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0"/>
  <workbookPr defaultThemeVersion="166925"/>
  <mc:AlternateContent xmlns:mc="http://schemas.openxmlformats.org/markup-compatibility/2006">
    <mc:Choice Requires="x15">
      <x15ac:absPath xmlns:x15ac="http://schemas.microsoft.com/office/spreadsheetml/2010/11/ac" url="/Users/alison/Documents/2022/2021 OSeMOSYS model/"/>
    </mc:Choice>
  </mc:AlternateContent>
  <xr:revisionPtr revIDLastSave="0" documentId="13_ncr:1_{DA3BC4C0-9EDD-644B-B483-E0BBD8AD5FF2}" xr6:coauthVersionLast="47" xr6:coauthVersionMax="47" xr10:uidLastSave="{00000000-0000-0000-0000-000000000000}"/>
  <bookViews>
    <workbookView xWindow="0" yWindow="500" windowWidth="28800" windowHeight="17500" firstSheet="12" activeTab="13" xr2:uid="{39BD6E8C-26CE-094F-8B74-7C4AF8DCE444}"/>
  </bookViews>
  <sheets>
    <sheet name="NOTES" sheetId="31" r:id="rId1"/>
    <sheet name="TS_DRC" sheetId="2" r:id="rId2"/>
    <sheet name="YEAR" sheetId="4" r:id="rId3"/>
    <sheet name="Demand comparison" sheetId="16" r:id="rId4"/>
    <sheet name="Demand" sheetId="3" r:id="rId5"/>
    <sheet name="EmissionActivityRatio" sheetId="15" r:id="rId6"/>
    <sheet name="Emissions" sheetId="14" r:id="rId7"/>
    <sheet name="Demand profile" sheetId="1" r:id="rId8"/>
    <sheet name="TEMBA demand profile" sheetId="5" r:id="rId9"/>
    <sheet name="InputActivityRatio" sheetId="12" r:id="rId10"/>
    <sheet name="OutputActivityRatio" sheetId="13" r:id="rId11"/>
    <sheet name="FUEL" sheetId="6" r:id="rId12"/>
    <sheet name="TECHNOLOGY" sheetId="7" r:id="rId13"/>
    <sheet name="ResidualCapacity" sheetId="30" r:id="rId14"/>
    <sheet name="AnnualMaxCapacityInvestment" sheetId="24" r:id="rId15"/>
    <sheet name="AnnualMinCapacityInvestment" sheetId="25" r:id="rId16"/>
    <sheet name="AnnualMaxCapacity" sheetId="26" r:id="rId17"/>
    <sheet name="AnnualMinCapacity" sheetId="27" r:id="rId18"/>
    <sheet name="AnnualActivityUpperLimit" sheetId="28" r:id="rId19"/>
    <sheet name="AnnualActivityLowerLimit" sheetId="29" r:id="rId20"/>
    <sheet name="CapitalCost" sheetId="8" r:id="rId21"/>
    <sheet name="FixedCost" sheetId="9" r:id="rId22"/>
    <sheet name="VariableCost" sheetId="11" r:id="rId23"/>
    <sheet name="AvailabilityFactor" sheetId="17" r:id="rId24"/>
    <sheet name="CapacityFactor" sheetId="18" r:id="rId25"/>
    <sheet name="EmissionsPenalty" sheetId="19" r:id="rId26"/>
    <sheet name="EmissionsActivityRatio" sheetId="20" r:id="rId27"/>
    <sheet name="ReserveMargin" sheetId="21" r:id="rId28"/>
    <sheet name="ReserveMarginTagFuel" sheetId="22" r:id="rId29"/>
    <sheet name="ReserveMarginTagTechnology" sheetId="23" r:id="rId30"/>
    <sheet name="LCOE check" sheetId="33" r:id="rId31"/>
  </sheets>
  <externalReferences>
    <externalReference r:id="rId32"/>
    <externalReference r:id="rId33"/>
    <externalReference r:id="rId34"/>
    <externalReference r:id="rId35"/>
    <externalReference r:id="rId36"/>
    <externalReference r:id="rId37"/>
    <externalReference r:id="rId3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n.WorksheetConnection_EAPP_SAPP_011" localSheetId="4" hidden="1">EAPP_SAPP_01</definedName>
    <definedName name="_xlcn.WorksheetConnection_EAPP_SAPP_011" localSheetId="2" hidden="1">EAPP_SAPP_01</definedName>
    <definedName name="_xlcn.WorksheetConnection_EAPP_SAPP_011" hidden="1">EAPP_SAPP_01</definedName>
    <definedName name="_xlcn.WorksheetConnection_Table101" localSheetId="4" hidden="1">Table10</definedName>
    <definedName name="_xlcn.WorksheetConnection_Table101" localSheetId="2" hidden="1">Table10</definedName>
    <definedName name="_xlcn.WorksheetConnection_Table101" hidden="1">Table10</definedName>
    <definedName name="_xlcn.WorksheetConnection_Table11" hidden="1">[1]!Table1[#Data]</definedName>
    <definedName name="_xlcn.WorksheetConnection_Table61" localSheetId="4" hidden="1">[2]!Table6</definedName>
    <definedName name="_xlcn.WorksheetConnection_Table61" localSheetId="2" hidden="1">[2]!Table6</definedName>
    <definedName name="_xlcn.WorksheetConnection_Table61" hidden="1">[2]!Table6</definedName>
    <definedName name="deleteme" hidden="1">EAPP_SAPP_01</definedName>
    <definedName name="Pal_Workbook_GUID" hidden="1">"JU1J5QGCUK5E2R4TLM82LY1G"</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imeSteps">YEAR!$B$5</definedName>
    <definedName name="XLSIMSIM" localSheetId="4" hidden="1">{"Sim",3,"Output 1","'Reworked data'!$AI$84","Output 2","'Reworked data'!$AJ$84","Output 3","'Reworked data'!$AK$84","1","2","100","0"}</definedName>
    <definedName name="XLSIMSIM" localSheetId="2" hidden="1">{"Sim",3,"Output 1","'Reworked data'!$AI$84","Output 2","'Reworked data'!$AJ$84","Output 3","'Reworked data'!$AK$84","1","2","100","0"}</definedName>
    <definedName name="XLSIMSIM" hidden="1">{"Sim",3,"Output 1","'Reworked data'!$AI$84","Output 2","'Reworked data'!$AJ$84","Output 3","'Reworked data'!$AK$84","1","2","100","0"}</definedName>
    <definedName name="YearTable">YEAR!$C$6:$C$42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29" i="7" l="1"/>
  <c r="A30" i="7"/>
  <c r="A28" i="7"/>
  <c r="F1849" i="18"/>
  <c r="G1849" i="18" s="1"/>
  <c r="H1849" i="18" s="1"/>
  <c r="I1849" i="18" s="1"/>
  <c r="J1849" i="18" s="1"/>
  <c r="K1849" i="18" s="1"/>
  <c r="L1849" i="18" s="1"/>
  <c r="M1849" i="18" s="1"/>
  <c r="N1849" i="18" s="1"/>
  <c r="O1849" i="18" s="1"/>
  <c r="P1849" i="18" s="1"/>
  <c r="Q1849" i="18" s="1"/>
  <c r="R1849" i="18" s="1"/>
  <c r="S1849" i="18" s="1"/>
  <c r="T1849" i="18" s="1"/>
  <c r="U1849" i="18" s="1"/>
  <c r="V1849" i="18" s="1"/>
  <c r="W1849" i="18" s="1"/>
  <c r="X1849" i="18" s="1"/>
  <c r="Y1849" i="18" s="1"/>
  <c r="Z1849" i="18" s="1"/>
  <c r="AA1849" i="18" s="1"/>
  <c r="AB1849" i="18" s="1"/>
  <c r="AC1849" i="18" s="1"/>
  <c r="AD1849" i="18" s="1"/>
  <c r="AE1849" i="18" s="1"/>
  <c r="AF1849" i="18" s="1"/>
  <c r="AG1849" i="18" s="1"/>
  <c r="AH1849" i="18" s="1"/>
  <c r="AI1849" i="18" s="1"/>
  <c r="AJ1849" i="18" s="1"/>
  <c r="F1808" i="18"/>
  <c r="G1808" i="18" s="1"/>
  <c r="H1808" i="18" s="1"/>
  <c r="I1808" i="18" s="1"/>
  <c r="J1808" i="18" s="1"/>
  <c r="K1808" i="18" s="1"/>
  <c r="L1808" i="18" s="1"/>
  <c r="M1808" i="18" s="1"/>
  <c r="N1808" i="18" s="1"/>
  <c r="O1808" i="18" s="1"/>
  <c r="P1808" i="18" s="1"/>
  <c r="Q1808" i="18" s="1"/>
  <c r="R1808" i="18" s="1"/>
  <c r="S1808" i="18" s="1"/>
  <c r="T1808" i="18" s="1"/>
  <c r="U1808" i="18" s="1"/>
  <c r="V1808" i="18" s="1"/>
  <c r="W1808" i="18" s="1"/>
  <c r="X1808" i="18" s="1"/>
  <c r="Y1808" i="18" s="1"/>
  <c r="Z1808" i="18" s="1"/>
  <c r="AA1808" i="18" s="1"/>
  <c r="AB1808" i="18" s="1"/>
  <c r="AC1808" i="18" s="1"/>
  <c r="AD1808" i="18" s="1"/>
  <c r="AE1808" i="18" s="1"/>
  <c r="AF1808" i="18" s="1"/>
  <c r="AG1808" i="18" s="1"/>
  <c r="AH1808" i="18" s="1"/>
  <c r="AI1808" i="18" s="1"/>
  <c r="AJ1808" i="18" s="1"/>
  <c r="F1767" i="18"/>
  <c r="G1767" i="18" s="1"/>
  <c r="H1767" i="18" s="1"/>
  <c r="I1767" i="18" s="1"/>
  <c r="J1767" i="18" s="1"/>
  <c r="K1767" i="18" s="1"/>
  <c r="L1767" i="18" s="1"/>
  <c r="M1767" i="18" s="1"/>
  <c r="N1767" i="18" s="1"/>
  <c r="O1767" i="18" s="1"/>
  <c r="P1767" i="18" s="1"/>
  <c r="Q1767" i="18" s="1"/>
  <c r="R1767" i="18" s="1"/>
  <c r="S1767" i="18" s="1"/>
  <c r="T1767" i="18" s="1"/>
  <c r="U1767" i="18" s="1"/>
  <c r="V1767" i="18" s="1"/>
  <c r="W1767" i="18" s="1"/>
  <c r="X1767" i="18" s="1"/>
  <c r="Y1767" i="18" s="1"/>
  <c r="Z1767" i="18" s="1"/>
  <c r="AA1767" i="18" s="1"/>
  <c r="AB1767" i="18" s="1"/>
  <c r="AC1767" i="18" s="1"/>
  <c r="AD1767" i="18" s="1"/>
  <c r="AE1767" i="18" s="1"/>
  <c r="AF1767" i="18" s="1"/>
  <c r="AG1767" i="18" s="1"/>
  <c r="AH1767" i="18" s="1"/>
  <c r="AI1767" i="18" s="1"/>
  <c r="AJ1767" i="18" s="1"/>
  <c r="F1726" i="18"/>
  <c r="G1726" i="18" s="1"/>
  <c r="H1726" i="18" s="1"/>
  <c r="I1726" i="18" s="1"/>
  <c r="J1726" i="18" s="1"/>
  <c r="K1726" i="18" s="1"/>
  <c r="L1726" i="18" s="1"/>
  <c r="M1726" i="18" s="1"/>
  <c r="N1726" i="18" s="1"/>
  <c r="O1726" i="18" s="1"/>
  <c r="P1726" i="18" s="1"/>
  <c r="Q1726" i="18" s="1"/>
  <c r="R1726" i="18" s="1"/>
  <c r="S1726" i="18" s="1"/>
  <c r="T1726" i="18" s="1"/>
  <c r="U1726" i="18" s="1"/>
  <c r="V1726" i="18" s="1"/>
  <c r="W1726" i="18" s="1"/>
  <c r="X1726" i="18" s="1"/>
  <c r="Y1726" i="18" s="1"/>
  <c r="Z1726" i="18" s="1"/>
  <c r="AA1726" i="18" s="1"/>
  <c r="AB1726" i="18" s="1"/>
  <c r="AC1726" i="18" s="1"/>
  <c r="AD1726" i="18" s="1"/>
  <c r="AE1726" i="18" s="1"/>
  <c r="AF1726" i="18" s="1"/>
  <c r="AG1726" i="18" s="1"/>
  <c r="AH1726" i="18" s="1"/>
  <c r="AI1726" i="18" s="1"/>
  <c r="AJ1726" i="18" s="1"/>
  <c r="F1685" i="18"/>
  <c r="G1685" i="18" s="1"/>
  <c r="H1685" i="18" s="1"/>
  <c r="I1685" i="18" s="1"/>
  <c r="J1685" i="18" s="1"/>
  <c r="K1685" i="18" s="1"/>
  <c r="L1685" i="18" s="1"/>
  <c r="M1685" i="18" s="1"/>
  <c r="N1685" i="18" s="1"/>
  <c r="O1685" i="18" s="1"/>
  <c r="P1685" i="18" s="1"/>
  <c r="Q1685" i="18" s="1"/>
  <c r="R1685" i="18" s="1"/>
  <c r="S1685" i="18" s="1"/>
  <c r="T1685" i="18" s="1"/>
  <c r="U1685" i="18" s="1"/>
  <c r="V1685" i="18" s="1"/>
  <c r="W1685" i="18" s="1"/>
  <c r="X1685" i="18" s="1"/>
  <c r="Y1685" i="18" s="1"/>
  <c r="Z1685" i="18" s="1"/>
  <c r="AA1685" i="18" s="1"/>
  <c r="AB1685" i="18" s="1"/>
  <c r="AC1685" i="18" s="1"/>
  <c r="AD1685" i="18" s="1"/>
  <c r="AE1685" i="18" s="1"/>
  <c r="AF1685" i="18" s="1"/>
  <c r="AG1685" i="18" s="1"/>
  <c r="AH1685" i="18" s="1"/>
  <c r="AI1685" i="18" s="1"/>
  <c r="AJ1685" i="18" s="1"/>
  <c r="F1644" i="18"/>
  <c r="G1644" i="18" s="1"/>
  <c r="H1644" i="18" s="1"/>
  <c r="I1644" i="18" s="1"/>
  <c r="J1644" i="18" s="1"/>
  <c r="K1644" i="18" s="1"/>
  <c r="L1644" i="18" s="1"/>
  <c r="M1644" i="18" s="1"/>
  <c r="N1644" i="18" s="1"/>
  <c r="O1644" i="18" s="1"/>
  <c r="P1644" i="18" s="1"/>
  <c r="Q1644" i="18" s="1"/>
  <c r="R1644" i="18" s="1"/>
  <c r="S1644" i="18" s="1"/>
  <c r="T1644" i="18" s="1"/>
  <c r="U1644" i="18" s="1"/>
  <c r="V1644" i="18" s="1"/>
  <c r="W1644" i="18" s="1"/>
  <c r="X1644" i="18" s="1"/>
  <c r="Y1644" i="18" s="1"/>
  <c r="Z1644" i="18" s="1"/>
  <c r="AA1644" i="18" s="1"/>
  <c r="AB1644" i="18" s="1"/>
  <c r="AC1644" i="18" s="1"/>
  <c r="AD1644" i="18" s="1"/>
  <c r="AE1644" i="18" s="1"/>
  <c r="AF1644" i="18" s="1"/>
  <c r="AG1644" i="18" s="1"/>
  <c r="AH1644" i="18" s="1"/>
  <c r="AI1644" i="18" s="1"/>
  <c r="AJ1644" i="18" s="1"/>
  <c r="V1" i="23" l="1"/>
  <c r="W1" i="23" s="1"/>
  <c r="X1" i="23" s="1"/>
  <c r="Y1" i="23" s="1"/>
  <c r="Z1" i="23" s="1"/>
  <c r="AA1" i="23" s="1"/>
  <c r="AB1" i="23" s="1"/>
  <c r="AC1" i="23" s="1"/>
  <c r="AD1" i="23" s="1"/>
  <c r="AE1" i="23" s="1"/>
  <c r="AF1" i="23" s="1"/>
  <c r="Y1" i="29"/>
  <c r="Z1" i="29" s="1"/>
  <c r="AA1" i="29" s="1"/>
  <c r="AB1" i="29" s="1"/>
  <c r="AC1" i="29" s="1"/>
  <c r="AD1" i="29" s="1"/>
  <c r="AE1" i="29" s="1"/>
  <c r="AF1" i="29" s="1"/>
  <c r="Y1" i="28"/>
  <c r="Z1" i="28" s="1"/>
  <c r="AA1" i="28" s="1"/>
  <c r="AB1" i="28" s="1"/>
  <c r="AC1" i="28" s="1"/>
  <c r="AD1" i="28" s="1"/>
  <c r="AE1" i="28" s="1"/>
  <c r="AF1" i="28" s="1"/>
  <c r="AF22" i="27"/>
  <c r="AF21" i="27"/>
  <c r="AF20" i="27"/>
  <c r="AF19" i="27"/>
  <c r="AF18" i="27"/>
  <c r="AF17" i="27"/>
  <c r="AF16" i="27"/>
  <c r="AF15" i="27"/>
  <c r="AF14" i="27"/>
  <c r="AF13" i="27"/>
  <c r="AF12" i="27"/>
  <c r="AF11" i="27"/>
  <c r="AF10" i="27"/>
  <c r="AF9" i="27"/>
  <c r="AF8" i="27"/>
  <c r="AF7" i="27"/>
  <c r="AF6" i="27"/>
  <c r="AF5" i="27"/>
  <c r="AF4" i="27"/>
  <c r="AF3" i="27"/>
  <c r="AF2" i="27"/>
  <c r="AE22" i="27"/>
  <c r="AE21" i="27"/>
  <c r="AE20" i="27"/>
  <c r="AE19" i="27"/>
  <c r="AE18" i="27"/>
  <c r="AE17" i="27"/>
  <c r="AE16" i="27"/>
  <c r="AE15" i="27"/>
  <c r="AE14" i="27"/>
  <c r="AE13" i="27"/>
  <c r="AE12" i="27"/>
  <c r="AE11" i="27"/>
  <c r="AE10" i="27"/>
  <c r="AE9" i="27"/>
  <c r="AE8" i="27"/>
  <c r="AE7" i="27"/>
  <c r="AE6" i="27"/>
  <c r="AE5" i="27"/>
  <c r="AE4" i="27"/>
  <c r="AE3" i="27"/>
  <c r="AE2" i="27"/>
  <c r="AD22" i="27"/>
  <c r="AD21" i="27"/>
  <c r="AD20" i="27"/>
  <c r="AD19" i="27"/>
  <c r="AD18" i="27"/>
  <c r="AD17" i="27"/>
  <c r="AD16" i="27"/>
  <c r="AD15" i="27"/>
  <c r="AD14" i="27"/>
  <c r="AD13" i="27"/>
  <c r="AD12" i="27"/>
  <c r="AD11" i="27"/>
  <c r="AD10" i="27"/>
  <c r="AD9" i="27"/>
  <c r="AD8" i="27"/>
  <c r="AD7" i="27"/>
  <c r="AD6" i="27"/>
  <c r="AD5" i="27"/>
  <c r="AD4" i="27"/>
  <c r="AD3" i="27"/>
  <c r="AD2" i="27"/>
  <c r="AC22" i="27"/>
  <c r="AC21" i="27"/>
  <c r="AC20" i="27"/>
  <c r="AC19" i="27"/>
  <c r="AC18" i="27"/>
  <c r="AC17" i="27"/>
  <c r="AC16" i="27"/>
  <c r="AC15" i="27"/>
  <c r="AC14" i="27"/>
  <c r="AC13" i="27"/>
  <c r="AC12" i="27"/>
  <c r="AC11" i="27"/>
  <c r="AC10" i="27"/>
  <c r="AC9" i="27"/>
  <c r="AC8" i="27"/>
  <c r="AC7" i="27"/>
  <c r="AC6" i="27"/>
  <c r="AC5" i="27"/>
  <c r="AC4" i="27"/>
  <c r="AC3" i="27"/>
  <c r="AC2" i="27"/>
  <c r="AB22" i="27"/>
  <c r="AB21" i="27"/>
  <c r="AB20" i="27"/>
  <c r="AB19" i="27"/>
  <c r="AB18" i="27"/>
  <c r="AB17" i="27"/>
  <c r="AB16" i="27"/>
  <c r="AB15" i="27"/>
  <c r="AB14" i="27"/>
  <c r="AB13" i="27"/>
  <c r="AB12" i="27"/>
  <c r="AB11" i="27"/>
  <c r="AB10" i="27"/>
  <c r="AB9" i="27"/>
  <c r="AB8" i="27"/>
  <c r="AB7" i="27"/>
  <c r="AB6" i="27"/>
  <c r="AB5" i="27"/>
  <c r="AB4" i="27"/>
  <c r="AB3" i="27"/>
  <c r="AB2" i="27"/>
  <c r="AA22" i="27"/>
  <c r="AA21" i="27"/>
  <c r="AA20" i="27"/>
  <c r="AA19" i="27"/>
  <c r="AA18" i="27"/>
  <c r="AA17" i="27"/>
  <c r="AA16" i="27"/>
  <c r="AA15" i="27"/>
  <c r="AA14" i="27"/>
  <c r="AA13" i="27"/>
  <c r="AA12" i="27"/>
  <c r="AA11" i="27"/>
  <c r="AA10" i="27"/>
  <c r="AA9" i="27"/>
  <c r="AA8" i="27"/>
  <c r="AA7" i="27"/>
  <c r="AA6" i="27"/>
  <c r="AA5" i="27"/>
  <c r="AA4" i="27"/>
  <c r="AA3" i="27"/>
  <c r="AA2" i="27"/>
  <c r="Z22" i="27"/>
  <c r="Z21" i="27"/>
  <c r="Z20" i="27"/>
  <c r="Z19" i="27"/>
  <c r="Z18" i="27"/>
  <c r="Z17" i="27"/>
  <c r="Z16" i="27"/>
  <c r="Z15" i="27"/>
  <c r="Z14" i="27"/>
  <c r="Z13" i="27"/>
  <c r="Z12" i="27"/>
  <c r="Z11" i="27"/>
  <c r="Z10" i="27"/>
  <c r="Z9" i="27"/>
  <c r="Z8" i="27"/>
  <c r="Z7" i="27"/>
  <c r="Z6" i="27"/>
  <c r="Z5" i="27"/>
  <c r="Z4" i="27"/>
  <c r="Z3" i="27"/>
  <c r="Z2" i="27"/>
  <c r="Y1" i="27"/>
  <c r="Z1" i="27" s="1"/>
  <c r="AA1" i="27" s="1"/>
  <c r="AB1" i="27" s="1"/>
  <c r="AC1" i="27" s="1"/>
  <c r="AD1" i="27" s="1"/>
  <c r="AE1" i="27" s="1"/>
  <c r="AF1" i="27" s="1"/>
  <c r="X1" i="26"/>
  <c r="Y1" i="26" s="1"/>
  <c r="Y1" i="25"/>
  <c r="Z1" i="25" s="1"/>
  <c r="AA1" i="25" s="1"/>
  <c r="AB1" i="25" s="1"/>
  <c r="AC1" i="25" s="1"/>
  <c r="AD1" i="25" s="1"/>
  <c r="AE1" i="25" s="1"/>
  <c r="AF1" i="25" s="1"/>
  <c r="Z1" i="26" l="1"/>
  <c r="AA1" i="26" l="1"/>
  <c r="AB1" i="26" l="1"/>
  <c r="AC1" i="26" l="1"/>
  <c r="AD1" i="26" l="1"/>
  <c r="AE1" i="26" l="1"/>
  <c r="AF1" i="26" l="1"/>
  <c r="J30" i="2" l="1"/>
  <c r="J54" i="2" s="1"/>
  <c r="J78" i="2" s="1"/>
  <c r="J31" i="2"/>
  <c r="J55" i="2" s="1"/>
  <c r="J79" i="2" s="1"/>
  <c r="J32" i="2"/>
  <c r="J56" i="2" s="1"/>
  <c r="J80" i="2" s="1"/>
  <c r="J33" i="2"/>
  <c r="J57" i="2" s="1"/>
  <c r="J81" i="2" s="1"/>
  <c r="J34" i="2"/>
  <c r="J58" i="2" s="1"/>
  <c r="J82" i="2" s="1"/>
  <c r="J35" i="2"/>
  <c r="J59" i="2" s="1"/>
  <c r="J83" i="2" s="1"/>
  <c r="J36" i="2"/>
  <c r="J60" i="2" s="1"/>
  <c r="J84" i="2" s="1"/>
  <c r="J37" i="2"/>
  <c r="J61" i="2" s="1"/>
  <c r="J85" i="2" s="1"/>
  <c r="J38" i="2"/>
  <c r="J39" i="2"/>
  <c r="J63" i="2" s="1"/>
  <c r="J87" i="2" s="1"/>
  <c r="J40" i="2"/>
  <c r="J64" i="2" s="1"/>
  <c r="J88" i="2" s="1"/>
  <c r="J41" i="2"/>
  <c r="J65" i="2" s="1"/>
  <c r="J89" i="2" s="1"/>
  <c r="J42" i="2"/>
  <c r="J66" i="2" s="1"/>
  <c r="J90" i="2" s="1"/>
  <c r="J43" i="2"/>
  <c r="J67" i="2" s="1"/>
  <c r="J91" i="2" s="1"/>
  <c r="J44" i="2"/>
  <c r="J68" i="2" s="1"/>
  <c r="J92" i="2" s="1"/>
  <c r="J45" i="2"/>
  <c r="J69" i="2" s="1"/>
  <c r="J93" i="2" s="1"/>
  <c r="J46" i="2"/>
  <c r="J70" i="2" s="1"/>
  <c r="J94" i="2" s="1"/>
  <c r="J47" i="2"/>
  <c r="J71" i="2" s="1"/>
  <c r="J95" i="2" s="1"/>
  <c r="J48" i="2"/>
  <c r="J72" i="2" s="1"/>
  <c r="J96" i="2" s="1"/>
  <c r="J49" i="2"/>
  <c r="J73" i="2" s="1"/>
  <c r="J97" i="2" s="1"/>
  <c r="J50" i="2"/>
  <c r="J74" i="2" s="1"/>
  <c r="J98" i="2" s="1"/>
  <c r="J51" i="2"/>
  <c r="J75" i="2" s="1"/>
  <c r="J99" i="2" s="1"/>
  <c r="J52" i="2"/>
  <c r="J76" i="2" s="1"/>
  <c r="J100" i="2" s="1"/>
  <c r="J62" i="2"/>
  <c r="J86" i="2" s="1"/>
  <c r="J29" i="2"/>
  <c r="J53" i="2" s="1"/>
  <c r="J77" i="2" s="1"/>
  <c r="D7" i="2"/>
  <c r="AX27" i="7" l="1"/>
  <c r="AW27" i="7"/>
  <c r="AV27" i="7"/>
  <c r="AU27" i="7"/>
  <c r="AT27" i="7"/>
  <c r="AS27" i="7"/>
  <c r="AR27" i="7"/>
  <c r="AQ27" i="7"/>
  <c r="AP27" i="7"/>
  <c r="AO27" i="7"/>
  <c r="AN27" i="7"/>
  <c r="AM27" i="7"/>
  <c r="AL27" i="7"/>
  <c r="AK27" i="7"/>
  <c r="AJ27" i="7"/>
  <c r="AI27" i="7"/>
  <c r="AH27" i="7"/>
  <c r="AG27" i="7"/>
  <c r="AF27" i="7"/>
  <c r="AE27" i="7"/>
  <c r="AD27" i="7"/>
  <c r="X27" i="7"/>
  <c r="R27" i="7"/>
  <c r="Q27" i="7"/>
  <c r="P27" i="7"/>
  <c r="O27" i="7"/>
  <c r="N27" i="7"/>
  <c r="M27" i="7"/>
  <c r="L27" i="7"/>
  <c r="I27" i="7"/>
  <c r="H27" i="7"/>
  <c r="G27" i="7"/>
  <c r="C27" i="7"/>
  <c r="B27" i="7"/>
  <c r="A27" i="7"/>
  <c r="AC27" i="27" l="1"/>
  <c r="AC27" i="26"/>
  <c r="AB27" i="26"/>
  <c r="AF27" i="26"/>
  <c r="AF27" i="27"/>
  <c r="AB27" i="27"/>
  <c r="AA27" i="26"/>
  <c r="AD27" i="26"/>
  <c r="Y27" i="26"/>
  <c r="AE27" i="27"/>
  <c r="AA27" i="27"/>
  <c r="Z27" i="26"/>
  <c r="AD27" i="27"/>
  <c r="Z27" i="27"/>
  <c r="AE27" i="26"/>
  <c r="R27" i="27"/>
  <c r="J27" i="27"/>
  <c r="B27" i="27"/>
  <c r="R27" i="26"/>
  <c r="J27" i="26"/>
  <c r="B27" i="26"/>
  <c r="O27" i="27"/>
  <c r="V27" i="27"/>
  <c r="F27" i="27"/>
  <c r="Y27" i="27"/>
  <c r="Q27" i="27"/>
  <c r="I27" i="27"/>
  <c r="Q27" i="26"/>
  <c r="I27" i="26"/>
  <c r="X27" i="27"/>
  <c r="P27" i="27"/>
  <c r="H27" i="27"/>
  <c r="X27" i="26"/>
  <c r="P27" i="26"/>
  <c r="H27" i="26"/>
  <c r="W27" i="27"/>
  <c r="G27" i="27"/>
  <c r="W27" i="26"/>
  <c r="O27" i="26"/>
  <c r="G27" i="26"/>
  <c r="N27" i="27"/>
  <c r="T27" i="27"/>
  <c r="L27" i="27"/>
  <c r="D27" i="27"/>
  <c r="T27" i="26"/>
  <c r="L27" i="26"/>
  <c r="D27" i="26"/>
  <c r="E27" i="27"/>
  <c r="F27" i="26"/>
  <c r="C27" i="27"/>
  <c r="E27" i="26"/>
  <c r="U27" i="26"/>
  <c r="V27" i="26"/>
  <c r="C27" i="26"/>
  <c r="U27" i="27"/>
  <c r="S27" i="26"/>
  <c r="B27" i="24"/>
  <c r="C27" i="24" s="1"/>
  <c r="D27" i="24" s="1"/>
  <c r="E27" i="24" s="1"/>
  <c r="F27" i="24" s="1"/>
  <c r="G27" i="24" s="1"/>
  <c r="H27" i="24" s="1"/>
  <c r="I27" i="24" s="1"/>
  <c r="J27" i="24" s="1"/>
  <c r="K27" i="24" s="1"/>
  <c r="L27" i="24" s="1"/>
  <c r="M27" i="24" s="1"/>
  <c r="N27" i="24" s="1"/>
  <c r="O27" i="24" s="1"/>
  <c r="P27" i="24" s="1"/>
  <c r="Q27" i="24" s="1"/>
  <c r="R27" i="24" s="1"/>
  <c r="S27" i="24" s="1"/>
  <c r="T27" i="24" s="1"/>
  <c r="U27" i="24" s="1"/>
  <c r="V27" i="24" s="1"/>
  <c r="W27" i="24" s="1"/>
  <c r="X27" i="24" s="1"/>
  <c r="Y27" i="24" s="1"/>
  <c r="Z27" i="24" s="1"/>
  <c r="AA27" i="24" s="1"/>
  <c r="AB27" i="24" s="1"/>
  <c r="AC27" i="24" s="1"/>
  <c r="AD27" i="24" s="1"/>
  <c r="AE27" i="24" s="1"/>
  <c r="AF27" i="24" s="1"/>
  <c r="S27" i="27"/>
  <c r="M27" i="27"/>
  <c r="M27" i="26"/>
  <c r="N27" i="26"/>
  <c r="K27" i="26"/>
  <c r="K27" i="27"/>
  <c r="D27" i="30"/>
  <c r="L27" i="30"/>
  <c r="E27" i="30"/>
  <c r="O27" i="30"/>
  <c r="M27" i="30"/>
  <c r="F27" i="30"/>
  <c r="N27" i="30"/>
  <c r="G27" i="30"/>
  <c r="J27" i="30"/>
  <c r="B27" i="30"/>
  <c r="C27" i="30"/>
  <c r="K27" i="30"/>
  <c r="H27" i="30"/>
  <c r="I27" i="30"/>
  <c r="P1" i="30" l="1"/>
  <c r="P27" i="30" s="1"/>
  <c r="C2" i="27"/>
  <c r="D2" i="27"/>
  <c r="E2" i="27"/>
  <c r="F2" i="27"/>
  <c r="G2" i="27"/>
  <c r="H2" i="27"/>
  <c r="I2" i="27"/>
  <c r="J2" i="27"/>
  <c r="K2" i="27"/>
  <c r="L2" i="27"/>
  <c r="M2" i="27"/>
  <c r="N2" i="27"/>
  <c r="O2" i="27"/>
  <c r="P2" i="27"/>
  <c r="Q2" i="27"/>
  <c r="R2" i="27"/>
  <c r="S2" i="27"/>
  <c r="T2" i="27"/>
  <c r="U2" i="27"/>
  <c r="V2" i="27"/>
  <c r="W2" i="27"/>
  <c r="X2" i="27"/>
  <c r="Y2" i="27"/>
  <c r="C3" i="27"/>
  <c r="D3" i="27"/>
  <c r="E3" i="27"/>
  <c r="F3" i="27"/>
  <c r="G3" i="27"/>
  <c r="H3" i="27"/>
  <c r="I3" i="27"/>
  <c r="J3" i="27"/>
  <c r="K3" i="27"/>
  <c r="L3" i="27"/>
  <c r="M3" i="27"/>
  <c r="N3" i="27"/>
  <c r="O3" i="27"/>
  <c r="P3" i="27"/>
  <c r="Q3" i="27"/>
  <c r="R3" i="27"/>
  <c r="S3" i="27"/>
  <c r="T3" i="27"/>
  <c r="U3" i="27"/>
  <c r="V3" i="27"/>
  <c r="W3" i="27"/>
  <c r="X3" i="27"/>
  <c r="Y3" i="27"/>
  <c r="C4" i="27"/>
  <c r="D4" i="27"/>
  <c r="E4" i="27"/>
  <c r="F4" i="27"/>
  <c r="G4" i="27"/>
  <c r="H4" i="27"/>
  <c r="I4" i="27"/>
  <c r="J4" i="27"/>
  <c r="K4" i="27"/>
  <c r="L4" i="27"/>
  <c r="M4" i="27"/>
  <c r="N4" i="27"/>
  <c r="O4" i="27"/>
  <c r="P4" i="27"/>
  <c r="Q4" i="27"/>
  <c r="R4" i="27"/>
  <c r="S4" i="27"/>
  <c r="T4" i="27"/>
  <c r="U4" i="27"/>
  <c r="V4" i="27"/>
  <c r="W4" i="27"/>
  <c r="X4" i="27"/>
  <c r="Y4" i="27"/>
  <c r="C5" i="27"/>
  <c r="D5" i="27"/>
  <c r="E5" i="27"/>
  <c r="F5" i="27"/>
  <c r="G5" i="27"/>
  <c r="H5" i="27"/>
  <c r="I5" i="27"/>
  <c r="J5" i="27"/>
  <c r="K5" i="27"/>
  <c r="L5" i="27"/>
  <c r="M5" i="27"/>
  <c r="N5" i="27"/>
  <c r="O5" i="27"/>
  <c r="P5" i="27"/>
  <c r="Q5" i="27"/>
  <c r="R5" i="27"/>
  <c r="S5" i="27"/>
  <c r="T5" i="27"/>
  <c r="U5" i="27"/>
  <c r="V5" i="27"/>
  <c r="W5" i="27"/>
  <c r="X5" i="27"/>
  <c r="Y5" i="27"/>
  <c r="C6" i="27"/>
  <c r="D6" i="27"/>
  <c r="E6" i="27"/>
  <c r="F6" i="27"/>
  <c r="G6" i="27"/>
  <c r="H6" i="27"/>
  <c r="I6" i="27"/>
  <c r="J6" i="27"/>
  <c r="K6" i="27"/>
  <c r="L6" i="27"/>
  <c r="M6" i="27"/>
  <c r="N6" i="27"/>
  <c r="O6" i="27"/>
  <c r="P6" i="27"/>
  <c r="Q6" i="27"/>
  <c r="R6" i="27"/>
  <c r="S6" i="27"/>
  <c r="T6" i="27"/>
  <c r="U6" i="27"/>
  <c r="V6" i="27"/>
  <c r="W6" i="27"/>
  <c r="X6" i="27"/>
  <c r="Y6" i="27"/>
  <c r="C7" i="27"/>
  <c r="D7" i="27"/>
  <c r="E7" i="27"/>
  <c r="F7" i="27"/>
  <c r="G7" i="27"/>
  <c r="H7" i="27"/>
  <c r="I7" i="27"/>
  <c r="J7" i="27"/>
  <c r="K7" i="27"/>
  <c r="L7" i="27"/>
  <c r="M7" i="27"/>
  <c r="N7" i="27"/>
  <c r="O7" i="27"/>
  <c r="P7" i="27"/>
  <c r="Q7" i="27"/>
  <c r="R7" i="27"/>
  <c r="S7" i="27"/>
  <c r="T7" i="27"/>
  <c r="U7" i="27"/>
  <c r="V7" i="27"/>
  <c r="W7" i="27"/>
  <c r="X7" i="27"/>
  <c r="Y7" i="27"/>
  <c r="C8" i="27"/>
  <c r="D8" i="27"/>
  <c r="E8" i="27"/>
  <c r="F8" i="27"/>
  <c r="G8" i="27"/>
  <c r="H8" i="27"/>
  <c r="I8" i="27"/>
  <c r="J8" i="27"/>
  <c r="K8" i="27"/>
  <c r="L8" i="27"/>
  <c r="M8" i="27"/>
  <c r="N8" i="27"/>
  <c r="O8" i="27"/>
  <c r="P8" i="27"/>
  <c r="Q8" i="27"/>
  <c r="R8" i="27"/>
  <c r="S8" i="27"/>
  <c r="T8" i="27"/>
  <c r="U8" i="27"/>
  <c r="V8" i="27"/>
  <c r="W8" i="27"/>
  <c r="X8" i="27"/>
  <c r="Y8" i="27"/>
  <c r="C9" i="27"/>
  <c r="D9" i="27"/>
  <c r="E9" i="27"/>
  <c r="F9" i="27"/>
  <c r="G9" i="27"/>
  <c r="H9" i="27"/>
  <c r="I9" i="27"/>
  <c r="J9" i="27"/>
  <c r="K9" i="27"/>
  <c r="L9" i="27"/>
  <c r="M9" i="27"/>
  <c r="N9" i="27"/>
  <c r="O9" i="27"/>
  <c r="P9" i="27"/>
  <c r="Q9" i="27"/>
  <c r="R9" i="27"/>
  <c r="S9" i="27"/>
  <c r="T9" i="27"/>
  <c r="U9" i="27"/>
  <c r="V9" i="27"/>
  <c r="W9" i="27"/>
  <c r="X9" i="27"/>
  <c r="Y9" i="27"/>
  <c r="C10" i="27"/>
  <c r="D10" i="27"/>
  <c r="E10" i="27"/>
  <c r="F10" i="27"/>
  <c r="G10" i="27"/>
  <c r="H10" i="27"/>
  <c r="I10" i="27"/>
  <c r="J10" i="27"/>
  <c r="K10" i="27"/>
  <c r="L10" i="27"/>
  <c r="M10" i="27"/>
  <c r="N10" i="27"/>
  <c r="O10" i="27"/>
  <c r="P10" i="27"/>
  <c r="Q10" i="27"/>
  <c r="R10" i="27"/>
  <c r="S10" i="27"/>
  <c r="T10" i="27"/>
  <c r="U10" i="27"/>
  <c r="V10" i="27"/>
  <c r="W10" i="27"/>
  <c r="X10" i="27"/>
  <c r="Y10" i="27"/>
  <c r="C11" i="27"/>
  <c r="D11" i="27"/>
  <c r="E11" i="27"/>
  <c r="F11" i="27"/>
  <c r="G11" i="27"/>
  <c r="H11" i="27"/>
  <c r="I11" i="27"/>
  <c r="J11" i="27"/>
  <c r="K11" i="27"/>
  <c r="L11" i="27"/>
  <c r="M11" i="27"/>
  <c r="N11" i="27"/>
  <c r="O11" i="27"/>
  <c r="P11" i="27"/>
  <c r="Q11" i="27"/>
  <c r="R11" i="27"/>
  <c r="S11" i="27"/>
  <c r="T11" i="27"/>
  <c r="U11" i="27"/>
  <c r="V11" i="27"/>
  <c r="W11" i="27"/>
  <c r="X11" i="27"/>
  <c r="Y11" i="27"/>
  <c r="C12" i="27"/>
  <c r="D12" i="27"/>
  <c r="E12" i="27"/>
  <c r="F12" i="27"/>
  <c r="G12" i="27"/>
  <c r="H12" i="27"/>
  <c r="I12" i="27"/>
  <c r="J12" i="27"/>
  <c r="K12" i="27"/>
  <c r="L12" i="27"/>
  <c r="M12" i="27"/>
  <c r="N12" i="27"/>
  <c r="O12" i="27"/>
  <c r="P12" i="27"/>
  <c r="Q12" i="27"/>
  <c r="R12" i="27"/>
  <c r="S12" i="27"/>
  <c r="T12" i="27"/>
  <c r="U12" i="27"/>
  <c r="V12" i="27"/>
  <c r="W12" i="27"/>
  <c r="X12" i="27"/>
  <c r="Y12" i="27"/>
  <c r="C13" i="27"/>
  <c r="D13" i="27"/>
  <c r="E13" i="27"/>
  <c r="F13" i="27"/>
  <c r="G13" i="27"/>
  <c r="H13" i="27"/>
  <c r="I13" i="27"/>
  <c r="J13" i="27"/>
  <c r="K13" i="27"/>
  <c r="L13" i="27"/>
  <c r="M13" i="27"/>
  <c r="N13" i="27"/>
  <c r="O13" i="27"/>
  <c r="P13" i="27"/>
  <c r="Q13" i="27"/>
  <c r="R13" i="27"/>
  <c r="S13" i="27"/>
  <c r="T13" i="27"/>
  <c r="U13" i="27"/>
  <c r="V13" i="27"/>
  <c r="W13" i="27"/>
  <c r="X13" i="27"/>
  <c r="Y13" i="27"/>
  <c r="C14" i="27"/>
  <c r="D14" i="27"/>
  <c r="E14" i="27"/>
  <c r="F14" i="27"/>
  <c r="G14" i="27"/>
  <c r="H14" i="27"/>
  <c r="I14" i="27"/>
  <c r="J14" i="27"/>
  <c r="K14" i="27"/>
  <c r="L14" i="27"/>
  <c r="M14" i="27"/>
  <c r="N14" i="27"/>
  <c r="O14" i="27"/>
  <c r="P14" i="27"/>
  <c r="Q14" i="27"/>
  <c r="R14" i="27"/>
  <c r="S14" i="27"/>
  <c r="T14" i="27"/>
  <c r="U14" i="27"/>
  <c r="V14" i="27"/>
  <c r="W14" i="27"/>
  <c r="X14" i="27"/>
  <c r="Y14" i="27"/>
  <c r="C15" i="27"/>
  <c r="D15" i="27"/>
  <c r="E15" i="27"/>
  <c r="F15" i="27"/>
  <c r="G15" i="27"/>
  <c r="H15" i="27"/>
  <c r="I15" i="27"/>
  <c r="J15" i="27"/>
  <c r="K15" i="27"/>
  <c r="L15" i="27"/>
  <c r="M15" i="27"/>
  <c r="N15" i="27"/>
  <c r="O15" i="27"/>
  <c r="P15" i="27"/>
  <c r="Q15" i="27"/>
  <c r="R15" i="27"/>
  <c r="S15" i="27"/>
  <c r="T15" i="27"/>
  <c r="U15" i="27"/>
  <c r="V15" i="27"/>
  <c r="W15" i="27"/>
  <c r="X15" i="27"/>
  <c r="Y15" i="27"/>
  <c r="C16" i="27"/>
  <c r="D16" i="27"/>
  <c r="E16" i="27"/>
  <c r="F16" i="27"/>
  <c r="G16" i="27"/>
  <c r="H16" i="27"/>
  <c r="I16" i="27"/>
  <c r="J16" i="27"/>
  <c r="K16" i="27"/>
  <c r="L16" i="27"/>
  <c r="M16" i="27"/>
  <c r="N16" i="27"/>
  <c r="O16" i="27"/>
  <c r="P16" i="27"/>
  <c r="Q16" i="27"/>
  <c r="R16" i="27"/>
  <c r="S16" i="27"/>
  <c r="T16" i="27"/>
  <c r="U16" i="27"/>
  <c r="V16" i="27"/>
  <c r="W16" i="27"/>
  <c r="X16" i="27"/>
  <c r="Y16" i="27"/>
  <c r="C17" i="27"/>
  <c r="D17" i="27"/>
  <c r="E17" i="27"/>
  <c r="F17" i="27"/>
  <c r="G17" i="27"/>
  <c r="H17" i="27"/>
  <c r="I17" i="27"/>
  <c r="J17" i="27"/>
  <c r="K17" i="27"/>
  <c r="L17" i="27"/>
  <c r="M17" i="27"/>
  <c r="N17" i="27"/>
  <c r="O17" i="27"/>
  <c r="P17" i="27"/>
  <c r="Q17" i="27"/>
  <c r="R17" i="27"/>
  <c r="S17" i="27"/>
  <c r="T17" i="27"/>
  <c r="U17" i="27"/>
  <c r="V17" i="27"/>
  <c r="W17" i="27"/>
  <c r="X17" i="27"/>
  <c r="Y17" i="27"/>
  <c r="C18" i="27"/>
  <c r="D18" i="27"/>
  <c r="E18" i="27"/>
  <c r="F18" i="27"/>
  <c r="G18" i="27"/>
  <c r="H18" i="27"/>
  <c r="I18" i="27"/>
  <c r="J18" i="27"/>
  <c r="K18" i="27"/>
  <c r="L18" i="27"/>
  <c r="M18" i="27"/>
  <c r="N18" i="27"/>
  <c r="O18" i="27"/>
  <c r="P18" i="27"/>
  <c r="Q18" i="27"/>
  <c r="R18" i="27"/>
  <c r="S18" i="27"/>
  <c r="T18" i="27"/>
  <c r="U18" i="27"/>
  <c r="V18" i="27"/>
  <c r="W18" i="27"/>
  <c r="X18" i="27"/>
  <c r="Y18" i="27"/>
  <c r="C19" i="27"/>
  <c r="D19" i="27"/>
  <c r="E19" i="27"/>
  <c r="F19" i="27"/>
  <c r="G19" i="27"/>
  <c r="H19" i="27"/>
  <c r="I19" i="27"/>
  <c r="J19" i="27"/>
  <c r="K19" i="27"/>
  <c r="L19" i="27"/>
  <c r="M19" i="27"/>
  <c r="N19" i="27"/>
  <c r="O19" i="27"/>
  <c r="P19" i="27"/>
  <c r="Q19" i="27"/>
  <c r="R19" i="27"/>
  <c r="S19" i="27"/>
  <c r="T19" i="27"/>
  <c r="U19" i="27"/>
  <c r="V19" i="27"/>
  <c r="W19" i="27"/>
  <c r="X19" i="27"/>
  <c r="Y19" i="27"/>
  <c r="C20" i="27"/>
  <c r="D20" i="27"/>
  <c r="E20" i="27"/>
  <c r="F20" i="27"/>
  <c r="G20" i="27"/>
  <c r="H20" i="27"/>
  <c r="I20" i="27"/>
  <c r="J20" i="27"/>
  <c r="K20" i="27"/>
  <c r="L20" i="27"/>
  <c r="M20" i="27"/>
  <c r="N20" i="27"/>
  <c r="O20" i="27"/>
  <c r="P20" i="27"/>
  <c r="Q20" i="27"/>
  <c r="R20" i="27"/>
  <c r="S20" i="27"/>
  <c r="T20" i="27"/>
  <c r="U20" i="27"/>
  <c r="V20" i="27"/>
  <c r="W20" i="27"/>
  <c r="X20" i="27"/>
  <c r="Y20" i="27"/>
  <c r="C21" i="27"/>
  <c r="D21" i="27"/>
  <c r="E21" i="27"/>
  <c r="F21" i="27"/>
  <c r="G21" i="27"/>
  <c r="H21" i="27"/>
  <c r="I21" i="27"/>
  <c r="J21" i="27"/>
  <c r="K21" i="27"/>
  <c r="L21" i="27"/>
  <c r="M21" i="27"/>
  <c r="N21" i="27"/>
  <c r="O21" i="27"/>
  <c r="P21" i="27"/>
  <c r="Q21" i="27"/>
  <c r="R21" i="27"/>
  <c r="S21" i="27"/>
  <c r="T21" i="27"/>
  <c r="U21" i="27"/>
  <c r="V21" i="27"/>
  <c r="W21" i="27"/>
  <c r="X21" i="27"/>
  <c r="Y21" i="27"/>
  <c r="C22" i="27"/>
  <c r="D22" i="27"/>
  <c r="E22" i="27"/>
  <c r="F22" i="27"/>
  <c r="G22" i="27"/>
  <c r="H22" i="27"/>
  <c r="I22" i="27"/>
  <c r="J22" i="27"/>
  <c r="K22" i="27"/>
  <c r="L22" i="27"/>
  <c r="M22" i="27"/>
  <c r="N22" i="27"/>
  <c r="O22" i="27"/>
  <c r="P22" i="27"/>
  <c r="Q22" i="27"/>
  <c r="R22" i="27"/>
  <c r="S22" i="27"/>
  <c r="T22" i="27"/>
  <c r="U22" i="27"/>
  <c r="V22" i="27"/>
  <c r="W22" i="27"/>
  <c r="X22" i="27"/>
  <c r="Y22" i="27"/>
  <c r="B3" i="27"/>
  <c r="B4" i="27"/>
  <c r="B5" i="27"/>
  <c r="B6" i="27"/>
  <c r="B7" i="27"/>
  <c r="B8" i="27"/>
  <c r="B9" i="27"/>
  <c r="B10" i="27"/>
  <c r="B11" i="27"/>
  <c r="B12" i="27"/>
  <c r="B13" i="27"/>
  <c r="B14" i="27"/>
  <c r="B15" i="27"/>
  <c r="B16" i="27"/>
  <c r="B17" i="27"/>
  <c r="B18" i="27"/>
  <c r="B19" i="27"/>
  <c r="B20" i="27"/>
  <c r="B21" i="27"/>
  <c r="B22" i="27"/>
  <c r="B2" i="27"/>
  <c r="Q1" i="30" l="1"/>
  <c r="Q27" i="30" s="1"/>
  <c r="B3" i="24"/>
  <c r="B4" i="24"/>
  <c r="B5" i="24"/>
  <c r="B6" i="24"/>
  <c r="B7" i="24"/>
  <c r="B8" i="24"/>
  <c r="B9" i="24"/>
  <c r="B10" i="24"/>
  <c r="B11" i="24"/>
  <c r="B12" i="24"/>
  <c r="B13" i="24"/>
  <c r="B14" i="24"/>
  <c r="B15" i="24"/>
  <c r="B16" i="24"/>
  <c r="B17" i="24"/>
  <c r="B18" i="24"/>
  <c r="B19" i="24"/>
  <c r="B20" i="24"/>
  <c r="B21" i="24"/>
  <c r="B22" i="24"/>
  <c r="B2" i="24"/>
  <c r="R1" i="30" l="1"/>
  <c r="R27" i="30" s="1"/>
  <c r="H2" i="16"/>
  <c r="S1" i="30" l="1"/>
  <c r="S27" i="30" s="1"/>
  <c r="T1" i="30"/>
  <c r="T27" i="30" s="1"/>
  <c r="U1" i="30" l="1"/>
  <c r="U27" i="30" s="1"/>
  <c r="P3" i="7"/>
  <c r="P4" i="7"/>
  <c r="P5" i="7"/>
  <c r="P6" i="7"/>
  <c r="P7" i="7"/>
  <c r="P8" i="7"/>
  <c r="P9" i="7"/>
  <c r="P10" i="7"/>
  <c r="P11" i="7"/>
  <c r="P12" i="7"/>
  <c r="P13" i="7"/>
  <c r="P14" i="7"/>
  <c r="P15" i="7"/>
  <c r="P2" i="7"/>
  <c r="Y15" i="26" l="1"/>
  <c r="Z15" i="26"/>
  <c r="AA15" i="26"/>
  <c r="AB15" i="26"/>
  <c r="AC15" i="26"/>
  <c r="AD15" i="26"/>
  <c r="AE15" i="26"/>
  <c r="AF15" i="26"/>
  <c r="Y7" i="26"/>
  <c r="Z7" i="26"/>
  <c r="AA7" i="26"/>
  <c r="AB7" i="26"/>
  <c r="AC7" i="26"/>
  <c r="AD7" i="26"/>
  <c r="AE7" i="26"/>
  <c r="AF7" i="26"/>
  <c r="Y14" i="26"/>
  <c r="Z14" i="26"/>
  <c r="AA14" i="26"/>
  <c r="AB14" i="26"/>
  <c r="AC14" i="26"/>
  <c r="AD14" i="26"/>
  <c r="AE14" i="26"/>
  <c r="AF14" i="26"/>
  <c r="Y6" i="26"/>
  <c r="Z6" i="26"/>
  <c r="AA6" i="26"/>
  <c r="AB6" i="26"/>
  <c r="AC6" i="26"/>
  <c r="AD6" i="26"/>
  <c r="AE6" i="26"/>
  <c r="AF6" i="26"/>
  <c r="Z13" i="26"/>
  <c r="Y13" i="26"/>
  <c r="AA13" i="26"/>
  <c r="AB13" i="26"/>
  <c r="AC13" i="26"/>
  <c r="AD13" i="26"/>
  <c r="AE13" i="26"/>
  <c r="AF13" i="26"/>
  <c r="Y5" i="26"/>
  <c r="Z5" i="26"/>
  <c r="AA5" i="26"/>
  <c r="AB5" i="26"/>
  <c r="AC5" i="26"/>
  <c r="AD5" i="26"/>
  <c r="AE5" i="26"/>
  <c r="AF5" i="26"/>
  <c r="U12" i="30"/>
  <c r="Z12" i="26"/>
  <c r="Y12" i="26"/>
  <c r="AA12" i="26"/>
  <c r="AB12" i="26"/>
  <c r="AC12" i="26"/>
  <c r="AD12" i="26"/>
  <c r="AE12" i="26"/>
  <c r="AF12" i="26"/>
  <c r="Y4" i="26"/>
  <c r="Z4" i="26"/>
  <c r="AA4" i="26"/>
  <c r="AB4" i="26"/>
  <c r="AC4" i="26"/>
  <c r="AD4" i="26"/>
  <c r="AE4" i="26"/>
  <c r="AF4" i="26"/>
  <c r="Y11" i="26"/>
  <c r="Z11" i="26"/>
  <c r="AA11" i="26"/>
  <c r="AB11" i="26"/>
  <c r="AC11" i="26"/>
  <c r="AD11" i="26"/>
  <c r="AE11" i="26"/>
  <c r="AF11" i="26"/>
  <c r="Y3" i="26"/>
  <c r="Z3" i="26"/>
  <c r="AA3" i="26"/>
  <c r="AB3" i="26"/>
  <c r="AC3" i="26"/>
  <c r="AD3" i="26"/>
  <c r="AE3" i="26"/>
  <c r="AF3" i="26"/>
  <c r="Y10" i="26"/>
  <c r="Z10" i="26"/>
  <c r="AA10" i="26"/>
  <c r="AB10" i="26"/>
  <c r="AC10" i="26"/>
  <c r="AD10" i="26"/>
  <c r="AE10" i="26"/>
  <c r="AF10" i="26"/>
  <c r="Y9" i="26"/>
  <c r="Z9" i="26"/>
  <c r="AA9" i="26"/>
  <c r="AB9" i="26"/>
  <c r="AC9" i="26"/>
  <c r="AD9" i="26"/>
  <c r="AE9" i="26"/>
  <c r="AF9" i="26"/>
  <c r="Y2" i="26"/>
  <c r="Z2" i="26"/>
  <c r="AA2" i="26"/>
  <c r="AB2" i="26"/>
  <c r="AC2" i="26"/>
  <c r="AD2" i="26"/>
  <c r="AE2" i="26"/>
  <c r="AF2" i="26"/>
  <c r="Y8" i="26"/>
  <c r="Z8" i="26"/>
  <c r="AA8" i="26"/>
  <c r="AB8" i="26"/>
  <c r="AC8" i="26"/>
  <c r="AD8" i="26"/>
  <c r="AE8" i="26"/>
  <c r="AF8" i="26"/>
  <c r="U14" i="30"/>
  <c r="U11" i="30"/>
  <c r="V1" i="30"/>
  <c r="V7" i="30" s="1"/>
  <c r="U5" i="30"/>
  <c r="U13" i="30"/>
  <c r="D2" i="26"/>
  <c r="H2" i="26"/>
  <c r="L2" i="26"/>
  <c r="P2" i="26"/>
  <c r="T2" i="26"/>
  <c r="X2" i="26"/>
  <c r="Q2" i="30"/>
  <c r="E2" i="26"/>
  <c r="I2" i="26"/>
  <c r="M2" i="26"/>
  <c r="Q2" i="26"/>
  <c r="U2" i="26"/>
  <c r="P2" i="30"/>
  <c r="F2" i="26"/>
  <c r="J2" i="26"/>
  <c r="N2" i="26"/>
  <c r="R2" i="26"/>
  <c r="V2" i="26"/>
  <c r="C2" i="26"/>
  <c r="G2" i="26"/>
  <c r="K2" i="26"/>
  <c r="O2" i="26"/>
  <c r="S2" i="26"/>
  <c r="W2" i="26"/>
  <c r="B2" i="26"/>
  <c r="R2" i="30"/>
  <c r="S2" i="30"/>
  <c r="T2" i="30"/>
  <c r="P8" i="30"/>
  <c r="D8" i="26"/>
  <c r="H8" i="26"/>
  <c r="L8" i="26"/>
  <c r="P8" i="26"/>
  <c r="T8" i="26"/>
  <c r="X8" i="26"/>
  <c r="E8" i="26"/>
  <c r="I8" i="26"/>
  <c r="M8" i="26"/>
  <c r="Q8" i="26"/>
  <c r="U8" i="26"/>
  <c r="F8" i="26"/>
  <c r="J8" i="26"/>
  <c r="N8" i="26"/>
  <c r="R8" i="26"/>
  <c r="V8" i="26"/>
  <c r="Q8" i="30"/>
  <c r="C8" i="26"/>
  <c r="G8" i="26"/>
  <c r="K8" i="26"/>
  <c r="O8" i="26"/>
  <c r="S8" i="26"/>
  <c r="W8" i="26"/>
  <c r="B8" i="26"/>
  <c r="R8" i="30"/>
  <c r="S8" i="30"/>
  <c r="T8" i="30"/>
  <c r="P4" i="30"/>
  <c r="D4" i="26"/>
  <c r="H4" i="26"/>
  <c r="L4" i="26"/>
  <c r="P4" i="26"/>
  <c r="T4" i="26"/>
  <c r="X4" i="26"/>
  <c r="E4" i="26"/>
  <c r="I4" i="26"/>
  <c r="M4" i="26"/>
  <c r="Q4" i="26"/>
  <c r="U4" i="26"/>
  <c r="F4" i="26"/>
  <c r="J4" i="26"/>
  <c r="N4" i="26"/>
  <c r="R4" i="26"/>
  <c r="V4" i="26"/>
  <c r="Q4" i="30"/>
  <c r="C4" i="26"/>
  <c r="G4" i="26"/>
  <c r="K4" i="26"/>
  <c r="O4" i="26"/>
  <c r="S4" i="26"/>
  <c r="W4" i="26"/>
  <c r="B4" i="26"/>
  <c r="R4" i="30"/>
  <c r="S4" i="30"/>
  <c r="T4" i="30"/>
  <c r="U4" i="30"/>
  <c r="Q15" i="30"/>
  <c r="P15" i="30"/>
  <c r="C15" i="26"/>
  <c r="G15" i="26"/>
  <c r="K15" i="26"/>
  <c r="O15" i="26"/>
  <c r="S15" i="26"/>
  <c r="W15" i="26"/>
  <c r="D15" i="26"/>
  <c r="H15" i="26"/>
  <c r="L15" i="26"/>
  <c r="P15" i="26"/>
  <c r="T15" i="26"/>
  <c r="X15" i="26"/>
  <c r="E15" i="26"/>
  <c r="I15" i="26"/>
  <c r="M15" i="26"/>
  <c r="Q15" i="26"/>
  <c r="U15" i="26"/>
  <c r="F15" i="26"/>
  <c r="J15" i="26"/>
  <c r="N15" i="26"/>
  <c r="R15" i="26"/>
  <c r="V15" i="26"/>
  <c r="B15" i="26"/>
  <c r="R15" i="30"/>
  <c r="S15" i="30"/>
  <c r="T15" i="30"/>
  <c r="Q11" i="30"/>
  <c r="P11" i="30"/>
  <c r="C11" i="26"/>
  <c r="G11" i="26"/>
  <c r="K11" i="26"/>
  <c r="O11" i="26"/>
  <c r="S11" i="26"/>
  <c r="W11" i="26"/>
  <c r="D11" i="26"/>
  <c r="H11" i="26"/>
  <c r="L11" i="26"/>
  <c r="P11" i="26"/>
  <c r="T11" i="26"/>
  <c r="X11" i="26"/>
  <c r="E11" i="26"/>
  <c r="I11" i="26"/>
  <c r="M11" i="26"/>
  <c r="Q11" i="26"/>
  <c r="U11" i="26"/>
  <c r="F11" i="26"/>
  <c r="J11" i="26"/>
  <c r="N11" i="26"/>
  <c r="R11" i="26"/>
  <c r="V11" i="26"/>
  <c r="B11" i="26"/>
  <c r="R11" i="30"/>
  <c r="S11" i="30"/>
  <c r="T11" i="30"/>
  <c r="Q3" i="30"/>
  <c r="F3" i="26"/>
  <c r="J3" i="26"/>
  <c r="N3" i="26"/>
  <c r="R3" i="26"/>
  <c r="V3" i="26"/>
  <c r="P3" i="30"/>
  <c r="C3" i="26"/>
  <c r="G3" i="26"/>
  <c r="K3" i="26"/>
  <c r="O3" i="26"/>
  <c r="S3" i="26"/>
  <c r="W3" i="26"/>
  <c r="D3" i="26"/>
  <c r="H3" i="26"/>
  <c r="L3" i="26"/>
  <c r="P3" i="26"/>
  <c r="T3" i="26"/>
  <c r="X3" i="26"/>
  <c r="E3" i="26"/>
  <c r="I3" i="26"/>
  <c r="M3" i="26"/>
  <c r="Q3" i="26"/>
  <c r="U3" i="26"/>
  <c r="B3" i="26"/>
  <c r="R3" i="30"/>
  <c r="S3" i="30"/>
  <c r="T3" i="30"/>
  <c r="U8" i="30"/>
  <c r="Q14" i="30"/>
  <c r="P14" i="30"/>
  <c r="E14" i="26"/>
  <c r="I14" i="26"/>
  <c r="M14" i="26"/>
  <c r="Q14" i="26"/>
  <c r="U14" i="26"/>
  <c r="F14" i="26"/>
  <c r="J14" i="26"/>
  <c r="N14" i="26"/>
  <c r="R14" i="26"/>
  <c r="V14" i="26"/>
  <c r="C14" i="26"/>
  <c r="G14" i="26"/>
  <c r="K14" i="26"/>
  <c r="O14" i="26"/>
  <c r="S14" i="26"/>
  <c r="W14" i="26"/>
  <c r="D14" i="26"/>
  <c r="H14" i="26"/>
  <c r="L14" i="26"/>
  <c r="P14" i="26"/>
  <c r="T14" i="26"/>
  <c r="X14" i="26"/>
  <c r="B14" i="26"/>
  <c r="R14" i="30"/>
  <c r="S14" i="30"/>
  <c r="T14" i="30"/>
  <c r="D10" i="26"/>
  <c r="H10" i="26"/>
  <c r="L10" i="26"/>
  <c r="Q10" i="30"/>
  <c r="E10" i="26"/>
  <c r="I10" i="26"/>
  <c r="M10" i="26"/>
  <c r="P10" i="30"/>
  <c r="F10" i="26"/>
  <c r="J10" i="26"/>
  <c r="N10" i="26"/>
  <c r="R10" i="26"/>
  <c r="C10" i="26"/>
  <c r="G10" i="26"/>
  <c r="K10" i="26"/>
  <c r="O10" i="26"/>
  <c r="S10" i="26"/>
  <c r="U10" i="26"/>
  <c r="P10" i="26"/>
  <c r="V10" i="26"/>
  <c r="Q10" i="26"/>
  <c r="W10" i="26"/>
  <c r="T10" i="26"/>
  <c r="X10" i="26"/>
  <c r="B10" i="26"/>
  <c r="R10" i="30"/>
  <c r="S10" i="30"/>
  <c r="T10" i="30"/>
  <c r="D6" i="26"/>
  <c r="H6" i="26"/>
  <c r="L6" i="26"/>
  <c r="P6" i="26"/>
  <c r="T6" i="26"/>
  <c r="X6" i="26"/>
  <c r="Q6" i="30"/>
  <c r="E6" i="26"/>
  <c r="I6" i="26"/>
  <c r="M6" i="26"/>
  <c r="Q6" i="26"/>
  <c r="U6" i="26"/>
  <c r="P6" i="30"/>
  <c r="F6" i="26"/>
  <c r="J6" i="26"/>
  <c r="N6" i="26"/>
  <c r="R6" i="26"/>
  <c r="V6" i="26"/>
  <c r="C6" i="26"/>
  <c r="G6" i="26"/>
  <c r="K6" i="26"/>
  <c r="O6" i="26"/>
  <c r="S6" i="26"/>
  <c r="W6" i="26"/>
  <c r="B6" i="26"/>
  <c r="R6" i="30"/>
  <c r="S6" i="30"/>
  <c r="T6" i="30"/>
  <c r="U3" i="30"/>
  <c r="U6" i="30"/>
  <c r="P12" i="30"/>
  <c r="Q12" i="30"/>
  <c r="E12" i="26"/>
  <c r="I12" i="26"/>
  <c r="M12" i="26"/>
  <c r="Q12" i="26"/>
  <c r="U12" i="26"/>
  <c r="F12" i="26"/>
  <c r="J12" i="26"/>
  <c r="N12" i="26"/>
  <c r="R12" i="26"/>
  <c r="V12" i="26"/>
  <c r="C12" i="26"/>
  <c r="G12" i="26"/>
  <c r="K12" i="26"/>
  <c r="O12" i="26"/>
  <c r="S12" i="26"/>
  <c r="W12" i="26"/>
  <c r="D12" i="26"/>
  <c r="H12" i="26"/>
  <c r="L12" i="26"/>
  <c r="P12" i="26"/>
  <c r="T12" i="26"/>
  <c r="X12" i="26"/>
  <c r="B12" i="26"/>
  <c r="R12" i="30"/>
  <c r="S12" i="30"/>
  <c r="T12" i="30"/>
  <c r="Q7" i="30"/>
  <c r="F7" i="26"/>
  <c r="J7" i="26"/>
  <c r="N7" i="26"/>
  <c r="R7" i="26"/>
  <c r="V7" i="26"/>
  <c r="P7" i="30"/>
  <c r="C7" i="26"/>
  <c r="G7" i="26"/>
  <c r="K7" i="26"/>
  <c r="O7" i="26"/>
  <c r="S7" i="26"/>
  <c r="W7" i="26"/>
  <c r="D7" i="26"/>
  <c r="H7" i="26"/>
  <c r="L7" i="26"/>
  <c r="P7" i="26"/>
  <c r="T7" i="26"/>
  <c r="X7" i="26"/>
  <c r="E7" i="26"/>
  <c r="I7" i="26"/>
  <c r="M7" i="26"/>
  <c r="Q7" i="26"/>
  <c r="U7" i="26"/>
  <c r="B7" i="26"/>
  <c r="R7" i="30"/>
  <c r="S7" i="30"/>
  <c r="T7" i="30"/>
  <c r="U15" i="30"/>
  <c r="U2" i="30"/>
  <c r="Q13" i="30"/>
  <c r="P13" i="30"/>
  <c r="C13" i="26"/>
  <c r="G13" i="26"/>
  <c r="K13" i="26"/>
  <c r="O13" i="26"/>
  <c r="S13" i="26"/>
  <c r="W13" i="26"/>
  <c r="D13" i="26"/>
  <c r="H13" i="26"/>
  <c r="L13" i="26"/>
  <c r="P13" i="26"/>
  <c r="T13" i="26"/>
  <c r="X13" i="26"/>
  <c r="E13" i="26"/>
  <c r="I13" i="26"/>
  <c r="M13" i="26"/>
  <c r="Q13" i="26"/>
  <c r="U13" i="26"/>
  <c r="F13" i="26"/>
  <c r="J13" i="26"/>
  <c r="N13" i="26"/>
  <c r="R13" i="26"/>
  <c r="V13" i="26"/>
  <c r="B13" i="26"/>
  <c r="R13" i="30"/>
  <c r="S13" i="30"/>
  <c r="T13" i="30"/>
  <c r="F9" i="26"/>
  <c r="J9" i="26"/>
  <c r="N9" i="26"/>
  <c r="R9" i="26"/>
  <c r="V9" i="26"/>
  <c r="C9" i="26"/>
  <c r="G9" i="26"/>
  <c r="K9" i="26"/>
  <c r="O9" i="26"/>
  <c r="S9" i="26"/>
  <c r="W9" i="26"/>
  <c r="Q9" i="30"/>
  <c r="D9" i="26"/>
  <c r="H9" i="26"/>
  <c r="L9" i="26"/>
  <c r="P9" i="26"/>
  <c r="T9" i="26"/>
  <c r="X9" i="26"/>
  <c r="P9" i="30"/>
  <c r="E9" i="26"/>
  <c r="I9" i="26"/>
  <c r="M9" i="26"/>
  <c r="Q9" i="26"/>
  <c r="U9" i="26"/>
  <c r="B9" i="26"/>
  <c r="R9" i="30"/>
  <c r="S9" i="30"/>
  <c r="T9" i="30"/>
  <c r="F5" i="26"/>
  <c r="J5" i="26"/>
  <c r="N5" i="26"/>
  <c r="R5" i="26"/>
  <c r="V5" i="26"/>
  <c r="C5" i="26"/>
  <c r="G5" i="26"/>
  <c r="K5" i="26"/>
  <c r="O5" i="26"/>
  <c r="S5" i="26"/>
  <c r="W5" i="26"/>
  <c r="Q5" i="30"/>
  <c r="D5" i="26"/>
  <c r="H5" i="26"/>
  <c r="L5" i="26"/>
  <c r="P5" i="26"/>
  <c r="T5" i="26"/>
  <c r="X5" i="26"/>
  <c r="P5" i="30"/>
  <c r="E5" i="26"/>
  <c r="I5" i="26"/>
  <c r="M5" i="26"/>
  <c r="Q5" i="26"/>
  <c r="U5" i="26"/>
  <c r="B5" i="26"/>
  <c r="R5" i="30"/>
  <c r="S5" i="30"/>
  <c r="T5" i="30"/>
  <c r="U7" i="30"/>
  <c r="U9" i="30"/>
  <c r="U10" i="30"/>
  <c r="V15" i="30" l="1"/>
  <c r="V4" i="30"/>
  <c r="V11" i="30"/>
  <c r="V8" i="30"/>
  <c r="V3" i="30"/>
  <c r="V2" i="30"/>
  <c r="V9" i="30"/>
  <c r="V6" i="30"/>
  <c r="V13" i="30"/>
  <c r="W1" i="30"/>
  <c r="V27" i="30"/>
  <c r="V10" i="30"/>
  <c r="V12" i="30"/>
  <c r="V14" i="30"/>
  <c r="V5" i="30"/>
  <c r="B2" i="30"/>
  <c r="C2" i="30"/>
  <c r="D2" i="30"/>
  <c r="E2" i="30"/>
  <c r="F2" i="30"/>
  <c r="G2" i="30"/>
  <c r="H2" i="30"/>
  <c r="I2" i="30"/>
  <c r="J2" i="30"/>
  <c r="K2" i="30"/>
  <c r="L2" i="30"/>
  <c r="M2" i="30"/>
  <c r="N2" i="30"/>
  <c r="O2" i="30"/>
  <c r="B3" i="30"/>
  <c r="C3" i="30"/>
  <c r="D3" i="30"/>
  <c r="E3" i="30"/>
  <c r="F3" i="30"/>
  <c r="G3" i="30"/>
  <c r="H3" i="30"/>
  <c r="I3" i="30"/>
  <c r="J3" i="30"/>
  <c r="K3" i="30"/>
  <c r="L3" i="30"/>
  <c r="M3" i="30"/>
  <c r="N3" i="30"/>
  <c r="O3" i="30"/>
  <c r="B4" i="30"/>
  <c r="C4" i="30"/>
  <c r="D4" i="30"/>
  <c r="E4" i="30"/>
  <c r="F4" i="30"/>
  <c r="G4" i="30"/>
  <c r="H4" i="30"/>
  <c r="I4" i="30"/>
  <c r="J4" i="30"/>
  <c r="K4" i="30"/>
  <c r="L4" i="30"/>
  <c r="M4" i="30"/>
  <c r="N4" i="30"/>
  <c r="O4" i="30"/>
  <c r="B5" i="30"/>
  <c r="C5" i="30"/>
  <c r="D5" i="30"/>
  <c r="E5" i="30"/>
  <c r="F5" i="30"/>
  <c r="G5" i="30"/>
  <c r="H5" i="30"/>
  <c r="I5" i="30"/>
  <c r="J5" i="30"/>
  <c r="K5" i="30"/>
  <c r="L5" i="30"/>
  <c r="M5" i="30"/>
  <c r="N5" i="30"/>
  <c r="O5" i="30"/>
  <c r="B6" i="30"/>
  <c r="C6" i="30"/>
  <c r="D6" i="30"/>
  <c r="E6" i="30"/>
  <c r="F6" i="30"/>
  <c r="G6" i="30"/>
  <c r="H6" i="30"/>
  <c r="I6" i="30"/>
  <c r="J6" i="30"/>
  <c r="K6" i="30"/>
  <c r="L6" i="30"/>
  <c r="M6" i="30"/>
  <c r="N6" i="30"/>
  <c r="O6" i="30"/>
  <c r="B7" i="30"/>
  <c r="C7" i="30"/>
  <c r="D7" i="30"/>
  <c r="E7" i="30"/>
  <c r="F7" i="30"/>
  <c r="G7" i="30"/>
  <c r="H7" i="30"/>
  <c r="I7" i="30"/>
  <c r="J7" i="30"/>
  <c r="K7" i="30"/>
  <c r="L7" i="30"/>
  <c r="M7" i="30"/>
  <c r="N7" i="30"/>
  <c r="O7" i="30"/>
  <c r="B8" i="30"/>
  <c r="C8" i="30"/>
  <c r="D8" i="30"/>
  <c r="E8" i="30"/>
  <c r="F8" i="30"/>
  <c r="G8" i="30"/>
  <c r="H8" i="30"/>
  <c r="I8" i="30"/>
  <c r="J8" i="30"/>
  <c r="K8" i="30"/>
  <c r="L8" i="30"/>
  <c r="M8" i="30"/>
  <c r="N8" i="30"/>
  <c r="O8" i="30"/>
  <c r="B9" i="30"/>
  <c r="C9" i="30"/>
  <c r="D9" i="30"/>
  <c r="E9" i="30"/>
  <c r="F9" i="30"/>
  <c r="G9" i="30"/>
  <c r="H9" i="30"/>
  <c r="I9" i="30"/>
  <c r="J9" i="30"/>
  <c r="K9" i="30"/>
  <c r="L9" i="30"/>
  <c r="M9" i="30"/>
  <c r="N9" i="30"/>
  <c r="O9" i="30"/>
  <c r="B10" i="30"/>
  <c r="C10" i="30"/>
  <c r="D10" i="30"/>
  <c r="E10" i="30"/>
  <c r="F10" i="30"/>
  <c r="G10" i="30"/>
  <c r="H10" i="30"/>
  <c r="I10" i="30"/>
  <c r="J10" i="30"/>
  <c r="K10" i="30"/>
  <c r="L10" i="30"/>
  <c r="M10" i="30"/>
  <c r="N10" i="30"/>
  <c r="O10" i="30"/>
  <c r="B11" i="30"/>
  <c r="C11" i="30"/>
  <c r="D11" i="30"/>
  <c r="E11" i="30"/>
  <c r="F11" i="30"/>
  <c r="G11" i="30"/>
  <c r="H11" i="30"/>
  <c r="I11" i="30"/>
  <c r="J11" i="30"/>
  <c r="K11" i="30"/>
  <c r="L11" i="30"/>
  <c r="M11" i="30"/>
  <c r="N11" i="30"/>
  <c r="O11" i="30"/>
  <c r="B12" i="30"/>
  <c r="C12" i="30"/>
  <c r="D12" i="30"/>
  <c r="E12" i="30"/>
  <c r="F12" i="30"/>
  <c r="G12" i="30"/>
  <c r="H12" i="30"/>
  <c r="I12" i="30"/>
  <c r="J12" i="30"/>
  <c r="K12" i="30"/>
  <c r="L12" i="30"/>
  <c r="M12" i="30"/>
  <c r="N12" i="30"/>
  <c r="O12" i="30"/>
  <c r="B13" i="30"/>
  <c r="C13" i="30"/>
  <c r="D13" i="30"/>
  <c r="E13" i="30"/>
  <c r="F13" i="30"/>
  <c r="G13" i="30"/>
  <c r="H13" i="30"/>
  <c r="I13" i="30"/>
  <c r="J13" i="30"/>
  <c r="K13" i="30"/>
  <c r="L13" i="30"/>
  <c r="M13" i="30"/>
  <c r="N13" i="30"/>
  <c r="O13" i="30"/>
  <c r="B14" i="30"/>
  <c r="C14" i="30"/>
  <c r="D14" i="30"/>
  <c r="E14" i="30"/>
  <c r="F14" i="30"/>
  <c r="G14" i="30"/>
  <c r="H14" i="30"/>
  <c r="I14" i="30"/>
  <c r="J14" i="30"/>
  <c r="K14" i="30"/>
  <c r="L14" i="30"/>
  <c r="M14" i="30"/>
  <c r="N14" i="30"/>
  <c r="O14" i="30"/>
  <c r="B15" i="30"/>
  <c r="C15" i="30"/>
  <c r="D15" i="30"/>
  <c r="E15" i="30"/>
  <c r="F15" i="30"/>
  <c r="G15" i="30"/>
  <c r="H15" i="30"/>
  <c r="I15" i="30"/>
  <c r="J15" i="30"/>
  <c r="K15" i="30"/>
  <c r="L15" i="30"/>
  <c r="M15" i="30"/>
  <c r="N15" i="30"/>
  <c r="O15" i="30"/>
  <c r="AD23" i="7"/>
  <c r="AE23" i="7"/>
  <c r="AF23" i="7"/>
  <c r="AG23" i="7"/>
  <c r="AH23" i="7"/>
  <c r="AI23" i="7"/>
  <c r="AJ23" i="7"/>
  <c r="AK23" i="7"/>
  <c r="AL23" i="7"/>
  <c r="AM23" i="7"/>
  <c r="AN23" i="7"/>
  <c r="AO23" i="7"/>
  <c r="AP23" i="7"/>
  <c r="AQ23" i="7"/>
  <c r="AR23" i="7"/>
  <c r="AS23" i="7"/>
  <c r="AT23" i="7"/>
  <c r="AU23" i="7"/>
  <c r="AV23" i="7"/>
  <c r="AW23" i="7"/>
  <c r="AX23" i="7"/>
  <c r="AD24" i="7"/>
  <c r="AE24" i="7"/>
  <c r="AF24" i="7"/>
  <c r="AG24" i="7"/>
  <c r="AH24" i="7"/>
  <c r="AI24" i="7"/>
  <c r="AJ24" i="7"/>
  <c r="AK24" i="7"/>
  <c r="AL24" i="7"/>
  <c r="AM24" i="7"/>
  <c r="AN24" i="7"/>
  <c r="AO24" i="7"/>
  <c r="AP24" i="7"/>
  <c r="AQ24" i="7"/>
  <c r="AR24" i="7"/>
  <c r="AS24" i="7"/>
  <c r="AT24" i="7"/>
  <c r="AU24" i="7"/>
  <c r="AV24" i="7"/>
  <c r="AW24" i="7"/>
  <c r="AX24" i="7"/>
  <c r="AD25" i="7"/>
  <c r="AE25" i="7"/>
  <c r="AF25" i="7"/>
  <c r="AG25" i="7"/>
  <c r="AH25" i="7"/>
  <c r="AI25" i="7"/>
  <c r="AJ25" i="7"/>
  <c r="AK25" i="7"/>
  <c r="AL25" i="7"/>
  <c r="AM25" i="7"/>
  <c r="AN25" i="7"/>
  <c r="AO25" i="7"/>
  <c r="AP25" i="7"/>
  <c r="AQ25" i="7"/>
  <c r="AR25" i="7"/>
  <c r="AS25" i="7"/>
  <c r="AT25" i="7"/>
  <c r="AU25" i="7"/>
  <c r="AV25" i="7"/>
  <c r="AW25" i="7"/>
  <c r="AX25" i="7"/>
  <c r="AD26" i="7"/>
  <c r="AE26" i="7"/>
  <c r="AF26" i="7"/>
  <c r="AG26" i="7"/>
  <c r="AH26" i="7"/>
  <c r="AI26" i="7"/>
  <c r="AJ26" i="7"/>
  <c r="AK26" i="7"/>
  <c r="AL26" i="7"/>
  <c r="AM26" i="7"/>
  <c r="AN26" i="7"/>
  <c r="AO26" i="7"/>
  <c r="AP26" i="7"/>
  <c r="AQ26" i="7"/>
  <c r="AR26" i="7"/>
  <c r="AS26" i="7"/>
  <c r="AT26" i="7"/>
  <c r="AU26" i="7"/>
  <c r="AV26" i="7"/>
  <c r="AW26" i="7"/>
  <c r="AX26" i="7"/>
  <c r="R24" i="7"/>
  <c r="X24" i="7"/>
  <c r="R25" i="7"/>
  <c r="X25" i="7"/>
  <c r="R26" i="7"/>
  <c r="X26" i="7"/>
  <c r="X23" i="7"/>
  <c r="R23" i="7"/>
  <c r="Q24" i="7"/>
  <c r="Q25" i="7"/>
  <c r="Q23" i="7"/>
  <c r="P24" i="7"/>
  <c r="P25" i="7"/>
  <c r="P26" i="7"/>
  <c r="P23" i="7"/>
  <c r="O26" i="7"/>
  <c r="O23" i="7"/>
  <c r="N24" i="7"/>
  <c r="N25" i="7"/>
  <c r="N26" i="7"/>
  <c r="N23" i="7"/>
  <c r="M23" i="7"/>
  <c r="L23" i="7"/>
  <c r="K24" i="7"/>
  <c r="K25" i="7"/>
  <c r="K26" i="7"/>
  <c r="K23" i="7"/>
  <c r="J24" i="7"/>
  <c r="J25" i="7"/>
  <c r="J26" i="7"/>
  <c r="J23" i="7"/>
  <c r="I24" i="7"/>
  <c r="I25" i="7"/>
  <c r="I26" i="7"/>
  <c r="I23" i="7"/>
  <c r="H24" i="7"/>
  <c r="H25" i="7"/>
  <c r="H26" i="7"/>
  <c r="H23" i="7"/>
  <c r="G24" i="7"/>
  <c r="G25" i="7"/>
  <c r="G26" i="7"/>
  <c r="G23" i="7"/>
  <c r="C24" i="7"/>
  <c r="C25" i="7"/>
  <c r="C26" i="7"/>
  <c r="C23" i="7"/>
  <c r="B24" i="7"/>
  <c r="B25" i="7"/>
  <c r="B26" i="7"/>
  <c r="B23" i="7"/>
  <c r="A23" i="7"/>
  <c r="F17" i="7"/>
  <c r="B17" i="13" s="1"/>
  <c r="F18" i="7"/>
  <c r="B18" i="13" s="1"/>
  <c r="F19" i="7"/>
  <c r="B19" i="13" s="1"/>
  <c r="F20" i="7"/>
  <c r="B20" i="13" s="1"/>
  <c r="F21" i="7"/>
  <c r="B21" i="13" s="1"/>
  <c r="F22" i="7"/>
  <c r="B22" i="13" s="1"/>
  <c r="F16" i="7"/>
  <c r="B16" i="13" s="1"/>
  <c r="C3" i="24"/>
  <c r="D3" i="24" s="1"/>
  <c r="E3" i="24" s="1"/>
  <c r="F3" i="24" s="1"/>
  <c r="G3" i="24" s="1"/>
  <c r="H3" i="24" s="1"/>
  <c r="I3" i="24" s="1"/>
  <c r="J3" i="24" s="1"/>
  <c r="K3" i="24" s="1"/>
  <c r="L3" i="24" s="1"/>
  <c r="M3" i="24" s="1"/>
  <c r="N3" i="24" s="1"/>
  <c r="O3" i="24" s="1"/>
  <c r="P3" i="24" s="1"/>
  <c r="Q3" i="24" s="1"/>
  <c r="R3" i="24" s="1"/>
  <c r="S3" i="24" s="1"/>
  <c r="T3" i="24" s="1"/>
  <c r="U3" i="24" s="1"/>
  <c r="V3" i="24" s="1"/>
  <c r="W3" i="24" s="1"/>
  <c r="X3" i="24" s="1"/>
  <c r="Y3" i="24" s="1"/>
  <c r="Z3" i="24" s="1"/>
  <c r="AA3" i="24" s="1"/>
  <c r="AB3" i="24" s="1"/>
  <c r="AC3" i="24" s="1"/>
  <c r="AD3" i="24" s="1"/>
  <c r="AE3" i="24" s="1"/>
  <c r="AF3" i="24" s="1"/>
  <c r="C4" i="24"/>
  <c r="D4" i="24" s="1"/>
  <c r="E4" i="24" s="1"/>
  <c r="F4" i="24" s="1"/>
  <c r="G4" i="24" s="1"/>
  <c r="H4" i="24" s="1"/>
  <c r="I4" i="24" s="1"/>
  <c r="J4" i="24" s="1"/>
  <c r="K4" i="24" s="1"/>
  <c r="L4" i="24" s="1"/>
  <c r="M4" i="24" s="1"/>
  <c r="N4" i="24" s="1"/>
  <c r="O4" i="24" s="1"/>
  <c r="P4" i="24" s="1"/>
  <c r="Q4" i="24" s="1"/>
  <c r="R4" i="24" s="1"/>
  <c r="S4" i="24" s="1"/>
  <c r="T4" i="24" s="1"/>
  <c r="U4" i="24" s="1"/>
  <c r="V4" i="24" s="1"/>
  <c r="W4" i="24" s="1"/>
  <c r="X4" i="24" s="1"/>
  <c r="Y4" i="24" s="1"/>
  <c r="Z4" i="24" s="1"/>
  <c r="AA4" i="24" s="1"/>
  <c r="AB4" i="24" s="1"/>
  <c r="AC4" i="24" s="1"/>
  <c r="AD4" i="24" s="1"/>
  <c r="AE4" i="24" s="1"/>
  <c r="AF4" i="24" s="1"/>
  <c r="C5" i="24"/>
  <c r="D5" i="24" s="1"/>
  <c r="E5" i="24" s="1"/>
  <c r="F5" i="24" s="1"/>
  <c r="G5" i="24" s="1"/>
  <c r="H5" i="24" s="1"/>
  <c r="I5" i="24" s="1"/>
  <c r="J5" i="24" s="1"/>
  <c r="K5" i="24" s="1"/>
  <c r="L5" i="24" s="1"/>
  <c r="M5" i="24" s="1"/>
  <c r="N5" i="24" s="1"/>
  <c r="O5" i="24" s="1"/>
  <c r="P5" i="24" s="1"/>
  <c r="Q5" i="24" s="1"/>
  <c r="R5" i="24" s="1"/>
  <c r="S5" i="24" s="1"/>
  <c r="T5" i="24" s="1"/>
  <c r="U5" i="24" s="1"/>
  <c r="V5" i="24" s="1"/>
  <c r="W5" i="24" s="1"/>
  <c r="X5" i="24" s="1"/>
  <c r="Y5" i="24" s="1"/>
  <c r="Z5" i="24" s="1"/>
  <c r="AA5" i="24" s="1"/>
  <c r="AB5" i="24" s="1"/>
  <c r="AC5" i="24" s="1"/>
  <c r="AD5" i="24" s="1"/>
  <c r="AE5" i="24" s="1"/>
  <c r="AF5" i="24" s="1"/>
  <c r="C6" i="24"/>
  <c r="D6" i="24" s="1"/>
  <c r="E6" i="24" s="1"/>
  <c r="F6" i="24" s="1"/>
  <c r="G6" i="24" s="1"/>
  <c r="H6" i="24" s="1"/>
  <c r="I6" i="24" s="1"/>
  <c r="J6" i="24" s="1"/>
  <c r="K6" i="24" s="1"/>
  <c r="L6" i="24" s="1"/>
  <c r="M6" i="24" s="1"/>
  <c r="N6" i="24" s="1"/>
  <c r="O6" i="24" s="1"/>
  <c r="P6" i="24" s="1"/>
  <c r="Q6" i="24" s="1"/>
  <c r="R6" i="24" s="1"/>
  <c r="S6" i="24" s="1"/>
  <c r="T6" i="24" s="1"/>
  <c r="U6" i="24" s="1"/>
  <c r="V6" i="24" s="1"/>
  <c r="W6" i="24" s="1"/>
  <c r="X6" i="24" s="1"/>
  <c r="Y6" i="24" s="1"/>
  <c r="Z6" i="24" s="1"/>
  <c r="AA6" i="24" s="1"/>
  <c r="AB6" i="24" s="1"/>
  <c r="AC6" i="24" s="1"/>
  <c r="AD6" i="24" s="1"/>
  <c r="AE6" i="24" s="1"/>
  <c r="AF6" i="24" s="1"/>
  <c r="C7" i="24"/>
  <c r="D7" i="24" s="1"/>
  <c r="E7" i="24" s="1"/>
  <c r="F7" i="24" s="1"/>
  <c r="G7" i="24" s="1"/>
  <c r="H7" i="24" s="1"/>
  <c r="I7" i="24" s="1"/>
  <c r="J7" i="24" s="1"/>
  <c r="K7" i="24" s="1"/>
  <c r="L7" i="24" s="1"/>
  <c r="M7" i="24" s="1"/>
  <c r="N7" i="24" s="1"/>
  <c r="O7" i="24" s="1"/>
  <c r="P7" i="24" s="1"/>
  <c r="Q7" i="24" s="1"/>
  <c r="R7" i="24" s="1"/>
  <c r="S7" i="24" s="1"/>
  <c r="T7" i="24" s="1"/>
  <c r="U7" i="24" s="1"/>
  <c r="V7" i="24" s="1"/>
  <c r="W7" i="24" s="1"/>
  <c r="X7" i="24" s="1"/>
  <c r="Y7" i="24" s="1"/>
  <c r="Z7" i="24" s="1"/>
  <c r="AA7" i="24" s="1"/>
  <c r="AB7" i="24" s="1"/>
  <c r="AC7" i="24" s="1"/>
  <c r="AD7" i="24" s="1"/>
  <c r="AE7" i="24" s="1"/>
  <c r="AF7" i="24" s="1"/>
  <c r="C8" i="24"/>
  <c r="D8" i="24" s="1"/>
  <c r="E8" i="24" s="1"/>
  <c r="F8" i="24" s="1"/>
  <c r="G8" i="24" s="1"/>
  <c r="H8" i="24" s="1"/>
  <c r="I8" i="24" s="1"/>
  <c r="J8" i="24" s="1"/>
  <c r="K8" i="24" s="1"/>
  <c r="L8" i="24" s="1"/>
  <c r="M8" i="24" s="1"/>
  <c r="N8" i="24" s="1"/>
  <c r="O8" i="24" s="1"/>
  <c r="P8" i="24" s="1"/>
  <c r="Q8" i="24" s="1"/>
  <c r="R8" i="24" s="1"/>
  <c r="S8" i="24" s="1"/>
  <c r="T8" i="24" s="1"/>
  <c r="U8" i="24" s="1"/>
  <c r="V8" i="24" s="1"/>
  <c r="W8" i="24" s="1"/>
  <c r="X8" i="24" s="1"/>
  <c r="Y8" i="24" s="1"/>
  <c r="Z8" i="24" s="1"/>
  <c r="AA8" i="24" s="1"/>
  <c r="AB8" i="24" s="1"/>
  <c r="AC8" i="24" s="1"/>
  <c r="AD8" i="24" s="1"/>
  <c r="AE8" i="24" s="1"/>
  <c r="AF8" i="24" s="1"/>
  <c r="C9" i="24"/>
  <c r="D9" i="24" s="1"/>
  <c r="E9" i="24" s="1"/>
  <c r="F9" i="24" s="1"/>
  <c r="G9" i="24" s="1"/>
  <c r="H9" i="24" s="1"/>
  <c r="I9" i="24" s="1"/>
  <c r="J9" i="24" s="1"/>
  <c r="K9" i="24" s="1"/>
  <c r="L9" i="24" s="1"/>
  <c r="M9" i="24" s="1"/>
  <c r="N9" i="24" s="1"/>
  <c r="O9" i="24" s="1"/>
  <c r="P9" i="24" s="1"/>
  <c r="Q9" i="24" s="1"/>
  <c r="R9" i="24" s="1"/>
  <c r="S9" i="24" s="1"/>
  <c r="T9" i="24" s="1"/>
  <c r="U9" i="24" s="1"/>
  <c r="V9" i="24" s="1"/>
  <c r="W9" i="24" s="1"/>
  <c r="X9" i="24" s="1"/>
  <c r="Y9" i="24" s="1"/>
  <c r="Z9" i="24" s="1"/>
  <c r="AA9" i="24" s="1"/>
  <c r="AB9" i="24" s="1"/>
  <c r="AC9" i="24" s="1"/>
  <c r="AD9" i="24" s="1"/>
  <c r="AE9" i="24" s="1"/>
  <c r="AF9" i="24" s="1"/>
  <c r="C10" i="24"/>
  <c r="D10" i="24" s="1"/>
  <c r="E10" i="24" s="1"/>
  <c r="F10" i="24" s="1"/>
  <c r="G10" i="24" s="1"/>
  <c r="H10" i="24" s="1"/>
  <c r="I10" i="24" s="1"/>
  <c r="J10" i="24" s="1"/>
  <c r="K10" i="24" s="1"/>
  <c r="L10" i="24" s="1"/>
  <c r="M10" i="24" s="1"/>
  <c r="N10" i="24" s="1"/>
  <c r="O10" i="24" s="1"/>
  <c r="P10" i="24" s="1"/>
  <c r="Q10" i="24" s="1"/>
  <c r="R10" i="24" s="1"/>
  <c r="S10" i="24" s="1"/>
  <c r="T10" i="24" s="1"/>
  <c r="U10" i="24" s="1"/>
  <c r="V10" i="24" s="1"/>
  <c r="W10" i="24" s="1"/>
  <c r="X10" i="24" s="1"/>
  <c r="Y10" i="24" s="1"/>
  <c r="Z10" i="24" s="1"/>
  <c r="AA10" i="24" s="1"/>
  <c r="AB10" i="24" s="1"/>
  <c r="AC10" i="24" s="1"/>
  <c r="AD10" i="24" s="1"/>
  <c r="AE10" i="24" s="1"/>
  <c r="AF10" i="24" s="1"/>
  <c r="C11" i="24"/>
  <c r="D11" i="24" s="1"/>
  <c r="E11" i="24" s="1"/>
  <c r="F11" i="24" s="1"/>
  <c r="G11" i="24" s="1"/>
  <c r="H11" i="24" s="1"/>
  <c r="I11" i="24" s="1"/>
  <c r="J11" i="24" s="1"/>
  <c r="K11" i="24" s="1"/>
  <c r="L11" i="24" s="1"/>
  <c r="M11" i="24" s="1"/>
  <c r="N11" i="24" s="1"/>
  <c r="O11" i="24" s="1"/>
  <c r="P11" i="24" s="1"/>
  <c r="Q11" i="24" s="1"/>
  <c r="R11" i="24" s="1"/>
  <c r="S11" i="24" s="1"/>
  <c r="T11" i="24" s="1"/>
  <c r="U11" i="24" s="1"/>
  <c r="V11" i="24" s="1"/>
  <c r="W11" i="24" s="1"/>
  <c r="X11" i="24" s="1"/>
  <c r="Y11" i="24" s="1"/>
  <c r="Z11" i="24" s="1"/>
  <c r="AA11" i="24" s="1"/>
  <c r="AB11" i="24" s="1"/>
  <c r="AC11" i="24" s="1"/>
  <c r="AD11" i="24" s="1"/>
  <c r="AE11" i="24" s="1"/>
  <c r="AF11" i="24" s="1"/>
  <c r="C12" i="24"/>
  <c r="D12" i="24" s="1"/>
  <c r="E12" i="24" s="1"/>
  <c r="F12" i="24" s="1"/>
  <c r="G12" i="24" s="1"/>
  <c r="H12" i="24" s="1"/>
  <c r="I12" i="24" s="1"/>
  <c r="J12" i="24" s="1"/>
  <c r="K12" i="24" s="1"/>
  <c r="L12" i="24" s="1"/>
  <c r="M12" i="24" s="1"/>
  <c r="N12" i="24" s="1"/>
  <c r="O12" i="24" s="1"/>
  <c r="P12" i="24" s="1"/>
  <c r="Q12" i="24" s="1"/>
  <c r="R12" i="24" s="1"/>
  <c r="S12" i="24" s="1"/>
  <c r="T12" i="24" s="1"/>
  <c r="U12" i="24" s="1"/>
  <c r="V12" i="24" s="1"/>
  <c r="W12" i="24" s="1"/>
  <c r="X12" i="24" s="1"/>
  <c r="Y12" i="24" s="1"/>
  <c r="Z12" i="24" s="1"/>
  <c r="AA12" i="24" s="1"/>
  <c r="AB12" i="24" s="1"/>
  <c r="AC12" i="24" s="1"/>
  <c r="AD12" i="24" s="1"/>
  <c r="AE12" i="24" s="1"/>
  <c r="AF12" i="24" s="1"/>
  <c r="C13" i="24"/>
  <c r="D13" i="24" s="1"/>
  <c r="E13" i="24" s="1"/>
  <c r="F13" i="24" s="1"/>
  <c r="G13" i="24" s="1"/>
  <c r="H13" i="24" s="1"/>
  <c r="I13" i="24" s="1"/>
  <c r="J13" i="24" s="1"/>
  <c r="K13" i="24" s="1"/>
  <c r="L13" i="24" s="1"/>
  <c r="M13" i="24" s="1"/>
  <c r="N13" i="24" s="1"/>
  <c r="O13" i="24" s="1"/>
  <c r="P13" i="24" s="1"/>
  <c r="Q13" i="24" s="1"/>
  <c r="R13" i="24" s="1"/>
  <c r="S13" i="24" s="1"/>
  <c r="T13" i="24" s="1"/>
  <c r="U13" i="24" s="1"/>
  <c r="V13" i="24" s="1"/>
  <c r="W13" i="24" s="1"/>
  <c r="X13" i="24" s="1"/>
  <c r="Y13" i="24" s="1"/>
  <c r="Z13" i="24" s="1"/>
  <c r="AA13" i="24" s="1"/>
  <c r="AB13" i="24" s="1"/>
  <c r="AC13" i="24" s="1"/>
  <c r="AD13" i="24" s="1"/>
  <c r="AE13" i="24" s="1"/>
  <c r="AF13" i="24" s="1"/>
  <c r="C14" i="24"/>
  <c r="D14" i="24" s="1"/>
  <c r="E14" i="24" s="1"/>
  <c r="F14" i="24" s="1"/>
  <c r="G14" i="24" s="1"/>
  <c r="H14" i="24" s="1"/>
  <c r="I14" i="24" s="1"/>
  <c r="J14" i="24" s="1"/>
  <c r="K14" i="24" s="1"/>
  <c r="L14" i="24" s="1"/>
  <c r="M14" i="24" s="1"/>
  <c r="N14" i="24" s="1"/>
  <c r="O14" i="24" s="1"/>
  <c r="P14" i="24" s="1"/>
  <c r="Q14" i="24" s="1"/>
  <c r="R14" i="24" s="1"/>
  <c r="S14" i="24" s="1"/>
  <c r="T14" i="24" s="1"/>
  <c r="U14" i="24" s="1"/>
  <c r="V14" i="24" s="1"/>
  <c r="W14" i="24" s="1"/>
  <c r="X14" i="24" s="1"/>
  <c r="Y14" i="24" s="1"/>
  <c r="Z14" i="24" s="1"/>
  <c r="AA14" i="24" s="1"/>
  <c r="AB14" i="24" s="1"/>
  <c r="AC14" i="24" s="1"/>
  <c r="AD14" i="24" s="1"/>
  <c r="AE14" i="24" s="1"/>
  <c r="AF14" i="24" s="1"/>
  <c r="C15" i="24"/>
  <c r="D15" i="24" s="1"/>
  <c r="E15" i="24" s="1"/>
  <c r="F15" i="24" s="1"/>
  <c r="G15" i="24" s="1"/>
  <c r="H15" i="24" s="1"/>
  <c r="I15" i="24" s="1"/>
  <c r="J15" i="24" s="1"/>
  <c r="K15" i="24" s="1"/>
  <c r="L15" i="24" s="1"/>
  <c r="M15" i="24" s="1"/>
  <c r="N15" i="24" s="1"/>
  <c r="O15" i="24" s="1"/>
  <c r="P15" i="24" s="1"/>
  <c r="Q15" i="24" s="1"/>
  <c r="R15" i="24" s="1"/>
  <c r="S15" i="24" s="1"/>
  <c r="T15" i="24" s="1"/>
  <c r="U15" i="24" s="1"/>
  <c r="V15" i="24" s="1"/>
  <c r="W15" i="24" s="1"/>
  <c r="X15" i="24" s="1"/>
  <c r="Y15" i="24" s="1"/>
  <c r="Z15" i="24" s="1"/>
  <c r="AA15" i="24" s="1"/>
  <c r="AB15" i="24" s="1"/>
  <c r="AC15" i="24" s="1"/>
  <c r="AD15" i="24" s="1"/>
  <c r="AE15" i="24" s="1"/>
  <c r="AF15" i="24" s="1"/>
  <c r="AD25" i="27" l="1"/>
  <c r="Z25" i="27"/>
  <c r="AE25" i="26"/>
  <c r="AF25" i="26"/>
  <c r="Z25" i="26"/>
  <c r="AA25" i="26"/>
  <c r="AB25" i="26"/>
  <c r="AC25" i="27"/>
  <c r="AC25" i="26"/>
  <c r="AF25" i="27"/>
  <c r="AB25" i="27"/>
  <c r="AD25" i="26"/>
  <c r="AE25" i="27"/>
  <c r="AA25" i="27"/>
  <c r="Y25" i="26"/>
  <c r="AB24" i="26"/>
  <c r="AD24" i="27"/>
  <c r="Z24" i="27"/>
  <c r="AE24" i="26"/>
  <c r="AC24" i="26"/>
  <c r="AF24" i="26"/>
  <c r="AA24" i="26"/>
  <c r="Z24" i="26"/>
  <c r="AC24" i="27"/>
  <c r="AF24" i="27"/>
  <c r="AB24" i="27"/>
  <c r="AD24" i="26"/>
  <c r="AE24" i="27"/>
  <c r="AA24" i="27"/>
  <c r="Y24" i="26"/>
  <c r="AE23" i="27"/>
  <c r="AA23" i="27"/>
  <c r="Y23" i="26"/>
  <c r="AB23" i="26"/>
  <c r="AC23" i="26"/>
  <c r="AD23" i="26"/>
  <c r="Z23" i="26"/>
  <c r="AD23" i="27"/>
  <c r="Z23" i="27"/>
  <c r="AE23" i="26"/>
  <c r="AF23" i="26"/>
  <c r="AC23" i="27"/>
  <c r="AF23" i="27"/>
  <c r="AB23" i="27"/>
  <c r="AA23" i="26"/>
  <c r="Z26" i="26"/>
  <c r="AA26" i="26"/>
  <c r="AC26" i="27"/>
  <c r="AC26" i="26"/>
  <c r="AF26" i="26"/>
  <c r="AD26" i="26"/>
  <c r="Y26" i="26"/>
  <c r="AD26" i="27"/>
  <c r="AF26" i="27"/>
  <c r="AB26" i="27"/>
  <c r="AE26" i="26"/>
  <c r="AE26" i="27"/>
  <c r="AA26" i="27"/>
  <c r="AB26" i="26"/>
  <c r="Z26" i="27"/>
  <c r="X1" i="30"/>
  <c r="W8" i="30"/>
  <c r="W7" i="30"/>
  <c r="W24" i="30"/>
  <c r="W23" i="30"/>
  <c r="W15" i="30"/>
  <c r="W5" i="30"/>
  <c r="W10" i="30"/>
  <c r="W9" i="30"/>
  <c r="W6" i="30"/>
  <c r="W2" i="30"/>
  <c r="W13" i="30"/>
  <c r="W4" i="30"/>
  <c r="W26" i="30"/>
  <c r="W12" i="30"/>
  <c r="W14" i="30"/>
  <c r="W3" i="30"/>
  <c r="W27" i="30"/>
  <c r="W11" i="30"/>
  <c r="W25" i="30"/>
  <c r="H26" i="30"/>
  <c r="P26" i="30"/>
  <c r="S26" i="30"/>
  <c r="I26" i="30"/>
  <c r="Q26" i="30"/>
  <c r="J26" i="30"/>
  <c r="R26" i="30"/>
  <c r="C26" i="30"/>
  <c r="K26" i="30"/>
  <c r="F26" i="30"/>
  <c r="N26" i="30"/>
  <c r="V26" i="30"/>
  <c r="O26" i="30"/>
  <c r="T26" i="30"/>
  <c r="D26" i="30"/>
  <c r="M26" i="30"/>
  <c r="U26" i="30"/>
  <c r="B26" i="30"/>
  <c r="E26" i="30"/>
  <c r="G26" i="30"/>
  <c r="L26" i="30"/>
  <c r="D25" i="30"/>
  <c r="L25" i="30"/>
  <c r="T25" i="30"/>
  <c r="M25" i="30"/>
  <c r="E25" i="30"/>
  <c r="U25" i="30"/>
  <c r="O25" i="30"/>
  <c r="F25" i="30"/>
  <c r="N25" i="30"/>
  <c r="V25" i="30"/>
  <c r="G25" i="30"/>
  <c r="J25" i="30"/>
  <c r="R25" i="30"/>
  <c r="P25" i="30"/>
  <c r="Q25" i="30"/>
  <c r="K25" i="30"/>
  <c r="S25" i="30"/>
  <c r="B25" i="30"/>
  <c r="I25" i="30"/>
  <c r="C25" i="30"/>
  <c r="H25" i="30"/>
  <c r="D23" i="30"/>
  <c r="L23" i="30"/>
  <c r="T23" i="30"/>
  <c r="E23" i="30"/>
  <c r="M23" i="30"/>
  <c r="U23" i="30"/>
  <c r="F23" i="30"/>
  <c r="N23" i="30"/>
  <c r="V23" i="30"/>
  <c r="G23" i="30"/>
  <c r="O23" i="30"/>
  <c r="J23" i="30"/>
  <c r="R23" i="30"/>
  <c r="K23" i="30"/>
  <c r="P23" i="30"/>
  <c r="I23" i="30"/>
  <c r="Q23" i="30"/>
  <c r="S23" i="30"/>
  <c r="H23" i="30"/>
  <c r="B23" i="30"/>
  <c r="C23" i="30"/>
  <c r="H24" i="30"/>
  <c r="P24" i="30"/>
  <c r="S24" i="30"/>
  <c r="I24" i="30"/>
  <c r="Q24" i="30"/>
  <c r="B24" i="30"/>
  <c r="J24" i="30"/>
  <c r="R24" i="30"/>
  <c r="C24" i="30"/>
  <c r="K24" i="30"/>
  <c r="F24" i="30"/>
  <c r="N24" i="30"/>
  <c r="V24" i="30"/>
  <c r="M24" i="30"/>
  <c r="O24" i="30"/>
  <c r="U24" i="30"/>
  <c r="L24" i="30"/>
  <c r="T24" i="30"/>
  <c r="D24" i="30"/>
  <c r="E24" i="30"/>
  <c r="G24" i="30"/>
  <c r="E23" i="27"/>
  <c r="I23" i="27"/>
  <c r="M23" i="27"/>
  <c r="Q23" i="27"/>
  <c r="U23" i="27"/>
  <c r="Y23" i="27"/>
  <c r="F23" i="27"/>
  <c r="J23" i="27"/>
  <c r="N23" i="27"/>
  <c r="R23" i="27"/>
  <c r="V23" i="27"/>
  <c r="C23" i="27"/>
  <c r="G23" i="27"/>
  <c r="K23" i="27"/>
  <c r="O23" i="27"/>
  <c r="S23" i="27"/>
  <c r="W23" i="27"/>
  <c r="B23" i="27"/>
  <c r="D23" i="27"/>
  <c r="H23" i="27"/>
  <c r="L23" i="27"/>
  <c r="P23" i="27"/>
  <c r="T23" i="27"/>
  <c r="X23" i="27"/>
  <c r="E23" i="26"/>
  <c r="I23" i="26"/>
  <c r="M23" i="26"/>
  <c r="Q23" i="26"/>
  <c r="U23" i="26"/>
  <c r="F23" i="26"/>
  <c r="J23" i="26"/>
  <c r="N23" i="26"/>
  <c r="R23" i="26"/>
  <c r="V23" i="26"/>
  <c r="D23" i="26"/>
  <c r="L23" i="26"/>
  <c r="T23" i="26"/>
  <c r="B23" i="26"/>
  <c r="C23" i="26"/>
  <c r="S23" i="26"/>
  <c r="G23" i="26"/>
  <c r="O23" i="26"/>
  <c r="W23" i="26"/>
  <c r="H23" i="26"/>
  <c r="P23" i="26"/>
  <c r="X23" i="26"/>
  <c r="K23" i="26"/>
  <c r="B23" i="24"/>
  <c r="D26" i="27"/>
  <c r="H26" i="27"/>
  <c r="L26" i="27"/>
  <c r="P26" i="27"/>
  <c r="T26" i="27"/>
  <c r="X26" i="27"/>
  <c r="E26" i="27"/>
  <c r="I26" i="27"/>
  <c r="M26" i="27"/>
  <c r="Q26" i="27"/>
  <c r="U26" i="27"/>
  <c r="Y26" i="27"/>
  <c r="B26" i="27"/>
  <c r="F26" i="27"/>
  <c r="J26" i="27"/>
  <c r="N26" i="27"/>
  <c r="R26" i="27"/>
  <c r="V26" i="27"/>
  <c r="C26" i="27"/>
  <c r="G26" i="27"/>
  <c r="K26" i="27"/>
  <c r="O26" i="27"/>
  <c r="S26" i="27"/>
  <c r="W26" i="27"/>
  <c r="C26" i="26"/>
  <c r="D26" i="26"/>
  <c r="H26" i="26"/>
  <c r="I26" i="26"/>
  <c r="M26" i="26"/>
  <c r="Q26" i="26"/>
  <c r="U26" i="26"/>
  <c r="F26" i="26"/>
  <c r="S26" i="26"/>
  <c r="L26" i="26"/>
  <c r="B26" i="26"/>
  <c r="E26" i="26"/>
  <c r="J26" i="26"/>
  <c r="N26" i="26"/>
  <c r="R26" i="26"/>
  <c r="V26" i="26"/>
  <c r="K26" i="26"/>
  <c r="O26" i="26"/>
  <c r="P26" i="26"/>
  <c r="X26" i="26"/>
  <c r="W26" i="26"/>
  <c r="T26" i="26"/>
  <c r="G26" i="26"/>
  <c r="B26" i="24"/>
  <c r="C25" i="27"/>
  <c r="G25" i="27"/>
  <c r="K25" i="27"/>
  <c r="O25" i="27"/>
  <c r="S25" i="27"/>
  <c r="W25" i="27"/>
  <c r="B25" i="27"/>
  <c r="D25" i="27"/>
  <c r="H25" i="27"/>
  <c r="L25" i="27"/>
  <c r="P25" i="27"/>
  <c r="T25" i="27"/>
  <c r="X25" i="27"/>
  <c r="E25" i="27"/>
  <c r="I25" i="27"/>
  <c r="M25" i="27"/>
  <c r="Q25" i="27"/>
  <c r="U25" i="27"/>
  <c r="Y25" i="27"/>
  <c r="F25" i="27"/>
  <c r="J25" i="27"/>
  <c r="N25" i="27"/>
  <c r="R25" i="27"/>
  <c r="V25" i="27"/>
  <c r="E25" i="26"/>
  <c r="I25" i="26"/>
  <c r="M25" i="26"/>
  <c r="Q25" i="26"/>
  <c r="U25" i="26"/>
  <c r="F25" i="26"/>
  <c r="J25" i="26"/>
  <c r="N25" i="26"/>
  <c r="R25" i="26"/>
  <c r="V25" i="26"/>
  <c r="H25" i="26"/>
  <c r="P25" i="26"/>
  <c r="X25" i="26"/>
  <c r="D25" i="26"/>
  <c r="G25" i="26"/>
  <c r="C25" i="26"/>
  <c r="K25" i="26"/>
  <c r="S25" i="26"/>
  <c r="L25" i="26"/>
  <c r="B25" i="26"/>
  <c r="O25" i="26"/>
  <c r="T25" i="26"/>
  <c r="W25" i="26"/>
  <c r="B25" i="24"/>
  <c r="F24" i="27"/>
  <c r="J24" i="27"/>
  <c r="N24" i="27"/>
  <c r="R24" i="27"/>
  <c r="V24" i="27"/>
  <c r="C24" i="27"/>
  <c r="G24" i="27"/>
  <c r="K24" i="27"/>
  <c r="O24" i="27"/>
  <c r="S24" i="27"/>
  <c r="W24" i="27"/>
  <c r="D24" i="27"/>
  <c r="H24" i="27"/>
  <c r="L24" i="27"/>
  <c r="P24" i="27"/>
  <c r="T24" i="27"/>
  <c r="X24" i="27"/>
  <c r="E24" i="27"/>
  <c r="I24" i="27"/>
  <c r="M24" i="27"/>
  <c r="Q24" i="27"/>
  <c r="U24" i="27"/>
  <c r="Y24" i="27"/>
  <c r="B24" i="27"/>
  <c r="C24" i="26"/>
  <c r="G24" i="26"/>
  <c r="K24" i="26"/>
  <c r="O24" i="26"/>
  <c r="S24" i="26"/>
  <c r="W24" i="26"/>
  <c r="D24" i="26"/>
  <c r="H24" i="26"/>
  <c r="L24" i="26"/>
  <c r="P24" i="26"/>
  <c r="T24" i="26"/>
  <c r="X24" i="26"/>
  <c r="F24" i="26"/>
  <c r="N24" i="26"/>
  <c r="V24" i="26"/>
  <c r="B24" i="26"/>
  <c r="J24" i="26"/>
  <c r="I24" i="26"/>
  <c r="Q24" i="26"/>
  <c r="R24" i="26"/>
  <c r="E24" i="26"/>
  <c r="M24" i="26"/>
  <c r="U24" i="26"/>
  <c r="B24" i="24"/>
  <c r="X24" i="30" l="1"/>
  <c r="X13" i="30"/>
  <c r="X25" i="30"/>
  <c r="X15" i="30"/>
  <c r="X3" i="30"/>
  <c r="X11" i="30"/>
  <c r="X8" i="30"/>
  <c r="X9" i="30"/>
  <c r="X6" i="30"/>
  <c r="X2" i="30"/>
  <c r="Y1" i="30"/>
  <c r="X10" i="30"/>
  <c r="X27" i="30"/>
  <c r="X26" i="30"/>
  <c r="X5" i="30"/>
  <c r="X7" i="30"/>
  <c r="X4" i="30"/>
  <c r="X23" i="30"/>
  <c r="X12" i="30"/>
  <c r="X14" i="30"/>
  <c r="G9" i="16"/>
  <c r="F9" i="16" s="1"/>
  <c r="E9" i="16" s="1"/>
  <c r="D9" i="16" s="1"/>
  <c r="S9" i="16"/>
  <c r="T9" i="16" s="1"/>
  <c r="U9" i="16" s="1"/>
  <c r="V9" i="16" s="1"/>
  <c r="W9" i="16" s="1"/>
  <c r="X9" i="16" s="1"/>
  <c r="Y9" i="16" s="1"/>
  <c r="Z9" i="16" s="1"/>
  <c r="AA9" i="16" s="1"/>
  <c r="AB9" i="16" s="1"/>
  <c r="H17" i="7"/>
  <c r="P17" i="7" s="1"/>
  <c r="H18" i="7"/>
  <c r="P18" i="7" s="1"/>
  <c r="H19" i="7"/>
  <c r="P19" i="7" s="1"/>
  <c r="H20" i="7"/>
  <c r="P20" i="7" s="1"/>
  <c r="H21" i="7"/>
  <c r="P21" i="7" s="1"/>
  <c r="H22" i="7"/>
  <c r="P22" i="7" s="1"/>
  <c r="H16" i="7"/>
  <c r="P16" i="7" s="1"/>
  <c r="Y3" i="30" l="1"/>
  <c r="Y9" i="30"/>
  <c r="Y11" i="30"/>
  <c r="Y26" i="30"/>
  <c r="Y25" i="30"/>
  <c r="Y27" i="30"/>
  <c r="Y2" i="30"/>
  <c r="Y4" i="30"/>
  <c r="Y10" i="30"/>
  <c r="Y12" i="30"/>
  <c r="Y24" i="30"/>
  <c r="Z1" i="30"/>
  <c r="Y14" i="30"/>
  <c r="Y23" i="30"/>
  <c r="Y7" i="30"/>
  <c r="Y15" i="30"/>
  <c r="Y8" i="30"/>
  <c r="Y13" i="30"/>
  <c r="Y5" i="30"/>
  <c r="Y6" i="30"/>
  <c r="C2" i="24"/>
  <c r="D2" i="24" s="1"/>
  <c r="E2" i="24" s="1"/>
  <c r="F2" i="24" s="1"/>
  <c r="G2" i="24" s="1"/>
  <c r="H2" i="24" s="1"/>
  <c r="I2" i="24" s="1"/>
  <c r="J2" i="24" s="1"/>
  <c r="K2" i="24" s="1"/>
  <c r="L2" i="24" s="1"/>
  <c r="M2" i="24" s="1"/>
  <c r="N2" i="24" s="1"/>
  <c r="O2" i="24" s="1"/>
  <c r="P2" i="24" s="1"/>
  <c r="Q2" i="24" s="1"/>
  <c r="R2" i="24" s="1"/>
  <c r="S2" i="24" s="1"/>
  <c r="T2" i="24" s="1"/>
  <c r="U2" i="24" s="1"/>
  <c r="V2" i="24" s="1"/>
  <c r="W2" i="24" s="1"/>
  <c r="X2" i="24" s="1"/>
  <c r="Y2" i="24" s="1"/>
  <c r="Z2" i="24" s="1"/>
  <c r="AA2" i="24" s="1"/>
  <c r="AB2" i="24" s="1"/>
  <c r="AC2" i="24" s="1"/>
  <c r="AD2" i="24" s="1"/>
  <c r="AE2" i="24" s="1"/>
  <c r="AF2" i="24" s="1"/>
  <c r="Z14" i="30" l="1"/>
  <c r="Z15" i="30"/>
  <c r="Z26" i="30"/>
  <c r="Z12" i="30"/>
  <c r="Z13" i="30"/>
  <c r="Z3" i="30"/>
  <c r="Z27" i="30"/>
  <c r="Z6" i="30"/>
  <c r="Z11" i="30"/>
  <c r="Z23" i="30"/>
  <c r="Z25" i="30"/>
  <c r="Z9" i="30"/>
  <c r="AA1" i="30"/>
  <c r="Z8" i="30"/>
  <c r="Z24" i="30"/>
  <c r="Z7" i="30"/>
  <c r="Z5" i="30"/>
  <c r="Z2" i="30"/>
  <c r="Z4" i="30"/>
  <c r="Z10" i="30"/>
  <c r="M17" i="7"/>
  <c r="O17" i="7"/>
  <c r="Q17" i="7"/>
  <c r="M18" i="7"/>
  <c r="O18" i="7"/>
  <c r="Q18" i="7"/>
  <c r="M19" i="7"/>
  <c r="O19" i="7"/>
  <c r="Q19" i="7"/>
  <c r="M20" i="7"/>
  <c r="O20" i="7"/>
  <c r="Q20" i="7"/>
  <c r="M21" i="7"/>
  <c r="O21" i="7"/>
  <c r="Q21" i="7"/>
  <c r="M22" i="7"/>
  <c r="O22" i="7"/>
  <c r="Q22" i="7"/>
  <c r="BJ16" i="7"/>
  <c r="BI16" i="7"/>
  <c r="BH16" i="7"/>
  <c r="BG16" i="7"/>
  <c r="BF16" i="7"/>
  <c r="BE16" i="7"/>
  <c r="BD16" i="7"/>
  <c r="BC16" i="7"/>
  <c r="BB16" i="7"/>
  <c r="BA16" i="7"/>
  <c r="AZ16" i="7"/>
  <c r="Q16" i="7"/>
  <c r="O16" i="7"/>
  <c r="M16" i="7"/>
  <c r="AB1" i="30" l="1"/>
  <c r="AA11" i="30"/>
  <c r="AA4" i="30"/>
  <c r="AA25" i="30"/>
  <c r="AA2" i="30"/>
  <c r="AA14" i="30"/>
  <c r="AA12" i="30"/>
  <c r="AA13" i="30"/>
  <c r="AA15" i="30"/>
  <c r="AA10" i="30"/>
  <c r="AA8" i="30"/>
  <c r="AA7" i="30"/>
  <c r="AA27" i="30"/>
  <c r="AA3" i="30"/>
  <c r="AA6" i="30"/>
  <c r="AA5" i="30"/>
  <c r="AA23" i="30"/>
  <c r="AA24" i="30"/>
  <c r="AA9" i="30"/>
  <c r="AA26" i="30"/>
  <c r="C22" i="24"/>
  <c r="D22" i="24" s="1"/>
  <c r="E22" i="24" s="1"/>
  <c r="F22" i="24" s="1"/>
  <c r="G22" i="24" s="1"/>
  <c r="H22" i="24" s="1"/>
  <c r="I22" i="24" s="1"/>
  <c r="J22" i="24" s="1"/>
  <c r="K22" i="24" s="1"/>
  <c r="L22" i="24" s="1"/>
  <c r="M22" i="24" s="1"/>
  <c r="N22" i="24" s="1"/>
  <c r="O22" i="24" s="1"/>
  <c r="P22" i="24" s="1"/>
  <c r="Q22" i="24" s="1"/>
  <c r="R22" i="24" s="1"/>
  <c r="S22" i="24" s="1"/>
  <c r="T22" i="24" s="1"/>
  <c r="U22" i="24" s="1"/>
  <c r="V22" i="24" s="1"/>
  <c r="W22" i="24" s="1"/>
  <c r="X22" i="24" s="1"/>
  <c r="Y22" i="24" s="1"/>
  <c r="Z22" i="24" s="1"/>
  <c r="AA22" i="24" s="1"/>
  <c r="AB22" i="24" s="1"/>
  <c r="AC22" i="24" s="1"/>
  <c r="AD22" i="24" s="1"/>
  <c r="AE22" i="24" s="1"/>
  <c r="AF22" i="24" s="1"/>
  <c r="C21" i="24"/>
  <c r="D21" i="24" s="1"/>
  <c r="E21" i="24" s="1"/>
  <c r="F21" i="24" s="1"/>
  <c r="G21" i="24" s="1"/>
  <c r="H21" i="24" s="1"/>
  <c r="I21" i="24" s="1"/>
  <c r="J21" i="24" s="1"/>
  <c r="K21" i="24" s="1"/>
  <c r="L21" i="24" s="1"/>
  <c r="M21" i="24" s="1"/>
  <c r="N21" i="24" s="1"/>
  <c r="O21" i="24" s="1"/>
  <c r="P21" i="24" s="1"/>
  <c r="Q21" i="24" s="1"/>
  <c r="R21" i="24" s="1"/>
  <c r="S21" i="24" s="1"/>
  <c r="T21" i="24" s="1"/>
  <c r="U21" i="24" s="1"/>
  <c r="V21" i="24" s="1"/>
  <c r="W21" i="24" s="1"/>
  <c r="X21" i="24" s="1"/>
  <c r="Y21" i="24" s="1"/>
  <c r="Z21" i="24" s="1"/>
  <c r="AA21" i="24" s="1"/>
  <c r="AB21" i="24" s="1"/>
  <c r="AC21" i="24" s="1"/>
  <c r="AD21" i="24" s="1"/>
  <c r="AE21" i="24" s="1"/>
  <c r="AF21" i="24" s="1"/>
  <c r="C20" i="24"/>
  <c r="D20" i="24" s="1"/>
  <c r="E20" i="24" s="1"/>
  <c r="F20" i="24" s="1"/>
  <c r="G20" i="24" s="1"/>
  <c r="H20" i="24" s="1"/>
  <c r="I20" i="24" s="1"/>
  <c r="J20" i="24" s="1"/>
  <c r="K20" i="24" s="1"/>
  <c r="L20" i="24" s="1"/>
  <c r="M20" i="24" s="1"/>
  <c r="N20" i="24" s="1"/>
  <c r="O20" i="24" s="1"/>
  <c r="P20" i="24" s="1"/>
  <c r="Q20" i="24" s="1"/>
  <c r="R20" i="24" s="1"/>
  <c r="S20" i="24" s="1"/>
  <c r="T20" i="24" s="1"/>
  <c r="U20" i="24" s="1"/>
  <c r="V20" i="24" s="1"/>
  <c r="W20" i="24" s="1"/>
  <c r="X20" i="24" s="1"/>
  <c r="Y20" i="24" s="1"/>
  <c r="Z20" i="24" s="1"/>
  <c r="AA20" i="24" s="1"/>
  <c r="AB20" i="24" s="1"/>
  <c r="AC20" i="24" s="1"/>
  <c r="AD20" i="24" s="1"/>
  <c r="AE20" i="24" s="1"/>
  <c r="AF20" i="24" s="1"/>
  <c r="C17" i="24"/>
  <c r="D17" i="24" s="1"/>
  <c r="E17" i="24" s="1"/>
  <c r="F17" i="24" s="1"/>
  <c r="G17" i="24" s="1"/>
  <c r="H17" i="24" s="1"/>
  <c r="I17" i="24" s="1"/>
  <c r="J17" i="24" s="1"/>
  <c r="K17" i="24" s="1"/>
  <c r="L17" i="24" s="1"/>
  <c r="M17" i="24" s="1"/>
  <c r="N17" i="24" s="1"/>
  <c r="O17" i="24" s="1"/>
  <c r="P17" i="24" s="1"/>
  <c r="Q17" i="24" s="1"/>
  <c r="R17" i="24" s="1"/>
  <c r="S17" i="24" s="1"/>
  <c r="T17" i="24" s="1"/>
  <c r="U17" i="24" s="1"/>
  <c r="V17" i="24" s="1"/>
  <c r="W17" i="24" s="1"/>
  <c r="X17" i="24" s="1"/>
  <c r="Y17" i="24" s="1"/>
  <c r="Z17" i="24" s="1"/>
  <c r="AA17" i="24" s="1"/>
  <c r="AB17" i="24" s="1"/>
  <c r="AC17" i="24" s="1"/>
  <c r="AD17" i="24" s="1"/>
  <c r="AE17" i="24" s="1"/>
  <c r="AF17" i="24" s="1"/>
  <c r="C19" i="24"/>
  <c r="D19" i="24" s="1"/>
  <c r="E19" i="24" s="1"/>
  <c r="F19" i="24" s="1"/>
  <c r="G19" i="24" s="1"/>
  <c r="H19" i="24" s="1"/>
  <c r="I19" i="24" s="1"/>
  <c r="J19" i="24" s="1"/>
  <c r="K19" i="24" s="1"/>
  <c r="L19" i="24" s="1"/>
  <c r="M19" i="24" s="1"/>
  <c r="N19" i="24" s="1"/>
  <c r="O19" i="24" s="1"/>
  <c r="P19" i="24" s="1"/>
  <c r="Q19" i="24" s="1"/>
  <c r="R19" i="24" s="1"/>
  <c r="S19" i="24" s="1"/>
  <c r="T19" i="24" s="1"/>
  <c r="U19" i="24" s="1"/>
  <c r="V19" i="24" s="1"/>
  <c r="W19" i="24" s="1"/>
  <c r="X19" i="24" s="1"/>
  <c r="Y19" i="24" s="1"/>
  <c r="Z19" i="24" s="1"/>
  <c r="AA19" i="24" s="1"/>
  <c r="AB19" i="24" s="1"/>
  <c r="AC19" i="24" s="1"/>
  <c r="AD19" i="24" s="1"/>
  <c r="AE19" i="24" s="1"/>
  <c r="AF19" i="24" s="1"/>
  <c r="C25" i="24"/>
  <c r="D25" i="24" s="1"/>
  <c r="E25" i="24" s="1"/>
  <c r="F25" i="24" s="1"/>
  <c r="G25" i="24" s="1"/>
  <c r="H25" i="24" s="1"/>
  <c r="I25" i="24" s="1"/>
  <c r="J25" i="24" s="1"/>
  <c r="K25" i="24" s="1"/>
  <c r="L25" i="24" s="1"/>
  <c r="M25" i="24" s="1"/>
  <c r="N25" i="24" s="1"/>
  <c r="O25" i="24" s="1"/>
  <c r="P25" i="24" s="1"/>
  <c r="Q25" i="24" s="1"/>
  <c r="R25" i="24" s="1"/>
  <c r="S25" i="24" s="1"/>
  <c r="T25" i="24" s="1"/>
  <c r="U25" i="24" s="1"/>
  <c r="V25" i="24" s="1"/>
  <c r="W25" i="24" s="1"/>
  <c r="X25" i="24" s="1"/>
  <c r="Y25" i="24" s="1"/>
  <c r="Z25" i="24" s="1"/>
  <c r="AA25" i="24" s="1"/>
  <c r="AB25" i="24" s="1"/>
  <c r="AC25" i="24" s="1"/>
  <c r="AD25" i="24" s="1"/>
  <c r="AE25" i="24" s="1"/>
  <c r="AF25" i="24" s="1"/>
  <c r="C24" i="24"/>
  <c r="D24" i="24" s="1"/>
  <c r="E24" i="24" s="1"/>
  <c r="F24" i="24" s="1"/>
  <c r="G24" i="24" s="1"/>
  <c r="H24" i="24" s="1"/>
  <c r="I24" i="24" s="1"/>
  <c r="J24" i="24" s="1"/>
  <c r="K24" i="24" s="1"/>
  <c r="L24" i="24" s="1"/>
  <c r="M24" i="24" s="1"/>
  <c r="N24" i="24" s="1"/>
  <c r="O24" i="24" s="1"/>
  <c r="P24" i="24" s="1"/>
  <c r="Q24" i="24" s="1"/>
  <c r="R24" i="24" s="1"/>
  <c r="S24" i="24" s="1"/>
  <c r="T24" i="24" s="1"/>
  <c r="U24" i="24" s="1"/>
  <c r="V24" i="24" s="1"/>
  <c r="W24" i="24" s="1"/>
  <c r="X24" i="24" s="1"/>
  <c r="Y24" i="24" s="1"/>
  <c r="Z24" i="24" s="1"/>
  <c r="AA24" i="24" s="1"/>
  <c r="AB24" i="24" s="1"/>
  <c r="AC24" i="24" s="1"/>
  <c r="AD24" i="24" s="1"/>
  <c r="AE24" i="24" s="1"/>
  <c r="AF24" i="24" s="1"/>
  <c r="C23" i="24"/>
  <c r="D23" i="24" s="1"/>
  <c r="E23" i="24" s="1"/>
  <c r="F23" i="24" s="1"/>
  <c r="G23" i="24" s="1"/>
  <c r="H23" i="24" s="1"/>
  <c r="I23" i="24" s="1"/>
  <c r="J23" i="24" s="1"/>
  <c r="K23" i="24" s="1"/>
  <c r="L23" i="24" s="1"/>
  <c r="M23" i="24" s="1"/>
  <c r="N23" i="24" s="1"/>
  <c r="O23" i="24" s="1"/>
  <c r="P23" i="24" s="1"/>
  <c r="Q23" i="24" s="1"/>
  <c r="R23" i="24" s="1"/>
  <c r="S23" i="24" s="1"/>
  <c r="T23" i="24" s="1"/>
  <c r="U23" i="24" s="1"/>
  <c r="V23" i="24" s="1"/>
  <c r="W23" i="24" s="1"/>
  <c r="X23" i="24" s="1"/>
  <c r="Y23" i="24" s="1"/>
  <c r="Z23" i="24" s="1"/>
  <c r="AA23" i="24" s="1"/>
  <c r="AB23" i="24" s="1"/>
  <c r="AC23" i="24" s="1"/>
  <c r="AD23" i="24" s="1"/>
  <c r="AE23" i="24" s="1"/>
  <c r="AF23" i="24" s="1"/>
  <c r="C26" i="24"/>
  <c r="D26" i="24" s="1"/>
  <c r="E26" i="24" s="1"/>
  <c r="F26" i="24" s="1"/>
  <c r="G26" i="24" s="1"/>
  <c r="H26" i="24" s="1"/>
  <c r="I26" i="24" s="1"/>
  <c r="J26" i="24" s="1"/>
  <c r="K26" i="24" s="1"/>
  <c r="L26" i="24" s="1"/>
  <c r="M26" i="24" s="1"/>
  <c r="N26" i="24" s="1"/>
  <c r="O26" i="24" s="1"/>
  <c r="P26" i="24" s="1"/>
  <c r="Q26" i="24" s="1"/>
  <c r="R26" i="24" s="1"/>
  <c r="S26" i="24" s="1"/>
  <c r="T26" i="24" s="1"/>
  <c r="U26" i="24" s="1"/>
  <c r="V26" i="24" s="1"/>
  <c r="W26" i="24" s="1"/>
  <c r="X26" i="24" s="1"/>
  <c r="Y26" i="24" s="1"/>
  <c r="Z26" i="24" s="1"/>
  <c r="AA26" i="24" s="1"/>
  <c r="AB26" i="24" s="1"/>
  <c r="AC26" i="24" s="1"/>
  <c r="AD26" i="24" s="1"/>
  <c r="AE26" i="24" s="1"/>
  <c r="AF26" i="24" s="1"/>
  <c r="C16" i="24"/>
  <c r="D16" i="24" s="1"/>
  <c r="E16" i="24" s="1"/>
  <c r="F16" i="24" s="1"/>
  <c r="G16" i="24" s="1"/>
  <c r="H16" i="24" s="1"/>
  <c r="I16" i="24" s="1"/>
  <c r="J16" i="24" s="1"/>
  <c r="K16" i="24" s="1"/>
  <c r="L16" i="24" s="1"/>
  <c r="M16" i="24" s="1"/>
  <c r="N16" i="24" s="1"/>
  <c r="O16" i="24" s="1"/>
  <c r="P16" i="24" s="1"/>
  <c r="Q16" i="24" s="1"/>
  <c r="R16" i="24" s="1"/>
  <c r="S16" i="24" s="1"/>
  <c r="T16" i="24" s="1"/>
  <c r="U16" i="24" s="1"/>
  <c r="V16" i="24" s="1"/>
  <c r="W16" i="24" s="1"/>
  <c r="X16" i="24" s="1"/>
  <c r="Y16" i="24" s="1"/>
  <c r="Z16" i="24" s="1"/>
  <c r="AA16" i="24" s="1"/>
  <c r="AB16" i="24" s="1"/>
  <c r="AC16" i="24" s="1"/>
  <c r="AD16" i="24" s="1"/>
  <c r="AE16" i="24" s="1"/>
  <c r="AF16" i="24" s="1"/>
  <c r="C18" i="24"/>
  <c r="D18" i="24" s="1"/>
  <c r="E18" i="24" s="1"/>
  <c r="F18" i="24" s="1"/>
  <c r="G18" i="24" s="1"/>
  <c r="H18" i="24" s="1"/>
  <c r="I18" i="24" s="1"/>
  <c r="J18" i="24" s="1"/>
  <c r="K18" i="24" s="1"/>
  <c r="L18" i="24" s="1"/>
  <c r="M18" i="24" s="1"/>
  <c r="N18" i="24" s="1"/>
  <c r="O18" i="24" s="1"/>
  <c r="P18" i="24" s="1"/>
  <c r="Q18" i="24" s="1"/>
  <c r="R18" i="24" s="1"/>
  <c r="S18" i="24" s="1"/>
  <c r="T18" i="24" s="1"/>
  <c r="U18" i="24" s="1"/>
  <c r="V18" i="24" s="1"/>
  <c r="W18" i="24" s="1"/>
  <c r="X18" i="24" s="1"/>
  <c r="Y18" i="24" s="1"/>
  <c r="Z18" i="24" s="1"/>
  <c r="AA18" i="24" s="1"/>
  <c r="AB18" i="24" s="1"/>
  <c r="AC18" i="24" s="1"/>
  <c r="AD18" i="24" s="1"/>
  <c r="AE18" i="24" s="1"/>
  <c r="AF18" i="24" s="1"/>
  <c r="G6" i="2"/>
  <c r="I6" i="2"/>
  <c r="I7" i="2" s="1"/>
  <c r="I8" i="2" s="1"/>
  <c r="I9" i="2" s="1"/>
  <c r="I10" i="2" s="1"/>
  <c r="I11" i="2" s="1"/>
  <c r="I12" i="2" s="1"/>
  <c r="I13" i="2" s="1"/>
  <c r="I14" i="2" s="1"/>
  <c r="I15" i="2" s="1"/>
  <c r="I16" i="2" s="1"/>
  <c r="I17" i="2" s="1"/>
  <c r="I18" i="2" s="1"/>
  <c r="I19" i="2" s="1"/>
  <c r="I20" i="2" s="1"/>
  <c r="I21" i="2" s="1"/>
  <c r="I22" i="2" s="1"/>
  <c r="I23" i="2" s="1"/>
  <c r="I24" i="2" s="1"/>
  <c r="I25" i="2" s="1"/>
  <c r="I26" i="2" s="1"/>
  <c r="I27" i="2" s="1"/>
  <c r="I28" i="2" s="1"/>
  <c r="F7" i="2"/>
  <c r="F8" i="2"/>
  <c r="AB10" i="30" l="1"/>
  <c r="AB15" i="30"/>
  <c r="AB9" i="30"/>
  <c r="AB13" i="30"/>
  <c r="AB4" i="30"/>
  <c r="AB8" i="30"/>
  <c r="AB6" i="30"/>
  <c r="AB23" i="30"/>
  <c r="AB2" i="30"/>
  <c r="AB11" i="30"/>
  <c r="AB14" i="30"/>
  <c r="AB27" i="30"/>
  <c r="AC1" i="30"/>
  <c r="AB5" i="30"/>
  <c r="AB3" i="30"/>
  <c r="AB24" i="30"/>
  <c r="AB12" i="30"/>
  <c r="AB26" i="30"/>
  <c r="AB7" i="30"/>
  <c r="AB25" i="30"/>
  <c r="G7" i="2"/>
  <c r="G8" i="2" s="1"/>
  <c r="G9" i="2" s="1"/>
  <c r="G10" i="2" s="1"/>
  <c r="G11" i="2" s="1"/>
  <c r="G12" i="2" s="1"/>
  <c r="G13" i="2" s="1"/>
  <c r="G14" i="2" s="1"/>
  <c r="G15" i="2" s="1"/>
  <c r="G16" i="2" s="1"/>
  <c r="G17" i="2" s="1"/>
  <c r="G18" i="2" s="1"/>
  <c r="G19" i="2" s="1"/>
  <c r="G20" i="2" s="1"/>
  <c r="G21" i="2" s="1"/>
  <c r="G22" i="2" s="1"/>
  <c r="G23" i="2" s="1"/>
  <c r="G24" i="2" s="1"/>
  <c r="G25" i="2" s="1"/>
  <c r="G26" i="2" s="1"/>
  <c r="G27" i="2" s="1"/>
  <c r="G28" i="2" s="1"/>
  <c r="G29" i="2" s="1"/>
  <c r="E27" i="16"/>
  <c r="F27" i="16"/>
  <c r="G27" i="16"/>
  <c r="H27" i="16"/>
  <c r="I27" i="16"/>
  <c r="J27" i="16"/>
  <c r="K27" i="16"/>
  <c r="L27" i="16"/>
  <c r="M27" i="16"/>
  <c r="N27" i="16"/>
  <c r="O27" i="16"/>
  <c r="P27" i="16"/>
  <c r="Q27" i="16"/>
  <c r="R27" i="16"/>
  <c r="S27" i="16"/>
  <c r="T27" i="16"/>
  <c r="U27" i="16"/>
  <c r="V27" i="16"/>
  <c r="W27" i="16"/>
  <c r="X27" i="16"/>
  <c r="Y27" i="16"/>
  <c r="Z27" i="16"/>
  <c r="AA27" i="16"/>
  <c r="AB27" i="16"/>
  <c r="D27" i="16"/>
  <c r="AC7" i="30" l="1"/>
  <c r="AC9" i="30"/>
  <c r="AC2" i="30"/>
  <c r="AC23" i="30"/>
  <c r="AC25" i="30"/>
  <c r="AC15" i="30"/>
  <c r="AC14" i="30"/>
  <c r="AC8" i="30"/>
  <c r="AC24" i="30"/>
  <c r="AC10" i="30"/>
  <c r="AC27" i="30"/>
  <c r="AC12" i="30"/>
  <c r="AC6" i="30"/>
  <c r="AC5" i="30"/>
  <c r="AC4" i="30"/>
  <c r="AC13" i="30"/>
  <c r="AC11" i="30"/>
  <c r="AD1" i="30"/>
  <c r="AC26" i="30"/>
  <c r="AC3" i="30"/>
  <c r="E24" i="16"/>
  <c r="F24" i="16"/>
  <c r="G24" i="16"/>
  <c r="H24" i="16"/>
  <c r="I24" i="16"/>
  <c r="J24" i="16"/>
  <c r="K24" i="16"/>
  <c r="L24" i="16"/>
  <c r="M24" i="16"/>
  <c r="N24" i="16"/>
  <c r="O24" i="16"/>
  <c r="P24" i="16"/>
  <c r="Q24" i="16"/>
  <c r="R24" i="16"/>
  <c r="S24" i="16"/>
  <c r="T24" i="16"/>
  <c r="U24" i="16"/>
  <c r="V24" i="16"/>
  <c r="W24" i="16"/>
  <c r="X24" i="16"/>
  <c r="Y24" i="16"/>
  <c r="Z24" i="16"/>
  <c r="AA24" i="16"/>
  <c r="AB24" i="16"/>
  <c r="D24" i="16"/>
  <c r="AD24" i="30" l="1"/>
  <c r="AD5" i="30"/>
  <c r="AD10" i="30"/>
  <c r="AE1" i="30"/>
  <c r="AD26" i="30"/>
  <c r="AD3" i="30"/>
  <c r="AD11" i="30"/>
  <c r="AD2" i="30"/>
  <c r="AD6" i="30"/>
  <c r="AD25" i="30"/>
  <c r="AD9" i="30"/>
  <c r="AD27" i="30"/>
  <c r="AD12" i="30"/>
  <c r="AD15" i="30"/>
  <c r="AD8" i="30"/>
  <c r="AD4" i="30"/>
  <c r="AD23" i="30"/>
  <c r="AD13" i="30"/>
  <c r="AD7" i="30"/>
  <c r="AD14" i="30"/>
  <c r="AO11" i="7"/>
  <c r="AP11" i="7" s="1"/>
  <c r="AQ11" i="7" s="1"/>
  <c r="AR11" i="7" s="1"/>
  <c r="AO12" i="7"/>
  <c r="AP12" i="7" s="1"/>
  <c r="AQ12" i="7" s="1"/>
  <c r="AR12" i="7" s="1"/>
  <c r="AO13" i="7"/>
  <c r="AP13" i="7" s="1"/>
  <c r="AQ13" i="7" s="1"/>
  <c r="AR13" i="7" s="1"/>
  <c r="AO10" i="7"/>
  <c r="AP10" i="7" s="1"/>
  <c r="AQ10" i="7" s="1"/>
  <c r="AR10" i="7" s="1"/>
  <c r="AJ11" i="7"/>
  <c r="AK11" i="7" s="1"/>
  <c r="AL11" i="7" s="1"/>
  <c r="AM11" i="7" s="1"/>
  <c r="AJ12" i="7"/>
  <c r="AK12" i="7" s="1"/>
  <c r="AL12" i="7" s="1"/>
  <c r="AM12" i="7" s="1"/>
  <c r="AJ13" i="7"/>
  <c r="AK13" i="7" s="1"/>
  <c r="AL13" i="7" s="1"/>
  <c r="AM13" i="7" s="1"/>
  <c r="AJ10" i="7"/>
  <c r="AK10" i="7" s="1"/>
  <c r="AL10" i="7" s="1"/>
  <c r="AM10" i="7" s="1"/>
  <c r="AE6" i="30" l="1"/>
  <c r="AE11" i="30"/>
  <c r="AE15" i="30"/>
  <c r="AF1" i="30"/>
  <c r="AE7" i="30"/>
  <c r="AE24" i="30"/>
  <c r="AE23" i="30"/>
  <c r="AE25" i="30"/>
  <c r="AE27" i="30"/>
  <c r="AE14" i="30"/>
  <c r="AE13" i="30"/>
  <c r="AE9" i="30"/>
  <c r="AE10" i="30"/>
  <c r="AE8" i="30"/>
  <c r="AE4" i="30"/>
  <c r="AE5" i="30"/>
  <c r="AE12" i="30"/>
  <c r="AE26" i="30"/>
  <c r="AE3" i="30"/>
  <c r="AE2" i="30"/>
  <c r="D22" i="13"/>
  <c r="D21" i="13"/>
  <c r="D3" i="6"/>
  <c r="F6" i="7" s="1"/>
  <c r="D8" i="6"/>
  <c r="F11" i="7" s="1"/>
  <c r="D9" i="6"/>
  <c r="F12" i="7" s="1"/>
  <c r="D2" i="6"/>
  <c r="F5" i="7" s="1"/>
  <c r="B3" i="6"/>
  <c r="B4" i="6"/>
  <c r="B5" i="6"/>
  <c r="B6" i="6"/>
  <c r="B7" i="6"/>
  <c r="B8" i="6"/>
  <c r="B9" i="6"/>
  <c r="B10" i="6"/>
  <c r="B2" i="6"/>
  <c r="AF14" i="30" l="1"/>
  <c r="AF25" i="30"/>
  <c r="AF4" i="30"/>
  <c r="AF15" i="30"/>
  <c r="AF7" i="30"/>
  <c r="AF24" i="30"/>
  <c r="AF27" i="30"/>
  <c r="AF13" i="30"/>
  <c r="AF12" i="30"/>
  <c r="AF26" i="30"/>
  <c r="AF6" i="30"/>
  <c r="AF23" i="30"/>
  <c r="AF8" i="30"/>
  <c r="AF11" i="30"/>
  <c r="AF2" i="30"/>
  <c r="AF9" i="30"/>
  <c r="AF3" i="30"/>
  <c r="AF5" i="30"/>
  <c r="AF10" i="30"/>
  <c r="B11" i="13"/>
  <c r="D11" i="13" s="1"/>
  <c r="B6" i="13"/>
  <c r="D6" i="13" s="1"/>
  <c r="B5" i="13"/>
  <c r="D5" i="13" s="1"/>
  <c r="B12" i="13"/>
  <c r="D12" i="13" s="1"/>
  <c r="D10" i="6"/>
  <c r="F13" i="7" s="1"/>
  <c r="D5" i="6"/>
  <c r="F8" i="7" s="1"/>
  <c r="D4" i="6"/>
  <c r="F7" i="7" s="1"/>
  <c r="B7" i="13" l="1"/>
  <c r="D7" i="13" s="1"/>
  <c r="B8" i="13"/>
  <c r="D8" i="13" s="1"/>
  <c r="B13" i="13"/>
  <c r="D13" i="13" s="1"/>
  <c r="D7" i="6"/>
  <c r="F10" i="7" s="1"/>
  <c r="D6" i="6"/>
  <c r="F9" i="7" s="1"/>
  <c r="B9" i="13" l="1"/>
  <c r="D9" i="13" s="1"/>
  <c r="B10" i="13"/>
  <c r="D10" i="13" s="1"/>
  <c r="F4" i="1"/>
  <c r="G4" i="1" s="1"/>
  <c r="C4" i="1"/>
  <c r="P5" i="2"/>
  <c r="D5" i="18" l="1" a="1"/>
  <c r="D5" i="18" s="1"/>
  <c r="A5" i="18" s="1"/>
  <c r="D5" i="1" a="1"/>
  <c r="D5" i="1" s="1"/>
  <c r="E5" i="1" s="1"/>
  <c r="H4" i="1"/>
  <c r="F4" i="18"/>
  <c r="G4" i="18" s="1"/>
  <c r="H4" i="18" s="1"/>
  <c r="I4" i="18" s="1"/>
  <c r="J4" i="18" s="1"/>
  <c r="K4" i="18" s="1"/>
  <c r="L4" i="18" s="1"/>
  <c r="M4" i="18" s="1"/>
  <c r="N4" i="18" s="1"/>
  <c r="O4" i="18" s="1"/>
  <c r="P4" i="18" s="1"/>
  <c r="Q4" i="18" s="1"/>
  <c r="R4" i="18" s="1"/>
  <c r="S4" i="18" s="1"/>
  <c r="T4" i="18" s="1"/>
  <c r="U4" i="18" s="1"/>
  <c r="V4" i="18" s="1"/>
  <c r="W4" i="18" s="1"/>
  <c r="X4" i="18" s="1"/>
  <c r="Y4" i="18" s="1"/>
  <c r="Z4" i="18" s="1"/>
  <c r="AA4" i="18" s="1"/>
  <c r="AB4" i="18" s="1"/>
  <c r="AC4" i="18" s="1"/>
  <c r="AD4" i="18" s="1"/>
  <c r="AE4" i="18" s="1"/>
  <c r="AF4" i="18" s="1"/>
  <c r="AG4" i="18" s="1"/>
  <c r="AH4" i="18" s="1"/>
  <c r="AI4" i="18" s="1"/>
  <c r="AJ4" i="18" s="1"/>
  <c r="C14" i="6"/>
  <c r="D14" i="6" s="1"/>
  <c r="C15" i="6"/>
  <c r="D15" i="6" s="1"/>
  <c r="C13" i="6"/>
  <c r="D13" i="6" s="1"/>
  <c r="B14" i="6"/>
  <c r="B15" i="6"/>
  <c r="B13" i="6"/>
  <c r="A5" i="1" l="1"/>
  <c r="C5" i="1"/>
  <c r="I4" i="1"/>
  <c r="B1" i="21"/>
  <c r="C1" i="21" s="1"/>
  <c r="D1" i="21" s="1"/>
  <c r="E1" i="21" s="1"/>
  <c r="F1" i="21" s="1"/>
  <c r="G1" i="21" s="1"/>
  <c r="H1" i="21" s="1"/>
  <c r="I1" i="21" s="1"/>
  <c r="J1" i="21" s="1"/>
  <c r="K1" i="21" s="1"/>
  <c r="L1" i="21" s="1"/>
  <c r="M1" i="21" s="1"/>
  <c r="N1" i="21" s="1"/>
  <c r="O1" i="21" s="1"/>
  <c r="P1" i="21" s="1"/>
  <c r="Q1" i="21" s="1"/>
  <c r="R1" i="21" s="1"/>
  <c r="S1" i="21" s="1"/>
  <c r="T1" i="21" s="1"/>
  <c r="U1" i="21" s="1"/>
  <c r="V1" i="21" s="1"/>
  <c r="W1" i="21" s="1"/>
  <c r="X1" i="21" s="1"/>
  <c r="Y1" i="21" s="1"/>
  <c r="Z1" i="21" s="1"/>
  <c r="AA1" i="21" s="1"/>
  <c r="AB1" i="21" s="1"/>
  <c r="AC1" i="21" s="1"/>
  <c r="AD1" i="21" s="1"/>
  <c r="AE1" i="21" s="1"/>
  <c r="AF1" i="21" s="1"/>
  <c r="J4" i="1" l="1"/>
  <c r="E4" i="1"/>
  <c r="K4" i="1" l="1"/>
  <c r="L4" i="1" l="1"/>
  <c r="AM19" i="16"/>
  <c r="AL19" i="16"/>
  <c r="AK19" i="16"/>
  <c r="AJ19" i="16"/>
  <c r="AI19" i="16"/>
  <c r="AH19" i="16"/>
  <c r="AG19" i="16"/>
  <c r="AF19" i="16"/>
  <c r="AE19" i="16"/>
  <c r="AD19" i="16"/>
  <c r="AC19" i="16"/>
  <c r="B4" i="16"/>
  <c r="M4" i="1" l="1"/>
  <c r="D15" i="7"/>
  <c r="A14" i="7"/>
  <c r="B15" i="11" l="1"/>
  <c r="A15" i="28"/>
  <c r="A15" i="25"/>
  <c r="A15" i="9"/>
  <c r="A15" i="8"/>
  <c r="A15" i="27"/>
  <c r="A15" i="24"/>
  <c r="A15" i="29"/>
  <c r="A15" i="26"/>
  <c r="A15" i="30"/>
  <c r="A15" i="13"/>
  <c r="E15" i="13" s="1"/>
  <c r="D14" i="7"/>
  <c r="A2" i="7"/>
  <c r="N4" i="1"/>
  <c r="A2" i="23"/>
  <c r="A2" i="17"/>
  <c r="F3" i="7"/>
  <c r="F4" i="7"/>
  <c r="F2" i="7"/>
  <c r="B2" i="13" s="1"/>
  <c r="D2" i="13" s="1"/>
  <c r="D12" i="6"/>
  <c r="F14" i="7" s="1"/>
  <c r="B14" i="13" s="1"/>
  <c r="D11" i="6"/>
  <c r="A5" i="12" l="1"/>
  <c r="E5" i="12" s="1"/>
  <c r="A14" i="9"/>
  <c r="A14" i="24"/>
  <c r="A14" i="8"/>
  <c r="A14" i="27"/>
  <c r="A14" i="29"/>
  <c r="A14" i="26"/>
  <c r="B14" i="11"/>
  <c r="A14" i="28"/>
  <c r="A14" i="25"/>
  <c r="A14" i="30"/>
  <c r="A14" i="13"/>
  <c r="E14" i="13" s="1"/>
  <c r="B4" i="13"/>
  <c r="D4" i="13" s="1"/>
  <c r="B3" i="13"/>
  <c r="D3" i="13" s="1"/>
  <c r="C4" i="18"/>
  <c r="E4" i="18" s="1"/>
  <c r="E2" i="7"/>
  <c r="D14" i="13"/>
  <c r="F15" i="7"/>
  <c r="B15" i="13" s="1"/>
  <c r="D19" i="13"/>
  <c r="D18" i="13"/>
  <c r="D17" i="13"/>
  <c r="D20" i="13"/>
  <c r="D16" i="13"/>
  <c r="A2" i="22"/>
  <c r="O4" i="1"/>
  <c r="P4" i="1" s="1"/>
  <c r="Q4" i="1" s="1"/>
  <c r="R4" i="1" s="1"/>
  <c r="S4" i="1" s="1"/>
  <c r="T4" i="1" s="1"/>
  <c r="U4" i="1" s="1"/>
  <c r="V4" i="1" s="1"/>
  <c r="W4" i="1" s="1"/>
  <c r="X4" i="1" s="1"/>
  <c r="Y4" i="1" s="1"/>
  <c r="Z4" i="1" s="1"/>
  <c r="AA4" i="1" s="1"/>
  <c r="AB4" i="1" s="1"/>
  <c r="AC4" i="1" s="1"/>
  <c r="AD4" i="1" s="1"/>
  <c r="AE4" i="1" s="1"/>
  <c r="AF4" i="1" s="1"/>
  <c r="AG4" i="1" s="1"/>
  <c r="AH4" i="1" s="1"/>
  <c r="AI4" i="1" s="1"/>
  <c r="AJ4" i="1" s="1"/>
  <c r="A3" i="7"/>
  <c r="D2" i="7"/>
  <c r="A2" i="12" s="1"/>
  <c r="E2" i="12" s="1"/>
  <c r="E3" i="7" l="1"/>
  <c r="B3" i="12" s="1"/>
  <c r="D3" i="12" s="1"/>
  <c r="B2" i="12"/>
  <c r="D2" i="12" s="1"/>
  <c r="A2" i="30"/>
  <c r="E14" i="7"/>
  <c r="B5" i="12" s="1"/>
  <c r="D5" i="12" s="1"/>
  <c r="D15" i="13"/>
  <c r="A2" i="29"/>
  <c r="A2" i="9"/>
  <c r="A2" i="13"/>
  <c r="E2" i="13" s="1"/>
  <c r="A2" i="27"/>
  <c r="A2" i="25"/>
  <c r="A2" i="8"/>
  <c r="A2" i="28"/>
  <c r="B2" i="11"/>
  <c r="A2" i="26"/>
  <c r="A2" i="24"/>
  <c r="A4" i="7"/>
  <c r="D3" i="7"/>
  <c r="E4" i="7" l="1"/>
  <c r="B4" i="12" s="1"/>
  <c r="D4" i="12" s="1"/>
  <c r="A3" i="12"/>
  <c r="E3" i="12" s="1"/>
  <c r="B3" i="11"/>
  <c r="A3" i="28"/>
  <c r="A3" i="25"/>
  <c r="A3" i="9"/>
  <c r="A3" i="8"/>
  <c r="A3" i="27"/>
  <c r="A3" i="24"/>
  <c r="A3" i="29"/>
  <c r="A3" i="26"/>
  <c r="A3" i="30"/>
  <c r="A3" i="13"/>
  <c r="E3" i="13" s="1"/>
  <c r="D4" i="7"/>
  <c r="A5" i="7"/>
  <c r="F3" i="3"/>
  <c r="G3" i="3" s="1"/>
  <c r="H3" i="3" s="1"/>
  <c r="I3" i="3" s="1"/>
  <c r="J3" i="3" s="1"/>
  <c r="K3" i="3" s="1"/>
  <c r="L3" i="3" s="1"/>
  <c r="A4" i="12" l="1"/>
  <c r="E4" i="12" s="1"/>
  <c r="A4" i="29"/>
  <c r="A4" i="26"/>
  <c r="B4" i="11"/>
  <c r="A4" i="28"/>
  <c r="A4" i="25"/>
  <c r="A4" i="9"/>
  <c r="A4" i="8"/>
  <c r="A4" i="27"/>
  <c r="A4" i="24"/>
  <c r="A4" i="13"/>
  <c r="E4" i="13" s="1"/>
  <c r="A4" i="30"/>
  <c r="M3" i="3"/>
  <c r="N3" i="3" s="1"/>
  <c r="O3" i="3" s="1"/>
  <c r="P3" i="3" s="1"/>
  <c r="Q3" i="3" s="1"/>
  <c r="R3" i="3" s="1"/>
  <c r="S3" i="3" s="1"/>
  <c r="T3" i="3" s="1"/>
  <c r="U3" i="3" s="1"/>
  <c r="V3" i="3" s="1"/>
  <c r="W3" i="3" s="1"/>
  <c r="X3" i="3" s="1"/>
  <c r="Y3" i="3" s="1"/>
  <c r="Z3" i="3" s="1"/>
  <c r="AA3" i="3" s="1"/>
  <c r="AB3" i="3" s="1"/>
  <c r="AC3" i="3" s="1"/>
  <c r="AD3" i="3" s="1"/>
  <c r="AE3" i="3" s="1"/>
  <c r="AF3" i="3" s="1"/>
  <c r="AG3" i="3" s="1"/>
  <c r="AH3" i="3" s="1"/>
  <c r="AI3" i="3" s="1"/>
  <c r="A6" i="7"/>
  <c r="D5" i="7"/>
  <c r="A1" i="4"/>
  <c r="A1" i="3"/>
  <c r="K292" i="2"/>
  <c r="K291" i="2"/>
  <c r="K290" i="2"/>
  <c r="K289" i="2"/>
  <c r="K288" i="2"/>
  <c r="K287" i="2"/>
  <c r="K286" i="2"/>
  <c r="K285" i="2"/>
  <c r="K284" i="2"/>
  <c r="K283" i="2"/>
  <c r="K282" i="2"/>
  <c r="K281" i="2"/>
  <c r="K280" i="2"/>
  <c r="K279" i="2"/>
  <c r="K278" i="2"/>
  <c r="K277" i="2"/>
  <c r="K276" i="2"/>
  <c r="K275" i="2"/>
  <c r="K274" i="2"/>
  <c r="K273" i="2"/>
  <c r="K272" i="2"/>
  <c r="K271" i="2"/>
  <c r="K270" i="2"/>
  <c r="K269" i="2"/>
  <c r="K268" i="2"/>
  <c r="K267" i="2"/>
  <c r="K266" i="2"/>
  <c r="K265" i="2"/>
  <c r="K264" i="2"/>
  <c r="K263" i="2"/>
  <c r="K262" i="2"/>
  <c r="K261" i="2"/>
  <c r="K260" i="2"/>
  <c r="K259" i="2"/>
  <c r="K258" i="2"/>
  <c r="K257" i="2"/>
  <c r="K256" i="2"/>
  <c r="K255" i="2"/>
  <c r="K254" i="2"/>
  <c r="K253" i="2"/>
  <c r="K252" i="2"/>
  <c r="K251" i="2"/>
  <c r="K250" i="2"/>
  <c r="K249" i="2"/>
  <c r="K248" i="2"/>
  <c r="K247" i="2"/>
  <c r="K246" i="2"/>
  <c r="K245" i="2"/>
  <c r="K244" i="2"/>
  <c r="K243" i="2"/>
  <c r="K242" i="2"/>
  <c r="K241" i="2"/>
  <c r="K240" i="2"/>
  <c r="K239" i="2"/>
  <c r="K238" i="2"/>
  <c r="K237" i="2"/>
  <c r="K236" i="2"/>
  <c r="K235" i="2"/>
  <c r="K234" i="2"/>
  <c r="K233" i="2"/>
  <c r="K232" i="2"/>
  <c r="K231" i="2"/>
  <c r="K230" i="2"/>
  <c r="K229" i="2"/>
  <c r="K228" i="2"/>
  <c r="K227" i="2"/>
  <c r="K226" i="2"/>
  <c r="K225" i="2"/>
  <c r="K224" i="2"/>
  <c r="K223" i="2"/>
  <c r="K222" i="2"/>
  <c r="K221" i="2"/>
  <c r="K220" i="2"/>
  <c r="K219" i="2"/>
  <c r="K218" i="2"/>
  <c r="K217" i="2"/>
  <c r="K216" i="2"/>
  <c r="K215" i="2"/>
  <c r="K214" i="2"/>
  <c r="K213" i="2"/>
  <c r="K212" i="2"/>
  <c r="K211" i="2"/>
  <c r="K210" i="2"/>
  <c r="K209" i="2"/>
  <c r="K208" i="2"/>
  <c r="K207" i="2"/>
  <c r="K206" i="2"/>
  <c r="K205" i="2"/>
  <c r="K204" i="2"/>
  <c r="K203" i="2"/>
  <c r="K202" i="2"/>
  <c r="K201" i="2"/>
  <c r="K200" i="2"/>
  <c r="K199" i="2"/>
  <c r="K198" i="2"/>
  <c r="K197" i="2"/>
  <c r="K196" i="2"/>
  <c r="K195" i="2"/>
  <c r="K194" i="2"/>
  <c r="K193" i="2"/>
  <c r="K192" i="2"/>
  <c r="K191" i="2"/>
  <c r="K190" i="2"/>
  <c r="K189" i="2"/>
  <c r="K188" i="2"/>
  <c r="K187" i="2"/>
  <c r="K186" i="2"/>
  <c r="K185" i="2"/>
  <c r="K184" i="2"/>
  <c r="K183" i="2"/>
  <c r="K182" i="2"/>
  <c r="K181" i="2"/>
  <c r="K180" i="2"/>
  <c r="K179" i="2"/>
  <c r="K178" i="2"/>
  <c r="K177" i="2"/>
  <c r="K176" i="2"/>
  <c r="K175" i="2"/>
  <c r="K174" i="2"/>
  <c r="K173" i="2"/>
  <c r="K172" i="2"/>
  <c r="K171" i="2"/>
  <c r="K170" i="2"/>
  <c r="K169" i="2"/>
  <c r="K168" i="2"/>
  <c r="K167" i="2"/>
  <c r="K166" i="2"/>
  <c r="K165" i="2"/>
  <c r="K164" i="2"/>
  <c r="K163" i="2"/>
  <c r="K162" i="2"/>
  <c r="K161" i="2"/>
  <c r="K160" i="2"/>
  <c r="K159" i="2"/>
  <c r="K158" i="2"/>
  <c r="K157" i="2"/>
  <c r="K156" i="2"/>
  <c r="K155" i="2"/>
  <c r="K154" i="2"/>
  <c r="K153" i="2"/>
  <c r="K152" i="2"/>
  <c r="K151" i="2"/>
  <c r="K150" i="2"/>
  <c r="K149" i="2"/>
  <c r="K148" i="2"/>
  <c r="K147" i="2"/>
  <c r="K146" i="2"/>
  <c r="K145" i="2"/>
  <c r="K144" i="2"/>
  <c r="K143" i="2"/>
  <c r="K142" i="2"/>
  <c r="K141" i="2"/>
  <c r="K140" i="2"/>
  <c r="K139" i="2"/>
  <c r="K138" i="2"/>
  <c r="K137" i="2"/>
  <c r="K136" i="2"/>
  <c r="K135" i="2"/>
  <c r="K134" i="2"/>
  <c r="K133" i="2"/>
  <c r="K132" i="2"/>
  <c r="K131" i="2"/>
  <c r="K130" i="2"/>
  <c r="K129" i="2"/>
  <c r="K128" i="2"/>
  <c r="K127" i="2"/>
  <c r="K126" i="2"/>
  <c r="K125" i="2"/>
  <c r="K124" i="2"/>
  <c r="K123" i="2"/>
  <c r="K122" i="2"/>
  <c r="K121" i="2"/>
  <c r="K120" i="2"/>
  <c r="K119" i="2"/>
  <c r="K118" i="2"/>
  <c r="K117" i="2"/>
  <c r="K116" i="2"/>
  <c r="K115" i="2"/>
  <c r="K114" i="2"/>
  <c r="K113" i="2"/>
  <c r="K112" i="2"/>
  <c r="K111" i="2"/>
  <c r="K110" i="2"/>
  <c r="K109" i="2"/>
  <c r="K108" i="2"/>
  <c r="K107" i="2"/>
  <c r="K106" i="2"/>
  <c r="K105" i="2"/>
  <c r="K104" i="2"/>
  <c r="K103" i="2"/>
  <c r="K102" i="2"/>
  <c r="K101" i="2"/>
  <c r="K100" i="2"/>
  <c r="K99" i="2"/>
  <c r="K98" i="2"/>
  <c r="K97" i="2"/>
  <c r="K96" i="2"/>
  <c r="K95" i="2"/>
  <c r="K94" i="2"/>
  <c r="K93" i="2"/>
  <c r="K92" i="2"/>
  <c r="K91" i="2"/>
  <c r="K90" i="2"/>
  <c r="K89" i="2"/>
  <c r="K88" i="2"/>
  <c r="K87" i="2"/>
  <c r="K86" i="2"/>
  <c r="K85" i="2"/>
  <c r="K84" i="2"/>
  <c r="K83" i="2"/>
  <c r="K82" i="2"/>
  <c r="K81" i="2"/>
  <c r="K80" i="2"/>
  <c r="K79" i="2"/>
  <c r="K78" i="2"/>
  <c r="K77" i="2"/>
  <c r="K76" i="2"/>
  <c r="K75" i="2"/>
  <c r="K74" i="2"/>
  <c r="K73" i="2"/>
  <c r="K72" i="2"/>
  <c r="K71" i="2"/>
  <c r="K70" i="2"/>
  <c r="K69" i="2"/>
  <c r="K68" i="2"/>
  <c r="K67" i="2"/>
  <c r="K66" i="2"/>
  <c r="K65" i="2"/>
  <c r="K64" i="2"/>
  <c r="K63" i="2"/>
  <c r="K62" i="2"/>
  <c r="K61" i="2"/>
  <c r="K60" i="2"/>
  <c r="K59" i="2"/>
  <c r="K58" i="2"/>
  <c r="K57" i="2"/>
  <c r="K56" i="2"/>
  <c r="K55" i="2"/>
  <c r="K54" i="2"/>
  <c r="K53" i="2"/>
  <c r="K52" i="2"/>
  <c r="I52" i="2"/>
  <c r="K51" i="2"/>
  <c r="I51" i="2"/>
  <c r="K50" i="2"/>
  <c r="I50" i="2"/>
  <c r="K49" i="2"/>
  <c r="I49" i="2"/>
  <c r="K48" i="2"/>
  <c r="I48" i="2"/>
  <c r="K47" i="2"/>
  <c r="I47" i="2"/>
  <c r="K46" i="2"/>
  <c r="I46" i="2"/>
  <c r="K45" i="2"/>
  <c r="I45" i="2"/>
  <c r="K44" i="2"/>
  <c r="I44" i="2"/>
  <c r="K43" i="2"/>
  <c r="I43" i="2"/>
  <c r="K42" i="2"/>
  <c r="I42" i="2"/>
  <c r="K41" i="2"/>
  <c r="I41" i="2"/>
  <c r="K40" i="2"/>
  <c r="I40" i="2"/>
  <c r="K39" i="2"/>
  <c r="I39" i="2"/>
  <c r="K38" i="2"/>
  <c r="I38" i="2"/>
  <c r="K37" i="2"/>
  <c r="I37" i="2"/>
  <c r="K36" i="2"/>
  <c r="I36" i="2"/>
  <c r="T35" i="2"/>
  <c r="K35" i="2"/>
  <c r="I35" i="2"/>
  <c r="K34" i="2"/>
  <c r="I34" i="2"/>
  <c r="K33" i="2"/>
  <c r="I33" i="2"/>
  <c r="K32" i="2"/>
  <c r="I32" i="2"/>
  <c r="K31" i="2"/>
  <c r="I31" i="2"/>
  <c r="K30" i="2"/>
  <c r="I30" i="2"/>
  <c r="K29" i="2"/>
  <c r="I29" i="2"/>
  <c r="G30" i="2" s="1"/>
  <c r="K28" i="2"/>
  <c r="K27" i="2"/>
  <c r="K26" i="2"/>
  <c r="T25" i="2"/>
  <c r="K25" i="2"/>
  <c r="K24" i="2"/>
  <c r="K23" i="2"/>
  <c r="K22" i="2"/>
  <c r="K21" i="2"/>
  <c r="K20" i="2"/>
  <c r="K19" i="2"/>
  <c r="K18" i="2"/>
  <c r="K17" i="2"/>
  <c r="K16" i="2"/>
  <c r="T15" i="2"/>
  <c r="K15" i="2"/>
  <c r="K14" i="2"/>
  <c r="K13" i="2"/>
  <c r="K12" i="2"/>
  <c r="K11" i="2"/>
  <c r="K10" i="2"/>
  <c r="K9" i="2"/>
  <c r="K8" i="2"/>
  <c r="K7" i="2"/>
  <c r="N6" i="2"/>
  <c r="P6" i="2" s="1"/>
  <c r="K6" i="2"/>
  <c r="F6" i="2"/>
  <c r="T5" i="2"/>
  <c r="O5" i="2"/>
  <c r="K5" i="2"/>
  <c r="F5" i="2"/>
  <c r="A5" i="8" l="1"/>
  <c r="A5" i="27"/>
  <c r="A5" i="24"/>
  <c r="A5" i="29"/>
  <c r="A5" i="26"/>
  <c r="B5" i="11"/>
  <c r="A5" i="28"/>
  <c r="A5" i="25"/>
  <c r="A5" i="9"/>
  <c r="A5" i="13"/>
  <c r="E5" i="13" s="1"/>
  <c r="A5" i="30"/>
  <c r="G31" i="2"/>
  <c r="G32" i="2" s="1"/>
  <c r="G33" i="2" s="1"/>
  <c r="G34" i="2" s="1"/>
  <c r="G35" i="2" s="1"/>
  <c r="G36" i="2" s="1"/>
  <c r="G37" i="2" s="1"/>
  <c r="G38" i="2" s="1"/>
  <c r="G39" i="2" s="1"/>
  <c r="G40" i="2" s="1"/>
  <c r="G41" i="2" s="1"/>
  <c r="G42" i="2" s="1"/>
  <c r="G43" i="2" s="1"/>
  <c r="G44" i="2" s="1"/>
  <c r="G45" i="2" s="1"/>
  <c r="G46" i="2" s="1"/>
  <c r="G47" i="2" s="1"/>
  <c r="G48" i="2" s="1"/>
  <c r="G49" i="2" s="1"/>
  <c r="G50" i="2" s="1"/>
  <c r="G51" i="2" s="1"/>
  <c r="G52" i="2" s="1"/>
  <c r="G53" i="2" s="1"/>
  <c r="I76" i="2"/>
  <c r="I100" i="2" s="1"/>
  <c r="I75" i="2"/>
  <c r="I99" i="2" s="1"/>
  <c r="I74" i="2"/>
  <c r="I98" i="2" s="1"/>
  <c r="I73" i="2"/>
  <c r="I97" i="2" s="1"/>
  <c r="I72" i="2"/>
  <c r="I96" i="2" s="1"/>
  <c r="I71" i="2"/>
  <c r="I95" i="2" s="1"/>
  <c r="I70" i="2"/>
  <c r="I94" i="2" s="1"/>
  <c r="I69" i="2"/>
  <c r="I93" i="2" s="1"/>
  <c r="I68" i="2"/>
  <c r="I92" i="2" s="1"/>
  <c r="I67" i="2"/>
  <c r="I91" i="2" s="1"/>
  <c r="I66" i="2"/>
  <c r="I90" i="2" s="1"/>
  <c r="I65" i="2"/>
  <c r="I89" i="2" s="1"/>
  <c r="I64" i="2"/>
  <c r="I88" i="2" s="1"/>
  <c r="I63" i="2"/>
  <c r="I87" i="2" s="1"/>
  <c r="I62" i="2"/>
  <c r="I86" i="2" s="1"/>
  <c r="I61" i="2"/>
  <c r="I85" i="2" s="1"/>
  <c r="I60" i="2"/>
  <c r="I84" i="2" s="1"/>
  <c r="I59" i="2"/>
  <c r="I83" i="2" s="1"/>
  <c r="I58" i="2"/>
  <c r="I82" i="2" s="1"/>
  <c r="I57" i="2"/>
  <c r="I81" i="2" s="1"/>
  <c r="I56" i="2"/>
  <c r="I80" i="2" s="1"/>
  <c r="I55" i="2"/>
  <c r="I79" i="2" s="1"/>
  <c r="I54" i="2"/>
  <c r="I78" i="2" s="1"/>
  <c r="I53" i="2"/>
  <c r="I77" i="2" s="1"/>
  <c r="D6" i="18" a="1"/>
  <c r="D6" i="18" s="1"/>
  <c r="A6" i="18" s="1"/>
  <c r="D6" i="1" a="1"/>
  <c r="D6" i="1" s="1"/>
  <c r="A7" i="7"/>
  <c r="D6" i="7"/>
  <c r="L5" i="2"/>
  <c r="F9" i="2"/>
  <c r="O6" i="2"/>
  <c r="T6" i="2"/>
  <c r="N7" i="2"/>
  <c r="P7" i="2" s="1"/>
  <c r="G54" i="2" l="1"/>
  <c r="G55" i="2" s="1"/>
  <c r="G56" i="2" s="1"/>
  <c r="G57" i="2" s="1"/>
  <c r="G58" i="2" s="1"/>
  <c r="G59" i="2" s="1"/>
  <c r="G60" i="2" s="1"/>
  <c r="G61" i="2" s="1"/>
  <c r="G62" i="2" s="1"/>
  <c r="G63" i="2" s="1"/>
  <c r="G64" i="2" s="1"/>
  <c r="G65" i="2" s="1"/>
  <c r="G66" i="2" s="1"/>
  <c r="G67" i="2" s="1"/>
  <c r="G68" i="2" s="1"/>
  <c r="G69" i="2" s="1"/>
  <c r="G70" i="2" s="1"/>
  <c r="G71" i="2" s="1"/>
  <c r="G72" i="2" s="1"/>
  <c r="G73" i="2" s="1"/>
  <c r="G74" i="2" s="1"/>
  <c r="G75" i="2" s="1"/>
  <c r="G76" i="2" s="1"/>
  <c r="G77" i="2" s="1"/>
  <c r="G78" i="2" s="1"/>
  <c r="G79" i="2" s="1"/>
  <c r="G80" i="2" s="1"/>
  <c r="G81" i="2" s="1"/>
  <c r="G82" i="2" s="1"/>
  <c r="G83" i="2" s="1"/>
  <c r="G84" i="2" s="1"/>
  <c r="G85" i="2" s="1"/>
  <c r="G86" i="2" s="1"/>
  <c r="G87" i="2" s="1"/>
  <c r="G88" i="2" s="1"/>
  <c r="G89" i="2" s="1"/>
  <c r="G90" i="2" s="1"/>
  <c r="G91" i="2" s="1"/>
  <c r="G92" i="2" s="1"/>
  <c r="G93" i="2" s="1"/>
  <c r="G94" i="2" s="1"/>
  <c r="G95" i="2" s="1"/>
  <c r="G96" i="2" s="1"/>
  <c r="G97" i="2" s="1"/>
  <c r="G98" i="2" s="1"/>
  <c r="G99" i="2" s="1"/>
  <c r="G100" i="2" s="1"/>
  <c r="G101" i="2" s="1"/>
  <c r="A6" i="9"/>
  <c r="A6" i="24"/>
  <c r="A6" i="8"/>
  <c r="A6" i="27"/>
  <c r="A6" i="29"/>
  <c r="A6" i="26"/>
  <c r="B6" i="11"/>
  <c r="A6" i="28"/>
  <c r="A6" i="25"/>
  <c r="A6" i="30"/>
  <c r="A6" i="13"/>
  <c r="E6" i="13" s="1"/>
  <c r="C6" i="1"/>
  <c r="D7" i="1" a="1"/>
  <c r="D7" i="1" s="1"/>
  <c r="E6" i="1"/>
  <c r="A6" i="1"/>
  <c r="D7" i="18" a="1"/>
  <c r="D7" i="18" s="1"/>
  <c r="A7" i="18" s="1"/>
  <c r="A8" i="7"/>
  <c r="D7" i="7"/>
  <c r="F5" i="18"/>
  <c r="G5" i="18" s="1"/>
  <c r="H5" i="18" s="1"/>
  <c r="I5" i="18" s="1"/>
  <c r="J5" i="18" s="1"/>
  <c r="K5" i="18" s="1"/>
  <c r="L5" i="18" s="1"/>
  <c r="M5" i="18" s="1"/>
  <c r="N5" i="18" s="1"/>
  <c r="O5" i="18" s="1"/>
  <c r="P5" i="18" s="1"/>
  <c r="Q5" i="18" s="1"/>
  <c r="R5" i="18" s="1"/>
  <c r="S5" i="18" s="1"/>
  <c r="T5" i="18" s="1"/>
  <c r="U5" i="18" s="1"/>
  <c r="V5" i="18" s="1"/>
  <c r="W5" i="18" s="1"/>
  <c r="X5" i="18" s="1"/>
  <c r="Y5" i="18" s="1"/>
  <c r="Z5" i="18" s="1"/>
  <c r="AA5" i="18" s="1"/>
  <c r="AB5" i="18" s="1"/>
  <c r="AC5" i="18" s="1"/>
  <c r="AD5" i="18" s="1"/>
  <c r="AE5" i="18" s="1"/>
  <c r="AF5" i="18" s="1"/>
  <c r="AG5" i="18" s="1"/>
  <c r="AH5" i="18" s="1"/>
  <c r="AI5" i="18" s="1"/>
  <c r="AJ5" i="18" s="1"/>
  <c r="E5" i="18"/>
  <c r="C5" i="18"/>
  <c r="I108" i="2"/>
  <c r="I113" i="2"/>
  <c r="I109" i="2"/>
  <c r="I123" i="2"/>
  <c r="I119" i="2"/>
  <c r="I115" i="2"/>
  <c r="I111" i="2"/>
  <c r="I121" i="2"/>
  <c r="I117" i="2"/>
  <c r="I114" i="2"/>
  <c r="I110" i="2"/>
  <c r="I106" i="2"/>
  <c r="I104" i="2"/>
  <c r="I102" i="2"/>
  <c r="N8" i="2"/>
  <c r="P8" i="2" s="1"/>
  <c r="T7" i="2"/>
  <c r="O7" i="2"/>
  <c r="I122" i="2"/>
  <c r="I107" i="2"/>
  <c r="I103" i="2"/>
  <c r="I124" i="2"/>
  <c r="I120" i="2"/>
  <c r="I118" i="2"/>
  <c r="I116" i="2"/>
  <c r="I112" i="2"/>
  <c r="I105" i="2"/>
  <c r="I101" i="2"/>
  <c r="B7" i="11" l="1"/>
  <c r="A7" i="28"/>
  <c r="A7" i="25"/>
  <c r="A7" i="9"/>
  <c r="A7" i="8"/>
  <c r="A7" i="27"/>
  <c r="A7" i="24"/>
  <c r="A7" i="29"/>
  <c r="A7" i="26"/>
  <c r="A7" i="30"/>
  <c r="A7" i="13"/>
  <c r="E7" i="13" s="1"/>
  <c r="D8" i="18" a="1"/>
  <c r="D8" i="18" s="1"/>
  <c r="A8" i="18" s="1"/>
  <c r="G102" i="2"/>
  <c r="G103" i="2" s="1"/>
  <c r="G104" i="2" s="1"/>
  <c r="G105" i="2" s="1"/>
  <c r="G106" i="2" s="1"/>
  <c r="G107" i="2" s="1"/>
  <c r="G108" i="2" s="1"/>
  <c r="G109" i="2" s="1"/>
  <c r="G110" i="2" s="1"/>
  <c r="G111" i="2" s="1"/>
  <c r="G112" i="2" s="1"/>
  <c r="G113" i="2" s="1"/>
  <c r="G114" i="2" s="1"/>
  <c r="G115" i="2" s="1"/>
  <c r="G116" i="2" s="1"/>
  <c r="G117" i="2" s="1"/>
  <c r="G118" i="2" s="1"/>
  <c r="G119" i="2" s="1"/>
  <c r="G120" i="2" s="1"/>
  <c r="G121" i="2" s="1"/>
  <c r="G122" i="2" s="1"/>
  <c r="G123" i="2" s="1"/>
  <c r="G124" i="2" s="1"/>
  <c r="G125" i="2" s="1"/>
  <c r="A7" i="1"/>
  <c r="C7" i="1"/>
  <c r="D8" i="1" a="1"/>
  <c r="D8" i="1" s="1"/>
  <c r="E7" i="1"/>
  <c r="A9" i="7"/>
  <c r="D8" i="7"/>
  <c r="E6" i="18"/>
  <c r="F6" i="18"/>
  <c r="G6" i="18" s="1"/>
  <c r="H6" i="18" s="1"/>
  <c r="I6" i="18" s="1"/>
  <c r="J6" i="18" s="1"/>
  <c r="K6" i="18" s="1"/>
  <c r="L6" i="18" s="1"/>
  <c r="M6" i="18" s="1"/>
  <c r="N6" i="18" s="1"/>
  <c r="O6" i="18" s="1"/>
  <c r="P6" i="18" s="1"/>
  <c r="Q6" i="18" s="1"/>
  <c r="R6" i="18" s="1"/>
  <c r="S6" i="18" s="1"/>
  <c r="T6" i="18" s="1"/>
  <c r="U6" i="18" s="1"/>
  <c r="V6" i="18" s="1"/>
  <c r="W6" i="18" s="1"/>
  <c r="X6" i="18" s="1"/>
  <c r="Y6" i="18" s="1"/>
  <c r="Z6" i="18" s="1"/>
  <c r="AA6" i="18" s="1"/>
  <c r="AB6" i="18" s="1"/>
  <c r="AC6" i="18" s="1"/>
  <c r="AD6" i="18" s="1"/>
  <c r="AE6" i="18" s="1"/>
  <c r="AF6" i="18" s="1"/>
  <c r="AG6" i="18" s="1"/>
  <c r="AH6" i="18" s="1"/>
  <c r="AI6" i="18" s="1"/>
  <c r="AJ6" i="18" s="1"/>
  <c r="C6" i="18"/>
  <c r="I127" i="2"/>
  <c r="I145" i="2"/>
  <c r="I147" i="2"/>
  <c r="I137" i="2"/>
  <c r="I129" i="2"/>
  <c r="I140" i="2"/>
  <c r="I144" i="2"/>
  <c r="I146" i="2"/>
  <c r="I142" i="2"/>
  <c r="I148" i="2"/>
  <c r="I131" i="2"/>
  <c r="N9" i="2"/>
  <c r="P9" i="2" s="1"/>
  <c r="T8" i="2"/>
  <c r="O8" i="2"/>
  <c r="I128" i="2"/>
  <c r="I141" i="2"/>
  <c r="I133" i="2"/>
  <c r="I125" i="2"/>
  <c r="I136" i="2"/>
  <c r="I126" i="2"/>
  <c r="I130" i="2"/>
  <c r="I138" i="2"/>
  <c r="I139" i="2"/>
  <c r="I132" i="2"/>
  <c r="I134" i="2"/>
  <c r="I135" i="2"/>
  <c r="I143" i="2"/>
  <c r="A8" i="29" l="1"/>
  <c r="A8" i="26"/>
  <c r="B8" i="11"/>
  <c r="A8" i="28"/>
  <c r="A8" i="25"/>
  <c r="A8" i="9"/>
  <c r="A8" i="8"/>
  <c r="A8" i="27"/>
  <c r="A8" i="24"/>
  <c r="A8" i="13"/>
  <c r="E8" i="13" s="1"/>
  <c r="A8" i="30"/>
  <c r="G126" i="2"/>
  <c r="G127" i="2" s="1"/>
  <c r="G128" i="2" s="1"/>
  <c r="G129" i="2" s="1"/>
  <c r="G130" i="2" s="1"/>
  <c r="G131" i="2" s="1"/>
  <c r="G132" i="2" s="1"/>
  <c r="G133" i="2" s="1"/>
  <c r="G134" i="2" s="1"/>
  <c r="G135" i="2" s="1"/>
  <c r="G136" i="2" s="1"/>
  <c r="G137" i="2" s="1"/>
  <c r="G138" i="2" s="1"/>
  <c r="G139" i="2" s="1"/>
  <c r="G140" i="2" s="1"/>
  <c r="G141" i="2" s="1"/>
  <c r="G142" i="2" s="1"/>
  <c r="G143" i="2" s="1"/>
  <c r="G144" i="2" s="1"/>
  <c r="G145" i="2" s="1"/>
  <c r="G146" i="2" s="1"/>
  <c r="G147" i="2" s="1"/>
  <c r="G148" i="2" s="1"/>
  <c r="G149" i="2" s="1"/>
  <c r="D9" i="18" a="1"/>
  <c r="D9" i="18" s="1"/>
  <c r="A9" i="18" s="1"/>
  <c r="D9" i="1" a="1"/>
  <c r="D9" i="1" s="1"/>
  <c r="A8" i="1"/>
  <c r="E8" i="1"/>
  <c r="C8" i="1"/>
  <c r="A10" i="7"/>
  <c r="D9" i="7"/>
  <c r="F7" i="18"/>
  <c r="G7" i="18" s="1"/>
  <c r="H7" i="18" s="1"/>
  <c r="I7" i="18" s="1"/>
  <c r="J7" i="18" s="1"/>
  <c r="K7" i="18" s="1"/>
  <c r="L7" i="18" s="1"/>
  <c r="M7" i="18" s="1"/>
  <c r="N7" i="18" s="1"/>
  <c r="O7" i="18" s="1"/>
  <c r="P7" i="18" s="1"/>
  <c r="Q7" i="18" s="1"/>
  <c r="R7" i="18" s="1"/>
  <c r="S7" i="18" s="1"/>
  <c r="T7" i="18" s="1"/>
  <c r="U7" i="18" s="1"/>
  <c r="V7" i="18" s="1"/>
  <c r="W7" i="18" s="1"/>
  <c r="X7" i="18" s="1"/>
  <c r="Y7" i="18" s="1"/>
  <c r="Z7" i="18" s="1"/>
  <c r="AA7" i="18" s="1"/>
  <c r="AB7" i="18" s="1"/>
  <c r="AC7" i="18" s="1"/>
  <c r="AD7" i="18" s="1"/>
  <c r="AE7" i="18" s="1"/>
  <c r="AF7" i="18" s="1"/>
  <c r="AG7" i="18" s="1"/>
  <c r="AH7" i="18" s="1"/>
  <c r="AI7" i="18" s="1"/>
  <c r="AJ7" i="18" s="1"/>
  <c r="C7" i="18"/>
  <c r="E7" i="18" s="1"/>
  <c r="I159" i="2"/>
  <c r="I156" i="2"/>
  <c r="I162" i="2"/>
  <c r="I150" i="2"/>
  <c r="I149" i="2"/>
  <c r="I165" i="2"/>
  <c r="I151" i="2"/>
  <c r="I167" i="2"/>
  <c r="O9" i="2"/>
  <c r="T9" i="2"/>
  <c r="N10" i="2"/>
  <c r="P10" i="2" s="1"/>
  <c r="I155" i="2"/>
  <c r="I166" i="2"/>
  <c r="I168" i="2"/>
  <c r="I153" i="2"/>
  <c r="I171" i="2"/>
  <c r="I158" i="2"/>
  <c r="I163" i="2"/>
  <c r="I154" i="2"/>
  <c r="I160" i="2"/>
  <c r="I157" i="2"/>
  <c r="I152" i="2"/>
  <c r="I172" i="2"/>
  <c r="I164" i="2"/>
  <c r="I169" i="2"/>
  <c r="I170" i="2"/>
  <c r="I161" i="2"/>
  <c r="G150" i="2" l="1"/>
  <c r="G151" i="2" s="1"/>
  <c r="G152" i="2" s="1"/>
  <c r="G153" i="2" s="1"/>
  <c r="G154" i="2" s="1"/>
  <c r="G155" i="2" s="1"/>
  <c r="G156" i="2" s="1"/>
  <c r="G157" i="2" s="1"/>
  <c r="G158" i="2" s="1"/>
  <c r="G159" i="2" s="1"/>
  <c r="G160" i="2" s="1"/>
  <c r="G161" i="2" s="1"/>
  <c r="G162" i="2" s="1"/>
  <c r="G163" i="2" s="1"/>
  <c r="G164" i="2" s="1"/>
  <c r="G165" i="2" s="1"/>
  <c r="G166" i="2" s="1"/>
  <c r="G167" i="2" s="1"/>
  <c r="G168" i="2" s="1"/>
  <c r="G169" i="2" s="1"/>
  <c r="G170" i="2" s="1"/>
  <c r="G171" i="2" s="1"/>
  <c r="G172" i="2" s="1"/>
  <c r="G173" i="2" s="1"/>
  <c r="A9" i="8"/>
  <c r="A9" i="27"/>
  <c r="A9" i="24"/>
  <c r="A9" i="29"/>
  <c r="A9" i="26"/>
  <c r="B9" i="11"/>
  <c r="A9" i="28"/>
  <c r="A9" i="25"/>
  <c r="A9" i="9"/>
  <c r="A9" i="13"/>
  <c r="A9" i="30"/>
  <c r="D10" i="18" a="1"/>
  <c r="D10" i="18" s="1"/>
  <c r="A10" i="18" s="1"/>
  <c r="E9" i="13"/>
  <c r="E9" i="1"/>
  <c r="C9" i="1"/>
  <c r="D10" i="1" a="1"/>
  <c r="D10" i="1" s="1"/>
  <c r="A9" i="1"/>
  <c r="A11" i="7"/>
  <c r="D10" i="7"/>
  <c r="F8" i="18"/>
  <c r="G8" i="18" s="1"/>
  <c r="H8" i="18" s="1"/>
  <c r="I8" i="18" s="1"/>
  <c r="J8" i="18" s="1"/>
  <c r="K8" i="18" s="1"/>
  <c r="L8" i="18" s="1"/>
  <c r="M8" i="18" s="1"/>
  <c r="N8" i="18" s="1"/>
  <c r="O8" i="18" s="1"/>
  <c r="P8" i="18" s="1"/>
  <c r="Q8" i="18" s="1"/>
  <c r="R8" i="18" s="1"/>
  <c r="S8" i="18" s="1"/>
  <c r="T8" i="18" s="1"/>
  <c r="U8" i="18" s="1"/>
  <c r="V8" i="18" s="1"/>
  <c r="W8" i="18" s="1"/>
  <c r="X8" i="18" s="1"/>
  <c r="Y8" i="18" s="1"/>
  <c r="Z8" i="18" s="1"/>
  <c r="AA8" i="18" s="1"/>
  <c r="AB8" i="18" s="1"/>
  <c r="AC8" i="18" s="1"/>
  <c r="AD8" i="18" s="1"/>
  <c r="AE8" i="18" s="1"/>
  <c r="AF8" i="18" s="1"/>
  <c r="AG8" i="18" s="1"/>
  <c r="AH8" i="18" s="1"/>
  <c r="AI8" i="18" s="1"/>
  <c r="AJ8" i="18" s="1"/>
  <c r="E8" i="18"/>
  <c r="C8" i="18"/>
  <c r="I175" i="2"/>
  <c r="I183" i="2"/>
  <c r="I185" i="2"/>
  <c r="I193" i="2"/>
  <c r="I196" i="2"/>
  <c r="I177" i="2"/>
  <c r="I173" i="2"/>
  <c r="I186" i="2"/>
  <c r="I194" i="2"/>
  <c r="I187" i="2"/>
  <c r="I195" i="2"/>
  <c r="I179" i="2"/>
  <c r="I181" i="2"/>
  <c r="I178" i="2"/>
  <c r="I182" i="2"/>
  <c r="I190" i="2"/>
  <c r="T10" i="2"/>
  <c r="O10" i="2"/>
  <c r="N11" i="2"/>
  <c r="P11" i="2" s="1"/>
  <c r="I191" i="2"/>
  <c r="I180" i="2"/>
  <c r="I188" i="2"/>
  <c r="I176" i="2"/>
  <c r="I184" i="2"/>
  <c r="I192" i="2"/>
  <c r="I189" i="2"/>
  <c r="I174" i="2"/>
  <c r="A10" i="9" l="1"/>
  <c r="A10" i="8"/>
  <c r="A10" i="27"/>
  <c r="A10" i="29"/>
  <c r="A10" i="26"/>
  <c r="B10" i="11"/>
  <c r="A10" i="28"/>
  <c r="A10" i="25"/>
  <c r="A10" i="24"/>
  <c r="A10" i="30"/>
  <c r="A10" i="13"/>
  <c r="E10" i="13" s="1"/>
  <c r="G174" i="2"/>
  <c r="D11" i="18" a="1"/>
  <c r="D11" i="18" s="1"/>
  <c r="A11" i="18" s="1"/>
  <c r="G175" i="2"/>
  <c r="G176" i="2" s="1"/>
  <c r="G177" i="2" s="1"/>
  <c r="G178" i="2" s="1"/>
  <c r="G179" i="2" s="1"/>
  <c r="G180" i="2" s="1"/>
  <c r="G181" i="2" s="1"/>
  <c r="G182" i="2" s="1"/>
  <c r="G183" i="2" s="1"/>
  <c r="G184" i="2" s="1"/>
  <c r="G185" i="2" s="1"/>
  <c r="G186" i="2" s="1"/>
  <c r="G187" i="2" s="1"/>
  <c r="G188" i="2" s="1"/>
  <c r="G189" i="2" s="1"/>
  <c r="G190" i="2" s="1"/>
  <c r="G191" i="2" s="1"/>
  <c r="G192" i="2" s="1"/>
  <c r="G193" i="2" s="1"/>
  <c r="G194" i="2" s="1"/>
  <c r="G195" i="2" s="1"/>
  <c r="G196" i="2" s="1"/>
  <c r="G197" i="2" s="1"/>
  <c r="G198" i="2" s="1"/>
  <c r="G199" i="2" s="1"/>
  <c r="E10" i="1"/>
  <c r="D11" i="1" a="1"/>
  <c r="D11" i="1" s="1"/>
  <c r="A10" i="1"/>
  <c r="C10" i="1"/>
  <c r="A12" i="7"/>
  <c r="D11" i="7"/>
  <c r="F9" i="18"/>
  <c r="G9" i="18" s="1"/>
  <c r="H9" i="18" s="1"/>
  <c r="I9" i="18" s="1"/>
  <c r="J9" i="18" s="1"/>
  <c r="K9" i="18" s="1"/>
  <c r="L9" i="18" s="1"/>
  <c r="M9" i="18" s="1"/>
  <c r="N9" i="18" s="1"/>
  <c r="O9" i="18" s="1"/>
  <c r="P9" i="18" s="1"/>
  <c r="Q9" i="18" s="1"/>
  <c r="R9" i="18" s="1"/>
  <c r="S9" i="18" s="1"/>
  <c r="T9" i="18" s="1"/>
  <c r="U9" i="18" s="1"/>
  <c r="V9" i="18" s="1"/>
  <c r="W9" i="18" s="1"/>
  <c r="X9" i="18" s="1"/>
  <c r="Y9" i="18" s="1"/>
  <c r="Z9" i="18" s="1"/>
  <c r="AA9" i="18" s="1"/>
  <c r="AB9" i="18" s="1"/>
  <c r="AC9" i="18" s="1"/>
  <c r="AD9" i="18" s="1"/>
  <c r="AE9" i="18" s="1"/>
  <c r="AF9" i="18" s="1"/>
  <c r="AG9" i="18" s="1"/>
  <c r="AH9" i="18" s="1"/>
  <c r="AI9" i="18" s="1"/>
  <c r="AJ9" i="18" s="1"/>
  <c r="E9" i="18"/>
  <c r="C9" i="18"/>
  <c r="I216" i="2"/>
  <c r="I204" i="2"/>
  <c r="I198" i="2"/>
  <c r="O11" i="2"/>
  <c r="T11" i="2"/>
  <c r="N12" i="2"/>
  <c r="P12" i="2" s="1"/>
  <c r="I201" i="2"/>
  <c r="I217" i="2"/>
  <c r="I207" i="2"/>
  <c r="I208" i="2"/>
  <c r="I212" i="2"/>
  <c r="I215" i="2"/>
  <c r="I214" i="2"/>
  <c r="I202" i="2"/>
  <c r="I203" i="2"/>
  <c r="I211" i="2"/>
  <c r="I210" i="2"/>
  <c r="I200" i="2"/>
  <c r="I213" i="2"/>
  <c r="I220" i="2"/>
  <c r="I209" i="2"/>
  <c r="I199" i="2"/>
  <c r="I206" i="2"/>
  <c r="I205" i="2"/>
  <c r="I219" i="2"/>
  <c r="I218" i="2"/>
  <c r="I197" i="2"/>
  <c r="B11" i="11" l="1"/>
  <c r="A11" i="28"/>
  <c r="A11" i="25"/>
  <c r="A11" i="9"/>
  <c r="A11" i="8"/>
  <c r="A11" i="27"/>
  <c r="A11" i="29"/>
  <c r="A11" i="26"/>
  <c r="A11" i="24"/>
  <c r="A11" i="30"/>
  <c r="A11" i="13"/>
  <c r="E11" i="13" s="1"/>
  <c r="D12" i="18" a="1"/>
  <c r="D12" i="18" s="1"/>
  <c r="A12" i="18" s="1"/>
  <c r="G200" i="2"/>
  <c r="G201" i="2" s="1"/>
  <c r="G202" i="2" s="1"/>
  <c r="G203" i="2" s="1"/>
  <c r="G204" i="2" s="1"/>
  <c r="G205" i="2" s="1"/>
  <c r="G206" i="2" s="1"/>
  <c r="G207" i="2" s="1"/>
  <c r="G208" i="2" s="1"/>
  <c r="G209" i="2" s="1"/>
  <c r="G210" i="2" s="1"/>
  <c r="G211" i="2" s="1"/>
  <c r="G212" i="2" s="1"/>
  <c r="G213" i="2" s="1"/>
  <c r="G214" i="2" s="1"/>
  <c r="G215" i="2" s="1"/>
  <c r="G216" i="2" s="1"/>
  <c r="G217" i="2" s="1"/>
  <c r="G218" i="2" s="1"/>
  <c r="G219" i="2" s="1"/>
  <c r="G220" i="2" s="1"/>
  <c r="G221" i="2" s="1"/>
  <c r="A11" i="1"/>
  <c r="C11" i="1"/>
  <c r="D12" i="1" a="1"/>
  <c r="D12" i="1" s="1"/>
  <c r="E11" i="1"/>
  <c r="A13" i="7"/>
  <c r="D13" i="7" s="1"/>
  <c r="D12" i="7"/>
  <c r="F10" i="18"/>
  <c r="G10" i="18" s="1"/>
  <c r="H10" i="18" s="1"/>
  <c r="I10" i="18" s="1"/>
  <c r="J10" i="18" s="1"/>
  <c r="K10" i="18" s="1"/>
  <c r="L10" i="18" s="1"/>
  <c r="M10" i="18" s="1"/>
  <c r="N10" i="18" s="1"/>
  <c r="O10" i="18" s="1"/>
  <c r="P10" i="18" s="1"/>
  <c r="Q10" i="18" s="1"/>
  <c r="R10" i="18" s="1"/>
  <c r="S10" i="18" s="1"/>
  <c r="T10" i="18" s="1"/>
  <c r="U10" i="18" s="1"/>
  <c r="V10" i="18" s="1"/>
  <c r="W10" i="18" s="1"/>
  <c r="X10" i="18" s="1"/>
  <c r="Y10" i="18" s="1"/>
  <c r="Z10" i="18" s="1"/>
  <c r="AA10" i="18" s="1"/>
  <c r="AB10" i="18" s="1"/>
  <c r="AC10" i="18" s="1"/>
  <c r="AD10" i="18" s="1"/>
  <c r="AE10" i="18" s="1"/>
  <c r="AF10" i="18" s="1"/>
  <c r="AG10" i="18" s="1"/>
  <c r="AH10" i="18" s="1"/>
  <c r="AI10" i="18" s="1"/>
  <c r="AJ10" i="18" s="1"/>
  <c r="C10" i="18"/>
  <c r="E10" i="18" s="1"/>
  <c r="I234" i="2"/>
  <c r="I238" i="2"/>
  <c r="I223" i="2"/>
  <c r="I244" i="2"/>
  <c r="I224" i="2"/>
  <c r="I239" i="2"/>
  <c r="I232" i="2"/>
  <c r="I241" i="2"/>
  <c r="I243" i="2"/>
  <c r="I230" i="2"/>
  <c r="I237" i="2"/>
  <c r="I227" i="2"/>
  <c r="I228" i="2"/>
  <c r="I242" i="2"/>
  <c r="I229" i="2"/>
  <c r="I235" i="2"/>
  <c r="I226" i="2"/>
  <c r="O12" i="2"/>
  <c r="T12" i="2"/>
  <c r="N13" i="2"/>
  <c r="P13" i="2" s="1"/>
  <c r="I240" i="2"/>
  <c r="I221" i="2"/>
  <c r="I233" i="2"/>
  <c r="I236" i="2"/>
  <c r="I231" i="2"/>
  <c r="I225" i="2"/>
  <c r="I222" i="2"/>
  <c r="A12" i="29" l="1"/>
  <c r="A12" i="26"/>
  <c r="B12" i="11"/>
  <c r="A12" i="28"/>
  <c r="A12" i="25"/>
  <c r="A12" i="9"/>
  <c r="A12" i="8"/>
  <c r="A12" i="27"/>
  <c r="A12" i="24"/>
  <c r="A12" i="13"/>
  <c r="E12" i="13" s="1"/>
  <c r="A12" i="30"/>
  <c r="A13" i="8"/>
  <c r="A13" i="27"/>
  <c r="A13" i="24"/>
  <c r="A13" i="29"/>
  <c r="A13" i="26"/>
  <c r="B13" i="11"/>
  <c r="A13" i="28"/>
  <c r="A13" i="25"/>
  <c r="A13" i="9"/>
  <c r="A13" i="13"/>
  <c r="E13" i="13" s="1"/>
  <c r="A13" i="30"/>
  <c r="D13" i="18" a="1"/>
  <c r="D13" i="18" s="1"/>
  <c r="A13" i="18" s="1"/>
  <c r="G222" i="2"/>
  <c r="G223" i="2" s="1"/>
  <c r="G224" i="2" s="1"/>
  <c r="G225" i="2" s="1"/>
  <c r="G226" i="2" s="1"/>
  <c r="G227" i="2" s="1"/>
  <c r="G228" i="2" s="1"/>
  <c r="G229" i="2" s="1"/>
  <c r="G230" i="2" s="1"/>
  <c r="G231" i="2" s="1"/>
  <c r="G232" i="2" s="1"/>
  <c r="G233" i="2" s="1"/>
  <c r="G234" i="2" s="1"/>
  <c r="G235" i="2" s="1"/>
  <c r="G236" i="2" s="1"/>
  <c r="G237" i="2" s="1"/>
  <c r="G238" i="2" s="1"/>
  <c r="G239" i="2" s="1"/>
  <c r="G240" i="2" s="1"/>
  <c r="G241" i="2" s="1"/>
  <c r="G242" i="2" s="1"/>
  <c r="G243" i="2" s="1"/>
  <c r="G244" i="2" s="1"/>
  <c r="G245" i="2" s="1"/>
  <c r="E12" i="1"/>
  <c r="C12" i="1"/>
  <c r="D13" i="1" a="1"/>
  <c r="D13" i="1" s="1"/>
  <c r="A12" i="1"/>
  <c r="F11" i="18"/>
  <c r="G11" i="18" s="1"/>
  <c r="H11" i="18" s="1"/>
  <c r="I11" i="18" s="1"/>
  <c r="J11" i="18" s="1"/>
  <c r="K11" i="18" s="1"/>
  <c r="L11" i="18" s="1"/>
  <c r="M11" i="18" s="1"/>
  <c r="N11" i="18" s="1"/>
  <c r="O11" i="18" s="1"/>
  <c r="P11" i="18" s="1"/>
  <c r="Q11" i="18" s="1"/>
  <c r="R11" i="18" s="1"/>
  <c r="S11" i="18" s="1"/>
  <c r="T11" i="18" s="1"/>
  <c r="U11" i="18" s="1"/>
  <c r="V11" i="18" s="1"/>
  <c r="W11" i="18" s="1"/>
  <c r="X11" i="18" s="1"/>
  <c r="Y11" i="18" s="1"/>
  <c r="Z11" i="18" s="1"/>
  <c r="AA11" i="18" s="1"/>
  <c r="AB11" i="18" s="1"/>
  <c r="AC11" i="18" s="1"/>
  <c r="AD11" i="18" s="1"/>
  <c r="AE11" i="18" s="1"/>
  <c r="AF11" i="18" s="1"/>
  <c r="AG11" i="18" s="1"/>
  <c r="AH11" i="18" s="1"/>
  <c r="AI11" i="18" s="1"/>
  <c r="AJ11" i="18" s="1"/>
  <c r="E11" i="18"/>
  <c r="C11" i="18"/>
  <c r="I246" i="2"/>
  <c r="I259" i="2"/>
  <c r="I266" i="2"/>
  <c r="I251" i="2"/>
  <c r="I254" i="2"/>
  <c r="I262" i="2"/>
  <c r="I265" i="2"/>
  <c r="I263" i="2"/>
  <c r="I268" i="2"/>
  <c r="I249" i="2"/>
  <c r="I260" i="2"/>
  <c r="I245" i="2"/>
  <c r="T13" i="2"/>
  <c r="O13" i="2"/>
  <c r="N14" i="2"/>
  <c r="P14" i="2" s="1"/>
  <c r="I252" i="2"/>
  <c r="I256" i="2"/>
  <c r="I248" i="2"/>
  <c r="I247" i="2"/>
  <c r="I255" i="2"/>
  <c r="I257" i="2"/>
  <c r="I264" i="2"/>
  <c r="I250" i="2"/>
  <c r="I253" i="2"/>
  <c r="I261" i="2"/>
  <c r="I267" i="2"/>
  <c r="I258" i="2"/>
  <c r="D14" i="18" l="1" a="1"/>
  <c r="D14" i="18" s="1"/>
  <c r="A14" i="18" s="1"/>
  <c r="G246" i="2"/>
  <c r="G247" i="2" s="1"/>
  <c r="G248" i="2" s="1"/>
  <c r="G249" i="2" s="1"/>
  <c r="G250" i="2" s="1"/>
  <c r="G251" i="2" s="1"/>
  <c r="G252" i="2" s="1"/>
  <c r="G253" i="2" s="1"/>
  <c r="G254" i="2" s="1"/>
  <c r="G255" i="2" s="1"/>
  <c r="G256" i="2" s="1"/>
  <c r="G257" i="2" s="1"/>
  <c r="G258" i="2" s="1"/>
  <c r="G259" i="2" s="1"/>
  <c r="G260" i="2" s="1"/>
  <c r="G261" i="2" s="1"/>
  <c r="G262" i="2" s="1"/>
  <c r="G263" i="2" s="1"/>
  <c r="G264" i="2" s="1"/>
  <c r="G265" i="2" s="1"/>
  <c r="G266" i="2" s="1"/>
  <c r="G267" i="2" s="1"/>
  <c r="G268" i="2" s="1"/>
  <c r="G269" i="2" s="1"/>
  <c r="D14" i="1" a="1"/>
  <c r="D14" i="1" s="1"/>
  <c r="A13" i="1"/>
  <c r="E13" i="1"/>
  <c r="C13" i="1"/>
  <c r="F12" i="18"/>
  <c r="G12" i="18" s="1"/>
  <c r="H12" i="18" s="1"/>
  <c r="I12" i="18" s="1"/>
  <c r="J12" i="18" s="1"/>
  <c r="K12" i="18" s="1"/>
  <c r="L12" i="18" s="1"/>
  <c r="M12" i="18" s="1"/>
  <c r="N12" i="18" s="1"/>
  <c r="O12" i="18" s="1"/>
  <c r="P12" i="18" s="1"/>
  <c r="Q12" i="18" s="1"/>
  <c r="R12" i="18" s="1"/>
  <c r="S12" i="18" s="1"/>
  <c r="T12" i="18" s="1"/>
  <c r="U12" i="18" s="1"/>
  <c r="V12" i="18" s="1"/>
  <c r="W12" i="18" s="1"/>
  <c r="X12" i="18" s="1"/>
  <c r="Y12" i="18" s="1"/>
  <c r="Z12" i="18" s="1"/>
  <c r="AA12" i="18" s="1"/>
  <c r="AB12" i="18" s="1"/>
  <c r="AC12" i="18" s="1"/>
  <c r="AD12" i="18" s="1"/>
  <c r="AE12" i="18" s="1"/>
  <c r="AF12" i="18" s="1"/>
  <c r="AG12" i="18" s="1"/>
  <c r="AH12" i="18" s="1"/>
  <c r="AI12" i="18" s="1"/>
  <c r="AJ12" i="18" s="1"/>
  <c r="E12" i="18"/>
  <c r="C12" i="18"/>
  <c r="I281" i="2"/>
  <c r="I280" i="2"/>
  <c r="I285" i="2"/>
  <c r="I274" i="2"/>
  <c r="T14" i="2"/>
  <c r="O14" i="2"/>
  <c r="N15" i="2"/>
  <c r="P15" i="2" s="1"/>
  <c r="I288" i="2"/>
  <c r="I279" i="2"/>
  <c r="I272" i="2"/>
  <c r="I276" i="2"/>
  <c r="I269" i="2"/>
  <c r="I286" i="2"/>
  <c r="I275" i="2"/>
  <c r="I283" i="2"/>
  <c r="I271" i="2"/>
  <c r="I282" i="2"/>
  <c r="I273" i="2"/>
  <c r="I287" i="2"/>
  <c r="I291" i="2"/>
  <c r="I277" i="2"/>
  <c r="I284" i="2"/>
  <c r="I292" i="2"/>
  <c r="I289" i="2"/>
  <c r="I278" i="2"/>
  <c r="I290" i="2"/>
  <c r="I270" i="2"/>
  <c r="D15" i="18" l="1" a="1"/>
  <c r="D15" i="18" s="1"/>
  <c r="A15" i="18" s="1"/>
  <c r="G270" i="2"/>
  <c r="G271" i="2" s="1"/>
  <c r="G272" i="2" s="1"/>
  <c r="G273" i="2" s="1"/>
  <c r="G274" i="2" s="1"/>
  <c r="G275" i="2" s="1"/>
  <c r="G276" i="2" s="1"/>
  <c r="G277" i="2" s="1"/>
  <c r="G278" i="2" s="1"/>
  <c r="G279" i="2" s="1"/>
  <c r="G280" i="2" s="1"/>
  <c r="G281" i="2" s="1"/>
  <c r="G282" i="2" s="1"/>
  <c r="G283" i="2" s="1"/>
  <c r="G284" i="2" s="1"/>
  <c r="G285" i="2" s="1"/>
  <c r="G286" i="2" s="1"/>
  <c r="G287" i="2" s="1"/>
  <c r="G288" i="2" s="1"/>
  <c r="G289" i="2" s="1"/>
  <c r="G290" i="2" s="1"/>
  <c r="G291" i="2" s="1"/>
  <c r="G292" i="2" s="1"/>
  <c r="C14" i="1"/>
  <c r="A14" i="1"/>
  <c r="E14" i="1"/>
  <c r="D15" i="1" a="1"/>
  <c r="D15" i="1" s="1"/>
  <c r="F13" i="18"/>
  <c r="G13" i="18" s="1"/>
  <c r="H13" i="18" s="1"/>
  <c r="I13" i="18" s="1"/>
  <c r="J13" i="18" s="1"/>
  <c r="K13" i="18" s="1"/>
  <c r="L13" i="18" s="1"/>
  <c r="M13" i="18" s="1"/>
  <c r="N13" i="18" s="1"/>
  <c r="O13" i="18" s="1"/>
  <c r="P13" i="18" s="1"/>
  <c r="Q13" i="18" s="1"/>
  <c r="R13" i="18" s="1"/>
  <c r="S13" i="18" s="1"/>
  <c r="T13" i="18" s="1"/>
  <c r="U13" i="18" s="1"/>
  <c r="V13" i="18" s="1"/>
  <c r="W13" i="18" s="1"/>
  <c r="X13" i="18" s="1"/>
  <c r="Y13" i="18" s="1"/>
  <c r="Z13" i="18" s="1"/>
  <c r="AA13" i="18" s="1"/>
  <c r="AB13" i="18" s="1"/>
  <c r="AC13" i="18" s="1"/>
  <c r="AD13" i="18" s="1"/>
  <c r="AE13" i="18" s="1"/>
  <c r="AF13" i="18" s="1"/>
  <c r="AG13" i="18" s="1"/>
  <c r="AH13" i="18" s="1"/>
  <c r="AI13" i="18" s="1"/>
  <c r="AJ13" i="18" s="1"/>
  <c r="C13" i="18"/>
  <c r="E13" i="18" s="1"/>
  <c r="O15" i="2"/>
  <c r="N16" i="2"/>
  <c r="P16" i="2" s="1"/>
  <c r="D16" i="18" l="1" a="1"/>
  <c r="D16" i="18" s="1"/>
  <c r="A16" i="18" s="1"/>
  <c r="E15" i="1"/>
  <c r="C15" i="1"/>
  <c r="D16" i="1" a="1"/>
  <c r="D16" i="1" s="1"/>
  <c r="A15" i="1"/>
  <c r="F14" i="18"/>
  <c r="G14" i="18" s="1"/>
  <c r="H14" i="18" s="1"/>
  <c r="I14" i="18" s="1"/>
  <c r="J14" i="18" s="1"/>
  <c r="K14" i="18" s="1"/>
  <c r="L14" i="18" s="1"/>
  <c r="M14" i="18" s="1"/>
  <c r="N14" i="18" s="1"/>
  <c r="O14" i="18" s="1"/>
  <c r="P14" i="18" s="1"/>
  <c r="Q14" i="18" s="1"/>
  <c r="R14" i="18" s="1"/>
  <c r="S14" i="18" s="1"/>
  <c r="T14" i="18" s="1"/>
  <c r="U14" i="18" s="1"/>
  <c r="V14" i="18" s="1"/>
  <c r="W14" i="18" s="1"/>
  <c r="X14" i="18" s="1"/>
  <c r="Y14" i="18" s="1"/>
  <c r="Z14" i="18" s="1"/>
  <c r="AA14" i="18" s="1"/>
  <c r="AB14" i="18" s="1"/>
  <c r="AC14" i="18" s="1"/>
  <c r="AD14" i="18" s="1"/>
  <c r="AE14" i="18" s="1"/>
  <c r="AF14" i="18" s="1"/>
  <c r="AG14" i="18" s="1"/>
  <c r="AH14" i="18" s="1"/>
  <c r="AI14" i="18" s="1"/>
  <c r="AJ14" i="18" s="1"/>
  <c r="E14" i="18"/>
  <c r="C14" i="18"/>
  <c r="T16" i="2"/>
  <c r="N17" i="2"/>
  <c r="P17" i="2" s="1"/>
  <c r="S16" i="2"/>
  <c r="O16" i="2"/>
  <c r="D17" i="18" l="1" a="1"/>
  <c r="D17" i="18" s="1"/>
  <c r="A17" i="18" s="1"/>
  <c r="E16" i="1"/>
  <c r="A16" i="1"/>
  <c r="C16" i="1"/>
  <c r="D17" i="1" a="1"/>
  <c r="D17" i="1" s="1"/>
  <c r="E15" i="18"/>
  <c r="F15" i="18"/>
  <c r="G15" i="18" s="1"/>
  <c r="H15" i="18" s="1"/>
  <c r="I15" i="18" s="1"/>
  <c r="J15" i="18" s="1"/>
  <c r="K15" i="18" s="1"/>
  <c r="L15" i="18" s="1"/>
  <c r="M15" i="18" s="1"/>
  <c r="N15" i="18" s="1"/>
  <c r="O15" i="18" s="1"/>
  <c r="P15" i="18" s="1"/>
  <c r="Q15" i="18" s="1"/>
  <c r="R15" i="18" s="1"/>
  <c r="S15" i="18" s="1"/>
  <c r="T15" i="18" s="1"/>
  <c r="U15" i="18" s="1"/>
  <c r="V15" i="18" s="1"/>
  <c r="W15" i="18" s="1"/>
  <c r="X15" i="18" s="1"/>
  <c r="Y15" i="18" s="1"/>
  <c r="Z15" i="18" s="1"/>
  <c r="AA15" i="18" s="1"/>
  <c r="AB15" i="18" s="1"/>
  <c r="AC15" i="18" s="1"/>
  <c r="AD15" i="18" s="1"/>
  <c r="AE15" i="18" s="1"/>
  <c r="AF15" i="18" s="1"/>
  <c r="AG15" i="18" s="1"/>
  <c r="AH15" i="18" s="1"/>
  <c r="AI15" i="18" s="1"/>
  <c r="AJ15" i="18" s="1"/>
  <c r="C15" i="18"/>
  <c r="N18" i="2"/>
  <c r="P18" i="2" s="1"/>
  <c r="S17" i="2"/>
  <c r="O17" i="2"/>
  <c r="T17" i="2"/>
  <c r="D18" i="18" l="1" a="1"/>
  <c r="D18" i="18" s="1"/>
  <c r="A18" i="18" s="1"/>
  <c r="D18" i="1" a="1"/>
  <c r="D18" i="1" s="1"/>
  <c r="A17" i="1"/>
  <c r="E17" i="1"/>
  <c r="C17" i="1"/>
  <c r="F16" i="18"/>
  <c r="G16" i="18" s="1"/>
  <c r="H16" i="18" s="1"/>
  <c r="I16" i="18" s="1"/>
  <c r="J16" i="18" s="1"/>
  <c r="K16" i="18" s="1"/>
  <c r="L16" i="18" s="1"/>
  <c r="M16" i="18" s="1"/>
  <c r="N16" i="18" s="1"/>
  <c r="O16" i="18" s="1"/>
  <c r="P16" i="18" s="1"/>
  <c r="Q16" i="18" s="1"/>
  <c r="R16" i="18" s="1"/>
  <c r="S16" i="18" s="1"/>
  <c r="T16" i="18" s="1"/>
  <c r="U16" i="18" s="1"/>
  <c r="V16" i="18" s="1"/>
  <c r="W16" i="18" s="1"/>
  <c r="X16" i="18" s="1"/>
  <c r="Y16" i="18" s="1"/>
  <c r="Z16" i="18" s="1"/>
  <c r="AA16" i="18" s="1"/>
  <c r="AB16" i="18" s="1"/>
  <c r="AC16" i="18" s="1"/>
  <c r="AD16" i="18" s="1"/>
  <c r="AE16" i="18" s="1"/>
  <c r="AF16" i="18" s="1"/>
  <c r="AG16" i="18" s="1"/>
  <c r="AH16" i="18" s="1"/>
  <c r="AI16" i="18" s="1"/>
  <c r="AJ16" i="18" s="1"/>
  <c r="C16" i="18"/>
  <c r="E16" i="18" s="1"/>
  <c r="T18" i="2"/>
  <c r="N19" i="2"/>
  <c r="P19" i="2" s="1"/>
  <c r="S18" i="2"/>
  <c r="O18" i="2"/>
  <c r="D19" i="18" l="1" a="1"/>
  <c r="D19" i="18" s="1"/>
  <c r="A19" i="18" s="1"/>
  <c r="E18" i="1"/>
  <c r="C18" i="1"/>
  <c r="D19" i="1" a="1"/>
  <c r="D19" i="1" s="1"/>
  <c r="A18" i="1"/>
  <c r="F17" i="18"/>
  <c r="G17" i="18" s="1"/>
  <c r="H17" i="18" s="1"/>
  <c r="I17" i="18" s="1"/>
  <c r="J17" i="18" s="1"/>
  <c r="K17" i="18" s="1"/>
  <c r="L17" i="18" s="1"/>
  <c r="M17" i="18" s="1"/>
  <c r="N17" i="18" s="1"/>
  <c r="O17" i="18" s="1"/>
  <c r="P17" i="18" s="1"/>
  <c r="Q17" i="18" s="1"/>
  <c r="R17" i="18" s="1"/>
  <c r="S17" i="18" s="1"/>
  <c r="T17" i="18" s="1"/>
  <c r="U17" i="18" s="1"/>
  <c r="V17" i="18" s="1"/>
  <c r="W17" i="18" s="1"/>
  <c r="X17" i="18" s="1"/>
  <c r="Y17" i="18" s="1"/>
  <c r="Z17" i="18" s="1"/>
  <c r="AA17" i="18" s="1"/>
  <c r="AB17" i="18" s="1"/>
  <c r="AC17" i="18" s="1"/>
  <c r="AD17" i="18" s="1"/>
  <c r="AE17" i="18" s="1"/>
  <c r="AF17" i="18" s="1"/>
  <c r="AG17" i="18" s="1"/>
  <c r="AH17" i="18" s="1"/>
  <c r="AI17" i="18" s="1"/>
  <c r="AJ17" i="18" s="1"/>
  <c r="C17" i="18"/>
  <c r="E17" i="18"/>
  <c r="T19" i="2"/>
  <c r="N20" i="2"/>
  <c r="P20" i="2" s="1"/>
  <c r="S19" i="2"/>
  <c r="O19" i="2"/>
  <c r="D20" i="18" l="1" a="1"/>
  <c r="D20" i="18" s="1"/>
  <c r="A20" i="18" s="1"/>
  <c r="C19" i="1"/>
  <c r="D20" i="1" a="1"/>
  <c r="D20" i="1" s="1"/>
  <c r="A19" i="1"/>
  <c r="E19" i="1"/>
  <c r="F18" i="18"/>
  <c r="G18" i="18" s="1"/>
  <c r="H18" i="18" s="1"/>
  <c r="I18" i="18" s="1"/>
  <c r="J18" i="18" s="1"/>
  <c r="K18" i="18" s="1"/>
  <c r="L18" i="18" s="1"/>
  <c r="M18" i="18" s="1"/>
  <c r="N18" i="18" s="1"/>
  <c r="O18" i="18" s="1"/>
  <c r="P18" i="18" s="1"/>
  <c r="Q18" i="18" s="1"/>
  <c r="R18" i="18" s="1"/>
  <c r="S18" i="18" s="1"/>
  <c r="T18" i="18" s="1"/>
  <c r="U18" i="18" s="1"/>
  <c r="V18" i="18" s="1"/>
  <c r="W18" i="18" s="1"/>
  <c r="X18" i="18" s="1"/>
  <c r="Y18" i="18" s="1"/>
  <c r="Z18" i="18" s="1"/>
  <c r="AA18" i="18" s="1"/>
  <c r="AB18" i="18" s="1"/>
  <c r="AC18" i="18" s="1"/>
  <c r="AD18" i="18" s="1"/>
  <c r="AE18" i="18" s="1"/>
  <c r="AF18" i="18" s="1"/>
  <c r="AG18" i="18" s="1"/>
  <c r="AH18" i="18" s="1"/>
  <c r="AI18" i="18" s="1"/>
  <c r="AJ18" i="18" s="1"/>
  <c r="E18" i="18"/>
  <c r="C18" i="18"/>
  <c r="T20" i="2"/>
  <c r="N21" i="2"/>
  <c r="P21" i="2" s="1"/>
  <c r="S20" i="2"/>
  <c r="O20" i="2"/>
  <c r="D21" i="18" l="1" a="1"/>
  <c r="D21" i="18" s="1"/>
  <c r="A21" i="18" s="1"/>
  <c r="D21" i="1" a="1"/>
  <c r="D21" i="1" s="1"/>
  <c r="A20" i="1"/>
  <c r="E20" i="1"/>
  <c r="C20" i="1"/>
  <c r="F19" i="18"/>
  <c r="G19" i="18" s="1"/>
  <c r="H19" i="18" s="1"/>
  <c r="I19" i="18" s="1"/>
  <c r="J19" i="18" s="1"/>
  <c r="K19" i="18" s="1"/>
  <c r="L19" i="18" s="1"/>
  <c r="M19" i="18" s="1"/>
  <c r="N19" i="18" s="1"/>
  <c r="O19" i="18" s="1"/>
  <c r="P19" i="18" s="1"/>
  <c r="Q19" i="18" s="1"/>
  <c r="R19" i="18" s="1"/>
  <c r="S19" i="18" s="1"/>
  <c r="T19" i="18" s="1"/>
  <c r="U19" i="18" s="1"/>
  <c r="V19" i="18" s="1"/>
  <c r="W19" i="18" s="1"/>
  <c r="X19" i="18" s="1"/>
  <c r="Y19" i="18" s="1"/>
  <c r="Z19" i="18" s="1"/>
  <c r="AA19" i="18" s="1"/>
  <c r="AB19" i="18" s="1"/>
  <c r="AC19" i="18" s="1"/>
  <c r="AD19" i="18" s="1"/>
  <c r="AE19" i="18" s="1"/>
  <c r="AF19" i="18" s="1"/>
  <c r="AG19" i="18" s="1"/>
  <c r="AH19" i="18" s="1"/>
  <c r="AI19" i="18" s="1"/>
  <c r="AJ19" i="18" s="1"/>
  <c r="C19" i="18"/>
  <c r="E19" i="18" s="1"/>
  <c r="N22" i="2"/>
  <c r="P22" i="2" s="1"/>
  <c r="S21" i="2"/>
  <c r="O21" i="2"/>
  <c r="T21" i="2"/>
  <c r="D22" i="18" l="1" a="1"/>
  <c r="D22" i="18" s="1"/>
  <c r="A22" i="18" s="1"/>
  <c r="A21" i="1"/>
  <c r="E21" i="1"/>
  <c r="C21" i="1"/>
  <c r="D22" i="1" a="1"/>
  <c r="D22" i="1" s="1"/>
  <c r="C20" i="18"/>
  <c r="E20" i="18"/>
  <c r="F20" i="18"/>
  <c r="G20" i="18" s="1"/>
  <c r="H20" i="18" s="1"/>
  <c r="I20" i="18" s="1"/>
  <c r="J20" i="18" s="1"/>
  <c r="K20" i="18" s="1"/>
  <c r="L20" i="18" s="1"/>
  <c r="M20" i="18" s="1"/>
  <c r="N20" i="18" s="1"/>
  <c r="O20" i="18" s="1"/>
  <c r="P20" i="18" s="1"/>
  <c r="Q20" i="18" s="1"/>
  <c r="R20" i="18" s="1"/>
  <c r="S20" i="18" s="1"/>
  <c r="T20" i="18" s="1"/>
  <c r="U20" i="18" s="1"/>
  <c r="V20" i="18" s="1"/>
  <c r="W20" i="18" s="1"/>
  <c r="X20" i="18" s="1"/>
  <c r="Y20" i="18" s="1"/>
  <c r="Z20" i="18" s="1"/>
  <c r="AA20" i="18" s="1"/>
  <c r="AB20" i="18" s="1"/>
  <c r="AC20" i="18" s="1"/>
  <c r="AD20" i="18" s="1"/>
  <c r="AE20" i="18" s="1"/>
  <c r="AF20" i="18" s="1"/>
  <c r="AG20" i="18" s="1"/>
  <c r="AH20" i="18" s="1"/>
  <c r="AI20" i="18" s="1"/>
  <c r="AJ20" i="18" s="1"/>
  <c r="T22" i="2"/>
  <c r="N23" i="2"/>
  <c r="P23" i="2" s="1"/>
  <c r="S22" i="2"/>
  <c r="O22" i="2"/>
  <c r="D23" i="18" l="1" a="1"/>
  <c r="D23" i="18" s="1"/>
  <c r="A23" i="18" s="1"/>
  <c r="C22" i="1"/>
  <c r="D23" i="1" a="1"/>
  <c r="D23" i="1" s="1"/>
  <c r="A22" i="1"/>
  <c r="E22" i="1"/>
  <c r="E22" i="18"/>
  <c r="F22" i="18"/>
  <c r="G22" i="18" s="1"/>
  <c r="H22" i="18" s="1"/>
  <c r="I22" i="18" s="1"/>
  <c r="J22" i="18" s="1"/>
  <c r="K22" i="18" s="1"/>
  <c r="L22" i="18" s="1"/>
  <c r="M22" i="18" s="1"/>
  <c r="N22" i="18" s="1"/>
  <c r="O22" i="18" s="1"/>
  <c r="P22" i="18" s="1"/>
  <c r="Q22" i="18" s="1"/>
  <c r="R22" i="18" s="1"/>
  <c r="S22" i="18" s="1"/>
  <c r="T22" i="18" s="1"/>
  <c r="U22" i="18" s="1"/>
  <c r="V22" i="18" s="1"/>
  <c r="W22" i="18" s="1"/>
  <c r="X22" i="18" s="1"/>
  <c r="Y22" i="18" s="1"/>
  <c r="Z22" i="18" s="1"/>
  <c r="AA22" i="18" s="1"/>
  <c r="AB22" i="18" s="1"/>
  <c r="AC22" i="18" s="1"/>
  <c r="AD22" i="18" s="1"/>
  <c r="AE22" i="18" s="1"/>
  <c r="AF22" i="18" s="1"/>
  <c r="AG22" i="18" s="1"/>
  <c r="AH22" i="18" s="1"/>
  <c r="AI22" i="18" s="1"/>
  <c r="AJ22" i="18" s="1"/>
  <c r="E21" i="18"/>
  <c r="F21" i="18"/>
  <c r="G21" i="18" s="1"/>
  <c r="H21" i="18" s="1"/>
  <c r="I21" i="18" s="1"/>
  <c r="J21" i="18" s="1"/>
  <c r="K21" i="18" s="1"/>
  <c r="L21" i="18" s="1"/>
  <c r="M21" i="18" s="1"/>
  <c r="N21" i="18" s="1"/>
  <c r="O21" i="18" s="1"/>
  <c r="P21" i="18" s="1"/>
  <c r="Q21" i="18" s="1"/>
  <c r="R21" i="18" s="1"/>
  <c r="S21" i="18" s="1"/>
  <c r="T21" i="18" s="1"/>
  <c r="U21" i="18" s="1"/>
  <c r="V21" i="18" s="1"/>
  <c r="W21" i="18" s="1"/>
  <c r="X21" i="18" s="1"/>
  <c r="Y21" i="18" s="1"/>
  <c r="Z21" i="18" s="1"/>
  <c r="AA21" i="18" s="1"/>
  <c r="AB21" i="18" s="1"/>
  <c r="AC21" i="18" s="1"/>
  <c r="AD21" i="18" s="1"/>
  <c r="AE21" i="18" s="1"/>
  <c r="AF21" i="18" s="1"/>
  <c r="AG21" i="18" s="1"/>
  <c r="AH21" i="18" s="1"/>
  <c r="AI21" i="18" s="1"/>
  <c r="AJ21" i="18" s="1"/>
  <c r="C21" i="18"/>
  <c r="C22" i="18" s="1"/>
  <c r="T23" i="2"/>
  <c r="N24" i="2"/>
  <c r="P24" i="2" s="1"/>
  <c r="S23" i="2"/>
  <c r="O23" i="2"/>
  <c r="D24" i="1" l="1" a="1"/>
  <c r="D24" i="1" s="1"/>
  <c r="E24" i="1" s="1"/>
  <c r="D24" i="18" a="1"/>
  <c r="D24" i="18" s="1"/>
  <c r="E23" i="1"/>
  <c r="A23" i="1"/>
  <c r="C23" i="1"/>
  <c r="C23" i="18"/>
  <c r="F23" i="18"/>
  <c r="G23" i="18" s="1"/>
  <c r="H23" i="18" s="1"/>
  <c r="I23" i="18" s="1"/>
  <c r="J23" i="18" s="1"/>
  <c r="K23" i="18" s="1"/>
  <c r="L23" i="18" s="1"/>
  <c r="M23" i="18" s="1"/>
  <c r="N23" i="18" s="1"/>
  <c r="O23" i="18" s="1"/>
  <c r="P23" i="18" s="1"/>
  <c r="Q23" i="18" s="1"/>
  <c r="R23" i="18" s="1"/>
  <c r="S23" i="18" s="1"/>
  <c r="T23" i="18" s="1"/>
  <c r="U23" i="18" s="1"/>
  <c r="V23" i="18" s="1"/>
  <c r="W23" i="18" s="1"/>
  <c r="X23" i="18" s="1"/>
  <c r="Y23" i="18" s="1"/>
  <c r="Z23" i="18" s="1"/>
  <c r="AA23" i="18" s="1"/>
  <c r="AB23" i="18" s="1"/>
  <c r="AC23" i="18" s="1"/>
  <c r="AD23" i="18" s="1"/>
  <c r="AE23" i="18" s="1"/>
  <c r="AF23" i="18" s="1"/>
  <c r="AG23" i="18" s="1"/>
  <c r="AH23" i="18" s="1"/>
  <c r="AI23" i="18" s="1"/>
  <c r="AJ23" i="18" s="1"/>
  <c r="E23" i="18"/>
  <c r="T24" i="2"/>
  <c r="N25" i="2"/>
  <c r="P25" i="2" s="1"/>
  <c r="S24" i="2"/>
  <c r="O24" i="2"/>
  <c r="D25" i="1" l="1" a="1"/>
  <c r="D25" i="1" s="1"/>
  <c r="E25" i="1" s="1"/>
  <c r="C24" i="1"/>
  <c r="A24" i="1"/>
  <c r="A24" i="18"/>
  <c r="D25" i="18" a="1"/>
  <c r="D25" i="18" s="1"/>
  <c r="F25" i="18" s="1"/>
  <c r="G25" i="18" s="1"/>
  <c r="H25" i="18" s="1"/>
  <c r="I25" i="18" s="1"/>
  <c r="J25" i="18" s="1"/>
  <c r="K25" i="18" s="1"/>
  <c r="L25" i="18" s="1"/>
  <c r="M25" i="18" s="1"/>
  <c r="N25" i="18" s="1"/>
  <c r="O25" i="18" s="1"/>
  <c r="P25" i="18" s="1"/>
  <c r="Q25" i="18" s="1"/>
  <c r="R25" i="18" s="1"/>
  <c r="S25" i="18" s="1"/>
  <c r="T25" i="18" s="1"/>
  <c r="U25" i="18" s="1"/>
  <c r="V25" i="18" s="1"/>
  <c r="W25" i="18" s="1"/>
  <c r="X25" i="18" s="1"/>
  <c r="Y25" i="18" s="1"/>
  <c r="Z25" i="18" s="1"/>
  <c r="AA25" i="18" s="1"/>
  <c r="AB25" i="18" s="1"/>
  <c r="AC25" i="18" s="1"/>
  <c r="AD25" i="18" s="1"/>
  <c r="AE25" i="18" s="1"/>
  <c r="AF25" i="18" s="1"/>
  <c r="AG25" i="18" s="1"/>
  <c r="AH25" i="18" s="1"/>
  <c r="AI25" i="18" s="1"/>
  <c r="AJ25" i="18" s="1"/>
  <c r="C24" i="18"/>
  <c r="E24" i="18"/>
  <c r="F24" i="18"/>
  <c r="G24" i="18" s="1"/>
  <c r="H24" i="18" s="1"/>
  <c r="I24" i="18" s="1"/>
  <c r="J24" i="18" s="1"/>
  <c r="K24" i="18" s="1"/>
  <c r="L24" i="18" s="1"/>
  <c r="M24" i="18" s="1"/>
  <c r="N24" i="18" s="1"/>
  <c r="O24" i="18" s="1"/>
  <c r="P24" i="18" s="1"/>
  <c r="Q24" i="18" s="1"/>
  <c r="R24" i="18" s="1"/>
  <c r="S24" i="18" s="1"/>
  <c r="T24" i="18" s="1"/>
  <c r="U24" i="18" s="1"/>
  <c r="V24" i="18" s="1"/>
  <c r="W24" i="18" s="1"/>
  <c r="X24" i="18" s="1"/>
  <c r="Y24" i="18" s="1"/>
  <c r="Z24" i="18" s="1"/>
  <c r="AA24" i="18" s="1"/>
  <c r="AB24" i="18" s="1"/>
  <c r="AC24" i="18" s="1"/>
  <c r="AD24" i="18" s="1"/>
  <c r="AE24" i="18" s="1"/>
  <c r="AF24" i="18" s="1"/>
  <c r="AG24" i="18" s="1"/>
  <c r="AH24" i="18" s="1"/>
  <c r="AI24" i="18" s="1"/>
  <c r="AJ24" i="18" s="1"/>
  <c r="N26" i="2"/>
  <c r="P26" i="2" s="1"/>
  <c r="O25" i="2"/>
  <c r="R25" i="2" s="1"/>
  <c r="D26" i="1" l="1" a="1"/>
  <c r="D26" i="1" s="1"/>
  <c r="C25" i="1"/>
  <c r="A25" i="1"/>
  <c r="A25" i="18"/>
  <c r="C25" i="18"/>
  <c r="E25" i="18"/>
  <c r="D26" i="18" a="1"/>
  <c r="D26" i="18" s="1"/>
  <c r="F26" i="18" s="1"/>
  <c r="G26" i="18" s="1"/>
  <c r="H26" i="18" s="1"/>
  <c r="I26" i="18" s="1"/>
  <c r="J26" i="18" s="1"/>
  <c r="K26" i="18" s="1"/>
  <c r="L26" i="18" s="1"/>
  <c r="M26" i="18" s="1"/>
  <c r="N26" i="18" s="1"/>
  <c r="O26" i="18" s="1"/>
  <c r="P26" i="18" s="1"/>
  <c r="Q26" i="18" s="1"/>
  <c r="R26" i="18" s="1"/>
  <c r="S26" i="18" s="1"/>
  <c r="T26" i="18" s="1"/>
  <c r="U26" i="18" s="1"/>
  <c r="V26" i="18" s="1"/>
  <c r="W26" i="18" s="1"/>
  <c r="X26" i="18" s="1"/>
  <c r="Y26" i="18" s="1"/>
  <c r="Z26" i="18" s="1"/>
  <c r="AA26" i="18" s="1"/>
  <c r="AB26" i="18" s="1"/>
  <c r="AC26" i="18" s="1"/>
  <c r="AD26" i="18" s="1"/>
  <c r="AE26" i="18" s="1"/>
  <c r="AF26" i="18" s="1"/>
  <c r="AG26" i="18" s="1"/>
  <c r="AH26" i="18" s="1"/>
  <c r="AI26" i="18" s="1"/>
  <c r="AJ26" i="18" s="1"/>
  <c r="Q25" i="2"/>
  <c r="T26" i="2"/>
  <c r="N27" i="2"/>
  <c r="S26" i="2"/>
  <c r="O26" i="2"/>
  <c r="R26" i="2" s="1"/>
  <c r="Q26" i="2" s="1"/>
  <c r="A26" i="1" l="1"/>
  <c r="E26" i="1"/>
  <c r="C26" i="1"/>
  <c r="E26" i="18"/>
  <c r="A26" i="18"/>
  <c r="C26" i="18"/>
  <c r="T27" i="2"/>
  <c r="P27" i="2"/>
  <c r="D27" i="1" s="1" a="1"/>
  <c r="D27" i="1" s="1"/>
  <c r="N28" i="2"/>
  <c r="S27" i="2"/>
  <c r="O27" i="2"/>
  <c r="R27" i="2" s="1"/>
  <c r="Q27" i="2" s="1"/>
  <c r="C27" i="1" l="1"/>
  <c r="A27" i="1"/>
  <c r="E27" i="1"/>
  <c r="D27" i="18" a="1"/>
  <c r="D27" i="18" s="1"/>
  <c r="F27" i="18" s="1"/>
  <c r="G27" i="18" s="1"/>
  <c r="H27" i="18" s="1"/>
  <c r="I27" i="18" s="1"/>
  <c r="J27" i="18" s="1"/>
  <c r="K27" i="18" s="1"/>
  <c r="L27" i="18" s="1"/>
  <c r="M27" i="18" s="1"/>
  <c r="N27" i="18" s="1"/>
  <c r="O27" i="18" s="1"/>
  <c r="P27" i="18" s="1"/>
  <c r="Q27" i="18" s="1"/>
  <c r="R27" i="18" s="1"/>
  <c r="S27" i="18" s="1"/>
  <c r="T27" i="18" s="1"/>
  <c r="U27" i="18" s="1"/>
  <c r="V27" i="18" s="1"/>
  <c r="W27" i="18" s="1"/>
  <c r="X27" i="18" s="1"/>
  <c r="Y27" i="18" s="1"/>
  <c r="Z27" i="18" s="1"/>
  <c r="AA27" i="18" s="1"/>
  <c r="AB27" i="18" s="1"/>
  <c r="AC27" i="18" s="1"/>
  <c r="AD27" i="18" s="1"/>
  <c r="AE27" i="18" s="1"/>
  <c r="AF27" i="18" s="1"/>
  <c r="AG27" i="18" s="1"/>
  <c r="AH27" i="18" s="1"/>
  <c r="AI27" i="18" s="1"/>
  <c r="AJ27" i="18" s="1"/>
  <c r="N29" i="2"/>
  <c r="T28" i="2"/>
  <c r="P28" i="2"/>
  <c r="D28" i="1" s="1" a="1"/>
  <c r="D28" i="1" s="1"/>
  <c r="S28" i="2"/>
  <c r="O28" i="2"/>
  <c r="R28" i="2" s="1"/>
  <c r="Q28" i="2" s="1"/>
  <c r="C28" i="1" l="1"/>
  <c r="A28" i="1"/>
  <c r="E27" i="18"/>
  <c r="C27" i="18"/>
  <c r="A27" i="18"/>
  <c r="E28" i="1"/>
  <c r="D28" i="18" a="1"/>
  <c r="D28" i="18" s="1"/>
  <c r="F28" i="18" s="1"/>
  <c r="G28" i="18" s="1"/>
  <c r="H28" i="18" s="1"/>
  <c r="I28" i="18" s="1"/>
  <c r="J28" i="18" s="1"/>
  <c r="K28" i="18" s="1"/>
  <c r="L28" i="18" s="1"/>
  <c r="M28" i="18" s="1"/>
  <c r="N28" i="18" s="1"/>
  <c r="O28" i="18" s="1"/>
  <c r="P28" i="18" s="1"/>
  <c r="Q28" i="18" s="1"/>
  <c r="R28" i="18" s="1"/>
  <c r="S28" i="18" s="1"/>
  <c r="T28" i="18" s="1"/>
  <c r="U28" i="18" s="1"/>
  <c r="V28" i="18" s="1"/>
  <c r="W28" i="18" s="1"/>
  <c r="X28" i="18" s="1"/>
  <c r="Y28" i="18" s="1"/>
  <c r="Z28" i="18" s="1"/>
  <c r="AA28" i="18" s="1"/>
  <c r="AB28" i="18" s="1"/>
  <c r="AC28" i="18" s="1"/>
  <c r="AD28" i="18" s="1"/>
  <c r="AE28" i="18" s="1"/>
  <c r="AF28" i="18" s="1"/>
  <c r="AG28" i="18" s="1"/>
  <c r="AH28" i="18" s="1"/>
  <c r="AI28" i="18" s="1"/>
  <c r="AJ28" i="18" s="1"/>
  <c r="N30" i="2"/>
  <c r="P29" i="2"/>
  <c r="D29" i="1" s="1" a="1"/>
  <c r="D29" i="1" s="1"/>
  <c r="O29" i="2"/>
  <c r="R29" i="2" s="1"/>
  <c r="Q29" i="2" s="1"/>
  <c r="A28" i="18" l="1"/>
  <c r="A29" i="1"/>
  <c r="C29" i="1"/>
  <c r="E29" i="1"/>
  <c r="D29" i="18" a="1"/>
  <c r="D29" i="18" s="1"/>
  <c r="F29" i="18" s="1"/>
  <c r="G29" i="18" s="1"/>
  <c r="H29" i="18" s="1"/>
  <c r="I29" i="18" s="1"/>
  <c r="J29" i="18" s="1"/>
  <c r="K29" i="18" s="1"/>
  <c r="L29" i="18" s="1"/>
  <c r="M29" i="18" s="1"/>
  <c r="N29" i="18" s="1"/>
  <c r="O29" i="18" s="1"/>
  <c r="P29" i="18" s="1"/>
  <c r="Q29" i="18" s="1"/>
  <c r="R29" i="18" s="1"/>
  <c r="S29" i="18" s="1"/>
  <c r="T29" i="18" s="1"/>
  <c r="U29" i="18" s="1"/>
  <c r="V29" i="18" s="1"/>
  <c r="W29" i="18" s="1"/>
  <c r="X29" i="18" s="1"/>
  <c r="Y29" i="18" s="1"/>
  <c r="Z29" i="18" s="1"/>
  <c r="AA29" i="18" s="1"/>
  <c r="AB29" i="18" s="1"/>
  <c r="AC29" i="18" s="1"/>
  <c r="AD29" i="18" s="1"/>
  <c r="AE29" i="18" s="1"/>
  <c r="AF29" i="18" s="1"/>
  <c r="AG29" i="18" s="1"/>
  <c r="AH29" i="18" s="1"/>
  <c r="AI29" i="18" s="1"/>
  <c r="AJ29" i="18" s="1"/>
  <c r="E28" i="18"/>
  <c r="C28" i="18"/>
  <c r="N31" i="2"/>
  <c r="P30" i="2"/>
  <c r="D30" i="1" s="1" a="1"/>
  <c r="D30" i="1" s="1"/>
  <c r="E30" i="1" s="1"/>
  <c r="O30" i="2"/>
  <c r="R30" i="2" s="1"/>
  <c r="Q30" i="2" s="1"/>
  <c r="C30" i="1" l="1"/>
  <c r="A30" i="1"/>
  <c r="E29" i="18"/>
  <c r="C29" i="18"/>
  <c r="A29" i="18"/>
  <c r="D30" i="18" a="1"/>
  <c r="D30" i="18" s="1"/>
  <c r="F30" i="18" s="1"/>
  <c r="G30" i="18" s="1"/>
  <c r="H30" i="18" s="1"/>
  <c r="I30" i="18" s="1"/>
  <c r="J30" i="18" s="1"/>
  <c r="K30" i="18" s="1"/>
  <c r="L30" i="18" s="1"/>
  <c r="M30" i="18" s="1"/>
  <c r="N30" i="18" s="1"/>
  <c r="O30" i="18" s="1"/>
  <c r="P30" i="18" s="1"/>
  <c r="Q30" i="18" s="1"/>
  <c r="R30" i="18" s="1"/>
  <c r="S30" i="18" s="1"/>
  <c r="T30" i="18" s="1"/>
  <c r="U30" i="18" s="1"/>
  <c r="V30" i="18" s="1"/>
  <c r="W30" i="18" s="1"/>
  <c r="X30" i="18" s="1"/>
  <c r="Y30" i="18" s="1"/>
  <c r="Z30" i="18" s="1"/>
  <c r="AA30" i="18" s="1"/>
  <c r="AB30" i="18" s="1"/>
  <c r="AC30" i="18" s="1"/>
  <c r="AD30" i="18" s="1"/>
  <c r="AE30" i="18" s="1"/>
  <c r="AF30" i="18" s="1"/>
  <c r="AG30" i="18" s="1"/>
  <c r="AH30" i="18" s="1"/>
  <c r="AI30" i="18" s="1"/>
  <c r="AJ30" i="18" s="1"/>
  <c r="N32" i="2"/>
  <c r="P31" i="2"/>
  <c r="D31" i="1" s="1" a="1"/>
  <c r="D31" i="1" s="1"/>
  <c r="O31" i="2"/>
  <c r="R31" i="2" s="1"/>
  <c r="Q31" i="2" s="1"/>
  <c r="A31" i="1" l="1"/>
  <c r="E30" i="18"/>
  <c r="C30" i="18"/>
  <c r="A30" i="18"/>
  <c r="D31" i="18" a="1"/>
  <c r="D31" i="18" s="1"/>
  <c r="F31" i="18" s="1"/>
  <c r="G31" i="18" s="1"/>
  <c r="H31" i="18" s="1"/>
  <c r="I31" i="18" s="1"/>
  <c r="J31" i="18" s="1"/>
  <c r="K31" i="18" s="1"/>
  <c r="L31" i="18" s="1"/>
  <c r="M31" i="18" s="1"/>
  <c r="N31" i="18" s="1"/>
  <c r="O31" i="18" s="1"/>
  <c r="P31" i="18" s="1"/>
  <c r="Q31" i="18" s="1"/>
  <c r="R31" i="18" s="1"/>
  <c r="S31" i="18" s="1"/>
  <c r="T31" i="18" s="1"/>
  <c r="U31" i="18" s="1"/>
  <c r="V31" i="18" s="1"/>
  <c r="W31" i="18" s="1"/>
  <c r="X31" i="18" s="1"/>
  <c r="Y31" i="18" s="1"/>
  <c r="Z31" i="18" s="1"/>
  <c r="AA31" i="18" s="1"/>
  <c r="AB31" i="18" s="1"/>
  <c r="AC31" i="18" s="1"/>
  <c r="AD31" i="18" s="1"/>
  <c r="AE31" i="18" s="1"/>
  <c r="AF31" i="18" s="1"/>
  <c r="AG31" i="18" s="1"/>
  <c r="AH31" i="18" s="1"/>
  <c r="AI31" i="18" s="1"/>
  <c r="AJ31" i="18" s="1"/>
  <c r="E31" i="1"/>
  <c r="C31" i="1"/>
  <c r="N33" i="2"/>
  <c r="P32" i="2"/>
  <c r="D32" i="1" s="1" a="1"/>
  <c r="D32" i="1" s="1"/>
  <c r="O32" i="2"/>
  <c r="R32" i="2" s="1"/>
  <c r="Q32" i="2" s="1"/>
  <c r="A32" i="1" l="1"/>
  <c r="A31" i="18"/>
  <c r="E31" i="18"/>
  <c r="C31" i="18"/>
  <c r="D32" i="18" a="1"/>
  <c r="D32" i="18" s="1"/>
  <c r="F32" i="18" s="1"/>
  <c r="G32" i="18" s="1"/>
  <c r="H32" i="18" s="1"/>
  <c r="I32" i="18" s="1"/>
  <c r="J32" i="18" s="1"/>
  <c r="K32" i="18" s="1"/>
  <c r="L32" i="18" s="1"/>
  <c r="M32" i="18" s="1"/>
  <c r="N32" i="18" s="1"/>
  <c r="O32" i="18" s="1"/>
  <c r="P32" i="18" s="1"/>
  <c r="Q32" i="18" s="1"/>
  <c r="R32" i="18" s="1"/>
  <c r="S32" i="18" s="1"/>
  <c r="T32" i="18" s="1"/>
  <c r="U32" i="18" s="1"/>
  <c r="V32" i="18" s="1"/>
  <c r="W32" i="18" s="1"/>
  <c r="X32" i="18" s="1"/>
  <c r="Y32" i="18" s="1"/>
  <c r="Z32" i="18" s="1"/>
  <c r="AA32" i="18" s="1"/>
  <c r="AB32" i="18" s="1"/>
  <c r="AC32" i="18" s="1"/>
  <c r="AD32" i="18" s="1"/>
  <c r="AE32" i="18" s="1"/>
  <c r="AF32" i="18" s="1"/>
  <c r="AG32" i="18" s="1"/>
  <c r="AH32" i="18" s="1"/>
  <c r="AI32" i="18" s="1"/>
  <c r="AJ32" i="18" s="1"/>
  <c r="E32" i="1"/>
  <c r="C32" i="1"/>
  <c r="N34" i="2"/>
  <c r="P33" i="2"/>
  <c r="D33" i="1" s="1" a="1"/>
  <c r="D33" i="1" s="1"/>
  <c r="O33" i="2"/>
  <c r="R33" i="2" s="1"/>
  <c r="Q33" i="2" s="1"/>
  <c r="C32" i="18" l="1"/>
  <c r="A32" i="18"/>
  <c r="E32" i="18"/>
  <c r="E33" i="1"/>
  <c r="A33" i="1"/>
  <c r="C33" i="1"/>
  <c r="D33" i="18" a="1"/>
  <c r="D33" i="18" s="1"/>
  <c r="F33" i="18" s="1"/>
  <c r="G33" i="18" s="1"/>
  <c r="H33" i="18" s="1"/>
  <c r="I33" i="18" s="1"/>
  <c r="J33" i="18" s="1"/>
  <c r="K33" i="18" s="1"/>
  <c r="L33" i="18" s="1"/>
  <c r="M33" i="18" s="1"/>
  <c r="N33" i="18" s="1"/>
  <c r="O33" i="18" s="1"/>
  <c r="P33" i="18" s="1"/>
  <c r="Q33" i="18" s="1"/>
  <c r="R33" i="18" s="1"/>
  <c r="S33" i="18" s="1"/>
  <c r="T33" i="18" s="1"/>
  <c r="U33" i="18" s="1"/>
  <c r="V33" i="18" s="1"/>
  <c r="W33" i="18" s="1"/>
  <c r="X33" i="18" s="1"/>
  <c r="Y33" i="18" s="1"/>
  <c r="Z33" i="18" s="1"/>
  <c r="AA33" i="18" s="1"/>
  <c r="AB33" i="18" s="1"/>
  <c r="AC33" i="18" s="1"/>
  <c r="AD33" i="18" s="1"/>
  <c r="AE33" i="18" s="1"/>
  <c r="AF33" i="18" s="1"/>
  <c r="AG33" i="18" s="1"/>
  <c r="AH33" i="18" s="1"/>
  <c r="AI33" i="18" s="1"/>
  <c r="AJ33" i="18" s="1"/>
  <c r="N35" i="2"/>
  <c r="P34" i="2"/>
  <c r="D34" i="1" s="1" a="1"/>
  <c r="D34" i="1" s="1"/>
  <c r="O34" i="2"/>
  <c r="R34" i="2" s="1"/>
  <c r="A34" i="1" l="1"/>
  <c r="C34" i="1"/>
  <c r="E34" i="1"/>
  <c r="E33" i="18"/>
  <c r="C33" i="18"/>
  <c r="A33" i="18"/>
  <c r="D34" i="18" a="1"/>
  <c r="D34" i="18" s="1"/>
  <c r="F34" i="18" s="1"/>
  <c r="G34" i="18" s="1"/>
  <c r="H34" i="18" s="1"/>
  <c r="I34" i="18" s="1"/>
  <c r="J34" i="18" s="1"/>
  <c r="K34" i="18" s="1"/>
  <c r="L34" i="18" s="1"/>
  <c r="M34" i="18" s="1"/>
  <c r="N34" i="18" s="1"/>
  <c r="O34" i="18" s="1"/>
  <c r="P34" i="18" s="1"/>
  <c r="Q34" i="18" s="1"/>
  <c r="R34" i="18" s="1"/>
  <c r="S34" i="18" s="1"/>
  <c r="T34" i="18" s="1"/>
  <c r="U34" i="18" s="1"/>
  <c r="V34" i="18" s="1"/>
  <c r="W34" i="18" s="1"/>
  <c r="X34" i="18" s="1"/>
  <c r="Y34" i="18" s="1"/>
  <c r="Z34" i="18" s="1"/>
  <c r="AA34" i="18" s="1"/>
  <c r="AB34" i="18" s="1"/>
  <c r="AC34" i="18" s="1"/>
  <c r="AD34" i="18" s="1"/>
  <c r="AE34" i="18" s="1"/>
  <c r="AF34" i="18" s="1"/>
  <c r="AG34" i="18" s="1"/>
  <c r="AH34" i="18" s="1"/>
  <c r="AI34" i="18" s="1"/>
  <c r="AJ34" i="18" s="1"/>
  <c r="Q34" i="2"/>
  <c r="S25" i="2"/>
  <c r="N36" i="2"/>
  <c r="P35" i="2"/>
  <c r="D35" i="1" s="1" a="1"/>
  <c r="D35" i="1" s="1"/>
  <c r="O35" i="2"/>
  <c r="R35" i="2" s="1"/>
  <c r="D35" i="18" l="1" a="1"/>
  <c r="D35" i="18" s="1"/>
  <c r="F35" i="18" s="1"/>
  <c r="G35" i="18" s="1"/>
  <c r="H35" i="18" s="1"/>
  <c r="I35" i="18" s="1"/>
  <c r="J35" i="18" s="1"/>
  <c r="K35" i="18" s="1"/>
  <c r="L35" i="18" s="1"/>
  <c r="M35" i="18" s="1"/>
  <c r="N35" i="18" s="1"/>
  <c r="O35" i="18" s="1"/>
  <c r="P35" i="18" s="1"/>
  <c r="Q35" i="18" s="1"/>
  <c r="R35" i="18" s="1"/>
  <c r="S35" i="18" s="1"/>
  <c r="T35" i="18" s="1"/>
  <c r="U35" i="18" s="1"/>
  <c r="V35" i="18" s="1"/>
  <c r="W35" i="18" s="1"/>
  <c r="X35" i="18" s="1"/>
  <c r="Y35" i="18" s="1"/>
  <c r="Z35" i="18" s="1"/>
  <c r="AA35" i="18" s="1"/>
  <c r="AB35" i="18" s="1"/>
  <c r="AC35" i="18" s="1"/>
  <c r="AD35" i="18" s="1"/>
  <c r="AE35" i="18" s="1"/>
  <c r="AF35" i="18" s="1"/>
  <c r="AG35" i="18" s="1"/>
  <c r="AH35" i="18" s="1"/>
  <c r="AI35" i="18" s="1"/>
  <c r="AJ35" i="18" s="1"/>
  <c r="E34" i="18"/>
  <c r="C35" i="1"/>
  <c r="A35" i="1"/>
  <c r="E35" i="1"/>
  <c r="C34" i="18"/>
  <c r="A34" i="18"/>
  <c r="P36" i="2"/>
  <c r="D36" i="1" s="1" a="1"/>
  <c r="D36" i="1" s="1"/>
  <c r="O36" i="2"/>
  <c r="R36" i="2" s="1"/>
  <c r="Q36" i="2" s="1"/>
  <c r="N37" i="2"/>
  <c r="Q35" i="2"/>
  <c r="E35" i="18" l="1"/>
  <c r="A35" i="18"/>
  <c r="D36" i="18" a="1"/>
  <c r="D36" i="18" s="1"/>
  <c r="F36" i="18" s="1"/>
  <c r="G36" i="18" s="1"/>
  <c r="H36" i="18" s="1"/>
  <c r="I36" i="18" s="1"/>
  <c r="J36" i="18" s="1"/>
  <c r="K36" i="18" s="1"/>
  <c r="L36" i="18" s="1"/>
  <c r="M36" i="18" s="1"/>
  <c r="N36" i="18" s="1"/>
  <c r="O36" i="18" s="1"/>
  <c r="P36" i="18" s="1"/>
  <c r="Q36" i="18" s="1"/>
  <c r="R36" i="18" s="1"/>
  <c r="S36" i="18" s="1"/>
  <c r="T36" i="18" s="1"/>
  <c r="U36" i="18" s="1"/>
  <c r="V36" i="18" s="1"/>
  <c r="W36" i="18" s="1"/>
  <c r="X36" i="18" s="1"/>
  <c r="Y36" i="18" s="1"/>
  <c r="Z36" i="18" s="1"/>
  <c r="AA36" i="18" s="1"/>
  <c r="AB36" i="18" s="1"/>
  <c r="AC36" i="18" s="1"/>
  <c r="AD36" i="18" s="1"/>
  <c r="AE36" i="18" s="1"/>
  <c r="AF36" i="18" s="1"/>
  <c r="AG36" i="18" s="1"/>
  <c r="AH36" i="18" s="1"/>
  <c r="AI36" i="18" s="1"/>
  <c r="AJ36" i="18" s="1"/>
  <c r="C35" i="18"/>
  <c r="E36" i="1"/>
  <c r="A36" i="1"/>
  <c r="C36" i="1"/>
  <c r="N38" i="2"/>
  <c r="P37" i="2"/>
  <c r="D37" i="1" s="1" a="1"/>
  <c r="D37" i="1" s="1"/>
  <c r="O37" i="2"/>
  <c r="R37" i="2" s="1"/>
  <c r="C36" i="18" l="1"/>
  <c r="E36" i="18"/>
  <c r="A36" i="18"/>
  <c r="A37" i="1"/>
  <c r="C37" i="1"/>
  <c r="E37" i="1"/>
  <c r="D37" i="18" a="1"/>
  <c r="D37" i="18" s="1"/>
  <c r="F37" i="18" s="1"/>
  <c r="G37" i="18" s="1"/>
  <c r="H37" i="18" s="1"/>
  <c r="I37" i="18" s="1"/>
  <c r="J37" i="18" s="1"/>
  <c r="K37" i="18" s="1"/>
  <c r="L37" i="18" s="1"/>
  <c r="M37" i="18" s="1"/>
  <c r="N37" i="18" s="1"/>
  <c r="O37" i="18" s="1"/>
  <c r="P37" i="18" s="1"/>
  <c r="Q37" i="18" s="1"/>
  <c r="R37" i="18" s="1"/>
  <c r="S37" i="18" s="1"/>
  <c r="T37" i="18" s="1"/>
  <c r="U37" i="18" s="1"/>
  <c r="V37" i="18" s="1"/>
  <c r="W37" i="18" s="1"/>
  <c r="X37" i="18" s="1"/>
  <c r="Y37" i="18" s="1"/>
  <c r="Z37" i="18" s="1"/>
  <c r="AA37" i="18" s="1"/>
  <c r="AB37" i="18" s="1"/>
  <c r="AC37" i="18" s="1"/>
  <c r="AD37" i="18" s="1"/>
  <c r="AE37" i="18" s="1"/>
  <c r="AF37" i="18" s="1"/>
  <c r="AG37" i="18" s="1"/>
  <c r="AH37" i="18" s="1"/>
  <c r="AI37" i="18" s="1"/>
  <c r="AJ37" i="18" s="1"/>
  <c r="Q37" i="2"/>
  <c r="P38" i="2"/>
  <c r="D38" i="1" s="1" a="1"/>
  <c r="D38" i="1" s="1"/>
  <c r="N39" i="2"/>
  <c r="O38" i="2"/>
  <c r="R38" i="2" s="1"/>
  <c r="Q38" i="2" s="1"/>
  <c r="A38" i="1" l="1"/>
  <c r="C38" i="1"/>
  <c r="E38" i="1"/>
  <c r="A37" i="18"/>
  <c r="D38" i="18" a="1"/>
  <c r="D38" i="18" s="1"/>
  <c r="F38" i="18" s="1"/>
  <c r="G38" i="18" s="1"/>
  <c r="H38" i="18" s="1"/>
  <c r="I38" i="18" s="1"/>
  <c r="J38" i="18" s="1"/>
  <c r="K38" i="18" s="1"/>
  <c r="L38" i="18" s="1"/>
  <c r="M38" i="18" s="1"/>
  <c r="N38" i="18" s="1"/>
  <c r="O38" i="18" s="1"/>
  <c r="P38" i="18" s="1"/>
  <c r="Q38" i="18" s="1"/>
  <c r="R38" i="18" s="1"/>
  <c r="S38" i="18" s="1"/>
  <c r="T38" i="18" s="1"/>
  <c r="U38" i="18" s="1"/>
  <c r="V38" i="18" s="1"/>
  <c r="W38" i="18" s="1"/>
  <c r="X38" i="18" s="1"/>
  <c r="Y38" i="18" s="1"/>
  <c r="Z38" i="18" s="1"/>
  <c r="AA38" i="18" s="1"/>
  <c r="AB38" i="18" s="1"/>
  <c r="AC38" i="18" s="1"/>
  <c r="AD38" i="18" s="1"/>
  <c r="AE38" i="18" s="1"/>
  <c r="AF38" i="18" s="1"/>
  <c r="AG38" i="18" s="1"/>
  <c r="AH38" i="18" s="1"/>
  <c r="AI38" i="18" s="1"/>
  <c r="AJ38" i="18" s="1"/>
  <c r="E37" i="18"/>
  <c r="C37" i="18"/>
  <c r="P39" i="2"/>
  <c r="D39" i="1" s="1" a="1"/>
  <c r="D39" i="1" s="1"/>
  <c r="N40" i="2"/>
  <c r="O39" i="2"/>
  <c r="R39" i="2" s="1"/>
  <c r="Q39" i="2" s="1"/>
  <c r="A39" i="1" l="1"/>
  <c r="C39" i="1"/>
  <c r="E39" i="1"/>
  <c r="E38" i="18"/>
  <c r="C38" i="18"/>
  <c r="A38" i="18"/>
  <c r="D39" i="18" a="1"/>
  <c r="D39" i="18" s="1"/>
  <c r="F39" i="18" s="1"/>
  <c r="G39" i="18" s="1"/>
  <c r="H39" i="18" s="1"/>
  <c r="I39" i="18" s="1"/>
  <c r="J39" i="18" s="1"/>
  <c r="K39" i="18" s="1"/>
  <c r="L39" i="18" s="1"/>
  <c r="M39" i="18" s="1"/>
  <c r="N39" i="18" s="1"/>
  <c r="O39" i="18" s="1"/>
  <c r="P39" i="18" s="1"/>
  <c r="Q39" i="18" s="1"/>
  <c r="R39" i="18" s="1"/>
  <c r="S39" i="18" s="1"/>
  <c r="T39" i="18" s="1"/>
  <c r="U39" i="18" s="1"/>
  <c r="V39" i="18" s="1"/>
  <c r="W39" i="18" s="1"/>
  <c r="X39" i="18" s="1"/>
  <c r="Y39" i="18" s="1"/>
  <c r="Z39" i="18" s="1"/>
  <c r="AA39" i="18" s="1"/>
  <c r="AB39" i="18" s="1"/>
  <c r="AC39" i="18" s="1"/>
  <c r="AD39" i="18" s="1"/>
  <c r="AE39" i="18" s="1"/>
  <c r="AF39" i="18" s="1"/>
  <c r="AG39" i="18" s="1"/>
  <c r="AH39" i="18" s="1"/>
  <c r="AI39" i="18" s="1"/>
  <c r="AJ39" i="18" s="1"/>
  <c r="P40" i="2"/>
  <c r="D40" i="1" s="1" a="1"/>
  <c r="D40" i="1" s="1"/>
  <c r="N41" i="2"/>
  <c r="O40" i="2"/>
  <c r="R40" i="2" s="1"/>
  <c r="Q40" i="2" s="1"/>
  <c r="A40" i="1" l="1"/>
  <c r="C40" i="1"/>
  <c r="E40" i="1"/>
  <c r="C39" i="18"/>
  <c r="A39" i="18"/>
  <c r="D40" i="18" a="1"/>
  <c r="D40" i="18" s="1"/>
  <c r="F40" i="18" s="1"/>
  <c r="G40" i="18" s="1"/>
  <c r="H40" i="18" s="1"/>
  <c r="I40" i="18" s="1"/>
  <c r="J40" i="18" s="1"/>
  <c r="K40" i="18" s="1"/>
  <c r="L40" i="18" s="1"/>
  <c r="M40" i="18" s="1"/>
  <c r="N40" i="18" s="1"/>
  <c r="O40" i="18" s="1"/>
  <c r="P40" i="18" s="1"/>
  <c r="Q40" i="18" s="1"/>
  <c r="R40" i="18" s="1"/>
  <c r="S40" i="18" s="1"/>
  <c r="T40" i="18" s="1"/>
  <c r="U40" i="18" s="1"/>
  <c r="V40" i="18" s="1"/>
  <c r="W40" i="18" s="1"/>
  <c r="X40" i="18" s="1"/>
  <c r="Y40" i="18" s="1"/>
  <c r="Z40" i="18" s="1"/>
  <c r="AA40" i="18" s="1"/>
  <c r="AB40" i="18" s="1"/>
  <c r="AC40" i="18" s="1"/>
  <c r="AD40" i="18" s="1"/>
  <c r="AE40" i="18" s="1"/>
  <c r="AF40" i="18" s="1"/>
  <c r="AG40" i="18" s="1"/>
  <c r="AH40" i="18" s="1"/>
  <c r="AI40" i="18" s="1"/>
  <c r="AJ40" i="18" s="1"/>
  <c r="E39" i="18"/>
  <c r="P41" i="2"/>
  <c r="D41" i="1" s="1" a="1"/>
  <c r="D41" i="1" s="1"/>
  <c r="E41" i="1" s="1"/>
  <c r="N42" i="2"/>
  <c r="O41" i="2"/>
  <c r="R41" i="2" s="1"/>
  <c r="C41" i="1" l="1"/>
  <c r="A41" i="1"/>
  <c r="E40" i="18"/>
  <c r="C40" i="18"/>
  <c r="A40" i="18"/>
  <c r="D41" i="18" a="1"/>
  <c r="D41" i="18" s="1"/>
  <c r="F41" i="18" s="1"/>
  <c r="G41" i="18" s="1"/>
  <c r="H41" i="18" s="1"/>
  <c r="I41" i="18" s="1"/>
  <c r="J41" i="18" s="1"/>
  <c r="K41" i="18" s="1"/>
  <c r="L41" i="18" s="1"/>
  <c r="M41" i="18" s="1"/>
  <c r="N41" i="18" s="1"/>
  <c r="O41" i="18" s="1"/>
  <c r="P41" i="18" s="1"/>
  <c r="Q41" i="18" s="1"/>
  <c r="R41" i="18" s="1"/>
  <c r="S41" i="18" s="1"/>
  <c r="T41" i="18" s="1"/>
  <c r="U41" i="18" s="1"/>
  <c r="V41" i="18" s="1"/>
  <c r="W41" i="18" s="1"/>
  <c r="X41" i="18" s="1"/>
  <c r="Y41" i="18" s="1"/>
  <c r="Z41" i="18" s="1"/>
  <c r="AA41" i="18" s="1"/>
  <c r="AB41" i="18" s="1"/>
  <c r="AC41" i="18" s="1"/>
  <c r="AD41" i="18" s="1"/>
  <c r="AE41" i="18" s="1"/>
  <c r="AF41" i="18" s="1"/>
  <c r="AG41" i="18" s="1"/>
  <c r="AH41" i="18" s="1"/>
  <c r="AI41" i="18" s="1"/>
  <c r="AJ41" i="18" s="1"/>
  <c r="Q41" i="2"/>
  <c r="P42" i="2"/>
  <c r="D42" i="1" s="1" a="1"/>
  <c r="D42" i="1" s="1"/>
  <c r="N43" i="2"/>
  <c r="O42" i="2"/>
  <c r="R42" i="2" s="1"/>
  <c r="Q42" i="2" s="1"/>
  <c r="E41" i="18" l="1"/>
  <c r="C41" i="18"/>
  <c r="A42" i="1"/>
  <c r="C42" i="1"/>
  <c r="E42" i="1"/>
  <c r="A41" i="18"/>
  <c r="D42" i="18" a="1"/>
  <c r="D42" i="18" s="1"/>
  <c r="F42" i="18" s="1"/>
  <c r="G42" i="18" s="1"/>
  <c r="H42" i="18" s="1"/>
  <c r="I42" i="18" s="1"/>
  <c r="J42" i="18" s="1"/>
  <c r="K42" i="18" s="1"/>
  <c r="L42" i="18" s="1"/>
  <c r="M42" i="18" s="1"/>
  <c r="N42" i="18" s="1"/>
  <c r="O42" i="18" s="1"/>
  <c r="P42" i="18" s="1"/>
  <c r="Q42" i="18" s="1"/>
  <c r="R42" i="18" s="1"/>
  <c r="S42" i="18" s="1"/>
  <c r="T42" i="18" s="1"/>
  <c r="U42" i="18" s="1"/>
  <c r="V42" i="18" s="1"/>
  <c r="W42" i="18" s="1"/>
  <c r="X42" i="18" s="1"/>
  <c r="Y42" i="18" s="1"/>
  <c r="Z42" i="18" s="1"/>
  <c r="AA42" i="18" s="1"/>
  <c r="AB42" i="18" s="1"/>
  <c r="AC42" i="18" s="1"/>
  <c r="AD42" i="18" s="1"/>
  <c r="AE42" i="18" s="1"/>
  <c r="AF42" i="18" s="1"/>
  <c r="AG42" i="18" s="1"/>
  <c r="AH42" i="18" s="1"/>
  <c r="AI42" i="18" s="1"/>
  <c r="AJ42" i="18" s="1"/>
  <c r="P43" i="2"/>
  <c r="D43" i="1" s="1" a="1"/>
  <c r="D43" i="1" s="1"/>
  <c r="N44" i="2"/>
  <c r="O43" i="2"/>
  <c r="R43" i="2" s="1"/>
  <c r="Q43" i="2" s="1"/>
  <c r="C43" i="1" l="1"/>
  <c r="E43" i="1"/>
  <c r="A43" i="1"/>
  <c r="E42" i="18"/>
  <c r="D43" i="18" a="1"/>
  <c r="D43" i="18" s="1"/>
  <c r="F43" i="18" s="1"/>
  <c r="G43" i="18" s="1"/>
  <c r="H43" i="18" s="1"/>
  <c r="I43" i="18" s="1"/>
  <c r="J43" i="18" s="1"/>
  <c r="K43" i="18" s="1"/>
  <c r="L43" i="18" s="1"/>
  <c r="M43" i="18" s="1"/>
  <c r="N43" i="18" s="1"/>
  <c r="O43" i="18" s="1"/>
  <c r="P43" i="18" s="1"/>
  <c r="Q43" i="18" s="1"/>
  <c r="R43" i="18" s="1"/>
  <c r="S43" i="18" s="1"/>
  <c r="T43" i="18" s="1"/>
  <c r="U43" i="18" s="1"/>
  <c r="V43" i="18" s="1"/>
  <c r="W43" i="18" s="1"/>
  <c r="X43" i="18" s="1"/>
  <c r="Y43" i="18" s="1"/>
  <c r="Z43" i="18" s="1"/>
  <c r="AA43" i="18" s="1"/>
  <c r="AB43" i="18" s="1"/>
  <c r="AC43" i="18" s="1"/>
  <c r="AD43" i="18" s="1"/>
  <c r="AE43" i="18" s="1"/>
  <c r="AF43" i="18" s="1"/>
  <c r="AG43" i="18" s="1"/>
  <c r="AH43" i="18" s="1"/>
  <c r="AI43" i="18" s="1"/>
  <c r="AJ43" i="18" s="1"/>
  <c r="C42" i="18"/>
  <c r="A42" i="18"/>
  <c r="P44" i="2"/>
  <c r="D44" i="1" s="1" a="1"/>
  <c r="D44" i="1" s="1"/>
  <c r="N45" i="2"/>
  <c r="O44" i="2"/>
  <c r="R44" i="2" s="1"/>
  <c r="E44" i="1" l="1"/>
  <c r="E43" i="18"/>
  <c r="A44" i="1"/>
  <c r="C43" i="18"/>
  <c r="A43" i="18"/>
  <c r="C44" i="1"/>
  <c r="D44" i="18" a="1"/>
  <c r="D44" i="18" s="1"/>
  <c r="F44" i="18" s="1"/>
  <c r="G44" i="18" s="1"/>
  <c r="H44" i="18" s="1"/>
  <c r="I44" i="18" s="1"/>
  <c r="J44" i="18" s="1"/>
  <c r="K44" i="18" s="1"/>
  <c r="L44" i="18" s="1"/>
  <c r="M44" i="18" s="1"/>
  <c r="N44" i="18" s="1"/>
  <c r="O44" i="18" s="1"/>
  <c r="P44" i="18" s="1"/>
  <c r="Q44" i="18" s="1"/>
  <c r="R44" i="18" s="1"/>
  <c r="S44" i="18" s="1"/>
  <c r="T44" i="18" s="1"/>
  <c r="U44" i="18" s="1"/>
  <c r="V44" i="18" s="1"/>
  <c r="W44" i="18" s="1"/>
  <c r="X44" i="18" s="1"/>
  <c r="Y44" i="18" s="1"/>
  <c r="Z44" i="18" s="1"/>
  <c r="AA44" i="18" s="1"/>
  <c r="AB44" i="18" s="1"/>
  <c r="AC44" i="18" s="1"/>
  <c r="AD44" i="18" s="1"/>
  <c r="AE44" i="18" s="1"/>
  <c r="AF44" i="18" s="1"/>
  <c r="AG44" i="18" s="1"/>
  <c r="AH44" i="18" s="1"/>
  <c r="AI44" i="18" s="1"/>
  <c r="AJ44" i="18" s="1"/>
  <c r="Q44" i="2"/>
  <c r="S35" i="2"/>
  <c r="P45" i="2"/>
  <c r="D45" i="1" s="1" a="1"/>
  <c r="D45" i="1" s="1"/>
  <c r="N46" i="2"/>
  <c r="R45" i="2"/>
  <c r="Q45" i="2" s="1"/>
  <c r="O45" i="2"/>
  <c r="A44" i="18" l="1"/>
  <c r="D45" i="18" a="1"/>
  <c r="D45" i="18" s="1"/>
  <c r="D46" i="18" s="1" a="1"/>
  <c r="D46" i="18" s="1"/>
  <c r="D47" i="18" s="1" a="1"/>
  <c r="D47" i="18" s="1"/>
  <c r="C44" i="18"/>
  <c r="E44" i="18"/>
  <c r="F45" i="1"/>
  <c r="G45" i="1" s="1"/>
  <c r="H45" i="1" s="1"/>
  <c r="I45" i="1" s="1"/>
  <c r="J45" i="1" s="1"/>
  <c r="K45" i="1" s="1"/>
  <c r="L45" i="1" s="1"/>
  <c r="M45" i="1" s="1"/>
  <c r="N45" i="1" s="1"/>
  <c r="O45" i="1" s="1"/>
  <c r="P45" i="1" s="1"/>
  <c r="Q45" i="1" s="1"/>
  <c r="R45" i="1" s="1"/>
  <c r="S45" i="1" s="1"/>
  <c r="T45" i="1" s="1"/>
  <c r="U45" i="1" s="1"/>
  <c r="V45" i="1" s="1"/>
  <c r="W45" i="1" s="1"/>
  <c r="X45" i="1" s="1"/>
  <c r="Y45" i="1" s="1"/>
  <c r="Z45" i="1" s="1"/>
  <c r="AA45" i="1" s="1"/>
  <c r="AB45" i="1" s="1"/>
  <c r="AC45" i="1" s="1"/>
  <c r="AD45" i="1" s="1"/>
  <c r="AE45" i="1" s="1"/>
  <c r="AF45" i="1" s="1"/>
  <c r="AG45" i="1" s="1"/>
  <c r="AH45" i="1" s="1"/>
  <c r="AI45" i="1" s="1"/>
  <c r="AJ45" i="1" s="1"/>
  <c r="D46" i="1" a="1"/>
  <c r="D46" i="1" s="1"/>
  <c r="A45" i="1"/>
  <c r="C45" i="1" s="1"/>
  <c r="E45" i="1" s="1"/>
  <c r="P46" i="2"/>
  <c r="N47" i="2"/>
  <c r="R46" i="2"/>
  <c r="Q46" i="2" s="1"/>
  <c r="O46" i="2"/>
  <c r="E46" i="18" l="1"/>
  <c r="A45" i="18"/>
  <c r="A46" i="18" s="1"/>
  <c r="A47" i="18" s="1"/>
  <c r="F45" i="18"/>
  <c r="G45" i="18" s="1"/>
  <c r="H45" i="18" s="1"/>
  <c r="I45" i="18" s="1"/>
  <c r="J45" i="18" s="1"/>
  <c r="K45" i="18" s="1"/>
  <c r="L45" i="18" s="1"/>
  <c r="M45" i="18" s="1"/>
  <c r="N45" i="18" s="1"/>
  <c r="O45" i="18" s="1"/>
  <c r="P45" i="18" s="1"/>
  <c r="Q45" i="18" s="1"/>
  <c r="R45" i="18" s="1"/>
  <c r="S45" i="18" s="1"/>
  <c r="T45" i="18" s="1"/>
  <c r="U45" i="18" s="1"/>
  <c r="V45" i="18" s="1"/>
  <c r="W45" i="18" s="1"/>
  <c r="X45" i="18" s="1"/>
  <c r="Y45" i="18" s="1"/>
  <c r="Z45" i="18" s="1"/>
  <c r="AA45" i="18" s="1"/>
  <c r="A46" i="1"/>
  <c r="D47" i="1" a="1"/>
  <c r="D47" i="1" s="1"/>
  <c r="C46" i="1"/>
  <c r="E46" i="1"/>
  <c r="E47" i="18"/>
  <c r="D48" i="18" a="1"/>
  <c r="D48" i="18" s="1"/>
  <c r="F46" i="18"/>
  <c r="G46" i="18" s="1"/>
  <c r="H46" i="18" s="1"/>
  <c r="I46" i="18" s="1"/>
  <c r="J46" i="18" s="1"/>
  <c r="K46" i="18" s="1"/>
  <c r="L46" i="18" s="1"/>
  <c r="M46" i="18" s="1"/>
  <c r="N46" i="18" s="1"/>
  <c r="O46" i="18" s="1"/>
  <c r="P46" i="18" s="1"/>
  <c r="Q46" i="18" s="1"/>
  <c r="R46" i="18" s="1"/>
  <c r="S46" i="18" s="1"/>
  <c r="T46" i="18" s="1"/>
  <c r="U46" i="18" s="1"/>
  <c r="V46" i="18" s="1"/>
  <c r="W46" i="18" s="1"/>
  <c r="X46" i="18" s="1"/>
  <c r="Y46" i="18" s="1"/>
  <c r="Z46" i="18" s="1"/>
  <c r="AA46" i="18" s="1"/>
  <c r="AB46" i="18" s="1"/>
  <c r="AC46" i="18" s="1"/>
  <c r="AD46" i="18" s="1"/>
  <c r="AE46" i="18" s="1"/>
  <c r="AF46" i="18" s="1"/>
  <c r="AG46" i="18" s="1"/>
  <c r="AH46" i="18" s="1"/>
  <c r="AI46" i="18" s="1"/>
  <c r="AJ46" i="18" s="1"/>
  <c r="P47" i="2"/>
  <c r="N48" i="2"/>
  <c r="R47" i="2"/>
  <c r="Q47" i="2" s="1"/>
  <c r="O47" i="2"/>
  <c r="E47" i="1" l="1"/>
  <c r="D48" i="1" a="1"/>
  <c r="D48" i="1" s="1"/>
  <c r="A47" i="1"/>
  <c r="C47" i="1"/>
  <c r="AB45" i="18"/>
  <c r="D49" i="18" a="1"/>
  <c r="D49" i="18" s="1"/>
  <c r="A48" i="18"/>
  <c r="E48" i="18"/>
  <c r="F47" i="18"/>
  <c r="G47" i="18" s="1"/>
  <c r="H47" i="18" s="1"/>
  <c r="I47" i="18" s="1"/>
  <c r="J47" i="18" s="1"/>
  <c r="K47" i="18" s="1"/>
  <c r="L47" i="18" s="1"/>
  <c r="M47" i="18" s="1"/>
  <c r="N47" i="18" s="1"/>
  <c r="O47" i="18" s="1"/>
  <c r="P47" i="18" s="1"/>
  <c r="Q47" i="18" s="1"/>
  <c r="R47" i="18" s="1"/>
  <c r="S47" i="18" s="1"/>
  <c r="T47" i="18" s="1"/>
  <c r="U47" i="18" s="1"/>
  <c r="V47" i="18" s="1"/>
  <c r="W47" i="18" s="1"/>
  <c r="X47" i="18" s="1"/>
  <c r="Y47" i="18" s="1"/>
  <c r="Z47" i="18" s="1"/>
  <c r="AA47" i="18" s="1"/>
  <c r="AB47" i="18" s="1"/>
  <c r="AC47" i="18" s="1"/>
  <c r="AD47" i="18" s="1"/>
  <c r="AE47" i="18" s="1"/>
  <c r="AF47" i="18" s="1"/>
  <c r="AG47" i="18" s="1"/>
  <c r="AH47" i="18" s="1"/>
  <c r="AI47" i="18" s="1"/>
  <c r="AJ47" i="18" s="1"/>
  <c r="P48" i="2"/>
  <c r="N49" i="2"/>
  <c r="R48" i="2"/>
  <c r="Q48" i="2" s="1"/>
  <c r="O48" i="2"/>
  <c r="E48" i="1" l="1"/>
  <c r="C48" i="1"/>
  <c r="D49" i="1" a="1"/>
  <c r="D49" i="1" s="1"/>
  <c r="A48" i="1"/>
  <c r="AC45" i="18"/>
  <c r="AD45" i="18" s="1"/>
  <c r="AE45" i="18" s="1"/>
  <c r="AF45" i="18" s="1"/>
  <c r="AG45" i="18" s="1"/>
  <c r="AH45" i="18" s="1"/>
  <c r="AI45" i="18" s="1"/>
  <c r="AJ45" i="18" s="1"/>
  <c r="E49" i="18"/>
  <c r="D50" i="18" a="1"/>
  <c r="D50" i="18" s="1"/>
  <c r="A49" i="18"/>
  <c r="F48" i="18"/>
  <c r="G48" i="18" s="1"/>
  <c r="H48" i="18" s="1"/>
  <c r="I48" i="18" s="1"/>
  <c r="J48" i="18" s="1"/>
  <c r="K48" i="18" s="1"/>
  <c r="L48" i="18" s="1"/>
  <c r="M48" i="18" s="1"/>
  <c r="N48" i="18" s="1"/>
  <c r="O48" i="18" s="1"/>
  <c r="P48" i="18" s="1"/>
  <c r="Q48" i="18" s="1"/>
  <c r="R48" i="18" s="1"/>
  <c r="S48" i="18" s="1"/>
  <c r="T48" i="18" s="1"/>
  <c r="U48" i="18" s="1"/>
  <c r="V48" i="18" s="1"/>
  <c r="W48" i="18" s="1"/>
  <c r="X48" i="18" s="1"/>
  <c r="Y48" i="18" s="1"/>
  <c r="Z48" i="18" s="1"/>
  <c r="AA48" i="18" s="1"/>
  <c r="AB48" i="18" s="1"/>
  <c r="AC48" i="18" s="1"/>
  <c r="AD48" i="18" s="1"/>
  <c r="AE48" i="18" s="1"/>
  <c r="AF48" i="18" s="1"/>
  <c r="AG48" i="18" s="1"/>
  <c r="AH48" i="18" s="1"/>
  <c r="AI48" i="18" s="1"/>
  <c r="AJ48" i="18" s="1"/>
  <c r="P49" i="2"/>
  <c r="N50" i="2"/>
  <c r="R49" i="2"/>
  <c r="Q49" i="2" s="1"/>
  <c r="O49" i="2"/>
  <c r="D50" i="1" l="1" a="1"/>
  <c r="D50" i="1" s="1"/>
  <c r="A49" i="1"/>
  <c r="C49" i="1"/>
  <c r="E49" i="1"/>
  <c r="E50" i="18"/>
  <c r="D51" i="18" a="1"/>
  <c r="D51" i="18" s="1"/>
  <c r="A50" i="18"/>
  <c r="F49" i="18"/>
  <c r="G49" i="18" s="1"/>
  <c r="H49" i="18" s="1"/>
  <c r="I49" i="18" s="1"/>
  <c r="J49" i="18" s="1"/>
  <c r="K49" i="18" s="1"/>
  <c r="L49" i="18" s="1"/>
  <c r="M49" i="18" s="1"/>
  <c r="N49" i="18" s="1"/>
  <c r="O49" i="18" s="1"/>
  <c r="P49" i="18" s="1"/>
  <c r="Q49" i="18" s="1"/>
  <c r="R49" i="18" s="1"/>
  <c r="S49" i="18" s="1"/>
  <c r="T49" i="18" s="1"/>
  <c r="U49" i="18" s="1"/>
  <c r="V49" i="18" s="1"/>
  <c r="W49" i="18" s="1"/>
  <c r="X49" i="18" s="1"/>
  <c r="Y49" i="18" s="1"/>
  <c r="Z49" i="18" s="1"/>
  <c r="AA49" i="18" s="1"/>
  <c r="AB49" i="18" s="1"/>
  <c r="AC49" i="18" s="1"/>
  <c r="AD49" i="18" s="1"/>
  <c r="AE49" i="18" s="1"/>
  <c r="AF49" i="18" s="1"/>
  <c r="AG49" i="18" s="1"/>
  <c r="AH49" i="18" s="1"/>
  <c r="AI49" i="18" s="1"/>
  <c r="AJ49" i="18" s="1"/>
  <c r="P50" i="2"/>
  <c r="N51" i="2"/>
  <c r="R50" i="2"/>
  <c r="Q50" i="2" s="1"/>
  <c r="O50" i="2"/>
  <c r="A50" i="1" l="1"/>
  <c r="C50" i="1"/>
  <c r="E50" i="1"/>
  <c r="D51" i="1" a="1"/>
  <c r="D51" i="1" s="1"/>
  <c r="D52" i="18" a="1"/>
  <c r="D52" i="18" s="1"/>
  <c r="A51" i="18"/>
  <c r="E51" i="18"/>
  <c r="F50" i="18"/>
  <c r="G50" i="18" s="1"/>
  <c r="H50" i="18" s="1"/>
  <c r="I50" i="18" s="1"/>
  <c r="J50" i="18" s="1"/>
  <c r="K50" i="18" s="1"/>
  <c r="L50" i="18" s="1"/>
  <c r="M50" i="18" s="1"/>
  <c r="N50" i="18" s="1"/>
  <c r="O50" i="18" s="1"/>
  <c r="P50" i="18" s="1"/>
  <c r="Q50" i="18" s="1"/>
  <c r="R50" i="18" s="1"/>
  <c r="S50" i="18" s="1"/>
  <c r="T50" i="18" s="1"/>
  <c r="U50" i="18" s="1"/>
  <c r="V50" i="18" s="1"/>
  <c r="W50" i="18" s="1"/>
  <c r="X50" i="18" s="1"/>
  <c r="Y50" i="18" s="1"/>
  <c r="Z50" i="18" s="1"/>
  <c r="AA50" i="18" s="1"/>
  <c r="AB50" i="18" s="1"/>
  <c r="AC50" i="18" s="1"/>
  <c r="AD50" i="18" s="1"/>
  <c r="AE50" i="18" s="1"/>
  <c r="AF50" i="18" s="1"/>
  <c r="AG50" i="18" s="1"/>
  <c r="AH50" i="18" s="1"/>
  <c r="AI50" i="18" s="1"/>
  <c r="AJ50" i="18" s="1"/>
  <c r="P51" i="2"/>
  <c r="N52" i="2"/>
  <c r="R51" i="2"/>
  <c r="Q51" i="2" s="1"/>
  <c r="O51" i="2"/>
  <c r="D52" i="1" l="1" a="1"/>
  <c r="D52" i="1" s="1"/>
  <c r="C51" i="1"/>
  <c r="E51" i="1"/>
  <c r="A51" i="1"/>
  <c r="E52" i="18"/>
  <c r="D53" i="18" a="1"/>
  <c r="D53" i="18" s="1"/>
  <c r="A52" i="18"/>
  <c r="F51" i="18"/>
  <c r="G51" i="18" s="1"/>
  <c r="H51" i="18" s="1"/>
  <c r="I51" i="18" s="1"/>
  <c r="J51" i="18" s="1"/>
  <c r="K51" i="18" s="1"/>
  <c r="L51" i="18" s="1"/>
  <c r="M51" i="18" s="1"/>
  <c r="N51" i="18" s="1"/>
  <c r="O51" i="18" s="1"/>
  <c r="P51" i="18" s="1"/>
  <c r="Q51" i="18" s="1"/>
  <c r="R51" i="18" s="1"/>
  <c r="S51" i="18" s="1"/>
  <c r="T51" i="18" s="1"/>
  <c r="U51" i="18" s="1"/>
  <c r="V51" i="18" s="1"/>
  <c r="W51" i="18" s="1"/>
  <c r="X51" i="18" s="1"/>
  <c r="Y51" i="18" s="1"/>
  <c r="Z51" i="18" s="1"/>
  <c r="AA51" i="18" s="1"/>
  <c r="AB51" i="18" s="1"/>
  <c r="AC51" i="18" s="1"/>
  <c r="AD51" i="18" s="1"/>
  <c r="AE51" i="18" s="1"/>
  <c r="AF51" i="18" s="1"/>
  <c r="AG51" i="18" s="1"/>
  <c r="AH51" i="18" s="1"/>
  <c r="AI51" i="18" s="1"/>
  <c r="AJ51" i="18" s="1"/>
  <c r="P52" i="2"/>
  <c r="N53" i="2"/>
  <c r="R52" i="2"/>
  <c r="Q52" i="2" s="1"/>
  <c r="O52" i="2"/>
  <c r="A52" i="1" l="1"/>
  <c r="C52" i="1"/>
  <c r="D53" i="1" a="1"/>
  <c r="D53" i="1" s="1"/>
  <c r="E52" i="1"/>
  <c r="D54" i="18" a="1"/>
  <c r="D54" i="18" s="1"/>
  <c r="A53" i="18"/>
  <c r="E53" i="18"/>
  <c r="F52" i="18"/>
  <c r="G52" i="18" s="1"/>
  <c r="H52" i="18" s="1"/>
  <c r="I52" i="18" s="1"/>
  <c r="J52" i="18" s="1"/>
  <c r="K52" i="18" s="1"/>
  <c r="L52" i="18" s="1"/>
  <c r="M52" i="18" s="1"/>
  <c r="N52" i="18" s="1"/>
  <c r="O52" i="18" s="1"/>
  <c r="P52" i="18" s="1"/>
  <c r="Q52" i="18" s="1"/>
  <c r="R52" i="18" s="1"/>
  <c r="S52" i="18" s="1"/>
  <c r="T52" i="18" s="1"/>
  <c r="U52" i="18" s="1"/>
  <c r="V52" i="18" s="1"/>
  <c r="W52" i="18" s="1"/>
  <c r="X52" i="18" s="1"/>
  <c r="Y52" i="18" s="1"/>
  <c r="Z52" i="18" s="1"/>
  <c r="AA52" i="18" s="1"/>
  <c r="AB52" i="18" s="1"/>
  <c r="AC52" i="18" s="1"/>
  <c r="AD52" i="18" s="1"/>
  <c r="AE52" i="18" s="1"/>
  <c r="AF52" i="18" s="1"/>
  <c r="AG52" i="18" s="1"/>
  <c r="AH52" i="18" s="1"/>
  <c r="AI52" i="18" s="1"/>
  <c r="AJ52" i="18" s="1"/>
  <c r="P53" i="2"/>
  <c r="O53" i="2"/>
  <c r="N54" i="2"/>
  <c r="R53" i="2"/>
  <c r="Q53" i="2" s="1"/>
  <c r="E53" i="1" l="1"/>
  <c r="D54" i="1" a="1"/>
  <c r="D54" i="1" s="1"/>
  <c r="A53" i="1"/>
  <c r="C53" i="1"/>
  <c r="A54" i="18"/>
  <c r="E54" i="18"/>
  <c r="D55" i="18" a="1"/>
  <c r="D55" i="18" s="1"/>
  <c r="F53" i="18"/>
  <c r="G53" i="18" s="1"/>
  <c r="H53" i="18" s="1"/>
  <c r="I53" i="18" s="1"/>
  <c r="J53" i="18" s="1"/>
  <c r="K53" i="18" s="1"/>
  <c r="L53" i="18" s="1"/>
  <c r="M53" i="18" s="1"/>
  <c r="N53" i="18" s="1"/>
  <c r="O53" i="18" s="1"/>
  <c r="P53" i="18" s="1"/>
  <c r="Q53" i="18" s="1"/>
  <c r="R53" i="18" s="1"/>
  <c r="S53" i="18" s="1"/>
  <c r="T53" i="18" s="1"/>
  <c r="U53" i="18" s="1"/>
  <c r="V53" i="18" s="1"/>
  <c r="W53" i="18" s="1"/>
  <c r="X53" i="18" s="1"/>
  <c r="Y53" i="18" s="1"/>
  <c r="Z53" i="18" s="1"/>
  <c r="AA53" i="18" s="1"/>
  <c r="AB53" i="18" s="1"/>
  <c r="AC53" i="18" s="1"/>
  <c r="AD53" i="18" s="1"/>
  <c r="AE53" i="18" s="1"/>
  <c r="AF53" i="18" s="1"/>
  <c r="AG53" i="18" s="1"/>
  <c r="AH53" i="18" s="1"/>
  <c r="AI53" i="18" s="1"/>
  <c r="AJ53" i="18" s="1"/>
  <c r="P54" i="2"/>
  <c r="O54" i="2"/>
  <c r="N55" i="2"/>
  <c r="R54" i="2"/>
  <c r="Q54" i="2" s="1"/>
  <c r="D55" i="1" l="1" a="1"/>
  <c r="D55" i="1" s="1"/>
  <c r="A54" i="1"/>
  <c r="E54" i="1"/>
  <c r="C54" i="1"/>
  <c r="E55" i="18"/>
  <c r="D56" i="18" a="1"/>
  <c r="D56" i="18" s="1"/>
  <c r="A55" i="18"/>
  <c r="F54" i="18"/>
  <c r="G54" i="18" s="1"/>
  <c r="H54" i="18" s="1"/>
  <c r="I54" i="18" s="1"/>
  <c r="J54" i="18" s="1"/>
  <c r="K54" i="18" s="1"/>
  <c r="L54" i="18" s="1"/>
  <c r="M54" i="18" s="1"/>
  <c r="N54" i="18" s="1"/>
  <c r="O54" i="18" s="1"/>
  <c r="P54" i="18" s="1"/>
  <c r="Q54" i="18" s="1"/>
  <c r="R54" i="18" s="1"/>
  <c r="S54" i="18" s="1"/>
  <c r="T54" i="18" s="1"/>
  <c r="U54" i="18" s="1"/>
  <c r="V54" i="18" s="1"/>
  <c r="W54" i="18" s="1"/>
  <c r="X54" i="18" s="1"/>
  <c r="Y54" i="18" s="1"/>
  <c r="Z54" i="18" s="1"/>
  <c r="AA54" i="18" s="1"/>
  <c r="AB54" i="18" s="1"/>
  <c r="AC54" i="18" s="1"/>
  <c r="AD54" i="18" s="1"/>
  <c r="AE54" i="18" s="1"/>
  <c r="AF54" i="18" s="1"/>
  <c r="AG54" i="18" s="1"/>
  <c r="AH54" i="18" s="1"/>
  <c r="AI54" i="18" s="1"/>
  <c r="AJ54" i="18" s="1"/>
  <c r="P55" i="2"/>
  <c r="O55" i="2"/>
  <c r="N56" i="2"/>
  <c r="R55" i="2"/>
  <c r="Q55" i="2" s="1"/>
  <c r="E55" i="1" l="1"/>
  <c r="D56" i="1" a="1"/>
  <c r="D56" i="1" s="1"/>
  <c r="A55" i="1"/>
  <c r="C55" i="1"/>
  <c r="D57" i="18" a="1"/>
  <c r="D57" i="18" s="1"/>
  <c r="A56" i="18"/>
  <c r="E56" i="18"/>
  <c r="F55" i="18"/>
  <c r="G55" i="18" s="1"/>
  <c r="H55" i="18" s="1"/>
  <c r="I55" i="18" s="1"/>
  <c r="J55" i="18" s="1"/>
  <c r="K55" i="18" s="1"/>
  <c r="L55" i="18" s="1"/>
  <c r="M55" i="18" s="1"/>
  <c r="N55" i="18" s="1"/>
  <c r="O55" i="18" s="1"/>
  <c r="P55" i="18" s="1"/>
  <c r="Q55" i="18" s="1"/>
  <c r="R55" i="18" s="1"/>
  <c r="S55" i="18" s="1"/>
  <c r="T55" i="18" s="1"/>
  <c r="U55" i="18" s="1"/>
  <c r="V55" i="18" s="1"/>
  <c r="W55" i="18" s="1"/>
  <c r="X55" i="18" s="1"/>
  <c r="Y55" i="18" s="1"/>
  <c r="Z55" i="18" s="1"/>
  <c r="AA55" i="18" s="1"/>
  <c r="AB55" i="18" s="1"/>
  <c r="AC55" i="18" s="1"/>
  <c r="AD55" i="18" s="1"/>
  <c r="AE55" i="18" s="1"/>
  <c r="AF55" i="18" s="1"/>
  <c r="AG55" i="18" s="1"/>
  <c r="AH55" i="18" s="1"/>
  <c r="AI55" i="18" s="1"/>
  <c r="AJ55" i="18" s="1"/>
  <c r="P56" i="2"/>
  <c r="O56" i="2"/>
  <c r="N57" i="2"/>
  <c r="R56" i="2"/>
  <c r="Q56" i="2" s="1"/>
  <c r="E56" i="1" l="1"/>
  <c r="D57" i="1" a="1"/>
  <c r="D57" i="1" s="1"/>
  <c r="C56" i="1"/>
  <c r="A56" i="1"/>
  <c r="E57" i="18"/>
  <c r="D58" i="18" a="1"/>
  <c r="D58" i="18" s="1"/>
  <c r="A57" i="18"/>
  <c r="F56" i="18"/>
  <c r="G56" i="18" s="1"/>
  <c r="H56" i="18" s="1"/>
  <c r="I56" i="18" s="1"/>
  <c r="J56" i="18" s="1"/>
  <c r="K56" i="18" s="1"/>
  <c r="L56" i="18" s="1"/>
  <c r="M56" i="18" s="1"/>
  <c r="N56" i="18" s="1"/>
  <c r="O56" i="18" s="1"/>
  <c r="P56" i="18" s="1"/>
  <c r="Q56" i="18" s="1"/>
  <c r="R56" i="18" s="1"/>
  <c r="S56" i="18" s="1"/>
  <c r="T56" i="18" s="1"/>
  <c r="U56" i="18" s="1"/>
  <c r="V56" i="18" s="1"/>
  <c r="W56" i="18" s="1"/>
  <c r="X56" i="18" s="1"/>
  <c r="Y56" i="18" s="1"/>
  <c r="Z56" i="18" s="1"/>
  <c r="AA56" i="18" s="1"/>
  <c r="AB56" i="18" s="1"/>
  <c r="AC56" i="18" s="1"/>
  <c r="AD56" i="18" s="1"/>
  <c r="AE56" i="18" s="1"/>
  <c r="AF56" i="18" s="1"/>
  <c r="AG56" i="18" s="1"/>
  <c r="AH56" i="18" s="1"/>
  <c r="AI56" i="18" s="1"/>
  <c r="AJ56" i="18" s="1"/>
  <c r="P57" i="2"/>
  <c r="O57" i="2"/>
  <c r="N58" i="2"/>
  <c r="R57" i="2"/>
  <c r="Q57" i="2" s="1"/>
  <c r="D58" i="1" l="1" a="1"/>
  <c r="D58" i="1" s="1"/>
  <c r="A57" i="1"/>
  <c r="C57" i="1"/>
  <c r="E57" i="1"/>
  <c r="E58" i="18"/>
  <c r="D59" i="18" a="1"/>
  <c r="D59" i="18" s="1"/>
  <c r="A58" i="18"/>
  <c r="F57" i="18"/>
  <c r="G57" i="18" s="1"/>
  <c r="H57" i="18" s="1"/>
  <c r="I57" i="18" s="1"/>
  <c r="J57" i="18" s="1"/>
  <c r="K57" i="18" s="1"/>
  <c r="L57" i="18" s="1"/>
  <c r="M57" i="18" s="1"/>
  <c r="N57" i="18" s="1"/>
  <c r="O57" i="18" s="1"/>
  <c r="P57" i="18" s="1"/>
  <c r="Q57" i="18" s="1"/>
  <c r="R57" i="18" s="1"/>
  <c r="S57" i="18" s="1"/>
  <c r="T57" i="18" s="1"/>
  <c r="U57" i="18" s="1"/>
  <c r="V57" i="18" s="1"/>
  <c r="W57" i="18" s="1"/>
  <c r="X57" i="18" s="1"/>
  <c r="Y57" i="18" s="1"/>
  <c r="Z57" i="18" s="1"/>
  <c r="AA57" i="18" s="1"/>
  <c r="AB57" i="18" s="1"/>
  <c r="AC57" i="18" s="1"/>
  <c r="AD57" i="18" s="1"/>
  <c r="AE57" i="18" s="1"/>
  <c r="AF57" i="18" s="1"/>
  <c r="AG57" i="18" s="1"/>
  <c r="AH57" i="18" s="1"/>
  <c r="AI57" i="18" s="1"/>
  <c r="AJ57" i="18" s="1"/>
  <c r="P58" i="2"/>
  <c r="O58" i="2"/>
  <c r="N59" i="2"/>
  <c r="R58" i="2"/>
  <c r="Q58" i="2" s="1"/>
  <c r="E58" i="1" l="1"/>
  <c r="D59" i="1" a="1"/>
  <c r="D59" i="1" s="1"/>
  <c r="C58" i="1"/>
  <c r="A58" i="1"/>
  <c r="D60" i="18" a="1"/>
  <c r="D60" i="18" s="1"/>
  <c r="A59" i="18"/>
  <c r="E59" i="18"/>
  <c r="F58" i="18"/>
  <c r="G58" i="18" s="1"/>
  <c r="H58" i="18" s="1"/>
  <c r="I58" i="18" s="1"/>
  <c r="J58" i="18" s="1"/>
  <c r="K58" i="18" s="1"/>
  <c r="L58" i="18" s="1"/>
  <c r="M58" i="18" s="1"/>
  <c r="N58" i="18" s="1"/>
  <c r="O58" i="18" s="1"/>
  <c r="P58" i="18" s="1"/>
  <c r="Q58" i="18" s="1"/>
  <c r="R58" i="18" s="1"/>
  <c r="S58" i="18" s="1"/>
  <c r="T58" i="18" s="1"/>
  <c r="U58" i="18" s="1"/>
  <c r="V58" i="18" s="1"/>
  <c r="W58" i="18" s="1"/>
  <c r="X58" i="18" s="1"/>
  <c r="Y58" i="18" s="1"/>
  <c r="Z58" i="18" s="1"/>
  <c r="AA58" i="18" s="1"/>
  <c r="AB58" i="18" s="1"/>
  <c r="AC58" i="18" s="1"/>
  <c r="AD58" i="18" s="1"/>
  <c r="AE58" i="18" s="1"/>
  <c r="AF58" i="18" s="1"/>
  <c r="AG58" i="18" s="1"/>
  <c r="AH58" i="18" s="1"/>
  <c r="AI58" i="18" s="1"/>
  <c r="AJ58" i="18" s="1"/>
  <c r="P59" i="2"/>
  <c r="O59" i="2"/>
  <c r="N60" i="2"/>
  <c r="R59" i="2"/>
  <c r="Q59" i="2" s="1"/>
  <c r="D60" i="1" l="1" a="1"/>
  <c r="D60" i="1" s="1"/>
  <c r="A59" i="1"/>
  <c r="C59" i="1"/>
  <c r="E59" i="1"/>
  <c r="E60" i="18"/>
  <c r="D61" i="18" a="1"/>
  <c r="D61" i="18" s="1"/>
  <c r="A60" i="18"/>
  <c r="F59" i="18"/>
  <c r="G59" i="18" s="1"/>
  <c r="H59" i="18" s="1"/>
  <c r="I59" i="18" s="1"/>
  <c r="J59" i="18" s="1"/>
  <c r="K59" i="18" s="1"/>
  <c r="L59" i="18" s="1"/>
  <c r="M59" i="18" s="1"/>
  <c r="N59" i="18" s="1"/>
  <c r="O59" i="18" s="1"/>
  <c r="P59" i="18" s="1"/>
  <c r="Q59" i="18" s="1"/>
  <c r="R59" i="18" s="1"/>
  <c r="S59" i="18" s="1"/>
  <c r="T59" i="18" s="1"/>
  <c r="U59" i="18" s="1"/>
  <c r="V59" i="18" s="1"/>
  <c r="W59" i="18" s="1"/>
  <c r="X59" i="18" s="1"/>
  <c r="Y59" i="18" s="1"/>
  <c r="Z59" i="18" s="1"/>
  <c r="AA59" i="18" s="1"/>
  <c r="AB59" i="18" s="1"/>
  <c r="AC59" i="18" s="1"/>
  <c r="AD59" i="18" s="1"/>
  <c r="AE59" i="18" s="1"/>
  <c r="AF59" i="18" s="1"/>
  <c r="AG59" i="18" s="1"/>
  <c r="AH59" i="18" s="1"/>
  <c r="AI59" i="18" s="1"/>
  <c r="AJ59" i="18" s="1"/>
  <c r="P60" i="2"/>
  <c r="O60" i="2"/>
  <c r="N61" i="2"/>
  <c r="R60" i="2"/>
  <c r="Q60" i="2" s="1"/>
  <c r="A60" i="1" l="1"/>
  <c r="C60" i="1"/>
  <c r="E60" i="1"/>
  <c r="D61" i="1" a="1"/>
  <c r="D61" i="1" s="1"/>
  <c r="D62" i="18" a="1"/>
  <c r="D62" i="18" s="1"/>
  <c r="A61" i="18"/>
  <c r="E61" i="18"/>
  <c r="F60" i="18"/>
  <c r="G60" i="18" s="1"/>
  <c r="H60" i="18" s="1"/>
  <c r="I60" i="18" s="1"/>
  <c r="J60" i="18" s="1"/>
  <c r="K60" i="18" s="1"/>
  <c r="L60" i="18" s="1"/>
  <c r="M60" i="18" s="1"/>
  <c r="N60" i="18" s="1"/>
  <c r="O60" i="18" s="1"/>
  <c r="P60" i="18" s="1"/>
  <c r="Q60" i="18" s="1"/>
  <c r="R60" i="18" s="1"/>
  <c r="S60" i="18" s="1"/>
  <c r="T60" i="18" s="1"/>
  <c r="U60" i="18" s="1"/>
  <c r="V60" i="18" s="1"/>
  <c r="W60" i="18" s="1"/>
  <c r="X60" i="18" s="1"/>
  <c r="Y60" i="18" s="1"/>
  <c r="Z60" i="18" s="1"/>
  <c r="AA60" i="18" s="1"/>
  <c r="AB60" i="18" s="1"/>
  <c r="AC60" i="18" s="1"/>
  <c r="AD60" i="18" s="1"/>
  <c r="AE60" i="18" s="1"/>
  <c r="AF60" i="18" s="1"/>
  <c r="AG60" i="18" s="1"/>
  <c r="AH60" i="18" s="1"/>
  <c r="AI60" i="18" s="1"/>
  <c r="AJ60" i="18" s="1"/>
  <c r="P61" i="2"/>
  <c r="O61" i="2"/>
  <c r="N62" i="2"/>
  <c r="R61" i="2"/>
  <c r="Q61" i="2" s="1"/>
  <c r="E61" i="1" l="1"/>
  <c r="A61" i="1"/>
  <c r="C61" i="1"/>
  <c r="D62" i="1" a="1"/>
  <c r="D62" i="1" s="1"/>
  <c r="A62" i="18"/>
  <c r="E62" i="18"/>
  <c r="D63" i="18" a="1"/>
  <c r="D63" i="18" s="1"/>
  <c r="F61" i="18"/>
  <c r="G61" i="18" s="1"/>
  <c r="H61" i="18" s="1"/>
  <c r="I61" i="18" s="1"/>
  <c r="J61" i="18" s="1"/>
  <c r="K61" i="18" s="1"/>
  <c r="L61" i="18" s="1"/>
  <c r="M61" i="18" s="1"/>
  <c r="N61" i="18" s="1"/>
  <c r="O61" i="18" s="1"/>
  <c r="P61" i="18" s="1"/>
  <c r="Q61" i="18" s="1"/>
  <c r="R61" i="18" s="1"/>
  <c r="S61" i="18" s="1"/>
  <c r="T61" i="18" s="1"/>
  <c r="U61" i="18" s="1"/>
  <c r="V61" i="18" s="1"/>
  <c r="W61" i="18" s="1"/>
  <c r="X61" i="18" s="1"/>
  <c r="Y61" i="18" s="1"/>
  <c r="Z61" i="18" s="1"/>
  <c r="AA61" i="18" s="1"/>
  <c r="AB61" i="18" s="1"/>
  <c r="AC61" i="18" s="1"/>
  <c r="AD61" i="18" s="1"/>
  <c r="AE61" i="18" s="1"/>
  <c r="AF61" i="18" s="1"/>
  <c r="AG61" i="18" s="1"/>
  <c r="AH61" i="18" s="1"/>
  <c r="AI61" i="18" s="1"/>
  <c r="AJ61" i="18" s="1"/>
  <c r="P62" i="2"/>
  <c r="O62" i="2"/>
  <c r="N63" i="2"/>
  <c r="R62" i="2"/>
  <c r="Q62" i="2" s="1"/>
  <c r="D63" i="1" l="1" a="1"/>
  <c r="D63" i="1" s="1"/>
  <c r="A62" i="1"/>
  <c r="C62" i="1"/>
  <c r="E62" i="1"/>
  <c r="E63" i="18"/>
  <c r="D64" i="18" a="1"/>
  <c r="D64" i="18" s="1"/>
  <c r="A63" i="18"/>
  <c r="F62" i="18"/>
  <c r="G62" i="18" s="1"/>
  <c r="H62" i="18" s="1"/>
  <c r="I62" i="18" s="1"/>
  <c r="J62" i="18" s="1"/>
  <c r="K62" i="18" s="1"/>
  <c r="L62" i="18" s="1"/>
  <c r="M62" i="18" s="1"/>
  <c r="N62" i="18" s="1"/>
  <c r="O62" i="18" s="1"/>
  <c r="P62" i="18" s="1"/>
  <c r="Q62" i="18" s="1"/>
  <c r="R62" i="18" s="1"/>
  <c r="S62" i="18" s="1"/>
  <c r="T62" i="18" s="1"/>
  <c r="U62" i="18" s="1"/>
  <c r="V62" i="18" s="1"/>
  <c r="W62" i="18" s="1"/>
  <c r="X62" i="18" s="1"/>
  <c r="Y62" i="18" s="1"/>
  <c r="Z62" i="18" s="1"/>
  <c r="AA62" i="18" s="1"/>
  <c r="AB62" i="18" s="1"/>
  <c r="AC62" i="18" s="1"/>
  <c r="AD62" i="18" s="1"/>
  <c r="AE62" i="18" s="1"/>
  <c r="AF62" i="18" s="1"/>
  <c r="AG62" i="18" s="1"/>
  <c r="AH62" i="18" s="1"/>
  <c r="AI62" i="18" s="1"/>
  <c r="AJ62" i="18" s="1"/>
  <c r="P63" i="2"/>
  <c r="O63" i="2"/>
  <c r="N64" i="2"/>
  <c r="R63" i="2"/>
  <c r="Q63" i="2" s="1"/>
  <c r="A63" i="1" l="1"/>
  <c r="C63" i="1"/>
  <c r="E63" i="1"/>
  <c r="D64" i="1" a="1"/>
  <c r="D64" i="1" s="1"/>
  <c r="D65" i="18" a="1"/>
  <c r="D65" i="18" s="1"/>
  <c r="A64" i="18"/>
  <c r="E64" i="18"/>
  <c r="F63" i="18"/>
  <c r="G63" i="18" s="1"/>
  <c r="H63" i="18" s="1"/>
  <c r="I63" i="18" s="1"/>
  <c r="J63" i="18" s="1"/>
  <c r="K63" i="18" s="1"/>
  <c r="L63" i="18" s="1"/>
  <c r="M63" i="18" s="1"/>
  <c r="N63" i="18" s="1"/>
  <c r="O63" i="18" s="1"/>
  <c r="P63" i="18" s="1"/>
  <c r="Q63" i="18" s="1"/>
  <c r="R63" i="18" s="1"/>
  <c r="S63" i="18" s="1"/>
  <c r="T63" i="18" s="1"/>
  <c r="U63" i="18" s="1"/>
  <c r="V63" i="18" s="1"/>
  <c r="W63" i="18" s="1"/>
  <c r="X63" i="18" s="1"/>
  <c r="Y63" i="18" s="1"/>
  <c r="Z63" i="18" s="1"/>
  <c r="AA63" i="18" s="1"/>
  <c r="AB63" i="18" s="1"/>
  <c r="AC63" i="18" s="1"/>
  <c r="AD63" i="18" s="1"/>
  <c r="AE63" i="18" s="1"/>
  <c r="AF63" i="18" s="1"/>
  <c r="AG63" i="18" s="1"/>
  <c r="AH63" i="18" s="1"/>
  <c r="AI63" i="18" s="1"/>
  <c r="AJ63" i="18" s="1"/>
  <c r="P64" i="2"/>
  <c r="O64" i="2"/>
  <c r="N65" i="2"/>
  <c r="R64" i="2"/>
  <c r="Q64" i="2" s="1"/>
  <c r="E64" i="1" l="1"/>
  <c r="D65" i="1" a="1"/>
  <c r="D65" i="1" s="1"/>
  <c r="A64" i="1"/>
  <c r="C64" i="1"/>
  <c r="E65" i="18"/>
  <c r="D66" i="18" a="1"/>
  <c r="D66" i="18" s="1"/>
  <c r="A65" i="18"/>
  <c r="F64" i="18"/>
  <c r="G64" i="18" s="1"/>
  <c r="H64" i="18" s="1"/>
  <c r="I64" i="18" s="1"/>
  <c r="J64" i="18" s="1"/>
  <c r="K64" i="18" s="1"/>
  <c r="L64" i="18" s="1"/>
  <c r="M64" i="18" s="1"/>
  <c r="N64" i="18" s="1"/>
  <c r="O64" i="18" s="1"/>
  <c r="P64" i="18" s="1"/>
  <c r="Q64" i="18" s="1"/>
  <c r="R64" i="18" s="1"/>
  <c r="S64" i="18" s="1"/>
  <c r="T64" i="18" s="1"/>
  <c r="U64" i="18" s="1"/>
  <c r="V64" i="18" s="1"/>
  <c r="W64" i="18" s="1"/>
  <c r="X64" i="18" s="1"/>
  <c r="Y64" i="18" s="1"/>
  <c r="Z64" i="18" s="1"/>
  <c r="AA64" i="18" s="1"/>
  <c r="AB64" i="18" s="1"/>
  <c r="AC64" i="18" s="1"/>
  <c r="AD64" i="18" s="1"/>
  <c r="AE64" i="18" s="1"/>
  <c r="AF64" i="18" s="1"/>
  <c r="AG64" i="18" s="1"/>
  <c r="AH64" i="18" s="1"/>
  <c r="AI64" i="18" s="1"/>
  <c r="AJ64" i="18" s="1"/>
  <c r="P65" i="2"/>
  <c r="O65" i="2"/>
  <c r="N66" i="2"/>
  <c r="R65" i="2"/>
  <c r="Q65" i="2" s="1"/>
  <c r="D66" i="1" l="1" a="1"/>
  <c r="D66" i="1" s="1"/>
  <c r="A65" i="1"/>
  <c r="C65" i="1"/>
  <c r="E65" i="1"/>
  <c r="E66" i="18"/>
  <c r="D67" i="18" a="1"/>
  <c r="D67" i="18" s="1"/>
  <c r="A66" i="18"/>
  <c r="F66" i="18"/>
  <c r="G66" i="18" s="1"/>
  <c r="H66" i="18" s="1"/>
  <c r="I66" i="18" s="1"/>
  <c r="J66" i="18" s="1"/>
  <c r="K66" i="18" s="1"/>
  <c r="L66" i="18" s="1"/>
  <c r="M66" i="18" s="1"/>
  <c r="N66" i="18" s="1"/>
  <c r="O66" i="18" s="1"/>
  <c r="P66" i="18" s="1"/>
  <c r="Q66" i="18" s="1"/>
  <c r="R66" i="18" s="1"/>
  <c r="S66" i="18" s="1"/>
  <c r="T66" i="18" s="1"/>
  <c r="U66" i="18" s="1"/>
  <c r="V66" i="18" s="1"/>
  <c r="W66" i="18" s="1"/>
  <c r="X66" i="18" s="1"/>
  <c r="Y66" i="18" s="1"/>
  <c r="Z66" i="18" s="1"/>
  <c r="AA66" i="18" s="1"/>
  <c r="AB66" i="18" s="1"/>
  <c r="AC66" i="18" s="1"/>
  <c r="AD66" i="18" s="1"/>
  <c r="AE66" i="18" s="1"/>
  <c r="AF66" i="18" s="1"/>
  <c r="AG66" i="18" s="1"/>
  <c r="AH66" i="18" s="1"/>
  <c r="AI66" i="18" s="1"/>
  <c r="AJ66" i="18" s="1"/>
  <c r="F65" i="18"/>
  <c r="G65" i="18" s="1"/>
  <c r="H65" i="18" s="1"/>
  <c r="I65" i="18" s="1"/>
  <c r="J65" i="18" s="1"/>
  <c r="K65" i="18" s="1"/>
  <c r="L65" i="18" s="1"/>
  <c r="M65" i="18" s="1"/>
  <c r="N65" i="18" s="1"/>
  <c r="O65" i="18" s="1"/>
  <c r="P65" i="18" s="1"/>
  <c r="Q65" i="18" s="1"/>
  <c r="R65" i="18" s="1"/>
  <c r="S65" i="18" s="1"/>
  <c r="T65" i="18" s="1"/>
  <c r="U65" i="18" s="1"/>
  <c r="V65" i="18" s="1"/>
  <c r="W65" i="18" s="1"/>
  <c r="X65" i="18" s="1"/>
  <c r="Y65" i="18" s="1"/>
  <c r="Z65" i="18" s="1"/>
  <c r="AA65" i="18" s="1"/>
  <c r="AB65" i="18" s="1"/>
  <c r="AC65" i="18" s="1"/>
  <c r="AD65" i="18" s="1"/>
  <c r="AE65" i="18" s="1"/>
  <c r="AF65" i="18" s="1"/>
  <c r="AG65" i="18" s="1"/>
  <c r="AH65" i="18" s="1"/>
  <c r="AI65" i="18" s="1"/>
  <c r="AJ65" i="18" s="1"/>
  <c r="P66" i="2"/>
  <c r="O66" i="2"/>
  <c r="N67" i="2"/>
  <c r="R66" i="2"/>
  <c r="Q66" i="2" s="1"/>
  <c r="E66" i="1" l="1"/>
  <c r="D67" i="1" a="1"/>
  <c r="D67" i="1" s="1"/>
  <c r="A66" i="1"/>
  <c r="C66" i="1"/>
  <c r="D68" i="18" a="1"/>
  <c r="D68" i="18" s="1"/>
  <c r="A67" i="18"/>
  <c r="E67" i="18"/>
  <c r="F67" i="18"/>
  <c r="G67" i="18" s="1"/>
  <c r="H67" i="18" s="1"/>
  <c r="I67" i="18" s="1"/>
  <c r="J67" i="18" s="1"/>
  <c r="K67" i="18" s="1"/>
  <c r="L67" i="18" s="1"/>
  <c r="M67" i="18" s="1"/>
  <c r="N67" i="18" s="1"/>
  <c r="O67" i="18" s="1"/>
  <c r="P67" i="18" s="1"/>
  <c r="Q67" i="18" s="1"/>
  <c r="R67" i="18" s="1"/>
  <c r="S67" i="18" s="1"/>
  <c r="T67" i="18" s="1"/>
  <c r="U67" i="18" s="1"/>
  <c r="V67" i="18" s="1"/>
  <c r="W67" i="18" s="1"/>
  <c r="X67" i="18" s="1"/>
  <c r="Y67" i="18" s="1"/>
  <c r="Z67" i="18" s="1"/>
  <c r="AA67" i="18" s="1"/>
  <c r="AB67" i="18" s="1"/>
  <c r="AC67" i="18" s="1"/>
  <c r="AD67" i="18" s="1"/>
  <c r="AE67" i="18" s="1"/>
  <c r="AF67" i="18" s="1"/>
  <c r="AG67" i="18" s="1"/>
  <c r="AH67" i="18" s="1"/>
  <c r="AI67" i="18" s="1"/>
  <c r="AJ67" i="18" s="1"/>
  <c r="P67" i="2"/>
  <c r="O67" i="2"/>
  <c r="N68" i="2"/>
  <c r="R67" i="2"/>
  <c r="Q67" i="2" s="1"/>
  <c r="A67" i="1" l="1"/>
  <c r="D68" i="1" a="1"/>
  <c r="D68" i="1" s="1"/>
  <c r="C67" i="1"/>
  <c r="E67" i="1"/>
  <c r="E68" i="18"/>
  <c r="D69" i="18" a="1"/>
  <c r="D69" i="18" s="1"/>
  <c r="A68" i="18"/>
  <c r="F68" i="18"/>
  <c r="G68" i="18" s="1"/>
  <c r="H68" i="18" s="1"/>
  <c r="I68" i="18" s="1"/>
  <c r="J68" i="18" s="1"/>
  <c r="K68" i="18" s="1"/>
  <c r="L68" i="18" s="1"/>
  <c r="M68" i="18" s="1"/>
  <c r="N68" i="18" s="1"/>
  <c r="O68" i="18" s="1"/>
  <c r="P68" i="18" s="1"/>
  <c r="Q68" i="18" s="1"/>
  <c r="R68" i="18" s="1"/>
  <c r="S68" i="18" s="1"/>
  <c r="T68" i="18" s="1"/>
  <c r="U68" i="18" s="1"/>
  <c r="V68" i="18" s="1"/>
  <c r="W68" i="18" s="1"/>
  <c r="X68" i="18" s="1"/>
  <c r="Y68" i="18" s="1"/>
  <c r="Z68" i="18" s="1"/>
  <c r="AA68" i="18" s="1"/>
  <c r="AB68" i="18" s="1"/>
  <c r="AC68" i="18" s="1"/>
  <c r="AD68" i="18" s="1"/>
  <c r="AE68" i="18" s="1"/>
  <c r="AF68" i="18" s="1"/>
  <c r="AG68" i="18" s="1"/>
  <c r="AH68" i="18" s="1"/>
  <c r="AI68" i="18" s="1"/>
  <c r="AJ68" i="18" s="1"/>
  <c r="P68" i="2"/>
  <c r="O68" i="2"/>
  <c r="N69" i="2"/>
  <c r="R68" i="2"/>
  <c r="Q68" i="2" s="1"/>
  <c r="A68" i="1" l="1"/>
  <c r="C68" i="1"/>
  <c r="E68" i="1"/>
  <c r="D69" i="1" a="1"/>
  <c r="D69" i="1" s="1"/>
  <c r="D70" i="18" a="1"/>
  <c r="D70" i="18" s="1"/>
  <c r="A69" i="18"/>
  <c r="E69" i="18"/>
  <c r="F69" i="18"/>
  <c r="G69" i="18" s="1"/>
  <c r="H69" i="18" s="1"/>
  <c r="I69" i="18" s="1"/>
  <c r="J69" i="18" s="1"/>
  <c r="K69" i="18" s="1"/>
  <c r="L69" i="18" s="1"/>
  <c r="M69" i="18" s="1"/>
  <c r="N69" i="18" s="1"/>
  <c r="O69" i="18" s="1"/>
  <c r="P69" i="18" s="1"/>
  <c r="Q69" i="18" s="1"/>
  <c r="R69" i="18" s="1"/>
  <c r="S69" i="18" s="1"/>
  <c r="T69" i="18" s="1"/>
  <c r="U69" i="18" s="1"/>
  <c r="V69" i="18" s="1"/>
  <c r="W69" i="18" s="1"/>
  <c r="X69" i="18" s="1"/>
  <c r="Y69" i="18" s="1"/>
  <c r="Z69" i="18" s="1"/>
  <c r="AA69" i="18" s="1"/>
  <c r="AB69" i="18" s="1"/>
  <c r="AC69" i="18" s="1"/>
  <c r="AD69" i="18" s="1"/>
  <c r="AE69" i="18" s="1"/>
  <c r="AF69" i="18" s="1"/>
  <c r="AG69" i="18" s="1"/>
  <c r="AH69" i="18" s="1"/>
  <c r="AI69" i="18" s="1"/>
  <c r="AJ69" i="18" s="1"/>
  <c r="P69" i="2"/>
  <c r="O69" i="2"/>
  <c r="N70" i="2"/>
  <c r="R69" i="2"/>
  <c r="Q69" i="2" s="1"/>
  <c r="C69" i="1" l="1"/>
  <c r="E69" i="1"/>
  <c r="D70" i="1" a="1"/>
  <c r="D70" i="1" s="1"/>
  <c r="A69" i="1"/>
  <c r="A70" i="18"/>
  <c r="E70" i="18"/>
  <c r="D71" i="18" a="1"/>
  <c r="D71" i="18" s="1"/>
  <c r="F70" i="18"/>
  <c r="G70" i="18" s="1"/>
  <c r="H70" i="18" s="1"/>
  <c r="I70" i="18" s="1"/>
  <c r="J70" i="18" s="1"/>
  <c r="K70" i="18" s="1"/>
  <c r="L70" i="18" s="1"/>
  <c r="M70" i="18" s="1"/>
  <c r="N70" i="18" s="1"/>
  <c r="O70" i="18" s="1"/>
  <c r="P70" i="18" s="1"/>
  <c r="Q70" i="18" s="1"/>
  <c r="R70" i="18" s="1"/>
  <c r="S70" i="18" s="1"/>
  <c r="T70" i="18" s="1"/>
  <c r="U70" i="18" s="1"/>
  <c r="V70" i="18" s="1"/>
  <c r="W70" i="18" s="1"/>
  <c r="X70" i="18" s="1"/>
  <c r="Y70" i="18" s="1"/>
  <c r="Z70" i="18" s="1"/>
  <c r="AA70" i="18" s="1"/>
  <c r="AB70" i="18" s="1"/>
  <c r="AC70" i="18" s="1"/>
  <c r="AD70" i="18" s="1"/>
  <c r="AE70" i="18" s="1"/>
  <c r="AF70" i="18" s="1"/>
  <c r="AG70" i="18" s="1"/>
  <c r="AH70" i="18" s="1"/>
  <c r="AI70" i="18" s="1"/>
  <c r="AJ70" i="18" s="1"/>
  <c r="P70" i="2"/>
  <c r="O70" i="2"/>
  <c r="N71" i="2"/>
  <c r="R70" i="2"/>
  <c r="Q70" i="2" s="1"/>
  <c r="D71" i="1" l="1" a="1"/>
  <c r="D71" i="1" s="1"/>
  <c r="E70" i="1"/>
  <c r="A70" i="1"/>
  <c r="C70" i="1"/>
  <c r="E71" i="18"/>
  <c r="D72" i="18" a="1"/>
  <c r="D72" i="18" s="1"/>
  <c r="A71" i="18"/>
  <c r="F71" i="18"/>
  <c r="G71" i="18" s="1"/>
  <c r="H71" i="18" s="1"/>
  <c r="I71" i="18" s="1"/>
  <c r="J71" i="18" s="1"/>
  <c r="K71" i="18" s="1"/>
  <c r="L71" i="18" s="1"/>
  <c r="M71" i="18" s="1"/>
  <c r="N71" i="18" s="1"/>
  <c r="O71" i="18" s="1"/>
  <c r="P71" i="18" s="1"/>
  <c r="Q71" i="18" s="1"/>
  <c r="R71" i="18" s="1"/>
  <c r="S71" i="18" s="1"/>
  <c r="T71" i="18" s="1"/>
  <c r="U71" i="18" s="1"/>
  <c r="V71" i="18" s="1"/>
  <c r="W71" i="18" s="1"/>
  <c r="X71" i="18" s="1"/>
  <c r="Y71" i="18" s="1"/>
  <c r="Z71" i="18" s="1"/>
  <c r="AA71" i="18" s="1"/>
  <c r="AB71" i="18" s="1"/>
  <c r="AC71" i="18" s="1"/>
  <c r="AD71" i="18" s="1"/>
  <c r="AE71" i="18" s="1"/>
  <c r="AF71" i="18" s="1"/>
  <c r="AG71" i="18" s="1"/>
  <c r="AH71" i="18" s="1"/>
  <c r="AI71" i="18" s="1"/>
  <c r="AJ71" i="18" s="1"/>
  <c r="P71" i="2"/>
  <c r="O71" i="2"/>
  <c r="N72" i="2"/>
  <c r="R71" i="2"/>
  <c r="Q71" i="2" s="1"/>
  <c r="C71" i="1" l="1"/>
  <c r="D72" i="1" a="1"/>
  <c r="D72" i="1" s="1"/>
  <c r="E71" i="1"/>
  <c r="A71" i="1"/>
  <c r="D73" i="18" a="1"/>
  <c r="D73" i="18" s="1"/>
  <c r="A72" i="18"/>
  <c r="E72" i="18"/>
  <c r="F72" i="18"/>
  <c r="G72" i="18" s="1"/>
  <c r="H72" i="18" s="1"/>
  <c r="I72" i="18" s="1"/>
  <c r="J72" i="18" s="1"/>
  <c r="K72" i="18" s="1"/>
  <c r="L72" i="18" s="1"/>
  <c r="M72" i="18" s="1"/>
  <c r="N72" i="18" s="1"/>
  <c r="O72" i="18" s="1"/>
  <c r="P72" i="18" s="1"/>
  <c r="Q72" i="18" s="1"/>
  <c r="R72" i="18" s="1"/>
  <c r="S72" i="18" s="1"/>
  <c r="T72" i="18" s="1"/>
  <c r="U72" i="18" s="1"/>
  <c r="V72" i="18" s="1"/>
  <c r="W72" i="18" s="1"/>
  <c r="X72" i="18" s="1"/>
  <c r="Y72" i="18" s="1"/>
  <c r="Z72" i="18" s="1"/>
  <c r="AA72" i="18" s="1"/>
  <c r="AB72" i="18" s="1"/>
  <c r="AC72" i="18" s="1"/>
  <c r="AD72" i="18" s="1"/>
  <c r="AE72" i="18" s="1"/>
  <c r="AF72" i="18" s="1"/>
  <c r="AG72" i="18" s="1"/>
  <c r="AH72" i="18" s="1"/>
  <c r="AI72" i="18" s="1"/>
  <c r="AJ72" i="18" s="1"/>
  <c r="P72" i="2"/>
  <c r="O72" i="2"/>
  <c r="R72" i="2"/>
  <c r="Q72" i="2" s="1"/>
  <c r="D73" i="1" l="1" a="1"/>
  <c r="D73" i="1" s="1"/>
  <c r="E72" i="1"/>
  <c r="A72" i="1"/>
  <c r="C72" i="1"/>
  <c r="E73" i="18"/>
  <c r="D74" i="18" a="1"/>
  <c r="D74" i="18" s="1"/>
  <c r="A73" i="18"/>
  <c r="F73" i="18"/>
  <c r="G73" i="18" s="1"/>
  <c r="H73" i="18" s="1"/>
  <c r="I73" i="18" s="1"/>
  <c r="J73" i="18" s="1"/>
  <c r="K73" i="18" s="1"/>
  <c r="L73" i="18" s="1"/>
  <c r="M73" i="18" s="1"/>
  <c r="N73" i="18" s="1"/>
  <c r="O73" i="18" s="1"/>
  <c r="P73" i="18" s="1"/>
  <c r="Q73" i="18" s="1"/>
  <c r="R73" i="18" s="1"/>
  <c r="S73" i="18" s="1"/>
  <c r="T73" i="18" s="1"/>
  <c r="U73" i="18" s="1"/>
  <c r="V73" i="18" s="1"/>
  <c r="W73" i="18" s="1"/>
  <c r="X73" i="18" s="1"/>
  <c r="Y73" i="18" s="1"/>
  <c r="Z73" i="18" s="1"/>
  <c r="AA73" i="18" s="1"/>
  <c r="AB73" i="18" s="1"/>
  <c r="AC73" i="18" s="1"/>
  <c r="AD73" i="18" s="1"/>
  <c r="AE73" i="18" s="1"/>
  <c r="AF73" i="18" s="1"/>
  <c r="AG73" i="18" s="1"/>
  <c r="AH73" i="18" s="1"/>
  <c r="AI73" i="18" s="1"/>
  <c r="AJ73" i="18" s="1"/>
  <c r="A73" i="1" l="1"/>
  <c r="C73" i="1"/>
  <c r="E73" i="1"/>
  <c r="D74" i="1" a="1"/>
  <c r="D74" i="1" s="1"/>
  <c r="E74" i="18"/>
  <c r="D75" i="18" a="1"/>
  <c r="D75" i="18" s="1"/>
  <c r="A74" i="18"/>
  <c r="F74" i="18"/>
  <c r="G74" i="18" s="1"/>
  <c r="H74" i="18" s="1"/>
  <c r="I74" i="18" s="1"/>
  <c r="J74" i="18" s="1"/>
  <c r="K74" i="18" s="1"/>
  <c r="L74" i="18" s="1"/>
  <c r="M74" i="18" s="1"/>
  <c r="N74" i="18" s="1"/>
  <c r="O74" i="18" s="1"/>
  <c r="P74" i="18" s="1"/>
  <c r="Q74" i="18" s="1"/>
  <c r="R74" i="18" s="1"/>
  <c r="S74" i="18" s="1"/>
  <c r="T74" i="18" s="1"/>
  <c r="U74" i="18" s="1"/>
  <c r="V74" i="18" s="1"/>
  <c r="W74" i="18" s="1"/>
  <c r="X74" i="18" s="1"/>
  <c r="Y74" i="18" s="1"/>
  <c r="Z74" i="18" s="1"/>
  <c r="AA74" i="18" s="1"/>
  <c r="AB74" i="18" s="1"/>
  <c r="AC74" i="18" s="1"/>
  <c r="AD74" i="18" s="1"/>
  <c r="AE74" i="18" s="1"/>
  <c r="AF74" i="18" s="1"/>
  <c r="AG74" i="18" s="1"/>
  <c r="AH74" i="18" s="1"/>
  <c r="AI74" i="18" s="1"/>
  <c r="AJ74" i="18" s="1"/>
  <c r="E74" i="1" l="1"/>
  <c r="D75" i="1" a="1"/>
  <c r="D75" i="1" s="1"/>
  <c r="A74" i="1"/>
  <c r="C74" i="1"/>
  <c r="D76" i="18" a="1"/>
  <c r="D76" i="18" s="1"/>
  <c r="A75" i="18"/>
  <c r="E75" i="18"/>
  <c r="F75" i="18"/>
  <c r="G75" i="18" s="1"/>
  <c r="H75" i="18" s="1"/>
  <c r="I75" i="18" s="1"/>
  <c r="J75" i="18" s="1"/>
  <c r="K75" i="18" s="1"/>
  <c r="L75" i="18" s="1"/>
  <c r="M75" i="18" s="1"/>
  <c r="N75" i="18" s="1"/>
  <c r="O75" i="18" s="1"/>
  <c r="P75" i="18" s="1"/>
  <c r="Q75" i="18" s="1"/>
  <c r="R75" i="18" s="1"/>
  <c r="S75" i="18" s="1"/>
  <c r="T75" i="18" s="1"/>
  <c r="U75" i="18" s="1"/>
  <c r="V75" i="18" s="1"/>
  <c r="W75" i="18" s="1"/>
  <c r="X75" i="18" s="1"/>
  <c r="Y75" i="18" s="1"/>
  <c r="Z75" i="18" s="1"/>
  <c r="AA75" i="18" s="1"/>
  <c r="AB75" i="18" s="1"/>
  <c r="AC75" i="18" s="1"/>
  <c r="AD75" i="18" s="1"/>
  <c r="AE75" i="18" s="1"/>
  <c r="AF75" i="18" s="1"/>
  <c r="AG75" i="18" s="1"/>
  <c r="AH75" i="18" s="1"/>
  <c r="AI75" i="18" s="1"/>
  <c r="AJ75" i="18" s="1"/>
  <c r="D76" i="1" l="1" a="1"/>
  <c r="D76" i="1" s="1"/>
  <c r="A75" i="1"/>
  <c r="C75" i="1"/>
  <c r="E75" i="1"/>
  <c r="E76" i="18"/>
  <c r="D77" i="18" a="1"/>
  <c r="D77" i="18" s="1"/>
  <c r="A76" i="18"/>
  <c r="F76" i="18"/>
  <c r="G76" i="18" s="1"/>
  <c r="H76" i="18" s="1"/>
  <c r="I76" i="18" s="1"/>
  <c r="J76" i="18" s="1"/>
  <c r="K76" i="18" s="1"/>
  <c r="L76" i="18" s="1"/>
  <c r="M76" i="18" s="1"/>
  <c r="N76" i="18" s="1"/>
  <c r="O76" i="18" s="1"/>
  <c r="P76" i="18" s="1"/>
  <c r="Q76" i="18" s="1"/>
  <c r="R76" i="18" s="1"/>
  <c r="S76" i="18" s="1"/>
  <c r="T76" i="18" s="1"/>
  <c r="U76" i="18" s="1"/>
  <c r="V76" i="18" s="1"/>
  <c r="W76" i="18" s="1"/>
  <c r="X76" i="18" s="1"/>
  <c r="Y76" i="18" s="1"/>
  <c r="Z76" i="18" s="1"/>
  <c r="AA76" i="18" s="1"/>
  <c r="AB76" i="18" s="1"/>
  <c r="AC76" i="18" s="1"/>
  <c r="AD76" i="18" s="1"/>
  <c r="AE76" i="18" s="1"/>
  <c r="AF76" i="18" s="1"/>
  <c r="AG76" i="18" s="1"/>
  <c r="AH76" i="18" s="1"/>
  <c r="AI76" i="18" s="1"/>
  <c r="AJ76" i="18" s="1"/>
  <c r="C76" i="1" l="1"/>
  <c r="E76" i="1"/>
  <c r="D77" i="1" a="1"/>
  <c r="D77" i="1" s="1"/>
  <c r="A76" i="1"/>
  <c r="D78" i="18" a="1"/>
  <c r="D78" i="18" s="1"/>
  <c r="A77" i="18"/>
  <c r="E77" i="18"/>
  <c r="F77" i="18"/>
  <c r="G77" i="18" s="1"/>
  <c r="H77" i="18" s="1"/>
  <c r="I77" i="18" s="1"/>
  <c r="J77" i="18" s="1"/>
  <c r="K77" i="18" s="1"/>
  <c r="L77" i="18" s="1"/>
  <c r="M77" i="18" s="1"/>
  <c r="N77" i="18" s="1"/>
  <c r="O77" i="18" s="1"/>
  <c r="P77" i="18" s="1"/>
  <c r="Q77" i="18" s="1"/>
  <c r="R77" i="18" s="1"/>
  <c r="S77" i="18" s="1"/>
  <c r="T77" i="18" s="1"/>
  <c r="U77" i="18" s="1"/>
  <c r="V77" i="18" s="1"/>
  <c r="W77" i="18" s="1"/>
  <c r="X77" i="18" s="1"/>
  <c r="Y77" i="18" s="1"/>
  <c r="Z77" i="18" s="1"/>
  <c r="AA77" i="18" s="1"/>
  <c r="AB77" i="18" s="1"/>
  <c r="AC77" i="18" s="1"/>
  <c r="AD77" i="18" s="1"/>
  <c r="AE77" i="18" s="1"/>
  <c r="AF77" i="18" s="1"/>
  <c r="AG77" i="18" s="1"/>
  <c r="AH77" i="18" s="1"/>
  <c r="AI77" i="18" s="1"/>
  <c r="AJ77" i="18" s="1"/>
  <c r="D78" i="1" l="1" a="1"/>
  <c r="D78" i="1" s="1"/>
  <c r="A77" i="1"/>
  <c r="C77" i="1"/>
  <c r="E77" i="1"/>
  <c r="A78" i="18"/>
  <c r="E78" i="18"/>
  <c r="D79" i="18" a="1"/>
  <c r="D79" i="18" s="1"/>
  <c r="F78" i="18"/>
  <c r="G78" i="18" s="1"/>
  <c r="H78" i="18" s="1"/>
  <c r="I78" i="18" s="1"/>
  <c r="J78" i="18" s="1"/>
  <c r="K78" i="18" s="1"/>
  <c r="L78" i="18" s="1"/>
  <c r="M78" i="18" s="1"/>
  <c r="N78" i="18" s="1"/>
  <c r="O78" i="18" s="1"/>
  <c r="P78" i="18" s="1"/>
  <c r="Q78" i="18" s="1"/>
  <c r="R78" i="18" s="1"/>
  <c r="S78" i="18" s="1"/>
  <c r="T78" i="18" s="1"/>
  <c r="U78" i="18" s="1"/>
  <c r="V78" i="18" s="1"/>
  <c r="W78" i="18" s="1"/>
  <c r="X78" i="18" s="1"/>
  <c r="Y78" i="18" s="1"/>
  <c r="Z78" i="18" s="1"/>
  <c r="AA78" i="18" s="1"/>
  <c r="AB78" i="18" s="1"/>
  <c r="AC78" i="18" s="1"/>
  <c r="AD78" i="18" s="1"/>
  <c r="AE78" i="18" s="1"/>
  <c r="AF78" i="18" s="1"/>
  <c r="AG78" i="18" s="1"/>
  <c r="AH78" i="18" s="1"/>
  <c r="AI78" i="18" s="1"/>
  <c r="AJ78" i="18" s="1"/>
  <c r="D79" i="1" l="1" a="1"/>
  <c r="D79" i="1" s="1"/>
  <c r="A78" i="1"/>
  <c r="C78" i="1"/>
  <c r="E78" i="1"/>
  <c r="E79" i="18"/>
  <c r="D80" i="18" a="1"/>
  <c r="D80" i="18" s="1"/>
  <c r="A79" i="18"/>
  <c r="F79" i="18"/>
  <c r="G79" i="18" s="1"/>
  <c r="H79" i="18" s="1"/>
  <c r="I79" i="18" s="1"/>
  <c r="J79" i="18" s="1"/>
  <c r="K79" i="18" s="1"/>
  <c r="L79" i="18" s="1"/>
  <c r="M79" i="18" s="1"/>
  <c r="N79" i="18" s="1"/>
  <c r="O79" i="18" s="1"/>
  <c r="P79" i="18" s="1"/>
  <c r="Q79" i="18" s="1"/>
  <c r="R79" i="18" s="1"/>
  <c r="S79" i="18" s="1"/>
  <c r="T79" i="18" s="1"/>
  <c r="U79" i="18" s="1"/>
  <c r="V79" i="18" s="1"/>
  <c r="W79" i="18" s="1"/>
  <c r="X79" i="18" s="1"/>
  <c r="Y79" i="18" s="1"/>
  <c r="Z79" i="18" s="1"/>
  <c r="AA79" i="18" s="1"/>
  <c r="AB79" i="18" s="1"/>
  <c r="AC79" i="18" s="1"/>
  <c r="AD79" i="18" s="1"/>
  <c r="AE79" i="18" s="1"/>
  <c r="AF79" i="18" s="1"/>
  <c r="AG79" i="18" s="1"/>
  <c r="AH79" i="18" s="1"/>
  <c r="AI79" i="18" s="1"/>
  <c r="AJ79" i="18" s="1"/>
  <c r="E79" i="1" l="1"/>
  <c r="D80" i="1" a="1"/>
  <c r="D80" i="1" s="1"/>
  <c r="A79" i="1"/>
  <c r="C79" i="1"/>
  <c r="D81" i="18" a="1"/>
  <c r="D81" i="18" s="1"/>
  <c r="A80" i="18"/>
  <c r="E80" i="18"/>
  <c r="F80" i="18"/>
  <c r="G80" i="18" s="1"/>
  <c r="H80" i="18" s="1"/>
  <c r="I80" i="18" s="1"/>
  <c r="J80" i="18" s="1"/>
  <c r="K80" i="18" s="1"/>
  <c r="L80" i="18" s="1"/>
  <c r="M80" i="18" s="1"/>
  <c r="N80" i="18" s="1"/>
  <c r="O80" i="18" s="1"/>
  <c r="P80" i="18" s="1"/>
  <c r="Q80" i="18" s="1"/>
  <c r="R80" i="18" s="1"/>
  <c r="S80" i="18" s="1"/>
  <c r="T80" i="18" s="1"/>
  <c r="U80" i="18" s="1"/>
  <c r="V80" i="18" s="1"/>
  <c r="W80" i="18" s="1"/>
  <c r="X80" i="18" s="1"/>
  <c r="Y80" i="18" s="1"/>
  <c r="Z80" i="18" s="1"/>
  <c r="AA80" i="18" s="1"/>
  <c r="AB80" i="18" s="1"/>
  <c r="AC80" i="18" s="1"/>
  <c r="AD80" i="18" s="1"/>
  <c r="AE80" i="18" s="1"/>
  <c r="AF80" i="18" s="1"/>
  <c r="AG80" i="18" s="1"/>
  <c r="AH80" i="18" s="1"/>
  <c r="AI80" i="18" s="1"/>
  <c r="AJ80" i="18" s="1"/>
  <c r="A80" i="1" l="1"/>
  <c r="C80" i="1"/>
  <c r="D81" i="1" a="1"/>
  <c r="D81" i="1" s="1"/>
  <c r="E80" i="1"/>
  <c r="E81" i="18"/>
  <c r="D82" i="18" a="1"/>
  <c r="D82" i="18" s="1"/>
  <c r="A81" i="18"/>
  <c r="F81" i="18"/>
  <c r="G81" i="18" s="1"/>
  <c r="H81" i="18" s="1"/>
  <c r="I81" i="18" s="1"/>
  <c r="J81" i="18" s="1"/>
  <c r="K81" i="18" s="1"/>
  <c r="L81" i="18" s="1"/>
  <c r="M81" i="18" s="1"/>
  <c r="N81" i="18" s="1"/>
  <c r="O81" i="18" s="1"/>
  <c r="P81" i="18" s="1"/>
  <c r="Q81" i="18" s="1"/>
  <c r="R81" i="18" s="1"/>
  <c r="S81" i="18" s="1"/>
  <c r="T81" i="18" s="1"/>
  <c r="U81" i="18" s="1"/>
  <c r="V81" i="18" s="1"/>
  <c r="W81" i="18" s="1"/>
  <c r="X81" i="18" s="1"/>
  <c r="Y81" i="18" s="1"/>
  <c r="Z81" i="18" s="1"/>
  <c r="AA81" i="18" s="1"/>
  <c r="AB81" i="18" s="1"/>
  <c r="AC81" i="18" s="1"/>
  <c r="AD81" i="18" s="1"/>
  <c r="AE81" i="18" s="1"/>
  <c r="AF81" i="18" s="1"/>
  <c r="AG81" i="18" s="1"/>
  <c r="AH81" i="18" s="1"/>
  <c r="AI81" i="18" s="1"/>
  <c r="AJ81" i="18" s="1"/>
  <c r="E81" i="1" l="1"/>
  <c r="D82" i="1" a="1"/>
  <c r="D82" i="1" s="1"/>
  <c r="A81" i="1"/>
  <c r="C81" i="1"/>
  <c r="E82" i="18"/>
  <c r="D83" i="18" a="1"/>
  <c r="D83" i="18" s="1"/>
  <c r="A82" i="18"/>
  <c r="F82" i="18"/>
  <c r="G82" i="18" s="1"/>
  <c r="H82" i="18" s="1"/>
  <c r="I82" i="18" s="1"/>
  <c r="J82" i="18" s="1"/>
  <c r="K82" i="18" s="1"/>
  <c r="L82" i="18" s="1"/>
  <c r="M82" i="18" s="1"/>
  <c r="N82" i="18" s="1"/>
  <c r="O82" i="18" s="1"/>
  <c r="P82" i="18" s="1"/>
  <c r="Q82" i="18" s="1"/>
  <c r="R82" i="18" s="1"/>
  <c r="S82" i="18" s="1"/>
  <c r="T82" i="18" s="1"/>
  <c r="U82" i="18" s="1"/>
  <c r="V82" i="18" s="1"/>
  <c r="W82" i="18" s="1"/>
  <c r="X82" i="18" s="1"/>
  <c r="Y82" i="18" s="1"/>
  <c r="Z82" i="18" s="1"/>
  <c r="AA82" i="18" s="1"/>
  <c r="AB82" i="18" s="1"/>
  <c r="AC82" i="18" s="1"/>
  <c r="AD82" i="18" s="1"/>
  <c r="AE82" i="18" s="1"/>
  <c r="AF82" i="18" s="1"/>
  <c r="AG82" i="18" s="1"/>
  <c r="AH82" i="18" s="1"/>
  <c r="AI82" i="18" s="1"/>
  <c r="AJ82" i="18" s="1"/>
  <c r="D83" i="1" l="1" a="1"/>
  <c r="D83" i="1" s="1"/>
  <c r="E82" i="1"/>
  <c r="A82" i="1"/>
  <c r="C82" i="1"/>
  <c r="D84" i="18" a="1"/>
  <c r="D84" i="18" s="1"/>
  <c r="A83" i="18"/>
  <c r="E83" i="18"/>
  <c r="F83" i="18"/>
  <c r="G83" i="18" s="1"/>
  <c r="H83" i="18" s="1"/>
  <c r="I83" i="18" s="1"/>
  <c r="J83" i="18" s="1"/>
  <c r="K83" i="18" s="1"/>
  <c r="L83" i="18" s="1"/>
  <c r="M83" i="18" s="1"/>
  <c r="N83" i="18" s="1"/>
  <c r="O83" i="18" s="1"/>
  <c r="P83" i="18" s="1"/>
  <c r="Q83" i="18" s="1"/>
  <c r="R83" i="18" s="1"/>
  <c r="S83" i="18" s="1"/>
  <c r="T83" i="18" s="1"/>
  <c r="U83" i="18" s="1"/>
  <c r="V83" i="18" s="1"/>
  <c r="W83" i="18" s="1"/>
  <c r="X83" i="18" s="1"/>
  <c r="Y83" i="18" s="1"/>
  <c r="Z83" i="18" s="1"/>
  <c r="AA83" i="18" s="1"/>
  <c r="AB83" i="18" s="1"/>
  <c r="AC83" i="18" s="1"/>
  <c r="AD83" i="18" s="1"/>
  <c r="AE83" i="18" s="1"/>
  <c r="AF83" i="18" s="1"/>
  <c r="AG83" i="18" s="1"/>
  <c r="AH83" i="18" s="1"/>
  <c r="AI83" i="18" s="1"/>
  <c r="AJ83" i="18" s="1"/>
  <c r="D84" i="1" l="1" a="1"/>
  <c r="D84" i="1" s="1"/>
  <c r="A83" i="1"/>
  <c r="C83" i="1"/>
  <c r="E83" i="1"/>
  <c r="E84" i="18"/>
  <c r="D85" i="18" a="1"/>
  <c r="D85" i="18" s="1"/>
  <c r="D86" i="18" s="1" a="1"/>
  <c r="D86" i="18" s="1"/>
  <c r="D87" i="18" s="1" a="1"/>
  <c r="D87" i="18" s="1"/>
  <c r="A84" i="18"/>
  <c r="F84" i="18"/>
  <c r="G84" i="18" s="1"/>
  <c r="H84" i="18" s="1"/>
  <c r="I84" i="18" s="1"/>
  <c r="J84" i="18" s="1"/>
  <c r="K84" i="18" s="1"/>
  <c r="L84" i="18" s="1"/>
  <c r="M84" i="18" s="1"/>
  <c r="N84" i="18" s="1"/>
  <c r="O84" i="18" s="1"/>
  <c r="P84" i="18" s="1"/>
  <c r="Q84" i="18" s="1"/>
  <c r="R84" i="18" s="1"/>
  <c r="S84" i="18" s="1"/>
  <c r="T84" i="18" s="1"/>
  <c r="U84" i="18" s="1"/>
  <c r="V84" i="18" s="1"/>
  <c r="W84" i="18" s="1"/>
  <c r="X84" i="18" s="1"/>
  <c r="Y84" i="18" s="1"/>
  <c r="Z84" i="18" s="1"/>
  <c r="AA84" i="18" s="1"/>
  <c r="AB84" i="18" s="1"/>
  <c r="AC84" i="18" s="1"/>
  <c r="AD84" i="18" s="1"/>
  <c r="AE84" i="18" s="1"/>
  <c r="AF84" i="18" s="1"/>
  <c r="AG84" i="18" s="1"/>
  <c r="AH84" i="18" s="1"/>
  <c r="AI84" i="18" s="1"/>
  <c r="AJ84" i="18" s="1"/>
  <c r="C84" i="1" l="1"/>
  <c r="E84" i="1"/>
  <c r="D85" i="1" a="1"/>
  <c r="D85" i="1" s="1"/>
  <c r="A84" i="1"/>
  <c r="E87" i="18"/>
  <c r="D88" i="18" a="1"/>
  <c r="D88" i="18" s="1"/>
  <c r="F87" i="18"/>
  <c r="G87" i="18" s="1"/>
  <c r="H87" i="18" s="1"/>
  <c r="I87" i="18" s="1"/>
  <c r="J87" i="18" s="1"/>
  <c r="K87" i="18" s="1"/>
  <c r="L87" i="18" s="1"/>
  <c r="M87" i="18" s="1"/>
  <c r="N87" i="18" s="1"/>
  <c r="O87" i="18" s="1"/>
  <c r="P87" i="18" s="1"/>
  <c r="Q87" i="18" s="1"/>
  <c r="R87" i="18" s="1"/>
  <c r="S87" i="18" s="1"/>
  <c r="T87" i="18" s="1"/>
  <c r="U87" i="18" s="1"/>
  <c r="V87" i="18" s="1"/>
  <c r="W87" i="18" s="1"/>
  <c r="X87" i="18" s="1"/>
  <c r="Y87" i="18" s="1"/>
  <c r="Z87" i="18" s="1"/>
  <c r="AA87" i="18" s="1"/>
  <c r="AB87" i="18" s="1"/>
  <c r="AC87" i="18" s="1"/>
  <c r="AD87" i="18" s="1"/>
  <c r="AE87" i="18" s="1"/>
  <c r="AF87" i="18" s="1"/>
  <c r="AG87" i="18" s="1"/>
  <c r="AH87" i="18" s="1"/>
  <c r="AI87" i="18" s="1"/>
  <c r="AJ87" i="18" s="1"/>
  <c r="A85" i="18"/>
  <c r="A86" i="18" s="1"/>
  <c r="E85" i="18"/>
  <c r="F86" i="18"/>
  <c r="G86" i="18" s="1"/>
  <c r="H86" i="18" s="1"/>
  <c r="I86" i="18" s="1"/>
  <c r="J86" i="18" s="1"/>
  <c r="K86" i="18" s="1"/>
  <c r="L86" i="18" s="1"/>
  <c r="M86" i="18" s="1"/>
  <c r="N86" i="18" s="1"/>
  <c r="O86" i="18" s="1"/>
  <c r="P86" i="18" s="1"/>
  <c r="Q86" i="18" s="1"/>
  <c r="R86" i="18" s="1"/>
  <c r="S86" i="18" s="1"/>
  <c r="T86" i="18" s="1"/>
  <c r="U86" i="18" s="1"/>
  <c r="V86" i="18" s="1"/>
  <c r="W86" i="18" s="1"/>
  <c r="X86" i="18" s="1"/>
  <c r="Y86" i="18" s="1"/>
  <c r="Z86" i="18" s="1"/>
  <c r="F85" i="18"/>
  <c r="G85" i="18" s="1"/>
  <c r="H85" i="18" s="1"/>
  <c r="I85" i="18" s="1"/>
  <c r="J85" i="18" s="1"/>
  <c r="K85" i="18" s="1"/>
  <c r="L85" i="18" s="1"/>
  <c r="M85" i="18" s="1"/>
  <c r="N85" i="18" s="1"/>
  <c r="O85" i="18" s="1"/>
  <c r="P85" i="18" s="1"/>
  <c r="Q85" i="18" s="1"/>
  <c r="R85" i="18" s="1"/>
  <c r="S85" i="18" s="1"/>
  <c r="T85" i="18" s="1"/>
  <c r="U85" i="18" s="1"/>
  <c r="V85" i="18" s="1"/>
  <c r="W85" i="18" s="1"/>
  <c r="X85" i="18" s="1"/>
  <c r="Y85" i="18" s="1"/>
  <c r="Z85" i="18" s="1"/>
  <c r="AA85" i="18" s="1"/>
  <c r="AB85" i="18" s="1"/>
  <c r="AC85" i="18" s="1"/>
  <c r="AD85" i="18" s="1"/>
  <c r="AE85" i="18" s="1"/>
  <c r="AF85" i="18" s="1"/>
  <c r="AG85" i="18" s="1"/>
  <c r="AH85" i="18" s="1"/>
  <c r="AI85" i="18" s="1"/>
  <c r="AJ85" i="18" s="1"/>
  <c r="E85" i="1" l="1"/>
  <c r="C85" i="1"/>
  <c r="D86" i="1" a="1"/>
  <c r="D86" i="1" s="1"/>
  <c r="A85" i="1"/>
  <c r="AA86" i="18"/>
  <c r="A87" i="18"/>
  <c r="A88" i="18" s="1"/>
  <c r="E88" i="18"/>
  <c r="D89" i="18" a="1"/>
  <c r="D89" i="18" s="1"/>
  <c r="F88" i="18"/>
  <c r="G88" i="18" s="1"/>
  <c r="H88" i="18" s="1"/>
  <c r="I88" i="18" s="1"/>
  <c r="J88" i="18" s="1"/>
  <c r="K88" i="18" s="1"/>
  <c r="L88" i="18" s="1"/>
  <c r="M88" i="18" s="1"/>
  <c r="N88" i="18" s="1"/>
  <c r="O88" i="18" s="1"/>
  <c r="P88" i="18" s="1"/>
  <c r="Q88" i="18" s="1"/>
  <c r="R88" i="18" s="1"/>
  <c r="S88" i="18" s="1"/>
  <c r="T88" i="18" s="1"/>
  <c r="U88" i="18" s="1"/>
  <c r="V88" i="18" s="1"/>
  <c r="W88" i="18" s="1"/>
  <c r="X88" i="18" s="1"/>
  <c r="Y88" i="18" s="1"/>
  <c r="Z88" i="18" s="1"/>
  <c r="AA88" i="18" s="1"/>
  <c r="AB88" i="18" s="1"/>
  <c r="AC88" i="18" s="1"/>
  <c r="AD88" i="18" s="1"/>
  <c r="AE88" i="18" s="1"/>
  <c r="AF88" i="18" s="1"/>
  <c r="AG88" i="18" s="1"/>
  <c r="AH88" i="18" s="1"/>
  <c r="AI88" i="18" s="1"/>
  <c r="AJ88" i="18" s="1"/>
  <c r="F86" i="1" l="1"/>
  <c r="G86" i="1" s="1"/>
  <c r="H86" i="1" s="1"/>
  <c r="I86" i="1" s="1"/>
  <c r="J86" i="1" s="1"/>
  <c r="K86" i="1" s="1"/>
  <c r="L86" i="1" s="1"/>
  <c r="M86" i="1" s="1"/>
  <c r="N86" i="1" s="1"/>
  <c r="O86" i="1" s="1"/>
  <c r="P86" i="1" s="1"/>
  <c r="Q86" i="1" s="1"/>
  <c r="R86" i="1" s="1"/>
  <c r="S86" i="1" s="1"/>
  <c r="T86" i="1" s="1"/>
  <c r="U86" i="1" s="1"/>
  <c r="V86" i="1" s="1"/>
  <c r="W86" i="1" s="1"/>
  <c r="X86" i="1" s="1"/>
  <c r="Y86" i="1" s="1"/>
  <c r="Z86" i="1" s="1"/>
  <c r="AA86" i="1" s="1"/>
  <c r="AB86" i="1" s="1"/>
  <c r="AC86" i="1" s="1"/>
  <c r="AD86" i="1" s="1"/>
  <c r="AE86" i="1" s="1"/>
  <c r="AF86" i="1" s="1"/>
  <c r="AG86" i="1" s="1"/>
  <c r="AH86" i="1" s="1"/>
  <c r="AI86" i="1" s="1"/>
  <c r="AJ86" i="1" s="1"/>
  <c r="D87" i="1" a="1"/>
  <c r="D87" i="1" s="1"/>
  <c r="A86" i="1"/>
  <c r="C86" i="1" s="1"/>
  <c r="E86" i="1" s="1"/>
  <c r="AB86" i="18"/>
  <c r="D90" i="18" a="1"/>
  <c r="D90" i="18" s="1"/>
  <c r="A89" i="18"/>
  <c r="E89" i="18"/>
  <c r="F89" i="18"/>
  <c r="G89" i="18" s="1"/>
  <c r="H89" i="18" s="1"/>
  <c r="I89" i="18" s="1"/>
  <c r="J89" i="18" s="1"/>
  <c r="K89" i="18" s="1"/>
  <c r="L89" i="18" s="1"/>
  <c r="M89" i="18" s="1"/>
  <c r="N89" i="18" s="1"/>
  <c r="O89" i="18" s="1"/>
  <c r="P89" i="18" s="1"/>
  <c r="Q89" i="18" s="1"/>
  <c r="R89" i="18" s="1"/>
  <c r="S89" i="18" s="1"/>
  <c r="T89" i="18" s="1"/>
  <c r="U89" i="18" s="1"/>
  <c r="V89" i="18" s="1"/>
  <c r="W89" i="18" s="1"/>
  <c r="X89" i="18" s="1"/>
  <c r="Y89" i="18" s="1"/>
  <c r="Z89" i="18" s="1"/>
  <c r="AA89" i="18" s="1"/>
  <c r="AB89" i="18" s="1"/>
  <c r="AC89" i="18" s="1"/>
  <c r="AD89" i="18" s="1"/>
  <c r="AE89" i="18" s="1"/>
  <c r="AF89" i="18" s="1"/>
  <c r="AG89" i="18" s="1"/>
  <c r="AH89" i="18" s="1"/>
  <c r="AI89" i="18" s="1"/>
  <c r="AJ89" i="18" s="1"/>
  <c r="E87" i="1" l="1"/>
  <c r="D88" i="1" a="1"/>
  <c r="D88" i="1" s="1"/>
  <c r="A87" i="1"/>
  <c r="C87" i="1"/>
  <c r="AC86" i="18"/>
  <c r="AD86" i="18" s="1"/>
  <c r="AE86" i="18" s="1"/>
  <c r="AF86" i="18" s="1"/>
  <c r="AG86" i="18" s="1"/>
  <c r="AH86" i="18" s="1"/>
  <c r="AI86" i="18" s="1"/>
  <c r="AJ86" i="18" s="1"/>
  <c r="E90" i="18"/>
  <c r="D91" i="18" a="1"/>
  <c r="D91" i="18" s="1"/>
  <c r="A90" i="18"/>
  <c r="F90" i="18"/>
  <c r="G90" i="18" s="1"/>
  <c r="H90" i="18" s="1"/>
  <c r="I90" i="18" s="1"/>
  <c r="J90" i="18" s="1"/>
  <c r="K90" i="18" s="1"/>
  <c r="L90" i="18" s="1"/>
  <c r="M90" i="18" s="1"/>
  <c r="N90" i="18" s="1"/>
  <c r="O90" i="18" s="1"/>
  <c r="P90" i="18" s="1"/>
  <c r="Q90" i="18" s="1"/>
  <c r="R90" i="18" s="1"/>
  <c r="S90" i="18" s="1"/>
  <c r="T90" i="18" s="1"/>
  <c r="U90" i="18" s="1"/>
  <c r="V90" i="18" s="1"/>
  <c r="W90" i="18" s="1"/>
  <c r="X90" i="18" s="1"/>
  <c r="Y90" i="18" s="1"/>
  <c r="Z90" i="18" s="1"/>
  <c r="AA90" i="18" s="1"/>
  <c r="AB90" i="18" s="1"/>
  <c r="AC90" i="18" s="1"/>
  <c r="AD90" i="18" s="1"/>
  <c r="AE90" i="18" s="1"/>
  <c r="AF90" i="18" s="1"/>
  <c r="AG90" i="18" s="1"/>
  <c r="AH90" i="18" s="1"/>
  <c r="AI90" i="18" s="1"/>
  <c r="AJ90" i="18" s="1"/>
  <c r="D89" i="1" l="1" a="1"/>
  <c r="D89" i="1" s="1"/>
  <c r="A88" i="1"/>
  <c r="C88" i="1"/>
  <c r="E88" i="1"/>
  <c r="E91" i="18"/>
  <c r="D92" i="18" a="1"/>
  <c r="D92" i="18" s="1"/>
  <c r="A91" i="18"/>
  <c r="F91" i="18"/>
  <c r="G91" i="18" s="1"/>
  <c r="H91" i="18" s="1"/>
  <c r="I91" i="18" s="1"/>
  <c r="J91" i="18" s="1"/>
  <c r="K91" i="18" s="1"/>
  <c r="L91" i="18" s="1"/>
  <c r="M91" i="18" s="1"/>
  <c r="N91" i="18" s="1"/>
  <c r="O91" i="18" s="1"/>
  <c r="P91" i="18" s="1"/>
  <c r="Q91" i="18" s="1"/>
  <c r="R91" i="18" s="1"/>
  <c r="S91" i="18" s="1"/>
  <c r="T91" i="18" s="1"/>
  <c r="U91" i="18" s="1"/>
  <c r="V91" i="18" s="1"/>
  <c r="W91" i="18" s="1"/>
  <c r="X91" i="18" s="1"/>
  <c r="Y91" i="18" s="1"/>
  <c r="Z91" i="18" s="1"/>
  <c r="AA91" i="18" s="1"/>
  <c r="AB91" i="18" s="1"/>
  <c r="AC91" i="18" s="1"/>
  <c r="AD91" i="18" s="1"/>
  <c r="AE91" i="18" s="1"/>
  <c r="AF91" i="18" s="1"/>
  <c r="AG91" i="18" s="1"/>
  <c r="AH91" i="18" s="1"/>
  <c r="AI91" i="18" s="1"/>
  <c r="AJ91" i="18" s="1"/>
  <c r="A89" i="1" l="1"/>
  <c r="C89" i="1"/>
  <c r="E89" i="1"/>
  <c r="D90" i="1" a="1"/>
  <c r="D90" i="1" s="1"/>
  <c r="D93" i="18" a="1"/>
  <c r="D93" i="18" s="1"/>
  <c r="A92" i="18"/>
  <c r="E92" i="18"/>
  <c r="F92" i="18"/>
  <c r="G92" i="18" s="1"/>
  <c r="H92" i="18" s="1"/>
  <c r="I92" i="18" s="1"/>
  <c r="J92" i="18" s="1"/>
  <c r="K92" i="18" s="1"/>
  <c r="L92" i="18" s="1"/>
  <c r="M92" i="18" s="1"/>
  <c r="N92" i="18" s="1"/>
  <c r="O92" i="18" s="1"/>
  <c r="P92" i="18" s="1"/>
  <c r="Q92" i="18" s="1"/>
  <c r="R92" i="18" s="1"/>
  <c r="S92" i="18" s="1"/>
  <c r="T92" i="18" s="1"/>
  <c r="U92" i="18" s="1"/>
  <c r="V92" i="18" s="1"/>
  <c r="W92" i="18" s="1"/>
  <c r="X92" i="18" s="1"/>
  <c r="Y92" i="18" s="1"/>
  <c r="Z92" i="18" s="1"/>
  <c r="AA92" i="18" s="1"/>
  <c r="AB92" i="18" s="1"/>
  <c r="AC92" i="18" s="1"/>
  <c r="AD92" i="18" s="1"/>
  <c r="AE92" i="18" s="1"/>
  <c r="AF92" i="18" s="1"/>
  <c r="AG92" i="18" s="1"/>
  <c r="AH92" i="18" s="1"/>
  <c r="AI92" i="18" s="1"/>
  <c r="AJ92" i="18" s="1"/>
  <c r="E90" i="1" l="1"/>
  <c r="D91" i="1" a="1"/>
  <c r="D91" i="1" s="1"/>
  <c r="A90" i="1"/>
  <c r="C90" i="1"/>
  <c r="E93" i="18"/>
  <c r="D94" i="18" a="1"/>
  <c r="D94" i="18" s="1"/>
  <c r="A93" i="18"/>
  <c r="F93" i="18"/>
  <c r="G93" i="18" s="1"/>
  <c r="H93" i="18" s="1"/>
  <c r="I93" i="18" s="1"/>
  <c r="J93" i="18" s="1"/>
  <c r="K93" i="18" s="1"/>
  <c r="L93" i="18" s="1"/>
  <c r="M93" i="18" s="1"/>
  <c r="N93" i="18" s="1"/>
  <c r="O93" i="18" s="1"/>
  <c r="P93" i="18" s="1"/>
  <c r="Q93" i="18" s="1"/>
  <c r="R93" i="18" s="1"/>
  <c r="S93" i="18" s="1"/>
  <c r="T93" i="18" s="1"/>
  <c r="U93" i="18" s="1"/>
  <c r="V93" i="18" s="1"/>
  <c r="W93" i="18" s="1"/>
  <c r="X93" i="18" s="1"/>
  <c r="Y93" i="18" s="1"/>
  <c r="Z93" i="18" s="1"/>
  <c r="AA93" i="18" s="1"/>
  <c r="AB93" i="18" s="1"/>
  <c r="AC93" i="18" s="1"/>
  <c r="AD93" i="18" s="1"/>
  <c r="AE93" i="18" s="1"/>
  <c r="AF93" i="18" s="1"/>
  <c r="AG93" i="18" s="1"/>
  <c r="AH93" i="18" s="1"/>
  <c r="AI93" i="18" s="1"/>
  <c r="AJ93" i="18" s="1"/>
  <c r="D92" i="1" l="1" a="1"/>
  <c r="D92" i="1" s="1"/>
  <c r="A91" i="1"/>
  <c r="C91" i="1"/>
  <c r="E91" i="1"/>
  <c r="D95" i="18" a="1"/>
  <c r="D95" i="18" s="1"/>
  <c r="A94" i="18"/>
  <c r="E94" i="18"/>
  <c r="F94" i="18"/>
  <c r="G94" i="18" s="1"/>
  <c r="H94" i="18" s="1"/>
  <c r="I94" i="18" s="1"/>
  <c r="J94" i="18" s="1"/>
  <c r="K94" i="18" s="1"/>
  <c r="L94" i="18" s="1"/>
  <c r="M94" i="18" s="1"/>
  <c r="N94" i="18" s="1"/>
  <c r="O94" i="18" s="1"/>
  <c r="P94" i="18" s="1"/>
  <c r="Q94" i="18" s="1"/>
  <c r="R94" i="18" s="1"/>
  <c r="S94" i="18" s="1"/>
  <c r="T94" i="18" s="1"/>
  <c r="U94" i="18" s="1"/>
  <c r="V94" i="18" s="1"/>
  <c r="W94" i="18" s="1"/>
  <c r="X94" i="18" s="1"/>
  <c r="Y94" i="18" s="1"/>
  <c r="Z94" i="18" s="1"/>
  <c r="AA94" i="18" s="1"/>
  <c r="AB94" i="18" s="1"/>
  <c r="AC94" i="18" s="1"/>
  <c r="AD94" i="18" s="1"/>
  <c r="AE94" i="18" s="1"/>
  <c r="AF94" i="18" s="1"/>
  <c r="AG94" i="18" s="1"/>
  <c r="AH94" i="18" s="1"/>
  <c r="AI94" i="18" s="1"/>
  <c r="AJ94" i="18" s="1"/>
  <c r="C92" i="1" l="1"/>
  <c r="E92" i="1"/>
  <c r="D93" i="1" a="1"/>
  <c r="D93" i="1" s="1"/>
  <c r="A92" i="1"/>
  <c r="A95" i="18"/>
  <c r="E95" i="18"/>
  <c r="D96" i="18" a="1"/>
  <c r="D96" i="18" s="1"/>
  <c r="F95" i="18"/>
  <c r="G95" i="18" s="1"/>
  <c r="H95" i="18" s="1"/>
  <c r="I95" i="18" s="1"/>
  <c r="J95" i="18" s="1"/>
  <c r="K95" i="18" s="1"/>
  <c r="L95" i="18" s="1"/>
  <c r="M95" i="18" s="1"/>
  <c r="N95" i="18" s="1"/>
  <c r="O95" i="18" s="1"/>
  <c r="P95" i="18" s="1"/>
  <c r="Q95" i="18" s="1"/>
  <c r="R95" i="18" s="1"/>
  <c r="S95" i="18" s="1"/>
  <c r="T95" i="18" s="1"/>
  <c r="U95" i="18" s="1"/>
  <c r="V95" i="18" s="1"/>
  <c r="W95" i="18" s="1"/>
  <c r="X95" i="18" s="1"/>
  <c r="Y95" i="18" s="1"/>
  <c r="Z95" i="18" s="1"/>
  <c r="AA95" i="18" s="1"/>
  <c r="AB95" i="18" s="1"/>
  <c r="AC95" i="18" s="1"/>
  <c r="AD95" i="18" s="1"/>
  <c r="AE95" i="18" s="1"/>
  <c r="AF95" i="18" s="1"/>
  <c r="AG95" i="18" s="1"/>
  <c r="AH95" i="18" s="1"/>
  <c r="AI95" i="18" s="1"/>
  <c r="AJ95" i="18" s="1"/>
  <c r="E93" i="1" l="1"/>
  <c r="D94" i="1" a="1"/>
  <c r="D94" i="1" s="1"/>
  <c r="A93" i="1"/>
  <c r="C93" i="1"/>
  <c r="E96" i="18"/>
  <c r="D97" i="18" a="1"/>
  <c r="D97" i="18" s="1"/>
  <c r="A96" i="18"/>
  <c r="F96" i="18"/>
  <c r="G96" i="18" s="1"/>
  <c r="H96" i="18" s="1"/>
  <c r="I96" i="18" s="1"/>
  <c r="J96" i="18" s="1"/>
  <c r="K96" i="18" s="1"/>
  <c r="L96" i="18" s="1"/>
  <c r="M96" i="18" s="1"/>
  <c r="N96" i="18" s="1"/>
  <c r="O96" i="18" s="1"/>
  <c r="P96" i="18" s="1"/>
  <c r="Q96" i="18" s="1"/>
  <c r="R96" i="18" s="1"/>
  <c r="S96" i="18" s="1"/>
  <c r="T96" i="18" s="1"/>
  <c r="U96" i="18" s="1"/>
  <c r="V96" i="18" s="1"/>
  <c r="W96" i="18" s="1"/>
  <c r="X96" i="18" s="1"/>
  <c r="Y96" i="18" s="1"/>
  <c r="Z96" i="18" s="1"/>
  <c r="AA96" i="18" s="1"/>
  <c r="AB96" i="18" s="1"/>
  <c r="AC96" i="18" s="1"/>
  <c r="AD96" i="18" s="1"/>
  <c r="AE96" i="18" s="1"/>
  <c r="AF96" i="18" s="1"/>
  <c r="AG96" i="18" s="1"/>
  <c r="AH96" i="18" s="1"/>
  <c r="AI96" i="18" s="1"/>
  <c r="AJ96" i="18" s="1"/>
  <c r="D95" i="1" l="1" a="1"/>
  <c r="D95" i="1" s="1"/>
  <c r="A94" i="1"/>
  <c r="C94" i="1"/>
  <c r="E94" i="1"/>
  <c r="D98" i="18" a="1"/>
  <c r="D98" i="18" s="1"/>
  <c r="A97" i="18"/>
  <c r="E97" i="18"/>
  <c r="F97" i="18"/>
  <c r="G97" i="18" s="1"/>
  <c r="H97" i="18" s="1"/>
  <c r="I97" i="18" s="1"/>
  <c r="J97" i="18" s="1"/>
  <c r="K97" i="18" s="1"/>
  <c r="L97" i="18" s="1"/>
  <c r="M97" i="18" s="1"/>
  <c r="N97" i="18" s="1"/>
  <c r="O97" i="18" s="1"/>
  <c r="P97" i="18" s="1"/>
  <c r="Q97" i="18" s="1"/>
  <c r="R97" i="18" s="1"/>
  <c r="S97" i="18" s="1"/>
  <c r="T97" i="18" s="1"/>
  <c r="U97" i="18" s="1"/>
  <c r="V97" i="18" s="1"/>
  <c r="W97" i="18" s="1"/>
  <c r="X97" i="18" s="1"/>
  <c r="Y97" i="18" s="1"/>
  <c r="Z97" i="18" s="1"/>
  <c r="AA97" i="18" s="1"/>
  <c r="AB97" i="18" s="1"/>
  <c r="AC97" i="18" s="1"/>
  <c r="AD97" i="18" s="1"/>
  <c r="AE97" i="18" s="1"/>
  <c r="AF97" i="18" s="1"/>
  <c r="AG97" i="18" s="1"/>
  <c r="AH97" i="18" s="1"/>
  <c r="AI97" i="18" s="1"/>
  <c r="AJ97" i="18" s="1"/>
  <c r="E95" i="1" l="1"/>
  <c r="D96" i="1" a="1"/>
  <c r="D96" i="1" s="1"/>
  <c r="A95" i="1"/>
  <c r="C95" i="1"/>
  <c r="E98" i="18"/>
  <c r="D99" i="18" a="1"/>
  <c r="D99" i="18" s="1"/>
  <c r="A98" i="18"/>
  <c r="F98" i="18"/>
  <c r="G98" i="18" s="1"/>
  <c r="H98" i="18" s="1"/>
  <c r="I98" i="18" s="1"/>
  <c r="J98" i="18" s="1"/>
  <c r="K98" i="18" s="1"/>
  <c r="L98" i="18" s="1"/>
  <c r="M98" i="18" s="1"/>
  <c r="N98" i="18" s="1"/>
  <c r="O98" i="18" s="1"/>
  <c r="P98" i="18" s="1"/>
  <c r="Q98" i="18" s="1"/>
  <c r="R98" i="18" s="1"/>
  <c r="S98" i="18" s="1"/>
  <c r="T98" i="18" s="1"/>
  <c r="U98" i="18" s="1"/>
  <c r="V98" i="18" s="1"/>
  <c r="W98" i="18" s="1"/>
  <c r="X98" i="18" s="1"/>
  <c r="Y98" i="18" s="1"/>
  <c r="Z98" i="18" s="1"/>
  <c r="AA98" i="18" s="1"/>
  <c r="AB98" i="18" s="1"/>
  <c r="AC98" i="18" s="1"/>
  <c r="AD98" i="18" s="1"/>
  <c r="AE98" i="18" s="1"/>
  <c r="AF98" i="18" s="1"/>
  <c r="AG98" i="18" s="1"/>
  <c r="AH98" i="18" s="1"/>
  <c r="AI98" i="18" s="1"/>
  <c r="AJ98" i="18" s="1"/>
  <c r="D97" i="1" l="1" a="1"/>
  <c r="D97" i="1" s="1"/>
  <c r="A96" i="1"/>
  <c r="C96" i="1"/>
  <c r="E96" i="1"/>
  <c r="E99" i="18"/>
  <c r="D100" i="18" a="1"/>
  <c r="D100" i="18" s="1"/>
  <c r="A99" i="18"/>
  <c r="F99" i="18"/>
  <c r="G99" i="18" s="1"/>
  <c r="H99" i="18" s="1"/>
  <c r="I99" i="18" s="1"/>
  <c r="J99" i="18" s="1"/>
  <c r="K99" i="18" s="1"/>
  <c r="L99" i="18" s="1"/>
  <c r="M99" i="18" s="1"/>
  <c r="N99" i="18" s="1"/>
  <c r="O99" i="18" s="1"/>
  <c r="P99" i="18" s="1"/>
  <c r="Q99" i="18" s="1"/>
  <c r="R99" i="18" s="1"/>
  <c r="S99" i="18" s="1"/>
  <c r="T99" i="18" s="1"/>
  <c r="U99" i="18" s="1"/>
  <c r="V99" i="18" s="1"/>
  <c r="W99" i="18" s="1"/>
  <c r="X99" i="18" s="1"/>
  <c r="Y99" i="18" s="1"/>
  <c r="Z99" i="18" s="1"/>
  <c r="AA99" i="18" s="1"/>
  <c r="AB99" i="18" s="1"/>
  <c r="AC99" i="18" s="1"/>
  <c r="AD99" i="18" s="1"/>
  <c r="AE99" i="18" s="1"/>
  <c r="AF99" i="18" s="1"/>
  <c r="AG99" i="18" s="1"/>
  <c r="AH99" i="18" s="1"/>
  <c r="AI99" i="18" s="1"/>
  <c r="AJ99" i="18" s="1"/>
  <c r="C97" i="1" l="1"/>
  <c r="A97" i="1"/>
  <c r="E97" i="1"/>
  <c r="D98" i="1" a="1"/>
  <c r="D98" i="1" s="1"/>
  <c r="D101" i="18" a="1"/>
  <c r="D101" i="18" s="1"/>
  <c r="A100" i="18"/>
  <c r="E100" i="18"/>
  <c r="F100" i="18"/>
  <c r="G100" i="18" s="1"/>
  <c r="H100" i="18" s="1"/>
  <c r="I100" i="18" s="1"/>
  <c r="J100" i="18" s="1"/>
  <c r="K100" i="18" s="1"/>
  <c r="L100" i="18" s="1"/>
  <c r="M100" i="18" s="1"/>
  <c r="N100" i="18" s="1"/>
  <c r="O100" i="18" s="1"/>
  <c r="P100" i="18" s="1"/>
  <c r="Q100" i="18" s="1"/>
  <c r="R100" i="18" s="1"/>
  <c r="S100" i="18" s="1"/>
  <c r="T100" i="18" s="1"/>
  <c r="U100" i="18" s="1"/>
  <c r="V100" i="18" s="1"/>
  <c r="W100" i="18" s="1"/>
  <c r="X100" i="18" s="1"/>
  <c r="Y100" i="18" s="1"/>
  <c r="Z100" i="18" s="1"/>
  <c r="AA100" i="18" s="1"/>
  <c r="AB100" i="18" s="1"/>
  <c r="AC100" i="18" s="1"/>
  <c r="AD100" i="18" s="1"/>
  <c r="AE100" i="18" s="1"/>
  <c r="AF100" i="18" s="1"/>
  <c r="AG100" i="18" s="1"/>
  <c r="AH100" i="18" s="1"/>
  <c r="AI100" i="18" s="1"/>
  <c r="AJ100" i="18" s="1"/>
  <c r="E98" i="1" l="1"/>
  <c r="D99" i="1" a="1"/>
  <c r="D99" i="1" s="1"/>
  <c r="A98" i="1"/>
  <c r="C98" i="1"/>
  <c r="E101" i="18"/>
  <c r="D102" i="18" a="1"/>
  <c r="D102" i="18" s="1"/>
  <c r="A101" i="18"/>
  <c r="F101" i="18"/>
  <c r="G101" i="18" s="1"/>
  <c r="H101" i="18" s="1"/>
  <c r="I101" i="18" s="1"/>
  <c r="J101" i="18" s="1"/>
  <c r="K101" i="18" s="1"/>
  <c r="L101" i="18" s="1"/>
  <c r="M101" i="18" s="1"/>
  <c r="N101" i="18" s="1"/>
  <c r="O101" i="18" s="1"/>
  <c r="P101" i="18" s="1"/>
  <c r="Q101" i="18" s="1"/>
  <c r="R101" i="18" s="1"/>
  <c r="S101" i="18" s="1"/>
  <c r="T101" i="18" s="1"/>
  <c r="U101" i="18" s="1"/>
  <c r="V101" i="18" s="1"/>
  <c r="W101" i="18" s="1"/>
  <c r="X101" i="18" s="1"/>
  <c r="Y101" i="18" s="1"/>
  <c r="Z101" i="18" s="1"/>
  <c r="AA101" i="18" s="1"/>
  <c r="AB101" i="18" s="1"/>
  <c r="AC101" i="18" s="1"/>
  <c r="AD101" i="18" s="1"/>
  <c r="AE101" i="18" s="1"/>
  <c r="AF101" i="18" s="1"/>
  <c r="AG101" i="18" s="1"/>
  <c r="AH101" i="18" s="1"/>
  <c r="AI101" i="18" s="1"/>
  <c r="AJ101" i="18" s="1"/>
  <c r="D100" i="1" l="1" a="1"/>
  <c r="D100" i="1" s="1"/>
  <c r="C99" i="1"/>
  <c r="A99" i="1"/>
  <c r="E99" i="1"/>
  <c r="D103" i="18" a="1"/>
  <c r="D103" i="18" s="1"/>
  <c r="A102" i="18"/>
  <c r="E102" i="18"/>
  <c r="F102" i="18"/>
  <c r="G102" i="18" s="1"/>
  <c r="H102" i="18" s="1"/>
  <c r="I102" i="18" s="1"/>
  <c r="J102" i="18" s="1"/>
  <c r="K102" i="18" s="1"/>
  <c r="L102" i="18" s="1"/>
  <c r="M102" i="18" s="1"/>
  <c r="N102" i="18" s="1"/>
  <c r="O102" i="18" s="1"/>
  <c r="P102" i="18" s="1"/>
  <c r="Q102" i="18" s="1"/>
  <c r="R102" i="18" s="1"/>
  <c r="S102" i="18" s="1"/>
  <c r="T102" i="18" s="1"/>
  <c r="U102" i="18" s="1"/>
  <c r="V102" i="18" s="1"/>
  <c r="W102" i="18" s="1"/>
  <c r="X102" i="18" s="1"/>
  <c r="Y102" i="18" s="1"/>
  <c r="Z102" i="18" s="1"/>
  <c r="AA102" i="18" s="1"/>
  <c r="AB102" i="18" s="1"/>
  <c r="AC102" i="18" s="1"/>
  <c r="AD102" i="18" s="1"/>
  <c r="AE102" i="18" s="1"/>
  <c r="AF102" i="18" s="1"/>
  <c r="AG102" i="18" s="1"/>
  <c r="AH102" i="18" s="1"/>
  <c r="AI102" i="18" s="1"/>
  <c r="AJ102" i="18" s="1"/>
  <c r="C100" i="1" l="1"/>
  <c r="E100" i="1"/>
  <c r="A100" i="1"/>
  <c r="D101" i="1" a="1"/>
  <c r="D101" i="1" s="1"/>
  <c r="A103" i="18"/>
  <c r="E103" i="18"/>
  <c r="D104" i="18" a="1"/>
  <c r="D104" i="18" s="1"/>
  <c r="F103" i="18"/>
  <c r="G103" i="18" s="1"/>
  <c r="H103" i="18" s="1"/>
  <c r="I103" i="18" s="1"/>
  <c r="J103" i="18" s="1"/>
  <c r="K103" i="18" s="1"/>
  <c r="L103" i="18" s="1"/>
  <c r="M103" i="18" s="1"/>
  <c r="N103" i="18" s="1"/>
  <c r="O103" i="18" s="1"/>
  <c r="P103" i="18" s="1"/>
  <c r="Q103" i="18" s="1"/>
  <c r="R103" i="18" s="1"/>
  <c r="S103" i="18" s="1"/>
  <c r="T103" i="18" s="1"/>
  <c r="U103" i="18" s="1"/>
  <c r="V103" i="18" s="1"/>
  <c r="W103" i="18" s="1"/>
  <c r="X103" i="18" s="1"/>
  <c r="Y103" i="18" s="1"/>
  <c r="Z103" i="18" s="1"/>
  <c r="AA103" i="18" s="1"/>
  <c r="AB103" i="18" s="1"/>
  <c r="AC103" i="18" s="1"/>
  <c r="AD103" i="18" s="1"/>
  <c r="AE103" i="18" s="1"/>
  <c r="AF103" i="18" s="1"/>
  <c r="AG103" i="18" s="1"/>
  <c r="AH103" i="18" s="1"/>
  <c r="AI103" i="18" s="1"/>
  <c r="AJ103" i="18" s="1"/>
  <c r="E101" i="1" l="1"/>
  <c r="D102" i="1" a="1"/>
  <c r="D102" i="1" s="1"/>
  <c r="A101" i="1"/>
  <c r="C101" i="1"/>
  <c r="E104" i="18"/>
  <c r="D105" i="18" a="1"/>
  <c r="D105" i="18" s="1"/>
  <c r="A104" i="18"/>
  <c r="F104" i="18"/>
  <c r="G104" i="18" s="1"/>
  <c r="H104" i="18" s="1"/>
  <c r="I104" i="18" s="1"/>
  <c r="J104" i="18" s="1"/>
  <c r="K104" i="18" s="1"/>
  <c r="L104" i="18" s="1"/>
  <c r="M104" i="18" s="1"/>
  <c r="N104" i="18" s="1"/>
  <c r="O104" i="18" s="1"/>
  <c r="P104" i="18" s="1"/>
  <c r="Q104" i="18" s="1"/>
  <c r="R104" i="18" s="1"/>
  <c r="S104" i="18" s="1"/>
  <c r="T104" i="18" s="1"/>
  <c r="U104" i="18" s="1"/>
  <c r="V104" i="18" s="1"/>
  <c r="W104" i="18" s="1"/>
  <c r="X104" i="18" s="1"/>
  <c r="Y104" i="18" s="1"/>
  <c r="Z104" i="18" s="1"/>
  <c r="AA104" i="18" s="1"/>
  <c r="AB104" i="18" s="1"/>
  <c r="AC104" i="18" s="1"/>
  <c r="AD104" i="18" s="1"/>
  <c r="AE104" i="18" s="1"/>
  <c r="AF104" i="18" s="1"/>
  <c r="AG104" i="18" s="1"/>
  <c r="AH104" i="18" s="1"/>
  <c r="AI104" i="18" s="1"/>
  <c r="AJ104" i="18" s="1"/>
  <c r="A102" i="1" l="1"/>
  <c r="C102" i="1"/>
  <c r="E102" i="1"/>
  <c r="D103" i="1" a="1"/>
  <c r="D103" i="1" s="1"/>
  <c r="D106" i="18" a="1"/>
  <c r="D106" i="18" s="1"/>
  <c r="A105" i="18"/>
  <c r="E105" i="18"/>
  <c r="F105" i="18"/>
  <c r="G105" i="18" s="1"/>
  <c r="H105" i="18" s="1"/>
  <c r="I105" i="18" s="1"/>
  <c r="J105" i="18" s="1"/>
  <c r="K105" i="18" s="1"/>
  <c r="L105" i="18" s="1"/>
  <c r="M105" i="18" s="1"/>
  <c r="N105" i="18" s="1"/>
  <c r="O105" i="18" s="1"/>
  <c r="P105" i="18" s="1"/>
  <c r="Q105" i="18" s="1"/>
  <c r="R105" i="18" s="1"/>
  <c r="S105" i="18" s="1"/>
  <c r="T105" i="18" s="1"/>
  <c r="U105" i="18" s="1"/>
  <c r="V105" i="18" s="1"/>
  <c r="W105" i="18" s="1"/>
  <c r="X105" i="18" s="1"/>
  <c r="Y105" i="18" s="1"/>
  <c r="Z105" i="18" s="1"/>
  <c r="AA105" i="18" s="1"/>
  <c r="AB105" i="18" s="1"/>
  <c r="AC105" i="18" s="1"/>
  <c r="AD105" i="18" s="1"/>
  <c r="AE105" i="18" s="1"/>
  <c r="AF105" i="18" s="1"/>
  <c r="AG105" i="18" s="1"/>
  <c r="AH105" i="18" s="1"/>
  <c r="AI105" i="18" s="1"/>
  <c r="AJ105" i="18" s="1"/>
  <c r="C103" i="1" l="1"/>
  <c r="E103" i="1"/>
  <c r="D104" i="1" a="1"/>
  <c r="D104" i="1" s="1"/>
  <c r="A103" i="1"/>
  <c r="E106" i="18"/>
  <c r="D107" i="18" a="1"/>
  <c r="D107" i="18" s="1"/>
  <c r="A106" i="18"/>
  <c r="F106" i="18"/>
  <c r="G106" i="18" s="1"/>
  <c r="H106" i="18" s="1"/>
  <c r="I106" i="18" s="1"/>
  <c r="J106" i="18" s="1"/>
  <c r="K106" i="18" s="1"/>
  <c r="L106" i="18" s="1"/>
  <c r="M106" i="18" s="1"/>
  <c r="N106" i="18" s="1"/>
  <c r="O106" i="18" s="1"/>
  <c r="P106" i="18" s="1"/>
  <c r="Q106" i="18" s="1"/>
  <c r="R106" i="18" s="1"/>
  <c r="S106" i="18" s="1"/>
  <c r="T106" i="18" s="1"/>
  <c r="U106" i="18" s="1"/>
  <c r="V106" i="18" s="1"/>
  <c r="W106" i="18" s="1"/>
  <c r="X106" i="18" s="1"/>
  <c r="Y106" i="18" s="1"/>
  <c r="Z106" i="18" s="1"/>
  <c r="AA106" i="18" s="1"/>
  <c r="AB106" i="18" s="1"/>
  <c r="AC106" i="18" s="1"/>
  <c r="AD106" i="18" s="1"/>
  <c r="AE106" i="18" s="1"/>
  <c r="AF106" i="18" s="1"/>
  <c r="AG106" i="18" s="1"/>
  <c r="AH106" i="18" s="1"/>
  <c r="AI106" i="18" s="1"/>
  <c r="AJ106" i="18" s="1"/>
  <c r="D105" i="1" l="1" a="1"/>
  <c r="D105" i="1" s="1"/>
  <c r="A104" i="1"/>
  <c r="E104" i="1"/>
  <c r="C104" i="1"/>
  <c r="E107" i="18"/>
  <c r="D108" i="18" a="1"/>
  <c r="D108" i="18" s="1"/>
  <c r="D109" i="18" s="1" a="1"/>
  <c r="D109" i="18" s="1"/>
  <c r="A107" i="18"/>
  <c r="F107" i="18"/>
  <c r="G107" i="18" s="1"/>
  <c r="H107" i="18" s="1"/>
  <c r="I107" i="18" s="1"/>
  <c r="J107" i="18" s="1"/>
  <c r="K107" i="18" s="1"/>
  <c r="L107" i="18" s="1"/>
  <c r="M107" i="18" s="1"/>
  <c r="N107" i="18" s="1"/>
  <c r="O107" i="18" s="1"/>
  <c r="P107" i="18" s="1"/>
  <c r="Q107" i="18" s="1"/>
  <c r="R107" i="18" s="1"/>
  <c r="S107" i="18" s="1"/>
  <c r="T107" i="18" s="1"/>
  <c r="U107" i="18" s="1"/>
  <c r="V107" i="18" s="1"/>
  <c r="W107" i="18" s="1"/>
  <c r="X107" i="18" s="1"/>
  <c r="Y107" i="18" s="1"/>
  <c r="Z107" i="18" s="1"/>
  <c r="AA107" i="18" s="1"/>
  <c r="AB107" i="18" s="1"/>
  <c r="AC107" i="18" s="1"/>
  <c r="AD107" i="18" s="1"/>
  <c r="AE107" i="18" s="1"/>
  <c r="AF107" i="18" s="1"/>
  <c r="AG107" i="18" s="1"/>
  <c r="AH107" i="18" s="1"/>
  <c r="AI107" i="18" s="1"/>
  <c r="AJ107" i="18" s="1"/>
  <c r="A105" i="1" l="1"/>
  <c r="D106" i="1" a="1"/>
  <c r="D106" i="1" s="1"/>
  <c r="C105" i="1"/>
  <c r="E105" i="1"/>
  <c r="E109" i="18"/>
  <c r="D110" i="18" a="1"/>
  <c r="D110" i="18" s="1"/>
  <c r="F109" i="18"/>
  <c r="G109" i="18" s="1"/>
  <c r="H109" i="18" s="1"/>
  <c r="I109" i="18" s="1"/>
  <c r="J109" i="18" s="1"/>
  <c r="K109" i="18" s="1"/>
  <c r="L109" i="18" s="1"/>
  <c r="M109" i="18" s="1"/>
  <c r="N109" i="18" s="1"/>
  <c r="O109" i="18" s="1"/>
  <c r="P109" i="18" s="1"/>
  <c r="Q109" i="18" s="1"/>
  <c r="R109" i="18" s="1"/>
  <c r="S109" i="18" s="1"/>
  <c r="T109" i="18" s="1"/>
  <c r="U109" i="18" s="1"/>
  <c r="V109" i="18" s="1"/>
  <c r="W109" i="18" s="1"/>
  <c r="X109" i="18" s="1"/>
  <c r="Y109" i="18" s="1"/>
  <c r="Z109" i="18" s="1"/>
  <c r="AA109" i="18" s="1"/>
  <c r="AB109" i="18" s="1"/>
  <c r="AC109" i="18" s="1"/>
  <c r="AD109" i="18" s="1"/>
  <c r="AE109" i="18" s="1"/>
  <c r="AF109" i="18" s="1"/>
  <c r="AG109" i="18" s="1"/>
  <c r="AH109" i="18" s="1"/>
  <c r="AI109" i="18" s="1"/>
  <c r="AJ109" i="18" s="1"/>
  <c r="A108" i="18"/>
  <c r="A109" i="18" s="1"/>
  <c r="E108" i="18"/>
  <c r="F108" i="18"/>
  <c r="G108" i="18" s="1"/>
  <c r="H108" i="18" s="1"/>
  <c r="I108" i="18" s="1"/>
  <c r="J108" i="18" s="1"/>
  <c r="K108" i="18" s="1"/>
  <c r="L108" i="18" s="1"/>
  <c r="M108" i="18" s="1"/>
  <c r="N108" i="18" s="1"/>
  <c r="O108" i="18" s="1"/>
  <c r="P108" i="18" s="1"/>
  <c r="Q108" i="18" s="1"/>
  <c r="R108" i="18" s="1"/>
  <c r="S108" i="18" s="1"/>
  <c r="T108" i="18" s="1"/>
  <c r="U108" i="18" s="1"/>
  <c r="V108" i="18" s="1"/>
  <c r="W108" i="18" s="1"/>
  <c r="X108" i="18" s="1"/>
  <c r="Y108" i="18" s="1"/>
  <c r="Z108" i="18" s="1"/>
  <c r="AA108" i="18" s="1"/>
  <c r="AB108" i="18" s="1"/>
  <c r="AC108" i="18" s="1"/>
  <c r="AD108" i="18" s="1"/>
  <c r="AE108" i="18" s="1"/>
  <c r="AF108" i="18" s="1"/>
  <c r="AG108" i="18" s="1"/>
  <c r="AH108" i="18" s="1"/>
  <c r="AI108" i="18" s="1"/>
  <c r="AJ108" i="18" s="1"/>
  <c r="E106" i="1" l="1"/>
  <c r="D107" i="1" a="1"/>
  <c r="D107" i="1" s="1"/>
  <c r="A106" i="1"/>
  <c r="C106" i="1"/>
  <c r="A110" i="18"/>
  <c r="E110" i="18"/>
  <c r="D111" i="18" a="1"/>
  <c r="D111" i="18" s="1"/>
  <c r="F110" i="18"/>
  <c r="G110" i="18" s="1"/>
  <c r="H110" i="18" s="1"/>
  <c r="I110" i="18" s="1"/>
  <c r="J110" i="18" s="1"/>
  <c r="K110" i="18" s="1"/>
  <c r="L110" i="18" s="1"/>
  <c r="M110" i="18" s="1"/>
  <c r="N110" i="18" s="1"/>
  <c r="O110" i="18" s="1"/>
  <c r="P110" i="18" s="1"/>
  <c r="Q110" i="18" s="1"/>
  <c r="R110" i="18" s="1"/>
  <c r="S110" i="18" s="1"/>
  <c r="T110" i="18" s="1"/>
  <c r="U110" i="18" s="1"/>
  <c r="V110" i="18" s="1"/>
  <c r="W110" i="18" s="1"/>
  <c r="X110" i="18" s="1"/>
  <c r="Y110" i="18" s="1"/>
  <c r="Z110" i="18" s="1"/>
  <c r="AA110" i="18" s="1"/>
  <c r="AB110" i="18" s="1"/>
  <c r="AC110" i="18" s="1"/>
  <c r="AD110" i="18" s="1"/>
  <c r="AE110" i="18" s="1"/>
  <c r="AF110" i="18" s="1"/>
  <c r="AG110" i="18" s="1"/>
  <c r="AH110" i="18" s="1"/>
  <c r="AI110" i="18" s="1"/>
  <c r="AJ110" i="18" s="1"/>
  <c r="C107" i="1" l="1"/>
  <c r="D108" i="1" a="1"/>
  <c r="D108" i="1" s="1"/>
  <c r="A107" i="1"/>
  <c r="E107" i="1"/>
  <c r="E111" i="18"/>
  <c r="D112" i="18" a="1"/>
  <c r="D112" i="18" s="1"/>
  <c r="F111" i="18"/>
  <c r="G111" i="18" s="1"/>
  <c r="H111" i="18" s="1"/>
  <c r="I111" i="18" s="1"/>
  <c r="J111" i="18" s="1"/>
  <c r="K111" i="18" s="1"/>
  <c r="L111" i="18" s="1"/>
  <c r="M111" i="18" s="1"/>
  <c r="N111" i="18" s="1"/>
  <c r="O111" i="18" s="1"/>
  <c r="P111" i="18" s="1"/>
  <c r="Q111" i="18" s="1"/>
  <c r="R111" i="18" s="1"/>
  <c r="S111" i="18" s="1"/>
  <c r="T111" i="18" s="1"/>
  <c r="U111" i="18" s="1"/>
  <c r="V111" i="18" s="1"/>
  <c r="W111" i="18" s="1"/>
  <c r="X111" i="18" s="1"/>
  <c r="Y111" i="18" s="1"/>
  <c r="Z111" i="18" s="1"/>
  <c r="AA111" i="18" s="1"/>
  <c r="AB111" i="18" s="1"/>
  <c r="AC111" i="18" s="1"/>
  <c r="AD111" i="18" s="1"/>
  <c r="AE111" i="18" s="1"/>
  <c r="AF111" i="18" s="1"/>
  <c r="AG111" i="18" s="1"/>
  <c r="AH111" i="18" s="1"/>
  <c r="AI111" i="18" s="1"/>
  <c r="AJ111" i="18" s="1"/>
  <c r="A111" i="18"/>
  <c r="AT10" i="7"/>
  <c r="AT11" i="7"/>
  <c r="AT13" i="7"/>
  <c r="AT12" i="7"/>
  <c r="C108" i="1" l="1"/>
  <c r="A108" i="1"/>
  <c r="E108" i="1"/>
  <c r="D109" i="1" a="1"/>
  <c r="D109" i="1" s="1"/>
  <c r="E112" i="18"/>
  <c r="D113" i="18" a="1"/>
  <c r="D113" i="18" s="1"/>
  <c r="F112" i="18"/>
  <c r="G112" i="18" s="1"/>
  <c r="H112" i="18" s="1"/>
  <c r="I112" i="18" s="1"/>
  <c r="J112" i="18" s="1"/>
  <c r="K112" i="18" s="1"/>
  <c r="L112" i="18" s="1"/>
  <c r="M112" i="18" s="1"/>
  <c r="N112" i="18" s="1"/>
  <c r="O112" i="18" s="1"/>
  <c r="P112" i="18" s="1"/>
  <c r="Q112" i="18" s="1"/>
  <c r="R112" i="18" s="1"/>
  <c r="S112" i="18" s="1"/>
  <c r="T112" i="18" s="1"/>
  <c r="U112" i="18" s="1"/>
  <c r="V112" i="18" s="1"/>
  <c r="W112" i="18" s="1"/>
  <c r="X112" i="18" s="1"/>
  <c r="Y112" i="18" s="1"/>
  <c r="Z112" i="18" s="1"/>
  <c r="AA112" i="18" s="1"/>
  <c r="AB112" i="18" s="1"/>
  <c r="AC112" i="18" s="1"/>
  <c r="AD112" i="18" s="1"/>
  <c r="AE112" i="18" s="1"/>
  <c r="AF112" i="18" s="1"/>
  <c r="AG112" i="18" s="1"/>
  <c r="AH112" i="18" s="1"/>
  <c r="AI112" i="18" s="1"/>
  <c r="AJ112" i="18" s="1"/>
  <c r="A112" i="18"/>
  <c r="AU12" i="7"/>
  <c r="AU13" i="7"/>
  <c r="AU11" i="7"/>
  <c r="AU10" i="7"/>
  <c r="E109" i="1" l="1"/>
  <c r="D110" i="1" a="1"/>
  <c r="D110" i="1" s="1"/>
  <c r="A109" i="1"/>
  <c r="C109" i="1"/>
  <c r="A113" i="18"/>
  <c r="E113" i="18"/>
  <c r="D114" i="18" a="1"/>
  <c r="D114" i="18" s="1"/>
  <c r="F113" i="18"/>
  <c r="G113" i="18" s="1"/>
  <c r="H113" i="18" s="1"/>
  <c r="I113" i="18" s="1"/>
  <c r="J113" i="18" s="1"/>
  <c r="K113" i="18" s="1"/>
  <c r="L113" i="18" s="1"/>
  <c r="M113" i="18" s="1"/>
  <c r="N113" i="18" s="1"/>
  <c r="O113" i="18" s="1"/>
  <c r="P113" i="18" s="1"/>
  <c r="Q113" i="18" s="1"/>
  <c r="R113" i="18" s="1"/>
  <c r="S113" i="18" s="1"/>
  <c r="T113" i="18" s="1"/>
  <c r="U113" i="18" s="1"/>
  <c r="V113" i="18" s="1"/>
  <c r="W113" i="18" s="1"/>
  <c r="X113" i="18" s="1"/>
  <c r="Y113" i="18" s="1"/>
  <c r="Z113" i="18" s="1"/>
  <c r="AA113" i="18" s="1"/>
  <c r="AB113" i="18" s="1"/>
  <c r="AC113" i="18" s="1"/>
  <c r="AD113" i="18" s="1"/>
  <c r="AE113" i="18" s="1"/>
  <c r="AF113" i="18" s="1"/>
  <c r="AG113" i="18" s="1"/>
  <c r="AH113" i="18" s="1"/>
  <c r="AI113" i="18" s="1"/>
  <c r="AJ113" i="18" s="1"/>
  <c r="AV11" i="7"/>
  <c r="AV12" i="7"/>
  <c r="AV10" i="7"/>
  <c r="AV13" i="7"/>
  <c r="E110" i="1" l="1"/>
  <c r="D111" i="1" a="1"/>
  <c r="D111" i="1" s="1"/>
  <c r="A110" i="1"/>
  <c r="C110" i="1"/>
  <c r="A114" i="18"/>
  <c r="E114" i="18"/>
  <c r="D115" i="18" a="1"/>
  <c r="D115" i="18" s="1"/>
  <c r="F114" i="18"/>
  <c r="G114" i="18" s="1"/>
  <c r="H114" i="18" s="1"/>
  <c r="I114" i="18" s="1"/>
  <c r="J114" i="18" s="1"/>
  <c r="K114" i="18" s="1"/>
  <c r="L114" i="18" s="1"/>
  <c r="M114" i="18" s="1"/>
  <c r="N114" i="18" s="1"/>
  <c r="O114" i="18" s="1"/>
  <c r="P114" i="18" s="1"/>
  <c r="Q114" i="18" s="1"/>
  <c r="R114" i="18" s="1"/>
  <c r="S114" i="18" s="1"/>
  <c r="T114" i="18" s="1"/>
  <c r="U114" i="18" s="1"/>
  <c r="V114" i="18" s="1"/>
  <c r="W114" i="18" s="1"/>
  <c r="X114" i="18" s="1"/>
  <c r="Y114" i="18" s="1"/>
  <c r="Z114" i="18" s="1"/>
  <c r="AA114" i="18" s="1"/>
  <c r="AB114" i="18" s="1"/>
  <c r="AC114" i="18" s="1"/>
  <c r="AD114" i="18" s="1"/>
  <c r="AE114" i="18" s="1"/>
  <c r="AF114" i="18" s="1"/>
  <c r="AG114" i="18" s="1"/>
  <c r="AH114" i="18" s="1"/>
  <c r="AI114" i="18" s="1"/>
  <c r="AJ114" i="18" s="1"/>
  <c r="AW11" i="7"/>
  <c r="AW13" i="7"/>
  <c r="AW12" i="7"/>
  <c r="AW10" i="7"/>
  <c r="E111" i="1" l="1"/>
  <c r="D112" i="1" a="1"/>
  <c r="D112" i="1" s="1"/>
  <c r="A111" i="1"/>
  <c r="C111" i="1"/>
  <c r="E115" i="18"/>
  <c r="D116" i="18" a="1"/>
  <c r="D116" i="18" s="1"/>
  <c r="F115" i="18"/>
  <c r="G115" i="18" s="1"/>
  <c r="H115" i="18" s="1"/>
  <c r="I115" i="18" s="1"/>
  <c r="J115" i="18" s="1"/>
  <c r="K115" i="18" s="1"/>
  <c r="L115" i="18" s="1"/>
  <c r="M115" i="18" s="1"/>
  <c r="N115" i="18" s="1"/>
  <c r="O115" i="18" s="1"/>
  <c r="P115" i="18" s="1"/>
  <c r="Q115" i="18" s="1"/>
  <c r="R115" i="18" s="1"/>
  <c r="S115" i="18" s="1"/>
  <c r="T115" i="18" s="1"/>
  <c r="U115" i="18" s="1"/>
  <c r="V115" i="18" s="1"/>
  <c r="W115" i="18" s="1"/>
  <c r="X115" i="18" s="1"/>
  <c r="Y115" i="18" s="1"/>
  <c r="Z115" i="18" s="1"/>
  <c r="AA115" i="18" s="1"/>
  <c r="AB115" i="18" s="1"/>
  <c r="AC115" i="18" s="1"/>
  <c r="AD115" i="18" s="1"/>
  <c r="AE115" i="18" s="1"/>
  <c r="AF115" i="18" s="1"/>
  <c r="AG115" i="18" s="1"/>
  <c r="AH115" i="18" s="1"/>
  <c r="AI115" i="18" s="1"/>
  <c r="AJ115" i="18" s="1"/>
  <c r="A115" i="18"/>
  <c r="D113" i="1" l="1" a="1"/>
  <c r="D113" i="1" s="1"/>
  <c r="A112" i="1"/>
  <c r="C112" i="1"/>
  <c r="E112" i="1"/>
  <c r="E116" i="18"/>
  <c r="D117" i="18" a="1"/>
  <c r="D117" i="18" s="1"/>
  <c r="F116" i="18"/>
  <c r="G116" i="18" s="1"/>
  <c r="H116" i="18" s="1"/>
  <c r="I116" i="18" s="1"/>
  <c r="J116" i="18" s="1"/>
  <c r="K116" i="18" s="1"/>
  <c r="L116" i="18" s="1"/>
  <c r="M116" i="18" s="1"/>
  <c r="N116" i="18" s="1"/>
  <c r="O116" i="18" s="1"/>
  <c r="P116" i="18" s="1"/>
  <c r="Q116" i="18" s="1"/>
  <c r="R116" i="18" s="1"/>
  <c r="S116" i="18" s="1"/>
  <c r="T116" i="18" s="1"/>
  <c r="U116" i="18" s="1"/>
  <c r="V116" i="18" s="1"/>
  <c r="W116" i="18" s="1"/>
  <c r="X116" i="18" s="1"/>
  <c r="Y116" i="18" s="1"/>
  <c r="Z116" i="18" s="1"/>
  <c r="AA116" i="18" s="1"/>
  <c r="AB116" i="18" s="1"/>
  <c r="AC116" i="18" s="1"/>
  <c r="AD116" i="18" s="1"/>
  <c r="AE116" i="18" s="1"/>
  <c r="AF116" i="18" s="1"/>
  <c r="AG116" i="18" s="1"/>
  <c r="AH116" i="18" s="1"/>
  <c r="AI116" i="18" s="1"/>
  <c r="AJ116" i="18" s="1"/>
  <c r="A116" i="18"/>
  <c r="A113" i="1" l="1"/>
  <c r="C113" i="1"/>
  <c r="D114" i="1" a="1"/>
  <c r="D114" i="1" s="1"/>
  <c r="E113" i="1"/>
  <c r="A117" i="18"/>
  <c r="E117" i="18"/>
  <c r="D118" i="18" a="1"/>
  <c r="D118" i="18" s="1"/>
  <c r="F117" i="18"/>
  <c r="G117" i="18" s="1"/>
  <c r="H117" i="18" s="1"/>
  <c r="I117" i="18" s="1"/>
  <c r="J117" i="18" s="1"/>
  <c r="K117" i="18" s="1"/>
  <c r="L117" i="18" s="1"/>
  <c r="M117" i="18" s="1"/>
  <c r="N117" i="18" s="1"/>
  <c r="O117" i="18" s="1"/>
  <c r="P117" i="18" s="1"/>
  <c r="Q117" i="18" s="1"/>
  <c r="R117" i="18" s="1"/>
  <c r="S117" i="18" s="1"/>
  <c r="T117" i="18" s="1"/>
  <c r="U117" i="18" s="1"/>
  <c r="V117" i="18" s="1"/>
  <c r="W117" i="18" s="1"/>
  <c r="X117" i="18" s="1"/>
  <c r="Y117" i="18" s="1"/>
  <c r="Z117" i="18" s="1"/>
  <c r="AA117" i="18" s="1"/>
  <c r="AB117" i="18" s="1"/>
  <c r="AC117" i="18" s="1"/>
  <c r="AD117" i="18" s="1"/>
  <c r="AE117" i="18" s="1"/>
  <c r="AF117" i="18" s="1"/>
  <c r="AG117" i="18" s="1"/>
  <c r="AH117" i="18" s="1"/>
  <c r="AI117" i="18" s="1"/>
  <c r="AJ117" i="18" s="1"/>
  <c r="E114" i="1" l="1"/>
  <c r="D115" i="1" a="1"/>
  <c r="D115" i="1" s="1"/>
  <c r="A114" i="1"/>
  <c r="C114" i="1"/>
  <c r="A118" i="18"/>
  <c r="E118" i="18"/>
  <c r="D119" i="18" a="1"/>
  <c r="D119" i="18" s="1"/>
  <c r="F118" i="18"/>
  <c r="G118" i="18" s="1"/>
  <c r="H118" i="18" s="1"/>
  <c r="I118" i="18" s="1"/>
  <c r="J118" i="18" s="1"/>
  <c r="K118" i="18" s="1"/>
  <c r="L118" i="18" s="1"/>
  <c r="M118" i="18" s="1"/>
  <c r="N118" i="18" s="1"/>
  <c r="O118" i="18" s="1"/>
  <c r="P118" i="18" s="1"/>
  <c r="Q118" i="18" s="1"/>
  <c r="R118" i="18" s="1"/>
  <c r="S118" i="18" s="1"/>
  <c r="T118" i="18" s="1"/>
  <c r="U118" i="18" s="1"/>
  <c r="V118" i="18" s="1"/>
  <c r="W118" i="18" s="1"/>
  <c r="X118" i="18" s="1"/>
  <c r="Y118" i="18" s="1"/>
  <c r="Z118" i="18" s="1"/>
  <c r="AA118" i="18" s="1"/>
  <c r="AB118" i="18" s="1"/>
  <c r="AC118" i="18" s="1"/>
  <c r="AD118" i="18" s="1"/>
  <c r="AE118" i="18" s="1"/>
  <c r="AF118" i="18" s="1"/>
  <c r="AG118" i="18" s="1"/>
  <c r="AH118" i="18" s="1"/>
  <c r="AI118" i="18" s="1"/>
  <c r="AJ118" i="18" s="1"/>
  <c r="D116" i="1" l="1" a="1"/>
  <c r="D116" i="1" s="1"/>
  <c r="A115" i="1"/>
  <c r="C115" i="1"/>
  <c r="E115" i="1"/>
  <c r="E119" i="18"/>
  <c r="D120" i="18" a="1"/>
  <c r="D120" i="18" s="1"/>
  <c r="F119" i="18"/>
  <c r="G119" i="18" s="1"/>
  <c r="H119" i="18" s="1"/>
  <c r="I119" i="18" s="1"/>
  <c r="J119" i="18" s="1"/>
  <c r="K119" i="18" s="1"/>
  <c r="L119" i="18" s="1"/>
  <c r="M119" i="18" s="1"/>
  <c r="N119" i="18" s="1"/>
  <c r="O119" i="18" s="1"/>
  <c r="P119" i="18" s="1"/>
  <c r="Q119" i="18" s="1"/>
  <c r="R119" i="18" s="1"/>
  <c r="S119" i="18" s="1"/>
  <c r="T119" i="18" s="1"/>
  <c r="U119" i="18" s="1"/>
  <c r="V119" i="18" s="1"/>
  <c r="W119" i="18" s="1"/>
  <c r="X119" i="18" s="1"/>
  <c r="Y119" i="18" s="1"/>
  <c r="Z119" i="18" s="1"/>
  <c r="AA119" i="18" s="1"/>
  <c r="AB119" i="18" s="1"/>
  <c r="AC119" i="18" s="1"/>
  <c r="AD119" i="18" s="1"/>
  <c r="AE119" i="18" s="1"/>
  <c r="AF119" i="18" s="1"/>
  <c r="AG119" i="18" s="1"/>
  <c r="AH119" i="18" s="1"/>
  <c r="AI119" i="18" s="1"/>
  <c r="AJ119" i="18" s="1"/>
  <c r="A119" i="18"/>
  <c r="C116" i="1" l="1"/>
  <c r="E116" i="1"/>
  <c r="A116" i="1"/>
  <c r="D117" i="1" a="1"/>
  <c r="D117" i="1" s="1"/>
  <c r="E120" i="18"/>
  <c r="D121" i="18" a="1"/>
  <c r="D121" i="18" s="1"/>
  <c r="F120" i="18"/>
  <c r="G120" i="18" s="1"/>
  <c r="H120" i="18" s="1"/>
  <c r="I120" i="18" s="1"/>
  <c r="J120" i="18" s="1"/>
  <c r="K120" i="18" s="1"/>
  <c r="L120" i="18" s="1"/>
  <c r="M120" i="18" s="1"/>
  <c r="N120" i="18" s="1"/>
  <c r="O120" i="18" s="1"/>
  <c r="P120" i="18" s="1"/>
  <c r="Q120" i="18" s="1"/>
  <c r="R120" i="18" s="1"/>
  <c r="S120" i="18" s="1"/>
  <c r="T120" i="18" s="1"/>
  <c r="U120" i="18" s="1"/>
  <c r="V120" i="18" s="1"/>
  <c r="W120" i="18" s="1"/>
  <c r="X120" i="18" s="1"/>
  <c r="Y120" i="18" s="1"/>
  <c r="Z120" i="18" s="1"/>
  <c r="AA120" i="18" s="1"/>
  <c r="AB120" i="18" s="1"/>
  <c r="AC120" i="18" s="1"/>
  <c r="AD120" i="18" s="1"/>
  <c r="AE120" i="18" s="1"/>
  <c r="AF120" i="18" s="1"/>
  <c r="AG120" i="18" s="1"/>
  <c r="AH120" i="18" s="1"/>
  <c r="AI120" i="18" s="1"/>
  <c r="AJ120" i="18" s="1"/>
  <c r="A120" i="18"/>
  <c r="E117" i="1" l="1"/>
  <c r="D118" i="1" a="1"/>
  <c r="D118" i="1" s="1"/>
  <c r="A117" i="1"/>
  <c r="C117" i="1"/>
  <c r="A121" i="18"/>
  <c r="E121" i="18"/>
  <c r="D122" i="18" a="1"/>
  <c r="D122" i="18" s="1"/>
  <c r="F121" i="18"/>
  <c r="G121" i="18" s="1"/>
  <c r="H121" i="18" s="1"/>
  <c r="I121" i="18" s="1"/>
  <c r="J121" i="18" s="1"/>
  <c r="K121" i="18" s="1"/>
  <c r="L121" i="18" s="1"/>
  <c r="M121" i="18" s="1"/>
  <c r="N121" i="18" s="1"/>
  <c r="O121" i="18" s="1"/>
  <c r="P121" i="18" s="1"/>
  <c r="Q121" i="18" s="1"/>
  <c r="R121" i="18" s="1"/>
  <c r="S121" i="18" s="1"/>
  <c r="T121" i="18" s="1"/>
  <c r="U121" i="18" s="1"/>
  <c r="V121" i="18" s="1"/>
  <c r="W121" i="18" s="1"/>
  <c r="X121" i="18" s="1"/>
  <c r="Y121" i="18" s="1"/>
  <c r="Z121" i="18" s="1"/>
  <c r="AA121" i="18" s="1"/>
  <c r="AB121" i="18" s="1"/>
  <c r="AC121" i="18" s="1"/>
  <c r="AD121" i="18" s="1"/>
  <c r="AE121" i="18" s="1"/>
  <c r="AF121" i="18" s="1"/>
  <c r="AG121" i="18" s="1"/>
  <c r="AH121" i="18" s="1"/>
  <c r="AI121" i="18" s="1"/>
  <c r="AJ121" i="18" s="1"/>
  <c r="D119" i="1" l="1" a="1"/>
  <c r="D119" i="1" s="1"/>
  <c r="A118" i="1"/>
  <c r="C118" i="1"/>
  <c r="E118" i="1"/>
  <c r="A122" i="18"/>
  <c r="E122" i="18"/>
  <c r="D123" i="18" a="1"/>
  <c r="D123" i="18" s="1"/>
  <c r="F122" i="18"/>
  <c r="G122" i="18" s="1"/>
  <c r="H122" i="18" s="1"/>
  <c r="I122" i="18" s="1"/>
  <c r="J122" i="18" s="1"/>
  <c r="K122" i="18" s="1"/>
  <c r="L122" i="18" s="1"/>
  <c r="M122" i="18" s="1"/>
  <c r="N122" i="18" s="1"/>
  <c r="O122" i="18" s="1"/>
  <c r="P122" i="18" s="1"/>
  <c r="Q122" i="18" s="1"/>
  <c r="R122" i="18" s="1"/>
  <c r="S122" i="18" s="1"/>
  <c r="T122" i="18" s="1"/>
  <c r="U122" i="18" s="1"/>
  <c r="V122" i="18" s="1"/>
  <c r="W122" i="18" s="1"/>
  <c r="X122" i="18" s="1"/>
  <c r="Y122" i="18" s="1"/>
  <c r="Z122" i="18" s="1"/>
  <c r="AA122" i="18" s="1"/>
  <c r="AB122" i="18" s="1"/>
  <c r="AC122" i="18" s="1"/>
  <c r="AD122" i="18" s="1"/>
  <c r="AE122" i="18" s="1"/>
  <c r="AF122" i="18" s="1"/>
  <c r="AG122" i="18" s="1"/>
  <c r="AH122" i="18" s="1"/>
  <c r="AI122" i="18" s="1"/>
  <c r="AJ122" i="18" s="1"/>
  <c r="D120" i="1" l="1" a="1"/>
  <c r="D120" i="1" s="1"/>
  <c r="E119" i="1"/>
  <c r="A119" i="1"/>
  <c r="C119" i="1"/>
  <c r="E123" i="18"/>
  <c r="D124" i="18" a="1"/>
  <c r="D124" i="18" s="1"/>
  <c r="F123" i="18"/>
  <c r="G123" i="18" s="1"/>
  <c r="H123" i="18" s="1"/>
  <c r="I123" i="18" s="1"/>
  <c r="J123" i="18" s="1"/>
  <c r="K123" i="18" s="1"/>
  <c r="L123" i="18" s="1"/>
  <c r="M123" i="18" s="1"/>
  <c r="N123" i="18" s="1"/>
  <c r="O123" i="18" s="1"/>
  <c r="P123" i="18" s="1"/>
  <c r="Q123" i="18" s="1"/>
  <c r="R123" i="18" s="1"/>
  <c r="S123" i="18" s="1"/>
  <c r="T123" i="18" s="1"/>
  <c r="U123" i="18" s="1"/>
  <c r="V123" i="18" s="1"/>
  <c r="W123" i="18" s="1"/>
  <c r="X123" i="18" s="1"/>
  <c r="Y123" i="18" s="1"/>
  <c r="Z123" i="18" s="1"/>
  <c r="AA123" i="18" s="1"/>
  <c r="AB123" i="18" s="1"/>
  <c r="AC123" i="18" s="1"/>
  <c r="AD123" i="18" s="1"/>
  <c r="AE123" i="18" s="1"/>
  <c r="AF123" i="18" s="1"/>
  <c r="AG123" i="18" s="1"/>
  <c r="AH123" i="18" s="1"/>
  <c r="AI123" i="18" s="1"/>
  <c r="AJ123" i="18" s="1"/>
  <c r="A123" i="18"/>
  <c r="C120" i="1" l="1"/>
  <c r="A120" i="1"/>
  <c r="E120" i="1"/>
  <c r="D121" i="1" a="1"/>
  <c r="D121" i="1" s="1"/>
  <c r="E124" i="18"/>
  <c r="D125" i="18" a="1"/>
  <c r="D125" i="18" s="1"/>
  <c r="F124" i="18"/>
  <c r="G124" i="18" s="1"/>
  <c r="H124" i="18" s="1"/>
  <c r="I124" i="18" s="1"/>
  <c r="J124" i="18" s="1"/>
  <c r="K124" i="18" s="1"/>
  <c r="L124" i="18" s="1"/>
  <c r="M124" i="18" s="1"/>
  <c r="N124" i="18" s="1"/>
  <c r="O124" i="18" s="1"/>
  <c r="P124" i="18" s="1"/>
  <c r="Q124" i="18" s="1"/>
  <c r="R124" i="18" s="1"/>
  <c r="S124" i="18" s="1"/>
  <c r="T124" i="18" s="1"/>
  <c r="U124" i="18" s="1"/>
  <c r="V124" i="18" s="1"/>
  <c r="W124" i="18" s="1"/>
  <c r="X124" i="18" s="1"/>
  <c r="Y124" i="18" s="1"/>
  <c r="Z124" i="18" s="1"/>
  <c r="AA124" i="18" s="1"/>
  <c r="AB124" i="18" s="1"/>
  <c r="AC124" i="18" s="1"/>
  <c r="AD124" i="18" s="1"/>
  <c r="AE124" i="18" s="1"/>
  <c r="AF124" i="18" s="1"/>
  <c r="AG124" i="18" s="1"/>
  <c r="AH124" i="18" s="1"/>
  <c r="AI124" i="18" s="1"/>
  <c r="AJ124" i="18" s="1"/>
  <c r="A124" i="18"/>
  <c r="E121" i="1" l="1"/>
  <c r="D122" i="1" a="1"/>
  <c r="D122" i="1" s="1"/>
  <c r="A121" i="1"/>
  <c r="C121" i="1"/>
  <c r="A125" i="18"/>
  <c r="E125" i="18"/>
  <c r="D126" i="18" a="1"/>
  <c r="D126" i="18" s="1"/>
  <c r="F125" i="18"/>
  <c r="G125" i="18" s="1"/>
  <c r="H125" i="18" s="1"/>
  <c r="I125" i="18" s="1"/>
  <c r="J125" i="18" s="1"/>
  <c r="K125" i="18" s="1"/>
  <c r="L125" i="18" s="1"/>
  <c r="M125" i="18" s="1"/>
  <c r="N125" i="18" s="1"/>
  <c r="O125" i="18" s="1"/>
  <c r="P125" i="18" s="1"/>
  <c r="Q125" i="18" s="1"/>
  <c r="R125" i="18" s="1"/>
  <c r="S125" i="18" s="1"/>
  <c r="T125" i="18" s="1"/>
  <c r="U125" i="18" s="1"/>
  <c r="V125" i="18" s="1"/>
  <c r="W125" i="18" s="1"/>
  <c r="X125" i="18" s="1"/>
  <c r="Y125" i="18" s="1"/>
  <c r="Z125" i="18" s="1"/>
  <c r="AA125" i="18" s="1"/>
  <c r="AB125" i="18" s="1"/>
  <c r="AC125" i="18" s="1"/>
  <c r="AD125" i="18" s="1"/>
  <c r="AE125" i="18" s="1"/>
  <c r="AF125" i="18" s="1"/>
  <c r="AG125" i="18" s="1"/>
  <c r="AH125" i="18" s="1"/>
  <c r="AI125" i="18" s="1"/>
  <c r="AJ125" i="18" s="1"/>
  <c r="D123" i="1" l="1" a="1"/>
  <c r="D123" i="1" s="1"/>
  <c r="A122" i="1"/>
  <c r="C122" i="1"/>
  <c r="E122" i="1"/>
  <c r="A126" i="18"/>
  <c r="E126" i="18"/>
  <c r="D127" i="18" a="1"/>
  <c r="D127" i="18" s="1"/>
  <c r="F126" i="18"/>
  <c r="G126" i="18" s="1"/>
  <c r="H126" i="18" s="1"/>
  <c r="I126" i="18" s="1"/>
  <c r="J126" i="18" s="1"/>
  <c r="K126" i="18" s="1"/>
  <c r="L126" i="18" s="1"/>
  <c r="M126" i="18" s="1"/>
  <c r="N126" i="18" s="1"/>
  <c r="O126" i="18" s="1"/>
  <c r="P126" i="18" s="1"/>
  <c r="Q126" i="18" s="1"/>
  <c r="R126" i="18" s="1"/>
  <c r="S126" i="18" s="1"/>
  <c r="T126" i="18" s="1"/>
  <c r="U126" i="18" s="1"/>
  <c r="V126" i="18" s="1"/>
  <c r="W126" i="18" s="1"/>
  <c r="X126" i="18" s="1"/>
  <c r="Y126" i="18" s="1"/>
  <c r="Z126" i="18" s="1"/>
  <c r="AA126" i="18" s="1"/>
  <c r="AB126" i="18" s="1"/>
  <c r="AC126" i="18" s="1"/>
  <c r="AD126" i="18" s="1"/>
  <c r="AE126" i="18" s="1"/>
  <c r="AF126" i="18" s="1"/>
  <c r="AG126" i="18" s="1"/>
  <c r="AH126" i="18" s="1"/>
  <c r="AI126" i="18" s="1"/>
  <c r="AJ126" i="18" s="1"/>
  <c r="C123" i="1" l="1"/>
  <c r="E123" i="1"/>
  <c r="D124" i="1" a="1"/>
  <c r="D124" i="1" s="1"/>
  <c r="A123" i="1"/>
  <c r="D128" i="18" a="1"/>
  <c r="D128" i="18" s="1"/>
  <c r="F127" i="18"/>
  <c r="G127" i="18" s="1"/>
  <c r="H127" i="18" s="1"/>
  <c r="I127" i="18" s="1"/>
  <c r="J127" i="18" s="1"/>
  <c r="K127" i="18" s="1"/>
  <c r="L127" i="18" s="1"/>
  <c r="M127" i="18" s="1"/>
  <c r="N127" i="18" s="1"/>
  <c r="O127" i="18" s="1"/>
  <c r="P127" i="18" s="1"/>
  <c r="Q127" i="18" s="1"/>
  <c r="R127" i="18" s="1"/>
  <c r="S127" i="18" s="1"/>
  <c r="T127" i="18" s="1"/>
  <c r="U127" i="18" s="1"/>
  <c r="V127" i="18" s="1"/>
  <c r="W127" i="18" s="1"/>
  <c r="X127" i="18" s="1"/>
  <c r="Y127" i="18" s="1"/>
  <c r="Z127" i="18" s="1"/>
  <c r="AA127" i="18" s="1"/>
  <c r="AB127" i="18" s="1"/>
  <c r="AC127" i="18" s="1"/>
  <c r="AD127" i="18" s="1"/>
  <c r="AE127" i="18" s="1"/>
  <c r="AF127" i="18" s="1"/>
  <c r="AG127" i="18" s="1"/>
  <c r="AH127" i="18" s="1"/>
  <c r="AI127" i="18" s="1"/>
  <c r="AJ127" i="18" s="1"/>
  <c r="A127" i="18"/>
  <c r="E124" i="1" l="1"/>
  <c r="D125" i="1" a="1"/>
  <c r="D125" i="1" s="1"/>
  <c r="A124" i="1"/>
  <c r="C124" i="1"/>
  <c r="E128" i="18"/>
  <c r="D129" i="18" a="1"/>
  <c r="D129" i="18" s="1"/>
  <c r="D130" i="18" s="1" a="1"/>
  <c r="D130" i="18" s="1"/>
  <c r="F128" i="18"/>
  <c r="G128" i="18" s="1"/>
  <c r="H128" i="18" s="1"/>
  <c r="I128" i="18" s="1"/>
  <c r="J128" i="18" s="1"/>
  <c r="K128" i="18" s="1"/>
  <c r="L128" i="18" s="1"/>
  <c r="M128" i="18" s="1"/>
  <c r="N128" i="18" s="1"/>
  <c r="O128" i="18" s="1"/>
  <c r="P128" i="18" s="1"/>
  <c r="Q128" i="18" s="1"/>
  <c r="R128" i="18" s="1"/>
  <c r="S128" i="18" s="1"/>
  <c r="T128" i="18" s="1"/>
  <c r="U128" i="18" s="1"/>
  <c r="V128" i="18" s="1"/>
  <c r="W128" i="18" s="1"/>
  <c r="X128" i="18" s="1"/>
  <c r="Y128" i="18" s="1"/>
  <c r="Z128" i="18" s="1"/>
  <c r="AA128" i="18" s="1"/>
  <c r="AB128" i="18" s="1"/>
  <c r="AC128" i="18" s="1"/>
  <c r="AD128" i="18" s="1"/>
  <c r="AE128" i="18" s="1"/>
  <c r="AF128" i="18" s="1"/>
  <c r="AG128" i="18" s="1"/>
  <c r="AH128" i="18" s="1"/>
  <c r="AI128" i="18" s="1"/>
  <c r="AJ128" i="18" s="1"/>
  <c r="A128" i="18"/>
  <c r="D126" i="1" l="1" a="1"/>
  <c r="D126" i="1" s="1"/>
  <c r="A125" i="1"/>
  <c r="C125" i="1"/>
  <c r="E125" i="1"/>
  <c r="E130" i="18"/>
  <c r="F130" i="18"/>
  <c r="G130" i="18" s="1"/>
  <c r="H130" i="18" s="1"/>
  <c r="I130" i="18" s="1"/>
  <c r="J130" i="18" s="1"/>
  <c r="K130" i="18" s="1"/>
  <c r="L130" i="18" s="1"/>
  <c r="M130" i="18" s="1"/>
  <c r="N130" i="18" s="1"/>
  <c r="O130" i="18" s="1"/>
  <c r="P130" i="18" s="1"/>
  <c r="Q130" i="18" s="1"/>
  <c r="R130" i="18" s="1"/>
  <c r="S130" i="18" s="1"/>
  <c r="T130" i="18" s="1"/>
  <c r="U130" i="18" s="1"/>
  <c r="V130" i="18" s="1"/>
  <c r="W130" i="18" s="1"/>
  <c r="X130" i="18" s="1"/>
  <c r="Y130" i="18" s="1"/>
  <c r="Z130" i="18" s="1"/>
  <c r="AA130" i="18" s="1"/>
  <c r="AB130" i="18" s="1"/>
  <c r="AC130" i="18" s="1"/>
  <c r="AD130" i="18" s="1"/>
  <c r="AE130" i="18" s="1"/>
  <c r="AF130" i="18" s="1"/>
  <c r="AG130" i="18" s="1"/>
  <c r="AH130" i="18" s="1"/>
  <c r="AI130" i="18" s="1"/>
  <c r="AJ130" i="18" s="1"/>
  <c r="D131" i="18" a="1"/>
  <c r="D131" i="18" s="1"/>
  <c r="A129" i="18"/>
  <c r="A130" i="18" s="1"/>
  <c r="E129" i="18"/>
  <c r="F129" i="18"/>
  <c r="G129" i="18" s="1"/>
  <c r="H129" i="18" s="1"/>
  <c r="I129" i="18" s="1"/>
  <c r="J129" i="18" s="1"/>
  <c r="K129" i="18" s="1"/>
  <c r="L129" i="18" s="1"/>
  <c r="M129" i="18" s="1"/>
  <c r="N129" i="18" s="1"/>
  <c r="O129" i="18" s="1"/>
  <c r="P129" i="18" s="1"/>
  <c r="Q129" i="18" s="1"/>
  <c r="R129" i="18" s="1"/>
  <c r="S129" i="18" s="1"/>
  <c r="T129" i="18" s="1"/>
  <c r="U129" i="18" s="1"/>
  <c r="V129" i="18" s="1"/>
  <c r="W129" i="18" s="1"/>
  <c r="X129" i="18" s="1"/>
  <c r="Y129" i="18" s="1"/>
  <c r="Z129" i="18" s="1"/>
  <c r="AA129" i="18" s="1"/>
  <c r="AB129" i="18" s="1"/>
  <c r="AC129" i="18" s="1"/>
  <c r="AD129" i="18" s="1"/>
  <c r="AE129" i="18" s="1"/>
  <c r="AF129" i="18" s="1"/>
  <c r="AG129" i="18" s="1"/>
  <c r="AH129" i="18" s="1"/>
  <c r="AI129" i="18" s="1"/>
  <c r="AJ129" i="18" s="1"/>
  <c r="E126" i="1" l="1"/>
  <c r="A126" i="1"/>
  <c r="C126" i="1"/>
  <c r="A131" i="18"/>
  <c r="F131" i="18"/>
  <c r="G131" i="18" s="1"/>
  <c r="H131" i="18" s="1"/>
  <c r="I131" i="18" s="1"/>
  <c r="J131" i="18" s="1"/>
  <c r="K131" i="18" s="1"/>
  <c r="L131" i="18" s="1"/>
  <c r="M131" i="18" s="1"/>
  <c r="N131" i="18" s="1"/>
  <c r="O131" i="18" s="1"/>
  <c r="P131" i="18" s="1"/>
  <c r="Q131" i="18" s="1"/>
  <c r="R131" i="18" s="1"/>
  <c r="S131" i="18" s="1"/>
  <c r="T131" i="18" s="1"/>
  <c r="U131" i="18" s="1"/>
  <c r="V131" i="18" s="1"/>
  <c r="W131" i="18" s="1"/>
  <c r="X131" i="18" s="1"/>
  <c r="Y131" i="18" s="1"/>
  <c r="Z131" i="18" s="1"/>
  <c r="AA131" i="18" s="1"/>
  <c r="AB131" i="18" s="1"/>
  <c r="AC131" i="18" s="1"/>
  <c r="AD131" i="18" s="1"/>
  <c r="AE131" i="18" s="1"/>
  <c r="AF131" i="18" s="1"/>
  <c r="AG131" i="18" s="1"/>
  <c r="AH131" i="18" s="1"/>
  <c r="AI131" i="18" s="1"/>
  <c r="AJ131" i="18" s="1"/>
  <c r="D132" i="18" a="1"/>
  <c r="D132" i="18" s="1"/>
  <c r="E131" i="18"/>
  <c r="E132" i="18" l="1"/>
  <c r="D133" i="18" a="1"/>
  <c r="D133" i="18" s="1"/>
  <c r="F132" i="18"/>
  <c r="G132" i="18" s="1"/>
  <c r="H132" i="18" s="1"/>
  <c r="I132" i="18" s="1"/>
  <c r="J132" i="18" s="1"/>
  <c r="K132" i="18" s="1"/>
  <c r="L132" i="18" s="1"/>
  <c r="M132" i="18" s="1"/>
  <c r="N132" i="18" s="1"/>
  <c r="O132" i="18" s="1"/>
  <c r="P132" i="18" s="1"/>
  <c r="Q132" i="18" s="1"/>
  <c r="R132" i="18" s="1"/>
  <c r="S132" i="18" s="1"/>
  <c r="T132" i="18" s="1"/>
  <c r="U132" i="18" s="1"/>
  <c r="V132" i="18" s="1"/>
  <c r="W132" i="18" s="1"/>
  <c r="X132" i="18" s="1"/>
  <c r="Y132" i="18" s="1"/>
  <c r="Z132" i="18" s="1"/>
  <c r="AA132" i="18" s="1"/>
  <c r="AB132" i="18" s="1"/>
  <c r="AC132" i="18" s="1"/>
  <c r="AD132" i="18" s="1"/>
  <c r="AE132" i="18" s="1"/>
  <c r="AF132" i="18" s="1"/>
  <c r="AG132" i="18" s="1"/>
  <c r="AH132" i="18" s="1"/>
  <c r="AI132" i="18" s="1"/>
  <c r="AJ132" i="18" s="1"/>
  <c r="A132" i="18"/>
  <c r="E133" i="18" l="1"/>
  <c r="D134" i="18" a="1"/>
  <c r="D134" i="18" s="1"/>
  <c r="F133" i="18"/>
  <c r="G133" i="18" s="1"/>
  <c r="H133" i="18" s="1"/>
  <c r="I133" i="18" s="1"/>
  <c r="J133" i="18" s="1"/>
  <c r="K133" i="18" s="1"/>
  <c r="L133" i="18" s="1"/>
  <c r="M133" i="18" s="1"/>
  <c r="N133" i="18" s="1"/>
  <c r="O133" i="18" s="1"/>
  <c r="P133" i="18" s="1"/>
  <c r="Q133" i="18" s="1"/>
  <c r="R133" i="18" s="1"/>
  <c r="S133" i="18" s="1"/>
  <c r="T133" i="18" s="1"/>
  <c r="U133" i="18" s="1"/>
  <c r="V133" i="18" s="1"/>
  <c r="W133" i="18" s="1"/>
  <c r="X133" i="18" s="1"/>
  <c r="Y133" i="18" s="1"/>
  <c r="Z133" i="18" s="1"/>
  <c r="AA133" i="18" s="1"/>
  <c r="AB133" i="18" s="1"/>
  <c r="AC133" i="18" s="1"/>
  <c r="AD133" i="18" s="1"/>
  <c r="AE133" i="18" s="1"/>
  <c r="AF133" i="18" s="1"/>
  <c r="AG133" i="18" s="1"/>
  <c r="AH133" i="18" s="1"/>
  <c r="AI133" i="18" s="1"/>
  <c r="AJ133" i="18" s="1"/>
  <c r="A133" i="18"/>
  <c r="A134" i="18" l="1"/>
  <c r="D135" i="18" a="1"/>
  <c r="D135" i="18" s="1"/>
  <c r="E134" i="18"/>
  <c r="F134" i="18"/>
  <c r="G134" i="18" s="1"/>
  <c r="H134" i="18" s="1"/>
  <c r="I134" i="18" s="1"/>
  <c r="J134" i="18" s="1"/>
  <c r="K134" i="18" s="1"/>
  <c r="L134" i="18" s="1"/>
  <c r="M134" i="18" s="1"/>
  <c r="N134" i="18" s="1"/>
  <c r="O134" i="18" s="1"/>
  <c r="P134" i="18" s="1"/>
  <c r="Q134" i="18" s="1"/>
  <c r="R134" i="18" s="1"/>
  <c r="S134" i="18" s="1"/>
  <c r="T134" i="18" s="1"/>
  <c r="U134" i="18" s="1"/>
  <c r="V134" i="18" s="1"/>
  <c r="W134" i="18" s="1"/>
  <c r="X134" i="18" s="1"/>
  <c r="Y134" i="18" s="1"/>
  <c r="Z134" i="18" s="1"/>
  <c r="AA134" i="18" s="1"/>
  <c r="AB134" i="18" s="1"/>
  <c r="AC134" i="18" s="1"/>
  <c r="AD134" i="18" s="1"/>
  <c r="AE134" i="18" s="1"/>
  <c r="AF134" i="18" s="1"/>
  <c r="AG134" i="18" s="1"/>
  <c r="AH134" i="18" s="1"/>
  <c r="AI134" i="18" s="1"/>
  <c r="AJ134" i="18" s="1"/>
  <c r="A135" i="18" l="1"/>
  <c r="F135" i="18"/>
  <c r="G135" i="18" s="1"/>
  <c r="H135" i="18" s="1"/>
  <c r="I135" i="18" s="1"/>
  <c r="J135" i="18" s="1"/>
  <c r="K135" i="18" s="1"/>
  <c r="L135" i="18" s="1"/>
  <c r="M135" i="18" s="1"/>
  <c r="N135" i="18" s="1"/>
  <c r="O135" i="18" s="1"/>
  <c r="P135" i="18" s="1"/>
  <c r="Q135" i="18" s="1"/>
  <c r="R135" i="18" s="1"/>
  <c r="S135" i="18" s="1"/>
  <c r="T135" i="18" s="1"/>
  <c r="U135" i="18" s="1"/>
  <c r="V135" i="18" s="1"/>
  <c r="W135" i="18" s="1"/>
  <c r="X135" i="18" s="1"/>
  <c r="Y135" i="18" s="1"/>
  <c r="Z135" i="18" s="1"/>
  <c r="AA135" i="18" s="1"/>
  <c r="AB135" i="18" s="1"/>
  <c r="AC135" i="18" s="1"/>
  <c r="AD135" i="18" s="1"/>
  <c r="AE135" i="18" s="1"/>
  <c r="AF135" i="18" s="1"/>
  <c r="AG135" i="18" s="1"/>
  <c r="AH135" i="18" s="1"/>
  <c r="AI135" i="18" s="1"/>
  <c r="AJ135" i="18" s="1"/>
  <c r="E135" i="18"/>
  <c r="D136" i="18" a="1"/>
  <c r="D136" i="18" s="1"/>
  <c r="E136" i="18" l="1"/>
  <c r="D137" i="18" a="1"/>
  <c r="D137" i="18" s="1"/>
  <c r="F136" i="18"/>
  <c r="G136" i="18" s="1"/>
  <c r="H136" i="18" s="1"/>
  <c r="I136" i="18" s="1"/>
  <c r="J136" i="18" s="1"/>
  <c r="K136" i="18" s="1"/>
  <c r="L136" i="18" s="1"/>
  <c r="M136" i="18" s="1"/>
  <c r="N136" i="18" s="1"/>
  <c r="O136" i="18" s="1"/>
  <c r="P136" i="18" s="1"/>
  <c r="Q136" i="18" s="1"/>
  <c r="R136" i="18" s="1"/>
  <c r="S136" i="18" s="1"/>
  <c r="T136" i="18" s="1"/>
  <c r="U136" i="18" s="1"/>
  <c r="V136" i="18" s="1"/>
  <c r="W136" i="18" s="1"/>
  <c r="X136" i="18" s="1"/>
  <c r="Y136" i="18" s="1"/>
  <c r="Z136" i="18" s="1"/>
  <c r="AA136" i="18" s="1"/>
  <c r="AB136" i="18" s="1"/>
  <c r="AC136" i="18" s="1"/>
  <c r="AD136" i="18" s="1"/>
  <c r="AE136" i="18" s="1"/>
  <c r="AF136" i="18" s="1"/>
  <c r="AG136" i="18" s="1"/>
  <c r="AH136" i="18" s="1"/>
  <c r="AI136" i="18" s="1"/>
  <c r="AJ136" i="18" s="1"/>
  <c r="A136" i="18"/>
  <c r="E137" i="18" l="1"/>
  <c r="D138" i="18" a="1"/>
  <c r="D138" i="18" s="1"/>
  <c r="A137" i="18"/>
  <c r="F137" i="18"/>
  <c r="G137" i="18" s="1"/>
  <c r="H137" i="18" s="1"/>
  <c r="I137" i="18" s="1"/>
  <c r="J137" i="18" s="1"/>
  <c r="K137" i="18" s="1"/>
  <c r="L137" i="18" s="1"/>
  <c r="M137" i="18" s="1"/>
  <c r="N137" i="18" s="1"/>
  <c r="O137" i="18" s="1"/>
  <c r="P137" i="18" s="1"/>
  <c r="Q137" i="18" s="1"/>
  <c r="R137" i="18" s="1"/>
  <c r="S137" i="18" s="1"/>
  <c r="T137" i="18" s="1"/>
  <c r="U137" i="18" s="1"/>
  <c r="V137" i="18" s="1"/>
  <c r="W137" i="18" s="1"/>
  <c r="X137" i="18" s="1"/>
  <c r="Y137" i="18" s="1"/>
  <c r="Z137" i="18" s="1"/>
  <c r="AA137" i="18" s="1"/>
  <c r="AB137" i="18" s="1"/>
  <c r="AC137" i="18" s="1"/>
  <c r="AD137" i="18" s="1"/>
  <c r="AE137" i="18" s="1"/>
  <c r="AF137" i="18" s="1"/>
  <c r="AG137" i="18" s="1"/>
  <c r="AH137" i="18" s="1"/>
  <c r="AI137" i="18" s="1"/>
  <c r="AJ137" i="18" s="1"/>
  <c r="A138" i="18" l="1"/>
  <c r="E138" i="18"/>
  <c r="F138" i="18"/>
  <c r="G138" i="18" s="1"/>
  <c r="H138" i="18" s="1"/>
  <c r="I138" i="18" s="1"/>
  <c r="J138" i="18" s="1"/>
  <c r="K138" i="18" s="1"/>
  <c r="L138" i="18" s="1"/>
  <c r="M138" i="18" s="1"/>
  <c r="N138" i="18" s="1"/>
  <c r="O138" i="18" s="1"/>
  <c r="P138" i="18" s="1"/>
  <c r="Q138" i="18" s="1"/>
  <c r="R138" i="18" s="1"/>
  <c r="S138" i="18" s="1"/>
  <c r="T138" i="18" s="1"/>
  <c r="U138" i="18" s="1"/>
  <c r="V138" i="18" s="1"/>
  <c r="W138" i="18" s="1"/>
  <c r="X138" i="18" s="1"/>
  <c r="Y138" i="18" s="1"/>
  <c r="Z138" i="18" s="1"/>
  <c r="AA138" i="18" s="1"/>
  <c r="AB138" i="18" s="1"/>
  <c r="AC138" i="18" s="1"/>
  <c r="AD138" i="18" s="1"/>
  <c r="AE138" i="18" s="1"/>
  <c r="AF138" i="18" s="1"/>
  <c r="AG138" i="18" s="1"/>
  <c r="AH138" i="18" s="1"/>
  <c r="AI138" i="18" s="1"/>
  <c r="AJ138" i="18" s="1"/>
  <c r="D139" i="18" a="1"/>
  <c r="D139" i="18" s="1"/>
  <c r="A139" i="18" l="1"/>
  <c r="F139" i="18"/>
  <c r="G139" i="18" s="1"/>
  <c r="H139" i="18" s="1"/>
  <c r="I139" i="18" s="1"/>
  <c r="J139" i="18" s="1"/>
  <c r="K139" i="18" s="1"/>
  <c r="L139" i="18" s="1"/>
  <c r="M139" i="18" s="1"/>
  <c r="N139" i="18" s="1"/>
  <c r="O139" i="18" s="1"/>
  <c r="P139" i="18" s="1"/>
  <c r="Q139" i="18" s="1"/>
  <c r="R139" i="18" s="1"/>
  <c r="S139" i="18" s="1"/>
  <c r="T139" i="18" s="1"/>
  <c r="U139" i="18" s="1"/>
  <c r="V139" i="18" s="1"/>
  <c r="W139" i="18" s="1"/>
  <c r="X139" i="18" s="1"/>
  <c r="Y139" i="18" s="1"/>
  <c r="Z139" i="18" s="1"/>
  <c r="AA139" i="18" s="1"/>
  <c r="AB139" i="18" s="1"/>
  <c r="AC139" i="18" s="1"/>
  <c r="AD139" i="18" s="1"/>
  <c r="AE139" i="18" s="1"/>
  <c r="AF139" i="18" s="1"/>
  <c r="AG139" i="18" s="1"/>
  <c r="AH139" i="18" s="1"/>
  <c r="AI139" i="18" s="1"/>
  <c r="AJ139" i="18" s="1"/>
  <c r="D140" i="18" a="1"/>
  <c r="D140" i="18" s="1"/>
  <c r="E139" i="18"/>
  <c r="E140" i="18" l="1"/>
  <c r="D141" i="18" a="1"/>
  <c r="D141" i="18" s="1"/>
  <c r="F140" i="18"/>
  <c r="G140" i="18" s="1"/>
  <c r="H140" i="18" s="1"/>
  <c r="I140" i="18" s="1"/>
  <c r="J140" i="18" s="1"/>
  <c r="K140" i="18" s="1"/>
  <c r="L140" i="18" s="1"/>
  <c r="M140" i="18" s="1"/>
  <c r="N140" i="18" s="1"/>
  <c r="O140" i="18" s="1"/>
  <c r="P140" i="18" s="1"/>
  <c r="Q140" i="18" s="1"/>
  <c r="R140" i="18" s="1"/>
  <c r="S140" i="18" s="1"/>
  <c r="T140" i="18" s="1"/>
  <c r="U140" i="18" s="1"/>
  <c r="V140" i="18" s="1"/>
  <c r="W140" i="18" s="1"/>
  <c r="X140" i="18" s="1"/>
  <c r="Y140" i="18" s="1"/>
  <c r="Z140" i="18" s="1"/>
  <c r="AA140" i="18" s="1"/>
  <c r="AB140" i="18" s="1"/>
  <c r="AC140" i="18" s="1"/>
  <c r="AD140" i="18" s="1"/>
  <c r="AE140" i="18" s="1"/>
  <c r="AF140" i="18" s="1"/>
  <c r="AG140" i="18" s="1"/>
  <c r="AH140" i="18" s="1"/>
  <c r="AI140" i="18" s="1"/>
  <c r="AJ140" i="18" s="1"/>
  <c r="A140" i="18"/>
  <c r="E141" i="18" l="1"/>
  <c r="D142" i="18" a="1"/>
  <c r="D142" i="18" s="1"/>
  <c r="A141" i="18"/>
  <c r="F141" i="18"/>
  <c r="G141" i="18" s="1"/>
  <c r="H141" i="18" s="1"/>
  <c r="I141" i="18" s="1"/>
  <c r="J141" i="18" s="1"/>
  <c r="K141" i="18" s="1"/>
  <c r="L141" i="18" s="1"/>
  <c r="M141" i="18" s="1"/>
  <c r="N141" i="18" s="1"/>
  <c r="O141" i="18" s="1"/>
  <c r="P141" i="18" s="1"/>
  <c r="Q141" i="18" s="1"/>
  <c r="R141" i="18" s="1"/>
  <c r="S141" i="18" s="1"/>
  <c r="T141" i="18" s="1"/>
  <c r="U141" i="18" s="1"/>
  <c r="V141" i="18" s="1"/>
  <c r="W141" i="18" s="1"/>
  <c r="X141" i="18" s="1"/>
  <c r="Y141" i="18" s="1"/>
  <c r="Z141" i="18" s="1"/>
  <c r="AA141" i="18" s="1"/>
  <c r="AB141" i="18" s="1"/>
  <c r="AC141" i="18" s="1"/>
  <c r="AD141" i="18" s="1"/>
  <c r="AE141" i="18" s="1"/>
  <c r="AF141" i="18" s="1"/>
  <c r="AG141" i="18" s="1"/>
  <c r="AH141" i="18" s="1"/>
  <c r="AI141" i="18" s="1"/>
  <c r="AJ141" i="18" s="1"/>
  <c r="A142" i="18" l="1"/>
  <c r="D143" i="18" a="1"/>
  <c r="D143" i="18" s="1"/>
  <c r="E142" i="18"/>
  <c r="F142" i="18"/>
  <c r="G142" i="18" s="1"/>
  <c r="H142" i="18" s="1"/>
  <c r="I142" i="18" s="1"/>
  <c r="J142" i="18" s="1"/>
  <c r="K142" i="18" s="1"/>
  <c r="L142" i="18" s="1"/>
  <c r="M142" i="18" s="1"/>
  <c r="N142" i="18" s="1"/>
  <c r="O142" i="18" s="1"/>
  <c r="P142" i="18" s="1"/>
  <c r="Q142" i="18" s="1"/>
  <c r="R142" i="18" s="1"/>
  <c r="S142" i="18" s="1"/>
  <c r="T142" i="18" s="1"/>
  <c r="U142" i="18" s="1"/>
  <c r="V142" i="18" s="1"/>
  <c r="W142" i="18" s="1"/>
  <c r="X142" i="18" s="1"/>
  <c r="Y142" i="18" s="1"/>
  <c r="Z142" i="18" s="1"/>
  <c r="AA142" i="18" s="1"/>
  <c r="AB142" i="18" s="1"/>
  <c r="AC142" i="18" s="1"/>
  <c r="AD142" i="18" s="1"/>
  <c r="AE142" i="18" s="1"/>
  <c r="AF142" i="18" s="1"/>
  <c r="AG142" i="18" s="1"/>
  <c r="AH142" i="18" s="1"/>
  <c r="AI142" i="18" s="1"/>
  <c r="AJ142" i="18" s="1"/>
  <c r="A143" i="18" l="1"/>
  <c r="D144" i="18" a="1"/>
  <c r="D144" i="18" s="1"/>
  <c r="E143" i="18"/>
  <c r="F143" i="18"/>
  <c r="G143" i="18" s="1"/>
  <c r="H143" i="18" s="1"/>
  <c r="I143" i="18" s="1"/>
  <c r="J143" i="18" s="1"/>
  <c r="K143" i="18" s="1"/>
  <c r="L143" i="18" s="1"/>
  <c r="M143" i="18" s="1"/>
  <c r="N143" i="18" s="1"/>
  <c r="O143" i="18" s="1"/>
  <c r="P143" i="18" s="1"/>
  <c r="Q143" i="18" s="1"/>
  <c r="R143" i="18" s="1"/>
  <c r="S143" i="18" s="1"/>
  <c r="T143" i="18" s="1"/>
  <c r="U143" i="18" s="1"/>
  <c r="V143" i="18" s="1"/>
  <c r="W143" i="18" s="1"/>
  <c r="X143" i="18" s="1"/>
  <c r="Y143" i="18" s="1"/>
  <c r="Z143" i="18" s="1"/>
  <c r="AA143" i="18" s="1"/>
  <c r="AB143" i="18" s="1"/>
  <c r="AC143" i="18" s="1"/>
  <c r="AD143" i="18" s="1"/>
  <c r="AE143" i="18" s="1"/>
  <c r="AF143" i="18" s="1"/>
  <c r="AG143" i="18" s="1"/>
  <c r="AH143" i="18" s="1"/>
  <c r="AI143" i="18" s="1"/>
  <c r="AJ143" i="18" s="1"/>
  <c r="E144" i="18" l="1"/>
  <c r="D145" i="18" a="1"/>
  <c r="D145" i="18" s="1"/>
  <c r="F144" i="18"/>
  <c r="G144" i="18" s="1"/>
  <c r="H144" i="18" s="1"/>
  <c r="I144" i="18" s="1"/>
  <c r="J144" i="18" s="1"/>
  <c r="K144" i="18" s="1"/>
  <c r="L144" i="18" s="1"/>
  <c r="M144" i="18" s="1"/>
  <c r="N144" i="18" s="1"/>
  <c r="O144" i="18" s="1"/>
  <c r="P144" i="18" s="1"/>
  <c r="Q144" i="18" s="1"/>
  <c r="R144" i="18" s="1"/>
  <c r="S144" i="18" s="1"/>
  <c r="T144" i="18" s="1"/>
  <c r="U144" i="18" s="1"/>
  <c r="V144" i="18" s="1"/>
  <c r="W144" i="18" s="1"/>
  <c r="X144" i="18" s="1"/>
  <c r="Y144" i="18" s="1"/>
  <c r="Z144" i="18" s="1"/>
  <c r="AA144" i="18" s="1"/>
  <c r="AB144" i="18" s="1"/>
  <c r="AC144" i="18" s="1"/>
  <c r="AD144" i="18" s="1"/>
  <c r="AE144" i="18" s="1"/>
  <c r="AF144" i="18" s="1"/>
  <c r="AG144" i="18" s="1"/>
  <c r="AH144" i="18" s="1"/>
  <c r="AI144" i="18" s="1"/>
  <c r="AJ144" i="18" s="1"/>
  <c r="A144" i="18"/>
  <c r="E145" i="18" l="1"/>
  <c r="D146" i="18" a="1"/>
  <c r="D146" i="18" s="1"/>
  <c r="A145" i="18"/>
  <c r="F145" i="18"/>
  <c r="G145" i="18" s="1"/>
  <c r="H145" i="18" s="1"/>
  <c r="I145" i="18" s="1"/>
  <c r="J145" i="18" s="1"/>
  <c r="K145" i="18" s="1"/>
  <c r="L145" i="18" s="1"/>
  <c r="M145" i="18" s="1"/>
  <c r="N145" i="18" s="1"/>
  <c r="O145" i="18" s="1"/>
  <c r="P145" i="18" s="1"/>
  <c r="Q145" i="18" s="1"/>
  <c r="R145" i="18" s="1"/>
  <c r="S145" i="18" s="1"/>
  <c r="T145" i="18" s="1"/>
  <c r="U145" i="18" s="1"/>
  <c r="V145" i="18" s="1"/>
  <c r="W145" i="18" s="1"/>
  <c r="X145" i="18" s="1"/>
  <c r="Y145" i="18" s="1"/>
  <c r="Z145" i="18" s="1"/>
  <c r="AA145" i="18" s="1"/>
  <c r="AB145" i="18" s="1"/>
  <c r="AC145" i="18" s="1"/>
  <c r="AD145" i="18" s="1"/>
  <c r="AE145" i="18" s="1"/>
  <c r="AF145" i="18" s="1"/>
  <c r="AG145" i="18" s="1"/>
  <c r="AH145" i="18" s="1"/>
  <c r="AI145" i="18" s="1"/>
  <c r="AJ145" i="18" s="1"/>
  <c r="A146" i="18" l="1"/>
  <c r="D147" i="18" a="1"/>
  <c r="D147" i="18" s="1"/>
  <c r="E146" i="18"/>
  <c r="F146" i="18"/>
  <c r="G146" i="18" s="1"/>
  <c r="H146" i="18" s="1"/>
  <c r="I146" i="18" s="1"/>
  <c r="J146" i="18" s="1"/>
  <c r="K146" i="18" s="1"/>
  <c r="L146" i="18" s="1"/>
  <c r="M146" i="18" s="1"/>
  <c r="N146" i="18" s="1"/>
  <c r="O146" i="18" s="1"/>
  <c r="P146" i="18" s="1"/>
  <c r="Q146" i="18" s="1"/>
  <c r="R146" i="18" s="1"/>
  <c r="S146" i="18" s="1"/>
  <c r="T146" i="18" s="1"/>
  <c r="U146" i="18" s="1"/>
  <c r="V146" i="18" s="1"/>
  <c r="W146" i="18" s="1"/>
  <c r="X146" i="18" s="1"/>
  <c r="Y146" i="18" s="1"/>
  <c r="Z146" i="18" s="1"/>
  <c r="AA146" i="18" s="1"/>
  <c r="AB146" i="18" s="1"/>
  <c r="AC146" i="18" s="1"/>
  <c r="AD146" i="18" s="1"/>
  <c r="AE146" i="18" s="1"/>
  <c r="AF146" i="18" s="1"/>
  <c r="AG146" i="18" s="1"/>
  <c r="AH146" i="18" s="1"/>
  <c r="AI146" i="18" s="1"/>
  <c r="AJ146" i="18" s="1"/>
  <c r="A147" i="18" l="1"/>
  <c r="E147" i="18"/>
  <c r="D148" i="18" a="1"/>
  <c r="D148" i="18" s="1"/>
  <c r="F147" i="18"/>
  <c r="G147" i="18" s="1"/>
  <c r="H147" i="18" s="1"/>
  <c r="I147" i="18" s="1"/>
  <c r="J147" i="18" s="1"/>
  <c r="K147" i="18" s="1"/>
  <c r="L147" i="18" s="1"/>
  <c r="M147" i="18" s="1"/>
  <c r="N147" i="18" s="1"/>
  <c r="O147" i="18" s="1"/>
  <c r="P147" i="18" s="1"/>
  <c r="Q147" i="18" s="1"/>
  <c r="R147" i="18" s="1"/>
  <c r="S147" i="18" s="1"/>
  <c r="T147" i="18" s="1"/>
  <c r="U147" i="18" s="1"/>
  <c r="V147" i="18" s="1"/>
  <c r="W147" i="18" s="1"/>
  <c r="X147" i="18" s="1"/>
  <c r="Y147" i="18" s="1"/>
  <c r="Z147" i="18" s="1"/>
  <c r="AA147" i="18" s="1"/>
  <c r="AB147" i="18" s="1"/>
  <c r="AC147" i="18" s="1"/>
  <c r="AD147" i="18" s="1"/>
  <c r="AE147" i="18" s="1"/>
  <c r="AF147" i="18" s="1"/>
  <c r="AG147" i="18" s="1"/>
  <c r="AH147" i="18" s="1"/>
  <c r="AI147" i="18" s="1"/>
  <c r="AJ147" i="18" s="1"/>
  <c r="E148" i="18" l="1"/>
  <c r="D149" i="18" a="1"/>
  <c r="D149" i="18" s="1"/>
  <c r="F148" i="18"/>
  <c r="G148" i="18" s="1"/>
  <c r="H148" i="18" s="1"/>
  <c r="I148" i="18" s="1"/>
  <c r="J148" i="18" s="1"/>
  <c r="K148" i="18" s="1"/>
  <c r="L148" i="18" s="1"/>
  <c r="M148" i="18" s="1"/>
  <c r="N148" i="18" s="1"/>
  <c r="O148" i="18" s="1"/>
  <c r="P148" i="18" s="1"/>
  <c r="Q148" i="18" s="1"/>
  <c r="R148" i="18" s="1"/>
  <c r="S148" i="18" s="1"/>
  <c r="T148" i="18" s="1"/>
  <c r="U148" i="18" s="1"/>
  <c r="V148" i="18" s="1"/>
  <c r="W148" i="18" s="1"/>
  <c r="X148" i="18" s="1"/>
  <c r="Y148" i="18" s="1"/>
  <c r="Z148" i="18" s="1"/>
  <c r="AA148" i="18" s="1"/>
  <c r="AB148" i="18" s="1"/>
  <c r="AC148" i="18" s="1"/>
  <c r="AD148" i="18" s="1"/>
  <c r="AE148" i="18" s="1"/>
  <c r="AF148" i="18" s="1"/>
  <c r="AG148" i="18" s="1"/>
  <c r="AH148" i="18" s="1"/>
  <c r="AI148" i="18" s="1"/>
  <c r="AJ148" i="18" s="1"/>
  <c r="A148" i="18"/>
  <c r="A149" i="18" l="1"/>
  <c r="E149" i="18"/>
  <c r="F149" i="18"/>
  <c r="G149" i="18" s="1"/>
  <c r="H149" i="18" s="1"/>
  <c r="I149" i="18" s="1"/>
  <c r="J149" i="18" s="1"/>
  <c r="K149" i="18" s="1"/>
  <c r="L149" i="18" s="1"/>
  <c r="M149" i="18" s="1"/>
  <c r="N149" i="18" s="1"/>
  <c r="O149" i="18" s="1"/>
  <c r="P149" i="18" s="1"/>
  <c r="Q149" i="18" s="1"/>
  <c r="R149" i="18" s="1"/>
  <c r="S149" i="18" s="1"/>
  <c r="T149" i="18" s="1"/>
  <c r="U149" i="18" s="1"/>
  <c r="V149" i="18" s="1"/>
  <c r="W149" i="18" s="1"/>
  <c r="X149" i="18" s="1"/>
  <c r="Y149" i="18" s="1"/>
  <c r="Z149" i="18" s="1"/>
  <c r="AA149" i="18" s="1"/>
  <c r="AB149" i="18" s="1"/>
  <c r="AC149" i="18" s="1"/>
  <c r="AD149" i="18" s="1"/>
  <c r="AE149" i="18" s="1"/>
  <c r="AF149" i="18" s="1"/>
  <c r="AG149" i="18" s="1"/>
  <c r="AH149" i="18" s="1"/>
  <c r="AI149" i="18" s="1"/>
  <c r="AJ149" i="18" s="1"/>
  <c r="D150" i="18" a="1"/>
  <c r="D150" i="18" s="1"/>
  <c r="E150" i="18" l="1"/>
  <c r="F150" i="18"/>
  <c r="G150" i="18" s="1"/>
  <c r="H150" i="18" s="1"/>
  <c r="I150" i="18" s="1"/>
  <c r="J150" i="18" s="1"/>
  <c r="K150" i="18" s="1"/>
  <c r="L150" i="18" s="1"/>
  <c r="M150" i="18" s="1"/>
  <c r="N150" i="18" s="1"/>
  <c r="O150" i="18" s="1"/>
  <c r="P150" i="18" s="1"/>
  <c r="Q150" i="18" s="1"/>
  <c r="R150" i="18" s="1"/>
  <c r="S150" i="18" s="1"/>
  <c r="T150" i="18" s="1"/>
  <c r="U150" i="18" s="1"/>
  <c r="V150" i="18" s="1"/>
  <c r="W150" i="18" s="1"/>
  <c r="X150" i="18" s="1"/>
  <c r="Y150" i="18" s="1"/>
  <c r="Z150" i="18" s="1"/>
  <c r="AA150" i="18" s="1"/>
  <c r="AB150" i="18" s="1"/>
  <c r="AC150" i="18" s="1"/>
  <c r="AD150" i="18" s="1"/>
  <c r="AE150" i="18" s="1"/>
  <c r="AF150" i="18" s="1"/>
  <c r="AG150" i="18" s="1"/>
  <c r="AH150" i="18" s="1"/>
  <c r="AI150" i="18" s="1"/>
  <c r="AJ150" i="18" s="1"/>
  <c r="A150" i="18"/>
  <c r="D151" i="18" a="1"/>
  <c r="D151" i="18" s="1"/>
  <c r="F151" i="18" l="1"/>
  <c r="G151" i="18" s="1"/>
  <c r="H151" i="18" s="1"/>
  <c r="I151" i="18" s="1"/>
  <c r="J151" i="18" s="1"/>
  <c r="K151" i="18" s="1"/>
  <c r="L151" i="18" s="1"/>
  <c r="M151" i="18" s="1"/>
  <c r="N151" i="18" s="1"/>
  <c r="O151" i="18" s="1"/>
  <c r="P151" i="18" s="1"/>
  <c r="Q151" i="18" s="1"/>
  <c r="R151" i="18" s="1"/>
  <c r="S151" i="18" s="1"/>
  <c r="T151" i="18" s="1"/>
  <c r="U151" i="18" s="1"/>
  <c r="V151" i="18" s="1"/>
  <c r="W151" i="18" s="1"/>
  <c r="X151" i="18" s="1"/>
  <c r="Y151" i="18" s="1"/>
  <c r="Z151" i="18" s="1"/>
  <c r="AA151" i="18" s="1"/>
  <c r="AB151" i="18" s="1"/>
  <c r="AC151" i="18" s="1"/>
  <c r="AD151" i="18" s="1"/>
  <c r="AE151" i="18" s="1"/>
  <c r="AF151" i="18" s="1"/>
  <c r="AG151" i="18" s="1"/>
  <c r="AH151" i="18" s="1"/>
  <c r="AI151" i="18" s="1"/>
  <c r="AJ151" i="18" s="1"/>
  <c r="A151" i="18"/>
  <c r="D152" i="18" a="1"/>
  <c r="D152" i="18" s="1"/>
  <c r="E151" i="18"/>
  <c r="F152" i="18" l="1"/>
  <c r="G152" i="18" s="1"/>
  <c r="H152" i="18" s="1"/>
  <c r="I152" i="18" s="1"/>
  <c r="J152" i="18" s="1"/>
  <c r="K152" i="18" s="1"/>
  <c r="L152" i="18" s="1"/>
  <c r="M152" i="18" s="1"/>
  <c r="N152" i="18" s="1"/>
  <c r="O152" i="18" s="1"/>
  <c r="P152" i="18" s="1"/>
  <c r="Q152" i="18" s="1"/>
  <c r="R152" i="18" s="1"/>
  <c r="S152" i="18" s="1"/>
  <c r="T152" i="18" s="1"/>
  <c r="U152" i="18" s="1"/>
  <c r="V152" i="18" s="1"/>
  <c r="W152" i="18" s="1"/>
  <c r="X152" i="18" s="1"/>
  <c r="Y152" i="18" s="1"/>
  <c r="Z152" i="18" s="1"/>
  <c r="AA152" i="18" s="1"/>
  <c r="AB152" i="18" s="1"/>
  <c r="AC152" i="18" s="1"/>
  <c r="AD152" i="18" s="1"/>
  <c r="AE152" i="18" s="1"/>
  <c r="AF152" i="18" s="1"/>
  <c r="AG152" i="18" s="1"/>
  <c r="AH152" i="18" s="1"/>
  <c r="AI152" i="18" s="1"/>
  <c r="AJ152" i="18" s="1"/>
  <c r="A152" i="18"/>
  <c r="D153" i="18" a="1"/>
  <c r="D153" i="18" s="1"/>
  <c r="E152" i="18"/>
  <c r="A153" i="18" l="1"/>
  <c r="D154" i="18" a="1"/>
  <c r="D154" i="18" s="1"/>
  <c r="E153" i="18"/>
  <c r="F153" i="18"/>
  <c r="G153" i="18" s="1"/>
  <c r="H153" i="18" s="1"/>
  <c r="I153" i="18" s="1"/>
  <c r="J153" i="18" s="1"/>
  <c r="K153" i="18" s="1"/>
  <c r="L153" i="18" s="1"/>
  <c r="M153" i="18" s="1"/>
  <c r="N153" i="18" s="1"/>
  <c r="O153" i="18" s="1"/>
  <c r="P153" i="18" s="1"/>
  <c r="Q153" i="18" s="1"/>
  <c r="R153" i="18" s="1"/>
  <c r="S153" i="18" s="1"/>
  <c r="T153" i="18" s="1"/>
  <c r="U153" i="18" s="1"/>
  <c r="V153" i="18" s="1"/>
  <c r="W153" i="18" s="1"/>
  <c r="X153" i="18" s="1"/>
  <c r="Y153" i="18" s="1"/>
  <c r="Z153" i="18" s="1"/>
  <c r="AA153" i="18" s="1"/>
  <c r="AB153" i="18" s="1"/>
  <c r="AC153" i="18" s="1"/>
  <c r="AD153" i="18" s="1"/>
  <c r="AE153" i="18" s="1"/>
  <c r="AF153" i="18" s="1"/>
  <c r="AG153" i="18" s="1"/>
  <c r="AH153" i="18" s="1"/>
  <c r="AI153" i="18" s="1"/>
  <c r="AJ153" i="18" s="1"/>
  <c r="A154" i="18" l="1"/>
  <c r="D155" i="18" a="1"/>
  <c r="D155" i="18" s="1"/>
  <c r="E154" i="18"/>
  <c r="F154" i="18"/>
  <c r="G154" i="18" s="1"/>
  <c r="H154" i="18" s="1"/>
  <c r="I154" i="18" s="1"/>
  <c r="J154" i="18" s="1"/>
  <c r="K154" i="18" s="1"/>
  <c r="L154" i="18" s="1"/>
  <c r="M154" i="18" s="1"/>
  <c r="N154" i="18" s="1"/>
  <c r="O154" i="18" s="1"/>
  <c r="P154" i="18" s="1"/>
  <c r="Q154" i="18" s="1"/>
  <c r="R154" i="18" s="1"/>
  <c r="S154" i="18" s="1"/>
  <c r="T154" i="18" s="1"/>
  <c r="U154" i="18" s="1"/>
  <c r="V154" i="18" s="1"/>
  <c r="W154" i="18" s="1"/>
  <c r="X154" i="18" s="1"/>
  <c r="Y154" i="18" s="1"/>
  <c r="Z154" i="18" s="1"/>
  <c r="AA154" i="18" s="1"/>
  <c r="AB154" i="18" s="1"/>
  <c r="AC154" i="18" s="1"/>
  <c r="AD154" i="18" s="1"/>
  <c r="AE154" i="18" s="1"/>
  <c r="AF154" i="18" s="1"/>
  <c r="AG154" i="18" s="1"/>
  <c r="AH154" i="18" s="1"/>
  <c r="AI154" i="18" s="1"/>
  <c r="AJ154" i="18" s="1"/>
  <c r="E155" i="18" l="1"/>
  <c r="F155" i="18"/>
  <c r="G155" i="18" s="1"/>
  <c r="H155" i="18" s="1"/>
  <c r="I155" i="18" s="1"/>
  <c r="J155" i="18" s="1"/>
  <c r="K155" i="18" s="1"/>
  <c r="L155" i="18" s="1"/>
  <c r="M155" i="18" s="1"/>
  <c r="N155" i="18" s="1"/>
  <c r="O155" i="18" s="1"/>
  <c r="P155" i="18" s="1"/>
  <c r="Q155" i="18" s="1"/>
  <c r="R155" i="18" s="1"/>
  <c r="S155" i="18" s="1"/>
  <c r="T155" i="18" s="1"/>
  <c r="U155" i="18" s="1"/>
  <c r="V155" i="18" s="1"/>
  <c r="W155" i="18" s="1"/>
  <c r="X155" i="18" s="1"/>
  <c r="Y155" i="18" s="1"/>
  <c r="Z155" i="18" s="1"/>
  <c r="AA155" i="18" s="1"/>
  <c r="AB155" i="18" s="1"/>
  <c r="AC155" i="18" s="1"/>
  <c r="AD155" i="18" s="1"/>
  <c r="AE155" i="18" s="1"/>
  <c r="AF155" i="18" s="1"/>
  <c r="AG155" i="18" s="1"/>
  <c r="AH155" i="18" s="1"/>
  <c r="AI155" i="18" s="1"/>
  <c r="AJ155" i="18" s="1"/>
  <c r="A155" i="18"/>
  <c r="D156" i="18" a="1"/>
  <c r="D156" i="18" s="1"/>
  <c r="E156" i="18" l="1"/>
  <c r="D157" i="18" a="1"/>
  <c r="D157" i="18" s="1"/>
  <c r="F156" i="18"/>
  <c r="G156" i="18" s="1"/>
  <c r="H156" i="18" s="1"/>
  <c r="I156" i="18" s="1"/>
  <c r="J156" i="18" s="1"/>
  <c r="K156" i="18" s="1"/>
  <c r="L156" i="18" s="1"/>
  <c r="M156" i="18" s="1"/>
  <c r="N156" i="18" s="1"/>
  <c r="O156" i="18" s="1"/>
  <c r="P156" i="18" s="1"/>
  <c r="Q156" i="18" s="1"/>
  <c r="R156" i="18" s="1"/>
  <c r="S156" i="18" s="1"/>
  <c r="T156" i="18" s="1"/>
  <c r="U156" i="18" s="1"/>
  <c r="V156" i="18" s="1"/>
  <c r="W156" i="18" s="1"/>
  <c r="X156" i="18" s="1"/>
  <c r="Y156" i="18" s="1"/>
  <c r="Z156" i="18" s="1"/>
  <c r="AA156" i="18" s="1"/>
  <c r="AB156" i="18" s="1"/>
  <c r="AC156" i="18" s="1"/>
  <c r="AD156" i="18" s="1"/>
  <c r="AE156" i="18" s="1"/>
  <c r="AF156" i="18" s="1"/>
  <c r="AG156" i="18" s="1"/>
  <c r="AH156" i="18" s="1"/>
  <c r="AI156" i="18" s="1"/>
  <c r="AJ156" i="18" s="1"/>
  <c r="A156" i="18"/>
  <c r="E157" i="18" l="1"/>
  <c r="D158" i="18" a="1"/>
  <c r="D158" i="18" s="1"/>
  <c r="F157" i="18"/>
  <c r="G157" i="18" s="1"/>
  <c r="H157" i="18" s="1"/>
  <c r="I157" i="18" s="1"/>
  <c r="J157" i="18" s="1"/>
  <c r="K157" i="18" s="1"/>
  <c r="L157" i="18" s="1"/>
  <c r="M157" i="18" s="1"/>
  <c r="N157" i="18" s="1"/>
  <c r="O157" i="18" s="1"/>
  <c r="P157" i="18" s="1"/>
  <c r="Q157" i="18" s="1"/>
  <c r="R157" i="18" s="1"/>
  <c r="S157" i="18" s="1"/>
  <c r="T157" i="18" s="1"/>
  <c r="U157" i="18" s="1"/>
  <c r="V157" i="18" s="1"/>
  <c r="W157" i="18" s="1"/>
  <c r="X157" i="18" s="1"/>
  <c r="Y157" i="18" s="1"/>
  <c r="Z157" i="18" s="1"/>
  <c r="AA157" i="18" s="1"/>
  <c r="AB157" i="18" s="1"/>
  <c r="AC157" i="18" s="1"/>
  <c r="AD157" i="18" s="1"/>
  <c r="AE157" i="18" s="1"/>
  <c r="AF157" i="18" s="1"/>
  <c r="AG157" i="18" s="1"/>
  <c r="AH157" i="18" s="1"/>
  <c r="AI157" i="18" s="1"/>
  <c r="AJ157" i="18" s="1"/>
  <c r="A157" i="18"/>
  <c r="A158" i="18" l="1"/>
  <c r="E158" i="18"/>
  <c r="D159" i="18" a="1"/>
  <c r="D159" i="18" s="1"/>
  <c r="F158" i="18"/>
  <c r="G158" i="18" s="1"/>
  <c r="H158" i="18" s="1"/>
  <c r="I158" i="18" s="1"/>
  <c r="J158" i="18" s="1"/>
  <c r="K158" i="18" s="1"/>
  <c r="L158" i="18" s="1"/>
  <c r="M158" i="18" s="1"/>
  <c r="N158" i="18" s="1"/>
  <c r="O158" i="18" s="1"/>
  <c r="P158" i="18" s="1"/>
  <c r="Q158" i="18" s="1"/>
  <c r="R158" i="18" s="1"/>
  <c r="S158" i="18" s="1"/>
  <c r="T158" i="18" s="1"/>
  <c r="U158" i="18" s="1"/>
  <c r="V158" i="18" s="1"/>
  <c r="W158" i="18" s="1"/>
  <c r="X158" i="18" s="1"/>
  <c r="Y158" i="18" s="1"/>
  <c r="Z158" i="18" s="1"/>
  <c r="AA158" i="18" s="1"/>
  <c r="AB158" i="18" s="1"/>
  <c r="AC158" i="18" s="1"/>
  <c r="AD158" i="18" s="1"/>
  <c r="AE158" i="18" s="1"/>
  <c r="AF158" i="18" s="1"/>
  <c r="AG158" i="18" s="1"/>
  <c r="AH158" i="18" s="1"/>
  <c r="AI158" i="18" s="1"/>
  <c r="AJ158" i="18" s="1"/>
  <c r="F159" i="18" l="1"/>
  <c r="G159" i="18" s="1"/>
  <c r="H159" i="18" s="1"/>
  <c r="I159" i="18" s="1"/>
  <c r="J159" i="18" s="1"/>
  <c r="K159" i="18" s="1"/>
  <c r="L159" i="18" s="1"/>
  <c r="M159" i="18" s="1"/>
  <c r="N159" i="18" s="1"/>
  <c r="O159" i="18" s="1"/>
  <c r="P159" i="18" s="1"/>
  <c r="Q159" i="18" s="1"/>
  <c r="R159" i="18" s="1"/>
  <c r="S159" i="18" s="1"/>
  <c r="T159" i="18" s="1"/>
  <c r="U159" i="18" s="1"/>
  <c r="V159" i="18" s="1"/>
  <c r="W159" i="18" s="1"/>
  <c r="X159" i="18" s="1"/>
  <c r="Y159" i="18" s="1"/>
  <c r="Z159" i="18" s="1"/>
  <c r="AA159" i="18" s="1"/>
  <c r="AB159" i="18" s="1"/>
  <c r="AC159" i="18" s="1"/>
  <c r="AD159" i="18" s="1"/>
  <c r="AE159" i="18" s="1"/>
  <c r="AF159" i="18" s="1"/>
  <c r="AG159" i="18" s="1"/>
  <c r="AH159" i="18" s="1"/>
  <c r="AI159" i="18" s="1"/>
  <c r="AJ159" i="18" s="1"/>
  <c r="A159" i="18"/>
  <c r="E159" i="18"/>
  <c r="D160" i="18" a="1"/>
  <c r="D160" i="18" s="1"/>
  <c r="D161" i="18" s="1" a="1"/>
  <c r="D161" i="18" s="1"/>
  <c r="E161" i="18" l="1"/>
  <c r="D162" i="18" a="1"/>
  <c r="D162" i="18" s="1"/>
  <c r="F161" i="18"/>
  <c r="G161" i="18" s="1"/>
  <c r="H161" i="18" s="1"/>
  <c r="I161" i="18" s="1"/>
  <c r="J161" i="18" s="1"/>
  <c r="K161" i="18" s="1"/>
  <c r="L161" i="18" s="1"/>
  <c r="M161" i="18" s="1"/>
  <c r="N161" i="18" s="1"/>
  <c r="O161" i="18" s="1"/>
  <c r="P161" i="18" s="1"/>
  <c r="Q161" i="18" s="1"/>
  <c r="R161" i="18" s="1"/>
  <c r="S161" i="18" s="1"/>
  <c r="T161" i="18" s="1"/>
  <c r="U161" i="18" s="1"/>
  <c r="V161" i="18" s="1"/>
  <c r="W161" i="18" s="1"/>
  <c r="X161" i="18" s="1"/>
  <c r="Y161" i="18" s="1"/>
  <c r="Z161" i="18" s="1"/>
  <c r="AA161" i="18" s="1"/>
  <c r="AB161" i="18" s="1"/>
  <c r="AC161" i="18" s="1"/>
  <c r="AD161" i="18" s="1"/>
  <c r="AE161" i="18" s="1"/>
  <c r="AF161" i="18" s="1"/>
  <c r="AG161" i="18" s="1"/>
  <c r="AH161" i="18" s="1"/>
  <c r="AI161" i="18" s="1"/>
  <c r="AJ161" i="18" s="1"/>
  <c r="E160" i="18"/>
  <c r="F160" i="18"/>
  <c r="G160" i="18" s="1"/>
  <c r="H160" i="18" s="1"/>
  <c r="I160" i="18" s="1"/>
  <c r="J160" i="18" s="1"/>
  <c r="K160" i="18" s="1"/>
  <c r="L160" i="18" s="1"/>
  <c r="M160" i="18" s="1"/>
  <c r="N160" i="18" s="1"/>
  <c r="O160" i="18" s="1"/>
  <c r="P160" i="18" s="1"/>
  <c r="Q160" i="18" s="1"/>
  <c r="R160" i="18" s="1"/>
  <c r="S160" i="18" s="1"/>
  <c r="T160" i="18" s="1"/>
  <c r="U160" i="18" s="1"/>
  <c r="V160" i="18" s="1"/>
  <c r="W160" i="18" s="1"/>
  <c r="X160" i="18" s="1"/>
  <c r="Y160" i="18" s="1"/>
  <c r="Z160" i="18" s="1"/>
  <c r="AA160" i="18" s="1"/>
  <c r="AB160" i="18" s="1"/>
  <c r="AC160" i="18" s="1"/>
  <c r="AD160" i="18" s="1"/>
  <c r="AE160" i="18" s="1"/>
  <c r="AF160" i="18" s="1"/>
  <c r="AG160" i="18" s="1"/>
  <c r="AH160" i="18" s="1"/>
  <c r="AI160" i="18" s="1"/>
  <c r="AJ160" i="18" s="1"/>
  <c r="A160" i="18"/>
  <c r="A161" i="18" s="1"/>
  <c r="A162" i="18" l="1"/>
  <c r="E162" i="18"/>
  <c r="D163" i="18" a="1"/>
  <c r="D163" i="18" s="1"/>
  <c r="F162" i="18"/>
  <c r="G162" i="18" s="1"/>
  <c r="H162" i="18" s="1"/>
  <c r="I162" i="18" s="1"/>
  <c r="J162" i="18" s="1"/>
  <c r="K162" i="18" s="1"/>
  <c r="L162" i="18" s="1"/>
  <c r="M162" i="18" s="1"/>
  <c r="N162" i="18" s="1"/>
  <c r="O162" i="18" s="1"/>
  <c r="P162" i="18" s="1"/>
  <c r="Q162" i="18" s="1"/>
  <c r="R162" i="18" s="1"/>
  <c r="S162" i="18" s="1"/>
  <c r="T162" i="18" s="1"/>
  <c r="U162" i="18" s="1"/>
  <c r="V162" i="18" s="1"/>
  <c r="W162" i="18" s="1"/>
  <c r="X162" i="18" s="1"/>
  <c r="Y162" i="18" s="1"/>
  <c r="Z162" i="18" s="1"/>
  <c r="AA162" i="18" s="1"/>
  <c r="AB162" i="18" s="1"/>
  <c r="AC162" i="18" s="1"/>
  <c r="AD162" i="18" s="1"/>
  <c r="AE162" i="18" s="1"/>
  <c r="AF162" i="18" s="1"/>
  <c r="AG162" i="18" s="1"/>
  <c r="AH162" i="18" s="1"/>
  <c r="AI162" i="18" s="1"/>
  <c r="AJ162" i="18" s="1"/>
  <c r="E163" i="18" l="1"/>
  <c r="D164" i="18" a="1"/>
  <c r="D164" i="18" s="1"/>
  <c r="F163" i="18"/>
  <c r="G163" i="18" s="1"/>
  <c r="H163" i="18" s="1"/>
  <c r="I163" i="18" s="1"/>
  <c r="J163" i="18" s="1"/>
  <c r="K163" i="18" s="1"/>
  <c r="L163" i="18" s="1"/>
  <c r="M163" i="18" s="1"/>
  <c r="N163" i="18" s="1"/>
  <c r="O163" i="18" s="1"/>
  <c r="P163" i="18" s="1"/>
  <c r="Q163" i="18" s="1"/>
  <c r="R163" i="18" s="1"/>
  <c r="S163" i="18" s="1"/>
  <c r="T163" i="18" s="1"/>
  <c r="U163" i="18" s="1"/>
  <c r="V163" i="18" s="1"/>
  <c r="W163" i="18" s="1"/>
  <c r="X163" i="18" s="1"/>
  <c r="Y163" i="18" s="1"/>
  <c r="Z163" i="18" s="1"/>
  <c r="AA163" i="18" s="1"/>
  <c r="AB163" i="18" s="1"/>
  <c r="AC163" i="18" s="1"/>
  <c r="AD163" i="18" s="1"/>
  <c r="AE163" i="18" s="1"/>
  <c r="AF163" i="18" s="1"/>
  <c r="AG163" i="18" s="1"/>
  <c r="AH163" i="18" s="1"/>
  <c r="AI163" i="18" s="1"/>
  <c r="AJ163" i="18" s="1"/>
  <c r="A163" i="18"/>
  <c r="E164" i="18" l="1"/>
  <c r="D165" i="18" a="1"/>
  <c r="D165" i="18" s="1"/>
  <c r="F164" i="18"/>
  <c r="G164" i="18" s="1"/>
  <c r="H164" i="18" s="1"/>
  <c r="I164" i="18" s="1"/>
  <c r="J164" i="18" s="1"/>
  <c r="K164" i="18" s="1"/>
  <c r="L164" i="18" s="1"/>
  <c r="M164" i="18" s="1"/>
  <c r="N164" i="18" s="1"/>
  <c r="O164" i="18" s="1"/>
  <c r="P164" i="18" s="1"/>
  <c r="Q164" i="18" s="1"/>
  <c r="R164" i="18" s="1"/>
  <c r="S164" i="18" s="1"/>
  <c r="T164" i="18" s="1"/>
  <c r="U164" i="18" s="1"/>
  <c r="V164" i="18" s="1"/>
  <c r="W164" i="18" s="1"/>
  <c r="X164" i="18" s="1"/>
  <c r="Y164" i="18" s="1"/>
  <c r="Z164" i="18" s="1"/>
  <c r="AA164" i="18" s="1"/>
  <c r="AB164" i="18" s="1"/>
  <c r="AC164" i="18" s="1"/>
  <c r="AD164" i="18" s="1"/>
  <c r="AE164" i="18" s="1"/>
  <c r="AF164" i="18" s="1"/>
  <c r="AG164" i="18" s="1"/>
  <c r="AH164" i="18" s="1"/>
  <c r="AI164" i="18" s="1"/>
  <c r="AJ164" i="18" s="1"/>
  <c r="A164" i="18"/>
  <c r="A165" i="18" l="1"/>
  <c r="E165" i="18"/>
  <c r="D166" i="18" a="1"/>
  <c r="D166" i="18" s="1"/>
  <c r="F165" i="18"/>
  <c r="G165" i="18" s="1"/>
  <c r="H165" i="18" s="1"/>
  <c r="I165" i="18" s="1"/>
  <c r="J165" i="18" s="1"/>
  <c r="K165" i="18" s="1"/>
  <c r="L165" i="18" s="1"/>
  <c r="M165" i="18" s="1"/>
  <c r="N165" i="18" s="1"/>
  <c r="O165" i="18" s="1"/>
  <c r="P165" i="18" s="1"/>
  <c r="Q165" i="18" s="1"/>
  <c r="R165" i="18" s="1"/>
  <c r="S165" i="18" s="1"/>
  <c r="T165" i="18" s="1"/>
  <c r="U165" i="18" s="1"/>
  <c r="V165" i="18" s="1"/>
  <c r="W165" i="18" s="1"/>
  <c r="X165" i="18" s="1"/>
  <c r="Y165" i="18" s="1"/>
  <c r="Z165" i="18" s="1"/>
  <c r="AA165" i="18" s="1"/>
  <c r="AB165" i="18" s="1"/>
  <c r="AC165" i="18" s="1"/>
  <c r="AD165" i="18" s="1"/>
  <c r="AE165" i="18" s="1"/>
  <c r="AF165" i="18" s="1"/>
  <c r="AG165" i="18" s="1"/>
  <c r="AH165" i="18" s="1"/>
  <c r="AI165" i="18" s="1"/>
  <c r="AJ165" i="18" s="1"/>
  <c r="A166" i="18" l="1"/>
  <c r="E166" i="18"/>
  <c r="D167" i="18" a="1"/>
  <c r="D167" i="18" s="1"/>
  <c r="F166" i="18"/>
  <c r="G166" i="18" s="1"/>
  <c r="H166" i="18" s="1"/>
  <c r="I166" i="18" s="1"/>
  <c r="J166" i="18" s="1"/>
  <c r="K166" i="18" s="1"/>
  <c r="L166" i="18" s="1"/>
  <c r="M166" i="18" s="1"/>
  <c r="N166" i="18" s="1"/>
  <c r="O166" i="18" s="1"/>
  <c r="P166" i="18" s="1"/>
  <c r="Q166" i="18" s="1"/>
  <c r="R166" i="18" s="1"/>
  <c r="S166" i="18" s="1"/>
  <c r="T166" i="18" s="1"/>
  <c r="U166" i="18" s="1"/>
  <c r="V166" i="18" s="1"/>
  <c r="W166" i="18" s="1"/>
  <c r="X166" i="18" s="1"/>
  <c r="Y166" i="18" s="1"/>
  <c r="Z166" i="18" s="1"/>
  <c r="AA166" i="18" s="1"/>
  <c r="AB166" i="18" s="1"/>
  <c r="AC166" i="18" s="1"/>
  <c r="AD166" i="18" s="1"/>
  <c r="AE166" i="18" s="1"/>
  <c r="AF166" i="18" s="1"/>
  <c r="AG166" i="18" s="1"/>
  <c r="AH166" i="18" s="1"/>
  <c r="AI166" i="18" s="1"/>
  <c r="AJ166" i="18" s="1"/>
  <c r="E167" i="18" l="1"/>
  <c r="D168" i="18" a="1"/>
  <c r="D168" i="18" s="1"/>
  <c r="F167" i="18"/>
  <c r="G167" i="18" s="1"/>
  <c r="H167" i="18" s="1"/>
  <c r="I167" i="18" s="1"/>
  <c r="J167" i="18" s="1"/>
  <c r="K167" i="18" s="1"/>
  <c r="L167" i="18" s="1"/>
  <c r="M167" i="18" s="1"/>
  <c r="N167" i="18" s="1"/>
  <c r="O167" i="18" s="1"/>
  <c r="P167" i="18" s="1"/>
  <c r="Q167" i="18" s="1"/>
  <c r="R167" i="18" s="1"/>
  <c r="S167" i="18" s="1"/>
  <c r="T167" i="18" s="1"/>
  <c r="U167" i="18" s="1"/>
  <c r="V167" i="18" s="1"/>
  <c r="W167" i="18" s="1"/>
  <c r="X167" i="18" s="1"/>
  <c r="Y167" i="18" s="1"/>
  <c r="Z167" i="18" s="1"/>
  <c r="AA167" i="18" s="1"/>
  <c r="AB167" i="18" s="1"/>
  <c r="AC167" i="18" s="1"/>
  <c r="AD167" i="18" s="1"/>
  <c r="AE167" i="18" s="1"/>
  <c r="AF167" i="18" s="1"/>
  <c r="AG167" i="18" s="1"/>
  <c r="AH167" i="18" s="1"/>
  <c r="AI167" i="18" s="1"/>
  <c r="AJ167" i="18" s="1"/>
  <c r="A167" i="18"/>
  <c r="D169" i="18" l="1" a="1"/>
  <c r="D169" i="18" s="1"/>
  <c r="F168" i="18"/>
  <c r="G168" i="18" s="1"/>
  <c r="H168" i="18" s="1"/>
  <c r="I168" i="18" s="1"/>
  <c r="J168" i="18" s="1"/>
  <c r="K168" i="18" s="1"/>
  <c r="L168" i="18" s="1"/>
  <c r="M168" i="18" s="1"/>
  <c r="N168" i="18" s="1"/>
  <c r="O168" i="18" s="1"/>
  <c r="P168" i="18" s="1"/>
  <c r="Q168" i="18" s="1"/>
  <c r="R168" i="18" s="1"/>
  <c r="S168" i="18" s="1"/>
  <c r="T168" i="18" s="1"/>
  <c r="U168" i="18" s="1"/>
  <c r="V168" i="18" s="1"/>
  <c r="W168" i="18" s="1"/>
  <c r="X168" i="18" s="1"/>
  <c r="Y168" i="18" s="1"/>
  <c r="Z168" i="18" s="1"/>
  <c r="AA168" i="18" s="1"/>
  <c r="AB168" i="18" s="1"/>
  <c r="AC168" i="18" s="1"/>
  <c r="AD168" i="18" s="1"/>
  <c r="AE168" i="18" s="1"/>
  <c r="AF168" i="18" s="1"/>
  <c r="AG168" i="18" s="1"/>
  <c r="AH168" i="18" s="1"/>
  <c r="AI168" i="18" s="1"/>
  <c r="AJ168" i="18" s="1"/>
  <c r="A168" i="18"/>
  <c r="A169" i="18" l="1"/>
  <c r="E169" i="18"/>
  <c r="D170" i="18" a="1"/>
  <c r="D170" i="18" s="1"/>
  <c r="F169" i="18"/>
  <c r="G169" i="18" s="1"/>
  <c r="H169" i="18" s="1"/>
  <c r="I169" i="18" s="1"/>
  <c r="J169" i="18" s="1"/>
  <c r="K169" i="18" s="1"/>
  <c r="L169" i="18" s="1"/>
  <c r="M169" i="18" s="1"/>
  <c r="N169" i="18" s="1"/>
  <c r="O169" i="18" s="1"/>
  <c r="P169" i="18" s="1"/>
  <c r="Q169" i="18" s="1"/>
  <c r="R169" i="18" s="1"/>
  <c r="S169" i="18" s="1"/>
  <c r="T169" i="18" s="1"/>
  <c r="U169" i="18" s="1"/>
  <c r="V169" i="18" s="1"/>
  <c r="W169" i="18" s="1"/>
  <c r="X169" i="18" s="1"/>
  <c r="Y169" i="18" s="1"/>
  <c r="Z169" i="18" s="1"/>
  <c r="AA169" i="18" s="1"/>
  <c r="AB169" i="18" s="1"/>
  <c r="AC169" i="18" s="1"/>
  <c r="AD169" i="18" s="1"/>
  <c r="AE169" i="18" s="1"/>
  <c r="AF169" i="18" s="1"/>
  <c r="AG169" i="18" s="1"/>
  <c r="AH169" i="18" s="1"/>
  <c r="AI169" i="18" s="1"/>
  <c r="AJ169" i="18" s="1"/>
  <c r="A170" i="18" l="1"/>
  <c r="E170" i="18"/>
  <c r="D171" i="18" a="1"/>
  <c r="D171" i="18" s="1"/>
  <c r="F170" i="18"/>
  <c r="G170" i="18" s="1"/>
  <c r="H170" i="18" s="1"/>
  <c r="I170" i="18" s="1"/>
  <c r="J170" i="18" s="1"/>
  <c r="K170" i="18" s="1"/>
  <c r="L170" i="18" s="1"/>
  <c r="M170" i="18" s="1"/>
  <c r="N170" i="18" s="1"/>
  <c r="O170" i="18" s="1"/>
  <c r="P170" i="18" s="1"/>
  <c r="Q170" i="18" s="1"/>
  <c r="R170" i="18" s="1"/>
  <c r="S170" i="18" s="1"/>
  <c r="T170" i="18" s="1"/>
  <c r="U170" i="18" s="1"/>
  <c r="V170" i="18" s="1"/>
  <c r="W170" i="18" s="1"/>
  <c r="X170" i="18" s="1"/>
  <c r="Y170" i="18" s="1"/>
  <c r="Z170" i="18" s="1"/>
  <c r="AA170" i="18" s="1"/>
  <c r="AB170" i="18" s="1"/>
  <c r="AC170" i="18" s="1"/>
  <c r="AD170" i="18" s="1"/>
  <c r="AE170" i="18" s="1"/>
  <c r="AF170" i="18" s="1"/>
  <c r="AG170" i="18" s="1"/>
  <c r="AH170" i="18" s="1"/>
  <c r="AI170" i="18" s="1"/>
  <c r="AJ170" i="18" s="1"/>
  <c r="E171" i="18" l="1"/>
  <c r="D172" i="18" a="1"/>
  <c r="D172" i="18" s="1"/>
  <c r="F171" i="18"/>
  <c r="G171" i="18" s="1"/>
  <c r="H171" i="18" s="1"/>
  <c r="I171" i="18" s="1"/>
  <c r="J171" i="18" s="1"/>
  <c r="K171" i="18" s="1"/>
  <c r="L171" i="18" s="1"/>
  <c r="M171" i="18" s="1"/>
  <c r="N171" i="18" s="1"/>
  <c r="O171" i="18" s="1"/>
  <c r="P171" i="18" s="1"/>
  <c r="Q171" i="18" s="1"/>
  <c r="R171" i="18" s="1"/>
  <c r="S171" i="18" s="1"/>
  <c r="T171" i="18" s="1"/>
  <c r="U171" i="18" s="1"/>
  <c r="V171" i="18" s="1"/>
  <c r="W171" i="18" s="1"/>
  <c r="X171" i="18" s="1"/>
  <c r="Y171" i="18" s="1"/>
  <c r="Z171" i="18" s="1"/>
  <c r="AA171" i="18" s="1"/>
  <c r="AB171" i="18" s="1"/>
  <c r="AC171" i="18" s="1"/>
  <c r="AD171" i="18" s="1"/>
  <c r="AE171" i="18" s="1"/>
  <c r="AF171" i="18" s="1"/>
  <c r="AG171" i="18" s="1"/>
  <c r="AH171" i="18" s="1"/>
  <c r="AI171" i="18" s="1"/>
  <c r="AJ171" i="18" s="1"/>
  <c r="A171" i="18"/>
  <c r="E172" i="18" l="1"/>
  <c r="D173" i="18" a="1"/>
  <c r="D173" i="18" s="1"/>
  <c r="F172" i="18"/>
  <c r="G172" i="18" s="1"/>
  <c r="H172" i="18" s="1"/>
  <c r="I172" i="18" s="1"/>
  <c r="J172" i="18" s="1"/>
  <c r="K172" i="18" s="1"/>
  <c r="L172" i="18" s="1"/>
  <c r="M172" i="18" s="1"/>
  <c r="N172" i="18" s="1"/>
  <c r="O172" i="18" s="1"/>
  <c r="P172" i="18" s="1"/>
  <c r="Q172" i="18" s="1"/>
  <c r="R172" i="18" s="1"/>
  <c r="S172" i="18" s="1"/>
  <c r="T172" i="18" s="1"/>
  <c r="U172" i="18" s="1"/>
  <c r="V172" i="18" s="1"/>
  <c r="W172" i="18" s="1"/>
  <c r="X172" i="18" s="1"/>
  <c r="Y172" i="18" s="1"/>
  <c r="Z172" i="18" s="1"/>
  <c r="AA172" i="18" s="1"/>
  <c r="AB172" i="18" s="1"/>
  <c r="AC172" i="18" s="1"/>
  <c r="AD172" i="18" s="1"/>
  <c r="AE172" i="18" s="1"/>
  <c r="AF172" i="18" s="1"/>
  <c r="AG172" i="18" s="1"/>
  <c r="AH172" i="18" s="1"/>
  <c r="AI172" i="18" s="1"/>
  <c r="AJ172" i="18" s="1"/>
  <c r="A172" i="18"/>
  <c r="A173" i="18" l="1"/>
  <c r="E173" i="18"/>
  <c r="D174" i="18" a="1"/>
  <c r="D174" i="18" s="1"/>
  <c r="F173" i="18"/>
  <c r="G173" i="18" s="1"/>
  <c r="H173" i="18" s="1"/>
  <c r="I173" i="18" s="1"/>
  <c r="J173" i="18" s="1"/>
  <c r="K173" i="18" s="1"/>
  <c r="L173" i="18" s="1"/>
  <c r="M173" i="18" s="1"/>
  <c r="N173" i="18" s="1"/>
  <c r="O173" i="18" s="1"/>
  <c r="P173" i="18" s="1"/>
  <c r="Q173" i="18" s="1"/>
  <c r="R173" i="18" s="1"/>
  <c r="S173" i="18" s="1"/>
  <c r="T173" i="18" s="1"/>
  <c r="U173" i="18" s="1"/>
  <c r="V173" i="18" s="1"/>
  <c r="W173" i="18" s="1"/>
  <c r="X173" i="18" s="1"/>
  <c r="Y173" i="18" s="1"/>
  <c r="Z173" i="18" s="1"/>
  <c r="AA173" i="18" s="1"/>
  <c r="AB173" i="18" s="1"/>
  <c r="AC173" i="18" s="1"/>
  <c r="AD173" i="18" s="1"/>
  <c r="AE173" i="18" s="1"/>
  <c r="AF173" i="18" s="1"/>
  <c r="AG173" i="18" s="1"/>
  <c r="AH173" i="18" s="1"/>
  <c r="AI173" i="18" s="1"/>
  <c r="AJ173" i="18" s="1"/>
  <c r="A174" i="18" l="1"/>
  <c r="E174" i="18"/>
  <c r="D175" i="18" a="1"/>
  <c r="D175" i="18" s="1"/>
  <c r="F174" i="18"/>
  <c r="G174" i="18" s="1"/>
  <c r="H174" i="18" s="1"/>
  <c r="I174" i="18" s="1"/>
  <c r="J174" i="18" s="1"/>
  <c r="K174" i="18" s="1"/>
  <c r="L174" i="18" s="1"/>
  <c r="M174" i="18" s="1"/>
  <c r="N174" i="18" s="1"/>
  <c r="O174" i="18" s="1"/>
  <c r="P174" i="18" s="1"/>
  <c r="Q174" i="18" s="1"/>
  <c r="R174" i="18" s="1"/>
  <c r="S174" i="18" s="1"/>
  <c r="T174" i="18" s="1"/>
  <c r="U174" i="18" s="1"/>
  <c r="V174" i="18" s="1"/>
  <c r="W174" i="18" s="1"/>
  <c r="X174" i="18" s="1"/>
  <c r="Y174" i="18" s="1"/>
  <c r="Z174" i="18" s="1"/>
  <c r="AA174" i="18" s="1"/>
  <c r="AB174" i="18" s="1"/>
  <c r="AC174" i="18" s="1"/>
  <c r="AD174" i="18" s="1"/>
  <c r="AE174" i="18" s="1"/>
  <c r="AF174" i="18" s="1"/>
  <c r="AG174" i="18" s="1"/>
  <c r="AH174" i="18" s="1"/>
  <c r="AI174" i="18" s="1"/>
  <c r="AJ174" i="18" s="1"/>
  <c r="E175" i="18" l="1"/>
  <c r="D176" i="18" a="1"/>
  <c r="D176" i="18" s="1"/>
  <c r="F175" i="18"/>
  <c r="G175" i="18" s="1"/>
  <c r="H175" i="18" s="1"/>
  <c r="I175" i="18" s="1"/>
  <c r="J175" i="18" s="1"/>
  <c r="K175" i="18" s="1"/>
  <c r="L175" i="18" s="1"/>
  <c r="M175" i="18" s="1"/>
  <c r="N175" i="18" s="1"/>
  <c r="O175" i="18" s="1"/>
  <c r="P175" i="18" s="1"/>
  <c r="Q175" i="18" s="1"/>
  <c r="R175" i="18" s="1"/>
  <c r="S175" i="18" s="1"/>
  <c r="T175" i="18" s="1"/>
  <c r="U175" i="18" s="1"/>
  <c r="V175" i="18" s="1"/>
  <c r="W175" i="18" s="1"/>
  <c r="X175" i="18" s="1"/>
  <c r="Y175" i="18" s="1"/>
  <c r="Z175" i="18" s="1"/>
  <c r="AA175" i="18" s="1"/>
  <c r="AB175" i="18" s="1"/>
  <c r="AC175" i="18" s="1"/>
  <c r="AD175" i="18" s="1"/>
  <c r="AE175" i="18" s="1"/>
  <c r="AF175" i="18" s="1"/>
  <c r="AG175" i="18" s="1"/>
  <c r="AH175" i="18" s="1"/>
  <c r="AI175" i="18" s="1"/>
  <c r="AJ175" i="18" s="1"/>
  <c r="A175" i="18"/>
  <c r="E176" i="18" l="1"/>
  <c r="D177" i="18" a="1"/>
  <c r="D177" i="18" s="1"/>
  <c r="F176" i="18"/>
  <c r="G176" i="18" s="1"/>
  <c r="H176" i="18" s="1"/>
  <c r="I176" i="18" s="1"/>
  <c r="J176" i="18" s="1"/>
  <c r="K176" i="18" s="1"/>
  <c r="L176" i="18" s="1"/>
  <c r="M176" i="18" s="1"/>
  <c r="N176" i="18" s="1"/>
  <c r="O176" i="18" s="1"/>
  <c r="P176" i="18" s="1"/>
  <c r="Q176" i="18" s="1"/>
  <c r="R176" i="18" s="1"/>
  <c r="S176" i="18" s="1"/>
  <c r="T176" i="18" s="1"/>
  <c r="U176" i="18" s="1"/>
  <c r="V176" i="18" s="1"/>
  <c r="W176" i="18" s="1"/>
  <c r="X176" i="18" s="1"/>
  <c r="Y176" i="18" s="1"/>
  <c r="Z176" i="18" s="1"/>
  <c r="AA176" i="18" s="1"/>
  <c r="AB176" i="18" s="1"/>
  <c r="AC176" i="18" s="1"/>
  <c r="AD176" i="18" s="1"/>
  <c r="AE176" i="18" s="1"/>
  <c r="AF176" i="18" s="1"/>
  <c r="AG176" i="18" s="1"/>
  <c r="AH176" i="18" s="1"/>
  <c r="AI176" i="18" s="1"/>
  <c r="AJ176" i="18" s="1"/>
  <c r="A176" i="18"/>
  <c r="A177" i="18" l="1"/>
  <c r="E177" i="18"/>
  <c r="D178" i="18" a="1"/>
  <c r="D178" i="18" s="1"/>
  <c r="F177" i="18"/>
  <c r="G177" i="18" s="1"/>
  <c r="H177" i="18" s="1"/>
  <c r="I177" i="18" s="1"/>
  <c r="J177" i="18" s="1"/>
  <c r="K177" i="18" s="1"/>
  <c r="L177" i="18" s="1"/>
  <c r="M177" i="18" s="1"/>
  <c r="N177" i="18" s="1"/>
  <c r="O177" i="18" s="1"/>
  <c r="P177" i="18" s="1"/>
  <c r="Q177" i="18" s="1"/>
  <c r="R177" i="18" s="1"/>
  <c r="S177" i="18" s="1"/>
  <c r="T177" i="18" s="1"/>
  <c r="U177" i="18" s="1"/>
  <c r="V177" i="18" s="1"/>
  <c r="W177" i="18" s="1"/>
  <c r="X177" i="18" s="1"/>
  <c r="Y177" i="18" s="1"/>
  <c r="Z177" i="18" s="1"/>
  <c r="AA177" i="18" s="1"/>
  <c r="AB177" i="18" s="1"/>
  <c r="AC177" i="18" s="1"/>
  <c r="AD177" i="18" s="1"/>
  <c r="AE177" i="18" s="1"/>
  <c r="AF177" i="18" s="1"/>
  <c r="AG177" i="18" s="1"/>
  <c r="AH177" i="18" s="1"/>
  <c r="AI177" i="18" s="1"/>
  <c r="AJ177" i="18" s="1"/>
  <c r="A178" i="18" l="1"/>
  <c r="E178" i="18"/>
  <c r="D179" i="18" a="1"/>
  <c r="D179" i="18" s="1"/>
  <c r="F178" i="18"/>
  <c r="G178" i="18" s="1"/>
  <c r="H178" i="18" s="1"/>
  <c r="I178" i="18" s="1"/>
  <c r="J178" i="18" s="1"/>
  <c r="K178" i="18" s="1"/>
  <c r="L178" i="18" s="1"/>
  <c r="M178" i="18" s="1"/>
  <c r="N178" i="18" s="1"/>
  <c r="O178" i="18" s="1"/>
  <c r="P178" i="18" s="1"/>
  <c r="Q178" i="18" s="1"/>
  <c r="R178" i="18" s="1"/>
  <c r="S178" i="18" s="1"/>
  <c r="T178" i="18" s="1"/>
  <c r="U178" i="18" s="1"/>
  <c r="V178" i="18" s="1"/>
  <c r="W178" i="18" s="1"/>
  <c r="X178" i="18" s="1"/>
  <c r="Y178" i="18" s="1"/>
  <c r="Z178" i="18" s="1"/>
  <c r="AA178" i="18" s="1"/>
  <c r="AB178" i="18" s="1"/>
  <c r="AC178" i="18" s="1"/>
  <c r="AD178" i="18" s="1"/>
  <c r="AE178" i="18" s="1"/>
  <c r="AF178" i="18" s="1"/>
  <c r="AG178" i="18" s="1"/>
  <c r="AH178" i="18" s="1"/>
  <c r="AI178" i="18" s="1"/>
  <c r="AJ178" i="18" s="1"/>
  <c r="E179" i="18" l="1"/>
  <c r="D180" i="18" a="1"/>
  <c r="D180" i="18" s="1"/>
  <c r="F179" i="18"/>
  <c r="G179" i="18" s="1"/>
  <c r="H179" i="18" s="1"/>
  <c r="I179" i="18" s="1"/>
  <c r="J179" i="18" s="1"/>
  <c r="K179" i="18" s="1"/>
  <c r="L179" i="18" s="1"/>
  <c r="M179" i="18" s="1"/>
  <c r="N179" i="18" s="1"/>
  <c r="O179" i="18" s="1"/>
  <c r="P179" i="18" s="1"/>
  <c r="Q179" i="18" s="1"/>
  <c r="R179" i="18" s="1"/>
  <c r="S179" i="18" s="1"/>
  <c r="T179" i="18" s="1"/>
  <c r="U179" i="18" s="1"/>
  <c r="V179" i="18" s="1"/>
  <c r="W179" i="18" s="1"/>
  <c r="X179" i="18" s="1"/>
  <c r="Y179" i="18" s="1"/>
  <c r="Z179" i="18" s="1"/>
  <c r="AA179" i="18" s="1"/>
  <c r="AB179" i="18" s="1"/>
  <c r="AC179" i="18" s="1"/>
  <c r="AD179" i="18" s="1"/>
  <c r="AE179" i="18" s="1"/>
  <c r="AF179" i="18" s="1"/>
  <c r="AG179" i="18" s="1"/>
  <c r="AH179" i="18" s="1"/>
  <c r="AI179" i="18" s="1"/>
  <c r="AJ179" i="18" s="1"/>
  <c r="A179" i="18"/>
  <c r="E180" i="18" l="1"/>
  <c r="D181" i="18" a="1"/>
  <c r="D181" i="18" s="1"/>
  <c r="D182" i="18" s="1" a="1"/>
  <c r="D182" i="18" s="1"/>
  <c r="F180" i="18"/>
  <c r="G180" i="18" s="1"/>
  <c r="H180" i="18" s="1"/>
  <c r="I180" i="18" s="1"/>
  <c r="J180" i="18" s="1"/>
  <c r="K180" i="18" s="1"/>
  <c r="L180" i="18" s="1"/>
  <c r="M180" i="18" s="1"/>
  <c r="N180" i="18" s="1"/>
  <c r="O180" i="18" s="1"/>
  <c r="P180" i="18" s="1"/>
  <c r="Q180" i="18" s="1"/>
  <c r="R180" i="18" s="1"/>
  <c r="S180" i="18" s="1"/>
  <c r="T180" i="18" s="1"/>
  <c r="U180" i="18" s="1"/>
  <c r="V180" i="18" s="1"/>
  <c r="W180" i="18" s="1"/>
  <c r="X180" i="18" s="1"/>
  <c r="Y180" i="18" s="1"/>
  <c r="Z180" i="18" s="1"/>
  <c r="AA180" i="18" s="1"/>
  <c r="AB180" i="18" s="1"/>
  <c r="AC180" i="18" s="1"/>
  <c r="AD180" i="18" s="1"/>
  <c r="AE180" i="18" s="1"/>
  <c r="AF180" i="18" s="1"/>
  <c r="AG180" i="18" s="1"/>
  <c r="AH180" i="18" s="1"/>
  <c r="AI180" i="18" s="1"/>
  <c r="AJ180" i="18" s="1"/>
  <c r="A180" i="18"/>
  <c r="E182" i="18" l="1"/>
  <c r="F182" i="18"/>
  <c r="G182" i="18" s="1"/>
  <c r="H182" i="18" s="1"/>
  <c r="I182" i="18" s="1"/>
  <c r="J182" i="18" s="1"/>
  <c r="K182" i="18" s="1"/>
  <c r="L182" i="18" s="1"/>
  <c r="M182" i="18" s="1"/>
  <c r="N182" i="18" s="1"/>
  <c r="O182" i="18" s="1"/>
  <c r="P182" i="18" s="1"/>
  <c r="Q182" i="18" s="1"/>
  <c r="R182" i="18" s="1"/>
  <c r="S182" i="18" s="1"/>
  <c r="T182" i="18" s="1"/>
  <c r="U182" i="18" s="1"/>
  <c r="V182" i="18" s="1"/>
  <c r="W182" i="18" s="1"/>
  <c r="X182" i="18" s="1"/>
  <c r="Y182" i="18" s="1"/>
  <c r="Z182" i="18" s="1"/>
  <c r="AA182" i="18" s="1"/>
  <c r="AB182" i="18" s="1"/>
  <c r="AC182" i="18" s="1"/>
  <c r="AD182" i="18" s="1"/>
  <c r="AE182" i="18" s="1"/>
  <c r="AF182" i="18" s="1"/>
  <c r="AG182" i="18" s="1"/>
  <c r="AH182" i="18" s="1"/>
  <c r="AI182" i="18" s="1"/>
  <c r="AJ182" i="18" s="1"/>
  <c r="D183" i="18" a="1"/>
  <c r="D183" i="18" s="1"/>
  <c r="A181" i="18"/>
  <c r="A182" i="18" s="1"/>
  <c r="E181" i="18"/>
  <c r="F181" i="18"/>
  <c r="G181" i="18" s="1"/>
  <c r="H181" i="18" s="1"/>
  <c r="I181" i="18" s="1"/>
  <c r="J181" i="18" s="1"/>
  <c r="K181" i="18" s="1"/>
  <c r="L181" i="18" s="1"/>
  <c r="M181" i="18" s="1"/>
  <c r="N181" i="18" s="1"/>
  <c r="O181" i="18" s="1"/>
  <c r="P181" i="18" s="1"/>
  <c r="Q181" i="18" s="1"/>
  <c r="R181" i="18" s="1"/>
  <c r="S181" i="18" s="1"/>
  <c r="T181" i="18" s="1"/>
  <c r="U181" i="18" s="1"/>
  <c r="V181" i="18" s="1"/>
  <c r="W181" i="18" s="1"/>
  <c r="X181" i="18" s="1"/>
  <c r="Y181" i="18" s="1"/>
  <c r="Z181" i="18" s="1"/>
  <c r="AA181" i="18" s="1"/>
  <c r="AB181" i="18" s="1"/>
  <c r="AC181" i="18" s="1"/>
  <c r="AD181" i="18" s="1"/>
  <c r="AE181" i="18" s="1"/>
  <c r="AF181" i="18" s="1"/>
  <c r="AG181" i="18" s="1"/>
  <c r="AH181" i="18" s="1"/>
  <c r="AI181" i="18" s="1"/>
  <c r="AJ181" i="18" s="1"/>
  <c r="A183" i="18" l="1"/>
  <c r="F183" i="18"/>
  <c r="G183" i="18" s="1"/>
  <c r="H183" i="18" s="1"/>
  <c r="I183" i="18" s="1"/>
  <c r="J183" i="18" s="1"/>
  <c r="K183" i="18" s="1"/>
  <c r="L183" i="18" s="1"/>
  <c r="M183" i="18" s="1"/>
  <c r="N183" i="18" s="1"/>
  <c r="O183" i="18" s="1"/>
  <c r="P183" i="18" s="1"/>
  <c r="Q183" i="18" s="1"/>
  <c r="R183" i="18" s="1"/>
  <c r="S183" i="18" s="1"/>
  <c r="T183" i="18" s="1"/>
  <c r="U183" i="18" s="1"/>
  <c r="V183" i="18" s="1"/>
  <c r="W183" i="18" s="1"/>
  <c r="X183" i="18" s="1"/>
  <c r="Y183" i="18" s="1"/>
  <c r="Z183" i="18" s="1"/>
  <c r="AA183" i="18" s="1"/>
  <c r="AB183" i="18" s="1"/>
  <c r="AC183" i="18" s="1"/>
  <c r="AD183" i="18" s="1"/>
  <c r="AE183" i="18" s="1"/>
  <c r="AF183" i="18" s="1"/>
  <c r="AG183" i="18" s="1"/>
  <c r="AH183" i="18" s="1"/>
  <c r="AI183" i="18" s="1"/>
  <c r="AJ183" i="18" s="1"/>
  <c r="D184" i="18" a="1"/>
  <c r="D184" i="18" s="1"/>
  <c r="E183" i="18"/>
  <c r="E184" i="18" l="1"/>
  <c r="D185" i="18" a="1"/>
  <c r="D185" i="18" s="1"/>
  <c r="F184" i="18"/>
  <c r="G184" i="18" s="1"/>
  <c r="H184" i="18" s="1"/>
  <c r="I184" i="18" s="1"/>
  <c r="J184" i="18" s="1"/>
  <c r="K184" i="18" s="1"/>
  <c r="L184" i="18" s="1"/>
  <c r="M184" i="18" s="1"/>
  <c r="N184" i="18" s="1"/>
  <c r="O184" i="18" s="1"/>
  <c r="P184" i="18" s="1"/>
  <c r="Q184" i="18" s="1"/>
  <c r="R184" i="18" s="1"/>
  <c r="S184" i="18" s="1"/>
  <c r="T184" i="18" s="1"/>
  <c r="U184" i="18" s="1"/>
  <c r="V184" i="18" s="1"/>
  <c r="W184" i="18" s="1"/>
  <c r="X184" i="18" s="1"/>
  <c r="Y184" i="18" s="1"/>
  <c r="Z184" i="18" s="1"/>
  <c r="AA184" i="18" s="1"/>
  <c r="AB184" i="18" s="1"/>
  <c r="AC184" i="18" s="1"/>
  <c r="AD184" i="18" s="1"/>
  <c r="AE184" i="18" s="1"/>
  <c r="AF184" i="18" s="1"/>
  <c r="AG184" i="18" s="1"/>
  <c r="AH184" i="18" s="1"/>
  <c r="AI184" i="18" s="1"/>
  <c r="AJ184" i="18" s="1"/>
  <c r="A184" i="18"/>
  <c r="E185" i="18" l="1"/>
  <c r="D186" i="18" a="1"/>
  <c r="D186" i="18" s="1"/>
  <c r="F185" i="18"/>
  <c r="G185" i="18" s="1"/>
  <c r="H185" i="18" s="1"/>
  <c r="I185" i="18" s="1"/>
  <c r="J185" i="18" s="1"/>
  <c r="K185" i="18" s="1"/>
  <c r="L185" i="18" s="1"/>
  <c r="M185" i="18" s="1"/>
  <c r="N185" i="18" s="1"/>
  <c r="O185" i="18" s="1"/>
  <c r="P185" i="18" s="1"/>
  <c r="Q185" i="18" s="1"/>
  <c r="R185" i="18" s="1"/>
  <c r="S185" i="18" s="1"/>
  <c r="T185" i="18" s="1"/>
  <c r="U185" i="18" s="1"/>
  <c r="V185" i="18" s="1"/>
  <c r="W185" i="18" s="1"/>
  <c r="X185" i="18" s="1"/>
  <c r="Y185" i="18" s="1"/>
  <c r="Z185" i="18" s="1"/>
  <c r="AA185" i="18" s="1"/>
  <c r="AB185" i="18" s="1"/>
  <c r="AC185" i="18" s="1"/>
  <c r="AD185" i="18" s="1"/>
  <c r="AE185" i="18" s="1"/>
  <c r="AF185" i="18" s="1"/>
  <c r="AG185" i="18" s="1"/>
  <c r="AH185" i="18" s="1"/>
  <c r="AI185" i="18" s="1"/>
  <c r="AJ185" i="18" s="1"/>
  <c r="A185" i="18"/>
  <c r="A186" i="18" l="1"/>
  <c r="D187" i="18" a="1"/>
  <c r="D187" i="18" s="1"/>
  <c r="E186" i="18"/>
  <c r="F186" i="18"/>
  <c r="G186" i="18" s="1"/>
  <c r="H186" i="18" s="1"/>
  <c r="I186" i="18" s="1"/>
  <c r="J186" i="18" s="1"/>
  <c r="K186" i="18" s="1"/>
  <c r="L186" i="18" s="1"/>
  <c r="M186" i="18" s="1"/>
  <c r="N186" i="18" s="1"/>
  <c r="O186" i="18" s="1"/>
  <c r="P186" i="18" s="1"/>
  <c r="Q186" i="18" s="1"/>
  <c r="R186" i="18" s="1"/>
  <c r="S186" i="18" s="1"/>
  <c r="T186" i="18" s="1"/>
  <c r="U186" i="18" s="1"/>
  <c r="V186" i="18" s="1"/>
  <c r="W186" i="18" s="1"/>
  <c r="X186" i="18" s="1"/>
  <c r="Y186" i="18" s="1"/>
  <c r="Z186" i="18" s="1"/>
  <c r="AA186" i="18" s="1"/>
  <c r="AB186" i="18" s="1"/>
  <c r="AC186" i="18" s="1"/>
  <c r="AD186" i="18" s="1"/>
  <c r="AE186" i="18" s="1"/>
  <c r="AF186" i="18" s="1"/>
  <c r="AG186" i="18" s="1"/>
  <c r="AH186" i="18" s="1"/>
  <c r="AI186" i="18" s="1"/>
  <c r="AJ186" i="18" s="1"/>
  <c r="A187" i="18" l="1"/>
  <c r="F187" i="18"/>
  <c r="G187" i="18" s="1"/>
  <c r="H187" i="18" s="1"/>
  <c r="I187" i="18" s="1"/>
  <c r="J187" i="18" s="1"/>
  <c r="K187" i="18" s="1"/>
  <c r="L187" i="18" s="1"/>
  <c r="M187" i="18" s="1"/>
  <c r="N187" i="18" s="1"/>
  <c r="O187" i="18" s="1"/>
  <c r="P187" i="18" s="1"/>
  <c r="Q187" i="18" s="1"/>
  <c r="R187" i="18" s="1"/>
  <c r="S187" i="18" s="1"/>
  <c r="T187" i="18" s="1"/>
  <c r="U187" i="18" s="1"/>
  <c r="V187" i="18" s="1"/>
  <c r="W187" i="18" s="1"/>
  <c r="X187" i="18" s="1"/>
  <c r="Y187" i="18" s="1"/>
  <c r="Z187" i="18" s="1"/>
  <c r="AA187" i="18" s="1"/>
  <c r="AB187" i="18" s="1"/>
  <c r="AC187" i="18" s="1"/>
  <c r="AD187" i="18" s="1"/>
  <c r="AE187" i="18" s="1"/>
  <c r="AF187" i="18" s="1"/>
  <c r="AG187" i="18" s="1"/>
  <c r="AH187" i="18" s="1"/>
  <c r="AI187" i="18" s="1"/>
  <c r="AJ187" i="18" s="1"/>
  <c r="E187" i="18"/>
  <c r="D188" i="18" a="1"/>
  <c r="D188" i="18" s="1"/>
  <c r="E188" i="18" l="1"/>
  <c r="D189" i="18" a="1"/>
  <c r="D189" i="18" s="1"/>
  <c r="F188" i="18"/>
  <c r="G188" i="18" s="1"/>
  <c r="H188" i="18" s="1"/>
  <c r="I188" i="18" s="1"/>
  <c r="J188" i="18" s="1"/>
  <c r="K188" i="18" s="1"/>
  <c r="L188" i="18" s="1"/>
  <c r="M188" i="18" s="1"/>
  <c r="N188" i="18" s="1"/>
  <c r="O188" i="18" s="1"/>
  <c r="P188" i="18" s="1"/>
  <c r="Q188" i="18" s="1"/>
  <c r="R188" i="18" s="1"/>
  <c r="S188" i="18" s="1"/>
  <c r="T188" i="18" s="1"/>
  <c r="U188" i="18" s="1"/>
  <c r="V188" i="18" s="1"/>
  <c r="W188" i="18" s="1"/>
  <c r="X188" i="18" s="1"/>
  <c r="Y188" i="18" s="1"/>
  <c r="Z188" i="18" s="1"/>
  <c r="AA188" i="18" s="1"/>
  <c r="AB188" i="18" s="1"/>
  <c r="AC188" i="18" s="1"/>
  <c r="AD188" i="18" s="1"/>
  <c r="AE188" i="18" s="1"/>
  <c r="AF188" i="18" s="1"/>
  <c r="AG188" i="18" s="1"/>
  <c r="AH188" i="18" s="1"/>
  <c r="AI188" i="18" s="1"/>
  <c r="AJ188" i="18" s="1"/>
  <c r="A188" i="18"/>
  <c r="R24" i="2"/>
  <c r="Q24" i="2" s="1"/>
  <c r="R6" i="2"/>
  <c r="Q6" i="2" s="1"/>
  <c r="R7" i="2"/>
  <c r="Q7" i="2" s="1"/>
  <c r="R22" i="2"/>
  <c r="Q22" i="2" s="1"/>
  <c r="R21" i="2"/>
  <c r="Q21" i="2" s="1"/>
  <c r="R19" i="2"/>
  <c r="Q19" i="2" s="1"/>
  <c r="R20" i="2"/>
  <c r="Q20" i="2" s="1"/>
  <c r="R11" i="2"/>
  <c r="Q11" i="2" s="1"/>
  <c r="R8" i="2"/>
  <c r="Q8" i="2" s="1"/>
  <c r="R10" i="2"/>
  <c r="Q10" i="2" s="1"/>
  <c r="R9" i="2"/>
  <c r="Q9" i="2" s="1"/>
  <c r="R15" i="2"/>
  <c r="R12" i="2"/>
  <c r="Q12" i="2" s="1"/>
  <c r="R13" i="2"/>
  <c r="Q13" i="2" s="1"/>
  <c r="R14" i="2"/>
  <c r="Q14" i="2" s="1"/>
  <c r="R18" i="2"/>
  <c r="Q18" i="2" s="1"/>
  <c r="R5" i="2"/>
  <c r="R16" i="2"/>
  <c r="Q16" i="2" s="1"/>
  <c r="R17" i="2"/>
  <c r="Q17" i="2" s="1"/>
  <c r="R23" i="2"/>
  <c r="Q23" i="2" s="1"/>
  <c r="E189" i="18" l="1"/>
  <c r="D190" i="18" a="1"/>
  <c r="D190" i="18" s="1"/>
  <c r="A189" i="18"/>
  <c r="F189" i="18"/>
  <c r="G189" i="18" s="1"/>
  <c r="H189" i="18" s="1"/>
  <c r="I189" i="18" s="1"/>
  <c r="J189" i="18" s="1"/>
  <c r="K189" i="18" s="1"/>
  <c r="L189" i="18" s="1"/>
  <c r="M189" i="18" s="1"/>
  <c r="N189" i="18" s="1"/>
  <c r="O189" i="18" s="1"/>
  <c r="P189" i="18" s="1"/>
  <c r="Q189" i="18" s="1"/>
  <c r="R189" i="18" s="1"/>
  <c r="S189" i="18" s="1"/>
  <c r="T189" i="18" s="1"/>
  <c r="U189" i="18" s="1"/>
  <c r="V189" i="18" s="1"/>
  <c r="W189" i="18" s="1"/>
  <c r="X189" i="18" s="1"/>
  <c r="Y189" i="18" s="1"/>
  <c r="Z189" i="18" s="1"/>
  <c r="AA189" i="18" s="1"/>
  <c r="AB189" i="18" s="1"/>
  <c r="AC189" i="18" s="1"/>
  <c r="AD189" i="18" s="1"/>
  <c r="AE189" i="18" s="1"/>
  <c r="AF189" i="18" s="1"/>
  <c r="AG189" i="18" s="1"/>
  <c r="AH189" i="18" s="1"/>
  <c r="AI189" i="18" s="1"/>
  <c r="AJ189" i="18" s="1"/>
  <c r="R2" i="2"/>
  <c r="S5" i="2"/>
  <c r="S15" i="2"/>
  <c r="Q15" i="2"/>
  <c r="T2" i="2" s="1"/>
  <c r="A190" i="18" l="1"/>
  <c r="E190" i="18"/>
  <c r="F190" i="18"/>
  <c r="G190" i="18" s="1"/>
  <c r="H190" i="18" s="1"/>
  <c r="I190" i="18" s="1"/>
  <c r="J190" i="18" s="1"/>
  <c r="K190" i="18" s="1"/>
  <c r="L190" i="18" s="1"/>
  <c r="M190" i="18" s="1"/>
  <c r="N190" i="18" s="1"/>
  <c r="O190" i="18" s="1"/>
  <c r="P190" i="18" s="1"/>
  <c r="Q190" i="18" s="1"/>
  <c r="R190" i="18" s="1"/>
  <c r="S190" i="18" s="1"/>
  <c r="T190" i="18" s="1"/>
  <c r="U190" i="18" s="1"/>
  <c r="V190" i="18" s="1"/>
  <c r="W190" i="18" s="1"/>
  <c r="X190" i="18" s="1"/>
  <c r="Y190" i="18" s="1"/>
  <c r="Z190" i="18" s="1"/>
  <c r="AA190" i="18" s="1"/>
  <c r="AB190" i="18" s="1"/>
  <c r="AC190" i="18" s="1"/>
  <c r="AD190" i="18" s="1"/>
  <c r="AE190" i="18" s="1"/>
  <c r="AF190" i="18" s="1"/>
  <c r="AG190" i="18" s="1"/>
  <c r="AH190" i="18" s="1"/>
  <c r="AI190" i="18" s="1"/>
  <c r="AJ190" i="18" s="1"/>
  <c r="D191" i="18" a="1"/>
  <c r="D191" i="18" s="1"/>
  <c r="Q5" i="2"/>
  <c r="Q2" i="2" s="1"/>
  <c r="T3" i="2"/>
  <c r="A191" i="18" l="1"/>
  <c r="E191" i="18"/>
  <c r="F191" i="18"/>
  <c r="G191" i="18" s="1"/>
  <c r="H191" i="18" s="1"/>
  <c r="I191" i="18" s="1"/>
  <c r="J191" i="18" s="1"/>
  <c r="K191" i="18" s="1"/>
  <c r="L191" i="18" s="1"/>
  <c r="M191" i="18" s="1"/>
  <c r="N191" i="18" s="1"/>
  <c r="O191" i="18" s="1"/>
  <c r="P191" i="18" s="1"/>
  <c r="Q191" i="18" s="1"/>
  <c r="R191" i="18" s="1"/>
  <c r="S191" i="18" s="1"/>
  <c r="T191" i="18" s="1"/>
  <c r="U191" i="18" s="1"/>
  <c r="V191" i="18" s="1"/>
  <c r="W191" i="18" s="1"/>
  <c r="X191" i="18" s="1"/>
  <c r="Y191" i="18" s="1"/>
  <c r="Z191" i="18" s="1"/>
  <c r="AA191" i="18" s="1"/>
  <c r="AB191" i="18" s="1"/>
  <c r="AC191" i="18" s="1"/>
  <c r="AD191" i="18" s="1"/>
  <c r="AE191" i="18" s="1"/>
  <c r="AF191" i="18" s="1"/>
  <c r="AG191" i="18" s="1"/>
  <c r="AH191" i="18" s="1"/>
  <c r="AI191" i="18" s="1"/>
  <c r="AJ191" i="18" s="1"/>
  <c r="D192" i="18" a="1"/>
  <c r="D192" i="18" s="1"/>
  <c r="T1" i="2"/>
  <c r="E192" i="18" l="1"/>
  <c r="D193" i="18" a="1"/>
  <c r="D193" i="18" s="1"/>
  <c r="F192" i="18"/>
  <c r="G192" i="18" s="1"/>
  <c r="H192" i="18" s="1"/>
  <c r="I192" i="18" s="1"/>
  <c r="J192" i="18" s="1"/>
  <c r="K192" i="18" s="1"/>
  <c r="L192" i="18" s="1"/>
  <c r="M192" i="18" s="1"/>
  <c r="N192" i="18" s="1"/>
  <c r="O192" i="18" s="1"/>
  <c r="P192" i="18" s="1"/>
  <c r="Q192" i="18" s="1"/>
  <c r="R192" i="18" s="1"/>
  <c r="S192" i="18" s="1"/>
  <c r="T192" i="18" s="1"/>
  <c r="U192" i="18" s="1"/>
  <c r="V192" i="18" s="1"/>
  <c r="W192" i="18" s="1"/>
  <c r="X192" i="18" s="1"/>
  <c r="Y192" i="18" s="1"/>
  <c r="Z192" i="18" s="1"/>
  <c r="AA192" i="18" s="1"/>
  <c r="AB192" i="18" s="1"/>
  <c r="AC192" i="18" s="1"/>
  <c r="AD192" i="18" s="1"/>
  <c r="AE192" i="18" s="1"/>
  <c r="AF192" i="18" s="1"/>
  <c r="AG192" i="18" s="1"/>
  <c r="AH192" i="18" s="1"/>
  <c r="AI192" i="18" s="1"/>
  <c r="AJ192" i="18" s="1"/>
  <c r="A192" i="18"/>
  <c r="E193" i="18" l="1"/>
  <c r="D194" i="18" a="1"/>
  <c r="D194" i="18" s="1"/>
  <c r="F193" i="18"/>
  <c r="G193" i="18" s="1"/>
  <c r="H193" i="18" s="1"/>
  <c r="I193" i="18" s="1"/>
  <c r="J193" i="18" s="1"/>
  <c r="K193" i="18" s="1"/>
  <c r="L193" i="18" s="1"/>
  <c r="M193" i="18" s="1"/>
  <c r="N193" i="18" s="1"/>
  <c r="O193" i="18" s="1"/>
  <c r="P193" i="18" s="1"/>
  <c r="Q193" i="18" s="1"/>
  <c r="R193" i="18" s="1"/>
  <c r="S193" i="18" s="1"/>
  <c r="T193" i="18" s="1"/>
  <c r="U193" i="18" s="1"/>
  <c r="V193" i="18" s="1"/>
  <c r="W193" i="18" s="1"/>
  <c r="X193" i="18" s="1"/>
  <c r="Y193" i="18" s="1"/>
  <c r="Z193" i="18" s="1"/>
  <c r="AA193" i="18" s="1"/>
  <c r="AB193" i="18" s="1"/>
  <c r="AC193" i="18" s="1"/>
  <c r="AD193" i="18" s="1"/>
  <c r="AE193" i="18" s="1"/>
  <c r="AF193" i="18" s="1"/>
  <c r="AG193" i="18" s="1"/>
  <c r="AH193" i="18" s="1"/>
  <c r="AI193" i="18" s="1"/>
  <c r="AJ193" i="18" s="1"/>
  <c r="A193" i="18"/>
  <c r="A194" i="18" l="1"/>
  <c r="E194" i="18"/>
  <c r="F194" i="18"/>
  <c r="G194" i="18" s="1"/>
  <c r="H194" i="18" s="1"/>
  <c r="I194" i="18" s="1"/>
  <c r="J194" i="18" s="1"/>
  <c r="K194" i="18" s="1"/>
  <c r="L194" i="18" s="1"/>
  <c r="M194" i="18" s="1"/>
  <c r="N194" i="18" s="1"/>
  <c r="O194" i="18" s="1"/>
  <c r="P194" i="18" s="1"/>
  <c r="Q194" i="18" s="1"/>
  <c r="R194" i="18" s="1"/>
  <c r="S194" i="18" s="1"/>
  <c r="T194" i="18" s="1"/>
  <c r="U194" i="18" s="1"/>
  <c r="V194" i="18" s="1"/>
  <c r="W194" i="18" s="1"/>
  <c r="X194" i="18" s="1"/>
  <c r="Y194" i="18" s="1"/>
  <c r="Z194" i="18" s="1"/>
  <c r="AA194" i="18" s="1"/>
  <c r="AB194" i="18" s="1"/>
  <c r="AC194" i="18" s="1"/>
  <c r="AD194" i="18" s="1"/>
  <c r="AE194" i="18" s="1"/>
  <c r="AF194" i="18" s="1"/>
  <c r="AG194" i="18" s="1"/>
  <c r="AH194" i="18" s="1"/>
  <c r="AI194" i="18" s="1"/>
  <c r="AJ194" i="18" s="1"/>
  <c r="D195" i="18" a="1"/>
  <c r="D195" i="18" s="1"/>
  <c r="A195" i="18" l="1"/>
  <c r="E195" i="18"/>
  <c r="D196" i="18" a="1"/>
  <c r="D196" i="18" s="1"/>
  <c r="F195" i="18"/>
  <c r="G195" i="18" s="1"/>
  <c r="H195" i="18" s="1"/>
  <c r="I195" i="18" s="1"/>
  <c r="J195" i="18" s="1"/>
  <c r="K195" i="18" s="1"/>
  <c r="L195" i="18" s="1"/>
  <c r="M195" i="18" s="1"/>
  <c r="N195" i="18" s="1"/>
  <c r="O195" i="18" s="1"/>
  <c r="P195" i="18" s="1"/>
  <c r="Q195" i="18" s="1"/>
  <c r="R195" i="18" s="1"/>
  <c r="S195" i="18" s="1"/>
  <c r="T195" i="18" s="1"/>
  <c r="U195" i="18" s="1"/>
  <c r="V195" i="18" s="1"/>
  <c r="W195" i="18" s="1"/>
  <c r="X195" i="18" s="1"/>
  <c r="Y195" i="18" s="1"/>
  <c r="Z195" i="18" s="1"/>
  <c r="AA195" i="18" s="1"/>
  <c r="AB195" i="18" s="1"/>
  <c r="AC195" i="18" s="1"/>
  <c r="AD195" i="18" s="1"/>
  <c r="AE195" i="18" s="1"/>
  <c r="AF195" i="18" s="1"/>
  <c r="AG195" i="18" s="1"/>
  <c r="AH195" i="18" s="1"/>
  <c r="AI195" i="18" s="1"/>
  <c r="AJ195" i="18" s="1"/>
  <c r="E196" i="18" l="1"/>
  <c r="D197" i="18" a="1"/>
  <c r="D197" i="18" s="1"/>
  <c r="F196" i="18"/>
  <c r="G196" i="18" s="1"/>
  <c r="H196" i="18" s="1"/>
  <c r="I196" i="18" s="1"/>
  <c r="J196" i="18" s="1"/>
  <c r="K196" i="18" s="1"/>
  <c r="L196" i="18" s="1"/>
  <c r="M196" i="18" s="1"/>
  <c r="N196" i="18" s="1"/>
  <c r="O196" i="18" s="1"/>
  <c r="P196" i="18" s="1"/>
  <c r="Q196" i="18" s="1"/>
  <c r="R196" i="18" s="1"/>
  <c r="S196" i="18" s="1"/>
  <c r="T196" i="18" s="1"/>
  <c r="U196" i="18" s="1"/>
  <c r="V196" i="18" s="1"/>
  <c r="W196" i="18" s="1"/>
  <c r="X196" i="18" s="1"/>
  <c r="Y196" i="18" s="1"/>
  <c r="Z196" i="18" s="1"/>
  <c r="AA196" i="18" s="1"/>
  <c r="AB196" i="18" s="1"/>
  <c r="AC196" i="18" s="1"/>
  <c r="AD196" i="18" s="1"/>
  <c r="AE196" i="18" s="1"/>
  <c r="AF196" i="18" s="1"/>
  <c r="AG196" i="18" s="1"/>
  <c r="AH196" i="18" s="1"/>
  <c r="AI196" i="18" s="1"/>
  <c r="AJ196" i="18" s="1"/>
  <c r="A196" i="18"/>
  <c r="A197" i="18" l="1"/>
  <c r="E197" i="18"/>
  <c r="F197" i="18"/>
  <c r="G197" i="18" s="1"/>
  <c r="H197" i="18" s="1"/>
  <c r="I197" i="18" s="1"/>
  <c r="J197" i="18" s="1"/>
  <c r="K197" i="18" s="1"/>
  <c r="L197" i="18" s="1"/>
  <c r="M197" i="18" s="1"/>
  <c r="N197" i="18" s="1"/>
  <c r="O197" i="18" s="1"/>
  <c r="P197" i="18" s="1"/>
  <c r="Q197" i="18" s="1"/>
  <c r="R197" i="18" s="1"/>
  <c r="S197" i="18" s="1"/>
  <c r="T197" i="18" s="1"/>
  <c r="U197" i="18" s="1"/>
  <c r="V197" i="18" s="1"/>
  <c r="W197" i="18" s="1"/>
  <c r="X197" i="18" s="1"/>
  <c r="Y197" i="18" s="1"/>
  <c r="Z197" i="18" s="1"/>
  <c r="AA197" i="18" s="1"/>
  <c r="AB197" i="18" s="1"/>
  <c r="AC197" i="18" s="1"/>
  <c r="AD197" i="18" s="1"/>
  <c r="AE197" i="18" s="1"/>
  <c r="AF197" i="18" s="1"/>
  <c r="AG197" i="18" s="1"/>
  <c r="AH197" i="18" s="1"/>
  <c r="AI197" i="18" s="1"/>
  <c r="AJ197" i="18" s="1"/>
  <c r="D198" i="18" a="1"/>
  <c r="D198" i="18" s="1"/>
  <c r="A198" i="18" l="1"/>
  <c r="E198" i="18"/>
  <c r="F198" i="18"/>
  <c r="G198" i="18" s="1"/>
  <c r="H198" i="18" s="1"/>
  <c r="I198" i="18" s="1"/>
  <c r="J198" i="18" s="1"/>
  <c r="K198" i="18" s="1"/>
  <c r="L198" i="18" s="1"/>
  <c r="M198" i="18" s="1"/>
  <c r="N198" i="18" s="1"/>
  <c r="O198" i="18" s="1"/>
  <c r="P198" i="18" s="1"/>
  <c r="Q198" i="18" s="1"/>
  <c r="R198" i="18" s="1"/>
  <c r="S198" i="18" s="1"/>
  <c r="T198" i="18" s="1"/>
  <c r="U198" i="18" s="1"/>
  <c r="V198" i="18" s="1"/>
  <c r="W198" i="18" s="1"/>
  <c r="X198" i="18" s="1"/>
  <c r="Y198" i="18" s="1"/>
  <c r="Z198" i="18" s="1"/>
  <c r="AA198" i="18" s="1"/>
  <c r="AB198" i="18" s="1"/>
  <c r="AC198" i="18" s="1"/>
  <c r="AD198" i="18" s="1"/>
  <c r="AE198" i="18" s="1"/>
  <c r="AF198" i="18" s="1"/>
  <c r="AG198" i="18" s="1"/>
  <c r="AH198" i="18" s="1"/>
  <c r="AI198" i="18" s="1"/>
  <c r="AJ198" i="18" s="1"/>
  <c r="D199" i="18" a="1"/>
  <c r="D199" i="18" s="1"/>
  <c r="A199" i="18" l="1"/>
  <c r="E199" i="18"/>
  <c r="F199" i="18"/>
  <c r="G199" i="18" s="1"/>
  <c r="H199" i="18" s="1"/>
  <c r="I199" i="18" s="1"/>
  <c r="J199" i="18" s="1"/>
  <c r="K199" i="18" s="1"/>
  <c r="L199" i="18" s="1"/>
  <c r="M199" i="18" s="1"/>
  <c r="N199" i="18" s="1"/>
  <c r="O199" i="18" s="1"/>
  <c r="P199" i="18" s="1"/>
  <c r="Q199" i="18" s="1"/>
  <c r="R199" i="18" s="1"/>
  <c r="S199" i="18" s="1"/>
  <c r="T199" i="18" s="1"/>
  <c r="U199" i="18" s="1"/>
  <c r="V199" i="18" s="1"/>
  <c r="W199" i="18" s="1"/>
  <c r="X199" i="18" s="1"/>
  <c r="Y199" i="18" s="1"/>
  <c r="Z199" i="18" s="1"/>
  <c r="AA199" i="18" s="1"/>
  <c r="AB199" i="18" s="1"/>
  <c r="AC199" i="18" s="1"/>
  <c r="AD199" i="18" s="1"/>
  <c r="AE199" i="18" s="1"/>
  <c r="AF199" i="18" s="1"/>
  <c r="AG199" i="18" s="1"/>
  <c r="AH199" i="18" s="1"/>
  <c r="AI199" i="18" s="1"/>
  <c r="AJ199" i="18" s="1"/>
  <c r="D200" i="18" a="1"/>
  <c r="D200" i="18" s="1"/>
  <c r="E200" i="18" l="1"/>
  <c r="F200" i="18"/>
  <c r="G200" i="18" s="1"/>
  <c r="H200" i="18" s="1"/>
  <c r="I200" i="18" s="1"/>
  <c r="J200" i="18" s="1"/>
  <c r="K200" i="18" s="1"/>
  <c r="L200" i="18" s="1"/>
  <c r="M200" i="18" s="1"/>
  <c r="N200" i="18" s="1"/>
  <c r="O200" i="18" s="1"/>
  <c r="P200" i="18" s="1"/>
  <c r="Q200" i="18" s="1"/>
  <c r="R200" i="18" s="1"/>
  <c r="S200" i="18" s="1"/>
  <c r="T200" i="18" s="1"/>
  <c r="U200" i="18" s="1"/>
  <c r="V200" i="18" s="1"/>
  <c r="W200" i="18" s="1"/>
  <c r="X200" i="18" s="1"/>
  <c r="Y200" i="18" s="1"/>
  <c r="Z200" i="18" s="1"/>
  <c r="AA200" i="18" s="1"/>
  <c r="AB200" i="18" s="1"/>
  <c r="AC200" i="18" s="1"/>
  <c r="AD200" i="18" s="1"/>
  <c r="AE200" i="18" s="1"/>
  <c r="AF200" i="18" s="1"/>
  <c r="AG200" i="18" s="1"/>
  <c r="AH200" i="18" s="1"/>
  <c r="AI200" i="18" s="1"/>
  <c r="AJ200" i="18" s="1"/>
  <c r="D201" i="18" a="1"/>
  <c r="D201" i="18" s="1"/>
  <c r="A200" i="18"/>
  <c r="A201" i="18" l="1"/>
  <c r="D202" i="18" a="1"/>
  <c r="D202" i="18" s="1"/>
  <c r="E201" i="18"/>
  <c r="F201" i="18"/>
  <c r="G201" i="18" s="1"/>
  <c r="H201" i="18" s="1"/>
  <c r="I201" i="18" s="1"/>
  <c r="J201" i="18" s="1"/>
  <c r="K201" i="18" s="1"/>
  <c r="L201" i="18" s="1"/>
  <c r="M201" i="18" s="1"/>
  <c r="N201" i="18" s="1"/>
  <c r="O201" i="18" s="1"/>
  <c r="P201" i="18" s="1"/>
  <c r="Q201" i="18" s="1"/>
  <c r="R201" i="18" s="1"/>
  <c r="S201" i="18" s="1"/>
  <c r="T201" i="18" s="1"/>
  <c r="U201" i="18" s="1"/>
  <c r="V201" i="18" s="1"/>
  <c r="W201" i="18" s="1"/>
  <c r="X201" i="18" s="1"/>
  <c r="Y201" i="18" s="1"/>
  <c r="Z201" i="18" s="1"/>
  <c r="AA201" i="18" s="1"/>
  <c r="AB201" i="18" s="1"/>
  <c r="AC201" i="18" s="1"/>
  <c r="AD201" i="18" s="1"/>
  <c r="AE201" i="18" s="1"/>
  <c r="AF201" i="18" s="1"/>
  <c r="AG201" i="18" s="1"/>
  <c r="AH201" i="18" s="1"/>
  <c r="AI201" i="18" s="1"/>
  <c r="AJ201" i="18" s="1"/>
  <c r="A202" i="18" l="1"/>
  <c r="D203" i="18" a="1"/>
  <c r="D203" i="18" s="1"/>
  <c r="E202" i="18"/>
  <c r="F202" i="18"/>
  <c r="G202" i="18" s="1"/>
  <c r="H202" i="18" s="1"/>
  <c r="I202" i="18" s="1"/>
  <c r="J202" i="18" s="1"/>
  <c r="K202" i="18" s="1"/>
  <c r="L202" i="18" s="1"/>
  <c r="M202" i="18" s="1"/>
  <c r="N202" i="18" s="1"/>
  <c r="O202" i="18" s="1"/>
  <c r="P202" i="18" s="1"/>
  <c r="Q202" i="18" s="1"/>
  <c r="R202" i="18" s="1"/>
  <c r="S202" i="18" s="1"/>
  <c r="T202" i="18" s="1"/>
  <c r="U202" i="18" s="1"/>
  <c r="V202" i="18" s="1"/>
  <c r="W202" i="18" s="1"/>
  <c r="X202" i="18" s="1"/>
  <c r="Y202" i="18" s="1"/>
  <c r="Z202" i="18" s="1"/>
  <c r="AA202" i="18" s="1"/>
  <c r="AB202" i="18" s="1"/>
  <c r="AC202" i="18" s="1"/>
  <c r="AD202" i="18" s="1"/>
  <c r="AE202" i="18" s="1"/>
  <c r="AF202" i="18" s="1"/>
  <c r="AG202" i="18" s="1"/>
  <c r="AH202" i="18" s="1"/>
  <c r="AI202" i="18" s="1"/>
  <c r="AJ202" i="18" s="1"/>
  <c r="E203" i="18" l="1"/>
  <c r="F203" i="18"/>
  <c r="G203" i="18" s="1"/>
  <c r="H203" i="18" s="1"/>
  <c r="I203" i="18" s="1"/>
  <c r="J203" i="18" s="1"/>
  <c r="K203" i="18" s="1"/>
  <c r="L203" i="18" s="1"/>
  <c r="M203" i="18" s="1"/>
  <c r="N203" i="18" s="1"/>
  <c r="O203" i="18" s="1"/>
  <c r="P203" i="18" s="1"/>
  <c r="Q203" i="18" s="1"/>
  <c r="R203" i="18" s="1"/>
  <c r="S203" i="18" s="1"/>
  <c r="T203" i="18" s="1"/>
  <c r="U203" i="18" s="1"/>
  <c r="V203" i="18" s="1"/>
  <c r="W203" i="18" s="1"/>
  <c r="X203" i="18" s="1"/>
  <c r="Y203" i="18" s="1"/>
  <c r="Z203" i="18" s="1"/>
  <c r="AA203" i="18" s="1"/>
  <c r="AB203" i="18" s="1"/>
  <c r="AC203" i="18" s="1"/>
  <c r="AD203" i="18" s="1"/>
  <c r="AE203" i="18" s="1"/>
  <c r="AF203" i="18" s="1"/>
  <c r="AG203" i="18" s="1"/>
  <c r="AH203" i="18" s="1"/>
  <c r="AI203" i="18" s="1"/>
  <c r="AJ203" i="18" s="1"/>
  <c r="A203" i="18"/>
  <c r="D204" i="18" a="1"/>
  <c r="D204" i="18" s="1"/>
  <c r="F204" i="18" l="1"/>
  <c r="G204" i="18" s="1"/>
  <c r="H204" i="18" s="1"/>
  <c r="I204" i="18" s="1"/>
  <c r="J204" i="18" s="1"/>
  <c r="K204" i="18" s="1"/>
  <c r="L204" i="18" s="1"/>
  <c r="M204" i="18" s="1"/>
  <c r="N204" i="18" s="1"/>
  <c r="O204" i="18" s="1"/>
  <c r="P204" i="18" s="1"/>
  <c r="Q204" i="18" s="1"/>
  <c r="R204" i="18" s="1"/>
  <c r="S204" i="18" s="1"/>
  <c r="T204" i="18" s="1"/>
  <c r="U204" i="18" s="1"/>
  <c r="V204" i="18" s="1"/>
  <c r="W204" i="18" s="1"/>
  <c r="X204" i="18" s="1"/>
  <c r="Y204" i="18" s="1"/>
  <c r="Z204" i="18" s="1"/>
  <c r="AA204" i="18" s="1"/>
  <c r="AB204" i="18" s="1"/>
  <c r="AC204" i="18" s="1"/>
  <c r="AD204" i="18" s="1"/>
  <c r="AE204" i="18" s="1"/>
  <c r="AF204" i="18" s="1"/>
  <c r="AG204" i="18" s="1"/>
  <c r="AH204" i="18" s="1"/>
  <c r="AI204" i="18" s="1"/>
  <c r="AJ204" i="18" s="1"/>
  <c r="E204" i="18"/>
  <c r="A204" i="18"/>
  <c r="D205" i="18" a="1"/>
  <c r="D205" i="18" s="1"/>
  <c r="F205" i="18" l="1"/>
  <c r="G205" i="18" s="1"/>
  <c r="H205" i="18" s="1"/>
  <c r="I205" i="18" s="1"/>
  <c r="J205" i="18" s="1"/>
  <c r="K205" i="18" s="1"/>
  <c r="L205" i="18" s="1"/>
  <c r="M205" i="18" s="1"/>
  <c r="N205" i="18" s="1"/>
  <c r="O205" i="18" s="1"/>
  <c r="P205" i="18" s="1"/>
  <c r="Q205" i="18" s="1"/>
  <c r="R205" i="18" s="1"/>
  <c r="S205" i="18" s="1"/>
  <c r="T205" i="18" s="1"/>
  <c r="U205" i="18" s="1"/>
  <c r="V205" i="18" s="1"/>
  <c r="W205" i="18" s="1"/>
  <c r="X205" i="18" s="1"/>
  <c r="Y205" i="18" s="1"/>
  <c r="Z205" i="18" s="1"/>
  <c r="AA205" i="18" s="1"/>
  <c r="AB205" i="18" s="1"/>
  <c r="AC205" i="18" s="1"/>
  <c r="AD205" i="18" s="1"/>
  <c r="AE205" i="18" s="1"/>
  <c r="AF205" i="18" s="1"/>
  <c r="AG205" i="18" s="1"/>
  <c r="AH205" i="18" s="1"/>
  <c r="AI205" i="18" s="1"/>
  <c r="AJ205" i="18" s="1"/>
  <c r="A205" i="18"/>
  <c r="D206" i="18" a="1"/>
  <c r="D206" i="18" s="1"/>
  <c r="E205" i="18"/>
  <c r="A206" i="18" l="1"/>
  <c r="D207" i="18" a="1"/>
  <c r="D207" i="18" s="1"/>
  <c r="E206" i="18"/>
  <c r="F206" i="18"/>
  <c r="G206" i="18" s="1"/>
  <c r="H206" i="18" s="1"/>
  <c r="I206" i="18" s="1"/>
  <c r="J206" i="18" s="1"/>
  <c r="K206" i="18" s="1"/>
  <c r="L206" i="18" s="1"/>
  <c r="M206" i="18" s="1"/>
  <c r="N206" i="18" s="1"/>
  <c r="O206" i="18" s="1"/>
  <c r="P206" i="18" s="1"/>
  <c r="Q206" i="18" s="1"/>
  <c r="R206" i="18" s="1"/>
  <c r="S206" i="18" s="1"/>
  <c r="T206" i="18" s="1"/>
  <c r="U206" i="18" s="1"/>
  <c r="V206" i="18" s="1"/>
  <c r="W206" i="18" s="1"/>
  <c r="X206" i="18" s="1"/>
  <c r="Y206" i="18" s="1"/>
  <c r="Z206" i="18" s="1"/>
  <c r="AA206" i="18" s="1"/>
  <c r="AB206" i="18" s="1"/>
  <c r="AC206" i="18" s="1"/>
  <c r="AD206" i="18" s="1"/>
  <c r="AE206" i="18" s="1"/>
  <c r="AF206" i="18" s="1"/>
  <c r="AG206" i="18" s="1"/>
  <c r="AH206" i="18" s="1"/>
  <c r="AI206" i="18" s="1"/>
  <c r="AJ206" i="18" s="1"/>
  <c r="A207" i="18" l="1"/>
  <c r="D208" i="18" a="1"/>
  <c r="D208" i="18" s="1"/>
  <c r="E207" i="18"/>
  <c r="F207" i="18"/>
  <c r="G207" i="18" s="1"/>
  <c r="H207" i="18" s="1"/>
  <c r="I207" i="18" s="1"/>
  <c r="J207" i="18" s="1"/>
  <c r="K207" i="18" s="1"/>
  <c r="L207" i="18" s="1"/>
  <c r="M207" i="18" s="1"/>
  <c r="N207" i="18" s="1"/>
  <c r="O207" i="18" s="1"/>
  <c r="P207" i="18" s="1"/>
  <c r="Q207" i="18" s="1"/>
  <c r="R207" i="18" s="1"/>
  <c r="S207" i="18" s="1"/>
  <c r="T207" i="18" s="1"/>
  <c r="U207" i="18" s="1"/>
  <c r="V207" i="18" s="1"/>
  <c r="W207" i="18" s="1"/>
  <c r="X207" i="18" s="1"/>
  <c r="Y207" i="18" s="1"/>
  <c r="Z207" i="18" s="1"/>
  <c r="AA207" i="18" s="1"/>
  <c r="AB207" i="18" s="1"/>
  <c r="AC207" i="18" s="1"/>
  <c r="AD207" i="18" s="1"/>
  <c r="AE207" i="18" s="1"/>
  <c r="AF207" i="18" s="1"/>
  <c r="AG207" i="18" s="1"/>
  <c r="AH207" i="18" s="1"/>
  <c r="AI207" i="18" s="1"/>
  <c r="AJ207" i="18" s="1"/>
  <c r="A208" i="18" l="1"/>
  <c r="E208" i="18"/>
  <c r="D209" i="18" a="1"/>
  <c r="D209" i="18" s="1"/>
  <c r="F208" i="18"/>
  <c r="G208" i="18" s="1"/>
  <c r="H208" i="18" s="1"/>
  <c r="I208" i="18" s="1"/>
  <c r="J208" i="18" s="1"/>
  <c r="K208" i="18" s="1"/>
  <c r="L208" i="18" s="1"/>
  <c r="M208" i="18" s="1"/>
  <c r="N208" i="18" s="1"/>
  <c r="O208" i="18" s="1"/>
  <c r="P208" i="18" s="1"/>
  <c r="Q208" i="18" s="1"/>
  <c r="R208" i="18" s="1"/>
  <c r="S208" i="18" s="1"/>
  <c r="T208" i="18" s="1"/>
  <c r="U208" i="18" s="1"/>
  <c r="V208" i="18" s="1"/>
  <c r="W208" i="18" s="1"/>
  <c r="X208" i="18" s="1"/>
  <c r="Y208" i="18" s="1"/>
  <c r="Z208" i="18" s="1"/>
  <c r="AA208" i="18" s="1"/>
  <c r="AB208" i="18" s="1"/>
  <c r="AC208" i="18" s="1"/>
  <c r="AD208" i="18" s="1"/>
  <c r="AE208" i="18" s="1"/>
  <c r="AF208" i="18" s="1"/>
  <c r="AG208" i="18" s="1"/>
  <c r="AH208" i="18" s="1"/>
  <c r="AI208" i="18" s="1"/>
  <c r="AJ208" i="18" s="1"/>
  <c r="A209" i="18" l="1"/>
  <c r="D210" i="18" a="1"/>
  <c r="D210" i="18" s="1"/>
  <c r="F209" i="18"/>
  <c r="G209" i="18" s="1"/>
  <c r="H209" i="18" s="1"/>
  <c r="I209" i="18" s="1"/>
  <c r="J209" i="18" s="1"/>
  <c r="K209" i="18" s="1"/>
  <c r="L209" i="18" s="1"/>
  <c r="M209" i="18" s="1"/>
  <c r="N209" i="18" s="1"/>
  <c r="O209" i="18" s="1"/>
  <c r="P209" i="18" s="1"/>
  <c r="Q209" i="18" s="1"/>
  <c r="R209" i="18" s="1"/>
  <c r="S209" i="18" s="1"/>
  <c r="T209" i="18" s="1"/>
  <c r="U209" i="18" s="1"/>
  <c r="V209" i="18" s="1"/>
  <c r="W209" i="18" s="1"/>
  <c r="X209" i="18" s="1"/>
  <c r="Y209" i="18" s="1"/>
  <c r="Z209" i="18" s="1"/>
  <c r="AA209" i="18" s="1"/>
  <c r="AB209" i="18" s="1"/>
  <c r="AC209" i="18" s="1"/>
  <c r="AD209" i="18" s="1"/>
  <c r="AE209" i="18" s="1"/>
  <c r="AF209" i="18" s="1"/>
  <c r="AG209" i="18" s="1"/>
  <c r="AH209" i="18" s="1"/>
  <c r="AI209" i="18" s="1"/>
  <c r="AJ209" i="18" s="1"/>
  <c r="E210" i="18" l="1"/>
  <c r="D211" i="18" a="1"/>
  <c r="D211" i="18" s="1"/>
  <c r="D212" i="18" s="1" a="1"/>
  <c r="D212" i="18" s="1"/>
  <c r="F210" i="18"/>
  <c r="G210" i="18" s="1"/>
  <c r="H210" i="18" s="1"/>
  <c r="I210" i="18" s="1"/>
  <c r="J210" i="18" s="1"/>
  <c r="K210" i="18" s="1"/>
  <c r="L210" i="18" s="1"/>
  <c r="M210" i="18" s="1"/>
  <c r="N210" i="18" s="1"/>
  <c r="O210" i="18" s="1"/>
  <c r="P210" i="18" s="1"/>
  <c r="Q210" i="18" s="1"/>
  <c r="R210" i="18" s="1"/>
  <c r="S210" i="18" s="1"/>
  <c r="T210" i="18" s="1"/>
  <c r="U210" i="18" s="1"/>
  <c r="V210" i="18" s="1"/>
  <c r="W210" i="18" s="1"/>
  <c r="X210" i="18" s="1"/>
  <c r="Y210" i="18" s="1"/>
  <c r="Z210" i="18" s="1"/>
  <c r="AA210" i="18" s="1"/>
  <c r="AB210" i="18" s="1"/>
  <c r="AC210" i="18" s="1"/>
  <c r="AD210" i="18" s="1"/>
  <c r="AE210" i="18" s="1"/>
  <c r="AF210" i="18" s="1"/>
  <c r="AG210" i="18" s="1"/>
  <c r="AH210" i="18" s="1"/>
  <c r="AI210" i="18" s="1"/>
  <c r="AJ210" i="18" s="1"/>
  <c r="A210" i="18"/>
  <c r="D213" i="18" l="1" a="1"/>
  <c r="D213" i="18" s="1"/>
  <c r="E212" i="18"/>
  <c r="F212" i="18"/>
  <c r="G212" i="18" s="1"/>
  <c r="H212" i="18" s="1"/>
  <c r="I212" i="18" s="1"/>
  <c r="J212" i="18" s="1"/>
  <c r="K212" i="18" s="1"/>
  <c r="L212" i="18" s="1"/>
  <c r="M212" i="18" s="1"/>
  <c r="N212" i="18" s="1"/>
  <c r="O212" i="18" s="1"/>
  <c r="P212" i="18" s="1"/>
  <c r="Q212" i="18" s="1"/>
  <c r="R212" i="18" s="1"/>
  <c r="S212" i="18" s="1"/>
  <c r="T212" i="18" s="1"/>
  <c r="U212" i="18" s="1"/>
  <c r="V212" i="18" s="1"/>
  <c r="W212" i="18" s="1"/>
  <c r="X212" i="18" s="1"/>
  <c r="Y212" i="18" s="1"/>
  <c r="Z212" i="18" s="1"/>
  <c r="AA212" i="18" s="1"/>
  <c r="AB212" i="18" s="1"/>
  <c r="AC212" i="18" s="1"/>
  <c r="AD212" i="18" s="1"/>
  <c r="AE212" i="18" s="1"/>
  <c r="AF212" i="18" s="1"/>
  <c r="AG212" i="18" s="1"/>
  <c r="AH212" i="18" s="1"/>
  <c r="AI212" i="18" s="1"/>
  <c r="AJ212" i="18" s="1"/>
  <c r="E211" i="18"/>
  <c r="F211" i="18"/>
  <c r="G211" i="18" s="1"/>
  <c r="H211" i="18" s="1"/>
  <c r="I211" i="18" s="1"/>
  <c r="J211" i="18" s="1"/>
  <c r="K211" i="18" s="1"/>
  <c r="L211" i="18" s="1"/>
  <c r="M211" i="18" s="1"/>
  <c r="N211" i="18" s="1"/>
  <c r="O211" i="18" s="1"/>
  <c r="P211" i="18" s="1"/>
  <c r="Q211" i="18" s="1"/>
  <c r="R211" i="18" s="1"/>
  <c r="S211" i="18" s="1"/>
  <c r="T211" i="18" s="1"/>
  <c r="U211" i="18" s="1"/>
  <c r="V211" i="18" s="1"/>
  <c r="W211" i="18" s="1"/>
  <c r="X211" i="18" s="1"/>
  <c r="Y211" i="18" s="1"/>
  <c r="Z211" i="18" s="1"/>
  <c r="AA211" i="18" s="1"/>
  <c r="AB211" i="18" s="1"/>
  <c r="AC211" i="18" s="1"/>
  <c r="AD211" i="18" s="1"/>
  <c r="AE211" i="18" s="1"/>
  <c r="AF211" i="18" s="1"/>
  <c r="AG211" i="18" s="1"/>
  <c r="AH211" i="18" s="1"/>
  <c r="AI211" i="18" s="1"/>
  <c r="AJ211" i="18" s="1"/>
  <c r="A211" i="18"/>
  <c r="A212" i="18" s="1"/>
  <c r="A213" i="18" l="1"/>
  <c r="D214" i="18" a="1"/>
  <c r="D214" i="18" s="1"/>
  <c r="E213" i="18"/>
  <c r="F213" i="18"/>
  <c r="G213" i="18" s="1"/>
  <c r="H213" i="18" s="1"/>
  <c r="I213" i="18" s="1"/>
  <c r="J213" i="18" s="1"/>
  <c r="K213" i="18" s="1"/>
  <c r="L213" i="18" s="1"/>
  <c r="M213" i="18" s="1"/>
  <c r="N213" i="18" s="1"/>
  <c r="O213" i="18" s="1"/>
  <c r="P213" i="18" s="1"/>
  <c r="Q213" i="18" s="1"/>
  <c r="R213" i="18" s="1"/>
  <c r="S213" i="18" s="1"/>
  <c r="T213" i="18" s="1"/>
  <c r="U213" i="18" s="1"/>
  <c r="V213" i="18" s="1"/>
  <c r="W213" i="18" s="1"/>
  <c r="X213" i="18" s="1"/>
  <c r="Y213" i="18" s="1"/>
  <c r="Z213" i="18" s="1"/>
  <c r="AA213" i="18" s="1"/>
  <c r="AB213" i="18" s="1"/>
  <c r="AC213" i="18" s="1"/>
  <c r="AD213" i="18" s="1"/>
  <c r="AE213" i="18" s="1"/>
  <c r="AF213" i="18" s="1"/>
  <c r="AG213" i="18" s="1"/>
  <c r="AH213" i="18" s="1"/>
  <c r="AI213" i="18" s="1"/>
  <c r="AJ213" i="18" s="1"/>
  <c r="E214" i="18" l="1"/>
  <c r="D215" i="18" a="1"/>
  <c r="D215" i="18" s="1"/>
  <c r="F214" i="18"/>
  <c r="G214" i="18" s="1"/>
  <c r="H214" i="18" s="1"/>
  <c r="I214" i="18" s="1"/>
  <c r="J214" i="18" s="1"/>
  <c r="K214" i="18" s="1"/>
  <c r="L214" i="18" s="1"/>
  <c r="M214" i="18" s="1"/>
  <c r="N214" i="18" s="1"/>
  <c r="O214" i="18" s="1"/>
  <c r="P214" i="18" s="1"/>
  <c r="Q214" i="18" s="1"/>
  <c r="R214" i="18" s="1"/>
  <c r="S214" i="18" s="1"/>
  <c r="T214" i="18" s="1"/>
  <c r="U214" i="18" s="1"/>
  <c r="V214" i="18" s="1"/>
  <c r="W214" i="18" s="1"/>
  <c r="X214" i="18" s="1"/>
  <c r="Y214" i="18" s="1"/>
  <c r="Z214" i="18" s="1"/>
  <c r="AA214" i="18" s="1"/>
  <c r="AB214" i="18" s="1"/>
  <c r="AC214" i="18" s="1"/>
  <c r="AD214" i="18" s="1"/>
  <c r="AE214" i="18" s="1"/>
  <c r="AF214" i="18" s="1"/>
  <c r="AG214" i="18" s="1"/>
  <c r="AH214" i="18" s="1"/>
  <c r="AI214" i="18" s="1"/>
  <c r="AJ214" i="18" s="1"/>
  <c r="A214" i="18"/>
  <c r="E215" i="18" l="1"/>
  <c r="D216" i="18" a="1"/>
  <c r="D216" i="18" s="1"/>
  <c r="A215" i="18"/>
  <c r="F215" i="18"/>
  <c r="G215" i="18" s="1"/>
  <c r="H215" i="18" s="1"/>
  <c r="I215" i="18" s="1"/>
  <c r="J215" i="18" s="1"/>
  <c r="K215" i="18" s="1"/>
  <c r="L215" i="18" s="1"/>
  <c r="M215" i="18" s="1"/>
  <c r="N215" i="18" s="1"/>
  <c r="O215" i="18" s="1"/>
  <c r="P215" i="18" s="1"/>
  <c r="Q215" i="18" s="1"/>
  <c r="R215" i="18" s="1"/>
  <c r="S215" i="18" s="1"/>
  <c r="T215" i="18" s="1"/>
  <c r="U215" i="18" s="1"/>
  <c r="V215" i="18" s="1"/>
  <c r="W215" i="18" s="1"/>
  <c r="X215" i="18" s="1"/>
  <c r="Y215" i="18" s="1"/>
  <c r="Z215" i="18" s="1"/>
  <c r="AA215" i="18" s="1"/>
  <c r="AB215" i="18" s="1"/>
  <c r="AC215" i="18" s="1"/>
  <c r="AD215" i="18" s="1"/>
  <c r="AE215" i="18" s="1"/>
  <c r="AF215" i="18" s="1"/>
  <c r="AG215" i="18" s="1"/>
  <c r="AH215" i="18" s="1"/>
  <c r="AI215" i="18" s="1"/>
  <c r="AJ215" i="18" s="1"/>
  <c r="A216" i="18" l="1"/>
  <c r="D217" i="18" a="1"/>
  <c r="D217" i="18" s="1"/>
  <c r="E216" i="18"/>
  <c r="F216" i="18"/>
  <c r="G216" i="18" s="1"/>
  <c r="H216" i="18" s="1"/>
  <c r="I216" i="18" s="1"/>
  <c r="J216" i="18" s="1"/>
  <c r="K216" i="18" s="1"/>
  <c r="L216" i="18" s="1"/>
  <c r="M216" i="18" s="1"/>
  <c r="N216" i="18" s="1"/>
  <c r="O216" i="18" s="1"/>
  <c r="P216" i="18" s="1"/>
  <c r="Q216" i="18" s="1"/>
  <c r="R216" i="18" s="1"/>
  <c r="S216" i="18" s="1"/>
  <c r="T216" i="18" s="1"/>
  <c r="U216" i="18" s="1"/>
  <c r="V216" i="18" s="1"/>
  <c r="W216" i="18" s="1"/>
  <c r="X216" i="18" s="1"/>
  <c r="Y216" i="18" s="1"/>
  <c r="Z216" i="18" s="1"/>
  <c r="AA216" i="18" s="1"/>
  <c r="AB216" i="18" s="1"/>
  <c r="AC216" i="18" s="1"/>
  <c r="AD216" i="18" s="1"/>
  <c r="AE216" i="18" s="1"/>
  <c r="AF216" i="18" s="1"/>
  <c r="AG216" i="18" s="1"/>
  <c r="AH216" i="18" s="1"/>
  <c r="AI216" i="18" s="1"/>
  <c r="AJ216" i="18" s="1"/>
  <c r="A217" i="18" l="1"/>
  <c r="D218" i="18" a="1"/>
  <c r="D218" i="18" s="1"/>
  <c r="E217" i="18"/>
  <c r="F217" i="18"/>
  <c r="G217" i="18" s="1"/>
  <c r="H217" i="18" s="1"/>
  <c r="I217" i="18" s="1"/>
  <c r="J217" i="18" s="1"/>
  <c r="K217" i="18" s="1"/>
  <c r="L217" i="18" s="1"/>
  <c r="M217" i="18" s="1"/>
  <c r="N217" i="18" s="1"/>
  <c r="O217" i="18" s="1"/>
  <c r="P217" i="18" s="1"/>
  <c r="Q217" i="18" s="1"/>
  <c r="R217" i="18" s="1"/>
  <c r="S217" i="18" s="1"/>
  <c r="T217" i="18" s="1"/>
  <c r="U217" i="18" s="1"/>
  <c r="V217" i="18" s="1"/>
  <c r="W217" i="18" s="1"/>
  <c r="X217" i="18" s="1"/>
  <c r="Y217" i="18" s="1"/>
  <c r="Z217" i="18" s="1"/>
  <c r="AA217" i="18" s="1"/>
  <c r="AB217" i="18" s="1"/>
  <c r="AC217" i="18" s="1"/>
  <c r="AD217" i="18" s="1"/>
  <c r="AE217" i="18" s="1"/>
  <c r="AF217" i="18" s="1"/>
  <c r="AG217" i="18" s="1"/>
  <c r="AH217" i="18" s="1"/>
  <c r="AI217" i="18" s="1"/>
  <c r="AJ217" i="18" s="1"/>
  <c r="E218" i="18" l="1"/>
  <c r="D219" i="18" a="1"/>
  <c r="D219" i="18" s="1"/>
  <c r="F218" i="18"/>
  <c r="G218" i="18" s="1"/>
  <c r="H218" i="18" s="1"/>
  <c r="I218" i="18" s="1"/>
  <c r="J218" i="18" s="1"/>
  <c r="K218" i="18" s="1"/>
  <c r="L218" i="18" s="1"/>
  <c r="M218" i="18" s="1"/>
  <c r="N218" i="18" s="1"/>
  <c r="O218" i="18" s="1"/>
  <c r="P218" i="18" s="1"/>
  <c r="Q218" i="18" s="1"/>
  <c r="R218" i="18" s="1"/>
  <c r="S218" i="18" s="1"/>
  <c r="T218" i="18" s="1"/>
  <c r="U218" i="18" s="1"/>
  <c r="V218" i="18" s="1"/>
  <c r="W218" i="18" s="1"/>
  <c r="X218" i="18" s="1"/>
  <c r="Y218" i="18" s="1"/>
  <c r="Z218" i="18" s="1"/>
  <c r="AA218" i="18" s="1"/>
  <c r="AB218" i="18" s="1"/>
  <c r="AC218" i="18" s="1"/>
  <c r="AD218" i="18" s="1"/>
  <c r="AE218" i="18" s="1"/>
  <c r="AF218" i="18" s="1"/>
  <c r="AG218" i="18" s="1"/>
  <c r="AH218" i="18" s="1"/>
  <c r="AI218" i="18" s="1"/>
  <c r="AJ218" i="18" s="1"/>
  <c r="A218" i="18"/>
  <c r="E219" i="18" l="1"/>
  <c r="D220" i="18" a="1"/>
  <c r="D220" i="18" s="1"/>
  <c r="A219" i="18"/>
  <c r="F219" i="18"/>
  <c r="G219" i="18" s="1"/>
  <c r="H219" i="18" s="1"/>
  <c r="I219" i="18" s="1"/>
  <c r="J219" i="18" s="1"/>
  <c r="K219" i="18" s="1"/>
  <c r="L219" i="18" s="1"/>
  <c r="M219" i="18" s="1"/>
  <c r="N219" i="18" s="1"/>
  <c r="O219" i="18" s="1"/>
  <c r="P219" i="18" s="1"/>
  <c r="Q219" i="18" s="1"/>
  <c r="R219" i="18" s="1"/>
  <c r="S219" i="18" s="1"/>
  <c r="T219" i="18" s="1"/>
  <c r="U219" i="18" s="1"/>
  <c r="V219" i="18" s="1"/>
  <c r="W219" i="18" s="1"/>
  <c r="X219" i="18" s="1"/>
  <c r="Y219" i="18" s="1"/>
  <c r="Z219" i="18" s="1"/>
  <c r="AA219" i="18" s="1"/>
  <c r="AB219" i="18" s="1"/>
  <c r="AC219" i="18" s="1"/>
  <c r="AD219" i="18" s="1"/>
  <c r="AE219" i="18" s="1"/>
  <c r="AF219" i="18" s="1"/>
  <c r="AG219" i="18" s="1"/>
  <c r="AH219" i="18" s="1"/>
  <c r="AI219" i="18" s="1"/>
  <c r="AJ219" i="18" s="1"/>
  <c r="A220" i="18" l="1"/>
  <c r="D221" i="18" a="1"/>
  <c r="D221" i="18" s="1"/>
  <c r="E220" i="18"/>
  <c r="F220" i="18"/>
  <c r="G220" i="18" s="1"/>
  <c r="H220" i="18" s="1"/>
  <c r="I220" i="18" s="1"/>
  <c r="J220" i="18" s="1"/>
  <c r="K220" i="18" s="1"/>
  <c r="L220" i="18" s="1"/>
  <c r="M220" i="18" s="1"/>
  <c r="N220" i="18" s="1"/>
  <c r="O220" i="18" s="1"/>
  <c r="P220" i="18" s="1"/>
  <c r="Q220" i="18" s="1"/>
  <c r="R220" i="18" s="1"/>
  <c r="S220" i="18" s="1"/>
  <c r="T220" i="18" s="1"/>
  <c r="U220" i="18" s="1"/>
  <c r="V220" i="18" s="1"/>
  <c r="W220" i="18" s="1"/>
  <c r="X220" i="18" s="1"/>
  <c r="Y220" i="18" s="1"/>
  <c r="Z220" i="18" s="1"/>
  <c r="AA220" i="18" s="1"/>
  <c r="AB220" i="18" s="1"/>
  <c r="AC220" i="18" s="1"/>
  <c r="AD220" i="18" s="1"/>
  <c r="AE220" i="18" s="1"/>
  <c r="AF220" i="18" s="1"/>
  <c r="AG220" i="18" s="1"/>
  <c r="AH220" i="18" s="1"/>
  <c r="AI220" i="18" s="1"/>
  <c r="AJ220" i="18" s="1"/>
  <c r="A221" i="18" l="1"/>
  <c r="D222" i="18" a="1"/>
  <c r="D222" i="18" s="1"/>
  <c r="E221" i="18"/>
  <c r="F221" i="18"/>
  <c r="G221" i="18" s="1"/>
  <c r="H221" i="18" s="1"/>
  <c r="I221" i="18" s="1"/>
  <c r="J221" i="18" s="1"/>
  <c r="K221" i="18" s="1"/>
  <c r="L221" i="18" s="1"/>
  <c r="M221" i="18" s="1"/>
  <c r="N221" i="18" s="1"/>
  <c r="O221" i="18" s="1"/>
  <c r="P221" i="18" s="1"/>
  <c r="Q221" i="18" s="1"/>
  <c r="R221" i="18" s="1"/>
  <c r="S221" i="18" s="1"/>
  <c r="T221" i="18" s="1"/>
  <c r="U221" i="18" s="1"/>
  <c r="V221" i="18" s="1"/>
  <c r="W221" i="18" s="1"/>
  <c r="X221" i="18" s="1"/>
  <c r="Y221" i="18" s="1"/>
  <c r="Z221" i="18" s="1"/>
  <c r="AA221" i="18" s="1"/>
  <c r="AB221" i="18" s="1"/>
  <c r="AC221" i="18" s="1"/>
  <c r="AD221" i="18" s="1"/>
  <c r="AE221" i="18" s="1"/>
  <c r="AF221" i="18" s="1"/>
  <c r="AG221" i="18" s="1"/>
  <c r="AH221" i="18" s="1"/>
  <c r="AI221" i="18" s="1"/>
  <c r="AJ221" i="18" s="1"/>
  <c r="E222" i="18" l="1"/>
  <c r="D223" i="18" a="1"/>
  <c r="D223" i="18" s="1"/>
  <c r="F222" i="18"/>
  <c r="G222" i="18" s="1"/>
  <c r="H222" i="18" s="1"/>
  <c r="I222" i="18" s="1"/>
  <c r="J222" i="18" s="1"/>
  <c r="K222" i="18" s="1"/>
  <c r="L222" i="18" s="1"/>
  <c r="M222" i="18" s="1"/>
  <c r="N222" i="18" s="1"/>
  <c r="O222" i="18" s="1"/>
  <c r="P222" i="18" s="1"/>
  <c r="Q222" i="18" s="1"/>
  <c r="R222" i="18" s="1"/>
  <c r="S222" i="18" s="1"/>
  <c r="T222" i="18" s="1"/>
  <c r="U222" i="18" s="1"/>
  <c r="V222" i="18" s="1"/>
  <c r="W222" i="18" s="1"/>
  <c r="X222" i="18" s="1"/>
  <c r="Y222" i="18" s="1"/>
  <c r="Z222" i="18" s="1"/>
  <c r="AA222" i="18" s="1"/>
  <c r="AB222" i="18" s="1"/>
  <c r="AC222" i="18" s="1"/>
  <c r="AD222" i="18" s="1"/>
  <c r="AE222" i="18" s="1"/>
  <c r="AF222" i="18" s="1"/>
  <c r="AG222" i="18" s="1"/>
  <c r="AH222" i="18" s="1"/>
  <c r="AI222" i="18" s="1"/>
  <c r="AJ222" i="18" s="1"/>
  <c r="A222" i="18"/>
  <c r="E223" i="18" l="1"/>
  <c r="A223" i="18"/>
  <c r="D224" i="18" a="1"/>
  <c r="D224" i="18" s="1"/>
  <c r="F223" i="18"/>
  <c r="G223" i="18" s="1"/>
  <c r="H223" i="18" s="1"/>
  <c r="I223" i="18" s="1"/>
  <c r="J223" i="18" s="1"/>
  <c r="K223" i="18" s="1"/>
  <c r="L223" i="18" s="1"/>
  <c r="M223" i="18" s="1"/>
  <c r="N223" i="18" s="1"/>
  <c r="O223" i="18" s="1"/>
  <c r="P223" i="18" s="1"/>
  <c r="Q223" i="18" s="1"/>
  <c r="R223" i="18" s="1"/>
  <c r="S223" i="18" s="1"/>
  <c r="T223" i="18" s="1"/>
  <c r="U223" i="18" s="1"/>
  <c r="V223" i="18" s="1"/>
  <c r="W223" i="18" s="1"/>
  <c r="X223" i="18" s="1"/>
  <c r="Y223" i="18" s="1"/>
  <c r="Z223" i="18" s="1"/>
  <c r="AA223" i="18" s="1"/>
  <c r="AB223" i="18" s="1"/>
  <c r="AC223" i="18" s="1"/>
  <c r="AD223" i="18" s="1"/>
  <c r="AE223" i="18" s="1"/>
  <c r="AF223" i="18" s="1"/>
  <c r="AG223" i="18" s="1"/>
  <c r="AH223" i="18" s="1"/>
  <c r="AI223" i="18" s="1"/>
  <c r="AJ223" i="18" s="1"/>
  <c r="A224" i="18" l="1"/>
  <c r="E224" i="18"/>
  <c r="F224" i="18"/>
  <c r="G224" i="18" s="1"/>
  <c r="H224" i="18" s="1"/>
  <c r="I224" i="18" s="1"/>
  <c r="J224" i="18" s="1"/>
  <c r="K224" i="18" s="1"/>
  <c r="L224" i="18" s="1"/>
  <c r="M224" i="18" s="1"/>
  <c r="N224" i="18" s="1"/>
  <c r="O224" i="18" s="1"/>
  <c r="P224" i="18" s="1"/>
  <c r="Q224" i="18" s="1"/>
  <c r="R224" i="18" s="1"/>
  <c r="S224" i="18" s="1"/>
  <c r="T224" i="18" s="1"/>
  <c r="U224" i="18" s="1"/>
  <c r="V224" i="18" s="1"/>
  <c r="W224" i="18" s="1"/>
  <c r="X224" i="18" s="1"/>
  <c r="Y224" i="18" s="1"/>
  <c r="Z224" i="18" s="1"/>
  <c r="AA224" i="18" s="1"/>
  <c r="AB224" i="18" s="1"/>
  <c r="AC224" i="18" s="1"/>
  <c r="AD224" i="18" s="1"/>
  <c r="AE224" i="18" s="1"/>
  <c r="AF224" i="18" s="1"/>
  <c r="AG224" i="18" s="1"/>
  <c r="AH224" i="18" s="1"/>
  <c r="AI224" i="18" s="1"/>
  <c r="AJ224" i="18" s="1"/>
  <c r="D225" i="18" a="1"/>
  <c r="D225" i="18" s="1"/>
  <c r="E225" i="18" l="1"/>
  <c r="F225" i="18"/>
  <c r="G225" i="18" s="1"/>
  <c r="H225" i="18" s="1"/>
  <c r="I225" i="18" s="1"/>
  <c r="J225" i="18" s="1"/>
  <c r="K225" i="18" s="1"/>
  <c r="L225" i="18" s="1"/>
  <c r="M225" i="18" s="1"/>
  <c r="N225" i="18" s="1"/>
  <c r="O225" i="18" s="1"/>
  <c r="P225" i="18" s="1"/>
  <c r="Q225" i="18" s="1"/>
  <c r="R225" i="18" s="1"/>
  <c r="S225" i="18" s="1"/>
  <c r="T225" i="18" s="1"/>
  <c r="U225" i="18" s="1"/>
  <c r="V225" i="18" s="1"/>
  <c r="W225" i="18" s="1"/>
  <c r="X225" i="18" s="1"/>
  <c r="Y225" i="18" s="1"/>
  <c r="Z225" i="18" s="1"/>
  <c r="AA225" i="18" s="1"/>
  <c r="AB225" i="18" s="1"/>
  <c r="AC225" i="18" s="1"/>
  <c r="AD225" i="18" s="1"/>
  <c r="AE225" i="18" s="1"/>
  <c r="AF225" i="18" s="1"/>
  <c r="AG225" i="18" s="1"/>
  <c r="AH225" i="18" s="1"/>
  <c r="AI225" i="18" s="1"/>
  <c r="AJ225" i="18" s="1"/>
  <c r="D226" i="18" a="1"/>
  <c r="D226" i="18" s="1"/>
  <c r="A225" i="18"/>
  <c r="E226" i="18" l="1"/>
  <c r="D227" i="18" a="1"/>
  <c r="D227" i="18" s="1"/>
  <c r="F226" i="18"/>
  <c r="G226" i="18" s="1"/>
  <c r="H226" i="18" s="1"/>
  <c r="I226" i="18" s="1"/>
  <c r="J226" i="18" s="1"/>
  <c r="K226" i="18" s="1"/>
  <c r="L226" i="18" s="1"/>
  <c r="M226" i="18" s="1"/>
  <c r="N226" i="18" s="1"/>
  <c r="O226" i="18" s="1"/>
  <c r="P226" i="18" s="1"/>
  <c r="Q226" i="18" s="1"/>
  <c r="R226" i="18" s="1"/>
  <c r="S226" i="18" s="1"/>
  <c r="T226" i="18" s="1"/>
  <c r="U226" i="18" s="1"/>
  <c r="V226" i="18" s="1"/>
  <c r="W226" i="18" s="1"/>
  <c r="X226" i="18" s="1"/>
  <c r="Y226" i="18" s="1"/>
  <c r="Z226" i="18" s="1"/>
  <c r="AA226" i="18" s="1"/>
  <c r="AB226" i="18" s="1"/>
  <c r="AC226" i="18" s="1"/>
  <c r="AD226" i="18" s="1"/>
  <c r="AE226" i="18" s="1"/>
  <c r="AF226" i="18" s="1"/>
  <c r="AG226" i="18" s="1"/>
  <c r="AH226" i="18" s="1"/>
  <c r="AI226" i="18" s="1"/>
  <c r="AJ226" i="18" s="1"/>
  <c r="A226" i="18"/>
  <c r="F227" i="18" l="1"/>
  <c r="G227" i="18" s="1"/>
  <c r="H227" i="18" s="1"/>
  <c r="I227" i="18" s="1"/>
  <c r="J227" i="18" s="1"/>
  <c r="K227" i="18" s="1"/>
  <c r="L227" i="18" s="1"/>
  <c r="M227" i="18" s="1"/>
  <c r="N227" i="18" s="1"/>
  <c r="O227" i="18" s="1"/>
  <c r="P227" i="18" s="1"/>
  <c r="Q227" i="18" s="1"/>
  <c r="R227" i="18" s="1"/>
  <c r="S227" i="18" s="1"/>
  <c r="T227" i="18" s="1"/>
  <c r="U227" i="18" s="1"/>
  <c r="V227" i="18" s="1"/>
  <c r="W227" i="18" s="1"/>
  <c r="X227" i="18" s="1"/>
  <c r="Y227" i="18" s="1"/>
  <c r="Z227" i="18" s="1"/>
  <c r="AA227" i="18" s="1"/>
  <c r="AB227" i="18" s="1"/>
  <c r="AC227" i="18" s="1"/>
  <c r="AD227" i="18" s="1"/>
  <c r="AE227" i="18" s="1"/>
  <c r="AF227" i="18" s="1"/>
  <c r="AG227" i="18" s="1"/>
  <c r="AH227" i="18" s="1"/>
  <c r="AI227" i="18" s="1"/>
  <c r="AJ227" i="18" s="1"/>
  <c r="D228" i="18" a="1"/>
  <c r="D228" i="18" s="1"/>
  <c r="A227" i="18"/>
  <c r="E227" i="18"/>
  <c r="A228" i="18" l="1"/>
  <c r="E228" i="18"/>
  <c r="F228" i="18"/>
  <c r="G228" i="18" s="1"/>
  <c r="H228" i="18" s="1"/>
  <c r="I228" i="18" s="1"/>
  <c r="J228" i="18" s="1"/>
  <c r="K228" i="18" s="1"/>
  <c r="L228" i="18" s="1"/>
  <c r="M228" i="18" s="1"/>
  <c r="N228" i="18" s="1"/>
  <c r="O228" i="18" s="1"/>
  <c r="P228" i="18" s="1"/>
  <c r="Q228" i="18" s="1"/>
  <c r="R228" i="18" s="1"/>
  <c r="S228" i="18" s="1"/>
  <c r="T228" i="18" s="1"/>
  <c r="U228" i="18" s="1"/>
  <c r="V228" i="18" s="1"/>
  <c r="W228" i="18" s="1"/>
  <c r="X228" i="18" s="1"/>
  <c r="Y228" i="18" s="1"/>
  <c r="Z228" i="18" s="1"/>
  <c r="AA228" i="18" s="1"/>
  <c r="AB228" i="18" s="1"/>
  <c r="AC228" i="18" s="1"/>
  <c r="AD228" i="18" s="1"/>
  <c r="AE228" i="18" s="1"/>
  <c r="AF228" i="18" s="1"/>
  <c r="AG228" i="18" s="1"/>
  <c r="AH228" i="18" s="1"/>
  <c r="AI228" i="18" s="1"/>
  <c r="AJ228" i="18" s="1"/>
  <c r="D229" i="18" a="1"/>
  <c r="D229" i="18" s="1"/>
  <c r="F229" i="18" l="1"/>
  <c r="G229" i="18" s="1"/>
  <c r="H229" i="18" s="1"/>
  <c r="I229" i="18" s="1"/>
  <c r="J229" i="18" s="1"/>
  <c r="K229" i="18" s="1"/>
  <c r="L229" i="18" s="1"/>
  <c r="M229" i="18" s="1"/>
  <c r="N229" i="18" s="1"/>
  <c r="O229" i="18" s="1"/>
  <c r="P229" i="18" s="1"/>
  <c r="Q229" i="18" s="1"/>
  <c r="R229" i="18" s="1"/>
  <c r="S229" i="18" s="1"/>
  <c r="T229" i="18" s="1"/>
  <c r="U229" i="18" s="1"/>
  <c r="V229" i="18" s="1"/>
  <c r="W229" i="18" s="1"/>
  <c r="X229" i="18" s="1"/>
  <c r="Y229" i="18" s="1"/>
  <c r="Z229" i="18" s="1"/>
  <c r="AA229" i="18" s="1"/>
  <c r="AB229" i="18" s="1"/>
  <c r="AC229" i="18" s="1"/>
  <c r="AD229" i="18" s="1"/>
  <c r="AE229" i="18" s="1"/>
  <c r="AF229" i="18" s="1"/>
  <c r="AG229" i="18" s="1"/>
  <c r="AH229" i="18" s="1"/>
  <c r="AI229" i="18" s="1"/>
  <c r="AJ229" i="18" s="1"/>
  <c r="D230" i="18" a="1"/>
  <c r="D230" i="18" s="1"/>
  <c r="A229" i="18"/>
  <c r="E229" i="18"/>
  <c r="E230" i="18" l="1"/>
  <c r="F230" i="18"/>
  <c r="G230" i="18" s="1"/>
  <c r="H230" i="18" s="1"/>
  <c r="I230" i="18" s="1"/>
  <c r="J230" i="18" s="1"/>
  <c r="K230" i="18" s="1"/>
  <c r="L230" i="18" s="1"/>
  <c r="M230" i="18" s="1"/>
  <c r="N230" i="18" s="1"/>
  <c r="O230" i="18" s="1"/>
  <c r="P230" i="18" s="1"/>
  <c r="Q230" i="18" s="1"/>
  <c r="R230" i="18" s="1"/>
  <c r="S230" i="18" s="1"/>
  <c r="T230" i="18" s="1"/>
  <c r="U230" i="18" s="1"/>
  <c r="V230" i="18" s="1"/>
  <c r="W230" i="18" s="1"/>
  <c r="X230" i="18" s="1"/>
  <c r="Y230" i="18" s="1"/>
  <c r="Z230" i="18" s="1"/>
  <c r="AA230" i="18" s="1"/>
  <c r="AB230" i="18" s="1"/>
  <c r="AC230" i="18" s="1"/>
  <c r="AD230" i="18" s="1"/>
  <c r="AE230" i="18" s="1"/>
  <c r="AF230" i="18" s="1"/>
  <c r="AG230" i="18" s="1"/>
  <c r="AH230" i="18" s="1"/>
  <c r="AI230" i="18" s="1"/>
  <c r="AJ230" i="18" s="1"/>
  <c r="A230" i="18"/>
  <c r="D231" i="18" a="1"/>
  <c r="D231" i="18" s="1"/>
  <c r="E231" i="18" l="1"/>
  <c r="F231" i="18"/>
  <c r="G231" i="18" s="1"/>
  <c r="H231" i="18" s="1"/>
  <c r="I231" i="18" s="1"/>
  <c r="J231" i="18" s="1"/>
  <c r="K231" i="18" s="1"/>
  <c r="L231" i="18" s="1"/>
  <c r="M231" i="18" s="1"/>
  <c r="N231" i="18" s="1"/>
  <c r="O231" i="18" s="1"/>
  <c r="P231" i="18" s="1"/>
  <c r="Q231" i="18" s="1"/>
  <c r="R231" i="18" s="1"/>
  <c r="S231" i="18" s="1"/>
  <c r="T231" i="18" s="1"/>
  <c r="U231" i="18" s="1"/>
  <c r="V231" i="18" s="1"/>
  <c r="W231" i="18" s="1"/>
  <c r="X231" i="18" s="1"/>
  <c r="Y231" i="18" s="1"/>
  <c r="Z231" i="18" s="1"/>
  <c r="AA231" i="18" s="1"/>
  <c r="AB231" i="18" s="1"/>
  <c r="AC231" i="18" s="1"/>
  <c r="AD231" i="18" s="1"/>
  <c r="AE231" i="18" s="1"/>
  <c r="AF231" i="18" s="1"/>
  <c r="AG231" i="18" s="1"/>
  <c r="AH231" i="18" s="1"/>
  <c r="AI231" i="18" s="1"/>
  <c r="AJ231" i="18" s="1"/>
  <c r="A231" i="18"/>
  <c r="D232" i="18" a="1"/>
  <c r="D232" i="18" s="1"/>
  <c r="F232" i="18" l="1"/>
  <c r="G232" i="18" s="1"/>
  <c r="H232" i="18" s="1"/>
  <c r="I232" i="18" s="1"/>
  <c r="J232" i="18" s="1"/>
  <c r="K232" i="18" s="1"/>
  <c r="L232" i="18" s="1"/>
  <c r="M232" i="18" s="1"/>
  <c r="N232" i="18" s="1"/>
  <c r="O232" i="18" s="1"/>
  <c r="P232" i="18" s="1"/>
  <c r="Q232" i="18" s="1"/>
  <c r="R232" i="18" s="1"/>
  <c r="S232" i="18" s="1"/>
  <c r="T232" i="18" s="1"/>
  <c r="U232" i="18" s="1"/>
  <c r="V232" i="18" s="1"/>
  <c r="W232" i="18" s="1"/>
  <c r="X232" i="18" s="1"/>
  <c r="Y232" i="18" s="1"/>
  <c r="Z232" i="18" s="1"/>
  <c r="AA232" i="18" s="1"/>
  <c r="AB232" i="18" s="1"/>
  <c r="AC232" i="18" s="1"/>
  <c r="AD232" i="18" s="1"/>
  <c r="AE232" i="18" s="1"/>
  <c r="AF232" i="18" s="1"/>
  <c r="AG232" i="18" s="1"/>
  <c r="AH232" i="18" s="1"/>
  <c r="AI232" i="18" s="1"/>
  <c r="AJ232" i="18" s="1"/>
  <c r="A232" i="18"/>
  <c r="D233" i="18" a="1"/>
  <c r="D233" i="18" s="1"/>
  <c r="E232" i="18"/>
  <c r="A233" i="18" l="1"/>
  <c r="D234" i="18" a="1"/>
  <c r="D234" i="18" s="1"/>
  <c r="E233" i="18"/>
  <c r="F233" i="18"/>
  <c r="G233" i="18" s="1"/>
  <c r="H233" i="18" s="1"/>
  <c r="I233" i="18" s="1"/>
  <c r="J233" i="18" s="1"/>
  <c r="K233" i="18" s="1"/>
  <c r="L233" i="18" s="1"/>
  <c r="M233" i="18" s="1"/>
  <c r="N233" i="18" s="1"/>
  <c r="O233" i="18" s="1"/>
  <c r="P233" i="18" s="1"/>
  <c r="Q233" i="18" s="1"/>
  <c r="R233" i="18" s="1"/>
  <c r="S233" i="18" s="1"/>
  <c r="T233" i="18" s="1"/>
  <c r="U233" i="18" s="1"/>
  <c r="V233" i="18" s="1"/>
  <c r="W233" i="18" s="1"/>
  <c r="X233" i="18" s="1"/>
  <c r="Y233" i="18" s="1"/>
  <c r="Z233" i="18" s="1"/>
  <c r="AA233" i="18" s="1"/>
  <c r="AB233" i="18" s="1"/>
  <c r="AC233" i="18" s="1"/>
  <c r="AD233" i="18" s="1"/>
  <c r="AE233" i="18" s="1"/>
  <c r="AF233" i="18" s="1"/>
  <c r="AG233" i="18" s="1"/>
  <c r="AH233" i="18" s="1"/>
  <c r="AI233" i="18" s="1"/>
  <c r="AJ233" i="18" s="1"/>
  <c r="F234" i="18" l="1"/>
  <c r="G234" i="18" s="1"/>
  <c r="H234" i="18" s="1"/>
  <c r="I234" i="18" s="1"/>
  <c r="J234" i="18" s="1"/>
  <c r="K234" i="18" s="1"/>
  <c r="L234" i="18" s="1"/>
  <c r="M234" i="18" s="1"/>
  <c r="N234" i="18" s="1"/>
  <c r="O234" i="18" s="1"/>
  <c r="P234" i="18" s="1"/>
  <c r="Q234" i="18" s="1"/>
  <c r="R234" i="18" s="1"/>
  <c r="S234" i="18" s="1"/>
  <c r="T234" i="18" s="1"/>
  <c r="U234" i="18" s="1"/>
  <c r="V234" i="18" s="1"/>
  <c r="W234" i="18" s="1"/>
  <c r="X234" i="18" s="1"/>
  <c r="Y234" i="18" s="1"/>
  <c r="Z234" i="18" s="1"/>
  <c r="AA234" i="18" s="1"/>
  <c r="AB234" i="18" s="1"/>
  <c r="AC234" i="18" s="1"/>
  <c r="AD234" i="18" s="1"/>
  <c r="AE234" i="18" s="1"/>
  <c r="AF234" i="18" s="1"/>
  <c r="AG234" i="18" s="1"/>
  <c r="AH234" i="18" s="1"/>
  <c r="AI234" i="18" s="1"/>
  <c r="AJ234" i="18" s="1"/>
  <c r="A234" i="18"/>
  <c r="D235" i="18" a="1"/>
  <c r="D235" i="18" s="1"/>
  <c r="E234" i="18"/>
  <c r="A235" i="18" l="1"/>
  <c r="D236" i="18" a="1"/>
  <c r="D236" i="18" s="1"/>
  <c r="E235" i="18"/>
  <c r="F235" i="18"/>
  <c r="G235" i="18" s="1"/>
  <c r="H235" i="18" s="1"/>
  <c r="I235" i="18" s="1"/>
  <c r="J235" i="18" s="1"/>
  <c r="K235" i="18" s="1"/>
  <c r="L235" i="18" s="1"/>
  <c r="M235" i="18" s="1"/>
  <c r="N235" i="18" s="1"/>
  <c r="O235" i="18" s="1"/>
  <c r="P235" i="18" s="1"/>
  <c r="Q235" i="18" s="1"/>
  <c r="R235" i="18" s="1"/>
  <c r="S235" i="18" s="1"/>
  <c r="T235" i="18" s="1"/>
  <c r="U235" i="18" s="1"/>
  <c r="V235" i="18" s="1"/>
  <c r="W235" i="18" s="1"/>
  <c r="X235" i="18" s="1"/>
  <c r="Y235" i="18" s="1"/>
  <c r="Z235" i="18" s="1"/>
  <c r="AA235" i="18" s="1"/>
  <c r="AB235" i="18" s="1"/>
  <c r="AC235" i="18" s="1"/>
  <c r="AD235" i="18" s="1"/>
  <c r="AE235" i="18" s="1"/>
  <c r="AF235" i="18" s="1"/>
  <c r="AG235" i="18" s="1"/>
  <c r="AH235" i="18" s="1"/>
  <c r="AI235" i="18" s="1"/>
  <c r="AJ235" i="18" s="1"/>
  <c r="E236" i="18" l="1"/>
  <c r="F236" i="18"/>
  <c r="G236" i="18" s="1"/>
  <c r="H236" i="18" s="1"/>
  <c r="I236" i="18" s="1"/>
  <c r="J236" i="18" s="1"/>
  <c r="K236" i="18" s="1"/>
  <c r="L236" i="18" s="1"/>
  <c r="M236" i="18" s="1"/>
  <c r="N236" i="18" s="1"/>
  <c r="O236" i="18" s="1"/>
  <c r="P236" i="18" s="1"/>
  <c r="Q236" i="18" s="1"/>
  <c r="R236" i="18" s="1"/>
  <c r="S236" i="18" s="1"/>
  <c r="T236" i="18" s="1"/>
  <c r="U236" i="18" s="1"/>
  <c r="V236" i="18" s="1"/>
  <c r="W236" i="18" s="1"/>
  <c r="X236" i="18" s="1"/>
  <c r="Y236" i="18" s="1"/>
  <c r="Z236" i="18" s="1"/>
  <c r="AA236" i="18" s="1"/>
  <c r="AB236" i="18" s="1"/>
  <c r="AC236" i="18" s="1"/>
  <c r="AD236" i="18" s="1"/>
  <c r="AE236" i="18" s="1"/>
  <c r="AF236" i="18" s="1"/>
  <c r="AG236" i="18" s="1"/>
  <c r="AH236" i="18" s="1"/>
  <c r="AI236" i="18" s="1"/>
  <c r="AJ236" i="18" s="1"/>
  <c r="A236" i="18"/>
  <c r="D237" i="18" a="1"/>
  <c r="D237" i="18" s="1"/>
  <c r="D238" i="18" s="1" a="1"/>
  <c r="D238" i="18" s="1"/>
  <c r="E238" i="18" l="1"/>
  <c r="D239" i="18" a="1"/>
  <c r="D239" i="18" s="1"/>
  <c r="F238" i="18"/>
  <c r="G238" i="18" s="1"/>
  <c r="H238" i="18" s="1"/>
  <c r="I238" i="18" s="1"/>
  <c r="J238" i="18" s="1"/>
  <c r="K238" i="18" s="1"/>
  <c r="L238" i="18" s="1"/>
  <c r="M238" i="18" s="1"/>
  <c r="N238" i="18" s="1"/>
  <c r="O238" i="18" s="1"/>
  <c r="P238" i="18" s="1"/>
  <c r="Q238" i="18" s="1"/>
  <c r="R238" i="18" s="1"/>
  <c r="S238" i="18" s="1"/>
  <c r="T238" i="18" s="1"/>
  <c r="U238" i="18" s="1"/>
  <c r="V238" i="18" s="1"/>
  <c r="W238" i="18" s="1"/>
  <c r="X238" i="18" s="1"/>
  <c r="Y238" i="18" s="1"/>
  <c r="Z238" i="18" s="1"/>
  <c r="AA238" i="18" s="1"/>
  <c r="AB238" i="18" s="1"/>
  <c r="AC238" i="18" s="1"/>
  <c r="AD238" i="18" s="1"/>
  <c r="AE238" i="18" s="1"/>
  <c r="AF238" i="18" s="1"/>
  <c r="AG238" i="18" s="1"/>
  <c r="AH238" i="18" s="1"/>
  <c r="AI238" i="18" s="1"/>
  <c r="AJ238" i="18" s="1"/>
  <c r="E237" i="18"/>
  <c r="F237" i="18"/>
  <c r="G237" i="18" s="1"/>
  <c r="H237" i="18" s="1"/>
  <c r="I237" i="18" s="1"/>
  <c r="J237" i="18" s="1"/>
  <c r="K237" i="18" s="1"/>
  <c r="L237" i="18" s="1"/>
  <c r="M237" i="18" s="1"/>
  <c r="N237" i="18" s="1"/>
  <c r="O237" i="18" s="1"/>
  <c r="P237" i="18" s="1"/>
  <c r="Q237" i="18" s="1"/>
  <c r="R237" i="18" s="1"/>
  <c r="S237" i="18" s="1"/>
  <c r="T237" i="18" s="1"/>
  <c r="U237" i="18" s="1"/>
  <c r="V237" i="18" s="1"/>
  <c r="W237" i="18" s="1"/>
  <c r="X237" i="18" s="1"/>
  <c r="Y237" i="18" s="1"/>
  <c r="Z237" i="18" s="1"/>
  <c r="AA237" i="18" s="1"/>
  <c r="AB237" i="18" s="1"/>
  <c r="AC237" i="18" s="1"/>
  <c r="AD237" i="18" s="1"/>
  <c r="AE237" i="18" s="1"/>
  <c r="AF237" i="18" s="1"/>
  <c r="AG237" i="18" s="1"/>
  <c r="AH237" i="18" s="1"/>
  <c r="AI237" i="18" s="1"/>
  <c r="AJ237" i="18" s="1"/>
  <c r="A237" i="18"/>
  <c r="A238" i="18" s="1"/>
  <c r="A239" i="18" l="1"/>
  <c r="E239" i="18"/>
  <c r="D240" i="18" a="1"/>
  <c r="D240" i="18" s="1"/>
  <c r="F239" i="18"/>
  <c r="G239" i="18" s="1"/>
  <c r="H239" i="18" s="1"/>
  <c r="I239" i="18" s="1"/>
  <c r="J239" i="18" s="1"/>
  <c r="K239" i="18" s="1"/>
  <c r="L239" i="18" s="1"/>
  <c r="M239" i="18" s="1"/>
  <c r="N239" i="18" s="1"/>
  <c r="O239" i="18" s="1"/>
  <c r="P239" i="18" s="1"/>
  <c r="Q239" i="18" s="1"/>
  <c r="R239" i="18" s="1"/>
  <c r="S239" i="18" s="1"/>
  <c r="T239" i="18" s="1"/>
  <c r="U239" i="18" s="1"/>
  <c r="V239" i="18" s="1"/>
  <c r="W239" i="18" s="1"/>
  <c r="X239" i="18" s="1"/>
  <c r="Y239" i="18" s="1"/>
  <c r="Z239" i="18" s="1"/>
  <c r="AA239" i="18" s="1"/>
  <c r="AB239" i="18" s="1"/>
  <c r="AC239" i="18" s="1"/>
  <c r="AD239" i="18" s="1"/>
  <c r="AE239" i="18" s="1"/>
  <c r="AF239" i="18" s="1"/>
  <c r="AG239" i="18" s="1"/>
  <c r="AH239" i="18" s="1"/>
  <c r="AI239" i="18" s="1"/>
  <c r="AJ239" i="18" s="1"/>
  <c r="E240" i="18" l="1"/>
  <c r="D241" i="18" a="1"/>
  <c r="D241" i="18" s="1"/>
  <c r="F240" i="18"/>
  <c r="G240" i="18" s="1"/>
  <c r="H240" i="18" s="1"/>
  <c r="I240" i="18" s="1"/>
  <c r="J240" i="18" s="1"/>
  <c r="K240" i="18" s="1"/>
  <c r="L240" i="18" s="1"/>
  <c r="M240" i="18" s="1"/>
  <c r="N240" i="18" s="1"/>
  <c r="O240" i="18" s="1"/>
  <c r="P240" i="18" s="1"/>
  <c r="Q240" i="18" s="1"/>
  <c r="R240" i="18" s="1"/>
  <c r="S240" i="18" s="1"/>
  <c r="T240" i="18" s="1"/>
  <c r="U240" i="18" s="1"/>
  <c r="V240" i="18" s="1"/>
  <c r="W240" i="18" s="1"/>
  <c r="X240" i="18" s="1"/>
  <c r="Y240" i="18" s="1"/>
  <c r="Z240" i="18" s="1"/>
  <c r="AA240" i="18" s="1"/>
  <c r="AB240" i="18" s="1"/>
  <c r="AC240" i="18" s="1"/>
  <c r="AD240" i="18" s="1"/>
  <c r="AE240" i="18" s="1"/>
  <c r="AF240" i="18" s="1"/>
  <c r="AG240" i="18" s="1"/>
  <c r="AH240" i="18" s="1"/>
  <c r="AI240" i="18" s="1"/>
  <c r="AJ240" i="18" s="1"/>
  <c r="A240" i="18"/>
  <c r="E241" i="18" l="1"/>
  <c r="D242" i="18" a="1"/>
  <c r="D242" i="18" s="1"/>
  <c r="F241" i="18"/>
  <c r="G241" i="18" s="1"/>
  <c r="H241" i="18" s="1"/>
  <c r="I241" i="18" s="1"/>
  <c r="J241" i="18" s="1"/>
  <c r="K241" i="18" s="1"/>
  <c r="L241" i="18" s="1"/>
  <c r="M241" i="18" s="1"/>
  <c r="N241" i="18" s="1"/>
  <c r="O241" i="18" s="1"/>
  <c r="P241" i="18" s="1"/>
  <c r="Q241" i="18" s="1"/>
  <c r="R241" i="18" s="1"/>
  <c r="S241" i="18" s="1"/>
  <c r="T241" i="18" s="1"/>
  <c r="U241" i="18" s="1"/>
  <c r="V241" i="18" s="1"/>
  <c r="W241" i="18" s="1"/>
  <c r="X241" i="18" s="1"/>
  <c r="Y241" i="18" s="1"/>
  <c r="Z241" i="18" s="1"/>
  <c r="AA241" i="18" s="1"/>
  <c r="AB241" i="18" s="1"/>
  <c r="AC241" i="18" s="1"/>
  <c r="AD241" i="18" s="1"/>
  <c r="AE241" i="18" s="1"/>
  <c r="AF241" i="18" s="1"/>
  <c r="AG241" i="18" s="1"/>
  <c r="AH241" i="18" s="1"/>
  <c r="AI241" i="18" s="1"/>
  <c r="AJ241" i="18" s="1"/>
  <c r="A241" i="18"/>
  <c r="A242" i="18" l="1"/>
  <c r="E242" i="18"/>
  <c r="D243" i="18" a="1"/>
  <c r="D243" i="18" s="1"/>
  <c r="F242" i="18"/>
  <c r="G242" i="18" s="1"/>
  <c r="H242" i="18" s="1"/>
  <c r="I242" i="18" s="1"/>
  <c r="J242" i="18" s="1"/>
  <c r="K242" i="18" s="1"/>
  <c r="L242" i="18" s="1"/>
  <c r="M242" i="18" s="1"/>
  <c r="N242" i="18" s="1"/>
  <c r="O242" i="18" s="1"/>
  <c r="P242" i="18" s="1"/>
  <c r="Q242" i="18" s="1"/>
  <c r="R242" i="18" s="1"/>
  <c r="S242" i="18" s="1"/>
  <c r="T242" i="18" s="1"/>
  <c r="U242" i="18" s="1"/>
  <c r="V242" i="18" s="1"/>
  <c r="W242" i="18" s="1"/>
  <c r="X242" i="18" s="1"/>
  <c r="Y242" i="18" s="1"/>
  <c r="Z242" i="18" s="1"/>
  <c r="AA242" i="18" s="1"/>
  <c r="AB242" i="18" s="1"/>
  <c r="AC242" i="18" s="1"/>
  <c r="AD242" i="18" s="1"/>
  <c r="AE242" i="18" s="1"/>
  <c r="AF242" i="18" s="1"/>
  <c r="AG242" i="18" s="1"/>
  <c r="AH242" i="18" s="1"/>
  <c r="AI242" i="18" s="1"/>
  <c r="AJ242" i="18" s="1"/>
  <c r="A243" i="18" l="1"/>
  <c r="E243" i="18"/>
  <c r="D244" i="18" a="1"/>
  <c r="D244" i="18" s="1"/>
  <c r="F243" i="18"/>
  <c r="G243" i="18" s="1"/>
  <c r="H243" i="18" s="1"/>
  <c r="I243" i="18" s="1"/>
  <c r="J243" i="18" s="1"/>
  <c r="K243" i="18" s="1"/>
  <c r="L243" i="18" s="1"/>
  <c r="M243" i="18" s="1"/>
  <c r="N243" i="18" s="1"/>
  <c r="O243" i="18" s="1"/>
  <c r="P243" i="18" s="1"/>
  <c r="Q243" i="18" s="1"/>
  <c r="R243" i="18" s="1"/>
  <c r="S243" i="18" s="1"/>
  <c r="T243" i="18" s="1"/>
  <c r="U243" i="18" s="1"/>
  <c r="V243" i="18" s="1"/>
  <c r="W243" i="18" s="1"/>
  <c r="X243" i="18" s="1"/>
  <c r="Y243" i="18" s="1"/>
  <c r="Z243" i="18" s="1"/>
  <c r="AA243" i="18" s="1"/>
  <c r="AB243" i="18" s="1"/>
  <c r="AC243" i="18" s="1"/>
  <c r="AD243" i="18" s="1"/>
  <c r="AE243" i="18" s="1"/>
  <c r="AF243" i="18" s="1"/>
  <c r="AG243" i="18" s="1"/>
  <c r="AH243" i="18" s="1"/>
  <c r="AI243" i="18" s="1"/>
  <c r="AJ243" i="18" s="1"/>
  <c r="E244" i="18" l="1"/>
  <c r="D245" i="18" a="1"/>
  <c r="D245" i="18" s="1"/>
  <c r="F244" i="18"/>
  <c r="G244" i="18" s="1"/>
  <c r="H244" i="18" s="1"/>
  <c r="I244" i="18" s="1"/>
  <c r="J244" i="18" s="1"/>
  <c r="K244" i="18" s="1"/>
  <c r="L244" i="18" s="1"/>
  <c r="M244" i="18" s="1"/>
  <c r="N244" i="18" s="1"/>
  <c r="O244" i="18" s="1"/>
  <c r="P244" i="18" s="1"/>
  <c r="Q244" i="18" s="1"/>
  <c r="R244" i="18" s="1"/>
  <c r="S244" i="18" s="1"/>
  <c r="T244" i="18" s="1"/>
  <c r="U244" i="18" s="1"/>
  <c r="V244" i="18" s="1"/>
  <c r="W244" i="18" s="1"/>
  <c r="X244" i="18" s="1"/>
  <c r="Y244" i="18" s="1"/>
  <c r="Z244" i="18" s="1"/>
  <c r="AA244" i="18" s="1"/>
  <c r="AB244" i="18" s="1"/>
  <c r="AC244" i="18" s="1"/>
  <c r="AD244" i="18" s="1"/>
  <c r="AE244" i="18" s="1"/>
  <c r="AF244" i="18" s="1"/>
  <c r="AG244" i="18" s="1"/>
  <c r="AH244" i="18" s="1"/>
  <c r="AI244" i="18" s="1"/>
  <c r="AJ244" i="18" s="1"/>
  <c r="A244" i="18"/>
  <c r="E245" i="18" l="1"/>
  <c r="D246" i="18" a="1"/>
  <c r="D246" i="18" s="1"/>
  <c r="F245" i="18"/>
  <c r="G245" i="18" s="1"/>
  <c r="H245" i="18" s="1"/>
  <c r="I245" i="18" s="1"/>
  <c r="J245" i="18" s="1"/>
  <c r="K245" i="18" s="1"/>
  <c r="L245" i="18" s="1"/>
  <c r="M245" i="18" s="1"/>
  <c r="N245" i="18" s="1"/>
  <c r="O245" i="18" s="1"/>
  <c r="P245" i="18" s="1"/>
  <c r="Q245" i="18" s="1"/>
  <c r="R245" i="18" s="1"/>
  <c r="S245" i="18" s="1"/>
  <c r="T245" i="18" s="1"/>
  <c r="U245" i="18" s="1"/>
  <c r="V245" i="18" s="1"/>
  <c r="W245" i="18" s="1"/>
  <c r="X245" i="18" s="1"/>
  <c r="Y245" i="18" s="1"/>
  <c r="Z245" i="18" s="1"/>
  <c r="AA245" i="18" s="1"/>
  <c r="AB245" i="18" s="1"/>
  <c r="AC245" i="18" s="1"/>
  <c r="AD245" i="18" s="1"/>
  <c r="AE245" i="18" s="1"/>
  <c r="AF245" i="18" s="1"/>
  <c r="AG245" i="18" s="1"/>
  <c r="AH245" i="18" s="1"/>
  <c r="AI245" i="18" s="1"/>
  <c r="AJ245" i="18" s="1"/>
  <c r="A245" i="18"/>
  <c r="A246" i="18" l="1"/>
  <c r="E246" i="18"/>
  <c r="D247" i="18" a="1"/>
  <c r="D247" i="18" s="1"/>
  <c r="F246" i="18"/>
  <c r="G246" i="18" s="1"/>
  <c r="H246" i="18" s="1"/>
  <c r="I246" i="18" s="1"/>
  <c r="J246" i="18" s="1"/>
  <c r="K246" i="18" s="1"/>
  <c r="L246" i="18" s="1"/>
  <c r="M246" i="18" s="1"/>
  <c r="N246" i="18" s="1"/>
  <c r="O246" i="18" s="1"/>
  <c r="P246" i="18" s="1"/>
  <c r="Q246" i="18" s="1"/>
  <c r="R246" i="18" s="1"/>
  <c r="S246" i="18" s="1"/>
  <c r="T246" i="18" s="1"/>
  <c r="U246" i="18" s="1"/>
  <c r="V246" i="18" s="1"/>
  <c r="W246" i="18" s="1"/>
  <c r="X246" i="18" s="1"/>
  <c r="Y246" i="18" s="1"/>
  <c r="Z246" i="18" s="1"/>
  <c r="AA246" i="18" s="1"/>
  <c r="AB246" i="18" s="1"/>
  <c r="AC246" i="18" s="1"/>
  <c r="AD246" i="18" s="1"/>
  <c r="AE246" i="18" s="1"/>
  <c r="AF246" i="18" s="1"/>
  <c r="AG246" i="18" s="1"/>
  <c r="AH246" i="18" s="1"/>
  <c r="AI246" i="18" s="1"/>
  <c r="AJ246" i="18" s="1"/>
  <c r="A247" i="18" l="1"/>
  <c r="E247" i="18"/>
  <c r="D248" i="18" a="1"/>
  <c r="D248" i="18" s="1"/>
  <c r="F247" i="18"/>
  <c r="G247" i="18" s="1"/>
  <c r="H247" i="18" s="1"/>
  <c r="I247" i="18" s="1"/>
  <c r="J247" i="18" s="1"/>
  <c r="K247" i="18" s="1"/>
  <c r="L247" i="18" s="1"/>
  <c r="M247" i="18" s="1"/>
  <c r="N247" i="18" s="1"/>
  <c r="O247" i="18" s="1"/>
  <c r="P247" i="18" s="1"/>
  <c r="Q247" i="18" s="1"/>
  <c r="R247" i="18" s="1"/>
  <c r="S247" i="18" s="1"/>
  <c r="T247" i="18" s="1"/>
  <c r="U247" i="18" s="1"/>
  <c r="V247" i="18" s="1"/>
  <c r="W247" i="18" s="1"/>
  <c r="X247" i="18" s="1"/>
  <c r="Y247" i="18" s="1"/>
  <c r="Z247" i="18" s="1"/>
  <c r="AA247" i="18" s="1"/>
  <c r="AB247" i="18" s="1"/>
  <c r="AC247" i="18" s="1"/>
  <c r="AD247" i="18" s="1"/>
  <c r="AE247" i="18" s="1"/>
  <c r="AF247" i="18" s="1"/>
  <c r="AG247" i="18" s="1"/>
  <c r="AH247" i="18" s="1"/>
  <c r="AI247" i="18" s="1"/>
  <c r="AJ247" i="18" s="1"/>
  <c r="E248" i="18" l="1"/>
  <c r="D249" i="18" a="1"/>
  <c r="D249" i="18" s="1"/>
  <c r="F248" i="18"/>
  <c r="G248" i="18" s="1"/>
  <c r="H248" i="18" s="1"/>
  <c r="I248" i="18" s="1"/>
  <c r="J248" i="18" s="1"/>
  <c r="K248" i="18" s="1"/>
  <c r="L248" i="18" s="1"/>
  <c r="M248" i="18" s="1"/>
  <c r="N248" i="18" s="1"/>
  <c r="O248" i="18" s="1"/>
  <c r="P248" i="18" s="1"/>
  <c r="Q248" i="18" s="1"/>
  <c r="R248" i="18" s="1"/>
  <c r="S248" i="18" s="1"/>
  <c r="T248" i="18" s="1"/>
  <c r="U248" i="18" s="1"/>
  <c r="V248" i="18" s="1"/>
  <c r="W248" i="18" s="1"/>
  <c r="X248" i="18" s="1"/>
  <c r="Y248" i="18" s="1"/>
  <c r="Z248" i="18" s="1"/>
  <c r="AA248" i="18" s="1"/>
  <c r="AB248" i="18" s="1"/>
  <c r="AC248" i="18" s="1"/>
  <c r="AD248" i="18" s="1"/>
  <c r="AE248" i="18" s="1"/>
  <c r="AF248" i="18" s="1"/>
  <c r="AG248" i="18" s="1"/>
  <c r="AH248" i="18" s="1"/>
  <c r="AI248" i="18" s="1"/>
  <c r="AJ248" i="18" s="1"/>
  <c r="A248" i="18"/>
  <c r="E249" i="18" l="1"/>
  <c r="D250" i="18" a="1"/>
  <c r="D250" i="18" s="1"/>
  <c r="D251" i="18" s="1" a="1"/>
  <c r="D251" i="18" s="1"/>
  <c r="F249" i="18"/>
  <c r="G249" i="18" s="1"/>
  <c r="H249" i="18" s="1"/>
  <c r="I249" i="18" s="1"/>
  <c r="J249" i="18" s="1"/>
  <c r="K249" i="18" s="1"/>
  <c r="L249" i="18" s="1"/>
  <c r="M249" i="18" s="1"/>
  <c r="N249" i="18" s="1"/>
  <c r="O249" i="18" s="1"/>
  <c r="P249" i="18" s="1"/>
  <c r="Q249" i="18" s="1"/>
  <c r="R249" i="18" s="1"/>
  <c r="S249" i="18" s="1"/>
  <c r="T249" i="18" s="1"/>
  <c r="U249" i="18" s="1"/>
  <c r="V249" i="18" s="1"/>
  <c r="W249" i="18" s="1"/>
  <c r="X249" i="18" s="1"/>
  <c r="Y249" i="18" s="1"/>
  <c r="Z249" i="18" s="1"/>
  <c r="AA249" i="18" s="1"/>
  <c r="AB249" i="18" s="1"/>
  <c r="AC249" i="18" s="1"/>
  <c r="AD249" i="18" s="1"/>
  <c r="AE249" i="18" s="1"/>
  <c r="AF249" i="18" s="1"/>
  <c r="AG249" i="18" s="1"/>
  <c r="AH249" i="18" s="1"/>
  <c r="AI249" i="18" s="1"/>
  <c r="AJ249" i="18" s="1"/>
  <c r="A249" i="18"/>
  <c r="E251" i="18" l="1"/>
  <c r="D252" i="18" a="1"/>
  <c r="D252" i="18" s="1"/>
  <c r="F251" i="18"/>
  <c r="G251" i="18" s="1"/>
  <c r="H251" i="18" s="1"/>
  <c r="I251" i="18" s="1"/>
  <c r="J251" i="18" s="1"/>
  <c r="K251" i="18" s="1"/>
  <c r="L251" i="18" s="1"/>
  <c r="M251" i="18" s="1"/>
  <c r="N251" i="18" s="1"/>
  <c r="O251" i="18" s="1"/>
  <c r="P251" i="18" s="1"/>
  <c r="Q251" i="18" s="1"/>
  <c r="R251" i="18" s="1"/>
  <c r="S251" i="18" s="1"/>
  <c r="T251" i="18" s="1"/>
  <c r="U251" i="18" s="1"/>
  <c r="V251" i="18" s="1"/>
  <c r="W251" i="18" s="1"/>
  <c r="X251" i="18" s="1"/>
  <c r="Y251" i="18" s="1"/>
  <c r="Z251" i="18" s="1"/>
  <c r="AA251" i="18" s="1"/>
  <c r="AB251" i="18" s="1"/>
  <c r="AC251" i="18" s="1"/>
  <c r="AD251" i="18" s="1"/>
  <c r="AE251" i="18" s="1"/>
  <c r="AF251" i="18" s="1"/>
  <c r="AG251" i="18" s="1"/>
  <c r="AH251" i="18" s="1"/>
  <c r="AI251" i="18" s="1"/>
  <c r="AJ251" i="18" s="1"/>
  <c r="A250" i="18"/>
  <c r="A251" i="18" s="1"/>
  <c r="F250" i="18"/>
  <c r="G250" i="18" s="1"/>
  <c r="H250" i="18" s="1"/>
  <c r="I250" i="18" s="1"/>
  <c r="J250" i="18" s="1"/>
  <c r="K250" i="18" s="1"/>
  <c r="L250" i="18" s="1"/>
  <c r="M250" i="18" s="1"/>
  <c r="N250" i="18" s="1"/>
  <c r="O250" i="18" s="1"/>
  <c r="P250" i="18" s="1"/>
  <c r="Q250" i="18" s="1"/>
  <c r="R250" i="18" s="1"/>
  <c r="S250" i="18" s="1"/>
  <c r="T250" i="18" s="1"/>
  <c r="U250" i="18" s="1"/>
  <c r="V250" i="18" s="1"/>
  <c r="W250" i="18" s="1"/>
  <c r="X250" i="18" s="1"/>
  <c r="Y250" i="18" s="1"/>
  <c r="Z250" i="18" s="1"/>
  <c r="AA250" i="18" s="1"/>
  <c r="AB250" i="18" s="1"/>
  <c r="AC250" i="18" s="1"/>
  <c r="AD250" i="18" s="1"/>
  <c r="AE250" i="18" s="1"/>
  <c r="AF250" i="18" s="1"/>
  <c r="AG250" i="18" s="1"/>
  <c r="AH250" i="18" s="1"/>
  <c r="AI250" i="18" s="1"/>
  <c r="AJ250" i="18" s="1"/>
  <c r="A252" i="18" l="1"/>
  <c r="D253" i="18" a="1"/>
  <c r="D253" i="18" s="1"/>
  <c r="E252" i="18"/>
  <c r="F252" i="18"/>
  <c r="G252" i="18" s="1"/>
  <c r="H252" i="18" s="1"/>
  <c r="I252" i="18" s="1"/>
  <c r="J252" i="18" s="1"/>
  <c r="K252" i="18" s="1"/>
  <c r="L252" i="18" s="1"/>
  <c r="M252" i="18" s="1"/>
  <c r="N252" i="18" s="1"/>
  <c r="O252" i="18" s="1"/>
  <c r="P252" i="18" s="1"/>
  <c r="Q252" i="18" s="1"/>
  <c r="R252" i="18" s="1"/>
  <c r="S252" i="18" s="1"/>
  <c r="T252" i="18" s="1"/>
  <c r="U252" i="18" s="1"/>
  <c r="V252" i="18" s="1"/>
  <c r="W252" i="18" s="1"/>
  <c r="X252" i="18" s="1"/>
  <c r="Y252" i="18" s="1"/>
  <c r="Z252" i="18" s="1"/>
  <c r="AA252" i="18" s="1"/>
  <c r="AB252" i="18" s="1"/>
  <c r="AC252" i="18" s="1"/>
  <c r="AD252" i="18" s="1"/>
  <c r="AE252" i="18" s="1"/>
  <c r="AF252" i="18" s="1"/>
  <c r="AG252" i="18" s="1"/>
  <c r="AH252" i="18" s="1"/>
  <c r="AI252" i="18" s="1"/>
  <c r="AJ252" i="18" s="1"/>
  <c r="E253" i="18" l="1"/>
  <c r="D254" i="18" a="1"/>
  <c r="D254" i="18" s="1"/>
  <c r="F253" i="18"/>
  <c r="G253" i="18" s="1"/>
  <c r="H253" i="18" s="1"/>
  <c r="I253" i="18" s="1"/>
  <c r="J253" i="18" s="1"/>
  <c r="K253" i="18" s="1"/>
  <c r="L253" i="18" s="1"/>
  <c r="M253" i="18" s="1"/>
  <c r="N253" i="18" s="1"/>
  <c r="O253" i="18" s="1"/>
  <c r="P253" i="18" s="1"/>
  <c r="Q253" i="18" s="1"/>
  <c r="R253" i="18" s="1"/>
  <c r="S253" i="18" s="1"/>
  <c r="T253" i="18" s="1"/>
  <c r="U253" i="18" s="1"/>
  <c r="V253" i="18" s="1"/>
  <c r="W253" i="18" s="1"/>
  <c r="X253" i="18" s="1"/>
  <c r="Y253" i="18" s="1"/>
  <c r="Z253" i="18" s="1"/>
  <c r="AA253" i="18" s="1"/>
  <c r="AB253" i="18" s="1"/>
  <c r="AC253" i="18" s="1"/>
  <c r="AD253" i="18" s="1"/>
  <c r="AE253" i="18" s="1"/>
  <c r="AF253" i="18" s="1"/>
  <c r="AG253" i="18" s="1"/>
  <c r="AH253" i="18" s="1"/>
  <c r="AI253" i="18" s="1"/>
  <c r="AJ253" i="18" s="1"/>
  <c r="A253" i="18"/>
  <c r="E254" i="18" l="1"/>
  <c r="D255" i="18" a="1"/>
  <c r="D255" i="18" s="1"/>
  <c r="F254" i="18"/>
  <c r="G254" i="18" s="1"/>
  <c r="H254" i="18" s="1"/>
  <c r="I254" i="18" s="1"/>
  <c r="J254" i="18" s="1"/>
  <c r="K254" i="18" s="1"/>
  <c r="L254" i="18" s="1"/>
  <c r="M254" i="18" s="1"/>
  <c r="N254" i="18" s="1"/>
  <c r="O254" i="18" s="1"/>
  <c r="P254" i="18" s="1"/>
  <c r="Q254" i="18" s="1"/>
  <c r="R254" i="18" s="1"/>
  <c r="S254" i="18" s="1"/>
  <c r="T254" i="18" s="1"/>
  <c r="U254" i="18" s="1"/>
  <c r="V254" i="18" s="1"/>
  <c r="W254" i="18" s="1"/>
  <c r="X254" i="18" s="1"/>
  <c r="Y254" i="18" s="1"/>
  <c r="Z254" i="18" s="1"/>
  <c r="AA254" i="18" s="1"/>
  <c r="AB254" i="18" s="1"/>
  <c r="AC254" i="18" s="1"/>
  <c r="AD254" i="18" s="1"/>
  <c r="AE254" i="18" s="1"/>
  <c r="AF254" i="18" s="1"/>
  <c r="AG254" i="18" s="1"/>
  <c r="AH254" i="18" s="1"/>
  <c r="AI254" i="18" s="1"/>
  <c r="AJ254" i="18" s="1"/>
  <c r="A254" i="18"/>
  <c r="A255" i="18" l="1"/>
  <c r="E255" i="18"/>
  <c r="D256" i="18" a="1"/>
  <c r="D256" i="18" s="1"/>
  <c r="F255" i="18"/>
  <c r="G255" i="18" s="1"/>
  <c r="H255" i="18" s="1"/>
  <c r="I255" i="18" s="1"/>
  <c r="J255" i="18" s="1"/>
  <c r="K255" i="18" s="1"/>
  <c r="L255" i="18" s="1"/>
  <c r="M255" i="18" s="1"/>
  <c r="N255" i="18" s="1"/>
  <c r="O255" i="18" s="1"/>
  <c r="P255" i="18" s="1"/>
  <c r="Q255" i="18" s="1"/>
  <c r="R255" i="18" s="1"/>
  <c r="S255" i="18" s="1"/>
  <c r="T255" i="18" s="1"/>
  <c r="U255" i="18" s="1"/>
  <c r="V255" i="18" s="1"/>
  <c r="W255" i="18" s="1"/>
  <c r="X255" i="18" s="1"/>
  <c r="Y255" i="18" s="1"/>
  <c r="Z255" i="18" s="1"/>
  <c r="AA255" i="18" s="1"/>
  <c r="AB255" i="18" s="1"/>
  <c r="AC255" i="18" s="1"/>
  <c r="AD255" i="18" s="1"/>
  <c r="AE255" i="18" s="1"/>
  <c r="AF255" i="18" s="1"/>
  <c r="AG255" i="18" s="1"/>
  <c r="AH255" i="18" s="1"/>
  <c r="AI255" i="18" s="1"/>
  <c r="AJ255" i="18" s="1"/>
  <c r="A256" i="18" l="1"/>
  <c r="E256" i="18"/>
  <c r="F256" i="18"/>
  <c r="G256" i="18" s="1"/>
  <c r="H256" i="18" s="1"/>
  <c r="I256" i="18" s="1"/>
  <c r="J256" i="18" s="1"/>
  <c r="K256" i="18" s="1"/>
  <c r="L256" i="18" s="1"/>
  <c r="M256" i="18" s="1"/>
  <c r="N256" i="18" s="1"/>
  <c r="O256" i="18" s="1"/>
  <c r="P256" i="18" s="1"/>
  <c r="Q256" i="18" s="1"/>
  <c r="R256" i="18" s="1"/>
  <c r="S256" i="18" s="1"/>
  <c r="T256" i="18" s="1"/>
  <c r="U256" i="18" s="1"/>
  <c r="V256" i="18" s="1"/>
  <c r="W256" i="18" s="1"/>
  <c r="X256" i="18" s="1"/>
  <c r="Y256" i="18" s="1"/>
  <c r="Z256" i="18" s="1"/>
  <c r="AA256" i="18" s="1"/>
  <c r="AB256" i="18" s="1"/>
  <c r="AC256" i="18" s="1"/>
  <c r="AD256" i="18" s="1"/>
  <c r="AE256" i="18" s="1"/>
  <c r="AF256" i="18" s="1"/>
  <c r="AG256" i="18" s="1"/>
  <c r="AH256" i="18" s="1"/>
  <c r="AI256" i="18" s="1"/>
  <c r="AJ256" i="18" s="1"/>
  <c r="D257" i="18" a="1"/>
  <c r="D257" i="18" s="1"/>
  <c r="E257" i="18" l="1"/>
  <c r="D258" i="18" a="1"/>
  <c r="D258" i="18" s="1"/>
  <c r="F257" i="18"/>
  <c r="G257" i="18" s="1"/>
  <c r="H257" i="18" s="1"/>
  <c r="I257" i="18" s="1"/>
  <c r="J257" i="18" s="1"/>
  <c r="K257" i="18" s="1"/>
  <c r="L257" i="18" s="1"/>
  <c r="M257" i="18" s="1"/>
  <c r="N257" i="18" s="1"/>
  <c r="O257" i="18" s="1"/>
  <c r="P257" i="18" s="1"/>
  <c r="Q257" i="18" s="1"/>
  <c r="R257" i="18" s="1"/>
  <c r="S257" i="18" s="1"/>
  <c r="T257" i="18" s="1"/>
  <c r="U257" i="18" s="1"/>
  <c r="V257" i="18" s="1"/>
  <c r="W257" i="18" s="1"/>
  <c r="X257" i="18" s="1"/>
  <c r="Y257" i="18" s="1"/>
  <c r="Z257" i="18" s="1"/>
  <c r="AA257" i="18" s="1"/>
  <c r="AB257" i="18" s="1"/>
  <c r="AC257" i="18" s="1"/>
  <c r="AD257" i="18" s="1"/>
  <c r="AE257" i="18" s="1"/>
  <c r="AF257" i="18" s="1"/>
  <c r="AG257" i="18" s="1"/>
  <c r="AH257" i="18" s="1"/>
  <c r="AI257" i="18" s="1"/>
  <c r="AJ257" i="18" s="1"/>
  <c r="A257" i="18"/>
  <c r="E258" i="18" l="1"/>
  <c r="D259" i="18" a="1"/>
  <c r="D259" i="18" s="1"/>
  <c r="F258" i="18"/>
  <c r="G258" i="18" s="1"/>
  <c r="H258" i="18" s="1"/>
  <c r="I258" i="18" s="1"/>
  <c r="J258" i="18" s="1"/>
  <c r="K258" i="18" s="1"/>
  <c r="L258" i="18" s="1"/>
  <c r="M258" i="18" s="1"/>
  <c r="N258" i="18" s="1"/>
  <c r="O258" i="18" s="1"/>
  <c r="P258" i="18" s="1"/>
  <c r="Q258" i="18" s="1"/>
  <c r="R258" i="18" s="1"/>
  <c r="S258" i="18" s="1"/>
  <c r="T258" i="18" s="1"/>
  <c r="U258" i="18" s="1"/>
  <c r="V258" i="18" s="1"/>
  <c r="W258" i="18" s="1"/>
  <c r="X258" i="18" s="1"/>
  <c r="Y258" i="18" s="1"/>
  <c r="Z258" i="18" s="1"/>
  <c r="AA258" i="18" s="1"/>
  <c r="AB258" i="18" s="1"/>
  <c r="AC258" i="18" s="1"/>
  <c r="AD258" i="18" s="1"/>
  <c r="AE258" i="18" s="1"/>
  <c r="AF258" i="18" s="1"/>
  <c r="AG258" i="18" s="1"/>
  <c r="AH258" i="18" s="1"/>
  <c r="AI258" i="18" s="1"/>
  <c r="AJ258" i="18" s="1"/>
  <c r="A258" i="18"/>
  <c r="A259" i="18" l="1"/>
  <c r="E259" i="18"/>
  <c r="F259" i="18"/>
  <c r="G259" i="18" s="1"/>
  <c r="H259" i="18" s="1"/>
  <c r="I259" i="18" s="1"/>
  <c r="J259" i="18" s="1"/>
  <c r="K259" i="18" s="1"/>
  <c r="L259" i="18" s="1"/>
  <c r="M259" i="18" s="1"/>
  <c r="N259" i="18" s="1"/>
  <c r="O259" i="18" s="1"/>
  <c r="P259" i="18" s="1"/>
  <c r="Q259" i="18" s="1"/>
  <c r="R259" i="18" s="1"/>
  <c r="S259" i="18" s="1"/>
  <c r="T259" i="18" s="1"/>
  <c r="U259" i="18" s="1"/>
  <c r="V259" i="18" s="1"/>
  <c r="W259" i="18" s="1"/>
  <c r="X259" i="18" s="1"/>
  <c r="Y259" i="18" s="1"/>
  <c r="Z259" i="18" s="1"/>
  <c r="AA259" i="18" s="1"/>
  <c r="AB259" i="18" s="1"/>
  <c r="AC259" i="18" s="1"/>
  <c r="AD259" i="18" s="1"/>
  <c r="AE259" i="18" s="1"/>
  <c r="AF259" i="18" s="1"/>
  <c r="AG259" i="18" s="1"/>
  <c r="AH259" i="18" s="1"/>
  <c r="AI259" i="18" s="1"/>
  <c r="AJ259" i="18" s="1"/>
  <c r="D260" i="18" a="1"/>
  <c r="D260" i="18" s="1"/>
  <c r="A260" i="18" l="1"/>
  <c r="D261" i="18" a="1"/>
  <c r="D261" i="18" s="1"/>
  <c r="E260" i="18"/>
  <c r="F260" i="18"/>
  <c r="G260" i="18" s="1"/>
  <c r="H260" i="18" s="1"/>
  <c r="I260" i="18" s="1"/>
  <c r="J260" i="18" s="1"/>
  <c r="K260" i="18" s="1"/>
  <c r="L260" i="18" s="1"/>
  <c r="M260" i="18" s="1"/>
  <c r="N260" i="18" s="1"/>
  <c r="O260" i="18" s="1"/>
  <c r="P260" i="18" s="1"/>
  <c r="Q260" i="18" s="1"/>
  <c r="R260" i="18" s="1"/>
  <c r="S260" i="18" s="1"/>
  <c r="T260" i="18" s="1"/>
  <c r="U260" i="18" s="1"/>
  <c r="V260" i="18" s="1"/>
  <c r="W260" i="18" s="1"/>
  <c r="X260" i="18" s="1"/>
  <c r="Y260" i="18" s="1"/>
  <c r="Z260" i="18" s="1"/>
  <c r="AA260" i="18" s="1"/>
  <c r="AB260" i="18" s="1"/>
  <c r="AC260" i="18" s="1"/>
  <c r="AD260" i="18" s="1"/>
  <c r="AE260" i="18" s="1"/>
  <c r="AF260" i="18" s="1"/>
  <c r="AG260" i="18" s="1"/>
  <c r="AH260" i="18" s="1"/>
  <c r="AI260" i="18" s="1"/>
  <c r="AJ260" i="18" s="1"/>
  <c r="E261" i="18" l="1"/>
  <c r="D262" i="18" a="1"/>
  <c r="D262" i="18" s="1"/>
  <c r="F261" i="18"/>
  <c r="G261" i="18" s="1"/>
  <c r="H261" i="18" s="1"/>
  <c r="I261" i="18" s="1"/>
  <c r="J261" i="18" s="1"/>
  <c r="K261" i="18" s="1"/>
  <c r="L261" i="18" s="1"/>
  <c r="M261" i="18" s="1"/>
  <c r="N261" i="18" s="1"/>
  <c r="O261" i="18" s="1"/>
  <c r="P261" i="18" s="1"/>
  <c r="Q261" i="18" s="1"/>
  <c r="R261" i="18" s="1"/>
  <c r="S261" i="18" s="1"/>
  <c r="T261" i="18" s="1"/>
  <c r="U261" i="18" s="1"/>
  <c r="V261" i="18" s="1"/>
  <c r="W261" i="18" s="1"/>
  <c r="X261" i="18" s="1"/>
  <c r="Y261" i="18" s="1"/>
  <c r="Z261" i="18" s="1"/>
  <c r="AA261" i="18" s="1"/>
  <c r="AB261" i="18" s="1"/>
  <c r="AC261" i="18" s="1"/>
  <c r="AD261" i="18" s="1"/>
  <c r="AE261" i="18" s="1"/>
  <c r="AF261" i="18" s="1"/>
  <c r="AG261" i="18" s="1"/>
  <c r="AH261" i="18" s="1"/>
  <c r="AI261" i="18" s="1"/>
  <c r="AJ261" i="18" s="1"/>
  <c r="A261" i="18"/>
  <c r="E262" i="18" l="1"/>
  <c r="D263" i="18" a="1"/>
  <c r="D263" i="18" s="1"/>
  <c r="F262" i="18"/>
  <c r="G262" i="18" s="1"/>
  <c r="H262" i="18" s="1"/>
  <c r="I262" i="18" s="1"/>
  <c r="J262" i="18" s="1"/>
  <c r="K262" i="18" s="1"/>
  <c r="L262" i="18" s="1"/>
  <c r="M262" i="18" s="1"/>
  <c r="N262" i="18" s="1"/>
  <c r="O262" i="18" s="1"/>
  <c r="P262" i="18" s="1"/>
  <c r="Q262" i="18" s="1"/>
  <c r="R262" i="18" s="1"/>
  <c r="S262" i="18" s="1"/>
  <c r="T262" i="18" s="1"/>
  <c r="U262" i="18" s="1"/>
  <c r="V262" i="18" s="1"/>
  <c r="W262" i="18" s="1"/>
  <c r="X262" i="18" s="1"/>
  <c r="Y262" i="18" s="1"/>
  <c r="Z262" i="18" s="1"/>
  <c r="AA262" i="18" s="1"/>
  <c r="AB262" i="18" s="1"/>
  <c r="AC262" i="18" s="1"/>
  <c r="AD262" i="18" s="1"/>
  <c r="AE262" i="18" s="1"/>
  <c r="AF262" i="18" s="1"/>
  <c r="AG262" i="18" s="1"/>
  <c r="AH262" i="18" s="1"/>
  <c r="AI262" i="18" s="1"/>
  <c r="AJ262" i="18" s="1"/>
  <c r="A262" i="18"/>
  <c r="A263" i="18" l="1"/>
  <c r="D264" i="18" a="1"/>
  <c r="D264" i="18" s="1"/>
  <c r="E263" i="18"/>
  <c r="F263" i="18"/>
  <c r="G263" i="18" s="1"/>
  <c r="H263" i="18" s="1"/>
  <c r="I263" i="18" s="1"/>
  <c r="J263" i="18" s="1"/>
  <c r="K263" i="18" s="1"/>
  <c r="L263" i="18" s="1"/>
  <c r="M263" i="18" s="1"/>
  <c r="N263" i="18" s="1"/>
  <c r="O263" i="18" s="1"/>
  <c r="P263" i="18" s="1"/>
  <c r="Q263" i="18" s="1"/>
  <c r="R263" i="18" s="1"/>
  <c r="S263" i="18" s="1"/>
  <c r="T263" i="18" s="1"/>
  <c r="U263" i="18" s="1"/>
  <c r="V263" i="18" s="1"/>
  <c r="W263" i="18" s="1"/>
  <c r="X263" i="18" s="1"/>
  <c r="Y263" i="18" s="1"/>
  <c r="Z263" i="18" s="1"/>
  <c r="AA263" i="18" s="1"/>
  <c r="AB263" i="18" s="1"/>
  <c r="AC263" i="18" s="1"/>
  <c r="AD263" i="18" s="1"/>
  <c r="AE263" i="18" s="1"/>
  <c r="AF263" i="18" s="1"/>
  <c r="AG263" i="18" s="1"/>
  <c r="AH263" i="18" s="1"/>
  <c r="AI263" i="18" s="1"/>
  <c r="AJ263" i="18" s="1"/>
  <c r="A264" i="18" l="1"/>
  <c r="D265" i="18" a="1"/>
  <c r="D265" i="18" s="1"/>
  <c r="E264" i="18"/>
  <c r="F264" i="18"/>
  <c r="G264" i="18" s="1"/>
  <c r="H264" i="18" s="1"/>
  <c r="I264" i="18" s="1"/>
  <c r="J264" i="18" s="1"/>
  <c r="K264" i="18" s="1"/>
  <c r="L264" i="18" s="1"/>
  <c r="M264" i="18" s="1"/>
  <c r="N264" i="18" s="1"/>
  <c r="O264" i="18" s="1"/>
  <c r="P264" i="18" s="1"/>
  <c r="Q264" i="18" s="1"/>
  <c r="R264" i="18" s="1"/>
  <c r="S264" i="18" s="1"/>
  <c r="T264" i="18" s="1"/>
  <c r="U264" i="18" s="1"/>
  <c r="V264" i="18" s="1"/>
  <c r="W264" i="18" s="1"/>
  <c r="X264" i="18" s="1"/>
  <c r="Y264" i="18" s="1"/>
  <c r="Z264" i="18" s="1"/>
  <c r="AA264" i="18" s="1"/>
  <c r="AB264" i="18" s="1"/>
  <c r="AC264" i="18" s="1"/>
  <c r="AD264" i="18" s="1"/>
  <c r="AE264" i="18" s="1"/>
  <c r="AF264" i="18" s="1"/>
  <c r="AG264" i="18" s="1"/>
  <c r="AH264" i="18" s="1"/>
  <c r="AI264" i="18" s="1"/>
  <c r="AJ264" i="18" s="1"/>
  <c r="E265" i="18" l="1"/>
  <c r="D266" i="18" a="1"/>
  <c r="D266" i="18" s="1"/>
  <c r="F265" i="18"/>
  <c r="G265" i="18" s="1"/>
  <c r="H265" i="18" s="1"/>
  <c r="I265" i="18" s="1"/>
  <c r="J265" i="18" s="1"/>
  <c r="K265" i="18" s="1"/>
  <c r="L265" i="18" s="1"/>
  <c r="M265" i="18" s="1"/>
  <c r="N265" i="18" s="1"/>
  <c r="O265" i="18" s="1"/>
  <c r="P265" i="18" s="1"/>
  <c r="Q265" i="18" s="1"/>
  <c r="R265" i="18" s="1"/>
  <c r="S265" i="18" s="1"/>
  <c r="T265" i="18" s="1"/>
  <c r="U265" i="18" s="1"/>
  <c r="V265" i="18" s="1"/>
  <c r="W265" i="18" s="1"/>
  <c r="X265" i="18" s="1"/>
  <c r="Y265" i="18" s="1"/>
  <c r="Z265" i="18" s="1"/>
  <c r="AA265" i="18" s="1"/>
  <c r="AB265" i="18" s="1"/>
  <c r="AC265" i="18" s="1"/>
  <c r="AD265" i="18" s="1"/>
  <c r="AE265" i="18" s="1"/>
  <c r="AF265" i="18" s="1"/>
  <c r="AG265" i="18" s="1"/>
  <c r="AH265" i="18" s="1"/>
  <c r="AI265" i="18" s="1"/>
  <c r="AJ265" i="18" s="1"/>
  <c r="A265" i="18"/>
  <c r="E266" i="18" l="1"/>
  <c r="F266" i="18"/>
  <c r="G266" i="18" s="1"/>
  <c r="H266" i="18" s="1"/>
  <c r="I266" i="18" s="1"/>
  <c r="J266" i="18" s="1"/>
  <c r="K266" i="18" s="1"/>
  <c r="L266" i="18" s="1"/>
  <c r="M266" i="18" s="1"/>
  <c r="N266" i="18" s="1"/>
  <c r="O266" i="18" s="1"/>
  <c r="P266" i="18" s="1"/>
  <c r="Q266" i="18" s="1"/>
  <c r="R266" i="18" s="1"/>
  <c r="S266" i="18" s="1"/>
  <c r="T266" i="18" s="1"/>
  <c r="U266" i="18" s="1"/>
  <c r="V266" i="18" s="1"/>
  <c r="W266" i="18" s="1"/>
  <c r="X266" i="18" s="1"/>
  <c r="Y266" i="18" s="1"/>
  <c r="Z266" i="18" s="1"/>
  <c r="AA266" i="18" s="1"/>
  <c r="AB266" i="18" s="1"/>
  <c r="AC266" i="18" s="1"/>
  <c r="AD266" i="18" s="1"/>
  <c r="AE266" i="18" s="1"/>
  <c r="AF266" i="18" s="1"/>
  <c r="AG266" i="18" s="1"/>
  <c r="AH266" i="18" s="1"/>
  <c r="AI266" i="18" s="1"/>
  <c r="AJ266" i="18" s="1"/>
  <c r="A266" i="18"/>
  <c r="D267" i="18" a="1"/>
  <c r="D267" i="18" s="1"/>
  <c r="A267" i="18" l="1"/>
  <c r="F267" i="18"/>
  <c r="G267" i="18" s="1"/>
  <c r="H267" i="18" s="1"/>
  <c r="I267" i="18" s="1"/>
  <c r="J267" i="18" s="1"/>
  <c r="K267" i="18" s="1"/>
  <c r="L267" i="18" s="1"/>
  <c r="M267" i="18" s="1"/>
  <c r="N267" i="18" s="1"/>
  <c r="O267" i="18" s="1"/>
  <c r="P267" i="18" s="1"/>
  <c r="Q267" i="18" s="1"/>
  <c r="R267" i="18" s="1"/>
  <c r="S267" i="18" s="1"/>
  <c r="T267" i="18" s="1"/>
  <c r="U267" i="18" s="1"/>
  <c r="V267" i="18" s="1"/>
  <c r="W267" i="18" s="1"/>
  <c r="X267" i="18" s="1"/>
  <c r="Y267" i="18" s="1"/>
  <c r="Z267" i="18" s="1"/>
  <c r="AA267" i="18" s="1"/>
  <c r="AB267" i="18" s="1"/>
  <c r="AC267" i="18" s="1"/>
  <c r="AD267" i="18" s="1"/>
  <c r="AE267" i="18" s="1"/>
  <c r="AF267" i="18" s="1"/>
  <c r="AG267" i="18" s="1"/>
  <c r="AH267" i="18" s="1"/>
  <c r="AI267" i="18" s="1"/>
  <c r="AJ267" i="18" s="1"/>
  <c r="D268" i="18" a="1"/>
  <c r="D268" i="18" s="1"/>
  <c r="E267" i="18"/>
  <c r="A268" i="18" l="1"/>
  <c r="D269" i="18" a="1"/>
  <c r="D269" i="18" s="1"/>
  <c r="E268" i="18"/>
  <c r="F268" i="18"/>
  <c r="G268" i="18" s="1"/>
  <c r="H268" i="18" s="1"/>
  <c r="I268" i="18" s="1"/>
  <c r="J268" i="18" s="1"/>
  <c r="K268" i="18" s="1"/>
  <c r="L268" i="18" s="1"/>
  <c r="M268" i="18" s="1"/>
  <c r="N268" i="18" s="1"/>
  <c r="O268" i="18" s="1"/>
  <c r="P268" i="18" s="1"/>
  <c r="Q268" i="18" s="1"/>
  <c r="R268" i="18" s="1"/>
  <c r="S268" i="18" s="1"/>
  <c r="T268" i="18" s="1"/>
  <c r="U268" i="18" s="1"/>
  <c r="V268" i="18" s="1"/>
  <c r="W268" i="18" s="1"/>
  <c r="X268" i="18" s="1"/>
  <c r="Y268" i="18" s="1"/>
  <c r="Z268" i="18" s="1"/>
  <c r="AA268" i="18" s="1"/>
  <c r="AB268" i="18" s="1"/>
  <c r="AC268" i="18" s="1"/>
  <c r="AD268" i="18" s="1"/>
  <c r="AE268" i="18" s="1"/>
  <c r="AF268" i="18" s="1"/>
  <c r="AG268" i="18" s="1"/>
  <c r="AH268" i="18" s="1"/>
  <c r="AI268" i="18" s="1"/>
  <c r="AJ268" i="18" s="1"/>
  <c r="E269" i="18" l="1"/>
  <c r="D270" i="18" a="1"/>
  <c r="D270" i="18" s="1"/>
  <c r="A269" i="18"/>
  <c r="F269" i="18"/>
  <c r="G269" i="18" s="1"/>
  <c r="H269" i="18" s="1"/>
  <c r="I269" i="18" s="1"/>
  <c r="J269" i="18" s="1"/>
  <c r="K269" i="18" s="1"/>
  <c r="L269" i="18" s="1"/>
  <c r="M269" i="18" s="1"/>
  <c r="N269" i="18" s="1"/>
  <c r="O269" i="18" s="1"/>
  <c r="P269" i="18" s="1"/>
  <c r="Q269" i="18" s="1"/>
  <c r="R269" i="18" s="1"/>
  <c r="S269" i="18" s="1"/>
  <c r="T269" i="18" s="1"/>
  <c r="U269" i="18" s="1"/>
  <c r="V269" i="18" s="1"/>
  <c r="W269" i="18" s="1"/>
  <c r="X269" i="18" s="1"/>
  <c r="Y269" i="18" s="1"/>
  <c r="Z269" i="18" s="1"/>
  <c r="AA269" i="18" s="1"/>
  <c r="AB269" i="18" s="1"/>
  <c r="AC269" i="18" s="1"/>
  <c r="AD269" i="18" s="1"/>
  <c r="AE269" i="18" s="1"/>
  <c r="AF269" i="18" s="1"/>
  <c r="AG269" i="18" s="1"/>
  <c r="AH269" i="18" s="1"/>
  <c r="AI269" i="18" s="1"/>
  <c r="AJ269" i="18" s="1"/>
  <c r="A270" i="18" l="1"/>
  <c r="D271" i="18" a="1"/>
  <c r="D271" i="18" s="1"/>
  <c r="E270" i="18"/>
  <c r="F270" i="18"/>
  <c r="G270" i="18" s="1"/>
  <c r="H270" i="18" s="1"/>
  <c r="I270" i="18" s="1"/>
  <c r="J270" i="18" s="1"/>
  <c r="K270" i="18" s="1"/>
  <c r="L270" i="18" s="1"/>
  <c r="M270" i="18" s="1"/>
  <c r="N270" i="18" s="1"/>
  <c r="O270" i="18" s="1"/>
  <c r="P270" i="18" s="1"/>
  <c r="Q270" i="18" s="1"/>
  <c r="R270" i="18" s="1"/>
  <c r="S270" i="18" s="1"/>
  <c r="T270" i="18" s="1"/>
  <c r="U270" i="18" s="1"/>
  <c r="V270" i="18" s="1"/>
  <c r="W270" i="18" s="1"/>
  <c r="X270" i="18" s="1"/>
  <c r="Y270" i="18" s="1"/>
  <c r="Z270" i="18" s="1"/>
  <c r="AA270" i="18" s="1"/>
  <c r="AB270" i="18" s="1"/>
  <c r="AC270" i="18" s="1"/>
  <c r="AD270" i="18" s="1"/>
  <c r="AE270" i="18" s="1"/>
  <c r="AF270" i="18" s="1"/>
  <c r="AG270" i="18" s="1"/>
  <c r="AH270" i="18" s="1"/>
  <c r="AI270" i="18" s="1"/>
  <c r="AJ270" i="18" s="1"/>
  <c r="A271" i="18" l="1"/>
  <c r="E271" i="18"/>
  <c r="F271" i="18"/>
  <c r="G271" i="18" s="1"/>
  <c r="H271" i="18" s="1"/>
  <c r="I271" i="18" s="1"/>
  <c r="J271" i="18" s="1"/>
  <c r="K271" i="18" s="1"/>
  <c r="L271" i="18" s="1"/>
  <c r="M271" i="18" s="1"/>
  <c r="N271" i="18" s="1"/>
  <c r="O271" i="18" s="1"/>
  <c r="P271" i="18" s="1"/>
  <c r="Q271" i="18" s="1"/>
  <c r="R271" i="18" s="1"/>
  <c r="S271" i="18" s="1"/>
  <c r="T271" i="18" s="1"/>
  <c r="U271" i="18" s="1"/>
  <c r="V271" i="18" s="1"/>
  <c r="W271" i="18" s="1"/>
  <c r="X271" i="18" s="1"/>
  <c r="Y271" i="18" s="1"/>
  <c r="Z271" i="18" s="1"/>
  <c r="AA271" i="18" s="1"/>
  <c r="AB271" i="18" s="1"/>
  <c r="AC271" i="18" s="1"/>
  <c r="AD271" i="18" s="1"/>
  <c r="AE271" i="18" s="1"/>
  <c r="AF271" i="18" s="1"/>
  <c r="AG271" i="18" s="1"/>
  <c r="AH271" i="18" s="1"/>
  <c r="AI271" i="18" s="1"/>
  <c r="AJ271" i="18" s="1"/>
  <c r="D272" i="18" a="1"/>
  <c r="D272" i="18" s="1"/>
  <c r="E272" i="18" l="1"/>
  <c r="F272" i="18"/>
  <c r="G272" i="18" s="1"/>
  <c r="H272" i="18" s="1"/>
  <c r="I272" i="18" s="1"/>
  <c r="J272" i="18" s="1"/>
  <c r="K272" i="18" s="1"/>
  <c r="L272" i="18" s="1"/>
  <c r="M272" i="18" s="1"/>
  <c r="N272" i="18" s="1"/>
  <c r="O272" i="18" s="1"/>
  <c r="P272" i="18" s="1"/>
  <c r="Q272" i="18" s="1"/>
  <c r="R272" i="18" s="1"/>
  <c r="S272" i="18" s="1"/>
  <c r="T272" i="18" s="1"/>
  <c r="U272" i="18" s="1"/>
  <c r="V272" i="18" s="1"/>
  <c r="W272" i="18" s="1"/>
  <c r="X272" i="18" s="1"/>
  <c r="Y272" i="18" s="1"/>
  <c r="Z272" i="18" s="1"/>
  <c r="AA272" i="18" s="1"/>
  <c r="AB272" i="18" s="1"/>
  <c r="AC272" i="18" s="1"/>
  <c r="AD272" i="18" s="1"/>
  <c r="AE272" i="18" s="1"/>
  <c r="AF272" i="18" s="1"/>
  <c r="AG272" i="18" s="1"/>
  <c r="AH272" i="18" s="1"/>
  <c r="AI272" i="18" s="1"/>
  <c r="AJ272" i="18" s="1"/>
  <c r="A272" i="18"/>
  <c r="D273" i="18" a="1"/>
  <c r="D273" i="18" s="1"/>
  <c r="E273" i="18" l="1"/>
  <c r="D274" i="18" a="1"/>
  <c r="D274" i="18" s="1"/>
  <c r="F273" i="18"/>
  <c r="G273" i="18" s="1"/>
  <c r="H273" i="18" s="1"/>
  <c r="I273" i="18" s="1"/>
  <c r="J273" i="18" s="1"/>
  <c r="K273" i="18" s="1"/>
  <c r="L273" i="18" s="1"/>
  <c r="M273" i="18" s="1"/>
  <c r="N273" i="18" s="1"/>
  <c r="O273" i="18" s="1"/>
  <c r="P273" i="18" s="1"/>
  <c r="Q273" i="18" s="1"/>
  <c r="R273" i="18" s="1"/>
  <c r="S273" i="18" s="1"/>
  <c r="T273" i="18" s="1"/>
  <c r="U273" i="18" s="1"/>
  <c r="V273" i="18" s="1"/>
  <c r="W273" i="18" s="1"/>
  <c r="X273" i="18" s="1"/>
  <c r="Y273" i="18" s="1"/>
  <c r="Z273" i="18" s="1"/>
  <c r="AA273" i="18" s="1"/>
  <c r="AB273" i="18" s="1"/>
  <c r="AC273" i="18" s="1"/>
  <c r="AD273" i="18" s="1"/>
  <c r="AE273" i="18" s="1"/>
  <c r="AF273" i="18" s="1"/>
  <c r="AG273" i="18" s="1"/>
  <c r="AH273" i="18" s="1"/>
  <c r="AI273" i="18" s="1"/>
  <c r="AJ273" i="18" s="1"/>
  <c r="A273" i="18"/>
  <c r="A274" i="18" l="1"/>
  <c r="D275" i="18" a="1"/>
  <c r="D275" i="18" s="1"/>
  <c r="E274" i="18"/>
  <c r="F274" i="18"/>
  <c r="G274" i="18" s="1"/>
  <c r="H274" i="18" s="1"/>
  <c r="I274" i="18" s="1"/>
  <c r="J274" i="18" s="1"/>
  <c r="K274" i="18" s="1"/>
  <c r="L274" i="18" s="1"/>
  <c r="M274" i="18" s="1"/>
  <c r="N274" i="18" s="1"/>
  <c r="O274" i="18" s="1"/>
  <c r="P274" i="18" s="1"/>
  <c r="Q274" i="18" s="1"/>
  <c r="R274" i="18" s="1"/>
  <c r="S274" i="18" s="1"/>
  <c r="T274" i="18" s="1"/>
  <c r="U274" i="18" s="1"/>
  <c r="V274" i="18" s="1"/>
  <c r="W274" i="18" s="1"/>
  <c r="X274" i="18" s="1"/>
  <c r="Y274" i="18" s="1"/>
  <c r="Z274" i="18" s="1"/>
  <c r="AA274" i="18" s="1"/>
  <c r="AB274" i="18" s="1"/>
  <c r="AC274" i="18" s="1"/>
  <c r="AD274" i="18" s="1"/>
  <c r="AE274" i="18" s="1"/>
  <c r="AF274" i="18" s="1"/>
  <c r="AG274" i="18" s="1"/>
  <c r="AH274" i="18" s="1"/>
  <c r="AI274" i="18" s="1"/>
  <c r="AJ274" i="18" s="1"/>
  <c r="A275" i="18" l="1"/>
  <c r="D276" i="18" a="1"/>
  <c r="D276" i="18" s="1"/>
  <c r="D277" i="18" s="1" a="1"/>
  <c r="D277" i="18" s="1"/>
  <c r="E275" i="18"/>
  <c r="F275" i="18"/>
  <c r="G275" i="18" s="1"/>
  <c r="H275" i="18" s="1"/>
  <c r="I275" i="18" s="1"/>
  <c r="J275" i="18" s="1"/>
  <c r="K275" i="18" s="1"/>
  <c r="L275" i="18" s="1"/>
  <c r="M275" i="18" s="1"/>
  <c r="N275" i="18" s="1"/>
  <c r="O275" i="18" s="1"/>
  <c r="P275" i="18" s="1"/>
  <c r="Q275" i="18" s="1"/>
  <c r="R275" i="18" s="1"/>
  <c r="S275" i="18" s="1"/>
  <c r="T275" i="18" s="1"/>
  <c r="U275" i="18" s="1"/>
  <c r="V275" i="18" s="1"/>
  <c r="W275" i="18" s="1"/>
  <c r="X275" i="18" s="1"/>
  <c r="Y275" i="18" s="1"/>
  <c r="Z275" i="18" s="1"/>
  <c r="AA275" i="18" s="1"/>
  <c r="AB275" i="18" s="1"/>
  <c r="AC275" i="18" s="1"/>
  <c r="AD275" i="18" s="1"/>
  <c r="AE275" i="18" s="1"/>
  <c r="AF275" i="18" s="1"/>
  <c r="AG275" i="18" s="1"/>
  <c r="AH275" i="18" s="1"/>
  <c r="AI275" i="18" s="1"/>
  <c r="AJ275" i="18" s="1"/>
  <c r="E277" i="18" l="1"/>
  <c r="D278" i="18" a="1"/>
  <c r="D278" i="18" s="1"/>
  <c r="F277" i="18"/>
  <c r="G277" i="18" s="1"/>
  <c r="H277" i="18" s="1"/>
  <c r="I277" i="18" s="1"/>
  <c r="J277" i="18" s="1"/>
  <c r="K277" i="18" s="1"/>
  <c r="L277" i="18" s="1"/>
  <c r="M277" i="18" s="1"/>
  <c r="N277" i="18" s="1"/>
  <c r="O277" i="18" s="1"/>
  <c r="P277" i="18" s="1"/>
  <c r="Q277" i="18" s="1"/>
  <c r="R277" i="18" s="1"/>
  <c r="S277" i="18" s="1"/>
  <c r="T277" i="18" s="1"/>
  <c r="U277" i="18" s="1"/>
  <c r="V277" i="18" s="1"/>
  <c r="W277" i="18" s="1"/>
  <c r="X277" i="18" s="1"/>
  <c r="Y277" i="18" s="1"/>
  <c r="Z277" i="18" s="1"/>
  <c r="AA277" i="18" s="1"/>
  <c r="AB277" i="18" s="1"/>
  <c r="AC277" i="18" s="1"/>
  <c r="AD277" i="18" s="1"/>
  <c r="AE277" i="18" s="1"/>
  <c r="AF277" i="18" s="1"/>
  <c r="AG277" i="18" s="1"/>
  <c r="AH277" i="18" s="1"/>
  <c r="AI277" i="18" s="1"/>
  <c r="AJ277" i="18" s="1"/>
  <c r="A276" i="18"/>
  <c r="A277" i="18" s="1"/>
  <c r="E276" i="18"/>
  <c r="F276" i="18"/>
  <c r="G276" i="18" s="1"/>
  <c r="H276" i="18" s="1"/>
  <c r="I276" i="18" s="1"/>
  <c r="J276" i="18" s="1"/>
  <c r="K276" i="18" s="1"/>
  <c r="L276" i="18" s="1"/>
  <c r="M276" i="18" s="1"/>
  <c r="N276" i="18" s="1"/>
  <c r="O276" i="18" s="1"/>
  <c r="P276" i="18" s="1"/>
  <c r="Q276" i="18" s="1"/>
  <c r="R276" i="18" s="1"/>
  <c r="S276" i="18" s="1"/>
  <c r="T276" i="18" s="1"/>
  <c r="U276" i="18" s="1"/>
  <c r="V276" i="18" s="1"/>
  <c r="W276" i="18" s="1"/>
  <c r="X276" i="18" s="1"/>
  <c r="Y276" i="18" s="1"/>
  <c r="Z276" i="18" s="1"/>
  <c r="AA276" i="18" s="1"/>
  <c r="AB276" i="18" s="1"/>
  <c r="AC276" i="18" s="1"/>
  <c r="AD276" i="18" s="1"/>
  <c r="AE276" i="18" s="1"/>
  <c r="AF276" i="18" s="1"/>
  <c r="AG276" i="18" s="1"/>
  <c r="AH276" i="18" s="1"/>
  <c r="AI276" i="18" s="1"/>
  <c r="AJ276" i="18" s="1"/>
  <c r="F278" i="18" l="1"/>
  <c r="G278" i="18" s="1"/>
  <c r="H278" i="18" s="1"/>
  <c r="I278" i="18" s="1"/>
  <c r="J278" i="18" s="1"/>
  <c r="K278" i="18" s="1"/>
  <c r="L278" i="18" s="1"/>
  <c r="M278" i="18" s="1"/>
  <c r="N278" i="18" s="1"/>
  <c r="O278" i="18" s="1"/>
  <c r="P278" i="18" s="1"/>
  <c r="Q278" i="18" s="1"/>
  <c r="R278" i="18" s="1"/>
  <c r="S278" i="18" s="1"/>
  <c r="T278" i="18" s="1"/>
  <c r="U278" i="18" s="1"/>
  <c r="V278" i="18" s="1"/>
  <c r="W278" i="18" s="1"/>
  <c r="X278" i="18" s="1"/>
  <c r="Y278" i="18" s="1"/>
  <c r="Z278" i="18" s="1"/>
  <c r="AA278" i="18" s="1"/>
  <c r="AB278" i="18" s="1"/>
  <c r="AC278" i="18" s="1"/>
  <c r="AD278" i="18" s="1"/>
  <c r="AE278" i="18" s="1"/>
  <c r="AF278" i="18" s="1"/>
  <c r="AG278" i="18" s="1"/>
  <c r="AH278" i="18" s="1"/>
  <c r="AI278" i="18" s="1"/>
  <c r="AJ278" i="18" s="1"/>
  <c r="A278" i="18"/>
  <c r="E278" i="18"/>
  <c r="D279" i="18" a="1"/>
  <c r="D279" i="18" s="1"/>
  <c r="E279" i="18" l="1"/>
  <c r="D280" i="18" a="1"/>
  <c r="D280" i="18" s="1"/>
  <c r="F279" i="18"/>
  <c r="G279" i="18" s="1"/>
  <c r="H279" i="18" s="1"/>
  <c r="I279" i="18" s="1"/>
  <c r="J279" i="18" s="1"/>
  <c r="K279" i="18" s="1"/>
  <c r="L279" i="18" s="1"/>
  <c r="M279" i="18" s="1"/>
  <c r="N279" i="18" s="1"/>
  <c r="O279" i="18" s="1"/>
  <c r="P279" i="18" s="1"/>
  <c r="Q279" i="18" s="1"/>
  <c r="R279" i="18" s="1"/>
  <c r="S279" i="18" s="1"/>
  <c r="T279" i="18" s="1"/>
  <c r="U279" i="18" s="1"/>
  <c r="V279" i="18" s="1"/>
  <c r="W279" i="18" s="1"/>
  <c r="X279" i="18" s="1"/>
  <c r="Y279" i="18" s="1"/>
  <c r="Z279" i="18" s="1"/>
  <c r="AA279" i="18" s="1"/>
  <c r="AB279" i="18" s="1"/>
  <c r="AC279" i="18" s="1"/>
  <c r="AD279" i="18" s="1"/>
  <c r="AE279" i="18" s="1"/>
  <c r="AF279" i="18" s="1"/>
  <c r="AG279" i="18" s="1"/>
  <c r="AH279" i="18" s="1"/>
  <c r="AI279" i="18" s="1"/>
  <c r="AJ279" i="18" s="1"/>
  <c r="A279" i="18"/>
  <c r="E280" i="18" l="1"/>
  <c r="D281" i="18" a="1"/>
  <c r="D281" i="18" s="1"/>
  <c r="F280" i="18"/>
  <c r="G280" i="18" s="1"/>
  <c r="H280" i="18" s="1"/>
  <c r="I280" i="18" s="1"/>
  <c r="J280" i="18" s="1"/>
  <c r="K280" i="18" s="1"/>
  <c r="L280" i="18" s="1"/>
  <c r="M280" i="18" s="1"/>
  <c r="N280" i="18" s="1"/>
  <c r="O280" i="18" s="1"/>
  <c r="P280" i="18" s="1"/>
  <c r="Q280" i="18" s="1"/>
  <c r="R280" i="18" s="1"/>
  <c r="S280" i="18" s="1"/>
  <c r="T280" i="18" s="1"/>
  <c r="U280" i="18" s="1"/>
  <c r="V280" i="18" s="1"/>
  <c r="W280" i="18" s="1"/>
  <c r="X280" i="18" s="1"/>
  <c r="Y280" i="18" s="1"/>
  <c r="Z280" i="18" s="1"/>
  <c r="AA280" i="18" s="1"/>
  <c r="AB280" i="18" s="1"/>
  <c r="AC280" i="18" s="1"/>
  <c r="AD280" i="18" s="1"/>
  <c r="AE280" i="18" s="1"/>
  <c r="AF280" i="18" s="1"/>
  <c r="AG280" i="18" s="1"/>
  <c r="AH280" i="18" s="1"/>
  <c r="AI280" i="18" s="1"/>
  <c r="AJ280" i="18" s="1"/>
  <c r="A280" i="18"/>
  <c r="A281" i="18" l="1"/>
  <c r="E281" i="18"/>
  <c r="D282" i="18" a="1"/>
  <c r="D282" i="18" s="1"/>
  <c r="F281" i="18"/>
  <c r="G281" i="18" s="1"/>
  <c r="H281" i="18" s="1"/>
  <c r="I281" i="18" s="1"/>
  <c r="J281" i="18" s="1"/>
  <c r="K281" i="18" s="1"/>
  <c r="L281" i="18" s="1"/>
  <c r="M281" i="18" s="1"/>
  <c r="N281" i="18" s="1"/>
  <c r="O281" i="18" s="1"/>
  <c r="P281" i="18" s="1"/>
  <c r="Q281" i="18" s="1"/>
  <c r="R281" i="18" s="1"/>
  <c r="S281" i="18" s="1"/>
  <c r="T281" i="18" s="1"/>
  <c r="U281" i="18" s="1"/>
  <c r="V281" i="18" s="1"/>
  <c r="W281" i="18" s="1"/>
  <c r="X281" i="18" s="1"/>
  <c r="Y281" i="18" s="1"/>
  <c r="Z281" i="18" s="1"/>
  <c r="AA281" i="18" s="1"/>
  <c r="AB281" i="18" s="1"/>
  <c r="AC281" i="18" s="1"/>
  <c r="AD281" i="18" s="1"/>
  <c r="AE281" i="18" s="1"/>
  <c r="AF281" i="18" s="1"/>
  <c r="AG281" i="18" s="1"/>
  <c r="AH281" i="18" s="1"/>
  <c r="AI281" i="18" s="1"/>
  <c r="AJ281" i="18" s="1"/>
  <c r="A282" i="18" l="1"/>
  <c r="F282" i="18"/>
  <c r="G282" i="18" s="1"/>
  <c r="H282" i="18" s="1"/>
  <c r="I282" i="18" s="1"/>
  <c r="J282" i="18" s="1"/>
  <c r="K282" i="18" s="1"/>
  <c r="L282" i="18" s="1"/>
  <c r="M282" i="18" s="1"/>
  <c r="N282" i="18" s="1"/>
  <c r="O282" i="18" s="1"/>
  <c r="P282" i="18" s="1"/>
  <c r="Q282" i="18" s="1"/>
  <c r="R282" i="18" s="1"/>
  <c r="S282" i="18" s="1"/>
  <c r="T282" i="18" s="1"/>
  <c r="U282" i="18" s="1"/>
  <c r="V282" i="18" s="1"/>
  <c r="W282" i="18" s="1"/>
  <c r="X282" i="18" s="1"/>
  <c r="Y282" i="18" s="1"/>
  <c r="Z282" i="18" s="1"/>
  <c r="AA282" i="18" s="1"/>
  <c r="AB282" i="18" s="1"/>
  <c r="AC282" i="18" s="1"/>
  <c r="AD282" i="18" s="1"/>
  <c r="AE282" i="18" s="1"/>
  <c r="AF282" i="18" s="1"/>
  <c r="AG282" i="18" s="1"/>
  <c r="AH282" i="18" s="1"/>
  <c r="AI282" i="18" s="1"/>
  <c r="AJ282" i="18" s="1"/>
  <c r="E282" i="18"/>
  <c r="D283" i="18" a="1"/>
  <c r="D283" i="18" s="1"/>
  <c r="E283" i="18" l="1"/>
  <c r="D284" i="18" a="1"/>
  <c r="D284" i="18" s="1"/>
  <c r="F283" i="18"/>
  <c r="G283" i="18" s="1"/>
  <c r="H283" i="18" s="1"/>
  <c r="I283" i="18" s="1"/>
  <c r="J283" i="18" s="1"/>
  <c r="K283" i="18" s="1"/>
  <c r="L283" i="18" s="1"/>
  <c r="M283" i="18" s="1"/>
  <c r="N283" i="18" s="1"/>
  <c r="O283" i="18" s="1"/>
  <c r="P283" i="18" s="1"/>
  <c r="Q283" i="18" s="1"/>
  <c r="R283" i="18" s="1"/>
  <c r="S283" i="18" s="1"/>
  <c r="T283" i="18" s="1"/>
  <c r="U283" i="18" s="1"/>
  <c r="V283" i="18" s="1"/>
  <c r="W283" i="18" s="1"/>
  <c r="X283" i="18" s="1"/>
  <c r="Y283" i="18" s="1"/>
  <c r="Z283" i="18" s="1"/>
  <c r="AA283" i="18" s="1"/>
  <c r="AB283" i="18" s="1"/>
  <c r="AC283" i="18" s="1"/>
  <c r="AD283" i="18" s="1"/>
  <c r="AE283" i="18" s="1"/>
  <c r="AF283" i="18" s="1"/>
  <c r="AG283" i="18" s="1"/>
  <c r="AH283" i="18" s="1"/>
  <c r="AI283" i="18" s="1"/>
  <c r="AJ283" i="18" s="1"/>
  <c r="A283" i="18"/>
  <c r="E284" i="18" l="1"/>
  <c r="D285" i="18" a="1"/>
  <c r="D285" i="18" s="1"/>
  <c r="F284" i="18"/>
  <c r="G284" i="18" s="1"/>
  <c r="H284" i="18" s="1"/>
  <c r="I284" i="18" s="1"/>
  <c r="J284" i="18" s="1"/>
  <c r="K284" i="18" s="1"/>
  <c r="L284" i="18" s="1"/>
  <c r="M284" i="18" s="1"/>
  <c r="N284" i="18" s="1"/>
  <c r="O284" i="18" s="1"/>
  <c r="P284" i="18" s="1"/>
  <c r="Q284" i="18" s="1"/>
  <c r="R284" i="18" s="1"/>
  <c r="S284" i="18" s="1"/>
  <c r="T284" i="18" s="1"/>
  <c r="U284" i="18" s="1"/>
  <c r="V284" i="18" s="1"/>
  <c r="W284" i="18" s="1"/>
  <c r="X284" i="18" s="1"/>
  <c r="Y284" i="18" s="1"/>
  <c r="Z284" i="18" s="1"/>
  <c r="AA284" i="18" s="1"/>
  <c r="AB284" i="18" s="1"/>
  <c r="AC284" i="18" s="1"/>
  <c r="AD284" i="18" s="1"/>
  <c r="AE284" i="18" s="1"/>
  <c r="AF284" i="18" s="1"/>
  <c r="AG284" i="18" s="1"/>
  <c r="AH284" i="18" s="1"/>
  <c r="AI284" i="18" s="1"/>
  <c r="AJ284" i="18" s="1"/>
  <c r="A284" i="18"/>
  <c r="A285" i="18" l="1"/>
  <c r="E285" i="18"/>
  <c r="D286" i="18" a="1"/>
  <c r="D286" i="18" s="1"/>
  <c r="F285" i="18"/>
  <c r="G285" i="18" s="1"/>
  <c r="H285" i="18" s="1"/>
  <c r="I285" i="18" s="1"/>
  <c r="J285" i="18" s="1"/>
  <c r="K285" i="18" s="1"/>
  <c r="L285" i="18" s="1"/>
  <c r="M285" i="18" s="1"/>
  <c r="N285" i="18" s="1"/>
  <c r="O285" i="18" s="1"/>
  <c r="P285" i="18" s="1"/>
  <c r="Q285" i="18" s="1"/>
  <c r="R285" i="18" s="1"/>
  <c r="S285" i="18" s="1"/>
  <c r="T285" i="18" s="1"/>
  <c r="U285" i="18" s="1"/>
  <c r="V285" i="18" s="1"/>
  <c r="W285" i="18" s="1"/>
  <c r="X285" i="18" s="1"/>
  <c r="Y285" i="18" s="1"/>
  <c r="Z285" i="18" s="1"/>
  <c r="AA285" i="18" s="1"/>
  <c r="AB285" i="18" s="1"/>
  <c r="AC285" i="18" s="1"/>
  <c r="AD285" i="18" s="1"/>
  <c r="AE285" i="18" s="1"/>
  <c r="AF285" i="18" s="1"/>
  <c r="AG285" i="18" s="1"/>
  <c r="AH285" i="18" s="1"/>
  <c r="AI285" i="18" s="1"/>
  <c r="AJ285" i="18" s="1"/>
  <c r="A286" i="18" l="1"/>
  <c r="F286" i="18"/>
  <c r="G286" i="18" s="1"/>
  <c r="H286" i="18" s="1"/>
  <c r="I286" i="18" s="1"/>
  <c r="J286" i="18" s="1"/>
  <c r="K286" i="18" s="1"/>
  <c r="L286" i="18" s="1"/>
  <c r="M286" i="18" s="1"/>
  <c r="N286" i="18" s="1"/>
  <c r="O286" i="18" s="1"/>
  <c r="P286" i="18" s="1"/>
  <c r="Q286" i="18" s="1"/>
  <c r="R286" i="18" s="1"/>
  <c r="S286" i="18" s="1"/>
  <c r="T286" i="18" s="1"/>
  <c r="U286" i="18" s="1"/>
  <c r="V286" i="18" s="1"/>
  <c r="W286" i="18" s="1"/>
  <c r="X286" i="18" s="1"/>
  <c r="Y286" i="18" s="1"/>
  <c r="Z286" i="18" s="1"/>
  <c r="AA286" i="18" s="1"/>
  <c r="AB286" i="18" s="1"/>
  <c r="AC286" i="18" s="1"/>
  <c r="AD286" i="18" s="1"/>
  <c r="AE286" i="18" s="1"/>
  <c r="AF286" i="18" s="1"/>
  <c r="AG286" i="18" s="1"/>
  <c r="AH286" i="18" s="1"/>
  <c r="AI286" i="18" s="1"/>
  <c r="AJ286" i="18" s="1"/>
  <c r="E286" i="18"/>
  <c r="D287" i="18" a="1"/>
  <c r="D287" i="18" s="1"/>
  <c r="E287" i="18" l="1"/>
  <c r="D288" i="18" a="1"/>
  <c r="D288" i="18" s="1"/>
  <c r="F287" i="18"/>
  <c r="G287" i="18" s="1"/>
  <c r="H287" i="18" s="1"/>
  <c r="I287" i="18" s="1"/>
  <c r="J287" i="18" s="1"/>
  <c r="K287" i="18" s="1"/>
  <c r="L287" i="18" s="1"/>
  <c r="M287" i="18" s="1"/>
  <c r="N287" i="18" s="1"/>
  <c r="O287" i="18" s="1"/>
  <c r="P287" i="18" s="1"/>
  <c r="Q287" i="18" s="1"/>
  <c r="R287" i="18" s="1"/>
  <c r="S287" i="18" s="1"/>
  <c r="T287" i="18" s="1"/>
  <c r="U287" i="18" s="1"/>
  <c r="V287" i="18" s="1"/>
  <c r="W287" i="18" s="1"/>
  <c r="X287" i="18" s="1"/>
  <c r="Y287" i="18" s="1"/>
  <c r="Z287" i="18" s="1"/>
  <c r="AA287" i="18" s="1"/>
  <c r="AB287" i="18" s="1"/>
  <c r="AC287" i="18" s="1"/>
  <c r="AD287" i="18" s="1"/>
  <c r="AE287" i="18" s="1"/>
  <c r="AF287" i="18" s="1"/>
  <c r="AG287" i="18" s="1"/>
  <c r="AH287" i="18" s="1"/>
  <c r="AI287" i="18" s="1"/>
  <c r="AJ287" i="18" s="1"/>
  <c r="A287" i="18"/>
  <c r="E288" i="18" l="1"/>
  <c r="D289" i="18" a="1"/>
  <c r="D289" i="18" s="1"/>
  <c r="F288" i="18"/>
  <c r="G288" i="18" s="1"/>
  <c r="H288" i="18" s="1"/>
  <c r="I288" i="18" s="1"/>
  <c r="J288" i="18" s="1"/>
  <c r="K288" i="18" s="1"/>
  <c r="L288" i="18" s="1"/>
  <c r="M288" i="18" s="1"/>
  <c r="N288" i="18" s="1"/>
  <c r="O288" i="18" s="1"/>
  <c r="P288" i="18" s="1"/>
  <c r="Q288" i="18" s="1"/>
  <c r="R288" i="18" s="1"/>
  <c r="S288" i="18" s="1"/>
  <c r="T288" i="18" s="1"/>
  <c r="U288" i="18" s="1"/>
  <c r="V288" i="18" s="1"/>
  <c r="W288" i="18" s="1"/>
  <c r="X288" i="18" s="1"/>
  <c r="Y288" i="18" s="1"/>
  <c r="Z288" i="18" s="1"/>
  <c r="AA288" i="18" s="1"/>
  <c r="AB288" i="18" s="1"/>
  <c r="AC288" i="18" s="1"/>
  <c r="AD288" i="18" s="1"/>
  <c r="AE288" i="18" s="1"/>
  <c r="AF288" i="18" s="1"/>
  <c r="AG288" i="18" s="1"/>
  <c r="AH288" i="18" s="1"/>
  <c r="AI288" i="18" s="1"/>
  <c r="AJ288" i="18" s="1"/>
  <c r="A288" i="18"/>
  <c r="A289" i="18" l="1"/>
  <c r="E289" i="18"/>
  <c r="D290" i="18" a="1"/>
  <c r="D290" i="18" s="1"/>
  <c r="F289" i="18"/>
  <c r="G289" i="18" s="1"/>
  <c r="H289" i="18" s="1"/>
  <c r="I289" i="18" s="1"/>
  <c r="J289" i="18" s="1"/>
  <c r="K289" i="18" s="1"/>
  <c r="L289" i="18" s="1"/>
  <c r="M289" i="18" s="1"/>
  <c r="N289" i="18" s="1"/>
  <c r="O289" i="18" s="1"/>
  <c r="P289" i="18" s="1"/>
  <c r="Q289" i="18" s="1"/>
  <c r="R289" i="18" s="1"/>
  <c r="S289" i="18" s="1"/>
  <c r="T289" i="18" s="1"/>
  <c r="U289" i="18" s="1"/>
  <c r="V289" i="18" s="1"/>
  <c r="W289" i="18" s="1"/>
  <c r="X289" i="18" s="1"/>
  <c r="Y289" i="18" s="1"/>
  <c r="Z289" i="18" s="1"/>
  <c r="AA289" i="18" s="1"/>
  <c r="AB289" i="18" s="1"/>
  <c r="AC289" i="18" s="1"/>
  <c r="AD289" i="18" s="1"/>
  <c r="AE289" i="18" s="1"/>
  <c r="AF289" i="18" s="1"/>
  <c r="AG289" i="18" s="1"/>
  <c r="AH289" i="18" s="1"/>
  <c r="AI289" i="18" s="1"/>
  <c r="AJ289" i="18" s="1"/>
  <c r="A290" i="18" l="1"/>
  <c r="F290" i="18"/>
  <c r="G290" i="18" s="1"/>
  <c r="H290" i="18" s="1"/>
  <c r="I290" i="18" s="1"/>
  <c r="J290" i="18" s="1"/>
  <c r="K290" i="18" s="1"/>
  <c r="L290" i="18" s="1"/>
  <c r="M290" i="18" s="1"/>
  <c r="N290" i="18" s="1"/>
  <c r="O290" i="18" s="1"/>
  <c r="P290" i="18" s="1"/>
  <c r="Q290" i="18" s="1"/>
  <c r="R290" i="18" s="1"/>
  <c r="S290" i="18" s="1"/>
  <c r="T290" i="18" s="1"/>
  <c r="U290" i="18" s="1"/>
  <c r="V290" i="18" s="1"/>
  <c r="W290" i="18" s="1"/>
  <c r="X290" i="18" s="1"/>
  <c r="Y290" i="18" s="1"/>
  <c r="Z290" i="18" s="1"/>
  <c r="AA290" i="18" s="1"/>
  <c r="AB290" i="18" s="1"/>
  <c r="AC290" i="18" s="1"/>
  <c r="AD290" i="18" s="1"/>
  <c r="AE290" i="18" s="1"/>
  <c r="AF290" i="18" s="1"/>
  <c r="AG290" i="18" s="1"/>
  <c r="AH290" i="18" s="1"/>
  <c r="AI290" i="18" s="1"/>
  <c r="AJ290" i="18" s="1"/>
  <c r="E290" i="18"/>
  <c r="D291" i="18" a="1"/>
  <c r="D291" i="18" s="1"/>
  <c r="D292" i="18" l="1" a="1"/>
  <c r="D292" i="18" s="1"/>
  <c r="F291" i="18"/>
  <c r="G291" i="18" s="1"/>
  <c r="H291" i="18" s="1"/>
  <c r="I291" i="18" s="1"/>
  <c r="J291" i="18" s="1"/>
  <c r="K291" i="18" s="1"/>
  <c r="L291" i="18" s="1"/>
  <c r="M291" i="18" s="1"/>
  <c r="N291" i="18" s="1"/>
  <c r="O291" i="18" s="1"/>
  <c r="P291" i="18" s="1"/>
  <c r="Q291" i="18" s="1"/>
  <c r="R291" i="18" s="1"/>
  <c r="S291" i="18" s="1"/>
  <c r="T291" i="18" s="1"/>
  <c r="U291" i="18" s="1"/>
  <c r="V291" i="18" s="1"/>
  <c r="W291" i="18" s="1"/>
  <c r="X291" i="18" s="1"/>
  <c r="Y291" i="18" s="1"/>
  <c r="Z291" i="18" s="1"/>
  <c r="AA291" i="18" s="1"/>
  <c r="AB291" i="18" s="1"/>
  <c r="AC291" i="18" s="1"/>
  <c r="AD291" i="18" s="1"/>
  <c r="AE291" i="18" s="1"/>
  <c r="AF291" i="18" s="1"/>
  <c r="AG291" i="18" s="1"/>
  <c r="AH291" i="18" s="1"/>
  <c r="AI291" i="18" s="1"/>
  <c r="AJ291" i="18" s="1"/>
  <c r="A291" i="18"/>
  <c r="E292" i="18" l="1"/>
  <c r="D293" i="18" a="1"/>
  <c r="D293" i="18" s="1"/>
  <c r="F292" i="18"/>
  <c r="G292" i="18" s="1"/>
  <c r="H292" i="18" s="1"/>
  <c r="I292" i="18" s="1"/>
  <c r="J292" i="18" s="1"/>
  <c r="K292" i="18" s="1"/>
  <c r="L292" i="18" s="1"/>
  <c r="M292" i="18" s="1"/>
  <c r="N292" i="18" s="1"/>
  <c r="O292" i="18" s="1"/>
  <c r="P292" i="18" s="1"/>
  <c r="Q292" i="18" s="1"/>
  <c r="R292" i="18" s="1"/>
  <c r="S292" i="18" s="1"/>
  <c r="T292" i="18" s="1"/>
  <c r="U292" i="18" s="1"/>
  <c r="V292" i="18" s="1"/>
  <c r="W292" i="18" s="1"/>
  <c r="X292" i="18" s="1"/>
  <c r="Y292" i="18" s="1"/>
  <c r="Z292" i="18" s="1"/>
  <c r="AA292" i="18" s="1"/>
  <c r="AB292" i="18" s="1"/>
  <c r="AC292" i="18" s="1"/>
  <c r="AD292" i="18" s="1"/>
  <c r="AE292" i="18" s="1"/>
  <c r="AF292" i="18" s="1"/>
  <c r="AG292" i="18" s="1"/>
  <c r="AH292" i="18" s="1"/>
  <c r="AI292" i="18" s="1"/>
  <c r="AJ292" i="18" s="1"/>
  <c r="A292" i="18"/>
  <c r="A293" i="18" l="1"/>
  <c r="E293" i="18"/>
  <c r="D294" i="18" a="1"/>
  <c r="D294" i="18" s="1"/>
  <c r="D295" i="18" s="1" a="1"/>
  <c r="D295" i="18" s="1"/>
  <c r="F293" i="18"/>
  <c r="G293" i="18" s="1"/>
  <c r="H293" i="18" s="1"/>
  <c r="I293" i="18" s="1"/>
  <c r="J293" i="18" s="1"/>
  <c r="K293" i="18" s="1"/>
  <c r="L293" i="18" s="1"/>
  <c r="M293" i="18" s="1"/>
  <c r="N293" i="18" s="1"/>
  <c r="O293" i="18" s="1"/>
  <c r="P293" i="18" s="1"/>
  <c r="Q293" i="18" s="1"/>
  <c r="R293" i="18" s="1"/>
  <c r="S293" i="18" s="1"/>
  <c r="T293" i="18" s="1"/>
  <c r="U293" i="18" s="1"/>
  <c r="V293" i="18" s="1"/>
  <c r="W293" i="18" s="1"/>
  <c r="X293" i="18" s="1"/>
  <c r="Y293" i="18" s="1"/>
  <c r="Z293" i="18" s="1"/>
  <c r="AA293" i="18" s="1"/>
  <c r="AB293" i="18" s="1"/>
  <c r="AC293" i="18" s="1"/>
  <c r="AD293" i="18" s="1"/>
  <c r="AE293" i="18" s="1"/>
  <c r="AF293" i="18" s="1"/>
  <c r="AG293" i="18" s="1"/>
  <c r="AH293" i="18" s="1"/>
  <c r="AI293" i="18" s="1"/>
  <c r="AJ293" i="18" s="1"/>
  <c r="D296" i="18" l="1" a="1"/>
  <c r="D296" i="18" s="1"/>
  <c r="E295" i="18"/>
  <c r="F295" i="18"/>
  <c r="G295" i="18" s="1"/>
  <c r="H295" i="18" s="1"/>
  <c r="I295" i="18" s="1"/>
  <c r="J295" i="18" s="1"/>
  <c r="K295" i="18" s="1"/>
  <c r="L295" i="18" s="1"/>
  <c r="M295" i="18" s="1"/>
  <c r="N295" i="18" s="1"/>
  <c r="O295" i="18" s="1"/>
  <c r="P295" i="18" s="1"/>
  <c r="Q295" i="18" s="1"/>
  <c r="R295" i="18" s="1"/>
  <c r="S295" i="18" s="1"/>
  <c r="T295" i="18" s="1"/>
  <c r="U295" i="18" s="1"/>
  <c r="V295" i="18" s="1"/>
  <c r="W295" i="18" s="1"/>
  <c r="X295" i="18" s="1"/>
  <c r="Y295" i="18" s="1"/>
  <c r="Z295" i="18" s="1"/>
  <c r="AA295" i="18" s="1"/>
  <c r="AB295" i="18" s="1"/>
  <c r="AC295" i="18" s="1"/>
  <c r="AD295" i="18" s="1"/>
  <c r="AE295" i="18" s="1"/>
  <c r="AF295" i="18" s="1"/>
  <c r="AG295" i="18" s="1"/>
  <c r="AH295" i="18" s="1"/>
  <c r="AI295" i="18" s="1"/>
  <c r="AJ295" i="18" s="1"/>
  <c r="A294" i="18"/>
  <c r="A295" i="18" s="1"/>
  <c r="F294" i="18"/>
  <c r="G294" i="18" s="1"/>
  <c r="H294" i="18" s="1"/>
  <c r="I294" i="18" s="1"/>
  <c r="J294" i="18" s="1"/>
  <c r="K294" i="18" s="1"/>
  <c r="L294" i="18" s="1"/>
  <c r="M294" i="18" s="1"/>
  <c r="N294" i="18" s="1"/>
  <c r="O294" i="18" s="1"/>
  <c r="P294" i="18" s="1"/>
  <c r="Q294" i="18" s="1"/>
  <c r="R294" i="18" s="1"/>
  <c r="S294" i="18" s="1"/>
  <c r="T294" i="18" s="1"/>
  <c r="U294" i="18" s="1"/>
  <c r="V294" i="18" s="1"/>
  <c r="W294" i="18" s="1"/>
  <c r="X294" i="18" s="1"/>
  <c r="Y294" i="18" s="1"/>
  <c r="Z294" i="18" s="1"/>
  <c r="AA294" i="18" s="1"/>
  <c r="AB294" i="18" s="1"/>
  <c r="AC294" i="18" s="1"/>
  <c r="AD294" i="18" s="1"/>
  <c r="AE294" i="18" s="1"/>
  <c r="AF294" i="18" s="1"/>
  <c r="AG294" i="18" s="1"/>
  <c r="AH294" i="18" s="1"/>
  <c r="AI294" i="18" s="1"/>
  <c r="AJ294" i="18" s="1"/>
  <c r="E294" i="18"/>
  <c r="A296" i="18" l="1"/>
  <c r="D297" i="18" a="1"/>
  <c r="D297" i="18" s="1"/>
  <c r="E296" i="18"/>
  <c r="F296" i="18"/>
  <c r="G296" i="18" s="1"/>
  <c r="H296" i="18" s="1"/>
  <c r="I296" i="18" s="1"/>
  <c r="J296" i="18" s="1"/>
  <c r="K296" i="18" s="1"/>
  <c r="L296" i="18" s="1"/>
  <c r="M296" i="18" s="1"/>
  <c r="N296" i="18" s="1"/>
  <c r="O296" i="18" s="1"/>
  <c r="P296" i="18" s="1"/>
  <c r="Q296" i="18" s="1"/>
  <c r="R296" i="18" s="1"/>
  <c r="S296" i="18" s="1"/>
  <c r="T296" i="18" s="1"/>
  <c r="U296" i="18" s="1"/>
  <c r="V296" i="18" s="1"/>
  <c r="W296" i="18" s="1"/>
  <c r="X296" i="18" s="1"/>
  <c r="Y296" i="18" s="1"/>
  <c r="Z296" i="18" s="1"/>
  <c r="AA296" i="18" s="1"/>
  <c r="AB296" i="18" s="1"/>
  <c r="AC296" i="18" s="1"/>
  <c r="AD296" i="18" s="1"/>
  <c r="AE296" i="18" s="1"/>
  <c r="AF296" i="18" s="1"/>
  <c r="AG296" i="18" s="1"/>
  <c r="AH296" i="18" s="1"/>
  <c r="AI296" i="18" s="1"/>
  <c r="AJ296" i="18" s="1"/>
  <c r="E297" i="18" l="1"/>
  <c r="D298" i="18" a="1"/>
  <c r="D298" i="18" s="1"/>
  <c r="F297" i="18"/>
  <c r="G297" i="18" s="1"/>
  <c r="H297" i="18" s="1"/>
  <c r="I297" i="18" s="1"/>
  <c r="J297" i="18" s="1"/>
  <c r="K297" i="18" s="1"/>
  <c r="L297" i="18" s="1"/>
  <c r="M297" i="18" s="1"/>
  <c r="N297" i="18" s="1"/>
  <c r="O297" i="18" s="1"/>
  <c r="P297" i="18" s="1"/>
  <c r="Q297" i="18" s="1"/>
  <c r="R297" i="18" s="1"/>
  <c r="S297" i="18" s="1"/>
  <c r="T297" i="18" s="1"/>
  <c r="U297" i="18" s="1"/>
  <c r="V297" i="18" s="1"/>
  <c r="W297" i="18" s="1"/>
  <c r="X297" i="18" s="1"/>
  <c r="Y297" i="18" s="1"/>
  <c r="Z297" i="18" s="1"/>
  <c r="AA297" i="18" s="1"/>
  <c r="AB297" i="18" s="1"/>
  <c r="AC297" i="18" s="1"/>
  <c r="AD297" i="18" s="1"/>
  <c r="AE297" i="18" s="1"/>
  <c r="AF297" i="18" s="1"/>
  <c r="AG297" i="18" s="1"/>
  <c r="AH297" i="18" s="1"/>
  <c r="AI297" i="18" s="1"/>
  <c r="AJ297" i="18" s="1"/>
  <c r="A297" i="18"/>
  <c r="E298" i="18" l="1"/>
  <c r="D299" i="18" a="1"/>
  <c r="D299" i="18" s="1"/>
  <c r="A298" i="18"/>
  <c r="F298" i="18"/>
  <c r="G298" i="18" s="1"/>
  <c r="H298" i="18" s="1"/>
  <c r="I298" i="18" s="1"/>
  <c r="J298" i="18" s="1"/>
  <c r="K298" i="18" s="1"/>
  <c r="L298" i="18" s="1"/>
  <c r="M298" i="18" s="1"/>
  <c r="N298" i="18" s="1"/>
  <c r="O298" i="18" s="1"/>
  <c r="P298" i="18" s="1"/>
  <c r="Q298" i="18" s="1"/>
  <c r="R298" i="18" s="1"/>
  <c r="S298" i="18" s="1"/>
  <c r="T298" i="18" s="1"/>
  <c r="U298" i="18" s="1"/>
  <c r="V298" i="18" s="1"/>
  <c r="W298" i="18" s="1"/>
  <c r="X298" i="18" s="1"/>
  <c r="Y298" i="18" s="1"/>
  <c r="Z298" i="18" s="1"/>
  <c r="AA298" i="18" s="1"/>
  <c r="AB298" i="18" s="1"/>
  <c r="AC298" i="18" s="1"/>
  <c r="AD298" i="18" s="1"/>
  <c r="AE298" i="18" s="1"/>
  <c r="AF298" i="18" s="1"/>
  <c r="AG298" i="18" s="1"/>
  <c r="AH298" i="18" s="1"/>
  <c r="AI298" i="18" s="1"/>
  <c r="AJ298" i="18" s="1"/>
  <c r="A299" i="18" l="1"/>
  <c r="E299" i="18"/>
  <c r="F299" i="18"/>
  <c r="G299" i="18" s="1"/>
  <c r="H299" i="18" s="1"/>
  <c r="I299" i="18" s="1"/>
  <c r="J299" i="18" s="1"/>
  <c r="K299" i="18" s="1"/>
  <c r="L299" i="18" s="1"/>
  <c r="M299" i="18" s="1"/>
  <c r="N299" i="18" s="1"/>
  <c r="O299" i="18" s="1"/>
  <c r="P299" i="18" s="1"/>
  <c r="Q299" i="18" s="1"/>
  <c r="R299" i="18" s="1"/>
  <c r="S299" i="18" s="1"/>
  <c r="T299" i="18" s="1"/>
  <c r="U299" i="18" s="1"/>
  <c r="V299" i="18" s="1"/>
  <c r="W299" i="18" s="1"/>
  <c r="X299" i="18" s="1"/>
  <c r="Y299" i="18" s="1"/>
  <c r="Z299" i="18" s="1"/>
  <c r="AA299" i="18" s="1"/>
  <c r="AB299" i="18" s="1"/>
  <c r="AC299" i="18" s="1"/>
  <c r="AD299" i="18" s="1"/>
  <c r="AE299" i="18" s="1"/>
  <c r="AF299" i="18" s="1"/>
  <c r="AG299" i="18" s="1"/>
  <c r="AH299" i="18" s="1"/>
  <c r="AI299" i="18" s="1"/>
  <c r="AJ299" i="18" s="1"/>
  <c r="D300" i="18" a="1"/>
  <c r="D300" i="18" s="1"/>
  <c r="D301" i="18" l="1" a="1"/>
  <c r="D301" i="18" s="1"/>
  <c r="A300" i="18"/>
  <c r="E300" i="18"/>
  <c r="F300" i="18"/>
  <c r="G300" i="18" s="1"/>
  <c r="H300" i="18" s="1"/>
  <c r="I300" i="18" s="1"/>
  <c r="J300" i="18" s="1"/>
  <c r="K300" i="18" s="1"/>
  <c r="L300" i="18" s="1"/>
  <c r="M300" i="18" s="1"/>
  <c r="N300" i="18" s="1"/>
  <c r="O300" i="18" s="1"/>
  <c r="P300" i="18" s="1"/>
  <c r="Q300" i="18" s="1"/>
  <c r="R300" i="18" s="1"/>
  <c r="S300" i="18" s="1"/>
  <c r="T300" i="18" s="1"/>
  <c r="U300" i="18" s="1"/>
  <c r="V300" i="18" s="1"/>
  <c r="W300" i="18" s="1"/>
  <c r="X300" i="18" s="1"/>
  <c r="Y300" i="18" s="1"/>
  <c r="Z300" i="18" s="1"/>
  <c r="AA300" i="18" s="1"/>
  <c r="AB300" i="18" s="1"/>
  <c r="AC300" i="18" s="1"/>
  <c r="AD300" i="18" s="1"/>
  <c r="AE300" i="18" s="1"/>
  <c r="AF300" i="18" s="1"/>
  <c r="AG300" i="18" s="1"/>
  <c r="AH300" i="18" s="1"/>
  <c r="AI300" i="18" s="1"/>
  <c r="AJ300" i="18" s="1"/>
  <c r="E301" i="18" l="1"/>
  <c r="D302" i="18" a="1"/>
  <c r="D302" i="18" s="1"/>
  <c r="F301" i="18"/>
  <c r="G301" i="18" s="1"/>
  <c r="H301" i="18" s="1"/>
  <c r="I301" i="18" s="1"/>
  <c r="J301" i="18" s="1"/>
  <c r="K301" i="18" s="1"/>
  <c r="L301" i="18" s="1"/>
  <c r="M301" i="18" s="1"/>
  <c r="N301" i="18" s="1"/>
  <c r="O301" i="18" s="1"/>
  <c r="P301" i="18" s="1"/>
  <c r="Q301" i="18" s="1"/>
  <c r="R301" i="18" s="1"/>
  <c r="S301" i="18" s="1"/>
  <c r="T301" i="18" s="1"/>
  <c r="U301" i="18" s="1"/>
  <c r="V301" i="18" s="1"/>
  <c r="W301" i="18" s="1"/>
  <c r="X301" i="18" s="1"/>
  <c r="Y301" i="18" s="1"/>
  <c r="Z301" i="18" s="1"/>
  <c r="AA301" i="18" s="1"/>
  <c r="AB301" i="18" s="1"/>
  <c r="AC301" i="18" s="1"/>
  <c r="AD301" i="18" s="1"/>
  <c r="AE301" i="18" s="1"/>
  <c r="AF301" i="18" s="1"/>
  <c r="AG301" i="18" s="1"/>
  <c r="AH301" i="18" s="1"/>
  <c r="AI301" i="18" s="1"/>
  <c r="AJ301" i="18" s="1"/>
  <c r="A301" i="18"/>
  <c r="A302" i="18" l="1"/>
  <c r="D303" i="18" a="1"/>
  <c r="D303" i="18" s="1"/>
  <c r="E302" i="18"/>
  <c r="F302" i="18"/>
  <c r="G302" i="18" s="1"/>
  <c r="H302" i="18" s="1"/>
  <c r="I302" i="18" s="1"/>
  <c r="J302" i="18" s="1"/>
  <c r="K302" i="18" s="1"/>
  <c r="L302" i="18" s="1"/>
  <c r="M302" i="18" s="1"/>
  <c r="N302" i="18" s="1"/>
  <c r="O302" i="18" s="1"/>
  <c r="P302" i="18" s="1"/>
  <c r="Q302" i="18" s="1"/>
  <c r="R302" i="18" s="1"/>
  <c r="S302" i="18" s="1"/>
  <c r="T302" i="18" s="1"/>
  <c r="U302" i="18" s="1"/>
  <c r="V302" i="18" s="1"/>
  <c r="W302" i="18" s="1"/>
  <c r="X302" i="18" s="1"/>
  <c r="Y302" i="18" s="1"/>
  <c r="Z302" i="18" s="1"/>
  <c r="AA302" i="18" s="1"/>
  <c r="AB302" i="18" s="1"/>
  <c r="AC302" i="18" s="1"/>
  <c r="AD302" i="18" s="1"/>
  <c r="AE302" i="18" s="1"/>
  <c r="AF302" i="18" s="1"/>
  <c r="AG302" i="18" s="1"/>
  <c r="AH302" i="18" s="1"/>
  <c r="AI302" i="18" s="1"/>
  <c r="AJ302" i="18" s="1"/>
  <c r="A303" i="18" l="1"/>
  <c r="E303" i="18"/>
  <c r="F303" i="18"/>
  <c r="G303" i="18" s="1"/>
  <c r="H303" i="18" s="1"/>
  <c r="I303" i="18" s="1"/>
  <c r="J303" i="18" s="1"/>
  <c r="K303" i="18" s="1"/>
  <c r="L303" i="18" s="1"/>
  <c r="M303" i="18" s="1"/>
  <c r="N303" i="18" s="1"/>
  <c r="O303" i="18" s="1"/>
  <c r="P303" i="18" s="1"/>
  <c r="Q303" i="18" s="1"/>
  <c r="R303" i="18" s="1"/>
  <c r="S303" i="18" s="1"/>
  <c r="T303" i="18" s="1"/>
  <c r="U303" i="18" s="1"/>
  <c r="V303" i="18" s="1"/>
  <c r="W303" i="18" s="1"/>
  <c r="X303" i="18" s="1"/>
  <c r="Y303" i="18" s="1"/>
  <c r="Z303" i="18" s="1"/>
  <c r="AA303" i="18" s="1"/>
  <c r="AB303" i="18" s="1"/>
  <c r="AC303" i="18" s="1"/>
  <c r="AD303" i="18" s="1"/>
  <c r="AE303" i="18" s="1"/>
  <c r="AF303" i="18" s="1"/>
  <c r="AG303" i="18" s="1"/>
  <c r="AH303" i="18" s="1"/>
  <c r="AI303" i="18" s="1"/>
  <c r="AJ303" i="18" s="1"/>
  <c r="D304" i="18" a="1"/>
  <c r="D304" i="18" s="1"/>
  <c r="A304" i="18" l="1"/>
  <c r="D305" i="18" a="1"/>
  <c r="D305" i="18" s="1"/>
  <c r="E304" i="18"/>
  <c r="F304" i="18"/>
  <c r="G304" i="18" s="1"/>
  <c r="H304" i="18" s="1"/>
  <c r="I304" i="18" s="1"/>
  <c r="J304" i="18" s="1"/>
  <c r="K304" i="18" s="1"/>
  <c r="L304" i="18" s="1"/>
  <c r="M304" i="18" s="1"/>
  <c r="N304" i="18" s="1"/>
  <c r="O304" i="18" s="1"/>
  <c r="P304" i="18" s="1"/>
  <c r="Q304" i="18" s="1"/>
  <c r="R304" i="18" s="1"/>
  <c r="S304" i="18" s="1"/>
  <c r="T304" i="18" s="1"/>
  <c r="U304" i="18" s="1"/>
  <c r="V304" i="18" s="1"/>
  <c r="W304" i="18" s="1"/>
  <c r="X304" i="18" s="1"/>
  <c r="Y304" i="18" s="1"/>
  <c r="Z304" i="18" s="1"/>
  <c r="AA304" i="18" s="1"/>
  <c r="AB304" i="18" s="1"/>
  <c r="AC304" i="18" s="1"/>
  <c r="AD304" i="18" s="1"/>
  <c r="AE304" i="18" s="1"/>
  <c r="AF304" i="18" s="1"/>
  <c r="AG304" i="18" s="1"/>
  <c r="AH304" i="18" s="1"/>
  <c r="AI304" i="18" s="1"/>
  <c r="AJ304" i="18" s="1"/>
  <c r="E305" i="18" l="1"/>
  <c r="D306" i="18" a="1"/>
  <c r="D306" i="18" s="1"/>
  <c r="F305" i="18"/>
  <c r="G305" i="18" s="1"/>
  <c r="H305" i="18" s="1"/>
  <c r="I305" i="18" s="1"/>
  <c r="J305" i="18" s="1"/>
  <c r="K305" i="18" s="1"/>
  <c r="L305" i="18" s="1"/>
  <c r="M305" i="18" s="1"/>
  <c r="N305" i="18" s="1"/>
  <c r="O305" i="18" s="1"/>
  <c r="P305" i="18" s="1"/>
  <c r="Q305" i="18" s="1"/>
  <c r="R305" i="18" s="1"/>
  <c r="S305" i="18" s="1"/>
  <c r="T305" i="18" s="1"/>
  <c r="U305" i="18" s="1"/>
  <c r="V305" i="18" s="1"/>
  <c r="W305" i="18" s="1"/>
  <c r="X305" i="18" s="1"/>
  <c r="Y305" i="18" s="1"/>
  <c r="Z305" i="18" s="1"/>
  <c r="AA305" i="18" s="1"/>
  <c r="AB305" i="18" s="1"/>
  <c r="AC305" i="18" s="1"/>
  <c r="AD305" i="18" s="1"/>
  <c r="AE305" i="18" s="1"/>
  <c r="AF305" i="18" s="1"/>
  <c r="AG305" i="18" s="1"/>
  <c r="AH305" i="18" s="1"/>
  <c r="AI305" i="18" s="1"/>
  <c r="AJ305" i="18" s="1"/>
  <c r="A305" i="18"/>
  <c r="A306" i="18" l="1"/>
  <c r="E306" i="18"/>
  <c r="F306" i="18"/>
  <c r="G306" i="18" s="1"/>
  <c r="H306" i="18" s="1"/>
  <c r="I306" i="18" s="1"/>
  <c r="J306" i="18" s="1"/>
  <c r="K306" i="18" s="1"/>
  <c r="L306" i="18" s="1"/>
  <c r="M306" i="18" s="1"/>
  <c r="N306" i="18" s="1"/>
  <c r="O306" i="18" s="1"/>
  <c r="P306" i="18" s="1"/>
  <c r="Q306" i="18" s="1"/>
  <c r="R306" i="18" s="1"/>
  <c r="S306" i="18" s="1"/>
  <c r="T306" i="18" s="1"/>
  <c r="U306" i="18" s="1"/>
  <c r="V306" i="18" s="1"/>
  <c r="W306" i="18" s="1"/>
  <c r="X306" i="18" s="1"/>
  <c r="Y306" i="18" s="1"/>
  <c r="Z306" i="18" s="1"/>
  <c r="AA306" i="18" s="1"/>
  <c r="AB306" i="18" s="1"/>
  <c r="AC306" i="18" s="1"/>
  <c r="AD306" i="18" s="1"/>
  <c r="AE306" i="18" s="1"/>
  <c r="AF306" i="18" s="1"/>
  <c r="AG306" i="18" s="1"/>
  <c r="AH306" i="18" s="1"/>
  <c r="AI306" i="18" s="1"/>
  <c r="AJ306" i="18" s="1"/>
  <c r="D307" i="18" a="1"/>
  <c r="D307" i="18" s="1"/>
  <c r="A307" i="18" l="1"/>
  <c r="D308" i="18" a="1"/>
  <c r="D308" i="18" s="1"/>
  <c r="E307" i="18"/>
  <c r="F307" i="18"/>
  <c r="G307" i="18" s="1"/>
  <c r="H307" i="18" s="1"/>
  <c r="I307" i="18" s="1"/>
  <c r="J307" i="18" s="1"/>
  <c r="K307" i="18" s="1"/>
  <c r="L307" i="18" s="1"/>
  <c r="M307" i="18" s="1"/>
  <c r="N307" i="18" s="1"/>
  <c r="O307" i="18" s="1"/>
  <c r="P307" i="18" s="1"/>
  <c r="Q307" i="18" s="1"/>
  <c r="R307" i="18" s="1"/>
  <c r="S307" i="18" s="1"/>
  <c r="T307" i="18" s="1"/>
  <c r="U307" i="18" s="1"/>
  <c r="V307" i="18" s="1"/>
  <c r="W307" i="18" s="1"/>
  <c r="X307" i="18" s="1"/>
  <c r="Y307" i="18" s="1"/>
  <c r="Z307" i="18" s="1"/>
  <c r="AA307" i="18" s="1"/>
  <c r="AB307" i="18" s="1"/>
  <c r="AC307" i="18" s="1"/>
  <c r="AD307" i="18" s="1"/>
  <c r="AE307" i="18" s="1"/>
  <c r="AF307" i="18" s="1"/>
  <c r="AG307" i="18" s="1"/>
  <c r="AH307" i="18" s="1"/>
  <c r="AI307" i="18" s="1"/>
  <c r="AJ307" i="18" s="1"/>
  <c r="E308" i="18" l="1"/>
  <c r="A308" i="18"/>
  <c r="F308" i="18"/>
  <c r="G308" i="18" s="1"/>
  <c r="H308" i="18" s="1"/>
  <c r="I308" i="18" s="1"/>
  <c r="J308" i="18" s="1"/>
  <c r="K308" i="18" s="1"/>
  <c r="L308" i="18" s="1"/>
  <c r="M308" i="18" s="1"/>
  <c r="N308" i="18" s="1"/>
  <c r="O308" i="18" s="1"/>
  <c r="P308" i="18" s="1"/>
  <c r="Q308" i="18" s="1"/>
  <c r="R308" i="18" s="1"/>
  <c r="S308" i="18" s="1"/>
  <c r="T308" i="18" s="1"/>
  <c r="U308" i="18" s="1"/>
  <c r="V308" i="18" s="1"/>
  <c r="W308" i="18" s="1"/>
  <c r="X308" i="18" s="1"/>
  <c r="Y308" i="18" s="1"/>
  <c r="Z308" i="18" s="1"/>
  <c r="AA308" i="18" s="1"/>
  <c r="AB308" i="18" s="1"/>
  <c r="AC308" i="18" s="1"/>
  <c r="AD308" i="18" s="1"/>
  <c r="AE308" i="18" s="1"/>
  <c r="AF308" i="18" s="1"/>
  <c r="AG308" i="18" s="1"/>
  <c r="AH308" i="18" s="1"/>
  <c r="AI308" i="18" s="1"/>
  <c r="AJ308" i="18" s="1"/>
  <c r="D309" i="18" a="1"/>
  <c r="D309" i="18" s="1"/>
  <c r="E309" i="18" l="1"/>
  <c r="D310" i="18" a="1"/>
  <c r="D310" i="18" s="1"/>
  <c r="F309" i="18"/>
  <c r="G309" i="18" s="1"/>
  <c r="H309" i="18" s="1"/>
  <c r="I309" i="18" s="1"/>
  <c r="J309" i="18" s="1"/>
  <c r="K309" i="18" s="1"/>
  <c r="L309" i="18" s="1"/>
  <c r="M309" i="18" s="1"/>
  <c r="N309" i="18" s="1"/>
  <c r="O309" i="18" s="1"/>
  <c r="P309" i="18" s="1"/>
  <c r="Q309" i="18" s="1"/>
  <c r="R309" i="18" s="1"/>
  <c r="S309" i="18" s="1"/>
  <c r="T309" i="18" s="1"/>
  <c r="U309" i="18" s="1"/>
  <c r="V309" i="18" s="1"/>
  <c r="W309" i="18" s="1"/>
  <c r="X309" i="18" s="1"/>
  <c r="Y309" i="18" s="1"/>
  <c r="Z309" i="18" s="1"/>
  <c r="AA309" i="18" s="1"/>
  <c r="AB309" i="18" s="1"/>
  <c r="AC309" i="18" s="1"/>
  <c r="AD309" i="18" s="1"/>
  <c r="AE309" i="18" s="1"/>
  <c r="AF309" i="18" s="1"/>
  <c r="AG309" i="18" s="1"/>
  <c r="AH309" i="18" s="1"/>
  <c r="AI309" i="18" s="1"/>
  <c r="AJ309" i="18" s="1"/>
  <c r="A309" i="18"/>
  <c r="E310" i="18" l="1"/>
  <c r="F310" i="18"/>
  <c r="G310" i="18" s="1"/>
  <c r="H310" i="18" s="1"/>
  <c r="I310" i="18" s="1"/>
  <c r="J310" i="18" s="1"/>
  <c r="K310" i="18" s="1"/>
  <c r="L310" i="18" s="1"/>
  <c r="M310" i="18" s="1"/>
  <c r="N310" i="18" s="1"/>
  <c r="O310" i="18" s="1"/>
  <c r="P310" i="18" s="1"/>
  <c r="Q310" i="18" s="1"/>
  <c r="R310" i="18" s="1"/>
  <c r="S310" i="18" s="1"/>
  <c r="T310" i="18" s="1"/>
  <c r="U310" i="18" s="1"/>
  <c r="V310" i="18" s="1"/>
  <c r="W310" i="18" s="1"/>
  <c r="X310" i="18" s="1"/>
  <c r="Y310" i="18" s="1"/>
  <c r="Z310" i="18" s="1"/>
  <c r="AA310" i="18" s="1"/>
  <c r="AB310" i="18" s="1"/>
  <c r="AC310" i="18" s="1"/>
  <c r="AD310" i="18" s="1"/>
  <c r="AE310" i="18" s="1"/>
  <c r="AF310" i="18" s="1"/>
  <c r="AG310" i="18" s="1"/>
  <c r="AH310" i="18" s="1"/>
  <c r="AI310" i="18" s="1"/>
  <c r="AJ310" i="18" s="1"/>
  <c r="A310" i="18"/>
  <c r="D311" i="18" a="1"/>
  <c r="D311" i="18" s="1"/>
  <c r="E311" i="18" l="1"/>
  <c r="D312" i="18" a="1"/>
  <c r="D312" i="18" s="1"/>
  <c r="A311" i="18"/>
  <c r="F311" i="18"/>
  <c r="G311" i="18" s="1"/>
  <c r="H311" i="18" s="1"/>
  <c r="I311" i="18" s="1"/>
  <c r="J311" i="18" s="1"/>
  <c r="K311" i="18" s="1"/>
  <c r="L311" i="18" s="1"/>
  <c r="M311" i="18" s="1"/>
  <c r="N311" i="18" s="1"/>
  <c r="O311" i="18" s="1"/>
  <c r="P311" i="18" s="1"/>
  <c r="Q311" i="18" s="1"/>
  <c r="R311" i="18" s="1"/>
  <c r="S311" i="18" s="1"/>
  <c r="T311" i="18" s="1"/>
  <c r="U311" i="18" s="1"/>
  <c r="V311" i="18" s="1"/>
  <c r="W311" i="18" s="1"/>
  <c r="X311" i="18" s="1"/>
  <c r="Y311" i="18" s="1"/>
  <c r="Z311" i="18" s="1"/>
  <c r="AA311" i="18" s="1"/>
  <c r="AB311" i="18" s="1"/>
  <c r="AC311" i="18" s="1"/>
  <c r="AD311" i="18" s="1"/>
  <c r="AE311" i="18" s="1"/>
  <c r="AF311" i="18" s="1"/>
  <c r="AG311" i="18" s="1"/>
  <c r="AH311" i="18" s="1"/>
  <c r="AI311" i="18" s="1"/>
  <c r="AJ311" i="18" s="1"/>
  <c r="A312" i="18" l="1"/>
  <c r="D313" i="18" a="1"/>
  <c r="D313" i="18" s="1"/>
  <c r="F312" i="18"/>
  <c r="G312" i="18" s="1"/>
  <c r="H312" i="18" s="1"/>
  <c r="I312" i="18" s="1"/>
  <c r="J312" i="18" s="1"/>
  <c r="K312" i="18" s="1"/>
  <c r="L312" i="18" s="1"/>
  <c r="M312" i="18" s="1"/>
  <c r="N312" i="18" s="1"/>
  <c r="O312" i="18" s="1"/>
  <c r="P312" i="18" s="1"/>
  <c r="Q312" i="18" s="1"/>
  <c r="R312" i="18" s="1"/>
  <c r="S312" i="18" s="1"/>
  <c r="T312" i="18" s="1"/>
  <c r="U312" i="18" s="1"/>
  <c r="V312" i="18" s="1"/>
  <c r="W312" i="18" s="1"/>
  <c r="X312" i="18" s="1"/>
  <c r="Y312" i="18" s="1"/>
  <c r="Z312" i="18" s="1"/>
  <c r="AA312" i="18" s="1"/>
  <c r="AB312" i="18" s="1"/>
  <c r="AC312" i="18" s="1"/>
  <c r="AD312" i="18" s="1"/>
  <c r="AE312" i="18" s="1"/>
  <c r="AF312" i="18" s="1"/>
  <c r="AG312" i="18" s="1"/>
  <c r="AH312" i="18" s="1"/>
  <c r="AI312" i="18" s="1"/>
  <c r="AJ312" i="18" s="1"/>
  <c r="E312" i="18"/>
  <c r="F313" i="18" l="1"/>
  <c r="G313" i="18" s="1"/>
  <c r="H313" i="18" s="1"/>
  <c r="I313" i="18" s="1"/>
  <c r="J313" i="18" s="1"/>
  <c r="K313" i="18" s="1"/>
  <c r="L313" i="18" s="1"/>
  <c r="M313" i="18" s="1"/>
  <c r="N313" i="18" s="1"/>
  <c r="O313" i="18" s="1"/>
  <c r="P313" i="18" s="1"/>
  <c r="Q313" i="18" s="1"/>
  <c r="R313" i="18" s="1"/>
  <c r="S313" i="18" s="1"/>
  <c r="T313" i="18" s="1"/>
  <c r="U313" i="18" s="1"/>
  <c r="V313" i="18" s="1"/>
  <c r="W313" i="18" s="1"/>
  <c r="X313" i="18" s="1"/>
  <c r="Y313" i="18" s="1"/>
  <c r="Z313" i="18" s="1"/>
  <c r="AA313" i="18" s="1"/>
  <c r="AB313" i="18" s="1"/>
  <c r="AC313" i="18" s="1"/>
  <c r="AD313" i="18" s="1"/>
  <c r="AE313" i="18" s="1"/>
  <c r="AF313" i="18" s="1"/>
  <c r="AG313" i="18" s="1"/>
  <c r="AH313" i="18" s="1"/>
  <c r="AI313" i="18" s="1"/>
  <c r="AJ313" i="18" s="1"/>
  <c r="A313" i="18"/>
  <c r="D314" i="18" a="1"/>
  <c r="D314" i="18" s="1"/>
  <c r="E313" i="18"/>
  <c r="E314" i="18" l="1"/>
  <c r="F314" i="18"/>
  <c r="G314" i="18" s="1"/>
  <c r="H314" i="18" s="1"/>
  <c r="I314" i="18" s="1"/>
  <c r="J314" i="18" s="1"/>
  <c r="K314" i="18" s="1"/>
  <c r="L314" i="18" s="1"/>
  <c r="M314" i="18" s="1"/>
  <c r="N314" i="18" s="1"/>
  <c r="O314" i="18" s="1"/>
  <c r="P314" i="18" s="1"/>
  <c r="Q314" i="18" s="1"/>
  <c r="R314" i="18" s="1"/>
  <c r="S314" i="18" s="1"/>
  <c r="T314" i="18" s="1"/>
  <c r="U314" i="18" s="1"/>
  <c r="V314" i="18" s="1"/>
  <c r="W314" i="18" s="1"/>
  <c r="X314" i="18" s="1"/>
  <c r="Y314" i="18" s="1"/>
  <c r="Z314" i="18" s="1"/>
  <c r="AA314" i="18" s="1"/>
  <c r="AB314" i="18" s="1"/>
  <c r="AC314" i="18" s="1"/>
  <c r="AD314" i="18" s="1"/>
  <c r="AE314" i="18" s="1"/>
  <c r="AF314" i="18" s="1"/>
  <c r="AG314" i="18" s="1"/>
  <c r="AH314" i="18" s="1"/>
  <c r="AI314" i="18" s="1"/>
  <c r="AJ314" i="18" s="1"/>
  <c r="D315" i="18" a="1"/>
  <c r="D315" i="18" s="1"/>
  <c r="A314" i="18"/>
  <c r="E315" i="18" l="1"/>
  <c r="F315" i="18"/>
  <c r="G315" i="18" s="1"/>
  <c r="H315" i="18" s="1"/>
  <c r="I315" i="18" s="1"/>
  <c r="J315" i="18" s="1"/>
  <c r="K315" i="18" s="1"/>
  <c r="L315" i="18" s="1"/>
  <c r="M315" i="18" s="1"/>
  <c r="N315" i="18" s="1"/>
  <c r="O315" i="18" s="1"/>
  <c r="P315" i="18" s="1"/>
  <c r="Q315" i="18" s="1"/>
  <c r="R315" i="18" s="1"/>
  <c r="S315" i="18" s="1"/>
  <c r="T315" i="18" s="1"/>
  <c r="U315" i="18" s="1"/>
  <c r="V315" i="18" s="1"/>
  <c r="W315" i="18" s="1"/>
  <c r="X315" i="18" s="1"/>
  <c r="Y315" i="18" s="1"/>
  <c r="Z315" i="18" s="1"/>
  <c r="AA315" i="18" s="1"/>
  <c r="AB315" i="18" s="1"/>
  <c r="AC315" i="18" s="1"/>
  <c r="AD315" i="18" s="1"/>
  <c r="AE315" i="18" s="1"/>
  <c r="AF315" i="18" s="1"/>
  <c r="AG315" i="18" s="1"/>
  <c r="AH315" i="18" s="1"/>
  <c r="AI315" i="18" s="1"/>
  <c r="AJ315" i="18" s="1"/>
  <c r="A315" i="18"/>
  <c r="D316" i="18" a="1"/>
  <c r="D316" i="18" s="1"/>
  <c r="E316" i="18" l="1"/>
  <c r="F316" i="18"/>
  <c r="G316" i="18" s="1"/>
  <c r="H316" i="18" s="1"/>
  <c r="I316" i="18" s="1"/>
  <c r="J316" i="18" s="1"/>
  <c r="K316" i="18" s="1"/>
  <c r="L316" i="18" s="1"/>
  <c r="M316" i="18" s="1"/>
  <c r="N316" i="18" s="1"/>
  <c r="O316" i="18" s="1"/>
  <c r="P316" i="18" s="1"/>
  <c r="Q316" i="18" s="1"/>
  <c r="R316" i="18" s="1"/>
  <c r="S316" i="18" s="1"/>
  <c r="T316" i="18" s="1"/>
  <c r="U316" i="18" s="1"/>
  <c r="V316" i="18" s="1"/>
  <c r="W316" i="18" s="1"/>
  <c r="X316" i="18" s="1"/>
  <c r="Y316" i="18" s="1"/>
  <c r="Z316" i="18" s="1"/>
  <c r="AA316" i="18" s="1"/>
  <c r="AB316" i="18" s="1"/>
  <c r="AC316" i="18" s="1"/>
  <c r="AD316" i="18" s="1"/>
  <c r="AE316" i="18" s="1"/>
  <c r="AF316" i="18" s="1"/>
  <c r="AG316" i="18" s="1"/>
  <c r="AH316" i="18" s="1"/>
  <c r="AI316" i="18" s="1"/>
  <c r="AJ316" i="18" s="1"/>
  <c r="A316" i="18"/>
  <c r="D317" i="18" a="1"/>
  <c r="D317" i="18" s="1"/>
  <c r="F317" i="18" l="1"/>
  <c r="G317" i="18" s="1"/>
  <c r="H317" i="18" s="1"/>
  <c r="I317" i="18" s="1"/>
  <c r="J317" i="18" s="1"/>
  <c r="K317" i="18" s="1"/>
  <c r="L317" i="18" s="1"/>
  <c r="M317" i="18" s="1"/>
  <c r="N317" i="18" s="1"/>
  <c r="O317" i="18" s="1"/>
  <c r="P317" i="18" s="1"/>
  <c r="Q317" i="18" s="1"/>
  <c r="R317" i="18" s="1"/>
  <c r="S317" i="18" s="1"/>
  <c r="T317" i="18" s="1"/>
  <c r="U317" i="18" s="1"/>
  <c r="V317" i="18" s="1"/>
  <c r="W317" i="18" s="1"/>
  <c r="X317" i="18" s="1"/>
  <c r="Y317" i="18" s="1"/>
  <c r="Z317" i="18" s="1"/>
  <c r="AA317" i="18" s="1"/>
  <c r="AB317" i="18" s="1"/>
  <c r="AC317" i="18" s="1"/>
  <c r="AD317" i="18" s="1"/>
  <c r="AE317" i="18" s="1"/>
  <c r="AF317" i="18" s="1"/>
  <c r="AG317" i="18" s="1"/>
  <c r="AH317" i="18" s="1"/>
  <c r="AI317" i="18" s="1"/>
  <c r="AJ317" i="18" s="1"/>
  <c r="A317" i="18"/>
  <c r="D318" i="18" a="1"/>
  <c r="D318" i="18" s="1"/>
  <c r="E317" i="18"/>
  <c r="A318" i="18" l="1"/>
  <c r="D319" i="18" a="1"/>
  <c r="D319" i="18" s="1"/>
  <c r="E318" i="18"/>
  <c r="F318" i="18"/>
  <c r="G318" i="18" s="1"/>
  <c r="H318" i="18" s="1"/>
  <c r="I318" i="18" s="1"/>
  <c r="J318" i="18" s="1"/>
  <c r="K318" i="18" s="1"/>
  <c r="L318" i="18" s="1"/>
  <c r="M318" i="18" s="1"/>
  <c r="N318" i="18" s="1"/>
  <c r="O318" i="18" s="1"/>
  <c r="P318" i="18" s="1"/>
  <c r="Q318" i="18" s="1"/>
  <c r="R318" i="18" s="1"/>
  <c r="S318" i="18" s="1"/>
  <c r="T318" i="18" s="1"/>
  <c r="U318" i="18" s="1"/>
  <c r="V318" i="18" s="1"/>
  <c r="W318" i="18" s="1"/>
  <c r="X318" i="18" s="1"/>
  <c r="Y318" i="18" s="1"/>
  <c r="Z318" i="18" s="1"/>
  <c r="AA318" i="18" s="1"/>
  <c r="AB318" i="18" s="1"/>
  <c r="AC318" i="18" s="1"/>
  <c r="AD318" i="18" s="1"/>
  <c r="AE318" i="18" s="1"/>
  <c r="AF318" i="18" s="1"/>
  <c r="AG318" i="18" s="1"/>
  <c r="AH318" i="18" s="1"/>
  <c r="AI318" i="18" s="1"/>
  <c r="AJ318" i="18" s="1"/>
  <c r="A319" i="18" l="1"/>
  <c r="D320" i="18" a="1"/>
  <c r="D320" i="18" s="1"/>
  <c r="E319" i="18"/>
  <c r="F319" i="18"/>
  <c r="G319" i="18" s="1"/>
  <c r="H319" i="18" s="1"/>
  <c r="I319" i="18" s="1"/>
  <c r="J319" i="18" s="1"/>
  <c r="K319" i="18" s="1"/>
  <c r="L319" i="18" s="1"/>
  <c r="M319" i="18" s="1"/>
  <c r="N319" i="18" s="1"/>
  <c r="O319" i="18" s="1"/>
  <c r="P319" i="18" s="1"/>
  <c r="Q319" i="18" s="1"/>
  <c r="R319" i="18" s="1"/>
  <c r="S319" i="18" s="1"/>
  <c r="T319" i="18" s="1"/>
  <c r="U319" i="18" s="1"/>
  <c r="V319" i="18" s="1"/>
  <c r="W319" i="18" s="1"/>
  <c r="X319" i="18" s="1"/>
  <c r="Y319" i="18" s="1"/>
  <c r="Z319" i="18" s="1"/>
  <c r="AA319" i="18" s="1"/>
  <c r="AB319" i="18" s="1"/>
  <c r="AC319" i="18" s="1"/>
  <c r="AD319" i="18" s="1"/>
  <c r="AE319" i="18" s="1"/>
  <c r="AF319" i="18" s="1"/>
  <c r="AG319" i="18" s="1"/>
  <c r="AH319" i="18" s="1"/>
  <c r="AI319" i="18" s="1"/>
  <c r="AJ319" i="18" s="1"/>
  <c r="D321" i="18" l="1" a="1"/>
  <c r="D321" i="18" s="1"/>
  <c r="E320" i="18"/>
  <c r="F320" i="18"/>
  <c r="G320" i="18" s="1"/>
  <c r="H320" i="18" s="1"/>
  <c r="I320" i="18" s="1"/>
  <c r="J320" i="18" s="1"/>
  <c r="K320" i="18" s="1"/>
  <c r="L320" i="18" s="1"/>
  <c r="M320" i="18" s="1"/>
  <c r="N320" i="18" s="1"/>
  <c r="O320" i="18" s="1"/>
  <c r="P320" i="18" s="1"/>
  <c r="Q320" i="18" s="1"/>
  <c r="R320" i="18" s="1"/>
  <c r="S320" i="18" s="1"/>
  <c r="T320" i="18" s="1"/>
  <c r="U320" i="18" s="1"/>
  <c r="V320" i="18" s="1"/>
  <c r="W320" i="18" s="1"/>
  <c r="X320" i="18" s="1"/>
  <c r="Y320" i="18" s="1"/>
  <c r="Z320" i="18" s="1"/>
  <c r="AA320" i="18" s="1"/>
  <c r="AB320" i="18" s="1"/>
  <c r="AC320" i="18" s="1"/>
  <c r="AD320" i="18" s="1"/>
  <c r="AE320" i="18" s="1"/>
  <c r="AF320" i="18" s="1"/>
  <c r="AG320" i="18" s="1"/>
  <c r="AH320" i="18" s="1"/>
  <c r="AI320" i="18" s="1"/>
  <c r="AJ320" i="18" s="1"/>
  <c r="A320" i="18"/>
  <c r="F321" i="18" l="1"/>
  <c r="G321" i="18" s="1"/>
  <c r="H321" i="18" s="1"/>
  <c r="I321" i="18" s="1"/>
  <c r="J321" i="18" s="1"/>
  <c r="K321" i="18" s="1"/>
  <c r="L321" i="18" s="1"/>
  <c r="M321" i="18" s="1"/>
  <c r="N321" i="18" s="1"/>
  <c r="O321" i="18" s="1"/>
  <c r="P321" i="18" s="1"/>
  <c r="Q321" i="18" s="1"/>
  <c r="R321" i="18" s="1"/>
  <c r="S321" i="18" s="1"/>
  <c r="T321" i="18" s="1"/>
  <c r="U321" i="18" s="1"/>
  <c r="V321" i="18" s="1"/>
  <c r="W321" i="18" s="1"/>
  <c r="X321" i="18" s="1"/>
  <c r="Y321" i="18" s="1"/>
  <c r="Z321" i="18" s="1"/>
  <c r="AA321" i="18" s="1"/>
  <c r="AB321" i="18" s="1"/>
  <c r="AC321" i="18" s="1"/>
  <c r="AD321" i="18" s="1"/>
  <c r="AE321" i="18" s="1"/>
  <c r="AF321" i="18" s="1"/>
  <c r="AG321" i="18" s="1"/>
  <c r="AH321" i="18" s="1"/>
  <c r="AI321" i="18" s="1"/>
  <c r="AJ321" i="18" s="1"/>
  <c r="D322" i="18" a="1"/>
  <c r="D322" i="18" s="1"/>
  <c r="A321" i="18"/>
  <c r="E321" i="18"/>
  <c r="A322" i="18" l="1"/>
  <c r="E322" i="18"/>
  <c r="F322" i="18"/>
  <c r="G322" i="18" s="1"/>
  <c r="H322" i="18" s="1"/>
  <c r="I322" i="18" s="1"/>
  <c r="J322" i="18" s="1"/>
  <c r="K322" i="18" s="1"/>
  <c r="L322" i="18" s="1"/>
  <c r="M322" i="18" s="1"/>
  <c r="N322" i="18" s="1"/>
  <c r="O322" i="18" s="1"/>
  <c r="P322" i="18" s="1"/>
  <c r="Q322" i="18" s="1"/>
  <c r="R322" i="18" s="1"/>
  <c r="S322" i="18" s="1"/>
  <c r="T322" i="18" s="1"/>
  <c r="U322" i="18" s="1"/>
  <c r="V322" i="18" s="1"/>
  <c r="W322" i="18" s="1"/>
  <c r="X322" i="18" s="1"/>
  <c r="Y322" i="18" s="1"/>
  <c r="Z322" i="18" s="1"/>
  <c r="AA322" i="18" s="1"/>
  <c r="AB322" i="18" s="1"/>
  <c r="AC322" i="18" s="1"/>
  <c r="AD322" i="18" s="1"/>
  <c r="AE322" i="18" s="1"/>
  <c r="AF322" i="18" s="1"/>
  <c r="AG322" i="18" s="1"/>
  <c r="AH322" i="18" s="1"/>
  <c r="AI322" i="18" s="1"/>
  <c r="AJ322" i="18" s="1"/>
  <c r="D323" i="18" a="1"/>
  <c r="D323" i="18" s="1"/>
  <c r="F323" i="18" l="1"/>
  <c r="G323" i="18" s="1"/>
  <c r="H323" i="18" s="1"/>
  <c r="I323" i="18" s="1"/>
  <c r="J323" i="18" s="1"/>
  <c r="K323" i="18" s="1"/>
  <c r="L323" i="18" s="1"/>
  <c r="M323" i="18" s="1"/>
  <c r="N323" i="18" s="1"/>
  <c r="O323" i="18" s="1"/>
  <c r="P323" i="18" s="1"/>
  <c r="Q323" i="18" s="1"/>
  <c r="R323" i="18" s="1"/>
  <c r="S323" i="18" s="1"/>
  <c r="T323" i="18" s="1"/>
  <c r="U323" i="18" s="1"/>
  <c r="V323" i="18" s="1"/>
  <c r="W323" i="18" s="1"/>
  <c r="X323" i="18" s="1"/>
  <c r="Y323" i="18" s="1"/>
  <c r="Z323" i="18" s="1"/>
  <c r="AA323" i="18" s="1"/>
  <c r="AB323" i="18" s="1"/>
  <c r="AC323" i="18" s="1"/>
  <c r="AD323" i="18" s="1"/>
  <c r="AE323" i="18" s="1"/>
  <c r="AF323" i="18" s="1"/>
  <c r="AG323" i="18" s="1"/>
  <c r="AH323" i="18" s="1"/>
  <c r="AI323" i="18" s="1"/>
  <c r="AJ323" i="18" s="1"/>
  <c r="D324" i="18" a="1"/>
  <c r="D324" i="18" s="1"/>
  <c r="A323" i="18"/>
  <c r="E323" i="18"/>
  <c r="E324" i="18" l="1"/>
  <c r="D325" i="18" a="1"/>
  <c r="D325" i="18" s="1"/>
  <c r="F324" i="18"/>
  <c r="G324" i="18" s="1"/>
  <c r="H324" i="18" s="1"/>
  <c r="I324" i="18" s="1"/>
  <c r="J324" i="18" s="1"/>
  <c r="K324" i="18" s="1"/>
  <c r="L324" i="18" s="1"/>
  <c r="M324" i="18" s="1"/>
  <c r="N324" i="18" s="1"/>
  <c r="O324" i="18" s="1"/>
  <c r="P324" i="18" s="1"/>
  <c r="Q324" i="18" s="1"/>
  <c r="R324" i="18" s="1"/>
  <c r="S324" i="18" s="1"/>
  <c r="T324" i="18" s="1"/>
  <c r="U324" i="18" s="1"/>
  <c r="V324" i="18" s="1"/>
  <c r="W324" i="18" s="1"/>
  <c r="X324" i="18" s="1"/>
  <c r="Y324" i="18" s="1"/>
  <c r="Z324" i="18" s="1"/>
  <c r="AA324" i="18" s="1"/>
  <c r="AB324" i="18" s="1"/>
  <c r="AC324" i="18" s="1"/>
  <c r="AD324" i="18" s="1"/>
  <c r="AE324" i="18" s="1"/>
  <c r="AF324" i="18" s="1"/>
  <c r="AG324" i="18" s="1"/>
  <c r="AH324" i="18" s="1"/>
  <c r="AI324" i="18" s="1"/>
  <c r="AJ324" i="18" s="1"/>
  <c r="A324" i="18"/>
  <c r="D326" i="18" l="1" a="1"/>
  <c r="D326" i="18" s="1"/>
  <c r="A325" i="18"/>
  <c r="E325" i="18"/>
  <c r="F325" i="18"/>
  <c r="G325" i="18" s="1"/>
  <c r="H325" i="18" s="1"/>
  <c r="I325" i="18" s="1"/>
  <c r="J325" i="18" s="1"/>
  <c r="K325" i="18" s="1"/>
  <c r="L325" i="18" s="1"/>
  <c r="M325" i="18" s="1"/>
  <c r="N325" i="18" s="1"/>
  <c r="O325" i="18" s="1"/>
  <c r="P325" i="18" s="1"/>
  <c r="Q325" i="18" s="1"/>
  <c r="R325" i="18" s="1"/>
  <c r="S325" i="18" s="1"/>
  <c r="T325" i="18" s="1"/>
  <c r="U325" i="18" s="1"/>
  <c r="V325" i="18" s="1"/>
  <c r="W325" i="18" s="1"/>
  <c r="X325" i="18" s="1"/>
  <c r="Y325" i="18" s="1"/>
  <c r="Z325" i="18" s="1"/>
  <c r="AA325" i="18" s="1"/>
  <c r="AB325" i="18" s="1"/>
  <c r="AC325" i="18" s="1"/>
  <c r="AD325" i="18" s="1"/>
  <c r="AE325" i="18" s="1"/>
  <c r="AF325" i="18" s="1"/>
  <c r="AG325" i="18" s="1"/>
  <c r="AH325" i="18" s="1"/>
  <c r="AI325" i="18" s="1"/>
  <c r="AJ325" i="18" s="1"/>
  <c r="A326" i="18" l="1"/>
  <c r="D327" i="18" a="1"/>
  <c r="D327" i="18" s="1"/>
  <c r="E326" i="18"/>
  <c r="F326" i="18"/>
  <c r="G326" i="18" s="1"/>
  <c r="H326" i="18" s="1"/>
  <c r="I326" i="18" s="1"/>
  <c r="J326" i="18" s="1"/>
  <c r="K326" i="18" s="1"/>
  <c r="L326" i="18" s="1"/>
  <c r="M326" i="18" s="1"/>
  <c r="N326" i="18" s="1"/>
  <c r="O326" i="18" s="1"/>
  <c r="P326" i="18" s="1"/>
  <c r="Q326" i="18" s="1"/>
  <c r="R326" i="18" s="1"/>
  <c r="S326" i="18" s="1"/>
  <c r="T326" i="18" s="1"/>
  <c r="U326" i="18" s="1"/>
  <c r="V326" i="18" s="1"/>
  <c r="W326" i="18" s="1"/>
  <c r="X326" i="18" s="1"/>
  <c r="Y326" i="18" s="1"/>
  <c r="Z326" i="18" s="1"/>
  <c r="AA326" i="18" s="1"/>
  <c r="AB326" i="18" s="1"/>
  <c r="AC326" i="18" s="1"/>
  <c r="AD326" i="18" s="1"/>
  <c r="AE326" i="18" s="1"/>
  <c r="AF326" i="18" s="1"/>
  <c r="AG326" i="18" s="1"/>
  <c r="AH326" i="18" s="1"/>
  <c r="AI326" i="18" s="1"/>
  <c r="AJ326" i="18" s="1"/>
  <c r="A327" i="18" l="1"/>
  <c r="E327" i="18"/>
  <c r="F327" i="18"/>
  <c r="G327" i="18" s="1"/>
  <c r="H327" i="18" s="1"/>
  <c r="I327" i="18" s="1"/>
  <c r="J327" i="18" s="1"/>
  <c r="K327" i="18" s="1"/>
  <c r="L327" i="18" s="1"/>
  <c r="M327" i="18" s="1"/>
  <c r="N327" i="18" s="1"/>
  <c r="O327" i="18" s="1"/>
  <c r="P327" i="18" s="1"/>
  <c r="Q327" i="18" s="1"/>
  <c r="R327" i="18" s="1"/>
  <c r="S327" i="18" s="1"/>
  <c r="T327" i="18" s="1"/>
  <c r="U327" i="18" s="1"/>
  <c r="V327" i="18" s="1"/>
  <c r="W327" i="18" s="1"/>
  <c r="X327" i="18" s="1"/>
  <c r="Y327" i="18" s="1"/>
  <c r="Z327" i="18" s="1"/>
  <c r="AA327" i="18" s="1"/>
  <c r="AB327" i="18" s="1"/>
  <c r="AC327" i="18" s="1"/>
  <c r="AD327" i="18" s="1"/>
  <c r="AE327" i="18" s="1"/>
  <c r="AF327" i="18" s="1"/>
  <c r="AG327" i="18" s="1"/>
  <c r="AH327" i="18" s="1"/>
  <c r="AI327" i="18" s="1"/>
  <c r="AJ327" i="18" s="1"/>
  <c r="D328" i="18" a="1"/>
  <c r="D328" i="18" s="1"/>
  <c r="D329" i="18" l="1" a="1"/>
  <c r="D329" i="18" s="1"/>
  <c r="A328" i="18"/>
  <c r="E328" i="18"/>
  <c r="F328" i="18"/>
  <c r="G328" i="18" s="1"/>
  <c r="H328" i="18" s="1"/>
  <c r="I328" i="18" s="1"/>
  <c r="J328" i="18" s="1"/>
  <c r="K328" i="18" s="1"/>
  <c r="L328" i="18" s="1"/>
  <c r="M328" i="18" s="1"/>
  <c r="N328" i="18" s="1"/>
  <c r="O328" i="18" s="1"/>
  <c r="P328" i="18" s="1"/>
  <c r="Q328" i="18" s="1"/>
  <c r="R328" i="18" s="1"/>
  <c r="S328" i="18" s="1"/>
  <c r="T328" i="18" s="1"/>
  <c r="U328" i="18" s="1"/>
  <c r="V328" i="18" s="1"/>
  <c r="W328" i="18" s="1"/>
  <c r="X328" i="18" s="1"/>
  <c r="Y328" i="18" s="1"/>
  <c r="Z328" i="18" s="1"/>
  <c r="AA328" i="18" s="1"/>
  <c r="AB328" i="18" s="1"/>
  <c r="AC328" i="18" s="1"/>
  <c r="AD328" i="18" s="1"/>
  <c r="AE328" i="18" s="1"/>
  <c r="AF328" i="18" s="1"/>
  <c r="AG328" i="18" s="1"/>
  <c r="AH328" i="18" s="1"/>
  <c r="AI328" i="18" s="1"/>
  <c r="AJ328" i="18" s="1"/>
  <c r="A329" i="18" l="1"/>
  <c r="E329" i="18"/>
  <c r="F329" i="18"/>
  <c r="G329" i="18" s="1"/>
  <c r="H329" i="18" s="1"/>
  <c r="I329" i="18" s="1"/>
  <c r="J329" i="18" s="1"/>
  <c r="K329" i="18" s="1"/>
  <c r="L329" i="18" s="1"/>
  <c r="M329" i="18" s="1"/>
  <c r="N329" i="18" s="1"/>
  <c r="O329" i="18" s="1"/>
  <c r="P329" i="18" s="1"/>
  <c r="Q329" i="18" s="1"/>
  <c r="R329" i="18" s="1"/>
  <c r="S329" i="18" s="1"/>
  <c r="T329" i="18" s="1"/>
  <c r="U329" i="18" s="1"/>
  <c r="V329" i="18" s="1"/>
  <c r="W329" i="18" s="1"/>
  <c r="X329" i="18" s="1"/>
  <c r="Y329" i="18" s="1"/>
  <c r="Z329" i="18" s="1"/>
  <c r="AA329" i="18" s="1"/>
  <c r="AB329" i="18" s="1"/>
  <c r="AC329" i="18" s="1"/>
  <c r="AD329" i="18" s="1"/>
  <c r="AE329" i="18" s="1"/>
  <c r="AF329" i="18" s="1"/>
  <c r="AG329" i="18" s="1"/>
  <c r="AH329" i="18" s="1"/>
  <c r="AI329" i="18" s="1"/>
  <c r="AJ329" i="18" s="1"/>
  <c r="D330" i="18" a="1"/>
  <c r="D330" i="18" s="1"/>
  <c r="A330" i="18" l="1"/>
  <c r="D331" i="18" a="1"/>
  <c r="D331" i="18" s="1"/>
  <c r="F330" i="18"/>
  <c r="G330" i="18" s="1"/>
  <c r="H330" i="18" s="1"/>
  <c r="I330" i="18" s="1"/>
  <c r="J330" i="18" s="1"/>
  <c r="K330" i="18" s="1"/>
  <c r="L330" i="18" s="1"/>
  <c r="M330" i="18" s="1"/>
  <c r="N330" i="18" s="1"/>
  <c r="O330" i="18" s="1"/>
  <c r="P330" i="18" s="1"/>
  <c r="Q330" i="18" s="1"/>
  <c r="R330" i="18" s="1"/>
  <c r="S330" i="18" s="1"/>
  <c r="T330" i="18" s="1"/>
  <c r="U330" i="18" s="1"/>
  <c r="V330" i="18" s="1"/>
  <c r="W330" i="18" s="1"/>
  <c r="X330" i="18" s="1"/>
  <c r="Y330" i="18" s="1"/>
  <c r="Z330" i="18" s="1"/>
  <c r="AA330" i="18" s="1"/>
  <c r="AB330" i="18" s="1"/>
  <c r="AC330" i="18" s="1"/>
  <c r="AD330" i="18" s="1"/>
  <c r="AE330" i="18" s="1"/>
  <c r="AF330" i="18" s="1"/>
  <c r="AG330" i="18" s="1"/>
  <c r="AH330" i="18" s="1"/>
  <c r="AI330" i="18" s="1"/>
  <c r="AJ330" i="18" s="1"/>
  <c r="E330" i="18"/>
  <c r="F331" i="18" l="1"/>
  <c r="G331" i="18" s="1"/>
  <c r="H331" i="18" s="1"/>
  <c r="I331" i="18" s="1"/>
  <c r="J331" i="18" s="1"/>
  <c r="K331" i="18" s="1"/>
  <c r="L331" i="18" s="1"/>
  <c r="M331" i="18" s="1"/>
  <c r="N331" i="18" s="1"/>
  <c r="O331" i="18" s="1"/>
  <c r="P331" i="18" s="1"/>
  <c r="Q331" i="18" s="1"/>
  <c r="R331" i="18" s="1"/>
  <c r="S331" i="18" s="1"/>
  <c r="T331" i="18" s="1"/>
  <c r="U331" i="18" s="1"/>
  <c r="V331" i="18" s="1"/>
  <c r="W331" i="18" s="1"/>
  <c r="X331" i="18" s="1"/>
  <c r="Y331" i="18" s="1"/>
  <c r="Z331" i="18" s="1"/>
  <c r="AA331" i="18" s="1"/>
  <c r="AB331" i="18" s="1"/>
  <c r="AC331" i="18" s="1"/>
  <c r="AD331" i="18" s="1"/>
  <c r="AE331" i="18" s="1"/>
  <c r="AF331" i="18" s="1"/>
  <c r="AG331" i="18" s="1"/>
  <c r="AH331" i="18" s="1"/>
  <c r="AI331" i="18" s="1"/>
  <c r="AJ331" i="18" s="1"/>
  <c r="E331" i="18"/>
  <c r="A331" i="18"/>
  <c r="D332" i="18" a="1"/>
  <c r="D332" i="18" s="1"/>
  <c r="D333" i="18" l="1" a="1"/>
  <c r="D333" i="18" s="1"/>
  <c r="D334" i="18" s="1" a="1"/>
  <c r="D334" i="18" s="1"/>
  <c r="A332" i="18"/>
  <c r="F332" i="18"/>
  <c r="G332" i="18" s="1"/>
  <c r="H332" i="18" s="1"/>
  <c r="I332" i="18" s="1"/>
  <c r="J332" i="18" s="1"/>
  <c r="K332" i="18" s="1"/>
  <c r="L332" i="18" s="1"/>
  <c r="M332" i="18" s="1"/>
  <c r="N332" i="18" s="1"/>
  <c r="O332" i="18" s="1"/>
  <c r="P332" i="18" s="1"/>
  <c r="Q332" i="18" s="1"/>
  <c r="R332" i="18" s="1"/>
  <c r="S332" i="18" s="1"/>
  <c r="T332" i="18" s="1"/>
  <c r="U332" i="18" s="1"/>
  <c r="V332" i="18" s="1"/>
  <c r="W332" i="18" s="1"/>
  <c r="X332" i="18" s="1"/>
  <c r="Y332" i="18" s="1"/>
  <c r="Z332" i="18" s="1"/>
  <c r="AA332" i="18" s="1"/>
  <c r="AB332" i="18" s="1"/>
  <c r="AC332" i="18" s="1"/>
  <c r="AD332" i="18" s="1"/>
  <c r="AE332" i="18" s="1"/>
  <c r="AF332" i="18" s="1"/>
  <c r="AG332" i="18" s="1"/>
  <c r="AH332" i="18" s="1"/>
  <c r="AI332" i="18" s="1"/>
  <c r="AJ332" i="18" s="1"/>
  <c r="E334" i="18" l="1"/>
  <c r="D335" i="18" a="1"/>
  <c r="D335" i="18" s="1"/>
  <c r="F334" i="18"/>
  <c r="G334" i="18" s="1"/>
  <c r="H334" i="18" s="1"/>
  <c r="I334" i="18" s="1"/>
  <c r="J334" i="18" s="1"/>
  <c r="K334" i="18" s="1"/>
  <c r="L334" i="18" s="1"/>
  <c r="M334" i="18" s="1"/>
  <c r="N334" i="18" s="1"/>
  <c r="O334" i="18" s="1"/>
  <c r="P334" i="18" s="1"/>
  <c r="Q334" i="18" s="1"/>
  <c r="R334" i="18" s="1"/>
  <c r="S334" i="18" s="1"/>
  <c r="T334" i="18" s="1"/>
  <c r="U334" i="18" s="1"/>
  <c r="V334" i="18" s="1"/>
  <c r="W334" i="18" s="1"/>
  <c r="X334" i="18" s="1"/>
  <c r="Y334" i="18" s="1"/>
  <c r="Z334" i="18" s="1"/>
  <c r="AA334" i="18" s="1"/>
  <c r="AB334" i="18" s="1"/>
  <c r="AC334" i="18" s="1"/>
  <c r="AD334" i="18" s="1"/>
  <c r="AE334" i="18" s="1"/>
  <c r="AF334" i="18" s="1"/>
  <c r="AG334" i="18" s="1"/>
  <c r="AH334" i="18" s="1"/>
  <c r="AI334" i="18" s="1"/>
  <c r="AJ334" i="18" s="1"/>
  <c r="F333" i="18"/>
  <c r="G333" i="18" s="1"/>
  <c r="H333" i="18" s="1"/>
  <c r="I333" i="18" s="1"/>
  <c r="J333" i="18" s="1"/>
  <c r="K333" i="18" s="1"/>
  <c r="L333" i="18" s="1"/>
  <c r="M333" i="18" s="1"/>
  <c r="N333" i="18" s="1"/>
  <c r="O333" i="18" s="1"/>
  <c r="P333" i="18" s="1"/>
  <c r="Q333" i="18" s="1"/>
  <c r="R333" i="18" s="1"/>
  <c r="S333" i="18" s="1"/>
  <c r="T333" i="18" s="1"/>
  <c r="U333" i="18" s="1"/>
  <c r="V333" i="18" s="1"/>
  <c r="W333" i="18" s="1"/>
  <c r="X333" i="18" s="1"/>
  <c r="Y333" i="18" s="1"/>
  <c r="Z333" i="18" s="1"/>
  <c r="AA333" i="18" s="1"/>
  <c r="AB333" i="18" s="1"/>
  <c r="AC333" i="18" s="1"/>
  <c r="AD333" i="18" s="1"/>
  <c r="AE333" i="18" s="1"/>
  <c r="AF333" i="18" s="1"/>
  <c r="AG333" i="18" s="1"/>
  <c r="AH333" i="18" s="1"/>
  <c r="AI333" i="18" s="1"/>
  <c r="AJ333" i="18" s="1"/>
  <c r="A333" i="18"/>
  <c r="E333" i="18"/>
  <c r="E335" i="18" l="1"/>
  <c r="D336" i="18" a="1"/>
  <c r="D336" i="18" s="1"/>
  <c r="F335" i="18"/>
  <c r="G335" i="18" s="1"/>
  <c r="H335" i="18" s="1"/>
  <c r="I335" i="18" s="1"/>
  <c r="J335" i="18" s="1"/>
  <c r="K335" i="18" s="1"/>
  <c r="L335" i="18" s="1"/>
  <c r="M335" i="18" s="1"/>
  <c r="N335" i="18" s="1"/>
  <c r="O335" i="18" s="1"/>
  <c r="P335" i="18" s="1"/>
  <c r="Q335" i="18" s="1"/>
  <c r="R335" i="18" s="1"/>
  <c r="S335" i="18" s="1"/>
  <c r="T335" i="18" s="1"/>
  <c r="U335" i="18" s="1"/>
  <c r="V335" i="18" s="1"/>
  <c r="W335" i="18" s="1"/>
  <c r="X335" i="18" s="1"/>
  <c r="Y335" i="18" s="1"/>
  <c r="Z335" i="18" s="1"/>
  <c r="AA335" i="18" s="1"/>
  <c r="AB335" i="18" s="1"/>
  <c r="AC335" i="18" s="1"/>
  <c r="AD335" i="18" s="1"/>
  <c r="AE335" i="18" s="1"/>
  <c r="AF335" i="18" s="1"/>
  <c r="AG335" i="18" s="1"/>
  <c r="AH335" i="18" s="1"/>
  <c r="AI335" i="18" s="1"/>
  <c r="AJ335" i="18" s="1"/>
  <c r="A334" i="18"/>
  <c r="A335" i="18" s="1"/>
  <c r="E336" i="18" l="1"/>
  <c r="D337" i="18" a="1"/>
  <c r="D337" i="18" s="1"/>
  <c r="F336" i="18"/>
  <c r="G336" i="18" s="1"/>
  <c r="H336" i="18" s="1"/>
  <c r="I336" i="18" s="1"/>
  <c r="J336" i="18" s="1"/>
  <c r="K336" i="18" s="1"/>
  <c r="L336" i="18" s="1"/>
  <c r="M336" i="18" s="1"/>
  <c r="N336" i="18" s="1"/>
  <c r="O336" i="18" s="1"/>
  <c r="P336" i="18" s="1"/>
  <c r="Q336" i="18" s="1"/>
  <c r="R336" i="18" s="1"/>
  <c r="S336" i="18" s="1"/>
  <c r="T336" i="18" s="1"/>
  <c r="U336" i="18" s="1"/>
  <c r="V336" i="18" s="1"/>
  <c r="W336" i="18" s="1"/>
  <c r="X336" i="18" s="1"/>
  <c r="Y336" i="18" s="1"/>
  <c r="Z336" i="18" s="1"/>
  <c r="AA336" i="18" s="1"/>
  <c r="AB336" i="18" s="1"/>
  <c r="AC336" i="18" s="1"/>
  <c r="AD336" i="18" s="1"/>
  <c r="AE336" i="18" s="1"/>
  <c r="AF336" i="18" s="1"/>
  <c r="AG336" i="18" s="1"/>
  <c r="AH336" i="18" s="1"/>
  <c r="AI336" i="18" s="1"/>
  <c r="AJ336" i="18" s="1"/>
  <c r="A336" i="18"/>
  <c r="E337" i="18" l="1"/>
  <c r="D338" i="18" a="1"/>
  <c r="D338" i="18" s="1"/>
  <c r="F337" i="18"/>
  <c r="G337" i="18" s="1"/>
  <c r="H337" i="18" s="1"/>
  <c r="I337" i="18" s="1"/>
  <c r="J337" i="18" s="1"/>
  <c r="K337" i="18" s="1"/>
  <c r="L337" i="18" s="1"/>
  <c r="M337" i="18" s="1"/>
  <c r="N337" i="18" s="1"/>
  <c r="O337" i="18" s="1"/>
  <c r="P337" i="18" s="1"/>
  <c r="Q337" i="18" s="1"/>
  <c r="R337" i="18" s="1"/>
  <c r="S337" i="18" s="1"/>
  <c r="T337" i="18" s="1"/>
  <c r="U337" i="18" s="1"/>
  <c r="V337" i="18" s="1"/>
  <c r="W337" i="18" s="1"/>
  <c r="X337" i="18" s="1"/>
  <c r="Y337" i="18" s="1"/>
  <c r="Z337" i="18" s="1"/>
  <c r="AA337" i="18" s="1"/>
  <c r="AB337" i="18" s="1"/>
  <c r="AC337" i="18" s="1"/>
  <c r="AD337" i="18" s="1"/>
  <c r="AE337" i="18" s="1"/>
  <c r="AF337" i="18" s="1"/>
  <c r="AG337" i="18" s="1"/>
  <c r="AH337" i="18" s="1"/>
  <c r="AI337" i="18" s="1"/>
  <c r="AJ337" i="18" s="1"/>
  <c r="A337" i="18"/>
  <c r="A338" i="18" l="1"/>
  <c r="E338" i="18"/>
  <c r="D339" i="18" a="1"/>
  <c r="D339" i="18" s="1"/>
  <c r="F338" i="18"/>
  <c r="G338" i="18" s="1"/>
  <c r="H338" i="18" s="1"/>
  <c r="I338" i="18" s="1"/>
  <c r="J338" i="18" s="1"/>
  <c r="K338" i="18" s="1"/>
  <c r="L338" i="18" s="1"/>
  <c r="M338" i="18" s="1"/>
  <c r="N338" i="18" s="1"/>
  <c r="O338" i="18" s="1"/>
  <c r="P338" i="18" s="1"/>
  <c r="Q338" i="18" s="1"/>
  <c r="R338" i="18" s="1"/>
  <c r="S338" i="18" s="1"/>
  <c r="T338" i="18" s="1"/>
  <c r="U338" i="18" s="1"/>
  <c r="V338" i="18" s="1"/>
  <c r="W338" i="18" s="1"/>
  <c r="X338" i="18" s="1"/>
  <c r="Y338" i="18" s="1"/>
  <c r="Z338" i="18" s="1"/>
  <c r="AA338" i="18" s="1"/>
  <c r="AB338" i="18" s="1"/>
  <c r="AC338" i="18" s="1"/>
  <c r="AD338" i="18" s="1"/>
  <c r="AE338" i="18" s="1"/>
  <c r="AF338" i="18" s="1"/>
  <c r="AG338" i="18" s="1"/>
  <c r="AH338" i="18" s="1"/>
  <c r="AI338" i="18" s="1"/>
  <c r="AJ338" i="18" s="1"/>
  <c r="A339" i="18" l="1"/>
  <c r="E339" i="18"/>
  <c r="D340" i="18" a="1"/>
  <c r="D340" i="18" s="1"/>
  <c r="F339" i="18"/>
  <c r="G339" i="18" s="1"/>
  <c r="H339" i="18" s="1"/>
  <c r="I339" i="18" s="1"/>
  <c r="J339" i="18" s="1"/>
  <c r="K339" i="18" s="1"/>
  <c r="L339" i="18" s="1"/>
  <c r="M339" i="18" s="1"/>
  <c r="N339" i="18" s="1"/>
  <c r="O339" i="18" s="1"/>
  <c r="P339" i="18" s="1"/>
  <c r="Q339" i="18" s="1"/>
  <c r="R339" i="18" s="1"/>
  <c r="S339" i="18" s="1"/>
  <c r="T339" i="18" s="1"/>
  <c r="U339" i="18" s="1"/>
  <c r="V339" i="18" s="1"/>
  <c r="W339" i="18" s="1"/>
  <c r="X339" i="18" s="1"/>
  <c r="Y339" i="18" s="1"/>
  <c r="Z339" i="18" s="1"/>
  <c r="AA339" i="18" s="1"/>
  <c r="AB339" i="18" s="1"/>
  <c r="AC339" i="18" s="1"/>
  <c r="AD339" i="18" s="1"/>
  <c r="AE339" i="18" s="1"/>
  <c r="AF339" i="18" s="1"/>
  <c r="AG339" i="18" s="1"/>
  <c r="AH339" i="18" s="1"/>
  <c r="AI339" i="18" s="1"/>
  <c r="AJ339" i="18" s="1"/>
  <c r="E340" i="18" l="1"/>
  <c r="D341" i="18" a="1"/>
  <c r="D341" i="18" s="1"/>
  <c r="F340" i="18"/>
  <c r="G340" i="18" s="1"/>
  <c r="H340" i="18" s="1"/>
  <c r="I340" i="18" s="1"/>
  <c r="J340" i="18" s="1"/>
  <c r="K340" i="18" s="1"/>
  <c r="L340" i="18" s="1"/>
  <c r="M340" i="18" s="1"/>
  <c r="N340" i="18" s="1"/>
  <c r="O340" i="18" s="1"/>
  <c r="P340" i="18" s="1"/>
  <c r="Q340" i="18" s="1"/>
  <c r="R340" i="18" s="1"/>
  <c r="S340" i="18" s="1"/>
  <c r="T340" i="18" s="1"/>
  <c r="U340" i="18" s="1"/>
  <c r="V340" i="18" s="1"/>
  <c r="W340" i="18" s="1"/>
  <c r="X340" i="18" s="1"/>
  <c r="Y340" i="18" s="1"/>
  <c r="Z340" i="18" s="1"/>
  <c r="AA340" i="18" s="1"/>
  <c r="AB340" i="18" s="1"/>
  <c r="AC340" i="18" s="1"/>
  <c r="AD340" i="18" s="1"/>
  <c r="AE340" i="18" s="1"/>
  <c r="AF340" i="18" s="1"/>
  <c r="AG340" i="18" s="1"/>
  <c r="AH340" i="18" s="1"/>
  <c r="AI340" i="18" s="1"/>
  <c r="AJ340" i="18" s="1"/>
  <c r="A340" i="18"/>
  <c r="E341" i="18" l="1"/>
  <c r="D342" i="18" a="1"/>
  <c r="D342" i="18" s="1"/>
  <c r="F341" i="18"/>
  <c r="G341" i="18" s="1"/>
  <c r="H341" i="18" s="1"/>
  <c r="I341" i="18" s="1"/>
  <c r="J341" i="18" s="1"/>
  <c r="K341" i="18" s="1"/>
  <c r="L341" i="18" s="1"/>
  <c r="M341" i="18" s="1"/>
  <c r="N341" i="18" s="1"/>
  <c r="O341" i="18" s="1"/>
  <c r="P341" i="18" s="1"/>
  <c r="Q341" i="18" s="1"/>
  <c r="R341" i="18" s="1"/>
  <c r="S341" i="18" s="1"/>
  <c r="T341" i="18" s="1"/>
  <c r="U341" i="18" s="1"/>
  <c r="V341" i="18" s="1"/>
  <c r="W341" i="18" s="1"/>
  <c r="X341" i="18" s="1"/>
  <c r="Y341" i="18" s="1"/>
  <c r="Z341" i="18" s="1"/>
  <c r="AA341" i="18" s="1"/>
  <c r="AB341" i="18" s="1"/>
  <c r="AC341" i="18" s="1"/>
  <c r="AD341" i="18" s="1"/>
  <c r="AE341" i="18" s="1"/>
  <c r="AF341" i="18" s="1"/>
  <c r="AG341" i="18" s="1"/>
  <c r="AH341" i="18" s="1"/>
  <c r="AI341" i="18" s="1"/>
  <c r="AJ341" i="18" s="1"/>
  <c r="A341" i="18"/>
  <c r="A342" i="18" l="1"/>
  <c r="E342" i="18"/>
  <c r="D343" i="18" a="1"/>
  <c r="D343" i="18" s="1"/>
  <c r="F342" i="18"/>
  <c r="G342" i="18" s="1"/>
  <c r="H342" i="18" s="1"/>
  <c r="I342" i="18" s="1"/>
  <c r="J342" i="18" s="1"/>
  <c r="K342" i="18" s="1"/>
  <c r="L342" i="18" s="1"/>
  <c r="M342" i="18" s="1"/>
  <c r="N342" i="18" s="1"/>
  <c r="O342" i="18" s="1"/>
  <c r="P342" i="18" s="1"/>
  <c r="Q342" i="18" s="1"/>
  <c r="R342" i="18" s="1"/>
  <c r="S342" i="18" s="1"/>
  <c r="T342" i="18" s="1"/>
  <c r="U342" i="18" s="1"/>
  <c r="V342" i="18" s="1"/>
  <c r="W342" i="18" s="1"/>
  <c r="X342" i="18" s="1"/>
  <c r="Y342" i="18" s="1"/>
  <c r="Z342" i="18" s="1"/>
  <c r="AA342" i="18" s="1"/>
  <c r="AB342" i="18" s="1"/>
  <c r="AC342" i="18" s="1"/>
  <c r="AD342" i="18" s="1"/>
  <c r="AE342" i="18" s="1"/>
  <c r="AF342" i="18" s="1"/>
  <c r="AG342" i="18" s="1"/>
  <c r="AH342" i="18" s="1"/>
  <c r="AI342" i="18" s="1"/>
  <c r="AJ342" i="18" s="1"/>
  <c r="A343" i="18" l="1"/>
  <c r="E343" i="18"/>
  <c r="D344" i="18" a="1"/>
  <c r="D344" i="18" s="1"/>
  <c r="F343" i="18"/>
  <c r="G343" i="18" s="1"/>
  <c r="H343" i="18" s="1"/>
  <c r="I343" i="18" s="1"/>
  <c r="J343" i="18" s="1"/>
  <c r="K343" i="18" s="1"/>
  <c r="L343" i="18" s="1"/>
  <c r="M343" i="18" s="1"/>
  <c r="N343" i="18" s="1"/>
  <c r="O343" i="18" s="1"/>
  <c r="P343" i="18" s="1"/>
  <c r="Q343" i="18" s="1"/>
  <c r="R343" i="18" s="1"/>
  <c r="S343" i="18" s="1"/>
  <c r="T343" i="18" s="1"/>
  <c r="U343" i="18" s="1"/>
  <c r="V343" i="18" s="1"/>
  <c r="W343" i="18" s="1"/>
  <c r="X343" i="18" s="1"/>
  <c r="Y343" i="18" s="1"/>
  <c r="Z343" i="18" s="1"/>
  <c r="AA343" i="18" s="1"/>
  <c r="AB343" i="18" s="1"/>
  <c r="AC343" i="18" s="1"/>
  <c r="AD343" i="18" s="1"/>
  <c r="AE343" i="18" s="1"/>
  <c r="AF343" i="18" s="1"/>
  <c r="AG343" i="18" s="1"/>
  <c r="AH343" i="18" s="1"/>
  <c r="AI343" i="18" s="1"/>
  <c r="AJ343" i="18" s="1"/>
  <c r="E344" i="18" l="1"/>
  <c r="D345" i="18" a="1"/>
  <c r="D345" i="18" s="1"/>
  <c r="F344" i="18"/>
  <c r="G344" i="18" s="1"/>
  <c r="H344" i="18" s="1"/>
  <c r="I344" i="18" s="1"/>
  <c r="J344" i="18" s="1"/>
  <c r="K344" i="18" s="1"/>
  <c r="L344" i="18" s="1"/>
  <c r="M344" i="18" s="1"/>
  <c r="N344" i="18" s="1"/>
  <c r="O344" i="18" s="1"/>
  <c r="P344" i="18" s="1"/>
  <c r="Q344" i="18" s="1"/>
  <c r="R344" i="18" s="1"/>
  <c r="S344" i="18" s="1"/>
  <c r="T344" i="18" s="1"/>
  <c r="U344" i="18" s="1"/>
  <c r="V344" i="18" s="1"/>
  <c r="W344" i="18" s="1"/>
  <c r="X344" i="18" s="1"/>
  <c r="Y344" i="18" s="1"/>
  <c r="Z344" i="18" s="1"/>
  <c r="AA344" i="18" s="1"/>
  <c r="AB344" i="18" s="1"/>
  <c r="AC344" i="18" s="1"/>
  <c r="AD344" i="18" s="1"/>
  <c r="AE344" i="18" s="1"/>
  <c r="AF344" i="18" s="1"/>
  <c r="AG344" i="18" s="1"/>
  <c r="AH344" i="18" s="1"/>
  <c r="AI344" i="18" s="1"/>
  <c r="AJ344" i="18" s="1"/>
  <c r="A344" i="18"/>
  <c r="E345" i="18" l="1"/>
  <c r="D346" i="18" a="1"/>
  <c r="D346" i="18" s="1"/>
  <c r="F345" i="18"/>
  <c r="G345" i="18" s="1"/>
  <c r="H345" i="18" s="1"/>
  <c r="I345" i="18" s="1"/>
  <c r="J345" i="18" s="1"/>
  <c r="K345" i="18" s="1"/>
  <c r="L345" i="18" s="1"/>
  <c r="M345" i="18" s="1"/>
  <c r="N345" i="18" s="1"/>
  <c r="O345" i="18" s="1"/>
  <c r="P345" i="18" s="1"/>
  <c r="Q345" i="18" s="1"/>
  <c r="R345" i="18" s="1"/>
  <c r="S345" i="18" s="1"/>
  <c r="T345" i="18" s="1"/>
  <c r="U345" i="18" s="1"/>
  <c r="V345" i="18" s="1"/>
  <c r="W345" i="18" s="1"/>
  <c r="X345" i="18" s="1"/>
  <c r="Y345" i="18" s="1"/>
  <c r="Z345" i="18" s="1"/>
  <c r="AA345" i="18" s="1"/>
  <c r="AB345" i="18" s="1"/>
  <c r="AC345" i="18" s="1"/>
  <c r="AD345" i="18" s="1"/>
  <c r="AE345" i="18" s="1"/>
  <c r="AF345" i="18" s="1"/>
  <c r="AG345" i="18" s="1"/>
  <c r="AH345" i="18" s="1"/>
  <c r="AI345" i="18" s="1"/>
  <c r="AJ345" i="18" s="1"/>
  <c r="A345" i="18"/>
  <c r="A346" i="18" l="1"/>
  <c r="E346" i="18"/>
  <c r="D347" i="18" a="1"/>
  <c r="D347" i="18" s="1"/>
  <c r="F346" i="18"/>
  <c r="G346" i="18" s="1"/>
  <c r="H346" i="18" s="1"/>
  <c r="I346" i="18" s="1"/>
  <c r="J346" i="18" s="1"/>
  <c r="K346" i="18" s="1"/>
  <c r="L346" i="18" s="1"/>
  <c r="M346" i="18" s="1"/>
  <c r="N346" i="18" s="1"/>
  <c r="O346" i="18" s="1"/>
  <c r="P346" i="18" s="1"/>
  <c r="Q346" i="18" s="1"/>
  <c r="R346" i="18" s="1"/>
  <c r="S346" i="18" s="1"/>
  <c r="T346" i="18" s="1"/>
  <c r="U346" i="18" s="1"/>
  <c r="V346" i="18" s="1"/>
  <c r="W346" i="18" s="1"/>
  <c r="X346" i="18" s="1"/>
  <c r="Y346" i="18" s="1"/>
  <c r="Z346" i="18" s="1"/>
  <c r="AA346" i="18" s="1"/>
  <c r="AB346" i="18" s="1"/>
  <c r="AC346" i="18" s="1"/>
  <c r="AD346" i="18" s="1"/>
  <c r="AE346" i="18" s="1"/>
  <c r="AF346" i="18" s="1"/>
  <c r="AG346" i="18" s="1"/>
  <c r="AH346" i="18" s="1"/>
  <c r="AI346" i="18" s="1"/>
  <c r="AJ346" i="18" s="1"/>
  <c r="A347" i="18" l="1"/>
  <c r="E347" i="18"/>
  <c r="D348" i="18" a="1"/>
  <c r="D348" i="18" s="1"/>
  <c r="F347" i="18"/>
  <c r="G347" i="18" s="1"/>
  <c r="H347" i="18" s="1"/>
  <c r="I347" i="18" s="1"/>
  <c r="J347" i="18" s="1"/>
  <c r="K347" i="18" s="1"/>
  <c r="L347" i="18" s="1"/>
  <c r="M347" i="18" s="1"/>
  <c r="N347" i="18" s="1"/>
  <c r="O347" i="18" s="1"/>
  <c r="P347" i="18" s="1"/>
  <c r="Q347" i="18" s="1"/>
  <c r="R347" i="18" s="1"/>
  <c r="S347" i="18" s="1"/>
  <c r="T347" i="18" s="1"/>
  <c r="U347" i="18" s="1"/>
  <c r="V347" i="18" s="1"/>
  <c r="W347" i="18" s="1"/>
  <c r="X347" i="18" s="1"/>
  <c r="Y347" i="18" s="1"/>
  <c r="Z347" i="18" s="1"/>
  <c r="AA347" i="18" s="1"/>
  <c r="AB347" i="18" s="1"/>
  <c r="AC347" i="18" s="1"/>
  <c r="AD347" i="18" s="1"/>
  <c r="AE347" i="18" s="1"/>
  <c r="AF347" i="18" s="1"/>
  <c r="AG347" i="18" s="1"/>
  <c r="AH347" i="18" s="1"/>
  <c r="AI347" i="18" s="1"/>
  <c r="AJ347" i="18" s="1"/>
  <c r="E348" i="18" l="1"/>
  <c r="D349" i="18" a="1"/>
  <c r="D349" i="18" s="1"/>
  <c r="F348" i="18"/>
  <c r="G348" i="18" s="1"/>
  <c r="H348" i="18" s="1"/>
  <c r="I348" i="18" s="1"/>
  <c r="J348" i="18" s="1"/>
  <c r="K348" i="18" s="1"/>
  <c r="L348" i="18" s="1"/>
  <c r="M348" i="18" s="1"/>
  <c r="N348" i="18" s="1"/>
  <c r="O348" i="18" s="1"/>
  <c r="P348" i="18" s="1"/>
  <c r="Q348" i="18" s="1"/>
  <c r="R348" i="18" s="1"/>
  <c r="S348" i="18" s="1"/>
  <c r="T348" i="18" s="1"/>
  <c r="U348" i="18" s="1"/>
  <c r="V348" i="18" s="1"/>
  <c r="W348" i="18" s="1"/>
  <c r="X348" i="18" s="1"/>
  <c r="Y348" i="18" s="1"/>
  <c r="Z348" i="18" s="1"/>
  <c r="AA348" i="18" s="1"/>
  <c r="AB348" i="18" s="1"/>
  <c r="AC348" i="18" s="1"/>
  <c r="AD348" i="18" s="1"/>
  <c r="AE348" i="18" s="1"/>
  <c r="AF348" i="18" s="1"/>
  <c r="AG348" i="18" s="1"/>
  <c r="AH348" i="18" s="1"/>
  <c r="AI348" i="18" s="1"/>
  <c r="AJ348" i="18" s="1"/>
  <c r="A348" i="18"/>
  <c r="E349" i="18" l="1"/>
  <c r="D350" i="18" a="1"/>
  <c r="D350" i="18" s="1"/>
  <c r="F349" i="18"/>
  <c r="G349" i="18" s="1"/>
  <c r="H349" i="18" s="1"/>
  <c r="I349" i="18" s="1"/>
  <c r="J349" i="18" s="1"/>
  <c r="K349" i="18" s="1"/>
  <c r="L349" i="18" s="1"/>
  <c r="M349" i="18" s="1"/>
  <c r="N349" i="18" s="1"/>
  <c r="O349" i="18" s="1"/>
  <c r="P349" i="18" s="1"/>
  <c r="Q349" i="18" s="1"/>
  <c r="R349" i="18" s="1"/>
  <c r="S349" i="18" s="1"/>
  <c r="T349" i="18" s="1"/>
  <c r="U349" i="18" s="1"/>
  <c r="V349" i="18" s="1"/>
  <c r="W349" i="18" s="1"/>
  <c r="X349" i="18" s="1"/>
  <c r="Y349" i="18" s="1"/>
  <c r="Z349" i="18" s="1"/>
  <c r="AA349" i="18" s="1"/>
  <c r="AB349" i="18" s="1"/>
  <c r="AC349" i="18" s="1"/>
  <c r="AD349" i="18" s="1"/>
  <c r="AE349" i="18" s="1"/>
  <c r="AF349" i="18" s="1"/>
  <c r="AG349" i="18" s="1"/>
  <c r="AH349" i="18" s="1"/>
  <c r="AI349" i="18" s="1"/>
  <c r="AJ349" i="18" s="1"/>
  <c r="A349" i="18"/>
  <c r="A350" i="18" l="1"/>
  <c r="E350" i="18"/>
  <c r="D351" i="18" a="1"/>
  <c r="D351" i="18" s="1"/>
  <c r="F350" i="18"/>
  <c r="G350" i="18" s="1"/>
  <c r="H350" i="18" s="1"/>
  <c r="I350" i="18" s="1"/>
  <c r="J350" i="18" s="1"/>
  <c r="K350" i="18" s="1"/>
  <c r="L350" i="18" s="1"/>
  <c r="M350" i="18" s="1"/>
  <c r="N350" i="18" s="1"/>
  <c r="O350" i="18" s="1"/>
  <c r="P350" i="18" s="1"/>
  <c r="Q350" i="18" s="1"/>
  <c r="R350" i="18" s="1"/>
  <c r="S350" i="18" s="1"/>
  <c r="T350" i="18" s="1"/>
  <c r="U350" i="18" s="1"/>
  <c r="V350" i="18" s="1"/>
  <c r="W350" i="18" s="1"/>
  <c r="X350" i="18" s="1"/>
  <c r="Y350" i="18" s="1"/>
  <c r="Z350" i="18" s="1"/>
  <c r="AA350" i="18" s="1"/>
  <c r="AB350" i="18" s="1"/>
  <c r="AC350" i="18" s="1"/>
  <c r="AD350" i="18" s="1"/>
  <c r="AE350" i="18" s="1"/>
  <c r="AF350" i="18" s="1"/>
  <c r="AG350" i="18" s="1"/>
  <c r="AH350" i="18" s="1"/>
  <c r="AI350" i="18" s="1"/>
  <c r="AJ350" i="18" s="1"/>
  <c r="A351" i="18" l="1"/>
  <c r="E351" i="18"/>
  <c r="D352" i="18" a="1"/>
  <c r="D352" i="18" s="1"/>
  <c r="F351" i="18"/>
  <c r="G351" i="18" s="1"/>
  <c r="H351" i="18" s="1"/>
  <c r="I351" i="18" s="1"/>
  <c r="J351" i="18" s="1"/>
  <c r="K351" i="18" s="1"/>
  <c r="L351" i="18" s="1"/>
  <c r="M351" i="18" s="1"/>
  <c r="N351" i="18" s="1"/>
  <c r="O351" i="18" s="1"/>
  <c r="P351" i="18" s="1"/>
  <c r="Q351" i="18" s="1"/>
  <c r="R351" i="18" s="1"/>
  <c r="S351" i="18" s="1"/>
  <c r="T351" i="18" s="1"/>
  <c r="U351" i="18" s="1"/>
  <c r="V351" i="18" s="1"/>
  <c r="W351" i="18" s="1"/>
  <c r="X351" i="18" s="1"/>
  <c r="Y351" i="18" s="1"/>
  <c r="Z351" i="18" s="1"/>
  <c r="AA351" i="18" s="1"/>
  <c r="AB351" i="18" s="1"/>
  <c r="AC351" i="18" s="1"/>
  <c r="AD351" i="18" s="1"/>
  <c r="AE351" i="18" s="1"/>
  <c r="AF351" i="18" s="1"/>
  <c r="AG351" i="18" s="1"/>
  <c r="AH351" i="18" s="1"/>
  <c r="AI351" i="18" s="1"/>
  <c r="AJ351" i="18" s="1"/>
  <c r="E352" i="18" l="1"/>
  <c r="D353" i="18" a="1"/>
  <c r="D353" i="18" s="1"/>
  <c r="F352" i="18"/>
  <c r="G352" i="18" s="1"/>
  <c r="H352" i="18" s="1"/>
  <c r="I352" i="18" s="1"/>
  <c r="J352" i="18" s="1"/>
  <c r="K352" i="18" s="1"/>
  <c r="L352" i="18" s="1"/>
  <c r="M352" i="18" s="1"/>
  <c r="N352" i="18" s="1"/>
  <c r="O352" i="18" s="1"/>
  <c r="P352" i="18" s="1"/>
  <c r="Q352" i="18" s="1"/>
  <c r="R352" i="18" s="1"/>
  <c r="S352" i="18" s="1"/>
  <c r="T352" i="18" s="1"/>
  <c r="U352" i="18" s="1"/>
  <c r="V352" i="18" s="1"/>
  <c r="W352" i="18" s="1"/>
  <c r="X352" i="18" s="1"/>
  <c r="Y352" i="18" s="1"/>
  <c r="Z352" i="18" s="1"/>
  <c r="AA352" i="18" s="1"/>
  <c r="AB352" i="18" s="1"/>
  <c r="AC352" i="18" s="1"/>
  <c r="AD352" i="18" s="1"/>
  <c r="AE352" i="18" s="1"/>
  <c r="AF352" i="18" s="1"/>
  <c r="AG352" i="18" s="1"/>
  <c r="AH352" i="18" s="1"/>
  <c r="AI352" i="18" s="1"/>
  <c r="AJ352" i="18" s="1"/>
  <c r="A352" i="18"/>
  <c r="E353" i="18" l="1"/>
  <c r="D354" i="18" a="1"/>
  <c r="D354" i="18" s="1"/>
  <c r="F353" i="18"/>
  <c r="G353" i="18" s="1"/>
  <c r="H353" i="18" s="1"/>
  <c r="I353" i="18" s="1"/>
  <c r="J353" i="18" s="1"/>
  <c r="K353" i="18" s="1"/>
  <c r="L353" i="18" s="1"/>
  <c r="M353" i="18" s="1"/>
  <c r="N353" i="18" s="1"/>
  <c r="O353" i="18" s="1"/>
  <c r="P353" i="18" s="1"/>
  <c r="Q353" i="18" s="1"/>
  <c r="R353" i="18" s="1"/>
  <c r="S353" i="18" s="1"/>
  <c r="T353" i="18" s="1"/>
  <c r="U353" i="18" s="1"/>
  <c r="V353" i="18" s="1"/>
  <c r="W353" i="18" s="1"/>
  <c r="X353" i="18" s="1"/>
  <c r="Y353" i="18" s="1"/>
  <c r="Z353" i="18" s="1"/>
  <c r="AA353" i="18" s="1"/>
  <c r="AB353" i="18" s="1"/>
  <c r="AC353" i="18" s="1"/>
  <c r="AD353" i="18" s="1"/>
  <c r="AE353" i="18" s="1"/>
  <c r="AF353" i="18" s="1"/>
  <c r="AG353" i="18" s="1"/>
  <c r="AH353" i="18" s="1"/>
  <c r="AI353" i="18" s="1"/>
  <c r="AJ353" i="18" s="1"/>
  <c r="A353" i="18"/>
  <c r="A354" i="18" l="1"/>
  <c r="E354" i="18"/>
  <c r="D355" i="18" a="1"/>
  <c r="D355" i="18" s="1"/>
  <c r="F354" i="18"/>
  <c r="G354" i="18" s="1"/>
  <c r="H354" i="18" s="1"/>
  <c r="I354" i="18" s="1"/>
  <c r="J354" i="18" s="1"/>
  <c r="K354" i="18" s="1"/>
  <c r="L354" i="18" s="1"/>
  <c r="M354" i="18" s="1"/>
  <c r="N354" i="18" s="1"/>
  <c r="O354" i="18" s="1"/>
  <c r="P354" i="18" s="1"/>
  <c r="Q354" i="18" s="1"/>
  <c r="R354" i="18" s="1"/>
  <c r="S354" i="18" s="1"/>
  <c r="T354" i="18" s="1"/>
  <c r="U354" i="18" s="1"/>
  <c r="V354" i="18" s="1"/>
  <c r="W354" i="18" s="1"/>
  <c r="X354" i="18" s="1"/>
  <c r="Y354" i="18" s="1"/>
  <c r="Z354" i="18" s="1"/>
  <c r="AA354" i="18" s="1"/>
  <c r="AB354" i="18" s="1"/>
  <c r="AC354" i="18" s="1"/>
  <c r="AD354" i="18" s="1"/>
  <c r="AE354" i="18" s="1"/>
  <c r="AF354" i="18" s="1"/>
  <c r="AG354" i="18" s="1"/>
  <c r="AH354" i="18" s="1"/>
  <c r="AI354" i="18" s="1"/>
  <c r="AJ354" i="18" s="1"/>
  <c r="A355" i="18" l="1"/>
  <c r="E355" i="18"/>
  <c r="D356" i="18" a="1"/>
  <c r="D356" i="18" s="1"/>
  <c r="F355" i="18"/>
  <c r="G355" i="18" s="1"/>
  <c r="H355" i="18" s="1"/>
  <c r="I355" i="18" s="1"/>
  <c r="J355" i="18" s="1"/>
  <c r="K355" i="18" s="1"/>
  <c r="L355" i="18" s="1"/>
  <c r="M355" i="18" s="1"/>
  <c r="N355" i="18" s="1"/>
  <c r="O355" i="18" s="1"/>
  <c r="P355" i="18" s="1"/>
  <c r="Q355" i="18" s="1"/>
  <c r="R355" i="18" s="1"/>
  <c r="S355" i="18" s="1"/>
  <c r="T355" i="18" s="1"/>
  <c r="U355" i="18" s="1"/>
  <c r="V355" i="18" s="1"/>
  <c r="W355" i="18" s="1"/>
  <c r="X355" i="18" s="1"/>
  <c r="Y355" i="18" s="1"/>
  <c r="Z355" i="18" s="1"/>
  <c r="AA355" i="18" s="1"/>
  <c r="AB355" i="18" s="1"/>
  <c r="AC355" i="18" s="1"/>
  <c r="AD355" i="18" s="1"/>
  <c r="AE355" i="18" s="1"/>
  <c r="AF355" i="18" s="1"/>
  <c r="AG355" i="18" s="1"/>
  <c r="AH355" i="18" s="1"/>
  <c r="AI355" i="18" s="1"/>
  <c r="AJ355" i="18" s="1"/>
  <c r="E356" i="18" l="1"/>
  <c r="D357" i="18" a="1"/>
  <c r="D357" i="18" s="1"/>
  <c r="F356" i="18"/>
  <c r="G356" i="18" s="1"/>
  <c r="H356" i="18" s="1"/>
  <c r="I356" i="18" s="1"/>
  <c r="J356" i="18" s="1"/>
  <c r="K356" i="18" s="1"/>
  <c r="L356" i="18" s="1"/>
  <c r="M356" i="18" s="1"/>
  <c r="N356" i="18" s="1"/>
  <c r="O356" i="18" s="1"/>
  <c r="P356" i="18" s="1"/>
  <c r="Q356" i="18" s="1"/>
  <c r="R356" i="18" s="1"/>
  <c r="S356" i="18" s="1"/>
  <c r="T356" i="18" s="1"/>
  <c r="U356" i="18" s="1"/>
  <c r="V356" i="18" s="1"/>
  <c r="W356" i="18" s="1"/>
  <c r="X356" i="18" s="1"/>
  <c r="Y356" i="18" s="1"/>
  <c r="Z356" i="18" s="1"/>
  <c r="AA356" i="18" s="1"/>
  <c r="AB356" i="18" s="1"/>
  <c r="AC356" i="18" s="1"/>
  <c r="AD356" i="18" s="1"/>
  <c r="AE356" i="18" s="1"/>
  <c r="AF356" i="18" s="1"/>
  <c r="AG356" i="18" s="1"/>
  <c r="AH356" i="18" s="1"/>
  <c r="AI356" i="18" s="1"/>
  <c r="AJ356" i="18" s="1"/>
  <c r="A356" i="18"/>
  <c r="E357" i="18" l="1"/>
  <c r="D358" i="18" a="1"/>
  <c r="D358" i="18" s="1"/>
  <c r="D359" i="18" s="1" a="1"/>
  <c r="D359" i="18" s="1"/>
  <c r="F357" i="18"/>
  <c r="G357" i="18" s="1"/>
  <c r="H357" i="18" s="1"/>
  <c r="I357" i="18" s="1"/>
  <c r="J357" i="18" s="1"/>
  <c r="K357" i="18" s="1"/>
  <c r="L357" i="18" s="1"/>
  <c r="M357" i="18" s="1"/>
  <c r="N357" i="18" s="1"/>
  <c r="O357" i="18" s="1"/>
  <c r="P357" i="18" s="1"/>
  <c r="Q357" i="18" s="1"/>
  <c r="R357" i="18" s="1"/>
  <c r="S357" i="18" s="1"/>
  <c r="T357" i="18" s="1"/>
  <c r="U357" i="18" s="1"/>
  <c r="V357" i="18" s="1"/>
  <c r="W357" i="18" s="1"/>
  <c r="X357" i="18" s="1"/>
  <c r="Y357" i="18" s="1"/>
  <c r="Z357" i="18" s="1"/>
  <c r="AA357" i="18" s="1"/>
  <c r="AB357" i="18" s="1"/>
  <c r="AC357" i="18" s="1"/>
  <c r="AD357" i="18" s="1"/>
  <c r="AE357" i="18" s="1"/>
  <c r="AF357" i="18" s="1"/>
  <c r="AG357" i="18" s="1"/>
  <c r="AH357" i="18" s="1"/>
  <c r="AI357" i="18" s="1"/>
  <c r="AJ357" i="18" s="1"/>
  <c r="A357" i="18"/>
  <c r="E359" i="18" l="1"/>
  <c r="D360" i="18" a="1"/>
  <c r="D360" i="18" s="1"/>
  <c r="F359" i="18"/>
  <c r="G359" i="18" s="1"/>
  <c r="H359" i="18" s="1"/>
  <c r="I359" i="18" s="1"/>
  <c r="J359" i="18" s="1"/>
  <c r="K359" i="18" s="1"/>
  <c r="L359" i="18" s="1"/>
  <c r="M359" i="18" s="1"/>
  <c r="N359" i="18" s="1"/>
  <c r="O359" i="18" s="1"/>
  <c r="P359" i="18" s="1"/>
  <c r="Q359" i="18" s="1"/>
  <c r="R359" i="18" s="1"/>
  <c r="S359" i="18" s="1"/>
  <c r="T359" i="18" s="1"/>
  <c r="U359" i="18" s="1"/>
  <c r="V359" i="18" s="1"/>
  <c r="W359" i="18" s="1"/>
  <c r="X359" i="18" s="1"/>
  <c r="Y359" i="18" s="1"/>
  <c r="Z359" i="18" s="1"/>
  <c r="AA359" i="18" s="1"/>
  <c r="AB359" i="18" s="1"/>
  <c r="AC359" i="18" s="1"/>
  <c r="AD359" i="18" s="1"/>
  <c r="AE359" i="18" s="1"/>
  <c r="AF359" i="18" s="1"/>
  <c r="AG359" i="18" s="1"/>
  <c r="AH359" i="18" s="1"/>
  <c r="AI359" i="18" s="1"/>
  <c r="AJ359" i="18" s="1"/>
  <c r="A358" i="18"/>
  <c r="A359" i="18" s="1"/>
  <c r="E358" i="18"/>
  <c r="F358" i="18"/>
  <c r="G358" i="18" s="1"/>
  <c r="H358" i="18" s="1"/>
  <c r="I358" i="18" s="1"/>
  <c r="J358" i="18" s="1"/>
  <c r="K358" i="18" s="1"/>
  <c r="L358" i="18" s="1"/>
  <c r="M358" i="18" s="1"/>
  <c r="N358" i="18" s="1"/>
  <c r="O358" i="18" s="1"/>
  <c r="P358" i="18" s="1"/>
  <c r="Q358" i="18" s="1"/>
  <c r="R358" i="18" s="1"/>
  <c r="S358" i="18" s="1"/>
  <c r="T358" i="18" s="1"/>
  <c r="U358" i="18" s="1"/>
  <c r="V358" i="18" s="1"/>
  <c r="W358" i="18" s="1"/>
  <c r="X358" i="18" s="1"/>
  <c r="Y358" i="18" s="1"/>
  <c r="Z358" i="18" s="1"/>
  <c r="AA358" i="18" s="1"/>
  <c r="AB358" i="18" s="1"/>
  <c r="AC358" i="18" s="1"/>
  <c r="AD358" i="18" s="1"/>
  <c r="AE358" i="18" s="1"/>
  <c r="AF358" i="18" s="1"/>
  <c r="AG358" i="18" s="1"/>
  <c r="AH358" i="18" s="1"/>
  <c r="AI358" i="18" s="1"/>
  <c r="AJ358" i="18" s="1"/>
  <c r="A360" i="18" l="1"/>
  <c r="E360" i="18"/>
  <c r="D361" i="18" a="1"/>
  <c r="D361" i="18" s="1"/>
  <c r="F360" i="18"/>
  <c r="G360" i="18" s="1"/>
  <c r="H360" i="18" s="1"/>
  <c r="I360" i="18" s="1"/>
  <c r="J360" i="18" s="1"/>
  <c r="K360" i="18" s="1"/>
  <c r="L360" i="18" s="1"/>
  <c r="M360" i="18" s="1"/>
  <c r="N360" i="18" s="1"/>
  <c r="O360" i="18" s="1"/>
  <c r="P360" i="18" s="1"/>
  <c r="Q360" i="18" s="1"/>
  <c r="R360" i="18" s="1"/>
  <c r="S360" i="18" s="1"/>
  <c r="T360" i="18" s="1"/>
  <c r="U360" i="18" s="1"/>
  <c r="V360" i="18" s="1"/>
  <c r="W360" i="18" s="1"/>
  <c r="X360" i="18" s="1"/>
  <c r="Y360" i="18" s="1"/>
  <c r="Z360" i="18" s="1"/>
  <c r="AA360" i="18" s="1"/>
  <c r="AB360" i="18" s="1"/>
  <c r="AC360" i="18" s="1"/>
  <c r="AD360" i="18" s="1"/>
  <c r="AE360" i="18" s="1"/>
  <c r="AF360" i="18" s="1"/>
  <c r="AG360" i="18" s="1"/>
  <c r="AH360" i="18" s="1"/>
  <c r="AI360" i="18" s="1"/>
  <c r="AJ360" i="18" s="1"/>
  <c r="E361" i="18" l="1"/>
  <c r="D362" i="18" a="1"/>
  <c r="D362" i="18" s="1"/>
  <c r="F361" i="18"/>
  <c r="G361" i="18" s="1"/>
  <c r="H361" i="18" s="1"/>
  <c r="I361" i="18" s="1"/>
  <c r="J361" i="18" s="1"/>
  <c r="K361" i="18" s="1"/>
  <c r="L361" i="18" s="1"/>
  <c r="M361" i="18" s="1"/>
  <c r="N361" i="18" s="1"/>
  <c r="O361" i="18" s="1"/>
  <c r="P361" i="18" s="1"/>
  <c r="Q361" i="18" s="1"/>
  <c r="R361" i="18" s="1"/>
  <c r="S361" i="18" s="1"/>
  <c r="T361" i="18" s="1"/>
  <c r="U361" i="18" s="1"/>
  <c r="V361" i="18" s="1"/>
  <c r="W361" i="18" s="1"/>
  <c r="X361" i="18" s="1"/>
  <c r="Y361" i="18" s="1"/>
  <c r="Z361" i="18" s="1"/>
  <c r="AA361" i="18" s="1"/>
  <c r="AB361" i="18" s="1"/>
  <c r="AC361" i="18" s="1"/>
  <c r="AD361" i="18" s="1"/>
  <c r="AE361" i="18" s="1"/>
  <c r="AF361" i="18" s="1"/>
  <c r="AG361" i="18" s="1"/>
  <c r="AH361" i="18" s="1"/>
  <c r="AI361" i="18" s="1"/>
  <c r="AJ361" i="18" s="1"/>
  <c r="A361" i="18"/>
  <c r="E362" i="18" l="1"/>
  <c r="D363" i="18" a="1"/>
  <c r="D363" i="18" s="1"/>
  <c r="F362" i="18"/>
  <c r="G362" i="18" s="1"/>
  <c r="H362" i="18" s="1"/>
  <c r="I362" i="18" s="1"/>
  <c r="J362" i="18" s="1"/>
  <c r="K362" i="18" s="1"/>
  <c r="L362" i="18" s="1"/>
  <c r="M362" i="18" s="1"/>
  <c r="N362" i="18" s="1"/>
  <c r="O362" i="18" s="1"/>
  <c r="P362" i="18" s="1"/>
  <c r="Q362" i="18" s="1"/>
  <c r="R362" i="18" s="1"/>
  <c r="S362" i="18" s="1"/>
  <c r="T362" i="18" s="1"/>
  <c r="U362" i="18" s="1"/>
  <c r="V362" i="18" s="1"/>
  <c r="W362" i="18" s="1"/>
  <c r="X362" i="18" s="1"/>
  <c r="Y362" i="18" s="1"/>
  <c r="Z362" i="18" s="1"/>
  <c r="AA362" i="18" s="1"/>
  <c r="AB362" i="18" s="1"/>
  <c r="AC362" i="18" s="1"/>
  <c r="AD362" i="18" s="1"/>
  <c r="AE362" i="18" s="1"/>
  <c r="AF362" i="18" s="1"/>
  <c r="AG362" i="18" s="1"/>
  <c r="AH362" i="18" s="1"/>
  <c r="AI362" i="18" s="1"/>
  <c r="AJ362" i="18" s="1"/>
  <c r="A362" i="18"/>
  <c r="A363" i="18" l="1"/>
  <c r="E363" i="18"/>
  <c r="D364" i="18" a="1"/>
  <c r="D364" i="18" s="1"/>
  <c r="F363" i="18"/>
  <c r="G363" i="18" s="1"/>
  <c r="H363" i="18" s="1"/>
  <c r="I363" i="18" s="1"/>
  <c r="J363" i="18" s="1"/>
  <c r="K363" i="18" s="1"/>
  <c r="L363" i="18" s="1"/>
  <c r="M363" i="18" s="1"/>
  <c r="N363" i="18" s="1"/>
  <c r="O363" i="18" s="1"/>
  <c r="P363" i="18" s="1"/>
  <c r="Q363" i="18" s="1"/>
  <c r="R363" i="18" s="1"/>
  <c r="S363" i="18" s="1"/>
  <c r="T363" i="18" s="1"/>
  <c r="U363" i="18" s="1"/>
  <c r="V363" i="18" s="1"/>
  <c r="W363" i="18" s="1"/>
  <c r="X363" i="18" s="1"/>
  <c r="Y363" i="18" s="1"/>
  <c r="Z363" i="18" s="1"/>
  <c r="AA363" i="18" s="1"/>
  <c r="AB363" i="18" s="1"/>
  <c r="AC363" i="18" s="1"/>
  <c r="AD363" i="18" s="1"/>
  <c r="AE363" i="18" s="1"/>
  <c r="AF363" i="18" s="1"/>
  <c r="AG363" i="18" s="1"/>
  <c r="AH363" i="18" s="1"/>
  <c r="AI363" i="18" s="1"/>
  <c r="AJ363" i="18" s="1"/>
  <c r="A364" i="18" l="1"/>
  <c r="E364" i="18"/>
  <c r="D365" i="18" a="1"/>
  <c r="D365" i="18" s="1"/>
  <c r="F364" i="18"/>
  <c r="G364" i="18" s="1"/>
  <c r="H364" i="18" s="1"/>
  <c r="I364" i="18" s="1"/>
  <c r="J364" i="18" s="1"/>
  <c r="K364" i="18" s="1"/>
  <c r="L364" i="18" s="1"/>
  <c r="M364" i="18" s="1"/>
  <c r="N364" i="18" s="1"/>
  <c r="O364" i="18" s="1"/>
  <c r="P364" i="18" s="1"/>
  <c r="Q364" i="18" s="1"/>
  <c r="R364" i="18" s="1"/>
  <c r="S364" i="18" s="1"/>
  <c r="T364" i="18" s="1"/>
  <c r="U364" i="18" s="1"/>
  <c r="V364" i="18" s="1"/>
  <c r="W364" i="18" s="1"/>
  <c r="X364" i="18" s="1"/>
  <c r="Y364" i="18" s="1"/>
  <c r="Z364" i="18" s="1"/>
  <c r="AA364" i="18" s="1"/>
  <c r="AB364" i="18" s="1"/>
  <c r="AC364" i="18" s="1"/>
  <c r="AD364" i="18" s="1"/>
  <c r="AE364" i="18" s="1"/>
  <c r="AF364" i="18" s="1"/>
  <c r="AG364" i="18" s="1"/>
  <c r="AH364" i="18" s="1"/>
  <c r="AI364" i="18" s="1"/>
  <c r="AJ364" i="18" s="1"/>
  <c r="E365" i="18" l="1"/>
  <c r="D366" i="18" a="1"/>
  <c r="D366" i="18" s="1"/>
  <c r="F365" i="18"/>
  <c r="G365" i="18" s="1"/>
  <c r="H365" i="18" s="1"/>
  <c r="I365" i="18" s="1"/>
  <c r="J365" i="18" s="1"/>
  <c r="K365" i="18" s="1"/>
  <c r="L365" i="18" s="1"/>
  <c r="M365" i="18" s="1"/>
  <c r="N365" i="18" s="1"/>
  <c r="O365" i="18" s="1"/>
  <c r="P365" i="18" s="1"/>
  <c r="Q365" i="18" s="1"/>
  <c r="R365" i="18" s="1"/>
  <c r="S365" i="18" s="1"/>
  <c r="T365" i="18" s="1"/>
  <c r="U365" i="18" s="1"/>
  <c r="V365" i="18" s="1"/>
  <c r="W365" i="18" s="1"/>
  <c r="X365" i="18" s="1"/>
  <c r="Y365" i="18" s="1"/>
  <c r="Z365" i="18" s="1"/>
  <c r="AA365" i="18" s="1"/>
  <c r="AB365" i="18" s="1"/>
  <c r="AC365" i="18" s="1"/>
  <c r="AD365" i="18" s="1"/>
  <c r="AE365" i="18" s="1"/>
  <c r="AF365" i="18" s="1"/>
  <c r="AG365" i="18" s="1"/>
  <c r="AH365" i="18" s="1"/>
  <c r="AI365" i="18" s="1"/>
  <c r="AJ365" i="18" s="1"/>
  <c r="A365" i="18"/>
  <c r="E366" i="18" l="1"/>
  <c r="D367" i="18" a="1"/>
  <c r="D367" i="18" s="1"/>
  <c r="F366" i="18"/>
  <c r="G366" i="18" s="1"/>
  <c r="H366" i="18" s="1"/>
  <c r="I366" i="18" s="1"/>
  <c r="J366" i="18" s="1"/>
  <c r="K366" i="18" s="1"/>
  <c r="L366" i="18" s="1"/>
  <c r="M366" i="18" s="1"/>
  <c r="N366" i="18" s="1"/>
  <c r="O366" i="18" s="1"/>
  <c r="P366" i="18" s="1"/>
  <c r="Q366" i="18" s="1"/>
  <c r="R366" i="18" s="1"/>
  <c r="S366" i="18" s="1"/>
  <c r="T366" i="18" s="1"/>
  <c r="U366" i="18" s="1"/>
  <c r="V366" i="18" s="1"/>
  <c r="W366" i="18" s="1"/>
  <c r="X366" i="18" s="1"/>
  <c r="Y366" i="18" s="1"/>
  <c r="Z366" i="18" s="1"/>
  <c r="AA366" i="18" s="1"/>
  <c r="AB366" i="18" s="1"/>
  <c r="AC366" i="18" s="1"/>
  <c r="AD366" i="18" s="1"/>
  <c r="AE366" i="18" s="1"/>
  <c r="AF366" i="18" s="1"/>
  <c r="AG366" i="18" s="1"/>
  <c r="AH366" i="18" s="1"/>
  <c r="AI366" i="18" s="1"/>
  <c r="AJ366" i="18" s="1"/>
  <c r="A366" i="18"/>
  <c r="A367" i="18" l="1"/>
  <c r="E367" i="18"/>
  <c r="D368" i="18" a="1"/>
  <c r="D368" i="18" s="1"/>
  <c r="F367" i="18"/>
  <c r="G367" i="18" s="1"/>
  <c r="H367" i="18" s="1"/>
  <c r="I367" i="18" s="1"/>
  <c r="J367" i="18" s="1"/>
  <c r="K367" i="18" s="1"/>
  <c r="L367" i="18" s="1"/>
  <c r="M367" i="18" s="1"/>
  <c r="N367" i="18" s="1"/>
  <c r="O367" i="18" s="1"/>
  <c r="P367" i="18" s="1"/>
  <c r="Q367" i="18" s="1"/>
  <c r="R367" i="18" s="1"/>
  <c r="S367" i="18" s="1"/>
  <c r="T367" i="18" s="1"/>
  <c r="U367" i="18" s="1"/>
  <c r="V367" i="18" s="1"/>
  <c r="W367" i="18" s="1"/>
  <c r="X367" i="18" s="1"/>
  <c r="Y367" i="18" s="1"/>
  <c r="Z367" i="18" s="1"/>
  <c r="AA367" i="18" s="1"/>
  <c r="AB367" i="18" s="1"/>
  <c r="AC367" i="18" s="1"/>
  <c r="AD367" i="18" s="1"/>
  <c r="AE367" i="18" s="1"/>
  <c r="AF367" i="18" s="1"/>
  <c r="AG367" i="18" s="1"/>
  <c r="AH367" i="18" s="1"/>
  <c r="AI367" i="18" s="1"/>
  <c r="AJ367" i="18" s="1"/>
  <c r="A368" i="18" l="1"/>
  <c r="E368" i="18"/>
  <c r="D369" i="18" a="1"/>
  <c r="D369" i="18" s="1"/>
  <c r="F368" i="18"/>
  <c r="G368" i="18" s="1"/>
  <c r="H368" i="18" s="1"/>
  <c r="I368" i="18" s="1"/>
  <c r="J368" i="18" s="1"/>
  <c r="K368" i="18" s="1"/>
  <c r="L368" i="18" s="1"/>
  <c r="M368" i="18" s="1"/>
  <c r="N368" i="18" s="1"/>
  <c r="O368" i="18" s="1"/>
  <c r="P368" i="18" s="1"/>
  <c r="Q368" i="18" s="1"/>
  <c r="R368" i="18" s="1"/>
  <c r="S368" i="18" s="1"/>
  <c r="T368" i="18" s="1"/>
  <c r="U368" i="18" s="1"/>
  <c r="V368" i="18" s="1"/>
  <c r="W368" i="18" s="1"/>
  <c r="X368" i="18" s="1"/>
  <c r="Y368" i="18" s="1"/>
  <c r="Z368" i="18" s="1"/>
  <c r="AA368" i="18" s="1"/>
  <c r="AB368" i="18" s="1"/>
  <c r="AC368" i="18" s="1"/>
  <c r="AD368" i="18" s="1"/>
  <c r="AE368" i="18" s="1"/>
  <c r="AF368" i="18" s="1"/>
  <c r="AG368" i="18" s="1"/>
  <c r="AH368" i="18" s="1"/>
  <c r="AI368" i="18" s="1"/>
  <c r="AJ368" i="18" s="1"/>
  <c r="E369" i="18" l="1"/>
  <c r="D370" i="18" a="1"/>
  <c r="D370" i="18" s="1"/>
  <c r="F369" i="18"/>
  <c r="G369" i="18" s="1"/>
  <c r="H369" i="18" s="1"/>
  <c r="I369" i="18" s="1"/>
  <c r="J369" i="18" s="1"/>
  <c r="K369" i="18" s="1"/>
  <c r="L369" i="18" s="1"/>
  <c r="M369" i="18" s="1"/>
  <c r="N369" i="18" s="1"/>
  <c r="O369" i="18" s="1"/>
  <c r="P369" i="18" s="1"/>
  <c r="Q369" i="18" s="1"/>
  <c r="R369" i="18" s="1"/>
  <c r="S369" i="18" s="1"/>
  <c r="T369" i="18" s="1"/>
  <c r="U369" i="18" s="1"/>
  <c r="V369" i="18" s="1"/>
  <c r="W369" i="18" s="1"/>
  <c r="X369" i="18" s="1"/>
  <c r="Y369" i="18" s="1"/>
  <c r="Z369" i="18" s="1"/>
  <c r="AA369" i="18" s="1"/>
  <c r="AB369" i="18" s="1"/>
  <c r="AC369" i="18" s="1"/>
  <c r="AD369" i="18" s="1"/>
  <c r="AE369" i="18" s="1"/>
  <c r="AF369" i="18" s="1"/>
  <c r="AG369" i="18" s="1"/>
  <c r="AH369" i="18" s="1"/>
  <c r="AI369" i="18" s="1"/>
  <c r="AJ369" i="18" s="1"/>
  <c r="A369" i="18"/>
  <c r="E370" i="18" l="1"/>
  <c r="D371" i="18" a="1"/>
  <c r="D371" i="18" s="1"/>
  <c r="F370" i="18"/>
  <c r="G370" i="18" s="1"/>
  <c r="H370" i="18" s="1"/>
  <c r="I370" i="18" s="1"/>
  <c r="J370" i="18" s="1"/>
  <c r="K370" i="18" s="1"/>
  <c r="L370" i="18" s="1"/>
  <c r="M370" i="18" s="1"/>
  <c r="N370" i="18" s="1"/>
  <c r="O370" i="18" s="1"/>
  <c r="P370" i="18" s="1"/>
  <c r="Q370" i="18" s="1"/>
  <c r="R370" i="18" s="1"/>
  <c r="S370" i="18" s="1"/>
  <c r="T370" i="18" s="1"/>
  <c r="U370" i="18" s="1"/>
  <c r="V370" i="18" s="1"/>
  <c r="W370" i="18" s="1"/>
  <c r="X370" i="18" s="1"/>
  <c r="Y370" i="18" s="1"/>
  <c r="Z370" i="18" s="1"/>
  <c r="AA370" i="18" s="1"/>
  <c r="AB370" i="18" s="1"/>
  <c r="AC370" i="18" s="1"/>
  <c r="AD370" i="18" s="1"/>
  <c r="AE370" i="18" s="1"/>
  <c r="AF370" i="18" s="1"/>
  <c r="AG370" i="18" s="1"/>
  <c r="AH370" i="18" s="1"/>
  <c r="AI370" i="18" s="1"/>
  <c r="AJ370" i="18" s="1"/>
  <c r="A370" i="18"/>
  <c r="A371" i="18" l="1"/>
  <c r="E371" i="18"/>
  <c r="D372" i="18" a="1"/>
  <c r="D372" i="18" s="1"/>
  <c r="F371" i="18"/>
  <c r="G371" i="18" s="1"/>
  <c r="H371" i="18" s="1"/>
  <c r="I371" i="18" s="1"/>
  <c r="J371" i="18" s="1"/>
  <c r="K371" i="18" s="1"/>
  <c r="L371" i="18" s="1"/>
  <c r="M371" i="18" s="1"/>
  <c r="N371" i="18" s="1"/>
  <c r="O371" i="18" s="1"/>
  <c r="P371" i="18" s="1"/>
  <c r="Q371" i="18" s="1"/>
  <c r="R371" i="18" s="1"/>
  <c r="S371" i="18" s="1"/>
  <c r="T371" i="18" s="1"/>
  <c r="U371" i="18" s="1"/>
  <c r="V371" i="18" s="1"/>
  <c r="W371" i="18" s="1"/>
  <c r="X371" i="18" s="1"/>
  <c r="Y371" i="18" s="1"/>
  <c r="Z371" i="18" s="1"/>
  <c r="AA371" i="18" s="1"/>
  <c r="AB371" i="18" s="1"/>
  <c r="AC371" i="18" s="1"/>
  <c r="AD371" i="18" s="1"/>
  <c r="AE371" i="18" s="1"/>
  <c r="AF371" i="18" s="1"/>
  <c r="AG371" i="18" s="1"/>
  <c r="AH371" i="18" s="1"/>
  <c r="AI371" i="18" s="1"/>
  <c r="AJ371" i="18" s="1"/>
  <c r="A372" i="18" l="1"/>
  <c r="E372" i="18"/>
  <c r="D373" i="18" a="1"/>
  <c r="D373" i="18" s="1"/>
  <c r="F372" i="18"/>
  <c r="G372" i="18" s="1"/>
  <c r="H372" i="18" s="1"/>
  <c r="I372" i="18" s="1"/>
  <c r="J372" i="18" s="1"/>
  <c r="K372" i="18" s="1"/>
  <c r="L372" i="18" s="1"/>
  <c r="M372" i="18" s="1"/>
  <c r="N372" i="18" s="1"/>
  <c r="O372" i="18" s="1"/>
  <c r="P372" i="18" s="1"/>
  <c r="Q372" i="18" s="1"/>
  <c r="R372" i="18" s="1"/>
  <c r="S372" i="18" s="1"/>
  <c r="T372" i="18" s="1"/>
  <c r="U372" i="18" s="1"/>
  <c r="V372" i="18" s="1"/>
  <c r="W372" i="18" s="1"/>
  <c r="X372" i="18" s="1"/>
  <c r="Y372" i="18" s="1"/>
  <c r="Z372" i="18" s="1"/>
  <c r="AA372" i="18" s="1"/>
  <c r="AB372" i="18" s="1"/>
  <c r="AC372" i="18" s="1"/>
  <c r="AD372" i="18" s="1"/>
  <c r="AE372" i="18" s="1"/>
  <c r="AF372" i="18" s="1"/>
  <c r="AG372" i="18" s="1"/>
  <c r="AH372" i="18" s="1"/>
  <c r="AI372" i="18" s="1"/>
  <c r="AJ372" i="18" s="1"/>
  <c r="D374" i="18" l="1" a="1"/>
  <c r="D374" i="18" s="1"/>
  <c r="F373" i="18"/>
  <c r="G373" i="18" s="1"/>
  <c r="H373" i="18" s="1"/>
  <c r="I373" i="18" s="1"/>
  <c r="J373" i="18" s="1"/>
  <c r="K373" i="18" s="1"/>
  <c r="L373" i="18" s="1"/>
  <c r="M373" i="18" s="1"/>
  <c r="N373" i="18" s="1"/>
  <c r="O373" i="18" s="1"/>
  <c r="P373" i="18" s="1"/>
  <c r="Q373" i="18" s="1"/>
  <c r="R373" i="18" s="1"/>
  <c r="S373" i="18" s="1"/>
  <c r="T373" i="18" s="1"/>
  <c r="U373" i="18" s="1"/>
  <c r="V373" i="18" s="1"/>
  <c r="W373" i="18" s="1"/>
  <c r="X373" i="18" s="1"/>
  <c r="Y373" i="18" s="1"/>
  <c r="Z373" i="18" s="1"/>
  <c r="AA373" i="18" s="1"/>
  <c r="AB373" i="18" s="1"/>
  <c r="AC373" i="18" s="1"/>
  <c r="AD373" i="18" s="1"/>
  <c r="AE373" i="18" s="1"/>
  <c r="AF373" i="18" s="1"/>
  <c r="AG373" i="18" s="1"/>
  <c r="AH373" i="18" s="1"/>
  <c r="AI373" i="18" s="1"/>
  <c r="AJ373" i="18" s="1"/>
  <c r="A373" i="18"/>
  <c r="E374" i="18" l="1"/>
  <c r="D375" i="18" a="1"/>
  <c r="D375" i="18" s="1"/>
  <c r="F374" i="18"/>
  <c r="G374" i="18" s="1"/>
  <c r="H374" i="18" s="1"/>
  <c r="I374" i="18" s="1"/>
  <c r="J374" i="18" s="1"/>
  <c r="K374" i="18" s="1"/>
  <c r="L374" i="18" s="1"/>
  <c r="M374" i="18" s="1"/>
  <c r="N374" i="18" s="1"/>
  <c r="O374" i="18" s="1"/>
  <c r="P374" i="18" s="1"/>
  <c r="Q374" i="18" s="1"/>
  <c r="R374" i="18" s="1"/>
  <c r="S374" i="18" s="1"/>
  <c r="T374" i="18" s="1"/>
  <c r="U374" i="18" s="1"/>
  <c r="V374" i="18" s="1"/>
  <c r="W374" i="18" s="1"/>
  <c r="X374" i="18" s="1"/>
  <c r="Y374" i="18" s="1"/>
  <c r="Z374" i="18" s="1"/>
  <c r="AA374" i="18" s="1"/>
  <c r="AB374" i="18" s="1"/>
  <c r="AC374" i="18" s="1"/>
  <c r="AD374" i="18" s="1"/>
  <c r="AE374" i="18" s="1"/>
  <c r="AF374" i="18" s="1"/>
  <c r="AG374" i="18" s="1"/>
  <c r="AH374" i="18" s="1"/>
  <c r="AI374" i="18" s="1"/>
  <c r="AJ374" i="18" s="1"/>
  <c r="A374" i="18"/>
  <c r="A375" i="18" l="1"/>
  <c r="E375" i="18"/>
  <c r="D376" i="18" a="1"/>
  <c r="D376" i="18" s="1"/>
  <c r="F375" i="18"/>
  <c r="G375" i="18" s="1"/>
  <c r="H375" i="18" s="1"/>
  <c r="I375" i="18" s="1"/>
  <c r="J375" i="18" s="1"/>
  <c r="K375" i="18" s="1"/>
  <c r="L375" i="18" s="1"/>
  <c r="M375" i="18" s="1"/>
  <c r="N375" i="18" s="1"/>
  <c r="O375" i="18" s="1"/>
  <c r="P375" i="18" s="1"/>
  <c r="Q375" i="18" s="1"/>
  <c r="R375" i="18" s="1"/>
  <c r="S375" i="18" s="1"/>
  <c r="T375" i="18" s="1"/>
  <c r="U375" i="18" s="1"/>
  <c r="V375" i="18" s="1"/>
  <c r="W375" i="18" s="1"/>
  <c r="X375" i="18" s="1"/>
  <c r="Y375" i="18" s="1"/>
  <c r="Z375" i="18" s="1"/>
  <c r="AA375" i="18" s="1"/>
  <c r="AB375" i="18" s="1"/>
  <c r="AC375" i="18" s="1"/>
  <c r="AD375" i="18" s="1"/>
  <c r="AE375" i="18" s="1"/>
  <c r="AF375" i="18" s="1"/>
  <c r="AG375" i="18" s="1"/>
  <c r="AH375" i="18" s="1"/>
  <c r="AI375" i="18" s="1"/>
  <c r="AJ375" i="18" s="1"/>
  <c r="A376" i="18" l="1"/>
  <c r="E376" i="18"/>
  <c r="D377" i="18" a="1"/>
  <c r="D377" i="18" s="1"/>
  <c r="F376" i="18"/>
  <c r="G376" i="18" s="1"/>
  <c r="H376" i="18" s="1"/>
  <c r="I376" i="18" s="1"/>
  <c r="J376" i="18" s="1"/>
  <c r="K376" i="18" s="1"/>
  <c r="L376" i="18" s="1"/>
  <c r="M376" i="18" s="1"/>
  <c r="N376" i="18" s="1"/>
  <c r="O376" i="18" s="1"/>
  <c r="P376" i="18" s="1"/>
  <c r="Q376" i="18" s="1"/>
  <c r="R376" i="18" s="1"/>
  <c r="S376" i="18" s="1"/>
  <c r="T376" i="18" s="1"/>
  <c r="U376" i="18" s="1"/>
  <c r="V376" i="18" s="1"/>
  <c r="W376" i="18" s="1"/>
  <c r="X376" i="18" s="1"/>
  <c r="Y376" i="18" s="1"/>
  <c r="Z376" i="18" s="1"/>
  <c r="AA376" i="18" s="1"/>
  <c r="AB376" i="18" s="1"/>
  <c r="AC376" i="18" s="1"/>
  <c r="AD376" i="18" s="1"/>
  <c r="AE376" i="18" s="1"/>
  <c r="AF376" i="18" s="1"/>
  <c r="AG376" i="18" s="1"/>
  <c r="AH376" i="18" s="1"/>
  <c r="AI376" i="18" s="1"/>
  <c r="AJ376" i="18" s="1"/>
  <c r="E377" i="18" l="1"/>
  <c r="D378" i="18" a="1"/>
  <c r="D378" i="18" s="1"/>
  <c r="F377" i="18"/>
  <c r="G377" i="18" s="1"/>
  <c r="H377" i="18" s="1"/>
  <c r="I377" i="18" s="1"/>
  <c r="J377" i="18" s="1"/>
  <c r="K377" i="18" s="1"/>
  <c r="L377" i="18" s="1"/>
  <c r="M377" i="18" s="1"/>
  <c r="N377" i="18" s="1"/>
  <c r="O377" i="18" s="1"/>
  <c r="P377" i="18" s="1"/>
  <c r="Q377" i="18" s="1"/>
  <c r="R377" i="18" s="1"/>
  <c r="S377" i="18" s="1"/>
  <c r="T377" i="18" s="1"/>
  <c r="U377" i="18" s="1"/>
  <c r="V377" i="18" s="1"/>
  <c r="W377" i="18" s="1"/>
  <c r="X377" i="18" s="1"/>
  <c r="Y377" i="18" s="1"/>
  <c r="Z377" i="18" s="1"/>
  <c r="AA377" i="18" s="1"/>
  <c r="AB377" i="18" s="1"/>
  <c r="AC377" i="18" s="1"/>
  <c r="AD377" i="18" s="1"/>
  <c r="AE377" i="18" s="1"/>
  <c r="AF377" i="18" s="1"/>
  <c r="AG377" i="18" s="1"/>
  <c r="AH377" i="18" s="1"/>
  <c r="AI377" i="18" s="1"/>
  <c r="AJ377" i="18" s="1"/>
  <c r="A377" i="18"/>
  <c r="E378" i="18" l="1"/>
  <c r="D379" i="18" a="1"/>
  <c r="D379" i="18" s="1"/>
  <c r="F378" i="18"/>
  <c r="G378" i="18" s="1"/>
  <c r="H378" i="18" s="1"/>
  <c r="I378" i="18" s="1"/>
  <c r="J378" i="18" s="1"/>
  <c r="K378" i="18" s="1"/>
  <c r="L378" i="18" s="1"/>
  <c r="M378" i="18" s="1"/>
  <c r="N378" i="18" s="1"/>
  <c r="O378" i="18" s="1"/>
  <c r="P378" i="18" s="1"/>
  <c r="Q378" i="18" s="1"/>
  <c r="R378" i="18" s="1"/>
  <c r="S378" i="18" s="1"/>
  <c r="T378" i="18" s="1"/>
  <c r="U378" i="18" s="1"/>
  <c r="V378" i="18" s="1"/>
  <c r="W378" i="18" s="1"/>
  <c r="X378" i="18" s="1"/>
  <c r="Y378" i="18" s="1"/>
  <c r="Z378" i="18" s="1"/>
  <c r="AA378" i="18" s="1"/>
  <c r="AB378" i="18" s="1"/>
  <c r="AC378" i="18" s="1"/>
  <c r="AD378" i="18" s="1"/>
  <c r="AE378" i="18" s="1"/>
  <c r="AF378" i="18" s="1"/>
  <c r="AG378" i="18" s="1"/>
  <c r="AH378" i="18" s="1"/>
  <c r="AI378" i="18" s="1"/>
  <c r="AJ378" i="18" s="1"/>
  <c r="A378" i="18"/>
  <c r="A379" i="18" l="1"/>
  <c r="E379" i="18"/>
  <c r="D380" i="18" a="1"/>
  <c r="D380" i="18" s="1"/>
  <c r="F379" i="18"/>
  <c r="G379" i="18" s="1"/>
  <c r="H379" i="18" s="1"/>
  <c r="I379" i="18" s="1"/>
  <c r="J379" i="18" s="1"/>
  <c r="K379" i="18" s="1"/>
  <c r="L379" i="18" s="1"/>
  <c r="M379" i="18" s="1"/>
  <c r="N379" i="18" s="1"/>
  <c r="O379" i="18" s="1"/>
  <c r="P379" i="18" s="1"/>
  <c r="Q379" i="18" s="1"/>
  <c r="R379" i="18" s="1"/>
  <c r="S379" i="18" s="1"/>
  <c r="T379" i="18" s="1"/>
  <c r="U379" i="18" s="1"/>
  <c r="V379" i="18" s="1"/>
  <c r="W379" i="18" s="1"/>
  <c r="X379" i="18" s="1"/>
  <c r="Y379" i="18" s="1"/>
  <c r="Z379" i="18" s="1"/>
  <c r="AA379" i="18" s="1"/>
  <c r="AB379" i="18" s="1"/>
  <c r="AC379" i="18" s="1"/>
  <c r="AD379" i="18" s="1"/>
  <c r="AE379" i="18" s="1"/>
  <c r="AF379" i="18" s="1"/>
  <c r="AG379" i="18" s="1"/>
  <c r="AH379" i="18" s="1"/>
  <c r="AI379" i="18" s="1"/>
  <c r="AJ379" i="18" s="1"/>
  <c r="A380" i="18" l="1"/>
  <c r="E380" i="18"/>
  <c r="D381" i="18" a="1"/>
  <c r="D381" i="18" s="1"/>
  <c r="F380" i="18"/>
  <c r="G380" i="18" s="1"/>
  <c r="H380" i="18" s="1"/>
  <c r="I380" i="18" s="1"/>
  <c r="J380" i="18" s="1"/>
  <c r="K380" i="18" s="1"/>
  <c r="L380" i="18" s="1"/>
  <c r="M380" i="18" s="1"/>
  <c r="N380" i="18" s="1"/>
  <c r="O380" i="18" s="1"/>
  <c r="P380" i="18" s="1"/>
  <c r="Q380" i="18" s="1"/>
  <c r="R380" i="18" s="1"/>
  <c r="S380" i="18" s="1"/>
  <c r="T380" i="18" s="1"/>
  <c r="U380" i="18" s="1"/>
  <c r="V380" i="18" s="1"/>
  <c r="W380" i="18" s="1"/>
  <c r="X380" i="18" s="1"/>
  <c r="Y380" i="18" s="1"/>
  <c r="Z380" i="18" s="1"/>
  <c r="AA380" i="18" s="1"/>
  <c r="AB380" i="18" s="1"/>
  <c r="AC380" i="18" s="1"/>
  <c r="AD380" i="18" s="1"/>
  <c r="AE380" i="18" s="1"/>
  <c r="AF380" i="18" s="1"/>
  <c r="AG380" i="18" s="1"/>
  <c r="AH380" i="18" s="1"/>
  <c r="AI380" i="18" s="1"/>
  <c r="AJ380" i="18" s="1"/>
  <c r="E381" i="18" l="1"/>
  <c r="D382" i="18" a="1"/>
  <c r="D382" i="18" s="1"/>
  <c r="D383" i="18" s="1" a="1"/>
  <c r="D383" i="18" s="1"/>
  <c r="F381" i="18"/>
  <c r="G381" i="18" s="1"/>
  <c r="H381" i="18" s="1"/>
  <c r="I381" i="18" s="1"/>
  <c r="J381" i="18" s="1"/>
  <c r="K381" i="18" s="1"/>
  <c r="L381" i="18" s="1"/>
  <c r="M381" i="18" s="1"/>
  <c r="N381" i="18" s="1"/>
  <c r="O381" i="18" s="1"/>
  <c r="P381" i="18" s="1"/>
  <c r="Q381" i="18" s="1"/>
  <c r="R381" i="18" s="1"/>
  <c r="S381" i="18" s="1"/>
  <c r="T381" i="18" s="1"/>
  <c r="U381" i="18" s="1"/>
  <c r="V381" i="18" s="1"/>
  <c r="W381" i="18" s="1"/>
  <c r="X381" i="18" s="1"/>
  <c r="Y381" i="18" s="1"/>
  <c r="Z381" i="18" s="1"/>
  <c r="AA381" i="18" s="1"/>
  <c r="AB381" i="18" s="1"/>
  <c r="AC381" i="18" s="1"/>
  <c r="AD381" i="18" s="1"/>
  <c r="AE381" i="18" s="1"/>
  <c r="AF381" i="18" s="1"/>
  <c r="AG381" i="18" s="1"/>
  <c r="AH381" i="18" s="1"/>
  <c r="AI381" i="18" s="1"/>
  <c r="AJ381" i="18" s="1"/>
  <c r="A381" i="18"/>
  <c r="E383" i="18" l="1"/>
  <c r="D384" i="18" a="1"/>
  <c r="D384" i="18" s="1"/>
  <c r="F383" i="18"/>
  <c r="G383" i="18" s="1"/>
  <c r="H383" i="18" s="1"/>
  <c r="I383" i="18" s="1"/>
  <c r="J383" i="18" s="1"/>
  <c r="K383" i="18" s="1"/>
  <c r="L383" i="18" s="1"/>
  <c r="M383" i="18" s="1"/>
  <c r="N383" i="18" s="1"/>
  <c r="O383" i="18" s="1"/>
  <c r="P383" i="18" s="1"/>
  <c r="Q383" i="18" s="1"/>
  <c r="R383" i="18" s="1"/>
  <c r="S383" i="18" s="1"/>
  <c r="T383" i="18" s="1"/>
  <c r="U383" i="18" s="1"/>
  <c r="V383" i="18" s="1"/>
  <c r="W383" i="18" s="1"/>
  <c r="X383" i="18" s="1"/>
  <c r="Y383" i="18" s="1"/>
  <c r="Z383" i="18" s="1"/>
  <c r="AA383" i="18" s="1"/>
  <c r="AB383" i="18" s="1"/>
  <c r="AC383" i="18" s="1"/>
  <c r="AD383" i="18" s="1"/>
  <c r="AE383" i="18" s="1"/>
  <c r="AF383" i="18" s="1"/>
  <c r="AG383" i="18" s="1"/>
  <c r="AH383" i="18" s="1"/>
  <c r="AI383" i="18" s="1"/>
  <c r="AJ383" i="18" s="1"/>
  <c r="E382" i="18"/>
  <c r="F382" i="18"/>
  <c r="G382" i="18" s="1"/>
  <c r="H382" i="18" s="1"/>
  <c r="I382" i="18" s="1"/>
  <c r="J382" i="18" s="1"/>
  <c r="K382" i="18" s="1"/>
  <c r="L382" i="18" s="1"/>
  <c r="M382" i="18" s="1"/>
  <c r="N382" i="18" s="1"/>
  <c r="O382" i="18" s="1"/>
  <c r="P382" i="18" s="1"/>
  <c r="Q382" i="18" s="1"/>
  <c r="R382" i="18" s="1"/>
  <c r="S382" i="18" s="1"/>
  <c r="T382" i="18" s="1"/>
  <c r="U382" i="18" s="1"/>
  <c r="V382" i="18" s="1"/>
  <c r="W382" i="18" s="1"/>
  <c r="X382" i="18" s="1"/>
  <c r="Y382" i="18" s="1"/>
  <c r="Z382" i="18" s="1"/>
  <c r="AA382" i="18" s="1"/>
  <c r="AB382" i="18" s="1"/>
  <c r="AC382" i="18" s="1"/>
  <c r="AD382" i="18" s="1"/>
  <c r="AE382" i="18" s="1"/>
  <c r="AF382" i="18" s="1"/>
  <c r="AG382" i="18" s="1"/>
  <c r="AH382" i="18" s="1"/>
  <c r="AI382" i="18" s="1"/>
  <c r="AJ382" i="18" s="1"/>
  <c r="A382" i="18"/>
  <c r="A383" i="18" s="1"/>
  <c r="A384" i="18" l="1"/>
  <c r="D385" i="18" a="1"/>
  <c r="D385" i="18" s="1"/>
  <c r="E384" i="18"/>
  <c r="F384" i="18"/>
  <c r="G384" i="18" s="1"/>
  <c r="H384" i="18" s="1"/>
  <c r="I384" i="18" s="1"/>
  <c r="J384" i="18" s="1"/>
  <c r="K384" i="18" s="1"/>
  <c r="L384" i="18" s="1"/>
  <c r="M384" i="18" s="1"/>
  <c r="N384" i="18" s="1"/>
  <c r="O384" i="18" s="1"/>
  <c r="P384" i="18" s="1"/>
  <c r="Q384" i="18" s="1"/>
  <c r="R384" i="18" s="1"/>
  <c r="S384" i="18" s="1"/>
  <c r="T384" i="18" s="1"/>
  <c r="U384" i="18" s="1"/>
  <c r="V384" i="18" s="1"/>
  <c r="W384" i="18" s="1"/>
  <c r="X384" i="18" s="1"/>
  <c r="Y384" i="18" s="1"/>
  <c r="Z384" i="18" s="1"/>
  <c r="AA384" i="18" s="1"/>
  <c r="AB384" i="18" s="1"/>
  <c r="AC384" i="18" s="1"/>
  <c r="AD384" i="18" s="1"/>
  <c r="AE384" i="18" s="1"/>
  <c r="AF384" i="18" s="1"/>
  <c r="AG384" i="18" s="1"/>
  <c r="AH384" i="18" s="1"/>
  <c r="AI384" i="18" s="1"/>
  <c r="AJ384" i="18" s="1"/>
  <c r="E385" i="18" l="1"/>
  <c r="D386" i="18" a="1"/>
  <c r="D386" i="18" s="1"/>
  <c r="F385" i="18"/>
  <c r="G385" i="18" s="1"/>
  <c r="H385" i="18" s="1"/>
  <c r="I385" i="18" s="1"/>
  <c r="J385" i="18" s="1"/>
  <c r="K385" i="18" s="1"/>
  <c r="L385" i="18" s="1"/>
  <c r="M385" i="18" s="1"/>
  <c r="N385" i="18" s="1"/>
  <c r="O385" i="18" s="1"/>
  <c r="P385" i="18" s="1"/>
  <c r="Q385" i="18" s="1"/>
  <c r="R385" i="18" s="1"/>
  <c r="S385" i="18" s="1"/>
  <c r="T385" i="18" s="1"/>
  <c r="U385" i="18" s="1"/>
  <c r="V385" i="18" s="1"/>
  <c r="W385" i="18" s="1"/>
  <c r="X385" i="18" s="1"/>
  <c r="Y385" i="18" s="1"/>
  <c r="Z385" i="18" s="1"/>
  <c r="AA385" i="18" s="1"/>
  <c r="AB385" i="18" s="1"/>
  <c r="AC385" i="18" s="1"/>
  <c r="AD385" i="18" s="1"/>
  <c r="AE385" i="18" s="1"/>
  <c r="AF385" i="18" s="1"/>
  <c r="AG385" i="18" s="1"/>
  <c r="AH385" i="18" s="1"/>
  <c r="AI385" i="18" s="1"/>
  <c r="AJ385" i="18" s="1"/>
  <c r="A385" i="18"/>
  <c r="E386" i="18" l="1"/>
  <c r="D387" i="18" a="1"/>
  <c r="D387" i="18" s="1"/>
  <c r="F386" i="18"/>
  <c r="G386" i="18" s="1"/>
  <c r="H386" i="18" s="1"/>
  <c r="I386" i="18" s="1"/>
  <c r="J386" i="18" s="1"/>
  <c r="K386" i="18" s="1"/>
  <c r="L386" i="18" s="1"/>
  <c r="M386" i="18" s="1"/>
  <c r="N386" i="18" s="1"/>
  <c r="O386" i="18" s="1"/>
  <c r="P386" i="18" s="1"/>
  <c r="Q386" i="18" s="1"/>
  <c r="R386" i="18" s="1"/>
  <c r="S386" i="18" s="1"/>
  <c r="T386" i="18" s="1"/>
  <c r="U386" i="18" s="1"/>
  <c r="V386" i="18" s="1"/>
  <c r="W386" i="18" s="1"/>
  <c r="X386" i="18" s="1"/>
  <c r="Y386" i="18" s="1"/>
  <c r="Z386" i="18" s="1"/>
  <c r="AA386" i="18" s="1"/>
  <c r="AB386" i="18" s="1"/>
  <c r="AC386" i="18" s="1"/>
  <c r="AD386" i="18" s="1"/>
  <c r="AE386" i="18" s="1"/>
  <c r="AF386" i="18" s="1"/>
  <c r="AG386" i="18" s="1"/>
  <c r="AH386" i="18" s="1"/>
  <c r="AI386" i="18" s="1"/>
  <c r="AJ386" i="18" s="1"/>
  <c r="A386" i="18"/>
  <c r="A387" i="18" l="1"/>
  <c r="E387" i="18"/>
  <c r="D388" i="18" a="1"/>
  <c r="D388" i="18" s="1"/>
  <c r="F387" i="18"/>
  <c r="G387" i="18" s="1"/>
  <c r="H387" i="18" s="1"/>
  <c r="I387" i="18" s="1"/>
  <c r="J387" i="18" s="1"/>
  <c r="K387" i="18" s="1"/>
  <c r="L387" i="18" s="1"/>
  <c r="M387" i="18" s="1"/>
  <c r="N387" i="18" s="1"/>
  <c r="O387" i="18" s="1"/>
  <c r="P387" i="18" s="1"/>
  <c r="Q387" i="18" s="1"/>
  <c r="R387" i="18" s="1"/>
  <c r="S387" i="18" s="1"/>
  <c r="T387" i="18" s="1"/>
  <c r="U387" i="18" s="1"/>
  <c r="V387" i="18" s="1"/>
  <c r="W387" i="18" s="1"/>
  <c r="X387" i="18" s="1"/>
  <c r="Y387" i="18" s="1"/>
  <c r="Z387" i="18" s="1"/>
  <c r="AA387" i="18" s="1"/>
  <c r="AB387" i="18" s="1"/>
  <c r="AC387" i="18" s="1"/>
  <c r="AD387" i="18" s="1"/>
  <c r="AE387" i="18" s="1"/>
  <c r="AF387" i="18" s="1"/>
  <c r="AG387" i="18" s="1"/>
  <c r="AH387" i="18" s="1"/>
  <c r="AI387" i="18" s="1"/>
  <c r="AJ387" i="18" s="1"/>
  <c r="A388" i="18" l="1"/>
  <c r="E388" i="18"/>
  <c r="D389" i="18" a="1"/>
  <c r="D389" i="18" s="1"/>
  <c r="F388" i="18"/>
  <c r="G388" i="18" s="1"/>
  <c r="H388" i="18" s="1"/>
  <c r="I388" i="18" s="1"/>
  <c r="J388" i="18" s="1"/>
  <c r="K388" i="18" s="1"/>
  <c r="L388" i="18" s="1"/>
  <c r="M388" i="18" s="1"/>
  <c r="N388" i="18" s="1"/>
  <c r="O388" i="18" s="1"/>
  <c r="P388" i="18" s="1"/>
  <c r="Q388" i="18" s="1"/>
  <c r="R388" i="18" s="1"/>
  <c r="S388" i="18" s="1"/>
  <c r="T388" i="18" s="1"/>
  <c r="U388" i="18" s="1"/>
  <c r="V388" i="18" s="1"/>
  <c r="W388" i="18" s="1"/>
  <c r="X388" i="18" s="1"/>
  <c r="Y388" i="18" s="1"/>
  <c r="Z388" i="18" s="1"/>
  <c r="AA388" i="18" s="1"/>
  <c r="AB388" i="18" s="1"/>
  <c r="AC388" i="18" s="1"/>
  <c r="AD388" i="18" s="1"/>
  <c r="AE388" i="18" s="1"/>
  <c r="AF388" i="18" s="1"/>
  <c r="AG388" i="18" s="1"/>
  <c r="AH388" i="18" s="1"/>
  <c r="AI388" i="18" s="1"/>
  <c r="AJ388" i="18" s="1"/>
  <c r="E389" i="18" l="1"/>
  <c r="D390" i="18" a="1"/>
  <c r="D390" i="18" s="1"/>
  <c r="F389" i="18"/>
  <c r="G389" i="18" s="1"/>
  <c r="H389" i="18" s="1"/>
  <c r="I389" i="18" s="1"/>
  <c r="J389" i="18" s="1"/>
  <c r="K389" i="18" s="1"/>
  <c r="L389" i="18" s="1"/>
  <c r="M389" i="18" s="1"/>
  <c r="N389" i="18" s="1"/>
  <c r="O389" i="18" s="1"/>
  <c r="P389" i="18" s="1"/>
  <c r="Q389" i="18" s="1"/>
  <c r="R389" i="18" s="1"/>
  <c r="S389" i="18" s="1"/>
  <c r="T389" i="18" s="1"/>
  <c r="U389" i="18" s="1"/>
  <c r="V389" i="18" s="1"/>
  <c r="W389" i="18" s="1"/>
  <c r="X389" i="18" s="1"/>
  <c r="Y389" i="18" s="1"/>
  <c r="Z389" i="18" s="1"/>
  <c r="AA389" i="18" s="1"/>
  <c r="AB389" i="18" s="1"/>
  <c r="AC389" i="18" s="1"/>
  <c r="AD389" i="18" s="1"/>
  <c r="AE389" i="18" s="1"/>
  <c r="AF389" i="18" s="1"/>
  <c r="AG389" i="18" s="1"/>
  <c r="AH389" i="18" s="1"/>
  <c r="AI389" i="18" s="1"/>
  <c r="AJ389" i="18" s="1"/>
  <c r="A389" i="18"/>
  <c r="E390" i="18" l="1"/>
  <c r="D391" i="18" a="1"/>
  <c r="D391" i="18" s="1"/>
  <c r="A390" i="18"/>
  <c r="F390" i="18"/>
  <c r="G390" i="18" s="1"/>
  <c r="H390" i="18" s="1"/>
  <c r="I390" i="18" s="1"/>
  <c r="J390" i="18" s="1"/>
  <c r="K390" i="18" s="1"/>
  <c r="L390" i="18" s="1"/>
  <c r="M390" i="18" s="1"/>
  <c r="N390" i="18" s="1"/>
  <c r="O390" i="18" s="1"/>
  <c r="P390" i="18" s="1"/>
  <c r="Q390" i="18" s="1"/>
  <c r="R390" i="18" s="1"/>
  <c r="S390" i="18" s="1"/>
  <c r="T390" i="18" s="1"/>
  <c r="U390" i="18" s="1"/>
  <c r="V390" i="18" s="1"/>
  <c r="W390" i="18" s="1"/>
  <c r="X390" i="18" s="1"/>
  <c r="Y390" i="18" s="1"/>
  <c r="Z390" i="18" s="1"/>
  <c r="AA390" i="18" s="1"/>
  <c r="AB390" i="18" s="1"/>
  <c r="AC390" i="18" s="1"/>
  <c r="AD390" i="18" s="1"/>
  <c r="AE390" i="18" s="1"/>
  <c r="AF390" i="18" s="1"/>
  <c r="AG390" i="18" s="1"/>
  <c r="AH390" i="18" s="1"/>
  <c r="AI390" i="18" s="1"/>
  <c r="AJ390" i="18" s="1"/>
  <c r="A391" i="18" l="1"/>
  <c r="E391" i="18"/>
  <c r="D392" i="18" a="1"/>
  <c r="D392" i="18" s="1"/>
  <c r="F391" i="18"/>
  <c r="G391" i="18" s="1"/>
  <c r="H391" i="18" s="1"/>
  <c r="I391" i="18" s="1"/>
  <c r="J391" i="18" s="1"/>
  <c r="K391" i="18" s="1"/>
  <c r="L391" i="18" s="1"/>
  <c r="M391" i="18" s="1"/>
  <c r="N391" i="18" s="1"/>
  <c r="O391" i="18" s="1"/>
  <c r="P391" i="18" s="1"/>
  <c r="Q391" i="18" s="1"/>
  <c r="R391" i="18" s="1"/>
  <c r="S391" i="18" s="1"/>
  <c r="T391" i="18" s="1"/>
  <c r="U391" i="18" s="1"/>
  <c r="V391" i="18" s="1"/>
  <c r="W391" i="18" s="1"/>
  <c r="X391" i="18" s="1"/>
  <c r="Y391" i="18" s="1"/>
  <c r="Z391" i="18" s="1"/>
  <c r="AA391" i="18" s="1"/>
  <c r="AB391" i="18" s="1"/>
  <c r="AC391" i="18" s="1"/>
  <c r="AD391" i="18" s="1"/>
  <c r="AE391" i="18" s="1"/>
  <c r="AF391" i="18" s="1"/>
  <c r="AG391" i="18" s="1"/>
  <c r="AH391" i="18" s="1"/>
  <c r="AI391" i="18" s="1"/>
  <c r="AJ391" i="18" s="1"/>
  <c r="A392" i="18" l="1"/>
  <c r="D393" i="18" a="1"/>
  <c r="D393" i="18" s="1"/>
  <c r="E392" i="18"/>
  <c r="F392" i="18"/>
  <c r="G392" i="18" s="1"/>
  <c r="H392" i="18" s="1"/>
  <c r="I392" i="18" s="1"/>
  <c r="J392" i="18" s="1"/>
  <c r="K392" i="18" s="1"/>
  <c r="L392" i="18" s="1"/>
  <c r="M392" i="18" s="1"/>
  <c r="N392" i="18" s="1"/>
  <c r="O392" i="18" s="1"/>
  <c r="P392" i="18" s="1"/>
  <c r="Q392" i="18" s="1"/>
  <c r="R392" i="18" s="1"/>
  <c r="S392" i="18" s="1"/>
  <c r="T392" i="18" s="1"/>
  <c r="U392" i="18" s="1"/>
  <c r="V392" i="18" s="1"/>
  <c r="W392" i="18" s="1"/>
  <c r="X392" i="18" s="1"/>
  <c r="Y392" i="18" s="1"/>
  <c r="Z392" i="18" s="1"/>
  <c r="AA392" i="18" s="1"/>
  <c r="AB392" i="18" s="1"/>
  <c r="AC392" i="18" s="1"/>
  <c r="AD392" i="18" s="1"/>
  <c r="AE392" i="18" s="1"/>
  <c r="AF392" i="18" s="1"/>
  <c r="AG392" i="18" s="1"/>
  <c r="AH392" i="18" s="1"/>
  <c r="AI392" i="18" s="1"/>
  <c r="AJ392" i="18" s="1"/>
  <c r="E393" i="18" l="1"/>
  <c r="D394" i="18" a="1"/>
  <c r="D394" i="18" s="1"/>
  <c r="F393" i="18"/>
  <c r="G393" i="18" s="1"/>
  <c r="H393" i="18" s="1"/>
  <c r="I393" i="18" s="1"/>
  <c r="J393" i="18" s="1"/>
  <c r="K393" i="18" s="1"/>
  <c r="L393" i="18" s="1"/>
  <c r="M393" i="18" s="1"/>
  <c r="N393" i="18" s="1"/>
  <c r="O393" i="18" s="1"/>
  <c r="P393" i="18" s="1"/>
  <c r="Q393" i="18" s="1"/>
  <c r="R393" i="18" s="1"/>
  <c r="S393" i="18" s="1"/>
  <c r="T393" i="18" s="1"/>
  <c r="U393" i="18" s="1"/>
  <c r="V393" i="18" s="1"/>
  <c r="W393" i="18" s="1"/>
  <c r="X393" i="18" s="1"/>
  <c r="Y393" i="18" s="1"/>
  <c r="Z393" i="18" s="1"/>
  <c r="AA393" i="18" s="1"/>
  <c r="AB393" i="18" s="1"/>
  <c r="AC393" i="18" s="1"/>
  <c r="AD393" i="18" s="1"/>
  <c r="AE393" i="18" s="1"/>
  <c r="AF393" i="18" s="1"/>
  <c r="AG393" i="18" s="1"/>
  <c r="AH393" i="18" s="1"/>
  <c r="AI393" i="18" s="1"/>
  <c r="AJ393" i="18" s="1"/>
  <c r="A393" i="18"/>
  <c r="E394" i="18" l="1"/>
  <c r="D395" i="18" a="1"/>
  <c r="D395" i="18" s="1"/>
  <c r="F394" i="18"/>
  <c r="G394" i="18" s="1"/>
  <c r="H394" i="18" s="1"/>
  <c r="I394" i="18" s="1"/>
  <c r="J394" i="18" s="1"/>
  <c r="K394" i="18" s="1"/>
  <c r="L394" i="18" s="1"/>
  <c r="M394" i="18" s="1"/>
  <c r="N394" i="18" s="1"/>
  <c r="O394" i="18" s="1"/>
  <c r="P394" i="18" s="1"/>
  <c r="Q394" i="18" s="1"/>
  <c r="R394" i="18" s="1"/>
  <c r="S394" i="18" s="1"/>
  <c r="T394" i="18" s="1"/>
  <c r="U394" i="18" s="1"/>
  <c r="V394" i="18" s="1"/>
  <c r="W394" i="18" s="1"/>
  <c r="X394" i="18" s="1"/>
  <c r="Y394" i="18" s="1"/>
  <c r="Z394" i="18" s="1"/>
  <c r="AA394" i="18" s="1"/>
  <c r="AB394" i="18" s="1"/>
  <c r="AC394" i="18" s="1"/>
  <c r="AD394" i="18" s="1"/>
  <c r="AE394" i="18" s="1"/>
  <c r="AF394" i="18" s="1"/>
  <c r="AG394" i="18" s="1"/>
  <c r="AH394" i="18" s="1"/>
  <c r="AI394" i="18" s="1"/>
  <c r="AJ394" i="18" s="1"/>
  <c r="A394" i="18"/>
  <c r="A395" i="18" l="1"/>
  <c r="D396" i="18" a="1"/>
  <c r="D396" i="18" s="1"/>
  <c r="E395" i="18"/>
  <c r="F395" i="18"/>
  <c r="G395" i="18" s="1"/>
  <c r="H395" i="18" s="1"/>
  <c r="I395" i="18" s="1"/>
  <c r="J395" i="18" s="1"/>
  <c r="K395" i="18" s="1"/>
  <c r="L395" i="18" s="1"/>
  <c r="M395" i="18" s="1"/>
  <c r="N395" i="18" s="1"/>
  <c r="O395" i="18" s="1"/>
  <c r="P395" i="18" s="1"/>
  <c r="Q395" i="18" s="1"/>
  <c r="R395" i="18" s="1"/>
  <c r="S395" i="18" s="1"/>
  <c r="T395" i="18" s="1"/>
  <c r="U395" i="18" s="1"/>
  <c r="V395" i="18" s="1"/>
  <c r="W395" i="18" s="1"/>
  <c r="X395" i="18" s="1"/>
  <c r="Y395" i="18" s="1"/>
  <c r="Z395" i="18" s="1"/>
  <c r="AA395" i="18" s="1"/>
  <c r="AB395" i="18" s="1"/>
  <c r="AC395" i="18" s="1"/>
  <c r="AD395" i="18" s="1"/>
  <c r="AE395" i="18" s="1"/>
  <c r="AF395" i="18" s="1"/>
  <c r="AG395" i="18" s="1"/>
  <c r="AH395" i="18" s="1"/>
  <c r="AI395" i="18" s="1"/>
  <c r="AJ395" i="18" s="1"/>
  <c r="A396" i="18" l="1"/>
  <c r="D397" i="18" a="1"/>
  <c r="D397" i="18" s="1"/>
  <c r="E396" i="18"/>
  <c r="F396" i="18"/>
  <c r="G396" i="18" s="1"/>
  <c r="H396" i="18" s="1"/>
  <c r="I396" i="18" s="1"/>
  <c r="J396" i="18" s="1"/>
  <c r="K396" i="18" s="1"/>
  <c r="L396" i="18" s="1"/>
  <c r="M396" i="18" s="1"/>
  <c r="N396" i="18" s="1"/>
  <c r="O396" i="18" s="1"/>
  <c r="P396" i="18" s="1"/>
  <c r="Q396" i="18" s="1"/>
  <c r="R396" i="18" s="1"/>
  <c r="S396" i="18" s="1"/>
  <c r="T396" i="18" s="1"/>
  <c r="U396" i="18" s="1"/>
  <c r="V396" i="18" s="1"/>
  <c r="W396" i="18" s="1"/>
  <c r="X396" i="18" s="1"/>
  <c r="Y396" i="18" s="1"/>
  <c r="Z396" i="18" s="1"/>
  <c r="AA396" i="18" s="1"/>
  <c r="AB396" i="18" s="1"/>
  <c r="AC396" i="18" s="1"/>
  <c r="AD396" i="18" s="1"/>
  <c r="AE396" i="18" s="1"/>
  <c r="AF396" i="18" s="1"/>
  <c r="AG396" i="18" s="1"/>
  <c r="AH396" i="18" s="1"/>
  <c r="AI396" i="18" s="1"/>
  <c r="AJ396" i="18" s="1"/>
  <c r="E397" i="18" l="1"/>
  <c r="D398" i="18" a="1"/>
  <c r="D398" i="18" s="1"/>
  <c r="F397" i="18"/>
  <c r="G397" i="18" s="1"/>
  <c r="H397" i="18" s="1"/>
  <c r="I397" i="18" s="1"/>
  <c r="J397" i="18" s="1"/>
  <c r="K397" i="18" s="1"/>
  <c r="L397" i="18" s="1"/>
  <c r="M397" i="18" s="1"/>
  <c r="N397" i="18" s="1"/>
  <c r="O397" i="18" s="1"/>
  <c r="P397" i="18" s="1"/>
  <c r="Q397" i="18" s="1"/>
  <c r="R397" i="18" s="1"/>
  <c r="S397" i="18" s="1"/>
  <c r="T397" i="18" s="1"/>
  <c r="U397" i="18" s="1"/>
  <c r="V397" i="18" s="1"/>
  <c r="W397" i="18" s="1"/>
  <c r="X397" i="18" s="1"/>
  <c r="Y397" i="18" s="1"/>
  <c r="Z397" i="18" s="1"/>
  <c r="AA397" i="18" s="1"/>
  <c r="AB397" i="18" s="1"/>
  <c r="AC397" i="18" s="1"/>
  <c r="AD397" i="18" s="1"/>
  <c r="AE397" i="18" s="1"/>
  <c r="AF397" i="18" s="1"/>
  <c r="AG397" i="18" s="1"/>
  <c r="AH397" i="18" s="1"/>
  <c r="AI397" i="18" s="1"/>
  <c r="AJ397" i="18" s="1"/>
  <c r="A397" i="18"/>
  <c r="E398" i="18" l="1"/>
  <c r="D399" i="18" a="1"/>
  <c r="D399" i="18" s="1"/>
  <c r="A398" i="18"/>
  <c r="F398" i="18"/>
  <c r="G398" i="18" s="1"/>
  <c r="H398" i="18" s="1"/>
  <c r="I398" i="18" s="1"/>
  <c r="J398" i="18" s="1"/>
  <c r="K398" i="18" s="1"/>
  <c r="L398" i="18" s="1"/>
  <c r="M398" i="18" s="1"/>
  <c r="N398" i="18" s="1"/>
  <c r="O398" i="18" s="1"/>
  <c r="P398" i="18" s="1"/>
  <c r="Q398" i="18" s="1"/>
  <c r="R398" i="18" s="1"/>
  <c r="S398" i="18" s="1"/>
  <c r="T398" i="18" s="1"/>
  <c r="U398" i="18" s="1"/>
  <c r="V398" i="18" s="1"/>
  <c r="W398" i="18" s="1"/>
  <c r="X398" i="18" s="1"/>
  <c r="Y398" i="18" s="1"/>
  <c r="Z398" i="18" s="1"/>
  <c r="AA398" i="18" s="1"/>
  <c r="AB398" i="18" s="1"/>
  <c r="AC398" i="18" s="1"/>
  <c r="AD398" i="18" s="1"/>
  <c r="AE398" i="18" s="1"/>
  <c r="AF398" i="18" s="1"/>
  <c r="AG398" i="18" s="1"/>
  <c r="AH398" i="18" s="1"/>
  <c r="AI398" i="18" s="1"/>
  <c r="AJ398" i="18" s="1"/>
  <c r="A399" i="18" l="1"/>
  <c r="D400" i="18" a="1"/>
  <c r="D400" i="18" s="1"/>
  <c r="E399" i="18"/>
  <c r="F399" i="18"/>
  <c r="G399" i="18" s="1"/>
  <c r="H399" i="18" s="1"/>
  <c r="I399" i="18" s="1"/>
  <c r="J399" i="18" s="1"/>
  <c r="K399" i="18" s="1"/>
  <c r="L399" i="18" s="1"/>
  <c r="M399" i="18" s="1"/>
  <c r="N399" i="18" s="1"/>
  <c r="O399" i="18" s="1"/>
  <c r="P399" i="18" s="1"/>
  <c r="Q399" i="18" s="1"/>
  <c r="R399" i="18" s="1"/>
  <c r="S399" i="18" s="1"/>
  <c r="T399" i="18" s="1"/>
  <c r="U399" i="18" s="1"/>
  <c r="V399" i="18" s="1"/>
  <c r="W399" i="18" s="1"/>
  <c r="X399" i="18" s="1"/>
  <c r="Y399" i="18" s="1"/>
  <c r="Z399" i="18" s="1"/>
  <c r="AA399" i="18" s="1"/>
  <c r="AB399" i="18" s="1"/>
  <c r="AC399" i="18" s="1"/>
  <c r="AD399" i="18" s="1"/>
  <c r="AE399" i="18" s="1"/>
  <c r="AF399" i="18" s="1"/>
  <c r="AG399" i="18" s="1"/>
  <c r="AH399" i="18" s="1"/>
  <c r="AI399" i="18" s="1"/>
  <c r="AJ399" i="18" s="1"/>
  <c r="A400" i="18" l="1"/>
  <c r="D401" i="18" a="1"/>
  <c r="D401" i="18" s="1"/>
  <c r="E400" i="18"/>
  <c r="F400" i="18"/>
  <c r="G400" i="18" s="1"/>
  <c r="H400" i="18" s="1"/>
  <c r="I400" i="18" s="1"/>
  <c r="J400" i="18" s="1"/>
  <c r="K400" i="18" s="1"/>
  <c r="L400" i="18" s="1"/>
  <c r="M400" i="18" s="1"/>
  <c r="N400" i="18" s="1"/>
  <c r="O400" i="18" s="1"/>
  <c r="P400" i="18" s="1"/>
  <c r="Q400" i="18" s="1"/>
  <c r="R400" i="18" s="1"/>
  <c r="S400" i="18" s="1"/>
  <c r="T400" i="18" s="1"/>
  <c r="U400" i="18" s="1"/>
  <c r="V400" i="18" s="1"/>
  <c r="W400" i="18" s="1"/>
  <c r="X400" i="18" s="1"/>
  <c r="Y400" i="18" s="1"/>
  <c r="Z400" i="18" s="1"/>
  <c r="AA400" i="18" s="1"/>
  <c r="AB400" i="18" s="1"/>
  <c r="AC400" i="18" s="1"/>
  <c r="AD400" i="18" s="1"/>
  <c r="AE400" i="18" s="1"/>
  <c r="AF400" i="18" s="1"/>
  <c r="AG400" i="18" s="1"/>
  <c r="AH400" i="18" s="1"/>
  <c r="AI400" i="18" s="1"/>
  <c r="AJ400" i="18" s="1"/>
  <c r="E401" i="18" l="1"/>
  <c r="D402" i="18" a="1"/>
  <c r="D402" i="18" s="1"/>
  <c r="F401" i="18"/>
  <c r="G401" i="18" s="1"/>
  <c r="H401" i="18" s="1"/>
  <c r="I401" i="18" s="1"/>
  <c r="J401" i="18" s="1"/>
  <c r="K401" i="18" s="1"/>
  <c r="L401" i="18" s="1"/>
  <c r="M401" i="18" s="1"/>
  <c r="N401" i="18" s="1"/>
  <c r="O401" i="18" s="1"/>
  <c r="P401" i="18" s="1"/>
  <c r="Q401" i="18" s="1"/>
  <c r="R401" i="18" s="1"/>
  <c r="S401" i="18" s="1"/>
  <c r="T401" i="18" s="1"/>
  <c r="U401" i="18" s="1"/>
  <c r="V401" i="18" s="1"/>
  <c r="W401" i="18" s="1"/>
  <c r="X401" i="18" s="1"/>
  <c r="Y401" i="18" s="1"/>
  <c r="Z401" i="18" s="1"/>
  <c r="AA401" i="18" s="1"/>
  <c r="AB401" i="18" s="1"/>
  <c r="AC401" i="18" s="1"/>
  <c r="AD401" i="18" s="1"/>
  <c r="AE401" i="18" s="1"/>
  <c r="AF401" i="18" s="1"/>
  <c r="AG401" i="18" s="1"/>
  <c r="AH401" i="18" s="1"/>
  <c r="AI401" i="18" s="1"/>
  <c r="AJ401" i="18" s="1"/>
  <c r="A401" i="18"/>
  <c r="E402" i="18" l="1"/>
  <c r="A402" i="18"/>
  <c r="D403" i="18" a="1"/>
  <c r="D403" i="18" s="1"/>
  <c r="F402" i="18"/>
  <c r="G402" i="18" s="1"/>
  <c r="H402" i="18" s="1"/>
  <c r="I402" i="18" s="1"/>
  <c r="J402" i="18" s="1"/>
  <c r="K402" i="18" s="1"/>
  <c r="L402" i="18" s="1"/>
  <c r="M402" i="18" s="1"/>
  <c r="N402" i="18" s="1"/>
  <c r="O402" i="18" s="1"/>
  <c r="P402" i="18" s="1"/>
  <c r="Q402" i="18" s="1"/>
  <c r="R402" i="18" s="1"/>
  <c r="S402" i="18" s="1"/>
  <c r="T402" i="18" s="1"/>
  <c r="U402" i="18" s="1"/>
  <c r="V402" i="18" s="1"/>
  <c r="W402" i="18" s="1"/>
  <c r="X402" i="18" s="1"/>
  <c r="Y402" i="18" s="1"/>
  <c r="Z402" i="18" s="1"/>
  <c r="AA402" i="18" s="1"/>
  <c r="AB402" i="18" s="1"/>
  <c r="AC402" i="18" s="1"/>
  <c r="AD402" i="18" s="1"/>
  <c r="AE402" i="18" s="1"/>
  <c r="AF402" i="18" s="1"/>
  <c r="AG402" i="18" s="1"/>
  <c r="AH402" i="18" s="1"/>
  <c r="AI402" i="18" s="1"/>
  <c r="AJ402" i="18" s="1"/>
  <c r="A403" i="18" l="1"/>
  <c r="D404" i="18" a="1"/>
  <c r="D404" i="18" s="1"/>
  <c r="E403" i="18"/>
  <c r="F403" i="18"/>
  <c r="G403" i="18" s="1"/>
  <c r="H403" i="18" s="1"/>
  <c r="I403" i="18" s="1"/>
  <c r="J403" i="18" s="1"/>
  <c r="K403" i="18" s="1"/>
  <c r="L403" i="18" s="1"/>
  <c r="M403" i="18" s="1"/>
  <c r="N403" i="18" s="1"/>
  <c r="O403" i="18" s="1"/>
  <c r="P403" i="18" s="1"/>
  <c r="Q403" i="18" s="1"/>
  <c r="R403" i="18" s="1"/>
  <c r="S403" i="18" s="1"/>
  <c r="T403" i="18" s="1"/>
  <c r="U403" i="18" s="1"/>
  <c r="V403" i="18" s="1"/>
  <c r="W403" i="18" s="1"/>
  <c r="X403" i="18" s="1"/>
  <c r="Y403" i="18" s="1"/>
  <c r="Z403" i="18" s="1"/>
  <c r="AA403" i="18" s="1"/>
  <c r="AB403" i="18" s="1"/>
  <c r="AC403" i="18" s="1"/>
  <c r="AD403" i="18" s="1"/>
  <c r="AE403" i="18" s="1"/>
  <c r="AF403" i="18" s="1"/>
  <c r="AG403" i="18" s="1"/>
  <c r="AH403" i="18" s="1"/>
  <c r="AI403" i="18" s="1"/>
  <c r="AJ403" i="18" s="1"/>
  <c r="E404" i="18" l="1"/>
  <c r="A404" i="18"/>
  <c r="F404" i="18"/>
  <c r="G404" i="18" s="1"/>
  <c r="H404" i="18" s="1"/>
  <c r="I404" i="18" s="1"/>
  <c r="J404" i="18" s="1"/>
  <c r="K404" i="18" s="1"/>
  <c r="L404" i="18" s="1"/>
  <c r="M404" i="18" s="1"/>
  <c r="N404" i="18" s="1"/>
  <c r="O404" i="18" s="1"/>
  <c r="P404" i="18" s="1"/>
  <c r="Q404" i="18" s="1"/>
  <c r="R404" i="18" s="1"/>
  <c r="S404" i="18" s="1"/>
  <c r="T404" i="18" s="1"/>
  <c r="U404" i="18" s="1"/>
  <c r="V404" i="18" s="1"/>
  <c r="W404" i="18" s="1"/>
  <c r="X404" i="18" s="1"/>
  <c r="Y404" i="18" s="1"/>
  <c r="Z404" i="18" s="1"/>
  <c r="AA404" i="18" s="1"/>
  <c r="AB404" i="18" s="1"/>
  <c r="AC404" i="18" s="1"/>
  <c r="AD404" i="18" s="1"/>
  <c r="AE404" i="18" s="1"/>
  <c r="AF404" i="18" s="1"/>
  <c r="AG404" i="18" s="1"/>
  <c r="AH404" i="18" s="1"/>
  <c r="AI404" i="18" s="1"/>
  <c r="AJ404" i="18" s="1"/>
  <c r="D405" i="18" a="1"/>
  <c r="D405" i="18" s="1"/>
  <c r="E405" i="18" l="1"/>
  <c r="D406" i="18" a="1"/>
  <c r="D406" i="18" s="1"/>
  <c r="F405" i="18"/>
  <c r="G405" i="18" s="1"/>
  <c r="H405" i="18" s="1"/>
  <c r="I405" i="18" s="1"/>
  <c r="J405" i="18" s="1"/>
  <c r="K405" i="18" s="1"/>
  <c r="L405" i="18" s="1"/>
  <c r="M405" i="18" s="1"/>
  <c r="N405" i="18" s="1"/>
  <c r="O405" i="18" s="1"/>
  <c r="P405" i="18" s="1"/>
  <c r="Q405" i="18" s="1"/>
  <c r="R405" i="18" s="1"/>
  <c r="S405" i="18" s="1"/>
  <c r="T405" i="18" s="1"/>
  <c r="U405" i="18" s="1"/>
  <c r="V405" i="18" s="1"/>
  <c r="W405" i="18" s="1"/>
  <c r="X405" i="18" s="1"/>
  <c r="Y405" i="18" s="1"/>
  <c r="Z405" i="18" s="1"/>
  <c r="AA405" i="18" s="1"/>
  <c r="AB405" i="18" s="1"/>
  <c r="AC405" i="18" s="1"/>
  <c r="AD405" i="18" s="1"/>
  <c r="AE405" i="18" s="1"/>
  <c r="AF405" i="18" s="1"/>
  <c r="AG405" i="18" s="1"/>
  <c r="AH405" i="18" s="1"/>
  <c r="AI405" i="18" s="1"/>
  <c r="AJ405" i="18" s="1"/>
  <c r="A405" i="18"/>
  <c r="F406" i="18" l="1"/>
  <c r="G406" i="18" s="1"/>
  <c r="H406" i="18" s="1"/>
  <c r="I406" i="18" s="1"/>
  <c r="J406" i="18" s="1"/>
  <c r="K406" i="18" s="1"/>
  <c r="L406" i="18" s="1"/>
  <c r="M406" i="18" s="1"/>
  <c r="N406" i="18" s="1"/>
  <c r="O406" i="18" s="1"/>
  <c r="P406" i="18" s="1"/>
  <c r="Q406" i="18" s="1"/>
  <c r="R406" i="18" s="1"/>
  <c r="S406" i="18" s="1"/>
  <c r="T406" i="18" s="1"/>
  <c r="U406" i="18" s="1"/>
  <c r="V406" i="18" s="1"/>
  <c r="W406" i="18" s="1"/>
  <c r="X406" i="18" s="1"/>
  <c r="Y406" i="18" s="1"/>
  <c r="Z406" i="18" s="1"/>
  <c r="AA406" i="18" s="1"/>
  <c r="AB406" i="18" s="1"/>
  <c r="AC406" i="18" s="1"/>
  <c r="AD406" i="18" s="1"/>
  <c r="AE406" i="18" s="1"/>
  <c r="AF406" i="18" s="1"/>
  <c r="AG406" i="18" s="1"/>
  <c r="AH406" i="18" s="1"/>
  <c r="AI406" i="18" s="1"/>
  <c r="AJ406" i="18" s="1"/>
  <c r="A406" i="18"/>
  <c r="E406" i="18"/>
  <c r="D407" i="18" a="1"/>
  <c r="D407" i="18" s="1"/>
  <c r="A407" i="18" l="1"/>
  <c r="E407" i="18"/>
  <c r="D408" i="18" a="1"/>
  <c r="D408" i="18" s="1"/>
  <c r="F407" i="18"/>
  <c r="G407" i="18" s="1"/>
  <c r="H407" i="18" s="1"/>
  <c r="I407" i="18" s="1"/>
  <c r="J407" i="18" s="1"/>
  <c r="K407" i="18" s="1"/>
  <c r="L407" i="18" s="1"/>
  <c r="M407" i="18" s="1"/>
  <c r="N407" i="18" s="1"/>
  <c r="O407" i="18" s="1"/>
  <c r="P407" i="18" s="1"/>
  <c r="Q407" i="18" s="1"/>
  <c r="R407" i="18" s="1"/>
  <c r="S407" i="18" s="1"/>
  <c r="T407" i="18" s="1"/>
  <c r="U407" i="18" s="1"/>
  <c r="V407" i="18" s="1"/>
  <c r="W407" i="18" s="1"/>
  <c r="X407" i="18" s="1"/>
  <c r="Y407" i="18" s="1"/>
  <c r="Z407" i="18" s="1"/>
  <c r="AA407" i="18" s="1"/>
  <c r="AB407" i="18" s="1"/>
  <c r="AC407" i="18" s="1"/>
  <c r="AD407" i="18" s="1"/>
  <c r="AE407" i="18" s="1"/>
  <c r="AF407" i="18" s="1"/>
  <c r="AG407" i="18" s="1"/>
  <c r="AH407" i="18" s="1"/>
  <c r="AI407" i="18" s="1"/>
  <c r="AJ407" i="18" s="1"/>
  <c r="A408" i="18" l="1"/>
  <c r="D409" i="18" a="1"/>
  <c r="D409" i="18" s="1"/>
  <c r="F408" i="18"/>
  <c r="G408" i="18" s="1"/>
  <c r="H408" i="18" s="1"/>
  <c r="I408" i="18" s="1"/>
  <c r="J408" i="18" s="1"/>
  <c r="K408" i="18" s="1"/>
  <c r="L408" i="18" s="1"/>
  <c r="M408" i="18" s="1"/>
  <c r="N408" i="18" s="1"/>
  <c r="O408" i="18" s="1"/>
  <c r="P408" i="18" s="1"/>
  <c r="Q408" i="18" s="1"/>
  <c r="R408" i="18" s="1"/>
  <c r="S408" i="18" s="1"/>
  <c r="T408" i="18" s="1"/>
  <c r="U408" i="18" s="1"/>
  <c r="V408" i="18" s="1"/>
  <c r="W408" i="18" s="1"/>
  <c r="X408" i="18" s="1"/>
  <c r="Y408" i="18" s="1"/>
  <c r="Z408" i="18" s="1"/>
  <c r="AA408" i="18" s="1"/>
  <c r="AB408" i="18" s="1"/>
  <c r="AC408" i="18" s="1"/>
  <c r="AD408" i="18" s="1"/>
  <c r="AE408" i="18" s="1"/>
  <c r="AF408" i="18" s="1"/>
  <c r="AG408" i="18" s="1"/>
  <c r="AH408" i="18" s="1"/>
  <c r="AI408" i="18" s="1"/>
  <c r="AJ408" i="18" s="1"/>
  <c r="E408" i="18"/>
  <c r="A409" i="18" l="1"/>
  <c r="D410" i="18" a="1"/>
  <c r="D410" i="18" s="1"/>
  <c r="E409" i="18"/>
  <c r="F409" i="18"/>
  <c r="G409" i="18" s="1"/>
  <c r="H409" i="18" s="1"/>
  <c r="I409" i="18" s="1"/>
  <c r="J409" i="18" s="1"/>
  <c r="K409" i="18" s="1"/>
  <c r="L409" i="18" s="1"/>
  <c r="M409" i="18" s="1"/>
  <c r="N409" i="18" s="1"/>
  <c r="O409" i="18" s="1"/>
  <c r="P409" i="18" s="1"/>
  <c r="Q409" i="18" s="1"/>
  <c r="R409" i="18" s="1"/>
  <c r="S409" i="18" s="1"/>
  <c r="T409" i="18" s="1"/>
  <c r="U409" i="18" s="1"/>
  <c r="V409" i="18" s="1"/>
  <c r="W409" i="18" s="1"/>
  <c r="X409" i="18" s="1"/>
  <c r="Y409" i="18" s="1"/>
  <c r="Z409" i="18" s="1"/>
  <c r="AA409" i="18" s="1"/>
  <c r="AB409" i="18" s="1"/>
  <c r="AC409" i="18" s="1"/>
  <c r="AD409" i="18" s="1"/>
  <c r="AE409" i="18" s="1"/>
  <c r="AF409" i="18" s="1"/>
  <c r="AG409" i="18" s="1"/>
  <c r="AH409" i="18" s="1"/>
  <c r="AI409" i="18" s="1"/>
  <c r="AJ409" i="18" s="1"/>
  <c r="A410" i="18" l="1"/>
  <c r="E410" i="18"/>
  <c r="D411" i="18" a="1"/>
  <c r="D411" i="18" s="1"/>
  <c r="F410" i="18"/>
  <c r="G410" i="18" s="1"/>
  <c r="H410" i="18" s="1"/>
  <c r="I410" i="18" s="1"/>
  <c r="J410" i="18" s="1"/>
  <c r="K410" i="18" s="1"/>
  <c r="L410" i="18" s="1"/>
  <c r="M410" i="18" s="1"/>
  <c r="N410" i="18" s="1"/>
  <c r="O410" i="18" s="1"/>
  <c r="P410" i="18" s="1"/>
  <c r="Q410" i="18" s="1"/>
  <c r="R410" i="18" s="1"/>
  <c r="S410" i="18" s="1"/>
  <c r="T410" i="18" s="1"/>
  <c r="U410" i="18" s="1"/>
  <c r="V410" i="18" s="1"/>
  <c r="W410" i="18" s="1"/>
  <c r="X410" i="18" s="1"/>
  <c r="Y410" i="18" s="1"/>
  <c r="Z410" i="18" s="1"/>
  <c r="AA410" i="18" s="1"/>
  <c r="AB410" i="18" s="1"/>
  <c r="AC410" i="18" s="1"/>
  <c r="AD410" i="18" s="1"/>
  <c r="AE410" i="18" s="1"/>
  <c r="AF410" i="18" s="1"/>
  <c r="AG410" i="18" s="1"/>
  <c r="AH410" i="18" s="1"/>
  <c r="AI410" i="18" s="1"/>
  <c r="AJ410" i="18" s="1"/>
  <c r="E411" i="18" l="1"/>
  <c r="D412" i="18" a="1"/>
  <c r="D412" i="18" s="1"/>
  <c r="F411" i="18"/>
  <c r="G411" i="18" s="1"/>
  <c r="H411" i="18" s="1"/>
  <c r="I411" i="18" s="1"/>
  <c r="J411" i="18" s="1"/>
  <c r="K411" i="18" s="1"/>
  <c r="L411" i="18" s="1"/>
  <c r="M411" i="18" s="1"/>
  <c r="N411" i="18" s="1"/>
  <c r="O411" i="18" s="1"/>
  <c r="P411" i="18" s="1"/>
  <c r="Q411" i="18" s="1"/>
  <c r="R411" i="18" s="1"/>
  <c r="S411" i="18" s="1"/>
  <c r="T411" i="18" s="1"/>
  <c r="U411" i="18" s="1"/>
  <c r="V411" i="18" s="1"/>
  <c r="W411" i="18" s="1"/>
  <c r="X411" i="18" s="1"/>
  <c r="Y411" i="18" s="1"/>
  <c r="Z411" i="18" s="1"/>
  <c r="AA411" i="18" s="1"/>
  <c r="AB411" i="18" s="1"/>
  <c r="AC411" i="18" s="1"/>
  <c r="AD411" i="18" s="1"/>
  <c r="AE411" i="18" s="1"/>
  <c r="AF411" i="18" s="1"/>
  <c r="AG411" i="18" s="1"/>
  <c r="AH411" i="18" s="1"/>
  <c r="AI411" i="18" s="1"/>
  <c r="AJ411" i="18" s="1"/>
  <c r="A411" i="18"/>
  <c r="E412" i="18" l="1"/>
  <c r="D413" i="18" a="1"/>
  <c r="D413" i="18" s="1"/>
  <c r="A412" i="18"/>
  <c r="F412" i="18"/>
  <c r="G412" i="18" s="1"/>
  <c r="H412" i="18" s="1"/>
  <c r="I412" i="18" s="1"/>
  <c r="J412" i="18" s="1"/>
  <c r="K412" i="18" s="1"/>
  <c r="L412" i="18" s="1"/>
  <c r="M412" i="18" s="1"/>
  <c r="N412" i="18" s="1"/>
  <c r="O412" i="18" s="1"/>
  <c r="P412" i="18" s="1"/>
  <c r="Q412" i="18" s="1"/>
  <c r="R412" i="18" s="1"/>
  <c r="S412" i="18" s="1"/>
  <c r="T412" i="18" s="1"/>
  <c r="U412" i="18" s="1"/>
  <c r="V412" i="18" s="1"/>
  <c r="W412" i="18" s="1"/>
  <c r="X412" i="18" s="1"/>
  <c r="Y412" i="18" s="1"/>
  <c r="Z412" i="18" s="1"/>
  <c r="AA412" i="18" s="1"/>
  <c r="AB412" i="18" s="1"/>
  <c r="AC412" i="18" s="1"/>
  <c r="AD412" i="18" s="1"/>
  <c r="AE412" i="18" s="1"/>
  <c r="AF412" i="18" s="1"/>
  <c r="AG412" i="18" s="1"/>
  <c r="AH412" i="18" s="1"/>
  <c r="AI412" i="18" s="1"/>
  <c r="AJ412" i="18" s="1"/>
  <c r="A413" i="18" l="1"/>
  <c r="E413" i="18"/>
  <c r="F413" i="18"/>
  <c r="G413" i="18" s="1"/>
  <c r="H413" i="18" s="1"/>
  <c r="I413" i="18" s="1"/>
  <c r="J413" i="18" s="1"/>
  <c r="K413" i="18" s="1"/>
  <c r="L413" i="18" s="1"/>
  <c r="M413" i="18" s="1"/>
  <c r="N413" i="18" s="1"/>
  <c r="O413" i="18" s="1"/>
  <c r="P413" i="18" s="1"/>
  <c r="Q413" i="18" s="1"/>
  <c r="R413" i="18" s="1"/>
  <c r="S413" i="18" s="1"/>
  <c r="T413" i="18" s="1"/>
  <c r="U413" i="18" s="1"/>
  <c r="V413" i="18" s="1"/>
  <c r="W413" i="18" s="1"/>
  <c r="X413" i="18" s="1"/>
  <c r="Y413" i="18" s="1"/>
  <c r="Z413" i="18" s="1"/>
  <c r="AA413" i="18" s="1"/>
  <c r="AB413" i="18" s="1"/>
  <c r="AC413" i="18" s="1"/>
  <c r="AD413" i="18" s="1"/>
  <c r="AE413" i="18" s="1"/>
  <c r="AF413" i="18" s="1"/>
  <c r="AG413" i="18" s="1"/>
  <c r="AH413" i="18" s="1"/>
  <c r="AI413" i="18" s="1"/>
  <c r="AJ413" i="18" s="1"/>
  <c r="D414" i="18" a="1"/>
  <c r="D414" i="18" s="1"/>
  <c r="A414" i="18" l="1"/>
  <c r="D415" i="18" a="1"/>
  <c r="D415" i="18" s="1"/>
  <c r="F414" i="18"/>
  <c r="G414" i="18" s="1"/>
  <c r="H414" i="18" s="1"/>
  <c r="I414" i="18" s="1"/>
  <c r="J414" i="18" s="1"/>
  <c r="K414" i="18" s="1"/>
  <c r="L414" i="18" s="1"/>
  <c r="M414" i="18" s="1"/>
  <c r="N414" i="18" s="1"/>
  <c r="O414" i="18" s="1"/>
  <c r="P414" i="18" s="1"/>
  <c r="Q414" i="18" s="1"/>
  <c r="R414" i="18" s="1"/>
  <c r="S414" i="18" s="1"/>
  <c r="T414" i="18" s="1"/>
  <c r="U414" i="18" s="1"/>
  <c r="V414" i="18" s="1"/>
  <c r="W414" i="18" s="1"/>
  <c r="X414" i="18" s="1"/>
  <c r="Y414" i="18" s="1"/>
  <c r="Z414" i="18" s="1"/>
  <c r="AA414" i="18" s="1"/>
  <c r="AB414" i="18" s="1"/>
  <c r="AC414" i="18" s="1"/>
  <c r="AD414" i="18" s="1"/>
  <c r="AE414" i="18" s="1"/>
  <c r="AF414" i="18" s="1"/>
  <c r="AG414" i="18" s="1"/>
  <c r="AH414" i="18" s="1"/>
  <c r="AI414" i="18" s="1"/>
  <c r="AJ414" i="18" s="1"/>
  <c r="E415" i="18" l="1"/>
  <c r="D416" i="18" a="1"/>
  <c r="D416" i="18" s="1"/>
  <c r="F415" i="18"/>
  <c r="G415" i="18" s="1"/>
  <c r="H415" i="18" s="1"/>
  <c r="I415" i="18" s="1"/>
  <c r="J415" i="18" s="1"/>
  <c r="K415" i="18" s="1"/>
  <c r="L415" i="18" s="1"/>
  <c r="M415" i="18" s="1"/>
  <c r="N415" i="18" s="1"/>
  <c r="O415" i="18" s="1"/>
  <c r="P415" i="18" s="1"/>
  <c r="Q415" i="18" s="1"/>
  <c r="R415" i="18" s="1"/>
  <c r="S415" i="18" s="1"/>
  <c r="T415" i="18" s="1"/>
  <c r="U415" i="18" s="1"/>
  <c r="V415" i="18" s="1"/>
  <c r="W415" i="18" s="1"/>
  <c r="X415" i="18" s="1"/>
  <c r="Y415" i="18" s="1"/>
  <c r="Z415" i="18" s="1"/>
  <c r="AA415" i="18" s="1"/>
  <c r="AB415" i="18" s="1"/>
  <c r="AC415" i="18" s="1"/>
  <c r="AD415" i="18" s="1"/>
  <c r="AE415" i="18" s="1"/>
  <c r="AF415" i="18" s="1"/>
  <c r="AG415" i="18" s="1"/>
  <c r="AH415" i="18" s="1"/>
  <c r="AI415" i="18" s="1"/>
  <c r="AJ415" i="18" s="1"/>
  <c r="A415" i="18"/>
  <c r="E416" i="18" l="1"/>
  <c r="D417" i="18" a="1"/>
  <c r="D417" i="18" s="1"/>
  <c r="A416" i="18"/>
  <c r="F416" i="18"/>
  <c r="G416" i="18" s="1"/>
  <c r="H416" i="18" s="1"/>
  <c r="I416" i="18" s="1"/>
  <c r="J416" i="18" s="1"/>
  <c r="K416" i="18" s="1"/>
  <c r="L416" i="18" s="1"/>
  <c r="M416" i="18" s="1"/>
  <c r="N416" i="18" s="1"/>
  <c r="O416" i="18" s="1"/>
  <c r="P416" i="18" s="1"/>
  <c r="Q416" i="18" s="1"/>
  <c r="R416" i="18" s="1"/>
  <c r="S416" i="18" s="1"/>
  <c r="T416" i="18" s="1"/>
  <c r="U416" i="18" s="1"/>
  <c r="V416" i="18" s="1"/>
  <c r="W416" i="18" s="1"/>
  <c r="X416" i="18" s="1"/>
  <c r="Y416" i="18" s="1"/>
  <c r="Z416" i="18" s="1"/>
  <c r="AA416" i="18" s="1"/>
  <c r="AB416" i="18" s="1"/>
  <c r="AC416" i="18" s="1"/>
  <c r="AD416" i="18" s="1"/>
  <c r="AE416" i="18" s="1"/>
  <c r="AF416" i="18" s="1"/>
  <c r="AG416" i="18" s="1"/>
  <c r="AH416" i="18" s="1"/>
  <c r="AI416" i="18" s="1"/>
  <c r="AJ416" i="18" s="1"/>
  <c r="A417" i="18" l="1"/>
  <c r="D418" i="18" a="1"/>
  <c r="D418" i="18" s="1"/>
  <c r="E417" i="18"/>
  <c r="F417" i="18"/>
  <c r="G417" i="18" s="1"/>
  <c r="H417" i="18" s="1"/>
  <c r="I417" i="18" s="1"/>
  <c r="J417" i="18" s="1"/>
  <c r="K417" i="18" s="1"/>
  <c r="L417" i="18" s="1"/>
  <c r="M417" i="18" s="1"/>
  <c r="N417" i="18" s="1"/>
  <c r="O417" i="18" s="1"/>
  <c r="P417" i="18" s="1"/>
  <c r="Q417" i="18" s="1"/>
  <c r="R417" i="18" s="1"/>
  <c r="S417" i="18" s="1"/>
  <c r="T417" i="18" s="1"/>
  <c r="U417" i="18" s="1"/>
  <c r="V417" i="18" s="1"/>
  <c r="W417" i="18" s="1"/>
  <c r="X417" i="18" s="1"/>
  <c r="Y417" i="18" s="1"/>
  <c r="Z417" i="18" s="1"/>
  <c r="AA417" i="18" s="1"/>
  <c r="AB417" i="18" s="1"/>
  <c r="AC417" i="18" s="1"/>
  <c r="AD417" i="18" s="1"/>
  <c r="AE417" i="18" s="1"/>
  <c r="AF417" i="18" s="1"/>
  <c r="AG417" i="18" s="1"/>
  <c r="AH417" i="18" s="1"/>
  <c r="AI417" i="18" s="1"/>
  <c r="AJ417" i="18" s="1"/>
  <c r="A418" i="18" l="1"/>
  <c r="E418" i="18"/>
  <c r="F418" i="18"/>
  <c r="G418" i="18" s="1"/>
  <c r="H418" i="18" s="1"/>
  <c r="I418" i="18" s="1"/>
  <c r="J418" i="18" s="1"/>
  <c r="K418" i="18" s="1"/>
  <c r="L418" i="18" s="1"/>
  <c r="M418" i="18" s="1"/>
  <c r="N418" i="18" s="1"/>
  <c r="O418" i="18" s="1"/>
  <c r="P418" i="18" s="1"/>
  <c r="Q418" i="18" s="1"/>
  <c r="R418" i="18" s="1"/>
  <c r="S418" i="18" s="1"/>
  <c r="T418" i="18" s="1"/>
  <c r="U418" i="18" s="1"/>
  <c r="V418" i="18" s="1"/>
  <c r="W418" i="18" s="1"/>
  <c r="X418" i="18" s="1"/>
  <c r="Y418" i="18" s="1"/>
  <c r="Z418" i="18" s="1"/>
  <c r="AA418" i="18" s="1"/>
  <c r="AB418" i="18" s="1"/>
  <c r="AC418" i="18" s="1"/>
  <c r="AD418" i="18" s="1"/>
  <c r="AE418" i="18" s="1"/>
  <c r="AF418" i="18" s="1"/>
  <c r="AG418" i="18" s="1"/>
  <c r="AH418" i="18" s="1"/>
  <c r="AI418" i="18" s="1"/>
  <c r="AJ418" i="18" s="1"/>
  <c r="D419" i="18" a="1"/>
  <c r="D419" i="18" s="1"/>
  <c r="E419" i="18" l="1"/>
  <c r="D420" i="18" a="1"/>
  <c r="D420" i="18" s="1"/>
  <c r="D421" i="18" s="1" a="1"/>
  <c r="D421" i="18" s="1"/>
  <c r="A419" i="18"/>
  <c r="F419" i="18"/>
  <c r="G419" i="18" s="1"/>
  <c r="H419" i="18" s="1"/>
  <c r="I419" i="18" s="1"/>
  <c r="J419" i="18" s="1"/>
  <c r="K419" i="18" s="1"/>
  <c r="L419" i="18" s="1"/>
  <c r="M419" i="18" s="1"/>
  <c r="N419" i="18" s="1"/>
  <c r="O419" i="18" s="1"/>
  <c r="P419" i="18" s="1"/>
  <c r="Q419" i="18" s="1"/>
  <c r="R419" i="18" s="1"/>
  <c r="S419" i="18" s="1"/>
  <c r="T419" i="18" s="1"/>
  <c r="U419" i="18" s="1"/>
  <c r="V419" i="18" s="1"/>
  <c r="W419" i="18" s="1"/>
  <c r="X419" i="18" s="1"/>
  <c r="Y419" i="18" s="1"/>
  <c r="Z419" i="18" s="1"/>
  <c r="AA419" i="18" s="1"/>
  <c r="AB419" i="18" s="1"/>
  <c r="AC419" i="18" s="1"/>
  <c r="AD419" i="18" s="1"/>
  <c r="AE419" i="18" s="1"/>
  <c r="AF419" i="18" s="1"/>
  <c r="AG419" i="18" s="1"/>
  <c r="AH419" i="18" s="1"/>
  <c r="AI419" i="18" s="1"/>
  <c r="AJ419" i="18" s="1"/>
  <c r="E421" i="18" l="1"/>
  <c r="D422" i="18" a="1"/>
  <c r="D422" i="18" s="1"/>
  <c r="F421" i="18"/>
  <c r="G421" i="18" s="1"/>
  <c r="H421" i="18" s="1"/>
  <c r="I421" i="18" s="1"/>
  <c r="J421" i="18" s="1"/>
  <c r="K421" i="18" s="1"/>
  <c r="L421" i="18" s="1"/>
  <c r="M421" i="18" s="1"/>
  <c r="N421" i="18" s="1"/>
  <c r="O421" i="18" s="1"/>
  <c r="P421" i="18" s="1"/>
  <c r="Q421" i="18" s="1"/>
  <c r="R421" i="18" s="1"/>
  <c r="S421" i="18" s="1"/>
  <c r="T421" i="18" s="1"/>
  <c r="U421" i="18" s="1"/>
  <c r="V421" i="18" s="1"/>
  <c r="W421" i="18" s="1"/>
  <c r="X421" i="18" s="1"/>
  <c r="Y421" i="18" s="1"/>
  <c r="Z421" i="18" s="1"/>
  <c r="AA421" i="18" s="1"/>
  <c r="AB421" i="18" s="1"/>
  <c r="AC421" i="18" s="1"/>
  <c r="AD421" i="18" s="1"/>
  <c r="AE421" i="18" s="1"/>
  <c r="AF421" i="18" s="1"/>
  <c r="AG421" i="18" s="1"/>
  <c r="AH421" i="18" s="1"/>
  <c r="AI421" i="18" s="1"/>
  <c r="AJ421" i="18" s="1"/>
  <c r="A420" i="18"/>
  <c r="A421" i="18" s="1"/>
  <c r="E420" i="18"/>
  <c r="F420" i="18"/>
  <c r="G420" i="18" s="1"/>
  <c r="H420" i="18" s="1"/>
  <c r="I420" i="18" s="1"/>
  <c r="J420" i="18" s="1"/>
  <c r="K420" i="18" s="1"/>
  <c r="L420" i="18" s="1"/>
  <c r="M420" i="18" s="1"/>
  <c r="N420" i="18" s="1"/>
  <c r="O420" i="18" s="1"/>
  <c r="P420" i="18" s="1"/>
  <c r="Q420" i="18" s="1"/>
  <c r="R420" i="18" s="1"/>
  <c r="S420" i="18" s="1"/>
  <c r="T420" i="18" s="1"/>
  <c r="U420" i="18" s="1"/>
  <c r="V420" i="18" s="1"/>
  <c r="W420" i="18" s="1"/>
  <c r="X420" i="18" s="1"/>
  <c r="Y420" i="18" s="1"/>
  <c r="Z420" i="18" s="1"/>
  <c r="AA420" i="18" s="1"/>
  <c r="AB420" i="18" s="1"/>
  <c r="AC420" i="18" s="1"/>
  <c r="AD420" i="18" s="1"/>
  <c r="AE420" i="18" s="1"/>
  <c r="AF420" i="18" s="1"/>
  <c r="AG420" i="18" s="1"/>
  <c r="AH420" i="18" s="1"/>
  <c r="AI420" i="18" s="1"/>
  <c r="AJ420" i="18" s="1"/>
  <c r="A422" i="18" l="1"/>
  <c r="D423" i="18" a="1"/>
  <c r="D423" i="18" s="1"/>
  <c r="E422" i="18"/>
  <c r="F422" i="18"/>
  <c r="G422" i="18" s="1"/>
  <c r="H422" i="18" s="1"/>
  <c r="I422" i="18" s="1"/>
  <c r="J422" i="18" s="1"/>
  <c r="K422" i="18" s="1"/>
  <c r="L422" i="18" s="1"/>
  <c r="M422" i="18" s="1"/>
  <c r="N422" i="18" s="1"/>
  <c r="O422" i="18" s="1"/>
  <c r="P422" i="18" s="1"/>
  <c r="Q422" i="18" s="1"/>
  <c r="R422" i="18" s="1"/>
  <c r="S422" i="18" s="1"/>
  <c r="T422" i="18" s="1"/>
  <c r="U422" i="18" s="1"/>
  <c r="V422" i="18" s="1"/>
  <c r="W422" i="18" s="1"/>
  <c r="X422" i="18" s="1"/>
  <c r="Y422" i="18" s="1"/>
  <c r="Z422" i="18" s="1"/>
  <c r="AA422" i="18" s="1"/>
  <c r="AB422" i="18" s="1"/>
  <c r="AC422" i="18" s="1"/>
  <c r="AD422" i="18" s="1"/>
  <c r="AE422" i="18" s="1"/>
  <c r="AF422" i="18" s="1"/>
  <c r="AG422" i="18" s="1"/>
  <c r="AH422" i="18" s="1"/>
  <c r="AI422" i="18" s="1"/>
  <c r="AJ422" i="18" s="1"/>
  <c r="E423" i="18" l="1"/>
  <c r="D424" i="18" a="1"/>
  <c r="D424" i="18" s="1"/>
  <c r="F423" i="18"/>
  <c r="G423" i="18" s="1"/>
  <c r="H423" i="18" s="1"/>
  <c r="I423" i="18" s="1"/>
  <c r="J423" i="18" s="1"/>
  <c r="K423" i="18" s="1"/>
  <c r="L423" i="18" s="1"/>
  <c r="M423" i="18" s="1"/>
  <c r="N423" i="18" s="1"/>
  <c r="O423" i="18" s="1"/>
  <c r="P423" i="18" s="1"/>
  <c r="Q423" i="18" s="1"/>
  <c r="R423" i="18" s="1"/>
  <c r="S423" i="18" s="1"/>
  <c r="T423" i="18" s="1"/>
  <c r="U423" i="18" s="1"/>
  <c r="V423" i="18" s="1"/>
  <c r="W423" i="18" s="1"/>
  <c r="X423" i="18" s="1"/>
  <c r="Y423" i="18" s="1"/>
  <c r="Z423" i="18" s="1"/>
  <c r="AA423" i="18" s="1"/>
  <c r="AB423" i="18" s="1"/>
  <c r="AC423" i="18" s="1"/>
  <c r="AD423" i="18" s="1"/>
  <c r="AE423" i="18" s="1"/>
  <c r="AF423" i="18" s="1"/>
  <c r="AG423" i="18" s="1"/>
  <c r="AH423" i="18" s="1"/>
  <c r="AI423" i="18" s="1"/>
  <c r="AJ423" i="18" s="1"/>
  <c r="A423" i="18"/>
  <c r="E424" i="18" l="1"/>
  <c r="D425" i="18" a="1"/>
  <c r="D425" i="18" s="1"/>
  <c r="F424" i="18"/>
  <c r="G424" i="18" s="1"/>
  <c r="H424" i="18" s="1"/>
  <c r="I424" i="18" s="1"/>
  <c r="J424" i="18" s="1"/>
  <c r="K424" i="18" s="1"/>
  <c r="L424" i="18" s="1"/>
  <c r="M424" i="18" s="1"/>
  <c r="N424" i="18" s="1"/>
  <c r="O424" i="18" s="1"/>
  <c r="P424" i="18" s="1"/>
  <c r="Q424" i="18" s="1"/>
  <c r="R424" i="18" s="1"/>
  <c r="S424" i="18" s="1"/>
  <c r="T424" i="18" s="1"/>
  <c r="U424" i="18" s="1"/>
  <c r="V424" i="18" s="1"/>
  <c r="W424" i="18" s="1"/>
  <c r="X424" i="18" s="1"/>
  <c r="Y424" i="18" s="1"/>
  <c r="Z424" i="18" s="1"/>
  <c r="AA424" i="18" s="1"/>
  <c r="AB424" i="18" s="1"/>
  <c r="AC424" i="18" s="1"/>
  <c r="AD424" i="18" s="1"/>
  <c r="AE424" i="18" s="1"/>
  <c r="AF424" i="18" s="1"/>
  <c r="AG424" i="18" s="1"/>
  <c r="AH424" i="18" s="1"/>
  <c r="AI424" i="18" s="1"/>
  <c r="AJ424" i="18" s="1"/>
  <c r="A424" i="18"/>
  <c r="A425" i="18" l="1"/>
  <c r="E425" i="18"/>
  <c r="D426" i="18" a="1"/>
  <c r="D426" i="18" s="1"/>
  <c r="F425" i="18"/>
  <c r="G425" i="18" s="1"/>
  <c r="H425" i="18" s="1"/>
  <c r="I425" i="18" s="1"/>
  <c r="J425" i="18" s="1"/>
  <c r="K425" i="18" s="1"/>
  <c r="L425" i="18" s="1"/>
  <c r="M425" i="18" s="1"/>
  <c r="N425" i="18" s="1"/>
  <c r="O425" i="18" s="1"/>
  <c r="P425" i="18" s="1"/>
  <c r="Q425" i="18" s="1"/>
  <c r="R425" i="18" s="1"/>
  <c r="S425" i="18" s="1"/>
  <c r="T425" i="18" s="1"/>
  <c r="U425" i="18" s="1"/>
  <c r="V425" i="18" s="1"/>
  <c r="W425" i="18" s="1"/>
  <c r="X425" i="18" s="1"/>
  <c r="Y425" i="18" s="1"/>
  <c r="Z425" i="18" s="1"/>
  <c r="AA425" i="18" s="1"/>
  <c r="AB425" i="18" s="1"/>
  <c r="AC425" i="18" s="1"/>
  <c r="AD425" i="18" s="1"/>
  <c r="AE425" i="18" s="1"/>
  <c r="AF425" i="18" s="1"/>
  <c r="AG425" i="18" s="1"/>
  <c r="AH425" i="18" s="1"/>
  <c r="AI425" i="18" s="1"/>
  <c r="AJ425" i="18" s="1"/>
  <c r="A426" i="18" l="1"/>
  <c r="E426" i="18"/>
  <c r="F426" i="18"/>
  <c r="G426" i="18" s="1"/>
  <c r="H426" i="18" s="1"/>
  <c r="I426" i="18" s="1"/>
  <c r="J426" i="18" s="1"/>
  <c r="K426" i="18" s="1"/>
  <c r="L426" i="18" s="1"/>
  <c r="M426" i="18" s="1"/>
  <c r="N426" i="18" s="1"/>
  <c r="O426" i="18" s="1"/>
  <c r="P426" i="18" s="1"/>
  <c r="Q426" i="18" s="1"/>
  <c r="R426" i="18" s="1"/>
  <c r="S426" i="18" s="1"/>
  <c r="T426" i="18" s="1"/>
  <c r="U426" i="18" s="1"/>
  <c r="V426" i="18" s="1"/>
  <c r="W426" i="18" s="1"/>
  <c r="X426" i="18" s="1"/>
  <c r="Y426" i="18" s="1"/>
  <c r="Z426" i="18" s="1"/>
  <c r="AA426" i="18" s="1"/>
  <c r="AB426" i="18" s="1"/>
  <c r="AC426" i="18" s="1"/>
  <c r="AD426" i="18" s="1"/>
  <c r="AE426" i="18" s="1"/>
  <c r="AF426" i="18" s="1"/>
  <c r="AG426" i="18" s="1"/>
  <c r="AH426" i="18" s="1"/>
  <c r="AI426" i="18" s="1"/>
  <c r="AJ426" i="18" s="1"/>
  <c r="D427" i="18" a="1"/>
  <c r="D427" i="18" s="1"/>
  <c r="E427" i="18" l="1"/>
  <c r="D428" i="18" a="1"/>
  <c r="D428" i="18" s="1"/>
  <c r="F427" i="18"/>
  <c r="G427" i="18" s="1"/>
  <c r="H427" i="18" s="1"/>
  <c r="I427" i="18" s="1"/>
  <c r="J427" i="18" s="1"/>
  <c r="K427" i="18" s="1"/>
  <c r="L427" i="18" s="1"/>
  <c r="M427" i="18" s="1"/>
  <c r="N427" i="18" s="1"/>
  <c r="O427" i="18" s="1"/>
  <c r="P427" i="18" s="1"/>
  <c r="Q427" i="18" s="1"/>
  <c r="R427" i="18" s="1"/>
  <c r="S427" i="18" s="1"/>
  <c r="T427" i="18" s="1"/>
  <c r="U427" i="18" s="1"/>
  <c r="V427" i="18" s="1"/>
  <c r="W427" i="18" s="1"/>
  <c r="X427" i="18" s="1"/>
  <c r="Y427" i="18" s="1"/>
  <c r="Z427" i="18" s="1"/>
  <c r="AA427" i="18" s="1"/>
  <c r="AB427" i="18" s="1"/>
  <c r="AC427" i="18" s="1"/>
  <c r="AD427" i="18" s="1"/>
  <c r="AE427" i="18" s="1"/>
  <c r="AF427" i="18" s="1"/>
  <c r="AG427" i="18" s="1"/>
  <c r="AH427" i="18" s="1"/>
  <c r="AI427" i="18" s="1"/>
  <c r="AJ427" i="18" s="1"/>
  <c r="A427" i="18"/>
  <c r="E428" i="18" l="1"/>
  <c r="D429" i="18" a="1"/>
  <c r="D429" i="18" s="1"/>
  <c r="A428" i="18"/>
  <c r="F428" i="18"/>
  <c r="G428" i="18" s="1"/>
  <c r="H428" i="18" s="1"/>
  <c r="I428" i="18" s="1"/>
  <c r="J428" i="18" s="1"/>
  <c r="K428" i="18" s="1"/>
  <c r="L428" i="18" s="1"/>
  <c r="M428" i="18" s="1"/>
  <c r="N428" i="18" s="1"/>
  <c r="O428" i="18" s="1"/>
  <c r="P428" i="18" s="1"/>
  <c r="Q428" i="18" s="1"/>
  <c r="R428" i="18" s="1"/>
  <c r="S428" i="18" s="1"/>
  <c r="T428" i="18" s="1"/>
  <c r="U428" i="18" s="1"/>
  <c r="V428" i="18" s="1"/>
  <c r="W428" i="18" s="1"/>
  <c r="X428" i="18" s="1"/>
  <c r="Y428" i="18" s="1"/>
  <c r="Z428" i="18" s="1"/>
  <c r="AA428" i="18" s="1"/>
  <c r="AB428" i="18" s="1"/>
  <c r="AC428" i="18" s="1"/>
  <c r="AD428" i="18" s="1"/>
  <c r="AE428" i="18" s="1"/>
  <c r="AF428" i="18" s="1"/>
  <c r="AG428" i="18" s="1"/>
  <c r="AH428" i="18" s="1"/>
  <c r="AI428" i="18" s="1"/>
  <c r="AJ428" i="18" s="1"/>
  <c r="A429" i="18" l="1"/>
  <c r="E429" i="18"/>
  <c r="D430" i="18" a="1"/>
  <c r="D430" i="18" s="1"/>
  <c r="F429" i="18"/>
  <c r="G429" i="18" s="1"/>
  <c r="H429" i="18" s="1"/>
  <c r="I429" i="18" s="1"/>
  <c r="J429" i="18" s="1"/>
  <c r="K429" i="18" s="1"/>
  <c r="L429" i="18" s="1"/>
  <c r="M429" i="18" s="1"/>
  <c r="N429" i="18" s="1"/>
  <c r="O429" i="18" s="1"/>
  <c r="P429" i="18" s="1"/>
  <c r="Q429" i="18" s="1"/>
  <c r="R429" i="18" s="1"/>
  <c r="S429" i="18" s="1"/>
  <c r="T429" i="18" s="1"/>
  <c r="U429" i="18" s="1"/>
  <c r="V429" i="18" s="1"/>
  <c r="W429" i="18" s="1"/>
  <c r="X429" i="18" s="1"/>
  <c r="Y429" i="18" s="1"/>
  <c r="Z429" i="18" s="1"/>
  <c r="AA429" i="18" s="1"/>
  <c r="AB429" i="18" s="1"/>
  <c r="AC429" i="18" s="1"/>
  <c r="AD429" i="18" s="1"/>
  <c r="AE429" i="18" s="1"/>
  <c r="AF429" i="18" s="1"/>
  <c r="AG429" i="18" s="1"/>
  <c r="AH429" i="18" s="1"/>
  <c r="AI429" i="18" s="1"/>
  <c r="AJ429" i="18" s="1"/>
  <c r="A430" i="18" l="1"/>
  <c r="D431" i="18" a="1"/>
  <c r="D431" i="18" s="1"/>
  <c r="E430" i="18"/>
  <c r="F430" i="18"/>
  <c r="G430" i="18" s="1"/>
  <c r="H430" i="18" s="1"/>
  <c r="I430" i="18" s="1"/>
  <c r="J430" i="18" s="1"/>
  <c r="K430" i="18" s="1"/>
  <c r="L430" i="18" s="1"/>
  <c r="M430" i="18" s="1"/>
  <c r="N430" i="18" s="1"/>
  <c r="O430" i="18" s="1"/>
  <c r="P430" i="18" s="1"/>
  <c r="Q430" i="18" s="1"/>
  <c r="R430" i="18" s="1"/>
  <c r="S430" i="18" s="1"/>
  <c r="T430" i="18" s="1"/>
  <c r="U430" i="18" s="1"/>
  <c r="V430" i="18" s="1"/>
  <c r="W430" i="18" s="1"/>
  <c r="X430" i="18" s="1"/>
  <c r="Y430" i="18" s="1"/>
  <c r="Z430" i="18" s="1"/>
  <c r="AA430" i="18" s="1"/>
  <c r="AB430" i="18" s="1"/>
  <c r="AC430" i="18" s="1"/>
  <c r="AD430" i="18" s="1"/>
  <c r="AE430" i="18" s="1"/>
  <c r="AF430" i="18" s="1"/>
  <c r="AG430" i="18" s="1"/>
  <c r="AH430" i="18" s="1"/>
  <c r="AI430" i="18" s="1"/>
  <c r="AJ430" i="18" s="1"/>
  <c r="E431" i="18" l="1"/>
  <c r="D432" i="18" a="1"/>
  <c r="D432" i="18" s="1"/>
  <c r="F431" i="18"/>
  <c r="G431" i="18" s="1"/>
  <c r="H431" i="18" s="1"/>
  <c r="I431" i="18" s="1"/>
  <c r="J431" i="18" s="1"/>
  <c r="K431" i="18" s="1"/>
  <c r="L431" i="18" s="1"/>
  <c r="M431" i="18" s="1"/>
  <c r="N431" i="18" s="1"/>
  <c r="O431" i="18" s="1"/>
  <c r="P431" i="18" s="1"/>
  <c r="Q431" i="18" s="1"/>
  <c r="R431" i="18" s="1"/>
  <c r="S431" i="18" s="1"/>
  <c r="T431" i="18" s="1"/>
  <c r="U431" i="18" s="1"/>
  <c r="V431" i="18" s="1"/>
  <c r="W431" i="18" s="1"/>
  <c r="X431" i="18" s="1"/>
  <c r="Y431" i="18" s="1"/>
  <c r="Z431" i="18" s="1"/>
  <c r="AA431" i="18" s="1"/>
  <c r="AB431" i="18" s="1"/>
  <c r="AC431" i="18" s="1"/>
  <c r="AD431" i="18" s="1"/>
  <c r="AE431" i="18" s="1"/>
  <c r="AF431" i="18" s="1"/>
  <c r="AG431" i="18" s="1"/>
  <c r="AH431" i="18" s="1"/>
  <c r="AI431" i="18" s="1"/>
  <c r="AJ431" i="18" s="1"/>
  <c r="A431" i="18"/>
  <c r="E432" i="18" l="1"/>
  <c r="D433" i="18" a="1"/>
  <c r="D433" i="18" s="1"/>
  <c r="F432" i="18"/>
  <c r="G432" i="18" s="1"/>
  <c r="H432" i="18" s="1"/>
  <c r="I432" i="18" s="1"/>
  <c r="J432" i="18" s="1"/>
  <c r="K432" i="18" s="1"/>
  <c r="L432" i="18" s="1"/>
  <c r="M432" i="18" s="1"/>
  <c r="N432" i="18" s="1"/>
  <c r="O432" i="18" s="1"/>
  <c r="P432" i="18" s="1"/>
  <c r="Q432" i="18" s="1"/>
  <c r="R432" i="18" s="1"/>
  <c r="S432" i="18" s="1"/>
  <c r="T432" i="18" s="1"/>
  <c r="U432" i="18" s="1"/>
  <c r="V432" i="18" s="1"/>
  <c r="W432" i="18" s="1"/>
  <c r="X432" i="18" s="1"/>
  <c r="Y432" i="18" s="1"/>
  <c r="Z432" i="18" s="1"/>
  <c r="AA432" i="18" s="1"/>
  <c r="AB432" i="18" s="1"/>
  <c r="AC432" i="18" s="1"/>
  <c r="AD432" i="18" s="1"/>
  <c r="AE432" i="18" s="1"/>
  <c r="AF432" i="18" s="1"/>
  <c r="AG432" i="18" s="1"/>
  <c r="AH432" i="18" s="1"/>
  <c r="AI432" i="18" s="1"/>
  <c r="AJ432" i="18" s="1"/>
  <c r="A432" i="18"/>
  <c r="A433" i="18" l="1"/>
  <c r="E433" i="18"/>
  <c r="D434" i="18" a="1"/>
  <c r="D434" i="18" s="1"/>
  <c r="F433" i="18"/>
  <c r="G433" i="18" s="1"/>
  <c r="H433" i="18" s="1"/>
  <c r="I433" i="18" s="1"/>
  <c r="J433" i="18" s="1"/>
  <c r="K433" i="18" s="1"/>
  <c r="L433" i="18" s="1"/>
  <c r="M433" i="18" s="1"/>
  <c r="N433" i="18" s="1"/>
  <c r="O433" i="18" s="1"/>
  <c r="P433" i="18" s="1"/>
  <c r="Q433" i="18" s="1"/>
  <c r="R433" i="18" s="1"/>
  <c r="S433" i="18" s="1"/>
  <c r="T433" i="18" s="1"/>
  <c r="U433" i="18" s="1"/>
  <c r="V433" i="18" s="1"/>
  <c r="W433" i="18" s="1"/>
  <c r="X433" i="18" s="1"/>
  <c r="Y433" i="18" s="1"/>
  <c r="Z433" i="18" s="1"/>
  <c r="AA433" i="18" s="1"/>
  <c r="AB433" i="18" s="1"/>
  <c r="AC433" i="18" s="1"/>
  <c r="AD433" i="18" s="1"/>
  <c r="AE433" i="18" s="1"/>
  <c r="AF433" i="18" s="1"/>
  <c r="AG433" i="18" s="1"/>
  <c r="AH433" i="18" s="1"/>
  <c r="AI433" i="18" s="1"/>
  <c r="AJ433" i="18" s="1"/>
  <c r="A434" i="18" l="1"/>
  <c r="E434" i="18"/>
  <c r="F434" i="18"/>
  <c r="G434" i="18" s="1"/>
  <c r="H434" i="18" s="1"/>
  <c r="I434" i="18" s="1"/>
  <c r="J434" i="18" s="1"/>
  <c r="K434" i="18" s="1"/>
  <c r="L434" i="18" s="1"/>
  <c r="M434" i="18" s="1"/>
  <c r="N434" i="18" s="1"/>
  <c r="O434" i="18" s="1"/>
  <c r="P434" i="18" s="1"/>
  <c r="Q434" i="18" s="1"/>
  <c r="R434" i="18" s="1"/>
  <c r="S434" i="18" s="1"/>
  <c r="T434" i="18" s="1"/>
  <c r="U434" i="18" s="1"/>
  <c r="V434" i="18" s="1"/>
  <c r="W434" i="18" s="1"/>
  <c r="X434" i="18" s="1"/>
  <c r="Y434" i="18" s="1"/>
  <c r="Z434" i="18" s="1"/>
  <c r="AA434" i="18" s="1"/>
  <c r="AB434" i="18" s="1"/>
  <c r="AC434" i="18" s="1"/>
  <c r="AD434" i="18" s="1"/>
  <c r="AE434" i="18" s="1"/>
  <c r="AF434" i="18" s="1"/>
  <c r="AG434" i="18" s="1"/>
  <c r="AH434" i="18" s="1"/>
  <c r="AI434" i="18" s="1"/>
  <c r="AJ434" i="18" s="1"/>
  <c r="D435" i="18" a="1"/>
  <c r="D435" i="18" s="1"/>
  <c r="E435" i="18" l="1"/>
  <c r="D436" i="18" a="1"/>
  <c r="D436" i="18" s="1"/>
  <c r="F435" i="18"/>
  <c r="G435" i="18" s="1"/>
  <c r="H435" i="18" s="1"/>
  <c r="I435" i="18" s="1"/>
  <c r="J435" i="18" s="1"/>
  <c r="K435" i="18" s="1"/>
  <c r="L435" i="18" s="1"/>
  <c r="M435" i="18" s="1"/>
  <c r="N435" i="18" s="1"/>
  <c r="O435" i="18" s="1"/>
  <c r="P435" i="18" s="1"/>
  <c r="Q435" i="18" s="1"/>
  <c r="R435" i="18" s="1"/>
  <c r="S435" i="18" s="1"/>
  <c r="T435" i="18" s="1"/>
  <c r="U435" i="18" s="1"/>
  <c r="V435" i="18" s="1"/>
  <c r="W435" i="18" s="1"/>
  <c r="X435" i="18" s="1"/>
  <c r="Y435" i="18" s="1"/>
  <c r="Z435" i="18" s="1"/>
  <c r="AA435" i="18" s="1"/>
  <c r="AB435" i="18" s="1"/>
  <c r="AC435" i="18" s="1"/>
  <c r="AD435" i="18" s="1"/>
  <c r="AE435" i="18" s="1"/>
  <c r="AF435" i="18" s="1"/>
  <c r="AG435" i="18" s="1"/>
  <c r="AH435" i="18" s="1"/>
  <c r="AI435" i="18" s="1"/>
  <c r="AJ435" i="18" s="1"/>
  <c r="A435" i="18"/>
  <c r="E436" i="18" l="1"/>
  <c r="D437" i="18" a="1"/>
  <c r="D437" i="18" s="1"/>
  <c r="A436" i="18"/>
  <c r="F436" i="18"/>
  <c r="G436" i="18" s="1"/>
  <c r="H436" i="18" s="1"/>
  <c r="I436" i="18" s="1"/>
  <c r="J436" i="18" s="1"/>
  <c r="K436" i="18" s="1"/>
  <c r="L436" i="18" s="1"/>
  <c r="M436" i="18" s="1"/>
  <c r="N436" i="18" s="1"/>
  <c r="O436" i="18" s="1"/>
  <c r="P436" i="18" s="1"/>
  <c r="Q436" i="18" s="1"/>
  <c r="R436" i="18" s="1"/>
  <c r="S436" i="18" s="1"/>
  <c r="T436" i="18" s="1"/>
  <c r="U436" i="18" s="1"/>
  <c r="V436" i="18" s="1"/>
  <c r="W436" i="18" s="1"/>
  <c r="X436" i="18" s="1"/>
  <c r="Y436" i="18" s="1"/>
  <c r="Z436" i="18" s="1"/>
  <c r="AA436" i="18" s="1"/>
  <c r="AB436" i="18" s="1"/>
  <c r="AC436" i="18" s="1"/>
  <c r="AD436" i="18" s="1"/>
  <c r="AE436" i="18" s="1"/>
  <c r="AF436" i="18" s="1"/>
  <c r="AG436" i="18" s="1"/>
  <c r="AH436" i="18" s="1"/>
  <c r="AI436" i="18" s="1"/>
  <c r="AJ436" i="18" s="1"/>
  <c r="A437" i="18" l="1"/>
  <c r="E437" i="18"/>
  <c r="D438" i="18" a="1"/>
  <c r="D438" i="18" s="1"/>
  <c r="F437" i="18"/>
  <c r="G437" i="18" s="1"/>
  <c r="H437" i="18" s="1"/>
  <c r="I437" i="18" s="1"/>
  <c r="J437" i="18" s="1"/>
  <c r="K437" i="18" s="1"/>
  <c r="L437" i="18" s="1"/>
  <c r="M437" i="18" s="1"/>
  <c r="N437" i="18" s="1"/>
  <c r="O437" i="18" s="1"/>
  <c r="P437" i="18" s="1"/>
  <c r="Q437" i="18" s="1"/>
  <c r="R437" i="18" s="1"/>
  <c r="S437" i="18" s="1"/>
  <c r="T437" i="18" s="1"/>
  <c r="U437" i="18" s="1"/>
  <c r="V437" i="18" s="1"/>
  <c r="W437" i="18" s="1"/>
  <c r="X437" i="18" s="1"/>
  <c r="Y437" i="18" s="1"/>
  <c r="Z437" i="18" s="1"/>
  <c r="AA437" i="18" s="1"/>
  <c r="AB437" i="18" s="1"/>
  <c r="AC437" i="18" s="1"/>
  <c r="AD437" i="18" s="1"/>
  <c r="AE437" i="18" s="1"/>
  <c r="AF437" i="18" s="1"/>
  <c r="AG437" i="18" s="1"/>
  <c r="AH437" i="18" s="1"/>
  <c r="AI437" i="18" s="1"/>
  <c r="AJ437" i="18" s="1"/>
  <c r="A438" i="18" l="1"/>
  <c r="D439" i="18" a="1"/>
  <c r="D439" i="18" s="1"/>
  <c r="E438" i="18"/>
  <c r="F438" i="18"/>
  <c r="G438" i="18" s="1"/>
  <c r="H438" i="18" s="1"/>
  <c r="I438" i="18" s="1"/>
  <c r="J438" i="18" s="1"/>
  <c r="K438" i="18" s="1"/>
  <c r="L438" i="18" s="1"/>
  <c r="M438" i="18" s="1"/>
  <c r="N438" i="18" s="1"/>
  <c r="O438" i="18" s="1"/>
  <c r="P438" i="18" s="1"/>
  <c r="Q438" i="18" s="1"/>
  <c r="R438" i="18" s="1"/>
  <c r="S438" i="18" s="1"/>
  <c r="T438" i="18" s="1"/>
  <c r="U438" i="18" s="1"/>
  <c r="V438" i="18" s="1"/>
  <c r="W438" i="18" s="1"/>
  <c r="X438" i="18" s="1"/>
  <c r="Y438" i="18" s="1"/>
  <c r="Z438" i="18" s="1"/>
  <c r="AA438" i="18" s="1"/>
  <c r="AB438" i="18" s="1"/>
  <c r="AC438" i="18" s="1"/>
  <c r="AD438" i="18" s="1"/>
  <c r="AE438" i="18" s="1"/>
  <c r="AF438" i="18" s="1"/>
  <c r="AG438" i="18" s="1"/>
  <c r="AH438" i="18" s="1"/>
  <c r="AI438" i="18" s="1"/>
  <c r="AJ438" i="18" s="1"/>
  <c r="E439" i="18" l="1"/>
  <c r="D440" i="18" a="1"/>
  <c r="D440" i="18" s="1"/>
  <c r="F439" i="18"/>
  <c r="G439" i="18" s="1"/>
  <c r="H439" i="18" s="1"/>
  <c r="I439" i="18" s="1"/>
  <c r="J439" i="18" s="1"/>
  <c r="K439" i="18" s="1"/>
  <c r="L439" i="18" s="1"/>
  <c r="M439" i="18" s="1"/>
  <c r="N439" i="18" s="1"/>
  <c r="O439" i="18" s="1"/>
  <c r="P439" i="18" s="1"/>
  <c r="Q439" i="18" s="1"/>
  <c r="R439" i="18" s="1"/>
  <c r="S439" i="18" s="1"/>
  <c r="T439" i="18" s="1"/>
  <c r="U439" i="18" s="1"/>
  <c r="V439" i="18" s="1"/>
  <c r="W439" i="18" s="1"/>
  <c r="X439" i="18" s="1"/>
  <c r="Y439" i="18" s="1"/>
  <c r="Z439" i="18" s="1"/>
  <c r="AA439" i="18" s="1"/>
  <c r="AB439" i="18" s="1"/>
  <c r="AC439" i="18" s="1"/>
  <c r="AD439" i="18" s="1"/>
  <c r="AE439" i="18" s="1"/>
  <c r="AF439" i="18" s="1"/>
  <c r="AG439" i="18" s="1"/>
  <c r="AH439" i="18" s="1"/>
  <c r="AI439" i="18" s="1"/>
  <c r="AJ439" i="18" s="1"/>
  <c r="A439" i="18"/>
  <c r="E440" i="18" l="1"/>
  <c r="A440" i="18"/>
  <c r="D441" i="18" a="1"/>
  <c r="D441" i="18" s="1"/>
  <c r="F440" i="18"/>
  <c r="G440" i="18" s="1"/>
  <c r="H440" i="18" s="1"/>
  <c r="I440" i="18" s="1"/>
  <c r="J440" i="18" s="1"/>
  <c r="K440" i="18" s="1"/>
  <c r="L440" i="18" s="1"/>
  <c r="M440" i="18" s="1"/>
  <c r="N440" i="18" s="1"/>
  <c r="O440" i="18" s="1"/>
  <c r="P440" i="18" s="1"/>
  <c r="Q440" i="18" s="1"/>
  <c r="R440" i="18" s="1"/>
  <c r="S440" i="18" s="1"/>
  <c r="T440" i="18" s="1"/>
  <c r="U440" i="18" s="1"/>
  <c r="V440" i="18" s="1"/>
  <c r="W440" i="18" s="1"/>
  <c r="X440" i="18" s="1"/>
  <c r="Y440" i="18" s="1"/>
  <c r="Z440" i="18" s="1"/>
  <c r="AA440" i="18" s="1"/>
  <c r="AB440" i="18" s="1"/>
  <c r="AC440" i="18" s="1"/>
  <c r="AD440" i="18" s="1"/>
  <c r="AE440" i="18" s="1"/>
  <c r="AF440" i="18" s="1"/>
  <c r="AG440" i="18" s="1"/>
  <c r="AH440" i="18" s="1"/>
  <c r="AI440" i="18" s="1"/>
  <c r="AJ440" i="18" s="1"/>
  <c r="A441" i="18" l="1"/>
  <c r="F441" i="18"/>
  <c r="G441" i="18" s="1"/>
  <c r="H441" i="18" s="1"/>
  <c r="I441" i="18" s="1"/>
  <c r="J441" i="18" s="1"/>
  <c r="K441" i="18" s="1"/>
  <c r="L441" i="18" s="1"/>
  <c r="M441" i="18" s="1"/>
  <c r="N441" i="18" s="1"/>
  <c r="O441" i="18" s="1"/>
  <c r="P441" i="18" s="1"/>
  <c r="Q441" i="18" s="1"/>
  <c r="R441" i="18" s="1"/>
  <c r="S441" i="18" s="1"/>
  <c r="T441" i="18" s="1"/>
  <c r="U441" i="18" s="1"/>
  <c r="V441" i="18" s="1"/>
  <c r="W441" i="18" s="1"/>
  <c r="X441" i="18" s="1"/>
  <c r="Y441" i="18" s="1"/>
  <c r="Z441" i="18" s="1"/>
  <c r="AA441" i="18" s="1"/>
  <c r="AB441" i="18" s="1"/>
  <c r="AC441" i="18" s="1"/>
  <c r="AD441" i="18" s="1"/>
  <c r="AE441" i="18" s="1"/>
  <c r="AF441" i="18" s="1"/>
  <c r="AG441" i="18" s="1"/>
  <c r="AH441" i="18" s="1"/>
  <c r="AI441" i="18" s="1"/>
  <c r="AJ441" i="18" s="1"/>
  <c r="D442" i="18" a="1"/>
  <c r="D442" i="18" s="1"/>
  <c r="E441" i="18"/>
  <c r="E442" i="18" l="1"/>
  <c r="F442" i="18"/>
  <c r="G442" i="18" s="1"/>
  <c r="H442" i="18" s="1"/>
  <c r="I442" i="18" s="1"/>
  <c r="J442" i="18" s="1"/>
  <c r="K442" i="18" s="1"/>
  <c r="L442" i="18" s="1"/>
  <c r="M442" i="18" s="1"/>
  <c r="N442" i="18" s="1"/>
  <c r="O442" i="18" s="1"/>
  <c r="P442" i="18" s="1"/>
  <c r="Q442" i="18" s="1"/>
  <c r="R442" i="18" s="1"/>
  <c r="S442" i="18" s="1"/>
  <c r="T442" i="18" s="1"/>
  <c r="U442" i="18" s="1"/>
  <c r="V442" i="18" s="1"/>
  <c r="W442" i="18" s="1"/>
  <c r="X442" i="18" s="1"/>
  <c r="Y442" i="18" s="1"/>
  <c r="Z442" i="18" s="1"/>
  <c r="AA442" i="18" s="1"/>
  <c r="AB442" i="18" s="1"/>
  <c r="AC442" i="18" s="1"/>
  <c r="AD442" i="18" s="1"/>
  <c r="AE442" i="18" s="1"/>
  <c r="AF442" i="18" s="1"/>
  <c r="AG442" i="18" s="1"/>
  <c r="AH442" i="18" s="1"/>
  <c r="AI442" i="18" s="1"/>
  <c r="AJ442" i="18" s="1"/>
  <c r="D443" i="18" a="1"/>
  <c r="D443" i="18" s="1"/>
  <c r="A442" i="18"/>
  <c r="E443" i="18" l="1"/>
  <c r="D444" i="18" a="1"/>
  <c r="D444" i="18" s="1"/>
  <c r="F443" i="18"/>
  <c r="G443" i="18" s="1"/>
  <c r="H443" i="18" s="1"/>
  <c r="I443" i="18" s="1"/>
  <c r="J443" i="18" s="1"/>
  <c r="K443" i="18" s="1"/>
  <c r="L443" i="18" s="1"/>
  <c r="M443" i="18" s="1"/>
  <c r="N443" i="18" s="1"/>
  <c r="O443" i="18" s="1"/>
  <c r="P443" i="18" s="1"/>
  <c r="Q443" i="18" s="1"/>
  <c r="R443" i="18" s="1"/>
  <c r="S443" i="18" s="1"/>
  <c r="T443" i="18" s="1"/>
  <c r="U443" i="18" s="1"/>
  <c r="V443" i="18" s="1"/>
  <c r="W443" i="18" s="1"/>
  <c r="X443" i="18" s="1"/>
  <c r="Y443" i="18" s="1"/>
  <c r="Z443" i="18" s="1"/>
  <c r="AA443" i="18" s="1"/>
  <c r="AB443" i="18" s="1"/>
  <c r="AC443" i="18" s="1"/>
  <c r="AD443" i="18" s="1"/>
  <c r="AE443" i="18" s="1"/>
  <c r="AF443" i="18" s="1"/>
  <c r="AG443" i="18" s="1"/>
  <c r="AH443" i="18" s="1"/>
  <c r="AI443" i="18" s="1"/>
  <c r="AJ443" i="18" s="1"/>
  <c r="A443" i="18"/>
  <c r="E444" i="18" l="1"/>
  <c r="F444" i="18"/>
  <c r="G444" i="18" s="1"/>
  <c r="H444" i="18" s="1"/>
  <c r="I444" i="18" s="1"/>
  <c r="J444" i="18" s="1"/>
  <c r="K444" i="18" s="1"/>
  <c r="L444" i="18" s="1"/>
  <c r="M444" i="18" s="1"/>
  <c r="N444" i="18" s="1"/>
  <c r="O444" i="18" s="1"/>
  <c r="P444" i="18" s="1"/>
  <c r="Q444" i="18" s="1"/>
  <c r="R444" i="18" s="1"/>
  <c r="S444" i="18" s="1"/>
  <c r="T444" i="18" s="1"/>
  <c r="U444" i="18" s="1"/>
  <c r="V444" i="18" s="1"/>
  <c r="W444" i="18" s="1"/>
  <c r="X444" i="18" s="1"/>
  <c r="Y444" i="18" s="1"/>
  <c r="Z444" i="18" s="1"/>
  <c r="AA444" i="18" s="1"/>
  <c r="AB444" i="18" s="1"/>
  <c r="AC444" i="18" s="1"/>
  <c r="AD444" i="18" s="1"/>
  <c r="AE444" i="18" s="1"/>
  <c r="AF444" i="18" s="1"/>
  <c r="AG444" i="18" s="1"/>
  <c r="AH444" i="18" s="1"/>
  <c r="AI444" i="18" s="1"/>
  <c r="AJ444" i="18" s="1"/>
  <c r="D445" i="18" a="1"/>
  <c r="D445" i="18" s="1"/>
  <c r="A444" i="18"/>
  <c r="E445" i="18" l="1"/>
  <c r="F445" i="18"/>
  <c r="G445" i="18" s="1"/>
  <c r="H445" i="18" s="1"/>
  <c r="I445" i="18" s="1"/>
  <c r="J445" i="18" s="1"/>
  <c r="K445" i="18" s="1"/>
  <c r="L445" i="18" s="1"/>
  <c r="M445" i="18" s="1"/>
  <c r="N445" i="18" s="1"/>
  <c r="O445" i="18" s="1"/>
  <c r="P445" i="18" s="1"/>
  <c r="Q445" i="18" s="1"/>
  <c r="R445" i="18" s="1"/>
  <c r="S445" i="18" s="1"/>
  <c r="T445" i="18" s="1"/>
  <c r="U445" i="18" s="1"/>
  <c r="V445" i="18" s="1"/>
  <c r="W445" i="18" s="1"/>
  <c r="X445" i="18" s="1"/>
  <c r="Y445" i="18" s="1"/>
  <c r="Z445" i="18" s="1"/>
  <c r="AA445" i="18" s="1"/>
  <c r="AB445" i="18" s="1"/>
  <c r="AC445" i="18" s="1"/>
  <c r="AD445" i="18" s="1"/>
  <c r="AE445" i="18" s="1"/>
  <c r="AF445" i="18" s="1"/>
  <c r="AG445" i="18" s="1"/>
  <c r="AH445" i="18" s="1"/>
  <c r="AI445" i="18" s="1"/>
  <c r="AJ445" i="18" s="1"/>
  <c r="A445" i="18"/>
  <c r="D446" i="18" a="1"/>
  <c r="D446" i="18" s="1"/>
  <c r="F446" i="18" l="1"/>
  <c r="G446" i="18" s="1"/>
  <c r="H446" i="18" s="1"/>
  <c r="I446" i="18" s="1"/>
  <c r="J446" i="18" s="1"/>
  <c r="K446" i="18" s="1"/>
  <c r="L446" i="18" s="1"/>
  <c r="M446" i="18" s="1"/>
  <c r="N446" i="18" s="1"/>
  <c r="O446" i="18" s="1"/>
  <c r="P446" i="18" s="1"/>
  <c r="Q446" i="18" s="1"/>
  <c r="R446" i="18" s="1"/>
  <c r="S446" i="18" s="1"/>
  <c r="T446" i="18" s="1"/>
  <c r="U446" i="18" s="1"/>
  <c r="V446" i="18" s="1"/>
  <c r="W446" i="18" s="1"/>
  <c r="X446" i="18" s="1"/>
  <c r="Y446" i="18" s="1"/>
  <c r="Z446" i="18" s="1"/>
  <c r="AA446" i="18" s="1"/>
  <c r="AB446" i="18" s="1"/>
  <c r="AC446" i="18" s="1"/>
  <c r="AD446" i="18" s="1"/>
  <c r="AE446" i="18" s="1"/>
  <c r="AF446" i="18" s="1"/>
  <c r="AG446" i="18" s="1"/>
  <c r="AH446" i="18" s="1"/>
  <c r="AI446" i="18" s="1"/>
  <c r="AJ446" i="18" s="1"/>
  <c r="A446" i="18"/>
  <c r="D447" i="18" a="1"/>
  <c r="D447" i="18" s="1"/>
  <c r="E446" i="18"/>
  <c r="A447" i="18" l="1"/>
  <c r="E447" i="18"/>
  <c r="D448" i="18" a="1"/>
  <c r="D448" i="18" s="1"/>
  <c r="F447" i="18"/>
  <c r="G447" i="18" s="1"/>
  <c r="H447" i="18" s="1"/>
  <c r="I447" i="18" s="1"/>
  <c r="J447" i="18" s="1"/>
  <c r="K447" i="18" s="1"/>
  <c r="L447" i="18" s="1"/>
  <c r="M447" i="18" s="1"/>
  <c r="N447" i="18" s="1"/>
  <c r="O447" i="18" s="1"/>
  <c r="P447" i="18" s="1"/>
  <c r="Q447" i="18" s="1"/>
  <c r="R447" i="18" s="1"/>
  <c r="S447" i="18" s="1"/>
  <c r="T447" i="18" s="1"/>
  <c r="U447" i="18" s="1"/>
  <c r="V447" i="18" s="1"/>
  <c r="W447" i="18" s="1"/>
  <c r="X447" i="18" s="1"/>
  <c r="Y447" i="18" s="1"/>
  <c r="Z447" i="18" s="1"/>
  <c r="AA447" i="18" s="1"/>
  <c r="AB447" i="18" s="1"/>
  <c r="AC447" i="18" s="1"/>
  <c r="AD447" i="18" s="1"/>
  <c r="AE447" i="18" s="1"/>
  <c r="AF447" i="18" s="1"/>
  <c r="AG447" i="18" s="1"/>
  <c r="AH447" i="18" s="1"/>
  <c r="AI447" i="18" s="1"/>
  <c r="AJ447" i="18" s="1"/>
  <c r="E448" i="18" l="1"/>
  <c r="D449" i="18" a="1"/>
  <c r="D449" i="18" s="1"/>
  <c r="F448" i="18"/>
  <c r="G448" i="18" s="1"/>
  <c r="H448" i="18" s="1"/>
  <c r="I448" i="18" s="1"/>
  <c r="J448" i="18" s="1"/>
  <c r="K448" i="18" s="1"/>
  <c r="L448" i="18" s="1"/>
  <c r="M448" i="18" s="1"/>
  <c r="N448" i="18" s="1"/>
  <c r="O448" i="18" s="1"/>
  <c r="P448" i="18" s="1"/>
  <c r="Q448" i="18" s="1"/>
  <c r="R448" i="18" s="1"/>
  <c r="S448" i="18" s="1"/>
  <c r="T448" i="18" s="1"/>
  <c r="U448" i="18" s="1"/>
  <c r="V448" i="18" s="1"/>
  <c r="W448" i="18" s="1"/>
  <c r="X448" i="18" s="1"/>
  <c r="Y448" i="18" s="1"/>
  <c r="Z448" i="18" s="1"/>
  <c r="AA448" i="18" s="1"/>
  <c r="AB448" i="18" s="1"/>
  <c r="AC448" i="18" s="1"/>
  <c r="AD448" i="18" s="1"/>
  <c r="AE448" i="18" s="1"/>
  <c r="AF448" i="18" s="1"/>
  <c r="AG448" i="18" s="1"/>
  <c r="AH448" i="18" s="1"/>
  <c r="AI448" i="18" s="1"/>
  <c r="AJ448" i="18" s="1"/>
  <c r="A448" i="18"/>
  <c r="E449" i="18" l="1"/>
  <c r="D450" i="18" a="1"/>
  <c r="D450" i="18" s="1"/>
  <c r="F449" i="18"/>
  <c r="G449" i="18" s="1"/>
  <c r="H449" i="18" s="1"/>
  <c r="I449" i="18" s="1"/>
  <c r="J449" i="18" s="1"/>
  <c r="K449" i="18" s="1"/>
  <c r="L449" i="18" s="1"/>
  <c r="M449" i="18" s="1"/>
  <c r="N449" i="18" s="1"/>
  <c r="O449" i="18" s="1"/>
  <c r="P449" i="18" s="1"/>
  <c r="Q449" i="18" s="1"/>
  <c r="R449" i="18" s="1"/>
  <c r="S449" i="18" s="1"/>
  <c r="T449" i="18" s="1"/>
  <c r="U449" i="18" s="1"/>
  <c r="V449" i="18" s="1"/>
  <c r="W449" i="18" s="1"/>
  <c r="X449" i="18" s="1"/>
  <c r="Y449" i="18" s="1"/>
  <c r="Z449" i="18" s="1"/>
  <c r="AA449" i="18" s="1"/>
  <c r="AB449" i="18" s="1"/>
  <c r="AC449" i="18" s="1"/>
  <c r="AD449" i="18" s="1"/>
  <c r="AE449" i="18" s="1"/>
  <c r="AF449" i="18" s="1"/>
  <c r="AG449" i="18" s="1"/>
  <c r="AH449" i="18" s="1"/>
  <c r="AI449" i="18" s="1"/>
  <c r="AJ449" i="18" s="1"/>
  <c r="A449" i="18"/>
  <c r="A450" i="18" l="1"/>
  <c r="E450" i="18"/>
  <c r="D451" i="18" a="1"/>
  <c r="D451" i="18" s="1"/>
  <c r="F450" i="18"/>
  <c r="G450" i="18" s="1"/>
  <c r="H450" i="18" s="1"/>
  <c r="I450" i="18" s="1"/>
  <c r="J450" i="18" s="1"/>
  <c r="K450" i="18" s="1"/>
  <c r="L450" i="18" s="1"/>
  <c r="M450" i="18" s="1"/>
  <c r="N450" i="18" s="1"/>
  <c r="O450" i="18" s="1"/>
  <c r="P450" i="18" s="1"/>
  <c r="Q450" i="18" s="1"/>
  <c r="R450" i="18" s="1"/>
  <c r="S450" i="18" s="1"/>
  <c r="T450" i="18" s="1"/>
  <c r="U450" i="18" s="1"/>
  <c r="V450" i="18" s="1"/>
  <c r="W450" i="18" s="1"/>
  <c r="X450" i="18" s="1"/>
  <c r="Y450" i="18" s="1"/>
  <c r="Z450" i="18" s="1"/>
  <c r="AA450" i="18" s="1"/>
  <c r="AB450" i="18" s="1"/>
  <c r="AC450" i="18" s="1"/>
  <c r="AD450" i="18" s="1"/>
  <c r="AE450" i="18" s="1"/>
  <c r="AF450" i="18" s="1"/>
  <c r="AG450" i="18" s="1"/>
  <c r="AH450" i="18" s="1"/>
  <c r="AI450" i="18" s="1"/>
  <c r="AJ450" i="18" s="1"/>
  <c r="A451" i="18" l="1"/>
  <c r="E451" i="18"/>
  <c r="F451" i="18"/>
  <c r="G451" i="18" s="1"/>
  <c r="H451" i="18" s="1"/>
  <c r="I451" i="18" s="1"/>
  <c r="J451" i="18" s="1"/>
  <c r="K451" i="18" s="1"/>
  <c r="L451" i="18" s="1"/>
  <c r="M451" i="18" s="1"/>
  <c r="N451" i="18" s="1"/>
  <c r="O451" i="18" s="1"/>
  <c r="P451" i="18" s="1"/>
  <c r="Q451" i="18" s="1"/>
  <c r="R451" i="18" s="1"/>
  <c r="S451" i="18" s="1"/>
  <c r="T451" i="18" s="1"/>
  <c r="U451" i="18" s="1"/>
  <c r="V451" i="18" s="1"/>
  <c r="W451" i="18" s="1"/>
  <c r="X451" i="18" s="1"/>
  <c r="Y451" i="18" s="1"/>
  <c r="Z451" i="18" s="1"/>
  <c r="AA451" i="18" s="1"/>
  <c r="AB451" i="18" s="1"/>
  <c r="AC451" i="18" s="1"/>
  <c r="AD451" i="18" s="1"/>
  <c r="AE451" i="18" s="1"/>
  <c r="AF451" i="18" s="1"/>
  <c r="AG451" i="18" s="1"/>
  <c r="AH451" i="18" s="1"/>
  <c r="AI451" i="18" s="1"/>
  <c r="AJ451" i="18" s="1"/>
  <c r="D452" i="18" a="1"/>
  <c r="D452" i="18" s="1"/>
  <c r="D453" i="18" l="1" a="1"/>
  <c r="D453" i="18" s="1"/>
  <c r="F452" i="18"/>
  <c r="G452" i="18" s="1"/>
  <c r="H452" i="18" s="1"/>
  <c r="I452" i="18" s="1"/>
  <c r="J452" i="18" s="1"/>
  <c r="K452" i="18" s="1"/>
  <c r="L452" i="18" s="1"/>
  <c r="M452" i="18" s="1"/>
  <c r="N452" i="18" s="1"/>
  <c r="O452" i="18" s="1"/>
  <c r="P452" i="18" s="1"/>
  <c r="Q452" i="18" s="1"/>
  <c r="R452" i="18" s="1"/>
  <c r="S452" i="18" s="1"/>
  <c r="T452" i="18" s="1"/>
  <c r="U452" i="18" s="1"/>
  <c r="V452" i="18" s="1"/>
  <c r="W452" i="18" s="1"/>
  <c r="X452" i="18" s="1"/>
  <c r="Y452" i="18" s="1"/>
  <c r="Z452" i="18" s="1"/>
  <c r="AA452" i="18" s="1"/>
  <c r="AB452" i="18" s="1"/>
  <c r="AC452" i="18" s="1"/>
  <c r="AD452" i="18" s="1"/>
  <c r="AE452" i="18" s="1"/>
  <c r="AF452" i="18" s="1"/>
  <c r="AG452" i="18" s="1"/>
  <c r="AH452" i="18" s="1"/>
  <c r="AI452" i="18" s="1"/>
  <c r="AJ452" i="18" s="1"/>
  <c r="A452" i="18"/>
  <c r="E452" i="18"/>
  <c r="F453" i="18" l="1"/>
  <c r="G453" i="18" s="1"/>
  <c r="H453" i="18" s="1"/>
  <c r="I453" i="18" s="1"/>
  <c r="J453" i="18" s="1"/>
  <c r="K453" i="18" s="1"/>
  <c r="L453" i="18" s="1"/>
  <c r="M453" i="18" s="1"/>
  <c r="N453" i="18" s="1"/>
  <c r="O453" i="18" s="1"/>
  <c r="P453" i="18" s="1"/>
  <c r="Q453" i="18" s="1"/>
  <c r="R453" i="18" s="1"/>
  <c r="S453" i="18" s="1"/>
  <c r="T453" i="18" s="1"/>
  <c r="U453" i="18" s="1"/>
  <c r="V453" i="18" s="1"/>
  <c r="W453" i="18" s="1"/>
  <c r="X453" i="18" s="1"/>
  <c r="Y453" i="18" s="1"/>
  <c r="Z453" i="18" s="1"/>
  <c r="AA453" i="18" s="1"/>
  <c r="AB453" i="18" s="1"/>
  <c r="AC453" i="18" s="1"/>
  <c r="AD453" i="18" s="1"/>
  <c r="AE453" i="18" s="1"/>
  <c r="AF453" i="18" s="1"/>
  <c r="AG453" i="18" s="1"/>
  <c r="AH453" i="18" s="1"/>
  <c r="AI453" i="18" s="1"/>
  <c r="AJ453" i="18" s="1"/>
  <c r="D454" i="18" a="1"/>
  <c r="D454" i="18" s="1"/>
  <c r="A453" i="18"/>
  <c r="A454" i="18" l="1"/>
  <c r="D455" i="18" a="1"/>
  <c r="D455" i="18" s="1"/>
  <c r="F454" i="18"/>
  <c r="G454" i="18" s="1"/>
  <c r="H454" i="18" s="1"/>
  <c r="I454" i="18" s="1"/>
  <c r="J454" i="18" s="1"/>
  <c r="K454" i="18" s="1"/>
  <c r="L454" i="18" s="1"/>
  <c r="M454" i="18" s="1"/>
  <c r="N454" i="18" s="1"/>
  <c r="O454" i="18" s="1"/>
  <c r="P454" i="18" s="1"/>
  <c r="Q454" i="18" s="1"/>
  <c r="R454" i="18" s="1"/>
  <c r="S454" i="18" s="1"/>
  <c r="T454" i="18" s="1"/>
  <c r="U454" i="18" s="1"/>
  <c r="V454" i="18" s="1"/>
  <c r="W454" i="18" s="1"/>
  <c r="X454" i="18" s="1"/>
  <c r="Y454" i="18" s="1"/>
  <c r="Z454" i="18" s="1"/>
  <c r="AA454" i="18" s="1"/>
  <c r="AB454" i="18" s="1"/>
  <c r="AC454" i="18" s="1"/>
  <c r="AD454" i="18" s="1"/>
  <c r="AE454" i="18" s="1"/>
  <c r="AF454" i="18" s="1"/>
  <c r="AG454" i="18" s="1"/>
  <c r="AH454" i="18" s="1"/>
  <c r="AI454" i="18" s="1"/>
  <c r="AJ454" i="18" s="1"/>
  <c r="D456" i="18" l="1" a="1"/>
  <c r="D456" i="18" s="1"/>
  <c r="A455" i="18"/>
  <c r="F455" i="18"/>
  <c r="G455" i="18" s="1"/>
  <c r="H455" i="18" s="1"/>
  <c r="I455" i="18" s="1"/>
  <c r="J455" i="18" s="1"/>
  <c r="K455" i="18" s="1"/>
  <c r="L455" i="18" s="1"/>
  <c r="M455" i="18" s="1"/>
  <c r="N455" i="18" s="1"/>
  <c r="O455" i="18" s="1"/>
  <c r="P455" i="18" s="1"/>
  <c r="Q455" i="18" s="1"/>
  <c r="R455" i="18" s="1"/>
  <c r="S455" i="18" s="1"/>
  <c r="T455" i="18" s="1"/>
  <c r="U455" i="18" s="1"/>
  <c r="V455" i="18" s="1"/>
  <c r="W455" i="18" s="1"/>
  <c r="X455" i="18" s="1"/>
  <c r="Y455" i="18" s="1"/>
  <c r="Z455" i="18" s="1"/>
  <c r="AA455" i="18" s="1"/>
  <c r="AB455" i="18" s="1"/>
  <c r="AC455" i="18" s="1"/>
  <c r="AD455" i="18" s="1"/>
  <c r="AE455" i="18" s="1"/>
  <c r="AF455" i="18" s="1"/>
  <c r="AG455" i="18" s="1"/>
  <c r="AH455" i="18" s="1"/>
  <c r="AI455" i="18" s="1"/>
  <c r="AJ455" i="18" s="1"/>
  <c r="A456" i="18" l="1"/>
  <c r="D457" i="18" a="1"/>
  <c r="D457" i="18" s="1"/>
  <c r="F456" i="18"/>
  <c r="G456" i="18" s="1"/>
  <c r="H456" i="18" s="1"/>
  <c r="I456" i="18" s="1"/>
  <c r="J456" i="18" s="1"/>
  <c r="K456" i="18" s="1"/>
  <c r="L456" i="18" s="1"/>
  <c r="M456" i="18" s="1"/>
  <c r="N456" i="18" s="1"/>
  <c r="O456" i="18" s="1"/>
  <c r="P456" i="18" s="1"/>
  <c r="Q456" i="18" s="1"/>
  <c r="R456" i="18" s="1"/>
  <c r="S456" i="18" s="1"/>
  <c r="T456" i="18" s="1"/>
  <c r="U456" i="18" s="1"/>
  <c r="V456" i="18" s="1"/>
  <c r="W456" i="18" s="1"/>
  <c r="X456" i="18" s="1"/>
  <c r="Y456" i="18" s="1"/>
  <c r="Z456" i="18" s="1"/>
  <c r="AA456" i="18" s="1"/>
  <c r="AB456" i="18" s="1"/>
  <c r="AC456" i="18" s="1"/>
  <c r="AD456" i="18" s="1"/>
  <c r="AE456" i="18" s="1"/>
  <c r="AF456" i="18" s="1"/>
  <c r="AG456" i="18" s="1"/>
  <c r="AH456" i="18" s="1"/>
  <c r="AI456" i="18" s="1"/>
  <c r="AJ456" i="18" s="1"/>
  <c r="D458" i="18" l="1" a="1"/>
  <c r="D458" i="18" s="1"/>
  <c r="A457" i="18"/>
  <c r="F457" i="18"/>
  <c r="G457" i="18" s="1"/>
  <c r="H457" i="18" s="1"/>
  <c r="I457" i="18" s="1"/>
  <c r="J457" i="18" s="1"/>
  <c r="K457" i="18" s="1"/>
  <c r="L457" i="18" s="1"/>
  <c r="M457" i="18" s="1"/>
  <c r="N457" i="18" s="1"/>
  <c r="O457" i="18" s="1"/>
  <c r="P457" i="18" s="1"/>
  <c r="Q457" i="18" s="1"/>
  <c r="R457" i="18" s="1"/>
  <c r="S457" i="18" s="1"/>
  <c r="T457" i="18" s="1"/>
  <c r="U457" i="18" s="1"/>
  <c r="V457" i="18" s="1"/>
  <c r="W457" i="18" s="1"/>
  <c r="X457" i="18" s="1"/>
  <c r="Y457" i="18" s="1"/>
  <c r="Z457" i="18" s="1"/>
  <c r="AA457" i="18" s="1"/>
  <c r="AB457" i="18" s="1"/>
  <c r="AC457" i="18" s="1"/>
  <c r="AD457" i="18" s="1"/>
  <c r="AE457" i="18" s="1"/>
  <c r="AF457" i="18" s="1"/>
  <c r="AG457" i="18" s="1"/>
  <c r="AH457" i="18" s="1"/>
  <c r="AI457" i="18" s="1"/>
  <c r="AJ457" i="18" s="1"/>
  <c r="E457" i="18"/>
  <c r="E458" i="18" l="1"/>
  <c r="A458" i="18"/>
  <c r="F458" i="18"/>
  <c r="G458" i="18" s="1"/>
  <c r="H458" i="18" s="1"/>
  <c r="I458" i="18" s="1"/>
  <c r="J458" i="18" s="1"/>
  <c r="K458" i="18" s="1"/>
  <c r="L458" i="18" s="1"/>
  <c r="M458" i="18" s="1"/>
  <c r="N458" i="18" s="1"/>
  <c r="O458" i="18" s="1"/>
  <c r="P458" i="18" s="1"/>
  <c r="Q458" i="18" s="1"/>
  <c r="R458" i="18" s="1"/>
  <c r="S458" i="18" s="1"/>
  <c r="T458" i="18" s="1"/>
  <c r="U458" i="18" s="1"/>
  <c r="V458" i="18" s="1"/>
  <c r="W458" i="18" s="1"/>
  <c r="X458" i="18" s="1"/>
  <c r="Y458" i="18" s="1"/>
  <c r="Z458" i="18" s="1"/>
  <c r="AA458" i="18" s="1"/>
  <c r="AB458" i="18" s="1"/>
  <c r="AC458" i="18" s="1"/>
  <c r="AD458" i="18" s="1"/>
  <c r="AE458" i="18" s="1"/>
  <c r="AF458" i="18" s="1"/>
  <c r="AG458" i="18" s="1"/>
  <c r="AH458" i="18" s="1"/>
  <c r="AI458" i="18" s="1"/>
  <c r="AJ458" i="18" s="1"/>
  <c r="D459" i="18" a="1"/>
  <c r="D459" i="18" s="1"/>
  <c r="D460" i="18" l="1" a="1"/>
  <c r="D460" i="18" s="1"/>
  <c r="E459" i="18"/>
  <c r="F459" i="18"/>
  <c r="G459" i="18" s="1"/>
  <c r="H459" i="18" s="1"/>
  <c r="I459" i="18" s="1"/>
  <c r="J459" i="18" s="1"/>
  <c r="K459" i="18" s="1"/>
  <c r="L459" i="18" s="1"/>
  <c r="M459" i="18" s="1"/>
  <c r="N459" i="18" s="1"/>
  <c r="O459" i="18" s="1"/>
  <c r="P459" i="18" s="1"/>
  <c r="Q459" i="18" s="1"/>
  <c r="R459" i="18" s="1"/>
  <c r="S459" i="18" s="1"/>
  <c r="T459" i="18" s="1"/>
  <c r="U459" i="18" s="1"/>
  <c r="V459" i="18" s="1"/>
  <c r="W459" i="18" s="1"/>
  <c r="X459" i="18" s="1"/>
  <c r="Y459" i="18" s="1"/>
  <c r="Z459" i="18" s="1"/>
  <c r="AA459" i="18" s="1"/>
  <c r="AB459" i="18" s="1"/>
  <c r="AC459" i="18" s="1"/>
  <c r="AD459" i="18" s="1"/>
  <c r="AE459" i="18" s="1"/>
  <c r="AF459" i="18" s="1"/>
  <c r="AG459" i="18" s="1"/>
  <c r="AH459" i="18" s="1"/>
  <c r="AI459" i="18" s="1"/>
  <c r="AJ459" i="18" s="1"/>
  <c r="A459" i="18"/>
  <c r="D461" i="18" l="1" a="1"/>
  <c r="D461" i="18" s="1"/>
  <c r="F460" i="18"/>
  <c r="G460" i="18" s="1"/>
  <c r="H460" i="18" s="1"/>
  <c r="I460" i="18" s="1"/>
  <c r="J460" i="18" s="1"/>
  <c r="K460" i="18" s="1"/>
  <c r="L460" i="18" s="1"/>
  <c r="M460" i="18" s="1"/>
  <c r="N460" i="18" s="1"/>
  <c r="O460" i="18" s="1"/>
  <c r="P460" i="18" s="1"/>
  <c r="Q460" i="18" s="1"/>
  <c r="R460" i="18" s="1"/>
  <c r="S460" i="18" s="1"/>
  <c r="T460" i="18" s="1"/>
  <c r="U460" i="18" s="1"/>
  <c r="V460" i="18" s="1"/>
  <c r="W460" i="18" s="1"/>
  <c r="X460" i="18" s="1"/>
  <c r="Y460" i="18" s="1"/>
  <c r="Z460" i="18" s="1"/>
  <c r="AA460" i="18" s="1"/>
  <c r="AB460" i="18" s="1"/>
  <c r="AC460" i="18" s="1"/>
  <c r="AD460" i="18" s="1"/>
  <c r="AE460" i="18" s="1"/>
  <c r="AF460" i="18" s="1"/>
  <c r="AG460" i="18" s="1"/>
  <c r="AH460" i="18" s="1"/>
  <c r="AI460" i="18" s="1"/>
  <c r="AJ460" i="18" s="1"/>
  <c r="A460" i="18"/>
  <c r="E460" i="18"/>
  <c r="D462" i="18" l="1" a="1"/>
  <c r="D462" i="18" s="1"/>
  <c r="D463" i="18" s="1" a="1"/>
  <c r="D463" i="18" s="1"/>
  <c r="E461" i="18"/>
  <c r="A461" i="18"/>
  <c r="F461" i="18"/>
  <c r="G461" i="18" s="1"/>
  <c r="H461" i="18" s="1"/>
  <c r="I461" i="18" s="1"/>
  <c r="J461" i="18" s="1"/>
  <c r="K461" i="18" s="1"/>
  <c r="L461" i="18" s="1"/>
  <c r="M461" i="18" s="1"/>
  <c r="N461" i="18" s="1"/>
  <c r="O461" i="18" s="1"/>
  <c r="P461" i="18" s="1"/>
  <c r="Q461" i="18" s="1"/>
  <c r="R461" i="18" s="1"/>
  <c r="S461" i="18" s="1"/>
  <c r="T461" i="18" s="1"/>
  <c r="U461" i="18" s="1"/>
  <c r="V461" i="18" s="1"/>
  <c r="W461" i="18" s="1"/>
  <c r="X461" i="18" s="1"/>
  <c r="Y461" i="18" s="1"/>
  <c r="Z461" i="18" s="1"/>
  <c r="AA461" i="18" s="1"/>
  <c r="AB461" i="18" s="1"/>
  <c r="AC461" i="18" s="1"/>
  <c r="AD461" i="18" s="1"/>
  <c r="AE461" i="18" s="1"/>
  <c r="AF461" i="18" s="1"/>
  <c r="AG461" i="18" s="1"/>
  <c r="AH461" i="18" s="1"/>
  <c r="AI461" i="18" s="1"/>
  <c r="AJ461" i="18" s="1"/>
  <c r="D464" i="18" l="1" a="1"/>
  <c r="D464" i="18" s="1"/>
  <c r="E463" i="18"/>
  <c r="F463" i="18"/>
  <c r="G463" i="18" s="1"/>
  <c r="H463" i="18" s="1"/>
  <c r="I463" i="18" s="1"/>
  <c r="J463" i="18" s="1"/>
  <c r="K463" i="18" s="1"/>
  <c r="L463" i="18" s="1"/>
  <c r="M463" i="18" s="1"/>
  <c r="N463" i="18" s="1"/>
  <c r="O463" i="18" s="1"/>
  <c r="P463" i="18" s="1"/>
  <c r="Q463" i="18" s="1"/>
  <c r="R463" i="18" s="1"/>
  <c r="S463" i="18" s="1"/>
  <c r="T463" i="18" s="1"/>
  <c r="U463" i="18" s="1"/>
  <c r="V463" i="18" s="1"/>
  <c r="W463" i="18" s="1"/>
  <c r="X463" i="18" s="1"/>
  <c r="Y463" i="18" s="1"/>
  <c r="Z463" i="18" s="1"/>
  <c r="AA463" i="18" s="1"/>
  <c r="AB463" i="18" s="1"/>
  <c r="AC463" i="18" s="1"/>
  <c r="AD463" i="18" s="1"/>
  <c r="AE463" i="18" s="1"/>
  <c r="AF463" i="18" s="1"/>
  <c r="AG463" i="18" s="1"/>
  <c r="AH463" i="18" s="1"/>
  <c r="AI463" i="18" s="1"/>
  <c r="AJ463" i="18" s="1"/>
  <c r="F462" i="18"/>
  <c r="G462" i="18" s="1"/>
  <c r="H462" i="18" s="1"/>
  <c r="I462" i="18" s="1"/>
  <c r="J462" i="18" s="1"/>
  <c r="K462" i="18" s="1"/>
  <c r="L462" i="18" s="1"/>
  <c r="M462" i="18" s="1"/>
  <c r="N462" i="18" s="1"/>
  <c r="O462" i="18" s="1"/>
  <c r="P462" i="18" s="1"/>
  <c r="Q462" i="18" s="1"/>
  <c r="R462" i="18" s="1"/>
  <c r="S462" i="18" s="1"/>
  <c r="T462" i="18" s="1"/>
  <c r="U462" i="18" s="1"/>
  <c r="V462" i="18" s="1"/>
  <c r="W462" i="18" s="1"/>
  <c r="X462" i="18" s="1"/>
  <c r="Y462" i="18" s="1"/>
  <c r="Z462" i="18" s="1"/>
  <c r="AA462" i="18" s="1"/>
  <c r="AB462" i="18" s="1"/>
  <c r="AC462" i="18" s="1"/>
  <c r="AD462" i="18" s="1"/>
  <c r="AE462" i="18" s="1"/>
  <c r="AF462" i="18" s="1"/>
  <c r="AG462" i="18" s="1"/>
  <c r="AH462" i="18" s="1"/>
  <c r="AI462" i="18" s="1"/>
  <c r="AJ462" i="18" s="1"/>
  <c r="A462" i="18"/>
  <c r="A463" i="18" s="1"/>
  <c r="A464" i="18" l="1"/>
  <c r="D465" i="18" a="1"/>
  <c r="D465" i="18" s="1"/>
  <c r="E464" i="18"/>
  <c r="F464" i="18"/>
  <c r="G464" i="18" s="1"/>
  <c r="H464" i="18" s="1"/>
  <c r="I464" i="18" s="1"/>
  <c r="J464" i="18" s="1"/>
  <c r="K464" i="18" s="1"/>
  <c r="L464" i="18" s="1"/>
  <c r="M464" i="18" s="1"/>
  <c r="N464" i="18" s="1"/>
  <c r="O464" i="18" s="1"/>
  <c r="P464" i="18" s="1"/>
  <c r="Q464" i="18" s="1"/>
  <c r="R464" i="18" s="1"/>
  <c r="S464" i="18" s="1"/>
  <c r="T464" i="18" s="1"/>
  <c r="U464" i="18" s="1"/>
  <c r="V464" i="18" s="1"/>
  <c r="W464" i="18" s="1"/>
  <c r="X464" i="18" s="1"/>
  <c r="Y464" i="18" s="1"/>
  <c r="Z464" i="18" s="1"/>
  <c r="AA464" i="18" s="1"/>
  <c r="AB464" i="18" s="1"/>
  <c r="AC464" i="18" s="1"/>
  <c r="AD464" i="18" s="1"/>
  <c r="AE464" i="18" s="1"/>
  <c r="AF464" i="18" s="1"/>
  <c r="AG464" i="18" s="1"/>
  <c r="AH464" i="18" s="1"/>
  <c r="AI464" i="18" s="1"/>
  <c r="AJ464" i="18" s="1"/>
  <c r="A465" i="18" l="1"/>
  <c r="D466" i="18" a="1"/>
  <c r="D466" i="18" s="1"/>
  <c r="E465" i="18"/>
  <c r="F465" i="18"/>
  <c r="G465" i="18" s="1"/>
  <c r="H465" i="18" s="1"/>
  <c r="I465" i="18" s="1"/>
  <c r="J465" i="18" s="1"/>
  <c r="K465" i="18" s="1"/>
  <c r="L465" i="18" s="1"/>
  <c r="M465" i="18" s="1"/>
  <c r="N465" i="18" s="1"/>
  <c r="O465" i="18" s="1"/>
  <c r="P465" i="18" s="1"/>
  <c r="Q465" i="18" s="1"/>
  <c r="R465" i="18" s="1"/>
  <c r="S465" i="18" s="1"/>
  <c r="T465" i="18" s="1"/>
  <c r="U465" i="18" s="1"/>
  <c r="V465" i="18" s="1"/>
  <c r="W465" i="18" s="1"/>
  <c r="X465" i="18" s="1"/>
  <c r="Y465" i="18" s="1"/>
  <c r="Z465" i="18" s="1"/>
  <c r="AA465" i="18" s="1"/>
  <c r="AB465" i="18" s="1"/>
  <c r="AC465" i="18" s="1"/>
  <c r="AD465" i="18" s="1"/>
  <c r="AE465" i="18" s="1"/>
  <c r="AF465" i="18" s="1"/>
  <c r="AG465" i="18" s="1"/>
  <c r="AH465" i="18" s="1"/>
  <c r="AI465" i="18" s="1"/>
  <c r="AJ465" i="18" s="1"/>
  <c r="A466" i="18" l="1"/>
  <c r="D467" i="18" a="1"/>
  <c r="D467" i="18" s="1"/>
  <c r="A467" i="18" s="1"/>
  <c r="E466" i="18"/>
  <c r="F466" i="18"/>
  <c r="G466" i="18" s="1"/>
  <c r="H466" i="18" s="1"/>
  <c r="I466" i="18" s="1"/>
  <c r="J466" i="18" s="1"/>
  <c r="K466" i="18" s="1"/>
  <c r="L466" i="18" s="1"/>
  <c r="M466" i="18" s="1"/>
  <c r="N466" i="18" s="1"/>
  <c r="O466" i="18" s="1"/>
  <c r="P466" i="18" s="1"/>
  <c r="Q466" i="18" s="1"/>
  <c r="R466" i="18" s="1"/>
  <c r="S466" i="18" s="1"/>
  <c r="T466" i="18" s="1"/>
  <c r="U466" i="18" s="1"/>
  <c r="V466" i="18" s="1"/>
  <c r="W466" i="18" s="1"/>
  <c r="X466" i="18" s="1"/>
  <c r="Y466" i="18" s="1"/>
  <c r="Z466" i="18" s="1"/>
  <c r="AA466" i="18" s="1"/>
  <c r="AB466" i="18" s="1"/>
  <c r="AC466" i="18" s="1"/>
  <c r="AD466" i="18" s="1"/>
  <c r="AE466" i="18" s="1"/>
  <c r="AF466" i="18" s="1"/>
  <c r="AG466" i="18" s="1"/>
  <c r="AH466" i="18" s="1"/>
  <c r="AI466" i="18" s="1"/>
  <c r="AJ466" i="18" s="1"/>
  <c r="F467" i="18" l="1"/>
  <c r="G467" i="18" s="1"/>
  <c r="H467" i="18" s="1"/>
  <c r="I467" i="18" s="1"/>
  <c r="J467" i="18" s="1"/>
  <c r="K467" i="18" s="1"/>
  <c r="L467" i="18" s="1"/>
  <c r="M467" i="18" s="1"/>
  <c r="N467" i="18" s="1"/>
  <c r="O467" i="18" s="1"/>
  <c r="P467" i="18" s="1"/>
  <c r="Q467" i="18" s="1"/>
  <c r="R467" i="18" s="1"/>
  <c r="S467" i="18" s="1"/>
  <c r="T467" i="18" s="1"/>
  <c r="U467" i="18" s="1"/>
  <c r="V467" i="18" s="1"/>
  <c r="W467" i="18" s="1"/>
  <c r="X467" i="18" s="1"/>
  <c r="Y467" i="18" s="1"/>
  <c r="Z467" i="18" s="1"/>
  <c r="AA467" i="18" s="1"/>
  <c r="AB467" i="18" s="1"/>
  <c r="AC467" i="18" s="1"/>
  <c r="AD467" i="18" s="1"/>
  <c r="AE467" i="18" s="1"/>
  <c r="AF467" i="18" s="1"/>
  <c r="AG467" i="18" s="1"/>
  <c r="AH467" i="18" s="1"/>
  <c r="AI467" i="18" s="1"/>
  <c r="AJ467" i="18" s="1"/>
  <c r="D468" i="18" a="1"/>
  <c r="D468" i="18" s="1"/>
  <c r="A468" i="18" s="1"/>
  <c r="E467" i="18"/>
  <c r="E468" i="18" l="1"/>
  <c r="F468" i="18"/>
  <c r="G468" i="18" s="1"/>
  <c r="H468" i="18" s="1"/>
  <c r="I468" i="18" s="1"/>
  <c r="J468" i="18" s="1"/>
  <c r="K468" i="18" s="1"/>
  <c r="L468" i="18" s="1"/>
  <c r="M468" i="18" s="1"/>
  <c r="N468" i="18" s="1"/>
  <c r="O468" i="18" s="1"/>
  <c r="P468" i="18" s="1"/>
  <c r="Q468" i="18" s="1"/>
  <c r="R468" i="18" s="1"/>
  <c r="S468" i="18" s="1"/>
  <c r="T468" i="18" s="1"/>
  <c r="U468" i="18" s="1"/>
  <c r="V468" i="18" s="1"/>
  <c r="W468" i="18" s="1"/>
  <c r="X468" i="18" s="1"/>
  <c r="Y468" i="18" s="1"/>
  <c r="Z468" i="18" s="1"/>
  <c r="AA468" i="18" s="1"/>
  <c r="AB468" i="18" s="1"/>
  <c r="AC468" i="18" s="1"/>
  <c r="AD468" i="18" s="1"/>
  <c r="AE468" i="18" s="1"/>
  <c r="AF468" i="18" s="1"/>
  <c r="AG468" i="18" s="1"/>
  <c r="AH468" i="18" s="1"/>
  <c r="AI468" i="18" s="1"/>
  <c r="AJ468" i="18" s="1"/>
  <c r="D469" i="18" a="1"/>
  <c r="D469" i="18" s="1"/>
  <c r="A469" i="18" s="1"/>
  <c r="D470" i="18" l="1" a="1"/>
  <c r="D470" i="18" s="1"/>
  <c r="A470" i="18" s="1"/>
  <c r="E469" i="18"/>
  <c r="F469" i="18"/>
  <c r="G469" i="18" s="1"/>
  <c r="H469" i="18" s="1"/>
  <c r="I469" i="18" s="1"/>
  <c r="J469" i="18" s="1"/>
  <c r="K469" i="18" s="1"/>
  <c r="L469" i="18" s="1"/>
  <c r="M469" i="18" s="1"/>
  <c r="N469" i="18" s="1"/>
  <c r="O469" i="18" s="1"/>
  <c r="P469" i="18" s="1"/>
  <c r="Q469" i="18" s="1"/>
  <c r="R469" i="18" s="1"/>
  <c r="S469" i="18" s="1"/>
  <c r="T469" i="18" s="1"/>
  <c r="U469" i="18" s="1"/>
  <c r="V469" i="18" s="1"/>
  <c r="W469" i="18" s="1"/>
  <c r="X469" i="18" s="1"/>
  <c r="Y469" i="18" s="1"/>
  <c r="Z469" i="18" s="1"/>
  <c r="AA469" i="18" s="1"/>
  <c r="AB469" i="18" s="1"/>
  <c r="AC469" i="18" s="1"/>
  <c r="AD469" i="18" s="1"/>
  <c r="AE469" i="18" s="1"/>
  <c r="AF469" i="18" s="1"/>
  <c r="AG469" i="18" s="1"/>
  <c r="AH469" i="18" s="1"/>
  <c r="AI469" i="18" s="1"/>
  <c r="AJ469" i="18" s="1"/>
  <c r="D471" i="18" l="1" a="1"/>
  <c r="D471" i="18" s="1"/>
  <c r="A471" i="18" s="1"/>
  <c r="E470" i="18"/>
  <c r="F470" i="18"/>
  <c r="G470" i="18" s="1"/>
  <c r="H470" i="18" s="1"/>
  <c r="I470" i="18" s="1"/>
  <c r="J470" i="18" s="1"/>
  <c r="K470" i="18" s="1"/>
  <c r="L470" i="18" s="1"/>
  <c r="M470" i="18" s="1"/>
  <c r="N470" i="18" s="1"/>
  <c r="O470" i="18" s="1"/>
  <c r="P470" i="18" s="1"/>
  <c r="Q470" i="18" s="1"/>
  <c r="R470" i="18" s="1"/>
  <c r="S470" i="18" s="1"/>
  <c r="T470" i="18" s="1"/>
  <c r="U470" i="18" s="1"/>
  <c r="V470" i="18" s="1"/>
  <c r="W470" i="18" s="1"/>
  <c r="X470" i="18" s="1"/>
  <c r="Y470" i="18" s="1"/>
  <c r="Z470" i="18" s="1"/>
  <c r="AA470" i="18" s="1"/>
  <c r="AB470" i="18" s="1"/>
  <c r="AC470" i="18" s="1"/>
  <c r="AD470" i="18" s="1"/>
  <c r="AE470" i="18" s="1"/>
  <c r="AF470" i="18" s="1"/>
  <c r="AG470" i="18" s="1"/>
  <c r="AH470" i="18" s="1"/>
  <c r="AI470" i="18" s="1"/>
  <c r="AJ470" i="18" s="1"/>
  <c r="D472" i="18" l="1" a="1"/>
  <c r="D472" i="18" s="1"/>
  <c r="A472" i="18" s="1"/>
  <c r="E471" i="18"/>
  <c r="F471" i="18"/>
  <c r="G471" i="18" s="1"/>
  <c r="H471" i="18" s="1"/>
  <c r="I471" i="18" s="1"/>
  <c r="J471" i="18" s="1"/>
  <c r="K471" i="18" s="1"/>
  <c r="L471" i="18" s="1"/>
  <c r="M471" i="18" s="1"/>
  <c r="N471" i="18" s="1"/>
  <c r="O471" i="18" s="1"/>
  <c r="P471" i="18" s="1"/>
  <c r="Q471" i="18" s="1"/>
  <c r="R471" i="18" s="1"/>
  <c r="S471" i="18" s="1"/>
  <c r="T471" i="18" s="1"/>
  <c r="U471" i="18" s="1"/>
  <c r="V471" i="18" s="1"/>
  <c r="W471" i="18" s="1"/>
  <c r="X471" i="18" s="1"/>
  <c r="Y471" i="18" s="1"/>
  <c r="Z471" i="18" s="1"/>
  <c r="AA471" i="18" s="1"/>
  <c r="AB471" i="18" s="1"/>
  <c r="AC471" i="18" s="1"/>
  <c r="AD471" i="18" s="1"/>
  <c r="AE471" i="18" s="1"/>
  <c r="AF471" i="18" s="1"/>
  <c r="AG471" i="18" s="1"/>
  <c r="AH471" i="18" s="1"/>
  <c r="AI471" i="18" s="1"/>
  <c r="AJ471" i="18" s="1"/>
  <c r="D473" i="18" l="1" a="1"/>
  <c r="D473" i="18" s="1"/>
  <c r="A473" i="18" s="1"/>
  <c r="E472" i="18"/>
  <c r="F472" i="18"/>
  <c r="G472" i="18" s="1"/>
  <c r="H472" i="18" s="1"/>
  <c r="I472" i="18" s="1"/>
  <c r="J472" i="18" s="1"/>
  <c r="K472" i="18" s="1"/>
  <c r="L472" i="18" s="1"/>
  <c r="M472" i="18" s="1"/>
  <c r="N472" i="18" s="1"/>
  <c r="O472" i="18" s="1"/>
  <c r="P472" i="18" s="1"/>
  <c r="Q472" i="18" s="1"/>
  <c r="R472" i="18" s="1"/>
  <c r="S472" i="18" s="1"/>
  <c r="T472" i="18" s="1"/>
  <c r="U472" i="18" s="1"/>
  <c r="V472" i="18" s="1"/>
  <c r="W472" i="18" s="1"/>
  <c r="X472" i="18" s="1"/>
  <c r="Y472" i="18" s="1"/>
  <c r="Z472" i="18" s="1"/>
  <c r="AA472" i="18" s="1"/>
  <c r="AB472" i="18" s="1"/>
  <c r="AC472" i="18" s="1"/>
  <c r="AD472" i="18" s="1"/>
  <c r="AE472" i="18" s="1"/>
  <c r="AF472" i="18" s="1"/>
  <c r="AG472" i="18" s="1"/>
  <c r="AH472" i="18" s="1"/>
  <c r="AI472" i="18" s="1"/>
  <c r="AJ472" i="18" s="1"/>
  <c r="D474" i="18" l="1" a="1"/>
  <c r="D474" i="18" s="1"/>
  <c r="A474" i="18" s="1"/>
  <c r="E473" i="18"/>
  <c r="F473" i="18"/>
  <c r="G473" i="18" s="1"/>
  <c r="H473" i="18" s="1"/>
  <c r="I473" i="18" s="1"/>
  <c r="J473" i="18" s="1"/>
  <c r="K473" i="18" s="1"/>
  <c r="L473" i="18" s="1"/>
  <c r="M473" i="18" s="1"/>
  <c r="N473" i="18" s="1"/>
  <c r="O473" i="18" s="1"/>
  <c r="P473" i="18" s="1"/>
  <c r="Q473" i="18" s="1"/>
  <c r="R473" i="18" s="1"/>
  <c r="S473" i="18" s="1"/>
  <c r="T473" i="18" s="1"/>
  <c r="U473" i="18" s="1"/>
  <c r="V473" i="18" s="1"/>
  <c r="W473" i="18" s="1"/>
  <c r="X473" i="18" s="1"/>
  <c r="Y473" i="18" s="1"/>
  <c r="Z473" i="18" s="1"/>
  <c r="AA473" i="18" s="1"/>
  <c r="AB473" i="18" s="1"/>
  <c r="AC473" i="18" s="1"/>
  <c r="AD473" i="18" s="1"/>
  <c r="AE473" i="18" s="1"/>
  <c r="AF473" i="18" s="1"/>
  <c r="AG473" i="18" s="1"/>
  <c r="AH473" i="18" s="1"/>
  <c r="AI473" i="18" s="1"/>
  <c r="AJ473" i="18" s="1"/>
  <c r="D475" i="18" l="1" a="1"/>
  <c r="D475" i="18" s="1"/>
  <c r="A475" i="18" s="1"/>
  <c r="E474" i="18"/>
  <c r="F474" i="18"/>
  <c r="G474" i="18" s="1"/>
  <c r="H474" i="18" s="1"/>
  <c r="I474" i="18" s="1"/>
  <c r="J474" i="18" s="1"/>
  <c r="K474" i="18" s="1"/>
  <c r="L474" i="18" s="1"/>
  <c r="M474" i="18" s="1"/>
  <c r="N474" i="18" s="1"/>
  <c r="O474" i="18" s="1"/>
  <c r="P474" i="18" s="1"/>
  <c r="Q474" i="18" s="1"/>
  <c r="R474" i="18" s="1"/>
  <c r="S474" i="18" s="1"/>
  <c r="T474" i="18" s="1"/>
  <c r="U474" i="18" s="1"/>
  <c r="V474" i="18" s="1"/>
  <c r="W474" i="18" s="1"/>
  <c r="X474" i="18" s="1"/>
  <c r="Y474" i="18" s="1"/>
  <c r="Z474" i="18" s="1"/>
  <c r="AA474" i="18" s="1"/>
  <c r="AB474" i="18" s="1"/>
  <c r="AC474" i="18" s="1"/>
  <c r="AD474" i="18" s="1"/>
  <c r="AE474" i="18" s="1"/>
  <c r="AF474" i="18" s="1"/>
  <c r="AG474" i="18" s="1"/>
  <c r="AH474" i="18" s="1"/>
  <c r="AI474" i="18" s="1"/>
  <c r="AJ474" i="18" s="1"/>
  <c r="F475" i="18" l="1"/>
  <c r="G475" i="18" s="1"/>
  <c r="H475" i="18" s="1"/>
  <c r="I475" i="18" s="1"/>
  <c r="J475" i="18" s="1"/>
  <c r="K475" i="18" s="1"/>
  <c r="L475" i="18" s="1"/>
  <c r="M475" i="18" s="1"/>
  <c r="N475" i="18" s="1"/>
  <c r="O475" i="18" s="1"/>
  <c r="P475" i="18" s="1"/>
  <c r="Q475" i="18" s="1"/>
  <c r="R475" i="18" s="1"/>
  <c r="S475" i="18" s="1"/>
  <c r="T475" i="18" s="1"/>
  <c r="U475" i="18" s="1"/>
  <c r="V475" i="18" s="1"/>
  <c r="W475" i="18" s="1"/>
  <c r="X475" i="18" s="1"/>
  <c r="Y475" i="18" s="1"/>
  <c r="Z475" i="18" s="1"/>
  <c r="AA475" i="18" s="1"/>
  <c r="AB475" i="18" s="1"/>
  <c r="AC475" i="18" s="1"/>
  <c r="AD475" i="18" s="1"/>
  <c r="AE475" i="18" s="1"/>
  <c r="AF475" i="18" s="1"/>
  <c r="AG475" i="18" s="1"/>
  <c r="AH475" i="18" s="1"/>
  <c r="AI475" i="18" s="1"/>
  <c r="AJ475" i="18" s="1"/>
  <c r="D476" i="18" a="1"/>
  <c r="D476" i="18" s="1"/>
  <c r="A476" i="18" s="1"/>
  <c r="E475" i="18"/>
  <c r="E476" i="18" l="1"/>
  <c r="F476" i="18"/>
  <c r="G476" i="18" s="1"/>
  <c r="H476" i="18" s="1"/>
  <c r="I476" i="18" s="1"/>
  <c r="J476" i="18" s="1"/>
  <c r="K476" i="18" s="1"/>
  <c r="L476" i="18" s="1"/>
  <c r="M476" i="18" s="1"/>
  <c r="N476" i="18" s="1"/>
  <c r="O476" i="18" s="1"/>
  <c r="P476" i="18" s="1"/>
  <c r="Q476" i="18" s="1"/>
  <c r="R476" i="18" s="1"/>
  <c r="S476" i="18" s="1"/>
  <c r="T476" i="18" s="1"/>
  <c r="U476" i="18" s="1"/>
  <c r="V476" i="18" s="1"/>
  <c r="W476" i="18" s="1"/>
  <c r="X476" i="18" s="1"/>
  <c r="Y476" i="18" s="1"/>
  <c r="Z476" i="18" s="1"/>
  <c r="AA476" i="18" s="1"/>
  <c r="AB476" i="18" s="1"/>
  <c r="AC476" i="18" s="1"/>
  <c r="AD476" i="18" s="1"/>
  <c r="AE476" i="18" s="1"/>
  <c r="AF476" i="18" s="1"/>
  <c r="AG476" i="18" s="1"/>
  <c r="AH476" i="18" s="1"/>
  <c r="AI476" i="18" s="1"/>
  <c r="AJ476" i="18" s="1"/>
  <c r="D477" i="18" a="1"/>
  <c r="D477" i="18" s="1"/>
  <c r="A477" i="18" s="1"/>
  <c r="D478" i="18" l="1" a="1"/>
  <c r="D478" i="18" s="1"/>
  <c r="A478" i="18" s="1"/>
  <c r="E477" i="18"/>
  <c r="F477" i="18"/>
  <c r="G477" i="18" s="1"/>
  <c r="H477" i="18" s="1"/>
  <c r="I477" i="18" s="1"/>
  <c r="J477" i="18" s="1"/>
  <c r="K477" i="18" s="1"/>
  <c r="L477" i="18" s="1"/>
  <c r="M477" i="18" s="1"/>
  <c r="N477" i="18" s="1"/>
  <c r="O477" i="18" s="1"/>
  <c r="P477" i="18" s="1"/>
  <c r="Q477" i="18" s="1"/>
  <c r="R477" i="18" s="1"/>
  <c r="S477" i="18" s="1"/>
  <c r="T477" i="18" s="1"/>
  <c r="U477" i="18" s="1"/>
  <c r="V477" i="18" s="1"/>
  <c r="W477" i="18" s="1"/>
  <c r="X477" i="18" s="1"/>
  <c r="Y477" i="18" s="1"/>
  <c r="Z477" i="18" s="1"/>
  <c r="AA477" i="18" s="1"/>
  <c r="AB477" i="18" s="1"/>
  <c r="AC477" i="18" s="1"/>
  <c r="AD477" i="18" s="1"/>
  <c r="AE477" i="18" s="1"/>
  <c r="AF477" i="18" s="1"/>
  <c r="AG477" i="18" s="1"/>
  <c r="AH477" i="18" s="1"/>
  <c r="AI477" i="18" s="1"/>
  <c r="AJ477" i="18" s="1"/>
  <c r="D479" i="18" l="1" a="1"/>
  <c r="D479" i="18" s="1"/>
  <c r="A479" i="18" s="1"/>
  <c r="E478" i="18"/>
  <c r="F478" i="18"/>
  <c r="G478" i="18" s="1"/>
  <c r="H478" i="18" s="1"/>
  <c r="I478" i="18" s="1"/>
  <c r="J478" i="18" s="1"/>
  <c r="K478" i="18" s="1"/>
  <c r="L478" i="18" s="1"/>
  <c r="M478" i="18" s="1"/>
  <c r="N478" i="18" s="1"/>
  <c r="O478" i="18" s="1"/>
  <c r="P478" i="18" s="1"/>
  <c r="Q478" i="18" s="1"/>
  <c r="R478" i="18" s="1"/>
  <c r="S478" i="18" s="1"/>
  <c r="T478" i="18" s="1"/>
  <c r="U478" i="18" s="1"/>
  <c r="V478" i="18" s="1"/>
  <c r="W478" i="18" s="1"/>
  <c r="X478" i="18" s="1"/>
  <c r="Y478" i="18" s="1"/>
  <c r="Z478" i="18" s="1"/>
  <c r="AA478" i="18" s="1"/>
  <c r="AB478" i="18" s="1"/>
  <c r="AC478" i="18" s="1"/>
  <c r="AD478" i="18" s="1"/>
  <c r="AE478" i="18" s="1"/>
  <c r="AF478" i="18" s="1"/>
  <c r="AG478" i="18" s="1"/>
  <c r="AH478" i="18" s="1"/>
  <c r="AI478" i="18" s="1"/>
  <c r="AJ478" i="18" s="1"/>
  <c r="D480" i="18" l="1" a="1"/>
  <c r="D480" i="18" s="1"/>
  <c r="A480" i="18" s="1"/>
  <c r="E479" i="18"/>
  <c r="F479" i="18"/>
  <c r="G479" i="18" s="1"/>
  <c r="H479" i="18" s="1"/>
  <c r="I479" i="18" s="1"/>
  <c r="J479" i="18" s="1"/>
  <c r="K479" i="18" s="1"/>
  <c r="L479" i="18" s="1"/>
  <c r="M479" i="18" s="1"/>
  <c r="N479" i="18" s="1"/>
  <c r="O479" i="18" s="1"/>
  <c r="P479" i="18" s="1"/>
  <c r="Q479" i="18" s="1"/>
  <c r="R479" i="18" s="1"/>
  <c r="S479" i="18" s="1"/>
  <c r="T479" i="18" s="1"/>
  <c r="U479" i="18" s="1"/>
  <c r="V479" i="18" s="1"/>
  <c r="W479" i="18" s="1"/>
  <c r="X479" i="18" s="1"/>
  <c r="Y479" i="18" s="1"/>
  <c r="Z479" i="18" s="1"/>
  <c r="AA479" i="18" s="1"/>
  <c r="AB479" i="18" s="1"/>
  <c r="AC479" i="18" s="1"/>
  <c r="AD479" i="18" s="1"/>
  <c r="AE479" i="18" s="1"/>
  <c r="AF479" i="18" s="1"/>
  <c r="AG479" i="18" s="1"/>
  <c r="AH479" i="18" s="1"/>
  <c r="AI479" i="18" s="1"/>
  <c r="AJ479" i="18" s="1"/>
  <c r="D481" i="18" l="1" a="1"/>
  <c r="D481" i="18" s="1"/>
  <c r="A481" i="18" s="1"/>
  <c r="E480" i="18"/>
  <c r="F480" i="18"/>
  <c r="G480" i="18" s="1"/>
  <c r="H480" i="18" s="1"/>
  <c r="I480" i="18" s="1"/>
  <c r="J480" i="18" s="1"/>
  <c r="K480" i="18" s="1"/>
  <c r="L480" i="18" s="1"/>
  <c r="M480" i="18" s="1"/>
  <c r="N480" i="18" s="1"/>
  <c r="O480" i="18" s="1"/>
  <c r="P480" i="18" s="1"/>
  <c r="Q480" i="18" s="1"/>
  <c r="R480" i="18" s="1"/>
  <c r="S480" i="18" s="1"/>
  <c r="T480" i="18" s="1"/>
  <c r="U480" i="18" s="1"/>
  <c r="V480" i="18" s="1"/>
  <c r="W480" i="18" s="1"/>
  <c r="X480" i="18" s="1"/>
  <c r="Y480" i="18" s="1"/>
  <c r="Z480" i="18" s="1"/>
  <c r="AA480" i="18" s="1"/>
  <c r="AB480" i="18" s="1"/>
  <c r="AC480" i="18" s="1"/>
  <c r="AD480" i="18" s="1"/>
  <c r="AE480" i="18" s="1"/>
  <c r="AF480" i="18" s="1"/>
  <c r="AG480" i="18" s="1"/>
  <c r="AH480" i="18" s="1"/>
  <c r="AI480" i="18" s="1"/>
  <c r="AJ480" i="18" s="1"/>
  <c r="D482" i="18" l="1" a="1"/>
  <c r="D482" i="18" s="1"/>
  <c r="A482" i="18" s="1"/>
  <c r="E481" i="18"/>
  <c r="F481" i="18"/>
  <c r="G481" i="18" s="1"/>
  <c r="H481" i="18" s="1"/>
  <c r="I481" i="18" s="1"/>
  <c r="J481" i="18" s="1"/>
  <c r="K481" i="18" s="1"/>
  <c r="L481" i="18" s="1"/>
  <c r="M481" i="18" s="1"/>
  <c r="N481" i="18" s="1"/>
  <c r="O481" i="18" s="1"/>
  <c r="P481" i="18" s="1"/>
  <c r="Q481" i="18" s="1"/>
  <c r="R481" i="18" s="1"/>
  <c r="S481" i="18" s="1"/>
  <c r="T481" i="18" s="1"/>
  <c r="U481" i="18" s="1"/>
  <c r="V481" i="18" s="1"/>
  <c r="W481" i="18" s="1"/>
  <c r="X481" i="18" s="1"/>
  <c r="Y481" i="18" s="1"/>
  <c r="Z481" i="18" s="1"/>
  <c r="AA481" i="18" s="1"/>
  <c r="AB481" i="18" s="1"/>
  <c r="AC481" i="18" s="1"/>
  <c r="AD481" i="18" s="1"/>
  <c r="AE481" i="18" s="1"/>
  <c r="AF481" i="18" s="1"/>
  <c r="AG481" i="18" s="1"/>
  <c r="AH481" i="18" s="1"/>
  <c r="AI481" i="18" s="1"/>
  <c r="AJ481" i="18" s="1"/>
  <c r="D483" i="18" l="1" a="1"/>
  <c r="D483" i="18" s="1"/>
  <c r="A483" i="18" s="1"/>
  <c r="E482" i="18"/>
  <c r="F482" i="18"/>
  <c r="G482" i="18" s="1"/>
  <c r="H482" i="18" s="1"/>
  <c r="I482" i="18" s="1"/>
  <c r="J482" i="18" s="1"/>
  <c r="K482" i="18" s="1"/>
  <c r="L482" i="18" s="1"/>
  <c r="M482" i="18" s="1"/>
  <c r="N482" i="18" s="1"/>
  <c r="O482" i="18" s="1"/>
  <c r="P482" i="18" s="1"/>
  <c r="Q482" i="18" s="1"/>
  <c r="R482" i="18" s="1"/>
  <c r="S482" i="18" s="1"/>
  <c r="T482" i="18" s="1"/>
  <c r="U482" i="18" s="1"/>
  <c r="V482" i="18" s="1"/>
  <c r="W482" i="18" s="1"/>
  <c r="X482" i="18" s="1"/>
  <c r="Y482" i="18" s="1"/>
  <c r="Z482" i="18" s="1"/>
  <c r="AA482" i="18" s="1"/>
  <c r="AB482" i="18" s="1"/>
  <c r="AC482" i="18" s="1"/>
  <c r="AD482" i="18" s="1"/>
  <c r="AE482" i="18" s="1"/>
  <c r="AF482" i="18" s="1"/>
  <c r="AG482" i="18" s="1"/>
  <c r="AH482" i="18" s="1"/>
  <c r="AI482" i="18" s="1"/>
  <c r="AJ482" i="18" s="1"/>
  <c r="F483" i="18" l="1"/>
  <c r="G483" i="18" s="1"/>
  <c r="H483" i="18" s="1"/>
  <c r="I483" i="18" s="1"/>
  <c r="J483" i="18" s="1"/>
  <c r="K483" i="18" s="1"/>
  <c r="L483" i="18" s="1"/>
  <c r="M483" i="18" s="1"/>
  <c r="N483" i="18" s="1"/>
  <c r="O483" i="18" s="1"/>
  <c r="P483" i="18" s="1"/>
  <c r="Q483" i="18" s="1"/>
  <c r="R483" i="18" s="1"/>
  <c r="S483" i="18" s="1"/>
  <c r="T483" i="18" s="1"/>
  <c r="U483" i="18" s="1"/>
  <c r="V483" i="18" s="1"/>
  <c r="W483" i="18" s="1"/>
  <c r="X483" i="18" s="1"/>
  <c r="Y483" i="18" s="1"/>
  <c r="Z483" i="18" s="1"/>
  <c r="AA483" i="18" s="1"/>
  <c r="AB483" i="18" s="1"/>
  <c r="AC483" i="18" s="1"/>
  <c r="AD483" i="18" s="1"/>
  <c r="AE483" i="18" s="1"/>
  <c r="AF483" i="18" s="1"/>
  <c r="AG483" i="18" s="1"/>
  <c r="AH483" i="18" s="1"/>
  <c r="AI483" i="18" s="1"/>
  <c r="AJ483" i="18" s="1"/>
  <c r="D484" i="18" a="1"/>
  <c r="D484" i="18" s="1"/>
  <c r="A484" i="18" s="1"/>
  <c r="E483" i="18"/>
  <c r="E484" i="18" l="1"/>
  <c r="F484" i="18"/>
  <c r="G484" i="18" s="1"/>
  <c r="H484" i="18" s="1"/>
  <c r="I484" i="18" s="1"/>
  <c r="J484" i="18" s="1"/>
  <c r="K484" i="18" s="1"/>
  <c r="L484" i="18" s="1"/>
  <c r="M484" i="18" s="1"/>
  <c r="N484" i="18" s="1"/>
  <c r="O484" i="18" s="1"/>
  <c r="P484" i="18" s="1"/>
  <c r="Q484" i="18" s="1"/>
  <c r="R484" i="18" s="1"/>
  <c r="S484" i="18" s="1"/>
  <c r="T484" i="18" s="1"/>
  <c r="U484" i="18" s="1"/>
  <c r="V484" i="18" s="1"/>
  <c r="W484" i="18" s="1"/>
  <c r="X484" i="18" s="1"/>
  <c r="Y484" i="18" s="1"/>
  <c r="Z484" i="18" s="1"/>
  <c r="AA484" i="18" s="1"/>
  <c r="AB484" i="18" s="1"/>
  <c r="AC484" i="18" s="1"/>
  <c r="AD484" i="18" s="1"/>
  <c r="AE484" i="18" s="1"/>
  <c r="AF484" i="18" s="1"/>
  <c r="AG484" i="18" s="1"/>
  <c r="AH484" i="18" s="1"/>
  <c r="AI484" i="18" s="1"/>
  <c r="AJ484" i="18" s="1"/>
  <c r="D485" i="18" a="1"/>
  <c r="D485" i="18" s="1"/>
  <c r="A485" i="18" s="1"/>
  <c r="D486" i="18" l="1" a="1"/>
  <c r="D486" i="18" s="1"/>
  <c r="A486" i="18" s="1"/>
  <c r="E485" i="18"/>
  <c r="F485" i="18"/>
  <c r="G485" i="18" s="1"/>
  <c r="H485" i="18" s="1"/>
  <c r="I485" i="18" s="1"/>
  <c r="J485" i="18" s="1"/>
  <c r="K485" i="18" s="1"/>
  <c r="L485" i="18" s="1"/>
  <c r="M485" i="18" s="1"/>
  <c r="N485" i="18" s="1"/>
  <c r="O485" i="18" s="1"/>
  <c r="P485" i="18" s="1"/>
  <c r="Q485" i="18" s="1"/>
  <c r="R485" i="18" s="1"/>
  <c r="S485" i="18" s="1"/>
  <c r="T485" i="18" s="1"/>
  <c r="U485" i="18" s="1"/>
  <c r="V485" i="18" s="1"/>
  <c r="W485" i="18" s="1"/>
  <c r="X485" i="18" s="1"/>
  <c r="Y485" i="18" s="1"/>
  <c r="Z485" i="18" s="1"/>
  <c r="AA485" i="18" s="1"/>
  <c r="AB485" i="18" s="1"/>
  <c r="AC485" i="18" s="1"/>
  <c r="AD485" i="18" s="1"/>
  <c r="AE485" i="18" s="1"/>
  <c r="AF485" i="18" s="1"/>
  <c r="AG485" i="18" s="1"/>
  <c r="AH485" i="18" s="1"/>
  <c r="AI485" i="18" s="1"/>
  <c r="AJ485" i="18" s="1"/>
  <c r="D487" i="18" l="1" a="1"/>
  <c r="D487" i="18" s="1"/>
  <c r="A487" i="18" s="1"/>
  <c r="E486" i="18"/>
  <c r="F486" i="18"/>
  <c r="G486" i="18" s="1"/>
  <c r="H486" i="18" s="1"/>
  <c r="I486" i="18" s="1"/>
  <c r="J486" i="18" s="1"/>
  <c r="K486" i="18" s="1"/>
  <c r="L486" i="18" s="1"/>
  <c r="M486" i="18" s="1"/>
  <c r="N486" i="18" s="1"/>
  <c r="O486" i="18" s="1"/>
  <c r="P486" i="18" s="1"/>
  <c r="Q486" i="18" s="1"/>
  <c r="R486" i="18" s="1"/>
  <c r="S486" i="18" s="1"/>
  <c r="T486" i="18" s="1"/>
  <c r="U486" i="18" s="1"/>
  <c r="V486" i="18" s="1"/>
  <c r="W486" i="18" s="1"/>
  <c r="X486" i="18" s="1"/>
  <c r="Y486" i="18" s="1"/>
  <c r="Z486" i="18" s="1"/>
  <c r="AA486" i="18" s="1"/>
  <c r="AB486" i="18" s="1"/>
  <c r="AC486" i="18" s="1"/>
  <c r="AD486" i="18" s="1"/>
  <c r="AE486" i="18" s="1"/>
  <c r="AF486" i="18" s="1"/>
  <c r="AG486" i="18" s="1"/>
  <c r="AH486" i="18" s="1"/>
  <c r="AI486" i="18" s="1"/>
  <c r="AJ486" i="18" s="1"/>
  <c r="D488" i="18" l="1" a="1"/>
  <c r="D488" i="18" s="1"/>
  <c r="E487" i="18"/>
  <c r="F487" i="18"/>
  <c r="G487" i="18" s="1"/>
  <c r="H487" i="18" s="1"/>
  <c r="I487" i="18" s="1"/>
  <c r="J487" i="18" s="1"/>
  <c r="K487" i="18" s="1"/>
  <c r="L487" i="18" s="1"/>
  <c r="M487" i="18" s="1"/>
  <c r="N487" i="18" s="1"/>
  <c r="O487" i="18" s="1"/>
  <c r="P487" i="18" s="1"/>
  <c r="Q487" i="18" s="1"/>
  <c r="R487" i="18" s="1"/>
  <c r="S487" i="18" s="1"/>
  <c r="T487" i="18" s="1"/>
  <c r="U487" i="18" s="1"/>
  <c r="V487" i="18" s="1"/>
  <c r="W487" i="18" s="1"/>
  <c r="X487" i="18" s="1"/>
  <c r="Y487" i="18" s="1"/>
  <c r="Z487" i="18" s="1"/>
  <c r="AA487" i="18" s="1"/>
  <c r="AB487" i="18" s="1"/>
  <c r="AC487" i="18" s="1"/>
  <c r="AD487" i="18" s="1"/>
  <c r="AE487" i="18" s="1"/>
  <c r="AF487" i="18" s="1"/>
  <c r="AG487" i="18" s="1"/>
  <c r="AH487" i="18" s="1"/>
  <c r="AI487" i="18" s="1"/>
  <c r="AJ487" i="18" s="1"/>
  <c r="D489" i="18" l="1" a="1"/>
  <c r="D489" i="18" s="1"/>
  <c r="D490" i="18" s="1" a="1"/>
  <c r="D490" i="18" s="1"/>
  <c r="A488" i="18"/>
  <c r="E488" i="18"/>
  <c r="F488" i="18"/>
  <c r="G488" i="18" s="1"/>
  <c r="H488" i="18" s="1"/>
  <c r="I488" i="18" s="1"/>
  <c r="J488" i="18" s="1"/>
  <c r="K488" i="18" s="1"/>
  <c r="L488" i="18" s="1"/>
  <c r="M488" i="18" s="1"/>
  <c r="N488" i="18" s="1"/>
  <c r="O488" i="18" s="1"/>
  <c r="P488" i="18" s="1"/>
  <c r="Q488" i="18" s="1"/>
  <c r="R488" i="18" s="1"/>
  <c r="S488" i="18" s="1"/>
  <c r="T488" i="18" s="1"/>
  <c r="U488" i="18" s="1"/>
  <c r="V488" i="18" s="1"/>
  <c r="W488" i="18" s="1"/>
  <c r="X488" i="18" s="1"/>
  <c r="Y488" i="18" s="1"/>
  <c r="Z488" i="18" s="1"/>
  <c r="AA488" i="18" s="1"/>
  <c r="AB488" i="18" s="1"/>
  <c r="AC488" i="18" s="1"/>
  <c r="AD488" i="18" s="1"/>
  <c r="AE488" i="18" s="1"/>
  <c r="AF488" i="18" s="1"/>
  <c r="AG488" i="18" s="1"/>
  <c r="AH488" i="18" s="1"/>
  <c r="AI488" i="18" s="1"/>
  <c r="AJ488" i="18" s="1"/>
  <c r="F489" i="18" l="1"/>
  <c r="G489" i="18" s="1"/>
  <c r="H489" i="18" s="1"/>
  <c r="I489" i="18" s="1"/>
  <c r="J489" i="18" s="1"/>
  <c r="K489" i="18" s="1"/>
  <c r="L489" i="18" s="1"/>
  <c r="M489" i="18" s="1"/>
  <c r="N489" i="18" s="1"/>
  <c r="O489" i="18" s="1"/>
  <c r="P489" i="18" s="1"/>
  <c r="Q489" i="18" s="1"/>
  <c r="R489" i="18" s="1"/>
  <c r="S489" i="18" s="1"/>
  <c r="T489" i="18" s="1"/>
  <c r="U489" i="18" s="1"/>
  <c r="V489" i="18" s="1"/>
  <c r="W489" i="18" s="1"/>
  <c r="X489" i="18" s="1"/>
  <c r="Y489" i="18" s="1"/>
  <c r="Z489" i="18" s="1"/>
  <c r="AA489" i="18" s="1"/>
  <c r="AB489" i="18" s="1"/>
  <c r="AC489" i="18" s="1"/>
  <c r="AD489" i="18" s="1"/>
  <c r="AE489" i="18" s="1"/>
  <c r="AF489" i="18" s="1"/>
  <c r="AG489" i="18" s="1"/>
  <c r="AH489" i="18" s="1"/>
  <c r="AI489" i="18" s="1"/>
  <c r="AJ489" i="18" s="1"/>
  <c r="E489" i="18"/>
  <c r="A489" i="18"/>
  <c r="A490" i="18" s="1"/>
  <c r="D491" i="18" a="1"/>
  <c r="D491" i="18" s="1"/>
  <c r="E490" i="18"/>
  <c r="F490" i="18"/>
  <c r="G490" i="18" s="1"/>
  <c r="H490" i="18" s="1"/>
  <c r="I490" i="18" s="1"/>
  <c r="J490" i="18" s="1"/>
  <c r="K490" i="18" s="1"/>
  <c r="L490" i="18" s="1"/>
  <c r="M490" i="18" s="1"/>
  <c r="N490" i="18" s="1"/>
  <c r="O490" i="18" s="1"/>
  <c r="P490" i="18" s="1"/>
  <c r="Q490" i="18" s="1"/>
  <c r="R490" i="18" s="1"/>
  <c r="S490" i="18" s="1"/>
  <c r="T490" i="18" s="1"/>
  <c r="U490" i="18" s="1"/>
  <c r="V490" i="18" s="1"/>
  <c r="W490" i="18" s="1"/>
  <c r="X490" i="18" s="1"/>
  <c r="Y490" i="18" s="1"/>
  <c r="Z490" i="18" s="1"/>
  <c r="AA490" i="18" s="1"/>
  <c r="AB490" i="18" s="1"/>
  <c r="AC490" i="18" s="1"/>
  <c r="AD490" i="18" s="1"/>
  <c r="AE490" i="18" s="1"/>
  <c r="AF490" i="18" s="1"/>
  <c r="AG490" i="18" s="1"/>
  <c r="AH490" i="18" s="1"/>
  <c r="AI490" i="18" s="1"/>
  <c r="AJ490" i="18" s="1"/>
  <c r="A491" i="18" l="1"/>
  <c r="D492" i="18" a="1"/>
  <c r="D492" i="18" s="1"/>
  <c r="E491" i="18"/>
  <c r="F491" i="18"/>
  <c r="G491" i="18" s="1"/>
  <c r="H491" i="18" s="1"/>
  <c r="I491" i="18" s="1"/>
  <c r="J491" i="18" s="1"/>
  <c r="K491" i="18" s="1"/>
  <c r="L491" i="18" s="1"/>
  <c r="M491" i="18" s="1"/>
  <c r="N491" i="18" s="1"/>
  <c r="O491" i="18" s="1"/>
  <c r="P491" i="18" s="1"/>
  <c r="Q491" i="18" s="1"/>
  <c r="R491" i="18" s="1"/>
  <c r="S491" i="18" s="1"/>
  <c r="T491" i="18" s="1"/>
  <c r="U491" i="18" s="1"/>
  <c r="V491" i="18" s="1"/>
  <c r="W491" i="18" s="1"/>
  <c r="X491" i="18" s="1"/>
  <c r="Y491" i="18" s="1"/>
  <c r="Z491" i="18" s="1"/>
  <c r="AA491" i="18" s="1"/>
  <c r="AB491" i="18" s="1"/>
  <c r="AC491" i="18" s="1"/>
  <c r="AD491" i="18" s="1"/>
  <c r="AE491" i="18" s="1"/>
  <c r="AF491" i="18" s="1"/>
  <c r="AG491" i="18" s="1"/>
  <c r="AH491" i="18" s="1"/>
  <c r="AI491" i="18" s="1"/>
  <c r="AJ491" i="18" s="1"/>
  <c r="A492" i="18" l="1"/>
  <c r="D493" i="18" a="1"/>
  <c r="D493" i="18" s="1"/>
  <c r="E492" i="18"/>
  <c r="F492" i="18"/>
  <c r="G492" i="18" s="1"/>
  <c r="H492" i="18" s="1"/>
  <c r="I492" i="18" s="1"/>
  <c r="J492" i="18" s="1"/>
  <c r="K492" i="18" s="1"/>
  <c r="L492" i="18" s="1"/>
  <c r="M492" i="18" s="1"/>
  <c r="N492" i="18" s="1"/>
  <c r="O492" i="18" s="1"/>
  <c r="P492" i="18" s="1"/>
  <c r="Q492" i="18" s="1"/>
  <c r="R492" i="18" s="1"/>
  <c r="S492" i="18" s="1"/>
  <c r="T492" i="18" s="1"/>
  <c r="U492" i="18" s="1"/>
  <c r="V492" i="18" s="1"/>
  <c r="W492" i="18" s="1"/>
  <c r="X492" i="18" s="1"/>
  <c r="Y492" i="18" s="1"/>
  <c r="Z492" i="18" s="1"/>
  <c r="AA492" i="18" s="1"/>
  <c r="AB492" i="18" s="1"/>
  <c r="AC492" i="18" s="1"/>
  <c r="AD492" i="18" s="1"/>
  <c r="AE492" i="18" s="1"/>
  <c r="AF492" i="18" s="1"/>
  <c r="AG492" i="18" s="1"/>
  <c r="AH492" i="18" s="1"/>
  <c r="AI492" i="18" s="1"/>
  <c r="AJ492" i="18" s="1"/>
  <c r="A493" i="18" l="1"/>
  <c r="F493" i="18"/>
  <c r="G493" i="18" s="1"/>
  <c r="H493" i="18" s="1"/>
  <c r="I493" i="18" s="1"/>
  <c r="J493" i="18" s="1"/>
  <c r="K493" i="18" s="1"/>
  <c r="L493" i="18" s="1"/>
  <c r="M493" i="18" s="1"/>
  <c r="N493" i="18" s="1"/>
  <c r="O493" i="18" s="1"/>
  <c r="P493" i="18" s="1"/>
  <c r="Q493" i="18" s="1"/>
  <c r="R493" i="18" s="1"/>
  <c r="S493" i="18" s="1"/>
  <c r="T493" i="18" s="1"/>
  <c r="U493" i="18" s="1"/>
  <c r="V493" i="18" s="1"/>
  <c r="W493" i="18" s="1"/>
  <c r="X493" i="18" s="1"/>
  <c r="Y493" i="18" s="1"/>
  <c r="Z493" i="18" s="1"/>
  <c r="AA493" i="18" s="1"/>
  <c r="AB493" i="18" s="1"/>
  <c r="AC493" i="18" s="1"/>
  <c r="AD493" i="18" s="1"/>
  <c r="AE493" i="18" s="1"/>
  <c r="AF493" i="18" s="1"/>
  <c r="AG493" i="18" s="1"/>
  <c r="AH493" i="18" s="1"/>
  <c r="AI493" i="18" s="1"/>
  <c r="AJ493" i="18" s="1"/>
  <c r="D494" i="18" a="1"/>
  <c r="D494" i="18" s="1"/>
  <c r="E493" i="18"/>
  <c r="A494" i="18" l="1"/>
  <c r="E494" i="18"/>
  <c r="F494" i="18"/>
  <c r="G494" i="18" s="1"/>
  <c r="H494" i="18" s="1"/>
  <c r="I494" i="18" s="1"/>
  <c r="J494" i="18" s="1"/>
  <c r="K494" i="18" s="1"/>
  <c r="L494" i="18" s="1"/>
  <c r="M494" i="18" s="1"/>
  <c r="N494" i="18" s="1"/>
  <c r="O494" i="18" s="1"/>
  <c r="P494" i="18" s="1"/>
  <c r="Q494" i="18" s="1"/>
  <c r="R494" i="18" s="1"/>
  <c r="S494" i="18" s="1"/>
  <c r="T494" i="18" s="1"/>
  <c r="U494" i="18" s="1"/>
  <c r="V494" i="18" s="1"/>
  <c r="W494" i="18" s="1"/>
  <c r="X494" i="18" s="1"/>
  <c r="Y494" i="18" s="1"/>
  <c r="Z494" i="18" s="1"/>
  <c r="AA494" i="18" s="1"/>
  <c r="AB494" i="18" s="1"/>
  <c r="AC494" i="18" s="1"/>
  <c r="AD494" i="18" s="1"/>
  <c r="AE494" i="18" s="1"/>
  <c r="AF494" i="18" s="1"/>
  <c r="AG494" i="18" s="1"/>
  <c r="AH494" i="18" s="1"/>
  <c r="AI494" i="18" s="1"/>
  <c r="AJ494" i="18" s="1"/>
  <c r="D495" i="18" a="1"/>
  <c r="D495" i="18" s="1"/>
  <c r="A495" i="18" l="1"/>
  <c r="D496" i="18" a="1"/>
  <c r="D496" i="18" s="1"/>
  <c r="A496" i="18" s="1"/>
  <c r="E495" i="18"/>
  <c r="F495" i="18"/>
  <c r="G495" i="18" s="1"/>
  <c r="H495" i="18" s="1"/>
  <c r="I495" i="18" s="1"/>
  <c r="J495" i="18" s="1"/>
  <c r="K495" i="18" s="1"/>
  <c r="L495" i="18" s="1"/>
  <c r="M495" i="18" s="1"/>
  <c r="N495" i="18" s="1"/>
  <c r="O495" i="18" s="1"/>
  <c r="P495" i="18" s="1"/>
  <c r="Q495" i="18" s="1"/>
  <c r="R495" i="18" s="1"/>
  <c r="S495" i="18" s="1"/>
  <c r="T495" i="18" s="1"/>
  <c r="U495" i="18" s="1"/>
  <c r="V495" i="18" s="1"/>
  <c r="W495" i="18" s="1"/>
  <c r="X495" i="18" s="1"/>
  <c r="Y495" i="18" s="1"/>
  <c r="Z495" i="18" s="1"/>
  <c r="AA495" i="18" s="1"/>
  <c r="AB495" i="18" s="1"/>
  <c r="AC495" i="18" s="1"/>
  <c r="AD495" i="18" s="1"/>
  <c r="AE495" i="18" s="1"/>
  <c r="AF495" i="18" s="1"/>
  <c r="AG495" i="18" s="1"/>
  <c r="AH495" i="18" s="1"/>
  <c r="AI495" i="18" s="1"/>
  <c r="AJ495" i="18" s="1"/>
  <c r="D497" i="18" l="1" a="1"/>
  <c r="D497" i="18" s="1"/>
  <c r="A497" i="18" s="1"/>
  <c r="F496" i="18"/>
  <c r="G496" i="18" s="1"/>
  <c r="H496" i="18" s="1"/>
  <c r="I496" i="18" s="1"/>
  <c r="J496" i="18" s="1"/>
  <c r="K496" i="18" s="1"/>
  <c r="L496" i="18" s="1"/>
  <c r="M496" i="18" s="1"/>
  <c r="N496" i="18" s="1"/>
  <c r="O496" i="18" s="1"/>
  <c r="P496" i="18" s="1"/>
  <c r="Q496" i="18" s="1"/>
  <c r="R496" i="18" s="1"/>
  <c r="S496" i="18" s="1"/>
  <c r="T496" i="18" s="1"/>
  <c r="U496" i="18" s="1"/>
  <c r="V496" i="18" s="1"/>
  <c r="W496" i="18" s="1"/>
  <c r="X496" i="18" s="1"/>
  <c r="Y496" i="18" s="1"/>
  <c r="Z496" i="18" s="1"/>
  <c r="AA496" i="18" s="1"/>
  <c r="AB496" i="18" s="1"/>
  <c r="AC496" i="18" s="1"/>
  <c r="AD496" i="18" s="1"/>
  <c r="AE496" i="18" s="1"/>
  <c r="AF496" i="18" s="1"/>
  <c r="AG496" i="18" s="1"/>
  <c r="AH496" i="18" s="1"/>
  <c r="AI496" i="18" s="1"/>
  <c r="AJ496" i="18" s="1"/>
  <c r="D498" i="18" l="1" a="1"/>
  <c r="D498" i="18" s="1"/>
  <c r="A498" i="18" s="1"/>
  <c r="E497" i="18"/>
  <c r="F497" i="18"/>
  <c r="G497" i="18" s="1"/>
  <c r="H497" i="18" s="1"/>
  <c r="I497" i="18" s="1"/>
  <c r="J497" i="18" s="1"/>
  <c r="K497" i="18" s="1"/>
  <c r="L497" i="18" s="1"/>
  <c r="M497" i="18" s="1"/>
  <c r="N497" i="18" s="1"/>
  <c r="O497" i="18" s="1"/>
  <c r="P497" i="18" s="1"/>
  <c r="Q497" i="18" s="1"/>
  <c r="R497" i="18" s="1"/>
  <c r="S497" i="18" s="1"/>
  <c r="T497" i="18" s="1"/>
  <c r="U497" i="18" s="1"/>
  <c r="V497" i="18" s="1"/>
  <c r="W497" i="18" s="1"/>
  <c r="X497" i="18" s="1"/>
  <c r="Y497" i="18" s="1"/>
  <c r="Z497" i="18" s="1"/>
  <c r="AA497" i="18" s="1"/>
  <c r="AB497" i="18" s="1"/>
  <c r="AC497" i="18" s="1"/>
  <c r="AD497" i="18" s="1"/>
  <c r="AE497" i="18" s="1"/>
  <c r="AF497" i="18" s="1"/>
  <c r="AG497" i="18" s="1"/>
  <c r="AH497" i="18" s="1"/>
  <c r="AI497" i="18" s="1"/>
  <c r="AJ497" i="18" s="1"/>
  <c r="D499" i="18" l="1" a="1"/>
  <c r="D499" i="18" s="1"/>
  <c r="A499" i="18" s="1"/>
  <c r="E498" i="18"/>
  <c r="F498" i="18"/>
  <c r="G498" i="18" s="1"/>
  <c r="H498" i="18" s="1"/>
  <c r="I498" i="18" s="1"/>
  <c r="J498" i="18" s="1"/>
  <c r="K498" i="18" s="1"/>
  <c r="L498" i="18" s="1"/>
  <c r="M498" i="18" s="1"/>
  <c r="N498" i="18" s="1"/>
  <c r="O498" i="18" s="1"/>
  <c r="P498" i="18" s="1"/>
  <c r="Q498" i="18" s="1"/>
  <c r="R498" i="18" s="1"/>
  <c r="S498" i="18" s="1"/>
  <c r="T498" i="18" s="1"/>
  <c r="U498" i="18" s="1"/>
  <c r="V498" i="18" s="1"/>
  <c r="W498" i="18" s="1"/>
  <c r="X498" i="18" s="1"/>
  <c r="Y498" i="18" s="1"/>
  <c r="Z498" i="18" s="1"/>
  <c r="AA498" i="18" s="1"/>
  <c r="AB498" i="18" s="1"/>
  <c r="AC498" i="18" s="1"/>
  <c r="AD498" i="18" s="1"/>
  <c r="AE498" i="18" s="1"/>
  <c r="AF498" i="18" s="1"/>
  <c r="AG498" i="18" s="1"/>
  <c r="AH498" i="18" s="1"/>
  <c r="AI498" i="18" s="1"/>
  <c r="AJ498" i="18" s="1"/>
  <c r="D500" i="18" l="1" a="1"/>
  <c r="D500" i="18" s="1"/>
  <c r="A500" i="18" s="1"/>
  <c r="E499" i="18"/>
  <c r="F499" i="18"/>
  <c r="G499" i="18" s="1"/>
  <c r="H499" i="18" s="1"/>
  <c r="I499" i="18" s="1"/>
  <c r="J499" i="18" s="1"/>
  <c r="K499" i="18" s="1"/>
  <c r="L499" i="18" s="1"/>
  <c r="M499" i="18" s="1"/>
  <c r="N499" i="18" s="1"/>
  <c r="O499" i="18" s="1"/>
  <c r="P499" i="18" s="1"/>
  <c r="Q499" i="18" s="1"/>
  <c r="R499" i="18" s="1"/>
  <c r="S499" i="18" s="1"/>
  <c r="T499" i="18" s="1"/>
  <c r="U499" i="18" s="1"/>
  <c r="V499" i="18" s="1"/>
  <c r="W499" i="18" s="1"/>
  <c r="X499" i="18" s="1"/>
  <c r="Y499" i="18" s="1"/>
  <c r="Z499" i="18" s="1"/>
  <c r="AA499" i="18" s="1"/>
  <c r="AB499" i="18" s="1"/>
  <c r="AC499" i="18" s="1"/>
  <c r="AD499" i="18" s="1"/>
  <c r="AE499" i="18" s="1"/>
  <c r="AF499" i="18" s="1"/>
  <c r="AG499" i="18" s="1"/>
  <c r="AH499" i="18" s="1"/>
  <c r="AI499" i="18" s="1"/>
  <c r="AJ499" i="18" s="1"/>
  <c r="D501" i="18" l="1" a="1"/>
  <c r="D501" i="18" s="1"/>
  <c r="A501" i="18" s="1"/>
  <c r="E500" i="18"/>
  <c r="F500" i="18"/>
  <c r="G500" i="18" s="1"/>
  <c r="H500" i="18" s="1"/>
  <c r="I500" i="18" s="1"/>
  <c r="J500" i="18" s="1"/>
  <c r="K500" i="18" s="1"/>
  <c r="L500" i="18" s="1"/>
  <c r="M500" i="18" s="1"/>
  <c r="N500" i="18" s="1"/>
  <c r="O500" i="18" s="1"/>
  <c r="P500" i="18" s="1"/>
  <c r="Q500" i="18" s="1"/>
  <c r="R500" i="18" s="1"/>
  <c r="S500" i="18" s="1"/>
  <c r="T500" i="18" s="1"/>
  <c r="U500" i="18" s="1"/>
  <c r="V500" i="18" s="1"/>
  <c r="W500" i="18" s="1"/>
  <c r="X500" i="18" s="1"/>
  <c r="Y500" i="18" s="1"/>
  <c r="Z500" i="18" s="1"/>
  <c r="AA500" i="18" s="1"/>
  <c r="AB500" i="18" s="1"/>
  <c r="AC500" i="18" s="1"/>
  <c r="AD500" i="18" s="1"/>
  <c r="AE500" i="18" s="1"/>
  <c r="AF500" i="18" s="1"/>
  <c r="AG500" i="18" s="1"/>
  <c r="AH500" i="18" s="1"/>
  <c r="AI500" i="18" s="1"/>
  <c r="AJ500" i="18" s="1"/>
  <c r="F501" i="18" l="1"/>
  <c r="G501" i="18" s="1"/>
  <c r="H501" i="18" s="1"/>
  <c r="I501" i="18" s="1"/>
  <c r="J501" i="18" s="1"/>
  <c r="K501" i="18" s="1"/>
  <c r="L501" i="18" s="1"/>
  <c r="M501" i="18" s="1"/>
  <c r="N501" i="18" s="1"/>
  <c r="O501" i="18" s="1"/>
  <c r="P501" i="18" s="1"/>
  <c r="Q501" i="18" s="1"/>
  <c r="R501" i="18" s="1"/>
  <c r="S501" i="18" s="1"/>
  <c r="T501" i="18" s="1"/>
  <c r="U501" i="18" s="1"/>
  <c r="V501" i="18" s="1"/>
  <c r="W501" i="18" s="1"/>
  <c r="X501" i="18" s="1"/>
  <c r="Y501" i="18" s="1"/>
  <c r="Z501" i="18" s="1"/>
  <c r="AA501" i="18" s="1"/>
  <c r="AB501" i="18" s="1"/>
  <c r="AC501" i="18" s="1"/>
  <c r="AD501" i="18" s="1"/>
  <c r="AE501" i="18" s="1"/>
  <c r="AF501" i="18" s="1"/>
  <c r="AG501" i="18" s="1"/>
  <c r="AH501" i="18" s="1"/>
  <c r="AI501" i="18" s="1"/>
  <c r="AJ501" i="18" s="1"/>
  <c r="D502" i="18" a="1"/>
  <c r="D502" i="18" s="1"/>
  <c r="A502" i="18" s="1"/>
  <c r="E501" i="18"/>
  <c r="E502" i="18" l="1"/>
  <c r="F502" i="18"/>
  <c r="G502" i="18" s="1"/>
  <c r="H502" i="18" s="1"/>
  <c r="I502" i="18" s="1"/>
  <c r="J502" i="18" s="1"/>
  <c r="K502" i="18" s="1"/>
  <c r="L502" i="18" s="1"/>
  <c r="M502" i="18" s="1"/>
  <c r="N502" i="18" s="1"/>
  <c r="O502" i="18" s="1"/>
  <c r="P502" i="18" s="1"/>
  <c r="Q502" i="18" s="1"/>
  <c r="R502" i="18" s="1"/>
  <c r="S502" i="18" s="1"/>
  <c r="T502" i="18" s="1"/>
  <c r="U502" i="18" s="1"/>
  <c r="V502" i="18" s="1"/>
  <c r="W502" i="18" s="1"/>
  <c r="X502" i="18" s="1"/>
  <c r="Y502" i="18" s="1"/>
  <c r="Z502" i="18" s="1"/>
  <c r="AA502" i="18" s="1"/>
  <c r="AB502" i="18" s="1"/>
  <c r="AC502" i="18" s="1"/>
  <c r="AD502" i="18" s="1"/>
  <c r="AE502" i="18" s="1"/>
  <c r="AF502" i="18" s="1"/>
  <c r="AG502" i="18" s="1"/>
  <c r="AH502" i="18" s="1"/>
  <c r="AI502" i="18" s="1"/>
  <c r="AJ502" i="18" s="1"/>
  <c r="D503" i="18" a="1"/>
  <c r="D503" i="18" s="1"/>
  <c r="A503" i="18" s="1"/>
  <c r="D504" i="18" l="1" a="1"/>
  <c r="D504" i="18" s="1"/>
  <c r="A504" i="18" s="1"/>
  <c r="E503" i="18"/>
  <c r="F503" i="18"/>
  <c r="G503" i="18" s="1"/>
  <c r="H503" i="18" s="1"/>
  <c r="I503" i="18" s="1"/>
  <c r="J503" i="18" s="1"/>
  <c r="K503" i="18" s="1"/>
  <c r="L503" i="18" s="1"/>
  <c r="M503" i="18" s="1"/>
  <c r="N503" i="18" s="1"/>
  <c r="O503" i="18" s="1"/>
  <c r="P503" i="18" s="1"/>
  <c r="Q503" i="18" s="1"/>
  <c r="R503" i="18" s="1"/>
  <c r="S503" i="18" s="1"/>
  <c r="T503" i="18" s="1"/>
  <c r="U503" i="18" s="1"/>
  <c r="V503" i="18" s="1"/>
  <c r="W503" i="18" s="1"/>
  <c r="X503" i="18" s="1"/>
  <c r="Y503" i="18" s="1"/>
  <c r="Z503" i="18" s="1"/>
  <c r="AA503" i="18" s="1"/>
  <c r="AB503" i="18" s="1"/>
  <c r="AC503" i="18" s="1"/>
  <c r="AD503" i="18" s="1"/>
  <c r="AE503" i="18" s="1"/>
  <c r="AF503" i="18" s="1"/>
  <c r="AG503" i="18" s="1"/>
  <c r="AH503" i="18" s="1"/>
  <c r="AI503" i="18" s="1"/>
  <c r="AJ503" i="18" s="1"/>
  <c r="D505" i="18" l="1" a="1"/>
  <c r="D505" i="18" s="1"/>
  <c r="A505" i="18" s="1"/>
  <c r="E504" i="18"/>
  <c r="F504" i="18"/>
  <c r="G504" i="18" s="1"/>
  <c r="H504" i="18" s="1"/>
  <c r="I504" i="18" s="1"/>
  <c r="J504" i="18" s="1"/>
  <c r="K504" i="18" s="1"/>
  <c r="L504" i="18" s="1"/>
  <c r="M504" i="18" s="1"/>
  <c r="N504" i="18" s="1"/>
  <c r="O504" i="18" s="1"/>
  <c r="P504" i="18" s="1"/>
  <c r="Q504" i="18" s="1"/>
  <c r="R504" i="18" s="1"/>
  <c r="S504" i="18" s="1"/>
  <c r="T504" i="18" s="1"/>
  <c r="U504" i="18" s="1"/>
  <c r="V504" i="18" s="1"/>
  <c r="W504" i="18" s="1"/>
  <c r="X504" i="18" s="1"/>
  <c r="Y504" i="18" s="1"/>
  <c r="Z504" i="18" s="1"/>
  <c r="AA504" i="18" s="1"/>
  <c r="AB504" i="18" s="1"/>
  <c r="AC504" i="18" s="1"/>
  <c r="AD504" i="18" s="1"/>
  <c r="AE504" i="18" s="1"/>
  <c r="AF504" i="18" s="1"/>
  <c r="AG504" i="18" s="1"/>
  <c r="AH504" i="18" s="1"/>
  <c r="AI504" i="18" s="1"/>
  <c r="AJ504" i="18" s="1"/>
  <c r="D506" i="18" l="1" a="1"/>
  <c r="D506" i="18" s="1"/>
  <c r="A506" i="18" s="1"/>
  <c r="E505" i="18"/>
  <c r="F505" i="18"/>
  <c r="G505" i="18" s="1"/>
  <c r="H505" i="18" s="1"/>
  <c r="I505" i="18" s="1"/>
  <c r="J505" i="18" s="1"/>
  <c r="K505" i="18" s="1"/>
  <c r="L505" i="18" s="1"/>
  <c r="M505" i="18" s="1"/>
  <c r="N505" i="18" s="1"/>
  <c r="O505" i="18" s="1"/>
  <c r="P505" i="18" s="1"/>
  <c r="Q505" i="18" s="1"/>
  <c r="R505" i="18" s="1"/>
  <c r="S505" i="18" s="1"/>
  <c r="T505" i="18" s="1"/>
  <c r="U505" i="18" s="1"/>
  <c r="V505" i="18" s="1"/>
  <c r="W505" i="18" s="1"/>
  <c r="X505" i="18" s="1"/>
  <c r="Y505" i="18" s="1"/>
  <c r="Z505" i="18" s="1"/>
  <c r="AA505" i="18" s="1"/>
  <c r="AB505" i="18" s="1"/>
  <c r="AC505" i="18" s="1"/>
  <c r="AD505" i="18" s="1"/>
  <c r="AE505" i="18" s="1"/>
  <c r="AF505" i="18" s="1"/>
  <c r="AG505" i="18" s="1"/>
  <c r="AH505" i="18" s="1"/>
  <c r="AI505" i="18" s="1"/>
  <c r="AJ505" i="18" s="1"/>
  <c r="D507" i="18" l="1" a="1"/>
  <c r="D507" i="18" s="1"/>
  <c r="A507" i="18" s="1"/>
  <c r="E506" i="18"/>
  <c r="F506" i="18"/>
  <c r="G506" i="18" s="1"/>
  <c r="H506" i="18" s="1"/>
  <c r="I506" i="18" s="1"/>
  <c r="J506" i="18" s="1"/>
  <c r="K506" i="18" s="1"/>
  <c r="L506" i="18" s="1"/>
  <c r="M506" i="18" s="1"/>
  <c r="N506" i="18" s="1"/>
  <c r="O506" i="18" s="1"/>
  <c r="P506" i="18" s="1"/>
  <c r="Q506" i="18" s="1"/>
  <c r="R506" i="18" s="1"/>
  <c r="S506" i="18" s="1"/>
  <c r="T506" i="18" s="1"/>
  <c r="U506" i="18" s="1"/>
  <c r="V506" i="18" s="1"/>
  <c r="W506" i="18" s="1"/>
  <c r="X506" i="18" s="1"/>
  <c r="Y506" i="18" s="1"/>
  <c r="Z506" i="18" s="1"/>
  <c r="AA506" i="18" s="1"/>
  <c r="AB506" i="18" s="1"/>
  <c r="AC506" i="18" s="1"/>
  <c r="AD506" i="18" s="1"/>
  <c r="AE506" i="18" s="1"/>
  <c r="AF506" i="18" s="1"/>
  <c r="AG506" i="18" s="1"/>
  <c r="AH506" i="18" s="1"/>
  <c r="AI506" i="18" s="1"/>
  <c r="AJ506" i="18" s="1"/>
  <c r="D508" i="18" l="1" a="1"/>
  <c r="D508" i="18" s="1"/>
  <c r="E507" i="18"/>
  <c r="F507" i="18"/>
  <c r="G507" i="18" s="1"/>
  <c r="H507" i="18" s="1"/>
  <c r="I507" i="18" s="1"/>
  <c r="J507" i="18" s="1"/>
  <c r="K507" i="18" s="1"/>
  <c r="L507" i="18" s="1"/>
  <c r="M507" i="18" s="1"/>
  <c r="N507" i="18" s="1"/>
  <c r="O507" i="18" s="1"/>
  <c r="P507" i="18" s="1"/>
  <c r="Q507" i="18" s="1"/>
  <c r="R507" i="18" s="1"/>
  <c r="S507" i="18" s="1"/>
  <c r="T507" i="18" s="1"/>
  <c r="U507" i="18" s="1"/>
  <c r="V507" i="18" s="1"/>
  <c r="W507" i="18" s="1"/>
  <c r="X507" i="18" s="1"/>
  <c r="Y507" i="18" s="1"/>
  <c r="Z507" i="18" s="1"/>
  <c r="AA507" i="18" s="1"/>
  <c r="AB507" i="18" s="1"/>
  <c r="AC507" i="18" s="1"/>
  <c r="AD507" i="18" s="1"/>
  <c r="AE507" i="18" s="1"/>
  <c r="AF507" i="18" s="1"/>
  <c r="AG507" i="18" s="1"/>
  <c r="AH507" i="18" s="1"/>
  <c r="AI507" i="18" s="1"/>
  <c r="AJ507" i="18" s="1"/>
  <c r="A508" i="18" l="1"/>
  <c r="D509" i="18" a="1"/>
  <c r="D509" i="18" s="1"/>
  <c r="E508" i="18"/>
  <c r="F508" i="18"/>
  <c r="G508" i="18" s="1"/>
  <c r="H508" i="18" s="1"/>
  <c r="I508" i="18" s="1"/>
  <c r="J508" i="18" s="1"/>
  <c r="K508" i="18" s="1"/>
  <c r="L508" i="18" s="1"/>
  <c r="M508" i="18" s="1"/>
  <c r="N508" i="18" s="1"/>
  <c r="O508" i="18" s="1"/>
  <c r="P508" i="18" s="1"/>
  <c r="Q508" i="18" s="1"/>
  <c r="R508" i="18" s="1"/>
  <c r="S508" i="18" s="1"/>
  <c r="T508" i="18" s="1"/>
  <c r="U508" i="18" s="1"/>
  <c r="V508" i="18" s="1"/>
  <c r="W508" i="18" s="1"/>
  <c r="X508" i="18" s="1"/>
  <c r="Y508" i="18" s="1"/>
  <c r="Z508" i="18" s="1"/>
  <c r="AA508" i="18" s="1"/>
  <c r="AB508" i="18" s="1"/>
  <c r="AC508" i="18" s="1"/>
  <c r="AD508" i="18" s="1"/>
  <c r="AE508" i="18" s="1"/>
  <c r="AF508" i="18" s="1"/>
  <c r="AG508" i="18" s="1"/>
  <c r="AH508" i="18" s="1"/>
  <c r="AI508" i="18" s="1"/>
  <c r="AJ508" i="18" s="1"/>
  <c r="A509" i="18" l="1"/>
  <c r="E509" i="18"/>
  <c r="D510" i="18" a="1"/>
  <c r="D510" i="18" s="1"/>
  <c r="F509" i="18"/>
  <c r="G509" i="18" s="1"/>
  <c r="H509" i="18" s="1"/>
  <c r="I509" i="18" s="1"/>
  <c r="J509" i="18" s="1"/>
  <c r="K509" i="18" s="1"/>
  <c r="L509" i="18" s="1"/>
  <c r="M509" i="18" s="1"/>
  <c r="N509" i="18" s="1"/>
  <c r="O509" i="18" s="1"/>
  <c r="P509" i="18" s="1"/>
  <c r="Q509" i="18" s="1"/>
  <c r="R509" i="18" s="1"/>
  <c r="S509" i="18" s="1"/>
  <c r="T509" i="18" s="1"/>
  <c r="U509" i="18" s="1"/>
  <c r="V509" i="18" s="1"/>
  <c r="W509" i="18" s="1"/>
  <c r="X509" i="18" s="1"/>
  <c r="Y509" i="18" s="1"/>
  <c r="Z509" i="18" s="1"/>
  <c r="AA509" i="18" s="1"/>
  <c r="AB509" i="18" s="1"/>
  <c r="AC509" i="18" s="1"/>
  <c r="AD509" i="18" s="1"/>
  <c r="AE509" i="18" s="1"/>
  <c r="AF509" i="18" s="1"/>
  <c r="AG509" i="18" s="1"/>
  <c r="AH509" i="18" s="1"/>
  <c r="AI509" i="18" s="1"/>
  <c r="AJ509" i="18" s="1"/>
  <c r="A510" i="18" l="1"/>
  <c r="E510" i="18"/>
  <c r="D511" i="18" a="1"/>
  <c r="D511" i="18" s="1"/>
  <c r="F510" i="18"/>
  <c r="G510" i="18" s="1"/>
  <c r="H510" i="18" s="1"/>
  <c r="I510" i="18" s="1"/>
  <c r="J510" i="18" s="1"/>
  <c r="K510" i="18" s="1"/>
  <c r="L510" i="18" s="1"/>
  <c r="M510" i="18" s="1"/>
  <c r="N510" i="18" s="1"/>
  <c r="O510" i="18" s="1"/>
  <c r="P510" i="18" s="1"/>
  <c r="Q510" i="18" s="1"/>
  <c r="R510" i="18" s="1"/>
  <c r="S510" i="18" s="1"/>
  <c r="T510" i="18" s="1"/>
  <c r="U510" i="18" s="1"/>
  <c r="V510" i="18" s="1"/>
  <c r="W510" i="18" s="1"/>
  <c r="X510" i="18" s="1"/>
  <c r="Y510" i="18" s="1"/>
  <c r="Z510" i="18" s="1"/>
  <c r="AA510" i="18" s="1"/>
  <c r="AB510" i="18" s="1"/>
  <c r="AC510" i="18" s="1"/>
  <c r="AD510" i="18" s="1"/>
  <c r="AE510" i="18" s="1"/>
  <c r="AF510" i="18" s="1"/>
  <c r="AG510" i="18" s="1"/>
  <c r="AH510" i="18" s="1"/>
  <c r="AI510" i="18" s="1"/>
  <c r="AJ510" i="18" s="1"/>
  <c r="E511" i="18" l="1"/>
  <c r="D512" i="18" a="1"/>
  <c r="D512" i="18" s="1"/>
  <c r="F511" i="18"/>
  <c r="G511" i="18" s="1"/>
  <c r="H511" i="18" s="1"/>
  <c r="I511" i="18" s="1"/>
  <c r="J511" i="18" s="1"/>
  <c r="K511" i="18" s="1"/>
  <c r="L511" i="18" s="1"/>
  <c r="M511" i="18" s="1"/>
  <c r="N511" i="18" s="1"/>
  <c r="O511" i="18" s="1"/>
  <c r="P511" i="18" s="1"/>
  <c r="Q511" i="18" s="1"/>
  <c r="R511" i="18" s="1"/>
  <c r="S511" i="18" s="1"/>
  <c r="T511" i="18" s="1"/>
  <c r="U511" i="18" s="1"/>
  <c r="V511" i="18" s="1"/>
  <c r="W511" i="18" s="1"/>
  <c r="X511" i="18" s="1"/>
  <c r="Y511" i="18" s="1"/>
  <c r="Z511" i="18" s="1"/>
  <c r="AA511" i="18" s="1"/>
  <c r="AB511" i="18" s="1"/>
  <c r="AC511" i="18" s="1"/>
  <c r="AD511" i="18" s="1"/>
  <c r="AE511" i="18" s="1"/>
  <c r="AF511" i="18" s="1"/>
  <c r="AG511" i="18" s="1"/>
  <c r="AH511" i="18" s="1"/>
  <c r="AI511" i="18" s="1"/>
  <c r="AJ511" i="18" s="1"/>
  <c r="A511" i="18"/>
  <c r="E512" i="18" l="1"/>
  <c r="D513" i="18" a="1"/>
  <c r="D513" i="18" s="1"/>
  <c r="F512" i="18"/>
  <c r="G512" i="18" s="1"/>
  <c r="H512" i="18" s="1"/>
  <c r="I512" i="18" s="1"/>
  <c r="J512" i="18" s="1"/>
  <c r="K512" i="18" s="1"/>
  <c r="L512" i="18" s="1"/>
  <c r="M512" i="18" s="1"/>
  <c r="N512" i="18" s="1"/>
  <c r="O512" i="18" s="1"/>
  <c r="P512" i="18" s="1"/>
  <c r="Q512" i="18" s="1"/>
  <c r="R512" i="18" s="1"/>
  <c r="S512" i="18" s="1"/>
  <c r="T512" i="18" s="1"/>
  <c r="U512" i="18" s="1"/>
  <c r="V512" i="18" s="1"/>
  <c r="W512" i="18" s="1"/>
  <c r="X512" i="18" s="1"/>
  <c r="Y512" i="18" s="1"/>
  <c r="Z512" i="18" s="1"/>
  <c r="AA512" i="18" s="1"/>
  <c r="AB512" i="18" s="1"/>
  <c r="AC512" i="18" s="1"/>
  <c r="AD512" i="18" s="1"/>
  <c r="AE512" i="18" s="1"/>
  <c r="AF512" i="18" s="1"/>
  <c r="AG512" i="18" s="1"/>
  <c r="AH512" i="18" s="1"/>
  <c r="AI512" i="18" s="1"/>
  <c r="AJ512" i="18" s="1"/>
  <c r="A512" i="18"/>
  <c r="A513" i="18" l="1"/>
  <c r="E513" i="18"/>
  <c r="D514" i="18" a="1"/>
  <c r="D514" i="18" s="1"/>
  <c r="F513" i="18"/>
  <c r="G513" i="18" s="1"/>
  <c r="H513" i="18" s="1"/>
  <c r="I513" i="18" s="1"/>
  <c r="J513" i="18" s="1"/>
  <c r="K513" i="18" s="1"/>
  <c r="L513" i="18" s="1"/>
  <c r="M513" i="18" s="1"/>
  <c r="N513" i="18" s="1"/>
  <c r="O513" i="18" s="1"/>
  <c r="P513" i="18" s="1"/>
  <c r="Q513" i="18" s="1"/>
  <c r="R513" i="18" s="1"/>
  <c r="S513" i="18" s="1"/>
  <c r="T513" i="18" s="1"/>
  <c r="U513" i="18" s="1"/>
  <c r="V513" i="18" s="1"/>
  <c r="W513" i="18" s="1"/>
  <c r="X513" i="18" s="1"/>
  <c r="Y513" i="18" s="1"/>
  <c r="Z513" i="18" s="1"/>
  <c r="AA513" i="18" s="1"/>
  <c r="AB513" i="18" s="1"/>
  <c r="AC513" i="18" s="1"/>
  <c r="AD513" i="18" s="1"/>
  <c r="AE513" i="18" s="1"/>
  <c r="AF513" i="18" s="1"/>
  <c r="AG513" i="18" s="1"/>
  <c r="AH513" i="18" s="1"/>
  <c r="AI513" i="18" s="1"/>
  <c r="AJ513" i="18" s="1"/>
  <c r="A514" i="18" l="1"/>
  <c r="E514" i="18"/>
  <c r="D515" i="18" a="1"/>
  <c r="D515" i="18" s="1"/>
  <c r="F514" i="18"/>
  <c r="G514" i="18" s="1"/>
  <c r="H514" i="18" s="1"/>
  <c r="I514" i="18" s="1"/>
  <c r="J514" i="18" s="1"/>
  <c r="K514" i="18" s="1"/>
  <c r="L514" i="18" s="1"/>
  <c r="M514" i="18" s="1"/>
  <c r="N514" i="18" s="1"/>
  <c r="O514" i="18" s="1"/>
  <c r="P514" i="18" s="1"/>
  <c r="Q514" i="18" s="1"/>
  <c r="R514" i="18" s="1"/>
  <c r="S514" i="18" s="1"/>
  <c r="T514" i="18" s="1"/>
  <c r="U514" i="18" s="1"/>
  <c r="V514" i="18" s="1"/>
  <c r="W514" i="18" s="1"/>
  <c r="X514" i="18" s="1"/>
  <c r="Y514" i="18" s="1"/>
  <c r="Z514" i="18" s="1"/>
  <c r="AA514" i="18" s="1"/>
  <c r="AB514" i="18" s="1"/>
  <c r="AC514" i="18" s="1"/>
  <c r="AD514" i="18" s="1"/>
  <c r="AE514" i="18" s="1"/>
  <c r="AF514" i="18" s="1"/>
  <c r="AG514" i="18" s="1"/>
  <c r="AH514" i="18" s="1"/>
  <c r="AI514" i="18" s="1"/>
  <c r="AJ514" i="18" s="1"/>
  <c r="E515" i="18" l="1"/>
  <c r="D516" i="18" a="1"/>
  <c r="D516" i="18" s="1"/>
  <c r="F515" i="18"/>
  <c r="G515" i="18" s="1"/>
  <c r="H515" i="18" s="1"/>
  <c r="I515" i="18" s="1"/>
  <c r="J515" i="18" s="1"/>
  <c r="K515" i="18" s="1"/>
  <c r="L515" i="18" s="1"/>
  <c r="M515" i="18" s="1"/>
  <c r="N515" i="18" s="1"/>
  <c r="O515" i="18" s="1"/>
  <c r="P515" i="18" s="1"/>
  <c r="Q515" i="18" s="1"/>
  <c r="R515" i="18" s="1"/>
  <c r="S515" i="18" s="1"/>
  <c r="T515" i="18" s="1"/>
  <c r="U515" i="18" s="1"/>
  <c r="V515" i="18" s="1"/>
  <c r="W515" i="18" s="1"/>
  <c r="X515" i="18" s="1"/>
  <c r="Y515" i="18" s="1"/>
  <c r="Z515" i="18" s="1"/>
  <c r="AA515" i="18" s="1"/>
  <c r="AB515" i="18" s="1"/>
  <c r="AC515" i="18" s="1"/>
  <c r="AD515" i="18" s="1"/>
  <c r="AE515" i="18" s="1"/>
  <c r="AF515" i="18" s="1"/>
  <c r="AG515" i="18" s="1"/>
  <c r="AH515" i="18" s="1"/>
  <c r="AI515" i="18" s="1"/>
  <c r="AJ515" i="18" s="1"/>
  <c r="A515" i="18"/>
  <c r="E516" i="18" l="1"/>
  <c r="D517" i="18" a="1"/>
  <c r="D517" i="18" s="1"/>
  <c r="F516" i="18"/>
  <c r="G516" i="18" s="1"/>
  <c r="H516" i="18" s="1"/>
  <c r="I516" i="18" s="1"/>
  <c r="J516" i="18" s="1"/>
  <c r="K516" i="18" s="1"/>
  <c r="L516" i="18" s="1"/>
  <c r="M516" i="18" s="1"/>
  <c r="N516" i="18" s="1"/>
  <c r="O516" i="18" s="1"/>
  <c r="P516" i="18" s="1"/>
  <c r="Q516" i="18" s="1"/>
  <c r="R516" i="18" s="1"/>
  <c r="S516" i="18" s="1"/>
  <c r="T516" i="18" s="1"/>
  <c r="U516" i="18" s="1"/>
  <c r="V516" i="18" s="1"/>
  <c r="W516" i="18" s="1"/>
  <c r="X516" i="18" s="1"/>
  <c r="Y516" i="18" s="1"/>
  <c r="Z516" i="18" s="1"/>
  <c r="AA516" i="18" s="1"/>
  <c r="AB516" i="18" s="1"/>
  <c r="AC516" i="18" s="1"/>
  <c r="AD516" i="18" s="1"/>
  <c r="AE516" i="18" s="1"/>
  <c r="AF516" i="18" s="1"/>
  <c r="AG516" i="18" s="1"/>
  <c r="AH516" i="18" s="1"/>
  <c r="AI516" i="18" s="1"/>
  <c r="AJ516" i="18" s="1"/>
  <c r="A516" i="18"/>
  <c r="A517" i="18" l="1"/>
  <c r="E517" i="18"/>
  <c r="D518" i="18" a="1"/>
  <c r="D518" i="18" s="1"/>
  <c r="F517" i="18"/>
  <c r="G517" i="18" s="1"/>
  <c r="H517" i="18" s="1"/>
  <c r="I517" i="18" s="1"/>
  <c r="J517" i="18" s="1"/>
  <c r="K517" i="18" s="1"/>
  <c r="L517" i="18" s="1"/>
  <c r="M517" i="18" s="1"/>
  <c r="N517" i="18" s="1"/>
  <c r="O517" i="18" s="1"/>
  <c r="P517" i="18" s="1"/>
  <c r="Q517" i="18" s="1"/>
  <c r="R517" i="18" s="1"/>
  <c r="S517" i="18" s="1"/>
  <c r="T517" i="18" s="1"/>
  <c r="U517" i="18" s="1"/>
  <c r="V517" i="18" s="1"/>
  <c r="W517" i="18" s="1"/>
  <c r="X517" i="18" s="1"/>
  <c r="Y517" i="18" s="1"/>
  <c r="Z517" i="18" s="1"/>
  <c r="AA517" i="18" s="1"/>
  <c r="AB517" i="18" s="1"/>
  <c r="AC517" i="18" s="1"/>
  <c r="AD517" i="18" s="1"/>
  <c r="AE517" i="18" s="1"/>
  <c r="AF517" i="18" s="1"/>
  <c r="AG517" i="18" s="1"/>
  <c r="AH517" i="18" s="1"/>
  <c r="AI517" i="18" s="1"/>
  <c r="AJ517" i="18" s="1"/>
  <c r="A518" i="18" l="1"/>
  <c r="E518" i="18"/>
  <c r="D519" i="18" a="1"/>
  <c r="D519" i="18" s="1"/>
  <c r="F518" i="18"/>
  <c r="G518" i="18" s="1"/>
  <c r="H518" i="18" s="1"/>
  <c r="I518" i="18" s="1"/>
  <c r="J518" i="18" s="1"/>
  <c r="K518" i="18" s="1"/>
  <c r="L518" i="18" s="1"/>
  <c r="M518" i="18" s="1"/>
  <c r="N518" i="18" s="1"/>
  <c r="O518" i="18" s="1"/>
  <c r="P518" i="18" s="1"/>
  <c r="Q518" i="18" s="1"/>
  <c r="R518" i="18" s="1"/>
  <c r="S518" i="18" s="1"/>
  <c r="T518" i="18" s="1"/>
  <c r="U518" i="18" s="1"/>
  <c r="V518" i="18" s="1"/>
  <c r="W518" i="18" s="1"/>
  <c r="X518" i="18" s="1"/>
  <c r="Y518" i="18" s="1"/>
  <c r="Z518" i="18" s="1"/>
  <c r="AA518" i="18" s="1"/>
  <c r="AB518" i="18" s="1"/>
  <c r="AC518" i="18" s="1"/>
  <c r="AD518" i="18" s="1"/>
  <c r="AE518" i="18" s="1"/>
  <c r="AF518" i="18" s="1"/>
  <c r="AG518" i="18" s="1"/>
  <c r="AH518" i="18" s="1"/>
  <c r="AI518" i="18" s="1"/>
  <c r="AJ518" i="18" s="1"/>
  <c r="E519" i="18" l="1"/>
  <c r="D520" i="18" a="1"/>
  <c r="D520" i="18" s="1"/>
  <c r="F519" i="18"/>
  <c r="G519" i="18" s="1"/>
  <c r="H519" i="18" s="1"/>
  <c r="I519" i="18" s="1"/>
  <c r="J519" i="18" s="1"/>
  <c r="K519" i="18" s="1"/>
  <c r="L519" i="18" s="1"/>
  <c r="M519" i="18" s="1"/>
  <c r="N519" i="18" s="1"/>
  <c r="O519" i="18" s="1"/>
  <c r="P519" i="18" s="1"/>
  <c r="Q519" i="18" s="1"/>
  <c r="R519" i="18" s="1"/>
  <c r="S519" i="18" s="1"/>
  <c r="T519" i="18" s="1"/>
  <c r="U519" i="18" s="1"/>
  <c r="V519" i="18" s="1"/>
  <c r="W519" i="18" s="1"/>
  <c r="X519" i="18" s="1"/>
  <c r="Y519" i="18" s="1"/>
  <c r="Z519" i="18" s="1"/>
  <c r="AA519" i="18" s="1"/>
  <c r="AB519" i="18" s="1"/>
  <c r="AC519" i="18" s="1"/>
  <c r="AD519" i="18" s="1"/>
  <c r="AE519" i="18" s="1"/>
  <c r="AF519" i="18" s="1"/>
  <c r="AG519" i="18" s="1"/>
  <c r="AH519" i="18" s="1"/>
  <c r="AI519" i="18" s="1"/>
  <c r="AJ519" i="18" s="1"/>
  <c r="A519" i="18"/>
  <c r="E520" i="18" l="1"/>
  <c r="D521" i="18" a="1"/>
  <c r="D521" i="18" s="1"/>
  <c r="F520" i="18"/>
  <c r="G520" i="18" s="1"/>
  <c r="H520" i="18" s="1"/>
  <c r="I520" i="18" s="1"/>
  <c r="J520" i="18" s="1"/>
  <c r="K520" i="18" s="1"/>
  <c r="L520" i="18" s="1"/>
  <c r="M520" i="18" s="1"/>
  <c r="N520" i="18" s="1"/>
  <c r="O520" i="18" s="1"/>
  <c r="P520" i="18" s="1"/>
  <c r="Q520" i="18" s="1"/>
  <c r="R520" i="18" s="1"/>
  <c r="S520" i="18" s="1"/>
  <c r="T520" i="18" s="1"/>
  <c r="U520" i="18" s="1"/>
  <c r="V520" i="18" s="1"/>
  <c r="W520" i="18" s="1"/>
  <c r="X520" i="18" s="1"/>
  <c r="Y520" i="18" s="1"/>
  <c r="Z520" i="18" s="1"/>
  <c r="AA520" i="18" s="1"/>
  <c r="AB520" i="18" s="1"/>
  <c r="AC520" i="18" s="1"/>
  <c r="AD520" i="18" s="1"/>
  <c r="AE520" i="18" s="1"/>
  <c r="AF520" i="18" s="1"/>
  <c r="AG520" i="18" s="1"/>
  <c r="AH520" i="18" s="1"/>
  <c r="AI520" i="18" s="1"/>
  <c r="AJ520" i="18" s="1"/>
  <c r="A520" i="18"/>
  <c r="A521" i="18" l="1"/>
  <c r="E521" i="18"/>
  <c r="D522" i="18" a="1"/>
  <c r="D522" i="18" s="1"/>
  <c r="F521" i="18"/>
  <c r="G521" i="18" s="1"/>
  <c r="H521" i="18" s="1"/>
  <c r="I521" i="18" s="1"/>
  <c r="J521" i="18" s="1"/>
  <c r="K521" i="18" s="1"/>
  <c r="L521" i="18" s="1"/>
  <c r="M521" i="18" s="1"/>
  <c r="N521" i="18" s="1"/>
  <c r="O521" i="18" s="1"/>
  <c r="P521" i="18" s="1"/>
  <c r="Q521" i="18" s="1"/>
  <c r="R521" i="18" s="1"/>
  <c r="S521" i="18" s="1"/>
  <c r="T521" i="18" s="1"/>
  <c r="U521" i="18" s="1"/>
  <c r="V521" i="18" s="1"/>
  <c r="W521" i="18" s="1"/>
  <c r="X521" i="18" s="1"/>
  <c r="Y521" i="18" s="1"/>
  <c r="Z521" i="18" s="1"/>
  <c r="AA521" i="18" s="1"/>
  <c r="AB521" i="18" s="1"/>
  <c r="AC521" i="18" s="1"/>
  <c r="AD521" i="18" s="1"/>
  <c r="AE521" i="18" s="1"/>
  <c r="AF521" i="18" s="1"/>
  <c r="AG521" i="18" s="1"/>
  <c r="AH521" i="18" s="1"/>
  <c r="AI521" i="18" s="1"/>
  <c r="AJ521" i="18" s="1"/>
  <c r="A522" i="18" l="1"/>
  <c r="E522" i="18"/>
  <c r="D523" i="18" a="1"/>
  <c r="D523" i="18" s="1"/>
  <c r="F522" i="18"/>
  <c r="G522" i="18" s="1"/>
  <c r="H522" i="18" s="1"/>
  <c r="I522" i="18" s="1"/>
  <c r="J522" i="18" s="1"/>
  <c r="K522" i="18" s="1"/>
  <c r="L522" i="18" s="1"/>
  <c r="M522" i="18" s="1"/>
  <c r="N522" i="18" s="1"/>
  <c r="O522" i="18" s="1"/>
  <c r="P522" i="18" s="1"/>
  <c r="Q522" i="18" s="1"/>
  <c r="R522" i="18" s="1"/>
  <c r="S522" i="18" s="1"/>
  <c r="T522" i="18" s="1"/>
  <c r="U522" i="18" s="1"/>
  <c r="V522" i="18" s="1"/>
  <c r="W522" i="18" s="1"/>
  <c r="X522" i="18" s="1"/>
  <c r="Y522" i="18" s="1"/>
  <c r="Z522" i="18" s="1"/>
  <c r="AA522" i="18" s="1"/>
  <c r="AB522" i="18" s="1"/>
  <c r="AC522" i="18" s="1"/>
  <c r="AD522" i="18" s="1"/>
  <c r="AE522" i="18" s="1"/>
  <c r="AF522" i="18" s="1"/>
  <c r="AG522" i="18" s="1"/>
  <c r="AH522" i="18" s="1"/>
  <c r="AI522" i="18" s="1"/>
  <c r="AJ522" i="18" s="1"/>
  <c r="E523" i="18" l="1"/>
  <c r="D524" i="18" a="1"/>
  <c r="D524" i="18" s="1"/>
  <c r="F523" i="18"/>
  <c r="G523" i="18" s="1"/>
  <c r="H523" i="18" s="1"/>
  <c r="I523" i="18" s="1"/>
  <c r="J523" i="18" s="1"/>
  <c r="K523" i="18" s="1"/>
  <c r="L523" i="18" s="1"/>
  <c r="M523" i="18" s="1"/>
  <c r="N523" i="18" s="1"/>
  <c r="O523" i="18" s="1"/>
  <c r="P523" i="18" s="1"/>
  <c r="Q523" i="18" s="1"/>
  <c r="R523" i="18" s="1"/>
  <c r="S523" i="18" s="1"/>
  <c r="T523" i="18" s="1"/>
  <c r="U523" i="18" s="1"/>
  <c r="V523" i="18" s="1"/>
  <c r="W523" i="18" s="1"/>
  <c r="X523" i="18" s="1"/>
  <c r="Y523" i="18" s="1"/>
  <c r="Z523" i="18" s="1"/>
  <c r="AA523" i="18" s="1"/>
  <c r="AB523" i="18" s="1"/>
  <c r="AC523" i="18" s="1"/>
  <c r="AD523" i="18" s="1"/>
  <c r="AE523" i="18" s="1"/>
  <c r="AF523" i="18" s="1"/>
  <c r="AG523" i="18" s="1"/>
  <c r="AH523" i="18" s="1"/>
  <c r="AI523" i="18" s="1"/>
  <c r="AJ523" i="18" s="1"/>
  <c r="A523" i="18"/>
  <c r="E524" i="18" l="1"/>
  <c r="D525" i="18" a="1"/>
  <c r="D525" i="18" s="1"/>
  <c r="F524" i="18"/>
  <c r="G524" i="18" s="1"/>
  <c r="H524" i="18" s="1"/>
  <c r="I524" i="18" s="1"/>
  <c r="J524" i="18" s="1"/>
  <c r="K524" i="18" s="1"/>
  <c r="L524" i="18" s="1"/>
  <c r="M524" i="18" s="1"/>
  <c r="N524" i="18" s="1"/>
  <c r="O524" i="18" s="1"/>
  <c r="P524" i="18" s="1"/>
  <c r="Q524" i="18" s="1"/>
  <c r="R524" i="18" s="1"/>
  <c r="S524" i="18" s="1"/>
  <c r="T524" i="18" s="1"/>
  <c r="U524" i="18" s="1"/>
  <c r="V524" i="18" s="1"/>
  <c r="W524" i="18" s="1"/>
  <c r="X524" i="18" s="1"/>
  <c r="Y524" i="18" s="1"/>
  <c r="Z524" i="18" s="1"/>
  <c r="AA524" i="18" s="1"/>
  <c r="AB524" i="18" s="1"/>
  <c r="AC524" i="18" s="1"/>
  <c r="AD524" i="18" s="1"/>
  <c r="AE524" i="18" s="1"/>
  <c r="AF524" i="18" s="1"/>
  <c r="AG524" i="18" s="1"/>
  <c r="AH524" i="18" s="1"/>
  <c r="AI524" i="18" s="1"/>
  <c r="AJ524" i="18" s="1"/>
  <c r="A524" i="18"/>
  <c r="A525" i="18" l="1"/>
  <c r="E525" i="18"/>
  <c r="D526" i="18" a="1"/>
  <c r="D526" i="18" s="1"/>
  <c r="F525" i="18"/>
  <c r="G525" i="18" s="1"/>
  <c r="H525" i="18" s="1"/>
  <c r="I525" i="18" s="1"/>
  <c r="J525" i="18" s="1"/>
  <c r="K525" i="18" s="1"/>
  <c r="L525" i="18" s="1"/>
  <c r="M525" i="18" s="1"/>
  <c r="N525" i="18" s="1"/>
  <c r="O525" i="18" s="1"/>
  <c r="P525" i="18" s="1"/>
  <c r="Q525" i="18" s="1"/>
  <c r="R525" i="18" s="1"/>
  <c r="S525" i="18" s="1"/>
  <c r="T525" i="18" s="1"/>
  <c r="U525" i="18" s="1"/>
  <c r="V525" i="18" s="1"/>
  <c r="W525" i="18" s="1"/>
  <c r="X525" i="18" s="1"/>
  <c r="Y525" i="18" s="1"/>
  <c r="Z525" i="18" s="1"/>
  <c r="AA525" i="18" s="1"/>
  <c r="AB525" i="18" s="1"/>
  <c r="AC525" i="18" s="1"/>
  <c r="AD525" i="18" s="1"/>
  <c r="AE525" i="18" s="1"/>
  <c r="AF525" i="18" s="1"/>
  <c r="AG525" i="18" s="1"/>
  <c r="AH525" i="18" s="1"/>
  <c r="AI525" i="18" s="1"/>
  <c r="AJ525" i="18" s="1"/>
  <c r="A526" i="18" l="1"/>
  <c r="E526" i="18"/>
  <c r="D527" i="18" a="1"/>
  <c r="D527" i="18" s="1"/>
  <c r="F526" i="18"/>
  <c r="G526" i="18" s="1"/>
  <c r="H526" i="18" s="1"/>
  <c r="I526" i="18" s="1"/>
  <c r="J526" i="18" s="1"/>
  <c r="K526" i="18" s="1"/>
  <c r="L526" i="18" s="1"/>
  <c r="M526" i="18" s="1"/>
  <c r="N526" i="18" s="1"/>
  <c r="O526" i="18" s="1"/>
  <c r="P526" i="18" s="1"/>
  <c r="Q526" i="18" s="1"/>
  <c r="R526" i="18" s="1"/>
  <c r="S526" i="18" s="1"/>
  <c r="T526" i="18" s="1"/>
  <c r="U526" i="18" s="1"/>
  <c r="V526" i="18" s="1"/>
  <c r="W526" i="18" s="1"/>
  <c r="X526" i="18" s="1"/>
  <c r="Y526" i="18" s="1"/>
  <c r="Z526" i="18" s="1"/>
  <c r="AA526" i="18" s="1"/>
  <c r="AB526" i="18" s="1"/>
  <c r="AC526" i="18" s="1"/>
  <c r="AD526" i="18" s="1"/>
  <c r="AE526" i="18" s="1"/>
  <c r="AF526" i="18" s="1"/>
  <c r="AG526" i="18" s="1"/>
  <c r="AH526" i="18" s="1"/>
  <c r="AI526" i="18" s="1"/>
  <c r="AJ526" i="18" s="1"/>
  <c r="E527" i="18" l="1"/>
  <c r="D528" i="18" a="1"/>
  <c r="D528" i="18" s="1"/>
  <c r="F527" i="18"/>
  <c r="G527" i="18" s="1"/>
  <c r="H527" i="18" s="1"/>
  <c r="I527" i="18" s="1"/>
  <c r="J527" i="18" s="1"/>
  <c r="K527" i="18" s="1"/>
  <c r="L527" i="18" s="1"/>
  <c r="M527" i="18" s="1"/>
  <c r="N527" i="18" s="1"/>
  <c r="O527" i="18" s="1"/>
  <c r="P527" i="18" s="1"/>
  <c r="Q527" i="18" s="1"/>
  <c r="R527" i="18" s="1"/>
  <c r="S527" i="18" s="1"/>
  <c r="T527" i="18" s="1"/>
  <c r="U527" i="18" s="1"/>
  <c r="V527" i="18" s="1"/>
  <c r="W527" i="18" s="1"/>
  <c r="X527" i="18" s="1"/>
  <c r="Y527" i="18" s="1"/>
  <c r="Z527" i="18" s="1"/>
  <c r="AA527" i="18" s="1"/>
  <c r="AB527" i="18" s="1"/>
  <c r="AC527" i="18" s="1"/>
  <c r="AD527" i="18" s="1"/>
  <c r="AE527" i="18" s="1"/>
  <c r="AF527" i="18" s="1"/>
  <c r="AG527" i="18" s="1"/>
  <c r="AH527" i="18" s="1"/>
  <c r="AI527" i="18" s="1"/>
  <c r="AJ527" i="18" s="1"/>
  <c r="A527" i="18"/>
  <c r="E528" i="18" l="1"/>
  <c r="D529" i="18" a="1"/>
  <c r="D529" i="18" s="1"/>
  <c r="F528" i="18"/>
  <c r="G528" i="18" s="1"/>
  <c r="H528" i="18" s="1"/>
  <c r="I528" i="18" s="1"/>
  <c r="J528" i="18" s="1"/>
  <c r="K528" i="18" s="1"/>
  <c r="L528" i="18" s="1"/>
  <c r="M528" i="18" s="1"/>
  <c r="N528" i="18" s="1"/>
  <c r="O528" i="18" s="1"/>
  <c r="P528" i="18" s="1"/>
  <c r="Q528" i="18" s="1"/>
  <c r="R528" i="18" s="1"/>
  <c r="S528" i="18" s="1"/>
  <c r="T528" i="18" s="1"/>
  <c r="U528" i="18" s="1"/>
  <c r="V528" i="18" s="1"/>
  <c r="W528" i="18" s="1"/>
  <c r="X528" i="18" s="1"/>
  <c r="Y528" i="18" s="1"/>
  <c r="Z528" i="18" s="1"/>
  <c r="AA528" i="18" s="1"/>
  <c r="AB528" i="18" s="1"/>
  <c r="AC528" i="18" s="1"/>
  <c r="AD528" i="18" s="1"/>
  <c r="AE528" i="18" s="1"/>
  <c r="AF528" i="18" s="1"/>
  <c r="AG528" i="18" s="1"/>
  <c r="AH528" i="18" s="1"/>
  <c r="AI528" i="18" s="1"/>
  <c r="AJ528" i="18" s="1"/>
  <c r="A528" i="18"/>
  <c r="A529" i="18" l="1"/>
  <c r="E529" i="18"/>
  <c r="D530" i="18" a="1"/>
  <c r="D530" i="18" s="1"/>
  <c r="D531" i="18" s="1" a="1"/>
  <c r="D531" i="18" s="1"/>
  <c r="F529" i="18"/>
  <c r="G529" i="18" s="1"/>
  <c r="H529" i="18" s="1"/>
  <c r="I529" i="18" s="1"/>
  <c r="J529" i="18" s="1"/>
  <c r="K529" i="18" s="1"/>
  <c r="L529" i="18" s="1"/>
  <c r="M529" i="18" s="1"/>
  <c r="N529" i="18" s="1"/>
  <c r="O529" i="18" s="1"/>
  <c r="P529" i="18" s="1"/>
  <c r="Q529" i="18" s="1"/>
  <c r="R529" i="18" s="1"/>
  <c r="S529" i="18" s="1"/>
  <c r="T529" i="18" s="1"/>
  <c r="U529" i="18" s="1"/>
  <c r="V529" i="18" s="1"/>
  <c r="W529" i="18" s="1"/>
  <c r="X529" i="18" s="1"/>
  <c r="Y529" i="18" s="1"/>
  <c r="Z529" i="18" s="1"/>
  <c r="AA529" i="18" s="1"/>
  <c r="AB529" i="18" s="1"/>
  <c r="AC529" i="18" s="1"/>
  <c r="AD529" i="18" s="1"/>
  <c r="AE529" i="18" s="1"/>
  <c r="AF529" i="18" s="1"/>
  <c r="AG529" i="18" s="1"/>
  <c r="AH529" i="18" s="1"/>
  <c r="AI529" i="18" s="1"/>
  <c r="AJ529" i="18" s="1"/>
  <c r="E531" i="18" l="1"/>
  <c r="D532" i="18" a="1"/>
  <c r="D532" i="18" s="1"/>
  <c r="F531" i="18"/>
  <c r="G531" i="18" s="1"/>
  <c r="H531" i="18" s="1"/>
  <c r="I531" i="18" s="1"/>
  <c r="J531" i="18" s="1"/>
  <c r="K531" i="18" s="1"/>
  <c r="L531" i="18" s="1"/>
  <c r="M531" i="18" s="1"/>
  <c r="N531" i="18" s="1"/>
  <c r="O531" i="18" s="1"/>
  <c r="P531" i="18" s="1"/>
  <c r="Q531" i="18" s="1"/>
  <c r="R531" i="18" s="1"/>
  <c r="S531" i="18" s="1"/>
  <c r="T531" i="18" s="1"/>
  <c r="U531" i="18" s="1"/>
  <c r="V531" i="18" s="1"/>
  <c r="W531" i="18" s="1"/>
  <c r="X531" i="18" s="1"/>
  <c r="Y531" i="18" s="1"/>
  <c r="Z531" i="18" s="1"/>
  <c r="AA531" i="18" s="1"/>
  <c r="AB531" i="18" s="1"/>
  <c r="AC531" i="18" s="1"/>
  <c r="AD531" i="18" s="1"/>
  <c r="AE531" i="18" s="1"/>
  <c r="AF531" i="18" s="1"/>
  <c r="AG531" i="18" s="1"/>
  <c r="AH531" i="18" s="1"/>
  <c r="AI531" i="18" s="1"/>
  <c r="AJ531" i="18" s="1"/>
  <c r="A530" i="18"/>
  <c r="A531" i="18" s="1"/>
  <c r="E530" i="18"/>
  <c r="F530" i="18"/>
  <c r="G530" i="18" s="1"/>
  <c r="H530" i="18" s="1"/>
  <c r="I530" i="18" s="1"/>
  <c r="J530" i="18" s="1"/>
  <c r="K530" i="18" s="1"/>
  <c r="L530" i="18" s="1"/>
  <c r="M530" i="18" s="1"/>
  <c r="N530" i="18" s="1"/>
  <c r="O530" i="18" s="1"/>
  <c r="P530" i="18" s="1"/>
  <c r="Q530" i="18" s="1"/>
  <c r="R530" i="18" s="1"/>
  <c r="S530" i="18" s="1"/>
  <c r="T530" i="18" s="1"/>
  <c r="U530" i="18" s="1"/>
  <c r="V530" i="18" s="1"/>
  <c r="W530" i="18" s="1"/>
  <c r="X530" i="18" s="1"/>
  <c r="Y530" i="18" s="1"/>
  <c r="Z530" i="18" s="1"/>
  <c r="AA530" i="18" s="1"/>
  <c r="AB530" i="18" s="1"/>
  <c r="AC530" i="18" s="1"/>
  <c r="AD530" i="18" s="1"/>
  <c r="AE530" i="18" s="1"/>
  <c r="AF530" i="18" s="1"/>
  <c r="AG530" i="18" s="1"/>
  <c r="AH530" i="18" s="1"/>
  <c r="AI530" i="18" s="1"/>
  <c r="AJ530" i="18" s="1"/>
  <c r="A532" i="18" l="1"/>
  <c r="E532" i="18"/>
  <c r="D533" i="18" a="1"/>
  <c r="D533" i="18" s="1"/>
  <c r="F532" i="18"/>
  <c r="G532" i="18" s="1"/>
  <c r="H532" i="18" s="1"/>
  <c r="I532" i="18" s="1"/>
  <c r="J532" i="18" s="1"/>
  <c r="K532" i="18" s="1"/>
  <c r="L532" i="18" s="1"/>
  <c r="M532" i="18" s="1"/>
  <c r="N532" i="18" s="1"/>
  <c r="O532" i="18" s="1"/>
  <c r="P532" i="18" s="1"/>
  <c r="Q532" i="18" s="1"/>
  <c r="R532" i="18" s="1"/>
  <c r="S532" i="18" s="1"/>
  <c r="T532" i="18" s="1"/>
  <c r="U532" i="18" s="1"/>
  <c r="V532" i="18" s="1"/>
  <c r="W532" i="18" s="1"/>
  <c r="X532" i="18" s="1"/>
  <c r="Y532" i="18" s="1"/>
  <c r="Z532" i="18" s="1"/>
  <c r="AA532" i="18" s="1"/>
  <c r="AB532" i="18" s="1"/>
  <c r="AC532" i="18" s="1"/>
  <c r="AD532" i="18" s="1"/>
  <c r="AE532" i="18" s="1"/>
  <c r="AF532" i="18" s="1"/>
  <c r="AG532" i="18" s="1"/>
  <c r="AH532" i="18" s="1"/>
  <c r="AI532" i="18" s="1"/>
  <c r="AJ532" i="18" s="1"/>
  <c r="E533" i="18" l="1"/>
  <c r="D534" i="18" a="1"/>
  <c r="D534" i="18" s="1"/>
  <c r="F533" i="18"/>
  <c r="G533" i="18" s="1"/>
  <c r="H533" i="18" s="1"/>
  <c r="I533" i="18" s="1"/>
  <c r="J533" i="18" s="1"/>
  <c r="K533" i="18" s="1"/>
  <c r="L533" i="18" s="1"/>
  <c r="M533" i="18" s="1"/>
  <c r="N533" i="18" s="1"/>
  <c r="O533" i="18" s="1"/>
  <c r="P533" i="18" s="1"/>
  <c r="Q533" i="18" s="1"/>
  <c r="R533" i="18" s="1"/>
  <c r="S533" i="18" s="1"/>
  <c r="T533" i="18" s="1"/>
  <c r="U533" i="18" s="1"/>
  <c r="V533" i="18" s="1"/>
  <c r="W533" i="18" s="1"/>
  <c r="X533" i="18" s="1"/>
  <c r="Y533" i="18" s="1"/>
  <c r="Z533" i="18" s="1"/>
  <c r="AA533" i="18" s="1"/>
  <c r="AB533" i="18" s="1"/>
  <c r="AC533" i="18" s="1"/>
  <c r="AD533" i="18" s="1"/>
  <c r="AE533" i="18" s="1"/>
  <c r="AF533" i="18" s="1"/>
  <c r="AG533" i="18" s="1"/>
  <c r="AH533" i="18" s="1"/>
  <c r="AI533" i="18" s="1"/>
  <c r="AJ533" i="18" s="1"/>
  <c r="A533" i="18"/>
  <c r="E534" i="18" l="1"/>
  <c r="D535" i="18" a="1"/>
  <c r="D535" i="18" s="1"/>
  <c r="F534" i="18"/>
  <c r="G534" i="18" s="1"/>
  <c r="H534" i="18" s="1"/>
  <c r="I534" i="18" s="1"/>
  <c r="J534" i="18" s="1"/>
  <c r="K534" i="18" s="1"/>
  <c r="L534" i="18" s="1"/>
  <c r="M534" i="18" s="1"/>
  <c r="N534" i="18" s="1"/>
  <c r="O534" i="18" s="1"/>
  <c r="P534" i="18" s="1"/>
  <c r="Q534" i="18" s="1"/>
  <c r="R534" i="18" s="1"/>
  <c r="S534" i="18" s="1"/>
  <c r="T534" i="18" s="1"/>
  <c r="U534" i="18" s="1"/>
  <c r="V534" i="18" s="1"/>
  <c r="W534" i="18" s="1"/>
  <c r="X534" i="18" s="1"/>
  <c r="Y534" i="18" s="1"/>
  <c r="Z534" i="18" s="1"/>
  <c r="AA534" i="18" s="1"/>
  <c r="AB534" i="18" s="1"/>
  <c r="AC534" i="18" s="1"/>
  <c r="AD534" i="18" s="1"/>
  <c r="AE534" i="18" s="1"/>
  <c r="AF534" i="18" s="1"/>
  <c r="AG534" i="18" s="1"/>
  <c r="AH534" i="18" s="1"/>
  <c r="AI534" i="18" s="1"/>
  <c r="AJ534" i="18" s="1"/>
  <c r="A534" i="18"/>
  <c r="A535" i="18" l="1"/>
  <c r="E535" i="18"/>
  <c r="D536" i="18" a="1"/>
  <c r="D536" i="18" s="1"/>
  <c r="F535" i="18"/>
  <c r="G535" i="18" s="1"/>
  <c r="H535" i="18" s="1"/>
  <c r="I535" i="18" s="1"/>
  <c r="J535" i="18" s="1"/>
  <c r="K535" i="18" s="1"/>
  <c r="L535" i="18" s="1"/>
  <c r="M535" i="18" s="1"/>
  <c r="N535" i="18" s="1"/>
  <c r="O535" i="18" s="1"/>
  <c r="P535" i="18" s="1"/>
  <c r="Q535" i="18" s="1"/>
  <c r="R535" i="18" s="1"/>
  <c r="S535" i="18" s="1"/>
  <c r="T535" i="18" s="1"/>
  <c r="U535" i="18" s="1"/>
  <c r="V535" i="18" s="1"/>
  <c r="W535" i="18" s="1"/>
  <c r="X535" i="18" s="1"/>
  <c r="Y535" i="18" s="1"/>
  <c r="Z535" i="18" s="1"/>
  <c r="AA535" i="18" s="1"/>
  <c r="AB535" i="18" s="1"/>
  <c r="AC535" i="18" s="1"/>
  <c r="AD535" i="18" s="1"/>
  <c r="AE535" i="18" s="1"/>
  <c r="AF535" i="18" s="1"/>
  <c r="AG535" i="18" s="1"/>
  <c r="AH535" i="18" s="1"/>
  <c r="AI535" i="18" s="1"/>
  <c r="AJ535" i="18" s="1"/>
  <c r="A536" i="18" l="1"/>
  <c r="E536" i="18"/>
  <c r="D537" i="18" a="1"/>
  <c r="D537" i="18" s="1"/>
  <c r="D538" i="18" s="1" a="1"/>
  <c r="D538" i="18" s="1"/>
  <c r="F536" i="18"/>
  <c r="G536" i="18" s="1"/>
  <c r="H536" i="18" s="1"/>
  <c r="I536" i="18" s="1"/>
  <c r="J536" i="18" s="1"/>
  <c r="K536" i="18" s="1"/>
  <c r="L536" i="18" s="1"/>
  <c r="M536" i="18" s="1"/>
  <c r="N536" i="18" s="1"/>
  <c r="O536" i="18" s="1"/>
  <c r="P536" i="18" s="1"/>
  <c r="Q536" i="18" s="1"/>
  <c r="R536" i="18" s="1"/>
  <c r="S536" i="18" s="1"/>
  <c r="T536" i="18" s="1"/>
  <c r="U536" i="18" s="1"/>
  <c r="V536" i="18" s="1"/>
  <c r="W536" i="18" s="1"/>
  <c r="X536" i="18" s="1"/>
  <c r="Y536" i="18" s="1"/>
  <c r="Z536" i="18" s="1"/>
  <c r="AA536" i="18" s="1"/>
  <c r="AB536" i="18" s="1"/>
  <c r="AC536" i="18" s="1"/>
  <c r="AD536" i="18" s="1"/>
  <c r="AE536" i="18" s="1"/>
  <c r="AF536" i="18" s="1"/>
  <c r="AG536" i="18" s="1"/>
  <c r="AH536" i="18" s="1"/>
  <c r="AI536" i="18" s="1"/>
  <c r="AJ536" i="18" s="1"/>
  <c r="E538" i="18" l="1"/>
  <c r="D539" i="18" a="1"/>
  <c r="D539" i="18" s="1"/>
  <c r="F537" i="18"/>
  <c r="G537" i="18" s="1"/>
  <c r="H537" i="18" s="1"/>
  <c r="I537" i="18" s="1"/>
  <c r="J537" i="18" s="1"/>
  <c r="K537" i="18" s="1"/>
  <c r="L537" i="18" s="1"/>
  <c r="M537" i="18" s="1"/>
  <c r="N537" i="18" s="1"/>
  <c r="O537" i="18" s="1"/>
  <c r="P537" i="18" s="1"/>
  <c r="Q537" i="18" s="1"/>
  <c r="R537" i="18" s="1"/>
  <c r="S537" i="18" s="1"/>
  <c r="T537" i="18" s="1"/>
  <c r="U537" i="18" s="1"/>
  <c r="V537" i="18" s="1"/>
  <c r="W537" i="18" s="1"/>
  <c r="X537" i="18" s="1"/>
  <c r="Y537" i="18" s="1"/>
  <c r="Z537" i="18" s="1"/>
  <c r="AA537" i="18" s="1"/>
  <c r="AB537" i="18" s="1"/>
  <c r="AC537" i="18" s="1"/>
  <c r="AD537" i="18" s="1"/>
  <c r="AE537" i="18" s="1"/>
  <c r="AF537" i="18" s="1"/>
  <c r="AG537" i="18" s="1"/>
  <c r="AH537" i="18" s="1"/>
  <c r="AI537" i="18" s="1"/>
  <c r="AJ537" i="18" s="1"/>
  <c r="A537" i="18"/>
  <c r="E539" i="18" l="1"/>
  <c r="D540" i="18" a="1"/>
  <c r="D540" i="18" s="1"/>
  <c r="A538" i="18"/>
  <c r="A539" i="18" s="1"/>
  <c r="A540" i="18" l="1"/>
  <c r="D541" i="18" a="1"/>
  <c r="D541" i="18" s="1"/>
  <c r="E540" i="18"/>
  <c r="E541" i="18" l="1"/>
  <c r="D542" i="18" a="1"/>
  <c r="D542" i="18" s="1"/>
  <c r="A541" i="18"/>
  <c r="A542" i="18" l="1"/>
  <c r="D543" i="18" a="1"/>
  <c r="D543" i="18" s="1"/>
  <c r="E542" i="18"/>
  <c r="E543" i="18" l="1"/>
  <c r="D544" i="18" a="1"/>
  <c r="D544" i="18" s="1"/>
  <c r="A543" i="18"/>
  <c r="A544" i="18" l="1"/>
  <c r="E544" i="18"/>
  <c r="D545" i="18" a="1"/>
  <c r="D545" i="18" s="1"/>
  <c r="E545" i="18" l="1"/>
  <c r="D546" i="18" a="1"/>
  <c r="D546" i="18" s="1"/>
  <c r="A545" i="18"/>
  <c r="A546" i="18" l="1"/>
  <c r="D547" i="18" a="1"/>
  <c r="D547" i="18" s="1"/>
  <c r="E546" i="18"/>
  <c r="D548" i="18" l="1" a="1"/>
  <c r="D548" i="18" s="1"/>
  <c r="E547" i="18"/>
  <c r="A547" i="18"/>
  <c r="A548" i="18" l="1"/>
  <c r="E548" i="18"/>
  <c r="D549" i="18" a="1"/>
  <c r="D549" i="18" s="1"/>
  <c r="D550" i="18" l="1" a="1"/>
  <c r="D550" i="18" s="1"/>
  <c r="A549" i="18"/>
  <c r="A550" i="18" l="1"/>
  <c r="D551" i="18" a="1"/>
  <c r="D551" i="18" s="1"/>
  <c r="D552" i="18" l="1" a="1"/>
  <c r="D552" i="18" s="1"/>
  <c r="A551" i="18"/>
  <c r="A552" i="18" l="1"/>
  <c r="D553" i="18" a="1"/>
  <c r="D553" i="18" s="1"/>
  <c r="E552" i="18"/>
  <c r="D554" i="18" l="1" a="1"/>
  <c r="D554" i="18" s="1"/>
  <c r="E553" i="18"/>
  <c r="A553" i="18"/>
  <c r="D555" i="18" l="1" a="1"/>
  <c r="D555" i="18" s="1"/>
  <c r="E554" i="18"/>
  <c r="A554" i="18"/>
  <c r="A555" i="18" l="1"/>
  <c r="E555" i="18"/>
  <c r="D556" i="18" a="1"/>
  <c r="D556" i="18" s="1"/>
  <c r="E556" i="18" l="1"/>
  <c r="A556" i="18"/>
  <c r="D557" i="18" a="1"/>
  <c r="D557" i="18" s="1"/>
  <c r="D558" i="18" s="1" a="1"/>
  <c r="D558" i="18" s="1"/>
  <c r="E558" i="18" l="1"/>
  <c r="D559" i="18" a="1"/>
  <c r="D559" i="18" s="1"/>
  <c r="E557" i="18"/>
  <c r="A557" i="18"/>
  <c r="A558" i="18" s="1"/>
  <c r="A559" i="18" l="1"/>
  <c r="E559" i="18"/>
  <c r="D560" i="18" a="1"/>
  <c r="D560" i="18" s="1"/>
  <c r="E560" i="18" l="1"/>
  <c r="D561" i="18" a="1"/>
  <c r="D561" i="18" s="1"/>
  <c r="A560" i="18"/>
  <c r="E561" i="18" l="1"/>
  <c r="D562" i="18" a="1"/>
  <c r="D562" i="18" s="1"/>
  <c r="A561" i="18"/>
  <c r="A562" i="18" l="1"/>
  <c r="E562" i="18"/>
  <c r="D563" i="18" a="1"/>
  <c r="D563" i="18" s="1"/>
  <c r="A563" i="18" l="1"/>
  <c r="E563" i="18"/>
  <c r="D564" i="18" a="1"/>
  <c r="D564" i="18" s="1"/>
  <c r="E564" i="18" l="1"/>
  <c r="D565" i="18" a="1"/>
  <c r="D565" i="18" s="1"/>
  <c r="A564" i="18"/>
  <c r="E565" i="18" l="1"/>
  <c r="D566" i="18" a="1"/>
  <c r="D566" i="18" s="1"/>
  <c r="A565" i="18"/>
  <c r="A566" i="18" l="1"/>
  <c r="E566" i="18"/>
  <c r="D567" i="18" a="1"/>
  <c r="D567" i="18" s="1"/>
  <c r="A567" i="18" l="1"/>
  <c r="E567" i="18"/>
  <c r="D568" i="18" a="1"/>
  <c r="D568" i="18" s="1"/>
  <c r="E568" i="18" l="1"/>
  <c r="D569" i="18" a="1"/>
  <c r="D569" i="18" s="1"/>
  <c r="A568" i="18"/>
  <c r="E569" i="18" l="1"/>
  <c r="D570" i="18" a="1"/>
  <c r="D570" i="18" s="1"/>
  <c r="A569" i="18"/>
  <c r="A570" i="18" l="1"/>
  <c r="E570" i="18"/>
  <c r="D571" i="18" a="1"/>
  <c r="D571" i="18" s="1"/>
  <c r="A571" i="18" l="1"/>
  <c r="E571" i="18"/>
  <c r="D572" i="18" a="1"/>
  <c r="D572" i="18" s="1"/>
  <c r="E572" i="18" l="1"/>
  <c r="D573" i="18" a="1"/>
  <c r="D573" i="18" s="1"/>
  <c r="A572" i="18"/>
  <c r="E573" i="18" l="1"/>
  <c r="D574" i="18" a="1"/>
  <c r="D574" i="18" s="1"/>
  <c r="A573" i="18"/>
  <c r="A574" i="18" l="1"/>
  <c r="E574" i="18"/>
  <c r="D575" i="18" a="1"/>
  <c r="D575" i="18" s="1"/>
  <c r="D576" i="18" s="1" a="1"/>
  <c r="D576" i="18" s="1"/>
  <c r="E576" i="18" l="1"/>
  <c r="D577" i="18" a="1"/>
  <c r="D577" i="18" s="1"/>
  <c r="D578" i="18" s="1" a="1"/>
  <c r="D578" i="18" s="1"/>
  <c r="F578" i="18" s="1"/>
  <c r="G578" i="18" s="1"/>
  <c r="H578" i="18" s="1"/>
  <c r="I578" i="18" s="1"/>
  <c r="J578" i="18" s="1"/>
  <c r="K578" i="18" s="1"/>
  <c r="L578" i="18" s="1"/>
  <c r="M578" i="18" s="1"/>
  <c r="N578" i="18" s="1"/>
  <c r="O578" i="18" s="1"/>
  <c r="P578" i="18" s="1"/>
  <c r="Q578" i="18" s="1"/>
  <c r="R578" i="18" s="1"/>
  <c r="S578" i="18" s="1"/>
  <c r="T578" i="18" s="1"/>
  <c r="U578" i="18" s="1"/>
  <c r="V578" i="18" s="1"/>
  <c r="W578" i="18" s="1"/>
  <c r="X578" i="18" s="1"/>
  <c r="Y578" i="18" s="1"/>
  <c r="Z578" i="18" s="1"/>
  <c r="A575" i="18"/>
  <c r="A576" i="18" s="1"/>
  <c r="E575" i="18"/>
  <c r="AA578" i="18" l="1"/>
  <c r="D579" i="18" a="1"/>
  <c r="D579" i="18" s="1"/>
  <c r="A577" i="18"/>
  <c r="A578" i="18" s="1"/>
  <c r="E577" i="18"/>
  <c r="AB578" i="18" l="1"/>
  <c r="A579" i="18"/>
  <c r="E579" i="18"/>
  <c r="D580" i="18" a="1"/>
  <c r="D580" i="18" s="1"/>
  <c r="AC578" i="18" l="1"/>
  <c r="AD578" i="18" s="1"/>
  <c r="AE578" i="18" s="1"/>
  <c r="AF578" i="18" s="1"/>
  <c r="AG578" i="18" s="1"/>
  <c r="AH578" i="18" s="1"/>
  <c r="AI578" i="18" s="1"/>
  <c r="AJ578" i="18" s="1"/>
  <c r="A580" i="18"/>
  <c r="E580" i="18"/>
  <c r="D581" i="18" a="1"/>
  <c r="D581" i="18" s="1"/>
  <c r="E581" i="18" l="1"/>
  <c r="D582" i="18" a="1"/>
  <c r="D582" i="18" s="1"/>
  <c r="A581" i="18"/>
  <c r="E582" i="18" l="1"/>
  <c r="D583" i="18" a="1"/>
  <c r="D583" i="18" s="1"/>
  <c r="A582" i="18"/>
  <c r="D584" i="18" l="1" a="1"/>
  <c r="D584" i="18" s="1"/>
  <c r="A583" i="18"/>
  <c r="E583" i="18"/>
  <c r="D585" i="18" l="1" a="1"/>
  <c r="D585" i="18" s="1"/>
  <c r="E584" i="18"/>
  <c r="A584" i="18"/>
  <c r="A585" i="18" l="1"/>
  <c r="D586" i="18" a="1"/>
  <c r="D586" i="18" s="1"/>
  <c r="E585" i="18"/>
  <c r="E586" i="18" l="1"/>
  <c r="D587" i="18" a="1"/>
  <c r="D587" i="18" s="1"/>
  <c r="A586" i="18"/>
  <c r="A587" i="18" l="1"/>
  <c r="E587" i="18"/>
  <c r="D588" i="18" a="1"/>
  <c r="D588" i="18" s="1"/>
  <c r="D589" i="18" l="1" a="1"/>
  <c r="D589" i="18" s="1"/>
  <c r="E588" i="18"/>
  <c r="A588" i="18"/>
  <c r="D590" i="18" l="1" a="1"/>
  <c r="D590" i="18" s="1"/>
  <c r="D591" i="18" s="1" a="1"/>
  <c r="D591" i="18" s="1"/>
  <c r="D592" i="18" s="1" a="1"/>
  <c r="D592" i="18" s="1"/>
  <c r="D593" i="18" s="1" a="1"/>
  <c r="D593" i="18" s="1"/>
  <c r="A589" i="18"/>
  <c r="A590" i="18" l="1"/>
  <c r="A591" i="18" s="1"/>
  <c r="A592" i="18" s="1"/>
  <c r="A593" i="18" s="1"/>
  <c r="E593" i="18"/>
  <c r="D594" i="18" a="1"/>
  <c r="D594" i="18" s="1"/>
  <c r="E594" i="18" l="1"/>
  <c r="D595" i="18" a="1"/>
  <c r="D595" i="18" s="1"/>
  <c r="A594" i="18"/>
  <c r="A595" i="18" l="1"/>
  <c r="E595" i="18"/>
  <c r="D596" i="18" a="1"/>
  <c r="D596" i="18" s="1"/>
  <c r="A596" i="18" l="1"/>
  <c r="D597" i="18" a="1"/>
  <c r="D597" i="18" s="1"/>
  <c r="E596" i="18"/>
  <c r="A597" i="18" l="1"/>
  <c r="E597" i="18"/>
  <c r="D598" i="18" a="1"/>
  <c r="D598" i="18" s="1"/>
  <c r="D599" i="18" s="1" a="1"/>
  <c r="D599" i="18" s="1"/>
  <c r="E599" i="18" l="1"/>
  <c r="D600" i="18" a="1"/>
  <c r="D600" i="18" s="1"/>
  <c r="A598" i="18"/>
  <c r="A599" i="18" s="1"/>
  <c r="A600" i="18" l="1"/>
  <c r="E600" i="18"/>
  <c r="D601" i="18" a="1"/>
  <c r="D601" i="18" s="1"/>
  <c r="E601" i="18" l="1"/>
  <c r="D602" i="18" a="1"/>
  <c r="D602" i="18" s="1"/>
  <c r="A601" i="18"/>
  <c r="E602" i="18" l="1"/>
  <c r="D603" i="18" a="1"/>
  <c r="D603" i="18" s="1"/>
  <c r="A602" i="18"/>
  <c r="A603" i="18" l="1"/>
  <c r="E603" i="18"/>
  <c r="D604" i="18" a="1"/>
  <c r="D604" i="18" s="1"/>
  <c r="A604" i="18" l="1"/>
  <c r="E604" i="18"/>
  <c r="D605" i="18" a="1"/>
  <c r="D605" i="18" s="1"/>
  <c r="E605" i="18" l="1"/>
  <c r="D606" i="18" a="1"/>
  <c r="D606" i="18" s="1"/>
  <c r="A605" i="18"/>
  <c r="E606" i="18" l="1"/>
  <c r="D607" i="18" a="1"/>
  <c r="D607" i="18" s="1"/>
  <c r="A606" i="18"/>
  <c r="A607" i="18" l="1"/>
  <c r="E607" i="18"/>
  <c r="D608" i="18" a="1"/>
  <c r="D608" i="18" s="1"/>
  <c r="A608" i="18" l="1"/>
  <c r="E608" i="18"/>
  <c r="D609" i="18" a="1"/>
  <c r="D609" i="18" s="1"/>
  <c r="E609" i="18" l="1"/>
  <c r="D610" i="18" a="1"/>
  <c r="D610" i="18" s="1"/>
  <c r="A609" i="18"/>
  <c r="E610" i="18" l="1"/>
  <c r="D611" i="18" a="1"/>
  <c r="D611" i="18" s="1"/>
  <c r="A610" i="18"/>
  <c r="A611" i="18" l="1"/>
  <c r="E611" i="18"/>
  <c r="D612" i="18" a="1"/>
  <c r="D612" i="18" s="1"/>
  <c r="A612" i="18" l="1"/>
  <c r="E612" i="18"/>
  <c r="D613" i="18" a="1"/>
  <c r="D613" i="18" s="1"/>
  <c r="E613" i="18" l="1"/>
  <c r="D614" i="18" a="1"/>
  <c r="D614" i="18" s="1"/>
  <c r="A613" i="18"/>
  <c r="E614" i="18" l="1"/>
  <c r="D615" i="18" a="1"/>
  <c r="D615" i="18" s="1"/>
  <c r="A614" i="18"/>
  <c r="A615" i="18" l="1"/>
  <c r="E615" i="18"/>
  <c r="D616" i="18" a="1"/>
  <c r="D616" i="18" s="1"/>
  <c r="A616" i="18" l="1"/>
  <c r="E616" i="18"/>
  <c r="D617" i="18" a="1"/>
  <c r="D617" i="18" s="1"/>
  <c r="E617" i="18" l="1"/>
  <c r="D618" i="18" a="1"/>
  <c r="D618" i="18" s="1"/>
  <c r="D619" i="18" s="1" a="1"/>
  <c r="D619" i="18" s="1"/>
  <c r="F619" i="18" s="1"/>
  <c r="G619" i="18" s="1"/>
  <c r="H619" i="18" s="1"/>
  <c r="I619" i="18" s="1"/>
  <c r="J619" i="18" s="1"/>
  <c r="K619" i="18" s="1"/>
  <c r="L619" i="18" s="1"/>
  <c r="M619" i="18" s="1"/>
  <c r="N619" i="18" s="1"/>
  <c r="O619" i="18" s="1"/>
  <c r="P619" i="18" s="1"/>
  <c r="Q619" i="18" s="1"/>
  <c r="R619" i="18" s="1"/>
  <c r="S619" i="18" s="1"/>
  <c r="T619" i="18" s="1"/>
  <c r="U619" i="18" s="1"/>
  <c r="V619" i="18" s="1"/>
  <c r="W619" i="18" s="1"/>
  <c r="X619" i="18" s="1"/>
  <c r="Y619" i="18" s="1"/>
  <c r="Z619" i="18" s="1"/>
  <c r="A617" i="18"/>
  <c r="AA619" i="18" l="1"/>
  <c r="D620" i="18" a="1"/>
  <c r="D620" i="18" s="1"/>
  <c r="E618" i="18"/>
  <c r="A618" i="18"/>
  <c r="A619" i="18" s="1"/>
  <c r="AB619" i="18" l="1"/>
  <c r="E620" i="18"/>
  <c r="D621" i="18" a="1"/>
  <c r="D621" i="18" s="1"/>
  <c r="A620" i="18"/>
  <c r="AC619" i="18" l="1"/>
  <c r="AD619" i="18" s="1"/>
  <c r="AE619" i="18" s="1"/>
  <c r="AF619" i="18" s="1"/>
  <c r="AG619" i="18" s="1"/>
  <c r="AH619" i="18" s="1"/>
  <c r="AI619" i="18" s="1"/>
  <c r="AJ619" i="18" s="1"/>
  <c r="E621" i="18"/>
  <c r="A621" i="18"/>
  <c r="D622" i="18" a="1"/>
  <c r="D622" i="18" s="1"/>
  <c r="E622" i="18" l="1"/>
  <c r="D623" i="18" a="1"/>
  <c r="D623" i="18" s="1"/>
  <c r="A622" i="18"/>
  <c r="A623" i="18" l="1"/>
  <c r="E623" i="18"/>
  <c r="D624" i="18" a="1"/>
  <c r="D624" i="18" s="1"/>
  <c r="E624" i="18" l="1"/>
  <c r="D625" i="18" a="1"/>
  <c r="D625" i="18" s="1"/>
  <c r="A624" i="18"/>
  <c r="A625" i="18" l="1"/>
  <c r="E625" i="18"/>
  <c r="D626" i="18" a="1"/>
  <c r="D626" i="18" s="1"/>
  <c r="E626" i="18" l="1"/>
  <c r="D627" i="18" a="1"/>
  <c r="D627" i="18" s="1"/>
  <c r="A626" i="18"/>
  <c r="A627" i="18" l="1"/>
  <c r="E627" i="18"/>
  <c r="D628" i="18" a="1"/>
  <c r="D628" i="18" s="1"/>
  <c r="E628" i="18" l="1"/>
  <c r="D629" i="18" a="1"/>
  <c r="D629" i="18" s="1"/>
  <c r="A628" i="18"/>
  <c r="E629" i="18" l="1"/>
  <c r="D630" i="18" a="1"/>
  <c r="D630" i="18" s="1"/>
  <c r="A629" i="18"/>
  <c r="D631" i="18" l="1" a="1"/>
  <c r="D631" i="18" s="1"/>
  <c r="A630" i="18"/>
  <c r="D632" i="18" l="1" a="1"/>
  <c r="D632" i="18" s="1"/>
  <c r="D633" i="18" s="1" a="1"/>
  <c r="D633" i="18" s="1"/>
  <c r="A631" i="18"/>
  <c r="A632" i="18" l="1"/>
  <c r="A633" i="18" s="1"/>
  <c r="E633" i="18"/>
  <c r="D634" i="18" a="1"/>
  <c r="D634" i="18" s="1"/>
  <c r="A634" i="18" l="1"/>
  <c r="D635" i="18" a="1"/>
  <c r="D635" i="18" s="1"/>
  <c r="E634" i="18"/>
  <c r="E635" i="18" l="1"/>
  <c r="D636" i="18" a="1"/>
  <c r="D636" i="18" s="1"/>
  <c r="A635" i="18"/>
  <c r="A636" i="18" l="1"/>
  <c r="D637" i="18" a="1"/>
  <c r="D637" i="18" s="1"/>
  <c r="E636" i="18"/>
  <c r="E637" i="18" l="1"/>
  <c r="D638" i="18" a="1"/>
  <c r="D638" i="18" s="1"/>
  <c r="A637" i="18"/>
  <c r="A638" i="18" l="1"/>
  <c r="E638" i="18"/>
  <c r="D639" i="18" a="1"/>
  <c r="D639" i="18" s="1"/>
  <c r="D640" i="18" s="1" a="1"/>
  <c r="D640" i="18" s="1"/>
  <c r="E640" i="18" l="1"/>
  <c r="D641" i="18" a="1"/>
  <c r="D641" i="18" s="1"/>
  <c r="A639" i="18"/>
  <c r="A640" i="18" s="1"/>
  <c r="A641" i="18" l="1"/>
  <c r="E641" i="18"/>
  <c r="D642" i="18" a="1"/>
  <c r="D642" i="18" s="1"/>
  <c r="E642" i="18" l="1"/>
  <c r="D643" i="18" a="1"/>
  <c r="D643" i="18" s="1"/>
  <c r="A642" i="18"/>
  <c r="E643" i="18" l="1"/>
  <c r="D644" i="18" a="1"/>
  <c r="D644" i="18" s="1"/>
  <c r="A643" i="18"/>
  <c r="A644" i="18" l="1"/>
  <c r="E644" i="18"/>
  <c r="D645" i="18" a="1"/>
  <c r="D645" i="18" s="1"/>
  <c r="A645" i="18" l="1"/>
  <c r="E645" i="18"/>
  <c r="D646" i="18" a="1"/>
  <c r="D646" i="18" s="1"/>
  <c r="E646" i="18" l="1"/>
  <c r="D647" i="18" a="1"/>
  <c r="D647" i="18" s="1"/>
  <c r="A646" i="18"/>
  <c r="E647" i="18" l="1"/>
  <c r="D648" i="18" a="1"/>
  <c r="D648" i="18" s="1"/>
  <c r="A647" i="18"/>
  <c r="A648" i="18" l="1"/>
  <c r="E648" i="18"/>
  <c r="D649" i="18" a="1"/>
  <c r="D649" i="18" s="1"/>
  <c r="A649" i="18" l="1"/>
  <c r="E649" i="18"/>
  <c r="D650" i="18" a="1"/>
  <c r="D650" i="18" s="1"/>
  <c r="E650" i="18" l="1"/>
  <c r="D651" i="18" a="1"/>
  <c r="D651" i="18" s="1"/>
  <c r="A650" i="18"/>
  <c r="E651" i="18" l="1"/>
  <c r="D652" i="18" a="1"/>
  <c r="D652" i="18" s="1"/>
  <c r="A651" i="18"/>
  <c r="A652" i="18" l="1"/>
  <c r="E652" i="18"/>
  <c r="D653" i="18" a="1"/>
  <c r="D653" i="18" s="1"/>
  <c r="A653" i="18" l="1"/>
  <c r="E653" i="18"/>
  <c r="D654" i="18" a="1"/>
  <c r="D654" i="18" s="1"/>
  <c r="E654" i="18" l="1"/>
  <c r="D655" i="18" a="1"/>
  <c r="D655" i="18" s="1"/>
  <c r="A654" i="18"/>
  <c r="E655" i="18" l="1"/>
  <c r="D656" i="18" a="1"/>
  <c r="D656" i="18" s="1"/>
  <c r="A655" i="18"/>
  <c r="A656" i="18" l="1"/>
  <c r="E656" i="18"/>
  <c r="D657" i="18" a="1"/>
  <c r="D657" i="18" s="1"/>
  <c r="A657" i="18" l="1"/>
  <c r="E657" i="18"/>
  <c r="D658" i="18" a="1"/>
  <c r="D658" i="18" s="1"/>
  <c r="E658" i="18" l="1"/>
  <c r="D659" i="18" a="1"/>
  <c r="D659" i="18" s="1"/>
  <c r="A658" i="18"/>
  <c r="E659" i="18" l="1"/>
  <c r="D660" i="18" a="1"/>
  <c r="D660" i="18" s="1"/>
  <c r="F660" i="18" s="1"/>
  <c r="G660" i="18" s="1"/>
  <c r="H660" i="18" s="1"/>
  <c r="I660" i="18" s="1"/>
  <c r="J660" i="18" s="1"/>
  <c r="K660" i="18" s="1"/>
  <c r="L660" i="18" s="1"/>
  <c r="M660" i="18" s="1"/>
  <c r="N660" i="18" s="1"/>
  <c r="O660" i="18" s="1"/>
  <c r="P660" i="18" s="1"/>
  <c r="Q660" i="18" s="1"/>
  <c r="R660" i="18" s="1"/>
  <c r="S660" i="18" s="1"/>
  <c r="T660" i="18" s="1"/>
  <c r="U660" i="18" s="1"/>
  <c r="V660" i="18" s="1"/>
  <c r="W660" i="18" s="1"/>
  <c r="X660" i="18" s="1"/>
  <c r="Y660" i="18" s="1"/>
  <c r="Z660" i="18" s="1"/>
  <c r="A659" i="18"/>
  <c r="AA660" i="18" l="1"/>
  <c r="A660" i="18"/>
  <c r="D661" i="18" a="1"/>
  <c r="D661" i="18" s="1"/>
  <c r="AB660" i="18" l="1"/>
  <c r="E661" i="18"/>
  <c r="A661" i="18"/>
  <c r="D662" i="18" a="1"/>
  <c r="D662" i="18" s="1"/>
  <c r="AC660" i="18" l="1"/>
  <c r="AD660" i="18" s="1"/>
  <c r="AE660" i="18" s="1"/>
  <c r="AF660" i="18" s="1"/>
  <c r="AG660" i="18" s="1"/>
  <c r="AH660" i="18" s="1"/>
  <c r="AI660" i="18" s="1"/>
  <c r="AJ660" i="18" s="1"/>
  <c r="A662" i="18"/>
  <c r="E662" i="18"/>
  <c r="D663" i="18" a="1"/>
  <c r="D663" i="18" s="1"/>
  <c r="D664" i="18" l="1" a="1"/>
  <c r="D664" i="18" s="1"/>
  <c r="E663" i="18"/>
  <c r="A663" i="18"/>
  <c r="A664" i="18" l="1"/>
  <c r="E664" i="18"/>
  <c r="D665" i="18" a="1"/>
  <c r="D665" i="18" s="1"/>
  <c r="E665" i="18" l="1"/>
  <c r="D666" i="18" a="1"/>
  <c r="D666" i="18" s="1"/>
  <c r="A665" i="18"/>
  <c r="A666" i="18" l="1"/>
  <c r="E666" i="18"/>
  <c r="D667" i="18" a="1"/>
  <c r="D667" i="18" s="1"/>
  <c r="E667" i="18" l="1"/>
  <c r="A667" i="18"/>
  <c r="D668" i="18" a="1"/>
  <c r="D668" i="18" s="1"/>
  <c r="E668" i="18" l="1"/>
  <c r="D669" i="18" a="1"/>
  <c r="D669" i="18" s="1"/>
  <c r="A668" i="18"/>
  <c r="E669" i="18" l="1"/>
  <c r="A669" i="18"/>
  <c r="D670" i="18" a="1"/>
  <c r="D670" i="18" s="1"/>
  <c r="D671" i="18" l="1" a="1"/>
  <c r="D671" i="18" s="1"/>
  <c r="A670" i="18"/>
  <c r="D672" i="18" l="1" a="1"/>
  <c r="D672" i="18" s="1"/>
  <c r="A671" i="18"/>
  <c r="D673" i="18" l="1" a="1"/>
  <c r="D673" i="18" s="1"/>
  <c r="A672" i="18"/>
  <c r="D674" i="18" l="1" a="1"/>
  <c r="D674" i="18" s="1"/>
  <c r="A673" i="18"/>
  <c r="D675" i="18" l="1" a="1"/>
  <c r="D675" i="18" s="1"/>
  <c r="E674" i="18"/>
  <c r="A674" i="18"/>
  <c r="D676" i="18" l="1" a="1"/>
  <c r="D676" i="18" s="1"/>
  <c r="A675" i="18"/>
  <c r="E675" i="18"/>
  <c r="A676" i="18" l="1"/>
  <c r="D677" i="18" a="1"/>
  <c r="D677" i="18" s="1"/>
  <c r="E676" i="18"/>
  <c r="D678" i="18" l="1" a="1"/>
  <c r="D678" i="18" s="1"/>
  <c r="E677" i="18"/>
  <c r="A677" i="18"/>
  <c r="D679" i="18" l="1" a="1"/>
  <c r="D679" i="18" s="1"/>
  <c r="A678" i="18"/>
  <c r="E678" i="18"/>
  <c r="D680" i="18" l="1" a="1"/>
  <c r="D680" i="18" s="1"/>
  <c r="D681" i="18" s="1" a="1"/>
  <c r="D681" i="18" s="1"/>
  <c r="A679" i="18"/>
  <c r="E681" i="18" l="1"/>
  <c r="D682" i="18" a="1"/>
  <c r="D682" i="18" s="1"/>
  <c r="A680" i="18"/>
  <c r="A681" i="18" s="1"/>
  <c r="A682" i="18" l="1"/>
  <c r="E682" i="18"/>
  <c r="D683" i="18" a="1"/>
  <c r="D683" i="18" s="1"/>
  <c r="E683" i="18" l="1"/>
  <c r="D684" i="18" a="1"/>
  <c r="D684" i="18" s="1"/>
  <c r="A683" i="18"/>
  <c r="E684" i="18" l="1"/>
  <c r="D685" i="18" a="1"/>
  <c r="D685" i="18" s="1"/>
  <c r="A684" i="18"/>
  <c r="A685" i="18" l="1"/>
  <c r="E685" i="18"/>
  <c r="D686" i="18" a="1"/>
  <c r="D686" i="18" s="1"/>
  <c r="A686" i="18" l="1"/>
  <c r="E686" i="18"/>
  <c r="D687" i="18" a="1"/>
  <c r="D687" i="18" s="1"/>
  <c r="E687" i="18" l="1"/>
  <c r="D688" i="18" a="1"/>
  <c r="D688" i="18" s="1"/>
  <c r="A687" i="18"/>
  <c r="E688" i="18" l="1"/>
  <c r="D689" i="18" a="1"/>
  <c r="D689" i="18" s="1"/>
  <c r="A688" i="18"/>
  <c r="A689" i="18" l="1"/>
  <c r="E689" i="18"/>
  <c r="D690" i="18" a="1"/>
  <c r="D690" i="18" s="1"/>
  <c r="A690" i="18" l="1"/>
  <c r="E690" i="18"/>
  <c r="D691" i="18" a="1"/>
  <c r="D691" i="18" s="1"/>
  <c r="E691" i="18" l="1"/>
  <c r="D692" i="18" a="1"/>
  <c r="D692" i="18" s="1"/>
  <c r="A691" i="18"/>
  <c r="E692" i="18" l="1"/>
  <c r="D693" i="18" a="1"/>
  <c r="D693" i="18" s="1"/>
  <c r="A692" i="18"/>
  <c r="A693" i="18" l="1"/>
  <c r="E693" i="18"/>
  <c r="D694" i="18" a="1"/>
  <c r="D694" i="18" s="1"/>
  <c r="A694" i="18" l="1"/>
  <c r="E694" i="18"/>
  <c r="D695" i="18" a="1"/>
  <c r="D695" i="18" s="1"/>
  <c r="E695" i="18" l="1"/>
  <c r="D696" i="18" a="1"/>
  <c r="D696" i="18" s="1"/>
  <c r="A695" i="18"/>
  <c r="E696" i="18" l="1"/>
  <c r="D697" i="18" a="1"/>
  <c r="D697" i="18" s="1"/>
  <c r="A696" i="18"/>
  <c r="A697" i="18" l="1"/>
  <c r="E697" i="18"/>
  <c r="D698" i="18" a="1"/>
  <c r="D698" i="18" s="1"/>
  <c r="A698" i="18" l="1"/>
  <c r="E698" i="18"/>
  <c r="D699" i="18" a="1"/>
  <c r="D699" i="18" s="1"/>
  <c r="E699" i="18" l="1"/>
  <c r="D700" i="18" a="1"/>
  <c r="D700" i="18" s="1"/>
  <c r="A699" i="18"/>
  <c r="E700" i="18" l="1"/>
  <c r="D701" i="18" a="1"/>
  <c r="D701" i="18" s="1"/>
  <c r="F701" i="18" s="1"/>
  <c r="G701" i="18" s="1"/>
  <c r="H701" i="18" s="1"/>
  <c r="I701" i="18" s="1"/>
  <c r="J701" i="18" s="1"/>
  <c r="K701" i="18" s="1"/>
  <c r="L701" i="18" s="1"/>
  <c r="M701" i="18" s="1"/>
  <c r="N701" i="18" s="1"/>
  <c r="O701" i="18" s="1"/>
  <c r="P701" i="18" s="1"/>
  <c r="Q701" i="18" s="1"/>
  <c r="R701" i="18" s="1"/>
  <c r="S701" i="18" s="1"/>
  <c r="T701" i="18" s="1"/>
  <c r="U701" i="18" s="1"/>
  <c r="V701" i="18" s="1"/>
  <c r="W701" i="18" s="1"/>
  <c r="X701" i="18" s="1"/>
  <c r="Y701" i="18" s="1"/>
  <c r="Z701" i="18" s="1"/>
  <c r="A700" i="18"/>
  <c r="AA701" i="18" l="1"/>
  <c r="A701" i="18"/>
  <c r="D702" i="18" a="1"/>
  <c r="D702" i="18" s="1"/>
  <c r="AB701" i="18" l="1"/>
  <c r="A702" i="18"/>
  <c r="D703" i="18" a="1"/>
  <c r="D703" i="18" s="1"/>
  <c r="E702" i="18"/>
  <c r="AC701" i="18" l="1"/>
  <c r="AD701" i="18" s="1"/>
  <c r="AE701" i="18" s="1"/>
  <c r="AF701" i="18" s="1"/>
  <c r="AG701" i="18" s="1"/>
  <c r="AH701" i="18" s="1"/>
  <c r="AI701" i="18" s="1"/>
  <c r="AJ701" i="18" s="1"/>
  <c r="E703" i="18"/>
  <c r="A703" i="18"/>
  <c r="D704" i="18" a="1"/>
  <c r="D704" i="18" s="1"/>
  <c r="A704" i="18" l="1"/>
  <c r="D705" i="18" a="1"/>
  <c r="D705" i="18" s="1"/>
  <c r="E704" i="18"/>
  <c r="D706" i="18" l="1" a="1"/>
  <c r="D706" i="18" s="1"/>
  <c r="A705" i="18"/>
  <c r="E705" i="18"/>
  <c r="D707" i="18" l="1" a="1"/>
  <c r="D707" i="18" s="1"/>
  <c r="E706" i="18"/>
  <c r="A706" i="18"/>
  <c r="A707" i="18" l="1"/>
  <c r="E707" i="18"/>
  <c r="D708" i="18" a="1"/>
  <c r="D708" i="18" s="1"/>
  <c r="A708" i="18" l="1"/>
  <c r="D709" i="18" a="1"/>
  <c r="D709" i="18" s="1"/>
  <c r="E708" i="18"/>
  <c r="E709" i="18" l="1"/>
  <c r="A709" i="18"/>
  <c r="D710" i="18" a="1"/>
  <c r="D710" i="18" s="1"/>
  <c r="D711" i="18" l="1" a="1"/>
  <c r="D711" i="18" s="1"/>
  <c r="A710" i="18"/>
  <c r="E710" i="18"/>
  <c r="A711" i="18" l="1"/>
  <c r="D712" i="18" a="1"/>
  <c r="D712" i="18" s="1"/>
  <c r="D713" i="18" l="1" a="1"/>
  <c r="D713" i="18" s="1"/>
  <c r="A712" i="18"/>
  <c r="D714" i="18" l="1" a="1"/>
  <c r="D714" i="18" s="1"/>
  <c r="A713" i="18"/>
  <c r="E714" i="18" l="1"/>
  <c r="A714" i="18"/>
  <c r="D715" i="18" a="1"/>
  <c r="D715" i="18" s="1"/>
  <c r="A715" i="18" l="1"/>
  <c r="D716" i="18" a="1"/>
  <c r="D716" i="18" s="1"/>
  <c r="E715" i="18"/>
  <c r="A716" i="18" l="1"/>
  <c r="E716" i="18"/>
  <c r="D717" i="18" a="1"/>
  <c r="D717" i="18" s="1"/>
  <c r="A717" i="18" l="1"/>
  <c r="D718" i="18" a="1"/>
  <c r="D718" i="18" s="1"/>
  <c r="E717" i="18"/>
  <c r="E718" i="18" l="1"/>
  <c r="A718" i="18"/>
  <c r="D719" i="18" a="1"/>
  <c r="D719" i="18" s="1"/>
  <c r="D720" i="18" l="1" a="1"/>
  <c r="D720" i="18" s="1"/>
  <c r="A719" i="18"/>
  <c r="E719" i="18"/>
  <c r="D721" i="18" l="1" a="1"/>
  <c r="D721" i="18" s="1"/>
  <c r="D722" i="18" s="1" a="1"/>
  <c r="D722" i="18" s="1"/>
  <c r="A720" i="18"/>
  <c r="E722" i="18" l="1"/>
  <c r="D723" i="18" a="1"/>
  <c r="D723" i="18" s="1"/>
  <c r="A721" i="18"/>
  <c r="A722" i="18" s="1"/>
  <c r="A723" i="18" l="1"/>
  <c r="E723" i="18"/>
  <c r="D724" i="18" a="1"/>
  <c r="D724" i="18" s="1"/>
  <c r="E724" i="18" l="1"/>
  <c r="D725" i="18" a="1"/>
  <c r="D725" i="18" s="1"/>
  <c r="A724" i="18"/>
  <c r="E725" i="18" l="1"/>
  <c r="D726" i="18" a="1"/>
  <c r="D726" i="18" s="1"/>
  <c r="A725" i="18"/>
  <c r="A726" i="18" l="1"/>
  <c r="E726" i="18"/>
  <c r="D727" i="18" a="1"/>
  <c r="D727" i="18" s="1"/>
  <c r="A727" i="18" l="1"/>
  <c r="E727" i="18"/>
  <c r="D728" i="18" a="1"/>
  <c r="D728" i="18" s="1"/>
  <c r="E728" i="18" l="1"/>
  <c r="D729" i="18" a="1"/>
  <c r="D729" i="18" s="1"/>
  <c r="A728" i="18"/>
  <c r="E729" i="18" l="1"/>
  <c r="D730" i="18" a="1"/>
  <c r="D730" i="18" s="1"/>
  <c r="A729" i="18"/>
  <c r="A730" i="18" l="1"/>
  <c r="E730" i="18"/>
  <c r="D731" i="18" a="1"/>
  <c r="D731" i="18" s="1"/>
  <c r="A731" i="18" l="1"/>
  <c r="E731" i="18"/>
  <c r="D732" i="18" a="1"/>
  <c r="D732" i="18" s="1"/>
  <c r="E732" i="18" l="1"/>
  <c r="D733" i="18" a="1"/>
  <c r="D733" i="18" s="1"/>
  <c r="A732" i="18"/>
  <c r="E733" i="18" l="1"/>
  <c r="D734" i="18" a="1"/>
  <c r="D734" i="18" s="1"/>
  <c r="A733" i="18"/>
  <c r="A734" i="18" l="1"/>
  <c r="E734" i="18"/>
  <c r="D735" i="18" a="1"/>
  <c r="D735" i="18" s="1"/>
  <c r="A735" i="18" l="1"/>
  <c r="E735" i="18"/>
  <c r="D736" i="18" a="1"/>
  <c r="D736" i="18" s="1"/>
  <c r="E736" i="18" l="1"/>
  <c r="D737" i="18" a="1"/>
  <c r="D737" i="18" s="1"/>
  <c r="A736" i="18"/>
  <c r="E737" i="18" l="1"/>
  <c r="D738" i="18" a="1"/>
  <c r="D738" i="18" s="1"/>
  <c r="A737" i="18"/>
  <c r="A738" i="18" l="1"/>
  <c r="E738" i="18"/>
  <c r="D739" i="18" a="1"/>
  <c r="D739" i="18" s="1"/>
  <c r="A739" i="18" l="1"/>
  <c r="E739" i="18"/>
  <c r="D740" i="18" a="1"/>
  <c r="D740" i="18" s="1"/>
  <c r="E740" i="18" l="1"/>
  <c r="D741" i="18" a="1"/>
  <c r="D741" i="18" s="1"/>
  <c r="A740" i="18"/>
  <c r="E741" i="18" l="1"/>
  <c r="D742" i="18" a="1"/>
  <c r="D742" i="18" s="1"/>
  <c r="F742" i="18" s="1"/>
  <c r="G742" i="18" s="1"/>
  <c r="H742" i="18" s="1"/>
  <c r="I742" i="18" s="1"/>
  <c r="J742" i="18" s="1"/>
  <c r="K742" i="18" s="1"/>
  <c r="L742" i="18" s="1"/>
  <c r="M742" i="18" s="1"/>
  <c r="N742" i="18" s="1"/>
  <c r="O742" i="18" s="1"/>
  <c r="P742" i="18" s="1"/>
  <c r="Q742" i="18" s="1"/>
  <c r="R742" i="18" s="1"/>
  <c r="S742" i="18" s="1"/>
  <c r="T742" i="18" s="1"/>
  <c r="U742" i="18" s="1"/>
  <c r="V742" i="18" s="1"/>
  <c r="W742" i="18" s="1"/>
  <c r="X742" i="18" s="1"/>
  <c r="Y742" i="18" s="1"/>
  <c r="Z742" i="18" s="1"/>
  <c r="A741" i="18"/>
  <c r="AA742" i="18" l="1"/>
  <c r="A742" i="18"/>
  <c r="D743" i="18" a="1"/>
  <c r="D743" i="18" s="1"/>
  <c r="AB742" i="18" l="1"/>
  <c r="A743" i="18"/>
  <c r="D744" i="18" a="1"/>
  <c r="D744" i="18" s="1"/>
  <c r="E743" i="18"/>
  <c r="AC742" i="18" l="1"/>
  <c r="AD742" i="18" s="1"/>
  <c r="AE742" i="18" s="1"/>
  <c r="AF742" i="18" s="1"/>
  <c r="AG742" i="18" s="1"/>
  <c r="AH742" i="18" s="1"/>
  <c r="AI742" i="18" s="1"/>
  <c r="AJ742" i="18" s="1"/>
  <c r="D745" i="18" a="1"/>
  <c r="D745" i="18" s="1"/>
  <c r="A744" i="18"/>
  <c r="E744" i="18"/>
  <c r="A745" i="18" l="1"/>
  <c r="E745" i="18"/>
  <c r="D746" i="18" a="1"/>
  <c r="D746" i="18" s="1"/>
  <c r="D747" i="18" l="1" a="1"/>
  <c r="D747" i="18" s="1"/>
  <c r="E746" i="18"/>
  <c r="A746" i="18"/>
  <c r="A747" i="18" l="1"/>
  <c r="E747" i="18"/>
  <c r="D748" i="18" a="1"/>
  <c r="D748" i="18" s="1"/>
  <c r="E748" i="18" l="1"/>
  <c r="D749" i="18" a="1"/>
  <c r="D749" i="18" s="1"/>
  <c r="A748" i="18"/>
  <c r="A749" i="18" l="1"/>
  <c r="D750" i="18" a="1"/>
  <c r="D750" i="18" s="1"/>
  <c r="E749" i="18"/>
  <c r="D751" i="18" l="1" a="1"/>
  <c r="D751" i="18" s="1"/>
  <c r="E750" i="18"/>
  <c r="A750" i="18"/>
  <c r="A751" i="18" l="1"/>
  <c r="D752" i="18" a="1"/>
  <c r="D752" i="18" s="1"/>
  <c r="A752" i="18" l="1"/>
  <c r="D753" i="18" a="1"/>
  <c r="D753" i="18" s="1"/>
  <c r="D754" i="18" l="1" a="1"/>
  <c r="D754" i="18" s="1"/>
  <c r="A753" i="18"/>
  <c r="D755" i="18" l="1" a="1"/>
  <c r="D755" i="18" s="1"/>
  <c r="A754" i="18"/>
  <c r="A755" i="18" l="1"/>
  <c r="E755" i="18"/>
  <c r="D756" i="18" a="1"/>
  <c r="D756" i="18" s="1"/>
  <c r="E756" i="18" l="1"/>
  <c r="A756" i="18"/>
  <c r="D757" i="18" a="1"/>
  <c r="D757" i="18" s="1"/>
  <c r="A757" i="18" l="1"/>
  <c r="D758" i="18" a="1"/>
  <c r="D758" i="18" s="1"/>
  <c r="E757" i="18"/>
  <c r="A758" i="18" l="1"/>
  <c r="D759" i="18" a="1"/>
  <c r="D759" i="18" s="1"/>
  <c r="E758" i="18"/>
  <c r="D760" i="18" l="1" a="1"/>
  <c r="D760" i="18" s="1"/>
  <c r="A759" i="18"/>
  <c r="E759" i="18"/>
  <c r="D761" i="18" l="1" a="1"/>
  <c r="D761" i="18" s="1"/>
  <c r="A760" i="18"/>
  <c r="A761" i="18" l="1"/>
  <c r="D762" i="18" a="1"/>
  <c r="D762" i="18" s="1"/>
  <c r="D763" i="18" s="1" a="1"/>
  <c r="D763" i="18" s="1"/>
  <c r="E763" i="18" l="1"/>
  <c r="D764" i="18" a="1"/>
  <c r="D764" i="18" s="1"/>
  <c r="A762" i="18"/>
  <c r="A763" i="18" s="1"/>
  <c r="A764" i="18" l="1"/>
  <c r="E764" i="18"/>
  <c r="D765" i="18" a="1"/>
  <c r="D765" i="18" s="1"/>
  <c r="E765" i="18" l="1"/>
  <c r="D766" i="18" a="1"/>
  <c r="D766" i="18" s="1"/>
  <c r="A765" i="18"/>
  <c r="E766" i="18" l="1"/>
  <c r="D767" i="18" a="1"/>
  <c r="D767" i="18" s="1"/>
  <c r="A766" i="18"/>
  <c r="A767" i="18" l="1"/>
  <c r="E767" i="18"/>
  <c r="D768" i="18" a="1"/>
  <c r="D768" i="18" s="1"/>
  <c r="A768" i="18" l="1"/>
  <c r="E768" i="18"/>
  <c r="D769" i="18" a="1"/>
  <c r="D769" i="18" s="1"/>
  <c r="E769" i="18" l="1"/>
  <c r="D770" i="18" a="1"/>
  <c r="D770" i="18" s="1"/>
  <c r="A769" i="18"/>
  <c r="E770" i="18" l="1"/>
  <c r="D771" i="18" a="1"/>
  <c r="D771" i="18" s="1"/>
  <c r="A770" i="18"/>
  <c r="A771" i="18" l="1"/>
  <c r="E771" i="18"/>
  <c r="D772" i="18" a="1"/>
  <c r="D772" i="18" s="1"/>
  <c r="A772" i="18" l="1"/>
  <c r="E772" i="18"/>
  <c r="D773" i="18" a="1"/>
  <c r="D773" i="18" s="1"/>
  <c r="E773" i="18" l="1"/>
  <c r="D774" i="18" a="1"/>
  <c r="D774" i="18" s="1"/>
  <c r="A773" i="18"/>
  <c r="E774" i="18" l="1"/>
  <c r="D775" i="18" a="1"/>
  <c r="D775" i="18" s="1"/>
  <c r="A774" i="18"/>
  <c r="A775" i="18" l="1"/>
  <c r="E775" i="18"/>
  <c r="D776" i="18" a="1"/>
  <c r="D776" i="18" s="1"/>
  <c r="A776" i="18" l="1"/>
  <c r="E776" i="18"/>
  <c r="D777" i="18" a="1"/>
  <c r="D777" i="18" s="1"/>
  <c r="E777" i="18" l="1"/>
  <c r="D778" i="18" a="1"/>
  <c r="D778" i="18" s="1"/>
  <c r="A777" i="18"/>
  <c r="E778" i="18" l="1"/>
  <c r="D779" i="18" a="1"/>
  <c r="D779" i="18" s="1"/>
  <c r="A778" i="18"/>
  <c r="A779" i="18" l="1"/>
  <c r="E779" i="18"/>
  <c r="D780" i="18" a="1"/>
  <c r="D780" i="18" s="1"/>
  <c r="A780" i="18" l="1"/>
  <c r="E780" i="18"/>
  <c r="D781" i="18" a="1"/>
  <c r="D781" i="18" s="1"/>
  <c r="E781" i="18" l="1"/>
  <c r="D782" i="18" a="1"/>
  <c r="D782" i="18" s="1"/>
  <c r="A781" i="18"/>
  <c r="E782" i="18" l="1"/>
  <c r="D783" i="18" a="1"/>
  <c r="D783" i="18" s="1"/>
  <c r="A782" i="18"/>
  <c r="A783" i="18" l="1"/>
  <c r="D784" i="18" a="1"/>
  <c r="D784" i="18" s="1"/>
  <c r="D785" i="18" l="1" a="1"/>
  <c r="D785" i="18" s="1"/>
  <c r="E784" i="18"/>
  <c r="A784" i="18"/>
  <c r="E785" i="18" l="1"/>
  <c r="D786" i="18" a="1"/>
  <c r="D786" i="18" s="1"/>
  <c r="A785" i="18"/>
  <c r="A786" i="18" l="1"/>
  <c r="E786" i="18"/>
  <c r="D787" i="18" a="1"/>
  <c r="D787" i="18" s="1"/>
  <c r="D788" i="18" l="1" a="1"/>
  <c r="D788" i="18" s="1"/>
  <c r="E787" i="18"/>
  <c r="A787" i="18"/>
  <c r="A788" i="18" l="1"/>
  <c r="D789" i="18" a="1"/>
  <c r="D789" i="18" s="1"/>
  <c r="E788" i="18"/>
  <c r="D790" i="18" l="1" a="1"/>
  <c r="D790" i="18" s="1"/>
  <c r="E789" i="18"/>
  <c r="A789" i="18"/>
  <c r="E790" i="18" l="1"/>
  <c r="A790" i="18"/>
  <c r="D791" i="18" a="1"/>
  <c r="D791" i="18" s="1"/>
  <c r="A791" i="18" l="1"/>
  <c r="D792" i="18" a="1"/>
  <c r="D792" i="18" s="1"/>
  <c r="E791" i="18"/>
  <c r="D793" i="18" l="1" a="1"/>
  <c r="D793" i="18" s="1"/>
  <c r="A792" i="18"/>
  <c r="D794" i="18" l="1" a="1"/>
  <c r="D794" i="18" s="1"/>
  <c r="A793" i="18"/>
  <c r="D795" i="18" l="1" a="1"/>
  <c r="D795" i="18" s="1"/>
  <c r="A794" i="18"/>
  <c r="A795" i="18" l="1"/>
  <c r="D796" i="18" a="1"/>
  <c r="D796" i="18" s="1"/>
  <c r="E795" i="18"/>
  <c r="D797" i="18" l="1" a="1"/>
  <c r="D797" i="18" s="1"/>
  <c r="A796" i="18"/>
  <c r="E796" i="18"/>
  <c r="E797" i="18" l="1"/>
  <c r="A797" i="18"/>
  <c r="D798" i="18" a="1"/>
  <c r="D798" i="18" s="1"/>
  <c r="A798" i="18" l="1"/>
  <c r="E798" i="18"/>
  <c r="D799" i="18" a="1"/>
  <c r="D799" i="18" s="1"/>
  <c r="D800" i="18" l="1" a="1"/>
  <c r="D800" i="18" s="1"/>
  <c r="A799" i="18"/>
  <c r="E799" i="18"/>
  <c r="A800" i="18" l="1"/>
  <c r="D801" i="18" a="1"/>
  <c r="D801" i="18" s="1"/>
  <c r="E800" i="18"/>
  <c r="D802" i="18" l="1" a="1"/>
  <c r="D802" i="18" s="1"/>
  <c r="A801" i="18"/>
  <c r="A802" i="18" l="1"/>
  <c r="D803" i="18" a="1"/>
  <c r="D803" i="18" s="1"/>
  <c r="D804" i="18" s="1" a="1"/>
  <c r="D804" i="18" s="1"/>
  <c r="E804" i="18" l="1"/>
  <c r="D805" i="18" a="1"/>
  <c r="D805" i="18" s="1"/>
  <c r="A803" i="18"/>
  <c r="A804" i="18" s="1"/>
  <c r="A805" i="18" l="1"/>
  <c r="E805" i="18"/>
  <c r="D806" i="18" a="1"/>
  <c r="D806" i="18" s="1"/>
  <c r="E806" i="18" l="1"/>
  <c r="D807" i="18" a="1"/>
  <c r="D807" i="18" s="1"/>
  <c r="A806" i="18"/>
  <c r="E807" i="18" l="1"/>
  <c r="D808" i="18" a="1"/>
  <c r="D808" i="18" s="1"/>
  <c r="A807" i="18"/>
  <c r="A808" i="18" l="1"/>
  <c r="E808" i="18"/>
  <c r="D809" i="18" a="1"/>
  <c r="D809" i="18" s="1"/>
  <c r="A809" i="18" l="1"/>
  <c r="E809" i="18"/>
  <c r="D810" i="18" a="1"/>
  <c r="D810" i="18" s="1"/>
  <c r="E810" i="18" l="1"/>
  <c r="D811" i="18" a="1"/>
  <c r="D811" i="18" s="1"/>
  <c r="A810" i="18"/>
  <c r="E811" i="18" l="1"/>
  <c r="D812" i="18" a="1"/>
  <c r="D812" i="18" s="1"/>
  <c r="A811" i="18"/>
  <c r="A812" i="18" l="1"/>
  <c r="E812" i="18"/>
  <c r="D813" i="18" a="1"/>
  <c r="D813" i="18" s="1"/>
  <c r="A813" i="18" l="1"/>
  <c r="E813" i="18"/>
  <c r="D814" i="18" a="1"/>
  <c r="D814" i="18" s="1"/>
  <c r="E814" i="18" l="1"/>
  <c r="D815" i="18" a="1"/>
  <c r="D815" i="18" s="1"/>
  <c r="A814" i="18"/>
  <c r="E815" i="18" l="1"/>
  <c r="D816" i="18" a="1"/>
  <c r="D816" i="18" s="1"/>
  <c r="A815" i="18"/>
  <c r="A816" i="18" l="1"/>
  <c r="E816" i="18"/>
  <c r="D817" i="18" a="1"/>
  <c r="D817" i="18" s="1"/>
  <c r="A817" i="18" l="1"/>
  <c r="E817" i="18"/>
  <c r="D818" i="18" a="1"/>
  <c r="D818" i="18" s="1"/>
  <c r="E818" i="18" l="1"/>
  <c r="D819" i="18" a="1"/>
  <c r="D819" i="18" s="1"/>
  <c r="A818" i="18"/>
  <c r="E819" i="18" l="1"/>
  <c r="D820" i="18" a="1"/>
  <c r="D820" i="18" s="1"/>
  <c r="A819" i="18"/>
  <c r="A820" i="18" l="1"/>
  <c r="E820" i="18"/>
  <c r="D821" i="18" a="1"/>
  <c r="D821" i="18" s="1"/>
  <c r="A821" i="18" l="1"/>
  <c r="E821" i="18"/>
  <c r="D822" i="18" a="1"/>
  <c r="D822" i="18" s="1"/>
  <c r="E822" i="18" l="1"/>
  <c r="D823" i="18" a="1"/>
  <c r="D823" i="18" s="1"/>
  <c r="A822" i="18"/>
  <c r="E823" i="18" l="1"/>
  <c r="D824" i="18" a="1"/>
  <c r="D824" i="18" s="1"/>
  <c r="F783" i="18" s="1"/>
  <c r="G783" i="18" s="1"/>
  <c r="H783" i="18" s="1"/>
  <c r="I783" i="18" s="1"/>
  <c r="J783" i="18" s="1"/>
  <c r="K783" i="18" s="1"/>
  <c r="L783" i="18" s="1"/>
  <c r="M783" i="18" s="1"/>
  <c r="N783" i="18" s="1"/>
  <c r="O783" i="18" s="1"/>
  <c r="P783" i="18" s="1"/>
  <c r="Q783" i="18" s="1"/>
  <c r="R783" i="18" s="1"/>
  <c r="S783" i="18" s="1"/>
  <c r="T783" i="18" s="1"/>
  <c r="U783" i="18" s="1"/>
  <c r="V783" i="18" s="1"/>
  <c r="W783" i="18" s="1"/>
  <c r="X783" i="18" s="1"/>
  <c r="Y783" i="18" s="1"/>
  <c r="Z783" i="18" s="1"/>
  <c r="A823" i="18"/>
  <c r="AA783" i="18" l="1"/>
  <c r="A824" i="18"/>
  <c r="D825" i="18" a="1"/>
  <c r="D825" i="18" s="1"/>
  <c r="AB783" i="18" l="1"/>
  <c r="E825" i="18"/>
  <c r="D826" i="18" a="1"/>
  <c r="D826" i="18" s="1"/>
  <c r="A825" i="18"/>
  <c r="AC783" i="18" l="1"/>
  <c r="AD783" i="18" s="1"/>
  <c r="AE783" i="18" s="1"/>
  <c r="AF783" i="18" s="1"/>
  <c r="AG783" i="18" s="1"/>
  <c r="AH783" i="18" s="1"/>
  <c r="AI783" i="18" s="1"/>
  <c r="AJ783" i="18" s="1"/>
  <c r="D827" i="18" a="1"/>
  <c r="D827" i="18" s="1"/>
  <c r="A826" i="18"/>
  <c r="E826" i="18"/>
  <c r="E827" i="18" l="1"/>
  <c r="D828" i="18" a="1"/>
  <c r="D828" i="18" s="1"/>
  <c r="A827" i="18"/>
  <c r="E828" i="18" l="1"/>
  <c r="A828" i="18"/>
  <c r="D829" i="18" a="1"/>
  <c r="D829" i="18" s="1"/>
  <c r="A829" i="18" l="1"/>
  <c r="E829" i="18"/>
  <c r="D830" i="18" a="1"/>
  <c r="D830" i="18" s="1"/>
  <c r="D831" i="18" l="1" a="1"/>
  <c r="D831" i="18" s="1"/>
  <c r="E830" i="18"/>
  <c r="A830" i="18"/>
  <c r="D832" i="18" l="1" a="1"/>
  <c r="D832" i="18" s="1"/>
  <c r="A831" i="18"/>
  <c r="E831" i="18"/>
  <c r="A832" i="18" l="1"/>
  <c r="D833" i="18" a="1"/>
  <c r="D833" i="18" s="1"/>
  <c r="A833" i="18" l="1"/>
  <c r="D834" i="18" a="1"/>
  <c r="D834" i="18" s="1"/>
  <c r="A834" i="18" l="1"/>
  <c r="D835" i="18" a="1"/>
  <c r="D835" i="18" s="1"/>
  <c r="A835" i="18" l="1"/>
  <c r="D836" i="18" a="1"/>
  <c r="D836" i="18" s="1"/>
  <c r="E836" i="18" l="1"/>
  <c r="D837" i="18" a="1"/>
  <c r="D837" i="18" s="1"/>
  <c r="A836" i="18"/>
  <c r="D838" i="18" l="1" a="1"/>
  <c r="D838" i="18" s="1"/>
  <c r="A837" i="18"/>
  <c r="E837" i="18"/>
  <c r="A838" i="18" l="1"/>
  <c r="D839" i="18" a="1"/>
  <c r="D839" i="18" s="1"/>
  <c r="E838" i="18"/>
  <c r="D840" i="18" l="1" a="1"/>
  <c r="D840" i="18" s="1"/>
  <c r="E839" i="18"/>
  <c r="A839" i="18"/>
  <c r="D841" i="18" l="1" a="1"/>
  <c r="D841" i="18" s="1"/>
  <c r="E840" i="18"/>
  <c r="A840" i="18"/>
  <c r="A841" i="18" l="1"/>
  <c r="D842" i="18" a="1"/>
  <c r="D842" i="18" s="1"/>
  <c r="D843" i="18" l="1" a="1"/>
  <c r="D843" i="18" s="1"/>
  <c r="A842" i="18"/>
  <c r="A843" i="18" l="1"/>
  <c r="D844" i="18" a="1"/>
  <c r="D844" i="18" s="1"/>
  <c r="A844" i="18" l="1"/>
  <c r="D845" i="18" a="1"/>
  <c r="D845" i="18" s="1"/>
  <c r="A845" i="18" l="1"/>
  <c r="E845" i="18"/>
  <c r="D846" i="18" a="1"/>
  <c r="D846" i="18" s="1"/>
  <c r="A846" i="18" l="1"/>
  <c r="E846" i="18"/>
  <c r="D847" i="18" a="1"/>
  <c r="D847" i="18" s="1"/>
  <c r="E847" i="18" l="1"/>
  <c r="D848" i="18" a="1"/>
  <c r="D848" i="18" s="1"/>
  <c r="A847" i="18"/>
  <c r="E848" i="18" l="1"/>
  <c r="D849" i="18" a="1"/>
  <c r="D849" i="18" s="1"/>
  <c r="A848" i="18"/>
  <c r="A849" i="18" l="1"/>
  <c r="E849" i="18"/>
  <c r="D850" i="18" a="1"/>
  <c r="D850" i="18" s="1"/>
  <c r="A850" i="18" l="1"/>
  <c r="E850" i="18"/>
  <c r="D851" i="18" a="1"/>
  <c r="D851" i="18" s="1"/>
  <c r="E851" i="18" l="1"/>
  <c r="D852" i="18" a="1"/>
  <c r="D852" i="18" s="1"/>
  <c r="A851" i="18"/>
  <c r="E852" i="18" l="1"/>
  <c r="D853" i="18" a="1"/>
  <c r="D853" i="18" s="1"/>
  <c r="A852" i="18"/>
  <c r="A853" i="18" l="1"/>
  <c r="E853" i="18"/>
  <c r="D854" i="18" a="1"/>
  <c r="D854" i="18" s="1"/>
  <c r="A854" i="18" l="1"/>
  <c r="E854" i="18"/>
  <c r="D855" i="18" a="1"/>
  <c r="D855" i="18" s="1"/>
  <c r="E855" i="18" l="1"/>
  <c r="D856" i="18" a="1"/>
  <c r="D856" i="18" s="1"/>
  <c r="A855" i="18"/>
  <c r="E856" i="18" l="1"/>
  <c r="D857" i="18" a="1"/>
  <c r="D857" i="18" s="1"/>
  <c r="A856" i="18"/>
  <c r="A857" i="18" l="1"/>
  <c r="E857" i="18"/>
  <c r="D858" i="18" a="1"/>
  <c r="D858" i="18" s="1"/>
  <c r="A858" i="18" l="1"/>
  <c r="E858" i="18"/>
  <c r="D859" i="18" a="1"/>
  <c r="D859" i="18" s="1"/>
  <c r="E859" i="18" l="1"/>
  <c r="D860" i="18" a="1"/>
  <c r="D860" i="18" s="1"/>
  <c r="A859" i="18"/>
  <c r="E860" i="18" l="1"/>
  <c r="D861" i="18" a="1"/>
  <c r="D861" i="18" s="1"/>
  <c r="A860" i="18"/>
  <c r="A861" i="18" l="1"/>
  <c r="E861" i="18"/>
  <c r="D862" i="18" a="1"/>
  <c r="D862" i="18" s="1"/>
  <c r="A862" i="18" l="1"/>
  <c r="E862" i="18"/>
  <c r="D863" i="18" a="1"/>
  <c r="D863" i="18" s="1"/>
  <c r="E863" i="18" l="1"/>
  <c r="D864" i="18" a="1"/>
  <c r="D864" i="18" s="1"/>
  <c r="A863" i="18"/>
  <c r="E864" i="18" l="1"/>
  <c r="D865" i="18" a="1"/>
  <c r="D865" i="18" s="1"/>
  <c r="F824" i="18" s="1"/>
  <c r="G824" i="18" s="1"/>
  <c r="H824" i="18" s="1"/>
  <c r="I824" i="18" s="1"/>
  <c r="J824" i="18" s="1"/>
  <c r="K824" i="18" s="1"/>
  <c r="L824" i="18" s="1"/>
  <c r="M824" i="18" s="1"/>
  <c r="N824" i="18" s="1"/>
  <c r="O824" i="18" s="1"/>
  <c r="P824" i="18" s="1"/>
  <c r="Q824" i="18" s="1"/>
  <c r="R824" i="18" s="1"/>
  <c r="S824" i="18" s="1"/>
  <c r="T824" i="18" s="1"/>
  <c r="U824" i="18" s="1"/>
  <c r="V824" i="18" s="1"/>
  <c r="W824" i="18" s="1"/>
  <c r="X824" i="18" s="1"/>
  <c r="Y824" i="18" s="1"/>
  <c r="Z824" i="18" s="1"/>
  <c r="AA824" i="18" s="1"/>
  <c r="AB824" i="18" s="1"/>
  <c r="AC824" i="18" s="1"/>
  <c r="AD824" i="18" s="1"/>
  <c r="AE824" i="18" s="1"/>
  <c r="AF824" i="18" s="1"/>
  <c r="AG824" i="18" s="1"/>
  <c r="AH824" i="18" s="1"/>
  <c r="AI824" i="18" s="1"/>
  <c r="AJ824" i="18" s="1"/>
  <c r="A864" i="18"/>
  <c r="A865" i="18" l="1"/>
  <c r="D866" i="18" a="1"/>
  <c r="D866" i="18" s="1"/>
  <c r="D867" i="18" l="1" a="1"/>
  <c r="D867" i="18" s="1"/>
  <c r="E866" i="18"/>
  <c r="A866" i="18"/>
  <c r="A867" i="18" l="1"/>
  <c r="D868" i="18" a="1"/>
  <c r="D868" i="18" s="1"/>
  <c r="E867" i="18"/>
  <c r="E868" i="18" l="1"/>
  <c r="D869" i="18" a="1"/>
  <c r="D869" i="18" s="1"/>
  <c r="A868" i="18"/>
  <c r="A869" i="18" l="1"/>
  <c r="E869" i="18"/>
  <c r="D870" i="18" a="1"/>
  <c r="D870" i="18" s="1"/>
  <c r="D871" i="18" l="1" a="1"/>
  <c r="D871" i="18" s="1"/>
  <c r="E870" i="18"/>
  <c r="A870" i="18"/>
  <c r="A871" i="18" l="1"/>
  <c r="D872" i="18" a="1"/>
  <c r="D872" i="18" s="1"/>
  <c r="E871" i="18"/>
  <c r="D873" i="18" l="1" a="1"/>
  <c r="D873" i="18" s="1"/>
  <c r="E872" i="18"/>
  <c r="A872" i="18"/>
  <c r="A873" i="18" l="1"/>
  <c r="D874" i="18" a="1"/>
  <c r="D874" i="18" s="1"/>
  <c r="E873" i="18"/>
  <c r="E874" i="18" l="1"/>
  <c r="D875" i="18" a="1"/>
  <c r="D875" i="18" s="1"/>
  <c r="D876" i="18" s="1" a="1"/>
  <c r="D876" i="18" s="1"/>
  <c r="D877" i="18" s="1" a="1"/>
  <c r="D877" i="18" s="1"/>
  <c r="D878" i="18" s="1" a="1"/>
  <c r="D878" i="18" s="1"/>
  <c r="D879" i="18" s="1" a="1"/>
  <c r="D879" i="18" s="1"/>
  <c r="A874" i="18"/>
  <c r="A875" i="18" l="1"/>
  <c r="A876" i="18" s="1"/>
  <c r="A877" i="18" s="1"/>
  <c r="A878" i="18" s="1"/>
  <c r="A879" i="18" s="1"/>
  <c r="D880" i="18" a="1"/>
  <c r="D880" i="18" s="1"/>
  <c r="E879" i="18"/>
  <c r="E880" i="18" l="1"/>
  <c r="D881" i="18" a="1"/>
  <c r="D881" i="18" s="1"/>
  <c r="A880" i="18"/>
  <c r="A881" i="18" l="1"/>
  <c r="D882" i="18" a="1"/>
  <c r="D882" i="18" s="1"/>
  <c r="E881" i="18"/>
  <c r="E882" i="18" l="1"/>
  <c r="D883" i="18" a="1"/>
  <c r="D883" i="18" s="1"/>
  <c r="A882" i="18"/>
  <c r="A883" i="18" l="1"/>
  <c r="E883" i="18"/>
  <c r="D884" i="18" a="1"/>
  <c r="D884" i="18" s="1"/>
  <c r="D885" i="18" s="1" a="1"/>
  <c r="D885" i="18" s="1"/>
  <c r="D886" i="18" s="1" a="1"/>
  <c r="D886" i="18" s="1"/>
  <c r="E886" i="18" l="1"/>
  <c r="D887" i="18" a="1"/>
  <c r="D887" i="18" s="1"/>
  <c r="A884" i="18"/>
  <c r="A885" i="18" s="1"/>
  <c r="E887" i="18" l="1"/>
  <c r="D888" i="18" a="1"/>
  <c r="D888" i="18" s="1"/>
  <c r="A886" i="18"/>
  <c r="A887" i="18" s="1"/>
  <c r="E888" i="18" l="1"/>
  <c r="D889" i="18" a="1"/>
  <c r="D889" i="18" s="1"/>
  <c r="A888" i="18"/>
  <c r="E889" i="18" l="1"/>
  <c r="D890" i="18" a="1"/>
  <c r="D890" i="18" s="1"/>
  <c r="A889" i="18"/>
  <c r="A890" i="18" l="1"/>
  <c r="E890" i="18"/>
  <c r="D891" i="18" a="1"/>
  <c r="D891" i="18" s="1"/>
  <c r="A891" i="18" l="1"/>
  <c r="E891" i="18"/>
  <c r="D892" i="18" a="1"/>
  <c r="D892" i="18" s="1"/>
  <c r="E892" i="18" l="1"/>
  <c r="D893" i="18" a="1"/>
  <c r="D893" i="18" s="1"/>
  <c r="A892" i="18"/>
  <c r="E893" i="18" l="1"/>
  <c r="D894" i="18" a="1"/>
  <c r="D894" i="18" s="1"/>
  <c r="A893" i="18"/>
  <c r="A894" i="18" l="1"/>
  <c r="E894" i="18"/>
  <c r="D895" i="18" a="1"/>
  <c r="D895" i="18" s="1"/>
  <c r="A895" i="18" l="1"/>
  <c r="E895" i="18"/>
  <c r="D896" i="18" a="1"/>
  <c r="D896" i="18" s="1"/>
  <c r="E896" i="18" l="1"/>
  <c r="D897" i="18" a="1"/>
  <c r="D897" i="18" s="1"/>
  <c r="A896" i="18"/>
  <c r="E897" i="18" l="1"/>
  <c r="D898" i="18" a="1"/>
  <c r="D898" i="18" s="1"/>
  <c r="A897" i="18"/>
  <c r="A898" i="18" l="1"/>
  <c r="E898" i="18"/>
  <c r="D899" i="18" a="1"/>
  <c r="D899" i="18" s="1"/>
  <c r="A899" i="18" l="1"/>
  <c r="E899" i="18"/>
  <c r="D900" i="18" a="1"/>
  <c r="D900" i="18" s="1"/>
  <c r="E900" i="18" l="1"/>
  <c r="D901" i="18" a="1"/>
  <c r="D901" i="18" s="1"/>
  <c r="A900" i="18"/>
  <c r="E901" i="18" l="1"/>
  <c r="D902" i="18" a="1"/>
  <c r="D902" i="18" s="1"/>
  <c r="A901" i="18"/>
  <c r="A902" i="18" l="1"/>
  <c r="E902" i="18"/>
  <c r="D903" i="18" a="1"/>
  <c r="D903" i="18" s="1"/>
  <c r="A903" i="18" l="1"/>
  <c r="E903" i="18"/>
  <c r="D904" i="18" a="1"/>
  <c r="D904" i="18" s="1"/>
  <c r="E904" i="18" l="1"/>
  <c r="D905" i="18" a="1"/>
  <c r="D905" i="18" s="1"/>
  <c r="A904" i="18"/>
  <c r="E905" i="18" l="1"/>
  <c r="D906" i="18" a="1"/>
  <c r="D906" i="18" s="1"/>
  <c r="A905" i="18"/>
  <c r="A906" i="18" l="1"/>
  <c r="D907" i="18" a="1"/>
  <c r="D907" i="18" s="1"/>
  <c r="E907" i="18" l="1"/>
  <c r="D908" i="18" a="1"/>
  <c r="D908" i="18" s="1"/>
  <c r="A907" i="18"/>
  <c r="D909" i="18" l="1" a="1"/>
  <c r="D909" i="18" s="1"/>
  <c r="E908" i="18"/>
  <c r="A908" i="18"/>
  <c r="A909" i="18" l="1"/>
  <c r="E909" i="18"/>
  <c r="D910" i="18" a="1"/>
  <c r="D910" i="18" s="1"/>
  <c r="E910" i="18" l="1"/>
  <c r="D911" i="18" a="1"/>
  <c r="D911" i="18" s="1"/>
  <c r="A910" i="18"/>
  <c r="E911" i="18" l="1"/>
  <c r="D912" i="18" a="1"/>
  <c r="D912" i="18" s="1"/>
  <c r="A911" i="18"/>
  <c r="A912" i="18" l="1"/>
  <c r="E912" i="18"/>
  <c r="D913" i="18" a="1"/>
  <c r="D913" i="18" s="1"/>
  <c r="D914" i="18" l="1" a="1"/>
  <c r="D914" i="18" s="1"/>
  <c r="E913" i="18"/>
  <c r="A913" i="18"/>
  <c r="E914" i="18" l="1"/>
  <c r="D915" i="18" a="1"/>
  <c r="D915" i="18" s="1"/>
  <c r="A914" i="18"/>
  <c r="A915" i="18" l="1"/>
  <c r="E915" i="18"/>
  <c r="D916" i="18" a="1"/>
  <c r="D916" i="18" s="1"/>
  <c r="D917" i="18" l="1" a="1"/>
  <c r="D917" i="18" s="1"/>
  <c r="D918" i="18" s="1" a="1"/>
  <c r="D918" i="18" s="1"/>
  <c r="D919" i="18" s="1" a="1"/>
  <c r="D919" i="18" s="1"/>
  <c r="A916" i="18"/>
  <c r="E919" i="18" l="1"/>
  <c r="D920" i="18" a="1"/>
  <c r="D920" i="18" s="1"/>
  <c r="A917" i="18"/>
  <c r="A918" i="18" s="1"/>
  <c r="A919" i="18" s="1"/>
  <c r="A920" i="18" l="1"/>
  <c r="D921" i="18" a="1"/>
  <c r="D921" i="18" s="1"/>
  <c r="E920" i="18"/>
  <c r="A921" i="18" l="1"/>
  <c r="D922" i="18" a="1"/>
  <c r="D922" i="18" s="1"/>
  <c r="E921" i="18"/>
  <c r="A922" i="18" l="1"/>
  <c r="E922" i="18"/>
  <c r="D923" i="18" a="1"/>
  <c r="D923" i="18" s="1"/>
  <c r="D924" i="18" l="1" a="1"/>
  <c r="D924" i="18" s="1"/>
  <c r="A923" i="18"/>
  <c r="E923" i="18"/>
  <c r="A924" i="18" l="1"/>
  <c r="D925" i="18" a="1"/>
  <c r="D925" i="18" s="1"/>
  <c r="E924" i="18"/>
  <c r="D926" i="18" l="1" a="1"/>
  <c r="D926" i="18" s="1"/>
  <c r="D927" i="18" s="1" a="1"/>
  <c r="D927" i="18" s="1"/>
  <c r="A925" i="18"/>
  <c r="A926" i="18" l="1"/>
  <c r="A927" i="18" s="1"/>
  <c r="E927" i="18"/>
  <c r="D928" i="18" a="1"/>
  <c r="D928" i="18" s="1"/>
  <c r="A928" i="18" l="1"/>
  <c r="E928" i="18"/>
  <c r="D929" i="18" a="1"/>
  <c r="D929" i="18" s="1"/>
  <c r="E929" i="18" l="1"/>
  <c r="D930" i="18" a="1"/>
  <c r="D930" i="18" s="1"/>
  <c r="A929" i="18"/>
  <c r="E930" i="18" l="1"/>
  <c r="D931" i="18" a="1"/>
  <c r="D931" i="18" s="1"/>
  <c r="A930" i="18"/>
  <c r="A931" i="18" l="1"/>
  <c r="E931" i="18"/>
  <c r="D932" i="18" a="1"/>
  <c r="D932" i="18" s="1"/>
  <c r="A932" i="18" l="1"/>
  <c r="E932" i="18"/>
  <c r="D933" i="18" a="1"/>
  <c r="D933" i="18" s="1"/>
  <c r="E933" i="18" l="1"/>
  <c r="D934" i="18" a="1"/>
  <c r="D934" i="18" s="1"/>
  <c r="A933" i="18"/>
  <c r="E934" i="18" l="1"/>
  <c r="D935" i="18" a="1"/>
  <c r="D935" i="18" s="1"/>
  <c r="A934" i="18"/>
  <c r="A935" i="18" l="1"/>
  <c r="E935" i="18"/>
  <c r="D936" i="18" a="1"/>
  <c r="D936" i="18" s="1"/>
  <c r="A936" i="18" l="1"/>
  <c r="E936" i="18"/>
  <c r="D937" i="18" a="1"/>
  <c r="D937" i="18" s="1"/>
  <c r="E937" i="18" l="1"/>
  <c r="D938" i="18" a="1"/>
  <c r="D938" i="18" s="1"/>
  <c r="A937" i="18"/>
  <c r="E938" i="18" l="1"/>
  <c r="D939" i="18" a="1"/>
  <c r="D939" i="18" s="1"/>
  <c r="A938" i="18"/>
  <c r="A939" i="18" l="1"/>
  <c r="E939" i="18"/>
  <c r="D940" i="18" a="1"/>
  <c r="D940" i="18" s="1"/>
  <c r="A940" i="18" l="1"/>
  <c r="E940" i="18"/>
  <c r="D941" i="18" a="1"/>
  <c r="D941" i="18" s="1"/>
  <c r="E941" i="18" l="1"/>
  <c r="D942" i="18" a="1"/>
  <c r="D942" i="18" s="1"/>
  <c r="A941" i="18"/>
  <c r="E942" i="18" l="1"/>
  <c r="D943" i="18" a="1"/>
  <c r="D943" i="18" s="1"/>
  <c r="A942" i="18"/>
  <c r="A943" i="18" l="1"/>
  <c r="E943" i="18"/>
  <c r="D944" i="18" a="1"/>
  <c r="D944" i="18" s="1"/>
  <c r="A944" i="18" l="1"/>
  <c r="E944" i="18"/>
  <c r="D945" i="18" a="1"/>
  <c r="D945" i="18" s="1"/>
  <c r="E945" i="18" l="1"/>
  <c r="D946" i="18" a="1"/>
  <c r="D946" i="18" s="1"/>
  <c r="A945" i="18"/>
  <c r="E946" i="18" l="1"/>
  <c r="D947" i="18" a="1"/>
  <c r="D947" i="18" s="1"/>
  <c r="A946" i="18"/>
  <c r="A947" i="18" l="1"/>
  <c r="D948" i="18" a="1"/>
  <c r="D948" i="18" s="1"/>
  <c r="E948" i="18" l="1"/>
  <c r="D949" i="18" a="1"/>
  <c r="D949" i="18" s="1"/>
  <c r="A948" i="18"/>
  <c r="A949" i="18" l="1"/>
  <c r="D950" i="18" a="1"/>
  <c r="D950" i="18" s="1"/>
  <c r="E949" i="18"/>
  <c r="E950" i="18" l="1"/>
  <c r="D951" i="18" a="1"/>
  <c r="D951" i="18" s="1"/>
  <c r="A950" i="18"/>
  <c r="A951" i="18" l="1"/>
  <c r="E951" i="18"/>
  <c r="D952" i="18" a="1"/>
  <c r="D952" i="18" s="1"/>
  <c r="E952" i="18" l="1"/>
  <c r="D953" i="18" a="1"/>
  <c r="D953" i="18" s="1"/>
  <c r="A952" i="18"/>
  <c r="A953" i="18" l="1"/>
  <c r="E953" i="18"/>
  <c r="D954" i="18" a="1"/>
  <c r="D954" i="18" s="1"/>
  <c r="D955" i="18" l="1" a="1"/>
  <c r="D955" i="18" s="1"/>
  <c r="E954" i="18"/>
  <c r="A954" i="18"/>
  <c r="A955" i="18" l="1"/>
  <c r="E955" i="18"/>
  <c r="D956" i="18" a="1"/>
  <c r="D956" i="18" s="1"/>
  <c r="D957" i="18" l="1" a="1"/>
  <c r="D957" i="18" s="1"/>
  <c r="D958" i="18" s="1" a="1"/>
  <c r="D958" i="18" s="1"/>
  <c r="D959" i="18" s="1" a="1"/>
  <c r="D959" i="18" s="1"/>
  <c r="D960" i="18" s="1" a="1"/>
  <c r="D960" i="18" s="1"/>
  <c r="A956" i="18"/>
  <c r="A957" i="18" l="1"/>
  <c r="A958" i="18" s="1"/>
  <c r="A959" i="18" s="1"/>
  <c r="A960" i="18" s="1"/>
  <c r="D961" i="18" a="1"/>
  <c r="D961" i="18" s="1"/>
  <c r="E960" i="18"/>
  <c r="E961" i="18" l="1"/>
  <c r="D962" i="18" a="1"/>
  <c r="D962" i="18" s="1"/>
  <c r="A961" i="18"/>
  <c r="D963" i="18" l="1" a="1"/>
  <c r="D963" i="18" s="1"/>
  <c r="E962" i="18"/>
  <c r="A962" i="18"/>
  <c r="A963" i="18" l="1"/>
  <c r="E963" i="18"/>
  <c r="D964" i="18" a="1"/>
  <c r="D964" i="18" s="1"/>
  <c r="E964" i="18" l="1"/>
  <c r="D965" i="18" a="1"/>
  <c r="D965" i="18" s="1"/>
  <c r="D966" i="18" s="1" a="1"/>
  <c r="D966" i="18" s="1"/>
  <c r="D967" i="18" s="1" a="1"/>
  <c r="D967" i="18" s="1"/>
  <c r="D968" i="18" s="1" a="1"/>
  <c r="D968" i="18" s="1"/>
  <c r="A964" i="18"/>
  <c r="D969" i="18" l="1" a="1"/>
  <c r="D969" i="18" s="1"/>
  <c r="E968" i="18"/>
  <c r="A965" i="18"/>
  <c r="A966" i="18" s="1"/>
  <c r="A967" i="18" s="1"/>
  <c r="A968" i="18" s="1"/>
  <c r="A969" i="18" l="1"/>
  <c r="D970" i="18" a="1"/>
  <c r="D970" i="18" s="1"/>
  <c r="E969" i="18"/>
  <c r="A970" i="18" l="1"/>
  <c r="D971" i="18" a="1"/>
  <c r="D971" i="18" s="1"/>
  <c r="E970" i="18"/>
  <c r="A971" i="18" l="1"/>
  <c r="D972" i="18" a="1"/>
  <c r="D972" i="18" s="1"/>
  <c r="E971" i="18"/>
  <c r="E972" i="18" l="1"/>
  <c r="A972" i="18"/>
  <c r="D973" i="18" a="1"/>
  <c r="D973" i="18" s="1"/>
  <c r="D974" i="18" l="1" a="1"/>
  <c r="D974" i="18" s="1"/>
  <c r="E973" i="18"/>
  <c r="A973" i="18"/>
  <c r="D975" i="18" l="1" a="1"/>
  <c r="D975" i="18" s="1"/>
  <c r="D976" i="18" s="1" a="1"/>
  <c r="D976" i="18" s="1"/>
  <c r="E974" i="18"/>
  <c r="A974" i="18"/>
  <c r="D977" i="18" l="1" a="1"/>
  <c r="D977" i="18" s="1"/>
  <c r="E976" i="18"/>
  <c r="E975" i="18"/>
  <c r="A975" i="18"/>
  <c r="A976" i="18" s="1"/>
  <c r="A977" i="18" l="1"/>
  <c r="D978" i="18" a="1"/>
  <c r="D978" i="18" s="1"/>
  <c r="E977" i="18"/>
  <c r="A978" i="18" l="1"/>
  <c r="D979" i="18" a="1"/>
  <c r="D979" i="18" s="1"/>
  <c r="E978" i="18"/>
  <c r="A979" i="18" l="1"/>
  <c r="D980" i="18" a="1"/>
  <c r="D980" i="18" s="1"/>
  <c r="E979" i="18"/>
  <c r="E980" i="18" l="1"/>
  <c r="A980" i="18"/>
  <c r="D981" i="18" a="1"/>
  <c r="D981" i="18" s="1"/>
  <c r="D982" i="18" l="1" a="1"/>
  <c r="D982" i="18" s="1"/>
  <c r="E981" i="18"/>
  <c r="A981" i="18"/>
  <c r="D983" i="18" l="1" a="1"/>
  <c r="D983" i="18" s="1"/>
  <c r="E982" i="18"/>
  <c r="A982" i="18"/>
  <c r="D984" i="18" l="1" a="1"/>
  <c r="D984" i="18" s="1"/>
  <c r="E983" i="18"/>
  <c r="A983" i="18"/>
  <c r="A984" i="18" l="1"/>
  <c r="D985" i="18" a="1"/>
  <c r="D985" i="18" s="1"/>
  <c r="E984" i="18"/>
  <c r="A985" i="18" l="1"/>
  <c r="D986" i="18" a="1"/>
  <c r="D986" i="18" s="1"/>
  <c r="E985" i="18"/>
  <c r="A986" i="18" l="1"/>
  <c r="D987" i="18" a="1"/>
  <c r="D987" i="18" s="1"/>
  <c r="E986" i="18"/>
  <c r="A987" i="18" l="1"/>
  <c r="D988" i="18" a="1"/>
  <c r="D988" i="18" s="1"/>
  <c r="F865" i="18" s="1"/>
  <c r="G865" i="18" s="1"/>
  <c r="H865" i="18" s="1"/>
  <c r="I865" i="18" s="1"/>
  <c r="J865" i="18" s="1"/>
  <c r="K865" i="18" s="1"/>
  <c r="L865" i="18" s="1"/>
  <c r="M865" i="18" s="1"/>
  <c r="N865" i="18" s="1"/>
  <c r="O865" i="18" s="1"/>
  <c r="P865" i="18" s="1"/>
  <c r="Q865" i="18" s="1"/>
  <c r="R865" i="18" s="1"/>
  <c r="S865" i="18" s="1"/>
  <c r="T865" i="18" s="1"/>
  <c r="U865" i="18" s="1"/>
  <c r="V865" i="18" s="1"/>
  <c r="W865" i="18" s="1"/>
  <c r="X865" i="18" s="1"/>
  <c r="Y865" i="18" s="1"/>
  <c r="Z865" i="18" s="1"/>
  <c r="AA865" i="18" s="1"/>
  <c r="AB865" i="18" s="1"/>
  <c r="AC865" i="18" s="1"/>
  <c r="AD865" i="18" s="1"/>
  <c r="AE865" i="18" s="1"/>
  <c r="AF865" i="18" s="1"/>
  <c r="AG865" i="18" s="1"/>
  <c r="AH865" i="18" s="1"/>
  <c r="AI865" i="18" s="1"/>
  <c r="AJ865" i="18" s="1"/>
  <c r="E987" i="18"/>
  <c r="A988" i="18" l="1"/>
  <c r="D989" i="18" a="1"/>
  <c r="D989" i="18" s="1"/>
  <c r="A989" i="18" l="1"/>
  <c r="E989" i="18"/>
  <c r="D990" i="18" a="1"/>
  <c r="D990" i="18" s="1"/>
  <c r="D991" i="18" l="1" a="1"/>
  <c r="D991" i="18" s="1"/>
  <c r="E990" i="18"/>
  <c r="A990" i="18"/>
  <c r="A991" i="18" l="1"/>
  <c r="D992" i="18" a="1"/>
  <c r="D992" i="18" s="1"/>
  <c r="E991" i="18"/>
  <c r="E992" i="18" l="1"/>
  <c r="A992" i="18"/>
  <c r="D993" i="18" a="1"/>
  <c r="D993" i="18" s="1"/>
  <c r="D994" i="18" l="1" a="1"/>
  <c r="D994" i="18" s="1"/>
  <c r="E993" i="18"/>
  <c r="A993" i="18"/>
  <c r="D995" i="18" l="1" a="1"/>
  <c r="D995" i="18" s="1"/>
  <c r="A994" i="18"/>
  <c r="E994" i="18"/>
  <c r="A995" i="18" l="1"/>
  <c r="E995" i="18"/>
  <c r="D996" i="18" a="1"/>
  <c r="D996" i="18" s="1"/>
  <c r="D997" i="18" l="1" a="1"/>
  <c r="D997" i="18" s="1"/>
  <c r="A996" i="18"/>
  <c r="E996" i="18"/>
  <c r="D998" i="18" l="1" a="1"/>
  <c r="D998" i="18" s="1"/>
  <c r="A997" i="18"/>
  <c r="D999" i="18" l="1" a="1"/>
  <c r="D999" i="18" s="1"/>
  <c r="D1000" i="18" s="1" a="1"/>
  <c r="D1000" i="18" s="1"/>
  <c r="A998" i="18"/>
  <c r="A999" i="18" l="1"/>
  <c r="A1000" i="18" s="1"/>
  <c r="E1000" i="18"/>
  <c r="D1001" i="18" a="1"/>
  <c r="D1001" i="18" s="1"/>
  <c r="A1001" i="18" l="1"/>
  <c r="E1001" i="18"/>
  <c r="D1002" i="18" a="1"/>
  <c r="D1002" i="18" s="1"/>
  <c r="E1002" i="18" l="1"/>
  <c r="D1003" i="18" a="1"/>
  <c r="D1003" i="18" s="1"/>
  <c r="A1002" i="18"/>
  <c r="E1003" i="18" l="1"/>
  <c r="D1004" i="18" a="1"/>
  <c r="D1004" i="18" s="1"/>
  <c r="A1003" i="18"/>
  <c r="E1004" i="18" l="1"/>
  <c r="D1005" i="18" a="1"/>
  <c r="D1005" i="18" s="1"/>
  <c r="A1004" i="18"/>
  <c r="E1005" i="18" l="1"/>
  <c r="D1006" i="18" a="1"/>
  <c r="D1006" i="18" s="1"/>
  <c r="A1005" i="18"/>
  <c r="D1007" i="18" l="1" a="1"/>
  <c r="D1007" i="18" s="1"/>
  <c r="D1008" i="18" s="1" a="1"/>
  <c r="D1008" i="18" s="1"/>
  <c r="A1006" i="18"/>
  <c r="A1007" i="18" l="1"/>
  <c r="A1008" i="18" s="1"/>
  <c r="D1009" i="18" a="1"/>
  <c r="D1009" i="18" s="1"/>
  <c r="A1009" i="18" l="1"/>
  <c r="E1009" i="18"/>
  <c r="D1010" i="18" a="1"/>
  <c r="D1010" i="18" s="1"/>
  <c r="A1010" i="18" l="1"/>
  <c r="E1010" i="18"/>
  <c r="D1011" i="18" a="1"/>
  <c r="D1011" i="18" s="1"/>
  <c r="E1011" i="18" l="1"/>
  <c r="D1012" i="18" a="1"/>
  <c r="D1012" i="18" s="1"/>
  <c r="A1011" i="18"/>
  <c r="E1012" i="18" l="1"/>
  <c r="D1013" i="18" a="1"/>
  <c r="D1013" i="18" s="1"/>
  <c r="A1012" i="18"/>
  <c r="A1013" i="18" l="1"/>
  <c r="E1013" i="18"/>
  <c r="D1014" i="18" a="1"/>
  <c r="D1014" i="18" s="1"/>
  <c r="E462" i="18"/>
  <c r="A1014" i="18" l="1"/>
  <c r="E1014" i="18"/>
  <c r="D1015" i="18" a="1"/>
  <c r="D1015" i="18" s="1"/>
  <c r="E549" i="18"/>
  <c r="E551" i="18"/>
  <c r="E592" i="18"/>
  <c r="E1015" i="18" l="1"/>
  <c r="D1016" i="18" a="1"/>
  <c r="D1016" i="18" s="1"/>
  <c r="A1015" i="18"/>
  <c r="E550" i="18"/>
  <c r="E589" i="18"/>
  <c r="E632" i="18"/>
  <c r="E1016" i="18" l="1"/>
  <c r="D1017" i="18" a="1"/>
  <c r="D1017" i="18" s="1"/>
  <c r="A1016" i="18"/>
  <c r="E598" i="18"/>
  <c r="E591" i="18"/>
  <c r="E590" i="18"/>
  <c r="E630" i="18"/>
  <c r="E631" i="18"/>
  <c r="E673" i="18"/>
  <c r="E878" i="18"/>
  <c r="A1017" i="18" l="1"/>
  <c r="E1017" i="18"/>
  <c r="D1018" i="18" a="1"/>
  <c r="D1018" i="18" s="1"/>
  <c r="E639" i="18"/>
  <c r="E875" i="18"/>
  <c r="E918" i="18"/>
  <c r="E713" i="18"/>
  <c r="E754" i="18"/>
  <c r="E959" i="18"/>
  <c r="A1018" i="18" l="1"/>
  <c r="E1018" i="18"/>
  <c r="D1019" i="18" a="1"/>
  <c r="D1019" i="18" s="1"/>
  <c r="E884" i="18"/>
  <c r="E877" i="18"/>
  <c r="E876" i="18"/>
  <c r="E670" i="18"/>
  <c r="E916" i="18"/>
  <c r="E917" i="18"/>
  <c r="E794" i="18"/>
  <c r="E835" i="18"/>
  <c r="E1019" i="18" l="1"/>
  <c r="D1020" i="18" a="1"/>
  <c r="D1020" i="18" s="1"/>
  <c r="A1019" i="18"/>
  <c r="E885" i="18"/>
  <c r="E925" i="18"/>
  <c r="E672" i="18"/>
  <c r="E671" i="18"/>
  <c r="E956" i="18"/>
  <c r="E711" i="18"/>
  <c r="E1020" i="18" l="1"/>
  <c r="D1021" i="18" a="1"/>
  <c r="D1021" i="18" s="1"/>
  <c r="D1022" i="18" s="1" a="1"/>
  <c r="D1022" i="18" s="1"/>
  <c r="A1020" i="18"/>
  <c r="E926" i="18"/>
  <c r="E679" i="18"/>
  <c r="E958" i="18"/>
  <c r="E712" i="18"/>
  <c r="E957" i="18"/>
  <c r="E751" i="18"/>
  <c r="E1022" i="18" l="1"/>
  <c r="D1023" i="18" a="1"/>
  <c r="D1023" i="18" s="1"/>
  <c r="A1021" i="18"/>
  <c r="A1022" i="18" s="1"/>
  <c r="E1021" i="18"/>
  <c r="E680" i="18"/>
  <c r="E720" i="18"/>
  <c r="E965" i="18"/>
  <c r="E752" i="18"/>
  <c r="E792" i="18"/>
  <c r="E832" i="18"/>
  <c r="A1023" i="18" l="1"/>
  <c r="E1023" i="18"/>
  <c r="D1024" i="18" a="1"/>
  <c r="D1024" i="18" s="1"/>
  <c r="E721" i="18"/>
  <c r="E966" i="18"/>
  <c r="E753" i="18"/>
  <c r="E793" i="18"/>
  <c r="E833" i="18"/>
  <c r="E1024" i="18" l="1"/>
  <c r="D1025" i="18" a="1"/>
  <c r="D1025" i="18" s="1"/>
  <c r="A1024" i="18"/>
  <c r="E967" i="18"/>
  <c r="E760" i="18"/>
  <c r="E834" i="18"/>
  <c r="E1025" i="18" l="1"/>
  <c r="D1026" i="18" a="1"/>
  <c r="D1026" i="18" s="1"/>
  <c r="A1025" i="18"/>
  <c r="E761" i="18"/>
  <c r="E801" i="18"/>
  <c r="E841" i="18"/>
  <c r="A1026" i="18" l="1"/>
  <c r="E1026" i="18"/>
  <c r="D1027" i="18" a="1"/>
  <c r="D1027" i="18" s="1"/>
  <c r="E762" i="18"/>
  <c r="E802" i="18"/>
  <c r="E842" i="18"/>
  <c r="A1027" i="18" l="1"/>
  <c r="E1027" i="18"/>
  <c r="D1028" i="18" a="1"/>
  <c r="D1028" i="18" s="1"/>
  <c r="E803" i="18"/>
  <c r="E843" i="18"/>
  <c r="E997" i="18"/>
  <c r="E998" i="18"/>
  <c r="E999" i="18"/>
  <c r="E1028" i="18" l="1"/>
  <c r="D1029" i="18" a="1"/>
  <c r="D1029" i="18" s="1"/>
  <c r="F906" i="18" s="1"/>
  <c r="G906" i="18" s="1"/>
  <c r="H906" i="18" s="1"/>
  <c r="I906" i="18" s="1"/>
  <c r="J906" i="18" s="1"/>
  <c r="K906" i="18" s="1"/>
  <c r="L906" i="18" s="1"/>
  <c r="M906" i="18" s="1"/>
  <c r="N906" i="18" s="1"/>
  <c r="O906" i="18" s="1"/>
  <c r="P906" i="18" s="1"/>
  <c r="Q906" i="18" s="1"/>
  <c r="R906" i="18" s="1"/>
  <c r="S906" i="18" s="1"/>
  <c r="T906" i="18" s="1"/>
  <c r="U906" i="18" s="1"/>
  <c r="V906" i="18" s="1"/>
  <c r="W906" i="18" s="1"/>
  <c r="X906" i="18" s="1"/>
  <c r="Y906" i="18" s="1"/>
  <c r="Z906" i="18" s="1"/>
  <c r="A1028" i="18"/>
  <c r="E844" i="18"/>
  <c r="E1006" i="18"/>
  <c r="AA906" i="18" l="1"/>
  <c r="A1029" i="18"/>
  <c r="D1030" i="18" a="1"/>
  <c r="D1030" i="18" s="1"/>
  <c r="E1007" i="18"/>
  <c r="AB906" i="18" l="1"/>
  <c r="E1030" i="18"/>
  <c r="D1031" i="18" a="1"/>
  <c r="D1031" i="18" s="1"/>
  <c r="A1030" i="18"/>
  <c r="E1008" i="18"/>
  <c r="AC906" i="18" l="1"/>
  <c r="AD906" i="18" s="1"/>
  <c r="AE906" i="18" s="1"/>
  <c r="AF906" i="18" s="1"/>
  <c r="AG906" i="18" s="1"/>
  <c r="AH906" i="18" s="1"/>
  <c r="AI906" i="18" s="1"/>
  <c r="AJ906" i="18" s="1"/>
  <c r="D1032" i="18" a="1"/>
  <c r="D1032" i="18" s="1"/>
  <c r="E1031" i="18"/>
  <c r="A1031" i="18"/>
  <c r="D1033" i="18" l="1" a="1"/>
  <c r="D1033" i="18" s="1"/>
  <c r="E1032" i="18"/>
  <c r="A1032" i="18"/>
  <c r="A1033" i="18" l="1"/>
  <c r="D1034" i="18" a="1"/>
  <c r="D1034" i="18" s="1"/>
  <c r="E1033" i="18"/>
  <c r="D1035" i="18" l="1" a="1"/>
  <c r="D1035" i="18" s="1"/>
  <c r="E1034" i="18"/>
  <c r="A1034" i="18"/>
  <c r="A1035" i="18" l="1"/>
  <c r="E1035" i="18"/>
  <c r="D1036" i="18" a="1"/>
  <c r="D1036" i="18" s="1"/>
  <c r="E1036" i="18" l="1"/>
  <c r="D1037" i="18" a="1"/>
  <c r="D1037" i="18" s="1"/>
  <c r="A1036" i="18"/>
  <c r="D1038" i="18" l="1" a="1"/>
  <c r="D1038" i="18" s="1"/>
  <c r="A1037" i="18"/>
  <c r="E1037" i="18"/>
  <c r="A1038" i="18" l="1"/>
  <c r="D1039" i="18" a="1"/>
  <c r="D1039" i="18" s="1"/>
  <c r="E1038" i="18"/>
  <c r="D1040" i="18" l="1" a="1"/>
  <c r="D1040" i="18" s="1"/>
  <c r="E1039" i="18"/>
  <c r="A1039" i="18"/>
  <c r="D1041" i="18" l="1" a="1"/>
  <c r="D1041" i="18" s="1"/>
  <c r="A1040" i="18"/>
  <c r="E1040" i="18"/>
  <c r="A1041" i="18" l="1"/>
  <c r="E1041" i="18"/>
  <c r="D1042" i="18" a="1"/>
  <c r="D1042" i="18" s="1"/>
  <c r="A1042" i="18" l="1"/>
  <c r="E1042" i="18"/>
  <c r="D1043" i="18" a="1"/>
  <c r="D1043" i="18" s="1"/>
  <c r="D1044" i="18" l="1" a="1"/>
  <c r="D1044" i="18" s="1"/>
  <c r="E1043" i="18"/>
  <c r="A1043" i="18"/>
  <c r="E1044" i="18" l="1"/>
  <c r="A1044" i="18"/>
  <c r="D1045" i="18" a="1"/>
  <c r="D1045" i="18" s="1"/>
  <c r="D1046" i="18" l="1" a="1"/>
  <c r="D1046" i="18" s="1"/>
  <c r="E1045" i="18"/>
  <c r="A1045" i="18"/>
  <c r="D1047" i="18" l="1" a="1"/>
  <c r="D1047" i="18" s="1"/>
  <c r="A1046" i="18"/>
  <c r="E1046" i="18"/>
  <c r="D1048" i="18" l="1" a="1"/>
  <c r="D1048" i="18" s="1"/>
  <c r="A1047" i="18"/>
  <c r="E1047" i="18"/>
  <c r="D1049" i="18" l="1" a="1"/>
  <c r="D1049" i="18" s="1"/>
  <c r="D1050" i="18" s="1" a="1"/>
  <c r="D1050" i="18" s="1"/>
  <c r="A1048" i="18"/>
  <c r="E1048" i="18"/>
  <c r="E1050" i="18" l="1"/>
  <c r="D1051" i="18" a="1"/>
  <c r="D1051" i="18" s="1"/>
  <c r="A1049" i="18"/>
  <c r="A1050" i="18" s="1"/>
  <c r="E1049" i="18"/>
  <c r="A1051" i="18" l="1"/>
  <c r="E1051" i="18"/>
  <c r="D1052" i="18" a="1"/>
  <c r="D1052" i="18" s="1"/>
  <c r="E1052" i="18" l="1"/>
  <c r="D1053" i="18" a="1"/>
  <c r="D1053" i="18" s="1"/>
  <c r="A1052" i="18"/>
  <c r="E1053" i="18" l="1"/>
  <c r="D1054" i="18" a="1"/>
  <c r="D1054" i="18" s="1"/>
  <c r="A1053" i="18"/>
  <c r="A1054" i="18" l="1"/>
  <c r="E1054" i="18"/>
  <c r="D1055" i="18" a="1"/>
  <c r="D1055" i="18" s="1"/>
  <c r="A1055" i="18" l="1"/>
  <c r="E1055" i="18"/>
  <c r="D1056" i="18" a="1"/>
  <c r="D1056" i="18" s="1"/>
  <c r="E1056" i="18" l="1"/>
  <c r="D1057" i="18" a="1"/>
  <c r="D1057" i="18" s="1"/>
  <c r="A1056" i="18"/>
  <c r="E1057" i="18" l="1"/>
  <c r="D1058" i="18" a="1"/>
  <c r="D1058" i="18" s="1"/>
  <c r="A1057" i="18"/>
  <c r="A1058" i="18" l="1"/>
  <c r="E1058" i="18"/>
  <c r="D1059" i="18" a="1"/>
  <c r="D1059" i="18" s="1"/>
  <c r="A1059" i="18" l="1"/>
  <c r="E1059" i="18"/>
  <c r="D1060" i="18" a="1"/>
  <c r="D1060" i="18" s="1"/>
  <c r="E1060" i="18" l="1"/>
  <c r="D1061" i="18" a="1"/>
  <c r="D1061" i="18" s="1"/>
  <c r="A1060" i="18"/>
  <c r="E1061" i="18" l="1"/>
  <c r="D1062" i="18" a="1"/>
  <c r="D1062" i="18" s="1"/>
  <c r="A1061" i="18"/>
  <c r="A1062" i="18" l="1"/>
  <c r="E1062" i="18"/>
  <c r="D1063" i="18" a="1"/>
  <c r="D1063" i="18" s="1"/>
  <c r="A1063" i="18" l="1"/>
  <c r="E1063" i="18"/>
  <c r="D1064" i="18" a="1"/>
  <c r="D1064" i="18" s="1"/>
  <c r="E1064" i="18" l="1"/>
  <c r="D1065" i="18" a="1"/>
  <c r="D1065" i="18" s="1"/>
  <c r="A1064" i="18"/>
  <c r="E1065" i="18" l="1"/>
  <c r="D1066" i="18" a="1"/>
  <c r="D1066" i="18" s="1"/>
  <c r="A1065" i="18"/>
  <c r="A1066" i="18" l="1"/>
  <c r="E1066" i="18"/>
  <c r="D1067" i="18" a="1"/>
  <c r="D1067" i="18" s="1"/>
  <c r="A1067" i="18" l="1"/>
  <c r="E1067" i="18"/>
  <c r="D1068" i="18" a="1"/>
  <c r="D1068" i="18" s="1"/>
  <c r="E1068" i="18" l="1"/>
  <c r="D1069" i="18" a="1"/>
  <c r="D1069" i="18" s="1"/>
  <c r="A1068" i="18"/>
  <c r="E1069" i="18" l="1"/>
  <c r="D1070" i="18" a="1"/>
  <c r="D1070" i="18" s="1"/>
  <c r="F947" i="18" s="1"/>
  <c r="G947" i="18" s="1"/>
  <c r="H947" i="18" s="1"/>
  <c r="I947" i="18" s="1"/>
  <c r="J947" i="18" s="1"/>
  <c r="K947" i="18" s="1"/>
  <c r="L947" i="18" s="1"/>
  <c r="M947" i="18" s="1"/>
  <c r="N947" i="18" s="1"/>
  <c r="O947" i="18" s="1"/>
  <c r="P947" i="18" s="1"/>
  <c r="Q947" i="18" s="1"/>
  <c r="R947" i="18" s="1"/>
  <c r="S947" i="18" s="1"/>
  <c r="T947" i="18" s="1"/>
  <c r="U947" i="18" s="1"/>
  <c r="V947" i="18" s="1"/>
  <c r="W947" i="18" s="1"/>
  <c r="X947" i="18" s="1"/>
  <c r="Y947" i="18" s="1"/>
  <c r="Z947" i="18" s="1"/>
  <c r="A1069" i="18"/>
  <c r="AA947" i="18" l="1"/>
  <c r="A1070" i="18"/>
  <c r="D1071" i="18" a="1"/>
  <c r="D1071" i="18" s="1"/>
  <c r="AB947" i="18" l="1"/>
  <c r="A1071" i="18"/>
  <c r="E1071" i="18"/>
  <c r="D1072" i="18" a="1"/>
  <c r="D1072" i="18" s="1"/>
  <c r="AC947" i="18" l="1"/>
  <c r="AD947" i="18" s="1"/>
  <c r="AE947" i="18" s="1"/>
  <c r="AF947" i="18" s="1"/>
  <c r="AG947" i="18" s="1"/>
  <c r="AH947" i="18" s="1"/>
  <c r="AI947" i="18" s="1"/>
  <c r="AJ947" i="18" s="1"/>
  <c r="E1072" i="18"/>
  <c r="D1073" i="18" a="1"/>
  <c r="D1073" i="18" s="1"/>
  <c r="A1072" i="18"/>
  <c r="E1073" i="18" l="1"/>
  <c r="D1074" i="18" a="1"/>
  <c r="D1074" i="18" s="1"/>
  <c r="A1073" i="18"/>
  <c r="A1074" i="18" l="1"/>
  <c r="E1074" i="18"/>
  <c r="D1075" i="18" a="1"/>
  <c r="D1075" i="18" s="1"/>
  <c r="A1075" i="18" l="1"/>
  <c r="D1076" i="18" a="1"/>
  <c r="D1076" i="18" s="1"/>
  <c r="E1075" i="18"/>
  <c r="A1076" i="18" l="1"/>
  <c r="E1076" i="18"/>
  <c r="D1077" i="18" a="1"/>
  <c r="D1077" i="18" s="1"/>
  <c r="E1077" i="18" l="1"/>
  <c r="D1078" i="18" a="1"/>
  <c r="D1078" i="18" s="1"/>
  <c r="A1077" i="18"/>
  <c r="E1078" i="18" l="1"/>
  <c r="D1079" i="18" a="1"/>
  <c r="D1079" i="18" s="1"/>
  <c r="A1078" i="18"/>
  <c r="D1080" i="18" l="1" a="1"/>
  <c r="D1080" i="18" s="1"/>
  <c r="A1079" i="18"/>
  <c r="E1079" i="18"/>
  <c r="A1080" i="18" l="1"/>
  <c r="D1081" i="18" a="1"/>
  <c r="D1081" i="18" s="1"/>
  <c r="E1080" i="18"/>
  <c r="D1082" i="18" l="1" a="1"/>
  <c r="D1082" i="18" s="1"/>
  <c r="A1081" i="18"/>
  <c r="E1081" i="18"/>
  <c r="E1082" i="18" l="1"/>
  <c r="A1082" i="18"/>
  <c r="D1083" i="18" a="1"/>
  <c r="D1083" i="18" s="1"/>
  <c r="A1083" i="18" l="1"/>
  <c r="D1084" i="18" a="1"/>
  <c r="D1084" i="18" s="1"/>
  <c r="E1083" i="18"/>
  <c r="A1084" i="18" l="1"/>
  <c r="E1084" i="18"/>
  <c r="D1085" i="18" a="1"/>
  <c r="D1085" i="18" s="1"/>
  <c r="A1085" i="18" l="1"/>
  <c r="D1086" i="18" a="1"/>
  <c r="D1086" i="18" s="1"/>
  <c r="E1085" i="18"/>
  <c r="E1086" i="18" l="1"/>
  <c r="A1086" i="18"/>
  <c r="D1087" i="18" a="1"/>
  <c r="D1087" i="18" s="1"/>
  <c r="A1087" i="18" l="1"/>
  <c r="D1088" i="18" a="1"/>
  <c r="D1088" i="18" s="1"/>
  <c r="E1087" i="18"/>
  <c r="A1088" i="18" l="1"/>
  <c r="D1089" i="18" a="1"/>
  <c r="D1089" i="18" s="1"/>
  <c r="E1088" i="18"/>
  <c r="E1089" i="18" l="1"/>
  <c r="A1089" i="18"/>
  <c r="D1090" i="18" a="1"/>
  <c r="D1090" i="18" s="1"/>
  <c r="D1091" i="18" s="1" a="1"/>
  <c r="D1091" i="18" s="1"/>
  <c r="E1091" i="18" l="1"/>
  <c r="D1092" i="18" a="1"/>
  <c r="D1092" i="18" s="1"/>
  <c r="E1090" i="18"/>
  <c r="A1090" i="18"/>
  <c r="A1091" i="18" s="1"/>
  <c r="A1092" i="18" l="1"/>
  <c r="E1092" i="18"/>
  <c r="D1093" i="18" a="1"/>
  <c r="D1093" i="18" s="1"/>
  <c r="E1093" i="18" l="1"/>
  <c r="D1094" i="18" a="1"/>
  <c r="D1094" i="18" s="1"/>
  <c r="A1093" i="18"/>
  <c r="E1094" i="18" l="1"/>
  <c r="D1095" i="18" a="1"/>
  <c r="D1095" i="18" s="1"/>
  <c r="A1094" i="18"/>
  <c r="A1095" i="18" l="1"/>
  <c r="E1095" i="18"/>
  <c r="D1096" i="18" a="1"/>
  <c r="D1096" i="18" s="1"/>
  <c r="A1096" i="18" l="1"/>
  <c r="E1096" i="18"/>
  <c r="D1097" i="18" a="1"/>
  <c r="D1097" i="18" s="1"/>
  <c r="E1097" i="18" l="1"/>
  <c r="D1098" i="18" a="1"/>
  <c r="D1098" i="18" s="1"/>
  <c r="A1097" i="18"/>
  <c r="E1098" i="18" l="1"/>
  <c r="D1099" i="18" a="1"/>
  <c r="D1099" i="18" s="1"/>
  <c r="A1098" i="18"/>
  <c r="A1099" i="18" l="1"/>
  <c r="E1099" i="18"/>
  <c r="D1100" i="18" a="1"/>
  <c r="D1100" i="18" s="1"/>
  <c r="A1100" i="18" l="1"/>
  <c r="E1100" i="18"/>
  <c r="D1101" i="18" a="1"/>
  <c r="D1101" i="18" s="1"/>
  <c r="E1101" i="18" l="1"/>
  <c r="D1102" i="18" a="1"/>
  <c r="D1102" i="18" s="1"/>
  <c r="A1101" i="18"/>
  <c r="E1102" i="18" l="1"/>
  <c r="D1103" i="18" a="1"/>
  <c r="D1103" i="18" s="1"/>
  <c r="A1102" i="18"/>
  <c r="A1103" i="18" l="1"/>
  <c r="E1103" i="18"/>
  <c r="D1104" i="18" a="1"/>
  <c r="D1104" i="18" s="1"/>
  <c r="A1104" i="18" l="1"/>
  <c r="E1104" i="18"/>
  <c r="D1105" i="18" a="1"/>
  <c r="D1105" i="18" s="1"/>
  <c r="E1105" i="18" l="1"/>
  <c r="D1106" i="18" a="1"/>
  <c r="D1106" i="18" s="1"/>
  <c r="A1105" i="18"/>
  <c r="E1106" i="18" l="1"/>
  <c r="D1107" i="18" a="1"/>
  <c r="D1107" i="18" s="1"/>
  <c r="A1106" i="18"/>
  <c r="A1107" i="18" l="1"/>
  <c r="E1107" i="18"/>
  <c r="D1108" i="18" a="1"/>
  <c r="D1108" i="18" s="1"/>
  <c r="A1108" i="18" l="1"/>
  <c r="E1108" i="18"/>
  <c r="D1109" i="18" a="1"/>
  <c r="D1109" i="18" s="1"/>
  <c r="E1109" i="18" l="1"/>
  <c r="D1110" i="18" a="1"/>
  <c r="D1110" i="18" s="1"/>
  <c r="A1109" i="18"/>
  <c r="E1110" i="18" l="1"/>
  <c r="D1111" i="18" a="1"/>
  <c r="D1111" i="18" s="1"/>
  <c r="F988" i="18" s="1"/>
  <c r="G988" i="18" s="1"/>
  <c r="H988" i="18" s="1"/>
  <c r="I988" i="18" s="1"/>
  <c r="J988" i="18" s="1"/>
  <c r="K988" i="18" s="1"/>
  <c r="L988" i="18" s="1"/>
  <c r="M988" i="18" s="1"/>
  <c r="N988" i="18" s="1"/>
  <c r="O988" i="18" s="1"/>
  <c r="P988" i="18" s="1"/>
  <c r="Q988" i="18" s="1"/>
  <c r="R988" i="18" s="1"/>
  <c r="S988" i="18" s="1"/>
  <c r="T988" i="18" s="1"/>
  <c r="U988" i="18" s="1"/>
  <c r="V988" i="18" s="1"/>
  <c r="W988" i="18" s="1"/>
  <c r="X988" i="18" s="1"/>
  <c r="Y988" i="18" s="1"/>
  <c r="Z988" i="18" s="1"/>
  <c r="A1110" i="18"/>
  <c r="AA988" i="18" l="1"/>
  <c r="A1111" i="18"/>
  <c r="D1112" i="18" a="1"/>
  <c r="D1112" i="18" s="1"/>
  <c r="AB988" i="18" l="1"/>
  <c r="A1112" i="18"/>
  <c r="D1113" i="18" a="1"/>
  <c r="D1113" i="18" s="1"/>
  <c r="E1112" i="18"/>
  <c r="AC988" i="18" l="1"/>
  <c r="AD988" i="18" s="1"/>
  <c r="AE988" i="18" s="1"/>
  <c r="AF988" i="18" s="1"/>
  <c r="AG988" i="18" s="1"/>
  <c r="AH988" i="18" s="1"/>
  <c r="AI988" i="18" s="1"/>
  <c r="AJ988" i="18" s="1"/>
  <c r="E1113" i="18"/>
  <c r="D1114" i="18" a="1"/>
  <c r="D1114" i="18" s="1"/>
  <c r="A1113" i="18"/>
  <c r="D1115" i="18" l="1" a="1"/>
  <c r="D1115" i="18" s="1"/>
  <c r="E1114" i="18"/>
  <c r="A1114" i="18"/>
  <c r="E1115" i="18" l="1"/>
  <c r="D1116" i="18" a="1"/>
  <c r="D1116" i="18" s="1"/>
  <c r="A1115" i="18"/>
  <c r="A1116" i="18" l="1"/>
  <c r="D1117" i="18" a="1"/>
  <c r="D1117" i="18" s="1"/>
  <c r="E1116" i="18"/>
  <c r="A1117" i="18" l="1"/>
  <c r="D1118" i="18" a="1"/>
  <c r="D1118" i="18" s="1"/>
  <c r="E1117" i="18"/>
  <c r="E1118" i="18" l="1"/>
  <c r="D1119" i="18" a="1"/>
  <c r="D1119" i="18" s="1"/>
  <c r="A1118" i="18"/>
  <c r="A1119" i="18" l="1"/>
  <c r="D1120" i="18" a="1"/>
  <c r="D1120" i="18" s="1"/>
  <c r="E1119" i="18"/>
  <c r="D1121" i="18" l="1" a="1"/>
  <c r="D1121" i="18" s="1"/>
  <c r="E1120" i="18"/>
  <c r="A1120" i="18"/>
  <c r="A1121" i="18" l="1"/>
  <c r="E1121" i="18"/>
  <c r="D1122" i="18" a="1"/>
  <c r="D1122" i="18" s="1"/>
  <c r="E1122" i="18" l="1"/>
  <c r="D1123" i="18" a="1"/>
  <c r="D1123" i="18" s="1"/>
  <c r="A1122" i="18"/>
  <c r="D1124" i="18" l="1" a="1"/>
  <c r="D1124" i="18" s="1"/>
  <c r="A1123" i="18"/>
  <c r="E1123" i="18"/>
  <c r="E1124" i="18" l="1"/>
  <c r="D1125" i="18" a="1"/>
  <c r="D1125" i="18" s="1"/>
  <c r="A1124" i="18"/>
  <c r="D1126" i="18" l="1" a="1"/>
  <c r="D1126" i="18" s="1"/>
  <c r="E1125" i="18"/>
  <c r="A1125" i="18"/>
  <c r="E1126" i="18" l="1"/>
  <c r="A1126" i="18"/>
  <c r="D1127" i="18" a="1"/>
  <c r="D1127" i="18" s="1"/>
  <c r="D1128" i="18" l="1" a="1"/>
  <c r="D1128" i="18" s="1"/>
  <c r="A1127" i="18"/>
  <c r="E1127" i="18"/>
  <c r="D1129" i="18" l="1" a="1"/>
  <c r="D1129" i="18" s="1"/>
  <c r="E1128" i="18"/>
  <c r="A1128" i="18"/>
  <c r="A1129" i="18" l="1"/>
  <c r="D1130" i="18" a="1"/>
  <c r="D1130" i="18" s="1"/>
  <c r="E1129" i="18"/>
  <c r="A1130" i="18" l="1"/>
  <c r="D1131" i="18" a="1"/>
  <c r="D1131" i="18" s="1"/>
  <c r="D1132" i="18" s="1" a="1"/>
  <c r="D1132" i="18" s="1"/>
  <c r="E1132" i="18" l="1"/>
  <c r="D1133" i="18" a="1"/>
  <c r="D1133" i="18" s="1"/>
  <c r="A1131" i="18"/>
  <c r="A1132" i="18" l="1"/>
  <c r="A1133" i="18" s="1"/>
  <c r="E1133" i="18"/>
  <c r="D1134" i="18" a="1"/>
  <c r="D1134" i="18" s="1"/>
  <c r="E1134" i="18" l="1"/>
  <c r="D1135" i="18" a="1"/>
  <c r="D1135" i="18" s="1"/>
  <c r="A1134" i="18"/>
  <c r="E1135" i="18" l="1"/>
  <c r="D1136" i="18" a="1"/>
  <c r="D1136" i="18" s="1"/>
  <c r="A1135" i="18"/>
  <c r="A1136" i="18" l="1"/>
  <c r="E1136" i="18"/>
  <c r="D1137" i="18" a="1"/>
  <c r="D1137" i="18" s="1"/>
  <c r="A1137" i="18" l="1"/>
  <c r="E1137" i="18"/>
  <c r="D1138" i="18" a="1"/>
  <c r="D1138" i="18" s="1"/>
  <c r="E1138" i="18" l="1"/>
  <c r="D1139" i="18" a="1"/>
  <c r="D1139" i="18" s="1"/>
  <c r="A1138" i="18"/>
  <c r="E1139" i="18" l="1"/>
  <c r="D1140" i="18" a="1"/>
  <c r="D1140" i="18" s="1"/>
  <c r="A1139" i="18"/>
  <c r="A1140" i="18" l="1"/>
  <c r="E1140" i="18"/>
  <c r="D1141" i="18" a="1"/>
  <c r="D1141" i="18" s="1"/>
  <c r="A1141" i="18" l="1"/>
  <c r="E1141" i="18"/>
  <c r="D1142" i="18" a="1"/>
  <c r="D1142" i="18" s="1"/>
  <c r="E1142" i="18" l="1"/>
  <c r="D1143" i="18" a="1"/>
  <c r="D1143" i="18" s="1"/>
  <c r="A1142" i="18"/>
  <c r="E1143" i="18" l="1"/>
  <c r="D1144" i="18" a="1"/>
  <c r="D1144" i="18" s="1"/>
  <c r="A1143" i="18"/>
  <c r="A1144" i="18" l="1"/>
  <c r="E1144" i="18"/>
  <c r="D1145" i="18" a="1"/>
  <c r="D1145" i="18" s="1"/>
  <c r="A1145" i="18" l="1"/>
  <c r="E1145" i="18"/>
  <c r="D1146" i="18" a="1"/>
  <c r="D1146" i="18" s="1"/>
  <c r="E1146" i="18" l="1"/>
  <c r="D1147" i="18" a="1"/>
  <c r="D1147" i="18" s="1"/>
  <c r="A1146" i="18"/>
  <c r="E1147" i="18" l="1"/>
  <c r="D1148" i="18" a="1"/>
  <c r="D1148" i="18" s="1"/>
  <c r="A1147" i="18"/>
  <c r="A1148" i="18" l="1"/>
  <c r="E1148" i="18"/>
  <c r="D1149" i="18" a="1"/>
  <c r="D1149" i="18" s="1"/>
  <c r="A1149" i="18" l="1"/>
  <c r="E1149" i="18"/>
  <c r="D1150" i="18" a="1"/>
  <c r="D1150" i="18" s="1"/>
  <c r="E1150" i="18" l="1"/>
  <c r="D1151" i="18" a="1"/>
  <c r="D1151" i="18" s="1"/>
  <c r="A1150" i="18"/>
  <c r="E1151" i="18" l="1"/>
  <c r="D1152" i="18" a="1"/>
  <c r="D1152" i="18" s="1"/>
  <c r="F1029" i="18" s="1"/>
  <c r="G1029" i="18" s="1"/>
  <c r="H1029" i="18" s="1"/>
  <c r="I1029" i="18" s="1"/>
  <c r="J1029" i="18" s="1"/>
  <c r="K1029" i="18" s="1"/>
  <c r="L1029" i="18" s="1"/>
  <c r="M1029" i="18" s="1"/>
  <c r="N1029" i="18" s="1"/>
  <c r="O1029" i="18" s="1"/>
  <c r="P1029" i="18" s="1"/>
  <c r="Q1029" i="18" s="1"/>
  <c r="R1029" i="18" s="1"/>
  <c r="S1029" i="18" s="1"/>
  <c r="T1029" i="18" s="1"/>
  <c r="U1029" i="18" s="1"/>
  <c r="V1029" i="18" s="1"/>
  <c r="W1029" i="18" s="1"/>
  <c r="X1029" i="18" s="1"/>
  <c r="Y1029" i="18" s="1"/>
  <c r="Z1029" i="18" s="1"/>
  <c r="A1151" i="18"/>
  <c r="AA1029" i="18" l="1"/>
  <c r="A1152" i="18"/>
  <c r="D1153" i="18" a="1"/>
  <c r="D1153" i="18" s="1"/>
  <c r="AB1029" i="18" l="1"/>
  <c r="E1153" i="18"/>
  <c r="D1154" i="18" a="1"/>
  <c r="D1154" i="18" s="1"/>
  <c r="A1153" i="18"/>
  <c r="AC1029" i="18" l="1"/>
  <c r="AD1029" i="18" s="1"/>
  <c r="AE1029" i="18" s="1"/>
  <c r="AF1029" i="18" s="1"/>
  <c r="AG1029" i="18" s="1"/>
  <c r="AH1029" i="18" s="1"/>
  <c r="AI1029" i="18" s="1"/>
  <c r="AJ1029" i="18" s="1"/>
  <c r="E1154" i="18"/>
  <c r="D1155" i="18" a="1"/>
  <c r="D1155" i="18" s="1"/>
  <c r="A1154" i="18"/>
  <c r="D1156" i="18" l="1" a="1"/>
  <c r="D1156" i="18" s="1"/>
  <c r="E1155" i="18"/>
  <c r="A1155" i="18"/>
  <c r="D1157" i="18" l="1" a="1"/>
  <c r="D1157" i="18" s="1"/>
  <c r="E1156" i="18"/>
  <c r="A1156" i="18"/>
  <c r="A1157" i="18" l="1"/>
  <c r="D1158" i="18" a="1"/>
  <c r="D1158" i="18" s="1"/>
  <c r="E1157" i="18"/>
  <c r="E1158" i="18" l="1"/>
  <c r="A1158" i="18"/>
  <c r="D1159" i="18" a="1"/>
  <c r="D1159" i="18" s="1"/>
  <c r="D1160" i="18" l="1" a="1"/>
  <c r="D1160" i="18" s="1"/>
  <c r="A1159" i="18"/>
  <c r="E1159" i="18"/>
  <c r="D1161" i="18" l="1" a="1"/>
  <c r="D1161" i="18" s="1"/>
  <c r="E1160" i="18"/>
  <c r="A1160" i="18"/>
  <c r="A1161" i="18" l="1"/>
  <c r="D1162" i="18" a="1"/>
  <c r="D1162" i="18" s="1"/>
  <c r="E1161" i="18"/>
  <c r="E1162" i="18" l="1"/>
  <c r="D1163" i="18" a="1"/>
  <c r="D1163" i="18" s="1"/>
  <c r="A1162" i="18"/>
  <c r="D1164" i="18" l="1" a="1"/>
  <c r="D1164" i="18" s="1"/>
  <c r="E1163" i="18"/>
  <c r="A1163" i="18"/>
  <c r="D1165" i="18" l="1" a="1"/>
  <c r="D1165" i="18" s="1"/>
  <c r="A1164" i="18"/>
  <c r="E1164" i="18"/>
  <c r="E1165" i="18" l="1"/>
  <c r="D1166" i="18" a="1"/>
  <c r="D1166" i="18" s="1"/>
  <c r="A1165" i="18"/>
  <c r="E1166" i="18" l="1"/>
  <c r="A1166" i="18"/>
  <c r="D1167" i="18" a="1"/>
  <c r="D1167" i="18" s="1"/>
  <c r="A1167" i="18" l="1"/>
  <c r="D1168" i="18" a="1"/>
  <c r="D1168" i="18" s="1"/>
  <c r="E1167" i="18"/>
  <c r="E1168" i="18" l="1"/>
  <c r="D1169" i="18" a="1"/>
  <c r="D1169" i="18" s="1"/>
  <c r="A1168" i="18"/>
  <c r="A1169" i="18" l="1"/>
  <c r="D1170" i="18" a="1"/>
  <c r="D1170" i="18" s="1"/>
  <c r="E1169" i="18"/>
  <c r="D1171" i="18" l="1" a="1"/>
  <c r="D1171" i="18" s="1"/>
  <c r="A1170" i="18"/>
  <c r="E1170" i="18"/>
  <c r="A1171" i="18" l="1"/>
  <c r="D1172" i="18" a="1"/>
  <c r="D1172" i="18" s="1"/>
  <c r="D1173" i="18" s="1" a="1"/>
  <c r="D1173" i="18" s="1"/>
  <c r="E1173" i="18" l="1"/>
  <c r="D1174" i="18" a="1"/>
  <c r="D1174" i="18" s="1"/>
  <c r="A1172" i="18"/>
  <c r="A1173" i="18" s="1"/>
  <c r="E1172" i="18"/>
  <c r="A1174" i="18" l="1"/>
  <c r="E1174" i="18"/>
  <c r="D1175" i="18" a="1"/>
  <c r="D1175" i="18" s="1"/>
  <c r="E1175" i="18" l="1"/>
  <c r="D1176" i="18" a="1"/>
  <c r="D1176" i="18" s="1"/>
  <c r="A1175" i="18"/>
  <c r="E1176" i="18" l="1"/>
  <c r="D1177" i="18" a="1"/>
  <c r="D1177" i="18" s="1"/>
  <c r="A1176" i="18"/>
  <c r="A1177" i="18" l="1"/>
  <c r="E1177" i="18"/>
  <c r="D1178" i="18" a="1"/>
  <c r="D1178" i="18" s="1"/>
  <c r="A1178" i="18" l="1"/>
  <c r="E1178" i="18"/>
  <c r="D1179" i="18" a="1"/>
  <c r="D1179" i="18" s="1"/>
  <c r="E1179" i="18" l="1"/>
  <c r="D1180" i="18" a="1"/>
  <c r="D1180" i="18" s="1"/>
  <c r="A1179" i="18"/>
  <c r="E1180" i="18" l="1"/>
  <c r="D1181" i="18" a="1"/>
  <c r="D1181" i="18" s="1"/>
  <c r="A1180" i="18"/>
  <c r="A1181" i="18" l="1"/>
  <c r="E1181" i="18"/>
  <c r="D1182" i="18" a="1"/>
  <c r="D1182" i="18" s="1"/>
  <c r="A1182" i="18" l="1"/>
  <c r="E1182" i="18"/>
  <c r="D1183" i="18" a="1"/>
  <c r="D1183" i="18" s="1"/>
  <c r="E1183" i="18" l="1"/>
  <c r="D1184" i="18" a="1"/>
  <c r="D1184" i="18" s="1"/>
  <c r="A1183" i="18"/>
  <c r="E1184" i="18" l="1"/>
  <c r="D1185" i="18" a="1"/>
  <c r="D1185" i="18" s="1"/>
  <c r="A1184" i="18"/>
  <c r="A1185" i="18" l="1"/>
  <c r="E1185" i="18"/>
  <c r="D1186" i="18" a="1"/>
  <c r="D1186" i="18" s="1"/>
  <c r="A1186" i="18" l="1"/>
  <c r="E1186" i="18"/>
  <c r="D1187" i="18" a="1"/>
  <c r="D1187" i="18" s="1"/>
  <c r="E1187" i="18" l="1"/>
  <c r="D1188" i="18" a="1"/>
  <c r="D1188" i="18" s="1"/>
  <c r="A1187" i="18"/>
  <c r="E1188" i="18" l="1"/>
  <c r="D1189" i="18" a="1"/>
  <c r="D1189" i="18" s="1"/>
  <c r="A1188" i="18"/>
  <c r="A1189" i="18" l="1"/>
  <c r="E1189" i="18"/>
  <c r="D1190" i="18" a="1"/>
  <c r="D1190" i="18" s="1"/>
  <c r="A1190" i="18" l="1"/>
  <c r="E1190" i="18"/>
  <c r="D1191" i="18" a="1"/>
  <c r="D1191" i="18" s="1"/>
  <c r="E1191" i="18" l="1"/>
  <c r="D1192" i="18" a="1"/>
  <c r="D1192" i="18" s="1"/>
  <c r="A1191" i="18"/>
  <c r="E1192" i="18" l="1"/>
  <c r="D1193" i="18" a="1"/>
  <c r="D1193" i="18" s="1"/>
  <c r="F1070" i="18" s="1"/>
  <c r="G1070" i="18" s="1"/>
  <c r="H1070" i="18" s="1"/>
  <c r="I1070" i="18" s="1"/>
  <c r="J1070" i="18" s="1"/>
  <c r="K1070" i="18" s="1"/>
  <c r="L1070" i="18" s="1"/>
  <c r="M1070" i="18" s="1"/>
  <c r="N1070" i="18" s="1"/>
  <c r="O1070" i="18" s="1"/>
  <c r="P1070" i="18" s="1"/>
  <c r="Q1070" i="18" s="1"/>
  <c r="R1070" i="18" s="1"/>
  <c r="S1070" i="18" s="1"/>
  <c r="T1070" i="18" s="1"/>
  <c r="U1070" i="18" s="1"/>
  <c r="V1070" i="18" s="1"/>
  <c r="W1070" i="18" s="1"/>
  <c r="X1070" i="18" s="1"/>
  <c r="Y1070" i="18" s="1"/>
  <c r="Z1070" i="18" s="1"/>
  <c r="A1192" i="18"/>
  <c r="AA1070" i="18" l="1"/>
  <c r="A1193" i="18"/>
  <c r="D1194" i="18" a="1"/>
  <c r="D1194" i="18" s="1"/>
  <c r="AB1070" i="18" l="1"/>
  <c r="A1194" i="18"/>
  <c r="E1194" i="18"/>
  <c r="D1195" i="18" a="1"/>
  <c r="D1195" i="18" s="1"/>
  <c r="AC1070" i="18" l="1"/>
  <c r="AD1070" i="18" s="1"/>
  <c r="AE1070" i="18" s="1"/>
  <c r="AF1070" i="18" s="1"/>
  <c r="AG1070" i="18" s="1"/>
  <c r="AH1070" i="18" s="1"/>
  <c r="AI1070" i="18" s="1"/>
  <c r="AJ1070" i="18" s="1"/>
  <c r="A1195" i="18"/>
  <c r="D1196" i="18" a="1"/>
  <c r="D1196" i="18" s="1"/>
  <c r="E1195" i="18"/>
  <c r="D1197" i="18" l="1" a="1"/>
  <c r="D1197" i="18" s="1"/>
  <c r="A1196" i="18"/>
  <c r="E1196" i="18"/>
  <c r="D1198" i="18" l="1" a="1"/>
  <c r="D1198" i="18" s="1"/>
  <c r="A1197" i="18"/>
  <c r="E1197" i="18"/>
  <c r="E1198" i="18" l="1"/>
  <c r="A1198" i="18"/>
  <c r="D1199" i="18" a="1"/>
  <c r="D1199" i="18" s="1"/>
  <c r="D1200" i="18" l="1" a="1"/>
  <c r="D1200" i="18" s="1"/>
  <c r="A1199" i="18"/>
  <c r="E1199" i="18"/>
  <c r="D1201" i="18" l="1" a="1"/>
  <c r="D1201" i="18" s="1"/>
  <c r="E1200" i="18"/>
  <c r="A1200" i="18"/>
  <c r="D1202" i="18" l="1" a="1"/>
  <c r="D1202" i="18" s="1"/>
  <c r="A1201" i="18"/>
  <c r="E1201" i="18"/>
  <c r="D1203" i="18" l="1" a="1"/>
  <c r="D1203" i="18" s="1"/>
  <c r="E1202" i="18"/>
  <c r="A1202" i="18"/>
  <c r="A1203" i="18" l="1"/>
  <c r="D1204" i="18" a="1"/>
  <c r="D1204" i="18" s="1"/>
  <c r="E1203" i="18"/>
  <c r="E1204" i="18" l="1"/>
  <c r="D1205" i="18" a="1"/>
  <c r="D1205" i="18" s="1"/>
  <c r="A1204" i="18"/>
  <c r="E1205" i="18" l="1"/>
  <c r="D1206" i="18" a="1"/>
  <c r="D1206" i="18" s="1"/>
  <c r="A1205" i="18"/>
  <c r="A1206" i="18" l="1"/>
  <c r="E1206" i="18"/>
  <c r="D1207" i="18" a="1"/>
  <c r="D1207" i="18" s="1"/>
  <c r="E1207" i="18" l="1"/>
  <c r="A1207" i="18"/>
  <c r="D1208" i="18" a="1"/>
  <c r="D1208" i="18" s="1"/>
  <c r="D1209" i="18" l="1" a="1"/>
  <c r="D1209" i="18" s="1"/>
  <c r="A1208" i="18"/>
  <c r="E1208" i="18"/>
  <c r="E1209" i="18" l="1"/>
  <c r="D1210" i="18" a="1"/>
  <c r="D1210" i="18" s="1"/>
  <c r="A1209" i="18"/>
  <c r="A1210" i="18" l="1"/>
  <c r="E1210" i="18"/>
  <c r="D1211" i="18" a="1"/>
  <c r="D1211" i="18" s="1"/>
  <c r="A1211" i="18" l="1"/>
  <c r="D1212" i="18" a="1"/>
  <c r="D1212" i="18" s="1"/>
  <c r="E1211" i="18"/>
  <c r="A1212" i="18" l="1"/>
  <c r="D1213" i="18" a="1"/>
  <c r="D1213" i="18" s="1"/>
  <c r="D1214" i="18" s="1" a="1"/>
  <c r="D1214" i="18" s="1"/>
  <c r="E1214" i="18" l="1"/>
  <c r="D1215" i="18" a="1"/>
  <c r="D1215" i="18" s="1"/>
  <c r="A1213" i="18"/>
  <c r="E1215" i="18" l="1"/>
  <c r="D1216" i="18" a="1"/>
  <c r="D1216" i="18" s="1"/>
  <c r="A1214" i="18"/>
  <c r="A1215" i="18" s="1"/>
  <c r="E1216" i="18" l="1"/>
  <c r="D1217" i="18" a="1"/>
  <c r="D1217" i="18" s="1"/>
  <c r="A1216" i="18"/>
  <c r="E1217" i="18" l="1"/>
  <c r="D1218" i="18" a="1"/>
  <c r="D1218" i="18" s="1"/>
  <c r="A1217" i="18"/>
  <c r="A1218" i="18" l="1"/>
  <c r="E1218" i="18"/>
  <c r="D1219" i="18" a="1"/>
  <c r="D1219" i="18" s="1"/>
  <c r="A1219" i="18" l="1"/>
  <c r="E1219" i="18"/>
  <c r="D1220" i="18" a="1"/>
  <c r="D1220" i="18" s="1"/>
  <c r="E1220" i="18" l="1"/>
  <c r="D1221" i="18" a="1"/>
  <c r="D1221" i="18" s="1"/>
  <c r="A1220" i="18"/>
  <c r="E1221" i="18" l="1"/>
  <c r="D1222" i="18" a="1"/>
  <c r="D1222" i="18" s="1"/>
  <c r="A1221" i="18"/>
  <c r="A1222" i="18" l="1"/>
  <c r="E1222" i="18"/>
  <c r="D1223" i="18" a="1"/>
  <c r="D1223" i="18" s="1"/>
  <c r="A1223" i="18" l="1"/>
  <c r="E1223" i="18"/>
  <c r="D1224" i="18" a="1"/>
  <c r="D1224" i="18" s="1"/>
  <c r="E1224" i="18" l="1"/>
  <c r="D1225" i="18" a="1"/>
  <c r="D1225" i="18" s="1"/>
  <c r="A1224" i="18"/>
  <c r="E1225" i="18" l="1"/>
  <c r="D1226" i="18" a="1"/>
  <c r="D1226" i="18" s="1"/>
  <c r="A1225" i="18"/>
  <c r="A1226" i="18" l="1"/>
  <c r="E1226" i="18"/>
  <c r="D1227" i="18" a="1"/>
  <c r="D1227" i="18" s="1"/>
  <c r="A1227" i="18" l="1"/>
  <c r="E1227" i="18"/>
  <c r="D1228" i="18" a="1"/>
  <c r="D1228" i="18" s="1"/>
  <c r="E1228" i="18" l="1"/>
  <c r="D1229" i="18" a="1"/>
  <c r="D1229" i="18" s="1"/>
  <c r="A1228" i="18"/>
  <c r="E1229" i="18" l="1"/>
  <c r="D1230" i="18" a="1"/>
  <c r="D1230" i="18" s="1"/>
  <c r="A1229" i="18"/>
  <c r="A1230" i="18" l="1"/>
  <c r="E1230" i="18"/>
  <c r="D1231" i="18" a="1"/>
  <c r="D1231" i="18" s="1"/>
  <c r="A1231" i="18" l="1"/>
  <c r="E1231" i="18"/>
  <c r="D1232" i="18" a="1"/>
  <c r="D1232" i="18" s="1"/>
  <c r="E1232" i="18" l="1"/>
  <c r="D1233" i="18" a="1"/>
  <c r="D1233" i="18" s="1"/>
  <c r="A1232" i="18"/>
  <c r="E1233" i="18" l="1"/>
  <c r="D1234" i="18" a="1"/>
  <c r="D1234" i="18" s="1"/>
  <c r="F1111" i="18" s="1"/>
  <c r="G1111" i="18" s="1"/>
  <c r="H1111" i="18" s="1"/>
  <c r="I1111" i="18" s="1"/>
  <c r="J1111" i="18" s="1"/>
  <c r="K1111" i="18" s="1"/>
  <c r="L1111" i="18" s="1"/>
  <c r="M1111" i="18" s="1"/>
  <c r="N1111" i="18" s="1"/>
  <c r="O1111" i="18" s="1"/>
  <c r="P1111" i="18" s="1"/>
  <c r="Q1111" i="18" s="1"/>
  <c r="R1111" i="18" s="1"/>
  <c r="S1111" i="18" s="1"/>
  <c r="T1111" i="18" s="1"/>
  <c r="U1111" i="18" s="1"/>
  <c r="V1111" i="18" s="1"/>
  <c r="W1111" i="18" s="1"/>
  <c r="X1111" i="18" s="1"/>
  <c r="Y1111" i="18" s="1"/>
  <c r="Z1111" i="18" s="1"/>
  <c r="A1233" i="18"/>
  <c r="AA1111" i="18" l="1"/>
  <c r="A1234" i="18"/>
  <c r="D1235" i="18" a="1"/>
  <c r="D1235" i="18" s="1"/>
  <c r="AB1111" i="18" l="1"/>
  <c r="E1235" i="18"/>
  <c r="D1236" i="18" a="1"/>
  <c r="D1236" i="18" s="1"/>
  <c r="A1235" i="18"/>
  <c r="AC1111" i="18" l="1"/>
  <c r="AD1111" i="18" s="1"/>
  <c r="AE1111" i="18" s="1"/>
  <c r="AF1111" i="18" s="1"/>
  <c r="AG1111" i="18" s="1"/>
  <c r="AH1111" i="18" s="1"/>
  <c r="AI1111" i="18" s="1"/>
  <c r="AJ1111" i="18" s="1"/>
  <c r="A1236" i="18"/>
  <c r="D1237" i="18" a="1"/>
  <c r="D1237" i="18" s="1"/>
  <c r="E1236" i="18"/>
  <c r="D1238" i="18" l="1" a="1"/>
  <c r="D1238" i="18" s="1"/>
  <c r="E1237" i="18"/>
  <c r="A1237" i="18"/>
  <c r="A1238" i="18" l="1"/>
  <c r="D1239" i="18" a="1"/>
  <c r="D1239" i="18" s="1"/>
  <c r="E1238" i="18"/>
  <c r="E1239" i="18" l="1"/>
  <c r="A1239" i="18"/>
  <c r="D1240" i="18" a="1"/>
  <c r="D1240" i="18" s="1"/>
  <c r="D1241" i="18" l="1" a="1"/>
  <c r="D1241" i="18" s="1"/>
  <c r="A1240" i="18"/>
  <c r="D1242" i="18" l="1" a="1"/>
  <c r="D1242" i="18" s="1"/>
  <c r="E1241" i="18"/>
  <c r="A1241" i="18"/>
  <c r="A1242" i="18" l="1"/>
  <c r="D1243" i="18" a="1"/>
  <c r="D1243" i="18" s="1"/>
  <c r="E1242" i="18"/>
  <c r="D1244" i="18" l="1" a="1"/>
  <c r="D1244" i="18" s="1"/>
  <c r="A1243" i="18"/>
  <c r="E1243" i="18"/>
  <c r="D1245" i="18" l="1" a="1"/>
  <c r="D1245" i="18" s="1"/>
  <c r="E1244" i="18"/>
  <c r="A1244" i="18"/>
  <c r="D1246" i="18" l="1" a="1"/>
  <c r="D1246" i="18" s="1"/>
  <c r="E1245" i="18"/>
  <c r="A1245" i="18"/>
  <c r="A1246" i="18" l="1"/>
  <c r="D1247" i="18" a="1"/>
  <c r="D1247" i="18" s="1"/>
  <c r="E1246" i="18"/>
  <c r="D1248" i="18" l="1" a="1"/>
  <c r="D1248" i="18" s="1"/>
  <c r="E1247" i="18"/>
  <c r="A1247" i="18"/>
  <c r="D1249" i="18" l="1" a="1"/>
  <c r="D1249" i="18" s="1"/>
  <c r="A1248" i="18"/>
  <c r="E1248" i="18"/>
  <c r="A1249" i="18" l="1"/>
  <c r="E1249" i="18"/>
  <c r="D1250" i="18" a="1"/>
  <c r="D1250" i="18" s="1"/>
  <c r="E1250" i="18" l="1"/>
  <c r="A1250" i="18"/>
  <c r="D1251" i="18" a="1"/>
  <c r="D1251" i="18" s="1"/>
  <c r="D1252" i="18" l="1" a="1"/>
  <c r="D1252" i="18" s="1"/>
  <c r="A1251" i="18"/>
  <c r="E1251" i="18"/>
  <c r="A1252" i="18" l="1"/>
  <c r="D1253" i="18" a="1"/>
  <c r="D1253" i="18" s="1"/>
  <c r="D1254" i="18" l="1" a="1"/>
  <c r="D1254" i="18" s="1"/>
  <c r="D1255" i="18" s="1" a="1"/>
  <c r="D1255" i="18" s="1"/>
  <c r="A1253" i="18"/>
  <c r="E1255" i="18" l="1"/>
  <c r="D1256" i="18" a="1"/>
  <c r="D1256" i="18" s="1"/>
  <c r="A1254" i="18"/>
  <c r="A1255" i="18" s="1"/>
  <c r="A1256" i="18" l="1"/>
  <c r="E1256" i="18"/>
  <c r="D1257" i="18" a="1"/>
  <c r="D1257" i="18" s="1"/>
  <c r="E1257" i="18" l="1"/>
  <c r="D1258" i="18" a="1"/>
  <c r="D1258" i="18" s="1"/>
  <c r="A1257" i="18"/>
  <c r="E1258" i="18" l="1"/>
  <c r="D1259" i="18" a="1"/>
  <c r="D1259" i="18" s="1"/>
  <c r="A1258" i="18"/>
  <c r="A1259" i="18" l="1"/>
  <c r="E1259" i="18"/>
  <c r="D1260" i="18" a="1"/>
  <c r="D1260" i="18" s="1"/>
  <c r="A1260" i="18" l="1"/>
  <c r="E1260" i="18"/>
  <c r="D1261" i="18" a="1"/>
  <c r="D1261" i="18" s="1"/>
  <c r="E1261" i="18" l="1"/>
  <c r="D1262" i="18" a="1"/>
  <c r="D1262" i="18" s="1"/>
  <c r="A1261" i="18"/>
  <c r="E1262" i="18" l="1"/>
  <c r="D1263" i="18" a="1"/>
  <c r="D1263" i="18" s="1"/>
  <c r="A1262" i="18"/>
  <c r="A1263" i="18" l="1"/>
  <c r="E1263" i="18"/>
  <c r="D1264" i="18" a="1"/>
  <c r="D1264" i="18" s="1"/>
  <c r="A1264" i="18" l="1"/>
  <c r="E1264" i="18"/>
  <c r="D1265" i="18" a="1"/>
  <c r="D1265" i="18" s="1"/>
  <c r="E1265" i="18" l="1"/>
  <c r="D1266" i="18" a="1"/>
  <c r="D1266" i="18" s="1"/>
  <c r="A1265" i="18"/>
  <c r="E1266" i="18" l="1"/>
  <c r="D1267" i="18" a="1"/>
  <c r="D1267" i="18" s="1"/>
  <c r="A1266" i="18"/>
  <c r="A1267" i="18" l="1"/>
  <c r="E1267" i="18"/>
  <c r="D1268" i="18" a="1"/>
  <c r="D1268" i="18" s="1"/>
  <c r="A1268" i="18" l="1"/>
  <c r="E1268" i="18"/>
  <c r="D1269" i="18" a="1"/>
  <c r="D1269" i="18" s="1"/>
  <c r="E1269" i="18" l="1"/>
  <c r="D1270" i="18" a="1"/>
  <c r="D1270" i="18" s="1"/>
  <c r="A1269" i="18"/>
  <c r="E1270" i="18" l="1"/>
  <c r="D1271" i="18" a="1"/>
  <c r="D1271" i="18" s="1"/>
  <c r="A1270" i="18"/>
  <c r="A1271" i="18" l="1"/>
  <c r="E1271" i="18"/>
  <c r="D1272" i="18" a="1"/>
  <c r="D1272" i="18" s="1"/>
  <c r="A1272" i="18" l="1"/>
  <c r="E1272" i="18"/>
  <c r="D1273" i="18" a="1"/>
  <c r="D1273" i="18" s="1"/>
  <c r="E1273" i="18" l="1"/>
  <c r="D1274" i="18" a="1"/>
  <c r="D1274" i="18" s="1"/>
  <c r="A1273" i="18"/>
  <c r="E1274" i="18" l="1"/>
  <c r="D1275" i="18" a="1"/>
  <c r="D1275" i="18" s="1"/>
  <c r="A1274" i="18"/>
  <c r="A1275" i="18" l="1"/>
  <c r="D1276" i="18" a="1"/>
  <c r="D1276" i="18" s="1"/>
  <c r="E1276" i="18" l="1"/>
  <c r="D1277" i="18" a="1"/>
  <c r="D1277" i="18" s="1"/>
  <c r="A1276" i="18"/>
  <c r="A1277" i="18" l="1"/>
  <c r="E1277" i="18"/>
  <c r="D1278" i="18" a="1"/>
  <c r="D1278" i="18" s="1"/>
  <c r="E1278" i="18" l="1"/>
  <c r="D1279" i="18" a="1"/>
  <c r="D1279" i="18" s="1"/>
  <c r="A1278" i="18"/>
  <c r="E1279" i="18" l="1"/>
  <c r="A1279" i="18"/>
  <c r="D1280" i="18" a="1"/>
  <c r="D1280" i="18" s="1"/>
  <c r="D1281" i="18" l="1" a="1"/>
  <c r="D1281" i="18" s="1"/>
  <c r="A1280" i="18"/>
  <c r="E1280" i="18"/>
  <c r="D1282" i="18" l="1" a="1"/>
  <c r="D1282" i="18" s="1"/>
  <c r="E1281" i="18"/>
  <c r="A1281" i="18"/>
  <c r="E1282" i="18" l="1"/>
  <c r="D1283" i="18" a="1"/>
  <c r="D1283" i="18" s="1"/>
  <c r="A1282" i="18"/>
  <c r="E1283" i="18" l="1"/>
  <c r="A1283" i="18"/>
  <c r="D1284" i="18" a="1"/>
  <c r="D1284" i="18" s="1"/>
  <c r="E1284" i="18" l="1"/>
  <c r="D1285" i="18" a="1"/>
  <c r="D1285" i="18" s="1"/>
  <c r="A1284" i="18"/>
  <c r="A1285" i="18" l="1"/>
  <c r="E1285" i="18"/>
  <c r="D1286" i="18" a="1"/>
  <c r="D1286" i="18" s="1"/>
  <c r="E1286" i="18" l="1"/>
  <c r="D1287" i="18" a="1"/>
  <c r="D1287" i="18" s="1"/>
  <c r="A1286" i="18"/>
  <c r="A1287" i="18" l="1"/>
  <c r="E1287" i="18"/>
  <c r="D1288" i="18" a="1"/>
  <c r="D1288" i="18" s="1"/>
  <c r="D1289" i="18" l="1" a="1"/>
  <c r="D1289" i="18" s="1"/>
  <c r="E1288" i="18"/>
  <c r="A1288" i="18"/>
  <c r="D1290" i="18" l="1" a="1"/>
  <c r="D1290" i="18" s="1"/>
  <c r="A1289" i="18"/>
  <c r="E1289" i="18"/>
  <c r="D1291" i="18" l="1" a="1"/>
  <c r="D1291" i="18" s="1"/>
  <c r="E1290" i="18"/>
  <c r="A1290" i="18"/>
  <c r="A1291" i="18" l="1"/>
  <c r="D1292" i="18" a="1"/>
  <c r="D1292" i="18" s="1"/>
  <c r="E1291" i="18"/>
  <c r="D1293" i="18" l="1" a="1"/>
  <c r="D1293" i="18" s="1"/>
  <c r="A1292" i="18"/>
  <c r="A1293" i="18" l="1"/>
  <c r="D1294" i="18" a="1"/>
  <c r="D1294" i="18" s="1"/>
  <c r="A1294" i="18" l="1"/>
  <c r="D1295" i="18" a="1"/>
  <c r="D1295" i="18" s="1"/>
  <c r="D1296" i="18" s="1" a="1"/>
  <c r="D1296" i="18" s="1"/>
  <c r="E1296" i="18" l="1"/>
  <c r="D1297" i="18" a="1"/>
  <c r="D1297" i="18" s="1"/>
  <c r="A1295" i="18"/>
  <c r="A1296" i="18" s="1"/>
  <c r="E1295" i="18"/>
  <c r="A1297" i="18" l="1"/>
  <c r="E1297" i="18"/>
  <c r="D1298" i="18" a="1"/>
  <c r="D1298" i="18" s="1"/>
  <c r="E1298" i="18" l="1"/>
  <c r="D1299" i="18" a="1"/>
  <c r="D1299" i="18" s="1"/>
  <c r="A1298" i="18"/>
  <c r="E1299" i="18" l="1"/>
  <c r="D1300" i="18" a="1"/>
  <c r="D1300" i="18" s="1"/>
  <c r="A1299" i="18"/>
  <c r="A1300" i="18" l="1"/>
  <c r="E1300" i="18"/>
  <c r="D1301" i="18" a="1"/>
  <c r="D1301" i="18" s="1"/>
  <c r="A1301" i="18" l="1"/>
  <c r="E1301" i="18"/>
  <c r="D1302" i="18" a="1"/>
  <c r="D1302" i="18" s="1"/>
  <c r="E1302" i="18" l="1"/>
  <c r="D1303" i="18" a="1"/>
  <c r="D1303" i="18" s="1"/>
  <c r="A1302" i="18"/>
  <c r="E1303" i="18" l="1"/>
  <c r="D1304" i="18" a="1"/>
  <c r="D1304" i="18" s="1"/>
  <c r="A1303" i="18"/>
  <c r="A1304" i="18" l="1"/>
  <c r="E1304" i="18"/>
  <c r="D1305" i="18" a="1"/>
  <c r="D1305" i="18" s="1"/>
  <c r="A1305" i="18" l="1"/>
  <c r="E1305" i="18"/>
  <c r="D1306" i="18" a="1"/>
  <c r="D1306" i="18" s="1"/>
  <c r="E1306" i="18" l="1"/>
  <c r="D1307" i="18" a="1"/>
  <c r="D1307" i="18" s="1"/>
  <c r="A1306" i="18"/>
  <c r="E1307" i="18" l="1"/>
  <c r="D1308" i="18" a="1"/>
  <c r="D1308" i="18" s="1"/>
  <c r="A1307" i="18"/>
  <c r="A1308" i="18" l="1"/>
  <c r="E1308" i="18"/>
  <c r="D1309" i="18" a="1"/>
  <c r="D1309" i="18" s="1"/>
  <c r="A1309" i="18" l="1"/>
  <c r="E1309" i="18"/>
  <c r="D1310" i="18" a="1"/>
  <c r="D1310" i="18" s="1"/>
  <c r="E1310" i="18" l="1"/>
  <c r="D1311" i="18" a="1"/>
  <c r="D1311" i="18" s="1"/>
  <c r="A1310" i="18"/>
  <c r="E1311" i="18" l="1"/>
  <c r="D1312" i="18" a="1"/>
  <c r="D1312" i="18" s="1"/>
  <c r="A1311" i="18"/>
  <c r="A1312" i="18" l="1"/>
  <c r="E1312" i="18"/>
  <c r="D1313" i="18" a="1"/>
  <c r="D1313" i="18" s="1"/>
  <c r="A1313" i="18" l="1"/>
  <c r="E1313" i="18"/>
  <c r="D1314" i="18" a="1"/>
  <c r="D1314" i="18" s="1"/>
  <c r="E1314" i="18" l="1"/>
  <c r="D1315" i="18" a="1"/>
  <c r="D1315" i="18" s="1"/>
  <c r="D1316" i="18" s="1" a="1"/>
  <c r="D1316" i="18" s="1"/>
  <c r="A1314" i="18"/>
  <c r="D1317" i="18" l="1" a="1"/>
  <c r="D1317" i="18" s="1"/>
  <c r="E1315" i="18"/>
  <c r="A1315" i="18"/>
  <c r="A1316" i="18" s="1"/>
  <c r="D1318" i="18" l="1" a="1"/>
  <c r="D1318" i="18" s="1"/>
  <c r="A1317" i="18"/>
  <c r="E1317" i="18"/>
  <c r="D1319" i="18" l="1" a="1"/>
  <c r="D1319" i="18" s="1"/>
  <c r="E1318" i="18"/>
  <c r="A1318" i="18"/>
  <c r="A1319" i="18" l="1"/>
  <c r="E1319" i="18"/>
  <c r="D1320" i="18" a="1"/>
  <c r="D1320" i="18" s="1"/>
  <c r="D1321" i="18" l="1" a="1"/>
  <c r="D1321" i="18" s="1"/>
  <c r="E1320" i="18"/>
  <c r="A1320" i="18"/>
  <c r="A1321" i="18" l="1"/>
  <c r="D1322" i="18" a="1"/>
  <c r="D1322" i="18" s="1"/>
  <c r="E1321" i="18"/>
  <c r="E1322" i="18" l="1"/>
  <c r="A1322" i="18"/>
  <c r="D1323" i="18" a="1"/>
  <c r="D1323" i="18" s="1"/>
  <c r="E1323" i="18" l="1"/>
  <c r="A1323" i="18"/>
  <c r="D1324" i="18" a="1"/>
  <c r="D1324" i="18" s="1"/>
  <c r="A1324" i="18" l="1"/>
  <c r="D1325" i="18" a="1"/>
  <c r="D1325" i="18" s="1"/>
  <c r="E1324" i="18"/>
  <c r="A1325" i="18" l="1"/>
  <c r="E1325" i="18"/>
  <c r="D1326" i="18" a="1"/>
  <c r="D1326" i="18" s="1"/>
  <c r="E1326" i="18" l="1"/>
  <c r="A1326" i="18"/>
  <c r="D1327" i="18" a="1"/>
  <c r="D1327" i="18" s="1"/>
  <c r="E1327" i="18" l="1"/>
  <c r="A1327" i="18"/>
  <c r="D1328" i="18" a="1"/>
  <c r="D1328" i="18" s="1"/>
  <c r="E1328" i="18" l="1"/>
  <c r="D1329" i="18" a="1"/>
  <c r="D1329" i="18" s="1"/>
  <c r="A1328" i="18"/>
  <c r="E1329" i="18" l="1"/>
  <c r="D1330" i="18" a="1"/>
  <c r="D1330" i="18" s="1"/>
  <c r="A1329" i="18"/>
  <c r="E1330" i="18" l="1"/>
  <c r="A1330" i="18"/>
  <c r="D1331" i="18" a="1"/>
  <c r="D1331" i="18" s="1"/>
  <c r="A1331" i="18" l="1"/>
  <c r="E1331" i="18"/>
  <c r="D1332" i="18" a="1"/>
  <c r="D1332" i="18" s="1"/>
  <c r="D1333" i="18" l="1" a="1"/>
  <c r="D1333" i="18" s="1"/>
  <c r="A1332" i="18"/>
  <c r="D1334" i="18" l="1" a="1"/>
  <c r="D1334" i="18" s="1"/>
  <c r="A1333" i="18"/>
  <c r="D1335" i="18" l="1" a="1"/>
  <c r="D1335" i="18" s="1"/>
  <c r="A1334" i="18"/>
  <c r="D1336" i="18" l="1" a="1"/>
  <c r="D1336" i="18" s="1"/>
  <c r="D1337" i="18" s="1" a="1"/>
  <c r="D1337" i="18" s="1"/>
  <c r="A1335" i="18"/>
  <c r="E1337" i="18" l="1"/>
  <c r="D1338" i="18" a="1"/>
  <c r="D1338" i="18" s="1"/>
  <c r="A1336" i="18"/>
  <c r="E1338" i="18" l="1"/>
  <c r="D1339" i="18" a="1"/>
  <c r="D1339" i="18" s="1"/>
  <c r="A1337" i="18"/>
  <c r="A1338" i="18" s="1"/>
  <c r="E1339" i="18" l="1"/>
  <c r="D1340" i="18" a="1"/>
  <c r="D1340" i="18" s="1"/>
  <c r="A1339" i="18"/>
  <c r="E1340" i="18" l="1"/>
  <c r="D1341" i="18" a="1"/>
  <c r="D1341" i="18" s="1"/>
  <c r="A1340" i="18"/>
  <c r="A1341" i="18" l="1"/>
  <c r="E1341" i="18"/>
  <c r="D1342" i="18" a="1"/>
  <c r="D1342" i="18" s="1"/>
  <c r="A1342" i="18" l="1"/>
  <c r="E1342" i="18"/>
  <c r="D1343" i="18" a="1"/>
  <c r="D1343" i="18" s="1"/>
  <c r="E1343" i="18" l="1"/>
  <c r="D1344" i="18" a="1"/>
  <c r="D1344" i="18" s="1"/>
  <c r="A1343" i="18"/>
  <c r="E1344" i="18" l="1"/>
  <c r="D1345" i="18" a="1"/>
  <c r="D1345" i="18" s="1"/>
  <c r="A1344" i="18"/>
  <c r="A1345" i="18" l="1"/>
  <c r="E1345" i="18"/>
  <c r="D1346" i="18" a="1"/>
  <c r="D1346" i="18" s="1"/>
  <c r="A1346" i="18" l="1"/>
  <c r="E1346" i="18"/>
  <c r="D1347" i="18" a="1"/>
  <c r="D1347" i="18" s="1"/>
  <c r="E1347" i="18" l="1"/>
  <c r="D1348" i="18" a="1"/>
  <c r="D1348" i="18" s="1"/>
  <c r="A1347" i="18"/>
  <c r="E1348" i="18" l="1"/>
  <c r="D1349" i="18" a="1"/>
  <c r="D1349" i="18" s="1"/>
  <c r="A1348" i="18"/>
  <c r="A1349" i="18" l="1"/>
  <c r="E1349" i="18"/>
  <c r="D1350" i="18" a="1"/>
  <c r="D1350" i="18" s="1"/>
  <c r="A1350" i="18" l="1"/>
  <c r="E1350" i="18"/>
  <c r="D1351" i="18" a="1"/>
  <c r="D1351" i="18" s="1"/>
  <c r="E1351" i="18" l="1"/>
  <c r="D1352" i="18" a="1"/>
  <c r="D1352" i="18" s="1"/>
  <c r="A1351" i="18"/>
  <c r="E1352" i="18" l="1"/>
  <c r="D1353" i="18" a="1"/>
  <c r="D1353" i="18" s="1"/>
  <c r="A1352" i="18"/>
  <c r="A1353" i="18" l="1"/>
  <c r="E1353" i="18"/>
  <c r="D1354" i="18" a="1"/>
  <c r="D1354" i="18" s="1"/>
  <c r="A1354" i="18" l="1"/>
  <c r="E1354" i="18"/>
  <c r="D1355" i="18" a="1"/>
  <c r="D1355" i="18" s="1"/>
  <c r="E1355" i="18" l="1"/>
  <c r="D1356" i="18" a="1"/>
  <c r="D1356" i="18" s="1"/>
  <c r="A1355" i="18"/>
  <c r="E1356" i="18" l="1"/>
  <c r="D1357" i="18" a="1"/>
  <c r="D1357" i="18" s="1"/>
  <c r="A1356" i="18"/>
  <c r="A1357" i="18" l="1"/>
  <c r="D1358" i="18" a="1"/>
  <c r="D1358" i="18" s="1"/>
  <c r="A1358" i="18" l="1"/>
  <c r="E1358" i="18"/>
  <c r="D1359" i="18" a="1"/>
  <c r="D1359" i="18" s="1"/>
  <c r="D1360" i="18" l="1" a="1"/>
  <c r="D1360" i="18" s="1"/>
  <c r="E1359" i="18"/>
  <c r="A1359" i="18"/>
  <c r="A1360" i="18" l="1"/>
  <c r="D1361" i="18" a="1"/>
  <c r="D1361" i="18" s="1"/>
  <c r="E1360" i="18"/>
  <c r="D1362" i="18" l="1" a="1"/>
  <c r="D1362" i="18" s="1"/>
  <c r="E1361" i="18"/>
  <c r="A1361" i="18"/>
  <c r="A1362" i="18" l="1"/>
  <c r="D1363" i="18" a="1"/>
  <c r="D1363" i="18" s="1"/>
  <c r="E1362" i="18"/>
  <c r="E1363" i="18" l="1"/>
  <c r="A1363" i="18"/>
  <c r="D1364" i="18" a="1"/>
  <c r="D1364" i="18" s="1"/>
  <c r="A1364" i="18" l="1"/>
  <c r="E1364" i="18"/>
  <c r="D1365" i="18" a="1"/>
  <c r="D1365" i="18" s="1"/>
  <c r="E1365" i="18" l="1"/>
  <c r="D1366" i="18" a="1"/>
  <c r="D1366" i="18" s="1"/>
  <c r="A1365" i="18"/>
  <c r="A1366" i="18" l="1"/>
  <c r="D1367" i="18" a="1"/>
  <c r="D1367" i="18" s="1"/>
  <c r="E1366" i="18"/>
  <c r="A1367" i="18" l="1"/>
  <c r="D1368" i="18" a="1"/>
  <c r="D1368" i="18" s="1"/>
  <c r="E1367" i="18"/>
  <c r="D1369" i="18" l="1" a="1"/>
  <c r="D1369" i="18" s="1"/>
  <c r="E1368" i="18"/>
  <c r="A1368" i="18"/>
  <c r="A1369" i="18" l="1"/>
  <c r="D1370" i="18" a="1"/>
  <c r="D1370" i="18" s="1"/>
  <c r="E1369" i="18"/>
  <c r="A1370" i="18" l="1"/>
  <c r="D1371" i="18" a="1"/>
  <c r="D1371" i="18" s="1"/>
  <c r="E1370" i="18"/>
  <c r="E1371" i="18" l="1"/>
  <c r="D1372" i="18" a="1"/>
  <c r="D1372" i="18" s="1"/>
  <c r="A1371" i="18"/>
  <c r="A1372" i="18" l="1"/>
  <c r="E1372" i="18"/>
  <c r="D1373" i="18" a="1"/>
  <c r="D1373" i="18" s="1"/>
  <c r="D1374" i="18" l="1" a="1"/>
  <c r="D1374" i="18" s="1"/>
  <c r="A1373" i="18"/>
  <c r="A1374" i="18" l="1"/>
  <c r="D1375" i="18" a="1"/>
  <c r="D1375" i="18" s="1"/>
  <c r="A1375" i="18" l="1"/>
  <c r="D1376" i="18" a="1"/>
  <c r="D1376" i="18" s="1"/>
  <c r="D1377" i="18" l="1" a="1"/>
  <c r="D1377" i="18" s="1"/>
  <c r="D1378" i="18" s="1" a="1"/>
  <c r="D1378" i="18" s="1"/>
  <c r="A1376" i="18"/>
  <c r="E1378" i="18" l="1"/>
  <c r="D1379" i="18" a="1"/>
  <c r="D1379" i="18" s="1"/>
  <c r="A1377" i="18"/>
  <c r="E1379" i="18" l="1"/>
  <c r="D1380" i="18" a="1"/>
  <c r="D1380" i="18" s="1"/>
  <c r="A1378" i="18"/>
  <c r="A1379" i="18" s="1"/>
  <c r="E1380" i="18" l="1"/>
  <c r="D1381" i="18" a="1"/>
  <c r="D1381" i="18" s="1"/>
  <c r="A1380" i="18"/>
  <c r="E1381" i="18" l="1"/>
  <c r="D1382" i="18" a="1"/>
  <c r="D1382" i="18" s="1"/>
  <c r="A1381" i="18"/>
  <c r="A1382" i="18" l="1"/>
  <c r="E1382" i="18"/>
  <c r="D1383" i="18" a="1"/>
  <c r="D1383" i="18" s="1"/>
  <c r="A1383" i="18" l="1"/>
  <c r="E1383" i="18"/>
  <c r="D1384" i="18" a="1"/>
  <c r="D1384" i="18" s="1"/>
  <c r="E1384" i="18" l="1"/>
  <c r="D1385" i="18" a="1"/>
  <c r="D1385" i="18" s="1"/>
  <c r="A1384" i="18"/>
  <c r="E1385" i="18" l="1"/>
  <c r="D1386" i="18" a="1"/>
  <c r="D1386" i="18" s="1"/>
  <c r="A1385" i="18"/>
  <c r="A1386" i="18" l="1"/>
  <c r="E1386" i="18"/>
  <c r="D1387" i="18" a="1"/>
  <c r="D1387" i="18" s="1"/>
  <c r="A1387" i="18" l="1"/>
  <c r="E1387" i="18"/>
  <c r="D1388" i="18" a="1"/>
  <c r="D1388" i="18" s="1"/>
  <c r="E1388" i="18" l="1"/>
  <c r="D1389" i="18" a="1"/>
  <c r="D1389" i="18" s="1"/>
  <c r="A1388" i="18"/>
  <c r="E1389" i="18" l="1"/>
  <c r="D1390" i="18" a="1"/>
  <c r="D1390" i="18" s="1"/>
  <c r="A1389" i="18"/>
  <c r="A1390" i="18" l="1"/>
  <c r="E1390" i="18"/>
  <c r="D1391" i="18" a="1"/>
  <c r="D1391" i="18" s="1"/>
  <c r="A1391" i="18" l="1"/>
  <c r="E1391" i="18"/>
  <c r="D1392" i="18" a="1"/>
  <c r="D1392" i="18" s="1"/>
  <c r="E1392" i="18" l="1"/>
  <c r="D1393" i="18" a="1"/>
  <c r="D1393" i="18" s="1"/>
  <c r="A1392" i="18"/>
  <c r="E1393" i="18" l="1"/>
  <c r="D1394" i="18" a="1"/>
  <c r="D1394" i="18" s="1"/>
  <c r="A1393" i="18"/>
  <c r="A1394" i="18" l="1"/>
  <c r="E1394" i="18"/>
  <c r="D1395" i="18" a="1"/>
  <c r="D1395" i="18" s="1"/>
  <c r="A1395" i="18" l="1"/>
  <c r="E1395" i="18"/>
  <c r="D1396" i="18" a="1"/>
  <c r="D1396" i="18" s="1"/>
  <c r="E1396" i="18" l="1"/>
  <c r="D1397" i="18" a="1"/>
  <c r="D1397" i="18" s="1"/>
  <c r="D1398" i="18" s="1" a="1"/>
  <c r="D1398" i="18" s="1"/>
  <c r="F1152" i="18" s="1"/>
  <c r="G1152" i="18" s="1"/>
  <c r="H1152" i="18" s="1"/>
  <c r="I1152" i="18" s="1"/>
  <c r="J1152" i="18" s="1"/>
  <c r="K1152" i="18" s="1"/>
  <c r="L1152" i="18" s="1"/>
  <c r="M1152" i="18" s="1"/>
  <c r="N1152" i="18" s="1"/>
  <c r="O1152" i="18" s="1"/>
  <c r="P1152" i="18" s="1"/>
  <c r="Q1152" i="18" s="1"/>
  <c r="R1152" i="18" s="1"/>
  <c r="S1152" i="18" s="1"/>
  <c r="T1152" i="18" s="1"/>
  <c r="U1152" i="18" s="1"/>
  <c r="V1152" i="18" s="1"/>
  <c r="W1152" i="18" s="1"/>
  <c r="X1152" i="18" s="1"/>
  <c r="Y1152" i="18" s="1"/>
  <c r="Z1152" i="18" s="1"/>
  <c r="A1396" i="18"/>
  <c r="AA1152" i="18" l="1"/>
  <c r="D1399" i="18" a="1"/>
  <c r="D1399" i="18" s="1"/>
  <c r="E1397" i="18"/>
  <c r="A1397" i="18"/>
  <c r="A1398" i="18" s="1"/>
  <c r="AB1152" i="18" l="1"/>
  <c r="A1399" i="18"/>
  <c r="E1399" i="18"/>
  <c r="D1400" i="18" a="1"/>
  <c r="D1400" i="18" s="1"/>
  <c r="AC1152" i="18" l="1"/>
  <c r="AD1152" i="18" s="1"/>
  <c r="AE1152" i="18" s="1"/>
  <c r="AF1152" i="18" s="1"/>
  <c r="AG1152" i="18" s="1"/>
  <c r="AH1152" i="18" s="1"/>
  <c r="AI1152" i="18" s="1"/>
  <c r="AJ1152" i="18" s="1"/>
  <c r="E1400" i="18"/>
  <c r="D1401" i="18" a="1"/>
  <c r="D1401" i="18" s="1"/>
  <c r="A1400" i="18"/>
  <c r="E1401" i="18" l="1"/>
  <c r="D1402" i="18" a="1"/>
  <c r="D1402" i="18" s="1"/>
  <c r="A1401" i="18"/>
  <c r="A1402" i="18" l="1"/>
  <c r="E1402" i="18"/>
  <c r="D1403" i="18" a="1"/>
  <c r="D1403" i="18" s="1"/>
  <c r="A1403" i="18" l="1"/>
  <c r="E1403" i="18"/>
  <c r="D1404" i="18" a="1"/>
  <c r="D1404" i="18" s="1"/>
  <c r="E1404" i="18" l="1"/>
  <c r="A1404" i="18"/>
  <c r="D1405" i="18" a="1"/>
  <c r="D1405" i="18" s="1"/>
  <c r="D1406" i="18" l="1" a="1"/>
  <c r="D1406" i="18" s="1"/>
  <c r="E1405" i="18"/>
  <c r="A1405" i="18"/>
  <c r="A1406" i="18" l="1"/>
  <c r="E1406" i="18"/>
  <c r="D1407" i="18" a="1"/>
  <c r="D1407" i="18" s="1"/>
  <c r="A1407" i="18" l="1"/>
  <c r="E1407" i="18"/>
  <c r="D1408" i="18" a="1"/>
  <c r="D1408" i="18" s="1"/>
  <c r="A1408" i="18" l="1"/>
  <c r="D1409" i="18" a="1"/>
  <c r="D1409" i="18" s="1"/>
  <c r="E1408" i="18"/>
  <c r="D1410" i="18" l="1" a="1"/>
  <c r="D1410" i="18" s="1"/>
  <c r="A1409" i="18"/>
  <c r="E1409" i="18"/>
  <c r="E1410" i="18" l="1"/>
  <c r="D1411" i="18" a="1"/>
  <c r="D1411" i="18" s="1"/>
  <c r="A1410" i="18"/>
  <c r="D1412" i="18" l="1" a="1"/>
  <c r="D1412" i="18" s="1"/>
  <c r="A1411" i="18"/>
  <c r="E1411" i="18"/>
  <c r="D1413" i="18" l="1" a="1"/>
  <c r="D1413" i="18" s="1"/>
  <c r="A1412" i="18"/>
  <c r="E1412" i="18"/>
  <c r="D1414" i="18" l="1" a="1"/>
  <c r="D1414" i="18" s="1"/>
  <c r="A1413" i="18"/>
  <c r="A1414" i="18" l="1"/>
  <c r="D1415" i="18" a="1"/>
  <c r="D1415" i="18" s="1"/>
  <c r="D1416" i="18" l="1" a="1"/>
  <c r="D1416" i="18" s="1"/>
  <c r="A1415" i="18"/>
  <c r="A1416" i="18" l="1"/>
  <c r="D1417" i="18" a="1"/>
  <c r="D1417" i="18" s="1"/>
  <c r="A1417" i="18" l="1"/>
  <c r="D1418" i="18" a="1"/>
  <c r="D1418" i="18" s="1"/>
  <c r="D1419" i="18" s="1" a="1"/>
  <c r="D1419" i="18" s="1"/>
  <c r="E1419" i="18" l="1"/>
  <c r="D1420" i="18" a="1"/>
  <c r="D1420" i="18" s="1"/>
  <c r="A1418" i="18"/>
  <c r="E1420" i="18" l="1"/>
  <c r="D1421" i="18" a="1"/>
  <c r="D1421" i="18" s="1"/>
  <c r="A1419" i="18"/>
  <c r="A1420" i="18" s="1"/>
  <c r="E1421" i="18" l="1"/>
  <c r="D1422" i="18" a="1"/>
  <c r="D1422" i="18" s="1"/>
  <c r="A1421" i="18"/>
  <c r="E1422" i="18" l="1"/>
  <c r="D1423" i="18" a="1"/>
  <c r="D1423" i="18" s="1"/>
  <c r="A1422" i="18"/>
  <c r="A1423" i="18" l="1"/>
  <c r="E1423" i="18"/>
  <c r="D1424" i="18" a="1"/>
  <c r="D1424" i="18" s="1"/>
  <c r="A1424" i="18" l="1"/>
  <c r="E1424" i="18"/>
  <c r="D1425" i="18" a="1"/>
  <c r="D1425" i="18" s="1"/>
  <c r="E1425" i="18" l="1"/>
  <c r="D1426" i="18" a="1"/>
  <c r="D1426" i="18" s="1"/>
  <c r="A1425" i="18"/>
  <c r="E1426" i="18" l="1"/>
  <c r="D1427" i="18" a="1"/>
  <c r="D1427" i="18" s="1"/>
  <c r="A1426" i="18"/>
  <c r="A1427" i="18" l="1"/>
  <c r="E1427" i="18"/>
  <c r="D1428" i="18" a="1"/>
  <c r="D1428" i="18" s="1"/>
  <c r="A1428" i="18" l="1"/>
  <c r="E1428" i="18"/>
  <c r="D1429" i="18" a="1"/>
  <c r="D1429" i="18" s="1"/>
  <c r="E1429" i="18" l="1"/>
  <c r="D1430" i="18" a="1"/>
  <c r="D1430" i="18" s="1"/>
  <c r="A1429" i="18"/>
  <c r="E1430" i="18" l="1"/>
  <c r="D1431" i="18" a="1"/>
  <c r="D1431" i="18" s="1"/>
  <c r="A1430" i="18"/>
  <c r="A1431" i="18" l="1"/>
  <c r="E1431" i="18"/>
  <c r="D1432" i="18" a="1"/>
  <c r="D1432" i="18" s="1"/>
  <c r="A1432" i="18" l="1"/>
  <c r="E1432" i="18"/>
  <c r="D1433" i="18" a="1"/>
  <c r="D1433" i="18" s="1"/>
  <c r="E1433" i="18" l="1"/>
  <c r="D1434" i="18" a="1"/>
  <c r="D1434" i="18" s="1"/>
  <c r="A1433" i="18"/>
  <c r="E1434" i="18" l="1"/>
  <c r="D1435" i="18" a="1"/>
  <c r="D1435" i="18" s="1"/>
  <c r="A1434" i="18"/>
  <c r="A1435" i="18" l="1"/>
  <c r="E1435" i="18"/>
  <c r="D1436" i="18" a="1"/>
  <c r="D1436" i="18" s="1"/>
  <c r="A1436" i="18" l="1"/>
  <c r="E1436" i="18"/>
  <c r="D1437" i="18" a="1"/>
  <c r="D1437" i="18" s="1"/>
  <c r="E1437" i="18" l="1"/>
  <c r="D1438" i="18" a="1"/>
  <c r="D1438" i="18" s="1"/>
  <c r="D1439" i="18" s="1" a="1"/>
  <c r="D1439" i="18" s="1"/>
  <c r="F1193" i="18" s="1"/>
  <c r="G1193" i="18" s="1"/>
  <c r="H1193" i="18" s="1"/>
  <c r="I1193" i="18" s="1"/>
  <c r="J1193" i="18" s="1"/>
  <c r="K1193" i="18" s="1"/>
  <c r="L1193" i="18" s="1"/>
  <c r="M1193" i="18" s="1"/>
  <c r="N1193" i="18" s="1"/>
  <c r="O1193" i="18" s="1"/>
  <c r="P1193" i="18" s="1"/>
  <c r="Q1193" i="18" s="1"/>
  <c r="R1193" i="18" s="1"/>
  <c r="S1193" i="18" s="1"/>
  <c r="T1193" i="18" s="1"/>
  <c r="U1193" i="18" s="1"/>
  <c r="V1193" i="18" s="1"/>
  <c r="W1193" i="18" s="1"/>
  <c r="X1193" i="18" s="1"/>
  <c r="Y1193" i="18" s="1"/>
  <c r="Z1193" i="18" s="1"/>
  <c r="A1437" i="18"/>
  <c r="AA1193" i="18" l="1"/>
  <c r="D1440" i="18" a="1"/>
  <c r="D1440" i="18" s="1"/>
  <c r="E1438" i="18"/>
  <c r="A1438" i="18"/>
  <c r="A1439" i="18" s="1"/>
  <c r="AB1193" i="18" l="1"/>
  <c r="E1440" i="18"/>
  <c r="D1441" i="18" a="1"/>
  <c r="D1441" i="18" s="1"/>
  <c r="A1440" i="18"/>
  <c r="AC1193" i="18" l="1"/>
  <c r="AD1193" i="18" s="1"/>
  <c r="AE1193" i="18" s="1"/>
  <c r="AF1193" i="18" s="1"/>
  <c r="AG1193" i="18" s="1"/>
  <c r="AH1193" i="18" s="1"/>
  <c r="AI1193" i="18" s="1"/>
  <c r="AJ1193" i="18" s="1"/>
  <c r="D1442" i="18" a="1"/>
  <c r="D1442" i="18" s="1"/>
  <c r="A1441" i="18"/>
  <c r="E1441" i="18"/>
  <c r="A1442" i="18" l="1"/>
  <c r="E1442" i="18"/>
  <c r="D1443" i="18" a="1"/>
  <c r="D1443" i="18" s="1"/>
  <c r="D1444" i="18" l="1" a="1"/>
  <c r="D1444" i="18" s="1"/>
  <c r="E1443" i="18"/>
  <c r="A1443" i="18"/>
  <c r="E1444" i="18" l="1"/>
  <c r="D1445" i="18" a="1"/>
  <c r="D1445" i="18" s="1"/>
  <c r="A1444" i="18"/>
  <c r="E1445" i="18" l="1"/>
  <c r="A1445" i="18"/>
  <c r="D1446" i="18" a="1"/>
  <c r="D1446" i="18" s="1"/>
  <c r="E1446" i="18" l="1"/>
  <c r="A1446" i="18"/>
  <c r="D1447" i="18" a="1"/>
  <c r="D1447" i="18" s="1"/>
  <c r="E1447" i="18" l="1"/>
  <c r="A1447" i="18"/>
  <c r="D1448" i="18" a="1"/>
  <c r="D1448" i="18" s="1"/>
  <c r="A1448" i="18" l="1"/>
  <c r="D1449" i="18" a="1"/>
  <c r="D1449" i="18" s="1"/>
  <c r="E1448" i="18"/>
  <c r="A1449" i="18" l="1"/>
  <c r="D1450" i="18" a="1"/>
  <c r="D1450" i="18" s="1"/>
  <c r="E1449" i="18"/>
  <c r="E1450" i="18" l="1"/>
  <c r="D1451" i="18" a="1"/>
  <c r="D1451" i="18" s="1"/>
  <c r="A1450" i="18"/>
  <c r="A1451" i="18" l="1"/>
  <c r="D1452" i="18" a="1"/>
  <c r="D1452" i="18" s="1"/>
  <c r="E1451" i="18"/>
  <c r="A1452" i="18" l="1"/>
  <c r="D1453" i="18" a="1"/>
  <c r="D1453" i="18" s="1"/>
  <c r="E1452" i="18"/>
  <c r="A1453" i="18" l="1"/>
  <c r="E1453" i="18"/>
  <c r="D1454" i="18" a="1"/>
  <c r="D1454" i="18" s="1"/>
  <c r="D1455" i="18" l="1" a="1"/>
  <c r="D1455" i="18" s="1"/>
  <c r="A1454" i="18"/>
  <c r="A1455" i="18" l="1"/>
  <c r="D1456" i="18" a="1"/>
  <c r="D1456" i="18" s="1"/>
  <c r="D1457" i="18" l="1" a="1"/>
  <c r="D1457" i="18" s="1"/>
  <c r="A1456" i="18"/>
  <c r="A1457" i="18" l="1"/>
  <c r="D1458" i="18" a="1"/>
  <c r="D1458" i="18" s="1"/>
  <c r="D1459" i="18" l="1" a="1"/>
  <c r="D1459" i="18" s="1"/>
  <c r="D1460" i="18" s="1" a="1"/>
  <c r="D1460" i="18" s="1"/>
  <c r="A1458" i="18"/>
  <c r="E1460" i="18" l="1"/>
  <c r="D1461" i="18" a="1"/>
  <c r="D1461" i="18" s="1"/>
  <c r="A1459" i="18"/>
  <c r="E1461" i="18" l="1"/>
  <c r="D1462" i="18" a="1"/>
  <c r="D1462" i="18" s="1"/>
  <c r="A1460" i="18"/>
  <c r="A1461" i="18" s="1"/>
  <c r="E1462" i="18" l="1"/>
  <c r="D1463" i="18" a="1"/>
  <c r="D1463" i="18" s="1"/>
  <c r="A1462" i="18"/>
  <c r="E1463" i="18" l="1"/>
  <c r="D1464" i="18" a="1"/>
  <c r="D1464" i="18" s="1"/>
  <c r="A1463" i="18"/>
  <c r="A1464" i="18" l="1"/>
  <c r="E1464" i="18"/>
  <c r="D1465" i="18" a="1"/>
  <c r="D1465" i="18" s="1"/>
  <c r="A1465" i="18" l="1"/>
  <c r="E1465" i="18"/>
  <c r="D1466" i="18" a="1"/>
  <c r="D1466" i="18" s="1"/>
  <c r="E1466" i="18" l="1"/>
  <c r="D1467" i="18" a="1"/>
  <c r="D1467" i="18" s="1"/>
  <c r="A1466" i="18"/>
  <c r="E1467" i="18" l="1"/>
  <c r="D1468" i="18" a="1"/>
  <c r="D1468" i="18" s="1"/>
  <c r="A1467" i="18"/>
  <c r="A1468" i="18" l="1"/>
  <c r="E1468" i="18"/>
  <c r="D1469" i="18" a="1"/>
  <c r="D1469" i="18" s="1"/>
  <c r="A1469" i="18" l="1"/>
  <c r="E1469" i="18"/>
  <c r="D1470" i="18" a="1"/>
  <c r="D1470" i="18" s="1"/>
  <c r="E1470" i="18" l="1"/>
  <c r="D1471" i="18" a="1"/>
  <c r="D1471" i="18" s="1"/>
  <c r="A1470" i="18"/>
  <c r="E1471" i="18" l="1"/>
  <c r="D1472" i="18" a="1"/>
  <c r="D1472" i="18" s="1"/>
  <c r="A1471" i="18"/>
  <c r="A1472" i="18" l="1"/>
  <c r="E1472" i="18"/>
  <c r="D1473" i="18" a="1"/>
  <c r="D1473" i="18" s="1"/>
  <c r="A1473" i="18" l="1"/>
  <c r="E1473" i="18"/>
  <c r="D1474" i="18" a="1"/>
  <c r="D1474" i="18" s="1"/>
  <c r="E1474" i="18" l="1"/>
  <c r="D1475" i="18" a="1"/>
  <c r="D1475" i="18" s="1"/>
  <c r="A1474" i="18"/>
  <c r="E1475" i="18" l="1"/>
  <c r="D1476" i="18" a="1"/>
  <c r="D1476" i="18" s="1"/>
  <c r="A1475" i="18"/>
  <c r="A1476" i="18" l="1"/>
  <c r="E1476" i="18"/>
  <c r="D1477" i="18" a="1"/>
  <c r="D1477" i="18" s="1"/>
  <c r="A1477" i="18" l="1"/>
  <c r="E1477" i="18"/>
  <c r="D1478" i="18" a="1"/>
  <c r="D1478" i="18" s="1"/>
  <c r="E1478" i="18" l="1"/>
  <c r="D1479" i="18" a="1"/>
  <c r="D1479" i="18" s="1"/>
  <c r="A1478" i="18"/>
  <c r="E1479" i="18" l="1"/>
  <c r="D1480" i="18" a="1"/>
  <c r="D1480" i="18" s="1"/>
  <c r="F1234" i="18" s="1"/>
  <c r="G1234" i="18" s="1"/>
  <c r="H1234" i="18" s="1"/>
  <c r="I1234" i="18" s="1"/>
  <c r="J1234" i="18" s="1"/>
  <c r="K1234" i="18" s="1"/>
  <c r="L1234" i="18" s="1"/>
  <c r="M1234" i="18" s="1"/>
  <c r="N1234" i="18" s="1"/>
  <c r="O1234" i="18" s="1"/>
  <c r="P1234" i="18" s="1"/>
  <c r="Q1234" i="18" s="1"/>
  <c r="R1234" i="18" s="1"/>
  <c r="S1234" i="18" s="1"/>
  <c r="T1234" i="18" s="1"/>
  <c r="U1234" i="18" s="1"/>
  <c r="V1234" i="18" s="1"/>
  <c r="W1234" i="18" s="1"/>
  <c r="X1234" i="18" s="1"/>
  <c r="Y1234" i="18" s="1"/>
  <c r="Z1234" i="18" s="1"/>
  <c r="A1479" i="18"/>
  <c r="AA1234" i="18" l="1"/>
  <c r="A1480" i="18"/>
  <c r="D1481" i="18" a="1"/>
  <c r="D1481" i="18" s="1"/>
  <c r="AB1234" i="18" l="1"/>
  <c r="A1481" i="18"/>
  <c r="E1481" i="18"/>
  <c r="D1482" i="18" a="1"/>
  <c r="D1482" i="18" s="1"/>
  <c r="AC1234" i="18" l="1"/>
  <c r="AD1234" i="18" s="1"/>
  <c r="AE1234" i="18" s="1"/>
  <c r="AF1234" i="18" s="1"/>
  <c r="AG1234" i="18" s="1"/>
  <c r="AH1234" i="18" s="1"/>
  <c r="AI1234" i="18" s="1"/>
  <c r="AJ1234" i="18" s="1"/>
  <c r="A1482" i="18"/>
  <c r="E1482" i="18"/>
  <c r="D1483" i="18" a="1"/>
  <c r="D1483" i="18" s="1"/>
  <c r="A1483" i="18" l="1"/>
  <c r="E1483" i="18"/>
  <c r="D1484" i="18" a="1"/>
  <c r="D1484" i="18" s="1"/>
  <c r="D1485" i="18" l="1" a="1"/>
  <c r="D1485" i="18" s="1"/>
  <c r="E1484" i="18"/>
  <c r="A1484" i="18"/>
  <c r="E1485" i="18" l="1"/>
  <c r="D1486" i="18" a="1"/>
  <c r="D1486" i="18" s="1"/>
  <c r="A1485" i="18"/>
  <c r="E1486" i="18" l="1"/>
  <c r="D1487" i="18" a="1"/>
  <c r="D1487" i="18" s="1"/>
  <c r="A1486" i="18"/>
  <c r="D1488" i="18" l="1" a="1"/>
  <c r="D1488" i="18" s="1"/>
  <c r="E1487" i="18"/>
  <c r="A1487" i="18"/>
  <c r="A1488" i="18" l="1"/>
  <c r="D1489" i="18" a="1"/>
  <c r="D1489" i="18" s="1"/>
  <c r="E1488" i="18"/>
  <c r="A1489" i="18" l="1"/>
  <c r="D1490" i="18" a="1"/>
  <c r="D1490" i="18" s="1"/>
  <c r="E1489" i="18"/>
  <c r="E1490" i="18" l="1"/>
  <c r="A1490" i="18"/>
  <c r="D1491" i="18" a="1"/>
  <c r="D1491" i="18" s="1"/>
  <c r="D1492" i="18" l="1" a="1"/>
  <c r="D1492" i="18" s="1"/>
  <c r="A1491" i="18"/>
  <c r="E1491" i="18"/>
  <c r="E1492" i="18" l="1"/>
  <c r="A1492" i="18"/>
  <c r="D1493" i="18" a="1"/>
  <c r="D1493" i="18" s="1"/>
  <c r="D1494" i="18" l="1" a="1"/>
  <c r="D1494" i="18" s="1"/>
  <c r="E1493" i="18"/>
  <c r="A1493" i="18"/>
  <c r="A1494" i="18" l="1"/>
  <c r="D1495" i="18" a="1"/>
  <c r="D1495" i="18" s="1"/>
  <c r="D1496" i="18" l="1" a="1"/>
  <c r="D1496" i="18" s="1"/>
  <c r="A1495" i="18"/>
  <c r="E1495" i="18"/>
  <c r="D1497" i="18" l="1" a="1"/>
  <c r="D1497" i="18" s="1"/>
  <c r="A1496" i="18"/>
  <c r="A1497" i="18" l="1"/>
  <c r="D1498" i="18" a="1"/>
  <c r="D1498" i="18" s="1"/>
  <c r="D1499" i="18" l="1" a="1"/>
  <c r="D1499" i="18" s="1"/>
  <c r="A1498" i="18"/>
  <c r="A1499" i="18" l="1"/>
  <c r="D1500" i="18" a="1"/>
  <c r="D1500" i="18" s="1"/>
  <c r="D1501" i="18" s="1" a="1"/>
  <c r="D1501" i="18" s="1"/>
  <c r="E1501" i="18" l="1"/>
  <c r="D1502" i="18" a="1"/>
  <c r="D1502" i="18" s="1"/>
  <c r="A1500" i="18"/>
  <c r="E1502" i="18" l="1"/>
  <c r="D1503" i="18" a="1"/>
  <c r="D1503" i="18" s="1"/>
  <c r="A1501" i="18"/>
  <c r="A1502" i="18" s="1"/>
  <c r="E1503" i="18" l="1"/>
  <c r="D1504" i="18" a="1"/>
  <c r="D1504" i="18" s="1"/>
  <c r="A1503" i="18"/>
  <c r="E1504" i="18" l="1"/>
  <c r="D1505" i="18" a="1"/>
  <c r="D1505" i="18" s="1"/>
  <c r="A1504" i="18"/>
  <c r="A1505" i="18" l="1"/>
  <c r="E1505" i="18"/>
  <c r="D1506" i="18" a="1"/>
  <c r="D1506" i="18" s="1"/>
  <c r="A1506" i="18" l="1"/>
  <c r="E1506" i="18"/>
  <c r="D1507" i="18" a="1"/>
  <c r="D1507" i="18" s="1"/>
  <c r="E1507" i="18" l="1"/>
  <c r="D1508" i="18" a="1"/>
  <c r="D1508" i="18" s="1"/>
  <c r="A1507" i="18"/>
  <c r="E1508" i="18" l="1"/>
  <c r="D1509" i="18" a="1"/>
  <c r="D1509" i="18" s="1"/>
  <c r="A1508" i="18"/>
  <c r="A1509" i="18" l="1"/>
  <c r="E1509" i="18"/>
  <c r="D1510" i="18" a="1"/>
  <c r="D1510" i="18" s="1"/>
  <c r="A1510" i="18" l="1"/>
  <c r="E1510" i="18"/>
  <c r="D1511" i="18" a="1"/>
  <c r="D1511" i="18" s="1"/>
  <c r="E1511" i="18" l="1"/>
  <c r="D1512" i="18" a="1"/>
  <c r="D1512" i="18" s="1"/>
  <c r="A1511" i="18"/>
  <c r="E1512" i="18" l="1"/>
  <c r="D1513" i="18" a="1"/>
  <c r="D1513" i="18" s="1"/>
  <c r="A1512" i="18"/>
  <c r="A1513" i="18" l="1"/>
  <c r="E1513" i="18"/>
  <c r="D1514" i="18" a="1"/>
  <c r="D1514" i="18" s="1"/>
  <c r="A1514" i="18" l="1"/>
  <c r="E1514" i="18"/>
  <c r="D1515" i="18" a="1"/>
  <c r="D1515" i="18" s="1"/>
  <c r="E1515" i="18" l="1"/>
  <c r="D1516" i="18" a="1"/>
  <c r="D1516" i="18" s="1"/>
  <c r="A1515" i="18"/>
  <c r="E1516" i="18" l="1"/>
  <c r="D1517" i="18" a="1"/>
  <c r="D1517" i="18" s="1"/>
  <c r="A1516" i="18"/>
  <c r="A1517" i="18" l="1"/>
  <c r="E1517" i="18"/>
  <c r="D1518" i="18" a="1"/>
  <c r="D1518" i="18" s="1"/>
  <c r="A1518" i="18" l="1"/>
  <c r="E1518" i="18"/>
  <c r="D1519" i="18" a="1"/>
  <c r="D1519" i="18" s="1"/>
  <c r="E1519" i="18" l="1"/>
  <c r="D1520" i="18" a="1"/>
  <c r="D1520" i="18" s="1"/>
  <c r="A1519" i="18"/>
  <c r="E1520" i="18" l="1"/>
  <c r="D1521" i="18" a="1"/>
  <c r="D1521" i="18" s="1"/>
  <c r="F1275" i="18" s="1"/>
  <c r="G1275" i="18" s="1"/>
  <c r="H1275" i="18" s="1"/>
  <c r="I1275" i="18" s="1"/>
  <c r="J1275" i="18" s="1"/>
  <c r="K1275" i="18" s="1"/>
  <c r="L1275" i="18" s="1"/>
  <c r="M1275" i="18" s="1"/>
  <c r="N1275" i="18" s="1"/>
  <c r="O1275" i="18" s="1"/>
  <c r="P1275" i="18" s="1"/>
  <c r="Q1275" i="18" s="1"/>
  <c r="R1275" i="18" s="1"/>
  <c r="S1275" i="18" s="1"/>
  <c r="T1275" i="18" s="1"/>
  <c r="U1275" i="18" s="1"/>
  <c r="V1275" i="18" s="1"/>
  <c r="W1275" i="18" s="1"/>
  <c r="X1275" i="18" s="1"/>
  <c r="Y1275" i="18" s="1"/>
  <c r="Z1275" i="18" s="1"/>
  <c r="A1520" i="18"/>
  <c r="AA1275" i="18" l="1"/>
  <c r="A1521" i="18"/>
  <c r="D1522" i="18" a="1"/>
  <c r="D1522" i="18" s="1"/>
  <c r="AB1275" i="18" l="1"/>
  <c r="A1522" i="18"/>
  <c r="E1522" i="18"/>
  <c r="D1523" i="18" a="1"/>
  <c r="D1523" i="18" s="1"/>
  <c r="AC1275" i="18" l="1"/>
  <c r="AD1275" i="18" s="1"/>
  <c r="AE1275" i="18" s="1"/>
  <c r="AF1275" i="18" s="1"/>
  <c r="AG1275" i="18" s="1"/>
  <c r="AH1275" i="18" s="1"/>
  <c r="AI1275" i="18" s="1"/>
  <c r="AJ1275" i="18" s="1"/>
  <c r="E1523" i="18"/>
  <c r="A1523" i="18"/>
  <c r="D1524" i="18" a="1"/>
  <c r="D1524" i="18" s="1"/>
  <c r="A1524" i="18" l="1"/>
  <c r="D1525" i="18" a="1"/>
  <c r="D1525" i="18" s="1"/>
  <c r="E1524" i="18"/>
  <c r="D1526" i="18" l="1" a="1"/>
  <c r="D1526" i="18" s="1"/>
  <c r="A1525" i="18"/>
  <c r="E1525" i="18"/>
  <c r="E1526" i="18" l="1"/>
  <c r="D1527" i="18" a="1"/>
  <c r="D1527" i="18" s="1"/>
  <c r="A1526" i="18"/>
  <c r="A1527" i="18" l="1"/>
  <c r="D1528" i="18" a="1"/>
  <c r="D1528" i="18" s="1"/>
  <c r="E1527" i="18"/>
  <c r="A1528" i="18" l="1"/>
  <c r="D1529" i="18" a="1"/>
  <c r="D1529" i="18" s="1"/>
  <c r="E1528" i="18"/>
  <c r="D1530" i="18" l="1" a="1"/>
  <c r="D1530" i="18" s="1"/>
  <c r="A1529" i="18"/>
  <c r="E1529" i="18"/>
  <c r="A1530" i="18" l="1"/>
  <c r="E1530" i="18"/>
  <c r="D1531" i="18" a="1"/>
  <c r="D1531" i="18" s="1"/>
  <c r="E1531" i="18" l="1"/>
  <c r="A1531" i="18"/>
  <c r="D1532" i="18" a="1"/>
  <c r="D1532" i="18" s="1"/>
  <c r="E1532" i="18" l="1"/>
  <c r="D1533" i="18" a="1"/>
  <c r="D1533" i="18" s="1"/>
  <c r="A1532" i="18"/>
  <c r="A1533" i="18" l="1"/>
  <c r="D1534" i="18" a="1"/>
  <c r="D1534" i="18" s="1"/>
  <c r="E1533" i="18"/>
  <c r="E1534" i="18" l="1"/>
  <c r="A1534" i="18"/>
  <c r="D1535" i="18" a="1"/>
  <c r="D1535" i="18" s="1"/>
  <c r="A1535" i="18" l="1"/>
  <c r="D1536" i="18" a="1"/>
  <c r="D1536" i="18" s="1"/>
  <c r="A1536" i="18" l="1"/>
  <c r="D1537" i="18" a="1"/>
  <c r="D1537" i="18" s="1"/>
  <c r="D1538" i="18" l="1" a="1"/>
  <c r="D1538" i="18" s="1"/>
  <c r="A1537" i="18"/>
  <c r="D1539" i="18" l="1" a="1"/>
  <c r="D1539" i="18" s="1"/>
  <c r="A1538" i="18"/>
  <c r="A1539" i="18" l="1"/>
  <c r="D1540" i="18" a="1"/>
  <c r="D1540" i="18" s="1"/>
  <c r="D1541" i="18" l="1" a="1"/>
  <c r="D1541" i="18" s="1"/>
  <c r="D1542" i="18" s="1" a="1"/>
  <c r="D1542" i="18" s="1"/>
  <c r="A1540" i="18"/>
  <c r="E1542" i="18" l="1"/>
  <c r="D1543" i="18" a="1"/>
  <c r="D1543" i="18" s="1"/>
  <c r="A1541" i="18"/>
  <c r="A1542" i="18" s="1"/>
  <c r="A1543" i="18" l="1"/>
  <c r="E1543" i="18"/>
  <c r="D1544" i="18" a="1"/>
  <c r="D1544" i="18" s="1"/>
  <c r="E1544" i="18" l="1"/>
  <c r="D1545" i="18" a="1"/>
  <c r="D1545" i="18" s="1"/>
  <c r="A1544" i="18"/>
  <c r="E1545" i="18" l="1"/>
  <c r="D1546" i="18" a="1"/>
  <c r="D1546" i="18" s="1"/>
  <c r="A1545" i="18"/>
  <c r="A1546" i="18" l="1"/>
  <c r="E1546" i="18"/>
  <c r="D1547" i="18" a="1"/>
  <c r="D1547" i="18" s="1"/>
  <c r="A1547" i="18" l="1"/>
  <c r="E1547" i="18"/>
  <c r="D1548" i="18" a="1"/>
  <c r="D1548" i="18" s="1"/>
  <c r="E1548" i="18" l="1"/>
  <c r="D1549" i="18" a="1"/>
  <c r="D1549" i="18" s="1"/>
  <c r="A1548" i="18"/>
  <c r="E1549" i="18" l="1"/>
  <c r="D1550" i="18" a="1"/>
  <c r="D1550" i="18" s="1"/>
  <c r="A1549" i="18"/>
  <c r="A1550" i="18" l="1"/>
  <c r="E1550" i="18"/>
  <c r="D1551" i="18" a="1"/>
  <c r="D1551" i="18" s="1"/>
  <c r="A1551" i="18" l="1"/>
  <c r="E1551" i="18"/>
  <c r="D1552" i="18" a="1"/>
  <c r="D1552" i="18" s="1"/>
  <c r="E1552" i="18" l="1"/>
  <c r="D1553" i="18" a="1"/>
  <c r="D1553" i="18" s="1"/>
  <c r="A1552" i="18"/>
  <c r="E1553" i="18" l="1"/>
  <c r="D1554" i="18" a="1"/>
  <c r="D1554" i="18" s="1"/>
  <c r="A1553" i="18"/>
  <c r="A1554" i="18" l="1"/>
  <c r="E1554" i="18"/>
  <c r="D1555" i="18" a="1"/>
  <c r="D1555" i="18" s="1"/>
  <c r="A1555" i="18" l="1"/>
  <c r="E1555" i="18"/>
  <c r="D1556" i="18" a="1"/>
  <c r="D1556" i="18" s="1"/>
  <c r="E1556" i="18" l="1"/>
  <c r="D1557" i="18" a="1"/>
  <c r="D1557" i="18" s="1"/>
  <c r="A1556" i="18"/>
  <c r="E1557" i="18" l="1"/>
  <c r="D1558" i="18" a="1"/>
  <c r="D1558" i="18" s="1"/>
  <c r="A1557" i="18"/>
  <c r="A1558" i="18" l="1"/>
  <c r="E1558" i="18"/>
  <c r="D1559" i="18" a="1"/>
  <c r="D1559" i="18" s="1"/>
  <c r="A1559" i="18" l="1"/>
  <c r="E1559" i="18"/>
  <c r="D1560" i="18" a="1"/>
  <c r="D1560" i="18" s="1"/>
  <c r="E1560" i="18" l="1"/>
  <c r="D1561" i="18" a="1"/>
  <c r="D1561" i="18" s="1"/>
  <c r="A1560" i="18"/>
  <c r="E1561" i="18" l="1"/>
  <c r="D1562" i="18" a="1"/>
  <c r="D1562" i="18" s="1"/>
  <c r="F1316" i="18" s="1"/>
  <c r="G1316" i="18" s="1"/>
  <c r="H1316" i="18" s="1"/>
  <c r="I1316" i="18" s="1"/>
  <c r="J1316" i="18" s="1"/>
  <c r="K1316" i="18" s="1"/>
  <c r="L1316" i="18" s="1"/>
  <c r="M1316" i="18" s="1"/>
  <c r="N1316" i="18" s="1"/>
  <c r="O1316" i="18" s="1"/>
  <c r="P1316" i="18" s="1"/>
  <c r="Q1316" i="18" s="1"/>
  <c r="R1316" i="18" s="1"/>
  <c r="S1316" i="18" s="1"/>
  <c r="T1316" i="18" s="1"/>
  <c r="U1316" i="18" s="1"/>
  <c r="V1316" i="18" s="1"/>
  <c r="W1316" i="18" s="1"/>
  <c r="X1316" i="18" s="1"/>
  <c r="Y1316" i="18" s="1"/>
  <c r="Z1316" i="18" s="1"/>
  <c r="A1561" i="18"/>
  <c r="AA1316" i="18" l="1"/>
  <c r="A1562" i="18"/>
  <c r="D1563" i="18" a="1"/>
  <c r="D1563" i="18" s="1"/>
  <c r="AB1316" i="18" l="1"/>
  <c r="A1563" i="18"/>
  <c r="D1564" i="18" a="1"/>
  <c r="D1564" i="18" s="1"/>
  <c r="E1563" i="18"/>
  <c r="AC1316" i="18" l="1"/>
  <c r="AD1316" i="18" s="1"/>
  <c r="AE1316" i="18" s="1"/>
  <c r="AF1316" i="18" s="1"/>
  <c r="AG1316" i="18" s="1"/>
  <c r="AH1316" i="18" s="1"/>
  <c r="AI1316" i="18" s="1"/>
  <c r="AJ1316" i="18" s="1"/>
  <c r="D1565" i="18" a="1"/>
  <c r="D1565" i="18" s="1"/>
  <c r="E1564" i="18"/>
  <c r="A1564" i="18"/>
  <c r="D1566" i="18" l="1" a="1"/>
  <c r="D1566" i="18" s="1"/>
  <c r="A1565" i="18"/>
  <c r="E1565" i="18"/>
  <c r="D1567" i="18" l="1" a="1"/>
  <c r="D1567" i="18" s="1"/>
  <c r="A1566" i="18"/>
  <c r="E1566" i="18"/>
  <c r="E1567" i="18" l="1"/>
  <c r="A1567" i="18"/>
  <c r="D1568" i="18" a="1"/>
  <c r="D1568" i="18" s="1"/>
  <c r="D1569" i="18" l="1" a="1"/>
  <c r="D1569" i="18" s="1"/>
  <c r="E1568" i="18"/>
  <c r="A1568" i="18"/>
  <c r="E1569" i="18" l="1"/>
  <c r="A1569" i="18"/>
  <c r="D1570" i="18" a="1"/>
  <c r="D1570" i="18" s="1"/>
  <c r="A1570" i="18" l="1"/>
  <c r="D1571" i="18" a="1"/>
  <c r="D1571" i="18" s="1"/>
  <c r="E1570" i="18"/>
  <c r="D1572" i="18" l="1" a="1"/>
  <c r="D1572" i="18" s="1"/>
  <c r="A1571" i="18"/>
  <c r="E1571" i="18"/>
  <c r="D1573" i="18" l="1" a="1"/>
  <c r="D1573" i="18" s="1"/>
  <c r="A1572" i="18"/>
  <c r="E1572" i="18"/>
  <c r="D1574" i="18" l="1" a="1"/>
  <c r="D1574" i="18" s="1"/>
  <c r="A1573" i="18"/>
  <c r="E1573" i="18"/>
  <c r="E1574" i="18" l="1"/>
  <c r="A1574" i="18"/>
  <c r="D1575" i="18" a="1"/>
  <c r="D1575" i="18" s="1"/>
  <c r="D1576" i="18" l="1" a="1"/>
  <c r="D1576" i="18" s="1"/>
  <c r="A1575" i="18"/>
  <c r="A1576" i="18" l="1"/>
  <c r="D1577" i="18" a="1"/>
  <c r="D1577" i="18" s="1"/>
  <c r="D1578" i="18" l="1" a="1"/>
  <c r="D1578" i="18" s="1"/>
  <c r="A1577" i="18"/>
  <c r="A1578" i="18" l="1"/>
  <c r="D1579" i="18" a="1"/>
  <c r="D1579" i="18" s="1"/>
  <c r="D1580" i="18" l="1" a="1"/>
  <c r="D1580" i="18" s="1"/>
  <c r="A1579" i="18"/>
  <c r="A1580" i="18" l="1"/>
  <c r="D1581" i="18" a="1"/>
  <c r="D1581" i="18" s="1"/>
  <c r="A1581" i="18" l="1"/>
  <c r="D1582" i="18" a="1"/>
  <c r="D1582" i="18" s="1"/>
  <c r="D1583" i="18" s="1" a="1"/>
  <c r="D1583" i="18" s="1"/>
  <c r="E1583" i="18" l="1"/>
  <c r="D1584" i="18" a="1"/>
  <c r="D1584" i="18" s="1"/>
  <c r="A1582" i="18"/>
  <c r="E1584" i="18" l="1"/>
  <c r="D1585" i="18" a="1"/>
  <c r="D1585" i="18" s="1"/>
  <c r="A1583" i="18"/>
  <c r="A1584" i="18" s="1"/>
  <c r="E1585" i="18" l="1"/>
  <c r="D1586" i="18" a="1"/>
  <c r="D1586" i="18" s="1"/>
  <c r="A1585" i="18"/>
  <c r="E1586" i="18" l="1"/>
  <c r="D1587" i="18" a="1"/>
  <c r="D1587" i="18" s="1"/>
  <c r="A1586" i="18"/>
  <c r="A1587" i="18" l="1"/>
  <c r="E1587" i="18"/>
  <c r="D1588" i="18" a="1"/>
  <c r="D1588" i="18" s="1"/>
  <c r="A1588" i="18" l="1"/>
  <c r="E1588" i="18"/>
  <c r="D1589" i="18" a="1"/>
  <c r="D1589" i="18" s="1"/>
  <c r="E1589" i="18" l="1"/>
  <c r="D1590" i="18" a="1"/>
  <c r="D1590" i="18" s="1"/>
  <c r="A1589" i="18"/>
  <c r="E1590" i="18" l="1"/>
  <c r="D1591" i="18" a="1"/>
  <c r="D1591" i="18" s="1"/>
  <c r="A1590" i="18"/>
  <c r="A1591" i="18" l="1"/>
  <c r="E1591" i="18"/>
  <c r="D1592" i="18" a="1"/>
  <c r="D1592" i="18" s="1"/>
  <c r="A1592" i="18" l="1"/>
  <c r="E1592" i="18"/>
  <c r="D1593" i="18" a="1"/>
  <c r="D1593" i="18" s="1"/>
  <c r="E1593" i="18" l="1"/>
  <c r="D1594" i="18" a="1"/>
  <c r="D1594" i="18" s="1"/>
  <c r="A1593" i="18"/>
  <c r="E1594" i="18" l="1"/>
  <c r="D1595" i="18" a="1"/>
  <c r="D1595" i="18" s="1"/>
  <c r="A1594" i="18"/>
  <c r="A1595" i="18" l="1"/>
  <c r="E1595" i="18"/>
  <c r="D1596" i="18" a="1"/>
  <c r="D1596" i="18" s="1"/>
  <c r="A1596" i="18" l="1"/>
  <c r="E1596" i="18"/>
  <c r="D1597" i="18" a="1"/>
  <c r="D1597" i="18" s="1"/>
  <c r="E1597" i="18" l="1"/>
  <c r="D1598" i="18" a="1"/>
  <c r="D1598" i="18" s="1"/>
  <c r="A1597" i="18"/>
  <c r="E1598" i="18" l="1"/>
  <c r="D1599" i="18" a="1"/>
  <c r="D1599" i="18" s="1"/>
  <c r="A1598" i="18"/>
  <c r="A1599" i="18" l="1"/>
  <c r="E1599" i="18"/>
  <c r="D1600" i="18" a="1"/>
  <c r="D1600" i="18" s="1"/>
  <c r="A1600" i="18" l="1"/>
  <c r="E1600" i="18"/>
  <c r="D1601" i="18" a="1"/>
  <c r="D1601" i="18" s="1"/>
  <c r="E1601" i="18" l="1"/>
  <c r="D1602" i="18" a="1"/>
  <c r="D1602" i="18" s="1"/>
  <c r="A1601" i="18"/>
  <c r="E1602" i="18" l="1"/>
  <c r="D1603" i="18" a="1"/>
  <c r="D1603" i="18" s="1"/>
  <c r="F1357" i="18" s="1"/>
  <c r="G1357" i="18" s="1"/>
  <c r="H1357" i="18" s="1"/>
  <c r="I1357" i="18" s="1"/>
  <c r="J1357" i="18" s="1"/>
  <c r="K1357" i="18" s="1"/>
  <c r="L1357" i="18" s="1"/>
  <c r="M1357" i="18" s="1"/>
  <c r="N1357" i="18" s="1"/>
  <c r="O1357" i="18" s="1"/>
  <c r="P1357" i="18" s="1"/>
  <c r="Q1357" i="18" s="1"/>
  <c r="R1357" i="18" s="1"/>
  <c r="S1357" i="18" s="1"/>
  <c r="T1357" i="18" s="1"/>
  <c r="U1357" i="18" s="1"/>
  <c r="V1357" i="18" s="1"/>
  <c r="W1357" i="18" s="1"/>
  <c r="X1357" i="18" s="1"/>
  <c r="Y1357" i="18" s="1"/>
  <c r="Z1357" i="18" s="1"/>
  <c r="A1602" i="18"/>
  <c r="AA1357" i="18" l="1"/>
  <c r="A1603" i="18"/>
  <c r="D1604" i="18" a="1"/>
  <c r="D1604" i="18" s="1"/>
  <c r="AB1357" i="18" l="1"/>
  <c r="D1605" i="18" a="1"/>
  <c r="D1605" i="18" s="1"/>
  <c r="E1604" i="18"/>
  <c r="A1604" i="18"/>
  <c r="AC1357" i="18" l="1"/>
  <c r="AD1357" i="18" s="1"/>
  <c r="AE1357" i="18" s="1"/>
  <c r="AF1357" i="18" s="1"/>
  <c r="AG1357" i="18" s="1"/>
  <c r="AH1357" i="18" s="1"/>
  <c r="AI1357" i="18" s="1"/>
  <c r="AJ1357" i="18" s="1"/>
  <c r="D1606" i="18" a="1"/>
  <c r="D1606" i="18" s="1"/>
  <c r="A1605" i="18"/>
  <c r="E1605" i="18"/>
  <c r="A1606" i="18" l="1"/>
  <c r="E1606" i="18"/>
  <c r="D1607" i="18" a="1"/>
  <c r="D1607" i="18" s="1"/>
  <c r="E1607" i="18" l="1"/>
  <c r="A1607" i="18"/>
  <c r="D1608" i="18" a="1"/>
  <c r="D1608" i="18" s="1"/>
  <c r="D1609" i="18" l="1" a="1"/>
  <c r="D1609" i="18" s="1"/>
  <c r="A1608" i="18"/>
  <c r="E1608" i="18"/>
  <c r="D1610" i="18" l="1" a="1"/>
  <c r="D1610" i="18" s="1"/>
  <c r="E1609" i="18"/>
  <c r="A1609" i="18"/>
  <c r="A1610" i="18" l="1"/>
  <c r="E1610" i="18"/>
  <c r="D1611" i="18" a="1"/>
  <c r="D1611" i="18" s="1"/>
  <c r="D1612" i="18" l="1" a="1"/>
  <c r="D1612" i="18" s="1"/>
  <c r="E1611" i="18"/>
  <c r="A1611" i="18"/>
  <c r="D1613" i="18" l="1" a="1"/>
  <c r="D1613" i="18" s="1"/>
  <c r="A1612" i="18"/>
  <c r="E1612" i="18"/>
  <c r="A1613" i="18" l="1"/>
  <c r="E1613" i="18"/>
  <c r="D1614" i="18" a="1"/>
  <c r="D1614" i="18" s="1"/>
  <c r="A1614" i="18" l="1"/>
  <c r="E1614" i="18"/>
  <c r="D1615" i="18" a="1"/>
  <c r="D1615" i="18" s="1"/>
  <c r="D1616" i="18" l="1" a="1"/>
  <c r="D1616" i="18" s="1"/>
  <c r="E1615" i="18"/>
  <c r="A1615" i="18"/>
  <c r="A1616" i="18" l="1"/>
  <c r="D1617" i="18" a="1"/>
  <c r="D1617" i="18" s="1"/>
  <c r="E1616" i="18"/>
  <c r="A1617" i="18" l="1"/>
  <c r="D1618" i="18" a="1"/>
  <c r="D1618" i="18" s="1"/>
  <c r="E1618" i="18" l="1"/>
  <c r="D1619" i="18" a="1"/>
  <c r="D1619" i="18" s="1"/>
  <c r="A1618" i="18"/>
  <c r="D1620" i="18" l="1" a="1"/>
  <c r="D1620" i="18" s="1"/>
  <c r="A1619" i="18"/>
  <c r="E1620" i="18" l="1"/>
  <c r="D1621" i="18" a="1"/>
  <c r="D1621" i="18" s="1"/>
  <c r="A1620" i="18"/>
  <c r="D1622" i="18" l="1" a="1"/>
  <c r="D1622" i="18" s="1"/>
  <c r="A1621" i="18"/>
  <c r="A1622" i="18" l="1"/>
  <c r="D1623" i="18" a="1"/>
  <c r="D1623" i="18" s="1"/>
  <c r="D1624" i="18" s="1" a="1"/>
  <c r="D1624" i="18" s="1"/>
  <c r="E1624" i="18" l="1"/>
  <c r="D1625" i="18" a="1"/>
  <c r="D1625" i="18" s="1"/>
  <c r="A1623" i="18"/>
  <c r="A1624" i="18" s="1"/>
  <c r="E1623" i="18"/>
  <c r="A1625" i="18" l="1"/>
  <c r="E1625" i="18"/>
  <c r="D1626" i="18" a="1"/>
  <c r="D1626" i="18" s="1"/>
  <c r="E1626" i="18" l="1"/>
  <c r="D1627" i="18" a="1"/>
  <c r="D1627" i="18" s="1"/>
  <c r="A1626" i="18"/>
  <c r="E1627" i="18" l="1"/>
  <c r="D1628" i="18" a="1"/>
  <c r="D1628" i="18" s="1"/>
  <c r="A1627" i="18"/>
  <c r="A1628" i="18" l="1"/>
  <c r="E1628" i="18"/>
  <c r="D1629" i="18" a="1"/>
  <c r="D1629" i="18" s="1"/>
  <c r="A1629" i="18" l="1"/>
  <c r="E1629" i="18"/>
  <c r="D1630" i="18" a="1"/>
  <c r="D1630" i="18" s="1"/>
  <c r="E1630" i="18" l="1"/>
  <c r="D1631" i="18" a="1"/>
  <c r="D1631" i="18" s="1"/>
  <c r="A1630" i="18"/>
  <c r="E1631" i="18" l="1"/>
  <c r="D1632" i="18" a="1"/>
  <c r="D1632" i="18" s="1"/>
  <c r="A1631" i="18"/>
  <c r="A1632" i="18" l="1"/>
  <c r="E1632" i="18"/>
  <c r="D1633" i="18" a="1"/>
  <c r="D1633" i="18" s="1"/>
  <c r="A1633" i="18" l="1"/>
  <c r="E1633" i="18"/>
  <c r="D1634" i="18" a="1"/>
  <c r="D1634" i="18" s="1"/>
  <c r="E1634" i="18" l="1"/>
  <c r="D1635" i="18" a="1"/>
  <c r="D1635" i="18" s="1"/>
  <c r="A1634" i="18"/>
  <c r="E1635" i="18" l="1"/>
  <c r="D1636" i="18" a="1"/>
  <c r="D1636" i="18" s="1"/>
  <c r="A1635" i="18"/>
  <c r="A1636" i="18" l="1"/>
  <c r="E1636" i="18"/>
  <c r="D1637" i="18" a="1"/>
  <c r="D1637" i="18" s="1"/>
  <c r="A1637" i="18" l="1"/>
  <c r="E1637" i="18"/>
  <c r="D1638" i="18" a="1"/>
  <c r="D1638" i="18" s="1"/>
  <c r="E1638" i="18" l="1"/>
  <c r="D1639" i="18" a="1"/>
  <c r="D1639" i="18" s="1"/>
  <c r="A1638" i="18"/>
  <c r="E1639" i="18" l="1"/>
  <c r="D1640" i="18" a="1"/>
  <c r="D1640" i="18" s="1"/>
  <c r="A1639" i="18"/>
  <c r="A1640" i="18" l="1"/>
  <c r="E1640" i="18"/>
  <c r="D1641" i="18" a="1"/>
  <c r="D1641" i="18" s="1"/>
  <c r="A1641" i="18" l="1"/>
  <c r="E1641" i="18"/>
  <c r="D1642" i="18" a="1"/>
  <c r="D1642" i="18" s="1"/>
  <c r="E1642" i="18" l="1"/>
  <c r="D1643" i="18" a="1"/>
  <c r="D1643" i="18" s="1"/>
  <c r="A1642" i="18"/>
  <c r="E1643" i="18" l="1"/>
  <c r="D1644" i="18" a="1"/>
  <c r="D1644" i="18" s="1"/>
  <c r="F1398" i="18" s="1"/>
  <c r="G1398" i="18" s="1"/>
  <c r="H1398" i="18" s="1"/>
  <c r="I1398" i="18" s="1"/>
  <c r="J1398" i="18" s="1"/>
  <c r="K1398" i="18" s="1"/>
  <c r="L1398" i="18" s="1"/>
  <c r="M1398" i="18" s="1"/>
  <c r="N1398" i="18" s="1"/>
  <c r="O1398" i="18" s="1"/>
  <c r="P1398" i="18" s="1"/>
  <c r="Q1398" i="18" s="1"/>
  <c r="R1398" i="18" s="1"/>
  <c r="S1398" i="18" s="1"/>
  <c r="T1398" i="18" s="1"/>
  <c r="U1398" i="18" s="1"/>
  <c r="V1398" i="18" s="1"/>
  <c r="W1398" i="18" s="1"/>
  <c r="X1398" i="18" s="1"/>
  <c r="Y1398" i="18" s="1"/>
  <c r="Z1398" i="18" s="1"/>
  <c r="A1643" i="18"/>
  <c r="AA1398" i="18" l="1"/>
  <c r="A1644" i="18"/>
  <c r="D1645" i="18" a="1"/>
  <c r="D1645" i="18" s="1"/>
  <c r="AB1398" i="18" l="1"/>
  <c r="D1646" i="18" a="1"/>
  <c r="D1646" i="18" s="1"/>
  <c r="E1645" i="18"/>
  <c r="A1645" i="18"/>
  <c r="AC1398" i="18" l="1"/>
  <c r="AD1398" i="18" s="1"/>
  <c r="AE1398" i="18" s="1"/>
  <c r="AF1398" i="18" s="1"/>
  <c r="AG1398" i="18" s="1"/>
  <c r="AH1398" i="18" s="1"/>
  <c r="AI1398" i="18" s="1"/>
  <c r="AJ1398" i="18" s="1"/>
  <c r="E1646" i="18"/>
  <c r="D1647" i="18" a="1"/>
  <c r="D1647" i="18" s="1"/>
  <c r="A1646" i="18"/>
  <c r="A1647" i="18" l="1"/>
  <c r="E1647" i="18"/>
  <c r="D1648" i="18" a="1"/>
  <c r="D1648" i="18" s="1"/>
  <c r="A1648" i="18" l="1"/>
  <c r="D1649" i="18" a="1"/>
  <c r="D1649" i="18" s="1"/>
  <c r="E1648" i="18"/>
  <c r="A1649" i="18" l="1"/>
  <c r="D1650" i="18" a="1"/>
  <c r="D1650" i="18" s="1"/>
  <c r="E1649" i="18"/>
  <c r="A1650" i="18" l="1"/>
  <c r="D1651" i="18" a="1"/>
  <c r="D1651" i="18" s="1"/>
  <c r="E1650" i="18"/>
  <c r="D1652" i="18" l="1" a="1"/>
  <c r="D1652" i="18" s="1"/>
  <c r="E1651" i="18"/>
  <c r="A1651" i="18"/>
  <c r="D1653" i="18" l="1" a="1"/>
  <c r="D1653" i="18" s="1"/>
  <c r="E1652" i="18"/>
  <c r="A1652" i="18"/>
  <c r="E1653" i="18" l="1"/>
  <c r="A1653" i="18"/>
  <c r="D1654" i="18" a="1"/>
  <c r="D1654" i="18" s="1"/>
  <c r="A1654" i="18" l="1"/>
  <c r="D1655" i="18" a="1"/>
  <c r="D1655" i="18" s="1"/>
  <c r="E1654" i="18"/>
  <c r="D1656" i="18" l="1" a="1"/>
  <c r="D1656" i="18" s="1"/>
  <c r="E1655" i="18"/>
  <c r="A1655" i="18"/>
  <c r="D1657" i="18" l="1" a="1"/>
  <c r="D1657" i="18" s="1"/>
  <c r="A1656" i="18"/>
  <c r="D1658" i="18" l="1" a="1"/>
  <c r="D1658" i="18" s="1"/>
  <c r="A1657" i="18"/>
  <c r="D1659" i="18" l="1" a="1"/>
  <c r="D1659" i="18" s="1"/>
  <c r="A1658" i="18"/>
  <c r="A1659" i="18" l="1"/>
  <c r="D1660" i="18" a="1"/>
  <c r="D1660" i="18" s="1"/>
  <c r="D1661" i="18" l="1" a="1"/>
  <c r="D1661" i="18" s="1"/>
  <c r="A1660" i="18"/>
  <c r="D1662" i="18" l="1" a="1"/>
  <c r="D1662" i="18" s="1"/>
  <c r="A1661" i="18"/>
  <c r="E1662" i="18" l="1"/>
  <c r="A1662" i="18"/>
  <c r="D1663" i="18" a="1"/>
  <c r="D1663" i="18" s="1"/>
  <c r="A1663" i="18" l="1"/>
  <c r="D1664" i="18" a="1"/>
  <c r="D1664" i="18" s="1"/>
  <c r="D1665" i="18" s="1" a="1"/>
  <c r="D1665" i="18" s="1"/>
  <c r="E1665" i="18" l="1"/>
  <c r="D1666" i="18" a="1"/>
  <c r="D1666" i="18" s="1"/>
  <c r="A1664" i="18"/>
  <c r="E1666" i="18" l="1"/>
  <c r="D1667" i="18" a="1"/>
  <c r="D1667" i="18" s="1"/>
  <c r="A1665" i="18"/>
  <c r="A1666" i="18" s="1"/>
  <c r="E1667" i="18" l="1"/>
  <c r="D1668" i="18" a="1"/>
  <c r="D1668" i="18" s="1"/>
  <c r="A1667" i="18"/>
  <c r="E1668" i="18" l="1"/>
  <c r="D1669" i="18" a="1"/>
  <c r="D1669" i="18" s="1"/>
  <c r="A1668" i="18"/>
  <c r="A1669" i="18" l="1"/>
  <c r="E1669" i="18"/>
  <c r="D1670" i="18" a="1"/>
  <c r="D1670" i="18" s="1"/>
  <c r="A1670" i="18" l="1"/>
  <c r="E1670" i="18"/>
  <c r="D1671" i="18" a="1"/>
  <c r="D1671" i="18" s="1"/>
  <c r="E1671" i="18" l="1"/>
  <c r="D1672" i="18" a="1"/>
  <c r="D1672" i="18" s="1"/>
  <c r="A1671" i="18"/>
  <c r="E1672" i="18" l="1"/>
  <c r="D1673" i="18" a="1"/>
  <c r="D1673" i="18" s="1"/>
  <c r="A1672" i="18"/>
  <c r="A1673" i="18" l="1"/>
  <c r="E1673" i="18"/>
  <c r="D1674" i="18" a="1"/>
  <c r="D1674" i="18" s="1"/>
  <c r="A1674" i="18" l="1"/>
  <c r="E1674" i="18"/>
  <c r="D1675" i="18" a="1"/>
  <c r="D1675" i="18" s="1"/>
  <c r="E1675" i="18" l="1"/>
  <c r="D1676" i="18" a="1"/>
  <c r="D1676" i="18" s="1"/>
  <c r="A1675" i="18"/>
  <c r="E1676" i="18" l="1"/>
  <c r="D1677" i="18" a="1"/>
  <c r="D1677" i="18" s="1"/>
  <c r="A1676" i="18"/>
  <c r="A1677" i="18" l="1"/>
  <c r="E1677" i="18"/>
  <c r="D1678" i="18" a="1"/>
  <c r="D1678" i="18" s="1"/>
  <c r="A1678" i="18" l="1"/>
  <c r="E1678" i="18"/>
  <c r="D1679" i="18" a="1"/>
  <c r="D1679" i="18" s="1"/>
  <c r="E1679" i="18" l="1"/>
  <c r="D1680" i="18" a="1"/>
  <c r="D1680" i="18" s="1"/>
  <c r="A1679" i="18"/>
  <c r="E1680" i="18" l="1"/>
  <c r="D1681" i="18" a="1"/>
  <c r="D1681" i="18" s="1"/>
  <c r="A1680" i="18"/>
  <c r="A1681" i="18" l="1"/>
  <c r="E1681" i="18"/>
  <c r="D1682" i="18" a="1"/>
  <c r="D1682" i="18" s="1"/>
  <c r="A1682" i="18" l="1"/>
  <c r="E1682" i="18"/>
  <c r="D1683" i="18" a="1"/>
  <c r="D1683" i="18" s="1"/>
  <c r="E1683" i="18" l="1"/>
  <c r="D1684" i="18" a="1"/>
  <c r="D1684" i="18" s="1"/>
  <c r="A1683" i="18"/>
  <c r="E1684" i="18" l="1"/>
  <c r="D1685" i="18" a="1"/>
  <c r="D1685" i="18" s="1"/>
  <c r="F1439" i="18" s="1"/>
  <c r="G1439" i="18" s="1"/>
  <c r="H1439" i="18" s="1"/>
  <c r="I1439" i="18" s="1"/>
  <c r="J1439" i="18" s="1"/>
  <c r="K1439" i="18" s="1"/>
  <c r="L1439" i="18" s="1"/>
  <c r="M1439" i="18" s="1"/>
  <c r="N1439" i="18" s="1"/>
  <c r="O1439" i="18" s="1"/>
  <c r="P1439" i="18" s="1"/>
  <c r="Q1439" i="18" s="1"/>
  <c r="R1439" i="18" s="1"/>
  <c r="S1439" i="18" s="1"/>
  <c r="T1439" i="18" s="1"/>
  <c r="U1439" i="18" s="1"/>
  <c r="V1439" i="18" s="1"/>
  <c r="W1439" i="18" s="1"/>
  <c r="X1439" i="18" s="1"/>
  <c r="Y1439" i="18" s="1"/>
  <c r="Z1439" i="18" s="1"/>
  <c r="A1684" i="18"/>
  <c r="AA1439" i="18" l="1"/>
  <c r="A1685" i="18"/>
  <c r="D1686" i="18" a="1"/>
  <c r="D1686" i="18" s="1"/>
  <c r="AB1439" i="18" l="1"/>
  <c r="A1686" i="18"/>
  <c r="E1686" i="18"/>
  <c r="D1687" i="18" a="1"/>
  <c r="D1687" i="18" s="1"/>
  <c r="AC1439" i="18" l="1"/>
  <c r="AD1439" i="18" s="1"/>
  <c r="AE1439" i="18" s="1"/>
  <c r="AF1439" i="18" s="1"/>
  <c r="AG1439" i="18" s="1"/>
  <c r="AH1439" i="18" s="1"/>
  <c r="AI1439" i="18" s="1"/>
  <c r="AJ1439" i="18" s="1"/>
  <c r="D1688" i="18" a="1"/>
  <c r="D1688" i="18" s="1"/>
  <c r="E1687" i="18"/>
  <c r="A1687" i="18"/>
  <c r="D1689" i="18" l="1" a="1"/>
  <c r="D1689" i="18" s="1"/>
  <c r="E1688" i="18"/>
  <c r="A1688" i="18"/>
  <c r="A1689" i="18" l="1"/>
  <c r="E1689" i="18"/>
  <c r="D1690" i="18" a="1"/>
  <c r="D1690" i="18" s="1"/>
  <c r="E1690" i="18" l="1"/>
  <c r="A1690" i="18"/>
  <c r="D1691" i="18" a="1"/>
  <c r="D1691" i="18" s="1"/>
  <c r="E1691" i="18" l="1"/>
  <c r="D1692" i="18" a="1"/>
  <c r="D1692" i="18" s="1"/>
  <c r="A1691" i="18"/>
  <c r="A1692" i="18" l="1"/>
  <c r="E1692" i="18"/>
  <c r="D1693" i="18" a="1"/>
  <c r="D1693" i="18" s="1"/>
  <c r="A1693" i="18" l="1"/>
  <c r="D1694" i="18" a="1"/>
  <c r="D1694" i="18" s="1"/>
  <c r="E1693" i="18"/>
  <c r="D1695" i="18" l="1" a="1"/>
  <c r="D1695" i="18" s="1"/>
  <c r="A1694" i="18"/>
  <c r="E1694" i="18"/>
  <c r="D1696" i="18" l="1" a="1"/>
  <c r="D1696" i="18" s="1"/>
  <c r="A1695" i="18"/>
  <c r="E1695" i="18"/>
  <c r="D1697" i="18" l="1" a="1"/>
  <c r="D1697" i="18" s="1"/>
  <c r="A1696" i="18"/>
  <c r="D1698" i="18" l="1" a="1"/>
  <c r="D1698" i="18" s="1"/>
  <c r="A1697" i="18"/>
  <c r="A1698" i="18" l="1"/>
  <c r="D1699" i="18" a="1"/>
  <c r="D1699" i="18" s="1"/>
  <c r="D1700" i="18" l="1" a="1"/>
  <c r="D1700" i="18" s="1"/>
  <c r="A1699" i="18"/>
  <c r="D1701" i="18" l="1" a="1"/>
  <c r="D1701" i="18" s="1"/>
  <c r="A1700" i="18"/>
  <c r="A1701" i="18" l="1"/>
  <c r="D1702" i="18" a="1"/>
  <c r="D1702" i="18" s="1"/>
  <c r="A1702" i="18" l="1"/>
  <c r="D1703" i="18" a="1"/>
  <c r="D1703" i="18" s="1"/>
  <c r="A1703" i="18" l="1"/>
  <c r="D1704" i="18" a="1"/>
  <c r="D1704" i="18" s="1"/>
  <c r="D1705" i="18" l="1" a="1"/>
  <c r="D1705" i="18" s="1"/>
  <c r="D1706" i="18" s="1" a="1"/>
  <c r="D1706" i="18" s="1"/>
  <c r="A1704" i="18"/>
  <c r="E1706" i="18" l="1"/>
  <c r="D1707" i="18" a="1"/>
  <c r="D1707" i="18" s="1"/>
  <c r="A1705" i="18"/>
  <c r="E1707" i="18" l="1"/>
  <c r="D1708" i="18" a="1"/>
  <c r="D1708" i="18" s="1"/>
  <c r="A1706" i="18"/>
  <c r="A1707" i="18" s="1"/>
  <c r="E1708" i="18" l="1"/>
  <c r="D1709" i="18" a="1"/>
  <c r="D1709" i="18" s="1"/>
  <c r="A1708" i="18"/>
  <c r="E1709" i="18" l="1"/>
  <c r="D1710" i="18" a="1"/>
  <c r="D1710" i="18" s="1"/>
  <c r="A1709" i="18"/>
  <c r="A1710" i="18" l="1"/>
  <c r="E1710" i="18"/>
  <c r="D1711" i="18" a="1"/>
  <c r="D1711" i="18" s="1"/>
  <c r="A1711" i="18" l="1"/>
  <c r="E1711" i="18"/>
  <c r="D1712" i="18" a="1"/>
  <c r="D1712" i="18" s="1"/>
  <c r="E1712" i="18" l="1"/>
  <c r="D1713" i="18" a="1"/>
  <c r="D1713" i="18" s="1"/>
  <c r="A1712" i="18"/>
  <c r="E1713" i="18" l="1"/>
  <c r="D1714" i="18" a="1"/>
  <c r="D1714" i="18" s="1"/>
  <c r="A1713" i="18"/>
  <c r="A1714" i="18" l="1"/>
  <c r="E1714" i="18"/>
  <c r="D1715" i="18" a="1"/>
  <c r="D1715" i="18" s="1"/>
  <c r="A1715" i="18" l="1"/>
  <c r="E1715" i="18"/>
  <c r="D1716" i="18" a="1"/>
  <c r="D1716" i="18" s="1"/>
  <c r="E1716" i="18" l="1"/>
  <c r="D1717" i="18" a="1"/>
  <c r="D1717" i="18" s="1"/>
  <c r="A1716" i="18"/>
  <c r="E1717" i="18" l="1"/>
  <c r="D1718" i="18" a="1"/>
  <c r="D1718" i="18" s="1"/>
  <c r="A1717" i="18"/>
  <c r="A1718" i="18" l="1"/>
  <c r="E1718" i="18"/>
  <c r="D1719" i="18" a="1"/>
  <c r="D1719" i="18" s="1"/>
  <c r="A1719" i="18" l="1"/>
  <c r="E1719" i="18"/>
  <c r="D1720" i="18" a="1"/>
  <c r="D1720" i="18" s="1"/>
  <c r="E1720" i="18" l="1"/>
  <c r="D1721" i="18" a="1"/>
  <c r="D1721" i="18" s="1"/>
  <c r="A1720" i="18"/>
  <c r="E1721" i="18" l="1"/>
  <c r="D1722" i="18" a="1"/>
  <c r="D1722" i="18" s="1"/>
  <c r="A1721" i="18"/>
  <c r="A1722" i="18" l="1"/>
  <c r="E1722" i="18"/>
  <c r="D1723" i="18" a="1"/>
  <c r="D1723" i="18" s="1"/>
  <c r="A1723" i="18" l="1"/>
  <c r="E1723" i="18"/>
  <c r="D1724" i="18" a="1"/>
  <c r="D1724" i="18" s="1"/>
  <c r="E1724" i="18" l="1"/>
  <c r="D1725" i="18" a="1"/>
  <c r="D1725" i="18" s="1"/>
  <c r="D1726" i="18" s="1" a="1"/>
  <c r="D1726" i="18" s="1"/>
  <c r="F1480" i="18" s="1"/>
  <c r="G1480" i="18" s="1"/>
  <c r="H1480" i="18" s="1"/>
  <c r="I1480" i="18" s="1"/>
  <c r="J1480" i="18" s="1"/>
  <c r="K1480" i="18" s="1"/>
  <c r="L1480" i="18" s="1"/>
  <c r="M1480" i="18" s="1"/>
  <c r="N1480" i="18" s="1"/>
  <c r="O1480" i="18" s="1"/>
  <c r="P1480" i="18" s="1"/>
  <c r="Q1480" i="18" s="1"/>
  <c r="R1480" i="18" s="1"/>
  <c r="S1480" i="18" s="1"/>
  <c r="T1480" i="18" s="1"/>
  <c r="U1480" i="18" s="1"/>
  <c r="V1480" i="18" s="1"/>
  <c r="W1480" i="18" s="1"/>
  <c r="X1480" i="18" s="1"/>
  <c r="Y1480" i="18" s="1"/>
  <c r="Z1480" i="18" s="1"/>
  <c r="A1724" i="18"/>
  <c r="AA1480" i="18" l="1"/>
  <c r="D1727" i="18" a="1"/>
  <c r="D1727" i="18" s="1"/>
  <c r="E1725" i="18"/>
  <c r="A1725" i="18"/>
  <c r="A1726" i="18" s="1"/>
  <c r="AB1480" i="18" l="1"/>
  <c r="A1727" i="18"/>
  <c r="D1728" i="18" a="1"/>
  <c r="D1728" i="18" s="1"/>
  <c r="E1727" i="18"/>
  <c r="AC1480" i="18" l="1"/>
  <c r="AD1480" i="18" s="1"/>
  <c r="AE1480" i="18" s="1"/>
  <c r="AF1480" i="18" s="1"/>
  <c r="AG1480" i="18" s="1"/>
  <c r="AH1480" i="18" s="1"/>
  <c r="AI1480" i="18" s="1"/>
  <c r="AJ1480" i="18" s="1"/>
  <c r="D1729" i="18" a="1"/>
  <c r="D1729" i="18" s="1"/>
  <c r="E1728" i="18"/>
  <c r="A1728" i="18"/>
  <c r="D1730" i="18" l="1" a="1"/>
  <c r="D1730" i="18" s="1"/>
  <c r="A1729" i="18"/>
  <c r="E1729" i="18"/>
  <c r="A1730" i="18" l="1"/>
  <c r="E1730" i="18"/>
  <c r="D1731" i="18" a="1"/>
  <c r="D1731" i="18" s="1"/>
  <c r="D1732" i="18" l="1" a="1"/>
  <c r="D1732" i="18" s="1"/>
  <c r="E1731" i="18"/>
  <c r="A1731" i="18"/>
  <c r="E1732" i="18" l="1"/>
  <c r="A1732" i="18"/>
  <c r="D1733" i="18" a="1"/>
  <c r="D1733" i="18" s="1"/>
  <c r="D1734" i="18" l="1" a="1"/>
  <c r="D1734" i="18" s="1"/>
  <c r="A1733" i="18"/>
  <c r="E1733" i="18"/>
  <c r="A1734" i="18" l="1"/>
  <c r="E1734" i="18"/>
  <c r="D1735" i="18" a="1"/>
  <c r="D1735" i="18" s="1"/>
  <c r="A1735" i="18" l="1"/>
  <c r="D1736" i="18" a="1"/>
  <c r="D1736" i="18" s="1"/>
  <c r="A1736" i="18" l="1"/>
  <c r="D1737" i="18" a="1"/>
  <c r="D1737" i="18" s="1"/>
  <c r="D1738" i="18" l="1" a="1"/>
  <c r="D1738" i="18" s="1"/>
  <c r="E1737" i="18"/>
  <c r="A1737" i="18"/>
  <c r="A1738" i="18" l="1"/>
  <c r="D1739" i="18" a="1"/>
  <c r="D1739" i="18" s="1"/>
  <c r="D1740" i="18" l="1" a="1"/>
  <c r="D1740" i="18" s="1"/>
  <c r="A1739" i="18"/>
  <c r="D1741" i="18" l="1" a="1"/>
  <c r="D1741" i="18" s="1"/>
  <c r="A1740" i="18"/>
  <c r="D1742" i="18" l="1" a="1"/>
  <c r="D1742" i="18" s="1"/>
  <c r="A1741" i="18"/>
  <c r="A1742" i="18" l="1"/>
  <c r="D1743" i="18" a="1"/>
  <c r="D1743" i="18" s="1"/>
  <c r="A1743" i="18" l="1"/>
  <c r="D1744" i="18" a="1"/>
  <c r="D1744" i="18" s="1"/>
  <c r="D1745" i="18" l="1" a="1"/>
  <c r="D1745" i="18" s="1"/>
  <c r="A1744" i="18"/>
  <c r="A1745" i="18" l="1"/>
  <c r="D1746" i="18" a="1"/>
  <c r="D1746" i="18" s="1"/>
  <c r="D1747" i="18" s="1" a="1"/>
  <c r="D1747" i="18" s="1"/>
  <c r="E1747" i="18" l="1"/>
  <c r="D1748" i="18" a="1"/>
  <c r="D1748" i="18" s="1"/>
  <c r="A1746" i="18"/>
  <c r="E1748" i="18" l="1"/>
  <c r="D1749" i="18" a="1"/>
  <c r="D1749" i="18" s="1"/>
  <c r="A1747" i="18"/>
  <c r="A1748" i="18" s="1"/>
  <c r="E1749" i="18" l="1"/>
  <c r="D1750" i="18" a="1"/>
  <c r="D1750" i="18" s="1"/>
  <c r="A1749" i="18"/>
  <c r="E1750" i="18" l="1"/>
  <c r="D1751" i="18" a="1"/>
  <c r="D1751" i="18" s="1"/>
  <c r="A1750" i="18"/>
  <c r="A1751" i="18" l="1"/>
  <c r="E1751" i="18"/>
  <c r="D1752" i="18" a="1"/>
  <c r="D1752" i="18" s="1"/>
  <c r="A1752" i="18" l="1"/>
  <c r="E1752" i="18"/>
  <c r="D1753" i="18" a="1"/>
  <c r="D1753" i="18" s="1"/>
  <c r="E1753" i="18" l="1"/>
  <c r="D1754" i="18" a="1"/>
  <c r="D1754" i="18" s="1"/>
  <c r="A1753" i="18"/>
  <c r="E1754" i="18" l="1"/>
  <c r="D1755" i="18" a="1"/>
  <c r="D1755" i="18" s="1"/>
  <c r="A1754" i="18"/>
  <c r="A1755" i="18" l="1"/>
  <c r="E1755" i="18"/>
  <c r="D1756" i="18" a="1"/>
  <c r="D1756" i="18" s="1"/>
  <c r="A1756" i="18" l="1"/>
  <c r="E1756" i="18"/>
  <c r="D1757" i="18" a="1"/>
  <c r="D1757" i="18" s="1"/>
  <c r="E1757" i="18" l="1"/>
  <c r="D1758" i="18" a="1"/>
  <c r="D1758" i="18" s="1"/>
  <c r="A1757" i="18"/>
  <c r="E1758" i="18" l="1"/>
  <c r="D1759" i="18" a="1"/>
  <c r="D1759" i="18" s="1"/>
  <c r="A1758" i="18"/>
  <c r="A1759" i="18" l="1"/>
  <c r="E1759" i="18"/>
  <c r="D1760" i="18" a="1"/>
  <c r="D1760" i="18" s="1"/>
  <c r="A1760" i="18" l="1"/>
  <c r="E1760" i="18"/>
  <c r="D1761" i="18" a="1"/>
  <c r="D1761" i="18" s="1"/>
  <c r="E1761" i="18" l="1"/>
  <c r="D1762" i="18" a="1"/>
  <c r="D1762" i="18" s="1"/>
  <c r="A1761" i="18"/>
  <c r="E1762" i="18" l="1"/>
  <c r="D1763" i="18" a="1"/>
  <c r="D1763" i="18" s="1"/>
  <c r="A1762" i="18"/>
  <c r="A1763" i="18" l="1"/>
  <c r="E1763" i="18"/>
  <c r="D1764" i="18" a="1"/>
  <c r="D1764" i="18" s="1"/>
  <c r="A1764" i="18" l="1"/>
  <c r="E1764" i="18"/>
  <c r="D1765" i="18" a="1"/>
  <c r="D1765" i="18" s="1"/>
  <c r="E1765" i="18" l="1"/>
  <c r="D1766" i="18" a="1"/>
  <c r="D1766" i="18" s="1"/>
  <c r="A1765" i="18"/>
  <c r="E1766" i="18" l="1"/>
  <c r="D1767" i="18" a="1"/>
  <c r="D1767" i="18" s="1"/>
  <c r="F1521" i="18" s="1"/>
  <c r="G1521" i="18" s="1"/>
  <c r="H1521" i="18" s="1"/>
  <c r="I1521" i="18" s="1"/>
  <c r="J1521" i="18" s="1"/>
  <c r="K1521" i="18" s="1"/>
  <c r="L1521" i="18" s="1"/>
  <c r="M1521" i="18" s="1"/>
  <c r="N1521" i="18" s="1"/>
  <c r="O1521" i="18" s="1"/>
  <c r="P1521" i="18" s="1"/>
  <c r="Q1521" i="18" s="1"/>
  <c r="R1521" i="18" s="1"/>
  <c r="S1521" i="18" s="1"/>
  <c r="T1521" i="18" s="1"/>
  <c r="U1521" i="18" s="1"/>
  <c r="V1521" i="18" s="1"/>
  <c r="W1521" i="18" s="1"/>
  <c r="X1521" i="18" s="1"/>
  <c r="Y1521" i="18" s="1"/>
  <c r="Z1521" i="18" s="1"/>
  <c r="A1766" i="18"/>
  <c r="AA1521" i="18" l="1"/>
  <c r="A1767" i="18"/>
  <c r="D1768" i="18" a="1"/>
  <c r="D1768" i="18" s="1"/>
  <c r="AB1521" i="18" l="1"/>
  <c r="D1769" i="18" a="1"/>
  <c r="D1769" i="18" s="1"/>
  <c r="E1768" i="18"/>
  <c r="A1768" i="18"/>
  <c r="AC1521" i="18" l="1"/>
  <c r="AD1521" i="18" s="1"/>
  <c r="AE1521" i="18" s="1"/>
  <c r="AF1521" i="18" s="1"/>
  <c r="AG1521" i="18" s="1"/>
  <c r="AH1521" i="18" s="1"/>
  <c r="AI1521" i="18" s="1"/>
  <c r="AJ1521" i="18" s="1"/>
  <c r="D1770" i="18" a="1"/>
  <c r="D1770" i="18" s="1"/>
  <c r="A1769" i="18"/>
  <c r="E1769" i="18"/>
  <c r="D1771" i="18" l="1" a="1"/>
  <c r="D1771" i="18" s="1"/>
  <c r="E1770" i="18"/>
  <c r="A1770" i="18"/>
  <c r="A1771" i="18" l="1"/>
  <c r="D1772" i="18" a="1"/>
  <c r="D1772" i="18" s="1"/>
  <c r="E1771" i="18"/>
  <c r="D1773" i="18" l="1" a="1"/>
  <c r="D1773" i="18" s="1"/>
  <c r="E1772" i="18"/>
  <c r="A1772" i="18"/>
  <c r="A1773" i="18" l="1"/>
  <c r="D1774" i="18" a="1"/>
  <c r="D1774" i="18" s="1"/>
  <c r="E1773" i="18"/>
  <c r="E1774" i="18" l="1"/>
  <c r="A1774" i="18"/>
  <c r="D1775" i="18" a="1"/>
  <c r="D1775" i="18" s="1"/>
  <c r="D1776" i="18" l="1" a="1"/>
  <c r="D1776" i="18" s="1"/>
  <c r="A1775" i="18"/>
  <c r="E1775" i="18"/>
  <c r="A1776" i="18" l="1"/>
  <c r="D1777" i="18" a="1"/>
  <c r="D1777" i="18" s="1"/>
  <c r="D1778" i="18" l="1" a="1"/>
  <c r="D1778" i="18" s="1"/>
  <c r="A1777" i="18"/>
  <c r="A1778" i="18" l="1"/>
  <c r="D1779" i="18" a="1"/>
  <c r="D1779" i="18" s="1"/>
  <c r="A1779" i="18" l="1"/>
  <c r="D1780" i="18" a="1"/>
  <c r="D1780" i="18" s="1"/>
  <c r="D1781" i="18" l="1" a="1"/>
  <c r="D1781" i="18" s="1"/>
  <c r="A1780" i="18"/>
  <c r="A1781" i="18" l="1"/>
  <c r="D1782" i="18" a="1"/>
  <c r="D1782" i="18" s="1"/>
  <c r="A1782" i="18" l="1"/>
  <c r="D1783" i="18" a="1"/>
  <c r="D1783" i="18" s="1"/>
  <c r="D1784" i="18" l="1" a="1"/>
  <c r="D1784" i="18" s="1"/>
  <c r="A1783" i="18"/>
  <c r="D1785" i="18" l="1" a="1"/>
  <c r="D1785" i="18" s="1"/>
  <c r="A1784" i="18"/>
  <c r="D1786" i="18" l="1" a="1"/>
  <c r="D1786" i="18" s="1"/>
  <c r="A1785" i="18"/>
  <c r="A1786" i="18" l="1"/>
  <c r="D1787" i="18" a="1"/>
  <c r="D1787" i="18" s="1"/>
  <c r="D1788" i="18" s="1" a="1"/>
  <c r="D1788" i="18" s="1"/>
  <c r="E1788" i="18" l="1"/>
  <c r="D1789" i="18" a="1"/>
  <c r="D1789" i="18" s="1"/>
  <c r="A1787" i="18"/>
  <c r="A1788" i="18" s="1"/>
  <c r="A1789" i="18" l="1"/>
  <c r="E1789" i="18"/>
  <c r="D1790" i="18" a="1"/>
  <c r="D1790" i="18" s="1"/>
  <c r="E1790" i="18" l="1"/>
  <c r="D1791" i="18" a="1"/>
  <c r="D1791" i="18" s="1"/>
  <c r="A1790" i="18"/>
  <c r="E1791" i="18" l="1"/>
  <c r="D1792" i="18" a="1"/>
  <c r="D1792" i="18" s="1"/>
  <c r="A1791" i="18"/>
  <c r="A1792" i="18" l="1"/>
  <c r="E1792" i="18"/>
  <c r="D1793" i="18" a="1"/>
  <c r="D1793" i="18" s="1"/>
  <c r="A1793" i="18" l="1"/>
  <c r="E1793" i="18"/>
  <c r="D1794" i="18" a="1"/>
  <c r="D1794" i="18" s="1"/>
  <c r="E1794" i="18" l="1"/>
  <c r="D1795" i="18" a="1"/>
  <c r="D1795" i="18" s="1"/>
  <c r="A1794" i="18"/>
  <c r="E1795" i="18" l="1"/>
  <c r="D1796" i="18" a="1"/>
  <c r="D1796" i="18" s="1"/>
  <c r="A1795" i="18"/>
  <c r="A1796" i="18" l="1"/>
  <c r="E1796" i="18"/>
  <c r="D1797" i="18" a="1"/>
  <c r="D1797" i="18" s="1"/>
  <c r="A1797" i="18" l="1"/>
  <c r="E1797" i="18"/>
  <c r="D1798" i="18" a="1"/>
  <c r="D1798" i="18" s="1"/>
  <c r="E1798" i="18" l="1"/>
  <c r="D1799" i="18" a="1"/>
  <c r="D1799" i="18" s="1"/>
  <c r="A1798" i="18"/>
  <c r="E1799" i="18" l="1"/>
  <c r="D1800" i="18" a="1"/>
  <c r="D1800" i="18" s="1"/>
  <c r="A1799" i="18"/>
  <c r="A1800" i="18" l="1"/>
  <c r="E1800" i="18"/>
  <c r="D1801" i="18" a="1"/>
  <c r="D1801" i="18" s="1"/>
  <c r="A1801" i="18" l="1"/>
  <c r="E1801" i="18"/>
  <c r="D1802" i="18" a="1"/>
  <c r="D1802" i="18" s="1"/>
  <c r="E1802" i="18" l="1"/>
  <c r="D1803" i="18" a="1"/>
  <c r="D1803" i="18" s="1"/>
  <c r="A1802" i="18"/>
  <c r="E1803" i="18" l="1"/>
  <c r="D1804" i="18" a="1"/>
  <c r="D1804" i="18" s="1"/>
  <c r="A1803" i="18"/>
  <c r="A1804" i="18" l="1"/>
  <c r="E1804" i="18"/>
  <c r="D1805" i="18" a="1"/>
  <c r="D1805" i="18" s="1"/>
  <c r="A1805" i="18" l="1"/>
  <c r="E1805" i="18"/>
  <c r="D1806" i="18" a="1"/>
  <c r="D1806" i="18" s="1"/>
  <c r="E1806" i="18" l="1"/>
  <c r="D1807" i="18" a="1"/>
  <c r="D1807" i="18" s="1"/>
  <c r="A1806" i="18"/>
  <c r="E1807" i="18" l="1"/>
  <c r="D1808" i="18" a="1"/>
  <c r="D1808" i="18" s="1"/>
  <c r="F1562" i="18" s="1"/>
  <c r="G1562" i="18" s="1"/>
  <c r="H1562" i="18" s="1"/>
  <c r="I1562" i="18" s="1"/>
  <c r="J1562" i="18" s="1"/>
  <c r="K1562" i="18" s="1"/>
  <c r="L1562" i="18" s="1"/>
  <c r="M1562" i="18" s="1"/>
  <c r="N1562" i="18" s="1"/>
  <c r="O1562" i="18" s="1"/>
  <c r="P1562" i="18" s="1"/>
  <c r="Q1562" i="18" s="1"/>
  <c r="R1562" i="18" s="1"/>
  <c r="S1562" i="18" s="1"/>
  <c r="T1562" i="18" s="1"/>
  <c r="U1562" i="18" s="1"/>
  <c r="V1562" i="18" s="1"/>
  <c r="W1562" i="18" s="1"/>
  <c r="X1562" i="18" s="1"/>
  <c r="Y1562" i="18" s="1"/>
  <c r="Z1562" i="18" s="1"/>
  <c r="A1807" i="18"/>
  <c r="AA1562" i="18" l="1"/>
  <c r="A1808" i="18"/>
  <c r="D1809" i="18" a="1"/>
  <c r="D1809" i="18" s="1"/>
  <c r="AB1562" i="18" l="1"/>
  <c r="E1809" i="18"/>
  <c r="A1809" i="18"/>
  <c r="D1810" i="18" a="1"/>
  <c r="D1810" i="18" s="1"/>
  <c r="AC1562" i="18" l="1"/>
  <c r="AD1562" i="18" s="1"/>
  <c r="AE1562" i="18" s="1"/>
  <c r="AF1562" i="18" s="1"/>
  <c r="AG1562" i="18" s="1"/>
  <c r="AH1562" i="18" s="1"/>
  <c r="AI1562" i="18" s="1"/>
  <c r="AJ1562" i="18" s="1"/>
  <c r="D1811" i="18" a="1"/>
  <c r="D1811" i="18" s="1"/>
  <c r="A1810" i="18"/>
  <c r="E1810" i="18"/>
  <c r="E1811" i="18" l="1"/>
  <c r="D1812" i="18" a="1"/>
  <c r="D1812" i="18" s="1"/>
  <c r="A1811" i="18"/>
  <c r="A1812" i="18" l="1"/>
  <c r="E1812" i="18"/>
  <c r="D1813" i="18" a="1"/>
  <c r="D1813" i="18" s="1"/>
  <c r="D1814" i="18" l="1" a="1"/>
  <c r="D1814" i="18" s="1"/>
  <c r="E1813" i="18"/>
  <c r="A1813" i="18"/>
  <c r="A1814" i="18" l="1"/>
  <c r="D1815" i="18" a="1"/>
  <c r="D1815" i="18" s="1"/>
  <c r="E1814" i="18"/>
  <c r="D1816" i="18" l="1" a="1"/>
  <c r="D1816" i="18" s="1"/>
  <c r="A1815" i="18"/>
  <c r="E1815" i="18"/>
  <c r="A1816" i="18" l="1"/>
  <c r="D1817" i="18" a="1"/>
  <c r="D1817" i="18" s="1"/>
  <c r="D1818" i="18" l="1" a="1"/>
  <c r="D1818" i="18" s="1"/>
  <c r="A1817" i="18"/>
  <c r="A1818" i="18" l="1"/>
  <c r="D1819" i="18" a="1"/>
  <c r="D1819" i="18" s="1"/>
  <c r="D1820" i="18" l="1" a="1"/>
  <c r="D1820" i="18" s="1"/>
  <c r="A1819" i="18"/>
  <c r="D1821" i="18" l="1" a="1"/>
  <c r="D1821" i="18" s="1"/>
  <c r="A1820" i="18"/>
  <c r="D1822" i="18" l="1" a="1"/>
  <c r="D1822" i="18" s="1"/>
  <c r="A1821" i="18"/>
  <c r="D1823" i="18" l="1" a="1"/>
  <c r="D1823" i="18" s="1"/>
  <c r="E1822" i="18"/>
  <c r="A1822" i="18"/>
  <c r="A1823" i="18" l="1"/>
  <c r="D1824" i="18" a="1"/>
  <c r="D1824" i="18" s="1"/>
  <c r="A1824" i="18" l="1"/>
  <c r="D1825" i="18" a="1"/>
  <c r="D1825" i="18" s="1"/>
  <c r="D1826" i="18" l="1" a="1"/>
  <c r="D1826" i="18" s="1"/>
  <c r="A1825" i="18"/>
  <c r="E1825" i="18"/>
  <c r="D1827" i="18" l="1" a="1"/>
  <c r="D1827" i="18" s="1"/>
  <c r="A1826" i="18"/>
  <c r="A1827" i="18" l="1"/>
  <c r="D1828" i="18" a="1"/>
  <c r="D1828" i="18" s="1"/>
  <c r="D1829" i="18" s="1" a="1"/>
  <c r="D1829" i="18" s="1"/>
  <c r="E1829" i="18" l="1"/>
  <c r="D1830" i="18" a="1"/>
  <c r="D1830" i="18" s="1"/>
  <c r="A1828" i="18"/>
  <c r="A1829" i="18" s="1"/>
  <c r="A1830" i="18" l="1"/>
  <c r="E1830" i="18"/>
  <c r="D1831" i="18" a="1"/>
  <c r="D1831" i="18" s="1"/>
  <c r="E1831" i="18" l="1"/>
  <c r="D1832" i="18" a="1"/>
  <c r="D1832" i="18" s="1"/>
  <c r="A1831" i="18"/>
  <c r="E1832" i="18" l="1"/>
  <c r="D1833" i="18" a="1"/>
  <c r="D1833" i="18" s="1"/>
  <c r="A1832" i="18"/>
  <c r="A1833" i="18" l="1"/>
  <c r="E1833" i="18"/>
  <c r="D1834" i="18" a="1"/>
  <c r="D1834" i="18" s="1"/>
  <c r="A1834" i="18" l="1"/>
  <c r="E1834" i="18"/>
  <c r="D1835" i="18" a="1"/>
  <c r="D1835" i="18" s="1"/>
  <c r="E1835" i="18" l="1"/>
  <c r="D1836" i="18" a="1"/>
  <c r="D1836" i="18" s="1"/>
  <c r="A1835" i="18"/>
  <c r="E1836" i="18" l="1"/>
  <c r="D1837" i="18" a="1"/>
  <c r="D1837" i="18" s="1"/>
  <c r="A1836" i="18"/>
  <c r="A1837" i="18" l="1"/>
  <c r="E1837" i="18"/>
  <c r="D1838" i="18" a="1"/>
  <c r="D1838" i="18" s="1"/>
  <c r="A1838" i="18" l="1"/>
  <c r="E1838" i="18"/>
  <c r="D1839" i="18" a="1"/>
  <c r="D1839" i="18" s="1"/>
  <c r="E1839" i="18" l="1"/>
  <c r="D1840" i="18" a="1"/>
  <c r="D1840" i="18" s="1"/>
  <c r="A1839" i="18"/>
  <c r="E1840" i="18" l="1"/>
  <c r="D1841" i="18" a="1"/>
  <c r="D1841" i="18" s="1"/>
  <c r="A1840" i="18"/>
  <c r="A1841" i="18" l="1"/>
  <c r="E1841" i="18"/>
  <c r="D1842" i="18" a="1"/>
  <c r="D1842" i="18" s="1"/>
  <c r="A1842" i="18" l="1"/>
  <c r="E1842" i="18"/>
  <c r="D1843" i="18" a="1"/>
  <c r="D1843" i="18" s="1"/>
  <c r="E1843" i="18" l="1"/>
  <c r="D1844" i="18" a="1"/>
  <c r="D1844" i="18" s="1"/>
  <c r="A1843" i="18"/>
  <c r="E1844" i="18" l="1"/>
  <c r="D1845" i="18" a="1"/>
  <c r="D1845" i="18" s="1"/>
  <c r="A1844" i="18"/>
  <c r="A1845" i="18" l="1"/>
  <c r="E1845" i="18"/>
  <c r="D1846" i="18" a="1"/>
  <c r="D1846" i="18" s="1"/>
  <c r="A1846" i="18" l="1"/>
  <c r="E1846" i="18"/>
  <c r="D1847" i="18" a="1"/>
  <c r="D1847" i="18" s="1"/>
  <c r="E1847" i="18" l="1"/>
  <c r="D1848" i="18" a="1"/>
  <c r="D1848" i="18" s="1"/>
  <c r="A1847" i="18"/>
  <c r="E1848" i="18" l="1"/>
  <c r="D1849" i="18" a="1"/>
  <c r="D1849" i="18" s="1"/>
  <c r="F1603" i="18" s="1"/>
  <c r="G1603" i="18" s="1"/>
  <c r="H1603" i="18" s="1"/>
  <c r="I1603" i="18" s="1"/>
  <c r="J1603" i="18" s="1"/>
  <c r="K1603" i="18" s="1"/>
  <c r="L1603" i="18" s="1"/>
  <c r="M1603" i="18" s="1"/>
  <c r="N1603" i="18" s="1"/>
  <c r="O1603" i="18" s="1"/>
  <c r="P1603" i="18" s="1"/>
  <c r="Q1603" i="18" s="1"/>
  <c r="R1603" i="18" s="1"/>
  <c r="S1603" i="18" s="1"/>
  <c r="T1603" i="18" s="1"/>
  <c r="U1603" i="18" s="1"/>
  <c r="V1603" i="18" s="1"/>
  <c r="W1603" i="18" s="1"/>
  <c r="X1603" i="18" s="1"/>
  <c r="Y1603" i="18" s="1"/>
  <c r="Z1603" i="18" s="1"/>
  <c r="A1848" i="18"/>
  <c r="AA1603" i="18" l="1"/>
  <c r="A1849" i="18"/>
  <c r="D1850" i="18" a="1"/>
  <c r="D1850" i="18" s="1"/>
  <c r="AB1603" i="18" l="1"/>
  <c r="A1850" i="18"/>
  <c r="E1850" i="18"/>
  <c r="D1851" i="18" a="1"/>
  <c r="D1851" i="18" s="1"/>
  <c r="AC1603" i="18" l="1"/>
  <c r="AD1603" i="18" s="1"/>
  <c r="AE1603" i="18" s="1"/>
  <c r="AF1603" i="18" s="1"/>
  <c r="AG1603" i="18" s="1"/>
  <c r="AH1603" i="18" s="1"/>
  <c r="AI1603" i="18" s="1"/>
  <c r="AJ1603" i="18" s="1"/>
  <c r="A1851" i="18"/>
  <c r="E1851" i="18"/>
  <c r="D1852" i="18" a="1"/>
  <c r="D1852" i="18" s="1"/>
  <c r="E1852" i="18" l="1"/>
  <c r="A1852" i="18"/>
  <c r="D1853" i="18" a="1"/>
  <c r="D1853" i="18" s="1"/>
  <c r="A1853" i="18" l="1"/>
  <c r="E1853" i="18"/>
  <c r="D1854" i="18" a="1"/>
  <c r="D1854" i="18" s="1"/>
  <c r="E1854" i="18" l="1"/>
  <c r="D1855" i="18" a="1"/>
  <c r="D1855" i="18" s="1"/>
  <c r="A1854" i="18"/>
  <c r="E1855" i="18" l="1"/>
  <c r="A1855" i="18"/>
  <c r="D1856" i="18" a="1"/>
  <c r="D1856" i="18" s="1"/>
  <c r="D1857" i="18" l="1" a="1"/>
  <c r="D1857" i="18" s="1"/>
  <c r="A1856" i="18"/>
  <c r="A1857" i="18" l="1"/>
  <c r="D1858" i="18" a="1"/>
  <c r="D1858" i="18" s="1"/>
  <c r="D1859" i="18" l="1" a="1"/>
  <c r="D1859" i="18" s="1"/>
  <c r="A1858" i="18"/>
  <c r="A1859" i="18" l="1"/>
  <c r="D1860" i="18" a="1"/>
  <c r="D1860" i="18" s="1"/>
  <c r="D1861" i="18" l="1" a="1"/>
  <c r="D1861" i="18" s="1"/>
  <c r="A1860" i="18"/>
  <c r="A1861" i="18" l="1"/>
  <c r="D1862" i="18" a="1"/>
  <c r="D1862" i="18" s="1"/>
  <c r="A1862" i="18" l="1"/>
  <c r="D1863" i="18" a="1"/>
  <c r="D1863" i="18" s="1"/>
  <c r="D1864" i="18" l="1" a="1"/>
  <c r="D1864" i="18" s="1"/>
  <c r="A1863" i="18"/>
  <c r="A1864" i="18" l="1"/>
  <c r="D1865" i="18" a="1"/>
  <c r="D1865" i="18" s="1"/>
  <c r="D1866" i="18" l="1" a="1"/>
  <c r="D1866" i="18" s="1"/>
  <c r="A1865" i="18"/>
  <c r="A1866" i="18" l="1"/>
  <c r="D1867" i="18" a="1"/>
  <c r="D1867" i="18" s="1"/>
  <c r="D1868" i="18" l="1" a="1"/>
  <c r="D1868" i="18" s="1"/>
  <c r="A1867" i="18"/>
  <c r="A1868" i="18" l="1"/>
  <c r="E1868" i="18"/>
  <c r="D1869" i="18" a="1"/>
  <c r="D1869" i="18" s="1"/>
  <c r="D1870" i="18" s="1" a="1"/>
  <c r="D1870" i="18" s="1"/>
  <c r="E1870" i="18" l="1"/>
  <c r="D1871" i="18" a="1"/>
  <c r="D1871" i="18" s="1"/>
  <c r="A1869" i="18"/>
  <c r="A1870" i="18" s="1"/>
  <c r="A1871" i="18" l="1"/>
  <c r="E1871" i="18"/>
  <c r="D1872" i="18" a="1"/>
  <c r="D1872" i="18" s="1"/>
  <c r="E1872" i="18" l="1"/>
  <c r="D1873" i="18" a="1"/>
  <c r="D1873" i="18" s="1"/>
  <c r="A1872" i="18"/>
  <c r="E1873" i="18" l="1"/>
  <c r="D1874" i="18" a="1"/>
  <c r="D1874" i="18" s="1"/>
  <c r="A1873" i="18"/>
  <c r="A1874" i="18" l="1"/>
  <c r="E1874" i="18"/>
  <c r="D1875" i="18" a="1"/>
  <c r="D1875" i="18" s="1"/>
  <c r="A1875" i="18" l="1"/>
  <c r="E1875" i="18"/>
  <c r="D1876" i="18" a="1"/>
  <c r="D1876" i="18" s="1"/>
  <c r="E1876" i="18" l="1"/>
  <c r="D1877" i="18" a="1"/>
  <c r="D1877" i="18" s="1"/>
  <c r="A1876" i="18"/>
  <c r="E1877" i="18" l="1"/>
  <c r="D1878" i="18" a="1"/>
  <c r="D1878" i="18" s="1"/>
  <c r="A1877" i="18"/>
  <c r="A1878" i="18" l="1"/>
  <c r="E1878" i="18"/>
  <c r="D1879" i="18" a="1"/>
  <c r="D1879" i="18" s="1"/>
  <c r="A1879" i="18" l="1"/>
  <c r="E1879" i="18"/>
  <c r="D1880" i="18" a="1"/>
  <c r="D1880" i="18" s="1"/>
  <c r="E1880" i="18" l="1"/>
  <c r="D1881" i="18" a="1"/>
  <c r="D1881" i="18" s="1"/>
  <c r="A1880" i="18"/>
  <c r="E1881" i="18" l="1"/>
  <c r="D1882" i="18" a="1"/>
  <c r="D1882" i="18" s="1"/>
  <c r="A1881" i="18"/>
  <c r="A1882" i="18" l="1"/>
  <c r="E1882" i="18"/>
  <c r="D1883" i="18" a="1"/>
  <c r="D1883" i="18" s="1"/>
  <c r="A1883" i="18" l="1"/>
  <c r="E1883" i="18"/>
  <c r="D1884" i="18" a="1"/>
  <c r="D1884" i="18" s="1"/>
  <c r="E1884" i="18" l="1"/>
  <c r="D1885" i="18" a="1"/>
  <c r="D1885" i="18" s="1"/>
  <c r="A1884" i="18"/>
  <c r="E1885" i="18" l="1"/>
  <c r="D1886" i="18" a="1"/>
  <c r="D1886" i="18" s="1"/>
  <c r="A1885" i="18"/>
  <c r="A1886" i="18" l="1"/>
  <c r="E1886" i="18"/>
  <c r="D1887" i="18" a="1"/>
  <c r="D1887" i="18" s="1"/>
  <c r="A1887" i="18" l="1"/>
  <c r="E1887" i="18"/>
  <c r="D1888" i="18" a="1"/>
  <c r="D1888" i="18" s="1"/>
  <c r="E1888" i="18" l="1"/>
  <c r="D1889" i="18" a="1"/>
  <c r="D1889" i="18" s="1"/>
  <c r="A1888" i="18"/>
  <c r="E1889" i="18" l="1"/>
  <c r="A1889" i="18"/>
  <c r="E1494" i="18" l="1"/>
  <c r="E1413" i="18"/>
  <c r="E1535" i="18"/>
  <c r="E1575" i="18"/>
  <c r="E1454" i="18"/>
  <c r="E1455" i="18" l="1"/>
  <c r="E1816" i="18"/>
  <c r="E1576" i="18"/>
  <c r="E1856" i="18"/>
  <c r="E1776" i="18"/>
  <c r="E1696" i="18"/>
  <c r="E1536" i="18"/>
  <c r="E1735" i="18"/>
  <c r="E1617" i="18"/>
  <c r="E1656" i="18"/>
  <c r="E1414" i="18"/>
  <c r="E1496" i="18"/>
  <c r="E1657" i="18" l="1"/>
  <c r="E1736" i="18"/>
  <c r="E1857" i="18"/>
  <c r="E1577" i="18"/>
  <c r="E1497" i="18"/>
  <c r="E1537" i="18"/>
  <c r="E1697" i="18"/>
  <c r="E1817" i="18"/>
  <c r="E1415" i="18"/>
  <c r="E1619" i="18"/>
  <c r="E1777" i="18"/>
  <c r="E1456" i="18"/>
  <c r="E1818" i="18" l="1"/>
  <c r="E1498" i="18"/>
  <c r="E1621" i="18"/>
  <c r="E1698" i="18"/>
  <c r="E1578" i="18"/>
  <c r="E1738" i="18"/>
  <c r="E1457" i="18"/>
  <c r="E1416" i="18"/>
  <c r="E1538" i="18"/>
  <c r="E1858" i="18"/>
  <c r="E1658" i="18"/>
  <c r="E1778" i="18"/>
  <c r="E1539" i="18" l="1"/>
  <c r="E1659" i="18"/>
  <c r="E1417" i="18"/>
  <c r="E1579" i="18"/>
  <c r="E1458" i="18"/>
  <c r="E1699" i="18"/>
  <c r="E1499" i="18"/>
  <c r="AF41" i="27"/>
  <c r="AE36" i="27"/>
  <c r="AD39" i="27"/>
  <c r="AC42" i="27"/>
  <c r="AB37" i="27"/>
  <c r="AA40" i="27"/>
  <c r="AF40" i="27"/>
  <c r="AD38" i="27"/>
  <c r="AC41" i="27"/>
  <c r="AB36" i="27"/>
  <c r="AA39" i="27"/>
  <c r="Z42" i="27"/>
  <c r="AF39" i="27"/>
  <c r="AE42" i="27"/>
  <c r="AD37" i="27"/>
  <c r="AC40" i="27"/>
  <c r="AA38" i="27"/>
  <c r="Z41" i="27"/>
  <c r="AF38" i="27"/>
  <c r="AE41" i="27"/>
  <c r="AD36" i="27"/>
  <c r="AF37" i="27"/>
  <c r="AE40" i="27"/>
  <c r="AF36" i="27"/>
  <c r="AE39" i="27"/>
  <c r="AD42" i="27"/>
  <c r="AE38" i="27"/>
  <c r="AD41" i="27"/>
  <c r="AF42" i="27"/>
  <c r="AE37" i="27"/>
  <c r="AD40" i="27"/>
  <c r="AB38" i="27"/>
  <c r="AA41" i="27"/>
  <c r="Z36" i="27"/>
  <c r="AB41" i="27"/>
  <c r="AA36" i="27"/>
  <c r="Z37" i="27"/>
  <c r="W37" i="30"/>
  <c r="AB40" i="27"/>
  <c r="W36" i="30"/>
  <c r="AC39" i="27"/>
  <c r="AB39" i="27"/>
  <c r="Y37" i="26"/>
  <c r="AC38" i="27"/>
  <c r="Y36" i="26"/>
  <c r="AC37" i="27"/>
  <c r="AC36" i="27"/>
  <c r="Z40" i="27"/>
  <c r="Z37" i="26"/>
  <c r="AA42" i="27"/>
  <c r="Z39" i="27"/>
  <c r="Z36" i="26"/>
  <c r="AB42" i="27"/>
  <c r="AA37" i="27"/>
  <c r="Z38" i="27"/>
  <c r="Y42" i="26"/>
  <c r="X38" i="30"/>
  <c r="W41" i="30"/>
  <c r="AA36" i="26"/>
  <c r="AB36" i="26" s="1"/>
  <c r="AC36" i="26" s="1"/>
  <c r="AD36" i="26" s="1"/>
  <c r="AE36" i="26" s="1"/>
  <c r="AF36" i="26" s="1"/>
  <c r="Y39" i="26"/>
  <c r="X36" i="30"/>
  <c r="Y38" i="30"/>
  <c r="W39" i="30"/>
  <c r="Z39" i="26"/>
  <c r="Y39" i="30"/>
  <c r="W38" i="30"/>
  <c r="AA38" i="26"/>
  <c r="AB38" i="26" s="1"/>
  <c r="AC38" i="26" s="1"/>
  <c r="AD38" i="26" s="1"/>
  <c r="AE38" i="26" s="1"/>
  <c r="AF38" i="26" s="1"/>
  <c r="AA39" i="26"/>
  <c r="AB39" i="26" s="1"/>
  <c r="AC39" i="26" s="1"/>
  <c r="AD39" i="26" s="1"/>
  <c r="AE39" i="26" s="1"/>
  <c r="AF39" i="26" s="1"/>
  <c r="AA40" i="26"/>
  <c r="AB40" i="26" s="1"/>
  <c r="AC40" i="26" s="1"/>
  <c r="AD40" i="26" s="1"/>
  <c r="AE40" i="26" s="1"/>
  <c r="AF40" i="26" s="1"/>
  <c r="Z40" i="26"/>
  <c r="Y40" i="26"/>
  <c r="Y40" i="30"/>
  <c r="X40" i="30"/>
  <c r="AA41" i="26"/>
  <c r="AB41" i="26" s="1"/>
  <c r="AC41" i="26" s="1"/>
  <c r="AD41" i="26" s="1"/>
  <c r="AE41" i="26" s="1"/>
  <c r="AF41" i="26" s="1"/>
  <c r="Y41" i="30"/>
  <c r="X42" i="30"/>
  <c r="AA42" i="26"/>
  <c r="AB42" i="26" s="1"/>
  <c r="AC42" i="26" s="1"/>
  <c r="AD42" i="26" s="1"/>
  <c r="AE42" i="26" s="1"/>
  <c r="AF42" i="26" s="1"/>
  <c r="Z42" i="26"/>
  <c r="Z41" i="26"/>
  <c r="Y38" i="26"/>
  <c r="W40" i="30"/>
  <c r="AA37" i="26"/>
  <c r="AB37" i="26" s="1"/>
  <c r="AC37" i="26" s="1"/>
  <c r="AD37" i="26" s="1"/>
  <c r="AE37" i="26" s="1"/>
  <c r="AF37" i="26" s="1"/>
  <c r="X37" i="30"/>
  <c r="X41" i="30"/>
  <c r="W42" i="30"/>
  <c r="Z38" i="26"/>
  <c r="Y41" i="26"/>
  <c r="X39" i="30"/>
  <c r="Y36" i="30"/>
  <c r="Y37" i="30"/>
  <c r="Y42" i="30"/>
  <c r="Z42" i="30"/>
  <c r="Z39" i="30"/>
  <c r="Z38" i="30"/>
  <c r="Z36" i="30"/>
  <c r="Z40" i="30"/>
  <c r="Z37" i="30"/>
  <c r="Z41" i="30"/>
  <c r="AA37" i="30"/>
  <c r="AA42" i="30"/>
  <c r="AA36" i="30"/>
  <c r="AA40" i="30"/>
  <c r="AA39" i="30"/>
  <c r="AA38" i="30"/>
  <c r="AA41" i="30"/>
  <c r="AB39" i="30"/>
  <c r="AB38" i="30"/>
  <c r="AB42" i="30"/>
  <c r="AB40" i="30"/>
  <c r="AB36" i="30"/>
  <c r="AB37" i="30"/>
  <c r="AB41" i="30"/>
  <c r="AC36" i="30"/>
  <c r="AC38" i="30"/>
  <c r="AC39" i="30"/>
  <c r="AC41" i="30"/>
  <c r="AC40" i="30"/>
  <c r="AC42" i="30"/>
  <c r="AC37" i="30"/>
  <c r="AD42" i="30"/>
  <c r="AD37" i="30"/>
  <c r="AD38" i="30"/>
  <c r="AD40" i="30"/>
  <c r="AD36" i="30"/>
  <c r="AD39" i="30"/>
  <c r="AD41" i="30"/>
  <c r="AE40" i="30"/>
  <c r="AE41" i="30"/>
  <c r="AE39" i="30"/>
  <c r="AE38" i="30"/>
  <c r="AE36" i="30"/>
  <c r="AE37" i="30"/>
  <c r="AE42" i="30"/>
  <c r="AF42" i="30"/>
  <c r="AF36" i="30"/>
  <c r="AF40" i="30"/>
  <c r="AF39" i="30"/>
  <c r="AF37" i="30"/>
  <c r="AF38" i="30"/>
  <c r="AF41" i="30"/>
  <c r="A38" i="9"/>
  <c r="B40" i="11"/>
  <c r="C37" i="30"/>
  <c r="U36" i="26"/>
  <c r="Q36" i="26"/>
  <c r="I38" i="30"/>
  <c r="B38" i="24"/>
  <c r="C38" i="24" s="1"/>
  <c r="D38" i="24" s="1"/>
  <c r="E38" i="24" s="1"/>
  <c r="F38" i="24" s="1"/>
  <c r="G38" i="24" s="1"/>
  <c r="H38" i="24" s="1"/>
  <c r="I38" i="24" s="1"/>
  <c r="J38" i="24" s="1"/>
  <c r="K38" i="24" s="1"/>
  <c r="L38" i="24" s="1"/>
  <c r="M38" i="24" s="1"/>
  <c r="N38" i="24" s="1"/>
  <c r="O38" i="24" s="1"/>
  <c r="P38" i="24" s="1"/>
  <c r="Q38" i="24" s="1"/>
  <c r="R38" i="24" s="1"/>
  <c r="S38" i="24" s="1"/>
  <c r="T38" i="24" s="1"/>
  <c r="U38" i="24" s="1"/>
  <c r="V38" i="24" s="1"/>
  <c r="W38" i="24" s="1"/>
  <c r="X38" i="24" s="1"/>
  <c r="Y38" i="24" s="1"/>
  <c r="Z38" i="24" s="1"/>
  <c r="AA38" i="24" s="1"/>
  <c r="AB38" i="24" s="1"/>
  <c r="AC38" i="24" s="1"/>
  <c r="AD38" i="24" s="1"/>
  <c r="AE38" i="24" s="1"/>
  <c r="AF38" i="24" s="1"/>
  <c r="B29" i="12"/>
  <c r="D29" i="12" s="1"/>
  <c r="J40" i="30"/>
  <c r="Y36" i="27"/>
  <c r="F39" i="30"/>
  <c r="B41" i="11"/>
  <c r="L40" i="30"/>
  <c r="A40" i="26"/>
  <c r="P36" i="27"/>
  <c r="H37" i="27"/>
  <c r="V42" i="26"/>
  <c r="M37" i="26"/>
  <c r="D39" i="26"/>
  <c r="J36" i="27"/>
  <c r="C38" i="27"/>
  <c r="T41" i="30"/>
  <c r="K40" i="26"/>
  <c r="G40" i="27"/>
  <c r="A33" i="23"/>
  <c r="I41" i="30"/>
  <c r="A36" i="9"/>
  <c r="W37" i="27"/>
  <c r="H42" i="27"/>
  <c r="Q36" i="30"/>
  <c r="R38" i="30"/>
  <c r="A37" i="26"/>
  <c r="B42" i="11"/>
  <c r="G36" i="27"/>
  <c r="Q42" i="27"/>
  <c r="S36" i="27"/>
  <c r="V39" i="30"/>
  <c r="G39" i="26"/>
  <c r="Q38" i="26"/>
  <c r="F40" i="27"/>
  <c r="V39" i="27"/>
  <c r="L38" i="27"/>
  <c r="B38" i="30"/>
  <c r="F41" i="26"/>
  <c r="S39" i="30"/>
  <c r="A36" i="24"/>
  <c r="Q37" i="30"/>
  <c r="A29" i="23"/>
  <c r="O37" i="27"/>
  <c r="J39" i="30"/>
  <c r="A39" i="28"/>
  <c r="F42" i="30"/>
  <c r="G38" i="27"/>
  <c r="F40" i="26"/>
  <c r="C37" i="27"/>
  <c r="A39" i="13"/>
  <c r="E39" i="13" s="1"/>
  <c r="A40" i="9"/>
  <c r="G41" i="26"/>
  <c r="K39" i="26"/>
  <c r="T37" i="27"/>
  <c r="A31" i="23"/>
  <c r="L36" i="27"/>
  <c r="N37" i="26"/>
  <c r="W40" i="26"/>
  <c r="E39" i="26"/>
  <c r="N38" i="26"/>
  <c r="K38" i="27"/>
  <c r="A42" i="24"/>
  <c r="A28" i="17"/>
  <c r="F42" i="27"/>
  <c r="L40" i="26"/>
  <c r="A25" i="23"/>
  <c r="R41" i="26"/>
  <c r="K37" i="27"/>
  <c r="A38" i="30"/>
  <c r="N41" i="30"/>
  <c r="B32" i="12"/>
  <c r="D32" i="12" s="1"/>
  <c r="H38" i="27"/>
  <c r="I39" i="30"/>
  <c r="A28" i="23"/>
  <c r="K36" i="26"/>
  <c r="I42" i="30"/>
  <c r="T38" i="26"/>
  <c r="B41" i="24"/>
  <c r="C41" i="24" s="1"/>
  <c r="D41" i="24" s="1"/>
  <c r="E41" i="24" s="1"/>
  <c r="F41" i="24" s="1"/>
  <c r="G41" i="24" s="1"/>
  <c r="H41" i="24" s="1"/>
  <c r="I41" i="24" s="1"/>
  <c r="J41" i="24" s="1"/>
  <c r="K41" i="24" s="1"/>
  <c r="L41" i="24" s="1"/>
  <c r="M41" i="24" s="1"/>
  <c r="N41" i="24" s="1"/>
  <c r="O41" i="24" s="1"/>
  <c r="P41" i="24" s="1"/>
  <c r="Q41" i="24" s="1"/>
  <c r="R41" i="24" s="1"/>
  <c r="S41" i="24" s="1"/>
  <c r="T41" i="24" s="1"/>
  <c r="U41" i="24" s="1"/>
  <c r="V41" i="24" s="1"/>
  <c r="W41" i="24" s="1"/>
  <c r="X41" i="24" s="1"/>
  <c r="Y41" i="24" s="1"/>
  <c r="Z41" i="24" s="1"/>
  <c r="AA41" i="24" s="1"/>
  <c r="AB41" i="24" s="1"/>
  <c r="AC41" i="24" s="1"/>
  <c r="AD41" i="24" s="1"/>
  <c r="AE41" i="24" s="1"/>
  <c r="AF41" i="24" s="1"/>
  <c r="O41" i="30"/>
  <c r="A31" i="12"/>
  <c r="F40" i="30"/>
  <c r="L37" i="30"/>
  <c r="T36" i="26"/>
  <c r="G37" i="30"/>
  <c r="L39" i="30"/>
  <c r="I42" i="26"/>
  <c r="V36" i="26"/>
  <c r="B41" i="26"/>
  <c r="I41" i="26"/>
  <c r="T37" i="30"/>
  <c r="P37" i="30"/>
  <c r="D36" i="27"/>
  <c r="L38" i="26"/>
  <c r="C39" i="27"/>
  <c r="M37" i="30"/>
  <c r="G41" i="30"/>
  <c r="E41" i="30"/>
  <c r="Y38" i="27"/>
  <c r="Q41" i="27"/>
  <c r="G41" i="27"/>
  <c r="K41" i="26"/>
  <c r="U42" i="30"/>
  <c r="S41" i="26"/>
  <c r="Q39" i="30"/>
  <c r="V38" i="27"/>
  <c r="A25" i="17"/>
  <c r="N40" i="27"/>
  <c r="R39" i="30"/>
  <c r="A26" i="23"/>
  <c r="M38" i="26"/>
  <c r="N37" i="27"/>
  <c r="T37" i="26"/>
  <c r="W40" i="27"/>
  <c r="L40" i="27"/>
  <c r="K40" i="30"/>
  <c r="O37" i="26"/>
  <c r="E38" i="27"/>
  <c r="K42" i="26"/>
  <c r="E37" i="26"/>
  <c r="W42" i="27"/>
  <c r="P41" i="30"/>
  <c r="N39" i="27"/>
  <c r="A24" i="23"/>
  <c r="J38" i="27"/>
  <c r="A29" i="17"/>
  <c r="L36" i="26"/>
  <c r="A38" i="8"/>
  <c r="S39" i="26"/>
  <c r="X38" i="27"/>
  <c r="F37" i="26"/>
  <c r="G36" i="30"/>
  <c r="P38" i="27"/>
  <c r="J41" i="30"/>
  <c r="S36" i="26"/>
  <c r="C36" i="27"/>
  <c r="W41" i="27"/>
  <c r="F37" i="30"/>
  <c r="C39" i="30"/>
  <c r="E40" i="27"/>
  <c r="H37" i="26"/>
  <c r="Y40" i="27"/>
  <c r="S37" i="27"/>
  <c r="V41" i="27"/>
  <c r="Q37" i="26"/>
  <c r="R36" i="27"/>
  <c r="N36" i="27"/>
  <c r="L41" i="27"/>
  <c r="I36" i="27"/>
  <c r="A36" i="26"/>
  <c r="B37" i="24"/>
  <c r="C37" i="24" s="1"/>
  <c r="D37" i="24" s="1"/>
  <c r="E37" i="24" s="1"/>
  <c r="F37" i="24" s="1"/>
  <c r="G37" i="24" s="1"/>
  <c r="H37" i="24" s="1"/>
  <c r="I37" i="24" s="1"/>
  <c r="J37" i="24" s="1"/>
  <c r="K37" i="24" s="1"/>
  <c r="L37" i="24" s="1"/>
  <c r="M37" i="24" s="1"/>
  <c r="N37" i="24" s="1"/>
  <c r="O37" i="24" s="1"/>
  <c r="P37" i="24" s="1"/>
  <c r="Q37" i="24" s="1"/>
  <c r="R37" i="24" s="1"/>
  <c r="S37" i="24" s="1"/>
  <c r="T37" i="24" s="1"/>
  <c r="U37" i="24" s="1"/>
  <c r="V37" i="24" s="1"/>
  <c r="W37" i="24" s="1"/>
  <c r="X37" i="24" s="1"/>
  <c r="Y37" i="24" s="1"/>
  <c r="Z37" i="24" s="1"/>
  <c r="AA37" i="24" s="1"/>
  <c r="AB37" i="24" s="1"/>
  <c r="AC37" i="24" s="1"/>
  <c r="AD37" i="24" s="1"/>
  <c r="AE37" i="24" s="1"/>
  <c r="AF37" i="24" s="1"/>
  <c r="A36" i="28"/>
  <c r="A40" i="25"/>
  <c r="A32" i="23"/>
  <c r="U38" i="30"/>
  <c r="X37" i="27"/>
  <c r="H36" i="30"/>
  <c r="J38" i="26"/>
  <c r="M36" i="26"/>
  <c r="D42" i="26"/>
  <c r="X38" i="26"/>
  <c r="U41" i="27"/>
  <c r="J41" i="27"/>
  <c r="S39" i="27"/>
  <c r="K39" i="30"/>
  <c r="O39" i="26"/>
  <c r="A39" i="9"/>
  <c r="P39" i="26"/>
  <c r="E40" i="26"/>
  <c r="J41" i="26"/>
  <c r="U38" i="26"/>
  <c r="D38" i="26"/>
  <c r="A30" i="12"/>
  <c r="O41" i="26"/>
  <c r="O38" i="26"/>
  <c r="U39" i="27"/>
  <c r="K37" i="30"/>
  <c r="L39" i="26"/>
  <c r="N36" i="26"/>
  <c r="G38" i="30"/>
  <c r="K36" i="27"/>
  <c r="J36" i="30"/>
  <c r="P38" i="30"/>
  <c r="W36" i="26"/>
  <c r="M36" i="27"/>
  <c r="N39" i="26"/>
  <c r="B27" i="12"/>
  <c r="D27" i="12" s="1"/>
  <c r="U40" i="30"/>
  <c r="T41" i="27"/>
  <c r="V36" i="30"/>
  <c r="U40" i="27"/>
  <c r="B39" i="13"/>
  <c r="D39" i="13" s="1"/>
  <c r="E38" i="30"/>
  <c r="A36" i="13"/>
  <c r="E36" i="13" s="1"/>
  <c r="T41" i="26"/>
  <c r="B38" i="27"/>
  <c r="A39" i="27"/>
  <c r="D42" i="27"/>
  <c r="W42" i="26"/>
  <c r="R37" i="26"/>
  <c r="A37" i="13"/>
  <c r="E37" i="13" s="1"/>
  <c r="V42" i="27"/>
  <c r="C40" i="26"/>
  <c r="D41" i="26"/>
  <c r="H40" i="26"/>
  <c r="Q38" i="30"/>
  <c r="U36" i="27"/>
  <c r="A36" i="29"/>
  <c r="M39" i="27"/>
  <c r="A42" i="28"/>
  <c r="O40" i="27"/>
  <c r="D38" i="27"/>
  <c r="E41" i="26"/>
  <c r="S38" i="26"/>
  <c r="A36" i="30"/>
  <c r="B37" i="27"/>
  <c r="I40" i="30"/>
  <c r="E40" i="30"/>
  <c r="D38" i="30"/>
  <c r="C36" i="30"/>
  <c r="A42" i="29"/>
  <c r="A37" i="29"/>
  <c r="C40" i="27"/>
  <c r="P40" i="30"/>
  <c r="R42" i="27"/>
  <c r="A39" i="25"/>
  <c r="J37" i="27"/>
  <c r="T42" i="30"/>
  <c r="S41" i="27"/>
  <c r="K41" i="30"/>
  <c r="F38" i="26"/>
  <c r="C41" i="30"/>
  <c r="A41" i="28"/>
  <c r="K38" i="30"/>
  <c r="J36" i="26"/>
  <c r="E38" i="26"/>
  <c r="K37" i="26"/>
  <c r="S40" i="30"/>
  <c r="A37" i="24"/>
  <c r="N40" i="30"/>
  <c r="Q38" i="27"/>
  <c r="A38" i="29"/>
  <c r="M38" i="30"/>
  <c r="B41" i="13"/>
  <c r="D41" i="13" s="1"/>
  <c r="O42" i="30"/>
  <c r="A37" i="25"/>
  <c r="H36" i="27"/>
  <c r="A24" i="17"/>
  <c r="S36" i="30"/>
  <c r="N38" i="30"/>
  <c r="V38" i="26"/>
  <c r="A40" i="29"/>
  <c r="U42" i="27"/>
  <c r="I40" i="26"/>
  <c r="P41" i="26"/>
  <c r="I38" i="26"/>
  <c r="S37" i="26"/>
  <c r="B36" i="30"/>
  <c r="Q37" i="27"/>
  <c r="V36" i="27"/>
  <c r="I42" i="27"/>
  <c r="C42" i="27"/>
  <c r="T39" i="30"/>
  <c r="X41" i="27"/>
  <c r="R40" i="26"/>
  <c r="T42" i="27"/>
  <c r="A29" i="12"/>
  <c r="M39" i="26"/>
  <c r="B30" i="12"/>
  <c r="D30" i="12" s="1"/>
  <c r="Q36" i="27"/>
  <c r="A42" i="30"/>
  <c r="X40" i="26"/>
  <c r="H41" i="30"/>
  <c r="X36" i="26"/>
  <c r="W39" i="27"/>
  <c r="N40" i="26"/>
  <c r="H40" i="27"/>
  <c r="E37" i="27"/>
  <c r="V39" i="26"/>
  <c r="F39" i="27"/>
  <c r="Q39" i="26"/>
  <c r="N41" i="27"/>
  <c r="M39" i="30"/>
  <c r="R41" i="30"/>
  <c r="A41" i="26"/>
  <c r="M37" i="27"/>
  <c r="R41" i="27"/>
  <c r="M40" i="27"/>
  <c r="N38" i="27"/>
  <c r="A38" i="27"/>
  <c r="A41" i="27"/>
  <c r="L41" i="26"/>
  <c r="V40" i="30"/>
  <c r="S42" i="26"/>
  <c r="F36" i="30"/>
  <c r="B39" i="27"/>
  <c r="O41" i="27"/>
  <c r="S41" i="30"/>
  <c r="K40" i="27"/>
  <c r="S40" i="27"/>
  <c r="N42" i="27"/>
  <c r="D36" i="30"/>
  <c r="B39" i="26"/>
  <c r="H37" i="30"/>
  <c r="B37" i="13"/>
  <c r="D37" i="13" s="1"/>
  <c r="D36" i="26"/>
  <c r="D41" i="30"/>
  <c r="L38" i="30"/>
  <c r="I37" i="30"/>
  <c r="I36" i="30"/>
  <c r="A38" i="24"/>
  <c r="A38" i="28"/>
  <c r="M41" i="30"/>
  <c r="G40" i="30"/>
  <c r="A41" i="30"/>
  <c r="J42" i="30"/>
  <c r="A41" i="8"/>
  <c r="I36" i="26"/>
  <c r="T40" i="27"/>
  <c r="B42" i="24"/>
  <c r="C42" i="24" s="1"/>
  <c r="D42" i="24" s="1"/>
  <c r="E42" i="24" s="1"/>
  <c r="F42" i="24" s="1"/>
  <c r="G42" i="24" s="1"/>
  <c r="H42" i="24" s="1"/>
  <c r="I42" i="24" s="1"/>
  <c r="J42" i="24" s="1"/>
  <c r="K42" i="24" s="1"/>
  <c r="L42" i="24" s="1"/>
  <c r="M42" i="24" s="1"/>
  <c r="N42" i="24" s="1"/>
  <c r="O42" i="24" s="1"/>
  <c r="P42" i="24" s="1"/>
  <c r="Q42" i="24" s="1"/>
  <c r="R42" i="24" s="1"/>
  <c r="S42" i="24" s="1"/>
  <c r="T42" i="24" s="1"/>
  <c r="U42" i="24" s="1"/>
  <c r="V42" i="24" s="1"/>
  <c r="W42" i="24" s="1"/>
  <c r="X42" i="24" s="1"/>
  <c r="Y42" i="24" s="1"/>
  <c r="Z42" i="24" s="1"/>
  <c r="AA42" i="24" s="1"/>
  <c r="AB42" i="24" s="1"/>
  <c r="AC42" i="24" s="1"/>
  <c r="AD42" i="24" s="1"/>
  <c r="AE42" i="24" s="1"/>
  <c r="AF42" i="24" s="1"/>
  <c r="Q42" i="30"/>
  <c r="N36" i="30"/>
  <c r="Y41" i="27"/>
  <c r="T39" i="26"/>
  <c r="B41" i="27"/>
  <c r="B42" i="27"/>
  <c r="S40" i="26"/>
  <c r="A40" i="28"/>
  <c r="U41" i="26"/>
  <c r="P37" i="26"/>
  <c r="X40" i="27"/>
  <c r="I37" i="27"/>
  <c r="B40" i="24"/>
  <c r="C40" i="24" s="1"/>
  <c r="D40" i="24" s="1"/>
  <c r="E40" i="24" s="1"/>
  <c r="F40" i="24" s="1"/>
  <c r="G40" i="24" s="1"/>
  <c r="H40" i="24" s="1"/>
  <c r="I40" i="24" s="1"/>
  <c r="J40" i="24" s="1"/>
  <c r="K40" i="24" s="1"/>
  <c r="L40" i="24" s="1"/>
  <c r="M40" i="24" s="1"/>
  <c r="N40" i="24" s="1"/>
  <c r="O40" i="24" s="1"/>
  <c r="P40" i="24" s="1"/>
  <c r="Q40" i="24" s="1"/>
  <c r="R40" i="24" s="1"/>
  <c r="S40" i="24" s="1"/>
  <c r="T40" i="24" s="1"/>
  <c r="U40" i="24" s="1"/>
  <c r="V40" i="24" s="1"/>
  <c r="W40" i="24" s="1"/>
  <c r="X40" i="24" s="1"/>
  <c r="Y40" i="24" s="1"/>
  <c r="Z40" i="24" s="1"/>
  <c r="AA40" i="24" s="1"/>
  <c r="AB40" i="24" s="1"/>
  <c r="AC40" i="24" s="1"/>
  <c r="AD40" i="24" s="1"/>
  <c r="AE40" i="24" s="1"/>
  <c r="AF40" i="24" s="1"/>
  <c r="C36" i="26"/>
  <c r="W36" i="27"/>
  <c r="E37" i="30"/>
  <c r="B41" i="30"/>
  <c r="F39" i="26"/>
  <c r="G42" i="27"/>
  <c r="S42" i="30"/>
  <c r="R37" i="27"/>
  <c r="K36" i="30"/>
  <c r="I37" i="26"/>
  <c r="B39" i="24"/>
  <c r="C39" i="24" s="1"/>
  <c r="D39" i="24" s="1"/>
  <c r="E39" i="24" s="1"/>
  <c r="F39" i="24" s="1"/>
  <c r="G39" i="24" s="1"/>
  <c r="H39" i="24" s="1"/>
  <c r="I39" i="24" s="1"/>
  <c r="J39" i="24" s="1"/>
  <c r="K39" i="24" s="1"/>
  <c r="L39" i="24" s="1"/>
  <c r="M39" i="24" s="1"/>
  <c r="N39" i="24" s="1"/>
  <c r="O39" i="24" s="1"/>
  <c r="P39" i="24" s="1"/>
  <c r="Q39" i="24" s="1"/>
  <c r="R39" i="24" s="1"/>
  <c r="S39" i="24" s="1"/>
  <c r="T39" i="24" s="1"/>
  <c r="U39" i="24" s="1"/>
  <c r="V39" i="24" s="1"/>
  <c r="W39" i="24" s="1"/>
  <c r="X39" i="24" s="1"/>
  <c r="Y39" i="24" s="1"/>
  <c r="Z39" i="24" s="1"/>
  <c r="AA39" i="24" s="1"/>
  <c r="AB39" i="24" s="1"/>
  <c r="AC39" i="24" s="1"/>
  <c r="AD39" i="24" s="1"/>
  <c r="AE39" i="24" s="1"/>
  <c r="AF39" i="24" s="1"/>
  <c r="A26" i="12"/>
  <c r="M42" i="26"/>
  <c r="J38" i="30"/>
  <c r="A41" i="9"/>
  <c r="T38" i="30"/>
  <c r="R37" i="30"/>
  <c r="C37" i="26"/>
  <c r="A42" i="8"/>
  <c r="J42" i="26"/>
  <c r="L42" i="27"/>
  <c r="W38" i="26"/>
  <c r="S37" i="30"/>
  <c r="P41" i="27"/>
  <c r="A39" i="29"/>
  <c r="Y42" i="27"/>
  <c r="E42" i="26"/>
  <c r="H42" i="30"/>
  <c r="T39" i="27"/>
  <c r="L41" i="30"/>
  <c r="J42" i="27"/>
  <c r="O42" i="26"/>
  <c r="A37" i="28"/>
  <c r="A42" i="26"/>
  <c r="X42" i="26"/>
  <c r="F38" i="27"/>
  <c r="K42" i="30"/>
  <c r="M41" i="27"/>
  <c r="T38" i="27"/>
  <c r="U36" i="30"/>
  <c r="G38" i="26"/>
  <c r="B31" i="12"/>
  <c r="D31" i="12" s="1"/>
  <c r="L39" i="27"/>
  <c r="B36" i="27"/>
  <c r="B36" i="26"/>
  <c r="C42" i="30"/>
  <c r="B39" i="11"/>
  <c r="A36" i="8"/>
  <c r="A23" i="17"/>
  <c r="R36" i="26"/>
  <c r="A40" i="8"/>
  <c r="V41" i="30"/>
  <c r="B38" i="13"/>
  <c r="D38" i="13" s="1"/>
  <c r="F36" i="26"/>
  <c r="X41" i="26"/>
  <c r="H38" i="26"/>
  <c r="T40" i="26"/>
  <c r="G42" i="30"/>
  <c r="L37" i="27"/>
  <c r="P39" i="30"/>
  <c r="M42" i="30"/>
  <c r="D37" i="30"/>
  <c r="X36" i="27"/>
  <c r="E36" i="27"/>
  <c r="V37" i="27"/>
  <c r="P42" i="27"/>
  <c r="J40" i="27"/>
  <c r="M42" i="27"/>
  <c r="N39" i="30"/>
  <c r="D40" i="27"/>
  <c r="L42" i="26"/>
  <c r="O39" i="30"/>
  <c r="R42" i="30"/>
  <c r="C41" i="27"/>
  <c r="A36" i="25"/>
  <c r="F36" i="27"/>
  <c r="E36" i="26"/>
  <c r="D39" i="30"/>
  <c r="W38" i="27"/>
  <c r="P42" i="30"/>
  <c r="X39" i="26"/>
  <c r="O42" i="27"/>
  <c r="A42" i="25"/>
  <c r="E39" i="30"/>
  <c r="F38" i="30"/>
  <c r="B36" i="13"/>
  <c r="D36" i="13" s="1"/>
  <c r="H39" i="27"/>
  <c r="A41" i="25"/>
  <c r="B42" i="13"/>
  <c r="D42" i="13" s="1"/>
  <c r="J39" i="27"/>
  <c r="B28" i="12"/>
  <c r="D28" i="12" s="1"/>
  <c r="M36" i="30"/>
  <c r="Q42" i="26"/>
  <c r="I39" i="26"/>
  <c r="A37" i="8"/>
  <c r="C42" i="26"/>
  <c r="A41" i="29"/>
  <c r="X42" i="27"/>
  <c r="P37" i="27"/>
  <c r="H39" i="26"/>
  <c r="V38" i="30"/>
  <c r="Q39" i="27"/>
  <c r="A40" i="13"/>
  <c r="E40" i="13" s="1"/>
  <c r="N42" i="26"/>
  <c r="G37" i="26"/>
  <c r="E42" i="30"/>
  <c r="A37" i="9"/>
  <c r="P40" i="27"/>
  <c r="O40" i="30"/>
  <c r="U37" i="27"/>
  <c r="D41" i="27"/>
  <c r="J39" i="26"/>
  <c r="A27" i="12"/>
  <c r="B40" i="30"/>
  <c r="G40" i="26"/>
  <c r="I39" i="27"/>
  <c r="L36" i="30"/>
  <c r="T36" i="27"/>
  <c r="P39" i="27"/>
  <c r="P40" i="26"/>
  <c r="B40" i="27"/>
  <c r="V37" i="30"/>
  <c r="B40" i="26"/>
  <c r="A36" i="27"/>
  <c r="B42" i="26"/>
  <c r="A42" i="27"/>
  <c r="B42" i="30"/>
  <c r="A41" i="24"/>
  <c r="N41" i="26"/>
  <c r="A38" i="13"/>
  <c r="E38" i="13" s="1"/>
  <c r="A38" i="25"/>
  <c r="V42" i="30"/>
  <c r="C38" i="30"/>
  <c r="A39" i="8"/>
  <c r="M40" i="26"/>
  <c r="V41" i="26"/>
  <c r="Y37" i="27"/>
  <c r="H42" i="26"/>
  <c r="T40" i="30"/>
  <c r="W41" i="26"/>
  <c r="A39" i="30"/>
  <c r="A42" i="13"/>
  <c r="E42" i="13" s="1"/>
  <c r="D39" i="27"/>
  <c r="M40" i="30"/>
  <c r="N42" i="30"/>
  <c r="C39" i="26"/>
  <c r="F41" i="27"/>
  <c r="B36" i="11"/>
  <c r="B38" i="26"/>
  <c r="I41" i="27"/>
  <c r="R39" i="26"/>
  <c r="E39" i="27"/>
  <c r="L42" i="30"/>
  <c r="Q41" i="30"/>
  <c r="K38" i="26"/>
  <c r="H41" i="26"/>
  <c r="A38" i="26"/>
  <c r="E36" i="30"/>
  <c r="U39" i="30"/>
  <c r="B39" i="30"/>
  <c r="T36" i="30"/>
  <c r="A39" i="26"/>
  <c r="R38" i="26"/>
  <c r="A27" i="23"/>
  <c r="U42" i="26"/>
  <c r="A39" i="24"/>
  <c r="D37" i="26"/>
  <c r="A42" i="9"/>
  <c r="A40" i="27"/>
  <c r="K41" i="27"/>
  <c r="R39" i="27"/>
  <c r="B26" i="12"/>
  <c r="D26" i="12" s="1"/>
  <c r="U38" i="27"/>
  <c r="R36" i="30"/>
  <c r="P42" i="26"/>
  <c r="V37" i="26"/>
  <c r="J40" i="26"/>
  <c r="I38" i="27"/>
  <c r="L37" i="26"/>
  <c r="C40" i="30"/>
  <c r="U37" i="26"/>
  <c r="S38" i="27"/>
  <c r="D42" i="30"/>
  <c r="G39" i="27"/>
  <c r="E42" i="27"/>
  <c r="B36" i="24"/>
  <c r="C36" i="24" s="1"/>
  <c r="D36" i="24" s="1"/>
  <c r="E36" i="24" s="1"/>
  <c r="F36" i="24" s="1"/>
  <c r="G36" i="24" s="1"/>
  <c r="H36" i="24" s="1"/>
  <c r="I36" i="24" s="1"/>
  <c r="J36" i="24" s="1"/>
  <c r="K36" i="24" s="1"/>
  <c r="L36" i="24" s="1"/>
  <c r="M36" i="24" s="1"/>
  <c r="N36" i="24" s="1"/>
  <c r="O36" i="24" s="1"/>
  <c r="P36" i="24" s="1"/>
  <c r="Q36" i="24" s="1"/>
  <c r="R36" i="24" s="1"/>
  <c r="S36" i="24" s="1"/>
  <c r="T36" i="24" s="1"/>
  <c r="U36" i="24" s="1"/>
  <c r="V36" i="24" s="1"/>
  <c r="W36" i="24" s="1"/>
  <c r="X36" i="24" s="1"/>
  <c r="Y36" i="24" s="1"/>
  <c r="Z36" i="24" s="1"/>
  <c r="AA36" i="24" s="1"/>
  <c r="AB36" i="24" s="1"/>
  <c r="AC36" i="24" s="1"/>
  <c r="AD36" i="24" s="1"/>
  <c r="AE36" i="24" s="1"/>
  <c r="AF36" i="24" s="1"/>
  <c r="M38" i="27"/>
  <c r="D37" i="27"/>
  <c r="R38" i="27"/>
  <c r="B40" i="13"/>
  <c r="D40" i="13" s="1"/>
  <c r="A41" i="13"/>
  <c r="E41" i="13" s="1"/>
  <c r="U40" i="26"/>
  <c r="J37" i="30"/>
  <c r="R42" i="26"/>
  <c r="A37" i="30"/>
  <c r="G39" i="30"/>
  <c r="A40" i="24"/>
  <c r="B37" i="11"/>
  <c r="E41" i="27"/>
  <c r="O38" i="30"/>
  <c r="F41" i="30"/>
  <c r="S38" i="30"/>
  <c r="I40" i="27"/>
  <c r="S42" i="27"/>
  <c r="U37" i="30"/>
  <c r="F37" i="27"/>
  <c r="B37" i="30"/>
  <c r="N37" i="30"/>
  <c r="Q40" i="30"/>
  <c r="A30" i="23"/>
  <c r="C38" i="26"/>
  <c r="H36" i="26"/>
  <c r="H38" i="30"/>
  <c r="R40" i="27"/>
  <c r="O40" i="26"/>
  <c r="O39" i="27"/>
  <c r="D40" i="26"/>
  <c r="O36" i="30"/>
  <c r="G36" i="26"/>
  <c r="A32" i="12"/>
  <c r="O36" i="26"/>
  <c r="G37" i="27"/>
  <c r="X39" i="27"/>
  <c r="A26" i="17"/>
  <c r="W37" i="26"/>
  <c r="D40" i="30"/>
  <c r="A37" i="27"/>
  <c r="A40" i="30"/>
  <c r="R40" i="30"/>
  <c r="G42" i="26"/>
  <c r="Q40" i="26"/>
  <c r="Q40" i="27"/>
  <c r="V40" i="27"/>
  <c r="X37" i="26"/>
  <c r="P36" i="26"/>
  <c r="M41" i="26"/>
  <c r="A27" i="17"/>
  <c r="J37" i="26"/>
  <c r="P36" i="30"/>
  <c r="A28" i="12"/>
  <c r="O37" i="30"/>
  <c r="Q41" i="26"/>
  <c r="P38" i="26"/>
  <c r="O38" i="27"/>
  <c r="W39" i="26"/>
  <c r="K39" i="27"/>
  <c r="O36" i="27"/>
  <c r="B38" i="11"/>
  <c r="C41" i="26"/>
  <c r="U41" i="30"/>
  <c r="V40" i="26"/>
  <c r="Y39" i="27"/>
  <c r="K42" i="27"/>
  <c r="B37" i="26"/>
  <c r="T42" i="26"/>
  <c r="F42" i="26"/>
  <c r="H40" i="30"/>
  <c r="H39" i="30"/>
  <c r="H41" i="27"/>
  <c r="U39" i="26"/>
  <c r="E1859" i="18"/>
  <c r="E1739" i="18"/>
  <c r="E1622" i="18"/>
  <c r="E1819" i="18"/>
  <c r="E1779" i="18"/>
  <c r="E1860" i="18" l="1"/>
  <c r="E30" i="12"/>
  <c r="E31" i="12"/>
  <c r="E29" i="12"/>
  <c r="E1500" i="18"/>
  <c r="E1660" i="18"/>
  <c r="E1820" i="18"/>
  <c r="E32" i="12"/>
  <c r="C988" i="18"/>
  <c r="E26" i="12"/>
  <c r="E27" i="12"/>
  <c r="E1700" i="18"/>
  <c r="E28" i="12"/>
  <c r="C1111" i="18"/>
  <c r="E1459" i="18"/>
  <c r="E1580" i="18"/>
  <c r="E1780" i="18"/>
  <c r="E1740" i="18"/>
  <c r="C1029" i="18"/>
  <c r="C1070" i="18"/>
  <c r="E1540" i="18"/>
  <c r="E1418" i="18"/>
  <c r="E1741" i="18" l="1"/>
  <c r="E988" i="18"/>
  <c r="C989" i="18"/>
  <c r="C990" i="18" s="1"/>
  <c r="C991" i="18" s="1"/>
  <c r="C992" i="18" s="1"/>
  <c r="C993" i="18" s="1"/>
  <c r="C994" i="18" s="1"/>
  <c r="C995" i="18" s="1"/>
  <c r="C996" i="18" s="1"/>
  <c r="C997" i="18" s="1"/>
  <c r="C998" i="18" s="1"/>
  <c r="C999" i="18" s="1"/>
  <c r="C1000" i="18" s="1"/>
  <c r="C1001" i="18" s="1"/>
  <c r="C1002" i="18" s="1"/>
  <c r="C1003" i="18" s="1"/>
  <c r="C1004" i="18" s="1"/>
  <c r="C1005" i="18" s="1"/>
  <c r="C1006" i="18" s="1"/>
  <c r="C1007" i="18" s="1"/>
  <c r="C1008" i="18" s="1"/>
  <c r="C1009" i="18" s="1"/>
  <c r="C1010" i="18" s="1"/>
  <c r="C1011" i="18" s="1"/>
  <c r="C1012" i="18" s="1"/>
  <c r="C1013" i="18" s="1"/>
  <c r="C1014" i="18" s="1"/>
  <c r="C1015" i="18" s="1"/>
  <c r="C1016" i="18" s="1"/>
  <c r="C1017" i="18" s="1"/>
  <c r="C1018" i="18" s="1"/>
  <c r="C1019" i="18" s="1"/>
  <c r="C1020" i="18" s="1"/>
  <c r="C1021" i="18" s="1"/>
  <c r="C1022" i="18" s="1"/>
  <c r="C1023" i="18" s="1"/>
  <c r="C1024" i="18" s="1"/>
  <c r="C1025" i="18" s="1"/>
  <c r="C1026" i="18" s="1"/>
  <c r="C1027" i="18" s="1"/>
  <c r="C1028" i="18" s="1"/>
  <c r="E1781" i="18"/>
  <c r="E1821" i="18"/>
  <c r="E1541" i="18"/>
  <c r="E1701" i="18"/>
  <c r="E1029" i="18"/>
  <c r="C1030" i="18"/>
  <c r="C1031" i="18" s="1"/>
  <c r="C1032" i="18" s="1"/>
  <c r="C1033" i="18" s="1"/>
  <c r="C1034" i="18" s="1"/>
  <c r="C1035" i="18" s="1"/>
  <c r="C1036" i="18" s="1"/>
  <c r="C1037" i="18" s="1"/>
  <c r="C1038" i="18" s="1"/>
  <c r="C1039" i="18" s="1"/>
  <c r="C1040" i="18" s="1"/>
  <c r="C1041" i="18" s="1"/>
  <c r="C1042" i="18" s="1"/>
  <c r="C1043" i="18" s="1"/>
  <c r="C1044" i="18" s="1"/>
  <c r="C1045" i="18" s="1"/>
  <c r="C1046" i="18" s="1"/>
  <c r="C1047" i="18" s="1"/>
  <c r="C1048" i="18" s="1"/>
  <c r="C1049" i="18" s="1"/>
  <c r="C1050" i="18" s="1"/>
  <c r="C1051" i="18" s="1"/>
  <c r="C1052" i="18" s="1"/>
  <c r="C1053" i="18" s="1"/>
  <c r="C1054" i="18" s="1"/>
  <c r="C1055" i="18" s="1"/>
  <c r="C1056" i="18" s="1"/>
  <c r="C1057" i="18" s="1"/>
  <c r="C1058" i="18" s="1"/>
  <c r="C1059" i="18" s="1"/>
  <c r="C1060" i="18" s="1"/>
  <c r="C1061" i="18" s="1"/>
  <c r="C1062" i="18" s="1"/>
  <c r="C1063" i="18" s="1"/>
  <c r="C1064" i="18" s="1"/>
  <c r="C1065" i="18" s="1"/>
  <c r="C1066" i="18" s="1"/>
  <c r="C1067" i="18" s="1"/>
  <c r="C1068" i="18" s="1"/>
  <c r="C1069" i="18" s="1"/>
  <c r="E1861" i="18"/>
  <c r="E1111" i="18"/>
  <c r="C1112" i="18"/>
  <c r="C1113" i="18" s="1"/>
  <c r="C1114" i="18" s="1"/>
  <c r="C1115" i="18" s="1"/>
  <c r="C1116" i="18" s="1"/>
  <c r="C1117" i="18" s="1"/>
  <c r="C1118" i="18" s="1"/>
  <c r="C1119" i="18" s="1"/>
  <c r="C1120" i="18" s="1"/>
  <c r="C1121" i="18" s="1"/>
  <c r="C1122" i="18" s="1"/>
  <c r="C1123" i="18" s="1"/>
  <c r="C1124" i="18" s="1"/>
  <c r="C1125" i="18" s="1"/>
  <c r="C1126" i="18" s="1"/>
  <c r="C1127" i="18" s="1"/>
  <c r="C1128" i="18" s="1"/>
  <c r="C1129" i="18" s="1"/>
  <c r="C1130" i="18" s="1"/>
  <c r="E1070" i="18"/>
  <c r="C1071" i="18"/>
  <c r="C1072" i="18" s="1"/>
  <c r="C1073" i="18" s="1"/>
  <c r="C1074" i="18" s="1"/>
  <c r="C1075" i="18" s="1"/>
  <c r="C1076" i="18" s="1"/>
  <c r="C1077" i="18" s="1"/>
  <c r="C1078" i="18" s="1"/>
  <c r="C1079" i="18" s="1"/>
  <c r="C1080" i="18" s="1"/>
  <c r="C1081" i="18" s="1"/>
  <c r="C1082" i="18" s="1"/>
  <c r="C1083" i="18" s="1"/>
  <c r="C1084" i="18" s="1"/>
  <c r="C1085" i="18" s="1"/>
  <c r="C1086" i="18" s="1"/>
  <c r="C1087" i="18" s="1"/>
  <c r="C1088" i="18" s="1"/>
  <c r="C1089" i="18" s="1"/>
  <c r="C1090" i="18" s="1"/>
  <c r="C1091" i="18" s="1"/>
  <c r="C1092" i="18" s="1"/>
  <c r="C1093" i="18" s="1"/>
  <c r="C1094" i="18" s="1"/>
  <c r="C1095" i="18" s="1"/>
  <c r="C1096" i="18" s="1"/>
  <c r="C1097" i="18" s="1"/>
  <c r="C1098" i="18" s="1"/>
  <c r="C1099" i="18" s="1"/>
  <c r="C1100" i="18" s="1"/>
  <c r="C1101" i="18" s="1"/>
  <c r="C1102" i="18" s="1"/>
  <c r="C1103" i="18" s="1"/>
  <c r="C1104" i="18" s="1"/>
  <c r="C1105" i="18" s="1"/>
  <c r="C1106" i="18" s="1"/>
  <c r="C1107" i="18" s="1"/>
  <c r="C1108" i="18" s="1"/>
  <c r="C1109" i="18" s="1"/>
  <c r="C1110" i="18" s="1"/>
  <c r="E1581" i="18"/>
  <c r="E1661" i="18"/>
  <c r="E1212" i="18" l="1"/>
  <c r="E1130" i="18"/>
  <c r="C1131" i="18"/>
  <c r="E1292" i="18"/>
  <c r="E1373" i="18"/>
  <c r="E1663" i="18"/>
  <c r="E1332" i="18"/>
  <c r="E1702" i="18"/>
  <c r="E1782" i="18"/>
  <c r="E1742" i="18"/>
  <c r="E1823" i="18"/>
  <c r="E1171" i="18"/>
  <c r="E1582" i="18"/>
  <c r="E1862" i="18"/>
  <c r="E1240" i="18"/>
  <c r="E1703" i="18" l="1"/>
  <c r="E1783" i="18"/>
  <c r="E1252" i="18"/>
  <c r="E1374" i="18"/>
  <c r="E1213" i="18"/>
  <c r="E1824" i="18"/>
  <c r="E1863" i="18"/>
  <c r="E1743" i="18"/>
  <c r="E1333" i="18"/>
  <c r="E1293" i="18"/>
  <c r="E1664" i="18"/>
  <c r="E1131" i="18"/>
  <c r="C1132" i="18"/>
  <c r="C1133" i="18" s="1"/>
  <c r="C1134" i="18" s="1"/>
  <c r="C1135" i="18" s="1"/>
  <c r="C1136" i="18" s="1"/>
  <c r="C1137" i="18" s="1"/>
  <c r="C1138" i="18" s="1"/>
  <c r="C1139" i="18" s="1"/>
  <c r="C1140" i="18" s="1"/>
  <c r="C1141" i="18" s="1"/>
  <c r="C1142" i="18" s="1"/>
  <c r="C1143" i="18" s="1"/>
  <c r="C1144" i="18" s="1"/>
  <c r="C1145" i="18" s="1"/>
  <c r="C1146" i="18" s="1"/>
  <c r="C1147" i="18" s="1"/>
  <c r="C1148" i="18" s="1"/>
  <c r="C1149" i="18" s="1"/>
  <c r="C1150" i="18" s="1"/>
  <c r="C1151" i="18" s="1"/>
  <c r="E1375" i="18" l="1"/>
  <c r="E1704" i="18"/>
  <c r="E1864" i="18"/>
  <c r="E1334" i="18"/>
  <c r="E1294" i="18"/>
  <c r="E1253" i="18"/>
  <c r="E1784" i="18"/>
  <c r="E1744" i="18"/>
  <c r="E1826" i="18"/>
  <c r="E1785" i="18" l="1"/>
  <c r="E1254" i="18"/>
  <c r="E1335" i="18"/>
  <c r="E1865" i="18"/>
  <c r="E1827" i="18"/>
  <c r="E1705" i="18"/>
  <c r="E1745" i="18"/>
  <c r="E1376" i="18"/>
  <c r="E1746" i="18" l="1"/>
  <c r="E1866" i="18"/>
  <c r="E1336" i="18"/>
  <c r="E1377" i="18"/>
  <c r="E1786" i="18"/>
  <c r="E1828" i="18"/>
  <c r="E1867" i="18" l="1"/>
  <c r="E1787" i="18"/>
  <c r="E1869" i="18" l="1"/>
  <c r="AE30" i="27" l="1"/>
  <c r="AD32" i="27"/>
  <c r="AD31" i="27"/>
  <c r="AD29" i="27"/>
  <c r="AE32" i="27"/>
  <c r="AB28" i="27"/>
  <c r="Z35" i="27"/>
  <c r="X34" i="30"/>
  <c r="AA35" i="26"/>
  <c r="AB35" i="26" s="1"/>
  <c r="AC35" i="26" s="1"/>
  <c r="AD35" i="26" s="1"/>
  <c r="AE35" i="26" s="1"/>
  <c r="AF35" i="26" s="1"/>
  <c r="AA28" i="30"/>
  <c r="AB30" i="30"/>
  <c r="AC34" i="30"/>
  <c r="AD35" i="30"/>
  <c r="AD29" i="30"/>
  <c r="AE32" i="30"/>
  <c r="AF35" i="30"/>
  <c r="G35" i="26"/>
  <c r="P33" i="27"/>
  <c r="T33" i="27"/>
  <c r="N34" i="30"/>
  <c r="L31" i="30"/>
  <c r="L29" i="30"/>
  <c r="D32" i="27"/>
  <c r="K30" i="27"/>
  <c r="R30" i="27"/>
  <c r="H31" i="30"/>
  <c r="L34" i="27"/>
  <c r="G29" i="27"/>
  <c r="Q35" i="26"/>
  <c r="B28" i="24"/>
  <c r="C28" i="24" s="1"/>
  <c r="D28" i="24" s="1"/>
  <c r="E28" i="24" s="1"/>
  <c r="F28" i="24" s="1"/>
  <c r="G28" i="24" s="1"/>
  <c r="H28" i="24" s="1"/>
  <c r="I28" i="24" s="1"/>
  <c r="J28" i="24" s="1"/>
  <c r="K28" i="24" s="1"/>
  <c r="L28" i="24" s="1"/>
  <c r="M28" i="24" s="1"/>
  <c r="N28" i="24" s="1"/>
  <c r="O28" i="24" s="1"/>
  <c r="P28" i="24" s="1"/>
  <c r="Q28" i="24" s="1"/>
  <c r="R28" i="24" s="1"/>
  <c r="S28" i="24" s="1"/>
  <c r="T28" i="24" s="1"/>
  <c r="U28" i="24" s="1"/>
  <c r="V28" i="24" s="1"/>
  <c r="W28" i="24" s="1"/>
  <c r="X28" i="24" s="1"/>
  <c r="Y28" i="24" s="1"/>
  <c r="Z28" i="24" s="1"/>
  <c r="AA28" i="24" s="1"/>
  <c r="AB28" i="24" s="1"/>
  <c r="AC28" i="24" s="1"/>
  <c r="AD28" i="24" s="1"/>
  <c r="AE28" i="24" s="1"/>
  <c r="AF28" i="24" s="1"/>
  <c r="N34" i="27"/>
  <c r="U28" i="30"/>
  <c r="AD33" i="27"/>
  <c r="AC34" i="27"/>
  <c r="AF32" i="27"/>
  <c r="AD34" i="27"/>
  <c r="Z34" i="27"/>
  <c r="X31" i="30"/>
  <c r="Y35" i="26"/>
  <c r="Y32" i="30"/>
  <c r="Z29" i="30"/>
  <c r="AA32" i="30"/>
  <c r="AB31" i="30"/>
  <c r="AC33" i="30"/>
  <c r="AD31" i="30"/>
  <c r="AD34" i="30"/>
  <c r="AE28" i="30"/>
  <c r="S29" i="27"/>
  <c r="Q32" i="27"/>
  <c r="P35" i="30"/>
  <c r="M28" i="30"/>
  <c r="G30" i="30"/>
  <c r="F32" i="27"/>
  <c r="S33" i="27"/>
  <c r="L32" i="27"/>
  <c r="C33" i="26"/>
  <c r="B28" i="13"/>
  <c r="D28" i="13" s="1"/>
  <c r="M31" i="27"/>
  <c r="U29" i="27"/>
  <c r="A35" i="30"/>
  <c r="P30" i="30"/>
  <c r="P34" i="30"/>
  <c r="I33" i="30"/>
  <c r="E29" i="30"/>
  <c r="R35" i="30"/>
  <c r="S31" i="27"/>
  <c r="K31" i="27"/>
  <c r="B34" i="24"/>
  <c r="C34" i="24" s="1"/>
  <c r="D34" i="24" s="1"/>
  <c r="E34" i="24" s="1"/>
  <c r="F34" i="24" s="1"/>
  <c r="G34" i="24" s="1"/>
  <c r="H34" i="24" s="1"/>
  <c r="I34" i="24" s="1"/>
  <c r="J34" i="24" s="1"/>
  <c r="K34" i="24" s="1"/>
  <c r="L34" i="24" s="1"/>
  <c r="M34" i="24" s="1"/>
  <c r="N34" i="24" s="1"/>
  <c r="O34" i="24" s="1"/>
  <c r="P34" i="24" s="1"/>
  <c r="Q34" i="24" s="1"/>
  <c r="R34" i="24" s="1"/>
  <c r="S34" i="24" s="1"/>
  <c r="T34" i="24" s="1"/>
  <c r="U34" i="24" s="1"/>
  <c r="V34" i="24" s="1"/>
  <c r="W34" i="24" s="1"/>
  <c r="X34" i="24" s="1"/>
  <c r="Y34" i="24" s="1"/>
  <c r="Z34" i="24" s="1"/>
  <c r="AA34" i="24" s="1"/>
  <c r="AB34" i="24" s="1"/>
  <c r="AC34" i="24" s="1"/>
  <c r="AD34" i="24" s="1"/>
  <c r="AE34" i="24" s="1"/>
  <c r="AF34" i="24" s="1"/>
  <c r="T32" i="27"/>
  <c r="AC29" i="27"/>
  <c r="AC35" i="27"/>
  <c r="AE34" i="27"/>
  <c r="AF30" i="27"/>
  <c r="AB34" i="27"/>
  <c r="Z35" i="26"/>
  <c r="X30" i="30"/>
  <c r="Y29" i="30"/>
  <c r="Z35" i="30"/>
  <c r="AA33" i="30"/>
  <c r="AB29" i="30"/>
  <c r="AB33" i="30"/>
  <c r="AE30" i="30"/>
  <c r="AE29" i="30"/>
  <c r="AF32" i="30"/>
  <c r="U35" i="26"/>
  <c r="O35" i="26"/>
  <c r="S29" i="30"/>
  <c r="G29" i="30"/>
  <c r="L28" i="30"/>
  <c r="D30" i="27"/>
  <c r="O33" i="27"/>
  <c r="T30" i="27"/>
  <c r="X30" i="27"/>
  <c r="R31" i="27"/>
  <c r="E28" i="30"/>
  <c r="W33" i="27"/>
  <c r="P30" i="27"/>
  <c r="M35" i="27"/>
  <c r="S32" i="30"/>
  <c r="V32" i="30"/>
  <c r="V29" i="30"/>
  <c r="AB32" i="27"/>
  <c r="AC28" i="27"/>
  <c r="AB30" i="27"/>
  <c r="AE33" i="27"/>
  <c r="AC30" i="27"/>
  <c r="AA30" i="27"/>
  <c r="Y33" i="30"/>
  <c r="X32" i="30"/>
  <c r="X28" i="30"/>
  <c r="W33" i="30"/>
  <c r="X33" i="30"/>
  <c r="Z31" i="30"/>
  <c r="Z30" i="30"/>
  <c r="AB28" i="30"/>
  <c r="AB35" i="30"/>
  <c r="AC32" i="30"/>
  <c r="AD33" i="30"/>
  <c r="AE33" i="30"/>
  <c r="J30" i="27"/>
  <c r="X34" i="27"/>
  <c r="C35" i="26"/>
  <c r="J31" i="27"/>
  <c r="B35" i="30"/>
  <c r="Q31" i="30"/>
  <c r="G35" i="30"/>
  <c r="B34" i="13"/>
  <c r="D34" i="13" s="1"/>
  <c r="L32" i="30"/>
  <c r="B30" i="27"/>
  <c r="D33" i="30"/>
  <c r="L33" i="30"/>
  <c r="T33" i="30"/>
  <c r="U31" i="27"/>
  <c r="Q34" i="27"/>
  <c r="B33" i="13"/>
  <c r="D33" i="13" s="1"/>
  <c r="K30" i="30"/>
  <c r="G33" i="27"/>
  <c r="P29" i="27"/>
  <c r="H29" i="30"/>
  <c r="G33" i="30"/>
  <c r="B28" i="27"/>
  <c r="L35" i="26"/>
  <c r="AA34" i="27"/>
  <c r="W31" i="30"/>
  <c r="AB31" i="27"/>
  <c r="AA33" i="27"/>
  <c r="AD30" i="27"/>
  <c r="AD35" i="27"/>
  <c r="AB33" i="27"/>
  <c r="AB35" i="27"/>
  <c r="Z32" i="27"/>
  <c r="AC33" i="27"/>
  <c r="AF35" i="27"/>
  <c r="AF33" i="27"/>
  <c r="AF31" i="27"/>
  <c r="AD28" i="27"/>
  <c r="AA35" i="27"/>
  <c r="W32" i="30"/>
  <c r="AA31" i="27"/>
  <c r="AA29" i="27"/>
  <c r="AB29" i="27"/>
  <c r="AF28" i="27"/>
  <c r="Z30" i="27"/>
  <c r="AF34" i="27"/>
  <c r="AE35" i="27"/>
  <c r="AA28" i="27"/>
  <c r="AC31" i="27"/>
  <c r="Z33" i="27"/>
  <c r="Z28" i="27"/>
  <c r="Y28" i="30"/>
  <c r="AE31" i="27"/>
  <c r="Z29" i="27"/>
  <c r="AE29" i="27"/>
  <c r="AE28" i="27"/>
  <c r="AF29" i="27"/>
  <c r="Z31" i="27"/>
  <c r="AC32" i="27"/>
  <c r="AA32" i="27"/>
  <c r="X29" i="30"/>
  <c r="W28" i="30"/>
  <c r="AA35" i="30"/>
  <c r="AD30" i="30"/>
  <c r="AE31" i="30"/>
  <c r="B35" i="11"/>
  <c r="I32" i="30"/>
  <c r="O34" i="30"/>
  <c r="B29" i="27"/>
  <c r="U30" i="30"/>
  <c r="I30" i="27"/>
  <c r="L34" i="30"/>
  <c r="Y31" i="27"/>
  <c r="I32" i="27"/>
  <c r="B33" i="27"/>
  <c r="C34" i="30"/>
  <c r="G28" i="30"/>
  <c r="C31" i="26"/>
  <c r="G34" i="27"/>
  <c r="O29" i="30"/>
  <c r="Q32" i="30"/>
  <c r="R29" i="30"/>
  <c r="L30" i="27"/>
  <c r="V28" i="30"/>
  <c r="C34" i="27"/>
  <c r="C28" i="30"/>
  <c r="I28" i="27"/>
  <c r="L30" i="30"/>
  <c r="J28" i="30"/>
  <c r="M31" i="30"/>
  <c r="I28" i="30"/>
  <c r="B35" i="24"/>
  <c r="C35" i="24" s="1"/>
  <c r="D35" i="24" s="1"/>
  <c r="E35" i="24" s="1"/>
  <c r="F35" i="24" s="1"/>
  <c r="G35" i="24" s="1"/>
  <c r="H35" i="24" s="1"/>
  <c r="I35" i="24" s="1"/>
  <c r="J35" i="24" s="1"/>
  <c r="K35" i="24" s="1"/>
  <c r="L35" i="24" s="1"/>
  <c r="M35" i="24" s="1"/>
  <c r="N35" i="24" s="1"/>
  <c r="O35" i="24" s="1"/>
  <c r="P35" i="24" s="1"/>
  <c r="Q35" i="24" s="1"/>
  <c r="R35" i="24" s="1"/>
  <c r="S35" i="24" s="1"/>
  <c r="T35" i="24" s="1"/>
  <c r="U35" i="24" s="1"/>
  <c r="V35" i="24" s="1"/>
  <c r="W35" i="24" s="1"/>
  <c r="X35" i="24" s="1"/>
  <c r="Y35" i="24" s="1"/>
  <c r="Z35" i="24" s="1"/>
  <c r="AA35" i="24" s="1"/>
  <c r="AB35" i="24" s="1"/>
  <c r="AC35" i="24" s="1"/>
  <c r="AD35" i="24" s="1"/>
  <c r="AE35" i="24" s="1"/>
  <c r="AF35" i="24" s="1"/>
  <c r="H34" i="30"/>
  <c r="B35" i="27"/>
  <c r="H35" i="27"/>
  <c r="F35" i="30"/>
  <c r="N28" i="27"/>
  <c r="B31" i="27"/>
  <c r="Q33" i="30"/>
  <c r="S31" i="30"/>
  <c r="S33" i="30"/>
  <c r="G32" i="27"/>
  <c r="N35" i="27"/>
  <c r="B30" i="24"/>
  <c r="C30" i="24" s="1"/>
  <c r="D30" i="24" s="1"/>
  <c r="E30" i="24" s="1"/>
  <c r="F30" i="24" s="1"/>
  <c r="G30" i="24" s="1"/>
  <c r="H30" i="24" s="1"/>
  <c r="I30" i="24" s="1"/>
  <c r="J30" i="24" s="1"/>
  <c r="K30" i="24" s="1"/>
  <c r="L30" i="24" s="1"/>
  <c r="M30" i="24" s="1"/>
  <c r="N30" i="24" s="1"/>
  <c r="O30" i="24" s="1"/>
  <c r="P30" i="24" s="1"/>
  <c r="Q30" i="24" s="1"/>
  <c r="R30" i="24" s="1"/>
  <c r="S30" i="24" s="1"/>
  <c r="T30" i="24" s="1"/>
  <c r="U30" i="24" s="1"/>
  <c r="V30" i="24" s="1"/>
  <c r="W30" i="24" s="1"/>
  <c r="X30" i="24" s="1"/>
  <c r="Y30" i="24" s="1"/>
  <c r="Z30" i="24" s="1"/>
  <c r="AA30" i="24" s="1"/>
  <c r="AB30" i="24" s="1"/>
  <c r="AC30" i="24" s="1"/>
  <c r="AD30" i="24" s="1"/>
  <c r="AE30" i="24" s="1"/>
  <c r="AF30" i="24" s="1"/>
  <c r="F34" i="27"/>
  <c r="Z33" i="30"/>
  <c r="AA29" i="30"/>
  <c r="AC28" i="30"/>
  <c r="AF30" i="30"/>
  <c r="T35" i="26"/>
  <c r="U33" i="30"/>
  <c r="C28" i="27"/>
  <c r="R33" i="27"/>
  <c r="C28" i="26"/>
  <c r="V35" i="26"/>
  <c r="B34" i="26"/>
  <c r="F34" i="30"/>
  <c r="R33" i="30"/>
  <c r="S35" i="26"/>
  <c r="D29" i="27"/>
  <c r="B31" i="30"/>
  <c r="M30" i="30"/>
  <c r="H34" i="27"/>
  <c r="E32" i="27"/>
  <c r="Q29" i="30"/>
  <c r="D28" i="30"/>
  <c r="K31" i="30"/>
  <c r="G28" i="27"/>
  <c r="C29" i="26"/>
  <c r="N30" i="27"/>
  <c r="P28" i="27"/>
  <c r="V30" i="30"/>
  <c r="U33" i="27"/>
  <c r="J34" i="27"/>
  <c r="H31" i="27"/>
  <c r="M33" i="27"/>
  <c r="P35" i="27"/>
  <c r="J32" i="30"/>
  <c r="G31" i="27"/>
  <c r="K35" i="26"/>
  <c r="R34" i="27"/>
  <c r="B32" i="24"/>
  <c r="C32" i="24" s="1"/>
  <c r="D32" i="24" s="1"/>
  <c r="E32" i="24" s="1"/>
  <c r="F32" i="24" s="1"/>
  <c r="G32" i="24" s="1"/>
  <c r="H32" i="24" s="1"/>
  <c r="I32" i="24" s="1"/>
  <c r="J32" i="24" s="1"/>
  <c r="K32" i="24" s="1"/>
  <c r="L32" i="24" s="1"/>
  <c r="M32" i="24" s="1"/>
  <c r="N32" i="24" s="1"/>
  <c r="O32" i="24" s="1"/>
  <c r="P32" i="24" s="1"/>
  <c r="Q32" i="24" s="1"/>
  <c r="R32" i="24" s="1"/>
  <c r="S32" i="24" s="1"/>
  <c r="T32" i="24" s="1"/>
  <c r="U32" i="24" s="1"/>
  <c r="V32" i="24" s="1"/>
  <c r="W32" i="24" s="1"/>
  <c r="X32" i="24" s="1"/>
  <c r="Y32" i="24" s="1"/>
  <c r="Z32" i="24" s="1"/>
  <c r="AA32" i="24" s="1"/>
  <c r="AB32" i="24" s="1"/>
  <c r="AC32" i="24" s="1"/>
  <c r="AD32" i="24" s="1"/>
  <c r="AE32" i="24" s="1"/>
  <c r="AF32" i="24" s="1"/>
  <c r="Y35" i="27"/>
  <c r="C30" i="30"/>
  <c r="I35" i="26"/>
  <c r="L28" i="27"/>
  <c r="X33" i="27"/>
  <c r="G34" i="30"/>
  <c r="T35" i="30"/>
  <c r="T31" i="27"/>
  <c r="O30" i="27"/>
  <c r="L35" i="27"/>
  <c r="F33" i="30"/>
  <c r="K32" i="30"/>
  <c r="L31" i="27"/>
  <c r="Q29" i="27"/>
  <c r="U31" i="30"/>
  <c r="Z32" i="30"/>
  <c r="AA31" i="30"/>
  <c r="AC30" i="30"/>
  <c r="AF33" i="30"/>
  <c r="V35" i="27"/>
  <c r="P33" i="30"/>
  <c r="F35" i="27"/>
  <c r="B32" i="13"/>
  <c r="D32" i="13" s="1"/>
  <c r="N32" i="30"/>
  <c r="U34" i="27"/>
  <c r="H32" i="27"/>
  <c r="F30" i="30"/>
  <c r="E30" i="27"/>
  <c r="J35" i="26"/>
  <c r="X35" i="27"/>
  <c r="N35" i="30"/>
  <c r="S28" i="30"/>
  <c r="D32" i="30"/>
  <c r="F30" i="27"/>
  <c r="W30" i="27"/>
  <c r="C32" i="26"/>
  <c r="T32" i="30"/>
  <c r="B31" i="26"/>
  <c r="D30" i="30"/>
  <c r="K29" i="30"/>
  <c r="P32" i="30"/>
  <c r="M35" i="30"/>
  <c r="C32" i="27"/>
  <c r="T35" i="27"/>
  <c r="W35" i="26"/>
  <c r="F33" i="27"/>
  <c r="A35" i="24"/>
  <c r="I31" i="27"/>
  <c r="S35" i="30"/>
  <c r="J31" i="30"/>
  <c r="P34" i="27"/>
  <c r="M34" i="27"/>
  <c r="X35" i="30"/>
  <c r="Y34" i="30"/>
  <c r="Y30" i="30"/>
  <c r="AD32" i="30"/>
  <c r="AE35" i="30"/>
  <c r="AF31" i="30"/>
  <c r="B32" i="30"/>
  <c r="K28" i="27"/>
  <c r="J29" i="30"/>
  <c r="M32" i="30"/>
  <c r="C31" i="27"/>
  <c r="H29" i="27"/>
  <c r="V33" i="27"/>
  <c r="E29" i="27"/>
  <c r="E33" i="30"/>
  <c r="I33" i="27"/>
  <c r="W31" i="27"/>
  <c r="I31" i="30"/>
  <c r="U29" i="30"/>
  <c r="E35" i="30"/>
  <c r="Y33" i="27"/>
  <c r="D31" i="27"/>
  <c r="A23" i="23"/>
  <c r="B31" i="13"/>
  <c r="D31" i="13" s="1"/>
  <c r="Q28" i="27"/>
  <c r="K34" i="27"/>
  <c r="D29" i="30"/>
  <c r="N28" i="30"/>
  <c r="E34" i="30"/>
  <c r="C33" i="30"/>
  <c r="F28" i="27"/>
  <c r="F28" i="30"/>
  <c r="B21" i="12"/>
  <c r="D21" i="12" s="1"/>
  <c r="W29" i="30"/>
  <c r="Y31" i="30"/>
  <c r="AB34" i="30"/>
  <c r="AE34" i="30"/>
  <c r="C30" i="27"/>
  <c r="F31" i="30"/>
  <c r="V31" i="30"/>
  <c r="J32" i="27"/>
  <c r="O33" i="30"/>
  <c r="H33" i="27"/>
  <c r="N30" i="30"/>
  <c r="J30" i="30"/>
  <c r="B25" i="12"/>
  <c r="D25" i="12" s="1"/>
  <c r="B30" i="30"/>
  <c r="E31" i="30"/>
  <c r="B29" i="26"/>
  <c r="A35" i="28"/>
  <c r="S30" i="30"/>
  <c r="M28" i="27"/>
  <c r="S34" i="27"/>
  <c r="E33" i="27"/>
  <c r="B24" i="12"/>
  <c r="D24" i="12" s="1"/>
  <c r="T30" i="30"/>
  <c r="K33" i="30"/>
  <c r="K29" i="27"/>
  <c r="H35" i="26"/>
  <c r="D34" i="30"/>
  <c r="A35" i="27"/>
  <c r="F32" i="30"/>
  <c r="W30" i="30"/>
  <c r="Z34" i="30"/>
  <c r="AF34" i="30"/>
  <c r="A35" i="26"/>
  <c r="X35" i="26"/>
  <c r="J35" i="30"/>
  <c r="R29" i="27"/>
  <c r="U32" i="27"/>
  <c r="I34" i="27"/>
  <c r="O31" i="30"/>
  <c r="P32" i="27"/>
  <c r="C29" i="27"/>
  <c r="T29" i="27"/>
  <c r="R28" i="27"/>
  <c r="T34" i="30"/>
  <c r="T31" i="30"/>
  <c r="D28" i="27"/>
  <c r="H28" i="27"/>
  <c r="B19" i="12"/>
  <c r="D19" i="12" s="1"/>
  <c r="O34" i="27"/>
  <c r="N31" i="30"/>
  <c r="T34" i="27"/>
  <c r="F31" i="27"/>
  <c r="F35" i="26"/>
  <c r="A25" i="12"/>
  <c r="N33" i="30"/>
  <c r="V35" i="30"/>
  <c r="K34" i="30"/>
  <c r="W34" i="30"/>
  <c r="Z28" i="30"/>
  <c r="AC29" i="30"/>
  <c r="AF29" i="30"/>
  <c r="C35" i="30"/>
  <c r="C31" i="30"/>
  <c r="M29" i="30"/>
  <c r="P28" i="30"/>
  <c r="U35" i="27"/>
  <c r="V34" i="27"/>
  <c r="P35" i="26"/>
  <c r="G32" i="30"/>
  <c r="E28" i="27"/>
  <c r="X29" i="27"/>
  <c r="D34" i="27"/>
  <c r="G30" i="27"/>
  <c r="N35" i="26"/>
  <c r="I35" i="30"/>
  <c r="M29" i="27"/>
  <c r="J28" i="27"/>
  <c r="L29" i="27"/>
  <c r="E35" i="27"/>
  <c r="E31" i="27"/>
  <c r="U32" i="30"/>
  <c r="B28" i="30"/>
  <c r="M30" i="27"/>
  <c r="P31" i="30"/>
  <c r="N29" i="30"/>
  <c r="R32" i="27"/>
  <c r="O32" i="30"/>
  <c r="O28" i="30"/>
  <c r="B22" i="12"/>
  <c r="D22" i="12" s="1"/>
  <c r="AC35" i="30"/>
  <c r="Y28" i="27"/>
  <c r="V34" i="30"/>
  <c r="J29" i="27"/>
  <c r="Q30" i="30"/>
  <c r="Y30" i="27"/>
  <c r="Y34" i="27"/>
  <c r="W34" i="27"/>
  <c r="M34" i="30"/>
  <c r="B18" i="12"/>
  <c r="D18" i="12" s="1"/>
  <c r="W29" i="27"/>
  <c r="O28" i="27"/>
  <c r="E32" i="30"/>
  <c r="B20" i="12"/>
  <c r="D20" i="12" s="1"/>
  <c r="P31" i="27"/>
  <c r="K33" i="27"/>
  <c r="B30" i="26"/>
  <c r="B35" i="26"/>
  <c r="B34" i="27"/>
  <c r="H30" i="27"/>
  <c r="O31" i="27"/>
  <c r="I35" i="27"/>
  <c r="N29" i="27"/>
  <c r="T29" i="30"/>
  <c r="B23" i="12"/>
  <c r="D23" i="12" s="1"/>
  <c r="AA34" i="30"/>
  <c r="AC31" i="30"/>
  <c r="AF28" i="30"/>
  <c r="A35" i="13"/>
  <c r="E35" i="13" s="1"/>
  <c r="N33" i="27"/>
  <c r="D31" i="30"/>
  <c r="C34" i="26"/>
  <c r="O32" i="27"/>
  <c r="I34" i="30"/>
  <c r="H33" i="30"/>
  <c r="S32" i="27"/>
  <c r="X28" i="27"/>
  <c r="E34" i="27"/>
  <c r="Q33" i="27"/>
  <c r="B33" i="26"/>
  <c r="W32" i="27"/>
  <c r="U30" i="27"/>
  <c r="Q31" i="27"/>
  <c r="D35" i="26"/>
  <c r="J33" i="27"/>
  <c r="L35" i="30"/>
  <c r="R35" i="27"/>
  <c r="G31" i="30"/>
  <c r="F29" i="27"/>
  <c r="C30" i="26"/>
  <c r="O35" i="30"/>
  <c r="N31" i="27"/>
  <c r="S34" i="30"/>
  <c r="K32" i="27"/>
  <c r="R28" i="30"/>
  <c r="C33" i="27"/>
  <c r="AA30" i="30"/>
  <c r="AD28" i="30"/>
  <c r="B29" i="30"/>
  <c r="G35" i="27"/>
  <c r="B35" i="13"/>
  <c r="D35" i="13" s="1"/>
  <c r="S35" i="27"/>
  <c r="B28" i="26"/>
  <c r="Q35" i="30"/>
  <c r="A35" i="9"/>
  <c r="U34" i="30"/>
  <c r="B30" i="13"/>
  <c r="D30" i="13" s="1"/>
  <c r="H28" i="30"/>
  <c r="H32" i="30"/>
  <c r="H35" i="30"/>
  <c r="L33" i="27"/>
  <c r="S30" i="27"/>
  <c r="D35" i="30"/>
  <c r="A35" i="25"/>
  <c r="F29" i="30"/>
  <c r="O30" i="30"/>
  <c r="U35" i="30"/>
  <c r="J33" i="30"/>
  <c r="N32" i="27"/>
  <c r="C32" i="30"/>
  <c r="B33" i="24"/>
  <c r="C33" i="24" s="1"/>
  <c r="D33" i="24" s="1"/>
  <c r="E33" i="24" s="1"/>
  <c r="F33" i="24" s="1"/>
  <c r="G33" i="24" s="1"/>
  <c r="H33" i="24" s="1"/>
  <c r="I33" i="24" s="1"/>
  <c r="J33" i="24" s="1"/>
  <c r="K33" i="24" s="1"/>
  <c r="L33" i="24" s="1"/>
  <c r="M33" i="24" s="1"/>
  <c r="N33" i="24" s="1"/>
  <c r="O33" i="24" s="1"/>
  <c r="P33" i="24" s="1"/>
  <c r="Q33" i="24" s="1"/>
  <c r="R33" i="24" s="1"/>
  <c r="S33" i="24" s="1"/>
  <c r="T33" i="24" s="1"/>
  <c r="U33" i="24" s="1"/>
  <c r="V33" i="24" s="1"/>
  <c r="W33" i="24" s="1"/>
  <c r="X33" i="24" s="1"/>
  <c r="Y33" i="24" s="1"/>
  <c r="Z33" i="24" s="1"/>
  <c r="AA33" i="24" s="1"/>
  <c r="AB33" i="24" s="1"/>
  <c r="AC33" i="24" s="1"/>
  <c r="AD33" i="24" s="1"/>
  <c r="AE33" i="24" s="1"/>
  <c r="AF33" i="24" s="1"/>
  <c r="R35" i="26"/>
  <c r="Q35" i="27"/>
  <c r="V30" i="27"/>
  <c r="S28" i="27"/>
  <c r="Q30" i="27"/>
  <c r="W35" i="30"/>
  <c r="A35" i="8"/>
  <c r="K28" i="30"/>
  <c r="U28" i="27"/>
  <c r="M32" i="27"/>
  <c r="Q28" i="30"/>
  <c r="B29" i="13"/>
  <c r="D29" i="13" s="1"/>
  <c r="J34" i="30"/>
  <c r="R31" i="30"/>
  <c r="Y32" i="27"/>
  <c r="T28" i="30"/>
  <c r="A22" i="17"/>
  <c r="B29" i="24"/>
  <c r="C29" i="24" s="1"/>
  <c r="D29" i="24" s="1"/>
  <c r="E29" i="24" s="1"/>
  <c r="F29" i="24" s="1"/>
  <c r="G29" i="24" s="1"/>
  <c r="H29" i="24" s="1"/>
  <c r="I29" i="24" s="1"/>
  <c r="J29" i="24" s="1"/>
  <c r="K29" i="24" s="1"/>
  <c r="L29" i="24" s="1"/>
  <c r="M29" i="24" s="1"/>
  <c r="N29" i="24" s="1"/>
  <c r="O29" i="24" s="1"/>
  <c r="P29" i="24" s="1"/>
  <c r="Q29" i="24" s="1"/>
  <c r="R29" i="24" s="1"/>
  <c r="S29" i="24" s="1"/>
  <c r="T29" i="24" s="1"/>
  <c r="U29" i="24" s="1"/>
  <c r="V29" i="24" s="1"/>
  <c r="W29" i="24" s="1"/>
  <c r="X29" i="24" s="1"/>
  <c r="Y29" i="24" s="1"/>
  <c r="Z29" i="24" s="1"/>
  <c r="AA29" i="24" s="1"/>
  <c r="AB29" i="24" s="1"/>
  <c r="AC29" i="24" s="1"/>
  <c r="AD29" i="24" s="1"/>
  <c r="AE29" i="24" s="1"/>
  <c r="AF29" i="24" s="1"/>
  <c r="A35" i="29"/>
  <c r="V32" i="27"/>
  <c r="W28" i="27"/>
  <c r="I29" i="27"/>
  <c r="P29" i="30"/>
  <c r="K35" i="27"/>
  <c r="R30" i="30"/>
  <c r="A21" i="23"/>
  <c r="B32" i="26"/>
  <c r="M35" i="26"/>
  <c r="D33" i="27"/>
  <c r="K35" i="30"/>
  <c r="O35" i="27"/>
  <c r="J35" i="27"/>
  <c r="D35" i="27"/>
  <c r="Y35" i="30"/>
  <c r="AB32" i="30"/>
  <c r="I30" i="30"/>
  <c r="X32" i="27"/>
  <c r="E30" i="30"/>
  <c r="B32" i="27"/>
  <c r="R34" i="30"/>
  <c r="I29" i="30"/>
  <c r="E35" i="26"/>
  <c r="T28" i="27"/>
  <c r="R32" i="30"/>
  <c r="X31" i="27"/>
  <c r="V31" i="27"/>
  <c r="O29" i="27"/>
  <c r="Y29" i="27"/>
  <c r="B34" i="30"/>
  <c r="V33" i="30"/>
  <c r="Q34" i="30"/>
  <c r="B31" i="24"/>
  <c r="C31" i="24" s="1"/>
  <c r="D31" i="24" s="1"/>
  <c r="E31" i="24" s="1"/>
  <c r="F31" i="24" s="1"/>
  <c r="G31" i="24" s="1"/>
  <c r="H31" i="24" s="1"/>
  <c r="I31" i="24" s="1"/>
  <c r="J31" i="24" s="1"/>
  <c r="K31" i="24" s="1"/>
  <c r="L31" i="24" s="1"/>
  <c r="M31" i="24" s="1"/>
  <c r="N31" i="24" s="1"/>
  <c r="O31" i="24" s="1"/>
  <c r="P31" i="24" s="1"/>
  <c r="Q31" i="24" s="1"/>
  <c r="R31" i="24" s="1"/>
  <c r="S31" i="24" s="1"/>
  <c r="T31" i="24" s="1"/>
  <c r="U31" i="24" s="1"/>
  <c r="V31" i="24" s="1"/>
  <c r="W31" i="24" s="1"/>
  <c r="X31" i="24" s="1"/>
  <c r="Y31" i="24" s="1"/>
  <c r="Z31" i="24" s="1"/>
  <c r="AA31" i="24" s="1"/>
  <c r="AB31" i="24" s="1"/>
  <c r="AC31" i="24" s="1"/>
  <c r="AD31" i="24" s="1"/>
  <c r="AE31" i="24" s="1"/>
  <c r="AF31" i="24" s="1"/>
  <c r="H30" i="30"/>
  <c r="M33" i="30"/>
  <c r="C35" i="27"/>
  <c r="W35" i="27"/>
  <c r="V29" i="27"/>
  <c r="B33" i="30"/>
  <c r="V28" i="27"/>
  <c r="C29" i="30"/>
  <c r="C824" i="18" l="1"/>
  <c r="C947" i="18"/>
  <c r="E25" i="12"/>
  <c r="C865" i="18"/>
  <c r="C906" i="18"/>
  <c r="E906" i="18" l="1"/>
  <c r="C907" i="18"/>
  <c r="C908" i="18" s="1"/>
  <c r="C909" i="18" s="1"/>
  <c r="C910" i="18" s="1"/>
  <c r="C911" i="18" s="1"/>
  <c r="C912" i="18" s="1"/>
  <c r="C913" i="18" s="1"/>
  <c r="C914" i="18" s="1"/>
  <c r="C915" i="18" s="1"/>
  <c r="C916" i="18" s="1"/>
  <c r="C917" i="18" s="1"/>
  <c r="C918" i="18" s="1"/>
  <c r="C919" i="18" s="1"/>
  <c r="C920" i="18" s="1"/>
  <c r="C921" i="18" s="1"/>
  <c r="C922" i="18" s="1"/>
  <c r="C923" i="18" s="1"/>
  <c r="C924" i="18" s="1"/>
  <c r="C925" i="18" s="1"/>
  <c r="C926" i="18" s="1"/>
  <c r="C927" i="18" s="1"/>
  <c r="C928" i="18" s="1"/>
  <c r="C929" i="18" s="1"/>
  <c r="C930" i="18" s="1"/>
  <c r="C931" i="18" s="1"/>
  <c r="C932" i="18" s="1"/>
  <c r="C933" i="18" s="1"/>
  <c r="C934" i="18" s="1"/>
  <c r="C935" i="18" s="1"/>
  <c r="C936" i="18" s="1"/>
  <c r="C937" i="18" s="1"/>
  <c r="C938" i="18" s="1"/>
  <c r="C939" i="18" s="1"/>
  <c r="C940" i="18" s="1"/>
  <c r="C941" i="18" s="1"/>
  <c r="C942" i="18" s="1"/>
  <c r="C943" i="18" s="1"/>
  <c r="C944" i="18" s="1"/>
  <c r="C945" i="18" s="1"/>
  <c r="C946" i="18" s="1"/>
  <c r="E824" i="18"/>
  <c r="C825" i="18"/>
  <c r="C826" i="18" s="1"/>
  <c r="C827" i="18" s="1"/>
  <c r="C828" i="18" s="1"/>
  <c r="C829" i="18" s="1"/>
  <c r="C830" i="18" s="1"/>
  <c r="C831" i="18" s="1"/>
  <c r="C832" i="18" s="1"/>
  <c r="C833" i="18" s="1"/>
  <c r="C834" i="18" s="1"/>
  <c r="C835" i="18" s="1"/>
  <c r="C836" i="18" s="1"/>
  <c r="C837" i="18" s="1"/>
  <c r="C838" i="18" s="1"/>
  <c r="C839" i="18" s="1"/>
  <c r="C840" i="18" s="1"/>
  <c r="C841" i="18" s="1"/>
  <c r="C842" i="18" s="1"/>
  <c r="C843" i="18" s="1"/>
  <c r="C844" i="18" s="1"/>
  <c r="C845" i="18" s="1"/>
  <c r="C846" i="18" s="1"/>
  <c r="C847" i="18" s="1"/>
  <c r="C848" i="18" s="1"/>
  <c r="C849" i="18" s="1"/>
  <c r="C850" i="18" s="1"/>
  <c r="C851" i="18" s="1"/>
  <c r="C852" i="18" s="1"/>
  <c r="C853" i="18" s="1"/>
  <c r="C854" i="18" s="1"/>
  <c r="C855" i="18" s="1"/>
  <c r="C856" i="18" s="1"/>
  <c r="C857" i="18" s="1"/>
  <c r="C858" i="18" s="1"/>
  <c r="C859" i="18" s="1"/>
  <c r="C860" i="18" s="1"/>
  <c r="C861" i="18" s="1"/>
  <c r="C862" i="18" s="1"/>
  <c r="C863" i="18" s="1"/>
  <c r="C864" i="18" s="1"/>
  <c r="C948" i="18"/>
  <c r="C949" i="18" s="1"/>
  <c r="C950" i="18" s="1"/>
  <c r="C951" i="18" s="1"/>
  <c r="C952" i="18" s="1"/>
  <c r="C953" i="18" s="1"/>
  <c r="C954" i="18" s="1"/>
  <c r="C955" i="18" s="1"/>
  <c r="C956" i="18" s="1"/>
  <c r="C957" i="18" s="1"/>
  <c r="C958" i="18" s="1"/>
  <c r="C959" i="18" s="1"/>
  <c r="C960" i="18" s="1"/>
  <c r="C961" i="18" s="1"/>
  <c r="C962" i="18" s="1"/>
  <c r="C963" i="18" s="1"/>
  <c r="C964" i="18" s="1"/>
  <c r="C965" i="18" s="1"/>
  <c r="C966" i="18" s="1"/>
  <c r="C967" i="18" s="1"/>
  <c r="C968" i="18" s="1"/>
  <c r="C969" i="18" s="1"/>
  <c r="C970" i="18" s="1"/>
  <c r="C971" i="18" s="1"/>
  <c r="C972" i="18" s="1"/>
  <c r="C973" i="18" s="1"/>
  <c r="C974" i="18" s="1"/>
  <c r="C975" i="18" s="1"/>
  <c r="C976" i="18" s="1"/>
  <c r="C977" i="18" s="1"/>
  <c r="C978" i="18" s="1"/>
  <c r="C979" i="18" s="1"/>
  <c r="C980" i="18" s="1"/>
  <c r="C981" i="18" s="1"/>
  <c r="C982" i="18" s="1"/>
  <c r="C983" i="18" s="1"/>
  <c r="C984" i="18" s="1"/>
  <c r="C985" i="18" s="1"/>
  <c r="C986" i="18" s="1"/>
  <c r="C987" i="18" s="1"/>
  <c r="E947" i="18"/>
  <c r="E865" i="18"/>
  <c r="C866" i="18"/>
  <c r="C867" i="18" s="1"/>
  <c r="C868" i="18" s="1"/>
  <c r="C869" i="18" s="1"/>
  <c r="C870" i="18" s="1"/>
  <c r="C871" i="18" s="1"/>
  <c r="C872" i="18" s="1"/>
  <c r="C873" i="18" s="1"/>
  <c r="C874" i="18" s="1"/>
  <c r="C875" i="18" s="1"/>
  <c r="C876" i="18" s="1"/>
  <c r="C877" i="18" s="1"/>
  <c r="C878" i="18" s="1"/>
  <c r="C879" i="18" s="1"/>
  <c r="C880" i="18" s="1"/>
  <c r="C881" i="18" s="1"/>
  <c r="C882" i="18" s="1"/>
  <c r="C883" i="18" s="1"/>
  <c r="C884" i="18" s="1"/>
  <c r="C885" i="18" s="1"/>
  <c r="C886" i="18" s="1"/>
  <c r="C887" i="18" s="1"/>
  <c r="C888" i="18" s="1"/>
  <c r="C889" i="18" s="1"/>
  <c r="C890" i="18" s="1"/>
  <c r="C891" i="18" s="1"/>
  <c r="C892" i="18" s="1"/>
  <c r="C893" i="18" s="1"/>
  <c r="C894" i="18" s="1"/>
  <c r="C895" i="18" s="1"/>
  <c r="C896" i="18" s="1"/>
  <c r="C897" i="18" s="1"/>
  <c r="C898" i="18" s="1"/>
  <c r="C899" i="18" s="1"/>
  <c r="C900" i="18" s="1"/>
  <c r="C901" i="18" s="1"/>
  <c r="C902" i="18" s="1"/>
  <c r="C903" i="18" s="1"/>
  <c r="C904" i="18" s="1"/>
  <c r="C905" i="18" s="1"/>
  <c r="Y28" i="7" l="1"/>
  <c r="AC28" i="7"/>
  <c r="Y29" i="7"/>
  <c r="AC29" i="7"/>
  <c r="Y30" i="7"/>
  <c r="AC30" i="7"/>
  <c r="Y31" i="7"/>
  <c r="AC31" i="7"/>
  <c r="Y32" i="7"/>
  <c r="AC32" i="7"/>
  <c r="Y33" i="7"/>
  <c r="AC33" i="7"/>
  <c r="Y34" i="7"/>
  <c r="AC34" i="7"/>
  <c r="H35" i="7"/>
  <c r="H34" i="7"/>
  <c r="P34" i="7" s="1"/>
  <c r="H33" i="7"/>
  <c r="P33" i="7" s="1"/>
  <c r="H32" i="7"/>
  <c r="P32" i="7" s="1"/>
  <c r="C34" i="7"/>
  <c r="C33" i="7"/>
  <c r="C32" i="7"/>
  <c r="C31" i="7"/>
  <c r="H31" i="7"/>
  <c r="P31" i="7" s="1"/>
  <c r="C30" i="7"/>
  <c r="H30" i="7"/>
  <c r="P30" i="7" s="1"/>
  <c r="C29" i="7"/>
  <c r="H29" i="7"/>
  <c r="P29" i="7" s="1"/>
  <c r="V29" i="26" l="1"/>
  <c r="M29" i="26"/>
  <c r="F29" i="26"/>
  <c r="I29" i="26"/>
  <c r="S29" i="26"/>
  <c r="K29" i="26"/>
  <c r="P29" i="26"/>
  <c r="D29" i="26"/>
  <c r="U29" i="26"/>
  <c r="J29" i="26"/>
  <c r="X29" i="26"/>
  <c r="N29" i="26"/>
  <c r="G29" i="26"/>
  <c r="Q29" i="26"/>
  <c r="L29" i="26"/>
  <c r="E29" i="26"/>
  <c r="AA29" i="26"/>
  <c r="AB29" i="26" s="1"/>
  <c r="AC29" i="26" s="1"/>
  <c r="AD29" i="26" s="1"/>
  <c r="AE29" i="26" s="1"/>
  <c r="AF29" i="26" s="1"/>
  <c r="H29" i="26"/>
  <c r="W29" i="26"/>
  <c r="Y29" i="26"/>
  <c r="O29" i="26"/>
  <c r="Z29" i="26"/>
  <c r="R29" i="26"/>
  <c r="T29" i="26"/>
  <c r="R30" i="26"/>
  <c r="V30" i="26"/>
  <c r="N30" i="26"/>
  <c r="M30" i="26"/>
  <c r="G30" i="26"/>
  <c r="T30" i="26"/>
  <c r="U30" i="26"/>
  <c r="I30" i="26"/>
  <c r="H30" i="26"/>
  <c r="Y30" i="26"/>
  <c r="D30" i="26"/>
  <c r="Z30" i="26"/>
  <c r="K30" i="26"/>
  <c r="F30" i="26"/>
  <c r="S30" i="26"/>
  <c r="X30" i="26"/>
  <c r="J30" i="26"/>
  <c r="O30" i="26"/>
  <c r="W30" i="26"/>
  <c r="E30" i="26"/>
  <c r="P30" i="26"/>
  <c r="L30" i="26"/>
  <c r="AA30" i="26"/>
  <c r="AB30" i="26" s="1"/>
  <c r="AC30" i="26" s="1"/>
  <c r="AD30" i="26" s="1"/>
  <c r="AE30" i="26" s="1"/>
  <c r="AF30" i="26" s="1"/>
  <c r="Q30" i="26"/>
  <c r="U32" i="26"/>
  <c r="H32" i="26"/>
  <c r="X32" i="26"/>
  <c r="W32" i="26"/>
  <c r="K32" i="26"/>
  <c r="O32" i="26"/>
  <c r="AA32" i="26"/>
  <c r="AB32" i="26" s="1"/>
  <c r="AC32" i="26" s="1"/>
  <c r="AD32" i="26" s="1"/>
  <c r="AE32" i="26" s="1"/>
  <c r="AF32" i="26" s="1"/>
  <c r="T32" i="26"/>
  <c r="R32" i="26"/>
  <c r="D32" i="26"/>
  <c r="P32" i="26"/>
  <c r="J32" i="26"/>
  <c r="N32" i="26"/>
  <c r="S32" i="26"/>
  <c r="F32" i="26"/>
  <c r="L32" i="26"/>
  <c r="Z32" i="26"/>
  <c r="E32" i="26"/>
  <c r="V32" i="26"/>
  <c r="M32" i="26"/>
  <c r="Y32" i="26"/>
  <c r="I32" i="26"/>
  <c r="Q32" i="26"/>
  <c r="G32" i="26"/>
  <c r="G33" i="26"/>
  <c r="F33" i="26"/>
  <c r="N33" i="26"/>
  <c r="AA33" i="26"/>
  <c r="AB33" i="26" s="1"/>
  <c r="AC33" i="26" s="1"/>
  <c r="AD33" i="26" s="1"/>
  <c r="AE33" i="26" s="1"/>
  <c r="AF33" i="26" s="1"/>
  <c r="H33" i="26"/>
  <c r="Y33" i="26"/>
  <c r="R33" i="26"/>
  <c r="M33" i="26"/>
  <c r="T33" i="26"/>
  <c r="J33" i="26"/>
  <c r="X33" i="26"/>
  <c r="Z33" i="26"/>
  <c r="I33" i="26"/>
  <c r="W33" i="26"/>
  <c r="S33" i="26"/>
  <c r="L33" i="26"/>
  <c r="U33" i="26"/>
  <c r="V33" i="26"/>
  <c r="Q33" i="26"/>
  <c r="O33" i="26"/>
  <c r="D33" i="26"/>
  <c r="E33" i="26"/>
  <c r="K33" i="26"/>
  <c r="P33" i="26"/>
  <c r="Z34" i="26"/>
  <c r="O34" i="26"/>
  <c r="J34" i="26"/>
  <c r="U34" i="26"/>
  <c r="T34" i="26"/>
  <c r="I34" i="26"/>
  <c r="R34" i="26"/>
  <c r="V34" i="26"/>
  <c r="S34" i="26"/>
  <c r="Y34" i="26"/>
  <c r="W34" i="26"/>
  <c r="K34" i="26"/>
  <c r="H34" i="26"/>
  <c r="G34" i="26"/>
  <c r="X34" i="26"/>
  <c r="M34" i="26"/>
  <c r="F34" i="26"/>
  <c r="E34" i="26"/>
  <c r="L34" i="26"/>
  <c r="D34" i="26"/>
  <c r="AA34" i="26"/>
  <c r="AB34" i="26" s="1"/>
  <c r="AC34" i="26" s="1"/>
  <c r="AD34" i="26" s="1"/>
  <c r="AE34" i="26" s="1"/>
  <c r="AF34" i="26" s="1"/>
  <c r="N34" i="26"/>
  <c r="P34" i="26"/>
  <c r="Q34" i="26"/>
  <c r="Y31" i="26"/>
  <c r="P31" i="26"/>
  <c r="H31" i="26"/>
  <c r="E31" i="26"/>
  <c r="L31" i="26"/>
  <c r="F31" i="26"/>
  <c r="U31" i="26"/>
  <c r="M31" i="26"/>
  <c r="G31" i="26"/>
  <c r="N31" i="26"/>
  <c r="T31" i="26"/>
  <c r="X31" i="26"/>
  <c r="O31" i="26"/>
  <c r="J31" i="26"/>
  <c r="W31" i="26"/>
  <c r="R31" i="26"/>
  <c r="Z31" i="26"/>
  <c r="I31" i="26"/>
  <c r="K31" i="26"/>
  <c r="D31" i="26"/>
  <c r="S31" i="26"/>
  <c r="V31" i="26"/>
  <c r="AA31" i="26"/>
  <c r="AB31" i="26" s="1"/>
  <c r="AC31" i="26" s="1"/>
  <c r="AD31" i="26" s="1"/>
  <c r="AE31" i="26" s="1"/>
  <c r="AF31" i="26" s="1"/>
  <c r="Q31" i="26"/>
  <c r="L14" i="7" l="1"/>
  <c r="F14" i="13" s="1"/>
  <c r="F1837" i="18" l="1"/>
  <c r="G1837" i="18" s="1"/>
  <c r="H1837" i="18" s="1"/>
  <c r="I1837" i="18" s="1"/>
  <c r="J1837" i="18" s="1"/>
  <c r="K1837" i="18" s="1"/>
  <c r="L1837" i="18" s="1"/>
  <c r="M1837" i="18" s="1"/>
  <c r="N1837" i="18" s="1"/>
  <c r="O1837" i="18" s="1"/>
  <c r="P1837" i="18" s="1"/>
  <c r="Q1837" i="18" s="1"/>
  <c r="R1837" i="18" s="1"/>
  <c r="S1837" i="18" s="1"/>
  <c r="T1837" i="18" s="1"/>
  <c r="U1837" i="18" s="1"/>
  <c r="V1837" i="18" s="1"/>
  <c r="W1837" i="18" s="1"/>
  <c r="X1837" i="18" s="1"/>
  <c r="Y1837" i="18" s="1"/>
  <c r="Z1837" i="18" s="1"/>
  <c r="AA1837" i="18" s="1"/>
  <c r="AB1837" i="18" s="1"/>
  <c r="AC1837" i="18" s="1"/>
  <c r="AD1837" i="18" s="1"/>
  <c r="AE1837" i="18" s="1"/>
  <c r="AF1837" i="18" s="1"/>
  <c r="AG1837" i="18" s="1"/>
  <c r="AH1837" i="18" s="1"/>
  <c r="AI1837" i="18" s="1"/>
  <c r="AJ1837" i="18" s="1"/>
  <c r="F1708" i="18"/>
  <c r="G1708" i="18" s="1"/>
  <c r="H1708" i="18" s="1"/>
  <c r="I1708" i="18" s="1"/>
  <c r="J1708" i="18" s="1"/>
  <c r="K1708" i="18" s="1"/>
  <c r="L1708" i="18" s="1"/>
  <c r="M1708" i="18" s="1"/>
  <c r="N1708" i="18" s="1"/>
  <c r="O1708" i="18" s="1"/>
  <c r="P1708" i="18" s="1"/>
  <c r="Q1708" i="18" s="1"/>
  <c r="R1708" i="18" s="1"/>
  <c r="S1708" i="18" s="1"/>
  <c r="T1708" i="18" s="1"/>
  <c r="U1708" i="18" s="1"/>
  <c r="V1708" i="18" s="1"/>
  <c r="W1708" i="18" s="1"/>
  <c r="X1708" i="18" s="1"/>
  <c r="Y1708" i="18" s="1"/>
  <c r="Z1708" i="18" s="1"/>
  <c r="AA1708" i="18" s="1"/>
  <c r="AB1708" i="18" s="1"/>
  <c r="AC1708" i="18" s="1"/>
  <c r="AD1708" i="18" s="1"/>
  <c r="AE1708" i="18" s="1"/>
  <c r="AF1708" i="18" s="1"/>
  <c r="AG1708" i="18" s="1"/>
  <c r="AH1708" i="18" s="1"/>
  <c r="AI1708" i="18" s="1"/>
  <c r="AJ1708" i="18" s="1"/>
  <c r="F1598" i="18"/>
  <c r="G1598" i="18" s="1"/>
  <c r="H1598" i="18" s="1"/>
  <c r="I1598" i="18" s="1"/>
  <c r="J1598" i="18" s="1"/>
  <c r="K1598" i="18" s="1"/>
  <c r="L1598" i="18" s="1"/>
  <c r="M1598" i="18" s="1"/>
  <c r="N1598" i="18" s="1"/>
  <c r="O1598" i="18" s="1"/>
  <c r="P1598" i="18" s="1"/>
  <c r="Q1598" i="18" s="1"/>
  <c r="R1598" i="18" s="1"/>
  <c r="S1598" i="18" s="1"/>
  <c r="T1598" i="18" s="1"/>
  <c r="U1598" i="18" s="1"/>
  <c r="V1598" i="18" s="1"/>
  <c r="W1598" i="18" s="1"/>
  <c r="X1598" i="18" s="1"/>
  <c r="Y1598" i="18" s="1"/>
  <c r="Z1598" i="18" s="1"/>
  <c r="AA1598" i="18" s="1"/>
  <c r="AB1598" i="18" s="1"/>
  <c r="AC1598" i="18" s="1"/>
  <c r="AD1598" i="18" s="1"/>
  <c r="AE1598" i="18" s="1"/>
  <c r="AF1598" i="18" s="1"/>
  <c r="AG1598" i="18" s="1"/>
  <c r="AH1598" i="18" s="1"/>
  <c r="AI1598" i="18" s="1"/>
  <c r="AJ1598" i="18" s="1"/>
  <c r="F1474" i="18"/>
  <c r="G1474" i="18" s="1"/>
  <c r="H1474" i="18" s="1"/>
  <c r="I1474" i="18" s="1"/>
  <c r="J1474" i="18" s="1"/>
  <c r="K1474" i="18" s="1"/>
  <c r="L1474" i="18" s="1"/>
  <c r="M1474" i="18" s="1"/>
  <c r="N1474" i="18" s="1"/>
  <c r="O1474" i="18" s="1"/>
  <c r="P1474" i="18" s="1"/>
  <c r="Q1474" i="18" s="1"/>
  <c r="R1474" i="18" s="1"/>
  <c r="S1474" i="18" s="1"/>
  <c r="T1474" i="18" s="1"/>
  <c r="U1474" i="18" s="1"/>
  <c r="V1474" i="18" s="1"/>
  <c r="W1474" i="18" s="1"/>
  <c r="X1474" i="18" s="1"/>
  <c r="Y1474" i="18" s="1"/>
  <c r="Z1474" i="18" s="1"/>
  <c r="AA1474" i="18" s="1"/>
  <c r="AB1474" i="18" s="1"/>
  <c r="AC1474" i="18" s="1"/>
  <c r="AD1474" i="18" s="1"/>
  <c r="AE1474" i="18" s="1"/>
  <c r="AF1474" i="18" s="1"/>
  <c r="AG1474" i="18" s="1"/>
  <c r="AH1474" i="18" s="1"/>
  <c r="AI1474" i="18" s="1"/>
  <c r="AJ1474" i="18" s="1"/>
  <c r="F1315" i="18"/>
  <c r="G1315" i="18" s="1"/>
  <c r="H1315" i="18" s="1"/>
  <c r="I1315" i="18" s="1"/>
  <c r="J1315" i="18" s="1"/>
  <c r="K1315" i="18" s="1"/>
  <c r="L1315" i="18" s="1"/>
  <c r="M1315" i="18" s="1"/>
  <c r="N1315" i="18" s="1"/>
  <c r="O1315" i="18" s="1"/>
  <c r="P1315" i="18" s="1"/>
  <c r="Q1315" i="18" s="1"/>
  <c r="R1315" i="18" s="1"/>
  <c r="S1315" i="18" s="1"/>
  <c r="T1315" i="18" s="1"/>
  <c r="U1315" i="18" s="1"/>
  <c r="V1315" i="18" s="1"/>
  <c r="W1315" i="18" s="1"/>
  <c r="X1315" i="18" s="1"/>
  <c r="Y1315" i="18" s="1"/>
  <c r="Z1315" i="18" s="1"/>
  <c r="AA1315" i="18" s="1"/>
  <c r="AB1315" i="18" s="1"/>
  <c r="AC1315" i="18" s="1"/>
  <c r="AD1315" i="18" s="1"/>
  <c r="AE1315" i="18" s="1"/>
  <c r="AF1315" i="18" s="1"/>
  <c r="AG1315" i="18" s="1"/>
  <c r="AH1315" i="18" s="1"/>
  <c r="AI1315" i="18" s="1"/>
  <c r="AJ1315" i="18" s="1"/>
  <c r="F1883" i="18"/>
  <c r="G1883" i="18" s="1"/>
  <c r="H1883" i="18" s="1"/>
  <c r="I1883" i="18" s="1"/>
  <c r="J1883" i="18" s="1"/>
  <c r="K1883" i="18" s="1"/>
  <c r="L1883" i="18" s="1"/>
  <c r="M1883" i="18" s="1"/>
  <c r="N1883" i="18" s="1"/>
  <c r="O1883" i="18" s="1"/>
  <c r="P1883" i="18" s="1"/>
  <c r="Q1883" i="18" s="1"/>
  <c r="R1883" i="18" s="1"/>
  <c r="S1883" i="18" s="1"/>
  <c r="T1883" i="18" s="1"/>
  <c r="U1883" i="18" s="1"/>
  <c r="V1883" i="18" s="1"/>
  <c r="W1883" i="18" s="1"/>
  <c r="X1883" i="18" s="1"/>
  <c r="Y1883" i="18" s="1"/>
  <c r="Z1883" i="18" s="1"/>
  <c r="AA1883" i="18" s="1"/>
  <c r="AB1883" i="18" s="1"/>
  <c r="AC1883" i="18" s="1"/>
  <c r="AD1883" i="18" s="1"/>
  <c r="AE1883" i="18" s="1"/>
  <c r="AF1883" i="18" s="1"/>
  <c r="AG1883" i="18" s="1"/>
  <c r="AH1883" i="18" s="1"/>
  <c r="AI1883" i="18" s="1"/>
  <c r="AJ1883" i="18" s="1"/>
  <c r="F1665" i="18"/>
  <c r="G1665" i="18" s="1"/>
  <c r="H1665" i="18" s="1"/>
  <c r="I1665" i="18" s="1"/>
  <c r="J1665" i="18" s="1"/>
  <c r="K1665" i="18" s="1"/>
  <c r="L1665" i="18" s="1"/>
  <c r="M1665" i="18" s="1"/>
  <c r="N1665" i="18" s="1"/>
  <c r="O1665" i="18" s="1"/>
  <c r="P1665" i="18" s="1"/>
  <c r="Q1665" i="18" s="1"/>
  <c r="R1665" i="18" s="1"/>
  <c r="S1665" i="18" s="1"/>
  <c r="T1665" i="18" s="1"/>
  <c r="U1665" i="18" s="1"/>
  <c r="V1665" i="18" s="1"/>
  <c r="W1665" i="18" s="1"/>
  <c r="X1665" i="18" s="1"/>
  <c r="Y1665" i="18" s="1"/>
  <c r="Z1665" i="18" s="1"/>
  <c r="AA1665" i="18" s="1"/>
  <c r="AB1665" i="18" s="1"/>
  <c r="AC1665" i="18" s="1"/>
  <c r="AD1665" i="18" s="1"/>
  <c r="AE1665" i="18" s="1"/>
  <c r="AF1665" i="18" s="1"/>
  <c r="AG1665" i="18" s="1"/>
  <c r="AH1665" i="18" s="1"/>
  <c r="AI1665" i="18" s="1"/>
  <c r="AJ1665" i="18" s="1"/>
  <c r="F1187" i="18"/>
  <c r="G1187" i="18" s="1"/>
  <c r="H1187" i="18" s="1"/>
  <c r="I1187" i="18" s="1"/>
  <c r="J1187" i="18" s="1"/>
  <c r="K1187" i="18" s="1"/>
  <c r="L1187" i="18" s="1"/>
  <c r="M1187" i="18" s="1"/>
  <c r="N1187" i="18" s="1"/>
  <c r="O1187" i="18" s="1"/>
  <c r="P1187" i="18" s="1"/>
  <c r="Q1187" i="18" s="1"/>
  <c r="R1187" i="18" s="1"/>
  <c r="S1187" i="18" s="1"/>
  <c r="T1187" i="18" s="1"/>
  <c r="U1187" i="18" s="1"/>
  <c r="V1187" i="18" s="1"/>
  <c r="W1187" i="18" s="1"/>
  <c r="X1187" i="18" s="1"/>
  <c r="Y1187" i="18" s="1"/>
  <c r="Z1187" i="18" s="1"/>
  <c r="AA1187" i="18" s="1"/>
  <c r="AB1187" i="18" s="1"/>
  <c r="AC1187" i="18" s="1"/>
  <c r="AD1187" i="18" s="1"/>
  <c r="AE1187" i="18" s="1"/>
  <c r="AF1187" i="18" s="1"/>
  <c r="AG1187" i="18" s="1"/>
  <c r="AH1187" i="18" s="1"/>
  <c r="AI1187" i="18" s="1"/>
  <c r="AJ1187" i="18" s="1"/>
  <c r="F1600" i="18"/>
  <c r="G1600" i="18" s="1"/>
  <c r="H1600" i="18" s="1"/>
  <c r="I1600" i="18" s="1"/>
  <c r="J1600" i="18" s="1"/>
  <c r="K1600" i="18" s="1"/>
  <c r="L1600" i="18" s="1"/>
  <c r="M1600" i="18" s="1"/>
  <c r="N1600" i="18" s="1"/>
  <c r="O1600" i="18" s="1"/>
  <c r="P1600" i="18" s="1"/>
  <c r="Q1600" i="18" s="1"/>
  <c r="R1600" i="18" s="1"/>
  <c r="S1600" i="18" s="1"/>
  <c r="T1600" i="18" s="1"/>
  <c r="U1600" i="18" s="1"/>
  <c r="V1600" i="18" s="1"/>
  <c r="W1600" i="18" s="1"/>
  <c r="X1600" i="18" s="1"/>
  <c r="Y1600" i="18" s="1"/>
  <c r="Z1600" i="18" s="1"/>
  <c r="AA1600" i="18" s="1"/>
  <c r="AB1600" i="18" s="1"/>
  <c r="AC1600" i="18" s="1"/>
  <c r="AD1600" i="18" s="1"/>
  <c r="AE1600" i="18" s="1"/>
  <c r="AF1600" i="18" s="1"/>
  <c r="AG1600" i="18" s="1"/>
  <c r="AH1600" i="18" s="1"/>
  <c r="AI1600" i="18" s="1"/>
  <c r="AJ1600" i="18" s="1"/>
  <c r="F1232" i="18"/>
  <c r="G1232" i="18" s="1"/>
  <c r="H1232" i="18" s="1"/>
  <c r="I1232" i="18" s="1"/>
  <c r="J1232" i="18" s="1"/>
  <c r="K1232" i="18" s="1"/>
  <c r="L1232" i="18" s="1"/>
  <c r="M1232" i="18" s="1"/>
  <c r="N1232" i="18" s="1"/>
  <c r="O1232" i="18" s="1"/>
  <c r="P1232" i="18" s="1"/>
  <c r="Q1232" i="18" s="1"/>
  <c r="R1232" i="18" s="1"/>
  <c r="S1232" i="18" s="1"/>
  <c r="T1232" i="18" s="1"/>
  <c r="U1232" i="18" s="1"/>
  <c r="V1232" i="18" s="1"/>
  <c r="W1232" i="18" s="1"/>
  <c r="X1232" i="18" s="1"/>
  <c r="Y1232" i="18" s="1"/>
  <c r="Z1232" i="18" s="1"/>
  <c r="AA1232" i="18" s="1"/>
  <c r="AB1232" i="18" s="1"/>
  <c r="AC1232" i="18" s="1"/>
  <c r="AD1232" i="18" s="1"/>
  <c r="AE1232" i="18" s="1"/>
  <c r="AF1232" i="18" s="1"/>
  <c r="AG1232" i="18" s="1"/>
  <c r="AH1232" i="18" s="1"/>
  <c r="AI1232" i="18" s="1"/>
  <c r="AJ1232" i="18" s="1"/>
  <c r="F1471" i="18"/>
  <c r="G1471" i="18" s="1"/>
  <c r="H1471" i="18" s="1"/>
  <c r="I1471" i="18" s="1"/>
  <c r="J1471" i="18" s="1"/>
  <c r="K1471" i="18" s="1"/>
  <c r="L1471" i="18" s="1"/>
  <c r="M1471" i="18" s="1"/>
  <c r="N1471" i="18" s="1"/>
  <c r="O1471" i="18" s="1"/>
  <c r="P1471" i="18" s="1"/>
  <c r="Q1471" i="18" s="1"/>
  <c r="R1471" i="18" s="1"/>
  <c r="S1471" i="18" s="1"/>
  <c r="T1471" i="18" s="1"/>
  <c r="U1471" i="18" s="1"/>
  <c r="V1471" i="18" s="1"/>
  <c r="W1471" i="18" s="1"/>
  <c r="X1471" i="18" s="1"/>
  <c r="Y1471" i="18" s="1"/>
  <c r="Z1471" i="18" s="1"/>
  <c r="AA1471" i="18" s="1"/>
  <c r="AB1471" i="18" s="1"/>
  <c r="AC1471" i="18" s="1"/>
  <c r="AD1471" i="18" s="1"/>
  <c r="AE1471" i="18" s="1"/>
  <c r="AF1471" i="18" s="1"/>
  <c r="AG1471" i="18" s="1"/>
  <c r="AH1471" i="18" s="1"/>
  <c r="AI1471" i="18" s="1"/>
  <c r="AJ1471" i="18" s="1"/>
  <c r="F1871" i="18"/>
  <c r="G1871" i="18" s="1"/>
  <c r="H1871" i="18" s="1"/>
  <c r="I1871" i="18" s="1"/>
  <c r="J1871" i="18" s="1"/>
  <c r="K1871" i="18" s="1"/>
  <c r="L1871" i="18" s="1"/>
  <c r="M1871" i="18" s="1"/>
  <c r="N1871" i="18" s="1"/>
  <c r="O1871" i="18" s="1"/>
  <c r="P1871" i="18" s="1"/>
  <c r="Q1871" i="18" s="1"/>
  <c r="R1871" i="18" s="1"/>
  <c r="S1871" i="18" s="1"/>
  <c r="T1871" i="18" s="1"/>
  <c r="U1871" i="18" s="1"/>
  <c r="V1871" i="18" s="1"/>
  <c r="W1871" i="18" s="1"/>
  <c r="X1871" i="18" s="1"/>
  <c r="Y1871" i="18" s="1"/>
  <c r="Z1871" i="18" s="1"/>
  <c r="AA1871" i="18" s="1"/>
  <c r="AB1871" i="18" s="1"/>
  <c r="AC1871" i="18" s="1"/>
  <c r="AD1871" i="18" s="1"/>
  <c r="AE1871" i="18" s="1"/>
  <c r="AF1871" i="18" s="1"/>
  <c r="AG1871" i="18" s="1"/>
  <c r="AH1871" i="18" s="1"/>
  <c r="AI1871" i="18" s="1"/>
  <c r="AJ1871" i="18" s="1"/>
  <c r="F1763" i="18"/>
  <c r="G1763" i="18" s="1"/>
  <c r="H1763" i="18" s="1"/>
  <c r="I1763" i="18" s="1"/>
  <c r="J1763" i="18" s="1"/>
  <c r="K1763" i="18" s="1"/>
  <c r="L1763" i="18" s="1"/>
  <c r="M1763" i="18" s="1"/>
  <c r="N1763" i="18" s="1"/>
  <c r="O1763" i="18" s="1"/>
  <c r="P1763" i="18" s="1"/>
  <c r="Q1763" i="18" s="1"/>
  <c r="R1763" i="18" s="1"/>
  <c r="S1763" i="18" s="1"/>
  <c r="T1763" i="18" s="1"/>
  <c r="U1763" i="18" s="1"/>
  <c r="V1763" i="18" s="1"/>
  <c r="W1763" i="18" s="1"/>
  <c r="X1763" i="18" s="1"/>
  <c r="Y1763" i="18" s="1"/>
  <c r="Z1763" i="18" s="1"/>
  <c r="AA1763" i="18" s="1"/>
  <c r="AB1763" i="18" s="1"/>
  <c r="AC1763" i="18" s="1"/>
  <c r="AD1763" i="18" s="1"/>
  <c r="AE1763" i="18" s="1"/>
  <c r="AF1763" i="18" s="1"/>
  <c r="AG1763" i="18" s="1"/>
  <c r="AH1763" i="18" s="1"/>
  <c r="AI1763" i="18" s="1"/>
  <c r="AJ1763" i="18" s="1"/>
  <c r="F1550" i="18"/>
  <c r="G1550" i="18" s="1"/>
  <c r="H1550" i="18" s="1"/>
  <c r="I1550" i="18" s="1"/>
  <c r="J1550" i="18" s="1"/>
  <c r="K1550" i="18" s="1"/>
  <c r="L1550" i="18" s="1"/>
  <c r="M1550" i="18" s="1"/>
  <c r="N1550" i="18" s="1"/>
  <c r="O1550" i="18" s="1"/>
  <c r="P1550" i="18" s="1"/>
  <c r="Q1550" i="18" s="1"/>
  <c r="R1550" i="18" s="1"/>
  <c r="S1550" i="18" s="1"/>
  <c r="T1550" i="18" s="1"/>
  <c r="U1550" i="18" s="1"/>
  <c r="V1550" i="18" s="1"/>
  <c r="W1550" i="18" s="1"/>
  <c r="X1550" i="18" s="1"/>
  <c r="Y1550" i="18" s="1"/>
  <c r="Z1550" i="18" s="1"/>
  <c r="AA1550" i="18" s="1"/>
  <c r="AB1550" i="18" s="1"/>
  <c r="AC1550" i="18" s="1"/>
  <c r="AD1550" i="18" s="1"/>
  <c r="AE1550" i="18" s="1"/>
  <c r="AF1550" i="18" s="1"/>
  <c r="AG1550" i="18" s="1"/>
  <c r="AH1550" i="18" s="1"/>
  <c r="AI1550" i="18" s="1"/>
  <c r="AJ1550" i="18" s="1"/>
  <c r="F1431" i="18"/>
  <c r="G1431" i="18" s="1"/>
  <c r="H1431" i="18" s="1"/>
  <c r="I1431" i="18" s="1"/>
  <c r="J1431" i="18" s="1"/>
  <c r="K1431" i="18" s="1"/>
  <c r="L1431" i="18" s="1"/>
  <c r="M1431" i="18" s="1"/>
  <c r="N1431" i="18" s="1"/>
  <c r="O1431" i="18" s="1"/>
  <c r="P1431" i="18" s="1"/>
  <c r="Q1431" i="18" s="1"/>
  <c r="R1431" i="18" s="1"/>
  <c r="S1431" i="18" s="1"/>
  <c r="T1431" i="18" s="1"/>
  <c r="U1431" i="18" s="1"/>
  <c r="V1431" i="18" s="1"/>
  <c r="W1431" i="18" s="1"/>
  <c r="X1431" i="18" s="1"/>
  <c r="Y1431" i="18" s="1"/>
  <c r="Z1431" i="18" s="1"/>
  <c r="AA1431" i="18" s="1"/>
  <c r="AB1431" i="18" s="1"/>
  <c r="AC1431" i="18" s="1"/>
  <c r="AD1431" i="18" s="1"/>
  <c r="AE1431" i="18" s="1"/>
  <c r="AF1431" i="18" s="1"/>
  <c r="AG1431" i="18" s="1"/>
  <c r="AH1431" i="18" s="1"/>
  <c r="AI1431" i="18" s="1"/>
  <c r="AJ1431" i="18" s="1"/>
  <c r="F1298" i="18"/>
  <c r="G1298" i="18" s="1"/>
  <c r="H1298" i="18" s="1"/>
  <c r="I1298" i="18" s="1"/>
  <c r="J1298" i="18" s="1"/>
  <c r="K1298" i="18" s="1"/>
  <c r="L1298" i="18" s="1"/>
  <c r="M1298" i="18" s="1"/>
  <c r="N1298" i="18" s="1"/>
  <c r="O1298" i="18" s="1"/>
  <c r="P1298" i="18" s="1"/>
  <c r="Q1298" i="18" s="1"/>
  <c r="R1298" i="18" s="1"/>
  <c r="S1298" i="18" s="1"/>
  <c r="T1298" i="18" s="1"/>
  <c r="U1298" i="18" s="1"/>
  <c r="V1298" i="18" s="1"/>
  <c r="W1298" i="18" s="1"/>
  <c r="X1298" i="18" s="1"/>
  <c r="Y1298" i="18" s="1"/>
  <c r="Z1298" i="18" s="1"/>
  <c r="AA1298" i="18" s="1"/>
  <c r="AB1298" i="18" s="1"/>
  <c r="AC1298" i="18" s="1"/>
  <c r="AD1298" i="18" s="1"/>
  <c r="AE1298" i="18" s="1"/>
  <c r="AF1298" i="18" s="1"/>
  <c r="AG1298" i="18" s="1"/>
  <c r="AH1298" i="18" s="1"/>
  <c r="AI1298" i="18" s="1"/>
  <c r="AJ1298" i="18" s="1"/>
  <c r="F1175" i="18"/>
  <c r="G1175" i="18" s="1"/>
  <c r="H1175" i="18" s="1"/>
  <c r="I1175" i="18" s="1"/>
  <c r="J1175" i="18" s="1"/>
  <c r="K1175" i="18" s="1"/>
  <c r="L1175" i="18" s="1"/>
  <c r="M1175" i="18" s="1"/>
  <c r="N1175" i="18" s="1"/>
  <c r="O1175" i="18" s="1"/>
  <c r="P1175" i="18" s="1"/>
  <c r="Q1175" i="18" s="1"/>
  <c r="R1175" i="18" s="1"/>
  <c r="S1175" i="18" s="1"/>
  <c r="T1175" i="18" s="1"/>
  <c r="U1175" i="18" s="1"/>
  <c r="V1175" i="18" s="1"/>
  <c r="W1175" i="18" s="1"/>
  <c r="X1175" i="18" s="1"/>
  <c r="Y1175" i="18" s="1"/>
  <c r="Z1175" i="18" s="1"/>
  <c r="AA1175" i="18" s="1"/>
  <c r="AB1175" i="18" s="1"/>
  <c r="AC1175" i="18" s="1"/>
  <c r="AD1175" i="18" s="1"/>
  <c r="AE1175" i="18" s="1"/>
  <c r="AF1175" i="18" s="1"/>
  <c r="AG1175" i="18" s="1"/>
  <c r="AH1175" i="18" s="1"/>
  <c r="AI1175" i="18" s="1"/>
  <c r="AJ1175" i="18" s="1"/>
  <c r="F1545" i="18"/>
  <c r="G1545" i="18" s="1"/>
  <c r="H1545" i="18" s="1"/>
  <c r="I1545" i="18" s="1"/>
  <c r="J1545" i="18" s="1"/>
  <c r="K1545" i="18" s="1"/>
  <c r="L1545" i="18" s="1"/>
  <c r="M1545" i="18" s="1"/>
  <c r="N1545" i="18" s="1"/>
  <c r="O1545" i="18" s="1"/>
  <c r="P1545" i="18" s="1"/>
  <c r="Q1545" i="18" s="1"/>
  <c r="R1545" i="18" s="1"/>
  <c r="S1545" i="18" s="1"/>
  <c r="T1545" i="18" s="1"/>
  <c r="U1545" i="18" s="1"/>
  <c r="V1545" i="18" s="1"/>
  <c r="W1545" i="18" s="1"/>
  <c r="X1545" i="18" s="1"/>
  <c r="Y1545" i="18" s="1"/>
  <c r="Z1545" i="18" s="1"/>
  <c r="AA1545" i="18" s="1"/>
  <c r="AB1545" i="18" s="1"/>
  <c r="AC1545" i="18" s="1"/>
  <c r="AD1545" i="18" s="1"/>
  <c r="AE1545" i="18" s="1"/>
  <c r="AF1545" i="18" s="1"/>
  <c r="AG1545" i="18" s="1"/>
  <c r="AH1545" i="18" s="1"/>
  <c r="AI1545" i="18" s="1"/>
  <c r="AJ1545" i="18" s="1"/>
  <c r="F1271" i="18"/>
  <c r="G1271" i="18" s="1"/>
  <c r="H1271" i="18" s="1"/>
  <c r="I1271" i="18" s="1"/>
  <c r="J1271" i="18" s="1"/>
  <c r="K1271" i="18" s="1"/>
  <c r="L1271" i="18" s="1"/>
  <c r="M1271" i="18" s="1"/>
  <c r="N1271" i="18" s="1"/>
  <c r="O1271" i="18" s="1"/>
  <c r="P1271" i="18" s="1"/>
  <c r="Q1271" i="18" s="1"/>
  <c r="R1271" i="18" s="1"/>
  <c r="S1271" i="18" s="1"/>
  <c r="T1271" i="18" s="1"/>
  <c r="U1271" i="18" s="1"/>
  <c r="V1271" i="18" s="1"/>
  <c r="W1271" i="18" s="1"/>
  <c r="X1271" i="18" s="1"/>
  <c r="Y1271" i="18" s="1"/>
  <c r="Z1271" i="18" s="1"/>
  <c r="AA1271" i="18" s="1"/>
  <c r="AB1271" i="18" s="1"/>
  <c r="AC1271" i="18" s="1"/>
  <c r="AD1271" i="18" s="1"/>
  <c r="AE1271" i="18" s="1"/>
  <c r="AF1271" i="18" s="1"/>
  <c r="AG1271" i="18" s="1"/>
  <c r="AH1271" i="18" s="1"/>
  <c r="AI1271" i="18" s="1"/>
  <c r="AJ1271" i="18" s="1"/>
  <c r="F1681" i="18"/>
  <c r="G1681" i="18" s="1"/>
  <c r="H1681" i="18" s="1"/>
  <c r="I1681" i="18" s="1"/>
  <c r="J1681" i="18" s="1"/>
  <c r="K1681" i="18" s="1"/>
  <c r="L1681" i="18" s="1"/>
  <c r="M1681" i="18" s="1"/>
  <c r="N1681" i="18" s="1"/>
  <c r="O1681" i="18" s="1"/>
  <c r="P1681" i="18" s="1"/>
  <c r="Q1681" i="18" s="1"/>
  <c r="R1681" i="18" s="1"/>
  <c r="S1681" i="18" s="1"/>
  <c r="T1681" i="18" s="1"/>
  <c r="U1681" i="18" s="1"/>
  <c r="V1681" i="18" s="1"/>
  <c r="W1681" i="18" s="1"/>
  <c r="X1681" i="18" s="1"/>
  <c r="Y1681" i="18" s="1"/>
  <c r="Z1681" i="18" s="1"/>
  <c r="AA1681" i="18" s="1"/>
  <c r="AB1681" i="18" s="1"/>
  <c r="AC1681" i="18" s="1"/>
  <c r="AD1681" i="18" s="1"/>
  <c r="AE1681" i="18" s="1"/>
  <c r="AF1681" i="18" s="1"/>
  <c r="AG1681" i="18" s="1"/>
  <c r="AH1681" i="18" s="1"/>
  <c r="AI1681" i="18" s="1"/>
  <c r="AJ1681" i="18" s="1"/>
  <c r="F1341" i="18"/>
  <c r="G1341" i="18" s="1"/>
  <c r="H1341" i="18" s="1"/>
  <c r="I1341" i="18" s="1"/>
  <c r="J1341" i="18" s="1"/>
  <c r="K1341" i="18" s="1"/>
  <c r="L1341" i="18" s="1"/>
  <c r="M1341" i="18" s="1"/>
  <c r="N1341" i="18" s="1"/>
  <c r="O1341" i="18" s="1"/>
  <c r="P1341" i="18" s="1"/>
  <c r="Q1341" i="18" s="1"/>
  <c r="R1341" i="18" s="1"/>
  <c r="S1341" i="18" s="1"/>
  <c r="T1341" i="18" s="1"/>
  <c r="U1341" i="18" s="1"/>
  <c r="V1341" i="18" s="1"/>
  <c r="W1341" i="18" s="1"/>
  <c r="X1341" i="18" s="1"/>
  <c r="Y1341" i="18" s="1"/>
  <c r="Z1341" i="18" s="1"/>
  <c r="AA1341" i="18" s="1"/>
  <c r="AB1341" i="18" s="1"/>
  <c r="AC1341" i="18" s="1"/>
  <c r="AD1341" i="18" s="1"/>
  <c r="AE1341" i="18" s="1"/>
  <c r="AF1341" i="18" s="1"/>
  <c r="AG1341" i="18" s="1"/>
  <c r="AH1341" i="18" s="1"/>
  <c r="AI1341" i="18" s="1"/>
  <c r="AJ1341" i="18" s="1"/>
  <c r="F1874" i="18"/>
  <c r="G1874" i="18" s="1"/>
  <c r="H1874" i="18" s="1"/>
  <c r="I1874" i="18" s="1"/>
  <c r="J1874" i="18" s="1"/>
  <c r="K1874" i="18" s="1"/>
  <c r="L1874" i="18" s="1"/>
  <c r="M1874" i="18" s="1"/>
  <c r="N1874" i="18" s="1"/>
  <c r="O1874" i="18" s="1"/>
  <c r="P1874" i="18" s="1"/>
  <c r="Q1874" i="18" s="1"/>
  <c r="R1874" i="18" s="1"/>
  <c r="S1874" i="18" s="1"/>
  <c r="T1874" i="18" s="1"/>
  <c r="U1874" i="18" s="1"/>
  <c r="V1874" i="18" s="1"/>
  <c r="W1874" i="18" s="1"/>
  <c r="X1874" i="18" s="1"/>
  <c r="Y1874" i="18" s="1"/>
  <c r="Z1874" i="18" s="1"/>
  <c r="AA1874" i="18" s="1"/>
  <c r="AB1874" i="18" s="1"/>
  <c r="AC1874" i="18" s="1"/>
  <c r="AD1874" i="18" s="1"/>
  <c r="AE1874" i="18" s="1"/>
  <c r="AF1874" i="18" s="1"/>
  <c r="AG1874" i="18" s="1"/>
  <c r="AH1874" i="18" s="1"/>
  <c r="AI1874" i="18" s="1"/>
  <c r="AJ1874" i="18" s="1"/>
  <c r="F1182" i="18"/>
  <c r="G1182" i="18" s="1"/>
  <c r="H1182" i="18" s="1"/>
  <c r="I1182" i="18" s="1"/>
  <c r="J1182" i="18" s="1"/>
  <c r="K1182" i="18" s="1"/>
  <c r="L1182" i="18" s="1"/>
  <c r="M1182" i="18" s="1"/>
  <c r="N1182" i="18" s="1"/>
  <c r="O1182" i="18" s="1"/>
  <c r="P1182" i="18" s="1"/>
  <c r="Q1182" i="18" s="1"/>
  <c r="R1182" i="18" s="1"/>
  <c r="S1182" i="18" s="1"/>
  <c r="T1182" i="18" s="1"/>
  <c r="U1182" i="18" s="1"/>
  <c r="V1182" i="18" s="1"/>
  <c r="W1182" i="18" s="1"/>
  <c r="X1182" i="18" s="1"/>
  <c r="Y1182" i="18" s="1"/>
  <c r="Z1182" i="18" s="1"/>
  <c r="AA1182" i="18" s="1"/>
  <c r="AB1182" i="18" s="1"/>
  <c r="AC1182" i="18" s="1"/>
  <c r="AD1182" i="18" s="1"/>
  <c r="AE1182" i="18" s="1"/>
  <c r="AF1182" i="18" s="1"/>
  <c r="AG1182" i="18" s="1"/>
  <c r="AH1182" i="18" s="1"/>
  <c r="AI1182" i="18" s="1"/>
  <c r="AJ1182" i="18" s="1"/>
  <c r="F1838" i="18"/>
  <c r="G1838" i="18" s="1"/>
  <c r="H1838" i="18" s="1"/>
  <c r="I1838" i="18" s="1"/>
  <c r="J1838" i="18" s="1"/>
  <c r="K1838" i="18" s="1"/>
  <c r="L1838" i="18" s="1"/>
  <c r="M1838" i="18" s="1"/>
  <c r="N1838" i="18" s="1"/>
  <c r="O1838" i="18" s="1"/>
  <c r="P1838" i="18" s="1"/>
  <c r="Q1838" i="18" s="1"/>
  <c r="R1838" i="18" s="1"/>
  <c r="S1838" i="18" s="1"/>
  <c r="T1838" i="18" s="1"/>
  <c r="U1838" i="18" s="1"/>
  <c r="V1838" i="18" s="1"/>
  <c r="W1838" i="18" s="1"/>
  <c r="X1838" i="18" s="1"/>
  <c r="Y1838" i="18" s="1"/>
  <c r="Z1838" i="18" s="1"/>
  <c r="AA1838" i="18" s="1"/>
  <c r="AB1838" i="18" s="1"/>
  <c r="AC1838" i="18" s="1"/>
  <c r="AD1838" i="18" s="1"/>
  <c r="AE1838" i="18" s="1"/>
  <c r="AF1838" i="18" s="1"/>
  <c r="AG1838" i="18" s="1"/>
  <c r="AH1838" i="18" s="1"/>
  <c r="AI1838" i="18" s="1"/>
  <c r="AJ1838" i="18" s="1"/>
  <c r="F1720" i="18"/>
  <c r="G1720" i="18" s="1"/>
  <c r="H1720" i="18" s="1"/>
  <c r="I1720" i="18" s="1"/>
  <c r="J1720" i="18" s="1"/>
  <c r="K1720" i="18" s="1"/>
  <c r="L1720" i="18" s="1"/>
  <c r="M1720" i="18" s="1"/>
  <c r="N1720" i="18" s="1"/>
  <c r="O1720" i="18" s="1"/>
  <c r="P1720" i="18" s="1"/>
  <c r="Q1720" i="18" s="1"/>
  <c r="R1720" i="18" s="1"/>
  <c r="S1720" i="18" s="1"/>
  <c r="T1720" i="18" s="1"/>
  <c r="U1720" i="18" s="1"/>
  <c r="V1720" i="18" s="1"/>
  <c r="W1720" i="18" s="1"/>
  <c r="X1720" i="18" s="1"/>
  <c r="Y1720" i="18" s="1"/>
  <c r="Z1720" i="18" s="1"/>
  <c r="AA1720" i="18" s="1"/>
  <c r="AB1720" i="18" s="1"/>
  <c r="AC1720" i="18" s="1"/>
  <c r="AD1720" i="18" s="1"/>
  <c r="AE1720" i="18" s="1"/>
  <c r="AF1720" i="18" s="1"/>
  <c r="AG1720" i="18" s="1"/>
  <c r="AH1720" i="18" s="1"/>
  <c r="AI1720" i="18" s="1"/>
  <c r="AJ1720" i="18" s="1"/>
  <c r="F1594" i="18"/>
  <c r="G1594" i="18" s="1"/>
  <c r="H1594" i="18" s="1"/>
  <c r="I1594" i="18" s="1"/>
  <c r="J1594" i="18" s="1"/>
  <c r="K1594" i="18" s="1"/>
  <c r="L1594" i="18" s="1"/>
  <c r="M1594" i="18" s="1"/>
  <c r="N1594" i="18" s="1"/>
  <c r="O1594" i="18" s="1"/>
  <c r="P1594" i="18" s="1"/>
  <c r="Q1594" i="18" s="1"/>
  <c r="R1594" i="18" s="1"/>
  <c r="S1594" i="18" s="1"/>
  <c r="T1594" i="18" s="1"/>
  <c r="U1594" i="18" s="1"/>
  <c r="V1594" i="18" s="1"/>
  <c r="W1594" i="18" s="1"/>
  <c r="X1594" i="18" s="1"/>
  <c r="Y1594" i="18" s="1"/>
  <c r="Z1594" i="18" s="1"/>
  <c r="AA1594" i="18" s="1"/>
  <c r="AB1594" i="18" s="1"/>
  <c r="AC1594" i="18" s="1"/>
  <c r="AD1594" i="18" s="1"/>
  <c r="AE1594" i="18" s="1"/>
  <c r="AF1594" i="18" s="1"/>
  <c r="AG1594" i="18" s="1"/>
  <c r="AH1594" i="18" s="1"/>
  <c r="AI1594" i="18" s="1"/>
  <c r="AJ1594" i="18" s="1"/>
  <c r="F1460" i="18"/>
  <c r="G1460" i="18" s="1"/>
  <c r="H1460" i="18" s="1"/>
  <c r="I1460" i="18" s="1"/>
  <c r="J1460" i="18" s="1"/>
  <c r="K1460" i="18" s="1"/>
  <c r="L1460" i="18" s="1"/>
  <c r="M1460" i="18" s="1"/>
  <c r="N1460" i="18" s="1"/>
  <c r="O1460" i="18" s="1"/>
  <c r="P1460" i="18" s="1"/>
  <c r="Q1460" i="18" s="1"/>
  <c r="R1460" i="18" s="1"/>
  <c r="S1460" i="18" s="1"/>
  <c r="T1460" i="18" s="1"/>
  <c r="U1460" i="18" s="1"/>
  <c r="V1460" i="18" s="1"/>
  <c r="W1460" i="18" s="1"/>
  <c r="X1460" i="18" s="1"/>
  <c r="Y1460" i="18" s="1"/>
  <c r="Z1460" i="18" s="1"/>
  <c r="AA1460" i="18" s="1"/>
  <c r="AB1460" i="18" s="1"/>
  <c r="AC1460" i="18" s="1"/>
  <c r="AD1460" i="18" s="1"/>
  <c r="AE1460" i="18" s="1"/>
  <c r="AF1460" i="18" s="1"/>
  <c r="AG1460" i="18" s="1"/>
  <c r="AH1460" i="18" s="1"/>
  <c r="AI1460" i="18" s="1"/>
  <c r="AJ1460" i="18" s="1"/>
  <c r="F1339" i="18"/>
  <c r="G1339" i="18" s="1"/>
  <c r="H1339" i="18" s="1"/>
  <c r="I1339" i="18" s="1"/>
  <c r="J1339" i="18" s="1"/>
  <c r="K1339" i="18" s="1"/>
  <c r="L1339" i="18" s="1"/>
  <c r="M1339" i="18" s="1"/>
  <c r="N1339" i="18" s="1"/>
  <c r="O1339" i="18" s="1"/>
  <c r="P1339" i="18" s="1"/>
  <c r="Q1339" i="18" s="1"/>
  <c r="R1339" i="18" s="1"/>
  <c r="S1339" i="18" s="1"/>
  <c r="T1339" i="18" s="1"/>
  <c r="U1339" i="18" s="1"/>
  <c r="V1339" i="18" s="1"/>
  <c r="W1339" i="18" s="1"/>
  <c r="X1339" i="18" s="1"/>
  <c r="Y1339" i="18" s="1"/>
  <c r="Z1339" i="18" s="1"/>
  <c r="AA1339" i="18" s="1"/>
  <c r="AB1339" i="18" s="1"/>
  <c r="AC1339" i="18" s="1"/>
  <c r="AD1339" i="18" s="1"/>
  <c r="AE1339" i="18" s="1"/>
  <c r="AF1339" i="18" s="1"/>
  <c r="AG1339" i="18" s="1"/>
  <c r="AH1339" i="18" s="1"/>
  <c r="AI1339" i="18" s="1"/>
  <c r="AJ1339" i="18" s="1"/>
  <c r="F1223" i="18"/>
  <c r="G1223" i="18" s="1"/>
  <c r="H1223" i="18" s="1"/>
  <c r="I1223" i="18" s="1"/>
  <c r="J1223" i="18" s="1"/>
  <c r="K1223" i="18" s="1"/>
  <c r="L1223" i="18" s="1"/>
  <c r="M1223" i="18" s="1"/>
  <c r="N1223" i="18" s="1"/>
  <c r="O1223" i="18" s="1"/>
  <c r="P1223" i="18" s="1"/>
  <c r="Q1223" i="18" s="1"/>
  <c r="R1223" i="18" s="1"/>
  <c r="S1223" i="18" s="1"/>
  <c r="T1223" i="18" s="1"/>
  <c r="U1223" i="18" s="1"/>
  <c r="V1223" i="18" s="1"/>
  <c r="W1223" i="18" s="1"/>
  <c r="X1223" i="18" s="1"/>
  <c r="Y1223" i="18" s="1"/>
  <c r="Z1223" i="18" s="1"/>
  <c r="AA1223" i="18" s="1"/>
  <c r="AB1223" i="18" s="1"/>
  <c r="AC1223" i="18" s="1"/>
  <c r="AD1223" i="18" s="1"/>
  <c r="AE1223" i="18" s="1"/>
  <c r="AF1223" i="18" s="1"/>
  <c r="AG1223" i="18" s="1"/>
  <c r="AH1223" i="18" s="1"/>
  <c r="AI1223" i="18" s="1"/>
  <c r="AJ1223" i="18" s="1"/>
  <c r="F1671" i="18"/>
  <c r="G1671" i="18" s="1"/>
  <c r="H1671" i="18" s="1"/>
  <c r="I1671" i="18" s="1"/>
  <c r="J1671" i="18" s="1"/>
  <c r="K1671" i="18" s="1"/>
  <c r="L1671" i="18" s="1"/>
  <c r="M1671" i="18" s="1"/>
  <c r="N1671" i="18" s="1"/>
  <c r="O1671" i="18" s="1"/>
  <c r="P1671" i="18" s="1"/>
  <c r="Q1671" i="18" s="1"/>
  <c r="R1671" i="18" s="1"/>
  <c r="S1671" i="18" s="1"/>
  <c r="T1671" i="18" s="1"/>
  <c r="U1671" i="18" s="1"/>
  <c r="V1671" i="18" s="1"/>
  <c r="W1671" i="18" s="1"/>
  <c r="X1671" i="18" s="1"/>
  <c r="Y1671" i="18" s="1"/>
  <c r="Z1671" i="18" s="1"/>
  <c r="AA1671" i="18" s="1"/>
  <c r="AB1671" i="18" s="1"/>
  <c r="AC1671" i="18" s="1"/>
  <c r="AD1671" i="18" s="1"/>
  <c r="AE1671" i="18" s="1"/>
  <c r="AF1671" i="18" s="1"/>
  <c r="AG1671" i="18" s="1"/>
  <c r="AH1671" i="18" s="1"/>
  <c r="AI1671" i="18" s="1"/>
  <c r="AJ1671" i="18" s="1"/>
  <c r="F1305" i="18"/>
  <c r="G1305" i="18" s="1"/>
  <c r="H1305" i="18" s="1"/>
  <c r="I1305" i="18" s="1"/>
  <c r="J1305" i="18" s="1"/>
  <c r="K1305" i="18" s="1"/>
  <c r="L1305" i="18" s="1"/>
  <c r="M1305" i="18" s="1"/>
  <c r="N1305" i="18" s="1"/>
  <c r="O1305" i="18" s="1"/>
  <c r="P1305" i="18" s="1"/>
  <c r="Q1305" i="18" s="1"/>
  <c r="R1305" i="18" s="1"/>
  <c r="S1305" i="18" s="1"/>
  <c r="T1305" i="18" s="1"/>
  <c r="U1305" i="18" s="1"/>
  <c r="V1305" i="18" s="1"/>
  <c r="W1305" i="18" s="1"/>
  <c r="X1305" i="18" s="1"/>
  <c r="Y1305" i="18" s="1"/>
  <c r="Z1305" i="18" s="1"/>
  <c r="AA1305" i="18" s="1"/>
  <c r="AB1305" i="18" s="1"/>
  <c r="AC1305" i="18" s="1"/>
  <c r="AD1305" i="18" s="1"/>
  <c r="AE1305" i="18" s="1"/>
  <c r="AF1305" i="18" s="1"/>
  <c r="AG1305" i="18" s="1"/>
  <c r="AH1305" i="18" s="1"/>
  <c r="AI1305" i="18" s="1"/>
  <c r="AJ1305" i="18" s="1"/>
  <c r="F1666" i="18"/>
  <c r="G1666" i="18" s="1"/>
  <c r="H1666" i="18" s="1"/>
  <c r="I1666" i="18" s="1"/>
  <c r="J1666" i="18" s="1"/>
  <c r="K1666" i="18" s="1"/>
  <c r="L1666" i="18" s="1"/>
  <c r="M1666" i="18" s="1"/>
  <c r="N1666" i="18" s="1"/>
  <c r="O1666" i="18" s="1"/>
  <c r="P1666" i="18" s="1"/>
  <c r="Q1666" i="18" s="1"/>
  <c r="R1666" i="18" s="1"/>
  <c r="S1666" i="18" s="1"/>
  <c r="T1666" i="18" s="1"/>
  <c r="U1666" i="18" s="1"/>
  <c r="V1666" i="18" s="1"/>
  <c r="W1666" i="18" s="1"/>
  <c r="X1666" i="18" s="1"/>
  <c r="Y1666" i="18" s="1"/>
  <c r="Z1666" i="18" s="1"/>
  <c r="AA1666" i="18" s="1"/>
  <c r="AB1666" i="18" s="1"/>
  <c r="AC1666" i="18" s="1"/>
  <c r="AD1666" i="18" s="1"/>
  <c r="AE1666" i="18" s="1"/>
  <c r="AF1666" i="18" s="1"/>
  <c r="AG1666" i="18" s="1"/>
  <c r="AH1666" i="18" s="1"/>
  <c r="AI1666" i="18" s="1"/>
  <c r="AJ1666" i="18" s="1"/>
  <c r="F1306" i="18"/>
  <c r="G1306" i="18" s="1"/>
  <c r="H1306" i="18" s="1"/>
  <c r="I1306" i="18" s="1"/>
  <c r="J1306" i="18" s="1"/>
  <c r="K1306" i="18" s="1"/>
  <c r="L1306" i="18" s="1"/>
  <c r="M1306" i="18" s="1"/>
  <c r="N1306" i="18" s="1"/>
  <c r="O1306" i="18" s="1"/>
  <c r="P1306" i="18" s="1"/>
  <c r="Q1306" i="18" s="1"/>
  <c r="R1306" i="18" s="1"/>
  <c r="S1306" i="18" s="1"/>
  <c r="T1306" i="18" s="1"/>
  <c r="U1306" i="18" s="1"/>
  <c r="V1306" i="18" s="1"/>
  <c r="W1306" i="18" s="1"/>
  <c r="X1306" i="18" s="1"/>
  <c r="Y1306" i="18" s="1"/>
  <c r="Z1306" i="18" s="1"/>
  <c r="AA1306" i="18" s="1"/>
  <c r="AB1306" i="18" s="1"/>
  <c r="AC1306" i="18" s="1"/>
  <c r="AD1306" i="18" s="1"/>
  <c r="AE1306" i="18" s="1"/>
  <c r="AF1306" i="18" s="1"/>
  <c r="AG1306" i="18" s="1"/>
  <c r="AH1306" i="18" s="1"/>
  <c r="AI1306" i="18" s="1"/>
  <c r="AJ1306" i="18" s="1"/>
  <c r="F1511" i="18"/>
  <c r="G1511" i="18" s="1"/>
  <c r="H1511" i="18" s="1"/>
  <c r="I1511" i="18" s="1"/>
  <c r="J1511" i="18" s="1"/>
  <c r="K1511" i="18" s="1"/>
  <c r="L1511" i="18" s="1"/>
  <c r="M1511" i="18" s="1"/>
  <c r="N1511" i="18" s="1"/>
  <c r="O1511" i="18" s="1"/>
  <c r="P1511" i="18" s="1"/>
  <c r="Q1511" i="18" s="1"/>
  <c r="R1511" i="18" s="1"/>
  <c r="S1511" i="18" s="1"/>
  <c r="T1511" i="18" s="1"/>
  <c r="U1511" i="18" s="1"/>
  <c r="V1511" i="18" s="1"/>
  <c r="W1511" i="18" s="1"/>
  <c r="X1511" i="18" s="1"/>
  <c r="Y1511" i="18" s="1"/>
  <c r="Z1511" i="18" s="1"/>
  <c r="AA1511" i="18" s="1"/>
  <c r="AB1511" i="18" s="1"/>
  <c r="AC1511" i="18" s="1"/>
  <c r="AD1511" i="18" s="1"/>
  <c r="AE1511" i="18" s="1"/>
  <c r="AF1511" i="18" s="1"/>
  <c r="AG1511" i="18" s="1"/>
  <c r="AH1511" i="18" s="1"/>
  <c r="AI1511" i="18" s="1"/>
  <c r="AJ1511" i="18" s="1"/>
  <c r="F1792" i="18"/>
  <c r="G1792" i="18" s="1"/>
  <c r="H1792" i="18" s="1"/>
  <c r="I1792" i="18" s="1"/>
  <c r="J1792" i="18" s="1"/>
  <c r="K1792" i="18" s="1"/>
  <c r="L1792" i="18" s="1"/>
  <c r="M1792" i="18" s="1"/>
  <c r="N1792" i="18" s="1"/>
  <c r="O1792" i="18" s="1"/>
  <c r="P1792" i="18" s="1"/>
  <c r="Q1792" i="18" s="1"/>
  <c r="R1792" i="18" s="1"/>
  <c r="S1792" i="18" s="1"/>
  <c r="T1792" i="18" s="1"/>
  <c r="U1792" i="18" s="1"/>
  <c r="V1792" i="18" s="1"/>
  <c r="W1792" i="18" s="1"/>
  <c r="X1792" i="18" s="1"/>
  <c r="Y1792" i="18" s="1"/>
  <c r="Z1792" i="18" s="1"/>
  <c r="AA1792" i="18" s="1"/>
  <c r="AB1792" i="18" s="1"/>
  <c r="AC1792" i="18" s="1"/>
  <c r="AD1792" i="18" s="1"/>
  <c r="AE1792" i="18" s="1"/>
  <c r="AF1792" i="18" s="1"/>
  <c r="AG1792" i="18" s="1"/>
  <c r="AH1792" i="18" s="1"/>
  <c r="AI1792" i="18" s="1"/>
  <c r="AJ1792" i="18" s="1"/>
  <c r="F1724" i="18"/>
  <c r="G1724" i="18" s="1"/>
  <c r="H1724" i="18" s="1"/>
  <c r="I1724" i="18" s="1"/>
  <c r="J1724" i="18" s="1"/>
  <c r="K1724" i="18" s="1"/>
  <c r="L1724" i="18" s="1"/>
  <c r="M1724" i="18" s="1"/>
  <c r="N1724" i="18" s="1"/>
  <c r="O1724" i="18" s="1"/>
  <c r="P1724" i="18" s="1"/>
  <c r="Q1724" i="18" s="1"/>
  <c r="R1724" i="18" s="1"/>
  <c r="S1724" i="18" s="1"/>
  <c r="T1724" i="18" s="1"/>
  <c r="U1724" i="18" s="1"/>
  <c r="V1724" i="18" s="1"/>
  <c r="W1724" i="18" s="1"/>
  <c r="X1724" i="18" s="1"/>
  <c r="Y1724" i="18" s="1"/>
  <c r="Z1724" i="18" s="1"/>
  <c r="AA1724" i="18" s="1"/>
  <c r="AB1724" i="18" s="1"/>
  <c r="AC1724" i="18" s="1"/>
  <c r="AD1724" i="18" s="1"/>
  <c r="AE1724" i="18" s="1"/>
  <c r="AF1724" i="18" s="1"/>
  <c r="AG1724" i="18" s="1"/>
  <c r="AH1724" i="18" s="1"/>
  <c r="AI1724" i="18" s="1"/>
  <c r="AJ1724" i="18" s="1"/>
  <c r="F1591" i="18"/>
  <c r="G1591" i="18" s="1"/>
  <c r="H1591" i="18" s="1"/>
  <c r="I1591" i="18" s="1"/>
  <c r="J1591" i="18" s="1"/>
  <c r="K1591" i="18" s="1"/>
  <c r="L1591" i="18" s="1"/>
  <c r="M1591" i="18" s="1"/>
  <c r="N1591" i="18" s="1"/>
  <c r="O1591" i="18" s="1"/>
  <c r="P1591" i="18" s="1"/>
  <c r="Q1591" i="18" s="1"/>
  <c r="R1591" i="18" s="1"/>
  <c r="S1591" i="18" s="1"/>
  <c r="T1591" i="18" s="1"/>
  <c r="U1591" i="18" s="1"/>
  <c r="V1591" i="18" s="1"/>
  <c r="W1591" i="18" s="1"/>
  <c r="X1591" i="18" s="1"/>
  <c r="Y1591" i="18" s="1"/>
  <c r="Z1591" i="18" s="1"/>
  <c r="AA1591" i="18" s="1"/>
  <c r="AB1591" i="18" s="1"/>
  <c r="AC1591" i="18" s="1"/>
  <c r="AD1591" i="18" s="1"/>
  <c r="AE1591" i="18" s="1"/>
  <c r="AF1591" i="18" s="1"/>
  <c r="AG1591" i="18" s="1"/>
  <c r="AH1591" i="18" s="1"/>
  <c r="AI1591" i="18" s="1"/>
  <c r="AJ1591" i="18" s="1"/>
  <c r="F1479" i="18"/>
  <c r="G1479" i="18" s="1"/>
  <c r="H1479" i="18" s="1"/>
  <c r="I1479" i="18" s="1"/>
  <c r="J1479" i="18" s="1"/>
  <c r="K1479" i="18" s="1"/>
  <c r="L1479" i="18" s="1"/>
  <c r="M1479" i="18" s="1"/>
  <c r="N1479" i="18" s="1"/>
  <c r="O1479" i="18" s="1"/>
  <c r="P1479" i="18" s="1"/>
  <c r="Q1479" i="18" s="1"/>
  <c r="R1479" i="18" s="1"/>
  <c r="S1479" i="18" s="1"/>
  <c r="T1479" i="18" s="1"/>
  <c r="U1479" i="18" s="1"/>
  <c r="V1479" i="18" s="1"/>
  <c r="W1479" i="18" s="1"/>
  <c r="X1479" i="18" s="1"/>
  <c r="Y1479" i="18" s="1"/>
  <c r="Z1479" i="18" s="1"/>
  <c r="AA1479" i="18" s="1"/>
  <c r="AB1479" i="18" s="1"/>
  <c r="AC1479" i="18" s="1"/>
  <c r="AD1479" i="18" s="1"/>
  <c r="AE1479" i="18" s="1"/>
  <c r="AF1479" i="18" s="1"/>
  <c r="AG1479" i="18" s="1"/>
  <c r="AH1479" i="18" s="1"/>
  <c r="AI1479" i="18" s="1"/>
  <c r="AJ1479" i="18" s="1"/>
  <c r="F1260" i="18"/>
  <c r="G1260" i="18" s="1"/>
  <c r="H1260" i="18" s="1"/>
  <c r="I1260" i="18" s="1"/>
  <c r="J1260" i="18" s="1"/>
  <c r="K1260" i="18" s="1"/>
  <c r="L1260" i="18" s="1"/>
  <c r="M1260" i="18" s="1"/>
  <c r="N1260" i="18" s="1"/>
  <c r="O1260" i="18" s="1"/>
  <c r="P1260" i="18" s="1"/>
  <c r="Q1260" i="18" s="1"/>
  <c r="R1260" i="18" s="1"/>
  <c r="S1260" i="18" s="1"/>
  <c r="T1260" i="18" s="1"/>
  <c r="U1260" i="18" s="1"/>
  <c r="V1260" i="18" s="1"/>
  <c r="W1260" i="18" s="1"/>
  <c r="X1260" i="18" s="1"/>
  <c r="Y1260" i="18" s="1"/>
  <c r="Z1260" i="18" s="1"/>
  <c r="AA1260" i="18" s="1"/>
  <c r="AB1260" i="18" s="1"/>
  <c r="AC1260" i="18" s="1"/>
  <c r="AD1260" i="18" s="1"/>
  <c r="AE1260" i="18" s="1"/>
  <c r="AF1260" i="18" s="1"/>
  <c r="AG1260" i="18" s="1"/>
  <c r="AH1260" i="18" s="1"/>
  <c r="AI1260" i="18" s="1"/>
  <c r="AJ1260" i="18" s="1"/>
  <c r="F1189" i="18"/>
  <c r="G1189" i="18" s="1"/>
  <c r="H1189" i="18" s="1"/>
  <c r="I1189" i="18" s="1"/>
  <c r="J1189" i="18" s="1"/>
  <c r="K1189" i="18" s="1"/>
  <c r="L1189" i="18" s="1"/>
  <c r="M1189" i="18" s="1"/>
  <c r="N1189" i="18" s="1"/>
  <c r="O1189" i="18" s="1"/>
  <c r="P1189" i="18" s="1"/>
  <c r="Q1189" i="18" s="1"/>
  <c r="R1189" i="18" s="1"/>
  <c r="S1189" i="18" s="1"/>
  <c r="T1189" i="18" s="1"/>
  <c r="U1189" i="18" s="1"/>
  <c r="V1189" i="18" s="1"/>
  <c r="W1189" i="18" s="1"/>
  <c r="X1189" i="18" s="1"/>
  <c r="Y1189" i="18" s="1"/>
  <c r="Z1189" i="18" s="1"/>
  <c r="AA1189" i="18" s="1"/>
  <c r="AB1189" i="18" s="1"/>
  <c r="AC1189" i="18" s="1"/>
  <c r="AD1189" i="18" s="1"/>
  <c r="AE1189" i="18" s="1"/>
  <c r="AF1189" i="18" s="1"/>
  <c r="AG1189" i="18" s="1"/>
  <c r="AH1189" i="18" s="1"/>
  <c r="AI1189" i="18" s="1"/>
  <c r="AJ1189" i="18" s="1"/>
  <c r="F1807" i="18"/>
  <c r="G1807" i="18" s="1"/>
  <c r="H1807" i="18" s="1"/>
  <c r="I1807" i="18" s="1"/>
  <c r="J1807" i="18" s="1"/>
  <c r="K1807" i="18" s="1"/>
  <c r="L1807" i="18" s="1"/>
  <c r="M1807" i="18" s="1"/>
  <c r="N1807" i="18" s="1"/>
  <c r="O1807" i="18" s="1"/>
  <c r="P1807" i="18" s="1"/>
  <c r="Q1807" i="18" s="1"/>
  <c r="R1807" i="18" s="1"/>
  <c r="S1807" i="18" s="1"/>
  <c r="T1807" i="18" s="1"/>
  <c r="U1807" i="18" s="1"/>
  <c r="V1807" i="18" s="1"/>
  <c r="W1807" i="18" s="1"/>
  <c r="X1807" i="18" s="1"/>
  <c r="Y1807" i="18" s="1"/>
  <c r="Z1807" i="18" s="1"/>
  <c r="AA1807" i="18" s="1"/>
  <c r="AB1807" i="18" s="1"/>
  <c r="AC1807" i="18" s="1"/>
  <c r="AD1807" i="18" s="1"/>
  <c r="AE1807" i="18" s="1"/>
  <c r="AF1807" i="18" s="1"/>
  <c r="AG1807" i="18" s="1"/>
  <c r="AH1807" i="18" s="1"/>
  <c r="AI1807" i="18" s="1"/>
  <c r="AJ1807" i="18" s="1"/>
  <c r="F1630" i="18"/>
  <c r="G1630" i="18" s="1"/>
  <c r="H1630" i="18" s="1"/>
  <c r="I1630" i="18" s="1"/>
  <c r="J1630" i="18" s="1"/>
  <c r="K1630" i="18" s="1"/>
  <c r="L1630" i="18" s="1"/>
  <c r="M1630" i="18" s="1"/>
  <c r="N1630" i="18" s="1"/>
  <c r="O1630" i="18" s="1"/>
  <c r="P1630" i="18" s="1"/>
  <c r="Q1630" i="18" s="1"/>
  <c r="R1630" i="18" s="1"/>
  <c r="S1630" i="18" s="1"/>
  <c r="T1630" i="18" s="1"/>
  <c r="U1630" i="18" s="1"/>
  <c r="V1630" i="18" s="1"/>
  <c r="W1630" i="18" s="1"/>
  <c r="X1630" i="18" s="1"/>
  <c r="Y1630" i="18" s="1"/>
  <c r="Z1630" i="18" s="1"/>
  <c r="AA1630" i="18" s="1"/>
  <c r="AB1630" i="18" s="1"/>
  <c r="AC1630" i="18" s="1"/>
  <c r="AD1630" i="18" s="1"/>
  <c r="AE1630" i="18" s="1"/>
  <c r="AF1630" i="18" s="1"/>
  <c r="AG1630" i="18" s="1"/>
  <c r="AH1630" i="18" s="1"/>
  <c r="AI1630" i="18" s="1"/>
  <c r="AJ1630" i="18" s="1"/>
  <c r="F1518" i="18"/>
  <c r="G1518" i="18" s="1"/>
  <c r="H1518" i="18" s="1"/>
  <c r="I1518" i="18" s="1"/>
  <c r="J1518" i="18" s="1"/>
  <c r="K1518" i="18" s="1"/>
  <c r="L1518" i="18" s="1"/>
  <c r="M1518" i="18" s="1"/>
  <c r="N1518" i="18" s="1"/>
  <c r="O1518" i="18" s="1"/>
  <c r="P1518" i="18" s="1"/>
  <c r="Q1518" i="18" s="1"/>
  <c r="R1518" i="18" s="1"/>
  <c r="S1518" i="18" s="1"/>
  <c r="T1518" i="18" s="1"/>
  <c r="U1518" i="18" s="1"/>
  <c r="V1518" i="18" s="1"/>
  <c r="W1518" i="18" s="1"/>
  <c r="X1518" i="18" s="1"/>
  <c r="Y1518" i="18" s="1"/>
  <c r="Z1518" i="18" s="1"/>
  <c r="AA1518" i="18" s="1"/>
  <c r="AB1518" i="18" s="1"/>
  <c r="AC1518" i="18" s="1"/>
  <c r="AD1518" i="18" s="1"/>
  <c r="AE1518" i="18" s="1"/>
  <c r="AF1518" i="18" s="1"/>
  <c r="AG1518" i="18" s="1"/>
  <c r="AH1518" i="18" s="1"/>
  <c r="AI1518" i="18" s="1"/>
  <c r="AJ1518" i="18" s="1"/>
  <c r="F1386" i="18"/>
  <c r="G1386" i="18" s="1"/>
  <c r="H1386" i="18" s="1"/>
  <c r="I1386" i="18" s="1"/>
  <c r="J1386" i="18" s="1"/>
  <c r="K1386" i="18" s="1"/>
  <c r="L1386" i="18" s="1"/>
  <c r="M1386" i="18" s="1"/>
  <c r="N1386" i="18" s="1"/>
  <c r="O1386" i="18" s="1"/>
  <c r="P1386" i="18" s="1"/>
  <c r="Q1386" i="18" s="1"/>
  <c r="R1386" i="18" s="1"/>
  <c r="S1386" i="18" s="1"/>
  <c r="T1386" i="18" s="1"/>
  <c r="U1386" i="18" s="1"/>
  <c r="V1386" i="18" s="1"/>
  <c r="W1386" i="18" s="1"/>
  <c r="X1386" i="18" s="1"/>
  <c r="Y1386" i="18" s="1"/>
  <c r="Z1386" i="18" s="1"/>
  <c r="AA1386" i="18" s="1"/>
  <c r="AB1386" i="18" s="1"/>
  <c r="AC1386" i="18" s="1"/>
  <c r="AD1386" i="18" s="1"/>
  <c r="AE1386" i="18" s="1"/>
  <c r="AF1386" i="18" s="1"/>
  <c r="AG1386" i="18" s="1"/>
  <c r="AH1386" i="18" s="1"/>
  <c r="AI1386" i="18" s="1"/>
  <c r="AJ1386" i="18" s="1"/>
  <c r="F1261" i="18"/>
  <c r="G1261" i="18" s="1"/>
  <c r="H1261" i="18" s="1"/>
  <c r="I1261" i="18" s="1"/>
  <c r="J1261" i="18" s="1"/>
  <c r="K1261" i="18" s="1"/>
  <c r="L1261" i="18" s="1"/>
  <c r="M1261" i="18" s="1"/>
  <c r="N1261" i="18" s="1"/>
  <c r="O1261" i="18" s="1"/>
  <c r="P1261" i="18" s="1"/>
  <c r="Q1261" i="18" s="1"/>
  <c r="R1261" i="18" s="1"/>
  <c r="S1261" i="18" s="1"/>
  <c r="T1261" i="18" s="1"/>
  <c r="U1261" i="18" s="1"/>
  <c r="V1261" i="18" s="1"/>
  <c r="W1261" i="18" s="1"/>
  <c r="X1261" i="18" s="1"/>
  <c r="Y1261" i="18" s="1"/>
  <c r="Z1261" i="18" s="1"/>
  <c r="AA1261" i="18" s="1"/>
  <c r="AB1261" i="18" s="1"/>
  <c r="AC1261" i="18" s="1"/>
  <c r="AD1261" i="18" s="1"/>
  <c r="AE1261" i="18" s="1"/>
  <c r="AF1261" i="18" s="1"/>
  <c r="AG1261" i="18" s="1"/>
  <c r="AH1261" i="18" s="1"/>
  <c r="AI1261" i="18" s="1"/>
  <c r="AJ1261" i="18" s="1"/>
  <c r="F1157" i="18"/>
  <c r="G1157" i="18" s="1"/>
  <c r="H1157" i="18" s="1"/>
  <c r="I1157" i="18" s="1"/>
  <c r="J1157" i="18" s="1"/>
  <c r="K1157" i="18" s="1"/>
  <c r="L1157" i="18" s="1"/>
  <c r="M1157" i="18" s="1"/>
  <c r="N1157" i="18" s="1"/>
  <c r="O1157" i="18" s="1"/>
  <c r="P1157" i="18" s="1"/>
  <c r="Q1157" i="18" s="1"/>
  <c r="R1157" i="18" s="1"/>
  <c r="S1157" i="18" s="1"/>
  <c r="T1157" i="18" s="1"/>
  <c r="U1157" i="18" s="1"/>
  <c r="V1157" i="18" s="1"/>
  <c r="W1157" i="18" s="1"/>
  <c r="X1157" i="18" s="1"/>
  <c r="Y1157" i="18" s="1"/>
  <c r="Z1157" i="18" s="1"/>
  <c r="AA1157" i="18" s="1"/>
  <c r="AB1157" i="18" s="1"/>
  <c r="AC1157" i="18" s="1"/>
  <c r="AD1157" i="18" s="1"/>
  <c r="AE1157" i="18" s="1"/>
  <c r="AF1157" i="18" s="1"/>
  <c r="AG1157" i="18" s="1"/>
  <c r="AH1157" i="18" s="1"/>
  <c r="AI1157" i="18" s="1"/>
  <c r="AJ1157" i="18" s="1"/>
  <c r="F1463" i="18"/>
  <c r="G1463" i="18" s="1"/>
  <c r="H1463" i="18" s="1"/>
  <c r="I1463" i="18" s="1"/>
  <c r="J1463" i="18" s="1"/>
  <c r="K1463" i="18" s="1"/>
  <c r="L1463" i="18" s="1"/>
  <c r="M1463" i="18" s="1"/>
  <c r="N1463" i="18" s="1"/>
  <c r="O1463" i="18" s="1"/>
  <c r="P1463" i="18" s="1"/>
  <c r="Q1463" i="18" s="1"/>
  <c r="R1463" i="18" s="1"/>
  <c r="S1463" i="18" s="1"/>
  <c r="T1463" i="18" s="1"/>
  <c r="U1463" i="18" s="1"/>
  <c r="V1463" i="18" s="1"/>
  <c r="W1463" i="18" s="1"/>
  <c r="X1463" i="18" s="1"/>
  <c r="Y1463" i="18" s="1"/>
  <c r="Z1463" i="18" s="1"/>
  <c r="AA1463" i="18" s="1"/>
  <c r="AB1463" i="18" s="1"/>
  <c r="AC1463" i="18" s="1"/>
  <c r="AD1463" i="18" s="1"/>
  <c r="AE1463" i="18" s="1"/>
  <c r="AF1463" i="18" s="1"/>
  <c r="AG1463" i="18" s="1"/>
  <c r="AH1463" i="18" s="1"/>
  <c r="AI1463" i="18" s="1"/>
  <c r="AJ1463" i="18" s="1"/>
  <c r="F1857" i="18"/>
  <c r="G1857" i="18" s="1"/>
  <c r="H1857" i="18" s="1"/>
  <c r="I1857" i="18" s="1"/>
  <c r="J1857" i="18" s="1"/>
  <c r="K1857" i="18" s="1"/>
  <c r="L1857" i="18" s="1"/>
  <c r="M1857" i="18" s="1"/>
  <c r="N1857" i="18" s="1"/>
  <c r="O1857" i="18" s="1"/>
  <c r="P1857" i="18" s="1"/>
  <c r="Q1857" i="18" s="1"/>
  <c r="R1857" i="18" s="1"/>
  <c r="S1857" i="18" s="1"/>
  <c r="T1857" i="18" s="1"/>
  <c r="U1857" i="18" s="1"/>
  <c r="V1857" i="18" s="1"/>
  <c r="W1857" i="18" s="1"/>
  <c r="X1857" i="18" s="1"/>
  <c r="Y1857" i="18" s="1"/>
  <c r="Z1857" i="18" s="1"/>
  <c r="AA1857" i="18" s="1"/>
  <c r="AB1857" i="18" s="1"/>
  <c r="AC1857" i="18" s="1"/>
  <c r="AD1857" i="18" s="1"/>
  <c r="AE1857" i="18" s="1"/>
  <c r="AF1857" i="18" s="1"/>
  <c r="AG1857" i="18" s="1"/>
  <c r="AH1857" i="18" s="1"/>
  <c r="AI1857" i="18" s="1"/>
  <c r="AJ1857" i="18" s="1"/>
  <c r="F1328" i="18"/>
  <c r="G1328" i="18" s="1"/>
  <c r="H1328" i="18" s="1"/>
  <c r="I1328" i="18" s="1"/>
  <c r="J1328" i="18" s="1"/>
  <c r="K1328" i="18" s="1"/>
  <c r="L1328" i="18" s="1"/>
  <c r="M1328" i="18" s="1"/>
  <c r="N1328" i="18" s="1"/>
  <c r="O1328" i="18" s="1"/>
  <c r="P1328" i="18" s="1"/>
  <c r="Q1328" i="18" s="1"/>
  <c r="R1328" i="18" s="1"/>
  <c r="S1328" i="18" s="1"/>
  <c r="T1328" i="18" s="1"/>
  <c r="U1328" i="18" s="1"/>
  <c r="V1328" i="18" s="1"/>
  <c r="W1328" i="18" s="1"/>
  <c r="X1328" i="18" s="1"/>
  <c r="Y1328" i="18" s="1"/>
  <c r="Z1328" i="18" s="1"/>
  <c r="AA1328" i="18" s="1"/>
  <c r="AB1328" i="18" s="1"/>
  <c r="AC1328" i="18" s="1"/>
  <c r="AD1328" i="18" s="1"/>
  <c r="AE1328" i="18" s="1"/>
  <c r="AF1328" i="18" s="1"/>
  <c r="AG1328" i="18" s="1"/>
  <c r="AH1328" i="18" s="1"/>
  <c r="AI1328" i="18" s="1"/>
  <c r="AJ1328" i="18" s="1"/>
  <c r="F1368" i="18"/>
  <c r="G1368" i="18" s="1"/>
  <c r="H1368" i="18" s="1"/>
  <c r="I1368" i="18" s="1"/>
  <c r="J1368" i="18" s="1"/>
  <c r="K1368" i="18" s="1"/>
  <c r="L1368" i="18" s="1"/>
  <c r="M1368" i="18" s="1"/>
  <c r="N1368" i="18" s="1"/>
  <c r="O1368" i="18" s="1"/>
  <c r="P1368" i="18" s="1"/>
  <c r="Q1368" i="18" s="1"/>
  <c r="R1368" i="18" s="1"/>
  <c r="S1368" i="18" s="1"/>
  <c r="T1368" i="18" s="1"/>
  <c r="U1368" i="18" s="1"/>
  <c r="V1368" i="18" s="1"/>
  <c r="W1368" i="18" s="1"/>
  <c r="X1368" i="18" s="1"/>
  <c r="Y1368" i="18" s="1"/>
  <c r="Z1368" i="18" s="1"/>
  <c r="AA1368" i="18" s="1"/>
  <c r="AB1368" i="18" s="1"/>
  <c r="AC1368" i="18" s="1"/>
  <c r="AD1368" i="18" s="1"/>
  <c r="AE1368" i="18" s="1"/>
  <c r="AF1368" i="18" s="1"/>
  <c r="AG1368" i="18" s="1"/>
  <c r="AH1368" i="18" s="1"/>
  <c r="AI1368" i="18" s="1"/>
  <c r="AJ1368" i="18" s="1"/>
  <c r="F1482" i="18"/>
  <c r="G1482" i="18" s="1"/>
  <c r="H1482" i="18" s="1"/>
  <c r="I1482" i="18" s="1"/>
  <c r="J1482" i="18" s="1"/>
  <c r="K1482" i="18" s="1"/>
  <c r="L1482" i="18" s="1"/>
  <c r="M1482" i="18" s="1"/>
  <c r="N1482" i="18" s="1"/>
  <c r="O1482" i="18" s="1"/>
  <c r="P1482" i="18" s="1"/>
  <c r="Q1482" i="18" s="1"/>
  <c r="R1482" i="18" s="1"/>
  <c r="S1482" i="18" s="1"/>
  <c r="T1482" i="18" s="1"/>
  <c r="U1482" i="18" s="1"/>
  <c r="V1482" i="18" s="1"/>
  <c r="W1482" i="18" s="1"/>
  <c r="X1482" i="18" s="1"/>
  <c r="Y1482" i="18" s="1"/>
  <c r="Z1482" i="18" s="1"/>
  <c r="AA1482" i="18" s="1"/>
  <c r="AB1482" i="18" s="1"/>
  <c r="AC1482" i="18" s="1"/>
  <c r="AD1482" i="18" s="1"/>
  <c r="AE1482" i="18" s="1"/>
  <c r="AF1482" i="18" s="1"/>
  <c r="AG1482" i="18" s="1"/>
  <c r="AH1482" i="18" s="1"/>
  <c r="AI1482" i="18" s="1"/>
  <c r="AJ1482" i="18" s="1"/>
  <c r="F1481" i="18"/>
  <c r="G1481" i="18" s="1"/>
  <c r="H1481" i="18" s="1"/>
  <c r="I1481" i="18" s="1"/>
  <c r="J1481" i="18" s="1"/>
  <c r="K1481" i="18" s="1"/>
  <c r="L1481" i="18" s="1"/>
  <c r="M1481" i="18" s="1"/>
  <c r="N1481" i="18" s="1"/>
  <c r="O1481" i="18" s="1"/>
  <c r="P1481" i="18" s="1"/>
  <c r="Q1481" i="18" s="1"/>
  <c r="R1481" i="18" s="1"/>
  <c r="S1481" i="18" s="1"/>
  <c r="T1481" i="18" s="1"/>
  <c r="U1481" i="18" s="1"/>
  <c r="V1481" i="18" s="1"/>
  <c r="W1481" i="18" s="1"/>
  <c r="X1481" i="18" s="1"/>
  <c r="Y1481" i="18" s="1"/>
  <c r="Z1481" i="18" s="1"/>
  <c r="AA1481" i="18" s="1"/>
  <c r="AB1481" i="18" s="1"/>
  <c r="AC1481" i="18" s="1"/>
  <c r="AD1481" i="18" s="1"/>
  <c r="AE1481" i="18" s="1"/>
  <c r="AF1481" i="18" s="1"/>
  <c r="AG1481" i="18" s="1"/>
  <c r="AH1481" i="18" s="1"/>
  <c r="AI1481" i="18" s="1"/>
  <c r="AJ1481" i="18" s="1"/>
  <c r="F1244" i="18"/>
  <c r="G1244" i="18" s="1"/>
  <c r="H1244" i="18" s="1"/>
  <c r="I1244" i="18" s="1"/>
  <c r="J1244" i="18" s="1"/>
  <c r="K1244" i="18" s="1"/>
  <c r="L1244" i="18" s="1"/>
  <c r="M1244" i="18" s="1"/>
  <c r="N1244" i="18" s="1"/>
  <c r="O1244" i="18" s="1"/>
  <c r="P1244" i="18" s="1"/>
  <c r="Q1244" i="18" s="1"/>
  <c r="R1244" i="18" s="1"/>
  <c r="S1244" i="18" s="1"/>
  <c r="T1244" i="18" s="1"/>
  <c r="U1244" i="18" s="1"/>
  <c r="V1244" i="18" s="1"/>
  <c r="W1244" i="18" s="1"/>
  <c r="X1244" i="18" s="1"/>
  <c r="Y1244" i="18" s="1"/>
  <c r="Z1244" i="18" s="1"/>
  <c r="AA1244" i="18" s="1"/>
  <c r="AB1244" i="18" s="1"/>
  <c r="AC1244" i="18" s="1"/>
  <c r="AD1244" i="18" s="1"/>
  <c r="AE1244" i="18" s="1"/>
  <c r="AF1244" i="18" s="1"/>
  <c r="AG1244" i="18" s="1"/>
  <c r="AH1244" i="18" s="1"/>
  <c r="AI1244" i="18" s="1"/>
  <c r="AJ1244" i="18" s="1"/>
  <c r="F1237" i="18"/>
  <c r="G1237" i="18" s="1"/>
  <c r="H1237" i="18" s="1"/>
  <c r="I1237" i="18" s="1"/>
  <c r="J1237" i="18" s="1"/>
  <c r="K1237" i="18" s="1"/>
  <c r="L1237" i="18" s="1"/>
  <c r="M1237" i="18" s="1"/>
  <c r="N1237" i="18" s="1"/>
  <c r="O1237" i="18" s="1"/>
  <c r="P1237" i="18" s="1"/>
  <c r="Q1237" i="18" s="1"/>
  <c r="R1237" i="18" s="1"/>
  <c r="S1237" i="18" s="1"/>
  <c r="T1237" i="18" s="1"/>
  <c r="U1237" i="18" s="1"/>
  <c r="V1237" i="18" s="1"/>
  <c r="W1237" i="18" s="1"/>
  <c r="X1237" i="18" s="1"/>
  <c r="Y1237" i="18" s="1"/>
  <c r="Z1237" i="18" s="1"/>
  <c r="AA1237" i="18" s="1"/>
  <c r="AB1237" i="18" s="1"/>
  <c r="AC1237" i="18" s="1"/>
  <c r="AD1237" i="18" s="1"/>
  <c r="AE1237" i="18" s="1"/>
  <c r="AF1237" i="18" s="1"/>
  <c r="AG1237" i="18" s="1"/>
  <c r="AH1237" i="18" s="1"/>
  <c r="AI1237" i="18" s="1"/>
  <c r="AJ1237" i="18" s="1"/>
  <c r="F1860" i="18"/>
  <c r="G1860" i="18" s="1"/>
  <c r="H1860" i="18" s="1"/>
  <c r="I1860" i="18" s="1"/>
  <c r="J1860" i="18" s="1"/>
  <c r="K1860" i="18" s="1"/>
  <c r="L1860" i="18" s="1"/>
  <c r="M1860" i="18" s="1"/>
  <c r="N1860" i="18" s="1"/>
  <c r="O1860" i="18" s="1"/>
  <c r="P1860" i="18" s="1"/>
  <c r="Q1860" i="18" s="1"/>
  <c r="R1860" i="18" s="1"/>
  <c r="S1860" i="18" s="1"/>
  <c r="T1860" i="18" s="1"/>
  <c r="U1860" i="18" s="1"/>
  <c r="V1860" i="18" s="1"/>
  <c r="W1860" i="18" s="1"/>
  <c r="X1860" i="18" s="1"/>
  <c r="Y1860" i="18" s="1"/>
  <c r="Z1860" i="18" s="1"/>
  <c r="AA1860" i="18" s="1"/>
  <c r="AB1860" i="18" s="1"/>
  <c r="AC1860" i="18" s="1"/>
  <c r="AD1860" i="18" s="1"/>
  <c r="AE1860" i="18" s="1"/>
  <c r="AF1860" i="18" s="1"/>
  <c r="AG1860" i="18" s="1"/>
  <c r="AH1860" i="18" s="1"/>
  <c r="AI1860" i="18" s="1"/>
  <c r="AJ1860" i="18" s="1"/>
  <c r="F1361" i="18"/>
  <c r="G1361" i="18" s="1"/>
  <c r="H1361" i="18" s="1"/>
  <c r="I1361" i="18" s="1"/>
  <c r="J1361" i="18" s="1"/>
  <c r="K1361" i="18" s="1"/>
  <c r="L1361" i="18" s="1"/>
  <c r="M1361" i="18" s="1"/>
  <c r="N1361" i="18" s="1"/>
  <c r="O1361" i="18" s="1"/>
  <c r="P1361" i="18" s="1"/>
  <c r="Q1361" i="18" s="1"/>
  <c r="R1361" i="18" s="1"/>
  <c r="S1361" i="18" s="1"/>
  <c r="T1361" i="18" s="1"/>
  <c r="U1361" i="18" s="1"/>
  <c r="V1361" i="18" s="1"/>
  <c r="W1361" i="18" s="1"/>
  <c r="X1361" i="18" s="1"/>
  <c r="Y1361" i="18" s="1"/>
  <c r="Z1361" i="18" s="1"/>
  <c r="AA1361" i="18" s="1"/>
  <c r="AB1361" i="18" s="1"/>
  <c r="AC1361" i="18" s="1"/>
  <c r="AD1361" i="18" s="1"/>
  <c r="AE1361" i="18" s="1"/>
  <c r="AF1361" i="18" s="1"/>
  <c r="AG1361" i="18" s="1"/>
  <c r="AH1361" i="18" s="1"/>
  <c r="AI1361" i="18" s="1"/>
  <c r="AJ1361" i="18" s="1"/>
  <c r="F1522" i="18"/>
  <c r="G1522" i="18" s="1"/>
  <c r="H1522" i="18" s="1"/>
  <c r="I1522" i="18" s="1"/>
  <c r="J1522" i="18" s="1"/>
  <c r="K1522" i="18" s="1"/>
  <c r="L1522" i="18" s="1"/>
  <c r="M1522" i="18" s="1"/>
  <c r="N1522" i="18" s="1"/>
  <c r="O1522" i="18" s="1"/>
  <c r="P1522" i="18" s="1"/>
  <c r="Q1522" i="18" s="1"/>
  <c r="R1522" i="18" s="1"/>
  <c r="S1522" i="18" s="1"/>
  <c r="T1522" i="18" s="1"/>
  <c r="U1522" i="18" s="1"/>
  <c r="V1522" i="18" s="1"/>
  <c r="W1522" i="18" s="1"/>
  <c r="X1522" i="18" s="1"/>
  <c r="Y1522" i="18" s="1"/>
  <c r="Z1522" i="18" s="1"/>
  <c r="AA1522" i="18" s="1"/>
  <c r="AB1522" i="18" s="1"/>
  <c r="AC1522" i="18" s="1"/>
  <c r="AD1522" i="18" s="1"/>
  <c r="AE1522" i="18" s="1"/>
  <c r="AF1522" i="18" s="1"/>
  <c r="AG1522" i="18" s="1"/>
  <c r="AH1522" i="18" s="1"/>
  <c r="AI1522" i="18" s="1"/>
  <c r="AJ1522" i="18" s="1"/>
  <c r="F1821" i="18"/>
  <c r="G1821" i="18" s="1"/>
  <c r="H1821" i="18" s="1"/>
  <c r="I1821" i="18" s="1"/>
  <c r="J1821" i="18" s="1"/>
  <c r="K1821" i="18" s="1"/>
  <c r="L1821" i="18" s="1"/>
  <c r="M1821" i="18" s="1"/>
  <c r="N1821" i="18" s="1"/>
  <c r="O1821" i="18" s="1"/>
  <c r="P1821" i="18" s="1"/>
  <c r="Q1821" i="18" s="1"/>
  <c r="R1821" i="18" s="1"/>
  <c r="S1821" i="18" s="1"/>
  <c r="T1821" i="18" s="1"/>
  <c r="U1821" i="18" s="1"/>
  <c r="V1821" i="18" s="1"/>
  <c r="W1821" i="18" s="1"/>
  <c r="X1821" i="18" s="1"/>
  <c r="Y1821" i="18" s="1"/>
  <c r="Z1821" i="18" s="1"/>
  <c r="AA1821" i="18" s="1"/>
  <c r="AB1821" i="18" s="1"/>
  <c r="AC1821" i="18" s="1"/>
  <c r="AD1821" i="18" s="1"/>
  <c r="AE1821" i="18" s="1"/>
  <c r="AF1821" i="18" s="1"/>
  <c r="AG1821" i="18" s="1"/>
  <c r="AH1821" i="18" s="1"/>
  <c r="AI1821" i="18" s="1"/>
  <c r="AJ1821" i="18" s="1"/>
  <c r="F1573" i="18"/>
  <c r="G1573" i="18" s="1"/>
  <c r="H1573" i="18" s="1"/>
  <c r="I1573" i="18" s="1"/>
  <c r="J1573" i="18" s="1"/>
  <c r="K1573" i="18" s="1"/>
  <c r="L1573" i="18" s="1"/>
  <c r="M1573" i="18" s="1"/>
  <c r="N1573" i="18" s="1"/>
  <c r="O1573" i="18" s="1"/>
  <c r="P1573" i="18" s="1"/>
  <c r="Q1573" i="18" s="1"/>
  <c r="R1573" i="18" s="1"/>
  <c r="S1573" i="18" s="1"/>
  <c r="T1573" i="18" s="1"/>
  <c r="U1573" i="18" s="1"/>
  <c r="V1573" i="18" s="1"/>
  <c r="W1573" i="18" s="1"/>
  <c r="X1573" i="18" s="1"/>
  <c r="Y1573" i="18" s="1"/>
  <c r="Z1573" i="18" s="1"/>
  <c r="AA1573" i="18" s="1"/>
  <c r="AB1573" i="18" s="1"/>
  <c r="AC1573" i="18" s="1"/>
  <c r="AD1573" i="18" s="1"/>
  <c r="AE1573" i="18" s="1"/>
  <c r="AF1573" i="18" s="1"/>
  <c r="AG1573" i="18" s="1"/>
  <c r="AH1573" i="18" s="1"/>
  <c r="AI1573" i="18" s="1"/>
  <c r="AJ1573" i="18" s="1"/>
  <c r="F1779" i="18"/>
  <c r="G1779" i="18" s="1"/>
  <c r="H1779" i="18" s="1"/>
  <c r="I1779" i="18" s="1"/>
  <c r="J1779" i="18" s="1"/>
  <c r="K1779" i="18" s="1"/>
  <c r="L1779" i="18" s="1"/>
  <c r="M1779" i="18" s="1"/>
  <c r="N1779" i="18" s="1"/>
  <c r="O1779" i="18" s="1"/>
  <c r="P1779" i="18" s="1"/>
  <c r="Q1779" i="18" s="1"/>
  <c r="R1779" i="18" s="1"/>
  <c r="S1779" i="18" s="1"/>
  <c r="T1779" i="18" s="1"/>
  <c r="U1779" i="18" s="1"/>
  <c r="V1779" i="18" s="1"/>
  <c r="W1779" i="18" s="1"/>
  <c r="X1779" i="18" s="1"/>
  <c r="Y1779" i="18" s="1"/>
  <c r="Z1779" i="18" s="1"/>
  <c r="AA1779" i="18" s="1"/>
  <c r="AB1779" i="18" s="1"/>
  <c r="AC1779" i="18" s="1"/>
  <c r="AD1779" i="18" s="1"/>
  <c r="AE1779" i="18" s="1"/>
  <c r="AF1779" i="18" s="1"/>
  <c r="AG1779" i="18" s="1"/>
  <c r="AH1779" i="18" s="1"/>
  <c r="AI1779" i="18" s="1"/>
  <c r="AJ1779" i="18" s="1"/>
  <c r="F1819" i="18"/>
  <c r="G1819" i="18" s="1"/>
  <c r="H1819" i="18" s="1"/>
  <c r="I1819" i="18" s="1"/>
  <c r="J1819" i="18" s="1"/>
  <c r="K1819" i="18" s="1"/>
  <c r="L1819" i="18" s="1"/>
  <c r="M1819" i="18" s="1"/>
  <c r="N1819" i="18" s="1"/>
  <c r="O1819" i="18" s="1"/>
  <c r="P1819" i="18" s="1"/>
  <c r="Q1819" i="18" s="1"/>
  <c r="R1819" i="18" s="1"/>
  <c r="S1819" i="18" s="1"/>
  <c r="T1819" i="18" s="1"/>
  <c r="U1819" i="18" s="1"/>
  <c r="V1819" i="18" s="1"/>
  <c r="W1819" i="18" s="1"/>
  <c r="X1819" i="18" s="1"/>
  <c r="Y1819" i="18" s="1"/>
  <c r="Z1819" i="18" s="1"/>
  <c r="AA1819" i="18" s="1"/>
  <c r="AB1819" i="18" s="1"/>
  <c r="AC1819" i="18" s="1"/>
  <c r="AD1819" i="18" s="1"/>
  <c r="AE1819" i="18" s="1"/>
  <c r="AF1819" i="18" s="1"/>
  <c r="AG1819" i="18" s="1"/>
  <c r="AH1819" i="18" s="1"/>
  <c r="AI1819" i="18" s="1"/>
  <c r="AJ1819" i="18" s="1"/>
  <c r="F1290" i="18"/>
  <c r="G1290" i="18" s="1"/>
  <c r="H1290" i="18" s="1"/>
  <c r="I1290" i="18" s="1"/>
  <c r="J1290" i="18" s="1"/>
  <c r="K1290" i="18" s="1"/>
  <c r="L1290" i="18" s="1"/>
  <c r="M1290" i="18" s="1"/>
  <c r="N1290" i="18" s="1"/>
  <c r="O1290" i="18" s="1"/>
  <c r="P1290" i="18" s="1"/>
  <c r="Q1290" i="18" s="1"/>
  <c r="R1290" i="18" s="1"/>
  <c r="S1290" i="18" s="1"/>
  <c r="T1290" i="18" s="1"/>
  <c r="U1290" i="18" s="1"/>
  <c r="V1290" i="18" s="1"/>
  <c r="W1290" i="18" s="1"/>
  <c r="X1290" i="18" s="1"/>
  <c r="Y1290" i="18" s="1"/>
  <c r="Z1290" i="18" s="1"/>
  <c r="AA1290" i="18" s="1"/>
  <c r="AB1290" i="18" s="1"/>
  <c r="AC1290" i="18" s="1"/>
  <c r="AD1290" i="18" s="1"/>
  <c r="AE1290" i="18" s="1"/>
  <c r="AF1290" i="18" s="1"/>
  <c r="AG1290" i="18" s="1"/>
  <c r="AH1290" i="18" s="1"/>
  <c r="AI1290" i="18" s="1"/>
  <c r="AJ1290" i="18" s="1"/>
  <c r="F1404" i="18"/>
  <c r="G1404" i="18" s="1"/>
  <c r="H1404" i="18" s="1"/>
  <c r="I1404" i="18" s="1"/>
  <c r="J1404" i="18" s="1"/>
  <c r="K1404" i="18" s="1"/>
  <c r="L1404" i="18" s="1"/>
  <c r="M1404" i="18" s="1"/>
  <c r="N1404" i="18" s="1"/>
  <c r="O1404" i="18" s="1"/>
  <c r="P1404" i="18" s="1"/>
  <c r="Q1404" i="18" s="1"/>
  <c r="R1404" i="18" s="1"/>
  <c r="S1404" i="18" s="1"/>
  <c r="T1404" i="18" s="1"/>
  <c r="U1404" i="18" s="1"/>
  <c r="V1404" i="18" s="1"/>
  <c r="W1404" i="18" s="1"/>
  <c r="X1404" i="18" s="1"/>
  <c r="Y1404" i="18" s="1"/>
  <c r="Z1404" i="18" s="1"/>
  <c r="AA1404" i="18" s="1"/>
  <c r="AB1404" i="18" s="1"/>
  <c r="AC1404" i="18" s="1"/>
  <c r="AD1404" i="18" s="1"/>
  <c r="AE1404" i="18" s="1"/>
  <c r="AF1404" i="18" s="1"/>
  <c r="AG1404" i="18" s="1"/>
  <c r="AH1404" i="18" s="1"/>
  <c r="AI1404" i="18" s="1"/>
  <c r="AJ1404" i="18" s="1"/>
  <c r="F1212" i="18"/>
  <c r="G1212" i="18" s="1"/>
  <c r="H1212" i="18" s="1"/>
  <c r="I1212" i="18" s="1"/>
  <c r="J1212" i="18" s="1"/>
  <c r="K1212" i="18" s="1"/>
  <c r="L1212" i="18" s="1"/>
  <c r="M1212" i="18" s="1"/>
  <c r="N1212" i="18" s="1"/>
  <c r="O1212" i="18" s="1"/>
  <c r="P1212" i="18" s="1"/>
  <c r="Q1212" i="18" s="1"/>
  <c r="R1212" i="18" s="1"/>
  <c r="S1212" i="18" s="1"/>
  <c r="T1212" i="18" s="1"/>
  <c r="U1212" i="18" s="1"/>
  <c r="V1212" i="18" s="1"/>
  <c r="W1212" i="18" s="1"/>
  <c r="X1212" i="18" s="1"/>
  <c r="Y1212" i="18" s="1"/>
  <c r="Z1212" i="18" s="1"/>
  <c r="AA1212" i="18" s="1"/>
  <c r="AB1212" i="18" s="1"/>
  <c r="AC1212" i="18" s="1"/>
  <c r="AD1212" i="18" s="1"/>
  <c r="AE1212" i="18" s="1"/>
  <c r="AF1212" i="18" s="1"/>
  <c r="AG1212" i="18" s="1"/>
  <c r="AH1212" i="18" s="1"/>
  <c r="AI1212" i="18" s="1"/>
  <c r="AJ1212" i="18" s="1"/>
  <c r="F1743" i="18"/>
  <c r="G1743" i="18" s="1"/>
  <c r="H1743" i="18" s="1"/>
  <c r="I1743" i="18" s="1"/>
  <c r="J1743" i="18" s="1"/>
  <c r="K1743" i="18" s="1"/>
  <c r="L1743" i="18" s="1"/>
  <c r="M1743" i="18" s="1"/>
  <c r="N1743" i="18" s="1"/>
  <c r="O1743" i="18" s="1"/>
  <c r="P1743" i="18" s="1"/>
  <c r="Q1743" i="18" s="1"/>
  <c r="R1743" i="18" s="1"/>
  <c r="S1743" i="18" s="1"/>
  <c r="T1743" i="18" s="1"/>
  <c r="U1743" i="18" s="1"/>
  <c r="V1743" i="18" s="1"/>
  <c r="W1743" i="18" s="1"/>
  <c r="X1743" i="18" s="1"/>
  <c r="Y1743" i="18" s="1"/>
  <c r="Z1743" i="18" s="1"/>
  <c r="AA1743" i="18" s="1"/>
  <c r="AB1743" i="18" s="1"/>
  <c r="AC1743" i="18" s="1"/>
  <c r="AD1743" i="18" s="1"/>
  <c r="AE1743" i="18" s="1"/>
  <c r="AF1743" i="18" s="1"/>
  <c r="AG1743" i="18" s="1"/>
  <c r="AH1743" i="18" s="1"/>
  <c r="AI1743" i="18" s="1"/>
  <c r="AJ1743" i="18" s="1"/>
  <c r="F1568" i="18"/>
  <c r="G1568" i="18" s="1"/>
  <c r="H1568" i="18" s="1"/>
  <c r="I1568" i="18" s="1"/>
  <c r="J1568" i="18" s="1"/>
  <c r="K1568" i="18" s="1"/>
  <c r="L1568" i="18" s="1"/>
  <c r="M1568" i="18" s="1"/>
  <c r="N1568" i="18" s="1"/>
  <c r="O1568" i="18" s="1"/>
  <c r="P1568" i="18" s="1"/>
  <c r="Q1568" i="18" s="1"/>
  <c r="R1568" i="18" s="1"/>
  <c r="S1568" i="18" s="1"/>
  <c r="T1568" i="18" s="1"/>
  <c r="U1568" i="18" s="1"/>
  <c r="V1568" i="18" s="1"/>
  <c r="W1568" i="18" s="1"/>
  <c r="X1568" i="18" s="1"/>
  <c r="Y1568" i="18" s="1"/>
  <c r="Z1568" i="18" s="1"/>
  <c r="AA1568" i="18" s="1"/>
  <c r="AB1568" i="18" s="1"/>
  <c r="AC1568" i="18" s="1"/>
  <c r="AD1568" i="18" s="1"/>
  <c r="AE1568" i="18" s="1"/>
  <c r="AF1568" i="18" s="1"/>
  <c r="AG1568" i="18" s="1"/>
  <c r="AH1568" i="18" s="1"/>
  <c r="AI1568" i="18" s="1"/>
  <c r="AJ1568" i="18" s="1"/>
  <c r="F1410" i="18"/>
  <c r="G1410" i="18" s="1"/>
  <c r="H1410" i="18" s="1"/>
  <c r="I1410" i="18" s="1"/>
  <c r="J1410" i="18" s="1"/>
  <c r="K1410" i="18" s="1"/>
  <c r="L1410" i="18" s="1"/>
  <c r="M1410" i="18" s="1"/>
  <c r="N1410" i="18" s="1"/>
  <c r="O1410" i="18" s="1"/>
  <c r="P1410" i="18" s="1"/>
  <c r="Q1410" i="18" s="1"/>
  <c r="R1410" i="18" s="1"/>
  <c r="S1410" i="18" s="1"/>
  <c r="T1410" i="18" s="1"/>
  <c r="U1410" i="18" s="1"/>
  <c r="V1410" i="18" s="1"/>
  <c r="W1410" i="18" s="1"/>
  <c r="X1410" i="18" s="1"/>
  <c r="Y1410" i="18" s="1"/>
  <c r="Z1410" i="18" s="1"/>
  <c r="AA1410" i="18" s="1"/>
  <c r="AB1410" i="18" s="1"/>
  <c r="AC1410" i="18" s="1"/>
  <c r="AD1410" i="18" s="1"/>
  <c r="AE1410" i="18" s="1"/>
  <c r="AF1410" i="18" s="1"/>
  <c r="AG1410" i="18" s="1"/>
  <c r="AH1410" i="18" s="1"/>
  <c r="AI1410" i="18" s="1"/>
  <c r="AJ1410" i="18" s="1"/>
  <c r="F1739" i="18"/>
  <c r="G1739" i="18" s="1"/>
  <c r="H1739" i="18" s="1"/>
  <c r="I1739" i="18" s="1"/>
  <c r="J1739" i="18" s="1"/>
  <c r="K1739" i="18" s="1"/>
  <c r="L1739" i="18" s="1"/>
  <c r="M1739" i="18" s="1"/>
  <c r="N1739" i="18" s="1"/>
  <c r="O1739" i="18" s="1"/>
  <c r="P1739" i="18" s="1"/>
  <c r="Q1739" i="18" s="1"/>
  <c r="R1739" i="18" s="1"/>
  <c r="S1739" i="18" s="1"/>
  <c r="T1739" i="18" s="1"/>
  <c r="U1739" i="18" s="1"/>
  <c r="V1739" i="18" s="1"/>
  <c r="W1739" i="18" s="1"/>
  <c r="X1739" i="18" s="1"/>
  <c r="Y1739" i="18" s="1"/>
  <c r="Z1739" i="18" s="1"/>
  <c r="AA1739" i="18" s="1"/>
  <c r="AB1739" i="18" s="1"/>
  <c r="AC1739" i="18" s="1"/>
  <c r="AD1739" i="18" s="1"/>
  <c r="AE1739" i="18" s="1"/>
  <c r="AF1739" i="18" s="1"/>
  <c r="AG1739" i="18" s="1"/>
  <c r="AH1739" i="18" s="1"/>
  <c r="AI1739" i="18" s="1"/>
  <c r="AJ1739" i="18" s="1"/>
  <c r="F1687" i="18"/>
  <c r="G1687" i="18" s="1"/>
  <c r="H1687" i="18" s="1"/>
  <c r="I1687" i="18" s="1"/>
  <c r="J1687" i="18" s="1"/>
  <c r="K1687" i="18" s="1"/>
  <c r="L1687" i="18" s="1"/>
  <c r="M1687" i="18" s="1"/>
  <c r="N1687" i="18" s="1"/>
  <c r="O1687" i="18" s="1"/>
  <c r="P1687" i="18" s="1"/>
  <c r="Q1687" i="18" s="1"/>
  <c r="R1687" i="18" s="1"/>
  <c r="S1687" i="18" s="1"/>
  <c r="T1687" i="18" s="1"/>
  <c r="U1687" i="18" s="1"/>
  <c r="V1687" i="18" s="1"/>
  <c r="W1687" i="18" s="1"/>
  <c r="X1687" i="18" s="1"/>
  <c r="Y1687" i="18" s="1"/>
  <c r="Z1687" i="18" s="1"/>
  <c r="AA1687" i="18" s="1"/>
  <c r="AB1687" i="18" s="1"/>
  <c r="AC1687" i="18" s="1"/>
  <c r="AD1687" i="18" s="1"/>
  <c r="AE1687" i="18" s="1"/>
  <c r="AF1687" i="18" s="1"/>
  <c r="AG1687" i="18" s="1"/>
  <c r="AH1687" i="18" s="1"/>
  <c r="AI1687" i="18" s="1"/>
  <c r="AJ1687" i="18" s="1"/>
  <c r="F1648" i="18"/>
  <c r="G1648" i="18" s="1"/>
  <c r="H1648" i="18" s="1"/>
  <c r="I1648" i="18" s="1"/>
  <c r="J1648" i="18" s="1"/>
  <c r="K1648" i="18" s="1"/>
  <c r="L1648" i="18" s="1"/>
  <c r="M1648" i="18" s="1"/>
  <c r="N1648" i="18" s="1"/>
  <c r="O1648" i="18" s="1"/>
  <c r="P1648" i="18" s="1"/>
  <c r="Q1648" i="18" s="1"/>
  <c r="R1648" i="18" s="1"/>
  <c r="S1648" i="18" s="1"/>
  <c r="T1648" i="18" s="1"/>
  <c r="U1648" i="18" s="1"/>
  <c r="V1648" i="18" s="1"/>
  <c r="W1648" i="18" s="1"/>
  <c r="X1648" i="18" s="1"/>
  <c r="Y1648" i="18" s="1"/>
  <c r="Z1648" i="18" s="1"/>
  <c r="AA1648" i="18" s="1"/>
  <c r="AB1648" i="18" s="1"/>
  <c r="AC1648" i="18" s="1"/>
  <c r="AD1648" i="18" s="1"/>
  <c r="AE1648" i="18" s="1"/>
  <c r="AF1648" i="18" s="1"/>
  <c r="AG1648" i="18" s="1"/>
  <c r="AH1648" i="18" s="1"/>
  <c r="AI1648" i="18" s="1"/>
  <c r="AJ1648" i="18" s="1"/>
  <c r="F1741" i="18"/>
  <c r="G1741" i="18" s="1"/>
  <c r="H1741" i="18" s="1"/>
  <c r="I1741" i="18" s="1"/>
  <c r="J1741" i="18" s="1"/>
  <c r="K1741" i="18" s="1"/>
  <c r="L1741" i="18" s="1"/>
  <c r="M1741" i="18" s="1"/>
  <c r="N1741" i="18" s="1"/>
  <c r="O1741" i="18" s="1"/>
  <c r="P1741" i="18" s="1"/>
  <c r="Q1741" i="18" s="1"/>
  <c r="R1741" i="18" s="1"/>
  <c r="S1741" i="18" s="1"/>
  <c r="T1741" i="18" s="1"/>
  <c r="U1741" i="18" s="1"/>
  <c r="V1741" i="18" s="1"/>
  <c r="W1741" i="18" s="1"/>
  <c r="X1741" i="18" s="1"/>
  <c r="Y1741" i="18" s="1"/>
  <c r="Z1741" i="18" s="1"/>
  <c r="AA1741" i="18" s="1"/>
  <c r="AB1741" i="18" s="1"/>
  <c r="AC1741" i="18" s="1"/>
  <c r="AD1741" i="18" s="1"/>
  <c r="AE1741" i="18" s="1"/>
  <c r="AF1741" i="18" s="1"/>
  <c r="AG1741" i="18" s="1"/>
  <c r="AH1741" i="18" s="1"/>
  <c r="AI1741" i="18" s="1"/>
  <c r="AJ1741" i="18" s="1"/>
  <c r="F1855" i="18"/>
  <c r="G1855" i="18" s="1"/>
  <c r="H1855" i="18" s="1"/>
  <c r="I1855" i="18" s="1"/>
  <c r="J1855" i="18" s="1"/>
  <c r="K1855" i="18" s="1"/>
  <c r="L1855" i="18" s="1"/>
  <c r="M1855" i="18" s="1"/>
  <c r="N1855" i="18" s="1"/>
  <c r="O1855" i="18" s="1"/>
  <c r="P1855" i="18" s="1"/>
  <c r="Q1855" i="18" s="1"/>
  <c r="R1855" i="18" s="1"/>
  <c r="S1855" i="18" s="1"/>
  <c r="T1855" i="18" s="1"/>
  <c r="U1855" i="18" s="1"/>
  <c r="V1855" i="18" s="1"/>
  <c r="W1855" i="18" s="1"/>
  <c r="X1855" i="18" s="1"/>
  <c r="Y1855" i="18" s="1"/>
  <c r="Z1855" i="18" s="1"/>
  <c r="AA1855" i="18" s="1"/>
  <c r="AB1855" i="18" s="1"/>
  <c r="AC1855" i="18" s="1"/>
  <c r="AD1855" i="18" s="1"/>
  <c r="AE1855" i="18" s="1"/>
  <c r="AF1855" i="18" s="1"/>
  <c r="AG1855" i="18" s="1"/>
  <c r="AH1855" i="18" s="1"/>
  <c r="AI1855" i="18" s="1"/>
  <c r="AJ1855" i="18" s="1"/>
  <c r="F1326" i="18"/>
  <c r="G1326" i="18" s="1"/>
  <c r="H1326" i="18" s="1"/>
  <c r="I1326" i="18" s="1"/>
  <c r="J1326" i="18" s="1"/>
  <c r="K1326" i="18" s="1"/>
  <c r="L1326" i="18" s="1"/>
  <c r="M1326" i="18" s="1"/>
  <c r="N1326" i="18" s="1"/>
  <c r="O1326" i="18" s="1"/>
  <c r="P1326" i="18" s="1"/>
  <c r="Q1326" i="18" s="1"/>
  <c r="R1326" i="18" s="1"/>
  <c r="S1326" i="18" s="1"/>
  <c r="T1326" i="18" s="1"/>
  <c r="U1326" i="18" s="1"/>
  <c r="V1326" i="18" s="1"/>
  <c r="W1326" i="18" s="1"/>
  <c r="X1326" i="18" s="1"/>
  <c r="Y1326" i="18" s="1"/>
  <c r="Z1326" i="18" s="1"/>
  <c r="AA1326" i="18" s="1"/>
  <c r="AB1326" i="18" s="1"/>
  <c r="AC1326" i="18" s="1"/>
  <c r="AD1326" i="18" s="1"/>
  <c r="AE1326" i="18" s="1"/>
  <c r="AF1326" i="18" s="1"/>
  <c r="AG1326" i="18" s="1"/>
  <c r="AH1326" i="18" s="1"/>
  <c r="AI1326" i="18" s="1"/>
  <c r="AJ1326" i="18" s="1"/>
  <c r="F1358" i="18"/>
  <c r="G1358" i="18" s="1"/>
  <c r="H1358" i="18" s="1"/>
  <c r="I1358" i="18" s="1"/>
  <c r="J1358" i="18" s="1"/>
  <c r="K1358" i="18" s="1"/>
  <c r="L1358" i="18" s="1"/>
  <c r="M1358" i="18" s="1"/>
  <c r="N1358" i="18" s="1"/>
  <c r="O1358" i="18" s="1"/>
  <c r="P1358" i="18" s="1"/>
  <c r="Q1358" i="18" s="1"/>
  <c r="R1358" i="18" s="1"/>
  <c r="S1358" i="18" s="1"/>
  <c r="T1358" i="18" s="1"/>
  <c r="U1358" i="18" s="1"/>
  <c r="V1358" i="18" s="1"/>
  <c r="W1358" i="18" s="1"/>
  <c r="X1358" i="18" s="1"/>
  <c r="Y1358" i="18" s="1"/>
  <c r="Z1358" i="18" s="1"/>
  <c r="AA1358" i="18" s="1"/>
  <c r="AB1358" i="18" s="1"/>
  <c r="AC1358" i="18" s="1"/>
  <c r="AD1358" i="18" s="1"/>
  <c r="AE1358" i="18" s="1"/>
  <c r="AF1358" i="18" s="1"/>
  <c r="AG1358" i="18" s="1"/>
  <c r="AH1358" i="18" s="1"/>
  <c r="AI1358" i="18" s="1"/>
  <c r="AJ1358" i="18" s="1"/>
  <c r="F1291" i="18"/>
  <c r="G1291" i="18" s="1"/>
  <c r="H1291" i="18" s="1"/>
  <c r="I1291" i="18" s="1"/>
  <c r="J1291" i="18" s="1"/>
  <c r="K1291" i="18" s="1"/>
  <c r="L1291" i="18" s="1"/>
  <c r="M1291" i="18" s="1"/>
  <c r="N1291" i="18" s="1"/>
  <c r="O1291" i="18" s="1"/>
  <c r="P1291" i="18" s="1"/>
  <c r="Q1291" i="18" s="1"/>
  <c r="R1291" i="18" s="1"/>
  <c r="S1291" i="18" s="1"/>
  <c r="T1291" i="18" s="1"/>
  <c r="U1291" i="18" s="1"/>
  <c r="V1291" i="18" s="1"/>
  <c r="W1291" i="18" s="1"/>
  <c r="X1291" i="18" s="1"/>
  <c r="Y1291" i="18" s="1"/>
  <c r="Z1291" i="18" s="1"/>
  <c r="AA1291" i="18" s="1"/>
  <c r="AB1291" i="18" s="1"/>
  <c r="AC1291" i="18" s="1"/>
  <c r="AD1291" i="18" s="1"/>
  <c r="AE1291" i="18" s="1"/>
  <c r="AF1291" i="18" s="1"/>
  <c r="AG1291" i="18" s="1"/>
  <c r="AH1291" i="18" s="1"/>
  <c r="AI1291" i="18" s="1"/>
  <c r="AJ1291" i="18" s="1"/>
  <c r="F1489" i="18"/>
  <c r="G1489" i="18" s="1"/>
  <c r="H1489" i="18" s="1"/>
  <c r="I1489" i="18" s="1"/>
  <c r="J1489" i="18" s="1"/>
  <c r="K1489" i="18" s="1"/>
  <c r="L1489" i="18" s="1"/>
  <c r="M1489" i="18" s="1"/>
  <c r="N1489" i="18" s="1"/>
  <c r="O1489" i="18" s="1"/>
  <c r="P1489" i="18" s="1"/>
  <c r="Q1489" i="18" s="1"/>
  <c r="R1489" i="18" s="1"/>
  <c r="S1489" i="18" s="1"/>
  <c r="T1489" i="18" s="1"/>
  <c r="U1489" i="18" s="1"/>
  <c r="V1489" i="18" s="1"/>
  <c r="W1489" i="18" s="1"/>
  <c r="X1489" i="18" s="1"/>
  <c r="Y1489" i="18" s="1"/>
  <c r="Z1489" i="18" s="1"/>
  <c r="AA1489" i="18" s="1"/>
  <c r="AB1489" i="18" s="1"/>
  <c r="AC1489" i="18" s="1"/>
  <c r="AD1489" i="18" s="1"/>
  <c r="AE1489" i="18" s="1"/>
  <c r="AF1489" i="18" s="1"/>
  <c r="AG1489" i="18" s="1"/>
  <c r="AH1489" i="18" s="1"/>
  <c r="AI1489" i="18" s="1"/>
  <c r="AJ1489" i="18" s="1"/>
  <c r="F1729" i="18"/>
  <c r="G1729" i="18" s="1"/>
  <c r="H1729" i="18" s="1"/>
  <c r="I1729" i="18" s="1"/>
  <c r="J1729" i="18" s="1"/>
  <c r="K1729" i="18" s="1"/>
  <c r="L1729" i="18" s="1"/>
  <c r="M1729" i="18" s="1"/>
  <c r="N1729" i="18" s="1"/>
  <c r="O1729" i="18" s="1"/>
  <c r="P1729" i="18" s="1"/>
  <c r="Q1729" i="18" s="1"/>
  <c r="R1729" i="18" s="1"/>
  <c r="S1729" i="18" s="1"/>
  <c r="T1729" i="18" s="1"/>
  <c r="U1729" i="18" s="1"/>
  <c r="V1729" i="18" s="1"/>
  <c r="W1729" i="18" s="1"/>
  <c r="X1729" i="18" s="1"/>
  <c r="Y1729" i="18" s="1"/>
  <c r="Z1729" i="18" s="1"/>
  <c r="AA1729" i="18" s="1"/>
  <c r="AB1729" i="18" s="1"/>
  <c r="AC1729" i="18" s="1"/>
  <c r="AD1729" i="18" s="1"/>
  <c r="AE1729" i="18" s="1"/>
  <c r="AF1729" i="18" s="1"/>
  <c r="AG1729" i="18" s="1"/>
  <c r="AH1729" i="18" s="1"/>
  <c r="AI1729" i="18" s="1"/>
  <c r="AJ1729" i="18" s="1"/>
  <c r="F1738" i="18"/>
  <c r="G1738" i="18" s="1"/>
  <c r="H1738" i="18" s="1"/>
  <c r="I1738" i="18" s="1"/>
  <c r="J1738" i="18" s="1"/>
  <c r="K1738" i="18" s="1"/>
  <c r="L1738" i="18" s="1"/>
  <c r="M1738" i="18" s="1"/>
  <c r="N1738" i="18" s="1"/>
  <c r="O1738" i="18" s="1"/>
  <c r="P1738" i="18" s="1"/>
  <c r="Q1738" i="18" s="1"/>
  <c r="R1738" i="18" s="1"/>
  <c r="S1738" i="18" s="1"/>
  <c r="T1738" i="18" s="1"/>
  <c r="U1738" i="18" s="1"/>
  <c r="V1738" i="18" s="1"/>
  <c r="W1738" i="18" s="1"/>
  <c r="X1738" i="18" s="1"/>
  <c r="Y1738" i="18" s="1"/>
  <c r="Z1738" i="18" s="1"/>
  <c r="AA1738" i="18" s="1"/>
  <c r="AB1738" i="18" s="1"/>
  <c r="AC1738" i="18" s="1"/>
  <c r="AD1738" i="18" s="1"/>
  <c r="AE1738" i="18" s="1"/>
  <c r="AF1738" i="18" s="1"/>
  <c r="AG1738" i="18" s="1"/>
  <c r="AH1738" i="18" s="1"/>
  <c r="AI1738" i="18" s="1"/>
  <c r="AJ1738" i="18" s="1"/>
  <c r="F1608" i="18"/>
  <c r="G1608" i="18" s="1"/>
  <c r="H1608" i="18" s="1"/>
  <c r="I1608" i="18" s="1"/>
  <c r="J1608" i="18" s="1"/>
  <c r="K1608" i="18" s="1"/>
  <c r="L1608" i="18" s="1"/>
  <c r="M1608" i="18" s="1"/>
  <c r="N1608" i="18" s="1"/>
  <c r="O1608" i="18" s="1"/>
  <c r="P1608" i="18" s="1"/>
  <c r="Q1608" i="18" s="1"/>
  <c r="R1608" i="18" s="1"/>
  <c r="S1608" i="18" s="1"/>
  <c r="T1608" i="18" s="1"/>
  <c r="U1608" i="18" s="1"/>
  <c r="V1608" i="18" s="1"/>
  <c r="W1608" i="18" s="1"/>
  <c r="X1608" i="18" s="1"/>
  <c r="Y1608" i="18" s="1"/>
  <c r="Z1608" i="18" s="1"/>
  <c r="AA1608" i="18" s="1"/>
  <c r="AB1608" i="18" s="1"/>
  <c r="AC1608" i="18" s="1"/>
  <c r="AD1608" i="18" s="1"/>
  <c r="AE1608" i="18" s="1"/>
  <c r="AF1608" i="18" s="1"/>
  <c r="AG1608" i="18" s="1"/>
  <c r="AH1608" i="18" s="1"/>
  <c r="AI1608" i="18" s="1"/>
  <c r="AJ1608" i="18" s="1"/>
  <c r="F1740" i="18"/>
  <c r="G1740" i="18" s="1"/>
  <c r="H1740" i="18" s="1"/>
  <c r="I1740" i="18" s="1"/>
  <c r="J1740" i="18" s="1"/>
  <c r="K1740" i="18" s="1"/>
  <c r="L1740" i="18" s="1"/>
  <c r="M1740" i="18" s="1"/>
  <c r="N1740" i="18" s="1"/>
  <c r="O1740" i="18" s="1"/>
  <c r="P1740" i="18" s="1"/>
  <c r="Q1740" i="18" s="1"/>
  <c r="R1740" i="18" s="1"/>
  <c r="S1740" i="18" s="1"/>
  <c r="T1740" i="18" s="1"/>
  <c r="U1740" i="18" s="1"/>
  <c r="V1740" i="18" s="1"/>
  <c r="W1740" i="18" s="1"/>
  <c r="X1740" i="18" s="1"/>
  <c r="Y1740" i="18" s="1"/>
  <c r="Z1740" i="18" s="1"/>
  <c r="AA1740" i="18" s="1"/>
  <c r="AB1740" i="18" s="1"/>
  <c r="AC1740" i="18" s="1"/>
  <c r="AD1740" i="18" s="1"/>
  <c r="AE1740" i="18" s="1"/>
  <c r="AF1740" i="18" s="1"/>
  <c r="AG1740" i="18" s="1"/>
  <c r="AH1740" i="18" s="1"/>
  <c r="AI1740" i="18" s="1"/>
  <c r="AJ1740" i="18" s="1"/>
  <c r="F1771" i="18"/>
  <c r="G1771" i="18" s="1"/>
  <c r="H1771" i="18" s="1"/>
  <c r="I1771" i="18" s="1"/>
  <c r="J1771" i="18" s="1"/>
  <c r="K1771" i="18" s="1"/>
  <c r="L1771" i="18" s="1"/>
  <c r="M1771" i="18" s="1"/>
  <c r="N1771" i="18" s="1"/>
  <c r="O1771" i="18" s="1"/>
  <c r="P1771" i="18" s="1"/>
  <c r="Q1771" i="18" s="1"/>
  <c r="R1771" i="18" s="1"/>
  <c r="S1771" i="18" s="1"/>
  <c r="T1771" i="18" s="1"/>
  <c r="U1771" i="18" s="1"/>
  <c r="V1771" i="18" s="1"/>
  <c r="W1771" i="18" s="1"/>
  <c r="X1771" i="18" s="1"/>
  <c r="Y1771" i="18" s="1"/>
  <c r="Z1771" i="18" s="1"/>
  <c r="AA1771" i="18" s="1"/>
  <c r="AB1771" i="18" s="1"/>
  <c r="AC1771" i="18" s="1"/>
  <c r="AD1771" i="18" s="1"/>
  <c r="AE1771" i="18" s="1"/>
  <c r="AF1771" i="18" s="1"/>
  <c r="AG1771" i="18" s="1"/>
  <c r="AH1771" i="18" s="1"/>
  <c r="AI1771" i="18" s="1"/>
  <c r="AJ1771" i="18" s="1"/>
  <c r="F1864" i="18"/>
  <c r="G1864" i="18" s="1"/>
  <c r="H1864" i="18" s="1"/>
  <c r="I1864" i="18" s="1"/>
  <c r="J1864" i="18" s="1"/>
  <c r="K1864" i="18" s="1"/>
  <c r="L1864" i="18" s="1"/>
  <c r="M1864" i="18" s="1"/>
  <c r="N1864" i="18" s="1"/>
  <c r="O1864" i="18" s="1"/>
  <c r="P1864" i="18" s="1"/>
  <c r="Q1864" i="18" s="1"/>
  <c r="R1864" i="18" s="1"/>
  <c r="S1864" i="18" s="1"/>
  <c r="T1864" i="18" s="1"/>
  <c r="U1864" i="18" s="1"/>
  <c r="V1864" i="18" s="1"/>
  <c r="W1864" i="18" s="1"/>
  <c r="X1864" i="18" s="1"/>
  <c r="Y1864" i="18" s="1"/>
  <c r="Z1864" i="18" s="1"/>
  <c r="AA1864" i="18" s="1"/>
  <c r="AB1864" i="18" s="1"/>
  <c r="AC1864" i="18" s="1"/>
  <c r="AD1864" i="18" s="1"/>
  <c r="AE1864" i="18" s="1"/>
  <c r="AF1864" i="18" s="1"/>
  <c r="AG1864" i="18" s="1"/>
  <c r="AH1864" i="18" s="1"/>
  <c r="AI1864" i="18" s="1"/>
  <c r="AJ1864" i="18" s="1"/>
  <c r="F1335" i="18"/>
  <c r="G1335" i="18" s="1"/>
  <c r="H1335" i="18" s="1"/>
  <c r="I1335" i="18" s="1"/>
  <c r="J1335" i="18" s="1"/>
  <c r="K1335" i="18" s="1"/>
  <c r="L1335" i="18" s="1"/>
  <c r="M1335" i="18" s="1"/>
  <c r="N1335" i="18" s="1"/>
  <c r="O1335" i="18" s="1"/>
  <c r="P1335" i="18" s="1"/>
  <c r="Q1335" i="18" s="1"/>
  <c r="R1335" i="18" s="1"/>
  <c r="S1335" i="18" s="1"/>
  <c r="T1335" i="18" s="1"/>
  <c r="U1335" i="18" s="1"/>
  <c r="V1335" i="18" s="1"/>
  <c r="W1335" i="18" s="1"/>
  <c r="X1335" i="18" s="1"/>
  <c r="Y1335" i="18" s="1"/>
  <c r="Z1335" i="18" s="1"/>
  <c r="AA1335" i="18" s="1"/>
  <c r="AB1335" i="18" s="1"/>
  <c r="AC1335" i="18" s="1"/>
  <c r="AD1335" i="18" s="1"/>
  <c r="AE1335" i="18" s="1"/>
  <c r="AF1335" i="18" s="1"/>
  <c r="AG1335" i="18" s="1"/>
  <c r="AH1335" i="18" s="1"/>
  <c r="AI1335" i="18" s="1"/>
  <c r="AJ1335" i="18" s="1"/>
  <c r="F1801" i="18"/>
  <c r="G1801" i="18" s="1"/>
  <c r="H1801" i="18" s="1"/>
  <c r="I1801" i="18" s="1"/>
  <c r="J1801" i="18" s="1"/>
  <c r="K1801" i="18" s="1"/>
  <c r="L1801" i="18" s="1"/>
  <c r="M1801" i="18" s="1"/>
  <c r="N1801" i="18" s="1"/>
  <c r="O1801" i="18" s="1"/>
  <c r="P1801" i="18" s="1"/>
  <c r="Q1801" i="18" s="1"/>
  <c r="R1801" i="18" s="1"/>
  <c r="S1801" i="18" s="1"/>
  <c r="T1801" i="18" s="1"/>
  <c r="U1801" i="18" s="1"/>
  <c r="V1801" i="18" s="1"/>
  <c r="W1801" i="18" s="1"/>
  <c r="X1801" i="18" s="1"/>
  <c r="Y1801" i="18" s="1"/>
  <c r="Z1801" i="18" s="1"/>
  <c r="AA1801" i="18" s="1"/>
  <c r="AB1801" i="18" s="1"/>
  <c r="AC1801" i="18" s="1"/>
  <c r="AD1801" i="18" s="1"/>
  <c r="AE1801" i="18" s="1"/>
  <c r="AF1801" i="18" s="1"/>
  <c r="AG1801" i="18" s="1"/>
  <c r="AH1801" i="18" s="1"/>
  <c r="AI1801" i="18" s="1"/>
  <c r="AJ1801" i="18" s="1"/>
  <c r="F1636" i="18"/>
  <c r="G1636" i="18" s="1"/>
  <c r="H1636" i="18" s="1"/>
  <c r="I1636" i="18" s="1"/>
  <c r="J1636" i="18" s="1"/>
  <c r="K1636" i="18" s="1"/>
  <c r="L1636" i="18" s="1"/>
  <c r="M1636" i="18" s="1"/>
  <c r="N1636" i="18" s="1"/>
  <c r="O1636" i="18" s="1"/>
  <c r="P1636" i="18" s="1"/>
  <c r="Q1636" i="18" s="1"/>
  <c r="R1636" i="18" s="1"/>
  <c r="S1636" i="18" s="1"/>
  <c r="T1636" i="18" s="1"/>
  <c r="U1636" i="18" s="1"/>
  <c r="V1636" i="18" s="1"/>
  <c r="W1636" i="18" s="1"/>
  <c r="X1636" i="18" s="1"/>
  <c r="Y1636" i="18" s="1"/>
  <c r="Z1636" i="18" s="1"/>
  <c r="AA1636" i="18" s="1"/>
  <c r="AB1636" i="18" s="1"/>
  <c r="AC1636" i="18" s="1"/>
  <c r="AD1636" i="18" s="1"/>
  <c r="AE1636" i="18" s="1"/>
  <c r="AF1636" i="18" s="1"/>
  <c r="AG1636" i="18" s="1"/>
  <c r="AH1636" i="18" s="1"/>
  <c r="AI1636" i="18" s="1"/>
  <c r="AJ1636" i="18" s="1"/>
  <c r="F1519" i="18"/>
  <c r="G1519" i="18" s="1"/>
  <c r="H1519" i="18" s="1"/>
  <c r="I1519" i="18" s="1"/>
  <c r="J1519" i="18" s="1"/>
  <c r="K1519" i="18" s="1"/>
  <c r="L1519" i="18" s="1"/>
  <c r="M1519" i="18" s="1"/>
  <c r="N1519" i="18" s="1"/>
  <c r="O1519" i="18" s="1"/>
  <c r="P1519" i="18" s="1"/>
  <c r="Q1519" i="18" s="1"/>
  <c r="R1519" i="18" s="1"/>
  <c r="S1519" i="18" s="1"/>
  <c r="T1519" i="18" s="1"/>
  <c r="U1519" i="18" s="1"/>
  <c r="V1519" i="18" s="1"/>
  <c r="W1519" i="18" s="1"/>
  <c r="X1519" i="18" s="1"/>
  <c r="Y1519" i="18" s="1"/>
  <c r="Z1519" i="18" s="1"/>
  <c r="AA1519" i="18" s="1"/>
  <c r="AB1519" i="18" s="1"/>
  <c r="AC1519" i="18" s="1"/>
  <c r="AD1519" i="18" s="1"/>
  <c r="AE1519" i="18" s="1"/>
  <c r="AF1519" i="18" s="1"/>
  <c r="AG1519" i="18" s="1"/>
  <c r="AH1519" i="18" s="1"/>
  <c r="AI1519" i="18" s="1"/>
  <c r="AJ1519" i="18" s="1"/>
  <c r="F1310" i="18"/>
  <c r="G1310" i="18" s="1"/>
  <c r="H1310" i="18" s="1"/>
  <c r="I1310" i="18" s="1"/>
  <c r="J1310" i="18" s="1"/>
  <c r="K1310" i="18" s="1"/>
  <c r="L1310" i="18" s="1"/>
  <c r="M1310" i="18" s="1"/>
  <c r="N1310" i="18" s="1"/>
  <c r="O1310" i="18" s="1"/>
  <c r="P1310" i="18" s="1"/>
  <c r="Q1310" i="18" s="1"/>
  <c r="R1310" i="18" s="1"/>
  <c r="S1310" i="18" s="1"/>
  <c r="T1310" i="18" s="1"/>
  <c r="U1310" i="18" s="1"/>
  <c r="V1310" i="18" s="1"/>
  <c r="W1310" i="18" s="1"/>
  <c r="X1310" i="18" s="1"/>
  <c r="Y1310" i="18" s="1"/>
  <c r="Z1310" i="18" s="1"/>
  <c r="AA1310" i="18" s="1"/>
  <c r="AB1310" i="18" s="1"/>
  <c r="AC1310" i="18" s="1"/>
  <c r="AD1310" i="18" s="1"/>
  <c r="AE1310" i="18" s="1"/>
  <c r="AF1310" i="18" s="1"/>
  <c r="AG1310" i="18" s="1"/>
  <c r="AH1310" i="18" s="1"/>
  <c r="AI1310" i="18" s="1"/>
  <c r="AJ1310" i="18" s="1"/>
  <c r="F1833" i="18"/>
  <c r="G1833" i="18" s="1"/>
  <c r="H1833" i="18" s="1"/>
  <c r="I1833" i="18" s="1"/>
  <c r="J1833" i="18" s="1"/>
  <c r="K1833" i="18" s="1"/>
  <c r="L1833" i="18" s="1"/>
  <c r="M1833" i="18" s="1"/>
  <c r="N1833" i="18" s="1"/>
  <c r="O1833" i="18" s="1"/>
  <c r="P1833" i="18" s="1"/>
  <c r="Q1833" i="18" s="1"/>
  <c r="R1833" i="18" s="1"/>
  <c r="S1833" i="18" s="1"/>
  <c r="T1833" i="18" s="1"/>
  <c r="U1833" i="18" s="1"/>
  <c r="V1833" i="18" s="1"/>
  <c r="W1833" i="18" s="1"/>
  <c r="X1833" i="18" s="1"/>
  <c r="Y1833" i="18" s="1"/>
  <c r="Z1833" i="18" s="1"/>
  <c r="AA1833" i="18" s="1"/>
  <c r="AB1833" i="18" s="1"/>
  <c r="AC1833" i="18" s="1"/>
  <c r="AD1833" i="18" s="1"/>
  <c r="AE1833" i="18" s="1"/>
  <c r="AF1833" i="18" s="1"/>
  <c r="AG1833" i="18" s="1"/>
  <c r="AH1833" i="18" s="1"/>
  <c r="AI1833" i="18" s="1"/>
  <c r="AJ1833" i="18" s="1"/>
  <c r="F1589" i="18"/>
  <c r="G1589" i="18" s="1"/>
  <c r="H1589" i="18" s="1"/>
  <c r="I1589" i="18" s="1"/>
  <c r="J1589" i="18" s="1"/>
  <c r="K1589" i="18" s="1"/>
  <c r="L1589" i="18" s="1"/>
  <c r="M1589" i="18" s="1"/>
  <c r="N1589" i="18" s="1"/>
  <c r="O1589" i="18" s="1"/>
  <c r="P1589" i="18" s="1"/>
  <c r="Q1589" i="18" s="1"/>
  <c r="R1589" i="18" s="1"/>
  <c r="S1589" i="18" s="1"/>
  <c r="T1589" i="18" s="1"/>
  <c r="U1589" i="18" s="1"/>
  <c r="V1589" i="18" s="1"/>
  <c r="W1589" i="18" s="1"/>
  <c r="X1589" i="18" s="1"/>
  <c r="Y1589" i="18" s="1"/>
  <c r="Z1589" i="18" s="1"/>
  <c r="AA1589" i="18" s="1"/>
  <c r="AB1589" i="18" s="1"/>
  <c r="AC1589" i="18" s="1"/>
  <c r="AD1589" i="18" s="1"/>
  <c r="AE1589" i="18" s="1"/>
  <c r="AF1589" i="18" s="1"/>
  <c r="AG1589" i="18" s="1"/>
  <c r="AH1589" i="18" s="1"/>
  <c r="AI1589" i="18" s="1"/>
  <c r="AJ1589" i="18" s="1"/>
  <c r="F1889" i="18"/>
  <c r="G1889" i="18" s="1"/>
  <c r="H1889" i="18" s="1"/>
  <c r="I1889" i="18" s="1"/>
  <c r="J1889" i="18" s="1"/>
  <c r="K1889" i="18" s="1"/>
  <c r="L1889" i="18" s="1"/>
  <c r="M1889" i="18" s="1"/>
  <c r="N1889" i="18" s="1"/>
  <c r="O1889" i="18" s="1"/>
  <c r="P1889" i="18" s="1"/>
  <c r="Q1889" i="18" s="1"/>
  <c r="R1889" i="18" s="1"/>
  <c r="S1889" i="18" s="1"/>
  <c r="T1889" i="18" s="1"/>
  <c r="U1889" i="18" s="1"/>
  <c r="V1889" i="18" s="1"/>
  <c r="W1889" i="18" s="1"/>
  <c r="X1889" i="18" s="1"/>
  <c r="Y1889" i="18" s="1"/>
  <c r="Z1889" i="18" s="1"/>
  <c r="AA1889" i="18" s="1"/>
  <c r="AB1889" i="18" s="1"/>
  <c r="AC1889" i="18" s="1"/>
  <c r="AD1889" i="18" s="1"/>
  <c r="AE1889" i="18" s="1"/>
  <c r="AF1889" i="18" s="1"/>
  <c r="AG1889" i="18" s="1"/>
  <c r="AH1889" i="18" s="1"/>
  <c r="AI1889" i="18" s="1"/>
  <c r="AJ1889" i="18" s="1"/>
  <c r="F1389" i="18"/>
  <c r="G1389" i="18" s="1"/>
  <c r="H1389" i="18" s="1"/>
  <c r="I1389" i="18" s="1"/>
  <c r="J1389" i="18" s="1"/>
  <c r="K1389" i="18" s="1"/>
  <c r="L1389" i="18" s="1"/>
  <c r="M1389" i="18" s="1"/>
  <c r="N1389" i="18" s="1"/>
  <c r="O1389" i="18" s="1"/>
  <c r="P1389" i="18" s="1"/>
  <c r="Q1389" i="18" s="1"/>
  <c r="R1389" i="18" s="1"/>
  <c r="S1389" i="18" s="1"/>
  <c r="T1389" i="18" s="1"/>
  <c r="U1389" i="18" s="1"/>
  <c r="V1389" i="18" s="1"/>
  <c r="W1389" i="18" s="1"/>
  <c r="X1389" i="18" s="1"/>
  <c r="Y1389" i="18" s="1"/>
  <c r="Z1389" i="18" s="1"/>
  <c r="AA1389" i="18" s="1"/>
  <c r="AB1389" i="18" s="1"/>
  <c r="AC1389" i="18" s="1"/>
  <c r="AD1389" i="18" s="1"/>
  <c r="AE1389" i="18" s="1"/>
  <c r="AF1389" i="18" s="1"/>
  <c r="AG1389" i="18" s="1"/>
  <c r="AH1389" i="18" s="1"/>
  <c r="AI1389" i="18" s="1"/>
  <c r="AJ1389" i="18" s="1"/>
  <c r="F1667" i="18"/>
  <c r="G1667" i="18" s="1"/>
  <c r="H1667" i="18" s="1"/>
  <c r="I1667" i="18" s="1"/>
  <c r="J1667" i="18" s="1"/>
  <c r="K1667" i="18" s="1"/>
  <c r="L1667" i="18" s="1"/>
  <c r="M1667" i="18" s="1"/>
  <c r="N1667" i="18" s="1"/>
  <c r="O1667" i="18" s="1"/>
  <c r="P1667" i="18" s="1"/>
  <c r="Q1667" i="18" s="1"/>
  <c r="R1667" i="18" s="1"/>
  <c r="S1667" i="18" s="1"/>
  <c r="T1667" i="18" s="1"/>
  <c r="U1667" i="18" s="1"/>
  <c r="V1667" i="18" s="1"/>
  <c r="W1667" i="18" s="1"/>
  <c r="X1667" i="18" s="1"/>
  <c r="Y1667" i="18" s="1"/>
  <c r="Z1667" i="18" s="1"/>
  <c r="AA1667" i="18" s="1"/>
  <c r="AB1667" i="18" s="1"/>
  <c r="AC1667" i="18" s="1"/>
  <c r="AD1667" i="18" s="1"/>
  <c r="AE1667" i="18" s="1"/>
  <c r="AF1667" i="18" s="1"/>
  <c r="AG1667" i="18" s="1"/>
  <c r="AH1667" i="18" s="1"/>
  <c r="AI1667" i="18" s="1"/>
  <c r="AJ1667" i="18" s="1"/>
  <c r="F1259" i="18"/>
  <c r="G1259" i="18" s="1"/>
  <c r="H1259" i="18" s="1"/>
  <c r="I1259" i="18" s="1"/>
  <c r="J1259" i="18" s="1"/>
  <c r="K1259" i="18" s="1"/>
  <c r="L1259" i="18" s="1"/>
  <c r="M1259" i="18" s="1"/>
  <c r="N1259" i="18" s="1"/>
  <c r="O1259" i="18" s="1"/>
  <c r="P1259" i="18" s="1"/>
  <c r="Q1259" i="18" s="1"/>
  <c r="R1259" i="18" s="1"/>
  <c r="S1259" i="18" s="1"/>
  <c r="T1259" i="18" s="1"/>
  <c r="U1259" i="18" s="1"/>
  <c r="V1259" i="18" s="1"/>
  <c r="W1259" i="18" s="1"/>
  <c r="X1259" i="18" s="1"/>
  <c r="Y1259" i="18" s="1"/>
  <c r="Z1259" i="18" s="1"/>
  <c r="AA1259" i="18" s="1"/>
  <c r="AB1259" i="18" s="1"/>
  <c r="AC1259" i="18" s="1"/>
  <c r="AD1259" i="18" s="1"/>
  <c r="AE1259" i="18" s="1"/>
  <c r="AF1259" i="18" s="1"/>
  <c r="AG1259" i="18" s="1"/>
  <c r="AH1259" i="18" s="1"/>
  <c r="AI1259" i="18" s="1"/>
  <c r="AJ1259" i="18" s="1"/>
  <c r="F1755" i="18"/>
  <c r="G1755" i="18" s="1"/>
  <c r="H1755" i="18" s="1"/>
  <c r="I1755" i="18" s="1"/>
  <c r="J1755" i="18" s="1"/>
  <c r="K1755" i="18" s="1"/>
  <c r="L1755" i="18" s="1"/>
  <c r="M1755" i="18" s="1"/>
  <c r="N1755" i="18" s="1"/>
  <c r="O1755" i="18" s="1"/>
  <c r="P1755" i="18" s="1"/>
  <c r="Q1755" i="18" s="1"/>
  <c r="R1755" i="18" s="1"/>
  <c r="S1755" i="18" s="1"/>
  <c r="T1755" i="18" s="1"/>
  <c r="U1755" i="18" s="1"/>
  <c r="V1755" i="18" s="1"/>
  <c r="W1755" i="18" s="1"/>
  <c r="X1755" i="18" s="1"/>
  <c r="Y1755" i="18" s="1"/>
  <c r="Z1755" i="18" s="1"/>
  <c r="AA1755" i="18" s="1"/>
  <c r="AB1755" i="18" s="1"/>
  <c r="AC1755" i="18" s="1"/>
  <c r="AD1755" i="18" s="1"/>
  <c r="AE1755" i="18" s="1"/>
  <c r="AF1755" i="18" s="1"/>
  <c r="AG1755" i="18" s="1"/>
  <c r="AH1755" i="18" s="1"/>
  <c r="AI1755" i="18" s="1"/>
  <c r="AJ1755" i="18" s="1"/>
  <c r="F1508" i="18"/>
  <c r="G1508" i="18" s="1"/>
  <c r="H1508" i="18" s="1"/>
  <c r="I1508" i="18" s="1"/>
  <c r="J1508" i="18" s="1"/>
  <c r="K1508" i="18" s="1"/>
  <c r="L1508" i="18" s="1"/>
  <c r="M1508" i="18" s="1"/>
  <c r="N1508" i="18" s="1"/>
  <c r="O1508" i="18" s="1"/>
  <c r="P1508" i="18" s="1"/>
  <c r="Q1508" i="18" s="1"/>
  <c r="R1508" i="18" s="1"/>
  <c r="S1508" i="18" s="1"/>
  <c r="T1508" i="18" s="1"/>
  <c r="U1508" i="18" s="1"/>
  <c r="V1508" i="18" s="1"/>
  <c r="W1508" i="18" s="1"/>
  <c r="X1508" i="18" s="1"/>
  <c r="Y1508" i="18" s="1"/>
  <c r="Z1508" i="18" s="1"/>
  <c r="AA1508" i="18" s="1"/>
  <c r="AB1508" i="18" s="1"/>
  <c r="AC1508" i="18" s="1"/>
  <c r="AD1508" i="18" s="1"/>
  <c r="AE1508" i="18" s="1"/>
  <c r="AF1508" i="18" s="1"/>
  <c r="AG1508" i="18" s="1"/>
  <c r="AH1508" i="18" s="1"/>
  <c r="AI1508" i="18" s="1"/>
  <c r="AJ1508" i="18" s="1"/>
  <c r="F1381" i="18"/>
  <c r="G1381" i="18" s="1"/>
  <c r="H1381" i="18" s="1"/>
  <c r="I1381" i="18" s="1"/>
  <c r="J1381" i="18" s="1"/>
  <c r="K1381" i="18" s="1"/>
  <c r="L1381" i="18" s="1"/>
  <c r="M1381" i="18" s="1"/>
  <c r="N1381" i="18" s="1"/>
  <c r="O1381" i="18" s="1"/>
  <c r="P1381" i="18" s="1"/>
  <c r="Q1381" i="18" s="1"/>
  <c r="R1381" i="18" s="1"/>
  <c r="S1381" i="18" s="1"/>
  <c r="T1381" i="18" s="1"/>
  <c r="U1381" i="18" s="1"/>
  <c r="V1381" i="18" s="1"/>
  <c r="W1381" i="18" s="1"/>
  <c r="X1381" i="18" s="1"/>
  <c r="Y1381" i="18" s="1"/>
  <c r="Z1381" i="18" s="1"/>
  <c r="AA1381" i="18" s="1"/>
  <c r="AB1381" i="18" s="1"/>
  <c r="AC1381" i="18" s="1"/>
  <c r="AD1381" i="18" s="1"/>
  <c r="AE1381" i="18" s="1"/>
  <c r="AF1381" i="18" s="1"/>
  <c r="AG1381" i="18" s="1"/>
  <c r="AH1381" i="18" s="1"/>
  <c r="AI1381" i="18" s="1"/>
  <c r="AJ1381" i="18" s="1"/>
  <c r="F1263" i="18"/>
  <c r="G1263" i="18" s="1"/>
  <c r="H1263" i="18" s="1"/>
  <c r="I1263" i="18" s="1"/>
  <c r="J1263" i="18" s="1"/>
  <c r="K1263" i="18" s="1"/>
  <c r="L1263" i="18" s="1"/>
  <c r="M1263" i="18" s="1"/>
  <c r="N1263" i="18" s="1"/>
  <c r="O1263" i="18" s="1"/>
  <c r="P1263" i="18" s="1"/>
  <c r="Q1263" i="18" s="1"/>
  <c r="R1263" i="18" s="1"/>
  <c r="S1263" i="18" s="1"/>
  <c r="T1263" i="18" s="1"/>
  <c r="U1263" i="18" s="1"/>
  <c r="V1263" i="18" s="1"/>
  <c r="W1263" i="18" s="1"/>
  <c r="X1263" i="18" s="1"/>
  <c r="Y1263" i="18" s="1"/>
  <c r="Z1263" i="18" s="1"/>
  <c r="AA1263" i="18" s="1"/>
  <c r="AB1263" i="18" s="1"/>
  <c r="AC1263" i="18" s="1"/>
  <c r="AD1263" i="18" s="1"/>
  <c r="AE1263" i="18" s="1"/>
  <c r="AF1263" i="18" s="1"/>
  <c r="AG1263" i="18" s="1"/>
  <c r="AH1263" i="18" s="1"/>
  <c r="AI1263" i="18" s="1"/>
  <c r="AJ1263" i="18" s="1"/>
  <c r="F1159" i="18"/>
  <c r="G1159" i="18" s="1"/>
  <c r="H1159" i="18" s="1"/>
  <c r="I1159" i="18" s="1"/>
  <c r="J1159" i="18" s="1"/>
  <c r="K1159" i="18" s="1"/>
  <c r="L1159" i="18" s="1"/>
  <c r="M1159" i="18" s="1"/>
  <c r="N1159" i="18" s="1"/>
  <c r="O1159" i="18" s="1"/>
  <c r="P1159" i="18" s="1"/>
  <c r="Q1159" i="18" s="1"/>
  <c r="R1159" i="18" s="1"/>
  <c r="S1159" i="18" s="1"/>
  <c r="T1159" i="18" s="1"/>
  <c r="U1159" i="18" s="1"/>
  <c r="V1159" i="18" s="1"/>
  <c r="W1159" i="18" s="1"/>
  <c r="X1159" i="18" s="1"/>
  <c r="Y1159" i="18" s="1"/>
  <c r="Z1159" i="18" s="1"/>
  <c r="AA1159" i="18" s="1"/>
  <c r="AB1159" i="18" s="1"/>
  <c r="AC1159" i="18" s="1"/>
  <c r="AD1159" i="18" s="1"/>
  <c r="AE1159" i="18" s="1"/>
  <c r="AF1159" i="18" s="1"/>
  <c r="AG1159" i="18" s="1"/>
  <c r="AH1159" i="18" s="1"/>
  <c r="AI1159" i="18" s="1"/>
  <c r="AJ1159" i="18" s="1"/>
  <c r="F1438" i="18"/>
  <c r="G1438" i="18" s="1"/>
  <c r="H1438" i="18" s="1"/>
  <c r="I1438" i="18" s="1"/>
  <c r="J1438" i="18" s="1"/>
  <c r="K1438" i="18" s="1"/>
  <c r="L1438" i="18" s="1"/>
  <c r="M1438" i="18" s="1"/>
  <c r="N1438" i="18" s="1"/>
  <c r="O1438" i="18" s="1"/>
  <c r="P1438" i="18" s="1"/>
  <c r="Q1438" i="18" s="1"/>
  <c r="R1438" i="18" s="1"/>
  <c r="S1438" i="18" s="1"/>
  <c r="T1438" i="18" s="1"/>
  <c r="U1438" i="18" s="1"/>
  <c r="V1438" i="18" s="1"/>
  <c r="W1438" i="18" s="1"/>
  <c r="X1438" i="18" s="1"/>
  <c r="Y1438" i="18" s="1"/>
  <c r="Z1438" i="18" s="1"/>
  <c r="AA1438" i="18" s="1"/>
  <c r="AB1438" i="18" s="1"/>
  <c r="AC1438" i="18" s="1"/>
  <c r="AD1438" i="18" s="1"/>
  <c r="AE1438" i="18" s="1"/>
  <c r="AF1438" i="18" s="1"/>
  <c r="AG1438" i="18" s="1"/>
  <c r="AH1438" i="18" s="1"/>
  <c r="AI1438" i="18" s="1"/>
  <c r="AJ1438" i="18" s="1"/>
  <c r="F1797" i="18"/>
  <c r="G1797" i="18" s="1"/>
  <c r="H1797" i="18" s="1"/>
  <c r="I1797" i="18" s="1"/>
  <c r="J1797" i="18" s="1"/>
  <c r="K1797" i="18" s="1"/>
  <c r="L1797" i="18" s="1"/>
  <c r="M1797" i="18" s="1"/>
  <c r="N1797" i="18" s="1"/>
  <c r="O1797" i="18" s="1"/>
  <c r="P1797" i="18" s="1"/>
  <c r="Q1797" i="18" s="1"/>
  <c r="R1797" i="18" s="1"/>
  <c r="S1797" i="18" s="1"/>
  <c r="T1797" i="18" s="1"/>
  <c r="U1797" i="18" s="1"/>
  <c r="V1797" i="18" s="1"/>
  <c r="W1797" i="18" s="1"/>
  <c r="X1797" i="18" s="1"/>
  <c r="Y1797" i="18" s="1"/>
  <c r="Z1797" i="18" s="1"/>
  <c r="AA1797" i="18" s="1"/>
  <c r="AB1797" i="18" s="1"/>
  <c r="AC1797" i="18" s="1"/>
  <c r="AD1797" i="18" s="1"/>
  <c r="AE1797" i="18" s="1"/>
  <c r="AF1797" i="18" s="1"/>
  <c r="AG1797" i="18" s="1"/>
  <c r="AH1797" i="18" s="1"/>
  <c r="AI1797" i="18" s="1"/>
  <c r="AJ1797" i="18" s="1"/>
  <c r="F1433" i="18"/>
  <c r="G1433" i="18" s="1"/>
  <c r="H1433" i="18" s="1"/>
  <c r="I1433" i="18" s="1"/>
  <c r="J1433" i="18" s="1"/>
  <c r="K1433" i="18" s="1"/>
  <c r="L1433" i="18" s="1"/>
  <c r="M1433" i="18" s="1"/>
  <c r="N1433" i="18" s="1"/>
  <c r="O1433" i="18" s="1"/>
  <c r="P1433" i="18" s="1"/>
  <c r="Q1433" i="18" s="1"/>
  <c r="R1433" i="18" s="1"/>
  <c r="S1433" i="18" s="1"/>
  <c r="T1433" i="18" s="1"/>
  <c r="U1433" i="18" s="1"/>
  <c r="V1433" i="18" s="1"/>
  <c r="W1433" i="18" s="1"/>
  <c r="X1433" i="18" s="1"/>
  <c r="Y1433" i="18" s="1"/>
  <c r="Z1433" i="18" s="1"/>
  <c r="AA1433" i="18" s="1"/>
  <c r="AB1433" i="18" s="1"/>
  <c r="AC1433" i="18" s="1"/>
  <c r="AD1433" i="18" s="1"/>
  <c r="AE1433" i="18" s="1"/>
  <c r="AF1433" i="18" s="1"/>
  <c r="AG1433" i="18" s="1"/>
  <c r="AH1433" i="18" s="1"/>
  <c r="AI1433" i="18" s="1"/>
  <c r="AJ1433" i="18" s="1"/>
  <c r="F1879" i="18"/>
  <c r="G1879" i="18" s="1"/>
  <c r="H1879" i="18" s="1"/>
  <c r="I1879" i="18" s="1"/>
  <c r="J1879" i="18" s="1"/>
  <c r="K1879" i="18" s="1"/>
  <c r="L1879" i="18" s="1"/>
  <c r="M1879" i="18" s="1"/>
  <c r="N1879" i="18" s="1"/>
  <c r="O1879" i="18" s="1"/>
  <c r="P1879" i="18" s="1"/>
  <c r="Q1879" i="18" s="1"/>
  <c r="R1879" i="18" s="1"/>
  <c r="S1879" i="18" s="1"/>
  <c r="T1879" i="18" s="1"/>
  <c r="U1879" i="18" s="1"/>
  <c r="V1879" i="18" s="1"/>
  <c r="W1879" i="18" s="1"/>
  <c r="X1879" i="18" s="1"/>
  <c r="Y1879" i="18" s="1"/>
  <c r="Z1879" i="18" s="1"/>
  <c r="AA1879" i="18" s="1"/>
  <c r="AB1879" i="18" s="1"/>
  <c r="AC1879" i="18" s="1"/>
  <c r="AD1879" i="18" s="1"/>
  <c r="AE1879" i="18" s="1"/>
  <c r="AF1879" i="18" s="1"/>
  <c r="AG1879" i="18" s="1"/>
  <c r="AH1879" i="18" s="1"/>
  <c r="AI1879" i="18" s="1"/>
  <c r="AJ1879" i="18" s="1"/>
  <c r="F1171" i="18"/>
  <c r="G1171" i="18" s="1"/>
  <c r="H1171" i="18" s="1"/>
  <c r="I1171" i="18" s="1"/>
  <c r="J1171" i="18" s="1"/>
  <c r="K1171" i="18" s="1"/>
  <c r="L1171" i="18" s="1"/>
  <c r="M1171" i="18" s="1"/>
  <c r="N1171" i="18" s="1"/>
  <c r="O1171" i="18" s="1"/>
  <c r="P1171" i="18" s="1"/>
  <c r="Q1171" i="18" s="1"/>
  <c r="R1171" i="18" s="1"/>
  <c r="S1171" i="18" s="1"/>
  <c r="T1171" i="18" s="1"/>
  <c r="U1171" i="18" s="1"/>
  <c r="V1171" i="18" s="1"/>
  <c r="W1171" i="18" s="1"/>
  <c r="X1171" i="18" s="1"/>
  <c r="Y1171" i="18" s="1"/>
  <c r="Z1171" i="18" s="1"/>
  <c r="AA1171" i="18" s="1"/>
  <c r="AB1171" i="18" s="1"/>
  <c r="AC1171" i="18" s="1"/>
  <c r="AD1171" i="18" s="1"/>
  <c r="AE1171" i="18" s="1"/>
  <c r="AF1171" i="18" s="1"/>
  <c r="AG1171" i="18" s="1"/>
  <c r="AH1171" i="18" s="1"/>
  <c r="AI1171" i="18" s="1"/>
  <c r="AJ1171" i="18" s="1"/>
  <c r="F1803" i="18"/>
  <c r="G1803" i="18" s="1"/>
  <c r="H1803" i="18" s="1"/>
  <c r="I1803" i="18" s="1"/>
  <c r="J1803" i="18" s="1"/>
  <c r="K1803" i="18" s="1"/>
  <c r="L1803" i="18" s="1"/>
  <c r="M1803" i="18" s="1"/>
  <c r="N1803" i="18" s="1"/>
  <c r="O1803" i="18" s="1"/>
  <c r="P1803" i="18" s="1"/>
  <c r="Q1803" i="18" s="1"/>
  <c r="R1803" i="18" s="1"/>
  <c r="S1803" i="18" s="1"/>
  <c r="T1803" i="18" s="1"/>
  <c r="U1803" i="18" s="1"/>
  <c r="V1803" i="18" s="1"/>
  <c r="W1803" i="18" s="1"/>
  <c r="X1803" i="18" s="1"/>
  <c r="Y1803" i="18" s="1"/>
  <c r="Z1803" i="18" s="1"/>
  <c r="AA1803" i="18" s="1"/>
  <c r="AB1803" i="18" s="1"/>
  <c r="AC1803" i="18" s="1"/>
  <c r="AD1803" i="18" s="1"/>
  <c r="AE1803" i="18" s="1"/>
  <c r="AF1803" i="18" s="1"/>
  <c r="AG1803" i="18" s="1"/>
  <c r="AH1803" i="18" s="1"/>
  <c r="AI1803" i="18" s="1"/>
  <c r="AJ1803" i="18" s="1"/>
  <c r="F1631" i="18"/>
  <c r="G1631" i="18" s="1"/>
  <c r="H1631" i="18" s="1"/>
  <c r="I1631" i="18" s="1"/>
  <c r="J1631" i="18" s="1"/>
  <c r="K1631" i="18" s="1"/>
  <c r="L1631" i="18" s="1"/>
  <c r="M1631" i="18" s="1"/>
  <c r="N1631" i="18" s="1"/>
  <c r="O1631" i="18" s="1"/>
  <c r="P1631" i="18" s="1"/>
  <c r="Q1631" i="18" s="1"/>
  <c r="R1631" i="18" s="1"/>
  <c r="S1631" i="18" s="1"/>
  <c r="T1631" i="18" s="1"/>
  <c r="U1631" i="18" s="1"/>
  <c r="V1631" i="18" s="1"/>
  <c r="W1631" i="18" s="1"/>
  <c r="X1631" i="18" s="1"/>
  <c r="Y1631" i="18" s="1"/>
  <c r="Z1631" i="18" s="1"/>
  <c r="AA1631" i="18" s="1"/>
  <c r="AB1631" i="18" s="1"/>
  <c r="AC1631" i="18" s="1"/>
  <c r="AD1631" i="18" s="1"/>
  <c r="AE1631" i="18" s="1"/>
  <c r="AF1631" i="18" s="1"/>
  <c r="AG1631" i="18" s="1"/>
  <c r="AH1631" i="18" s="1"/>
  <c r="AI1631" i="18" s="1"/>
  <c r="AJ1631" i="18" s="1"/>
  <c r="F1502" i="18"/>
  <c r="G1502" i="18" s="1"/>
  <c r="H1502" i="18" s="1"/>
  <c r="I1502" i="18" s="1"/>
  <c r="J1502" i="18" s="1"/>
  <c r="K1502" i="18" s="1"/>
  <c r="L1502" i="18" s="1"/>
  <c r="M1502" i="18" s="1"/>
  <c r="N1502" i="18" s="1"/>
  <c r="O1502" i="18" s="1"/>
  <c r="P1502" i="18" s="1"/>
  <c r="Q1502" i="18" s="1"/>
  <c r="R1502" i="18" s="1"/>
  <c r="S1502" i="18" s="1"/>
  <c r="T1502" i="18" s="1"/>
  <c r="U1502" i="18" s="1"/>
  <c r="V1502" i="18" s="1"/>
  <c r="W1502" i="18" s="1"/>
  <c r="X1502" i="18" s="1"/>
  <c r="Y1502" i="18" s="1"/>
  <c r="Z1502" i="18" s="1"/>
  <c r="AA1502" i="18" s="1"/>
  <c r="AB1502" i="18" s="1"/>
  <c r="AC1502" i="18" s="1"/>
  <c r="AD1502" i="18" s="1"/>
  <c r="AE1502" i="18" s="1"/>
  <c r="AF1502" i="18" s="1"/>
  <c r="AG1502" i="18" s="1"/>
  <c r="AH1502" i="18" s="1"/>
  <c r="AI1502" i="18" s="1"/>
  <c r="AJ1502" i="18" s="1"/>
  <c r="F1388" i="18"/>
  <c r="G1388" i="18" s="1"/>
  <c r="H1388" i="18" s="1"/>
  <c r="I1388" i="18" s="1"/>
  <c r="J1388" i="18" s="1"/>
  <c r="K1388" i="18" s="1"/>
  <c r="L1388" i="18" s="1"/>
  <c r="M1388" i="18" s="1"/>
  <c r="N1388" i="18" s="1"/>
  <c r="O1388" i="18" s="1"/>
  <c r="P1388" i="18" s="1"/>
  <c r="Q1388" i="18" s="1"/>
  <c r="R1388" i="18" s="1"/>
  <c r="S1388" i="18" s="1"/>
  <c r="T1388" i="18" s="1"/>
  <c r="U1388" i="18" s="1"/>
  <c r="V1388" i="18" s="1"/>
  <c r="W1388" i="18" s="1"/>
  <c r="X1388" i="18" s="1"/>
  <c r="Y1388" i="18" s="1"/>
  <c r="Z1388" i="18" s="1"/>
  <c r="AA1388" i="18" s="1"/>
  <c r="AB1388" i="18" s="1"/>
  <c r="AC1388" i="18" s="1"/>
  <c r="AD1388" i="18" s="1"/>
  <c r="AE1388" i="18" s="1"/>
  <c r="AF1388" i="18" s="1"/>
  <c r="AG1388" i="18" s="1"/>
  <c r="AH1388" i="18" s="1"/>
  <c r="AI1388" i="18" s="1"/>
  <c r="AJ1388" i="18" s="1"/>
  <c r="F1215" i="18"/>
  <c r="G1215" i="18" s="1"/>
  <c r="H1215" i="18" s="1"/>
  <c r="I1215" i="18" s="1"/>
  <c r="J1215" i="18" s="1"/>
  <c r="K1215" i="18" s="1"/>
  <c r="L1215" i="18" s="1"/>
  <c r="M1215" i="18" s="1"/>
  <c r="N1215" i="18" s="1"/>
  <c r="O1215" i="18" s="1"/>
  <c r="P1215" i="18" s="1"/>
  <c r="Q1215" i="18" s="1"/>
  <c r="R1215" i="18" s="1"/>
  <c r="S1215" i="18" s="1"/>
  <c r="T1215" i="18" s="1"/>
  <c r="U1215" i="18" s="1"/>
  <c r="V1215" i="18" s="1"/>
  <c r="W1215" i="18" s="1"/>
  <c r="X1215" i="18" s="1"/>
  <c r="Y1215" i="18" s="1"/>
  <c r="Z1215" i="18" s="1"/>
  <c r="AA1215" i="18" s="1"/>
  <c r="AB1215" i="18" s="1"/>
  <c r="AC1215" i="18" s="1"/>
  <c r="AD1215" i="18" s="1"/>
  <c r="AE1215" i="18" s="1"/>
  <c r="AF1215" i="18" s="1"/>
  <c r="AG1215" i="18" s="1"/>
  <c r="AH1215" i="18" s="1"/>
  <c r="AI1215" i="18" s="1"/>
  <c r="AJ1215" i="18" s="1"/>
  <c r="F1627" i="18"/>
  <c r="G1627" i="18" s="1"/>
  <c r="H1627" i="18" s="1"/>
  <c r="I1627" i="18" s="1"/>
  <c r="J1627" i="18" s="1"/>
  <c r="K1627" i="18" s="1"/>
  <c r="L1627" i="18" s="1"/>
  <c r="M1627" i="18" s="1"/>
  <c r="N1627" i="18" s="1"/>
  <c r="O1627" i="18" s="1"/>
  <c r="P1627" i="18" s="1"/>
  <c r="Q1627" i="18" s="1"/>
  <c r="R1627" i="18" s="1"/>
  <c r="S1627" i="18" s="1"/>
  <c r="T1627" i="18" s="1"/>
  <c r="U1627" i="18" s="1"/>
  <c r="V1627" i="18" s="1"/>
  <c r="W1627" i="18" s="1"/>
  <c r="X1627" i="18" s="1"/>
  <c r="Y1627" i="18" s="1"/>
  <c r="Z1627" i="18" s="1"/>
  <c r="AA1627" i="18" s="1"/>
  <c r="AB1627" i="18" s="1"/>
  <c r="AC1627" i="18" s="1"/>
  <c r="AD1627" i="18" s="1"/>
  <c r="AE1627" i="18" s="1"/>
  <c r="AF1627" i="18" s="1"/>
  <c r="AG1627" i="18" s="1"/>
  <c r="AH1627" i="18" s="1"/>
  <c r="AI1627" i="18" s="1"/>
  <c r="AJ1627" i="18" s="1"/>
  <c r="F1216" i="18"/>
  <c r="G1216" i="18" s="1"/>
  <c r="H1216" i="18" s="1"/>
  <c r="I1216" i="18" s="1"/>
  <c r="J1216" i="18" s="1"/>
  <c r="K1216" i="18" s="1"/>
  <c r="L1216" i="18" s="1"/>
  <c r="M1216" i="18" s="1"/>
  <c r="N1216" i="18" s="1"/>
  <c r="O1216" i="18" s="1"/>
  <c r="P1216" i="18" s="1"/>
  <c r="Q1216" i="18" s="1"/>
  <c r="R1216" i="18" s="1"/>
  <c r="S1216" i="18" s="1"/>
  <c r="T1216" i="18" s="1"/>
  <c r="U1216" i="18" s="1"/>
  <c r="V1216" i="18" s="1"/>
  <c r="W1216" i="18" s="1"/>
  <c r="X1216" i="18" s="1"/>
  <c r="Y1216" i="18" s="1"/>
  <c r="Z1216" i="18" s="1"/>
  <c r="AA1216" i="18" s="1"/>
  <c r="AB1216" i="18" s="1"/>
  <c r="AC1216" i="18" s="1"/>
  <c r="AD1216" i="18" s="1"/>
  <c r="AE1216" i="18" s="1"/>
  <c r="AF1216" i="18" s="1"/>
  <c r="AG1216" i="18" s="1"/>
  <c r="AH1216" i="18" s="1"/>
  <c r="AI1216" i="18" s="1"/>
  <c r="AJ1216" i="18" s="1"/>
  <c r="F1595" i="18"/>
  <c r="G1595" i="18" s="1"/>
  <c r="H1595" i="18" s="1"/>
  <c r="I1595" i="18" s="1"/>
  <c r="J1595" i="18" s="1"/>
  <c r="K1595" i="18" s="1"/>
  <c r="L1595" i="18" s="1"/>
  <c r="M1595" i="18" s="1"/>
  <c r="N1595" i="18" s="1"/>
  <c r="O1595" i="18" s="1"/>
  <c r="P1595" i="18" s="1"/>
  <c r="Q1595" i="18" s="1"/>
  <c r="R1595" i="18" s="1"/>
  <c r="S1595" i="18" s="1"/>
  <c r="T1595" i="18" s="1"/>
  <c r="U1595" i="18" s="1"/>
  <c r="V1595" i="18" s="1"/>
  <c r="W1595" i="18" s="1"/>
  <c r="X1595" i="18" s="1"/>
  <c r="Y1595" i="18" s="1"/>
  <c r="Z1595" i="18" s="1"/>
  <c r="AA1595" i="18" s="1"/>
  <c r="AB1595" i="18" s="1"/>
  <c r="AC1595" i="18" s="1"/>
  <c r="AD1595" i="18" s="1"/>
  <c r="AE1595" i="18" s="1"/>
  <c r="AF1595" i="18" s="1"/>
  <c r="AG1595" i="18" s="1"/>
  <c r="AH1595" i="18" s="1"/>
  <c r="AI1595" i="18" s="1"/>
  <c r="AJ1595" i="18" s="1"/>
  <c r="F1805" i="18"/>
  <c r="G1805" i="18" s="1"/>
  <c r="H1805" i="18" s="1"/>
  <c r="I1805" i="18" s="1"/>
  <c r="J1805" i="18" s="1"/>
  <c r="K1805" i="18" s="1"/>
  <c r="L1805" i="18" s="1"/>
  <c r="M1805" i="18" s="1"/>
  <c r="N1805" i="18" s="1"/>
  <c r="O1805" i="18" s="1"/>
  <c r="P1805" i="18" s="1"/>
  <c r="Q1805" i="18" s="1"/>
  <c r="R1805" i="18" s="1"/>
  <c r="S1805" i="18" s="1"/>
  <c r="T1805" i="18" s="1"/>
  <c r="U1805" i="18" s="1"/>
  <c r="V1805" i="18" s="1"/>
  <c r="W1805" i="18" s="1"/>
  <c r="X1805" i="18" s="1"/>
  <c r="Y1805" i="18" s="1"/>
  <c r="Z1805" i="18" s="1"/>
  <c r="AA1805" i="18" s="1"/>
  <c r="AB1805" i="18" s="1"/>
  <c r="AC1805" i="18" s="1"/>
  <c r="AD1805" i="18" s="1"/>
  <c r="AE1805" i="18" s="1"/>
  <c r="AF1805" i="18" s="1"/>
  <c r="AG1805" i="18" s="1"/>
  <c r="AH1805" i="18" s="1"/>
  <c r="AI1805" i="18" s="1"/>
  <c r="AJ1805" i="18" s="1"/>
  <c r="F1829" i="18"/>
  <c r="G1829" i="18" s="1"/>
  <c r="H1829" i="18" s="1"/>
  <c r="I1829" i="18" s="1"/>
  <c r="J1829" i="18" s="1"/>
  <c r="K1829" i="18" s="1"/>
  <c r="L1829" i="18" s="1"/>
  <c r="M1829" i="18" s="1"/>
  <c r="N1829" i="18" s="1"/>
  <c r="O1829" i="18" s="1"/>
  <c r="P1829" i="18" s="1"/>
  <c r="Q1829" i="18" s="1"/>
  <c r="R1829" i="18" s="1"/>
  <c r="S1829" i="18" s="1"/>
  <c r="T1829" i="18" s="1"/>
  <c r="U1829" i="18" s="1"/>
  <c r="V1829" i="18" s="1"/>
  <c r="W1829" i="18" s="1"/>
  <c r="X1829" i="18" s="1"/>
  <c r="Y1829" i="18" s="1"/>
  <c r="Z1829" i="18" s="1"/>
  <c r="AA1829" i="18" s="1"/>
  <c r="AB1829" i="18" s="1"/>
  <c r="AC1829" i="18" s="1"/>
  <c r="AD1829" i="18" s="1"/>
  <c r="AE1829" i="18" s="1"/>
  <c r="AF1829" i="18" s="1"/>
  <c r="AG1829" i="18" s="1"/>
  <c r="AH1829" i="18" s="1"/>
  <c r="AI1829" i="18" s="1"/>
  <c r="AJ1829" i="18" s="1"/>
  <c r="F1712" i="18"/>
  <c r="G1712" i="18" s="1"/>
  <c r="H1712" i="18" s="1"/>
  <c r="I1712" i="18" s="1"/>
  <c r="J1712" i="18" s="1"/>
  <c r="K1712" i="18" s="1"/>
  <c r="L1712" i="18" s="1"/>
  <c r="M1712" i="18" s="1"/>
  <c r="N1712" i="18" s="1"/>
  <c r="O1712" i="18" s="1"/>
  <c r="P1712" i="18" s="1"/>
  <c r="Q1712" i="18" s="1"/>
  <c r="R1712" i="18" s="1"/>
  <c r="S1712" i="18" s="1"/>
  <c r="T1712" i="18" s="1"/>
  <c r="U1712" i="18" s="1"/>
  <c r="V1712" i="18" s="1"/>
  <c r="W1712" i="18" s="1"/>
  <c r="X1712" i="18" s="1"/>
  <c r="Y1712" i="18" s="1"/>
  <c r="Z1712" i="18" s="1"/>
  <c r="AA1712" i="18" s="1"/>
  <c r="AB1712" i="18" s="1"/>
  <c r="AC1712" i="18" s="1"/>
  <c r="AD1712" i="18" s="1"/>
  <c r="AE1712" i="18" s="1"/>
  <c r="AF1712" i="18" s="1"/>
  <c r="AG1712" i="18" s="1"/>
  <c r="AH1712" i="18" s="1"/>
  <c r="AI1712" i="18" s="1"/>
  <c r="AJ1712" i="18" s="1"/>
  <c r="F1586" i="18"/>
  <c r="G1586" i="18" s="1"/>
  <c r="H1586" i="18" s="1"/>
  <c r="I1586" i="18" s="1"/>
  <c r="J1586" i="18" s="1"/>
  <c r="K1586" i="18" s="1"/>
  <c r="L1586" i="18" s="1"/>
  <c r="M1586" i="18" s="1"/>
  <c r="N1586" i="18" s="1"/>
  <c r="O1586" i="18" s="1"/>
  <c r="P1586" i="18" s="1"/>
  <c r="Q1586" i="18" s="1"/>
  <c r="R1586" i="18" s="1"/>
  <c r="S1586" i="18" s="1"/>
  <c r="T1586" i="18" s="1"/>
  <c r="U1586" i="18" s="1"/>
  <c r="V1586" i="18" s="1"/>
  <c r="W1586" i="18" s="1"/>
  <c r="X1586" i="18" s="1"/>
  <c r="Y1586" i="18" s="1"/>
  <c r="Z1586" i="18" s="1"/>
  <c r="AA1586" i="18" s="1"/>
  <c r="AB1586" i="18" s="1"/>
  <c r="AC1586" i="18" s="1"/>
  <c r="AD1586" i="18" s="1"/>
  <c r="AE1586" i="18" s="1"/>
  <c r="AF1586" i="18" s="1"/>
  <c r="AG1586" i="18" s="1"/>
  <c r="AH1586" i="18" s="1"/>
  <c r="AI1586" i="18" s="1"/>
  <c r="AJ1586" i="18" s="1"/>
  <c r="F1429" i="18"/>
  <c r="G1429" i="18" s="1"/>
  <c r="H1429" i="18" s="1"/>
  <c r="I1429" i="18" s="1"/>
  <c r="J1429" i="18" s="1"/>
  <c r="K1429" i="18" s="1"/>
  <c r="L1429" i="18" s="1"/>
  <c r="M1429" i="18" s="1"/>
  <c r="N1429" i="18" s="1"/>
  <c r="O1429" i="18" s="1"/>
  <c r="P1429" i="18" s="1"/>
  <c r="Q1429" i="18" s="1"/>
  <c r="R1429" i="18" s="1"/>
  <c r="S1429" i="18" s="1"/>
  <c r="T1429" i="18" s="1"/>
  <c r="U1429" i="18" s="1"/>
  <c r="V1429" i="18" s="1"/>
  <c r="W1429" i="18" s="1"/>
  <c r="X1429" i="18" s="1"/>
  <c r="Y1429" i="18" s="1"/>
  <c r="Z1429" i="18" s="1"/>
  <c r="AA1429" i="18" s="1"/>
  <c r="AB1429" i="18" s="1"/>
  <c r="AC1429" i="18" s="1"/>
  <c r="AD1429" i="18" s="1"/>
  <c r="AE1429" i="18" s="1"/>
  <c r="AF1429" i="18" s="1"/>
  <c r="AG1429" i="18" s="1"/>
  <c r="AH1429" i="18" s="1"/>
  <c r="AI1429" i="18" s="1"/>
  <c r="AJ1429" i="18" s="1"/>
  <c r="F1273" i="18"/>
  <c r="G1273" i="18" s="1"/>
  <c r="H1273" i="18" s="1"/>
  <c r="I1273" i="18" s="1"/>
  <c r="J1273" i="18" s="1"/>
  <c r="K1273" i="18" s="1"/>
  <c r="L1273" i="18" s="1"/>
  <c r="M1273" i="18" s="1"/>
  <c r="N1273" i="18" s="1"/>
  <c r="O1273" i="18" s="1"/>
  <c r="P1273" i="18" s="1"/>
  <c r="Q1273" i="18" s="1"/>
  <c r="R1273" i="18" s="1"/>
  <c r="S1273" i="18" s="1"/>
  <c r="T1273" i="18" s="1"/>
  <c r="U1273" i="18" s="1"/>
  <c r="V1273" i="18" s="1"/>
  <c r="W1273" i="18" s="1"/>
  <c r="X1273" i="18" s="1"/>
  <c r="Y1273" i="18" s="1"/>
  <c r="Z1273" i="18" s="1"/>
  <c r="AA1273" i="18" s="1"/>
  <c r="AB1273" i="18" s="1"/>
  <c r="AC1273" i="18" s="1"/>
  <c r="AD1273" i="18" s="1"/>
  <c r="AE1273" i="18" s="1"/>
  <c r="AF1273" i="18" s="1"/>
  <c r="AG1273" i="18" s="1"/>
  <c r="AH1273" i="18" s="1"/>
  <c r="AI1273" i="18" s="1"/>
  <c r="AJ1273" i="18" s="1"/>
  <c r="F1172" i="18"/>
  <c r="G1172" i="18" s="1"/>
  <c r="H1172" i="18" s="1"/>
  <c r="I1172" i="18" s="1"/>
  <c r="J1172" i="18" s="1"/>
  <c r="K1172" i="18" s="1"/>
  <c r="L1172" i="18" s="1"/>
  <c r="M1172" i="18" s="1"/>
  <c r="N1172" i="18" s="1"/>
  <c r="O1172" i="18" s="1"/>
  <c r="P1172" i="18" s="1"/>
  <c r="Q1172" i="18" s="1"/>
  <c r="R1172" i="18" s="1"/>
  <c r="S1172" i="18" s="1"/>
  <c r="T1172" i="18" s="1"/>
  <c r="U1172" i="18" s="1"/>
  <c r="V1172" i="18" s="1"/>
  <c r="W1172" i="18" s="1"/>
  <c r="X1172" i="18" s="1"/>
  <c r="Y1172" i="18" s="1"/>
  <c r="Z1172" i="18" s="1"/>
  <c r="AA1172" i="18" s="1"/>
  <c r="AB1172" i="18" s="1"/>
  <c r="AC1172" i="18" s="1"/>
  <c r="AD1172" i="18" s="1"/>
  <c r="AE1172" i="18" s="1"/>
  <c r="AF1172" i="18" s="1"/>
  <c r="AG1172" i="18" s="1"/>
  <c r="AH1172" i="18" s="1"/>
  <c r="AI1172" i="18" s="1"/>
  <c r="AJ1172" i="18" s="1"/>
  <c r="F1718" i="18"/>
  <c r="G1718" i="18" s="1"/>
  <c r="H1718" i="18" s="1"/>
  <c r="I1718" i="18" s="1"/>
  <c r="J1718" i="18" s="1"/>
  <c r="K1718" i="18" s="1"/>
  <c r="L1718" i="18" s="1"/>
  <c r="M1718" i="18" s="1"/>
  <c r="N1718" i="18" s="1"/>
  <c r="O1718" i="18" s="1"/>
  <c r="P1718" i="18" s="1"/>
  <c r="Q1718" i="18" s="1"/>
  <c r="R1718" i="18" s="1"/>
  <c r="S1718" i="18" s="1"/>
  <c r="T1718" i="18" s="1"/>
  <c r="U1718" i="18" s="1"/>
  <c r="V1718" i="18" s="1"/>
  <c r="W1718" i="18" s="1"/>
  <c r="X1718" i="18" s="1"/>
  <c r="Y1718" i="18" s="1"/>
  <c r="Z1718" i="18" s="1"/>
  <c r="AA1718" i="18" s="1"/>
  <c r="AB1718" i="18" s="1"/>
  <c r="AC1718" i="18" s="1"/>
  <c r="AD1718" i="18" s="1"/>
  <c r="AE1718" i="18" s="1"/>
  <c r="AF1718" i="18" s="1"/>
  <c r="AG1718" i="18" s="1"/>
  <c r="AH1718" i="18" s="1"/>
  <c r="AI1718" i="18" s="1"/>
  <c r="AJ1718" i="18" s="1"/>
  <c r="F1561" i="18"/>
  <c r="G1561" i="18" s="1"/>
  <c r="H1561" i="18" s="1"/>
  <c r="I1561" i="18" s="1"/>
  <c r="J1561" i="18" s="1"/>
  <c r="K1561" i="18" s="1"/>
  <c r="L1561" i="18" s="1"/>
  <c r="M1561" i="18" s="1"/>
  <c r="N1561" i="18" s="1"/>
  <c r="O1561" i="18" s="1"/>
  <c r="P1561" i="18" s="1"/>
  <c r="Q1561" i="18" s="1"/>
  <c r="R1561" i="18" s="1"/>
  <c r="S1561" i="18" s="1"/>
  <c r="T1561" i="18" s="1"/>
  <c r="U1561" i="18" s="1"/>
  <c r="V1561" i="18" s="1"/>
  <c r="W1561" i="18" s="1"/>
  <c r="X1561" i="18" s="1"/>
  <c r="Y1561" i="18" s="1"/>
  <c r="Z1561" i="18" s="1"/>
  <c r="AA1561" i="18" s="1"/>
  <c r="AB1561" i="18" s="1"/>
  <c r="AC1561" i="18" s="1"/>
  <c r="AD1561" i="18" s="1"/>
  <c r="AE1561" i="18" s="1"/>
  <c r="AF1561" i="18" s="1"/>
  <c r="AG1561" i="18" s="1"/>
  <c r="AH1561" i="18" s="1"/>
  <c r="AI1561" i="18" s="1"/>
  <c r="AJ1561" i="18" s="1"/>
  <c r="F1435" i="18"/>
  <c r="G1435" i="18" s="1"/>
  <c r="H1435" i="18" s="1"/>
  <c r="I1435" i="18" s="1"/>
  <c r="J1435" i="18" s="1"/>
  <c r="K1435" i="18" s="1"/>
  <c r="L1435" i="18" s="1"/>
  <c r="M1435" i="18" s="1"/>
  <c r="N1435" i="18" s="1"/>
  <c r="O1435" i="18" s="1"/>
  <c r="P1435" i="18" s="1"/>
  <c r="Q1435" i="18" s="1"/>
  <c r="R1435" i="18" s="1"/>
  <c r="S1435" i="18" s="1"/>
  <c r="T1435" i="18" s="1"/>
  <c r="U1435" i="18" s="1"/>
  <c r="V1435" i="18" s="1"/>
  <c r="W1435" i="18" s="1"/>
  <c r="X1435" i="18" s="1"/>
  <c r="Y1435" i="18" s="1"/>
  <c r="Z1435" i="18" s="1"/>
  <c r="AA1435" i="18" s="1"/>
  <c r="AB1435" i="18" s="1"/>
  <c r="AC1435" i="18" s="1"/>
  <c r="AD1435" i="18" s="1"/>
  <c r="AE1435" i="18" s="1"/>
  <c r="AF1435" i="18" s="1"/>
  <c r="AG1435" i="18" s="1"/>
  <c r="AH1435" i="18" s="1"/>
  <c r="AI1435" i="18" s="1"/>
  <c r="AJ1435" i="18" s="1"/>
  <c r="F1314" i="18"/>
  <c r="G1314" i="18" s="1"/>
  <c r="H1314" i="18" s="1"/>
  <c r="I1314" i="18" s="1"/>
  <c r="J1314" i="18" s="1"/>
  <c r="K1314" i="18" s="1"/>
  <c r="L1314" i="18" s="1"/>
  <c r="M1314" i="18" s="1"/>
  <c r="N1314" i="18" s="1"/>
  <c r="O1314" i="18" s="1"/>
  <c r="P1314" i="18" s="1"/>
  <c r="Q1314" i="18" s="1"/>
  <c r="R1314" i="18" s="1"/>
  <c r="S1314" i="18" s="1"/>
  <c r="T1314" i="18" s="1"/>
  <c r="U1314" i="18" s="1"/>
  <c r="V1314" i="18" s="1"/>
  <c r="W1314" i="18" s="1"/>
  <c r="X1314" i="18" s="1"/>
  <c r="Y1314" i="18" s="1"/>
  <c r="Z1314" i="18" s="1"/>
  <c r="AA1314" i="18" s="1"/>
  <c r="AB1314" i="18" s="1"/>
  <c r="AC1314" i="18" s="1"/>
  <c r="AD1314" i="18" s="1"/>
  <c r="AE1314" i="18" s="1"/>
  <c r="AF1314" i="18" s="1"/>
  <c r="AG1314" i="18" s="1"/>
  <c r="AH1314" i="18" s="1"/>
  <c r="AI1314" i="18" s="1"/>
  <c r="AJ1314" i="18" s="1"/>
  <c r="F1165" i="18"/>
  <c r="G1165" i="18" s="1"/>
  <c r="H1165" i="18" s="1"/>
  <c r="I1165" i="18" s="1"/>
  <c r="J1165" i="18" s="1"/>
  <c r="K1165" i="18" s="1"/>
  <c r="L1165" i="18" s="1"/>
  <c r="M1165" i="18" s="1"/>
  <c r="N1165" i="18" s="1"/>
  <c r="O1165" i="18" s="1"/>
  <c r="P1165" i="18" s="1"/>
  <c r="Q1165" i="18" s="1"/>
  <c r="R1165" i="18" s="1"/>
  <c r="S1165" i="18" s="1"/>
  <c r="T1165" i="18" s="1"/>
  <c r="U1165" i="18" s="1"/>
  <c r="V1165" i="18" s="1"/>
  <c r="W1165" i="18" s="1"/>
  <c r="X1165" i="18" s="1"/>
  <c r="Y1165" i="18" s="1"/>
  <c r="Z1165" i="18" s="1"/>
  <c r="AA1165" i="18" s="1"/>
  <c r="AB1165" i="18" s="1"/>
  <c r="AC1165" i="18" s="1"/>
  <c r="AD1165" i="18" s="1"/>
  <c r="AE1165" i="18" s="1"/>
  <c r="AF1165" i="18" s="1"/>
  <c r="AG1165" i="18" s="1"/>
  <c r="AH1165" i="18" s="1"/>
  <c r="AI1165" i="18" s="1"/>
  <c r="AJ1165" i="18" s="1"/>
  <c r="F1390" i="18"/>
  <c r="G1390" i="18" s="1"/>
  <c r="H1390" i="18" s="1"/>
  <c r="I1390" i="18" s="1"/>
  <c r="J1390" i="18" s="1"/>
  <c r="K1390" i="18" s="1"/>
  <c r="L1390" i="18" s="1"/>
  <c r="M1390" i="18" s="1"/>
  <c r="N1390" i="18" s="1"/>
  <c r="O1390" i="18" s="1"/>
  <c r="P1390" i="18" s="1"/>
  <c r="Q1390" i="18" s="1"/>
  <c r="R1390" i="18" s="1"/>
  <c r="S1390" i="18" s="1"/>
  <c r="T1390" i="18" s="1"/>
  <c r="U1390" i="18" s="1"/>
  <c r="V1390" i="18" s="1"/>
  <c r="W1390" i="18" s="1"/>
  <c r="X1390" i="18" s="1"/>
  <c r="Y1390" i="18" s="1"/>
  <c r="Z1390" i="18" s="1"/>
  <c r="AA1390" i="18" s="1"/>
  <c r="AB1390" i="18" s="1"/>
  <c r="AC1390" i="18" s="1"/>
  <c r="AD1390" i="18" s="1"/>
  <c r="AE1390" i="18" s="1"/>
  <c r="AF1390" i="18" s="1"/>
  <c r="AG1390" i="18" s="1"/>
  <c r="AH1390" i="18" s="1"/>
  <c r="AI1390" i="18" s="1"/>
  <c r="AJ1390" i="18" s="1"/>
  <c r="F1656" i="18"/>
  <c r="G1656" i="18" s="1"/>
  <c r="H1656" i="18" s="1"/>
  <c r="I1656" i="18" s="1"/>
  <c r="J1656" i="18" s="1"/>
  <c r="K1656" i="18" s="1"/>
  <c r="L1656" i="18" s="1"/>
  <c r="M1656" i="18" s="1"/>
  <c r="N1656" i="18" s="1"/>
  <c r="O1656" i="18" s="1"/>
  <c r="P1656" i="18" s="1"/>
  <c r="Q1656" i="18" s="1"/>
  <c r="R1656" i="18" s="1"/>
  <c r="S1656" i="18" s="1"/>
  <c r="T1656" i="18" s="1"/>
  <c r="U1656" i="18" s="1"/>
  <c r="V1656" i="18" s="1"/>
  <c r="W1656" i="18" s="1"/>
  <c r="X1656" i="18" s="1"/>
  <c r="Y1656" i="18" s="1"/>
  <c r="Z1656" i="18" s="1"/>
  <c r="AA1656" i="18" s="1"/>
  <c r="AB1656" i="18" s="1"/>
  <c r="AC1656" i="18" s="1"/>
  <c r="AD1656" i="18" s="1"/>
  <c r="AE1656" i="18" s="1"/>
  <c r="AF1656" i="18" s="1"/>
  <c r="AG1656" i="18" s="1"/>
  <c r="AH1656" i="18" s="1"/>
  <c r="AI1656" i="18" s="1"/>
  <c r="AJ1656" i="18" s="1"/>
  <c r="F1622" i="18"/>
  <c r="G1622" i="18" s="1"/>
  <c r="H1622" i="18" s="1"/>
  <c r="I1622" i="18" s="1"/>
  <c r="J1622" i="18" s="1"/>
  <c r="K1622" i="18" s="1"/>
  <c r="L1622" i="18" s="1"/>
  <c r="M1622" i="18" s="1"/>
  <c r="N1622" i="18" s="1"/>
  <c r="O1622" i="18" s="1"/>
  <c r="P1622" i="18" s="1"/>
  <c r="Q1622" i="18" s="1"/>
  <c r="R1622" i="18" s="1"/>
  <c r="S1622" i="18" s="1"/>
  <c r="T1622" i="18" s="1"/>
  <c r="U1622" i="18" s="1"/>
  <c r="V1622" i="18" s="1"/>
  <c r="W1622" i="18" s="1"/>
  <c r="X1622" i="18" s="1"/>
  <c r="Y1622" i="18" s="1"/>
  <c r="Z1622" i="18" s="1"/>
  <c r="AA1622" i="18" s="1"/>
  <c r="AB1622" i="18" s="1"/>
  <c r="AC1622" i="18" s="1"/>
  <c r="AD1622" i="18" s="1"/>
  <c r="AE1622" i="18" s="1"/>
  <c r="AF1622" i="18" s="1"/>
  <c r="AG1622" i="18" s="1"/>
  <c r="AH1622" i="18" s="1"/>
  <c r="AI1622" i="18" s="1"/>
  <c r="AJ1622" i="18" s="1"/>
  <c r="F1662" i="18"/>
  <c r="G1662" i="18" s="1"/>
  <c r="H1662" i="18" s="1"/>
  <c r="I1662" i="18" s="1"/>
  <c r="J1662" i="18" s="1"/>
  <c r="K1662" i="18" s="1"/>
  <c r="L1662" i="18" s="1"/>
  <c r="M1662" i="18" s="1"/>
  <c r="N1662" i="18" s="1"/>
  <c r="O1662" i="18" s="1"/>
  <c r="P1662" i="18" s="1"/>
  <c r="Q1662" i="18" s="1"/>
  <c r="R1662" i="18" s="1"/>
  <c r="S1662" i="18" s="1"/>
  <c r="T1662" i="18" s="1"/>
  <c r="U1662" i="18" s="1"/>
  <c r="V1662" i="18" s="1"/>
  <c r="W1662" i="18" s="1"/>
  <c r="X1662" i="18" s="1"/>
  <c r="Y1662" i="18" s="1"/>
  <c r="Z1662" i="18" s="1"/>
  <c r="AA1662" i="18" s="1"/>
  <c r="AB1662" i="18" s="1"/>
  <c r="AC1662" i="18" s="1"/>
  <c r="AD1662" i="18" s="1"/>
  <c r="AE1662" i="18" s="1"/>
  <c r="AF1662" i="18" s="1"/>
  <c r="AG1662" i="18" s="1"/>
  <c r="AH1662" i="18" s="1"/>
  <c r="AI1662" i="18" s="1"/>
  <c r="AJ1662" i="18" s="1"/>
  <c r="F1251" i="18"/>
  <c r="G1251" i="18" s="1"/>
  <c r="H1251" i="18" s="1"/>
  <c r="I1251" i="18" s="1"/>
  <c r="J1251" i="18" s="1"/>
  <c r="K1251" i="18" s="1"/>
  <c r="L1251" i="18" s="1"/>
  <c r="M1251" i="18" s="1"/>
  <c r="N1251" i="18" s="1"/>
  <c r="O1251" i="18" s="1"/>
  <c r="P1251" i="18" s="1"/>
  <c r="Q1251" i="18" s="1"/>
  <c r="R1251" i="18" s="1"/>
  <c r="S1251" i="18" s="1"/>
  <c r="T1251" i="18" s="1"/>
  <c r="U1251" i="18" s="1"/>
  <c r="V1251" i="18" s="1"/>
  <c r="W1251" i="18" s="1"/>
  <c r="X1251" i="18" s="1"/>
  <c r="Y1251" i="18" s="1"/>
  <c r="Z1251" i="18" s="1"/>
  <c r="AA1251" i="18" s="1"/>
  <c r="AB1251" i="18" s="1"/>
  <c r="AC1251" i="18" s="1"/>
  <c r="AD1251" i="18" s="1"/>
  <c r="AE1251" i="18" s="1"/>
  <c r="AF1251" i="18" s="1"/>
  <c r="AG1251" i="18" s="1"/>
  <c r="AH1251" i="18" s="1"/>
  <c r="AI1251" i="18" s="1"/>
  <c r="AJ1251" i="18" s="1"/>
  <c r="F1241" i="18"/>
  <c r="G1241" i="18" s="1"/>
  <c r="H1241" i="18" s="1"/>
  <c r="I1241" i="18" s="1"/>
  <c r="J1241" i="18" s="1"/>
  <c r="K1241" i="18" s="1"/>
  <c r="L1241" i="18" s="1"/>
  <c r="M1241" i="18" s="1"/>
  <c r="N1241" i="18" s="1"/>
  <c r="O1241" i="18" s="1"/>
  <c r="P1241" i="18" s="1"/>
  <c r="Q1241" i="18" s="1"/>
  <c r="R1241" i="18" s="1"/>
  <c r="S1241" i="18" s="1"/>
  <c r="T1241" i="18" s="1"/>
  <c r="U1241" i="18" s="1"/>
  <c r="V1241" i="18" s="1"/>
  <c r="W1241" i="18" s="1"/>
  <c r="X1241" i="18" s="1"/>
  <c r="Y1241" i="18" s="1"/>
  <c r="Z1241" i="18" s="1"/>
  <c r="AA1241" i="18" s="1"/>
  <c r="AB1241" i="18" s="1"/>
  <c r="AC1241" i="18" s="1"/>
  <c r="AD1241" i="18" s="1"/>
  <c r="AE1241" i="18" s="1"/>
  <c r="AF1241" i="18" s="1"/>
  <c r="AG1241" i="18" s="1"/>
  <c r="AH1241" i="18" s="1"/>
  <c r="AI1241" i="18" s="1"/>
  <c r="AJ1241" i="18" s="1"/>
  <c r="F1236" i="18"/>
  <c r="G1236" i="18" s="1"/>
  <c r="H1236" i="18" s="1"/>
  <c r="I1236" i="18" s="1"/>
  <c r="J1236" i="18" s="1"/>
  <c r="K1236" i="18" s="1"/>
  <c r="L1236" i="18" s="1"/>
  <c r="M1236" i="18" s="1"/>
  <c r="N1236" i="18" s="1"/>
  <c r="O1236" i="18" s="1"/>
  <c r="P1236" i="18" s="1"/>
  <c r="Q1236" i="18" s="1"/>
  <c r="R1236" i="18" s="1"/>
  <c r="S1236" i="18" s="1"/>
  <c r="T1236" i="18" s="1"/>
  <c r="U1236" i="18" s="1"/>
  <c r="V1236" i="18" s="1"/>
  <c r="W1236" i="18" s="1"/>
  <c r="X1236" i="18" s="1"/>
  <c r="Y1236" i="18" s="1"/>
  <c r="Z1236" i="18" s="1"/>
  <c r="AA1236" i="18" s="1"/>
  <c r="AB1236" i="18" s="1"/>
  <c r="AC1236" i="18" s="1"/>
  <c r="AD1236" i="18" s="1"/>
  <c r="AE1236" i="18" s="1"/>
  <c r="AF1236" i="18" s="1"/>
  <c r="AG1236" i="18" s="1"/>
  <c r="AH1236" i="18" s="1"/>
  <c r="AI1236" i="18" s="1"/>
  <c r="AJ1236" i="18" s="1"/>
  <c r="F1331" i="18"/>
  <c r="G1331" i="18" s="1"/>
  <c r="H1331" i="18" s="1"/>
  <c r="I1331" i="18" s="1"/>
  <c r="J1331" i="18" s="1"/>
  <c r="K1331" i="18" s="1"/>
  <c r="L1331" i="18" s="1"/>
  <c r="M1331" i="18" s="1"/>
  <c r="N1331" i="18" s="1"/>
  <c r="O1331" i="18" s="1"/>
  <c r="P1331" i="18" s="1"/>
  <c r="Q1331" i="18" s="1"/>
  <c r="R1331" i="18" s="1"/>
  <c r="S1331" i="18" s="1"/>
  <c r="T1331" i="18" s="1"/>
  <c r="U1331" i="18" s="1"/>
  <c r="V1331" i="18" s="1"/>
  <c r="W1331" i="18" s="1"/>
  <c r="X1331" i="18" s="1"/>
  <c r="Y1331" i="18" s="1"/>
  <c r="Z1331" i="18" s="1"/>
  <c r="AA1331" i="18" s="1"/>
  <c r="AB1331" i="18" s="1"/>
  <c r="AC1331" i="18" s="1"/>
  <c r="AD1331" i="18" s="1"/>
  <c r="AE1331" i="18" s="1"/>
  <c r="AF1331" i="18" s="1"/>
  <c r="AG1331" i="18" s="1"/>
  <c r="AH1331" i="18" s="1"/>
  <c r="AI1331" i="18" s="1"/>
  <c r="AJ1331" i="18" s="1"/>
  <c r="F1695" i="18"/>
  <c r="G1695" i="18" s="1"/>
  <c r="H1695" i="18" s="1"/>
  <c r="I1695" i="18" s="1"/>
  <c r="J1695" i="18" s="1"/>
  <c r="K1695" i="18" s="1"/>
  <c r="L1695" i="18" s="1"/>
  <c r="M1695" i="18" s="1"/>
  <c r="N1695" i="18" s="1"/>
  <c r="O1695" i="18" s="1"/>
  <c r="P1695" i="18" s="1"/>
  <c r="Q1695" i="18" s="1"/>
  <c r="R1695" i="18" s="1"/>
  <c r="S1695" i="18" s="1"/>
  <c r="T1695" i="18" s="1"/>
  <c r="U1695" i="18" s="1"/>
  <c r="V1695" i="18" s="1"/>
  <c r="W1695" i="18" s="1"/>
  <c r="X1695" i="18" s="1"/>
  <c r="Y1695" i="18" s="1"/>
  <c r="Z1695" i="18" s="1"/>
  <c r="AA1695" i="18" s="1"/>
  <c r="AB1695" i="18" s="1"/>
  <c r="AC1695" i="18" s="1"/>
  <c r="AD1695" i="18" s="1"/>
  <c r="AE1695" i="18" s="1"/>
  <c r="AF1695" i="18" s="1"/>
  <c r="AG1695" i="18" s="1"/>
  <c r="AH1695" i="18" s="1"/>
  <c r="AI1695" i="18" s="1"/>
  <c r="AJ1695" i="18" s="1"/>
  <c r="F1704" i="18"/>
  <c r="G1704" i="18" s="1"/>
  <c r="H1704" i="18" s="1"/>
  <c r="I1704" i="18" s="1"/>
  <c r="J1704" i="18" s="1"/>
  <c r="K1704" i="18" s="1"/>
  <c r="L1704" i="18" s="1"/>
  <c r="M1704" i="18" s="1"/>
  <c r="N1704" i="18" s="1"/>
  <c r="O1704" i="18" s="1"/>
  <c r="P1704" i="18" s="1"/>
  <c r="Q1704" i="18" s="1"/>
  <c r="R1704" i="18" s="1"/>
  <c r="S1704" i="18" s="1"/>
  <c r="T1704" i="18" s="1"/>
  <c r="U1704" i="18" s="1"/>
  <c r="V1704" i="18" s="1"/>
  <c r="W1704" i="18" s="1"/>
  <c r="X1704" i="18" s="1"/>
  <c r="Y1704" i="18" s="1"/>
  <c r="Z1704" i="18" s="1"/>
  <c r="AA1704" i="18" s="1"/>
  <c r="AB1704" i="18" s="1"/>
  <c r="AC1704" i="18" s="1"/>
  <c r="AD1704" i="18" s="1"/>
  <c r="AE1704" i="18" s="1"/>
  <c r="AF1704" i="18" s="1"/>
  <c r="AG1704" i="18" s="1"/>
  <c r="AH1704" i="18" s="1"/>
  <c r="AI1704" i="18" s="1"/>
  <c r="AJ1704" i="18" s="1"/>
  <c r="F1660" i="18"/>
  <c r="G1660" i="18" s="1"/>
  <c r="H1660" i="18" s="1"/>
  <c r="I1660" i="18" s="1"/>
  <c r="J1660" i="18" s="1"/>
  <c r="K1660" i="18" s="1"/>
  <c r="L1660" i="18" s="1"/>
  <c r="M1660" i="18" s="1"/>
  <c r="N1660" i="18" s="1"/>
  <c r="O1660" i="18" s="1"/>
  <c r="P1660" i="18" s="1"/>
  <c r="Q1660" i="18" s="1"/>
  <c r="R1660" i="18" s="1"/>
  <c r="S1660" i="18" s="1"/>
  <c r="T1660" i="18" s="1"/>
  <c r="U1660" i="18" s="1"/>
  <c r="V1660" i="18" s="1"/>
  <c r="W1660" i="18" s="1"/>
  <c r="X1660" i="18" s="1"/>
  <c r="Y1660" i="18" s="1"/>
  <c r="Z1660" i="18" s="1"/>
  <c r="AA1660" i="18" s="1"/>
  <c r="AB1660" i="18" s="1"/>
  <c r="AC1660" i="18" s="1"/>
  <c r="AD1660" i="18" s="1"/>
  <c r="AE1660" i="18" s="1"/>
  <c r="AF1660" i="18" s="1"/>
  <c r="AG1660" i="18" s="1"/>
  <c r="AH1660" i="18" s="1"/>
  <c r="AI1660" i="18" s="1"/>
  <c r="AJ1660" i="18" s="1"/>
  <c r="F1448" i="18"/>
  <c r="G1448" i="18" s="1"/>
  <c r="H1448" i="18" s="1"/>
  <c r="I1448" i="18" s="1"/>
  <c r="J1448" i="18" s="1"/>
  <c r="K1448" i="18" s="1"/>
  <c r="L1448" i="18" s="1"/>
  <c r="M1448" i="18" s="1"/>
  <c r="N1448" i="18" s="1"/>
  <c r="O1448" i="18" s="1"/>
  <c r="P1448" i="18" s="1"/>
  <c r="Q1448" i="18" s="1"/>
  <c r="R1448" i="18" s="1"/>
  <c r="S1448" i="18" s="1"/>
  <c r="T1448" i="18" s="1"/>
  <c r="U1448" i="18" s="1"/>
  <c r="V1448" i="18" s="1"/>
  <c r="W1448" i="18" s="1"/>
  <c r="X1448" i="18" s="1"/>
  <c r="Y1448" i="18" s="1"/>
  <c r="Z1448" i="18" s="1"/>
  <c r="AA1448" i="18" s="1"/>
  <c r="AB1448" i="18" s="1"/>
  <c r="AC1448" i="18" s="1"/>
  <c r="AD1448" i="18" s="1"/>
  <c r="AE1448" i="18" s="1"/>
  <c r="AF1448" i="18" s="1"/>
  <c r="AG1448" i="18" s="1"/>
  <c r="AH1448" i="18" s="1"/>
  <c r="AI1448" i="18" s="1"/>
  <c r="AJ1448" i="18" s="1"/>
  <c r="F1324" i="18"/>
  <c r="G1324" i="18" s="1"/>
  <c r="H1324" i="18" s="1"/>
  <c r="I1324" i="18" s="1"/>
  <c r="J1324" i="18" s="1"/>
  <c r="K1324" i="18" s="1"/>
  <c r="L1324" i="18" s="1"/>
  <c r="M1324" i="18" s="1"/>
  <c r="N1324" i="18" s="1"/>
  <c r="O1324" i="18" s="1"/>
  <c r="P1324" i="18" s="1"/>
  <c r="Q1324" i="18" s="1"/>
  <c r="R1324" i="18" s="1"/>
  <c r="S1324" i="18" s="1"/>
  <c r="T1324" i="18" s="1"/>
  <c r="U1324" i="18" s="1"/>
  <c r="V1324" i="18" s="1"/>
  <c r="W1324" i="18" s="1"/>
  <c r="X1324" i="18" s="1"/>
  <c r="Y1324" i="18" s="1"/>
  <c r="Z1324" i="18" s="1"/>
  <c r="AA1324" i="18" s="1"/>
  <c r="AB1324" i="18" s="1"/>
  <c r="AC1324" i="18" s="1"/>
  <c r="AD1324" i="18" s="1"/>
  <c r="AE1324" i="18" s="1"/>
  <c r="AF1324" i="18" s="1"/>
  <c r="AG1324" i="18" s="1"/>
  <c r="AH1324" i="18" s="1"/>
  <c r="AI1324" i="18" s="1"/>
  <c r="AJ1324" i="18" s="1"/>
  <c r="F1859" i="18"/>
  <c r="G1859" i="18" s="1"/>
  <c r="H1859" i="18" s="1"/>
  <c r="I1859" i="18" s="1"/>
  <c r="J1859" i="18" s="1"/>
  <c r="K1859" i="18" s="1"/>
  <c r="L1859" i="18" s="1"/>
  <c r="M1859" i="18" s="1"/>
  <c r="N1859" i="18" s="1"/>
  <c r="O1859" i="18" s="1"/>
  <c r="P1859" i="18" s="1"/>
  <c r="Q1859" i="18" s="1"/>
  <c r="R1859" i="18" s="1"/>
  <c r="S1859" i="18" s="1"/>
  <c r="T1859" i="18" s="1"/>
  <c r="U1859" i="18" s="1"/>
  <c r="V1859" i="18" s="1"/>
  <c r="W1859" i="18" s="1"/>
  <c r="X1859" i="18" s="1"/>
  <c r="Y1859" i="18" s="1"/>
  <c r="Z1859" i="18" s="1"/>
  <c r="AA1859" i="18" s="1"/>
  <c r="AB1859" i="18" s="1"/>
  <c r="AC1859" i="18" s="1"/>
  <c r="AD1859" i="18" s="1"/>
  <c r="AE1859" i="18" s="1"/>
  <c r="AF1859" i="18" s="1"/>
  <c r="AG1859" i="18" s="1"/>
  <c r="AH1859" i="18" s="1"/>
  <c r="AI1859" i="18" s="1"/>
  <c r="AJ1859" i="18" s="1"/>
  <c r="F1277" i="18"/>
  <c r="G1277" i="18" s="1"/>
  <c r="H1277" i="18" s="1"/>
  <c r="I1277" i="18" s="1"/>
  <c r="J1277" i="18" s="1"/>
  <c r="K1277" i="18" s="1"/>
  <c r="L1277" i="18" s="1"/>
  <c r="M1277" i="18" s="1"/>
  <c r="N1277" i="18" s="1"/>
  <c r="O1277" i="18" s="1"/>
  <c r="P1277" i="18" s="1"/>
  <c r="Q1277" i="18" s="1"/>
  <c r="R1277" i="18" s="1"/>
  <c r="S1277" i="18" s="1"/>
  <c r="T1277" i="18" s="1"/>
  <c r="U1277" i="18" s="1"/>
  <c r="V1277" i="18" s="1"/>
  <c r="W1277" i="18" s="1"/>
  <c r="X1277" i="18" s="1"/>
  <c r="Y1277" i="18" s="1"/>
  <c r="Z1277" i="18" s="1"/>
  <c r="AA1277" i="18" s="1"/>
  <c r="AB1277" i="18" s="1"/>
  <c r="AC1277" i="18" s="1"/>
  <c r="AD1277" i="18" s="1"/>
  <c r="AE1277" i="18" s="1"/>
  <c r="AF1277" i="18" s="1"/>
  <c r="AG1277" i="18" s="1"/>
  <c r="AH1277" i="18" s="1"/>
  <c r="AI1277" i="18" s="1"/>
  <c r="AJ1277" i="18" s="1"/>
  <c r="F1405" i="18"/>
  <c r="G1405" i="18" s="1"/>
  <c r="H1405" i="18" s="1"/>
  <c r="I1405" i="18" s="1"/>
  <c r="J1405" i="18" s="1"/>
  <c r="K1405" i="18" s="1"/>
  <c r="L1405" i="18" s="1"/>
  <c r="M1405" i="18" s="1"/>
  <c r="N1405" i="18" s="1"/>
  <c r="O1405" i="18" s="1"/>
  <c r="P1405" i="18" s="1"/>
  <c r="Q1405" i="18" s="1"/>
  <c r="R1405" i="18" s="1"/>
  <c r="S1405" i="18" s="1"/>
  <c r="T1405" i="18" s="1"/>
  <c r="U1405" i="18" s="1"/>
  <c r="V1405" i="18" s="1"/>
  <c r="W1405" i="18" s="1"/>
  <c r="X1405" i="18" s="1"/>
  <c r="Y1405" i="18" s="1"/>
  <c r="Z1405" i="18" s="1"/>
  <c r="AA1405" i="18" s="1"/>
  <c r="AB1405" i="18" s="1"/>
  <c r="AC1405" i="18" s="1"/>
  <c r="AD1405" i="18" s="1"/>
  <c r="AE1405" i="18" s="1"/>
  <c r="AF1405" i="18" s="1"/>
  <c r="AG1405" i="18" s="1"/>
  <c r="AH1405" i="18" s="1"/>
  <c r="AI1405" i="18" s="1"/>
  <c r="AJ1405" i="18" s="1"/>
  <c r="F1287" i="18"/>
  <c r="G1287" i="18" s="1"/>
  <c r="H1287" i="18" s="1"/>
  <c r="I1287" i="18" s="1"/>
  <c r="J1287" i="18" s="1"/>
  <c r="K1287" i="18" s="1"/>
  <c r="L1287" i="18" s="1"/>
  <c r="M1287" i="18" s="1"/>
  <c r="N1287" i="18" s="1"/>
  <c r="O1287" i="18" s="1"/>
  <c r="P1287" i="18" s="1"/>
  <c r="Q1287" i="18" s="1"/>
  <c r="R1287" i="18" s="1"/>
  <c r="S1287" i="18" s="1"/>
  <c r="T1287" i="18" s="1"/>
  <c r="U1287" i="18" s="1"/>
  <c r="V1287" i="18" s="1"/>
  <c r="W1287" i="18" s="1"/>
  <c r="X1287" i="18" s="1"/>
  <c r="Y1287" i="18" s="1"/>
  <c r="Z1287" i="18" s="1"/>
  <c r="AA1287" i="18" s="1"/>
  <c r="AB1287" i="18" s="1"/>
  <c r="AC1287" i="18" s="1"/>
  <c r="AD1287" i="18" s="1"/>
  <c r="AE1287" i="18" s="1"/>
  <c r="AF1287" i="18" s="1"/>
  <c r="AG1287" i="18" s="1"/>
  <c r="AH1287" i="18" s="1"/>
  <c r="AI1287" i="18" s="1"/>
  <c r="AJ1287" i="18" s="1"/>
  <c r="F1253" i="18"/>
  <c r="G1253" i="18" s="1"/>
  <c r="H1253" i="18" s="1"/>
  <c r="I1253" i="18" s="1"/>
  <c r="J1253" i="18" s="1"/>
  <c r="K1253" i="18" s="1"/>
  <c r="L1253" i="18" s="1"/>
  <c r="M1253" i="18" s="1"/>
  <c r="N1253" i="18" s="1"/>
  <c r="O1253" i="18" s="1"/>
  <c r="P1253" i="18" s="1"/>
  <c r="Q1253" i="18" s="1"/>
  <c r="R1253" i="18" s="1"/>
  <c r="S1253" i="18" s="1"/>
  <c r="T1253" i="18" s="1"/>
  <c r="U1253" i="18" s="1"/>
  <c r="V1253" i="18" s="1"/>
  <c r="W1253" i="18" s="1"/>
  <c r="X1253" i="18" s="1"/>
  <c r="Y1253" i="18" s="1"/>
  <c r="Z1253" i="18" s="1"/>
  <c r="AA1253" i="18" s="1"/>
  <c r="AB1253" i="18" s="1"/>
  <c r="AC1253" i="18" s="1"/>
  <c r="AD1253" i="18" s="1"/>
  <c r="AE1253" i="18" s="1"/>
  <c r="AF1253" i="18" s="1"/>
  <c r="AG1253" i="18" s="1"/>
  <c r="AH1253" i="18" s="1"/>
  <c r="AI1253" i="18" s="1"/>
  <c r="AJ1253" i="18" s="1"/>
  <c r="F1567" i="18"/>
  <c r="G1567" i="18" s="1"/>
  <c r="H1567" i="18" s="1"/>
  <c r="I1567" i="18" s="1"/>
  <c r="J1567" i="18" s="1"/>
  <c r="K1567" i="18" s="1"/>
  <c r="L1567" i="18" s="1"/>
  <c r="M1567" i="18" s="1"/>
  <c r="N1567" i="18" s="1"/>
  <c r="O1567" i="18" s="1"/>
  <c r="P1567" i="18" s="1"/>
  <c r="Q1567" i="18" s="1"/>
  <c r="R1567" i="18" s="1"/>
  <c r="S1567" i="18" s="1"/>
  <c r="T1567" i="18" s="1"/>
  <c r="U1567" i="18" s="1"/>
  <c r="V1567" i="18" s="1"/>
  <c r="W1567" i="18" s="1"/>
  <c r="X1567" i="18" s="1"/>
  <c r="Y1567" i="18" s="1"/>
  <c r="Z1567" i="18" s="1"/>
  <c r="AA1567" i="18" s="1"/>
  <c r="AB1567" i="18" s="1"/>
  <c r="AC1567" i="18" s="1"/>
  <c r="AD1567" i="18" s="1"/>
  <c r="AE1567" i="18" s="1"/>
  <c r="AF1567" i="18" s="1"/>
  <c r="AG1567" i="18" s="1"/>
  <c r="AH1567" i="18" s="1"/>
  <c r="AI1567" i="18" s="1"/>
  <c r="AJ1567" i="18" s="1"/>
  <c r="F1867" i="18"/>
  <c r="G1867" i="18" s="1"/>
  <c r="H1867" i="18" s="1"/>
  <c r="I1867" i="18" s="1"/>
  <c r="J1867" i="18" s="1"/>
  <c r="K1867" i="18" s="1"/>
  <c r="L1867" i="18" s="1"/>
  <c r="M1867" i="18" s="1"/>
  <c r="N1867" i="18" s="1"/>
  <c r="O1867" i="18" s="1"/>
  <c r="P1867" i="18" s="1"/>
  <c r="Q1867" i="18" s="1"/>
  <c r="R1867" i="18" s="1"/>
  <c r="S1867" i="18" s="1"/>
  <c r="T1867" i="18" s="1"/>
  <c r="U1867" i="18" s="1"/>
  <c r="V1867" i="18" s="1"/>
  <c r="W1867" i="18" s="1"/>
  <c r="X1867" i="18" s="1"/>
  <c r="Y1867" i="18" s="1"/>
  <c r="Z1867" i="18" s="1"/>
  <c r="AA1867" i="18" s="1"/>
  <c r="AB1867" i="18" s="1"/>
  <c r="AC1867" i="18" s="1"/>
  <c r="AD1867" i="18" s="1"/>
  <c r="AE1867" i="18" s="1"/>
  <c r="AF1867" i="18" s="1"/>
  <c r="AG1867" i="18" s="1"/>
  <c r="AH1867" i="18" s="1"/>
  <c r="AI1867" i="18" s="1"/>
  <c r="AJ1867" i="18" s="1"/>
  <c r="F1574" i="18"/>
  <c r="G1574" i="18" s="1"/>
  <c r="H1574" i="18" s="1"/>
  <c r="I1574" i="18" s="1"/>
  <c r="J1574" i="18" s="1"/>
  <c r="K1574" i="18" s="1"/>
  <c r="L1574" i="18" s="1"/>
  <c r="M1574" i="18" s="1"/>
  <c r="N1574" i="18" s="1"/>
  <c r="O1574" i="18" s="1"/>
  <c r="P1574" i="18" s="1"/>
  <c r="Q1574" i="18" s="1"/>
  <c r="R1574" i="18" s="1"/>
  <c r="S1574" i="18" s="1"/>
  <c r="T1574" i="18" s="1"/>
  <c r="U1574" i="18" s="1"/>
  <c r="V1574" i="18" s="1"/>
  <c r="W1574" i="18" s="1"/>
  <c r="X1574" i="18" s="1"/>
  <c r="Y1574" i="18" s="1"/>
  <c r="Z1574" i="18" s="1"/>
  <c r="AA1574" i="18" s="1"/>
  <c r="AB1574" i="18" s="1"/>
  <c r="AC1574" i="18" s="1"/>
  <c r="AD1574" i="18" s="1"/>
  <c r="AE1574" i="18" s="1"/>
  <c r="AF1574" i="18" s="1"/>
  <c r="AG1574" i="18" s="1"/>
  <c r="AH1574" i="18" s="1"/>
  <c r="AI1574" i="18" s="1"/>
  <c r="AJ1574" i="18" s="1"/>
  <c r="F1614" i="18"/>
  <c r="G1614" i="18" s="1"/>
  <c r="H1614" i="18" s="1"/>
  <c r="I1614" i="18" s="1"/>
  <c r="J1614" i="18" s="1"/>
  <c r="K1614" i="18" s="1"/>
  <c r="L1614" i="18" s="1"/>
  <c r="M1614" i="18" s="1"/>
  <c r="N1614" i="18" s="1"/>
  <c r="O1614" i="18" s="1"/>
  <c r="P1614" i="18" s="1"/>
  <c r="Q1614" i="18" s="1"/>
  <c r="R1614" i="18" s="1"/>
  <c r="S1614" i="18" s="1"/>
  <c r="T1614" i="18" s="1"/>
  <c r="U1614" i="18" s="1"/>
  <c r="V1614" i="18" s="1"/>
  <c r="W1614" i="18" s="1"/>
  <c r="X1614" i="18" s="1"/>
  <c r="Y1614" i="18" s="1"/>
  <c r="Z1614" i="18" s="1"/>
  <c r="AA1614" i="18" s="1"/>
  <c r="AB1614" i="18" s="1"/>
  <c r="AC1614" i="18" s="1"/>
  <c r="AD1614" i="18" s="1"/>
  <c r="AE1614" i="18" s="1"/>
  <c r="AF1614" i="18" s="1"/>
  <c r="AG1614" i="18" s="1"/>
  <c r="AH1614" i="18" s="1"/>
  <c r="AI1614" i="18" s="1"/>
  <c r="AJ1614" i="18" s="1"/>
  <c r="F1654" i="18"/>
  <c r="G1654" i="18" s="1"/>
  <c r="H1654" i="18" s="1"/>
  <c r="I1654" i="18" s="1"/>
  <c r="J1654" i="18" s="1"/>
  <c r="K1654" i="18" s="1"/>
  <c r="L1654" i="18" s="1"/>
  <c r="M1654" i="18" s="1"/>
  <c r="N1654" i="18" s="1"/>
  <c r="O1654" i="18" s="1"/>
  <c r="P1654" i="18" s="1"/>
  <c r="Q1654" i="18" s="1"/>
  <c r="R1654" i="18" s="1"/>
  <c r="S1654" i="18" s="1"/>
  <c r="T1654" i="18" s="1"/>
  <c r="U1654" i="18" s="1"/>
  <c r="V1654" i="18" s="1"/>
  <c r="W1654" i="18" s="1"/>
  <c r="X1654" i="18" s="1"/>
  <c r="Y1654" i="18" s="1"/>
  <c r="Z1654" i="18" s="1"/>
  <c r="AA1654" i="18" s="1"/>
  <c r="AB1654" i="18" s="1"/>
  <c r="AC1654" i="18" s="1"/>
  <c r="AD1654" i="18" s="1"/>
  <c r="AE1654" i="18" s="1"/>
  <c r="AF1654" i="18" s="1"/>
  <c r="AG1654" i="18" s="1"/>
  <c r="AH1654" i="18" s="1"/>
  <c r="AI1654" i="18" s="1"/>
  <c r="AJ1654" i="18" s="1"/>
  <c r="F1248" i="18"/>
  <c r="G1248" i="18" s="1"/>
  <c r="H1248" i="18" s="1"/>
  <c r="I1248" i="18" s="1"/>
  <c r="J1248" i="18" s="1"/>
  <c r="K1248" i="18" s="1"/>
  <c r="L1248" i="18" s="1"/>
  <c r="M1248" i="18" s="1"/>
  <c r="N1248" i="18" s="1"/>
  <c r="O1248" i="18" s="1"/>
  <c r="P1248" i="18" s="1"/>
  <c r="Q1248" i="18" s="1"/>
  <c r="R1248" i="18" s="1"/>
  <c r="S1248" i="18" s="1"/>
  <c r="T1248" i="18" s="1"/>
  <c r="U1248" i="18" s="1"/>
  <c r="V1248" i="18" s="1"/>
  <c r="W1248" i="18" s="1"/>
  <c r="X1248" i="18" s="1"/>
  <c r="Y1248" i="18" s="1"/>
  <c r="Z1248" i="18" s="1"/>
  <c r="AA1248" i="18" s="1"/>
  <c r="AB1248" i="18" s="1"/>
  <c r="AC1248" i="18" s="1"/>
  <c r="AD1248" i="18" s="1"/>
  <c r="AE1248" i="18" s="1"/>
  <c r="AF1248" i="18" s="1"/>
  <c r="AG1248" i="18" s="1"/>
  <c r="AH1248" i="18" s="1"/>
  <c r="AI1248" i="18" s="1"/>
  <c r="AJ1248" i="18" s="1"/>
  <c r="F1492" i="18"/>
  <c r="G1492" i="18" s="1"/>
  <c r="H1492" i="18" s="1"/>
  <c r="I1492" i="18" s="1"/>
  <c r="J1492" i="18" s="1"/>
  <c r="K1492" i="18" s="1"/>
  <c r="L1492" i="18" s="1"/>
  <c r="M1492" i="18" s="1"/>
  <c r="N1492" i="18" s="1"/>
  <c r="O1492" i="18" s="1"/>
  <c r="P1492" i="18" s="1"/>
  <c r="Q1492" i="18" s="1"/>
  <c r="R1492" i="18" s="1"/>
  <c r="S1492" i="18" s="1"/>
  <c r="T1492" i="18" s="1"/>
  <c r="U1492" i="18" s="1"/>
  <c r="V1492" i="18" s="1"/>
  <c r="W1492" i="18" s="1"/>
  <c r="X1492" i="18" s="1"/>
  <c r="Y1492" i="18" s="1"/>
  <c r="Z1492" i="18" s="1"/>
  <c r="AA1492" i="18" s="1"/>
  <c r="AB1492" i="18" s="1"/>
  <c r="AC1492" i="18" s="1"/>
  <c r="AD1492" i="18" s="1"/>
  <c r="AE1492" i="18" s="1"/>
  <c r="AF1492" i="18" s="1"/>
  <c r="AG1492" i="18" s="1"/>
  <c r="AH1492" i="18" s="1"/>
  <c r="AI1492" i="18" s="1"/>
  <c r="AJ1492" i="18" s="1"/>
  <c r="F1318" i="18"/>
  <c r="G1318" i="18" s="1"/>
  <c r="H1318" i="18" s="1"/>
  <c r="I1318" i="18" s="1"/>
  <c r="J1318" i="18" s="1"/>
  <c r="K1318" i="18" s="1"/>
  <c r="L1318" i="18" s="1"/>
  <c r="M1318" i="18" s="1"/>
  <c r="N1318" i="18" s="1"/>
  <c r="O1318" i="18" s="1"/>
  <c r="P1318" i="18" s="1"/>
  <c r="Q1318" i="18" s="1"/>
  <c r="R1318" i="18" s="1"/>
  <c r="S1318" i="18" s="1"/>
  <c r="T1318" i="18" s="1"/>
  <c r="U1318" i="18" s="1"/>
  <c r="V1318" i="18" s="1"/>
  <c r="W1318" i="18" s="1"/>
  <c r="X1318" i="18" s="1"/>
  <c r="Y1318" i="18" s="1"/>
  <c r="Z1318" i="18" s="1"/>
  <c r="AA1318" i="18" s="1"/>
  <c r="AB1318" i="18" s="1"/>
  <c r="AC1318" i="18" s="1"/>
  <c r="AD1318" i="18" s="1"/>
  <c r="AE1318" i="18" s="1"/>
  <c r="AF1318" i="18" s="1"/>
  <c r="AG1318" i="18" s="1"/>
  <c r="AH1318" i="18" s="1"/>
  <c r="AI1318" i="18" s="1"/>
  <c r="AJ1318" i="18" s="1"/>
  <c r="F1856" i="18"/>
  <c r="G1856" i="18" s="1"/>
  <c r="H1856" i="18" s="1"/>
  <c r="I1856" i="18" s="1"/>
  <c r="J1856" i="18" s="1"/>
  <c r="K1856" i="18" s="1"/>
  <c r="L1856" i="18" s="1"/>
  <c r="M1856" i="18" s="1"/>
  <c r="N1856" i="18" s="1"/>
  <c r="O1856" i="18" s="1"/>
  <c r="P1856" i="18" s="1"/>
  <c r="Q1856" i="18" s="1"/>
  <c r="R1856" i="18" s="1"/>
  <c r="S1856" i="18" s="1"/>
  <c r="T1856" i="18" s="1"/>
  <c r="U1856" i="18" s="1"/>
  <c r="V1856" i="18" s="1"/>
  <c r="W1856" i="18" s="1"/>
  <c r="X1856" i="18" s="1"/>
  <c r="Y1856" i="18" s="1"/>
  <c r="Z1856" i="18" s="1"/>
  <c r="AA1856" i="18" s="1"/>
  <c r="AB1856" i="18" s="1"/>
  <c r="AC1856" i="18" s="1"/>
  <c r="AD1856" i="18" s="1"/>
  <c r="AE1856" i="18" s="1"/>
  <c r="AF1856" i="18" s="1"/>
  <c r="AG1856" i="18" s="1"/>
  <c r="AH1856" i="18" s="1"/>
  <c r="AI1856" i="18" s="1"/>
  <c r="AJ1856" i="18" s="1"/>
  <c r="F1484" i="18"/>
  <c r="G1484" i="18" s="1"/>
  <c r="H1484" i="18" s="1"/>
  <c r="I1484" i="18" s="1"/>
  <c r="J1484" i="18" s="1"/>
  <c r="K1484" i="18" s="1"/>
  <c r="L1484" i="18" s="1"/>
  <c r="M1484" i="18" s="1"/>
  <c r="N1484" i="18" s="1"/>
  <c r="O1484" i="18" s="1"/>
  <c r="P1484" i="18" s="1"/>
  <c r="Q1484" i="18" s="1"/>
  <c r="R1484" i="18" s="1"/>
  <c r="S1484" i="18" s="1"/>
  <c r="T1484" i="18" s="1"/>
  <c r="U1484" i="18" s="1"/>
  <c r="V1484" i="18" s="1"/>
  <c r="W1484" i="18" s="1"/>
  <c r="X1484" i="18" s="1"/>
  <c r="Y1484" i="18" s="1"/>
  <c r="Z1484" i="18" s="1"/>
  <c r="AA1484" i="18" s="1"/>
  <c r="AB1484" i="18" s="1"/>
  <c r="AC1484" i="18" s="1"/>
  <c r="AD1484" i="18" s="1"/>
  <c r="AE1484" i="18" s="1"/>
  <c r="AF1484" i="18" s="1"/>
  <c r="AG1484" i="18" s="1"/>
  <c r="AH1484" i="18" s="1"/>
  <c r="AI1484" i="18" s="1"/>
  <c r="AJ1484" i="18" s="1"/>
  <c r="F1370" i="18"/>
  <c r="G1370" i="18" s="1"/>
  <c r="H1370" i="18" s="1"/>
  <c r="I1370" i="18" s="1"/>
  <c r="J1370" i="18" s="1"/>
  <c r="K1370" i="18" s="1"/>
  <c r="L1370" i="18" s="1"/>
  <c r="M1370" i="18" s="1"/>
  <c r="N1370" i="18" s="1"/>
  <c r="O1370" i="18" s="1"/>
  <c r="P1370" i="18" s="1"/>
  <c r="Q1370" i="18" s="1"/>
  <c r="R1370" i="18" s="1"/>
  <c r="S1370" i="18" s="1"/>
  <c r="T1370" i="18" s="1"/>
  <c r="U1370" i="18" s="1"/>
  <c r="V1370" i="18" s="1"/>
  <c r="W1370" i="18" s="1"/>
  <c r="X1370" i="18" s="1"/>
  <c r="Y1370" i="18" s="1"/>
  <c r="Z1370" i="18" s="1"/>
  <c r="AA1370" i="18" s="1"/>
  <c r="AB1370" i="18" s="1"/>
  <c r="AC1370" i="18" s="1"/>
  <c r="AD1370" i="18" s="1"/>
  <c r="AE1370" i="18" s="1"/>
  <c r="AF1370" i="18" s="1"/>
  <c r="AG1370" i="18" s="1"/>
  <c r="AH1370" i="18" s="1"/>
  <c r="AI1370" i="18" s="1"/>
  <c r="AJ1370" i="18" s="1"/>
  <c r="F1202" i="18"/>
  <c r="G1202" i="18" s="1"/>
  <c r="H1202" i="18" s="1"/>
  <c r="I1202" i="18" s="1"/>
  <c r="J1202" i="18" s="1"/>
  <c r="K1202" i="18" s="1"/>
  <c r="L1202" i="18" s="1"/>
  <c r="M1202" i="18" s="1"/>
  <c r="N1202" i="18" s="1"/>
  <c r="O1202" i="18" s="1"/>
  <c r="P1202" i="18" s="1"/>
  <c r="Q1202" i="18" s="1"/>
  <c r="R1202" i="18" s="1"/>
  <c r="S1202" i="18" s="1"/>
  <c r="T1202" i="18" s="1"/>
  <c r="U1202" i="18" s="1"/>
  <c r="V1202" i="18" s="1"/>
  <c r="W1202" i="18" s="1"/>
  <c r="X1202" i="18" s="1"/>
  <c r="Y1202" i="18" s="1"/>
  <c r="Z1202" i="18" s="1"/>
  <c r="AA1202" i="18" s="1"/>
  <c r="AB1202" i="18" s="1"/>
  <c r="AC1202" i="18" s="1"/>
  <c r="AD1202" i="18" s="1"/>
  <c r="AE1202" i="18" s="1"/>
  <c r="AF1202" i="18" s="1"/>
  <c r="AG1202" i="18" s="1"/>
  <c r="AH1202" i="18" s="1"/>
  <c r="AI1202" i="18" s="1"/>
  <c r="AJ1202" i="18" s="1"/>
  <c r="F1496" i="18"/>
  <c r="G1496" i="18" s="1"/>
  <c r="H1496" i="18" s="1"/>
  <c r="I1496" i="18" s="1"/>
  <c r="J1496" i="18" s="1"/>
  <c r="K1496" i="18" s="1"/>
  <c r="L1496" i="18" s="1"/>
  <c r="M1496" i="18" s="1"/>
  <c r="N1496" i="18" s="1"/>
  <c r="O1496" i="18" s="1"/>
  <c r="P1496" i="18" s="1"/>
  <c r="Q1496" i="18" s="1"/>
  <c r="R1496" i="18" s="1"/>
  <c r="S1496" i="18" s="1"/>
  <c r="T1496" i="18" s="1"/>
  <c r="U1496" i="18" s="1"/>
  <c r="V1496" i="18" s="1"/>
  <c r="W1496" i="18" s="1"/>
  <c r="X1496" i="18" s="1"/>
  <c r="Y1496" i="18" s="1"/>
  <c r="Z1496" i="18" s="1"/>
  <c r="AA1496" i="18" s="1"/>
  <c r="AB1496" i="18" s="1"/>
  <c r="AC1496" i="18" s="1"/>
  <c r="AD1496" i="18" s="1"/>
  <c r="AE1496" i="18" s="1"/>
  <c r="AF1496" i="18" s="1"/>
  <c r="AG1496" i="18" s="1"/>
  <c r="AH1496" i="18" s="1"/>
  <c r="AI1496" i="18" s="1"/>
  <c r="AJ1496" i="18" s="1"/>
  <c r="F1536" i="18"/>
  <c r="G1536" i="18" s="1"/>
  <c r="H1536" i="18" s="1"/>
  <c r="I1536" i="18" s="1"/>
  <c r="J1536" i="18" s="1"/>
  <c r="K1536" i="18" s="1"/>
  <c r="L1536" i="18" s="1"/>
  <c r="M1536" i="18" s="1"/>
  <c r="N1536" i="18" s="1"/>
  <c r="O1536" i="18" s="1"/>
  <c r="P1536" i="18" s="1"/>
  <c r="Q1536" i="18" s="1"/>
  <c r="R1536" i="18" s="1"/>
  <c r="S1536" i="18" s="1"/>
  <c r="T1536" i="18" s="1"/>
  <c r="U1536" i="18" s="1"/>
  <c r="V1536" i="18" s="1"/>
  <c r="W1536" i="18" s="1"/>
  <c r="X1536" i="18" s="1"/>
  <c r="Y1536" i="18" s="1"/>
  <c r="Z1536" i="18" s="1"/>
  <c r="AA1536" i="18" s="1"/>
  <c r="AB1536" i="18" s="1"/>
  <c r="AC1536" i="18" s="1"/>
  <c r="AD1536" i="18" s="1"/>
  <c r="AE1536" i="18" s="1"/>
  <c r="AF1536" i="18" s="1"/>
  <c r="AG1536" i="18" s="1"/>
  <c r="AH1536" i="18" s="1"/>
  <c r="AI1536" i="18" s="1"/>
  <c r="AJ1536" i="18" s="1"/>
  <c r="F1576" i="18"/>
  <c r="G1576" i="18" s="1"/>
  <c r="H1576" i="18" s="1"/>
  <c r="I1576" i="18" s="1"/>
  <c r="J1576" i="18" s="1"/>
  <c r="K1576" i="18" s="1"/>
  <c r="L1576" i="18" s="1"/>
  <c r="M1576" i="18" s="1"/>
  <c r="N1576" i="18" s="1"/>
  <c r="O1576" i="18" s="1"/>
  <c r="P1576" i="18" s="1"/>
  <c r="Q1576" i="18" s="1"/>
  <c r="R1576" i="18" s="1"/>
  <c r="S1576" i="18" s="1"/>
  <c r="T1576" i="18" s="1"/>
  <c r="U1576" i="18" s="1"/>
  <c r="V1576" i="18" s="1"/>
  <c r="W1576" i="18" s="1"/>
  <c r="X1576" i="18" s="1"/>
  <c r="Y1576" i="18" s="1"/>
  <c r="Z1576" i="18" s="1"/>
  <c r="AA1576" i="18" s="1"/>
  <c r="AB1576" i="18" s="1"/>
  <c r="AC1576" i="18" s="1"/>
  <c r="AD1576" i="18" s="1"/>
  <c r="AE1576" i="18" s="1"/>
  <c r="AF1576" i="18" s="1"/>
  <c r="AG1576" i="18" s="1"/>
  <c r="AH1576" i="18" s="1"/>
  <c r="AI1576" i="18" s="1"/>
  <c r="AJ1576" i="18" s="1"/>
  <c r="F1211" i="18"/>
  <c r="G1211" i="18" s="1"/>
  <c r="H1211" i="18" s="1"/>
  <c r="I1211" i="18" s="1"/>
  <c r="J1211" i="18" s="1"/>
  <c r="K1211" i="18" s="1"/>
  <c r="L1211" i="18" s="1"/>
  <c r="M1211" i="18" s="1"/>
  <c r="N1211" i="18" s="1"/>
  <c r="O1211" i="18" s="1"/>
  <c r="P1211" i="18" s="1"/>
  <c r="Q1211" i="18" s="1"/>
  <c r="R1211" i="18" s="1"/>
  <c r="S1211" i="18" s="1"/>
  <c r="T1211" i="18" s="1"/>
  <c r="U1211" i="18" s="1"/>
  <c r="V1211" i="18" s="1"/>
  <c r="W1211" i="18" s="1"/>
  <c r="X1211" i="18" s="1"/>
  <c r="Y1211" i="18" s="1"/>
  <c r="Z1211" i="18" s="1"/>
  <c r="AA1211" i="18" s="1"/>
  <c r="AB1211" i="18" s="1"/>
  <c r="AC1211" i="18" s="1"/>
  <c r="AD1211" i="18" s="1"/>
  <c r="AE1211" i="18" s="1"/>
  <c r="AF1211" i="18" s="1"/>
  <c r="AG1211" i="18" s="1"/>
  <c r="AH1211" i="18" s="1"/>
  <c r="AI1211" i="18" s="1"/>
  <c r="AJ1211" i="18" s="1"/>
  <c r="F1575" i="18"/>
  <c r="G1575" i="18" s="1"/>
  <c r="H1575" i="18" s="1"/>
  <c r="I1575" i="18" s="1"/>
  <c r="J1575" i="18" s="1"/>
  <c r="K1575" i="18" s="1"/>
  <c r="L1575" i="18" s="1"/>
  <c r="M1575" i="18" s="1"/>
  <c r="N1575" i="18" s="1"/>
  <c r="O1575" i="18" s="1"/>
  <c r="P1575" i="18" s="1"/>
  <c r="Q1575" i="18" s="1"/>
  <c r="R1575" i="18" s="1"/>
  <c r="S1575" i="18" s="1"/>
  <c r="T1575" i="18" s="1"/>
  <c r="U1575" i="18" s="1"/>
  <c r="V1575" i="18" s="1"/>
  <c r="W1575" i="18" s="1"/>
  <c r="X1575" i="18" s="1"/>
  <c r="Y1575" i="18" s="1"/>
  <c r="Z1575" i="18" s="1"/>
  <c r="AA1575" i="18" s="1"/>
  <c r="AB1575" i="18" s="1"/>
  <c r="AC1575" i="18" s="1"/>
  <c r="AD1575" i="18" s="1"/>
  <c r="AE1575" i="18" s="1"/>
  <c r="AF1575" i="18" s="1"/>
  <c r="AG1575" i="18" s="1"/>
  <c r="AH1575" i="18" s="1"/>
  <c r="AI1575" i="18" s="1"/>
  <c r="AJ1575" i="18" s="1"/>
  <c r="F1199" i="18"/>
  <c r="G1199" i="18" s="1"/>
  <c r="H1199" i="18" s="1"/>
  <c r="I1199" i="18" s="1"/>
  <c r="J1199" i="18" s="1"/>
  <c r="K1199" i="18" s="1"/>
  <c r="L1199" i="18" s="1"/>
  <c r="M1199" i="18" s="1"/>
  <c r="N1199" i="18" s="1"/>
  <c r="O1199" i="18" s="1"/>
  <c r="P1199" i="18" s="1"/>
  <c r="Q1199" i="18" s="1"/>
  <c r="R1199" i="18" s="1"/>
  <c r="S1199" i="18" s="1"/>
  <c r="T1199" i="18" s="1"/>
  <c r="U1199" i="18" s="1"/>
  <c r="V1199" i="18" s="1"/>
  <c r="W1199" i="18" s="1"/>
  <c r="X1199" i="18" s="1"/>
  <c r="Y1199" i="18" s="1"/>
  <c r="Z1199" i="18" s="1"/>
  <c r="AA1199" i="18" s="1"/>
  <c r="AB1199" i="18" s="1"/>
  <c r="AC1199" i="18" s="1"/>
  <c r="AD1199" i="18" s="1"/>
  <c r="AE1199" i="18" s="1"/>
  <c r="AF1199" i="18" s="1"/>
  <c r="AG1199" i="18" s="1"/>
  <c r="AH1199" i="18" s="1"/>
  <c r="AI1199" i="18" s="1"/>
  <c r="AJ1199" i="18" s="1"/>
  <c r="F1367" i="18"/>
  <c r="G1367" i="18" s="1"/>
  <c r="H1367" i="18" s="1"/>
  <c r="I1367" i="18" s="1"/>
  <c r="J1367" i="18" s="1"/>
  <c r="K1367" i="18" s="1"/>
  <c r="L1367" i="18" s="1"/>
  <c r="M1367" i="18" s="1"/>
  <c r="N1367" i="18" s="1"/>
  <c r="O1367" i="18" s="1"/>
  <c r="P1367" i="18" s="1"/>
  <c r="Q1367" i="18" s="1"/>
  <c r="R1367" i="18" s="1"/>
  <c r="S1367" i="18" s="1"/>
  <c r="T1367" i="18" s="1"/>
  <c r="U1367" i="18" s="1"/>
  <c r="V1367" i="18" s="1"/>
  <c r="W1367" i="18" s="1"/>
  <c r="X1367" i="18" s="1"/>
  <c r="Y1367" i="18" s="1"/>
  <c r="Z1367" i="18" s="1"/>
  <c r="AA1367" i="18" s="1"/>
  <c r="AB1367" i="18" s="1"/>
  <c r="AC1367" i="18" s="1"/>
  <c r="AD1367" i="18" s="1"/>
  <c r="AE1367" i="18" s="1"/>
  <c r="AF1367" i="18" s="1"/>
  <c r="AG1367" i="18" s="1"/>
  <c r="AH1367" i="18" s="1"/>
  <c r="AI1367" i="18" s="1"/>
  <c r="AJ1367" i="18" s="1"/>
  <c r="F1524" i="18"/>
  <c r="G1524" i="18" s="1"/>
  <c r="H1524" i="18" s="1"/>
  <c r="I1524" i="18" s="1"/>
  <c r="J1524" i="18" s="1"/>
  <c r="K1524" i="18" s="1"/>
  <c r="L1524" i="18" s="1"/>
  <c r="M1524" i="18" s="1"/>
  <c r="N1524" i="18" s="1"/>
  <c r="O1524" i="18" s="1"/>
  <c r="P1524" i="18" s="1"/>
  <c r="Q1524" i="18" s="1"/>
  <c r="R1524" i="18" s="1"/>
  <c r="S1524" i="18" s="1"/>
  <c r="T1524" i="18" s="1"/>
  <c r="U1524" i="18" s="1"/>
  <c r="V1524" i="18" s="1"/>
  <c r="W1524" i="18" s="1"/>
  <c r="X1524" i="18" s="1"/>
  <c r="Y1524" i="18" s="1"/>
  <c r="Z1524" i="18" s="1"/>
  <c r="AA1524" i="18" s="1"/>
  <c r="AB1524" i="18" s="1"/>
  <c r="AC1524" i="18" s="1"/>
  <c r="AD1524" i="18" s="1"/>
  <c r="AE1524" i="18" s="1"/>
  <c r="AF1524" i="18" s="1"/>
  <c r="AG1524" i="18" s="1"/>
  <c r="AH1524" i="18" s="1"/>
  <c r="AI1524" i="18" s="1"/>
  <c r="AJ1524" i="18" s="1"/>
  <c r="F1372" i="18"/>
  <c r="G1372" i="18" s="1"/>
  <c r="H1372" i="18" s="1"/>
  <c r="I1372" i="18" s="1"/>
  <c r="J1372" i="18" s="1"/>
  <c r="K1372" i="18" s="1"/>
  <c r="L1372" i="18" s="1"/>
  <c r="M1372" i="18" s="1"/>
  <c r="N1372" i="18" s="1"/>
  <c r="O1372" i="18" s="1"/>
  <c r="P1372" i="18" s="1"/>
  <c r="Q1372" i="18" s="1"/>
  <c r="R1372" i="18" s="1"/>
  <c r="S1372" i="18" s="1"/>
  <c r="T1372" i="18" s="1"/>
  <c r="U1372" i="18" s="1"/>
  <c r="V1372" i="18" s="1"/>
  <c r="W1372" i="18" s="1"/>
  <c r="X1372" i="18" s="1"/>
  <c r="Y1372" i="18" s="1"/>
  <c r="Z1372" i="18" s="1"/>
  <c r="AA1372" i="18" s="1"/>
  <c r="AB1372" i="18" s="1"/>
  <c r="AC1372" i="18" s="1"/>
  <c r="AD1372" i="18" s="1"/>
  <c r="AE1372" i="18" s="1"/>
  <c r="AF1372" i="18" s="1"/>
  <c r="AG1372" i="18" s="1"/>
  <c r="AH1372" i="18" s="1"/>
  <c r="AI1372" i="18" s="1"/>
  <c r="AJ1372" i="18" s="1"/>
  <c r="F1870" i="18"/>
  <c r="G1870" i="18" s="1"/>
  <c r="H1870" i="18" s="1"/>
  <c r="I1870" i="18" s="1"/>
  <c r="J1870" i="18" s="1"/>
  <c r="K1870" i="18" s="1"/>
  <c r="L1870" i="18" s="1"/>
  <c r="M1870" i="18" s="1"/>
  <c r="N1870" i="18" s="1"/>
  <c r="O1870" i="18" s="1"/>
  <c r="P1870" i="18" s="1"/>
  <c r="Q1870" i="18" s="1"/>
  <c r="R1870" i="18" s="1"/>
  <c r="S1870" i="18" s="1"/>
  <c r="T1870" i="18" s="1"/>
  <c r="U1870" i="18" s="1"/>
  <c r="V1870" i="18" s="1"/>
  <c r="W1870" i="18" s="1"/>
  <c r="X1870" i="18" s="1"/>
  <c r="Y1870" i="18" s="1"/>
  <c r="Z1870" i="18" s="1"/>
  <c r="AA1870" i="18" s="1"/>
  <c r="AB1870" i="18" s="1"/>
  <c r="AC1870" i="18" s="1"/>
  <c r="AD1870" i="18" s="1"/>
  <c r="AE1870" i="18" s="1"/>
  <c r="AF1870" i="18" s="1"/>
  <c r="AG1870" i="18" s="1"/>
  <c r="AH1870" i="18" s="1"/>
  <c r="AI1870" i="18" s="1"/>
  <c r="AJ1870" i="18" s="1"/>
  <c r="F1747" i="18"/>
  <c r="G1747" i="18" s="1"/>
  <c r="H1747" i="18" s="1"/>
  <c r="I1747" i="18" s="1"/>
  <c r="J1747" i="18" s="1"/>
  <c r="K1747" i="18" s="1"/>
  <c r="L1747" i="18" s="1"/>
  <c r="M1747" i="18" s="1"/>
  <c r="N1747" i="18" s="1"/>
  <c r="O1747" i="18" s="1"/>
  <c r="P1747" i="18" s="1"/>
  <c r="Q1747" i="18" s="1"/>
  <c r="R1747" i="18" s="1"/>
  <c r="S1747" i="18" s="1"/>
  <c r="T1747" i="18" s="1"/>
  <c r="U1747" i="18" s="1"/>
  <c r="V1747" i="18" s="1"/>
  <c r="W1747" i="18" s="1"/>
  <c r="X1747" i="18" s="1"/>
  <c r="Y1747" i="18" s="1"/>
  <c r="Z1747" i="18" s="1"/>
  <c r="AA1747" i="18" s="1"/>
  <c r="AB1747" i="18" s="1"/>
  <c r="AC1747" i="18" s="1"/>
  <c r="AD1747" i="18" s="1"/>
  <c r="AE1747" i="18" s="1"/>
  <c r="AF1747" i="18" s="1"/>
  <c r="AG1747" i="18" s="1"/>
  <c r="AH1747" i="18" s="1"/>
  <c r="AI1747" i="18" s="1"/>
  <c r="AJ1747" i="18" s="1"/>
  <c r="F1587" i="18"/>
  <c r="G1587" i="18" s="1"/>
  <c r="H1587" i="18" s="1"/>
  <c r="I1587" i="18" s="1"/>
  <c r="J1587" i="18" s="1"/>
  <c r="K1587" i="18" s="1"/>
  <c r="L1587" i="18" s="1"/>
  <c r="M1587" i="18" s="1"/>
  <c r="N1587" i="18" s="1"/>
  <c r="O1587" i="18" s="1"/>
  <c r="P1587" i="18" s="1"/>
  <c r="Q1587" i="18" s="1"/>
  <c r="R1587" i="18" s="1"/>
  <c r="S1587" i="18" s="1"/>
  <c r="T1587" i="18" s="1"/>
  <c r="U1587" i="18" s="1"/>
  <c r="V1587" i="18" s="1"/>
  <c r="W1587" i="18" s="1"/>
  <c r="X1587" i="18" s="1"/>
  <c r="Y1587" i="18" s="1"/>
  <c r="Z1587" i="18" s="1"/>
  <c r="AA1587" i="18" s="1"/>
  <c r="AB1587" i="18" s="1"/>
  <c r="AC1587" i="18" s="1"/>
  <c r="AD1587" i="18" s="1"/>
  <c r="AE1587" i="18" s="1"/>
  <c r="AF1587" i="18" s="1"/>
  <c r="AG1587" i="18" s="1"/>
  <c r="AH1587" i="18" s="1"/>
  <c r="AI1587" i="18" s="1"/>
  <c r="AJ1587" i="18" s="1"/>
  <c r="F1466" i="18"/>
  <c r="G1466" i="18" s="1"/>
  <c r="H1466" i="18" s="1"/>
  <c r="I1466" i="18" s="1"/>
  <c r="J1466" i="18" s="1"/>
  <c r="K1466" i="18" s="1"/>
  <c r="L1466" i="18" s="1"/>
  <c r="M1466" i="18" s="1"/>
  <c r="N1466" i="18" s="1"/>
  <c r="O1466" i="18" s="1"/>
  <c r="P1466" i="18" s="1"/>
  <c r="Q1466" i="18" s="1"/>
  <c r="R1466" i="18" s="1"/>
  <c r="S1466" i="18" s="1"/>
  <c r="T1466" i="18" s="1"/>
  <c r="U1466" i="18" s="1"/>
  <c r="V1466" i="18" s="1"/>
  <c r="W1466" i="18" s="1"/>
  <c r="X1466" i="18" s="1"/>
  <c r="Y1466" i="18" s="1"/>
  <c r="Z1466" i="18" s="1"/>
  <c r="AA1466" i="18" s="1"/>
  <c r="AB1466" i="18" s="1"/>
  <c r="AC1466" i="18" s="1"/>
  <c r="AD1466" i="18" s="1"/>
  <c r="AE1466" i="18" s="1"/>
  <c r="AF1466" i="18" s="1"/>
  <c r="AG1466" i="18" s="1"/>
  <c r="AH1466" i="18" s="1"/>
  <c r="AI1466" i="18" s="1"/>
  <c r="AJ1466" i="18" s="1"/>
  <c r="F1262" i="18"/>
  <c r="G1262" i="18" s="1"/>
  <c r="H1262" i="18" s="1"/>
  <c r="I1262" i="18" s="1"/>
  <c r="J1262" i="18" s="1"/>
  <c r="K1262" i="18" s="1"/>
  <c r="L1262" i="18" s="1"/>
  <c r="M1262" i="18" s="1"/>
  <c r="N1262" i="18" s="1"/>
  <c r="O1262" i="18" s="1"/>
  <c r="P1262" i="18" s="1"/>
  <c r="Q1262" i="18" s="1"/>
  <c r="R1262" i="18" s="1"/>
  <c r="S1262" i="18" s="1"/>
  <c r="T1262" i="18" s="1"/>
  <c r="U1262" i="18" s="1"/>
  <c r="V1262" i="18" s="1"/>
  <c r="W1262" i="18" s="1"/>
  <c r="X1262" i="18" s="1"/>
  <c r="Y1262" i="18" s="1"/>
  <c r="Z1262" i="18" s="1"/>
  <c r="AA1262" i="18" s="1"/>
  <c r="AB1262" i="18" s="1"/>
  <c r="AC1262" i="18" s="1"/>
  <c r="AD1262" i="18" s="1"/>
  <c r="AE1262" i="18" s="1"/>
  <c r="AF1262" i="18" s="1"/>
  <c r="AG1262" i="18" s="1"/>
  <c r="AH1262" i="18" s="1"/>
  <c r="AI1262" i="18" s="1"/>
  <c r="AJ1262" i="18" s="1"/>
  <c r="F1839" i="18"/>
  <c r="G1839" i="18" s="1"/>
  <c r="H1839" i="18" s="1"/>
  <c r="I1839" i="18" s="1"/>
  <c r="J1839" i="18" s="1"/>
  <c r="K1839" i="18" s="1"/>
  <c r="L1839" i="18" s="1"/>
  <c r="M1839" i="18" s="1"/>
  <c r="N1839" i="18" s="1"/>
  <c r="O1839" i="18" s="1"/>
  <c r="P1839" i="18" s="1"/>
  <c r="Q1839" i="18" s="1"/>
  <c r="R1839" i="18" s="1"/>
  <c r="S1839" i="18" s="1"/>
  <c r="T1839" i="18" s="1"/>
  <c r="U1839" i="18" s="1"/>
  <c r="V1839" i="18" s="1"/>
  <c r="W1839" i="18" s="1"/>
  <c r="X1839" i="18" s="1"/>
  <c r="Y1839" i="18" s="1"/>
  <c r="Z1839" i="18" s="1"/>
  <c r="AA1839" i="18" s="1"/>
  <c r="AB1839" i="18" s="1"/>
  <c r="AC1839" i="18" s="1"/>
  <c r="AD1839" i="18" s="1"/>
  <c r="AE1839" i="18" s="1"/>
  <c r="AF1839" i="18" s="1"/>
  <c r="AG1839" i="18" s="1"/>
  <c r="AH1839" i="18" s="1"/>
  <c r="AI1839" i="18" s="1"/>
  <c r="AJ1839" i="18" s="1"/>
  <c r="F1558" i="18"/>
  <c r="G1558" i="18" s="1"/>
  <c r="H1558" i="18" s="1"/>
  <c r="I1558" i="18" s="1"/>
  <c r="J1558" i="18" s="1"/>
  <c r="K1558" i="18" s="1"/>
  <c r="L1558" i="18" s="1"/>
  <c r="M1558" i="18" s="1"/>
  <c r="N1558" i="18" s="1"/>
  <c r="O1558" i="18" s="1"/>
  <c r="P1558" i="18" s="1"/>
  <c r="Q1558" i="18" s="1"/>
  <c r="R1558" i="18" s="1"/>
  <c r="S1558" i="18" s="1"/>
  <c r="T1558" i="18" s="1"/>
  <c r="U1558" i="18" s="1"/>
  <c r="V1558" i="18" s="1"/>
  <c r="W1558" i="18" s="1"/>
  <c r="X1558" i="18" s="1"/>
  <c r="Y1558" i="18" s="1"/>
  <c r="Z1558" i="18" s="1"/>
  <c r="AA1558" i="18" s="1"/>
  <c r="AB1558" i="18" s="1"/>
  <c r="AC1558" i="18" s="1"/>
  <c r="AD1558" i="18" s="1"/>
  <c r="AE1558" i="18" s="1"/>
  <c r="AF1558" i="18" s="1"/>
  <c r="AG1558" i="18" s="1"/>
  <c r="AH1558" i="18" s="1"/>
  <c r="AI1558" i="18" s="1"/>
  <c r="AJ1558" i="18" s="1"/>
  <c r="F1750" i="18"/>
  <c r="G1750" i="18" s="1"/>
  <c r="H1750" i="18" s="1"/>
  <c r="I1750" i="18" s="1"/>
  <c r="J1750" i="18" s="1"/>
  <c r="K1750" i="18" s="1"/>
  <c r="L1750" i="18" s="1"/>
  <c r="M1750" i="18" s="1"/>
  <c r="N1750" i="18" s="1"/>
  <c r="O1750" i="18" s="1"/>
  <c r="P1750" i="18" s="1"/>
  <c r="Q1750" i="18" s="1"/>
  <c r="R1750" i="18" s="1"/>
  <c r="S1750" i="18" s="1"/>
  <c r="T1750" i="18" s="1"/>
  <c r="U1750" i="18" s="1"/>
  <c r="V1750" i="18" s="1"/>
  <c r="W1750" i="18" s="1"/>
  <c r="X1750" i="18" s="1"/>
  <c r="Y1750" i="18" s="1"/>
  <c r="Z1750" i="18" s="1"/>
  <c r="AA1750" i="18" s="1"/>
  <c r="AB1750" i="18" s="1"/>
  <c r="AC1750" i="18" s="1"/>
  <c r="AD1750" i="18" s="1"/>
  <c r="AE1750" i="18" s="1"/>
  <c r="AF1750" i="18" s="1"/>
  <c r="AG1750" i="18" s="1"/>
  <c r="AH1750" i="18" s="1"/>
  <c r="AI1750" i="18" s="1"/>
  <c r="AJ1750" i="18" s="1"/>
  <c r="F1355" i="18"/>
  <c r="G1355" i="18" s="1"/>
  <c r="H1355" i="18" s="1"/>
  <c r="I1355" i="18" s="1"/>
  <c r="J1355" i="18" s="1"/>
  <c r="K1355" i="18" s="1"/>
  <c r="L1355" i="18" s="1"/>
  <c r="M1355" i="18" s="1"/>
  <c r="N1355" i="18" s="1"/>
  <c r="O1355" i="18" s="1"/>
  <c r="P1355" i="18" s="1"/>
  <c r="Q1355" i="18" s="1"/>
  <c r="R1355" i="18" s="1"/>
  <c r="S1355" i="18" s="1"/>
  <c r="T1355" i="18" s="1"/>
  <c r="U1355" i="18" s="1"/>
  <c r="V1355" i="18" s="1"/>
  <c r="W1355" i="18" s="1"/>
  <c r="X1355" i="18" s="1"/>
  <c r="Y1355" i="18" s="1"/>
  <c r="Z1355" i="18" s="1"/>
  <c r="AA1355" i="18" s="1"/>
  <c r="AB1355" i="18" s="1"/>
  <c r="AC1355" i="18" s="1"/>
  <c r="AD1355" i="18" s="1"/>
  <c r="AE1355" i="18" s="1"/>
  <c r="AF1355" i="18" s="1"/>
  <c r="AG1355" i="18" s="1"/>
  <c r="AH1355" i="18" s="1"/>
  <c r="AI1355" i="18" s="1"/>
  <c r="AJ1355" i="18" s="1"/>
  <c r="F1673" i="18"/>
  <c r="G1673" i="18" s="1"/>
  <c r="H1673" i="18" s="1"/>
  <c r="I1673" i="18" s="1"/>
  <c r="J1673" i="18" s="1"/>
  <c r="K1673" i="18" s="1"/>
  <c r="L1673" i="18" s="1"/>
  <c r="M1673" i="18" s="1"/>
  <c r="N1673" i="18" s="1"/>
  <c r="O1673" i="18" s="1"/>
  <c r="P1673" i="18" s="1"/>
  <c r="Q1673" i="18" s="1"/>
  <c r="R1673" i="18" s="1"/>
  <c r="S1673" i="18" s="1"/>
  <c r="T1673" i="18" s="1"/>
  <c r="U1673" i="18" s="1"/>
  <c r="V1673" i="18" s="1"/>
  <c r="W1673" i="18" s="1"/>
  <c r="X1673" i="18" s="1"/>
  <c r="Y1673" i="18" s="1"/>
  <c r="Z1673" i="18" s="1"/>
  <c r="AA1673" i="18" s="1"/>
  <c r="AB1673" i="18" s="1"/>
  <c r="AC1673" i="18" s="1"/>
  <c r="AD1673" i="18" s="1"/>
  <c r="AE1673" i="18" s="1"/>
  <c r="AF1673" i="18" s="1"/>
  <c r="AG1673" i="18" s="1"/>
  <c r="AH1673" i="18" s="1"/>
  <c r="AI1673" i="18" s="1"/>
  <c r="AJ1673" i="18" s="1"/>
  <c r="F1218" i="18"/>
  <c r="G1218" i="18" s="1"/>
  <c r="H1218" i="18" s="1"/>
  <c r="I1218" i="18" s="1"/>
  <c r="J1218" i="18" s="1"/>
  <c r="K1218" i="18" s="1"/>
  <c r="L1218" i="18" s="1"/>
  <c r="M1218" i="18" s="1"/>
  <c r="N1218" i="18" s="1"/>
  <c r="O1218" i="18" s="1"/>
  <c r="P1218" i="18" s="1"/>
  <c r="Q1218" i="18" s="1"/>
  <c r="R1218" i="18" s="1"/>
  <c r="S1218" i="18" s="1"/>
  <c r="T1218" i="18" s="1"/>
  <c r="U1218" i="18" s="1"/>
  <c r="V1218" i="18" s="1"/>
  <c r="W1218" i="18" s="1"/>
  <c r="X1218" i="18" s="1"/>
  <c r="Y1218" i="18" s="1"/>
  <c r="Z1218" i="18" s="1"/>
  <c r="AA1218" i="18" s="1"/>
  <c r="AB1218" i="18" s="1"/>
  <c r="AC1218" i="18" s="1"/>
  <c r="AD1218" i="18" s="1"/>
  <c r="AE1218" i="18" s="1"/>
  <c r="AF1218" i="18" s="1"/>
  <c r="AG1218" i="18" s="1"/>
  <c r="AH1218" i="18" s="1"/>
  <c r="AI1218" i="18" s="1"/>
  <c r="AJ1218" i="18" s="1"/>
  <c r="F1714" i="18"/>
  <c r="G1714" i="18" s="1"/>
  <c r="H1714" i="18" s="1"/>
  <c r="I1714" i="18" s="1"/>
  <c r="J1714" i="18" s="1"/>
  <c r="K1714" i="18" s="1"/>
  <c r="L1714" i="18" s="1"/>
  <c r="M1714" i="18" s="1"/>
  <c r="N1714" i="18" s="1"/>
  <c r="O1714" i="18" s="1"/>
  <c r="P1714" i="18" s="1"/>
  <c r="Q1714" i="18" s="1"/>
  <c r="R1714" i="18" s="1"/>
  <c r="S1714" i="18" s="1"/>
  <c r="T1714" i="18" s="1"/>
  <c r="U1714" i="18" s="1"/>
  <c r="V1714" i="18" s="1"/>
  <c r="W1714" i="18" s="1"/>
  <c r="X1714" i="18" s="1"/>
  <c r="Y1714" i="18" s="1"/>
  <c r="Z1714" i="18" s="1"/>
  <c r="AA1714" i="18" s="1"/>
  <c r="AB1714" i="18" s="1"/>
  <c r="AC1714" i="18" s="1"/>
  <c r="AD1714" i="18" s="1"/>
  <c r="AE1714" i="18" s="1"/>
  <c r="AF1714" i="18" s="1"/>
  <c r="AG1714" i="18" s="1"/>
  <c r="AH1714" i="18" s="1"/>
  <c r="AI1714" i="18" s="1"/>
  <c r="AJ1714" i="18" s="1"/>
  <c r="F1514" i="18"/>
  <c r="G1514" i="18" s="1"/>
  <c r="H1514" i="18" s="1"/>
  <c r="I1514" i="18" s="1"/>
  <c r="J1514" i="18" s="1"/>
  <c r="K1514" i="18" s="1"/>
  <c r="L1514" i="18" s="1"/>
  <c r="M1514" i="18" s="1"/>
  <c r="N1514" i="18" s="1"/>
  <c r="O1514" i="18" s="1"/>
  <c r="P1514" i="18" s="1"/>
  <c r="Q1514" i="18" s="1"/>
  <c r="R1514" i="18" s="1"/>
  <c r="S1514" i="18" s="1"/>
  <c r="T1514" i="18" s="1"/>
  <c r="U1514" i="18" s="1"/>
  <c r="V1514" i="18" s="1"/>
  <c r="W1514" i="18" s="1"/>
  <c r="X1514" i="18" s="1"/>
  <c r="Y1514" i="18" s="1"/>
  <c r="Z1514" i="18" s="1"/>
  <c r="AA1514" i="18" s="1"/>
  <c r="AB1514" i="18" s="1"/>
  <c r="AC1514" i="18" s="1"/>
  <c r="AD1514" i="18" s="1"/>
  <c r="AE1514" i="18" s="1"/>
  <c r="AF1514" i="18" s="1"/>
  <c r="AG1514" i="18" s="1"/>
  <c r="AH1514" i="18" s="1"/>
  <c r="AI1514" i="18" s="1"/>
  <c r="AJ1514" i="18" s="1"/>
  <c r="F1387" i="18"/>
  <c r="G1387" i="18" s="1"/>
  <c r="H1387" i="18" s="1"/>
  <c r="I1387" i="18" s="1"/>
  <c r="J1387" i="18" s="1"/>
  <c r="K1387" i="18" s="1"/>
  <c r="L1387" i="18" s="1"/>
  <c r="M1387" i="18" s="1"/>
  <c r="N1387" i="18" s="1"/>
  <c r="O1387" i="18" s="1"/>
  <c r="P1387" i="18" s="1"/>
  <c r="Q1387" i="18" s="1"/>
  <c r="R1387" i="18" s="1"/>
  <c r="S1387" i="18" s="1"/>
  <c r="T1387" i="18" s="1"/>
  <c r="U1387" i="18" s="1"/>
  <c r="V1387" i="18" s="1"/>
  <c r="W1387" i="18" s="1"/>
  <c r="X1387" i="18" s="1"/>
  <c r="Y1387" i="18" s="1"/>
  <c r="Z1387" i="18" s="1"/>
  <c r="AA1387" i="18" s="1"/>
  <c r="AB1387" i="18" s="1"/>
  <c r="AC1387" i="18" s="1"/>
  <c r="AD1387" i="18" s="1"/>
  <c r="AE1387" i="18" s="1"/>
  <c r="AF1387" i="18" s="1"/>
  <c r="AG1387" i="18" s="1"/>
  <c r="AH1387" i="18" s="1"/>
  <c r="AI1387" i="18" s="1"/>
  <c r="AJ1387" i="18" s="1"/>
  <c r="F1270" i="18"/>
  <c r="G1270" i="18" s="1"/>
  <c r="H1270" i="18" s="1"/>
  <c r="I1270" i="18" s="1"/>
  <c r="J1270" i="18" s="1"/>
  <c r="K1270" i="18" s="1"/>
  <c r="L1270" i="18" s="1"/>
  <c r="M1270" i="18" s="1"/>
  <c r="N1270" i="18" s="1"/>
  <c r="O1270" i="18" s="1"/>
  <c r="P1270" i="18" s="1"/>
  <c r="Q1270" i="18" s="1"/>
  <c r="R1270" i="18" s="1"/>
  <c r="S1270" i="18" s="1"/>
  <c r="T1270" i="18" s="1"/>
  <c r="U1270" i="18" s="1"/>
  <c r="V1270" i="18" s="1"/>
  <c r="W1270" i="18" s="1"/>
  <c r="X1270" i="18" s="1"/>
  <c r="Y1270" i="18" s="1"/>
  <c r="Z1270" i="18" s="1"/>
  <c r="AA1270" i="18" s="1"/>
  <c r="AB1270" i="18" s="1"/>
  <c r="AC1270" i="18" s="1"/>
  <c r="AD1270" i="18" s="1"/>
  <c r="AE1270" i="18" s="1"/>
  <c r="AF1270" i="18" s="1"/>
  <c r="AG1270" i="18" s="1"/>
  <c r="AH1270" i="18" s="1"/>
  <c r="AI1270" i="18" s="1"/>
  <c r="AJ1270" i="18" s="1"/>
  <c r="F1167" i="18"/>
  <c r="G1167" i="18" s="1"/>
  <c r="H1167" i="18" s="1"/>
  <c r="I1167" i="18" s="1"/>
  <c r="J1167" i="18" s="1"/>
  <c r="K1167" i="18" s="1"/>
  <c r="L1167" i="18" s="1"/>
  <c r="M1167" i="18" s="1"/>
  <c r="N1167" i="18" s="1"/>
  <c r="O1167" i="18" s="1"/>
  <c r="P1167" i="18" s="1"/>
  <c r="Q1167" i="18" s="1"/>
  <c r="R1167" i="18" s="1"/>
  <c r="S1167" i="18" s="1"/>
  <c r="T1167" i="18" s="1"/>
  <c r="U1167" i="18" s="1"/>
  <c r="V1167" i="18" s="1"/>
  <c r="W1167" i="18" s="1"/>
  <c r="X1167" i="18" s="1"/>
  <c r="Y1167" i="18" s="1"/>
  <c r="Z1167" i="18" s="1"/>
  <c r="AA1167" i="18" s="1"/>
  <c r="AB1167" i="18" s="1"/>
  <c r="AC1167" i="18" s="1"/>
  <c r="AD1167" i="18" s="1"/>
  <c r="AE1167" i="18" s="1"/>
  <c r="AF1167" i="18" s="1"/>
  <c r="AG1167" i="18" s="1"/>
  <c r="AH1167" i="18" s="1"/>
  <c r="AI1167" i="18" s="1"/>
  <c r="AJ1167" i="18" s="1"/>
  <c r="F1354" i="18"/>
  <c r="G1354" i="18" s="1"/>
  <c r="H1354" i="18" s="1"/>
  <c r="I1354" i="18" s="1"/>
  <c r="J1354" i="18" s="1"/>
  <c r="K1354" i="18" s="1"/>
  <c r="L1354" i="18" s="1"/>
  <c r="M1354" i="18" s="1"/>
  <c r="N1354" i="18" s="1"/>
  <c r="O1354" i="18" s="1"/>
  <c r="P1354" i="18" s="1"/>
  <c r="Q1354" i="18" s="1"/>
  <c r="R1354" i="18" s="1"/>
  <c r="S1354" i="18" s="1"/>
  <c r="T1354" i="18" s="1"/>
  <c r="U1354" i="18" s="1"/>
  <c r="V1354" i="18" s="1"/>
  <c r="W1354" i="18" s="1"/>
  <c r="X1354" i="18" s="1"/>
  <c r="Y1354" i="18" s="1"/>
  <c r="Z1354" i="18" s="1"/>
  <c r="AA1354" i="18" s="1"/>
  <c r="AB1354" i="18" s="1"/>
  <c r="AC1354" i="18" s="1"/>
  <c r="AD1354" i="18" s="1"/>
  <c r="AE1354" i="18" s="1"/>
  <c r="AF1354" i="18" s="1"/>
  <c r="AG1354" i="18" s="1"/>
  <c r="AH1354" i="18" s="1"/>
  <c r="AI1354" i="18" s="1"/>
  <c r="AJ1354" i="18" s="1"/>
  <c r="F1758" i="18"/>
  <c r="G1758" i="18" s="1"/>
  <c r="H1758" i="18" s="1"/>
  <c r="I1758" i="18" s="1"/>
  <c r="J1758" i="18" s="1"/>
  <c r="K1758" i="18" s="1"/>
  <c r="L1758" i="18" s="1"/>
  <c r="M1758" i="18" s="1"/>
  <c r="N1758" i="18" s="1"/>
  <c r="O1758" i="18" s="1"/>
  <c r="P1758" i="18" s="1"/>
  <c r="Q1758" i="18" s="1"/>
  <c r="R1758" i="18" s="1"/>
  <c r="S1758" i="18" s="1"/>
  <c r="T1758" i="18" s="1"/>
  <c r="U1758" i="18" s="1"/>
  <c r="V1758" i="18" s="1"/>
  <c r="W1758" i="18" s="1"/>
  <c r="X1758" i="18" s="1"/>
  <c r="Y1758" i="18" s="1"/>
  <c r="Z1758" i="18" s="1"/>
  <c r="AA1758" i="18" s="1"/>
  <c r="AB1758" i="18" s="1"/>
  <c r="AC1758" i="18" s="1"/>
  <c r="AD1758" i="18" s="1"/>
  <c r="AE1758" i="18" s="1"/>
  <c r="AF1758" i="18" s="1"/>
  <c r="AG1758" i="18" s="1"/>
  <c r="AH1758" i="18" s="1"/>
  <c r="AI1758" i="18" s="1"/>
  <c r="AJ1758" i="18" s="1"/>
  <c r="F1301" i="18"/>
  <c r="G1301" i="18" s="1"/>
  <c r="H1301" i="18" s="1"/>
  <c r="I1301" i="18" s="1"/>
  <c r="J1301" i="18" s="1"/>
  <c r="K1301" i="18" s="1"/>
  <c r="L1301" i="18" s="1"/>
  <c r="M1301" i="18" s="1"/>
  <c r="N1301" i="18" s="1"/>
  <c r="O1301" i="18" s="1"/>
  <c r="P1301" i="18" s="1"/>
  <c r="Q1301" i="18" s="1"/>
  <c r="R1301" i="18" s="1"/>
  <c r="S1301" i="18" s="1"/>
  <c r="T1301" i="18" s="1"/>
  <c r="U1301" i="18" s="1"/>
  <c r="V1301" i="18" s="1"/>
  <c r="W1301" i="18" s="1"/>
  <c r="X1301" i="18" s="1"/>
  <c r="Y1301" i="18" s="1"/>
  <c r="Z1301" i="18" s="1"/>
  <c r="AA1301" i="18" s="1"/>
  <c r="AB1301" i="18" s="1"/>
  <c r="AC1301" i="18" s="1"/>
  <c r="AD1301" i="18" s="1"/>
  <c r="AE1301" i="18" s="1"/>
  <c r="AF1301" i="18" s="1"/>
  <c r="AG1301" i="18" s="1"/>
  <c r="AH1301" i="18" s="1"/>
  <c r="AI1301" i="18" s="1"/>
  <c r="AJ1301" i="18" s="1"/>
  <c r="F1791" i="18"/>
  <c r="G1791" i="18" s="1"/>
  <c r="H1791" i="18" s="1"/>
  <c r="I1791" i="18" s="1"/>
  <c r="J1791" i="18" s="1"/>
  <c r="K1791" i="18" s="1"/>
  <c r="L1791" i="18" s="1"/>
  <c r="M1791" i="18" s="1"/>
  <c r="N1791" i="18" s="1"/>
  <c r="O1791" i="18" s="1"/>
  <c r="P1791" i="18" s="1"/>
  <c r="Q1791" i="18" s="1"/>
  <c r="R1791" i="18" s="1"/>
  <c r="S1791" i="18" s="1"/>
  <c r="T1791" i="18" s="1"/>
  <c r="U1791" i="18" s="1"/>
  <c r="V1791" i="18" s="1"/>
  <c r="W1791" i="18" s="1"/>
  <c r="X1791" i="18" s="1"/>
  <c r="Y1791" i="18" s="1"/>
  <c r="Z1791" i="18" s="1"/>
  <c r="AA1791" i="18" s="1"/>
  <c r="AB1791" i="18" s="1"/>
  <c r="AC1791" i="18" s="1"/>
  <c r="AD1791" i="18" s="1"/>
  <c r="AE1791" i="18" s="1"/>
  <c r="AF1791" i="18" s="1"/>
  <c r="AG1791" i="18" s="1"/>
  <c r="AH1791" i="18" s="1"/>
  <c r="AI1791" i="18" s="1"/>
  <c r="AJ1791" i="18" s="1"/>
  <c r="F1872" i="18"/>
  <c r="G1872" i="18" s="1"/>
  <c r="H1872" i="18" s="1"/>
  <c r="I1872" i="18" s="1"/>
  <c r="J1872" i="18" s="1"/>
  <c r="K1872" i="18" s="1"/>
  <c r="L1872" i="18" s="1"/>
  <c r="M1872" i="18" s="1"/>
  <c r="N1872" i="18" s="1"/>
  <c r="O1872" i="18" s="1"/>
  <c r="P1872" i="18" s="1"/>
  <c r="Q1872" i="18" s="1"/>
  <c r="R1872" i="18" s="1"/>
  <c r="S1872" i="18" s="1"/>
  <c r="T1872" i="18" s="1"/>
  <c r="U1872" i="18" s="1"/>
  <c r="V1872" i="18" s="1"/>
  <c r="W1872" i="18" s="1"/>
  <c r="X1872" i="18" s="1"/>
  <c r="Y1872" i="18" s="1"/>
  <c r="Z1872" i="18" s="1"/>
  <c r="AA1872" i="18" s="1"/>
  <c r="AB1872" i="18" s="1"/>
  <c r="AC1872" i="18" s="1"/>
  <c r="AD1872" i="18" s="1"/>
  <c r="AE1872" i="18" s="1"/>
  <c r="AF1872" i="18" s="1"/>
  <c r="AG1872" i="18" s="1"/>
  <c r="AH1872" i="18" s="1"/>
  <c r="AI1872" i="18" s="1"/>
  <c r="AJ1872" i="18" s="1"/>
  <c r="F1748" i="18"/>
  <c r="G1748" i="18" s="1"/>
  <c r="H1748" i="18" s="1"/>
  <c r="I1748" i="18" s="1"/>
  <c r="J1748" i="18" s="1"/>
  <c r="K1748" i="18" s="1"/>
  <c r="L1748" i="18" s="1"/>
  <c r="M1748" i="18" s="1"/>
  <c r="N1748" i="18" s="1"/>
  <c r="O1748" i="18" s="1"/>
  <c r="P1748" i="18" s="1"/>
  <c r="Q1748" i="18" s="1"/>
  <c r="R1748" i="18" s="1"/>
  <c r="S1748" i="18" s="1"/>
  <c r="T1748" i="18" s="1"/>
  <c r="U1748" i="18" s="1"/>
  <c r="V1748" i="18" s="1"/>
  <c r="W1748" i="18" s="1"/>
  <c r="X1748" i="18" s="1"/>
  <c r="Y1748" i="18" s="1"/>
  <c r="Z1748" i="18" s="1"/>
  <c r="AA1748" i="18" s="1"/>
  <c r="AB1748" i="18" s="1"/>
  <c r="AC1748" i="18" s="1"/>
  <c r="AD1748" i="18" s="1"/>
  <c r="AE1748" i="18" s="1"/>
  <c r="AF1748" i="18" s="1"/>
  <c r="AG1748" i="18" s="1"/>
  <c r="AH1748" i="18" s="1"/>
  <c r="AI1748" i="18" s="1"/>
  <c r="AJ1748" i="18" s="1"/>
  <c r="F1637" i="18"/>
  <c r="G1637" i="18" s="1"/>
  <c r="H1637" i="18" s="1"/>
  <c r="I1637" i="18" s="1"/>
  <c r="J1637" i="18" s="1"/>
  <c r="K1637" i="18" s="1"/>
  <c r="L1637" i="18" s="1"/>
  <c r="M1637" i="18" s="1"/>
  <c r="N1637" i="18" s="1"/>
  <c r="O1637" i="18" s="1"/>
  <c r="P1637" i="18" s="1"/>
  <c r="Q1637" i="18" s="1"/>
  <c r="R1637" i="18" s="1"/>
  <c r="S1637" i="18" s="1"/>
  <c r="T1637" i="18" s="1"/>
  <c r="U1637" i="18" s="1"/>
  <c r="V1637" i="18" s="1"/>
  <c r="W1637" i="18" s="1"/>
  <c r="X1637" i="18" s="1"/>
  <c r="Y1637" i="18" s="1"/>
  <c r="Z1637" i="18" s="1"/>
  <c r="AA1637" i="18" s="1"/>
  <c r="AB1637" i="18" s="1"/>
  <c r="AC1637" i="18" s="1"/>
  <c r="AD1637" i="18" s="1"/>
  <c r="AE1637" i="18" s="1"/>
  <c r="AF1637" i="18" s="1"/>
  <c r="AG1637" i="18" s="1"/>
  <c r="AH1637" i="18" s="1"/>
  <c r="AI1637" i="18" s="1"/>
  <c r="AJ1637" i="18" s="1"/>
  <c r="F1509" i="18"/>
  <c r="G1509" i="18" s="1"/>
  <c r="H1509" i="18" s="1"/>
  <c r="I1509" i="18" s="1"/>
  <c r="J1509" i="18" s="1"/>
  <c r="K1509" i="18" s="1"/>
  <c r="L1509" i="18" s="1"/>
  <c r="M1509" i="18" s="1"/>
  <c r="N1509" i="18" s="1"/>
  <c r="O1509" i="18" s="1"/>
  <c r="P1509" i="18" s="1"/>
  <c r="Q1509" i="18" s="1"/>
  <c r="R1509" i="18" s="1"/>
  <c r="S1509" i="18" s="1"/>
  <c r="T1509" i="18" s="1"/>
  <c r="U1509" i="18" s="1"/>
  <c r="V1509" i="18" s="1"/>
  <c r="W1509" i="18" s="1"/>
  <c r="X1509" i="18" s="1"/>
  <c r="Y1509" i="18" s="1"/>
  <c r="Z1509" i="18" s="1"/>
  <c r="AA1509" i="18" s="1"/>
  <c r="AB1509" i="18" s="1"/>
  <c r="AC1509" i="18" s="1"/>
  <c r="AD1509" i="18" s="1"/>
  <c r="AE1509" i="18" s="1"/>
  <c r="AF1509" i="18" s="1"/>
  <c r="AG1509" i="18" s="1"/>
  <c r="AH1509" i="18" s="1"/>
  <c r="AI1509" i="18" s="1"/>
  <c r="AJ1509" i="18" s="1"/>
  <c r="F1394" i="18"/>
  <c r="G1394" i="18" s="1"/>
  <c r="H1394" i="18" s="1"/>
  <c r="I1394" i="18" s="1"/>
  <c r="J1394" i="18" s="1"/>
  <c r="K1394" i="18" s="1"/>
  <c r="L1394" i="18" s="1"/>
  <c r="M1394" i="18" s="1"/>
  <c r="N1394" i="18" s="1"/>
  <c r="O1394" i="18" s="1"/>
  <c r="P1394" i="18" s="1"/>
  <c r="Q1394" i="18" s="1"/>
  <c r="R1394" i="18" s="1"/>
  <c r="S1394" i="18" s="1"/>
  <c r="T1394" i="18" s="1"/>
  <c r="U1394" i="18" s="1"/>
  <c r="V1394" i="18" s="1"/>
  <c r="W1394" i="18" s="1"/>
  <c r="X1394" i="18" s="1"/>
  <c r="Y1394" i="18" s="1"/>
  <c r="Z1394" i="18" s="1"/>
  <c r="AA1394" i="18" s="1"/>
  <c r="AB1394" i="18" s="1"/>
  <c r="AC1394" i="18" s="1"/>
  <c r="AD1394" i="18" s="1"/>
  <c r="AE1394" i="18" s="1"/>
  <c r="AF1394" i="18" s="1"/>
  <c r="AG1394" i="18" s="1"/>
  <c r="AH1394" i="18" s="1"/>
  <c r="AI1394" i="18" s="1"/>
  <c r="AJ1394" i="18" s="1"/>
  <c r="F1230" i="18"/>
  <c r="G1230" i="18" s="1"/>
  <c r="H1230" i="18" s="1"/>
  <c r="I1230" i="18" s="1"/>
  <c r="J1230" i="18" s="1"/>
  <c r="K1230" i="18" s="1"/>
  <c r="L1230" i="18" s="1"/>
  <c r="M1230" i="18" s="1"/>
  <c r="N1230" i="18" s="1"/>
  <c r="O1230" i="18" s="1"/>
  <c r="P1230" i="18" s="1"/>
  <c r="Q1230" i="18" s="1"/>
  <c r="R1230" i="18" s="1"/>
  <c r="S1230" i="18" s="1"/>
  <c r="T1230" i="18" s="1"/>
  <c r="U1230" i="18" s="1"/>
  <c r="V1230" i="18" s="1"/>
  <c r="W1230" i="18" s="1"/>
  <c r="X1230" i="18" s="1"/>
  <c r="Y1230" i="18" s="1"/>
  <c r="Z1230" i="18" s="1"/>
  <c r="AA1230" i="18" s="1"/>
  <c r="AB1230" i="18" s="1"/>
  <c r="AC1230" i="18" s="1"/>
  <c r="AD1230" i="18" s="1"/>
  <c r="AE1230" i="18" s="1"/>
  <c r="AF1230" i="18" s="1"/>
  <c r="AG1230" i="18" s="1"/>
  <c r="AH1230" i="18" s="1"/>
  <c r="AI1230" i="18" s="1"/>
  <c r="AJ1230" i="18" s="1"/>
  <c r="F1638" i="18"/>
  <c r="G1638" i="18" s="1"/>
  <c r="H1638" i="18" s="1"/>
  <c r="I1638" i="18" s="1"/>
  <c r="J1638" i="18" s="1"/>
  <c r="K1638" i="18" s="1"/>
  <c r="L1638" i="18" s="1"/>
  <c r="M1638" i="18" s="1"/>
  <c r="N1638" i="18" s="1"/>
  <c r="O1638" i="18" s="1"/>
  <c r="P1638" i="18" s="1"/>
  <c r="Q1638" i="18" s="1"/>
  <c r="R1638" i="18" s="1"/>
  <c r="S1638" i="18" s="1"/>
  <c r="T1638" i="18" s="1"/>
  <c r="U1638" i="18" s="1"/>
  <c r="V1638" i="18" s="1"/>
  <c r="W1638" i="18" s="1"/>
  <c r="X1638" i="18" s="1"/>
  <c r="Y1638" i="18" s="1"/>
  <c r="Z1638" i="18" s="1"/>
  <c r="AA1638" i="18" s="1"/>
  <c r="AB1638" i="18" s="1"/>
  <c r="AC1638" i="18" s="1"/>
  <c r="AD1638" i="18" s="1"/>
  <c r="AE1638" i="18" s="1"/>
  <c r="AF1638" i="18" s="1"/>
  <c r="AG1638" i="18" s="1"/>
  <c r="AH1638" i="18" s="1"/>
  <c r="AI1638" i="18" s="1"/>
  <c r="AJ1638" i="18" s="1"/>
  <c r="F1840" i="18"/>
  <c r="G1840" i="18" s="1"/>
  <c r="H1840" i="18" s="1"/>
  <c r="I1840" i="18" s="1"/>
  <c r="J1840" i="18" s="1"/>
  <c r="K1840" i="18" s="1"/>
  <c r="L1840" i="18" s="1"/>
  <c r="M1840" i="18" s="1"/>
  <c r="N1840" i="18" s="1"/>
  <c r="O1840" i="18" s="1"/>
  <c r="P1840" i="18" s="1"/>
  <c r="Q1840" i="18" s="1"/>
  <c r="R1840" i="18" s="1"/>
  <c r="S1840" i="18" s="1"/>
  <c r="T1840" i="18" s="1"/>
  <c r="U1840" i="18" s="1"/>
  <c r="V1840" i="18" s="1"/>
  <c r="W1840" i="18" s="1"/>
  <c r="X1840" i="18" s="1"/>
  <c r="Y1840" i="18" s="1"/>
  <c r="Z1840" i="18" s="1"/>
  <c r="AA1840" i="18" s="1"/>
  <c r="AB1840" i="18" s="1"/>
  <c r="AC1840" i="18" s="1"/>
  <c r="AD1840" i="18" s="1"/>
  <c r="AE1840" i="18" s="1"/>
  <c r="AF1840" i="18" s="1"/>
  <c r="AG1840" i="18" s="1"/>
  <c r="AH1840" i="18" s="1"/>
  <c r="AI1840" i="18" s="1"/>
  <c r="AJ1840" i="18" s="1"/>
  <c r="F1462" i="18"/>
  <c r="G1462" i="18" s="1"/>
  <c r="H1462" i="18" s="1"/>
  <c r="I1462" i="18" s="1"/>
  <c r="J1462" i="18" s="1"/>
  <c r="K1462" i="18" s="1"/>
  <c r="L1462" i="18" s="1"/>
  <c r="M1462" i="18" s="1"/>
  <c r="N1462" i="18" s="1"/>
  <c r="O1462" i="18" s="1"/>
  <c r="P1462" i="18" s="1"/>
  <c r="Q1462" i="18" s="1"/>
  <c r="R1462" i="18" s="1"/>
  <c r="S1462" i="18" s="1"/>
  <c r="T1462" i="18" s="1"/>
  <c r="U1462" i="18" s="1"/>
  <c r="V1462" i="18" s="1"/>
  <c r="W1462" i="18" s="1"/>
  <c r="X1462" i="18" s="1"/>
  <c r="Y1462" i="18" s="1"/>
  <c r="Z1462" i="18" s="1"/>
  <c r="AA1462" i="18" s="1"/>
  <c r="AB1462" i="18" s="1"/>
  <c r="AC1462" i="18" s="1"/>
  <c r="AD1462" i="18" s="1"/>
  <c r="AE1462" i="18" s="1"/>
  <c r="AF1462" i="18" s="1"/>
  <c r="AG1462" i="18" s="1"/>
  <c r="AH1462" i="18" s="1"/>
  <c r="AI1462" i="18" s="1"/>
  <c r="AJ1462" i="18" s="1"/>
  <c r="F1751" i="18"/>
  <c r="G1751" i="18" s="1"/>
  <c r="H1751" i="18" s="1"/>
  <c r="I1751" i="18" s="1"/>
  <c r="J1751" i="18" s="1"/>
  <c r="K1751" i="18" s="1"/>
  <c r="L1751" i="18" s="1"/>
  <c r="M1751" i="18" s="1"/>
  <c r="N1751" i="18" s="1"/>
  <c r="O1751" i="18" s="1"/>
  <c r="P1751" i="18" s="1"/>
  <c r="Q1751" i="18" s="1"/>
  <c r="R1751" i="18" s="1"/>
  <c r="S1751" i="18" s="1"/>
  <c r="T1751" i="18" s="1"/>
  <c r="U1751" i="18" s="1"/>
  <c r="V1751" i="18" s="1"/>
  <c r="W1751" i="18" s="1"/>
  <c r="X1751" i="18" s="1"/>
  <c r="Y1751" i="18" s="1"/>
  <c r="Z1751" i="18" s="1"/>
  <c r="AA1751" i="18" s="1"/>
  <c r="AB1751" i="18" s="1"/>
  <c r="AC1751" i="18" s="1"/>
  <c r="AD1751" i="18" s="1"/>
  <c r="AE1751" i="18" s="1"/>
  <c r="AF1751" i="18" s="1"/>
  <c r="AG1751" i="18" s="1"/>
  <c r="AH1751" i="18" s="1"/>
  <c r="AI1751" i="18" s="1"/>
  <c r="AJ1751" i="18" s="1"/>
  <c r="F1835" i="18"/>
  <c r="G1835" i="18" s="1"/>
  <c r="H1835" i="18" s="1"/>
  <c r="I1835" i="18" s="1"/>
  <c r="J1835" i="18" s="1"/>
  <c r="K1835" i="18" s="1"/>
  <c r="L1835" i="18" s="1"/>
  <c r="M1835" i="18" s="1"/>
  <c r="N1835" i="18" s="1"/>
  <c r="O1835" i="18" s="1"/>
  <c r="P1835" i="18" s="1"/>
  <c r="Q1835" i="18" s="1"/>
  <c r="R1835" i="18" s="1"/>
  <c r="S1835" i="18" s="1"/>
  <c r="T1835" i="18" s="1"/>
  <c r="U1835" i="18" s="1"/>
  <c r="V1835" i="18" s="1"/>
  <c r="W1835" i="18" s="1"/>
  <c r="X1835" i="18" s="1"/>
  <c r="Y1835" i="18" s="1"/>
  <c r="Z1835" i="18" s="1"/>
  <c r="AA1835" i="18" s="1"/>
  <c r="AB1835" i="18" s="1"/>
  <c r="AC1835" i="18" s="1"/>
  <c r="AD1835" i="18" s="1"/>
  <c r="AE1835" i="18" s="1"/>
  <c r="AF1835" i="18" s="1"/>
  <c r="AG1835" i="18" s="1"/>
  <c r="AH1835" i="18" s="1"/>
  <c r="AI1835" i="18" s="1"/>
  <c r="AJ1835" i="18" s="1"/>
  <c r="F1717" i="18"/>
  <c r="G1717" i="18" s="1"/>
  <c r="H1717" i="18" s="1"/>
  <c r="I1717" i="18" s="1"/>
  <c r="J1717" i="18" s="1"/>
  <c r="K1717" i="18" s="1"/>
  <c r="L1717" i="18" s="1"/>
  <c r="M1717" i="18" s="1"/>
  <c r="N1717" i="18" s="1"/>
  <c r="O1717" i="18" s="1"/>
  <c r="P1717" i="18" s="1"/>
  <c r="Q1717" i="18" s="1"/>
  <c r="R1717" i="18" s="1"/>
  <c r="S1717" i="18" s="1"/>
  <c r="T1717" i="18" s="1"/>
  <c r="U1717" i="18" s="1"/>
  <c r="V1717" i="18" s="1"/>
  <c r="W1717" i="18" s="1"/>
  <c r="X1717" i="18" s="1"/>
  <c r="Y1717" i="18" s="1"/>
  <c r="Z1717" i="18" s="1"/>
  <c r="AA1717" i="18" s="1"/>
  <c r="AB1717" i="18" s="1"/>
  <c r="AC1717" i="18" s="1"/>
  <c r="AD1717" i="18" s="1"/>
  <c r="AE1717" i="18" s="1"/>
  <c r="AF1717" i="18" s="1"/>
  <c r="AG1717" i="18" s="1"/>
  <c r="AH1717" i="18" s="1"/>
  <c r="AI1717" i="18" s="1"/>
  <c r="AJ1717" i="18" s="1"/>
  <c r="F1596" i="18"/>
  <c r="G1596" i="18" s="1"/>
  <c r="H1596" i="18" s="1"/>
  <c r="I1596" i="18" s="1"/>
  <c r="J1596" i="18" s="1"/>
  <c r="K1596" i="18" s="1"/>
  <c r="L1596" i="18" s="1"/>
  <c r="M1596" i="18" s="1"/>
  <c r="N1596" i="18" s="1"/>
  <c r="O1596" i="18" s="1"/>
  <c r="P1596" i="18" s="1"/>
  <c r="Q1596" i="18" s="1"/>
  <c r="R1596" i="18" s="1"/>
  <c r="S1596" i="18" s="1"/>
  <c r="T1596" i="18" s="1"/>
  <c r="U1596" i="18" s="1"/>
  <c r="V1596" i="18" s="1"/>
  <c r="W1596" i="18" s="1"/>
  <c r="X1596" i="18" s="1"/>
  <c r="Y1596" i="18" s="1"/>
  <c r="Z1596" i="18" s="1"/>
  <c r="AA1596" i="18" s="1"/>
  <c r="AB1596" i="18" s="1"/>
  <c r="AC1596" i="18" s="1"/>
  <c r="AD1596" i="18" s="1"/>
  <c r="AE1596" i="18" s="1"/>
  <c r="AF1596" i="18" s="1"/>
  <c r="AG1596" i="18" s="1"/>
  <c r="AH1596" i="18" s="1"/>
  <c r="AI1596" i="18" s="1"/>
  <c r="AJ1596" i="18" s="1"/>
  <c r="F1385" i="18"/>
  <c r="G1385" i="18" s="1"/>
  <c r="H1385" i="18" s="1"/>
  <c r="I1385" i="18" s="1"/>
  <c r="J1385" i="18" s="1"/>
  <c r="K1385" i="18" s="1"/>
  <c r="L1385" i="18" s="1"/>
  <c r="M1385" i="18" s="1"/>
  <c r="N1385" i="18" s="1"/>
  <c r="O1385" i="18" s="1"/>
  <c r="P1385" i="18" s="1"/>
  <c r="Q1385" i="18" s="1"/>
  <c r="R1385" i="18" s="1"/>
  <c r="S1385" i="18" s="1"/>
  <c r="T1385" i="18" s="1"/>
  <c r="U1385" i="18" s="1"/>
  <c r="V1385" i="18" s="1"/>
  <c r="W1385" i="18" s="1"/>
  <c r="X1385" i="18" s="1"/>
  <c r="Y1385" i="18" s="1"/>
  <c r="Z1385" i="18" s="1"/>
  <c r="AA1385" i="18" s="1"/>
  <c r="AB1385" i="18" s="1"/>
  <c r="AC1385" i="18" s="1"/>
  <c r="AD1385" i="18" s="1"/>
  <c r="AE1385" i="18" s="1"/>
  <c r="AF1385" i="18" s="1"/>
  <c r="AG1385" i="18" s="1"/>
  <c r="AH1385" i="18" s="1"/>
  <c r="AI1385" i="18" s="1"/>
  <c r="AJ1385" i="18" s="1"/>
  <c r="F1219" i="18"/>
  <c r="G1219" i="18" s="1"/>
  <c r="H1219" i="18" s="1"/>
  <c r="I1219" i="18" s="1"/>
  <c r="J1219" i="18" s="1"/>
  <c r="K1219" i="18" s="1"/>
  <c r="L1219" i="18" s="1"/>
  <c r="M1219" i="18" s="1"/>
  <c r="N1219" i="18" s="1"/>
  <c r="O1219" i="18" s="1"/>
  <c r="P1219" i="18" s="1"/>
  <c r="Q1219" i="18" s="1"/>
  <c r="R1219" i="18" s="1"/>
  <c r="S1219" i="18" s="1"/>
  <c r="T1219" i="18" s="1"/>
  <c r="U1219" i="18" s="1"/>
  <c r="V1219" i="18" s="1"/>
  <c r="W1219" i="18" s="1"/>
  <c r="X1219" i="18" s="1"/>
  <c r="Y1219" i="18" s="1"/>
  <c r="Z1219" i="18" s="1"/>
  <c r="AA1219" i="18" s="1"/>
  <c r="AB1219" i="18" s="1"/>
  <c r="AC1219" i="18" s="1"/>
  <c r="AD1219" i="18" s="1"/>
  <c r="AE1219" i="18" s="1"/>
  <c r="AF1219" i="18" s="1"/>
  <c r="AG1219" i="18" s="1"/>
  <c r="AH1219" i="18" s="1"/>
  <c r="AI1219" i="18" s="1"/>
  <c r="AJ1219" i="18" s="1"/>
  <c r="F1876" i="18"/>
  <c r="G1876" i="18" s="1"/>
  <c r="H1876" i="18" s="1"/>
  <c r="I1876" i="18" s="1"/>
  <c r="J1876" i="18" s="1"/>
  <c r="K1876" i="18" s="1"/>
  <c r="L1876" i="18" s="1"/>
  <c r="M1876" i="18" s="1"/>
  <c r="N1876" i="18" s="1"/>
  <c r="O1876" i="18" s="1"/>
  <c r="P1876" i="18" s="1"/>
  <c r="Q1876" i="18" s="1"/>
  <c r="R1876" i="18" s="1"/>
  <c r="S1876" i="18" s="1"/>
  <c r="T1876" i="18" s="1"/>
  <c r="U1876" i="18" s="1"/>
  <c r="V1876" i="18" s="1"/>
  <c r="W1876" i="18" s="1"/>
  <c r="X1876" i="18" s="1"/>
  <c r="Y1876" i="18" s="1"/>
  <c r="Z1876" i="18" s="1"/>
  <c r="AA1876" i="18" s="1"/>
  <c r="AB1876" i="18" s="1"/>
  <c r="AC1876" i="18" s="1"/>
  <c r="AD1876" i="18" s="1"/>
  <c r="AE1876" i="18" s="1"/>
  <c r="AF1876" i="18" s="1"/>
  <c r="AG1876" i="18" s="1"/>
  <c r="AH1876" i="18" s="1"/>
  <c r="AI1876" i="18" s="1"/>
  <c r="AJ1876" i="18" s="1"/>
  <c r="F1683" i="18"/>
  <c r="G1683" i="18" s="1"/>
  <c r="H1683" i="18" s="1"/>
  <c r="I1683" i="18" s="1"/>
  <c r="J1683" i="18" s="1"/>
  <c r="K1683" i="18" s="1"/>
  <c r="L1683" i="18" s="1"/>
  <c r="M1683" i="18" s="1"/>
  <c r="N1683" i="18" s="1"/>
  <c r="O1683" i="18" s="1"/>
  <c r="P1683" i="18" s="1"/>
  <c r="Q1683" i="18" s="1"/>
  <c r="R1683" i="18" s="1"/>
  <c r="S1683" i="18" s="1"/>
  <c r="T1683" i="18" s="1"/>
  <c r="U1683" i="18" s="1"/>
  <c r="V1683" i="18" s="1"/>
  <c r="W1683" i="18" s="1"/>
  <c r="X1683" i="18" s="1"/>
  <c r="Y1683" i="18" s="1"/>
  <c r="Z1683" i="18" s="1"/>
  <c r="AA1683" i="18" s="1"/>
  <c r="AB1683" i="18" s="1"/>
  <c r="AC1683" i="18" s="1"/>
  <c r="AD1683" i="18" s="1"/>
  <c r="AE1683" i="18" s="1"/>
  <c r="AF1683" i="18" s="1"/>
  <c r="AG1683" i="18" s="1"/>
  <c r="AH1683" i="18" s="1"/>
  <c r="AI1683" i="18" s="1"/>
  <c r="AJ1683" i="18" s="1"/>
  <c r="F1507" i="18"/>
  <c r="G1507" i="18" s="1"/>
  <c r="H1507" i="18" s="1"/>
  <c r="I1507" i="18" s="1"/>
  <c r="J1507" i="18" s="1"/>
  <c r="K1507" i="18" s="1"/>
  <c r="L1507" i="18" s="1"/>
  <c r="M1507" i="18" s="1"/>
  <c r="N1507" i="18" s="1"/>
  <c r="O1507" i="18" s="1"/>
  <c r="P1507" i="18" s="1"/>
  <c r="Q1507" i="18" s="1"/>
  <c r="R1507" i="18" s="1"/>
  <c r="S1507" i="18" s="1"/>
  <c r="T1507" i="18" s="1"/>
  <c r="U1507" i="18" s="1"/>
  <c r="V1507" i="18" s="1"/>
  <c r="W1507" i="18" s="1"/>
  <c r="X1507" i="18" s="1"/>
  <c r="Y1507" i="18" s="1"/>
  <c r="Z1507" i="18" s="1"/>
  <c r="AA1507" i="18" s="1"/>
  <c r="AB1507" i="18" s="1"/>
  <c r="AC1507" i="18" s="1"/>
  <c r="AD1507" i="18" s="1"/>
  <c r="AE1507" i="18" s="1"/>
  <c r="AF1507" i="18" s="1"/>
  <c r="AG1507" i="18" s="1"/>
  <c r="AH1507" i="18" s="1"/>
  <c r="AI1507" i="18" s="1"/>
  <c r="AJ1507" i="18" s="1"/>
  <c r="F1379" i="18"/>
  <c r="G1379" i="18" s="1"/>
  <c r="H1379" i="18" s="1"/>
  <c r="I1379" i="18" s="1"/>
  <c r="J1379" i="18" s="1"/>
  <c r="K1379" i="18" s="1"/>
  <c r="L1379" i="18" s="1"/>
  <c r="M1379" i="18" s="1"/>
  <c r="N1379" i="18" s="1"/>
  <c r="O1379" i="18" s="1"/>
  <c r="P1379" i="18" s="1"/>
  <c r="Q1379" i="18" s="1"/>
  <c r="R1379" i="18" s="1"/>
  <c r="S1379" i="18" s="1"/>
  <c r="T1379" i="18" s="1"/>
  <c r="U1379" i="18" s="1"/>
  <c r="V1379" i="18" s="1"/>
  <c r="W1379" i="18" s="1"/>
  <c r="X1379" i="18" s="1"/>
  <c r="Y1379" i="18" s="1"/>
  <c r="Z1379" i="18" s="1"/>
  <c r="AA1379" i="18" s="1"/>
  <c r="AB1379" i="18" s="1"/>
  <c r="AC1379" i="18" s="1"/>
  <c r="AD1379" i="18" s="1"/>
  <c r="AE1379" i="18" s="1"/>
  <c r="AF1379" i="18" s="1"/>
  <c r="AG1379" i="18" s="1"/>
  <c r="AH1379" i="18" s="1"/>
  <c r="AI1379" i="18" s="1"/>
  <c r="AJ1379" i="18" s="1"/>
  <c r="F1269" i="18"/>
  <c r="G1269" i="18" s="1"/>
  <c r="H1269" i="18" s="1"/>
  <c r="I1269" i="18" s="1"/>
  <c r="J1269" i="18" s="1"/>
  <c r="K1269" i="18" s="1"/>
  <c r="L1269" i="18" s="1"/>
  <c r="M1269" i="18" s="1"/>
  <c r="N1269" i="18" s="1"/>
  <c r="O1269" i="18" s="1"/>
  <c r="P1269" i="18" s="1"/>
  <c r="Q1269" i="18" s="1"/>
  <c r="R1269" i="18" s="1"/>
  <c r="S1269" i="18" s="1"/>
  <c r="T1269" i="18" s="1"/>
  <c r="U1269" i="18" s="1"/>
  <c r="V1269" i="18" s="1"/>
  <c r="W1269" i="18" s="1"/>
  <c r="X1269" i="18" s="1"/>
  <c r="Y1269" i="18" s="1"/>
  <c r="Z1269" i="18" s="1"/>
  <c r="AA1269" i="18" s="1"/>
  <c r="AB1269" i="18" s="1"/>
  <c r="AC1269" i="18" s="1"/>
  <c r="AD1269" i="18" s="1"/>
  <c r="AE1269" i="18" s="1"/>
  <c r="AF1269" i="18" s="1"/>
  <c r="AG1269" i="18" s="1"/>
  <c r="AH1269" i="18" s="1"/>
  <c r="AI1269" i="18" s="1"/>
  <c r="AJ1269" i="18" s="1"/>
  <c r="F1153" i="18"/>
  <c r="G1153" i="18" s="1"/>
  <c r="H1153" i="18" s="1"/>
  <c r="I1153" i="18" s="1"/>
  <c r="J1153" i="18" s="1"/>
  <c r="K1153" i="18" s="1"/>
  <c r="L1153" i="18" s="1"/>
  <c r="M1153" i="18" s="1"/>
  <c r="N1153" i="18" s="1"/>
  <c r="O1153" i="18" s="1"/>
  <c r="P1153" i="18" s="1"/>
  <c r="Q1153" i="18" s="1"/>
  <c r="R1153" i="18" s="1"/>
  <c r="S1153" i="18" s="1"/>
  <c r="T1153" i="18" s="1"/>
  <c r="U1153" i="18" s="1"/>
  <c r="V1153" i="18" s="1"/>
  <c r="W1153" i="18" s="1"/>
  <c r="X1153" i="18" s="1"/>
  <c r="Y1153" i="18" s="1"/>
  <c r="Z1153" i="18" s="1"/>
  <c r="AA1153" i="18" s="1"/>
  <c r="AB1153" i="18" s="1"/>
  <c r="AC1153" i="18" s="1"/>
  <c r="AD1153" i="18" s="1"/>
  <c r="AE1153" i="18" s="1"/>
  <c r="AF1153" i="18" s="1"/>
  <c r="AG1153" i="18" s="1"/>
  <c r="AH1153" i="18" s="1"/>
  <c r="AI1153" i="18" s="1"/>
  <c r="AJ1153" i="18" s="1"/>
  <c r="F1356" i="18"/>
  <c r="G1356" i="18" s="1"/>
  <c r="H1356" i="18" s="1"/>
  <c r="I1356" i="18" s="1"/>
  <c r="J1356" i="18" s="1"/>
  <c r="K1356" i="18" s="1"/>
  <c r="L1356" i="18" s="1"/>
  <c r="M1356" i="18" s="1"/>
  <c r="N1356" i="18" s="1"/>
  <c r="O1356" i="18" s="1"/>
  <c r="P1356" i="18" s="1"/>
  <c r="Q1356" i="18" s="1"/>
  <c r="R1356" i="18" s="1"/>
  <c r="S1356" i="18" s="1"/>
  <c r="T1356" i="18" s="1"/>
  <c r="U1356" i="18" s="1"/>
  <c r="V1356" i="18" s="1"/>
  <c r="W1356" i="18" s="1"/>
  <c r="X1356" i="18" s="1"/>
  <c r="Y1356" i="18" s="1"/>
  <c r="Z1356" i="18" s="1"/>
  <c r="AA1356" i="18" s="1"/>
  <c r="AB1356" i="18" s="1"/>
  <c r="AC1356" i="18" s="1"/>
  <c r="AD1356" i="18" s="1"/>
  <c r="AE1356" i="18" s="1"/>
  <c r="AF1356" i="18" s="1"/>
  <c r="AG1356" i="18" s="1"/>
  <c r="AH1356" i="18" s="1"/>
  <c r="AI1356" i="18" s="1"/>
  <c r="AJ1356" i="18" s="1"/>
  <c r="F1582" i="18"/>
  <c r="G1582" i="18" s="1"/>
  <c r="H1582" i="18" s="1"/>
  <c r="I1582" i="18" s="1"/>
  <c r="J1582" i="18" s="1"/>
  <c r="K1582" i="18" s="1"/>
  <c r="L1582" i="18" s="1"/>
  <c r="M1582" i="18" s="1"/>
  <c r="N1582" i="18" s="1"/>
  <c r="O1582" i="18" s="1"/>
  <c r="P1582" i="18" s="1"/>
  <c r="Q1582" i="18" s="1"/>
  <c r="R1582" i="18" s="1"/>
  <c r="S1582" i="18" s="1"/>
  <c r="T1582" i="18" s="1"/>
  <c r="U1582" i="18" s="1"/>
  <c r="V1582" i="18" s="1"/>
  <c r="W1582" i="18" s="1"/>
  <c r="X1582" i="18" s="1"/>
  <c r="Y1582" i="18" s="1"/>
  <c r="Z1582" i="18" s="1"/>
  <c r="AA1582" i="18" s="1"/>
  <c r="AB1582" i="18" s="1"/>
  <c r="AC1582" i="18" s="1"/>
  <c r="AD1582" i="18" s="1"/>
  <c r="AE1582" i="18" s="1"/>
  <c r="AF1582" i="18" s="1"/>
  <c r="AG1582" i="18" s="1"/>
  <c r="AH1582" i="18" s="1"/>
  <c r="AI1582" i="18" s="1"/>
  <c r="AJ1582" i="18" s="1"/>
  <c r="F1569" i="18"/>
  <c r="G1569" i="18" s="1"/>
  <c r="H1569" i="18" s="1"/>
  <c r="I1569" i="18" s="1"/>
  <c r="J1569" i="18" s="1"/>
  <c r="K1569" i="18" s="1"/>
  <c r="L1569" i="18" s="1"/>
  <c r="M1569" i="18" s="1"/>
  <c r="N1569" i="18" s="1"/>
  <c r="O1569" i="18" s="1"/>
  <c r="P1569" i="18" s="1"/>
  <c r="Q1569" i="18" s="1"/>
  <c r="R1569" i="18" s="1"/>
  <c r="S1569" i="18" s="1"/>
  <c r="T1569" i="18" s="1"/>
  <c r="U1569" i="18" s="1"/>
  <c r="V1569" i="18" s="1"/>
  <c r="W1569" i="18" s="1"/>
  <c r="X1569" i="18" s="1"/>
  <c r="Y1569" i="18" s="1"/>
  <c r="Z1569" i="18" s="1"/>
  <c r="AA1569" i="18" s="1"/>
  <c r="AB1569" i="18" s="1"/>
  <c r="AC1569" i="18" s="1"/>
  <c r="AD1569" i="18" s="1"/>
  <c r="AE1569" i="18" s="1"/>
  <c r="AF1569" i="18" s="1"/>
  <c r="AG1569" i="18" s="1"/>
  <c r="AH1569" i="18" s="1"/>
  <c r="AI1569" i="18" s="1"/>
  <c r="AJ1569" i="18" s="1"/>
  <c r="F1609" i="18"/>
  <c r="G1609" i="18" s="1"/>
  <c r="H1609" i="18" s="1"/>
  <c r="I1609" i="18" s="1"/>
  <c r="J1609" i="18" s="1"/>
  <c r="K1609" i="18" s="1"/>
  <c r="L1609" i="18" s="1"/>
  <c r="M1609" i="18" s="1"/>
  <c r="N1609" i="18" s="1"/>
  <c r="O1609" i="18" s="1"/>
  <c r="P1609" i="18" s="1"/>
  <c r="Q1609" i="18" s="1"/>
  <c r="R1609" i="18" s="1"/>
  <c r="S1609" i="18" s="1"/>
  <c r="T1609" i="18" s="1"/>
  <c r="U1609" i="18" s="1"/>
  <c r="V1609" i="18" s="1"/>
  <c r="W1609" i="18" s="1"/>
  <c r="X1609" i="18" s="1"/>
  <c r="Y1609" i="18" s="1"/>
  <c r="Z1609" i="18" s="1"/>
  <c r="AA1609" i="18" s="1"/>
  <c r="AB1609" i="18" s="1"/>
  <c r="AC1609" i="18" s="1"/>
  <c r="AD1609" i="18" s="1"/>
  <c r="AE1609" i="18" s="1"/>
  <c r="AF1609" i="18" s="1"/>
  <c r="AG1609" i="18" s="1"/>
  <c r="AH1609" i="18" s="1"/>
  <c r="AI1609" i="18" s="1"/>
  <c r="AJ1609" i="18" s="1"/>
  <c r="F1198" i="18"/>
  <c r="G1198" i="18" s="1"/>
  <c r="H1198" i="18" s="1"/>
  <c r="I1198" i="18" s="1"/>
  <c r="J1198" i="18" s="1"/>
  <c r="K1198" i="18" s="1"/>
  <c r="L1198" i="18" s="1"/>
  <c r="M1198" i="18" s="1"/>
  <c r="N1198" i="18" s="1"/>
  <c r="O1198" i="18" s="1"/>
  <c r="P1198" i="18" s="1"/>
  <c r="Q1198" i="18" s="1"/>
  <c r="R1198" i="18" s="1"/>
  <c r="S1198" i="18" s="1"/>
  <c r="T1198" i="18" s="1"/>
  <c r="U1198" i="18" s="1"/>
  <c r="V1198" i="18" s="1"/>
  <c r="W1198" i="18" s="1"/>
  <c r="X1198" i="18" s="1"/>
  <c r="Y1198" i="18" s="1"/>
  <c r="Z1198" i="18" s="1"/>
  <c r="AA1198" i="18" s="1"/>
  <c r="AB1198" i="18" s="1"/>
  <c r="AC1198" i="18" s="1"/>
  <c r="AD1198" i="18" s="1"/>
  <c r="AE1198" i="18" s="1"/>
  <c r="AF1198" i="18" s="1"/>
  <c r="AG1198" i="18" s="1"/>
  <c r="AH1198" i="18" s="1"/>
  <c r="AI1198" i="18" s="1"/>
  <c r="AJ1198" i="18" s="1"/>
  <c r="F1247" i="18"/>
  <c r="G1247" i="18" s="1"/>
  <c r="H1247" i="18" s="1"/>
  <c r="I1247" i="18" s="1"/>
  <c r="J1247" i="18" s="1"/>
  <c r="K1247" i="18" s="1"/>
  <c r="L1247" i="18" s="1"/>
  <c r="M1247" i="18" s="1"/>
  <c r="N1247" i="18" s="1"/>
  <c r="O1247" i="18" s="1"/>
  <c r="P1247" i="18" s="1"/>
  <c r="Q1247" i="18" s="1"/>
  <c r="R1247" i="18" s="1"/>
  <c r="S1247" i="18" s="1"/>
  <c r="T1247" i="18" s="1"/>
  <c r="U1247" i="18" s="1"/>
  <c r="V1247" i="18" s="1"/>
  <c r="W1247" i="18" s="1"/>
  <c r="X1247" i="18" s="1"/>
  <c r="Y1247" i="18" s="1"/>
  <c r="Z1247" i="18" s="1"/>
  <c r="AA1247" i="18" s="1"/>
  <c r="AB1247" i="18" s="1"/>
  <c r="AC1247" i="18" s="1"/>
  <c r="AD1247" i="18" s="1"/>
  <c r="AE1247" i="18" s="1"/>
  <c r="AF1247" i="18" s="1"/>
  <c r="AG1247" i="18" s="1"/>
  <c r="AH1247" i="18" s="1"/>
  <c r="AI1247" i="18" s="1"/>
  <c r="AJ1247" i="18" s="1"/>
  <c r="F1817" i="18"/>
  <c r="G1817" i="18" s="1"/>
  <c r="H1817" i="18" s="1"/>
  <c r="I1817" i="18" s="1"/>
  <c r="J1817" i="18" s="1"/>
  <c r="K1817" i="18" s="1"/>
  <c r="L1817" i="18" s="1"/>
  <c r="M1817" i="18" s="1"/>
  <c r="N1817" i="18" s="1"/>
  <c r="O1817" i="18" s="1"/>
  <c r="P1817" i="18" s="1"/>
  <c r="Q1817" i="18" s="1"/>
  <c r="R1817" i="18" s="1"/>
  <c r="S1817" i="18" s="1"/>
  <c r="T1817" i="18" s="1"/>
  <c r="U1817" i="18" s="1"/>
  <c r="V1817" i="18" s="1"/>
  <c r="W1817" i="18" s="1"/>
  <c r="X1817" i="18" s="1"/>
  <c r="Y1817" i="18" s="1"/>
  <c r="Z1817" i="18" s="1"/>
  <c r="AA1817" i="18" s="1"/>
  <c r="AB1817" i="18" s="1"/>
  <c r="AC1817" i="18" s="1"/>
  <c r="AD1817" i="18" s="1"/>
  <c r="AE1817" i="18" s="1"/>
  <c r="AF1817" i="18" s="1"/>
  <c r="AG1817" i="18" s="1"/>
  <c r="AH1817" i="18" s="1"/>
  <c r="AI1817" i="18" s="1"/>
  <c r="AJ1817" i="18" s="1"/>
  <c r="F1699" i="18"/>
  <c r="G1699" i="18" s="1"/>
  <c r="H1699" i="18" s="1"/>
  <c r="I1699" i="18" s="1"/>
  <c r="J1699" i="18" s="1"/>
  <c r="K1699" i="18" s="1"/>
  <c r="L1699" i="18" s="1"/>
  <c r="M1699" i="18" s="1"/>
  <c r="N1699" i="18" s="1"/>
  <c r="O1699" i="18" s="1"/>
  <c r="P1699" i="18" s="1"/>
  <c r="Q1699" i="18" s="1"/>
  <c r="R1699" i="18" s="1"/>
  <c r="S1699" i="18" s="1"/>
  <c r="T1699" i="18" s="1"/>
  <c r="U1699" i="18" s="1"/>
  <c r="V1699" i="18" s="1"/>
  <c r="W1699" i="18" s="1"/>
  <c r="X1699" i="18" s="1"/>
  <c r="Y1699" i="18" s="1"/>
  <c r="Z1699" i="18" s="1"/>
  <c r="AA1699" i="18" s="1"/>
  <c r="AB1699" i="18" s="1"/>
  <c r="AC1699" i="18" s="1"/>
  <c r="AD1699" i="18" s="1"/>
  <c r="AE1699" i="18" s="1"/>
  <c r="AF1699" i="18" s="1"/>
  <c r="AG1699" i="18" s="1"/>
  <c r="AH1699" i="18" s="1"/>
  <c r="AI1699" i="18" s="1"/>
  <c r="AJ1699" i="18" s="1"/>
  <c r="F1441" i="18"/>
  <c r="G1441" i="18" s="1"/>
  <c r="H1441" i="18" s="1"/>
  <c r="I1441" i="18" s="1"/>
  <c r="J1441" i="18" s="1"/>
  <c r="K1441" i="18" s="1"/>
  <c r="L1441" i="18" s="1"/>
  <c r="M1441" i="18" s="1"/>
  <c r="N1441" i="18" s="1"/>
  <c r="O1441" i="18" s="1"/>
  <c r="P1441" i="18" s="1"/>
  <c r="Q1441" i="18" s="1"/>
  <c r="R1441" i="18" s="1"/>
  <c r="S1441" i="18" s="1"/>
  <c r="T1441" i="18" s="1"/>
  <c r="U1441" i="18" s="1"/>
  <c r="V1441" i="18" s="1"/>
  <c r="W1441" i="18" s="1"/>
  <c r="X1441" i="18" s="1"/>
  <c r="Y1441" i="18" s="1"/>
  <c r="Z1441" i="18" s="1"/>
  <c r="AA1441" i="18" s="1"/>
  <c r="AB1441" i="18" s="1"/>
  <c r="AC1441" i="18" s="1"/>
  <c r="AD1441" i="18" s="1"/>
  <c r="AE1441" i="18" s="1"/>
  <c r="AF1441" i="18" s="1"/>
  <c r="AG1441" i="18" s="1"/>
  <c r="AH1441" i="18" s="1"/>
  <c r="AI1441" i="18" s="1"/>
  <c r="AJ1441" i="18" s="1"/>
  <c r="F1450" i="18"/>
  <c r="G1450" i="18" s="1"/>
  <c r="H1450" i="18" s="1"/>
  <c r="I1450" i="18" s="1"/>
  <c r="J1450" i="18" s="1"/>
  <c r="K1450" i="18" s="1"/>
  <c r="L1450" i="18" s="1"/>
  <c r="M1450" i="18" s="1"/>
  <c r="N1450" i="18" s="1"/>
  <c r="O1450" i="18" s="1"/>
  <c r="P1450" i="18" s="1"/>
  <c r="Q1450" i="18" s="1"/>
  <c r="R1450" i="18" s="1"/>
  <c r="S1450" i="18" s="1"/>
  <c r="T1450" i="18" s="1"/>
  <c r="U1450" i="18" s="1"/>
  <c r="V1450" i="18" s="1"/>
  <c r="W1450" i="18" s="1"/>
  <c r="X1450" i="18" s="1"/>
  <c r="Y1450" i="18" s="1"/>
  <c r="Z1450" i="18" s="1"/>
  <c r="AA1450" i="18" s="1"/>
  <c r="AB1450" i="18" s="1"/>
  <c r="AC1450" i="18" s="1"/>
  <c r="AD1450" i="18" s="1"/>
  <c r="AE1450" i="18" s="1"/>
  <c r="AF1450" i="18" s="1"/>
  <c r="AG1450" i="18" s="1"/>
  <c r="AH1450" i="18" s="1"/>
  <c r="AI1450" i="18" s="1"/>
  <c r="AJ1450" i="18" s="1"/>
  <c r="F1406" i="18"/>
  <c r="G1406" i="18" s="1"/>
  <c r="H1406" i="18" s="1"/>
  <c r="I1406" i="18" s="1"/>
  <c r="J1406" i="18" s="1"/>
  <c r="K1406" i="18" s="1"/>
  <c r="L1406" i="18" s="1"/>
  <c r="M1406" i="18" s="1"/>
  <c r="N1406" i="18" s="1"/>
  <c r="O1406" i="18" s="1"/>
  <c r="P1406" i="18" s="1"/>
  <c r="Q1406" i="18" s="1"/>
  <c r="R1406" i="18" s="1"/>
  <c r="S1406" i="18" s="1"/>
  <c r="T1406" i="18" s="1"/>
  <c r="U1406" i="18" s="1"/>
  <c r="V1406" i="18" s="1"/>
  <c r="W1406" i="18" s="1"/>
  <c r="X1406" i="18" s="1"/>
  <c r="Y1406" i="18" s="1"/>
  <c r="Z1406" i="18" s="1"/>
  <c r="AA1406" i="18" s="1"/>
  <c r="AB1406" i="18" s="1"/>
  <c r="AC1406" i="18" s="1"/>
  <c r="AD1406" i="18" s="1"/>
  <c r="AE1406" i="18" s="1"/>
  <c r="AF1406" i="18" s="1"/>
  <c r="AG1406" i="18" s="1"/>
  <c r="AH1406" i="18" s="1"/>
  <c r="AI1406" i="18" s="1"/>
  <c r="AJ1406" i="18" s="1"/>
  <c r="F1853" i="18"/>
  <c r="G1853" i="18" s="1"/>
  <c r="H1853" i="18" s="1"/>
  <c r="I1853" i="18" s="1"/>
  <c r="J1853" i="18" s="1"/>
  <c r="K1853" i="18" s="1"/>
  <c r="L1853" i="18" s="1"/>
  <c r="M1853" i="18" s="1"/>
  <c r="N1853" i="18" s="1"/>
  <c r="O1853" i="18" s="1"/>
  <c r="P1853" i="18" s="1"/>
  <c r="Q1853" i="18" s="1"/>
  <c r="R1853" i="18" s="1"/>
  <c r="S1853" i="18" s="1"/>
  <c r="T1853" i="18" s="1"/>
  <c r="U1853" i="18" s="1"/>
  <c r="V1853" i="18" s="1"/>
  <c r="W1853" i="18" s="1"/>
  <c r="X1853" i="18" s="1"/>
  <c r="Y1853" i="18" s="1"/>
  <c r="Z1853" i="18" s="1"/>
  <c r="AA1853" i="18" s="1"/>
  <c r="AB1853" i="18" s="1"/>
  <c r="AC1853" i="18" s="1"/>
  <c r="AD1853" i="18" s="1"/>
  <c r="AE1853" i="18" s="1"/>
  <c r="AF1853" i="18" s="1"/>
  <c r="AG1853" i="18" s="1"/>
  <c r="AH1853" i="18" s="1"/>
  <c r="AI1853" i="18" s="1"/>
  <c r="AJ1853" i="18" s="1"/>
  <c r="F1745" i="18"/>
  <c r="G1745" i="18" s="1"/>
  <c r="H1745" i="18" s="1"/>
  <c r="I1745" i="18" s="1"/>
  <c r="J1745" i="18" s="1"/>
  <c r="K1745" i="18" s="1"/>
  <c r="L1745" i="18" s="1"/>
  <c r="M1745" i="18" s="1"/>
  <c r="N1745" i="18" s="1"/>
  <c r="O1745" i="18" s="1"/>
  <c r="P1745" i="18" s="1"/>
  <c r="Q1745" i="18" s="1"/>
  <c r="R1745" i="18" s="1"/>
  <c r="S1745" i="18" s="1"/>
  <c r="T1745" i="18" s="1"/>
  <c r="U1745" i="18" s="1"/>
  <c r="V1745" i="18" s="1"/>
  <c r="W1745" i="18" s="1"/>
  <c r="X1745" i="18" s="1"/>
  <c r="Y1745" i="18" s="1"/>
  <c r="Z1745" i="18" s="1"/>
  <c r="AA1745" i="18" s="1"/>
  <c r="AB1745" i="18" s="1"/>
  <c r="AC1745" i="18" s="1"/>
  <c r="AD1745" i="18" s="1"/>
  <c r="AE1745" i="18" s="1"/>
  <c r="AF1745" i="18" s="1"/>
  <c r="AG1745" i="18" s="1"/>
  <c r="AH1745" i="18" s="1"/>
  <c r="AI1745" i="18" s="1"/>
  <c r="AJ1745" i="18" s="1"/>
  <c r="F1785" i="18"/>
  <c r="G1785" i="18" s="1"/>
  <c r="H1785" i="18" s="1"/>
  <c r="I1785" i="18" s="1"/>
  <c r="J1785" i="18" s="1"/>
  <c r="K1785" i="18" s="1"/>
  <c r="L1785" i="18" s="1"/>
  <c r="M1785" i="18" s="1"/>
  <c r="N1785" i="18" s="1"/>
  <c r="O1785" i="18" s="1"/>
  <c r="P1785" i="18" s="1"/>
  <c r="Q1785" i="18" s="1"/>
  <c r="R1785" i="18" s="1"/>
  <c r="S1785" i="18" s="1"/>
  <c r="T1785" i="18" s="1"/>
  <c r="U1785" i="18" s="1"/>
  <c r="V1785" i="18" s="1"/>
  <c r="W1785" i="18" s="1"/>
  <c r="X1785" i="18" s="1"/>
  <c r="Y1785" i="18" s="1"/>
  <c r="Z1785" i="18" s="1"/>
  <c r="AA1785" i="18" s="1"/>
  <c r="AB1785" i="18" s="1"/>
  <c r="AC1785" i="18" s="1"/>
  <c r="AD1785" i="18" s="1"/>
  <c r="AE1785" i="18" s="1"/>
  <c r="AF1785" i="18" s="1"/>
  <c r="AG1785" i="18" s="1"/>
  <c r="AH1785" i="18" s="1"/>
  <c r="AI1785" i="18" s="1"/>
  <c r="AJ1785" i="18" s="1"/>
  <c r="F1731" i="18"/>
  <c r="G1731" i="18" s="1"/>
  <c r="H1731" i="18" s="1"/>
  <c r="I1731" i="18" s="1"/>
  <c r="J1731" i="18" s="1"/>
  <c r="K1731" i="18" s="1"/>
  <c r="L1731" i="18" s="1"/>
  <c r="M1731" i="18" s="1"/>
  <c r="N1731" i="18" s="1"/>
  <c r="O1731" i="18" s="1"/>
  <c r="P1731" i="18" s="1"/>
  <c r="Q1731" i="18" s="1"/>
  <c r="R1731" i="18" s="1"/>
  <c r="S1731" i="18" s="1"/>
  <c r="T1731" i="18" s="1"/>
  <c r="U1731" i="18" s="1"/>
  <c r="V1731" i="18" s="1"/>
  <c r="W1731" i="18" s="1"/>
  <c r="X1731" i="18" s="1"/>
  <c r="Y1731" i="18" s="1"/>
  <c r="Z1731" i="18" s="1"/>
  <c r="AA1731" i="18" s="1"/>
  <c r="AB1731" i="18" s="1"/>
  <c r="AC1731" i="18" s="1"/>
  <c r="AD1731" i="18" s="1"/>
  <c r="AE1731" i="18" s="1"/>
  <c r="AF1731" i="18" s="1"/>
  <c r="AG1731" i="18" s="1"/>
  <c r="AH1731" i="18" s="1"/>
  <c r="AI1731" i="18" s="1"/>
  <c r="AJ1731" i="18" s="1"/>
  <c r="F1826" i="18"/>
  <c r="G1826" i="18" s="1"/>
  <c r="H1826" i="18" s="1"/>
  <c r="I1826" i="18" s="1"/>
  <c r="J1826" i="18" s="1"/>
  <c r="K1826" i="18" s="1"/>
  <c r="L1826" i="18" s="1"/>
  <c r="M1826" i="18" s="1"/>
  <c r="N1826" i="18" s="1"/>
  <c r="O1826" i="18" s="1"/>
  <c r="P1826" i="18" s="1"/>
  <c r="Q1826" i="18" s="1"/>
  <c r="R1826" i="18" s="1"/>
  <c r="S1826" i="18" s="1"/>
  <c r="T1826" i="18" s="1"/>
  <c r="U1826" i="18" s="1"/>
  <c r="V1826" i="18" s="1"/>
  <c r="W1826" i="18" s="1"/>
  <c r="X1826" i="18" s="1"/>
  <c r="Y1826" i="18" s="1"/>
  <c r="Z1826" i="18" s="1"/>
  <c r="AA1826" i="18" s="1"/>
  <c r="AB1826" i="18" s="1"/>
  <c r="AC1826" i="18" s="1"/>
  <c r="AD1826" i="18" s="1"/>
  <c r="AE1826" i="18" s="1"/>
  <c r="AF1826" i="18" s="1"/>
  <c r="AG1826" i="18" s="1"/>
  <c r="AH1826" i="18" s="1"/>
  <c r="AI1826" i="18" s="1"/>
  <c r="AJ1826" i="18" s="1"/>
  <c r="F1655" i="18"/>
  <c r="G1655" i="18" s="1"/>
  <c r="H1655" i="18" s="1"/>
  <c r="I1655" i="18" s="1"/>
  <c r="J1655" i="18" s="1"/>
  <c r="K1655" i="18" s="1"/>
  <c r="L1655" i="18" s="1"/>
  <c r="M1655" i="18" s="1"/>
  <c r="N1655" i="18" s="1"/>
  <c r="O1655" i="18" s="1"/>
  <c r="P1655" i="18" s="1"/>
  <c r="Q1655" i="18" s="1"/>
  <c r="R1655" i="18" s="1"/>
  <c r="S1655" i="18" s="1"/>
  <c r="T1655" i="18" s="1"/>
  <c r="U1655" i="18" s="1"/>
  <c r="V1655" i="18" s="1"/>
  <c r="W1655" i="18" s="1"/>
  <c r="X1655" i="18" s="1"/>
  <c r="Y1655" i="18" s="1"/>
  <c r="Z1655" i="18" s="1"/>
  <c r="AA1655" i="18" s="1"/>
  <c r="AB1655" i="18" s="1"/>
  <c r="AC1655" i="18" s="1"/>
  <c r="AD1655" i="18" s="1"/>
  <c r="AE1655" i="18" s="1"/>
  <c r="AF1655" i="18" s="1"/>
  <c r="AG1655" i="18" s="1"/>
  <c r="AH1655" i="18" s="1"/>
  <c r="AI1655" i="18" s="1"/>
  <c r="AJ1655" i="18" s="1"/>
  <c r="F1865" i="18"/>
  <c r="G1865" i="18" s="1"/>
  <c r="H1865" i="18" s="1"/>
  <c r="I1865" i="18" s="1"/>
  <c r="J1865" i="18" s="1"/>
  <c r="K1865" i="18" s="1"/>
  <c r="L1865" i="18" s="1"/>
  <c r="M1865" i="18" s="1"/>
  <c r="N1865" i="18" s="1"/>
  <c r="O1865" i="18" s="1"/>
  <c r="P1865" i="18" s="1"/>
  <c r="Q1865" i="18" s="1"/>
  <c r="R1865" i="18" s="1"/>
  <c r="S1865" i="18" s="1"/>
  <c r="T1865" i="18" s="1"/>
  <c r="U1865" i="18" s="1"/>
  <c r="V1865" i="18" s="1"/>
  <c r="W1865" i="18" s="1"/>
  <c r="X1865" i="18" s="1"/>
  <c r="Y1865" i="18" s="1"/>
  <c r="Z1865" i="18" s="1"/>
  <c r="AA1865" i="18" s="1"/>
  <c r="AB1865" i="18" s="1"/>
  <c r="AC1865" i="18" s="1"/>
  <c r="AD1865" i="18" s="1"/>
  <c r="AE1865" i="18" s="1"/>
  <c r="AF1865" i="18" s="1"/>
  <c r="AG1865" i="18" s="1"/>
  <c r="AH1865" i="18" s="1"/>
  <c r="AI1865" i="18" s="1"/>
  <c r="AJ1865" i="18" s="1"/>
  <c r="F1242" i="18"/>
  <c r="G1242" i="18" s="1"/>
  <c r="H1242" i="18" s="1"/>
  <c r="I1242" i="18" s="1"/>
  <c r="J1242" i="18" s="1"/>
  <c r="K1242" i="18" s="1"/>
  <c r="L1242" i="18" s="1"/>
  <c r="M1242" i="18" s="1"/>
  <c r="N1242" i="18" s="1"/>
  <c r="O1242" i="18" s="1"/>
  <c r="P1242" i="18" s="1"/>
  <c r="Q1242" i="18" s="1"/>
  <c r="R1242" i="18" s="1"/>
  <c r="S1242" i="18" s="1"/>
  <c r="T1242" i="18" s="1"/>
  <c r="U1242" i="18" s="1"/>
  <c r="V1242" i="18" s="1"/>
  <c r="W1242" i="18" s="1"/>
  <c r="X1242" i="18" s="1"/>
  <c r="Y1242" i="18" s="1"/>
  <c r="Z1242" i="18" s="1"/>
  <c r="AA1242" i="18" s="1"/>
  <c r="AB1242" i="18" s="1"/>
  <c r="AC1242" i="18" s="1"/>
  <c r="AD1242" i="18" s="1"/>
  <c r="AE1242" i="18" s="1"/>
  <c r="AF1242" i="18" s="1"/>
  <c r="AG1242" i="18" s="1"/>
  <c r="AH1242" i="18" s="1"/>
  <c r="AI1242" i="18" s="1"/>
  <c r="AJ1242" i="18" s="1"/>
  <c r="F1285" i="18"/>
  <c r="G1285" i="18" s="1"/>
  <c r="H1285" i="18" s="1"/>
  <c r="I1285" i="18" s="1"/>
  <c r="J1285" i="18" s="1"/>
  <c r="K1285" i="18" s="1"/>
  <c r="L1285" i="18" s="1"/>
  <c r="M1285" i="18" s="1"/>
  <c r="N1285" i="18" s="1"/>
  <c r="O1285" i="18" s="1"/>
  <c r="P1285" i="18" s="1"/>
  <c r="Q1285" i="18" s="1"/>
  <c r="R1285" i="18" s="1"/>
  <c r="S1285" i="18" s="1"/>
  <c r="T1285" i="18" s="1"/>
  <c r="U1285" i="18" s="1"/>
  <c r="V1285" i="18" s="1"/>
  <c r="W1285" i="18" s="1"/>
  <c r="X1285" i="18" s="1"/>
  <c r="Y1285" i="18" s="1"/>
  <c r="Z1285" i="18" s="1"/>
  <c r="AA1285" i="18" s="1"/>
  <c r="AB1285" i="18" s="1"/>
  <c r="AC1285" i="18" s="1"/>
  <c r="AD1285" i="18" s="1"/>
  <c r="AE1285" i="18" s="1"/>
  <c r="AF1285" i="18" s="1"/>
  <c r="AG1285" i="18" s="1"/>
  <c r="AH1285" i="18" s="1"/>
  <c r="AI1285" i="18" s="1"/>
  <c r="AJ1285" i="18" s="1"/>
  <c r="F1500" i="18"/>
  <c r="G1500" i="18" s="1"/>
  <c r="H1500" i="18" s="1"/>
  <c r="I1500" i="18" s="1"/>
  <c r="J1500" i="18" s="1"/>
  <c r="K1500" i="18" s="1"/>
  <c r="L1500" i="18" s="1"/>
  <c r="M1500" i="18" s="1"/>
  <c r="N1500" i="18" s="1"/>
  <c r="O1500" i="18" s="1"/>
  <c r="P1500" i="18" s="1"/>
  <c r="Q1500" i="18" s="1"/>
  <c r="R1500" i="18" s="1"/>
  <c r="S1500" i="18" s="1"/>
  <c r="T1500" i="18" s="1"/>
  <c r="U1500" i="18" s="1"/>
  <c r="V1500" i="18" s="1"/>
  <c r="W1500" i="18" s="1"/>
  <c r="X1500" i="18" s="1"/>
  <c r="Y1500" i="18" s="1"/>
  <c r="Z1500" i="18" s="1"/>
  <c r="AA1500" i="18" s="1"/>
  <c r="AB1500" i="18" s="1"/>
  <c r="AC1500" i="18" s="1"/>
  <c r="AD1500" i="18" s="1"/>
  <c r="AE1500" i="18" s="1"/>
  <c r="AF1500" i="18" s="1"/>
  <c r="AG1500" i="18" s="1"/>
  <c r="AH1500" i="18" s="1"/>
  <c r="AI1500" i="18" s="1"/>
  <c r="AJ1500" i="18" s="1"/>
  <c r="F1540" i="18"/>
  <c r="G1540" i="18" s="1"/>
  <c r="H1540" i="18" s="1"/>
  <c r="I1540" i="18" s="1"/>
  <c r="J1540" i="18" s="1"/>
  <c r="K1540" i="18" s="1"/>
  <c r="L1540" i="18" s="1"/>
  <c r="M1540" i="18" s="1"/>
  <c r="N1540" i="18" s="1"/>
  <c r="O1540" i="18" s="1"/>
  <c r="P1540" i="18" s="1"/>
  <c r="Q1540" i="18" s="1"/>
  <c r="R1540" i="18" s="1"/>
  <c r="S1540" i="18" s="1"/>
  <c r="T1540" i="18" s="1"/>
  <c r="U1540" i="18" s="1"/>
  <c r="V1540" i="18" s="1"/>
  <c r="W1540" i="18" s="1"/>
  <c r="X1540" i="18" s="1"/>
  <c r="Y1540" i="18" s="1"/>
  <c r="Z1540" i="18" s="1"/>
  <c r="AA1540" i="18" s="1"/>
  <c r="AB1540" i="18" s="1"/>
  <c r="AC1540" i="18" s="1"/>
  <c r="AD1540" i="18" s="1"/>
  <c r="AE1540" i="18" s="1"/>
  <c r="AF1540" i="18" s="1"/>
  <c r="AG1540" i="18" s="1"/>
  <c r="AH1540" i="18" s="1"/>
  <c r="AI1540" i="18" s="1"/>
  <c r="AJ1540" i="18" s="1"/>
  <c r="F1580" i="18"/>
  <c r="G1580" i="18" s="1"/>
  <c r="H1580" i="18" s="1"/>
  <c r="I1580" i="18" s="1"/>
  <c r="J1580" i="18" s="1"/>
  <c r="K1580" i="18" s="1"/>
  <c r="L1580" i="18" s="1"/>
  <c r="M1580" i="18" s="1"/>
  <c r="N1580" i="18" s="1"/>
  <c r="O1580" i="18" s="1"/>
  <c r="P1580" i="18" s="1"/>
  <c r="Q1580" i="18" s="1"/>
  <c r="R1580" i="18" s="1"/>
  <c r="S1580" i="18" s="1"/>
  <c r="T1580" i="18" s="1"/>
  <c r="U1580" i="18" s="1"/>
  <c r="V1580" i="18" s="1"/>
  <c r="W1580" i="18" s="1"/>
  <c r="X1580" i="18" s="1"/>
  <c r="Y1580" i="18" s="1"/>
  <c r="Z1580" i="18" s="1"/>
  <c r="AA1580" i="18" s="1"/>
  <c r="AB1580" i="18" s="1"/>
  <c r="AC1580" i="18" s="1"/>
  <c r="AD1580" i="18" s="1"/>
  <c r="AE1580" i="18" s="1"/>
  <c r="AF1580" i="18" s="1"/>
  <c r="AG1580" i="18" s="1"/>
  <c r="AH1580" i="18" s="1"/>
  <c r="AI1580" i="18" s="1"/>
  <c r="AJ1580" i="18" s="1"/>
  <c r="F1563" i="18"/>
  <c r="G1563" i="18" s="1"/>
  <c r="H1563" i="18" s="1"/>
  <c r="I1563" i="18" s="1"/>
  <c r="J1563" i="18" s="1"/>
  <c r="K1563" i="18" s="1"/>
  <c r="L1563" i="18" s="1"/>
  <c r="M1563" i="18" s="1"/>
  <c r="N1563" i="18" s="1"/>
  <c r="O1563" i="18" s="1"/>
  <c r="P1563" i="18" s="1"/>
  <c r="Q1563" i="18" s="1"/>
  <c r="R1563" i="18" s="1"/>
  <c r="S1563" i="18" s="1"/>
  <c r="T1563" i="18" s="1"/>
  <c r="U1563" i="18" s="1"/>
  <c r="V1563" i="18" s="1"/>
  <c r="W1563" i="18" s="1"/>
  <c r="X1563" i="18" s="1"/>
  <c r="Y1563" i="18" s="1"/>
  <c r="Z1563" i="18" s="1"/>
  <c r="AA1563" i="18" s="1"/>
  <c r="AB1563" i="18" s="1"/>
  <c r="AC1563" i="18" s="1"/>
  <c r="AD1563" i="18" s="1"/>
  <c r="AE1563" i="18" s="1"/>
  <c r="AF1563" i="18" s="1"/>
  <c r="AG1563" i="18" s="1"/>
  <c r="AH1563" i="18" s="1"/>
  <c r="AI1563" i="18" s="1"/>
  <c r="AJ1563" i="18" s="1"/>
  <c r="F1418" i="18"/>
  <c r="G1418" i="18" s="1"/>
  <c r="H1418" i="18" s="1"/>
  <c r="I1418" i="18" s="1"/>
  <c r="J1418" i="18" s="1"/>
  <c r="K1418" i="18" s="1"/>
  <c r="L1418" i="18" s="1"/>
  <c r="M1418" i="18" s="1"/>
  <c r="N1418" i="18" s="1"/>
  <c r="O1418" i="18" s="1"/>
  <c r="P1418" i="18" s="1"/>
  <c r="Q1418" i="18" s="1"/>
  <c r="R1418" i="18" s="1"/>
  <c r="S1418" i="18" s="1"/>
  <c r="T1418" i="18" s="1"/>
  <c r="U1418" i="18" s="1"/>
  <c r="V1418" i="18" s="1"/>
  <c r="W1418" i="18" s="1"/>
  <c r="X1418" i="18" s="1"/>
  <c r="Y1418" i="18" s="1"/>
  <c r="Z1418" i="18" s="1"/>
  <c r="AA1418" i="18" s="1"/>
  <c r="AB1418" i="18" s="1"/>
  <c r="AC1418" i="18" s="1"/>
  <c r="AD1418" i="18" s="1"/>
  <c r="AE1418" i="18" s="1"/>
  <c r="AF1418" i="18" s="1"/>
  <c r="AG1418" i="18" s="1"/>
  <c r="AH1418" i="18" s="1"/>
  <c r="AI1418" i="18" s="1"/>
  <c r="AJ1418" i="18" s="1"/>
  <c r="F1235" i="18"/>
  <c r="G1235" i="18" s="1"/>
  <c r="H1235" i="18" s="1"/>
  <c r="I1235" i="18" s="1"/>
  <c r="J1235" i="18" s="1"/>
  <c r="K1235" i="18" s="1"/>
  <c r="L1235" i="18" s="1"/>
  <c r="M1235" i="18" s="1"/>
  <c r="N1235" i="18" s="1"/>
  <c r="O1235" i="18" s="1"/>
  <c r="P1235" i="18" s="1"/>
  <c r="Q1235" i="18" s="1"/>
  <c r="R1235" i="18" s="1"/>
  <c r="S1235" i="18" s="1"/>
  <c r="T1235" i="18" s="1"/>
  <c r="U1235" i="18" s="1"/>
  <c r="V1235" i="18" s="1"/>
  <c r="W1235" i="18" s="1"/>
  <c r="X1235" i="18" s="1"/>
  <c r="Y1235" i="18" s="1"/>
  <c r="Z1235" i="18" s="1"/>
  <c r="AA1235" i="18" s="1"/>
  <c r="AB1235" i="18" s="1"/>
  <c r="AC1235" i="18" s="1"/>
  <c r="AD1235" i="18" s="1"/>
  <c r="AE1235" i="18" s="1"/>
  <c r="AF1235" i="18" s="1"/>
  <c r="AG1235" i="18" s="1"/>
  <c r="AH1235" i="18" s="1"/>
  <c r="AI1235" i="18" s="1"/>
  <c r="AJ1235" i="18" s="1"/>
  <c r="F1454" i="18"/>
  <c r="G1454" i="18" s="1"/>
  <c r="H1454" i="18" s="1"/>
  <c r="I1454" i="18" s="1"/>
  <c r="J1454" i="18" s="1"/>
  <c r="K1454" i="18" s="1"/>
  <c r="L1454" i="18" s="1"/>
  <c r="M1454" i="18" s="1"/>
  <c r="N1454" i="18" s="1"/>
  <c r="O1454" i="18" s="1"/>
  <c r="P1454" i="18" s="1"/>
  <c r="Q1454" i="18" s="1"/>
  <c r="R1454" i="18" s="1"/>
  <c r="S1454" i="18" s="1"/>
  <c r="T1454" i="18" s="1"/>
  <c r="U1454" i="18" s="1"/>
  <c r="V1454" i="18" s="1"/>
  <c r="W1454" i="18" s="1"/>
  <c r="X1454" i="18" s="1"/>
  <c r="Y1454" i="18" s="1"/>
  <c r="Z1454" i="18" s="1"/>
  <c r="AA1454" i="18" s="1"/>
  <c r="AB1454" i="18" s="1"/>
  <c r="AC1454" i="18" s="1"/>
  <c r="AD1454" i="18" s="1"/>
  <c r="AE1454" i="18" s="1"/>
  <c r="AF1454" i="18" s="1"/>
  <c r="AG1454" i="18" s="1"/>
  <c r="AH1454" i="18" s="1"/>
  <c r="AI1454" i="18" s="1"/>
  <c r="AJ1454" i="18" s="1"/>
  <c r="F1852" i="18"/>
  <c r="G1852" i="18" s="1"/>
  <c r="H1852" i="18" s="1"/>
  <c r="I1852" i="18" s="1"/>
  <c r="J1852" i="18" s="1"/>
  <c r="K1852" i="18" s="1"/>
  <c r="L1852" i="18" s="1"/>
  <c r="M1852" i="18" s="1"/>
  <c r="N1852" i="18" s="1"/>
  <c r="O1852" i="18" s="1"/>
  <c r="P1852" i="18" s="1"/>
  <c r="Q1852" i="18" s="1"/>
  <c r="R1852" i="18" s="1"/>
  <c r="S1852" i="18" s="1"/>
  <c r="T1852" i="18" s="1"/>
  <c r="U1852" i="18" s="1"/>
  <c r="V1852" i="18" s="1"/>
  <c r="W1852" i="18" s="1"/>
  <c r="X1852" i="18" s="1"/>
  <c r="Y1852" i="18" s="1"/>
  <c r="Z1852" i="18" s="1"/>
  <c r="AA1852" i="18" s="1"/>
  <c r="AB1852" i="18" s="1"/>
  <c r="AC1852" i="18" s="1"/>
  <c r="AD1852" i="18" s="1"/>
  <c r="AE1852" i="18" s="1"/>
  <c r="AF1852" i="18" s="1"/>
  <c r="AG1852" i="18" s="1"/>
  <c r="AH1852" i="18" s="1"/>
  <c r="AI1852" i="18" s="1"/>
  <c r="AJ1852" i="18" s="1"/>
  <c r="F1787" i="18"/>
  <c r="G1787" i="18" s="1"/>
  <c r="H1787" i="18" s="1"/>
  <c r="I1787" i="18" s="1"/>
  <c r="J1787" i="18" s="1"/>
  <c r="K1787" i="18" s="1"/>
  <c r="L1787" i="18" s="1"/>
  <c r="M1787" i="18" s="1"/>
  <c r="N1787" i="18" s="1"/>
  <c r="O1787" i="18" s="1"/>
  <c r="P1787" i="18" s="1"/>
  <c r="Q1787" i="18" s="1"/>
  <c r="R1787" i="18" s="1"/>
  <c r="S1787" i="18" s="1"/>
  <c r="T1787" i="18" s="1"/>
  <c r="U1787" i="18" s="1"/>
  <c r="V1787" i="18" s="1"/>
  <c r="W1787" i="18" s="1"/>
  <c r="X1787" i="18" s="1"/>
  <c r="Y1787" i="18" s="1"/>
  <c r="Z1787" i="18" s="1"/>
  <c r="AA1787" i="18" s="1"/>
  <c r="AB1787" i="18" s="1"/>
  <c r="AC1787" i="18" s="1"/>
  <c r="AD1787" i="18" s="1"/>
  <c r="AE1787" i="18" s="1"/>
  <c r="AF1787" i="18" s="1"/>
  <c r="AG1787" i="18" s="1"/>
  <c r="AH1787" i="18" s="1"/>
  <c r="AI1787" i="18" s="1"/>
  <c r="AJ1787" i="18" s="1"/>
  <c r="F1238" i="18"/>
  <c r="G1238" i="18" s="1"/>
  <c r="H1238" i="18" s="1"/>
  <c r="I1238" i="18" s="1"/>
  <c r="J1238" i="18" s="1"/>
  <c r="K1238" i="18" s="1"/>
  <c r="L1238" i="18" s="1"/>
  <c r="M1238" i="18" s="1"/>
  <c r="N1238" i="18" s="1"/>
  <c r="O1238" i="18" s="1"/>
  <c r="P1238" i="18" s="1"/>
  <c r="Q1238" i="18" s="1"/>
  <c r="R1238" i="18" s="1"/>
  <c r="S1238" i="18" s="1"/>
  <c r="T1238" i="18" s="1"/>
  <c r="U1238" i="18" s="1"/>
  <c r="V1238" i="18" s="1"/>
  <c r="W1238" i="18" s="1"/>
  <c r="X1238" i="18" s="1"/>
  <c r="Y1238" i="18" s="1"/>
  <c r="Z1238" i="18" s="1"/>
  <c r="AA1238" i="18" s="1"/>
  <c r="AB1238" i="18" s="1"/>
  <c r="AC1238" i="18" s="1"/>
  <c r="AD1238" i="18" s="1"/>
  <c r="AE1238" i="18" s="1"/>
  <c r="AF1238" i="18" s="1"/>
  <c r="AG1238" i="18" s="1"/>
  <c r="AH1238" i="18" s="1"/>
  <c r="AI1238" i="18" s="1"/>
  <c r="AJ1238" i="18" s="1"/>
  <c r="F1443" i="18"/>
  <c r="G1443" i="18" s="1"/>
  <c r="H1443" i="18" s="1"/>
  <c r="I1443" i="18" s="1"/>
  <c r="J1443" i="18" s="1"/>
  <c r="K1443" i="18" s="1"/>
  <c r="L1443" i="18" s="1"/>
  <c r="M1443" i="18" s="1"/>
  <c r="N1443" i="18" s="1"/>
  <c r="O1443" i="18" s="1"/>
  <c r="P1443" i="18" s="1"/>
  <c r="Q1443" i="18" s="1"/>
  <c r="R1443" i="18" s="1"/>
  <c r="S1443" i="18" s="1"/>
  <c r="T1443" i="18" s="1"/>
  <c r="U1443" i="18" s="1"/>
  <c r="V1443" i="18" s="1"/>
  <c r="W1443" i="18" s="1"/>
  <c r="X1443" i="18" s="1"/>
  <c r="Y1443" i="18" s="1"/>
  <c r="Z1443" i="18" s="1"/>
  <c r="AA1443" i="18" s="1"/>
  <c r="AB1443" i="18" s="1"/>
  <c r="AC1443" i="18" s="1"/>
  <c r="AD1443" i="18" s="1"/>
  <c r="AE1443" i="18" s="1"/>
  <c r="AF1443" i="18" s="1"/>
  <c r="AG1443" i="18" s="1"/>
  <c r="AH1443" i="18" s="1"/>
  <c r="AI1443" i="18" s="1"/>
  <c r="AJ1443" i="18" s="1"/>
  <c r="F1483" i="18"/>
  <c r="G1483" i="18" s="1"/>
  <c r="H1483" i="18" s="1"/>
  <c r="I1483" i="18" s="1"/>
  <c r="J1483" i="18" s="1"/>
  <c r="K1483" i="18" s="1"/>
  <c r="L1483" i="18" s="1"/>
  <c r="M1483" i="18" s="1"/>
  <c r="N1483" i="18" s="1"/>
  <c r="O1483" i="18" s="1"/>
  <c r="P1483" i="18" s="1"/>
  <c r="Q1483" i="18" s="1"/>
  <c r="R1483" i="18" s="1"/>
  <c r="S1483" i="18" s="1"/>
  <c r="T1483" i="18" s="1"/>
  <c r="U1483" i="18" s="1"/>
  <c r="V1483" i="18" s="1"/>
  <c r="W1483" i="18" s="1"/>
  <c r="X1483" i="18" s="1"/>
  <c r="Y1483" i="18" s="1"/>
  <c r="Z1483" i="18" s="1"/>
  <c r="AA1483" i="18" s="1"/>
  <c r="AB1483" i="18" s="1"/>
  <c r="AC1483" i="18" s="1"/>
  <c r="AD1483" i="18" s="1"/>
  <c r="AE1483" i="18" s="1"/>
  <c r="AF1483" i="18" s="1"/>
  <c r="AG1483" i="18" s="1"/>
  <c r="AH1483" i="18" s="1"/>
  <c r="AI1483" i="18" s="1"/>
  <c r="AJ1483" i="18" s="1"/>
  <c r="F1523" i="18"/>
  <c r="G1523" i="18" s="1"/>
  <c r="H1523" i="18" s="1"/>
  <c r="I1523" i="18" s="1"/>
  <c r="J1523" i="18" s="1"/>
  <c r="K1523" i="18" s="1"/>
  <c r="L1523" i="18" s="1"/>
  <c r="M1523" i="18" s="1"/>
  <c r="N1523" i="18" s="1"/>
  <c r="O1523" i="18" s="1"/>
  <c r="P1523" i="18" s="1"/>
  <c r="Q1523" i="18" s="1"/>
  <c r="R1523" i="18" s="1"/>
  <c r="S1523" i="18" s="1"/>
  <c r="T1523" i="18" s="1"/>
  <c r="U1523" i="18" s="1"/>
  <c r="V1523" i="18" s="1"/>
  <c r="W1523" i="18" s="1"/>
  <c r="X1523" i="18" s="1"/>
  <c r="Y1523" i="18" s="1"/>
  <c r="Z1523" i="18" s="1"/>
  <c r="AA1523" i="18" s="1"/>
  <c r="AB1523" i="18" s="1"/>
  <c r="AC1523" i="18" s="1"/>
  <c r="AD1523" i="18" s="1"/>
  <c r="AE1523" i="18" s="1"/>
  <c r="AF1523" i="18" s="1"/>
  <c r="AG1523" i="18" s="1"/>
  <c r="AH1523" i="18" s="1"/>
  <c r="AI1523" i="18" s="1"/>
  <c r="AJ1523" i="18" s="1"/>
  <c r="F1780" i="18"/>
  <c r="G1780" i="18" s="1"/>
  <c r="H1780" i="18" s="1"/>
  <c r="I1780" i="18" s="1"/>
  <c r="J1780" i="18" s="1"/>
  <c r="K1780" i="18" s="1"/>
  <c r="L1780" i="18" s="1"/>
  <c r="M1780" i="18" s="1"/>
  <c r="N1780" i="18" s="1"/>
  <c r="O1780" i="18" s="1"/>
  <c r="P1780" i="18" s="1"/>
  <c r="Q1780" i="18" s="1"/>
  <c r="R1780" i="18" s="1"/>
  <c r="S1780" i="18" s="1"/>
  <c r="T1780" i="18" s="1"/>
  <c r="U1780" i="18" s="1"/>
  <c r="V1780" i="18" s="1"/>
  <c r="W1780" i="18" s="1"/>
  <c r="X1780" i="18" s="1"/>
  <c r="Y1780" i="18" s="1"/>
  <c r="Z1780" i="18" s="1"/>
  <c r="AA1780" i="18" s="1"/>
  <c r="AB1780" i="18" s="1"/>
  <c r="AC1780" i="18" s="1"/>
  <c r="AD1780" i="18" s="1"/>
  <c r="AE1780" i="18" s="1"/>
  <c r="AF1780" i="18" s="1"/>
  <c r="AG1780" i="18" s="1"/>
  <c r="AH1780" i="18" s="1"/>
  <c r="AI1780" i="18" s="1"/>
  <c r="AJ1780" i="18" s="1"/>
  <c r="F1321" i="18"/>
  <c r="G1321" i="18" s="1"/>
  <c r="H1321" i="18" s="1"/>
  <c r="I1321" i="18" s="1"/>
  <c r="J1321" i="18" s="1"/>
  <c r="K1321" i="18" s="1"/>
  <c r="L1321" i="18" s="1"/>
  <c r="M1321" i="18" s="1"/>
  <c r="N1321" i="18" s="1"/>
  <c r="O1321" i="18" s="1"/>
  <c r="P1321" i="18" s="1"/>
  <c r="Q1321" i="18" s="1"/>
  <c r="R1321" i="18" s="1"/>
  <c r="S1321" i="18" s="1"/>
  <c r="T1321" i="18" s="1"/>
  <c r="U1321" i="18" s="1"/>
  <c r="V1321" i="18" s="1"/>
  <c r="W1321" i="18" s="1"/>
  <c r="X1321" i="18" s="1"/>
  <c r="Y1321" i="18" s="1"/>
  <c r="Z1321" i="18" s="1"/>
  <c r="AA1321" i="18" s="1"/>
  <c r="AB1321" i="18" s="1"/>
  <c r="AC1321" i="18" s="1"/>
  <c r="AD1321" i="18" s="1"/>
  <c r="AE1321" i="18" s="1"/>
  <c r="AF1321" i="18" s="1"/>
  <c r="AG1321" i="18" s="1"/>
  <c r="AH1321" i="18" s="1"/>
  <c r="AI1321" i="18" s="1"/>
  <c r="AJ1321" i="18" s="1"/>
  <c r="F1250" i="18"/>
  <c r="G1250" i="18" s="1"/>
  <c r="H1250" i="18" s="1"/>
  <c r="I1250" i="18" s="1"/>
  <c r="J1250" i="18" s="1"/>
  <c r="K1250" i="18" s="1"/>
  <c r="L1250" i="18" s="1"/>
  <c r="M1250" i="18" s="1"/>
  <c r="N1250" i="18" s="1"/>
  <c r="O1250" i="18" s="1"/>
  <c r="P1250" i="18" s="1"/>
  <c r="Q1250" i="18" s="1"/>
  <c r="R1250" i="18" s="1"/>
  <c r="S1250" i="18" s="1"/>
  <c r="T1250" i="18" s="1"/>
  <c r="U1250" i="18" s="1"/>
  <c r="V1250" i="18" s="1"/>
  <c r="W1250" i="18" s="1"/>
  <c r="X1250" i="18" s="1"/>
  <c r="Y1250" i="18" s="1"/>
  <c r="Z1250" i="18" s="1"/>
  <c r="AA1250" i="18" s="1"/>
  <c r="AB1250" i="18" s="1"/>
  <c r="AC1250" i="18" s="1"/>
  <c r="AD1250" i="18" s="1"/>
  <c r="AE1250" i="18" s="1"/>
  <c r="AF1250" i="18" s="1"/>
  <c r="AG1250" i="18" s="1"/>
  <c r="AH1250" i="18" s="1"/>
  <c r="AI1250" i="18" s="1"/>
  <c r="AJ1250" i="18" s="1"/>
  <c r="F1329" i="18"/>
  <c r="G1329" i="18" s="1"/>
  <c r="H1329" i="18" s="1"/>
  <c r="I1329" i="18" s="1"/>
  <c r="J1329" i="18" s="1"/>
  <c r="K1329" i="18" s="1"/>
  <c r="L1329" i="18" s="1"/>
  <c r="M1329" i="18" s="1"/>
  <c r="N1329" i="18" s="1"/>
  <c r="O1329" i="18" s="1"/>
  <c r="P1329" i="18" s="1"/>
  <c r="Q1329" i="18" s="1"/>
  <c r="R1329" i="18" s="1"/>
  <c r="S1329" i="18" s="1"/>
  <c r="T1329" i="18" s="1"/>
  <c r="U1329" i="18" s="1"/>
  <c r="V1329" i="18" s="1"/>
  <c r="W1329" i="18" s="1"/>
  <c r="X1329" i="18" s="1"/>
  <c r="Y1329" i="18" s="1"/>
  <c r="Z1329" i="18" s="1"/>
  <c r="AA1329" i="18" s="1"/>
  <c r="AB1329" i="18" s="1"/>
  <c r="AC1329" i="18" s="1"/>
  <c r="AD1329" i="18" s="1"/>
  <c r="AE1329" i="18" s="1"/>
  <c r="AF1329" i="18" s="1"/>
  <c r="AG1329" i="18" s="1"/>
  <c r="AH1329" i="18" s="1"/>
  <c r="AI1329" i="18" s="1"/>
  <c r="AJ1329" i="18" s="1"/>
  <c r="F1323" i="18"/>
  <c r="G1323" i="18" s="1"/>
  <c r="H1323" i="18" s="1"/>
  <c r="I1323" i="18" s="1"/>
  <c r="J1323" i="18" s="1"/>
  <c r="K1323" i="18" s="1"/>
  <c r="L1323" i="18" s="1"/>
  <c r="M1323" i="18" s="1"/>
  <c r="N1323" i="18" s="1"/>
  <c r="O1323" i="18" s="1"/>
  <c r="P1323" i="18" s="1"/>
  <c r="Q1323" i="18" s="1"/>
  <c r="R1323" i="18" s="1"/>
  <c r="S1323" i="18" s="1"/>
  <c r="T1323" i="18" s="1"/>
  <c r="U1323" i="18" s="1"/>
  <c r="V1323" i="18" s="1"/>
  <c r="W1323" i="18" s="1"/>
  <c r="X1323" i="18" s="1"/>
  <c r="Y1323" i="18" s="1"/>
  <c r="Z1323" i="18" s="1"/>
  <c r="AA1323" i="18" s="1"/>
  <c r="AB1323" i="18" s="1"/>
  <c r="AC1323" i="18" s="1"/>
  <c r="AD1323" i="18" s="1"/>
  <c r="AE1323" i="18" s="1"/>
  <c r="AF1323" i="18" s="1"/>
  <c r="AG1323" i="18" s="1"/>
  <c r="AH1323" i="18" s="1"/>
  <c r="AI1323" i="18" s="1"/>
  <c r="AJ1323" i="18" s="1"/>
  <c r="F1814" i="18"/>
  <c r="G1814" i="18" s="1"/>
  <c r="H1814" i="18" s="1"/>
  <c r="I1814" i="18" s="1"/>
  <c r="J1814" i="18" s="1"/>
  <c r="K1814" i="18" s="1"/>
  <c r="L1814" i="18" s="1"/>
  <c r="M1814" i="18" s="1"/>
  <c r="N1814" i="18" s="1"/>
  <c r="O1814" i="18" s="1"/>
  <c r="P1814" i="18" s="1"/>
  <c r="Q1814" i="18" s="1"/>
  <c r="R1814" i="18" s="1"/>
  <c r="S1814" i="18" s="1"/>
  <c r="T1814" i="18" s="1"/>
  <c r="U1814" i="18" s="1"/>
  <c r="V1814" i="18" s="1"/>
  <c r="W1814" i="18" s="1"/>
  <c r="X1814" i="18" s="1"/>
  <c r="Y1814" i="18" s="1"/>
  <c r="Z1814" i="18" s="1"/>
  <c r="AA1814" i="18" s="1"/>
  <c r="AB1814" i="18" s="1"/>
  <c r="AC1814" i="18" s="1"/>
  <c r="AD1814" i="18" s="1"/>
  <c r="AE1814" i="18" s="1"/>
  <c r="AF1814" i="18" s="1"/>
  <c r="AG1814" i="18" s="1"/>
  <c r="AH1814" i="18" s="1"/>
  <c r="AI1814" i="18" s="1"/>
  <c r="AJ1814" i="18" s="1"/>
  <c r="F1881" i="18"/>
  <c r="G1881" i="18" s="1"/>
  <c r="H1881" i="18" s="1"/>
  <c r="I1881" i="18" s="1"/>
  <c r="J1881" i="18" s="1"/>
  <c r="K1881" i="18" s="1"/>
  <c r="L1881" i="18" s="1"/>
  <c r="M1881" i="18" s="1"/>
  <c r="N1881" i="18" s="1"/>
  <c r="O1881" i="18" s="1"/>
  <c r="P1881" i="18" s="1"/>
  <c r="Q1881" i="18" s="1"/>
  <c r="R1881" i="18" s="1"/>
  <c r="S1881" i="18" s="1"/>
  <c r="T1881" i="18" s="1"/>
  <c r="U1881" i="18" s="1"/>
  <c r="V1881" i="18" s="1"/>
  <c r="W1881" i="18" s="1"/>
  <c r="X1881" i="18" s="1"/>
  <c r="Y1881" i="18" s="1"/>
  <c r="Z1881" i="18" s="1"/>
  <c r="AA1881" i="18" s="1"/>
  <c r="AB1881" i="18" s="1"/>
  <c r="AC1881" i="18" s="1"/>
  <c r="AD1881" i="18" s="1"/>
  <c r="AE1881" i="18" s="1"/>
  <c r="AF1881" i="18" s="1"/>
  <c r="AG1881" i="18" s="1"/>
  <c r="AH1881" i="18" s="1"/>
  <c r="AI1881" i="18" s="1"/>
  <c r="AJ1881" i="18" s="1"/>
  <c r="F1754" i="18"/>
  <c r="G1754" i="18" s="1"/>
  <c r="H1754" i="18" s="1"/>
  <c r="I1754" i="18" s="1"/>
  <c r="J1754" i="18" s="1"/>
  <c r="K1754" i="18" s="1"/>
  <c r="L1754" i="18" s="1"/>
  <c r="M1754" i="18" s="1"/>
  <c r="N1754" i="18" s="1"/>
  <c r="O1754" i="18" s="1"/>
  <c r="P1754" i="18" s="1"/>
  <c r="Q1754" i="18" s="1"/>
  <c r="R1754" i="18" s="1"/>
  <c r="S1754" i="18" s="1"/>
  <c r="T1754" i="18" s="1"/>
  <c r="U1754" i="18" s="1"/>
  <c r="V1754" i="18" s="1"/>
  <c r="W1754" i="18" s="1"/>
  <c r="X1754" i="18" s="1"/>
  <c r="Y1754" i="18" s="1"/>
  <c r="Z1754" i="18" s="1"/>
  <c r="AA1754" i="18" s="1"/>
  <c r="AB1754" i="18" s="1"/>
  <c r="AC1754" i="18" s="1"/>
  <c r="AD1754" i="18" s="1"/>
  <c r="AE1754" i="18" s="1"/>
  <c r="AF1754" i="18" s="1"/>
  <c r="AG1754" i="18" s="1"/>
  <c r="AH1754" i="18" s="1"/>
  <c r="AI1754" i="18" s="1"/>
  <c r="AJ1754" i="18" s="1"/>
  <c r="F1592" i="18"/>
  <c r="G1592" i="18" s="1"/>
  <c r="H1592" i="18" s="1"/>
  <c r="I1592" i="18" s="1"/>
  <c r="J1592" i="18" s="1"/>
  <c r="K1592" i="18" s="1"/>
  <c r="L1592" i="18" s="1"/>
  <c r="M1592" i="18" s="1"/>
  <c r="N1592" i="18" s="1"/>
  <c r="O1592" i="18" s="1"/>
  <c r="P1592" i="18" s="1"/>
  <c r="Q1592" i="18" s="1"/>
  <c r="R1592" i="18" s="1"/>
  <c r="S1592" i="18" s="1"/>
  <c r="T1592" i="18" s="1"/>
  <c r="U1592" i="18" s="1"/>
  <c r="V1592" i="18" s="1"/>
  <c r="W1592" i="18" s="1"/>
  <c r="X1592" i="18" s="1"/>
  <c r="Y1592" i="18" s="1"/>
  <c r="Z1592" i="18" s="1"/>
  <c r="AA1592" i="18" s="1"/>
  <c r="AB1592" i="18" s="1"/>
  <c r="AC1592" i="18" s="1"/>
  <c r="AD1592" i="18" s="1"/>
  <c r="AE1592" i="18" s="1"/>
  <c r="AF1592" i="18" s="1"/>
  <c r="AG1592" i="18" s="1"/>
  <c r="AH1592" i="18" s="1"/>
  <c r="AI1592" i="18" s="1"/>
  <c r="AJ1592" i="18" s="1"/>
  <c r="F1425" i="18"/>
  <c r="G1425" i="18" s="1"/>
  <c r="H1425" i="18" s="1"/>
  <c r="I1425" i="18" s="1"/>
  <c r="J1425" i="18" s="1"/>
  <c r="K1425" i="18" s="1"/>
  <c r="L1425" i="18" s="1"/>
  <c r="M1425" i="18" s="1"/>
  <c r="N1425" i="18" s="1"/>
  <c r="O1425" i="18" s="1"/>
  <c r="P1425" i="18" s="1"/>
  <c r="Q1425" i="18" s="1"/>
  <c r="R1425" i="18" s="1"/>
  <c r="S1425" i="18" s="1"/>
  <c r="T1425" i="18" s="1"/>
  <c r="U1425" i="18" s="1"/>
  <c r="V1425" i="18" s="1"/>
  <c r="W1425" i="18" s="1"/>
  <c r="X1425" i="18" s="1"/>
  <c r="Y1425" i="18" s="1"/>
  <c r="Z1425" i="18" s="1"/>
  <c r="AA1425" i="18" s="1"/>
  <c r="AB1425" i="18" s="1"/>
  <c r="AC1425" i="18" s="1"/>
  <c r="AD1425" i="18" s="1"/>
  <c r="AE1425" i="18" s="1"/>
  <c r="AF1425" i="18" s="1"/>
  <c r="AG1425" i="18" s="1"/>
  <c r="AH1425" i="18" s="1"/>
  <c r="AI1425" i="18" s="1"/>
  <c r="AJ1425" i="18" s="1"/>
  <c r="F1221" i="18"/>
  <c r="G1221" i="18" s="1"/>
  <c r="H1221" i="18" s="1"/>
  <c r="I1221" i="18" s="1"/>
  <c r="J1221" i="18" s="1"/>
  <c r="K1221" i="18" s="1"/>
  <c r="L1221" i="18" s="1"/>
  <c r="M1221" i="18" s="1"/>
  <c r="N1221" i="18" s="1"/>
  <c r="O1221" i="18" s="1"/>
  <c r="P1221" i="18" s="1"/>
  <c r="Q1221" i="18" s="1"/>
  <c r="R1221" i="18" s="1"/>
  <c r="S1221" i="18" s="1"/>
  <c r="T1221" i="18" s="1"/>
  <c r="U1221" i="18" s="1"/>
  <c r="V1221" i="18" s="1"/>
  <c r="W1221" i="18" s="1"/>
  <c r="X1221" i="18" s="1"/>
  <c r="Y1221" i="18" s="1"/>
  <c r="Z1221" i="18" s="1"/>
  <c r="AA1221" i="18" s="1"/>
  <c r="AB1221" i="18" s="1"/>
  <c r="AC1221" i="18" s="1"/>
  <c r="AD1221" i="18" s="1"/>
  <c r="AE1221" i="18" s="1"/>
  <c r="AF1221" i="18" s="1"/>
  <c r="AG1221" i="18" s="1"/>
  <c r="AH1221" i="18" s="1"/>
  <c r="AI1221" i="18" s="1"/>
  <c r="AJ1221" i="18" s="1"/>
  <c r="F1845" i="18"/>
  <c r="G1845" i="18" s="1"/>
  <c r="H1845" i="18" s="1"/>
  <c r="I1845" i="18" s="1"/>
  <c r="J1845" i="18" s="1"/>
  <c r="K1845" i="18" s="1"/>
  <c r="L1845" i="18" s="1"/>
  <c r="M1845" i="18" s="1"/>
  <c r="N1845" i="18" s="1"/>
  <c r="O1845" i="18" s="1"/>
  <c r="P1845" i="18" s="1"/>
  <c r="Q1845" i="18" s="1"/>
  <c r="R1845" i="18" s="1"/>
  <c r="S1845" i="18" s="1"/>
  <c r="T1845" i="18" s="1"/>
  <c r="U1845" i="18" s="1"/>
  <c r="V1845" i="18" s="1"/>
  <c r="W1845" i="18" s="1"/>
  <c r="X1845" i="18" s="1"/>
  <c r="Y1845" i="18" s="1"/>
  <c r="Z1845" i="18" s="1"/>
  <c r="AA1845" i="18" s="1"/>
  <c r="AB1845" i="18" s="1"/>
  <c r="AC1845" i="18" s="1"/>
  <c r="AD1845" i="18" s="1"/>
  <c r="AE1845" i="18" s="1"/>
  <c r="AF1845" i="18" s="1"/>
  <c r="AG1845" i="18" s="1"/>
  <c r="AH1845" i="18" s="1"/>
  <c r="AI1845" i="18" s="1"/>
  <c r="AJ1845" i="18" s="1"/>
  <c r="F1477" i="18"/>
  <c r="G1477" i="18" s="1"/>
  <c r="H1477" i="18" s="1"/>
  <c r="I1477" i="18" s="1"/>
  <c r="J1477" i="18" s="1"/>
  <c r="K1477" i="18" s="1"/>
  <c r="L1477" i="18" s="1"/>
  <c r="M1477" i="18" s="1"/>
  <c r="N1477" i="18" s="1"/>
  <c r="O1477" i="18" s="1"/>
  <c r="P1477" i="18" s="1"/>
  <c r="Q1477" i="18" s="1"/>
  <c r="R1477" i="18" s="1"/>
  <c r="S1477" i="18" s="1"/>
  <c r="T1477" i="18" s="1"/>
  <c r="U1477" i="18" s="1"/>
  <c r="V1477" i="18" s="1"/>
  <c r="W1477" i="18" s="1"/>
  <c r="X1477" i="18" s="1"/>
  <c r="Y1477" i="18" s="1"/>
  <c r="Z1477" i="18" s="1"/>
  <c r="AA1477" i="18" s="1"/>
  <c r="AB1477" i="18" s="1"/>
  <c r="AC1477" i="18" s="1"/>
  <c r="AD1477" i="18" s="1"/>
  <c r="AE1477" i="18" s="1"/>
  <c r="AF1477" i="18" s="1"/>
  <c r="AG1477" i="18" s="1"/>
  <c r="AH1477" i="18" s="1"/>
  <c r="AI1477" i="18" s="1"/>
  <c r="AJ1477" i="18" s="1"/>
  <c r="F1672" i="18"/>
  <c r="G1672" i="18" s="1"/>
  <c r="H1672" i="18" s="1"/>
  <c r="I1672" i="18" s="1"/>
  <c r="J1672" i="18" s="1"/>
  <c r="K1672" i="18" s="1"/>
  <c r="L1672" i="18" s="1"/>
  <c r="M1672" i="18" s="1"/>
  <c r="N1672" i="18" s="1"/>
  <c r="O1672" i="18" s="1"/>
  <c r="P1672" i="18" s="1"/>
  <c r="Q1672" i="18" s="1"/>
  <c r="R1672" i="18" s="1"/>
  <c r="S1672" i="18" s="1"/>
  <c r="T1672" i="18" s="1"/>
  <c r="U1672" i="18" s="1"/>
  <c r="V1672" i="18" s="1"/>
  <c r="W1672" i="18" s="1"/>
  <c r="X1672" i="18" s="1"/>
  <c r="Y1672" i="18" s="1"/>
  <c r="Z1672" i="18" s="1"/>
  <c r="AA1672" i="18" s="1"/>
  <c r="AB1672" i="18" s="1"/>
  <c r="AC1672" i="18" s="1"/>
  <c r="AD1672" i="18" s="1"/>
  <c r="AE1672" i="18" s="1"/>
  <c r="AF1672" i="18" s="1"/>
  <c r="AG1672" i="18" s="1"/>
  <c r="AH1672" i="18" s="1"/>
  <c r="AI1672" i="18" s="1"/>
  <c r="AJ1672" i="18" s="1"/>
  <c r="F1258" i="18"/>
  <c r="G1258" i="18" s="1"/>
  <c r="H1258" i="18" s="1"/>
  <c r="I1258" i="18" s="1"/>
  <c r="J1258" i="18" s="1"/>
  <c r="K1258" i="18" s="1"/>
  <c r="L1258" i="18" s="1"/>
  <c r="M1258" i="18" s="1"/>
  <c r="N1258" i="18" s="1"/>
  <c r="O1258" i="18" s="1"/>
  <c r="P1258" i="18" s="1"/>
  <c r="Q1258" i="18" s="1"/>
  <c r="R1258" i="18" s="1"/>
  <c r="S1258" i="18" s="1"/>
  <c r="T1258" i="18" s="1"/>
  <c r="U1258" i="18" s="1"/>
  <c r="V1258" i="18" s="1"/>
  <c r="W1258" i="18" s="1"/>
  <c r="X1258" i="18" s="1"/>
  <c r="Y1258" i="18" s="1"/>
  <c r="Z1258" i="18" s="1"/>
  <c r="AA1258" i="18" s="1"/>
  <c r="AB1258" i="18" s="1"/>
  <c r="AC1258" i="18" s="1"/>
  <c r="AD1258" i="18" s="1"/>
  <c r="AE1258" i="18" s="1"/>
  <c r="AF1258" i="18" s="1"/>
  <c r="AG1258" i="18" s="1"/>
  <c r="AH1258" i="18" s="1"/>
  <c r="AI1258" i="18" s="1"/>
  <c r="AJ1258" i="18" s="1"/>
  <c r="F1505" i="18"/>
  <c r="G1505" i="18" s="1"/>
  <c r="H1505" i="18" s="1"/>
  <c r="I1505" i="18" s="1"/>
  <c r="J1505" i="18" s="1"/>
  <c r="K1505" i="18" s="1"/>
  <c r="L1505" i="18" s="1"/>
  <c r="M1505" i="18" s="1"/>
  <c r="N1505" i="18" s="1"/>
  <c r="O1505" i="18" s="1"/>
  <c r="P1505" i="18" s="1"/>
  <c r="Q1505" i="18" s="1"/>
  <c r="R1505" i="18" s="1"/>
  <c r="S1505" i="18" s="1"/>
  <c r="T1505" i="18" s="1"/>
  <c r="U1505" i="18" s="1"/>
  <c r="V1505" i="18" s="1"/>
  <c r="W1505" i="18" s="1"/>
  <c r="X1505" i="18" s="1"/>
  <c r="Y1505" i="18" s="1"/>
  <c r="Z1505" i="18" s="1"/>
  <c r="AA1505" i="18" s="1"/>
  <c r="AB1505" i="18" s="1"/>
  <c r="AC1505" i="18" s="1"/>
  <c r="AD1505" i="18" s="1"/>
  <c r="AE1505" i="18" s="1"/>
  <c r="AF1505" i="18" s="1"/>
  <c r="AG1505" i="18" s="1"/>
  <c r="AH1505" i="18" s="1"/>
  <c r="AI1505" i="18" s="1"/>
  <c r="AJ1505" i="18" s="1"/>
  <c r="F1887" i="18"/>
  <c r="G1887" i="18" s="1"/>
  <c r="H1887" i="18" s="1"/>
  <c r="I1887" i="18" s="1"/>
  <c r="J1887" i="18" s="1"/>
  <c r="K1887" i="18" s="1"/>
  <c r="L1887" i="18" s="1"/>
  <c r="M1887" i="18" s="1"/>
  <c r="N1887" i="18" s="1"/>
  <c r="O1887" i="18" s="1"/>
  <c r="P1887" i="18" s="1"/>
  <c r="Q1887" i="18" s="1"/>
  <c r="R1887" i="18" s="1"/>
  <c r="S1887" i="18" s="1"/>
  <c r="T1887" i="18" s="1"/>
  <c r="U1887" i="18" s="1"/>
  <c r="V1887" i="18" s="1"/>
  <c r="W1887" i="18" s="1"/>
  <c r="X1887" i="18" s="1"/>
  <c r="Y1887" i="18" s="1"/>
  <c r="Z1887" i="18" s="1"/>
  <c r="AA1887" i="18" s="1"/>
  <c r="AB1887" i="18" s="1"/>
  <c r="AC1887" i="18" s="1"/>
  <c r="AD1887" i="18" s="1"/>
  <c r="AE1887" i="18" s="1"/>
  <c r="AF1887" i="18" s="1"/>
  <c r="AG1887" i="18" s="1"/>
  <c r="AH1887" i="18" s="1"/>
  <c r="AI1887" i="18" s="1"/>
  <c r="AJ1887" i="18" s="1"/>
  <c r="F1719" i="18"/>
  <c r="G1719" i="18" s="1"/>
  <c r="H1719" i="18" s="1"/>
  <c r="I1719" i="18" s="1"/>
  <c r="J1719" i="18" s="1"/>
  <c r="K1719" i="18" s="1"/>
  <c r="L1719" i="18" s="1"/>
  <c r="M1719" i="18" s="1"/>
  <c r="N1719" i="18" s="1"/>
  <c r="O1719" i="18" s="1"/>
  <c r="P1719" i="18" s="1"/>
  <c r="Q1719" i="18" s="1"/>
  <c r="R1719" i="18" s="1"/>
  <c r="S1719" i="18" s="1"/>
  <c r="T1719" i="18" s="1"/>
  <c r="U1719" i="18" s="1"/>
  <c r="V1719" i="18" s="1"/>
  <c r="W1719" i="18" s="1"/>
  <c r="X1719" i="18" s="1"/>
  <c r="Y1719" i="18" s="1"/>
  <c r="Z1719" i="18" s="1"/>
  <c r="AA1719" i="18" s="1"/>
  <c r="AB1719" i="18" s="1"/>
  <c r="AC1719" i="18" s="1"/>
  <c r="AD1719" i="18" s="1"/>
  <c r="AE1719" i="18" s="1"/>
  <c r="AF1719" i="18" s="1"/>
  <c r="AG1719" i="18" s="1"/>
  <c r="AH1719" i="18" s="1"/>
  <c r="AI1719" i="18" s="1"/>
  <c r="AJ1719" i="18" s="1"/>
  <c r="F1520" i="18"/>
  <c r="G1520" i="18" s="1"/>
  <c r="H1520" i="18" s="1"/>
  <c r="I1520" i="18" s="1"/>
  <c r="J1520" i="18" s="1"/>
  <c r="K1520" i="18" s="1"/>
  <c r="L1520" i="18" s="1"/>
  <c r="M1520" i="18" s="1"/>
  <c r="N1520" i="18" s="1"/>
  <c r="O1520" i="18" s="1"/>
  <c r="P1520" i="18" s="1"/>
  <c r="Q1520" i="18" s="1"/>
  <c r="R1520" i="18" s="1"/>
  <c r="S1520" i="18" s="1"/>
  <c r="T1520" i="18" s="1"/>
  <c r="U1520" i="18" s="1"/>
  <c r="V1520" i="18" s="1"/>
  <c r="W1520" i="18" s="1"/>
  <c r="X1520" i="18" s="1"/>
  <c r="Y1520" i="18" s="1"/>
  <c r="Z1520" i="18" s="1"/>
  <c r="AA1520" i="18" s="1"/>
  <c r="AB1520" i="18" s="1"/>
  <c r="AC1520" i="18" s="1"/>
  <c r="AD1520" i="18" s="1"/>
  <c r="AE1520" i="18" s="1"/>
  <c r="AF1520" i="18" s="1"/>
  <c r="AG1520" i="18" s="1"/>
  <c r="AH1520" i="18" s="1"/>
  <c r="AI1520" i="18" s="1"/>
  <c r="AJ1520" i="18" s="1"/>
  <c r="F1393" i="18"/>
  <c r="G1393" i="18" s="1"/>
  <c r="H1393" i="18" s="1"/>
  <c r="I1393" i="18" s="1"/>
  <c r="J1393" i="18" s="1"/>
  <c r="K1393" i="18" s="1"/>
  <c r="L1393" i="18" s="1"/>
  <c r="M1393" i="18" s="1"/>
  <c r="N1393" i="18" s="1"/>
  <c r="O1393" i="18" s="1"/>
  <c r="P1393" i="18" s="1"/>
  <c r="Q1393" i="18" s="1"/>
  <c r="R1393" i="18" s="1"/>
  <c r="S1393" i="18" s="1"/>
  <c r="T1393" i="18" s="1"/>
  <c r="U1393" i="18" s="1"/>
  <c r="V1393" i="18" s="1"/>
  <c r="W1393" i="18" s="1"/>
  <c r="X1393" i="18" s="1"/>
  <c r="Y1393" i="18" s="1"/>
  <c r="Z1393" i="18" s="1"/>
  <c r="AA1393" i="18" s="1"/>
  <c r="AB1393" i="18" s="1"/>
  <c r="AC1393" i="18" s="1"/>
  <c r="AD1393" i="18" s="1"/>
  <c r="AE1393" i="18" s="1"/>
  <c r="AF1393" i="18" s="1"/>
  <c r="AG1393" i="18" s="1"/>
  <c r="AH1393" i="18" s="1"/>
  <c r="AI1393" i="18" s="1"/>
  <c r="AJ1393" i="18" s="1"/>
  <c r="F1214" i="18"/>
  <c r="G1214" i="18" s="1"/>
  <c r="H1214" i="18" s="1"/>
  <c r="I1214" i="18" s="1"/>
  <c r="J1214" i="18" s="1"/>
  <c r="K1214" i="18" s="1"/>
  <c r="L1214" i="18" s="1"/>
  <c r="M1214" i="18" s="1"/>
  <c r="N1214" i="18" s="1"/>
  <c r="O1214" i="18" s="1"/>
  <c r="P1214" i="18" s="1"/>
  <c r="Q1214" i="18" s="1"/>
  <c r="R1214" i="18" s="1"/>
  <c r="S1214" i="18" s="1"/>
  <c r="T1214" i="18" s="1"/>
  <c r="U1214" i="18" s="1"/>
  <c r="V1214" i="18" s="1"/>
  <c r="W1214" i="18" s="1"/>
  <c r="X1214" i="18" s="1"/>
  <c r="Y1214" i="18" s="1"/>
  <c r="Z1214" i="18" s="1"/>
  <c r="AA1214" i="18" s="1"/>
  <c r="AB1214" i="18" s="1"/>
  <c r="AC1214" i="18" s="1"/>
  <c r="AD1214" i="18" s="1"/>
  <c r="AE1214" i="18" s="1"/>
  <c r="AF1214" i="18" s="1"/>
  <c r="AG1214" i="18" s="1"/>
  <c r="AH1214" i="18" s="1"/>
  <c r="AI1214" i="18" s="1"/>
  <c r="AJ1214" i="18" s="1"/>
  <c r="F1710" i="18"/>
  <c r="G1710" i="18" s="1"/>
  <c r="H1710" i="18" s="1"/>
  <c r="I1710" i="18" s="1"/>
  <c r="J1710" i="18" s="1"/>
  <c r="K1710" i="18" s="1"/>
  <c r="L1710" i="18" s="1"/>
  <c r="M1710" i="18" s="1"/>
  <c r="N1710" i="18" s="1"/>
  <c r="O1710" i="18" s="1"/>
  <c r="P1710" i="18" s="1"/>
  <c r="Q1710" i="18" s="1"/>
  <c r="R1710" i="18" s="1"/>
  <c r="S1710" i="18" s="1"/>
  <c r="T1710" i="18" s="1"/>
  <c r="U1710" i="18" s="1"/>
  <c r="V1710" i="18" s="1"/>
  <c r="W1710" i="18" s="1"/>
  <c r="X1710" i="18" s="1"/>
  <c r="Y1710" i="18" s="1"/>
  <c r="Z1710" i="18" s="1"/>
  <c r="AA1710" i="18" s="1"/>
  <c r="AB1710" i="18" s="1"/>
  <c r="AC1710" i="18" s="1"/>
  <c r="AD1710" i="18" s="1"/>
  <c r="AE1710" i="18" s="1"/>
  <c r="AF1710" i="18" s="1"/>
  <c r="AG1710" i="18" s="1"/>
  <c r="AH1710" i="18" s="1"/>
  <c r="AI1710" i="18" s="1"/>
  <c r="AJ1710" i="18" s="1"/>
  <c r="F1257" i="18"/>
  <c r="G1257" i="18" s="1"/>
  <c r="H1257" i="18" s="1"/>
  <c r="I1257" i="18" s="1"/>
  <c r="J1257" i="18" s="1"/>
  <c r="K1257" i="18" s="1"/>
  <c r="L1257" i="18" s="1"/>
  <c r="M1257" i="18" s="1"/>
  <c r="N1257" i="18" s="1"/>
  <c r="O1257" i="18" s="1"/>
  <c r="P1257" i="18" s="1"/>
  <c r="Q1257" i="18" s="1"/>
  <c r="R1257" i="18" s="1"/>
  <c r="S1257" i="18" s="1"/>
  <c r="T1257" i="18" s="1"/>
  <c r="U1257" i="18" s="1"/>
  <c r="V1257" i="18" s="1"/>
  <c r="W1257" i="18" s="1"/>
  <c r="X1257" i="18" s="1"/>
  <c r="Y1257" i="18" s="1"/>
  <c r="Z1257" i="18" s="1"/>
  <c r="AA1257" i="18" s="1"/>
  <c r="AB1257" i="18" s="1"/>
  <c r="AC1257" i="18" s="1"/>
  <c r="AD1257" i="18" s="1"/>
  <c r="AE1257" i="18" s="1"/>
  <c r="AF1257" i="18" s="1"/>
  <c r="AG1257" i="18" s="1"/>
  <c r="AH1257" i="18" s="1"/>
  <c r="AI1257" i="18" s="1"/>
  <c r="AJ1257" i="18" s="1"/>
  <c r="F1628" i="18"/>
  <c r="G1628" i="18" s="1"/>
  <c r="H1628" i="18" s="1"/>
  <c r="I1628" i="18" s="1"/>
  <c r="J1628" i="18" s="1"/>
  <c r="K1628" i="18" s="1"/>
  <c r="L1628" i="18" s="1"/>
  <c r="M1628" i="18" s="1"/>
  <c r="N1628" i="18" s="1"/>
  <c r="O1628" i="18" s="1"/>
  <c r="P1628" i="18" s="1"/>
  <c r="Q1628" i="18" s="1"/>
  <c r="R1628" i="18" s="1"/>
  <c r="S1628" i="18" s="1"/>
  <c r="T1628" i="18" s="1"/>
  <c r="U1628" i="18" s="1"/>
  <c r="V1628" i="18" s="1"/>
  <c r="W1628" i="18" s="1"/>
  <c r="X1628" i="18" s="1"/>
  <c r="Y1628" i="18" s="1"/>
  <c r="Z1628" i="18" s="1"/>
  <c r="AA1628" i="18" s="1"/>
  <c r="AB1628" i="18" s="1"/>
  <c r="AC1628" i="18" s="1"/>
  <c r="AD1628" i="18" s="1"/>
  <c r="AE1628" i="18" s="1"/>
  <c r="AF1628" i="18" s="1"/>
  <c r="AG1628" i="18" s="1"/>
  <c r="AH1628" i="18" s="1"/>
  <c r="AI1628" i="18" s="1"/>
  <c r="AJ1628" i="18" s="1"/>
  <c r="F1266" i="18"/>
  <c r="G1266" i="18" s="1"/>
  <c r="H1266" i="18" s="1"/>
  <c r="I1266" i="18" s="1"/>
  <c r="J1266" i="18" s="1"/>
  <c r="K1266" i="18" s="1"/>
  <c r="L1266" i="18" s="1"/>
  <c r="M1266" i="18" s="1"/>
  <c r="N1266" i="18" s="1"/>
  <c r="O1266" i="18" s="1"/>
  <c r="P1266" i="18" s="1"/>
  <c r="Q1266" i="18" s="1"/>
  <c r="R1266" i="18" s="1"/>
  <c r="S1266" i="18" s="1"/>
  <c r="T1266" i="18" s="1"/>
  <c r="U1266" i="18" s="1"/>
  <c r="V1266" i="18" s="1"/>
  <c r="W1266" i="18" s="1"/>
  <c r="X1266" i="18" s="1"/>
  <c r="Y1266" i="18" s="1"/>
  <c r="Z1266" i="18" s="1"/>
  <c r="AA1266" i="18" s="1"/>
  <c r="AB1266" i="18" s="1"/>
  <c r="AC1266" i="18" s="1"/>
  <c r="AD1266" i="18" s="1"/>
  <c r="AE1266" i="18" s="1"/>
  <c r="AF1266" i="18" s="1"/>
  <c r="AG1266" i="18" s="1"/>
  <c r="AH1266" i="18" s="1"/>
  <c r="AI1266" i="18" s="1"/>
  <c r="AJ1266" i="18" s="1"/>
  <c r="F1759" i="18"/>
  <c r="G1759" i="18" s="1"/>
  <c r="H1759" i="18" s="1"/>
  <c r="I1759" i="18" s="1"/>
  <c r="J1759" i="18" s="1"/>
  <c r="K1759" i="18" s="1"/>
  <c r="L1759" i="18" s="1"/>
  <c r="M1759" i="18" s="1"/>
  <c r="N1759" i="18" s="1"/>
  <c r="O1759" i="18" s="1"/>
  <c r="P1759" i="18" s="1"/>
  <c r="Q1759" i="18" s="1"/>
  <c r="R1759" i="18" s="1"/>
  <c r="S1759" i="18" s="1"/>
  <c r="T1759" i="18" s="1"/>
  <c r="U1759" i="18" s="1"/>
  <c r="V1759" i="18" s="1"/>
  <c r="W1759" i="18" s="1"/>
  <c r="X1759" i="18" s="1"/>
  <c r="Y1759" i="18" s="1"/>
  <c r="Z1759" i="18" s="1"/>
  <c r="AA1759" i="18" s="1"/>
  <c r="AB1759" i="18" s="1"/>
  <c r="AC1759" i="18" s="1"/>
  <c r="AD1759" i="18" s="1"/>
  <c r="AE1759" i="18" s="1"/>
  <c r="AF1759" i="18" s="1"/>
  <c r="AG1759" i="18" s="1"/>
  <c r="AH1759" i="18" s="1"/>
  <c r="AI1759" i="18" s="1"/>
  <c r="AJ1759" i="18" s="1"/>
  <c r="F1877" i="18"/>
  <c r="G1877" i="18" s="1"/>
  <c r="H1877" i="18" s="1"/>
  <c r="I1877" i="18" s="1"/>
  <c r="J1877" i="18" s="1"/>
  <c r="K1877" i="18" s="1"/>
  <c r="L1877" i="18" s="1"/>
  <c r="M1877" i="18" s="1"/>
  <c r="N1877" i="18" s="1"/>
  <c r="O1877" i="18" s="1"/>
  <c r="P1877" i="18" s="1"/>
  <c r="Q1877" i="18" s="1"/>
  <c r="R1877" i="18" s="1"/>
  <c r="S1877" i="18" s="1"/>
  <c r="T1877" i="18" s="1"/>
  <c r="U1877" i="18" s="1"/>
  <c r="V1877" i="18" s="1"/>
  <c r="W1877" i="18" s="1"/>
  <c r="X1877" i="18" s="1"/>
  <c r="Y1877" i="18" s="1"/>
  <c r="Z1877" i="18" s="1"/>
  <c r="AA1877" i="18" s="1"/>
  <c r="AB1877" i="18" s="1"/>
  <c r="AC1877" i="18" s="1"/>
  <c r="AD1877" i="18" s="1"/>
  <c r="AE1877" i="18" s="1"/>
  <c r="AF1877" i="18" s="1"/>
  <c r="AG1877" i="18" s="1"/>
  <c r="AH1877" i="18" s="1"/>
  <c r="AI1877" i="18" s="1"/>
  <c r="AJ1877" i="18" s="1"/>
  <c r="F1756" i="18"/>
  <c r="G1756" i="18" s="1"/>
  <c r="H1756" i="18" s="1"/>
  <c r="I1756" i="18" s="1"/>
  <c r="J1756" i="18" s="1"/>
  <c r="K1756" i="18" s="1"/>
  <c r="L1756" i="18" s="1"/>
  <c r="M1756" i="18" s="1"/>
  <c r="N1756" i="18" s="1"/>
  <c r="O1756" i="18" s="1"/>
  <c r="P1756" i="18" s="1"/>
  <c r="Q1756" i="18" s="1"/>
  <c r="R1756" i="18" s="1"/>
  <c r="S1756" i="18" s="1"/>
  <c r="T1756" i="18" s="1"/>
  <c r="U1756" i="18" s="1"/>
  <c r="V1756" i="18" s="1"/>
  <c r="W1756" i="18" s="1"/>
  <c r="X1756" i="18" s="1"/>
  <c r="Y1756" i="18" s="1"/>
  <c r="Z1756" i="18" s="1"/>
  <c r="AA1756" i="18" s="1"/>
  <c r="AB1756" i="18" s="1"/>
  <c r="AC1756" i="18" s="1"/>
  <c r="AD1756" i="18" s="1"/>
  <c r="AE1756" i="18" s="1"/>
  <c r="AF1756" i="18" s="1"/>
  <c r="AG1756" i="18" s="1"/>
  <c r="AH1756" i="18" s="1"/>
  <c r="AI1756" i="18" s="1"/>
  <c r="AJ1756" i="18" s="1"/>
  <c r="F1583" i="18"/>
  <c r="G1583" i="18" s="1"/>
  <c r="H1583" i="18" s="1"/>
  <c r="I1583" i="18" s="1"/>
  <c r="J1583" i="18" s="1"/>
  <c r="K1583" i="18" s="1"/>
  <c r="L1583" i="18" s="1"/>
  <c r="M1583" i="18" s="1"/>
  <c r="N1583" i="18" s="1"/>
  <c r="O1583" i="18" s="1"/>
  <c r="P1583" i="18" s="1"/>
  <c r="Q1583" i="18" s="1"/>
  <c r="R1583" i="18" s="1"/>
  <c r="S1583" i="18" s="1"/>
  <c r="T1583" i="18" s="1"/>
  <c r="U1583" i="18" s="1"/>
  <c r="V1583" i="18" s="1"/>
  <c r="W1583" i="18" s="1"/>
  <c r="X1583" i="18" s="1"/>
  <c r="Y1583" i="18" s="1"/>
  <c r="Z1583" i="18" s="1"/>
  <c r="AA1583" i="18" s="1"/>
  <c r="AB1583" i="18" s="1"/>
  <c r="AC1583" i="18" s="1"/>
  <c r="AD1583" i="18" s="1"/>
  <c r="AE1583" i="18" s="1"/>
  <c r="AF1583" i="18" s="1"/>
  <c r="AG1583" i="18" s="1"/>
  <c r="AH1583" i="18" s="1"/>
  <c r="AI1583" i="18" s="1"/>
  <c r="AJ1583" i="18" s="1"/>
  <c r="F1515" i="18"/>
  <c r="G1515" i="18" s="1"/>
  <c r="H1515" i="18" s="1"/>
  <c r="I1515" i="18" s="1"/>
  <c r="J1515" i="18" s="1"/>
  <c r="K1515" i="18" s="1"/>
  <c r="L1515" i="18" s="1"/>
  <c r="M1515" i="18" s="1"/>
  <c r="N1515" i="18" s="1"/>
  <c r="O1515" i="18" s="1"/>
  <c r="P1515" i="18" s="1"/>
  <c r="Q1515" i="18" s="1"/>
  <c r="R1515" i="18" s="1"/>
  <c r="S1515" i="18" s="1"/>
  <c r="T1515" i="18" s="1"/>
  <c r="U1515" i="18" s="1"/>
  <c r="V1515" i="18" s="1"/>
  <c r="W1515" i="18" s="1"/>
  <c r="X1515" i="18" s="1"/>
  <c r="Y1515" i="18" s="1"/>
  <c r="Z1515" i="18" s="1"/>
  <c r="AA1515" i="18" s="1"/>
  <c r="AB1515" i="18" s="1"/>
  <c r="AC1515" i="18" s="1"/>
  <c r="AD1515" i="18" s="1"/>
  <c r="AE1515" i="18" s="1"/>
  <c r="AF1515" i="18" s="1"/>
  <c r="AG1515" i="18" s="1"/>
  <c r="AH1515" i="18" s="1"/>
  <c r="AI1515" i="18" s="1"/>
  <c r="AJ1515" i="18" s="1"/>
  <c r="F1346" i="18"/>
  <c r="G1346" i="18" s="1"/>
  <c r="H1346" i="18" s="1"/>
  <c r="I1346" i="18" s="1"/>
  <c r="J1346" i="18" s="1"/>
  <c r="K1346" i="18" s="1"/>
  <c r="L1346" i="18" s="1"/>
  <c r="M1346" i="18" s="1"/>
  <c r="N1346" i="18" s="1"/>
  <c r="O1346" i="18" s="1"/>
  <c r="P1346" i="18" s="1"/>
  <c r="Q1346" i="18" s="1"/>
  <c r="R1346" i="18" s="1"/>
  <c r="S1346" i="18" s="1"/>
  <c r="T1346" i="18" s="1"/>
  <c r="U1346" i="18" s="1"/>
  <c r="V1346" i="18" s="1"/>
  <c r="W1346" i="18" s="1"/>
  <c r="X1346" i="18" s="1"/>
  <c r="Y1346" i="18" s="1"/>
  <c r="Z1346" i="18" s="1"/>
  <c r="AA1346" i="18" s="1"/>
  <c r="AB1346" i="18" s="1"/>
  <c r="AC1346" i="18" s="1"/>
  <c r="AD1346" i="18" s="1"/>
  <c r="AE1346" i="18" s="1"/>
  <c r="AF1346" i="18" s="1"/>
  <c r="AG1346" i="18" s="1"/>
  <c r="AH1346" i="18" s="1"/>
  <c r="AI1346" i="18" s="1"/>
  <c r="AJ1346" i="18" s="1"/>
  <c r="F1176" i="18"/>
  <c r="G1176" i="18" s="1"/>
  <c r="H1176" i="18" s="1"/>
  <c r="I1176" i="18" s="1"/>
  <c r="J1176" i="18" s="1"/>
  <c r="K1176" i="18" s="1"/>
  <c r="L1176" i="18" s="1"/>
  <c r="M1176" i="18" s="1"/>
  <c r="N1176" i="18" s="1"/>
  <c r="O1176" i="18" s="1"/>
  <c r="P1176" i="18" s="1"/>
  <c r="Q1176" i="18" s="1"/>
  <c r="R1176" i="18" s="1"/>
  <c r="S1176" i="18" s="1"/>
  <c r="T1176" i="18" s="1"/>
  <c r="U1176" i="18" s="1"/>
  <c r="V1176" i="18" s="1"/>
  <c r="W1176" i="18" s="1"/>
  <c r="X1176" i="18" s="1"/>
  <c r="Y1176" i="18" s="1"/>
  <c r="Z1176" i="18" s="1"/>
  <c r="AA1176" i="18" s="1"/>
  <c r="AB1176" i="18" s="1"/>
  <c r="AC1176" i="18" s="1"/>
  <c r="AD1176" i="18" s="1"/>
  <c r="AE1176" i="18" s="1"/>
  <c r="AF1176" i="18" s="1"/>
  <c r="AG1176" i="18" s="1"/>
  <c r="AH1176" i="18" s="1"/>
  <c r="AI1176" i="18" s="1"/>
  <c r="AJ1176" i="18" s="1"/>
  <c r="F1552" i="18"/>
  <c r="G1552" i="18" s="1"/>
  <c r="H1552" i="18" s="1"/>
  <c r="I1552" i="18" s="1"/>
  <c r="J1552" i="18" s="1"/>
  <c r="K1552" i="18" s="1"/>
  <c r="L1552" i="18" s="1"/>
  <c r="M1552" i="18" s="1"/>
  <c r="N1552" i="18" s="1"/>
  <c r="O1552" i="18" s="1"/>
  <c r="P1552" i="18" s="1"/>
  <c r="Q1552" i="18" s="1"/>
  <c r="R1552" i="18" s="1"/>
  <c r="S1552" i="18" s="1"/>
  <c r="T1552" i="18" s="1"/>
  <c r="U1552" i="18" s="1"/>
  <c r="V1552" i="18" s="1"/>
  <c r="W1552" i="18" s="1"/>
  <c r="X1552" i="18" s="1"/>
  <c r="Y1552" i="18" s="1"/>
  <c r="Z1552" i="18" s="1"/>
  <c r="AA1552" i="18" s="1"/>
  <c r="AB1552" i="18" s="1"/>
  <c r="AC1552" i="18" s="1"/>
  <c r="AD1552" i="18" s="1"/>
  <c r="AE1552" i="18" s="1"/>
  <c r="AF1552" i="18" s="1"/>
  <c r="AG1552" i="18" s="1"/>
  <c r="AH1552" i="18" s="1"/>
  <c r="AI1552" i="18" s="1"/>
  <c r="AJ1552" i="18" s="1"/>
  <c r="F1790" i="18"/>
  <c r="G1790" i="18" s="1"/>
  <c r="H1790" i="18" s="1"/>
  <c r="I1790" i="18" s="1"/>
  <c r="J1790" i="18" s="1"/>
  <c r="K1790" i="18" s="1"/>
  <c r="L1790" i="18" s="1"/>
  <c r="M1790" i="18" s="1"/>
  <c r="N1790" i="18" s="1"/>
  <c r="O1790" i="18" s="1"/>
  <c r="P1790" i="18" s="1"/>
  <c r="Q1790" i="18" s="1"/>
  <c r="R1790" i="18" s="1"/>
  <c r="S1790" i="18" s="1"/>
  <c r="T1790" i="18" s="1"/>
  <c r="U1790" i="18" s="1"/>
  <c r="V1790" i="18" s="1"/>
  <c r="W1790" i="18" s="1"/>
  <c r="X1790" i="18" s="1"/>
  <c r="Y1790" i="18" s="1"/>
  <c r="Z1790" i="18" s="1"/>
  <c r="AA1790" i="18" s="1"/>
  <c r="AB1790" i="18" s="1"/>
  <c r="AC1790" i="18" s="1"/>
  <c r="AD1790" i="18" s="1"/>
  <c r="AE1790" i="18" s="1"/>
  <c r="AF1790" i="18" s="1"/>
  <c r="AG1790" i="18" s="1"/>
  <c r="AH1790" i="18" s="1"/>
  <c r="AI1790" i="18" s="1"/>
  <c r="AJ1790" i="18" s="1"/>
  <c r="F1384" i="18"/>
  <c r="G1384" i="18" s="1"/>
  <c r="H1384" i="18" s="1"/>
  <c r="I1384" i="18" s="1"/>
  <c r="J1384" i="18" s="1"/>
  <c r="K1384" i="18" s="1"/>
  <c r="L1384" i="18" s="1"/>
  <c r="M1384" i="18" s="1"/>
  <c r="N1384" i="18" s="1"/>
  <c r="O1384" i="18" s="1"/>
  <c r="P1384" i="18" s="1"/>
  <c r="Q1384" i="18" s="1"/>
  <c r="R1384" i="18" s="1"/>
  <c r="S1384" i="18" s="1"/>
  <c r="T1384" i="18" s="1"/>
  <c r="U1384" i="18" s="1"/>
  <c r="V1384" i="18" s="1"/>
  <c r="W1384" i="18" s="1"/>
  <c r="X1384" i="18" s="1"/>
  <c r="Y1384" i="18" s="1"/>
  <c r="Z1384" i="18" s="1"/>
  <c r="AA1384" i="18" s="1"/>
  <c r="AB1384" i="18" s="1"/>
  <c r="AC1384" i="18" s="1"/>
  <c r="AD1384" i="18" s="1"/>
  <c r="AE1384" i="18" s="1"/>
  <c r="AF1384" i="18" s="1"/>
  <c r="AG1384" i="18" s="1"/>
  <c r="AH1384" i="18" s="1"/>
  <c r="AI1384" i="18" s="1"/>
  <c r="AJ1384" i="18" s="1"/>
  <c r="F1711" i="18"/>
  <c r="G1711" i="18" s="1"/>
  <c r="H1711" i="18" s="1"/>
  <c r="I1711" i="18" s="1"/>
  <c r="J1711" i="18" s="1"/>
  <c r="K1711" i="18" s="1"/>
  <c r="L1711" i="18" s="1"/>
  <c r="M1711" i="18" s="1"/>
  <c r="N1711" i="18" s="1"/>
  <c r="O1711" i="18" s="1"/>
  <c r="P1711" i="18" s="1"/>
  <c r="Q1711" i="18" s="1"/>
  <c r="R1711" i="18" s="1"/>
  <c r="S1711" i="18" s="1"/>
  <c r="T1711" i="18" s="1"/>
  <c r="U1711" i="18" s="1"/>
  <c r="V1711" i="18" s="1"/>
  <c r="W1711" i="18" s="1"/>
  <c r="X1711" i="18" s="1"/>
  <c r="Y1711" i="18" s="1"/>
  <c r="Z1711" i="18" s="1"/>
  <c r="AA1711" i="18" s="1"/>
  <c r="AB1711" i="18" s="1"/>
  <c r="AC1711" i="18" s="1"/>
  <c r="AD1711" i="18" s="1"/>
  <c r="AE1711" i="18" s="1"/>
  <c r="AF1711" i="18" s="1"/>
  <c r="AG1711" i="18" s="1"/>
  <c r="AH1711" i="18" s="1"/>
  <c r="AI1711" i="18" s="1"/>
  <c r="AJ1711" i="18" s="1"/>
  <c r="F1847" i="18"/>
  <c r="G1847" i="18" s="1"/>
  <c r="H1847" i="18" s="1"/>
  <c r="I1847" i="18" s="1"/>
  <c r="J1847" i="18" s="1"/>
  <c r="K1847" i="18" s="1"/>
  <c r="L1847" i="18" s="1"/>
  <c r="M1847" i="18" s="1"/>
  <c r="N1847" i="18" s="1"/>
  <c r="O1847" i="18" s="1"/>
  <c r="P1847" i="18" s="1"/>
  <c r="Q1847" i="18" s="1"/>
  <c r="R1847" i="18" s="1"/>
  <c r="S1847" i="18" s="1"/>
  <c r="T1847" i="18" s="1"/>
  <c r="U1847" i="18" s="1"/>
  <c r="V1847" i="18" s="1"/>
  <c r="W1847" i="18" s="1"/>
  <c r="X1847" i="18" s="1"/>
  <c r="Y1847" i="18" s="1"/>
  <c r="Z1847" i="18" s="1"/>
  <c r="AA1847" i="18" s="1"/>
  <c r="AB1847" i="18" s="1"/>
  <c r="AC1847" i="18" s="1"/>
  <c r="AD1847" i="18" s="1"/>
  <c r="AE1847" i="18" s="1"/>
  <c r="AF1847" i="18" s="1"/>
  <c r="AG1847" i="18" s="1"/>
  <c r="AH1847" i="18" s="1"/>
  <c r="AI1847" i="18" s="1"/>
  <c r="AJ1847" i="18" s="1"/>
  <c r="F1682" i="18"/>
  <c r="G1682" i="18" s="1"/>
  <c r="H1682" i="18" s="1"/>
  <c r="I1682" i="18" s="1"/>
  <c r="J1682" i="18" s="1"/>
  <c r="K1682" i="18" s="1"/>
  <c r="L1682" i="18" s="1"/>
  <c r="M1682" i="18" s="1"/>
  <c r="N1682" i="18" s="1"/>
  <c r="O1682" i="18" s="1"/>
  <c r="P1682" i="18" s="1"/>
  <c r="Q1682" i="18" s="1"/>
  <c r="R1682" i="18" s="1"/>
  <c r="S1682" i="18" s="1"/>
  <c r="T1682" i="18" s="1"/>
  <c r="U1682" i="18" s="1"/>
  <c r="V1682" i="18" s="1"/>
  <c r="W1682" i="18" s="1"/>
  <c r="X1682" i="18" s="1"/>
  <c r="Y1682" i="18" s="1"/>
  <c r="Z1682" i="18" s="1"/>
  <c r="AA1682" i="18" s="1"/>
  <c r="AB1682" i="18" s="1"/>
  <c r="AC1682" i="18" s="1"/>
  <c r="AD1682" i="18" s="1"/>
  <c r="AE1682" i="18" s="1"/>
  <c r="AF1682" i="18" s="1"/>
  <c r="AG1682" i="18" s="1"/>
  <c r="AH1682" i="18" s="1"/>
  <c r="AI1682" i="18" s="1"/>
  <c r="AJ1682" i="18" s="1"/>
  <c r="F1602" i="18"/>
  <c r="G1602" i="18" s="1"/>
  <c r="H1602" i="18" s="1"/>
  <c r="I1602" i="18" s="1"/>
  <c r="J1602" i="18" s="1"/>
  <c r="K1602" i="18" s="1"/>
  <c r="L1602" i="18" s="1"/>
  <c r="M1602" i="18" s="1"/>
  <c r="N1602" i="18" s="1"/>
  <c r="O1602" i="18" s="1"/>
  <c r="P1602" i="18" s="1"/>
  <c r="Q1602" i="18" s="1"/>
  <c r="R1602" i="18" s="1"/>
  <c r="S1602" i="18" s="1"/>
  <c r="T1602" i="18" s="1"/>
  <c r="U1602" i="18" s="1"/>
  <c r="V1602" i="18" s="1"/>
  <c r="W1602" i="18" s="1"/>
  <c r="X1602" i="18" s="1"/>
  <c r="Y1602" i="18" s="1"/>
  <c r="Z1602" i="18" s="1"/>
  <c r="AA1602" i="18" s="1"/>
  <c r="AB1602" i="18" s="1"/>
  <c r="AC1602" i="18" s="1"/>
  <c r="AD1602" i="18" s="1"/>
  <c r="AE1602" i="18" s="1"/>
  <c r="AF1602" i="18" s="1"/>
  <c r="AG1602" i="18" s="1"/>
  <c r="AH1602" i="18" s="1"/>
  <c r="AI1602" i="18" s="1"/>
  <c r="AJ1602" i="18" s="1"/>
  <c r="F1391" i="18"/>
  <c r="G1391" i="18" s="1"/>
  <c r="H1391" i="18" s="1"/>
  <c r="I1391" i="18" s="1"/>
  <c r="J1391" i="18" s="1"/>
  <c r="K1391" i="18" s="1"/>
  <c r="L1391" i="18" s="1"/>
  <c r="M1391" i="18" s="1"/>
  <c r="N1391" i="18" s="1"/>
  <c r="O1391" i="18" s="1"/>
  <c r="P1391" i="18" s="1"/>
  <c r="Q1391" i="18" s="1"/>
  <c r="R1391" i="18" s="1"/>
  <c r="S1391" i="18" s="1"/>
  <c r="T1391" i="18" s="1"/>
  <c r="U1391" i="18" s="1"/>
  <c r="V1391" i="18" s="1"/>
  <c r="W1391" i="18" s="1"/>
  <c r="X1391" i="18" s="1"/>
  <c r="Y1391" i="18" s="1"/>
  <c r="Z1391" i="18" s="1"/>
  <c r="AA1391" i="18" s="1"/>
  <c r="AB1391" i="18" s="1"/>
  <c r="AC1391" i="18" s="1"/>
  <c r="AD1391" i="18" s="1"/>
  <c r="AE1391" i="18" s="1"/>
  <c r="AF1391" i="18" s="1"/>
  <c r="AG1391" i="18" s="1"/>
  <c r="AH1391" i="18" s="1"/>
  <c r="AI1391" i="18" s="1"/>
  <c r="AJ1391" i="18" s="1"/>
  <c r="F1227" i="18"/>
  <c r="G1227" i="18" s="1"/>
  <c r="H1227" i="18" s="1"/>
  <c r="I1227" i="18" s="1"/>
  <c r="J1227" i="18" s="1"/>
  <c r="K1227" i="18" s="1"/>
  <c r="L1227" i="18" s="1"/>
  <c r="M1227" i="18" s="1"/>
  <c r="N1227" i="18" s="1"/>
  <c r="O1227" i="18" s="1"/>
  <c r="P1227" i="18" s="1"/>
  <c r="Q1227" i="18" s="1"/>
  <c r="R1227" i="18" s="1"/>
  <c r="S1227" i="18" s="1"/>
  <c r="T1227" i="18" s="1"/>
  <c r="U1227" i="18" s="1"/>
  <c r="V1227" i="18" s="1"/>
  <c r="W1227" i="18" s="1"/>
  <c r="X1227" i="18" s="1"/>
  <c r="Y1227" i="18" s="1"/>
  <c r="Z1227" i="18" s="1"/>
  <c r="AA1227" i="18" s="1"/>
  <c r="AB1227" i="18" s="1"/>
  <c r="AC1227" i="18" s="1"/>
  <c r="AD1227" i="18" s="1"/>
  <c r="AE1227" i="18" s="1"/>
  <c r="AF1227" i="18" s="1"/>
  <c r="AG1227" i="18" s="1"/>
  <c r="AH1227" i="18" s="1"/>
  <c r="AI1227" i="18" s="1"/>
  <c r="AJ1227" i="18" s="1"/>
  <c r="F1836" i="18"/>
  <c r="G1836" i="18" s="1"/>
  <c r="H1836" i="18" s="1"/>
  <c r="I1836" i="18" s="1"/>
  <c r="J1836" i="18" s="1"/>
  <c r="K1836" i="18" s="1"/>
  <c r="L1836" i="18" s="1"/>
  <c r="M1836" i="18" s="1"/>
  <c r="N1836" i="18" s="1"/>
  <c r="O1836" i="18" s="1"/>
  <c r="P1836" i="18" s="1"/>
  <c r="Q1836" i="18" s="1"/>
  <c r="R1836" i="18" s="1"/>
  <c r="S1836" i="18" s="1"/>
  <c r="T1836" i="18" s="1"/>
  <c r="U1836" i="18" s="1"/>
  <c r="V1836" i="18" s="1"/>
  <c r="W1836" i="18" s="1"/>
  <c r="X1836" i="18" s="1"/>
  <c r="Y1836" i="18" s="1"/>
  <c r="Z1836" i="18" s="1"/>
  <c r="AA1836" i="18" s="1"/>
  <c r="AB1836" i="18" s="1"/>
  <c r="AC1836" i="18" s="1"/>
  <c r="AD1836" i="18" s="1"/>
  <c r="AE1836" i="18" s="1"/>
  <c r="AF1836" i="18" s="1"/>
  <c r="AG1836" i="18" s="1"/>
  <c r="AH1836" i="18" s="1"/>
  <c r="AI1836" i="18" s="1"/>
  <c r="AJ1836" i="18" s="1"/>
  <c r="F1675" i="18"/>
  <c r="G1675" i="18" s="1"/>
  <c r="H1675" i="18" s="1"/>
  <c r="I1675" i="18" s="1"/>
  <c r="J1675" i="18" s="1"/>
  <c r="K1675" i="18" s="1"/>
  <c r="L1675" i="18" s="1"/>
  <c r="M1675" i="18" s="1"/>
  <c r="N1675" i="18" s="1"/>
  <c r="O1675" i="18" s="1"/>
  <c r="P1675" i="18" s="1"/>
  <c r="Q1675" i="18" s="1"/>
  <c r="R1675" i="18" s="1"/>
  <c r="S1675" i="18" s="1"/>
  <c r="T1675" i="18" s="1"/>
  <c r="U1675" i="18" s="1"/>
  <c r="V1675" i="18" s="1"/>
  <c r="W1675" i="18" s="1"/>
  <c r="X1675" i="18" s="1"/>
  <c r="Y1675" i="18" s="1"/>
  <c r="Z1675" i="18" s="1"/>
  <c r="AA1675" i="18" s="1"/>
  <c r="AB1675" i="18" s="1"/>
  <c r="AC1675" i="18" s="1"/>
  <c r="AD1675" i="18" s="1"/>
  <c r="AE1675" i="18" s="1"/>
  <c r="AF1675" i="18" s="1"/>
  <c r="AG1675" i="18" s="1"/>
  <c r="AH1675" i="18" s="1"/>
  <c r="AI1675" i="18" s="1"/>
  <c r="AJ1675" i="18" s="1"/>
  <c r="F1512" i="18"/>
  <c r="G1512" i="18" s="1"/>
  <c r="H1512" i="18" s="1"/>
  <c r="I1512" i="18" s="1"/>
  <c r="J1512" i="18" s="1"/>
  <c r="K1512" i="18" s="1"/>
  <c r="L1512" i="18" s="1"/>
  <c r="M1512" i="18" s="1"/>
  <c r="N1512" i="18" s="1"/>
  <c r="O1512" i="18" s="1"/>
  <c r="P1512" i="18" s="1"/>
  <c r="Q1512" i="18" s="1"/>
  <c r="R1512" i="18" s="1"/>
  <c r="S1512" i="18" s="1"/>
  <c r="T1512" i="18" s="1"/>
  <c r="U1512" i="18" s="1"/>
  <c r="V1512" i="18" s="1"/>
  <c r="W1512" i="18" s="1"/>
  <c r="X1512" i="18" s="1"/>
  <c r="Y1512" i="18" s="1"/>
  <c r="Z1512" i="18" s="1"/>
  <c r="AA1512" i="18" s="1"/>
  <c r="AB1512" i="18" s="1"/>
  <c r="AC1512" i="18" s="1"/>
  <c r="AD1512" i="18" s="1"/>
  <c r="AE1512" i="18" s="1"/>
  <c r="AF1512" i="18" s="1"/>
  <c r="AG1512" i="18" s="1"/>
  <c r="AH1512" i="18" s="1"/>
  <c r="AI1512" i="18" s="1"/>
  <c r="AJ1512" i="18" s="1"/>
  <c r="F1392" i="18"/>
  <c r="G1392" i="18" s="1"/>
  <c r="H1392" i="18" s="1"/>
  <c r="I1392" i="18" s="1"/>
  <c r="J1392" i="18" s="1"/>
  <c r="K1392" i="18" s="1"/>
  <c r="L1392" i="18" s="1"/>
  <c r="M1392" i="18" s="1"/>
  <c r="N1392" i="18" s="1"/>
  <c r="O1392" i="18" s="1"/>
  <c r="P1392" i="18" s="1"/>
  <c r="Q1392" i="18" s="1"/>
  <c r="R1392" i="18" s="1"/>
  <c r="S1392" i="18" s="1"/>
  <c r="T1392" i="18" s="1"/>
  <c r="U1392" i="18" s="1"/>
  <c r="V1392" i="18" s="1"/>
  <c r="W1392" i="18" s="1"/>
  <c r="X1392" i="18" s="1"/>
  <c r="Y1392" i="18" s="1"/>
  <c r="Z1392" i="18" s="1"/>
  <c r="AA1392" i="18" s="1"/>
  <c r="AB1392" i="18" s="1"/>
  <c r="AC1392" i="18" s="1"/>
  <c r="AD1392" i="18" s="1"/>
  <c r="AE1392" i="18" s="1"/>
  <c r="AF1392" i="18" s="1"/>
  <c r="AG1392" i="18" s="1"/>
  <c r="AH1392" i="18" s="1"/>
  <c r="AI1392" i="18" s="1"/>
  <c r="AJ1392" i="18" s="1"/>
  <c r="F1274" i="18"/>
  <c r="G1274" i="18" s="1"/>
  <c r="H1274" i="18" s="1"/>
  <c r="I1274" i="18" s="1"/>
  <c r="J1274" i="18" s="1"/>
  <c r="K1274" i="18" s="1"/>
  <c r="L1274" i="18" s="1"/>
  <c r="M1274" i="18" s="1"/>
  <c r="N1274" i="18" s="1"/>
  <c r="O1274" i="18" s="1"/>
  <c r="P1274" i="18" s="1"/>
  <c r="Q1274" i="18" s="1"/>
  <c r="R1274" i="18" s="1"/>
  <c r="S1274" i="18" s="1"/>
  <c r="T1274" i="18" s="1"/>
  <c r="U1274" i="18" s="1"/>
  <c r="V1274" i="18" s="1"/>
  <c r="W1274" i="18" s="1"/>
  <c r="X1274" i="18" s="1"/>
  <c r="Y1274" i="18" s="1"/>
  <c r="Z1274" i="18" s="1"/>
  <c r="AA1274" i="18" s="1"/>
  <c r="AB1274" i="18" s="1"/>
  <c r="AC1274" i="18" s="1"/>
  <c r="AD1274" i="18" s="1"/>
  <c r="AE1274" i="18" s="1"/>
  <c r="AF1274" i="18" s="1"/>
  <c r="AG1274" i="18" s="1"/>
  <c r="AH1274" i="18" s="1"/>
  <c r="AI1274" i="18" s="1"/>
  <c r="AJ1274" i="18" s="1"/>
  <c r="F1723" i="18"/>
  <c r="G1723" i="18" s="1"/>
  <c r="H1723" i="18" s="1"/>
  <c r="I1723" i="18" s="1"/>
  <c r="J1723" i="18" s="1"/>
  <c r="K1723" i="18" s="1"/>
  <c r="L1723" i="18" s="1"/>
  <c r="M1723" i="18" s="1"/>
  <c r="N1723" i="18" s="1"/>
  <c r="O1723" i="18" s="1"/>
  <c r="P1723" i="18" s="1"/>
  <c r="Q1723" i="18" s="1"/>
  <c r="R1723" i="18" s="1"/>
  <c r="S1723" i="18" s="1"/>
  <c r="T1723" i="18" s="1"/>
  <c r="U1723" i="18" s="1"/>
  <c r="V1723" i="18" s="1"/>
  <c r="W1723" i="18" s="1"/>
  <c r="X1723" i="18" s="1"/>
  <c r="Y1723" i="18" s="1"/>
  <c r="Z1723" i="18" s="1"/>
  <c r="AA1723" i="18" s="1"/>
  <c r="AB1723" i="18" s="1"/>
  <c r="AC1723" i="18" s="1"/>
  <c r="AD1723" i="18" s="1"/>
  <c r="AE1723" i="18" s="1"/>
  <c r="AF1723" i="18" s="1"/>
  <c r="AG1723" i="18" s="1"/>
  <c r="AH1723" i="18" s="1"/>
  <c r="AI1723" i="18" s="1"/>
  <c r="AJ1723" i="18" s="1"/>
  <c r="F1307" i="18"/>
  <c r="G1307" i="18" s="1"/>
  <c r="H1307" i="18" s="1"/>
  <c r="I1307" i="18" s="1"/>
  <c r="J1307" i="18" s="1"/>
  <c r="K1307" i="18" s="1"/>
  <c r="L1307" i="18" s="1"/>
  <c r="M1307" i="18" s="1"/>
  <c r="N1307" i="18" s="1"/>
  <c r="O1307" i="18" s="1"/>
  <c r="P1307" i="18" s="1"/>
  <c r="Q1307" i="18" s="1"/>
  <c r="R1307" i="18" s="1"/>
  <c r="S1307" i="18" s="1"/>
  <c r="T1307" i="18" s="1"/>
  <c r="U1307" i="18" s="1"/>
  <c r="V1307" i="18" s="1"/>
  <c r="W1307" i="18" s="1"/>
  <c r="X1307" i="18" s="1"/>
  <c r="Y1307" i="18" s="1"/>
  <c r="Z1307" i="18" s="1"/>
  <c r="AA1307" i="18" s="1"/>
  <c r="AB1307" i="18" s="1"/>
  <c r="AC1307" i="18" s="1"/>
  <c r="AD1307" i="18" s="1"/>
  <c r="AE1307" i="18" s="1"/>
  <c r="AF1307" i="18" s="1"/>
  <c r="AG1307" i="18" s="1"/>
  <c r="AH1307" i="18" s="1"/>
  <c r="AI1307" i="18" s="1"/>
  <c r="AJ1307" i="18" s="1"/>
  <c r="F1529" i="18"/>
  <c r="G1529" i="18" s="1"/>
  <c r="H1529" i="18" s="1"/>
  <c r="I1529" i="18" s="1"/>
  <c r="J1529" i="18" s="1"/>
  <c r="K1529" i="18" s="1"/>
  <c r="L1529" i="18" s="1"/>
  <c r="M1529" i="18" s="1"/>
  <c r="N1529" i="18" s="1"/>
  <c r="O1529" i="18" s="1"/>
  <c r="P1529" i="18" s="1"/>
  <c r="Q1529" i="18" s="1"/>
  <c r="R1529" i="18" s="1"/>
  <c r="S1529" i="18" s="1"/>
  <c r="T1529" i="18" s="1"/>
  <c r="U1529" i="18" s="1"/>
  <c r="V1529" i="18" s="1"/>
  <c r="W1529" i="18" s="1"/>
  <c r="X1529" i="18" s="1"/>
  <c r="Y1529" i="18" s="1"/>
  <c r="Z1529" i="18" s="1"/>
  <c r="AA1529" i="18" s="1"/>
  <c r="AB1529" i="18" s="1"/>
  <c r="AC1529" i="18" s="1"/>
  <c r="AD1529" i="18" s="1"/>
  <c r="AE1529" i="18" s="1"/>
  <c r="AF1529" i="18" s="1"/>
  <c r="AG1529" i="18" s="1"/>
  <c r="AH1529" i="18" s="1"/>
  <c r="AI1529" i="18" s="1"/>
  <c r="AJ1529" i="18" s="1"/>
  <c r="F1495" i="18"/>
  <c r="G1495" i="18" s="1"/>
  <c r="H1495" i="18" s="1"/>
  <c r="I1495" i="18" s="1"/>
  <c r="J1495" i="18" s="1"/>
  <c r="K1495" i="18" s="1"/>
  <c r="L1495" i="18" s="1"/>
  <c r="M1495" i="18" s="1"/>
  <c r="N1495" i="18" s="1"/>
  <c r="O1495" i="18" s="1"/>
  <c r="P1495" i="18" s="1"/>
  <c r="Q1495" i="18" s="1"/>
  <c r="R1495" i="18" s="1"/>
  <c r="S1495" i="18" s="1"/>
  <c r="T1495" i="18" s="1"/>
  <c r="U1495" i="18" s="1"/>
  <c r="V1495" i="18" s="1"/>
  <c r="W1495" i="18" s="1"/>
  <c r="X1495" i="18" s="1"/>
  <c r="Y1495" i="18" s="1"/>
  <c r="Z1495" i="18" s="1"/>
  <c r="AA1495" i="18" s="1"/>
  <c r="AB1495" i="18" s="1"/>
  <c r="AC1495" i="18" s="1"/>
  <c r="AD1495" i="18" s="1"/>
  <c r="AE1495" i="18" s="1"/>
  <c r="AF1495" i="18" s="1"/>
  <c r="AG1495" i="18" s="1"/>
  <c r="AH1495" i="18" s="1"/>
  <c r="AI1495" i="18" s="1"/>
  <c r="AJ1495" i="18" s="1"/>
  <c r="F1535" i="18"/>
  <c r="G1535" i="18" s="1"/>
  <c r="H1535" i="18" s="1"/>
  <c r="I1535" i="18" s="1"/>
  <c r="J1535" i="18" s="1"/>
  <c r="K1535" i="18" s="1"/>
  <c r="L1535" i="18" s="1"/>
  <c r="M1535" i="18" s="1"/>
  <c r="N1535" i="18" s="1"/>
  <c r="O1535" i="18" s="1"/>
  <c r="P1535" i="18" s="1"/>
  <c r="Q1535" i="18" s="1"/>
  <c r="R1535" i="18" s="1"/>
  <c r="S1535" i="18" s="1"/>
  <c r="T1535" i="18" s="1"/>
  <c r="U1535" i="18" s="1"/>
  <c r="V1535" i="18" s="1"/>
  <c r="W1535" i="18" s="1"/>
  <c r="X1535" i="18" s="1"/>
  <c r="Y1535" i="18" s="1"/>
  <c r="Z1535" i="18" s="1"/>
  <c r="AA1535" i="18" s="1"/>
  <c r="AB1535" i="18" s="1"/>
  <c r="AC1535" i="18" s="1"/>
  <c r="AD1535" i="18" s="1"/>
  <c r="AE1535" i="18" s="1"/>
  <c r="AF1535" i="18" s="1"/>
  <c r="AG1535" i="18" s="1"/>
  <c r="AH1535" i="18" s="1"/>
  <c r="AI1535" i="18" s="1"/>
  <c r="AJ1535" i="18" s="1"/>
  <c r="F1616" i="18"/>
  <c r="G1616" i="18" s="1"/>
  <c r="H1616" i="18" s="1"/>
  <c r="I1616" i="18" s="1"/>
  <c r="J1616" i="18" s="1"/>
  <c r="K1616" i="18" s="1"/>
  <c r="L1616" i="18" s="1"/>
  <c r="M1616" i="18" s="1"/>
  <c r="N1616" i="18" s="1"/>
  <c r="O1616" i="18" s="1"/>
  <c r="P1616" i="18" s="1"/>
  <c r="Q1616" i="18" s="1"/>
  <c r="R1616" i="18" s="1"/>
  <c r="S1616" i="18" s="1"/>
  <c r="T1616" i="18" s="1"/>
  <c r="U1616" i="18" s="1"/>
  <c r="V1616" i="18" s="1"/>
  <c r="W1616" i="18" s="1"/>
  <c r="X1616" i="18" s="1"/>
  <c r="Y1616" i="18" s="1"/>
  <c r="Z1616" i="18" s="1"/>
  <c r="AA1616" i="18" s="1"/>
  <c r="AB1616" i="18" s="1"/>
  <c r="AC1616" i="18" s="1"/>
  <c r="AD1616" i="18" s="1"/>
  <c r="AE1616" i="18" s="1"/>
  <c r="AF1616" i="18" s="1"/>
  <c r="AG1616" i="18" s="1"/>
  <c r="AH1616" i="18" s="1"/>
  <c r="AI1616" i="18" s="1"/>
  <c r="AJ1616" i="18" s="1"/>
  <c r="F1333" i="18"/>
  <c r="G1333" i="18" s="1"/>
  <c r="H1333" i="18" s="1"/>
  <c r="I1333" i="18" s="1"/>
  <c r="J1333" i="18" s="1"/>
  <c r="K1333" i="18" s="1"/>
  <c r="L1333" i="18" s="1"/>
  <c r="M1333" i="18" s="1"/>
  <c r="N1333" i="18" s="1"/>
  <c r="O1333" i="18" s="1"/>
  <c r="P1333" i="18" s="1"/>
  <c r="Q1333" i="18" s="1"/>
  <c r="R1333" i="18" s="1"/>
  <c r="S1333" i="18" s="1"/>
  <c r="T1333" i="18" s="1"/>
  <c r="U1333" i="18" s="1"/>
  <c r="V1333" i="18" s="1"/>
  <c r="W1333" i="18" s="1"/>
  <c r="X1333" i="18" s="1"/>
  <c r="Y1333" i="18" s="1"/>
  <c r="Z1333" i="18" s="1"/>
  <c r="AA1333" i="18" s="1"/>
  <c r="AB1333" i="18" s="1"/>
  <c r="AC1333" i="18" s="1"/>
  <c r="AD1333" i="18" s="1"/>
  <c r="AE1333" i="18" s="1"/>
  <c r="AF1333" i="18" s="1"/>
  <c r="AG1333" i="18" s="1"/>
  <c r="AH1333" i="18" s="1"/>
  <c r="AI1333" i="18" s="1"/>
  <c r="AJ1333" i="18" s="1"/>
  <c r="F1288" i="18"/>
  <c r="G1288" i="18" s="1"/>
  <c r="H1288" i="18" s="1"/>
  <c r="I1288" i="18" s="1"/>
  <c r="J1288" i="18" s="1"/>
  <c r="K1288" i="18" s="1"/>
  <c r="L1288" i="18" s="1"/>
  <c r="M1288" i="18" s="1"/>
  <c r="N1288" i="18" s="1"/>
  <c r="O1288" i="18" s="1"/>
  <c r="P1288" i="18" s="1"/>
  <c r="Q1288" i="18" s="1"/>
  <c r="R1288" i="18" s="1"/>
  <c r="S1288" i="18" s="1"/>
  <c r="T1288" i="18" s="1"/>
  <c r="U1288" i="18" s="1"/>
  <c r="V1288" i="18" s="1"/>
  <c r="W1288" i="18" s="1"/>
  <c r="X1288" i="18" s="1"/>
  <c r="Y1288" i="18" s="1"/>
  <c r="Z1288" i="18" s="1"/>
  <c r="AA1288" i="18" s="1"/>
  <c r="AB1288" i="18" s="1"/>
  <c r="AC1288" i="18" s="1"/>
  <c r="AD1288" i="18" s="1"/>
  <c r="AE1288" i="18" s="1"/>
  <c r="AF1288" i="18" s="1"/>
  <c r="AG1288" i="18" s="1"/>
  <c r="AH1288" i="18" s="1"/>
  <c r="AI1288" i="18" s="1"/>
  <c r="AJ1288" i="18" s="1"/>
  <c r="F1445" i="18"/>
  <c r="G1445" i="18" s="1"/>
  <c r="H1445" i="18" s="1"/>
  <c r="I1445" i="18" s="1"/>
  <c r="J1445" i="18" s="1"/>
  <c r="K1445" i="18" s="1"/>
  <c r="L1445" i="18" s="1"/>
  <c r="M1445" i="18" s="1"/>
  <c r="N1445" i="18" s="1"/>
  <c r="O1445" i="18" s="1"/>
  <c r="P1445" i="18" s="1"/>
  <c r="Q1445" i="18" s="1"/>
  <c r="R1445" i="18" s="1"/>
  <c r="S1445" i="18" s="1"/>
  <c r="T1445" i="18" s="1"/>
  <c r="U1445" i="18" s="1"/>
  <c r="V1445" i="18" s="1"/>
  <c r="W1445" i="18" s="1"/>
  <c r="X1445" i="18" s="1"/>
  <c r="Y1445" i="18" s="1"/>
  <c r="Z1445" i="18" s="1"/>
  <c r="AA1445" i="18" s="1"/>
  <c r="AB1445" i="18" s="1"/>
  <c r="AC1445" i="18" s="1"/>
  <c r="AD1445" i="18" s="1"/>
  <c r="AE1445" i="18" s="1"/>
  <c r="AF1445" i="18" s="1"/>
  <c r="AG1445" i="18" s="1"/>
  <c r="AH1445" i="18" s="1"/>
  <c r="AI1445" i="18" s="1"/>
  <c r="AJ1445" i="18" s="1"/>
  <c r="F1858" i="18"/>
  <c r="G1858" i="18" s="1"/>
  <c r="H1858" i="18" s="1"/>
  <c r="I1858" i="18" s="1"/>
  <c r="J1858" i="18" s="1"/>
  <c r="K1858" i="18" s="1"/>
  <c r="L1858" i="18" s="1"/>
  <c r="M1858" i="18" s="1"/>
  <c r="N1858" i="18" s="1"/>
  <c r="O1858" i="18" s="1"/>
  <c r="P1858" i="18" s="1"/>
  <c r="Q1858" i="18" s="1"/>
  <c r="R1858" i="18" s="1"/>
  <c r="S1858" i="18" s="1"/>
  <c r="T1858" i="18" s="1"/>
  <c r="U1858" i="18" s="1"/>
  <c r="V1858" i="18" s="1"/>
  <c r="W1858" i="18" s="1"/>
  <c r="X1858" i="18" s="1"/>
  <c r="Y1858" i="18" s="1"/>
  <c r="Z1858" i="18" s="1"/>
  <c r="AA1858" i="18" s="1"/>
  <c r="AB1858" i="18" s="1"/>
  <c r="AC1858" i="18" s="1"/>
  <c r="AD1858" i="18" s="1"/>
  <c r="AE1858" i="18" s="1"/>
  <c r="AF1858" i="18" s="1"/>
  <c r="AG1858" i="18" s="1"/>
  <c r="AH1858" i="18" s="1"/>
  <c r="AI1858" i="18" s="1"/>
  <c r="AJ1858" i="18" s="1"/>
  <c r="F1691" i="18"/>
  <c r="G1691" i="18" s="1"/>
  <c r="H1691" i="18" s="1"/>
  <c r="I1691" i="18" s="1"/>
  <c r="J1691" i="18" s="1"/>
  <c r="K1691" i="18" s="1"/>
  <c r="L1691" i="18" s="1"/>
  <c r="M1691" i="18" s="1"/>
  <c r="N1691" i="18" s="1"/>
  <c r="O1691" i="18" s="1"/>
  <c r="P1691" i="18" s="1"/>
  <c r="Q1691" i="18" s="1"/>
  <c r="R1691" i="18" s="1"/>
  <c r="S1691" i="18" s="1"/>
  <c r="T1691" i="18" s="1"/>
  <c r="U1691" i="18" s="1"/>
  <c r="V1691" i="18" s="1"/>
  <c r="W1691" i="18" s="1"/>
  <c r="X1691" i="18" s="1"/>
  <c r="Y1691" i="18" s="1"/>
  <c r="Z1691" i="18" s="1"/>
  <c r="AA1691" i="18" s="1"/>
  <c r="AB1691" i="18" s="1"/>
  <c r="AC1691" i="18" s="1"/>
  <c r="AD1691" i="18" s="1"/>
  <c r="AE1691" i="18" s="1"/>
  <c r="AF1691" i="18" s="1"/>
  <c r="AG1691" i="18" s="1"/>
  <c r="AH1691" i="18" s="1"/>
  <c r="AI1691" i="18" s="1"/>
  <c r="AJ1691" i="18" s="1"/>
  <c r="F1827" i="18"/>
  <c r="G1827" i="18" s="1"/>
  <c r="H1827" i="18" s="1"/>
  <c r="I1827" i="18" s="1"/>
  <c r="J1827" i="18" s="1"/>
  <c r="K1827" i="18" s="1"/>
  <c r="L1827" i="18" s="1"/>
  <c r="M1827" i="18" s="1"/>
  <c r="N1827" i="18" s="1"/>
  <c r="O1827" i="18" s="1"/>
  <c r="P1827" i="18" s="1"/>
  <c r="Q1827" i="18" s="1"/>
  <c r="R1827" i="18" s="1"/>
  <c r="S1827" i="18" s="1"/>
  <c r="T1827" i="18" s="1"/>
  <c r="U1827" i="18" s="1"/>
  <c r="V1827" i="18" s="1"/>
  <c r="W1827" i="18" s="1"/>
  <c r="X1827" i="18" s="1"/>
  <c r="Y1827" i="18" s="1"/>
  <c r="Z1827" i="18" s="1"/>
  <c r="AA1827" i="18" s="1"/>
  <c r="AB1827" i="18" s="1"/>
  <c r="AC1827" i="18" s="1"/>
  <c r="AD1827" i="18" s="1"/>
  <c r="AE1827" i="18" s="1"/>
  <c r="AF1827" i="18" s="1"/>
  <c r="AG1827" i="18" s="1"/>
  <c r="AH1827" i="18" s="1"/>
  <c r="AI1827" i="18" s="1"/>
  <c r="AJ1827" i="18" s="1"/>
  <c r="F1705" i="18"/>
  <c r="G1705" i="18" s="1"/>
  <c r="H1705" i="18" s="1"/>
  <c r="I1705" i="18" s="1"/>
  <c r="J1705" i="18" s="1"/>
  <c r="K1705" i="18" s="1"/>
  <c r="L1705" i="18" s="1"/>
  <c r="M1705" i="18" s="1"/>
  <c r="N1705" i="18" s="1"/>
  <c r="O1705" i="18" s="1"/>
  <c r="P1705" i="18" s="1"/>
  <c r="Q1705" i="18" s="1"/>
  <c r="R1705" i="18" s="1"/>
  <c r="S1705" i="18" s="1"/>
  <c r="T1705" i="18" s="1"/>
  <c r="U1705" i="18" s="1"/>
  <c r="V1705" i="18" s="1"/>
  <c r="W1705" i="18" s="1"/>
  <c r="X1705" i="18" s="1"/>
  <c r="Y1705" i="18" s="1"/>
  <c r="Z1705" i="18" s="1"/>
  <c r="AA1705" i="18" s="1"/>
  <c r="AB1705" i="18" s="1"/>
  <c r="AC1705" i="18" s="1"/>
  <c r="AD1705" i="18" s="1"/>
  <c r="AE1705" i="18" s="1"/>
  <c r="AF1705" i="18" s="1"/>
  <c r="AG1705" i="18" s="1"/>
  <c r="AH1705" i="18" s="1"/>
  <c r="AI1705" i="18" s="1"/>
  <c r="AJ1705" i="18" s="1"/>
  <c r="F1692" i="18"/>
  <c r="G1692" i="18" s="1"/>
  <c r="H1692" i="18" s="1"/>
  <c r="I1692" i="18" s="1"/>
  <c r="J1692" i="18" s="1"/>
  <c r="K1692" i="18" s="1"/>
  <c r="L1692" i="18" s="1"/>
  <c r="M1692" i="18" s="1"/>
  <c r="N1692" i="18" s="1"/>
  <c r="O1692" i="18" s="1"/>
  <c r="P1692" i="18" s="1"/>
  <c r="Q1692" i="18" s="1"/>
  <c r="R1692" i="18" s="1"/>
  <c r="S1692" i="18" s="1"/>
  <c r="T1692" i="18" s="1"/>
  <c r="U1692" i="18" s="1"/>
  <c r="V1692" i="18" s="1"/>
  <c r="W1692" i="18" s="1"/>
  <c r="X1692" i="18" s="1"/>
  <c r="Y1692" i="18" s="1"/>
  <c r="Z1692" i="18" s="1"/>
  <c r="AA1692" i="18" s="1"/>
  <c r="AB1692" i="18" s="1"/>
  <c r="AC1692" i="18" s="1"/>
  <c r="AD1692" i="18" s="1"/>
  <c r="AE1692" i="18" s="1"/>
  <c r="AF1692" i="18" s="1"/>
  <c r="AG1692" i="18" s="1"/>
  <c r="AH1692" i="18" s="1"/>
  <c r="AI1692" i="18" s="1"/>
  <c r="AJ1692" i="18" s="1"/>
  <c r="F1732" i="18"/>
  <c r="G1732" i="18" s="1"/>
  <c r="H1732" i="18" s="1"/>
  <c r="I1732" i="18" s="1"/>
  <c r="J1732" i="18" s="1"/>
  <c r="K1732" i="18" s="1"/>
  <c r="L1732" i="18" s="1"/>
  <c r="M1732" i="18" s="1"/>
  <c r="N1732" i="18" s="1"/>
  <c r="O1732" i="18" s="1"/>
  <c r="P1732" i="18" s="1"/>
  <c r="Q1732" i="18" s="1"/>
  <c r="R1732" i="18" s="1"/>
  <c r="S1732" i="18" s="1"/>
  <c r="T1732" i="18" s="1"/>
  <c r="U1732" i="18" s="1"/>
  <c r="V1732" i="18" s="1"/>
  <c r="W1732" i="18" s="1"/>
  <c r="X1732" i="18" s="1"/>
  <c r="Y1732" i="18" s="1"/>
  <c r="Z1732" i="18" s="1"/>
  <c r="AA1732" i="18" s="1"/>
  <c r="AB1732" i="18" s="1"/>
  <c r="AC1732" i="18" s="1"/>
  <c r="AD1732" i="18" s="1"/>
  <c r="AE1732" i="18" s="1"/>
  <c r="AF1732" i="18" s="1"/>
  <c r="AG1732" i="18" s="1"/>
  <c r="AH1732" i="18" s="1"/>
  <c r="AI1732" i="18" s="1"/>
  <c r="AJ1732" i="18" s="1"/>
  <c r="F1456" i="18"/>
  <c r="G1456" i="18" s="1"/>
  <c r="H1456" i="18" s="1"/>
  <c r="I1456" i="18" s="1"/>
  <c r="J1456" i="18" s="1"/>
  <c r="K1456" i="18" s="1"/>
  <c r="L1456" i="18" s="1"/>
  <c r="M1456" i="18" s="1"/>
  <c r="N1456" i="18" s="1"/>
  <c r="O1456" i="18" s="1"/>
  <c r="P1456" i="18" s="1"/>
  <c r="Q1456" i="18" s="1"/>
  <c r="R1456" i="18" s="1"/>
  <c r="S1456" i="18" s="1"/>
  <c r="T1456" i="18" s="1"/>
  <c r="U1456" i="18" s="1"/>
  <c r="V1456" i="18" s="1"/>
  <c r="W1456" i="18" s="1"/>
  <c r="X1456" i="18" s="1"/>
  <c r="Y1456" i="18" s="1"/>
  <c r="Z1456" i="18" s="1"/>
  <c r="AA1456" i="18" s="1"/>
  <c r="AB1456" i="18" s="1"/>
  <c r="AC1456" i="18" s="1"/>
  <c r="AD1456" i="18" s="1"/>
  <c r="AE1456" i="18" s="1"/>
  <c r="AF1456" i="18" s="1"/>
  <c r="AG1456" i="18" s="1"/>
  <c r="AH1456" i="18" s="1"/>
  <c r="AI1456" i="18" s="1"/>
  <c r="AJ1456" i="18" s="1"/>
  <c r="F1646" i="18"/>
  <c r="G1646" i="18" s="1"/>
  <c r="H1646" i="18" s="1"/>
  <c r="I1646" i="18" s="1"/>
  <c r="J1646" i="18" s="1"/>
  <c r="K1646" i="18" s="1"/>
  <c r="L1646" i="18" s="1"/>
  <c r="M1646" i="18" s="1"/>
  <c r="N1646" i="18" s="1"/>
  <c r="O1646" i="18" s="1"/>
  <c r="P1646" i="18" s="1"/>
  <c r="Q1646" i="18" s="1"/>
  <c r="R1646" i="18" s="1"/>
  <c r="S1646" i="18" s="1"/>
  <c r="T1646" i="18" s="1"/>
  <c r="U1646" i="18" s="1"/>
  <c r="V1646" i="18" s="1"/>
  <c r="W1646" i="18" s="1"/>
  <c r="X1646" i="18" s="1"/>
  <c r="Y1646" i="18" s="1"/>
  <c r="Z1646" i="18" s="1"/>
  <c r="AA1646" i="18" s="1"/>
  <c r="AB1646" i="18" s="1"/>
  <c r="AC1646" i="18" s="1"/>
  <c r="AD1646" i="18" s="1"/>
  <c r="AE1646" i="18" s="1"/>
  <c r="AF1646" i="18" s="1"/>
  <c r="AG1646" i="18" s="1"/>
  <c r="AH1646" i="18" s="1"/>
  <c r="AI1646" i="18" s="1"/>
  <c r="AJ1646" i="18" s="1"/>
  <c r="F1401" i="18"/>
  <c r="G1401" i="18" s="1"/>
  <c r="H1401" i="18" s="1"/>
  <c r="I1401" i="18" s="1"/>
  <c r="J1401" i="18" s="1"/>
  <c r="K1401" i="18" s="1"/>
  <c r="L1401" i="18" s="1"/>
  <c r="M1401" i="18" s="1"/>
  <c r="N1401" i="18" s="1"/>
  <c r="O1401" i="18" s="1"/>
  <c r="P1401" i="18" s="1"/>
  <c r="Q1401" i="18" s="1"/>
  <c r="R1401" i="18" s="1"/>
  <c r="S1401" i="18" s="1"/>
  <c r="T1401" i="18" s="1"/>
  <c r="U1401" i="18" s="1"/>
  <c r="V1401" i="18" s="1"/>
  <c r="W1401" i="18" s="1"/>
  <c r="X1401" i="18" s="1"/>
  <c r="Y1401" i="18" s="1"/>
  <c r="Z1401" i="18" s="1"/>
  <c r="AA1401" i="18" s="1"/>
  <c r="AB1401" i="18" s="1"/>
  <c r="AC1401" i="18" s="1"/>
  <c r="AD1401" i="18" s="1"/>
  <c r="AE1401" i="18" s="1"/>
  <c r="AF1401" i="18" s="1"/>
  <c r="AG1401" i="18" s="1"/>
  <c r="AH1401" i="18" s="1"/>
  <c r="AI1401" i="18" s="1"/>
  <c r="AJ1401" i="18" s="1"/>
  <c r="F1886" i="18"/>
  <c r="G1886" i="18" s="1"/>
  <c r="H1886" i="18" s="1"/>
  <c r="I1886" i="18" s="1"/>
  <c r="J1886" i="18" s="1"/>
  <c r="K1886" i="18" s="1"/>
  <c r="L1886" i="18" s="1"/>
  <c r="M1886" i="18" s="1"/>
  <c r="N1886" i="18" s="1"/>
  <c r="O1886" i="18" s="1"/>
  <c r="P1886" i="18" s="1"/>
  <c r="Q1886" i="18" s="1"/>
  <c r="R1886" i="18" s="1"/>
  <c r="S1886" i="18" s="1"/>
  <c r="T1886" i="18" s="1"/>
  <c r="U1886" i="18" s="1"/>
  <c r="V1886" i="18" s="1"/>
  <c r="W1886" i="18" s="1"/>
  <c r="X1886" i="18" s="1"/>
  <c r="Y1886" i="18" s="1"/>
  <c r="Z1886" i="18" s="1"/>
  <c r="AA1886" i="18" s="1"/>
  <c r="AB1886" i="18" s="1"/>
  <c r="AC1886" i="18" s="1"/>
  <c r="AD1886" i="18" s="1"/>
  <c r="AE1886" i="18" s="1"/>
  <c r="AF1886" i="18" s="1"/>
  <c r="AG1886" i="18" s="1"/>
  <c r="AH1886" i="18" s="1"/>
  <c r="AI1886" i="18" s="1"/>
  <c r="AJ1886" i="18" s="1"/>
  <c r="F1762" i="18"/>
  <c r="G1762" i="18" s="1"/>
  <c r="H1762" i="18" s="1"/>
  <c r="I1762" i="18" s="1"/>
  <c r="J1762" i="18" s="1"/>
  <c r="K1762" i="18" s="1"/>
  <c r="L1762" i="18" s="1"/>
  <c r="M1762" i="18" s="1"/>
  <c r="N1762" i="18" s="1"/>
  <c r="O1762" i="18" s="1"/>
  <c r="P1762" i="18" s="1"/>
  <c r="Q1762" i="18" s="1"/>
  <c r="R1762" i="18" s="1"/>
  <c r="S1762" i="18" s="1"/>
  <c r="T1762" i="18" s="1"/>
  <c r="U1762" i="18" s="1"/>
  <c r="V1762" i="18" s="1"/>
  <c r="W1762" i="18" s="1"/>
  <c r="X1762" i="18" s="1"/>
  <c r="Y1762" i="18" s="1"/>
  <c r="Z1762" i="18" s="1"/>
  <c r="AA1762" i="18" s="1"/>
  <c r="AB1762" i="18" s="1"/>
  <c r="AC1762" i="18" s="1"/>
  <c r="AD1762" i="18" s="1"/>
  <c r="AE1762" i="18" s="1"/>
  <c r="AF1762" i="18" s="1"/>
  <c r="AG1762" i="18" s="1"/>
  <c r="AH1762" i="18" s="1"/>
  <c r="AI1762" i="18" s="1"/>
  <c r="AJ1762" i="18" s="1"/>
  <c r="F1542" i="18"/>
  <c r="G1542" i="18" s="1"/>
  <c r="H1542" i="18" s="1"/>
  <c r="I1542" i="18" s="1"/>
  <c r="J1542" i="18" s="1"/>
  <c r="K1542" i="18" s="1"/>
  <c r="L1542" i="18" s="1"/>
  <c r="M1542" i="18" s="1"/>
  <c r="N1542" i="18" s="1"/>
  <c r="O1542" i="18" s="1"/>
  <c r="P1542" i="18" s="1"/>
  <c r="Q1542" i="18" s="1"/>
  <c r="R1542" i="18" s="1"/>
  <c r="S1542" i="18" s="1"/>
  <c r="T1542" i="18" s="1"/>
  <c r="U1542" i="18" s="1"/>
  <c r="V1542" i="18" s="1"/>
  <c r="W1542" i="18" s="1"/>
  <c r="X1542" i="18" s="1"/>
  <c r="Y1542" i="18" s="1"/>
  <c r="Z1542" i="18" s="1"/>
  <c r="AA1542" i="18" s="1"/>
  <c r="AB1542" i="18" s="1"/>
  <c r="AC1542" i="18" s="1"/>
  <c r="AD1542" i="18" s="1"/>
  <c r="AE1542" i="18" s="1"/>
  <c r="AF1542" i="18" s="1"/>
  <c r="AG1542" i="18" s="1"/>
  <c r="AH1542" i="18" s="1"/>
  <c r="AI1542" i="18" s="1"/>
  <c r="AJ1542" i="18" s="1"/>
  <c r="F1380" i="18"/>
  <c r="G1380" i="18" s="1"/>
  <c r="H1380" i="18" s="1"/>
  <c r="I1380" i="18" s="1"/>
  <c r="J1380" i="18" s="1"/>
  <c r="K1380" i="18" s="1"/>
  <c r="L1380" i="18" s="1"/>
  <c r="M1380" i="18" s="1"/>
  <c r="N1380" i="18" s="1"/>
  <c r="O1380" i="18" s="1"/>
  <c r="P1380" i="18" s="1"/>
  <c r="Q1380" i="18" s="1"/>
  <c r="R1380" i="18" s="1"/>
  <c r="S1380" i="18" s="1"/>
  <c r="T1380" i="18" s="1"/>
  <c r="U1380" i="18" s="1"/>
  <c r="V1380" i="18" s="1"/>
  <c r="W1380" i="18" s="1"/>
  <c r="X1380" i="18" s="1"/>
  <c r="Y1380" i="18" s="1"/>
  <c r="Z1380" i="18" s="1"/>
  <c r="AA1380" i="18" s="1"/>
  <c r="AB1380" i="18" s="1"/>
  <c r="AC1380" i="18" s="1"/>
  <c r="AD1380" i="18" s="1"/>
  <c r="AE1380" i="18" s="1"/>
  <c r="AF1380" i="18" s="1"/>
  <c r="AG1380" i="18" s="1"/>
  <c r="AH1380" i="18" s="1"/>
  <c r="AI1380" i="18" s="1"/>
  <c r="AJ1380" i="18" s="1"/>
  <c r="F1174" i="18"/>
  <c r="G1174" i="18" s="1"/>
  <c r="H1174" i="18" s="1"/>
  <c r="I1174" i="18" s="1"/>
  <c r="J1174" i="18" s="1"/>
  <c r="K1174" i="18" s="1"/>
  <c r="L1174" i="18" s="1"/>
  <c r="M1174" i="18" s="1"/>
  <c r="N1174" i="18" s="1"/>
  <c r="O1174" i="18" s="1"/>
  <c r="P1174" i="18" s="1"/>
  <c r="Q1174" i="18" s="1"/>
  <c r="R1174" i="18" s="1"/>
  <c r="S1174" i="18" s="1"/>
  <c r="T1174" i="18" s="1"/>
  <c r="U1174" i="18" s="1"/>
  <c r="V1174" i="18" s="1"/>
  <c r="W1174" i="18" s="1"/>
  <c r="X1174" i="18" s="1"/>
  <c r="Y1174" i="18" s="1"/>
  <c r="Z1174" i="18" s="1"/>
  <c r="AA1174" i="18" s="1"/>
  <c r="AB1174" i="18" s="1"/>
  <c r="AC1174" i="18" s="1"/>
  <c r="AD1174" i="18" s="1"/>
  <c r="AE1174" i="18" s="1"/>
  <c r="AF1174" i="18" s="1"/>
  <c r="AG1174" i="18" s="1"/>
  <c r="AH1174" i="18" s="1"/>
  <c r="AI1174" i="18" s="1"/>
  <c r="AJ1174" i="18" s="1"/>
  <c r="F1789" i="18"/>
  <c r="G1789" i="18" s="1"/>
  <c r="H1789" i="18" s="1"/>
  <c r="I1789" i="18" s="1"/>
  <c r="J1789" i="18" s="1"/>
  <c r="K1789" i="18" s="1"/>
  <c r="L1789" i="18" s="1"/>
  <c r="M1789" i="18" s="1"/>
  <c r="N1789" i="18" s="1"/>
  <c r="O1789" i="18" s="1"/>
  <c r="P1789" i="18" s="1"/>
  <c r="Q1789" i="18" s="1"/>
  <c r="R1789" i="18" s="1"/>
  <c r="S1789" i="18" s="1"/>
  <c r="T1789" i="18" s="1"/>
  <c r="U1789" i="18" s="1"/>
  <c r="V1789" i="18" s="1"/>
  <c r="W1789" i="18" s="1"/>
  <c r="X1789" i="18" s="1"/>
  <c r="Y1789" i="18" s="1"/>
  <c r="Z1789" i="18" s="1"/>
  <c r="AA1789" i="18" s="1"/>
  <c r="AB1789" i="18" s="1"/>
  <c r="AC1789" i="18" s="1"/>
  <c r="AD1789" i="18" s="1"/>
  <c r="AE1789" i="18" s="1"/>
  <c r="AF1789" i="18" s="1"/>
  <c r="AG1789" i="18" s="1"/>
  <c r="AH1789" i="18" s="1"/>
  <c r="AI1789" i="18" s="1"/>
  <c r="AJ1789" i="18" s="1"/>
  <c r="F1432" i="18"/>
  <c r="G1432" i="18" s="1"/>
  <c r="H1432" i="18" s="1"/>
  <c r="I1432" i="18" s="1"/>
  <c r="J1432" i="18" s="1"/>
  <c r="K1432" i="18" s="1"/>
  <c r="L1432" i="18" s="1"/>
  <c r="M1432" i="18" s="1"/>
  <c r="N1432" i="18" s="1"/>
  <c r="O1432" i="18" s="1"/>
  <c r="P1432" i="18" s="1"/>
  <c r="Q1432" i="18" s="1"/>
  <c r="R1432" i="18" s="1"/>
  <c r="S1432" i="18" s="1"/>
  <c r="T1432" i="18" s="1"/>
  <c r="U1432" i="18" s="1"/>
  <c r="V1432" i="18" s="1"/>
  <c r="W1432" i="18" s="1"/>
  <c r="X1432" i="18" s="1"/>
  <c r="Y1432" i="18" s="1"/>
  <c r="Z1432" i="18" s="1"/>
  <c r="AA1432" i="18" s="1"/>
  <c r="AB1432" i="18" s="1"/>
  <c r="AC1432" i="18" s="1"/>
  <c r="AD1432" i="18" s="1"/>
  <c r="AE1432" i="18" s="1"/>
  <c r="AF1432" i="18" s="1"/>
  <c r="AG1432" i="18" s="1"/>
  <c r="AH1432" i="18" s="1"/>
  <c r="AI1432" i="18" s="1"/>
  <c r="AJ1432" i="18" s="1"/>
  <c r="F1633" i="18"/>
  <c r="G1633" i="18" s="1"/>
  <c r="H1633" i="18" s="1"/>
  <c r="I1633" i="18" s="1"/>
  <c r="J1633" i="18" s="1"/>
  <c r="K1633" i="18" s="1"/>
  <c r="L1633" i="18" s="1"/>
  <c r="M1633" i="18" s="1"/>
  <c r="N1633" i="18" s="1"/>
  <c r="O1633" i="18" s="1"/>
  <c r="P1633" i="18" s="1"/>
  <c r="Q1633" i="18" s="1"/>
  <c r="R1633" i="18" s="1"/>
  <c r="S1633" i="18" s="1"/>
  <c r="T1633" i="18" s="1"/>
  <c r="U1633" i="18" s="1"/>
  <c r="V1633" i="18" s="1"/>
  <c r="W1633" i="18" s="1"/>
  <c r="X1633" i="18" s="1"/>
  <c r="Y1633" i="18" s="1"/>
  <c r="Z1633" i="18" s="1"/>
  <c r="AA1633" i="18" s="1"/>
  <c r="AB1633" i="18" s="1"/>
  <c r="AC1633" i="18" s="1"/>
  <c r="AD1633" i="18" s="1"/>
  <c r="AE1633" i="18" s="1"/>
  <c r="AF1633" i="18" s="1"/>
  <c r="AG1633" i="18" s="1"/>
  <c r="AH1633" i="18" s="1"/>
  <c r="AI1633" i="18" s="1"/>
  <c r="AJ1633" i="18" s="1"/>
  <c r="F1217" i="18"/>
  <c r="G1217" i="18" s="1"/>
  <c r="H1217" i="18" s="1"/>
  <c r="I1217" i="18" s="1"/>
  <c r="J1217" i="18" s="1"/>
  <c r="K1217" i="18" s="1"/>
  <c r="L1217" i="18" s="1"/>
  <c r="M1217" i="18" s="1"/>
  <c r="N1217" i="18" s="1"/>
  <c r="O1217" i="18" s="1"/>
  <c r="P1217" i="18" s="1"/>
  <c r="Q1217" i="18" s="1"/>
  <c r="R1217" i="18" s="1"/>
  <c r="S1217" i="18" s="1"/>
  <c r="T1217" i="18" s="1"/>
  <c r="U1217" i="18" s="1"/>
  <c r="V1217" i="18" s="1"/>
  <c r="W1217" i="18" s="1"/>
  <c r="X1217" i="18" s="1"/>
  <c r="Y1217" i="18" s="1"/>
  <c r="Z1217" i="18" s="1"/>
  <c r="AA1217" i="18" s="1"/>
  <c r="AB1217" i="18" s="1"/>
  <c r="AC1217" i="18" s="1"/>
  <c r="AD1217" i="18" s="1"/>
  <c r="AE1217" i="18" s="1"/>
  <c r="AF1217" i="18" s="1"/>
  <c r="AG1217" i="18" s="1"/>
  <c r="AH1217" i="18" s="1"/>
  <c r="AI1217" i="18" s="1"/>
  <c r="AJ1217" i="18" s="1"/>
  <c r="F1428" i="18"/>
  <c r="G1428" i="18" s="1"/>
  <c r="H1428" i="18" s="1"/>
  <c r="I1428" i="18" s="1"/>
  <c r="J1428" i="18" s="1"/>
  <c r="K1428" i="18" s="1"/>
  <c r="L1428" i="18" s="1"/>
  <c r="M1428" i="18" s="1"/>
  <c r="N1428" i="18" s="1"/>
  <c r="O1428" i="18" s="1"/>
  <c r="P1428" i="18" s="1"/>
  <c r="Q1428" i="18" s="1"/>
  <c r="R1428" i="18" s="1"/>
  <c r="S1428" i="18" s="1"/>
  <c r="T1428" i="18" s="1"/>
  <c r="U1428" i="18" s="1"/>
  <c r="V1428" i="18" s="1"/>
  <c r="W1428" i="18" s="1"/>
  <c r="X1428" i="18" s="1"/>
  <c r="Y1428" i="18" s="1"/>
  <c r="Z1428" i="18" s="1"/>
  <c r="AA1428" i="18" s="1"/>
  <c r="AB1428" i="18" s="1"/>
  <c r="AC1428" i="18" s="1"/>
  <c r="AD1428" i="18" s="1"/>
  <c r="AE1428" i="18" s="1"/>
  <c r="AF1428" i="18" s="1"/>
  <c r="AG1428" i="18" s="1"/>
  <c r="AH1428" i="18" s="1"/>
  <c r="AI1428" i="18" s="1"/>
  <c r="AJ1428" i="18" s="1"/>
  <c r="F1831" i="18"/>
  <c r="G1831" i="18" s="1"/>
  <c r="H1831" i="18" s="1"/>
  <c r="I1831" i="18" s="1"/>
  <c r="J1831" i="18" s="1"/>
  <c r="K1831" i="18" s="1"/>
  <c r="L1831" i="18" s="1"/>
  <c r="M1831" i="18" s="1"/>
  <c r="N1831" i="18" s="1"/>
  <c r="O1831" i="18" s="1"/>
  <c r="P1831" i="18" s="1"/>
  <c r="Q1831" i="18" s="1"/>
  <c r="R1831" i="18" s="1"/>
  <c r="S1831" i="18" s="1"/>
  <c r="T1831" i="18" s="1"/>
  <c r="U1831" i="18" s="1"/>
  <c r="V1831" i="18" s="1"/>
  <c r="W1831" i="18" s="1"/>
  <c r="X1831" i="18" s="1"/>
  <c r="Y1831" i="18" s="1"/>
  <c r="Z1831" i="18" s="1"/>
  <c r="AA1831" i="18" s="1"/>
  <c r="AB1831" i="18" s="1"/>
  <c r="AC1831" i="18" s="1"/>
  <c r="AD1831" i="18" s="1"/>
  <c r="AE1831" i="18" s="1"/>
  <c r="AF1831" i="18" s="1"/>
  <c r="AG1831" i="18" s="1"/>
  <c r="AH1831" i="18" s="1"/>
  <c r="AI1831" i="18" s="1"/>
  <c r="AJ1831" i="18" s="1"/>
  <c r="F1679" i="18"/>
  <c r="G1679" i="18" s="1"/>
  <c r="H1679" i="18" s="1"/>
  <c r="I1679" i="18" s="1"/>
  <c r="J1679" i="18" s="1"/>
  <c r="K1679" i="18" s="1"/>
  <c r="L1679" i="18" s="1"/>
  <c r="M1679" i="18" s="1"/>
  <c r="N1679" i="18" s="1"/>
  <c r="O1679" i="18" s="1"/>
  <c r="P1679" i="18" s="1"/>
  <c r="Q1679" i="18" s="1"/>
  <c r="R1679" i="18" s="1"/>
  <c r="S1679" i="18" s="1"/>
  <c r="T1679" i="18" s="1"/>
  <c r="U1679" i="18" s="1"/>
  <c r="V1679" i="18" s="1"/>
  <c r="W1679" i="18" s="1"/>
  <c r="X1679" i="18" s="1"/>
  <c r="Y1679" i="18" s="1"/>
  <c r="Z1679" i="18" s="1"/>
  <c r="AA1679" i="18" s="1"/>
  <c r="AB1679" i="18" s="1"/>
  <c r="AC1679" i="18" s="1"/>
  <c r="AD1679" i="18" s="1"/>
  <c r="AE1679" i="18" s="1"/>
  <c r="AF1679" i="18" s="1"/>
  <c r="AG1679" i="18" s="1"/>
  <c r="AH1679" i="18" s="1"/>
  <c r="AI1679" i="18" s="1"/>
  <c r="AJ1679" i="18" s="1"/>
  <c r="F1467" i="18"/>
  <c r="G1467" i="18" s="1"/>
  <c r="H1467" i="18" s="1"/>
  <c r="I1467" i="18" s="1"/>
  <c r="J1467" i="18" s="1"/>
  <c r="K1467" i="18" s="1"/>
  <c r="L1467" i="18" s="1"/>
  <c r="M1467" i="18" s="1"/>
  <c r="N1467" i="18" s="1"/>
  <c r="O1467" i="18" s="1"/>
  <c r="P1467" i="18" s="1"/>
  <c r="Q1467" i="18" s="1"/>
  <c r="R1467" i="18" s="1"/>
  <c r="S1467" i="18" s="1"/>
  <c r="T1467" i="18" s="1"/>
  <c r="U1467" i="18" s="1"/>
  <c r="V1467" i="18" s="1"/>
  <c r="W1467" i="18" s="1"/>
  <c r="X1467" i="18" s="1"/>
  <c r="Y1467" i="18" s="1"/>
  <c r="Z1467" i="18" s="1"/>
  <c r="AA1467" i="18" s="1"/>
  <c r="AB1467" i="18" s="1"/>
  <c r="AC1467" i="18" s="1"/>
  <c r="AD1467" i="18" s="1"/>
  <c r="AE1467" i="18" s="1"/>
  <c r="AF1467" i="18" s="1"/>
  <c r="AG1467" i="18" s="1"/>
  <c r="AH1467" i="18" s="1"/>
  <c r="AI1467" i="18" s="1"/>
  <c r="AJ1467" i="18" s="1"/>
  <c r="F1338" i="18"/>
  <c r="G1338" i="18" s="1"/>
  <c r="H1338" i="18" s="1"/>
  <c r="I1338" i="18" s="1"/>
  <c r="J1338" i="18" s="1"/>
  <c r="K1338" i="18" s="1"/>
  <c r="L1338" i="18" s="1"/>
  <c r="M1338" i="18" s="1"/>
  <c r="N1338" i="18" s="1"/>
  <c r="O1338" i="18" s="1"/>
  <c r="P1338" i="18" s="1"/>
  <c r="Q1338" i="18" s="1"/>
  <c r="R1338" i="18" s="1"/>
  <c r="S1338" i="18" s="1"/>
  <c r="T1338" i="18" s="1"/>
  <c r="U1338" i="18" s="1"/>
  <c r="V1338" i="18" s="1"/>
  <c r="W1338" i="18" s="1"/>
  <c r="X1338" i="18" s="1"/>
  <c r="Y1338" i="18" s="1"/>
  <c r="Z1338" i="18" s="1"/>
  <c r="AA1338" i="18" s="1"/>
  <c r="AB1338" i="18" s="1"/>
  <c r="AC1338" i="18" s="1"/>
  <c r="AD1338" i="18" s="1"/>
  <c r="AE1338" i="18" s="1"/>
  <c r="AF1338" i="18" s="1"/>
  <c r="AG1338" i="18" s="1"/>
  <c r="AH1338" i="18" s="1"/>
  <c r="AI1338" i="18" s="1"/>
  <c r="AJ1338" i="18" s="1"/>
  <c r="F1222" i="18"/>
  <c r="G1222" i="18" s="1"/>
  <c r="H1222" i="18" s="1"/>
  <c r="I1222" i="18" s="1"/>
  <c r="J1222" i="18" s="1"/>
  <c r="K1222" i="18" s="1"/>
  <c r="L1222" i="18" s="1"/>
  <c r="M1222" i="18" s="1"/>
  <c r="N1222" i="18" s="1"/>
  <c r="O1222" i="18" s="1"/>
  <c r="P1222" i="18" s="1"/>
  <c r="Q1222" i="18" s="1"/>
  <c r="R1222" i="18" s="1"/>
  <c r="S1222" i="18" s="1"/>
  <c r="T1222" i="18" s="1"/>
  <c r="U1222" i="18" s="1"/>
  <c r="V1222" i="18" s="1"/>
  <c r="W1222" i="18" s="1"/>
  <c r="X1222" i="18" s="1"/>
  <c r="Y1222" i="18" s="1"/>
  <c r="Z1222" i="18" s="1"/>
  <c r="AA1222" i="18" s="1"/>
  <c r="AB1222" i="18" s="1"/>
  <c r="AC1222" i="18" s="1"/>
  <c r="AD1222" i="18" s="1"/>
  <c r="AE1222" i="18" s="1"/>
  <c r="AF1222" i="18" s="1"/>
  <c r="AG1222" i="18" s="1"/>
  <c r="AH1222" i="18" s="1"/>
  <c r="AI1222" i="18" s="1"/>
  <c r="AJ1222" i="18" s="1"/>
  <c r="F1680" i="18"/>
  <c r="G1680" i="18" s="1"/>
  <c r="H1680" i="18" s="1"/>
  <c r="I1680" i="18" s="1"/>
  <c r="J1680" i="18" s="1"/>
  <c r="K1680" i="18" s="1"/>
  <c r="L1680" i="18" s="1"/>
  <c r="M1680" i="18" s="1"/>
  <c r="N1680" i="18" s="1"/>
  <c r="O1680" i="18" s="1"/>
  <c r="P1680" i="18" s="1"/>
  <c r="Q1680" i="18" s="1"/>
  <c r="R1680" i="18" s="1"/>
  <c r="S1680" i="18" s="1"/>
  <c r="T1680" i="18" s="1"/>
  <c r="U1680" i="18" s="1"/>
  <c r="V1680" i="18" s="1"/>
  <c r="W1680" i="18" s="1"/>
  <c r="X1680" i="18" s="1"/>
  <c r="Y1680" i="18" s="1"/>
  <c r="Z1680" i="18" s="1"/>
  <c r="AA1680" i="18" s="1"/>
  <c r="AB1680" i="18" s="1"/>
  <c r="AC1680" i="18" s="1"/>
  <c r="AD1680" i="18" s="1"/>
  <c r="AE1680" i="18" s="1"/>
  <c r="AF1680" i="18" s="1"/>
  <c r="AG1680" i="18" s="1"/>
  <c r="AH1680" i="18" s="1"/>
  <c r="AI1680" i="18" s="1"/>
  <c r="AJ1680" i="18" s="1"/>
  <c r="F1224" i="18"/>
  <c r="G1224" i="18" s="1"/>
  <c r="H1224" i="18" s="1"/>
  <c r="I1224" i="18" s="1"/>
  <c r="J1224" i="18" s="1"/>
  <c r="K1224" i="18" s="1"/>
  <c r="L1224" i="18" s="1"/>
  <c r="M1224" i="18" s="1"/>
  <c r="N1224" i="18" s="1"/>
  <c r="O1224" i="18" s="1"/>
  <c r="P1224" i="18" s="1"/>
  <c r="Q1224" i="18" s="1"/>
  <c r="R1224" i="18" s="1"/>
  <c r="S1224" i="18" s="1"/>
  <c r="T1224" i="18" s="1"/>
  <c r="U1224" i="18" s="1"/>
  <c r="V1224" i="18" s="1"/>
  <c r="W1224" i="18" s="1"/>
  <c r="X1224" i="18" s="1"/>
  <c r="Y1224" i="18" s="1"/>
  <c r="Z1224" i="18" s="1"/>
  <c r="AA1224" i="18" s="1"/>
  <c r="AB1224" i="18" s="1"/>
  <c r="AC1224" i="18" s="1"/>
  <c r="AD1224" i="18" s="1"/>
  <c r="AE1224" i="18" s="1"/>
  <c r="AF1224" i="18" s="1"/>
  <c r="AG1224" i="18" s="1"/>
  <c r="AH1224" i="18" s="1"/>
  <c r="AI1224" i="18" s="1"/>
  <c r="AJ1224" i="18" s="1"/>
  <c r="F1584" i="18"/>
  <c r="G1584" i="18" s="1"/>
  <c r="H1584" i="18" s="1"/>
  <c r="I1584" i="18" s="1"/>
  <c r="J1584" i="18" s="1"/>
  <c r="K1584" i="18" s="1"/>
  <c r="L1584" i="18" s="1"/>
  <c r="M1584" i="18" s="1"/>
  <c r="N1584" i="18" s="1"/>
  <c r="O1584" i="18" s="1"/>
  <c r="P1584" i="18" s="1"/>
  <c r="Q1584" i="18" s="1"/>
  <c r="R1584" i="18" s="1"/>
  <c r="S1584" i="18" s="1"/>
  <c r="T1584" i="18" s="1"/>
  <c r="U1584" i="18" s="1"/>
  <c r="V1584" i="18" s="1"/>
  <c r="W1584" i="18" s="1"/>
  <c r="X1584" i="18" s="1"/>
  <c r="Y1584" i="18" s="1"/>
  <c r="Z1584" i="18" s="1"/>
  <c r="AA1584" i="18" s="1"/>
  <c r="AB1584" i="18" s="1"/>
  <c r="AC1584" i="18" s="1"/>
  <c r="AD1584" i="18" s="1"/>
  <c r="AE1584" i="18" s="1"/>
  <c r="AF1584" i="18" s="1"/>
  <c r="AG1584" i="18" s="1"/>
  <c r="AH1584" i="18" s="1"/>
  <c r="AI1584" i="18" s="1"/>
  <c r="AJ1584" i="18" s="1"/>
  <c r="F1225" i="18"/>
  <c r="G1225" i="18" s="1"/>
  <c r="H1225" i="18" s="1"/>
  <c r="I1225" i="18" s="1"/>
  <c r="J1225" i="18" s="1"/>
  <c r="K1225" i="18" s="1"/>
  <c r="L1225" i="18" s="1"/>
  <c r="M1225" i="18" s="1"/>
  <c r="N1225" i="18" s="1"/>
  <c r="O1225" i="18" s="1"/>
  <c r="P1225" i="18" s="1"/>
  <c r="Q1225" i="18" s="1"/>
  <c r="R1225" i="18" s="1"/>
  <c r="S1225" i="18" s="1"/>
  <c r="T1225" i="18" s="1"/>
  <c r="U1225" i="18" s="1"/>
  <c r="V1225" i="18" s="1"/>
  <c r="W1225" i="18" s="1"/>
  <c r="X1225" i="18" s="1"/>
  <c r="Y1225" i="18" s="1"/>
  <c r="Z1225" i="18" s="1"/>
  <c r="AA1225" i="18" s="1"/>
  <c r="AB1225" i="18" s="1"/>
  <c r="AC1225" i="18" s="1"/>
  <c r="AD1225" i="18" s="1"/>
  <c r="AE1225" i="18" s="1"/>
  <c r="AF1225" i="18" s="1"/>
  <c r="AG1225" i="18" s="1"/>
  <c r="AH1225" i="18" s="1"/>
  <c r="AI1225" i="18" s="1"/>
  <c r="AJ1225" i="18" s="1"/>
  <c r="F1601" i="18"/>
  <c r="G1601" i="18" s="1"/>
  <c r="H1601" i="18" s="1"/>
  <c r="I1601" i="18" s="1"/>
  <c r="J1601" i="18" s="1"/>
  <c r="K1601" i="18" s="1"/>
  <c r="L1601" i="18" s="1"/>
  <c r="M1601" i="18" s="1"/>
  <c r="N1601" i="18" s="1"/>
  <c r="O1601" i="18" s="1"/>
  <c r="P1601" i="18" s="1"/>
  <c r="Q1601" i="18" s="1"/>
  <c r="R1601" i="18" s="1"/>
  <c r="S1601" i="18" s="1"/>
  <c r="T1601" i="18" s="1"/>
  <c r="U1601" i="18" s="1"/>
  <c r="V1601" i="18" s="1"/>
  <c r="W1601" i="18" s="1"/>
  <c r="X1601" i="18" s="1"/>
  <c r="Y1601" i="18" s="1"/>
  <c r="Z1601" i="18" s="1"/>
  <c r="AA1601" i="18" s="1"/>
  <c r="AB1601" i="18" s="1"/>
  <c r="AC1601" i="18" s="1"/>
  <c r="AD1601" i="18" s="1"/>
  <c r="AE1601" i="18" s="1"/>
  <c r="AF1601" i="18" s="1"/>
  <c r="AG1601" i="18" s="1"/>
  <c r="AH1601" i="18" s="1"/>
  <c r="AI1601" i="18" s="1"/>
  <c r="AJ1601" i="18" s="1"/>
  <c r="F1882" i="18"/>
  <c r="G1882" i="18" s="1"/>
  <c r="H1882" i="18" s="1"/>
  <c r="I1882" i="18" s="1"/>
  <c r="J1882" i="18" s="1"/>
  <c r="K1882" i="18" s="1"/>
  <c r="L1882" i="18" s="1"/>
  <c r="M1882" i="18" s="1"/>
  <c r="N1882" i="18" s="1"/>
  <c r="O1882" i="18" s="1"/>
  <c r="P1882" i="18" s="1"/>
  <c r="Q1882" i="18" s="1"/>
  <c r="R1882" i="18" s="1"/>
  <c r="S1882" i="18" s="1"/>
  <c r="T1882" i="18" s="1"/>
  <c r="U1882" i="18" s="1"/>
  <c r="V1882" i="18" s="1"/>
  <c r="W1882" i="18" s="1"/>
  <c r="X1882" i="18" s="1"/>
  <c r="Y1882" i="18" s="1"/>
  <c r="Z1882" i="18" s="1"/>
  <c r="AA1882" i="18" s="1"/>
  <c r="AB1882" i="18" s="1"/>
  <c r="AC1882" i="18" s="1"/>
  <c r="AD1882" i="18" s="1"/>
  <c r="AE1882" i="18" s="1"/>
  <c r="AF1882" i="18" s="1"/>
  <c r="AG1882" i="18" s="1"/>
  <c r="AH1882" i="18" s="1"/>
  <c r="AI1882" i="18" s="1"/>
  <c r="AJ1882" i="18" s="1"/>
  <c r="F1709" i="18"/>
  <c r="G1709" i="18" s="1"/>
  <c r="H1709" i="18" s="1"/>
  <c r="I1709" i="18" s="1"/>
  <c r="J1709" i="18" s="1"/>
  <c r="K1709" i="18" s="1"/>
  <c r="L1709" i="18" s="1"/>
  <c r="M1709" i="18" s="1"/>
  <c r="N1709" i="18" s="1"/>
  <c r="O1709" i="18" s="1"/>
  <c r="P1709" i="18" s="1"/>
  <c r="Q1709" i="18" s="1"/>
  <c r="R1709" i="18" s="1"/>
  <c r="S1709" i="18" s="1"/>
  <c r="T1709" i="18" s="1"/>
  <c r="U1709" i="18" s="1"/>
  <c r="V1709" i="18" s="1"/>
  <c r="W1709" i="18" s="1"/>
  <c r="X1709" i="18" s="1"/>
  <c r="Y1709" i="18" s="1"/>
  <c r="Z1709" i="18" s="1"/>
  <c r="AA1709" i="18" s="1"/>
  <c r="AB1709" i="18" s="1"/>
  <c r="AC1709" i="18" s="1"/>
  <c r="AD1709" i="18" s="1"/>
  <c r="AE1709" i="18" s="1"/>
  <c r="AF1709" i="18" s="1"/>
  <c r="AG1709" i="18" s="1"/>
  <c r="AH1709" i="18" s="1"/>
  <c r="AI1709" i="18" s="1"/>
  <c r="AJ1709" i="18" s="1"/>
  <c r="F1588" i="18"/>
  <c r="G1588" i="18" s="1"/>
  <c r="H1588" i="18" s="1"/>
  <c r="I1588" i="18" s="1"/>
  <c r="J1588" i="18" s="1"/>
  <c r="K1588" i="18" s="1"/>
  <c r="L1588" i="18" s="1"/>
  <c r="M1588" i="18" s="1"/>
  <c r="N1588" i="18" s="1"/>
  <c r="O1588" i="18" s="1"/>
  <c r="P1588" i="18" s="1"/>
  <c r="Q1588" i="18" s="1"/>
  <c r="R1588" i="18" s="1"/>
  <c r="S1588" i="18" s="1"/>
  <c r="T1588" i="18" s="1"/>
  <c r="U1588" i="18" s="1"/>
  <c r="V1588" i="18" s="1"/>
  <c r="W1588" i="18" s="1"/>
  <c r="X1588" i="18" s="1"/>
  <c r="Y1588" i="18" s="1"/>
  <c r="Z1588" i="18" s="1"/>
  <c r="AA1588" i="18" s="1"/>
  <c r="AB1588" i="18" s="1"/>
  <c r="AC1588" i="18" s="1"/>
  <c r="AD1588" i="18" s="1"/>
  <c r="AE1588" i="18" s="1"/>
  <c r="AF1588" i="18" s="1"/>
  <c r="AG1588" i="18" s="1"/>
  <c r="AH1588" i="18" s="1"/>
  <c r="AI1588" i="18" s="1"/>
  <c r="AJ1588" i="18" s="1"/>
  <c r="F1468" i="18"/>
  <c r="G1468" i="18" s="1"/>
  <c r="H1468" i="18" s="1"/>
  <c r="I1468" i="18" s="1"/>
  <c r="J1468" i="18" s="1"/>
  <c r="K1468" i="18" s="1"/>
  <c r="L1468" i="18" s="1"/>
  <c r="M1468" i="18" s="1"/>
  <c r="N1468" i="18" s="1"/>
  <c r="O1468" i="18" s="1"/>
  <c r="P1468" i="18" s="1"/>
  <c r="Q1468" i="18" s="1"/>
  <c r="R1468" i="18" s="1"/>
  <c r="S1468" i="18" s="1"/>
  <c r="T1468" i="18" s="1"/>
  <c r="U1468" i="18" s="1"/>
  <c r="V1468" i="18" s="1"/>
  <c r="W1468" i="18" s="1"/>
  <c r="X1468" i="18" s="1"/>
  <c r="Y1468" i="18" s="1"/>
  <c r="Z1468" i="18" s="1"/>
  <c r="AA1468" i="18" s="1"/>
  <c r="AB1468" i="18" s="1"/>
  <c r="AC1468" i="18" s="1"/>
  <c r="AD1468" i="18" s="1"/>
  <c r="AE1468" i="18" s="1"/>
  <c r="AF1468" i="18" s="1"/>
  <c r="AG1468" i="18" s="1"/>
  <c r="AH1468" i="18" s="1"/>
  <c r="AI1468" i="18" s="1"/>
  <c r="AJ1468" i="18" s="1"/>
  <c r="F1353" i="18"/>
  <c r="G1353" i="18" s="1"/>
  <c r="H1353" i="18" s="1"/>
  <c r="I1353" i="18" s="1"/>
  <c r="J1353" i="18" s="1"/>
  <c r="K1353" i="18" s="1"/>
  <c r="L1353" i="18" s="1"/>
  <c r="M1353" i="18" s="1"/>
  <c r="N1353" i="18" s="1"/>
  <c r="O1353" i="18" s="1"/>
  <c r="P1353" i="18" s="1"/>
  <c r="Q1353" i="18" s="1"/>
  <c r="R1353" i="18" s="1"/>
  <c r="S1353" i="18" s="1"/>
  <c r="T1353" i="18" s="1"/>
  <c r="U1353" i="18" s="1"/>
  <c r="V1353" i="18" s="1"/>
  <c r="W1353" i="18" s="1"/>
  <c r="X1353" i="18" s="1"/>
  <c r="Y1353" i="18" s="1"/>
  <c r="Z1353" i="18" s="1"/>
  <c r="AA1353" i="18" s="1"/>
  <c r="AB1353" i="18" s="1"/>
  <c r="AC1353" i="18" s="1"/>
  <c r="AD1353" i="18" s="1"/>
  <c r="AE1353" i="18" s="1"/>
  <c r="AF1353" i="18" s="1"/>
  <c r="AG1353" i="18" s="1"/>
  <c r="AH1353" i="18" s="1"/>
  <c r="AI1353" i="18" s="1"/>
  <c r="AJ1353" i="18" s="1"/>
  <c r="F1186" i="18"/>
  <c r="G1186" i="18" s="1"/>
  <c r="H1186" i="18" s="1"/>
  <c r="I1186" i="18" s="1"/>
  <c r="J1186" i="18" s="1"/>
  <c r="K1186" i="18" s="1"/>
  <c r="L1186" i="18" s="1"/>
  <c r="M1186" i="18" s="1"/>
  <c r="N1186" i="18" s="1"/>
  <c r="O1186" i="18" s="1"/>
  <c r="P1186" i="18" s="1"/>
  <c r="Q1186" i="18" s="1"/>
  <c r="R1186" i="18" s="1"/>
  <c r="S1186" i="18" s="1"/>
  <c r="T1186" i="18" s="1"/>
  <c r="U1186" i="18" s="1"/>
  <c r="V1186" i="18" s="1"/>
  <c r="W1186" i="18" s="1"/>
  <c r="X1186" i="18" s="1"/>
  <c r="Y1186" i="18" s="1"/>
  <c r="Z1186" i="18" s="1"/>
  <c r="AA1186" i="18" s="1"/>
  <c r="AB1186" i="18" s="1"/>
  <c r="AC1186" i="18" s="1"/>
  <c r="AD1186" i="18" s="1"/>
  <c r="AE1186" i="18" s="1"/>
  <c r="AF1186" i="18" s="1"/>
  <c r="AG1186" i="18" s="1"/>
  <c r="AH1186" i="18" s="1"/>
  <c r="AI1186" i="18" s="1"/>
  <c r="AJ1186" i="18" s="1"/>
  <c r="F1427" i="18"/>
  <c r="G1427" i="18" s="1"/>
  <c r="H1427" i="18" s="1"/>
  <c r="I1427" i="18" s="1"/>
  <c r="J1427" i="18" s="1"/>
  <c r="K1427" i="18" s="1"/>
  <c r="L1427" i="18" s="1"/>
  <c r="M1427" i="18" s="1"/>
  <c r="N1427" i="18" s="1"/>
  <c r="O1427" i="18" s="1"/>
  <c r="P1427" i="18" s="1"/>
  <c r="Q1427" i="18" s="1"/>
  <c r="R1427" i="18" s="1"/>
  <c r="S1427" i="18" s="1"/>
  <c r="T1427" i="18" s="1"/>
  <c r="U1427" i="18" s="1"/>
  <c r="V1427" i="18" s="1"/>
  <c r="W1427" i="18" s="1"/>
  <c r="X1427" i="18" s="1"/>
  <c r="Y1427" i="18" s="1"/>
  <c r="Z1427" i="18" s="1"/>
  <c r="AA1427" i="18" s="1"/>
  <c r="AB1427" i="18" s="1"/>
  <c r="AC1427" i="18" s="1"/>
  <c r="AD1427" i="18" s="1"/>
  <c r="AE1427" i="18" s="1"/>
  <c r="AF1427" i="18" s="1"/>
  <c r="AG1427" i="18" s="1"/>
  <c r="AH1427" i="18" s="1"/>
  <c r="AI1427" i="18" s="1"/>
  <c r="AJ1427" i="18" s="1"/>
  <c r="F1804" i="18"/>
  <c r="G1804" i="18" s="1"/>
  <c r="H1804" i="18" s="1"/>
  <c r="I1804" i="18" s="1"/>
  <c r="J1804" i="18" s="1"/>
  <c r="K1804" i="18" s="1"/>
  <c r="L1804" i="18" s="1"/>
  <c r="M1804" i="18" s="1"/>
  <c r="N1804" i="18" s="1"/>
  <c r="O1804" i="18" s="1"/>
  <c r="P1804" i="18" s="1"/>
  <c r="Q1804" i="18" s="1"/>
  <c r="R1804" i="18" s="1"/>
  <c r="S1804" i="18" s="1"/>
  <c r="T1804" i="18" s="1"/>
  <c r="U1804" i="18" s="1"/>
  <c r="V1804" i="18" s="1"/>
  <c r="W1804" i="18" s="1"/>
  <c r="X1804" i="18" s="1"/>
  <c r="Y1804" i="18" s="1"/>
  <c r="Z1804" i="18" s="1"/>
  <c r="AA1804" i="18" s="1"/>
  <c r="AB1804" i="18" s="1"/>
  <c r="AC1804" i="18" s="1"/>
  <c r="AD1804" i="18" s="1"/>
  <c r="AE1804" i="18" s="1"/>
  <c r="AF1804" i="18" s="1"/>
  <c r="AG1804" i="18" s="1"/>
  <c r="AH1804" i="18" s="1"/>
  <c r="AI1804" i="18" s="1"/>
  <c r="AJ1804" i="18" s="1"/>
  <c r="F1395" i="18"/>
  <c r="G1395" i="18" s="1"/>
  <c r="H1395" i="18" s="1"/>
  <c r="I1395" i="18" s="1"/>
  <c r="J1395" i="18" s="1"/>
  <c r="K1395" i="18" s="1"/>
  <c r="L1395" i="18" s="1"/>
  <c r="M1395" i="18" s="1"/>
  <c r="N1395" i="18" s="1"/>
  <c r="O1395" i="18" s="1"/>
  <c r="P1395" i="18" s="1"/>
  <c r="Q1395" i="18" s="1"/>
  <c r="R1395" i="18" s="1"/>
  <c r="S1395" i="18" s="1"/>
  <c r="T1395" i="18" s="1"/>
  <c r="U1395" i="18" s="1"/>
  <c r="V1395" i="18" s="1"/>
  <c r="W1395" i="18" s="1"/>
  <c r="X1395" i="18" s="1"/>
  <c r="Y1395" i="18" s="1"/>
  <c r="Z1395" i="18" s="1"/>
  <c r="AA1395" i="18" s="1"/>
  <c r="AB1395" i="18" s="1"/>
  <c r="AC1395" i="18" s="1"/>
  <c r="AD1395" i="18" s="1"/>
  <c r="AE1395" i="18" s="1"/>
  <c r="AF1395" i="18" s="1"/>
  <c r="AG1395" i="18" s="1"/>
  <c r="AH1395" i="18" s="1"/>
  <c r="AI1395" i="18" s="1"/>
  <c r="AJ1395" i="18" s="1"/>
  <c r="F1640" i="18"/>
  <c r="G1640" i="18" s="1"/>
  <c r="H1640" i="18" s="1"/>
  <c r="I1640" i="18" s="1"/>
  <c r="J1640" i="18" s="1"/>
  <c r="K1640" i="18" s="1"/>
  <c r="L1640" i="18" s="1"/>
  <c r="M1640" i="18" s="1"/>
  <c r="N1640" i="18" s="1"/>
  <c r="O1640" i="18" s="1"/>
  <c r="P1640" i="18" s="1"/>
  <c r="Q1640" i="18" s="1"/>
  <c r="R1640" i="18" s="1"/>
  <c r="S1640" i="18" s="1"/>
  <c r="T1640" i="18" s="1"/>
  <c r="U1640" i="18" s="1"/>
  <c r="V1640" i="18" s="1"/>
  <c r="W1640" i="18" s="1"/>
  <c r="X1640" i="18" s="1"/>
  <c r="Y1640" i="18" s="1"/>
  <c r="Z1640" i="18" s="1"/>
  <c r="AA1640" i="18" s="1"/>
  <c r="AB1640" i="18" s="1"/>
  <c r="AC1640" i="18" s="1"/>
  <c r="AD1640" i="18" s="1"/>
  <c r="AE1640" i="18" s="1"/>
  <c r="AF1640" i="18" s="1"/>
  <c r="AG1640" i="18" s="1"/>
  <c r="AH1640" i="18" s="1"/>
  <c r="AI1640" i="18" s="1"/>
  <c r="AJ1640" i="18" s="1"/>
  <c r="F1799" i="18"/>
  <c r="G1799" i="18" s="1"/>
  <c r="H1799" i="18" s="1"/>
  <c r="I1799" i="18" s="1"/>
  <c r="J1799" i="18" s="1"/>
  <c r="K1799" i="18" s="1"/>
  <c r="L1799" i="18" s="1"/>
  <c r="M1799" i="18" s="1"/>
  <c r="N1799" i="18" s="1"/>
  <c r="O1799" i="18" s="1"/>
  <c r="P1799" i="18" s="1"/>
  <c r="Q1799" i="18" s="1"/>
  <c r="R1799" i="18" s="1"/>
  <c r="S1799" i="18" s="1"/>
  <c r="T1799" i="18" s="1"/>
  <c r="U1799" i="18" s="1"/>
  <c r="V1799" i="18" s="1"/>
  <c r="W1799" i="18" s="1"/>
  <c r="X1799" i="18" s="1"/>
  <c r="Y1799" i="18" s="1"/>
  <c r="Z1799" i="18" s="1"/>
  <c r="AA1799" i="18" s="1"/>
  <c r="AB1799" i="18" s="1"/>
  <c r="AC1799" i="18" s="1"/>
  <c r="AD1799" i="18" s="1"/>
  <c r="AE1799" i="18" s="1"/>
  <c r="AF1799" i="18" s="1"/>
  <c r="AG1799" i="18" s="1"/>
  <c r="AH1799" i="18" s="1"/>
  <c r="AI1799" i="18" s="1"/>
  <c r="AJ1799" i="18" s="1"/>
  <c r="F1668" i="18"/>
  <c r="G1668" i="18" s="1"/>
  <c r="H1668" i="18" s="1"/>
  <c r="I1668" i="18" s="1"/>
  <c r="J1668" i="18" s="1"/>
  <c r="K1668" i="18" s="1"/>
  <c r="L1668" i="18" s="1"/>
  <c r="M1668" i="18" s="1"/>
  <c r="N1668" i="18" s="1"/>
  <c r="O1668" i="18" s="1"/>
  <c r="P1668" i="18" s="1"/>
  <c r="Q1668" i="18" s="1"/>
  <c r="R1668" i="18" s="1"/>
  <c r="S1668" i="18" s="1"/>
  <c r="T1668" i="18" s="1"/>
  <c r="U1668" i="18" s="1"/>
  <c r="V1668" i="18" s="1"/>
  <c r="W1668" i="18" s="1"/>
  <c r="X1668" i="18" s="1"/>
  <c r="Y1668" i="18" s="1"/>
  <c r="Z1668" i="18" s="1"/>
  <c r="AA1668" i="18" s="1"/>
  <c r="AB1668" i="18" s="1"/>
  <c r="AC1668" i="18" s="1"/>
  <c r="AD1668" i="18" s="1"/>
  <c r="AE1668" i="18" s="1"/>
  <c r="AF1668" i="18" s="1"/>
  <c r="AG1668" i="18" s="1"/>
  <c r="AH1668" i="18" s="1"/>
  <c r="AI1668" i="18" s="1"/>
  <c r="AJ1668" i="18" s="1"/>
  <c r="F1548" i="18"/>
  <c r="G1548" i="18" s="1"/>
  <c r="H1548" i="18" s="1"/>
  <c r="I1548" i="18" s="1"/>
  <c r="J1548" i="18" s="1"/>
  <c r="K1548" i="18" s="1"/>
  <c r="L1548" i="18" s="1"/>
  <c r="M1548" i="18" s="1"/>
  <c r="N1548" i="18" s="1"/>
  <c r="O1548" i="18" s="1"/>
  <c r="P1548" i="18" s="1"/>
  <c r="Q1548" i="18" s="1"/>
  <c r="R1548" i="18" s="1"/>
  <c r="S1548" i="18" s="1"/>
  <c r="T1548" i="18" s="1"/>
  <c r="U1548" i="18" s="1"/>
  <c r="V1548" i="18" s="1"/>
  <c r="W1548" i="18" s="1"/>
  <c r="X1548" i="18" s="1"/>
  <c r="Y1548" i="18" s="1"/>
  <c r="Z1548" i="18" s="1"/>
  <c r="AA1548" i="18" s="1"/>
  <c r="AB1548" i="18" s="1"/>
  <c r="AC1548" i="18" s="1"/>
  <c r="AD1548" i="18" s="1"/>
  <c r="AE1548" i="18" s="1"/>
  <c r="AF1548" i="18" s="1"/>
  <c r="AG1548" i="18" s="1"/>
  <c r="AH1548" i="18" s="1"/>
  <c r="AI1548" i="18" s="1"/>
  <c r="AJ1548" i="18" s="1"/>
  <c r="F1342" i="18"/>
  <c r="G1342" i="18" s="1"/>
  <c r="H1342" i="18" s="1"/>
  <c r="I1342" i="18" s="1"/>
  <c r="J1342" i="18" s="1"/>
  <c r="K1342" i="18" s="1"/>
  <c r="L1342" i="18" s="1"/>
  <c r="M1342" i="18" s="1"/>
  <c r="N1342" i="18" s="1"/>
  <c r="O1342" i="18" s="1"/>
  <c r="P1342" i="18" s="1"/>
  <c r="Q1342" i="18" s="1"/>
  <c r="R1342" i="18" s="1"/>
  <c r="S1342" i="18" s="1"/>
  <c r="T1342" i="18" s="1"/>
  <c r="U1342" i="18" s="1"/>
  <c r="V1342" i="18" s="1"/>
  <c r="W1342" i="18" s="1"/>
  <c r="X1342" i="18" s="1"/>
  <c r="Y1342" i="18" s="1"/>
  <c r="Z1342" i="18" s="1"/>
  <c r="AA1342" i="18" s="1"/>
  <c r="AB1342" i="18" s="1"/>
  <c r="AC1342" i="18" s="1"/>
  <c r="AD1342" i="18" s="1"/>
  <c r="AE1342" i="18" s="1"/>
  <c r="AF1342" i="18" s="1"/>
  <c r="AG1342" i="18" s="1"/>
  <c r="AH1342" i="18" s="1"/>
  <c r="AI1342" i="18" s="1"/>
  <c r="AJ1342" i="18" s="1"/>
  <c r="F1233" i="18"/>
  <c r="G1233" i="18" s="1"/>
  <c r="H1233" i="18" s="1"/>
  <c r="I1233" i="18" s="1"/>
  <c r="J1233" i="18" s="1"/>
  <c r="K1233" i="18" s="1"/>
  <c r="L1233" i="18" s="1"/>
  <c r="M1233" i="18" s="1"/>
  <c r="N1233" i="18" s="1"/>
  <c r="O1233" i="18" s="1"/>
  <c r="P1233" i="18" s="1"/>
  <c r="Q1233" i="18" s="1"/>
  <c r="R1233" i="18" s="1"/>
  <c r="S1233" i="18" s="1"/>
  <c r="T1233" i="18" s="1"/>
  <c r="U1233" i="18" s="1"/>
  <c r="V1233" i="18" s="1"/>
  <c r="W1233" i="18" s="1"/>
  <c r="X1233" i="18" s="1"/>
  <c r="Y1233" i="18" s="1"/>
  <c r="Z1233" i="18" s="1"/>
  <c r="AA1233" i="18" s="1"/>
  <c r="AB1233" i="18" s="1"/>
  <c r="AC1233" i="18" s="1"/>
  <c r="AD1233" i="18" s="1"/>
  <c r="AE1233" i="18" s="1"/>
  <c r="AF1233" i="18" s="1"/>
  <c r="AG1233" i="18" s="1"/>
  <c r="AH1233" i="18" s="1"/>
  <c r="AI1233" i="18" s="1"/>
  <c r="AJ1233" i="18" s="1"/>
  <c r="F1793" i="18"/>
  <c r="G1793" i="18" s="1"/>
  <c r="H1793" i="18" s="1"/>
  <c r="I1793" i="18" s="1"/>
  <c r="J1793" i="18" s="1"/>
  <c r="K1793" i="18" s="1"/>
  <c r="L1793" i="18" s="1"/>
  <c r="M1793" i="18" s="1"/>
  <c r="N1793" i="18" s="1"/>
  <c r="O1793" i="18" s="1"/>
  <c r="P1793" i="18" s="1"/>
  <c r="Q1793" i="18" s="1"/>
  <c r="R1793" i="18" s="1"/>
  <c r="S1793" i="18" s="1"/>
  <c r="T1793" i="18" s="1"/>
  <c r="U1793" i="18" s="1"/>
  <c r="V1793" i="18" s="1"/>
  <c r="W1793" i="18" s="1"/>
  <c r="X1793" i="18" s="1"/>
  <c r="Y1793" i="18" s="1"/>
  <c r="Z1793" i="18" s="1"/>
  <c r="AA1793" i="18" s="1"/>
  <c r="AB1793" i="18" s="1"/>
  <c r="AC1793" i="18" s="1"/>
  <c r="AD1793" i="18" s="1"/>
  <c r="AE1793" i="18" s="1"/>
  <c r="AF1793" i="18" s="1"/>
  <c r="AG1793" i="18" s="1"/>
  <c r="AH1793" i="18" s="1"/>
  <c r="AI1793" i="18" s="1"/>
  <c r="AJ1793" i="18" s="1"/>
  <c r="F1624" i="18"/>
  <c r="G1624" i="18" s="1"/>
  <c r="H1624" i="18" s="1"/>
  <c r="I1624" i="18" s="1"/>
  <c r="J1624" i="18" s="1"/>
  <c r="K1624" i="18" s="1"/>
  <c r="L1624" i="18" s="1"/>
  <c r="M1624" i="18" s="1"/>
  <c r="N1624" i="18" s="1"/>
  <c r="O1624" i="18" s="1"/>
  <c r="P1624" i="18" s="1"/>
  <c r="Q1624" i="18" s="1"/>
  <c r="R1624" i="18" s="1"/>
  <c r="S1624" i="18" s="1"/>
  <c r="T1624" i="18" s="1"/>
  <c r="U1624" i="18" s="1"/>
  <c r="V1624" i="18" s="1"/>
  <c r="W1624" i="18" s="1"/>
  <c r="X1624" i="18" s="1"/>
  <c r="Y1624" i="18" s="1"/>
  <c r="Z1624" i="18" s="1"/>
  <c r="AA1624" i="18" s="1"/>
  <c r="AB1624" i="18" s="1"/>
  <c r="AC1624" i="18" s="1"/>
  <c r="AD1624" i="18" s="1"/>
  <c r="AE1624" i="18" s="1"/>
  <c r="AF1624" i="18" s="1"/>
  <c r="AG1624" i="18" s="1"/>
  <c r="AH1624" i="18" s="1"/>
  <c r="AI1624" i="18" s="1"/>
  <c r="AJ1624" i="18" s="1"/>
  <c r="F1465" i="18"/>
  <c r="G1465" i="18" s="1"/>
  <c r="H1465" i="18" s="1"/>
  <c r="I1465" i="18" s="1"/>
  <c r="J1465" i="18" s="1"/>
  <c r="K1465" i="18" s="1"/>
  <c r="L1465" i="18" s="1"/>
  <c r="M1465" i="18" s="1"/>
  <c r="N1465" i="18" s="1"/>
  <c r="O1465" i="18" s="1"/>
  <c r="P1465" i="18" s="1"/>
  <c r="Q1465" i="18" s="1"/>
  <c r="R1465" i="18" s="1"/>
  <c r="S1465" i="18" s="1"/>
  <c r="T1465" i="18" s="1"/>
  <c r="U1465" i="18" s="1"/>
  <c r="V1465" i="18" s="1"/>
  <c r="W1465" i="18" s="1"/>
  <c r="X1465" i="18" s="1"/>
  <c r="Y1465" i="18" s="1"/>
  <c r="Z1465" i="18" s="1"/>
  <c r="AA1465" i="18" s="1"/>
  <c r="AB1465" i="18" s="1"/>
  <c r="AC1465" i="18" s="1"/>
  <c r="AD1465" i="18" s="1"/>
  <c r="AE1465" i="18" s="1"/>
  <c r="AF1465" i="18" s="1"/>
  <c r="AG1465" i="18" s="1"/>
  <c r="AH1465" i="18" s="1"/>
  <c r="AI1465" i="18" s="1"/>
  <c r="AJ1465" i="18" s="1"/>
  <c r="F1397" i="18"/>
  <c r="G1397" i="18" s="1"/>
  <c r="H1397" i="18" s="1"/>
  <c r="I1397" i="18" s="1"/>
  <c r="J1397" i="18" s="1"/>
  <c r="K1397" i="18" s="1"/>
  <c r="L1397" i="18" s="1"/>
  <c r="M1397" i="18" s="1"/>
  <c r="N1397" i="18" s="1"/>
  <c r="O1397" i="18" s="1"/>
  <c r="P1397" i="18" s="1"/>
  <c r="Q1397" i="18" s="1"/>
  <c r="R1397" i="18" s="1"/>
  <c r="S1397" i="18" s="1"/>
  <c r="T1397" i="18" s="1"/>
  <c r="U1397" i="18" s="1"/>
  <c r="V1397" i="18" s="1"/>
  <c r="W1397" i="18" s="1"/>
  <c r="X1397" i="18" s="1"/>
  <c r="Y1397" i="18" s="1"/>
  <c r="Z1397" i="18" s="1"/>
  <c r="AA1397" i="18" s="1"/>
  <c r="AB1397" i="18" s="1"/>
  <c r="AC1397" i="18" s="1"/>
  <c r="AD1397" i="18" s="1"/>
  <c r="AE1397" i="18" s="1"/>
  <c r="AF1397" i="18" s="1"/>
  <c r="AG1397" i="18" s="1"/>
  <c r="AH1397" i="18" s="1"/>
  <c r="AI1397" i="18" s="1"/>
  <c r="AJ1397" i="18" s="1"/>
  <c r="F1220" i="18"/>
  <c r="G1220" i="18" s="1"/>
  <c r="H1220" i="18" s="1"/>
  <c r="I1220" i="18" s="1"/>
  <c r="J1220" i="18" s="1"/>
  <c r="K1220" i="18" s="1"/>
  <c r="L1220" i="18" s="1"/>
  <c r="M1220" i="18" s="1"/>
  <c r="N1220" i="18" s="1"/>
  <c r="O1220" i="18" s="1"/>
  <c r="P1220" i="18" s="1"/>
  <c r="Q1220" i="18" s="1"/>
  <c r="R1220" i="18" s="1"/>
  <c r="S1220" i="18" s="1"/>
  <c r="T1220" i="18" s="1"/>
  <c r="U1220" i="18" s="1"/>
  <c r="V1220" i="18" s="1"/>
  <c r="W1220" i="18" s="1"/>
  <c r="X1220" i="18" s="1"/>
  <c r="Y1220" i="18" s="1"/>
  <c r="Z1220" i="18" s="1"/>
  <c r="AA1220" i="18" s="1"/>
  <c r="AB1220" i="18" s="1"/>
  <c r="AC1220" i="18" s="1"/>
  <c r="AD1220" i="18" s="1"/>
  <c r="AE1220" i="18" s="1"/>
  <c r="AF1220" i="18" s="1"/>
  <c r="AG1220" i="18" s="1"/>
  <c r="AH1220" i="18" s="1"/>
  <c r="AI1220" i="18" s="1"/>
  <c r="AJ1220" i="18" s="1"/>
  <c r="F1634" i="18"/>
  <c r="G1634" i="18" s="1"/>
  <c r="H1634" i="18" s="1"/>
  <c r="I1634" i="18" s="1"/>
  <c r="J1634" i="18" s="1"/>
  <c r="K1634" i="18" s="1"/>
  <c r="L1634" i="18" s="1"/>
  <c r="M1634" i="18" s="1"/>
  <c r="N1634" i="18" s="1"/>
  <c r="O1634" i="18" s="1"/>
  <c r="P1634" i="18" s="1"/>
  <c r="Q1634" i="18" s="1"/>
  <c r="R1634" i="18" s="1"/>
  <c r="S1634" i="18" s="1"/>
  <c r="T1634" i="18" s="1"/>
  <c r="U1634" i="18" s="1"/>
  <c r="V1634" i="18" s="1"/>
  <c r="W1634" i="18" s="1"/>
  <c r="X1634" i="18" s="1"/>
  <c r="Y1634" i="18" s="1"/>
  <c r="Z1634" i="18" s="1"/>
  <c r="AA1634" i="18" s="1"/>
  <c r="AB1634" i="18" s="1"/>
  <c r="AC1634" i="18" s="1"/>
  <c r="AD1634" i="18" s="1"/>
  <c r="AE1634" i="18" s="1"/>
  <c r="AF1634" i="18" s="1"/>
  <c r="AG1634" i="18" s="1"/>
  <c r="AH1634" i="18" s="1"/>
  <c r="AI1634" i="18" s="1"/>
  <c r="AJ1634" i="18" s="1"/>
  <c r="F1267" i="18"/>
  <c r="G1267" i="18" s="1"/>
  <c r="H1267" i="18" s="1"/>
  <c r="I1267" i="18" s="1"/>
  <c r="J1267" i="18" s="1"/>
  <c r="K1267" i="18" s="1"/>
  <c r="L1267" i="18" s="1"/>
  <c r="M1267" i="18" s="1"/>
  <c r="N1267" i="18" s="1"/>
  <c r="O1267" i="18" s="1"/>
  <c r="P1267" i="18" s="1"/>
  <c r="Q1267" i="18" s="1"/>
  <c r="R1267" i="18" s="1"/>
  <c r="S1267" i="18" s="1"/>
  <c r="T1267" i="18" s="1"/>
  <c r="U1267" i="18" s="1"/>
  <c r="V1267" i="18" s="1"/>
  <c r="W1267" i="18" s="1"/>
  <c r="X1267" i="18" s="1"/>
  <c r="Y1267" i="18" s="1"/>
  <c r="Z1267" i="18" s="1"/>
  <c r="AA1267" i="18" s="1"/>
  <c r="AB1267" i="18" s="1"/>
  <c r="AC1267" i="18" s="1"/>
  <c r="AD1267" i="18" s="1"/>
  <c r="AE1267" i="18" s="1"/>
  <c r="AF1267" i="18" s="1"/>
  <c r="AG1267" i="18" s="1"/>
  <c r="AH1267" i="18" s="1"/>
  <c r="AI1267" i="18" s="1"/>
  <c r="AJ1267" i="18" s="1"/>
  <c r="F1455" i="18"/>
  <c r="G1455" i="18" s="1"/>
  <c r="H1455" i="18" s="1"/>
  <c r="I1455" i="18" s="1"/>
  <c r="J1455" i="18" s="1"/>
  <c r="K1455" i="18" s="1"/>
  <c r="L1455" i="18" s="1"/>
  <c r="M1455" i="18" s="1"/>
  <c r="N1455" i="18" s="1"/>
  <c r="O1455" i="18" s="1"/>
  <c r="P1455" i="18" s="1"/>
  <c r="Q1455" i="18" s="1"/>
  <c r="R1455" i="18" s="1"/>
  <c r="S1455" i="18" s="1"/>
  <c r="T1455" i="18" s="1"/>
  <c r="U1455" i="18" s="1"/>
  <c r="V1455" i="18" s="1"/>
  <c r="W1455" i="18" s="1"/>
  <c r="X1455" i="18" s="1"/>
  <c r="Y1455" i="18" s="1"/>
  <c r="Z1455" i="18" s="1"/>
  <c r="AA1455" i="18" s="1"/>
  <c r="AB1455" i="18" s="1"/>
  <c r="AC1455" i="18" s="1"/>
  <c r="AD1455" i="18" s="1"/>
  <c r="AE1455" i="18" s="1"/>
  <c r="AF1455" i="18" s="1"/>
  <c r="AG1455" i="18" s="1"/>
  <c r="AH1455" i="18" s="1"/>
  <c r="AI1455" i="18" s="1"/>
  <c r="AJ1455" i="18" s="1"/>
  <c r="F1442" i="18"/>
  <c r="G1442" i="18" s="1"/>
  <c r="H1442" i="18" s="1"/>
  <c r="I1442" i="18" s="1"/>
  <c r="J1442" i="18" s="1"/>
  <c r="K1442" i="18" s="1"/>
  <c r="L1442" i="18" s="1"/>
  <c r="M1442" i="18" s="1"/>
  <c r="N1442" i="18" s="1"/>
  <c r="O1442" i="18" s="1"/>
  <c r="P1442" i="18" s="1"/>
  <c r="Q1442" i="18" s="1"/>
  <c r="R1442" i="18" s="1"/>
  <c r="S1442" i="18" s="1"/>
  <c r="T1442" i="18" s="1"/>
  <c r="U1442" i="18" s="1"/>
  <c r="V1442" i="18" s="1"/>
  <c r="W1442" i="18" s="1"/>
  <c r="X1442" i="18" s="1"/>
  <c r="Y1442" i="18" s="1"/>
  <c r="Z1442" i="18" s="1"/>
  <c r="AA1442" i="18" s="1"/>
  <c r="AB1442" i="18" s="1"/>
  <c r="AC1442" i="18" s="1"/>
  <c r="AD1442" i="18" s="1"/>
  <c r="AE1442" i="18" s="1"/>
  <c r="AF1442" i="18" s="1"/>
  <c r="AG1442" i="18" s="1"/>
  <c r="AH1442" i="18" s="1"/>
  <c r="AI1442" i="18" s="1"/>
  <c r="AJ1442" i="18" s="1"/>
  <c r="F1408" i="18"/>
  <c r="G1408" i="18" s="1"/>
  <c r="H1408" i="18" s="1"/>
  <c r="I1408" i="18" s="1"/>
  <c r="J1408" i="18" s="1"/>
  <c r="K1408" i="18" s="1"/>
  <c r="L1408" i="18" s="1"/>
  <c r="M1408" i="18" s="1"/>
  <c r="N1408" i="18" s="1"/>
  <c r="O1408" i="18" s="1"/>
  <c r="P1408" i="18" s="1"/>
  <c r="Q1408" i="18" s="1"/>
  <c r="R1408" i="18" s="1"/>
  <c r="S1408" i="18" s="1"/>
  <c r="T1408" i="18" s="1"/>
  <c r="U1408" i="18" s="1"/>
  <c r="V1408" i="18" s="1"/>
  <c r="W1408" i="18" s="1"/>
  <c r="X1408" i="18" s="1"/>
  <c r="Y1408" i="18" s="1"/>
  <c r="Z1408" i="18" s="1"/>
  <c r="AA1408" i="18" s="1"/>
  <c r="AB1408" i="18" s="1"/>
  <c r="AC1408" i="18" s="1"/>
  <c r="AD1408" i="18" s="1"/>
  <c r="AE1408" i="18" s="1"/>
  <c r="AF1408" i="18" s="1"/>
  <c r="AG1408" i="18" s="1"/>
  <c r="AH1408" i="18" s="1"/>
  <c r="AI1408" i="18" s="1"/>
  <c r="AJ1408" i="18" s="1"/>
  <c r="F1362" i="18"/>
  <c r="G1362" i="18" s="1"/>
  <c r="H1362" i="18" s="1"/>
  <c r="I1362" i="18" s="1"/>
  <c r="J1362" i="18" s="1"/>
  <c r="K1362" i="18" s="1"/>
  <c r="L1362" i="18" s="1"/>
  <c r="M1362" i="18" s="1"/>
  <c r="N1362" i="18" s="1"/>
  <c r="O1362" i="18" s="1"/>
  <c r="P1362" i="18" s="1"/>
  <c r="Q1362" i="18" s="1"/>
  <c r="R1362" i="18" s="1"/>
  <c r="S1362" i="18" s="1"/>
  <c r="T1362" i="18" s="1"/>
  <c r="U1362" i="18" s="1"/>
  <c r="V1362" i="18" s="1"/>
  <c r="W1362" i="18" s="1"/>
  <c r="X1362" i="18" s="1"/>
  <c r="Y1362" i="18" s="1"/>
  <c r="Z1362" i="18" s="1"/>
  <c r="AA1362" i="18" s="1"/>
  <c r="AB1362" i="18" s="1"/>
  <c r="AC1362" i="18" s="1"/>
  <c r="AD1362" i="18" s="1"/>
  <c r="AE1362" i="18" s="1"/>
  <c r="AF1362" i="18" s="1"/>
  <c r="AG1362" i="18" s="1"/>
  <c r="AH1362" i="18" s="1"/>
  <c r="AI1362" i="18" s="1"/>
  <c r="AJ1362" i="18" s="1"/>
  <c r="F1854" i="18"/>
  <c r="G1854" i="18" s="1"/>
  <c r="H1854" i="18" s="1"/>
  <c r="I1854" i="18" s="1"/>
  <c r="J1854" i="18" s="1"/>
  <c r="K1854" i="18" s="1"/>
  <c r="L1854" i="18" s="1"/>
  <c r="M1854" i="18" s="1"/>
  <c r="N1854" i="18" s="1"/>
  <c r="O1854" i="18" s="1"/>
  <c r="P1854" i="18" s="1"/>
  <c r="Q1854" i="18" s="1"/>
  <c r="R1854" i="18" s="1"/>
  <c r="S1854" i="18" s="1"/>
  <c r="T1854" i="18" s="1"/>
  <c r="U1854" i="18" s="1"/>
  <c r="V1854" i="18" s="1"/>
  <c r="W1854" i="18" s="1"/>
  <c r="X1854" i="18" s="1"/>
  <c r="Y1854" i="18" s="1"/>
  <c r="Z1854" i="18" s="1"/>
  <c r="AA1854" i="18" s="1"/>
  <c r="AB1854" i="18" s="1"/>
  <c r="AC1854" i="18" s="1"/>
  <c r="AD1854" i="18" s="1"/>
  <c r="AE1854" i="18" s="1"/>
  <c r="AF1854" i="18" s="1"/>
  <c r="AG1854" i="18" s="1"/>
  <c r="AH1854" i="18" s="1"/>
  <c r="AI1854" i="18" s="1"/>
  <c r="AJ1854" i="18" s="1"/>
  <c r="F1809" i="18"/>
  <c r="G1809" i="18" s="1"/>
  <c r="H1809" i="18" s="1"/>
  <c r="I1809" i="18" s="1"/>
  <c r="J1809" i="18" s="1"/>
  <c r="K1809" i="18" s="1"/>
  <c r="L1809" i="18" s="1"/>
  <c r="M1809" i="18" s="1"/>
  <c r="N1809" i="18" s="1"/>
  <c r="O1809" i="18" s="1"/>
  <c r="P1809" i="18" s="1"/>
  <c r="Q1809" i="18" s="1"/>
  <c r="R1809" i="18" s="1"/>
  <c r="S1809" i="18" s="1"/>
  <c r="T1809" i="18" s="1"/>
  <c r="U1809" i="18" s="1"/>
  <c r="V1809" i="18" s="1"/>
  <c r="W1809" i="18" s="1"/>
  <c r="X1809" i="18" s="1"/>
  <c r="Y1809" i="18" s="1"/>
  <c r="Z1809" i="18" s="1"/>
  <c r="AA1809" i="18" s="1"/>
  <c r="AB1809" i="18" s="1"/>
  <c r="AC1809" i="18" s="1"/>
  <c r="AD1809" i="18" s="1"/>
  <c r="AE1809" i="18" s="1"/>
  <c r="AF1809" i="18" s="1"/>
  <c r="AG1809" i="18" s="1"/>
  <c r="AH1809" i="18" s="1"/>
  <c r="AI1809" i="18" s="1"/>
  <c r="AJ1809" i="18" s="1"/>
  <c r="F1813" i="18"/>
  <c r="G1813" i="18" s="1"/>
  <c r="H1813" i="18" s="1"/>
  <c r="I1813" i="18" s="1"/>
  <c r="J1813" i="18" s="1"/>
  <c r="K1813" i="18" s="1"/>
  <c r="L1813" i="18" s="1"/>
  <c r="M1813" i="18" s="1"/>
  <c r="N1813" i="18" s="1"/>
  <c r="O1813" i="18" s="1"/>
  <c r="P1813" i="18" s="1"/>
  <c r="Q1813" i="18" s="1"/>
  <c r="R1813" i="18" s="1"/>
  <c r="S1813" i="18" s="1"/>
  <c r="T1813" i="18" s="1"/>
  <c r="U1813" i="18" s="1"/>
  <c r="V1813" i="18" s="1"/>
  <c r="W1813" i="18" s="1"/>
  <c r="X1813" i="18" s="1"/>
  <c r="Y1813" i="18" s="1"/>
  <c r="Z1813" i="18" s="1"/>
  <c r="AA1813" i="18" s="1"/>
  <c r="AB1813" i="18" s="1"/>
  <c r="AC1813" i="18" s="1"/>
  <c r="AD1813" i="18" s="1"/>
  <c r="AE1813" i="18" s="1"/>
  <c r="AF1813" i="18" s="1"/>
  <c r="AG1813" i="18" s="1"/>
  <c r="AH1813" i="18" s="1"/>
  <c r="AI1813" i="18" s="1"/>
  <c r="AJ1813" i="18" s="1"/>
  <c r="F1727" i="18"/>
  <c r="G1727" i="18" s="1"/>
  <c r="H1727" i="18" s="1"/>
  <c r="I1727" i="18" s="1"/>
  <c r="J1727" i="18" s="1"/>
  <c r="K1727" i="18" s="1"/>
  <c r="L1727" i="18" s="1"/>
  <c r="M1727" i="18" s="1"/>
  <c r="N1727" i="18" s="1"/>
  <c r="O1727" i="18" s="1"/>
  <c r="P1727" i="18" s="1"/>
  <c r="Q1727" i="18" s="1"/>
  <c r="R1727" i="18" s="1"/>
  <c r="S1727" i="18" s="1"/>
  <c r="T1727" i="18" s="1"/>
  <c r="U1727" i="18" s="1"/>
  <c r="V1727" i="18" s="1"/>
  <c r="W1727" i="18" s="1"/>
  <c r="X1727" i="18" s="1"/>
  <c r="Y1727" i="18" s="1"/>
  <c r="Z1727" i="18" s="1"/>
  <c r="AA1727" i="18" s="1"/>
  <c r="AB1727" i="18" s="1"/>
  <c r="AC1727" i="18" s="1"/>
  <c r="AD1727" i="18" s="1"/>
  <c r="AE1727" i="18" s="1"/>
  <c r="AF1727" i="18" s="1"/>
  <c r="AG1727" i="18" s="1"/>
  <c r="AH1727" i="18" s="1"/>
  <c r="AI1727" i="18" s="1"/>
  <c r="AJ1727" i="18" s="1"/>
  <c r="F1490" i="18"/>
  <c r="G1490" i="18" s="1"/>
  <c r="H1490" i="18" s="1"/>
  <c r="I1490" i="18" s="1"/>
  <c r="J1490" i="18" s="1"/>
  <c r="K1490" i="18" s="1"/>
  <c r="L1490" i="18" s="1"/>
  <c r="M1490" i="18" s="1"/>
  <c r="N1490" i="18" s="1"/>
  <c r="O1490" i="18" s="1"/>
  <c r="P1490" i="18" s="1"/>
  <c r="Q1490" i="18" s="1"/>
  <c r="R1490" i="18" s="1"/>
  <c r="S1490" i="18" s="1"/>
  <c r="T1490" i="18" s="1"/>
  <c r="U1490" i="18" s="1"/>
  <c r="V1490" i="18" s="1"/>
  <c r="W1490" i="18" s="1"/>
  <c r="X1490" i="18" s="1"/>
  <c r="Y1490" i="18" s="1"/>
  <c r="Z1490" i="18" s="1"/>
  <c r="AA1490" i="18" s="1"/>
  <c r="AB1490" i="18" s="1"/>
  <c r="AC1490" i="18" s="1"/>
  <c r="AD1490" i="18" s="1"/>
  <c r="AE1490" i="18" s="1"/>
  <c r="AF1490" i="18" s="1"/>
  <c r="AG1490" i="18" s="1"/>
  <c r="AH1490" i="18" s="1"/>
  <c r="AI1490" i="18" s="1"/>
  <c r="AJ1490" i="18" s="1"/>
  <c r="F1319" i="18"/>
  <c r="G1319" i="18" s="1"/>
  <c r="H1319" i="18" s="1"/>
  <c r="I1319" i="18" s="1"/>
  <c r="J1319" i="18" s="1"/>
  <c r="K1319" i="18" s="1"/>
  <c r="L1319" i="18" s="1"/>
  <c r="M1319" i="18" s="1"/>
  <c r="N1319" i="18" s="1"/>
  <c r="O1319" i="18" s="1"/>
  <c r="P1319" i="18" s="1"/>
  <c r="Q1319" i="18" s="1"/>
  <c r="R1319" i="18" s="1"/>
  <c r="S1319" i="18" s="1"/>
  <c r="T1319" i="18" s="1"/>
  <c r="U1319" i="18" s="1"/>
  <c r="V1319" i="18" s="1"/>
  <c r="W1319" i="18" s="1"/>
  <c r="X1319" i="18" s="1"/>
  <c r="Y1319" i="18" s="1"/>
  <c r="Z1319" i="18" s="1"/>
  <c r="AA1319" i="18" s="1"/>
  <c r="AB1319" i="18" s="1"/>
  <c r="AC1319" i="18" s="1"/>
  <c r="AD1319" i="18" s="1"/>
  <c r="AE1319" i="18" s="1"/>
  <c r="AF1319" i="18" s="1"/>
  <c r="AG1319" i="18" s="1"/>
  <c r="AH1319" i="18" s="1"/>
  <c r="AI1319" i="18" s="1"/>
  <c r="AJ1319" i="18" s="1"/>
  <c r="F1652" i="18"/>
  <c r="G1652" i="18" s="1"/>
  <c r="H1652" i="18" s="1"/>
  <c r="I1652" i="18" s="1"/>
  <c r="J1652" i="18" s="1"/>
  <c r="K1652" i="18" s="1"/>
  <c r="L1652" i="18" s="1"/>
  <c r="M1652" i="18" s="1"/>
  <c r="N1652" i="18" s="1"/>
  <c r="O1652" i="18" s="1"/>
  <c r="P1652" i="18" s="1"/>
  <c r="Q1652" i="18" s="1"/>
  <c r="R1652" i="18" s="1"/>
  <c r="S1652" i="18" s="1"/>
  <c r="T1652" i="18" s="1"/>
  <c r="U1652" i="18" s="1"/>
  <c r="V1652" i="18" s="1"/>
  <c r="W1652" i="18" s="1"/>
  <c r="X1652" i="18" s="1"/>
  <c r="Y1652" i="18" s="1"/>
  <c r="Z1652" i="18" s="1"/>
  <c r="AA1652" i="18" s="1"/>
  <c r="AB1652" i="18" s="1"/>
  <c r="AC1652" i="18" s="1"/>
  <c r="AD1652" i="18" s="1"/>
  <c r="AE1652" i="18" s="1"/>
  <c r="AF1652" i="18" s="1"/>
  <c r="AG1652" i="18" s="1"/>
  <c r="AH1652" i="18" s="1"/>
  <c r="AI1652" i="18" s="1"/>
  <c r="AJ1652" i="18" s="1"/>
  <c r="F1618" i="18"/>
  <c r="G1618" i="18" s="1"/>
  <c r="H1618" i="18" s="1"/>
  <c r="I1618" i="18" s="1"/>
  <c r="J1618" i="18" s="1"/>
  <c r="K1618" i="18" s="1"/>
  <c r="L1618" i="18" s="1"/>
  <c r="M1618" i="18" s="1"/>
  <c r="N1618" i="18" s="1"/>
  <c r="O1618" i="18" s="1"/>
  <c r="P1618" i="18" s="1"/>
  <c r="Q1618" i="18" s="1"/>
  <c r="R1618" i="18" s="1"/>
  <c r="S1618" i="18" s="1"/>
  <c r="T1618" i="18" s="1"/>
  <c r="U1618" i="18" s="1"/>
  <c r="V1618" i="18" s="1"/>
  <c r="W1618" i="18" s="1"/>
  <c r="X1618" i="18" s="1"/>
  <c r="Y1618" i="18" s="1"/>
  <c r="Z1618" i="18" s="1"/>
  <c r="AA1618" i="18" s="1"/>
  <c r="AB1618" i="18" s="1"/>
  <c r="AC1618" i="18" s="1"/>
  <c r="AD1618" i="18" s="1"/>
  <c r="AE1618" i="18" s="1"/>
  <c r="AF1618" i="18" s="1"/>
  <c r="AG1618" i="18" s="1"/>
  <c r="AH1618" i="18" s="1"/>
  <c r="AI1618" i="18" s="1"/>
  <c r="AJ1618" i="18" s="1"/>
  <c r="F1658" i="18"/>
  <c r="G1658" i="18" s="1"/>
  <c r="H1658" i="18" s="1"/>
  <c r="I1658" i="18" s="1"/>
  <c r="J1658" i="18" s="1"/>
  <c r="K1658" i="18" s="1"/>
  <c r="L1658" i="18" s="1"/>
  <c r="M1658" i="18" s="1"/>
  <c r="N1658" i="18" s="1"/>
  <c r="O1658" i="18" s="1"/>
  <c r="P1658" i="18" s="1"/>
  <c r="Q1658" i="18" s="1"/>
  <c r="R1658" i="18" s="1"/>
  <c r="S1658" i="18" s="1"/>
  <c r="T1658" i="18" s="1"/>
  <c r="U1658" i="18" s="1"/>
  <c r="V1658" i="18" s="1"/>
  <c r="W1658" i="18" s="1"/>
  <c r="X1658" i="18" s="1"/>
  <c r="Y1658" i="18" s="1"/>
  <c r="Z1658" i="18" s="1"/>
  <c r="AA1658" i="18" s="1"/>
  <c r="AB1658" i="18" s="1"/>
  <c r="AC1658" i="18" s="1"/>
  <c r="AD1658" i="18" s="1"/>
  <c r="AE1658" i="18" s="1"/>
  <c r="AF1658" i="18" s="1"/>
  <c r="AG1658" i="18" s="1"/>
  <c r="AH1658" i="18" s="1"/>
  <c r="AI1658" i="18" s="1"/>
  <c r="AJ1658" i="18" s="1"/>
  <c r="F1194" i="18"/>
  <c r="G1194" i="18" s="1"/>
  <c r="H1194" i="18" s="1"/>
  <c r="I1194" i="18" s="1"/>
  <c r="J1194" i="18" s="1"/>
  <c r="K1194" i="18" s="1"/>
  <c r="L1194" i="18" s="1"/>
  <c r="M1194" i="18" s="1"/>
  <c r="N1194" i="18" s="1"/>
  <c r="O1194" i="18" s="1"/>
  <c r="P1194" i="18" s="1"/>
  <c r="Q1194" i="18" s="1"/>
  <c r="R1194" i="18" s="1"/>
  <c r="S1194" i="18" s="1"/>
  <c r="T1194" i="18" s="1"/>
  <c r="U1194" i="18" s="1"/>
  <c r="V1194" i="18" s="1"/>
  <c r="W1194" i="18" s="1"/>
  <c r="X1194" i="18" s="1"/>
  <c r="Y1194" i="18" s="1"/>
  <c r="Z1194" i="18" s="1"/>
  <c r="AA1194" i="18" s="1"/>
  <c r="AB1194" i="18" s="1"/>
  <c r="AC1194" i="18" s="1"/>
  <c r="AD1194" i="18" s="1"/>
  <c r="AE1194" i="18" s="1"/>
  <c r="AF1194" i="18" s="1"/>
  <c r="AG1194" i="18" s="1"/>
  <c r="AH1194" i="18" s="1"/>
  <c r="AI1194" i="18" s="1"/>
  <c r="AJ1194" i="18" s="1"/>
  <c r="F1371" i="18"/>
  <c r="G1371" i="18" s="1"/>
  <c r="H1371" i="18" s="1"/>
  <c r="I1371" i="18" s="1"/>
  <c r="J1371" i="18" s="1"/>
  <c r="K1371" i="18" s="1"/>
  <c r="L1371" i="18" s="1"/>
  <c r="M1371" i="18" s="1"/>
  <c r="N1371" i="18" s="1"/>
  <c r="O1371" i="18" s="1"/>
  <c r="P1371" i="18" s="1"/>
  <c r="Q1371" i="18" s="1"/>
  <c r="R1371" i="18" s="1"/>
  <c r="S1371" i="18" s="1"/>
  <c r="T1371" i="18" s="1"/>
  <c r="U1371" i="18" s="1"/>
  <c r="V1371" i="18" s="1"/>
  <c r="W1371" i="18" s="1"/>
  <c r="X1371" i="18" s="1"/>
  <c r="Y1371" i="18" s="1"/>
  <c r="Z1371" i="18" s="1"/>
  <c r="AA1371" i="18" s="1"/>
  <c r="AB1371" i="18" s="1"/>
  <c r="AC1371" i="18" s="1"/>
  <c r="AD1371" i="18" s="1"/>
  <c r="AE1371" i="18" s="1"/>
  <c r="AF1371" i="18" s="1"/>
  <c r="AG1371" i="18" s="1"/>
  <c r="AH1371" i="18" s="1"/>
  <c r="AI1371" i="18" s="1"/>
  <c r="AJ1371" i="18" s="1"/>
  <c r="F1822" i="18"/>
  <c r="G1822" i="18" s="1"/>
  <c r="H1822" i="18" s="1"/>
  <c r="I1822" i="18" s="1"/>
  <c r="J1822" i="18" s="1"/>
  <c r="K1822" i="18" s="1"/>
  <c r="L1822" i="18" s="1"/>
  <c r="M1822" i="18" s="1"/>
  <c r="N1822" i="18" s="1"/>
  <c r="O1822" i="18" s="1"/>
  <c r="P1822" i="18" s="1"/>
  <c r="Q1822" i="18" s="1"/>
  <c r="R1822" i="18" s="1"/>
  <c r="S1822" i="18" s="1"/>
  <c r="T1822" i="18" s="1"/>
  <c r="U1822" i="18" s="1"/>
  <c r="V1822" i="18" s="1"/>
  <c r="W1822" i="18" s="1"/>
  <c r="X1822" i="18" s="1"/>
  <c r="Y1822" i="18" s="1"/>
  <c r="Z1822" i="18" s="1"/>
  <c r="AA1822" i="18" s="1"/>
  <c r="AB1822" i="18" s="1"/>
  <c r="AC1822" i="18" s="1"/>
  <c r="AD1822" i="18" s="1"/>
  <c r="AE1822" i="18" s="1"/>
  <c r="AF1822" i="18" s="1"/>
  <c r="AG1822" i="18" s="1"/>
  <c r="AH1822" i="18" s="1"/>
  <c r="AI1822" i="18" s="1"/>
  <c r="AJ1822" i="18" s="1"/>
  <c r="F1651" i="18"/>
  <c r="G1651" i="18" s="1"/>
  <c r="H1651" i="18" s="1"/>
  <c r="I1651" i="18" s="1"/>
  <c r="J1651" i="18" s="1"/>
  <c r="K1651" i="18" s="1"/>
  <c r="L1651" i="18" s="1"/>
  <c r="M1651" i="18" s="1"/>
  <c r="N1651" i="18" s="1"/>
  <c r="O1651" i="18" s="1"/>
  <c r="P1651" i="18" s="1"/>
  <c r="Q1651" i="18" s="1"/>
  <c r="R1651" i="18" s="1"/>
  <c r="S1651" i="18" s="1"/>
  <c r="T1651" i="18" s="1"/>
  <c r="U1651" i="18" s="1"/>
  <c r="V1651" i="18" s="1"/>
  <c r="W1651" i="18" s="1"/>
  <c r="X1651" i="18" s="1"/>
  <c r="Y1651" i="18" s="1"/>
  <c r="Z1651" i="18" s="1"/>
  <c r="AA1651" i="18" s="1"/>
  <c r="AB1651" i="18" s="1"/>
  <c r="AC1651" i="18" s="1"/>
  <c r="AD1651" i="18" s="1"/>
  <c r="AE1651" i="18" s="1"/>
  <c r="AF1651" i="18" s="1"/>
  <c r="AG1651" i="18" s="1"/>
  <c r="AH1651" i="18" s="1"/>
  <c r="AI1651" i="18" s="1"/>
  <c r="AJ1651" i="18" s="1"/>
  <c r="F1861" i="18"/>
  <c r="G1861" i="18" s="1"/>
  <c r="H1861" i="18" s="1"/>
  <c r="I1861" i="18" s="1"/>
  <c r="J1861" i="18" s="1"/>
  <c r="K1861" i="18" s="1"/>
  <c r="L1861" i="18" s="1"/>
  <c r="M1861" i="18" s="1"/>
  <c r="N1861" i="18" s="1"/>
  <c r="O1861" i="18" s="1"/>
  <c r="P1861" i="18" s="1"/>
  <c r="Q1861" i="18" s="1"/>
  <c r="R1861" i="18" s="1"/>
  <c r="S1861" i="18" s="1"/>
  <c r="T1861" i="18" s="1"/>
  <c r="U1861" i="18" s="1"/>
  <c r="V1861" i="18" s="1"/>
  <c r="W1861" i="18" s="1"/>
  <c r="X1861" i="18" s="1"/>
  <c r="Y1861" i="18" s="1"/>
  <c r="Z1861" i="18" s="1"/>
  <c r="AA1861" i="18" s="1"/>
  <c r="AB1861" i="18" s="1"/>
  <c r="AC1861" i="18" s="1"/>
  <c r="AD1861" i="18" s="1"/>
  <c r="AE1861" i="18" s="1"/>
  <c r="AF1861" i="18" s="1"/>
  <c r="AG1861" i="18" s="1"/>
  <c r="AH1861" i="18" s="1"/>
  <c r="AI1861" i="18" s="1"/>
  <c r="AJ1861" i="18" s="1"/>
  <c r="F1653" i="18"/>
  <c r="G1653" i="18" s="1"/>
  <c r="H1653" i="18" s="1"/>
  <c r="I1653" i="18" s="1"/>
  <c r="J1653" i="18" s="1"/>
  <c r="K1653" i="18" s="1"/>
  <c r="L1653" i="18" s="1"/>
  <c r="M1653" i="18" s="1"/>
  <c r="N1653" i="18" s="1"/>
  <c r="O1653" i="18" s="1"/>
  <c r="P1653" i="18" s="1"/>
  <c r="Q1653" i="18" s="1"/>
  <c r="R1653" i="18" s="1"/>
  <c r="S1653" i="18" s="1"/>
  <c r="T1653" i="18" s="1"/>
  <c r="U1653" i="18" s="1"/>
  <c r="V1653" i="18" s="1"/>
  <c r="W1653" i="18" s="1"/>
  <c r="X1653" i="18" s="1"/>
  <c r="Y1653" i="18" s="1"/>
  <c r="Z1653" i="18" s="1"/>
  <c r="AA1653" i="18" s="1"/>
  <c r="AB1653" i="18" s="1"/>
  <c r="AC1653" i="18" s="1"/>
  <c r="AD1653" i="18" s="1"/>
  <c r="AE1653" i="18" s="1"/>
  <c r="AF1653" i="18" s="1"/>
  <c r="AG1653" i="18" s="1"/>
  <c r="AH1653" i="18" s="1"/>
  <c r="AI1653" i="18" s="1"/>
  <c r="AJ1653" i="18" s="1"/>
  <c r="F1373" i="18"/>
  <c r="G1373" i="18" s="1"/>
  <c r="H1373" i="18" s="1"/>
  <c r="I1373" i="18" s="1"/>
  <c r="J1373" i="18" s="1"/>
  <c r="K1373" i="18" s="1"/>
  <c r="L1373" i="18" s="1"/>
  <c r="M1373" i="18" s="1"/>
  <c r="N1373" i="18" s="1"/>
  <c r="O1373" i="18" s="1"/>
  <c r="P1373" i="18" s="1"/>
  <c r="Q1373" i="18" s="1"/>
  <c r="R1373" i="18" s="1"/>
  <c r="S1373" i="18" s="1"/>
  <c r="T1373" i="18" s="1"/>
  <c r="U1373" i="18" s="1"/>
  <c r="V1373" i="18" s="1"/>
  <c r="W1373" i="18" s="1"/>
  <c r="X1373" i="18" s="1"/>
  <c r="Y1373" i="18" s="1"/>
  <c r="Z1373" i="18" s="1"/>
  <c r="AA1373" i="18" s="1"/>
  <c r="AB1373" i="18" s="1"/>
  <c r="AC1373" i="18" s="1"/>
  <c r="AD1373" i="18" s="1"/>
  <c r="AE1373" i="18" s="1"/>
  <c r="AF1373" i="18" s="1"/>
  <c r="AG1373" i="18" s="1"/>
  <c r="AH1373" i="18" s="1"/>
  <c r="AI1373" i="18" s="1"/>
  <c r="AJ1373" i="18" s="1"/>
  <c r="F1413" i="18"/>
  <c r="G1413" i="18" s="1"/>
  <c r="H1413" i="18" s="1"/>
  <c r="I1413" i="18" s="1"/>
  <c r="J1413" i="18" s="1"/>
  <c r="K1413" i="18" s="1"/>
  <c r="L1413" i="18" s="1"/>
  <c r="M1413" i="18" s="1"/>
  <c r="N1413" i="18" s="1"/>
  <c r="O1413" i="18" s="1"/>
  <c r="P1413" i="18" s="1"/>
  <c r="Q1413" i="18" s="1"/>
  <c r="R1413" i="18" s="1"/>
  <c r="S1413" i="18" s="1"/>
  <c r="T1413" i="18" s="1"/>
  <c r="U1413" i="18" s="1"/>
  <c r="V1413" i="18" s="1"/>
  <c r="W1413" i="18" s="1"/>
  <c r="X1413" i="18" s="1"/>
  <c r="Y1413" i="18" s="1"/>
  <c r="Z1413" i="18" s="1"/>
  <c r="AA1413" i="18" s="1"/>
  <c r="AB1413" i="18" s="1"/>
  <c r="AC1413" i="18" s="1"/>
  <c r="AD1413" i="18" s="1"/>
  <c r="AE1413" i="18" s="1"/>
  <c r="AF1413" i="18" s="1"/>
  <c r="AG1413" i="18" s="1"/>
  <c r="AH1413" i="18" s="1"/>
  <c r="AI1413" i="18" s="1"/>
  <c r="AJ1413" i="18" s="1"/>
  <c r="F1453" i="18"/>
  <c r="G1453" i="18" s="1"/>
  <c r="H1453" i="18" s="1"/>
  <c r="I1453" i="18" s="1"/>
  <c r="J1453" i="18" s="1"/>
  <c r="K1453" i="18" s="1"/>
  <c r="L1453" i="18" s="1"/>
  <c r="M1453" i="18" s="1"/>
  <c r="N1453" i="18" s="1"/>
  <c r="O1453" i="18" s="1"/>
  <c r="P1453" i="18" s="1"/>
  <c r="Q1453" i="18" s="1"/>
  <c r="R1453" i="18" s="1"/>
  <c r="S1453" i="18" s="1"/>
  <c r="T1453" i="18" s="1"/>
  <c r="U1453" i="18" s="1"/>
  <c r="V1453" i="18" s="1"/>
  <c r="W1453" i="18" s="1"/>
  <c r="X1453" i="18" s="1"/>
  <c r="Y1453" i="18" s="1"/>
  <c r="Z1453" i="18" s="1"/>
  <c r="AA1453" i="18" s="1"/>
  <c r="AB1453" i="18" s="1"/>
  <c r="AC1453" i="18" s="1"/>
  <c r="AD1453" i="18" s="1"/>
  <c r="AE1453" i="18" s="1"/>
  <c r="AF1453" i="18" s="1"/>
  <c r="AG1453" i="18" s="1"/>
  <c r="AH1453" i="18" s="1"/>
  <c r="AI1453" i="18" s="1"/>
  <c r="AJ1453" i="18" s="1"/>
  <c r="F1317" i="18"/>
  <c r="G1317" i="18" s="1"/>
  <c r="H1317" i="18" s="1"/>
  <c r="I1317" i="18" s="1"/>
  <c r="J1317" i="18" s="1"/>
  <c r="K1317" i="18" s="1"/>
  <c r="L1317" i="18" s="1"/>
  <c r="M1317" i="18" s="1"/>
  <c r="N1317" i="18" s="1"/>
  <c r="O1317" i="18" s="1"/>
  <c r="P1317" i="18" s="1"/>
  <c r="Q1317" i="18" s="1"/>
  <c r="R1317" i="18" s="1"/>
  <c r="S1317" i="18" s="1"/>
  <c r="T1317" i="18" s="1"/>
  <c r="U1317" i="18" s="1"/>
  <c r="V1317" i="18" s="1"/>
  <c r="W1317" i="18" s="1"/>
  <c r="X1317" i="18" s="1"/>
  <c r="Y1317" i="18" s="1"/>
  <c r="Z1317" i="18" s="1"/>
  <c r="AA1317" i="18" s="1"/>
  <c r="AB1317" i="18" s="1"/>
  <c r="AC1317" i="18" s="1"/>
  <c r="AD1317" i="18" s="1"/>
  <c r="AE1317" i="18" s="1"/>
  <c r="AF1317" i="18" s="1"/>
  <c r="AG1317" i="18" s="1"/>
  <c r="AH1317" i="18" s="1"/>
  <c r="AI1317" i="18" s="1"/>
  <c r="AJ1317" i="18" s="1"/>
  <c r="F1786" i="18"/>
  <c r="G1786" i="18" s="1"/>
  <c r="H1786" i="18" s="1"/>
  <c r="I1786" i="18" s="1"/>
  <c r="J1786" i="18" s="1"/>
  <c r="K1786" i="18" s="1"/>
  <c r="L1786" i="18" s="1"/>
  <c r="M1786" i="18" s="1"/>
  <c r="N1786" i="18" s="1"/>
  <c r="O1786" i="18" s="1"/>
  <c r="P1786" i="18" s="1"/>
  <c r="Q1786" i="18" s="1"/>
  <c r="R1786" i="18" s="1"/>
  <c r="S1786" i="18" s="1"/>
  <c r="T1786" i="18" s="1"/>
  <c r="U1786" i="18" s="1"/>
  <c r="V1786" i="18" s="1"/>
  <c r="W1786" i="18" s="1"/>
  <c r="X1786" i="18" s="1"/>
  <c r="Y1786" i="18" s="1"/>
  <c r="Z1786" i="18" s="1"/>
  <c r="AA1786" i="18" s="1"/>
  <c r="AB1786" i="18" s="1"/>
  <c r="AC1786" i="18" s="1"/>
  <c r="AD1786" i="18" s="1"/>
  <c r="AE1786" i="18" s="1"/>
  <c r="AF1786" i="18" s="1"/>
  <c r="AG1786" i="18" s="1"/>
  <c r="AH1786" i="18" s="1"/>
  <c r="AI1786" i="18" s="1"/>
  <c r="AJ1786" i="18" s="1"/>
  <c r="F1538" i="18"/>
  <c r="G1538" i="18" s="1"/>
  <c r="H1538" i="18" s="1"/>
  <c r="I1538" i="18" s="1"/>
  <c r="J1538" i="18" s="1"/>
  <c r="K1538" i="18" s="1"/>
  <c r="L1538" i="18" s="1"/>
  <c r="M1538" i="18" s="1"/>
  <c r="N1538" i="18" s="1"/>
  <c r="O1538" i="18" s="1"/>
  <c r="P1538" i="18" s="1"/>
  <c r="Q1538" i="18" s="1"/>
  <c r="R1538" i="18" s="1"/>
  <c r="S1538" i="18" s="1"/>
  <c r="T1538" i="18" s="1"/>
  <c r="U1538" i="18" s="1"/>
  <c r="V1538" i="18" s="1"/>
  <c r="W1538" i="18" s="1"/>
  <c r="X1538" i="18" s="1"/>
  <c r="Y1538" i="18" s="1"/>
  <c r="Z1538" i="18" s="1"/>
  <c r="AA1538" i="18" s="1"/>
  <c r="AB1538" i="18" s="1"/>
  <c r="AC1538" i="18" s="1"/>
  <c r="AD1538" i="18" s="1"/>
  <c r="AE1538" i="18" s="1"/>
  <c r="AF1538" i="18" s="1"/>
  <c r="AG1538" i="18" s="1"/>
  <c r="AH1538" i="18" s="1"/>
  <c r="AI1538" i="18" s="1"/>
  <c r="AJ1538" i="18" s="1"/>
  <c r="F1769" i="18"/>
  <c r="G1769" i="18" s="1"/>
  <c r="H1769" i="18" s="1"/>
  <c r="I1769" i="18" s="1"/>
  <c r="J1769" i="18" s="1"/>
  <c r="K1769" i="18" s="1"/>
  <c r="L1769" i="18" s="1"/>
  <c r="M1769" i="18" s="1"/>
  <c r="N1769" i="18" s="1"/>
  <c r="O1769" i="18" s="1"/>
  <c r="P1769" i="18" s="1"/>
  <c r="Q1769" i="18" s="1"/>
  <c r="R1769" i="18" s="1"/>
  <c r="S1769" i="18" s="1"/>
  <c r="T1769" i="18" s="1"/>
  <c r="U1769" i="18" s="1"/>
  <c r="V1769" i="18" s="1"/>
  <c r="W1769" i="18" s="1"/>
  <c r="X1769" i="18" s="1"/>
  <c r="Y1769" i="18" s="1"/>
  <c r="Z1769" i="18" s="1"/>
  <c r="AA1769" i="18" s="1"/>
  <c r="AB1769" i="18" s="1"/>
  <c r="AC1769" i="18" s="1"/>
  <c r="AD1769" i="18" s="1"/>
  <c r="AE1769" i="18" s="1"/>
  <c r="AF1769" i="18" s="1"/>
  <c r="AG1769" i="18" s="1"/>
  <c r="AH1769" i="18" s="1"/>
  <c r="AI1769" i="18" s="1"/>
  <c r="AJ1769" i="18" s="1"/>
  <c r="F1564" i="18"/>
  <c r="G1564" i="18" s="1"/>
  <c r="H1564" i="18" s="1"/>
  <c r="I1564" i="18" s="1"/>
  <c r="J1564" i="18" s="1"/>
  <c r="K1564" i="18" s="1"/>
  <c r="L1564" i="18" s="1"/>
  <c r="M1564" i="18" s="1"/>
  <c r="N1564" i="18" s="1"/>
  <c r="O1564" i="18" s="1"/>
  <c r="P1564" i="18" s="1"/>
  <c r="Q1564" i="18" s="1"/>
  <c r="R1564" i="18" s="1"/>
  <c r="S1564" i="18" s="1"/>
  <c r="T1564" i="18" s="1"/>
  <c r="U1564" i="18" s="1"/>
  <c r="V1564" i="18" s="1"/>
  <c r="W1564" i="18" s="1"/>
  <c r="X1564" i="18" s="1"/>
  <c r="Y1564" i="18" s="1"/>
  <c r="Z1564" i="18" s="1"/>
  <c r="AA1564" i="18" s="1"/>
  <c r="AB1564" i="18" s="1"/>
  <c r="AC1564" i="18" s="1"/>
  <c r="AD1564" i="18" s="1"/>
  <c r="AE1564" i="18" s="1"/>
  <c r="AF1564" i="18" s="1"/>
  <c r="AG1564" i="18" s="1"/>
  <c r="AH1564" i="18" s="1"/>
  <c r="AI1564" i="18" s="1"/>
  <c r="AJ1564" i="18" s="1"/>
  <c r="F1332" i="18"/>
  <c r="G1332" i="18" s="1"/>
  <c r="H1332" i="18" s="1"/>
  <c r="I1332" i="18" s="1"/>
  <c r="J1332" i="18" s="1"/>
  <c r="K1332" i="18" s="1"/>
  <c r="L1332" i="18" s="1"/>
  <c r="M1332" i="18" s="1"/>
  <c r="N1332" i="18" s="1"/>
  <c r="O1332" i="18" s="1"/>
  <c r="P1332" i="18" s="1"/>
  <c r="Q1332" i="18" s="1"/>
  <c r="R1332" i="18" s="1"/>
  <c r="S1332" i="18" s="1"/>
  <c r="T1332" i="18" s="1"/>
  <c r="U1332" i="18" s="1"/>
  <c r="V1332" i="18" s="1"/>
  <c r="W1332" i="18" s="1"/>
  <c r="X1332" i="18" s="1"/>
  <c r="Y1332" i="18" s="1"/>
  <c r="Z1332" i="18" s="1"/>
  <c r="AA1332" i="18" s="1"/>
  <c r="AB1332" i="18" s="1"/>
  <c r="AC1332" i="18" s="1"/>
  <c r="AD1332" i="18" s="1"/>
  <c r="AE1332" i="18" s="1"/>
  <c r="AF1332" i="18" s="1"/>
  <c r="AG1332" i="18" s="1"/>
  <c r="AH1332" i="18" s="1"/>
  <c r="AI1332" i="18" s="1"/>
  <c r="AJ1332" i="18" s="1"/>
  <c r="F1245" i="18"/>
  <c r="G1245" i="18" s="1"/>
  <c r="H1245" i="18" s="1"/>
  <c r="I1245" i="18" s="1"/>
  <c r="J1245" i="18" s="1"/>
  <c r="K1245" i="18" s="1"/>
  <c r="L1245" i="18" s="1"/>
  <c r="M1245" i="18" s="1"/>
  <c r="N1245" i="18" s="1"/>
  <c r="O1245" i="18" s="1"/>
  <c r="P1245" i="18" s="1"/>
  <c r="Q1245" i="18" s="1"/>
  <c r="R1245" i="18" s="1"/>
  <c r="S1245" i="18" s="1"/>
  <c r="T1245" i="18" s="1"/>
  <c r="U1245" i="18" s="1"/>
  <c r="V1245" i="18" s="1"/>
  <c r="W1245" i="18" s="1"/>
  <c r="X1245" i="18" s="1"/>
  <c r="Y1245" i="18" s="1"/>
  <c r="Z1245" i="18" s="1"/>
  <c r="AA1245" i="18" s="1"/>
  <c r="AB1245" i="18" s="1"/>
  <c r="AC1245" i="18" s="1"/>
  <c r="AD1245" i="18" s="1"/>
  <c r="AE1245" i="18" s="1"/>
  <c r="AF1245" i="18" s="1"/>
  <c r="AG1245" i="18" s="1"/>
  <c r="AH1245" i="18" s="1"/>
  <c r="AI1245" i="18" s="1"/>
  <c r="AJ1245" i="18" s="1"/>
  <c r="F1295" i="18"/>
  <c r="G1295" i="18" s="1"/>
  <c r="H1295" i="18" s="1"/>
  <c r="I1295" i="18" s="1"/>
  <c r="J1295" i="18" s="1"/>
  <c r="K1295" i="18" s="1"/>
  <c r="L1295" i="18" s="1"/>
  <c r="M1295" i="18" s="1"/>
  <c r="N1295" i="18" s="1"/>
  <c r="O1295" i="18" s="1"/>
  <c r="P1295" i="18" s="1"/>
  <c r="Q1295" i="18" s="1"/>
  <c r="R1295" i="18" s="1"/>
  <c r="S1295" i="18" s="1"/>
  <c r="T1295" i="18" s="1"/>
  <c r="U1295" i="18" s="1"/>
  <c r="V1295" i="18" s="1"/>
  <c r="W1295" i="18" s="1"/>
  <c r="X1295" i="18" s="1"/>
  <c r="Y1295" i="18" s="1"/>
  <c r="Z1295" i="18" s="1"/>
  <c r="AA1295" i="18" s="1"/>
  <c r="AB1295" i="18" s="1"/>
  <c r="AC1295" i="18" s="1"/>
  <c r="AD1295" i="18" s="1"/>
  <c r="AE1295" i="18" s="1"/>
  <c r="AF1295" i="18" s="1"/>
  <c r="AG1295" i="18" s="1"/>
  <c r="AH1295" i="18" s="1"/>
  <c r="AI1295" i="18" s="1"/>
  <c r="AJ1295" i="18" s="1"/>
  <c r="F1282" i="18"/>
  <c r="G1282" i="18" s="1"/>
  <c r="H1282" i="18" s="1"/>
  <c r="I1282" i="18" s="1"/>
  <c r="J1282" i="18" s="1"/>
  <c r="K1282" i="18" s="1"/>
  <c r="L1282" i="18" s="1"/>
  <c r="M1282" i="18" s="1"/>
  <c r="N1282" i="18" s="1"/>
  <c r="O1282" i="18" s="1"/>
  <c r="P1282" i="18" s="1"/>
  <c r="Q1282" i="18" s="1"/>
  <c r="R1282" i="18" s="1"/>
  <c r="S1282" i="18" s="1"/>
  <c r="T1282" i="18" s="1"/>
  <c r="U1282" i="18" s="1"/>
  <c r="V1282" i="18" s="1"/>
  <c r="W1282" i="18" s="1"/>
  <c r="X1282" i="18" s="1"/>
  <c r="Y1282" i="18" s="1"/>
  <c r="Z1282" i="18" s="1"/>
  <c r="AA1282" i="18" s="1"/>
  <c r="AB1282" i="18" s="1"/>
  <c r="AC1282" i="18" s="1"/>
  <c r="AD1282" i="18" s="1"/>
  <c r="AE1282" i="18" s="1"/>
  <c r="AF1282" i="18" s="1"/>
  <c r="AG1282" i="18" s="1"/>
  <c r="AH1282" i="18" s="1"/>
  <c r="AI1282" i="18" s="1"/>
  <c r="AJ1282" i="18" s="1"/>
  <c r="F1375" i="18"/>
  <c r="G1375" i="18" s="1"/>
  <c r="H1375" i="18" s="1"/>
  <c r="I1375" i="18" s="1"/>
  <c r="J1375" i="18" s="1"/>
  <c r="K1375" i="18" s="1"/>
  <c r="L1375" i="18" s="1"/>
  <c r="M1375" i="18" s="1"/>
  <c r="N1375" i="18" s="1"/>
  <c r="O1375" i="18" s="1"/>
  <c r="P1375" i="18" s="1"/>
  <c r="Q1375" i="18" s="1"/>
  <c r="R1375" i="18" s="1"/>
  <c r="S1375" i="18" s="1"/>
  <c r="T1375" i="18" s="1"/>
  <c r="U1375" i="18" s="1"/>
  <c r="V1375" i="18" s="1"/>
  <c r="W1375" i="18" s="1"/>
  <c r="X1375" i="18" s="1"/>
  <c r="Y1375" i="18" s="1"/>
  <c r="Z1375" i="18" s="1"/>
  <c r="AA1375" i="18" s="1"/>
  <c r="AB1375" i="18" s="1"/>
  <c r="AC1375" i="18" s="1"/>
  <c r="AD1375" i="18" s="1"/>
  <c r="AE1375" i="18" s="1"/>
  <c r="AF1375" i="18" s="1"/>
  <c r="AG1375" i="18" s="1"/>
  <c r="AH1375" i="18" s="1"/>
  <c r="AI1375" i="18" s="1"/>
  <c r="AJ1375" i="18" s="1"/>
  <c r="F1254" i="18"/>
  <c r="G1254" i="18" s="1"/>
  <c r="H1254" i="18" s="1"/>
  <c r="I1254" i="18" s="1"/>
  <c r="J1254" i="18" s="1"/>
  <c r="K1254" i="18" s="1"/>
  <c r="L1254" i="18" s="1"/>
  <c r="M1254" i="18" s="1"/>
  <c r="N1254" i="18" s="1"/>
  <c r="O1254" i="18" s="1"/>
  <c r="P1254" i="18" s="1"/>
  <c r="Q1254" i="18" s="1"/>
  <c r="R1254" i="18" s="1"/>
  <c r="S1254" i="18" s="1"/>
  <c r="T1254" i="18" s="1"/>
  <c r="U1254" i="18" s="1"/>
  <c r="V1254" i="18" s="1"/>
  <c r="W1254" i="18" s="1"/>
  <c r="X1254" i="18" s="1"/>
  <c r="Y1254" i="18" s="1"/>
  <c r="Z1254" i="18" s="1"/>
  <c r="AA1254" i="18" s="1"/>
  <c r="AB1254" i="18" s="1"/>
  <c r="AC1254" i="18" s="1"/>
  <c r="AD1254" i="18" s="1"/>
  <c r="AE1254" i="18" s="1"/>
  <c r="AF1254" i="18" s="1"/>
  <c r="AG1254" i="18" s="1"/>
  <c r="AH1254" i="18" s="1"/>
  <c r="AI1254" i="18" s="1"/>
  <c r="AJ1254" i="18" s="1"/>
  <c r="F1862" i="18"/>
  <c r="G1862" i="18" s="1"/>
  <c r="H1862" i="18" s="1"/>
  <c r="I1862" i="18" s="1"/>
  <c r="J1862" i="18" s="1"/>
  <c r="K1862" i="18" s="1"/>
  <c r="L1862" i="18" s="1"/>
  <c r="M1862" i="18" s="1"/>
  <c r="N1862" i="18" s="1"/>
  <c r="O1862" i="18" s="1"/>
  <c r="P1862" i="18" s="1"/>
  <c r="Q1862" i="18" s="1"/>
  <c r="R1862" i="18" s="1"/>
  <c r="S1862" i="18" s="1"/>
  <c r="T1862" i="18" s="1"/>
  <c r="U1862" i="18" s="1"/>
  <c r="V1862" i="18" s="1"/>
  <c r="W1862" i="18" s="1"/>
  <c r="X1862" i="18" s="1"/>
  <c r="Y1862" i="18" s="1"/>
  <c r="Z1862" i="18" s="1"/>
  <c r="AA1862" i="18" s="1"/>
  <c r="AB1862" i="18" s="1"/>
  <c r="AC1862" i="18" s="1"/>
  <c r="AD1862" i="18" s="1"/>
  <c r="AE1862" i="18" s="1"/>
  <c r="AF1862" i="18" s="1"/>
  <c r="AG1862" i="18" s="1"/>
  <c r="AH1862" i="18" s="1"/>
  <c r="AI1862" i="18" s="1"/>
  <c r="AJ1862" i="18" s="1"/>
  <c r="F1284" i="18"/>
  <c r="G1284" i="18" s="1"/>
  <c r="H1284" i="18" s="1"/>
  <c r="I1284" i="18" s="1"/>
  <c r="J1284" i="18" s="1"/>
  <c r="K1284" i="18" s="1"/>
  <c r="L1284" i="18" s="1"/>
  <c r="M1284" i="18" s="1"/>
  <c r="N1284" i="18" s="1"/>
  <c r="O1284" i="18" s="1"/>
  <c r="P1284" i="18" s="1"/>
  <c r="Q1284" i="18" s="1"/>
  <c r="R1284" i="18" s="1"/>
  <c r="S1284" i="18" s="1"/>
  <c r="T1284" i="18" s="1"/>
  <c r="U1284" i="18" s="1"/>
  <c r="V1284" i="18" s="1"/>
  <c r="W1284" i="18" s="1"/>
  <c r="X1284" i="18" s="1"/>
  <c r="Y1284" i="18" s="1"/>
  <c r="Z1284" i="18" s="1"/>
  <c r="AA1284" i="18" s="1"/>
  <c r="AB1284" i="18" s="1"/>
  <c r="AC1284" i="18" s="1"/>
  <c r="AD1284" i="18" s="1"/>
  <c r="AE1284" i="18" s="1"/>
  <c r="AF1284" i="18" s="1"/>
  <c r="AG1284" i="18" s="1"/>
  <c r="AH1284" i="18" s="1"/>
  <c r="AI1284" i="18" s="1"/>
  <c r="AJ1284" i="18" s="1"/>
  <c r="F1571" i="18"/>
  <c r="G1571" i="18" s="1"/>
  <c r="H1571" i="18" s="1"/>
  <c r="I1571" i="18" s="1"/>
  <c r="J1571" i="18" s="1"/>
  <c r="K1571" i="18" s="1"/>
  <c r="L1571" i="18" s="1"/>
  <c r="M1571" i="18" s="1"/>
  <c r="N1571" i="18" s="1"/>
  <c r="O1571" i="18" s="1"/>
  <c r="P1571" i="18" s="1"/>
  <c r="Q1571" i="18" s="1"/>
  <c r="R1571" i="18" s="1"/>
  <c r="S1571" i="18" s="1"/>
  <c r="T1571" i="18" s="1"/>
  <c r="U1571" i="18" s="1"/>
  <c r="V1571" i="18" s="1"/>
  <c r="W1571" i="18" s="1"/>
  <c r="X1571" i="18" s="1"/>
  <c r="Y1571" i="18" s="1"/>
  <c r="Z1571" i="18" s="1"/>
  <c r="AA1571" i="18" s="1"/>
  <c r="AB1571" i="18" s="1"/>
  <c r="AC1571" i="18" s="1"/>
  <c r="AD1571" i="18" s="1"/>
  <c r="AE1571" i="18" s="1"/>
  <c r="AF1571" i="18" s="1"/>
  <c r="AG1571" i="18" s="1"/>
  <c r="AH1571" i="18" s="1"/>
  <c r="AI1571" i="18" s="1"/>
  <c r="AJ1571" i="18" s="1"/>
  <c r="F1363" i="18"/>
  <c r="G1363" i="18" s="1"/>
  <c r="H1363" i="18" s="1"/>
  <c r="I1363" i="18" s="1"/>
  <c r="J1363" i="18" s="1"/>
  <c r="K1363" i="18" s="1"/>
  <c r="L1363" i="18" s="1"/>
  <c r="M1363" i="18" s="1"/>
  <c r="N1363" i="18" s="1"/>
  <c r="O1363" i="18" s="1"/>
  <c r="P1363" i="18" s="1"/>
  <c r="Q1363" i="18" s="1"/>
  <c r="R1363" i="18" s="1"/>
  <c r="S1363" i="18" s="1"/>
  <c r="T1363" i="18" s="1"/>
  <c r="U1363" i="18" s="1"/>
  <c r="V1363" i="18" s="1"/>
  <c r="W1363" i="18" s="1"/>
  <c r="X1363" i="18" s="1"/>
  <c r="Y1363" i="18" s="1"/>
  <c r="Z1363" i="18" s="1"/>
  <c r="AA1363" i="18" s="1"/>
  <c r="AB1363" i="18" s="1"/>
  <c r="AC1363" i="18" s="1"/>
  <c r="AD1363" i="18" s="1"/>
  <c r="AE1363" i="18" s="1"/>
  <c r="AF1363" i="18" s="1"/>
  <c r="AG1363" i="18" s="1"/>
  <c r="AH1363" i="18" s="1"/>
  <c r="AI1363" i="18" s="1"/>
  <c r="AJ1363" i="18" s="1"/>
  <c r="F1784" i="18"/>
  <c r="G1784" i="18" s="1"/>
  <c r="H1784" i="18" s="1"/>
  <c r="I1784" i="18" s="1"/>
  <c r="J1784" i="18" s="1"/>
  <c r="K1784" i="18" s="1"/>
  <c r="L1784" i="18" s="1"/>
  <c r="M1784" i="18" s="1"/>
  <c r="N1784" i="18" s="1"/>
  <c r="O1784" i="18" s="1"/>
  <c r="P1784" i="18" s="1"/>
  <c r="Q1784" i="18" s="1"/>
  <c r="R1784" i="18" s="1"/>
  <c r="S1784" i="18" s="1"/>
  <c r="T1784" i="18" s="1"/>
  <c r="U1784" i="18" s="1"/>
  <c r="V1784" i="18" s="1"/>
  <c r="W1784" i="18" s="1"/>
  <c r="X1784" i="18" s="1"/>
  <c r="Y1784" i="18" s="1"/>
  <c r="Z1784" i="18" s="1"/>
  <c r="AA1784" i="18" s="1"/>
  <c r="AB1784" i="18" s="1"/>
  <c r="AC1784" i="18" s="1"/>
  <c r="AD1784" i="18" s="1"/>
  <c r="AE1784" i="18" s="1"/>
  <c r="AF1784" i="18" s="1"/>
  <c r="AG1784" i="18" s="1"/>
  <c r="AH1784" i="18" s="1"/>
  <c r="AI1784" i="18" s="1"/>
  <c r="AJ1784" i="18" s="1"/>
  <c r="F1713" i="18"/>
  <c r="G1713" i="18" s="1"/>
  <c r="H1713" i="18" s="1"/>
  <c r="I1713" i="18" s="1"/>
  <c r="J1713" i="18" s="1"/>
  <c r="K1713" i="18" s="1"/>
  <c r="L1713" i="18" s="1"/>
  <c r="M1713" i="18" s="1"/>
  <c r="N1713" i="18" s="1"/>
  <c r="O1713" i="18" s="1"/>
  <c r="P1713" i="18" s="1"/>
  <c r="Q1713" i="18" s="1"/>
  <c r="R1713" i="18" s="1"/>
  <c r="S1713" i="18" s="1"/>
  <c r="T1713" i="18" s="1"/>
  <c r="U1713" i="18" s="1"/>
  <c r="V1713" i="18" s="1"/>
  <c r="W1713" i="18" s="1"/>
  <c r="X1713" i="18" s="1"/>
  <c r="Y1713" i="18" s="1"/>
  <c r="Z1713" i="18" s="1"/>
  <c r="AA1713" i="18" s="1"/>
  <c r="AB1713" i="18" s="1"/>
  <c r="AC1713" i="18" s="1"/>
  <c r="AD1713" i="18" s="1"/>
  <c r="AE1713" i="18" s="1"/>
  <c r="AF1713" i="18" s="1"/>
  <c r="AG1713" i="18" s="1"/>
  <c r="AH1713" i="18" s="1"/>
  <c r="AI1713" i="18" s="1"/>
  <c r="AJ1713" i="18" s="1"/>
  <c r="F1337" i="18"/>
  <c r="G1337" i="18" s="1"/>
  <c r="H1337" i="18" s="1"/>
  <c r="I1337" i="18" s="1"/>
  <c r="J1337" i="18" s="1"/>
  <c r="K1337" i="18" s="1"/>
  <c r="L1337" i="18" s="1"/>
  <c r="M1337" i="18" s="1"/>
  <c r="N1337" i="18" s="1"/>
  <c r="O1337" i="18" s="1"/>
  <c r="P1337" i="18" s="1"/>
  <c r="Q1337" i="18" s="1"/>
  <c r="R1337" i="18" s="1"/>
  <c r="S1337" i="18" s="1"/>
  <c r="T1337" i="18" s="1"/>
  <c r="U1337" i="18" s="1"/>
  <c r="V1337" i="18" s="1"/>
  <c r="W1337" i="18" s="1"/>
  <c r="X1337" i="18" s="1"/>
  <c r="Y1337" i="18" s="1"/>
  <c r="Z1337" i="18" s="1"/>
  <c r="AA1337" i="18" s="1"/>
  <c r="AB1337" i="18" s="1"/>
  <c r="AC1337" i="18" s="1"/>
  <c r="AD1337" i="18" s="1"/>
  <c r="AE1337" i="18" s="1"/>
  <c r="AF1337" i="18" s="1"/>
  <c r="AG1337" i="18" s="1"/>
  <c r="AH1337" i="18" s="1"/>
  <c r="AI1337" i="18" s="1"/>
  <c r="AJ1337" i="18" s="1"/>
  <c r="F1749" i="18"/>
  <c r="G1749" i="18" s="1"/>
  <c r="H1749" i="18" s="1"/>
  <c r="I1749" i="18" s="1"/>
  <c r="J1749" i="18" s="1"/>
  <c r="K1749" i="18" s="1"/>
  <c r="L1749" i="18" s="1"/>
  <c r="M1749" i="18" s="1"/>
  <c r="N1749" i="18" s="1"/>
  <c r="O1749" i="18" s="1"/>
  <c r="P1749" i="18" s="1"/>
  <c r="Q1749" i="18" s="1"/>
  <c r="R1749" i="18" s="1"/>
  <c r="S1749" i="18" s="1"/>
  <c r="T1749" i="18" s="1"/>
  <c r="U1749" i="18" s="1"/>
  <c r="V1749" i="18" s="1"/>
  <c r="W1749" i="18" s="1"/>
  <c r="X1749" i="18" s="1"/>
  <c r="Y1749" i="18" s="1"/>
  <c r="Z1749" i="18" s="1"/>
  <c r="AA1749" i="18" s="1"/>
  <c r="AB1749" i="18" s="1"/>
  <c r="AC1749" i="18" s="1"/>
  <c r="AD1749" i="18" s="1"/>
  <c r="AE1749" i="18" s="1"/>
  <c r="AF1749" i="18" s="1"/>
  <c r="AG1749" i="18" s="1"/>
  <c r="AH1749" i="18" s="1"/>
  <c r="AI1749" i="18" s="1"/>
  <c r="AJ1749" i="18" s="1"/>
  <c r="F1590" i="18"/>
  <c r="G1590" i="18" s="1"/>
  <c r="H1590" i="18" s="1"/>
  <c r="I1590" i="18" s="1"/>
  <c r="J1590" i="18" s="1"/>
  <c r="K1590" i="18" s="1"/>
  <c r="L1590" i="18" s="1"/>
  <c r="M1590" i="18" s="1"/>
  <c r="N1590" i="18" s="1"/>
  <c r="O1590" i="18" s="1"/>
  <c r="P1590" i="18" s="1"/>
  <c r="Q1590" i="18" s="1"/>
  <c r="R1590" i="18" s="1"/>
  <c r="S1590" i="18" s="1"/>
  <c r="T1590" i="18" s="1"/>
  <c r="U1590" i="18" s="1"/>
  <c r="V1590" i="18" s="1"/>
  <c r="W1590" i="18" s="1"/>
  <c r="X1590" i="18" s="1"/>
  <c r="Y1590" i="18" s="1"/>
  <c r="Z1590" i="18" s="1"/>
  <c r="AA1590" i="18" s="1"/>
  <c r="AB1590" i="18" s="1"/>
  <c r="AC1590" i="18" s="1"/>
  <c r="AD1590" i="18" s="1"/>
  <c r="AE1590" i="18" s="1"/>
  <c r="AF1590" i="18" s="1"/>
  <c r="AG1590" i="18" s="1"/>
  <c r="AH1590" i="18" s="1"/>
  <c r="AI1590" i="18" s="1"/>
  <c r="AJ1590" i="18" s="1"/>
  <c r="F1378" i="18"/>
  <c r="G1378" i="18" s="1"/>
  <c r="H1378" i="18" s="1"/>
  <c r="I1378" i="18" s="1"/>
  <c r="J1378" i="18" s="1"/>
  <c r="K1378" i="18" s="1"/>
  <c r="L1378" i="18" s="1"/>
  <c r="M1378" i="18" s="1"/>
  <c r="N1378" i="18" s="1"/>
  <c r="O1378" i="18" s="1"/>
  <c r="P1378" i="18" s="1"/>
  <c r="Q1378" i="18" s="1"/>
  <c r="R1378" i="18" s="1"/>
  <c r="S1378" i="18" s="1"/>
  <c r="T1378" i="18" s="1"/>
  <c r="U1378" i="18" s="1"/>
  <c r="V1378" i="18" s="1"/>
  <c r="W1378" i="18" s="1"/>
  <c r="X1378" i="18" s="1"/>
  <c r="Y1378" i="18" s="1"/>
  <c r="Z1378" i="18" s="1"/>
  <c r="AA1378" i="18" s="1"/>
  <c r="AB1378" i="18" s="1"/>
  <c r="AC1378" i="18" s="1"/>
  <c r="AD1378" i="18" s="1"/>
  <c r="AE1378" i="18" s="1"/>
  <c r="AF1378" i="18" s="1"/>
  <c r="AG1378" i="18" s="1"/>
  <c r="AH1378" i="18" s="1"/>
  <c r="AI1378" i="18" s="1"/>
  <c r="AJ1378" i="18" s="1"/>
  <c r="F1626" i="18"/>
  <c r="G1626" i="18" s="1"/>
  <c r="H1626" i="18" s="1"/>
  <c r="I1626" i="18" s="1"/>
  <c r="J1626" i="18" s="1"/>
  <c r="K1626" i="18" s="1"/>
  <c r="L1626" i="18" s="1"/>
  <c r="M1626" i="18" s="1"/>
  <c r="N1626" i="18" s="1"/>
  <c r="O1626" i="18" s="1"/>
  <c r="P1626" i="18" s="1"/>
  <c r="Q1626" i="18" s="1"/>
  <c r="R1626" i="18" s="1"/>
  <c r="S1626" i="18" s="1"/>
  <c r="T1626" i="18" s="1"/>
  <c r="U1626" i="18" s="1"/>
  <c r="V1626" i="18" s="1"/>
  <c r="W1626" i="18" s="1"/>
  <c r="X1626" i="18" s="1"/>
  <c r="Y1626" i="18" s="1"/>
  <c r="Z1626" i="18" s="1"/>
  <c r="AA1626" i="18" s="1"/>
  <c r="AB1626" i="18" s="1"/>
  <c r="AC1626" i="18" s="1"/>
  <c r="AD1626" i="18" s="1"/>
  <c r="AE1626" i="18" s="1"/>
  <c r="AF1626" i="18" s="1"/>
  <c r="AG1626" i="18" s="1"/>
  <c r="AH1626" i="18" s="1"/>
  <c r="AI1626" i="18" s="1"/>
  <c r="AJ1626" i="18" s="1"/>
  <c r="F1345" i="18"/>
  <c r="G1345" i="18" s="1"/>
  <c r="H1345" i="18" s="1"/>
  <c r="I1345" i="18" s="1"/>
  <c r="J1345" i="18" s="1"/>
  <c r="K1345" i="18" s="1"/>
  <c r="L1345" i="18" s="1"/>
  <c r="M1345" i="18" s="1"/>
  <c r="N1345" i="18" s="1"/>
  <c r="O1345" i="18" s="1"/>
  <c r="P1345" i="18" s="1"/>
  <c r="Q1345" i="18" s="1"/>
  <c r="R1345" i="18" s="1"/>
  <c r="S1345" i="18" s="1"/>
  <c r="T1345" i="18" s="1"/>
  <c r="U1345" i="18" s="1"/>
  <c r="V1345" i="18" s="1"/>
  <c r="W1345" i="18" s="1"/>
  <c r="X1345" i="18" s="1"/>
  <c r="Y1345" i="18" s="1"/>
  <c r="Z1345" i="18" s="1"/>
  <c r="AA1345" i="18" s="1"/>
  <c r="AB1345" i="18" s="1"/>
  <c r="AC1345" i="18" s="1"/>
  <c r="AD1345" i="18" s="1"/>
  <c r="AE1345" i="18" s="1"/>
  <c r="AF1345" i="18" s="1"/>
  <c r="AG1345" i="18" s="1"/>
  <c r="AH1345" i="18" s="1"/>
  <c r="AI1345" i="18" s="1"/>
  <c r="AJ1345" i="18" s="1"/>
  <c r="F1503" i="18"/>
  <c r="G1503" i="18" s="1"/>
  <c r="H1503" i="18" s="1"/>
  <c r="I1503" i="18" s="1"/>
  <c r="J1503" i="18" s="1"/>
  <c r="K1503" i="18" s="1"/>
  <c r="L1503" i="18" s="1"/>
  <c r="M1503" i="18" s="1"/>
  <c r="N1503" i="18" s="1"/>
  <c r="O1503" i="18" s="1"/>
  <c r="P1503" i="18" s="1"/>
  <c r="Q1503" i="18" s="1"/>
  <c r="R1503" i="18" s="1"/>
  <c r="S1503" i="18" s="1"/>
  <c r="T1503" i="18" s="1"/>
  <c r="U1503" i="18" s="1"/>
  <c r="V1503" i="18" s="1"/>
  <c r="W1503" i="18" s="1"/>
  <c r="X1503" i="18" s="1"/>
  <c r="Y1503" i="18" s="1"/>
  <c r="Z1503" i="18" s="1"/>
  <c r="AA1503" i="18" s="1"/>
  <c r="AB1503" i="18" s="1"/>
  <c r="AC1503" i="18" s="1"/>
  <c r="AD1503" i="18" s="1"/>
  <c r="AE1503" i="18" s="1"/>
  <c r="AF1503" i="18" s="1"/>
  <c r="AG1503" i="18" s="1"/>
  <c r="AH1503" i="18" s="1"/>
  <c r="AI1503" i="18" s="1"/>
  <c r="AJ1503" i="18" s="1"/>
  <c r="F1546" i="18"/>
  <c r="G1546" i="18" s="1"/>
  <c r="H1546" i="18" s="1"/>
  <c r="I1546" i="18" s="1"/>
  <c r="J1546" i="18" s="1"/>
  <c r="K1546" i="18" s="1"/>
  <c r="L1546" i="18" s="1"/>
  <c r="M1546" i="18" s="1"/>
  <c r="N1546" i="18" s="1"/>
  <c r="O1546" i="18" s="1"/>
  <c r="P1546" i="18" s="1"/>
  <c r="Q1546" i="18" s="1"/>
  <c r="R1546" i="18" s="1"/>
  <c r="S1546" i="18" s="1"/>
  <c r="T1546" i="18" s="1"/>
  <c r="U1546" i="18" s="1"/>
  <c r="V1546" i="18" s="1"/>
  <c r="W1546" i="18" s="1"/>
  <c r="X1546" i="18" s="1"/>
  <c r="Y1546" i="18" s="1"/>
  <c r="Z1546" i="18" s="1"/>
  <c r="AA1546" i="18" s="1"/>
  <c r="AB1546" i="18" s="1"/>
  <c r="AC1546" i="18" s="1"/>
  <c r="AD1546" i="18" s="1"/>
  <c r="AE1546" i="18" s="1"/>
  <c r="AF1546" i="18" s="1"/>
  <c r="AG1546" i="18" s="1"/>
  <c r="AH1546" i="18" s="1"/>
  <c r="AI1546" i="18" s="1"/>
  <c r="AJ1546" i="18" s="1"/>
  <c r="F1560" i="18"/>
  <c r="G1560" i="18" s="1"/>
  <c r="H1560" i="18" s="1"/>
  <c r="I1560" i="18" s="1"/>
  <c r="J1560" i="18" s="1"/>
  <c r="K1560" i="18" s="1"/>
  <c r="L1560" i="18" s="1"/>
  <c r="M1560" i="18" s="1"/>
  <c r="N1560" i="18" s="1"/>
  <c r="O1560" i="18" s="1"/>
  <c r="P1560" i="18" s="1"/>
  <c r="Q1560" i="18" s="1"/>
  <c r="R1560" i="18" s="1"/>
  <c r="S1560" i="18" s="1"/>
  <c r="T1560" i="18" s="1"/>
  <c r="U1560" i="18" s="1"/>
  <c r="V1560" i="18" s="1"/>
  <c r="W1560" i="18" s="1"/>
  <c r="X1560" i="18" s="1"/>
  <c r="Y1560" i="18" s="1"/>
  <c r="Z1560" i="18" s="1"/>
  <c r="AA1560" i="18" s="1"/>
  <c r="AB1560" i="18" s="1"/>
  <c r="AC1560" i="18" s="1"/>
  <c r="AD1560" i="18" s="1"/>
  <c r="AE1560" i="18" s="1"/>
  <c r="AF1560" i="18" s="1"/>
  <c r="AG1560" i="18" s="1"/>
  <c r="AH1560" i="18" s="1"/>
  <c r="AI1560" i="18" s="1"/>
  <c r="AJ1560" i="18" s="1"/>
  <c r="F1715" i="18"/>
  <c r="G1715" i="18" s="1"/>
  <c r="H1715" i="18" s="1"/>
  <c r="I1715" i="18" s="1"/>
  <c r="J1715" i="18" s="1"/>
  <c r="K1715" i="18" s="1"/>
  <c r="L1715" i="18" s="1"/>
  <c r="M1715" i="18" s="1"/>
  <c r="N1715" i="18" s="1"/>
  <c r="O1715" i="18" s="1"/>
  <c r="P1715" i="18" s="1"/>
  <c r="Q1715" i="18" s="1"/>
  <c r="R1715" i="18" s="1"/>
  <c r="S1715" i="18" s="1"/>
  <c r="T1715" i="18" s="1"/>
  <c r="U1715" i="18" s="1"/>
  <c r="V1715" i="18" s="1"/>
  <c r="W1715" i="18" s="1"/>
  <c r="X1715" i="18" s="1"/>
  <c r="Y1715" i="18" s="1"/>
  <c r="Z1715" i="18" s="1"/>
  <c r="AA1715" i="18" s="1"/>
  <c r="AB1715" i="18" s="1"/>
  <c r="AC1715" i="18" s="1"/>
  <c r="AD1715" i="18" s="1"/>
  <c r="AE1715" i="18" s="1"/>
  <c r="AF1715" i="18" s="1"/>
  <c r="AG1715" i="18" s="1"/>
  <c r="AH1715" i="18" s="1"/>
  <c r="AI1715" i="18" s="1"/>
  <c r="AJ1715" i="18" s="1"/>
  <c r="F1476" i="18"/>
  <c r="G1476" i="18" s="1"/>
  <c r="H1476" i="18" s="1"/>
  <c r="I1476" i="18" s="1"/>
  <c r="J1476" i="18" s="1"/>
  <c r="K1476" i="18" s="1"/>
  <c r="L1476" i="18" s="1"/>
  <c r="M1476" i="18" s="1"/>
  <c r="N1476" i="18" s="1"/>
  <c r="O1476" i="18" s="1"/>
  <c r="P1476" i="18" s="1"/>
  <c r="Q1476" i="18" s="1"/>
  <c r="R1476" i="18" s="1"/>
  <c r="S1476" i="18" s="1"/>
  <c r="T1476" i="18" s="1"/>
  <c r="U1476" i="18" s="1"/>
  <c r="V1476" i="18" s="1"/>
  <c r="W1476" i="18" s="1"/>
  <c r="X1476" i="18" s="1"/>
  <c r="Y1476" i="18" s="1"/>
  <c r="Z1476" i="18" s="1"/>
  <c r="AA1476" i="18" s="1"/>
  <c r="AB1476" i="18" s="1"/>
  <c r="AC1476" i="18" s="1"/>
  <c r="AD1476" i="18" s="1"/>
  <c r="AE1476" i="18" s="1"/>
  <c r="AF1476" i="18" s="1"/>
  <c r="AG1476" i="18" s="1"/>
  <c r="AH1476" i="18" s="1"/>
  <c r="AI1476" i="18" s="1"/>
  <c r="AJ1476" i="18" s="1"/>
  <c r="F1160" i="18"/>
  <c r="G1160" i="18" s="1"/>
  <c r="H1160" i="18" s="1"/>
  <c r="I1160" i="18" s="1"/>
  <c r="J1160" i="18" s="1"/>
  <c r="K1160" i="18" s="1"/>
  <c r="L1160" i="18" s="1"/>
  <c r="M1160" i="18" s="1"/>
  <c r="N1160" i="18" s="1"/>
  <c r="O1160" i="18" s="1"/>
  <c r="P1160" i="18" s="1"/>
  <c r="Q1160" i="18" s="1"/>
  <c r="R1160" i="18" s="1"/>
  <c r="S1160" i="18" s="1"/>
  <c r="T1160" i="18" s="1"/>
  <c r="U1160" i="18" s="1"/>
  <c r="V1160" i="18" s="1"/>
  <c r="W1160" i="18" s="1"/>
  <c r="X1160" i="18" s="1"/>
  <c r="Y1160" i="18" s="1"/>
  <c r="Z1160" i="18" s="1"/>
  <c r="AA1160" i="18" s="1"/>
  <c r="AB1160" i="18" s="1"/>
  <c r="AC1160" i="18" s="1"/>
  <c r="AD1160" i="18" s="1"/>
  <c r="AE1160" i="18" s="1"/>
  <c r="AF1160" i="18" s="1"/>
  <c r="AG1160" i="18" s="1"/>
  <c r="AH1160" i="18" s="1"/>
  <c r="AI1160" i="18" s="1"/>
  <c r="AJ1160" i="18" s="1"/>
  <c r="F1765" i="18"/>
  <c r="G1765" i="18" s="1"/>
  <c r="H1765" i="18" s="1"/>
  <c r="I1765" i="18" s="1"/>
  <c r="J1765" i="18" s="1"/>
  <c r="K1765" i="18" s="1"/>
  <c r="L1765" i="18" s="1"/>
  <c r="M1765" i="18" s="1"/>
  <c r="N1765" i="18" s="1"/>
  <c r="O1765" i="18" s="1"/>
  <c r="P1765" i="18" s="1"/>
  <c r="Q1765" i="18" s="1"/>
  <c r="R1765" i="18" s="1"/>
  <c r="S1765" i="18" s="1"/>
  <c r="T1765" i="18" s="1"/>
  <c r="U1765" i="18" s="1"/>
  <c r="V1765" i="18" s="1"/>
  <c r="W1765" i="18" s="1"/>
  <c r="X1765" i="18" s="1"/>
  <c r="Y1765" i="18" s="1"/>
  <c r="Z1765" i="18" s="1"/>
  <c r="AA1765" i="18" s="1"/>
  <c r="AB1765" i="18" s="1"/>
  <c r="AC1765" i="18" s="1"/>
  <c r="AD1765" i="18" s="1"/>
  <c r="AE1765" i="18" s="1"/>
  <c r="AF1765" i="18" s="1"/>
  <c r="AG1765" i="18" s="1"/>
  <c r="AH1765" i="18" s="1"/>
  <c r="AI1765" i="18" s="1"/>
  <c r="AJ1765" i="18" s="1"/>
  <c r="F1423" i="18"/>
  <c r="G1423" i="18" s="1"/>
  <c r="H1423" i="18" s="1"/>
  <c r="I1423" i="18" s="1"/>
  <c r="J1423" i="18" s="1"/>
  <c r="K1423" i="18" s="1"/>
  <c r="L1423" i="18" s="1"/>
  <c r="M1423" i="18" s="1"/>
  <c r="N1423" i="18" s="1"/>
  <c r="O1423" i="18" s="1"/>
  <c r="P1423" i="18" s="1"/>
  <c r="Q1423" i="18" s="1"/>
  <c r="R1423" i="18" s="1"/>
  <c r="S1423" i="18" s="1"/>
  <c r="T1423" i="18" s="1"/>
  <c r="U1423" i="18" s="1"/>
  <c r="V1423" i="18" s="1"/>
  <c r="W1423" i="18" s="1"/>
  <c r="X1423" i="18" s="1"/>
  <c r="Y1423" i="18" s="1"/>
  <c r="Z1423" i="18" s="1"/>
  <c r="AA1423" i="18" s="1"/>
  <c r="AB1423" i="18" s="1"/>
  <c r="AC1423" i="18" s="1"/>
  <c r="AD1423" i="18" s="1"/>
  <c r="AE1423" i="18" s="1"/>
  <c r="AF1423" i="18" s="1"/>
  <c r="AG1423" i="18" s="1"/>
  <c r="AH1423" i="18" s="1"/>
  <c r="AI1423" i="18" s="1"/>
  <c r="AJ1423" i="18" s="1"/>
  <c r="F1674" i="18"/>
  <c r="G1674" i="18" s="1"/>
  <c r="H1674" i="18" s="1"/>
  <c r="I1674" i="18" s="1"/>
  <c r="J1674" i="18" s="1"/>
  <c r="K1674" i="18" s="1"/>
  <c r="L1674" i="18" s="1"/>
  <c r="M1674" i="18" s="1"/>
  <c r="N1674" i="18" s="1"/>
  <c r="O1674" i="18" s="1"/>
  <c r="P1674" i="18" s="1"/>
  <c r="Q1674" i="18" s="1"/>
  <c r="R1674" i="18" s="1"/>
  <c r="S1674" i="18" s="1"/>
  <c r="T1674" i="18" s="1"/>
  <c r="U1674" i="18" s="1"/>
  <c r="V1674" i="18" s="1"/>
  <c r="W1674" i="18" s="1"/>
  <c r="X1674" i="18" s="1"/>
  <c r="Y1674" i="18" s="1"/>
  <c r="Z1674" i="18" s="1"/>
  <c r="AA1674" i="18" s="1"/>
  <c r="AB1674" i="18" s="1"/>
  <c r="AC1674" i="18" s="1"/>
  <c r="AD1674" i="18" s="1"/>
  <c r="AE1674" i="18" s="1"/>
  <c r="AF1674" i="18" s="1"/>
  <c r="AG1674" i="18" s="1"/>
  <c r="AH1674" i="18" s="1"/>
  <c r="AI1674" i="18" s="1"/>
  <c r="AJ1674" i="18" s="1"/>
  <c r="F1296" i="18"/>
  <c r="G1296" i="18" s="1"/>
  <c r="H1296" i="18" s="1"/>
  <c r="I1296" i="18" s="1"/>
  <c r="J1296" i="18" s="1"/>
  <c r="K1296" i="18" s="1"/>
  <c r="L1296" i="18" s="1"/>
  <c r="M1296" i="18" s="1"/>
  <c r="N1296" i="18" s="1"/>
  <c r="O1296" i="18" s="1"/>
  <c r="P1296" i="18" s="1"/>
  <c r="Q1296" i="18" s="1"/>
  <c r="R1296" i="18" s="1"/>
  <c r="S1296" i="18" s="1"/>
  <c r="T1296" i="18" s="1"/>
  <c r="U1296" i="18" s="1"/>
  <c r="V1296" i="18" s="1"/>
  <c r="W1296" i="18" s="1"/>
  <c r="X1296" i="18" s="1"/>
  <c r="Y1296" i="18" s="1"/>
  <c r="Z1296" i="18" s="1"/>
  <c r="AA1296" i="18" s="1"/>
  <c r="AB1296" i="18" s="1"/>
  <c r="AC1296" i="18" s="1"/>
  <c r="AD1296" i="18" s="1"/>
  <c r="AE1296" i="18" s="1"/>
  <c r="AF1296" i="18" s="1"/>
  <c r="AG1296" i="18" s="1"/>
  <c r="AH1296" i="18" s="1"/>
  <c r="AI1296" i="18" s="1"/>
  <c r="AJ1296" i="18" s="1"/>
  <c r="F1800" i="18"/>
  <c r="G1800" i="18" s="1"/>
  <c r="H1800" i="18" s="1"/>
  <c r="I1800" i="18" s="1"/>
  <c r="J1800" i="18" s="1"/>
  <c r="K1800" i="18" s="1"/>
  <c r="L1800" i="18" s="1"/>
  <c r="M1800" i="18" s="1"/>
  <c r="N1800" i="18" s="1"/>
  <c r="O1800" i="18" s="1"/>
  <c r="P1800" i="18" s="1"/>
  <c r="Q1800" i="18" s="1"/>
  <c r="R1800" i="18" s="1"/>
  <c r="S1800" i="18" s="1"/>
  <c r="T1800" i="18" s="1"/>
  <c r="U1800" i="18" s="1"/>
  <c r="V1800" i="18" s="1"/>
  <c r="W1800" i="18" s="1"/>
  <c r="X1800" i="18" s="1"/>
  <c r="Y1800" i="18" s="1"/>
  <c r="Z1800" i="18" s="1"/>
  <c r="AA1800" i="18" s="1"/>
  <c r="AB1800" i="18" s="1"/>
  <c r="AC1800" i="18" s="1"/>
  <c r="AD1800" i="18" s="1"/>
  <c r="AE1800" i="18" s="1"/>
  <c r="AF1800" i="18" s="1"/>
  <c r="AG1800" i="18" s="1"/>
  <c r="AH1800" i="18" s="1"/>
  <c r="AI1800" i="18" s="1"/>
  <c r="AJ1800" i="18" s="1"/>
  <c r="F1473" i="18"/>
  <c r="G1473" i="18" s="1"/>
  <c r="H1473" i="18" s="1"/>
  <c r="I1473" i="18" s="1"/>
  <c r="J1473" i="18" s="1"/>
  <c r="K1473" i="18" s="1"/>
  <c r="L1473" i="18" s="1"/>
  <c r="M1473" i="18" s="1"/>
  <c r="N1473" i="18" s="1"/>
  <c r="O1473" i="18" s="1"/>
  <c r="P1473" i="18" s="1"/>
  <c r="Q1473" i="18" s="1"/>
  <c r="R1473" i="18" s="1"/>
  <c r="S1473" i="18" s="1"/>
  <c r="T1473" i="18" s="1"/>
  <c r="U1473" i="18" s="1"/>
  <c r="V1473" i="18" s="1"/>
  <c r="W1473" i="18" s="1"/>
  <c r="X1473" i="18" s="1"/>
  <c r="Y1473" i="18" s="1"/>
  <c r="Z1473" i="18" s="1"/>
  <c r="AA1473" i="18" s="1"/>
  <c r="AB1473" i="18" s="1"/>
  <c r="AC1473" i="18" s="1"/>
  <c r="AD1473" i="18" s="1"/>
  <c r="AE1473" i="18" s="1"/>
  <c r="AF1473" i="18" s="1"/>
  <c r="AG1473" i="18" s="1"/>
  <c r="AH1473" i="18" s="1"/>
  <c r="AI1473" i="18" s="1"/>
  <c r="AJ1473" i="18" s="1"/>
  <c r="F1228" i="18"/>
  <c r="G1228" i="18" s="1"/>
  <c r="H1228" i="18" s="1"/>
  <c r="I1228" i="18" s="1"/>
  <c r="J1228" i="18" s="1"/>
  <c r="K1228" i="18" s="1"/>
  <c r="L1228" i="18" s="1"/>
  <c r="M1228" i="18" s="1"/>
  <c r="N1228" i="18" s="1"/>
  <c r="O1228" i="18" s="1"/>
  <c r="P1228" i="18" s="1"/>
  <c r="Q1228" i="18" s="1"/>
  <c r="R1228" i="18" s="1"/>
  <c r="S1228" i="18" s="1"/>
  <c r="T1228" i="18" s="1"/>
  <c r="U1228" i="18" s="1"/>
  <c r="V1228" i="18" s="1"/>
  <c r="W1228" i="18" s="1"/>
  <c r="X1228" i="18" s="1"/>
  <c r="Y1228" i="18" s="1"/>
  <c r="Z1228" i="18" s="1"/>
  <c r="AA1228" i="18" s="1"/>
  <c r="AB1228" i="18" s="1"/>
  <c r="AC1228" i="18" s="1"/>
  <c r="AD1228" i="18" s="1"/>
  <c r="AE1228" i="18" s="1"/>
  <c r="AF1228" i="18" s="1"/>
  <c r="AG1228" i="18" s="1"/>
  <c r="AH1228" i="18" s="1"/>
  <c r="AI1228" i="18" s="1"/>
  <c r="AJ1228" i="18" s="1"/>
  <c r="F1226" i="18"/>
  <c r="G1226" i="18" s="1"/>
  <c r="H1226" i="18" s="1"/>
  <c r="I1226" i="18" s="1"/>
  <c r="J1226" i="18" s="1"/>
  <c r="K1226" i="18" s="1"/>
  <c r="L1226" i="18" s="1"/>
  <c r="M1226" i="18" s="1"/>
  <c r="N1226" i="18" s="1"/>
  <c r="O1226" i="18" s="1"/>
  <c r="P1226" i="18" s="1"/>
  <c r="Q1226" i="18" s="1"/>
  <c r="R1226" i="18" s="1"/>
  <c r="S1226" i="18" s="1"/>
  <c r="T1226" i="18" s="1"/>
  <c r="U1226" i="18" s="1"/>
  <c r="V1226" i="18" s="1"/>
  <c r="W1226" i="18" s="1"/>
  <c r="X1226" i="18" s="1"/>
  <c r="Y1226" i="18" s="1"/>
  <c r="Z1226" i="18" s="1"/>
  <c r="AA1226" i="18" s="1"/>
  <c r="AB1226" i="18" s="1"/>
  <c r="AC1226" i="18" s="1"/>
  <c r="AD1226" i="18" s="1"/>
  <c r="AE1226" i="18" s="1"/>
  <c r="AF1226" i="18" s="1"/>
  <c r="AG1226" i="18" s="1"/>
  <c r="AH1226" i="18" s="1"/>
  <c r="AI1226" i="18" s="1"/>
  <c r="AJ1226" i="18" s="1"/>
  <c r="F1294" i="18"/>
  <c r="G1294" i="18" s="1"/>
  <c r="H1294" i="18" s="1"/>
  <c r="I1294" i="18" s="1"/>
  <c r="J1294" i="18" s="1"/>
  <c r="K1294" i="18" s="1"/>
  <c r="L1294" i="18" s="1"/>
  <c r="M1294" i="18" s="1"/>
  <c r="N1294" i="18" s="1"/>
  <c r="O1294" i="18" s="1"/>
  <c r="P1294" i="18" s="1"/>
  <c r="Q1294" i="18" s="1"/>
  <c r="R1294" i="18" s="1"/>
  <c r="S1294" i="18" s="1"/>
  <c r="T1294" i="18" s="1"/>
  <c r="U1294" i="18" s="1"/>
  <c r="V1294" i="18" s="1"/>
  <c r="W1294" i="18" s="1"/>
  <c r="X1294" i="18" s="1"/>
  <c r="Y1294" i="18" s="1"/>
  <c r="Z1294" i="18" s="1"/>
  <c r="AA1294" i="18" s="1"/>
  <c r="AB1294" i="18" s="1"/>
  <c r="AC1294" i="18" s="1"/>
  <c r="AD1294" i="18" s="1"/>
  <c r="AE1294" i="18" s="1"/>
  <c r="AF1294" i="18" s="1"/>
  <c r="AG1294" i="18" s="1"/>
  <c r="AH1294" i="18" s="1"/>
  <c r="AI1294" i="18" s="1"/>
  <c r="AJ1294" i="18" s="1"/>
  <c r="F1213" i="18"/>
  <c r="G1213" i="18" s="1"/>
  <c r="H1213" i="18" s="1"/>
  <c r="I1213" i="18" s="1"/>
  <c r="J1213" i="18" s="1"/>
  <c r="K1213" i="18" s="1"/>
  <c r="L1213" i="18" s="1"/>
  <c r="M1213" i="18" s="1"/>
  <c r="N1213" i="18" s="1"/>
  <c r="O1213" i="18" s="1"/>
  <c r="P1213" i="18" s="1"/>
  <c r="Q1213" i="18" s="1"/>
  <c r="R1213" i="18" s="1"/>
  <c r="S1213" i="18" s="1"/>
  <c r="T1213" i="18" s="1"/>
  <c r="U1213" i="18" s="1"/>
  <c r="V1213" i="18" s="1"/>
  <c r="W1213" i="18" s="1"/>
  <c r="X1213" i="18" s="1"/>
  <c r="Y1213" i="18" s="1"/>
  <c r="Z1213" i="18" s="1"/>
  <c r="AA1213" i="18" s="1"/>
  <c r="AB1213" i="18" s="1"/>
  <c r="AC1213" i="18" s="1"/>
  <c r="AD1213" i="18" s="1"/>
  <c r="AE1213" i="18" s="1"/>
  <c r="AF1213" i="18" s="1"/>
  <c r="AG1213" i="18" s="1"/>
  <c r="AH1213" i="18" s="1"/>
  <c r="AI1213" i="18" s="1"/>
  <c r="AJ1213" i="18" s="1"/>
  <c r="F1866" i="18"/>
  <c r="G1866" i="18" s="1"/>
  <c r="H1866" i="18" s="1"/>
  <c r="I1866" i="18" s="1"/>
  <c r="J1866" i="18" s="1"/>
  <c r="K1866" i="18" s="1"/>
  <c r="L1866" i="18" s="1"/>
  <c r="M1866" i="18" s="1"/>
  <c r="N1866" i="18" s="1"/>
  <c r="O1866" i="18" s="1"/>
  <c r="P1866" i="18" s="1"/>
  <c r="Q1866" i="18" s="1"/>
  <c r="R1866" i="18" s="1"/>
  <c r="S1866" i="18" s="1"/>
  <c r="T1866" i="18" s="1"/>
  <c r="U1866" i="18" s="1"/>
  <c r="V1866" i="18" s="1"/>
  <c r="W1866" i="18" s="1"/>
  <c r="X1866" i="18" s="1"/>
  <c r="Y1866" i="18" s="1"/>
  <c r="Z1866" i="18" s="1"/>
  <c r="AA1866" i="18" s="1"/>
  <c r="AB1866" i="18" s="1"/>
  <c r="AC1866" i="18" s="1"/>
  <c r="AD1866" i="18" s="1"/>
  <c r="AE1866" i="18" s="1"/>
  <c r="AF1866" i="18" s="1"/>
  <c r="AG1866" i="18" s="1"/>
  <c r="AH1866" i="18" s="1"/>
  <c r="AI1866" i="18" s="1"/>
  <c r="AJ1866" i="18" s="1"/>
  <c r="F1645" i="18"/>
  <c r="G1645" i="18" s="1"/>
  <c r="H1645" i="18" s="1"/>
  <c r="I1645" i="18" s="1"/>
  <c r="J1645" i="18" s="1"/>
  <c r="K1645" i="18" s="1"/>
  <c r="L1645" i="18" s="1"/>
  <c r="M1645" i="18" s="1"/>
  <c r="N1645" i="18" s="1"/>
  <c r="O1645" i="18" s="1"/>
  <c r="P1645" i="18" s="1"/>
  <c r="Q1645" i="18" s="1"/>
  <c r="R1645" i="18" s="1"/>
  <c r="S1645" i="18" s="1"/>
  <c r="T1645" i="18" s="1"/>
  <c r="U1645" i="18" s="1"/>
  <c r="V1645" i="18" s="1"/>
  <c r="W1645" i="18" s="1"/>
  <c r="X1645" i="18" s="1"/>
  <c r="Y1645" i="18" s="1"/>
  <c r="Z1645" i="18" s="1"/>
  <c r="AA1645" i="18" s="1"/>
  <c r="AB1645" i="18" s="1"/>
  <c r="AC1645" i="18" s="1"/>
  <c r="AD1645" i="18" s="1"/>
  <c r="AE1645" i="18" s="1"/>
  <c r="AF1645" i="18" s="1"/>
  <c r="AG1645" i="18" s="1"/>
  <c r="AH1645" i="18" s="1"/>
  <c r="AI1645" i="18" s="1"/>
  <c r="AJ1645" i="18" s="1"/>
  <c r="F1613" i="18"/>
  <c r="G1613" i="18" s="1"/>
  <c r="H1613" i="18" s="1"/>
  <c r="I1613" i="18" s="1"/>
  <c r="J1613" i="18" s="1"/>
  <c r="K1613" i="18" s="1"/>
  <c r="L1613" i="18" s="1"/>
  <c r="M1613" i="18" s="1"/>
  <c r="N1613" i="18" s="1"/>
  <c r="O1613" i="18" s="1"/>
  <c r="P1613" i="18" s="1"/>
  <c r="Q1613" i="18" s="1"/>
  <c r="R1613" i="18" s="1"/>
  <c r="S1613" i="18" s="1"/>
  <c r="T1613" i="18" s="1"/>
  <c r="U1613" i="18" s="1"/>
  <c r="V1613" i="18" s="1"/>
  <c r="W1613" i="18" s="1"/>
  <c r="X1613" i="18" s="1"/>
  <c r="Y1613" i="18" s="1"/>
  <c r="Z1613" i="18" s="1"/>
  <c r="AA1613" i="18" s="1"/>
  <c r="AB1613" i="18" s="1"/>
  <c r="AC1613" i="18" s="1"/>
  <c r="AD1613" i="18" s="1"/>
  <c r="AE1613" i="18" s="1"/>
  <c r="AF1613" i="18" s="1"/>
  <c r="AG1613" i="18" s="1"/>
  <c r="AH1613" i="18" s="1"/>
  <c r="AI1613" i="18" s="1"/>
  <c r="AJ1613" i="18" s="1"/>
  <c r="F1565" i="18"/>
  <c r="G1565" i="18" s="1"/>
  <c r="H1565" i="18" s="1"/>
  <c r="I1565" i="18" s="1"/>
  <c r="J1565" i="18" s="1"/>
  <c r="K1565" i="18" s="1"/>
  <c r="L1565" i="18" s="1"/>
  <c r="M1565" i="18" s="1"/>
  <c r="N1565" i="18" s="1"/>
  <c r="O1565" i="18" s="1"/>
  <c r="P1565" i="18" s="1"/>
  <c r="Q1565" i="18" s="1"/>
  <c r="R1565" i="18" s="1"/>
  <c r="S1565" i="18" s="1"/>
  <c r="T1565" i="18" s="1"/>
  <c r="U1565" i="18" s="1"/>
  <c r="V1565" i="18" s="1"/>
  <c r="W1565" i="18" s="1"/>
  <c r="X1565" i="18" s="1"/>
  <c r="Y1565" i="18" s="1"/>
  <c r="Z1565" i="18" s="1"/>
  <c r="AA1565" i="18" s="1"/>
  <c r="AB1565" i="18" s="1"/>
  <c r="AC1565" i="18" s="1"/>
  <c r="AD1565" i="18" s="1"/>
  <c r="AE1565" i="18" s="1"/>
  <c r="AF1565" i="18" s="1"/>
  <c r="AG1565" i="18" s="1"/>
  <c r="AH1565" i="18" s="1"/>
  <c r="AI1565" i="18" s="1"/>
  <c r="AJ1565" i="18" s="1"/>
  <c r="F1325" i="18"/>
  <c r="G1325" i="18" s="1"/>
  <c r="H1325" i="18" s="1"/>
  <c r="I1325" i="18" s="1"/>
  <c r="J1325" i="18" s="1"/>
  <c r="K1325" i="18" s="1"/>
  <c r="L1325" i="18" s="1"/>
  <c r="M1325" i="18" s="1"/>
  <c r="N1325" i="18" s="1"/>
  <c r="O1325" i="18" s="1"/>
  <c r="P1325" i="18" s="1"/>
  <c r="Q1325" i="18" s="1"/>
  <c r="R1325" i="18" s="1"/>
  <c r="S1325" i="18" s="1"/>
  <c r="T1325" i="18" s="1"/>
  <c r="U1325" i="18" s="1"/>
  <c r="V1325" i="18" s="1"/>
  <c r="W1325" i="18" s="1"/>
  <c r="X1325" i="18" s="1"/>
  <c r="Y1325" i="18" s="1"/>
  <c r="Z1325" i="18" s="1"/>
  <c r="AA1325" i="18" s="1"/>
  <c r="AB1325" i="18" s="1"/>
  <c r="AC1325" i="18" s="1"/>
  <c r="AD1325" i="18" s="1"/>
  <c r="AE1325" i="18" s="1"/>
  <c r="AF1325" i="18" s="1"/>
  <c r="AG1325" i="18" s="1"/>
  <c r="AH1325" i="18" s="1"/>
  <c r="AI1325" i="18" s="1"/>
  <c r="AJ1325" i="18" s="1"/>
  <c r="F1293" i="18"/>
  <c r="G1293" i="18" s="1"/>
  <c r="H1293" i="18" s="1"/>
  <c r="I1293" i="18" s="1"/>
  <c r="J1293" i="18" s="1"/>
  <c r="K1293" i="18" s="1"/>
  <c r="L1293" i="18" s="1"/>
  <c r="M1293" i="18" s="1"/>
  <c r="N1293" i="18" s="1"/>
  <c r="O1293" i="18" s="1"/>
  <c r="P1293" i="18" s="1"/>
  <c r="Q1293" i="18" s="1"/>
  <c r="R1293" i="18" s="1"/>
  <c r="S1293" i="18" s="1"/>
  <c r="T1293" i="18" s="1"/>
  <c r="U1293" i="18" s="1"/>
  <c r="V1293" i="18" s="1"/>
  <c r="W1293" i="18" s="1"/>
  <c r="X1293" i="18" s="1"/>
  <c r="Y1293" i="18" s="1"/>
  <c r="Z1293" i="18" s="1"/>
  <c r="AA1293" i="18" s="1"/>
  <c r="AB1293" i="18" s="1"/>
  <c r="AC1293" i="18" s="1"/>
  <c r="AD1293" i="18" s="1"/>
  <c r="AE1293" i="18" s="1"/>
  <c r="AF1293" i="18" s="1"/>
  <c r="AG1293" i="18" s="1"/>
  <c r="AH1293" i="18" s="1"/>
  <c r="AI1293" i="18" s="1"/>
  <c r="AJ1293" i="18" s="1"/>
  <c r="F1416" i="18"/>
  <c r="G1416" i="18" s="1"/>
  <c r="H1416" i="18" s="1"/>
  <c r="I1416" i="18" s="1"/>
  <c r="J1416" i="18" s="1"/>
  <c r="K1416" i="18" s="1"/>
  <c r="L1416" i="18" s="1"/>
  <c r="M1416" i="18" s="1"/>
  <c r="N1416" i="18" s="1"/>
  <c r="O1416" i="18" s="1"/>
  <c r="P1416" i="18" s="1"/>
  <c r="Q1416" i="18" s="1"/>
  <c r="R1416" i="18" s="1"/>
  <c r="S1416" i="18" s="1"/>
  <c r="T1416" i="18" s="1"/>
  <c r="U1416" i="18" s="1"/>
  <c r="V1416" i="18" s="1"/>
  <c r="W1416" i="18" s="1"/>
  <c r="X1416" i="18" s="1"/>
  <c r="Y1416" i="18" s="1"/>
  <c r="Z1416" i="18" s="1"/>
  <c r="AA1416" i="18" s="1"/>
  <c r="AB1416" i="18" s="1"/>
  <c r="AC1416" i="18" s="1"/>
  <c r="AD1416" i="18" s="1"/>
  <c r="AE1416" i="18" s="1"/>
  <c r="AF1416" i="18" s="1"/>
  <c r="AG1416" i="18" s="1"/>
  <c r="AH1416" i="18" s="1"/>
  <c r="AI1416" i="18" s="1"/>
  <c r="AJ1416" i="18" s="1"/>
  <c r="F1828" i="18"/>
  <c r="G1828" i="18" s="1"/>
  <c r="H1828" i="18" s="1"/>
  <c r="I1828" i="18" s="1"/>
  <c r="J1828" i="18" s="1"/>
  <c r="K1828" i="18" s="1"/>
  <c r="L1828" i="18" s="1"/>
  <c r="M1828" i="18" s="1"/>
  <c r="N1828" i="18" s="1"/>
  <c r="O1828" i="18" s="1"/>
  <c r="P1828" i="18" s="1"/>
  <c r="Q1828" i="18" s="1"/>
  <c r="R1828" i="18" s="1"/>
  <c r="S1828" i="18" s="1"/>
  <c r="T1828" i="18" s="1"/>
  <c r="U1828" i="18" s="1"/>
  <c r="V1828" i="18" s="1"/>
  <c r="W1828" i="18" s="1"/>
  <c r="X1828" i="18" s="1"/>
  <c r="Y1828" i="18" s="1"/>
  <c r="Z1828" i="18" s="1"/>
  <c r="AA1828" i="18" s="1"/>
  <c r="AB1828" i="18" s="1"/>
  <c r="AC1828" i="18" s="1"/>
  <c r="AD1828" i="18" s="1"/>
  <c r="AE1828" i="18" s="1"/>
  <c r="AF1828" i="18" s="1"/>
  <c r="AG1828" i="18" s="1"/>
  <c r="AH1828" i="18" s="1"/>
  <c r="AI1828" i="18" s="1"/>
  <c r="AJ1828" i="18" s="1"/>
  <c r="F1487" i="18"/>
  <c r="G1487" i="18" s="1"/>
  <c r="H1487" i="18" s="1"/>
  <c r="I1487" i="18" s="1"/>
  <c r="J1487" i="18" s="1"/>
  <c r="K1487" i="18" s="1"/>
  <c r="L1487" i="18" s="1"/>
  <c r="M1487" i="18" s="1"/>
  <c r="N1487" i="18" s="1"/>
  <c r="O1487" i="18" s="1"/>
  <c r="P1487" i="18" s="1"/>
  <c r="Q1487" i="18" s="1"/>
  <c r="R1487" i="18" s="1"/>
  <c r="S1487" i="18" s="1"/>
  <c r="T1487" i="18" s="1"/>
  <c r="U1487" i="18" s="1"/>
  <c r="V1487" i="18" s="1"/>
  <c r="W1487" i="18" s="1"/>
  <c r="X1487" i="18" s="1"/>
  <c r="Y1487" i="18" s="1"/>
  <c r="Z1487" i="18" s="1"/>
  <c r="AA1487" i="18" s="1"/>
  <c r="AB1487" i="18" s="1"/>
  <c r="AC1487" i="18" s="1"/>
  <c r="AD1487" i="18" s="1"/>
  <c r="AE1487" i="18" s="1"/>
  <c r="AF1487" i="18" s="1"/>
  <c r="AG1487" i="18" s="1"/>
  <c r="AH1487" i="18" s="1"/>
  <c r="AI1487" i="18" s="1"/>
  <c r="AJ1487" i="18" s="1"/>
  <c r="F1440" i="18"/>
  <c r="G1440" i="18" s="1"/>
  <c r="H1440" i="18" s="1"/>
  <c r="I1440" i="18" s="1"/>
  <c r="J1440" i="18" s="1"/>
  <c r="K1440" i="18" s="1"/>
  <c r="L1440" i="18" s="1"/>
  <c r="M1440" i="18" s="1"/>
  <c r="N1440" i="18" s="1"/>
  <c r="O1440" i="18" s="1"/>
  <c r="P1440" i="18" s="1"/>
  <c r="Q1440" i="18" s="1"/>
  <c r="R1440" i="18" s="1"/>
  <c r="S1440" i="18" s="1"/>
  <c r="T1440" i="18" s="1"/>
  <c r="U1440" i="18" s="1"/>
  <c r="V1440" i="18" s="1"/>
  <c r="W1440" i="18" s="1"/>
  <c r="X1440" i="18" s="1"/>
  <c r="Y1440" i="18" s="1"/>
  <c r="Z1440" i="18" s="1"/>
  <c r="AA1440" i="18" s="1"/>
  <c r="AB1440" i="18" s="1"/>
  <c r="AC1440" i="18" s="1"/>
  <c r="AD1440" i="18" s="1"/>
  <c r="AE1440" i="18" s="1"/>
  <c r="AF1440" i="18" s="1"/>
  <c r="AG1440" i="18" s="1"/>
  <c r="AH1440" i="18" s="1"/>
  <c r="AI1440" i="18" s="1"/>
  <c r="AJ1440" i="18" s="1"/>
  <c r="F1532" i="18"/>
  <c r="G1532" i="18" s="1"/>
  <c r="H1532" i="18" s="1"/>
  <c r="I1532" i="18" s="1"/>
  <c r="J1532" i="18" s="1"/>
  <c r="K1532" i="18" s="1"/>
  <c r="L1532" i="18" s="1"/>
  <c r="M1532" i="18" s="1"/>
  <c r="N1532" i="18" s="1"/>
  <c r="O1532" i="18" s="1"/>
  <c r="P1532" i="18" s="1"/>
  <c r="Q1532" i="18" s="1"/>
  <c r="R1532" i="18" s="1"/>
  <c r="S1532" i="18" s="1"/>
  <c r="T1532" i="18" s="1"/>
  <c r="U1532" i="18" s="1"/>
  <c r="V1532" i="18" s="1"/>
  <c r="W1532" i="18" s="1"/>
  <c r="X1532" i="18" s="1"/>
  <c r="Y1532" i="18" s="1"/>
  <c r="Z1532" i="18" s="1"/>
  <c r="AA1532" i="18" s="1"/>
  <c r="AB1532" i="18" s="1"/>
  <c r="AC1532" i="18" s="1"/>
  <c r="AD1532" i="18" s="1"/>
  <c r="AE1532" i="18" s="1"/>
  <c r="AF1532" i="18" s="1"/>
  <c r="AG1532" i="18" s="1"/>
  <c r="AH1532" i="18" s="1"/>
  <c r="AI1532" i="18" s="1"/>
  <c r="AJ1532" i="18" s="1"/>
  <c r="F1414" i="18"/>
  <c r="G1414" i="18" s="1"/>
  <c r="H1414" i="18" s="1"/>
  <c r="I1414" i="18" s="1"/>
  <c r="J1414" i="18" s="1"/>
  <c r="K1414" i="18" s="1"/>
  <c r="L1414" i="18" s="1"/>
  <c r="M1414" i="18" s="1"/>
  <c r="N1414" i="18" s="1"/>
  <c r="O1414" i="18" s="1"/>
  <c r="P1414" i="18" s="1"/>
  <c r="Q1414" i="18" s="1"/>
  <c r="R1414" i="18" s="1"/>
  <c r="S1414" i="18" s="1"/>
  <c r="T1414" i="18" s="1"/>
  <c r="U1414" i="18" s="1"/>
  <c r="V1414" i="18" s="1"/>
  <c r="W1414" i="18" s="1"/>
  <c r="X1414" i="18" s="1"/>
  <c r="Y1414" i="18" s="1"/>
  <c r="Z1414" i="18" s="1"/>
  <c r="AA1414" i="18" s="1"/>
  <c r="AB1414" i="18" s="1"/>
  <c r="AC1414" i="18" s="1"/>
  <c r="AD1414" i="18" s="1"/>
  <c r="AE1414" i="18" s="1"/>
  <c r="AF1414" i="18" s="1"/>
  <c r="AG1414" i="18" s="1"/>
  <c r="AH1414" i="18" s="1"/>
  <c r="AI1414" i="18" s="1"/>
  <c r="AJ1414" i="18" s="1"/>
  <c r="F1292" i="18"/>
  <c r="G1292" i="18" s="1"/>
  <c r="H1292" i="18" s="1"/>
  <c r="I1292" i="18" s="1"/>
  <c r="J1292" i="18" s="1"/>
  <c r="K1292" i="18" s="1"/>
  <c r="L1292" i="18" s="1"/>
  <c r="M1292" i="18" s="1"/>
  <c r="N1292" i="18" s="1"/>
  <c r="O1292" i="18" s="1"/>
  <c r="P1292" i="18" s="1"/>
  <c r="Q1292" i="18" s="1"/>
  <c r="R1292" i="18" s="1"/>
  <c r="S1292" i="18" s="1"/>
  <c r="T1292" i="18" s="1"/>
  <c r="U1292" i="18" s="1"/>
  <c r="V1292" i="18" s="1"/>
  <c r="W1292" i="18" s="1"/>
  <c r="X1292" i="18" s="1"/>
  <c r="Y1292" i="18" s="1"/>
  <c r="Z1292" i="18" s="1"/>
  <c r="AA1292" i="18" s="1"/>
  <c r="AB1292" i="18" s="1"/>
  <c r="AC1292" i="18" s="1"/>
  <c r="AD1292" i="18" s="1"/>
  <c r="AE1292" i="18" s="1"/>
  <c r="AF1292" i="18" s="1"/>
  <c r="AG1292" i="18" s="1"/>
  <c r="AH1292" i="18" s="1"/>
  <c r="AI1292" i="18" s="1"/>
  <c r="AJ1292" i="18" s="1"/>
  <c r="F1702" i="18"/>
  <c r="G1702" i="18" s="1"/>
  <c r="H1702" i="18" s="1"/>
  <c r="I1702" i="18" s="1"/>
  <c r="J1702" i="18" s="1"/>
  <c r="K1702" i="18" s="1"/>
  <c r="L1702" i="18" s="1"/>
  <c r="M1702" i="18" s="1"/>
  <c r="N1702" i="18" s="1"/>
  <c r="O1702" i="18" s="1"/>
  <c r="P1702" i="18" s="1"/>
  <c r="Q1702" i="18" s="1"/>
  <c r="R1702" i="18" s="1"/>
  <c r="S1702" i="18" s="1"/>
  <c r="T1702" i="18" s="1"/>
  <c r="U1702" i="18" s="1"/>
  <c r="V1702" i="18" s="1"/>
  <c r="W1702" i="18" s="1"/>
  <c r="X1702" i="18" s="1"/>
  <c r="Y1702" i="18" s="1"/>
  <c r="Z1702" i="18" s="1"/>
  <c r="AA1702" i="18" s="1"/>
  <c r="AB1702" i="18" s="1"/>
  <c r="AC1702" i="18" s="1"/>
  <c r="AD1702" i="18" s="1"/>
  <c r="AE1702" i="18" s="1"/>
  <c r="AF1702" i="18" s="1"/>
  <c r="AG1702" i="18" s="1"/>
  <c r="AH1702" i="18" s="1"/>
  <c r="AI1702" i="18" s="1"/>
  <c r="AJ1702" i="18" s="1"/>
  <c r="F1663" i="18"/>
  <c r="G1663" i="18" s="1"/>
  <c r="H1663" i="18" s="1"/>
  <c r="I1663" i="18" s="1"/>
  <c r="J1663" i="18" s="1"/>
  <c r="K1663" i="18" s="1"/>
  <c r="L1663" i="18" s="1"/>
  <c r="M1663" i="18" s="1"/>
  <c r="N1663" i="18" s="1"/>
  <c r="O1663" i="18" s="1"/>
  <c r="P1663" i="18" s="1"/>
  <c r="Q1663" i="18" s="1"/>
  <c r="R1663" i="18" s="1"/>
  <c r="S1663" i="18" s="1"/>
  <c r="T1663" i="18" s="1"/>
  <c r="U1663" i="18" s="1"/>
  <c r="V1663" i="18" s="1"/>
  <c r="W1663" i="18" s="1"/>
  <c r="X1663" i="18" s="1"/>
  <c r="Y1663" i="18" s="1"/>
  <c r="Z1663" i="18" s="1"/>
  <c r="AA1663" i="18" s="1"/>
  <c r="AB1663" i="18" s="1"/>
  <c r="AC1663" i="18" s="1"/>
  <c r="AD1663" i="18" s="1"/>
  <c r="AE1663" i="18" s="1"/>
  <c r="AF1663" i="18" s="1"/>
  <c r="AG1663" i="18" s="1"/>
  <c r="AH1663" i="18" s="1"/>
  <c r="AI1663" i="18" s="1"/>
  <c r="AJ1663" i="18" s="1"/>
  <c r="F1322" i="18"/>
  <c r="G1322" i="18" s="1"/>
  <c r="H1322" i="18" s="1"/>
  <c r="I1322" i="18" s="1"/>
  <c r="J1322" i="18" s="1"/>
  <c r="K1322" i="18" s="1"/>
  <c r="L1322" i="18" s="1"/>
  <c r="M1322" i="18" s="1"/>
  <c r="N1322" i="18" s="1"/>
  <c r="O1322" i="18" s="1"/>
  <c r="P1322" i="18" s="1"/>
  <c r="Q1322" i="18" s="1"/>
  <c r="R1322" i="18" s="1"/>
  <c r="S1322" i="18" s="1"/>
  <c r="T1322" i="18" s="1"/>
  <c r="U1322" i="18" s="1"/>
  <c r="V1322" i="18" s="1"/>
  <c r="W1322" i="18" s="1"/>
  <c r="X1322" i="18" s="1"/>
  <c r="Y1322" i="18" s="1"/>
  <c r="Z1322" i="18" s="1"/>
  <c r="AA1322" i="18" s="1"/>
  <c r="AB1322" i="18" s="1"/>
  <c r="AC1322" i="18" s="1"/>
  <c r="AD1322" i="18" s="1"/>
  <c r="AE1322" i="18" s="1"/>
  <c r="AF1322" i="18" s="1"/>
  <c r="AG1322" i="18" s="1"/>
  <c r="AH1322" i="18" s="1"/>
  <c r="AI1322" i="18" s="1"/>
  <c r="AJ1322" i="18" s="1"/>
  <c r="F1850" i="18"/>
  <c r="G1850" i="18" s="1"/>
  <c r="H1850" i="18" s="1"/>
  <c r="I1850" i="18" s="1"/>
  <c r="J1850" i="18" s="1"/>
  <c r="K1850" i="18" s="1"/>
  <c r="L1850" i="18" s="1"/>
  <c r="M1850" i="18" s="1"/>
  <c r="N1850" i="18" s="1"/>
  <c r="O1850" i="18" s="1"/>
  <c r="P1850" i="18" s="1"/>
  <c r="Q1850" i="18" s="1"/>
  <c r="R1850" i="18" s="1"/>
  <c r="S1850" i="18" s="1"/>
  <c r="T1850" i="18" s="1"/>
  <c r="U1850" i="18" s="1"/>
  <c r="V1850" i="18" s="1"/>
  <c r="W1850" i="18" s="1"/>
  <c r="X1850" i="18" s="1"/>
  <c r="Y1850" i="18" s="1"/>
  <c r="Z1850" i="18" s="1"/>
  <c r="AA1850" i="18" s="1"/>
  <c r="AB1850" i="18" s="1"/>
  <c r="AC1850" i="18" s="1"/>
  <c r="AD1850" i="18" s="1"/>
  <c r="AE1850" i="18" s="1"/>
  <c r="AF1850" i="18" s="1"/>
  <c r="AG1850" i="18" s="1"/>
  <c r="AH1850" i="18" s="1"/>
  <c r="AI1850" i="18" s="1"/>
  <c r="AJ1850" i="18" s="1"/>
  <c r="F1488" i="18"/>
  <c r="G1488" i="18" s="1"/>
  <c r="H1488" i="18" s="1"/>
  <c r="I1488" i="18" s="1"/>
  <c r="J1488" i="18" s="1"/>
  <c r="K1488" i="18" s="1"/>
  <c r="L1488" i="18" s="1"/>
  <c r="M1488" i="18" s="1"/>
  <c r="N1488" i="18" s="1"/>
  <c r="O1488" i="18" s="1"/>
  <c r="P1488" i="18" s="1"/>
  <c r="Q1488" i="18" s="1"/>
  <c r="R1488" i="18" s="1"/>
  <c r="S1488" i="18" s="1"/>
  <c r="T1488" i="18" s="1"/>
  <c r="U1488" i="18" s="1"/>
  <c r="V1488" i="18" s="1"/>
  <c r="W1488" i="18" s="1"/>
  <c r="X1488" i="18" s="1"/>
  <c r="Y1488" i="18" s="1"/>
  <c r="Z1488" i="18" s="1"/>
  <c r="AA1488" i="18" s="1"/>
  <c r="AB1488" i="18" s="1"/>
  <c r="AC1488" i="18" s="1"/>
  <c r="AD1488" i="18" s="1"/>
  <c r="AE1488" i="18" s="1"/>
  <c r="AF1488" i="18" s="1"/>
  <c r="AG1488" i="18" s="1"/>
  <c r="AH1488" i="18" s="1"/>
  <c r="AI1488" i="18" s="1"/>
  <c r="AJ1488" i="18" s="1"/>
  <c r="F1744" i="18"/>
  <c r="G1744" i="18" s="1"/>
  <c r="H1744" i="18" s="1"/>
  <c r="I1744" i="18" s="1"/>
  <c r="J1744" i="18" s="1"/>
  <c r="K1744" i="18" s="1"/>
  <c r="L1744" i="18" s="1"/>
  <c r="M1744" i="18" s="1"/>
  <c r="N1744" i="18" s="1"/>
  <c r="O1744" i="18" s="1"/>
  <c r="P1744" i="18" s="1"/>
  <c r="Q1744" i="18" s="1"/>
  <c r="R1744" i="18" s="1"/>
  <c r="S1744" i="18" s="1"/>
  <c r="T1744" i="18" s="1"/>
  <c r="U1744" i="18" s="1"/>
  <c r="V1744" i="18" s="1"/>
  <c r="W1744" i="18" s="1"/>
  <c r="X1744" i="18" s="1"/>
  <c r="Y1744" i="18" s="1"/>
  <c r="Z1744" i="18" s="1"/>
  <c r="AA1744" i="18" s="1"/>
  <c r="AB1744" i="18" s="1"/>
  <c r="AC1744" i="18" s="1"/>
  <c r="AD1744" i="18" s="1"/>
  <c r="AE1744" i="18" s="1"/>
  <c r="AF1744" i="18" s="1"/>
  <c r="AG1744" i="18" s="1"/>
  <c r="AH1744" i="18" s="1"/>
  <c r="AI1744" i="18" s="1"/>
  <c r="AJ1744" i="18" s="1"/>
  <c r="F1725" i="18"/>
  <c r="G1725" i="18" s="1"/>
  <c r="H1725" i="18" s="1"/>
  <c r="I1725" i="18" s="1"/>
  <c r="J1725" i="18" s="1"/>
  <c r="K1725" i="18" s="1"/>
  <c r="L1725" i="18" s="1"/>
  <c r="M1725" i="18" s="1"/>
  <c r="N1725" i="18" s="1"/>
  <c r="O1725" i="18" s="1"/>
  <c r="P1725" i="18" s="1"/>
  <c r="Q1725" i="18" s="1"/>
  <c r="R1725" i="18" s="1"/>
  <c r="S1725" i="18" s="1"/>
  <c r="T1725" i="18" s="1"/>
  <c r="U1725" i="18" s="1"/>
  <c r="V1725" i="18" s="1"/>
  <c r="W1725" i="18" s="1"/>
  <c r="X1725" i="18" s="1"/>
  <c r="Y1725" i="18" s="1"/>
  <c r="Z1725" i="18" s="1"/>
  <c r="AA1725" i="18" s="1"/>
  <c r="AB1725" i="18" s="1"/>
  <c r="AC1725" i="18" s="1"/>
  <c r="AD1725" i="18" s="1"/>
  <c r="AE1725" i="18" s="1"/>
  <c r="AF1725" i="18" s="1"/>
  <c r="AG1725" i="18" s="1"/>
  <c r="AH1725" i="18" s="1"/>
  <c r="AI1725" i="18" s="1"/>
  <c r="AJ1725" i="18" s="1"/>
  <c r="F1344" i="18"/>
  <c r="G1344" i="18" s="1"/>
  <c r="H1344" i="18" s="1"/>
  <c r="I1344" i="18" s="1"/>
  <c r="J1344" i="18" s="1"/>
  <c r="K1344" i="18" s="1"/>
  <c r="L1344" i="18" s="1"/>
  <c r="M1344" i="18" s="1"/>
  <c r="N1344" i="18" s="1"/>
  <c r="O1344" i="18" s="1"/>
  <c r="P1344" i="18" s="1"/>
  <c r="Q1344" i="18" s="1"/>
  <c r="R1344" i="18" s="1"/>
  <c r="S1344" i="18" s="1"/>
  <c r="T1344" i="18" s="1"/>
  <c r="U1344" i="18" s="1"/>
  <c r="V1344" i="18" s="1"/>
  <c r="W1344" i="18" s="1"/>
  <c r="X1344" i="18" s="1"/>
  <c r="Y1344" i="18" s="1"/>
  <c r="Z1344" i="18" s="1"/>
  <c r="AA1344" i="18" s="1"/>
  <c r="AB1344" i="18" s="1"/>
  <c r="AC1344" i="18" s="1"/>
  <c r="AD1344" i="18" s="1"/>
  <c r="AE1344" i="18" s="1"/>
  <c r="AF1344" i="18" s="1"/>
  <c r="AG1344" i="18" s="1"/>
  <c r="AH1344" i="18" s="1"/>
  <c r="AI1344" i="18" s="1"/>
  <c r="AJ1344" i="18" s="1"/>
  <c r="F1764" i="18"/>
  <c r="G1764" i="18" s="1"/>
  <c r="H1764" i="18" s="1"/>
  <c r="I1764" i="18" s="1"/>
  <c r="J1764" i="18" s="1"/>
  <c r="K1764" i="18" s="1"/>
  <c r="L1764" i="18" s="1"/>
  <c r="M1764" i="18" s="1"/>
  <c r="N1764" i="18" s="1"/>
  <c r="O1764" i="18" s="1"/>
  <c r="P1764" i="18" s="1"/>
  <c r="Q1764" i="18" s="1"/>
  <c r="R1764" i="18" s="1"/>
  <c r="S1764" i="18" s="1"/>
  <c r="T1764" i="18" s="1"/>
  <c r="U1764" i="18" s="1"/>
  <c r="V1764" i="18" s="1"/>
  <c r="W1764" i="18" s="1"/>
  <c r="X1764" i="18" s="1"/>
  <c r="Y1764" i="18" s="1"/>
  <c r="Z1764" i="18" s="1"/>
  <c r="AA1764" i="18" s="1"/>
  <c r="AB1764" i="18" s="1"/>
  <c r="AC1764" i="18" s="1"/>
  <c r="AD1764" i="18" s="1"/>
  <c r="AE1764" i="18" s="1"/>
  <c r="AF1764" i="18" s="1"/>
  <c r="AG1764" i="18" s="1"/>
  <c r="AH1764" i="18" s="1"/>
  <c r="AI1764" i="18" s="1"/>
  <c r="AJ1764" i="18" s="1"/>
  <c r="F1559" i="18"/>
  <c r="G1559" i="18" s="1"/>
  <c r="H1559" i="18" s="1"/>
  <c r="I1559" i="18" s="1"/>
  <c r="J1559" i="18" s="1"/>
  <c r="K1559" i="18" s="1"/>
  <c r="L1559" i="18" s="1"/>
  <c r="M1559" i="18" s="1"/>
  <c r="N1559" i="18" s="1"/>
  <c r="O1559" i="18" s="1"/>
  <c r="P1559" i="18" s="1"/>
  <c r="Q1559" i="18" s="1"/>
  <c r="R1559" i="18" s="1"/>
  <c r="S1559" i="18" s="1"/>
  <c r="T1559" i="18" s="1"/>
  <c r="U1559" i="18" s="1"/>
  <c r="V1559" i="18" s="1"/>
  <c r="W1559" i="18" s="1"/>
  <c r="X1559" i="18" s="1"/>
  <c r="Y1559" i="18" s="1"/>
  <c r="Z1559" i="18" s="1"/>
  <c r="AA1559" i="18" s="1"/>
  <c r="AB1559" i="18" s="1"/>
  <c r="AC1559" i="18" s="1"/>
  <c r="AD1559" i="18" s="1"/>
  <c r="AE1559" i="18" s="1"/>
  <c r="AF1559" i="18" s="1"/>
  <c r="AG1559" i="18" s="1"/>
  <c r="AH1559" i="18" s="1"/>
  <c r="AI1559" i="18" s="1"/>
  <c r="AJ1559" i="18" s="1"/>
  <c r="F1396" i="18"/>
  <c r="G1396" i="18" s="1"/>
  <c r="H1396" i="18" s="1"/>
  <c r="I1396" i="18" s="1"/>
  <c r="J1396" i="18" s="1"/>
  <c r="K1396" i="18" s="1"/>
  <c r="L1396" i="18" s="1"/>
  <c r="M1396" i="18" s="1"/>
  <c r="N1396" i="18" s="1"/>
  <c r="O1396" i="18" s="1"/>
  <c r="P1396" i="18" s="1"/>
  <c r="Q1396" i="18" s="1"/>
  <c r="R1396" i="18" s="1"/>
  <c r="S1396" i="18" s="1"/>
  <c r="T1396" i="18" s="1"/>
  <c r="U1396" i="18" s="1"/>
  <c r="V1396" i="18" s="1"/>
  <c r="W1396" i="18" s="1"/>
  <c r="X1396" i="18" s="1"/>
  <c r="Y1396" i="18" s="1"/>
  <c r="Z1396" i="18" s="1"/>
  <c r="AA1396" i="18" s="1"/>
  <c r="AB1396" i="18" s="1"/>
  <c r="AC1396" i="18" s="1"/>
  <c r="AD1396" i="18" s="1"/>
  <c r="AE1396" i="18" s="1"/>
  <c r="AF1396" i="18" s="1"/>
  <c r="AG1396" i="18" s="1"/>
  <c r="AH1396" i="18" s="1"/>
  <c r="AI1396" i="18" s="1"/>
  <c r="AJ1396" i="18" s="1"/>
  <c r="F1643" i="18"/>
  <c r="G1643" i="18" s="1"/>
  <c r="H1643" i="18" s="1"/>
  <c r="I1643" i="18" s="1"/>
  <c r="J1643" i="18" s="1"/>
  <c r="K1643" i="18" s="1"/>
  <c r="L1643" i="18" s="1"/>
  <c r="M1643" i="18" s="1"/>
  <c r="N1643" i="18" s="1"/>
  <c r="O1643" i="18" s="1"/>
  <c r="P1643" i="18" s="1"/>
  <c r="Q1643" i="18" s="1"/>
  <c r="R1643" i="18" s="1"/>
  <c r="S1643" i="18" s="1"/>
  <c r="T1643" i="18" s="1"/>
  <c r="U1643" i="18" s="1"/>
  <c r="V1643" i="18" s="1"/>
  <c r="W1643" i="18" s="1"/>
  <c r="X1643" i="18" s="1"/>
  <c r="Y1643" i="18" s="1"/>
  <c r="Z1643" i="18" s="1"/>
  <c r="AA1643" i="18" s="1"/>
  <c r="AB1643" i="18" s="1"/>
  <c r="AC1643" i="18" s="1"/>
  <c r="AD1643" i="18" s="1"/>
  <c r="AE1643" i="18" s="1"/>
  <c r="AF1643" i="18" s="1"/>
  <c r="AG1643" i="18" s="1"/>
  <c r="AH1643" i="18" s="1"/>
  <c r="AI1643" i="18" s="1"/>
  <c r="AJ1643" i="18" s="1"/>
  <c r="F1352" i="18"/>
  <c r="G1352" i="18" s="1"/>
  <c r="H1352" i="18" s="1"/>
  <c r="I1352" i="18" s="1"/>
  <c r="J1352" i="18" s="1"/>
  <c r="K1352" i="18" s="1"/>
  <c r="L1352" i="18" s="1"/>
  <c r="M1352" i="18" s="1"/>
  <c r="N1352" i="18" s="1"/>
  <c r="O1352" i="18" s="1"/>
  <c r="P1352" i="18" s="1"/>
  <c r="Q1352" i="18" s="1"/>
  <c r="R1352" i="18" s="1"/>
  <c r="S1352" i="18" s="1"/>
  <c r="T1352" i="18" s="1"/>
  <c r="U1352" i="18" s="1"/>
  <c r="V1352" i="18" s="1"/>
  <c r="W1352" i="18" s="1"/>
  <c r="X1352" i="18" s="1"/>
  <c r="Y1352" i="18" s="1"/>
  <c r="Z1352" i="18" s="1"/>
  <c r="AA1352" i="18" s="1"/>
  <c r="AB1352" i="18" s="1"/>
  <c r="AC1352" i="18" s="1"/>
  <c r="AD1352" i="18" s="1"/>
  <c r="AE1352" i="18" s="1"/>
  <c r="AF1352" i="18" s="1"/>
  <c r="AG1352" i="18" s="1"/>
  <c r="AH1352" i="18" s="1"/>
  <c r="AI1352" i="18" s="1"/>
  <c r="AJ1352" i="18" s="1"/>
  <c r="F1461" i="18"/>
  <c r="G1461" i="18" s="1"/>
  <c r="H1461" i="18" s="1"/>
  <c r="I1461" i="18" s="1"/>
  <c r="J1461" i="18" s="1"/>
  <c r="K1461" i="18" s="1"/>
  <c r="L1461" i="18" s="1"/>
  <c r="M1461" i="18" s="1"/>
  <c r="N1461" i="18" s="1"/>
  <c r="O1461" i="18" s="1"/>
  <c r="P1461" i="18" s="1"/>
  <c r="Q1461" i="18" s="1"/>
  <c r="R1461" i="18" s="1"/>
  <c r="S1461" i="18" s="1"/>
  <c r="T1461" i="18" s="1"/>
  <c r="U1461" i="18" s="1"/>
  <c r="V1461" i="18" s="1"/>
  <c r="W1461" i="18" s="1"/>
  <c r="X1461" i="18" s="1"/>
  <c r="Y1461" i="18" s="1"/>
  <c r="Z1461" i="18" s="1"/>
  <c r="AA1461" i="18" s="1"/>
  <c r="AB1461" i="18" s="1"/>
  <c r="AC1461" i="18" s="1"/>
  <c r="AD1461" i="18" s="1"/>
  <c r="AE1461" i="18" s="1"/>
  <c r="AF1461" i="18" s="1"/>
  <c r="AG1461" i="18" s="1"/>
  <c r="AH1461" i="18" s="1"/>
  <c r="AI1461" i="18" s="1"/>
  <c r="AJ1461" i="18" s="1"/>
  <c r="F1504" i="18"/>
  <c r="G1504" i="18" s="1"/>
  <c r="H1504" i="18" s="1"/>
  <c r="I1504" i="18" s="1"/>
  <c r="J1504" i="18" s="1"/>
  <c r="K1504" i="18" s="1"/>
  <c r="L1504" i="18" s="1"/>
  <c r="M1504" i="18" s="1"/>
  <c r="N1504" i="18" s="1"/>
  <c r="O1504" i="18" s="1"/>
  <c r="P1504" i="18" s="1"/>
  <c r="Q1504" i="18" s="1"/>
  <c r="R1504" i="18" s="1"/>
  <c r="S1504" i="18" s="1"/>
  <c r="T1504" i="18" s="1"/>
  <c r="U1504" i="18" s="1"/>
  <c r="V1504" i="18" s="1"/>
  <c r="W1504" i="18" s="1"/>
  <c r="X1504" i="18" s="1"/>
  <c r="Y1504" i="18" s="1"/>
  <c r="Z1504" i="18" s="1"/>
  <c r="AA1504" i="18" s="1"/>
  <c r="AB1504" i="18" s="1"/>
  <c r="AC1504" i="18" s="1"/>
  <c r="AD1504" i="18" s="1"/>
  <c r="AE1504" i="18" s="1"/>
  <c r="AF1504" i="18" s="1"/>
  <c r="AG1504" i="18" s="1"/>
  <c r="AH1504" i="18" s="1"/>
  <c r="AI1504" i="18" s="1"/>
  <c r="AJ1504" i="18" s="1"/>
  <c r="F1517" i="18"/>
  <c r="G1517" i="18" s="1"/>
  <c r="H1517" i="18" s="1"/>
  <c r="I1517" i="18" s="1"/>
  <c r="J1517" i="18" s="1"/>
  <c r="K1517" i="18" s="1"/>
  <c r="L1517" i="18" s="1"/>
  <c r="M1517" i="18" s="1"/>
  <c r="N1517" i="18" s="1"/>
  <c r="O1517" i="18" s="1"/>
  <c r="P1517" i="18" s="1"/>
  <c r="Q1517" i="18" s="1"/>
  <c r="R1517" i="18" s="1"/>
  <c r="S1517" i="18" s="1"/>
  <c r="T1517" i="18" s="1"/>
  <c r="U1517" i="18" s="1"/>
  <c r="V1517" i="18" s="1"/>
  <c r="W1517" i="18" s="1"/>
  <c r="X1517" i="18" s="1"/>
  <c r="Y1517" i="18" s="1"/>
  <c r="Z1517" i="18" s="1"/>
  <c r="AA1517" i="18" s="1"/>
  <c r="AB1517" i="18" s="1"/>
  <c r="AC1517" i="18" s="1"/>
  <c r="AD1517" i="18" s="1"/>
  <c r="AE1517" i="18" s="1"/>
  <c r="AF1517" i="18" s="1"/>
  <c r="AG1517" i="18" s="1"/>
  <c r="AH1517" i="18" s="1"/>
  <c r="AI1517" i="18" s="1"/>
  <c r="AJ1517" i="18" s="1"/>
  <c r="F1684" i="18"/>
  <c r="G1684" i="18" s="1"/>
  <c r="H1684" i="18" s="1"/>
  <c r="I1684" i="18" s="1"/>
  <c r="J1684" i="18" s="1"/>
  <c r="K1684" i="18" s="1"/>
  <c r="L1684" i="18" s="1"/>
  <c r="M1684" i="18" s="1"/>
  <c r="N1684" i="18" s="1"/>
  <c r="O1684" i="18" s="1"/>
  <c r="P1684" i="18" s="1"/>
  <c r="Q1684" i="18" s="1"/>
  <c r="R1684" i="18" s="1"/>
  <c r="S1684" i="18" s="1"/>
  <c r="T1684" i="18" s="1"/>
  <c r="U1684" i="18" s="1"/>
  <c r="V1684" i="18" s="1"/>
  <c r="W1684" i="18" s="1"/>
  <c r="X1684" i="18" s="1"/>
  <c r="Y1684" i="18" s="1"/>
  <c r="Z1684" i="18" s="1"/>
  <c r="AA1684" i="18" s="1"/>
  <c r="AB1684" i="18" s="1"/>
  <c r="AC1684" i="18" s="1"/>
  <c r="AD1684" i="18" s="1"/>
  <c r="AE1684" i="18" s="1"/>
  <c r="AF1684" i="18" s="1"/>
  <c r="AG1684" i="18" s="1"/>
  <c r="AH1684" i="18" s="1"/>
  <c r="AI1684" i="18" s="1"/>
  <c r="AJ1684" i="18" s="1"/>
  <c r="F1421" i="18"/>
  <c r="G1421" i="18" s="1"/>
  <c r="H1421" i="18" s="1"/>
  <c r="I1421" i="18" s="1"/>
  <c r="J1421" i="18" s="1"/>
  <c r="K1421" i="18" s="1"/>
  <c r="L1421" i="18" s="1"/>
  <c r="M1421" i="18" s="1"/>
  <c r="N1421" i="18" s="1"/>
  <c r="O1421" i="18" s="1"/>
  <c r="P1421" i="18" s="1"/>
  <c r="Q1421" i="18" s="1"/>
  <c r="R1421" i="18" s="1"/>
  <c r="S1421" i="18" s="1"/>
  <c r="T1421" i="18" s="1"/>
  <c r="U1421" i="18" s="1"/>
  <c r="V1421" i="18" s="1"/>
  <c r="W1421" i="18" s="1"/>
  <c r="X1421" i="18" s="1"/>
  <c r="Y1421" i="18" s="1"/>
  <c r="Z1421" i="18" s="1"/>
  <c r="AA1421" i="18" s="1"/>
  <c r="AB1421" i="18" s="1"/>
  <c r="AC1421" i="18" s="1"/>
  <c r="AD1421" i="18" s="1"/>
  <c r="AE1421" i="18" s="1"/>
  <c r="AF1421" i="18" s="1"/>
  <c r="AG1421" i="18" s="1"/>
  <c r="AH1421" i="18" s="1"/>
  <c r="AI1421" i="18" s="1"/>
  <c r="AJ1421" i="18" s="1"/>
  <c r="F1168" i="18"/>
  <c r="G1168" i="18" s="1"/>
  <c r="H1168" i="18" s="1"/>
  <c r="I1168" i="18" s="1"/>
  <c r="J1168" i="18" s="1"/>
  <c r="K1168" i="18" s="1"/>
  <c r="L1168" i="18" s="1"/>
  <c r="M1168" i="18" s="1"/>
  <c r="N1168" i="18" s="1"/>
  <c r="O1168" i="18" s="1"/>
  <c r="P1168" i="18" s="1"/>
  <c r="Q1168" i="18" s="1"/>
  <c r="R1168" i="18" s="1"/>
  <c r="S1168" i="18" s="1"/>
  <c r="T1168" i="18" s="1"/>
  <c r="U1168" i="18" s="1"/>
  <c r="V1168" i="18" s="1"/>
  <c r="W1168" i="18" s="1"/>
  <c r="X1168" i="18" s="1"/>
  <c r="Y1168" i="18" s="1"/>
  <c r="Z1168" i="18" s="1"/>
  <c r="AA1168" i="18" s="1"/>
  <c r="AB1168" i="18" s="1"/>
  <c r="AC1168" i="18" s="1"/>
  <c r="AD1168" i="18" s="1"/>
  <c r="AE1168" i="18" s="1"/>
  <c r="AF1168" i="18" s="1"/>
  <c r="AG1168" i="18" s="1"/>
  <c r="AH1168" i="18" s="1"/>
  <c r="AI1168" i="18" s="1"/>
  <c r="AJ1168" i="18" s="1"/>
  <c r="F1722" i="18"/>
  <c r="G1722" i="18" s="1"/>
  <c r="H1722" i="18" s="1"/>
  <c r="I1722" i="18" s="1"/>
  <c r="J1722" i="18" s="1"/>
  <c r="K1722" i="18" s="1"/>
  <c r="L1722" i="18" s="1"/>
  <c r="M1722" i="18" s="1"/>
  <c r="N1722" i="18" s="1"/>
  <c r="O1722" i="18" s="1"/>
  <c r="P1722" i="18" s="1"/>
  <c r="Q1722" i="18" s="1"/>
  <c r="R1722" i="18" s="1"/>
  <c r="S1722" i="18" s="1"/>
  <c r="T1722" i="18" s="1"/>
  <c r="U1722" i="18" s="1"/>
  <c r="V1722" i="18" s="1"/>
  <c r="W1722" i="18" s="1"/>
  <c r="X1722" i="18" s="1"/>
  <c r="Y1722" i="18" s="1"/>
  <c r="Z1722" i="18" s="1"/>
  <c r="AA1722" i="18" s="1"/>
  <c r="AB1722" i="18" s="1"/>
  <c r="AC1722" i="18" s="1"/>
  <c r="AD1722" i="18" s="1"/>
  <c r="AE1722" i="18" s="1"/>
  <c r="AF1722" i="18" s="1"/>
  <c r="AG1722" i="18" s="1"/>
  <c r="AH1722" i="18" s="1"/>
  <c r="AI1722" i="18" s="1"/>
  <c r="AJ1722" i="18" s="1"/>
  <c r="F1875" i="18"/>
  <c r="G1875" i="18" s="1"/>
  <c r="H1875" i="18" s="1"/>
  <c r="I1875" i="18" s="1"/>
  <c r="J1875" i="18" s="1"/>
  <c r="K1875" i="18" s="1"/>
  <c r="L1875" i="18" s="1"/>
  <c r="M1875" i="18" s="1"/>
  <c r="N1875" i="18" s="1"/>
  <c r="O1875" i="18" s="1"/>
  <c r="P1875" i="18" s="1"/>
  <c r="Q1875" i="18" s="1"/>
  <c r="R1875" i="18" s="1"/>
  <c r="S1875" i="18" s="1"/>
  <c r="T1875" i="18" s="1"/>
  <c r="U1875" i="18" s="1"/>
  <c r="V1875" i="18" s="1"/>
  <c r="W1875" i="18" s="1"/>
  <c r="X1875" i="18" s="1"/>
  <c r="Y1875" i="18" s="1"/>
  <c r="Z1875" i="18" s="1"/>
  <c r="AA1875" i="18" s="1"/>
  <c r="AB1875" i="18" s="1"/>
  <c r="AC1875" i="18" s="1"/>
  <c r="AD1875" i="18" s="1"/>
  <c r="AE1875" i="18" s="1"/>
  <c r="AF1875" i="18" s="1"/>
  <c r="AG1875" i="18" s="1"/>
  <c r="AH1875" i="18" s="1"/>
  <c r="AI1875" i="18" s="1"/>
  <c r="AJ1875" i="18" s="1"/>
  <c r="F1678" i="18"/>
  <c r="G1678" i="18" s="1"/>
  <c r="H1678" i="18" s="1"/>
  <c r="I1678" i="18" s="1"/>
  <c r="J1678" i="18" s="1"/>
  <c r="K1678" i="18" s="1"/>
  <c r="L1678" i="18" s="1"/>
  <c r="M1678" i="18" s="1"/>
  <c r="N1678" i="18" s="1"/>
  <c r="O1678" i="18" s="1"/>
  <c r="P1678" i="18" s="1"/>
  <c r="Q1678" i="18" s="1"/>
  <c r="R1678" i="18" s="1"/>
  <c r="S1678" i="18" s="1"/>
  <c r="T1678" i="18" s="1"/>
  <c r="U1678" i="18" s="1"/>
  <c r="V1678" i="18" s="1"/>
  <c r="W1678" i="18" s="1"/>
  <c r="X1678" i="18" s="1"/>
  <c r="Y1678" i="18" s="1"/>
  <c r="Z1678" i="18" s="1"/>
  <c r="AA1678" i="18" s="1"/>
  <c r="AB1678" i="18" s="1"/>
  <c r="AC1678" i="18" s="1"/>
  <c r="AD1678" i="18" s="1"/>
  <c r="AE1678" i="18" s="1"/>
  <c r="AF1678" i="18" s="1"/>
  <c r="AG1678" i="18" s="1"/>
  <c r="AH1678" i="18" s="1"/>
  <c r="AI1678" i="18" s="1"/>
  <c r="AJ1678" i="18" s="1"/>
  <c r="F1308" i="18"/>
  <c r="G1308" i="18" s="1"/>
  <c r="H1308" i="18" s="1"/>
  <c r="I1308" i="18" s="1"/>
  <c r="J1308" i="18" s="1"/>
  <c r="K1308" i="18" s="1"/>
  <c r="L1308" i="18" s="1"/>
  <c r="M1308" i="18" s="1"/>
  <c r="N1308" i="18" s="1"/>
  <c r="O1308" i="18" s="1"/>
  <c r="P1308" i="18" s="1"/>
  <c r="Q1308" i="18" s="1"/>
  <c r="R1308" i="18" s="1"/>
  <c r="S1308" i="18" s="1"/>
  <c r="T1308" i="18" s="1"/>
  <c r="U1308" i="18" s="1"/>
  <c r="V1308" i="18" s="1"/>
  <c r="W1308" i="18" s="1"/>
  <c r="X1308" i="18" s="1"/>
  <c r="Y1308" i="18" s="1"/>
  <c r="Z1308" i="18" s="1"/>
  <c r="AA1308" i="18" s="1"/>
  <c r="AB1308" i="18" s="1"/>
  <c r="AC1308" i="18" s="1"/>
  <c r="AD1308" i="18" s="1"/>
  <c r="AE1308" i="18" s="1"/>
  <c r="AF1308" i="18" s="1"/>
  <c r="AG1308" i="18" s="1"/>
  <c r="AH1308" i="18" s="1"/>
  <c r="AI1308" i="18" s="1"/>
  <c r="AJ1308" i="18" s="1"/>
  <c r="F1753" i="18"/>
  <c r="G1753" i="18" s="1"/>
  <c r="H1753" i="18" s="1"/>
  <c r="I1753" i="18" s="1"/>
  <c r="J1753" i="18" s="1"/>
  <c r="K1753" i="18" s="1"/>
  <c r="L1753" i="18" s="1"/>
  <c r="M1753" i="18" s="1"/>
  <c r="N1753" i="18" s="1"/>
  <c r="O1753" i="18" s="1"/>
  <c r="P1753" i="18" s="1"/>
  <c r="Q1753" i="18" s="1"/>
  <c r="R1753" i="18" s="1"/>
  <c r="S1753" i="18" s="1"/>
  <c r="T1753" i="18" s="1"/>
  <c r="U1753" i="18" s="1"/>
  <c r="V1753" i="18" s="1"/>
  <c r="W1753" i="18" s="1"/>
  <c r="X1753" i="18" s="1"/>
  <c r="Y1753" i="18" s="1"/>
  <c r="Z1753" i="18" s="1"/>
  <c r="AA1753" i="18" s="1"/>
  <c r="AB1753" i="18" s="1"/>
  <c r="AC1753" i="18" s="1"/>
  <c r="AD1753" i="18" s="1"/>
  <c r="AE1753" i="18" s="1"/>
  <c r="AF1753" i="18" s="1"/>
  <c r="AG1753" i="18" s="1"/>
  <c r="AH1753" i="18" s="1"/>
  <c r="AI1753" i="18" s="1"/>
  <c r="AJ1753" i="18" s="1"/>
  <c r="F1419" i="18"/>
  <c r="G1419" i="18" s="1"/>
  <c r="H1419" i="18" s="1"/>
  <c r="I1419" i="18" s="1"/>
  <c r="J1419" i="18" s="1"/>
  <c r="K1419" i="18" s="1"/>
  <c r="L1419" i="18" s="1"/>
  <c r="M1419" i="18" s="1"/>
  <c r="N1419" i="18" s="1"/>
  <c r="O1419" i="18" s="1"/>
  <c r="P1419" i="18" s="1"/>
  <c r="Q1419" i="18" s="1"/>
  <c r="R1419" i="18" s="1"/>
  <c r="S1419" i="18" s="1"/>
  <c r="T1419" i="18" s="1"/>
  <c r="U1419" i="18" s="1"/>
  <c r="V1419" i="18" s="1"/>
  <c r="W1419" i="18" s="1"/>
  <c r="X1419" i="18" s="1"/>
  <c r="Y1419" i="18" s="1"/>
  <c r="Z1419" i="18" s="1"/>
  <c r="AA1419" i="18" s="1"/>
  <c r="AB1419" i="18" s="1"/>
  <c r="AC1419" i="18" s="1"/>
  <c r="AD1419" i="18" s="1"/>
  <c r="AE1419" i="18" s="1"/>
  <c r="AF1419" i="18" s="1"/>
  <c r="AG1419" i="18" s="1"/>
  <c r="AH1419" i="18" s="1"/>
  <c r="AI1419" i="18" s="1"/>
  <c r="AJ1419" i="18" s="1"/>
  <c r="F1173" i="18"/>
  <c r="G1173" i="18" s="1"/>
  <c r="H1173" i="18" s="1"/>
  <c r="I1173" i="18" s="1"/>
  <c r="J1173" i="18" s="1"/>
  <c r="K1173" i="18" s="1"/>
  <c r="L1173" i="18" s="1"/>
  <c r="M1173" i="18" s="1"/>
  <c r="N1173" i="18" s="1"/>
  <c r="O1173" i="18" s="1"/>
  <c r="P1173" i="18" s="1"/>
  <c r="Q1173" i="18" s="1"/>
  <c r="R1173" i="18" s="1"/>
  <c r="S1173" i="18" s="1"/>
  <c r="T1173" i="18" s="1"/>
  <c r="U1173" i="18" s="1"/>
  <c r="V1173" i="18" s="1"/>
  <c r="W1173" i="18" s="1"/>
  <c r="X1173" i="18" s="1"/>
  <c r="Y1173" i="18" s="1"/>
  <c r="Z1173" i="18" s="1"/>
  <c r="AA1173" i="18" s="1"/>
  <c r="AB1173" i="18" s="1"/>
  <c r="AC1173" i="18" s="1"/>
  <c r="AD1173" i="18" s="1"/>
  <c r="AE1173" i="18" s="1"/>
  <c r="AF1173" i="18" s="1"/>
  <c r="AG1173" i="18" s="1"/>
  <c r="AH1173" i="18" s="1"/>
  <c r="AI1173" i="18" s="1"/>
  <c r="AJ1173" i="18" s="1"/>
  <c r="F1163" i="18"/>
  <c r="G1163" i="18" s="1"/>
  <c r="H1163" i="18" s="1"/>
  <c r="I1163" i="18" s="1"/>
  <c r="J1163" i="18" s="1"/>
  <c r="K1163" i="18" s="1"/>
  <c r="L1163" i="18" s="1"/>
  <c r="M1163" i="18" s="1"/>
  <c r="N1163" i="18" s="1"/>
  <c r="O1163" i="18" s="1"/>
  <c r="P1163" i="18" s="1"/>
  <c r="Q1163" i="18" s="1"/>
  <c r="R1163" i="18" s="1"/>
  <c r="S1163" i="18" s="1"/>
  <c r="T1163" i="18" s="1"/>
  <c r="U1163" i="18" s="1"/>
  <c r="V1163" i="18" s="1"/>
  <c r="W1163" i="18" s="1"/>
  <c r="X1163" i="18" s="1"/>
  <c r="Y1163" i="18" s="1"/>
  <c r="Z1163" i="18" s="1"/>
  <c r="AA1163" i="18" s="1"/>
  <c r="AB1163" i="18" s="1"/>
  <c r="AC1163" i="18" s="1"/>
  <c r="AD1163" i="18" s="1"/>
  <c r="AE1163" i="18" s="1"/>
  <c r="AF1163" i="18" s="1"/>
  <c r="AG1163" i="18" s="1"/>
  <c r="AH1163" i="18" s="1"/>
  <c r="AI1163" i="18" s="1"/>
  <c r="AJ1163" i="18" s="1"/>
  <c r="F1863" i="18"/>
  <c r="G1863" i="18" s="1"/>
  <c r="H1863" i="18" s="1"/>
  <c r="I1863" i="18" s="1"/>
  <c r="J1863" i="18" s="1"/>
  <c r="K1863" i="18" s="1"/>
  <c r="L1863" i="18" s="1"/>
  <c r="M1863" i="18" s="1"/>
  <c r="N1863" i="18" s="1"/>
  <c r="O1863" i="18" s="1"/>
  <c r="P1863" i="18" s="1"/>
  <c r="Q1863" i="18" s="1"/>
  <c r="R1863" i="18" s="1"/>
  <c r="S1863" i="18" s="1"/>
  <c r="T1863" i="18" s="1"/>
  <c r="U1863" i="18" s="1"/>
  <c r="V1863" i="18" s="1"/>
  <c r="W1863" i="18" s="1"/>
  <c r="X1863" i="18" s="1"/>
  <c r="Y1863" i="18" s="1"/>
  <c r="Z1863" i="18" s="1"/>
  <c r="AA1863" i="18" s="1"/>
  <c r="AB1863" i="18" s="1"/>
  <c r="AC1863" i="18" s="1"/>
  <c r="AD1863" i="18" s="1"/>
  <c r="AE1863" i="18" s="1"/>
  <c r="AF1863" i="18" s="1"/>
  <c r="AG1863" i="18" s="1"/>
  <c r="AH1863" i="18" s="1"/>
  <c r="AI1863" i="18" s="1"/>
  <c r="AJ1863" i="18" s="1"/>
  <c r="F1444" i="18"/>
  <c r="G1444" i="18" s="1"/>
  <c r="H1444" i="18" s="1"/>
  <c r="I1444" i="18" s="1"/>
  <c r="J1444" i="18" s="1"/>
  <c r="K1444" i="18" s="1"/>
  <c r="L1444" i="18" s="1"/>
  <c r="M1444" i="18" s="1"/>
  <c r="N1444" i="18" s="1"/>
  <c r="O1444" i="18" s="1"/>
  <c r="P1444" i="18" s="1"/>
  <c r="Q1444" i="18" s="1"/>
  <c r="R1444" i="18" s="1"/>
  <c r="S1444" i="18" s="1"/>
  <c r="T1444" i="18" s="1"/>
  <c r="U1444" i="18" s="1"/>
  <c r="V1444" i="18" s="1"/>
  <c r="W1444" i="18" s="1"/>
  <c r="X1444" i="18" s="1"/>
  <c r="Y1444" i="18" s="1"/>
  <c r="Z1444" i="18" s="1"/>
  <c r="AA1444" i="18" s="1"/>
  <c r="AB1444" i="18" s="1"/>
  <c r="AC1444" i="18" s="1"/>
  <c r="AD1444" i="18" s="1"/>
  <c r="AE1444" i="18" s="1"/>
  <c r="AF1444" i="18" s="1"/>
  <c r="AG1444" i="18" s="1"/>
  <c r="AH1444" i="18" s="1"/>
  <c r="AI1444" i="18" s="1"/>
  <c r="AJ1444" i="18" s="1"/>
  <c r="F1612" i="18"/>
  <c r="G1612" i="18" s="1"/>
  <c r="H1612" i="18" s="1"/>
  <c r="I1612" i="18" s="1"/>
  <c r="J1612" i="18" s="1"/>
  <c r="K1612" i="18" s="1"/>
  <c r="L1612" i="18" s="1"/>
  <c r="M1612" i="18" s="1"/>
  <c r="N1612" i="18" s="1"/>
  <c r="O1612" i="18" s="1"/>
  <c r="P1612" i="18" s="1"/>
  <c r="Q1612" i="18" s="1"/>
  <c r="R1612" i="18" s="1"/>
  <c r="S1612" i="18" s="1"/>
  <c r="T1612" i="18" s="1"/>
  <c r="U1612" i="18" s="1"/>
  <c r="V1612" i="18" s="1"/>
  <c r="W1612" i="18" s="1"/>
  <c r="X1612" i="18" s="1"/>
  <c r="Y1612" i="18" s="1"/>
  <c r="Z1612" i="18" s="1"/>
  <c r="AA1612" i="18" s="1"/>
  <c r="AB1612" i="18" s="1"/>
  <c r="AC1612" i="18" s="1"/>
  <c r="AD1612" i="18" s="1"/>
  <c r="AE1612" i="18" s="1"/>
  <c r="AF1612" i="18" s="1"/>
  <c r="AG1612" i="18" s="1"/>
  <c r="AH1612" i="18" s="1"/>
  <c r="AI1612" i="18" s="1"/>
  <c r="AJ1612" i="18" s="1"/>
  <c r="F1200" i="18"/>
  <c r="G1200" i="18" s="1"/>
  <c r="H1200" i="18" s="1"/>
  <c r="I1200" i="18" s="1"/>
  <c r="J1200" i="18" s="1"/>
  <c r="K1200" i="18" s="1"/>
  <c r="L1200" i="18" s="1"/>
  <c r="M1200" i="18" s="1"/>
  <c r="N1200" i="18" s="1"/>
  <c r="O1200" i="18" s="1"/>
  <c r="P1200" i="18" s="1"/>
  <c r="Q1200" i="18" s="1"/>
  <c r="R1200" i="18" s="1"/>
  <c r="S1200" i="18" s="1"/>
  <c r="T1200" i="18" s="1"/>
  <c r="U1200" i="18" s="1"/>
  <c r="V1200" i="18" s="1"/>
  <c r="W1200" i="18" s="1"/>
  <c r="X1200" i="18" s="1"/>
  <c r="Y1200" i="18" s="1"/>
  <c r="Z1200" i="18" s="1"/>
  <c r="AA1200" i="18" s="1"/>
  <c r="AB1200" i="18" s="1"/>
  <c r="AC1200" i="18" s="1"/>
  <c r="AD1200" i="18" s="1"/>
  <c r="AE1200" i="18" s="1"/>
  <c r="AF1200" i="18" s="1"/>
  <c r="AG1200" i="18" s="1"/>
  <c r="AH1200" i="18" s="1"/>
  <c r="AI1200" i="18" s="1"/>
  <c r="AJ1200" i="18" s="1"/>
  <c r="F1412" i="18"/>
  <c r="G1412" i="18" s="1"/>
  <c r="H1412" i="18" s="1"/>
  <c r="I1412" i="18" s="1"/>
  <c r="J1412" i="18" s="1"/>
  <c r="K1412" i="18" s="1"/>
  <c r="L1412" i="18" s="1"/>
  <c r="M1412" i="18" s="1"/>
  <c r="N1412" i="18" s="1"/>
  <c r="O1412" i="18" s="1"/>
  <c r="P1412" i="18" s="1"/>
  <c r="Q1412" i="18" s="1"/>
  <c r="R1412" i="18" s="1"/>
  <c r="S1412" i="18" s="1"/>
  <c r="T1412" i="18" s="1"/>
  <c r="U1412" i="18" s="1"/>
  <c r="V1412" i="18" s="1"/>
  <c r="W1412" i="18" s="1"/>
  <c r="X1412" i="18" s="1"/>
  <c r="Y1412" i="18" s="1"/>
  <c r="Z1412" i="18" s="1"/>
  <c r="AA1412" i="18" s="1"/>
  <c r="AB1412" i="18" s="1"/>
  <c r="AC1412" i="18" s="1"/>
  <c r="AD1412" i="18" s="1"/>
  <c r="AE1412" i="18" s="1"/>
  <c r="AF1412" i="18" s="1"/>
  <c r="AG1412" i="18" s="1"/>
  <c r="AH1412" i="18" s="1"/>
  <c r="AI1412" i="18" s="1"/>
  <c r="AJ1412" i="18" s="1"/>
  <c r="F1491" i="18"/>
  <c r="G1491" i="18" s="1"/>
  <c r="H1491" i="18" s="1"/>
  <c r="I1491" i="18" s="1"/>
  <c r="J1491" i="18" s="1"/>
  <c r="K1491" i="18" s="1"/>
  <c r="L1491" i="18" s="1"/>
  <c r="M1491" i="18" s="1"/>
  <c r="N1491" i="18" s="1"/>
  <c r="O1491" i="18" s="1"/>
  <c r="P1491" i="18" s="1"/>
  <c r="Q1491" i="18" s="1"/>
  <c r="R1491" i="18" s="1"/>
  <c r="S1491" i="18" s="1"/>
  <c r="T1491" i="18" s="1"/>
  <c r="U1491" i="18" s="1"/>
  <c r="V1491" i="18" s="1"/>
  <c r="W1491" i="18" s="1"/>
  <c r="X1491" i="18" s="1"/>
  <c r="Y1491" i="18" s="1"/>
  <c r="Z1491" i="18" s="1"/>
  <c r="AA1491" i="18" s="1"/>
  <c r="AB1491" i="18" s="1"/>
  <c r="AC1491" i="18" s="1"/>
  <c r="AD1491" i="18" s="1"/>
  <c r="AE1491" i="18" s="1"/>
  <c r="AF1491" i="18" s="1"/>
  <c r="AG1491" i="18" s="1"/>
  <c r="AH1491" i="18" s="1"/>
  <c r="AI1491" i="18" s="1"/>
  <c r="AJ1491" i="18" s="1"/>
  <c r="F1374" i="18"/>
  <c r="G1374" i="18" s="1"/>
  <c r="H1374" i="18" s="1"/>
  <c r="I1374" i="18" s="1"/>
  <c r="J1374" i="18" s="1"/>
  <c r="K1374" i="18" s="1"/>
  <c r="L1374" i="18" s="1"/>
  <c r="M1374" i="18" s="1"/>
  <c r="N1374" i="18" s="1"/>
  <c r="O1374" i="18" s="1"/>
  <c r="P1374" i="18" s="1"/>
  <c r="Q1374" i="18" s="1"/>
  <c r="R1374" i="18" s="1"/>
  <c r="S1374" i="18" s="1"/>
  <c r="T1374" i="18" s="1"/>
  <c r="U1374" i="18" s="1"/>
  <c r="V1374" i="18" s="1"/>
  <c r="W1374" i="18" s="1"/>
  <c r="X1374" i="18" s="1"/>
  <c r="Y1374" i="18" s="1"/>
  <c r="Z1374" i="18" s="1"/>
  <c r="AA1374" i="18" s="1"/>
  <c r="AB1374" i="18" s="1"/>
  <c r="AC1374" i="18" s="1"/>
  <c r="AD1374" i="18" s="1"/>
  <c r="AE1374" i="18" s="1"/>
  <c r="AF1374" i="18" s="1"/>
  <c r="AG1374" i="18" s="1"/>
  <c r="AH1374" i="18" s="1"/>
  <c r="AI1374" i="18" s="1"/>
  <c r="AJ1374" i="18" s="1"/>
  <c r="F1210" i="18"/>
  <c r="G1210" i="18" s="1"/>
  <c r="H1210" i="18" s="1"/>
  <c r="I1210" i="18" s="1"/>
  <c r="J1210" i="18" s="1"/>
  <c r="K1210" i="18" s="1"/>
  <c r="L1210" i="18" s="1"/>
  <c r="M1210" i="18" s="1"/>
  <c r="N1210" i="18" s="1"/>
  <c r="O1210" i="18" s="1"/>
  <c r="P1210" i="18" s="1"/>
  <c r="Q1210" i="18" s="1"/>
  <c r="R1210" i="18" s="1"/>
  <c r="S1210" i="18" s="1"/>
  <c r="T1210" i="18" s="1"/>
  <c r="U1210" i="18" s="1"/>
  <c r="V1210" i="18" s="1"/>
  <c r="W1210" i="18" s="1"/>
  <c r="X1210" i="18" s="1"/>
  <c r="Y1210" i="18" s="1"/>
  <c r="Z1210" i="18" s="1"/>
  <c r="AA1210" i="18" s="1"/>
  <c r="AB1210" i="18" s="1"/>
  <c r="AC1210" i="18" s="1"/>
  <c r="AD1210" i="18" s="1"/>
  <c r="AE1210" i="18" s="1"/>
  <c r="AF1210" i="18" s="1"/>
  <c r="AG1210" i="18" s="1"/>
  <c r="AH1210" i="18" s="1"/>
  <c r="AI1210" i="18" s="1"/>
  <c r="AJ1210" i="18" s="1"/>
  <c r="F1249" i="18"/>
  <c r="G1249" i="18" s="1"/>
  <c r="H1249" i="18" s="1"/>
  <c r="I1249" i="18" s="1"/>
  <c r="J1249" i="18" s="1"/>
  <c r="K1249" i="18" s="1"/>
  <c r="L1249" i="18" s="1"/>
  <c r="M1249" i="18" s="1"/>
  <c r="N1249" i="18" s="1"/>
  <c r="O1249" i="18" s="1"/>
  <c r="P1249" i="18" s="1"/>
  <c r="Q1249" i="18" s="1"/>
  <c r="R1249" i="18" s="1"/>
  <c r="S1249" i="18" s="1"/>
  <c r="T1249" i="18" s="1"/>
  <c r="U1249" i="18" s="1"/>
  <c r="V1249" i="18" s="1"/>
  <c r="W1249" i="18" s="1"/>
  <c r="X1249" i="18" s="1"/>
  <c r="Y1249" i="18" s="1"/>
  <c r="Z1249" i="18" s="1"/>
  <c r="AA1249" i="18" s="1"/>
  <c r="AB1249" i="18" s="1"/>
  <c r="AC1249" i="18" s="1"/>
  <c r="AD1249" i="18" s="1"/>
  <c r="AE1249" i="18" s="1"/>
  <c r="AF1249" i="18" s="1"/>
  <c r="AG1249" i="18" s="1"/>
  <c r="AH1249" i="18" s="1"/>
  <c r="AI1249" i="18" s="1"/>
  <c r="AJ1249" i="18" s="1"/>
  <c r="F1775" i="18"/>
  <c r="G1775" i="18" s="1"/>
  <c r="H1775" i="18" s="1"/>
  <c r="I1775" i="18" s="1"/>
  <c r="J1775" i="18" s="1"/>
  <c r="K1775" i="18" s="1"/>
  <c r="L1775" i="18" s="1"/>
  <c r="M1775" i="18" s="1"/>
  <c r="N1775" i="18" s="1"/>
  <c r="O1775" i="18" s="1"/>
  <c r="P1775" i="18" s="1"/>
  <c r="Q1775" i="18" s="1"/>
  <c r="R1775" i="18" s="1"/>
  <c r="S1775" i="18" s="1"/>
  <c r="T1775" i="18" s="1"/>
  <c r="U1775" i="18" s="1"/>
  <c r="V1775" i="18" s="1"/>
  <c r="W1775" i="18" s="1"/>
  <c r="X1775" i="18" s="1"/>
  <c r="Y1775" i="18" s="1"/>
  <c r="Z1775" i="18" s="1"/>
  <c r="AA1775" i="18" s="1"/>
  <c r="AB1775" i="18" s="1"/>
  <c r="AC1775" i="18" s="1"/>
  <c r="AD1775" i="18" s="1"/>
  <c r="AE1775" i="18" s="1"/>
  <c r="AF1775" i="18" s="1"/>
  <c r="AG1775" i="18" s="1"/>
  <c r="AH1775" i="18" s="1"/>
  <c r="AI1775" i="18" s="1"/>
  <c r="AJ1775" i="18" s="1"/>
  <c r="F1360" i="18"/>
  <c r="G1360" i="18" s="1"/>
  <c r="H1360" i="18" s="1"/>
  <c r="I1360" i="18" s="1"/>
  <c r="J1360" i="18" s="1"/>
  <c r="K1360" i="18" s="1"/>
  <c r="L1360" i="18" s="1"/>
  <c r="M1360" i="18" s="1"/>
  <c r="N1360" i="18" s="1"/>
  <c r="O1360" i="18" s="1"/>
  <c r="P1360" i="18" s="1"/>
  <c r="Q1360" i="18" s="1"/>
  <c r="R1360" i="18" s="1"/>
  <c r="S1360" i="18" s="1"/>
  <c r="T1360" i="18" s="1"/>
  <c r="U1360" i="18" s="1"/>
  <c r="V1360" i="18" s="1"/>
  <c r="W1360" i="18" s="1"/>
  <c r="X1360" i="18" s="1"/>
  <c r="Y1360" i="18" s="1"/>
  <c r="Z1360" i="18" s="1"/>
  <c r="AA1360" i="18" s="1"/>
  <c r="AB1360" i="18" s="1"/>
  <c r="AC1360" i="18" s="1"/>
  <c r="AD1360" i="18" s="1"/>
  <c r="AE1360" i="18" s="1"/>
  <c r="AF1360" i="18" s="1"/>
  <c r="AG1360" i="18" s="1"/>
  <c r="AH1360" i="18" s="1"/>
  <c r="AI1360" i="18" s="1"/>
  <c r="AJ1360" i="18" s="1"/>
  <c r="F1243" i="18"/>
  <c r="G1243" i="18" s="1"/>
  <c r="H1243" i="18" s="1"/>
  <c r="I1243" i="18" s="1"/>
  <c r="J1243" i="18" s="1"/>
  <c r="K1243" i="18" s="1"/>
  <c r="L1243" i="18" s="1"/>
  <c r="M1243" i="18" s="1"/>
  <c r="N1243" i="18" s="1"/>
  <c r="O1243" i="18" s="1"/>
  <c r="P1243" i="18" s="1"/>
  <c r="Q1243" i="18" s="1"/>
  <c r="R1243" i="18" s="1"/>
  <c r="S1243" i="18" s="1"/>
  <c r="T1243" i="18" s="1"/>
  <c r="U1243" i="18" s="1"/>
  <c r="V1243" i="18" s="1"/>
  <c r="W1243" i="18" s="1"/>
  <c r="X1243" i="18" s="1"/>
  <c r="Y1243" i="18" s="1"/>
  <c r="Z1243" i="18" s="1"/>
  <c r="AA1243" i="18" s="1"/>
  <c r="AB1243" i="18" s="1"/>
  <c r="AC1243" i="18" s="1"/>
  <c r="AD1243" i="18" s="1"/>
  <c r="AE1243" i="18" s="1"/>
  <c r="AF1243" i="18" s="1"/>
  <c r="AG1243" i="18" s="1"/>
  <c r="AH1243" i="18" s="1"/>
  <c r="AI1243" i="18" s="1"/>
  <c r="AJ1243" i="18" s="1"/>
  <c r="F1278" i="18"/>
  <c r="G1278" i="18" s="1"/>
  <c r="H1278" i="18" s="1"/>
  <c r="I1278" i="18" s="1"/>
  <c r="J1278" i="18" s="1"/>
  <c r="K1278" i="18" s="1"/>
  <c r="L1278" i="18" s="1"/>
  <c r="M1278" i="18" s="1"/>
  <c r="N1278" i="18" s="1"/>
  <c r="O1278" i="18" s="1"/>
  <c r="P1278" i="18" s="1"/>
  <c r="Q1278" i="18" s="1"/>
  <c r="R1278" i="18" s="1"/>
  <c r="S1278" i="18" s="1"/>
  <c r="T1278" i="18" s="1"/>
  <c r="U1278" i="18" s="1"/>
  <c r="V1278" i="18" s="1"/>
  <c r="W1278" i="18" s="1"/>
  <c r="X1278" i="18" s="1"/>
  <c r="Y1278" i="18" s="1"/>
  <c r="Z1278" i="18" s="1"/>
  <c r="AA1278" i="18" s="1"/>
  <c r="AB1278" i="18" s="1"/>
  <c r="AC1278" i="18" s="1"/>
  <c r="AD1278" i="18" s="1"/>
  <c r="AE1278" i="18" s="1"/>
  <c r="AF1278" i="18" s="1"/>
  <c r="AG1278" i="18" s="1"/>
  <c r="AH1278" i="18" s="1"/>
  <c r="AI1278" i="18" s="1"/>
  <c r="AJ1278" i="18" s="1"/>
  <c r="F1327" i="18"/>
  <c r="G1327" i="18" s="1"/>
  <c r="H1327" i="18" s="1"/>
  <c r="I1327" i="18" s="1"/>
  <c r="J1327" i="18" s="1"/>
  <c r="K1327" i="18" s="1"/>
  <c r="L1327" i="18" s="1"/>
  <c r="M1327" i="18" s="1"/>
  <c r="N1327" i="18" s="1"/>
  <c r="O1327" i="18" s="1"/>
  <c r="P1327" i="18" s="1"/>
  <c r="Q1327" i="18" s="1"/>
  <c r="R1327" i="18" s="1"/>
  <c r="S1327" i="18" s="1"/>
  <c r="T1327" i="18" s="1"/>
  <c r="U1327" i="18" s="1"/>
  <c r="V1327" i="18" s="1"/>
  <c r="W1327" i="18" s="1"/>
  <c r="X1327" i="18" s="1"/>
  <c r="Y1327" i="18" s="1"/>
  <c r="Z1327" i="18" s="1"/>
  <c r="AA1327" i="18" s="1"/>
  <c r="AB1327" i="18" s="1"/>
  <c r="AC1327" i="18" s="1"/>
  <c r="AD1327" i="18" s="1"/>
  <c r="AE1327" i="18" s="1"/>
  <c r="AF1327" i="18" s="1"/>
  <c r="AG1327" i="18" s="1"/>
  <c r="AH1327" i="18" s="1"/>
  <c r="AI1327" i="18" s="1"/>
  <c r="AJ1327" i="18" s="1"/>
  <c r="F1690" i="18"/>
  <c r="G1690" i="18" s="1"/>
  <c r="H1690" i="18" s="1"/>
  <c r="I1690" i="18" s="1"/>
  <c r="J1690" i="18" s="1"/>
  <c r="K1690" i="18" s="1"/>
  <c r="L1690" i="18" s="1"/>
  <c r="M1690" i="18" s="1"/>
  <c r="N1690" i="18" s="1"/>
  <c r="O1690" i="18" s="1"/>
  <c r="P1690" i="18" s="1"/>
  <c r="Q1690" i="18" s="1"/>
  <c r="R1690" i="18" s="1"/>
  <c r="S1690" i="18" s="1"/>
  <c r="T1690" i="18" s="1"/>
  <c r="U1690" i="18" s="1"/>
  <c r="V1690" i="18" s="1"/>
  <c r="W1690" i="18" s="1"/>
  <c r="X1690" i="18" s="1"/>
  <c r="Y1690" i="18" s="1"/>
  <c r="Z1690" i="18" s="1"/>
  <c r="AA1690" i="18" s="1"/>
  <c r="AB1690" i="18" s="1"/>
  <c r="AC1690" i="18" s="1"/>
  <c r="AD1690" i="18" s="1"/>
  <c r="AE1690" i="18" s="1"/>
  <c r="AF1690" i="18" s="1"/>
  <c r="AG1690" i="18" s="1"/>
  <c r="AH1690" i="18" s="1"/>
  <c r="AI1690" i="18" s="1"/>
  <c r="AJ1690" i="18" s="1"/>
  <c r="F1824" i="18"/>
  <c r="G1824" i="18" s="1"/>
  <c r="H1824" i="18" s="1"/>
  <c r="I1824" i="18" s="1"/>
  <c r="J1824" i="18" s="1"/>
  <c r="K1824" i="18" s="1"/>
  <c r="L1824" i="18" s="1"/>
  <c r="M1824" i="18" s="1"/>
  <c r="N1824" i="18" s="1"/>
  <c r="O1824" i="18" s="1"/>
  <c r="P1824" i="18" s="1"/>
  <c r="Q1824" i="18" s="1"/>
  <c r="R1824" i="18" s="1"/>
  <c r="S1824" i="18" s="1"/>
  <c r="T1824" i="18" s="1"/>
  <c r="U1824" i="18" s="1"/>
  <c r="V1824" i="18" s="1"/>
  <c r="W1824" i="18" s="1"/>
  <c r="X1824" i="18" s="1"/>
  <c r="Y1824" i="18" s="1"/>
  <c r="Z1824" i="18" s="1"/>
  <c r="AA1824" i="18" s="1"/>
  <c r="AB1824" i="18" s="1"/>
  <c r="AC1824" i="18" s="1"/>
  <c r="AD1824" i="18" s="1"/>
  <c r="AE1824" i="18" s="1"/>
  <c r="AF1824" i="18" s="1"/>
  <c r="AG1824" i="18" s="1"/>
  <c r="AH1824" i="18" s="1"/>
  <c r="AI1824" i="18" s="1"/>
  <c r="AJ1824" i="18" s="1"/>
  <c r="F1610" i="18"/>
  <c r="G1610" i="18" s="1"/>
  <c r="H1610" i="18" s="1"/>
  <c r="I1610" i="18" s="1"/>
  <c r="J1610" i="18" s="1"/>
  <c r="K1610" i="18" s="1"/>
  <c r="L1610" i="18" s="1"/>
  <c r="M1610" i="18" s="1"/>
  <c r="N1610" i="18" s="1"/>
  <c r="O1610" i="18" s="1"/>
  <c r="P1610" i="18" s="1"/>
  <c r="Q1610" i="18" s="1"/>
  <c r="R1610" i="18" s="1"/>
  <c r="S1610" i="18" s="1"/>
  <c r="T1610" i="18" s="1"/>
  <c r="U1610" i="18" s="1"/>
  <c r="V1610" i="18" s="1"/>
  <c r="W1610" i="18" s="1"/>
  <c r="X1610" i="18" s="1"/>
  <c r="Y1610" i="18" s="1"/>
  <c r="Z1610" i="18" s="1"/>
  <c r="AA1610" i="18" s="1"/>
  <c r="AB1610" i="18" s="1"/>
  <c r="AC1610" i="18" s="1"/>
  <c r="AD1610" i="18" s="1"/>
  <c r="AE1610" i="18" s="1"/>
  <c r="AF1610" i="18" s="1"/>
  <c r="AG1610" i="18" s="1"/>
  <c r="AH1610" i="18" s="1"/>
  <c r="AI1610" i="18" s="1"/>
  <c r="AJ1610" i="18" s="1"/>
  <c r="F1657" i="18"/>
  <c r="G1657" i="18" s="1"/>
  <c r="H1657" i="18" s="1"/>
  <c r="I1657" i="18" s="1"/>
  <c r="J1657" i="18" s="1"/>
  <c r="K1657" i="18" s="1"/>
  <c r="L1657" i="18" s="1"/>
  <c r="M1657" i="18" s="1"/>
  <c r="N1657" i="18" s="1"/>
  <c r="O1657" i="18" s="1"/>
  <c r="P1657" i="18" s="1"/>
  <c r="Q1657" i="18" s="1"/>
  <c r="R1657" i="18" s="1"/>
  <c r="S1657" i="18" s="1"/>
  <c r="T1657" i="18" s="1"/>
  <c r="U1657" i="18" s="1"/>
  <c r="V1657" i="18" s="1"/>
  <c r="W1657" i="18" s="1"/>
  <c r="X1657" i="18" s="1"/>
  <c r="Y1657" i="18" s="1"/>
  <c r="Z1657" i="18" s="1"/>
  <c r="AA1657" i="18" s="1"/>
  <c r="AB1657" i="18" s="1"/>
  <c r="AC1657" i="18" s="1"/>
  <c r="AD1657" i="18" s="1"/>
  <c r="AE1657" i="18" s="1"/>
  <c r="AF1657" i="18" s="1"/>
  <c r="AG1657" i="18" s="1"/>
  <c r="AH1657" i="18" s="1"/>
  <c r="AI1657" i="18" s="1"/>
  <c r="AJ1657" i="18" s="1"/>
  <c r="F1208" i="18"/>
  <c r="G1208" i="18" s="1"/>
  <c r="H1208" i="18" s="1"/>
  <c r="I1208" i="18" s="1"/>
  <c r="J1208" i="18" s="1"/>
  <c r="K1208" i="18" s="1"/>
  <c r="L1208" i="18" s="1"/>
  <c r="M1208" i="18" s="1"/>
  <c r="N1208" i="18" s="1"/>
  <c r="O1208" i="18" s="1"/>
  <c r="P1208" i="18" s="1"/>
  <c r="Q1208" i="18" s="1"/>
  <c r="R1208" i="18" s="1"/>
  <c r="S1208" i="18" s="1"/>
  <c r="T1208" i="18" s="1"/>
  <c r="U1208" i="18" s="1"/>
  <c r="V1208" i="18" s="1"/>
  <c r="W1208" i="18" s="1"/>
  <c r="X1208" i="18" s="1"/>
  <c r="Y1208" i="18" s="1"/>
  <c r="Z1208" i="18" s="1"/>
  <c r="AA1208" i="18" s="1"/>
  <c r="AB1208" i="18" s="1"/>
  <c r="AC1208" i="18" s="1"/>
  <c r="AD1208" i="18" s="1"/>
  <c r="AE1208" i="18" s="1"/>
  <c r="AF1208" i="18" s="1"/>
  <c r="AG1208" i="18" s="1"/>
  <c r="AH1208" i="18" s="1"/>
  <c r="AI1208" i="18" s="1"/>
  <c r="AJ1208" i="18" s="1"/>
  <c r="F1581" i="18"/>
  <c r="G1581" i="18" s="1"/>
  <c r="H1581" i="18" s="1"/>
  <c r="I1581" i="18" s="1"/>
  <c r="J1581" i="18" s="1"/>
  <c r="K1581" i="18" s="1"/>
  <c r="L1581" i="18" s="1"/>
  <c r="M1581" i="18" s="1"/>
  <c r="N1581" i="18" s="1"/>
  <c r="O1581" i="18" s="1"/>
  <c r="P1581" i="18" s="1"/>
  <c r="Q1581" i="18" s="1"/>
  <c r="R1581" i="18" s="1"/>
  <c r="S1581" i="18" s="1"/>
  <c r="T1581" i="18" s="1"/>
  <c r="U1581" i="18" s="1"/>
  <c r="V1581" i="18" s="1"/>
  <c r="W1581" i="18" s="1"/>
  <c r="X1581" i="18" s="1"/>
  <c r="Y1581" i="18" s="1"/>
  <c r="Z1581" i="18" s="1"/>
  <c r="AA1581" i="18" s="1"/>
  <c r="AB1581" i="18" s="1"/>
  <c r="AC1581" i="18" s="1"/>
  <c r="AD1581" i="18" s="1"/>
  <c r="AE1581" i="18" s="1"/>
  <c r="AF1581" i="18" s="1"/>
  <c r="AG1581" i="18" s="1"/>
  <c r="AH1581" i="18" s="1"/>
  <c r="AI1581" i="18" s="1"/>
  <c r="AJ1581" i="18" s="1"/>
  <c r="F1698" i="18"/>
  <c r="G1698" i="18" s="1"/>
  <c r="H1698" i="18" s="1"/>
  <c r="I1698" i="18" s="1"/>
  <c r="J1698" i="18" s="1"/>
  <c r="K1698" i="18" s="1"/>
  <c r="L1698" i="18" s="1"/>
  <c r="M1698" i="18" s="1"/>
  <c r="N1698" i="18" s="1"/>
  <c r="O1698" i="18" s="1"/>
  <c r="P1698" i="18" s="1"/>
  <c r="Q1698" i="18" s="1"/>
  <c r="R1698" i="18" s="1"/>
  <c r="S1698" i="18" s="1"/>
  <c r="T1698" i="18" s="1"/>
  <c r="U1698" i="18" s="1"/>
  <c r="V1698" i="18" s="1"/>
  <c r="W1698" i="18" s="1"/>
  <c r="X1698" i="18" s="1"/>
  <c r="Y1698" i="18" s="1"/>
  <c r="Z1698" i="18" s="1"/>
  <c r="AA1698" i="18" s="1"/>
  <c r="AB1698" i="18" s="1"/>
  <c r="AC1698" i="18" s="1"/>
  <c r="AD1698" i="18" s="1"/>
  <c r="AE1698" i="18" s="1"/>
  <c r="AF1698" i="18" s="1"/>
  <c r="AG1698" i="18" s="1"/>
  <c r="AH1698" i="18" s="1"/>
  <c r="AI1698" i="18" s="1"/>
  <c r="AJ1698" i="18" s="1"/>
  <c r="F1437" i="18"/>
  <c r="G1437" i="18" s="1"/>
  <c r="H1437" i="18" s="1"/>
  <c r="I1437" i="18" s="1"/>
  <c r="J1437" i="18" s="1"/>
  <c r="K1437" i="18" s="1"/>
  <c r="L1437" i="18" s="1"/>
  <c r="M1437" i="18" s="1"/>
  <c r="N1437" i="18" s="1"/>
  <c r="O1437" i="18" s="1"/>
  <c r="P1437" i="18" s="1"/>
  <c r="Q1437" i="18" s="1"/>
  <c r="R1437" i="18" s="1"/>
  <c r="S1437" i="18" s="1"/>
  <c r="T1437" i="18" s="1"/>
  <c r="U1437" i="18" s="1"/>
  <c r="V1437" i="18" s="1"/>
  <c r="W1437" i="18" s="1"/>
  <c r="X1437" i="18" s="1"/>
  <c r="Y1437" i="18" s="1"/>
  <c r="Z1437" i="18" s="1"/>
  <c r="AA1437" i="18" s="1"/>
  <c r="AB1437" i="18" s="1"/>
  <c r="AC1437" i="18" s="1"/>
  <c r="AD1437" i="18" s="1"/>
  <c r="AE1437" i="18" s="1"/>
  <c r="AF1437" i="18" s="1"/>
  <c r="AG1437" i="18" s="1"/>
  <c r="AH1437" i="18" s="1"/>
  <c r="AI1437" i="18" s="1"/>
  <c r="AJ1437" i="18" s="1"/>
  <c r="F1424" i="18"/>
  <c r="G1424" i="18" s="1"/>
  <c r="H1424" i="18" s="1"/>
  <c r="I1424" i="18" s="1"/>
  <c r="J1424" i="18" s="1"/>
  <c r="K1424" i="18" s="1"/>
  <c r="L1424" i="18" s="1"/>
  <c r="M1424" i="18" s="1"/>
  <c r="N1424" i="18" s="1"/>
  <c r="O1424" i="18" s="1"/>
  <c r="P1424" i="18" s="1"/>
  <c r="Q1424" i="18" s="1"/>
  <c r="R1424" i="18" s="1"/>
  <c r="S1424" i="18" s="1"/>
  <c r="T1424" i="18" s="1"/>
  <c r="U1424" i="18" s="1"/>
  <c r="V1424" i="18" s="1"/>
  <c r="W1424" i="18" s="1"/>
  <c r="X1424" i="18" s="1"/>
  <c r="Y1424" i="18" s="1"/>
  <c r="Z1424" i="18" s="1"/>
  <c r="AA1424" i="18" s="1"/>
  <c r="AB1424" i="18" s="1"/>
  <c r="AC1424" i="18" s="1"/>
  <c r="AD1424" i="18" s="1"/>
  <c r="AE1424" i="18" s="1"/>
  <c r="AF1424" i="18" s="1"/>
  <c r="AG1424" i="18" s="1"/>
  <c r="AH1424" i="18" s="1"/>
  <c r="AI1424" i="18" s="1"/>
  <c r="AJ1424" i="18" s="1"/>
  <c r="F1783" i="18"/>
  <c r="G1783" i="18" s="1"/>
  <c r="H1783" i="18" s="1"/>
  <c r="I1783" i="18" s="1"/>
  <c r="J1783" i="18" s="1"/>
  <c r="K1783" i="18" s="1"/>
  <c r="L1783" i="18" s="1"/>
  <c r="M1783" i="18" s="1"/>
  <c r="N1783" i="18" s="1"/>
  <c r="O1783" i="18" s="1"/>
  <c r="P1783" i="18" s="1"/>
  <c r="Q1783" i="18" s="1"/>
  <c r="R1783" i="18" s="1"/>
  <c r="S1783" i="18" s="1"/>
  <c r="T1783" i="18" s="1"/>
  <c r="U1783" i="18" s="1"/>
  <c r="V1783" i="18" s="1"/>
  <c r="W1783" i="18" s="1"/>
  <c r="X1783" i="18" s="1"/>
  <c r="Y1783" i="18" s="1"/>
  <c r="Z1783" i="18" s="1"/>
  <c r="AA1783" i="18" s="1"/>
  <c r="AB1783" i="18" s="1"/>
  <c r="AC1783" i="18" s="1"/>
  <c r="AD1783" i="18" s="1"/>
  <c r="AE1783" i="18" s="1"/>
  <c r="AF1783" i="18" s="1"/>
  <c r="AG1783" i="18" s="1"/>
  <c r="AH1783" i="18" s="1"/>
  <c r="AI1783" i="18" s="1"/>
  <c r="AJ1783" i="18" s="1"/>
  <c r="F1686" i="18"/>
  <c r="G1686" i="18" s="1"/>
  <c r="H1686" i="18" s="1"/>
  <c r="I1686" i="18" s="1"/>
  <c r="J1686" i="18" s="1"/>
  <c r="K1686" i="18" s="1"/>
  <c r="L1686" i="18" s="1"/>
  <c r="M1686" i="18" s="1"/>
  <c r="N1686" i="18" s="1"/>
  <c r="O1686" i="18" s="1"/>
  <c r="P1686" i="18" s="1"/>
  <c r="Q1686" i="18" s="1"/>
  <c r="R1686" i="18" s="1"/>
  <c r="S1686" i="18" s="1"/>
  <c r="T1686" i="18" s="1"/>
  <c r="U1686" i="18" s="1"/>
  <c r="V1686" i="18" s="1"/>
  <c r="W1686" i="18" s="1"/>
  <c r="X1686" i="18" s="1"/>
  <c r="Y1686" i="18" s="1"/>
  <c r="Z1686" i="18" s="1"/>
  <c r="AA1686" i="18" s="1"/>
  <c r="AB1686" i="18" s="1"/>
  <c r="AC1686" i="18" s="1"/>
  <c r="AD1686" i="18" s="1"/>
  <c r="AE1686" i="18" s="1"/>
  <c r="AF1686" i="18" s="1"/>
  <c r="AG1686" i="18" s="1"/>
  <c r="AH1686" i="18" s="1"/>
  <c r="AI1686" i="18" s="1"/>
  <c r="AJ1686" i="18" s="1"/>
  <c r="F1746" i="18"/>
  <c r="G1746" i="18" s="1"/>
  <c r="H1746" i="18" s="1"/>
  <c r="I1746" i="18" s="1"/>
  <c r="J1746" i="18" s="1"/>
  <c r="K1746" i="18" s="1"/>
  <c r="L1746" i="18" s="1"/>
  <c r="M1746" i="18" s="1"/>
  <c r="N1746" i="18" s="1"/>
  <c r="O1746" i="18" s="1"/>
  <c r="P1746" i="18" s="1"/>
  <c r="Q1746" i="18" s="1"/>
  <c r="R1746" i="18" s="1"/>
  <c r="S1746" i="18" s="1"/>
  <c r="T1746" i="18" s="1"/>
  <c r="U1746" i="18" s="1"/>
  <c r="V1746" i="18" s="1"/>
  <c r="W1746" i="18" s="1"/>
  <c r="X1746" i="18" s="1"/>
  <c r="Y1746" i="18" s="1"/>
  <c r="Z1746" i="18" s="1"/>
  <c r="AA1746" i="18" s="1"/>
  <c r="AB1746" i="18" s="1"/>
  <c r="AC1746" i="18" s="1"/>
  <c r="AD1746" i="18" s="1"/>
  <c r="AE1746" i="18" s="1"/>
  <c r="AF1746" i="18" s="1"/>
  <c r="AG1746" i="18" s="1"/>
  <c r="AH1746" i="18" s="1"/>
  <c r="AI1746" i="18" s="1"/>
  <c r="AJ1746" i="18" s="1"/>
  <c r="F1611" i="18"/>
  <c r="G1611" i="18" s="1"/>
  <c r="H1611" i="18" s="1"/>
  <c r="I1611" i="18" s="1"/>
  <c r="J1611" i="18" s="1"/>
  <c r="K1611" i="18" s="1"/>
  <c r="L1611" i="18" s="1"/>
  <c r="M1611" i="18" s="1"/>
  <c r="N1611" i="18" s="1"/>
  <c r="O1611" i="18" s="1"/>
  <c r="P1611" i="18" s="1"/>
  <c r="Q1611" i="18" s="1"/>
  <c r="R1611" i="18" s="1"/>
  <c r="S1611" i="18" s="1"/>
  <c r="T1611" i="18" s="1"/>
  <c r="U1611" i="18" s="1"/>
  <c r="V1611" i="18" s="1"/>
  <c r="W1611" i="18" s="1"/>
  <c r="X1611" i="18" s="1"/>
  <c r="Y1611" i="18" s="1"/>
  <c r="Z1611" i="18" s="1"/>
  <c r="AA1611" i="18" s="1"/>
  <c r="AB1611" i="18" s="1"/>
  <c r="AC1611" i="18" s="1"/>
  <c r="AD1611" i="18" s="1"/>
  <c r="AE1611" i="18" s="1"/>
  <c r="AF1611" i="18" s="1"/>
  <c r="AG1611" i="18" s="1"/>
  <c r="AH1611" i="18" s="1"/>
  <c r="AI1611" i="18" s="1"/>
  <c r="AJ1611" i="18" s="1"/>
  <c r="F1417" i="18"/>
  <c r="G1417" i="18" s="1"/>
  <c r="H1417" i="18" s="1"/>
  <c r="I1417" i="18" s="1"/>
  <c r="J1417" i="18" s="1"/>
  <c r="K1417" i="18" s="1"/>
  <c r="L1417" i="18" s="1"/>
  <c r="M1417" i="18" s="1"/>
  <c r="N1417" i="18" s="1"/>
  <c r="O1417" i="18" s="1"/>
  <c r="P1417" i="18" s="1"/>
  <c r="Q1417" i="18" s="1"/>
  <c r="R1417" i="18" s="1"/>
  <c r="S1417" i="18" s="1"/>
  <c r="T1417" i="18" s="1"/>
  <c r="U1417" i="18" s="1"/>
  <c r="V1417" i="18" s="1"/>
  <c r="W1417" i="18" s="1"/>
  <c r="X1417" i="18" s="1"/>
  <c r="Y1417" i="18" s="1"/>
  <c r="Z1417" i="18" s="1"/>
  <c r="AA1417" i="18" s="1"/>
  <c r="AB1417" i="18" s="1"/>
  <c r="AC1417" i="18" s="1"/>
  <c r="AD1417" i="18" s="1"/>
  <c r="AE1417" i="18" s="1"/>
  <c r="AF1417" i="18" s="1"/>
  <c r="AG1417" i="18" s="1"/>
  <c r="AH1417" i="18" s="1"/>
  <c r="AI1417" i="18" s="1"/>
  <c r="AJ1417" i="18" s="1"/>
  <c r="F1203" i="18"/>
  <c r="G1203" i="18" s="1"/>
  <c r="H1203" i="18" s="1"/>
  <c r="I1203" i="18" s="1"/>
  <c r="J1203" i="18" s="1"/>
  <c r="K1203" i="18" s="1"/>
  <c r="L1203" i="18" s="1"/>
  <c r="M1203" i="18" s="1"/>
  <c r="N1203" i="18" s="1"/>
  <c r="O1203" i="18" s="1"/>
  <c r="P1203" i="18" s="1"/>
  <c r="Q1203" i="18" s="1"/>
  <c r="R1203" i="18" s="1"/>
  <c r="S1203" i="18" s="1"/>
  <c r="T1203" i="18" s="1"/>
  <c r="U1203" i="18" s="1"/>
  <c r="V1203" i="18" s="1"/>
  <c r="W1203" i="18" s="1"/>
  <c r="X1203" i="18" s="1"/>
  <c r="Y1203" i="18" s="1"/>
  <c r="Z1203" i="18" s="1"/>
  <c r="AA1203" i="18" s="1"/>
  <c r="AB1203" i="18" s="1"/>
  <c r="AC1203" i="18" s="1"/>
  <c r="AD1203" i="18" s="1"/>
  <c r="AE1203" i="18" s="1"/>
  <c r="AF1203" i="18" s="1"/>
  <c r="AG1203" i="18" s="1"/>
  <c r="AH1203" i="18" s="1"/>
  <c r="AI1203" i="18" s="1"/>
  <c r="AJ1203" i="18" s="1"/>
  <c r="F1246" i="18"/>
  <c r="G1246" i="18" s="1"/>
  <c r="H1246" i="18" s="1"/>
  <c r="I1246" i="18" s="1"/>
  <c r="J1246" i="18" s="1"/>
  <c r="K1246" i="18" s="1"/>
  <c r="L1246" i="18" s="1"/>
  <c r="M1246" i="18" s="1"/>
  <c r="N1246" i="18" s="1"/>
  <c r="O1246" i="18" s="1"/>
  <c r="P1246" i="18" s="1"/>
  <c r="Q1246" i="18" s="1"/>
  <c r="R1246" i="18" s="1"/>
  <c r="S1246" i="18" s="1"/>
  <c r="T1246" i="18" s="1"/>
  <c r="U1246" i="18" s="1"/>
  <c r="V1246" i="18" s="1"/>
  <c r="W1246" i="18" s="1"/>
  <c r="X1246" i="18" s="1"/>
  <c r="Y1246" i="18" s="1"/>
  <c r="Z1246" i="18" s="1"/>
  <c r="AA1246" i="18" s="1"/>
  <c r="AB1246" i="18" s="1"/>
  <c r="AC1246" i="18" s="1"/>
  <c r="AD1246" i="18" s="1"/>
  <c r="AE1246" i="18" s="1"/>
  <c r="AF1246" i="18" s="1"/>
  <c r="AG1246" i="18" s="1"/>
  <c r="AH1246" i="18" s="1"/>
  <c r="AI1246" i="18" s="1"/>
  <c r="AJ1246" i="18" s="1"/>
  <c r="F1607" i="18"/>
  <c r="G1607" i="18" s="1"/>
  <c r="H1607" i="18" s="1"/>
  <c r="I1607" i="18" s="1"/>
  <c r="J1607" i="18" s="1"/>
  <c r="K1607" i="18" s="1"/>
  <c r="L1607" i="18" s="1"/>
  <c r="M1607" i="18" s="1"/>
  <c r="N1607" i="18" s="1"/>
  <c r="O1607" i="18" s="1"/>
  <c r="P1607" i="18" s="1"/>
  <c r="Q1607" i="18" s="1"/>
  <c r="R1607" i="18" s="1"/>
  <c r="S1607" i="18" s="1"/>
  <c r="T1607" i="18" s="1"/>
  <c r="U1607" i="18" s="1"/>
  <c r="V1607" i="18" s="1"/>
  <c r="W1607" i="18" s="1"/>
  <c r="X1607" i="18" s="1"/>
  <c r="Y1607" i="18" s="1"/>
  <c r="Z1607" i="18" s="1"/>
  <c r="AA1607" i="18" s="1"/>
  <c r="AB1607" i="18" s="1"/>
  <c r="AC1607" i="18" s="1"/>
  <c r="AD1607" i="18" s="1"/>
  <c r="AE1607" i="18" s="1"/>
  <c r="AF1607" i="18" s="1"/>
  <c r="AG1607" i="18" s="1"/>
  <c r="AH1607" i="18" s="1"/>
  <c r="AI1607" i="18" s="1"/>
  <c r="AJ1607" i="18" s="1"/>
  <c r="F1701" i="18"/>
  <c r="G1701" i="18" s="1"/>
  <c r="H1701" i="18" s="1"/>
  <c r="I1701" i="18" s="1"/>
  <c r="J1701" i="18" s="1"/>
  <c r="K1701" i="18" s="1"/>
  <c r="L1701" i="18" s="1"/>
  <c r="M1701" i="18" s="1"/>
  <c r="N1701" i="18" s="1"/>
  <c r="O1701" i="18" s="1"/>
  <c r="P1701" i="18" s="1"/>
  <c r="Q1701" i="18" s="1"/>
  <c r="R1701" i="18" s="1"/>
  <c r="S1701" i="18" s="1"/>
  <c r="T1701" i="18" s="1"/>
  <c r="U1701" i="18" s="1"/>
  <c r="V1701" i="18" s="1"/>
  <c r="W1701" i="18" s="1"/>
  <c r="X1701" i="18" s="1"/>
  <c r="Y1701" i="18" s="1"/>
  <c r="Z1701" i="18" s="1"/>
  <c r="AA1701" i="18" s="1"/>
  <c r="AB1701" i="18" s="1"/>
  <c r="AC1701" i="18" s="1"/>
  <c r="AD1701" i="18" s="1"/>
  <c r="AE1701" i="18" s="1"/>
  <c r="AF1701" i="18" s="1"/>
  <c r="AG1701" i="18" s="1"/>
  <c r="AH1701" i="18" s="1"/>
  <c r="AI1701" i="18" s="1"/>
  <c r="AJ1701" i="18" s="1"/>
  <c r="F1205" i="18"/>
  <c r="G1205" i="18" s="1"/>
  <c r="H1205" i="18" s="1"/>
  <c r="I1205" i="18" s="1"/>
  <c r="J1205" i="18" s="1"/>
  <c r="K1205" i="18" s="1"/>
  <c r="L1205" i="18" s="1"/>
  <c r="M1205" i="18" s="1"/>
  <c r="N1205" i="18" s="1"/>
  <c r="O1205" i="18" s="1"/>
  <c r="P1205" i="18" s="1"/>
  <c r="Q1205" i="18" s="1"/>
  <c r="R1205" i="18" s="1"/>
  <c r="S1205" i="18" s="1"/>
  <c r="T1205" i="18" s="1"/>
  <c r="U1205" i="18" s="1"/>
  <c r="V1205" i="18" s="1"/>
  <c r="W1205" i="18" s="1"/>
  <c r="X1205" i="18" s="1"/>
  <c r="Y1205" i="18" s="1"/>
  <c r="Z1205" i="18" s="1"/>
  <c r="AA1205" i="18" s="1"/>
  <c r="AB1205" i="18" s="1"/>
  <c r="AC1205" i="18" s="1"/>
  <c r="AD1205" i="18" s="1"/>
  <c r="AE1205" i="18" s="1"/>
  <c r="AF1205" i="18" s="1"/>
  <c r="AG1205" i="18" s="1"/>
  <c r="AH1205" i="18" s="1"/>
  <c r="AI1205" i="18" s="1"/>
  <c r="AJ1205" i="18" s="1"/>
  <c r="F1773" i="18"/>
  <c r="G1773" i="18" s="1"/>
  <c r="H1773" i="18" s="1"/>
  <c r="I1773" i="18" s="1"/>
  <c r="J1773" i="18" s="1"/>
  <c r="K1773" i="18" s="1"/>
  <c r="L1773" i="18" s="1"/>
  <c r="M1773" i="18" s="1"/>
  <c r="N1773" i="18" s="1"/>
  <c r="O1773" i="18" s="1"/>
  <c r="P1773" i="18" s="1"/>
  <c r="Q1773" i="18" s="1"/>
  <c r="R1773" i="18" s="1"/>
  <c r="S1773" i="18" s="1"/>
  <c r="T1773" i="18" s="1"/>
  <c r="U1773" i="18" s="1"/>
  <c r="V1773" i="18" s="1"/>
  <c r="W1773" i="18" s="1"/>
  <c r="X1773" i="18" s="1"/>
  <c r="Y1773" i="18" s="1"/>
  <c r="Z1773" i="18" s="1"/>
  <c r="AA1773" i="18" s="1"/>
  <c r="AB1773" i="18" s="1"/>
  <c r="AC1773" i="18" s="1"/>
  <c r="AD1773" i="18" s="1"/>
  <c r="AE1773" i="18" s="1"/>
  <c r="AF1773" i="18" s="1"/>
  <c r="AG1773" i="18" s="1"/>
  <c r="AH1773" i="18" s="1"/>
  <c r="AI1773" i="18" s="1"/>
  <c r="AJ1773" i="18" s="1"/>
  <c r="F1494" i="18"/>
  <c r="G1494" i="18" s="1"/>
  <c r="H1494" i="18" s="1"/>
  <c r="I1494" i="18" s="1"/>
  <c r="J1494" i="18" s="1"/>
  <c r="K1494" i="18" s="1"/>
  <c r="L1494" i="18" s="1"/>
  <c r="M1494" i="18" s="1"/>
  <c r="N1494" i="18" s="1"/>
  <c r="O1494" i="18" s="1"/>
  <c r="P1494" i="18" s="1"/>
  <c r="Q1494" i="18" s="1"/>
  <c r="R1494" i="18" s="1"/>
  <c r="S1494" i="18" s="1"/>
  <c r="T1494" i="18" s="1"/>
  <c r="U1494" i="18" s="1"/>
  <c r="V1494" i="18" s="1"/>
  <c r="W1494" i="18" s="1"/>
  <c r="X1494" i="18" s="1"/>
  <c r="Y1494" i="18" s="1"/>
  <c r="Z1494" i="18" s="1"/>
  <c r="AA1494" i="18" s="1"/>
  <c r="AB1494" i="18" s="1"/>
  <c r="AC1494" i="18" s="1"/>
  <c r="AD1494" i="18" s="1"/>
  <c r="AE1494" i="18" s="1"/>
  <c r="AF1494" i="18" s="1"/>
  <c r="AG1494" i="18" s="1"/>
  <c r="AH1494" i="18" s="1"/>
  <c r="AI1494" i="18" s="1"/>
  <c r="AJ1494" i="18" s="1"/>
  <c r="F1485" i="18"/>
  <c r="G1485" i="18" s="1"/>
  <c r="H1485" i="18" s="1"/>
  <c r="I1485" i="18" s="1"/>
  <c r="J1485" i="18" s="1"/>
  <c r="K1485" i="18" s="1"/>
  <c r="L1485" i="18" s="1"/>
  <c r="M1485" i="18" s="1"/>
  <c r="N1485" i="18" s="1"/>
  <c r="O1485" i="18" s="1"/>
  <c r="P1485" i="18" s="1"/>
  <c r="Q1485" i="18" s="1"/>
  <c r="R1485" i="18" s="1"/>
  <c r="S1485" i="18" s="1"/>
  <c r="T1485" i="18" s="1"/>
  <c r="U1485" i="18" s="1"/>
  <c r="V1485" i="18" s="1"/>
  <c r="W1485" i="18" s="1"/>
  <c r="X1485" i="18" s="1"/>
  <c r="Y1485" i="18" s="1"/>
  <c r="Z1485" i="18" s="1"/>
  <c r="AA1485" i="18" s="1"/>
  <c r="AB1485" i="18" s="1"/>
  <c r="AC1485" i="18" s="1"/>
  <c r="AD1485" i="18" s="1"/>
  <c r="AE1485" i="18" s="1"/>
  <c r="AF1485" i="18" s="1"/>
  <c r="AG1485" i="18" s="1"/>
  <c r="AH1485" i="18" s="1"/>
  <c r="AI1485" i="18" s="1"/>
  <c r="AJ1485" i="18" s="1"/>
  <c r="F1697" i="18"/>
  <c r="G1697" i="18" s="1"/>
  <c r="H1697" i="18" s="1"/>
  <c r="I1697" i="18" s="1"/>
  <c r="J1697" i="18" s="1"/>
  <c r="K1697" i="18" s="1"/>
  <c r="L1697" i="18" s="1"/>
  <c r="M1697" i="18" s="1"/>
  <c r="N1697" i="18" s="1"/>
  <c r="O1697" i="18" s="1"/>
  <c r="P1697" i="18" s="1"/>
  <c r="Q1697" i="18" s="1"/>
  <c r="R1697" i="18" s="1"/>
  <c r="S1697" i="18" s="1"/>
  <c r="T1697" i="18" s="1"/>
  <c r="U1697" i="18" s="1"/>
  <c r="V1697" i="18" s="1"/>
  <c r="W1697" i="18" s="1"/>
  <c r="X1697" i="18" s="1"/>
  <c r="Y1697" i="18" s="1"/>
  <c r="Z1697" i="18" s="1"/>
  <c r="AA1697" i="18" s="1"/>
  <c r="AB1697" i="18" s="1"/>
  <c r="AC1697" i="18" s="1"/>
  <c r="AD1697" i="18" s="1"/>
  <c r="AE1697" i="18" s="1"/>
  <c r="AF1697" i="18" s="1"/>
  <c r="AG1697" i="18" s="1"/>
  <c r="AH1697" i="18" s="1"/>
  <c r="AI1697" i="18" s="1"/>
  <c r="AJ1697" i="18" s="1"/>
  <c r="F1409" i="18"/>
  <c r="G1409" i="18" s="1"/>
  <c r="H1409" i="18" s="1"/>
  <c r="I1409" i="18" s="1"/>
  <c r="J1409" i="18" s="1"/>
  <c r="K1409" i="18" s="1"/>
  <c r="L1409" i="18" s="1"/>
  <c r="M1409" i="18" s="1"/>
  <c r="N1409" i="18" s="1"/>
  <c r="O1409" i="18" s="1"/>
  <c r="P1409" i="18" s="1"/>
  <c r="Q1409" i="18" s="1"/>
  <c r="R1409" i="18" s="1"/>
  <c r="S1409" i="18" s="1"/>
  <c r="T1409" i="18" s="1"/>
  <c r="U1409" i="18" s="1"/>
  <c r="V1409" i="18" s="1"/>
  <c r="W1409" i="18" s="1"/>
  <c r="X1409" i="18" s="1"/>
  <c r="Y1409" i="18" s="1"/>
  <c r="Z1409" i="18" s="1"/>
  <c r="AA1409" i="18" s="1"/>
  <c r="AB1409" i="18" s="1"/>
  <c r="AC1409" i="18" s="1"/>
  <c r="AD1409" i="18" s="1"/>
  <c r="AE1409" i="18" s="1"/>
  <c r="AF1409" i="18" s="1"/>
  <c r="AG1409" i="18" s="1"/>
  <c r="AH1409" i="18" s="1"/>
  <c r="AI1409" i="18" s="1"/>
  <c r="AJ1409" i="18" s="1"/>
  <c r="F1403" i="18"/>
  <c r="G1403" i="18" s="1"/>
  <c r="H1403" i="18" s="1"/>
  <c r="I1403" i="18" s="1"/>
  <c r="J1403" i="18" s="1"/>
  <c r="K1403" i="18" s="1"/>
  <c r="L1403" i="18" s="1"/>
  <c r="M1403" i="18" s="1"/>
  <c r="N1403" i="18" s="1"/>
  <c r="O1403" i="18" s="1"/>
  <c r="P1403" i="18" s="1"/>
  <c r="Q1403" i="18" s="1"/>
  <c r="R1403" i="18" s="1"/>
  <c r="S1403" i="18" s="1"/>
  <c r="T1403" i="18" s="1"/>
  <c r="U1403" i="18" s="1"/>
  <c r="V1403" i="18" s="1"/>
  <c r="W1403" i="18" s="1"/>
  <c r="X1403" i="18" s="1"/>
  <c r="Y1403" i="18" s="1"/>
  <c r="Z1403" i="18" s="1"/>
  <c r="AA1403" i="18" s="1"/>
  <c r="AB1403" i="18" s="1"/>
  <c r="AC1403" i="18" s="1"/>
  <c r="AD1403" i="18" s="1"/>
  <c r="AE1403" i="18" s="1"/>
  <c r="AF1403" i="18" s="1"/>
  <c r="AG1403" i="18" s="1"/>
  <c r="AH1403" i="18" s="1"/>
  <c r="AI1403" i="18" s="1"/>
  <c r="AJ1403" i="18" s="1"/>
  <c r="F1621" i="18"/>
  <c r="G1621" i="18" s="1"/>
  <c r="H1621" i="18" s="1"/>
  <c r="I1621" i="18" s="1"/>
  <c r="J1621" i="18" s="1"/>
  <c r="K1621" i="18" s="1"/>
  <c r="L1621" i="18" s="1"/>
  <c r="M1621" i="18" s="1"/>
  <c r="N1621" i="18" s="1"/>
  <c r="O1621" i="18" s="1"/>
  <c r="P1621" i="18" s="1"/>
  <c r="Q1621" i="18" s="1"/>
  <c r="R1621" i="18" s="1"/>
  <c r="S1621" i="18" s="1"/>
  <c r="T1621" i="18" s="1"/>
  <c r="U1621" i="18" s="1"/>
  <c r="V1621" i="18" s="1"/>
  <c r="W1621" i="18" s="1"/>
  <c r="X1621" i="18" s="1"/>
  <c r="Y1621" i="18" s="1"/>
  <c r="Z1621" i="18" s="1"/>
  <c r="AA1621" i="18" s="1"/>
  <c r="AB1621" i="18" s="1"/>
  <c r="AC1621" i="18" s="1"/>
  <c r="AD1621" i="18" s="1"/>
  <c r="AE1621" i="18" s="1"/>
  <c r="AF1621" i="18" s="1"/>
  <c r="AG1621" i="18" s="1"/>
  <c r="AH1621" i="18" s="1"/>
  <c r="AI1621" i="18" s="1"/>
  <c r="AJ1621" i="18" s="1"/>
  <c r="F1734" i="18"/>
  <c r="G1734" i="18" s="1"/>
  <c r="H1734" i="18" s="1"/>
  <c r="I1734" i="18" s="1"/>
  <c r="J1734" i="18" s="1"/>
  <c r="K1734" i="18" s="1"/>
  <c r="L1734" i="18" s="1"/>
  <c r="M1734" i="18" s="1"/>
  <c r="N1734" i="18" s="1"/>
  <c r="O1734" i="18" s="1"/>
  <c r="P1734" i="18" s="1"/>
  <c r="Q1734" i="18" s="1"/>
  <c r="R1734" i="18" s="1"/>
  <c r="S1734" i="18" s="1"/>
  <c r="T1734" i="18" s="1"/>
  <c r="U1734" i="18" s="1"/>
  <c r="V1734" i="18" s="1"/>
  <c r="W1734" i="18" s="1"/>
  <c r="X1734" i="18" s="1"/>
  <c r="Y1734" i="18" s="1"/>
  <c r="Z1734" i="18" s="1"/>
  <c r="AA1734" i="18" s="1"/>
  <c r="AB1734" i="18" s="1"/>
  <c r="AC1734" i="18" s="1"/>
  <c r="AD1734" i="18" s="1"/>
  <c r="AE1734" i="18" s="1"/>
  <c r="AF1734" i="18" s="1"/>
  <c r="AG1734" i="18" s="1"/>
  <c r="AH1734" i="18" s="1"/>
  <c r="AI1734" i="18" s="1"/>
  <c r="AJ1734" i="18" s="1"/>
  <c r="F1669" i="18"/>
  <c r="G1669" i="18" s="1"/>
  <c r="H1669" i="18" s="1"/>
  <c r="I1669" i="18" s="1"/>
  <c r="J1669" i="18" s="1"/>
  <c r="K1669" i="18" s="1"/>
  <c r="L1669" i="18" s="1"/>
  <c r="M1669" i="18" s="1"/>
  <c r="N1669" i="18" s="1"/>
  <c r="O1669" i="18" s="1"/>
  <c r="P1669" i="18" s="1"/>
  <c r="Q1669" i="18" s="1"/>
  <c r="R1669" i="18" s="1"/>
  <c r="S1669" i="18" s="1"/>
  <c r="T1669" i="18" s="1"/>
  <c r="U1669" i="18" s="1"/>
  <c r="V1669" i="18" s="1"/>
  <c r="W1669" i="18" s="1"/>
  <c r="X1669" i="18" s="1"/>
  <c r="Y1669" i="18" s="1"/>
  <c r="Z1669" i="18" s="1"/>
  <c r="AA1669" i="18" s="1"/>
  <c r="AB1669" i="18" s="1"/>
  <c r="AC1669" i="18" s="1"/>
  <c r="AD1669" i="18" s="1"/>
  <c r="AE1669" i="18" s="1"/>
  <c r="AF1669" i="18" s="1"/>
  <c r="AG1669" i="18" s="1"/>
  <c r="AH1669" i="18" s="1"/>
  <c r="AI1669" i="18" s="1"/>
  <c r="AJ1669" i="18" s="1"/>
  <c r="F1351" i="18"/>
  <c r="G1351" i="18" s="1"/>
  <c r="H1351" i="18" s="1"/>
  <c r="I1351" i="18" s="1"/>
  <c r="J1351" i="18" s="1"/>
  <c r="K1351" i="18" s="1"/>
  <c r="L1351" i="18" s="1"/>
  <c r="M1351" i="18" s="1"/>
  <c r="N1351" i="18" s="1"/>
  <c r="O1351" i="18" s="1"/>
  <c r="P1351" i="18" s="1"/>
  <c r="Q1351" i="18" s="1"/>
  <c r="R1351" i="18" s="1"/>
  <c r="S1351" i="18" s="1"/>
  <c r="T1351" i="18" s="1"/>
  <c r="U1351" i="18" s="1"/>
  <c r="V1351" i="18" s="1"/>
  <c r="W1351" i="18" s="1"/>
  <c r="X1351" i="18" s="1"/>
  <c r="Y1351" i="18" s="1"/>
  <c r="Z1351" i="18" s="1"/>
  <c r="AA1351" i="18" s="1"/>
  <c r="AB1351" i="18" s="1"/>
  <c r="AC1351" i="18" s="1"/>
  <c r="AD1351" i="18" s="1"/>
  <c r="AE1351" i="18" s="1"/>
  <c r="AF1351" i="18" s="1"/>
  <c r="AG1351" i="18" s="1"/>
  <c r="AH1351" i="18" s="1"/>
  <c r="AI1351" i="18" s="1"/>
  <c r="AJ1351" i="18" s="1"/>
  <c r="F1716" i="18"/>
  <c r="G1716" i="18" s="1"/>
  <c r="H1716" i="18" s="1"/>
  <c r="I1716" i="18" s="1"/>
  <c r="J1716" i="18" s="1"/>
  <c r="K1716" i="18" s="1"/>
  <c r="L1716" i="18" s="1"/>
  <c r="M1716" i="18" s="1"/>
  <c r="N1716" i="18" s="1"/>
  <c r="O1716" i="18" s="1"/>
  <c r="P1716" i="18" s="1"/>
  <c r="Q1716" i="18" s="1"/>
  <c r="R1716" i="18" s="1"/>
  <c r="S1716" i="18" s="1"/>
  <c r="T1716" i="18" s="1"/>
  <c r="U1716" i="18" s="1"/>
  <c r="V1716" i="18" s="1"/>
  <c r="W1716" i="18" s="1"/>
  <c r="X1716" i="18" s="1"/>
  <c r="Y1716" i="18" s="1"/>
  <c r="Z1716" i="18" s="1"/>
  <c r="AA1716" i="18" s="1"/>
  <c r="AB1716" i="18" s="1"/>
  <c r="AC1716" i="18" s="1"/>
  <c r="AD1716" i="18" s="1"/>
  <c r="AE1716" i="18" s="1"/>
  <c r="AF1716" i="18" s="1"/>
  <c r="AG1716" i="18" s="1"/>
  <c r="AH1716" i="18" s="1"/>
  <c r="AI1716" i="18" s="1"/>
  <c r="AJ1716" i="18" s="1"/>
  <c r="F1510" i="18"/>
  <c r="G1510" i="18" s="1"/>
  <c r="H1510" i="18" s="1"/>
  <c r="I1510" i="18" s="1"/>
  <c r="J1510" i="18" s="1"/>
  <c r="K1510" i="18" s="1"/>
  <c r="L1510" i="18" s="1"/>
  <c r="M1510" i="18" s="1"/>
  <c r="N1510" i="18" s="1"/>
  <c r="O1510" i="18" s="1"/>
  <c r="P1510" i="18" s="1"/>
  <c r="Q1510" i="18" s="1"/>
  <c r="R1510" i="18" s="1"/>
  <c r="S1510" i="18" s="1"/>
  <c r="T1510" i="18" s="1"/>
  <c r="U1510" i="18" s="1"/>
  <c r="V1510" i="18" s="1"/>
  <c r="W1510" i="18" s="1"/>
  <c r="X1510" i="18" s="1"/>
  <c r="Y1510" i="18" s="1"/>
  <c r="Z1510" i="18" s="1"/>
  <c r="AA1510" i="18" s="1"/>
  <c r="AB1510" i="18" s="1"/>
  <c r="AC1510" i="18" s="1"/>
  <c r="AD1510" i="18" s="1"/>
  <c r="AE1510" i="18" s="1"/>
  <c r="AF1510" i="18" s="1"/>
  <c r="AG1510" i="18" s="1"/>
  <c r="AH1510" i="18" s="1"/>
  <c r="AI1510" i="18" s="1"/>
  <c r="AJ1510" i="18" s="1"/>
  <c r="F1349" i="18"/>
  <c r="G1349" i="18" s="1"/>
  <c r="H1349" i="18" s="1"/>
  <c r="I1349" i="18" s="1"/>
  <c r="J1349" i="18" s="1"/>
  <c r="K1349" i="18" s="1"/>
  <c r="L1349" i="18" s="1"/>
  <c r="M1349" i="18" s="1"/>
  <c r="N1349" i="18" s="1"/>
  <c r="O1349" i="18" s="1"/>
  <c r="P1349" i="18" s="1"/>
  <c r="Q1349" i="18" s="1"/>
  <c r="R1349" i="18" s="1"/>
  <c r="S1349" i="18" s="1"/>
  <c r="T1349" i="18" s="1"/>
  <c r="U1349" i="18" s="1"/>
  <c r="V1349" i="18" s="1"/>
  <c r="W1349" i="18" s="1"/>
  <c r="X1349" i="18" s="1"/>
  <c r="Y1349" i="18" s="1"/>
  <c r="Z1349" i="18" s="1"/>
  <c r="AA1349" i="18" s="1"/>
  <c r="AB1349" i="18" s="1"/>
  <c r="AC1349" i="18" s="1"/>
  <c r="AD1349" i="18" s="1"/>
  <c r="AE1349" i="18" s="1"/>
  <c r="AF1349" i="18" s="1"/>
  <c r="AG1349" i="18" s="1"/>
  <c r="AH1349" i="18" s="1"/>
  <c r="AI1349" i="18" s="1"/>
  <c r="AJ1349" i="18" s="1"/>
  <c r="F1593" i="18"/>
  <c r="G1593" i="18" s="1"/>
  <c r="H1593" i="18" s="1"/>
  <c r="I1593" i="18" s="1"/>
  <c r="J1593" i="18" s="1"/>
  <c r="K1593" i="18" s="1"/>
  <c r="L1593" i="18" s="1"/>
  <c r="M1593" i="18" s="1"/>
  <c r="N1593" i="18" s="1"/>
  <c r="O1593" i="18" s="1"/>
  <c r="P1593" i="18" s="1"/>
  <c r="Q1593" i="18" s="1"/>
  <c r="R1593" i="18" s="1"/>
  <c r="S1593" i="18" s="1"/>
  <c r="T1593" i="18" s="1"/>
  <c r="U1593" i="18" s="1"/>
  <c r="V1593" i="18" s="1"/>
  <c r="W1593" i="18" s="1"/>
  <c r="X1593" i="18" s="1"/>
  <c r="Y1593" i="18" s="1"/>
  <c r="Z1593" i="18" s="1"/>
  <c r="AA1593" i="18" s="1"/>
  <c r="AB1593" i="18" s="1"/>
  <c r="AC1593" i="18" s="1"/>
  <c r="AD1593" i="18" s="1"/>
  <c r="AE1593" i="18" s="1"/>
  <c r="AF1593" i="18" s="1"/>
  <c r="AG1593" i="18" s="1"/>
  <c r="AH1593" i="18" s="1"/>
  <c r="AI1593" i="18" s="1"/>
  <c r="AJ1593" i="18" s="1"/>
  <c r="F1304" i="18"/>
  <c r="G1304" i="18" s="1"/>
  <c r="H1304" i="18" s="1"/>
  <c r="I1304" i="18" s="1"/>
  <c r="J1304" i="18" s="1"/>
  <c r="K1304" i="18" s="1"/>
  <c r="L1304" i="18" s="1"/>
  <c r="M1304" i="18" s="1"/>
  <c r="N1304" i="18" s="1"/>
  <c r="O1304" i="18" s="1"/>
  <c r="P1304" i="18" s="1"/>
  <c r="Q1304" i="18" s="1"/>
  <c r="R1304" i="18" s="1"/>
  <c r="S1304" i="18" s="1"/>
  <c r="T1304" i="18" s="1"/>
  <c r="U1304" i="18" s="1"/>
  <c r="V1304" i="18" s="1"/>
  <c r="W1304" i="18" s="1"/>
  <c r="X1304" i="18" s="1"/>
  <c r="Y1304" i="18" s="1"/>
  <c r="Z1304" i="18" s="1"/>
  <c r="AA1304" i="18" s="1"/>
  <c r="AB1304" i="18" s="1"/>
  <c r="AC1304" i="18" s="1"/>
  <c r="AD1304" i="18" s="1"/>
  <c r="AE1304" i="18" s="1"/>
  <c r="AF1304" i="18" s="1"/>
  <c r="AG1304" i="18" s="1"/>
  <c r="AH1304" i="18" s="1"/>
  <c r="AI1304" i="18" s="1"/>
  <c r="AJ1304" i="18" s="1"/>
  <c r="F1469" i="18"/>
  <c r="G1469" i="18" s="1"/>
  <c r="H1469" i="18" s="1"/>
  <c r="I1469" i="18" s="1"/>
  <c r="J1469" i="18" s="1"/>
  <c r="K1469" i="18" s="1"/>
  <c r="L1469" i="18" s="1"/>
  <c r="M1469" i="18" s="1"/>
  <c r="N1469" i="18" s="1"/>
  <c r="O1469" i="18" s="1"/>
  <c r="P1469" i="18" s="1"/>
  <c r="Q1469" i="18" s="1"/>
  <c r="R1469" i="18" s="1"/>
  <c r="S1469" i="18" s="1"/>
  <c r="T1469" i="18" s="1"/>
  <c r="U1469" i="18" s="1"/>
  <c r="V1469" i="18" s="1"/>
  <c r="W1469" i="18" s="1"/>
  <c r="X1469" i="18" s="1"/>
  <c r="Y1469" i="18" s="1"/>
  <c r="Z1469" i="18" s="1"/>
  <c r="AA1469" i="18" s="1"/>
  <c r="AB1469" i="18" s="1"/>
  <c r="AC1469" i="18" s="1"/>
  <c r="AD1469" i="18" s="1"/>
  <c r="AE1469" i="18" s="1"/>
  <c r="AF1469" i="18" s="1"/>
  <c r="AG1469" i="18" s="1"/>
  <c r="AH1469" i="18" s="1"/>
  <c r="AI1469" i="18" s="1"/>
  <c r="AJ1469" i="18" s="1"/>
  <c r="F1516" i="18"/>
  <c r="G1516" i="18" s="1"/>
  <c r="H1516" i="18" s="1"/>
  <c r="I1516" i="18" s="1"/>
  <c r="J1516" i="18" s="1"/>
  <c r="K1516" i="18" s="1"/>
  <c r="L1516" i="18" s="1"/>
  <c r="M1516" i="18" s="1"/>
  <c r="N1516" i="18" s="1"/>
  <c r="O1516" i="18" s="1"/>
  <c r="P1516" i="18" s="1"/>
  <c r="Q1516" i="18" s="1"/>
  <c r="R1516" i="18" s="1"/>
  <c r="S1516" i="18" s="1"/>
  <c r="T1516" i="18" s="1"/>
  <c r="U1516" i="18" s="1"/>
  <c r="V1516" i="18" s="1"/>
  <c r="W1516" i="18" s="1"/>
  <c r="X1516" i="18" s="1"/>
  <c r="Y1516" i="18" s="1"/>
  <c r="Z1516" i="18" s="1"/>
  <c r="AA1516" i="18" s="1"/>
  <c r="AB1516" i="18" s="1"/>
  <c r="AC1516" i="18" s="1"/>
  <c r="AD1516" i="18" s="1"/>
  <c r="AE1516" i="18" s="1"/>
  <c r="AF1516" i="18" s="1"/>
  <c r="AG1516" i="18" s="1"/>
  <c r="AH1516" i="18" s="1"/>
  <c r="AI1516" i="18" s="1"/>
  <c r="AJ1516" i="18" s="1"/>
  <c r="F1272" i="18"/>
  <c r="G1272" i="18" s="1"/>
  <c r="H1272" i="18" s="1"/>
  <c r="I1272" i="18" s="1"/>
  <c r="J1272" i="18" s="1"/>
  <c r="K1272" i="18" s="1"/>
  <c r="L1272" i="18" s="1"/>
  <c r="M1272" i="18" s="1"/>
  <c r="N1272" i="18" s="1"/>
  <c r="O1272" i="18" s="1"/>
  <c r="P1272" i="18" s="1"/>
  <c r="Q1272" i="18" s="1"/>
  <c r="R1272" i="18" s="1"/>
  <c r="S1272" i="18" s="1"/>
  <c r="T1272" i="18" s="1"/>
  <c r="U1272" i="18" s="1"/>
  <c r="V1272" i="18" s="1"/>
  <c r="W1272" i="18" s="1"/>
  <c r="X1272" i="18" s="1"/>
  <c r="Y1272" i="18" s="1"/>
  <c r="Z1272" i="18" s="1"/>
  <c r="AA1272" i="18" s="1"/>
  <c r="AB1272" i="18" s="1"/>
  <c r="AC1272" i="18" s="1"/>
  <c r="AD1272" i="18" s="1"/>
  <c r="AE1272" i="18" s="1"/>
  <c r="AF1272" i="18" s="1"/>
  <c r="AG1272" i="18" s="1"/>
  <c r="AH1272" i="18" s="1"/>
  <c r="AI1272" i="18" s="1"/>
  <c r="AJ1272" i="18" s="1"/>
  <c r="F1670" i="18"/>
  <c r="G1670" i="18" s="1"/>
  <c r="H1670" i="18" s="1"/>
  <c r="I1670" i="18" s="1"/>
  <c r="J1670" i="18" s="1"/>
  <c r="K1670" i="18" s="1"/>
  <c r="L1670" i="18" s="1"/>
  <c r="M1670" i="18" s="1"/>
  <c r="N1670" i="18" s="1"/>
  <c r="O1670" i="18" s="1"/>
  <c r="P1670" i="18" s="1"/>
  <c r="Q1670" i="18" s="1"/>
  <c r="R1670" i="18" s="1"/>
  <c r="S1670" i="18" s="1"/>
  <c r="T1670" i="18" s="1"/>
  <c r="U1670" i="18" s="1"/>
  <c r="V1670" i="18" s="1"/>
  <c r="W1670" i="18" s="1"/>
  <c r="X1670" i="18" s="1"/>
  <c r="Y1670" i="18" s="1"/>
  <c r="Z1670" i="18" s="1"/>
  <c r="AA1670" i="18" s="1"/>
  <c r="AB1670" i="18" s="1"/>
  <c r="AC1670" i="18" s="1"/>
  <c r="AD1670" i="18" s="1"/>
  <c r="AE1670" i="18" s="1"/>
  <c r="AF1670" i="18" s="1"/>
  <c r="AG1670" i="18" s="1"/>
  <c r="AH1670" i="18" s="1"/>
  <c r="AI1670" i="18" s="1"/>
  <c r="AJ1670" i="18" s="1"/>
  <c r="F1757" i="18"/>
  <c r="G1757" i="18" s="1"/>
  <c r="H1757" i="18" s="1"/>
  <c r="I1757" i="18" s="1"/>
  <c r="J1757" i="18" s="1"/>
  <c r="K1757" i="18" s="1"/>
  <c r="L1757" i="18" s="1"/>
  <c r="M1757" i="18" s="1"/>
  <c r="N1757" i="18" s="1"/>
  <c r="O1757" i="18" s="1"/>
  <c r="P1757" i="18" s="1"/>
  <c r="Q1757" i="18" s="1"/>
  <c r="R1757" i="18" s="1"/>
  <c r="S1757" i="18" s="1"/>
  <c r="T1757" i="18" s="1"/>
  <c r="U1757" i="18" s="1"/>
  <c r="V1757" i="18" s="1"/>
  <c r="W1757" i="18" s="1"/>
  <c r="X1757" i="18" s="1"/>
  <c r="Y1757" i="18" s="1"/>
  <c r="Z1757" i="18" s="1"/>
  <c r="AA1757" i="18" s="1"/>
  <c r="AB1757" i="18" s="1"/>
  <c r="AC1757" i="18" s="1"/>
  <c r="AD1757" i="18" s="1"/>
  <c r="AE1757" i="18" s="1"/>
  <c r="AF1757" i="18" s="1"/>
  <c r="AG1757" i="18" s="1"/>
  <c r="AH1757" i="18" s="1"/>
  <c r="AI1757" i="18" s="1"/>
  <c r="AJ1757" i="18" s="1"/>
  <c r="F1677" i="18"/>
  <c r="G1677" i="18" s="1"/>
  <c r="H1677" i="18" s="1"/>
  <c r="I1677" i="18" s="1"/>
  <c r="J1677" i="18" s="1"/>
  <c r="K1677" i="18" s="1"/>
  <c r="L1677" i="18" s="1"/>
  <c r="M1677" i="18" s="1"/>
  <c r="N1677" i="18" s="1"/>
  <c r="O1677" i="18" s="1"/>
  <c r="P1677" i="18" s="1"/>
  <c r="Q1677" i="18" s="1"/>
  <c r="R1677" i="18" s="1"/>
  <c r="S1677" i="18" s="1"/>
  <c r="T1677" i="18" s="1"/>
  <c r="U1677" i="18" s="1"/>
  <c r="V1677" i="18" s="1"/>
  <c r="W1677" i="18" s="1"/>
  <c r="X1677" i="18" s="1"/>
  <c r="Y1677" i="18" s="1"/>
  <c r="Z1677" i="18" s="1"/>
  <c r="AA1677" i="18" s="1"/>
  <c r="AB1677" i="18" s="1"/>
  <c r="AC1677" i="18" s="1"/>
  <c r="AD1677" i="18" s="1"/>
  <c r="AE1677" i="18" s="1"/>
  <c r="AF1677" i="18" s="1"/>
  <c r="AG1677" i="18" s="1"/>
  <c r="AH1677" i="18" s="1"/>
  <c r="AI1677" i="18" s="1"/>
  <c r="AJ1677" i="18" s="1"/>
  <c r="F1880" i="18"/>
  <c r="G1880" i="18" s="1"/>
  <c r="H1880" i="18" s="1"/>
  <c r="I1880" i="18" s="1"/>
  <c r="J1880" i="18" s="1"/>
  <c r="K1880" i="18" s="1"/>
  <c r="L1880" i="18" s="1"/>
  <c r="M1880" i="18" s="1"/>
  <c r="N1880" i="18" s="1"/>
  <c r="O1880" i="18" s="1"/>
  <c r="P1880" i="18" s="1"/>
  <c r="Q1880" i="18" s="1"/>
  <c r="R1880" i="18" s="1"/>
  <c r="S1880" i="18" s="1"/>
  <c r="T1880" i="18" s="1"/>
  <c r="U1880" i="18" s="1"/>
  <c r="V1880" i="18" s="1"/>
  <c r="W1880" i="18" s="1"/>
  <c r="X1880" i="18" s="1"/>
  <c r="Y1880" i="18" s="1"/>
  <c r="Z1880" i="18" s="1"/>
  <c r="AA1880" i="18" s="1"/>
  <c r="AB1880" i="18" s="1"/>
  <c r="AC1880" i="18" s="1"/>
  <c r="AD1880" i="18" s="1"/>
  <c r="AE1880" i="18" s="1"/>
  <c r="AF1880" i="18" s="1"/>
  <c r="AG1880" i="18" s="1"/>
  <c r="AH1880" i="18" s="1"/>
  <c r="AI1880" i="18" s="1"/>
  <c r="AJ1880" i="18" s="1"/>
  <c r="F1629" i="18"/>
  <c r="G1629" i="18" s="1"/>
  <c r="H1629" i="18" s="1"/>
  <c r="I1629" i="18" s="1"/>
  <c r="J1629" i="18" s="1"/>
  <c r="K1629" i="18" s="1"/>
  <c r="L1629" i="18" s="1"/>
  <c r="M1629" i="18" s="1"/>
  <c r="N1629" i="18" s="1"/>
  <c r="O1629" i="18" s="1"/>
  <c r="P1629" i="18" s="1"/>
  <c r="Q1629" i="18" s="1"/>
  <c r="R1629" i="18" s="1"/>
  <c r="S1629" i="18" s="1"/>
  <c r="T1629" i="18" s="1"/>
  <c r="U1629" i="18" s="1"/>
  <c r="V1629" i="18" s="1"/>
  <c r="W1629" i="18" s="1"/>
  <c r="X1629" i="18" s="1"/>
  <c r="Y1629" i="18" s="1"/>
  <c r="Z1629" i="18" s="1"/>
  <c r="AA1629" i="18" s="1"/>
  <c r="AB1629" i="18" s="1"/>
  <c r="AC1629" i="18" s="1"/>
  <c r="AD1629" i="18" s="1"/>
  <c r="AE1629" i="18" s="1"/>
  <c r="AF1629" i="18" s="1"/>
  <c r="AG1629" i="18" s="1"/>
  <c r="AH1629" i="18" s="1"/>
  <c r="AI1629" i="18" s="1"/>
  <c r="AJ1629" i="18" s="1"/>
  <c r="F1313" i="18"/>
  <c r="G1313" i="18" s="1"/>
  <c r="H1313" i="18" s="1"/>
  <c r="I1313" i="18" s="1"/>
  <c r="J1313" i="18" s="1"/>
  <c r="K1313" i="18" s="1"/>
  <c r="L1313" i="18" s="1"/>
  <c r="M1313" i="18" s="1"/>
  <c r="N1313" i="18" s="1"/>
  <c r="O1313" i="18" s="1"/>
  <c r="P1313" i="18" s="1"/>
  <c r="Q1313" i="18" s="1"/>
  <c r="R1313" i="18" s="1"/>
  <c r="S1313" i="18" s="1"/>
  <c r="T1313" i="18" s="1"/>
  <c r="U1313" i="18" s="1"/>
  <c r="V1313" i="18" s="1"/>
  <c r="W1313" i="18" s="1"/>
  <c r="X1313" i="18" s="1"/>
  <c r="Y1313" i="18" s="1"/>
  <c r="Z1313" i="18" s="1"/>
  <c r="AA1313" i="18" s="1"/>
  <c r="AB1313" i="18" s="1"/>
  <c r="AC1313" i="18" s="1"/>
  <c r="AD1313" i="18" s="1"/>
  <c r="AE1313" i="18" s="1"/>
  <c r="AF1313" i="18" s="1"/>
  <c r="AG1313" i="18" s="1"/>
  <c r="AH1313" i="18" s="1"/>
  <c r="AI1313" i="18" s="1"/>
  <c r="AJ1313" i="18" s="1"/>
  <c r="F1761" i="18"/>
  <c r="G1761" i="18" s="1"/>
  <c r="H1761" i="18" s="1"/>
  <c r="I1761" i="18" s="1"/>
  <c r="J1761" i="18" s="1"/>
  <c r="K1761" i="18" s="1"/>
  <c r="L1761" i="18" s="1"/>
  <c r="M1761" i="18" s="1"/>
  <c r="N1761" i="18" s="1"/>
  <c r="O1761" i="18" s="1"/>
  <c r="P1761" i="18" s="1"/>
  <c r="Q1761" i="18" s="1"/>
  <c r="R1761" i="18" s="1"/>
  <c r="S1761" i="18" s="1"/>
  <c r="T1761" i="18" s="1"/>
  <c r="U1761" i="18" s="1"/>
  <c r="V1761" i="18" s="1"/>
  <c r="W1761" i="18" s="1"/>
  <c r="X1761" i="18" s="1"/>
  <c r="Y1761" i="18" s="1"/>
  <c r="Z1761" i="18" s="1"/>
  <c r="AA1761" i="18" s="1"/>
  <c r="AB1761" i="18" s="1"/>
  <c r="AC1761" i="18" s="1"/>
  <c r="AD1761" i="18" s="1"/>
  <c r="AE1761" i="18" s="1"/>
  <c r="AF1761" i="18" s="1"/>
  <c r="AG1761" i="18" s="1"/>
  <c r="AH1761" i="18" s="1"/>
  <c r="AI1761" i="18" s="1"/>
  <c r="AJ1761" i="18" s="1"/>
  <c r="F1179" i="18"/>
  <c r="G1179" i="18" s="1"/>
  <c r="H1179" i="18" s="1"/>
  <c r="I1179" i="18" s="1"/>
  <c r="J1179" i="18" s="1"/>
  <c r="K1179" i="18" s="1"/>
  <c r="L1179" i="18" s="1"/>
  <c r="M1179" i="18" s="1"/>
  <c r="N1179" i="18" s="1"/>
  <c r="O1179" i="18" s="1"/>
  <c r="P1179" i="18" s="1"/>
  <c r="Q1179" i="18" s="1"/>
  <c r="R1179" i="18" s="1"/>
  <c r="S1179" i="18" s="1"/>
  <c r="T1179" i="18" s="1"/>
  <c r="U1179" i="18" s="1"/>
  <c r="V1179" i="18" s="1"/>
  <c r="W1179" i="18" s="1"/>
  <c r="X1179" i="18" s="1"/>
  <c r="Y1179" i="18" s="1"/>
  <c r="Z1179" i="18" s="1"/>
  <c r="AA1179" i="18" s="1"/>
  <c r="AB1179" i="18" s="1"/>
  <c r="AC1179" i="18" s="1"/>
  <c r="AD1179" i="18" s="1"/>
  <c r="AE1179" i="18" s="1"/>
  <c r="AF1179" i="18" s="1"/>
  <c r="AG1179" i="18" s="1"/>
  <c r="AH1179" i="18" s="1"/>
  <c r="AI1179" i="18" s="1"/>
  <c r="AJ1179" i="18" s="1"/>
  <c r="F1810" i="18"/>
  <c r="G1810" i="18" s="1"/>
  <c r="H1810" i="18" s="1"/>
  <c r="I1810" i="18" s="1"/>
  <c r="J1810" i="18" s="1"/>
  <c r="K1810" i="18" s="1"/>
  <c r="L1810" i="18" s="1"/>
  <c r="M1810" i="18" s="1"/>
  <c r="N1810" i="18" s="1"/>
  <c r="O1810" i="18" s="1"/>
  <c r="P1810" i="18" s="1"/>
  <c r="Q1810" i="18" s="1"/>
  <c r="R1810" i="18" s="1"/>
  <c r="S1810" i="18" s="1"/>
  <c r="T1810" i="18" s="1"/>
  <c r="U1810" i="18" s="1"/>
  <c r="V1810" i="18" s="1"/>
  <c r="W1810" i="18" s="1"/>
  <c r="X1810" i="18" s="1"/>
  <c r="Y1810" i="18" s="1"/>
  <c r="Z1810" i="18" s="1"/>
  <c r="AA1810" i="18" s="1"/>
  <c r="AB1810" i="18" s="1"/>
  <c r="AC1810" i="18" s="1"/>
  <c r="AD1810" i="18" s="1"/>
  <c r="AE1810" i="18" s="1"/>
  <c r="AF1810" i="18" s="1"/>
  <c r="AG1810" i="18" s="1"/>
  <c r="AH1810" i="18" s="1"/>
  <c r="AI1810" i="18" s="1"/>
  <c r="AJ1810" i="18" s="1"/>
  <c r="F1530" i="18"/>
  <c r="G1530" i="18" s="1"/>
  <c r="H1530" i="18" s="1"/>
  <c r="I1530" i="18" s="1"/>
  <c r="J1530" i="18" s="1"/>
  <c r="K1530" i="18" s="1"/>
  <c r="L1530" i="18" s="1"/>
  <c r="M1530" i="18" s="1"/>
  <c r="N1530" i="18" s="1"/>
  <c r="O1530" i="18" s="1"/>
  <c r="P1530" i="18" s="1"/>
  <c r="Q1530" i="18" s="1"/>
  <c r="R1530" i="18" s="1"/>
  <c r="S1530" i="18" s="1"/>
  <c r="T1530" i="18" s="1"/>
  <c r="U1530" i="18" s="1"/>
  <c r="V1530" i="18" s="1"/>
  <c r="W1530" i="18" s="1"/>
  <c r="X1530" i="18" s="1"/>
  <c r="Y1530" i="18" s="1"/>
  <c r="Z1530" i="18" s="1"/>
  <c r="AA1530" i="18" s="1"/>
  <c r="AB1530" i="18" s="1"/>
  <c r="AC1530" i="18" s="1"/>
  <c r="AD1530" i="18" s="1"/>
  <c r="AE1530" i="18" s="1"/>
  <c r="AF1530" i="18" s="1"/>
  <c r="AG1530" i="18" s="1"/>
  <c r="AH1530" i="18" s="1"/>
  <c r="AI1530" i="18" s="1"/>
  <c r="AJ1530" i="18" s="1"/>
  <c r="F1286" i="18"/>
  <c r="G1286" i="18" s="1"/>
  <c r="H1286" i="18" s="1"/>
  <c r="I1286" i="18" s="1"/>
  <c r="J1286" i="18" s="1"/>
  <c r="K1286" i="18" s="1"/>
  <c r="L1286" i="18" s="1"/>
  <c r="M1286" i="18" s="1"/>
  <c r="N1286" i="18" s="1"/>
  <c r="O1286" i="18" s="1"/>
  <c r="P1286" i="18" s="1"/>
  <c r="Q1286" i="18" s="1"/>
  <c r="R1286" i="18" s="1"/>
  <c r="S1286" i="18" s="1"/>
  <c r="T1286" i="18" s="1"/>
  <c r="U1286" i="18" s="1"/>
  <c r="V1286" i="18" s="1"/>
  <c r="W1286" i="18" s="1"/>
  <c r="X1286" i="18" s="1"/>
  <c r="Y1286" i="18" s="1"/>
  <c r="Z1286" i="18" s="1"/>
  <c r="AA1286" i="18" s="1"/>
  <c r="AB1286" i="18" s="1"/>
  <c r="AC1286" i="18" s="1"/>
  <c r="AD1286" i="18" s="1"/>
  <c r="AE1286" i="18" s="1"/>
  <c r="AF1286" i="18" s="1"/>
  <c r="AG1286" i="18" s="1"/>
  <c r="AH1286" i="18" s="1"/>
  <c r="AI1286" i="18" s="1"/>
  <c r="AJ1286" i="18" s="1"/>
  <c r="F1733" i="18"/>
  <c r="G1733" i="18" s="1"/>
  <c r="H1733" i="18" s="1"/>
  <c r="I1733" i="18" s="1"/>
  <c r="J1733" i="18" s="1"/>
  <c r="K1733" i="18" s="1"/>
  <c r="L1733" i="18" s="1"/>
  <c r="M1733" i="18" s="1"/>
  <c r="N1733" i="18" s="1"/>
  <c r="O1733" i="18" s="1"/>
  <c r="P1733" i="18" s="1"/>
  <c r="Q1733" i="18" s="1"/>
  <c r="R1733" i="18" s="1"/>
  <c r="S1733" i="18" s="1"/>
  <c r="T1733" i="18" s="1"/>
  <c r="U1733" i="18" s="1"/>
  <c r="V1733" i="18" s="1"/>
  <c r="W1733" i="18" s="1"/>
  <c r="X1733" i="18" s="1"/>
  <c r="Y1733" i="18" s="1"/>
  <c r="Z1733" i="18" s="1"/>
  <c r="AA1733" i="18" s="1"/>
  <c r="AB1733" i="18" s="1"/>
  <c r="AC1733" i="18" s="1"/>
  <c r="AD1733" i="18" s="1"/>
  <c r="AE1733" i="18" s="1"/>
  <c r="AF1733" i="18" s="1"/>
  <c r="AG1733" i="18" s="1"/>
  <c r="AH1733" i="18" s="1"/>
  <c r="AI1733" i="18" s="1"/>
  <c r="AJ1733" i="18" s="1"/>
  <c r="F1625" i="18"/>
  <c r="G1625" i="18" s="1"/>
  <c r="H1625" i="18" s="1"/>
  <c r="I1625" i="18" s="1"/>
  <c r="J1625" i="18" s="1"/>
  <c r="K1625" i="18" s="1"/>
  <c r="L1625" i="18" s="1"/>
  <c r="M1625" i="18" s="1"/>
  <c r="N1625" i="18" s="1"/>
  <c r="O1625" i="18" s="1"/>
  <c r="P1625" i="18" s="1"/>
  <c r="Q1625" i="18" s="1"/>
  <c r="R1625" i="18" s="1"/>
  <c r="S1625" i="18" s="1"/>
  <c r="T1625" i="18" s="1"/>
  <c r="U1625" i="18" s="1"/>
  <c r="V1625" i="18" s="1"/>
  <c r="W1625" i="18" s="1"/>
  <c r="X1625" i="18" s="1"/>
  <c r="Y1625" i="18" s="1"/>
  <c r="Z1625" i="18" s="1"/>
  <c r="AA1625" i="18" s="1"/>
  <c r="AB1625" i="18" s="1"/>
  <c r="AC1625" i="18" s="1"/>
  <c r="AD1625" i="18" s="1"/>
  <c r="AE1625" i="18" s="1"/>
  <c r="AF1625" i="18" s="1"/>
  <c r="AG1625" i="18" s="1"/>
  <c r="AH1625" i="18" s="1"/>
  <c r="AI1625" i="18" s="1"/>
  <c r="AJ1625" i="18" s="1"/>
  <c r="F1297" i="18"/>
  <c r="G1297" i="18" s="1"/>
  <c r="H1297" i="18" s="1"/>
  <c r="I1297" i="18" s="1"/>
  <c r="J1297" i="18" s="1"/>
  <c r="K1297" i="18" s="1"/>
  <c r="L1297" i="18" s="1"/>
  <c r="M1297" i="18" s="1"/>
  <c r="N1297" i="18" s="1"/>
  <c r="O1297" i="18" s="1"/>
  <c r="P1297" i="18" s="1"/>
  <c r="Q1297" i="18" s="1"/>
  <c r="R1297" i="18" s="1"/>
  <c r="S1297" i="18" s="1"/>
  <c r="T1297" i="18" s="1"/>
  <c r="U1297" i="18" s="1"/>
  <c r="V1297" i="18" s="1"/>
  <c r="W1297" i="18" s="1"/>
  <c r="X1297" i="18" s="1"/>
  <c r="Y1297" i="18" s="1"/>
  <c r="Z1297" i="18" s="1"/>
  <c r="AA1297" i="18" s="1"/>
  <c r="AB1297" i="18" s="1"/>
  <c r="AC1297" i="18" s="1"/>
  <c r="AD1297" i="18" s="1"/>
  <c r="AE1297" i="18" s="1"/>
  <c r="AF1297" i="18" s="1"/>
  <c r="AG1297" i="18" s="1"/>
  <c r="AH1297" i="18" s="1"/>
  <c r="AI1297" i="18" s="1"/>
  <c r="AJ1297" i="18" s="1"/>
  <c r="F1632" i="18"/>
  <c r="G1632" i="18" s="1"/>
  <c r="H1632" i="18" s="1"/>
  <c r="I1632" i="18" s="1"/>
  <c r="J1632" i="18" s="1"/>
  <c r="K1632" i="18" s="1"/>
  <c r="L1632" i="18" s="1"/>
  <c r="M1632" i="18" s="1"/>
  <c r="N1632" i="18" s="1"/>
  <c r="O1632" i="18" s="1"/>
  <c r="P1632" i="18" s="1"/>
  <c r="Q1632" i="18" s="1"/>
  <c r="R1632" i="18" s="1"/>
  <c r="S1632" i="18" s="1"/>
  <c r="T1632" i="18" s="1"/>
  <c r="U1632" i="18" s="1"/>
  <c r="V1632" i="18" s="1"/>
  <c r="W1632" i="18" s="1"/>
  <c r="X1632" i="18" s="1"/>
  <c r="Y1632" i="18" s="1"/>
  <c r="Z1632" i="18" s="1"/>
  <c r="AA1632" i="18" s="1"/>
  <c r="AB1632" i="18" s="1"/>
  <c r="AC1632" i="18" s="1"/>
  <c r="AD1632" i="18" s="1"/>
  <c r="AE1632" i="18" s="1"/>
  <c r="AF1632" i="18" s="1"/>
  <c r="AG1632" i="18" s="1"/>
  <c r="AH1632" i="18" s="1"/>
  <c r="AI1632" i="18" s="1"/>
  <c r="AJ1632" i="18" s="1"/>
  <c r="F1478" i="18"/>
  <c r="G1478" i="18" s="1"/>
  <c r="H1478" i="18" s="1"/>
  <c r="I1478" i="18" s="1"/>
  <c r="J1478" i="18" s="1"/>
  <c r="K1478" i="18" s="1"/>
  <c r="L1478" i="18" s="1"/>
  <c r="M1478" i="18" s="1"/>
  <c r="N1478" i="18" s="1"/>
  <c r="O1478" i="18" s="1"/>
  <c r="P1478" i="18" s="1"/>
  <c r="Q1478" i="18" s="1"/>
  <c r="R1478" i="18" s="1"/>
  <c r="S1478" i="18" s="1"/>
  <c r="T1478" i="18" s="1"/>
  <c r="U1478" i="18" s="1"/>
  <c r="V1478" i="18" s="1"/>
  <c r="W1478" i="18" s="1"/>
  <c r="X1478" i="18" s="1"/>
  <c r="Y1478" i="18" s="1"/>
  <c r="Z1478" i="18" s="1"/>
  <c r="AA1478" i="18" s="1"/>
  <c r="AB1478" i="18" s="1"/>
  <c r="AC1478" i="18" s="1"/>
  <c r="AD1478" i="18" s="1"/>
  <c r="AE1478" i="18" s="1"/>
  <c r="AF1478" i="18" s="1"/>
  <c r="AG1478" i="18" s="1"/>
  <c r="AH1478" i="18" s="1"/>
  <c r="AI1478" i="18" s="1"/>
  <c r="AJ1478" i="18" s="1"/>
  <c r="F1302" i="18"/>
  <c r="G1302" i="18" s="1"/>
  <c r="H1302" i="18" s="1"/>
  <c r="I1302" i="18" s="1"/>
  <c r="J1302" i="18" s="1"/>
  <c r="K1302" i="18" s="1"/>
  <c r="L1302" i="18" s="1"/>
  <c r="M1302" i="18" s="1"/>
  <c r="N1302" i="18" s="1"/>
  <c r="O1302" i="18" s="1"/>
  <c r="P1302" i="18" s="1"/>
  <c r="Q1302" i="18" s="1"/>
  <c r="R1302" i="18" s="1"/>
  <c r="S1302" i="18" s="1"/>
  <c r="T1302" i="18" s="1"/>
  <c r="U1302" i="18" s="1"/>
  <c r="V1302" i="18" s="1"/>
  <c r="W1302" i="18" s="1"/>
  <c r="X1302" i="18" s="1"/>
  <c r="Y1302" i="18" s="1"/>
  <c r="Z1302" i="18" s="1"/>
  <c r="AA1302" i="18" s="1"/>
  <c r="AB1302" i="18" s="1"/>
  <c r="AC1302" i="18" s="1"/>
  <c r="AD1302" i="18" s="1"/>
  <c r="AE1302" i="18" s="1"/>
  <c r="AF1302" i="18" s="1"/>
  <c r="AG1302" i="18" s="1"/>
  <c r="AH1302" i="18" s="1"/>
  <c r="AI1302" i="18" s="1"/>
  <c r="AJ1302" i="18" s="1"/>
  <c r="F1543" i="18"/>
  <c r="G1543" i="18" s="1"/>
  <c r="H1543" i="18" s="1"/>
  <c r="I1543" i="18" s="1"/>
  <c r="J1543" i="18" s="1"/>
  <c r="K1543" i="18" s="1"/>
  <c r="L1543" i="18" s="1"/>
  <c r="M1543" i="18" s="1"/>
  <c r="N1543" i="18" s="1"/>
  <c r="O1543" i="18" s="1"/>
  <c r="P1543" i="18" s="1"/>
  <c r="Q1543" i="18" s="1"/>
  <c r="R1543" i="18" s="1"/>
  <c r="S1543" i="18" s="1"/>
  <c r="T1543" i="18" s="1"/>
  <c r="U1543" i="18" s="1"/>
  <c r="V1543" i="18" s="1"/>
  <c r="W1543" i="18" s="1"/>
  <c r="X1543" i="18" s="1"/>
  <c r="Y1543" i="18" s="1"/>
  <c r="Z1543" i="18" s="1"/>
  <c r="AA1543" i="18" s="1"/>
  <c r="AB1543" i="18" s="1"/>
  <c r="AC1543" i="18" s="1"/>
  <c r="AD1543" i="18" s="1"/>
  <c r="AE1543" i="18" s="1"/>
  <c r="AF1543" i="18" s="1"/>
  <c r="AG1543" i="18" s="1"/>
  <c r="AH1543" i="18" s="1"/>
  <c r="AI1543" i="18" s="1"/>
  <c r="AJ1543" i="18" s="1"/>
  <c r="F1255" i="18"/>
  <c r="G1255" i="18" s="1"/>
  <c r="H1255" i="18" s="1"/>
  <c r="I1255" i="18" s="1"/>
  <c r="J1255" i="18" s="1"/>
  <c r="K1255" i="18" s="1"/>
  <c r="L1255" i="18" s="1"/>
  <c r="M1255" i="18" s="1"/>
  <c r="N1255" i="18" s="1"/>
  <c r="O1255" i="18" s="1"/>
  <c r="P1255" i="18" s="1"/>
  <c r="Q1255" i="18" s="1"/>
  <c r="R1255" i="18" s="1"/>
  <c r="S1255" i="18" s="1"/>
  <c r="T1255" i="18" s="1"/>
  <c r="U1255" i="18" s="1"/>
  <c r="V1255" i="18" s="1"/>
  <c r="W1255" i="18" s="1"/>
  <c r="X1255" i="18" s="1"/>
  <c r="Y1255" i="18" s="1"/>
  <c r="Z1255" i="18" s="1"/>
  <c r="AA1255" i="18" s="1"/>
  <c r="AB1255" i="18" s="1"/>
  <c r="AC1255" i="18" s="1"/>
  <c r="AD1255" i="18" s="1"/>
  <c r="AE1255" i="18" s="1"/>
  <c r="AF1255" i="18" s="1"/>
  <c r="AG1255" i="18" s="1"/>
  <c r="AH1255" i="18" s="1"/>
  <c r="AI1255" i="18" s="1"/>
  <c r="AJ1255" i="18" s="1"/>
  <c r="F1422" i="18"/>
  <c r="G1422" i="18" s="1"/>
  <c r="H1422" i="18" s="1"/>
  <c r="I1422" i="18" s="1"/>
  <c r="J1422" i="18" s="1"/>
  <c r="K1422" i="18" s="1"/>
  <c r="L1422" i="18" s="1"/>
  <c r="M1422" i="18" s="1"/>
  <c r="N1422" i="18" s="1"/>
  <c r="O1422" i="18" s="1"/>
  <c r="P1422" i="18" s="1"/>
  <c r="Q1422" i="18" s="1"/>
  <c r="R1422" i="18" s="1"/>
  <c r="S1422" i="18" s="1"/>
  <c r="T1422" i="18" s="1"/>
  <c r="U1422" i="18" s="1"/>
  <c r="V1422" i="18" s="1"/>
  <c r="W1422" i="18" s="1"/>
  <c r="X1422" i="18" s="1"/>
  <c r="Y1422" i="18" s="1"/>
  <c r="Z1422" i="18" s="1"/>
  <c r="AA1422" i="18" s="1"/>
  <c r="AB1422" i="18" s="1"/>
  <c r="AC1422" i="18" s="1"/>
  <c r="AD1422" i="18" s="1"/>
  <c r="AE1422" i="18" s="1"/>
  <c r="AF1422" i="18" s="1"/>
  <c r="AG1422" i="18" s="1"/>
  <c r="AH1422" i="18" s="1"/>
  <c r="AI1422" i="18" s="1"/>
  <c r="AJ1422" i="18" s="1"/>
  <c r="F1470" i="18"/>
  <c r="G1470" i="18" s="1"/>
  <c r="H1470" i="18" s="1"/>
  <c r="I1470" i="18" s="1"/>
  <c r="J1470" i="18" s="1"/>
  <c r="K1470" i="18" s="1"/>
  <c r="L1470" i="18" s="1"/>
  <c r="M1470" i="18" s="1"/>
  <c r="N1470" i="18" s="1"/>
  <c r="O1470" i="18" s="1"/>
  <c r="P1470" i="18" s="1"/>
  <c r="Q1470" i="18" s="1"/>
  <c r="R1470" i="18" s="1"/>
  <c r="S1470" i="18" s="1"/>
  <c r="T1470" i="18" s="1"/>
  <c r="U1470" i="18" s="1"/>
  <c r="V1470" i="18" s="1"/>
  <c r="W1470" i="18" s="1"/>
  <c r="X1470" i="18" s="1"/>
  <c r="Y1470" i="18" s="1"/>
  <c r="Z1470" i="18" s="1"/>
  <c r="AA1470" i="18" s="1"/>
  <c r="AB1470" i="18" s="1"/>
  <c r="AC1470" i="18" s="1"/>
  <c r="AD1470" i="18" s="1"/>
  <c r="AE1470" i="18" s="1"/>
  <c r="AF1470" i="18" s="1"/>
  <c r="AG1470" i="18" s="1"/>
  <c r="AH1470" i="18" s="1"/>
  <c r="AI1470" i="18" s="1"/>
  <c r="AJ1470" i="18" s="1"/>
  <c r="F1155" i="18"/>
  <c r="G1155" i="18" s="1"/>
  <c r="H1155" i="18" s="1"/>
  <c r="I1155" i="18" s="1"/>
  <c r="J1155" i="18" s="1"/>
  <c r="K1155" i="18" s="1"/>
  <c r="L1155" i="18" s="1"/>
  <c r="M1155" i="18" s="1"/>
  <c r="N1155" i="18" s="1"/>
  <c r="O1155" i="18" s="1"/>
  <c r="P1155" i="18" s="1"/>
  <c r="Q1155" i="18" s="1"/>
  <c r="R1155" i="18" s="1"/>
  <c r="S1155" i="18" s="1"/>
  <c r="T1155" i="18" s="1"/>
  <c r="U1155" i="18" s="1"/>
  <c r="V1155" i="18" s="1"/>
  <c r="W1155" i="18" s="1"/>
  <c r="X1155" i="18" s="1"/>
  <c r="Y1155" i="18" s="1"/>
  <c r="Z1155" i="18" s="1"/>
  <c r="AA1155" i="18" s="1"/>
  <c r="AB1155" i="18" s="1"/>
  <c r="AC1155" i="18" s="1"/>
  <c r="AD1155" i="18" s="1"/>
  <c r="AE1155" i="18" s="1"/>
  <c r="AF1155" i="18" s="1"/>
  <c r="AG1155" i="18" s="1"/>
  <c r="AH1155" i="18" s="1"/>
  <c r="AI1155" i="18" s="1"/>
  <c r="AJ1155" i="18" s="1"/>
  <c r="F1676" i="18"/>
  <c r="G1676" i="18" s="1"/>
  <c r="H1676" i="18" s="1"/>
  <c r="I1676" i="18" s="1"/>
  <c r="J1676" i="18" s="1"/>
  <c r="K1676" i="18" s="1"/>
  <c r="L1676" i="18" s="1"/>
  <c r="M1676" i="18" s="1"/>
  <c r="N1676" i="18" s="1"/>
  <c r="O1676" i="18" s="1"/>
  <c r="P1676" i="18" s="1"/>
  <c r="Q1676" i="18" s="1"/>
  <c r="R1676" i="18" s="1"/>
  <c r="S1676" i="18" s="1"/>
  <c r="T1676" i="18" s="1"/>
  <c r="U1676" i="18" s="1"/>
  <c r="V1676" i="18" s="1"/>
  <c r="W1676" i="18" s="1"/>
  <c r="X1676" i="18" s="1"/>
  <c r="Y1676" i="18" s="1"/>
  <c r="Z1676" i="18" s="1"/>
  <c r="AA1676" i="18" s="1"/>
  <c r="AB1676" i="18" s="1"/>
  <c r="AC1676" i="18" s="1"/>
  <c r="AD1676" i="18" s="1"/>
  <c r="AE1676" i="18" s="1"/>
  <c r="AF1676" i="18" s="1"/>
  <c r="AG1676" i="18" s="1"/>
  <c r="AH1676" i="18" s="1"/>
  <c r="AI1676" i="18" s="1"/>
  <c r="AJ1676" i="18" s="1"/>
  <c r="F1382" i="18"/>
  <c r="G1382" i="18" s="1"/>
  <c r="H1382" i="18" s="1"/>
  <c r="I1382" i="18" s="1"/>
  <c r="J1382" i="18" s="1"/>
  <c r="K1382" i="18" s="1"/>
  <c r="L1382" i="18" s="1"/>
  <c r="M1382" i="18" s="1"/>
  <c r="N1382" i="18" s="1"/>
  <c r="O1382" i="18" s="1"/>
  <c r="P1382" i="18" s="1"/>
  <c r="Q1382" i="18" s="1"/>
  <c r="R1382" i="18" s="1"/>
  <c r="S1382" i="18" s="1"/>
  <c r="T1382" i="18" s="1"/>
  <c r="U1382" i="18" s="1"/>
  <c r="V1382" i="18" s="1"/>
  <c r="W1382" i="18" s="1"/>
  <c r="X1382" i="18" s="1"/>
  <c r="Y1382" i="18" s="1"/>
  <c r="Z1382" i="18" s="1"/>
  <c r="AA1382" i="18" s="1"/>
  <c r="AB1382" i="18" s="1"/>
  <c r="AC1382" i="18" s="1"/>
  <c r="AD1382" i="18" s="1"/>
  <c r="AE1382" i="18" s="1"/>
  <c r="AF1382" i="18" s="1"/>
  <c r="AG1382" i="18" s="1"/>
  <c r="AH1382" i="18" s="1"/>
  <c r="AI1382" i="18" s="1"/>
  <c r="AJ1382" i="18" s="1"/>
  <c r="F1721" i="18"/>
  <c r="G1721" i="18" s="1"/>
  <c r="H1721" i="18" s="1"/>
  <c r="I1721" i="18" s="1"/>
  <c r="J1721" i="18" s="1"/>
  <c r="K1721" i="18" s="1"/>
  <c r="L1721" i="18" s="1"/>
  <c r="M1721" i="18" s="1"/>
  <c r="N1721" i="18" s="1"/>
  <c r="O1721" i="18" s="1"/>
  <c r="P1721" i="18" s="1"/>
  <c r="Q1721" i="18" s="1"/>
  <c r="R1721" i="18" s="1"/>
  <c r="S1721" i="18" s="1"/>
  <c r="T1721" i="18" s="1"/>
  <c r="U1721" i="18" s="1"/>
  <c r="V1721" i="18" s="1"/>
  <c r="W1721" i="18" s="1"/>
  <c r="X1721" i="18" s="1"/>
  <c r="Y1721" i="18" s="1"/>
  <c r="Z1721" i="18" s="1"/>
  <c r="AA1721" i="18" s="1"/>
  <c r="AB1721" i="18" s="1"/>
  <c r="AC1721" i="18" s="1"/>
  <c r="AD1721" i="18" s="1"/>
  <c r="AE1721" i="18" s="1"/>
  <c r="AF1721" i="18" s="1"/>
  <c r="AG1721" i="18" s="1"/>
  <c r="AH1721" i="18" s="1"/>
  <c r="AI1721" i="18" s="1"/>
  <c r="AJ1721" i="18" s="1"/>
  <c r="F1639" i="18"/>
  <c r="G1639" i="18" s="1"/>
  <c r="H1639" i="18" s="1"/>
  <c r="I1639" i="18" s="1"/>
  <c r="J1639" i="18" s="1"/>
  <c r="K1639" i="18" s="1"/>
  <c r="L1639" i="18" s="1"/>
  <c r="M1639" i="18" s="1"/>
  <c r="N1639" i="18" s="1"/>
  <c r="O1639" i="18" s="1"/>
  <c r="P1639" i="18" s="1"/>
  <c r="Q1639" i="18" s="1"/>
  <c r="R1639" i="18" s="1"/>
  <c r="S1639" i="18" s="1"/>
  <c r="T1639" i="18" s="1"/>
  <c r="U1639" i="18" s="1"/>
  <c r="V1639" i="18" s="1"/>
  <c r="W1639" i="18" s="1"/>
  <c r="X1639" i="18" s="1"/>
  <c r="Y1639" i="18" s="1"/>
  <c r="Z1639" i="18" s="1"/>
  <c r="AA1639" i="18" s="1"/>
  <c r="AB1639" i="18" s="1"/>
  <c r="AC1639" i="18" s="1"/>
  <c r="AD1639" i="18" s="1"/>
  <c r="AE1639" i="18" s="1"/>
  <c r="AF1639" i="18" s="1"/>
  <c r="AG1639" i="18" s="1"/>
  <c r="AH1639" i="18" s="1"/>
  <c r="AI1639" i="18" s="1"/>
  <c r="AJ1639" i="18" s="1"/>
  <c r="F1885" i="18"/>
  <c r="G1885" i="18" s="1"/>
  <c r="H1885" i="18" s="1"/>
  <c r="I1885" i="18" s="1"/>
  <c r="J1885" i="18" s="1"/>
  <c r="K1885" i="18" s="1"/>
  <c r="L1885" i="18" s="1"/>
  <c r="M1885" i="18" s="1"/>
  <c r="N1885" i="18" s="1"/>
  <c r="O1885" i="18" s="1"/>
  <c r="P1885" i="18" s="1"/>
  <c r="Q1885" i="18" s="1"/>
  <c r="R1885" i="18" s="1"/>
  <c r="S1885" i="18" s="1"/>
  <c r="T1885" i="18" s="1"/>
  <c r="U1885" i="18" s="1"/>
  <c r="V1885" i="18" s="1"/>
  <c r="W1885" i="18" s="1"/>
  <c r="X1885" i="18" s="1"/>
  <c r="Y1885" i="18" s="1"/>
  <c r="Z1885" i="18" s="1"/>
  <c r="AA1885" i="18" s="1"/>
  <c r="AB1885" i="18" s="1"/>
  <c r="AC1885" i="18" s="1"/>
  <c r="AD1885" i="18" s="1"/>
  <c r="AE1885" i="18" s="1"/>
  <c r="AF1885" i="18" s="1"/>
  <c r="AG1885" i="18" s="1"/>
  <c r="AH1885" i="18" s="1"/>
  <c r="AI1885" i="18" s="1"/>
  <c r="AJ1885" i="18" s="1"/>
  <c r="F1641" i="18"/>
  <c r="G1641" i="18" s="1"/>
  <c r="H1641" i="18" s="1"/>
  <c r="I1641" i="18" s="1"/>
  <c r="J1641" i="18" s="1"/>
  <c r="K1641" i="18" s="1"/>
  <c r="L1641" i="18" s="1"/>
  <c r="M1641" i="18" s="1"/>
  <c r="N1641" i="18" s="1"/>
  <c r="O1641" i="18" s="1"/>
  <c r="P1641" i="18" s="1"/>
  <c r="Q1641" i="18" s="1"/>
  <c r="R1641" i="18" s="1"/>
  <c r="S1641" i="18" s="1"/>
  <c r="T1641" i="18" s="1"/>
  <c r="U1641" i="18" s="1"/>
  <c r="V1641" i="18" s="1"/>
  <c r="W1641" i="18" s="1"/>
  <c r="X1641" i="18" s="1"/>
  <c r="Y1641" i="18" s="1"/>
  <c r="Z1641" i="18" s="1"/>
  <c r="AA1641" i="18" s="1"/>
  <c r="AB1641" i="18" s="1"/>
  <c r="AC1641" i="18" s="1"/>
  <c r="AD1641" i="18" s="1"/>
  <c r="AE1641" i="18" s="1"/>
  <c r="AF1641" i="18" s="1"/>
  <c r="AG1641" i="18" s="1"/>
  <c r="AH1641" i="18" s="1"/>
  <c r="AI1641" i="18" s="1"/>
  <c r="AJ1641" i="18" s="1"/>
  <c r="F1268" i="18"/>
  <c r="G1268" i="18" s="1"/>
  <c r="H1268" i="18" s="1"/>
  <c r="I1268" i="18" s="1"/>
  <c r="J1268" i="18" s="1"/>
  <c r="K1268" i="18" s="1"/>
  <c r="L1268" i="18" s="1"/>
  <c r="M1268" i="18" s="1"/>
  <c r="N1268" i="18" s="1"/>
  <c r="O1268" i="18" s="1"/>
  <c r="P1268" i="18" s="1"/>
  <c r="Q1268" i="18" s="1"/>
  <c r="R1268" i="18" s="1"/>
  <c r="S1268" i="18" s="1"/>
  <c r="T1268" i="18" s="1"/>
  <c r="U1268" i="18" s="1"/>
  <c r="V1268" i="18" s="1"/>
  <c r="W1268" i="18" s="1"/>
  <c r="X1268" i="18" s="1"/>
  <c r="Y1268" i="18" s="1"/>
  <c r="Z1268" i="18" s="1"/>
  <c r="AA1268" i="18" s="1"/>
  <c r="AB1268" i="18" s="1"/>
  <c r="AC1268" i="18" s="1"/>
  <c r="AD1268" i="18" s="1"/>
  <c r="AE1268" i="18" s="1"/>
  <c r="AF1268" i="18" s="1"/>
  <c r="AG1268" i="18" s="1"/>
  <c r="AH1268" i="18" s="1"/>
  <c r="AI1268" i="18" s="1"/>
  <c r="AJ1268" i="18" s="1"/>
  <c r="F1707" i="18"/>
  <c r="G1707" i="18" s="1"/>
  <c r="H1707" i="18" s="1"/>
  <c r="I1707" i="18" s="1"/>
  <c r="J1707" i="18" s="1"/>
  <c r="K1707" i="18" s="1"/>
  <c r="L1707" i="18" s="1"/>
  <c r="M1707" i="18" s="1"/>
  <c r="N1707" i="18" s="1"/>
  <c r="O1707" i="18" s="1"/>
  <c r="P1707" i="18" s="1"/>
  <c r="Q1707" i="18" s="1"/>
  <c r="R1707" i="18" s="1"/>
  <c r="S1707" i="18" s="1"/>
  <c r="T1707" i="18" s="1"/>
  <c r="U1707" i="18" s="1"/>
  <c r="V1707" i="18" s="1"/>
  <c r="W1707" i="18" s="1"/>
  <c r="X1707" i="18" s="1"/>
  <c r="Y1707" i="18" s="1"/>
  <c r="Z1707" i="18" s="1"/>
  <c r="AA1707" i="18" s="1"/>
  <c r="AB1707" i="18" s="1"/>
  <c r="AC1707" i="18" s="1"/>
  <c r="AD1707" i="18" s="1"/>
  <c r="AE1707" i="18" s="1"/>
  <c r="AF1707" i="18" s="1"/>
  <c r="AG1707" i="18" s="1"/>
  <c r="AH1707" i="18" s="1"/>
  <c r="AI1707" i="18" s="1"/>
  <c r="AJ1707" i="18" s="1"/>
  <c r="F1430" i="18"/>
  <c r="G1430" i="18" s="1"/>
  <c r="H1430" i="18" s="1"/>
  <c r="I1430" i="18" s="1"/>
  <c r="J1430" i="18" s="1"/>
  <c r="K1430" i="18" s="1"/>
  <c r="L1430" i="18" s="1"/>
  <c r="M1430" i="18" s="1"/>
  <c r="N1430" i="18" s="1"/>
  <c r="O1430" i="18" s="1"/>
  <c r="P1430" i="18" s="1"/>
  <c r="Q1430" i="18" s="1"/>
  <c r="R1430" i="18" s="1"/>
  <c r="S1430" i="18" s="1"/>
  <c r="T1430" i="18" s="1"/>
  <c r="U1430" i="18" s="1"/>
  <c r="V1430" i="18" s="1"/>
  <c r="W1430" i="18" s="1"/>
  <c r="X1430" i="18" s="1"/>
  <c r="Y1430" i="18" s="1"/>
  <c r="Z1430" i="18" s="1"/>
  <c r="AA1430" i="18" s="1"/>
  <c r="AB1430" i="18" s="1"/>
  <c r="AC1430" i="18" s="1"/>
  <c r="AD1430" i="18" s="1"/>
  <c r="AE1430" i="18" s="1"/>
  <c r="AF1430" i="18" s="1"/>
  <c r="AG1430" i="18" s="1"/>
  <c r="AH1430" i="18" s="1"/>
  <c r="AI1430" i="18" s="1"/>
  <c r="AJ1430" i="18" s="1"/>
  <c r="F1184" i="18"/>
  <c r="G1184" i="18" s="1"/>
  <c r="H1184" i="18" s="1"/>
  <c r="I1184" i="18" s="1"/>
  <c r="J1184" i="18" s="1"/>
  <c r="K1184" i="18" s="1"/>
  <c r="L1184" i="18" s="1"/>
  <c r="M1184" i="18" s="1"/>
  <c r="N1184" i="18" s="1"/>
  <c r="O1184" i="18" s="1"/>
  <c r="P1184" i="18" s="1"/>
  <c r="Q1184" i="18" s="1"/>
  <c r="R1184" i="18" s="1"/>
  <c r="S1184" i="18" s="1"/>
  <c r="T1184" i="18" s="1"/>
  <c r="U1184" i="18" s="1"/>
  <c r="V1184" i="18" s="1"/>
  <c r="W1184" i="18" s="1"/>
  <c r="X1184" i="18" s="1"/>
  <c r="Y1184" i="18" s="1"/>
  <c r="Z1184" i="18" s="1"/>
  <c r="AA1184" i="18" s="1"/>
  <c r="AB1184" i="18" s="1"/>
  <c r="AC1184" i="18" s="1"/>
  <c r="AD1184" i="18" s="1"/>
  <c r="AE1184" i="18" s="1"/>
  <c r="AF1184" i="18" s="1"/>
  <c r="AG1184" i="18" s="1"/>
  <c r="AH1184" i="18" s="1"/>
  <c r="AI1184" i="18" s="1"/>
  <c r="AJ1184" i="18" s="1"/>
  <c r="F1730" i="18"/>
  <c r="G1730" i="18" s="1"/>
  <c r="H1730" i="18" s="1"/>
  <c r="I1730" i="18" s="1"/>
  <c r="J1730" i="18" s="1"/>
  <c r="K1730" i="18" s="1"/>
  <c r="L1730" i="18" s="1"/>
  <c r="M1730" i="18" s="1"/>
  <c r="N1730" i="18" s="1"/>
  <c r="O1730" i="18" s="1"/>
  <c r="P1730" i="18" s="1"/>
  <c r="Q1730" i="18" s="1"/>
  <c r="R1730" i="18" s="1"/>
  <c r="S1730" i="18" s="1"/>
  <c r="T1730" i="18" s="1"/>
  <c r="U1730" i="18" s="1"/>
  <c r="V1730" i="18" s="1"/>
  <c r="W1730" i="18" s="1"/>
  <c r="X1730" i="18" s="1"/>
  <c r="Y1730" i="18" s="1"/>
  <c r="Z1730" i="18" s="1"/>
  <c r="AA1730" i="18" s="1"/>
  <c r="AB1730" i="18" s="1"/>
  <c r="AC1730" i="18" s="1"/>
  <c r="AD1730" i="18" s="1"/>
  <c r="AE1730" i="18" s="1"/>
  <c r="AF1730" i="18" s="1"/>
  <c r="AG1730" i="18" s="1"/>
  <c r="AH1730" i="18" s="1"/>
  <c r="AI1730" i="18" s="1"/>
  <c r="AJ1730" i="18" s="1"/>
  <c r="F1736" i="18"/>
  <c r="G1736" i="18" s="1"/>
  <c r="H1736" i="18" s="1"/>
  <c r="I1736" i="18" s="1"/>
  <c r="J1736" i="18" s="1"/>
  <c r="K1736" i="18" s="1"/>
  <c r="L1736" i="18" s="1"/>
  <c r="M1736" i="18" s="1"/>
  <c r="N1736" i="18" s="1"/>
  <c r="O1736" i="18" s="1"/>
  <c r="P1736" i="18" s="1"/>
  <c r="Q1736" i="18" s="1"/>
  <c r="R1736" i="18" s="1"/>
  <c r="S1736" i="18" s="1"/>
  <c r="T1736" i="18" s="1"/>
  <c r="U1736" i="18" s="1"/>
  <c r="V1736" i="18" s="1"/>
  <c r="W1736" i="18" s="1"/>
  <c r="X1736" i="18" s="1"/>
  <c r="Y1736" i="18" s="1"/>
  <c r="Z1736" i="18" s="1"/>
  <c r="AA1736" i="18" s="1"/>
  <c r="AB1736" i="18" s="1"/>
  <c r="AC1736" i="18" s="1"/>
  <c r="AD1736" i="18" s="1"/>
  <c r="AE1736" i="18" s="1"/>
  <c r="AF1736" i="18" s="1"/>
  <c r="AG1736" i="18" s="1"/>
  <c r="AH1736" i="18" s="1"/>
  <c r="AI1736" i="18" s="1"/>
  <c r="AJ1736" i="18" s="1"/>
  <c r="F1411" i="18"/>
  <c r="G1411" i="18" s="1"/>
  <c r="H1411" i="18" s="1"/>
  <c r="I1411" i="18" s="1"/>
  <c r="J1411" i="18" s="1"/>
  <c r="K1411" i="18" s="1"/>
  <c r="L1411" i="18" s="1"/>
  <c r="M1411" i="18" s="1"/>
  <c r="N1411" i="18" s="1"/>
  <c r="O1411" i="18" s="1"/>
  <c r="P1411" i="18" s="1"/>
  <c r="Q1411" i="18" s="1"/>
  <c r="R1411" i="18" s="1"/>
  <c r="S1411" i="18" s="1"/>
  <c r="T1411" i="18" s="1"/>
  <c r="U1411" i="18" s="1"/>
  <c r="V1411" i="18" s="1"/>
  <c r="W1411" i="18" s="1"/>
  <c r="X1411" i="18" s="1"/>
  <c r="Y1411" i="18" s="1"/>
  <c r="Z1411" i="18" s="1"/>
  <c r="AA1411" i="18" s="1"/>
  <c r="AB1411" i="18" s="1"/>
  <c r="AC1411" i="18" s="1"/>
  <c r="AD1411" i="18" s="1"/>
  <c r="AE1411" i="18" s="1"/>
  <c r="AF1411" i="18" s="1"/>
  <c r="AG1411" i="18" s="1"/>
  <c r="AH1411" i="18" s="1"/>
  <c r="AI1411" i="18" s="1"/>
  <c r="AJ1411" i="18" s="1"/>
  <c r="F1606" i="18"/>
  <c r="G1606" i="18" s="1"/>
  <c r="H1606" i="18" s="1"/>
  <c r="I1606" i="18" s="1"/>
  <c r="J1606" i="18" s="1"/>
  <c r="K1606" i="18" s="1"/>
  <c r="L1606" i="18" s="1"/>
  <c r="M1606" i="18" s="1"/>
  <c r="N1606" i="18" s="1"/>
  <c r="O1606" i="18" s="1"/>
  <c r="P1606" i="18" s="1"/>
  <c r="Q1606" i="18" s="1"/>
  <c r="R1606" i="18" s="1"/>
  <c r="S1606" i="18" s="1"/>
  <c r="T1606" i="18" s="1"/>
  <c r="U1606" i="18" s="1"/>
  <c r="V1606" i="18" s="1"/>
  <c r="W1606" i="18" s="1"/>
  <c r="X1606" i="18" s="1"/>
  <c r="Y1606" i="18" s="1"/>
  <c r="Z1606" i="18" s="1"/>
  <c r="AA1606" i="18" s="1"/>
  <c r="AB1606" i="18" s="1"/>
  <c r="AC1606" i="18" s="1"/>
  <c r="AD1606" i="18" s="1"/>
  <c r="AE1606" i="18" s="1"/>
  <c r="AF1606" i="18" s="1"/>
  <c r="AG1606" i="18" s="1"/>
  <c r="AH1606" i="18" s="1"/>
  <c r="AI1606" i="18" s="1"/>
  <c r="AJ1606" i="18" s="1"/>
  <c r="F1283" i="18"/>
  <c r="G1283" i="18" s="1"/>
  <c r="H1283" i="18" s="1"/>
  <c r="I1283" i="18" s="1"/>
  <c r="J1283" i="18" s="1"/>
  <c r="K1283" i="18" s="1"/>
  <c r="L1283" i="18" s="1"/>
  <c r="M1283" i="18" s="1"/>
  <c r="N1283" i="18" s="1"/>
  <c r="O1283" i="18" s="1"/>
  <c r="P1283" i="18" s="1"/>
  <c r="Q1283" i="18" s="1"/>
  <c r="R1283" i="18" s="1"/>
  <c r="S1283" i="18" s="1"/>
  <c r="T1283" i="18" s="1"/>
  <c r="U1283" i="18" s="1"/>
  <c r="V1283" i="18" s="1"/>
  <c r="W1283" i="18" s="1"/>
  <c r="X1283" i="18" s="1"/>
  <c r="Y1283" i="18" s="1"/>
  <c r="Z1283" i="18" s="1"/>
  <c r="AA1283" i="18" s="1"/>
  <c r="AB1283" i="18" s="1"/>
  <c r="AC1283" i="18" s="1"/>
  <c r="AD1283" i="18" s="1"/>
  <c r="AE1283" i="18" s="1"/>
  <c r="AF1283" i="18" s="1"/>
  <c r="AG1283" i="18" s="1"/>
  <c r="AH1283" i="18" s="1"/>
  <c r="AI1283" i="18" s="1"/>
  <c r="AJ1283" i="18" s="1"/>
  <c r="F1497" i="18"/>
  <c r="G1497" i="18" s="1"/>
  <c r="H1497" i="18" s="1"/>
  <c r="I1497" i="18" s="1"/>
  <c r="J1497" i="18" s="1"/>
  <c r="K1497" i="18" s="1"/>
  <c r="L1497" i="18" s="1"/>
  <c r="M1497" i="18" s="1"/>
  <c r="N1497" i="18" s="1"/>
  <c r="O1497" i="18" s="1"/>
  <c r="P1497" i="18" s="1"/>
  <c r="Q1497" i="18" s="1"/>
  <c r="R1497" i="18" s="1"/>
  <c r="S1497" i="18" s="1"/>
  <c r="T1497" i="18" s="1"/>
  <c r="U1497" i="18" s="1"/>
  <c r="V1497" i="18" s="1"/>
  <c r="W1497" i="18" s="1"/>
  <c r="X1497" i="18" s="1"/>
  <c r="Y1497" i="18" s="1"/>
  <c r="Z1497" i="18" s="1"/>
  <c r="AA1497" i="18" s="1"/>
  <c r="AB1497" i="18" s="1"/>
  <c r="AC1497" i="18" s="1"/>
  <c r="AD1497" i="18" s="1"/>
  <c r="AE1497" i="18" s="1"/>
  <c r="AF1497" i="18" s="1"/>
  <c r="AG1497" i="18" s="1"/>
  <c r="AH1497" i="18" s="1"/>
  <c r="AI1497" i="18" s="1"/>
  <c r="AJ1497" i="18" s="1"/>
  <c r="F1364" i="18"/>
  <c r="G1364" i="18" s="1"/>
  <c r="H1364" i="18" s="1"/>
  <c r="I1364" i="18" s="1"/>
  <c r="J1364" i="18" s="1"/>
  <c r="K1364" i="18" s="1"/>
  <c r="L1364" i="18" s="1"/>
  <c r="M1364" i="18" s="1"/>
  <c r="N1364" i="18" s="1"/>
  <c r="O1364" i="18" s="1"/>
  <c r="P1364" i="18" s="1"/>
  <c r="Q1364" i="18" s="1"/>
  <c r="R1364" i="18" s="1"/>
  <c r="S1364" i="18" s="1"/>
  <c r="T1364" i="18" s="1"/>
  <c r="U1364" i="18" s="1"/>
  <c r="V1364" i="18" s="1"/>
  <c r="W1364" i="18" s="1"/>
  <c r="X1364" i="18" s="1"/>
  <c r="Y1364" i="18" s="1"/>
  <c r="Z1364" i="18" s="1"/>
  <c r="AA1364" i="18" s="1"/>
  <c r="AB1364" i="18" s="1"/>
  <c r="AC1364" i="18" s="1"/>
  <c r="AD1364" i="18" s="1"/>
  <c r="AE1364" i="18" s="1"/>
  <c r="AF1364" i="18" s="1"/>
  <c r="AG1364" i="18" s="1"/>
  <c r="AH1364" i="18" s="1"/>
  <c r="AI1364" i="18" s="1"/>
  <c r="AJ1364" i="18" s="1"/>
  <c r="F1659" i="18"/>
  <c r="G1659" i="18" s="1"/>
  <c r="H1659" i="18" s="1"/>
  <c r="I1659" i="18" s="1"/>
  <c r="J1659" i="18" s="1"/>
  <c r="K1659" i="18" s="1"/>
  <c r="L1659" i="18" s="1"/>
  <c r="M1659" i="18" s="1"/>
  <c r="N1659" i="18" s="1"/>
  <c r="O1659" i="18" s="1"/>
  <c r="P1659" i="18" s="1"/>
  <c r="Q1659" i="18" s="1"/>
  <c r="R1659" i="18" s="1"/>
  <c r="S1659" i="18" s="1"/>
  <c r="T1659" i="18" s="1"/>
  <c r="U1659" i="18" s="1"/>
  <c r="V1659" i="18" s="1"/>
  <c r="W1659" i="18" s="1"/>
  <c r="X1659" i="18" s="1"/>
  <c r="Y1659" i="18" s="1"/>
  <c r="Z1659" i="18" s="1"/>
  <c r="AA1659" i="18" s="1"/>
  <c r="AB1659" i="18" s="1"/>
  <c r="AC1659" i="18" s="1"/>
  <c r="AD1659" i="18" s="1"/>
  <c r="AE1659" i="18" s="1"/>
  <c r="AF1659" i="18" s="1"/>
  <c r="AG1659" i="18" s="1"/>
  <c r="AH1659" i="18" s="1"/>
  <c r="AI1659" i="18" s="1"/>
  <c r="AJ1659" i="18" s="1"/>
  <c r="F1207" i="18"/>
  <c r="G1207" i="18" s="1"/>
  <c r="H1207" i="18" s="1"/>
  <c r="I1207" i="18" s="1"/>
  <c r="J1207" i="18" s="1"/>
  <c r="K1207" i="18" s="1"/>
  <c r="L1207" i="18" s="1"/>
  <c r="M1207" i="18" s="1"/>
  <c r="N1207" i="18" s="1"/>
  <c r="O1207" i="18" s="1"/>
  <c r="P1207" i="18" s="1"/>
  <c r="Q1207" i="18" s="1"/>
  <c r="R1207" i="18" s="1"/>
  <c r="S1207" i="18" s="1"/>
  <c r="T1207" i="18" s="1"/>
  <c r="U1207" i="18" s="1"/>
  <c r="V1207" i="18" s="1"/>
  <c r="W1207" i="18" s="1"/>
  <c r="X1207" i="18" s="1"/>
  <c r="Y1207" i="18" s="1"/>
  <c r="Z1207" i="18" s="1"/>
  <c r="AA1207" i="18" s="1"/>
  <c r="AB1207" i="18" s="1"/>
  <c r="AC1207" i="18" s="1"/>
  <c r="AD1207" i="18" s="1"/>
  <c r="AE1207" i="18" s="1"/>
  <c r="AF1207" i="18" s="1"/>
  <c r="AG1207" i="18" s="1"/>
  <c r="AH1207" i="18" s="1"/>
  <c r="AI1207" i="18" s="1"/>
  <c r="AJ1207" i="18" s="1"/>
  <c r="F1279" i="18"/>
  <c r="G1279" i="18" s="1"/>
  <c r="H1279" i="18" s="1"/>
  <c r="I1279" i="18" s="1"/>
  <c r="J1279" i="18" s="1"/>
  <c r="K1279" i="18" s="1"/>
  <c r="L1279" i="18" s="1"/>
  <c r="M1279" i="18" s="1"/>
  <c r="N1279" i="18" s="1"/>
  <c r="O1279" i="18" s="1"/>
  <c r="P1279" i="18" s="1"/>
  <c r="Q1279" i="18" s="1"/>
  <c r="R1279" i="18" s="1"/>
  <c r="S1279" i="18" s="1"/>
  <c r="T1279" i="18" s="1"/>
  <c r="U1279" i="18" s="1"/>
  <c r="V1279" i="18" s="1"/>
  <c r="W1279" i="18" s="1"/>
  <c r="X1279" i="18" s="1"/>
  <c r="Y1279" i="18" s="1"/>
  <c r="Z1279" i="18" s="1"/>
  <c r="AA1279" i="18" s="1"/>
  <c r="AB1279" i="18" s="1"/>
  <c r="AC1279" i="18" s="1"/>
  <c r="AD1279" i="18" s="1"/>
  <c r="AE1279" i="18" s="1"/>
  <c r="AF1279" i="18" s="1"/>
  <c r="AG1279" i="18" s="1"/>
  <c r="AH1279" i="18" s="1"/>
  <c r="AI1279" i="18" s="1"/>
  <c r="AJ1279" i="18" s="1"/>
  <c r="F1447" i="18"/>
  <c r="G1447" i="18" s="1"/>
  <c r="H1447" i="18" s="1"/>
  <c r="I1447" i="18" s="1"/>
  <c r="J1447" i="18" s="1"/>
  <c r="K1447" i="18" s="1"/>
  <c r="L1447" i="18" s="1"/>
  <c r="M1447" i="18" s="1"/>
  <c r="N1447" i="18" s="1"/>
  <c r="O1447" i="18" s="1"/>
  <c r="P1447" i="18" s="1"/>
  <c r="Q1447" i="18" s="1"/>
  <c r="R1447" i="18" s="1"/>
  <c r="S1447" i="18" s="1"/>
  <c r="T1447" i="18" s="1"/>
  <c r="U1447" i="18" s="1"/>
  <c r="V1447" i="18" s="1"/>
  <c r="W1447" i="18" s="1"/>
  <c r="X1447" i="18" s="1"/>
  <c r="Y1447" i="18" s="1"/>
  <c r="Z1447" i="18" s="1"/>
  <c r="AA1447" i="18" s="1"/>
  <c r="AB1447" i="18" s="1"/>
  <c r="AC1447" i="18" s="1"/>
  <c r="AD1447" i="18" s="1"/>
  <c r="AE1447" i="18" s="1"/>
  <c r="AF1447" i="18" s="1"/>
  <c r="AG1447" i="18" s="1"/>
  <c r="AH1447" i="18" s="1"/>
  <c r="AI1447" i="18" s="1"/>
  <c r="AJ1447" i="18" s="1"/>
  <c r="F1781" i="18"/>
  <c r="G1781" i="18" s="1"/>
  <c r="H1781" i="18" s="1"/>
  <c r="I1781" i="18" s="1"/>
  <c r="J1781" i="18" s="1"/>
  <c r="K1781" i="18" s="1"/>
  <c r="L1781" i="18" s="1"/>
  <c r="M1781" i="18" s="1"/>
  <c r="N1781" i="18" s="1"/>
  <c r="O1781" i="18" s="1"/>
  <c r="P1781" i="18" s="1"/>
  <c r="Q1781" i="18" s="1"/>
  <c r="R1781" i="18" s="1"/>
  <c r="S1781" i="18" s="1"/>
  <c r="T1781" i="18" s="1"/>
  <c r="U1781" i="18" s="1"/>
  <c r="V1781" i="18" s="1"/>
  <c r="W1781" i="18" s="1"/>
  <c r="X1781" i="18" s="1"/>
  <c r="Y1781" i="18" s="1"/>
  <c r="Z1781" i="18" s="1"/>
  <c r="AA1781" i="18" s="1"/>
  <c r="AB1781" i="18" s="1"/>
  <c r="AC1781" i="18" s="1"/>
  <c r="AD1781" i="18" s="1"/>
  <c r="AE1781" i="18" s="1"/>
  <c r="AF1781" i="18" s="1"/>
  <c r="AG1781" i="18" s="1"/>
  <c r="AH1781" i="18" s="1"/>
  <c r="AI1781" i="18" s="1"/>
  <c r="AJ1781" i="18" s="1"/>
  <c r="F1820" i="18"/>
  <c r="G1820" i="18" s="1"/>
  <c r="H1820" i="18" s="1"/>
  <c r="I1820" i="18" s="1"/>
  <c r="J1820" i="18" s="1"/>
  <c r="K1820" i="18" s="1"/>
  <c r="L1820" i="18" s="1"/>
  <c r="M1820" i="18" s="1"/>
  <c r="N1820" i="18" s="1"/>
  <c r="O1820" i="18" s="1"/>
  <c r="P1820" i="18" s="1"/>
  <c r="Q1820" i="18" s="1"/>
  <c r="R1820" i="18" s="1"/>
  <c r="S1820" i="18" s="1"/>
  <c r="T1820" i="18" s="1"/>
  <c r="U1820" i="18" s="1"/>
  <c r="V1820" i="18" s="1"/>
  <c r="W1820" i="18" s="1"/>
  <c r="X1820" i="18" s="1"/>
  <c r="Y1820" i="18" s="1"/>
  <c r="Z1820" i="18" s="1"/>
  <c r="AA1820" i="18" s="1"/>
  <c r="AB1820" i="18" s="1"/>
  <c r="AC1820" i="18" s="1"/>
  <c r="AD1820" i="18" s="1"/>
  <c r="AE1820" i="18" s="1"/>
  <c r="AF1820" i="18" s="1"/>
  <c r="AG1820" i="18" s="1"/>
  <c r="AH1820" i="18" s="1"/>
  <c r="AI1820" i="18" s="1"/>
  <c r="AJ1820" i="18" s="1"/>
  <c r="F1498" i="18"/>
  <c r="G1498" i="18" s="1"/>
  <c r="H1498" i="18" s="1"/>
  <c r="I1498" i="18" s="1"/>
  <c r="J1498" i="18" s="1"/>
  <c r="K1498" i="18" s="1"/>
  <c r="L1498" i="18" s="1"/>
  <c r="M1498" i="18" s="1"/>
  <c r="N1498" i="18" s="1"/>
  <c r="O1498" i="18" s="1"/>
  <c r="P1498" i="18" s="1"/>
  <c r="Q1498" i="18" s="1"/>
  <c r="R1498" i="18" s="1"/>
  <c r="S1498" i="18" s="1"/>
  <c r="T1498" i="18" s="1"/>
  <c r="U1498" i="18" s="1"/>
  <c r="V1498" i="18" s="1"/>
  <c r="W1498" i="18" s="1"/>
  <c r="X1498" i="18" s="1"/>
  <c r="Y1498" i="18" s="1"/>
  <c r="Z1498" i="18" s="1"/>
  <c r="AA1498" i="18" s="1"/>
  <c r="AB1498" i="18" s="1"/>
  <c r="AC1498" i="18" s="1"/>
  <c r="AD1498" i="18" s="1"/>
  <c r="AE1498" i="18" s="1"/>
  <c r="AF1498" i="18" s="1"/>
  <c r="AG1498" i="18" s="1"/>
  <c r="AH1498" i="18" s="1"/>
  <c r="AI1498" i="18" s="1"/>
  <c r="AJ1498" i="18" s="1"/>
  <c r="F1830" i="18"/>
  <c r="G1830" i="18" s="1"/>
  <c r="H1830" i="18" s="1"/>
  <c r="I1830" i="18" s="1"/>
  <c r="J1830" i="18" s="1"/>
  <c r="K1830" i="18" s="1"/>
  <c r="L1830" i="18" s="1"/>
  <c r="M1830" i="18" s="1"/>
  <c r="N1830" i="18" s="1"/>
  <c r="O1830" i="18" s="1"/>
  <c r="P1830" i="18" s="1"/>
  <c r="Q1830" i="18" s="1"/>
  <c r="R1830" i="18" s="1"/>
  <c r="S1830" i="18" s="1"/>
  <c r="T1830" i="18" s="1"/>
  <c r="U1830" i="18" s="1"/>
  <c r="V1830" i="18" s="1"/>
  <c r="W1830" i="18" s="1"/>
  <c r="X1830" i="18" s="1"/>
  <c r="Y1830" i="18" s="1"/>
  <c r="Z1830" i="18" s="1"/>
  <c r="AA1830" i="18" s="1"/>
  <c r="AB1830" i="18" s="1"/>
  <c r="AC1830" i="18" s="1"/>
  <c r="AD1830" i="18" s="1"/>
  <c r="AE1830" i="18" s="1"/>
  <c r="AF1830" i="18" s="1"/>
  <c r="AG1830" i="18" s="1"/>
  <c r="AH1830" i="18" s="1"/>
  <c r="AI1830" i="18" s="1"/>
  <c r="AJ1830" i="18" s="1"/>
  <c r="F1190" i="18"/>
  <c r="G1190" i="18" s="1"/>
  <c r="H1190" i="18" s="1"/>
  <c r="I1190" i="18" s="1"/>
  <c r="J1190" i="18" s="1"/>
  <c r="K1190" i="18" s="1"/>
  <c r="L1190" i="18" s="1"/>
  <c r="M1190" i="18" s="1"/>
  <c r="N1190" i="18" s="1"/>
  <c r="O1190" i="18" s="1"/>
  <c r="P1190" i="18" s="1"/>
  <c r="Q1190" i="18" s="1"/>
  <c r="R1190" i="18" s="1"/>
  <c r="S1190" i="18" s="1"/>
  <c r="T1190" i="18" s="1"/>
  <c r="U1190" i="18" s="1"/>
  <c r="V1190" i="18" s="1"/>
  <c r="W1190" i="18" s="1"/>
  <c r="X1190" i="18" s="1"/>
  <c r="Y1190" i="18" s="1"/>
  <c r="Z1190" i="18" s="1"/>
  <c r="AA1190" i="18" s="1"/>
  <c r="AB1190" i="18" s="1"/>
  <c r="AC1190" i="18" s="1"/>
  <c r="AD1190" i="18" s="1"/>
  <c r="AE1190" i="18" s="1"/>
  <c r="AF1190" i="18" s="1"/>
  <c r="AG1190" i="18" s="1"/>
  <c r="AH1190" i="18" s="1"/>
  <c r="AI1190" i="18" s="1"/>
  <c r="AJ1190" i="18" s="1"/>
  <c r="F1154" i="18"/>
  <c r="G1154" i="18" s="1"/>
  <c r="H1154" i="18" s="1"/>
  <c r="I1154" i="18" s="1"/>
  <c r="J1154" i="18" s="1"/>
  <c r="K1154" i="18" s="1"/>
  <c r="L1154" i="18" s="1"/>
  <c r="M1154" i="18" s="1"/>
  <c r="N1154" i="18" s="1"/>
  <c r="O1154" i="18" s="1"/>
  <c r="P1154" i="18" s="1"/>
  <c r="Q1154" i="18" s="1"/>
  <c r="R1154" i="18" s="1"/>
  <c r="S1154" i="18" s="1"/>
  <c r="T1154" i="18" s="1"/>
  <c r="U1154" i="18" s="1"/>
  <c r="V1154" i="18" s="1"/>
  <c r="W1154" i="18" s="1"/>
  <c r="X1154" i="18" s="1"/>
  <c r="Y1154" i="18" s="1"/>
  <c r="Z1154" i="18" s="1"/>
  <c r="AA1154" i="18" s="1"/>
  <c r="AB1154" i="18" s="1"/>
  <c r="AC1154" i="18" s="1"/>
  <c r="AD1154" i="18" s="1"/>
  <c r="AE1154" i="18" s="1"/>
  <c r="AF1154" i="18" s="1"/>
  <c r="AG1154" i="18" s="1"/>
  <c r="AH1154" i="18" s="1"/>
  <c r="AI1154" i="18" s="1"/>
  <c r="AJ1154" i="18" s="1"/>
  <c r="F1475" i="18"/>
  <c r="G1475" i="18" s="1"/>
  <c r="H1475" i="18" s="1"/>
  <c r="I1475" i="18" s="1"/>
  <c r="J1475" i="18" s="1"/>
  <c r="K1475" i="18" s="1"/>
  <c r="L1475" i="18" s="1"/>
  <c r="M1475" i="18" s="1"/>
  <c r="N1475" i="18" s="1"/>
  <c r="O1475" i="18" s="1"/>
  <c r="P1475" i="18" s="1"/>
  <c r="Q1475" i="18" s="1"/>
  <c r="R1475" i="18" s="1"/>
  <c r="S1475" i="18" s="1"/>
  <c r="T1475" i="18" s="1"/>
  <c r="U1475" i="18" s="1"/>
  <c r="V1475" i="18" s="1"/>
  <c r="W1475" i="18" s="1"/>
  <c r="X1475" i="18" s="1"/>
  <c r="Y1475" i="18" s="1"/>
  <c r="Z1475" i="18" s="1"/>
  <c r="AA1475" i="18" s="1"/>
  <c r="AB1475" i="18" s="1"/>
  <c r="AC1475" i="18" s="1"/>
  <c r="AD1475" i="18" s="1"/>
  <c r="AE1475" i="18" s="1"/>
  <c r="AF1475" i="18" s="1"/>
  <c r="AG1475" i="18" s="1"/>
  <c r="AH1475" i="18" s="1"/>
  <c r="AI1475" i="18" s="1"/>
  <c r="AJ1475" i="18" s="1"/>
  <c r="F1181" i="18"/>
  <c r="G1181" i="18" s="1"/>
  <c r="H1181" i="18" s="1"/>
  <c r="I1181" i="18" s="1"/>
  <c r="J1181" i="18" s="1"/>
  <c r="K1181" i="18" s="1"/>
  <c r="L1181" i="18" s="1"/>
  <c r="M1181" i="18" s="1"/>
  <c r="N1181" i="18" s="1"/>
  <c r="O1181" i="18" s="1"/>
  <c r="P1181" i="18" s="1"/>
  <c r="Q1181" i="18" s="1"/>
  <c r="R1181" i="18" s="1"/>
  <c r="S1181" i="18" s="1"/>
  <c r="T1181" i="18" s="1"/>
  <c r="U1181" i="18" s="1"/>
  <c r="V1181" i="18" s="1"/>
  <c r="W1181" i="18" s="1"/>
  <c r="X1181" i="18" s="1"/>
  <c r="Y1181" i="18" s="1"/>
  <c r="Z1181" i="18" s="1"/>
  <c r="AA1181" i="18" s="1"/>
  <c r="AB1181" i="18" s="1"/>
  <c r="AC1181" i="18" s="1"/>
  <c r="AD1181" i="18" s="1"/>
  <c r="AE1181" i="18" s="1"/>
  <c r="AF1181" i="18" s="1"/>
  <c r="AG1181" i="18" s="1"/>
  <c r="AH1181" i="18" s="1"/>
  <c r="AI1181" i="18" s="1"/>
  <c r="AJ1181" i="18" s="1"/>
  <c r="F1888" i="18"/>
  <c r="G1888" i="18" s="1"/>
  <c r="H1888" i="18" s="1"/>
  <c r="I1888" i="18" s="1"/>
  <c r="J1888" i="18" s="1"/>
  <c r="K1888" i="18" s="1"/>
  <c r="L1888" i="18" s="1"/>
  <c r="M1888" i="18" s="1"/>
  <c r="N1888" i="18" s="1"/>
  <c r="O1888" i="18" s="1"/>
  <c r="P1888" i="18" s="1"/>
  <c r="Q1888" i="18" s="1"/>
  <c r="R1888" i="18" s="1"/>
  <c r="S1888" i="18" s="1"/>
  <c r="T1888" i="18" s="1"/>
  <c r="U1888" i="18" s="1"/>
  <c r="V1888" i="18" s="1"/>
  <c r="W1888" i="18" s="1"/>
  <c r="X1888" i="18" s="1"/>
  <c r="Y1888" i="18" s="1"/>
  <c r="Z1888" i="18" s="1"/>
  <c r="AA1888" i="18" s="1"/>
  <c r="AB1888" i="18" s="1"/>
  <c r="AC1888" i="18" s="1"/>
  <c r="AD1888" i="18" s="1"/>
  <c r="AE1888" i="18" s="1"/>
  <c r="AF1888" i="18" s="1"/>
  <c r="AG1888" i="18" s="1"/>
  <c r="AH1888" i="18" s="1"/>
  <c r="AI1888" i="18" s="1"/>
  <c r="AJ1888" i="18" s="1"/>
  <c r="F1299" i="18"/>
  <c r="G1299" i="18" s="1"/>
  <c r="H1299" i="18" s="1"/>
  <c r="I1299" i="18" s="1"/>
  <c r="J1299" i="18" s="1"/>
  <c r="K1299" i="18" s="1"/>
  <c r="L1299" i="18" s="1"/>
  <c r="M1299" i="18" s="1"/>
  <c r="N1299" i="18" s="1"/>
  <c r="O1299" i="18" s="1"/>
  <c r="P1299" i="18" s="1"/>
  <c r="Q1299" i="18" s="1"/>
  <c r="R1299" i="18" s="1"/>
  <c r="S1299" i="18" s="1"/>
  <c r="T1299" i="18" s="1"/>
  <c r="U1299" i="18" s="1"/>
  <c r="V1299" i="18" s="1"/>
  <c r="W1299" i="18" s="1"/>
  <c r="X1299" i="18" s="1"/>
  <c r="Y1299" i="18" s="1"/>
  <c r="Z1299" i="18" s="1"/>
  <c r="AA1299" i="18" s="1"/>
  <c r="AB1299" i="18" s="1"/>
  <c r="AC1299" i="18" s="1"/>
  <c r="AD1299" i="18" s="1"/>
  <c r="AE1299" i="18" s="1"/>
  <c r="AF1299" i="18" s="1"/>
  <c r="AG1299" i="18" s="1"/>
  <c r="AH1299" i="18" s="1"/>
  <c r="AI1299" i="18" s="1"/>
  <c r="AJ1299" i="18" s="1"/>
  <c r="F1348" i="18"/>
  <c r="G1348" i="18" s="1"/>
  <c r="H1348" i="18" s="1"/>
  <c r="I1348" i="18" s="1"/>
  <c r="J1348" i="18" s="1"/>
  <c r="K1348" i="18" s="1"/>
  <c r="L1348" i="18" s="1"/>
  <c r="M1348" i="18" s="1"/>
  <c r="N1348" i="18" s="1"/>
  <c r="O1348" i="18" s="1"/>
  <c r="P1348" i="18" s="1"/>
  <c r="Q1348" i="18" s="1"/>
  <c r="R1348" i="18" s="1"/>
  <c r="S1348" i="18" s="1"/>
  <c r="T1348" i="18" s="1"/>
  <c r="U1348" i="18" s="1"/>
  <c r="V1348" i="18" s="1"/>
  <c r="W1348" i="18" s="1"/>
  <c r="X1348" i="18" s="1"/>
  <c r="Y1348" i="18" s="1"/>
  <c r="Z1348" i="18" s="1"/>
  <c r="AA1348" i="18" s="1"/>
  <c r="AB1348" i="18" s="1"/>
  <c r="AC1348" i="18" s="1"/>
  <c r="AD1348" i="18" s="1"/>
  <c r="AE1348" i="18" s="1"/>
  <c r="AF1348" i="18" s="1"/>
  <c r="AG1348" i="18" s="1"/>
  <c r="AH1348" i="18" s="1"/>
  <c r="AI1348" i="18" s="1"/>
  <c r="AJ1348" i="18" s="1"/>
  <c r="F1554" i="18"/>
  <c r="G1554" i="18" s="1"/>
  <c r="H1554" i="18" s="1"/>
  <c r="I1554" i="18" s="1"/>
  <c r="J1554" i="18" s="1"/>
  <c r="K1554" i="18" s="1"/>
  <c r="L1554" i="18" s="1"/>
  <c r="M1554" i="18" s="1"/>
  <c r="N1554" i="18" s="1"/>
  <c r="O1554" i="18" s="1"/>
  <c r="P1554" i="18" s="1"/>
  <c r="Q1554" i="18" s="1"/>
  <c r="R1554" i="18" s="1"/>
  <c r="S1554" i="18" s="1"/>
  <c r="T1554" i="18" s="1"/>
  <c r="U1554" i="18" s="1"/>
  <c r="V1554" i="18" s="1"/>
  <c r="W1554" i="18" s="1"/>
  <c r="X1554" i="18" s="1"/>
  <c r="Y1554" i="18" s="1"/>
  <c r="Z1554" i="18" s="1"/>
  <c r="AA1554" i="18" s="1"/>
  <c r="AB1554" i="18" s="1"/>
  <c r="AC1554" i="18" s="1"/>
  <c r="AD1554" i="18" s="1"/>
  <c r="AE1554" i="18" s="1"/>
  <c r="AF1554" i="18" s="1"/>
  <c r="AG1554" i="18" s="1"/>
  <c r="AH1554" i="18" s="1"/>
  <c r="AI1554" i="18" s="1"/>
  <c r="AJ1554" i="18" s="1"/>
  <c r="F1635" i="18"/>
  <c r="G1635" i="18" s="1"/>
  <c r="H1635" i="18" s="1"/>
  <c r="I1635" i="18" s="1"/>
  <c r="J1635" i="18" s="1"/>
  <c r="K1635" i="18" s="1"/>
  <c r="L1635" i="18" s="1"/>
  <c r="M1635" i="18" s="1"/>
  <c r="N1635" i="18" s="1"/>
  <c r="O1635" i="18" s="1"/>
  <c r="P1635" i="18" s="1"/>
  <c r="Q1635" i="18" s="1"/>
  <c r="R1635" i="18" s="1"/>
  <c r="S1635" i="18" s="1"/>
  <c r="T1635" i="18" s="1"/>
  <c r="U1635" i="18" s="1"/>
  <c r="V1635" i="18" s="1"/>
  <c r="W1635" i="18" s="1"/>
  <c r="X1635" i="18" s="1"/>
  <c r="Y1635" i="18" s="1"/>
  <c r="Z1635" i="18" s="1"/>
  <c r="AA1635" i="18" s="1"/>
  <c r="AB1635" i="18" s="1"/>
  <c r="AC1635" i="18" s="1"/>
  <c r="AD1635" i="18" s="1"/>
  <c r="AE1635" i="18" s="1"/>
  <c r="AF1635" i="18" s="1"/>
  <c r="AG1635" i="18" s="1"/>
  <c r="AH1635" i="18" s="1"/>
  <c r="AI1635" i="18" s="1"/>
  <c r="AJ1635" i="18" s="1"/>
  <c r="F1585" i="18"/>
  <c r="G1585" i="18" s="1"/>
  <c r="H1585" i="18" s="1"/>
  <c r="I1585" i="18" s="1"/>
  <c r="J1585" i="18" s="1"/>
  <c r="K1585" i="18" s="1"/>
  <c r="L1585" i="18" s="1"/>
  <c r="M1585" i="18" s="1"/>
  <c r="N1585" i="18" s="1"/>
  <c r="O1585" i="18" s="1"/>
  <c r="P1585" i="18" s="1"/>
  <c r="Q1585" i="18" s="1"/>
  <c r="R1585" i="18" s="1"/>
  <c r="S1585" i="18" s="1"/>
  <c r="T1585" i="18" s="1"/>
  <c r="U1585" i="18" s="1"/>
  <c r="V1585" i="18" s="1"/>
  <c r="W1585" i="18" s="1"/>
  <c r="X1585" i="18" s="1"/>
  <c r="Y1585" i="18" s="1"/>
  <c r="Z1585" i="18" s="1"/>
  <c r="AA1585" i="18" s="1"/>
  <c r="AB1585" i="18" s="1"/>
  <c r="AC1585" i="18" s="1"/>
  <c r="AD1585" i="18" s="1"/>
  <c r="AE1585" i="18" s="1"/>
  <c r="AF1585" i="18" s="1"/>
  <c r="AG1585" i="18" s="1"/>
  <c r="AH1585" i="18" s="1"/>
  <c r="AI1585" i="18" s="1"/>
  <c r="AJ1585" i="18" s="1"/>
  <c r="F1334" i="18"/>
  <c r="G1334" i="18" s="1"/>
  <c r="H1334" i="18" s="1"/>
  <c r="I1334" i="18" s="1"/>
  <c r="J1334" i="18" s="1"/>
  <c r="K1334" i="18" s="1"/>
  <c r="L1334" i="18" s="1"/>
  <c r="M1334" i="18" s="1"/>
  <c r="N1334" i="18" s="1"/>
  <c r="O1334" i="18" s="1"/>
  <c r="P1334" i="18" s="1"/>
  <c r="Q1334" i="18" s="1"/>
  <c r="R1334" i="18" s="1"/>
  <c r="S1334" i="18" s="1"/>
  <c r="T1334" i="18" s="1"/>
  <c r="U1334" i="18" s="1"/>
  <c r="V1334" i="18" s="1"/>
  <c r="W1334" i="18" s="1"/>
  <c r="X1334" i="18" s="1"/>
  <c r="Y1334" i="18" s="1"/>
  <c r="Z1334" i="18" s="1"/>
  <c r="AA1334" i="18" s="1"/>
  <c r="AB1334" i="18" s="1"/>
  <c r="AC1334" i="18" s="1"/>
  <c r="AD1334" i="18" s="1"/>
  <c r="AE1334" i="18" s="1"/>
  <c r="AF1334" i="18" s="1"/>
  <c r="AG1334" i="18" s="1"/>
  <c r="AH1334" i="18" s="1"/>
  <c r="AI1334" i="18" s="1"/>
  <c r="AJ1334" i="18" s="1"/>
  <c r="F1869" i="18"/>
  <c r="G1869" i="18" s="1"/>
  <c r="H1869" i="18" s="1"/>
  <c r="I1869" i="18" s="1"/>
  <c r="J1869" i="18" s="1"/>
  <c r="K1869" i="18" s="1"/>
  <c r="L1869" i="18" s="1"/>
  <c r="M1869" i="18" s="1"/>
  <c r="N1869" i="18" s="1"/>
  <c r="O1869" i="18" s="1"/>
  <c r="P1869" i="18" s="1"/>
  <c r="Q1869" i="18" s="1"/>
  <c r="R1869" i="18" s="1"/>
  <c r="S1869" i="18" s="1"/>
  <c r="T1869" i="18" s="1"/>
  <c r="U1869" i="18" s="1"/>
  <c r="V1869" i="18" s="1"/>
  <c r="W1869" i="18" s="1"/>
  <c r="X1869" i="18" s="1"/>
  <c r="Y1869" i="18" s="1"/>
  <c r="Z1869" i="18" s="1"/>
  <c r="AA1869" i="18" s="1"/>
  <c r="AB1869" i="18" s="1"/>
  <c r="AC1869" i="18" s="1"/>
  <c r="AD1869" i="18" s="1"/>
  <c r="AE1869" i="18" s="1"/>
  <c r="AF1869" i="18" s="1"/>
  <c r="AG1869" i="18" s="1"/>
  <c r="AH1869" i="18" s="1"/>
  <c r="AI1869" i="18" s="1"/>
  <c r="AJ1869" i="18" s="1"/>
  <c r="F1578" i="18"/>
  <c r="G1578" i="18" s="1"/>
  <c r="H1578" i="18" s="1"/>
  <c r="I1578" i="18" s="1"/>
  <c r="J1578" i="18" s="1"/>
  <c r="K1578" i="18" s="1"/>
  <c r="L1578" i="18" s="1"/>
  <c r="M1578" i="18" s="1"/>
  <c r="N1578" i="18" s="1"/>
  <c r="O1578" i="18" s="1"/>
  <c r="P1578" i="18" s="1"/>
  <c r="Q1578" i="18" s="1"/>
  <c r="R1578" i="18" s="1"/>
  <c r="S1578" i="18" s="1"/>
  <c r="T1578" i="18" s="1"/>
  <c r="U1578" i="18" s="1"/>
  <c r="V1578" i="18" s="1"/>
  <c r="W1578" i="18" s="1"/>
  <c r="X1578" i="18" s="1"/>
  <c r="Y1578" i="18" s="1"/>
  <c r="Z1578" i="18" s="1"/>
  <c r="AA1578" i="18" s="1"/>
  <c r="AB1578" i="18" s="1"/>
  <c r="AC1578" i="18" s="1"/>
  <c r="AD1578" i="18" s="1"/>
  <c r="AE1578" i="18" s="1"/>
  <c r="AF1578" i="18" s="1"/>
  <c r="AG1578" i="18" s="1"/>
  <c r="AH1578" i="18" s="1"/>
  <c r="AI1578" i="18" s="1"/>
  <c r="AJ1578" i="18" s="1"/>
  <c r="F1366" i="18"/>
  <c r="G1366" i="18" s="1"/>
  <c r="H1366" i="18" s="1"/>
  <c r="I1366" i="18" s="1"/>
  <c r="J1366" i="18" s="1"/>
  <c r="K1366" i="18" s="1"/>
  <c r="L1366" i="18" s="1"/>
  <c r="M1366" i="18" s="1"/>
  <c r="N1366" i="18" s="1"/>
  <c r="O1366" i="18" s="1"/>
  <c r="P1366" i="18" s="1"/>
  <c r="Q1366" i="18" s="1"/>
  <c r="R1366" i="18" s="1"/>
  <c r="S1366" i="18" s="1"/>
  <c r="T1366" i="18" s="1"/>
  <c r="U1366" i="18" s="1"/>
  <c r="V1366" i="18" s="1"/>
  <c r="W1366" i="18" s="1"/>
  <c r="X1366" i="18" s="1"/>
  <c r="Y1366" i="18" s="1"/>
  <c r="Z1366" i="18" s="1"/>
  <c r="AA1366" i="18" s="1"/>
  <c r="AB1366" i="18" s="1"/>
  <c r="AC1366" i="18" s="1"/>
  <c r="AD1366" i="18" s="1"/>
  <c r="AE1366" i="18" s="1"/>
  <c r="AF1366" i="18" s="1"/>
  <c r="AG1366" i="18" s="1"/>
  <c r="AH1366" i="18" s="1"/>
  <c r="AI1366" i="18" s="1"/>
  <c r="AJ1366" i="18" s="1"/>
  <c r="F1700" i="18"/>
  <c r="G1700" i="18" s="1"/>
  <c r="H1700" i="18" s="1"/>
  <c r="I1700" i="18" s="1"/>
  <c r="J1700" i="18" s="1"/>
  <c r="K1700" i="18" s="1"/>
  <c r="L1700" i="18" s="1"/>
  <c r="M1700" i="18" s="1"/>
  <c r="N1700" i="18" s="1"/>
  <c r="O1700" i="18" s="1"/>
  <c r="P1700" i="18" s="1"/>
  <c r="Q1700" i="18" s="1"/>
  <c r="R1700" i="18" s="1"/>
  <c r="S1700" i="18" s="1"/>
  <c r="T1700" i="18" s="1"/>
  <c r="U1700" i="18" s="1"/>
  <c r="V1700" i="18" s="1"/>
  <c r="W1700" i="18" s="1"/>
  <c r="X1700" i="18" s="1"/>
  <c r="Y1700" i="18" s="1"/>
  <c r="Z1700" i="18" s="1"/>
  <c r="AA1700" i="18" s="1"/>
  <c r="AB1700" i="18" s="1"/>
  <c r="AC1700" i="18" s="1"/>
  <c r="AD1700" i="18" s="1"/>
  <c r="AE1700" i="18" s="1"/>
  <c r="AF1700" i="18" s="1"/>
  <c r="AG1700" i="18" s="1"/>
  <c r="AH1700" i="18" s="1"/>
  <c r="AI1700" i="18" s="1"/>
  <c r="AJ1700" i="18" s="1"/>
  <c r="F1728" i="18"/>
  <c r="G1728" i="18" s="1"/>
  <c r="H1728" i="18" s="1"/>
  <c r="I1728" i="18" s="1"/>
  <c r="J1728" i="18" s="1"/>
  <c r="K1728" i="18" s="1"/>
  <c r="L1728" i="18" s="1"/>
  <c r="M1728" i="18" s="1"/>
  <c r="N1728" i="18" s="1"/>
  <c r="O1728" i="18" s="1"/>
  <c r="P1728" i="18" s="1"/>
  <c r="Q1728" i="18" s="1"/>
  <c r="R1728" i="18" s="1"/>
  <c r="S1728" i="18" s="1"/>
  <c r="T1728" i="18" s="1"/>
  <c r="U1728" i="18" s="1"/>
  <c r="V1728" i="18" s="1"/>
  <c r="W1728" i="18" s="1"/>
  <c r="X1728" i="18" s="1"/>
  <c r="Y1728" i="18" s="1"/>
  <c r="Z1728" i="18" s="1"/>
  <c r="AA1728" i="18" s="1"/>
  <c r="AB1728" i="18" s="1"/>
  <c r="AC1728" i="18" s="1"/>
  <c r="AD1728" i="18" s="1"/>
  <c r="AE1728" i="18" s="1"/>
  <c r="AF1728" i="18" s="1"/>
  <c r="AG1728" i="18" s="1"/>
  <c r="AH1728" i="18" s="1"/>
  <c r="AI1728" i="18" s="1"/>
  <c r="AJ1728" i="18" s="1"/>
  <c r="F1197" i="18"/>
  <c r="G1197" i="18" s="1"/>
  <c r="H1197" i="18" s="1"/>
  <c r="I1197" i="18" s="1"/>
  <c r="J1197" i="18" s="1"/>
  <c r="K1197" i="18" s="1"/>
  <c r="L1197" i="18" s="1"/>
  <c r="M1197" i="18" s="1"/>
  <c r="N1197" i="18" s="1"/>
  <c r="O1197" i="18" s="1"/>
  <c r="P1197" i="18" s="1"/>
  <c r="Q1197" i="18" s="1"/>
  <c r="R1197" i="18" s="1"/>
  <c r="S1197" i="18" s="1"/>
  <c r="T1197" i="18" s="1"/>
  <c r="U1197" i="18" s="1"/>
  <c r="V1197" i="18" s="1"/>
  <c r="W1197" i="18" s="1"/>
  <c r="X1197" i="18" s="1"/>
  <c r="Y1197" i="18" s="1"/>
  <c r="Z1197" i="18" s="1"/>
  <c r="AA1197" i="18" s="1"/>
  <c r="AB1197" i="18" s="1"/>
  <c r="AC1197" i="18" s="1"/>
  <c r="AD1197" i="18" s="1"/>
  <c r="AE1197" i="18" s="1"/>
  <c r="AF1197" i="18" s="1"/>
  <c r="AG1197" i="18" s="1"/>
  <c r="AH1197" i="18" s="1"/>
  <c r="AI1197" i="18" s="1"/>
  <c r="AJ1197" i="18" s="1"/>
  <c r="F1289" i="18"/>
  <c r="G1289" i="18" s="1"/>
  <c r="H1289" i="18" s="1"/>
  <c r="I1289" i="18" s="1"/>
  <c r="J1289" i="18" s="1"/>
  <c r="K1289" i="18" s="1"/>
  <c r="L1289" i="18" s="1"/>
  <c r="M1289" i="18" s="1"/>
  <c r="N1289" i="18" s="1"/>
  <c r="O1289" i="18" s="1"/>
  <c r="P1289" i="18" s="1"/>
  <c r="Q1289" i="18" s="1"/>
  <c r="R1289" i="18" s="1"/>
  <c r="S1289" i="18" s="1"/>
  <c r="T1289" i="18" s="1"/>
  <c r="U1289" i="18" s="1"/>
  <c r="V1289" i="18" s="1"/>
  <c r="W1289" i="18" s="1"/>
  <c r="X1289" i="18" s="1"/>
  <c r="Y1289" i="18" s="1"/>
  <c r="Z1289" i="18" s="1"/>
  <c r="AA1289" i="18" s="1"/>
  <c r="AB1289" i="18" s="1"/>
  <c r="AC1289" i="18" s="1"/>
  <c r="AD1289" i="18" s="1"/>
  <c r="AE1289" i="18" s="1"/>
  <c r="AF1289" i="18" s="1"/>
  <c r="AG1289" i="18" s="1"/>
  <c r="AH1289" i="18" s="1"/>
  <c r="AI1289" i="18" s="1"/>
  <c r="AJ1289" i="18" s="1"/>
  <c r="F1369" i="18"/>
  <c r="G1369" i="18" s="1"/>
  <c r="H1369" i="18" s="1"/>
  <c r="I1369" i="18" s="1"/>
  <c r="J1369" i="18" s="1"/>
  <c r="K1369" i="18" s="1"/>
  <c r="L1369" i="18" s="1"/>
  <c r="M1369" i="18" s="1"/>
  <c r="N1369" i="18" s="1"/>
  <c r="O1369" i="18" s="1"/>
  <c r="P1369" i="18" s="1"/>
  <c r="Q1369" i="18" s="1"/>
  <c r="R1369" i="18" s="1"/>
  <c r="S1369" i="18" s="1"/>
  <c r="T1369" i="18" s="1"/>
  <c r="U1369" i="18" s="1"/>
  <c r="V1369" i="18" s="1"/>
  <c r="W1369" i="18" s="1"/>
  <c r="X1369" i="18" s="1"/>
  <c r="Y1369" i="18" s="1"/>
  <c r="Z1369" i="18" s="1"/>
  <c r="AA1369" i="18" s="1"/>
  <c r="AB1369" i="18" s="1"/>
  <c r="AC1369" i="18" s="1"/>
  <c r="AD1369" i="18" s="1"/>
  <c r="AE1369" i="18" s="1"/>
  <c r="AF1369" i="18" s="1"/>
  <c r="AG1369" i="18" s="1"/>
  <c r="AH1369" i="18" s="1"/>
  <c r="AI1369" i="18" s="1"/>
  <c r="AJ1369" i="18" s="1"/>
  <c r="F1239" i="18"/>
  <c r="G1239" i="18" s="1"/>
  <c r="H1239" i="18" s="1"/>
  <c r="I1239" i="18" s="1"/>
  <c r="J1239" i="18" s="1"/>
  <c r="K1239" i="18" s="1"/>
  <c r="L1239" i="18" s="1"/>
  <c r="M1239" i="18" s="1"/>
  <c r="N1239" i="18" s="1"/>
  <c r="O1239" i="18" s="1"/>
  <c r="P1239" i="18" s="1"/>
  <c r="Q1239" i="18" s="1"/>
  <c r="R1239" i="18" s="1"/>
  <c r="S1239" i="18" s="1"/>
  <c r="T1239" i="18" s="1"/>
  <c r="U1239" i="18" s="1"/>
  <c r="V1239" i="18" s="1"/>
  <c r="W1239" i="18" s="1"/>
  <c r="X1239" i="18" s="1"/>
  <c r="Y1239" i="18" s="1"/>
  <c r="Z1239" i="18" s="1"/>
  <c r="AA1239" i="18" s="1"/>
  <c r="AB1239" i="18" s="1"/>
  <c r="AC1239" i="18" s="1"/>
  <c r="AD1239" i="18" s="1"/>
  <c r="AE1239" i="18" s="1"/>
  <c r="AF1239" i="18" s="1"/>
  <c r="AG1239" i="18" s="1"/>
  <c r="AH1239" i="18" s="1"/>
  <c r="AI1239" i="18" s="1"/>
  <c r="AJ1239" i="18" s="1"/>
  <c r="F1735" i="18"/>
  <c r="G1735" i="18" s="1"/>
  <c r="H1735" i="18" s="1"/>
  <c r="I1735" i="18" s="1"/>
  <c r="J1735" i="18" s="1"/>
  <c r="K1735" i="18" s="1"/>
  <c r="L1735" i="18" s="1"/>
  <c r="M1735" i="18" s="1"/>
  <c r="N1735" i="18" s="1"/>
  <c r="O1735" i="18" s="1"/>
  <c r="P1735" i="18" s="1"/>
  <c r="Q1735" i="18" s="1"/>
  <c r="R1735" i="18" s="1"/>
  <c r="S1735" i="18" s="1"/>
  <c r="T1735" i="18" s="1"/>
  <c r="U1735" i="18" s="1"/>
  <c r="V1735" i="18" s="1"/>
  <c r="W1735" i="18" s="1"/>
  <c r="X1735" i="18" s="1"/>
  <c r="Y1735" i="18" s="1"/>
  <c r="Z1735" i="18" s="1"/>
  <c r="AA1735" i="18" s="1"/>
  <c r="AB1735" i="18" s="1"/>
  <c r="AC1735" i="18" s="1"/>
  <c r="AD1735" i="18" s="1"/>
  <c r="AE1735" i="18" s="1"/>
  <c r="AF1735" i="18" s="1"/>
  <c r="AG1735" i="18" s="1"/>
  <c r="AH1735" i="18" s="1"/>
  <c r="AI1735" i="18" s="1"/>
  <c r="AJ1735" i="18" s="1"/>
  <c r="F1647" i="18"/>
  <c r="G1647" i="18" s="1"/>
  <c r="H1647" i="18" s="1"/>
  <c r="I1647" i="18" s="1"/>
  <c r="J1647" i="18" s="1"/>
  <c r="K1647" i="18" s="1"/>
  <c r="L1647" i="18" s="1"/>
  <c r="M1647" i="18" s="1"/>
  <c r="N1647" i="18" s="1"/>
  <c r="O1647" i="18" s="1"/>
  <c r="P1647" i="18" s="1"/>
  <c r="Q1647" i="18" s="1"/>
  <c r="R1647" i="18" s="1"/>
  <c r="S1647" i="18" s="1"/>
  <c r="T1647" i="18" s="1"/>
  <c r="U1647" i="18" s="1"/>
  <c r="V1647" i="18" s="1"/>
  <c r="W1647" i="18" s="1"/>
  <c r="X1647" i="18" s="1"/>
  <c r="Y1647" i="18" s="1"/>
  <c r="Z1647" i="18" s="1"/>
  <c r="AA1647" i="18" s="1"/>
  <c r="AB1647" i="18" s="1"/>
  <c r="AC1647" i="18" s="1"/>
  <c r="AD1647" i="18" s="1"/>
  <c r="AE1647" i="18" s="1"/>
  <c r="AF1647" i="18" s="1"/>
  <c r="AG1647" i="18" s="1"/>
  <c r="AH1647" i="18" s="1"/>
  <c r="AI1647" i="18" s="1"/>
  <c r="AJ1647" i="18" s="1"/>
  <c r="F1842" i="18"/>
  <c r="G1842" i="18" s="1"/>
  <c r="H1842" i="18" s="1"/>
  <c r="I1842" i="18" s="1"/>
  <c r="J1842" i="18" s="1"/>
  <c r="K1842" i="18" s="1"/>
  <c r="L1842" i="18" s="1"/>
  <c r="M1842" i="18" s="1"/>
  <c r="N1842" i="18" s="1"/>
  <c r="O1842" i="18" s="1"/>
  <c r="P1842" i="18" s="1"/>
  <c r="Q1842" i="18" s="1"/>
  <c r="R1842" i="18" s="1"/>
  <c r="S1842" i="18" s="1"/>
  <c r="T1842" i="18" s="1"/>
  <c r="U1842" i="18" s="1"/>
  <c r="V1842" i="18" s="1"/>
  <c r="W1842" i="18" s="1"/>
  <c r="X1842" i="18" s="1"/>
  <c r="Y1842" i="18" s="1"/>
  <c r="Z1842" i="18" s="1"/>
  <c r="AA1842" i="18" s="1"/>
  <c r="AB1842" i="18" s="1"/>
  <c r="AC1842" i="18" s="1"/>
  <c r="AD1842" i="18" s="1"/>
  <c r="AE1842" i="18" s="1"/>
  <c r="AF1842" i="18" s="1"/>
  <c r="AG1842" i="18" s="1"/>
  <c r="AH1842" i="18" s="1"/>
  <c r="AI1842" i="18" s="1"/>
  <c r="AJ1842" i="18" s="1"/>
  <c r="F1158" i="18"/>
  <c r="G1158" i="18" s="1"/>
  <c r="H1158" i="18" s="1"/>
  <c r="I1158" i="18" s="1"/>
  <c r="J1158" i="18" s="1"/>
  <c r="K1158" i="18" s="1"/>
  <c r="L1158" i="18" s="1"/>
  <c r="M1158" i="18" s="1"/>
  <c r="N1158" i="18" s="1"/>
  <c r="O1158" i="18" s="1"/>
  <c r="P1158" i="18" s="1"/>
  <c r="Q1158" i="18" s="1"/>
  <c r="R1158" i="18" s="1"/>
  <c r="S1158" i="18" s="1"/>
  <c r="T1158" i="18" s="1"/>
  <c r="U1158" i="18" s="1"/>
  <c r="V1158" i="18" s="1"/>
  <c r="W1158" i="18" s="1"/>
  <c r="X1158" i="18" s="1"/>
  <c r="Y1158" i="18" s="1"/>
  <c r="Z1158" i="18" s="1"/>
  <c r="AA1158" i="18" s="1"/>
  <c r="AB1158" i="18" s="1"/>
  <c r="AC1158" i="18" s="1"/>
  <c r="AD1158" i="18" s="1"/>
  <c r="AE1158" i="18" s="1"/>
  <c r="AF1158" i="18" s="1"/>
  <c r="AG1158" i="18" s="1"/>
  <c r="AH1158" i="18" s="1"/>
  <c r="AI1158" i="18" s="1"/>
  <c r="AJ1158" i="18" s="1"/>
  <c r="F1841" i="18"/>
  <c r="G1841" i="18" s="1"/>
  <c r="H1841" i="18" s="1"/>
  <c r="I1841" i="18" s="1"/>
  <c r="J1841" i="18" s="1"/>
  <c r="K1841" i="18" s="1"/>
  <c r="L1841" i="18" s="1"/>
  <c r="M1841" i="18" s="1"/>
  <c r="N1841" i="18" s="1"/>
  <c r="O1841" i="18" s="1"/>
  <c r="P1841" i="18" s="1"/>
  <c r="Q1841" i="18" s="1"/>
  <c r="R1841" i="18" s="1"/>
  <c r="S1841" i="18" s="1"/>
  <c r="T1841" i="18" s="1"/>
  <c r="U1841" i="18" s="1"/>
  <c r="V1841" i="18" s="1"/>
  <c r="W1841" i="18" s="1"/>
  <c r="X1841" i="18" s="1"/>
  <c r="Y1841" i="18" s="1"/>
  <c r="Z1841" i="18" s="1"/>
  <c r="AA1841" i="18" s="1"/>
  <c r="AB1841" i="18" s="1"/>
  <c r="AC1841" i="18" s="1"/>
  <c r="AD1841" i="18" s="1"/>
  <c r="AE1841" i="18" s="1"/>
  <c r="AF1841" i="18" s="1"/>
  <c r="AG1841" i="18" s="1"/>
  <c r="AH1841" i="18" s="1"/>
  <c r="AI1841" i="18" s="1"/>
  <c r="AJ1841" i="18" s="1"/>
  <c r="F1420" i="18"/>
  <c r="G1420" i="18" s="1"/>
  <c r="H1420" i="18" s="1"/>
  <c r="I1420" i="18" s="1"/>
  <c r="J1420" i="18" s="1"/>
  <c r="K1420" i="18" s="1"/>
  <c r="L1420" i="18" s="1"/>
  <c r="M1420" i="18" s="1"/>
  <c r="N1420" i="18" s="1"/>
  <c r="O1420" i="18" s="1"/>
  <c r="P1420" i="18" s="1"/>
  <c r="Q1420" i="18" s="1"/>
  <c r="R1420" i="18" s="1"/>
  <c r="S1420" i="18" s="1"/>
  <c r="T1420" i="18" s="1"/>
  <c r="U1420" i="18" s="1"/>
  <c r="V1420" i="18" s="1"/>
  <c r="W1420" i="18" s="1"/>
  <c r="X1420" i="18" s="1"/>
  <c r="Y1420" i="18" s="1"/>
  <c r="Z1420" i="18" s="1"/>
  <c r="AA1420" i="18" s="1"/>
  <c r="AB1420" i="18" s="1"/>
  <c r="AC1420" i="18" s="1"/>
  <c r="AD1420" i="18" s="1"/>
  <c r="AE1420" i="18" s="1"/>
  <c r="AF1420" i="18" s="1"/>
  <c r="AG1420" i="18" s="1"/>
  <c r="AH1420" i="18" s="1"/>
  <c r="AI1420" i="18" s="1"/>
  <c r="AJ1420" i="18" s="1"/>
  <c r="F1161" i="18"/>
  <c r="G1161" i="18" s="1"/>
  <c r="H1161" i="18" s="1"/>
  <c r="I1161" i="18" s="1"/>
  <c r="J1161" i="18" s="1"/>
  <c r="K1161" i="18" s="1"/>
  <c r="L1161" i="18" s="1"/>
  <c r="M1161" i="18" s="1"/>
  <c r="N1161" i="18" s="1"/>
  <c r="O1161" i="18" s="1"/>
  <c r="P1161" i="18" s="1"/>
  <c r="Q1161" i="18" s="1"/>
  <c r="R1161" i="18" s="1"/>
  <c r="S1161" i="18" s="1"/>
  <c r="T1161" i="18" s="1"/>
  <c r="U1161" i="18" s="1"/>
  <c r="V1161" i="18" s="1"/>
  <c r="W1161" i="18" s="1"/>
  <c r="X1161" i="18" s="1"/>
  <c r="Y1161" i="18" s="1"/>
  <c r="Z1161" i="18" s="1"/>
  <c r="AA1161" i="18" s="1"/>
  <c r="AB1161" i="18" s="1"/>
  <c r="AC1161" i="18" s="1"/>
  <c r="AD1161" i="18" s="1"/>
  <c r="AE1161" i="18" s="1"/>
  <c r="AF1161" i="18" s="1"/>
  <c r="AG1161" i="18" s="1"/>
  <c r="AH1161" i="18" s="1"/>
  <c r="AI1161" i="18" s="1"/>
  <c r="AJ1161" i="18" s="1"/>
  <c r="F1832" i="18"/>
  <c r="G1832" i="18" s="1"/>
  <c r="H1832" i="18" s="1"/>
  <c r="I1832" i="18" s="1"/>
  <c r="J1832" i="18" s="1"/>
  <c r="K1832" i="18" s="1"/>
  <c r="L1832" i="18" s="1"/>
  <c r="M1832" i="18" s="1"/>
  <c r="N1832" i="18" s="1"/>
  <c r="O1832" i="18" s="1"/>
  <c r="P1832" i="18" s="1"/>
  <c r="Q1832" i="18" s="1"/>
  <c r="R1832" i="18" s="1"/>
  <c r="S1832" i="18" s="1"/>
  <c r="T1832" i="18" s="1"/>
  <c r="U1832" i="18" s="1"/>
  <c r="V1832" i="18" s="1"/>
  <c r="W1832" i="18" s="1"/>
  <c r="X1832" i="18" s="1"/>
  <c r="Y1832" i="18" s="1"/>
  <c r="Z1832" i="18" s="1"/>
  <c r="AA1832" i="18" s="1"/>
  <c r="AB1832" i="18" s="1"/>
  <c r="AC1832" i="18" s="1"/>
  <c r="AD1832" i="18" s="1"/>
  <c r="AE1832" i="18" s="1"/>
  <c r="AF1832" i="18" s="1"/>
  <c r="AG1832" i="18" s="1"/>
  <c r="AH1832" i="18" s="1"/>
  <c r="AI1832" i="18" s="1"/>
  <c r="AJ1832" i="18" s="1"/>
  <c r="F1311" i="18"/>
  <c r="G1311" i="18" s="1"/>
  <c r="H1311" i="18" s="1"/>
  <c r="I1311" i="18" s="1"/>
  <c r="J1311" i="18" s="1"/>
  <c r="K1311" i="18" s="1"/>
  <c r="L1311" i="18" s="1"/>
  <c r="M1311" i="18" s="1"/>
  <c r="N1311" i="18" s="1"/>
  <c r="O1311" i="18" s="1"/>
  <c r="P1311" i="18" s="1"/>
  <c r="Q1311" i="18" s="1"/>
  <c r="R1311" i="18" s="1"/>
  <c r="S1311" i="18" s="1"/>
  <c r="T1311" i="18" s="1"/>
  <c r="U1311" i="18" s="1"/>
  <c r="V1311" i="18" s="1"/>
  <c r="W1311" i="18" s="1"/>
  <c r="X1311" i="18" s="1"/>
  <c r="Y1311" i="18" s="1"/>
  <c r="Z1311" i="18" s="1"/>
  <c r="AA1311" i="18" s="1"/>
  <c r="AB1311" i="18" s="1"/>
  <c r="AC1311" i="18" s="1"/>
  <c r="AD1311" i="18" s="1"/>
  <c r="AE1311" i="18" s="1"/>
  <c r="AF1311" i="18" s="1"/>
  <c r="AG1311" i="18" s="1"/>
  <c r="AH1311" i="18" s="1"/>
  <c r="AI1311" i="18" s="1"/>
  <c r="AJ1311" i="18" s="1"/>
  <c r="F1312" i="18"/>
  <c r="G1312" i="18" s="1"/>
  <c r="H1312" i="18" s="1"/>
  <c r="I1312" i="18" s="1"/>
  <c r="J1312" i="18" s="1"/>
  <c r="K1312" i="18" s="1"/>
  <c r="L1312" i="18" s="1"/>
  <c r="M1312" i="18" s="1"/>
  <c r="N1312" i="18" s="1"/>
  <c r="O1312" i="18" s="1"/>
  <c r="P1312" i="18" s="1"/>
  <c r="Q1312" i="18" s="1"/>
  <c r="R1312" i="18" s="1"/>
  <c r="S1312" i="18" s="1"/>
  <c r="T1312" i="18" s="1"/>
  <c r="U1312" i="18" s="1"/>
  <c r="V1312" i="18" s="1"/>
  <c r="W1312" i="18" s="1"/>
  <c r="X1312" i="18" s="1"/>
  <c r="Y1312" i="18" s="1"/>
  <c r="Z1312" i="18" s="1"/>
  <c r="AA1312" i="18" s="1"/>
  <c r="AB1312" i="18" s="1"/>
  <c r="AC1312" i="18" s="1"/>
  <c r="AD1312" i="18" s="1"/>
  <c r="AE1312" i="18" s="1"/>
  <c r="AF1312" i="18" s="1"/>
  <c r="AG1312" i="18" s="1"/>
  <c r="AH1312" i="18" s="1"/>
  <c r="AI1312" i="18" s="1"/>
  <c r="AJ1312" i="18" s="1"/>
  <c r="F1506" i="18"/>
  <c r="G1506" i="18" s="1"/>
  <c r="H1506" i="18" s="1"/>
  <c r="I1506" i="18" s="1"/>
  <c r="J1506" i="18" s="1"/>
  <c r="K1506" i="18" s="1"/>
  <c r="L1506" i="18" s="1"/>
  <c r="M1506" i="18" s="1"/>
  <c r="N1506" i="18" s="1"/>
  <c r="O1506" i="18" s="1"/>
  <c r="P1506" i="18" s="1"/>
  <c r="Q1506" i="18" s="1"/>
  <c r="R1506" i="18" s="1"/>
  <c r="S1506" i="18" s="1"/>
  <c r="T1506" i="18" s="1"/>
  <c r="U1506" i="18" s="1"/>
  <c r="V1506" i="18" s="1"/>
  <c r="W1506" i="18" s="1"/>
  <c r="X1506" i="18" s="1"/>
  <c r="Y1506" i="18" s="1"/>
  <c r="Z1506" i="18" s="1"/>
  <c r="AA1506" i="18" s="1"/>
  <c r="AB1506" i="18" s="1"/>
  <c r="AC1506" i="18" s="1"/>
  <c r="AD1506" i="18" s="1"/>
  <c r="AE1506" i="18" s="1"/>
  <c r="AF1506" i="18" s="1"/>
  <c r="AG1506" i="18" s="1"/>
  <c r="AH1506" i="18" s="1"/>
  <c r="AI1506" i="18" s="1"/>
  <c r="AJ1506" i="18" s="1"/>
  <c r="F1642" i="18"/>
  <c r="G1642" i="18" s="1"/>
  <c r="H1642" i="18" s="1"/>
  <c r="I1642" i="18" s="1"/>
  <c r="J1642" i="18" s="1"/>
  <c r="K1642" i="18" s="1"/>
  <c r="L1642" i="18" s="1"/>
  <c r="M1642" i="18" s="1"/>
  <c r="N1642" i="18" s="1"/>
  <c r="O1642" i="18" s="1"/>
  <c r="P1642" i="18" s="1"/>
  <c r="Q1642" i="18" s="1"/>
  <c r="R1642" i="18" s="1"/>
  <c r="S1642" i="18" s="1"/>
  <c r="T1642" i="18" s="1"/>
  <c r="U1642" i="18" s="1"/>
  <c r="V1642" i="18" s="1"/>
  <c r="W1642" i="18" s="1"/>
  <c r="X1642" i="18" s="1"/>
  <c r="Y1642" i="18" s="1"/>
  <c r="Z1642" i="18" s="1"/>
  <c r="AA1642" i="18" s="1"/>
  <c r="AB1642" i="18" s="1"/>
  <c r="AC1642" i="18" s="1"/>
  <c r="AD1642" i="18" s="1"/>
  <c r="AE1642" i="18" s="1"/>
  <c r="AF1642" i="18" s="1"/>
  <c r="AG1642" i="18" s="1"/>
  <c r="AH1642" i="18" s="1"/>
  <c r="AI1642" i="18" s="1"/>
  <c r="AJ1642" i="18" s="1"/>
  <c r="F1547" i="18"/>
  <c r="G1547" i="18" s="1"/>
  <c r="H1547" i="18" s="1"/>
  <c r="I1547" i="18" s="1"/>
  <c r="J1547" i="18" s="1"/>
  <c r="K1547" i="18" s="1"/>
  <c r="L1547" i="18" s="1"/>
  <c r="M1547" i="18" s="1"/>
  <c r="N1547" i="18" s="1"/>
  <c r="O1547" i="18" s="1"/>
  <c r="P1547" i="18" s="1"/>
  <c r="Q1547" i="18" s="1"/>
  <c r="R1547" i="18" s="1"/>
  <c r="S1547" i="18" s="1"/>
  <c r="T1547" i="18" s="1"/>
  <c r="U1547" i="18" s="1"/>
  <c r="V1547" i="18" s="1"/>
  <c r="W1547" i="18" s="1"/>
  <c r="X1547" i="18" s="1"/>
  <c r="Y1547" i="18" s="1"/>
  <c r="Z1547" i="18" s="1"/>
  <c r="AA1547" i="18" s="1"/>
  <c r="AB1547" i="18" s="1"/>
  <c r="AC1547" i="18" s="1"/>
  <c r="AD1547" i="18" s="1"/>
  <c r="AE1547" i="18" s="1"/>
  <c r="AF1547" i="18" s="1"/>
  <c r="AG1547" i="18" s="1"/>
  <c r="AH1547" i="18" s="1"/>
  <c r="AI1547" i="18" s="1"/>
  <c r="AJ1547" i="18" s="1"/>
  <c r="F1281" i="18"/>
  <c r="G1281" i="18" s="1"/>
  <c r="H1281" i="18" s="1"/>
  <c r="I1281" i="18" s="1"/>
  <c r="J1281" i="18" s="1"/>
  <c r="K1281" i="18" s="1"/>
  <c r="L1281" i="18" s="1"/>
  <c r="M1281" i="18" s="1"/>
  <c r="N1281" i="18" s="1"/>
  <c r="O1281" i="18" s="1"/>
  <c r="P1281" i="18" s="1"/>
  <c r="Q1281" i="18" s="1"/>
  <c r="R1281" i="18" s="1"/>
  <c r="S1281" i="18" s="1"/>
  <c r="T1281" i="18" s="1"/>
  <c r="U1281" i="18" s="1"/>
  <c r="V1281" i="18" s="1"/>
  <c r="W1281" i="18" s="1"/>
  <c r="X1281" i="18" s="1"/>
  <c r="Y1281" i="18" s="1"/>
  <c r="Z1281" i="18" s="1"/>
  <c r="AA1281" i="18" s="1"/>
  <c r="AB1281" i="18" s="1"/>
  <c r="AC1281" i="18" s="1"/>
  <c r="AD1281" i="18" s="1"/>
  <c r="AE1281" i="18" s="1"/>
  <c r="AF1281" i="18" s="1"/>
  <c r="AG1281" i="18" s="1"/>
  <c r="AH1281" i="18" s="1"/>
  <c r="AI1281" i="18" s="1"/>
  <c r="AJ1281" i="18" s="1"/>
  <c r="F1615" i="18"/>
  <c r="G1615" i="18" s="1"/>
  <c r="H1615" i="18" s="1"/>
  <c r="I1615" i="18" s="1"/>
  <c r="J1615" i="18" s="1"/>
  <c r="K1615" i="18" s="1"/>
  <c r="L1615" i="18" s="1"/>
  <c r="M1615" i="18" s="1"/>
  <c r="N1615" i="18" s="1"/>
  <c r="O1615" i="18" s="1"/>
  <c r="P1615" i="18" s="1"/>
  <c r="Q1615" i="18" s="1"/>
  <c r="R1615" i="18" s="1"/>
  <c r="S1615" i="18" s="1"/>
  <c r="T1615" i="18" s="1"/>
  <c r="U1615" i="18" s="1"/>
  <c r="V1615" i="18" s="1"/>
  <c r="W1615" i="18" s="1"/>
  <c r="X1615" i="18" s="1"/>
  <c r="Y1615" i="18" s="1"/>
  <c r="Z1615" i="18" s="1"/>
  <c r="AA1615" i="18" s="1"/>
  <c r="AB1615" i="18" s="1"/>
  <c r="AC1615" i="18" s="1"/>
  <c r="AD1615" i="18" s="1"/>
  <c r="AE1615" i="18" s="1"/>
  <c r="AF1615" i="18" s="1"/>
  <c r="AG1615" i="18" s="1"/>
  <c r="AH1615" i="18" s="1"/>
  <c r="AI1615" i="18" s="1"/>
  <c r="AJ1615" i="18" s="1"/>
  <c r="F1525" i="18"/>
  <c r="G1525" i="18" s="1"/>
  <c r="H1525" i="18" s="1"/>
  <c r="I1525" i="18" s="1"/>
  <c r="J1525" i="18" s="1"/>
  <c r="K1525" i="18" s="1"/>
  <c r="L1525" i="18" s="1"/>
  <c r="M1525" i="18" s="1"/>
  <c r="N1525" i="18" s="1"/>
  <c r="O1525" i="18" s="1"/>
  <c r="P1525" i="18" s="1"/>
  <c r="Q1525" i="18" s="1"/>
  <c r="R1525" i="18" s="1"/>
  <c r="S1525" i="18" s="1"/>
  <c r="T1525" i="18" s="1"/>
  <c r="U1525" i="18" s="1"/>
  <c r="V1525" i="18" s="1"/>
  <c r="W1525" i="18" s="1"/>
  <c r="X1525" i="18" s="1"/>
  <c r="Y1525" i="18" s="1"/>
  <c r="Z1525" i="18" s="1"/>
  <c r="AA1525" i="18" s="1"/>
  <c r="AB1525" i="18" s="1"/>
  <c r="AC1525" i="18" s="1"/>
  <c r="AD1525" i="18" s="1"/>
  <c r="AE1525" i="18" s="1"/>
  <c r="AF1525" i="18" s="1"/>
  <c r="AG1525" i="18" s="1"/>
  <c r="AH1525" i="18" s="1"/>
  <c r="AI1525" i="18" s="1"/>
  <c r="AJ1525" i="18" s="1"/>
  <c r="F1240" i="18"/>
  <c r="G1240" i="18" s="1"/>
  <c r="H1240" i="18" s="1"/>
  <c r="I1240" i="18" s="1"/>
  <c r="J1240" i="18" s="1"/>
  <c r="K1240" i="18" s="1"/>
  <c r="L1240" i="18" s="1"/>
  <c r="M1240" i="18" s="1"/>
  <c r="N1240" i="18" s="1"/>
  <c r="O1240" i="18" s="1"/>
  <c r="P1240" i="18" s="1"/>
  <c r="Q1240" i="18" s="1"/>
  <c r="R1240" i="18" s="1"/>
  <c r="S1240" i="18" s="1"/>
  <c r="T1240" i="18" s="1"/>
  <c r="U1240" i="18" s="1"/>
  <c r="V1240" i="18" s="1"/>
  <c r="W1240" i="18" s="1"/>
  <c r="X1240" i="18" s="1"/>
  <c r="Y1240" i="18" s="1"/>
  <c r="Z1240" i="18" s="1"/>
  <c r="AA1240" i="18" s="1"/>
  <c r="AB1240" i="18" s="1"/>
  <c r="AC1240" i="18" s="1"/>
  <c r="AD1240" i="18" s="1"/>
  <c r="AE1240" i="18" s="1"/>
  <c r="AF1240" i="18" s="1"/>
  <c r="AG1240" i="18" s="1"/>
  <c r="AH1240" i="18" s="1"/>
  <c r="AI1240" i="18" s="1"/>
  <c r="AJ1240" i="18" s="1"/>
  <c r="F1446" i="18"/>
  <c r="G1446" i="18" s="1"/>
  <c r="H1446" i="18" s="1"/>
  <c r="I1446" i="18" s="1"/>
  <c r="J1446" i="18" s="1"/>
  <c r="K1446" i="18" s="1"/>
  <c r="L1446" i="18" s="1"/>
  <c r="M1446" i="18" s="1"/>
  <c r="N1446" i="18" s="1"/>
  <c r="O1446" i="18" s="1"/>
  <c r="P1446" i="18" s="1"/>
  <c r="Q1446" i="18" s="1"/>
  <c r="R1446" i="18" s="1"/>
  <c r="S1446" i="18" s="1"/>
  <c r="T1446" i="18" s="1"/>
  <c r="U1446" i="18" s="1"/>
  <c r="V1446" i="18" s="1"/>
  <c r="W1446" i="18" s="1"/>
  <c r="X1446" i="18" s="1"/>
  <c r="Y1446" i="18" s="1"/>
  <c r="Z1446" i="18" s="1"/>
  <c r="AA1446" i="18" s="1"/>
  <c r="AB1446" i="18" s="1"/>
  <c r="AC1446" i="18" s="1"/>
  <c r="AD1446" i="18" s="1"/>
  <c r="AE1446" i="18" s="1"/>
  <c r="AF1446" i="18" s="1"/>
  <c r="AG1446" i="18" s="1"/>
  <c r="AH1446" i="18" s="1"/>
  <c r="AI1446" i="18" s="1"/>
  <c r="AJ1446" i="18" s="1"/>
  <c r="F1527" i="18"/>
  <c r="G1527" i="18" s="1"/>
  <c r="H1527" i="18" s="1"/>
  <c r="I1527" i="18" s="1"/>
  <c r="J1527" i="18" s="1"/>
  <c r="K1527" i="18" s="1"/>
  <c r="L1527" i="18" s="1"/>
  <c r="M1527" i="18" s="1"/>
  <c r="N1527" i="18" s="1"/>
  <c r="O1527" i="18" s="1"/>
  <c r="P1527" i="18" s="1"/>
  <c r="Q1527" i="18" s="1"/>
  <c r="R1527" i="18" s="1"/>
  <c r="S1527" i="18" s="1"/>
  <c r="T1527" i="18" s="1"/>
  <c r="U1527" i="18" s="1"/>
  <c r="V1527" i="18" s="1"/>
  <c r="W1527" i="18" s="1"/>
  <c r="X1527" i="18" s="1"/>
  <c r="Y1527" i="18" s="1"/>
  <c r="Z1527" i="18" s="1"/>
  <c r="AA1527" i="18" s="1"/>
  <c r="AB1527" i="18" s="1"/>
  <c r="AC1527" i="18" s="1"/>
  <c r="AD1527" i="18" s="1"/>
  <c r="AE1527" i="18" s="1"/>
  <c r="AF1527" i="18" s="1"/>
  <c r="AG1527" i="18" s="1"/>
  <c r="AH1527" i="18" s="1"/>
  <c r="AI1527" i="18" s="1"/>
  <c r="AJ1527" i="18" s="1"/>
  <c r="F1661" i="18"/>
  <c r="G1661" i="18" s="1"/>
  <c r="H1661" i="18" s="1"/>
  <c r="I1661" i="18" s="1"/>
  <c r="J1661" i="18" s="1"/>
  <c r="K1661" i="18" s="1"/>
  <c r="L1661" i="18" s="1"/>
  <c r="M1661" i="18" s="1"/>
  <c r="N1661" i="18" s="1"/>
  <c r="O1661" i="18" s="1"/>
  <c r="P1661" i="18" s="1"/>
  <c r="Q1661" i="18" s="1"/>
  <c r="R1661" i="18" s="1"/>
  <c r="S1661" i="18" s="1"/>
  <c r="T1661" i="18" s="1"/>
  <c r="U1661" i="18" s="1"/>
  <c r="V1661" i="18" s="1"/>
  <c r="W1661" i="18" s="1"/>
  <c r="X1661" i="18" s="1"/>
  <c r="Y1661" i="18" s="1"/>
  <c r="Z1661" i="18" s="1"/>
  <c r="AA1661" i="18" s="1"/>
  <c r="AB1661" i="18" s="1"/>
  <c r="AC1661" i="18" s="1"/>
  <c r="AD1661" i="18" s="1"/>
  <c r="AE1661" i="18" s="1"/>
  <c r="AF1661" i="18" s="1"/>
  <c r="AG1661" i="18" s="1"/>
  <c r="AH1661" i="18" s="1"/>
  <c r="AI1661" i="18" s="1"/>
  <c r="AJ1661" i="18" s="1"/>
  <c r="F1533" i="18"/>
  <c r="G1533" i="18" s="1"/>
  <c r="H1533" i="18" s="1"/>
  <c r="I1533" i="18" s="1"/>
  <c r="J1533" i="18" s="1"/>
  <c r="K1533" i="18" s="1"/>
  <c r="L1533" i="18" s="1"/>
  <c r="M1533" i="18" s="1"/>
  <c r="N1533" i="18" s="1"/>
  <c r="O1533" i="18" s="1"/>
  <c r="P1533" i="18" s="1"/>
  <c r="Q1533" i="18" s="1"/>
  <c r="R1533" i="18" s="1"/>
  <c r="S1533" i="18" s="1"/>
  <c r="T1533" i="18" s="1"/>
  <c r="U1533" i="18" s="1"/>
  <c r="V1533" i="18" s="1"/>
  <c r="W1533" i="18" s="1"/>
  <c r="X1533" i="18" s="1"/>
  <c r="Y1533" i="18" s="1"/>
  <c r="Z1533" i="18" s="1"/>
  <c r="AA1533" i="18" s="1"/>
  <c r="AB1533" i="18" s="1"/>
  <c r="AC1533" i="18" s="1"/>
  <c r="AD1533" i="18" s="1"/>
  <c r="AE1533" i="18" s="1"/>
  <c r="AF1533" i="18" s="1"/>
  <c r="AG1533" i="18" s="1"/>
  <c r="AH1533" i="18" s="1"/>
  <c r="AI1533" i="18" s="1"/>
  <c r="AJ1533" i="18" s="1"/>
  <c r="F1811" i="18"/>
  <c r="G1811" i="18" s="1"/>
  <c r="H1811" i="18" s="1"/>
  <c r="I1811" i="18" s="1"/>
  <c r="J1811" i="18" s="1"/>
  <c r="K1811" i="18" s="1"/>
  <c r="L1811" i="18" s="1"/>
  <c r="M1811" i="18" s="1"/>
  <c r="N1811" i="18" s="1"/>
  <c r="O1811" i="18" s="1"/>
  <c r="P1811" i="18" s="1"/>
  <c r="Q1811" i="18" s="1"/>
  <c r="R1811" i="18" s="1"/>
  <c r="S1811" i="18" s="1"/>
  <c r="T1811" i="18" s="1"/>
  <c r="U1811" i="18" s="1"/>
  <c r="V1811" i="18" s="1"/>
  <c r="W1811" i="18" s="1"/>
  <c r="X1811" i="18" s="1"/>
  <c r="Y1811" i="18" s="1"/>
  <c r="Z1811" i="18" s="1"/>
  <c r="AA1811" i="18" s="1"/>
  <c r="AB1811" i="18" s="1"/>
  <c r="AC1811" i="18" s="1"/>
  <c r="AD1811" i="18" s="1"/>
  <c r="AE1811" i="18" s="1"/>
  <c r="AF1811" i="18" s="1"/>
  <c r="AG1811" i="18" s="1"/>
  <c r="AH1811" i="18" s="1"/>
  <c r="AI1811" i="18" s="1"/>
  <c r="AJ1811" i="18" s="1"/>
  <c r="F1526" i="18"/>
  <c r="G1526" i="18" s="1"/>
  <c r="H1526" i="18" s="1"/>
  <c r="I1526" i="18" s="1"/>
  <c r="J1526" i="18" s="1"/>
  <c r="K1526" i="18" s="1"/>
  <c r="L1526" i="18" s="1"/>
  <c r="M1526" i="18" s="1"/>
  <c r="N1526" i="18" s="1"/>
  <c r="O1526" i="18" s="1"/>
  <c r="P1526" i="18" s="1"/>
  <c r="Q1526" i="18" s="1"/>
  <c r="R1526" i="18" s="1"/>
  <c r="S1526" i="18" s="1"/>
  <c r="T1526" i="18" s="1"/>
  <c r="U1526" i="18" s="1"/>
  <c r="V1526" i="18" s="1"/>
  <c r="W1526" i="18" s="1"/>
  <c r="X1526" i="18" s="1"/>
  <c r="Y1526" i="18" s="1"/>
  <c r="Z1526" i="18" s="1"/>
  <c r="AA1526" i="18" s="1"/>
  <c r="AB1526" i="18" s="1"/>
  <c r="AC1526" i="18" s="1"/>
  <c r="AD1526" i="18" s="1"/>
  <c r="AE1526" i="18" s="1"/>
  <c r="AF1526" i="18" s="1"/>
  <c r="AG1526" i="18" s="1"/>
  <c r="AH1526" i="18" s="1"/>
  <c r="AI1526" i="18" s="1"/>
  <c r="AJ1526" i="18" s="1"/>
  <c r="F1742" i="18"/>
  <c r="G1742" i="18" s="1"/>
  <c r="H1742" i="18" s="1"/>
  <c r="I1742" i="18" s="1"/>
  <c r="J1742" i="18" s="1"/>
  <c r="K1742" i="18" s="1"/>
  <c r="L1742" i="18" s="1"/>
  <c r="M1742" i="18" s="1"/>
  <c r="N1742" i="18" s="1"/>
  <c r="O1742" i="18" s="1"/>
  <c r="P1742" i="18" s="1"/>
  <c r="Q1742" i="18" s="1"/>
  <c r="R1742" i="18" s="1"/>
  <c r="S1742" i="18" s="1"/>
  <c r="T1742" i="18" s="1"/>
  <c r="U1742" i="18" s="1"/>
  <c r="V1742" i="18" s="1"/>
  <c r="W1742" i="18" s="1"/>
  <c r="X1742" i="18" s="1"/>
  <c r="Y1742" i="18" s="1"/>
  <c r="Z1742" i="18" s="1"/>
  <c r="AA1742" i="18" s="1"/>
  <c r="AB1742" i="18" s="1"/>
  <c r="AC1742" i="18" s="1"/>
  <c r="AD1742" i="18" s="1"/>
  <c r="AE1742" i="18" s="1"/>
  <c r="AF1742" i="18" s="1"/>
  <c r="AG1742" i="18" s="1"/>
  <c r="AH1742" i="18" s="1"/>
  <c r="AI1742" i="18" s="1"/>
  <c r="AJ1742" i="18" s="1"/>
  <c r="F1486" i="18"/>
  <c r="G1486" i="18" s="1"/>
  <c r="H1486" i="18" s="1"/>
  <c r="I1486" i="18" s="1"/>
  <c r="J1486" i="18" s="1"/>
  <c r="K1486" i="18" s="1"/>
  <c r="L1486" i="18" s="1"/>
  <c r="M1486" i="18" s="1"/>
  <c r="N1486" i="18" s="1"/>
  <c r="O1486" i="18" s="1"/>
  <c r="P1486" i="18" s="1"/>
  <c r="Q1486" i="18" s="1"/>
  <c r="R1486" i="18" s="1"/>
  <c r="S1486" i="18" s="1"/>
  <c r="T1486" i="18" s="1"/>
  <c r="U1486" i="18" s="1"/>
  <c r="V1486" i="18" s="1"/>
  <c r="W1486" i="18" s="1"/>
  <c r="X1486" i="18" s="1"/>
  <c r="Y1486" i="18" s="1"/>
  <c r="Z1486" i="18" s="1"/>
  <c r="AA1486" i="18" s="1"/>
  <c r="AB1486" i="18" s="1"/>
  <c r="AC1486" i="18" s="1"/>
  <c r="AD1486" i="18" s="1"/>
  <c r="AE1486" i="18" s="1"/>
  <c r="AF1486" i="18" s="1"/>
  <c r="AG1486" i="18" s="1"/>
  <c r="AH1486" i="18" s="1"/>
  <c r="AI1486" i="18" s="1"/>
  <c r="AJ1486" i="18" s="1"/>
  <c r="F1848" i="18"/>
  <c r="G1848" i="18" s="1"/>
  <c r="H1848" i="18" s="1"/>
  <c r="I1848" i="18" s="1"/>
  <c r="J1848" i="18" s="1"/>
  <c r="K1848" i="18" s="1"/>
  <c r="L1848" i="18" s="1"/>
  <c r="M1848" i="18" s="1"/>
  <c r="N1848" i="18" s="1"/>
  <c r="O1848" i="18" s="1"/>
  <c r="P1848" i="18" s="1"/>
  <c r="Q1848" i="18" s="1"/>
  <c r="R1848" i="18" s="1"/>
  <c r="S1848" i="18" s="1"/>
  <c r="T1848" i="18" s="1"/>
  <c r="U1848" i="18" s="1"/>
  <c r="V1848" i="18" s="1"/>
  <c r="W1848" i="18" s="1"/>
  <c r="X1848" i="18" s="1"/>
  <c r="Y1848" i="18" s="1"/>
  <c r="Z1848" i="18" s="1"/>
  <c r="AA1848" i="18" s="1"/>
  <c r="AB1848" i="18" s="1"/>
  <c r="AC1848" i="18" s="1"/>
  <c r="AD1848" i="18" s="1"/>
  <c r="AE1848" i="18" s="1"/>
  <c r="AF1848" i="18" s="1"/>
  <c r="AG1848" i="18" s="1"/>
  <c r="AH1848" i="18" s="1"/>
  <c r="AI1848" i="18" s="1"/>
  <c r="AJ1848" i="18" s="1"/>
  <c r="F1166" i="18"/>
  <c r="G1166" i="18" s="1"/>
  <c r="H1166" i="18" s="1"/>
  <c r="I1166" i="18" s="1"/>
  <c r="J1166" i="18" s="1"/>
  <c r="K1166" i="18" s="1"/>
  <c r="L1166" i="18" s="1"/>
  <c r="M1166" i="18" s="1"/>
  <c r="N1166" i="18" s="1"/>
  <c r="O1166" i="18" s="1"/>
  <c r="P1166" i="18" s="1"/>
  <c r="Q1166" i="18" s="1"/>
  <c r="R1166" i="18" s="1"/>
  <c r="S1166" i="18" s="1"/>
  <c r="T1166" i="18" s="1"/>
  <c r="U1166" i="18" s="1"/>
  <c r="V1166" i="18" s="1"/>
  <c r="W1166" i="18" s="1"/>
  <c r="X1166" i="18" s="1"/>
  <c r="Y1166" i="18" s="1"/>
  <c r="Z1166" i="18" s="1"/>
  <c r="AA1166" i="18" s="1"/>
  <c r="AB1166" i="18" s="1"/>
  <c r="AC1166" i="18" s="1"/>
  <c r="AD1166" i="18" s="1"/>
  <c r="AE1166" i="18" s="1"/>
  <c r="AF1166" i="18" s="1"/>
  <c r="AG1166" i="18" s="1"/>
  <c r="AH1166" i="18" s="1"/>
  <c r="AI1166" i="18" s="1"/>
  <c r="AJ1166" i="18" s="1"/>
  <c r="F1798" i="18"/>
  <c r="G1798" i="18" s="1"/>
  <c r="H1798" i="18" s="1"/>
  <c r="I1798" i="18" s="1"/>
  <c r="J1798" i="18" s="1"/>
  <c r="K1798" i="18" s="1"/>
  <c r="L1798" i="18" s="1"/>
  <c r="M1798" i="18" s="1"/>
  <c r="N1798" i="18" s="1"/>
  <c r="O1798" i="18" s="1"/>
  <c r="P1798" i="18" s="1"/>
  <c r="Q1798" i="18" s="1"/>
  <c r="R1798" i="18" s="1"/>
  <c r="S1798" i="18" s="1"/>
  <c r="T1798" i="18" s="1"/>
  <c r="U1798" i="18" s="1"/>
  <c r="V1798" i="18" s="1"/>
  <c r="W1798" i="18" s="1"/>
  <c r="X1798" i="18" s="1"/>
  <c r="Y1798" i="18" s="1"/>
  <c r="Z1798" i="18" s="1"/>
  <c r="AA1798" i="18" s="1"/>
  <c r="AB1798" i="18" s="1"/>
  <c r="AC1798" i="18" s="1"/>
  <c r="AD1798" i="18" s="1"/>
  <c r="AE1798" i="18" s="1"/>
  <c r="AF1798" i="18" s="1"/>
  <c r="AG1798" i="18" s="1"/>
  <c r="AH1798" i="18" s="1"/>
  <c r="AI1798" i="18" s="1"/>
  <c r="AJ1798" i="18" s="1"/>
  <c r="F1426" i="18"/>
  <c r="G1426" i="18" s="1"/>
  <c r="H1426" i="18" s="1"/>
  <c r="I1426" i="18" s="1"/>
  <c r="J1426" i="18" s="1"/>
  <c r="K1426" i="18" s="1"/>
  <c r="L1426" i="18" s="1"/>
  <c r="M1426" i="18" s="1"/>
  <c r="N1426" i="18" s="1"/>
  <c r="O1426" i="18" s="1"/>
  <c r="P1426" i="18" s="1"/>
  <c r="Q1426" i="18" s="1"/>
  <c r="R1426" i="18" s="1"/>
  <c r="S1426" i="18" s="1"/>
  <c r="T1426" i="18" s="1"/>
  <c r="U1426" i="18" s="1"/>
  <c r="V1426" i="18" s="1"/>
  <c r="W1426" i="18" s="1"/>
  <c r="X1426" i="18" s="1"/>
  <c r="Y1426" i="18" s="1"/>
  <c r="Z1426" i="18" s="1"/>
  <c r="AA1426" i="18" s="1"/>
  <c r="AB1426" i="18" s="1"/>
  <c r="AC1426" i="18" s="1"/>
  <c r="AD1426" i="18" s="1"/>
  <c r="AE1426" i="18" s="1"/>
  <c r="AF1426" i="18" s="1"/>
  <c r="AG1426" i="18" s="1"/>
  <c r="AH1426" i="18" s="1"/>
  <c r="AI1426" i="18" s="1"/>
  <c r="AJ1426" i="18" s="1"/>
  <c r="F1878" i="18"/>
  <c r="G1878" i="18" s="1"/>
  <c r="H1878" i="18" s="1"/>
  <c r="I1878" i="18" s="1"/>
  <c r="J1878" i="18" s="1"/>
  <c r="K1878" i="18" s="1"/>
  <c r="L1878" i="18" s="1"/>
  <c r="M1878" i="18" s="1"/>
  <c r="N1878" i="18" s="1"/>
  <c r="O1878" i="18" s="1"/>
  <c r="P1878" i="18" s="1"/>
  <c r="Q1878" i="18" s="1"/>
  <c r="R1878" i="18" s="1"/>
  <c r="S1878" i="18" s="1"/>
  <c r="T1878" i="18" s="1"/>
  <c r="U1878" i="18" s="1"/>
  <c r="V1878" i="18" s="1"/>
  <c r="W1878" i="18" s="1"/>
  <c r="X1878" i="18" s="1"/>
  <c r="Y1878" i="18" s="1"/>
  <c r="Z1878" i="18" s="1"/>
  <c r="AA1878" i="18" s="1"/>
  <c r="AB1878" i="18" s="1"/>
  <c r="AC1878" i="18" s="1"/>
  <c r="AD1878" i="18" s="1"/>
  <c r="AE1878" i="18" s="1"/>
  <c r="AF1878" i="18" s="1"/>
  <c r="AG1878" i="18" s="1"/>
  <c r="AH1878" i="18" s="1"/>
  <c r="AI1878" i="18" s="1"/>
  <c r="AJ1878" i="18" s="1"/>
  <c r="F1844" i="18"/>
  <c r="G1844" i="18" s="1"/>
  <c r="H1844" i="18" s="1"/>
  <c r="I1844" i="18" s="1"/>
  <c r="J1844" i="18" s="1"/>
  <c r="K1844" i="18" s="1"/>
  <c r="L1844" i="18" s="1"/>
  <c r="M1844" i="18" s="1"/>
  <c r="N1844" i="18" s="1"/>
  <c r="O1844" i="18" s="1"/>
  <c r="P1844" i="18" s="1"/>
  <c r="Q1844" i="18" s="1"/>
  <c r="R1844" i="18" s="1"/>
  <c r="S1844" i="18" s="1"/>
  <c r="T1844" i="18" s="1"/>
  <c r="U1844" i="18" s="1"/>
  <c r="V1844" i="18" s="1"/>
  <c r="W1844" i="18" s="1"/>
  <c r="X1844" i="18" s="1"/>
  <c r="Y1844" i="18" s="1"/>
  <c r="Z1844" i="18" s="1"/>
  <c r="AA1844" i="18" s="1"/>
  <c r="AB1844" i="18" s="1"/>
  <c r="AC1844" i="18" s="1"/>
  <c r="AD1844" i="18" s="1"/>
  <c r="AE1844" i="18" s="1"/>
  <c r="AF1844" i="18" s="1"/>
  <c r="AG1844" i="18" s="1"/>
  <c r="AH1844" i="18" s="1"/>
  <c r="AI1844" i="18" s="1"/>
  <c r="AJ1844" i="18" s="1"/>
  <c r="F1256" i="18"/>
  <c r="G1256" i="18" s="1"/>
  <c r="H1256" i="18" s="1"/>
  <c r="I1256" i="18" s="1"/>
  <c r="J1256" i="18" s="1"/>
  <c r="K1256" i="18" s="1"/>
  <c r="L1256" i="18" s="1"/>
  <c r="M1256" i="18" s="1"/>
  <c r="N1256" i="18" s="1"/>
  <c r="O1256" i="18" s="1"/>
  <c r="P1256" i="18" s="1"/>
  <c r="Q1256" i="18" s="1"/>
  <c r="R1256" i="18" s="1"/>
  <c r="S1256" i="18" s="1"/>
  <c r="T1256" i="18" s="1"/>
  <c r="U1256" i="18" s="1"/>
  <c r="V1256" i="18" s="1"/>
  <c r="W1256" i="18" s="1"/>
  <c r="X1256" i="18" s="1"/>
  <c r="Y1256" i="18" s="1"/>
  <c r="Z1256" i="18" s="1"/>
  <c r="AA1256" i="18" s="1"/>
  <c r="AB1256" i="18" s="1"/>
  <c r="AC1256" i="18" s="1"/>
  <c r="AD1256" i="18" s="1"/>
  <c r="AE1256" i="18" s="1"/>
  <c r="AF1256" i="18" s="1"/>
  <c r="AG1256" i="18" s="1"/>
  <c r="AH1256" i="18" s="1"/>
  <c r="AI1256" i="18" s="1"/>
  <c r="AJ1256" i="18" s="1"/>
  <c r="F1834" i="18"/>
  <c r="G1834" i="18" s="1"/>
  <c r="H1834" i="18" s="1"/>
  <c r="I1834" i="18" s="1"/>
  <c r="J1834" i="18" s="1"/>
  <c r="K1834" i="18" s="1"/>
  <c r="L1834" i="18" s="1"/>
  <c r="M1834" i="18" s="1"/>
  <c r="N1834" i="18" s="1"/>
  <c r="O1834" i="18" s="1"/>
  <c r="P1834" i="18" s="1"/>
  <c r="Q1834" i="18" s="1"/>
  <c r="R1834" i="18" s="1"/>
  <c r="S1834" i="18" s="1"/>
  <c r="T1834" i="18" s="1"/>
  <c r="U1834" i="18" s="1"/>
  <c r="V1834" i="18" s="1"/>
  <c r="W1834" i="18" s="1"/>
  <c r="X1834" i="18" s="1"/>
  <c r="Y1834" i="18" s="1"/>
  <c r="Z1834" i="18" s="1"/>
  <c r="AA1834" i="18" s="1"/>
  <c r="AB1834" i="18" s="1"/>
  <c r="AC1834" i="18" s="1"/>
  <c r="AD1834" i="18" s="1"/>
  <c r="AE1834" i="18" s="1"/>
  <c r="AF1834" i="18" s="1"/>
  <c r="AG1834" i="18" s="1"/>
  <c r="AH1834" i="18" s="1"/>
  <c r="AI1834" i="18" s="1"/>
  <c r="AJ1834" i="18" s="1"/>
  <c r="F1464" i="18"/>
  <c r="G1464" i="18" s="1"/>
  <c r="H1464" i="18" s="1"/>
  <c r="I1464" i="18" s="1"/>
  <c r="J1464" i="18" s="1"/>
  <c r="K1464" i="18" s="1"/>
  <c r="L1464" i="18" s="1"/>
  <c r="M1464" i="18" s="1"/>
  <c r="N1464" i="18" s="1"/>
  <c r="O1464" i="18" s="1"/>
  <c r="P1464" i="18" s="1"/>
  <c r="Q1464" i="18" s="1"/>
  <c r="R1464" i="18" s="1"/>
  <c r="S1464" i="18" s="1"/>
  <c r="T1464" i="18" s="1"/>
  <c r="U1464" i="18" s="1"/>
  <c r="V1464" i="18" s="1"/>
  <c r="W1464" i="18" s="1"/>
  <c r="X1464" i="18" s="1"/>
  <c r="Y1464" i="18" s="1"/>
  <c r="Z1464" i="18" s="1"/>
  <c r="AA1464" i="18" s="1"/>
  <c r="AB1464" i="18" s="1"/>
  <c r="AC1464" i="18" s="1"/>
  <c r="AD1464" i="18" s="1"/>
  <c r="AE1464" i="18" s="1"/>
  <c r="AF1464" i="18" s="1"/>
  <c r="AG1464" i="18" s="1"/>
  <c r="AH1464" i="18" s="1"/>
  <c r="AI1464" i="18" s="1"/>
  <c r="AJ1464" i="18" s="1"/>
  <c r="F1597" i="18"/>
  <c r="G1597" i="18" s="1"/>
  <c r="H1597" i="18" s="1"/>
  <c r="I1597" i="18" s="1"/>
  <c r="J1597" i="18" s="1"/>
  <c r="K1597" i="18" s="1"/>
  <c r="L1597" i="18" s="1"/>
  <c r="M1597" i="18" s="1"/>
  <c r="N1597" i="18" s="1"/>
  <c r="O1597" i="18" s="1"/>
  <c r="P1597" i="18" s="1"/>
  <c r="Q1597" i="18" s="1"/>
  <c r="R1597" i="18" s="1"/>
  <c r="S1597" i="18" s="1"/>
  <c r="T1597" i="18" s="1"/>
  <c r="U1597" i="18" s="1"/>
  <c r="V1597" i="18" s="1"/>
  <c r="W1597" i="18" s="1"/>
  <c r="X1597" i="18" s="1"/>
  <c r="Y1597" i="18" s="1"/>
  <c r="Z1597" i="18" s="1"/>
  <c r="AA1597" i="18" s="1"/>
  <c r="AB1597" i="18" s="1"/>
  <c r="AC1597" i="18" s="1"/>
  <c r="AD1597" i="18" s="1"/>
  <c r="AE1597" i="18" s="1"/>
  <c r="AF1597" i="18" s="1"/>
  <c r="AG1597" i="18" s="1"/>
  <c r="AH1597" i="18" s="1"/>
  <c r="AI1597" i="18" s="1"/>
  <c r="AJ1597" i="18" s="1"/>
  <c r="F1553" i="18"/>
  <c r="G1553" i="18" s="1"/>
  <c r="H1553" i="18" s="1"/>
  <c r="I1553" i="18" s="1"/>
  <c r="J1553" i="18" s="1"/>
  <c r="K1553" i="18" s="1"/>
  <c r="L1553" i="18" s="1"/>
  <c r="M1553" i="18" s="1"/>
  <c r="N1553" i="18" s="1"/>
  <c r="O1553" i="18" s="1"/>
  <c r="P1553" i="18" s="1"/>
  <c r="Q1553" i="18" s="1"/>
  <c r="R1553" i="18" s="1"/>
  <c r="S1553" i="18" s="1"/>
  <c r="T1553" i="18" s="1"/>
  <c r="U1553" i="18" s="1"/>
  <c r="V1553" i="18" s="1"/>
  <c r="W1553" i="18" s="1"/>
  <c r="X1553" i="18" s="1"/>
  <c r="Y1553" i="18" s="1"/>
  <c r="Z1553" i="18" s="1"/>
  <c r="AA1553" i="18" s="1"/>
  <c r="AB1553" i="18" s="1"/>
  <c r="AC1553" i="18" s="1"/>
  <c r="AD1553" i="18" s="1"/>
  <c r="AE1553" i="18" s="1"/>
  <c r="AF1553" i="18" s="1"/>
  <c r="AG1553" i="18" s="1"/>
  <c r="AH1553" i="18" s="1"/>
  <c r="AI1553" i="18" s="1"/>
  <c r="AJ1553" i="18" s="1"/>
  <c r="F1768" i="18"/>
  <c r="G1768" i="18" s="1"/>
  <c r="H1768" i="18" s="1"/>
  <c r="I1768" i="18" s="1"/>
  <c r="J1768" i="18" s="1"/>
  <c r="K1768" i="18" s="1"/>
  <c r="L1768" i="18" s="1"/>
  <c r="M1768" i="18" s="1"/>
  <c r="N1768" i="18" s="1"/>
  <c r="O1768" i="18" s="1"/>
  <c r="P1768" i="18" s="1"/>
  <c r="Q1768" i="18" s="1"/>
  <c r="R1768" i="18" s="1"/>
  <c r="S1768" i="18" s="1"/>
  <c r="T1768" i="18" s="1"/>
  <c r="U1768" i="18" s="1"/>
  <c r="V1768" i="18" s="1"/>
  <c r="W1768" i="18" s="1"/>
  <c r="X1768" i="18" s="1"/>
  <c r="Y1768" i="18" s="1"/>
  <c r="Z1768" i="18" s="1"/>
  <c r="AA1768" i="18" s="1"/>
  <c r="AB1768" i="18" s="1"/>
  <c r="AC1768" i="18" s="1"/>
  <c r="AD1768" i="18" s="1"/>
  <c r="AE1768" i="18" s="1"/>
  <c r="AF1768" i="18" s="1"/>
  <c r="AG1768" i="18" s="1"/>
  <c r="AH1768" i="18" s="1"/>
  <c r="AI1768" i="18" s="1"/>
  <c r="AJ1768" i="18" s="1"/>
  <c r="F1782" i="18"/>
  <c r="G1782" i="18" s="1"/>
  <c r="H1782" i="18" s="1"/>
  <c r="I1782" i="18" s="1"/>
  <c r="J1782" i="18" s="1"/>
  <c r="K1782" i="18" s="1"/>
  <c r="L1782" i="18" s="1"/>
  <c r="M1782" i="18" s="1"/>
  <c r="N1782" i="18" s="1"/>
  <c r="O1782" i="18" s="1"/>
  <c r="P1782" i="18" s="1"/>
  <c r="Q1782" i="18" s="1"/>
  <c r="R1782" i="18" s="1"/>
  <c r="S1782" i="18" s="1"/>
  <c r="T1782" i="18" s="1"/>
  <c r="U1782" i="18" s="1"/>
  <c r="V1782" i="18" s="1"/>
  <c r="W1782" i="18" s="1"/>
  <c r="X1782" i="18" s="1"/>
  <c r="Y1782" i="18" s="1"/>
  <c r="Z1782" i="18" s="1"/>
  <c r="AA1782" i="18" s="1"/>
  <c r="AB1782" i="18" s="1"/>
  <c r="AC1782" i="18" s="1"/>
  <c r="AD1782" i="18" s="1"/>
  <c r="AE1782" i="18" s="1"/>
  <c r="AF1782" i="18" s="1"/>
  <c r="AG1782" i="18" s="1"/>
  <c r="AH1782" i="18" s="1"/>
  <c r="AI1782" i="18" s="1"/>
  <c r="AJ1782" i="18" s="1"/>
  <c r="F1451" i="18"/>
  <c r="G1451" i="18" s="1"/>
  <c r="H1451" i="18" s="1"/>
  <c r="I1451" i="18" s="1"/>
  <c r="J1451" i="18" s="1"/>
  <c r="K1451" i="18" s="1"/>
  <c r="L1451" i="18" s="1"/>
  <c r="M1451" i="18" s="1"/>
  <c r="N1451" i="18" s="1"/>
  <c r="O1451" i="18" s="1"/>
  <c r="P1451" i="18" s="1"/>
  <c r="Q1451" i="18" s="1"/>
  <c r="R1451" i="18" s="1"/>
  <c r="S1451" i="18" s="1"/>
  <c r="T1451" i="18" s="1"/>
  <c r="U1451" i="18" s="1"/>
  <c r="V1451" i="18" s="1"/>
  <c r="W1451" i="18" s="1"/>
  <c r="X1451" i="18" s="1"/>
  <c r="Y1451" i="18" s="1"/>
  <c r="Z1451" i="18" s="1"/>
  <c r="AA1451" i="18" s="1"/>
  <c r="AB1451" i="18" s="1"/>
  <c r="AC1451" i="18" s="1"/>
  <c r="AD1451" i="18" s="1"/>
  <c r="AE1451" i="18" s="1"/>
  <c r="AF1451" i="18" s="1"/>
  <c r="AG1451" i="18" s="1"/>
  <c r="AH1451" i="18" s="1"/>
  <c r="AI1451" i="18" s="1"/>
  <c r="AJ1451" i="18" s="1"/>
  <c r="F1204" i="18"/>
  <c r="G1204" i="18" s="1"/>
  <c r="H1204" i="18" s="1"/>
  <c r="I1204" i="18" s="1"/>
  <c r="J1204" i="18" s="1"/>
  <c r="K1204" i="18" s="1"/>
  <c r="L1204" i="18" s="1"/>
  <c r="M1204" i="18" s="1"/>
  <c r="N1204" i="18" s="1"/>
  <c r="O1204" i="18" s="1"/>
  <c r="P1204" i="18" s="1"/>
  <c r="Q1204" i="18" s="1"/>
  <c r="R1204" i="18" s="1"/>
  <c r="S1204" i="18" s="1"/>
  <c r="T1204" i="18" s="1"/>
  <c r="U1204" i="18" s="1"/>
  <c r="V1204" i="18" s="1"/>
  <c r="W1204" i="18" s="1"/>
  <c r="X1204" i="18" s="1"/>
  <c r="Y1204" i="18" s="1"/>
  <c r="Z1204" i="18" s="1"/>
  <c r="AA1204" i="18" s="1"/>
  <c r="AB1204" i="18" s="1"/>
  <c r="AC1204" i="18" s="1"/>
  <c r="AD1204" i="18" s="1"/>
  <c r="AE1204" i="18" s="1"/>
  <c r="AF1204" i="18" s="1"/>
  <c r="AG1204" i="18" s="1"/>
  <c r="AH1204" i="18" s="1"/>
  <c r="AI1204" i="18" s="1"/>
  <c r="AJ1204" i="18" s="1"/>
  <c r="F1276" i="18"/>
  <c r="G1276" i="18" s="1"/>
  <c r="H1276" i="18" s="1"/>
  <c r="I1276" i="18" s="1"/>
  <c r="J1276" i="18" s="1"/>
  <c r="K1276" i="18" s="1"/>
  <c r="L1276" i="18" s="1"/>
  <c r="M1276" i="18" s="1"/>
  <c r="N1276" i="18" s="1"/>
  <c r="O1276" i="18" s="1"/>
  <c r="P1276" i="18" s="1"/>
  <c r="Q1276" i="18" s="1"/>
  <c r="R1276" i="18" s="1"/>
  <c r="S1276" i="18" s="1"/>
  <c r="T1276" i="18" s="1"/>
  <c r="U1276" i="18" s="1"/>
  <c r="V1276" i="18" s="1"/>
  <c r="W1276" i="18" s="1"/>
  <c r="X1276" i="18" s="1"/>
  <c r="Y1276" i="18" s="1"/>
  <c r="Z1276" i="18" s="1"/>
  <c r="AA1276" i="18" s="1"/>
  <c r="AB1276" i="18" s="1"/>
  <c r="AC1276" i="18" s="1"/>
  <c r="AD1276" i="18" s="1"/>
  <c r="AE1276" i="18" s="1"/>
  <c r="AF1276" i="18" s="1"/>
  <c r="AG1276" i="18" s="1"/>
  <c r="AH1276" i="18" s="1"/>
  <c r="AI1276" i="18" s="1"/>
  <c r="AJ1276" i="18" s="1"/>
  <c r="F1400" i="18"/>
  <c r="G1400" i="18" s="1"/>
  <c r="H1400" i="18" s="1"/>
  <c r="I1400" i="18" s="1"/>
  <c r="J1400" i="18" s="1"/>
  <c r="K1400" i="18" s="1"/>
  <c r="L1400" i="18" s="1"/>
  <c r="M1400" i="18" s="1"/>
  <c r="N1400" i="18" s="1"/>
  <c r="O1400" i="18" s="1"/>
  <c r="P1400" i="18" s="1"/>
  <c r="Q1400" i="18" s="1"/>
  <c r="R1400" i="18" s="1"/>
  <c r="S1400" i="18" s="1"/>
  <c r="T1400" i="18" s="1"/>
  <c r="U1400" i="18" s="1"/>
  <c r="V1400" i="18" s="1"/>
  <c r="W1400" i="18" s="1"/>
  <c r="X1400" i="18" s="1"/>
  <c r="Y1400" i="18" s="1"/>
  <c r="Z1400" i="18" s="1"/>
  <c r="AA1400" i="18" s="1"/>
  <c r="AB1400" i="18" s="1"/>
  <c r="AC1400" i="18" s="1"/>
  <c r="AD1400" i="18" s="1"/>
  <c r="AE1400" i="18" s="1"/>
  <c r="AF1400" i="18" s="1"/>
  <c r="AG1400" i="18" s="1"/>
  <c r="AH1400" i="18" s="1"/>
  <c r="AI1400" i="18" s="1"/>
  <c r="AJ1400" i="18" s="1"/>
  <c r="F1816" i="18"/>
  <c r="G1816" i="18" s="1"/>
  <c r="H1816" i="18" s="1"/>
  <c r="I1816" i="18" s="1"/>
  <c r="J1816" i="18" s="1"/>
  <c r="K1816" i="18" s="1"/>
  <c r="L1816" i="18" s="1"/>
  <c r="M1816" i="18" s="1"/>
  <c r="N1816" i="18" s="1"/>
  <c r="O1816" i="18" s="1"/>
  <c r="P1816" i="18" s="1"/>
  <c r="Q1816" i="18" s="1"/>
  <c r="R1816" i="18" s="1"/>
  <c r="S1816" i="18" s="1"/>
  <c r="T1816" i="18" s="1"/>
  <c r="U1816" i="18" s="1"/>
  <c r="V1816" i="18" s="1"/>
  <c r="W1816" i="18" s="1"/>
  <c r="X1816" i="18" s="1"/>
  <c r="Y1816" i="18" s="1"/>
  <c r="Z1816" i="18" s="1"/>
  <c r="AA1816" i="18" s="1"/>
  <c r="AB1816" i="18" s="1"/>
  <c r="AC1816" i="18" s="1"/>
  <c r="AD1816" i="18" s="1"/>
  <c r="AE1816" i="18" s="1"/>
  <c r="AF1816" i="18" s="1"/>
  <c r="AG1816" i="18" s="1"/>
  <c r="AH1816" i="18" s="1"/>
  <c r="AI1816" i="18" s="1"/>
  <c r="AJ1816" i="18" s="1"/>
  <c r="F1774" i="18"/>
  <c r="G1774" i="18" s="1"/>
  <c r="H1774" i="18" s="1"/>
  <c r="I1774" i="18" s="1"/>
  <c r="J1774" i="18" s="1"/>
  <c r="K1774" i="18" s="1"/>
  <c r="L1774" i="18" s="1"/>
  <c r="M1774" i="18" s="1"/>
  <c r="N1774" i="18" s="1"/>
  <c r="O1774" i="18" s="1"/>
  <c r="P1774" i="18" s="1"/>
  <c r="Q1774" i="18" s="1"/>
  <c r="R1774" i="18" s="1"/>
  <c r="S1774" i="18" s="1"/>
  <c r="T1774" i="18" s="1"/>
  <c r="U1774" i="18" s="1"/>
  <c r="V1774" i="18" s="1"/>
  <c r="W1774" i="18" s="1"/>
  <c r="X1774" i="18" s="1"/>
  <c r="Y1774" i="18" s="1"/>
  <c r="Z1774" i="18" s="1"/>
  <c r="AA1774" i="18" s="1"/>
  <c r="AB1774" i="18" s="1"/>
  <c r="AC1774" i="18" s="1"/>
  <c r="AD1774" i="18" s="1"/>
  <c r="AE1774" i="18" s="1"/>
  <c r="AF1774" i="18" s="1"/>
  <c r="AG1774" i="18" s="1"/>
  <c r="AH1774" i="18" s="1"/>
  <c r="AI1774" i="18" s="1"/>
  <c r="AJ1774" i="18" s="1"/>
  <c r="F1737" i="18"/>
  <c r="G1737" i="18" s="1"/>
  <c r="H1737" i="18" s="1"/>
  <c r="I1737" i="18" s="1"/>
  <c r="J1737" i="18" s="1"/>
  <c r="K1737" i="18" s="1"/>
  <c r="L1737" i="18" s="1"/>
  <c r="M1737" i="18" s="1"/>
  <c r="N1737" i="18" s="1"/>
  <c r="O1737" i="18" s="1"/>
  <c r="P1737" i="18" s="1"/>
  <c r="Q1737" i="18" s="1"/>
  <c r="R1737" i="18" s="1"/>
  <c r="S1737" i="18" s="1"/>
  <c r="T1737" i="18" s="1"/>
  <c r="U1737" i="18" s="1"/>
  <c r="V1737" i="18" s="1"/>
  <c r="W1737" i="18" s="1"/>
  <c r="X1737" i="18" s="1"/>
  <c r="Y1737" i="18" s="1"/>
  <c r="Z1737" i="18" s="1"/>
  <c r="AA1737" i="18" s="1"/>
  <c r="AB1737" i="18" s="1"/>
  <c r="AC1737" i="18" s="1"/>
  <c r="AD1737" i="18" s="1"/>
  <c r="AE1737" i="18" s="1"/>
  <c r="AF1737" i="18" s="1"/>
  <c r="AG1737" i="18" s="1"/>
  <c r="AH1737" i="18" s="1"/>
  <c r="AI1737" i="18" s="1"/>
  <c r="AJ1737" i="18" s="1"/>
  <c r="F1201" i="18"/>
  <c r="G1201" i="18" s="1"/>
  <c r="H1201" i="18" s="1"/>
  <c r="I1201" i="18" s="1"/>
  <c r="J1201" i="18" s="1"/>
  <c r="K1201" i="18" s="1"/>
  <c r="L1201" i="18" s="1"/>
  <c r="M1201" i="18" s="1"/>
  <c r="N1201" i="18" s="1"/>
  <c r="O1201" i="18" s="1"/>
  <c r="P1201" i="18" s="1"/>
  <c r="Q1201" i="18" s="1"/>
  <c r="R1201" i="18" s="1"/>
  <c r="S1201" i="18" s="1"/>
  <c r="T1201" i="18" s="1"/>
  <c r="U1201" i="18" s="1"/>
  <c r="V1201" i="18" s="1"/>
  <c r="W1201" i="18" s="1"/>
  <c r="X1201" i="18" s="1"/>
  <c r="Y1201" i="18" s="1"/>
  <c r="Z1201" i="18" s="1"/>
  <c r="AA1201" i="18" s="1"/>
  <c r="AB1201" i="18" s="1"/>
  <c r="AC1201" i="18" s="1"/>
  <c r="AD1201" i="18" s="1"/>
  <c r="AE1201" i="18" s="1"/>
  <c r="AF1201" i="18" s="1"/>
  <c r="AG1201" i="18" s="1"/>
  <c r="AH1201" i="18" s="1"/>
  <c r="AI1201" i="18" s="1"/>
  <c r="AJ1201" i="18" s="1"/>
  <c r="F1776" i="18"/>
  <c r="G1776" i="18" s="1"/>
  <c r="H1776" i="18" s="1"/>
  <c r="I1776" i="18" s="1"/>
  <c r="J1776" i="18" s="1"/>
  <c r="K1776" i="18" s="1"/>
  <c r="L1776" i="18" s="1"/>
  <c r="M1776" i="18" s="1"/>
  <c r="N1776" i="18" s="1"/>
  <c r="O1776" i="18" s="1"/>
  <c r="P1776" i="18" s="1"/>
  <c r="Q1776" i="18" s="1"/>
  <c r="R1776" i="18" s="1"/>
  <c r="S1776" i="18" s="1"/>
  <c r="T1776" i="18" s="1"/>
  <c r="U1776" i="18" s="1"/>
  <c r="V1776" i="18" s="1"/>
  <c r="W1776" i="18" s="1"/>
  <c r="X1776" i="18" s="1"/>
  <c r="Y1776" i="18" s="1"/>
  <c r="Z1776" i="18" s="1"/>
  <c r="AA1776" i="18" s="1"/>
  <c r="AB1776" i="18" s="1"/>
  <c r="AC1776" i="18" s="1"/>
  <c r="AD1776" i="18" s="1"/>
  <c r="AE1776" i="18" s="1"/>
  <c r="AF1776" i="18" s="1"/>
  <c r="AG1776" i="18" s="1"/>
  <c r="AH1776" i="18" s="1"/>
  <c r="AI1776" i="18" s="1"/>
  <c r="AJ1776" i="18" s="1"/>
  <c r="F1534" i="18"/>
  <c r="G1534" i="18" s="1"/>
  <c r="H1534" i="18" s="1"/>
  <c r="I1534" i="18" s="1"/>
  <c r="J1534" i="18" s="1"/>
  <c r="K1534" i="18" s="1"/>
  <c r="L1534" i="18" s="1"/>
  <c r="M1534" i="18" s="1"/>
  <c r="N1534" i="18" s="1"/>
  <c r="O1534" i="18" s="1"/>
  <c r="P1534" i="18" s="1"/>
  <c r="Q1534" i="18" s="1"/>
  <c r="R1534" i="18" s="1"/>
  <c r="S1534" i="18" s="1"/>
  <c r="T1534" i="18" s="1"/>
  <c r="U1534" i="18" s="1"/>
  <c r="V1534" i="18" s="1"/>
  <c r="W1534" i="18" s="1"/>
  <c r="X1534" i="18" s="1"/>
  <c r="Y1534" i="18" s="1"/>
  <c r="Z1534" i="18" s="1"/>
  <c r="AA1534" i="18" s="1"/>
  <c r="AB1534" i="18" s="1"/>
  <c r="AC1534" i="18" s="1"/>
  <c r="AD1534" i="18" s="1"/>
  <c r="AE1534" i="18" s="1"/>
  <c r="AF1534" i="18" s="1"/>
  <c r="AG1534" i="18" s="1"/>
  <c r="AH1534" i="18" s="1"/>
  <c r="AI1534" i="18" s="1"/>
  <c r="AJ1534" i="18" s="1"/>
  <c r="F1794" i="18"/>
  <c r="G1794" i="18" s="1"/>
  <c r="H1794" i="18" s="1"/>
  <c r="I1794" i="18" s="1"/>
  <c r="J1794" i="18" s="1"/>
  <c r="K1794" i="18" s="1"/>
  <c r="L1794" i="18" s="1"/>
  <c r="M1794" i="18" s="1"/>
  <c r="N1794" i="18" s="1"/>
  <c r="O1794" i="18" s="1"/>
  <c r="P1794" i="18" s="1"/>
  <c r="Q1794" i="18" s="1"/>
  <c r="R1794" i="18" s="1"/>
  <c r="S1794" i="18" s="1"/>
  <c r="T1794" i="18" s="1"/>
  <c r="U1794" i="18" s="1"/>
  <c r="V1794" i="18" s="1"/>
  <c r="W1794" i="18" s="1"/>
  <c r="X1794" i="18" s="1"/>
  <c r="Y1794" i="18" s="1"/>
  <c r="Z1794" i="18" s="1"/>
  <c r="AA1794" i="18" s="1"/>
  <c r="AB1794" i="18" s="1"/>
  <c r="AC1794" i="18" s="1"/>
  <c r="AD1794" i="18" s="1"/>
  <c r="AE1794" i="18" s="1"/>
  <c r="AF1794" i="18" s="1"/>
  <c r="AG1794" i="18" s="1"/>
  <c r="AH1794" i="18" s="1"/>
  <c r="AI1794" i="18" s="1"/>
  <c r="AJ1794" i="18" s="1"/>
  <c r="F1873" i="18"/>
  <c r="G1873" i="18" s="1"/>
  <c r="H1873" i="18" s="1"/>
  <c r="I1873" i="18" s="1"/>
  <c r="J1873" i="18" s="1"/>
  <c r="K1873" i="18" s="1"/>
  <c r="L1873" i="18" s="1"/>
  <c r="M1873" i="18" s="1"/>
  <c r="N1873" i="18" s="1"/>
  <c r="O1873" i="18" s="1"/>
  <c r="P1873" i="18" s="1"/>
  <c r="Q1873" i="18" s="1"/>
  <c r="R1873" i="18" s="1"/>
  <c r="S1873" i="18" s="1"/>
  <c r="T1873" i="18" s="1"/>
  <c r="U1873" i="18" s="1"/>
  <c r="V1873" i="18" s="1"/>
  <c r="W1873" i="18" s="1"/>
  <c r="X1873" i="18" s="1"/>
  <c r="Y1873" i="18" s="1"/>
  <c r="Z1873" i="18" s="1"/>
  <c r="AA1873" i="18" s="1"/>
  <c r="AB1873" i="18" s="1"/>
  <c r="AC1873" i="18" s="1"/>
  <c r="AD1873" i="18" s="1"/>
  <c r="AE1873" i="18" s="1"/>
  <c r="AF1873" i="18" s="1"/>
  <c r="AG1873" i="18" s="1"/>
  <c r="AH1873" i="18" s="1"/>
  <c r="AI1873" i="18" s="1"/>
  <c r="AJ1873" i="18" s="1"/>
  <c r="F1766" i="18"/>
  <c r="G1766" i="18" s="1"/>
  <c r="H1766" i="18" s="1"/>
  <c r="I1766" i="18" s="1"/>
  <c r="J1766" i="18" s="1"/>
  <c r="K1766" i="18" s="1"/>
  <c r="L1766" i="18" s="1"/>
  <c r="M1766" i="18" s="1"/>
  <c r="N1766" i="18" s="1"/>
  <c r="O1766" i="18" s="1"/>
  <c r="P1766" i="18" s="1"/>
  <c r="Q1766" i="18" s="1"/>
  <c r="R1766" i="18" s="1"/>
  <c r="S1766" i="18" s="1"/>
  <c r="T1766" i="18" s="1"/>
  <c r="U1766" i="18" s="1"/>
  <c r="V1766" i="18" s="1"/>
  <c r="W1766" i="18" s="1"/>
  <c r="X1766" i="18" s="1"/>
  <c r="Y1766" i="18" s="1"/>
  <c r="Z1766" i="18" s="1"/>
  <c r="AA1766" i="18" s="1"/>
  <c r="AB1766" i="18" s="1"/>
  <c r="AC1766" i="18" s="1"/>
  <c r="AD1766" i="18" s="1"/>
  <c r="AE1766" i="18" s="1"/>
  <c r="AF1766" i="18" s="1"/>
  <c r="AG1766" i="18" s="1"/>
  <c r="AH1766" i="18" s="1"/>
  <c r="AI1766" i="18" s="1"/>
  <c r="AJ1766" i="18" s="1"/>
  <c r="F1436" i="18"/>
  <c r="G1436" i="18" s="1"/>
  <c r="H1436" i="18" s="1"/>
  <c r="I1436" i="18" s="1"/>
  <c r="J1436" i="18" s="1"/>
  <c r="K1436" i="18" s="1"/>
  <c r="L1436" i="18" s="1"/>
  <c r="M1436" i="18" s="1"/>
  <c r="N1436" i="18" s="1"/>
  <c r="O1436" i="18" s="1"/>
  <c r="P1436" i="18" s="1"/>
  <c r="Q1436" i="18" s="1"/>
  <c r="R1436" i="18" s="1"/>
  <c r="S1436" i="18" s="1"/>
  <c r="T1436" i="18" s="1"/>
  <c r="U1436" i="18" s="1"/>
  <c r="V1436" i="18" s="1"/>
  <c r="W1436" i="18" s="1"/>
  <c r="X1436" i="18" s="1"/>
  <c r="Y1436" i="18" s="1"/>
  <c r="Z1436" i="18" s="1"/>
  <c r="AA1436" i="18" s="1"/>
  <c r="AB1436" i="18" s="1"/>
  <c r="AC1436" i="18" s="1"/>
  <c r="AD1436" i="18" s="1"/>
  <c r="AE1436" i="18" s="1"/>
  <c r="AF1436" i="18" s="1"/>
  <c r="AG1436" i="18" s="1"/>
  <c r="AH1436" i="18" s="1"/>
  <c r="AI1436" i="18" s="1"/>
  <c r="AJ1436" i="18" s="1"/>
  <c r="F1884" i="18"/>
  <c r="G1884" i="18" s="1"/>
  <c r="H1884" i="18" s="1"/>
  <c r="I1884" i="18" s="1"/>
  <c r="J1884" i="18" s="1"/>
  <c r="K1884" i="18" s="1"/>
  <c r="L1884" i="18" s="1"/>
  <c r="M1884" i="18" s="1"/>
  <c r="N1884" i="18" s="1"/>
  <c r="O1884" i="18" s="1"/>
  <c r="P1884" i="18" s="1"/>
  <c r="Q1884" i="18" s="1"/>
  <c r="R1884" i="18" s="1"/>
  <c r="S1884" i="18" s="1"/>
  <c r="T1884" i="18" s="1"/>
  <c r="U1884" i="18" s="1"/>
  <c r="V1884" i="18" s="1"/>
  <c r="W1884" i="18" s="1"/>
  <c r="X1884" i="18" s="1"/>
  <c r="Y1884" i="18" s="1"/>
  <c r="Z1884" i="18" s="1"/>
  <c r="AA1884" i="18" s="1"/>
  <c r="AB1884" i="18" s="1"/>
  <c r="AC1884" i="18" s="1"/>
  <c r="AD1884" i="18" s="1"/>
  <c r="AE1884" i="18" s="1"/>
  <c r="AF1884" i="18" s="1"/>
  <c r="AG1884" i="18" s="1"/>
  <c r="AH1884" i="18" s="1"/>
  <c r="AI1884" i="18" s="1"/>
  <c r="AJ1884" i="18" s="1"/>
  <c r="F1796" i="18"/>
  <c r="G1796" i="18" s="1"/>
  <c r="H1796" i="18" s="1"/>
  <c r="I1796" i="18" s="1"/>
  <c r="J1796" i="18" s="1"/>
  <c r="K1796" i="18" s="1"/>
  <c r="L1796" i="18" s="1"/>
  <c r="M1796" i="18" s="1"/>
  <c r="N1796" i="18" s="1"/>
  <c r="O1796" i="18" s="1"/>
  <c r="P1796" i="18" s="1"/>
  <c r="Q1796" i="18" s="1"/>
  <c r="R1796" i="18" s="1"/>
  <c r="S1796" i="18" s="1"/>
  <c r="T1796" i="18" s="1"/>
  <c r="U1796" i="18" s="1"/>
  <c r="V1796" i="18" s="1"/>
  <c r="W1796" i="18" s="1"/>
  <c r="X1796" i="18" s="1"/>
  <c r="Y1796" i="18" s="1"/>
  <c r="Z1796" i="18" s="1"/>
  <c r="AA1796" i="18" s="1"/>
  <c r="AB1796" i="18" s="1"/>
  <c r="AC1796" i="18" s="1"/>
  <c r="AD1796" i="18" s="1"/>
  <c r="AE1796" i="18" s="1"/>
  <c r="AF1796" i="18" s="1"/>
  <c r="AG1796" i="18" s="1"/>
  <c r="AH1796" i="18" s="1"/>
  <c r="AI1796" i="18" s="1"/>
  <c r="AJ1796" i="18" s="1"/>
  <c r="F1264" i="18"/>
  <c r="G1264" i="18" s="1"/>
  <c r="H1264" i="18" s="1"/>
  <c r="I1264" i="18" s="1"/>
  <c r="J1264" i="18" s="1"/>
  <c r="K1264" i="18" s="1"/>
  <c r="L1264" i="18" s="1"/>
  <c r="M1264" i="18" s="1"/>
  <c r="N1264" i="18" s="1"/>
  <c r="O1264" i="18" s="1"/>
  <c r="P1264" i="18" s="1"/>
  <c r="Q1264" i="18" s="1"/>
  <c r="R1264" i="18" s="1"/>
  <c r="S1264" i="18" s="1"/>
  <c r="T1264" i="18" s="1"/>
  <c r="U1264" i="18" s="1"/>
  <c r="V1264" i="18" s="1"/>
  <c r="W1264" i="18" s="1"/>
  <c r="X1264" i="18" s="1"/>
  <c r="Y1264" i="18" s="1"/>
  <c r="Z1264" i="18" s="1"/>
  <c r="AA1264" i="18" s="1"/>
  <c r="AB1264" i="18" s="1"/>
  <c r="AC1264" i="18" s="1"/>
  <c r="AD1264" i="18" s="1"/>
  <c r="AE1264" i="18" s="1"/>
  <c r="AF1264" i="18" s="1"/>
  <c r="AG1264" i="18" s="1"/>
  <c r="AH1264" i="18" s="1"/>
  <c r="AI1264" i="18" s="1"/>
  <c r="AJ1264" i="18" s="1"/>
  <c r="F1846" i="18"/>
  <c r="G1846" i="18" s="1"/>
  <c r="H1846" i="18" s="1"/>
  <c r="I1846" i="18" s="1"/>
  <c r="J1846" i="18" s="1"/>
  <c r="K1846" i="18" s="1"/>
  <c r="L1846" i="18" s="1"/>
  <c r="M1846" i="18" s="1"/>
  <c r="N1846" i="18" s="1"/>
  <c r="O1846" i="18" s="1"/>
  <c r="P1846" i="18" s="1"/>
  <c r="Q1846" i="18" s="1"/>
  <c r="R1846" i="18" s="1"/>
  <c r="S1846" i="18" s="1"/>
  <c r="T1846" i="18" s="1"/>
  <c r="U1846" i="18" s="1"/>
  <c r="V1846" i="18" s="1"/>
  <c r="W1846" i="18" s="1"/>
  <c r="X1846" i="18" s="1"/>
  <c r="Y1846" i="18" s="1"/>
  <c r="Z1846" i="18" s="1"/>
  <c r="AA1846" i="18" s="1"/>
  <c r="AB1846" i="18" s="1"/>
  <c r="AC1846" i="18" s="1"/>
  <c r="AD1846" i="18" s="1"/>
  <c r="AE1846" i="18" s="1"/>
  <c r="AF1846" i="18" s="1"/>
  <c r="AG1846" i="18" s="1"/>
  <c r="AH1846" i="18" s="1"/>
  <c r="AI1846" i="18" s="1"/>
  <c r="AJ1846" i="18" s="1"/>
  <c r="F1472" i="18"/>
  <c r="G1472" i="18" s="1"/>
  <c r="H1472" i="18" s="1"/>
  <c r="I1472" i="18" s="1"/>
  <c r="J1472" i="18" s="1"/>
  <c r="K1472" i="18" s="1"/>
  <c r="L1472" i="18" s="1"/>
  <c r="M1472" i="18" s="1"/>
  <c r="N1472" i="18" s="1"/>
  <c r="O1472" i="18" s="1"/>
  <c r="P1472" i="18" s="1"/>
  <c r="Q1472" i="18" s="1"/>
  <c r="R1472" i="18" s="1"/>
  <c r="S1472" i="18" s="1"/>
  <c r="T1472" i="18" s="1"/>
  <c r="U1472" i="18" s="1"/>
  <c r="V1472" i="18" s="1"/>
  <c r="W1472" i="18" s="1"/>
  <c r="X1472" i="18" s="1"/>
  <c r="Y1472" i="18" s="1"/>
  <c r="Z1472" i="18" s="1"/>
  <c r="AA1472" i="18" s="1"/>
  <c r="AB1472" i="18" s="1"/>
  <c r="AC1472" i="18" s="1"/>
  <c r="AD1472" i="18" s="1"/>
  <c r="AE1472" i="18" s="1"/>
  <c r="AF1472" i="18" s="1"/>
  <c r="AG1472" i="18" s="1"/>
  <c r="AH1472" i="18" s="1"/>
  <c r="AI1472" i="18" s="1"/>
  <c r="AJ1472" i="18" s="1"/>
  <c r="F1555" i="18"/>
  <c r="G1555" i="18" s="1"/>
  <c r="H1555" i="18" s="1"/>
  <c r="I1555" i="18" s="1"/>
  <c r="J1555" i="18" s="1"/>
  <c r="K1555" i="18" s="1"/>
  <c r="L1555" i="18" s="1"/>
  <c r="M1555" i="18" s="1"/>
  <c r="N1555" i="18" s="1"/>
  <c r="O1555" i="18" s="1"/>
  <c r="P1555" i="18" s="1"/>
  <c r="Q1555" i="18" s="1"/>
  <c r="R1555" i="18" s="1"/>
  <c r="S1555" i="18" s="1"/>
  <c r="T1555" i="18" s="1"/>
  <c r="U1555" i="18" s="1"/>
  <c r="V1555" i="18" s="1"/>
  <c r="W1555" i="18" s="1"/>
  <c r="X1555" i="18" s="1"/>
  <c r="Y1555" i="18" s="1"/>
  <c r="Z1555" i="18" s="1"/>
  <c r="AA1555" i="18" s="1"/>
  <c r="AB1555" i="18" s="1"/>
  <c r="AC1555" i="18" s="1"/>
  <c r="AD1555" i="18" s="1"/>
  <c r="AE1555" i="18" s="1"/>
  <c r="AF1555" i="18" s="1"/>
  <c r="AG1555" i="18" s="1"/>
  <c r="AH1555" i="18" s="1"/>
  <c r="AI1555" i="18" s="1"/>
  <c r="AJ1555" i="18" s="1"/>
  <c r="F1434" i="18"/>
  <c r="G1434" i="18" s="1"/>
  <c r="H1434" i="18" s="1"/>
  <c r="I1434" i="18" s="1"/>
  <c r="J1434" i="18" s="1"/>
  <c r="K1434" i="18" s="1"/>
  <c r="L1434" i="18" s="1"/>
  <c r="M1434" i="18" s="1"/>
  <c r="N1434" i="18" s="1"/>
  <c r="O1434" i="18" s="1"/>
  <c r="P1434" i="18" s="1"/>
  <c r="Q1434" i="18" s="1"/>
  <c r="R1434" i="18" s="1"/>
  <c r="S1434" i="18" s="1"/>
  <c r="T1434" i="18" s="1"/>
  <c r="U1434" i="18" s="1"/>
  <c r="V1434" i="18" s="1"/>
  <c r="W1434" i="18" s="1"/>
  <c r="X1434" i="18" s="1"/>
  <c r="Y1434" i="18" s="1"/>
  <c r="Z1434" i="18" s="1"/>
  <c r="AA1434" i="18" s="1"/>
  <c r="AB1434" i="18" s="1"/>
  <c r="AC1434" i="18" s="1"/>
  <c r="AD1434" i="18" s="1"/>
  <c r="AE1434" i="18" s="1"/>
  <c r="AF1434" i="18" s="1"/>
  <c r="AG1434" i="18" s="1"/>
  <c r="AH1434" i="18" s="1"/>
  <c r="AI1434" i="18" s="1"/>
  <c r="AJ1434" i="18" s="1"/>
  <c r="F1493" i="18"/>
  <c r="G1493" i="18" s="1"/>
  <c r="H1493" i="18" s="1"/>
  <c r="I1493" i="18" s="1"/>
  <c r="J1493" i="18" s="1"/>
  <c r="K1493" i="18" s="1"/>
  <c r="L1493" i="18" s="1"/>
  <c r="M1493" i="18" s="1"/>
  <c r="N1493" i="18" s="1"/>
  <c r="O1493" i="18" s="1"/>
  <c r="P1493" i="18" s="1"/>
  <c r="Q1493" i="18" s="1"/>
  <c r="R1493" i="18" s="1"/>
  <c r="S1493" i="18" s="1"/>
  <c r="T1493" i="18" s="1"/>
  <c r="U1493" i="18" s="1"/>
  <c r="V1493" i="18" s="1"/>
  <c r="W1493" i="18" s="1"/>
  <c r="X1493" i="18" s="1"/>
  <c r="Y1493" i="18" s="1"/>
  <c r="Z1493" i="18" s="1"/>
  <c r="AA1493" i="18" s="1"/>
  <c r="AB1493" i="18" s="1"/>
  <c r="AC1493" i="18" s="1"/>
  <c r="AD1493" i="18" s="1"/>
  <c r="AE1493" i="18" s="1"/>
  <c r="AF1493" i="18" s="1"/>
  <c r="AG1493" i="18" s="1"/>
  <c r="AH1493" i="18" s="1"/>
  <c r="AI1493" i="18" s="1"/>
  <c r="AJ1493" i="18" s="1"/>
  <c r="F1528" i="18"/>
  <c r="G1528" i="18" s="1"/>
  <c r="H1528" i="18" s="1"/>
  <c r="I1528" i="18" s="1"/>
  <c r="J1528" i="18" s="1"/>
  <c r="K1528" i="18" s="1"/>
  <c r="L1528" i="18" s="1"/>
  <c r="M1528" i="18" s="1"/>
  <c r="N1528" i="18" s="1"/>
  <c r="O1528" i="18" s="1"/>
  <c r="P1528" i="18" s="1"/>
  <c r="Q1528" i="18" s="1"/>
  <c r="R1528" i="18" s="1"/>
  <c r="S1528" i="18" s="1"/>
  <c r="T1528" i="18" s="1"/>
  <c r="U1528" i="18" s="1"/>
  <c r="V1528" i="18" s="1"/>
  <c r="W1528" i="18" s="1"/>
  <c r="X1528" i="18" s="1"/>
  <c r="Y1528" i="18" s="1"/>
  <c r="Z1528" i="18" s="1"/>
  <c r="AA1528" i="18" s="1"/>
  <c r="AB1528" i="18" s="1"/>
  <c r="AC1528" i="18" s="1"/>
  <c r="AD1528" i="18" s="1"/>
  <c r="AE1528" i="18" s="1"/>
  <c r="AF1528" i="18" s="1"/>
  <c r="AG1528" i="18" s="1"/>
  <c r="AH1528" i="18" s="1"/>
  <c r="AI1528" i="18" s="1"/>
  <c r="AJ1528" i="18" s="1"/>
  <c r="F1377" i="18"/>
  <c r="G1377" i="18" s="1"/>
  <c r="H1377" i="18" s="1"/>
  <c r="I1377" i="18" s="1"/>
  <c r="J1377" i="18" s="1"/>
  <c r="K1377" i="18" s="1"/>
  <c r="L1377" i="18" s="1"/>
  <c r="M1377" i="18" s="1"/>
  <c r="N1377" i="18" s="1"/>
  <c r="O1377" i="18" s="1"/>
  <c r="P1377" i="18" s="1"/>
  <c r="Q1377" i="18" s="1"/>
  <c r="R1377" i="18" s="1"/>
  <c r="S1377" i="18" s="1"/>
  <c r="T1377" i="18" s="1"/>
  <c r="U1377" i="18" s="1"/>
  <c r="V1377" i="18" s="1"/>
  <c r="W1377" i="18" s="1"/>
  <c r="X1377" i="18" s="1"/>
  <c r="Y1377" i="18" s="1"/>
  <c r="Z1377" i="18" s="1"/>
  <c r="AA1377" i="18" s="1"/>
  <c r="AB1377" i="18" s="1"/>
  <c r="AC1377" i="18" s="1"/>
  <c r="AD1377" i="18" s="1"/>
  <c r="AE1377" i="18" s="1"/>
  <c r="AF1377" i="18" s="1"/>
  <c r="AG1377" i="18" s="1"/>
  <c r="AH1377" i="18" s="1"/>
  <c r="AI1377" i="18" s="1"/>
  <c r="AJ1377" i="18" s="1"/>
  <c r="F1541" i="18"/>
  <c r="G1541" i="18" s="1"/>
  <c r="H1541" i="18" s="1"/>
  <c r="I1541" i="18" s="1"/>
  <c r="J1541" i="18" s="1"/>
  <c r="K1541" i="18" s="1"/>
  <c r="L1541" i="18" s="1"/>
  <c r="M1541" i="18" s="1"/>
  <c r="N1541" i="18" s="1"/>
  <c r="O1541" i="18" s="1"/>
  <c r="P1541" i="18" s="1"/>
  <c r="Q1541" i="18" s="1"/>
  <c r="R1541" i="18" s="1"/>
  <c r="S1541" i="18" s="1"/>
  <c r="T1541" i="18" s="1"/>
  <c r="U1541" i="18" s="1"/>
  <c r="V1541" i="18" s="1"/>
  <c r="W1541" i="18" s="1"/>
  <c r="X1541" i="18" s="1"/>
  <c r="Y1541" i="18" s="1"/>
  <c r="Z1541" i="18" s="1"/>
  <c r="AA1541" i="18" s="1"/>
  <c r="AB1541" i="18" s="1"/>
  <c r="AC1541" i="18" s="1"/>
  <c r="AD1541" i="18" s="1"/>
  <c r="AE1541" i="18" s="1"/>
  <c r="AF1541" i="18" s="1"/>
  <c r="AG1541" i="18" s="1"/>
  <c r="AH1541" i="18" s="1"/>
  <c r="AI1541" i="18" s="1"/>
  <c r="AJ1541" i="18" s="1"/>
  <c r="F1280" i="18"/>
  <c r="G1280" i="18" s="1"/>
  <c r="H1280" i="18" s="1"/>
  <c r="I1280" i="18" s="1"/>
  <c r="J1280" i="18" s="1"/>
  <c r="K1280" i="18" s="1"/>
  <c r="L1280" i="18" s="1"/>
  <c r="M1280" i="18" s="1"/>
  <c r="N1280" i="18" s="1"/>
  <c r="O1280" i="18" s="1"/>
  <c r="P1280" i="18" s="1"/>
  <c r="Q1280" i="18" s="1"/>
  <c r="R1280" i="18" s="1"/>
  <c r="S1280" i="18" s="1"/>
  <c r="T1280" i="18" s="1"/>
  <c r="U1280" i="18" s="1"/>
  <c r="V1280" i="18" s="1"/>
  <c r="W1280" i="18" s="1"/>
  <c r="X1280" i="18" s="1"/>
  <c r="Y1280" i="18" s="1"/>
  <c r="Z1280" i="18" s="1"/>
  <c r="AA1280" i="18" s="1"/>
  <c r="AB1280" i="18" s="1"/>
  <c r="AC1280" i="18" s="1"/>
  <c r="AD1280" i="18" s="1"/>
  <c r="AE1280" i="18" s="1"/>
  <c r="AF1280" i="18" s="1"/>
  <c r="AG1280" i="18" s="1"/>
  <c r="AH1280" i="18" s="1"/>
  <c r="AI1280" i="18" s="1"/>
  <c r="AJ1280" i="18" s="1"/>
  <c r="F1689" i="18"/>
  <c r="G1689" i="18" s="1"/>
  <c r="H1689" i="18" s="1"/>
  <c r="I1689" i="18" s="1"/>
  <c r="J1689" i="18" s="1"/>
  <c r="K1689" i="18" s="1"/>
  <c r="L1689" i="18" s="1"/>
  <c r="M1689" i="18" s="1"/>
  <c r="N1689" i="18" s="1"/>
  <c r="O1689" i="18" s="1"/>
  <c r="P1689" i="18" s="1"/>
  <c r="Q1689" i="18" s="1"/>
  <c r="R1689" i="18" s="1"/>
  <c r="S1689" i="18" s="1"/>
  <c r="T1689" i="18" s="1"/>
  <c r="U1689" i="18" s="1"/>
  <c r="V1689" i="18" s="1"/>
  <c r="W1689" i="18" s="1"/>
  <c r="X1689" i="18" s="1"/>
  <c r="Y1689" i="18" s="1"/>
  <c r="Z1689" i="18" s="1"/>
  <c r="AA1689" i="18" s="1"/>
  <c r="AB1689" i="18" s="1"/>
  <c r="AC1689" i="18" s="1"/>
  <c r="AD1689" i="18" s="1"/>
  <c r="AE1689" i="18" s="1"/>
  <c r="AF1689" i="18" s="1"/>
  <c r="AG1689" i="18" s="1"/>
  <c r="AH1689" i="18" s="1"/>
  <c r="AI1689" i="18" s="1"/>
  <c r="AJ1689" i="18" s="1"/>
  <c r="F1499" i="18"/>
  <c r="G1499" i="18" s="1"/>
  <c r="H1499" i="18" s="1"/>
  <c r="I1499" i="18" s="1"/>
  <c r="J1499" i="18" s="1"/>
  <c r="K1499" i="18" s="1"/>
  <c r="L1499" i="18" s="1"/>
  <c r="M1499" i="18" s="1"/>
  <c r="N1499" i="18" s="1"/>
  <c r="O1499" i="18" s="1"/>
  <c r="P1499" i="18" s="1"/>
  <c r="Q1499" i="18" s="1"/>
  <c r="R1499" i="18" s="1"/>
  <c r="S1499" i="18" s="1"/>
  <c r="T1499" i="18" s="1"/>
  <c r="U1499" i="18" s="1"/>
  <c r="V1499" i="18" s="1"/>
  <c r="W1499" i="18" s="1"/>
  <c r="X1499" i="18" s="1"/>
  <c r="Y1499" i="18" s="1"/>
  <c r="Z1499" i="18" s="1"/>
  <c r="AA1499" i="18" s="1"/>
  <c r="AB1499" i="18" s="1"/>
  <c r="AC1499" i="18" s="1"/>
  <c r="AD1499" i="18" s="1"/>
  <c r="AE1499" i="18" s="1"/>
  <c r="AF1499" i="18" s="1"/>
  <c r="AG1499" i="18" s="1"/>
  <c r="AH1499" i="18" s="1"/>
  <c r="AI1499" i="18" s="1"/>
  <c r="AJ1499" i="18" s="1"/>
  <c r="F1851" i="18"/>
  <c r="G1851" i="18" s="1"/>
  <c r="H1851" i="18" s="1"/>
  <c r="I1851" i="18" s="1"/>
  <c r="J1851" i="18" s="1"/>
  <c r="K1851" i="18" s="1"/>
  <c r="L1851" i="18" s="1"/>
  <c r="M1851" i="18" s="1"/>
  <c r="N1851" i="18" s="1"/>
  <c r="O1851" i="18" s="1"/>
  <c r="P1851" i="18" s="1"/>
  <c r="Q1851" i="18" s="1"/>
  <c r="R1851" i="18" s="1"/>
  <c r="S1851" i="18" s="1"/>
  <c r="T1851" i="18" s="1"/>
  <c r="U1851" i="18" s="1"/>
  <c r="V1851" i="18" s="1"/>
  <c r="W1851" i="18" s="1"/>
  <c r="X1851" i="18" s="1"/>
  <c r="Y1851" i="18" s="1"/>
  <c r="Z1851" i="18" s="1"/>
  <c r="AA1851" i="18" s="1"/>
  <c r="AB1851" i="18" s="1"/>
  <c r="AC1851" i="18" s="1"/>
  <c r="AD1851" i="18" s="1"/>
  <c r="AE1851" i="18" s="1"/>
  <c r="AF1851" i="18" s="1"/>
  <c r="AG1851" i="18" s="1"/>
  <c r="AH1851" i="18" s="1"/>
  <c r="AI1851" i="18" s="1"/>
  <c r="AJ1851" i="18" s="1"/>
  <c r="F1772" i="18"/>
  <c r="G1772" i="18" s="1"/>
  <c r="H1772" i="18" s="1"/>
  <c r="I1772" i="18" s="1"/>
  <c r="J1772" i="18" s="1"/>
  <c r="K1772" i="18" s="1"/>
  <c r="L1772" i="18" s="1"/>
  <c r="M1772" i="18" s="1"/>
  <c r="N1772" i="18" s="1"/>
  <c r="O1772" i="18" s="1"/>
  <c r="P1772" i="18" s="1"/>
  <c r="Q1772" i="18" s="1"/>
  <c r="R1772" i="18" s="1"/>
  <c r="S1772" i="18" s="1"/>
  <c r="T1772" i="18" s="1"/>
  <c r="U1772" i="18" s="1"/>
  <c r="V1772" i="18" s="1"/>
  <c r="W1772" i="18" s="1"/>
  <c r="X1772" i="18" s="1"/>
  <c r="Y1772" i="18" s="1"/>
  <c r="Z1772" i="18" s="1"/>
  <c r="AA1772" i="18" s="1"/>
  <c r="AB1772" i="18" s="1"/>
  <c r="AC1772" i="18" s="1"/>
  <c r="AD1772" i="18" s="1"/>
  <c r="AE1772" i="18" s="1"/>
  <c r="AF1772" i="18" s="1"/>
  <c r="AG1772" i="18" s="1"/>
  <c r="AH1772" i="18" s="1"/>
  <c r="AI1772" i="18" s="1"/>
  <c r="AJ1772" i="18" s="1"/>
  <c r="F1812" i="18"/>
  <c r="G1812" i="18" s="1"/>
  <c r="H1812" i="18" s="1"/>
  <c r="I1812" i="18" s="1"/>
  <c r="J1812" i="18" s="1"/>
  <c r="K1812" i="18" s="1"/>
  <c r="L1812" i="18" s="1"/>
  <c r="M1812" i="18" s="1"/>
  <c r="N1812" i="18" s="1"/>
  <c r="O1812" i="18" s="1"/>
  <c r="P1812" i="18" s="1"/>
  <c r="Q1812" i="18" s="1"/>
  <c r="R1812" i="18" s="1"/>
  <c r="S1812" i="18" s="1"/>
  <c r="T1812" i="18" s="1"/>
  <c r="U1812" i="18" s="1"/>
  <c r="V1812" i="18" s="1"/>
  <c r="W1812" i="18" s="1"/>
  <c r="X1812" i="18" s="1"/>
  <c r="Y1812" i="18" s="1"/>
  <c r="Z1812" i="18" s="1"/>
  <c r="AA1812" i="18" s="1"/>
  <c r="AB1812" i="18" s="1"/>
  <c r="AC1812" i="18" s="1"/>
  <c r="AD1812" i="18" s="1"/>
  <c r="AE1812" i="18" s="1"/>
  <c r="AF1812" i="18" s="1"/>
  <c r="AG1812" i="18" s="1"/>
  <c r="AH1812" i="18" s="1"/>
  <c r="AI1812" i="18" s="1"/>
  <c r="AJ1812" i="18" s="1"/>
  <c r="F1399" i="18"/>
  <c r="G1399" i="18" s="1"/>
  <c r="H1399" i="18" s="1"/>
  <c r="I1399" i="18" s="1"/>
  <c r="J1399" i="18" s="1"/>
  <c r="K1399" i="18" s="1"/>
  <c r="L1399" i="18" s="1"/>
  <c r="M1399" i="18" s="1"/>
  <c r="N1399" i="18" s="1"/>
  <c r="O1399" i="18" s="1"/>
  <c r="P1399" i="18" s="1"/>
  <c r="Q1399" i="18" s="1"/>
  <c r="R1399" i="18" s="1"/>
  <c r="S1399" i="18" s="1"/>
  <c r="T1399" i="18" s="1"/>
  <c r="U1399" i="18" s="1"/>
  <c r="V1399" i="18" s="1"/>
  <c r="W1399" i="18" s="1"/>
  <c r="X1399" i="18" s="1"/>
  <c r="Y1399" i="18" s="1"/>
  <c r="Z1399" i="18" s="1"/>
  <c r="AA1399" i="18" s="1"/>
  <c r="AB1399" i="18" s="1"/>
  <c r="AC1399" i="18" s="1"/>
  <c r="AD1399" i="18" s="1"/>
  <c r="AE1399" i="18" s="1"/>
  <c r="AF1399" i="18" s="1"/>
  <c r="AG1399" i="18" s="1"/>
  <c r="AH1399" i="18" s="1"/>
  <c r="AI1399" i="18" s="1"/>
  <c r="AJ1399" i="18" s="1"/>
  <c r="F1549" i="18"/>
  <c r="G1549" i="18" s="1"/>
  <c r="H1549" i="18" s="1"/>
  <c r="I1549" i="18" s="1"/>
  <c r="J1549" i="18" s="1"/>
  <c r="K1549" i="18" s="1"/>
  <c r="L1549" i="18" s="1"/>
  <c r="M1549" i="18" s="1"/>
  <c r="N1549" i="18" s="1"/>
  <c r="O1549" i="18" s="1"/>
  <c r="P1549" i="18" s="1"/>
  <c r="Q1549" i="18" s="1"/>
  <c r="R1549" i="18" s="1"/>
  <c r="S1549" i="18" s="1"/>
  <c r="T1549" i="18" s="1"/>
  <c r="U1549" i="18" s="1"/>
  <c r="V1549" i="18" s="1"/>
  <c r="W1549" i="18" s="1"/>
  <c r="X1549" i="18" s="1"/>
  <c r="Y1549" i="18" s="1"/>
  <c r="Z1549" i="18" s="1"/>
  <c r="AA1549" i="18" s="1"/>
  <c r="AB1549" i="18" s="1"/>
  <c r="AC1549" i="18" s="1"/>
  <c r="AD1549" i="18" s="1"/>
  <c r="AE1549" i="18" s="1"/>
  <c r="AF1549" i="18" s="1"/>
  <c r="AG1549" i="18" s="1"/>
  <c r="AH1549" i="18" s="1"/>
  <c r="AI1549" i="18" s="1"/>
  <c r="AJ1549" i="18" s="1"/>
  <c r="F1300" i="18"/>
  <c r="G1300" i="18" s="1"/>
  <c r="H1300" i="18" s="1"/>
  <c r="I1300" i="18" s="1"/>
  <c r="J1300" i="18" s="1"/>
  <c r="K1300" i="18" s="1"/>
  <c r="L1300" i="18" s="1"/>
  <c r="M1300" i="18" s="1"/>
  <c r="N1300" i="18" s="1"/>
  <c r="O1300" i="18" s="1"/>
  <c r="P1300" i="18" s="1"/>
  <c r="Q1300" i="18" s="1"/>
  <c r="R1300" i="18" s="1"/>
  <c r="S1300" i="18" s="1"/>
  <c r="T1300" i="18" s="1"/>
  <c r="U1300" i="18" s="1"/>
  <c r="V1300" i="18" s="1"/>
  <c r="W1300" i="18" s="1"/>
  <c r="X1300" i="18" s="1"/>
  <c r="Y1300" i="18" s="1"/>
  <c r="Z1300" i="18" s="1"/>
  <c r="AA1300" i="18" s="1"/>
  <c r="AB1300" i="18" s="1"/>
  <c r="AC1300" i="18" s="1"/>
  <c r="AD1300" i="18" s="1"/>
  <c r="AE1300" i="18" s="1"/>
  <c r="AF1300" i="18" s="1"/>
  <c r="AG1300" i="18" s="1"/>
  <c r="AH1300" i="18" s="1"/>
  <c r="AI1300" i="18" s="1"/>
  <c r="AJ1300" i="18" s="1"/>
  <c r="F1843" i="18"/>
  <c r="G1843" i="18" s="1"/>
  <c r="H1843" i="18" s="1"/>
  <c r="I1843" i="18" s="1"/>
  <c r="J1843" i="18" s="1"/>
  <c r="K1843" i="18" s="1"/>
  <c r="L1843" i="18" s="1"/>
  <c r="M1843" i="18" s="1"/>
  <c r="N1843" i="18" s="1"/>
  <c r="O1843" i="18" s="1"/>
  <c r="P1843" i="18" s="1"/>
  <c r="Q1843" i="18" s="1"/>
  <c r="R1843" i="18" s="1"/>
  <c r="S1843" i="18" s="1"/>
  <c r="T1843" i="18" s="1"/>
  <c r="U1843" i="18" s="1"/>
  <c r="V1843" i="18" s="1"/>
  <c r="W1843" i="18" s="1"/>
  <c r="X1843" i="18" s="1"/>
  <c r="Y1843" i="18" s="1"/>
  <c r="Z1843" i="18" s="1"/>
  <c r="AA1843" i="18" s="1"/>
  <c r="AB1843" i="18" s="1"/>
  <c r="AC1843" i="18" s="1"/>
  <c r="AD1843" i="18" s="1"/>
  <c r="AE1843" i="18" s="1"/>
  <c r="AF1843" i="18" s="1"/>
  <c r="AG1843" i="18" s="1"/>
  <c r="AH1843" i="18" s="1"/>
  <c r="AI1843" i="18" s="1"/>
  <c r="AJ1843" i="18" s="1"/>
  <c r="F1229" i="18"/>
  <c r="G1229" i="18" s="1"/>
  <c r="H1229" i="18" s="1"/>
  <c r="I1229" i="18" s="1"/>
  <c r="J1229" i="18" s="1"/>
  <c r="K1229" i="18" s="1"/>
  <c r="L1229" i="18" s="1"/>
  <c r="M1229" i="18" s="1"/>
  <c r="N1229" i="18" s="1"/>
  <c r="O1229" i="18" s="1"/>
  <c r="P1229" i="18" s="1"/>
  <c r="Q1229" i="18" s="1"/>
  <c r="R1229" i="18" s="1"/>
  <c r="S1229" i="18" s="1"/>
  <c r="T1229" i="18" s="1"/>
  <c r="U1229" i="18" s="1"/>
  <c r="V1229" i="18" s="1"/>
  <c r="W1229" i="18" s="1"/>
  <c r="X1229" i="18" s="1"/>
  <c r="Y1229" i="18" s="1"/>
  <c r="Z1229" i="18" s="1"/>
  <c r="AA1229" i="18" s="1"/>
  <c r="AB1229" i="18" s="1"/>
  <c r="AC1229" i="18" s="1"/>
  <c r="AD1229" i="18" s="1"/>
  <c r="AE1229" i="18" s="1"/>
  <c r="AF1229" i="18" s="1"/>
  <c r="AG1229" i="18" s="1"/>
  <c r="AH1229" i="18" s="1"/>
  <c r="AI1229" i="18" s="1"/>
  <c r="AJ1229" i="18" s="1"/>
  <c r="F1177" i="18"/>
  <c r="G1177" i="18" s="1"/>
  <c r="H1177" i="18" s="1"/>
  <c r="I1177" i="18" s="1"/>
  <c r="J1177" i="18" s="1"/>
  <c r="K1177" i="18" s="1"/>
  <c r="L1177" i="18" s="1"/>
  <c r="M1177" i="18" s="1"/>
  <c r="N1177" i="18" s="1"/>
  <c r="O1177" i="18" s="1"/>
  <c r="P1177" i="18" s="1"/>
  <c r="Q1177" i="18" s="1"/>
  <c r="R1177" i="18" s="1"/>
  <c r="S1177" i="18" s="1"/>
  <c r="T1177" i="18" s="1"/>
  <c r="U1177" i="18" s="1"/>
  <c r="V1177" i="18" s="1"/>
  <c r="W1177" i="18" s="1"/>
  <c r="X1177" i="18" s="1"/>
  <c r="Y1177" i="18" s="1"/>
  <c r="Z1177" i="18" s="1"/>
  <c r="AA1177" i="18" s="1"/>
  <c r="AB1177" i="18" s="1"/>
  <c r="AC1177" i="18" s="1"/>
  <c r="AD1177" i="18" s="1"/>
  <c r="AE1177" i="18" s="1"/>
  <c r="AF1177" i="18" s="1"/>
  <c r="AG1177" i="18" s="1"/>
  <c r="AH1177" i="18" s="1"/>
  <c r="AI1177" i="18" s="1"/>
  <c r="AJ1177" i="18" s="1"/>
  <c r="F1599" i="18"/>
  <c r="G1599" i="18" s="1"/>
  <c r="H1599" i="18" s="1"/>
  <c r="I1599" i="18" s="1"/>
  <c r="J1599" i="18" s="1"/>
  <c r="K1599" i="18" s="1"/>
  <c r="L1599" i="18" s="1"/>
  <c r="M1599" i="18" s="1"/>
  <c r="N1599" i="18" s="1"/>
  <c r="O1599" i="18" s="1"/>
  <c r="P1599" i="18" s="1"/>
  <c r="Q1599" i="18" s="1"/>
  <c r="R1599" i="18" s="1"/>
  <c r="S1599" i="18" s="1"/>
  <c r="T1599" i="18" s="1"/>
  <c r="U1599" i="18" s="1"/>
  <c r="V1599" i="18" s="1"/>
  <c r="W1599" i="18" s="1"/>
  <c r="X1599" i="18" s="1"/>
  <c r="Y1599" i="18" s="1"/>
  <c r="Z1599" i="18" s="1"/>
  <c r="AA1599" i="18" s="1"/>
  <c r="AB1599" i="18" s="1"/>
  <c r="AC1599" i="18" s="1"/>
  <c r="AD1599" i="18" s="1"/>
  <c r="AE1599" i="18" s="1"/>
  <c r="AF1599" i="18" s="1"/>
  <c r="AG1599" i="18" s="1"/>
  <c r="AH1599" i="18" s="1"/>
  <c r="AI1599" i="18" s="1"/>
  <c r="AJ1599" i="18" s="1"/>
  <c r="F1383" i="18"/>
  <c r="G1383" i="18" s="1"/>
  <c r="H1383" i="18" s="1"/>
  <c r="I1383" i="18" s="1"/>
  <c r="J1383" i="18" s="1"/>
  <c r="K1383" i="18" s="1"/>
  <c r="L1383" i="18" s="1"/>
  <c r="M1383" i="18" s="1"/>
  <c r="N1383" i="18" s="1"/>
  <c r="O1383" i="18" s="1"/>
  <c r="P1383" i="18" s="1"/>
  <c r="Q1383" i="18" s="1"/>
  <c r="R1383" i="18" s="1"/>
  <c r="S1383" i="18" s="1"/>
  <c r="T1383" i="18" s="1"/>
  <c r="U1383" i="18" s="1"/>
  <c r="V1383" i="18" s="1"/>
  <c r="W1383" i="18" s="1"/>
  <c r="X1383" i="18" s="1"/>
  <c r="Y1383" i="18" s="1"/>
  <c r="Z1383" i="18" s="1"/>
  <c r="AA1383" i="18" s="1"/>
  <c r="AB1383" i="18" s="1"/>
  <c r="AC1383" i="18" s="1"/>
  <c r="AD1383" i="18" s="1"/>
  <c r="AE1383" i="18" s="1"/>
  <c r="AF1383" i="18" s="1"/>
  <c r="AG1383" i="18" s="1"/>
  <c r="AH1383" i="18" s="1"/>
  <c r="AI1383" i="18" s="1"/>
  <c r="AJ1383" i="18" s="1"/>
  <c r="F1806" i="18"/>
  <c r="G1806" i="18" s="1"/>
  <c r="H1806" i="18" s="1"/>
  <c r="I1806" i="18" s="1"/>
  <c r="J1806" i="18" s="1"/>
  <c r="K1806" i="18" s="1"/>
  <c r="L1806" i="18" s="1"/>
  <c r="M1806" i="18" s="1"/>
  <c r="N1806" i="18" s="1"/>
  <c r="O1806" i="18" s="1"/>
  <c r="P1806" i="18" s="1"/>
  <c r="Q1806" i="18" s="1"/>
  <c r="R1806" i="18" s="1"/>
  <c r="S1806" i="18" s="1"/>
  <c r="T1806" i="18" s="1"/>
  <c r="U1806" i="18" s="1"/>
  <c r="V1806" i="18" s="1"/>
  <c r="W1806" i="18" s="1"/>
  <c r="X1806" i="18" s="1"/>
  <c r="Y1806" i="18" s="1"/>
  <c r="Z1806" i="18" s="1"/>
  <c r="AA1806" i="18" s="1"/>
  <c r="AB1806" i="18" s="1"/>
  <c r="AC1806" i="18" s="1"/>
  <c r="AD1806" i="18" s="1"/>
  <c r="AE1806" i="18" s="1"/>
  <c r="AF1806" i="18" s="1"/>
  <c r="AG1806" i="18" s="1"/>
  <c r="AH1806" i="18" s="1"/>
  <c r="AI1806" i="18" s="1"/>
  <c r="AJ1806" i="18" s="1"/>
  <c r="F1178" i="18"/>
  <c r="G1178" i="18" s="1"/>
  <c r="H1178" i="18" s="1"/>
  <c r="I1178" i="18" s="1"/>
  <c r="J1178" i="18" s="1"/>
  <c r="K1178" i="18" s="1"/>
  <c r="L1178" i="18" s="1"/>
  <c r="M1178" i="18" s="1"/>
  <c r="N1178" i="18" s="1"/>
  <c r="O1178" i="18" s="1"/>
  <c r="P1178" i="18" s="1"/>
  <c r="Q1178" i="18" s="1"/>
  <c r="R1178" i="18" s="1"/>
  <c r="S1178" i="18" s="1"/>
  <c r="T1178" i="18" s="1"/>
  <c r="U1178" i="18" s="1"/>
  <c r="V1178" i="18" s="1"/>
  <c r="W1178" i="18" s="1"/>
  <c r="X1178" i="18" s="1"/>
  <c r="Y1178" i="18" s="1"/>
  <c r="Z1178" i="18" s="1"/>
  <c r="AA1178" i="18" s="1"/>
  <c r="AB1178" i="18" s="1"/>
  <c r="AC1178" i="18" s="1"/>
  <c r="AD1178" i="18" s="1"/>
  <c r="AE1178" i="18" s="1"/>
  <c r="AF1178" i="18" s="1"/>
  <c r="AG1178" i="18" s="1"/>
  <c r="AH1178" i="18" s="1"/>
  <c r="AI1178" i="18" s="1"/>
  <c r="AJ1178" i="18" s="1"/>
  <c r="F1343" i="18"/>
  <c r="G1343" i="18" s="1"/>
  <c r="H1343" i="18" s="1"/>
  <c r="I1343" i="18" s="1"/>
  <c r="J1343" i="18" s="1"/>
  <c r="K1343" i="18" s="1"/>
  <c r="L1343" i="18" s="1"/>
  <c r="M1343" i="18" s="1"/>
  <c r="N1343" i="18" s="1"/>
  <c r="O1343" i="18" s="1"/>
  <c r="P1343" i="18" s="1"/>
  <c r="Q1343" i="18" s="1"/>
  <c r="R1343" i="18" s="1"/>
  <c r="S1343" i="18" s="1"/>
  <c r="T1343" i="18" s="1"/>
  <c r="U1343" i="18" s="1"/>
  <c r="V1343" i="18" s="1"/>
  <c r="W1343" i="18" s="1"/>
  <c r="X1343" i="18" s="1"/>
  <c r="Y1343" i="18" s="1"/>
  <c r="Z1343" i="18" s="1"/>
  <c r="AA1343" i="18" s="1"/>
  <c r="AB1343" i="18" s="1"/>
  <c r="AC1343" i="18" s="1"/>
  <c r="AD1343" i="18" s="1"/>
  <c r="AE1343" i="18" s="1"/>
  <c r="AF1343" i="18" s="1"/>
  <c r="AG1343" i="18" s="1"/>
  <c r="AH1343" i="18" s="1"/>
  <c r="AI1343" i="18" s="1"/>
  <c r="AJ1343" i="18" s="1"/>
  <c r="F1402" i="18"/>
  <c r="G1402" i="18" s="1"/>
  <c r="H1402" i="18" s="1"/>
  <c r="I1402" i="18" s="1"/>
  <c r="J1402" i="18" s="1"/>
  <c r="K1402" i="18" s="1"/>
  <c r="L1402" i="18" s="1"/>
  <c r="M1402" i="18" s="1"/>
  <c r="N1402" i="18" s="1"/>
  <c r="O1402" i="18" s="1"/>
  <c r="P1402" i="18" s="1"/>
  <c r="Q1402" i="18" s="1"/>
  <c r="R1402" i="18" s="1"/>
  <c r="S1402" i="18" s="1"/>
  <c r="T1402" i="18" s="1"/>
  <c r="U1402" i="18" s="1"/>
  <c r="V1402" i="18" s="1"/>
  <c r="W1402" i="18" s="1"/>
  <c r="X1402" i="18" s="1"/>
  <c r="Y1402" i="18" s="1"/>
  <c r="Z1402" i="18" s="1"/>
  <c r="AA1402" i="18" s="1"/>
  <c r="AB1402" i="18" s="1"/>
  <c r="AC1402" i="18" s="1"/>
  <c r="AD1402" i="18" s="1"/>
  <c r="AE1402" i="18" s="1"/>
  <c r="AF1402" i="18" s="1"/>
  <c r="AG1402" i="18" s="1"/>
  <c r="AH1402" i="18" s="1"/>
  <c r="AI1402" i="18" s="1"/>
  <c r="AJ1402" i="18" s="1"/>
  <c r="F1579" i="18"/>
  <c r="G1579" i="18" s="1"/>
  <c r="H1579" i="18" s="1"/>
  <c r="I1579" i="18" s="1"/>
  <c r="J1579" i="18" s="1"/>
  <c r="K1579" i="18" s="1"/>
  <c r="L1579" i="18" s="1"/>
  <c r="M1579" i="18" s="1"/>
  <c r="N1579" i="18" s="1"/>
  <c r="O1579" i="18" s="1"/>
  <c r="P1579" i="18" s="1"/>
  <c r="Q1579" i="18" s="1"/>
  <c r="R1579" i="18" s="1"/>
  <c r="S1579" i="18" s="1"/>
  <c r="T1579" i="18" s="1"/>
  <c r="U1579" i="18" s="1"/>
  <c r="V1579" i="18" s="1"/>
  <c r="W1579" i="18" s="1"/>
  <c r="X1579" i="18" s="1"/>
  <c r="Y1579" i="18" s="1"/>
  <c r="Z1579" i="18" s="1"/>
  <c r="AA1579" i="18" s="1"/>
  <c r="AB1579" i="18" s="1"/>
  <c r="AC1579" i="18" s="1"/>
  <c r="AD1579" i="18" s="1"/>
  <c r="AE1579" i="18" s="1"/>
  <c r="AF1579" i="18" s="1"/>
  <c r="AG1579" i="18" s="1"/>
  <c r="AH1579" i="18" s="1"/>
  <c r="AI1579" i="18" s="1"/>
  <c r="AJ1579" i="18" s="1"/>
  <c r="F1206" i="18"/>
  <c r="G1206" i="18" s="1"/>
  <c r="H1206" i="18" s="1"/>
  <c r="I1206" i="18" s="1"/>
  <c r="J1206" i="18" s="1"/>
  <c r="K1206" i="18" s="1"/>
  <c r="L1206" i="18" s="1"/>
  <c r="M1206" i="18" s="1"/>
  <c r="N1206" i="18" s="1"/>
  <c r="O1206" i="18" s="1"/>
  <c r="P1206" i="18" s="1"/>
  <c r="Q1206" i="18" s="1"/>
  <c r="R1206" i="18" s="1"/>
  <c r="S1206" i="18" s="1"/>
  <c r="T1206" i="18" s="1"/>
  <c r="U1206" i="18" s="1"/>
  <c r="V1206" i="18" s="1"/>
  <c r="W1206" i="18" s="1"/>
  <c r="X1206" i="18" s="1"/>
  <c r="Y1206" i="18" s="1"/>
  <c r="Z1206" i="18" s="1"/>
  <c r="AA1206" i="18" s="1"/>
  <c r="AB1206" i="18" s="1"/>
  <c r="AC1206" i="18" s="1"/>
  <c r="AD1206" i="18" s="1"/>
  <c r="AE1206" i="18" s="1"/>
  <c r="AF1206" i="18" s="1"/>
  <c r="AG1206" i="18" s="1"/>
  <c r="AH1206" i="18" s="1"/>
  <c r="AI1206" i="18" s="1"/>
  <c r="AJ1206" i="18" s="1"/>
  <c r="F1605" i="18"/>
  <c r="G1605" i="18" s="1"/>
  <c r="H1605" i="18" s="1"/>
  <c r="I1605" i="18" s="1"/>
  <c r="J1605" i="18" s="1"/>
  <c r="K1605" i="18" s="1"/>
  <c r="L1605" i="18" s="1"/>
  <c r="M1605" i="18" s="1"/>
  <c r="N1605" i="18" s="1"/>
  <c r="O1605" i="18" s="1"/>
  <c r="P1605" i="18" s="1"/>
  <c r="Q1605" i="18" s="1"/>
  <c r="R1605" i="18" s="1"/>
  <c r="S1605" i="18" s="1"/>
  <c r="T1605" i="18" s="1"/>
  <c r="U1605" i="18" s="1"/>
  <c r="V1605" i="18" s="1"/>
  <c r="W1605" i="18" s="1"/>
  <c r="X1605" i="18" s="1"/>
  <c r="Y1605" i="18" s="1"/>
  <c r="Z1605" i="18" s="1"/>
  <c r="AA1605" i="18" s="1"/>
  <c r="AB1605" i="18" s="1"/>
  <c r="AC1605" i="18" s="1"/>
  <c r="AD1605" i="18" s="1"/>
  <c r="AE1605" i="18" s="1"/>
  <c r="AF1605" i="18" s="1"/>
  <c r="AG1605" i="18" s="1"/>
  <c r="AH1605" i="18" s="1"/>
  <c r="AI1605" i="18" s="1"/>
  <c r="AJ1605" i="18" s="1"/>
  <c r="F1664" i="18"/>
  <c r="G1664" i="18" s="1"/>
  <c r="H1664" i="18" s="1"/>
  <c r="I1664" i="18" s="1"/>
  <c r="J1664" i="18" s="1"/>
  <c r="K1664" i="18" s="1"/>
  <c r="L1664" i="18" s="1"/>
  <c r="M1664" i="18" s="1"/>
  <c r="N1664" i="18" s="1"/>
  <c r="O1664" i="18" s="1"/>
  <c r="P1664" i="18" s="1"/>
  <c r="Q1664" i="18" s="1"/>
  <c r="R1664" i="18" s="1"/>
  <c r="S1664" i="18" s="1"/>
  <c r="T1664" i="18" s="1"/>
  <c r="U1664" i="18" s="1"/>
  <c r="V1664" i="18" s="1"/>
  <c r="W1664" i="18" s="1"/>
  <c r="X1664" i="18" s="1"/>
  <c r="Y1664" i="18" s="1"/>
  <c r="Z1664" i="18" s="1"/>
  <c r="AA1664" i="18" s="1"/>
  <c r="AB1664" i="18" s="1"/>
  <c r="AC1664" i="18" s="1"/>
  <c r="AD1664" i="18" s="1"/>
  <c r="AE1664" i="18" s="1"/>
  <c r="AF1664" i="18" s="1"/>
  <c r="AG1664" i="18" s="1"/>
  <c r="AH1664" i="18" s="1"/>
  <c r="AI1664" i="18" s="1"/>
  <c r="AJ1664" i="18" s="1"/>
  <c r="F1320" i="18"/>
  <c r="G1320" i="18" s="1"/>
  <c r="H1320" i="18" s="1"/>
  <c r="I1320" i="18" s="1"/>
  <c r="J1320" i="18" s="1"/>
  <c r="K1320" i="18" s="1"/>
  <c r="L1320" i="18" s="1"/>
  <c r="M1320" i="18" s="1"/>
  <c r="N1320" i="18" s="1"/>
  <c r="O1320" i="18" s="1"/>
  <c r="P1320" i="18" s="1"/>
  <c r="Q1320" i="18" s="1"/>
  <c r="R1320" i="18" s="1"/>
  <c r="S1320" i="18" s="1"/>
  <c r="T1320" i="18" s="1"/>
  <c r="U1320" i="18" s="1"/>
  <c r="V1320" i="18" s="1"/>
  <c r="W1320" i="18" s="1"/>
  <c r="X1320" i="18" s="1"/>
  <c r="Y1320" i="18" s="1"/>
  <c r="Z1320" i="18" s="1"/>
  <c r="AA1320" i="18" s="1"/>
  <c r="AB1320" i="18" s="1"/>
  <c r="AC1320" i="18" s="1"/>
  <c r="AD1320" i="18" s="1"/>
  <c r="AE1320" i="18" s="1"/>
  <c r="AF1320" i="18" s="1"/>
  <c r="AG1320" i="18" s="1"/>
  <c r="AH1320" i="18" s="1"/>
  <c r="AI1320" i="18" s="1"/>
  <c r="AJ1320" i="18" s="1"/>
  <c r="F1693" i="18"/>
  <c r="G1693" i="18" s="1"/>
  <c r="H1693" i="18" s="1"/>
  <c r="I1693" i="18" s="1"/>
  <c r="J1693" i="18" s="1"/>
  <c r="K1693" i="18" s="1"/>
  <c r="L1693" i="18" s="1"/>
  <c r="M1693" i="18" s="1"/>
  <c r="N1693" i="18" s="1"/>
  <c r="O1693" i="18" s="1"/>
  <c r="P1693" i="18" s="1"/>
  <c r="Q1693" i="18" s="1"/>
  <c r="R1693" i="18" s="1"/>
  <c r="S1693" i="18" s="1"/>
  <c r="T1693" i="18" s="1"/>
  <c r="U1693" i="18" s="1"/>
  <c r="V1693" i="18" s="1"/>
  <c r="W1693" i="18" s="1"/>
  <c r="X1693" i="18" s="1"/>
  <c r="Y1693" i="18" s="1"/>
  <c r="Z1693" i="18" s="1"/>
  <c r="AA1693" i="18" s="1"/>
  <c r="AB1693" i="18" s="1"/>
  <c r="AC1693" i="18" s="1"/>
  <c r="AD1693" i="18" s="1"/>
  <c r="AE1693" i="18" s="1"/>
  <c r="AF1693" i="18" s="1"/>
  <c r="AG1693" i="18" s="1"/>
  <c r="AH1693" i="18" s="1"/>
  <c r="AI1693" i="18" s="1"/>
  <c r="AJ1693" i="18" s="1"/>
  <c r="F1604" i="18"/>
  <c r="G1604" i="18" s="1"/>
  <c r="H1604" i="18" s="1"/>
  <c r="I1604" i="18" s="1"/>
  <c r="J1604" i="18" s="1"/>
  <c r="K1604" i="18" s="1"/>
  <c r="L1604" i="18" s="1"/>
  <c r="M1604" i="18" s="1"/>
  <c r="N1604" i="18" s="1"/>
  <c r="O1604" i="18" s="1"/>
  <c r="P1604" i="18" s="1"/>
  <c r="Q1604" i="18" s="1"/>
  <c r="R1604" i="18" s="1"/>
  <c r="S1604" i="18" s="1"/>
  <c r="T1604" i="18" s="1"/>
  <c r="U1604" i="18" s="1"/>
  <c r="V1604" i="18" s="1"/>
  <c r="W1604" i="18" s="1"/>
  <c r="X1604" i="18" s="1"/>
  <c r="Y1604" i="18" s="1"/>
  <c r="Z1604" i="18" s="1"/>
  <c r="AA1604" i="18" s="1"/>
  <c r="AB1604" i="18" s="1"/>
  <c r="AC1604" i="18" s="1"/>
  <c r="AD1604" i="18" s="1"/>
  <c r="AE1604" i="18" s="1"/>
  <c r="AF1604" i="18" s="1"/>
  <c r="AG1604" i="18" s="1"/>
  <c r="AH1604" i="18" s="1"/>
  <c r="AI1604" i="18" s="1"/>
  <c r="AJ1604" i="18" s="1"/>
  <c r="F1539" i="18"/>
  <c r="G1539" i="18" s="1"/>
  <c r="H1539" i="18" s="1"/>
  <c r="I1539" i="18" s="1"/>
  <c r="J1539" i="18" s="1"/>
  <c r="K1539" i="18" s="1"/>
  <c r="L1539" i="18" s="1"/>
  <c r="M1539" i="18" s="1"/>
  <c r="N1539" i="18" s="1"/>
  <c r="O1539" i="18" s="1"/>
  <c r="P1539" i="18" s="1"/>
  <c r="Q1539" i="18" s="1"/>
  <c r="R1539" i="18" s="1"/>
  <c r="S1539" i="18" s="1"/>
  <c r="T1539" i="18" s="1"/>
  <c r="U1539" i="18" s="1"/>
  <c r="V1539" i="18" s="1"/>
  <c r="W1539" i="18" s="1"/>
  <c r="X1539" i="18" s="1"/>
  <c r="Y1539" i="18" s="1"/>
  <c r="Z1539" i="18" s="1"/>
  <c r="AA1539" i="18" s="1"/>
  <c r="AB1539" i="18" s="1"/>
  <c r="AC1539" i="18" s="1"/>
  <c r="AD1539" i="18" s="1"/>
  <c r="AE1539" i="18" s="1"/>
  <c r="AF1539" i="18" s="1"/>
  <c r="AG1539" i="18" s="1"/>
  <c r="AH1539" i="18" s="1"/>
  <c r="AI1539" i="18" s="1"/>
  <c r="AJ1539" i="18" s="1"/>
  <c r="F1777" i="18"/>
  <c r="G1777" i="18" s="1"/>
  <c r="H1777" i="18" s="1"/>
  <c r="I1777" i="18" s="1"/>
  <c r="J1777" i="18" s="1"/>
  <c r="K1777" i="18" s="1"/>
  <c r="L1777" i="18" s="1"/>
  <c r="M1777" i="18" s="1"/>
  <c r="N1777" i="18" s="1"/>
  <c r="O1777" i="18" s="1"/>
  <c r="P1777" i="18" s="1"/>
  <c r="Q1777" i="18" s="1"/>
  <c r="R1777" i="18" s="1"/>
  <c r="S1777" i="18" s="1"/>
  <c r="T1777" i="18" s="1"/>
  <c r="U1777" i="18" s="1"/>
  <c r="V1777" i="18" s="1"/>
  <c r="W1777" i="18" s="1"/>
  <c r="X1777" i="18" s="1"/>
  <c r="Y1777" i="18" s="1"/>
  <c r="Z1777" i="18" s="1"/>
  <c r="AA1777" i="18" s="1"/>
  <c r="AB1777" i="18" s="1"/>
  <c r="AC1777" i="18" s="1"/>
  <c r="AD1777" i="18" s="1"/>
  <c r="AE1777" i="18" s="1"/>
  <c r="AF1777" i="18" s="1"/>
  <c r="AG1777" i="18" s="1"/>
  <c r="AH1777" i="18" s="1"/>
  <c r="AI1777" i="18" s="1"/>
  <c r="AJ1777" i="18" s="1"/>
  <c r="F1252" i="18"/>
  <c r="G1252" i="18" s="1"/>
  <c r="H1252" i="18" s="1"/>
  <c r="I1252" i="18" s="1"/>
  <c r="J1252" i="18" s="1"/>
  <c r="K1252" i="18" s="1"/>
  <c r="L1252" i="18" s="1"/>
  <c r="M1252" i="18" s="1"/>
  <c r="N1252" i="18" s="1"/>
  <c r="O1252" i="18" s="1"/>
  <c r="P1252" i="18" s="1"/>
  <c r="Q1252" i="18" s="1"/>
  <c r="R1252" i="18" s="1"/>
  <c r="S1252" i="18" s="1"/>
  <c r="T1252" i="18" s="1"/>
  <c r="U1252" i="18" s="1"/>
  <c r="V1252" i="18" s="1"/>
  <c r="W1252" i="18" s="1"/>
  <c r="X1252" i="18" s="1"/>
  <c r="Y1252" i="18" s="1"/>
  <c r="Z1252" i="18" s="1"/>
  <c r="AA1252" i="18" s="1"/>
  <c r="AB1252" i="18" s="1"/>
  <c r="AC1252" i="18" s="1"/>
  <c r="AD1252" i="18" s="1"/>
  <c r="AE1252" i="18" s="1"/>
  <c r="AF1252" i="18" s="1"/>
  <c r="AG1252" i="18" s="1"/>
  <c r="AH1252" i="18" s="1"/>
  <c r="AI1252" i="18" s="1"/>
  <c r="AJ1252" i="18" s="1"/>
  <c r="F1537" i="18"/>
  <c r="G1537" i="18" s="1"/>
  <c r="H1537" i="18" s="1"/>
  <c r="I1537" i="18" s="1"/>
  <c r="J1537" i="18" s="1"/>
  <c r="K1537" i="18" s="1"/>
  <c r="L1537" i="18" s="1"/>
  <c r="M1537" i="18" s="1"/>
  <c r="N1537" i="18" s="1"/>
  <c r="O1537" i="18" s="1"/>
  <c r="P1537" i="18" s="1"/>
  <c r="Q1537" i="18" s="1"/>
  <c r="R1537" i="18" s="1"/>
  <c r="S1537" i="18" s="1"/>
  <c r="T1537" i="18" s="1"/>
  <c r="U1537" i="18" s="1"/>
  <c r="V1537" i="18" s="1"/>
  <c r="W1537" i="18" s="1"/>
  <c r="X1537" i="18" s="1"/>
  <c r="Y1537" i="18" s="1"/>
  <c r="Z1537" i="18" s="1"/>
  <c r="AA1537" i="18" s="1"/>
  <c r="AB1537" i="18" s="1"/>
  <c r="AC1537" i="18" s="1"/>
  <c r="AD1537" i="18" s="1"/>
  <c r="AE1537" i="18" s="1"/>
  <c r="AF1537" i="18" s="1"/>
  <c r="AG1537" i="18" s="1"/>
  <c r="AH1537" i="18" s="1"/>
  <c r="AI1537" i="18" s="1"/>
  <c r="AJ1537" i="18" s="1"/>
  <c r="F1231" i="18"/>
  <c r="G1231" i="18" s="1"/>
  <c r="H1231" i="18" s="1"/>
  <c r="I1231" i="18" s="1"/>
  <c r="J1231" i="18" s="1"/>
  <c r="K1231" i="18" s="1"/>
  <c r="L1231" i="18" s="1"/>
  <c r="M1231" i="18" s="1"/>
  <c r="N1231" i="18" s="1"/>
  <c r="O1231" i="18" s="1"/>
  <c r="P1231" i="18" s="1"/>
  <c r="Q1231" i="18" s="1"/>
  <c r="R1231" i="18" s="1"/>
  <c r="S1231" i="18" s="1"/>
  <c r="T1231" i="18" s="1"/>
  <c r="U1231" i="18" s="1"/>
  <c r="V1231" i="18" s="1"/>
  <c r="W1231" i="18" s="1"/>
  <c r="X1231" i="18" s="1"/>
  <c r="Y1231" i="18" s="1"/>
  <c r="Z1231" i="18" s="1"/>
  <c r="AA1231" i="18" s="1"/>
  <c r="AB1231" i="18" s="1"/>
  <c r="AC1231" i="18" s="1"/>
  <c r="AD1231" i="18" s="1"/>
  <c r="AE1231" i="18" s="1"/>
  <c r="AF1231" i="18" s="1"/>
  <c r="AG1231" i="18" s="1"/>
  <c r="AH1231" i="18" s="1"/>
  <c r="AI1231" i="18" s="1"/>
  <c r="AJ1231" i="18" s="1"/>
  <c r="F1188" i="18"/>
  <c r="G1188" i="18" s="1"/>
  <c r="H1188" i="18" s="1"/>
  <c r="I1188" i="18" s="1"/>
  <c r="J1188" i="18" s="1"/>
  <c r="K1188" i="18" s="1"/>
  <c r="L1188" i="18" s="1"/>
  <c r="M1188" i="18" s="1"/>
  <c r="N1188" i="18" s="1"/>
  <c r="O1188" i="18" s="1"/>
  <c r="P1188" i="18" s="1"/>
  <c r="Q1188" i="18" s="1"/>
  <c r="R1188" i="18" s="1"/>
  <c r="S1188" i="18" s="1"/>
  <c r="T1188" i="18" s="1"/>
  <c r="U1188" i="18" s="1"/>
  <c r="V1188" i="18" s="1"/>
  <c r="W1188" i="18" s="1"/>
  <c r="X1188" i="18" s="1"/>
  <c r="Y1188" i="18" s="1"/>
  <c r="Z1188" i="18" s="1"/>
  <c r="AA1188" i="18" s="1"/>
  <c r="AB1188" i="18" s="1"/>
  <c r="AC1188" i="18" s="1"/>
  <c r="AD1188" i="18" s="1"/>
  <c r="AE1188" i="18" s="1"/>
  <c r="AF1188" i="18" s="1"/>
  <c r="AG1188" i="18" s="1"/>
  <c r="AH1188" i="18" s="1"/>
  <c r="AI1188" i="18" s="1"/>
  <c r="AJ1188" i="18" s="1"/>
  <c r="F1544" i="18"/>
  <c r="G1544" i="18" s="1"/>
  <c r="H1544" i="18" s="1"/>
  <c r="I1544" i="18" s="1"/>
  <c r="J1544" i="18" s="1"/>
  <c r="K1544" i="18" s="1"/>
  <c r="L1544" i="18" s="1"/>
  <c r="M1544" i="18" s="1"/>
  <c r="N1544" i="18" s="1"/>
  <c r="O1544" i="18" s="1"/>
  <c r="P1544" i="18" s="1"/>
  <c r="Q1544" i="18" s="1"/>
  <c r="R1544" i="18" s="1"/>
  <c r="S1544" i="18" s="1"/>
  <c r="T1544" i="18" s="1"/>
  <c r="U1544" i="18" s="1"/>
  <c r="V1544" i="18" s="1"/>
  <c r="W1544" i="18" s="1"/>
  <c r="X1544" i="18" s="1"/>
  <c r="Y1544" i="18" s="1"/>
  <c r="Z1544" i="18" s="1"/>
  <c r="AA1544" i="18" s="1"/>
  <c r="AB1544" i="18" s="1"/>
  <c r="AC1544" i="18" s="1"/>
  <c r="AD1544" i="18" s="1"/>
  <c r="AE1544" i="18" s="1"/>
  <c r="AF1544" i="18" s="1"/>
  <c r="AG1544" i="18" s="1"/>
  <c r="AH1544" i="18" s="1"/>
  <c r="AI1544" i="18" s="1"/>
  <c r="AJ1544" i="18" s="1"/>
  <c r="F1340" i="18"/>
  <c r="G1340" i="18" s="1"/>
  <c r="H1340" i="18" s="1"/>
  <c r="I1340" i="18" s="1"/>
  <c r="J1340" i="18" s="1"/>
  <c r="K1340" i="18" s="1"/>
  <c r="L1340" i="18" s="1"/>
  <c r="M1340" i="18" s="1"/>
  <c r="N1340" i="18" s="1"/>
  <c r="O1340" i="18" s="1"/>
  <c r="P1340" i="18" s="1"/>
  <c r="Q1340" i="18" s="1"/>
  <c r="R1340" i="18" s="1"/>
  <c r="S1340" i="18" s="1"/>
  <c r="T1340" i="18" s="1"/>
  <c r="U1340" i="18" s="1"/>
  <c r="V1340" i="18" s="1"/>
  <c r="W1340" i="18" s="1"/>
  <c r="X1340" i="18" s="1"/>
  <c r="Y1340" i="18" s="1"/>
  <c r="Z1340" i="18" s="1"/>
  <c r="AA1340" i="18" s="1"/>
  <c r="AB1340" i="18" s="1"/>
  <c r="AC1340" i="18" s="1"/>
  <c r="AD1340" i="18" s="1"/>
  <c r="AE1340" i="18" s="1"/>
  <c r="AF1340" i="18" s="1"/>
  <c r="AG1340" i="18" s="1"/>
  <c r="AH1340" i="18" s="1"/>
  <c r="AI1340" i="18" s="1"/>
  <c r="AJ1340" i="18" s="1"/>
  <c r="F1752" i="18"/>
  <c r="G1752" i="18" s="1"/>
  <c r="H1752" i="18" s="1"/>
  <c r="I1752" i="18" s="1"/>
  <c r="J1752" i="18" s="1"/>
  <c r="K1752" i="18" s="1"/>
  <c r="L1752" i="18" s="1"/>
  <c r="M1752" i="18" s="1"/>
  <c r="N1752" i="18" s="1"/>
  <c r="O1752" i="18" s="1"/>
  <c r="P1752" i="18" s="1"/>
  <c r="Q1752" i="18" s="1"/>
  <c r="R1752" i="18" s="1"/>
  <c r="S1752" i="18" s="1"/>
  <c r="T1752" i="18" s="1"/>
  <c r="U1752" i="18" s="1"/>
  <c r="V1752" i="18" s="1"/>
  <c r="W1752" i="18" s="1"/>
  <c r="X1752" i="18" s="1"/>
  <c r="Y1752" i="18" s="1"/>
  <c r="Z1752" i="18" s="1"/>
  <c r="AA1752" i="18" s="1"/>
  <c r="AB1752" i="18" s="1"/>
  <c r="AC1752" i="18" s="1"/>
  <c r="AD1752" i="18" s="1"/>
  <c r="AE1752" i="18" s="1"/>
  <c r="AF1752" i="18" s="1"/>
  <c r="AG1752" i="18" s="1"/>
  <c r="AH1752" i="18" s="1"/>
  <c r="AI1752" i="18" s="1"/>
  <c r="AJ1752" i="18" s="1"/>
  <c r="F1350" i="18"/>
  <c r="G1350" i="18" s="1"/>
  <c r="H1350" i="18" s="1"/>
  <c r="I1350" i="18" s="1"/>
  <c r="J1350" i="18" s="1"/>
  <c r="K1350" i="18" s="1"/>
  <c r="L1350" i="18" s="1"/>
  <c r="M1350" i="18" s="1"/>
  <c r="N1350" i="18" s="1"/>
  <c r="O1350" i="18" s="1"/>
  <c r="P1350" i="18" s="1"/>
  <c r="Q1350" i="18" s="1"/>
  <c r="R1350" i="18" s="1"/>
  <c r="S1350" i="18" s="1"/>
  <c r="T1350" i="18" s="1"/>
  <c r="U1350" i="18" s="1"/>
  <c r="V1350" i="18" s="1"/>
  <c r="W1350" i="18" s="1"/>
  <c r="X1350" i="18" s="1"/>
  <c r="Y1350" i="18" s="1"/>
  <c r="Z1350" i="18" s="1"/>
  <c r="AA1350" i="18" s="1"/>
  <c r="AB1350" i="18" s="1"/>
  <c r="AC1350" i="18" s="1"/>
  <c r="AD1350" i="18" s="1"/>
  <c r="AE1350" i="18" s="1"/>
  <c r="AF1350" i="18" s="1"/>
  <c r="AG1350" i="18" s="1"/>
  <c r="AH1350" i="18" s="1"/>
  <c r="AI1350" i="18" s="1"/>
  <c r="AJ1350" i="18" s="1"/>
  <c r="F1823" i="18"/>
  <c r="G1823" i="18" s="1"/>
  <c r="H1823" i="18" s="1"/>
  <c r="I1823" i="18" s="1"/>
  <c r="J1823" i="18" s="1"/>
  <c r="K1823" i="18" s="1"/>
  <c r="L1823" i="18" s="1"/>
  <c r="M1823" i="18" s="1"/>
  <c r="N1823" i="18" s="1"/>
  <c r="O1823" i="18" s="1"/>
  <c r="P1823" i="18" s="1"/>
  <c r="Q1823" i="18" s="1"/>
  <c r="R1823" i="18" s="1"/>
  <c r="S1823" i="18" s="1"/>
  <c r="T1823" i="18" s="1"/>
  <c r="U1823" i="18" s="1"/>
  <c r="V1823" i="18" s="1"/>
  <c r="W1823" i="18" s="1"/>
  <c r="X1823" i="18" s="1"/>
  <c r="Y1823" i="18" s="1"/>
  <c r="Z1823" i="18" s="1"/>
  <c r="AA1823" i="18" s="1"/>
  <c r="AB1823" i="18" s="1"/>
  <c r="AC1823" i="18" s="1"/>
  <c r="AD1823" i="18" s="1"/>
  <c r="AE1823" i="18" s="1"/>
  <c r="AF1823" i="18" s="1"/>
  <c r="AG1823" i="18" s="1"/>
  <c r="AH1823" i="18" s="1"/>
  <c r="AI1823" i="18" s="1"/>
  <c r="AJ1823" i="18" s="1"/>
  <c r="F1415" i="18"/>
  <c r="G1415" i="18" s="1"/>
  <c r="H1415" i="18" s="1"/>
  <c r="I1415" i="18" s="1"/>
  <c r="J1415" i="18" s="1"/>
  <c r="K1415" i="18" s="1"/>
  <c r="L1415" i="18" s="1"/>
  <c r="M1415" i="18" s="1"/>
  <c r="N1415" i="18" s="1"/>
  <c r="O1415" i="18" s="1"/>
  <c r="P1415" i="18" s="1"/>
  <c r="Q1415" i="18" s="1"/>
  <c r="R1415" i="18" s="1"/>
  <c r="S1415" i="18" s="1"/>
  <c r="T1415" i="18" s="1"/>
  <c r="U1415" i="18" s="1"/>
  <c r="V1415" i="18" s="1"/>
  <c r="W1415" i="18" s="1"/>
  <c r="X1415" i="18" s="1"/>
  <c r="Y1415" i="18" s="1"/>
  <c r="Z1415" i="18" s="1"/>
  <c r="AA1415" i="18" s="1"/>
  <c r="AB1415" i="18" s="1"/>
  <c r="AC1415" i="18" s="1"/>
  <c r="AD1415" i="18" s="1"/>
  <c r="AE1415" i="18" s="1"/>
  <c r="AF1415" i="18" s="1"/>
  <c r="AG1415" i="18" s="1"/>
  <c r="AH1415" i="18" s="1"/>
  <c r="AI1415" i="18" s="1"/>
  <c r="AJ1415" i="18" s="1"/>
  <c r="F1619" i="18"/>
  <c r="G1619" i="18" s="1"/>
  <c r="H1619" i="18" s="1"/>
  <c r="I1619" i="18" s="1"/>
  <c r="J1619" i="18" s="1"/>
  <c r="K1619" i="18" s="1"/>
  <c r="L1619" i="18" s="1"/>
  <c r="M1619" i="18" s="1"/>
  <c r="N1619" i="18" s="1"/>
  <c r="O1619" i="18" s="1"/>
  <c r="P1619" i="18" s="1"/>
  <c r="Q1619" i="18" s="1"/>
  <c r="R1619" i="18" s="1"/>
  <c r="S1619" i="18" s="1"/>
  <c r="T1619" i="18" s="1"/>
  <c r="U1619" i="18" s="1"/>
  <c r="V1619" i="18" s="1"/>
  <c r="W1619" i="18" s="1"/>
  <c r="X1619" i="18" s="1"/>
  <c r="Y1619" i="18" s="1"/>
  <c r="Z1619" i="18" s="1"/>
  <c r="AA1619" i="18" s="1"/>
  <c r="AB1619" i="18" s="1"/>
  <c r="AC1619" i="18" s="1"/>
  <c r="AD1619" i="18" s="1"/>
  <c r="AE1619" i="18" s="1"/>
  <c r="AF1619" i="18" s="1"/>
  <c r="AG1619" i="18" s="1"/>
  <c r="AH1619" i="18" s="1"/>
  <c r="AI1619" i="18" s="1"/>
  <c r="AJ1619" i="18" s="1"/>
  <c r="F1825" i="18"/>
  <c r="G1825" i="18" s="1"/>
  <c r="H1825" i="18" s="1"/>
  <c r="I1825" i="18" s="1"/>
  <c r="J1825" i="18" s="1"/>
  <c r="K1825" i="18" s="1"/>
  <c r="L1825" i="18" s="1"/>
  <c r="M1825" i="18" s="1"/>
  <c r="N1825" i="18" s="1"/>
  <c r="O1825" i="18" s="1"/>
  <c r="P1825" i="18" s="1"/>
  <c r="Q1825" i="18" s="1"/>
  <c r="R1825" i="18" s="1"/>
  <c r="S1825" i="18" s="1"/>
  <c r="T1825" i="18" s="1"/>
  <c r="U1825" i="18" s="1"/>
  <c r="V1825" i="18" s="1"/>
  <c r="W1825" i="18" s="1"/>
  <c r="X1825" i="18" s="1"/>
  <c r="Y1825" i="18" s="1"/>
  <c r="Z1825" i="18" s="1"/>
  <c r="AA1825" i="18" s="1"/>
  <c r="AB1825" i="18" s="1"/>
  <c r="AC1825" i="18" s="1"/>
  <c r="AD1825" i="18" s="1"/>
  <c r="AE1825" i="18" s="1"/>
  <c r="AF1825" i="18" s="1"/>
  <c r="AG1825" i="18" s="1"/>
  <c r="AH1825" i="18" s="1"/>
  <c r="AI1825" i="18" s="1"/>
  <c r="AJ1825" i="18" s="1"/>
  <c r="F1458" i="18"/>
  <c r="G1458" i="18" s="1"/>
  <c r="H1458" i="18" s="1"/>
  <c r="I1458" i="18" s="1"/>
  <c r="J1458" i="18" s="1"/>
  <c r="K1458" i="18" s="1"/>
  <c r="L1458" i="18" s="1"/>
  <c r="M1458" i="18" s="1"/>
  <c r="N1458" i="18" s="1"/>
  <c r="O1458" i="18" s="1"/>
  <c r="P1458" i="18" s="1"/>
  <c r="Q1458" i="18" s="1"/>
  <c r="R1458" i="18" s="1"/>
  <c r="S1458" i="18" s="1"/>
  <c r="T1458" i="18" s="1"/>
  <c r="U1458" i="18" s="1"/>
  <c r="V1458" i="18" s="1"/>
  <c r="W1458" i="18" s="1"/>
  <c r="X1458" i="18" s="1"/>
  <c r="Y1458" i="18" s="1"/>
  <c r="Z1458" i="18" s="1"/>
  <c r="AA1458" i="18" s="1"/>
  <c r="AB1458" i="18" s="1"/>
  <c r="AC1458" i="18" s="1"/>
  <c r="AD1458" i="18" s="1"/>
  <c r="AE1458" i="18" s="1"/>
  <c r="AF1458" i="18" s="1"/>
  <c r="AG1458" i="18" s="1"/>
  <c r="AH1458" i="18" s="1"/>
  <c r="AI1458" i="18" s="1"/>
  <c r="AJ1458" i="18" s="1"/>
  <c r="F1192" i="18"/>
  <c r="G1192" i="18" s="1"/>
  <c r="H1192" i="18" s="1"/>
  <c r="I1192" i="18" s="1"/>
  <c r="J1192" i="18" s="1"/>
  <c r="K1192" i="18" s="1"/>
  <c r="L1192" i="18" s="1"/>
  <c r="M1192" i="18" s="1"/>
  <c r="N1192" i="18" s="1"/>
  <c r="O1192" i="18" s="1"/>
  <c r="P1192" i="18" s="1"/>
  <c r="Q1192" i="18" s="1"/>
  <c r="R1192" i="18" s="1"/>
  <c r="S1192" i="18" s="1"/>
  <c r="T1192" i="18" s="1"/>
  <c r="U1192" i="18" s="1"/>
  <c r="V1192" i="18" s="1"/>
  <c r="W1192" i="18" s="1"/>
  <c r="X1192" i="18" s="1"/>
  <c r="Y1192" i="18" s="1"/>
  <c r="Z1192" i="18" s="1"/>
  <c r="AA1192" i="18" s="1"/>
  <c r="AB1192" i="18" s="1"/>
  <c r="AC1192" i="18" s="1"/>
  <c r="AD1192" i="18" s="1"/>
  <c r="AE1192" i="18" s="1"/>
  <c r="AF1192" i="18" s="1"/>
  <c r="AG1192" i="18" s="1"/>
  <c r="AH1192" i="18" s="1"/>
  <c r="AI1192" i="18" s="1"/>
  <c r="AJ1192" i="18" s="1"/>
  <c r="F1156" i="18"/>
  <c r="G1156" i="18" s="1"/>
  <c r="H1156" i="18" s="1"/>
  <c r="I1156" i="18" s="1"/>
  <c r="J1156" i="18" s="1"/>
  <c r="K1156" i="18" s="1"/>
  <c r="L1156" i="18" s="1"/>
  <c r="M1156" i="18" s="1"/>
  <c r="N1156" i="18" s="1"/>
  <c r="O1156" i="18" s="1"/>
  <c r="P1156" i="18" s="1"/>
  <c r="Q1156" i="18" s="1"/>
  <c r="R1156" i="18" s="1"/>
  <c r="S1156" i="18" s="1"/>
  <c r="T1156" i="18" s="1"/>
  <c r="U1156" i="18" s="1"/>
  <c r="V1156" i="18" s="1"/>
  <c r="W1156" i="18" s="1"/>
  <c r="X1156" i="18" s="1"/>
  <c r="Y1156" i="18" s="1"/>
  <c r="Z1156" i="18" s="1"/>
  <c r="AA1156" i="18" s="1"/>
  <c r="AB1156" i="18" s="1"/>
  <c r="AC1156" i="18" s="1"/>
  <c r="AD1156" i="18" s="1"/>
  <c r="AE1156" i="18" s="1"/>
  <c r="AF1156" i="18" s="1"/>
  <c r="AG1156" i="18" s="1"/>
  <c r="AH1156" i="18" s="1"/>
  <c r="AI1156" i="18" s="1"/>
  <c r="AJ1156" i="18" s="1"/>
  <c r="F1195" i="18"/>
  <c r="G1195" i="18" s="1"/>
  <c r="H1195" i="18" s="1"/>
  <c r="I1195" i="18" s="1"/>
  <c r="J1195" i="18" s="1"/>
  <c r="K1195" i="18" s="1"/>
  <c r="L1195" i="18" s="1"/>
  <c r="M1195" i="18" s="1"/>
  <c r="N1195" i="18" s="1"/>
  <c r="O1195" i="18" s="1"/>
  <c r="P1195" i="18" s="1"/>
  <c r="Q1195" i="18" s="1"/>
  <c r="R1195" i="18" s="1"/>
  <c r="S1195" i="18" s="1"/>
  <c r="T1195" i="18" s="1"/>
  <c r="U1195" i="18" s="1"/>
  <c r="V1195" i="18" s="1"/>
  <c r="W1195" i="18" s="1"/>
  <c r="X1195" i="18" s="1"/>
  <c r="Y1195" i="18" s="1"/>
  <c r="Z1195" i="18" s="1"/>
  <c r="AA1195" i="18" s="1"/>
  <c r="AB1195" i="18" s="1"/>
  <c r="AC1195" i="18" s="1"/>
  <c r="AD1195" i="18" s="1"/>
  <c r="AE1195" i="18" s="1"/>
  <c r="AF1195" i="18" s="1"/>
  <c r="AG1195" i="18" s="1"/>
  <c r="AH1195" i="18" s="1"/>
  <c r="AI1195" i="18" s="1"/>
  <c r="AJ1195" i="18" s="1"/>
  <c r="F1566" i="18"/>
  <c r="G1566" i="18" s="1"/>
  <c r="H1566" i="18" s="1"/>
  <c r="I1566" i="18" s="1"/>
  <c r="J1566" i="18" s="1"/>
  <c r="K1566" i="18" s="1"/>
  <c r="L1566" i="18" s="1"/>
  <c r="M1566" i="18" s="1"/>
  <c r="N1566" i="18" s="1"/>
  <c r="O1566" i="18" s="1"/>
  <c r="P1566" i="18" s="1"/>
  <c r="Q1566" i="18" s="1"/>
  <c r="R1566" i="18" s="1"/>
  <c r="S1566" i="18" s="1"/>
  <c r="T1566" i="18" s="1"/>
  <c r="U1566" i="18" s="1"/>
  <c r="V1566" i="18" s="1"/>
  <c r="W1566" i="18" s="1"/>
  <c r="X1566" i="18" s="1"/>
  <c r="Y1566" i="18" s="1"/>
  <c r="Z1566" i="18" s="1"/>
  <c r="AA1566" i="18" s="1"/>
  <c r="AB1566" i="18" s="1"/>
  <c r="AC1566" i="18" s="1"/>
  <c r="AD1566" i="18" s="1"/>
  <c r="AE1566" i="18" s="1"/>
  <c r="AF1566" i="18" s="1"/>
  <c r="AG1566" i="18" s="1"/>
  <c r="AH1566" i="18" s="1"/>
  <c r="AI1566" i="18" s="1"/>
  <c r="AJ1566" i="18" s="1"/>
  <c r="F1572" i="18"/>
  <c r="G1572" i="18" s="1"/>
  <c r="H1572" i="18" s="1"/>
  <c r="I1572" i="18" s="1"/>
  <c r="J1572" i="18" s="1"/>
  <c r="K1572" i="18" s="1"/>
  <c r="L1572" i="18" s="1"/>
  <c r="M1572" i="18" s="1"/>
  <c r="N1572" i="18" s="1"/>
  <c r="O1572" i="18" s="1"/>
  <c r="P1572" i="18" s="1"/>
  <c r="Q1572" i="18" s="1"/>
  <c r="R1572" i="18" s="1"/>
  <c r="S1572" i="18" s="1"/>
  <c r="T1572" i="18" s="1"/>
  <c r="U1572" i="18" s="1"/>
  <c r="V1572" i="18" s="1"/>
  <c r="W1572" i="18" s="1"/>
  <c r="X1572" i="18" s="1"/>
  <c r="Y1572" i="18" s="1"/>
  <c r="Z1572" i="18" s="1"/>
  <c r="AA1572" i="18" s="1"/>
  <c r="AB1572" i="18" s="1"/>
  <c r="AC1572" i="18" s="1"/>
  <c r="AD1572" i="18" s="1"/>
  <c r="AE1572" i="18" s="1"/>
  <c r="AF1572" i="18" s="1"/>
  <c r="AG1572" i="18" s="1"/>
  <c r="AH1572" i="18" s="1"/>
  <c r="AI1572" i="18" s="1"/>
  <c r="AJ1572" i="18" s="1"/>
  <c r="F1513" i="18"/>
  <c r="G1513" i="18" s="1"/>
  <c r="H1513" i="18" s="1"/>
  <c r="I1513" i="18" s="1"/>
  <c r="J1513" i="18" s="1"/>
  <c r="K1513" i="18" s="1"/>
  <c r="L1513" i="18" s="1"/>
  <c r="M1513" i="18" s="1"/>
  <c r="N1513" i="18" s="1"/>
  <c r="O1513" i="18" s="1"/>
  <c r="P1513" i="18" s="1"/>
  <c r="Q1513" i="18" s="1"/>
  <c r="R1513" i="18" s="1"/>
  <c r="S1513" i="18" s="1"/>
  <c r="T1513" i="18" s="1"/>
  <c r="U1513" i="18" s="1"/>
  <c r="V1513" i="18" s="1"/>
  <c r="W1513" i="18" s="1"/>
  <c r="X1513" i="18" s="1"/>
  <c r="Y1513" i="18" s="1"/>
  <c r="Z1513" i="18" s="1"/>
  <c r="AA1513" i="18" s="1"/>
  <c r="AB1513" i="18" s="1"/>
  <c r="AC1513" i="18" s="1"/>
  <c r="AD1513" i="18" s="1"/>
  <c r="AE1513" i="18" s="1"/>
  <c r="AF1513" i="18" s="1"/>
  <c r="AG1513" i="18" s="1"/>
  <c r="AH1513" i="18" s="1"/>
  <c r="AI1513" i="18" s="1"/>
  <c r="AJ1513" i="18" s="1"/>
  <c r="F1170" i="18"/>
  <c r="G1170" i="18" s="1"/>
  <c r="H1170" i="18" s="1"/>
  <c r="I1170" i="18" s="1"/>
  <c r="J1170" i="18" s="1"/>
  <c r="K1170" i="18" s="1"/>
  <c r="L1170" i="18" s="1"/>
  <c r="M1170" i="18" s="1"/>
  <c r="N1170" i="18" s="1"/>
  <c r="O1170" i="18" s="1"/>
  <c r="P1170" i="18" s="1"/>
  <c r="Q1170" i="18" s="1"/>
  <c r="R1170" i="18" s="1"/>
  <c r="S1170" i="18" s="1"/>
  <c r="T1170" i="18" s="1"/>
  <c r="U1170" i="18" s="1"/>
  <c r="V1170" i="18" s="1"/>
  <c r="W1170" i="18" s="1"/>
  <c r="X1170" i="18" s="1"/>
  <c r="Y1170" i="18" s="1"/>
  <c r="Z1170" i="18" s="1"/>
  <c r="AA1170" i="18" s="1"/>
  <c r="AB1170" i="18" s="1"/>
  <c r="AC1170" i="18" s="1"/>
  <c r="AD1170" i="18" s="1"/>
  <c r="AE1170" i="18" s="1"/>
  <c r="AF1170" i="18" s="1"/>
  <c r="AG1170" i="18" s="1"/>
  <c r="AH1170" i="18" s="1"/>
  <c r="AI1170" i="18" s="1"/>
  <c r="AJ1170" i="18" s="1"/>
  <c r="F1164" i="18"/>
  <c r="G1164" i="18" s="1"/>
  <c r="H1164" i="18" s="1"/>
  <c r="I1164" i="18" s="1"/>
  <c r="J1164" i="18" s="1"/>
  <c r="K1164" i="18" s="1"/>
  <c r="L1164" i="18" s="1"/>
  <c r="M1164" i="18" s="1"/>
  <c r="N1164" i="18" s="1"/>
  <c r="O1164" i="18" s="1"/>
  <c r="P1164" i="18" s="1"/>
  <c r="Q1164" i="18" s="1"/>
  <c r="R1164" i="18" s="1"/>
  <c r="S1164" i="18" s="1"/>
  <c r="T1164" i="18" s="1"/>
  <c r="U1164" i="18" s="1"/>
  <c r="V1164" i="18" s="1"/>
  <c r="W1164" i="18" s="1"/>
  <c r="X1164" i="18" s="1"/>
  <c r="Y1164" i="18" s="1"/>
  <c r="Z1164" i="18" s="1"/>
  <c r="AA1164" i="18" s="1"/>
  <c r="AB1164" i="18" s="1"/>
  <c r="AC1164" i="18" s="1"/>
  <c r="AD1164" i="18" s="1"/>
  <c r="AE1164" i="18" s="1"/>
  <c r="AF1164" i="18" s="1"/>
  <c r="AG1164" i="18" s="1"/>
  <c r="AH1164" i="18" s="1"/>
  <c r="AI1164" i="18" s="1"/>
  <c r="AJ1164" i="18" s="1"/>
  <c r="F1196" i="18"/>
  <c r="G1196" i="18" s="1"/>
  <c r="H1196" i="18" s="1"/>
  <c r="I1196" i="18" s="1"/>
  <c r="J1196" i="18" s="1"/>
  <c r="K1196" i="18" s="1"/>
  <c r="L1196" i="18" s="1"/>
  <c r="M1196" i="18" s="1"/>
  <c r="N1196" i="18" s="1"/>
  <c r="O1196" i="18" s="1"/>
  <c r="P1196" i="18" s="1"/>
  <c r="Q1196" i="18" s="1"/>
  <c r="R1196" i="18" s="1"/>
  <c r="S1196" i="18" s="1"/>
  <c r="T1196" i="18" s="1"/>
  <c r="U1196" i="18" s="1"/>
  <c r="V1196" i="18" s="1"/>
  <c r="W1196" i="18" s="1"/>
  <c r="X1196" i="18" s="1"/>
  <c r="Y1196" i="18" s="1"/>
  <c r="Z1196" i="18" s="1"/>
  <c r="AA1196" i="18" s="1"/>
  <c r="AB1196" i="18" s="1"/>
  <c r="AC1196" i="18" s="1"/>
  <c r="AD1196" i="18" s="1"/>
  <c r="AE1196" i="18" s="1"/>
  <c r="AF1196" i="18" s="1"/>
  <c r="AG1196" i="18" s="1"/>
  <c r="AH1196" i="18" s="1"/>
  <c r="AI1196" i="18" s="1"/>
  <c r="AJ1196" i="18" s="1"/>
  <c r="F1365" i="18"/>
  <c r="G1365" i="18" s="1"/>
  <c r="H1365" i="18" s="1"/>
  <c r="I1365" i="18" s="1"/>
  <c r="J1365" i="18" s="1"/>
  <c r="K1365" i="18" s="1"/>
  <c r="L1365" i="18" s="1"/>
  <c r="M1365" i="18" s="1"/>
  <c r="N1365" i="18" s="1"/>
  <c r="O1365" i="18" s="1"/>
  <c r="P1365" i="18" s="1"/>
  <c r="Q1365" i="18" s="1"/>
  <c r="R1365" i="18" s="1"/>
  <c r="S1365" i="18" s="1"/>
  <c r="T1365" i="18" s="1"/>
  <c r="U1365" i="18" s="1"/>
  <c r="V1365" i="18" s="1"/>
  <c r="W1365" i="18" s="1"/>
  <c r="X1365" i="18" s="1"/>
  <c r="Y1365" i="18" s="1"/>
  <c r="Z1365" i="18" s="1"/>
  <c r="AA1365" i="18" s="1"/>
  <c r="AB1365" i="18" s="1"/>
  <c r="AC1365" i="18" s="1"/>
  <c r="AD1365" i="18" s="1"/>
  <c r="AE1365" i="18" s="1"/>
  <c r="AF1365" i="18" s="1"/>
  <c r="AG1365" i="18" s="1"/>
  <c r="AH1365" i="18" s="1"/>
  <c r="AI1365" i="18" s="1"/>
  <c r="AJ1365" i="18" s="1"/>
  <c r="F1620" i="18"/>
  <c r="G1620" i="18" s="1"/>
  <c r="H1620" i="18" s="1"/>
  <c r="I1620" i="18" s="1"/>
  <c r="J1620" i="18" s="1"/>
  <c r="K1620" i="18" s="1"/>
  <c r="L1620" i="18" s="1"/>
  <c r="M1620" i="18" s="1"/>
  <c r="N1620" i="18" s="1"/>
  <c r="O1620" i="18" s="1"/>
  <c r="P1620" i="18" s="1"/>
  <c r="Q1620" i="18" s="1"/>
  <c r="R1620" i="18" s="1"/>
  <c r="S1620" i="18" s="1"/>
  <c r="T1620" i="18" s="1"/>
  <c r="U1620" i="18" s="1"/>
  <c r="V1620" i="18" s="1"/>
  <c r="W1620" i="18" s="1"/>
  <c r="X1620" i="18" s="1"/>
  <c r="Y1620" i="18" s="1"/>
  <c r="Z1620" i="18" s="1"/>
  <c r="AA1620" i="18" s="1"/>
  <c r="AB1620" i="18" s="1"/>
  <c r="AC1620" i="18" s="1"/>
  <c r="AD1620" i="18" s="1"/>
  <c r="AE1620" i="18" s="1"/>
  <c r="AF1620" i="18" s="1"/>
  <c r="AG1620" i="18" s="1"/>
  <c r="AH1620" i="18" s="1"/>
  <c r="AI1620" i="18" s="1"/>
  <c r="AJ1620" i="18" s="1"/>
  <c r="F1556" i="18"/>
  <c r="G1556" i="18" s="1"/>
  <c r="H1556" i="18" s="1"/>
  <c r="I1556" i="18" s="1"/>
  <c r="J1556" i="18" s="1"/>
  <c r="K1556" i="18" s="1"/>
  <c r="L1556" i="18" s="1"/>
  <c r="M1556" i="18" s="1"/>
  <c r="N1556" i="18" s="1"/>
  <c r="O1556" i="18" s="1"/>
  <c r="P1556" i="18" s="1"/>
  <c r="Q1556" i="18" s="1"/>
  <c r="R1556" i="18" s="1"/>
  <c r="S1556" i="18" s="1"/>
  <c r="T1556" i="18" s="1"/>
  <c r="U1556" i="18" s="1"/>
  <c r="V1556" i="18" s="1"/>
  <c r="W1556" i="18" s="1"/>
  <c r="X1556" i="18" s="1"/>
  <c r="Y1556" i="18" s="1"/>
  <c r="Z1556" i="18" s="1"/>
  <c r="AA1556" i="18" s="1"/>
  <c r="AB1556" i="18" s="1"/>
  <c r="AC1556" i="18" s="1"/>
  <c r="AD1556" i="18" s="1"/>
  <c r="AE1556" i="18" s="1"/>
  <c r="AF1556" i="18" s="1"/>
  <c r="AG1556" i="18" s="1"/>
  <c r="AH1556" i="18" s="1"/>
  <c r="AI1556" i="18" s="1"/>
  <c r="AJ1556" i="18" s="1"/>
  <c r="F1376" i="18"/>
  <c r="G1376" i="18" s="1"/>
  <c r="H1376" i="18" s="1"/>
  <c r="I1376" i="18" s="1"/>
  <c r="J1376" i="18" s="1"/>
  <c r="K1376" i="18" s="1"/>
  <c r="L1376" i="18" s="1"/>
  <c r="M1376" i="18" s="1"/>
  <c r="N1376" i="18" s="1"/>
  <c r="O1376" i="18" s="1"/>
  <c r="P1376" i="18" s="1"/>
  <c r="Q1376" i="18" s="1"/>
  <c r="R1376" i="18" s="1"/>
  <c r="S1376" i="18" s="1"/>
  <c r="T1376" i="18" s="1"/>
  <c r="U1376" i="18" s="1"/>
  <c r="V1376" i="18" s="1"/>
  <c r="W1376" i="18" s="1"/>
  <c r="X1376" i="18" s="1"/>
  <c r="Y1376" i="18" s="1"/>
  <c r="Z1376" i="18" s="1"/>
  <c r="AA1376" i="18" s="1"/>
  <c r="AB1376" i="18" s="1"/>
  <c r="AC1376" i="18" s="1"/>
  <c r="AD1376" i="18" s="1"/>
  <c r="AE1376" i="18" s="1"/>
  <c r="AF1376" i="18" s="1"/>
  <c r="AG1376" i="18" s="1"/>
  <c r="AH1376" i="18" s="1"/>
  <c r="AI1376" i="18" s="1"/>
  <c r="AJ1376" i="18" s="1"/>
  <c r="F1336" i="18"/>
  <c r="G1336" i="18" s="1"/>
  <c r="H1336" i="18" s="1"/>
  <c r="I1336" i="18" s="1"/>
  <c r="J1336" i="18" s="1"/>
  <c r="K1336" i="18" s="1"/>
  <c r="L1336" i="18" s="1"/>
  <c r="M1336" i="18" s="1"/>
  <c r="N1336" i="18" s="1"/>
  <c r="O1336" i="18" s="1"/>
  <c r="P1336" i="18" s="1"/>
  <c r="Q1336" i="18" s="1"/>
  <c r="R1336" i="18" s="1"/>
  <c r="S1336" i="18" s="1"/>
  <c r="T1336" i="18" s="1"/>
  <c r="U1336" i="18" s="1"/>
  <c r="V1336" i="18" s="1"/>
  <c r="W1336" i="18" s="1"/>
  <c r="X1336" i="18" s="1"/>
  <c r="Y1336" i="18" s="1"/>
  <c r="Z1336" i="18" s="1"/>
  <c r="AA1336" i="18" s="1"/>
  <c r="AB1336" i="18" s="1"/>
  <c r="AC1336" i="18" s="1"/>
  <c r="AD1336" i="18" s="1"/>
  <c r="AE1336" i="18" s="1"/>
  <c r="AF1336" i="18" s="1"/>
  <c r="AG1336" i="18" s="1"/>
  <c r="AH1336" i="18" s="1"/>
  <c r="AI1336" i="18" s="1"/>
  <c r="AJ1336" i="18" s="1"/>
  <c r="F1795" i="18"/>
  <c r="G1795" i="18" s="1"/>
  <c r="H1795" i="18" s="1"/>
  <c r="I1795" i="18" s="1"/>
  <c r="J1795" i="18" s="1"/>
  <c r="K1795" i="18" s="1"/>
  <c r="L1795" i="18" s="1"/>
  <c r="M1795" i="18" s="1"/>
  <c r="N1795" i="18" s="1"/>
  <c r="O1795" i="18" s="1"/>
  <c r="P1795" i="18" s="1"/>
  <c r="Q1795" i="18" s="1"/>
  <c r="R1795" i="18" s="1"/>
  <c r="S1795" i="18" s="1"/>
  <c r="T1795" i="18" s="1"/>
  <c r="U1795" i="18" s="1"/>
  <c r="V1795" i="18" s="1"/>
  <c r="W1795" i="18" s="1"/>
  <c r="X1795" i="18" s="1"/>
  <c r="Y1795" i="18" s="1"/>
  <c r="Z1795" i="18" s="1"/>
  <c r="AA1795" i="18" s="1"/>
  <c r="AB1795" i="18" s="1"/>
  <c r="AC1795" i="18" s="1"/>
  <c r="AD1795" i="18" s="1"/>
  <c r="AE1795" i="18" s="1"/>
  <c r="AF1795" i="18" s="1"/>
  <c r="AG1795" i="18" s="1"/>
  <c r="AH1795" i="18" s="1"/>
  <c r="AI1795" i="18" s="1"/>
  <c r="AJ1795" i="18" s="1"/>
  <c r="F1347" i="18"/>
  <c r="G1347" i="18" s="1"/>
  <c r="H1347" i="18" s="1"/>
  <c r="I1347" i="18" s="1"/>
  <c r="J1347" i="18" s="1"/>
  <c r="K1347" i="18" s="1"/>
  <c r="L1347" i="18" s="1"/>
  <c r="M1347" i="18" s="1"/>
  <c r="N1347" i="18" s="1"/>
  <c r="O1347" i="18" s="1"/>
  <c r="P1347" i="18" s="1"/>
  <c r="Q1347" i="18" s="1"/>
  <c r="R1347" i="18" s="1"/>
  <c r="S1347" i="18" s="1"/>
  <c r="T1347" i="18" s="1"/>
  <c r="U1347" i="18" s="1"/>
  <c r="V1347" i="18" s="1"/>
  <c r="W1347" i="18" s="1"/>
  <c r="X1347" i="18" s="1"/>
  <c r="Y1347" i="18" s="1"/>
  <c r="Z1347" i="18" s="1"/>
  <c r="AA1347" i="18" s="1"/>
  <c r="AB1347" i="18" s="1"/>
  <c r="AC1347" i="18" s="1"/>
  <c r="AD1347" i="18" s="1"/>
  <c r="AE1347" i="18" s="1"/>
  <c r="AF1347" i="18" s="1"/>
  <c r="AG1347" i="18" s="1"/>
  <c r="AH1347" i="18" s="1"/>
  <c r="AI1347" i="18" s="1"/>
  <c r="AJ1347" i="18" s="1"/>
  <c r="F1407" i="18"/>
  <c r="G1407" i="18" s="1"/>
  <c r="H1407" i="18" s="1"/>
  <c r="I1407" i="18" s="1"/>
  <c r="J1407" i="18" s="1"/>
  <c r="K1407" i="18" s="1"/>
  <c r="L1407" i="18" s="1"/>
  <c r="M1407" i="18" s="1"/>
  <c r="N1407" i="18" s="1"/>
  <c r="O1407" i="18" s="1"/>
  <c r="P1407" i="18" s="1"/>
  <c r="Q1407" i="18" s="1"/>
  <c r="R1407" i="18" s="1"/>
  <c r="S1407" i="18" s="1"/>
  <c r="T1407" i="18" s="1"/>
  <c r="U1407" i="18" s="1"/>
  <c r="V1407" i="18" s="1"/>
  <c r="W1407" i="18" s="1"/>
  <c r="X1407" i="18" s="1"/>
  <c r="Y1407" i="18" s="1"/>
  <c r="Z1407" i="18" s="1"/>
  <c r="AA1407" i="18" s="1"/>
  <c r="AB1407" i="18" s="1"/>
  <c r="AC1407" i="18" s="1"/>
  <c r="AD1407" i="18" s="1"/>
  <c r="AE1407" i="18" s="1"/>
  <c r="AF1407" i="18" s="1"/>
  <c r="AG1407" i="18" s="1"/>
  <c r="AH1407" i="18" s="1"/>
  <c r="AI1407" i="18" s="1"/>
  <c r="AJ1407" i="18" s="1"/>
  <c r="F1815" i="18"/>
  <c r="G1815" i="18" s="1"/>
  <c r="H1815" i="18" s="1"/>
  <c r="I1815" i="18" s="1"/>
  <c r="J1815" i="18" s="1"/>
  <c r="K1815" i="18" s="1"/>
  <c r="L1815" i="18" s="1"/>
  <c r="M1815" i="18" s="1"/>
  <c r="N1815" i="18" s="1"/>
  <c r="O1815" i="18" s="1"/>
  <c r="P1815" i="18" s="1"/>
  <c r="Q1815" i="18" s="1"/>
  <c r="R1815" i="18" s="1"/>
  <c r="S1815" i="18" s="1"/>
  <c r="T1815" i="18" s="1"/>
  <c r="U1815" i="18" s="1"/>
  <c r="V1815" i="18" s="1"/>
  <c r="W1815" i="18" s="1"/>
  <c r="X1815" i="18" s="1"/>
  <c r="Y1815" i="18" s="1"/>
  <c r="Z1815" i="18" s="1"/>
  <c r="AA1815" i="18" s="1"/>
  <c r="AB1815" i="18" s="1"/>
  <c r="AC1815" i="18" s="1"/>
  <c r="AD1815" i="18" s="1"/>
  <c r="AE1815" i="18" s="1"/>
  <c r="AF1815" i="18" s="1"/>
  <c r="AG1815" i="18" s="1"/>
  <c r="AH1815" i="18" s="1"/>
  <c r="AI1815" i="18" s="1"/>
  <c r="AJ1815" i="18" s="1"/>
  <c r="F1650" i="18"/>
  <c r="G1650" i="18" s="1"/>
  <c r="H1650" i="18" s="1"/>
  <c r="I1650" i="18" s="1"/>
  <c r="J1650" i="18" s="1"/>
  <c r="K1650" i="18" s="1"/>
  <c r="L1650" i="18" s="1"/>
  <c r="M1650" i="18" s="1"/>
  <c r="N1650" i="18" s="1"/>
  <c r="O1650" i="18" s="1"/>
  <c r="P1650" i="18" s="1"/>
  <c r="Q1650" i="18" s="1"/>
  <c r="R1650" i="18" s="1"/>
  <c r="S1650" i="18" s="1"/>
  <c r="T1650" i="18" s="1"/>
  <c r="U1650" i="18" s="1"/>
  <c r="V1650" i="18" s="1"/>
  <c r="W1650" i="18" s="1"/>
  <c r="X1650" i="18" s="1"/>
  <c r="Y1650" i="18" s="1"/>
  <c r="Z1650" i="18" s="1"/>
  <c r="AA1650" i="18" s="1"/>
  <c r="AB1650" i="18" s="1"/>
  <c r="AC1650" i="18" s="1"/>
  <c r="AD1650" i="18" s="1"/>
  <c r="AE1650" i="18" s="1"/>
  <c r="AF1650" i="18" s="1"/>
  <c r="AG1650" i="18" s="1"/>
  <c r="AH1650" i="18" s="1"/>
  <c r="AI1650" i="18" s="1"/>
  <c r="AJ1650" i="18" s="1"/>
  <c r="F1169" i="18"/>
  <c r="G1169" i="18" s="1"/>
  <c r="H1169" i="18" s="1"/>
  <c r="I1169" i="18" s="1"/>
  <c r="J1169" i="18" s="1"/>
  <c r="K1169" i="18" s="1"/>
  <c r="L1169" i="18" s="1"/>
  <c r="M1169" i="18" s="1"/>
  <c r="N1169" i="18" s="1"/>
  <c r="O1169" i="18" s="1"/>
  <c r="P1169" i="18" s="1"/>
  <c r="Q1169" i="18" s="1"/>
  <c r="R1169" i="18" s="1"/>
  <c r="S1169" i="18" s="1"/>
  <c r="T1169" i="18" s="1"/>
  <c r="U1169" i="18" s="1"/>
  <c r="V1169" i="18" s="1"/>
  <c r="W1169" i="18" s="1"/>
  <c r="X1169" i="18" s="1"/>
  <c r="Y1169" i="18" s="1"/>
  <c r="Z1169" i="18" s="1"/>
  <c r="AA1169" i="18" s="1"/>
  <c r="AB1169" i="18" s="1"/>
  <c r="AC1169" i="18" s="1"/>
  <c r="AD1169" i="18" s="1"/>
  <c r="AE1169" i="18" s="1"/>
  <c r="AF1169" i="18" s="1"/>
  <c r="AG1169" i="18" s="1"/>
  <c r="AH1169" i="18" s="1"/>
  <c r="AI1169" i="18" s="1"/>
  <c r="AJ1169" i="18" s="1"/>
  <c r="F1265" i="18"/>
  <c r="G1265" i="18" s="1"/>
  <c r="H1265" i="18" s="1"/>
  <c r="I1265" i="18" s="1"/>
  <c r="J1265" i="18" s="1"/>
  <c r="K1265" i="18" s="1"/>
  <c r="L1265" i="18" s="1"/>
  <c r="M1265" i="18" s="1"/>
  <c r="N1265" i="18" s="1"/>
  <c r="O1265" i="18" s="1"/>
  <c r="P1265" i="18" s="1"/>
  <c r="Q1265" i="18" s="1"/>
  <c r="R1265" i="18" s="1"/>
  <c r="S1265" i="18" s="1"/>
  <c r="T1265" i="18" s="1"/>
  <c r="U1265" i="18" s="1"/>
  <c r="V1265" i="18" s="1"/>
  <c r="W1265" i="18" s="1"/>
  <c r="X1265" i="18" s="1"/>
  <c r="Y1265" i="18" s="1"/>
  <c r="Z1265" i="18" s="1"/>
  <c r="AA1265" i="18" s="1"/>
  <c r="AB1265" i="18" s="1"/>
  <c r="AC1265" i="18" s="1"/>
  <c r="AD1265" i="18" s="1"/>
  <c r="AE1265" i="18" s="1"/>
  <c r="AF1265" i="18" s="1"/>
  <c r="AG1265" i="18" s="1"/>
  <c r="AH1265" i="18" s="1"/>
  <c r="AI1265" i="18" s="1"/>
  <c r="AJ1265" i="18" s="1"/>
  <c r="F1696" i="18"/>
  <c r="G1696" i="18" s="1"/>
  <c r="H1696" i="18" s="1"/>
  <c r="I1696" i="18" s="1"/>
  <c r="J1696" i="18" s="1"/>
  <c r="K1696" i="18" s="1"/>
  <c r="L1696" i="18" s="1"/>
  <c r="M1696" i="18" s="1"/>
  <c r="N1696" i="18" s="1"/>
  <c r="O1696" i="18" s="1"/>
  <c r="P1696" i="18" s="1"/>
  <c r="Q1696" i="18" s="1"/>
  <c r="R1696" i="18" s="1"/>
  <c r="S1696" i="18" s="1"/>
  <c r="T1696" i="18" s="1"/>
  <c r="U1696" i="18" s="1"/>
  <c r="V1696" i="18" s="1"/>
  <c r="W1696" i="18" s="1"/>
  <c r="X1696" i="18" s="1"/>
  <c r="Y1696" i="18" s="1"/>
  <c r="Z1696" i="18" s="1"/>
  <c r="AA1696" i="18" s="1"/>
  <c r="AB1696" i="18" s="1"/>
  <c r="AC1696" i="18" s="1"/>
  <c r="AD1696" i="18" s="1"/>
  <c r="AE1696" i="18" s="1"/>
  <c r="AF1696" i="18" s="1"/>
  <c r="AG1696" i="18" s="1"/>
  <c r="AH1696" i="18" s="1"/>
  <c r="AI1696" i="18" s="1"/>
  <c r="AJ1696" i="18" s="1"/>
  <c r="F1617" i="18"/>
  <c r="G1617" i="18" s="1"/>
  <c r="H1617" i="18" s="1"/>
  <c r="I1617" i="18" s="1"/>
  <c r="J1617" i="18" s="1"/>
  <c r="K1617" i="18" s="1"/>
  <c r="L1617" i="18" s="1"/>
  <c r="M1617" i="18" s="1"/>
  <c r="N1617" i="18" s="1"/>
  <c r="O1617" i="18" s="1"/>
  <c r="P1617" i="18" s="1"/>
  <c r="Q1617" i="18" s="1"/>
  <c r="R1617" i="18" s="1"/>
  <c r="S1617" i="18" s="1"/>
  <c r="T1617" i="18" s="1"/>
  <c r="U1617" i="18" s="1"/>
  <c r="V1617" i="18" s="1"/>
  <c r="W1617" i="18" s="1"/>
  <c r="X1617" i="18" s="1"/>
  <c r="Y1617" i="18" s="1"/>
  <c r="Z1617" i="18" s="1"/>
  <c r="AA1617" i="18" s="1"/>
  <c r="AB1617" i="18" s="1"/>
  <c r="AC1617" i="18" s="1"/>
  <c r="AD1617" i="18" s="1"/>
  <c r="AE1617" i="18" s="1"/>
  <c r="AF1617" i="18" s="1"/>
  <c r="AG1617" i="18" s="1"/>
  <c r="AH1617" i="18" s="1"/>
  <c r="AI1617" i="18" s="1"/>
  <c r="AJ1617" i="18" s="1"/>
  <c r="F1570" i="18"/>
  <c r="G1570" i="18" s="1"/>
  <c r="H1570" i="18" s="1"/>
  <c r="I1570" i="18" s="1"/>
  <c r="J1570" i="18" s="1"/>
  <c r="K1570" i="18" s="1"/>
  <c r="L1570" i="18" s="1"/>
  <c r="M1570" i="18" s="1"/>
  <c r="N1570" i="18" s="1"/>
  <c r="O1570" i="18" s="1"/>
  <c r="P1570" i="18" s="1"/>
  <c r="Q1570" i="18" s="1"/>
  <c r="R1570" i="18" s="1"/>
  <c r="S1570" i="18" s="1"/>
  <c r="T1570" i="18" s="1"/>
  <c r="U1570" i="18" s="1"/>
  <c r="V1570" i="18" s="1"/>
  <c r="W1570" i="18" s="1"/>
  <c r="X1570" i="18" s="1"/>
  <c r="Y1570" i="18" s="1"/>
  <c r="Z1570" i="18" s="1"/>
  <c r="AA1570" i="18" s="1"/>
  <c r="AB1570" i="18" s="1"/>
  <c r="AC1570" i="18" s="1"/>
  <c r="AD1570" i="18" s="1"/>
  <c r="AE1570" i="18" s="1"/>
  <c r="AF1570" i="18" s="1"/>
  <c r="AG1570" i="18" s="1"/>
  <c r="AH1570" i="18" s="1"/>
  <c r="AI1570" i="18" s="1"/>
  <c r="AJ1570" i="18" s="1"/>
  <c r="F1788" i="18"/>
  <c r="G1788" i="18" s="1"/>
  <c r="H1788" i="18" s="1"/>
  <c r="I1788" i="18" s="1"/>
  <c r="J1788" i="18" s="1"/>
  <c r="K1788" i="18" s="1"/>
  <c r="L1788" i="18" s="1"/>
  <c r="M1788" i="18" s="1"/>
  <c r="N1788" i="18" s="1"/>
  <c r="O1788" i="18" s="1"/>
  <c r="P1788" i="18" s="1"/>
  <c r="Q1788" i="18" s="1"/>
  <c r="R1788" i="18" s="1"/>
  <c r="S1788" i="18" s="1"/>
  <c r="T1788" i="18" s="1"/>
  <c r="U1788" i="18" s="1"/>
  <c r="V1788" i="18" s="1"/>
  <c r="W1788" i="18" s="1"/>
  <c r="X1788" i="18" s="1"/>
  <c r="Y1788" i="18" s="1"/>
  <c r="Z1788" i="18" s="1"/>
  <c r="AA1788" i="18" s="1"/>
  <c r="AB1788" i="18" s="1"/>
  <c r="AC1788" i="18" s="1"/>
  <c r="AD1788" i="18" s="1"/>
  <c r="AE1788" i="18" s="1"/>
  <c r="AF1788" i="18" s="1"/>
  <c r="AG1788" i="18" s="1"/>
  <c r="AH1788" i="18" s="1"/>
  <c r="AI1788" i="18" s="1"/>
  <c r="AJ1788" i="18" s="1"/>
  <c r="F1531" i="18"/>
  <c r="G1531" i="18" s="1"/>
  <c r="H1531" i="18" s="1"/>
  <c r="I1531" i="18" s="1"/>
  <c r="J1531" i="18" s="1"/>
  <c r="K1531" i="18" s="1"/>
  <c r="L1531" i="18" s="1"/>
  <c r="M1531" i="18" s="1"/>
  <c r="N1531" i="18" s="1"/>
  <c r="O1531" i="18" s="1"/>
  <c r="P1531" i="18" s="1"/>
  <c r="Q1531" i="18" s="1"/>
  <c r="R1531" i="18" s="1"/>
  <c r="S1531" i="18" s="1"/>
  <c r="T1531" i="18" s="1"/>
  <c r="U1531" i="18" s="1"/>
  <c r="V1531" i="18" s="1"/>
  <c r="W1531" i="18" s="1"/>
  <c r="X1531" i="18" s="1"/>
  <c r="Y1531" i="18" s="1"/>
  <c r="Z1531" i="18" s="1"/>
  <c r="AA1531" i="18" s="1"/>
  <c r="AB1531" i="18" s="1"/>
  <c r="AC1531" i="18" s="1"/>
  <c r="AD1531" i="18" s="1"/>
  <c r="AE1531" i="18" s="1"/>
  <c r="AF1531" i="18" s="1"/>
  <c r="AG1531" i="18" s="1"/>
  <c r="AH1531" i="18" s="1"/>
  <c r="AI1531" i="18" s="1"/>
  <c r="AJ1531" i="18" s="1"/>
  <c r="F1703" i="18"/>
  <c r="G1703" i="18" s="1"/>
  <c r="H1703" i="18" s="1"/>
  <c r="I1703" i="18" s="1"/>
  <c r="J1703" i="18" s="1"/>
  <c r="K1703" i="18" s="1"/>
  <c r="L1703" i="18" s="1"/>
  <c r="M1703" i="18" s="1"/>
  <c r="N1703" i="18" s="1"/>
  <c r="O1703" i="18" s="1"/>
  <c r="P1703" i="18" s="1"/>
  <c r="Q1703" i="18" s="1"/>
  <c r="R1703" i="18" s="1"/>
  <c r="S1703" i="18" s="1"/>
  <c r="T1703" i="18" s="1"/>
  <c r="U1703" i="18" s="1"/>
  <c r="V1703" i="18" s="1"/>
  <c r="W1703" i="18" s="1"/>
  <c r="X1703" i="18" s="1"/>
  <c r="Y1703" i="18" s="1"/>
  <c r="Z1703" i="18" s="1"/>
  <c r="AA1703" i="18" s="1"/>
  <c r="AB1703" i="18" s="1"/>
  <c r="AC1703" i="18" s="1"/>
  <c r="AD1703" i="18" s="1"/>
  <c r="AE1703" i="18" s="1"/>
  <c r="AF1703" i="18" s="1"/>
  <c r="AG1703" i="18" s="1"/>
  <c r="AH1703" i="18" s="1"/>
  <c r="AI1703" i="18" s="1"/>
  <c r="AJ1703" i="18" s="1"/>
  <c r="F1501" i="18"/>
  <c r="G1501" i="18" s="1"/>
  <c r="H1501" i="18" s="1"/>
  <c r="I1501" i="18" s="1"/>
  <c r="J1501" i="18" s="1"/>
  <c r="K1501" i="18" s="1"/>
  <c r="L1501" i="18" s="1"/>
  <c r="M1501" i="18" s="1"/>
  <c r="N1501" i="18" s="1"/>
  <c r="O1501" i="18" s="1"/>
  <c r="P1501" i="18" s="1"/>
  <c r="Q1501" i="18" s="1"/>
  <c r="R1501" i="18" s="1"/>
  <c r="S1501" i="18" s="1"/>
  <c r="T1501" i="18" s="1"/>
  <c r="U1501" i="18" s="1"/>
  <c r="V1501" i="18" s="1"/>
  <c r="W1501" i="18" s="1"/>
  <c r="X1501" i="18" s="1"/>
  <c r="Y1501" i="18" s="1"/>
  <c r="Z1501" i="18" s="1"/>
  <c r="AA1501" i="18" s="1"/>
  <c r="AB1501" i="18" s="1"/>
  <c r="AC1501" i="18" s="1"/>
  <c r="AD1501" i="18" s="1"/>
  <c r="AE1501" i="18" s="1"/>
  <c r="AF1501" i="18" s="1"/>
  <c r="AG1501" i="18" s="1"/>
  <c r="AH1501" i="18" s="1"/>
  <c r="AI1501" i="18" s="1"/>
  <c r="AJ1501" i="18" s="1"/>
  <c r="F1551" i="18"/>
  <c r="G1551" i="18" s="1"/>
  <c r="H1551" i="18" s="1"/>
  <c r="I1551" i="18" s="1"/>
  <c r="J1551" i="18" s="1"/>
  <c r="K1551" i="18" s="1"/>
  <c r="L1551" i="18" s="1"/>
  <c r="M1551" i="18" s="1"/>
  <c r="N1551" i="18" s="1"/>
  <c r="O1551" i="18" s="1"/>
  <c r="P1551" i="18" s="1"/>
  <c r="Q1551" i="18" s="1"/>
  <c r="R1551" i="18" s="1"/>
  <c r="S1551" i="18" s="1"/>
  <c r="T1551" i="18" s="1"/>
  <c r="U1551" i="18" s="1"/>
  <c r="V1551" i="18" s="1"/>
  <c r="W1551" i="18" s="1"/>
  <c r="X1551" i="18" s="1"/>
  <c r="Y1551" i="18" s="1"/>
  <c r="Z1551" i="18" s="1"/>
  <c r="AA1551" i="18" s="1"/>
  <c r="AB1551" i="18" s="1"/>
  <c r="AC1551" i="18" s="1"/>
  <c r="AD1551" i="18" s="1"/>
  <c r="AE1551" i="18" s="1"/>
  <c r="AF1551" i="18" s="1"/>
  <c r="AG1551" i="18" s="1"/>
  <c r="AH1551" i="18" s="1"/>
  <c r="AI1551" i="18" s="1"/>
  <c r="AJ1551" i="18" s="1"/>
  <c r="F1303" i="18"/>
  <c r="G1303" i="18" s="1"/>
  <c r="H1303" i="18" s="1"/>
  <c r="I1303" i="18" s="1"/>
  <c r="J1303" i="18" s="1"/>
  <c r="K1303" i="18" s="1"/>
  <c r="L1303" i="18" s="1"/>
  <c r="M1303" i="18" s="1"/>
  <c r="N1303" i="18" s="1"/>
  <c r="O1303" i="18" s="1"/>
  <c r="P1303" i="18" s="1"/>
  <c r="Q1303" i="18" s="1"/>
  <c r="R1303" i="18" s="1"/>
  <c r="S1303" i="18" s="1"/>
  <c r="T1303" i="18" s="1"/>
  <c r="U1303" i="18" s="1"/>
  <c r="V1303" i="18" s="1"/>
  <c r="W1303" i="18" s="1"/>
  <c r="X1303" i="18" s="1"/>
  <c r="Y1303" i="18" s="1"/>
  <c r="Z1303" i="18" s="1"/>
  <c r="AA1303" i="18" s="1"/>
  <c r="AB1303" i="18" s="1"/>
  <c r="AC1303" i="18" s="1"/>
  <c r="AD1303" i="18" s="1"/>
  <c r="AE1303" i="18" s="1"/>
  <c r="AF1303" i="18" s="1"/>
  <c r="AG1303" i="18" s="1"/>
  <c r="AH1303" i="18" s="1"/>
  <c r="AI1303" i="18" s="1"/>
  <c r="AJ1303" i="18" s="1"/>
  <c r="F1457" i="18"/>
  <c r="G1457" i="18" s="1"/>
  <c r="H1457" i="18" s="1"/>
  <c r="I1457" i="18" s="1"/>
  <c r="J1457" i="18" s="1"/>
  <c r="K1457" i="18" s="1"/>
  <c r="L1457" i="18" s="1"/>
  <c r="M1457" i="18" s="1"/>
  <c r="N1457" i="18" s="1"/>
  <c r="O1457" i="18" s="1"/>
  <c r="P1457" i="18" s="1"/>
  <c r="Q1457" i="18" s="1"/>
  <c r="R1457" i="18" s="1"/>
  <c r="S1457" i="18" s="1"/>
  <c r="T1457" i="18" s="1"/>
  <c r="U1457" i="18" s="1"/>
  <c r="V1457" i="18" s="1"/>
  <c r="W1457" i="18" s="1"/>
  <c r="X1457" i="18" s="1"/>
  <c r="Y1457" i="18" s="1"/>
  <c r="Z1457" i="18" s="1"/>
  <c r="AA1457" i="18" s="1"/>
  <c r="AB1457" i="18" s="1"/>
  <c r="AC1457" i="18" s="1"/>
  <c r="AD1457" i="18" s="1"/>
  <c r="AE1457" i="18" s="1"/>
  <c r="AF1457" i="18" s="1"/>
  <c r="AG1457" i="18" s="1"/>
  <c r="AH1457" i="18" s="1"/>
  <c r="AI1457" i="18" s="1"/>
  <c r="AJ1457" i="18" s="1"/>
  <c r="F1452" i="18"/>
  <c r="G1452" i="18" s="1"/>
  <c r="H1452" i="18" s="1"/>
  <c r="I1452" i="18" s="1"/>
  <c r="J1452" i="18" s="1"/>
  <c r="K1452" i="18" s="1"/>
  <c r="L1452" i="18" s="1"/>
  <c r="M1452" i="18" s="1"/>
  <c r="N1452" i="18" s="1"/>
  <c r="O1452" i="18" s="1"/>
  <c r="P1452" i="18" s="1"/>
  <c r="Q1452" i="18" s="1"/>
  <c r="R1452" i="18" s="1"/>
  <c r="S1452" i="18" s="1"/>
  <c r="T1452" i="18" s="1"/>
  <c r="U1452" i="18" s="1"/>
  <c r="V1452" i="18" s="1"/>
  <c r="W1452" i="18" s="1"/>
  <c r="X1452" i="18" s="1"/>
  <c r="Y1452" i="18" s="1"/>
  <c r="Z1452" i="18" s="1"/>
  <c r="AA1452" i="18" s="1"/>
  <c r="AB1452" i="18" s="1"/>
  <c r="AC1452" i="18" s="1"/>
  <c r="AD1452" i="18" s="1"/>
  <c r="AE1452" i="18" s="1"/>
  <c r="AF1452" i="18" s="1"/>
  <c r="AG1452" i="18" s="1"/>
  <c r="AH1452" i="18" s="1"/>
  <c r="AI1452" i="18" s="1"/>
  <c r="AJ1452" i="18" s="1"/>
  <c r="F1778" i="18"/>
  <c r="G1778" i="18" s="1"/>
  <c r="H1778" i="18" s="1"/>
  <c r="I1778" i="18" s="1"/>
  <c r="J1778" i="18" s="1"/>
  <c r="K1778" i="18" s="1"/>
  <c r="L1778" i="18" s="1"/>
  <c r="M1778" i="18" s="1"/>
  <c r="N1778" i="18" s="1"/>
  <c r="O1778" i="18" s="1"/>
  <c r="P1778" i="18" s="1"/>
  <c r="Q1778" i="18" s="1"/>
  <c r="R1778" i="18" s="1"/>
  <c r="S1778" i="18" s="1"/>
  <c r="T1778" i="18" s="1"/>
  <c r="U1778" i="18" s="1"/>
  <c r="V1778" i="18" s="1"/>
  <c r="W1778" i="18" s="1"/>
  <c r="X1778" i="18" s="1"/>
  <c r="Y1778" i="18" s="1"/>
  <c r="Z1778" i="18" s="1"/>
  <c r="AA1778" i="18" s="1"/>
  <c r="AB1778" i="18" s="1"/>
  <c r="AC1778" i="18" s="1"/>
  <c r="AD1778" i="18" s="1"/>
  <c r="AE1778" i="18" s="1"/>
  <c r="AF1778" i="18" s="1"/>
  <c r="AG1778" i="18" s="1"/>
  <c r="AH1778" i="18" s="1"/>
  <c r="AI1778" i="18" s="1"/>
  <c r="AJ1778" i="18" s="1"/>
  <c r="F1802" i="18"/>
  <c r="G1802" i="18" s="1"/>
  <c r="H1802" i="18" s="1"/>
  <c r="I1802" i="18" s="1"/>
  <c r="J1802" i="18" s="1"/>
  <c r="K1802" i="18" s="1"/>
  <c r="L1802" i="18" s="1"/>
  <c r="M1802" i="18" s="1"/>
  <c r="N1802" i="18" s="1"/>
  <c r="O1802" i="18" s="1"/>
  <c r="P1802" i="18" s="1"/>
  <c r="Q1802" i="18" s="1"/>
  <c r="R1802" i="18" s="1"/>
  <c r="S1802" i="18" s="1"/>
  <c r="T1802" i="18" s="1"/>
  <c r="U1802" i="18" s="1"/>
  <c r="V1802" i="18" s="1"/>
  <c r="W1802" i="18" s="1"/>
  <c r="X1802" i="18" s="1"/>
  <c r="Y1802" i="18" s="1"/>
  <c r="Z1802" i="18" s="1"/>
  <c r="AA1802" i="18" s="1"/>
  <c r="AB1802" i="18" s="1"/>
  <c r="AC1802" i="18" s="1"/>
  <c r="AD1802" i="18" s="1"/>
  <c r="AE1802" i="18" s="1"/>
  <c r="AF1802" i="18" s="1"/>
  <c r="AG1802" i="18" s="1"/>
  <c r="AH1802" i="18" s="1"/>
  <c r="AI1802" i="18" s="1"/>
  <c r="AJ1802" i="18" s="1"/>
  <c r="F1706" i="18"/>
  <c r="G1706" i="18" s="1"/>
  <c r="H1706" i="18" s="1"/>
  <c r="I1706" i="18" s="1"/>
  <c r="J1706" i="18" s="1"/>
  <c r="K1706" i="18" s="1"/>
  <c r="L1706" i="18" s="1"/>
  <c r="M1706" i="18" s="1"/>
  <c r="N1706" i="18" s="1"/>
  <c r="O1706" i="18" s="1"/>
  <c r="P1706" i="18" s="1"/>
  <c r="Q1706" i="18" s="1"/>
  <c r="R1706" i="18" s="1"/>
  <c r="S1706" i="18" s="1"/>
  <c r="T1706" i="18" s="1"/>
  <c r="U1706" i="18" s="1"/>
  <c r="V1706" i="18" s="1"/>
  <c r="W1706" i="18" s="1"/>
  <c r="X1706" i="18" s="1"/>
  <c r="Y1706" i="18" s="1"/>
  <c r="Z1706" i="18" s="1"/>
  <c r="AA1706" i="18" s="1"/>
  <c r="AB1706" i="18" s="1"/>
  <c r="AC1706" i="18" s="1"/>
  <c r="AD1706" i="18" s="1"/>
  <c r="AE1706" i="18" s="1"/>
  <c r="AF1706" i="18" s="1"/>
  <c r="AG1706" i="18" s="1"/>
  <c r="AH1706" i="18" s="1"/>
  <c r="AI1706" i="18" s="1"/>
  <c r="AJ1706" i="18" s="1"/>
  <c r="F1649" i="18"/>
  <c r="G1649" i="18" s="1"/>
  <c r="H1649" i="18" s="1"/>
  <c r="I1649" i="18" s="1"/>
  <c r="J1649" i="18" s="1"/>
  <c r="K1649" i="18" s="1"/>
  <c r="L1649" i="18" s="1"/>
  <c r="M1649" i="18" s="1"/>
  <c r="N1649" i="18" s="1"/>
  <c r="O1649" i="18" s="1"/>
  <c r="P1649" i="18" s="1"/>
  <c r="Q1649" i="18" s="1"/>
  <c r="R1649" i="18" s="1"/>
  <c r="S1649" i="18" s="1"/>
  <c r="T1649" i="18" s="1"/>
  <c r="U1649" i="18" s="1"/>
  <c r="V1649" i="18" s="1"/>
  <c r="W1649" i="18" s="1"/>
  <c r="X1649" i="18" s="1"/>
  <c r="Y1649" i="18" s="1"/>
  <c r="Z1649" i="18" s="1"/>
  <c r="AA1649" i="18" s="1"/>
  <c r="AB1649" i="18" s="1"/>
  <c r="AC1649" i="18" s="1"/>
  <c r="AD1649" i="18" s="1"/>
  <c r="AE1649" i="18" s="1"/>
  <c r="AF1649" i="18" s="1"/>
  <c r="AG1649" i="18" s="1"/>
  <c r="AH1649" i="18" s="1"/>
  <c r="AI1649" i="18" s="1"/>
  <c r="AJ1649" i="18" s="1"/>
  <c r="F1688" i="18"/>
  <c r="G1688" i="18" s="1"/>
  <c r="H1688" i="18" s="1"/>
  <c r="I1688" i="18" s="1"/>
  <c r="J1688" i="18" s="1"/>
  <c r="K1688" i="18" s="1"/>
  <c r="L1688" i="18" s="1"/>
  <c r="M1688" i="18" s="1"/>
  <c r="N1688" i="18" s="1"/>
  <c r="O1688" i="18" s="1"/>
  <c r="P1688" i="18" s="1"/>
  <c r="Q1688" i="18" s="1"/>
  <c r="R1688" i="18" s="1"/>
  <c r="S1688" i="18" s="1"/>
  <c r="T1688" i="18" s="1"/>
  <c r="U1688" i="18" s="1"/>
  <c r="V1688" i="18" s="1"/>
  <c r="W1688" i="18" s="1"/>
  <c r="X1688" i="18" s="1"/>
  <c r="Y1688" i="18" s="1"/>
  <c r="Z1688" i="18" s="1"/>
  <c r="AA1688" i="18" s="1"/>
  <c r="AB1688" i="18" s="1"/>
  <c r="AC1688" i="18" s="1"/>
  <c r="AD1688" i="18" s="1"/>
  <c r="AE1688" i="18" s="1"/>
  <c r="AF1688" i="18" s="1"/>
  <c r="AG1688" i="18" s="1"/>
  <c r="AH1688" i="18" s="1"/>
  <c r="AI1688" i="18" s="1"/>
  <c r="AJ1688" i="18" s="1"/>
  <c r="F1449" i="18"/>
  <c r="G1449" i="18" s="1"/>
  <c r="H1449" i="18" s="1"/>
  <c r="I1449" i="18" s="1"/>
  <c r="J1449" i="18" s="1"/>
  <c r="K1449" i="18" s="1"/>
  <c r="L1449" i="18" s="1"/>
  <c r="M1449" i="18" s="1"/>
  <c r="N1449" i="18" s="1"/>
  <c r="O1449" i="18" s="1"/>
  <c r="P1449" i="18" s="1"/>
  <c r="Q1449" i="18" s="1"/>
  <c r="R1449" i="18" s="1"/>
  <c r="S1449" i="18" s="1"/>
  <c r="T1449" i="18" s="1"/>
  <c r="U1449" i="18" s="1"/>
  <c r="V1449" i="18" s="1"/>
  <c r="W1449" i="18" s="1"/>
  <c r="X1449" i="18" s="1"/>
  <c r="Y1449" i="18" s="1"/>
  <c r="Z1449" i="18" s="1"/>
  <c r="AA1449" i="18" s="1"/>
  <c r="AB1449" i="18" s="1"/>
  <c r="AC1449" i="18" s="1"/>
  <c r="AD1449" i="18" s="1"/>
  <c r="AE1449" i="18" s="1"/>
  <c r="AF1449" i="18" s="1"/>
  <c r="AG1449" i="18" s="1"/>
  <c r="AH1449" i="18" s="1"/>
  <c r="AI1449" i="18" s="1"/>
  <c r="AJ1449" i="18" s="1"/>
  <c r="F1694" i="18"/>
  <c r="G1694" i="18" s="1"/>
  <c r="H1694" i="18" s="1"/>
  <c r="I1694" i="18" s="1"/>
  <c r="J1694" i="18" s="1"/>
  <c r="K1694" i="18" s="1"/>
  <c r="L1694" i="18" s="1"/>
  <c r="M1694" i="18" s="1"/>
  <c r="N1694" i="18" s="1"/>
  <c r="O1694" i="18" s="1"/>
  <c r="P1694" i="18" s="1"/>
  <c r="Q1694" i="18" s="1"/>
  <c r="R1694" i="18" s="1"/>
  <c r="S1694" i="18" s="1"/>
  <c r="T1694" i="18" s="1"/>
  <c r="U1694" i="18" s="1"/>
  <c r="V1694" i="18" s="1"/>
  <c r="W1694" i="18" s="1"/>
  <c r="X1694" i="18" s="1"/>
  <c r="Y1694" i="18" s="1"/>
  <c r="Z1694" i="18" s="1"/>
  <c r="AA1694" i="18" s="1"/>
  <c r="AB1694" i="18" s="1"/>
  <c r="AC1694" i="18" s="1"/>
  <c r="AD1694" i="18" s="1"/>
  <c r="AE1694" i="18" s="1"/>
  <c r="AF1694" i="18" s="1"/>
  <c r="AG1694" i="18" s="1"/>
  <c r="AH1694" i="18" s="1"/>
  <c r="AI1694" i="18" s="1"/>
  <c r="AJ1694" i="18" s="1"/>
  <c r="F1180" i="18"/>
  <c r="G1180" i="18" s="1"/>
  <c r="H1180" i="18" s="1"/>
  <c r="I1180" i="18" s="1"/>
  <c r="J1180" i="18" s="1"/>
  <c r="K1180" i="18" s="1"/>
  <c r="L1180" i="18" s="1"/>
  <c r="M1180" i="18" s="1"/>
  <c r="N1180" i="18" s="1"/>
  <c r="O1180" i="18" s="1"/>
  <c r="P1180" i="18" s="1"/>
  <c r="Q1180" i="18" s="1"/>
  <c r="R1180" i="18" s="1"/>
  <c r="S1180" i="18" s="1"/>
  <c r="T1180" i="18" s="1"/>
  <c r="U1180" i="18" s="1"/>
  <c r="V1180" i="18" s="1"/>
  <c r="W1180" i="18" s="1"/>
  <c r="X1180" i="18" s="1"/>
  <c r="Y1180" i="18" s="1"/>
  <c r="Z1180" i="18" s="1"/>
  <c r="AA1180" i="18" s="1"/>
  <c r="AB1180" i="18" s="1"/>
  <c r="AC1180" i="18" s="1"/>
  <c r="AD1180" i="18" s="1"/>
  <c r="AE1180" i="18" s="1"/>
  <c r="AF1180" i="18" s="1"/>
  <c r="AG1180" i="18" s="1"/>
  <c r="AH1180" i="18" s="1"/>
  <c r="AI1180" i="18" s="1"/>
  <c r="AJ1180" i="18" s="1"/>
  <c r="F1183" i="18"/>
  <c r="G1183" i="18" s="1"/>
  <c r="H1183" i="18" s="1"/>
  <c r="I1183" i="18" s="1"/>
  <c r="J1183" i="18" s="1"/>
  <c r="K1183" i="18" s="1"/>
  <c r="L1183" i="18" s="1"/>
  <c r="M1183" i="18" s="1"/>
  <c r="N1183" i="18" s="1"/>
  <c r="O1183" i="18" s="1"/>
  <c r="P1183" i="18" s="1"/>
  <c r="Q1183" i="18" s="1"/>
  <c r="R1183" i="18" s="1"/>
  <c r="S1183" i="18" s="1"/>
  <c r="T1183" i="18" s="1"/>
  <c r="U1183" i="18" s="1"/>
  <c r="V1183" i="18" s="1"/>
  <c r="W1183" i="18" s="1"/>
  <c r="X1183" i="18" s="1"/>
  <c r="Y1183" i="18" s="1"/>
  <c r="Z1183" i="18" s="1"/>
  <c r="AA1183" i="18" s="1"/>
  <c r="AB1183" i="18" s="1"/>
  <c r="AC1183" i="18" s="1"/>
  <c r="AD1183" i="18" s="1"/>
  <c r="AE1183" i="18" s="1"/>
  <c r="AF1183" i="18" s="1"/>
  <c r="AG1183" i="18" s="1"/>
  <c r="AH1183" i="18" s="1"/>
  <c r="AI1183" i="18" s="1"/>
  <c r="AJ1183" i="18" s="1"/>
  <c r="F1209" i="18"/>
  <c r="G1209" i="18" s="1"/>
  <c r="H1209" i="18" s="1"/>
  <c r="I1209" i="18" s="1"/>
  <c r="J1209" i="18" s="1"/>
  <c r="K1209" i="18" s="1"/>
  <c r="L1209" i="18" s="1"/>
  <c r="M1209" i="18" s="1"/>
  <c r="N1209" i="18" s="1"/>
  <c r="O1209" i="18" s="1"/>
  <c r="P1209" i="18" s="1"/>
  <c r="Q1209" i="18" s="1"/>
  <c r="R1209" i="18" s="1"/>
  <c r="S1209" i="18" s="1"/>
  <c r="T1209" i="18" s="1"/>
  <c r="U1209" i="18" s="1"/>
  <c r="V1209" i="18" s="1"/>
  <c r="W1209" i="18" s="1"/>
  <c r="X1209" i="18" s="1"/>
  <c r="Y1209" i="18" s="1"/>
  <c r="Z1209" i="18" s="1"/>
  <c r="AA1209" i="18" s="1"/>
  <c r="AB1209" i="18" s="1"/>
  <c r="AC1209" i="18" s="1"/>
  <c r="AD1209" i="18" s="1"/>
  <c r="AE1209" i="18" s="1"/>
  <c r="AF1209" i="18" s="1"/>
  <c r="AG1209" i="18" s="1"/>
  <c r="AH1209" i="18" s="1"/>
  <c r="AI1209" i="18" s="1"/>
  <c r="AJ1209" i="18" s="1"/>
  <c r="F1868" i="18"/>
  <c r="G1868" i="18" s="1"/>
  <c r="H1868" i="18" s="1"/>
  <c r="I1868" i="18" s="1"/>
  <c r="J1868" i="18" s="1"/>
  <c r="K1868" i="18" s="1"/>
  <c r="L1868" i="18" s="1"/>
  <c r="M1868" i="18" s="1"/>
  <c r="N1868" i="18" s="1"/>
  <c r="O1868" i="18" s="1"/>
  <c r="P1868" i="18" s="1"/>
  <c r="Q1868" i="18" s="1"/>
  <c r="R1868" i="18" s="1"/>
  <c r="S1868" i="18" s="1"/>
  <c r="T1868" i="18" s="1"/>
  <c r="U1868" i="18" s="1"/>
  <c r="V1868" i="18" s="1"/>
  <c r="W1868" i="18" s="1"/>
  <c r="X1868" i="18" s="1"/>
  <c r="Y1868" i="18" s="1"/>
  <c r="Z1868" i="18" s="1"/>
  <c r="AA1868" i="18" s="1"/>
  <c r="AB1868" i="18" s="1"/>
  <c r="AC1868" i="18" s="1"/>
  <c r="AD1868" i="18" s="1"/>
  <c r="AE1868" i="18" s="1"/>
  <c r="AF1868" i="18" s="1"/>
  <c r="AG1868" i="18" s="1"/>
  <c r="AH1868" i="18" s="1"/>
  <c r="AI1868" i="18" s="1"/>
  <c r="AJ1868" i="18" s="1"/>
  <c r="F1359" i="18"/>
  <c r="G1359" i="18" s="1"/>
  <c r="H1359" i="18" s="1"/>
  <c r="I1359" i="18" s="1"/>
  <c r="J1359" i="18" s="1"/>
  <c r="K1359" i="18" s="1"/>
  <c r="L1359" i="18" s="1"/>
  <c r="M1359" i="18" s="1"/>
  <c r="N1359" i="18" s="1"/>
  <c r="O1359" i="18" s="1"/>
  <c r="P1359" i="18" s="1"/>
  <c r="Q1359" i="18" s="1"/>
  <c r="R1359" i="18" s="1"/>
  <c r="S1359" i="18" s="1"/>
  <c r="T1359" i="18" s="1"/>
  <c r="U1359" i="18" s="1"/>
  <c r="V1359" i="18" s="1"/>
  <c r="W1359" i="18" s="1"/>
  <c r="X1359" i="18" s="1"/>
  <c r="Y1359" i="18" s="1"/>
  <c r="Z1359" i="18" s="1"/>
  <c r="AA1359" i="18" s="1"/>
  <c r="AB1359" i="18" s="1"/>
  <c r="AC1359" i="18" s="1"/>
  <c r="AD1359" i="18" s="1"/>
  <c r="AE1359" i="18" s="1"/>
  <c r="AF1359" i="18" s="1"/>
  <c r="AG1359" i="18" s="1"/>
  <c r="AH1359" i="18" s="1"/>
  <c r="AI1359" i="18" s="1"/>
  <c r="AJ1359" i="18" s="1"/>
  <c r="F1185" i="18"/>
  <c r="G1185" i="18" s="1"/>
  <c r="H1185" i="18" s="1"/>
  <c r="I1185" i="18" s="1"/>
  <c r="J1185" i="18" s="1"/>
  <c r="K1185" i="18" s="1"/>
  <c r="L1185" i="18" s="1"/>
  <c r="M1185" i="18" s="1"/>
  <c r="N1185" i="18" s="1"/>
  <c r="O1185" i="18" s="1"/>
  <c r="P1185" i="18" s="1"/>
  <c r="Q1185" i="18" s="1"/>
  <c r="R1185" i="18" s="1"/>
  <c r="S1185" i="18" s="1"/>
  <c r="T1185" i="18" s="1"/>
  <c r="U1185" i="18" s="1"/>
  <c r="V1185" i="18" s="1"/>
  <c r="W1185" i="18" s="1"/>
  <c r="X1185" i="18" s="1"/>
  <c r="Y1185" i="18" s="1"/>
  <c r="Z1185" i="18" s="1"/>
  <c r="AA1185" i="18" s="1"/>
  <c r="AB1185" i="18" s="1"/>
  <c r="AC1185" i="18" s="1"/>
  <c r="AD1185" i="18" s="1"/>
  <c r="AE1185" i="18" s="1"/>
  <c r="AF1185" i="18" s="1"/>
  <c r="AG1185" i="18" s="1"/>
  <c r="AH1185" i="18" s="1"/>
  <c r="AI1185" i="18" s="1"/>
  <c r="AJ1185" i="18" s="1"/>
  <c r="F1162" i="18"/>
  <c r="G1162" i="18" s="1"/>
  <c r="H1162" i="18" s="1"/>
  <c r="I1162" i="18" s="1"/>
  <c r="J1162" i="18" s="1"/>
  <c r="K1162" i="18" s="1"/>
  <c r="L1162" i="18" s="1"/>
  <c r="M1162" i="18" s="1"/>
  <c r="N1162" i="18" s="1"/>
  <c r="O1162" i="18" s="1"/>
  <c r="P1162" i="18" s="1"/>
  <c r="Q1162" i="18" s="1"/>
  <c r="R1162" i="18" s="1"/>
  <c r="S1162" i="18" s="1"/>
  <c r="T1162" i="18" s="1"/>
  <c r="U1162" i="18" s="1"/>
  <c r="V1162" i="18" s="1"/>
  <c r="W1162" i="18" s="1"/>
  <c r="X1162" i="18" s="1"/>
  <c r="Y1162" i="18" s="1"/>
  <c r="Z1162" i="18" s="1"/>
  <c r="AA1162" i="18" s="1"/>
  <c r="AB1162" i="18" s="1"/>
  <c r="AC1162" i="18" s="1"/>
  <c r="AD1162" i="18" s="1"/>
  <c r="AE1162" i="18" s="1"/>
  <c r="AF1162" i="18" s="1"/>
  <c r="AG1162" i="18" s="1"/>
  <c r="AH1162" i="18" s="1"/>
  <c r="AI1162" i="18" s="1"/>
  <c r="AJ1162" i="18" s="1"/>
  <c r="F1760" i="18"/>
  <c r="G1760" i="18" s="1"/>
  <c r="H1760" i="18" s="1"/>
  <c r="I1760" i="18" s="1"/>
  <c r="J1760" i="18" s="1"/>
  <c r="K1760" i="18" s="1"/>
  <c r="L1760" i="18" s="1"/>
  <c r="M1760" i="18" s="1"/>
  <c r="N1760" i="18" s="1"/>
  <c r="O1760" i="18" s="1"/>
  <c r="P1760" i="18" s="1"/>
  <c r="Q1760" i="18" s="1"/>
  <c r="R1760" i="18" s="1"/>
  <c r="S1760" i="18" s="1"/>
  <c r="T1760" i="18" s="1"/>
  <c r="U1760" i="18" s="1"/>
  <c r="V1760" i="18" s="1"/>
  <c r="W1760" i="18" s="1"/>
  <c r="X1760" i="18" s="1"/>
  <c r="Y1760" i="18" s="1"/>
  <c r="Z1760" i="18" s="1"/>
  <c r="AA1760" i="18" s="1"/>
  <c r="AB1760" i="18" s="1"/>
  <c r="AC1760" i="18" s="1"/>
  <c r="AD1760" i="18" s="1"/>
  <c r="AE1760" i="18" s="1"/>
  <c r="AF1760" i="18" s="1"/>
  <c r="AG1760" i="18" s="1"/>
  <c r="AH1760" i="18" s="1"/>
  <c r="AI1760" i="18" s="1"/>
  <c r="AJ1760" i="18" s="1"/>
  <c r="F1770" i="18"/>
  <c r="G1770" i="18" s="1"/>
  <c r="H1770" i="18" s="1"/>
  <c r="I1770" i="18" s="1"/>
  <c r="J1770" i="18" s="1"/>
  <c r="K1770" i="18" s="1"/>
  <c r="L1770" i="18" s="1"/>
  <c r="M1770" i="18" s="1"/>
  <c r="N1770" i="18" s="1"/>
  <c r="O1770" i="18" s="1"/>
  <c r="P1770" i="18" s="1"/>
  <c r="Q1770" i="18" s="1"/>
  <c r="R1770" i="18" s="1"/>
  <c r="S1770" i="18" s="1"/>
  <c r="T1770" i="18" s="1"/>
  <c r="U1770" i="18" s="1"/>
  <c r="V1770" i="18" s="1"/>
  <c r="W1770" i="18" s="1"/>
  <c r="X1770" i="18" s="1"/>
  <c r="Y1770" i="18" s="1"/>
  <c r="Z1770" i="18" s="1"/>
  <c r="AA1770" i="18" s="1"/>
  <c r="AB1770" i="18" s="1"/>
  <c r="AC1770" i="18" s="1"/>
  <c r="AD1770" i="18" s="1"/>
  <c r="AE1770" i="18" s="1"/>
  <c r="AF1770" i="18" s="1"/>
  <c r="AG1770" i="18" s="1"/>
  <c r="AH1770" i="18" s="1"/>
  <c r="AI1770" i="18" s="1"/>
  <c r="AJ1770" i="18" s="1"/>
  <c r="F1818" i="18"/>
  <c r="G1818" i="18" s="1"/>
  <c r="H1818" i="18" s="1"/>
  <c r="I1818" i="18" s="1"/>
  <c r="J1818" i="18" s="1"/>
  <c r="K1818" i="18" s="1"/>
  <c r="L1818" i="18" s="1"/>
  <c r="M1818" i="18" s="1"/>
  <c r="N1818" i="18" s="1"/>
  <c r="O1818" i="18" s="1"/>
  <c r="P1818" i="18" s="1"/>
  <c r="Q1818" i="18" s="1"/>
  <c r="R1818" i="18" s="1"/>
  <c r="S1818" i="18" s="1"/>
  <c r="T1818" i="18" s="1"/>
  <c r="U1818" i="18" s="1"/>
  <c r="V1818" i="18" s="1"/>
  <c r="W1818" i="18" s="1"/>
  <c r="X1818" i="18" s="1"/>
  <c r="Y1818" i="18" s="1"/>
  <c r="Z1818" i="18" s="1"/>
  <c r="AA1818" i="18" s="1"/>
  <c r="AB1818" i="18" s="1"/>
  <c r="AC1818" i="18" s="1"/>
  <c r="AD1818" i="18" s="1"/>
  <c r="AE1818" i="18" s="1"/>
  <c r="AF1818" i="18" s="1"/>
  <c r="AG1818" i="18" s="1"/>
  <c r="AH1818" i="18" s="1"/>
  <c r="AI1818" i="18" s="1"/>
  <c r="AJ1818" i="18" s="1"/>
  <c r="F1623" i="18"/>
  <c r="G1623" i="18" s="1"/>
  <c r="H1623" i="18" s="1"/>
  <c r="I1623" i="18" s="1"/>
  <c r="J1623" i="18" s="1"/>
  <c r="K1623" i="18" s="1"/>
  <c r="L1623" i="18" s="1"/>
  <c r="M1623" i="18" s="1"/>
  <c r="N1623" i="18" s="1"/>
  <c r="O1623" i="18" s="1"/>
  <c r="P1623" i="18" s="1"/>
  <c r="Q1623" i="18" s="1"/>
  <c r="R1623" i="18" s="1"/>
  <c r="S1623" i="18" s="1"/>
  <c r="T1623" i="18" s="1"/>
  <c r="U1623" i="18" s="1"/>
  <c r="V1623" i="18" s="1"/>
  <c r="W1623" i="18" s="1"/>
  <c r="X1623" i="18" s="1"/>
  <c r="Y1623" i="18" s="1"/>
  <c r="Z1623" i="18" s="1"/>
  <c r="AA1623" i="18" s="1"/>
  <c r="AB1623" i="18" s="1"/>
  <c r="AC1623" i="18" s="1"/>
  <c r="AD1623" i="18" s="1"/>
  <c r="AE1623" i="18" s="1"/>
  <c r="AF1623" i="18" s="1"/>
  <c r="AG1623" i="18" s="1"/>
  <c r="AH1623" i="18" s="1"/>
  <c r="AI1623" i="18" s="1"/>
  <c r="AJ1623" i="18" s="1"/>
  <c r="F1191" i="18"/>
  <c r="G1191" i="18" s="1"/>
  <c r="H1191" i="18" s="1"/>
  <c r="I1191" i="18" s="1"/>
  <c r="J1191" i="18" s="1"/>
  <c r="K1191" i="18" s="1"/>
  <c r="L1191" i="18" s="1"/>
  <c r="M1191" i="18" s="1"/>
  <c r="N1191" i="18" s="1"/>
  <c r="O1191" i="18" s="1"/>
  <c r="P1191" i="18" s="1"/>
  <c r="Q1191" i="18" s="1"/>
  <c r="R1191" i="18" s="1"/>
  <c r="S1191" i="18" s="1"/>
  <c r="T1191" i="18" s="1"/>
  <c r="U1191" i="18" s="1"/>
  <c r="V1191" i="18" s="1"/>
  <c r="W1191" i="18" s="1"/>
  <c r="X1191" i="18" s="1"/>
  <c r="Y1191" i="18" s="1"/>
  <c r="Z1191" i="18" s="1"/>
  <c r="AA1191" i="18" s="1"/>
  <c r="AB1191" i="18" s="1"/>
  <c r="AC1191" i="18" s="1"/>
  <c r="AD1191" i="18" s="1"/>
  <c r="AE1191" i="18" s="1"/>
  <c r="AF1191" i="18" s="1"/>
  <c r="AG1191" i="18" s="1"/>
  <c r="AH1191" i="18" s="1"/>
  <c r="AI1191" i="18" s="1"/>
  <c r="AJ1191" i="18" s="1"/>
  <c r="F1557" i="18"/>
  <c r="G1557" i="18" s="1"/>
  <c r="H1557" i="18" s="1"/>
  <c r="I1557" i="18" s="1"/>
  <c r="J1557" i="18" s="1"/>
  <c r="K1557" i="18" s="1"/>
  <c r="L1557" i="18" s="1"/>
  <c r="M1557" i="18" s="1"/>
  <c r="N1557" i="18" s="1"/>
  <c r="O1557" i="18" s="1"/>
  <c r="P1557" i="18" s="1"/>
  <c r="Q1557" i="18" s="1"/>
  <c r="R1557" i="18" s="1"/>
  <c r="S1557" i="18" s="1"/>
  <c r="T1557" i="18" s="1"/>
  <c r="U1557" i="18" s="1"/>
  <c r="V1557" i="18" s="1"/>
  <c r="W1557" i="18" s="1"/>
  <c r="X1557" i="18" s="1"/>
  <c r="Y1557" i="18" s="1"/>
  <c r="Z1557" i="18" s="1"/>
  <c r="AA1557" i="18" s="1"/>
  <c r="AB1557" i="18" s="1"/>
  <c r="AC1557" i="18" s="1"/>
  <c r="AD1557" i="18" s="1"/>
  <c r="AE1557" i="18" s="1"/>
  <c r="AF1557" i="18" s="1"/>
  <c r="AG1557" i="18" s="1"/>
  <c r="AH1557" i="18" s="1"/>
  <c r="AI1557" i="18" s="1"/>
  <c r="AJ1557" i="18" s="1"/>
  <c r="F1309" i="18"/>
  <c r="G1309" i="18" s="1"/>
  <c r="H1309" i="18" s="1"/>
  <c r="I1309" i="18" s="1"/>
  <c r="J1309" i="18" s="1"/>
  <c r="K1309" i="18" s="1"/>
  <c r="L1309" i="18" s="1"/>
  <c r="M1309" i="18" s="1"/>
  <c r="N1309" i="18" s="1"/>
  <c r="O1309" i="18" s="1"/>
  <c r="P1309" i="18" s="1"/>
  <c r="Q1309" i="18" s="1"/>
  <c r="R1309" i="18" s="1"/>
  <c r="S1309" i="18" s="1"/>
  <c r="T1309" i="18" s="1"/>
  <c r="U1309" i="18" s="1"/>
  <c r="V1309" i="18" s="1"/>
  <c r="W1309" i="18" s="1"/>
  <c r="X1309" i="18" s="1"/>
  <c r="Y1309" i="18" s="1"/>
  <c r="Z1309" i="18" s="1"/>
  <c r="AA1309" i="18" s="1"/>
  <c r="AB1309" i="18" s="1"/>
  <c r="AC1309" i="18" s="1"/>
  <c r="AD1309" i="18" s="1"/>
  <c r="AE1309" i="18" s="1"/>
  <c r="AF1309" i="18" s="1"/>
  <c r="AG1309" i="18" s="1"/>
  <c r="AH1309" i="18" s="1"/>
  <c r="AI1309" i="18" s="1"/>
  <c r="AJ1309" i="18" s="1"/>
  <c r="F1330" i="18"/>
  <c r="G1330" i="18" s="1"/>
  <c r="H1330" i="18" s="1"/>
  <c r="I1330" i="18" s="1"/>
  <c r="J1330" i="18" s="1"/>
  <c r="K1330" i="18" s="1"/>
  <c r="L1330" i="18" s="1"/>
  <c r="M1330" i="18" s="1"/>
  <c r="N1330" i="18" s="1"/>
  <c r="O1330" i="18" s="1"/>
  <c r="P1330" i="18" s="1"/>
  <c r="Q1330" i="18" s="1"/>
  <c r="R1330" i="18" s="1"/>
  <c r="S1330" i="18" s="1"/>
  <c r="T1330" i="18" s="1"/>
  <c r="U1330" i="18" s="1"/>
  <c r="V1330" i="18" s="1"/>
  <c r="W1330" i="18" s="1"/>
  <c r="X1330" i="18" s="1"/>
  <c r="Y1330" i="18" s="1"/>
  <c r="Z1330" i="18" s="1"/>
  <c r="AA1330" i="18" s="1"/>
  <c r="AB1330" i="18" s="1"/>
  <c r="AC1330" i="18" s="1"/>
  <c r="AD1330" i="18" s="1"/>
  <c r="AE1330" i="18" s="1"/>
  <c r="AF1330" i="18" s="1"/>
  <c r="AG1330" i="18" s="1"/>
  <c r="AH1330" i="18" s="1"/>
  <c r="AI1330" i="18" s="1"/>
  <c r="AJ1330" i="18" s="1"/>
  <c r="F1577" i="18"/>
  <c r="G1577" i="18" s="1"/>
  <c r="H1577" i="18" s="1"/>
  <c r="I1577" i="18" s="1"/>
  <c r="J1577" i="18" s="1"/>
  <c r="K1577" i="18" s="1"/>
  <c r="L1577" i="18" s="1"/>
  <c r="M1577" i="18" s="1"/>
  <c r="N1577" i="18" s="1"/>
  <c r="O1577" i="18" s="1"/>
  <c r="P1577" i="18" s="1"/>
  <c r="Q1577" i="18" s="1"/>
  <c r="R1577" i="18" s="1"/>
  <c r="S1577" i="18" s="1"/>
  <c r="T1577" i="18" s="1"/>
  <c r="U1577" i="18" s="1"/>
  <c r="V1577" i="18" s="1"/>
  <c r="W1577" i="18" s="1"/>
  <c r="X1577" i="18" s="1"/>
  <c r="Y1577" i="18" s="1"/>
  <c r="Z1577" i="18" s="1"/>
  <c r="AA1577" i="18" s="1"/>
  <c r="AB1577" i="18" s="1"/>
  <c r="AC1577" i="18" s="1"/>
  <c r="AD1577" i="18" s="1"/>
  <c r="AE1577" i="18" s="1"/>
  <c r="AF1577" i="18" s="1"/>
  <c r="AG1577" i="18" s="1"/>
  <c r="AH1577" i="18" s="1"/>
  <c r="AI1577" i="18" s="1"/>
  <c r="AJ1577" i="18" s="1"/>
  <c r="F1459" i="18"/>
  <c r="G1459" i="18" s="1"/>
  <c r="H1459" i="18" s="1"/>
  <c r="I1459" i="18" s="1"/>
  <c r="J1459" i="18" s="1"/>
  <c r="K1459" i="18" s="1"/>
  <c r="L1459" i="18" s="1"/>
  <c r="M1459" i="18" s="1"/>
  <c r="N1459" i="18" s="1"/>
  <c r="O1459" i="18" s="1"/>
  <c r="P1459" i="18" s="1"/>
  <c r="Q1459" i="18" s="1"/>
  <c r="R1459" i="18" s="1"/>
  <c r="S1459" i="18" s="1"/>
  <c r="T1459" i="18" s="1"/>
  <c r="U1459" i="18" s="1"/>
  <c r="V1459" i="18" s="1"/>
  <c r="W1459" i="18" s="1"/>
  <c r="X1459" i="18" s="1"/>
  <c r="Y1459" i="18" s="1"/>
  <c r="Z1459" i="18" s="1"/>
  <c r="AA1459" i="18" s="1"/>
  <c r="AB1459" i="18" s="1"/>
  <c r="AC1459" i="18" s="1"/>
  <c r="AD1459" i="18" s="1"/>
  <c r="AE1459" i="18" s="1"/>
  <c r="AF1459" i="18" s="1"/>
  <c r="AG1459" i="18" s="1"/>
  <c r="AH1459" i="18" s="1"/>
  <c r="AI1459" i="18" s="1"/>
  <c r="AJ1459" i="18" s="1"/>
  <c r="S34" i="7"/>
  <c r="S33" i="7"/>
  <c r="S32" i="7"/>
  <c r="S30" i="7"/>
  <c r="S28" i="7"/>
  <c r="S29" i="7"/>
  <c r="S31" i="7"/>
  <c r="AG14" i="13"/>
  <c r="AJ14" i="13"/>
  <c r="AB14" i="13"/>
  <c r="Z14" i="13"/>
  <c r="G14" i="13" s="1"/>
  <c r="H14" i="13" s="1"/>
  <c r="I14" i="13" s="1"/>
  <c r="J14" i="13" s="1"/>
  <c r="K14" i="13" s="1"/>
  <c r="L14" i="13" s="1"/>
  <c r="M14" i="13" s="1"/>
  <c r="N14" i="13" s="1"/>
  <c r="O14" i="13" s="1"/>
  <c r="P14" i="13" s="1"/>
  <c r="Q14" i="13" s="1"/>
  <c r="R14" i="13" s="1"/>
  <c r="S14" i="13" s="1"/>
  <c r="T14" i="13" s="1"/>
  <c r="U14" i="13" s="1"/>
  <c r="V14" i="13" s="1"/>
  <c r="W14" i="13" s="1"/>
  <c r="X14" i="13" s="1"/>
  <c r="Y14" i="13" s="1"/>
  <c r="AI14" i="13"/>
  <c r="AA14" i="13"/>
  <c r="AC14" i="13"/>
  <c r="AH14" i="13"/>
  <c r="AF14" i="13"/>
  <c r="AE14" i="13"/>
  <c r="AD14" i="13"/>
  <c r="S20" i="7" l="1"/>
  <c r="S17" i="7"/>
  <c r="S18" i="7" l="1"/>
  <c r="S19" i="7"/>
  <c r="J27" i="7" l="1"/>
  <c r="Y27" i="7" l="1"/>
  <c r="S27" i="7"/>
  <c r="T27" i="7" l="1"/>
  <c r="Z27" i="7"/>
  <c r="AA27" i="7" l="1"/>
  <c r="U27" i="7"/>
  <c r="W27" i="7" l="1"/>
  <c r="V27" i="7"/>
  <c r="AC27" i="7"/>
  <c r="AB27" i="7"/>
  <c r="X31" i="7" l="1"/>
  <c r="X32" i="7"/>
  <c r="X33" i="7"/>
  <c r="X34" i="7"/>
  <c r="B29" i="7"/>
  <c r="B30" i="7"/>
  <c r="B31" i="7"/>
  <c r="B32" i="7"/>
  <c r="B33" i="7"/>
  <c r="B34" i="7"/>
  <c r="B28" i="7"/>
  <c r="C28" i="7"/>
  <c r="Z31" i="7" l="1"/>
  <c r="Z34" i="7"/>
  <c r="Z33" i="7"/>
  <c r="Z32" i="7"/>
  <c r="AA34" i="7" l="1"/>
  <c r="A31" i="7"/>
  <c r="AA33" i="7"/>
  <c r="AA31" i="7"/>
  <c r="AA32" i="7"/>
  <c r="A32" i="7"/>
  <c r="AB32" i="7" l="1"/>
  <c r="D31" i="7"/>
  <c r="AB33" i="7"/>
  <c r="AB31" i="7"/>
  <c r="AB34" i="7"/>
  <c r="A33" i="7"/>
  <c r="A31" i="26" l="1"/>
  <c r="A18" i="23"/>
  <c r="B31" i="11"/>
  <c r="A31" i="27"/>
  <c r="A31" i="29"/>
  <c r="A31" i="30"/>
  <c r="A31" i="13"/>
  <c r="E31" i="13" s="1"/>
  <c r="A18" i="17"/>
  <c r="C660" i="18" s="1"/>
  <c r="A31" i="24"/>
  <c r="A31" i="25"/>
  <c r="A31" i="9"/>
  <c r="A31" i="28"/>
  <c r="A21" i="12"/>
  <c r="E21" i="12" s="1"/>
  <c r="A31" i="8"/>
  <c r="D32" i="7"/>
  <c r="A34" i="7"/>
  <c r="D33" i="7" l="1"/>
  <c r="A32" i="9"/>
  <c r="A32" i="29"/>
  <c r="A32" i="27"/>
  <c r="A32" i="24"/>
  <c r="A32" i="8"/>
  <c r="A32" i="13"/>
  <c r="E32" i="13" s="1"/>
  <c r="A32" i="30"/>
  <c r="A32" i="26"/>
  <c r="A19" i="23"/>
  <c r="A32" i="25"/>
  <c r="B32" i="11"/>
  <c r="A32" i="28"/>
  <c r="A22" i="12"/>
  <c r="E22" i="12" s="1"/>
  <c r="A19" i="17"/>
  <c r="C701" i="18" s="1"/>
  <c r="E660" i="18"/>
  <c r="C661" i="18"/>
  <c r="C662" i="18" s="1"/>
  <c r="C663" i="18" s="1"/>
  <c r="C664" i="18" s="1"/>
  <c r="C665" i="18" s="1"/>
  <c r="C666" i="18" s="1"/>
  <c r="C667" i="18" s="1"/>
  <c r="C668" i="18" s="1"/>
  <c r="C669" i="18" s="1"/>
  <c r="C670" i="18" s="1"/>
  <c r="C671" i="18" s="1"/>
  <c r="C672" i="18" s="1"/>
  <c r="C673" i="18" s="1"/>
  <c r="C674" i="18" s="1"/>
  <c r="C675" i="18" s="1"/>
  <c r="C676" i="18" s="1"/>
  <c r="C677" i="18" s="1"/>
  <c r="C678" i="18" s="1"/>
  <c r="C679" i="18" s="1"/>
  <c r="C680" i="18" s="1"/>
  <c r="C681" i="18" s="1"/>
  <c r="C682" i="18" s="1"/>
  <c r="C683" i="18" s="1"/>
  <c r="C684" i="18" s="1"/>
  <c r="C685" i="18" s="1"/>
  <c r="C686" i="18" s="1"/>
  <c r="C687" i="18" s="1"/>
  <c r="C688" i="18" s="1"/>
  <c r="C689" i="18" s="1"/>
  <c r="C690" i="18" s="1"/>
  <c r="C691" i="18" s="1"/>
  <c r="C692" i="18" s="1"/>
  <c r="C693" i="18" s="1"/>
  <c r="C694" i="18" s="1"/>
  <c r="C695" i="18" s="1"/>
  <c r="C696" i="18" s="1"/>
  <c r="C697" i="18" s="1"/>
  <c r="C698" i="18" s="1"/>
  <c r="C699" i="18" s="1"/>
  <c r="C700" i="18" s="1"/>
  <c r="A33" i="30" l="1"/>
  <c r="B33" i="11"/>
  <c r="A33" i="29"/>
  <c r="A33" i="9"/>
  <c r="A20" i="17"/>
  <c r="C742" i="18" s="1"/>
  <c r="A33" i="27"/>
  <c r="A20" i="23"/>
  <c r="A33" i="24"/>
  <c r="A33" i="28"/>
  <c r="A33" i="26"/>
  <c r="A23" i="12"/>
  <c r="E23" i="12" s="1"/>
  <c r="A33" i="13"/>
  <c r="E33" i="13" s="1"/>
  <c r="A33" i="25"/>
  <c r="A33" i="8"/>
  <c r="D34" i="7"/>
  <c r="C702" i="18"/>
  <c r="C703" i="18" s="1"/>
  <c r="C704" i="18" s="1"/>
  <c r="C705" i="18" s="1"/>
  <c r="C706" i="18" s="1"/>
  <c r="C707" i="18" s="1"/>
  <c r="C708" i="18" s="1"/>
  <c r="C709" i="18" s="1"/>
  <c r="C710" i="18" s="1"/>
  <c r="C711" i="18" s="1"/>
  <c r="C712" i="18" s="1"/>
  <c r="C713" i="18" s="1"/>
  <c r="C714" i="18" s="1"/>
  <c r="C715" i="18" s="1"/>
  <c r="C716" i="18" s="1"/>
  <c r="C717" i="18" s="1"/>
  <c r="C718" i="18" s="1"/>
  <c r="C719" i="18" s="1"/>
  <c r="C720" i="18" s="1"/>
  <c r="C721" i="18" s="1"/>
  <c r="C722" i="18" s="1"/>
  <c r="C723" i="18" s="1"/>
  <c r="C724" i="18" s="1"/>
  <c r="C725" i="18" s="1"/>
  <c r="C726" i="18" s="1"/>
  <c r="C727" i="18" s="1"/>
  <c r="C728" i="18" s="1"/>
  <c r="C729" i="18" s="1"/>
  <c r="C730" i="18" s="1"/>
  <c r="C731" i="18" s="1"/>
  <c r="C732" i="18" s="1"/>
  <c r="C733" i="18" s="1"/>
  <c r="C734" i="18" s="1"/>
  <c r="C735" i="18" s="1"/>
  <c r="C736" i="18" s="1"/>
  <c r="C737" i="18" s="1"/>
  <c r="C738" i="18" s="1"/>
  <c r="C739" i="18" s="1"/>
  <c r="C740" i="18" s="1"/>
  <c r="C741" i="18" s="1"/>
  <c r="E701" i="18"/>
  <c r="H28" i="7"/>
  <c r="P28" i="7" s="1"/>
  <c r="E742" i="18" l="1"/>
  <c r="C743" i="18"/>
  <c r="C744" i="18" s="1"/>
  <c r="C745" i="18" s="1"/>
  <c r="C746" i="18" s="1"/>
  <c r="C747" i="18" s="1"/>
  <c r="C748" i="18" s="1"/>
  <c r="C749" i="18" s="1"/>
  <c r="C750" i="18" s="1"/>
  <c r="C751" i="18" s="1"/>
  <c r="C752" i="18" s="1"/>
  <c r="C753" i="18" s="1"/>
  <c r="C754" i="18" s="1"/>
  <c r="C755" i="18" s="1"/>
  <c r="C756" i="18" s="1"/>
  <c r="C757" i="18" s="1"/>
  <c r="C758" i="18" s="1"/>
  <c r="C759" i="18" s="1"/>
  <c r="C760" i="18" s="1"/>
  <c r="C761" i="18" s="1"/>
  <c r="C762" i="18" s="1"/>
  <c r="C763" i="18" s="1"/>
  <c r="C764" i="18" s="1"/>
  <c r="C765" i="18" s="1"/>
  <c r="C766" i="18" s="1"/>
  <c r="C767" i="18" s="1"/>
  <c r="C768" i="18" s="1"/>
  <c r="C769" i="18" s="1"/>
  <c r="C770" i="18" s="1"/>
  <c r="C771" i="18" s="1"/>
  <c r="C772" i="18" s="1"/>
  <c r="C773" i="18" s="1"/>
  <c r="C774" i="18" s="1"/>
  <c r="C775" i="18" s="1"/>
  <c r="C776" i="18" s="1"/>
  <c r="C777" i="18" s="1"/>
  <c r="C778" i="18" s="1"/>
  <c r="C779" i="18" s="1"/>
  <c r="C780" i="18" s="1"/>
  <c r="C781" i="18" s="1"/>
  <c r="C782" i="18" s="1"/>
  <c r="K28" i="26"/>
  <c r="E28" i="26"/>
  <c r="X28" i="26"/>
  <c r="Q28" i="26"/>
  <c r="AA28" i="26"/>
  <c r="AB28" i="26" s="1"/>
  <c r="AC28" i="26" s="1"/>
  <c r="AD28" i="26" s="1"/>
  <c r="AE28" i="26" s="1"/>
  <c r="AF28" i="26" s="1"/>
  <c r="I28" i="26"/>
  <c r="T28" i="26"/>
  <c r="G28" i="26"/>
  <c r="L28" i="26"/>
  <c r="P28" i="26"/>
  <c r="M28" i="26"/>
  <c r="Z28" i="26"/>
  <c r="W28" i="26"/>
  <c r="R28" i="26"/>
  <c r="S28" i="26"/>
  <c r="Y28" i="26"/>
  <c r="F28" i="26"/>
  <c r="D28" i="26"/>
  <c r="N28" i="26"/>
  <c r="V28" i="26"/>
  <c r="O28" i="26"/>
  <c r="U28" i="26"/>
  <c r="J28" i="26"/>
  <c r="H28" i="26"/>
  <c r="A34" i="25"/>
  <c r="A34" i="30"/>
  <c r="A34" i="27"/>
  <c r="A34" i="13"/>
  <c r="E34" i="13" s="1"/>
  <c r="A34" i="29"/>
  <c r="A34" i="28"/>
  <c r="A22" i="23"/>
  <c r="A21" i="17"/>
  <c r="C783" i="18" s="1"/>
  <c r="A24" i="12"/>
  <c r="E24" i="12" s="1"/>
  <c r="B34" i="11"/>
  <c r="A34" i="9"/>
  <c r="A34" i="24"/>
  <c r="A34" i="26"/>
  <c r="A34" i="8"/>
  <c r="E783" i="18" l="1"/>
  <c r="C784" i="18"/>
  <c r="C785" i="18" s="1"/>
  <c r="C786" i="18" s="1"/>
  <c r="C787" i="18" s="1"/>
  <c r="C788" i="18" s="1"/>
  <c r="C789" i="18" s="1"/>
  <c r="C790" i="18" s="1"/>
  <c r="C791" i="18" s="1"/>
  <c r="C792" i="18" s="1"/>
  <c r="C793" i="18" s="1"/>
  <c r="C794" i="18" s="1"/>
  <c r="C795" i="18" s="1"/>
  <c r="C796" i="18" s="1"/>
  <c r="C797" i="18" s="1"/>
  <c r="C798" i="18" s="1"/>
  <c r="C799" i="18" s="1"/>
  <c r="C800" i="18" s="1"/>
  <c r="C801" i="18" s="1"/>
  <c r="C802" i="18" s="1"/>
  <c r="C803" i="18" s="1"/>
  <c r="C804" i="18" s="1"/>
  <c r="C805" i="18" s="1"/>
  <c r="C806" i="18" s="1"/>
  <c r="C807" i="18" s="1"/>
  <c r="C808" i="18" s="1"/>
  <c r="C809" i="18" s="1"/>
  <c r="C810" i="18" s="1"/>
  <c r="C811" i="18" s="1"/>
  <c r="C812" i="18" s="1"/>
  <c r="C813" i="18" s="1"/>
  <c r="C814" i="18" s="1"/>
  <c r="C815" i="18" s="1"/>
  <c r="C816" i="18" s="1"/>
  <c r="C817" i="18" s="1"/>
  <c r="C818" i="18" s="1"/>
  <c r="C819" i="18" s="1"/>
  <c r="C820" i="18" s="1"/>
  <c r="C821" i="18" s="1"/>
  <c r="C822" i="18" s="1"/>
  <c r="C823" i="18" s="1"/>
  <c r="E4" i="3" l="1"/>
  <c r="H6" i="16" s="1"/>
  <c r="E5" i="3"/>
  <c r="H7" i="16" s="1"/>
  <c r="G7" i="16" s="1"/>
  <c r="F7" i="16" s="1"/>
  <c r="E7" i="16" s="1"/>
  <c r="D7" i="16" s="1"/>
  <c r="E6" i="3"/>
  <c r="H8" i="16" s="1"/>
  <c r="G8" i="16" s="1"/>
  <c r="F8" i="16" s="1"/>
  <c r="E8" i="16" s="1"/>
  <c r="D8" i="16" s="1"/>
  <c r="W32" i="7" l="1"/>
  <c r="W33" i="7"/>
  <c r="W31" i="7"/>
  <c r="W34" i="7"/>
  <c r="H10" i="16"/>
  <c r="G6" i="16"/>
  <c r="H19" i="16"/>
  <c r="T31" i="7" l="1"/>
  <c r="T33" i="7"/>
  <c r="T32" i="7"/>
  <c r="T34" i="7"/>
  <c r="O4" i="3"/>
  <c r="R6" i="16" s="1"/>
  <c r="H26" i="16"/>
  <c r="H23" i="16"/>
  <c r="F6" i="16"/>
  <c r="G19" i="16"/>
  <c r="O6" i="3"/>
  <c r="R8" i="16" s="1"/>
  <c r="O5" i="3"/>
  <c r="R7" i="16" s="1"/>
  <c r="V32" i="7" l="1"/>
  <c r="U32" i="7"/>
  <c r="V33" i="7"/>
  <c r="U33" i="7"/>
  <c r="V34" i="7"/>
  <c r="U34" i="7"/>
  <c r="V31" i="7"/>
  <c r="U31" i="7"/>
  <c r="F6" i="3"/>
  <c r="I8" i="16" s="1"/>
  <c r="G23" i="16"/>
  <c r="G26" i="16"/>
  <c r="E6" i="16"/>
  <c r="F19" i="16"/>
  <c r="R19" i="16"/>
  <c r="R10" i="16"/>
  <c r="F5" i="3"/>
  <c r="I7" i="16" s="1"/>
  <c r="F4" i="3"/>
  <c r="I6" i="16" s="1"/>
  <c r="P5" i="3"/>
  <c r="S7" i="16" s="1"/>
  <c r="P6" i="3"/>
  <c r="S8" i="16" s="1"/>
  <c r="P4" i="3"/>
  <c r="S6" i="16" s="1"/>
  <c r="Q6" i="3"/>
  <c r="T8" i="16" s="1"/>
  <c r="Q5" i="3"/>
  <c r="T7" i="16" s="1"/>
  <c r="W28" i="7" l="1"/>
  <c r="S19" i="16"/>
  <c r="S26" i="16" s="1"/>
  <c r="R23" i="16"/>
  <c r="R26" i="16"/>
  <c r="F26" i="16"/>
  <c r="F23" i="16"/>
  <c r="D6" i="16"/>
  <c r="E19" i="16"/>
  <c r="I19" i="16"/>
  <c r="I10" i="16"/>
  <c r="G4" i="3"/>
  <c r="J6" i="16" s="1"/>
  <c r="G5" i="3"/>
  <c r="J7" i="16" s="1"/>
  <c r="G6" i="3"/>
  <c r="J8" i="16" s="1"/>
  <c r="Q4" i="3"/>
  <c r="T6" i="16" s="1"/>
  <c r="T19" i="16" s="1"/>
  <c r="R5" i="3"/>
  <c r="U7" i="16" s="1"/>
  <c r="R6" i="3"/>
  <c r="U8" i="16" s="1"/>
  <c r="S23" i="16" l="1"/>
  <c r="T28" i="7"/>
  <c r="H6" i="3"/>
  <c r="K8" i="16" s="1"/>
  <c r="I23" i="16"/>
  <c r="I26" i="16"/>
  <c r="E23" i="16"/>
  <c r="E26" i="16"/>
  <c r="H5" i="3"/>
  <c r="K7" i="16" s="1"/>
  <c r="D19" i="16"/>
  <c r="A6" i="16" s="1"/>
  <c r="J10" i="16"/>
  <c r="J19" i="16"/>
  <c r="H4" i="3"/>
  <c r="K6" i="16" s="1"/>
  <c r="T26" i="16"/>
  <c r="T23" i="16"/>
  <c r="R4" i="3"/>
  <c r="U6" i="16" s="1"/>
  <c r="U19" i="16" s="1"/>
  <c r="S6" i="3"/>
  <c r="V8" i="16" s="1"/>
  <c r="S5" i="3"/>
  <c r="V7" i="16" s="1"/>
  <c r="V28" i="7" l="1"/>
  <c r="U28" i="7"/>
  <c r="I5" i="3"/>
  <c r="L7" i="16" s="1"/>
  <c r="K10" i="16"/>
  <c r="K19" i="16"/>
  <c r="I4" i="3"/>
  <c r="L6" i="16" s="1"/>
  <c r="J26" i="16"/>
  <c r="J23" i="16"/>
  <c r="U26" i="16"/>
  <c r="U23" i="16"/>
  <c r="D23" i="16"/>
  <c r="D26" i="16"/>
  <c r="A9" i="16"/>
  <c r="A7" i="16"/>
  <c r="A8" i="16"/>
  <c r="I6" i="3"/>
  <c r="L8" i="16" s="1"/>
  <c r="S4" i="3"/>
  <c r="V6" i="16" s="1"/>
  <c r="V19" i="16" s="1"/>
  <c r="T6" i="3"/>
  <c r="W8" i="16" s="1"/>
  <c r="T5" i="3"/>
  <c r="W7" i="16" s="1"/>
  <c r="D29" i="7"/>
  <c r="D30" i="7"/>
  <c r="D28" i="7"/>
  <c r="A15" i="17" l="1"/>
  <c r="A28" i="29"/>
  <c r="A28" i="13"/>
  <c r="E28" i="13" s="1"/>
  <c r="A28" i="9"/>
  <c r="A28" i="30"/>
  <c r="A15" i="23"/>
  <c r="A28" i="25"/>
  <c r="A18" i="12"/>
  <c r="A28" i="8"/>
  <c r="A28" i="24"/>
  <c r="A28" i="26"/>
  <c r="A28" i="27"/>
  <c r="A28" i="28"/>
  <c r="B28" i="11"/>
  <c r="B30" i="11"/>
  <c r="A30" i="9"/>
  <c r="A30" i="27"/>
  <c r="A30" i="13"/>
  <c r="E30" i="13" s="1"/>
  <c r="A17" i="17"/>
  <c r="A30" i="8"/>
  <c r="A30" i="25"/>
  <c r="A30" i="24"/>
  <c r="A30" i="30"/>
  <c r="A17" i="23"/>
  <c r="A20" i="12"/>
  <c r="A30" i="29"/>
  <c r="A30" i="28"/>
  <c r="A30" i="26"/>
  <c r="A29" i="13"/>
  <c r="E29" i="13" s="1"/>
  <c r="A29" i="26"/>
  <c r="A29" i="29"/>
  <c r="A16" i="17"/>
  <c r="A29" i="9"/>
  <c r="A29" i="8"/>
  <c r="A29" i="30"/>
  <c r="A29" i="25"/>
  <c r="A29" i="27"/>
  <c r="A19" i="12"/>
  <c r="A16" i="23"/>
  <c r="B29" i="11"/>
  <c r="A29" i="28"/>
  <c r="A29" i="24"/>
  <c r="J6" i="3"/>
  <c r="M8" i="16" s="1"/>
  <c r="J4" i="3"/>
  <c r="M6" i="16" s="1"/>
  <c r="K26" i="16"/>
  <c r="K23" i="16"/>
  <c r="L10" i="16"/>
  <c r="L19" i="16"/>
  <c r="V23" i="16"/>
  <c r="V26" i="16"/>
  <c r="J5" i="3"/>
  <c r="M7" i="16" s="1"/>
  <c r="T4" i="3"/>
  <c r="W6" i="16" s="1"/>
  <c r="W19" i="16" s="1"/>
  <c r="U5" i="3"/>
  <c r="X7" i="16" s="1"/>
  <c r="U6" i="3"/>
  <c r="X8" i="16" s="1"/>
  <c r="C619" i="18" l="1"/>
  <c r="E19" i="12"/>
  <c r="E20" i="12"/>
  <c r="C537" i="18"/>
  <c r="C578" i="18"/>
  <c r="E18" i="12"/>
  <c r="W23" i="16"/>
  <c r="W26" i="16"/>
  <c r="L26" i="16"/>
  <c r="L23" i="16"/>
  <c r="M10" i="16"/>
  <c r="M19" i="16"/>
  <c r="K5" i="3"/>
  <c r="N7" i="16" s="1"/>
  <c r="K4" i="3"/>
  <c r="N6" i="16" s="1"/>
  <c r="K6" i="3"/>
  <c r="N8" i="16" s="1"/>
  <c r="U4" i="3"/>
  <c r="X6" i="16" s="1"/>
  <c r="X19" i="16" s="1"/>
  <c r="V5" i="3"/>
  <c r="Y7" i="16" s="1"/>
  <c r="V6" i="3"/>
  <c r="Y8" i="16" s="1"/>
  <c r="X28" i="7"/>
  <c r="Z28" i="7" l="1"/>
  <c r="Z29" i="7"/>
  <c r="C579" i="18"/>
  <c r="C580" i="18" s="1"/>
  <c r="C581" i="18" s="1"/>
  <c r="C582" i="18" s="1"/>
  <c r="C583" i="18" s="1"/>
  <c r="C584" i="18" s="1"/>
  <c r="C585" i="18" s="1"/>
  <c r="C586" i="18" s="1"/>
  <c r="C587" i="18" s="1"/>
  <c r="C588" i="18" s="1"/>
  <c r="C589" i="18" s="1"/>
  <c r="C590" i="18" s="1"/>
  <c r="C591" i="18" s="1"/>
  <c r="C592" i="18" s="1"/>
  <c r="C593" i="18" s="1"/>
  <c r="C594" i="18" s="1"/>
  <c r="C595" i="18" s="1"/>
  <c r="C596" i="18" s="1"/>
  <c r="C597" i="18" s="1"/>
  <c r="C598" i="18" s="1"/>
  <c r="C599" i="18" s="1"/>
  <c r="C600" i="18" s="1"/>
  <c r="C601" i="18" s="1"/>
  <c r="C602" i="18" s="1"/>
  <c r="C603" i="18" s="1"/>
  <c r="C604" i="18" s="1"/>
  <c r="C605" i="18" s="1"/>
  <c r="C606" i="18" s="1"/>
  <c r="C607" i="18" s="1"/>
  <c r="C608" i="18" s="1"/>
  <c r="C609" i="18" s="1"/>
  <c r="C610" i="18" s="1"/>
  <c r="C611" i="18" s="1"/>
  <c r="C612" i="18" s="1"/>
  <c r="C613" i="18" s="1"/>
  <c r="C614" i="18" s="1"/>
  <c r="C615" i="18" s="1"/>
  <c r="C616" i="18" s="1"/>
  <c r="C617" i="18" s="1"/>
  <c r="C618" i="18" s="1"/>
  <c r="E578" i="18"/>
  <c r="Z30" i="7"/>
  <c r="C538" i="18"/>
  <c r="C539" i="18" s="1"/>
  <c r="C540" i="18" s="1"/>
  <c r="C541" i="18" s="1"/>
  <c r="C542" i="18" s="1"/>
  <c r="C543" i="18" s="1"/>
  <c r="C544" i="18" s="1"/>
  <c r="C545" i="18" s="1"/>
  <c r="C546" i="18" s="1"/>
  <c r="C547" i="18" s="1"/>
  <c r="C548" i="18" s="1"/>
  <c r="C549" i="18" s="1"/>
  <c r="C550" i="18" s="1"/>
  <c r="C551" i="18" s="1"/>
  <c r="C552" i="18" s="1"/>
  <c r="C553" i="18" s="1"/>
  <c r="C554" i="18" s="1"/>
  <c r="C555" i="18" s="1"/>
  <c r="C556" i="18" s="1"/>
  <c r="C557" i="18" s="1"/>
  <c r="C558" i="18" s="1"/>
  <c r="C559" i="18" s="1"/>
  <c r="C560" i="18" s="1"/>
  <c r="C561" i="18" s="1"/>
  <c r="C562" i="18" s="1"/>
  <c r="C563" i="18" s="1"/>
  <c r="C564" i="18" s="1"/>
  <c r="C565" i="18" s="1"/>
  <c r="C566" i="18" s="1"/>
  <c r="C567" i="18" s="1"/>
  <c r="C568" i="18" s="1"/>
  <c r="C569" i="18" s="1"/>
  <c r="C570" i="18" s="1"/>
  <c r="C571" i="18" s="1"/>
  <c r="C572" i="18" s="1"/>
  <c r="C573" i="18" s="1"/>
  <c r="C574" i="18" s="1"/>
  <c r="C575" i="18" s="1"/>
  <c r="C576" i="18" s="1"/>
  <c r="C577" i="18" s="1"/>
  <c r="E537" i="18"/>
  <c r="C620" i="18"/>
  <c r="C621" i="18" s="1"/>
  <c r="C622" i="18" s="1"/>
  <c r="C623" i="18" s="1"/>
  <c r="C624" i="18" s="1"/>
  <c r="C625" i="18" s="1"/>
  <c r="C626" i="18" s="1"/>
  <c r="C627" i="18" s="1"/>
  <c r="C628" i="18" s="1"/>
  <c r="C629" i="18" s="1"/>
  <c r="C630" i="18" s="1"/>
  <c r="C631" i="18" s="1"/>
  <c r="C632" i="18" s="1"/>
  <c r="C633" i="18" s="1"/>
  <c r="C634" i="18" s="1"/>
  <c r="C635" i="18" s="1"/>
  <c r="C636" i="18" s="1"/>
  <c r="C637" i="18" s="1"/>
  <c r="C638" i="18" s="1"/>
  <c r="C639" i="18" s="1"/>
  <c r="C640" i="18" s="1"/>
  <c r="C641" i="18" s="1"/>
  <c r="C642" i="18" s="1"/>
  <c r="C643" i="18" s="1"/>
  <c r="C644" i="18" s="1"/>
  <c r="C645" i="18" s="1"/>
  <c r="C646" i="18" s="1"/>
  <c r="C647" i="18" s="1"/>
  <c r="C648" i="18" s="1"/>
  <c r="C649" i="18" s="1"/>
  <c r="C650" i="18" s="1"/>
  <c r="C651" i="18" s="1"/>
  <c r="C652" i="18" s="1"/>
  <c r="C653" i="18" s="1"/>
  <c r="C654" i="18" s="1"/>
  <c r="C655" i="18" s="1"/>
  <c r="C656" i="18" s="1"/>
  <c r="C657" i="18" s="1"/>
  <c r="C658" i="18" s="1"/>
  <c r="C659" i="18" s="1"/>
  <c r="E619" i="18"/>
  <c r="L5" i="3"/>
  <c r="O7" i="16" s="1"/>
  <c r="M26" i="16"/>
  <c r="M23" i="16"/>
  <c r="L6" i="3"/>
  <c r="O8" i="16" s="1"/>
  <c r="N10" i="16"/>
  <c r="N19" i="16"/>
  <c r="X26" i="16"/>
  <c r="X23" i="16"/>
  <c r="L4" i="3"/>
  <c r="O6" i="16" s="1"/>
  <c r="V4" i="3"/>
  <c r="Y6" i="16" s="1"/>
  <c r="Y19" i="16" s="1"/>
  <c r="W6" i="3"/>
  <c r="Z8" i="16" s="1"/>
  <c r="W5" i="3"/>
  <c r="Z7" i="16" s="1"/>
  <c r="AA30" i="7" l="1"/>
  <c r="AA29" i="7"/>
  <c r="AA28" i="7"/>
  <c r="W30" i="7"/>
  <c r="W29" i="7"/>
  <c r="N23" i="16"/>
  <c r="N26" i="16"/>
  <c r="N6" i="3"/>
  <c r="Q8" i="16" s="1"/>
  <c r="M6" i="3"/>
  <c r="P8" i="16" s="1"/>
  <c r="O10" i="16"/>
  <c r="O19" i="16"/>
  <c r="Y23" i="16"/>
  <c r="Y26" i="16"/>
  <c r="N4" i="3"/>
  <c r="Q6" i="16" s="1"/>
  <c r="M4" i="3"/>
  <c r="P6" i="16" s="1"/>
  <c r="N5" i="3"/>
  <c r="Q7" i="16" s="1"/>
  <c r="M5" i="3"/>
  <c r="P7" i="16" s="1"/>
  <c r="W4" i="3"/>
  <c r="Z6" i="16" s="1"/>
  <c r="Z19" i="16" s="1"/>
  <c r="AB28" i="7" l="1"/>
  <c r="AB29" i="7"/>
  <c r="AB30" i="7"/>
  <c r="T29" i="7"/>
  <c r="T30" i="7"/>
  <c r="O23" i="16"/>
  <c r="O26" i="16"/>
  <c r="Z23" i="16"/>
  <c r="Z26" i="16"/>
  <c r="P19" i="16"/>
  <c r="P10" i="16"/>
  <c r="Q19" i="16"/>
  <c r="Q10" i="16"/>
  <c r="X5" i="3"/>
  <c r="AA7" i="16" s="1"/>
  <c r="X6" i="3"/>
  <c r="AA8" i="16" s="1"/>
  <c r="X4" i="3"/>
  <c r="AA6" i="16" s="1"/>
  <c r="X30" i="7"/>
  <c r="X29" i="7"/>
  <c r="Q26" i="7"/>
  <c r="V30" i="7" l="1"/>
  <c r="U30" i="7"/>
  <c r="V29" i="7"/>
  <c r="U29" i="7"/>
  <c r="Q23" i="16"/>
  <c r="Q26" i="16"/>
  <c r="P23" i="16"/>
  <c r="P26" i="16"/>
  <c r="AA19" i="16"/>
  <c r="Y5" i="3"/>
  <c r="AB7" i="16" s="1"/>
  <c r="Y6" i="3"/>
  <c r="AB8" i="16" s="1"/>
  <c r="Y4" i="3"/>
  <c r="AB6" i="16" s="1"/>
  <c r="AB19" i="16" l="1"/>
  <c r="AB26" i="16" s="1"/>
  <c r="AA23" i="16"/>
  <c r="AA26" i="16"/>
  <c r="Z4" i="3"/>
  <c r="Z5" i="3"/>
  <c r="Z6" i="3"/>
  <c r="F27" i="7"/>
  <c r="B27" i="13" s="1"/>
  <c r="D27" i="13" s="1"/>
  <c r="E27" i="7" l="1"/>
  <c r="B17" i="12" s="1"/>
  <c r="D17" i="12" s="1"/>
  <c r="D27" i="7"/>
  <c r="AB23" i="16"/>
  <c r="AA6" i="3"/>
  <c r="AA5" i="3"/>
  <c r="AA4" i="3"/>
  <c r="X17" i="7"/>
  <c r="Y17" i="7"/>
  <c r="Z17" i="7"/>
  <c r="AA17" i="7"/>
  <c r="AB17" i="7"/>
  <c r="AC17" i="7"/>
  <c r="X18" i="7"/>
  <c r="Y18" i="7"/>
  <c r="Z18" i="7"/>
  <c r="AA18" i="7"/>
  <c r="AB18" i="7"/>
  <c r="AC18" i="7"/>
  <c r="X19" i="7"/>
  <c r="Y19" i="7"/>
  <c r="Z19" i="7"/>
  <c r="AA19" i="7"/>
  <c r="AB19" i="7"/>
  <c r="AC19" i="7"/>
  <c r="X20" i="7"/>
  <c r="Y20" i="7"/>
  <c r="X21" i="7"/>
  <c r="Y21" i="7"/>
  <c r="X22" i="7"/>
  <c r="Y22" i="7"/>
  <c r="Y16" i="7"/>
  <c r="Z16" i="7"/>
  <c r="AA16" i="7"/>
  <c r="AB16" i="7"/>
  <c r="AC16" i="7"/>
  <c r="X16" i="7"/>
  <c r="R17" i="7"/>
  <c r="T17" i="7"/>
  <c r="U17" i="7"/>
  <c r="V17" i="7"/>
  <c r="W17" i="7"/>
  <c r="R18" i="7"/>
  <c r="T18" i="7"/>
  <c r="U18" i="7"/>
  <c r="V18" i="7"/>
  <c r="W18" i="7"/>
  <c r="R19" i="7"/>
  <c r="T19" i="7"/>
  <c r="U19" i="7"/>
  <c r="V19" i="7"/>
  <c r="W19" i="7"/>
  <c r="R20" i="7"/>
  <c r="T20" i="7"/>
  <c r="U20" i="7"/>
  <c r="V20" i="7"/>
  <c r="W20" i="7"/>
  <c r="R21" i="7"/>
  <c r="S21" i="7"/>
  <c r="T21" i="7"/>
  <c r="U21" i="7"/>
  <c r="V21" i="7"/>
  <c r="W21" i="7"/>
  <c r="R22" i="7"/>
  <c r="S22" i="7"/>
  <c r="T22" i="7"/>
  <c r="U22" i="7"/>
  <c r="V22" i="7"/>
  <c r="W22" i="7"/>
  <c r="S16" i="7"/>
  <c r="T16" i="7"/>
  <c r="U16" i="7"/>
  <c r="V16" i="7"/>
  <c r="W16" i="7"/>
  <c r="R16" i="7"/>
  <c r="I17" i="7"/>
  <c r="J17" i="7"/>
  <c r="K17" i="7"/>
  <c r="I18" i="7"/>
  <c r="J18" i="7"/>
  <c r="K18" i="7"/>
  <c r="I19" i="7"/>
  <c r="J19" i="7"/>
  <c r="K19" i="7"/>
  <c r="I20" i="7"/>
  <c r="J20" i="7"/>
  <c r="K20" i="7"/>
  <c r="I21" i="7"/>
  <c r="J21" i="7"/>
  <c r="K21" i="7"/>
  <c r="I22" i="7"/>
  <c r="J22" i="7"/>
  <c r="K22" i="7"/>
  <c r="K16" i="7"/>
  <c r="J16" i="7"/>
  <c r="I16" i="7"/>
  <c r="C17" i="7"/>
  <c r="D17" i="7" s="1"/>
  <c r="C18" i="7"/>
  <c r="D18" i="7" s="1"/>
  <c r="C19" i="7"/>
  <c r="D19" i="7" s="1"/>
  <c r="C20" i="7"/>
  <c r="D20" i="7" s="1"/>
  <c r="C21" i="7"/>
  <c r="D21" i="7" s="1"/>
  <c r="C22" i="7"/>
  <c r="D22" i="7" s="1"/>
  <c r="C16" i="7"/>
  <c r="D16" i="7" s="1"/>
  <c r="B17" i="7"/>
  <c r="B18" i="7"/>
  <c r="B19" i="7"/>
  <c r="B20" i="7"/>
  <c r="B21" i="7"/>
  <c r="B22" i="7"/>
  <c r="B16" i="7"/>
  <c r="F23" i="7"/>
  <c r="B23" i="13" s="1"/>
  <c r="D23" i="13" s="1"/>
  <c r="X16" i="30" l="1"/>
  <c r="N16" i="26"/>
  <c r="C16" i="26"/>
  <c r="M16" i="26"/>
  <c r="V16" i="30"/>
  <c r="G16" i="30"/>
  <c r="M16" i="30"/>
  <c r="V16" i="26"/>
  <c r="U16" i="26"/>
  <c r="O16" i="30"/>
  <c r="D16" i="26"/>
  <c r="P16" i="26"/>
  <c r="B16" i="30"/>
  <c r="Y16" i="30"/>
  <c r="R16" i="26"/>
  <c r="H16" i="26"/>
  <c r="Q16" i="26"/>
  <c r="K16" i="30"/>
  <c r="L16" i="26"/>
  <c r="G16" i="26"/>
  <c r="B16" i="26"/>
  <c r="D16" i="30"/>
  <c r="Y16" i="26"/>
  <c r="Z16" i="26"/>
  <c r="AA16" i="26"/>
  <c r="W16" i="30"/>
  <c r="J16" i="26"/>
  <c r="W16" i="26"/>
  <c r="I16" i="26"/>
  <c r="U16" i="30"/>
  <c r="C16" i="30"/>
  <c r="I16" i="30"/>
  <c r="P16" i="30"/>
  <c r="E16" i="26"/>
  <c r="H16" i="30"/>
  <c r="S16" i="30"/>
  <c r="E16" i="30"/>
  <c r="K16" i="26"/>
  <c r="S16" i="26"/>
  <c r="T16" i="26"/>
  <c r="J16" i="30"/>
  <c r="N16" i="30"/>
  <c r="Q16" i="30"/>
  <c r="R16" i="30"/>
  <c r="L16" i="30"/>
  <c r="F16" i="26"/>
  <c r="AB16" i="26"/>
  <c r="AC16" i="26" s="1"/>
  <c r="AD16" i="26" s="1"/>
  <c r="AE16" i="26" s="1"/>
  <c r="AF16" i="26" s="1"/>
  <c r="AA16" i="30"/>
  <c r="T16" i="30"/>
  <c r="O16" i="26"/>
  <c r="F16" i="30"/>
  <c r="X16" i="26"/>
  <c r="AB16" i="30"/>
  <c r="AC16" i="30"/>
  <c r="AD16" i="30"/>
  <c r="AE16" i="30"/>
  <c r="AF16" i="30"/>
  <c r="W17" i="30"/>
  <c r="I17" i="26"/>
  <c r="V17" i="26"/>
  <c r="S17" i="26"/>
  <c r="T17" i="30"/>
  <c r="O17" i="30"/>
  <c r="P17" i="26"/>
  <c r="F17" i="30"/>
  <c r="U17" i="26"/>
  <c r="J17" i="30"/>
  <c r="X17" i="30"/>
  <c r="M17" i="26"/>
  <c r="H17" i="26"/>
  <c r="L17" i="26"/>
  <c r="U17" i="30"/>
  <c r="B17" i="30"/>
  <c r="D17" i="30"/>
  <c r="T17" i="26"/>
  <c r="H17" i="30"/>
  <c r="X17" i="26"/>
  <c r="Y17" i="30"/>
  <c r="Z17" i="30"/>
  <c r="Q17" i="26"/>
  <c r="V17" i="30"/>
  <c r="G17" i="26"/>
  <c r="Z17" i="26"/>
  <c r="Y17" i="26"/>
  <c r="Q17" i="30"/>
  <c r="J17" i="26"/>
  <c r="B17" i="26"/>
  <c r="W17" i="26"/>
  <c r="AB17" i="26"/>
  <c r="AC17" i="26" s="1"/>
  <c r="AD17" i="26" s="1"/>
  <c r="AE17" i="26" s="1"/>
  <c r="AF17" i="26" s="1"/>
  <c r="P17" i="30"/>
  <c r="N17" i="26"/>
  <c r="C17" i="26"/>
  <c r="R17" i="30"/>
  <c r="AA17" i="26"/>
  <c r="E17" i="26"/>
  <c r="R17" i="26"/>
  <c r="K17" i="26"/>
  <c r="S17" i="30"/>
  <c r="K17" i="30"/>
  <c r="C17" i="30"/>
  <c r="E17" i="30"/>
  <c r="D17" i="26"/>
  <c r="I17" i="30"/>
  <c r="O17" i="26"/>
  <c r="N17" i="30"/>
  <c r="AA17" i="30"/>
  <c r="G17" i="30"/>
  <c r="L17" i="30"/>
  <c r="F17" i="26"/>
  <c r="M17" i="30"/>
  <c r="AB17" i="30"/>
  <c r="AC17" i="30"/>
  <c r="AD17" i="30"/>
  <c r="AE17" i="30"/>
  <c r="AF17" i="30"/>
  <c r="N18" i="7"/>
  <c r="AQ16" i="7"/>
  <c r="AI16" i="7"/>
  <c r="AX22" i="7"/>
  <c r="AP22" i="7"/>
  <c r="AH22" i="7"/>
  <c r="AX21" i="7"/>
  <c r="AP21" i="7"/>
  <c r="AH21" i="7"/>
  <c r="AX20" i="7"/>
  <c r="AP20" i="7"/>
  <c r="AH20" i="7"/>
  <c r="AX19" i="7"/>
  <c r="AP19" i="7"/>
  <c r="AH19" i="7"/>
  <c r="AX18" i="7"/>
  <c r="AP18" i="7"/>
  <c r="AH18" i="7"/>
  <c r="AX17" i="7"/>
  <c r="AP17" i="7"/>
  <c r="AH17" i="7"/>
  <c r="Z22" i="30"/>
  <c r="AD22" i="26"/>
  <c r="W22" i="26"/>
  <c r="R22" i="26"/>
  <c r="B22" i="26"/>
  <c r="G22" i="30"/>
  <c r="M22" i="30"/>
  <c r="E22" i="26"/>
  <c r="O22" i="30"/>
  <c r="C22" i="26"/>
  <c r="M22" i="26"/>
  <c r="B22" i="30"/>
  <c r="AE22" i="26"/>
  <c r="Q22" i="30"/>
  <c r="D22" i="26"/>
  <c r="V22" i="26"/>
  <c r="Q22" i="26"/>
  <c r="K22" i="30"/>
  <c r="H22" i="26"/>
  <c r="R22" i="30"/>
  <c r="L22" i="26"/>
  <c r="S22" i="30"/>
  <c r="D22" i="30"/>
  <c r="AF22" i="26"/>
  <c r="P22" i="30"/>
  <c r="Y22" i="26"/>
  <c r="W22" i="30"/>
  <c r="AA22" i="26"/>
  <c r="Y22" i="30"/>
  <c r="AB22" i="26"/>
  <c r="AC22" i="26"/>
  <c r="AA22" i="30"/>
  <c r="S22" i="26"/>
  <c r="J22" i="26"/>
  <c r="I22" i="26"/>
  <c r="C22" i="30"/>
  <c r="I22" i="30"/>
  <c r="T22" i="26"/>
  <c r="H22" i="30"/>
  <c r="U22" i="26"/>
  <c r="T22" i="30"/>
  <c r="F22" i="30"/>
  <c r="U22" i="30"/>
  <c r="P22" i="26"/>
  <c r="V22" i="30"/>
  <c r="N22" i="30"/>
  <c r="X22" i="26"/>
  <c r="L22" i="30"/>
  <c r="E22" i="30"/>
  <c r="F22" i="26"/>
  <c r="Z22" i="26"/>
  <c r="G22" i="26"/>
  <c r="X22" i="30"/>
  <c r="K22" i="26"/>
  <c r="O22" i="26"/>
  <c r="J22" i="30"/>
  <c r="N22" i="26"/>
  <c r="AB22" i="30"/>
  <c r="AC22" i="30"/>
  <c r="AD22" i="30"/>
  <c r="AE22" i="30"/>
  <c r="AF22" i="30"/>
  <c r="AX16" i="7"/>
  <c r="AH16" i="7"/>
  <c r="AW22" i="7"/>
  <c r="AO22" i="7"/>
  <c r="AG22" i="7"/>
  <c r="AO21" i="7"/>
  <c r="AG21" i="7"/>
  <c r="AW20" i="7"/>
  <c r="AO20" i="7"/>
  <c r="AG20" i="7"/>
  <c r="AW19" i="7"/>
  <c r="AO19" i="7"/>
  <c r="AG19" i="7"/>
  <c r="AW18" i="7"/>
  <c r="AO18" i="7"/>
  <c r="AG18" i="7"/>
  <c r="AW17" i="7"/>
  <c r="AO17" i="7"/>
  <c r="AG17" i="7"/>
  <c r="AC22" i="7"/>
  <c r="A22" i="27"/>
  <c r="A22" i="30"/>
  <c r="E22" i="7"/>
  <c r="B12" i="12" s="1"/>
  <c r="D12" i="12" s="1"/>
  <c r="A12" i="12"/>
  <c r="A22" i="24"/>
  <c r="A22" i="26"/>
  <c r="A22" i="28"/>
  <c r="A22" i="25"/>
  <c r="A22" i="13"/>
  <c r="E22" i="13" s="1"/>
  <c r="A22" i="29"/>
  <c r="A22" i="9"/>
  <c r="A9" i="23"/>
  <c r="B22" i="11"/>
  <c r="A9" i="17"/>
  <c r="A22" i="8"/>
  <c r="A21" i="27"/>
  <c r="A21" i="9"/>
  <c r="A21" i="26"/>
  <c r="A8" i="23"/>
  <c r="A21" i="30"/>
  <c r="A21" i="13"/>
  <c r="E21" i="13" s="1"/>
  <c r="A8" i="17"/>
  <c r="A11" i="12"/>
  <c r="A21" i="24"/>
  <c r="B21" i="11"/>
  <c r="A21" i="28"/>
  <c r="E21" i="7"/>
  <c r="B11" i="12" s="1"/>
  <c r="D11" i="12" s="1"/>
  <c r="A21" i="25"/>
  <c r="A21" i="8"/>
  <c r="A21" i="29"/>
  <c r="N17" i="7"/>
  <c r="AP16" i="7"/>
  <c r="AW21" i="7"/>
  <c r="A7" i="23"/>
  <c r="A20" i="8"/>
  <c r="E20" i="7"/>
  <c r="B10" i="12" s="1"/>
  <c r="D10" i="12" s="1"/>
  <c r="A20" i="9"/>
  <c r="A20" i="30"/>
  <c r="A20" i="13"/>
  <c r="E20" i="13" s="1"/>
  <c r="A20" i="28"/>
  <c r="A20" i="27"/>
  <c r="A20" i="24"/>
  <c r="A7" i="17"/>
  <c r="A20" i="26"/>
  <c r="A20" i="25"/>
  <c r="A20" i="29"/>
  <c r="B20" i="11"/>
  <c r="A10" i="12"/>
  <c r="Z19" i="30"/>
  <c r="Y19" i="30"/>
  <c r="P19" i="30"/>
  <c r="N19" i="26"/>
  <c r="S19" i="26"/>
  <c r="R19" i="30"/>
  <c r="N19" i="30"/>
  <c r="E19" i="30"/>
  <c r="G19" i="30"/>
  <c r="M19" i="30"/>
  <c r="W19" i="26"/>
  <c r="K19" i="30"/>
  <c r="E19" i="26"/>
  <c r="R19" i="26"/>
  <c r="G19" i="26"/>
  <c r="S19" i="30"/>
  <c r="C19" i="30"/>
  <c r="I19" i="30"/>
  <c r="D19" i="26"/>
  <c r="U19" i="30"/>
  <c r="Y19" i="26"/>
  <c r="AA19" i="30"/>
  <c r="I19" i="26"/>
  <c r="V19" i="26"/>
  <c r="O19" i="26"/>
  <c r="T19" i="30"/>
  <c r="Z19" i="26"/>
  <c r="M19" i="26"/>
  <c r="AB19" i="26"/>
  <c r="AC19" i="26" s="1"/>
  <c r="AD19" i="26" s="1"/>
  <c r="AE19" i="26" s="1"/>
  <c r="AF19" i="26" s="1"/>
  <c r="U19" i="26"/>
  <c r="T19" i="26"/>
  <c r="X19" i="26"/>
  <c r="W19" i="30"/>
  <c r="F19" i="26"/>
  <c r="B19" i="26"/>
  <c r="C19" i="26"/>
  <c r="X19" i="30"/>
  <c r="Q19" i="30"/>
  <c r="J19" i="26"/>
  <c r="P19" i="26"/>
  <c r="K19" i="26"/>
  <c r="J19" i="30"/>
  <c r="L19" i="30"/>
  <c r="D19" i="30"/>
  <c r="L19" i="26"/>
  <c r="F19" i="30"/>
  <c r="Q19" i="26"/>
  <c r="H19" i="30"/>
  <c r="AA19" i="26"/>
  <c r="H19" i="26"/>
  <c r="V19" i="30"/>
  <c r="B19" i="30"/>
  <c r="O19" i="30"/>
  <c r="AB19" i="30"/>
  <c r="AC19" i="30"/>
  <c r="AD19" i="30"/>
  <c r="AE19" i="30"/>
  <c r="AF19" i="30"/>
  <c r="AW16" i="7"/>
  <c r="AO16" i="7"/>
  <c r="AG16" i="7"/>
  <c r="AV22" i="7"/>
  <c r="AN22" i="7"/>
  <c r="AF22" i="7"/>
  <c r="AV21" i="7"/>
  <c r="AN21" i="7"/>
  <c r="AF21" i="7"/>
  <c r="AC21" i="7"/>
  <c r="AV20" i="7"/>
  <c r="AN20" i="7"/>
  <c r="AF20" i="7"/>
  <c r="AC20" i="7"/>
  <c r="AV19" i="7"/>
  <c r="AN19" i="7"/>
  <c r="AF19" i="7"/>
  <c r="AV18" i="7"/>
  <c r="AN18" i="7"/>
  <c r="AF18" i="7"/>
  <c r="AV17" i="7"/>
  <c r="AN17" i="7"/>
  <c r="AF17" i="7"/>
  <c r="A19" i="29"/>
  <c r="A19" i="25"/>
  <c r="A19" i="30"/>
  <c r="B19" i="11"/>
  <c r="A19" i="24"/>
  <c r="A19" i="28"/>
  <c r="A19" i="13"/>
  <c r="E19" i="13" s="1"/>
  <c r="E19" i="7"/>
  <c r="B9" i="12" s="1"/>
  <c r="D9" i="12" s="1"/>
  <c r="A19" i="27"/>
  <c r="A6" i="23"/>
  <c r="A19" i="8"/>
  <c r="A9" i="12"/>
  <c r="A6" i="17"/>
  <c r="A19" i="9"/>
  <c r="A19" i="26"/>
  <c r="N16" i="7"/>
  <c r="AV16" i="7"/>
  <c r="AN16" i="7"/>
  <c r="AF16" i="7"/>
  <c r="AU22" i="7"/>
  <c r="AM22" i="7"/>
  <c r="AE22" i="7"/>
  <c r="AB22" i="7"/>
  <c r="AU21" i="7"/>
  <c r="AM21" i="7"/>
  <c r="AE21" i="7"/>
  <c r="AB21" i="7"/>
  <c r="AU20" i="7"/>
  <c r="AM20" i="7"/>
  <c r="AE20" i="7"/>
  <c r="AB20" i="7"/>
  <c r="AU19" i="7"/>
  <c r="AM19" i="7"/>
  <c r="AE19" i="7"/>
  <c r="AU18" i="7"/>
  <c r="AM18" i="7"/>
  <c r="AE18" i="7"/>
  <c r="AU17" i="7"/>
  <c r="AM17" i="7"/>
  <c r="AE17" i="7"/>
  <c r="A18" i="9"/>
  <c r="B18" i="11"/>
  <c r="A18" i="8"/>
  <c r="A18" i="25"/>
  <c r="A18" i="13"/>
  <c r="E18" i="13" s="1"/>
  <c r="A18" i="30"/>
  <c r="A8" i="12"/>
  <c r="A18" i="26"/>
  <c r="A18" i="24"/>
  <c r="A5" i="17"/>
  <c r="E18" i="7"/>
  <c r="B8" i="12" s="1"/>
  <c r="D8" i="12" s="1"/>
  <c r="A18" i="28"/>
  <c r="A18" i="29"/>
  <c r="A5" i="23"/>
  <c r="A18" i="27"/>
  <c r="AM16" i="7"/>
  <c r="B17" i="11"/>
  <c r="A17" i="27"/>
  <c r="A17" i="28"/>
  <c r="A17" i="30"/>
  <c r="A17" i="8"/>
  <c r="A17" i="24"/>
  <c r="A17" i="26"/>
  <c r="A4" i="23"/>
  <c r="A7" i="12"/>
  <c r="A17" i="25"/>
  <c r="A17" i="9"/>
  <c r="A4" i="17"/>
  <c r="A17" i="29"/>
  <c r="A17" i="13"/>
  <c r="E17" i="13" s="1"/>
  <c r="E17" i="7"/>
  <c r="B7" i="12" s="1"/>
  <c r="D7" i="12" s="1"/>
  <c r="Y18" i="30"/>
  <c r="G18" i="26"/>
  <c r="P18" i="26"/>
  <c r="M18" i="26"/>
  <c r="T18" i="30"/>
  <c r="G18" i="30"/>
  <c r="M18" i="30"/>
  <c r="X18" i="26"/>
  <c r="V18" i="30"/>
  <c r="O18" i="30"/>
  <c r="J18" i="26"/>
  <c r="K18" i="26"/>
  <c r="T18" i="26"/>
  <c r="U18" i="26"/>
  <c r="U18" i="30"/>
  <c r="K18" i="30"/>
  <c r="O18" i="26"/>
  <c r="N18" i="26"/>
  <c r="S18" i="26"/>
  <c r="B18" i="26"/>
  <c r="D18" i="30"/>
  <c r="Z18" i="26"/>
  <c r="Z18" i="30"/>
  <c r="Y18" i="26"/>
  <c r="AB18" i="26"/>
  <c r="AC18" i="26" s="1"/>
  <c r="AD18" i="26" s="1"/>
  <c r="AE18" i="26" s="1"/>
  <c r="AF18" i="26" s="1"/>
  <c r="AA18" i="30"/>
  <c r="W18" i="30"/>
  <c r="X18" i="30"/>
  <c r="C18" i="26"/>
  <c r="L18" i="26"/>
  <c r="E18" i="26"/>
  <c r="S18" i="30"/>
  <c r="C18" i="30"/>
  <c r="I18" i="30"/>
  <c r="F18" i="26"/>
  <c r="E18" i="30"/>
  <c r="F18" i="30"/>
  <c r="R18" i="30"/>
  <c r="J18" i="30"/>
  <c r="D18" i="26"/>
  <c r="L18" i="30"/>
  <c r="AA18" i="26"/>
  <c r="V18" i="26"/>
  <c r="I18" i="26"/>
  <c r="B18" i="30"/>
  <c r="Q18" i="26"/>
  <c r="W18" i="26"/>
  <c r="N18" i="30"/>
  <c r="H18" i="30"/>
  <c r="Q18" i="30"/>
  <c r="H18" i="26"/>
  <c r="R18" i="26"/>
  <c r="P18" i="30"/>
  <c r="AB18" i="30"/>
  <c r="AC18" i="30"/>
  <c r="AD18" i="30"/>
  <c r="AE18" i="30"/>
  <c r="AF18" i="30"/>
  <c r="AS21" i="7"/>
  <c r="Z21" i="7"/>
  <c r="AK20" i="7"/>
  <c r="Z20" i="7"/>
  <c r="AK18" i="7"/>
  <c r="AK17" i="7"/>
  <c r="Z16" i="30"/>
  <c r="N20" i="7"/>
  <c r="AS16" i="7"/>
  <c r="AK16" i="7"/>
  <c r="AR22" i="7"/>
  <c r="AJ22" i="7"/>
  <c r="AR21" i="7"/>
  <c r="AJ21" i="7"/>
  <c r="AR20" i="7"/>
  <c r="AJ20" i="7"/>
  <c r="AR19" i="7"/>
  <c r="AJ19" i="7"/>
  <c r="AR18" i="7"/>
  <c r="AJ18" i="7"/>
  <c r="AR17" i="7"/>
  <c r="AJ17" i="7"/>
  <c r="B27" i="11"/>
  <c r="A27" i="29"/>
  <c r="A14" i="23"/>
  <c r="A27" i="28"/>
  <c r="A27" i="27"/>
  <c r="A27" i="9"/>
  <c r="A27" i="26"/>
  <c r="A17" i="12"/>
  <c r="A27" i="13"/>
  <c r="E27" i="13" s="1"/>
  <c r="A14" i="17"/>
  <c r="A27" i="25"/>
  <c r="A27" i="8"/>
  <c r="A27" i="30"/>
  <c r="A27" i="24"/>
  <c r="AF21" i="26"/>
  <c r="F21" i="26"/>
  <c r="D21" i="26"/>
  <c r="O21" i="26"/>
  <c r="O21" i="30"/>
  <c r="F21" i="30"/>
  <c r="S21" i="30"/>
  <c r="J21" i="30"/>
  <c r="Z21" i="26"/>
  <c r="W21" i="30"/>
  <c r="Z21" i="30"/>
  <c r="AA21" i="30"/>
  <c r="Q21" i="30"/>
  <c r="J21" i="26"/>
  <c r="T21" i="26"/>
  <c r="G21" i="26"/>
  <c r="B21" i="30"/>
  <c r="D21" i="30"/>
  <c r="R21" i="26"/>
  <c r="L21" i="30"/>
  <c r="Y21" i="26"/>
  <c r="X21" i="30"/>
  <c r="P21" i="30"/>
  <c r="N21" i="26"/>
  <c r="W21" i="26"/>
  <c r="R21" i="30"/>
  <c r="H21" i="30"/>
  <c r="AA21" i="26"/>
  <c r="Y21" i="30"/>
  <c r="E21" i="26"/>
  <c r="C21" i="26"/>
  <c r="AB21" i="26"/>
  <c r="AC21" i="26"/>
  <c r="M21" i="26"/>
  <c r="H21" i="26"/>
  <c r="S21" i="26"/>
  <c r="U21" i="30"/>
  <c r="AD21" i="26"/>
  <c r="Q21" i="26"/>
  <c r="P21" i="26"/>
  <c r="L21" i="26"/>
  <c r="V21" i="30"/>
  <c r="AE21" i="26"/>
  <c r="U21" i="26"/>
  <c r="X21" i="26"/>
  <c r="B21" i="26"/>
  <c r="K21" i="30"/>
  <c r="T21" i="30"/>
  <c r="M21" i="30"/>
  <c r="E21" i="30"/>
  <c r="N21" i="30"/>
  <c r="C21" i="30"/>
  <c r="I21" i="26"/>
  <c r="V21" i="26"/>
  <c r="K21" i="26"/>
  <c r="I21" i="30"/>
  <c r="G21" i="30"/>
  <c r="AB21" i="30"/>
  <c r="AC21" i="30"/>
  <c r="AD21" i="30"/>
  <c r="AE21" i="30"/>
  <c r="AF21" i="30"/>
  <c r="N22" i="7"/>
  <c r="AU16" i="7"/>
  <c r="AE16" i="7"/>
  <c r="AT22" i="7"/>
  <c r="AL22" i="7"/>
  <c r="AD22" i="7"/>
  <c r="AA22" i="7"/>
  <c r="AT21" i="7"/>
  <c r="AL21" i="7"/>
  <c r="AD21" i="7"/>
  <c r="AA21" i="7"/>
  <c r="AT20" i="7"/>
  <c r="AL20" i="7"/>
  <c r="AD20" i="7"/>
  <c r="AA20" i="7"/>
  <c r="AT19" i="7"/>
  <c r="AL19" i="7"/>
  <c r="AD19" i="7"/>
  <c r="AT18" i="7"/>
  <c r="AL18" i="7"/>
  <c r="AD18" i="7"/>
  <c r="AT17" i="7"/>
  <c r="AL17" i="7"/>
  <c r="AD17" i="7"/>
  <c r="N21" i="7"/>
  <c r="AT16" i="7"/>
  <c r="AL16" i="7"/>
  <c r="AD16" i="7"/>
  <c r="AS22" i="7"/>
  <c r="AK22" i="7"/>
  <c r="Z22" i="7"/>
  <c r="AK21" i="7"/>
  <c r="AS20" i="7"/>
  <c r="AS19" i="7"/>
  <c r="AK19" i="7"/>
  <c r="AS18" i="7"/>
  <c r="AS17" i="7"/>
  <c r="A16" i="27"/>
  <c r="A16" i="25"/>
  <c r="A3" i="17"/>
  <c r="A6" i="12"/>
  <c r="B16" i="11"/>
  <c r="A3" i="23"/>
  <c r="A16" i="26"/>
  <c r="A16" i="8"/>
  <c r="A16" i="13"/>
  <c r="E16" i="13" s="1"/>
  <c r="A16" i="9"/>
  <c r="A16" i="29"/>
  <c r="E16" i="7"/>
  <c r="B6" i="12" s="1"/>
  <c r="D6" i="12" s="1"/>
  <c r="A16" i="28"/>
  <c r="A16" i="30"/>
  <c r="A16" i="24"/>
  <c r="X20" i="30"/>
  <c r="Q20" i="30"/>
  <c r="H20" i="26"/>
  <c r="J20" i="26"/>
  <c r="R20" i="30"/>
  <c r="F20" i="30"/>
  <c r="H20" i="30"/>
  <c r="G20" i="26"/>
  <c r="T20" i="30"/>
  <c r="N20" i="30"/>
  <c r="E20" i="30"/>
  <c r="U20" i="30"/>
  <c r="C20" i="30"/>
  <c r="Y20" i="30"/>
  <c r="Z20" i="30"/>
  <c r="C20" i="26"/>
  <c r="L20" i="26"/>
  <c r="I20" i="26"/>
  <c r="S20" i="30"/>
  <c r="J20" i="30"/>
  <c r="L20" i="30"/>
  <c r="P20" i="26"/>
  <c r="K20" i="26"/>
  <c r="I20" i="30"/>
  <c r="Q20" i="26"/>
  <c r="B20" i="26"/>
  <c r="Y20" i="26"/>
  <c r="T20" i="26"/>
  <c r="AA20" i="26"/>
  <c r="AB20" i="26"/>
  <c r="AC20" i="26" s="1"/>
  <c r="AD20" i="26" s="1"/>
  <c r="AE20" i="26" s="1"/>
  <c r="AF20" i="26" s="1"/>
  <c r="W20" i="30"/>
  <c r="P20" i="30"/>
  <c r="D20" i="26"/>
  <c r="V20" i="26"/>
  <c r="M20" i="26"/>
  <c r="B20" i="30"/>
  <c r="D20" i="30"/>
  <c r="Z20" i="26"/>
  <c r="O20" i="26"/>
  <c r="U20" i="26"/>
  <c r="AA20" i="30"/>
  <c r="K20" i="30"/>
  <c r="X20" i="26"/>
  <c r="F20" i="26"/>
  <c r="S20" i="26"/>
  <c r="V20" i="30"/>
  <c r="G20" i="30"/>
  <c r="W20" i="26"/>
  <c r="O20" i="30"/>
  <c r="M20" i="30"/>
  <c r="N20" i="26"/>
  <c r="R20" i="26"/>
  <c r="E20" i="26"/>
  <c r="AB20" i="30"/>
  <c r="AC20" i="30"/>
  <c r="AD20" i="30"/>
  <c r="AE20" i="30"/>
  <c r="AF20" i="30"/>
  <c r="N19" i="7"/>
  <c r="AR16" i="7"/>
  <c r="AJ16" i="7"/>
  <c r="AQ22" i="7"/>
  <c r="AI22" i="7"/>
  <c r="AQ21" i="7"/>
  <c r="AI21" i="7"/>
  <c r="AQ20" i="7"/>
  <c r="AI20" i="7"/>
  <c r="AQ19" i="7"/>
  <c r="AI19" i="7"/>
  <c r="AQ18" i="7"/>
  <c r="AI18" i="7"/>
  <c r="AQ17" i="7"/>
  <c r="AI17" i="7"/>
  <c r="AB4" i="3"/>
  <c r="AB5" i="3"/>
  <c r="AB6" i="3"/>
  <c r="Y23" i="7" l="1"/>
  <c r="S23" i="7"/>
  <c r="S24" i="7"/>
  <c r="D23" i="7"/>
  <c r="Y24" i="7"/>
  <c r="Y25" i="7"/>
  <c r="E12" i="12"/>
  <c r="Y26" i="7"/>
  <c r="E6" i="12"/>
  <c r="C496" i="18"/>
  <c r="E8" i="12"/>
  <c r="E10" i="12"/>
  <c r="C45" i="18"/>
  <c r="E17" i="12"/>
  <c r="C86" i="18"/>
  <c r="C168" i="18"/>
  <c r="S26" i="7"/>
  <c r="E9" i="12"/>
  <c r="E11" i="12"/>
  <c r="S25" i="7"/>
  <c r="E7" i="12"/>
  <c r="C127" i="18"/>
  <c r="C209" i="18"/>
  <c r="C250" i="18"/>
  <c r="C291" i="18"/>
  <c r="AC6" i="3"/>
  <c r="AC5" i="3"/>
  <c r="AC4" i="3"/>
  <c r="E496" i="18" l="1"/>
  <c r="C497" i="18"/>
  <c r="C498" i="18" s="1"/>
  <c r="C499" i="18" s="1"/>
  <c r="C500" i="18" s="1"/>
  <c r="C501" i="18" s="1"/>
  <c r="C502" i="18" s="1"/>
  <c r="C503" i="18" s="1"/>
  <c r="C504" i="18" s="1"/>
  <c r="C505" i="18" s="1"/>
  <c r="C506" i="18" s="1"/>
  <c r="C507" i="18" s="1"/>
  <c r="C508" i="18" s="1"/>
  <c r="C509" i="18" s="1"/>
  <c r="C510" i="18" s="1"/>
  <c r="C511" i="18" s="1"/>
  <c r="C512" i="18" s="1"/>
  <c r="C513" i="18" s="1"/>
  <c r="C514" i="18" s="1"/>
  <c r="C515" i="18" s="1"/>
  <c r="C516" i="18" s="1"/>
  <c r="C517" i="18" s="1"/>
  <c r="C518" i="18" s="1"/>
  <c r="C519" i="18" s="1"/>
  <c r="C520" i="18" s="1"/>
  <c r="C521" i="18" s="1"/>
  <c r="C522" i="18" s="1"/>
  <c r="C523" i="18" s="1"/>
  <c r="C524" i="18" s="1"/>
  <c r="C525" i="18" s="1"/>
  <c r="C526" i="18" s="1"/>
  <c r="C527" i="18" s="1"/>
  <c r="C528" i="18" s="1"/>
  <c r="C529" i="18" s="1"/>
  <c r="C530" i="18" s="1"/>
  <c r="C531" i="18" s="1"/>
  <c r="C532" i="18" s="1"/>
  <c r="C533" i="18" s="1"/>
  <c r="C534" i="18" s="1"/>
  <c r="C535" i="18" s="1"/>
  <c r="C536" i="18" s="1"/>
  <c r="A23" i="24"/>
  <c r="A23" i="27"/>
  <c r="A10" i="17"/>
  <c r="A23" i="9"/>
  <c r="A10" i="23"/>
  <c r="A23" i="26"/>
  <c r="A23" i="29"/>
  <c r="A23" i="8"/>
  <c r="A23" i="25"/>
  <c r="A23" i="30"/>
  <c r="A13" i="12"/>
  <c r="B23" i="11"/>
  <c r="A23" i="28"/>
  <c r="A23" i="13"/>
  <c r="E23" i="13" s="1"/>
  <c r="Z25" i="7"/>
  <c r="E23" i="7"/>
  <c r="B13" i="12" s="1"/>
  <c r="D13" i="12" s="1"/>
  <c r="Z26" i="7"/>
  <c r="T24" i="7"/>
  <c r="E291" i="18"/>
  <c r="C292" i="18"/>
  <c r="C293" i="18" s="1"/>
  <c r="C294" i="18" s="1"/>
  <c r="C295" i="18" s="1"/>
  <c r="C296" i="18" s="1"/>
  <c r="C297" i="18" s="1"/>
  <c r="C298" i="18" s="1"/>
  <c r="C299" i="18" s="1"/>
  <c r="C300" i="18" s="1"/>
  <c r="C301" i="18" s="1"/>
  <c r="C302" i="18" s="1"/>
  <c r="C303" i="18" s="1"/>
  <c r="C304" i="18" s="1"/>
  <c r="C305" i="18" s="1"/>
  <c r="C306" i="18" s="1"/>
  <c r="C307" i="18" s="1"/>
  <c r="C308" i="18" s="1"/>
  <c r="C309" i="18" s="1"/>
  <c r="C310" i="18" s="1"/>
  <c r="C311" i="18" s="1"/>
  <c r="C312" i="18" s="1"/>
  <c r="C313" i="18" s="1"/>
  <c r="C314" i="18" s="1"/>
  <c r="C315" i="18" s="1"/>
  <c r="C316" i="18" s="1"/>
  <c r="C317" i="18" s="1"/>
  <c r="C318" i="18" s="1"/>
  <c r="C319" i="18" s="1"/>
  <c r="C320" i="18" s="1"/>
  <c r="C321" i="18" s="1"/>
  <c r="C322" i="18" s="1"/>
  <c r="C323" i="18" s="1"/>
  <c r="C324" i="18" s="1"/>
  <c r="C325" i="18" s="1"/>
  <c r="C326" i="18" s="1"/>
  <c r="C327" i="18" s="1"/>
  <c r="C328" i="18" s="1"/>
  <c r="C329" i="18" s="1"/>
  <c r="C330" i="18" s="1"/>
  <c r="C331" i="18" s="1"/>
  <c r="E127" i="18"/>
  <c r="C128" i="18"/>
  <c r="C129" i="18" s="1"/>
  <c r="C130" i="18" s="1"/>
  <c r="C131" i="18" s="1"/>
  <c r="C132" i="18" s="1"/>
  <c r="C133" i="18" s="1"/>
  <c r="C134" i="18" s="1"/>
  <c r="C135" i="18" s="1"/>
  <c r="C136" i="18" s="1"/>
  <c r="C137" i="18" s="1"/>
  <c r="C138" i="18" s="1"/>
  <c r="C139" i="18" s="1"/>
  <c r="C140" i="18" s="1"/>
  <c r="C141" i="18" s="1"/>
  <c r="C142" i="18" s="1"/>
  <c r="C143" i="18" s="1"/>
  <c r="C144" i="18" s="1"/>
  <c r="C145" i="18" s="1"/>
  <c r="C146" i="18" s="1"/>
  <c r="C147" i="18" s="1"/>
  <c r="C148" i="18" s="1"/>
  <c r="C149" i="18" s="1"/>
  <c r="C150" i="18" s="1"/>
  <c r="C151" i="18" s="1"/>
  <c r="C152" i="18" s="1"/>
  <c r="C153" i="18" s="1"/>
  <c r="C154" i="18" s="1"/>
  <c r="C155" i="18" s="1"/>
  <c r="C156" i="18" s="1"/>
  <c r="C157" i="18" s="1"/>
  <c r="C158" i="18" s="1"/>
  <c r="C159" i="18" s="1"/>
  <c r="C160" i="18" s="1"/>
  <c r="C161" i="18" s="1"/>
  <c r="C162" i="18" s="1"/>
  <c r="C163" i="18" s="1"/>
  <c r="C164" i="18" s="1"/>
  <c r="C165" i="18" s="1"/>
  <c r="C166" i="18" s="1"/>
  <c r="C167" i="18" s="1"/>
  <c r="E250" i="18"/>
  <c r="C251" i="18"/>
  <c r="C252" i="18" s="1"/>
  <c r="C253" i="18" s="1"/>
  <c r="C254" i="18" s="1"/>
  <c r="C255" i="18" s="1"/>
  <c r="C256" i="18" s="1"/>
  <c r="C257" i="18" s="1"/>
  <c r="C258" i="18" s="1"/>
  <c r="C259" i="18" s="1"/>
  <c r="C260" i="18" s="1"/>
  <c r="C261" i="18" s="1"/>
  <c r="C262" i="18" s="1"/>
  <c r="C263" i="18" s="1"/>
  <c r="C264" i="18" s="1"/>
  <c r="C265" i="18" s="1"/>
  <c r="C266" i="18" s="1"/>
  <c r="C267" i="18" s="1"/>
  <c r="C268" i="18" s="1"/>
  <c r="C269" i="18" s="1"/>
  <c r="C270" i="18" s="1"/>
  <c r="C271" i="18" s="1"/>
  <c r="C272" i="18" s="1"/>
  <c r="C273" i="18" s="1"/>
  <c r="C274" i="18" s="1"/>
  <c r="C275" i="18" s="1"/>
  <c r="C276" i="18" s="1"/>
  <c r="C277" i="18" s="1"/>
  <c r="C278" i="18" s="1"/>
  <c r="C279" i="18" s="1"/>
  <c r="C280" i="18" s="1"/>
  <c r="C281" i="18" s="1"/>
  <c r="C282" i="18" s="1"/>
  <c r="C283" i="18" s="1"/>
  <c r="C284" i="18" s="1"/>
  <c r="C285" i="18" s="1"/>
  <c r="C286" i="18" s="1"/>
  <c r="C287" i="18" s="1"/>
  <c r="C288" i="18" s="1"/>
  <c r="C289" i="18" s="1"/>
  <c r="C290" i="18" s="1"/>
  <c r="T23" i="7"/>
  <c r="E209" i="18"/>
  <c r="C210" i="18"/>
  <c r="C211" i="18" s="1"/>
  <c r="C212" i="18" s="1"/>
  <c r="C213" i="18" s="1"/>
  <c r="C214" i="18" s="1"/>
  <c r="C215" i="18" s="1"/>
  <c r="C216" i="18" s="1"/>
  <c r="C217" i="18" s="1"/>
  <c r="C218" i="18" s="1"/>
  <c r="C219" i="18" s="1"/>
  <c r="C220" i="18" s="1"/>
  <c r="C221" i="18" s="1"/>
  <c r="C222" i="18" s="1"/>
  <c r="C223" i="18" s="1"/>
  <c r="C224" i="18" s="1"/>
  <c r="C225" i="18" s="1"/>
  <c r="C226" i="18" s="1"/>
  <c r="C227" i="18" s="1"/>
  <c r="C228" i="18" s="1"/>
  <c r="C229" i="18" s="1"/>
  <c r="C230" i="18" s="1"/>
  <c r="C231" i="18" s="1"/>
  <c r="C232" i="18" s="1"/>
  <c r="C233" i="18" s="1"/>
  <c r="C234" i="18" s="1"/>
  <c r="C235" i="18" s="1"/>
  <c r="C236" i="18" s="1"/>
  <c r="C237" i="18" s="1"/>
  <c r="C238" i="18" s="1"/>
  <c r="C239" i="18" s="1"/>
  <c r="C240" i="18" s="1"/>
  <c r="C241" i="18" s="1"/>
  <c r="C242" i="18" s="1"/>
  <c r="C243" i="18" s="1"/>
  <c r="C244" i="18" s="1"/>
  <c r="C245" i="18" s="1"/>
  <c r="C246" i="18" s="1"/>
  <c r="C247" i="18" s="1"/>
  <c r="C248" i="18" s="1"/>
  <c r="C249" i="18" s="1"/>
  <c r="T26" i="7"/>
  <c r="T25" i="7"/>
  <c r="E168" i="18"/>
  <c r="C169" i="18"/>
  <c r="C170" i="18" s="1"/>
  <c r="C171" i="18" s="1"/>
  <c r="C172" i="18" s="1"/>
  <c r="C173" i="18" s="1"/>
  <c r="C174" i="18" s="1"/>
  <c r="C175" i="18" s="1"/>
  <c r="C176" i="18" s="1"/>
  <c r="C177" i="18" s="1"/>
  <c r="C178" i="18" s="1"/>
  <c r="C179" i="18" s="1"/>
  <c r="C180" i="18" s="1"/>
  <c r="C181" i="18" s="1"/>
  <c r="C182" i="18" s="1"/>
  <c r="C183" i="18" s="1"/>
  <c r="C184" i="18" s="1"/>
  <c r="C185" i="18" s="1"/>
  <c r="C186" i="18" s="1"/>
  <c r="C187" i="18" s="1"/>
  <c r="C188" i="18" s="1"/>
  <c r="C189" i="18" s="1"/>
  <c r="C190" i="18" s="1"/>
  <c r="C191" i="18" s="1"/>
  <c r="C192" i="18" s="1"/>
  <c r="C193" i="18" s="1"/>
  <c r="C194" i="18" s="1"/>
  <c r="C195" i="18" s="1"/>
  <c r="C196" i="18" s="1"/>
  <c r="C197" i="18" s="1"/>
  <c r="C198" i="18" s="1"/>
  <c r="C199" i="18" s="1"/>
  <c r="C200" i="18" s="1"/>
  <c r="C201" i="18" s="1"/>
  <c r="C202" i="18" s="1"/>
  <c r="C203" i="18" s="1"/>
  <c r="C204" i="18" s="1"/>
  <c r="C205" i="18" s="1"/>
  <c r="C206" i="18" s="1"/>
  <c r="C207" i="18" s="1"/>
  <c r="C208" i="18" s="1"/>
  <c r="E86" i="18"/>
  <c r="C87" i="18"/>
  <c r="C88" i="18" s="1"/>
  <c r="C89" i="18" s="1"/>
  <c r="C90" i="18" s="1"/>
  <c r="C91" i="18" s="1"/>
  <c r="C92" i="18" s="1"/>
  <c r="C93" i="18" s="1"/>
  <c r="C94" i="18" s="1"/>
  <c r="C95" i="18" s="1"/>
  <c r="C96" i="18" s="1"/>
  <c r="C97" i="18" s="1"/>
  <c r="C98" i="18" s="1"/>
  <c r="C99" i="18" s="1"/>
  <c r="C100" i="18" s="1"/>
  <c r="C101" i="18" s="1"/>
  <c r="C102" i="18" s="1"/>
  <c r="C103" i="18" s="1"/>
  <c r="C104" i="18" s="1"/>
  <c r="C105" i="18" s="1"/>
  <c r="C106" i="18" s="1"/>
  <c r="C107" i="18" s="1"/>
  <c r="C108" i="18" s="1"/>
  <c r="C109" i="18" s="1"/>
  <c r="C110" i="18" s="1"/>
  <c r="C111" i="18" s="1"/>
  <c r="C112" i="18" s="1"/>
  <c r="C113" i="18" s="1"/>
  <c r="C114" i="18" s="1"/>
  <c r="C115" i="18" s="1"/>
  <c r="C116" i="18" s="1"/>
  <c r="C117" i="18" s="1"/>
  <c r="C118" i="18" s="1"/>
  <c r="C119" i="18" s="1"/>
  <c r="C120" i="18" s="1"/>
  <c r="C121" i="18" s="1"/>
  <c r="C122" i="18" s="1"/>
  <c r="C123" i="18" s="1"/>
  <c r="C124" i="18" s="1"/>
  <c r="C125" i="18" s="1"/>
  <c r="C126" i="18" s="1"/>
  <c r="E45" i="18"/>
  <c r="C46" i="18"/>
  <c r="C47" i="18" s="1"/>
  <c r="C48" i="18" s="1"/>
  <c r="C49" i="18" s="1"/>
  <c r="C50" i="18" s="1"/>
  <c r="C51" i="18" s="1"/>
  <c r="C52" i="18" s="1"/>
  <c r="C53" i="18" s="1"/>
  <c r="C54" i="18" s="1"/>
  <c r="C55" i="18" s="1"/>
  <c r="C56" i="18" s="1"/>
  <c r="C57" i="18" s="1"/>
  <c r="C58" i="18" s="1"/>
  <c r="C59" i="18" s="1"/>
  <c r="C60" i="18" s="1"/>
  <c r="C61" i="18" s="1"/>
  <c r="C62" i="18" s="1"/>
  <c r="C63" i="18" s="1"/>
  <c r="C64" i="18" s="1"/>
  <c r="C65" i="18" s="1"/>
  <c r="C66" i="18" s="1"/>
  <c r="C67" i="18" s="1"/>
  <c r="C68" i="18" s="1"/>
  <c r="C69" i="18" s="1"/>
  <c r="C70" i="18" s="1"/>
  <c r="C71" i="18" s="1"/>
  <c r="C72" i="18" s="1"/>
  <c r="C73" i="18" s="1"/>
  <c r="C74" i="18" s="1"/>
  <c r="C75" i="18" s="1"/>
  <c r="C76" i="18" s="1"/>
  <c r="C77" i="18" s="1"/>
  <c r="C78" i="18" s="1"/>
  <c r="C79" i="18" s="1"/>
  <c r="C80" i="18" s="1"/>
  <c r="C81" i="18" s="1"/>
  <c r="C82" i="18" s="1"/>
  <c r="C83" i="18" s="1"/>
  <c r="C84" i="18" s="1"/>
  <c r="C85" i="18" s="1"/>
  <c r="Z24" i="7"/>
  <c r="Z23" i="7"/>
  <c r="AD5" i="3"/>
  <c r="AD4" i="3"/>
  <c r="AD6" i="3"/>
  <c r="U25" i="7" l="1"/>
  <c r="E24" i="7"/>
  <c r="B14" i="12" s="1"/>
  <c r="D14" i="12" s="1"/>
  <c r="AA26" i="7"/>
  <c r="U23" i="7"/>
  <c r="E13" i="12"/>
  <c r="C332" i="18"/>
  <c r="U24" i="7"/>
  <c r="AA25" i="7"/>
  <c r="AA23" i="7"/>
  <c r="AA24" i="7"/>
  <c r="U26" i="7"/>
  <c r="AE4" i="3"/>
  <c r="AE6" i="3"/>
  <c r="AE5" i="3"/>
  <c r="AC23" i="7" l="1"/>
  <c r="AB23" i="7"/>
  <c r="W24" i="7"/>
  <c r="V24" i="7"/>
  <c r="E26" i="7"/>
  <c r="B16" i="12" s="1"/>
  <c r="D16" i="12" s="1"/>
  <c r="E25" i="7"/>
  <c r="B15" i="12" s="1"/>
  <c r="D15" i="12" s="1"/>
  <c r="AC26" i="7"/>
  <c r="AB26" i="7"/>
  <c r="W26" i="7"/>
  <c r="V26" i="7"/>
  <c r="E332" i="18"/>
  <c r="C333" i="18"/>
  <c r="C334" i="18" s="1"/>
  <c r="C335" i="18" s="1"/>
  <c r="C336" i="18" s="1"/>
  <c r="C337" i="18" s="1"/>
  <c r="C338" i="18" s="1"/>
  <c r="C339" i="18" s="1"/>
  <c r="C340" i="18" s="1"/>
  <c r="C341" i="18" s="1"/>
  <c r="C342" i="18" s="1"/>
  <c r="C343" i="18" s="1"/>
  <c r="C344" i="18" s="1"/>
  <c r="C345" i="18" s="1"/>
  <c r="C346" i="18" s="1"/>
  <c r="C347" i="18" s="1"/>
  <c r="C348" i="18" s="1"/>
  <c r="C349" i="18" s="1"/>
  <c r="C350" i="18" s="1"/>
  <c r="C351" i="18" s="1"/>
  <c r="C352" i="18" s="1"/>
  <c r="C353" i="18" s="1"/>
  <c r="C354" i="18" s="1"/>
  <c r="C355" i="18" s="1"/>
  <c r="C356" i="18" s="1"/>
  <c r="C357" i="18" s="1"/>
  <c r="C358" i="18" s="1"/>
  <c r="C359" i="18" s="1"/>
  <c r="C360" i="18" s="1"/>
  <c r="C361" i="18" s="1"/>
  <c r="C362" i="18" s="1"/>
  <c r="C363" i="18" s="1"/>
  <c r="C364" i="18" s="1"/>
  <c r="C365" i="18" s="1"/>
  <c r="C366" i="18" s="1"/>
  <c r="C367" i="18" s="1"/>
  <c r="C368" i="18" s="1"/>
  <c r="C369" i="18" s="1"/>
  <c r="C370" i="18" s="1"/>
  <c r="C371" i="18" s="1"/>
  <c r="C372" i="18" s="1"/>
  <c r="AC24" i="7"/>
  <c r="AB24" i="7"/>
  <c r="AC25" i="7"/>
  <c r="AB25" i="7"/>
  <c r="W23" i="7"/>
  <c r="V23" i="7"/>
  <c r="W25" i="7"/>
  <c r="V25" i="7"/>
  <c r="AF6" i="3"/>
  <c r="AF5" i="3"/>
  <c r="AF4" i="3"/>
  <c r="AG5" i="3" l="1"/>
  <c r="AG6" i="3"/>
  <c r="AG4" i="3"/>
  <c r="A43" i="7" l="1" a="1"/>
  <c r="R43" i="27" s="1"/>
  <c r="Y45" i="27"/>
  <c r="F44" i="26"/>
  <c r="A44" i="8"/>
  <c r="AC45" i="26"/>
  <c r="D47" i="30"/>
  <c r="B43" i="11"/>
  <c r="X43" i="27"/>
  <c r="J44" i="27"/>
  <c r="A33" i="12"/>
  <c r="B43" i="26"/>
  <c r="R44" i="27"/>
  <c r="A43" i="13"/>
  <c r="E43" i="13" s="1"/>
  <c r="A34" i="23"/>
  <c r="A44" i="28"/>
  <c r="Q46" i="26"/>
  <c r="K43" i="26"/>
  <c r="AF45" i="30"/>
  <c r="J45" i="26"/>
  <c r="A46" i="27"/>
  <c r="AD45" i="30"/>
  <c r="Q45" i="27"/>
  <c r="A44" i="27"/>
  <c r="U43" i="30"/>
  <c r="AB47" i="26"/>
  <c r="AF47" i="30"/>
  <c r="O45" i="26"/>
  <c r="U43" i="27"/>
  <c r="B45" i="26"/>
  <c r="K46" i="27"/>
  <c r="E44" i="30"/>
  <c r="V43" i="30"/>
  <c r="P45" i="30"/>
  <c r="U44" i="26"/>
  <c r="N47" i="30"/>
  <c r="B33" i="12"/>
  <c r="D33" i="12" s="1"/>
  <c r="A46" i="13"/>
  <c r="E46" i="13" s="1"/>
  <c r="R45" i="30"/>
  <c r="A46" i="28"/>
  <c r="AB44" i="26"/>
  <c r="H47" i="26"/>
  <c r="AD44" i="30"/>
  <c r="U46" i="26"/>
  <c r="C43" i="30"/>
  <c r="G43" i="30"/>
  <c r="AC46" i="30"/>
  <c r="N44" i="30"/>
  <c r="G46" i="30"/>
  <c r="N44" i="27"/>
  <c r="AA44" i="27"/>
  <c r="M45" i="30"/>
  <c r="V45" i="26"/>
  <c r="A47" i="26"/>
  <c r="V45" i="30"/>
  <c r="AB43" i="26"/>
  <c r="X45" i="30"/>
  <c r="R43" i="30"/>
  <c r="D44" i="30"/>
  <c r="C46" i="27"/>
  <c r="I46" i="26"/>
  <c r="J43" i="30"/>
  <c r="AC47" i="30"/>
  <c r="AF43" i="26"/>
  <c r="F43" i="27"/>
  <c r="O43" i="30"/>
  <c r="P47" i="30"/>
  <c r="W44" i="26"/>
  <c r="AE47" i="26"/>
  <c r="AE45" i="27"/>
  <c r="A44" i="9"/>
  <c r="A34" i="12"/>
  <c r="Q43" i="27"/>
  <c r="AE45" i="26"/>
  <c r="V43" i="27"/>
  <c r="Z44" i="30"/>
  <c r="Z43" i="27"/>
  <c r="D45" i="27"/>
  <c r="N45" i="27"/>
  <c r="Y46" i="30"/>
  <c r="S43" i="30"/>
  <c r="L44" i="30"/>
  <c r="Y44" i="26"/>
  <c r="S45" i="27"/>
  <c r="A43" i="25"/>
  <c r="AA45" i="27"/>
  <c r="E45" i="26"/>
  <c r="L44" i="27"/>
  <c r="W43" i="27"/>
  <c r="G44" i="27"/>
  <c r="A45" i="13"/>
  <c r="E45" i="13" s="1"/>
  <c r="O47" i="26"/>
  <c r="B44" i="24"/>
  <c r="C44" i="24" s="1"/>
  <c r="D44" i="24" s="1"/>
  <c r="E44" i="24" s="1"/>
  <c r="F44" i="24" s="1"/>
  <c r="G44" i="24" s="1"/>
  <c r="H44" i="24" s="1"/>
  <c r="I44" i="24" s="1"/>
  <c r="J44" i="24" s="1"/>
  <c r="K44" i="24" s="1"/>
  <c r="L44" i="24" s="1"/>
  <c r="M44" i="24" s="1"/>
  <c r="N44" i="24" s="1"/>
  <c r="O44" i="24" s="1"/>
  <c r="P44" i="24" s="1"/>
  <c r="Q44" i="24" s="1"/>
  <c r="R44" i="24" s="1"/>
  <c r="S44" i="24" s="1"/>
  <c r="T44" i="24" s="1"/>
  <c r="U44" i="24" s="1"/>
  <c r="V44" i="24" s="1"/>
  <c r="W44" i="24" s="1"/>
  <c r="X44" i="24" s="1"/>
  <c r="Y44" i="24" s="1"/>
  <c r="Z44" i="24" s="1"/>
  <c r="AA44" i="24" s="1"/>
  <c r="AB44" i="24" s="1"/>
  <c r="AC44" i="24" s="1"/>
  <c r="AD44" i="24" s="1"/>
  <c r="AE44" i="24" s="1"/>
  <c r="AF44" i="24" s="1"/>
  <c r="A36" i="23"/>
  <c r="B44" i="27"/>
  <c r="R44" i="26"/>
  <c r="T45" i="26"/>
  <c r="C47" i="27"/>
  <c r="J47" i="26"/>
  <c r="A46" i="30"/>
  <c r="AD43" i="26"/>
  <c r="Y44" i="27"/>
  <c r="E47" i="30"/>
  <c r="A37" i="23"/>
  <c r="Y44" i="30"/>
  <c r="A45" i="9"/>
  <c r="L46" i="30"/>
  <c r="N46" i="26"/>
  <c r="U44" i="27"/>
  <c r="A44" i="29"/>
  <c r="X43" i="26"/>
  <c r="AF46" i="30"/>
  <c r="F47" i="26"/>
  <c r="AH4" i="3"/>
  <c r="AH6" i="3"/>
  <c r="AH5" i="3"/>
  <c r="X47" i="30" l="1"/>
  <c r="S46" i="30"/>
  <c r="Q45" i="26"/>
  <c r="N46" i="27"/>
  <c r="E45" i="27"/>
  <c r="AA46" i="30"/>
  <c r="Q47" i="26"/>
  <c r="G47" i="27"/>
  <c r="A47" i="28"/>
  <c r="M46" i="27"/>
  <c r="P44" i="26"/>
  <c r="L47" i="30"/>
  <c r="P44" i="27"/>
  <c r="K44" i="27"/>
  <c r="O44" i="26"/>
  <c r="A46" i="8"/>
  <c r="K47" i="30"/>
  <c r="B47" i="13"/>
  <c r="D47" i="13" s="1"/>
  <c r="O47" i="27"/>
  <c r="O46" i="26"/>
  <c r="AE44" i="30"/>
  <c r="M44" i="27"/>
  <c r="I44" i="26"/>
  <c r="O44" i="27"/>
  <c r="J44" i="26"/>
  <c r="Y47" i="26"/>
  <c r="X47" i="27"/>
  <c r="I46" i="30"/>
  <c r="Y46" i="26"/>
  <c r="AD46" i="30"/>
  <c r="T45" i="30"/>
  <c r="AA46" i="27"/>
  <c r="C43" i="26"/>
  <c r="Y43" i="30"/>
  <c r="I45" i="30"/>
  <c r="I44" i="27"/>
  <c r="S43" i="26"/>
  <c r="I43" i="30"/>
  <c r="L47" i="27"/>
  <c r="T43" i="27"/>
  <c r="AD45" i="26"/>
  <c r="K47" i="26"/>
  <c r="A47" i="29"/>
  <c r="A35" i="23"/>
  <c r="B43" i="13"/>
  <c r="D43" i="13" s="1"/>
  <c r="Z44" i="26"/>
  <c r="AC44" i="30"/>
  <c r="O46" i="30"/>
  <c r="B44" i="13"/>
  <c r="D44" i="13" s="1"/>
  <c r="AA46" i="26"/>
  <c r="W46" i="27"/>
  <c r="A43" i="30"/>
  <c r="R47" i="27"/>
  <c r="S45" i="30"/>
  <c r="A43" i="26"/>
  <c r="T43" i="26"/>
  <c r="A45" i="26"/>
  <c r="B45" i="13"/>
  <c r="D45" i="13" s="1"/>
  <c r="G43" i="27"/>
  <c r="A45" i="28"/>
  <c r="P45" i="27"/>
  <c r="E44" i="26"/>
  <c r="G44" i="30"/>
  <c r="A37" i="12"/>
  <c r="S47" i="27"/>
  <c r="Z45" i="27"/>
  <c r="K43" i="30"/>
  <c r="AE47" i="27"/>
  <c r="AE46" i="26"/>
  <c r="AF43" i="27"/>
  <c r="AE43" i="30"/>
  <c r="AA47" i="30"/>
  <c r="U45" i="27"/>
  <c r="N43" i="27"/>
  <c r="Q44" i="27"/>
  <c r="T44" i="30"/>
  <c r="AF45" i="26"/>
  <c r="I43" i="26"/>
  <c r="AB46" i="27"/>
  <c r="AE47" i="30"/>
  <c r="T45" i="27"/>
  <c r="R44" i="30"/>
  <c r="AE43" i="27"/>
  <c r="M44" i="30"/>
  <c r="B46" i="26"/>
  <c r="AA43" i="26"/>
  <c r="L43" i="26"/>
  <c r="P43" i="27"/>
  <c r="AC44" i="26"/>
  <c r="H47" i="27"/>
  <c r="W43" i="30"/>
  <c r="Z46" i="26"/>
  <c r="C43" i="27"/>
  <c r="A46" i="24"/>
  <c r="AA44" i="30"/>
  <c r="W47" i="26"/>
  <c r="E46" i="27"/>
  <c r="A43" i="7"/>
  <c r="S46" i="26"/>
  <c r="S45" i="26"/>
  <c r="W46" i="30"/>
  <c r="C47" i="30"/>
  <c r="C45" i="27"/>
  <c r="AC47" i="27"/>
  <c r="T46" i="27"/>
  <c r="AD47" i="27"/>
  <c r="C46" i="26"/>
  <c r="B45" i="11"/>
  <c r="B46" i="30"/>
  <c r="G47" i="26"/>
  <c r="AE46" i="27"/>
  <c r="R45" i="27"/>
  <c r="U45" i="30"/>
  <c r="C44" i="30"/>
  <c r="AF44" i="27"/>
  <c r="AA47" i="27"/>
  <c r="F46" i="26"/>
  <c r="G46" i="27"/>
  <c r="W45" i="30"/>
  <c r="R45" i="26"/>
  <c r="U47" i="26"/>
  <c r="A45" i="25"/>
  <c r="R46" i="30"/>
  <c r="F46" i="27"/>
  <c r="AC43" i="26"/>
  <c r="A44" i="26"/>
  <c r="A45" i="24"/>
  <c r="A43" i="24"/>
  <c r="X47" i="26"/>
  <c r="D46" i="27"/>
  <c r="Z46" i="27"/>
  <c r="A32" i="17"/>
  <c r="B45" i="24"/>
  <c r="C45" i="24" s="1"/>
  <c r="D45" i="24" s="1"/>
  <c r="E45" i="24" s="1"/>
  <c r="F45" i="24" s="1"/>
  <c r="G45" i="24" s="1"/>
  <c r="H45" i="24" s="1"/>
  <c r="I45" i="24" s="1"/>
  <c r="J45" i="24" s="1"/>
  <c r="K45" i="24" s="1"/>
  <c r="L45" i="24" s="1"/>
  <c r="M45" i="24" s="1"/>
  <c r="N45" i="24" s="1"/>
  <c r="O45" i="24" s="1"/>
  <c r="P45" i="24" s="1"/>
  <c r="Q45" i="24" s="1"/>
  <c r="R45" i="24" s="1"/>
  <c r="S45" i="24" s="1"/>
  <c r="T45" i="24" s="1"/>
  <c r="U45" i="24" s="1"/>
  <c r="V45" i="24" s="1"/>
  <c r="W45" i="24" s="1"/>
  <c r="X45" i="24" s="1"/>
  <c r="Y45" i="24" s="1"/>
  <c r="Z45" i="24" s="1"/>
  <c r="AA45" i="24" s="1"/>
  <c r="AB45" i="24" s="1"/>
  <c r="AC45" i="24" s="1"/>
  <c r="AD45" i="24" s="1"/>
  <c r="AE45" i="24" s="1"/>
  <c r="AF45" i="24" s="1"/>
  <c r="H45" i="27"/>
  <c r="D43" i="26"/>
  <c r="P45" i="26"/>
  <c r="E43" i="30"/>
  <c r="AF47" i="27"/>
  <c r="AC46" i="27"/>
  <c r="U46" i="30"/>
  <c r="A43" i="27"/>
  <c r="G44" i="26"/>
  <c r="J44" i="30"/>
  <c r="S47" i="26"/>
  <c r="B44" i="26"/>
  <c r="V47" i="27"/>
  <c r="H47" i="30"/>
  <c r="X45" i="26"/>
  <c r="A30" i="17"/>
  <c r="C1152" i="18" s="1"/>
  <c r="W47" i="30"/>
  <c r="T44" i="27"/>
  <c r="Q46" i="27"/>
  <c r="Q43" i="30"/>
  <c r="Y46" i="27"/>
  <c r="AF44" i="26"/>
  <c r="AF47" i="26"/>
  <c r="N44" i="26"/>
  <c r="Q47" i="30"/>
  <c r="AE46" i="30"/>
  <c r="AB46" i="26"/>
  <c r="AB45" i="26"/>
  <c r="G45" i="26"/>
  <c r="AA43" i="27"/>
  <c r="I45" i="26"/>
  <c r="K45" i="30"/>
  <c r="Y45" i="30"/>
  <c r="T47" i="26"/>
  <c r="Y45" i="26"/>
  <c r="N45" i="30"/>
  <c r="A43" i="8"/>
  <c r="B46" i="13"/>
  <c r="D46" i="13" s="1"/>
  <c r="A46" i="25"/>
  <c r="U44" i="30"/>
  <c r="R47" i="30"/>
  <c r="F47" i="30"/>
  <c r="E46" i="30"/>
  <c r="M46" i="30"/>
  <c r="N47" i="26"/>
  <c r="P46" i="27"/>
  <c r="F45" i="30"/>
  <c r="G45" i="30"/>
  <c r="Z45" i="30"/>
  <c r="AE43" i="26"/>
  <c r="A44" i="13"/>
  <c r="E44" i="13" s="1"/>
  <c r="AB43" i="30"/>
  <c r="D46" i="26"/>
  <c r="B43" i="27"/>
  <c r="AB47" i="30"/>
  <c r="T46" i="26"/>
  <c r="L45" i="27"/>
  <c r="AC43" i="30"/>
  <c r="O47" i="30"/>
  <c r="I47" i="27"/>
  <c r="F44" i="27"/>
  <c r="F45" i="26"/>
  <c r="AB43" i="27"/>
  <c r="L46" i="26"/>
  <c r="Q47" i="27"/>
  <c r="H46" i="27"/>
  <c r="Z44" i="27"/>
  <c r="J47" i="30"/>
  <c r="J46" i="27"/>
  <c r="V46" i="27"/>
  <c r="V43" i="26"/>
  <c r="Y47" i="30"/>
  <c r="A47" i="27"/>
  <c r="X46" i="30"/>
  <c r="W46" i="26"/>
  <c r="B43" i="30"/>
  <c r="P46" i="26"/>
  <c r="L46" i="27"/>
  <c r="AB47" i="27"/>
  <c r="B34" i="12"/>
  <c r="D34" i="12" s="1"/>
  <c r="A45" i="30"/>
  <c r="F44" i="30"/>
  <c r="M43" i="27"/>
  <c r="P43" i="30"/>
  <c r="P46" i="30"/>
  <c r="R46" i="27"/>
  <c r="L47" i="26"/>
  <c r="N43" i="26"/>
  <c r="B36" i="12"/>
  <c r="D36" i="12" s="1"/>
  <c r="W45" i="26"/>
  <c r="V44" i="30"/>
  <c r="G43" i="26"/>
  <c r="Y47" i="27"/>
  <c r="D43" i="30"/>
  <c r="W44" i="30"/>
  <c r="O46" i="27"/>
  <c r="F43" i="26"/>
  <c r="N46" i="30"/>
  <c r="E47" i="27"/>
  <c r="U47" i="30"/>
  <c r="AA45" i="26"/>
  <c r="B46" i="24"/>
  <c r="C46" i="24" s="1"/>
  <c r="D46" i="24" s="1"/>
  <c r="E46" i="24" s="1"/>
  <c r="F46" i="24" s="1"/>
  <c r="G46" i="24" s="1"/>
  <c r="H46" i="24" s="1"/>
  <c r="I46" i="24" s="1"/>
  <c r="J46" i="24" s="1"/>
  <c r="K46" i="24" s="1"/>
  <c r="L46" i="24" s="1"/>
  <c r="M46" i="24" s="1"/>
  <c r="N46" i="24" s="1"/>
  <c r="O46" i="24" s="1"/>
  <c r="P46" i="24" s="1"/>
  <c r="Q46" i="24" s="1"/>
  <c r="R46" i="24" s="1"/>
  <c r="S46" i="24" s="1"/>
  <c r="T46" i="24" s="1"/>
  <c r="U46" i="24" s="1"/>
  <c r="V46" i="24" s="1"/>
  <c r="W46" i="24" s="1"/>
  <c r="X46" i="24" s="1"/>
  <c r="Y46" i="24" s="1"/>
  <c r="Z46" i="24" s="1"/>
  <c r="AA46" i="24" s="1"/>
  <c r="AB46" i="24" s="1"/>
  <c r="AC46" i="24" s="1"/>
  <c r="AD46" i="24" s="1"/>
  <c r="AE46" i="24" s="1"/>
  <c r="AF46" i="24" s="1"/>
  <c r="K44" i="26"/>
  <c r="AD43" i="27"/>
  <c r="I44" i="30"/>
  <c r="C47" i="26"/>
  <c r="J45" i="27"/>
  <c r="E44" i="27"/>
  <c r="Z43" i="26"/>
  <c r="I47" i="26"/>
  <c r="A45" i="27"/>
  <c r="W43" i="26"/>
  <c r="AA43" i="30"/>
  <c r="M47" i="26"/>
  <c r="B46" i="11"/>
  <c r="M43" i="26"/>
  <c r="X44" i="30"/>
  <c r="AF43" i="30"/>
  <c r="I45" i="27"/>
  <c r="O45" i="27"/>
  <c r="AA45" i="30"/>
  <c r="A44" i="24"/>
  <c r="S44" i="27"/>
  <c r="U46" i="27"/>
  <c r="B47" i="26"/>
  <c r="Z45" i="26"/>
  <c r="V44" i="27"/>
  <c r="AF46" i="26"/>
  <c r="F46" i="30"/>
  <c r="AE44" i="27"/>
  <c r="C44" i="26"/>
  <c r="AB45" i="27"/>
  <c r="X46" i="27"/>
  <c r="N47" i="27"/>
  <c r="W47" i="27"/>
  <c r="U47" i="27"/>
  <c r="T44" i="26"/>
  <c r="A47" i="30"/>
  <c r="AA44" i="26"/>
  <c r="B47" i="24"/>
  <c r="C47" i="24" s="1"/>
  <c r="D47" i="24" s="1"/>
  <c r="E47" i="24" s="1"/>
  <c r="F47" i="24" s="1"/>
  <c r="G47" i="24" s="1"/>
  <c r="H47" i="24" s="1"/>
  <c r="I47" i="24" s="1"/>
  <c r="J47" i="24" s="1"/>
  <c r="K47" i="24" s="1"/>
  <c r="L47" i="24" s="1"/>
  <c r="M47" i="24" s="1"/>
  <c r="N47" i="24" s="1"/>
  <c r="O47" i="24" s="1"/>
  <c r="P47" i="24" s="1"/>
  <c r="Q47" i="24" s="1"/>
  <c r="R47" i="24" s="1"/>
  <c r="S47" i="24" s="1"/>
  <c r="T47" i="24" s="1"/>
  <c r="U47" i="24" s="1"/>
  <c r="V47" i="24" s="1"/>
  <c r="W47" i="24" s="1"/>
  <c r="X47" i="24" s="1"/>
  <c r="Y47" i="24" s="1"/>
  <c r="Z47" i="24" s="1"/>
  <c r="AA47" i="24" s="1"/>
  <c r="AB47" i="24" s="1"/>
  <c r="AC47" i="24" s="1"/>
  <c r="AD47" i="24" s="1"/>
  <c r="AE47" i="24" s="1"/>
  <c r="AF47" i="24" s="1"/>
  <c r="M46" i="26"/>
  <c r="Z43" i="30"/>
  <c r="Q46" i="30"/>
  <c r="A47" i="25"/>
  <c r="R46" i="26"/>
  <c r="B46" i="27"/>
  <c r="A34" i="17"/>
  <c r="C1316" i="18" s="1"/>
  <c r="T46" i="30"/>
  <c r="L43" i="27"/>
  <c r="AE44" i="26"/>
  <c r="Q44" i="26"/>
  <c r="S47" i="30"/>
  <c r="R47" i="26"/>
  <c r="X46" i="26"/>
  <c r="H43" i="27"/>
  <c r="F43" i="30"/>
  <c r="B44" i="11"/>
  <c r="O43" i="26"/>
  <c r="B43" i="24"/>
  <c r="C43" i="24" s="1"/>
  <c r="D43" i="24" s="1"/>
  <c r="E43" i="24" s="1"/>
  <c r="F43" i="24" s="1"/>
  <c r="G43" i="24" s="1"/>
  <c r="H43" i="24" s="1"/>
  <c r="I43" i="24" s="1"/>
  <c r="J43" i="24" s="1"/>
  <c r="K43" i="24" s="1"/>
  <c r="L43" i="24" s="1"/>
  <c r="M43" i="24" s="1"/>
  <c r="N43" i="24" s="1"/>
  <c r="O43" i="24" s="1"/>
  <c r="P43" i="24" s="1"/>
  <c r="Q43" i="24" s="1"/>
  <c r="R43" i="24" s="1"/>
  <c r="S43" i="24" s="1"/>
  <c r="T43" i="24" s="1"/>
  <c r="U43" i="24" s="1"/>
  <c r="V43" i="24" s="1"/>
  <c r="W43" i="24" s="1"/>
  <c r="X43" i="24" s="1"/>
  <c r="Y43" i="24" s="1"/>
  <c r="Z43" i="24" s="1"/>
  <c r="AA43" i="24" s="1"/>
  <c r="AB43" i="24" s="1"/>
  <c r="AC43" i="24" s="1"/>
  <c r="AD43" i="24" s="1"/>
  <c r="AE43" i="24" s="1"/>
  <c r="AF43" i="24" s="1"/>
  <c r="AC44" i="27"/>
  <c r="T47" i="27"/>
  <c r="S44" i="30"/>
  <c r="A45" i="29"/>
  <c r="AB45" i="30"/>
  <c r="M44" i="26"/>
  <c r="D44" i="27"/>
  <c r="X44" i="26"/>
  <c r="A31" i="17"/>
  <c r="AC47" i="26"/>
  <c r="W44" i="27"/>
  <c r="AA47" i="26"/>
  <c r="K45" i="26"/>
  <c r="A46" i="9"/>
  <c r="D43" i="27"/>
  <c r="A47" i="8"/>
  <c r="J46" i="26"/>
  <c r="D44" i="26"/>
  <c r="AB44" i="30"/>
  <c r="L45" i="30"/>
  <c r="D45" i="26"/>
  <c r="E43" i="27"/>
  <c r="T43" i="30"/>
  <c r="H44" i="27"/>
  <c r="F45" i="27"/>
  <c r="H43" i="26"/>
  <c r="V45" i="27"/>
  <c r="P47" i="26"/>
  <c r="C44" i="27"/>
  <c r="K46" i="30"/>
  <c r="Z47" i="26"/>
  <c r="A47" i="13"/>
  <c r="E47" i="13" s="1"/>
  <c r="Y43" i="26"/>
  <c r="X45" i="27"/>
  <c r="A43" i="28"/>
  <c r="I46" i="27"/>
  <c r="AD44" i="27"/>
  <c r="AD46" i="26"/>
  <c r="A44" i="30"/>
  <c r="F47" i="27"/>
  <c r="H45" i="30"/>
  <c r="E45" i="30"/>
  <c r="K45" i="27"/>
  <c r="B45" i="27"/>
  <c r="AC45" i="30"/>
  <c r="K47" i="27"/>
  <c r="M45" i="27"/>
  <c r="A43" i="9"/>
  <c r="AC45" i="27"/>
  <c r="L44" i="26"/>
  <c r="AD47" i="26"/>
  <c r="H43" i="30"/>
  <c r="P44" i="30"/>
  <c r="P43" i="26"/>
  <c r="B47" i="27"/>
  <c r="C46" i="30"/>
  <c r="P47" i="27"/>
  <c r="J45" i="30"/>
  <c r="W45" i="27"/>
  <c r="U45" i="26"/>
  <c r="K44" i="30"/>
  <c r="H44" i="30"/>
  <c r="A33" i="17"/>
  <c r="AD45" i="27"/>
  <c r="O43" i="27"/>
  <c r="AB44" i="27"/>
  <c r="G46" i="26"/>
  <c r="Q43" i="26"/>
  <c r="Q45" i="30"/>
  <c r="A46" i="26"/>
  <c r="H44" i="26"/>
  <c r="A47" i="9"/>
  <c r="H46" i="30"/>
  <c r="Z47" i="27"/>
  <c r="E47" i="26"/>
  <c r="R43" i="26"/>
  <c r="B44" i="30"/>
  <c r="AC46" i="26"/>
  <c r="H45" i="26"/>
  <c r="V47" i="26"/>
  <c r="H46" i="26"/>
  <c r="S43" i="27"/>
  <c r="A45" i="8"/>
  <c r="B47" i="30"/>
  <c r="AD43" i="30"/>
  <c r="A38" i="23"/>
  <c r="K43" i="27"/>
  <c r="D47" i="27"/>
  <c r="B37" i="12"/>
  <c r="D37" i="12" s="1"/>
  <c r="M47" i="30"/>
  <c r="Q44" i="30"/>
  <c r="B45" i="30"/>
  <c r="B47" i="11"/>
  <c r="A35" i="12"/>
  <c r="E35" i="12" s="1"/>
  <c r="O44" i="30"/>
  <c r="A44" i="25"/>
  <c r="L43" i="30"/>
  <c r="T47" i="30"/>
  <c r="N43" i="30"/>
  <c r="AD44" i="26"/>
  <c r="A43" i="29"/>
  <c r="K46" i="26"/>
  <c r="D45" i="30"/>
  <c r="M43" i="30"/>
  <c r="G47" i="30"/>
  <c r="Y43" i="27"/>
  <c r="S44" i="26"/>
  <c r="Z46" i="30"/>
  <c r="V46" i="30"/>
  <c r="M47" i="27"/>
  <c r="AF45" i="27"/>
  <c r="A36" i="12"/>
  <c r="X43" i="30"/>
  <c r="S46" i="27"/>
  <c r="B35" i="12"/>
  <c r="D35" i="12" s="1"/>
  <c r="AF44" i="30"/>
  <c r="AE45" i="30"/>
  <c r="J43" i="26"/>
  <c r="N45" i="26"/>
  <c r="A46" i="29"/>
  <c r="AC43" i="27"/>
  <c r="Z47" i="30"/>
  <c r="E43" i="26"/>
  <c r="I43" i="27"/>
  <c r="V46" i="26"/>
  <c r="C45" i="26"/>
  <c r="V47" i="30"/>
  <c r="AD46" i="27"/>
  <c r="E46" i="26"/>
  <c r="A47" i="24"/>
  <c r="L45" i="26"/>
  <c r="O45" i="30"/>
  <c r="U43" i="26"/>
  <c r="AD47" i="30"/>
  <c r="D47" i="26"/>
  <c r="J46" i="30"/>
  <c r="AF46" i="27"/>
  <c r="G45" i="27"/>
  <c r="J43" i="27"/>
  <c r="AB46" i="30"/>
  <c r="I47" i="30"/>
  <c r="C45" i="30"/>
  <c r="M45" i="26"/>
  <c r="J47" i="27"/>
  <c r="D46" i="30"/>
  <c r="X44" i="27"/>
  <c r="V44" i="26"/>
  <c r="C1234" i="18"/>
  <c r="E34" i="12"/>
  <c r="E37" i="12"/>
  <c r="C1275" i="18"/>
  <c r="E33" i="12"/>
  <c r="C1193" i="18"/>
  <c r="E36" i="12"/>
  <c r="AI5" i="3"/>
  <c r="AI6" i="3"/>
  <c r="AI4" i="3"/>
  <c r="A55" i="7" l="1" a="1"/>
  <c r="AA62" i="27" s="1"/>
  <c r="AB60" i="27"/>
  <c r="Y56" i="26"/>
  <c r="K62" i="26"/>
  <c r="B61" i="13"/>
  <c r="D61" i="13" s="1"/>
  <c r="C55" i="26"/>
  <c r="C61" i="27"/>
  <c r="X61" i="27"/>
  <c r="B55" i="13"/>
  <c r="D55" i="13" s="1"/>
  <c r="V60" i="30"/>
  <c r="V61" i="26"/>
  <c r="B61" i="26"/>
  <c r="Q58" i="27"/>
  <c r="Q60" i="30"/>
  <c r="M59" i="27"/>
  <c r="C55" i="27"/>
  <c r="A59" i="25"/>
  <c r="AB59" i="27"/>
  <c r="A52" i="23"/>
  <c r="G58" i="27"/>
  <c r="J55" i="27"/>
  <c r="X57" i="30"/>
  <c r="A62" i="29"/>
  <c r="A47" i="17"/>
  <c r="A59" i="26"/>
  <c r="S59" i="26"/>
  <c r="W55" i="27"/>
  <c r="E55" i="30"/>
  <c r="L61" i="30"/>
  <c r="T56" i="26"/>
  <c r="H55" i="30"/>
  <c r="G62" i="30"/>
  <c r="I59" i="27"/>
  <c r="AB59" i="30"/>
  <c r="E55" i="27"/>
  <c r="B56" i="24"/>
  <c r="C56" i="24" s="1"/>
  <c r="D56" i="24" s="1"/>
  <c r="E56" i="24" s="1"/>
  <c r="F56" i="24" s="1"/>
  <c r="G56" i="24" s="1"/>
  <c r="H56" i="24" s="1"/>
  <c r="I56" i="24" s="1"/>
  <c r="J56" i="24" s="1"/>
  <c r="K56" i="24" s="1"/>
  <c r="L56" i="24" s="1"/>
  <c r="M56" i="24" s="1"/>
  <c r="N56" i="24" s="1"/>
  <c r="O56" i="24" s="1"/>
  <c r="P56" i="24" s="1"/>
  <c r="Q56" i="24" s="1"/>
  <c r="R56" i="24" s="1"/>
  <c r="S56" i="24" s="1"/>
  <c r="T56" i="24" s="1"/>
  <c r="U56" i="24" s="1"/>
  <c r="V56" i="24" s="1"/>
  <c r="W56" i="24" s="1"/>
  <c r="X56" i="24" s="1"/>
  <c r="Y56" i="24" s="1"/>
  <c r="Z56" i="24" s="1"/>
  <c r="AA56" i="24" s="1"/>
  <c r="AB56" i="24" s="1"/>
  <c r="AC56" i="24" s="1"/>
  <c r="AD56" i="24" s="1"/>
  <c r="AE56" i="24" s="1"/>
  <c r="AF56" i="24" s="1"/>
  <c r="T57" i="27"/>
  <c r="R61" i="27"/>
  <c r="W56" i="26"/>
  <c r="S62" i="30"/>
  <c r="S55" i="27"/>
  <c r="E62" i="30"/>
  <c r="I56" i="26"/>
  <c r="H56" i="26"/>
  <c r="W61" i="27"/>
  <c r="A59" i="29"/>
  <c r="AE56" i="27"/>
  <c r="Q57" i="26"/>
  <c r="K57" i="26"/>
  <c r="AE59" i="27"/>
  <c r="H61" i="30"/>
  <c r="N59" i="26"/>
  <c r="K61" i="27"/>
  <c r="P62" i="30"/>
  <c r="T62" i="30"/>
  <c r="P62" i="26"/>
  <c r="AB57" i="30"/>
  <c r="K60" i="26"/>
  <c r="F61" i="30"/>
  <c r="I62" i="30"/>
  <c r="O59" i="26"/>
  <c r="B61" i="27"/>
  <c r="N55" i="27"/>
  <c r="X55" i="30"/>
  <c r="AF59" i="27"/>
  <c r="AE57" i="30"/>
  <c r="E59" i="30"/>
  <c r="O61" i="30"/>
  <c r="A55" i="7"/>
  <c r="F57" i="26"/>
  <c r="A55" i="25"/>
  <c r="H58" i="27"/>
  <c r="Z62" i="27"/>
  <c r="AB61" i="26"/>
  <c r="A55" i="26"/>
  <c r="B59" i="27"/>
  <c r="N57" i="26"/>
  <c r="Q62" i="26"/>
  <c r="X58" i="30"/>
  <c r="Y55" i="27"/>
  <c r="Y61" i="27"/>
  <c r="X61" i="26"/>
  <c r="AD61" i="30"/>
  <c r="A43" i="17"/>
  <c r="AF60" i="26"/>
  <c r="O56" i="27"/>
  <c r="W57" i="26"/>
  <c r="R62" i="30"/>
  <c r="F55" i="27"/>
  <c r="E61" i="26"/>
  <c r="AE62" i="26"/>
  <c r="M56" i="26"/>
  <c r="AC60" i="27"/>
  <c r="I58" i="30"/>
  <c r="W59" i="26"/>
  <c r="AB58" i="26"/>
  <c r="S59" i="27"/>
  <c r="N59" i="30"/>
  <c r="M58" i="26"/>
  <c r="J61" i="27"/>
  <c r="Z55" i="26"/>
  <c r="F60" i="27"/>
  <c r="L56" i="30"/>
  <c r="D58" i="26"/>
  <c r="Y59" i="30"/>
  <c r="I56" i="27"/>
  <c r="A60" i="25"/>
  <c r="W61" i="26"/>
  <c r="E61" i="30"/>
  <c r="AF56" i="30"/>
  <c r="Y59" i="26"/>
  <c r="B60" i="26"/>
  <c r="B57" i="11"/>
  <c r="AF56" i="27"/>
  <c r="A60" i="27"/>
  <c r="J60" i="30"/>
  <c r="AD55" i="30"/>
  <c r="N58" i="27"/>
  <c r="AD58" i="26"/>
  <c r="Q62" i="30"/>
  <c r="S56" i="26"/>
  <c r="V55" i="26"/>
  <c r="AD60" i="27"/>
  <c r="N56" i="30"/>
  <c r="AA60" i="30"/>
  <c r="F59" i="26"/>
  <c r="Q55" i="30"/>
  <c r="A55" i="27"/>
  <c r="A44" i="17"/>
  <c r="W60" i="26"/>
  <c r="V59" i="30"/>
  <c r="N60" i="26"/>
  <c r="I57" i="30"/>
  <c r="L55" i="30"/>
  <c r="C58" i="27"/>
  <c r="M57" i="26"/>
  <c r="Y60" i="27"/>
  <c r="AE59" i="30"/>
  <c r="AC56" i="26"/>
  <c r="J60" i="27"/>
  <c r="AD56" i="27"/>
  <c r="X55" i="27"/>
  <c r="G59" i="30"/>
  <c r="A59" i="30"/>
  <c r="AB55" i="27"/>
  <c r="AB62" i="26"/>
  <c r="D57" i="27"/>
  <c r="A57" i="9"/>
  <c r="X59" i="30"/>
  <c r="Z58" i="27"/>
  <c r="A56" i="25"/>
  <c r="B55" i="30"/>
  <c r="B46" i="12"/>
  <c r="D46" i="12" s="1"/>
  <c r="AB61" i="30"/>
  <c r="I59" i="26"/>
  <c r="M56" i="27"/>
  <c r="M60" i="30"/>
  <c r="I57" i="26"/>
  <c r="B47" i="12"/>
  <c r="D47" i="12" s="1"/>
  <c r="Y62" i="30"/>
  <c r="R59" i="27"/>
  <c r="AB62" i="27"/>
  <c r="I58" i="27"/>
  <c r="AD56" i="26"/>
  <c r="U62" i="27"/>
  <c r="L62" i="27"/>
  <c r="AC57" i="27"/>
  <c r="AB56" i="30"/>
  <c r="A62" i="8"/>
  <c r="H55" i="27"/>
  <c r="I56" i="30"/>
  <c r="L56" i="27"/>
  <c r="T58" i="27"/>
  <c r="B58" i="24"/>
  <c r="C58" i="24" s="1"/>
  <c r="D58" i="24" s="1"/>
  <c r="E58" i="24" s="1"/>
  <c r="F58" i="24" s="1"/>
  <c r="G58" i="24" s="1"/>
  <c r="H58" i="24" s="1"/>
  <c r="I58" i="24" s="1"/>
  <c r="J58" i="24" s="1"/>
  <c r="K58" i="24" s="1"/>
  <c r="L58" i="24" s="1"/>
  <c r="M58" i="24" s="1"/>
  <c r="N58" i="24" s="1"/>
  <c r="O58" i="24" s="1"/>
  <c r="P58" i="24" s="1"/>
  <c r="Q58" i="24" s="1"/>
  <c r="R58" i="24" s="1"/>
  <c r="S58" i="24" s="1"/>
  <c r="T58" i="24" s="1"/>
  <c r="U58" i="24" s="1"/>
  <c r="V58" i="24" s="1"/>
  <c r="W58" i="24" s="1"/>
  <c r="X58" i="24" s="1"/>
  <c r="Y58" i="24" s="1"/>
  <c r="Z58" i="24" s="1"/>
  <c r="AA58" i="24" s="1"/>
  <c r="AB58" i="24" s="1"/>
  <c r="AC58" i="24" s="1"/>
  <c r="AD58" i="24" s="1"/>
  <c r="AE58" i="24" s="1"/>
  <c r="AF58" i="24" s="1"/>
  <c r="B62" i="30"/>
  <c r="C57" i="26"/>
  <c r="N58" i="26"/>
  <c r="E56" i="30"/>
  <c r="T55" i="30"/>
  <c r="V58" i="27"/>
  <c r="A62" i="26"/>
  <c r="T56" i="27"/>
  <c r="G62" i="26"/>
  <c r="AC57" i="26"/>
  <c r="AE58" i="27"/>
  <c r="AF62" i="27"/>
  <c r="R59" i="30"/>
  <c r="F62" i="27"/>
  <c r="S57" i="30"/>
  <c r="I57" i="27"/>
  <c r="E57" i="27"/>
  <c r="A59" i="13"/>
  <c r="E59" i="13" s="1"/>
  <c r="AC56" i="27"/>
  <c r="W57" i="27"/>
  <c r="AF57" i="26"/>
  <c r="AC55" i="27"/>
  <c r="E55" i="26"/>
  <c r="I60" i="26"/>
  <c r="AC59" i="27"/>
  <c r="AA61" i="27"/>
  <c r="F56" i="26"/>
  <c r="A58" i="24"/>
  <c r="S55" i="30"/>
  <c r="C60" i="26"/>
  <c r="AA58" i="26"/>
  <c r="J58" i="30"/>
  <c r="W55" i="26"/>
  <c r="AC56" i="30"/>
  <c r="F58" i="27"/>
  <c r="F62" i="26"/>
  <c r="AB57" i="26"/>
  <c r="AB58" i="27"/>
  <c r="AC58" i="26"/>
  <c r="AB58" i="30"/>
  <c r="F58" i="26"/>
  <c r="T59" i="30"/>
  <c r="X56" i="27"/>
  <c r="F57" i="30"/>
  <c r="U59" i="30"/>
  <c r="A58" i="13"/>
  <c r="E58" i="13" s="1"/>
  <c r="M55" i="27"/>
  <c r="G58" i="26"/>
  <c r="R57" i="30"/>
  <c r="AF55" i="27"/>
  <c r="A45" i="17"/>
  <c r="AE55" i="26"/>
  <c r="X56" i="26"/>
  <c r="T55" i="27"/>
  <c r="A60" i="13"/>
  <c r="E60" i="13" s="1"/>
  <c r="J58" i="27"/>
  <c r="G55" i="27"/>
  <c r="X57" i="26"/>
  <c r="B58" i="30"/>
  <c r="Y57" i="27"/>
  <c r="J59" i="26"/>
  <c r="Y55" i="30"/>
  <c r="G61" i="27"/>
  <c r="A61" i="13"/>
  <c r="E61" i="13" s="1"/>
  <c r="X59" i="26"/>
  <c r="W56" i="27"/>
  <c r="Z62" i="30"/>
  <c r="AA62" i="26"/>
  <c r="AA60" i="26"/>
  <c r="L62" i="26"/>
  <c r="U55" i="26"/>
  <c r="Q61" i="27"/>
  <c r="N61" i="26"/>
  <c r="H57" i="30"/>
  <c r="K56" i="26"/>
  <c r="Z61" i="27"/>
  <c r="K56" i="27"/>
  <c r="G60" i="30"/>
  <c r="AB55" i="26"/>
  <c r="AC57" i="30"/>
  <c r="N60" i="27"/>
  <c r="R55" i="26"/>
  <c r="M57" i="27"/>
  <c r="E58" i="26"/>
  <c r="M58" i="30"/>
  <c r="O57" i="30"/>
  <c r="U60" i="27"/>
  <c r="T58" i="30"/>
  <c r="J62" i="26"/>
  <c r="V55" i="30"/>
  <c r="H55" i="26"/>
  <c r="N60" i="30"/>
  <c r="U58" i="30"/>
  <c r="H57" i="26"/>
  <c r="Q56" i="27"/>
  <c r="A46" i="17"/>
  <c r="G59" i="26"/>
  <c r="S58" i="26"/>
  <c r="P60" i="27"/>
  <c r="D62" i="27"/>
  <c r="D60" i="30"/>
  <c r="A58" i="28"/>
  <c r="L55" i="26"/>
  <c r="R58" i="26"/>
  <c r="A47" i="12"/>
  <c r="W56" i="30"/>
  <c r="Z56" i="30"/>
  <c r="J57" i="27"/>
  <c r="B60" i="30"/>
  <c r="AD58" i="30"/>
  <c r="Q59" i="30"/>
  <c r="L55" i="27"/>
  <c r="D61" i="27"/>
  <c r="O60" i="27"/>
  <c r="P59" i="27"/>
  <c r="A48" i="23"/>
  <c r="J57" i="30"/>
  <c r="N55" i="30"/>
  <c r="R62" i="26"/>
  <c r="O59" i="30"/>
  <c r="X62" i="27"/>
  <c r="O62" i="30"/>
  <c r="W57" i="30"/>
  <c r="L56" i="26"/>
  <c r="B57" i="27"/>
  <c r="AD59" i="26"/>
  <c r="R55" i="30"/>
  <c r="U61" i="26"/>
  <c r="P61" i="30"/>
  <c r="V56" i="27"/>
  <c r="B56" i="27"/>
  <c r="J61" i="26"/>
  <c r="F57" i="27"/>
  <c r="P55" i="27"/>
  <c r="A48" i="12"/>
  <c r="E59" i="27"/>
  <c r="X56" i="30"/>
  <c r="R56" i="26"/>
  <c r="T61" i="27"/>
  <c r="A57" i="30"/>
  <c r="AB56" i="26"/>
  <c r="T60" i="27"/>
  <c r="D57" i="26"/>
  <c r="B48" i="12"/>
  <c r="D48" i="12" s="1"/>
  <c r="O60" i="26"/>
  <c r="AE61" i="27"/>
  <c r="G57" i="27"/>
  <c r="O61" i="27"/>
  <c r="AD59" i="30"/>
  <c r="A49" i="23"/>
  <c r="U58" i="26"/>
  <c r="I58" i="26"/>
  <c r="B62" i="13"/>
  <c r="D62" i="13" s="1"/>
  <c r="AD55" i="26"/>
  <c r="D56" i="30"/>
  <c r="V57" i="26"/>
  <c r="AA57" i="30"/>
  <c r="R58" i="30"/>
  <c r="N57" i="27"/>
  <c r="N61" i="27"/>
  <c r="Q57" i="27"/>
  <c r="X55" i="26"/>
  <c r="AC60" i="30"/>
  <c r="V56" i="30"/>
  <c r="B60" i="24"/>
  <c r="C60" i="24" s="1"/>
  <c r="D60" i="24" s="1"/>
  <c r="E60" i="24" s="1"/>
  <c r="F60" i="24" s="1"/>
  <c r="G60" i="24" s="1"/>
  <c r="H60" i="24" s="1"/>
  <c r="I60" i="24" s="1"/>
  <c r="J60" i="24" s="1"/>
  <c r="K60" i="24" s="1"/>
  <c r="L60" i="24" s="1"/>
  <c r="M60" i="24" s="1"/>
  <c r="N60" i="24" s="1"/>
  <c r="O60" i="24" s="1"/>
  <c r="P60" i="24" s="1"/>
  <c r="Q60" i="24" s="1"/>
  <c r="R60" i="24" s="1"/>
  <c r="S60" i="24" s="1"/>
  <c r="T60" i="24" s="1"/>
  <c r="U60" i="24" s="1"/>
  <c r="V60" i="24" s="1"/>
  <c r="W60" i="24" s="1"/>
  <c r="X60" i="24" s="1"/>
  <c r="Y60" i="24" s="1"/>
  <c r="Z60" i="24" s="1"/>
  <c r="AA60" i="24" s="1"/>
  <c r="AB60" i="24" s="1"/>
  <c r="AC60" i="24" s="1"/>
  <c r="AD60" i="24" s="1"/>
  <c r="AE60" i="24" s="1"/>
  <c r="AF60" i="24" s="1"/>
  <c r="S60" i="30"/>
  <c r="U62" i="26"/>
  <c r="O61" i="26"/>
  <c r="B55" i="24"/>
  <c r="C55" i="24" s="1"/>
  <c r="D55" i="24" s="1"/>
  <c r="E55" i="24" s="1"/>
  <c r="F55" i="24" s="1"/>
  <c r="G55" i="24" s="1"/>
  <c r="H55" i="24" s="1"/>
  <c r="I55" i="24" s="1"/>
  <c r="J55" i="24" s="1"/>
  <c r="K55" i="24" s="1"/>
  <c r="L55" i="24" s="1"/>
  <c r="M55" i="24" s="1"/>
  <c r="N55" i="24" s="1"/>
  <c r="O55" i="24" s="1"/>
  <c r="P55" i="24" s="1"/>
  <c r="Q55" i="24" s="1"/>
  <c r="R55" i="24" s="1"/>
  <c r="S55" i="24" s="1"/>
  <c r="T55" i="24" s="1"/>
  <c r="U55" i="24" s="1"/>
  <c r="V55" i="24" s="1"/>
  <c r="W55" i="24" s="1"/>
  <c r="X55" i="24" s="1"/>
  <c r="Y55" i="24" s="1"/>
  <c r="Z55" i="24" s="1"/>
  <c r="AA55" i="24" s="1"/>
  <c r="AB55" i="24" s="1"/>
  <c r="AC55" i="24" s="1"/>
  <c r="AD55" i="24" s="1"/>
  <c r="AE55" i="24" s="1"/>
  <c r="AF55" i="24" s="1"/>
  <c r="H61" i="27"/>
  <c r="AD61" i="26"/>
  <c r="Y60" i="30"/>
  <c r="X62" i="30"/>
  <c r="N61" i="30"/>
  <c r="Z59" i="30"/>
  <c r="AA55" i="27"/>
  <c r="S56" i="30"/>
  <c r="Z60" i="30"/>
  <c r="B51" i="12"/>
  <c r="D51" i="12" s="1"/>
  <c r="AF58" i="30"/>
  <c r="E59" i="26"/>
  <c r="V62" i="30"/>
  <c r="V56" i="26"/>
  <c r="Z60" i="27"/>
  <c r="AD62" i="30"/>
  <c r="C61" i="30"/>
  <c r="A58" i="9"/>
  <c r="D56" i="26"/>
  <c r="C1235" i="18"/>
  <c r="C1236" i="18" s="1"/>
  <c r="C1237" i="18" s="1"/>
  <c r="C1238" i="18" s="1"/>
  <c r="C1239" i="18" s="1"/>
  <c r="C1240" i="18" s="1"/>
  <c r="C1241" i="18" s="1"/>
  <c r="C1242" i="18" s="1"/>
  <c r="C1243" i="18" s="1"/>
  <c r="C1244" i="18" s="1"/>
  <c r="C1245" i="18" s="1"/>
  <c r="C1246" i="18" s="1"/>
  <c r="C1247" i="18" s="1"/>
  <c r="C1248" i="18" s="1"/>
  <c r="C1249" i="18" s="1"/>
  <c r="C1250" i="18" s="1"/>
  <c r="C1251" i="18" s="1"/>
  <c r="C1252" i="18" s="1"/>
  <c r="C1253" i="18" s="1"/>
  <c r="C1254" i="18" s="1"/>
  <c r="C1255" i="18" s="1"/>
  <c r="C1256" i="18" s="1"/>
  <c r="C1257" i="18" s="1"/>
  <c r="C1258" i="18" s="1"/>
  <c r="C1259" i="18" s="1"/>
  <c r="C1260" i="18" s="1"/>
  <c r="C1261" i="18" s="1"/>
  <c r="C1262" i="18" s="1"/>
  <c r="C1263" i="18" s="1"/>
  <c r="C1264" i="18" s="1"/>
  <c r="C1265" i="18" s="1"/>
  <c r="C1266" i="18" s="1"/>
  <c r="C1267" i="18" s="1"/>
  <c r="C1268" i="18" s="1"/>
  <c r="C1269" i="18" s="1"/>
  <c r="C1270" i="18" s="1"/>
  <c r="C1271" i="18" s="1"/>
  <c r="C1272" i="18" s="1"/>
  <c r="C1273" i="18" s="1"/>
  <c r="C1274" i="18" s="1"/>
  <c r="E1234" i="18"/>
  <c r="E1275" i="18"/>
  <c r="C1276" i="18"/>
  <c r="C1277" i="18" s="1"/>
  <c r="C1278" i="18" s="1"/>
  <c r="C1279" i="18" s="1"/>
  <c r="C1280" i="18" s="1"/>
  <c r="C1281" i="18" s="1"/>
  <c r="C1282" i="18" s="1"/>
  <c r="C1283" i="18" s="1"/>
  <c r="C1284" i="18" s="1"/>
  <c r="C1285" i="18" s="1"/>
  <c r="C1286" i="18" s="1"/>
  <c r="C1287" i="18" s="1"/>
  <c r="C1288" i="18" s="1"/>
  <c r="C1289" i="18" s="1"/>
  <c r="C1290" i="18" s="1"/>
  <c r="C1291" i="18" s="1"/>
  <c r="C1292" i="18" s="1"/>
  <c r="C1293" i="18" s="1"/>
  <c r="C1294" i="18" s="1"/>
  <c r="C1295" i="18" s="1"/>
  <c r="C1296" i="18" s="1"/>
  <c r="C1297" i="18" s="1"/>
  <c r="C1298" i="18" s="1"/>
  <c r="C1299" i="18" s="1"/>
  <c r="C1300" i="18" s="1"/>
  <c r="C1301" i="18" s="1"/>
  <c r="C1302" i="18" s="1"/>
  <c r="C1303" i="18" s="1"/>
  <c r="C1304" i="18" s="1"/>
  <c r="C1305" i="18" s="1"/>
  <c r="C1306" i="18" s="1"/>
  <c r="C1307" i="18" s="1"/>
  <c r="C1308" i="18" s="1"/>
  <c r="C1309" i="18" s="1"/>
  <c r="C1310" i="18" s="1"/>
  <c r="C1311" i="18" s="1"/>
  <c r="C1312" i="18" s="1"/>
  <c r="C1313" i="18" s="1"/>
  <c r="C1314" i="18" s="1"/>
  <c r="C1315" i="18" s="1"/>
  <c r="E1316" i="18"/>
  <c r="C1317" i="18"/>
  <c r="C1318" i="18" s="1"/>
  <c r="C1319" i="18" s="1"/>
  <c r="C1320" i="18" s="1"/>
  <c r="C1321" i="18" s="1"/>
  <c r="C1322" i="18" s="1"/>
  <c r="C1323" i="18" s="1"/>
  <c r="C1324" i="18" s="1"/>
  <c r="C1325" i="18" s="1"/>
  <c r="C1326" i="18" s="1"/>
  <c r="C1327" i="18" s="1"/>
  <c r="C1328" i="18" s="1"/>
  <c r="C1329" i="18" s="1"/>
  <c r="C1330" i="18" s="1"/>
  <c r="C1331" i="18" s="1"/>
  <c r="C1332" i="18" s="1"/>
  <c r="C1333" i="18" s="1"/>
  <c r="C1334" i="18" s="1"/>
  <c r="C1335" i="18" s="1"/>
  <c r="C1336" i="18" s="1"/>
  <c r="C1337" i="18" s="1"/>
  <c r="C1338" i="18" s="1"/>
  <c r="C1339" i="18" s="1"/>
  <c r="C1340" i="18" s="1"/>
  <c r="C1341" i="18" s="1"/>
  <c r="C1342" i="18" s="1"/>
  <c r="C1343" i="18" s="1"/>
  <c r="C1344" i="18" s="1"/>
  <c r="C1345" i="18" s="1"/>
  <c r="C1346" i="18" s="1"/>
  <c r="C1347" i="18" s="1"/>
  <c r="C1348" i="18" s="1"/>
  <c r="C1349" i="18" s="1"/>
  <c r="C1350" i="18" s="1"/>
  <c r="C1351" i="18" s="1"/>
  <c r="C1352" i="18" s="1"/>
  <c r="C1353" i="18" s="1"/>
  <c r="C1354" i="18" s="1"/>
  <c r="C1355" i="18" s="1"/>
  <c r="C1356" i="18" s="1"/>
  <c r="E1193" i="18"/>
  <c r="C1194" i="18"/>
  <c r="C1195" i="18" s="1"/>
  <c r="C1196" i="18" s="1"/>
  <c r="C1197" i="18" s="1"/>
  <c r="C1198" i="18" s="1"/>
  <c r="C1199" i="18" s="1"/>
  <c r="C1200" i="18" s="1"/>
  <c r="C1201" i="18" s="1"/>
  <c r="C1202" i="18" s="1"/>
  <c r="C1203" i="18" s="1"/>
  <c r="C1204" i="18" s="1"/>
  <c r="C1205" i="18" s="1"/>
  <c r="C1206" i="18" s="1"/>
  <c r="C1207" i="18" s="1"/>
  <c r="C1208" i="18" s="1"/>
  <c r="C1209" i="18" s="1"/>
  <c r="C1210" i="18" s="1"/>
  <c r="C1211" i="18" s="1"/>
  <c r="C1212" i="18" s="1"/>
  <c r="C1213" i="18" s="1"/>
  <c r="C1214" i="18" s="1"/>
  <c r="C1215" i="18" s="1"/>
  <c r="C1216" i="18" s="1"/>
  <c r="C1217" i="18" s="1"/>
  <c r="C1218" i="18" s="1"/>
  <c r="C1219" i="18" s="1"/>
  <c r="C1220" i="18" s="1"/>
  <c r="C1221" i="18" s="1"/>
  <c r="C1222" i="18" s="1"/>
  <c r="C1223" i="18" s="1"/>
  <c r="C1224" i="18" s="1"/>
  <c r="C1225" i="18" s="1"/>
  <c r="C1226" i="18" s="1"/>
  <c r="C1227" i="18" s="1"/>
  <c r="C1228" i="18" s="1"/>
  <c r="C1229" i="18" s="1"/>
  <c r="C1230" i="18" s="1"/>
  <c r="C1231" i="18" s="1"/>
  <c r="C1232" i="18" s="1"/>
  <c r="C1233" i="18" s="1"/>
  <c r="C1153" i="18"/>
  <c r="C1154" i="18" s="1"/>
  <c r="C1155" i="18" s="1"/>
  <c r="C1156" i="18" s="1"/>
  <c r="C1157" i="18" s="1"/>
  <c r="C1158" i="18" s="1"/>
  <c r="C1159" i="18" s="1"/>
  <c r="C1160" i="18" s="1"/>
  <c r="C1161" i="18" s="1"/>
  <c r="C1162" i="18" s="1"/>
  <c r="C1163" i="18" s="1"/>
  <c r="C1164" i="18" s="1"/>
  <c r="C1165" i="18" s="1"/>
  <c r="C1166" i="18" s="1"/>
  <c r="C1167" i="18" s="1"/>
  <c r="C1168" i="18" s="1"/>
  <c r="C1169" i="18" s="1"/>
  <c r="C1170" i="18" s="1"/>
  <c r="C1171" i="18" s="1"/>
  <c r="C1172" i="18" s="1"/>
  <c r="C1173" i="18" s="1"/>
  <c r="C1174" i="18" s="1"/>
  <c r="C1175" i="18" s="1"/>
  <c r="C1176" i="18" s="1"/>
  <c r="C1177" i="18" s="1"/>
  <c r="C1178" i="18" s="1"/>
  <c r="C1179" i="18" s="1"/>
  <c r="C1180" i="18" s="1"/>
  <c r="C1181" i="18" s="1"/>
  <c r="C1182" i="18" s="1"/>
  <c r="C1183" i="18" s="1"/>
  <c r="C1184" i="18" s="1"/>
  <c r="C1185" i="18" s="1"/>
  <c r="C1186" i="18" s="1"/>
  <c r="C1187" i="18" s="1"/>
  <c r="C1188" i="18" s="1"/>
  <c r="C1189" i="18" s="1"/>
  <c r="C1190" i="18" s="1"/>
  <c r="C1191" i="18" s="1"/>
  <c r="C1192" i="18" s="1"/>
  <c r="E1152" i="18"/>
  <c r="A48" i="7" a="1"/>
  <c r="M24" i="7"/>
  <c r="O24" i="7"/>
  <c r="M25" i="7"/>
  <c r="O25" i="7"/>
  <c r="M26" i="7"/>
  <c r="L26" i="7"/>
  <c r="L25" i="7"/>
  <c r="L24" i="7"/>
  <c r="AD61" i="27" l="1"/>
  <c r="V60" i="26"/>
  <c r="Q62" i="27"/>
  <c r="B62" i="26"/>
  <c r="H62" i="26"/>
  <c r="Y60" i="26"/>
  <c r="D58" i="30"/>
  <c r="L60" i="30"/>
  <c r="AB60" i="30"/>
  <c r="C56" i="27"/>
  <c r="B61" i="30"/>
  <c r="L58" i="26"/>
  <c r="C56" i="26"/>
  <c r="Z57" i="30"/>
  <c r="O55" i="27"/>
  <c r="D61" i="26"/>
  <c r="H61" i="26"/>
  <c r="I61" i="30"/>
  <c r="A59" i="9"/>
  <c r="C58" i="30"/>
  <c r="Z59" i="27"/>
  <c r="AD57" i="30"/>
  <c r="O62" i="27"/>
  <c r="K62" i="27"/>
  <c r="A56" i="29"/>
  <c r="AA59" i="26"/>
  <c r="F61" i="27"/>
  <c r="O59" i="27"/>
  <c r="A55" i="13"/>
  <c r="E55" i="13" s="1"/>
  <c r="S62" i="27"/>
  <c r="J59" i="27"/>
  <c r="B52" i="12"/>
  <c r="D52" i="12" s="1"/>
  <c r="J60" i="26"/>
  <c r="A46" i="12"/>
  <c r="A55" i="29"/>
  <c r="A58" i="8"/>
  <c r="Q56" i="30"/>
  <c r="A62" i="28"/>
  <c r="C60" i="27"/>
  <c r="I62" i="27"/>
  <c r="K62" i="30"/>
  <c r="AA61" i="26"/>
  <c r="G60" i="27"/>
  <c r="AE60" i="30"/>
  <c r="A57" i="24"/>
  <c r="AF61" i="26"/>
  <c r="K61" i="26"/>
  <c r="C59" i="30"/>
  <c r="T60" i="30"/>
  <c r="D56" i="27"/>
  <c r="C59" i="26"/>
  <c r="B57" i="13"/>
  <c r="D57" i="13" s="1"/>
  <c r="T57" i="30"/>
  <c r="Q55" i="26"/>
  <c r="O60" i="30"/>
  <c r="A62" i="27"/>
  <c r="S59" i="30"/>
  <c r="U58" i="27"/>
  <c r="A62" i="25"/>
  <c r="B55" i="11"/>
  <c r="M60" i="26"/>
  <c r="M60" i="27"/>
  <c r="AE61" i="26"/>
  <c r="F59" i="30"/>
  <c r="U60" i="26"/>
  <c r="I55" i="26"/>
  <c r="O55" i="30"/>
  <c r="S56" i="27"/>
  <c r="AF62" i="26"/>
  <c r="Z58" i="26"/>
  <c r="U56" i="26"/>
  <c r="K61" i="30"/>
  <c r="A62" i="9"/>
  <c r="AA59" i="30"/>
  <c r="N59" i="27"/>
  <c r="H60" i="27"/>
  <c r="AB61" i="27"/>
  <c r="R60" i="27"/>
  <c r="AF59" i="26"/>
  <c r="L59" i="26"/>
  <c r="I61" i="27"/>
  <c r="V57" i="30"/>
  <c r="L57" i="26"/>
  <c r="AC62" i="27"/>
  <c r="T56" i="30"/>
  <c r="F56" i="30"/>
  <c r="M62" i="27"/>
  <c r="E56" i="27"/>
  <c r="X58" i="27"/>
  <c r="G61" i="26"/>
  <c r="U56" i="27"/>
  <c r="K60" i="30"/>
  <c r="K59" i="26"/>
  <c r="A57" i="28"/>
  <c r="B59" i="11"/>
  <c r="AF61" i="27"/>
  <c r="AC61" i="26"/>
  <c r="P60" i="30"/>
  <c r="AA56" i="30"/>
  <c r="L62" i="30"/>
  <c r="U60" i="30"/>
  <c r="A61" i="8"/>
  <c r="AE60" i="27"/>
  <c r="A58" i="27"/>
  <c r="V58" i="26"/>
  <c r="N56" i="27"/>
  <c r="W58" i="30"/>
  <c r="AE56" i="30"/>
  <c r="M55" i="26"/>
  <c r="A57" i="25"/>
  <c r="P56" i="27"/>
  <c r="J59" i="30"/>
  <c r="G61" i="30"/>
  <c r="AF58" i="27"/>
  <c r="A56" i="30"/>
  <c r="F59" i="27"/>
  <c r="P62" i="27"/>
  <c r="A56" i="26"/>
  <c r="V55" i="27"/>
  <c r="A48" i="17"/>
  <c r="AC60" i="26"/>
  <c r="J56" i="30"/>
  <c r="E60" i="27"/>
  <c r="P58" i="26"/>
  <c r="Y62" i="26"/>
  <c r="D55" i="26"/>
  <c r="Z61" i="30"/>
  <c r="J57" i="26"/>
  <c r="A55" i="8"/>
  <c r="AA55" i="30"/>
  <c r="P60" i="26"/>
  <c r="P57" i="30"/>
  <c r="A49" i="12"/>
  <c r="E49" i="12" s="1"/>
  <c r="E58" i="30"/>
  <c r="Z59" i="26"/>
  <c r="R57" i="26"/>
  <c r="M62" i="26"/>
  <c r="M61" i="26"/>
  <c r="C60" i="30"/>
  <c r="Y59" i="27"/>
  <c r="F60" i="30"/>
  <c r="E60" i="26"/>
  <c r="Y58" i="30"/>
  <c r="Q58" i="30"/>
  <c r="O58" i="27"/>
  <c r="AF59" i="30"/>
  <c r="A57" i="27"/>
  <c r="X58" i="26"/>
  <c r="U57" i="27"/>
  <c r="K58" i="27"/>
  <c r="T61" i="26"/>
  <c r="F61" i="26"/>
  <c r="B60" i="11"/>
  <c r="K59" i="30"/>
  <c r="U59" i="26"/>
  <c r="AD60" i="30"/>
  <c r="B61" i="24"/>
  <c r="C61" i="24" s="1"/>
  <c r="D61" i="24" s="1"/>
  <c r="E61" i="24" s="1"/>
  <c r="F61" i="24" s="1"/>
  <c r="G61" i="24" s="1"/>
  <c r="H61" i="24" s="1"/>
  <c r="I61" i="24" s="1"/>
  <c r="J61" i="24" s="1"/>
  <c r="K61" i="24" s="1"/>
  <c r="L61" i="24" s="1"/>
  <c r="M61" i="24" s="1"/>
  <c r="N61" i="24" s="1"/>
  <c r="O61" i="24" s="1"/>
  <c r="P61" i="24" s="1"/>
  <c r="Q61" i="24" s="1"/>
  <c r="R61" i="24" s="1"/>
  <c r="S61" i="24" s="1"/>
  <c r="T61" i="24" s="1"/>
  <c r="U61" i="24" s="1"/>
  <c r="V61" i="24" s="1"/>
  <c r="W61" i="24" s="1"/>
  <c r="X61" i="24" s="1"/>
  <c r="Y61" i="24" s="1"/>
  <c r="Z61" i="24" s="1"/>
  <c r="AA61" i="24" s="1"/>
  <c r="AB61" i="24" s="1"/>
  <c r="AC61" i="24" s="1"/>
  <c r="AD61" i="24" s="1"/>
  <c r="AE61" i="24" s="1"/>
  <c r="AF61" i="24" s="1"/>
  <c r="AE62" i="30"/>
  <c r="Y61" i="26"/>
  <c r="C62" i="26"/>
  <c r="Y56" i="30"/>
  <c r="X57" i="27"/>
  <c r="P59" i="26"/>
  <c r="A50" i="23"/>
  <c r="U61" i="30"/>
  <c r="A57" i="29"/>
  <c r="A62" i="13"/>
  <c r="E62" i="13" s="1"/>
  <c r="B57" i="26"/>
  <c r="A60" i="26"/>
  <c r="C58" i="26"/>
  <c r="J55" i="26"/>
  <c r="O55" i="26"/>
  <c r="M59" i="30"/>
  <c r="N62" i="30"/>
  <c r="L61" i="27"/>
  <c r="L60" i="26"/>
  <c r="A62" i="30"/>
  <c r="AD57" i="27"/>
  <c r="A56" i="28"/>
  <c r="Z58" i="30"/>
  <c r="AD62" i="27"/>
  <c r="U57" i="26"/>
  <c r="R60" i="26"/>
  <c r="A56" i="8"/>
  <c r="AE57" i="27"/>
  <c r="B49" i="12"/>
  <c r="D49" i="12" s="1"/>
  <c r="H60" i="30"/>
  <c r="A62" i="24"/>
  <c r="U57" i="30"/>
  <c r="Z57" i="27"/>
  <c r="AD60" i="26"/>
  <c r="M56" i="30"/>
  <c r="AA56" i="27"/>
  <c r="T57" i="26"/>
  <c r="AF60" i="27"/>
  <c r="D62" i="30"/>
  <c r="H58" i="26"/>
  <c r="Z57" i="26"/>
  <c r="B58" i="27"/>
  <c r="AC59" i="26"/>
  <c r="X59" i="27"/>
  <c r="Y55" i="26"/>
  <c r="R61" i="26"/>
  <c r="Y57" i="26"/>
  <c r="B56" i="11"/>
  <c r="AA58" i="30"/>
  <c r="AB57" i="27"/>
  <c r="L57" i="30"/>
  <c r="M59" i="26"/>
  <c r="AB62" i="30"/>
  <c r="V59" i="26"/>
  <c r="A61" i="24"/>
  <c r="M58" i="27"/>
  <c r="AF61" i="30"/>
  <c r="A61" i="9"/>
  <c r="Q57" i="30"/>
  <c r="W59" i="27"/>
  <c r="P56" i="30"/>
  <c r="A60" i="9"/>
  <c r="A58" i="29"/>
  <c r="R55" i="27"/>
  <c r="F60" i="26"/>
  <c r="C56" i="30"/>
  <c r="AF55" i="26"/>
  <c r="V59" i="27"/>
  <c r="V58" i="30"/>
  <c r="A56" i="9"/>
  <c r="A42" i="17"/>
  <c r="P55" i="30"/>
  <c r="P57" i="27"/>
  <c r="I59" i="30"/>
  <c r="N55" i="26"/>
  <c r="F55" i="30"/>
  <c r="AF60" i="30"/>
  <c r="S55" i="26"/>
  <c r="M61" i="27"/>
  <c r="R62" i="27"/>
  <c r="S58" i="30"/>
  <c r="X62" i="26"/>
  <c r="AA57" i="27"/>
  <c r="G55" i="30"/>
  <c r="AA56" i="26"/>
  <c r="S58" i="27"/>
  <c r="P55" i="26"/>
  <c r="AC55" i="30"/>
  <c r="AC58" i="27"/>
  <c r="J61" i="30"/>
  <c r="AE58" i="30"/>
  <c r="A60" i="24"/>
  <c r="O56" i="26"/>
  <c r="C55" i="30"/>
  <c r="A57" i="8"/>
  <c r="I55" i="27"/>
  <c r="A56" i="27"/>
  <c r="AE61" i="30"/>
  <c r="AD62" i="26"/>
  <c r="AC59" i="30"/>
  <c r="J62" i="27"/>
  <c r="B58" i="13"/>
  <c r="D58" i="13" s="1"/>
  <c r="E62" i="26"/>
  <c r="B55" i="27"/>
  <c r="O57" i="27"/>
  <c r="G56" i="30"/>
  <c r="N56" i="26"/>
  <c r="I60" i="27"/>
  <c r="AC62" i="30"/>
  <c r="AF57" i="30"/>
  <c r="H59" i="30"/>
  <c r="V60" i="27"/>
  <c r="Q60" i="26"/>
  <c r="AA58" i="27"/>
  <c r="L59" i="30"/>
  <c r="B59" i="30"/>
  <c r="W62" i="30"/>
  <c r="O56" i="30"/>
  <c r="V62" i="27"/>
  <c r="Q61" i="30"/>
  <c r="P58" i="27"/>
  <c r="B62" i="27"/>
  <c r="AC55" i="26"/>
  <c r="A60" i="28"/>
  <c r="Z61" i="26"/>
  <c r="Z55" i="30"/>
  <c r="K56" i="30"/>
  <c r="A58" i="25"/>
  <c r="Z60" i="26"/>
  <c r="P58" i="30"/>
  <c r="Z55" i="27"/>
  <c r="T59" i="26"/>
  <c r="AB60" i="26"/>
  <c r="R56" i="27"/>
  <c r="Y57" i="30"/>
  <c r="AE62" i="27"/>
  <c r="H57" i="27"/>
  <c r="U59" i="27"/>
  <c r="S60" i="27"/>
  <c r="B59" i="24"/>
  <c r="C59" i="24" s="1"/>
  <c r="D59" i="24" s="1"/>
  <c r="E59" i="24" s="1"/>
  <c r="F59" i="24" s="1"/>
  <c r="G59" i="24" s="1"/>
  <c r="H59" i="24" s="1"/>
  <c r="I59" i="24" s="1"/>
  <c r="J59" i="24" s="1"/>
  <c r="K59" i="24" s="1"/>
  <c r="L59" i="24" s="1"/>
  <c r="M59" i="24" s="1"/>
  <c r="N59" i="24" s="1"/>
  <c r="O59" i="24" s="1"/>
  <c r="P59" i="24" s="1"/>
  <c r="Q59" i="24" s="1"/>
  <c r="R59" i="24" s="1"/>
  <c r="S59" i="24" s="1"/>
  <c r="T59" i="24" s="1"/>
  <c r="U59" i="24" s="1"/>
  <c r="V59" i="24" s="1"/>
  <c r="W59" i="24" s="1"/>
  <c r="X59" i="24" s="1"/>
  <c r="Y59" i="24" s="1"/>
  <c r="Z59" i="24" s="1"/>
  <c r="AA59" i="24" s="1"/>
  <c r="AB59" i="24" s="1"/>
  <c r="AC59" i="24" s="1"/>
  <c r="AD59" i="24" s="1"/>
  <c r="AE59" i="24" s="1"/>
  <c r="AF59" i="24" s="1"/>
  <c r="T61" i="30"/>
  <c r="Y58" i="26"/>
  <c r="AA55" i="26"/>
  <c r="X60" i="26"/>
  <c r="S61" i="30"/>
  <c r="K55" i="27"/>
  <c r="K55" i="30"/>
  <c r="B56" i="30"/>
  <c r="AF57" i="27"/>
  <c r="I55" i="30"/>
  <c r="R57" i="27"/>
  <c r="J56" i="27"/>
  <c r="AE59" i="26"/>
  <c r="Q59" i="26"/>
  <c r="B59" i="13"/>
  <c r="D59" i="13" s="1"/>
  <c r="Y58" i="27"/>
  <c r="A61" i="26"/>
  <c r="W58" i="27"/>
  <c r="J62" i="30"/>
  <c r="A51" i="23"/>
  <c r="E57" i="30"/>
  <c r="C62" i="30"/>
  <c r="A56" i="24"/>
  <c r="AE56" i="26"/>
  <c r="G58" i="30"/>
  <c r="S57" i="26"/>
  <c r="J58" i="26"/>
  <c r="S62" i="26"/>
  <c r="D60" i="26"/>
  <c r="A60" i="29"/>
  <c r="B61" i="11"/>
  <c r="A61" i="27"/>
  <c r="D59" i="26"/>
  <c r="U61" i="27"/>
  <c r="M57" i="30"/>
  <c r="B58" i="11"/>
  <c r="A60" i="30"/>
  <c r="AF56" i="26"/>
  <c r="V61" i="27"/>
  <c r="A45" i="12"/>
  <c r="O58" i="30"/>
  <c r="AB59" i="26"/>
  <c r="A61" i="29"/>
  <c r="U62" i="30"/>
  <c r="N62" i="27"/>
  <c r="K57" i="30"/>
  <c r="AA62" i="30"/>
  <c r="A55" i="30"/>
  <c r="AA59" i="27"/>
  <c r="C57" i="27"/>
  <c r="Q59" i="27"/>
  <c r="K58" i="26"/>
  <c r="B60" i="13"/>
  <c r="D60" i="13" s="1"/>
  <c r="A52" i="12"/>
  <c r="D60" i="27"/>
  <c r="Q60" i="27"/>
  <c r="A59" i="8"/>
  <c r="B57" i="24"/>
  <c r="C57" i="24" s="1"/>
  <c r="D57" i="24" s="1"/>
  <c r="E57" i="24" s="1"/>
  <c r="F57" i="24" s="1"/>
  <c r="G57" i="24" s="1"/>
  <c r="H57" i="24" s="1"/>
  <c r="I57" i="24" s="1"/>
  <c r="J57" i="24" s="1"/>
  <c r="K57" i="24" s="1"/>
  <c r="L57" i="24" s="1"/>
  <c r="M57" i="24" s="1"/>
  <c r="N57" i="24" s="1"/>
  <c r="O57" i="24" s="1"/>
  <c r="P57" i="24" s="1"/>
  <c r="Q57" i="24" s="1"/>
  <c r="R57" i="24" s="1"/>
  <c r="S57" i="24" s="1"/>
  <c r="T57" i="24" s="1"/>
  <c r="U57" i="24" s="1"/>
  <c r="V57" i="24" s="1"/>
  <c r="W57" i="24" s="1"/>
  <c r="X57" i="24" s="1"/>
  <c r="Y57" i="24" s="1"/>
  <c r="Z57" i="24" s="1"/>
  <c r="AA57" i="24" s="1"/>
  <c r="AB57" i="24" s="1"/>
  <c r="AC57" i="24" s="1"/>
  <c r="AD57" i="24" s="1"/>
  <c r="AE57" i="24" s="1"/>
  <c r="AF57" i="24" s="1"/>
  <c r="B57" i="30"/>
  <c r="Z56" i="27"/>
  <c r="AA60" i="27"/>
  <c r="B62" i="11"/>
  <c r="Z62" i="26"/>
  <c r="D55" i="27"/>
  <c r="X60" i="27"/>
  <c r="B58" i="26"/>
  <c r="A58" i="30"/>
  <c r="A59" i="28"/>
  <c r="V62" i="26"/>
  <c r="G55" i="26"/>
  <c r="E60" i="30"/>
  <c r="D61" i="30"/>
  <c r="N57" i="30"/>
  <c r="C57" i="30"/>
  <c r="H62" i="27"/>
  <c r="G56" i="26"/>
  <c r="A49" i="17"/>
  <c r="AE55" i="27"/>
  <c r="D59" i="27"/>
  <c r="AC61" i="27"/>
  <c r="W55" i="30"/>
  <c r="A61" i="28"/>
  <c r="W62" i="26"/>
  <c r="X60" i="30"/>
  <c r="O62" i="26"/>
  <c r="N58" i="30"/>
  <c r="E56" i="26"/>
  <c r="U55" i="27"/>
  <c r="AF58" i="26"/>
  <c r="U56" i="30"/>
  <c r="R59" i="26"/>
  <c r="D59" i="30"/>
  <c r="G56" i="27"/>
  <c r="A50" i="12"/>
  <c r="W58" i="26"/>
  <c r="O57" i="26"/>
  <c r="AD57" i="26"/>
  <c r="AD55" i="27"/>
  <c r="T62" i="27"/>
  <c r="B56" i="13"/>
  <c r="D56" i="13" s="1"/>
  <c r="A51" i="12"/>
  <c r="AC62" i="26"/>
  <c r="A59" i="27"/>
  <c r="W61" i="30"/>
  <c r="AD58" i="27"/>
  <c r="C61" i="26"/>
  <c r="AE60" i="26"/>
  <c r="H60" i="26"/>
  <c r="AF62" i="30"/>
  <c r="AE55" i="30"/>
  <c r="R60" i="30"/>
  <c r="S60" i="26"/>
  <c r="A55" i="28"/>
  <c r="W60" i="27"/>
  <c r="AB55" i="30"/>
  <c r="K59" i="27"/>
  <c r="D58" i="27"/>
  <c r="A55" i="24"/>
  <c r="E61" i="27"/>
  <c r="R61" i="30"/>
  <c r="M61" i="30"/>
  <c r="B45" i="12"/>
  <c r="D45" i="12" s="1"/>
  <c r="P56" i="26"/>
  <c r="G62" i="27"/>
  <c r="H62" i="30"/>
  <c r="B59" i="26"/>
  <c r="T60" i="26"/>
  <c r="Y56" i="27"/>
  <c r="AB56" i="27"/>
  <c r="S57" i="27"/>
  <c r="Q55" i="27"/>
  <c r="D57" i="30"/>
  <c r="AD56" i="30"/>
  <c r="H56" i="27"/>
  <c r="L59" i="27"/>
  <c r="L58" i="30"/>
  <c r="B60" i="27"/>
  <c r="S61" i="26"/>
  <c r="W62" i="27"/>
  <c r="J56" i="26"/>
  <c r="C59" i="27"/>
  <c r="H56" i="30"/>
  <c r="T62" i="26"/>
  <c r="AF55" i="30"/>
  <c r="AA61" i="30"/>
  <c r="AD59" i="27"/>
  <c r="Q56" i="26"/>
  <c r="T58" i="26"/>
  <c r="S61" i="27"/>
  <c r="E62" i="27"/>
  <c r="R58" i="27"/>
  <c r="D55" i="30"/>
  <c r="E57" i="26"/>
  <c r="K58" i="30"/>
  <c r="H58" i="30"/>
  <c r="A61" i="30"/>
  <c r="L61" i="26"/>
  <c r="G57" i="26"/>
  <c r="P59" i="30"/>
  <c r="A57" i="13"/>
  <c r="E57" i="13" s="1"/>
  <c r="F55" i="26"/>
  <c r="F62" i="30"/>
  <c r="AA57" i="26"/>
  <c r="Q58" i="26"/>
  <c r="A57" i="26"/>
  <c r="C62" i="27"/>
  <c r="A60" i="8"/>
  <c r="V57" i="27"/>
  <c r="AC61" i="30"/>
  <c r="A59" i="24"/>
  <c r="I60" i="30"/>
  <c r="W59" i="30"/>
  <c r="W60" i="30"/>
  <c r="D62" i="26"/>
  <c r="X61" i="30"/>
  <c r="T59" i="27"/>
  <c r="A61" i="25"/>
  <c r="U55" i="30"/>
  <c r="G59" i="27"/>
  <c r="A47" i="23"/>
  <c r="B50" i="12"/>
  <c r="D50" i="12" s="1"/>
  <c r="G60" i="26"/>
  <c r="A58" i="26"/>
  <c r="B56" i="26"/>
  <c r="E58" i="27"/>
  <c r="V61" i="30"/>
  <c r="N62" i="26"/>
  <c r="M62" i="30"/>
  <c r="L60" i="27"/>
  <c r="Y61" i="30"/>
  <c r="Q61" i="26"/>
  <c r="P61" i="27"/>
  <c r="L57" i="27"/>
  <c r="L58" i="27"/>
  <c r="AE57" i="26"/>
  <c r="P57" i="26"/>
  <c r="K57" i="27"/>
  <c r="G57" i="30"/>
  <c r="AE58" i="26"/>
  <c r="A55" i="9"/>
  <c r="R56" i="30"/>
  <c r="A53" i="23"/>
  <c r="H59" i="26"/>
  <c r="AC58" i="30"/>
  <c r="T55" i="26"/>
  <c r="Y62" i="27"/>
  <c r="J55" i="30"/>
  <c r="A46" i="23"/>
  <c r="I61" i="26"/>
  <c r="K55" i="26"/>
  <c r="B62" i="24"/>
  <c r="C62" i="24" s="1"/>
  <c r="D62" i="24" s="1"/>
  <c r="E62" i="24" s="1"/>
  <c r="F62" i="24" s="1"/>
  <c r="G62" i="24" s="1"/>
  <c r="H62" i="24" s="1"/>
  <c r="I62" i="24" s="1"/>
  <c r="J62" i="24" s="1"/>
  <c r="K62" i="24" s="1"/>
  <c r="L62" i="24" s="1"/>
  <c r="M62" i="24" s="1"/>
  <c r="N62" i="24" s="1"/>
  <c r="O62" i="24" s="1"/>
  <c r="P62" i="24" s="1"/>
  <c r="Q62" i="24" s="1"/>
  <c r="R62" i="24" s="1"/>
  <c r="S62" i="24" s="1"/>
  <c r="T62" i="24" s="1"/>
  <c r="U62" i="24" s="1"/>
  <c r="V62" i="24" s="1"/>
  <c r="W62" i="24" s="1"/>
  <c r="X62" i="24" s="1"/>
  <c r="Y62" i="24" s="1"/>
  <c r="Z62" i="24" s="1"/>
  <c r="AA62" i="24" s="1"/>
  <c r="AB62" i="24" s="1"/>
  <c r="AC62" i="24" s="1"/>
  <c r="AD62" i="24" s="1"/>
  <c r="AE62" i="24" s="1"/>
  <c r="AF62" i="24" s="1"/>
  <c r="Z56" i="26"/>
  <c r="B55" i="26"/>
  <c r="M55" i="30"/>
  <c r="K60" i="27"/>
  <c r="F56" i="27"/>
  <c r="A56" i="13"/>
  <c r="E56" i="13" s="1"/>
  <c r="F58" i="30"/>
  <c r="H59" i="27"/>
  <c r="O58" i="26"/>
  <c r="P61" i="26"/>
  <c r="I62" i="26"/>
  <c r="AC48" i="27"/>
  <c r="X51" i="30"/>
  <c r="AF53" i="30"/>
  <c r="N49" i="30"/>
  <c r="W50" i="30"/>
  <c r="W54" i="30"/>
  <c r="AB52" i="30"/>
  <c r="AE48" i="27"/>
  <c r="AD54" i="26"/>
  <c r="AA48" i="30"/>
  <c r="AB50" i="27"/>
  <c r="AE50" i="26"/>
  <c r="Z54" i="26"/>
  <c r="N51" i="27"/>
  <c r="A49" i="26"/>
  <c r="AE52" i="27"/>
  <c r="AB53" i="26"/>
  <c r="AE49" i="30"/>
  <c r="AD49" i="27"/>
  <c r="AB52" i="26"/>
  <c r="AD49" i="30"/>
  <c r="Y50" i="26"/>
  <c r="X49" i="30"/>
  <c r="AB50" i="30"/>
  <c r="G49" i="26"/>
  <c r="B52" i="24"/>
  <c r="C52" i="24" s="1"/>
  <c r="D52" i="24" s="1"/>
  <c r="E52" i="24" s="1"/>
  <c r="F52" i="24" s="1"/>
  <c r="G52" i="24" s="1"/>
  <c r="H52" i="24" s="1"/>
  <c r="I52" i="24" s="1"/>
  <c r="J52" i="24" s="1"/>
  <c r="K52" i="24" s="1"/>
  <c r="L52" i="24" s="1"/>
  <c r="M52" i="24" s="1"/>
  <c r="N52" i="24" s="1"/>
  <c r="O52" i="24" s="1"/>
  <c r="P52" i="24" s="1"/>
  <c r="Q52" i="24" s="1"/>
  <c r="R52" i="24" s="1"/>
  <c r="S52" i="24" s="1"/>
  <c r="T52" i="24" s="1"/>
  <c r="U52" i="24" s="1"/>
  <c r="V52" i="24" s="1"/>
  <c r="W52" i="24" s="1"/>
  <c r="X52" i="24" s="1"/>
  <c r="Y52" i="24" s="1"/>
  <c r="Z52" i="24" s="1"/>
  <c r="AA52" i="24" s="1"/>
  <c r="AB52" i="24" s="1"/>
  <c r="AC52" i="24" s="1"/>
  <c r="AD52" i="24" s="1"/>
  <c r="AE52" i="24" s="1"/>
  <c r="AF52" i="24" s="1"/>
  <c r="Z50" i="26"/>
  <c r="W48" i="30"/>
  <c r="B51" i="27"/>
  <c r="AA49" i="27"/>
  <c r="AD52" i="26"/>
  <c r="AC49" i="27"/>
  <c r="AC51" i="30"/>
  <c r="O51" i="26"/>
  <c r="AF54" i="26"/>
  <c r="X53" i="26"/>
  <c r="AE52" i="26"/>
  <c r="V48" i="30"/>
  <c r="Z50" i="27"/>
  <c r="AD53" i="26"/>
  <c r="A49" i="30"/>
  <c r="X50" i="30"/>
  <c r="A53" i="30"/>
  <c r="W53" i="26"/>
  <c r="Q52" i="30"/>
  <c r="R51" i="27"/>
  <c r="B50" i="13"/>
  <c r="D50" i="13" s="1"/>
  <c r="N49" i="26"/>
  <c r="U50" i="30"/>
  <c r="S48" i="26"/>
  <c r="A50" i="27"/>
  <c r="O52" i="27"/>
  <c r="D50" i="26"/>
  <c r="V53" i="26"/>
  <c r="Q53" i="26"/>
  <c r="M54" i="30"/>
  <c r="L50" i="30"/>
  <c r="Y53" i="27"/>
  <c r="H50" i="27"/>
  <c r="E54" i="26"/>
  <c r="Q50" i="26"/>
  <c r="P54" i="26"/>
  <c r="F49" i="30"/>
  <c r="G48" i="27"/>
  <c r="F53" i="26"/>
  <c r="Y52" i="30"/>
  <c r="A53" i="24"/>
  <c r="A40" i="12"/>
  <c r="H51" i="27"/>
  <c r="Q51" i="27"/>
  <c r="K50" i="27"/>
  <c r="AE51" i="26"/>
  <c r="D54" i="27"/>
  <c r="A48" i="25"/>
  <c r="S54" i="30"/>
  <c r="G51" i="30"/>
  <c r="O53" i="30"/>
  <c r="C48" i="30"/>
  <c r="C48" i="26"/>
  <c r="F48" i="26"/>
  <c r="X51" i="27"/>
  <c r="AF50" i="26"/>
  <c r="J54" i="27"/>
  <c r="N50" i="27"/>
  <c r="A52" i="25"/>
  <c r="C53" i="27"/>
  <c r="D54" i="26"/>
  <c r="D48" i="30"/>
  <c r="J51" i="30"/>
  <c r="D53" i="30"/>
  <c r="G49" i="27"/>
  <c r="K49" i="27"/>
  <c r="B44" i="12"/>
  <c r="D44" i="12" s="1"/>
  <c r="E52" i="30"/>
  <c r="K49" i="26"/>
  <c r="AA48" i="27"/>
  <c r="U48" i="27"/>
  <c r="L51" i="27"/>
  <c r="AB54" i="26"/>
  <c r="AC51" i="27"/>
  <c r="AD54" i="30"/>
  <c r="V50" i="26"/>
  <c r="C52" i="30"/>
  <c r="M48" i="26"/>
  <c r="A51" i="13"/>
  <c r="E51" i="13" s="1"/>
  <c r="C50" i="26"/>
  <c r="K48" i="30"/>
  <c r="K53" i="26"/>
  <c r="E48" i="26"/>
  <c r="AC53" i="27"/>
  <c r="J54" i="30"/>
  <c r="W51" i="27"/>
  <c r="F50" i="26"/>
  <c r="N54" i="27"/>
  <c r="AA50" i="26"/>
  <c r="Q49" i="27"/>
  <c r="W51" i="26"/>
  <c r="W50" i="27"/>
  <c r="B48" i="24"/>
  <c r="C48" i="24" s="1"/>
  <c r="D48" i="24" s="1"/>
  <c r="E48" i="24" s="1"/>
  <c r="F48" i="24" s="1"/>
  <c r="G48" i="24" s="1"/>
  <c r="H48" i="24" s="1"/>
  <c r="I48" i="24" s="1"/>
  <c r="J48" i="24" s="1"/>
  <c r="K48" i="24" s="1"/>
  <c r="L48" i="24" s="1"/>
  <c r="M48" i="24" s="1"/>
  <c r="N48" i="24" s="1"/>
  <c r="O48" i="24" s="1"/>
  <c r="P48" i="24" s="1"/>
  <c r="Q48" i="24" s="1"/>
  <c r="R48" i="24" s="1"/>
  <c r="S48" i="24" s="1"/>
  <c r="T48" i="24" s="1"/>
  <c r="U48" i="24" s="1"/>
  <c r="V48" i="24" s="1"/>
  <c r="W48" i="24" s="1"/>
  <c r="X48" i="24" s="1"/>
  <c r="Y48" i="24" s="1"/>
  <c r="Z48" i="24" s="1"/>
  <c r="AA48" i="24" s="1"/>
  <c r="AB48" i="24" s="1"/>
  <c r="AC48" i="24" s="1"/>
  <c r="AD48" i="24" s="1"/>
  <c r="AE48" i="24" s="1"/>
  <c r="AF48" i="24" s="1"/>
  <c r="B52" i="11"/>
  <c r="R52" i="26"/>
  <c r="U50" i="27"/>
  <c r="B50" i="30"/>
  <c r="AC50" i="26"/>
  <c r="AD53" i="30"/>
  <c r="Q53" i="30"/>
  <c r="AF52" i="26"/>
  <c r="H52" i="30"/>
  <c r="AA51" i="26"/>
  <c r="H48" i="26"/>
  <c r="Z53" i="27"/>
  <c r="Y49" i="30"/>
  <c r="A53" i="13"/>
  <c r="E53" i="13" s="1"/>
  <c r="AA54" i="26"/>
  <c r="H50" i="26"/>
  <c r="C52" i="26"/>
  <c r="G53" i="30"/>
  <c r="P50" i="30"/>
  <c r="C54" i="26"/>
  <c r="X52" i="26"/>
  <c r="D51" i="26"/>
  <c r="C49" i="26"/>
  <c r="J53" i="27"/>
  <c r="L48" i="27"/>
  <c r="R50" i="26"/>
  <c r="T54" i="30"/>
  <c r="A44" i="12"/>
  <c r="S54" i="26"/>
  <c r="AE51" i="27"/>
  <c r="O49" i="30"/>
  <c r="S48" i="27"/>
  <c r="M49" i="26"/>
  <c r="B53" i="27"/>
  <c r="P51" i="26"/>
  <c r="A40" i="17"/>
  <c r="R50" i="27"/>
  <c r="K52" i="27"/>
  <c r="Z51" i="26"/>
  <c r="J48" i="30"/>
  <c r="U52" i="30"/>
  <c r="E50" i="27"/>
  <c r="Q52" i="26"/>
  <c r="D50" i="27"/>
  <c r="Z53" i="30"/>
  <c r="A43" i="12"/>
  <c r="C51" i="30"/>
  <c r="A42" i="23"/>
  <c r="W52" i="27"/>
  <c r="B48" i="27"/>
  <c r="W49" i="27"/>
  <c r="D52" i="26"/>
  <c r="Z54" i="27"/>
  <c r="E50" i="26"/>
  <c r="AF49" i="26"/>
  <c r="J48" i="27"/>
  <c r="J49" i="30"/>
  <c r="N52" i="26"/>
  <c r="P52" i="27"/>
  <c r="G51" i="27"/>
  <c r="T52" i="30"/>
  <c r="W54" i="26"/>
  <c r="AA53" i="27"/>
  <c r="E51" i="26"/>
  <c r="D54" i="30"/>
  <c r="AD54" i="27"/>
  <c r="W52" i="30"/>
  <c r="A54" i="13"/>
  <c r="E54" i="13" s="1"/>
  <c r="AF53" i="27"/>
  <c r="AD51" i="26"/>
  <c r="AF52" i="27"/>
  <c r="W53" i="30"/>
  <c r="AD51" i="27"/>
  <c r="Y48" i="26"/>
  <c r="AA49" i="30"/>
  <c r="AC54" i="27"/>
  <c r="AB48" i="30"/>
  <c r="G53" i="27"/>
  <c r="M52" i="26"/>
  <c r="U52" i="27"/>
  <c r="O49" i="26"/>
  <c r="F48" i="30"/>
  <c r="A54" i="8"/>
  <c r="I52" i="30"/>
  <c r="P49" i="27"/>
  <c r="A52" i="24"/>
  <c r="K52" i="26"/>
  <c r="F52" i="27"/>
  <c r="L51" i="30"/>
  <c r="K53" i="27"/>
  <c r="A36" i="17"/>
  <c r="P48" i="26"/>
  <c r="A44" i="23"/>
  <c r="AB53" i="27"/>
  <c r="O54" i="26"/>
  <c r="I48" i="30"/>
  <c r="H51" i="30"/>
  <c r="B51" i="30"/>
  <c r="AA50" i="30"/>
  <c r="AB49" i="27"/>
  <c r="AB54" i="30"/>
  <c r="A37" i="17"/>
  <c r="L54" i="27"/>
  <c r="F54" i="26"/>
  <c r="T54" i="27"/>
  <c r="O51" i="27"/>
  <c r="R48" i="30"/>
  <c r="I50" i="27"/>
  <c r="R49" i="30"/>
  <c r="A50" i="8"/>
  <c r="O51" i="30"/>
  <c r="AE50" i="27"/>
  <c r="F53" i="27"/>
  <c r="R53" i="26"/>
  <c r="AE52" i="30"/>
  <c r="H52" i="27"/>
  <c r="Z49" i="30"/>
  <c r="I51" i="27"/>
  <c r="G52" i="26"/>
  <c r="A52" i="27"/>
  <c r="I51" i="30"/>
  <c r="L49" i="30"/>
  <c r="I49" i="27"/>
  <c r="R52" i="27"/>
  <c r="AC51" i="26"/>
  <c r="B49" i="30"/>
  <c r="AD49" i="26"/>
  <c r="F49" i="26"/>
  <c r="AA54" i="30"/>
  <c r="AF53" i="26"/>
  <c r="AF48" i="27"/>
  <c r="AC50" i="30"/>
  <c r="Y54" i="26"/>
  <c r="W52" i="26"/>
  <c r="V50" i="30"/>
  <c r="Y51" i="27"/>
  <c r="J54" i="26"/>
  <c r="A50" i="24"/>
  <c r="B52" i="26"/>
  <c r="O50" i="26"/>
  <c r="M53" i="30"/>
  <c r="V48" i="26"/>
  <c r="F51" i="30"/>
  <c r="AC49" i="30"/>
  <c r="R51" i="26"/>
  <c r="L49" i="26"/>
  <c r="P50" i="26"/>
  <c r="X52" i="30"/>
  <c r="O52" i="26"/>
  <c r="B39" i="12"/>
  <c r="D39" i="12" s="1"/>
  <c r="S52" i="26"/>
  <c r="H51" i="26"/>
  <c r="M51" i="27"/>
  <c r="U49" i="27"/>
  <c r="H53" i="26"/>
  <c r="B48" i="11"/>
  <c r="G54" i="27"/>
  <c r="AA50" i="27"/>
  <c r="M52" i="30"/>
  <c r="S53" i="27"/>
  <c r="Q51" i="30"/>
  <c r="M54" i="26"/>
  <c r="T48" i="30"/>
  <c r="F50" i="30"/>
  <c r="O50" i="27"/>
  <c r="Y49" i="27"/>
  <c r="R51" i="30"/>
  <c r="A48" i="24"/>
  <c r="B52" i="30"/>
  <c r="AD53" i="27"/>
  <c r="AB48" i="26"/>
  <c r="Q50" i="30"/>
  <c r="T49" i="27"/>
  <c r="J50" i="27"/>
  <c r="J51" i="27"/>
  <c r="R53" i="27"/>
  <c r="H49" i="27"/>
  <c r="E53" i="26"/>
  <c r="A39" i="17"/>
  <c r="AC53" i="30"/>
  <c r="B48" i="26"/>
  <c r="H54" i="26"/>
  <c r="X51" i="26"/>
  <c r="S51" i="30"/>
  <c r="A54" i="26"/>
  <c r="V51" i="30"/>
  <c r="D50" i="30"/>
  <c r="G50" i="27"/>
  <c r="B49" i="27"/>
  <c r="A53" i="29"/>
  <c r="A51" i="24"/>
  <c r="J53" i="30"/>
  <c r="AF51" i="26"/>
  <c r="AE49" i="27"/>
  <c r="AC54" i="30"/>
  <c r="Z48" i="30"/>
  <c r="Z49" i="27"/>
  <c r="AD48" i="30"/>
  <c r="Y50" i="30"/>
  <c r="C51" i="26"/>
  <c r="A54" i="25"/>
  <c r="V50" i="27"/>
  <c r="J49" i="26"/>
  <c r="K49" i="30"/>
  <c r="A48" i="28"/>
  <c r="T51" i="26"/>
  <c r="L50" i="26"/>
  <c r="E52" i="27"/>
  <c r="S50" i="27"/>
  <c r="A49" i="24"/>
  <c r="R49" i="27"/>
  <c r="T49" i="30"/>
  <c r="E48" i="30"/>
  <c r="Y48" i="30"/>
  <c r="M53" i="26"/>
  <c r="N53" i="27"/>
  <c r="H54" i="27"/>
  <c r="A49" i="9"/>
  <c r="C50" i="27"/>
  <c r="H48" i="27"/>
  <c r="Y51" i="30"/>
  <c r="A49" i="13"/>
  <c r="E49" i="13" s="1"/>
  <c r="T51" i="30"/>
  <c r="Y51" i="26"/>
  <c r="P53" i="26"/>
  <c r="V49" i="30"/>
  <c r="A35" i="17"/>
  <c r="K48" i="27"/>
  <c r="AC49" i="26"/>
  <c r="L54" i="26"/>
  <c r="AE54" i="26"/>
  <c r="B49" i="11"/>
  <c r="A53" i="8"/>
  <c r="F49" i="27"/>
  <c r="X48" i="27"/>
  <c r="Y53" i="30"/>
  <c r="Z48" i="26"/>
  <c r="A52" i="13"/>
  <c r="E52" i="13" s="1"/>
  <c r="Y48" i="27"/>
  <c r="U53" i="30"/>
  <c r="G52" i="30"/>
  <c r="B53" i="30"/>
  <c r="X54" i="27"/>
  <c r="Q54" i="30"/>
  <c r="A40" i="23"/>
  <c r="P49" i="26"/>
  <c r="P48" i="27"/>
  <c r="Y52" i="26"/>
  <c r="I50" i="30"/>
  <c r="AE48" i="26"/>
  <c r="T48" i="26"/>
  <c r="V51" i="26"/>
  <c r="A50" i="9"/>
  <c r="F48" i="27"/>
  <c r="U49" i="26"/>
  <c r="P54" i="27"/>
  <c r="T49" i="26"/>
  <c r="Z50" i="30"/>
  <c r="AE54" i="27"/>
  <c r="AF49" i="30"/>
  <c r="AB53" i="30"/>
  <c r="AF48" i="26"/>
  <c r="AE48" i="30"/>
  <c r="AD52" i="30"/>
  <c r="A50" i="26"/>
  <c r="H53" i="30"/>
  <c r="B51" i="26"/>
  <c r="H54" i="30"/>
  <c r="N50" i="30"/>
  <c r="C50" i="30"/>
  <c r="I54" i="26"/>
  <c r="G51" i="26"/>
  <c r="G52" i="27"/>
  <c r="Q53" i="27"/>
  <c r="V54" i="26"/>
  <c r="B54" i="27"/>
  <c r="K50" i="26"/>
  <c r="X50" i="26"/>
  <c r="AD50" i="30"/>
  <c r="B51" i="24"/>
  <c r="C51" i="24" s="1"/>
  <c r="D51" i="24" s="1"/>
  <c r="E51" i="24" s="1"/>
  <c r="F51" i="24" s="1"/>
  <c r="G51" i="24" s="1"/>
  <c r="H51" i="24" s="1"/>
  <c r="I51" i="24" s="1"/>
  <c r="J51" i="24" s="1"/>
  <c r="K51" i="24" s="1"/>
  <c r="L51" i="24" s="1"/>
  <c r="M51" i="24" s="1"/>
  <c r="N51" i="24" s="1"/>
  <c r="O51" i="24" s="1"/>
  <c r="P51" i="24" s="1"/>
  <c r="Q51" i="24" s="1"/>
  <c r="R51" i="24" s="1"/>
  <c r="S51" i="24" s="1"/>
  <c r="T51" i="24" s="1"/>
  <c r="U51" i="24" s="1"/>
  <c r="V51" i="24" s="1"/>
  <c r="W51" i="24" s="1"/>
  <c r="X51" i="24" s="1"/>
  <c r="Y51" i="24" s="1"/>
  <c r="Z51" i="24" s="1"/>
  <c r="AA51" i="24" s="1"/>
  <c r="AB51" i="24" s="1"/>
  <c r="AC51" i="24" s="1"/>
  <c r="AD51" i="24" s="1"/>
  <c r="AE51" i="24" s="1"/>
  <c r="AF51" i="24" s="1"/>
  <c r="C49" i="30"/>
  <c r="B53" i="11"/>
  <c r="A52" i="28"/>
  <c r="G50" i="26"/>
  <c r="M48" i="30"/>
  <c r="AA53" i="30"/>
  <c r="R48" i="27"/>
  <c r="V49" i="26"/>
  <c r="AB51" i="30"/>
  <c r="T53" i="26"/>
  <c r="R50" i="30"/>
  <c r="A51" i="29"/>
  <c r="S50" i="30"/>
  <c r="K51" i="27"/>
  <c r="D49" i="27"/>
  <c r="AA52" i="30"/>
  <c r="U53" i="26"/>
  <c r="O50" i="30"/>
  <c r="F51" i="26"/>
  <c r="L49" i="27"/>
  <c r="A50" i="30"/>
  <c r="Z51" i="27"/>
  <c r="H49" i="26"/>
  <c r="A48" i="9"/>
  <c r="G54" i="26"/>
  <c r="W48" i="26"/>
  <c r="R54" i="30"/>
  <c r="H48" i="30"/>
  <c r="A51" i="28"/>
  <c r="A51" i="25"/>
  <c r="P53" i="30"/>
  <c r="A48" i="13"/>
  <c r="E48" i="13" s="1"/>
  <c r="G53" i="26"/>
  <c r="M49" i="27"/>
  <c r="AC52" i="30"/>
  <c r="K54" i="26"/>
  <c r="X48" i="30"/>
  <c r="O53" i="27"/>
  <c r="J52" i="30"/>
  <c r="R49" i="26"/>
  <c r="P50" i="27"/>
  <c r="A50" i="28"/>
  <c r="AF54" i="27"/>
  <c r="AA51" i="30"/>
  <c r="AB51" i="27"/>
  <c r="AD52" i="27"/>
  <c r="AE53" i="30"/>
  <c r="AB51" i="26"/>
  <c r="AF54" i="30"/>
  <c r="AF50" i="30"/>
  <c r="Y54" i="27"/>
  <c r="A53" i="27"/>
  <c r="A39" i="23"/>
  <c r="M50" i="26"/>
  <c r="J49" i="27"/>
  <c r="C51" i="27"/>
  <c r="A54" i="28"/>
  <c r="A51" i="9"/>
  <c r="S53" i="30"/>
  <c r="E49" i="26"/>
  <c r="N53" i="26"/>
  <c r="AA51" i="27"/>
  <c r="N54" i="30"/>
  <c r="B54" i="11"/>
  <c r="AF51" i="30"/>
  <c r="E48" i="27"/>
  <c r="L52" i="26"/>
  <c r="D49" i="30"/>
  <c r="E52" i="26"/>
  <c r="AB48" i="27"/>
  <c r="D53" i="27"/>
  <c r="A38" i="12"/>
  <c r="U52" i="26"/>
  <c r="R54" i="26"/>
  <c r="AD51" i="30"/>
  <c r="I53" i="27"/>
  <c r="S49" i="30"/>
  <c r="Q54" i="26"/>
  <c r="A51" i="27"/>
  <c r="I51" i="26"/>
  <c r="J50" i="26"/>
  <c r="A54" i="30"/>
  <c r="R52" i="30"/>
  <c r="B53" i="13"/>
  <c r="D53" i="13" s="1"/>
  <c r="S51" i="26"/>
  <c r="Q48" i="27"/>
  <c r="A51" i="30"/>
  <c r="AD50" i="26"/>
  <c r="R54" i="27"/>
  <c r="C52" i="27"/>
  <c r="M50" i="27"/>
  <c r="A43" i="23"/>
  <c r="M51" i="30"/>
  <c r="A54" i="29"/>
  <c r="B50" i="24"/>
  <c r="C50" i="24" s="1"/>
  <c r="D50" i="24" s="1"/>
  <c r="E50" i="24" s="1"/>
  <c r="F50" i="24" s="1"/>
  <c r="G50" i="24" s="1"/>
  <c r="H50" i="24" s="1"/>
  <c r="I50" i="24" s="1"/>
  <c r="J50" i="24" s="1"/>
  <c r="K50" i="24" s="1"/>
  <c r="L50" i="24" s="1"/>
  <c r="M50" i="24" s="1"/>
  <c r="N50" i="24" s="1"/>
  <c r="O50" i="24" s="1"/>
  <c r="P50" i="24" s="1"/>
  <c r="Q50" i="24" s="1"/>
  <c r="R50" i="24" s="1"/>
  <c r="S50" i="24" s="1"/>
  <c r="T50" i="24" s="1"/>
  <c r="U50" i="24" s="1"/>
  <c r="V50" i="24" s="1"/>
  <c r="W50" i="24" s="1"/>
  <c r="X50" i="24" s="1"/>
  <c r="Y50" i="24" s="1"/>
  <c r="Z50" i="24" s="1"/>
  <c r="AA50" i="24" s="1"/>
  <c r="AB50" i="24" s="1"/>
  <c r="AC50" i="24" s="1"/>
  <c r="AD50" i="24" s="1"/>
  <c r="AE50" i="24" s="1"/>
  <c r="AF50" i="24" s="1"/>
  <c r="I52" i="26"/>
  <c r="D48" i="27"/>
  <c r="G54" i="30"/>
  <c r="T53" i="30"/>
  <c r="P51" i="27"/>
  <c r="T53" i="27"/>
  <c r="I48" i="26"/>
  <c r="AC48" i="30"/>
  <c r="B48" i="13"/>
  <c r="D48" i="13" s="1"/>
  <c r="A53" i="25"/>
  <c r="A54" i="27"/>
  <c r="I48" i="27"/>
  <c r="B54" i="24"/>
  <c r="C54" i="24" s="1"/>
  <c r="D54" i="24" s="1"/>
  <c r="E54" i="24" s="1"/>
  <c r="F54" i="24" s="1"/>
  <c r="G54" i="24" s="1"/>
  <c r="H54" i="24" s="1"/>
  <c r="I54" i="24" s="1"/>
  <c r="J54" i="24" s="1"/>
  <c r="K54" i="24" s="1"/>
  <c r="L54" i="24" s="1"/>
  <c r="M54" i="24" s="1"/>
  <c r="N54" i="24" s="1"/>
  <c r="O54" i="24" s="1"/>
  <c r="P54" i="24" s="1"/>
  <c r="Q54" i="24" s="1"/>
  <c r="R54" i="24" s="1"/>
  <c r="S54" i="24" s="1"/>
  <c r="T54" i="24" s="1"/>
  <c r="U54" i="24" s="1"/>
  <c r="V54" i="24" s="1"/>
  <c r="W54" i="24" s="1"/>
  <c r="X54" i="24" s="1"/>
  <c r="Y54" i="24" s="1"/>
  <c r="Z54" i="24" s="1"/>
  <c r="AA54" i="24" s="1"/>
  <c r="AB54" i="24" s="1"/>
  <c r="AC54" i="24" s="1"/>
  <c r="AD54" i="24" s="1"/>
  <c r="AE54" i="24" s="1"/>
  <c r="AF54" i="24" s="1"/>
  <c r="AB49" i="26"/>
  <c r="Q52" i="27"/>
  <c r="AB54" i="27"/>
  <c r="AC50" i="27"/>
  <c r="AF48" i="30"/>
  <c r="Z52" i="26"/>
  <c r="B52" i="27"/>
  <c r="O54" i="30"/>
  <c r="F54" i="27"/>
  <c r="T50" i="30"/>
  <c r="Q48" i="26"/>
  <c r="J52" i="27"/>
  <c r="T50" i="26"/>
  <c r="P49" i="30"/>
  <c r="A38" i="17"/>
  <c r="D52" i="27"/>
  <c r="AA53" i="26"/>
  <c r="I50" i="26"/>
  <c r="L51" i="26"/>
  <c r="Y53" i="26"/>
  <c r="Y50" i="27"/>
  <c r="C53" i="30"/>
  <c r="O54" i="27"/>
  <c r="D49" i="26"/>
  <c r="L48" i="26"/>
  <c r="N52" i="27"/>
  <c r="X49" i="26"/>
  <c r="Z53" i="26"/>
  <c r="E54" i="27"/>
  <c r="F50" i="27"/>
  <c r="B50" i="26"/>
  <c r="E51" i="30"/>
  <c r="AF52" i="30"/>
  <c r="B51" i="11"/>
  <c r="X53" i="27"/>
  <c r="S49" i="27"/>
  <c r="L54" i="30"/>
  <c r="A45" i="23"/>
  <c r="V53" i="27"/>
  <c r="A42" i="12"/>
  <c r="A49" i="8"/>
  <c r="J52" i="26"/>
  <c r="F52" i="30"/>
  <c r="A48" i="27"/>
  <c r="K51" i="26"/>
  <c r="AE53" i="26"/>
  <c r="X50" i="27"/>
  <c r="I53" i="30"/>
  <c r="C54" i="30"/>
  <c r="A50" i="29"/>
  <c r="E49" i="30"/>
  <c r="H52" i="26"/>
  <c r="M53" i="27"/>
  <c r="B40" i="12"/>
  <c r="D40" i="12" s="1"/>
  <c r="A49" i="29"/>
  <c r="T51" i="27"/>
  <c r="K52" i="30"/>
  <c r="D53" i="26"/>
  <c r="N48" i="26"/>
  <c r="J50" i="30"/>
  <c r="U48" i="26"/>
  <c r="V49" i="27"/>
  <c r="S52" i="30"/>
  <c r="A53" i="28"/>
  <c r="A54" i="24"/>
  <c r="S54" i="27"/>
  <c r="AF51" i="27"/>
  <c r="G48" i="26"/>
  <c r="AA48" i="26"/>
  <c r="AA54" i="27"/>
  <c r="V51" i="27"/>
  <c r="AA52" i="26"/>
  <c r="AF50" i="27"/>
  <c r="A51" i="26"/>
  <c r="P51" i="30"/>
  <c r="I49" i="26"/>
  <c r="N49" i="27"/>
  <c r="U48" i="30"/>
  <c r="V53" i="30"/>
  <c r="A49" i="25"/>
  <c r="V48" i="27"/>
  <c r="J51" i="26"/>
  <c r="B53" i="26"/>
  <c r="D52" i="30"/>
  <c r="M54" i="27"/>
  <c r="N52" i="30"/>
  <c r="O52" i="30"/>
  <c r="AE53" i="27"/>
  <c r="A50" i="13"/>
  <c r="E50" i="13" s="1"/>
  <c r="E51" i="27"/>
  <c r="T52" i="27"/>
  <c r="B52" i="13"/>
  <c r="D52" i="13" s="1"/>
  <c r="O48" i="30"/>
  <c r="AE54" i="30"/>
  <c r="F54" i="30"/>
  <c r="Q54" i="27"/>
  <c r="A48" i="26"/>
  <c r="AA52" i="27"/>
  <c r="O48" i="26"/>
  <c r="R53" i="30"/>
  <c r="I53" i="26"/>
  <c r="E50" i="30"/>
  <c r="B38" i="12"/>
  <c r="D38" i="12" s="1"/>
  <c r="O49" i="27"/>
  <c r="T54" i="26"/>
  <c r="D51" i="30"/>
  <c r="Q49" i="26"/>
  <c r="AC54" i="26"/>
  <c r="U50" i="26"/>
  <c r="V54" i="30"/>
  <c r="V54" i="27"/>
  <c r="Y54" i="30"/>
  <c r="Q51" i="26"/>
  <c r="N48" i="27"/>
  <c r="P52" i="26"/>
  <c r="E53" i="30"/>
  <c r="A41" i="12"/>
  <c r="A48" i="29"/>
  <c r="Q48" i="30"/>
  <c r="K53" i="30"/>
  <c r="N53" i="30"/>
  <c r="L50" i="27"/>
  <c r="U54" i="26"/>
  <c r="S53" i="26"/>
  <c r="B42" i="12"/>
  <c r="D42" i="12" s="1"/>
  <c r="K51" i="30"/>
  <c r="A52" i="30"/>
  <c r="P53" i="27"/>
  <c r="V52" i="30"/>
  <c r="A52" i="8"/>
  <c r="K50" i="30"/>
  <c r="O53" i="26"/>
  <c r="AF49" i="27"/>
  <c r="N48" i="30"/>
  <c r="X53" i="30"/>
  <c r="Z49" i="26"/>
  <c r="AD50" i="27"/>
  <c r="AC53" i="26"/>
  <c r="AE49" i="26"/>
  <c r="B54" i="13"/>
  <c r="D54" i="13" s="1"/>
  <c r="N51" i="26"/>
  <c r="T48" i="27"/>
  <c r="A52" i="26"/>
  <c r="B49" i="26"/>
  <c r="H49" i="30"/>
  <c r="B53" i="24"/>
  <c r="C53" i="24" s="1"/>
  <c r="D53" i="24" s="1"/>
  <c r="E53" i="24" s="1"/>
  <c r="F53" i="24" s="1"/>
  <c r="G53" i="24" s="1"/>
  <c r="H53" i="24" s="1"/>
  <c r="I53" i="24" s="1"/>
  <c r="J53" i="24" s="1"/>
  <c r="K53" i="24" s="1"/>
  <c r="L53" i="24" s="1"/>
  <c r="M53" i="24" s="1"/>
  <c r="N53" i="24" s="1"/>
  <c r="O53" i="24" s="1"/>
  <c r="P53" i="24" s="1"/>
  <c r="Q53" i="24" s="1"/>
  <c r="R53" i="24" s="1"/>
  <c r="S53" i="24" s="1"/>
  <c r="T53" i="24" s="1"/>
  <c r="U53" i="24" s="1"/>
  <c r="V53" i="24" s="1"/>
  <c r="W53" i="24" s="1"/>
  <c r="X53" i="24" s="1"/>
  <c r="Y53" i="24" s="1"/>
  <c r="Z53" i="24" s="1"/>
  <c r="AA53" i="24" s="1"/>
  <c r="AB53" i="24" s="1"/>
  <c r="AC53" i="24" s="1"/>
  <c r="AD53" i="24" s="1"/>
  <c r="AE53" i="24" s="1"/>
  <c r="AF53" i="24" s="1"/>
  <c r="I49" i="30"/>
  <c r="O48" i="27"/>
  <c r="Y52" i="27"/>
  <c r="Z48" i="27"/>
  <c r="W53" i="27"/>
  <c r="B48" i="30"/>
  <c r="A41" i="23"/>
  <c r="AC48" i="26"/>
  <c r="A50" i="25"/>
  <c r="K54" i="30"/>
  <c r="H50" i="30"/>
  <c r="C49" i="27"/>
  <c r="N50" i="26"/>
  <c r="W49" i="26"/>
  <c r="A49" i="27"/>
  <c r="P54" i="30"/>
  <c r="A39" i="12"/>
  <c r="AD48" i="27"/>
  <c r="P48" i="30"/>
  <c r="M51" i="26"/>
  <c r="D51" i="27"/>
  <c r="S48" i="30"/>
  <c r="R48" i="26"/>
  <c r="X52" i="27"/>
  <c r="J48" i="26"/>
  <c r="L52" i="27"/>
  <c r="A51" i="8"/>
  <c r="AE50" i="30"/>
  <c r="X49" i="27"/>
  <c r="W54" i="27"/>
  <c r="M49" i="30"/>
  <c r="Z51" i="30"/>
  <c r="F51" i="27"/>
  <c r="A48" i="30"/>
  <c r="Q49" i="30"/>
  <c r="G48" i="30"/>
  <c r="W50" i="26"/>
  <c r="U54" i="27"/>
  <c r="L52" i="30"/>
  <c r="U51" i="30"/>
  <c r="D48" i="26"/>
  <c r="A49" i="28"/>
  <c r="F53" i="30"/>
  <c r="S50" i="26"/>
  <c r="I54" i="30"/>
  <c r="U54" i="30"/>
  <c r="B50" i="11"/>
  <c r="X48" i="26"/>
  <c r="B43" i="12"/>
  <c r="D43" i="12" s="1"/>
  <c r="U51" i="26"/>
  <c r="L53" i="30"/>
  <c r="A53" i="26"/>
  <c r="M50" i="30"/>
  <c r="V52" i="26"/>
  <c r="AC52" i="26"/>
  <c r="AE51" i="30"/>
  <c r="P52" i="30"/>
  <c r="L53" i="27"/>
  <c r="C53" i="26"/>
  <c r="A53" i="9"/>
  <c r="G50" i="30"/>
  <c r="Z54" i="30"/>
  <c r="T52" i="26"/>
  <c r="C54" i="27"/>
  <c r="B54" i="26"/>
  <c r="A52" i="29"/>
  <c r="L48" i="30"/>
  <c r="S51" i="27"/>
  <c r="N51" i="30"/>
  <c r="Y49" i="26"/>
  <c r="Q50" i="27"/>
  <c r="B49" i="24"/>
  <c r="C49" i="24" s="1"/>
  <c r="D49" i="24" s="1"/>
  <c r="E49" i="24" s="1"/>
  <c r="F49" i="24" s="1"/>
  <c r="G49" i="24" s="1"/>
  <c r="H49" i="24" s="1"/>
  <c r="I49" i="24" s="1"/>
  <c r="J49" i="24" s="1"/>
  <c r="K49" i="24" s="1"/>
  <c r="L49" i="24" s="1"/>
  <c r="M49" i="24" s="1"/>
  <c r="N49" i="24" s="1"/>
  <c r="O49" i="24" s="1"/>
  <c r="P49" i="24" s="1"/>
  <c r="Q49" i="24" s="1"/>
  <c r="R49" i="24" s="1"/>
  <c r="S49" i="24" s="1"/>
  <c r="T49" i="24" s="1"/>
  <c r="U49" i="24" s="1"/>
  <c r="V49" i="24" s="1"/>
  <c r="W49" i="24" s="1"/>
  <c r="X49" i="24" s="1"/>
  <c r="Y49" i="24" s="1"/>
  <c r="Z49" i="24" s="1"/>
  <c r="AA49" i="24" s="1"/>
  <c r="AB49" i="24" s="1"/>
  <c r="AC49" i="24" s="1"/>
  <c r="AD49" i="24" s="1"/>
  <c r="AE49" i="24" s="1"/>
  <c r="AF49" i="24" s="1"/>
  <c r="A48" i="7"/>
  <c r="I52" i="27"/>
  <c r="AD48" i="26"/>
  <c r="B51" i="13"/>
  <c r="D51" i="13" s="1"/>
  <c r="K48" i="26"/>
  <c r="AC52" i="27"/>
  <c r="E49" i="27"/>
  <c r="AB52" i="27"/>
  <c r="K54" i="27"/>
  <c r="C48" i="27"/>
  <c r="G49" i="30"/>
  <c r="B54" i="30"/>
  <c r="N54" i="26"/>
  <c r="Z52" i="30"/>
  <c r="B49" i="13"/>
  <c r="D49" i="13" s="1"/>
  <c r="Z52" i="27"/>
  <c r="L53" i="26"/>
  <c r="W48" i="27"/>
  <c r="AB49" i="30"/>
  <c r="AA49" i="26"/>
  <c r="E53" i="27"/>
  <c r="W49" i="30"/>
  <c r="U53" i="27"/>
  <c r="S52" i="27"/>
  <c r="W51" i="30"/>
  <c r="B50" i="27"/>
  <c r="X54" i="26"/>
  <c r="A54" i="9"/>
  <c r="J53" i="26"/>
  <c r="M48" i="27"/>
  <c r="E54" i="30"/>
  <c r="U49" i="30"/>
  <c r="AB50" i="26"/>
  <c r="S49" i="26"/>
  <c r="T50" i="27"/>
  <c r="V52" i="27"/>
  <c r="H53" i="27"/>
  <c r="B41" i="12"/>
  <c r="D41" i="12" s="1"/>
  <c r="X54" i="30"/>
  <c r="A41" i="17"/>
  <c r="F52" i="26"/>
  <c r="U51" i="27"/>
  <c r="A52" i="9"/>
  <c r="A48" i="8"/>
  <c r="M52" i="27"/>
  <c r="I54" i="27"/>
  <c r="L22" i="7"/>
  <c r="L16" i="7"/>
  <c r="L18" i="7"/>
  <c r="L21" i="7"/>
  <c r="E48" i="12"/>
  <c r="C1767" i="18"/>
  <c r="C1808" i="18"/>
  <c r="C1726" i="18"/>
  <c r="L17" i="7"/>
  <c r="C1685" i="18"/>
  <c r="C1849" i="18"/>
  <c r="E47" i="12"/>
  <c r="C1644" i="18"/>
  <c r="L19" i="7"/>
  <c r="D24" i="7"/>
  <c r="A24" i="7"/>
  <c r="E45" i="12"/>
  <c r="E52" i="12"/>
  <c r="E46" i="12"/>
  <c r="L20" i="7"/>
  <c r="E50" i="12"/>
  <c r="E51" i="12"/>
  <c r="F24" i="7"/>
  <c r="B24" i="13" s="1"/>
  <c r="D24" i="13" s="1"/>
  <c r="D25" i="7" l="1"/>
  <c r="A25" i="7"/>
  <c r="C1809" i="18"/>
  <c r="C1810" i="18" s="1"/>
  <c r="C1811" i="18" s="1"/>
  <c r="C1812" i="18" s="1"/>
  <c r="C1813" i="18" s="1"/>
  <c r="C1814" i="18" s="1"/>
  <c r="C1815" i="18" s="1"/>
  <c r="C1816" i="18" s="1"/>
  <c r="C1817" i="18" s="1"/>
  <c r="C1818" i="18" s="1"/>
  <c r="C1819" i="18" s="1"/>
  <c r="C1820" i="18" s="1"/>
  <c r="C1821" i="18" s="1"/>
  <c r="C1822" i="18" s="1"/>
  <c r="C1823" i="18" s="1"/>
  <c r="C1824" i="18" s="1"/>
  <c r="C1825" i="18" s="1"/>
  <c r="C1826" i="18" s="1"/>
  <c r="C1827" i="18" s="1"/>
  <c r="C1828" i="18" s="1"/>
  <c r="C1829" i="18" s="1"/>
  <c r="C1830" i="18" s="1"/>
  <c r="C1831" i="18" s="1"/>
  <c r="C1832" i="18" s="1"/>
  <c r="C1833" i="18" s="1"/>
  <c r="C1834" i="18" s="1"/>
  <c r="C1835" i="18" s="1"/>
  <c r="C1836" i="18" s="1"/>
  <c r="C1837" i="18" s="1"/>
  <c r="C1838" i="18" s="1"/>
  <c r="C1839" i="18" s="1"/>
  <c r="C1840" i="18" s="1"/>
  <c r="C1841" i="18" s="1"/>
  <c r="C1842" i="18" s="1"/>
  <c r="C1843" i="18" s="1"/>
  <c r="C1844" i="18" s="1"/>
  <c r="C1845" i="18" s="1"/>
  <c r="C1846" i="18" s="1"/>
  <c r="C1847" i="18" s="1"/>
  <c r="C1848" i="18" s="1"/>
  <c r="E1808" i="18"/>
  <c r="E41" i="12"/>
  <c r="E38" i="12"/>
  <c r="E39" i="12"/>
  <c r="C1603" i="18"/>
  <c r="C1439" i="18"/>
  <c r="E43" i="12"/>
  <c r="E40" i="12"/>
  <c r="E1849" i="18"/>
  <c r="C1850" i="18"/>
  <c r="C1851" i="18" s="1"/>
  <c r="C1852" i="18" s="1"/>
  <c r="C1853" i="18" s="1"/>
  <c r="C1854" i="18" s="1"/>
  <c r="C1855" i="18" s="1"/>
  <c r="C1856" i="18" s="1"/>
  <c r="C1857" i="18" s="1"/>
  <c r="C1858" i="18" s="1"/>
  <c r="C1859" i="18" s="1"/>
  <c r="C1860" i="18" s="1"/>
  <c r="C1861" i="18" s="1"/>
  <c r="C1862" i="18" s="1"/>
  <c r="C1863" i="18" s="1"/>
  <c r="C1864" i="18" s="1"/>
  <c r="C1865" i="18" s="1"/>
  <c r="C1866" i="18" s="1"/>
  <c r="C1867" i="18" s="1"/>
  <c r="C1868" i="18" s="1"/>
  <c r="C1869" i="18" s="1"/>
  <c r="C1870" i="18" s="1"/>
  <c r="C1871" i="18" s="1"/>
  <c r="C1872" i="18" s="1"/>
  <c r="C1873" i="18" s="1"/>
  <c r="C1874" i="18" s="1"/>
  <c r="C1875" i="18" s="1"/>
  <c r="C1876" i="18" s="1"/>
  <c r="C1877" i="18" s="1"/>
  <c r="C1878" i="18" s="1"/>
  <c r="C1879" i="18" s="1"/>
  <c r="C1880" i="18" s="1"/>
  <c r="C1881" i="18" s="1"/>
  <c r="C1882" i="18" s="1"/>
  <c r="C1883" i="18" s="1"/>
  <c r="C1884" i="18" s="1"/>
  <c r="C1885" i="18" s="1"/>
  <c r="C1886" i="18" s="1"/>
  <c r="C1887" i="18" s="1"/>
  <c r="C1888" i="18" s="1"/>
  <c r="C1889" i="18" s="1"/>
  <c r="E42" i="12"/>
  <c r="C1562" i="18"/>
  <c r="E44" i="12"/>
  <c r="E1726" i="18"/>
  <c r="C1727" i="18"/>
  <c r="C1728" i="18" s="1"/>
  <c r="C1729" i="18" s="1"/>
  <c r="C1730" i="18" s="1"/>
  <c r="C1731" i="18" s="1"/>
  <c r="C1732" i="18" s="1"/>
  <c r="C1733" i="18" s="1"/>
  <c r="C1734" i="18" s="1"/>
  <c r="C1735" i="18" s="1"/>
  <c r="C1736" i="18" s="1"/>
  <c r="C1737" i="18" s="1"/>
  <c r="C1738" i="18" s="1"/>
  <c r="C1739" i="18" s="1"/>
  <c r="C1740" i="18" s="1"/>
  <c r="C1741" i="18" s="1"/>
  <c r="C1742" i="18" s="1"/>
  <c r="C1743" i="18" s="1"/>
  <c r="C1744" i="18" s="1"/>
  <c r="C1745" i="18" s="1"/>
  <c r="C1746" i="18" s="1"/>
  <c r="C1747" i="18" s="1"/>
  <c r="C1748" i="18" s="1"/>
  <c r="C1749" i="18" s="1"/>
  <c r="C1750" i="18" s="1"/>
  <c r="C1751" i="18" s="1"/>
  <c r="C1752" i="18" s="1"/>
  <c r="C1753" i="18" s="1"/>
  <c r="C1754" i="18" s="1"/>
  <c r="C1755" i="18" s="1"/>
  <c r="C1756" i="18" s="1"/>
  <c r="C1757" i="18" s="1"/>
  <c r="C1758" i="18" s="1"/>
  <c r="C1759" i="18" s="1"/>
  <c r="C1760" i="18" s="1"/>
  <c r="C1761" i="18" s="1"/>
  <c r="C1762" i="18" s="1"/>
  <c r="C1763" i="18" s="1"/>
  <c r="C1764" i="18" s="1"/>
  <c r="C1765" i="18" s="1"/>
  <c r="C1766" i="18" s="1"/>
  <c r="E1644" i="18"/>
  <c r="C1645" i="18"/>
  <c r="C1646" i="18" s="1"/>
  <c r="C1647" i="18" s="1"/>
  <c r="C1648" i="18" s="1"/>
  <c r="C1649" i="18" s="1"/>
  <c r="C1650" i="18" s="1"/>
  <c r="C1651" i="18" s="1"/>
  <c r="C1652" i="18" s="1"/>
  <c r="C1653" i="18" s="1"/>
  <c r="C1654" i="18" s="1"/>
  <c r="C1655" i="18" s="1"/>
  <c r="C1656" i="18" s="1"/>
  <c r="C1657" i="18" s="1"/>
  <c r="C1658" i="18" s="1"/>
  <c r="C1659" i="18" s="1"/>
  <c r="C1660" i="18" s="1"/>
  <c r="C1661" i="18" s="1"/>
  <c r="C1662" i="18" s="1"/>
  <c r="C1663" i="18" s="1"/>
  <c r="C1664" i="18" s="1"/>
  <c r="C1665" i="18" s="1"/>
  <c r="C1666" i="18" s="1"/>
  <c r="C1667" i="18" s="1"/>
  <c r="C1668" i="18" s="1"/>
  <c r="C1669" i="18" s="1"/>
  <c r="C1670" i="18" s="1"/>
  <c r="C1671" i="18" s="1"/>
  <c r="C1672" i="18" s="1"/>
  <c r="C1673" i="18" s="1"/>
  <c r="C1674" i="18" s="1"/>
  <c r="C1675" i="18" s="1"/>
  <c r="C1676" i="18" s="1"/>
  <c r="C1677" i="18" s="1"/>
  <c r="C1678" i="18" s="1"/>
  <c r="C1679" i="18" s="1"/>
  <c r="C1680" i="18" s="1"/>
  <c r="C1681" i="18" s="1"/>
  <c r="C1682" i="18" s="1"/>
  <c r="C1683" i="18" s="1"/>
  <c r="C1684" i="18" s="1"/>
  <c r="C1686" i="18"/>
  <c r="C1687" i="18" s="1"/>
  <c r="C1688" i="18" s="1"/>
  <c r="C1689" i="18" s="1"/>
  <c r="C1690" i="18" s="1"/>
  <c r="C1691" i="18" s="1"/>
  <c r="C1692" i="18" s="1"/>
  <c r="C1693" i="18" s="1"/>
  <c r="C1694" i="18" s="1"/>
  <c r="C1695" i="18" s="1"/>
  <c r="C1696" i="18" s="1"/>
  <c r="C1697" i="18" s="1"/>
  <c r="C1698" i="18" s="1"/>
  <c r="C1699" i="18" s="1"/>
  <c r="C1700" i="18" s="1"/>
  <c r="C1701" i="18" s="1"/>
  <c r="C1702" i="18" s="1"/>
  <c r="C1703" i="18" s="1"/>
  <c r="C1704" i="18" s="1"/>
  <c r="C1705" i="18" s="1"/>
  <c r="C1706" i="18" s="1"/>
  <c r="C1707" i="18" s="1"/>
  <c r="C1708" i="18" s="1"/>
  <c r="C1709" i="18" s="1"/>
  <c r="C1710" i="18" s="1"/>
  <c r="C1711" i="18" s="1"/>
  <c r="C1712" i="18" s="1"/>
  <c r="C1713" i="18" s="1"/>
  <c r="C1714" i="18" s="1"/>
  <c r="C1715" i="18" s="1"/>
  <c r="C1716" i="18" s="1"/>
  <c r="C1717" i="18" s="1"/>
  <c r="C1718" i="18" s="1"/>
  <c r="C1719" i="18" s="1"/>
  <c r="C1720" i="18" s="1"/>
  <c r="C1721" i="18" s="1"/>
  <c r="C1722" i="18" s="1"/>
  <c r="C1723" i="18" s="1"/>
  <c r="C1724" i="18" s="1"/>
  <c r="C1725" i="18" s="1"/>
  <c r="E1685" i="18"/>
  <c r="C1768" i="18"/>
  <c r="C1769" i="18" s="1"/>
  <c r="C1770" i="18" s="1"/>
  <c r="C1771" i="18" s="1"/>
  <c r="C1772" i="18" s="1"/>
  <c r="C1773" i="18" s="1"/>
  <c r="C1774" i="18" s="1"/>
  <c r="C1775" i="18" s="1"/>
  <c r="C1776" i="18" s="1"/>
  <c r="C1777" i="18" s="1"/>
  <c r="C1778" i="18" s="1"/>
  <c r="C1779" i="18" s="1"/>
  <c r="C1780" i="18" s="1"/>
  <c r="C1781" i="18" s="1"/>
  <c r="C1782" i="18" s="1"/>
  <c r="C1783" i="18" s="1"/>
  <c r="C1784" i="18" s="1"/>
  <c r="C1785" i="18" s="1"/>
  <c r="C1786" i="18" s="1"/>
  <c r="C1787" i="18" s="1"/>
  <c r="C1788" i="18" s="1"/>
  <c r="C1789" i="18" s="1"/>
  <c r="C1790" i="18" s="1"/>
  <c r="C1791" i="18" s="1"/>
  <c r="C1792" i="18" s="1"/>
  <c r="C1793" i="18" s="1"/>
  <c r="C1794" i="18" s="1"/>
  <c r="C1795" i="18" s="1"/>
  <c r="C1796" i="18" s="1"/>
  <c r="C1797" i="18" s="1"/>
  <c r="C1798" i="18" s="1"/>
  <c r="C1799" i="18" s="1"/>
  <c r="C1800" i="18" s="1"/>
  <c r="C1801" i="18" s="1"/>
  <c r="C1802" i="18" s="1"/>
  <c r="C1803" i="18" s="1"/>
  <c r="C1804" i="18" s="1"/>
  <c r="C1805" i="18" s="1"/>
  <c r="C1806" i="18" s="1"/>
  <c r="C1807" i="18" s="1"/>
  <c r="E1767" i="18"/>
  <c r="A24" i="13"/>
  <c r="E24" i="13" s="1"/>
  <c r="A24" i="9"/>
  <c r="B24" i="11"/>
  <c r="A24" i="30"/>
  <c r="A24" i="26"/>
  <c r="A24" i="25"/>
  <c r="A24" i="29"/>
  <c r="A24" i="27"/>
  <c r="A24" i="8"/>
  <c r="A11" i="23"/>
  <c r="A14" i="12"/>
  <c r="A24" i="24"/>
  <c r="A11" i="17"/>
  <c r="A24" i="28"/>
  <c r="C1480" i="18"/>
  <c r="C1357" i="18"/>
  <c r="C1521" i="18"/>
  <c r="C1398" i="18"/>
  <c r="F25" i="7"/>
  <c r="B25" i="13" s="1"/>
  <c r="D25" i="13" s="1"/>
  <c r="C1399" i="18" l="1"/>
  <c r="C1400" i="18" s="1"/>
  <c r="C1401" i="18" s="1"/>
  <c r="C1402" i="18" s="1"/>
  <c r="C1403" i="18" s="1"/>
  <c r="C1404" i="18" s="1"/>
  <c r="C1405" i="18" s="1"/>
  <c r="C1406" i="18" s="1"/>
  <c r="C1407" i="18" s="1"/>
  <c r="C1408" i="18" s="1"/>
  <c r="C1409" i="18" s="1"/>
  <c r="C1410" i="18" s="1"/>
  <c r="C1411" i="18" s="1"/>
  <c r="C1412" i="18" s="1"/>
  <c r="C1413" i="18" s="1"/>
  <c r="C1414" i="18" s="1"/>
  <c r="C1415" i="18" s="1"/>
  <c r="C1416" i="18" s="1"/>
  <c r="C1417" i="18" s="1"/>
  <c r="C1418" i="18" s="1"/>
  <c r="C1419" i="18" s="1"/>
  <c r="C1420" i="18" s="1"/>
  <c r="C1421" i="18" s="1"/>
  <c r="C1422" i="18" s="1"/>
  <c r="C1423" i="18" s="1"/>
  <c r="C1424" i="18" s="1"/>
  <c r="C1425" i="18" s="1"/>
  <c r="C1426" i="18" s="1"/>
  <c r="C1427" i="18" s="1"/>
  <c r="C1428" i="18" s="1"/>
  <c r="C1429" i="18" s="1"/>
  <c r="C1430" i="18" s="1"/>
  <c r="C1431" i="18" s="1"/>
  <c r="C1432" i="18" s="1"/>
  <c r="C1433" i="18" s="1"/>
  <c r="C1434" i="18" s="1"/>
  <c r="C1435" i="18" s="1"/>
  <c r="C1436" i="18" s="1"/>
  <c r="C1437" i="18" s="1"/>
  <c r="C1438" i="18" s="1"/>
  <c r="E1398" i="18"/>
  <c r="C1522" i="18"/>
  <c r="C1523" i="18" s="1"/>
  <c r="C1524" i="18" s="1"/>
  <c r="C1525" i="18" s="1"/>
  <c r="C1526" i="18" s="1"/>
  <c r="C1527" i="18" s="1"/>
  <c r="C1528" i="18" s="1"/>
  <c r="C1529" i="18" s="1"/>
  <c r="C1530" i="18" s="1"/>
  <c r="C1531" i="18" s="1"/>
  <c r="C1532" i="18" s="1"/>
  <c r="C1533" i="18" s="1"/>
  <c r="C1534" i="18" s="1"/>
  <c r="C1535" i="18" s="1"/>
  <c r="C1536" i="18" s="1"/>
  <c r="C1537" i="18" s="1"/>
  <c r="C1538" i="18" s="1"/>
  <c r="C1539" i="18" s="1"/>
  <c r="C1540" i="18" s="1"/>
  <c r="C1541" i="18" s="1"/>
  <c r="C1542" i="18" s="1"/>
  <c r="C1543" i="18" s="1"/>
  <c r="C1544" i="18" s="1"/>
  <c r="C1545" i="18" s="1"/>
  <c r="C1546" i="18" s="1"/>
  <c r="C1547" i="18" s="1"/>
  <c r="C1548" i="18" s="1"/>
  <c r="C1549" i="18" s="1"/>
  <c r="C1550" i="18" s="1"/>
  <c r="C1551" i="18" s="1"/>
  <c r="C1552" i="18" s="1"/>
  <c r="C1553" i="18" s="1"/>
  <c r="C1554" i="18" s="1"/>
  <c r="C1555" i="18" s="1"/>
  <c r="C1556" i="18" s="1"/>
  <c r="C1557" i="18" s="1"/>
  <c r="C1558" i="18" s="1"/>
  <c r="C1559" i="18" s="1"/>
  <c r="C1560" i="18" s="1"/>
  <c r="C1561" i="18" s="1"/>
  <c r="E1521" i="18"/>
  <c r="E1357" i="18"/>
  <c r="C1358" i="18"/>
  <c r="C1359" i="18" s="1"/>
  <c r="C1360" i="18" s="1"/>
  <c r="C1361" i="18" s="1"/>
  <c r="C1362" i="18" s="1"/>
  <c r="C1363" i="18" s="1"/>
  <c r="C1364" i="18" s="1"/>
  <c r="C1365" i="18" s="1"/>
  <c r="C1366" i="18" s="1"/>
  <c r="C1367" i="18" s="1"/>
  <c r="C1368" i="18" s="1"/>
  <c r="C1369" i="18" s="1"/>
  <c r="C1370" i="18" s="1"/>
  <c r="C1371" i="18" s="1"/>
  <c r="C1372" i="18" s="1"/>
  <c r="C1373" i="18" s="1"/>
  <c r="C1374" i="18" s="1"/>
  <c r="C1375" i="18" s="1"/>
  <c r="C1376" i="18" s="1"/>
  <c r="C1377" i="18" s="1"/>
  <c r="C1378" i="18" s="1"/>
  <c r="C1379" i="18" s="1"/>
  <c r="C1380" i="18" s="1"/>
  <c r="C1381" i="18" s="1"/>
  <c r="C1382" i="18" s="1"/>
  <c r="C1383" i="18" s="1"/>
  <c r="C1384" i="18" s="1"/>
  <c r="C1385" i="18" s="1"/>
  <c r="C1386" i="18" s="1"/>
  <c r="C1387" i="18" s="1"/>
  <c r="C1388" i="18" s="1"/>
  <c r="C1389" i="18" s="1"/>
  <c r="C1390" i="18" s="1"/>
  <c r="C1391" i="18" s="1"/>
  <c r="C1392" i="18" s="1"/>
  <c r="C1393" i="18" s="1"/>
  <c r="C1394" i="18" s="1"/>
  <c r="C1395" i="18" s="1"/>
  <c r="C1396" i="18" s="1"/>
  <c r="C1397" i="18" s="1"/>
  <c r="D26" i="7"/>
  <c r="O14" i="12" s="1"/>
  <c r="A26" i="7"/>
  <c r="E1480" i="18"/>
  <c r="C1481" i="18"/>
  <c r="C1482" i="18" s="1"/>
  <c r="C1483" i="18" s="1"/>
  <c r="C1484" i="18" s="1"/>
  <c r="C1485" i="18" s="1"/>
  <c r="C1486" i="18" s="1"/>
  <c r="C1487" i="18" s="1"/>
  <c r="C1488" i="18" s="1"/>
  <c r="C1489" i="18" s="1"/>
  <c r="C1490" i="18" s="1"/>
  <c r="C1491" i="18" s="1"/>
  <c r="C1492" i="18" s="1"/>
  <c r="C1493" i="18" s="1"/>
  <c r="C1494" i="18" s="1"/>
  <c r="C1495" i="18" s="1"/>
  <c r="C1496" i="18" s="1"/>
  <c r="C1497" i="18" s="1"/>
  <c r="C1498" i="18" s="1"/>
  <c r="C1499" i="18" s="1"/>
  <c r="C1500" i="18" s="1"/>
  <c r="C1501" i="18" s="1"/>
  <c r="C1502" i="18" s="1"/>
  <c r="C1503" i="18" s="1"/>
  <c r="C1504" i="18" s="1"/>
  <c r="C1505" i="18" s="1"/>
  <c r="C1506" i="18" s="1"/>
  <c r="C1507" i="18" s="1"/>
  <c r="C1508" i="18" s="1"/>
  <c r="C1509" i="18" s="1"/>
  <c r="C1510" i="18" s="1"/>
  <c r="C1511" i="18" s="1"/>
  <c r="C1512" i="18" s="1"/>
  <c r="C1513" i="18" s="1"/>
  <c r="C1514" i="18" s="1"/>
  <c r="C1515" i="18" s="1"/>
  <c r="C1516" i="18" s="1"/>
  <c r="C1517" i="18" s="1"/>
  <c r="C1518" i="18" s="1"/>
  <c r="C1519" i="18" s="1"/>
  <c r="C1520" i="18" s="1"/>
  <c r="C1604" i="18"/>
  <c r="C1605" i="18" s="1"/>
  <c r="C1606" i="18" s="1"/>
  <c r="C1607" i="18" s="1"/>
  <c r="C1608" i="18" s="1"/>
  <c r="C1609" i="18" s="1"/>
  <c r="C1610" i="18" s="1"/>
  <c r="C1611" i="18" s="1"/>
  <c r="C1612" i="18" s="1"/>
  <c r="C1613" i="18" s="1"/>
  <c r="C1614" i="18" s="1"/>
  <c r="C1615" i="18" s="1"/>
  <c r="C1616" i="18" s="1"/>
  <c r="C1617" i="18" s="1"/>
  <c r="C1618" i="18" s="1"/>
  <c r="C1619" i="18" s="1"/>
  <c r="C1620" i="18" s="1"/>
  <c r="C1621" i="18" s="1"/>
  <c r="C1622" i="18" s="1"/>
  <c r="C1623" i="18" s="1"/>
  <c r="C1624" i="18" s="1"/>
  <c r="C1625" i="18" s="1"/>
  <c r="C1626" i="18" s="1"/>
  <c r="C1627" i="18" s="1"/>
  <c r="C1628" i="18" s="1"/>
  <c r="C1629" i="18" s="1"/>
  <c r="C1630" i="18" s="1"/>
  <c r="C1631" i="18" s="1"/>
  <c r="C1632" i="18" s="1"/>
  <c r="C1633" i="18" s="1"/>
  <c r="C1634" i="18" s="1"/>
  <c r="C1635" i="18" s="1"/>
  <c r="C1636" i="18" s="1"/>
  <c r="C1637" i="18" s="1"/>
  <c r="C1638" i="18" s="1"/>
  <c r="C1639" i="18" s="1"/>
  <c r="C1640" i="18" s="1"/>
  <c r="C1641" i="18" s="1"/>
  <c r="C1642" i="18" s="1"/>
  <c r="C1643" i="18" s="1"/>
  <c r="E1603" i="18"/>
  <c r="E1439" i="18"/>
  <c r="C1440" i="18"/>
  <c r="C1441" i="18" s="1"/>
  <c r="C1442" i="18" s="1"/>
  <c r="C1443" i="18" s="1"/>
  <c r="C1444" i="18" s="1"/>
  <c r="C1445" i="18" s="1"/>
  <c r="C1446" i="18" s="1"/>
  <c r="C1447" i="18" s="1"/>
  <c r="C1448" i="18" s="1"/>
  <c r="C1449" i="18" s="1"/>
  <c r="C1450" i="18" s="1"/>
  <c r="C1451" i="18" s="1"/>
  <c r="C1452" i="18" s="1"/>
  <c r="C1453" i="18" s="1"/>
  <c r="C1454" i="18" s="1"/>
  <c r="C1455" i="18" s="1"/>
  <c r="C1456" i="18" s="1"/>
  <c r="C1457" i="18" s="1"/>
  <c r="C1458" i="18" s="1"/>
  <c r="C1459" i="18" s="1"/>
  <c r="C1460" i="18" s="1"/>
  <c r="C1461" i="18" s="1"/>
  <c r="C1462" i="18" s="1"/>
  <c r="C1463" i="18" s="1"/>
  <c r="C1464" i="18" s="1"/>
  <c r="C1465" i="18" s="1"/>
  <c r="C1466" i="18" s="1"/>
  <c r="C1467" i="18" s="1"/>
  <c r="C1468" i="18" s="1"/>
  <c r="C1469" i="18" s="1"/>
  <c r="C1470" i="18" s="1"/>
  <c r="C1471" i="18" s="1"/>
  <c r="C1472" i="18" s="1"/>
  <c r="C1473" i="18" s="1"/>
  <c r="C1474" i="18" s="1"/>
  <c r="C1475" i="18" s="1"/>
  <c r="C1476" i="18" s="1"/>
  <c r="C1477" i="18" s="1"/>
  <c r="C1478" i="18" s="1"/>
  <c r="C1479" i="18" s="1"/>
  <c r="E14" i="12"/>
  <c r="C1563" i="18"/>
  <c r="C1564" i="18" s="1"/>
  <c r="C1565" i="18" s="1"/>
  <c r="C1566" i="18" s="1"/>
  <c r="C1567" i="18" s="1"/>
  <c r="C1568" i="18" s="1"/>
  <c r="C1569" i="18" s="1"/>
  <c r="C1570" i="18" s="1"/>
  <c r="C1571" i="18" s="1"/>
  <c r="C1572" i="18" s="1"/>
  <c r="C1573" i="18" s="1"/>
  <c r="C1574" i="18" s="1"/>
  <c r="C1575" i="18" s="1"/>
  <c r="C1576" i="18" s="1"/>
  <c r="C1577" i="18" s="1"/>
  <c r="C1578" i="18" s="1"/>
  <c r="C1579" i="18" s="1"/>
  <c r="C1580" i="18" s="1"/>
  <c r="C1581" i="18" s="1"/>
  <c r="C1582" i="18" s="1"/>
  <c r="C1583" i="18" s="1"/>
  <c r="C1584" i="18" s="1"/>
  <c r="C1585" i="18" s="1"/>
  <c r="C1586" i="18" s="1"/>
  <c r="C1587" i="18" s="1"/>
  <c r="C1588" i="18" s="1"/>
  <c r="C1589" i="18" s="1"/>
  <c r="C1590" i="18" s="1"/>
  <c r="C1591" i="18" s="1"/>
  <c r="C1592" i="18" s="1"/>
  <c r="C1593" i="18" s="1"/>
  <c r="C1594" i="18" s="1"/>
  <c r="C1595" i="18" s="1"/>
  <c r="C1596" i="18" s="1"/>
  <c r="C1597" i="18" s="1"/>
  <c r="C1598" i="18" s="1"/>
  <c r="C1599" i="18" s="1"/>
  <c r="C1600" i="18" s="1"/>
  <c r="C1601" i="18" s="1"/>
  <c r="C1602" i="18" s="1"/>
  <c r="E1562" i="18"/>
  <c r="C373" i="18"/>
  <c r="B11" i="17"/>
  <c r="E11" i="17"/>
  <c r="A15" i="12"/>
  <c r="A25" i="9"/>
  <c r="A25" i="28"/>
  <c r="A25" i="30"/>
  <c r="A25" i="13"/>
  <c r="E25" i="13" s="1"/>
  <c r="A25" i="27"/>
  <c r="A25" i="25"/>
  <c r="A25" i="8"/>
  <c r="A12" i="23"/>
  <c r="A25" i="26"/>
  <c r="A25" i="24"/>
  <c r="B25" i="11"/>
  <c r="A12" i="17"/>
  <c r="A25" i="29"/>
  <c r="G59" i="8"/>
  <c r="H48" i="12"/>
  <c r="AU43" i="17"/>
  <c r="AN48" i="17"/>
  <c r="AY42" i="17"/>
  <c r="AZ46" i="17"/>
  <c r="Q44" i="17"/>
  <c r="W42" i="17"/>
  <c r="AQ44" i="17"/>
  <c r="K47" i="12"/>
  <c r="Q58" i="11"/>
  <c r="X46" i="12"/>
  <c r="J46" i="12"/>
  <c r="AJ50" i="12"/>
  <c r="X49" i="12"/>
  <c r="P44" i="17"/>
  <c r="S60" i="11"/>
  <c r="I42" i="17"/>
  <c r="J58" i="11"/>
  <c r="K49" i="17"/>
  <c r="AS44" i="17"/>
  <c r="H61" i="11"/>
  <c r="L61" i="11"/>
  <c r="R48" i="17"/>
  <c r="J46" i="17"/>
  <c r="AQ47" i="17"/>
  <c r="I50" i="12"/>
  <c r="AR43" i="17"/>
  <c r="AF47" i="17"/>
  <c r="F52" i="12"/>
  <c r="U50" i="12"/>
  <c r="H55" i="11"/>
  <c r="H59" i="11"/>
  <c r="K56" i="11"/>
  <c r="O56" i="11"/>
  <c r="T47" i="12"/>
  <c r="K42" i="17"/>
  <c r="AV49" i="17"/>
  <c r="V58" i="9"/>
  <c r="W58" i="9" s="1"/>
  <c r="X58" i="9" s="1"/>
  <c r="Y58" i="9" s="1"/>
  <c r="Z58" i="9" s="1"/>
  <c r="AA58" i="9" s="1"/>
  <c r="AB58" i="9" s="1"/>
  <c r="AC58" i="9" s="1"/>
  <c r="AD58" i="9" s="1"/>
  <c r="AE58" i="9" s="1"/>
  <c r="AF58" i="9" s="1"/>
  <c r="AG58" i="9" s="1"/>
  <c r="AH58" i="9" s="1"/>
  <c r="AI58" i="9" s="1"/>
  <c r="AJ58" i="9" s="1"/>
  <c r="AK58" i="9" s="1"/>
  <c r="AL58" i="9" s="1"/>
  <c r="AM58" i="9" s="1"/>
  <c r="AN58" i="9" s="1"/>
  <c r="AO58" i="9" s="1"/>
  <c r="AP58" i="9" s="1"/>
  <c r="AQ58" i="9" s="1"/>
  <c r="AR58" i="9" s="1"/>
  <c r="AS58" i="9" s="1"/>
  <c r="AT58" i="9" s="1"/>
  <c r="AU58" i="9" s="1"/>
  <c r="AV58" i="9" s="1"/>
  <c r="AW58" i="9" s="1"/>
  <c r="AX58" i="9" s="1"/>
  <c r="AY58" i="9" s="1"/>
  <c r="AZ58" i="9" s="1"/>
  <c r="B61" i="8"/>
  <c r="L56" i="11"/>
  <c r="T56" i="11"/>
  <c r="AE49" i="12"/>
  <c r="AW45" i="17"/>
  <c r="AE48" i="17"/>
  <c r="N48" i="17"/>
  <c r="D62" i="11"/>
  <c r="W59" i="11"/>
  <c r="X59" i="11" s="1"/>
  <c r="Y59" i="11" s="1"/>
  <c r="Z59" i="11" s="1"/>
  <c r="AA59" i="11" s="1"/>
  <c r="AB59" i="11" s="1"/>
  <c r="AC59" i="11" s="1"/>
  <c r="AD59" i="11" s="1"/>
  <c r="AE59" i="11" s="1"/>
  <c r="AF59" i="11" s="1"/>
  <c r="AG59" i="11" s="1"/>
  <c r="AH59" i="11" s="1"/>
  <c r="AI59" i="11" s="1"/>
  <c r="AJ59" i="11" s="1"/>
  <c r="AK59" i="11" s="1"/>
  <c r="AL59" i="11" s="1"/>
  <c r="AM59" i="11" s="1"/>
  <c r="AN59" i="11" s="1"/>
  <c r="AO59" i="11" s="1"/>
  <c r="AP59" i="11" s="1"/>
  <c r="AQ59" i="11" s="1"/>
  <c r="AR59" i="11" s="1"/>
  <c r="AS59" i="11" s="1"/>
  <c r="AT59" i="11" s="1"/>
  <c r="AU59" i="11" s="1"/>
  <c r="AV59" i="11" s="1"/>
  <c r="AW59" i="11" s="1"/>
  <c r="AX59" i="11" s="1"/>
  <c r="L55" i="9"/>
  <c r="AD48" i="12"/>
  <c r="Z49" i="12"/>
  <c r="S49" i="12"/>
  <c r="I45" i="17"/>
  <c r="F45" i="17"/>
  <c r="M57" i="11"/>
  <c r="AG48" i="17"/>
  <c r="AO48" i="17"/>
  <c r="F47" i="17"/>
  <c r="G60" i="11"/>
  <c r="T55" i="11"/>
  <c r="S55" i="11"/>
  <c r="F43" i="17"/>
  <c r="AE43" i="17"/>
  <c r="L43" i="17"/>
  <c r="AP47" i="17"/>
  <c r="N47" i="17"/>
  <c r="O47" i="12"/>
  <c r="X42" i="17"/>
  <c r="D42" i="17"/>
  <c r="AH42" i="17"/>
  <c r="G61" i="11"/>
  <c r="E58" i="11"/>
  <c r="Q45" i="12"/>
  <c r="AE52" i="12"/>
  <c r="G52" i="12"/>
  <c r="Q46" i="12"/>
  <c r="Y46" i="12"/>
  <c r="G49" i="17"/>
  <c r="Y49" i="17"/>
  <c r="P49" i="17"/>
  <c r="T50" i="12"/>
  <c r="R50" i="12"/>
  <c r="L57" i="8"/>
  <c r="U62" i="11"/>
  <c r="L62" i="11"/>
  <c r="Q59" i="11"/>
  <c r="O48" i="12"/>
  <c r="V48" i="12"/>
  <c r="V57" i="9"/>
  <c r="W57" i="9" s="1"/>
  <c r="X57" i="9" s="1"/>
  <c r="Y57" i="9" s="1"/>
  <c r="Z57" i="9" s="1"/>
  <c r="AA57" i="9" s="1"/>
  <c r="AB57" i="9" s="1"/>
  <c r="AC57" i="9" s="1"/>
  <c r="AD57" i="9" s="1"/>
  <c r="AE57" i="9" s="1"/>
  <c r="AF57" i="9" s="1"/>
  <c r="AG57" i="9" s="1"/>
  <c r="AH57" i="9" s="1"/>
  <c r="AI57" i="9" s="1"/>
  <c r="AJ57" i="9" s="1"/>
  <c r="AK57" i="9" s="1"/>
  <c r="AL57" i="9" s="1"/>
  <c r="AM57" i="9" s="1"/>
  <c r="AN57" i="9" s="1"/>
  <c r="AO57" i="9" s="1"/>
  <c r="AP57" i="9" s="1"/>
  <c r="AQ57" i="9" s="1"/>
  <c r="AR57" i="9" s="1"/>
  <c r="AS57" i="9" s="1"/>
  <c r="AT57" i="9" s="1"/>
  <c r="AU57" i="9" s="1"/>
  <c r="AV57" i="9" s="1"/>
  <c r="AW57" i="9" s="1"/>
  <c r="AX57" i="9" s="1"/>
  <c r="AY57" i="9" s="1"/>
  <c r="AZ57" i="9" s="1"/>
  <c r="V61" i="9"/>
  <c r="W61" i="9" s="1"/>
  <c r="X61" i="9" s="1"/>
  <c r="Y61" i="9" s="1"/>
  <c r="Z61" i="9" s="1"/>
  <c r="AA61" i="9" s="1"/>
  <c r="AB61" i="9" s="1"/>
  <c r="AC61" i="9" s="1"/>
  <c r="AD61" i="9" s="1"/>
  <c r="AE61" i="9" s="1"/>
  <c r="AF61" i="9" s="1"/>
  <c r="AG61" i="9" s="1"/>
  <c r="AH61" i="9" s="1"/>
  <c r="AI61" i="9" s="1"/>
  <c r="AJ61" i="9" s="1"/>
  <c r="AK61" i="9" s="1"/>
  <c r="AL61" i="9" s="1"/>
  <c r="AM61" i="9" s="1"/>
  <c r="AN61" i="9" s="1"/>
  <c r="AO61" i="9" s="1"/>
  <c r="AP61" i="9" s="1"/>
  <c r="AQ61" i="9" s="1"/>
  <c r="AR61" i="9" s="1"/>
  <c r="AS61" i="9" s="1"/>
  <c r="AT61" i="9" s="1"/>
  <c r="AU61" i="9" s="1"/>
  <c r="AV61" i="9" s="1"/>
  <c r="AW61" i="9" s="1"/>
  <c r="AX61" i="9" s="1"/>
  <c r="AY61" i="9" s="1"/>
  <c r="AZ61" i="9" s="1"/>
  <c r="I49" i="12"/>
  <c r="AD49" i="12"/>
  <c r="AE45" i="17"/>
  <c r="AQ45" i="17"/>
  <c r="D57" i="11"/>
  <c r="W57" i="11"/>
  <c r="X57" i="11" s="1"/>
  <c r="Y57" i="11" s="1"/>
  <c r="Z57" i="11" s="1"/>
  <c r="AA57" i="11" s="1"/>
  <c r="AB57" i="11" s="1"/>
  <c r="AC57" i="11" s="1"/>
  <c r="AD57" i="11" s="1"/>
  <c r="AE57" i="11" s="1"/>
  <c r="AF57" i="11" s="1"/>
  <c r="AG57" i="11" s="1"/>
  <c r="AH57" i="11" s="1"/>
  <c r="AI57" i="11" s="1"/>
  <c r="AJ57" i="11" s="1"/>
  <c r="AK57" i="11" s="1"/>
  <c r="AL57" i="11" s="1"/>
  <c r="AM57" i="11" s="1"/>
  <c r="AN57" i="11" s="1"/>
  <c r="AO57" i="11" s="1"/>
  <c r="AP57" i="11" s="1"/>
  <c r="AQ57" i="11" s="1"/>
  <c r="AR57" i="11" s="1"/>
  <c r="AS57" i="11" s="1"/>
  <c r="AT57" i="11" s="1"/>
  <c r="AU57" i="11" s="1"/>
  <c r="AV57" i="11" s="1"/>
  <c r="AW57" i="11" s="1"/>
  <c r="AX57" i="11" s="1"/>
  <c r="AW48" i="17"/>
  <c r="W48" i="17"/>
  <c r="O48" i="17"/>
  <c r="S48" i="17"/>
  <c r="AW46" i="17"/>
  <c r="L46" i="17"/>
  <c r="V46" i="17"/>
  <c r="I46" i="17"/>
  <c r="M44" i="17"/>
  <c r="AL44" i="17"/>
  <c r="L44" i="17"/>
  <c r="O60" i="11"/>
  <c r="K47" i="17"/>
  <c r="AJ47" i="12"/>
  <c r="Z42" i="17"/>
  <c r="M61" i="11"/>
  <c r="J52" i="12"/>
  <c r="L46" i="12"/>
  <c r="F49" i="17"/>
  <c r="AC50" i="12"/>
  <c r="W51" i="12"/>
  <c r="AH47" i="12"/>
  <c r="AU42" i="17"/>
  <c r="M52" i="12"/>
  <c r="H50" i="12"/>
  <c r="AF51" i="12"/>
  <c r="R46" i="12"/>
  <c r="AR49" i="17"/>
  <c r="S51" i="12"/>
  <c r="G55" i="11"/>
  <c r="O58" i="11"/>
  <c r="AG51" i="12"/>
  <c r="S45" i="12"/>
  <c r="C60" i="11"/>
  <c r="AG42" i="17"/>
  <c r="G42" i="17"/>
  <c r="W52" i="12"/>
  <c r="AH46" i="12"/>
  <c r="G62" i="9"/>
  <c r="AO49" i="17"/>
  <c r="Y51" i="12"/>
  <c r="I45" i="12"/>
  <c r="M46" i="12"/>
  <c r="B49" i="17"/>
  <c r="E47" i="17"/>
  <c r="AW42" i="17"/>
  <c r="M50" i="12"/>
  <c r="V43" i="17"/>
  <c r="R45" i="12"/>
  <c r="F51" i="12"/>
  <c r="N58" i="11"/>
  <c r="I61" i="11"/>
  <c r="AP42" i="17"/>
  <c r="AY49" i="17"/>
  <c r="AF43" i="17"/>
  <c r="L45" i="12"/>
  <c r="W43" i="17"/>
  <c r="AG47" i="17"/>
  <c r="AL42" i="17"/>
  <c r="R49" i="17"/>
  <c r="G60" i="8"/>
  <c r="AZ42" i="17"/>
  <c r="AO42" i="17"/>
  <c r="J61" i="11"/>
  <c r="Q42" i="17"/>
  <c r="AT42" i="17"/>
  <c r="T45" i="12"/>
  <c r="AD52" i="12"/>
  <c r="S46" i="12"/>
  <c r="AP49" i="17"/>
  <c r="L50" i="12"/>
  <c r="X50" i="12"/>
  <c r="AA52" i="12"/>
  <c r="V59" i="8"/>
  <c r="W59" i="8" s="1"/>
  <c r="X59" i="8" s="1"/>
  <c r="Y59" i="8" s="1"/>
  <c r="Z59" i="8" s="1"/>
  <c r="AA59" i="8" s="1"/>
  <c r="AB59" i="8" s="1"/>
  <c r="AC59" i="8" s="1"/>
  <c r="AD59" i="8" s="1"/>
  <c r="AE59" i="8" s="1"/>
  <c r="AF59" i="8" s="1"/>
  <c r="AG59" i="8" s="1"/>
  <c r="AH59" i="8" s="1"/>
  <c r="AI59" i="8" s="1"/>
  <c r="AJ59" i="8" s="1"/>
  <c r="AK59" i="8" s="1"/>
  <c r="AL59" i="8" s="1"/>
  <c r="AM59" i="8" s="1"/>
  <c r="AN59" i="8" s="1"/>
  <c r="AO59" i="8" s="1"/>
  <c r="AP59" i="8" s="1"/>
  <c r="AQ59" i="8" s="1"/>
  <c r="AR59" i="8" s="1"/>
  <c r="AS59" i="8" s="1"/>
  <c r="AT59" i="8" s="1"/>
  <c r="AU59" i="8" s="1"/>
  <c r="AV59" i="8" s="1"/>
  <c r="AW59" i="8" s="1"/>
  <c r="AX59" i="8" s="1"/>
  <c r="AY59" i="8" s="1"/>
  <c r="AZ59" i="8" s="1"/>
  <c r="AI51" i="12"/>
  <c r="F26" i="7"/>
  <c r="B26" i="13" s="1"/>
  <c r="D26" i="13" s="1"/>
  <c r="Q61" i="9" l="1"/>
  <c r="P45" i="17"/>
  <c r="H42" i="17"/>
  <c r="G43" i="17"/>
  <c r="V42" i="17"/>
  <c r="F50" i="12"/>
  <c r="I51" i="12"/>
  <c r="R61" i="11"/>
  <c r="AS47" i="17"/>
  <c r="M14" i="12"/>
  <c r="P58" i="11"/>
  <c r="H49" i="12"/>
  <c r="T57" i="11"/>
  <c r="V45" i="12"/>
  <c r="H62" i="11"/>
  <c r="AS49" i="17"/>
  <c r="G44" i="17"/>
  <c r="F56" i="11"/>
  <c r="R46" i="17"/>
  <c r="AI48" i="17"/>
  <c r="L24" i="9"/>
  <c r="AJ46" i="12"/>
  <c r="N49" i="17"/>
  <c r="L47" i="17"/>
  <c r="L42" i="17"/>
  <c r="K55" i="11"/>
  <c r="AF46" i="12"/>
  <c r="V50" i="12"/>
  <c r="J49" i="17"/>
  <c r="H43" i="17"/>
  <c r="L51" i="12"/>
  <c r="V62" i="9"/>
  <c r="W62" i="9" s="1"/>
  <c r="X62" i="9" s="1"/>
  <c r="Y62" i="9" s="1"/>
  <c r="Z62" i="9" s="1"/>
  <c r="AA62" i="9" s="1"/>
  <c r="AB62" i="9" s="1"/>
  <c r="AC62" i="9" s="1"/>
  <c r="AD62" i="9" s="1"/>
  <c r="AE62" i="9" s="1"/>
  <c r="AF62" i="9" s="1"/>
  <c r="AG62" i="9" s="1"/>
  <c r="AH62" i="9" s="1"/>
  <c r="AI62" i="9" s="1"/>
  <c r="AJ62" i="9" s="1"/>
  <c r="AK62" i="9" s="1"/>
  <c r="AL62" i="9" s="1"/>
  <c r="AM62" i="9" s="1"/>
  <c r="AN62" i="9" s="1"/>
  <c r="AO62" i="9" s="1"/>
  <c r="AP62" i="9" s="1"/>
  <c r="AQ62" i="9" s="1"/>
  <c r="AR62" i="9" s="1"/>
  <c r="AS62" i="9" s="1"/>
  <c r="AT62" i="9" s="1"/>
  <c r="AU62" i="9" s="1"/>
  <c r="AV62" i="9" s="1"/>
  <c r="AW62" i="9" s="1"/>
  <c r="AX62" i="9" s="1"/>
  <c r="AY62" i="9" s="1"/>
  <c r="AZ62" i="9" s="1"/>
  <c r="AK49" i="17"/>
  <c r="AJ42" i="17"/>
  <c r="AF44" i="17"/>
  <c r="B55" i="8"/>
  <c r="S57" i="11"/>
  <c r="J49" i="12"/>
  <c r="O59" i="11"/>
  <c r="AE50" i="12"/>
  <c r="AI52" i="12"/>
  <c r="B42" i="17"/>
  <c r="AT47" i="17"/>
  <c r="O55" i="11"/>
  <c r="AP48" i="17"/>
  <c r="V49" i="12"/>
  <c r="T59" i="11"/>
  <c r="L59" i="9"/>
  <c r="V56" i="11"/>
  <c r="L59" i="11"/>
  <c r="U47" i="12"/>
  <c r="B58" i="8"/>
  <c r="P56" i="11"/>
  <c r="M62" i="11"/>
  <c r="Y44" i="17"/>
  <c r="AF42" i="17"/>
  <c r="F55" i="11"/>
  <c r="Q56" i="9"/>
  <c r="AI43" i="17"/>
  <c r="T51" i="12"/>
  <c r="U42" i="17"/>
  <c r="AT48" i="17"/>
  <c r="AQ49" i="17"/>
  <c r="S47" i="12"/>
  <c r="O44" i="17"/>
  <c r="L57" i="9"/>
  <c r="AZ49" i="17"/>
  <c r="AC46" i="12"/>
  <c r="AG47" i="12"/>
  <c r="AP46" i="17"/>
  <c r="AM42" i="17"/>
  <c r="Q55" i="8"/>
  <c r="AA47" i="12"/>
  <c r="H45" i="17"/>
  <c r="I55" i="11"/>
  <c r="V51" i="12"/>
  <c r="AS11" i="17"/>
  <c r="D24" i="11"/>
  <c r="F62" i="11"/>
  <c r="V47" i="17"/>
  <c r="AU48" i="17"/>
  <c r="L56" i="8"/>
  <c r="L55" i="11"/>
  <c r="G46" i="12"/>
  <c r="U47" i="17"/>
  <c r="P60" i="11"/>
  <c r="H46" i="12"/>
  <c r="AY43" i="17"/>
  <c r="T49" i="17"/>
  <c r="M47" i="12"/>
  <c r="Y48" i="17"/>
  <c r="AC49" i="17"/>
  <c r="W47" i="17"/>
  <c r="Z46" i="17"/>
  <c r="AB48" i="12"/>
  <c r="AA49" i="17"/>
  <c r="Y52" i="12"/>
  <c r="AR47" i="17"/>
  <c r="AT49" i="17"/>
  <c r="W47" i="12"/>
  <c r="AJ51" i="12"/>
  <c r="AE47" i="17"/>
  <c r="U49" i="17"/>
  <c r="C44" i="17"/>
  <c r="Y50" i="12"/>
  <c r="AV11" i="17"/>
  <c r="E24" i="11"/>
  <c r="J62" i="11"/>
  <c r="Q60" i="8"/>
  <c r="Y45" i="17"/>
  <c r="F48" i="12"/>
  <c r="AD46" i="17"/>
  <c r="S58" i="11"/>
  <c r="N60" i="11"/>
  <c r="AV44" i="17"/>
  <c r="P45" i="12"/>
  <c r="AH43" i="17"/>
  <c r="H49" i="17"/>
  <c r="F47" i="12"/>
  <c r="G48" i="17"/>
  <c r="AG52" i="12"/>
  <c r="G47" i="17"/>
  <c r="AZ48" i="17"/>
  <c r="G55" i="9"/>
  <c r="H55" i="9" s="1"/>
  <c r="I55" i="9" s="1"/>
  <c r="J55" i="9" s="1"/>
  <c r="K55" i="9" s="1"/>
  <c r="AF49" i="17"/>
  <c r="N45" i="12"/>
  <c r="H47" i="17"/>
  <c r="AL49" i="17"/>
  <c r="AF47" i="12"/>
  <c r="C49" i="17"/>
  <c r="AB47" i="17"/>
  <c r="AN49" i="17"/>
  <c r="D44" i="17"/>
  <c r="I46" i="12"/>
  <c r="AH11" i="17"/>
  <c r="AD14" i="12"/>
  <c r="U58" i="11"/>
  <c r="T48" i="17"/>
  <c r="AB45" i="12"/>
  <c r="O43" i="17"/>
  <c r="AA46" i="12"/>
  <c r="M43" i="17"/>
  <c r="W46" i="12"/>
  <c r="Q55" i="11"/>
  <c r="N46" i="12"/>
  <c r="B48" i="17"/>
  <c r="AE45" i="12"/>
  <c r="I11" i="17"/>
  <c r="P14" i="12"/>
  <c r="P62" i="11"/>
  <c r="Q56" i="8"/>
  <c r="AY45" i="17"/>
  <c r="AX42" i="17"/>
  <c r="X44" i="17"/>
  <c r="L56" i="9"/>
  <c r="AW43" i="17"/>
  <c r="AV47" i="17"/>
  <c r="Q51" i="12"/>
  <c r="AF52" i="12"/>
  <c r="W58" i="11"/>
  <c r="X58" i="11" s="1"/>
  <c r="Y58" i="11" s="1"/>
  <c r="Z58" i="11" s="1"/>
  <c r="AA58" i="11" s="1"/>
  <c r="AB58" i="11" s="1"/>
  <c r="AC58" i="11" s="1"/>
  <c r="AD58" i="11" s="1"/>
  <c r="AE58" i="11" s="1"/>
  <c r="AF58" i="11" s="1"/>
  <c r="AG58" i="11" s="1"/>
  <c r="AH58" i="11" s="1"/>
  <c r="AI58" i="11" s="1"/>
  <c r="AJ58" i="11" s="1"/>
  <c r="AK58" i="11" s="1"/>
  <c r="AL58" i="11" s="1"/>
  <c r="AM58" i="11" s="1"/>
  <c r="AN58" i="11" s="1"/>
  <c r="AO58" i="11" s="1"/>
  <c r="AP58" i="11" s="1"/>
  <c r="AQ58" i="11" s="1"/>
  <c r="AR58" i="11" s="1"/>
  <c r="AS58" i="11" s="1"/>
  <c r="AT58" i="11" s="1"/>
  <c r="AU58" i="11" s="1"/>
  <c r="AV58" i="11" s="1"/>
  <c r="AW58" i="11" s="1"/>
  <c r="AX58" i="11" s="1"/>
  <c r="AH47" i="17"/>
  <c r="Q60" i="9"/>
  <c r="H58" i="11"/>
  <c r="G56" i="9"/>
  <c r="C47" i="17"/>
  <c r="AD45" i="12"/>
  <c r="Q59" i="8"/>
  <c r="E61" i="11"/>
  <c r="Q43" i="17"/>
  <c r="O52" i="12"/>
  <c r="S44" i="17"/>
  <c r="AC46" i="17"/>
  <c r="E48" i="17"/>
  <c r="AO45" i="17"/>
  <c r="T48" i="12"/>
  <c r="AH51" i="12"/>
  <c r="L49" i="17"/>
  <c r="M45" i="12"/>
  <c r="AI42" i="17"/>
  <c r="R43" i="17"/>
  <c r="X48" i="17"/>
  <c r="AL45" i="17"/>
  <c r="AA48" i="12"/>
  <c r="S62" i="11"/>
  <c r="AV45" i="17"/>
  <c r="U48" i="12"/>
  <c r="V55" i="11"/>
  <c r="S52" i="12"/>
  <c r="D45" i="17"/>
  <c r="B62" i="8"/>
  <c r="M42" i="17"/>
  <c r="AC47" i="17"/>
  <c r="Z47" i="12"/>
  <c r="T46" i="17"/>
  <c r="O61" i="11"/>
  <c r="AU46" i="17"/>
  <c r="AI46" i="12"/>
  <c r="J55" i="11"/>
  <c r="S45" i="17"/>
  <c r="AA45" i="12"/>
  <c r="B60" i="9"/>
  <c r="Z48" i="17"/>
  <c r="P51" i="12"/>
  <c r="AD49" i="17"/>
  <c r="AH45" i="12"/>
  <c r="I60" i="11"/>
  <c r="T52" i="12"/>
  <c r="T43" i="17"/>
  <c r="I52" i="12"/>
  <c r="Z44" i="17"/>
  <c r="W45" i="12"/>
  <c r="U49" i="12"/>
  <c r="F45" i="12"/>
  <c r="D11" i="17"/>
  <c r="AA14" i="12"/>
  <c r="S48" i="12"/>
  <c r="J45" i="17"/>
  <c r="O47" i="17"/>
  <c r="Q55" i="9"/>
  <c r="M55" i="9" s="1"/>
  <c r="N55" i="9" s="1"/>
  <c r="O55" i="9" s="1"/>
  <c r="P55" i="9" s="1"/>
  <c r="H51" i="12"/>
  <c r="T62" i="11"/>
  <c r="C55" i="11"/>
  <c r="H57" i="11"/>
  <c r="H45" i="12"/>
  <c r="Q49" i="17"/>
  <c r="AD47" i="17"/>
  <c r="N61" i="11"/>
  <c r="AO43" i="17"/>
  <c r="AM49" i="17"/>
  <c r="Z50" i="12"/>
  <c r="V52" i="12"/>
  <c r="W60" i="11"/>
  <c r="X60" i="11" s="1"/>
  <c r="Y60" i="11" s="1"/>
  <c r="Z60" i="11" s="1"/>
  <c r="AA60" i="11" s="1"/>
  <c r="AB60" i="11" s="1"/>
  <c r="AC60" i="11" s="1"/>
  <c r="AD60" i="11" s="1"/>
  <c r="AE60" i="11" s="1"/>
  <c r="AF60" i="11" s="1"/>
  <c r="AG60" i="11" s="1"/>
  <c r="AH60" i="11" s="1"/>
  <c r="AI60" i="11" s="1"/>
  <c r="AJ60" i="11" s="1"/>
  <c r="AK60" i="11" s="1"/>
  <c r="AL60" i="11" s="1"/>
  <c r="AM60" i="11" s="1"/>
  <c r="AN60" i="11" s="1"/>
  <c r="AO60" i="11" s="1"/>
  <c r="AP60" i="11" s="1"/>
  <c r="AQ60" i="11" s="1"/>
  <c r="AR60" i="11" s="1"/>
  <c r="AS60" i="11" s="1"/>
  <c r="AT60" i="11" s="1"/>
  <c r="AU60" i="11" s="1"/>
  <c r="AV60" i="11" s="1"/>
  <c r="AW60" i="11" s="1"/>
  <c r="AX60" i="11" s="1"/>
  <c r="P61" i="11"/>
  <c r="W49" i="17"/>
  <c r="Q47" i="12"/>
  <c r="AI50" i="12"/>
  <c r="G45" i="12"/>
  <c r="AM44" i="17"/>
  <c r="AN46" i="17"/>
  <c r="AC48" i="17"/>
  <c r="AA49" i="12"/>
  <c r="AG48" i="12"/>
  <c r="X51" i="12"/>
  <c r="B56" i="9"/>
  <c r="R58" i="11"/>
  <c r="L47" i="12"/>
  <c r="J43" i="17"/>
  <c r="M48" i="17"/>
  <c r="AF45" i="17"/>
  <c r="Z48" i="12"/>
  <c r="J48" i="17"/>
  <c r="AT45" i="17"/>
  <c r="V55" i="9"/>
  <c r="W55" i="9" s="1"/>
  <c r="X55" i="9" s="1"/>
  <c r="Y55" i="9" s="1"/>
  <c r="Z55" i="9" s="1"/>
  <c r="AA55" i="9" s="1"/>
  <c r="AB55" i="9" s="1"/>
  <c r="AC55" i="9" s="1"/>
  <c r="AD55" i="9" s="1"/>
  <c r="AE55" i="9" s="1"/>
  <c r="AF55" i="9" s="1"/>
  <c r="AG55" i="9" s="1"/>
  <c r="AH55" i="9" s="1"/>
  <c r="AI55" i="9" s="1"/>
  <c r="AJ55" i="9" s="1"/>
  <c r="AK55" i="9" s="1"/>
  <c r="AL55" i="9" s="1"/>
  <c r="AM55" i="9" s="1"/>
  <c r="AN55" i="9" s="1"/>
  <c r="AO55" i="9" s="1"/>
  <c r="AP55" i="9" s="1"/>
  <c r="AQ55" i="9" s="1"/>
  <c r="AR55" i="9" s="1"/>
  <c r="AS55" i="9" s="1"/>
  <c r="AT55" i="9" s="1"/>
  <c r="AU55" i="9" s="1"/>
  <c r="AV55" i="9" s="1"/>
  <c r="AW55" i="9" s="1"/>
  <c r="AX55" i="9" s="1"/>
  <c r="AY55" i="9" s="1"/>
  <c r="AZ55" i="9" s="1"/>
  <c r="AV46" i="17"/>
  <c r="U45" i="12"/>
  <c r="F49" i="12"/>
  <c r="G58" i="9"/>
  <c r="X47" i="17"/>
  <c r="I43" i="17"/>
  <c r="AC47" i="12"/>
  <c r="G50" i="12"/>
  <c r="AA42" i="17"/>
  <c r="AR46" i="17"/>
  <c r="L52" i="12"/>
  <c r="E60" i="11"/>
  <c r="AG50" i="12"/>
  <c r="M58" i="11"/>
  <c r="U55" i="11"/>
  <c r="D48" i="17"/>
  <c r="AE51" i="12"/>
  <c r="Z46" i="12"/>
  <c r="G58" i="11"/>
  <c r="V44" i="17"/>
  <c r="AC52" i="12"/>
  <c r="M55" i="11"/>
  <c r="J45" i="12"/>
  <c r="AY46" i="17"/>
  <c r="Z45" i="12"/>
  <c r="R56" i="11"/>
  <c r="W61" i="11"/>
  <c r="X61" i="11" s="1"/>
  <c r="Y61" i="11" s="1"/>
  <c r="Z61" i="11" s="1"/>
  <c r="AA61" i="11" s="1"/>
  <c r="AB61" i="11" s="1"/>
  <c r="AC61" i="11" s="1"/>
  <c r="AD61" i="11" s="1"/>
  <c r="AE61" i="11" s="1"/>
  <c r="AF61" i="11" s="1"/>
  <c r="AG61" i="11" s="1"/>
  <c r="AH61" i="11" s="1"/>
  <c r="AI61" i="11" s="1"/>
  <c r="AJ61" i="11" s="1"/>
  <c r="AK61" i="11" s="1"/>
  <c r="AL61" i="11" s="1"/>
  <c r="AM61" i="11" s="1"/>
  <c r="AN61" i="11" s="1"/>
  <c r="AO61" i="11" s="1"/>
  <c r="AP61" i="11" s="1"/>
  <c r="AQ61" i="11" s="1"/>
  <c r="AR61" i="11" s="1"/>
  <c r="AS61" i="11" s="1"/>
  <c r="AT61" i="11" s="1"/>
  <c r="AU61" i="11" s="1"/>
  <c r="AV61" i="11" s="1"/>
  <c r="AW61" i="11" s="1"/>
  <c r="AX61" i="11" s="1"/>
  <c r="AP11" i="17"/>
  <c r="F14" i="12"/>
  <c r="Y14" i="12"/>
  <c r="AJ14" i="12"/>
  <c r="K14" i="12"/>
  <c r="G24" i="11"/>
  <c r="J24" i="11"/>
  <c r="G24" i="9"/>
  <c r="AJ11" i="17"/>
  <c r="V11" i="17"/>
  <c r="AA11" i="17"/>
  <c r="AW11" i="17"/>
  <c r="W11" i="17"/>
  <c r="G11" i="17"/>
  <c r="N11" i="17"/>
  <c r="T61" i="11"/>
  <c r="AB52" i="12"/>
  <c r="B62" i="9"/>
  <c r="AA50" i="12"/>
  <c r="V62" i="11"/>
  <c r="AN45" i="17"/>
  <c r="L58" i="8"/>
  <c r="P55" i="11"/>
  <c r="AE47" i="12"/>
  <c r="K52" i="12"/>
  <c r="P50" i="12"/>
  <c r="L55" i="8"/>
  <c r="M55" i="8" s="1"/>
  <c r="N55" i="8" s="1"/>
  <c r="O55" i="8" s="1"/>
  <c r="P55" i="8" s="1"/>
  <c r="V60" i="9"/>
  <c r="W60" i="9" s="1"/>
  <c r="X60" i="9" s="1"/>
  <c r="Y60" i="9" s="1"/>
  <c r="Z60" i="9" s="1"/>
  <c r="AA60" i="9" s="1"/>
  <c r="AB60" i="9" s="1"/>
  <c r="AC60" i="9" s="1"/>
  <c r="AD60" i="9" s="1"/>
  <c r="AE60" i="9" s="1"/>
  <c r="AF60" i="9" s="1"/>
  <c r="AG60" i="9" s="1"/>
  <c r="AH60" i="9" s="1"/>
  <c r="AI60" i="9" s="1"/>
  <c r="AJ60" i="9" s="1"/>
  <c r="AK60" i="9" s="1"/>
  <c r="AL60" i="9" s="1"/>
  <c r="AM60" i="9" s="1"/>
  <c r="AN60" i="9" s="1"/>
  <c r="AO60" i="9" s="1"/>
  <c r="AP60" i="9" s="1"/>
  <c r="AQ60" i="9" s="1"/>
  <c r="AR60" i="9" s="1"/>
  <c r="AS60" i="9" s="1"/>
  <c r="AT60" i="9" s="1"/>
  <c r="AU60" i="9" s="1"/>
  <c r="AV60" i="9" s="1"/>
  <c r="AW60" i="9" s="1"/>
  <c r="AX60" i="9" s="1"/>
  <c r="AY60" i="9" s="1"/>
  <c r="AZ60" i="9" s="1"/>
  <c r="AK42" i="17"/>
  <c r="P46" i="12"/>
  <c r="AJ46" i="17"/>
  <c r="P43" i="17"/>
  <c r="C61" i="11"/>
  <c r="D49" i="17"/>
  <c r="M60" i="11"/>
  <c r="D61" i="11"/>
  <c r="AF45" i="12"/>
  <c r="L62" i="9"/>
  <c r="M62" i="9" s="1"/>
  <c r="N62" i="9" s="1"/>
  <c r="O62" i="9" s="1"/>
  <c r="P62" i="9" s="1"/>
  <c r="Q50" i="12"/>
  <c r="E62" i="11"/>
  <c r="W45" i="17"/>
  <c r="AT46" i="17"/>
  <c r="Z43" i="17"/>
  <c r="AD42" i="17"/>
  <c r="T46" i="12"/>
  <c r="N51" i="12"/>
  <c r="N46" i="17"/>
  <c r="AG43" i="17"/>
  <c r="T58" i="11"/>
  <c r="J50" i="12"/>
  <c r="AU44" i="17"/>
  <c r="R47" i="17"/>
  <c r="X45" i="12"/>
  <c r="AB51" i="12"/>
  <c r="Y43" i="17"/>
  <c r="AI49" i="12"/>
  <c r="J57" i="11"/>
  <c r="AB49" i="17"/>
  <c r="L58" i="11"/>
  <c r="C62" i="11"/>
  <c r="W48" i="12"/>
  <c r="K49" i="12"/>
  <c r="I44" i="17"/>
  <c r="K50" i="12"/>
  <c r="AB46" i="12"/>
  <c r="K62" i="11"/>
  <c r="AI48" i="12"/>
  <c r="R49" i="12"/>
  <c r="G45" i="17"/>
  <c r="AD48" i="17"/>
  <c r="V59" i="11"/>
  <c r="G56" i="8"/>
  <c r="AC45" i="17"/>
  <c r="O57" i="11"/>
  <c r="K46" i="17"/>
  <c r="B60" i="8"/>
  <c r="C60" i="8" s="1"/>
  <c r="D60" i="8" s="1"/>
  <c r="E60" i="8" s="1"/>
  <c r="F60" i="8" s="1"/>
  <c r="AW47" i="17"/>
  <c r="R47" i="12"/>
  <c r="J42" i="17"/>
  <c r="AI45" i="12"/>
  <c r="U46" i="12"/>
  <c r="Z49" i="17"/>
  <c r="Z51" i="12"/>
  <c r="U59" i="11"/>
  <c r="V56" i="8"/>
  <c r="W56" i="8" s="1"/>
  <c r="X56" i="8" s="1"/>
  <c r="Y56" i="8" s="1"/>
  <c r="Z56" i="8" s="1"/>
  <c r="AA56" i="8" s="1"/>
  <c r="AB56" i="8" s="1"/>
  <c r="AC56" i="8" s="1"/>
  <c r="AD56" i="8" s="1"/>
  <c r="AE56" i="8" s="1"/>
  <c r="AF56" i="8" s="1"/>
  <c r="AG56" i="8" s="1"/>
  <c r="AH56" i="8" s="1"/>
  <c r="AI56" i="8" s="1"/>
  <c r="AJ56" i="8" s="1"/>
  <c r="AK56" i="8" s="1"/>
  <c r="AL56" i="8" s="1"/>
  <c r="AM56" i="8" s="1"/>
  <c r="AN56" i="8" s="1"/>
  <c r="AO56" i="8" s="1"/>
  <c r="AP56" i="8" s="1"/>
  <c r="AQ56" i="8" s="1"/>
  <c r="AR56" i="8" s="1"/>
  <c r="AS56" i="8" s="1"/>
  <c r="AT56" i="8" s="1"/>
  <c r="AU56" i="8" s="1"/>
  <c r="AV56" i="8" s="1"/>
  <c r="AW56" i="8" s="1"/>
  <c r="AX56" i="8" s="1"/>
  <c r="AY56" i="8" s="1"/>
  <c r="AZ56" i="8" s="1"/>
  <c r="AR45" i="17"/>
  <c r="N14" i="12"/>
  <c r="AG14" i="12"/>
  <c r="Z14" i="12"/>
  <c r="I24" i="11"/>
  <c r="C24" i="11"/>
  <c r="O24" i="11"/>
  <c r="B24" i="9"/>
  <c r="J11" i="17"/>
  <c r="AZ11" i="17"/>
  <c r="X11" i="17"/>
  <c r="AB11" i="17"/>
  <c r="AY11" i="17"/>
  <c r="R11" i="17"/>
  <c r="K58" i="11"/>
  <c r="Q52" i="12"/>
  <c r="V49" i="17"/>
  <c r="AF50" i="12"/>
  <c r="C59" i="11"/>
  <c r="K45" i="17"/>
  <c r="H46" i="17"/>
  <c r="S43" i="17"/>
  <c r="Y47" i="12"/>
  <c r="AJ52" i="12"/>
  <c r="AC51" i="12"/>
  <c r="AS46" i="17"/>
  <c r="AB43" i="17"/>
  <c r="Y42" i="17"/>
  <c r="AE49" i="17"/>
  <c r="AH44" i="17"/>
  <c r="D47" i="17"/>
  <c r="F58" i="11"/>
  <c r="N50" i="12"/>
  <c r="L60" i="8"/>
  <c r="F61" i="11"/>
  <c r="Z52" i="12"/>
  <c r="O49" i="17"/>
  <c r="W50" i="12"/>
  <c r="D59" i="11"/>
  <c r="AD45" i="17"/>
  <c r="AQ46" i="17"/>
  <c r="AA43" i="17"/>
  <c r="AN42" i="17"/>
  <c r="K46" i="12"/>
  <c r="AA51" i="12"/>
  <c r="O46" i="17"/>
  <c r="B47" i="17"/>
  <c r="AJ45" i="12"/>
  <c r="S50" i="12"/>
  <c r="T44" i="17"/>
  <c r="I47" i="12"/>
  <c r="AH52" i="12"/>
  <c r="L59" i="8"/>
  <c r="AJ43" i="17"/>
  <c r="L45" i="17"/>
  <c r="AY44" i="17"/>
  <c r="G51" i="12"/>
  <c r="O46" i="12"/>
  <c r="I59" i="11"/>
  <c r="Q48" i="12"/>
  <c r="P49" i="12"/>
  <c r="Q60" i="11"/>
  <c r="Q58" i="8"/>
  <c r="AJ49" i="17"/>
  <c r="F59" i="11"/>
  <c r="Y48" i="12"/>
  <c r="G49" i="12"/>
  <c r="Z45" i="17"/>
  <c r="AM48" i="17"/>
  <c r="L58" i="9"/>
  <c r="J56" i="11"/>
  <c r="AI45" i="17"/>
  <c r="B59" i="9"/>
  <c r="AC44" i="17"/>
  <c r="D43" i="17"/>
  <c r="AL47" i="17"/>
  <c r="X47" i="12"/>
  <c r="S61" i="11"/>
  <c r="O45" i="12"/>
  <c r="V46" i="12"/>
  <c r="S49" i="17"/>
  <c r="M51" i="12"/>
  <c r="L62" i="8"/>
  <c r="D56" i="11"/>
  <c r="N45" i="17"/>
  <c r="Q59" i="9"/>
  <c r="L24" i="8"/>
  <c r="AC14" i="12"/>
  <c r="AI14" i="12"/>
  <c r="AF14" i="12"/>
  <c r="T24" i="11"/>
  <c r="P24" i="11"/>
  <c r="V24" i="11"/>
  <c r="V24" i="9"/>
  <c r="W24" i="9" s="1"/>
  <c r="X24" i="9" s="1"/>
  <c r="Y24" i="9" s="1"/>
  <c r="Z24" i="9" s="1"/>
  <c r="AA24" i="9" s="1"/>
  <c r="AB24" i="9" s="1"/>
  <c r="AC24" i="9" s="1"/>
  <c r="AD24" i="9" s="1"/>
  <c r="AE24" i="9" s="1"/>
  <c r="AF24" i="9" s="1"/>
  <c r="AG24" i="9" s="1"/>
  <c r="AH24" i="9" s="1"/>
  <c r="AI24" i="9" s="1"/>
  <c r="AJ24" i="9" s="1"/>
  <c r="AK24" i="9" s="1"/>
  <c r="AL24" i="9" s="1"/>
  <c r="AM24" i="9" s="1"/>
  <c r="AN24" i="9" s="1"/>
  <c r="AO24" i="9" s="1"/>
  <c r="AP24" i="9" s="1"/>
  <c r="AQ24" i="9" s="1"/>
  <c r="AR24" i="9" s="1"/>
  <c r="AS24" i="9" s="1"/>
  <c r="AT24" i="9" s="1"/>
  <c r="AU24" i="9" s="1"/>
  <c r="AV24" i="9" s="1"/>
  <c r="AW24" i="9" s="1"/>
  <c r="AX24" i="9" s="1"/>
  <c r="AY24" i="9" s="1"/>
  <c r="AZ24" i="9" s="1"/>
  <c r="S11" i="17"/>
  <c r="AU11" i="17"/>
  <c r="U11" i="17"/>
  <c r="AD11" i="17"/>
  <c r="AM11" i="17"/>
  <c r="Q11" i="17"/>
  <c r="V58" i="11"/>
  <c r="N52" i="12"/>
  <c r="AW49" i="17"/>
  <c r="AH50" i="12"/>
  <c r="G62" i="8"/>
  <c r="C62" i="8" s="1"/>
  <c r="D62" i="8" s="1"/>
  <c r="E62" i="8" s="1"/>
  <c r="F62" i="8" s="1"/>
  <c r="AB45" i="17"/>
  <c r="AM46" i="17"/>
  <c r="U43" i="17"/>
  <c r="AS42" i="17"/>
  <c r="AE46" i="12"/>
  <c r="R51" i="12"/>
  <c r="AL46" i="17"/>
  <c r="AQ43" i="17"/>
  <c r="U61" i="11"/>
  <c r="AU49" i="17"/>
  <c r="AN44" i="17"/>
  <c r="I47" i="17"/>
  <c r="Y45" i="12"/>
  <c r="AI46" i="17"/>
  <c r="AZ43" i="17"/>
  <c r="I58" i="11"/>
  <c r="R52" i="12"/>
  <c r="X49" i="17"/>
  <c r="AD50" i="12"/>
  <c r="Q58" i="9"/>
  <c r="R58" i="9" s="1"/>
  <c r="S58" i="9" s="1"/>
  <c r="T58" i="9" s="1"/>
  <c r="U58" i="9" s="1"/>
  <c r="I57" i="11"/>
  <c r="W44" i="17"/>
  <c r="AP43" i="17"/>
  <c r="Q61" i="11"/>
  <c r="V56" i="9"/>
  <c r="W56" i="9" s="1"/>
  <c r="X56" i="9" s="1"/>
  <c r="Y56" i="9" s="1"/>
  <c r="Z56" i="9" s="1"/>
  <c r="AA56" i="9" s="1"/>
  <c r="AB56" i="9" s="1"/>
  <c r="AC56" i="9" s="1"/>
  <c r="AD56" i="9" s="1"/>
  <c r="AE56" i="9" s="1"/>
  <c r="AF56" i="9" s="1"/>
  <c r="AG56" i="9" s="1"/>
  <c r="AH56" i="9" s="1"/>
  <c r="AI56" i="9" s="1"/>
  <c r="AJ56" i="9" s="1"/>
  <c r="AK56" i="9" s="1"/>
  <c r="AL56" i="9" s="1"/>
  <c r="AM56" i="9" s="1"/>
  <c r="AN56" i="9" s="1"/>
  <c r="AO56" i="9" s="1"/>
  <c r="AP56" i="9" s="1"/>
  <c r="AQ56" i="9" s="1"/>
  <c r="AR56" i="9" s="1"/>
  <c r="AS56" i="9" s="1"/>
  <c r="AT56" i="9" s="1"/>
  <c r="AU56" i="9" s="1"/>
  <c r="AV56" i="9" s="1"/>
  <c r="AW56" i="9" s="1"/>
  <c r="AX56" i="9" s="1"/>
  <c r="AY56" i="9" s="1"/>
  <c r="AZ56" i="9" s="1"/>
  <c r="U45" i="17"/>
  <c r="D46" i="17"/>
  <c r="AM47" i="17"/>
  <c r="U52" i="12"/>
  <c r="J51" i="12"/>
  <c r="L60" i="11"/>
  <c r="R42" i="17"/>
  <c r="X52" i="12"/>
  <c r="V55" i="8"/>
  <c r="W55" i="8" s="1"/>
  <c r="X55" i="8" s="1"/>
  <c r="Y55" i="8" s="1"/>
  <c r="Z55" i="8" s="1"/>
  <c r="AA55" i="8" s="1"/>
  <c r="AB55" i="8" s="1"/>
  <c r="AC55" i="8" s="1"/>
  <c r="AD55" i="8" s="1"/>
  <c r="AE55" i="8" s="1"/>
  <c r="AF55" i="8" s="1"/>
  <c r="AG55" i="8" s="1"/>
  <c r="AH55" i="8" s="1"/>
  <c r="AI55" i="8" s="1"/>
  <c r="AJ55" i="8" s="1"/>
  <c r="AK55" i="8" s="1"/>
  <c r="AL55" i="8" s="1"/>
  <c r="AM55" i="8" s="1"/>
  <c r="AN55" i="8" s="1"/>
  <c r="AO55" i="8" s="1"/>
  <c r="AP55" i="8" s="1"/>
  <c r="AQ55" i="8" s="1"/>
  <c r="AR55" i="8" s="1"/>
  <c r="AS55" i="8" s="1"/>
  <c r="AT55" i="8" s="1"/>
  <c r="AU55" i="8" s="1"/>
  <c r="AV55" i="8" s="1"/>
  <c r="AW55" i="8" s="1"/>
  <c r="AX55" i="8" s="1"/>
  <c r="AY55" i="8" s="1"/>
  <c r="AZ55" i="8" s="1"/>
  <c r="AS43" i="17"/>
  <c r="B46" i="17"/>
  <c r="E55" i="11"/>
  <c r="C46" i="17"/>
  <c r="AX49" i="17"/>
  <c r="K59" i="11"/>
  <c r="AF48" i="12"/>
  <c r="AB49" i="12"/>
  <c r="AM43" i="17"/>
  <c r="AW44" i="17"/>
  <c r="O51" i="12"/>
  <c r="N59" i="11"/>
  <c r="M48" i="12"/>
  <c r="AG49" i="12"/>
  <c r="K57" i="11"/>
  <c r="B57" i="8"/>
  <c r="Q61" i="8"/>
  <c r="I56" i="11"/>
  <c r="V45" i="17"/>
  <c r="AF48" i="17"/>
  <c r="AT43" i="17"/>
  <c r="AN43" i="17"/>
  <c r="T47" i="17"/>
  <c r="O42" i="17"/>
  <c r="V61" i="11"/>
  <c r="P52" i="12"/>
  <c r="Q62" i="9"/>
  <c r="R62" i="9" s="1"/>
  <c r="S62" i="9" s="1"/>
  <c r="T62" i="9" s="1"/>
  <c r="U62" i="9" s="1"/>
  <c r="AB50" i="12"/>
  <c r="B59" i="8"/>
  <c r="C59" i="8" s="1"/>
  <c r="D59" i="8" s="1"/>
  <c r="E59" i="8" s="1"/>
  <c r="F59" i="8" s="1"/>
  <c r="L61" i="8"/>
  <c r="U56" i="11"/>
  <c r="AP45" i="17"/>
  <c r="G24" i="8"/>
  <c r="W14" i="12"/>
  <c r="I14" i="12"/>
  <c r="AH14" i="12"/>
  <c r="L14" i="12"/>
  <c r="L24" i="11"/>
  <c r="U24" i="11"/>
  <c r="F24" i="11"/>
  <c r="O11" i="17"/>
  <c r="AN11" i="17"/>
  <c r="AQ11" i="17"/>
  <c r="AF11" i="17"/>
  <c r="M11" i="17"/>
  <c r="P11" i="17"/>
  <c r="C58" i="11"/>
  <c r="H52" i="12"/>
  <c r="AG49" i="17"/>
  <c r="K51" i="12"/>
  <c r="V24" i="8"/>
  <c r="W24" i="8" s="1"/>
  <c r="X24" i="8" s="1"/>
  <c r="Y24" i="8" s="1"/>
  <c r="Z24" i="8" s="1"/>
  <c r="AA24" i="8" s="1"/>
  <c r="AB24" i="8" s="1"/>
  <c r="AC24" i="8" s="1"/>
  <c r="AD24" i="8" s="1"/>
  <c r="AE24" i="8" s="1"/>
  <c r="AF24" i="8" s="1"/>
  <c r="AG24" i="8" s="1"/>
  <c r="AH24" i="8" s="1"/>
  <c r="AI24" i="8" s="1"/>
  <c r="AJ24" i="8" s="1"/>
  <c r="AK24" i="8" s="1"/>
  <c r="AL24" i="8" s="1"/>
  <c r="AM24" i="8" s="1"/>
  <c r="AN24" i="8" s="1"/>
  <c r="AO24" i="8" s="1"/>
  <c r="AP24" i="8" s="1"/>
  <c r="AQ24" i="8" s="1"/>
  <c r="AR24" i="8" s="1"/>
  <c r="AS24" i="8" s="1"/>
  <c r="AT24" i="8" s="1"/>
  <c r="AU24" i="8" s="1"/>
  <c r="AV24" i="8" s="1"/>
  <c r="AW24" i="8" s="1"/>
  <c r="AX24" i="8" s="1"/>
  <c r="AY24" i="8" s="1"/>
  <c r="AZ24" i="8" s="1"/>
  <c r="Q14" i="12"/>
  <c r="G14" i="12"/>
  <c r="R14" i="12"/>
  <c r="S14" i="12"/>
  <c r="S24" i="11"/>
  <c r="N24" i="11"/>
  <c r="M24" i="11"/>
  <c r="T11" i="17"/>
  <c r="AX11" i="17"/>
  <c r="AI11" i="17"/>
  <c r="AT11" i="17"/>
  <c r="AO11" i="17"/>
  <c r="F11" i="17"/>
  <c r="K45" i="12"/>
  <c r="AD46" i="12"/>
  <c r="AI49" i="17"/>
  <c r="U51" i="12"/>
  <c r="J48" i="12"/>
  <c r="F57" i="11"/>
  <c r="AP44" i="17"/>
  <c r="P47" i="17"/>
  <c r="K61" i="11"/>
  <c r="M49" i="17"/>
  <c r="AJ45" i="17"/>
  <c r="AX44" i="17"/>
  <c r="AN47" i="17"/>
  <c r="AG45" i="12"/>
  <c r="O50" i="12"/>
  <c r="J60" i="11"/>
  <c r="Q24" i="8"/>
  <c r="AE14" i="12"/>
  <c r="X14" i="12"/>
  <c r="J14" i="12"/>
  <c r="H14" i="12"/>
  <c r="R24" i="11"/>
  <c r="W24" i="11"/>
  <c r="X24" i="11" s="1"/>
  <c r="Y24" i="11" s="1"/>
  <c r="Z24" i="11" s="1"/>
  <c r="AA24" i="11" s="1"/>
  <c r="AB24" i="11" s="1"/>
  <c r="AC24" i="11" s="1"/>
  <c r="AD24" i="11" s="1"/>
  <c r="AE24" i="11" s="1"/>
  <c r="AF24" i="11" s="1"/>
  <c r="AG24" i="11" s="1"/>
  <c r="AH24" i="11" s="1"/>
  <c r="AI24" i="11" s="1"/>
  <c r="AJ24" i="11" s="1"/>
  <c r="AK24" i="11" s="1"/>
  <c r="AL24" i="11" s="1"/>
  <c r="AM24" i="11" s="1"/>
  <c r="AN24" i="11" s="1"/>
  <c r="AO24" i="11" s="1"/>
  <c r="AP24" i="11" s="1"/>
  <c r="AQ24" i="11" s="1"/>
  <c r="AR24" i="11" s="1"/>
  <c r="AS24" i="11" s="1"/>
  <c r="AT24" i="11" s="1"/>
  <c r="AU24" i="11" s="1"/>
  <c r="AV24" i="11" s="1"/>
  <c r="AW24" i="11" s="1"/>
  <c r="AX24" i="11" s="1"/>
  <c r="H24" i="11"/>
  <c r="AC11" i="17"/>
  <c r="C11" i="17"/>
  <c r="K11" i="17"/>
  <c r="Y11" i="17"/>
  <c r="AE11" i="17"/>
  <c r="Z11" i="17"/>
  <c r="AC45" i="12"/>
  <c r="AG46" i="12"/>
  <c r="I49" i="17"/>
  <c r="AD51" i="12"/>
  <c r="G56" i="11"/>
  <c r="AS48" i="17"/>
  <c r="J44" i="17"/>
  <c r="M47" i="17"/>
  <c r="D58" i="11"/>
  <c r="AH49" i="17"/>
  <c r="G59" i="9"/>
  <c r="H59" i="9" s="1"/>
  <c r="I59" i="9" s="1"/>
  <c r="J59" i="9" s="1"/>
  <c r="K59" i="9" s="1"/>
  <c r="AA44" i="17"/>
  <c r="M59" i="9"/>
  <c r="N59" i="9" s="1"/>
  <c r="O59" i="9" s="1"/>
  <c r="P59" i="9" s="1"/>
  <c r="R56" i="8"/>
  <c r="S56" i="8" s="1"/>
  <c r="T56" i="8" s="1"/>
  <c r="U56" i="8" s="1"/>
  <c r="H11" i="17"/>
  <c r="AK11" i="17"/>
  <c r="Q24" i="9"/>
  <c r="U14" i="12"/>
  <c r="R56" i="9"/>
  <c r="S56" i="9" s="1"/>
  <c r="T56" i="9" s="1"/>
  <c r="U56" i="9" s="1"/>
  <c r="H60" i="8"/>
  <c r="I60" i="8" s="1"/>
  <c r="J60" i="8" s="1"/>
  <c r="K60" i="8" s="1"/>
  <c r="N42" i="17"/>
  <c r="L48" i="17"/>
  <c r="E49" i="17"/>
  <c r="AR11" i="17"/>
  <c r="L11" i="17"/>
  <c r="K24" i="11"/>
  <c r="AB14" i="12"/>
  <c r="R59" i="8"/>
  <c r="S59" i="8" s="1"/>
  <c r="T59" i="8" s="1"/>
  <c r="U59" i="8" s="1"/>
  <c r="AI47" i="12"/>
  <c r="Q57" i="11"/>
  <c r="F46" i="12"/>
  <c r="AG11" i="17"/>
  <c r="AL11" i="17"/>
  <c r="Q24" i="11"/>
  <c r="V14" i="12"/>
  <c r="C414" i="18"/>
  <c r="AS12" i="17"/>
  <c r="D12" i="17"/>
  <c r="AO12" i="17"/>
  <c r="K12" i="17"/>
  <c r="AV12" i="17"/>
  <c r="AC12" i="17"/>
  <c r="AI12" i="17"/>
  <c r="AH12" i="17"/>
  <c r="AX12" i="17"/>
  <c r="AN12" i="17"/>
  <c r="W12" i="17"/>
  <c r="AZ12" i="17"/>
  <c r="X12" i="17"/>
  <c r="Q12" i="17"/>
  <c r="AL12" i="17"/>
  <c r="U12" i="17"/>
  <c r="AU12" i="17"/>
  <c r="L12" i="17"/>
  <c r="AT12" i="17"/>
  <c r="O12" i="17"/>
  <c r="B12" i="17"/>
  <c r="S12" i="17"/>
  <c r="AG12" i="17"/>
  <c r="E12" i="17"/>
  <c r="G12" i="17"/>
  <c r="AF12" i="17"/>
  <c r="AR12" i="17"/>
  <c r="AJ12" i="17"/>
  <c r="AW12" i="17"/>
  <c r="AA12" i="17"/>
  <c r="J12" i="17"/>
  <c r="AB12" i="17"/>
  <c r="T12" i="17"/>
  <c r="AP12" i="17"/>
  <c r="F12" i="17"/>
  <c r="AY12" i="17"/>
  <c r="V12" i="17"/>
  <c r="R12" i="17"/>
  <c r="Z12" i="17"/>
  <c r="Y12" i="17"/>
  <c r="C12" i="17"/>
  <c r="AM12" i="17"/>
  <c r="AE12" i="17"/>
  <c r="M12" i="17"/>
  <c r="AK12" i="17"/>
  <c r="I12" i="17"/>
  <c r="P12" i="17"/>
  <c r="AQ12" i="17"/>
  <c r="AD12" i="17"/>
  <c r="H12" i="17"/>
  <c r="N12" i="17"/>
  <c r="E373" i="18"/>
  <c r="C374" i="18"/>
  <c r="C375" i="18" s="1"/>
  <c r="C376" i="18" s="1"/>
  <c r="C377" i="18" s="1"/>
  <c r="C378" i="18" s="1"/>
  <c r="C379" i="18" s="1"/>
  <c r="C380" i="18" s="1"/>
  <c r="C381" i="18" s="1"/>
  <c r="C382" i="18" s="1"/>
  <c r="C383" i="18" s="1"/>
  <c r="C384" i="18" s="1"/>
  <c r="C385" i="18" s="1"/>
  <c r="C386" i="18" s="1"/>
  <c r="C387" i="18" s="1"/>
  <c r="C388" i="18" s="1"/>
  <c r="C389" i="18" s="1"/>
  <c r="C390" i="18" s="1"/>
  <c r="C391" i="18" s="1"/>
  <c r="C392" i="18" s="1"/>
  <c r="C393" i="18" s="1"/>
  <c r="C394" i="18" s="1"/>
  <c r="C395" i="18" s="1"/>
  <c r="C396" i="18" s="1"/>
  <c r="C397" i="18" s="1"/>
  <c r="C398" i="18" s="1"/>
  <c r="C399" i="18" s="1"/>
  <c r="C400" i="18" s="1"/>
  <c r="C401" i="18" s="1"/>
  <c r="C402" i="18" s="1"/>
  <c r="C403" i="18" s="1"/>
  <c r="C404" i="18" s="1"/>
  <c r="C405" i="18" s="1"/>
  <c r="C406" i="18" s="1"/>
  <c r="C407" i="18" s="1"/>
  <c r="C408" i="18" s="1"/>
  <c r="C409" i="18" s="1"/>
  <c r="C410" i="18" s="1"/>
  <c r="C411" i="18" s="1"/>
  <c r="C412" i="18" s="1"/>
  <c r="C413" i="18" s="1"/>
  <c r="W25" i="11"/>
  <c r="X25" i="11" s="1"/>
  <c r="Y25" i="11" s="1"/>
  <c r="Z25" i="11" s="1"/>
  <c r="AA25" i="11" s="1"/>
  <c r="AB25" i="11" s="1"/>
  <c r="AC25" i="11" s="1"/>
  <c r="AD25" i="11" s="1"/>
  <c r="AE25" i="11" s="1"/>
  <c r="AF25" i="11" s="1"/>
  <c r="AG25" i="11" s="1"/>
  <c r="AH25" i="11" s="1"/>
  <c r="AI25" i="11" s="1"/>
  <c r="AJ25" i="11" s="1"/>
  <c r="AK25" i="11" s="1"/>
  <c r="AL25" i="11" s="1"/>
  <c r="AM25" i="11" s="1"/>
  <c r="AN25" i="11" s="1"/>
  <c r="AO25" i="11" s="1"/>
  <c r="AP25" i="11" s="1"/>
  <c r="AQ25" i="11" s="1"/>
  <c r="AR25" i="11" s="1"/>
  <c r="AS25" i="11" s="1"/>
  <c r="AT25" i="11" s="1"/>
  <c r="AU25" i="11" s="1"/>
  <c r="AV25" i="11" s="1"/>
  <c r="AW25" i="11" s="1"/>
  <c r="AX25" i="11" s="1"/>
  <c r="Q25" i="11"/>
  <c r="M25" i="11"/>
  <c r="I25" i="11"/>
  <c r="T25" i="11"/>
  <c r="J25" i="11"/>
  <c r="D25" i="11"/>
  <c r="P25" i="11"/>
  <c r="K25" i="11"/>
  <c r="N25" i="11"/>
  <c r="R25" i="11"/>
  <c r="O25" i="11"/>
  <c r="E25" i="11"/>
  <c r="L25" i="11"/>
  <c r="F25" i="11"/>
  <c r="V25" i="11"/>
  <c r="C25" i="11"/>
  <c r="H25" i="11"/>
  <c r="U25" i="11"/>
  <c r="S25" i="11"/>
  <c r="G25" i="11"/>
  <c r="A26" i="9"/>
  <c r="A26" i="30"/>
  <c r="A13" i="23"/>
  <c r="A16" i="12"/>
  <c r="A26" i="13"/>
  <c r="E26" i="13" s="1"/>
  <c r="A26" i="29"/>
  <c r="A26" i="27"/>
  <c r="A26" i="8"/>
  <c r="A13" i="17"/>
  <c r="B26" i="11"/>
  <c r="A26" i="26"/>
  <c r="A26" i="28"/>
  <c r="A26" i="25"/>
  <c r="A26" i="24"/>
  <c r="B52" i="9"/>
  <c r="R41" i="12"/>
  <c r="AA41" i="12"/>
  <c r="AD41" i="12"/>
  <c r="H41" i="12"/>
  <c r="L53" i="8"/>
  <c r="E52" i="11"/>
  <c r="J52" i="11"/>
  <c r="N52" i="11"/>
  <c r="AR44" i="17"/>
  <c r="G55" i="8"/>
  <c r="N57" i="11"/>
  <c r="AU45" i="17"/>
  <c r="B56" i="8"/>
  <c r="J59" i="11"/>
  <c r="G38" i="12"/>
  <c r="Z38" i="12"/>
  <c r="N38" i="12"/>
  <c r="AF38" i="12"/>
  <c r="P54" i="11"/>
  <c r="N54" i="11"/>
  <c r="U54" i="11"/>
  <c r="O49" i="11"/>
  <c r="D49" i="11"/>
  <c r="L49" i="11"/>
  <c r="Y39" i="12"/>
  <c r="P39" i="12"/>
  <c r="X39" i="12"/>
  <c r="U39" i="12"/>
  <c r="M12" i="12"/>
  <c r="AF12" i="12"/>
  <c r="G12" i="12"/>
  <c r="R12" i="12"/>
  <c r="C41" i="17"/>
  <c r="AJ41" i="17"/>
  <c r="Y41" i="17"/>
  <c r="W41" i="17"/>
  <c r="U41" i="17"/>
  <c r="M41" i="17"/>
  <c r="Q52" i="8"/>
  <c r="V51" i="11"/>
  <c r="K51" i="11"/>
  <c r="G51" i="11"/>
  <c r="J37" i="17"/>
  <c r="X37" i="17"/>
  <c r="AE37" i="17"/>
  <c r="AU37" i="17"/>
  <c r="E37" i="17"/>
  <c r="AZ37" i="17"/>
  <c r="U37" i="17"/>
  <c r="U43" i="12"/>
  <c r="L43" i="12"/>
  <c r="S43" i="12"/>
  <c r="N43" i="12"/>
  <c r="V50" i="11"/>
  <c r="Q50" i="11"/>
  <c r="B49" i="8"/>
  <c r="V50" i="9"/>
  <c r="W50" i="9" s="1"/>
  <c r="X50" i="9" s="1"/>
  <c r="Y50" i="9" s="1"/>
  <c r="Z50" i="9" s="1"/>
  <c r="AA50" i="9" s="1"/>
  <c r="AB50" i="9" s="1"/>
  <c r="AC50" i="9" s="1"/>
  <c r="AD50" i="9" s="1"/>
  <c r="AE50" i="9" s="1"/>
  <c r="AF50" i="9" s="1"/>
  <c r="AG50" i="9" s="1"/>
  <c r="AH50" i="9" s="1"/>
  <c r="AI50" i="9" s="1"/>
  <c r="AJ50" i="9" s="1"/>
  <c r="AK50" i="9" s="1"/>
  <c r="AL50" i="9" s="1"/>
  <c r="AM50" i="9" s="1"/>
  <c r="AN50" i="9" s="1"/>
  <c r="AO50" i="9" s="1"/>
  <c r="AP50" i="9" s="1"/>
  <c r="AQ50" i="9" s="1"/>
  <c r="AR50" i="9" s="1"/>
  <c r="AS50" i="9" s="1"/>
  <c r="AT50" i="9" s="1"/>
  <c r="AU50" i="9" s="1"/>
  <c r="AV50" i="9" s="1"/>
  <c r="AW50" i="9" s="1"/>
  <c r="AX50" i="9" s="1"/>
  <c r="AY50" i="9" s="1"/>
  <c r="AZ50" i="9" s="1"/>
  <c r="W40" i="12"/>
  <c r="AE40" i="12"/>
  <c r="Q40" i="12"/>
  <c r="AC40" i="12"/>
  <c r="AJ42" i="12"/>
  <c r="AF42" i="12"/>
  <c r="V42" i="12"/>
  <c r="H48" i="11"/>
  <c r="S48" i="11"/>
  <c r="T48" i="11"/>
  <c r="AY40" i="17"/>
  <c r="AS40" i="17"/>
  <c r="AX40" i="17"/>
  <c r="P40" i="17"/>
  <c r="AA40" i="17"/>
  <c r="Z40" i="17"/>
  <c r="F44" i="12"/>
  <c r="I44" i="12"/>
  <c r="S44" i="12"/>
  <c r="K44" i="12"/>
  <c r="AC8" i="12"/>
  <c r="V8" i="12"/>
  <c r="AE8" i="12"/>
  <c r="AG8" i="12"/>
  <c r="AL3" i="17"/>
  <c r="O20" i="11"/>
  <c r="AI4" i="17"/>
  <c r="AJ6" i="17"/>
  <c r="H19" i="11"/>
  <c r="AT5" i="17"/>
  <c r="AV7" i="17"/>
  <c r="L8" i="17"/>
  <c r="N9" i="17"/>
  <c r="Z3" i="17"/>
  <c r="B17" i="9"/>
  <c r="I7" i="17"/>
  <c r="G17" i="11"/>
  <c r="D9" i="17"/>
  <c r="Q8" i="17"/>
  <c r="AJ8" i="17"/>
  <c r="AI14" i="17"/>
  <c r="L3" i="17"/>
  <c r="V17" i="12"/>
  <c r="R4" i="17"/>
  <c r="B6" i="17"/>
  <c r="M19" i="11"/>
  <c r="AF5" i="17"/>
  <c r="AY7" i="17"/>
  <c r="F8" i="17"/>
  <c r="AK9" i="17"/>
  <c r="AV3" i="17"/>
  <c r="K6" i="17"/>
  <c r="AE7" i="17"/>
  <c r="I5" i="17"/>
  <c r="T9" i="17"/>
  <c r="AE8" i="17"/>
  <c r="AX8" i="17"/>
  <c r="F22" i="11"/>
  <c r="AN14" i="17"/>
  <c r="AF3" i="17"/>
  <c r="F20" i="11"/>
  <c r="U4" i="17"/>
  <c r="G21" i="9"/>
  <c r="B27" i="9"/>
  <c r="AE5" i="17"/>
  <c r="P18" i="11"/>
  <c r="AS8" i="17"/>
  <c r="I9" i="17"/>
  <c r="G14" i="17"/>
  <c r="AQ4" i="17"/>
  <c r="V22" i="8"/>
  <c r="W22" i="8" s="1"/>
  <c r="X22" i="8" s="1"/>
  <c r="Y22" i="8" s="1"/>
  <c r="Z22" i="8" s="1"/>
  <c r="AA22" i="8" s="1"/>
  <c r="AB22" i="8" s="1"/>
  <c r="AC22" i="8" s="1"/>
  <c r="AD22" i="8" s="1"/>
  <c r="AE22" i="8" s="1"/>
  <c r="AF22" i="8" s="1"/>
  <c r="AG22" i="8" s="1"/>
  <c r="AH22" i="8" s="1"/>
  <c r="AI22" i="8" s="1"/>
  <c r="AJ22" i="8" s="1"/>
  <c r="AK22" i="8" s="1"/>
  <c r="AL22" i="8" s="1"/>
  <c r="AM22" i="8" s="1"/>
  <c r="AN22" i="8" s="1"/>
  <c r="AO22" i="8" s="1"/>
  <c r="AP22" i="8" s="1"/>
  <c r="AQ22" i="8" s="1"/>
  <c r="AR22" i="8" s="1"/>
  <c r="AS22" i="8" s="1"/>
  <c r="AT22" i="8" s="1"/>
  <c r="AU22" i="8" s="1"/>
  <c r="AV22" i="8" s="1"/>
  <c r="AW22" i="8" s="1"/>
  <c r="AX22" i="8" s="1"/>
  <c r="AY22" i="8" s="1"/>
  <c r="AZ22" i="8" s="1"/>
  <c r="AN8" i="17"/>
  <c r="V19" i="8"/>
  <c r="W19" i="8" s="1"/>
  <c r="X19" i="8" s="1"/>
  <c r="Y19" i="8" s="1"/>
  <c r="Z19" i="8" s="1"/>
  <c r="AA19" i="8" s="1"/>
  <c r="AB19" i="8" s="1"/>
  <c r="AC19" i="8" s="1"/>
  <c r="AD19" i="8" s="1"/>
  <c r="AE19" i="8" s="1"/>
  <c r="AF19" i="8" s="1"/>
  <c r="AG19" i="8" s="1"/>
  <c r="AH19" i="8" s="1"/>
  <c r="AI19" i="8" s="1"/>
  <c r="AJ19" i="8" s="1"/>
  <c r="AK19" i="8" s="1"/>
  <c r="AL19" i="8" s="1"/>
  <c r="AM19" i="8" s="1"/>
  <c r="AN19" i="8" s="1"/>
  <c r="AO19" i="8" s="1"/>
  <c r="AP19" i="8" s="1"/>
  <c r="AQ19" i="8" s="1"/>
  <c r="AR19" i="8" s="1"/>
  <c r="AS19" i="8" s="1"/>
  <c r="AT19" i="8" s="1"/>
  <c r="AU19" i="8" s="1"/>
  <c r="AV19" i="8" s="1"/>
  <c r="AW19" i="8" s="1"/>
  <c r="AX19" i="8" s="1"/>
  <c r="AY19" i="8" s="1"/>
  <c r="AZ19" i="8" s="1"/>
  <c r="O5" i="17"/>
  <c r="T17" i="11"/>
  <c r="AT7" i="17"/>
  <c r="P22" i="11"/>
  <c r="AG14" i="17"/>
  <c r="AP3" i="17"/>
  <c r="I17" i="12"/>
  <c r="I4" i="17"/>
  <c r="AS6" i="17"/>
  <c r="AL5" i="17"/>
  <c r="AW9" i="17"/>
  <c r="Z14" i="17"/>
  <c r="AE3" i="17"/>
  <c r="M20" i="11"/>
  <c r="AN4" i="17"/>
  <c r="N21" i="11"/>
  <c r="B20" i="9"/>
  <c r="AH5" i="17"/>
  <c r="N22" i="11"/>
  <c r="Y14" i="17"/>
  <c r="K27" i="11"/>
  <c r="L17" i="12"/>
  <c r="AJ4" i="17"/>
  <c r="AB6" i="17"/>
  <c r="T19" i="11"/>
  <c r="G18" i="9"/>
  <c r="AU14" i="17"/>
  <c r="O3" i="17"/>
  <c r="P20" i="11"/>
  <c r="B4" i="17"/>
  <c r="G17" i="9"/>
  <c r="V16" i="8"/>
  <c r="W16" i="8" s="1"/>
  <c r="X16" i="8" s="1"/>
  <c r="Y16" i="8" s="1"/>
  <c r="Z16" i="8" s="1"/>
  <c r="AA16" i="8" s="1"/>
  <c r="AB16" i="8" s="1"/>
  <c r="AC16" i="8" s="1"/>
  <c r="AD16" i="8" s="1"/>
  <c r="AE16" i="8" s="1"/>
  <c r="AF16" i="8" s="1"/>
  <c r="AG16" i="8" s="1"/>
  <c r="AH16" i="8" s="1"/>
  <c r="AI16" i="8" s="1"/>
  <c r="AJ16" i="8" s="1"/>
  <c r="AK16" i="8" s="1"/>
  <c r="AL16" i="8" s="1"/>
  <c r="AM16" i="8" s="1"/>
  <c r="AN16" i="8" s="1"/>
  <c r="AO16" i="8" s="1"/>
  <c r="AP16" i="8" s="1"/>
  <c r="AQ16" i="8" s="1"/>
  <c r="AR16" i="8" s="1"/>
  <c r="AS16" i="8" s="1"/>
  <c r="AT16" i="8" s="1"/>
  <c r="AU16" i="8" s="1"/>
  <c r="AV16" i="8" s="1"/>
  <c r="AW16" i="8" s="1"/>
  <c r="AX16" i="8" s="1"/>
  <c r="AY16" i="8" s="1"/>
  <c r="AZ16" i="8" s="1"/>
  <c r="AA5" i="17"/>
  <c r="M15" i="11"/>
  <c r="F22" i="17"/>
  <c r="H29" i="17"/>
  <c r="L33" i="8"/>
  <c r="J26" i="17"/>
  <c r="C10" i="11"/>
  <c r="I29" i="17"/>
  <c r="H20" i="17"/>
  <c r="R2" i="17"/>
  <c r="E29" i="11"/>
  <c r="I21" i="12"/>
  <c r="D35" i="11"/>
  <c r="P11" i="11"/>
  <c r="X26" i="12"/>
  <c r="T39" i="11"/>
  <c r="D8" i="11"/>
  <c r="L29" i="12"/>
  <c r="AD27" i="12"/>
  <c r="F28" i="12"/>
  <c r="AG15" i="17"/>
  <c r="X27" i="12"/>
  <c r="AF15" i="17"/>
  <c r="V33" i="8"/>
  <c r="W33" i="8" s="1"/>
  <c r="X33" i="8" s="1"/>
  <c r="Y33" i="8" s="1"/>
  <c r="Z33" i="8" s="1"/>
  <c r="AA33" i="8" s="1"/>
  <c r="AB33" i="8" s="1"/>
  <c r="AC33" i="8" s="1"/>
  <c r="AD33" i="8" s="1"/>
  <c r="AE33" i="8" s="1"/>
  <c r="AF33" i="8" s="1"/>
  <c r="AG33" i="8" s="1"/>
  <c r="AH33" i="8" s="1"/>
  <c r="AI33" i="8" s="1"/>
  <c r="AJ33" i="8" s="1"/>
  <c r="AK33" i="8" s="1"/>
  <c r="AL33" i="8" s="1"/>
  <c r="AM33" i="8" s="1"/>
  <c r="AN33" i="8" s="1"/>
  <c r="AO33" i="8" s="1"/>
  <c r="AP33" i="8" s="1"/>
  <c r="AQ33" i="8" s="1"/>
  <c r="AR33" i="8" s="1"/>
  <c r="AS33" i="8" s="1"/>
  <c r="AT33" i="8" s="1"/>
  <c r="AU33" i="8" s="1"/>
  <c r="AV33" i="8" s="1"/>
  <c r="AW33" i="8" s="1"/>
  <c r="AX33" i="8" s="1"/>
  <c r="AY33" i="8" s="1"/>
  <c r="AZ33" i="8" s="1"/>
  <c r="I12" i="11"/>
  <c r="U35" i="11"/>
  <c r="AI23" i="17"/>
  <c r="F27" i="12"/>
  <c r="S20" i="12"/>
  <c r="AI21" i="12"/>
  <c r="M16" i="17"/>
  <c r="B2" i="17"/>
  <c r="AO26" i="17"/>
  <c r="K29" i="11"/>
  <c r="G42" i="11"/>
  <c r="J9" i="11"/>
  <c r="B10" i="9"/>
  <c r="P12" i="11"/>
  <c r="AA23" i="17"/>
  <c r="AU26" i="17"/>
  <c r="AJ19" i="17"/>
  <c r="I18" i="17"/>
  <c r="Y22" i="17"/>
  <c r="P16" i="11"/>
  <c r="W32" i="11"/>
  <c r="X32" i="11" s="1"/>
  <c r="Y32" i="11" s="1"/>
  <c r="Z32" i="11" s="1"/>
  <c r="AA32" i="11" s="1"/>
  <c r="AB32" i="11" s="1"/>
  <c r="AC32" i="11" s="1"/>
  <c r="AD32" i="11" s="1"/>
  <c r="AE32" i="11" s="1"/>
  <c r="AF32" i="11" s="1"/>
  <c r="AG32" i="11" s="1"/>
  <c r="AH32" i="11" s="1"/>
  <c r="AI32" i="11" s="1"/>
  <c r="AJ32" i="11" s="1"/>
  <c r="AK32" i="11" s="1"/>
  <c r="AL32" i="11" s="1"/>
  <c r="AM32" i="11" s="1"/>
  <c r="AN32" i="11" s="1"/>
  <c r="AO32" i="11" s="1"/>
  <c r="AP32" i="11" s="1"/>
  <c r="AQ32" i="11" s="1"/>
  <c r="AR32" i="11" s="1"/>
  <c r="AS32" i="11" s="1"/>
  <c r="AT32" i="11" s="1"/>
  <c r="AU32" i="11" s="1"/>
  <c r="AV32" i="11" s="1"/>
  <c r="AW32" i="11" s="1"/>
  <c r="AX32" i="11" s="1"/>
  <c r="V35" i="9"/>
  <c r="W35" i="9" s="1"/>
  <c r="X35" i="9" s="1"/>
  <c r="Y35" i="9" s="1"/>
  <c r="Z35" i="9" s="1"/>
  <c r="AA35" i="9" s="1"/>
  <c r="AB35" i="9" s="1"/>
  <c r="AC35" i="9" s="1"/>
  <c r="AD35" i="9" s="1"/>
  <c r="AE35" i="9" s="1"/>
  <c r="AF35" i="9" s="1"/>
  <c r="AG35" i="9" s="1"/>
  <c r="AH35" i="9" s="1"/>
  <c r="AI35" i="9" s="1"/>
  <c r="AJ35" i="9" s="1"/>
  <c r="AK35" i="9" s="1"/>
  <c r="AL35" i="9" s="1"/>
  <c r="AM35" i="9" s="1"/>
  <c r="AN35" i="9" s="1"/>
  <c r="AO35" i="9" s="1"/>
  <c r="AP35" i="9" s="1"/>
  <c r="AQ35" i="9" s="1"/>
  <c r="AR35" i="9" s="1"/>
  <c r="AS35" i="9" s="1"/>
  <c r="AT35" i="9" s="1"/>
  <c r="AU35" i="9" s="1"/>
  <c r="AV35" i="9" s="1"/>
  <c r="AW35" i="9" s="1"/>
  <c r="AX35" i="9" s="1"/>
  <c r="AY35" i="9" s="1"/>
  <c r="AZ35" i="9" s="1"/>
  <c r="Q5" i="9"/>
  <c r="AM16" i="17"/>
  <c r="D21" i="17"/>
  <c r="Q41" i="11"/>
  <c r="N27" i="12"/>
  <c r="AR18" i="17"/>
  <c r="K17" i="17"/>
  <c r="AZ23" i="17"/>
  <c r="M12" i="11"/>
  <c r="L13" i="9"/>
  <c r="E32" i="11"/>
  <c r="S13" i="11"/>
  <c r="AB22" i="12"/>
  <c r="T40" i="11"/>
  <c r="AI22" i="17"/>
  <c r="AS20" i="17"/>
  <c r="AG17" i="17"/>
  <c r="L39" i="11"/>
  <c r="AM20" i="17"/>
  <c r="P40" i="11"/>
  <c r="Z28" i="12"/>
  <c r="X32" i="12"/>
  <c r="AA26" i="12"/>
  <c r="AF18" i="17"/>
  <c r="E17" i="17"/>
  <c r="G16" i="17"/>
  <c r="W30" i="11"/>
  <c r="X30" i="11" s="1"/>
  <c r="Y30" i="11" s="1"/>
  <c r="Z30" i="11" s="1"/>
  <c r="AA30" i="11" s="1"/>
  <c r="AB30" i="11" s="1"/>
  <c r="AC30" i="11" s="1"/>
  <c r="AD30" i="11" s="1"/>
  <c r="AE30" i="11" s="1"/>
  <c r="AF30" i="11" s="1"/>
  <c r="AG30" i="11" s="1"/>
  <c r="AH30" i="11" s="1"/>
  <c r="AI30" i="11" s="1"/>
  <c r="AJ30" i="11" s="1"/>
  <c r="AK30" i="11" s="1"/>
  <c r="AL30" i="11" s="1"/>
  <c r="AM30" i="11" s="1"/>
  <c r="AN30" i="11" s="1"/>
  <c r="AO30" i="11" s="1"/>
  <c r="AP30" i="11" s="1"/>
  <c r="AQ30" i="11" s="1"/>
  <c r="AR30" i="11" s="1"/>
  <c r="AS30" i="11" s="1"/>
  <c r="AT30" i="11" s="1"/>
  <c r="AU30" i="11" s="1"/>
  <c r="AV30" i="11" s="1"/>
  <c r="AW30" i="11" s="1"/>
  <c r="AX30" i="11" s="1"/>
  <c r="Q26" i="17"/>
  <c r="C24" i="17"/>
  <c r="O20" i="17"/>
  <c r="AT2" i="17"/>
  <c r="O41" i="11"/>
  <c r="K21" i="12"/>
  <c r="V40" i="9"/>
  <c r="W40" i="9" s="1"/>
  <c r="X40" i="9" s="1"/>
  <c r="Y40" i="9" s="1"/>
  <c r="Z40" i="9" s="1"/>
  <c r="AA40" i="9" s="1"/>
  <c r="AB40" i="9" s="1"/>
  <c r="AC40" i="9" s="1"/>
  <c r="AD40" i="9" s="1"/>
  <c r="AE40" i="9" s="1"/>
  <c r="AF40" i="9" s="1"/>
  <c r="AG40" i="9" s="1"/>
  <c r="AH40" i="9" s="1"/>
  <c r="AI40" i="9" s="1"/>
  <c r="AJ40" i="9" s="1"/>
  <c r="AK40" i="9" s="1"/>
  <c r="AL40" i="9" s="1"/>
  <c r="AM40" i="9" s="1"/>
  <c r="AN40" i="9" s="1"/>
  <c r="AO40" i="9" s="1"/>
  <c r="AP40" i="9" s="1"/>
  <c r="AQ40" i="9" s="1"/>
  <c r="AR40" i="9" s="1"/>
  <c r="AS40" i="9" s="1"/>
  <c r="AT40" i="9" s="1"/>
  <c r="AU40" i="9" s="1"/>
  <c r="AV40" i="9" s="1"/>
  <c r="AW40" i="9" s="1"/>
  <c r="AX40" i="9" s="1"/>
  <c r="AY40" i="9" s="1"/>
  <c r="AZ40" i="9" s="1"/>
  <c r="Z31" i="12"/>
  <c r="Q29" i="17"/>
  <c r="U23" i="12"/>
  <c r="P19" i="12"/>
  <c r="P42" i="11"/>
  <c r="U14" i="11"/>
  <c r="AA24" i="17"/>
  <c r="G3" i="8"/>
  <c r="AA18" i="17"/>
  <c r="AX29" i="17"/>
  <c r="AB15" i="17"/>
  <c r="K18" i="17"/>
  <c r="AL27" i="17"/>
  <c r="S21" i="12"/>
  <c r="B15" i="17"/>
  <c r="V25" i="17"/>
  <c r="D36" i="11"/>
  <c r="S15" i="11"/>
  <c r="G35" i="11"/>
  <c r="AI22" i="12"/>
  <c r="L11" i="11"/>
  <c r="AS27" i="17"/>
  <c r="G5" i="8"/>
  <c r="AH24" i="17"/>
  <c r="V2" i="17"/>
  <c r="AL17" i="17"/>
  <c r="J33" i="11"/>
  <c r="AI29" i="12"/>
  <c r="AY22" i="17"/>
  <c r="Q28" i="11"/>
  <c r="AG30" i="12"/>
  <c r="L42" i="11"/>
  <c r="V13" i="11"/>
  <c r="U28" i="17"/>
  <c r="I36" i="11"/>
  <c r="B37" i="9"/>
  <c r="T33" i="11"/>
  <c r="J20" i="17"/>
  <c r="AK19" i="17"/>
  <c r="AH19" i="12"/>
  <c r="H31" i="12"/>
  <c r="I18" i="12"/>
  <c r="I29" i="12"/>
  <c r="AM17" i="17"/>
  <c r="B24" i="17"/>
  <c r="U32" i="12"/>
  <c r="AI31" i="12"/>
  <c r="AG25" i="17"/>
  <c r="AI23" i="12"/>
  <c r="G29" i="9"/>
  <c r="AX18" i="17"/>
  <c r="K30" i="12"/>
  <c r="AZ16" i="17"/>
  <c r="H33" i="11"/>
  <c r="Q38" i="11"/>
  <c r="C12" i="11"/>
  <c r="AF32" i="12"/>
  <c r="P23" i="12"/>
  <c r="J6" i="11"/>
  <c r="Y25" i="12"/>
  <c r="I2" i="17"/>
  <c r="AU19" i="17"/>
  <c r="V41" i="8"/>
  <c r="W41" i="8" s="1"/>
  <c r="X41" i="8" s="1"/>
  <c r="Y41" i="8" s="1"/>
  <c r="Z41" i="8" s="1"/>
  <c r="AA41" i="8" s="1"/>
  <c r="AB41" i="8" s="1"/>
  <c r="AC41" i="8" s="1"/>
  <c r="AD41" i="8" s="1"/>
  <c r="AE41" i="8" s="1"/>
  <c r="AF41" i="8" s="1"/>
  <c r="AG41" i="8" s="1"/>
  <c r="AH41" i="8" s="1"/>
  <c r="AI41" i="8" s="1"/>
  <c r="AJ41" i="8" s="1"/>
  <c r="AK41" i="8" s="1"/>
  <c r="AL41" i="8" s="1"/>
  <c r="AM41" i="8" s="1"/>
  <c r="AN41" i="8" s="1"/>
  <c r="AO41" i="8" s="1"/>
  <c r="AP41" i="8" s="1"/>
  <c r="AQ41" i="8" s="1"/>
  <c r="AR41" i="8" s="1"/>
  <c r="AS41" i="8" s="1"/>
  <c r="AT41" i="8" s="1"/>
  <c r="AU41" i="8" s="1"/>
  <c r="AV41" i="8" s="1"/>
  <c r="AW41" i="8" s="1"/>
  <c r="AX41" i="8" s="1"/>
  <c r="AY41" i="8" s="1"/>
  <c r="AZ41" i="8" s="1"/>
  <c r="S40" i="11"/>
  <c r="V39" i="9"/>
  <c r="W39" i="9" s="1"/>
  <c r="X39" i="9" s="1"/>
  <c r="Y39" i="9" s="1"/>
  <c r="Z39" i="9" s="1"/>
  <c r="AA39" i="9" s="1"/>
  <c r="AB39" i="9" s="1"/>
  <c r="AC39" i="9" s="1"/>
  <c r="AD39" i="9" s="1"/>
  <c r="AE39" i="9" s="1"/>
  <c r="AF39" i="9" s="1"/>
  <c r="AG39" i="9" s="1"/>
  <c r="AH39" i="9" s="1"/>
  <c r="AI39" i="9" s="1"/>
  <c r="AJ39" i="9" s="1"/>
  <c r="AK39" i="9" s="1"/>
  <c r="AL39" i="9" s="1"/>
  <c r="AM39" i="9" s="1"/>
  <c r="AN39" i="9" s="1"/>
  <c r="AO39" i="9" s="1"/>
  <c r="AP39" i="9" s="1"/>
  <c r="AQ39" i="9" s="1"/>
  <c r="AR39" i="9" s="1"/>
  <c r="AS39" i="9" s="1"/>
  <c r="AT39" i="9" s="1"/>
  <c r="AU39" i="9" s="1"/>
  <c r="AV39" i="9" s="1"/>
  <c r="AW39" i="9" s="1"/>
  <c r="AX39" i="9" s="1"/>
  <c r="AY39" i="9" s="1"/>
  <c r="AZ39" i="9" s="1"/>
  <c r="AF27" i="12"/>
  <c r="AF18" i="12"/>
  <c r="AA26" i="17"/>
  <c r="G14" i="11"/>
  <c r="AV2" i="17"/>
  <c r="Q21" i="12"/>
  <c r="X24" i="17"/>
  <c r="AP22" i="17"/>
  <c r="J12" i="11"/>
  <c r="V21" i="17"/>
  <c r="O35" i="11"/>
  <c r="D23" i="17"/>
  <c r="AF28" i="12"/>
  <c r="G12" i="11"/>
  <c r="AC30" i="12"/>
  <c r="I23" i="17"/>
  <c r="AD25" i="17"/>
  <c r="G39" i="9"/>
  <c r="G28" i="9"/>
  <c r="T31" i="12"/>
  <c r="F29" i="17"/>
  <c r="E27" i="17"/>
  <c r="AD19" i="12"/>
  <c r="AO25" i="17"/>
  <c r="P35" i="11"/>
  <c r="L9" i="11"/>
  <c r="AA29" i="17"/>
  <c r="I38" i="11"/>
  <c r="T12" i="11"/>
  <c r="L8" i="9"/>
  <c r="AP24" i="17"/>
  <c r="G41" i="8"/>
  <c r="V52" i="9"/>
  <c r="W52" i="9" s="1"/>
  <c r="X52" i="9" s="1"/>
  <c r="Y52" i="9" s="1"/>
  <c r="Z52" i="9" s="1"/>
  <c r="AA52" i="9" s="1"/>
  <c r="AB52" i="9" s="1"/>
  <c r="AC52" i="9" s="1"/>
  <c r="AD52" i="9" s="1"/>
  <c r="AE52" i="9" s="1"/>
  <c r="AF52" i="9" s="1"/>
  <c r="AG52" i="9" s="1"/>
  <c r="AH52" i="9" s="1"/>
  <c r="AI52" i="9" s="1"/>
  <c r="AJ52" i="9" s="1"/>
  <c r="AK52" i="9" s="1"/>
  <c r="AL52" i="9" s="1"/>
  <c r="AM52" i="9" s="1"/>
  <c r="AN52" i="9" s="1"/>
  <c r="AO52" i="9" s="1"/>
  <c r="AP52" i="9" s="1"/>
  <c r="AQ52" i="9" s="1"/>
  <c r="AR52" i="9" s="1"/>
  <c r="AS52" i="9" s="1"/>
  <c r="AT52" i="9" s="1"/>
  <c r="AU52" i="9" s="1"/>
  <c r="AV52" i="9" s="1"/>
  <c r="AW52" i="9" s="1"/>
  <c r="AX52" i="9" s="1"/>
  <c r="AY52" i="9" s="1"/>
  <c r="AZ52" i="9" s="1"/>
  <c r="AI41" i="12"/>
  <c r="AF41" i="12"/>
  <c r="T41" i="12"/>
  <c r="V41" i="12"/>
  <c r="Q53" i="8"/>
  <c r="H52" i="11"/>
  <c r="K52" i="11"/>
  <c r="F60" i="11"/>
  <c r="AG46" i="17"/>
  <c r="AV48" i="17"/>
  <c r="C57" i="11"/>
  <c r="T49" i="12"/>
  <c r="Q57" i="9"/>
  <c r="R57" i="9" s="1"/>
  <c r="S57" i="9" s="1"/>
  <c r="T57" i="9" s="1"/>
  <c r="U57" i="9" s="1"/>
  <c r="G59" i="11"/>
  <c r="I38" i="12"/>
  <c r="F38" i="12"/>
  <c r="Q38" i="12"/>
  <c r="AJ38" i="12"/>
  <c r="T54" i="11"/>
  <c r="O54" i="11"/>
  <c r="M54" i="11"/>
  <c r="J49" i="11"/>
  <c r="U49" i="11"/>
  <c r="H49" i="11"/>
  <c r="Q39" i="12"/>
  <c r="N39" i="12"/>
  <c r="W39" i="12"/>
  <c r="AE39" i="12"/>
  <c r="Y12" i="12"/>
  <c r="AH12" i="12"/>
  <c r="W12" i="12"/>
  <c r="K12" i="12"/>
  <c r="K41" i="17"/>
  <c r="R41" i="17"/>
  <c r="S41" i="17"/>
  <c r="N41" i="17"/>
  <c r="AZ41" i="17"/>
  <c r="AV41" i="17"/>
  <c r="G52" i="8"/>
  <c r="U51" i="11"/>
  <c r="P51" i="11"/>
  <c r="F51" i="11"/>
  <c r="B37" i="17"/>
  <c r="AS37" i="17"/>
  <c r="W37" i="17"/>
  <c r="AA37" i="17"/>
  <c r="AF37" i="17"/>
  <c r="Z37" i="17"/>
  <c r="Q37" i="17"/>
  <c r="AB43" i="12"/>
  <c r="AG43" i="12"/>
  <c r="AI43" i="12"/>
  <c r="AE43" i="12"/>
  <c r="U50" i="11"/>
  <c r="P50" i="11"/>
  <c r="Q49" i="8"/>
  <c r="G50" i="9"/>
  <c r="L40" i="12"/>
  <c r="P40" i="12"/>
  <c r="O40" i="12"/>
  <c r="I40" i="12"/>
  <c r="AE42" i="12"/>
  <c r="F42" i="12"/>
  <c r="T42" i="12"/>
  <c r="R42" i="12"/>
  <c r="G48" i="11"/>
  <c r="E48" i="11"/>
  <c r="AH40" i="17"/>
  <c r="E40" i="17"/>
  <c r="U40" i="17"/>
  <c r="G40" i="17"/>
  <c r="AC40" i="17"/>
  <c r="T40" i="17"/>
  <c r="AF40" i="17"/>
  <c r="Z44" i="12"/>
  <c r="P44" i="12"/>
  <c r="O44" i="12"/>
  <c r="AF8" i="12"/>
  <c r="J8" i="12"/>
  <c r="U8" i="12"/>
  <c r="AB8" i="12"/>
  <c r="W3" i="17"/>
  <c r="Q17" i="12"/>
  <c r="AX4" i="17"/>
  <c r="Q6" i="17"/>
  <c r="Q22" i="8"/>
  <c r="AO5" i="17"/>
  <c r="AQ7" i="17"/>
  <c r="H8" i="17"/>
  <c r="AZ9" i="17"/>
  <c r="AD3" i="17"/>
  <c r="AM6" i="17"/>
  <c r="AB7" i="17"/>
  <c r="G5" i="17"/>
  <c r="K9" i="17"/>
  <c r="X9" i="17"/>
  <c r="U9" i="17"/>
  <c r="M14" i="17"/>
  <c r="AX3" i="17"/>
  <c r="X17" i="12"/>
  <c r="O4" i="17"/>
  <c r="S6" i="17"/>
  <c r="K19" i="11"/>
  <c r="W5" i="17"/>
  <c r="H7" i="17"/>
  <c r="AP8" i="17"/>
  <c r="AP9" i="17"/>
  <c r="D3" i="17"/>
  <c r="AT6" i="17"/>
  <c r="AH7" i="17"/>
  <c r="AX5" i="17"/>
  <c r="AG9" i="17"/>
  <c r="AC8" i="17"/>
  <c r="G9" i="17"/>
  <c r="O22" i="11"/>
  <c r="AB14" i="17"/>
  <c r="AU3" i="17"/>
  <c r="V20" i="11"/>
  <c r="C4" i="17"/>
  <c r="G6" i="17"/>
  <c r="L19" i="11"/>
  <c r="X5" i="17"/>
  <c r="P7" i="17"/>
  <c r="V8" i="17"/>
  <c r="AF9" i="17"/>
  <c r="AK3" i="17"/>
  <c r="AD4" i="17"/>
  <c r="M5" i="17"/>
  <c r="AE9" i="17"/>
  <c r="M7" i="17"/>
  <c r="N18" i="11"/>
  <c r="V5" i="17"/>
  <c r="C7" i="17"/>
  <c r="Q16" i="11"/>
  <c r="AK14" i="17"/>
  <c r="R27" i="11"/>
  <c r="AJ17" i="12"/>
  <c r="AF4" i="17"/>
  <c r="AC6" i="17"/>
  <c r="O7" i="17"/>
  <c r="B21" i="8"/>
  <c r="H14" i="17"/>
  <c r="AA3" i="17"/>
  <c r="R20" i="11"/>
  <c r="AL4" i="17"/>
  <c r="Q17" i="9"/>
  <c r="L16" i="8"/>
  <c r="D7" i="17"/>
  <c r="H16" i="11"/>
  <c r="G22" i="9"/>
  <c r="J27" i="11"/>
  <c r="G17" i="12"/>
  <c r="V19" i="9"/>
  <c r="W19" i="9" s="1"/>
  <c r="X19" i="9" s="1"/>
  <c r="Y19" i="9" s="1"/>
  <c r="Z19" i="9" s="1"/>
  <c r="AA19" i="9" s="1"/>
  <c r="AB19" i="9" s="1"/>
  <c r="AC19" i="9" s="1"/>
  <c r="AD19" i="9" s="1"/>
  <c r="AE19" i="9" s="1"/>
  <c r="AF19" i="9" s="1"/>
  <c r="AG19" i="9" s="1"/>
  <c r="AH19" i="9" s="1"/>
  <c r="AI19" i="9" s="1"/>
  <c r="AJ19" i="9" s="1"/>
  <c r="AK19" i="9" s="1"/>
  <c r="AL19" i="9" s="1"/>
  <c r="AM19" i="9" s="1"/>
  <c r="AN19" i="9" s="1"/>
  <c r="AO19" i="9" s="1"/>
  <c r="AP19" i="9" s="1"/>
  <c r="AQ19" i="9" s="1"/>
  <c r="AR19" i="9" s="1"/>
  <c r="AS19" i="9" s="1"/>
  <c r="AT19" i="9" s="1"/>
  <c r="AU19" i="9" s="1"/>
  <c r="AV19" i="9" s="1"/>
  <c r="AW19" i="9" s="1"/>
  <c r="AX19" i="9" s="1"/>
  <c r="AY19" i="9" s="1"/>
  <c r="AZ19" i="9" s="1"/>
  <c r="T6" i="17"/>
  <c r="O19" i="11"/>
  <c r="V21" i="8"/>
  <c r="W21" i="8" s="1"/>
  <c r="X21" i="8" s="1"/>
  <c r="Y21" i="8" s="1"/>
  <c r="Z21" i="8" s="1"/>
  <c r="AA21" i="8" s="1"/>
  <c r="AB21" i="8" s="1"/>
  <c r="AC21" i="8" s="1"/>
  <c r="AD21" i="8" s="1"/>
  <c r="AE21" i="8" s="1"/>
  <c r="AF21" i="8" s="1"/>
  <c r="AG21" i="8" s="1"/>
  <c r="AH21" i="8" s="1"/>
  <c r="AI21" i="8" s="1"/>
  <c r="AJ21" i="8" s="1"/>
  <c r="AK21" i="8" s="1"/>
  <c r="AL21" i="8" s="1"/>
  <c r="AM21" i="8" s="1"/>
  <c r="AN21" i="8" s="1"/>
  <c r="AO21" i="8" s="1"/>
  <c r="AP21" i="8" s="1"/>
  <c r="AQ21" i="8" s="1"/>
  <c r="AR21" i="8" s="1"/>
  <c r="AS21" i="8" s="1"/>
  <c r="AT21" i="8" s="1"/>
  <c r="AU21" i="8" s="1"/>
  <c r="AV21" i="8" s="1"/>
  <c r="AW21" i="8" s="1"/>
  <c r="AX21" i="8" s="1"/>
  <c r="AY21" i="8" s="1"/>
  <c r="AZ21" i="8" s="1"/>
  <c r="AC14" i="17"/>
  <c r="AZ3" i="17"/>
  <c r="G16" i="9"/>
  <c r="AS4" i="17"/>
  <c r="Y6" i="17"/>
  <c r="V18" i="8"/>
  <c r="W18" i="8" s="1"/>
  <c r="X18" i="8" s="1"/>
  <c r="Y18" i="8" s="1"/>
  <c r="Z18" i="8" s="1"/>
  <c r="AA18" i="8" s="1"/>
  <c r="AB18" i="8" s="1"/>
  <c r="AC18" i="8" s="1"/>
  <c r="AD18" i="8" s="1"/>
  <c r="AE18" i="8" s="1"/>
  <c r="AF18" i="8" s="1"/>
  <c r="AG18" i="8" s="1"/>
  <c r="AH18" i="8" s="1"/>
  <c r="AI18" i="8" s="1"/>
  <c r="AJ18" i="8" s="1"/>
  <c r="AK18" i="8" s="1"/>
  <c r="AL18" i="8" s="1"/>
  <c r="AM18" i="8" s="1"/>
  <c r="AN18" i="8" s="1"/>
  <c r="AO18" i="8" s="1"/>
  <c r="AP18" i="8" s="1"/>
  <c r="AQ18" i="8" s="1"/>
  <c r="AR18" i="8" s="1"/>
  <c r="AS18" i="8" s="1"/>
  <c r="AT18" i="8" s="1"/>
  <c r="AU18" i="8" s="1"/>
  <c r="AV18" i="8" s="1"/>
  <c r="AW18" i="8" s="1"/>
  <c r="AX18" i="8" s="1"/>
  <c r="AY18" i="8" s="1"/>
  <c r="AZ18" i="8" s="1"/>
  <c r="AR5" i="17"/>
  <c r="F7" i="11"/>
  <c r="G9" i="9"/>
  <c r="G31" i="12"/>
  <c r="H26" i="12"/>
  <c r="V33" i="9"/>
  <c r="W33" i="9" s="1"/>
  <c r="X33" i="9" s="1"/>
  <c r="Y33" i="9" s="1"/>
  <c r="Z33" i="9" s="1"/>
  <c r="AA33" i="9" s="1"/>
  <c r="AB33" i="9" s="1"/>
  <c r="AC33" i="9" s="1"/>
  <c r="AD33" i="9" s="1"/>
  <c r="AE33" i="9" s="1"/>
  <c r="AF33" i="9" s="1"/>
  <c r="AG33" i="9" s="1"/>
  <c r="AH33" i="9" s="1"/>
  <c r="AI33" i="9" s="1"/>
  <c r="AJ33" i="9" s="1"/>
  <c r="AK33" i="9" s="1"/>
  <c r="AL33" i="9" s="1"/>
  <c r="AM33" i="9" s="1"/>
  <c r="AN33" i="9" s="1"/>
  <c r="AO33" i="9" s="1"/>
  <c r="AP33" i="9" s="1"/>
  <c r="AQ33" i="9" s="1"/>
  <c r="AR33" i="9" s="1"/>
  <c r="AS33" i="9" s="1"/>
  <c r="AT33" i="9" s="1"/>
  <c r="AU33" i="9" s="1"/>
  <c r="AV33" i="9" s="1"/>
  <c r="AW33" i="9" s="1"/>
  <c r="AX33" i="9" s="1"/>
  <c r="AY33" i="9" s="1"/>
  <c r="AZ33" i="9" s="1"/>
  <c r="K13" i="11"/>
  <c r="AI26" i="12"/>
  <c r="N22" i="17"/>
  <c r="AI19" i="17"/>
  <c r="S29" i="12"/>
  <c r="AC15" i="17"/>
  <c r="D34" i="11"/>
  <c r="F9" i="11"/>
  <c r="O23" i="17"/>
  <c r="G32" i="11"/>
  <c r="H12" i="11"/>
  <c r="AE28" i="17"/>
  <c r="AX21" i="17"/>
  <c r="Q19" i="17"/>
  <c r="E11" i="11"/>
  <c r="O22" i="12"/>
  <c r="G30" i="11"/>
  <c r="B35" i="9"/>
  <c r="AM19" i="17"/>
  <c r="W27" i="12"/>
  <c r="O18" i="17"/>
  <c r="AD19" i="17"/>
  <c r="AA18" i="12"/>
  <c r="L19" i="17"/>
  <c r="R20" i="12"/>
  <c r="AJ16" i="17"/>
  <c r="N30" i="11"/>
  <c r="T28" i="17"/>
  <c r="C20" i="17"/>
  <c r="P38" i="11"/>
  <c r="AI27" i="17"/>
  <c r="B11" i="9"/>
  <c r="AP25" i="17"/>
  <c r="I33" i="11"/>
  <c r="AK21" i="17"/>
  <c r="B28" i="8"/>
  <c r="B12" i="8"/>
  <c r="J13" i="11"/>
  <c r="AN20" i="17"/>
  <c r="AC22" i="17"/>
  <c r="AJ27" i="17"/>
  <c r="D28" i="11"/>
  <c r="AM2" i="17"/>
  <c r="U36" i="11"/>
  <c r="AC24" i="17"/>
  <c r="V20" i="17"/>
  <c r="M19" i="12"/>
  <c r="AM21" i="17"/>
  <c r="J10" i="11"/>
  <c r="L32" i="9"/>
  <c r="Z22" i="12"/>
  <c r="W7" i="11"/>
  <c r="X7" i="11" s="1"/>
  <c r="Y7" i="11" s="1"/>
  <c r="Z7" i="11" s="1"/>
  <c r="AA7" i="11" s="1"/>
  <c r="AB7" i="11" s="1"/>
  <c r="AC7" i="11" s="1"/>
  <c r="AD7" i="11" s="1"/>
  <c r="AE7" i="11" s="1"/>
  <c r="AF7" i="11" s="1"/>
  <c r="AG7" i="11" s="1"/>
  <c r="AH7" i="11" s="1"/>
  <c r="AI7" i="11" s="1"/>
  <c r="AJ7" i="11" s="1"/>
  <c r="AK7" i="11" s="1"/>
  <c r="AL7" i="11" s="1"/>
  <c r="AM7" i="11" s="1"/>
  <c r="AN7" i="11" s="1"/>
  <c r="AO7" i="11" s="1"/>
  <c r="AP7" i="11" s="1"/>
  <c r="AQ7" i="11" s="1"/>
  <c r="AR7" i="11" s="1"/>
  <c r="AS7" i="11" s="1"/>
  <c r="AT7" i="11" s="1"/>
  <c r="AU7" i="11" s="1"/>
  <c r="AV7" i="11" s="1"/>
  <c r="AW7" i="11" s="1"/>
  <c r="AX7" i="11" s="1"/>
  <c r="F26" i="17"/>
  <c r="J42" i="11"/>
  <c r="Y28" i="12"/>
  <c r="Q31" i="9"/>
  <c r="AA17" i="17"/>
  <c r="E39" i="11"/>
  <c r="K29" i="12"/>
  <c r="AT23" i="17"/>
  <c r="H32" i="12"/>
  <c r="AL26" i="17"/>
  <c r="F36" i="11"/>
  <c r="L33" i="9"/>
  <c r="F29" i="12"/>
  <c r="P17" i="17"/>
  <c r="U27" i="12"/>
  <c r="B28" i="9"/>
  <c r="AI17" i="17"/>
  <c r="P24" i="17"/>
  <c r="K10" i="11"/>
  <c r="C32" i="11"/>
  <c r="I24" i="12"/>
  <c r="G19" i="17"/>
  <c r="AJ20" i="17"/>
  <c r="H27" i="17"/>
  <c r="AF20" i="12"/>
  <c r="V22" i="12"/>
  <c r="AA22" i="17"/>
  <c r="L14" i="11"/>
  <c r="AF28" i="17"/>
  <c r="AD26" i="17"/>
  <c r="V23" i="17"/>
  <c r="G23" i="12"/>
  <c r="H15" i="11"/>
  <c r="AR29" i="17"/>
  <c r="AH24" i="12"/>
  <c r="AW21" i="17"/>
  <c r="U30" i="11"/>
  <c r="W29" i="17"/>
  <c r="Q31" i="11"/>
  <c r="D9" i="11"/>
  <c r="K6" i="11"/>
  <c r="AZ17" i="17"/>
  <c r="J15" i="11"/>
  <c r="S27" i="12"/>
  <c r="Q40" i="9"/>
  <c r="E18" i="17"/>
  <c r="B37" i="8"/>
  <c r="G15" i="17"/>
  <c r="AU20" i="17"/>
  <c r="X25" i="17"/>
  <c r="AF26" i="17"/>
  <c r="X18" i="12"/>
  <c r="L34" i="8"/>
  <c r="D38" i="11"/>
  <c r="P9" i="11"/>
  <c r="G15" i="9"/>
  <c r="K42" i="11"/>
  <c r="Y25" i="17"/>
  <c r="R23" i="12"/>
  <c r="I22" i="17"/>
  <c r="AB29" i="12"/>
  <c r="AR16" i="17"/>
  <c r="Y27" i="17"/>
  <c r="J30" i="11"/>
  <c r="R21" i="17"/>
  <c r="D16" i="17"/>
  <c r="U38" i="11"/>
  <c r="AQ24" i="17"/>
  <c r="G15" i="8"/>
  <c r="AG27" i="12"/>
  <c r="S31" i="11"/>
  <c r="AW26" i="17"/>
  <c r="C27" i="17"/>
  <c r="AX28" i="17"/>
  <c r="G28" i="8"/>
  <c r="T24" i="17"/>
  <c r="R31" i="11"/>
  <c r="U39" i="11"/>
  <c r="X31" i="12"/>
  <c r="AY18" i="17"/>
  <c r="I6" i="11"/>
  <c r="AB21" i="17"/>
  <c r="Y26" i="17"/>
  <c r="H23" i="12"/>
  <c r="K28" i="17"/>
  <c r="L35" i="11"/>
  <c r="B41" i="9"/>
  <c r="L20" i="17"/>
  <c r="AJ18" i="12"/>
  <c r="AW29" i="17"/>
  <c r="M37" i="11"/>
  <c r="L29" i="17"/>
  <c r="L26" i="12"/>
  <c r="W18" i="12"/>
  <c r="C23" i="17"/>
  <c r="I8" i="11"/>
  <c r="O26" i="17"/>
  <c r="B14" i="9"/>
  <c r="AX27" i="17"/>
  <c r="Z20" i="12"/>
  <c r="S9" i="11"/>
  <c r="B38" i="9"/>
  <c r="AF24" i="17"/>
  <c r="AC19" i="17"/>
  <c r="B6" i="8"/>
  <c r="V7" i="11"/>
  <c r="U2" i="17"/>
  <c r="T21" i="12"/>
  <c r="AB22" i="17"/>
  <c r="AL25" i="17"/>
  <c r="X15" i="17"/>
  <c r="W33" i="11"/>
  <c r="X33" i="11" s="1"/>
  <c r="Y33" i="11" s="1"/>
  <c r="Z33" i="11" s="1"/>
  <c r="AA33" i="11" s="1"/>
  <c r="AB33" i="11" s="1"/>
  <c r="AC33" i="11" s="1"/>
  <c r="AD33" i="11" s="1"/>
  <c r="AE33" i="11" s="1"/>
  <c r="AF33" i="11" s="1"/>
  <c r="AG33" i="11" s="1"/>
  <c r="AH33" i="11" s="1"/>
  <c r="AI33" i="11" s="1"/>
  <c r="AJ33" i="11" s="1"/>
  <c r="AK33" i="11" s="1"/>
  <c r="AL33" i="11" s="1"/>
  <c r="AM33" i="11" s="1"/>
  <c r="AN33" i="11" s="1"/>
  <c r="AO33" i="11" s="1"/>
  <c r="AP33" i="11" s="1"/>
  <c r="AQ33" i="11" s="1"/>
  <c r="AR33" i="11" s="1"/>
  <c r="AS33" i="11" s="1"/>
  <c r="AT33" i="11" s="1"/>
  <c r="AU33" i="11" s="1"/>
  <c r="AV33" i="11" s="1"/>
  <c r="AW33" i="11" s="1"/>
  <c r="AX33" i="11" s="1"/>
  <c r="V9" i="11"/>
  <c r="V36" i="8"/>
  <c r="W36" i="8" s="1"/>
  <c r="X36" i="8" s="1"/>
  <c r="Y36" i="8" s="1"/>
  <c r="Z36" i="8" s="1"/>
  <c r="AA36" i="8" s="1"/>
  <c r="AB36" i="8" s="1"/>
  <c r="AC36" i="8" s="1"/>
  <c r="AD36" i="8" s="1"/>
  <c r="AE36" i="8" s="1"/>
  <c r="AF36" i="8" s="1"/>
  <c r="AG36" i="8" s="1"/>
  <c r="AH36" i="8" s="1"/>
  <c r="AI36" i="8" s="1"/>
  <c r="AJ36" i="8" s="1"/>
  <c r="AK36" i="8" s="1"/>
  <c r="AL36" i="8" s="1"/>
  <c r="AM36" i="8" s="1"/>
  <c r="AN36" i="8" s="1"/>
  <c r="AO36" i="8" s="1"/>
  <c r="AP36" i="8" s="1"/>
  <c r="AQ36" i="8" s="1"/>
  <c r="AR36" i="8" s="1"/>
  <c r="AS36" i="8" s="1"/>
  <c r="AT36" i="8" s="1"/>
  <c r="AU36" i="8" s="1"/>
  <c r="AV36" i="8" s="1"/>
  <c r="AW36" i="8" s="1"/>
  <c r="AX36" i="8" s="1"/>
  <c r="AY36" i="8" s="1"/>
  <c r="AZ36" i="8" s="1"/>
  <c r="U31" i="11"/>
  <c r="S7" i="11"/>
  <c r="V57" i="8"/>
  <c r="W57" i="8" s="1"/>
  <c r="X57" i="8" s="1"/>
  <c r="Y57" i="8" s="1"/>
  <c r="Z57" i="8" s="1"/>
  <c r="AA57" i="8" s="1"/>
  <c r="AB57" i="8" s="1"/>
  <c r="AC57" i="8" s="1"/>
  <c r="AD57" i="8" s="1"/>
  <c r="AE57" i="8" s="1"/>
  <c r="AF57" i="8" s="1"/>
  <c r="AG57" i="8" s="1"/>
  <c r="AH57" i="8" s="1"/>
  <c r="AI57" i="8" s="1"/>
  <c r="AJ57" i="8" s="1"/>
  <c r="AK57" i="8" s="1"/>
  <c r="AL57" i="8" s="1"/>
  <c r="AM57" i="8" s="1"/>
  <c r="AN57" i="8" s="1"/>
  <c r="AO57" i="8" s="1"/>
  <c r="AP57" i="8" s="1"/>
  <c r="AQ57" i="8" s="1"/>
  <c r="AR57" i="8" s="1"/>
  <c r="AS57" i="8" s="1"/>
  <c r="AT57" i="8" s="1"/>
  <c r="AU57" i="8" s="1"/>
  <c r="AV57" i="8" s="1"/>
  <c r="AW57" i="8" s="1"/>
  <c r="AX57" i="8" s="1"/>
  <c r="AY57" i="8" s="1"/>
  <c r="AZ57" i="8" s="1"/>
  <c r="B51" i="8"/>
  <c r="AC41" i="12"/>
  <c r="G41" i="12"/>
  <c r="I41" i="12"/>
  <c r="Y41" i="12"/>
  <c r="B53" i="8"/>
  <c r="T52" i="11"/>
  <c r="U52" i="11"/>
  <c r="K60" i="11"/>
  <c r="S46" i="17"/>
  <c r="AR48" i="17"/>
  <c r="U57" i="11"/>
  <c r="AJ49" i="12"/>
  <c r="G48" i="12"/>
  <c r="R59" i="11"/>
  <c r="H38" i="12"/>
  <c r="W38" i="12"/>
  <c r="AB38" i="12"/>
  <c r="D54" i="11"/>
  <c r="K54" i="11"/>
  <c r="W54" i="11"/>
  <c r="X54" i="11" s="1"/>
  <c r="Y54" i="11" s="1"/>
  <c r="Z54" i="11" s="1"/>
  <c r="AA54" i="11" s="1"/>
  <c r="AB54" i="11" s="1"/>
  <c r="AC54" i="11" s="1"/>
  <c r="AD54" i="11" s="1"/>
  <c r="AE54" i="11" s="1"/>
  <c r="AF54" i="11" s="1"/>
  <c r="AG54" i="11" s="1"/>
  <c r="AH54" i="11" s="1"/>
  <c r="AI54" i="11" s="1"/>
  <c r="AJ54" i="11" s="1"/>
  <c r="AK54" i="11" s="1"/>
  <c r="AL54" i="11" s="1"/>
  <c r="AM54" i="11" s="1"/>
  <c r="AN54" i="11" s="1"/>
  <c r="AO54" i="11" s="1"/>
  <c r="AP54" i="11" s="1"/>
  <c r="AQ54" i="11" s="1"/>
  <c r="AR54" i="11" s="1"/>
  <c r="AS54" i="11" s="1"/>
  <c r="AT54" i="11" s="1"/>
  <c r="AU54" i="11" s="1"/>
  <c r="AV54" i="11" s="1"/>
  <c r="AW54" i="11" s="1"/>
  <c r="AX54" i="11" s="1"/>
  <c r="R49" i="11"/>
  <c r="N49" i="11"/>
  <c r="G49" i="11"/>
  <c r="H39" i="12"/>
  <c r="AC39" i="12"/>
  <c r="S39" i="12"/>
  <c r="F39" i="12"/>
  <c r="L12" i="12"/>
  <c r="AD12" i="12"/>
  <c r="I12" i="12"/>
  <c r="H12" i="12"/>
  <c r="X41" i="17"/>
  <c r="AU41" i="17"/>
  <c r="AD41" i="17"/>
  <c r="AO41" i="17"/>
  <c r="V41" i="17"/>
  <c r="AB41" i="17"/>
  <c r="L52" i="8"/>
  <c r="H51" i="11"/>
  <c r="S51" i="11"/>
  <c r="L50" i="8"/>
  <c r="AC37" i="17"/>
  <c r="Y37" i="17"/>
  <c r="AO37" i="17"/>
  <c r="AK37" i="17"/>
  <c r="AT37" i="17"/>
  <c r="V37" i="17"/>
  <c r="AV37" i="17"/>
  <c r="H43" i="12"/>
  <c r="R43" i="12"/>
  <c r="AA43" i="12"/>
  <c r="AF43" i="12"/>
  <c r="C50" i="11"/>
  <c r="W50" i="11"/>
  <c r="X50" i="11" s="1"/>
  <c r="Y50" i="11" s="1"/>
  <c r="Z50" i="11" s="1"/>
  <c r="AA50" i="11" s="1"/>
  <c r="AB50" i="11" s="1"/>
  <c r="AC50" i="11" s="1"/>
  <c r="AD50" i="11" s="1"/>
  <c r="AE50" i="11" s="1"/>
  <c r="AF50" i="11" s="1"/>
  <c r="AG50" i="11" s="1"/>
  <c r="AH50" i="11" s="1"/>
  <c r="AI50" i="11" s="1"/>
  <c r="AJ50" i="11" s="1"/>
  <c r="AK50" i="11" s="1"/>
  <c r="AL50" i="11" s="1"/>
  <c r="AM50" i="11" s="1"/>
  <c r="AN50" i="11" s="1"/>
  <c r="AO50" i="11" s="1"/>
  <c r="AP50" i="11" s="1"/>
  <c r="AQ50" i="11" s="1"/>
  <c r="AR50" i="11" s="1"/>
  <c r="AS50" i="11" s="1"/>
  <c r="AT50" i="11" s="1"/>
  <c r="AU50" i="11" s="1"/>
  <c r="AV50" i="11" s="1"/>
  <c r="AW50" i="11" s="1"/>
  <c r="AX50" i="11" s="1"/>
  <c r="L49" i="8"/>
  <c r="K40" i="12"/>
  <c r="AB40" i="12"/>
  <c r="U40" i="12"/>
  <c r="AJ40" i="12"/>
  <c r="U42" i="12"/>
  <c r="O42" i="12"/>
  <c r="Z42" i="12"/>
  <c r="AG42" i="12"/>
  <c r="L48" i="11"/>
  <c r="O48" i="11"/>
  <c r="L40" i="17"/>
  <c r="AN40" i="17"/>
  <c r="AM40" i="17"/>
  <c r="AZ40" i="17"/>
  <c r="D40" i="17"/>
  <c r="AQ40" i="17"/>
  <c r="AA44" i="12"/>
  <c r="N44" i="12"/>
  <c r="L44" i="12"/>
  <c r="AG44" i="12"/>
  <c r="N8" i="12"/>
  <c r="L8" i="12"/>
  <c r="T8" i="12"/>
  <c r="AD8" i="12"/>
  <c r="AP14" i="17"/>
  <c r="N3" i="17"/>
  <c r="AH17" i="12"/>
  <c r="B19" i="9"/>
  <c r="AP6" i="17"/>
  <c r="O17" i="11"/>
  <c r="L5" i="17"/>
  <c r="AZ7" i="17"/>
  <c r="AH8" i="17"/>
  <c r="AI9" i="17"/>
  <c r="E27" i="11"/>
  <c r="I6" i="17"/>
  <c r="K7" i="17"/>
  <c r="D5" i="17"/>
  <c r="P17" i="11"/>
  <c r="AQ9" i="17"/>
  <c r="W9" i="17"/>
  <c r="AD14" i="17"/>
  <c r="M27" i="11"/>
  <c r="AG17" i="12"/>
  <c r="W4" i="17"/>
  <c r="D6" i="17"/>
  <c r="L22" i="8"/>
  <c r="F5" i="17"/>
  <c r="B7" i="17"/>
  <c r="M8" i="17"/>
  <c r="AO9" i="17"/>
  <c r="V17" i="8"/>
  <c r="W17" i="8" s="1"/>
  <c r="X17" i="8" s="1"/>
  <c r="Y17" i="8" s="1"/>
  <c r="Z17" i="8" s="1"/>
  <c r="AA17" i="8" s="1"/>
  <c r="AB17" i="8" s="1"/>
  <c r="AC17" i="8" s="1"/>
  <c r="AD17" i="8" s="1"/>
  <c r="AE17" i="8" s="1"/>
  <c r="AF17" i="8" s="1"/>
  <c r="AG17" i="8" s="1"/>
  <c r="AH17" i="8" s="1"/>
  <c r="AI17" i="8" s="1"/>
  <c r="AJ17" i="8" s="1"/>
  <c r="AK17" i="8" s="1"/>
  <c r="AL17" i="8" s="1"/>
  <c r="AM17" i="8" s="1"/>
  <c r="AN17" i="8" s="1"/>
  <c r="AO17" i="8" s="1"/>
  <c r="AP17" i="8" s="1"/>
  <c r="AQ17" i="8" s="1"/>
  <c r="AR17" i="8" s="1"/>
  <c r="AS17" i="8" s="1"/>
  <c r="AT17" i="8" s="1"/>
  <c r="AU17" i="8" s="1"/>
  <c r="AV17" i="8" s="1"/>
  <c r="AW17" i="8" s="1"/>
  <c r="AX17" i="8" s="1"/>
  <c r="AY17" i="8" s="1"/>
  <c r="AZ17" i="8" s="1"/>
  <c r="Q16" i="8"/>
  <c r="R16" i="8" s="1"/>
  <c r="S16" i="8" s="1"/>
  <c r="T16" i="8" s="1"/>
  <c r="U16" i="8" s="1"/>
  <c r="R8" i="17"/>
  <c r="H5" i="17"/>
  <c r="E19" i="11"/>
  <c r="F9" i="17"/>
  <c r="K5" i="17"/>
  <c r="G22" i="11"/>
  <c r="L14" i="17"/>
  <c r="E3" i="17"/>
  <c r="M17" i="12"/>
  <c r="N4" i="17"/>
  <c r="AD6" i="17"/>
  <c r="G19" i="11"/>
  <c r="B5" i="17"/>
  <c r="AX7" i="17"/>
  <c r="AU8" i="17"/>
  <c r="H9" i="17"/>
  <c r="Y3" i="17"/>
  <c r="Q21" i="11"/>
  <c r="Q5" i="17"/>
  <c r="AD9" i="17"/>
  <c r="S7" i="17"/>
  <c r="AM7" i="17"/>
  <c r="G19" i="8"/>
  <c r="T8" i="17"/>
  <c r="N16" i="11"/>
  <c r="L52" i="9"/>
  <c r="V51" i="8"/>
  <c r="W51" i="8" s="1"/>
  <c r="X51" i="8" s="1"/>
  <c r="Y51" i="8" s="1"/>
  <c r="Z51" i="8" s="1"/>
  <c r="AA51" i="8" s="1"/>
  <c r="AB51" i="8" s="1"/>
  <c r="AC51" i="8" s="1"/>
  <c r="AD51" i="8" s="1"/>
  <c r="AE51" i="8" s="1"/>
  <c r="AF51" i="8" s="1"/>
  <c r="AG51" i="8" s="1"/>
  <c r="AH51" i="8" s="1"/>
  <c r="AI51" i="8" s="1"/>
  <c r="AJ51" i="8" s="1"/>
  <c r="AK51" i="8" s="1"/>
  <c r="AL51" i="8" s="1"/>
  <c r="AM51" i="8" s="1"/>
  <c r="AN51" i="8" s="1"/>
  <c r="AO51" i="8" s="1"/>
  <c r="AP51" i="8" s="1"/>
  <c r="AQ51" i="8" s="1"/>
  <c r="AR51" i="8" s="1"/>
  <c r="AS51" i="8" s="1"/>
  <c r="AT51" i="8" s="1"/>
  <c r="AU51" i="8" s="1"/>
  <c r="AV51" i="8" s="1"/>
  <c r="AW51" i="8" s="1"/>
  <c r="AX51" i="8" s="1"/>
  <c r="AY51" i="8" s="1"/>
  <c r="AZ51" i="8" s="1"/>
  <c r="O41" i="12"/>
  <c r="AB41" i="12"/>
  <c r="AJ41" i="12"/>
  <c r="M41" i="12"/>
  <c r="L52" i="11"/>
  <c r="I52" i="11"/>
  <c r="O52" i="11"/>
  <c r="AK44" i="17"/>
  <c r="W46" i="17"/>
  <c r="AL48" i="17"/>
  <c r="AM45" i="17"/>
  <c r="L61" i="9"/>
  <c r="M61" i="9" s="1"/>
  <c r="N61" i="9" s="1"/>
  <c r="O61" i="9" s="1"/>
  <c r="P61" i="9" s="1"/>
  <c r="L48" i="12"/>
  <c r="N62" i="11"/>
  <c r="R38" i="12"/>
  <c r="AE38" i="12"/>
  <c r="M38" i="12"/>
  <c r="V38" i="12"/>
  <c r="F54" i="11"/>
  <c r="I54" i="11"/>
  <c r="L48" i="9"/>
  <c r="I49" i="11"/>
  <c r="F49" i="11"/>
  <c r="AA39" i="12"/>
  <c r="M39" i="12"/>
  <c r="O39" i="12"/>
  <c r="S12" i="12"/>
  <c r="AC12" i="12"/>
  <c r="T12" i="12"/>
  <c r="Q12" i="12"/>
  <c r="AW41" i="17"/>
  <c r="AM41" i="17"/>
  <c r="AE41" i="17"/>
  <c r="AT41" i="17"/>
  <c r="AL41" i="17"/>
  <c r="AS41" i="17"/>
  <c r="AX41" i="17"/>
  <c r="O51" i="11"/>
  <c r="W51" i="11"/>
  <c r="X51" i="11" s="1"/>
  <c r="Y51" i="11" s="1"/>
  <c r="Z51" i="11" s="1"/>
  <c r="AA51" i="11" s="1"/>
  <c r="AB51" i="11" s="1"/>
  <c r="AC51" i="11" s="1"/>
  <c r="AD51" i="11" s="1"/>
  <c r="AE51" i="11" s="1"/>
  <c r="AF51" i="11" s="1"/>
  <c r="AG51" i="11" s="1"/>
  <c r="AH51" i="11" s="1"/>
  <c r="AI51" i="11" s="1"/>
  <c r="AJ51" i="11" s="1"/>
  <c r="AK51" i="11" s="1"/>
  <c r="AL51" i="11" s="1"/>
  <c r="AM51" i="11" s="1"/>
  <c r="AN51" i="11" s="1"/>
  <c r="AO51" i="11" s="1"/>
  <c r="AP51" i="11" s="1"/>
  <c r="AQ51" i="11" s="1"/>
  <c r="AR51" i="11" s="1"/>
  <c r="AS51" i="11" s="1"/>
  <c r="AT51" i="11" s="1"/>
  <c r="AU51" i="11" s="1"/>
  <c r="AV51" i="11" s="1"/>
  <c r="AW51" i="11" s="1"/>
  <c r="AX51" i="11" s="1"/>
  <c r="N51" i="11"/>
  <c r="Q50" i="8"/>
  <c r="F37" i="17"/>
  <c r="R37" i="17"/>
  <c r="C37" i="17"/>
  <c r="AJ37" i="17"/>
  <c r="O37" i="17"/>
  <c r="AB37" i="17"/>
  <c r="Y43" i="12"/>
  <c r="X43" i="12"/>
  <c r="V43" i="12"/>
  <c r="T43" i="12"/>
  <c r="H50" i="11"/>
  <c r="L50" i="11"/>
  <c r="S50" i="11"/>
  <c r="Q50" i="9"/>
  <c r="M40" i="12"/>
  <c r="H40" i="12"/>
  <c r="AI40" i="12"/>
  <c r="X40" i="12"/>
  <c r="AD42" i="12"/>
  <c r="AI42" i="12"/>
  <c r="K42" i="12"/>
  <c r="I42" i="12"/>
  <c r="D48" i="11"/>
  <c r="P48" i="11"/>
  <c r="J48" i="11"/>
  <c r="AB40" i="17"/>
  <c r="AP40" i="17"/>
  <c r="AV40" i="17"/>
  <c r="F40" i="17"/>
  <c r="I40" i="17"/>
  <c r="AE40" i="17"/>
  <c r="X44" i="12"/>
  <c r="R44" i="12"/>
  <c r="AB44" i="12"/>
  <c r="U44" i="12"/>
  <c r="W8" i="12"/>
  <c r="P8" i="12"/>
  <c r="O8" i="12"/>
  <c r="AJ8" i="12"/>
  <c r="AB3" i="17"/>
  <c r="H27" i="11"/>
  <c r="K4" i="17"/>
  <c r="V21" i="9"/>
  <c r="W21" i="9" s="1"/>
  <c r="X21" i="9" s="1"/>
  <c r="Y21" i="9" s="1"/>
  <c r="Z21" i="9" s="1"/>
  <c r="AA21" i="9" s="1"/>
  <c r="AB21" i="9" s="1"/>
  <c r="AC21" i="9" s="1"/>
  <c r="AD21" i="9" s="1"/>
  <c r="AE21" i="9" s="1"/>
  <c r="AF21" i="9" s="1"/>
  <c r="AG21" i="9" s="1"/>
  <c r="AH21" i="9" s="1"/>
  <c r="AI21" i="9" s="1"/>
  <c r="AJ21" i="9" s="1"/>
  <c r="AK21" i="9" s="1"/>
  <c r="AL21" i="9" s="1"/>
  <c r="AM21" i="9" s="1"/>
  <c r="AN21" i="9" s="1"/>
  <c r="AO21" i="9" s="1"/>
  <c r="AP21" i="9" s="1"/>
  <c r="AQ21" i="9" s="1"/>
  <c r="AR21" i="9" s="1"/>
  <c r="AS21" i="9" s="1"/>
  <c r="AT21" i="9" s="1"/>
  <c r="AU21" i="9" s="1"/>
  <c r="AV21" i="9" s="1"/>
  <c r="AW21" i="9" s="1"/>
  <c r="AX21" i="9" s="1"/>
  <c r="AY21" i="9" s="1"/>
  <c r="AZ21" i="9" s="1"/>
  <c r="Q27" i="9"/>
  <c r="U5" i="17"/>
  <c r="H18" i="11"/>
  <c r="B20" i="8"/>
  <c r="AR9" i="17"/>
  <c r="AY14" i="17"/>
  <c r="AT4" i="17"/>
  <c r="AV5" i="17"/>
  <c r="AN9" i="17"/>
  <c r="G7" i="17"/>
  <c r="B19" i="8"/>
  <c r="O18" i="11"/>
  <c r="N8" i="17"/>
  <c r="AT3" i="17"/>
  <c r="W20" i="11"/>
  <c r="X20" i="11" s="1"/>
  <c r="Y20" i="11" s="1"/>
  <c r="Z20" i="11" s="1"/>
  <c r="AA20" i="11" s="1"/>
  <c r="AB20" i="11" s="1"/>
  <c r="AC20" i="11" s="1"/>
  <c r="AD20" i="11" s="1"/>
  <c r="AE20" i="11" s="1"/>
  <c r="AF20" i="11" s="1"/>
  <c r="AG20" i="11" s="1"/>
  <c r="AH20" i="11" s="1"/>
  <c r="AI20" i="11" s="1"/>
  <c r="AJ20" i="11" s="1"/>
  <c r="AK20" i="11" s="1"/>
  <c r="AL20" i="11" s="1"/>
  <c r="AM20" i="11" s="1"/>
  <c r="AN20" i="11" s="1"/>
  <c r="AO20" i="11" s="1"/>
  <c r="AP20" i="11" s="1"/>
  <c r="AQ20" i="11" s="1"/>
  <c r="AR20" i="11" s="1"/>
  <c r="AS20" i="11" s="1"/>
  <c r="AT20" i="11" s="1"/>
  <c r="AU20" i="11" s="1"/>
  <c r="AV20" i="11" s="1"/>
  <c r="AW20" i="11" s="1"/>
  <c r="AX20" i="11" s="1"/>
  <c r="AY4" i="17"/>
  <c r="C21" i="11"/>
  <c r="AU6" i="17"/>
  <c r="L17" i="11"/>
  <c r="L18" i="11"/>
  <c r="Q20" i="8"/>
  <c r="B9" i="17"/>
  <c r="I14" i="17"/>
  <c r="P4" i="17"/>
  <c r="AP5" i="17"/>
  <c r="C9" i="17"/>
  <c r="AW7" i="17"/>
  <c r="W18" i="11"/>
  <c r="X18" i="11" s="1"/>
  <c r="Y18" i="11" s="1"/>
  <c r="Z18" i="11" s="1"/>
  <c r="AA18" i="11" s="1"/>
  <c r="AB18" i="11" s="1"/>
  <c r="AC18" i="11" s="1"/>
  <c r="AD18" i="11" s="1"/>
  <c r="AE18" i="11" s="1"/>
  <c r="AF18" i="11" s="1"/>
  <c r="AG18" i="11" s="1"/>
  <c r="AH18" i="11" s="1"/>
  <c r="AI18" i="11" s="1"/>
  <c r="AJ18" i="11" s="1"/>
  <c r="AK18" i="11" s="1"/>
  <c r="AL18" i="11" s="1"/>
  <c r="AM18" i="11" s="1"/>
  <c r="AN18" i="11" s="1"/>
  <c r="AO18" i="11" s="1"/>
  <c r="AP18" i="11" s="1"/>
  <c r="AQ18" i="11" s="1"/>
  <c r="AR18" i="11" s="1"/>
  <c r="AS18" i="11" s="1"/>
  <c r="AT18" i="11" s="1"/>
  <c r="AU18" i="11" s="1"/>
  <c r="AV18" i="11" s="1"/>
  <c r="AW18" i="11" s="1"/>
  <c r="AX18" i="11" s="1"/>
  <c r="I18" i="11"/>
  <c r="I8" i="17"/>
  <c r="K16" i="11"/>
  <c r="K3" i="17"/>
  <c r="P27" i="11"/>
  <c r="AI17" i="12"/>
  <c r="R21" i="11"/>
  <c r="F6" i="17"/>
  <c r="D17" i="11"/>
  <c r="AK5" i="17"/>
  <c r="AI7" i="17"/>
  <c r="U8" i="17"/>
  <c r="R22" i="11"/>
  <c r="G52" i="9"/>
  <c r="L51" i="8"/>
  <c r="Q41" i="12"/>
  <c r="N41" i="12"/>
  <c r="AE41" i="12"/>
  <c r="J41" i="12"/>
  <c r="W52" i="11"/>
  <c r="X52" i="11" s="1"/>
  <c r="Y52" i="11" s="1"/>
  <c r="Z52" i="11" s="1"/>
  <c r="AA52" i="11" s="1"/>
  <c r="AB52" i="11" s="1"/>
  <c r="AC52" i="11" s="1"/>
  <c r="AD52" i="11" s="1"/>
  <c r="AE52" i="11" s="1"/>
  <c r="AF52" i="11" s="1"/>
  <c r="AG52" i="11" s="1"/>
  <c r="AH52" i="11" s="1"/>
  <c r="AI52" i="11" s="1"/>
  <c r="AJ52" i="11" s="1"/>
  <c r="AK52" i="11" s="1"/>
  <c r="AL52" i="11" s="1"/>
  <c r="AM52" i="11" s="1"/>
  <c r="AN52" i="11" s="1"/>
  <c r="AO52" i="11" s="1"/>
  <c r="AP52" i="11" s="1"/>
  <c r="AQ52" i="11" s="1"/>
  <c r="AR52" i="11" s="1"/>
  <c r="AS52" i="11" s="1"/>
  <c r="AT52" i="11" s="1"/>
  <c r="AU52" i="11" s="1"/>
  <c r="AV52" i="11" s="1"/>
  <c r="AW52" i="11" s="1"/>
  <c r="AX52" i="11" s="1"/>
  <c r="S52" i="11"/>
  <c r="R52" i="11"/>
  <c r="H44" i="17"/>
  <c r="AA46" i="17"/>
  <c r="AA48" i="17"/>
  <c r="T45" i="17"/>
  <c r="H56" i="11"/>
  <c r="G61" i="8"/>
  <c r="K38" i="12"/>
  <c r="AA38" i="12"/>
  <c r="AH38" i="12"/>
  <c r="AD38" i="12"/>
  <c r="H54" i="11"/>
  <c r="S54" i="11"/>
  <c r="V54" i="11"/>
  <c r="B48" i="9"/>
  <c r="E49" i="11"/>
  <c r="Q49" i="11"/>
  <c r="Z39" i="12"/>
  <c r="AI39" i="12"/>
  <c r="AD39" i="12"/>
  <c r="R39" i="12"/>
  <c r="Z12" i="12"/>
  <c r="F12" i="12"/>
  <c r="J12" i="12"/>
  <c r="AB12" i="12"/>
  <c r="AC41" i="17"/>
  <c r="AR41" i="17"/>
  <c r="AI41" i="17"/>
  <c r="T41" i="17"/>
  <c r="J41" i="17"/>
  <c r="AP41" i="17"/>
  <c r="D41" i="17"/>
  <c r="I51" i="11"/>
  <c r="D51" i="11"/>
  <c r="Q51" i="11"/>
  <c r="V50" i="8"/>
  <c r="W50" i="8" s="1"/>
  <c r="X50" i="8" s="1"/>
  <c r="Y50" i="8" s="1"/>
  <c r="Z50" i="8" s="1"/>
  <c r="AA50" i="8" s="1"/>
  <c r="AB50" i="8" s="1"/>
  <c r="AC50" i="8" s="1"/>
  <c r="AD50" i="8" s="1"/>
  <c r="AE50" i="8" s="1"/>
  <c r="AF50" i="8" s="1"/>
  <c r="AG50" i="8" s="1"/>
  <c r="AH50" i="8" s="1"/>
  <c r="AI50" i="8" s="1"/>
  <c r="AJ50" i="8" s="1"/>
  <c r="AK50" i="8" s="1"/>
  <c r="AL50" i="8" s="1"/>
  <c r="AM50" i="8" s="1"/>
  <c r="AN50" i="8" s="1"/>
  <c r="AO50" i="8" s="1"/>
  <c r="AP50" i="8" s="1"/>
  <c r="AQ50" i="8" s="1"/>
  <c r="AR50" i="8" s="1"/>
  <c r="AS50" i="8" s="1"/>
  <c r="AT50" i="8" s="1"/>
  <c r="AU50" i="8" s="1"/>
  <c r="AV50" i="8" s="1"/>
  <c r="AW50" i="8" s="1"/>
  <c r="AX50" i="8" s="1"/>
  <c r="AY50" i="8" s="1"/>
  <c r="AZ50" i="8" s="1"/>
  <c r="AP37" i="17"/>
  <c r="AW37" i="17"/>
  <c r="AG37" i="17"/>
  <c r="D37" i="17"/>
  <c r="L37" i="17"/>
  <c r="K37" i="17"/>
  <c r="AD43" i="12"/>
  <c r="Z43" i="12"/>
  <c r="W43" i="12"/>
  <c r="K43" i="12"/>
  <c r="J50" i="11"/>
  <c r="I50" i="11"/>
  <c r="T50" i="11"/>
  <c r="B50" i="9"/>
  <c r="AG40" i="12"/>
  <c r="AA40" i="12"/>
  <c r="J40" i="12"/>
  <c r="X42" i="12"/>
  <c r="AH42" i="12"/>
  <c r="W42" i="12"/>
  <c r="H42" i="12"/>
  <c r="V48" i="11"/>
  <c r="N48" i="11"/>
  <c r="I48" i="11"/>
  <c r="AT40" i="17"/>
  <c r="O40" i="17"/>
  <c r="W40" i="17"/>
  <c r="M40" i="17"/>
  <c r="AU40" i="17"/>
  <c r="K40" i="17"/>
  <c r="AE44" i="12"/>
  <c r="J44" i="12"/>
  <c r="AF44" i="12"/>
  <c r="G44" i="12"/>
  <c r="Z8" i="12"/>
  <c r="F8" i="12"/>
  <c r="M8" i="12"/>
  <c r="Q8" i="12"/>
  <c r="AN3" i="17"/>
  <c r="D20" i="11"/>
  <c r="E4" i="17"/>
  <c r="AZ6" i="17"/>
  <c r="L18" i="8"/>
  <c r="T5" i="17"/>
  <c r="Q19" i="8"/>
  <c r="P8" i="17"/>
  <c r="M9" i="17"/>
  <c r="AQ14" i="17"/>
  <c r="AR4" i="17"/>
  <c r="N5" i="17"/>
  <c r="AM9" i="17"/>
  <c r="AD8" i="17"/>
  <c r="AG7" i="17"/>
  <c r="F7" i="17"/>
  <c r="W8" i="17"/>
  <c r="R3" i="17"/>
  <c r="C20" i="11"/>
  <c r="L4" i="17"/>
  <c r="Q21" i="9"/>
  <c r="R21" i="9" s="1"/>
  <c r="S21" i="9" s="1"/>
  <c r="T21" i="9" s="1"/>
  <c r="U21" i="9" s="1"/>
  <c r="V27" i="9"/>
  <c r="W27" i="9" s="1"/>
  <c r="X27" i="9" s="1"/>
  <c r="Y27" i="9" s="1"/>
  <c r="Z27" i="9" s="1"/>
  <c r="AA27" i="9" s="1"/>
  <c r="AB27" i="9" s="1"/>
  <c r="AC27" i="9" s="1"/>
  <c r="AD27" i="9" s="1"/>
  <c r="AE27" i="9" s="1"/>
  <c r="AF27" i="9" s="1"/>
  <c r="AG27" i="9" s="1"/>
  <c r="AH27" i="9" s="1"/>
  <c r="AI27" i="9" s="1"/>
  <c r="AJ27" i="9" s="1"/>
  <c r="AK27" i="9" s="1"/>
  <c r="AL27" i="9" s="1"/>
  <c r="AM27" i="9" s="1"/>
  <c r="AN27" i="9" s="1"/>
  <c r="AO27" i="9" s="1"/>
  <c r="AP27" i="9" s="1"/>
  <c r="AQ27" i="9" s="1"/>
  <c r="AR27" i="9" s="1"/>
  <c r="AS27" i="9" s="1"/>
  <c r="AT27" i="9" s="1"/>
  <c r="AU27" i="9" s="1"/>
  <c r="AV27" i="9" s="1"/>
  <c r="AW27" i="9" s="1"/>
  <c r="AX27" i="9" s="1"/>
  <c r="AY27" i="9" s="1"/>
  <c r="AZ27" i="9" s="1"/>
  <c r="R5" i="17"/>
  <c r="S18" i="11"/>
  <c r="AR8" i="17"/>
  <c r="AH9" i="17"/>
  <c r="W14" i="17"/>
  <c r="Q4" i="17"/>
  <c r="E5" i="17"/>
  <c r="G20" i="9"/>
  <c r="AT8" i="17"/>
  <c r="AO7" i="17"/>
  <c r="Y7" i="17"/>
  <c r="O9" i="17"/>
  <c r="Q14" i="17"/>
  <c r="AI3" i="17"/>
  <c r="B17" i="8"/>
  <c r="V4" i="17"/>
  <c r="I21" i="11"/>
  <c r="AR6" i="17"/>
  <c r="C17" i="11"/>
  <c r="V18" i="11"/>
  <c r="AP7" i="17"/>
  <c r="Z9" i="17"/>
  <c r="V16" i="11"/>
  <c r="U17" i="12"/>
  <c r="L27" i="9"/>
  <c r="AM8" i="17"/>
  <c r="P5" i="17"/>
  <c r="AT9" i="17"/>
  <c r="AL9" i="17"/>
  <c r="AB9" i="17"/>
  <c r="C22" i="11"/>
  <c r="J14" i="17"/>
  <c r="B3" i="17"/>
  <c r="J20" i="11"/>
  <c r="AM4" i="17"/>
  <c r="L17" i="9"/>
  <c r="M17" i="9" s="1"/>
  <c r="N17" i="9" s="1"/>
  <c r="O17" i="9" s="1"/>
  <c r="P17" i="9" s="1"/>
  <c r="F18" i="11"/>
  <c r="AI5" i="17"/>
  <c r="T16" i="11"/>
  <c r="U3" i="17"/>
  <c r="U27" i="11"/>
  <c r="R17" i="12"/>
  <c r="U21" i="11"/>
  <c r="M6" i="17"/>
  <c r="AL7" i="17"/>
  <c r="G21" i="8"/>
  <c r="AE14" i="17"/>
  <c r="AY3" i="17"/>
  <c r="V16" i="9"/>
  <c r="W16" i="9" s="1"/>
  <c r="X16" i="9" s="1"/>
  <c r="Y16" i="9" s="1"/>
  <c r="Z16" i="9" s="1"/>
  <c r="AA16" i="9" s="1"/>
  <c r="AB16" i="9" s="1"/>
  <c r="AC16" i="9" s="1"/>
  <c r="AD16" i="9" s="1"/>
  <c r="AE16" i="9" s="1"/>
  <c r="AF16" i="9" s="1"/>
  <c r="AG16" i="9" s="1"/>
  <c r="AH16" i="9" s="1"/>
  <c r="AI16" i="9" s="1"/>
  <c r="AJ16" i="9" s="1"/>
  <c r="AK16" i="9" s="1"/>
  <c r="AL16" i="9" s="1"/>
  <c r="AM16" i="9" s="1"/>
  <c r="AN16" i="9" s="1"/>
  <c r="AO16" i="9" s="1"/>
  <c r="AP16" i="9" s="1"/>
  <c r="AQ16" i="9" s="1"/>
  <c r="AR16" i="9" s="1"/>
  <c r="AS16" i="9" s="1"/>
  <c r="AT16" i="9" s="1"/>
  <c r="AU16" i="9" s="1"/>
  <c r="AV16" i="9" s="1"/>
  <c r="AW16" i="9" s="1"/>
  <c r="AX16" i="9" s="1"/>
  <c r="AY16" i="9" s="1"/>
  <c r="AZ16" i="9" s="1"/>
  <c r="AH4" i="17"/>
  <c r="C6" i="17"/>
  <c r="Q18" i="8"/>
  <c r="R18" i="8" s="1"/>
  <c r="S18" i="8" s="1"/>
  <c r="T18" i="8" s="1"/>
  <c r="U18" i="8" s="1"/>
  <c r="AF7" i="17"/>
  <c r="AA14" i="17"/>
  <c r="V3" i="17"/>
  <c r="I20" i="11"/>
  <c r="F4" i="17"/>
  <c r="M21" i="11"/>
  <c r="AO6" i="17"/>
  <c r="I17" i="11"/>
  <c r="R6" i="11"/>
  <c r="V30" i="12"/>
  <c r="AE31" i="12"/>
  <c r="AV18" i="17"/>
  <c r="Y15" i="17"/>
  <c r="AT28" i="17"/>
  <c r="V31" i="11"/>
  <c r="H29" i="12"/>
  <c r="AI20" i="17"/>
  <c r="AU15" i="17"/>
  <c r="AR20" i="17"/>
  <c r="N39" i="11"/>
  <c r="S10" i="11"/>
  <c r="Q8" i="9"/>
  <c r="G40" i="11"/>
  <c r="Q39" i="8"/>
  <c r="O31" i="11"/>
  <c r="T22" i="12"/>
  <c r="D2" i="17"/>
  <c r="M20" i="12"/>
  <c r="W2" i="17"/>
  <c r="AJ32" i="12"/>
  <c r="G11" i="8"/>
  <c r="P30" i="11"/>
  <c r="G23" i="17"/>
  <c r="AM29" i="17"/>
  <c r="V12" i="9"/>
  <c r="W12" i="9" s="1"/>
  <c r="X12" i="9" s="1"/>
  <c r="Y12" i="9" s="1"/>
  <c r="Z12" i="9" s="1"/>
  <c r="AA12" i="9" s="1"/>
  <c r="AB12" i="9" s="1"/>
  <c r="AC12" i="9" s="1"/>
  <c r="AD12" i="9" s="1"/>
  <c r="AE12" i="9" s="1"/>
  <c r="AF12" i="9" s="1"/>
  <c r="AG12" i="9" s="1"/>
  <c r="AH12" i="9" s="1"/>
  <c r="AI12" i="9" s="1"/>
  <c r="AJ12" i="9" s="1"/>
  <c r="AK12" i="9" s="1"/>
  <c r="AL12" i="9" s="1"/>
  <c r="AM12" i="9" s="1"/>
  <c r="AN12" i="9" s="1"/>
  <c r="AO12" i="9" s="1"/>
  <c r="AP12" i="9" s="1"/>
  <c r="AQ12" i="9" s="1"/>
  <c r="AR12" i="9" s="1"/>
  <c r="AS12" i="9" s="1"/>
  <c r="AT12" i="9" s="1"/>
  <c r="AU12" i="9" s="1"/>
  <c r="AV12" i="9" s="1"/>
  <c r="AW12" i="9" s="1"/>
  <c r="AX12" i="9" s="1"/>
  <c r="AY12" i="9" s="1"/>
  <c r="AZ12" i="9" s="1"/>
  <c r="R30" i="12"/>
  <c r="AO22" i="17"/>
  <c r="AL19" i="17"/>
  <c r="L28" i="11"/>
  <c r="S31" i="12"/>
  <c r="AT17" i="17"/>
  <c r="T22" i="11"/>
  <c r="AD28" i="17"/>
  <c r="R22" i="17"/>
  <c r="AD18" i="12"/>
  <c r="K26" i="12"/>
  <c r="V28" i="12"/>
  <c r="AE22" i="12"/>
  <c r="Q29" i="12"/>
  <c r="N21" i="12"/>
  <c r="V18" i="9"/>
  <c r="W18" i="9" s="1"/>
  <c r="X18" i="9" s="1"/>
  <c r="Y18" i="9" s="1"/>
  <c r="Z18" i="9" s="1"/>
  <c r="AA18" i="9" s="1"/>
  <c r="AB18" i="9" s="1"/>
  <c r="AC18" i="9" s="1"/>
  <c r="AD18" i="9" s="1"/>
  <c r="AE18" i="9" s="1"/>
  <c r="AF18" i="9" s="1"/>
  <c r="AG18" i="9" s="1"/>
  <c r="AH18" i="9" s="1"/>
  <c r="AI18" i="9" s="1"/>
  <c r="AJ18" i="9" s="1"/>
  <c r="AK18" i="9" s="1"/>
  <c r="AL18" i="9" s="1"/>
  <c r="AM18" i="9" s="1"/>
  <c r="AN18" i="9" s="1"/>
  <c r="AO18" i="9" s="1"/>
  <c r="AP18" i="9" s="1"/>
  <c r="AQ18" i="9" s="1"/>
  <c r="AR18" i="9" s="1"/>
  <c r="AS18" i="9" s="1"/>
  <c r="AT18" i="9" s="1"/>
  <c r="AU18" i="9" s="1"/>
  <c r="AV18" i="9" s="1"/>
  <c r="AW18" i="9" s="1"/>
  <c r="AX18" i="9" s="1"/>
  <c r="AY18" i="9" s="1"/>
  <c r="AZ18" i="9" s="1"/>
  <c r="V36" i="11"/>
  <c r="Q36" i="9"/>
  <c r="AG18" i="17"/>
  <c r="AY17" i="17"/>
  <c r="AS29" i="17"/>
  <c r="M9" i="11"/>
  <c r="T18" i="17"/>
  <c r="G40" i="8"/>
  <c r="I25" i="17"/>
  <c r="G26" i="17"/>
  <c r="I14" i="11"/>
  <c r="V10" i="9"/>
  <c r="W10" i="9" s="1"/>
  <c r="X10" i="9" s="1"/>
  <c r="Y10" i="9" s="1"/>
  <c r="Z10" i="9" s="1"/>
  <c r="AA10" i="9" s="1"/>
  <c r="AB10" i="9" s="1"/>
  <c r="AC10" i="9" s="1"/>
  <c r="AD10" i="9" s="1"/>
  <c r="AE10" i="9" s="1"/>
  <c r="AF10" i="9" s="1"/>
  <c r="AG10" i="9" s="1"/>
  <c r="AH10" i="9" s="1"/>
  <c r="AI10" i="9" s="1"/>
  <c r="AJ10" i="9" s="1"/>
  <c r="AK10" i="9" s="1"/>
  <c r="AL10" i="9" s="1"/>
  <c r="AM10" i="9" s="1"/>
  <c r="AN10" i="9" s="1"/>
  <c r="AO10" i="9" s="1"/>
  <c r="AP10" i="9" s="1"/>
  <c r="AQ10" i="9" s="1"/>
  <c r="AR10" i="9" s="1"/>
  <c r="AS10" i="9" s="1"/>
  <c r="AT10" i="9" s="1"/>
  <c r="AU10" i="9" s="1"/>
  <c r="AV10" i="9" s="1"/>
  <c r="AW10" i="9" s="1"/>
  <c r="AX10" i="9" s="1"/>
  <c r="AY10" i="9" s="1"/>
  <c r="AZ10" i="9" s="1"/>
  <c r="V41" i="11"/>
  <c r="AG28" i="12"/>
  <c r="AS22" i="17"/>
  <c r="I11" i="11"/>
  <c r="T29" i="12"/>
  <c r="G27" i="17"/>
  <c r="S32" i="12"/>
  <c r="Q8" i="11"/>
  <c r="AS28" i="17"/>
  <c r="Y30" i="12"/>
  <c r="M22" i="17"/>
  <c r="N11" i="11"/>
  <c r="D24" i="17"/>
  <c r="L15" i="11"/>
  <c r="U30" i="12"/>
  <c r="AG22" i="17"/>
  <c r="AA24" i="12"/>
  <c r="D19" i="17"/>
  <c r="L10" i="8"/>
  <c r="L40" i="11"/>
  <c r="G27" i="8"/>
  <c r="AF25" i="17"/>
  <c r="G32" i="12"/>
  <c r="J11" i="11"/>
  <c r="C18" i="17"/>
  <c r="AN24" i="17"/>
  <c r="G26" i="12"/>
  <c r="AN28" i="17"/>
  <c r="T38" i="11"/>
  <c r="AO14" i="17"/>
  <c r="AT18" i="17"/>
  <c r="AG26" i="17"/>
  <c r="B35" i="8"/>
  <c r="V28" i="8"/>
  <c r="W28" i="8" s="1"/>
  <c r="X28" i="8" s="1"/>
  <c r="Y28" i="8" s="1"/>
  <c r="Z28" i="8" s="1"/>
  <c r="AA28" i="8" s="1"/>
  <c r="AB28" i="8" s="1"/>
  <c r="AC28" i="8" s="1"/>
  <c r="AD28" i="8" s="1"/>
  <c r="AE28" i="8" s="1"/>
  <c r="AF28" i="8" s="1"/>
  <c r="AG28" i="8" s="1"/>
  <c r="AH28" i="8" s="1"/>
  <c r="AI28" i="8" s="1"/>
  <c r="AJ28" i="8" s="1"/>
  <c r="AK28" i="8" s="1"/>
  <c r="AL28" i="8" s="1"/>
  <c r="AM28" i="8" s="1"/>
  <c r="AN28" i="8" s="1"/>
  <c r="AO28" i="8" s="1"/>
  <c r="AP28" i="8" s="1"/>
  <c r="AQ28" i="8" s="1"/>
  <c r="AR28" i="8" s="1"/>
  <c r="AS28" i="8" s="1"/>
  <c r="AT28" i="8" s="1"/>
  <c r="AU28" i="8" s="1"/>
  <c r="AV28" i="8" s="1"/>
  <c r="AW28" i="8" s="1"/>
  <c r="AX28" i="8" s="1"/>
  <c r="AY28" i="8" s="1"/>
  <c r="AZ28" i="8" s="1"/>
  <c r="P22" i="17"/>
  <c r="S36" i="11"/>
  <c r="AK23" i="17"/>
  <c r="AA21" i="17"/>
  <c r="F20" i="12"/>
  <c r="Z30" i="12"/>
  <c r="K11" i="11"/>
  <c r="AE19" i="17"/>
  <c r="J27" i="12"/>
  <c r="C17" i="17"/>
  <c r="U12" i="11"/>
  <c r="O33" i="11"/>
  <c r="AY21" i="17"/>
  <c r="AH22" i="12"/>
  <c r="W28" i="11"/>
  <c r="X28" i="11" s="1"/>
  <c r="Y28" i="11" s="1"/>
  <c r="Z28" i="11" s="1"/>
  <c r="AA28" i="11" s="1"/>
  <c r="AB28" i="11" s="1"/>
  <c r="AC28" i="11" s="1"/>
  <c r="AD28" i="11" s="1"/>
  <c r="AE28" i="11" s="1"/>
  <c r="AF28" i="11" s="1"/>
  <c r="AG28" i="11" s="1"/>
  <c r="AH28" i="11" s="1"/>
  <c r="AI28" i="11" s="1"/>
  <c r="AJ28" i="11" s="1"/>
  <c r="AK28" i="11" s="1"/>
  <c r="AL28" i="11" s="1"/>
  <c r="AM28" i="11" s="1"/>
  <c r="AN28" i="11" s="1"/>
  <c r="AO28" i="11" s="1"/>
  <c r="AP28" i="11" s="1"/>
  <c r="AQ28" i="11" s="1"/>
  <c r="AR28" i="11" s="1"/>
  <c r="AS28" i="11" s="1"/>
  <c r="AT28" i="11" s="1"/>
  <c r="AU28" i="11" s="1"/>
  <c r="AV28" i="11" s="1"/>
  <c r="AW28" i="11" s="1"/>
  <c r="AX28" i="11" s="1"/>
  <c r="L41" i="8"/>
  <c r="E41" i="11"/>
  <c r="AB23" i="17"/>
  <c r="H25" i="17"/>
  <c r="AG16" i="17"/>
  <c r="V10" i="8"/>
  <c r="W10" i="8" s="1"/>
  <c r="X10" i="8" s="1"/>
  <c r="Y10" i="8" s="1"/>
  <c r="Z10" i="8" s="1"/>
  <c r="AA10" i="8" s="1"/>
  <c r="AB10" i="8" s="1"/>
  <c r="AC10" i="8" s="1"/>
  <c r="AD10" i="8" s="1"/>
  <c r="AE10" i="8" s="1"/>
  <c r="AF10" i="8" s="1"/>
  <c r="AG10" i="8" s="1"/>
  <c r="AH10" i="8" s="1"/>
  <c r="AI10" i="8" s="1"/>
  <c r="AJ10" i="8" s="1"/>
  <c r="AK10" i="8" s="1"/>
  <c r="AL10" i="8" s="1"/>
  <c r="AM10" i="8" s="1"/>
  <c r="AN10" i="8" s="1"/>
  <c r="AO10" i="8" s="1"/>
  <c r="AP10" i="8" s="1"/>
  <c r="AQ10" i="8" s="1"/>
  <c r="AR10" i="8" s="1"/>
  <c r="AS10" i="8" s="1"/>
  <c r="AT10" i="8" s="1"/>
  <c r="AU10" i="8" s="1"/>
  <c r="AV10" i="8" s="1"/>
  <c r="AW10" i="8" s="1"/>
  <c r="AX10" i="8" s="1"/>
  <c r="AY10" i="8" s="1"/>
  <c r="AZ10" i="8" s="1"/>
  <c r="N10" i="11"/>
  <c r="AP29" i="17"/>
  <c r="Q33" i="11"/>
  <c r="S11" i="11"/>
  <c r="AY28" i="17"/>
  <c r="E36" i="11"/>
  <c r="AA2" i="17"/>
  <c r="B23" i="17"/>
  <c r="F15" i="17"/>
  <c r="D12" i="11"/>
  <c r="Q34" i="9"/>
  <c r="C33" i="11"/>
  <c r="AH29" i="17"/>
  <c r="H30" i="12"/>
  <c r="Q12" i="11"/>
  <c r="Q9" i="8"/>
  <c r="L11" i="8"/>
  <c r="M17" i="17"/>
  <c r="N28" i="11"/>
  <c r="V11" i="8"/>
  <c r="W11" i="8" s="1"/>
  <c r="X11" i="8" s="1"/>
  <c r="Y11" i="8" s="1"/>
  <c r="Z11" i="8" s="1"/>
  <c r="AA11" i="8" s="1"/>
  <c r="AB11" i="8" s="1"/>
  <c r="AC11" i="8" s="1"/>
  <c r="AD11" i="8" s="1"/>
  <c r="AE11" i="8" s="1"/>
  <c r="AF11" i="8" s="1"/>
  <c r="AG11" i="8" s="1"/>
  <c r="AH11" i="8" s="1"/>
  <c r="AI11" i="8" s="1"/>
  <c r="AJ11" i="8" s="1"/>
  <c r="AK11" i="8" s="1"/>
  <c r="AL11" i="8" s="1"/>
  <c r="AM11" i="8" s="1"/>
  <c r="AN11" i="8" s="1"/>
  <c r="AO11" i="8" s="1"/>
  <c r="AP11" i="8" s="1"/>
  <c r="AQ11" i="8" s="1"/>
  <c r="AR11" i="8" s="1"/>
  <c r="AS11" i="8" s="1"/>
  <c r="AT11" i="8" s="1"/>
  <c r="AU11" i="8" s="1"/>
  <c r="AV11" i="8" s="1"/>
  <c r="AW11" i="8" s="1"/>
  <c r="AX11" i="8" s="1"/>
  <c r="AY11" i="8" s="1"/>
  <c r="AZ11" i="8" s="1"/>
  <c r="S19" i="12"/>
  <c r="R25" i="17"/>
  <c r="D22" i="11"/>
  <c r="H10" i="11"/>
  <c r="M28" i="12"/>
  <c r="B11" i="8"/>
  <c r="AO19" i="17"/>
  <c r="N20" i="12"/>
  <c r="AC26" i="17"/>
  <c r="P34" i="11"/>
  <c r="U15" i="17"/>
  <c r="AR23" i="17"/>
  <c r="D7" i="11"/>
  <c r="S27" i="17"/>
  <c r="G42" i="8"/>
  <c r="AQ26" i="17"/>
  <c r="Z27" i="12"/>
  <c r="L6" i="11"/>
  <c r="AW25" i="17"/>
  <c r="Q20" i="17"/>
  <c r="AH25" i="12"/>
  <c r="AO29" i="17"/>
  <c r="N18" i="12"/>
  <c r="Q32" i="11"/>
  <c r="Q36" i="11"/>
  <c r="U8" i="11"/>
  <c r="Q52" i="9"/>
  <c r="R52" i="9" s="1"/>
  <c r="S52" i="9" s="1"/>
  <c r="T52" i="9" s="1"/>
  <c r="U52" i="9" s="1"/>
  <c r="S41" i="12"/>
  <c r="Z41" i="12"/>
  <c r="U41" i="12"/>
  <c r="V53" i="8"/>
  <c r="W53" i="8" s="1"/>
  <c r="X53" i="8" s="1"/>
  <c r="Y53" i="8" s="1"/>
  <c r="Z53" i="8" s="1"/>
  <c r="AA53" i="8" s="1"/>
  <c r="AB53" i="8" s="1"/>
  <c r="AC53" i="8" s="1"/>
  <c r="AD53" i="8" s="1"/>
  <c r="AE53" i="8" s="1"/>
  <c r="AF53" i="8" s="1"/>
  <c r="AG53" i="8" s="1"/>
  <c r="AH53" i="8" s="1"/>
  <c r="AI53" i="8" s="1"/>
  <c r="AJ53" i="8" s="1"/>
  <c r="AK53" i="8" s="1"/>
  <c r="AL53" i="8" s="1"/>
  <c r="AM53" i="8" s="1"/>
  <c r="AN53" i="8" s="1"/>
  <c r="AO53" i="8" s="1"/>
  <c r="AP53" i="8" s="1"/>
  <c r="AQ53" i="8" s="1"/>
  <c r="AR53" i="8" s="1"/>
  <c r="AS53" i="8" s="1"/>
  <c r="AT53" i="8" s="1"/>
  <c r="AU53" i="8" s="1"/>
  <c r="AV53" i="8" s="1"/>
  <c r="AW53" i="8" s="1"/>
  <c r="AX53" i="8" s="1"/>
  <c r="AY53" i="8" s="1"/>
  <c r="AZ53" i="8" s="1"/>
  <c r="G52" i="11"/>
  <c r="Q52" i="11"/>
  <c r="M52" i="11"/>
  <c r="AT44" i="17"/>
  <c r="Y46" i="17"/>
  <c r="V59" i="9"/>
  <c r="W59" i="9" s="1"/>
  <c r="X59" i="9" s="1"/>
  <c r="Y59" i="9" s="1"/>
  <c r="Z59" i="9" s="1"/>
  <c r="AA59" i="9" s="1"/>
  <c r="AB59" i="9" s="1"/>
  <c r="AC59" i="9" s="1"/>
  <c r="AD59" i="9" s="1"/>
  <c r="AE59" i="9" s="1"/>
  <c r="AF59" i="9" s="1"/>
  <c r="AG59" i="9" s="1"/>
  <c r="AH59" i="9" s="1"/>
  <c r="AI59" i="9" s="1"/>
  <c r="AJ59" i="9" s="1"/>
  <c r="AK59" i="9" s="1"/>
  <c r="AL59" i="9" s="1"/>
  <c r="AM59" i="9" s="1"/>
  <c r="AN59" i="9" s="1"/>
  <c r="AO59" i="9" s="1"/>
  <c r="AP59" i="9" s="1"/>
  <c r="AQ59" i="9" s="1"/>
  <c r="AR59" i="9" s="1"/>
  <c r="AS59" i="9" s="1"/>
  <c r="AT59" i="9" s="1"/>
  <c r="AU59" i="9" s="1"/>
  <c r="AV59" i="9" s="1"/>
  <c r="AW59" i="9" s="1"/>
  <c r="AX59" i="9" s="1"/>
  <c r="AY59" i="9" s="1"/>
  <c r="AZ59" i="9" s="1"/>
  <c r="E45" i="17"/>
  <c r="M56" i="11"/>
  <c r="B58" i="9"/>
  <c r="C58" i="9" s="1"/>
  <c r="D58" i="9" s="1"/>
  <c r="E58" i="9" s="1"/>
  <c r="F58" i="9" s="1"/>
  <c r="J38" i="12"/>
  <c r="S38" i="12"/>
  <c r="AI38" i="12"/>
  <c r="U38" i="12"/>
  <c r="C54" i="11"/>
  <c r="Q54" i="11"/>
  <c r="J54" i="11"/>
  <c r="Q48" i="9"/>
  <c r="P49" i="11"/>
  <c r="W49" i="11"/>
  <c r="X49" i="11" s="1"/>
  <c r="Y49" i="11" s="1"/>
  <c r="Z49" i="11" s="1"/>
  <c r="AA49" i="11" s="1"/>
  <c r="AB49" i="11" s="1"/>
  <c r="AC49" i="11" s="1"/>
  <c r="AD49" i="11" s="1"/>
  <c r="AE49" i="11" s="1"/>
  <c r="AF49" i="11" s="1"/>
  <c r="AG49" i="11" s="1"/>
  <c r="AH49" i="11" s="1"/>
  <c r="AI49" i="11" s="1"/>
  <c r="AJ49" i="11" s="1"/>
  <c r="AK49" i="11" s="1"/>
  <c r="AL49" i="11" s="1"/>
  <c r="AM49" i="11" s="1"/>
  <c r="AN49" i="11" s="1"/>
  <c r="AO49" i="11" s="1"/>
  <c r="AP49" i="11" s="1"/>
  <c r="AQ49" i="11" s="1"/>
  <c r="AR49" i="11" s="1"/>
  <c r="AS49" i="11" s="1"/>
  <c r="AT49" i="11" s="1"/>
  <c r="AU49" i="11" s="1"/>
  <c r="AV49" i="11" s="1"/>
  <c r="AW49" i="11" s="1"/>
  <c r="AX49" i="11" s="1"/>
  <c r="V39" i="12"/>
  <c r="K39" i="12"/>
  <c r="AJ39" i="12"/>
  <c r="J39" i="12"/>
  <c r="N12" i="12"/>
  <c r="AJ12" i="12"/>
  <c r="O12" i="12"/>
  <c r="P12" i="12"/>
  <c r="G41" i="17"/>
  <c r="E41" i="17"/>
  <c r="F41" i="17"/>
  <c r="AQ41" i="17"/>
  <c r="AN41" i="17"/>
  <c r="AH41" i="17"/>
  <c r="Z41" i="17"/>
  <c r="T51" i="11"/>
  <c r="R51" i="11"/>
  <c r="J51" i="11"/>
  <c r="AN37" i="17"/>
  <c r="N37" i="17"/>
  <c r="G37" i="17"/>
  <c r="P37" i="17"/>
  <c r="AD37" i="17"/>
  <c r="AL37" i="17"/>
  <c r="I43" i="12"/>
  <c r="F43" i="12"/>
  <c r="G43" i="12"/>
  <c r="D50" i="11"/>
  <c r="R50" i="11"/>
  <c r="G50" i="11"/>
  <c r="L50" i="9"/>
  <c r="M50" i="9" s="1"/>
  <c r="N50" i="9" s="1"/>
  <c r="O50" i="9" s="1"/>
  <c r="P50" i="9" s="1"/>
  <c r="V40" i="12"/>
  <c r="F40" i="12"/>
  <c r="T40" i="12"/>
  <c r="AH40" i="12"/>
  <c r="S42" i="12"/>
  <c r="AA42" i="12"/>
  <c r="L42" i="12"/>
  <c r="Y42" i="12"/>
  <c r="K48" i="11"/>
  <c r="C48" i="11"/>
  <c r="W48" i="11"/>
  <c r="X48" i="11" s="1"/>
  <c r="Y48" i="11" s="1"/>
  <c r="Z48" i="11" s="1"/>
  <c r="AA48" i="11" s="1"/>
  <c r="AB48" i="11" s="1"/>
  <c r="AC48" i="11" s="1"/>
  <c r="AD48" i="11" s="1"/>
  <c r="AE48" i="11" s="1"/>
  <c r="AF48" i="11" s="1"/>
  <c r="AG48" i="11" s="1"/>
  <c r="AH48" i="11" s="1"/>
  <c r="AI48" i="11" s="1"/>
  <c r="AJ48" i="11" s="1"/>
  <c r="AK48" i="11" s="1"/>
  <c r="AL48" i="11" s="1"/>
  <c r="AM48" i="11" s="1"/>
  <c r="AN48" i="11" s="1"/>
  <c r="AO48" i="11" s="1"/>
  <c r="AP48" i="11" s="1"/>
  <c r="AQ48" i="11" s="1"/>
  <c r="AR48" i="11" s="1"/>
  <c r="AS48" i="11" s="1"/>
  <c r="AT48" i="11" s="1"/>
  <c r="AU48" i="11" s="1"/>
  <c r="AV48" i="11" s="1"/>
  <c r="AW48" i="11" s="1"/>
  <c r="AX48" i="11" s="1"/>
  <c r="AD40" i="17"/>
  <c r="X40" i="17"/>
  <c r="AI40" i="17"/>
  <c r="C40" i="17"/>
  <c r="Y40" i="17"/>
  <c r="R40" i="17"/>
  <c r="H44" i="12"/>
  <c r="AD44" i="12"/>
  <c r="AI44" i="12"/>
  <c r="AC44" i="12"/>
  <c r="G8" i="12"/>
  <c r="X8" i="12"/>
  <c r="S8" i="12"/>
  <c r="R8" i="12"/>
  <c r="I3" i="17"/>
  <c r="E20" i="11"/>
  <c r="AO4" i="17"/>
  <c r="J6" i="17"/>
  <c r="U19" i="11"/>
  <c r="AJ5" i="17"/>
  <c r="E7" i="17"/>
  <c r="D8" i="17"/>
  <c r="J9" i="17"/>
  <c r="AQ3" i="17"/>
  <c r="W21" i="11"/>
  <c r="X21" i="11" s="1"/>
  <c r="Y21" i="11" s="1"/>
  <c r="Z21" i="11" s="1"/>
  <c r="AA21" i="11" s="1"/>
  <c r="AB21" i="11" s="1"/>
  <c r="AC21" i="11" s="1"/>
  <c r="AD21" i="11" s="1"/>
  <c r="AE21" i="11" s="1"/>
  <c r="AF21" i="11" s="1"/>
  <c r="AG21" i="11" s="1"/>
  <c r="AH21" i="11" s="1"/>
  <c r="AI21" i="11" s="1"/>
  <c r="AJ21" i="11" s="1"/>
  <c r="AK21" i="11" s="1"/>
  <c r="AL21" i="11" s="1"/>
  <c r="AM21" i="11" s="1"/>
  <c r="AN21" i="11" s="1"/>
  <c r="AO21" i="11" s="1"/>
  <c r="AP21" i="11" s="1"/>
  <c r="AQ21" i="11" s="1"/>
  <c r="AR21" i="11" s="1"/>
  <c r="AS21" i="11" s="1"/>
  <c r="AT21" i="11" s="1"/>
  <c r="AU21" i="11" s="1"/>
  <c r="AV21" i="11" s="1"/>
  <c r="AW21" i="11" s="1"/>
  <c r="AX21" i="11" s="1"/>
  <c r="R18" i="11"/>
  <c r="D19" i="11"/>
  <c r="AG8" i="17"/>
  <c r="G8" i="17"/>
  <c r="AL8" i="17"/>
  <c r="AV9" i="17"/>
  <c r="AH3" i="17"/>
  <c r="G20" i="11"/>
  <c r="AK4" i="17"/>
  <c r="E6" i="17"/>
  <c r="B18" i="8"/>
  <c r="AW5" i="17"/>
  <c r="Q7" i="17"/>
  <c r="AZ8" i="17"/>
  <c r="AS9" i="17"/>
  <c r="Q22" i="9"/>
  <c r="L21" i="11"/>
  <c r="Q18" i="11"/>
  <c r="F19" i="11"/>
  <c r="Y8" i="17"/>
  <c r="V20" i="8"/>
  <c r="W20" i="8" s="1"/>
  <c r="X20" i="8" s="1"/>
  <c r="Y20" i="8" s="1"/>
  <c r="Z20" i="8" s="1"/>
  <c r="AA20" i="8" s="1"/>
  <c r="AB20" i="8" s="1"/>
  <c r="AC20" i="8" s="1"/>
  <c r="AD20" i="8" s="1"/>
  <c r="AE20" i="8" s="1"/>
  <c r="AF20" i="8" s="1"/>
  <c r="AG20" i="8" s="1"/>
  <c r="AH20" i="8" s="1"/>
  <c r="AI20" i="8" s="1"/>
  <c r="AJ20" i="8" s="1"/>
  <c r="AK20" i="8" s="1"/>
  <c r="AL20" i="8" s="1"/>
  <c r="AM20" i="8" s="1"/>
  <c r="AN20" i="8" s="1"/>
  <c r="AO20" i="8" s="1"/>
  <c r="AP20" i="8" s="1"/>
  <c r="AQ20" i="8" s="1"/>
  <c r="AR20" i="8" s="1"/>
  <c r="AS20" i="8" s="1"/>
  <c r="AT20" i="8" s="1"/>
  <c r="AU20" i="8" s="1"/>
  <c r="AV20" i="8" s="1"/>
  <c r="AW20" i="8" s="1"/>
  <c r="AX20" i="8" s="1"/>
  <c r="AY20" i="8" s="1"/>
  <c r="AZ20" i="8" s="1"/>
  <c r="AV8" i="17"/>
  <c r="Y9" i="17"/>
  <c r="E14" i="17"/>
  <c r="G3" i="17"/>
  <c r="Q20" i="11"/>
  <c r="AA4" i="17"/>
  <c r="G21" i="11"/>
  <c r="AE6" i="17"/>
  <c r="K17" i="11"/>
  <c r="E18" i="11"/>
  <c r="AU7" i="17"/>
  <c r="AX9" i="17"/>
  <c r="F14" i="17"/>
  <c r="AF17" i="12"/>
  <c r="J19" i="11"/>
  <c r="AK8" i="17"/>
  <c r="AD5" i="17"/>
  <c r="Z5" i="17"/>
  <c r="S9" i="17"/>
  <c r="M18" i="11"/>
  <c r="L22" i="11"/>
  <c r="K41" i="12"/>
  <c r="C52" i="11"/>
  <c r="F46" i="17"/>
  <c r="X48" i="12"/>
  <c r="P38" i="12"/>
  <c r="G48" i="9"/>
  <c r="T39" i="12"/>
  <c r="AA41" i="17"/>
  <c r="E51" i="11"/>
  <c r="I37" i="17"/>
  <c r="AR37" i="17"/>
  <c r="J43" i="12"/>
  <c r="N50" i="11"/>
  <c r="Y40" i="12"/>
  <c r="P42" i="12"/>
  <c r="Q48" i="11"/>
  <c r="AG40" i="17"/>
  <c r="AH44" i="12"/>
  <c r="I8" i="12"/>
  <c r="V21" i="11"/>
  <c r="J7" i="17"/>
  <c r="Q17" i="11"/>
  <c r="S5" i="17"/>
  <c r="AB4" i="17"/>
  <c r="J18" i="11"/>
  <c r="J4" i="17"/>
  <c r="AU5" i="17"/>
  <c r="AZ14" i="17"/>
  <c r="AG6" i="17"/>
  <c r="J8" i="17"/>
  <c r="AK6" i="17"/>
  <c r="AI8" i="17"/>
  <c r="AQ8" i="17"/>
  <c r="AG3" i="17"/>
  <c r="B16" i="9"/>
  <c r="C16" i="9" s="1"/>
  <c r="D16" i="9" s="1"/>
  <c r="E16" i="9" s="1"/>
  <c r="F16" i="9" s="1"/>
  <c r="F21" i="11"/>
  <c r="P9" i="17"/>
  <c r="G16" i="11"/>
  <c r="M3" i="17"/>
  <c r="Y4" i="17"/>
  <c r="P6" i="17"/>
  <c r="L9" i="17"/>
  <c r="K14" i="17"/>
  <c r="T20" i="11"/>
  <c r="AC4" i="17"/>
  <c r="V20" i="9"/>
  <c r="W20" i="9" s="1"/>
  <c r="X20" i="9" s="1"/>
  <c r="Y20" i="9" s="1"/>
  <c r="Z20" i="9" s="1"/>
  <c r="AA20" i="9" s="1"/>
  <c r="AB20" i="9" s="1"/>
  <c r="AC20" i="9" s="1"/>
  <c r="AD20" i="9" s="1"/>
  <c r="AE20" i="9" s="1"/>
  <c r="AF20" i="9" s="1"/>
  <c r="AG20" i="9" s="1"/>
  <c r="AH20" i="9" s="1"/>
  <c r="AI20" i="9" s="1"/>
  <c r="AJ20" i="9" s="1"/>
  <c r="AK20" i="9" s="1"/>
  <c r="AL20" i="9" s="1"/>
  <c r="AM20" i="9" s="1"/>
  <c r="AN20" i="9" s="1"/>
  <c r="AO20" i="9" s="1"/>
  <c r="AP20" i="9" s="1"/>
  <c r="AQ20" i="9" s="1"/>
  <c r="AR20" i="9" s="1"/>
  <c r="AS20" i="9" s="1"/>
  <c r="AT20" i="9" s="1"/>
  <c r="AU20" i="9" s="1"/>
  <c r="AV20" i="9" s="1"/>
  <c r="AW20" i="9" s="1"/>
  <c r="AX20" i="9" s="1"/>
  <c r="AY20" i="9" s="1"/>
  <c r="AZ20" i="9" s="1"/>
  <c r="V22" i="11"/>
  <c r="F3" i="17"/>
  <c r="AC17" i="12"/>
  <c r="L21" i="9"/>
  <c r="M21" i="9" s="1"/>
  <c r="N21" i="9" s="1"/>
  <c r="O21" i="9" s="1"/>
  <c r="P21" i="9" s="1"/>
  <c r="B22" i="8"/>
  <c r="M39" i="11"/>
  <c r="I24" i="17"/>
  <c r="Q28" i="8"/>
  <c r="AC19" i="12"/>
  <c r="AF30" i="12"/>
  <c r="W22" i="12"/>
  <c r="I19" i="17"/>
  <c r="L5" i="8"/>
  <c r="U20" i="17"/>
  <c r="K24" i="17"/>
  <c r="S25" i="17"/>
  <c r="AD20" i="17"/>
  <c r="R7" i="11"/>
  <c r="AB18" i="12"/>
  <c r="X21" i="17"/>
  <c r="AD28" i="12"/>
  <c r="AA25" i="12"/>
  <c r="AL15" i="17"/>
  <c r="R30" i="11"/>
  <c r="T23" i="12"/>
  <c r="Q29" i="8"/>
  <c r="AB20" i="17"/>
  <c r="Z20" i="17"/>
  <c r="F35" i="11"/>
  <c r="Q23" i="17"/>
  <c r="AM15" i="17"/>
  <c r="AR15" i="17"/>
  <c r="Z26" i="12"/>
  <c r="Z19" i="17"/>
  <c r="L42" i="8"/>
  <c r="N32" i="11"/>
  <c r="AE26" i="17"/>
  <c r="P28" i="11"/>
  <c r="N14" i="11"/>
  <c r="M11" i="11"/>
  <c r="M41" i="11"/>
  <c r="F13" i="11"/>
  <c r="K23" i="17"/>
  <c r="C25" i="17"/>
  <c r="P30" i="12"/>
  <c r="AB21" i="12"/>
  <c r="AI25" i="17"/>
  <c r="Q7" i="9"/>
  <c r="Q9" i="9"/>
  <c r="V6" i="9"/>
  <c r="W6" i="9" s="1"/>
  <c r="X6" i="9" s="1"/>
  <c r="Y6" i="9" s="1"/>
  <c r="Z6" i="9" s="1"/>
  <c r="AA6" i="9" s="1"/>
  <c r="AB6" i="9" s="1"/>
  <c r="AC6" i="9" s="1"/>
  <c r="AD6" i="9" s="1"/>
  <c r="AE6" i="9" s="1"/>
  <c r="AF6" i="9" s="1"/>
  <c r="AG6" i="9" s="1"/>
  <c r="AH6" i="9" s="1"/>
  <c r="AI6" i="9" s="1"/>
  <c r="AJ6" i="9" s="1"/>
  <c r="AK6" i="9" s="1"/>
  <c r="AL6" i="9" s="1"/>
  <c r="AM6" i="9" s="1"/>
  <c r="AN6" i="9" s="1"/>
  <c r="AO6" i="9" s="1"/>
  <c r="AP6" i="9" s="1"/>
  <c r="AQ6" i="9" s="1"/>
  <c r="AR6" i="9" s="1"/>
  <c r="AS6" i="9" s="1"/>
  <c r="AT6" i="9" s="1"/>
  <c r="AU6" i="9" s="1"/>
  <c r="AV6" i="9" s="1"/>
  <c r="AW6" i="9" s="1"/>
  <c r="AX6" i="9" s="1"/>
  <c r="AY6" i="9" s="1"/>
  <c r="AZ6" i="9" s="1"/>
  <c r="K15" i="11"/>
  <c r="O30" i="11"/>
  <c r="P33" i="11"/>
  <c r="Q32" i="9"/>
  <c r="Y19" i="12"/>
  <c r="Y28" i="17"/>
  <c r="AQ17" i="17"/>
  <c r="AF22" i="17"/>
  <c r="X28" i="12"/>
  <c r="N20" i="17"/>
  <c r="M29" i="17"/>
  <c r="E38" i="11"/>
  <c r="Y32" i="12"/>
  <c r="P18" i="12"/>
  <c r="O10" i="11"/>
  <c r="E40" i="11"/>
  <c r="AP17" i="17"/>
  <c r="R42" i="11"/>
  <c r="Z26" i="17"/>
  <c r="Q29" i="11"/>
  <c r="H6" i="11"/>
  <c r="V28" i="17"/>
  <c r="R19" i="17"/>
  <c r="E19" i="17"/>
  <c r="L27" i="17"/>
  <c r="AQ2" i="17"/>
  <c r="L30" i="12"/>
  <c r="AX19" i="17"/>
  <c r="V29" i="12"/>
  <c r="L13" i="11"/>
  <c r="AT16" i="17"/>
  <c r="AV19" i="17"/>
  <c r="AG31" i="12"/>
  <c r="B8" i="9"/>
  <c r="O28" i="11"/>
  <c r="I20" i="12"/>
  <c r="G36" i="8"/>
  <c r="X19" i="12"/>
  <c r="C9" i="11"/>
  <c r="G31" i="8"/>
  <c r="H21" i="12"/>
  <c r="Y20" i="17"/>
  <c r="AC23" i="12"/>
  <c r="G29" i="17"/>
  <c r="B4" i="8"/>
  <c r="AH26" i="12"/>
  <c r="AM28" i="17"/>
  <c r="W35" i="11"/>
  <c r="X35" i="11" s="1"/>
  <c r="Y35" i="11" s="1"/>
  <c r="Z35" i="11" s="1"/>
  <c r="AA35" i="11" s="1"/>
  <c r="AB35" i="11" s="1"/>
  <c r="AC35" i="11" s="1"/>
  <c r="AD35" i="11" s="1"/>
  <c r="AE35" i="11" s="1"/>
  <c r="AF35" i="11" s="1"/>
  <c r="AG35" i="11" s="1"/>
  <c r="AH35" i="11" s="1"/>
  <c r="AI35" i="11" s="1"/>
  <c r="AJ35" i="11" s="1"/>
  <c r="AK35" i="11" s="1"/>
  <c r="AL35" i="11" s="1"/>
  <c r="AM35" i="11" s="1"/>
  <c r="AN35" i="11" s="1"/>
  <c r="AO35" i="11" s="1"/>
  <c r="AP35" i="11" s="1"/>
  <c r="AQ35" i="11" s="1"/>
  <c r="AR35" i="11" s="1"/>
  <c r="AS35" i="11" s="1"/>
  <c r="AT35" i="11" s="1"/>
  <c r="AU35" i="11" s="1"/>
  <c r="AV35" i="11" s="1"/>
  <c r="AW35" i="11" s="1"/>
  <c r="AX35" i="11" s="1"/>
  <c r="AE18" i="17"/>
  <c r="W15" i="17"/>
  <c r="H8" i="11"/>
  <c r="Q10" i="11"/>
  <c r="AP23" i="17"/>
  <c r="K39" i="11"/>
  <c r="V7" i="9"/>
  <c r="W7" i="9" s="1"/>
  <c r="X7" i="9" s="1"/>
  <c r="Y7" i="9" s="1"/>
  <c r="Z7" i="9" s="1"/>
  <c r="AA7" i="9" s="1"/>
  <c r="AB7" i="9" s="1"/>
  <c r="AC7" i="9" s="1"/>
  <c r="AD7" i="9" s="1"/>
  <c r="AE7" i="9" s="1"/>
  <c r="AF7" i="9" s="1"/>
  <c r="AG7" i="9" s="1"/>
  <c r="AH7" i="9" s="1"/>
  <c r="AI7" i="9" s="1"/>
  <c r="AJ7" i="9" s="1"/>
  <c r="AK7" i="9" s="1"/>
  <c r="AL7" i="9" s="1"/>
  <c r="AM7" i="9" s="1"/>
  <c r="AN7" i="9" s="1"/>
  <c r="AO7" i="9" s="1"/>
  <c r="AP7" i="9" s="1"/>
  <c r="AQ7" i="9" s="1"/>
  <c r="AR7" i="9" s="1"/>
  <c r="AS7" i="9" s="1"/>
  <c r="AT7" i="9" s="1"/>
  <c r="AU7" i="9" s="1"/>
  <c r="AV7" i="9" s="1"/>
  <c r="AW7" i="9" s="1"/>
  <c r="AX7" i="9" s="1"/>
  <c r="AY7" i="9" s="1"/>
  <c r="AZ7" i="9" s="1"/>
  <c r="V4" i="8"/>
  <c r="W4" i="8" s="1"/>
  <c r="X4" i="8" s="1"/>
  <c r="Y4" i="8" s="1"/>
  <c r="Z4" i="8" s="1"/>
  <c r="AA4" i="8" s="1"/>
  <c r="AB4" i="8" s="1"/>
  <c r="AC4" i="8" s="1"/>
  <c r="AD4" i="8" s="1"/>
  <c r="AE4" i="8" s="1"/>
  <c r="AF4" i="8" s="1"/>
  <c r="AG4" i="8" s="1"/>
  <c r="AH4" i="8" s="1"/>
  <c r="AI4" i="8" s="1"/>
  <c r="AJ4" i="8" s="1"/>
  <c r="AK4" i="8" s="1"/>
  <c r="AL4" i="8" s="1"/>
  <c r="AM4" i="8" s="1"/>
  <c r="AN4" i="8" s="1"/>
  <c r="AO4" i="8" s="1"/>
  <c r="AP4" i="8" s="1"/>
  <c r="AQ4" i="8" s="1"/>
  <c r="AR4" i="8" s="1"/>
  <c r="AS4" i="8" s="1"/>
  <c r="AT4" i="8" s="1"/>
  <c r="AU4" i="8" s="1"/>
  <c r="AV4" i="8" s="1"/>
  <c r="AW4" i="8" s="1"/>
  <c r="AX4" i="8" s="1"/>
  <c r="AY4" i="8" s="1"/>
  <c r="AZ4" i="8" s="1"/>
  <c r="AA16" i="17"/>
  <c r="B30" i="8"/>
  <c r="G37" i="8"/>
  <c r="T23" i="17"/>
  <c r="AF16" i="17"/>
  <c r="E14" i="11"/>
  <c r="V13" i="9"/>
  <c r="W13" i="9" s="1"/>
  <c r="X13" i="9" s="1"/>
  <c r="Y13" i="9" s="1"/>
  <c r="Z13" i="9" s="1"/>
  <c r="AA13" i="9" s="1"/>
  <c r="AB13" i="9" s="1"/>
  <c r="AC13" i="9" s="1"/>
  <c r="AD13" i="9" s="1"/>
  <c r="AE13" i="9" s="1"/>
  <c r="AF13" i="9" s="1"/>
  <c r="AG13" i="9" s="1"/>
  <c r="AH13" i="9" s="1"/>
  <c r="AI13" i="9" s="1"/>
  <c r="AJ13" i="9" s="1"/>
  <c r="AK13" i="9" s="1"/>
  <c r="AL13" i="9" s="1"/>
  <c r="AM13" i="9" s="1"/>
  <c r="AN13" i="9" s="1"/>
  <c r="AO13" i="9" s="1"/>
  <c r="AP13" i="9" s="1"/>
  <c r="AQ13" i="9" s="1"/>
  <c r="AR13" i="9" s="1"/>
  <c r="AS13" i="9" s="1"/>
  <c r="AT13" i="9" s="1"/>
  <c r="AU13" i="9" s="1"/>
  <c r="AV13" i="9" s="1"/>
  <c r="AW13" i="9" s="1"/>
  <c r="AX13" i="9" s="1"/>
  <c r="AY13" i="9" s="1"/>
  <c r="AZ13" i="9" s="1"/>
  <c r="B9" i="9"/>
  <c r="Q4" i="8"/>
  <c r="I31" i="11"/>
  <c r="Q38" i="9"/>
  <c r="K25" i="12"/>
  <c r="P26" i="12"/>
  <c r="X16" i="17"/>
  <c r="Q34" i="11"/>
  <c r="K2" i="17"/>
  <c r="L23" i="12"/>
  <c r="AH18" i="12"/>
  <c r="R28" i="12"/>
  <c r="G39" i="11"/>
  <c r="F10" i="11"/>
  <c r="AK20" i="17"/>
  <c r="W41" i="11"/>
  <c r="X41" i="11" s="1"/>
  <c r="Y41" i="11" s="1"/>
  <c r="Z41" i="11" s="1"/>
  <c r="AA41" i="11" s="1"/>
  <c r="AB41" i="11" s="1"/>
  <c r="AC41" i="11" s="1"/>
  <c r="AD41" i="11" s="1"/>
  <c r="AE41" i="11" s="1"/>
  <c r="AF41" i="11" s="1"/>
  <c r="AG41" i="11" s="1"/>
  <c r="AH41" i="11" s="1"/>
  <c r="AI41" i="11" s="1"/>
  <c r="AJ41" i="11" s="1"/>
  <c r="AK41" i="11" s="1"/>
  <c r="AL41" i="11" s="1"/>
  <c r="AM41" i="11" s="1"/>
  <c r="AN41" i="11" s="1"/>
  <c r="AO41" i="11" s="1"/>
  <c r="AP41" i="11" s="1"/>
  <c r="AQ41" i="11" s="1"/>
  <c r="AR41" i="11" s="1"/>
  <c r="AS41" i="11" s="1"/>
  <c r="AT41" i="11" s="1"/>
  <c r="AU41" i="11" s="1"/>
  <c r="AV41" i="11" s="1"/>
  <c r="AW41" i="11" s="1"/>
  <c r="AX41" i="11" s="1"/>
  <c r="AE30" i="12"/>
  <c r="E34" i="11"/>
  <c r="F37" i="11"/>
  <c r="O31" i="12"/>
  <c r="J40" i="11"/>
  <c r="Q20" i="12"/>
  <c r="AB28" i="17"/>
  <c r="T37" i="11"/>
  <c r="L12" i="9"/>
  <c r="M23" i="17"/>
  <c r="V6" i="8"/>
  <c r="W6" i="8" s="1"/>
  <c r="X6" i="8" s="1"/>
  <c r="Y6" i="8" s="1"/>
  <c r="Z6" i="8" s="1"/>
  <c r="AA6" i="8" s="1"/>
  <c r="AB6" i="8" s="1"/>
  <c r="AC6" i="8" s="1"/>
  <c r="AD6" i="8" s="1"/>
  <c r="AE6" i="8" s="1"/>
  <c r="AF6" i="8" s="1"/>
  <c r="AG6" i="8" s="1"/>
  <c r="AH6" i="8" s="1"/>
  <c r="AI6" i="8" s="1"/>
  <c r="AJ6" i="8" s="1"/>
  <c r="AK6" i="8" s="1"/>
  <c r="AL6" i="8" s="1"/>
  <c r="AM6" i="8" s="1"/>
  <c r="AN6" i="8" s="1"/>
  <c r="AO6" i="8" s="1"/>
  <c r="AP6" i="8" s="1"/>
  <c r="AQ6" i="8" s="1"/>
  <c r="AR6" i="8" s="1"/>
  <c r="AS6" i="8" s="1"/>
  <c r="AT6" i="8" s="1"/>
  <c r="AU6" i="8" s="1"/>
  <c r="AV6" i="8" s="1"/>
  <c r="AW6" i="8" s="1"/>
  <c r="AX6" i="8" s="1"/>
  <c r="AY6" i="8" s="1"/>
  <c r="AZ6" i="8" s="1"/>
  <c r="AC17" i="17"/>
  <c r="F22" i="12"/>
  <c r="Y17" i="17"/>
  <c r="M30" i="12"/>
  <c r="S22" i="12"/>
  <c r="M16" i="11"/>
  <c r="W16" i="17"/>
  <c r="L40" i="9"/>
  <c r="Q9" i="11"/>
  <c r="G12" i="8"/>
  <c r="AY23" i="17"/>
  <c r="AW20" i="17"/>
  <c r="AX16" i="17"/>
  <c r="Y24" i="17"/>
  <c r="G24" i="12"/>
  <c r="Q39" i="9"/>
  <c r="R39" i="9" s="1"/>
  <c r="S39" i="9" s="1"/>
  <c r="T39" i="9" s="1"/>
  <c r="U39" i="9" s="1"/>
  <c r="T20" i="17"/>
  <c r="S14" i="17"/>
  <c r="P15" i="11"/>
  <c r="AO16" i="17"/>
  <c r="I32" i="11"/>
  <c r="P27" i="17"/>
  <c r="U28" i="11"/>
  <c r="O19" i="12"/>
  <c r="S15" i="17"/>
  <c r="AV29" i="17"/>
  <c r="Q35" i="8"/>
  <c r="AK22" i="17"/>
  <c r="AF20" i="17"/>
  <c r="L22" i="12"/>
  <c r="AA29" i="12"/>
  <c r="AQ21" i="17"/>
  <c r="I19" i="12"/>
  <c r="K8" i="11"/>
  <c r="V18" i="12"/>
  <c r="S42" i="11"/>
  <c r="AN15" i="17"/>
  <c r="B33" i="9"/>
  <c r="V30" i="9"/>
  <c r="W30" i="9" s="1"/>
  <c r="X30" i="9" s="1"/>
  <c r="Y30" i="9" s="1"/>
  <c r="Z30" i="9" s="1"/>
  <c r="AA30" i="9" s="1"/>
  <c r="AB30" i="9" s="1"/>
  <c r="AC30" i="9" s="1"/>
  <c r="AD30" i="9" s="1"/>
  <c r="AE30" i="9" s="1"/>
  <c r="AF30" i="9" s="1"/>
  <c r="AG30" i="9" s="1"/>
  <c r="AH30" i="9" s="1"/>
  <c r="AI30" i="9" s="1"/>
  <c r="AJ30" i="9" s="1"/>
  <c r="AK30" i="9" s="1"/>
  <c r="AL30" i="9" s="1"/>
  <c r="AM30" i="9" s="1"/>
  <c r="AN30" i="9" s="1"/>
  <c r="AO30" i="9" s="1"/>
  <c r="AP30" i="9" s="1"/>
  <c r="AQ30" i="9" s="1"/>
  <c r="AR30" i="9" s="1"/>
  <c r="AS30" i="9" s="1"/>
  <c r="AT30" i="9" s="1"/>
  <c r="AU30" i="9" s="1"/>
  <c r="AV30" i="9" s="1"/>
  <c r="AW30" i="9" s="1"/>
  <c r="AX30" i="9" s="1"/>
  <c r="AY30" i="9" s="1"/>
  <c r="AZ30" i="9" s="1"/>
  <c r="AI15" i="17"/>
  <c r="M26" i="12"/>
  <c r="B14" i="8"/>
  <c r="P28" i="12"/>
  <c r="AM22" i="17"/>
  <c r="Y22" i="12"/>
  <c r="M21" i="17"/>
  <c r="Z25" i="12"/>
  <c r="V24" i="17"/>
  <c r="W8" i="11"/>
  <c r="X8" i="11" s="1"/>
  <c r="Y8" i="11" s="1"/>
  <c r="Z8" i="11" s="1"/>
  <c r="AA8" i="11" s="1"/>
  <c r="AB8" i="11" s="1"/>
  <c r="AC8" i="11" s="1"/>
  <c r="AD8" i="11" s="1"/>
  <c r="AE8" i="11" s="1"/>
  <c r="AF8" i="11" s="1"/>
  <c r="AG8" i="11" s="1"/>
  <c r="AH8" i="11" s="1"/>
  <c r="AI8" i="11" s="1"/>
  <c r="AJ8" i="11" s="1"/>
  <c r="AK8" i="11" s="1"/>
  <c r="AL8" i="11" s="1"/>
  <c r="AM8" i="11" s="1"/>
  <c r="AN8" i="11" s="1"/>
  <c r="AO8" i="11" s="1"/>
  <c r="AP8" i="11" s="1"/>
  <c r="AQ8" i="11" s="1"/>
  <c r="AR8" i="11" s="1"/>
  <c r="AS8" i="11" s="1"/>
  <c r="AT8" i="11" s="1"/>
  <c r="AU8" i="11" s="1"/>
  <c r="AV8" i="11" s="1"/>
  <c r="AW8" i="11" s="1"/>
  <c r="AX8" i="11" s="1"/>
  <c r="AF21" i="12"/>
  <c r="AN27" i="17"/>
  <c r="K28" i="12"/>
  <c r="I27" i="17"/>
  <c r="K7" i="11"/>
  <c r="S23" i="17"/>
  <c r="AQ23" i="17"/>
  <c r="K31" i="12"/>
  <c r="L3" i="8"/>
  <c r="AI27" i="12"/>
  <c r="O19" i="17"/>
  <c r="N35" i="11"/>
  <c r="AX23" i="17"/>
  <c r="AE22" i="17"/>
  <c r="H14" i="11"/>
  <c r="Q15" i="9"/>
  <c r="V19" i="17"/>
  <c r="G13" i="12"/>
  <c r="S13" i="12"/>
  <c r="AD13" i="12"/>
  <c r="M10" i="17"/>
  <c r="L13" i="12"/>
  <c r="U23" i="11"/>
  <c r="C10" i="17"/>
  <c r="L23" i="8"/>
  <c r="L23" i="11"/>
  <c r="S10" i="17"/>
  <c r="I13" i="12"/>
  <c r="X13" i="12"/>
  <c r="AZ10" i="17"/>
  <c r="Q23" i="9"/>
  <c r="AM32" i="17"/>
  <c r="L34" i="12"/>
  <c r="Z33" i="17"/>
  <c r="G33" i="12"/>
  <c r="U46" i="11"/>
  <c r="O44" i="11"/>
  <c r="V46" i="9"/>
  <c r="W46" i="9" s="1"/>
  <c r="X46" i="9" s="1"/>
  <c r="Y46" i="9" s="1"/>
  <c r="Z46" i="9" s="1"/>
  <c r="AA46" i="9" s="1"/>
  <c r="AB46" i="9" s="1"/>
  <c r="AC46" i="9" s="1"/>
  <c r="AD46" i="9" s="1"/>
  <c r="AE46" i="9" s="1"/>
  <c r="AF46" i="9" s="1"/>
  <c r="AG46" i="9" s="1"/>
  <c r="AH46" i="9" s="1"/>
  <c r="AI46" i="9" s="1"/>
  <c r="AJ46" i="9" s="1"/>
  <c r="AK46" i="9" s="1"/>
  <c r="AL46" i="9" s="1"/>
  <c r="AM46" i="9" s="1"/>
  <c r="AN46" i="9" s="1"/>
  <c r="AO46" i="9" s="1"/>
  <c r="AP46" i="9" s="1"/>
  <c r="AQ46" i="9" s="1"/>
  <c r="AR46" i="9" s="1"/>
  <c r="AS46" i="9" s="1"/>
  <c r="AT46" i="9" s="1"/>
  <c r="AU46" i="9" s="1"/>
  <c r="AV46" i="9" s="1"/>
  <c r="AW46" i="9" s="1"/>
  <c r="AX46" i="9" s="1"/>
  <c r="AY46" i="9" s="1"/>
  <c r="AZ46" i="9" s="1"/>
  <c r="S43" i="11"/>
  <c r="AE30" i="17"/>
  <c r="Z31" i="17"/>
  <c r="U44" i="11"/>
  <c r="L30" i="17"/>
  <c r="J34" i="12"/>
  <c r="AD34" i="17"/>
  <c r="Y36" i="12"/>
  <c r="R32" i="17"/>
  <c r="Q45" i="9"/>
  <c r="AA37" i="12"/>
  <c r="S33" i="17"/>
  <c r="J35" i="12"/>
  <c r="AQ34" i="17"/>
  <c r="X31" i="17"/>
  <c r="M36" i="12"/>
  <c r="AS30" i="17"/>
  <c r="M44" i="11"/>
  <c r="W43" i="11"/>
  <c r="X43" i="11" s="1"/>
  <c r="Y43" i="11" s="1"/>
  <c r="Z43" i="11" s="1"/>
  <c r="AA43" i="11" s="1"/>
  <c r="AB43" i="11" s="1"/>
  <c r="AC43" i="11" s="1"/>
  <c r="AD43" i="11" s="1"/>
  <c r="AE43" i="11" s="1"/>
  <c r="AF43" i="11" s="1"/>
  <c r="AG43" i="11" s="1"/>
  <c r="AH43" i="11" s="1"/>
  <c r="AI43" i="11" s="1"/>
  <c r="AJ43" i="11" s="1"/>
  <c r="AK43" i="11" s="1"/>
  <c r="AL43" i="11" s="1"/>
  <c r="AM43" i="11" s="1"/>
  <c r="AN43" i="11" s="1"/>
  <c r="AO43" i="11" s="1"/>
  <c r="AP43" i="11" s="1"/>
  <c r="AQ43" i="11" s="1"/>
  <c r="AR43" i="11" s="1"/>
  <c r="AS43" i="11" s="1"/>
  <c r="AT43" i="11" s="1"/>
  <c r="AU43" i="11" s="1"/>
  <c r="AV43" i="11" s="1"/>
  <c r="AW43" i="11" s="1"/>
  <c r="AX43" i="11" s="1"/>
  <c r="V45" i="11"/>
  <c r="Q47" i="8"/>
  <c r="M35" i="12"/>
  <c r="AW30" i="17"/>
  <c r="AZ32" i="17"/>
  <c r="G47" i="9"/>
  <c r="S37" i="12"/>
  <c r="Y33" i="17"/>
  <c r="N35" i="12"/>
  <c r="H43" i="11"/>
  <c r="V43" i="11"/>
  <c r="S32" i="17"/>
  <c r="AB34" i="12"/>
  <c r="AY33" i="17"/>
  <c r="Y33" i="12"/>
  <c r="F34" i="17"/>
  <c r="B46" i="9"/>
  <c r="K32" i="17"/>
  <c r="Q47" i="11"/>
  <c r="U37" i="12"/>
  <c r="AD33" i="17"/>
  <c r="L35" i="12"/>
  <c r="AL34" i="17"/>
  <c r="AE31" i="17"/>
  <c r="V43" i="8"/>
  <c r="W43" i="8" s="1"/>
  <c r="X43" i="8" s="1"/>
  <c r="Y43" i="8" s="1"/>
  <c r="Z43" i="8" s="1"/>
  <c r="AA43" i="8" s="1"/>
  <c r="AB43" i="8" s="1"/>
  <c r="AC43" i="8" s="1"/>
  <c r="AD43" i="8" s="1"/>
  <c r="AE43" i="8" s="1"/>
  <c r="AF43" i="8" s="1"/>
  <c r="AG43" i="8" s="1"/>
  <c r="AH43" i="8" s="1"/>
  <c r="AI43" i="8" s="1"/>
  <c r="AJ43" i="8" s="1"/>
  <c r="AK43" i="8" s="1"/>
  <c r="AL43" i="8" s="1"/>
  <c r="AM43" i="8" s="1"/>
  <c r="AN43" i="8" s="1"/>
  <c r="AO43" i="8" s="1"/>
  <c r="AP43" i="8" s="1"/>
  <c r="AQ43" i="8" s="1"/>
  <c r="AR43" i="8" s="1"/>
  <c r="AS43" i="8" s="1"/>
  <c r="AT43" i="8" s="1"/>
  <c r="AU43" i="8" s="1"/>
  <c r="AV43" i="8" s="1"/>
  <c r="AW43" i="8" s="1"/>
  <c r="AX43" i="8" s="1"/>
  <c r="AY43" i="8" s="1"/>
  <c r="AZ43" i="8" s="1"/>
  <c r="X34" i="12"/>
  <c r="AR33" i="17"/>
  <c r="AD33" i="12"/>
  <c r="AO34" i="17"/>
  <c r="D44" i="11"/>
  <c r="L45" i="8"/>
  <c r="U43" i="11"/>
  <c r="AI30" i="17"/>
  <c r="T44" i="11"/>
  <c r="AB36" i="12"/>
  <c r="AM30" i="17"/>
  <c r="U34" i="17"/>
  <c r="AK31" i="17"/>
  <c r="AN32" i="17"/>
  <c r="I34" i="12"/>
  <c r="L43" i="9"/>
  <c r="AF33" i="12"/>
  <c r="I46" i="11"/>
  <c r="Z30" i="17"/>
  <c r="AE42" i="17"/>
  <c r="AD47" i="12"/>
  <c r="Q47" i="17"/>
  <c r="N55" i="11"/>
  <c r="B44" i="17"/>
  <c r="AX46" i="17"/>
  <c r="U48" i="17"/>
  <c r="Q45" i="17"/>
  <c r="C56" i="11"/>
  <c r="B55" i="9"/>
  <c r="Y11" i="12"/>
  <c r="K11" i="12"/>
  <c r="AI11" i="12"/>
  <c r="AG11" i="12"/>
  <c r="AR38" i="17"/>
  <c r="AP38" i="17"/>
  <c r="H38" i="17"/>
  <c r="AO38" i="17"/>
  <c r="K38" i="17"/>
  <c r="AH41" i="12"/>
  <c r="P52" i="11"/>
  <c r="V48" i="17"/>
  <c r="Q62" i="11"/>
  <c r="X38" i="12"/>
  <c r="V48" i="9"/>
  <c r="W48" i="9" s="1"/>
  <c r="X48" i="9" s="1"/>
  <c r="Y48" i="9" s="1"/>
  <c r="Z48" i="9" s="1"/>
  <c r="AA48" i="9" s="1"/>
  <c r="AB48" i="9" s="1"/>
  <c r="AC48" i="9" s="1"/>
  <c r="AD48" i="9" s="1"/>
  <c r="AE48" i="9" s="1"/>
  <c r="AF48" i="9" s="1"/>
  <c r="AG48" i="9" s="1"/>
  <c r="AH48" i="9" s="1"/>
  <c r="AI48" i="9" s="1"/>
  <c r="AJ48" i="9" s="1"/>
  <c r="AK48" i="9" s="1"/>
  <c r="AL48" i="9" s="1"/>
  <c r="AM48" i="9" s="1"/>
  <c r="AN48" i="9" s="1"/>
  <c r="AO48" i="9" s="1"/>
  <c r="AP48" i="9" s="1"/>
  <c r="AQ48" i="9" s="1"/>
  <c r="AR48" i="9" s="1"/>
  <c r="AS48" i="9" s="1"/>
  <c r="AT48" i="9" s="1"/>
  <c r="AU48" i="9" s="1"/>
  <c r="AV48" i="9" s="1"/>
  <c r="AW48" i="9" s="1"/>
  <c r="AX48" i="9" s="1"/>
  <c r="AY48" i="9" s="1"/>
  <c r="AZ48" i="9" s="1"/>
  <c r="AB39" i="12"/>
  <c r="V12" i="12"/>
  <c r="L41" i="17"/>
  <c r="AF41" i="17"/>
  <c r="M51" i="11"/>
  <c r="AH37" i="17"/>
  <c r="M37" i="17"/>
  <c r="AH43" i="12"/>
  <c r="V49" i="8"/>
  <c r="W49" i="8" s="1"/>
  <c r="X49" i="8" s="1"/>
  <c r="Y49" i="8" s="1"/>
  <c r="Z49" i="8" s="1"/>
  <c r="AA49" i="8" s="1"/>
  <c r="AB49" i="8" s="1"/>
  <c r="AC49" i="8" s="1"/>
  <c r="AD49" i="8" s="1"/>
  <c r="AE49" i="8" s="1"/>
  <c r="AF49" i="8" s="1"/>
  <c r="AG49" i="8" s="1"/>
  <c r="AH49" i="8" s="1"/>
  <c r="AI49" i="8" s="1"/>
  <c r="AJ49" i="8" s="1"/>
  <c r="AK49" i="8" s="1"/>
  <c r="AL49" i="8" s="1"/>
  <c r="AM49" i="8" s="1"/>
  <c r="AN49" i="8" s="1"/>
  <c r="AO49" i="8" s="1"/>
  <c r="AP49" i="8" s="1"/>
  <c r="AQ49" i="8" s="1"/>
  <c r="AR49" i="8" s="1"/>
  <c r="AS49" i="8" s="1"/>
  <c r="AT49" i="8" s="1"/>
  <c r="AU49" i="8" s="1"/>
  <c r="AV49" i="8" s="1"/>
  <c r="AW49" i="8" s="1"/>
  <c r="AX49" i="8" s="1"/>
  <c r="AY49" i="8" s="1"/>
  <c r="AZ49" i="8" s="1"/>
  <c r="AF40" i="12"/>
  <c r="AB42" i="12"/>
  <c r="U48" i="11"/>
  <c r="V40" i="17"/>
  <c r="AW40" i="17"/>
  <c r="M44" i="12"/>
  <c r="K8" i="12"/>
  <c r="AX14" i="17"/>
  <c r="X6" i="17"/>
  <c r="AA8" i="17"/>
  <c r="AO8" i="17"/>
  <c r="U18" i="11"/>
  <c r="O21" i="11"/>
  <c r="N7" i="17"/>
  <c r="S19" i="11"/>
  <c r="H17" i="11"/>
  <c r="AC3" i="17"/>
  <c r="V19" i="11"/>
  <c r="Q9" i="17"/>
  <c r="C18" i="11"/>
  <c r="R9" i="17"/>
  <c r="AU9" i="17"/>
  <c r="P3" i="17"/>
  <c r="AE17" i="12"/>
  <c r="T21" i="11"/>
  <c r="AZ5" i="17"/>
  <c r="U14" i="17"/>
  <c r="W27" i="11"/>
  <c r="X27" i="11" s="1"/>
  <c r="Y27" i="11" s="1"/>
  <c r="Z27" i="11" s="1"/>
  <c r="AA27" i="11" s="1"/>
  <c r="AB27" i="11" s="1"/>
  <c r="AC27" i="11" s="1"/>
  <c r="AD27" i="11" s="1"/>
  <c r="AE27" i="11" s="1"/>
  <c r="AF27" i="11" s="1"/>
  <c r="AG27" i="11" s="1"/>
  <c r="AH27" i="11" s="1"/>
  <c r="AI27" i="11" s="1"/>
  <c r="AJ27" i="11" s="1"/>
  <c r="AK27" i="11" s="1"/>
  <c r="AL27" i="11" s="1"/>
  <c r="AM27" i="11" s="1"/>
  <c r="AN27" i="11" s="1"/>
  <c r="AO27" i="11" s="1"/>
  <c r="AP27" i="11" s="1"/>
  <c r="AQ27" i="11" s="1"/>
  <c r="AR27" i="11" s="1"/>
  <c r="AS27" i="11" s="1"/>
  <c r="AT27" i="11" s="1"/>
  <c r="AU27" i="11" s="1"/>
  <c r="AV27" i="11" s="1"/>
  <c r="AW27" i="11" s="1"/>
  <c r="AX27" i="11" s="1"/>
  <c r="AE4" i="17"/>
  <c r="O6" i="17"/>
  <c r="Y5" i="17"/>
  <c r="AH14" i="17"/>
  <c r="L20" i="11"/>
  <c r="D21" i="11"/>
  <c r="B16" i="8"/>
  <c r="E22" i="11"/>
  <c r="AM3" i="17"/>
  <c r="AB17" i="12"/>
  <c r="N6" i="17"/>
  <c r="R17" i="11"/>
  <c r="R39" i="11"/>
  <c r="AP20" i="17"/>
  <c r="AS15" i="17"/>
  <c r="Q6" i="11"/>
  <c r="R18" i="17"/>
  <c r="Y26" i="12"/>
  <c r="W28" i="12"/>
  <c r="AJ27" i="12"/>
  <c r="G8" i="8"/>
  <c r="AE23" i="12"/>
  <c r="R29" i="12"/>
  <c r="V22" i="17"/>
  <c r="F38" i="11"/>
  <c r="V7" i="8"/>
  <c r="W7" i="8" s="1"/>
  <c r="X7" i="8" s="1"/>
  <c r="Y7" i="8" s="1"/>
  <c r="Z7" i="8" s="1"/>
  <c r="AA7" i="8" s="1"/>
  <c r="AB7" i="8" s="1"/>
  <c r="AC7" i="8" s="1"/>
  <c r="AD7" i="8" s="1"/>
  <c r="AE7" i="8" s="1"/>
  <c r="AF7" i="8" s="1"/>
  <c r="AG7" i="8" s="1"/>
  <c r="AH7" i="8" s="1"/>
  <c r="AI7" i="8" s="1"/>
  <c r="AJ7" i="8" s="1"/>
  <c r="AK7" i="8" s="1"/>
  <c r="AL7" i="8" s="1"/>
  <c r="AM7" i="8" s="1"/>
  <c r="AN7" i="8" s="1"/>
  <c r="AO7" i="8" s="1"/>
  <c r="AP7" i="8" s="1"/>
  <c r="AQ7" i="8" s="1"/>
  <c r="AR7" i="8" s="1"/>
  <c r="AS7" i="8" s="1"/>
  <c r="AT7" i="8" s="1"/>
  <c r="AU7" i="8" s="1"/>
  <c r="AV7" i="8" s="1"/>
  <c r="AW7" i="8" s="1"/>
  <c r="AX7" i="8" s="1"/>
  <c r="AY7" i="8" s="1"/>
  <c r="AZ7" i="8" s="1"/>
  <c r="S18" i="17"/>
  <c r="H24" i="12"/>
  <c r="F2" i="17"/>
  <c r="G33" i="8"/>
  <c r="L41" i="9"/>
  <c r="AE18" i="12"/>
  <c r="L21" i="8"/>
  <c r="L28" i="12"/>
  <c r="Q19" i="12"/>
  <c r="AF26" i="12"/>
  <c r="AK2" i="17"/>
  <c r="M29" i="11"/>
  <c r="I22" i="11"/>
  <c r="AD24" i="17"/>
  <c r="AE28" i="12"/>
  <c r="AA22" i="12"/>
  <c r="AQ22" i="17"/>
  <c r="G10" i="8"/>
  <c r="AE16" i="17"/>
  <c r="J39" i="11"/>
  <c r="F41" i="11"/>
  <c r="W37" i="11"/>
  <c r="X37" i="11" s="1"/>
  <c r="Y37" i="11" s="1"/>
  <c r="Z37" i="11" s="1"/>
  <c r="AA37" i="11" s="1"/>
  <c r="AB37" i="11" s="1"/>
  <c r="AC37" i="11" s="1"/>
  <c r="AD37" i="11" s="1"/>
  <c r="AE37" i="11" s="1"/>
  <c r="AF37" i="11" s="1"/>
  <c r="AG37" i="11" s="1"/>
  <c r="AH37" i="11" s="1"/>
  <c r="AI37" i="11" s="1"/>
  <c r="AJ37" i="11" s="1"/>
  <c r="AK37" i="11" s="1"/>
  <c r="AL37" i="11" s="1"/>
  <c r="AM37" i="11" s="1"/>
  <c r="AN37" i="11" s="1"/>
  <c r="AO37" i="11" s="1"/>
  <c r="AP37" i="11" s="1"/>
  <c r="AQ37" i="11" s="1"/>
  <c r="AR37" i="11" s="1"/>
  <c r="AS37" i="11" s="1"/>
  <c r="AT37" i="11" s="1"/>
  <c r="AU37" i="11" s="1"/>
  <c r="AV37" i="11" s="1"/>
  <c r="AW37" i="11" s="1"/>
  <c r="AX37" i="11" s="1"/>
  <c r="O12" i="11"/>
  <c r="L15" i="9"/>
  <c r="P29" i="11"/>
  <c r="AB24" i="12"/>
  <c r="G5" i="9"/>
  <c r="W23" i="12"/>
  <c r="K22" i="17"/>
  <c r="L39" i="8"/>
  <c r="X30" i="12"/>
  <c r="M31" i="12"/>
  <c r="AC25" i="17"/>
  <c r="U26" i="12"/>
  <c r="X22" i="17"/>
  <c r="H9" i="11"/>
  <c r="AG25" i="12"/>
  <c r="P25" i="12"/>
  <c r="V38" i="8"/>
  <c r="W38" i="8" s="1"/>
  <c r="X38" i="8" s="1"/>
  <c r="Y38" i="8" s="1"/>
  <c r="Z38" i="8" s="1"/>
  <c r="AA38" i="8" s="1"/>
  <c r="AB38" i="8" s="1"/>
  <c r="AC38" i="8" s="1"/>
  <c r="AD38" i="8" s="1"/>
  <c r="AE38" i="8" s="1"/>
  <c r="AF38" i="8" s="1"/>
  <c r="AG38" i="8" s="1"/>
  <c r="AH38" i="8" s="1"/>
  <c r="AI38" i="8" s="1"/>
  <c r="AJ38" i="8" s="1"/>
  <c r="AK38" i="8" s="1"/>
  <c r="AL38" i="8" s="1"/>
  <c r="AM38" i="8" s="1"/>
  <c r="AN38" i="8" s="1"/>
  <c r="AO38" i="8" s="1"/>
  <c r="AP38" i="8" s="1"/>
  <c r="AQ38" i="8" s="1"/>
  <c r="AR38" i="8" s="1"/>
  <c r="AS38" i="8" s="1"/>
  <c r="AT38" i="8" s="1"/>
  <c r="AU38" i="8" s="1"/>
  <c r="AV38" i="8" s="1"/>
  <c r="AW38" i="8" s="1"/>
  <c r="AX38" i="8" s="1"/>
  <c r="AY38" i="8" s="1"/>
  <c r="AZ38" i="8" s="1"/>
  <c r="AV27" i="17"/>
  <c r="V14" i="9"/>
  <c r="W14" i="9" s="1"/>
  <c r="X14" i="9" s="1"/>
  <c r="Y14" i="9" s="1"/>
  <c r="Z14" i="9" s="1"/>
  <c r="AA14" i="9" s="1"/>
  <c r="AB14" i="9" s="1"/>
  <c r="AC14" i="9" s="1"/>
  <c r="AD14" i="9" s="1"/>
  <c r="AE14" i="9" s="1"/>
  <c r="AF14" i="9" s="1"/>
  <c r="AG14" i="9" s="1"/>
  <c r="AH14" i="9" s="1"/>
  <c r="AI14" i="9" s="1"/>
  <c r="AJ14" i="9" s="1"/>
  <c r="AK14" i="9" s="1"/>
  <c r="AL14" i="9" s="1"/>
  <c r="AM14" i="9" s="1"/>
  <c r="AN14" i="9" s="1"/>
  <c r="AO14" i="9" s="1"/>
  <c r="AP14" i="9" s="1"/>
  <c r="AQ14" i="9" s="1"/>
  <c r="AR14" i="9" s="1"/>
  <c r="AS14" i="9" s="1"/>
  <c r="AT14" i="9" s="1"/>
  <c r="AU14" i="9" s="1"/>
  <c r="AV14" i="9" s="1"/>
  <c r="AW14" i="9" s="1"/>
  <c r="AX14" i="9" s="1"/>
  <c r="AY14" i="9" s="1"/>
  <c r="AZ14" i="9" s="1"/>
  <c r="AJ22" i="12"/>
  <c r="V32" i="11"/>
  <c r="AC27" i="17"/>
  <c r="U18" i="17"/>
  <c r="M14" i="11"/>
  <c r="M40" i="11"/>
  <c r="P36" i="11"/>
  <c r="R41" i="11"/>
  <c r="AJ25" i="17"/>
  <c r="AC16" i="17"/>
  <c r="E15" i="11"/>
  <c r="AW28" i="17"/>
  <c r="Q28" i="12"/>
  <c r="T28" i="11"/>
  <c r="F32" i="12"/>
  <c r="T24" i="12"/>
  <c r="X29" i="12"/>
  <c r="AN29" i="17"/>
  <c r="AV26" i="17"/>
  <c r="M8" i="11"/>
  <c r="I40" i="11"/>
  <c r="H18" i="12"/>
  <c r="P26" i="17"/>
  <c r="E23" i="17"/>
  <c r="F18" i="17"/>
  <c r="G30" i="8"/>
  <c r="Q38" i="8"/>
  <c r="AV14" i="17"/>
  <c r="C34" i="11"/>
  <c r="G11" i="9"/>
  <c r="V15" i="8"/>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G7" i="9"/>
  <c r="AV21" i="17"/>
  <c r="D13" i="11"/>
  <c r="Q32" i="12"/>
  <c r="O32" i="12"/>
  <c r="AF2" i="17"/>
  <c r="K33" i="11"/>
  <c r="Q42" i="9"/>
  <c r="D17" i="17"/>
  <c r="K36" i="11"/>
  <c r="C39" i="11"/>
  <c r="AK16" i="17"/>
  <c r="L40" i="8"/>
  <c r="AD23" i="17"/>
  <c r="H28" i="12"/>
  <c r="V19" i="12"/>
  <c r="N8" i="11"/>
  <c r="P2" i="17"/>
  <c r="J21" i="12"/>
  <c r="N26" i="17"/>
  <c r="L7" i="11"/>
  <c r="G20" i="12"/>
  <c r="Q10" i="8"/>
  <c r="B3" i="8"/>
  <c r="F34" i="11"/>
  <c r="AJ30" i="12"/>
  <c r="AP27" i="17"/>
  <c r="C2" i="17"/>
  <c r="Q15" i="11"/>
  <c r="B15" i="9"/>
  <c r="C15" i="9" s="1"/>
  <c r="D15" i="9" s="1"/>
  <c r="E15" i="9" s="1"/>
  <c r="F15" i="9" s="1"/>
  <c r="V11" i="9"/>
  <c r="W11" i="9" s="1"/>
  <c r="X11" i="9" s="1"/>
  <c r="Y11" i="9" s="1"/>
  <c r="Z11" i="9" s="1"/>
  <c r="AA11" i="9" s="1"/>
  <c r="AB11" i="9" s="1"/>
  <c r="AC11" i="9" s="1"/>
  <c r="AD11" i="9" s="1"/>
  <c r="AE11" i="9" s="1"/>
  <c r="AF11" i="9" s="1"/>
  <c r="AG11" i="9" s="1"/>
  <c r="AH11" i="9" s="1"/>
  <c r="AI11" i="9" s="1"/>
  <c r="AJ11" i="9" s="1"/>
  <c r="AK11" i="9" s="1"/>
  <c r="AL11" i="9" s="1"/>
  <c r="AM11" i="9" s="1"/>
  <c r="AN11" i="9" s="1"/>
  <c r="AO11" i="9" s="1"/>
  <c r="AP11" i="9" s="1"/>
  <c r="AQ11" i="9" s="1"/>
  <c r="AR11" i="9" s="1"/>
  <c r="AS11" i="9" s="1"/>
  <c r="AT11" i="9" s="1"/>
  <c r="AU11" i="9" s="1"/>
  <c r="AV11" i="9" s="1"/>
  <c r="AW11" i="9" s="1"/>
  <c r="AX11" i="9" s="1"/>
  <c r="AY11" i="9" s="1"/>
  <c r="AZ11" i="9" s="1"/>
  <c r="L25" i="12"/>
  <c r="AE20" i="12"/>
  <c r="AN18" i="17"/>
  <c r="K35" i="11"/>
  <c r="W6" i="11"/>
  <c r="X6" i="11" s="1"/>
  <c r="Y6" i="11" s="1"/>
  <c r="Z6" i="11" s="1"/>
  <c r="AA6" i="11" s="1"/>
  <c r="AB6" i="11" s="1"/>
  <c r="AC6" i="11" s="1"/>
  <c r="AD6" i="11" s="1"/>
  <c r="AE6" i="11" s="1"/>
  <c r="AF6" i="11" s="1"/>
  <c r="AG6" i="11" s="1"/>
  <c r="AH6" i="11" s="1"/>
  <c r="AI6" i="11" s="1"/>
  <c r="AJ6" i="11" s="1"/>
  <c r="AK6" i="11" s="1"/>
  <c r="AL6" i="11" s="1"/>
  <c r="AM6" i="11" s="1"/>
  <c r="AN6" i="11" s="1"/>
  <c r="AO6" i="11" s="1"/>
  <c r="AP6" i="11" s="1"/>
  <c r="AQ6" i="11" s="1"/>
  <c r="AR6" i="11" s="1"/>
  <c r="AS6" i="11" s="1"/>
  <c r="AT6" i="11" s="1"/>
  <c r="AU6" i="11" s="1"/>
  <c r="AV6" i="11" s="1"/>
  <c r="AW6" i="11" s="1"/>
  <c r="AX6" i="11" s="1"/>
  <c r="I32" i="12"/>
  <c r="R40" i="11"/>
  <c r="J29" i="17"/>
  <c r="Z21" i="17"/>
  <c r="AZ21" i="17"/>
  <c r="AJ26" i="12"/>
  <c r="AD2" i="17"/>
  <c r="R17" i="17"/>
  <c r="AC28" i="17"/>
  <c r="W26" i="17"/>
  <c r="V26" i="12"/>
  <c r="F19" i="12"/>
  <c r="AE20" i="17"/>
  <c r="AJ14" i="17"/>
  <c r="R24" i="17"/>
  <c r="AW14" i="17"/>
  <c r="R12" i="11"/>
  <c r="AN16" i="17"/>
  <c r="V28" i="9"/>
  <c r="W28" i="9" s="1"/>
  <c r="X28" i="9" s="1"/>
  <c r="Y28" i="9" s="1"/>
  <c r="Z28" i="9" s="1"/>
  <c r="AA28" i="9" s="1"/>
  <c r="AB28" i="9" s="1"/>
  <c r="AC28" i="9" s="1"/>
  <c r="AD28" i="9" s="1"/>
  <c r="AE28" i="9" s="1"/>
  <c r="AF28" i="9" s="1"/>
  <c r="AG28" i="9" s="1"/>
  <c r="AH28" i="9" s="1"/>
  <c r="AI28" i="9" s="1"/>
  <c r="AJ28" i="9" s="1"/>
  <c r="AK28" i="9" s="1"/>
  <c r="AL28" i="9" s="1"/>
  <c r="AM28" i="9" s="1"/>
  <c r="AN28" i="9" s="1"/>
  <c r="AO28" i="9" s="1"/>
  <c r="AP28" i="9" s="1"/>
  <c r="AQ28" i="9" s="1"/>
  <c r="AR28" i="9" s="1"/>
  <c r="AS28" i="9" s="1"/>
  <c r="AT28" i="9" s="1"/>
  <c r="AU28" i="9" s="1"/>
  <c r="AV28" i="9" s="1"/>
  <c r="AW28" i="9" s="1"/>
  <c r="AX28" i="9" s="1"/>
  <c r="AY28" i="9" s="1"/>
  <c r="AZ28" i="9" s="1"/>
  <c r="AF29" i="17"/>
  <c r="J28" i="11"/>
  <c r="N26" i="12"/>
  <c r="AC29" i="12"/>
  <c r="R25" i="12"/>
  <c r="Q28" i="17"/>
  <c r="J35" i="11"/>
  <c r="AW19" i="17"/>
  <c r="B36" i="9"/>
  <c r="P39" i="11"/>
  <c r="B42" i="9"/>
  <c r="F16" i="11"/>
  <c r="AF23" i="12"/>
  <c r="AH17" i="17"/>
  <c r="R26" i="17"/>
  <c r="AW24" i="17"/>
  <c r="AR22" i="17"/>
  <c r="N17" i="17"/>
  <c r="G35" i="9"/>
  <c r="S39" i="11"/>
  <c r="V8" i="9"/>
  <c r="W8" i="9" s="1"/>
  <c r="X8" i="9" s="1"/>
  <c r="Y8" i="9" s="1"/>
  <c r="Z8" i="9" s="1"/>
  <c r="AA8" i="9" s="1"/>
  <c r="AB8" i="9" s="1"/>
  <c r="AC8" i="9" s="1"/>
  <c r="AD8" i="9" s="1"/>
  <c r="AE8" i="9" s="1"/>
  <c r="AF8" i="9" s="1"/>
  <c r="AG8" i="9" s="1"/>
  <c r="AH8" i="9" s="1"/>
  <c r="AI8" i="9" s="1"/>
  <c r="AJ8" i="9" s="1"/>
  <c r="AK8" i="9" s="1"/>
  <c r="AL8" i="9" s="1"/>
  <c r="AM8" i="9" s="1"/>
  <c r="AN8" i="9" s="1"/>
  <c r="AO8" i="9" s="1"/>
  <c r="AP8" i="9" s="1"/>
  <c r="AQ8" i="9" s="1"/>
  <c r="AR8" i="9" s="1"/>
  <c r="AS8" i="9" s="1"/>
  <c r="AT8" i="9" s="1"/>
  <c r="AU8" i="9" s="1"/>
  <c r="AV8" i="9" s="1"/>
  <c r="AW8" i="9" s="1"/>
  <c r="AX8" i="9" s="1"/>
  <c r="AY8" i="9" s="1"/>
  <c r="AZ8" i="9" s="1"/>
  <c r="Q35" i="9"/>
  <c r="R35" i="9" s="1"/>
  <c r="S35" i="9" s="1"/>
  <c r="T35" i="9" s="1"/>
  <c r="U35" i="9" s="1"/>
  <c r="T19" i="12"/>
  <c r="AE25" i="17"/>
  <c r="K15" i="17"/>
  <c r="V14" i="8"/>
  <c r="W14" i="8" s="1"/>
  <c r="X14" i="8" s="1"/>
  <c r="Y14" i="8" s="1"/>
  <c r="Z14" i="8" s="1"/>
  <c r="AA14" i="8" s="1"/>
  <c r="AB14" i="8" s="1"/>
  <c r="AC14" i="8" s="1"/>
  <c r="AD14" i="8" s="1"/>
  <c r="AE14" i="8" s="1"/>
  <c r="AF14" i="8" s="1"/>
  <c r="AG14" i="8" s="1"/>
  <c r="AH14" i="8" s="1"/>
  <c r="AI14" i="8" s="1"/>
  <c r="AJ14" i="8" s="1"/>
  <c r="AK14" i="8" s="1"/>
  <c r="AL14" i="8" s="1"/>
  <c r="AM14" i="8" s="1"/>
  <c r="AN14" i="8" s="1"/>
  <c r="AO14" i="8" s="1"/>
  <c r="AP14" i="8" s="1"/>
  <c r="AQ14" i="8" s="1"/>
  <c r="AR14" i="8" s="1"/>
  <c r="AS14" i="8" s="1"/>
  <c r="AT14" i="8" s="1"/>
  <c r="AU14" i="8" s="1"/>
  <c r="AV14" i="8" s="1"/>
  <c r="AW14" i="8" s="1"/>
  <c r="AX14" i="8" s="1"/>
  <c r="AY14" i="8" s="1"/>
  <c r="AZ14" i="8" s="1"/>
  <c r="B7" i="8"/>
  <c r="AE21" i="12"/>
  <c r="AH19" i="17"/>
  <c r="E22" i="17"/>
  <c r="V31" i="12"/>
  <c r="R19" i="12"/>
  <c r="O18" i="12"/>
  <c r="AJ25" i="12"/>
  <c r="AV25" i="17"/>
  <c r="AB26" i="17"/>
  <c r="U7" i="11"/>
  <c r="X18" i="17"/>
  <c r="AJ15" i="17"/>
  <c r="G13" i="8"/>
  <c r="L41" i="11"/>
  <c r="B27" i="17"/>
  <c r="O39" i="11"/>
  <c r="M32" i="12"/>
  <c r="AC31" i="12"/>
  <c r="AG18" i="12"/>
  <c r="T30" i="11"/>
  <c r="AL21" i="17"/>
  <c r="Q18" i="17"/>
  <c r="L31" i="12"/>
  <c r="N19" i="12"/>
  <c r="T31" i="11"/>
  <c r="Q36" i="8"/>
  <c r="M18" i="17"/>
  <c r="V41" i="9"/>
  <c r="W41" i="9" s="1"/>
  <c r="X41" i="9" s="1"/>
  <c r="Y41" i="9" s="1"/>
  <c r="Z41" i="9" s="1"/>
  <c r="AA41" i="9" s="1"/>
  <c r="AB41" i="9" s="1"/>
  <c r="AC41" i="9" s="1"/>
  <c r="AD41" i="9" s="1"/>
  <c r="AE41" i="9" s="1"/>
  <c r="AF41" i="9" s="1"/>
  <c r="AG41" i="9" s="1"/>
  <c r="AH41" i="9" s="1"/>
  <c r="AI41" i="9" s="1"/>
  <c r="AJ41" i="9" s="1"/>
  <c r="AK41" i="9" s="1"/>
  <c r="AL41" i="9" s="1"/>
  <c r="AM41" i="9" s="1"/>
  <c r="AN41" i="9" s="1"/>
  <c r="AO41" i="9" s="1"/>
  <c r="AP41" i="9" s="1"/>
  <c r="AQ41" i="9" s="1"/>
  <c r="AR41" i="9" s="1"/>
  <c r="AS41" i="9" s="1"/>
  <c r="AT41" i="9" s="1"/>
  <c r="AU41" i="9" s="1"/>
  <c r="AV41" i="9" s="1"/>
  <c r="AW41" i="9" s="1"/>
  <c r="AX41" i="9" s="1"/>
  <c r="AY41" i="9" s="1"/>
  <c r="AZ41" i="9" s="1"/>
  <c r="V13" i="8"/>
  <c r="W13" i="8" s="1"/>
  <c r="X13" i="8" s="1"/>
  <c r="Y13" i="8" s="1"/>
  <c r="Z13" i="8" s="1"/>
  <c r="AA13" i="8" s="1"/>
  <c r="AB13" i="8" s="1"/>
  <c r="AC13" i="8" s="1"/>
  <c r="AD13" i="8" s="1"/>
  <c r="AE13" i="8" s="1"/>
  <c r="AF13" i="8" s="1"/>
  <c r="AG13" i="8" s="1"/>
  <c r="AH13" i="8" s="1"/>
  <c r="AI13" i="8" s="1"/>
  <c r="AJ13" i="8" s="1"/>
  <c r="AK13" i="8" s="1"/>
  <c r="AL13" i="8" s="1"/>
  <c r="AM13" i="8" s="1"/>
  <c r="AN13" i="8" s="1"/>
  <c r="AO13" i="8" s="1"/>
  <c r="AP13" i="8" s="1"/>
  <c r="AQ13" i="8" s="1"/>
  <c r="AR13" i="8" s="1"/>
  <c r="AS13" i="8" s="1"/>
  <c r="AT13" i="8" s="1"/>
  <c r="AU13" i="8" s="1"/>
  <c r="AV13" i="8" s="1"/>
  <c r="AW13" i="8" s="1"/>
  <c r="AX13" i="8" s="1"/>
  <c r="AY13" i="8" s="1"/>
  <c r="AZ13" i="8" s="1"/>
  <c r="AH15" i="17"/>
  <c r="B25" i="17"/>
  <c r="AR26" i="17"/>
  <c r="AJ20" i="12"/>
  <c r="AX10" i="17"/>
  <c r="AG13" i="12"/>
  <c r="AT10" i="17"/>
  <c r="N10" i="17"/>
  <c r="AH13" i="12"/>
  <c r="Q13" i="12"/>
  <c r="AU10" i="17"/>
  <c r="D23" i="11"/>
  <c r="M23" i="11"/>
  <c r="K10" i="17"/>
  <c r="V13" i="12"/>
  <c r="W13" i="12"/>
  <c r="Z10" i="17"/>
  <c r="V23" i="9"/>
  <c r="W23" i="9" s="1"/>
  <c r="X23" i="9" s="1"/>
  <c r="Y23" i="9" s="1"/>
  <c r="Z23" i="9" s="1"/>
  <c r="AA23" i="9" s="1"/>
  <c r="AB23" i="9" s="1"/>
  <c r="AC23" i="9" s="1"/>
  <c r="AD23" i="9" s="1"/>
  <c r="AE23" i="9" s="1"/>
  <c r="AF23" i="9" s="1"/>
  <c r="AG23" i="9" s="1"/>
  <c r="AH23" i="9" s="1"/>
  <c r="AI23" i="9" s="1"/>
  <c r="AJ23" i="9" s="1"/>
  <c r="AK23" i="9" s="1"/>
  <c r="AL23" i="9" s="1"/>
  <c r="AM23" i="9" s="1"/>
  <c r="AN23" i="9" s="1"/>
  <c r="AO23" i="9" s="1"/>
  <c r="AP23" i="9" s="1"/>
  <c r="AQ23" i="9" s="1"/>
  <c r="AR23" i="9" s="1"/>
  <c r="AS23" i="9" s="1"/>
  <c r="AT23" i="9" s="1"/>
  <c r="AU23" i="9" s="1"/>
  <c r="AV23" i="9" s="1"/>
  <c r="AW23" i="9" s="1"/>
  <c r="AX23" i="9" s="1"/>
  <c r="AY23" i="9" s="1"/>
  <c r="AZ23" i="9" s="1"/>
  <c r="AV32" i="17"/>
  <c r="W34" i="12"/>
  <c r="R33" i="17"/>
  <c r="X33" i="12"/>
  <c r="AY34" i="17"/>
  <c r="J44" i="11"/>
  <c r="V45" i="8"/>
  <c r="W45" i="8" s="1"/>
  <c r="X45" i="8" s="1"/>
  <c r="Y45" i="8" s="1"/>
  <c r="Z45" i="8" s="1"/>
  <c r="AA45" i="8" s="1"/>
  <c r="AB45" i="8" s="1"/>
  <c r="AC45" i="8" s="1"/>
  <c r="AD45" i="8" s="1"/>
  <c r="AE45" i="8" s="1"/>
  <c r="AF45" i="8" s="1"/>
  <c r="AG45" i="8" s="1"/>
  <c r="AH45" i="8" s="1"/>
  <c r="AI45" i="8" s="1"/>
  <c r="AJ45" i="8" s="1"/>
  <c r="AK45" i="8" s="1"/>
  <c r="AL45" i="8" s="1"/>
  <c r="AM45" i="8" s="1"/>
  <c r="AN45" i="8" s="1"/>
  <c r="AO45" i="8" s="1"/>
  <c r="AP45" i="8" s="1"/>
  <c r="AQ45" i="8" s="1"/>
  <c r="AR45" i="8" s="1"/>
  <c r="AS45" i="8" s="1"/>
  <c r="AT45" i="8" s="1"/>
  <c r="AU45" i="8" s="1"/>
  <c r="AV45" i="8" s="1"/>
  <c r="AW45" i="8" s="1"/>
  <c r="AX45" i="8" s="1"/>
  <c r="AY45" i="8" s="1"/>
  <c r="AZ45" i="8" s="1"/>
  <c r="I43" i="11"/>
  <c r="J46" i="11"/>
  <c r="K36" i="12"/>
  <c r="D31" i="17"/>
  <c r="C30" i="17"/>
  <c r="AG37" i="12"/>
  <c r="C31" i="17"/>
  <c r="M45" i="11"/>
  <c r="AK32" i="17"/>
  <c r="AG34" i="12"/>
  <c r="R37" i="12"/>
  <c r="J33" i="12"/>
  <c r="B46" i="8"/>
  <c r="O34" i="17"/>
  <c r="AJ31" i="17"/>
  <c r="AA36" i="12"/>
  <c r="AQ30" i="17"/>
  <c r="S31" i="17"/>
  <c r="AX30" i="17"/>
  <c r="P45" i="11"/>
  <c r="B45" i="9"/>
  <c r="E46" i="11"/>
  <c r="AB30" i="17"/>
  <c r="AH32" i="17"/>
  <c r="S47" i="11"/>
  <c r="AE37" i="12"/>
  <c r="AF33" i="17"/>
  <c r="H35" i="12"/>
  <c r="F30" i="17"/>
  <c r="Q31" i="17"/>
  <c r="B47" i="8"/>
  <c r="AC37" i="12"/>
  <c r="AL33" i="17"/>
  <c r="V35" i="12"/>
  <c r="AM34" i="17"/>
  <c r="C43" i="11"/>
  <c r="G32" i="17"/>
  <c r="W47" i="11"/>
  <c r="X47" i="11" s="1"/>
  <c r="Y47" i="11" s="1"/>
  <c r="Z47" i="11" s="1"/>
  <c r="AA47" i="11" s="1"/>
  <c r="AB47" i="11" s="1"/>
  <c r="AC47" i="11" s="1"/>
  <c r="AD47" i="11" s="1"/>
  <c r="AE47" i="11" s="1"/>
  <c r="AF47" i="11" s="1"/>
  <c r="AG47" i="11" s="1"/>
  <c r="AH47" i="11" s="1"/>
  <c r="AI47" i="11" s="1"/>
  <c r="AJ47" i="11" s="1"/>
  <c r="AK47" i="11" s="1"/>
  <c r="AL47" i="11" s="1"/>
  <c r="AM47" i="11" s="1"/>
  <c r="AN47" i="11" s="1"/>
  <c r="AO47" i="11" s="1"/>
  <c r="AP47" i="11" s="1"/>
  <c r="AQ47" i="11" s="1"/>
  <c r="AR47" i="11" s="1"/>
  <c r="AS47" i="11" s="1"/>
  <c r="AT47" i="11" s="1"/>
  <c r="AU47" i="11" s="1"/>
  <c r="AV47" i="11" s="1"/>
  <c r="AW47" i="11" s="1"/>
  <c r="AX47" i="11" s="1"/>
  <c r="V37" i="12"/>
  <c r="B33" i="17"/>
  <c r="AE35" i="12"/>
  <c r="Z34" i="17"/>
  <c r="P30" i="17"/>
  <c r="V47" i="9"/>
  <c r="W47" i="9" s="1"/>
  <c r="X47" i="9" s="1"/>
  <c r="Y47" i="9" s="1"/>
  <c r="Z47" i="9" s="1"/>
  <c r="AA47" i="9" s="1"/>
  <c r="AB47" i="9" s="1"/>
  <c r="AC47" i="9" s="1"/>
  <c r="AD47" i="9" s="1"/>
  <c r="AE47" i="9" s="1"/>
  <c r="AF47" i="9" s="1"/>
  <c r="AG47" i="9" s="1"/>
  <c r="AH47" i="9" s="1"/>
  <c r="AI47" i="9" s="1"/>
  <c r="AJ47" i="9" s="1"/>
  <c r="AK47" i="9" s="1"/>
  <c r="AL47" i="9" s="1"/>
  <c r="AM47" i="9" s="1"/>
  <c r="AN47" i="9" s="1"/>
  <c r="AO47" i="9" s="1"/>
  <c r="AP47" i="9" s="1"/>
  <c r="AQ47" i="9" s="1"/>
  <c r="AR47" i="9" s="1"/>
  <c r="AS47" i="9" s="1"/>
  <c r="AT47" i="9" s="1"/>
  <c r="AU47" i="9" s="1"/>
  <c r="AV47" i="9" s="1"/>
  <c r="AW47" i="9" s="1"/>
  <c r="AX47" i="9" s="1"/>
  <c r="AY47" i="9" s="1"/>
  <c r="AZ47" i="9" s="1"/>
  <c r="L44" i="8"/>
  <c r="W33" i="17"/>
  <c r="T35" i="12"/>
  <c r="Q34" i="17"/>
  <c r="AM31" i="17"/>
  <c r="V36" i="12"/>
  <c r="R43" i="11"/>
  <c r="W46" i="11"/>
  <c r="X46" i="11" s="1"/>
  <c r="Y46" i="11" s="1"/>
  <c r="Z46" i="11" s="1"/>
  <c r="AA46" i="11" s="1"/>
  <c r="AB46" i="11" s="1"/>
  <c r="AC46" i="11" s="1"/>
  <c r="AD46" i="11" s="1"/>
  <c r="AE46" i="11" s="1"/>
  <c r="AF46" i="11" s="1"/>
  <c r="AG46" i="11" s="1"/>
  <c r="AH46" i="11" s="1"/>
  <c r="AI46" i="11" s="1"/>
  <c r="AJ46" i="11" s="1"/>
  <c r="AK46" i="11" s="1"/>
  <c r="AL46" i="11" s="1"/>
  <c r="AM46" i="11" s="1"/>
  <c r="AN46" i="11" s="1"/>
  <c r="AO46" i="11" s="1"/>
  <c r="AP46" i="11" s="1"/>
  <c r="AQ46" i="11" s="1"/>
  <c r="AR46" i="11" s="1"/>
  <c r="AS46" i="11" s="1"/>
  <c r="AT46" i="11" s="1"/>
  <c r="AU46" i="11" s="1"/>
  <c r="AV46" i="11" s="1"/>
  <c r="AW46" i="11" s="1"/>
  <c r="AX46" i="11" s="1"/>
  <c r="W31" i="17"/>
  <c r="O36" i="12"/>
  <c r="AA30" i="17"/>
  <c r="G44" i="11"/>
  <c r="J36" i="12"/>
  <c r="AA32" i="17"/>
  <c r="AD34" i="12"/>
  <c r="J33" i="17"/>
  <c r="V33" i="12"/>
  <c r="AS34" i="17"/>
  <c r="AT30" i="17"/>
  <c r="P42" i="17"/>
  <c r="AB47" i="12"/>
  <c r="E43" i="17"/>
  <c r="D55" i="11"/>
  <c r="AJ44" i="17"/>
  <c r="AH46" i="17"/>
  <c r="C48" i="17"/>
  <c r="O45" i="17"/>
  <c r="N56" i="11"/>
  <c r="V62" i="8"/>
  <c r="W62" i="8" s="1"/>
  <c r="X62" i="8" s="1"/>
  <c r="Y62" i="8" s="1"/>
  <c r="Z62" i="8" s="1"/>
  <c r="AA62" i="8" s="1"/>
  <c r="AB62" i="8" s="1"/>
  <c r="AC62" i="8" s="1"/>
  <c r="AD62" i="8" s="1"/>
  <c r="AE62" i="8" s="1"/>
  <c r="AF62" i="8" s="1"/>
  <c r="AG62" i="8" s="1"/>
  <c r="AH62" i="8" s="1"/>
  <c r="AI62" i="8" s="1"/>
  <c r="AJ62" i="8" s="1"/>
  <c r="AK62" i="8" s="1"/>
  <c r="AL62" i="8" s="1"/>
  <c r="AM62" i="8" s="1"/>
  <c r="AN62" i="8" s="1"/>
  <c r="AO62" i="8" s="1"/>
  <c r="AP62" i="8" s="1"/>
  <c r="AQ62" i="8" s="1"/>
  <c r="AR62" i="8" s="1"/>
  <c r="AS62" i="8" s="1"/>
  <c r="AT62" i="8" s="1"/>
  <c r="AU62" i="8" s="1"/>
  <c r="AV62" i="8" s="1"/>
  <c r="AW62" i="8" s="1"/>
  <c r="AX62" i="8" s="1"/>
  <c r="AY62" i="8" s="1"/>
  <c r="AZ62" i="8" s="1"/>
  <c r="L11" i="12"/>
  <c r="N11" i="12"/>
  <c r="AB11" i="12"/>
  <c r="M59" i="11"/>
  <c r="AZ38" i="17"/>
  <c r="M38" i="17"/>
  <c r="AK38" i="17"/>
  <c r="AM38" i="17"/>
  <c r="S38" i="17"/>
  <c r="AX38" i="17"/>
  <c r="Z38" i="17"/>
  <c r="AW35" i="17"/>
  <c r="AT35" i="17"/>
  <c r="X35" i="17"/>
  <c r="AD35" i="17"/>
  <c r="AQ35" i="17"/>
  <c r="W41" i="12"/>
  <c r="V52" i="11"/>
  <c r="H48" i="17"/>
  <c r="W62" i="11"/>
  <c r="X62" i="11" s="1"/>
  <c r="Y62" i="11" s="1"/>
  <c r="Z62" i="11" s="1"/>
  <c r="AA62" i="11" s="1"/>
  <c r="AB62" i="11" s="1"/>
  <c r="AC62" i="11" s="1"/>
  <c r="AD62" i="11" s="1"/>
  <c r="AE62" i="11" s="1"/>
  <c r="AF62" i="11" s="1"/>
  <c r="AG62" i="11" s="1"/>
  <c r="AH62" i="11" s="1"/>
  <c r="AI62" i="11" s="1"/>
  <c r="AJ62" i="11" s="1"/>
  <c r="AK62" i="11" s="1"/>
  <c r="AL62" i="11" s="1"/>
  <c r="AM62" i="11" s="1"/>
  <c r="AN62" i="11" s="1"/>
  <c r="AO62" i="11" s="1"/>
  <c r="AP62" i="11" s="1"/>
  <c r="AQ62" i="11" s="1"/>
  <c r="AR62" i="11" s="1"/>
  <c r="AS62" i="11" s="1"/>
  <c r="AT62" i="11" s="1"/>
  <c r="AU62" i="11" s="1"/>
  <c r="AV62" i="11" s="1"/>
  <c r="AW62" i="11" s="1"/>
  <c r="AX62" i="11" s="1"/>
  <c r="AC38" i="12"/>
  <c r="V49" i="11"/>
  <c r="AG39" i="12"/>
  <c r="AI12" i="12"/>
  <c r="AY41" i="17"/>
  <c r="O41" i="17"/>
  <c r="L51" i="11"/>
  <c r="AY37" i="17"/>
  <c r="AJ43" i="12"/>
  <c r="G49" i="8"/>
  <c r="R40" i="12"/>
  <c r="J42" i="12"/>
  <c r="R48" i="11"/>
  <c r="N40" i="17"/>
  <c r="Q40" i="17"/>
  <c r="T44" i="12"/>
  <c r="AI8" i="12"/>
  <c r="AM14" i="17"/>
  <c r="Q20" i="9"/>
  <c r="AA9" i="17"/>
  <c r="E8" i="17"/>
  <c r="V7" i="17"/>
  <c r="K21" i="11"/>
  <c r="X7" i="17"/>
  <c r="E17" i="11"/>
  <c r="AS5" i="17"/>
  <c r="T27" i="11"/>
  <c r="G22" i="8"/>
  <c r="S22" i="11"/>
  <c r="AA7" i="17"/>
  <c r="AN7" i="17"/>
  <c r="B27" i="8"/>
  <c r="C3" i="17"/>
  <c r="P17" i="12"/>
  <c r="AA6" i="17"/>
  <c r="AK7" i="17"/>
  <c r="P14" i="17"/>
  <c r="O27" i="11"/>
  <c r="M4" i="17"/>
  <c r="AH6" i="17"/>
  <c r="B8" i="17"/>
  <c r="AW3" i="17"/>
  <c r="U20" i="11"/>
  <c r="S21" i="11"/>
  <c r="I19" i="11"/>
  <c r="J16" i="11"/>
  <c r="AO3" i="17"/>
  <c r="AD17" i="12"/>
  <c r="L6" i="17"/>
  <c r="V17" i="11"/>
  <c r="G31" i="11"/>
  <c r="K32" i="12"/>
  <c r="X17" i="17"/>
  <c r="O15" i="11"/>
  <c r="Y18" i="17"/>
  <c r="AB16" i="17"/>
  <c r="H17" i="17"/>
  <c r="N31" i="12"/>
  <c r="E9" i="11"/>
  <c r="V5" i="8"/>
  <c r="W5" i="8" s="1"/>
  <c r="X5" i="8" s="1"/>
  <c r="Y5" i="8" s="1"/>
  <c r="Z5" i="8" s="1"/>
  <c r="AA5" i="8" s="1"/>
  <c r="AB5" i="8" s="1"/>
  <c r="AC5" i="8" s="1"/>
  <c r="AD5" i="8" s="1"/>
  <c r="AE5" i="8" s="1"/>
  <c r="AF5" i="8" s="1"/>
  <c r="AG5" i="8" s="1"/>
  <c r="AH5" i="8" s="1"/>
  <c r="AI5" i="8" s="1"/>
  <c r="AJ5" i="8" s="1"/>
  <c r="AK5" i="8" s="1"/>
  <c r="AL5" i="8" s="1"/>
  <c r="AM5" i="8" s="1"/>
  <c r="AN5" i="8" s="1"/>
  <c r="AO5" i="8" s="1"/>
  <c r="AP5" i="8" s="1"/>
  <c r="AQ5" i="8" s="1"/>
  <c r="AR5" i="8" s="1"/>
  <c r="AS5" i="8" s="1"/>
  <c r="AT5" i="8" s="1"/>
  <c r="AU5" i="8" s="1"/>
  <c r="AV5" i="8" s="1"/>
  <c r="AW5" i="8" s="1"/>
  <c r="AX5" i="8" s="1"/>
  <c r="AY5" i="8" s="1"/>
  <c r="AZ5" i="8" s="1"/>
  <c r="L5" i="9"/>
  <c r="M5" i="9" s="1"/>
  <c r="N5" i="9" s="1"/>
  <c r="O5" i="9" s="1"/>
  <c r="P5" i="9" s="1"/>
  <c r="B31" i="9"/>
  <c r="O40" i="11"/>
  <c r="N21" i="17"/>
  <c r="Q15" i="17"/>
  <c r="AJ26" i="17"/>
  <c r="D20" i="17"/>
  <c r="Q16" i="17"/>
  <c r="K18" i="12"/>
  <c r="AQ19" i="17"/>
  <c r="R16" i="11"/>
  <c r="D39" i="11"/>
  <c r="AH16" i="17"/>
  <c r="AJ24" i="12"/>
  <c r="B26" i="17"/>
  <c r="J32" i="12"/>
  <c r="O13" i="11"/>
  <c r="AD32" i="12"/>
  <c r="Q34" i="8"/>
  <c r="AM27" i="17"/>
  <c r="U25" i="17"/>
  <c r="G32" i="9"/>
  <c r="H32" i="9" s="1"/>
  <c r="I32" i="9" s="1"/>
  <c r="J32" i="9" s="1"/>
  <c r="K32" i="9" s="1"/>
  <c r="AY25" i="17"/>
  <c r="U41" i="11"/>
  <c r="W42" i="11"/>
  <c r="X42" i="11" s="1"/>
  <c r="Y42" i="11" s="1"/>
  <c r="Z42" i="11" s="1"/>
  <c r="AA42" i="11" s="1"/>
  <c r="AB42" i="11" s="1"/>
  <c r="AC42" i="11" s="1"/>
  <c r="AD42" i="11" s="1"/>
  <c r="AE42" i="11" s="1"/>
  <c r="AF42" i="11" s="1"/>
  <c r="AG42" i="11" s="1"/>
  <c r="AH42" i="11" s="1"/>
  <c r="AI42" i="11" s="1"/>
  <c r="AJ42" i="11" s="1"/>
  <c r="AK42" i="11" s="1"/>
  <c r="AL42" i="11" s="1"/>
  <c r="AM42" i="11" s="1"/>
  <c r="AN42" i="11" s="1"/>
  <c r="AO42" i="11" s="1"/>
  <c r="AP42" i="11" s="1"/>
  <c r="AQ42" i="11" s="1"/>
  <c r="AR42" i="11" s="1"/>
  <c r="AS42" i="11" s="1"/>
  <c r="AT42" i="11" s="1"/>
  <c r="AU42" i="11" s="1"/>
  <c r="AV42" i="11" s="1"/>
  <c r="AW42" i="11" s="1"/>
  <c r="AX42" i="11" s="1"/>
  <c r="H37" i="11"/>
  <c r="N31" i="11"/>
  <c r="X19" i="17"/>
  <c r="G19" i="12"/>
  <c r="Q40" i="8"/>
  <c r="AZ22" i="17"/>
  <c r="V3" i="8"/>
  <c r="W3" i="8" s="1"/>
  <c r="X3" i="8" s="1"/>
  <c r="Y3" i="8" s="1"/>
  <c r="Z3" i="8" s="1"/>
  <c r="AA3" i="8" s="1"/>
  <c r="AB3" i="8" s="1"/>
  <c r="AC3" i="8" s="1"/>
  <c r="AD3" i="8" s="1"/>
  <c r="AE3" i="8" s="1"/>
  <c r="AF3" i="8" s="1"/>
  <c r="AG3" i="8" s="1"/>
  <c r="AH3" i="8" s="1"/>
  <c r="AI3" i="8" s="1"/>
  <c r="AJ3" i="8" s="1"/>
  <c r="AK3" i="8" s="1"/>
  <c r="AL3" i="8" s="1"/>
  <c r="AM3" i="8" s="1"/>
  <c r="AN3" i="8" s="1"/>
  <c r="AO3" i="8" s="1"/>
  <c r="AP3" i="8" s="1"/>
  <c r="AQ3" i="8" s="1"/>
  <c r="AR3" i="8" s="1"/>
  <c r="AS3" i="8" s="1"/>
  <c r="AT3" i="8" s="1"/>
  <c r="AU3" i="8" s="1"/>
  <c r="AV3" i="8" s="1"/>
  <c r="AW3" i="8" s="1"/>
  <c r="AX3" i="8" s="1"/>
  <c r="AY3" i="8" s="1"/>
  <c r="AZ3" i="8" s="1"/>
  <c r="H27" i="12"/>
  <c r="Z22" i="17"/>
  <c r="AA15" i="17"/>
  <c r="AE29" i="12"/>
  <c r="AQ16" i="17"/>
  <c r="G8" i="9"/>
  <c r="AF19" i="12"/>
  <c r="AL2" i="17"/>
  <c r="W38" i="11"/>
  <c r="X38" i="11" s="1"/>
  <c r="Y38" i="11" s="1"/>
  <c r="Z38" i="11" s="1"/>
  <c r="AA38" i="11" s="1"/>
  <c r="AB38" i="11" s="1"/>
  <c r="AC38" i="11" s="1"/>
  <c r="AD38" i="11" s="1"/>
  <c r="AE38" i="11" s="1"/>
  <c r="AF38" i="11" s="1"/>
  <c r="AG38" i="11" s="1"/>
  <c r="AH38" i="11" s="1"/>
  <c r="AI38" i="11" s="1"/>
  <c r="AJ38" i="11" s="1"/>
  <c r="AK38" i="11" s="1"/>
  <c r="AL38" i="11" s="1"/>
  <c r="AM38" i="11" s="1"/>
  <c r="AN38" i="11" s="1"/>
  <c r="AO38" i="11" s="1"/>
  <c r="AP38" i="11" s="1"/>
  <c r="AQ38" i="11" s="1"/>
  <c r="AR38" i="11" s="1"/>
  <c r="AS38" i="11" s="1"/>
  <c r="AT38" i="11" s="1"/>
  <c r="AU38" i="11" s="1"/>
  <c r="AV38" i="11" s="1"/>
  <c r="AW38" i="11" s="1"/>
  <c r="AX38" i="11" s="1"/>
  <c r="F41" i="12"/>
  <c r="Q51" i="8"/>
  <c r="X41" i="12"/>
  <c r="AE44" i="17"/>
  <c r="AC49" i="12"/>
  <c r="O38" i="12"/>
  <c r="E54" i="11"/>
  <c r="T49" i="11"/>
  <c r="I39" i="12"/>
  <c r="U12" i="12"/>
  <c r="AG41" i="17"/>
  <c r="V52" i="8"/>
  <c r="W52" i="8" s="1"/>
  <c r="X52" i="8" s="1"/>
  <c r="Y52" i="8" s="1"/>
  <c r="Z52" i="8" s="1"/>
  <c r="AA52" i="8" s="1"/>
  <c r="AB52" i="8" s="1"/>
  <c r="AC52" i="8" s="1"/>
  <c r="AD52" i="8" s="1"/>
  <c r="AE52" i="8" s="1"/>
  <c r="AF52" i="8" s="1"/>
  <c r="AG52" i="8" s="1"/>
  <c r="AH52" i="8" s="1"/>
  <c r="AI52" i="8" s="1"/>
  <c r="AJ52" i="8" s="1"/>
  <c r="AK52" i="8" s="1"/>
  <c r="AL52" i="8" s="1"/>
  <c r="AM52" i="8" s="1"/>
  <c r="AN52" i="8" s="1"/>
  <c r="AO52" i="8" s="1"/>
  <c r="AP52" i="8" s="1"/>
  <c r="AQ52" i="8" s="1"/>
  <c r="AR52" i="8" s="1"/>
  <c r="AS52" i="8" s="1"/>
  <c r="AT52" i="8" s="1"/>
  <c r="AU52" i="8" s="1"/>
  <c r="AV52" i="8" s="1"/>
  <c r="AW52" i="8" s="1"/>
  <c r="AX52" i="8" s="1"/>
  <c r="AY52" i="8" s="1"/>
  <c r="AZ52" i="8" s="1"/>
  <c r="AI37" i="17"/>
  <c r="AC43" i="12"/>
  <c r="M50" i="11"/>
  <c r="N42" i="12"/>
  <c r="AJ40" i="17"/>
  <c r="S40" i="17"/>
  <c r="H8" i="12"/>
  <c r="O17" i="12"/>
  <c r="G18" i="11"/>
  <c r="S20" i="11"/>
  <c r="AY5" i="17"/>
  <c r="L27" i="11"/>
  <c r="M17" i="11"/>
  <c r="M22" i="11"/>
  <c r="Z7" i="17"/>
  <c r="I16" i="11"/>
  <c r="Z4" i="17"/>
  <c r="AD7" i="17"/>
  <c r="T17" i="12"/>
  <c r="R19" i="11"/>
  <c r="U7" i="17"/>
  <c r="AL14" i="17"/>
  <c r="Q27" i="11"/>
  <c r="D4" i="17"/>
  <c r="AL6" i="17"/>
  <c r="K22" i="11"/>
  <c r="B22" i="9"/>
  <c r="F17" i="12"/>
  <c r="P21" i="11"/>
  <c r="P19" i="11"/>
  <c r="O16" i="11"/>
  <c r="T3" i="17"/>
  <c r="AU4" i="17"/>
  <c r="AN6" i="17"/>
  <c r="AS7" i="17"/>
  <c r="AF14" i="17"/>
  <c r="I27" i="11"/>
  <c r="AZ4" i="17"/>
  <c r="L20" i="9"/>
  <c r="L20" i="8"/>
  <c r="AH25" i="17"/>
  <c r="AE25" i="12"/>
  <c r="P31" i="12"/>
  <c r="R34" i="11"/>
  <c r="AV23" i="17"/>
  <c r="X2" i="17"/>
  <c r="E8" i="11"/>
  <c r="D41" i="11"/>
  <c r="E42" i="11"/>
  <c r="S38" i="11"/>
  <c r="AP28" i="17"/>
  <c r="H16" i="17"/>
  <c r="AN26" i="17"/>
  <c r="J23" i="17"/>
  <c r="AC26" i="12"/>
  <c r="N12" i="11"/>
  <c r="H26" i="17"/>
  <c r="Q41" i="8"/>
  <c r="M20" i="17"/>
  <c r="J2" i="17"/>
  <c r="G15" i="11"/>
  <c r="O28" i="12"/>
  <c r="AC21" i="12"/>
  <c r="E2" i="17"/>
  <c r="P16" i="17"/>
  <c r="AJ2" i="17"/>
  <c r="C6" i="11"/>
  <c r="AM25" i="17"/>
  <c r="I17" i="17"/>
  <c r="F8" i="11"/>
  <c r="AW22" i="17"/>
  <c r="Q33" i="8"/>
  <c r="C29" i="17"/>
  <c r="B8" i="8"/>
  <c r="AB29" i="17"/>
  <c r="AC2" i="17"/>
  <c r="AP2" i="17"/>
  <c r="L13" i="8"/>
  <c r="O14" i="11"/>
  <c r="B30" i="9"/>
  <c r="N16" i="17"/>
  <c r="AF23" i="17"/>
  <c r="S25" i="12"/>
  <c r="AD16" i="17"/>
  <c r="AJ17" i="17"/>
  <c r="AB27" i="12"/>
  <c r="L41" i="12"/>
  <c r="AG41" i="12"/>
  <c r="N44" i="17"/>
  <c r="AH49" i="12"/>
  <c r="T38" i="12"/>
  <c r="G54" i="11"/>
  <c r="K49" i="11"/>
  <c r="AF39" i="12"/>
  <c r="X12" i="12"/>
  <c r="Q41" i="17"/>
  <c r="B52" i="8"/>
  <c r="C52" i="8" s="1"/>
  <c r="D52" i="8" s="1"/>
  <c r="E52" i="8" s="1"/>
  <c r="F52" i="8" s="1"/>
  <c r="AX37" i="17"/>
  <c r="AQ37" i="17"/>
  <c r="M43" i="12"/>
  <c r="E50" i="11"/>
  <c r="G40" i="12"/>
  <c r="G42" i="12"/>
  <c r="M42" i="12"/>
  <c r="B40" i="17"/>
  <c r="H40" i="17"/>
  <c r="Q44" i="12"/>
  <c r="AA8" i="12"/>
  <c r="S4" i="17"/>
  <c r="D18" i="11"/>
  <c r="H17" i="12"/>
  <c r="C5" i="17"/>
  <c r="G17" i="8"/>
  <c r="U17" i="11"/>
  <c r="U16" i="11"/>
  <c r="R7" i="17"/>
  <c r="S16" i="11"/>
  <c r="AG4" i="17"/>
  <c r="L7" i="17"/>
  <c r="AI6" i="17"/>
  <c r="S17" i="11"/>
  <c r="G20" i="8"/>
  <c r="AS14" i="17"/>
  <c r="Q17" i="8"/>
  <c r="R17" i="8" s="1"/>
  <c r="S17" i="8" s="1"/>
  <c r="T17" i="8" s="1"/>
  <c r="U17" i="8" s="1"/>
  <c r="L19" i="9"/>
  <c r="G27" i="9"/>
  <c r="H27" i="9" s="1"/>
  <c r="I27" i="9" s="1"/>
  <c r="J27" i="9" s="1"/>
  <c r="K27" i="9" s="1"/>
  <c r="H22" i="11"/>
  <c r="AJ3" i="17"/>
  <c r="J17" i="12"/>
  <c r="AF6" i="17"/>
  <c r="AN5" i="17"/>
  <c r="V14" i="17"/>
  <c r="AR3" i="17"/>
  <c r="AW4" i="17"/>
  <c r="AW6" i="17"/>
  <c r="C8" i="17"/>
  <c r="T14" i="17"/>
  <c r="N20" i="11"/>
  <c r="Q19" i="9"/>
  <c r="C19" i="11"/>
  <c r="E9" i="17"/>
  <c r="AV20" i="17"/>
  <c r="U28" i="12"/>
  <c r="AO20" i="17"/>
  <c r="B6" i="9"/>
  <c r="H23" i="17"/>
  <c r="P27" i="12"/>
  <c r="N38" i="11"/>
  <c r="E31" i="11"/>
  <c r="H18" i="17"/>
  <c r="F42" i="11"/>
  <c r="W28" i="17"/>
  <c r="S30" i="11"/>
  <c r="L42" i="9"/>
  <c r="M42" i="9" s="1"/>
  <c r="N42" i="9" s="1"/>
  <c r="O42" i="9" s="1"/>
  <c r="P42" i="9" s="1"/>
  <c r="W24" i="12"/>
  <c r="G33" i="9"/>
  <c r="H33" i="9" s="1"/>
  <c r="I33" i="9" s="1"/>
  <c r="J33" i="9" s="1"/>
  <c r="K33" i="9" s="1"/>
  <c r="U34" i="11"/>
  <c r="AI25" i="12"/>
  <c r="N15" i="17"/>
  <c r="AF22" i="12"/>
  <c r="AB24" i="17"/>
  <c r="V6" i="11"/>
  <c r="AH30" i="12"/>
  <c r="B41" i="8"/>
  <c r="C41" i="8" s="1"/>
  <c r="D41" i="8" s="1"/>
  <c r="E41" i="8" s="1"/>
  <c r="F41" i="8" s="1"/>
  <c r="AQ18" i="17"/>
  <c r="J18" i="12"/>
  <c r="S29" i="17"/>
  <c r="V37" i="11"/>
  <c r="X26" i="17"/>
  <c r="AS16" i="17"/>
  <c r="F12" i="11"/>
  <c r="F25" i="12"/>
  <c r="AV17" i="17"/>
  <c r="R24" i="12"/>
  <c r="D10" i="11"/>
  <c r="Z23" i="17"/>
  <c r="AI30" i="12"/>
  <c r="AY26" i="17"/>
  <c r="AB26" i="12"/>
  <c r="Q11" i="8"/>
  <c r="V30" i="8"/>
  <c r="W30" i="8" s="1"/>
  <c r="X30" i="8" s="1"/>
  <c r="Y30" i="8" s="1"/>
  <c r="Z30" i="8" s="1"/>
  <c r="AA30" i="8" s="1"/>
  <c r="AB30" i="8" s="1"/>
  <c r="AC30" i="8" s="1"/>
  <c r="AD30" i="8" s="1"/>
  <c r="AE30" i="8" s="1"/>
  <c r="AF30" i="8" s="1"/>
  <c r="AG30" i="8" s="1"/>
  <c r="AH30" i="8" s="1"/>
  <c r="AI30" i="8" s="1"/>
  <c r="AJ30" i="8" s="1"/>
  <c r="AK30" i="8" s="1"/>
  <c r="AL30" i="8" s="1"/>
  <c r="AM30" i="8" s="1"/>
  <c r="AN30" i="8" s="1"/>
  <c r="AO30" i="8" s="1"/>
  <c r="AP30" i="8" s="1"/>
  <c r="AQ30" i="8" s="1"/>
  <c r="AR30" i="8" s="1"/>
  <c r="AS30" i="8" s="1"/>
  <c r="AT30" i="8" s="1"/>
  <c r="AU30" i="8" s="1"/>
  <c r="AV30" i="8" s="1"/>
  <c r="AW30" i="8" s="1"/>
  <c r="AX30" i="8" s="1"/>
  <c r="AY30" i="8" s="1"/>
  <c r="AZ30" i="8" s="1"/>
  <c r="Y18" i="12"/>
  <c r="V24" i="12"/>
  <c r="AS18" i="17"/>
  <c r="Y27" i="12"/>
  <c r="AW15" i="17"/>
  <c r="N24" i="17"/>
  <c r="J32" i="11"/>
  <c r="W26" i="12"/>
  <c r="AJ21" i="17"/>
  <c r="J37" i="11"/>
  <c r="O28" i="17"/>
  <c r="T28" i="12"/>
  <c r="S37" i="11"/>
  <c r="Q22" i="12"/>
  <c r="S18" i="12"/>
  <c r="O9" i="11"/>
  <c r="V9" i="9"/>
  <c r="W9" i="9" s="1"/>
  <c r="X9" i="9" s="1"/>
  <c r="Y9" i="9" s="1"/>
  <c r="Z9" i="9" s="1"/>
  <c r="AA9" i="9" s="1"/>
  <c r="AB9" i="9" s="1"/>
  <c r="AC9" i="9" s="1"/>
  <c r="AD9" i="9" s="1"/>
  <c r="AE9" i="9" s="1"/>
  <c r="AF9" i="9" s="1"/>
  <c r="AG9" i="9" s="1"/>
  <c r="AH9" i="9" s="1"/>
  <c r="AI9" i="9" s="1"/>
  <c r="AJ9" i="9" s="1"/>
  <c r="AK9" i="9" s="1"/>
  <c r="AL9" i="9" s="1"/>
  <c r="AM9" i="9" s="1"/>
  <c r="AN9" i="9" s="1"/>
  <c r="AO9" i="9" s="1"/>
  <c r="AP9" i="9" s="1"/>
  <c r="AQ9" i="9" s="1"/>
  <c r="AR9" i="9" s="1"/>
  <c r="AS9" i="9" s="1"/>
  <c r="AT9" i="9" s="1"/>
  <c r="AU9" i="9" s="1"/>
  <c r="AV9" i="9" s="1"/>
  <c r="AW9" i="9" s="1"/>
  <c r="AX9" i="9" s="1"/>
  <c r="AY9" i="9" s="1"/>
  <c r="AZ9" i="9" s="1"/>
  <c r="V28" i="11"/>
  <c r="H15" i="17"/>
  <c r="AU29" i="17"/>
  <c r="M29" i="12"/>
  <c r="U6" i="11"/>
  <c r="O27" i="17"/>
  <c r="V8" i="8"/>
  <c r="W8" i="8" s="1"/>
  <c r="X8" i="8" s="1"/>
  <c r="Y8" i="8" s="1"/>
  <c r="Z8" i="8" s="1"/>
  <c r="AA8" i="8" s="1"/>
  <c r="AB8" i="8" s="1"/>
  <c r="AC8" i="8" s="1"/>
  <c r="AD8" i="8" s="1"/>
  <c r="AE8" i="8" s="1"/>
  <c r="AF8" i="8" s="1"/>
  <c r="AG8" i="8" s="1"/>
  <c r="AH8" i="8" s="1"/>
  <c r="AI8" i="8" s="1"/>
  <c r="AJ8" i="8" s="1"/>
  <c r="AK8" i="8" s="1"/>
  <c r="AL8" i="8" s="1"/>
  <c r="AM8" i="8" s="1"/>
  <c r="AN8" i="8" s="1"/>
  <c r="AO8" i="8" s="1"/>
  <c r="AP8" i="8" s="1"/>
  <c r="AQ8" i="8" s="1"/>
  <c r="AR8" i="8" s="1"/>
  <c r="AS8" i="8" s="1"/>
  <c r="AT8" i="8" s="1"/>
  <c r="AU8" i="8" s="1"/>
  <c r="AV8" i="8" s="1"/>
  <c r="AW8" i="8" s="1"/>
  <c r="AX8" i="8" s="1"/>
  <c r="AY8" i="8" s="1"/>
  <c r="AZ8" i="8" s="1"/>
  <c r="T29" i="17"/>
  <c r="AI2" i="17"/>
  <c r="Y23" i="12"/>
  <c r="B2" i="8"/>
  <c r="R32" i="11"/>
  <c r="H35" i="11"/>
  <c r="J34" i="11"/>
  <c r="L36" i="11"/>
  <c r="AA28" i="12"/>
  <c r="L8" i="11"/>
  <c r="L21" i="12"/>
  <c r="V27" i="12"/>
  <c r="Q41" i="9"/>
  <c r="H39" i="11"/>
  <c r="I15" i="17"/>
  <c r="I16" i="17"/>
  <c r="Q12" i="8"/>
  <c r="AO24" i="17"/>
  <c r="I28" i="17"/>
  <c r="R35" i="11"/>
  <c r="F21" i="17"/>
  <c r="S34" i="11"/>
  <c r="L37" i="8"/>
  <c r="T25" i="17"/>
  <c r="D33" i="11"/>
  <c r="Z32" i="12"/>
  <c r="V17" i="17"/>
  <c r="L10" i="11"/>
  <c r="AX22" i="17"/>
  <c r="L18" i="12"/>
  <c r="Z18" i="17"/>
  <c r="K16" i="17"/>
  <c r="Q42" i="11"/>
  <c r="G34" i="8"/>
  <c r="N33" i="11"/>
  <c r="AF25" i="12"/>
  <c r="T17" i="17"/>
  <c r="T21" i="17"/>
  <c r="V33" i="11"/>
  <c r="AZ24" i="17"/>
  <c r="AR17" i="17"/>
  <c r="N24" i="12"/>
  <c r="G40" i="9"/>
  <c r="T34" i="11"/>
  <c r="V42" i="11"/>
  <c r="H40" i="11"/>
  <c r="N32" i="12"/>
  <c r="I21" i="17"/>
  <c r="R18" i="12"/>
  <c r="F30" i="12"/>
  <c r="N37" i="11"/>
  <c r="AP26" i="17"/>
  <c r="AU24" i="17"/>
  <c r="AV15" i="17"/>
  <c r="I23" i="12"/>
  <c r="D6" i="11"/>
  <c r="AE24" i="12"/>
  <c r="H34" i="11"/>
  <c r="T13" i="11"/>
  <c r="AT27" i="17"/>
  <c r="C40" i="11"/>
  <c r="V25" i="12"/>
  <c r="AA32" i="12"/>
  <c r="G33" i="11"/>
  <c r="I20" i="17"/>
  <c r="F24" i="12"/>
  <c r="L37" i="11"/>
  <c r="K25" i="17"/>
  <c r="AI18" i="12"/>
  <c r="L16" i="17"/>
  <c r="G28" i="12"/>
  <c r="AI24" i="17"/>
  <c r="L24" i="12"/>
  <c r="V37" i="8"/>
  <c r="W37" i="8" s="1"/>
  <c r="X37" i="8" s="1"/>
  <c r="Y37" i="8" s="1"/>
  <c r="Z37" i="8" s="1"/>
  <c r="AA37" i="8" s="1"/>
  <c r="AB37" i="8" s="1"/>
  <c r="AC37" i="8" s="1"/>
  <c r="AD37" i="8" s="1"/>
  <c r="AE37" i="8" s="1"/>
  <c r="AF37" i="8" s="1"/>
  <c r="AG37" i="8" s="1"/>
  <c r="AH37" i="8" s="1"/>
  <c r="AI37" i="8" s="1"/>
  <c r="AJ37" i="8" s="1"/>
  <c r="AK37" i="8" s="1"/>
  <c r="AL37" i="8" s="1"/>
  <c r="AM37" i="8" s="1"/>
  <c r="AN37" i="8" s="1"/>
  <c r="AO37" i="8" s="1"/>
  <c r="AP37" i="8" s="1"/>
  <c r="AQ37" i="8" s="1"/>
  <c r="AR37" i="8" s="1"/>
  <c r="AS37" i="8" s="1"/>
  <c r="AT37" i="8" s="1"/>
  <c r="AU37" i="8" s="1"/>
  <c r="AV37" i="8" s="1"/>
  <c r="AW37" i="8" s="1"/>
  <c r="AX37" i="8" s="1"/>
  <c r="AY37" i="8" s="1"/>
  <c r="AZ37" i="8" s="1"/>
  <c r="AI18" i="17"/>
  <c r="O22" i="17"/>
  <c r="N25" i="12"/>
  <c r="V30" i="11"/>
  <c r="E15" i="17"/>
  <c r="O29" i="12"/>
  <c r="V42" i="9"/>
  <c r="W42" i="9" s="1"/>
  <c r="X42" i="9" s="1"/>
  <c r="Y42" i="9" s="1"/>
  <c r="Z42" i="9" s="1"/>
  <c r="AA42" i="9" s="1"/>
  <c r="AB42" i="9" s="1"/>
  <c r="AC42" i="9" s="1"/>
  <c r="AD42" i="9" s="1"/>
  <c r="AE42" i="9" s="1"/>
  <c r="AF42" i="9" s="1"/>
  <c r="AG42" i="9" s="1"/>
  <c r="AH42" i="9" s="1"/>
  <c r="AI42" i="9" s="1"/>
  <c r="AJ42" i="9" s="1"/>
  <c r="AK42" i="9" s="1"/>
  <c r="AL42" i="9" s="1"/>
  <c r="AM42" i="9" s="1"/>
  <c r="AN42" i="9" s="1"/>
  <c r="AO42" i="9" s="1"/>
  <c r="AP42" i="9" s="1"/>
  <c r="AQ42" i="9" s="1"/>
  <c r="AR42" i="9" s="1"/>
  <c r="AS42" i="9" s="1"/>
  <c r="AT42" i="9" s="1"/>
  <c r="AU42" i="9" s="1"/>
  <c r="AV42" i="9" s="1"/>
  <c r="AW42" i="9" s="1"/>
  <c r="AX42" i="9" s="1"/>
  <c r="AY42" i="9" s="1"/>
  <c r="AZ42" i="9" s="1"/>
  <c r="K31" i="11"/>
  <c r="B21" i="17"/>
  <c r="AI24" i="12"/>
  <c r="AC25" i="12"/>
  <c r="G7" i="8"/>
  <c r="B9" i="8"/>
  <c r="V29" i="9"/>
  <c r="W29" i="9" s="1"/>
  <c r="X29" i="9" s="1"/>
  <c r="Y29" i="9" s="1"/>
  <c r="Z29" i="9" s="1"/>
  <c r="AA29" i="9" s="1"/>
  <c r="AB29" i="9" s="1"/>
  <c r="AC29" i="9" s="1"/>
  <c r="AD29" i="9" s="1"/>
  <c r="AE29" i="9" s="1"/>
  <c r="AF29" i="9" s="1"/>
  <c r="AG29" i="9" s="1"/>
  <c r="AH29" i="9" s="1"/>
  <c r="AI29" i="9" s="1"/>
  <c r="AJ29" i="9" s="1"/>
  <c r="AK29" i="9" s="1"/>
  <c r="AL29" i="9" s="1"/>
  <c r="AM29" i="9" s="1"/>
  <c r="AN29" i="9" s="1"/>
  <c r="AO29" i="9" s="1"/>
  <c r="AP29" i="9" s="1"/>
  <c r="AQ29" i="9" s="1"/>
  <c r="AR29" i="9" s="1"/>
  <c r="AS29" i="9" s="1"/>
  <c r="AT29" i="9" s="1"/>
  <c r="AU29" i="9" s="1"/>
  <c r="AV29" i="9" s="1"/>
  <c r="AW29" i="9" s="1"/>
  <c r="AX29" i="9" s="1"/>
  <c r="AY29" i="9" s="1"/>
  <c r="AZ29" i="9" s="1"/>
  <c r="AT15" i="17"/>
  <c r="Z23" i="12"/>
  <c r="D15" i="17"/>
  <c r="G6" i="9"/>
  <c r="L23" i="17"/>
  <c r="G38" i="8"/>
  <c r="AA31" i="12"/>
  <c r="G29" i="12"/>
  <c r="AI32" i="12"/>
  <c r="G29" i="8"/>
  <c r="N27" i="17"/>
  <c r="J24" i="17"/>
  <c r="AG20" i="12"/>
  <c r="X20" i="12"/>
  <c r="AL20" i="17"/>
  <c r="J28" i="12"/>
  <c r="J26" i="12"/>
  <c r="N18" i="17"/>
  <c r="AO17" i="17"/>
  <c r="C35" i="11"/>
  <c r="K29" i="17"/>
  <c r="P20" i="12"/>
  <c r="R16" i="17"/>
  <c r="B36" i="8"/>
  <c r="C36" i="8" s="1"/>
  <c r="D36" i="8" s="1"/>
  <c r="E36" i="8" s="1"/>
  <c r="F36" i="8" s="1"/>
  <c r="F32" i="11"/>
  <c r="Q23" i="12"/>
  <c r="AH23" i="17"/>
  <c r="V39" i="8"/>
  <c r="W39" i="8" s="1"/>
  <c r="X39" i="8" s="1"/>
  <c r="Y39" i="8" s="1"/>
  <c r="Z39" i="8" s="1"/>
  <c r="AA39" i="8" s="1"/>
  <c r="AB39" i="8" s="1"/>
  <c r="AC39" i="8" s="1"/>
  <c r="AD39" i="8" s="1"/>
  <c r="AE39" i="8" s="1"/>
  <c r="AF39" i="8" s="1"/>
  <c r="AG39" i="8" s="1"/>
  <c r="AH39" i="8" s="1"/>
  <c r="AI39" i="8" s="1"/>
  <c r="AJ39" i="8" s="1"/>
  <c r="AK39" i="8" s="1"/>
  <c r="AL39" i="8" s="1"/>
  <c r="AM39" i="8" s="1"/>
  <c r="AN39" i="8" s="1"/>
  <c r="AO39" i="8" s="1"/>
  <c r="AP39" i="8" s="1"/>
  <c r="AQ39" i="8" s="1"/>
  <c r="AR39" i="8" s="1"/>
  <c r="AS39" i="8" s="1"/>
  <c r="AT39" i="8" s="1"/>
  <c r="AU39" i="8" s="1"/>
  <c r="AV39" i="8" s="1"/>
  <c r="AW39" i="8" s="1"/>
  <c r="AX39" i="8" s="1"/>
  <c r="AY39" i="8" s="1"/>
  <c r="AZ39" i="8" s="1"/>
  <c r="AJ29" i="12"/>
  <c r="C15" i="11"/>
  <c r="J19" i="12"/>
  <c r="T7" i="11"/>
  <c r="AE27" i="12"/>
  <c r="E29" i="17"/>
  <c r="S2" i="17"/>
  <c r="L31" i="8"/>
  <c r="AI28" i="12"/>
  <c r="P6" i="11"/>
  <c r="B34" i="8"/>
  <c r="AK29" i="17"/>
  <c r="V29" i="8"/>
  <c r="W29" i="8" s="1"/>
  <c r="X29" i="8" s="1"/>
  <c r="Y29" i="8" s="1"/>
  <c r="Z29" i="8" s="1"/>
  <c r="AA29" i="8" s="1"/>
  <c r="AB29" i="8" s="1"/>
  <c r="AC29" i="8" s="1"/>
  <c r="AD29" i="8" s="1"/>
  <c r="AE29" i="8" s="1"/>
  <c r="AF29" i="8" s="1"/>
  <c r="AG29" i="8" s="1"/>
  <c r="AH29" i="8" s="1"/>
  <c r="AI29" i="8" s="1"/>
  <c r="AJ29" i="8" s="1"/>
  <c r="AK29" i="8" s="1"/>
  <c r="AL29" i="8" s="1"/>
  <c r="AM29" i="8" s="1"/>
  <c r="AN29" i="8" s="1"/>
  <c r="AO29" i="8" s="1"/>
  <c r="AP29" i="8" s="1"/>
  <c r="AQ29" i="8" s="1"/>
  <c r="AR29" i="8" s="1"/>
  <c r="AS29" i="8" s="1"/>
  <c r="AT29" i="8" s="1"/>
  <c r="AU29" i="8" s="1"/>
  <c r="AV29" i="8" s="1"/>
  <c r="AW29" i="8" s="1"/>
  <c r="AX29" i="8" s="1"/>
  <c r="AY29" i="8" s="1"/>
  <c r="AZ29" i="8" s="1"/>
  <c r="H24" i="17"/>
  <c r="E6" i="11"/>
  <c r="U21" i="12"/>
  <c r="V27" i="17"/>
  <c r="R23" i="17"/>
  <c r="W19" i="17"/>
  <c r="M28" i="11"/>
  <c r="AC13" i="12"/>
  <c r="AP10" i="17"/>
  <c r="AB13" i="12"/>
  <c r="L10" i="17"/>
  <c r="U13" i="12"/>
  <c r="AR10" i="17"/>
  <c r="H13" i="12"/>
  <c r="AV10" i="17"/>
  <c r="J10" i="17"/>
  <c r="R13" i="12"/>
  <c r="AA13" i="12"/>
  <c r="R23" i="11"/>
  <c r="W10" i="17"/>
  <c r="AA10" i="17"/>
  <c r="AG32" i="17"/>
  <c r="L45" i="9"/>
  <c r="M45" i="9" s="1"/>
  <c r="N45" i="9" s="1"/>
  <c r="O45" i="9" s="1"/>
  <c r="P45" i="9" s="1"/>
  <c r="AJ37" i="12"/>
  <c r="M33" i="12"/>
  <c r="O46" i="11"/>
  <c r="W34" i="17"/>
  <c r="AZ31" i="17"/>
  <c r="J45" i="11"/>
  <c r="W30" i="17"/>
  <c r="AL31" i="17"/>
  <c r="I30" i="17"/>
  <c r="E45" i="11"/>
  <c r="V47" i="11"/>
  <c r="L46" i="8"/>
  <c r="AG30" i="17"/>
  <c r="M32" i="17"/>
  <c r="G47" i="11"/>
  <c r="X37" i="12"/>
  <c r="E33" i="17"/>
  <c r="K35" i="12"/>
  <c r="AC34" i="17"/>
  <c r="K31" i="17"/>
  <c r="AG36" i="12"/>
  <c r="G43" i="11"/>
  <c r="AJ34" i="17"/>
  <c r="H45" i="11"/>
  <c r="S36" i="12"/>
  <c r="P32" i="17"/>
  <c r="V33" i="17"/>
  <c r="X36" i="12"/>
  <c r="AJ30" i="17"/>
  <c r="F32" i="17"/>
  <c r="AE34" i="12"/>
  <c r="AN33" i="17"/>
  <c r="AJ33" i="12"/>
  <c r="J34" i="17"/>
  <c r="T34" i="17"/>
  <c r="AD32" i="17"/>
  <c r="AI34" i="12"/>
  <c r="B43" i="9"/>
  <c r="AI33" i="12"/>
  <c r="V46" i="11"/>
  <c r="V44" i="11"/>
  <c r="Y30" i="17"/>
  <c r="G43" i="8"/>
  <c r="AF34" i="12"/>
  <c r="X33" i="17"/>
  <c r="AG33" i="12"/>
  <c r="AK34" i="17"/>
  <c r="H44" i="11"/>
  <c r="AO32" i="17"/>
  <c r="AA34" i="12"/>
  <c r="B44" i="9"/>
  <c r="L33" i="12"/>
  <c r="K46" i="11"/>
  <c r="AU34" i="17"/>
  <c r="O31" i="17"/>
  <c r="Q45" i="11"/>
  <c r="X30" i="17"/>
  <c r="AX34" i="17"/>
  <c r="AI31" i="17"/>
  <c r="V30" i="17"/>
  <c r="H33" i="12"/>
  <c r="R30" i="17"/>
  <c r="D32" i="17"/>
  <c r="D47" i="11"/>
  <c r="AH37" i="12"/>
  <c r="AI33" i="17"/>
  <c r="AC35" i="12"/>
  <c r="G36" i="12"/>
  <c r="D30" i="17"/>
  <c r="N47" i="12"/>
  <c r="P41" i="12"/>
  <c r="G53" i="8"/>
  <c r="AK46" i="17"/>
  <c r="AJ48" i="12"/>
  <c r="R54" i="11"/>
  <c r="C49" i="11"/>
  <c r="G39" i="12"/>
  <c r="AG12" i="12"/>
  <c r="I41" i="17"/>
  <c r="C51" i="11"/>
  <c r="H37" i="17"/>
  <c r="S37" i="17"/>
  <c r="Q43" i="12"/>
  <c r="K50" i="11"/>
  <c r="N40" i="12"/>
  <c r="F48" i="11"/>
  <c r="AO40" i="17"/>
  <c r="AK40" i="17"/>
  <c r="AJ44" i="12"/>
  <c r="AH8" i="12"/>
  <c r="J21" i="11"/>
  <c r="AR7" i="17"/>
  <c r="Q19" i="11"/>
  <c r="AG5" i="17"/>
  <c r="K17" i="12"/>
  <c r="J5" i="17"/>
  <c r="L16" i="9"/>
  <c r="N17" i="11"/>
  <c r="AT14" i="17"/>
  <c r="AY6" i="17"/>
  <c r="Z8" i="17"/>
  <c r="H6" i="17"/>
  <c r="AY8" i="17"/>
  <c r="AW8" i="17"/>
  <c r="L22" i="9"/>
  <c r="H20" i="11"/>
  <c r="H21" i="11"/>
  <c r="X8" i="17"/>
  <c r="Q22" i="11"/>
  <c r="AS3" i="17"/>
  <c r="AA17" i="12"/>
  <c r="V6" i="17"/>
  <c r="AF8" i="17"/>
  <c r="B14" i="17"/>
  <c r="N27" i="11"/>
  <c r="AV4" i="17"/>
  <c r="W6" i="17"/>
  <c r="AC9" i="17"/>
  <c r="V22" i="9"/>
  <c r="W22" i="9" s="1"/>
  <c r="X22" i="9" s="1"/>
  <c r="Y22" i="9" s="1"/>
  <c r="Z22" i="9" s="1"/>
  <c r="AA22" i="9" s="1"/>
  <c r="AB22" i="9" s="1"/>
  <c r="AC22" i="9" s="1"/>
  <c r="AD22" i="9" s="1"/>
  <c r="AE22" i="9" s="1"/>
  <c r="AF22" i="9" s="1"/>
  <c r="AG22" i="9" s="1"/>
  <c r="AH22" i="9" s="1"/>
  <c r="AI22" i="9" s="1"/>
  <c r="AJ22" i="9" s="1"/>
  <c r="AK22" i="9" s="1"/>
  <c r="AL22" i="9" s="1"/>
  <c r="AM22" i="9" s="1"/>
  <c r="AN22" i="9" s="1"/>
  <c r="AO22" i="9" s="1"/>
  <c r="AP22" i="9" s="1"/>
  <c r="AQ22" i="9" s="1"/>
  <c r="AR22" i="9" s="1"/>
  <c r="AS22" i="9" s="1"/>
  <c r="AT22" i="9" s="1"/>
  <c r="AU22" i="9" s="1"/>
  <c r="AV22" i="9" s="1"/>
  <c r="AW22" i="9" s="1"/>
  <c r="AX22" i="9" s="1"/>
  <c r="AY22" i="9" s="1"/>
  <c r="AZ22" i="9" s="1"/>
  <c r="S17" i="12"/>
  <c r="E21" i="11"/>
  <c r="N19" i="11"/>
  <c r="W10" i="11"/>
  <c r="X10" i="11" s="1"/>
  <c r="Y10" i="11" s="1"/>
  <c r="Z10" i="11" s="1"/>
  <c r="AA10" i="11" s="1"/>
  <c r="AB10" i="11" s="1"/>
  <c r="AC10" i="11" s="1"/>
  <c r="AD10" i="11" s="1"/>
  <c r="AE10" i="11" s="1"/>
  <c r="AF10" i="11" s="1"/>
  <c r="AG10" i="11" s="1"/>
  <c r="AH10" i="11" s="1"/>
  <c r="AI10" i="11" s="1"/>
  <c r="AJ10" i="11" s="1"/>
  <c r="AK10" i="11" s="1"/>
  <c r="AL10" i="11" s="1"/>
  <c r="AM10" i="11" s="1"/>
  <c r="AN10" i="11" s="1"/>
  <c r="AO10" i="11" s="1"/>
  <c r="AP10" i="11" s="1"/>
  <c r="AQ10" i="11" s="1"/>
  <c r="AR10" i="11" s="1"/>
  <c r="AS10" i="11" s="1"/>
  <c r="AT10" i="11" s="1"/>
  <c r="AU10" i="11" s="1"/>
  <c r="AV10" i="11" s="1"/>
  <c r="AW10" i="11" s="1"/>
  <c r="AX10" i="11" s="1"/>
  <c r="W21" i="12"/>
  <c r="T16" i="17"/>
  <c r="M27" i="17"/>
  <c r="AA27" i="17"/>
  <c r="G25" i="12"/>
  <c r="V2" i="8"/>
  <c r="W2" i="8" s="1"/>
  <c r="X2" i="8" s="1"/>
  <c r="Y2" i="8" s="1"/>
  <c r="Z2" i="8" s="1"/>
  <c r="AA2" i="8" s="1"/>
  <c r="AB2" i="8" s="1"/>
  <c r="AC2" i="8" s="1"/>
  <c r="AD2" i="8" s="1"/>
  <c r="AE2" i="8" s="1"/>
  <c r="AF2" i="8" s="1"/>
  <c r="AG2" i="8" s="1"/>
  <c r="AH2" i="8" s="1"/>
  <c r="AI2" i="8" s="1"/>
  <c r="AJ2" i="8" s="1"/>
  <c r="AK2" i="8" s="1"/>
  <c r="AL2" i="8" s="1"/>
  <c r="AM2" i="8" s="1"/>
  <c r="AN2" i="8" s="1"/>
  <c r="AO2" i="8" s="1"/>
  <c r="AP2" i="8" s="1"/>
  <c r="AQ2" i="8" s="1"/>
  <c r="AR2" i="8" s="1"/>
  <c r="AS2" i="8" s="1"/>
  <c r="AT2" i="8" s="1"/>
  <c r="AU2" i="8" s="1"/>
  <c r="AV2" i="8" s="1"/>
  <c r="AW2" i="8" s="1"/>
  <c r="AX2" i="8" s="1"/>
  <c r="AY2" i="8" s="1"/>
  <c r="AZ2" i="8" s="1"/>
  <c r="P29" i="12"/>
  <c r="M34" i="11"/>
  <c r="L9" i="9"/>
  <c r="M9" i="9" s="1"/>
  <c r="N9" i="9" s="1"/>
  <c r="O9" i="9" s="1"/>
  <c r="P9" i="9" s="1"/>
  <c r="W34" i="11"/>
  <c r="X34" i="11" s="1"/>
  <c r="Y34" i="11" s="1"/>
  <c r="Z34" i="11" s="1"/>
  <c r="AA34" i="11" s="1"/>
  <c r="AB34" i="11" s="1"/>
  <c r="AC34" i="11" s="1"/>
  <c r="AD34" i="11" s="1"/>
  <c r="AE34" i="11" s="1"/>
  <c r="AF34" i="11" s="1"/>
  <c r="AG34" i="11" s="1"/>
  <c r="AH34" i="11" s="1"/>
  <c r="AI34" i="11" s="1"/>
  <c r="AJ34" i="11" s="1"/>
  <c r="AK34" i="11" s="1"/>
  <c r="AL34" i="11" s="1"/>
  <c r="AM34" i="11" s="1"/>
  <c r="AN34" i="11" s="1"/>
  <c r="AO34" i="11" s="1"/>
  <c r="AP34" i="11" s="1"/>
  <c r="AQ34" i="11" s="1"/>
  <c r="AR34" i="11" s="1"/>
  <c r="AS34" i="11" s="1"/>
  <c r="AT34" i="11" s="1"/>
  <c r="AU34" i="11" s="1"/>
  <c r="AV34" i="11" s="1"/>
  <c r="AW34" i="11" s="1"/>
  <c r="AX34" i="11" s="1"/>
  <c r="AZ25" i="17"/>
  <c r="T14" i="11"/>
  <c r="Q24" i="12"/>
  <c r="AX25" i="17"/>
  <c r="D28" i="17"/>
  <c r="P20" i="17"/>
  <c r="Q2" i="17"/>
  <c r="U18" i="12"/>
  <c r="K26" i="17"/>
  <c r="E16" i="17"/>
  <c r="H38" i="11"/>
  <c r="K22" i="12"/>
  <c r="S17" i="17"/>
  <c r="S26" i="12"/>
  <c r="V16" i="17"/>
  <c r="W20" i="12"/>
  <c r="V15" i="9"/>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Y23" i="17"/>
  <c r="G14" i="9"/>
  <c r="V10" i="11"/>
  <c r="H2" i="17"/>
  <c r="Y16" i="17"/>
  <c r="Q18" i="12"/>
  <c r="H13" i="11"/>
  <c r="S12" i="11"/>
  <c r="V14" i="11"/>
  <c r="S20" i="17"/>
  <c r="B33" i="8"/>
  <c r="C33" i="8" s="1"/>
  <c r="D33" i="8" s="1"/>
  <c r="E33" i="8" s="1"/>
  <c r="F33" i="8" s="1"/>
  <c r="F27" i="17"/>
  <c r="V32" i="12"/>
  <c r="U10" i="11"/>
  <c r="AO27" i="17"/>
  <c r="F31" i="12"/>
  <c r="AY15" i="17"/>
  <c r="D14" i="11"/>
  <c r="AE32" i="12"/>
  <c r="W40" i="11"/>
  <c r="X40" i="11" s="1"/>
  <c r="Y40" i="11" s="1"/>
  <c r="Z40" i="11" s="1"/>
  <c r="AA40" i="11" s="1"/>
  <c r="AB40" i="11" s="1"/>
  <c r="AC40" i="11" s="1"/>
  <c r="AD40" i="11" s="1"/>
  <c r="AE40" i="11" s="1"/>
  <c r="AF40" i="11" s="1"/>
  <c r="AG40" i="11" s="1"/>
  <c r="AH40" i="11" s="1"/>
  <c r="AI40" i="11" s="1"/>
  <c r="AJ40" i="11" s="1"/>
  <c r="AK40" i="11" s="1"/>
  <c r="AL40" i="11" s="1"/>
  <c r="AM40" i="11" s="1"/>
  <c r="AN40" i="11" s="1"/>
  <c r="AO40" i="11" s="1"/>
  <c r="AP40" i="11" s="1"/>
  <c r="AQ40" i="11" s="1"/>
  <c r="AR40" i="11" s="1"/>
  <c r="AS40" i="11" s="1"/>
  <c r="AT40" i="11" s="1"/>
  <c r="AU40" i="11" s="1"/>
  <c r="AV40" i="11" s="1"/>
  <c r="AW40" i="11" s="1"/>
  <c r="AX40" i="11" s="1"/>
  <c r="W18" i="17"/>
  <c r="AD21" i="17"/>
  <c r="O6" i="11"/>
  <c r="B39" i="9"/>
  <c r="S29" i="11"/>
  <c r="U32" i="11"/>
  <c r="Q27" i="12"/>
  <c r="D30" i="11"/>
  <c r="M42" i="11"/>
  <c r="AS45" i="17"/>
  <c r="S49" i="11"/>
  <c r="H41" i="17"/>
  <c r="O43" i="12"/>
  <c r="Z40" i="12"/>
  <c r="J40" i="17"/>
  <c r="J17" i="11"/>
  <c r="AX6" i="17"/>
  <c r="W17" i="12"/>
  <c r="O8" i="17"/>
  <c r="AV6" i="17"/>
  <c r="G4" i="17"/>
  <c r="N17" i="12"/>
  <c r="D27" i="11"/>
  <c r="K34" i="11"/>
  <c r="Z28" i="17"/>
  <c r="T10" i="11"/>
  <c r="L2" i="17"/>
  <c r="I26" i="12"/>
  <c r="O14" i="17"/>
  <c r="G37" i="9"/>
  <c r="AH28" i="17"/>
  <c r="Y2" i="17"/>
  <c r="O34" i="11"/>
  <c r="AG29" i="17"/>
  <c r="G21" i="17"/>
  <c r="G25" i="17"/>
  <c r="Q33" i="9"/>
  <c r="R33" i="9" s="1"/>
  <c r="S33" i="9" s="1"/>
  <c r="T33" i="9" s="1"/>
  <c r="U33" i="9" s="1"/>
  <c r="L12" i="11"/>
  <c r="AI19" i="12"/>
  <c r="B42" i="8"/>
  <c r="R28" i="11"/>
  <c r="AW18" i="17"/>
  <c r="AU22" i="17"/>
  <c r="L27" i="12"/>
  <c r="O27" i="12"/>
  <c r="U22" i="12"/>
  <c r="L39" i="9"/>
  <c r="G12" i="9"/>
  <c r="M31" i="11"/>
  <c r="AW27" i="17"/>
  <c r="F6" i="11"/>
  <c r="C28" i="17"/>
  <c r="AK24" i="17"/>
  <c r="I27" i="12"/>
  <c r="AD22" i="12"/>
  <c r="X27" i="17"/>
  <c r="AT24" i="17"/>
  <c r="AL16" i="17"/>
  <c r="W12" i="11"/>
  <c r="X12" i="11" s="1"/>
  <c r="Y12" i="11" s="1"/>
  <c r="Z12" i="11" s="1"/>
  <c r="AA12" i="11" s="1"/>
  <c r="AB12" i="11" s="1"/>
  <c r="AC12" i="11" s="1"/>
  <c r="AD12" i="11" s="1"/>
  <c r="AE12" i="11" s="1"/>
  <c r="AF12" i="11" s="1"/>
  <c r="AG12" i="11" s="1"/>
  <c r="AH12" i="11" s="1"/>
  <c r="AI12" i="11" s="1"/>
  <c r="AJ12" i="11" s="1"/>
  <c r="AK12" i="11" s="1"/>
  <c r="AL12" i="11" s="1"/>
  <c r="AM12" i="11" s="1"/>
  <c r="AN12" i="11" s="1"/>
  <c r="AO12" i="11" s="1"/>
  <c r="AP12" i="11" s="1"/>
  <c r="AQ12" i="11" s="1"/>
  <c r="AR12" i="11" s="1"/>
  <c r="AS12" i="11" s="1"/>
  <c r="AT12" i="11" s="1"/>
  <c r="AU12" i="11" s="1"/>
  <c r="AV12" i="11" s="1"/>
  <c r="AW12" i="11" s="1"/>
  <c r="AX12" i="11" s="1"/>
  <c r="G11" i="11"/>
  <c r="J22" i="12"/>
  <c r="M18" i="12"/>
  <c r="O24" i="12"/>
  <c r="S23" i="12"/>
  <c r="N41" i="11"/>
  <c r="K20" i="12"/>
  <c r="AT25" i="17"/>
  <c r="R28" i="17"/>
  <c r="M35" i="11"/>
  <c r="AT20" i="17"/>
  <c r="O20" i="12"/>
  <c r="U42" i="11"/>
  <c r="AF27" i="17"/>
  <c r="AY24" i="17"/>
  <c r="AB20" i="12"/>
  <c r="G27" i="12"/>
  <c r="J30" i="12"/>
  <c r="L2" i="8"/>
  <c r="O23" i="12"/>
  <c r="AN23" i="17"/>
  <c r="E26" i="17"/>
  <c r="AZ26" i="17"/>
  <c r="B22" i="17"/>
  <c r="K14" i="11"/>
  <c r="AG2" i="17"/>
  <c r="AU16" i="17"/>
  <c r="AC27" i="12"/>
  <c r="U23" i="17"/>
  <c r="Z25" i="17"/>
  <c r="AY27" i="17"/>
  <c r="V37" i="9"/>
  <c r="W37" i="9" s="1"/>
  <c r="X37" i="9" s="1"/>
  <c r="Y37" i="9" s="1"/>
  <c r="Z37" i="9" s="1"/>
  <c r="AA37" i="9" s="1"/>
  <c r="AB37" i="9" s="1"/>
  <c r="AC37" i="9" s="1"/>
  <c r="AD37" i="9" s="1"/>
  <c r="AE37" i="9" s="1"/>
  <c r="AF37" i="9" s="1"/>
  <c r="AG37" i="9" s="1"/>
  <c r="AH37" i="9" s="1"/>
  <c r="AI37" i="9" s="1"/>
  <c r="AJ37" i="9" s="1"/>
  <c r="AK37" i="9" s="1"/>
  <c r="AL37" i="9" s="1"/>
  <c r="AM37" i="9" s="1"/>
  <c r="AN37" i="9" s="1"/>
  <c r="AO37" i="9" s="1"/>
  <c r="AP37" i="9" s="1"/>
  <c r="AQ37" i="9" s="1"/>
  <c r="AR37" i="9" s="1"/>
  <c r="AS37" i="9" s="1"/>
  <c r="AT37" i="9" s="1"/>
  <c r="AU37" i="9" s="1"/>
  <c r="AV37" i="9" s="1"/>
  <c r="AW37" i="9" s="1"/>
  <c r="AX37" i="9" s="1"/>
  <c r="AY37" i="9" s="1"/>
  <c r="AZ37" i="9" s="1"/>
  <c r="G22" i="12"/>
  <c r="L15" i="17"/>
  <c r="AB27" i="17"/>
  <c r="G37" i="11"/>
  <c r="AP19" i="17"/>
  <c r="L32" i="12"/>
  <c r="X29" i="17"/>
  <c r="R27" i="12"/>
  <c r="H7" i="11"/>
  <c r="AC24" i="12"/>
  <c r="S22" i="17"/>
  <c r="O16" i="17"/>
  <c r="C38" i="11"/>
  <c r="U29" i="12"/>
  <c r="D11" i="11"/>
  <c r="AM26" i="17"/>
  <c r="AG21" i="17"/>
  <c r="C26" i="17"/>
  <c r="AD30" i="12"/>
  <c r="O29" i="11"/>
  <c r="D40" i="11"/>
  <c r="N29" i="11"/>
  <c r="AQ15" i="17"/>
  <c r="K27" i="12"/>
  <c r="T20" i="12"/>
  <c r="AZ18" i="17"/>
  <c r="O7" i="11"/>
  <c r="M24" i="17"/>
  <c r="AW16" i="17"/>
  <c r="C28" i="11"/>
  <c r="D22" i="17"/>
  <c r="Q10" i="9"/>
  <c r="C31" i="11"/>
  <c r="L6" i="8"/>
  <c r="G13" i="11"/>
  <c r="AC29" i="17"/>
  <c r="N34" i="11"/>
  <c r="U25" i="12"/>
  <c r="T23" i="11"/>
  <c r="C23" i="11"/>
  <c r="B23" i="8"/>
  <c r="E10" i="17"/>
  <c r="L23" i="9"/>
  <c r="I23" i="11"/>
  <c r="Y10" i="17"/>
  <c r="AL10" i="17"/>
  <c r="P23" i="11"/>
  <c r="L32" i="17"/>
  <c r="B44" i="8"/>
  <c r="AA33" i="12"/>
  <c r="N34" i="17"/>
  <c r="T36" i="12"/>
  <c r="AV30" i="17"/>
  <c r="T45" i="11"/>
  <c r="M43" i="11"/>
  <c r="AU33" i="17"/>
  <c r="AY30" i="17"/>
  <c r="B47" i="9"/>
  <c r="C47" i="9" s="1"/>
  <c r="D47" i="9" s="1"/>
  <c r="E47" i="9" s="1"/>
  <c r="F47" i="9" s="1"/>
  <c r="AT33" i="17"/>
  <c r="AI35" i="12"/>
  <c r="R44" i="11"/>
  <c r="L45" i="11"/>
  <c r="AV34" i="17"/>
  <c r="E30" i="17"/>
  <c r="AC32" i="17"/>
  <c r="P31" i="17"/>
  <c r="J32" i="17"/>
  <c r="K34" i="12"/>
  <c r="AP33" i="17"/>
  <c r="V31" i="17"/>
  <c r="B32" i="17"/>
  <c r="H37" i="12"/>
  <c r="P33" i="12"/>
  <c r="I34" i="17"/>
  <c r="B45" i="8"/>
  <c r="AC34" i="12"/>
  <c r="AO33" i="17"/>
  <c r="P46" i="11"/>
  <c r="Z32" i="17"/>
  <c r="Q34" i="12"/>
  <c r="N33" i="17"/>
  <c r="S34" i="17"/>
  <c r="AY31" i="17"/>
  <c r="AP30" i="17"/>
  <c r="F44" i="11"/>
  <c r="J43" i="11"/>
  <c r="AA31" i="17"/>
  <c r="AJ32" i="17"/>
  <c r="V44" i="8"/>
  <c r="W44" i="8" s="1"/>
  <c r="X44" i="8" s="1"/>
  <c r="Y44" i="8" s="1"/>
  <c r="Z44" i="8" s="1"/>
  <c r="AA44" i="8" s="1"/>
  <c r="AB44" i="8" s="1"/>
  <c r="AC44" i="8" s="1"/>
  <c r="AD44" i="8" s="1"/>
  <c r="AE44" i="8" s="1"/>
  <c r="AF44" i="8" s="1"/>
  <c r="AG44" i="8" s="1"/>
  <c r="AH44" i="8" s="1"/>
  <c r="AI44" i="8" s="1"/>
  <c r="AJ44" i="8" s="1"/>
  <c r="AK44" i="8" s="1"/>
  <c r="AL44" i="8" s="1"/>
  <c r="AM44" i="8" s="1"/>
  <c r="AN44" i="8" s="1"/>
  <c r="AO44" i="8" s="1"/>
  <c r="AP44" i="8" s="1"/>
  <c r="AQ44" i="8" s="1"/>
  <c r="AR44" i="8" s="1"/>
  <c r="AS44" i="8" s="1"/>
  <c r="AT44" i="8" s="1"/>
  <c r="AU44" i="8" s="1"/>
  <c r="AV44" i="8" s="1"/>
  <c r="AW44" i="8" s="1"/>
  <c r="AX44" i="8" s="1"/>
  <c r="AY44" i="8" s="1"/>
  <c r="AZ44" i="8" s="1"/>
  <c r="AQ33" i="17"/>
  <c r="AB31" i="17"/>
  <c r="E42" i="17"/>
  <c r="AK47" i="17"/>
  <c r="L60" i="9"/>
  <c r="K44" i="17"/>
  <c r="Q48" i="17"/>
  <c r="AG45" i="17"/>
  <c r="G57" i="9"/>
  <c r="S11" i="12"/>
  <c r="G11" i="12"/>
  <c r="F11" i="12"/>
  <c r="G57" i="8"/>
  <c r="H57" i="8" s="1"/>
  <c r="I57" i="8" s="1"/>
  <c r="J57" i="8" s="1"/>
  <c r="K57" i="8" s="1"/>
  <c r="AY38" i="17"/>
  <c r="L38" i="17"/>
  <c r="AE38" i="17"/>
  <c r="I38" i="17"/>
  <c r="AK45" i="17"/>
  <c r="P41" i="17"/>
  <c r="P43" i="12"/>
  <c r="AL40" i="17"/>
  <c r="F17" i="11"/>
  <c r="R6" i="17"/>
  <c r="Y17" i="12"/>
  <c r="S8" i="17"/>
  <c r="U6" i="17"/>
  <c r="G19" i="9"/>
  <c r="Z17" i="12"/>
  <c r="C27" i="11"/>
  <c r="J25" i="17"/>
  <c r="AE24" i="17"/>
  <c r="C14" i="11"/>
  <c r="G4" i="8"/>
  <c r="Q29" i="9"/>
  <c r="R29" i="9" s="1"/>
  <c r="S29" i="9" s="1"/>
  <c r="T29" i="9" s="1"/>
  <c r="U29" i="9" s="1"/>
  <c r="L16" i="11"/>
  <c r="H19" i="12"/>
  <c r="AK17" i="17"/>
  <c r="AG32" i="12"/>
  <c r="V9" i="8"/>
  <c r="W9" i="8" s="1"/>
  <c r="X9" i="8" s="1"/>
  <c r="Y9" i="8" s="1"/>
  <c r="Z9" i="8" s="1"/>
  <c r="AA9" i="8" s="1"/>
  <c r="AB9" i="8" s="1"/>
  <c r="AC9" i="8" s="1"/>
  <c r="AD9" i="8" s="1"/>
  <c r="AE9" i="8" s="1"/>
  <c r="AF9" i="8" s="1"/>
  <c r="AG9" i="8" s="1"/>
  <c r="AH9" i="8" s="1"/>
  <c r="AI9" i="8" s="1"/>
  <c r="AJ9" i="8" s="1"/>
  <c r="AK9" i="8" s="1"/>
  <c r="AL9" i="8" s="1"/>
  <c r="AM9" i="8" s="1"/>
  <c r="AN9" i="8" s="1"/>
  <c r="AO9" i="8" s="1"/>
  <c r="AP9" i="8" s="1"/>
  <c r="AQ9" i="8" s="1"/>
  <c r="AR9" i="8" s="1"/>
  <c r="AS9" i="8" s="1"/>
  <c r="AT9" i="8" s="1"/>
  <c r="AU9" i="8" s="1"/>
  <c r="AV9" i="8" s="1"/>
  <c r="AW9" i="8" s="1"/>
  <c r="AX9" i="8" s="1"/>
  <c r="AY9" i="8" s="1"/>
  <c r="AZ9" i="8" s="1"/>
  <c r="F20" i="17"/>
  <c r="L19" i="12"/>
  <c r="P32" i="12"/>
  <c r="AA25" i="17"/>
  <c r="I42" i="11"/>
  <c r="H28" i="11"/>
  <c r="T26" i="12"/>
  <c r="AF21" i="17"/>
  <c r="P19" i="17"/>
  <c r="AQ20" i="17"/>
  <c r="S26" i="17"/>
  <c r="AS26" i="17"/>
  <c r="AK26" i="17"/>
  <c r="G14" i="8"/>
  <c r="T15" i="11"/>
  <c r="AI29" i="17"/>
  <c r="AK18" i="17"/>
  <c r="P32" i="11"/>
  <c r="V12" i="8"/>
  <c r="W12" i="8" s="1"/>
  <c r="X12" i="8" s="1"/>
  <c r="Y12" i="8" s="1"/>
  <c r="Z12" i="8" s="1"/>
  <c r="AA12" i="8" s="1"/>
  <c r="AB12" i="8" s="1"/>
  <c r="AC12" i="8" s="1"/>
  <c r="AD12" i="8" s="1"/>
  <c r="AE12" i="8" s="1"/>
  <c r="AF12" i="8" s="1"/>
  <c r="AG12" i="8" s="1"/>
  <c r="AH12" i="8" s="1"/>
  <c r="AI12" i="8" s="1"/>
  <c r="AJ12" i="8" s="1"/>
  <c r="AK12" i="8" s="1"/>
  <c r="AL12" i="8" s="1"/>
  <c r="AM12" i="8" s="1"/>
  <c r="AN12" i="8" s="1"/>
  <c r="AO12" i="8" s="1"/>
  <c r="AP12" i="8" s="1"/>
  <c r="AQ12" i="8" s="1"/>
  <c r="AR12" i="8" s="1"/>
  <c r="AS12" i="8" s="1"/>
  <c r="AT12" i="8" s="1"/>
  <c r="AU12" i="8" s="1"/>
  <c r="AV12" i="8" s="1"/>
  <c r="AW12" i="8" s="1"/>
  <c r="AX12" i="8" s="1"/>
  <c r="AY12" i="8" s="1"/>
  <c r="AZ12" i="8" s="1"/>
  <c r="T32" i="11"/>
  <c r="R29" i="11"/>
  <c r="G29" i="11"/>
  <c r="B18" i="9"/>
  <c r="C18" i="9" s="1"/>
  <c r="D18" i="9" s="1"/>
  <c r="E18" i="9" s="1"/>
  <c r="F18" i="9" s="1"/>
  <c r="S6" i="11"/>
  <c r="T18" i="12"/>
  <c r="AE29" i="17"/>
  <c r="U13" i="11"/>
  <c r="M23" i="12"/>
  <c r="H30" i="11"/>
  <c r="Q13" i="8"/>
  <c r="AA19" i="12"/>
  <c r="L7" i="8"/>
  <c r="Q14" i="11"/>
  <c r="L24" i="17"/>
  <c r="AH18" i="17"/>
  <c r="N30" i="12"/>
  <c r="AF31" i="12"/>
  <c r="O8" i="11"/>
  <c r="W31" i="11"/>
  <c r="X31" i="11" s="1"/>
  <c r="Y31" i="11" s="1"/>
  <c r="Z31" i="11" s="1"/>
  <c r="AA31" i="11" s="1"/>
  <c r="AB31" i="11" s="1"/>
  <c r="AC31" i="11" s="1"/>
  <c r="AD31" i="11" s="1"/>
  <c r="AE31" i="11" s="1"/>
  <c r="AF31" i="11" s="1"/>
  <c r="AG31" i="11" s="1"/>
  <c r="AH31" i="11" s="1"/>
  <c r="AI31" i="11" s="1"/>
  <c r="AJ31" i="11" s="1"/>
  <c r="AK31" i="11" s="1"/>
  <c r="AL31" i="11" s="1"/>
  <c r="AM31" i="11" s="1"/>
  <c r="AN31" i="11" s="1"/>
  <c r="AO31" i="11" s="1"/>
  <c r="AP31" i="11" s="1"/>
  <c r="AQ31" i="11" s="1"/>
  <c r="AR31" i="11" s="1"/>
  <c r="AS31" i="11" s="1"/>
  <c r="AT31" i="11" s="1"/>
  <c r="AU31" i="11" s="1"/>
  <c r="AV31" i="11" s="1"/>
  <c r="AW31" i="11" s="1"/>
  <c r="AX31" i="11" s="1"/>
  <c r="AK27" i="17"/>
  <c r="AR21" i="17"/>
  <c r="Z15" i="17"/>
  <c r="F11" i="11"/>
  <c r="B13" i="9"/>
  <c r="K24" i="12"/>
  <c r="AP21" i="17"/>
  <c r="L8" i="8"/>
  <c r="AS24" i="17"/>
  <c r="M25" i="17"/>
  <c r="T27" i="12"/>
  <c r="AU2" i="17"/>
  <c r="L15" i="8"/>
  <c r="AL29" i="17"/>
  <c r="AR27" i="17"/>
  <c r="N23" i="17"/>
  <c r="F30" i="11"/>
  <c r="AS19" i="17"/>
  <c r="M19" i="17"/>
  <c r="AG22" i="12"/>
  <c r="AQ29" i="17"/>
  <c r="AZ28" i="17"/>
  <c r="AS25" i="17"/>
  <c r="U19" i="12"/>
  <c r="Q35" i="11"/>
  <c r="J27" i="17"/>
  <c r="AI16" i="17"/>
  <c r="AU21" i="17"/>
  <c r="J22" i="11"/>
  <c r="Z27" i="17"/>
  <c r="Z16" i="17"/>
  <c r="P22" i="12"/>
  <c r="E12" i="11"/>
  <c r="U19" i="17"/>
  <c r="G20" i="17"/>
  <c r="Y21" i="12"/>
  <c r="AJ29" i="17"/>
  <c r="B5" i="9"/>
  <c r="R29" i="17"/>
  <c r="R22" i="12"/>
  <c r="Q37" i="9"/>
  <c r="R37" i="9" s="1"/>
  <c r="S37" i="9" s="1"/>
  <c r="T37" i="9" s="1"/>
  <c r="U37" i="9" s="1"/>
  <c r="B15" i="8"/>
  <c r="T6" i="11"/>
  <c r="Q11" i="9"/>
  <c r="W22" i="11"/>
  <c r="X22" i="11" s="1"/>
  <c r="Y22" i="11" s="1"/>
  <c r="Z22" i="11" s="1"/>
  <c r="AA22" i="11" s="1"/>
  <c r="AB22" i="11" s="1"/>
  <c r="AC22" i="11" s="1"/>
  <c r="AD22" i="11" s="1"/>
  <c r="AE22" i="11" s="1"/>
  <c r="AF22" i="11" s="1"/>
  <c r="AG22" i="11" s="1"/>
  <c r="AH22" i="11" s="1"/>
  <c r="AI22" i="11" s="1"/>
  <c r="AJ22" i="11" s="1"/>
  <c r="AK22" i="11" s="1"/>
  <c r="AL22" i="11" s="1"/>
  <c r="AM22" i="11" s="1"/>
  <c r="AN22" i="11" s="1"/>
  <c r="AO22" i="11" s="1"/>
  <c r="AP22" i="11" s="1"/>
  <c r="AQ22" i="11" s="1"/>
  <c r="AR22" i="11" s="1"/>
  <c r="AS22" i="11" s="1"/>
  <c r="AT22" i="11" s="1"/>
  <c r="AU22" i="11" s="1"/>
  <c r="AV22" i="11" s="1"/>
  <c r="AW22" i="11" s="1"/>
  <c r="AX22" i="11" s="1"/>
  <c r="Q7" i="8"/>
  <c r="F29" i="11"/>
  <c r="AD27" i="17"/>
  <c r="AR2" i="17"/>
  <c r="J29" i="11"/>
  <c r="AL18" i="17"/>
  <c r="AY19" i="17"/>
  <c r="X23" i="17"/>
  <c r="W32" i="12"/>
  <c r="W22" i="17"/>
  <c r="AB25" i="12"/>
  <c r="O32" i="11"/>
  <c r="E23" i="11"/>
  <c r="B10" i="17"/>
  <c r="O13" i="12"/>
  <c r="O10" i="17"/>
  <c r="AQ10" i="17"/>
  <c r="AN10" i="17"/>
  <c r="R10" i="17"/>
  <c r="G23" i="11"/>
  <c r="M13" i="12"/>
  <c r="I32" i="17"/>
  <c r="N37" i="12"/>
  <c r="AD35" i="12"/>
  <c r="X34" i="17"/>
  <c r="I36" i="12"/>
  <c r="AO30" i="17"/>
  <c r="P43" i="11"/>
  <c r="AD30" i="17"/>
  <c r="F35" i="12"/>
  <c r="T30" i="17"/>
  <c r="T47" i="11"/>
  <c r="C33" i="17"/>
  <c r="G46" i="11"/>
  <c r="E44" i="11"/>
  <c r="W45" i="11"/>
  <c r="X45" i="11" s="1"/>
  <c r="Y45" i="11" s="1"/>
  <c r="Z45" i="11" s="1"/>
  <c r="AA45" i="11" s="1"/>
  <c r="AB45" i="11" s="1"/>
  <c r="AC45" i="11" s="1"/>
  <c r="AD45" i="11" s="1"/>
  <c r="AE45" i="11" s="1"/>
  <c r="AF45" i="11" s="1"/>
  <c r="AG45" i="11" s="1"/>
  <c r="AH45" i="11" s="1"/>
  <c r="AI45" i="11" s="1"/>
  <c r="AJ45" i="11" s="1"/>
  <c r="AK45" i="11" s="1"/>
  <c r="AL45" i="11" s="1"/>
  <c r="AM45" i="11" s="1"/>
  <c r="AN45" i="11" s="1"/>
  <c r="AO45" i="11" s="1"/>
  <c r="AP45" i="11" s="1"/>
  <c r="AQ45" i="11" s="1"/>
  <c r="AR45" i="11" s="1"/>
  <c r="AS45" i="11" s="1"/>
  <c r="AT45" i="11" s="1"/>
  <c r="AU45" i="11" s="1"/>
  <c r="AV45" i="11" s="1"/>
  <c r="AW45" i="11" s="1"/>
  <c r="AX45" i="11" s="1"/>
  <c r="N44" i="11"/>
  <c r="S44" i="11"/>
  <c r="V34" i="12"/>
  <c r="H31" i="17"/>
  <c r="X32" i="17"/>
  <c r="AH34" i="12"/>
  <c r="N33" i="12"/>
  <c r="AX32" i="17"/>
  <c r="W32" i="17"/>
  <c r="AI37" i="12"/>
  <c r="O33" i="12"/>
  <c r="L34" i="17"/>
  <c r="T32" i="17"/>
  <c r="N34" i="12"/>
  <c r="P33" i="17"/>
  <c r="AG34" i="17"/>
  <c r="AR32" i="17"/>
  <c r="Z37" i="12"/>
  <c r="U33" i="12"/>
  <c r="AB34" i="17"/>
  <c r="AQ31" i="17"/>
  <c r="G30" i="17"/>
  <c r="Y31" i="17"/>
  <c r="D43" i="11"/>
  <c r="AO31" i="17"/>
  <c r="AB32" i="17"/>
  <c r="AF37" i="12"/>
  <c r="AH33" i="12"/>
  <c r="G45" i="8"/>
  <c r="AC42" i="17"/>
  <c r="AZ47" i="17"/>
  <c r="U60" i="11"/>
  <c r="AE46" i="17"/>
  <c r="AJ48" i="17"/>
  <c r="AX45" i="17"/>
  <c r="AC48" i="12"/>
  <c r="H11" i="12"/>
  <c r="O11" i="12"/>
  <c r="Q11" i="12"/>
  <c r="AD38" i="17"/>
  <c r="C38" i="17"/>
  <c r="AW38" i="17"/>
  <c r="X38" i="17"/>
  <c r="D38" i="17"/>
  <c r="AF35" i="17"/>
  <c r="AL35" i="17"/>
  <c r="W35" i="17"/>
  <c r="G35" i="17"/>
  <c r="AG35" i="17"/>
  <c r="AH35" i="17"/>
  <c r="I39" i="17"/>
  <c r="AP39" i="17"/>
  <c r="AC39" i="17"/>
  <c r="X39" i="17"/>
  <c r="AW39" i="17"/>
  <c r="O39" i="17"/>
  <c r="AG39" i="17"/>
  <c r="AR36" i="17"/>
  <c r="AY36" i="17"/>
  <c r="AG38" i="12"/>
  <c r="L39" i="12"/>
  <c r="Y38" i="12"/>
  <c r="AH39" i="12"/>
  <c r="G50" i="8"/>
  <c r="H50" i="8" s="1"/>
  <c r="I50" i="8" s="1"/>
  <c r="J50" i="8" s="1"/>
  <c r="K50" i="8" s="1"/>
  <c r="F50" i="11"/>
  <c r="Y44" i="12"/>
  <c r="E16" i="11"/>
  <c r="AJ9" i="17"/>
  <c r="AC5" i="17"/>
  <c r="N14" i="17"/>
  <c r="AC7" i="17"/>
  <c r="W19" i="11"/>
  <c r="X19" i="11" s="1"/>
  <c r="Y19" i="11" s="1"/>
  <c r="Z19" i="11" s="1"/>
  <c r="AA19" i="11" s="1"/>
  <c r="AB19" i="11" s="1"/>
  <c r="AC19" i="11" s="1"/>
  <c r="AD19" i="11" s="1"/>
  <c r="AE19" i="11" s="1"/>
  <c r="AF19" i="11" s="1"/>
  <c r="AG19" i="11" s="1"/>
  <c r="AH19" i="11" s="1"/>
  <c r="AI19" i="11" s="1"/>
  <c r="AJ19" i="11" s="1"/>
  <c r="AK19" i="11" s="1"/>
  <c r="AL19" i="11" s="1"/>
  <c r="AM19" i="11" s="1"/>
  <c r="AN19" i="11" s="1"/>
  <c r="AO19" i="11" s="1"/>
  <c r="AP19" i="11" s="1"/>
  <c r="AQ19" i="11" s="1"/>
  <c r="AR19" i="11" s="1"/>
  <c r="AS19" i="11" s="1"/>
  <c r="AT19" i="11" s="1"/>
  <c r="AU19" i="11" s="1"/>
  <c r="AV19" i="11" s="1"/>
  <c r="AW19" i="11" s="1"/>
  <c r="AX19" i="11" s="1"/>
  <c r="V17" i="9"/>
  <c r="W17" i="9" s="1"/>
  <c r="X17" i="9" s="1"/>
  <c r="Y17" i="9" s="1"/>
  <c r="Z17" i="9" s="1"/>
  <c r="AA17" i="9" s="1"/>
  <c r="AB17" i="9" s="1"/>
  <c r="AC17" i="9" s="1"/>
  <c r="AD17" i="9" s="1"/>
  <c r="AE17" i="9" s="1"/>
  <c r="AF17" i="9" s="1"/>
  <c r="AG17" i="9" s="1"/>
  <c r="AH17" i="9" s="1"/>
  <c r="AI17" i="9" s="1"/>
  <c r="AJ17" i="9" s="1"/>
  <c r="AK17" i="9" s="1"/>
  <c r="AL17" i="9" s="1"/>
  <c r="AM17" i="9" s="1"/>
  <c r="AN17" i="9" s="1"/>
  <c r="AO17" i="9" s="1"/>
  <c r="AP17" i="9" s="1"/>
  <c r="AQ17" i="9" s="1"/>
  <c r="AR17" i="9" s="1"/>
  <c r="AS17" i="9" s="1"/>
  <c r="AT17" i="9" s="1"/>
  <c r="AU17" i="9" s="1"/>
  <c r="AV17" i="9" s="1"/>
  <c r="AW17" i="9" s="1"/>
  <c r="AX17" i="9" s="1"/>
  <c r="AY17" i="9" s="1"/>
  <c r="AZ17" i="9" s="1"/>
  <c r="H4" i="17"/>
  <c r="U31" i="12"/>
  <c r="Z17" i="17"/>
  <c r="I9" i="11"/>
  <c r="G36" i="9"/>
  <c r="U21" i="17"/>
  <c r="Z24" i="17"/>
  <c r="P28" i="17"/>
  <c r="U17" i="17"/>
  <c r="G34" i="11"/>
  <c r="B19" i="17"/>
  <c r="S32" i="11"/>
  <c r="AY29" i="17"/>
  <c r="AC20" i="12"/>
  <c r="V15" i="17"/>
  <c r="S24" i="17"/>
  <c r="J23" i="12"/>
  <c r="AE23" i="17"/>
  <c r="L37" i="9"/>
  <c r="E21" i="17"/>
  <c r="AV16" i="17"/>
  <c r="AA27" i="12"/>
  <c r="U22" i="17"/>
  <c r="V38" i="9"/>
  <c r="W38" i="9" s="1"/>
  <c r="X38" i="9" s="1"/>
  <c r="Y38" i="9" s="1"/>
  <c r="Z38" i="9" s="1"/>
  <c r="AA38" i="9" s="1"/>
  <c r="AB38" i="9" s="1"/>
  <c r="AC38" i="9" s="1"/>
  <c r="AD38" i="9" s="1"/>
  <c r="AE38" i="9" s="1"/>
  <c r="AF38" i="9" s="1"/>
  <c r="AG38" i="9" s="1"/>
  <c r="AH38" i="9" s="1"/>
  <c r="AI38" i="9" s="1"/>
  <c r="AJ38" i="9" s="1"/>
  <c r="AK38" i="9" s="1"/>
  <c r="AL38" i="9" s="1"/>
  <c r="AM38" i="9" s="1"/>
  <c r="AN38" i="9" s="1"/>
  <c r="AO38" i="9" s="1"/>
  <c r="AP38" i="9" s="1"/>
  <c r="AQ38" i="9" s="1"/>
  <c r="AR38" i="9" s="1"/>
  <c r="AS38" i="9" s="1"/>
  <c r="AT38" i="9" s="1"/>
  <c r="AU38" i="9" s="1"/>
  <c r="AV38" i="9" s="1"/>
  <c r="AW38" i="9" s="1"/>
  <c r="AX38" i="9" s="1"/>
  <c r="AY38" i="9" s="1"/>
  <c r="AZ38" i="9" s="1"/>
  <c r="S16" i="17"/>
  <c r="K38" i="11"/>
  <c r="G10" i="11"/>
  <c r="AD31" i="12"/>
  <c r="Q42" i="8"/>
  <c r="F33" i="11"/>
  <c r="Q14" i="9"/>
  <c r="R14" i="9" s="1"/>
  <c r="S14" i="9" s="1"/>
  <c r="T14" i="9" s="1"/>
  <c r="U14" i="9" s="1"/>
  <c r="AZ29" i="17"/>
  <c r="AH31" i="12"/>
  <c r="Q26" i="12"/>
  <c r="AE2" i="17"/>
  <c r="W13" i="11"/>
  <c r="X13" i="11" s="1"/>
  <c r="Y13" i="11" s="1"/>
  <c r="Z13" i="11" s="1"/>
  <c r="AA13" i="11" s="1"/>
  <c r="AB13" i="11" s="1"/>
  <c r="AC13" i="11" s="1"/>
  <c r="AD13" i="11" s="1"/>
  <c r="AE13" i="11" s="1"/>
  <c r="AF13" i="11" s="1"/>
  <c r="AG13" i="11" s="1"/>
  <c r="AH13" i="11" s="1"/>
  <c r="AI13" i="11" s="1"/>
  <c r="AJ13" i="11" s="1"/>
  <c r="AK13" i="11" s="1"/>
  <c r="AL13" i="11" s="1"/>
  <c r="AM13" i="11" s="1"/>
  <c r="AN13" i="11" s="1"/>
  <c r="AO13" i="11" s="1"/>
  <c r="AP13" i="11" s="1"/>
  <c r="AQ13" i="11" s="1"/>
  <c r="AR13" i="11" s="1"/>
  <c r="AS13" i="11" s="1"/>
  <c r="AT13" i="11" s="1"/>
  <c r="AU13" i="11" s="1"/>
  <c r="AV13" i="11" s="1"/>
  <c r="AW13" i="11" s="1"/>
  <c r="AX13" i="11" s="1"/>
  <c r="Q17" i="17"/>
  <c r="AS2" i="17"/>
  <c r="L30" i="9"/>
  <c r="B13" i="8"/>
  <c r="V26" i="17"/>
  <c r="F40" i="11"/>
  <c r="N29" i="17"/>
  <c r="J36" i="11"/>
  <c r="AJ28" i="17"/>
  <c r="AD24" i="12"/>
  <c r="AR28" i="17"/>
  <c r="G51" i="8"/>
  <c r="AE12" i="12"/>
  <c r="B50" i="8"/>
  <c r="O50" i="11"/>
  <c r="AC42" i="12"/>
  <c r="V44" i="12"/>
  <c r="K18" i="11"/>
  <c r="AB8" i="17"/>
  <c r="G27" i="11"/>
  <c r="X3" i="17"/>
  <c r="X14" i="17"/>
  <c r="V27" i="8"/>
  <c r="W27" i="8" s="1"/>
  <c r="X27" i="8" s="1"/>
  <c r="Y27" i="8" s="1"/>
  <c r="Z27" i="8" s="1"/>
  <c r="AA27" i="8" s="1"/>
  <c r="AB27" i="8" s="1"/>
  <c r="AC27" i="8" s="1"/>
  <c r="AD27" i="8" s="1"/>
  <c r="AE27" i="8" s="1"/>
  <c r="AF27" i="8" s="1"/>
  <c r="AG27" i="8" s="1"/>
  <c r="AH27" i="8" s="1"/>
  <c r="AI27" i="8" s="1"/>
  <c r="AJ27" i="8" s="1"/>
  <c r="AK27" i="8" s="1"/>
  <c r="AL27" i="8" s="1"/>
  <c r="AM27" i="8" s="1"/>
  <c r="AN27" i="8" s="1"/>
  <c r="AO27" i="8" s="1"/>
  <c r="AP27" i="8" s="1"/>
  <c r="AQ27" i="8" s="1"/>
  <c r="AR27" i="8" s="1"/>
  <c r="AS27" i="8" s="1"/>
  <c r="AT27" i="8" s="1"/>
  <c r="AU27" i="8" s="1"/>
  <c r="AV27" i="8" s="1"/>
  <c r="AW27" i="8" s="1"/>
  <c r="AX27" i="8" s="1"/>
  <c r="AY27" i="8" s="1"/>
  <c r="AZ27" i="8" s="1"/>
  <c r="W17" i="11"/>
  <c r="X17" i="11" s="1"/>
  <c r="Y17" i="11" s="1"/>
  <c r="Z17" i="11" s="1"/>
  <c r="AA17" i="11" s="1"/>
  <c r="AB17" i="11" s="1"/>
  <c r="AC17" i="11" s="1"/>
  <c r="AD17" i="11" s="1"/>
  <c r="AE17" i="11" s="1"/>
  <c r="AF17" i="11" s="1"/>
  <c r="AG17" i="11" s="1"/>
  <c r="AH17" i="11" s="1"/>
  <c r="AI17" i="11" s="1"/>
  <c r="AJ17" i="11" s="1"/>
  <c r="AK17" i="11" s="1"/>
  <c r="AL17" i="11" s="1"/>
  <c r="AM17" i="11" s="1"/>
  <c r="AN17" i="11" s="1"/>
  <c r="AO17" i="11" s="1"/>
  <c r="AP17" i="11" s="1"/>
  <c r="AQ17" i="11" s="1"/>
  <c r="AR17" i="11" s="1"/>
  <c r="AS17" i="11" s="1"/>
  <c r="AT17" i="11" s="1"/>
  <c r="AU17" i="11" s="1"/>
  <c r="AV17" i="11" s="1"/>
  <c r="AW17" i="11" s="1"/>
  <c r="AX17" i="11" s="1"/>
  <c r="Z6" i="17"/>
  <c r="AD25" i="12"/>
  <c r="I15" i="11"/>
  <c r="R32" i="12"/>
  <c r="P14" i="11"/>
  <c r="G31" i="9"/>
  <c r="N9" i="11"/>
  <c r="R8" i="11"/>
  <c r="X28" i="17"/>
  <c r="AT29" i="17"/>
  <c r="C16" i="17"/>
  <c r="V18" i="17"/>
  <c r="W19" i="12"/>
  <c r="O38" i="11"/>
  <c r="B39" i="8"/>
  <c r="U26" i="17"/>
  <c r="V42" i="8"/>
  <c r="W42" i="8" s="1"/>
  <c r="X42" i="8" s="1"/>
  <c r="Y42" i="8" s="1"/>
  <c r="Z42" i="8" s="1"/>
  <c r="AA42" i="8" s="1"/>
  <c r="AB42" i="8" s="1"/>
  <c r="AC42" i="8" s="1"/>
  <c r="AD42" i="8" s="1"/>
  <c r="AE42" i="8" s="1"/>
  <c r="AF42" i="8" s="1"/>
  <c r="AG42" i="8" s="1"/>
  <c r="AH42" i="8" s="1"/>
  <c r="AI42" i="8" s="1"/>
  <c r="AJ42" i="8" s="1"/>
  <c r="AK42" i="8" s="1"/>
  <c r="AL42" i="8" s="1"/>
  <c r="AM42" i="8" s="1"/>
  <c r="AN42" i="8" s="1"/>
  <c r="AO42" i="8" s="1"/>
  <c r="AP42" i="8" s="1"/>
  <c r="AQ42" i="8" s="1"/>
  <c r="AR42" i="8" s="1"/>
  <c r="AS42" i="8" s="1"/>
  <c r="AT42" i="8" s="1"/>
  <c r="AU42" i="8" s="1"/>
  <c r="AV42" i="8" s="1"/>
  <c r="AW42" i="8" s="1"/>
  <c r="AX42" i="8" s="1"/>
  <c r="AY42" i="8" s="1"/>
  <c r="AZ42" i="8" s="1"/>
  <c r="AX24" i="17"/>
  <c r="AG24" i="17"/>
  <c r="AH21" i="12"/>
  <c r="F14" i="11"/>
  <c r="P18" i="17"/>
  <c r="P10" i="11"/>
  <c r="H21" i="17"/>
  <c r="S8" i="11"/>
  <c r="AZ20" i="17"/>
  <c r="V15" i="11"/>
  <c r="F25" i="17"/>
  <c r="M21" i="12"/>
  <c r="S21" i="17"/>
  <c r="G2" i="8"/>
  <c r="AT26" i="17"/>
  <c r="AB31" i="12"/>
  <c r="V5" i="9"/>
  <c r="W5" i="9" s="1"/>
  <c r="X5" i="9" s="1"/>
  <c r="Y5" i="9" s="1"/>
  <c r="Z5" i="9" s="1"/>
  <c r="AA5" i="9" s="1"/>
  <c r="AB5" i="9" s="1"/>
  <c r="AC5" i="9" s="1"/>
  <c r="AD5" i="9" s="1"/>
  <c r="AE5" i="9" s="1"/>
  <c r="AF5" i="9" s="1"/>
  <c r="AG5" i="9" s="1"/>
  <c r="AH5" i="9" s="1"/>
  <c r="AI5" i="9" s="1"/>
  <c r="AJ5" i="9" s="1"/>
  <c r="AK5" i="9" s="1"/>
  <c r="AL5" i="9" s="1"/>
  <c r="AM5" i="9" s="1"/>
  <c r="AN5" i="9" s="1"/>
  <c r="AO5" i="9" s="1"/>
  <c r="AP5" i="9" s="1"/>
  <c r="AQ5" i="9" s="1"/>
  <c r="AR5" i="9" s="1"/>
  <c r="AS5" i="9" s="1"/>
  <c r="AT5" i="9" s="1"/>
  <c r="AU5" i="9" s="1"/>
  <c r="AV5" i="9" s="1"/>
  <c r="AW5" i="9" s="1"/>
  <c r="AX5" i="9" s="1"/>
  <c r="AY5" i="9" s="1"/>
  <c r="AZ5" i="9" s="1"/>
  <c r="AY20" i="17"/>
  <c r="I22" i="12"/>
  <c r="AU23" i="17"/>
  <c r="AO28" i="17"/>
  <c r="AP15" i="17"/>
  <c r="G6" i="8"/>
  <c r="L30" i="11"/>
  <c r="R20" i="17"/>
  <c r="G7" i="11"/>
  <c r="V35" i="11"/>
  <c r="B38" i="8"/>
  <c r="K27" i="17"/>
  <c r="B40" i="8"/>
  <c r="L38" i="12"/>
  <c r="AA12" i="12"/>
  <c r="S40" i="12"/>
  <c r="Q42" i="12"/>
  <c r="AJ7" i="17"/>
  <c r="AY9" i="17"/>
  <c r="K20" i="11"/>
  <c r="V27" i="11"/>
  <c r="C14" i="17"/>
  <c r="U22" i="11"/>
  <c r="AB5" i="17"/>
  <c r="AQ6" i="17"/>
  <c r="AB30" i="12"/>
  <c r="N15" i="11"/>
  <c r="AN25" i="17"/>
  <c r="L33" i="11"/>
  <c r="AL24" i="17"/>
  <c r="F24" i="17"/>
  <c r="Q7" i="11"/>
  <c r="M22" i="12"/>
  <c r="D27" i="17"/>
  <c r="R15" i="11"/>
  <c r="T2" i="17"/>
  <c r="O17" i="17"/>
  <c r="AA28" i="17"/>
  <c r="R33" i="11"/>
  <c r="G38" i="9"/>
  <c r="F17" i="17"/>
  <c r="AD29" i="17"/>
  <c r="P8" i="11"/>
  <c r="AU27" i="17"/>
  <c r="T35" i="11"/>
  <c r="Y19" i="17"/>
  <c r="D42" i="11"/>
  <c r="Q25" i="17"/>
  <c r="I7" i="11"/>
  <c r="V36" i="9"/>
  <c r="W36" i="9" s="1"/>
  <c r="X36" i="9" s="1"/>
  <c r="Y36" i="9" s="1"/>
  <c r="Z36" i="9" s="1"/>
  <c r="AA36" i="9" s="1"/>
  <c r="AB36" i="9" s="1"/>
  <c r="AC36" i="9" s="1"/>
  <c r="AD36" i="9" s="1"/>
  <c r="AE36" i="9" s="1"/>
  <c r="AF36" i="9" s="1"/>
  <c r="AG36" i="9" s="1"/>
  <c r="AH36" i="9" s="1"/>
  <c r="AI36" i="9" s="1"/>
  <c r="AJ36" i="9" s="1"/>
  <c r="AK36" i="9" s="1"/>
  <c r="AL36" i="9" s="1"/>
  <c r="AM36" i="9" s="1"/>
  <c r="AN36" i="9" s="1"/>
  <c r="AO36" i="9" s="1"/>
  <c r="AP36" i="9" s="1"/>
  <c r="AQ36" i="9" s="1"/>
  <c r="AR36" i="9" s="1"/>
  <c r="AS36" i="9" s="1"/>
  <c r="AT36" i="9" s="1"/>
  <c r="AU36" i="9" s="1"/>
  <c r="AV36" i="9" s="1"/>
  <c r="AW36" i="9" s="1"/>
  <c r="AX36" i="9" s="1"/>
  <c r="AY36" i="9" s="1"/>
  <c r="AZ36" i="9" s="1"/>
  <c r="V38" i="11"/>
  <c r="B29" i="17"/>
  <c r="M27" i="12"/>
  <c r="O42" i="11"/>
  <c r="AG26" i="12"/>
  <c r="J18" i="17"/>
  <c r="AU17" i="17"/>
  <c r="W11" i="11"/>
  <c r="X11" i="11" s="1"/>
  <c r="Y11" i="11" s="1"/>
  <c r="Z11" i="11" s="1"/>
  <c r="AA11" i="11" s="1"/>
  <c r="AB11" i="11" s="1"/>
  <c r="AC11" i="11" s="1"/>
  <c r="AD11" i="11" s="1"/>
  <c r="AE11" i="11" s="1"/>
  <c r="AF11" i="11" s="1"/>
  <c r="AG11" i="11" s="1"/>
  <c r="AH11" i="11" s="1"/>
  <c r="AI11" i="11" s="1"/>
  <c r="AJ11" i="11" s="1"/>
  <c r="AK11" i="11" s="1"/>
  <c r="AL11" i="11" s="1"/>
  <c r="AM11" i="11" s="1"/>
  <c r="AN11" i="11" s="1"/>
  <c r="AO11" i="11" s="1"/>
  <c r="AP11" i="11" s="1"/>
  <c r="AQ11" i="11" s="1"/>
  <c r="AR11" i="11" s="1"/>
  <c r="AS11" i="11" s="1"/>
  <c r="AT11" i="11" s="1"/>
  <c r="AU11" i="11" s="1"/>
  <c r="AV11" i="11" s="1"/>
  <c r="AW11" i="11" s="1"/>
  <c r="AX11" i="11" s="1"/>
  <c r="AN19" i="17"/>
  <c r="AZ15" i="17"/>
  <c r="AQ27" i="17"/>
  <c r="L36" i="9"/>
  <c r="W23" i="17"/>
  <c r="X25" i="12"/>
  <c r="Q15" i="8"/>
  <c r="R15" i="8" s="1"/>
  <c r="S15" i="8" s="1"/>
  <c r="T15" i="8" s="1"/>
  <c r="U15" i="8" s="1"/>
  <c r="AT19" i="17"/>
  <c r="V8" i="11"/>
  <c r="N28" i="17"/>
  <c r="Q31" i="12"/>
  <c r="W15" i="1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S30" i="12"/>
  <c r="F52" i="11"/>
  <c r="L54" i="11"/>
  <c r="AM37" i="17"/>
  <c r="AD40" i="12"/>
  <c r="M48" i="11"/>
  <c r="W44" i="12"/>
  <c r="S27" i="11"/>
  <c r="S3" i="17"/>
  <c r="L19" i="8"/>
  <c r="W7" i="17"/>
  <c r="X4" i="17"/>
  <c r="L17" i="8"/>
  <c r="M17" i="8" s="1"/>
  <c r="N17" i="8" s="1"/>
  <c r="O17" i="8" s="1"/>
  <c r="P17" i="8" s="1"/>
  <c r="Q3" i="17"/>
  <c r="C16" i="11"/>
  <c r="AQ5" i="17"/>
  <c r="M36" i="11"/>
  <c r="G6" i="11"/>
  <c r="L34" i="9"/>
  <c r="M34" i="9" s="1"/>
  <c r="N34" i="9" s="1"/>
  <c r="O34" i="9" s="1"/>
  <c r="P34" i="9" s="1"/>
  <c r="T41" i="11"/>
  <c r="E28" i="11"/>
  <c r="AE19" i="12"/>
  <c r="Q6" i="9"/>
  <c r="S19" i="17"/>
  <c r="D32" i="11"/>
  <c r="AH29" i="12"/>
  <c r="AG19" i="12"/>
  <c r="G24" i="17"/>
  <c r="Z19" i="12"/>
  <c r="V34" i="11"/>
  <c r="Q25" i="12"/>
  <c r="I13" i="11"/>
  <c r="Q27" i="17"/>
  <c r="J41" i="11"/>
  <c r="L35" i="8"/>
  <c r="J22" i="17"/>
  <c r="H29" i="11"/>
  <c r="E35" i="11"/>
  <c r="L29" i="11"/>
  <c r="C42" i="11"/>
  <c r="J8" i="11"/>
  <c r="B7" i="9"/>
  <c r="AK15" i="17"/>
  <c r="AG23" i="17"/>
  <c r="AA20" i="17"/>
  <c r="N28" i="12"/>
  <c r="B20" i="17"/>
  <c r="I26" i="17"/>
  <c r="L7" i="9"/>
  <c r="M7" i="9" s="1"/>
  <c r="N7" i="9" s="1"/>
  <c r="O7" i="9" s="1"/>
  <c r="P7" i="9" s="1"/>
  <c r="N19" i="17"/>
  <c r="AS17" i="17"/>
  <c r="I41" i="11"/>
  <c r="V32" i="8"/>
  <c r="W32" i="8" s="1"/>
  <c r="X32" i="8" s="1"/>
  <c r="Y32" i="8" s="1"/>
  <c r="Z32" i="8" s="1"/>
  <c r="AA32" i="8" s="1"/>
  <c r="AB32" i="8" s="1"/>
  <c r="AC32" i="8" s="1"/>
  <c r="AD32" i="8" s="1"/>
  <c r="AE32" i="8" s="1"/>
  <c r="AF32" i="8" s="1"/>
  <c r="AG32" i="8" s="1"/>
  <c r="AH32" i="8" s="1"/>
  <c r="AI32" i="8" s="1"/>
  <c r="AJ32" i="8" s="1"/>
  <c r="AK32" i="8" s="1"/>
  <c r="AL32" i="8" s="1"/>
  <c r="AM32" i="8" s="1"/>
  <c r="AN32" i="8" s="1"/>
  <c r="AO32" i="8" s="1"/>
  <c r="AP32" i="8" s="1"/>
  <c r="AQ32" i="8" s="1"/>
  <c r="AR32" i="8" s="1"/>
  <c r="AS32" i="8" s="1"/>
  <c r="AT32" i="8" s="1"/>
  <c r="AU32" i="8" s="1"/>
  <c r="AV32" i="8" s="1"/>
  <c r="AW32" i="8" s="1"/>
  <c r="AX32" i="8" s="1"/>
  <c r="AY32" i="8" s="1"/>
  <c r="AZ32" i="8" s="1"/>
  <c r="AJ18" i="17"/>
  <c r="P29" i="17"/>
  <c r="P23" i="17"/>
  <c r="R11" i="11"/>
  <c r="L26" i="17"/>
  <c r="O26" i="12"/>
  <c r="AB17" i="17"/>
  <c r="N40" i="11"/>
  <c r="D52" i="11"/>
  <c r="M49" i="11"/>
  <c r="B41" i="17"/>
  <c r="T37" i="17"/>
  <c r="AR40" i="17"/>
  <c r="Y8" i="12"/>
  <c r="F27" i="11"/>
  <c r="H3" i="17"/>
  <c r="T7" i="17"/>
  <c r="G16" i="8"/>
  <c r="T4" i="17"/>
  <c r="Q16" i="9"/>
  <c r="J3" i="17"/>
  <c r="R14" i="17"/>
  <c r="T18" i="11"/>
  <c r="R37" i="11"/>
  <c r="G38" i="11"/>
  <c r="C29" i="11"/>
  <c r="AH27" i="17"/>
  <c r="G18" i="17"/>
  <c r="C36" i="11"/>
  <c r="L9" i="8"/>
  <c r="G41" i="9"/>
  <c r="L25" i="17"/>
  <c r="I29" i="11"/>
  <c r="L20" i="12"/>
  <c r="C8" i="11"/>
  <c r="AB25" i="17"/>
  <c r="K28" i="11"/>
  <c r="Q31" i="8"/>
  <c r="Q3" i="8"/>
  <c r="R3" i="8" s="1"/>
  <c r="S3" i="8" s="1"/>
  <c r="T3" i="8" s="1"/>
  <c r="U3" i="8" s="1"/>
  <c r="AG29" i="12"/>
  <c r="I34" i="11"/>
  <c r="G41" i="11"/>
  <c r="T26" i="17"/>
  <c r="Q30" i="9"/>
  <c r="AQ25" i="17"/>
  <c r="J16" i="17"/>
  <c r="F23" i="12"/>
  <c r="E7" i="11"/>
  <c r="AH26" i="17"/>
  <c r="T29" i="11"/>
  <c r="R9" i="11"/>
  <c r="N25" i="17"/>
  <c r="Y21" i="17"/>
  <c r="S28" i="11"/>
  <c r="W21" i="17"/>
  <c r="S28" i="17"/>
  <c r="N29" i="12"/>
  <c r="Q39" i="11"/>
  <c r="U33" i="11"/>
  <c r="AG19" i="17"/>
  <c r="AA23" i="12"/>
  <c r="L21" i="17"/>
  <c r="AO21" i="17"/>
  <c r="G8" i="11"/>
  <c r="B5" i="8"/>
  <c r="W31" i="12"/>
  <c r="AN17" i="17"/>
  <c r="R36" i="11"/>
  <c r="S28" i="12"/>
  <c r="AC18" i="17"/>
  <c r="Q37" i="11"/>
  <c r="L34" i="11"/>
  <c r="O2" i="17"/>
  <c r="AG28" i="17"/>
  <c r="Q2" i="8"/>
  <c r="L11" i="9"/>
  <c r="AU28" i="17"/>
  <c r="AR19" i="17"/>
  <c r="M33" i="11"/>
  <c r="L31" i="11"/>
  <c r="C22" i="17"/>
  <c r="H31" i="11"/>
  <c r="AM18" i="17"/>
  <c r="AN2" i="17"/>
  <c r="AV28" i="17"/>
  <c r="Q5" i="8"/>
  <c r="R5" i="8" s="1"/>
  <c r="S5" i="8" s="1"/>
  <c r="T5" i="8" s="1"/>
  <c r="U5" i="8" s="1"/>
  <c r="V11" i="11"/>
  <c r="Q28" i="9"/>
  <c r="AC18" i="12"/>
  <c r="T9" i="11"/>
  <c r="W29" i="11"/>
  <c r="X29" i="11" s="1"/>
  <c r="Y29" i="11" s="1"/>
  <c r="Z29" i="11" s="1"/>
  <c r="AA29" i="11" s="1"/>
  <c r="AB29" i="11" s="1"/>
  <c r="AC29" i="11" s="1"/>
  <c r="AD29" i="11" s="1"/>
  <c r="AE29" i="11" s="1"/>
  <c r="AF29" i="11" s="1"/>
  <c r="AG29" i="11" s="1"/>
  <c r="AH29" i="11" s="1"/>
  <c r="AI29" i="11" s="1"/>
  <c r="AJ29" i="11" s="1"/>
  <c r="AK29" i="11" s="1"/>
  <c r="AL29" i="11" s="1"/>
  <c r="AM29" i="11" s="1"/>
  <c r="AN29" i="11" s="1"/>
  <c r="AO29" i="11" s="1"/>
  <c r="AP29" i="11" s="1"/>
  <c r="AQ29" i="11" s="1"/>
  <c r="AR29" i="11" s="1"/>
  <c r="AS29" i="11" s="1"/>
  <c r="AT29" i="11" s="1"/>
  <c r="AU29" i="11" s="1"/>
  <c r="AV29" i="11" s="1"/>
  <c r="AW29" i="11" s="1"/>
  <c r="AX29" i="11" s="1"/>
  <c r="L18" i="9"/>
  <c r="AI28" i="17"/>
  <c r="W14" i="11"/>
  <c r="X14" i="11" s="1"/>
  <c r="Y14" i="11" s="1"/>
  <c r="Z14" i="11" s="1"/>
  <c r="AA14" i="11" s="1"/>
  <c r="AB14" i="11" s="1"/>
  <c r="AC14" i="11" s="1"/>
  <c r="AD14" i="11" s="1"/>
  <c r="AE14" i="11" s="1"/>
  <c r="AF14" i="11" s="1"/>
  <c r="AG14" i="11" s="1"/>
  <c r="AH14" i="11" s="1"/>
  <c r="AI14" i="11" s="1"/>
  <c r="AJ14" i="11" s="1"/>
  <c r="AK14" i="11" s="1"/>
  <c r="AL14" i="11" s="1"/>
  <c r="AM14" i="11" s="1"/>
  <c r="AN14" i="11" s="1"/>
  <c r="AO14" i="11" s="1"/>
  <c r="AP14" i="11" s="1"/>
  <c r="AQ14" i="11" s="1"/>
  <c r="AR14" i="11" s="1"/>
  <c r="AS14" i="11" s="1"/>
  <c r="AT14" i="11" s="1"/>
  <c r="AU14" i="11" s="1"/>
  <c r="AV14" i="11" s="1"/>
  <c r="AW14" i="11" s="1"/>
  <c r="AX14" i="11" s="1"/>
  <c r="O11" i="11"/>
  <c r="T36" i="11"/>
  <c r="I30" i="11"/>
  <c r="K20" i="17"/>
  <c r="AG21" i="12"/>
  <c r="V31" i="8"/>
  <c r="W31" i="8" s="1"/>
  <c r="X31" i="8" s="1"/>
  <c r="Y31" i="8" s="1"/>
  <c r="Z31" i="8" s="1"/>
  <c r="AA31" i="8" s="1"/>
  <c r="AB31" i="8" s="1"/>
  <c r="AC31" i="8" s="1"/>
  <c r="AD31" i="8" s="1"/>
  <c r="AE31" i="8" s="1"/>
  <c r="AF31" i="8" s="1"/>
  <c r="AG31" i="8" s="1"/>
  <c r="AH31" i="8" s="1"/>
  <c r="AI31" i="8" s="1"/>
  <c r="AJ31" i="8" s="1"/>
  <c r="AK31" i="8" s="1"/>
  <c r="AL31" i="8" s="1"/>
  <c r="AM31" i="8" s="1"/>
  <c r="AN31" i="8" s="1"/>
  <c r="AO31" i="8" s="1"/>
  <c r="AP31" i="8" s="1"/>
  <c r="AQ31" i="8" s="1"/>
  <c r="AR31" i="8" s="1"/>
  <c r="AS31" i="8" s="1"/>
  <c r="AT31" i="8" s="1"/>
  <c r="AU31" i="8" s="1"/>
  <c r="AV31" i="8" s="1"/>
  <c r="AW31" i="8" s="1"/>
  <c r="AX31" i="8" s="1"/>
  <c r="AY31" i="8" s="1"/>
  <c r="AZ31" i="8" s="1"/>
  <c r="R38" i="11"/>
  <c r="D29" i="17"/>
  <c r="K19" i="17"/>
  <c r="U15" i="11"/>
  <c r="J17" i="17"/>
  <c r="P31" i="11"/>
  <c r="AW23" i="17"/>
  <c r="E25" i="17"/>
  <c r="Q12" i="9"/>
  <c r="Q27" i="8"/>
  <c r="G39" i="8"/>
  <c r="Q21" i="17"/>
  <c r="AF19" i="17"/>
  <c r="M15" i="17"/>
  <c r="AP18" i="17"/>
  <c r="V40" i="8"/>
  <c r="W40" i="8" s="1"/>
  <c r="X40" i="8" s="1"/>
  <c r="Y40" i="8" s="1"/>
  <c r="Z40" i="8" s="1"/>
  <c r="AA40" i="8" s="1"/>
  <c r="AB40" i="8" s="1"/>
  <c r="AC40" i="8" s="1"/>
  <c r="AD40" i="8" s="1"/>
  <c r="AE40" i="8" s="1"/>
  <c r="AF40" i="8" s="1"/>
  <c r="AG40" i="8" s="1"/>
  <c r="AH40" i="8" s="1"/>
  <c r="AI40" i="8" s="1"/>
  <c r="AJ40" i="8" s="1"/>
  <c r="AK40" i="8" s="1"/>
  <c r="AL40" i="8" s="1"/>
  <c r="AM40" i="8" s="1"/>
  <c r="AN40" i="8" s="1"/>
  <c r="AO40" i="8" s="1"/>
  <c r="AP40" i="8" s="1"/>
  <c r="AQ40" i="8" s="1"/>
  <c r="AR40" i="8" s="1"/>
  <c r="AS40" i="8" s="1"/>
  <c r="AT40" i="8" s="1"/>
  <c r="AU40" i="8" s="1"/>
  <c r="AV40" i="8" s="1"/>
  <c r="AW40" i="8" s="1"/>
  <c r="AX40" i="8" s="1"/>
  <c r="AY40" i="8" s="1"/>
  <c r="AZ40" i="8" s="1"/>
  <c r="B17" i="17"/>
  <c r="M2" i="17"/>
  <c r="T32" i="12"/>
  <c r="L31" i="9"/>
  <c r="M31" i="9" s="1"/>
  <c r="N31" i="9" s="1"/>
  <c r="O31" i="9" s="1"/>
  <c r="P31" i="9" s="1"/>
  <c r="B31" i="8"/>
  <c r="AU25" i="17"/>
  <c r="F31" i="11"/>
  <c r="J28" i="17"/>
  <c r="AC22" i="12"/>
  <c r="AB2" i="17"/>
  <c r="L4" i="8"/>
  <c r="M4" i="8" s="1"/>
  <c r="N4" i="8" s="1"/>
  <c r="O4" i="8" s="1"/>
  <c r="P4" i="8" s="1"/>
  <c r="R14" i="11"/>
  <c r="N23" i="11"/>
  <c r="AC10" i="17"/>
  <c r="AM10" i="17"/>
  <c r="AJ13" i="12"/>
  <c r="AO10" i="17"/>
  <c r="H23" i="11"/>
  <c r="AF13" i="12"/>
  <c r="AF10" i="17"/>
  <c r="X10" i="17"/>
  <c r="AF32" i="17"/>
  <c r="M34" i="12"/>
  <c r="I33" i="17"/>
  <c r="Y34" i="17"/>
  <c r="F31" i="17"/>
  <c r="M30" i="17"/>
  <c r="AJ36" i="12"/>
  <c r="N36" i="12"/>
  <c r="AS33" i="17"/>
  <c r="L31" i="17"/>
  <c r="L47" i="8"/>
  <c r="M47" i="8" s="1"/>
  <c r="N47" i="8" s="1"/>
  <c r="O47" i="8" s="1"/>
  <c r="P47" i="8" s="1"/>
  <c r="G43" i="9"/>
  <c r="W35" i="12"/>
  <c r="C44" i="11"/>
  <c r="Z36" i="12"/>
  <c r="M46" i="11"/>
  <c r="AF30" i="17"/>
  <c r="C32" i="17"/>
  <c r="Q44" i="11"/>
  <c r="B30" i="17"/>
  <c r="G34" i="12"/>
  <c r="T33" i="17"/>
  <c r="N46" i="11"/>
  <c r="U32" i="17"/>
  <c r="R34" i="12"/>
  <c r="H33" i="17"/>
  <c r="R34" i="17"/>
  <c r="AE36" i="12"/>
  <c r="Y34" i="12"/>
  <c r="AJ33" i="17"/>
  <c r="D46" i="11"/>
  <c r="AY32" i="17"/>
  <c r="T34" i="12"/>
  <c r="AW33" i="17"/>
  <c r="H46" i="11"/>
  <c r="AU31" i="17"/>
  <c r="AK30" i="17"/>
  <c r="AF34" i="17"/>
  <c r="D45" i="11"/>
  <c r="L46" i="11"/>
  <c r="Q30" i="17"/>
  <c r="AK41" i="17"/>
  <c r="K8" i="17"/>
  <c r="K30" i="11"/>
  <c r="X23" i="12"/>
  <c r="I31" i="12"/>
  <c r="N13" i="11"/>
  <c r="E33" i="11"/>
  <c r="AB28" i="12"/>
  <c r="J31" i="12"/>
  <c r="AQ28" i="17"/>
  <c r="G22" i="17"/>
  <c r="Y20" i="12"/>
  <c r="Y29" i="12"/>
  <c r="B29" i="9"/>
  <c r="C29" i="9" s="1"/>
  <c r="D29" i="9" s="1"/>
  <c r="E29" i="9" s="1"/>
  <c r="F29" i="9" s="1"/>
  <c r="W25" i="17"/>
  <c r="C41" i="11"/>
  <c r="T30" i="12"/>
  <c r="V12" i="11"/>
  <c r="V20" i="12"/>
  <c r="J20" i="12"/>
  <c r="AL28" i="17"/>
  <c r="AH21" i="17"/>
  <c r="AW17" i="17"/>
  <c r="B18" i="17"/>
  <c r="C21" i="17"/>
  <c r="AD17" i="17"/>
  <c r="G18" i="12"/>
  <c r="L6" i="9"/>
  <c r="AX17" i="17"/>
  <c r="O37" i="11"/>
  <c r="T19" i="17"/>
  <c r="AH23" i="12"/>
  <c r="L18" i="17"/>
  <c r="L22" i="17"/>
  <c r="P21" i="17"/>
  <c r="W30" i="12"/>
  <c r="Q13" i="11"/>
  <c r="O21" i="12"/>
  <c r="S33" i="11"/>
  <c r="I28" i="12"/>
  <c r="AR24" i="17"/>
  <c r="AP16" i="17"/>
  <c r="B28" i="17"/>
  <c r="K32" i="11"/>
  <c r="X24" i="12"/>
  <c r="H22" i="17"/>
  <c r="AB10" i="17"/>
  <c r="S23" i="11"/>
  <c r="AI13" i="12"/>
  <c r="Q23" i="11"/>
  <c r="AS10" i="17"/>
  <c r="Q47" i="9"/>
  <c r="AC33" i="17"/>
  <c r="T31" i="17"/>
  <c r="AT34" i="17"/>
  <c r="J31" i="17"/>
  <c r="B31" i="17"/>
  <c r="N32" i="17"/>
  <c r="Q33" i="12"/>
  <c r="M31" i="17"/>
  <c r="U30" i="17"/>
  <c r="AF36" i="12"/>
  <c r="AW34" i="17"/>
  <c r="V47" i="8"/>
  <c r="W47" i="8" s="1"/>
  <c r="X47" i="8" s="1"/>
  <c r="Y47" i="8" s="1"/>
  <c r="Z47" i="8" s="1"/>
  <c r="AA47" i="8" s="1"/>
  <c r="AB47" i="8" s="1"/>
  <c r="AC47" i="8" s="1"/>
  <c r="AD47" i="8" s="1"/>
  <c r="AE47" i="8" s="1"/>
  <c r="AF47" i="8" s="1"/>
  <c r="AG47" i="8" s="1"/>
  <c r="AH47" i="8" s="1"/>
  <c r="AI47" i="8" s="1"/>
  <c r="AJ47" i="8" s="1"/>
  <c r="AK47" i="8" s="1"/>
  <c r="AL47" i="8" s="1"/>
  <c r="AM47" i="8" s="1"/>
  <c r="AN47" i="8" s="1"/>
  <c r="AO47" i="8" s="1"/>
  <c r="AP47" i="8" s="1"/>
  <c r="AQ47" i="8" s="1"/>
  <c r="AR47" i="8" s="1"/>
  <c r="AS47" i="8" s="1"/>
  <c r="AT47" i="8" s="1"/>
  <c r="AU47" i="8" s="1"/>
  <c r="AV47" i="8" s="1"/>
  <c r="AW47" i="8" s="1"/>
  <c r="AX47" i="8" s="1"/>
  <c r="AY47" i="8" s="1"/>
  <c r="AZ47" i="8" s="1"/>
  <c r="AC33" i="12"/>
  <c r="AG31" i="17"/>
  <c r="V44" i="9"/>
  <c r="W44" i="9" s="1"/>
  <c r="X44" i="9" s="1"/>
  <c r="Y44" i="9" s="1"/>
  <c r="Z44" i="9" s="1"/>
  <c r="AA44" i="9" s="1"/>
  <c r="AB44" i="9" s="1"/>
  <c r="AC44" i="9" s="1"/>
  <c r="AD44" i="9" s="1"/>
  <c r="AE44" i="9" s="1"/>
  <c r="AF44" i="9" s="1"/>
  <c r="AG44" i="9" s="1"/>
  <c r="AH44" i="9" s="1"/>
  <c r="AI44" i="9" s="1"/>
  <c r="AJ44" i="9" s="1"/>
  <c r="AK44" i="9" s="1"/>
  <c r="AL44" i="9" s="1"/>
  <c r="AM44" i="9" s="1"/>
  <c r="AN44" i="9" s="1"/>
  <c r="AO44" i="9" s="1"/>
  <c r="AP44" i="9" s="1"/>
  <c r="AQ44" i="9" s="1"/>
  <c r="AR44" i="9" s="1"/>
  <c r="AS44" i="9" s="1"/>
  <c r="AT44" i="9" s="1"/>
  <c r="AU44" i="9" s="1"/>
  <c r="AV44" i="9" s="1"/>
  <c r="AW44" i="9" s="1"/>
  <c r="AX44" i="9" s="1"/>
  <c r="AY44" i="9" s="1"/>
  <c r="AZ44" i="9" s="1"/>
  <c r="R46" i="11"/>
  <c r="Y32" i="17"/>
  <c r="Z33" i="12"/>
  <c r="W44" i="11"/>
  <c r="X44" i="11" s="1"/>
  <c r="Y44" i="11" s="1"/>
  <c r="Z44" i="11" s="1"/>
  <c r="AA44" i="11" s="1"/>
  <c r="AB44" i="11" s="1"/>
  <c r="AC44" i="11" s="1"/>
  <c r="AD44" i="11" s="1"/>
  <c r="AE44" i="11" s="1"/>
  <c r="AF44" i="11" s="1"/>
  <c r="AG44" i="11" s="1"/>
  <c r="AH44" i="11" s="1"/>
  <c r="AI44" i="11" s="1"/>
  <c r="AJ44" i="11" s="1"/>
  <c r="AK44" i="11" s="1"/>
  <c r="AL44" i="11" s="1"/>
  <c r="AM44" i="11" s="1"/>
  <c r="AN44" i="11" s="1"/>
  <c r="AO44" i="11" s="1"/>
  <c r="AP44" i="11" s="1"/>
  <c r="AQ44" i="11" s="1"/>
  <c r="AR44" i="11" s="1"/>
  <c r="AS44" i="11" s="1"/>
  <c r="AT44" i="11" s="1"/>
  <c r="AU44" i="11" s="1"/>
  <c r="AV44" i="11" s="1"/>
  <c r="AW44" i="11" s="1"/>
  <c r="AX44" i="11" s="1"/>
  <c r="T37" i="12"/>
  <c r="Q46" i="11"/>
  <c r="L36" i="12"/>
  <c r="R31" i="17"/>
  <c r="U33" i="17"/>
  <c r="L47" i="9"/>
  <c r="G33" i="17"/>
  <c r="K44" i="11"/>
  <c r="AB42" i="17"/>
  <c r="AC43" i="17"/>
  <c r="AO44" i="17"/>
  <c r="P57" i="11"/>
  <c r="Q49" i="12"/>
  <c r="T11" i="12"/>
  <c r="M11" i="12"/>
  <c r="P59" i="11"/>
  <c r="Y38" i="17"/>
  <c r="AL38" i="17"/>
  <c r="AS38" i="17"/>
  <c r="P38" i="17"/>
  <c r="I35" i="17"/>
  <c r="H35" i="17"/>
  <c r="J35" i="17"/>
  <c r="Z35" i="17"/>
  <c r="AC35" i="17"/>
  <c r="AM39" i="17"/>
  <c r="AN39" i="17"/>
  <c r="N39" i="17"/>
  <c r="AL39" i="17"/>
  <c r="C39" i="17"/>
  <c r="M36" i="17"/>
  <c r="AT36" i="17"/>
  <c r="AA36" i="17"/>
  <c r="K36" i="17"/>
  <c r="C36" i="17"/>
  <c r="AX36" i="17"/>
  <c r="AN36" i="17"/>
  <c r="N7" i="12"/>
  <c r="I7" i="12"/>
  <c r="AC7" i="12"/>
  <c r="K7" i="12"/>
  <c r="V10" i="12"/>
  <c r="O10" i="12"/>
  <c r="AA10" i="12"/>
  <c r="I10" i="12"/>
  <c r="F9" i="12"/>
  <c r="J9" i="12"/>
  <c r="H9" i="12"/>
  <c r="O9" i="12"/>
  <c r="S42" i="17"/>
  <c r="AU47" i="17"/>
  <c r="AV43" i="17"/>
  <c r="D60" i="11"/>
  <c r="M46" i="17"/>
  <c r="AK48" i="17"/>
  <c r="V57" i="11"/>
  <c r="N49" i="12"/>
  <c r="B57" i="9"/>
  <c r="S59" i="11"/>
  <c r="K6" i="12"/>
  <c r="S6" i="12"/>
  <c r="Z6" i="12"/>
  <c r="I62" i="11"/>
  <c r="V54" i="9"/>
  <c r="W54" i="9" s="1"/>
  <c r="X54" i="9" s="1"/>
  <c r="Y54" i="9" s="1"/>
  <c r="Z54" i="9" s="1"/>
  <c r="AA54" i="9" s="1"/>
  <c r="AB54" i="9" s="1"/>
  <c r="AC54" i="9" s="1"/>
  <c r="AD54" i="9" s="1"/>
  <c r="AE54" i="9" s="1"/>
  <c r="AF54" i="9" s="1"/>
  <c r="AG54" i="9" s="1"/>
  <c r="AH54" i="9" s="1"/>
  <c r="AI54" i="9" s="1"/>
  <c r="AJ54" i="9" s="1"/>
  <c r="AK54" i="9" s="1"/>
  <c r="AL54" i="9" s="1"/>
  <c r="AM54" i="9" s="1"/>
  <c r="AN54" i="9" s="1"/>
  <c r="AO54" i="9" s="1"/>
  <c r="AP54" i="9" s="1"/>
  <c r="AQ54" i="9" s="1"/>
  <c r="AR54" i="9" s="1"/>
  <c r="AS54" i="9" s="1"/>
  <c r="AT54" i="9" s="1"/>
  <c r="AU54" i="9" s="1"/>
  <c r="AV54" i="9" s="1"/>
  <c r="AW54" i="9" s="1"/>
  <c r="AX54" i="9" s="1"/>
  <c r="AY54" i="9" s="1"/>
  <c r="AZ54" i="9" s="1"/>
  <c r="B53" i="9"/>
  <c r="N53" i="11"/>
  <c r="T53" i="11"/>
  <c r="I53" i="11"/>
  <c r="L49" i="9"/>
  <c r="V21" i="12"/>
  <c r="O15" i="17"/>
  <c r="Q10" i="17"/>
  <c r="AE10" i="17"/>
  <c r="AA35" i="12"/>
  <c r="M34" i="17"/>
  <c r="AE32" i="17"/>
  <c r="P34" i="12"/>
  <c r="AD31" i="17"/>
  <c r="AN31" i="17"/>
  <c r="Z35" i="12"/>
  <c r="H32" i="17"/>
  <c r="AX31" i="17"/>
  <c r="I33" i="12"/>
  <c r="O33" i="17"/>
  <c r="O45" i="11"/>
  <c r="H47" i="11"/>
  <c r="Z34" i="12"/>
  <c r="G46" i="17"/>
  <c r="X11" i="12"/>
  <c r="AA38" i="17"/>
  <c r="AK35" i="17"/>
  <c r="D35" i="17"/>
  <c r="Z39" i="17"/>
  <c r="Q39" i="17"/>
  <c r="U36" i="17"/>
  <c r="AJ36" i="17"/>
  <c r="G54" i="8"/>
  <c r="AF7" i="12"/>
  <c r="F10" i="12"/>
  <c r="AG9" i="12"/>
  <c r="AL43" i="17"/>
  <c r="P48" i="17"/>
  <c r="M49" i="12"/>
  <c r="X6" i="12"/>
  <c r="B54" i="9"/>
  <c r="U53" i="11"/>
  <c r="I44" i="11"/>
  <c r="U34" i="12"/>
  <c r="G46" i="9"/>
  <c r="M37" i="12"/>
  <c r="J47" i="11"/>
  <c r="P35" i="12"/>
  <c r="P44" i="11"/>
  <c r="G45" i="11"/>
  <c r="Y35" i="12"/>
  <c r="AH48" i="12"/>
  <c r="E38" i="17"/>
  <c r="G38" i="17"/>
  <c r="AO35" i="17"/>
  <c r="AT39" i="17"/>
  <c r="AY39" i="17"/>
  <c r="O36" i="17"/>
  <c r="F36" i="17"/>
  <c r="P7" i="12"/>
  <c r="H10" i="12"/>
  <c r="R9" i="12"/>
  <c r="AJ47" i="17"/>
  <c r="K48" i="17"/>
  <c r="R48" i="12"/>
  <c r="V6" i="12"/>
  <c r="Q51" i="9"/>
  <c r="U27" i="17"/>
  <c r="T10" i="17"/>
  <c r="U10" i="17"/>
  <c r="U36" i="12"/>
  <c r="AN30" i="17"/>
  <c r="AD37" i="12"/>
  <c r="V46" i="8"/>
  <c r="W46" i="8" s="1"/>
  <c r="X46" i="8" s="1"/>
  <c r="Y46" i="8" s="1"/>
  <c r="Z46" i="8" s="1"/>
  <c r="AA46" i="8" s="1"/>
  <c r="AB46" i="8" s="1"/>
  <c r="AC46" i="8" s="1"/>
  <c r="AD46" i="8" s="1"/>
  <c r="AE46" i="8" s="1"/>
  <c r="AF46" i="8" s="1"/>
  <c r="AG46" i="8" s="1"/>
  <c r="AH46" i="8" s="1"/>
  <c r="AI46" i="8" s="1"/>
  <c r="AJ46" i="8" s="1"/>
  <c r="AK46" i="8" s="1"/>
  <c r="AL46" i="8" s="1"/>
  <c r="AM46" i="8" s="1"/>
  <c r="AN46" i="8" s="1"/>
  <c r="AO46" i="8" s="1"/>
  <c r="AP46" i="8" s="1"/>
  <c r="AQ46" i="8" s="1"/>
  <c r="AR46" i="8" s="1"/>
  <c r="AS46" i="8" s="1"/>
  <c r="AT46" i="8" s="1"/>
  <c r="AU46" i="8" s="1"/>
  <c r="AV46" i="8" s="1"/>
  <c r="AW46" i="8" s="1"/>
  <c r="AX46" i="8" s="1"/>
  <c r="AY46" i="8" s="1"/>
  <c r="AZ46" i="8" s="1"/>
  <c r="AB35" i="12"/>
  <c r="AH31" i="17"/>
  <c r="AJ34" i="12"/>
  <c r="J47" i="17"/>
  <c r="AJ11" i="12"/>
  <c r="R38" i="17"/>
  <c r="L35" i="17"/>
  <c r="AR39" i="17"/>
  <c r="K39" i="17"/>
  <c r="AB36" i="17"/>
  <c r="AG36" i="17"/>
  <c r="L7" i="12"/>
  <c r="S10" i="12"/>
  <c r="Z9" i="12"/>
  <c r="Y47" i="17"/>
  <c r="P46" i="17"/>
  <c r="K48" i="12"/>
  <c r="M6" i="12"/>
  <c r="O53" i="11"/>
  <c r="Y29" i="17"/>
  <c r="U11" i="11"/>
  <c r="AJ22" i="17"/>
  <c r="I39" i="11"/>
  <c r="D16" i="11"/>
  <c r="AH20" i="12"/>
  <c r="L17" i="17"/>
  <c r="U29" i="11"/>
  <c r="AD15" i="17"/>
  <c r="AG10" i="17"/>
  <c r="V43" i="9"/>
  <c r="W43" i="9" s="1"/>
  <c r="X43" i="9" s="1"/>
  <c r="Y43" i="9" s="1"/>
  <c r="Z43" i="9" s="1"/>
  <c r="AA43" i="9" s="1"/>
  <c r="AB43" i="9" s="1"/>
  <c r="AC43" i="9" s="1"/>
  <c r="AD43" i="9" s="1"/>
  <c r="AE43" i="9" s="1"/>
  <c r="AF43" i="9" s="1"/>
  <c r="AG43" i="9" s="1"/>
  <c r="AH43" i="9" s="1"/>
  <c r="AI43" i="9" s="1"/>
  <c r="AJ43" i="9" s="1"/>
  <c r="AK43" i="9" s="1"/>
  <c r="AL43" i="9" s="1"/>
  <c r="AM43" i="9" s="1"/>
  <c r="AN43" i="9" s="1"/>
  <c r="AO43" i="9" s="1"/>
  <c r="AP43" i="9" s="1"/>
  <c r="AQ43" i="9" s="1"/>
  <c r="AR43" i="9" s="1"/>
  <c r="AS43" i="9" s="1"/>
  <c r="AT43" i="9" s="1"/>
  <c r="AU43" i="9" s="1"/>
  <c r="AV43" i="9" s="1"/>
  <c r="AW43" i="9" s="1"/>
  <c r="AX43" i="9" s="1"/>
  <c r="AY43" i="9" s="1"/>
  <c r="AZ43" i="9" s="1"/>
  <c r="AS32" i="17"/>
  <c r="L33" i="17"/>
  <c r="L47" i="11"/>
  <c r="C34" i="17"/>
  <c r="AV31" i="17"/>
  <c r="R36" i="12"/>
  <c r="AB48" i="17"/>
  <c r="U11" i="12"/>
  <c r="N35" i="17"/>
  <c r="AY35" i="17"/>
  <c r="AI39" i="17"/>
  <c r="AK36" i="17"/>
  <c r="AV36" i="17"/>
  <c r="O7" i="12"/>
  <c r="T7" i="12"/>
  <c r="N9" i="12"/>
  <c r="C42" i="17"/>
  <c r="AG44" i="17"/>
  <c r="AA6" i="12"/>
  <c r="AH6" i="12"/>
  <c r="V53" i="9"/>
  <c r="W53" i="9" s="1"/>
  <c r="X53" i="9" s="1"/>
  <c r="Y53" i="9" s="1"/>
  <c r="Z53" i="9" s="1"/>
  <c r="AA53" i="9" s="1"/>
  <c r="AB53" i="9" s="1"/>
  <c r="AC53" i="9" s="1"/>
  <c r="AD53" i="9" s="1"/>
  <c r="AE53" i="9" s="1"/>
  <c r="AF53" i="9" s="1"/>
  <c r="AG53" i="9" s="1"/>
  <c r="AH53" i="9" s="1"/>
  <c r="AI53" i="9" s="1"/>
  <c r="AJ53" i="9" s="1"/>
  <c r="AK53" i="9" s="1"/>
  <c r="AL53" i="9" s="1"/>
  <c r="AM53" i="9" s="1"/>
  <c r="AN53" i="9" s="1"/>
  <c r="AO53" i="9" s="1"/>
  <c r="AP53" i="9" s="1"/>
  <c r="AQ53" i="9" s="1"/>
  <c r="AR53" i="9" s="1"/>
  <c r="AS53" i="9" s="1"/>
  <c r="AT53" i="9" s="1"/>
  <c r="AU53" i="9" s="1"/>
  <c r="AV53" i="9" s="1"/>
  <c r="AW53" i="9" s="1"/>
  <c r="AX53" i="9" s="1"/>
  <c r="AY53" i="9" s="1"/>
  <c r="AZ53" i="9" s="1"/>
  <c r="Q49" i="9"/>
  <c r="AK39" i="17"/>
  <c r="P36" i="17"/>
  <c r="Q54" i="8"/>
  <c r="AB10" i="12"/>
  <c r="AE9" i="12"/>
  <c r="AA47" i="17"/>
  <c r="AH45" i="17"/>
  <c r="L6" i="12"/>
  <c r="AE6" i="12"/>
  <c r="R53" i="11"/>
  <c r="AM5" i="17"/>
  <c r="F15" i="11"/>
  <c r="U9" i="11"/>
  <c r="N7" i="11"/>
  <c r="L14" i="9"/>
  <c r="M14" i="9" s="1"/>
  <c r="N14" i="9" s="1"/>
  <c r="O14" i="9" s="1"/>
  <c r="P14" i="9" s="1"/>
  <c r="Q30" i="11"/>
  <c r="V40" i="11"/>
  <c r="O24" i="17"/>
  <c r="M7" i="11"/>
  <c r="Q14" i="8"/>
  <c r="G9" i="8"/>
  <c r="P21" i="12"/>
  <c r="L36" i="8"/>
  <c r="J14" i="11"/>
  <c r="L32" i="11"/>
  <c r="N22" i="12"/>
  <c r="AH27" i="12"/>
  <c r="N2" i="17"/>
  <c r="Q13" i="9"/>
  <c r="U24" i="12"/>
  <c r="L10" i="9"/>
  <c r="M10" i="9" s="1"/>
  <c r="N10" i="9" s="1"/>
  <c r="O10" i="9" s="1"/>
  <c r="P10" i="9" s="1"/>
  <c r="Z18" i="12"/>
  <c r="M10" i="11"/>
  <c r="AG27" i="17"/>
  <c r="R31" i="12"/>
  <c r="AR14" i="17"/>
  <c r="C19" i="17"/>
  <c r="F18" i="12"/>
  <c r="U24" i="17"/>
  <c r="T27" i="17"/>
  <c r="D18" i="17"/>
  <c r="Q32" i="8"/>
  <c r="J29" i="12"/>
  <c r="V34" i="9"/>
  <c r="W34" i="9" s="1"/>
  <c r="X34" i="9" s="1"/>
  <c r="Y34" i="9" s="1"/>
  <c r="Z34" i="9" s="1"/>
  <c r="AA34" i="9" s="1"/>
  <c r="AB34" i="9" s="1"/>
  <c r="AC34" i="9" s="1"/>
  <c r="AD34" i="9" s="1"/>
  <c r="AE34" i="9" s="1"/>
  <c r="AF34" i="9" s="1"/>
  <c r="AG34" i="9" s="1"/>
  <c r="AH34" i="9" s="1"/>
  <c r="AI34" i="9" s="1"/>
  <c r="AJ34" i="9" s="1"/>
  <c r="AK34" i="9" s="1"/>
  <c r="AL34" i="9" s="1"/>
  <c r="AM34" i="9" s="1"/>
  <c r="AN34" i="9" s="1"/>
  <c r="AO34" i="9" s="1"/>
  <c r="AP34" i="9" s="1"/>
  <c r="AQ34" i="9" s="1"/>
  <c r="AR34" i="9" s="1"/>
  <c r="AS34" i="9" s="1"/>
  <c r="AT34" i="9" s="1"/>
  <c r="AU34" i="9" s="1"/>
  <c r="AV34" i="9" s="1"/>
  <c r="AW34" i="9" s="1"/>
  <c r="AX34" i="9" s="1"/>
  <c r="AY34" i="9" s="1"/>
  <c r="AZ34" i="9" s="1"/>
  <c r="AR25" i="17"/>
  <c r="S35" i="11"/>
  <c r="L14" i="8"/>
  <c r="AN22" i="17"/>
  <c r="G13" i="9"/>
  <c r="H19" i="17"/>
  <c r="J38" i="11"/>
  <c r="F26" i="12"/>
  <c r="AL23" i="17"/>
  <c r="AF24" i="12"/>
  <c r="C15" i="17"/>
  <c r="G23" i="8"/>
  <c r="G10" i="17"/>
  <c r="AJ10" i="17"/>
  <c r="J23" i="11"/>
  <c r="AY10" i="17"/>
  <c r="N47" i="11"/>
  <c r="O35" i="12"/>
  <c r="AF31" i="17"/>
  <c r="AE34" i="17"/>
  <c r="Q36" i="12"/>
  <c r="L46" i="9"/>
  <c r="H34" i="12"/>
  <c r="AE33" i="12"/>
  <c r="AP31" i="17"/>
  <c r="O30" i="17"/>
  <c r="Q43" i="11"/>
  <c r="S45" i="11"/>
  <c r="U47" i="11"/>
  <c r="AB33" i="12"/>
  <c r="AT32" i="17"/>
  <c r="AZ33" i="17"/>
  <c r="AN34" i="17"/>
  <c r="G47" i="8"/>
  <c r="W33" i="12"/>
  <c r="AC31" i="17"/>
  <c r="G37" i="12"/>
  <c r="E34" i="17"/>
  <c r="R45" i="11"/>
  <c r="I31" i="17"/>
  <c r="AA33" i="17"/>
  <c r="K47" i="11"/>
  <c r="AM33" i="17"/>
  <c r="F43" i="11"/>
  <c r="P47" i="12"/>
  <c r="C43" i="17"/>
  <c r="AF46" i="17"/>
  <c r="R57" i="11"/>
  <c r="G61" i="9"/>
  <c r="AE11" i="12"/>
  <c r="AF11" i="12"/>
  <c r="G62" i="11"/>
  <c r="AU38" i="17"/>
  <c r="AQ38" i="17"/>
  <c r="AH38" i="17"/>
  <c r="N38" i="17"/>
  <c r="B35" i="17"/>
  <c r="E35" i="17"/>
  <c r="F35" i="17"/>
  <c r="M35" i="17"/>
  <c r="AZ35" i="17"/>
  <c r="S39" i="17"/>
  <c r="AD39" i="17"/>
  <c r="J39" i="17"/>
  <c r="AE39" i="17"/>
  <c r="T39" i="17"/>
  <c r="S36" i="17"/>
  <c r="D36" i="17"/>
  <c r="N36" i="17"/>
  <c r="I36" i="17"/>
  <c r="AI36" i="17"/>
  <c r="AM36" i="17"/>
  <c r="AS36" i="17"/>
  <c r="U7" i="12"/>
  <c r="AD7" i="12"/>
  <c r="G7" i="12"/>
  <c r="AH7" i="12"/>
  <c r="Q10" i="12"/>
  <c r="AD10" i="12"/>
  <c r="W10" i="12"/>
  <c r="Y10" i="12"/>
  <c r="U9" i="12"/>
  <c r="AJ9" i="12"/>
  <c r="S9" i="12"/>
  <c r="T9" i="12"/>
  <c r="AQ42" i="17"/>
  <c r="AX47" i="17"/>
  <c r="AD43" i="17"/>
  <c r="T60" i="11"/>
  <c r="AB46" i="17"/>
  <c r="AH48" i="17"/>
  <c r="G57" i="11"/>
  <c r="AF49" i="12"/>
  <c r="I48" i="12"/>
  <c r="AG6" i="12"/>
  <c r="T6" i="12"/>
  <c r="AC6" i="12"/>
  <c r="AJ6" i="12"/>
  <c r="R62" i="11"/>
  <c r="G54" i="9"/>
  <c r="Q53" i="9"/>
  <c r="L53" i="11"/>
  <c r="P53" i="11"/>
  <c r="E53" i="11"/>
  <c r="G32" i="8"/>
  <c r="AE13" i="12"/>
  <c r="T13" i="12"/>
  <c r="O23" i="11"/>
  <c r="R47" i="11"/>
  <c r="AT31" i="17"/>
  <c r="I45" i="11"/>
  <c r="F33" i="12"/>
  <c r="N30" i="17"/>
  <c r="G45" i="9"/>
  <c r="M33" i="17"/>
  <c r="F47" i="11"/>
  <c r="AL32" i="17"/>
  <c r="AI34" i="17"/>
  <c r="G31" i="17"/>
  <c r="AH33" i="17"/>
  <c r="AY47" i="17"/>
  <c r="W56" i="11"/>
  <c r="X56" i="11" s="1"/>
  <c r="Y56" i="11" s="1"/>
  <c r="Z56" i="11" s="1"/>
  <c r="AA56" i="11" s="1"/>
  <c r="AB56" i="11" s="1"/>
  <c r="AC56" i="11" s="1"/>
  <c r="AD56" i="11" s="1"/>
  <c r="AE56" i="11" s="1"/>
  <c r="AF56" i="11" s="1"/>
  <c r="AG56" i="11" s="1"/>
  <c r="AH56" i="11" s="1"/>
  <c r="AI56" i="11" s="1"/>
  <c r="AJ56" i="11" s="1"/>
  <c r="AK56" i="11" s="1"/>
  <c r="AL56" i="11" s="1"/>
  <c r="AM56" i="11" s="1"/>
  <c r="AN56" i="11" s="1"/>
  <c r="AO56" i="11" s="1"/>
  <c r="AP56" i="11" s="1"/>
  <c r="AQ56" i="11" s="1"/>
  <c r="AR56" i="11" s="1"/>
  <c r="AS56" i="11" s="1"/>
  <c r="AT56" i="11" s="1"/>
  <c r="AU56" i="11" s="1"/>
  <c r="AV56" i="11" s="1"/>
  <c r="AW56" i="11" s="1"/>
  <c r="AX56" i="11" s="1"/>
  <c r="W38" i="17"/>
  <c r="K35" i="17"/>
  <c r="P35" i="17"/>
  <c r="AV39" i="17"/>
  <c r="P39" i="17"/>
  <c r="Q36" i="17"/>
  <c r="Y36" i="17"/>
  <c r="Q7" i="12"/>
  <c r="T10" i="12"/>
  <c r="AG10" i="12"/>
  <c r="W9" i="12"/>
  <c r="Z47" i="17"/>
  <c r="E46" i="17"/>
  <c r="N48" i="12"/>
  <c r="Q6" i="12"/>
  <c r="Q57" i="8"/>
  <c r="J53" i="11"/>
  <c r="K30" i="17"/>
  <c r="AE33" i="17"/>
  <c r="K33" i="17"/>
  <c r="J30" i="17"/>
  <c r="R33" i="12"/>
  <c r="R60" i="11"/>
  <c r="V11" i="12"/>
  <c r="J38" i="17"/>
  <c r="AI35" i="17"/>
  <c r="AS35" i="17"/>
  <c r="AF39" i="17"/>
  <c r="AZ36" i="17"/>
  <c r="Z36" i="17"/>
  <c r="R7" i="12"/>
  <c r="AJ10" i="12"/>
  <c r="P10" i="12"/>
  <c r="AB9" i="12"/>
  <c r="V60" i="8"/>
  <c r="W60" i="8" s="1"/>
  <c r="X60" i="8" s="1"/>
  <c r="Y60" i="8" s="1"/>
  <c r="Z60" i="8" s="1"/>
  <c r="AA60" i="8" s="1"/>
  <c r="AB60" i="8" s="1"/>
  <c r="AC60" i="8" s="1"/>
  <c r="AD60" i="8" s="1"/>
  <c r="AE60" i="8" s="1"/>
  <c r="AF60" i="8" s="1"/>
  <c r="AG60" i="8" s="1"/>
  <c r="AH60" i="8" s="1"/>
  <c r="AI60" i="8" s="1"/>
  <c r="AJ60" i="8" s="1"/>
  <c r="AK60" i="8" s="1"/>
  <c r="AL60" i="8" s="1"/>
  <c r="AM60" i="8" s="1"/>
  <c r="AN60" i="8" s="1"/>
  <c r="AO60" i="8" s="1"/>
  <c r="AP60" i="8" s="1"/>
  <c r="AQ60" i="8" s="1"/>
  <c r="AR60" i="8" s="1"/>
  <c r="AS60" i="8" s="1"/>
  <c r="AT60" i="8" s="1"/>
  <c r="AU60" i="8" s="1"/>
  <c r="AV60" i="8" s="1"/>
  <c r="AW60" i="8" s="1"/>
  <c r="AX60" i="8" s="1"/>
  <c r="AY60" i="8" s="1"/>
  <c r="AZ60" i="8" s="1"/>
  <c r="Y49" i="12"/>
  <c r="Y6" i="12"/>
  <c r="B48" i="8"/>
  <c r="Q53" i="11"/>
  <c r="B10" i="8"/>
  <c r="I10" i="17"/>
  <c r="Y37" i="12"/>
  <c r="T46" i="11"/>
  <c r="G44" i="8"/>
  <c r="N45" i="11"/>
  <c r="M47" i="11"/>
  <c r="X35" i="12"/>
  <c r="U45" i="11"/>
  <c r="I35" i="12"/>
  <c r="G58" i="8"/>
  <c r="Z11" i="12"/>
  <c r="AV38" i="17"/>
  <c r="AU36" i="17"/>
  <c r="AB7" i="12"/>
  <c r="AE7" i="12"/>
  <c r="AH10" i="12"/>
  <c r="L9" i="12"/>
  <c r="F44" i="17"/>
  <c r="B45" i="17"/>
  <c r="U6" i="12"/>
  <c r="G51" i="9"/>
  <c r="H53" i="11"/>
  <c r="H22" i="12"/>
  <c r="AA21" i="12"/>
  <c r="Q6" i="8"/>
  <c r="AG24" i="12"/>
  <c r="I28" i="11"/>
  <c r="AG23" i="12"/>
  <c r="AA19" i="17"/>
  <c r="L12" i="8"/>
  <c r="AD18" i="17"/>
  <c r="AD26" i="12"/>
  <c r="G34" i="9"/>
  <c r="H34" i="9" s="1"/>
  <c r="I34" i="9" s="1"/>
  <c r="J34" i="9" s="1"/>
  <c r="K34" i="9" s="1"/>
  <c r="B23" i="9"/>
  <c r="D34" i="17"/>
  <c r="F34" i="12"/>
  <c r="AP34" i="17"/>
  <c r="G44" i="9"/>
  <c r="AR34" i="17"/>
  <c r="P47" i="11"/>
  <c r="F45" i="11"/>
  <c r="U44" i="17"/>
  <c r="P48" i="12"/>
  <c r="S35" i="17"/>
  <c r="AB35" i="17"/>
  <c r="AO39" i="17"/>
  <c r="E36" i="17"/>
  <c r="AE36" i="17"/>
  <c r="AG7" i="12"/>
  <c r="X10" i="12"/>
  <c r="M9" i="12"/>
  <c r="V47" i="12"/>
  <c r="R55" i="11"/>
  <c r="V61" i="8"/>
  <c r="W61" i="8" s="1"/>
  <c r="X61" i="8" s="1"/>
  <c r="Y61" i="8" s="1"/>
  <c r="Z61" i="8" s="1"/>
  <c r="AA61" i="8" s="1"/>
  <c r="AB61" i="8" s="1"/>
  <c r="AC61" i="8" s="1"/>
  <c r="AD61" i="8" s="1"/>
  <c r="AE61" i="8" s="1"/>
  <c r="AF61" i="8" s="1"/>
  <c r="AG61" i="8" s="1"/>
  <c r="AH61" i="8" s="1"/>
  <c r="AI61" i="8" s="1"/>
  <c r="AJ61" i="8" s="1"/>
  <c r="AK61" i="8" s="1"/>
  <c r="AL61" i="8" s="1"/>
  <c r="AM61" i="8" s="1"/>
  <c r="AN61" i="8" s="1"/>
  <c r="AO61" i="8" s="1"/>
  <c r="AP61" i="8" s="1"/>
  <c r="AQ61" i="8" s="1"/>
  <c r="AR61" i="8" s="1"/>
  <c r="AS61" i="8" s="1"/>
  <c r="AT61" i="8" s="1"/>
  <c r="AU61" i="8" s="1"/>
  <c r="AV61" i="8" s="1"/>
  <c r="AW61" i="8" s="1"/>
  <c r="AX61" i="8" s="1"/>
  <c r="AY61" i="8" s="1"/>
  <c r="AZ61" i="8" s="1"/>
  <c r="V48" i="8"/>
  <c r="W48" i="8" s="1"/>
  <c r="X48" i="8" s="1"/>
  <c r="Y48" i="8" s="1"/>
  <c r="Z48" i="8" s="1"/>
  <c r="AA48" i="8" s="1"/>
  <c r="AB48" i="8" s="1"/>
  <c r="AC48" i="8" s="1"/>
  <c r="AD48" i="8" s="1"/>
  <c r="AE48" i="8" s="1"/>
  <c r="AF48" i="8" s="1"/>
  <c r="AG48" i="8" s="1"/>
  <c r="AH48" i="8" s="1"/>
  <c r="AI48" i="8" s="1"/>
  <c r="AJ48" i="8" s="1"/>
  <c r="AK48" i="8" s="1"/>
  <c r="AL48" i="8" s="1"/>
  <c r="AM48" i="8" s="1"/>
  <c r="AN48" i="8" s="1"/>
  <c r="AO48" i="8" s="1"/>
  <c r="AP48" i="8" s="1"/>
  <c r="AQ48" i="8" s="1"/>
  <c r="AR48" i="8" s="1"/>
  <c r="AS48" i="8" s="1"/>
  <c r="AT48" i="8" s="1"/>
  <c r="AU48" i="8" s="1"/>
  <c r="AV48" i="8" s="1"/>
  <c r="AW48" i="8" s="1"/>
  <c r="AX48" i="8" s="1"/>
  <c r="AY48" i="8" s="1"/>
  <c r="AZ48" i="8" s="1"/>
  <c r="F53" i="11"/>
  <c r="F39" i="17"/>
  <c r="L36" i="17"/>
  <c r="AO36" i="17"/>
  <c r="Z7" i="12"/>
  <c r="U10" i="12"/>
  <c r="AC9" i="12"/>
  <c r="W55" i="11"/>
  <c r="X55" i="11" s="1"/>
  <c r="Y55" i="11" s="1"/>
  <c r="Z55" i="11" s="1"/>
  <c r="AA55" i="11" s="1"/>
  <c r="AB55" i="11" s="1"/>
  <c r="AC55" i="11" s="1"/>
  <c r="AD55" i="11" s="1"/>
  <c r="AE55" i="11" s="1"/>
  <c r="AF55" i="11" s="1"/>
  <c r="AG55" i="11" s="1"/>
  <c r="AH55" i="11" s="1"/>
  <c r="AI55" i="11" s="1"/>
  <c r="AJ55" i="11" s="1"/>
  <c r="AK55" i="11" s="1"/>
  <c r="AL55" i="11" s="1"/>
  <c r="AM55" i="11" s="1"/>
  <c r="AN55" i="11" s="1"/>
  <c r="AO55" i="11" s="1"/>
  <c r="AP55" i="11" s="1"/>
  <c r="AQ55" i="11" s="1"/>
  <c r="AR55" i="11" s="1"/>
  <c r="AS55" i="11" s="1"/>
  <c r="AT55" i="11" s="1"/>
  <c r="AU55" i="11" s="1"/>
  <c r="AV55" i="11" s="1"/>
  <c r="AW55" i="11" s="1"/>
  <c r="AX55" i="11" s="1"/>
  <c r="E56" i="11"/>
  <c r="W6" i="12"/>
  <c r="V51" i="9"/>
  <c r="W51" i="9" s="1"/>
  <c r="X51" i="9" s="1"/>
  <c r="Y51" i="9" s="1"/>
  <c r="Z51" i="9" s="1"/>
  <c r="AA51" i="9" s="1"/>
  <c r="AB51" i="9" s="1"/>
  <c r="AC51" i="9" s="1"/>
  <c r="AD51" i="9" s="1"/>
  <c r="AE51" i="9" s="1"/>
  <c r="AF51" i="9" s="1"/>
  <c r="AG51" i="9" s="1"/>
  <c r="AH51" i="9" s="1"/>
  <c r="AI51" i="9" s="1"/>
  <c r="AJ51" i="9" s="1"/>
  <c r="AK51" i="9" s="1"/>
  <c r="AL51" i="9" s="1"/>
  <c r="AM51" i="9" s="1"/>
  <c r="AN51" i="9" s="1"/>
  <c r="AO51" i="9" s="1"/>
  <c r="AP51" i="9" s="1"/>
  <c r="AQ51" i="9" s="1"/>
  <c r="AR51" i="9" s="1"/>
  <c r="AS51" i="9" s="1"/>
  <c r="AT51" i="9" s="1"/>
  <c r="AU51" i="9" s="1"/>
  <c r="AV51" i="9" s="1"/>
  <c r="AW51" i="9" s="1"/>
  <c r="AX51" i="9" s="1"/>
  <c r="AY51" i="9" s="1"/>
  <c r="AZ51" i="9" s="1"/>
  <c r="W16" i="11"/>
  <c r="X16" i="11" s="1"/>
  <c r="Y16" i="11" s="1"/>
  <c r="Z16" i="11" s="1"/>
  <c r="AA16" i="11" s="1"/>
  <c r="AB16" i="11" s="1"/>
  <c r="AC16" i="11" s="1"/>
  <c r="AD16" i="11" s="1"/>
  <c r="AE16" i="11" s="1"/>
  <c r="AF16" i="11" s="1"/>
  <c r="AG16" i="11" s="1"/>
  <c r="AH16" i="11" s="1"/>
  <c r="AI16" i="11" s="1"/>
  <c r="AJ16" i="11" s="1"/>
  <c r="AK16" i="11" s="1"/>
  <c r="AL16" i="11" s="1"/>
  <c r="AM16" i="11" s="1"/>
  <c r="AN16" i="11" s="1"/>
  <c r="AO16" i="11" s="1"/>
  <c r="AP16" i="11" s="1"/>
  <c r="AQ16" i="11" s="1"/>
  <c r="AR16" i="11" s="1"/>
  <c r="AS16" i="11" s="1"/>
  <c r="AT16" i="11" s="1"/>
  <c r="AU16" i="11" s="1"/>
  <c r="AV16" i="11" s="1"/>
  <c r="AW16" i="11" s="1"/>
  <c r="AX16" i="11" s="1"/>
  <c r="G36" i="11"/>
  <c r="G28" i="11"/>
  <c r="V32" i="9"/>
  <c r="W32" i="9" s="1"/>
  <c r="X32" i="9" s="1"/>
  <c r="Y32" i="9" s="1"/>
  <c r="Z32" i="9" s="1"/>
  <c r="AA32" i="9" s="1"/>
  <c r="AB32" i="9" s="1"/>
  <c r="AC32" i="9" s="1"/>
  <c r="AD32" i="9" s="1"/>
  <c r="AE32" i="9" s="1"/>
  <c r="AF32" i="9" s="1"/>
  <c r="AG32" i="9" s="1"/>
  <c r="AH32" i="9" s="1"/>
  <c r="AI32" i="9" s="1"/>
  <c r="AJ32" i="9" s="1"/>
  <c r="AK32" i="9" s="1"/>
  <c r="AL32" i="9" s="1"/>
  <c r="AM32" i="9" s="1"/>
  <c r="AN32" i="9" s="1"/>
  <c r="AO32" i="9" s="1"/>
  <c r="AP32" i="9" s="1"/>
  <c r="AQ32" i="9" s="1"/>
  <c r="AR32" i="9" s="1"/>
  <c r="AS32" i="9" s="1"/>
  <c r="AT32" i="9" s="1"/>
  <c r="AU32" i="9" s="1"/>
  <c r="AV32" i="9" s="1"/>
  <c r="AW32" i="9" s="1"/>
  <c r="AX32" i="9" s="1"/>
  <c r="AY32" i="9" s="1"/>
  <c r="AZ32" i="9" s="1"/>
  <c r="L35" i="9"/>
  <c r="AH22" i="17"/>
  <c r="AJ23" i="17"/>
  <c r="AC21" i="17"/>
  <c r="E13" i="11"/>
  <c r="AX2" i="17"/>
  <c r="Y31" i="12"/>
  <c r="Z24" i="12"/>
  <c r="AC23" i="17"/>
  <c r="K12" i="11"/>
  <c r="AJ28" i="12"/>
  <c r="T22" i="17"/>
  <c r="H25" i="12"/>
  <c r="V39" i="11"/>
  <c r="AJ21" i="12"/>
  <c r="Q22" i="17"/>
  <c r="I25" i="12"/>
  <c r="I30" i="12"/>
  <c r="C37" i="11"/>
  <c r="AT22" i="17"/>
  <c r="AY16" i="17"/>
  <c r="M25" i="12"/>
  <c r="AM24" i="17"/>
  <c r="T15" i="17"/>
  <c r="AB23" i="12"/>
  <c r="AD29" i="12"/>
  <c r="AN21" i="17"/>
  <c r="L27" i="8"/>
  <c r="L28" i="8"/>
  <c r="Z29" i="17"/>
  <c r="H32" i="11"/>
  <c r="AJ31" i="12"/>
  <c r="L30" i="8"/>
  <c r="AE27" i="17"/>
  <c r="J21" i="17"/>
  <c r="S41" i="11"/>
  <c r="K41" i="11"/>
  <c r="AK10" i="17"/>
  <c r="AW31" i="17"/>
  <c r="E57" i="11"/>
  <c r="X9" i="12"/>
  <c r="AA45" i="17"/>
  <c r="D39" i="17"/>
  <c r="AA7" i="12"/>
  <c r="H47" i="12"/>
  <c r="O6" i="12"/>
  <c r="C30" i="11"/>
  <c r="F46" i="11"/>
  <c r="S33" i="12"/>
  <c r="M45" i="17"/>
  <c r="O35" i="17"/>
  <c r="R36" i="17"/>
  <c r="T42" i="17"/>
  <c r="G48" i="8"/>
  <c r="B21" i="9"/>
  <c r="C21" i="9" s="1"/>
  <c r="D21" i="9" s="1"/>
  <c r="E21" i="9" s="1"/>
  <c r="F21" i="9" s="1"/>
  <c r="Q40" i="11"/>
  <c r="R27" i="17"/>
  <c r="E37" i="11"/>
  <c r="G2" i="17"/>
  <c r="AZ30" i="17"/>
  <c r="S35" i="12"/>
  <c r="U35" i="12"/>
  <c r="P11" i="12"/>
  <c r="AS39" i="17"/>
  <c r="H7" i="12"/>
  <c r="U46" i="17"/>
  <c r="W53" i="11"/>
  <c r="X53" i="11" s="1"/>
  <c r="Y53" i="11" s="1"/>
  <c r="Z53" i="11" s="1"/>
  <c r="AA53" i="11" s="1"/>
  <c r="AB53" i="11" s="1"/>
  <c r="AC53" i="11" s="1"/>
  <c r="AD53" i="11" s="1"/>
  <c r="AE53" i="11" s="1"/>
  <c r="AF53" i="11" s="1"/>
  <c r="AG53" i="11" s="1"/>
  <c r="AH53" i="11" s="1"/>
  <c r="AI53" i="11" s="1"/>
  <c r="AJ53" i="11" s="1"/>
  <c r="AK53" i="11" s="1"/>
  <c r="AL53" i="11" s="1"/>
  <c r="AM53" i="11" s="1"/>
  <c r="AN53" i="11" s="1"/>
  <c r="AO53" i="11" s="1"/>
  <c r="AP53" i="11" s="1"/>
  <c r="AQ53" i="11" s="1"/>
  <c r="AR53" i="11" s="1"/>
  <c r="AS53" i="11" s="1"/>
  <c r="AT53" i="11" s="1"/>
  <c r="AU53" i="11" s="1"/>
  <c r="AV53" i="11" s="1"/>
  <c r="AW53" i="11" s="1"/>
  <c r="AX53" i="11" s="1"/>
  <c r="AJ7" i="12"/>
  <c r="K43" i="17"/>
  <c r="Q48" i="8"/>
  <c r="V9" i="17"/>
  <c r="B16" i="17"/>
  <c r="F28" i="11"/>
  <c r="AL22" i="17"/>
  <c r="AG20" i="17"/>
  <c r="K37" i="11"/>
  <c r="AZ2" i="17"/>
  <c r="N42" i="11"/>
  <c r="K9" i="11"/>
  <c r="Q8" i="8"/>
  <c r="AO23" i="17"/>
  <c r="E24" i="17"/>
  <c r="AE17" i="17"/>
  <c r="O36" i="11"/>
  <c r="R10" i="11"/>
  <c r="U20" i="12"/>
  <c r="H11" i="11"/>
  <c r="AM23" i="17"/>
  <c r="M28" i="17"/>
  <c r="R21" i="12"/>
  <c r="B34" i="9"/>
  <c r="C34" i="9" s="1"/>
  <c r="D34" i="9" s="1"/>
  <c r="E34" i="9" s="1"/>
  <c r="F34" i="9" s="1"/>
  <c r="AC32" i="12"/>
  <c r="AH32" i="12"/>
  <c r="AX15" i="17"/>
  <c r="O30" i="12"/>
  <c r="L29" i="8"/>
  <c r="AK28" i="17"/>
  <c r="J24" i="12"/>
  <c r="R15" i="17"/>
  <c r="AA20" i="12"/>
  <c r="K21" i="17"/>
  <c r="D26" i="17"/>
  <c r="G9" i="11"/>
  <c r="E20" i="17"/>
  <c r="Z21" i="12"/>
  <c r="Q37" i="8"/>
  <c r="AE15" i="17"/>
  <c r="P24" i="12"/>
  <c r="N36" i="11"/>
  <c r="U37" i="11"/>
  <c r="J15" i="17"/>
  <c r="D14" i="17"/>
  <c r="F28" i="17"/>
  <c r="E10" i="11"/>
  <c r="F13" i="12"/>
  <c r="P10" i="17"/>
  <c r="AD10" i="17"/>
  <c r="J13" i="12"/>
  <c r="Z13" i="12"/>
  <c r="AW10" i="17"/>
  <c r="O34" i="12"/>
  <c r="Q46" i="8"/>
  <c r="H36" i="12"/>
  <c r="V32" i="17"/>
  <c r="Q46" i="9"/>
  <c r="Q44" i="8"/>
  <c r="X46" i="17"/>
  <c r="H39" i="17"/>
  <c r="B54" i="8"/>
  <c r="AO46" i="17"/>
  <c r="V53" i="11"/>
  <c r="G21" i="12"/>
  <c r="Q43" i="8"/>
  <c r="R43" i="8" s="1"/>
  <c r="S43" i="8" s="1"/>
  <c r="T43" i="8" s="1"/>
  <c r="U43" i="8" s="1"/>
  <c r="I37" i="12"/>
  <c r="V60" i="11"/>
  <c r="AP35" i="17"/>
  <c r="H36" i="17"/>
  <c r="J47" i="12"/>
  <c r="AB6" i="12"/>
  <c r="M30" i="11"/>
  <c r="Z29" i="12"/>
  <c r="W27" i="17"/>
  <c r="AT21" i="17"/>
  <c r="D29" i="11"/>
  <c r="F23" i="11"/>
  <c r="N43" i="11"/>
  <c r="S30" i="17"/>
  <c r="AJ38" i="17"/>
  <c r="W39" i="17"/>
  <c r="L10" i="12"/>
  <c r="Q56" i="11"/>
  <c r="AJ39" i="17"/>
  <c r="AE10" i="12"/>
  <c r="I48" i="17"/>
  <c r="G18" i="8"/>
  <c r="Y24" i="12"/>
  <c r="AJ23" i="12"/>
  <c r="AI26" i="17"/>
  <c r="AI21" i="17"/>
  <c r="Z2" i="17"/>
  <c r="AF29" i="12"/>
  <c r="H41" i="11"/>
  <c r="C11" i="11"/>
  <c r="AV24" i="17"/>
  <c r="C13" i="11"/>
  <c r="L38" i="9"/>
  <c r="M38" i="9" s="1"/>
  <c r="N38" i="9" s="1"/>
  <c r="O38" i="9" s="1"/>
  <c r="P38" i="9" s="1"/>
  <c r="F16" i="17"/>
  <c r="M38" i="11"/>
  <c r="T11" i="11"/>
  <c r="AB19" i="12"/>
  <c r="H42" i="11"/>
  <c r="E28" i="17"/>
  <c r="AO18" i="17"/>
  <c r="AS21" i="17"/>
  <c r="AB19" i="17"/>
  <c r="AD21" i="12"/>
  <c r="M26" i="17"/>
  <c r="H28" i="17"/>
  <c r="O25" i="17"/>
  <c r="AX26" i="17"/>
  <c r="AD22" i="17"/>
  <c r="AO15" i="17"/>
  <c r="C7" i="11"/>
  <c r="O21" i="17"/>
  <c r="AV22" i="17"/>
  <c r="M6" i="11"/>
  <c r="W24" i="17"/>
  <c r="Q21" i="8"/>
  <c r="R21" i="8" s="1"/>
  <c r="S21" i="8" s="1"/>
  <c r="T21" i="8" s="1"/>
  <c r="U21" i="8" s="1"/>
  <c r="AO2" i="17"/>
  <c r="L38" i="8"/>
  <c r="M38" i="8" s="1"/>
  <c r="N38" i="8" s="1"/>
  <c r="O38" i="8" s="1"/>
  <c r="P38" i="8" s="1"/>
  <c r="M32" i="11"/>
  <c r="G42" i="9"/>
  <c r="B40" i="9"/>
  <c r="C40" i="9" s="1"/>
  <c r="D40" i="9" s="1"/>
  <c r="E40" i="9" s="1"/>
  <c r="F40" i="9" s="1"/>
  <c r="AH10" i="17"/>
  <c r="Q45" i="8"/>
  <c r="AR30" i="17"/>
  <c r="AN38" i="17"/>
  <c r="B39" i="17"/>
  <c r="AI10" i="12"/>
  <c r="B61" i="9"/>
  <c r="L38" i="11"/>
  <c r="AY2" i="17"/>
  <c r="P13" i="11"/>
  <c r="N23" i="12"/>
  <c r="AX20" i="17"/>
  <c r="H10" i="17"/>
  <c r="O43" i="11"/>
  <c r="C46" i="11"/>
  <c r="T38" i="17"/>
  <c r="AH36" i="17"/>
  <c r="AD9" i="12"/>
  <c r="AZ45" i="17"/>
  <c r="R39" i="17"/>
  <c r="Z10" i="12"/>
  <c r="Q46" i="17"/>
  <c r="B49" i="9"/>
  <c r="AP4" i="17"/>
  <c r="S24" i="12"/>
  <c r="L29" i="9"/>
  <c r="AE21" i="17"/>
  <c r="AI20" i="12"/>
  <c r="F19" i="17"/>
  <c r="G17" i="17"/>
  <c r="Q24" i="17"/>
  <c r="N6" i="11"/>
  <c r="Q30" i="12"/>
  <c r="U40" i="11"/>
  <c r="AJ24" i="17"/>
  <c r="J7" i="11"/>
  <c r="M13" i="11"/>
  <c r="P41" i="11"/>
  <c r="W36" i="11"/>
  <c r="X36" i="11" s="1"/>
  <c r="Y36" i="11" s="1"/>
  <c r="Z36" i="11" s="1"/>
  <c r="AA36" i="11" s="1"/>
  <c r="AB36" i="11" s="1"/>
  <c r="AC36" i="11" s="1"/>
  <c r="AD36" i="11" s="1"/>
  <c r="AE36" i="11" s="1"/>
  <c r="AF36" i="11" s="1"/>
  <c r="AG36" i="11" s="1"/>
  <c r="AH36" i="11" s="1"/>
  <c r="AI36" i="11" s="1"/>
  <c r="AJ36" i="11" s="1"/>
  <c r="AK36" i="11" s="1"/>
  <c r="AL36" i="11" s="1"/>
  <c r="AM36" i="11" s="1"/>
  <c r="AN36" i="11" s="1"/>
  <c r="AO36" i="11" s="1"/>
  <c r="AP36" i="11" s="1"/>
  <c r="AQ36" i="11" s="1"/>
  <c r="AR36" i="11" s="1"/>
  <c r="AS36" i="11" s="1"/>
  <c r="AT36" i="11" s="1"/>
  <c r="AU36" i="11" s="1"/>
  <c r="AV36" i="11" s="1"/>
  <c r="AW36" i="11" s="1"/>
  <c r="AX36" i="11" s="1"/>
  <c r="AB18" i="17"/>
  <c r="AJ19" i="12"/>
  <c r="G28" i="17"/>
  <c r="D15" i="11"/>
  <c r="K19" i="12"/>
  <c r="B12" i="9"/>
  <c r="P15" i="17"/>
  <c r="AC20" i="17"/>
  <c r="F21" i="12"/>
  <c r="U16" i="17"/>
  <c r="AA30" i="12"/>
  <c r="AZ19" i="17"/>
  <c r="F23" i="17"/>
  <c r="I35" i="11"/>
  <c r="U29" i="17"/>
  <c r="T25" i="12"/>
  <c r="V31" i="9"/>
  <c r="W31" i="9" s="1"/>
  <c r="X31" i="9" s="1"/>
  <c r="Y31" i="9" s="1"/>
  <c r="Z31" i="9" s="1"/>
  <c r="AA31" i="9" s="1"/>
  <c r="AB31" i="9" s="1"/>
  <c r="AC31" i="9" s="1"/>
  <c r="AD31" i="9" s="1"/>
  <c r="AE31" i="9" s="1"/>
  <c r="AF31" i="9" s="1"/>
  <c r="AG31" i="9" s="1"/>
  <c r="AH31" i="9" s="1"/>
  <c r="AI31" i="9" s="1"/>
  <c r="AJ31" i="9" s="1"/>
  <c r="AK31" i="9" s="1"/>
  <c r="AL31" i="9" s="1"/>
  <c r="AM31" i="9" s="1"/>
  <c r="AN31" i="9" s="1"/>
  <c r="AO31" i="9" s="1"/>
  <c r="AP31" i="9" s="1"/>
  <c r="AQ31" i="9" s="1"/>
  <c r="AR31" i="9" s="1"/>
  <c r="AS31" i="9" s="1"/>
  <c r="AT31" i="9" s="1"/>
  <c r="AU31" i="9" s="1"/>
  <c r="AV31" i="9" s="1"/>
  <c r="AW31" i="9" s="1"/>
  <c r="AX31" i="9" s="1"/>
  <c r="AY31" i="9" s="1"/>
  <c r="AZ31" i="9" s="1"/>
  <c r="B32" i="8"/>
  <c r="W39" i="11"/>
  <c r="X39" i="11" s="1"/>
  <c r="Y39" i="11" s="1"/>
  <c r="Z39" i="11" s="1"/>
  <c r="AA39" i="11" s="1"/>
  <c r="AB39" i="11" s="1"/>
  <c r="AC39" i="11" s="1"/>
  <c r="AD39" i="11" s="1"/>
  <c r="AE39" i="11" s="1"/>
  <c r="AF39" i="11" s="1"/>
  <c r="AG39" i="11" s="1"/>
  <c r="AH39" i="11" s="1"/>
  <c r="AI39" i="11" s="1"/>
  <c r="AJ39" i="11" s="1"/>
  <c r="AK39" i="11" s="1"/>
  <c r="AL39" i="11" s="1"/>
  <c r="AM39" i="11" s="1"/>
  <c r="AN39" i="11" s="1"/>
  <c r="AO39" i="11" s="1"/>
  <c r="AP39" i="11" s="1"/>
  <c r="AQ39" i="11" s="1"/>
  <c r="AR39" i="11" s="1"/>
  <c r="AS39" i="11" s="1"/>
  <c r="AT39" i="11" s="1"/>
  <c r="AU39" i="11" s="1"/>
  <c r="AV39" i="11" s="1"/>
  <c r="AW39" i="11" s="1"/>
  <c r="AX39" i="11" s="1"/>
  <c r="AK25" i="17"/>
  <c r="H36" i="11"/>
  <c r="W17" i="17"/>
  <c r="AH20" i="17"/>
  <c r="M24" i="12"/>
  <c r="D25" i="17"/>
  <c r="Q30" i="8"/>
  <c r="P7" i="11"/>
  <c r="AH2" i="17"/>
  <c r="V10" i="17"/>
  <c r="W23" i="11"/>
  <c r="X23" i="11" s="1"/>
  <c r="Y23" i="11" s="1"/>
  <c r="Z23" i="11" s="1"/>
  <c r="AA23" i="11" s="1"/>
  <c r="AB23" i="11" s="1"/>
  <c r="AC23" i="11" s="1"/>
  <c r="AD23" i="11" s="1"/>
  <c r="AE23" i="11" s="1"/>
  <c r="AF23" i="11" s="1"/>
  <c r="AG23" i="11" s="1"/>
  <c r="AH23" i="11" s="1"/>
  <c r="AI23" i="11" s="1"/>
  <c r="AJ23" i="11" s="1"/>
  <c r="AK23" i="11" s="1"/>
  <c r="AL23" i="11" s="1"/>
  <c r="AM23" i="11" s="1"/>
  <c r="AN23" i="11" s="1"/>
  <c r="AO23" i="11" s="1"/>
  <c r="AP23" i="11" s="1"/>
  <c r="AQ23" i="11" s="1"/>
  <c r="AR23" i="11" s="1"/>
  <c r="AS23" i="11" s="1"/>
  <c r="AT23" i="11" s="1"/>
  <c r="AU23" i="11" s="1"/>
  <c r="AV23" i="11" s="1"/>
  <c r="AW23" i="11" s="1"/>
  <c r="AX23" i="11" s="1"/>
  <c r="K23" i="11"/>
  <c r="N13" i="12"/>
  <c r="Y13" i="12"/>
  <c r="AI32" i="17"/>
  <c r="F33" i="17"/>
  <c r="L44" i="11"/>
  <c r="E43" i="11"/>
  <c r="AL30" i="17"/>
  <c r="Q44" i="9"/>
  <c r="AP32" i="17"/>
  <c r="D33" i="17"/>
  <c r="H34" i="17"/>
  <c r="K43" i="11"/>
  <c r="C45" i="11"/>
  <c r="AX33" i="17"/>
  <c r="AU32" i="17"/>
  <c r="Q43" i="9"/>
  <c r="K37" i="12"/>
  <c r="V45" i="9"/>
  <c r="W45" i="9" s="1"/>
  <c r="X45" i="9" s="1"/>
  <c r="Y45" i="9" s="1"/>
  <c r="Z45" i="9" s="1"/>
  <c r="AA45" i="9" s="1"/>
  <c r="AB45" i="9" s="1"/>
  <c r="AC45" i="9" s="1"/>
  <c r="AD45" i="9" s="1"/>
  <c r="AE45" i="9" s="1"/>
  <c r="AF45" i="9" s="1"/>
  <c r="AG45" i="9" s="1"/>
  <c r="AH45" i="9" s="1"/>
  <c r="AI45" i="9" s="1"/>
  <c r="AJ45" i="9" s="1"/>
  <c r="AK45" i="9" s="1"/>
  <c r="AL45" i="9" s="1"/>
  <c r="AM45" i="9" s="1"/>
  <c r="AN45" i="9" s="1"/>
  <c r="AO45" i="9" s="1"/>
  <c r="AP45" i="9" s="1"/>
  <c r="AQ45" i="9" s="1"/>
  <c r="AR45" i="9" s="1"/>
  <c r="AS45" i="9" s="1"/>
  <c r="AT45" i="9" s="1"/>
  <c r="AU45" i="9" s="1"/>
  <c r="AV45" i="9" s="1"/>
  <c r="AW45" i="9" s="1"/>
  <c r="AX45" i="9" s="1"/>
  <c r="AY45" i="9" s="1"/>
  <c r="AZ45" i="9" s="1"/>
  <c r="AG35" i="12"/>
  <c r="Q32" i="17"/>
  <c r="L44" i="9"/>
  <c r="AZ34" i="17"/>
  <c r="E47" i="11"/>
  <c r="Q35" i="12"/>
  <c r="AC36" i="12"/>
  <c r="V34" i="17"/>
  <c r="H30" i="17"/>
  <c r="L43" i="11"/>
  <c r="W37" i="12"/>
  <c r="R35" i="12"/>
  <c r="E31" i="17"/>
  <c r="B43" i="17"/>
  <c r="AZ44" i="17"/>
  <c r="AY48" i="17"/>
  <c r="W49" i="12"/>
  <c r="AH11" i="12"/>
  <c r="J11" i="12"/>
  <c r="AD11" i="12"/>
  <c r="U38" i="17"/>
  <c r="AT38" i="17"/>
  <c r="Q38" i="17"/>
  <c r="AG38" i="17"/>
  <c r="T35" i="17"/>
  <c r="Y35" i="17"/>
  <c r="AE35" i="17"/>
  <c r="AA35" i="17"/>
  <c r="AX35" i="17"/>
  <c r="AU39" i="17"/>
  <c r="AV42" i="17"/>
  <c r="G53" i="9"/>
  <c r="Q18" i="9"/>
  <c r="L28" i="17"/>
  <c r="D31" i="11"/>
  <c r="J25" i="12"/>
  <c r="K40" i="11"/>
  <c r="W9" i="11"/>
  <c r="X9" i="11" s="1"/>
  <c r="Y9" i="11" s="1"/>
  <c r="Z9" i="11" s="1"/>
  <c r="AA9" i="11" s="1"/>
  <c r="AB9" i="11" s="1"/>
  <c r="AC9" i="11" s="1"/>
  <c r="AD9" i="11" s="1"/>
  <c r="AE9" i="11" s="1"/>
  <c r="AF9" i="11" s="1"/>
  <c r="AG9" i="11" s="1"/>
  <c r="AH9" i="11" s="1"/>
  <c r="AI9" i="11" s="1"/>
  <c r="AJ9" i="11" s="1"/>
  <c r="AK9" i="11" s="1"/>
  <c r="AL9" i="11" s="1"/>
  <c r="AM9" i="11" s="1"/>
  <c r="AN9" i="11" s="1"/>
  <c r="AO9" i="11" s="1"/>
  <c r="AP9" i="11" s="1"/>
  <c r="AQ9" i="11" s="1"/>
  <c r="AR9" i="11" s="1"/>
  <c r="AS9" i="11" s="1"/>
  <c r="AT9" i="11" s="1"/>
  <c r="AU9" i="11" s="1"/>
  <c r="AV9" i="11" s="1"/>
  <c r="AW9" i="11" s="1"/>
  <c r="AX9" i="11" s="1"/>
  <c r="P37" i="11"/>
  <c r="AF17" i="17"/>
  <c r="T8" i="11"/>
  <c r="I37" i="11"/>
  <c r="L28" i="9"/>
  <c r="J31" i="11"/>
  <c r="H20" i="12"/>
  <c r="D37" i="11"/>
  <c r="R13" i="11"/>
  <c r="G30" i="12"/>
  <c r="AW2" i="17"/>
  <c r="AE26" i="12"/>
  <c r="W25" i="12"/>
  <c r="J19" i="17"/>
  <c r="S14" i="11"/>
  <c r="AZ27" i="17"/>
  <c r="L32" i="8"/>
  <c r="B29" i="8"/>
  <c r="V35" i="8"/>
  <c r="W35" i="8" s="1"/>
  <c r="X35" i="8" s="1"/>
  <c r="Y35" i="8" s="1"/>
  <c r="Z35" i="8" s="1"/>
  <c r="AA35" i="8" s="1"/>
  <c r="AB35" i="8" s="1"/>
  <c r="AC35" i="8" s="1"/>
  <c r="AD35" i="8" s="1"/>
  <c r="AE35" i="8" s="1"/>
  <c r="AF35" i="8" s="1"/>
  <c r="AG35" i="8" s="1"/>
  <c r="AH35" i="8" s="1"/>
  <c r="AI35" i="8" s="1"/>
  <c r="AJ35" i="8" s="1"/>
  <c r="AK35" i="8" s="1"/>
  <c r="AL35" i="8" s="1"/>
  <c r="AM35" i="8" s="1"/>
  <c r="AN35" i="8" s="1"/>
  <c r="AO35" i="8" s="1"/>
  <c r="AP35" i="8" s="1"/>
  <c r="AQ35" i="8" s="1"/>
  <c r="AR35" i="8" s="1"/>
  <c r="AS35" i="8" s="1"/>
  <c r="AT35" i="8" s="1"/>
  <c r="AU35" i="8" s="1"/>
  <c r="AV35" i="8" s="1"/>
  <c r="AW35" i="8" s="1"/>
  <c r="AX35" i="8" s="1"/>
  <c r="AY35" i="8" s="1"/>
  <c r="AZ35" i="8" s="1"/>
  <c r="G30" i="9"/>
  <c r="H30" i="9" s="1"/>
  <c r="I30" i="9" s="1"/>
  <c r="J30" i="9" s="1"/>
  <c r="K30" i="9" s="1"/>
  <c r="AD23" i="12"/>
  <c r="V34" i="8"/>
  <c r="W34" i="8" s="1"/>
  <c r="X34" i="8" s="1"/>
  <c r="Y34" i="8" s="1"/>
  <c r="Z34" i="8" s="1"/>
  <c r="AA34" i="8" s="1"/>
  <c r="AB34" i="8" s="1"/>
  <c r="AC34" i="8" s="1"/>
  <c r="AD34" i="8" s="1"/>
  <c r="AE34" i="8" s="1"/>
  <c r="AF34" i="8" s="1"/>
  <c r="AG34" i="8" s="1"/>
  <c r="AH34" i="8" s="1"/>
  <c r="AI34" i="8" s="1"/>
  <c r="AJ34" i="8" s="1"/>
  <c r="AK34" i="8" s="1"/>
  <c r="AL34" i="8" s="1"/>
  <c r="AM34" i="8" s="1"/>
  <c r="AN34" i="8" s="1"/>
  <c r="AO34" i="8" s="1"/>
  <c r="AP34" i="8" s="1"/>
  <c r="AQ34" i="8" s="1"/>
  <c r="AR34" i="8" s="1"/>
  <c r="AS34" i="8" s="1"/>
  <c r="AT34" i="8" s="1"/>
  <c r="AU34" i="8" s="1"/>
  <c r="AV34" i="8" s="1"/>
  <c r="AW34" i="8" s="1"/>
  <c r="AX34" i="8" s="1"/>
  <c r="AY34" i="8" s="1"/>
  <c r="AZ34" i="8" s="1"/>
  <c r="V23" i="12"/>
  <c r="W20" i="17"/>
  <c r="O25" i="12"/>
  <c r="AU18" i="17"/>
  <c r="G35" i="8"/>
  <c r="V29" i="11"/>
  <c r="AS23" i="17"/>
  <c r="G10" i="9"/>
  <c r="W29" i="12"/>
  <c r="V29" i="17"/>
  <c r="T42" i="11"/>
  <c r="P25" i="17"/>
  <c r="AD20" i="12"/>
  <c r="R26" i="12"/>
  <c r="B32" i="9"/>
  <c r="I10" i="11"/>
  <c r="AH28" i="12"/>
  <c r="D10" i="17"/>
  <c r="V23" i="11"/>
  <c r="G23" i="9"/>
  <c r="P13" i="12"/>
  <c r="K13" i="12"/>
  <c r="B43" i="8"/>
  <c r="AV33" i="17"/>
  <c r="AR31" i="17"/>
  <c r="AH30" i="17"/>
  <c r="AS31" i="17"/>
  <c r="AH34" i="17"/>
  <c r="AW32" i="17"/>
  <c r="Q33" i="17"/>
  <c r="P34" i="17"/>
  <c r="AU30" i="17"/>
  <c r="N31" i="17"/>
  <c r="T33" i="12"/>
  <c r="E32" i="17"/>
  <c r="AK33" i="17"/>
  <c r="K33" i="12"/>
  <c r="Q37" i="12"/>
  <c r="G46" i="8"/>
  <c r="AQ32" i="17"/>
  <c r="AG33" i="17"/>
  <c r="AA34" i="17"/>
  <c r="J37" i="12"/>
  <c r="AF35" i="12"/>
  <c r="F36" i="12"/>
  <c r="G34" i="17"/>
  <c r="C47" i="11"/>
  <c r="L43" i="8"/>
  <c r="M43" i="8" s="1"/>
  <c r="N43" i="8" s="1"/>
  <c r="O43" i="8" s="1"/>
  <c r="P43" i="8" s="1"/>
  <c r="AB33" i="17"/>
  <c r="B34" i="17"/>
  <c r="F42" i="17"/>
  <c r="N43" i="17"/>
  <c r="R44" i="17"/>
  <c r="F48" i="17"/>
  <c r="O49" i="12"/>
  <c r="I11" i="12"/>
  <c r="AC11" i="12"/>
  <c r="W11" i="12"/>
  <c r="AI38" i="17"/>
  <c r="O38" i="17"/>
  <c r="AF38" i="17"/>
  <c r="AC38" i="17"/>
  <c r="AJ35" i="17"/>
  <c r="AU35" i="17"/>
  <c r="U35" i="17"/>
  <c r="R35" i="17"/>
  <c r="AV35" i="17"/>
  <c r="G39" i="17"/>
  <c r="AB39" i="17"/>
  <c r="AX39" i="17"/>
  <c r="E39" i="17"/>
  <c r="AA39" i="17"/>
  <c r="M39" i="17"/>
  <c r="J36" i="17"/>
  <c r="AF36" i="17"/>
  <c r="AP36" i="17"/>
  <c r="G36" i="17"/>
  <c r="AD36" i="17"/>
  <c r="AQ36" i="17"/>
  <c r="X7" i="12"/>
  <c r="Y7" i="12"/>
  <c r="AI7" i="12"/>
  <c r="S7" i="12"/>
  <c r="J10" i="12"/>
  <c r="G10" i="12"/>
  <c r="N10" i="12"/>
  <c r="R10" i="12"/>
  <c r="V9" i="12"/>
  <c r="K9" i="12"/>
  <c r="I9" i="12"/>
  <c r="G9" i="12"/>
  <c r="AR42" i="17"/>
  <c r="AO47" i="17"/>
  <c r="AX43" i="17"/>
  <c r="H60" i="11"/>
  <c r="E44" i="17"/>
  <c r="V58" i="8"/>
  <c r="W58" i="8" s="1"/>
  <c r="X58" i="8" s="1"/>
  <c r="Y58" i="8" s="1"/>
  <c r="Z58" i="8" s="1"/>
  <c r="AA58" i="8" s="1"/>
  <c r="AB58" i="8" s="1"/>
  <c r="AC58" i="8" s="1"/>
  <c r="AD58" i="8" s="1"/>
  <c r="AE58" i="8" s="1"/>
  <c r="AF58" i="8" s="1"/>
  <c r="AG58" i="8" s="1"/>
  <c r="AH58" i="8" s="1"/>
  <c r="AI58" i="8" s="1"/>
  <c r="AJ58" i="8" s="1"/>
  <c r="AK58" i="8" s="1"/>
  <c r="AL58" i="8" s="1"/>
  <c r="AM58" i="8" s="1"/>
  <c r="AN58" i="8" s="1"/>
  <c r="AO58" i="8" s="1"/>
  <c r="AP58" i="8" s="1"/>
  <c r="AQ58" i="8" s="1"/>
  <c r="AR58" i="8" s="1"/>
  <c r="AS58" i="8" s="1"/>
  <c r="AT58" i="8" s="1"/>
  <c r="AU58" i="8" s="1"/>
  <c r="AV58" i="8" s="1"/>
  <c r="AW58" i="8" s="1"/>
  <c r="AX58" i="8" s="1"/>
  <c r="AY58" i="8" s="1"/>
  <c r="AZ58" i="8" s="1"/>
  <c r="L57" i="11"/>
  <c r="C45" i="17"/>
  <c r="S56" i="11"/>
  <c r="E59" i="11"/>
  <c r="J6" i="12"/>
  <c r="AI6" i="12"/>
  <c r="R6" i="12"/>
  <c r="G6" i="12"/>
  <c r="L48" i="8"/>
  <c r="L53" i="9"/>
  <c r="K53" i="11"/>
  <c r="G53" i="11"/>
  <c r="M53" i="11"/>
  <c r="G49" i="9"/>
  <c r="W36" i="12"/>
  <c r="X43" i="17"/>
  <c r="AA11" i="12"/>
  <c r="O62" i="11"/>
  <c r="AB38" i="17"/>
  <c r="AN35" i="17"/>
  <c r="AM35" i="17"/>
  <c r="V39" i="17"/>
  <c r="B36" i="17"/>
  <c r="V36" i="17"/>
  <c r="W7" i="12"/>
  <c r="V7" i="12"/>
  <c r="K10" i="12"/>
  <c r="P9" i="12"/>
  <c r="G47" i="12"/>
  <c r="AI44" i="17"/>
  <c r="X45" i="17"/>
  <c r="H6" i="12"/>
  <c r="P6" i="12"/>
  <c r="L51" i="9"/>
  <c r="S53" i="11"/>
  <c r="T43" i="11"/>
  <c r="S46" i="11"/>
  <c r="AI36" i="12"/>
  <c r="G35" i="12"/>
  <c r="P37" i="12"/>
  <c r="O32" i="17"/>
  <c r="AD36" i="12"/>
  <c r="S34" i="12"/>
  <c r="AI47" i="17"/>
  <c r="R11" i="12"/>
  <c r="B38" i="17"/>
  <c r="AR35" i="17"/>
  <c r="V35" i="17"/>
  <c r="U39" i="17"/>
  <c r="AL36" i="17"/>
  <c r="AW36" i="17"/>
  <c r="J7" i="12"/>
  <c r="AF10" i="12"/>
  <c r="Q9" i="12"/>
  <c r="Y9" i="12"/>
  <c r="AB44" i="17"/>
  <c r="R45" i="17"/>
  <c r="AD6" i="12"/>
  <c r="Q54" i="9"/>
  <c r="D53" i="11"/>
  <c r="O29" i="17"/>
  <c r="F10" i="17"/>
  <c r="Q23" i="8"/>
  <c r="U31" i="17"/>
  <c r="AH36" i="12"/>
  <c r="F37" i="12"/>
  <c r="AH35" i="12"/>
  <c r="O47" i="11"/>
  <c r="AC30" i="17"/>
  <c r="K34" i="17"/>
  <c r="AE48" i="12"/>
  <c r="V38" i="17"/>
  <c r="C35" i="17"/>
  <c r="AZ39" i="17"/>
  <c r="AH39" i="17"/>
  <c r="AC36" i="17"/>
  <c r="L54" i="8"/>
  <c r="F7" i="12"/>
  <c r="AC10" i="12"/>
  <c r="AA9" i="12"/>
  <c r="G60" i="9"/>
  <c r="AX48" i="17"/>
  <c r="I6" i="12"/>
  <c r="L54" i="9"/>
  <c r="V49" i="9"/>
  <c r="W49" i="9" s="1"/>
  <c r="X49" i="9" s="1"/>
  <c r="Y49" i="9" s="1"/>
  <c r="Z49" i="9" s="1"/>
  <c r="AA49" i="9" s="1"/>
  <c r="AB49" i="9" s="1"/>
  <c r="AC49" i="9" s="1"/>
  <c r="AD49" i="9" s="1"/>
  <c r="AE49" i="9" s="1"/>
  <c r="AF49" i="9" s="1"/>
  <c r="AG49" i="9" s="1"/>
  <c r="AH49" i="9" s="1"/>
  <c r="AI49" i="9" s="1"/>
  <c r="AJ49" i="9" s="1"/>
  <c r="AK49" i="9" s="1"/>
  <c r="AL49" i="9" s="1"/>
  <c r="AM49" i="9" s="1"/>
  <c r="AN49" i="9" s="1"/>
  <c r="AO49" i="9" s="1"/>
  <c r="AP49" i="9" s="1"/>
  <c r="AQ49" i="9" s="1"/>
  <c r="AR49" i="9" s="1"/>
  <c r="AS49" i="9" s="1"/>
  <c r="AT49" i="9" s="1"/>
  <c r="AU49" i="9" s="1"/>
  <c r="AV49" i="9" s="1"/>
  <c r="AW49" i="9" s="1"/>
  <c r="AX49" i="9" s="1"/>
  <c r="AY49" i="9" s="1"/>
  <c r="AZ49" i="9" s="1"/>
  <c r="Q11" i="11"/>
  <c r="K23" i="12"/>
  <c r="AB32" i="12"/>
  <c r="X20" i="17"/>
  <c r="E30" i="11"/>
  <c r="X22" i="12"/>
  <c r="AC28" i="12"/>
  <c r="X21" i="12"/>
  <c r="F39" i="11"/>
  <c r="AI10" i="17"/>
  <c r="V23" i="8"/>
  <c r="W23" i="8" s="1"/>
  <c r="X23" i="8" s="1"/>
  <c r="Y23" i="8" s="1"/>
  <c r="Z23" i="8" s="1"/>
  <c r="AA23" i="8" s="1"/>
  <c r="AB23" i="8" s="1"/>
  <c r="AC23" i="8" s="1"/>
  <c r="AD23" i="8" s="1"/>
  <c r="AE23" i="8" s="1"/>
  <c r="AF23" i="8" s="1"/>
  <c r="AG23" i="8" s="1"/>
  <c r="AH23" i="8" s="1"/>
  <c r="AI23" i="8" s="1"/>
  <c r="AJ23" i="8" s="1"/>
  <c r="AK23" i="8" s="1"/>
  <c r="AL23" i="8" s="1"/>
  <c r="AM23" i="8" s="1"/>
  <c r="AN23" i="8" s="1"/>
  <c r="AO23" i="8" s="1"/>
  <c r="AP23" i="8" s="1"/>
  <c r="AQ23" i="8" s="1"/>
  <c r="AR23" i="8" s="1"/>
  <c r="AS23" i="8" s="1"/>
  <c r="AT23" i="8" s="1"/>
  <c r="AU23" i="8" s="1"/>
  <c r="AV23" i="8" s="1"/>
  <c r="AW23" i="8" s="1"/>
  <c r="AX23" i="8" s="1"/>
  <c r="AY23" i="8" s="1"/>
  <c r="AZ23" i="8" s="1"/>
  <c r="K45" i="11"/>
  <c r="L37" i="12"/>
  <c r="P36" i="12"/>
  <c r="I47" i="11"/>
  <c r="AB37" i="12"/>
  <c r="AJ35" i="12"/>
  <c r="O37" i="12"/>
  <c r="S47" i="17"/>
  <c r="L49" i="12"/>
  <c r="F38" i="17"/>
  <c r="Q35" i="17"/>
  <c r="AQ39" i="17"/>
  <c r="Y39" i="17"/>
  <c r="X36" i="17"/>
  <c r="V54" i="8"/>
  <c r="W54" i="8" s="1"/>
  <c r="X54" i="8" s="1"/>
  <c r="Y54" i="8" s="1"/>
  <c r="Z54" i="8" s="1"/>
  <c r="AA54" i="8" s="1"/>
  <c r="AB54" i="8" s="1"/>
  <c r="AC54" i="8" s="1"/>
  <c r="AD54" i="8" s="1"/>
  <c r="AE54" i="8" s="1"/>
  <c r="AF54" i="8" s="1"/>
  <c r="AG54" i="8" s="1"/>
  <c r="AH54" i="8" s="1"/>
  <c r="AI54" i="8" s="1"/>
  <c r="AJ54" i="8" s="1"/>
  <c r="AK54" i="8" s="1"/>
  <c r="AL54" i="8" s="1"/>
  <c r="AM54" i="8" s="1"/>
  <c r="AN54" i="8" s="1"/>
  <c r="AO54" i="8" s="1"/>
  <c r="AP54" i="8" s="1"/>
  <c r="AQ54" i="8" s="1"/>
  <c r="AR54" i="8" s="1"/>
  <c r="AS54" i="8" s="1"/>
  <c r="AT54" i="8" s="1"/>
  <c r="AU54" i="8" s="1"/>
  <c r="AV54" i="8" s="1"/>
  <c r="AW54" i="8" s="1"/>
  <c r="AX54" i="8" s="1"/>
  <c r="AY54" i="8" s="1"/>
  <c r="AZ54" i="8" s="1"/>
  <c r="M10" i="12"/>
  <c r="AI9" i="12"/>
  <c r="AK43" i="17"/>
  <c r="AQ48" i="17"/>
  <c r="AF6" i="12"/>
  <c r="F6" i="12"/>
  <c r="B51" i="9"/>
  <c r="L39" i="17"/>
  <c r="T36" i="17"/>
  <c r="W36" i="17"/>
  <c r="M7" i="12"/>
  <c r="AF9" i="12"/>
  <c r="AH9" i="12"/>
  <c r="AD44" i="17"/>
  <c r="Q62" i="8"/>
  <c r="R62" i="8" s="1"/>
  <c r="S62" i="8" s="1"/>
  <c r="T62" i="8" s="1"/>
  <c r="U62" i="8" s="1"/>
  <c r="N6" i="12"/>
  <c r="C53" i="11"/>
  <c r="H62" i="8"/>
  <c r="I62" i="8" s="1"/>
  <c r="J62" i="8" s="1"/>
  <c r="K62" i="8" s="1"/>
  <c r="G25" i="9"/>
  <c r="L25" i="9"/>
  <c r="V25" i="9"/>
  <c r="W25" i="9" s="1"/>
  <c r="X25" i="9" s="1"/>
  <c r="Y25" i="9" s="1"/>
  <c r="Z25" i="9" s="1"/>
  <c r="AA25" i="9" s="1"/>
  <c r="AB25" i="9" s="1"/>
  <c r="AC25" i="9" s="1"/>
  <c r="AD25" i="9" s="1"/>
  <c r="AE25" i="9" s="1"/>
  <c r="AF25" i="9" s="1"/>
  <c r="AG25" i="9" s="1"/>
  <c r="AH25" i="9" s="1"/>
  <c r="AI25" i="9" s="1"/>
  <c r="AJ25" i="9" s="1"/>
  <c r="AK25" i="9" s="1"/>
  <c r="AL25" i="9" s="1"/>
  <c r="AM25" i="9" s="1"/>
  <c r="AN25" i="9" s="1"/>
  <c r="AO25" i="9" s="1"/>
  <c r="AP25" i="9" s="1"/>
  <c r="AQ25" i="9" s="1"/>
  <c r="AR25" i="9" s="1"/>
  <c r="AS25" i="9" s="1"/>
  <c r="AT25" i="9" s="1"/>
  <c r="AU25" i="9" s="1"/>
  <c r="AV25" i="9" s="1"/>
  <c r="AW25" i="9" s="1"/>
  <c r="AX25" i="9" s="1"/>
  <c r="AY25" i="9" s="1"/>
  <c r="AZ25" i="9" s="1"/>
  <c r="Q25" i="9"/>
  <c r="R25" i="9" s="1"/>
  <c r="S25" i="9" s="1"/>
  <c r="T25" i="9" s="1"/>
  <c r="U25" i="9" s="1"/>
  <c r="B25" i="9"/>
  <c r="T14" i="12"/>
  <c r="B24" i="8"/>
  <c r="C56" i="9"/>
  <c r="D56" i="9" s="1"/>
  <c r="E56" i="9" s="1"/>
  <c r="F56" i="9" s="1"/>
  <c r="R61" i="9"/>
  <c r="S61" i="9" s="1"/>
  <c r="T61" i="9" s="1"/>
  <c r="U61" i="9" s="1"/>
  <c r="M56" i="8"/>
  <c r="N56" i="8" s="1"/>
  <c r="O56" i="8" s="1"/>
  <c r="P56" i="8" s="1"/>
  <c r="M60" i="8"/>
  <c r="N60" i="8" s="1"/>
  <c r="O60" i="8" s="1"/>
  <c r="P60" i="8" s="1"/>
  <c r="C62" i="9"/>
  <c r="D62" i="9" s="1"/>
  <c r="E62" i="9" s="1"/>
  <c r="F62" i="9" s="1"/>
  <c r="L25" i="8"/>
  <c r="Q25" i="8"/>
  <c r="B25" i="8"/>
  <c r="V25" i="8"/>
  <c r="W25" i="8" s="1"/>
  <c r="X25" i="8" s="1"/>
  <c r="Y25" i="8" s="1"/>
  <c r="Z25" i="8" s="1"/>
  <c r="AA25" i="8" s="1"/>
  <c r="AB25" i="8" s="1"/>
  <c r="AC25" i="8" s="1"/>
  <c r="AD25" i="8" s="1"/>
  <c r="AE25" i="8" s="1"/>
  <c r="AF25" i="8" s="1"/>
  <c r="AG25" i="8" s="1"/>
  <c r="AH25" i="8" s="1"/>
  <c r="AI25" i="8" s="1"/>
  <c r="AJ25" i="8" s="1"/>
  <c r="AK25" i="8" s="1"/>
  <c r="AL25" i="8" s="1"/>
  <c r="AM25" i="8" s="1"/>
  <c r="AN25" i="8" s="1"/>
  <c r="AO25" i="8" s="1"/>
  <c r="AP25" i="8" s="1"/>
  <c r="AQ25" i="8" s="1"/>
  <c r="AR25" i="8" s="1"/>
  <c r="AS25" i="8" s="1"/>
  <c r="AT25" i="8" s="1"/>
  <c r="AU25" i="8" s="1"/>
  <c r="AV25" i="8" s="1"/>
  <c r="AW25" i="8" s="1"/>
  <c r="AX25" i="8" s="1"/>
  <c r="AY25" i="8" s="1"/>
  <c r="AZ25" i="8" s="1"/>
  <c r="G25" i="8"/>
  <c r="M59" i="8"/>
  <c r="N59" i="8" s="1"/>
  <c r="O59" i="8" s="1"/>
  <c r="P59" i="8" s="1"/>
  <c r="C58" i="8"/>
  <c r="D58" i="8" s="1"/>
  <c r="E58" i="8" s="1"/>
  <c r="F58" i="8" s="1"/>
  <c r="H59" i="8"/>
  <c r="I59" i="8" s="1"/>
  <c r="J59" i="8" s="1"/>
  <c r="K59" i="8" s="1"/>
  <c r="E15" i="12"/>
  <c r="T15" i="12"/>
  <c r="AA15" i="12"/>
  <c r="J15" i="12"/>
  <c r="V15" i="12"/>
  <c r="I15" i="12"/>
  <c r="AG15" i="12"/>
  <c r="AD15" i="12"/>
  <c r="M15" i="12"/>
  <c r="AJ15" i="12"/>
  <c r="AH15" i="12"/>
  <c r="AI15" i="12"/>
  <c r="Y15" i="12"/>
  <c r="G15" i="12"/>
  <c r="U15" i="12"/>
  <c r="AF15" i="12"/>
  <c r="AB15" i="12"/>
  <c r="O15" i="12"/>
  <c r="H15" i="12"/>
  <c r="P15" i="12"/>
  <c r="X15" i="12"/>
  <c r="L15" i="12"/>
  <c r="AE15" i="12"/>
  <c r="R15" i="12"/>
  <c r="Q15" i="12"/>
  <c r="W15" i="12"/>
  <c r="AC15" i="12"/>
  <c r="F15" i="12"/>
  <c r="S15" i="12"/>
  <c r="N15" i="12"/>
  <c r="K15" i="12"/>
  <c r="Z15" i="12"/>
  <c r="M24" i="9" l="1"/>
  <c r="N24" i="9" s="1"/>
  <c r="O24" i="9" s="1"/>
  <c r="P24" i="9" s="1"/>
  <c r="H24" i="9"/>
  <c r="I24" i="9" s="1"/>
  <c r="J24" i="9" s="1"/>
  <c r="K24" i="9" s="1"/>
  <c r="H61" i="8"/>
  <c r="I61" i="8" s="1"/>
  <c r="J61" i="8" s="1"/>
  <c r="K61" i="8" s="1"/>
  <c r="H58" i="8"/>
  <c r="I58" i="8" s="1"/>
  <c r="J58" i="8" s="1"/>
  <c r="K58" i="8" s="1"/>
  <c r="H62" i="9"/>
  <c r="I62" i="9" s="1"/>
  <c r="J62" i="9" s="1"/>
  <c r="K62" i="9" s="1"/>
  <c r="M58" i="8"/>
  <c r="N58" i="8" s="1"/>
  <c r="O58" i="8" s="1"/>
  <c r="P58" i="8" s="1"/>
  <c r="M56" i="9"/>
  <c r="N56" i="9" s="1"/>
  <c r="O56" i="9" s="1"/>
  <c r="P56" i="9" s="1"/>
  <c r="C29" i="8"/>
  <c r="D29" i="8" s="1"/>
  <c r="E29" i="8" s="1"/>
  <c r="F29" i="8" s="1"/>
  <c r="H53" i="9"/>
  <c r="I53" i="9" s="1"/>
  <c r="J53" i="9" s="1"/>
  <c r="K53" i="9" s="1"/>
  <c r="C54" i="8"/>
  <c r="D54" i="8" s="1"/>
  <c r="E54" i="8" s="1"/>
  <c r="F54" i="8" s="1"/>
  <c r="M35" i="9"/>
  <c r="N35" i="9" s="1"/>
  <c r="O35" i="9" s="1"/>
  <c r="P35" i="9" s="1"/>
  <c r="H32" i="8"/>
  <c r="I32" i="8" s="1"/>
  <c r="J32" i="8" s="1"/>
  <c r="K32" i="8" s="1"/>
  <c r="R16" i="9"/>
  <c r="S16" i="9" s="1"/>
  <c r="T16" i="9" s="1"/>
  <c r="U16" i="9" s="1"/>
  <c r="H36" i="9"/>
  <c r="I36" i="9" s="1"/>
  <c r="J36" i="9" s="1"/>
  <c r="K36" i="9" s="1"/>
  <c r="C44" i="9"/>
  <c r="D44" i="9" s="1"/>
  <c r="E44" i="9" s="1"/>
  <c r="F44" i="9" s="1"/>
  <c r="M49" i="8"/>
  <c r="N49" i="8" s="1"/>
  <c r="O49" i="8" s="1"/>
  <c r="P49" i="8" s="1"/>
  <c r="C56" i="8"/>
  <c r="D56" i="8" s="1"/>
  <c r="E56" i="8" s="1"/>
  <c r="F56" i="8" s="1"/>
  <c r="C7" i="9"/>
  <c r="D7" i="9" s="1"/>
  <c r="E7" i="9" s="1"/>
  <c r="F7" i="9" s="1"/>
  <c r="R46" i="9"/>
  <c r="S46" i="9" s="1"/>
  <c r="T46" i="9" s="1"/>
  <c r="U46" i="9" s="1"/>
  <c r="C38" i="8"/>
  <c r="D38" i="8" s="1"/>
  <c r="E38" i="8" s="1"/>
  <c r="F38" i="8" s="1"/>
  <c r="H4" i="8"/>
  <c r="I4" i="8" s="1"/>
  <c r="J4" i="8" s="1"/>
  <c r="K4" i="8" s="1"/>
  <c r="H57" i="9"/>
  <c r="I57" i="9" s="1"/>
  <c r="J57" i="9" s="1"/>
  <c r="K57" i="9" s="1"/>
  <c r="R11" i="8"/>
  <c r="S11" i="8" s="1"/>
  <c r="T11" i="8" s="1"/>
  <c r="U11" i="8" s="1"/>
  <c r="C7" i="8"/>
  <c r="D7" i="8" s="1"/>
  <c r="E7" i="8" s="1"/>
  <c r="F7" i="8" s="1"/>
  <c r="H10" i="8"/>
  <c r="I10" i="8" s="1"/>
  <c r="J10" i="8" s="1"/>
  <c r="K10" i="8" s="1"/>
  <c r="H47" i="9"/>
  <c r="I47" i="9" s="1"/>
  <c r="J47" i="9" s="1"/>
  <c r="K47" i="9" s="1"/>
  <c r="R23" i="9"/>
  <c r="S23" i="9" s="1"/>
  <c r="T23" i="9" s="1"/>
  <c r="U23" i="9" s="1"/>
  <c r="C21" i="8"/>
  <c r="D21" i="8" s="1"/>
  <c r="E21" i="8" s="1"/>
  <c r="F21" i="8" s="1"/>
  <c r="H56" i="9"/>
  <c r="I56" i="9" s="1"/>
  <c r="J56" i="9" s="1"/>
  <c r="K56" i="9" s="1"/>
  <c r="H56" i="8"/>
  <c r="I56" i="8" s="1"/>
  <c r="J56" i="8" s="1"/>
  <c r="K56" i="8" s="1"/>
  <c r="R30" i="9"/>
  <c r="S30" i="9" s="1"/>
  <c r="T30" i="9" s="1"/>
  <c r="U30" i="9" s="1"/>
  <c r="R28" i="8"/>
  <c r="S28" i="8" s="1"/>
  <c r="T28" i="8" s="1"/>
  <c r="U28" i="8" s="1"/>
  <c r="C60" i="9"/>
  <c r="D60" i="9" s="1"/>
  <c r="E60" i="9" s="1"/>
  <c r="F60" i="9" s="1"/>
  <c r="H16" i="8"/>
  <c r="I16" i="8" s="1"/>
  <c r="J16" i="8" s="1"/>
  <c r="K16" i="8" s="1"/>
  <c r="H33" i="8"/>
  <c r="I33" i="8" s="1"/>
  <c r="J33" i="8" s="1"/>
  <c r="K33" i="8" s="1"/>
  <c r="M60" i="9"/>
  <c r="N60" i="9" s="1"/>
  <c r="O60" i="9" s="1"/>
  <c r="P60" i="9" s="1"/>
  <c r="R24" i="9"/>
  <c r="S24" i="9" s="1"/>
  <c r="T24" i="9" s="1"/>
  <c r="U24" i="9" s="1"/>
  <c r="M58" i="9"/>
  <c r="N58" i="9" s="1"/>
  <c r="O58" i="9" s="1"/>
  <c r="P58" i="9" s="1"/>
  <c r="H58" i="9"/>
  <c r="I58" i="9" s="1"/>
  <c r="J58" i="9" s="1"/>
  <c r="K58" i="9" s="1"/>
  <c r="R51" i="9"/>
  <c r="S51" i="9" s="1"/>
  <c r="T51" i="9" s="1"/>
  <c r="U51" i="9" s="1"/>
  <c r="M62" i="8"/>
  <c r="N62" i="8" s="1"/>
  <c r="O62" i="8" s="1"/>
  <c r="P62" i="8" s="1"/>
  <c r="R14" i="8"/>
  <c r="S14" i="8" s="1"/>
  <c r="T14" i="8" s="1"/>
  <c r="U14" i="8" s="1"/>
  <c r="R50" i="9"/>
  <c r="S50" i="9" s="1"/>
  <c r="T50" i="9" s="1"/>
  <c r="U50" i="9" s="1"/>
  <c r="M52" i="8"/>
  <c r="N52" i="8" s="1"/>
  <c r="O52" i="8" s="1"/>
  <c r="P52" i="8" s="1"/>
  <c r="R41" i="8"/>
  <c r="S41" i="8" s="1"/>
  <c r="T41" i="8" s="1"/>
  <c r="U41" i="8" s="1"/>
  <c r="R55" i="9"/>
  <c r="S55" i="9" s="1"/>
  <c r="T55" i="9" s="1"/>
  <c r="U55" i="9" s="1"/>
  <c r="H61" i="9"/>
  <c r="I61" i="9" s="1"/>
  <c r="J61" i="9" s="1"/>
  <c r="K61" i="9" s="1"/>
  <c r="H40" i="9"/>
  <c r="I40" i="9" s="1"/>
  <c r="J40" i="9" s="1"/>
  <c r="K40" i="9" s="1"/>
  <c r="C61" i="8"/>
  <c r="D61" i="8" s="1"/>
  <c r="E61" i="8" s="1"/>
  <c r="F61" i="8" s="1"/>
  <c r="H18" i="8"/>
  <c r="I18" i="8" s="1"/>
  <c r="J18" i="8" s="1"/>
  <c r="K18" i="8" s="1"/>
  <c r="R44" i="8"/>
  <c r="S44" i="8" s="1"/>
  <c r="T44" i="8" s="1"/>
  <c r="U44" i="8" s="1"/>
  <c r="M46" i="9"/>
  <c r="N46" i="9" s="1"/>
  <c r="O46" i="9" s="1"/>
  <c r="P46" i="9" s="1"/>
  <c r="R32" i="8"/>
  <c r="S32" i="8" s="1"/>
  <c r="T32" i="8" s="1"/>
  <c r="U32" i="8" s="1"/>
  <c r="C31" i="8"/>
  <c r="D31" i="8" s="1"/>
  <c r="E31" i="8" s="1"/>
  <c r="F31" i="8" s="1"/>
  <c r="C5" i="8"/>
  <c r="D5" i="8" s="1"/>
  <c r="E5" i="8" s="1"/>
  <c r="F5" i="8" s="1"/>
  <c r="H31" i="9"/>
  <c r="I31" i="9" s="1"/>
  <c r="J31" i="9" s="1"/>
  <c r="K31" i="9" s="1"/>
  <c r="C50" i="8"/>
  <c r="D50" i="8" s="1"/>
  <c r="E50" i="8" s="1"/>
  <c r="F50" i="8" s="1"/>
  <c r="M23" i="9"/>
  <c r="N23" i="9" s="1"/>
  <c r="O23" i="9" s="1"/>
  <c r="P23" i="9" s="1"/>
  <c r="H14" i="9"/>
  <c r="I14" i="9" s="1"/>
  <c r="J14" i="9" s="1"/>
  <c r="K14" i="9" s="1"/>
  <c r="M19" i="9"/>
  <c r="N19" i="9" s="1"/>
  <c r="O19" i="9" s="1"/>
  <c r="P19" i="9" s="1"/>
  <c r="H5" i="9"/>
  <c r="I5" i="9" s="1"/>
  <c r="J5" i="9" s="1"/>
  <c r="K5" i="9" s="1"/>
  <c r="R15" i="9"/>
  <c r="S15" i="9" s="1"/>
  <c r="T15" i="9" s="1"/>
  <c r="U15" i="9" s="1"/>
  <c r="R38" i="9"/>
  <c r="S38" i="9" s="1"/>
  <c r="T38" i="9" s="1"/>
  <c r="U38" i="9" s="1"/>
  <c r="M5" i="8"/>
  <c r="N5" i="8" s="1"/>
  <c r="O5" i="8" s="1"/>
  <c r="P5" i="8" s="1"/>
  <c r="C22" i="8"/>
  <c r="D22" i="8" s="1"/>
  <c r="E22" i="8" s="1"/>
  <c r="F22" i="8" s="1"/>
  <c r="M48" i="9"/>
  <c r="N48" i="9" s="1"/>
  <c r="O48" i="9" s="1"/>
  <c r="P48" i="9" s="1"/>
  <c r="R22" i="8"/>
  <c r="S22" i="8" s="1"/>
  <c r="T22" i="8" s="1"/>
  <c r="U22" i="8" s="1"/>
  <c r="H55" i="8"/>
  <c r="I55" i="8" s="1"/>
  <c r="J55" i="8" s="1"/>
  <c r="K55" i="8" s="1"/>
  <c r="R60" i="9"/>
  <c r="S60" i="9" s="1"/>
  <c r="T60" i="9" s="1"/>
  <c r="U60" i="9" s="1"/>
  <c r="H52" i="9"/>
  <c r="I52" i="9" s="1"/>
  <c r="J52" i="9" s="1"/>
  <c r="K52" i="9" s="1"/>
  <c r="H20" i="9"/>
  <c r="I20" i="9" s="1"/>
  <c r="J20" i="9" s="1"/>
  <c r="K20" i="9" s="1"/>
  <c r="R24" i="8"/>
  <c r="S24" i="8" s="1"/>
  <c r="T24" i="8" s="1"/>
  <c r="U24" i="8" s="1"/>
  <c r="H24" i="8"/>
  <c r="I24" i="8" s="1"/>
  <c r="J24" i="8" s="1"/>
  <c r="K24" i="8" s="1"/>
  <c r="R61" i="8"/>
  <c r="S61" i="8" s="1"/>
  <c r="T61" i="8" s="1"/>
  <c r="U61" i="8" s="1"/>
  <c r="H40" i="8"/>
  <c r="I40" i="8" s="1"/>
  <c r="J40" i="8" s="1"/>
  <c r="K40" i="8" s="1"/>
  <c r="M8" i="9"/>
  <c r="N8" i="9" s="1"/>
  <c r="O8" i="9" s="1"/>
  <c r="P8" i="9" s="1"/>
  <c r="R59" i="9"/>
  <c r="S59" i="9" s="1"/>
  <c r="T59" i="9" s="1"/>
  <c r="U59" i="9" s="1"/>
  <c r="H44" i="8"/>
  <c r="I44" i="8" s="1"/>
  <c r="J44" i="8" s="1"/>
  <c r="K44" i="8" s="1"/>
  <c r="M2" i="8"/>
  <c r="N2" i="8" s="1"/>
  <c r="O2" i="8" s="1"/>
  <c r="P2" i="8" s="1"/>
  <c r="H53" i="8"/>
  <c r="I53" i="8" s="1"/>
  <c r="J53" i="8" s="1"/>
  <c r="K53" i="8" s="1"/>
  <c r="C34" i="8"/>
  <c r="D34" i="8" s="1"/>
  <c r="E34" i="8" s="1"/>
  <c r="F34" i="8" s="1"/>
  <c r="H41" i="9"/>
  <c r="I41" i="9" s="1"/>
  <c r="J41" i="9" s="1"/>
  <c r="K41" i="9" s="1"/>
  <c r="H51" i="8"/>
  <c r="I51" i="8" s="1"/>
  <c r="J51" i="8" s="1"/>
  <c r="K51" i="8" s="1"/>
  <c r="H22" i="8"/>
  <c r="I22" i="8" s="1"/>
  <c r="J22" i="8" s="1"/>
  <c r="K22" i="8" s="1"/>
  <c r="C45" i="8"/>
  <c r="D45" i="8" s="1"/>
  <c r="E45" i="8" s="1"/>
  <c r="F45" i="8" s="1"/>
  <c r="C55" i="9"/>
  <c r="D55" i="9" s="1"/>
  <c r="E55" i="9" s="1"/>
  <c r="F55" i="9" s="1"/>
  <c r="C25" i="8"/>
  <c r="D25" i="8" s="1"/>
  <c r="E25" i="8" s="1"/>
  <c r="F25" i="8" s="1"/>
  <c r="M14" i="8"/>
  <c r="N14" i="8" s="1"/>
  <c r="O14" i="8" s="1"/>
  <c r="P14" i="8" s="1"/>
  <c r="M9" i="8"/>
  <c r="N9" i="8" s="1"/>
  <c r="O9" i="8" s="1"/>
  <c r="P9" i="8" s="1"/>
  <c r="M35" i="8"/>
  <c r="N35" i="8" s="1"/>
  <c r="O35" i="8" s="1"/>
  <c r="P35" i="8" s="1"/>
  <c r="C12" i="9"/>
  <c r="D12" i="9" s="1"/>
  <c r="E12" i="9" s="1"/>
  <c r="F12" i="9" s="1"/>
  <c r="C42" i="9"/>
  <c r="D42" i="9" s="1"/>
  <c r="E42" i="9" s="1"/>
  <c r="F42" i="9" s="1"/>
  <c r="M54" i="9"/>
  <c r="N54" i="9" s="1"/>
  <c r="O54" i="9" s="1"/>
  <c r="P54" i="9" s="1"/>
  <c r="R18" i="9"/>
  <c r="S18" i="9" s="1"/>
  <c r="T18" i="9" s="1"/>
  <c r="U18" i="9" s="1"/>
  <c r="C32" i="8"/>
  <c r="D32" i="8" s="1"/>
  <c r="E32" i="8" s="1"/>
  <c r="F32" i="8" s="1"/>
  <c r="R46" i="8"/>
  <c r="S46" i="8" s="1"/>
  <c r="T46" i="8" s="1"/>
  <c r="U46" i="8" s="1"/>
  <c r="R37" i="8"/>
  <c r="S37" i="8" s="1"/>
  <c r="T37" i="8" s="1"/>
  <c r="U37" i="8" s="1"/>
  <c r="C10" i="8"/>
  <c r="D10" i="8" s="1"/>
  <c r="E10" i="8" s="1"/>
  <c r="F10" i="8" s="1"/>
  <c r="R57" i="8"/>
  <c r="S57" i="8" s="1"/>
  <c r="T57" i="8" s="1"/>
  <c r="U57" i="8" s="1"/>
  <c r="H47" i="8"/>
  <c r="I47" i="8" s="1"/>
  <c r="J47" i="8" s="1"/>
  <c r="K47" i="8" s="1"/>
  <c r="H43" i="9"/>
  <c r="I43" i="9" s="1"/>
  <c r="J43" i="9" s="1"/>
  <c r="K43" i="9" s="1"/>
  <c r="R12" i="9"/>
  <c r="S12" i="9" s="1"/>
  <c r="T12" i="9" s="1"/>
  <c r="U12" i="9" s="1"/>
  <c r="M19" i="8"/>
  <c r="N19" i="8" s="1"/>
  <c r="O19" i="8" s="1"/>
  <c r="P19" i="8" s="1"/>
  <c r="M8" i="8"/>
  <c r="N8" i="8" s="1"/>
  <c r="O8" i="8" s="1"/>
  <c r="P8" i="8" s="1"/>
  <c r="C2" i="8"/>
  <c r="D2" i="8" s="1"/>
  <c r="E2" i="8" s="1"/>
  <c r="F2" i="8" s="1"/>
  <c r="H17" i="8"/>
  <c r="I17" i="8" s="1"/>
  <c r="J17" i="8" s="1"/>
  <c r="K17" i="8" s="1"/>
  <c r="H8" i="9"/>
  <c r="I8" i="9" s="1"/>
  <c r="J8" i="9" s="1"/>
  <c r="K8" i="9" s="1"/>
  <c r="R40" i="8"/>
  <c r="S40" i="8" s="1"/>
  <c r="T40" i="8" s="1"/>
  <c r="U40" i="8" s="1"/>
  <c r="H49" i="8"/>
  <c r="I49" i="8" s="1"/>
  <c r="J49" i="8" s="1"/>
  <c r="K49" i="8" s="1"/>
  <c r="H13" i="8"/>
  <c r="I13" i="8" s="1"/>
  <c r="J13" i="8" s="1"/>
  <c r="K13" i="8" s="1"/>
  <c r="R10" i="8"/>
  <c r="S10" i="8" s="1"/>
  <c r="T10" i="8" s="1"/>
  <c r="U10" i="8" s="1"/>
  <c r="M21" i="8"/>
  <c r="N21" i="8" s="1"/>
  <c r="O21" i="8" s="1"/>
  <c r="P21" i="8" s="1"/>
  <c r="R9" i="9"/>
  <c r="S9" i="9" s="1"/>
  <c r="T9" i="9" s="1"/>
  <c r="U9" i="9" s="1"/>
  <c r="C11" i="8"/>
  <c r="D11" i="8" s="1"/>
  <c r="E11" i="8" s="1"/>
  <c r="F11" i="8" s="1"/>
  <c r="M32" i="9"/>
  <c r="N32" i="9" s="1"/>
  <c r="O32" i="9" s="1"/>
  <c r="P32" i="9" s="1"/>
  <c r="R13" i="9"/>
  <c r="S13" i="9" s="1"/>
  <c r="T13" i="9" s="1"/>
  <c r="U13" i="9" s="1"/>
  <c r="M20" i="8"/>
  <c r="N20" i="8" s="1"/>
  <c r="O20" i="8" s="1"/>
  <c r="P20" i="8" s="1"/>
  <c r="M39" i="8"/>
  <c r="N39" i="8" s="1"/>
  <c r="O39" i="8" s="1"/>
  <c r="P39" i="8" s="1"/>
  <c r="R47" i="8"/>
  <c r="S47" i="8" s="1"/>
  <c r="T47" i="8" s="1"/>
  <c r="U47" i="8" s="1"/>
  <c r="R7" i="9"/>
  <c r="S7" i="9" s="1"/>
  <c r="T7" i="9" s="1"/>
  <c r="U7" i="9" s="1"/>
  <c r="M34" i="8"/>
  <c r="N34" i="8" s="1"/>
  <c r="O34" i="8" s="1"/>
  <c r="P34" i="8" s="1"/>
  <c r="C24" i="8"/>
  <c r="D24" i="8" s="1"/>
  <c r="E24" i="8" s="1"/>
  <c r="F24" i="8" s="1"/>
  <c r="M12" i="8"/>
  <c r="N12" i="8" s="1"/>
  <c r="O12" i="8" s="1"/>
  <c r="P12" i="8" s="1"/>
  <c r="R2" i="8"/>
  <c r="S2" i="8" s="1"/>
  <c r="T2" i="8" s="1"/>
  <c r="U2" i="8" s="1"/>
  <c r="M36" i="9"/>
  <c r="N36" i="9" s="1"/>
  <c r="O36" i="9" s="1"/>
  <c r="P36" i="9" s="1"/>
  <c r="H34" i="8"/>
  <c r="I34" i="8" s="1"/>
  <c r="J34" i="8" s="1"/>
  <c r="K34" i="8" s="1"/>
  <c r="M61" i="8"/>
  <c r="N61" i="8" s="1"/>
  <c r="O61" i="8" s="1"/>
  <c r="P61" i="8" s="1"/>
  <c r="C59" i="9"/>
  <c r="D59" i="9" s="1"/>
  <c r="E59" i="9" s="1"/>
  <c r="F59" i="9" s="1"/>
  <c r="H30" i="8"/>
  <c r="I30" i="8" s="1"/>
  <c r="J30" i="8" s="1"/>
  <c r="K30" i="8" s="1"/>
  <c r="H8" i="8"/>
  <c r="I8" i="8" s="1"/>
  <c r="J8" i="8" s="1"/>
  <c r="K8" i="8" s="1"/>
  <c r="R45" i="9"/>
  <c r="S45" i="9" s="1"/>
  <c r="T45" i="9" s="1"/>
  <c r="U45" i="9" s="1"/>
  <c r="H37" i="8"/>
  <c r="I37" i="8" s="1"/>
  <c r="J37" i="8" s="1"/>
  <c r="K37" i="8" s="1"/>
  <c r="H27" i="8"/>
  <c r="I27" i="8" s="1"/>
  <c r="J27" i="8" s="1"/>
  <c r="K27" i="8" s="1"/>
  <c r="H22" i="9"/>
  <c r="I22" i="9" s="1"/>
  <c r="J22" i="9" s="1"/>
  <c r="K22" i="9" s="1"/>
  <c r="H3" i="8"/>
  <c r="I3" i="8" s="1"/>
  <c r="J3" i="8" s="1"/>
  <c r="K3" i="8" s="1"/>
  <c r="M13" i="9"/>
  <c r="N13" i="9" s="1"/>
  <c r="O13" i="9" s="1"/>
  <c r="P13" i="9" s="1"/>
  <c r="C24" i="9"/>
  <c r="D24" i="9" s="1"/>
  <c r="E24" i="9" s="1"/>
  <c r="F24" i="9" s="1"/>
  <c r="M28" i="8"/>
  <c r="N28" i="8" s="1"/>
  <c r="O28" i="8" s="1"/>
  <c r="P28" i="8" s="1"/>
  <c r="M40" i="9"/>
  <c r="N40" i="9" s="1"/>
  <c r="O40" i="9" s="1"/>
  <c r="P40" i="9" s="1"/>
  <c r="C12" i="8"/>
  <c r="D12" i="8" s="1"/>
  <c r="E12" i="8" s="1"/>
  <c r="F12" i="8" s="1"/>
  <c r="M24" i="8"/>
  <c r="N24" i="8" s="1"/>
  <c r="O24" i="8" s="1"/>
  <c r="P24" i="8" s="1"/>
  <c r="C25" i="9"/>
  <c r="D25" i="9" s="1"/>
  <c r="E25" i="9" s="1"/>
  <c r="F25" i="9" s="1"/>
  <c r="R11" i="9"/>
  <c r="S11" i="9" s="1"/>
  <c r="T11" i="9" s="1"/>
  <c r="U11" i="9" s="1"/>
  <c r="H37" i="9"/>
  <c r="I37" i="9" s="1"/>
  <c r="J37" i="9" s="1"/>
  <c r="K37" i="9" s="1"/>
  <c r="R25" i="8"/>
  <c r="S25" i="8" s="1"/>
  <c r="T25" i="8" s="1"/>
  <c r="U25" i="8" s="1"/>
  <c r="C57" i="8"/>
  <c r="D57" i="8" s="1"/>
  <c r="E57" i="8" s="1"/>
  <c r="F57" i="8" s="1"/>
  <c r="R28" i="9"/>
  <c r="S28" i="9" s="1"/>
  <c r="T28" i="9" s="1"/>
  <c r="U28" i="9" s="1"/>
  <c r="C51" i="9"/>
  <c r="D51" i="9" s="1"/>
  <c r="E51" i="9" s="1"/>
  <c r="F51" i="9" s="1"/>
  <c r="M44" i="9"/>
  <c r="N44" i="9" s="1"/>
  <c r="O44" i="9" s="1"/>
  <c r="P44" i="9" s="1"/>
  <c r="H23" i="8"/>
  <c r="I23" i="8" s="1"/>
  <c r="J23" i="8" s="1"/>
  <c r="K23" i="8" s="1"/>
  <c r="C15" i="8"/>
  <c r="D15" i="8" s="1"/>
  <c r="E15" i="8" s="1"/>
  <c r="F15" i="8" s="1"/>
  <c r="C39" i="9"/>
  <c r="D39" i="9" s="1"/>
  <c r="E39" i="9" s="1"/>
  <c r="F39" i="9" s="1"/>
  <c r="R19" i="9"/>
  <c r="S19" i="9" s="1"/>
  <c r="T19" i="9" s="1"/>
  <c r="U19" i="9" s="1"/>
  <c r="R48" i="8"/>
  <c r="S48" i="8" s="1"/>
  <c r="T48" i="8" s="1"/>
  <c r="U48" i="8" s="1"/>
  <c r="H48" i="8"/>
  <c r="I48" i="8" s="1"/>
  <c r="J48" i="8" s="1"/>
  <c r="K48" i="8" s="1"/>
  <c r="R55" i="8"/>
  <c r="S55" i="8" s="1"/>
  <c r="T55" i="8" s="1"/>
  <c r="U55" i="8" s="1"/>
  <c r="R60" i="8"/>
  <c r="S60" i="8" s="1"/>
  <c r="T60" i="8" s="1"/>
  <c r="U60" i="8" s="1"/>
  <c r="M25" i="9"/>
  <c r="N25" i="9" s="1"/>
  <c r="O25" i="9" s="1"/>
  <c r="P25" i="9" s="1"/>
  <c r="M54" i="8"/>
  <c r="N54" i="8" s="1"/>
  <c r="O54" i="8" s="1"/>
  <c r="P54" i="8" s="1"/>
  <c r="R6" i="8"/>
  <c r="S6" i="8" s="1"/>
  <c r="T6" i="8" s="1"/>
  <c r="U6" i="8" s="1"/>
  <c r="M36" i="8"/>
  <c r="N36" i="8" s="1"/>
  <c r="O36" i="8" s="1"/>
  <c r="P36" i="8" s="1"/>
  <c r="M49" i="9"/>
  <c r="N49" i="9" s="1"/>
  <c r="O49" i="9" s="1"/>
  <c r="P49" i="9" s="1"/>
  <c r="R47" i="9"/>
  <c r="S47" i="9" s="1"/>
  <c r="T47" i="9" s="1"/>
  <c r="U47" i="9" s="1"/>
  <c r="M6" i="9"/>
  <c r="N6" i="9" s="1"/>
  <c r="O6" i="9" s="1"/>
  <c r="P6" i="9" s="1"/>
  <c r="R27" i="8"/>
  <c r="S27" i="8" s="1"/>
  <c r="T27" i="8" s="1"/>
  <c r="U27" i="8" s="1"/>
  <c r="R31" i="8"/>
  <c r="S31" i="8" s="1"/>
  <c r="T31" i="8" s="1"/>
  <c r="U31" i="8" s="1"/>
  <c r="M30" i="9"/>
  <c r="N30" i="9" s="1"/>
  <c r="O30" i="9" s="1"/>
  <c r="P30" i="9" s="1"/>
  <c r="M7" i="8"/>
  <c r="N7" i="8" s="1"/>
  <c r="O7" i="8" s="1"/>
  <c r="P7" i="8" s="1"/>
  <c r="R10" i="9"/>
  <c r="S10" i="9" s="1"/>
  <c r="T10" i="9" s="1"/>
  <c r="U10" i="9" s="1"/>
  <c r="R41" i="9"/>
  <c r="S41" i="9" s="1"/>
  <c r="T41" i="9" s="1"/>
  <c r="U41" i="9" s="1"/>
  <c r="H20" i="8"/>
  <c r="I20" i="8" s="1"/>
  <c r="J20" i="8" s="1"/>
  <c r="K20" i="8" s="1"/>
  <c r="R20" i="9"/>
  <c r="S20" i="9" s="1"/>
  <c r="T20" i="9" s="1"/>
  <c r="U20" i="9" s="1"/>
  <c r="C36" i="9"/>
  <c r="D36" i="9" s="1"/>
  <c r="E36" i="9" s="1"/>
  <c r="F36" i="9" s="1"/>
  <c r="R42" i="9"/>
  <c r="S42" i="9" s="1"/>
  <c r="T42" i="9" s="1"/>
  <c r="U42" i="9" s="1"/>
  <c r="C9" i="9"/>
  <c r="D9" i="9" s="1"/>
  <c r="E9" i="9" s="1"/>
  <c r="F9" i="9" s="1"/>
  <c r="R29" i="8"/>
  <c r="S29" i="8" s="1"/>
  <c r="T29" i="8" s="1"/>
  <c r="U29" i="8" s="1"/>
  <c r="H42" i="8"/>
  <c r="I42" i="8" s="1"/>
  <c r="J42" i="8" s="1"/>
  <c r="K42" i="8" s="1"/>
  <c r="R27" i="9"/>
  <c r="S27" i="9" s="1"/>
  <c r="T27" i="9" s="1"/>
  <c r="U27" i="9" s="1"/>
  <c r="R23" i="8"/>
  <c r="S23" i="8" s="1"/>
  <c r="T23" i="8" s="1"/>
  <c r="U23" i="8" s="1"/>
  <c r="H10" i="9"/>
  <c r="I10" i="9" s="1"/>
  <c r="J10" i="9" s="1"/>
  <c r="K10" i="9" s="1"/>
  <c r="M6" i="8"/>
  <c r="N6" i="8" s="1"/>
  <c r="O6" i="8" s="1"/>
  <c r="P6" i="8" s="1"/>
  <c r="M37" i="8"/>
  <c r="N37" i="8" s="1"/>
  <c r="O37" i="8" s="1"/>
  <c r="P37" i="8" s="1"/>
  <c r="C30" i="8"/>
  <c r="D30" i="8" s="1"/>
  <c r="E30" i="8" s="1"/>
  <c r="F30" i="8" s="1"/>
  <c r="C8" i="9"/>
  <c r="D8" i="9" s="1"/>
  <c r="E8" i="9" s="1"/>
  <c r="F8" i="9" s="1"/>
  <c r="C17" i="8"/>
  <c r="D17" i="8" s="1"/>
  <c r="E17" i="8" s="1"/>
  <c r="F17" i="8" s="1"/>
  <c r="M18" i="8"/>
  <c r="N18" i="8" s="1"/>
  <c r="O18" i="8" s="1"/>
  <c r="P18" i="8" s="1"/>
  <c r="C48" i="9"/>
  <c r="D48" i="9" s="1"/>
  <c r="E48" i="9" s="1"/>
  <c r="F48" i="9" s="1"/>
  <c r="H19" i="8"/>
  <c r="I19" i="8" s="1"/>
  <c r="J19" i="8" s="1"/>
  <c r="K19" i="8" s="1"/>
  <c r="C19" i="9"/>
  <c r="D19" i="9" s="1"/>
  <c r="E19" i="9" s="1"/>
  <c r="F19" i="9" s="1"/>
  <c r="C6" i="8"/>
  <c r="D6" i="8" s="1"/>
  <c r="E6" i="8" s="1"/>
  <c r="F6" i="8" s="1"/>
  <c r="H9" i="9"/>
  <c r="I9" i="9" s="1"/>
  <c r="J9" i="9" s="1"/>
  <c r="K9" i="9" s="1"/>
  <c r="R53" i="8"/>
  <c r="S53" i="8" s="1"/>
  <c r="T53" i="8" s="1"/>
  <c r="U53" i="8" s="1"/>
  <c r="H5" i="8"/>
  <c r="I5" i="8" s="1"/>
  <c r="J5" i="8" s="1"/>
  <c r="K5" i="8" s="1"/>
  <c r="R5" i="9"/>
  <c r="S5" i="9" s="1"/>
  <c r="T5" i="9" s="1"/>
  <c r="U5" i="9" s="1"/>
  <c r="H17" i="9"/>
  <c r="I17" i="9" s="1"/>
  <c r="J17" i="9" s="1"/>
  <c r="K17" i="9" s="1"/>
  <c r="C27" i="9"/>
  <c r="D27" i="9" s="1"/>
  <c r="E27" i="9" s="1"/>
  <c r="F27" i="9" s="1"/>
  <c r="B26" i="8"/>
  <c r="Q26" i="8"/>
  <c r="G26" i="8"/>
  <c r="V26" i="8"/>
  <c r="W26" i="8" s="1"/>
  <c r="X26" i="8" s="1"/>
  <c r="Y26" i="8" s="1"/>
  <c r="Z26" i="8" s="1"/>
  <c r="AA26" i="8" s="1"/>
  <c r="AB26" i="8" s="1"/>
  <c r="AC26" i="8" s="1"/>
  <c r="AD26" i="8" s="1"/>
  <c r="AE26" i="8" s="1"/>
  <c r="AF26" i="8" s="1"/>
  <c r="AG26" i="8" s="1"/>
  <c r="AH26" i="8" s="1"/>
  <c r="AI26" i="8" s="1"/>
  <c r="AJ26" i="8" s="1"/>
  <c r="AK26" i="8" s="1"/>
  <c r="AL26" i="8" s="1"/>
  <c r="AM26" i="8" s="1"/>
  <c r="AN26" i="8" s="1"/>
  <c r="AO26" i="8" s="1"/>
  <c r="AP26" i="8" s="1"/>
  <c r="AQ26" i="8" s="1"/>
  <c r="AR26" i="8" s="1"/>
  <c r="AS26" i="8" s="1"/>
  <c r="AT26" i="8" s="1"/>
  <c r="AU26" i="8" s="1"/>
  <c r="AV26" i="8" s="1"/>
  <c r="AW26" i="8" s="1"/>
  <c r="AX26" i="8" s="1"/>
  <c r="AY26" i="8" s="1"/>
  <c r="AZ26" i="8" s="1"/>
  <c r="L26" i="8"/>
  <c r="C31" i="9"/>
  <c r="D31" i="9" s="1"/>
  <c r="E31" i="9" s="1"/>
  <c r="F31" i="9" s="1"/>
  <c r="C455" i="18"/>
  <c r="F13" i="17"/>
  <c r="AL13" i="17"/>
  <c r="Y13" i="17"/>
  <c r="AD13" i="17"/>
  <c r="V13" i="17"/>
  <c r="AX13" i="17"/>
  <c r="I13" i="17"/>
  <c r="C13" i="17"/>
  <c r="AO13" i="17"/>
  <c r="AK13" i="17"/>
  <c r="T13" i="17"/>
  <c r="S13" i="17"/>
  <c r="AF13" i="17"/>
  <c r="AP13" i="17"/>
  <c r="AI13" i="17"/>
  <c r="AA13" i="17"/>
  <c r="L13" i="17"/>
  <c r="M13" i="17"/>
  <c r="G13" i="17"/>
  <c r="J13" i="17"/>
  <c r="AJ13" i="17"/>
  <c r="X13" i="17"/>
  <c r="AV13" i="17"/>
  <c r="E13" i="17"/>
  <c r="R13" i="17"/>
  <c r="AW13" i="17"/>
  <c r="P13" i="17"/>
  <c r="AR13" i="17"/>
  <c r="AG13" i="17"/>
  <c r="AY13" i="17"/>
  <c r="W13" i="17"/>
  <c r="AE13" i="17"/>
  <c r="K13" i="17"/>
  <c r="Z13" i="17"/>
  <c r="AH13" i="17"/>
  <c r="AM13" i="17"/>
  <c r="O13" i="17"/>
  <c r="AS13" i="17"/>
  <c r="AT13" i="17"/>
  <c r="AN13" i="17"/>
  <c r="AB13" i="17"/>
  <c r="D13" i="17"/>
  <c r="AU13" i="17"/>
  <c r="Q13" i="17"/>
  <c r="H13" i="17"/>
  <c r="AC13" i="17"/>
  <c r="N13" i="17"/>
  <c r="B13" i="17"/>
  <c r="AZ13" i="17"/>
  <c r="U13" i="17"/>
  <c r="AQ13" i="17"/>
  <c r="Q26" i="9"/>
  <c r="G26" i="9"/>
  <c r="B26" i="9"/>
  <c r="V26" i="9"/>
  <c r="W26" i="9" s="1"/>
  <c r="X26" i="9" s="1"/>
  <c r="Y26" i="9" s="1"/>
  <c r="Z26" i="9" s="1"/>
  <c r="AA26" i="9" s="1"/>
  <c r="AB26" i="9" s="1"/>
  <c r="AC26" i="9" s="1"/>
  <c r="AD26" i="9" s="1"/>
  <c r="AE26" i="9" s="1"/>
  <c r="AF26" i="9" s="1"/>
  <c r="AG26" i="9" s="1"/>
  <c r="AH26" i="9" s="1"/>
  <c r="AI26" i="9" s="1"/>
  <c r="AJ26" i="9" s="1"/>
  <c r="AK26" i="9" s="1"/>
  <c r="AL26" i="9" s="1"/>
  <c r="AM26" i="9" s="1"/>
  <c r="AN26" i="9" s="1"/>
  <c r="AO26" i="9" s="1"/>
  <c r="AP26" i="9" s="1"/>
  <c r="AQ26" i="9" s="1"/>
  <c r="AR26" i="9" s="1"/>
  <c r="AS26" i="9" s="1"/>
  <c r="AT26" i="9" s="1"/>
  <c r="AU26" i="9" s="1"/>
  <c r="AV26" i="9" s="1"/>
  <c r="AW26" i="9" s="1"/>
  <c r="AX26" i="9" s="1"/>
  <c r="AY26" i="9" s="1"/>
  <c r="AZ26" i="9" s="1"/>
  <c r="L26" i="9"/>
  <c r="R53" i="9"/>
  <c r="S53" i="9" s="1"/>
  <c r="T53" i="9" s="1"/>
  <c r="U53" i="9" s="1"/>
  <c r="H13" i="9"/>
  <c r="I13" i="9" s="1"/>
  <c r="J13" i="9" s="1"/>
  <c r="K13" i="9" s="1"/>
  <c r="C9" i="8"/>
  <c r="D9" i="8" s="1"/>
  <c r="E9" i="8" s="1"/>
  <c r="F9" i="8" s="1"/>
  <c r="H35" i="9"/>
  <c r="I35" i="9" s="1"/>
  <c r="J35" i="9" s="1"/>
  <c r="K35" i="9" s="1"/>
  <c r="C55" i="8"/>
  <c r="D55" i="8" s="1"/>
  <c r="E55" i="8" s="1"/>
  <c r="F55" i="8" s="1"/>
  <c r="M25" i="8"/>
  <c r="N25" i="8" s="1"/>
  <c r="O25" i="8" s="1"/>
  <c r="P25" i="8" s="1"/>
  <c r="H49" i="9"/>
  <c r="I49" i="9" s="1"/>
  <c r="J49" i="9" s="1"/>
  <c r="K49" i="9" s="1"/>
  <c r="H46" i="8"/>
  <c r="I46" i="8" s="1"/>
  <c r="J46" i="8" s="1"/>
  <c r="K46" i="8" s="1"/>
  <c r="C43" i="8"/>
  <c r="D43" i="8" s="1"/>
  <c r="E43" i="8" s="1"/>
  <c r="F43" i="8" s="1"/>
  <c r="C32" i="9"/>
  <c r="D32" i="9" s="1"/>
  <c r="E32" i="9" s="1"/>
  <c r="F32" i="9" s="1"/>
  <c r="M28" i="9"/>
  <c r="N28" i="9" s="1"/>
  <c r="O28" i="9" s="1"/>
  <c r="P28" i="9" s="1"/>
  <c r="M27" i="8"/>
  <c r="N27" i="8" s="1"/>
  <c r="O27" i="8" s="1"/>
  <c r="P27" i="8" s="1"/>
  <c r="C23" i="9"/>
  <c r="D23" i="9" s="1"/>
  <c r="E23" i="9" s="1"/>
  <c r="F23" i="9" s="1"/>
  <c r="H54" i="9"/>
  <c r="I54" i="9" s="1"/>
  <c r="J54" i="9" s="1"/>
  <c r="K54" i="9" s="1"/>
  <c r="R49" i="9"/>
  <c r="S49" i="9" s="1"/>
  <c r="T49" i="9" s="1"/>
  <c r="U49" i="9" s="1"/>
  <c r="M47" i="9"/>
  <c r="N47" i="9" s="1"/>
  <c r="O47" i="9" s="1"/>
  <c r="P47" i="9" s="1"/>
  <c r="H39" i="8"/>
  <c r="I39" i="8" s="1"/>
  <c r="J39" i="8" s="1"/>
  <c r="K39" i="8" s="1"/>
  <c r="C13" i="8"/>
  <c r="D13" i="8" s="1"/>
  <c r="E13" i="8" s="1"/>
  <c r="F13" i="8" s="1"/>
  <c r="C44" i="8"/>
  <c r="D44" i="8" s="1"/>
  <c r="E44" i="8" s="1"/>
  <c r="F44" i="8" s="1"/>
  <c r="C23" i="8"/>
  <c r="D23" i="8" s="1"/>
  <c r="E23" i="8" s="1"/>
  <c r="F23" i="8" s="1"/>
  <c r="C43" i="9"/>
  <c r="D43" i="9" s="1"/>
  <c r="E43" i="9" s="1"/>
  <c r="F43" i="9" s="1"/>
  <c r="H38" i="8"/>
  <c r="I38" i="8" s="1"/>
  <c r="J38" i="8" s="1"/>
  <c r="K38" i="8" s="1"/>
  <c r="H7" i="8"/>
  <c r="I7" i="8" s="1"/>
  <c r="J7" i="8" s="1"/>
  <c r="K7" i="8" s="1"/>
  <c r="C22" i="9"/>
  <c r="D22" i="9" s="1"/>
  <c r="E22" i="9" s="1"/>
  <c r="F22" i="9" s="1"/>
  <c r="H7" i="9"/>
  <c r="I7" i="9" s="1"/>
  <c r="J7" i="9" s="1"/>
  <c r="K7" i="9" s="1"/>
  <c r="R4" i="8"/>
  <c r="S4" i="8" s="1"/>
  <c r="T4" i="8" s="1"/>
  <c r="U4" i="8" s="1"/>
  <c r="M42" i="8"/>
  <c r="N42" i="8" s="1"/>
  <c r="O42" i="8" s="1"/>
  <c r="P42" i="8" s="1"/>
  <c r="C18" i="8"/>
  <c r="D18" i="8" s="1"/>
  <c r="E18" i="8" s="1"/>
  <c r="F18" i="8" s="1"/>
  <c r="R48" i="9"/>
  <c r="S48" i="9" s="1"/>
  <c r="T48" i="9" s="1"/>
  <c r="U48" i="9" s="1"/>
  <c r="M10" i="8"/>
  <c r="N10" i="8" s="1"/>
  <c r="O10" i="8" s="1"/>
  <c r="P10" i="8" s="1"/>
  <c r="H21" i="8"/>
  <c r="I21" i="8" s="1"/>
  <c r="J21" i="8" s="1"/>
  <c r="K21" i="8" s="1"/>
  <c r="H15" i="9"/>
  <c r="I15" i="9" s="1"/>
  <c r="J15" i="9" s="1"/>
  <c r="K15" i="9" s="1"/>
  <c r="C28" i="9"/>
  <c r="D28" i="9" s="1"/>
  <c r="E28" i="9" s="1"/>
  <c r="F28" i="9" s="1"/>
  <c r="H21" i="9"/>
  <c r="I21" i="9" s="1"/>
  <c r="J21" i="9" s="1"/>
  <c r="K21" i="9" s="1"/>
  <c r="C49" i="8"/>
  <c r="D49" i="8" s="1"/>
  <c r="E49" i="8" s="1"/>
  <c r="F49" i="8" s="1"/>
  <c r="C52" i="9"/>
  <c r="D52" i="9" s="1"/>
  <c r="E52" i="9" s="1"/>
  <c r="F52" i="9" s="1"/>
  <c r="C8" i="8"/>
  <c r="D8" i="8" s="1"/>
  <c r="E8" i="8" s="1"/>
  <c r="F8" i="8" s="1"/>
  <c r="C3" i="8"/>
  <c r="D3" i="8" s="1"/>
  <c r="E3" i="8" s="1"/>
  <c r="F3" i="8" s="1"/>
  <c r="M15" i="9"/>
  <c r="N15" i="9" s="1"/>
  <c r="O15" i="9" s="1"/>
  <c r="P15" i="9" s="1"/>
  <c r="C33" i="9"/>
  <c r="D33" i="9" s="1"/>
  <c r="E33" i="9" s="1"/>
  <c r="F33" i="9" s="1"/>
  <c r="M12" i="9"/>
  <c r="N12" i="9" s="1"/>
  <c r="O12" i="9" s="1"/>
  <c r="P12" i="9" s="1"/>
  <c r="H31" i="8"/>
  <c r="I31" i="8" s="1"/>
  <c r="J31" i="8" s="1"/>
  <c r="K31" i="8" s="1"/>
  <c r="R34" i="9"/>
  <c r="S34" i="9" s="1"/>
  <c r="T34" i="9" s="1"/>
  <c r="U34" i="9" s="1"/>
  <c r="M41" i="8"/>
  <c r="N41" i="8" s="1"/>
  <c r="O41" i="8" s="1"/>
  <c r="P41" i="8" s="1"/>
  <c r="M50" i="8"/>
  <c r="N50" i="8" s="1"/>
  <c r="O50" i="8" s="1"/>
  <c r="P50" i="8" s="1"/>
  <c r="C41" i="9"/>
  <c r="D41" i="9" s="1"/>
  <c r="E41" i="9" s="1"/>
  <c r="F41" i="9" s="1"/>
  <c r="C37" i="8"/>
  <c r="D37" i="8" s="1"/>
  <c r="E37" i="8" s="1"/>
  <c r="F37" i="8" s="1"/>
  <c r="M16" i="8"/>
  <c r="N16" i="8" s="1"/>
  <c r="O16" i="8" s="1"/>
  <c r="P16" i="8" s="1"/>
  <c r="C10" i="9"/>
  <c r="D10" i="9" s="1"/>
  <c r="E10" i="9" s="1"/>
  <c r="F10" i="9" s="1"/>
  <c r="M33" i="8"/>
  <c r="N33" i="8" s="1"/>
  <c r="O33" i="8" s="1"/>
  <c r="P33" i="8" s="1"/>
  <c r="R52" i="8"/>
  <c r="S52" i="8" s="1"/>
  <c r="T52" i="8" s="1"/>
  <c r="U52" i="8" s="1"/>
  <c r="C47" i="8"/>
  <c r="D47" i="8" s="1"/>
  <c r="E47" i="8" s="1"/>
  <c r="F47" i="8" s="1"/>
  <c r="H11" i="9"/>
  <c r="I11" i="9" s="1"/>
  <c r="J11" i="9" s="1"/>
  <c r="K11" i="9" s="1"/>
  <c r="C35" i="8"/>
  <c r="D35" i="8" s="1"/>
  <c r="E35" i="8" s="1"/>
  <c r="F35" i="8" s="1"/>
  <c r="R39" i="8"/>
  <c r="S39" i="8" s="1"/>
  <c r="T39" i="8" s="1"/>
  <c r="U39" i="8" s="1"/>
  <c r="R20" i="8"/>
  <c r="S20" i="8" s="1"/>
  <c r="T20" i="8" s="1"/>
  <c r="U20" i="8" s="1"/>
  <c r="R50" i="8"/>
  <c r="S50" i="8" s="1"/>
  <c r="T50" i="8" s="1"/>
  <c r="U50" i="8" s="1"/>
  <c r="C51" i="8"/>
  <c r="D51" i="8" s="1"/>
  <c r="E51" i="8" s="1"/>
  <c r="F51" i="8" s="1"/>
  <c r="C38" i="9"/>
  <c r="D38" i="9" s="1"/>
  <c r="E38" i="9" s="1"/>
  <c r="F38" i="9" s="1"/>
  <c r="C35" i="9"/>
  <c r="D35" i="9" s="1"/>
  <c r="E35" i="9" s="1"/>
  <c r="F35" i="9" s="1"/>
  <c r="R17" i="9"/>
  <c r="S17" i="9" s="1"/>
  <c r="T17" i="9" s="1"/>
  <c r="U17" i="9" s="1"/>
  <c r="H28" i="9"/>
  <c r="I28" i="9" s="1"/>
  <c r="J28" i="9" s="1"/>
  <c r="K28" i="9" s="1"/>
  <c r="C37" i="9"/>
  <c r="D37" i="9" s="1"/>
  <c r="E37" i="9" s="1"/>
  <c r="F37" i="9" s="1"/>
  <c r="E414" i="18"/>
  <c r="C415" i="18"/>
  <c r="C416" i="18" s="1"/>
  <c r="C417" i="18" s="1"/>
  <c r="C418" i="18" s="1"/>
  <c r="C419" i="18" s="1"/>
  <c r="C420" i="18" s="1"/>
  <c r="C421" i="18" s="1"/>
  <c r="C422" i="18" s="1"/>
  <c r="C423" i="18" s="1"/>
  <c r="C424" i="18" s="1"/>
  <c r="C425" i="18" s="1"/>
  <c r="C426" i="18" s="1"/>
  <c r="C427" i="18" s="1"/>
  <c r="C428" i="18" s="1"/>
  <c r="C429" i="18" s="1"/>
  <c r="C430" i="18" s="1"/>
  <c r="C431" i="18" s="1"/>
  <c r="C432" i="18" s="1"/>
  <c r="C433" i="18" s="1"/>
  <c r="C434" i="18" s="1"/>
  <c r="C435" i="18" s="1"/>
  <c r="C436" i="18" s="1"/>
  <c r="C437" i="18" s="1"/>
  <c r="C438" i="18" s="1"/>
  <c r="C439" i="18" s="1"/>
  <c r="C440" i="18" s="1"/>
  <c r="C441" i="18" s="1"/>
  <c r="C442" i="18" s="1"/>
  <c r="C443" i="18" s="1"/>
  <c r="C444" i="18" s="1"/>
  <c r="C445" i="18" s="1"/>
  <c r="C446" i="18" s="1"/>
  <c r="C447" i="18" s="1"/>
  <c r="C448" i="18" s="1"/>
  <c r="C449" i="18" s="1"/>
  <c r="C450" i="18" s="1"/>
  <c r="C451" i="18" s="1"/>
  <c r="C452" i="18" s="1"/>
  <c r="C453" i="18" s="1"/>
  <c r="R30" i="8"/>
  <c r="S30" i="8" s="1"/>
  <c r="T30" i="8" s="1"/>
  <c r="U30" i="8" s="1"/>
  <c r="C6" i="9"/>
  <c r="D6" i="9" s="1"/>
  <c r="E6" i="9" s="1"/>
  <c r="F6" i="9" s="1"/>
  <c r="R54" i="9"/>
  <c r="S54" i="9" s="1"/>
  <c r="T54" i="9" s="1"/>
  <c r="U54" i="9" s="1"/>
  <c r="M18" i="9"/>
  <c r="N18" i="9" s="1"/>
  <c r="O18" i="9" s="1"/>
  <c r="P18" i="9" s="1"/>
  <c r="R22" i="9"/>
  <c r="S22" i="9" s="1"/>
  <c r="T22" i="9" s="1"/>
  <c r="U22" i="9" s="1"/>
  <c r="M11" i="8"/>
  <c r="N11" i="8" s="1"/>
  <c r="O11" i="8" s="1"/>
  <c r="P11" i="8" s="1"/>
  <c r="H11" i="8"/>
  <c r="I11" i="8" s="1"/>
  <c r="J11" i="8" s="1"/>
  <c r="K11" i="8" s="1"/>
  <c r="C20" i="8"/>
  <c r="D20" i="8" s="1"/>
  <c r="E20" i="8" s="1"/>
  <c r="F20" i="8" s="1"/>
  <c r="H15" i="8"/>
  <c r="I15" i="8" s="1"/>
  <c r="J15" i="8" s="1"/>
  <c r="K15" i="8" s="1"/>
  <c r="R40" i="9"/>
  <c r="S40" i="9" s="1"/>
  <c r="T40" i="9" s="1"/>
  <c r="U40" i="9" s="1"/>
  <c r="H50" i="9"/>
  <c r="I50" i="9" s="1"/>
  <c r="J50" i="9" s="1"/>
  <c r="K50" i="9" s="1"/>
  <c r="H39" i="9"/>
  <c r="I39" i="9" s="1"/>
  <c r="J39" i="9" s="1"/>
  <c r="K39" i="9" s="1"/>
  <c r="M53" i="8"/>
  <c r="N53" i="8" s="1"/>
  <c r="O53" i="8" s="1"/>
  <c r="P53" i="8" s="1"/>
  <c r="E16" i="12"/>
  <c r="J16" i="12"/>
  <c r="AB16" i="12"/>
  <c r="H16" i="12"/>
  <c r="U16" i="12"/>
  <c r="S16" i="12"/>
  <c r="I16" i="12"/>
  <c r="AF16" i="12"/>
  <c r="AG16" i="12"/>
  <c r="L16" i="12"/>
  <c r="N16" i="12"/>
  <c r="X16" i="12"/>
  <c r="AE16" i="12"/>
  <c r="Q16" i="12"/>
  <c r="G16" i="12"/>
  <c r="T16" i="12"/>
  <c r="O16" i="12"/>
  <c r="K16" i="12"/>
  <c r="AD16" i="12"/>
  <c r="F16" i="12"/>
  <c r="Z16" i="12"/>
  <c r="R16" i="12"/>
  <c r="AC16" i="12"/>
  <c r="Y16" i="12"/>
  <c r="M16" i="12"/>
  <c r="V16" i="12"/>
  <c r="AI16" i="12"/>
  <c r="AJ16" i="12"/>
  <c r="AA16" i="12"/>
  <c r="AH16" i="12"/>
  <c r="W16" i="12"/>
  <c r="P16" i="12"/>
  <c r="M29" i="9"/>
  <c r="N29" i="9" s="1"/>
  <c r="O29" i="9" s="1"/>
  <c r="P29" i="9" s="1"/>
  <c r="M45" i="8"/>
  <c r="N45" i="8" s="1"/>
  <c r="O45" i="8" s="1"/>
  <c r="P45" i="8" s="1"/>
  <c r="R45" i="8"/>
  <c r="S45" i="8" s="1"/>
  <c r="T45" i="8" s="1"/>
  <c r="U45" i="8" s="1"/>
  <c r="H46" i="9"/>
  <c r="I46" i="9" s="1"/>
  <c r="J46" i="9" s="1"/>
  <c r="K46" i="9" s="1"/>
  <c r="H25" i="9"/>
  <c r="I25" i="9" s="1"/>
  <c r="J25" i="9" s="1"/>
  <c r="K25" i="9" s="1"/>
  <c r="M46" i="8"/>
  <c r="N46" i="8" s="1"/>
  <c r="O46" i="8" s="1"/>
  <c r="P46" i="8" s="1"/>
  <c r="M31" i="8"/>
  <c r="N31" i="8" s="1"/>
  <c r="O31" i="8" s="1"/>
  <c r="P31" i="8" s="1"/>
  <c r="M30" i="8"/>
  <c r="N30" i="8" s="1"/>
  <c r="O30" i="8" s="1"/>
  <c r="P30" i="8" s="1"/>
  <c r="H9" i="8"/>
  <c r="I9" i="8" s="1"/>
  <c r="J9" i="8" s="1"/>
  <c r="K9" i="8" s="1"/>
  <c r="R42" i="8"/>
  <c r="S42" i="8" s="1"/>
  <c r="T42" i="8" s="1"/>
  <c r="U42" i="8" s="1"/>
  <c r="C30" i="9"/>
  <c r="D30" i="9" s="1"/>
  <c r="E30" i="9" s="1"/>
  <c r="F30" i="9" s="1"/>
  <c r="H48" i="9"/>
  <c r="I48" i="9" s="1"/>
  <c r="J48" i="9" s="1"/>
  <c r="K48" i="9" s="1"/>
  <c r="H25" i="8"/>
  <c r="I25" i="8" s="1"/>
  <c r="J25" i="8" s="1"/>
  <c r="K25" i="8" s="1"/>
  <c r="M51" i="9"/>
  <c r="N51" i="9" s="1"/>
  <c r="O51" i="9" s="1"/>
  <c r="P51" i="9" s="1"/>
  <c r="M53" i="9"/>
  <c r="N53" i="9" s="1"/>
  <c r="O53" i="9" s="1"/>
  <c r="P53" i="9" s="1"/>
  <c r="M32" i="8"/>
  <c r="N32" i="8" s="1"/>
  <c r="O32" i="8" s="1"/>
  <c r="P32" i="8" s="1"/>
  <c r="C49" i="9"/>
  <c r="D49" i="9" s="1"/>
  <c r="E49" i="9" s="1"/>
  <c r="F49" i="9" s="1"/>
  <c r="C61" i="9"/>
  <c r="D61" i="9" s="1"/>
  <c r="E61" i="9" s="1"/>
  <c r="F61" i="9" s="1"/>
  <c r="H42" i="9"/>
  <c r="I42" i="9" s="1"/>
  <c r="J42" i="9" s="1"/>
  <c r="K42" i="9" s="1"/>
  <c r="M29" i="8"/>
  <c r="N29" i="8" s="1"/>
  <c r="O29" i="8" s="1"/>
  <c r="P29" i="8" s="1"/>
  <c r="R8" i="8"/>
  <c r="S8" i="8" s="1"/>
  <c r="T8" i="8" s="1"/>
  <c r="U8" i="8" s="1"/>
  <c r="H44" i="9"/>
  <c r="I44" i="9" s="1"/>
  <c r="J44" i="9" s="1"/>
  <c r="K44" i="9" s="1"/>
  <c r="C48" i="8"/>
  <c r="D48" i="8" s="1"/>
  <c r="E48" i="8" s="1"/>
  <c r="F48" i="8" s="1"/>
  <c r="C57" i="9"/>
  <c r="D57" i="9" s="1"/>
  <c r="E57" i="9" s="1"/>
  <c r="F57" i="9" s="1"/>
  <c r="H6" i="8"/>
  <c r="I6" i="8" s="1"/>
  <c r="J6" i="8" s="1"/>
  <c r="K6" i="8" s="1"/>
  <c r="H45" i="8"/>
  <c r="I45" i="8" s="1"/>
  <c r="J45" i="8" s="1"/>
  <c r="K45" i="8" s="1"/>
  <c r="R7" i="8"/>
  <c r="S7" i="8" s="1"/>
  <c r="T7" i="8" s="1"/>
  <c r="U7" i="8" s="1"/>
  <c r="C5" i="9"/>
  <c r="D5" i="9" s="1"/>
  <c r="E5" i="9" s="1"/>
  <c r="F5" i="9" s="1"/>
  <c r="H12" i="9"/>
  <c r="I12" i="9" s="1"/>
  <c r="J12" i="9" s="1"/>
  <c r="K12" i="9" s="1"/>
  <c r="C42" i="8"/>
  <c r="D42" i="8" s="1"/>
  <c r="E42" i="8" s="1"/>
  <c r="F42" i="8" s="1"/>
  <c r="H29" i="8"/>
  <c r="I29" i="8" s="1"/>
  <c r="J29" i="8" s="1"/>
  <c r="K29" i="8" s="1"/>
  <c r="M20" i="9"/>
  <c r="N20" i="9" s="1"/>
  <c r="O20" i="9" s="1"/>
  <c r="P20" i="9" s="1"/>
  <c r="C27" i="8"/>
  <c r="D27" i="8" s="1"/>
  <c r="E27" i="8" s="1"/>
  <c r="F27" i="8" s="1"/>
  <c r="M44" i="8"/>
  <c r="N44" i="8" s="1"/>
  <c r="O44" i="8" s="1"/>
  <c r="P44" i="8" s="1"/>
  <c r="C45" i="9"/>
  <c r="D45" i="9" s="1"/>
  <c r="E45" i="9" s="1"/>
  <c r="F45" i="9" s="1"/>
  <c r="C46" i="8"/>
  <c r="D46" i="8" s="1"/>
  <c r="E46" i="8" s="1"/>
  <c r="F46" i="8" s="1"/>
  <c r="M40" i="8"/>
  <c r="N40" i="8" s="1"/>
  <c r="O40" i="8" s="1"/>
  <c r="P40" i="8" s="1"/>
  <c r="M41" i="9"/>
  <c r="N41" i="9" s="1"/>
  <c r="O41" i="9" s="1"/>
  <c r="P41" i="9" s="1"/>
  <c r="C16" i="8"/>
  <c r="D16" i="8" s="1"/>
  <c r="E16" i="8" s="1"/>
  <c r="F16" i="8" s="1"/>
  <c r="M43" i="9"/>
  <c r="N43" i="9" s="1"/>
  <c r="O43" i="9" s="1"/>
  <c r="P43" i="9" s="1"/>
  <c r="C46" i="9"/>
  <c r="D46" i="9" s="1"/>
  <c r="E46" i="9" s="1"/>
  <c r="F46" i="9" s="1"/>
  <c r="R35" i="8"/>
  <c r="S35" i="8" s="1"/>
  <c r="T35" i="8" s="1"/>
  <c r="U35" i="8" s="1"/>
  <c r="C4" i="8"/>
  <c r="D4" i="8" s="1"/>
  <c r="E4" i="8" s="1"/>
  <c r="F4" i="8" s="1"/>
  <c r="H36" i="8"/>
  <c r="I36" i="8" s="1"/>
  <c r="J36" i="8" s="1"/>
  <c r="K36" i="8" s="1"/>
  <c r="R9" i="8"/>
  <c r="S9" i="8" s="1"/>
  <c r="T9" i="8" s="1"/>
  <c r="U9" i="8" s="1"/>
  <c r="R8" i="9"/>
  <c r="S8" i="9" s="1"/>
  <c r="T8" i="9" s="1"/>
  <c r="U8" i="9" s="1"/>
  <c r="C50" i="9"/>
  <c r="D50" i="9" s="1"/>
  <c r="E50" i="9" s="1"/>
  <c r="F50" i="9" s="1"/>
  <c r="M51" i="8"/>
  <c r="N51" i="8" s="1"/>
  <c r="O51" i="8" s="1"/>
  <c r="P51" i="8" s="1"/>
  <c r="C19" i="8"/>
  <c r="D19" i="8" s="1"/>
  <c r="E19" i="8" s="1"/>
  <c r="F19" i="8" s="1"/>
  <c r="M52" i="9"/>
  <c r="N52" i="9" s="1"/>
  <c r="O52" i="9" s="1"/>
  <c r="P52" i="9" s="1"/>
  <c r="M22" i="8"/>
  <c r="N22" i="8" s="1"/>
  <c r="O22" i="8" s="1"/>
  <c r="P22" i="8" s="1"/>
  <c r="M33" i="9"/>
  <c r="N33" i="9" s="1"/>
  <c r="O33" i="9" s="1"/>
  <c r="P33" i="9" s="1"/>
  <c r="R31" i="9"/>
  <c r="S31" i="9" s="1"/>
  <c r="T31" i="9" s="1"/>
  <c r="U31" i="9" s="1"/>
  <c r="C11" i="9"/>
  <c r="D11" i="9" s="1"/>
  <c r="E11" i="9" s="1"/>
  <c r="F11" i="9" s="1"/>
  <c r="R49" i="8"/>
  <c r="S49" i="8" s="1"/>
  <c r="T49" i="8" s="1"/>
  <c r="U49" i="8" s="1"/>
  <c r="H29" i="9"/>
  <c r="I29" i="9" s="1"/>
  <c r="J29" i="9" s="1"/>
  <c r="K29" i="9" s="1"/>
  <c r="H18" i="9"/>
  <c r="I18" i="9" s="1"/>
  <c r="J18" i="9" s="1"/>
  <c r="K18" i="9" s="1"/>
  <c r="C17" i="9"/>
  <c r="D17" i="9" s="1"/>
  <c r="E17" i="9" s="1"/>
  <c r="F17" i="9" s="1"/>
  <c r="M57" i="9"/>
  <c r="N57" i="9" s="1"/>
  <c r="O57" i="9" s="1"/>
  <c r="P57" i="9" s="1"/>
  <c r="C14" i="9"/>
  <c r="D14" i="9" s="1"/>
  <c r="E14" i="9" s="1"/>
  <c r="F14" i="9" s="1"/>
  <c r="R58" i="8"/>
  <c r="S58" i="8" s="1"/>
  <c r="T58" i="8" s="1"/>
  <c r="U58" i="8" s="1"/>
  <c r="H35" i="8"/>
  <c r="I35" i="8" s="1"/>
  <c r="J35" i="8" s="1"/>
  <c r="K35" i="8" s="1"/>
  <c r="H45" i="9"/>
  <c r="I45" i="9" s="1"/>
  <c r="J45" i="9" s="1"/>
  <c r="K45" i="9" s="1"/>
  <c r="H38" i="9"/>
  <c r="I38" i="9" s="1"/>
  <c r="J38" i="9" s="1"/>
  <c r="K38" i="9" s="1"/>
  <c r="H6" i="9"/>
  <c r="I6" i="9" s="1"/>
  <c r="J6" i="9" s="1"/>
  <c r="K6" i="9" s="1"/>
  <c r="M57" i="8"/>
  <c r="N57" i="8" s="1"/>
  <c r="O57" i="8" s="1"/>
  <c r="P57" i="8" s="1"/>
  <c r="H23" i="9"/>
  <c r="I23" i="9" s="1"/>
  <c r="J23" i="9" s="1"/>
  <c r="K23" i="9" s="1"/>
  <c r="M11" i="9"/>
  <c r="N11" i="9" s="1"/>
  <c r="O11" i="9" s="1"/>
  <c r="P11" i="9" s="1"/>
  <c r="R13" i="8"/>
  <c r="S13" i="8" s="1"/>
  <c r="T13" i="8" s="1"/>
  <c r="U13" i="8" s="1"/>
  <c r="H14" i="8"/>
  <c r="I14" i="8" s="1"/>
  <c r="J14" i="8" s="1"/>
  <c r="K14" i="8" s="1"/>
  <c r="H43" i="8"/>
  <c r="I43" i="8" s="1"/>
  <c r="J43" i="8" s="1"/>
  <c r="K43" i="8" s="1"/>
  <c r="R33" i="8"/>
  <c r="S33" i="8" s="1"/>
  <c r="T33" i="8" s="1"/>
  <c r="U33" i="8" s="1"/>
  <c r="H60" i="9"/>
  <c r="I60" i="9" s="1"/>
  <c r="J60" i="9" s="1"/>
  <c r="K60" i="9" s="1"/>
  <c r="M48" i="8"/>
  <c r="N48" i="8" s="1"/>
  <c r="O48" i="8" s="1"/>
  <c r="P48" i="8" s="1"/>
  <c r="R43" i="9"/>
  <c r="S43" i="9" s="1"/>
  <c r="T43" i="9" s="1"/>
  <c r="U43" i="9" s="1"/>
  <c r="R44" i="9"/>
  <c r="S44" i="9" s="1"/>
  <c r="T44" i="9" s="1"/>
  <c r="U44" i="9" s="1"/>
  <c r="H51" i="9"/>
  <c r="I51" i="9" s="1"/>
  <c r="J51" i="9" s="1"/>
  <c r="K51" i="9" s="1"/>
  <c r="R54" i="8"/>
  <c r="S54" i="8" s="1"/>
  <c r="T54" i="8" s="1"/>
  <c r="U54" i="8" s="1"/>
  <c r="C54" i="9"/>
  <c r="D54" i="9" s="1"/>
  <c r="E54" i="9" s="1"/>
  <c r="F54" i="9" s="1"/>
  <c r="H54" i="8"/>
  <c r="I54" i="8" s="1"/>
  <c r="J54" i="8" s="1"/>
  <c r="K54" i="8" s="1"/>
  <c r="C53" i="9"/>
  <c r="D53" i="9" s="1"/>
  <c r="E53" i="9" s="1"/>
  <c r="F53" i="9" s="1"/>
  <c r="R6" i="9"/>
  <c r="S6" i="9" s="1"/>
  <c r="T6" i="9" s="1"/>
  <c r="U6" i="9" s="1"/>
  <c r="C40" i="8"/>
  <c r="D40" i="8" s="1"/>
  <c r="E40" i="8" s="1"/>
  <c r="F40" i="8" s="1"/>
  <c r="H2" i="8"/>
  <c r="I2" i="8" s="1"/>
  <c r="J2" i="8" s="1"/>
  <c r="K2" i="8" s="1"/>
  <c r="C39" i="8"/>
  <c r="D39" i="8" s="1"/>
  <c r="E39" i="8" s="1"/>
  <c r="F39" i="8" s="1"/>
  <c r="M37" i="9"/>
  <c r="N37" i="9" s="1"/>
  <c r="O37" i="9" s="1"/>
  <c r="P37" i="9" s="1"/>
  <c r="M15" i="8"/>
  <c r="N15" i="8" s="1"/>
  <c r="O15" i="8" s="1"/>
  <c r="P15" i="8" s="1"/>
  <c r="C13" i="9"/>
  <c r="D13" i="9" s="1"/>
  <c r="E13" i="9" s="1"/>
  <c r="F13" i="9" s="1"/>
  <c r="H19" i="9"/>
  <c r="I19" i="9" s="1"/>
  <c r="J19" i="9" s="1"/>
  <c r="K19" i="9" s="1"/>
  <c r="M39" i="9"/>
  <c r="N39" i="9" s="1"/>
  <c r="O39" i="9" s="1"/>
  <c r="P39" i="9" s="1"/>
  <c r="M22" i="9"/>
  <c r="N22" i="9" s="1"/>
  <c r="O22" i="9" s="1"/>
  <c r="P22" i="9" s="1"/>
  <c r="M16" i="9"/>
  <c r="N16" i="9" s="1"/>
  <c r="O16" i="9" s="1"/>
  <c r="P16" i="9" s="1"/>
  <c r="R12" i="8"/>
  <c r="S12" i="8" s="1"/>
  <c r="T12" i="8" s="1"/>
  <c r="U12" i="8" s="1"/>
  <c r="M13" i="8"/>
  <c r="N13" i="8" s="1"/>
  <c r="O13" i="8" s="1"/>
  <c r="P13" i="8" s="1"/>
  <c r="R51" i="8"/>
  <c r="S51" i="8" s="1"/>
  <c r="T51" i="8" s="1"/>
  <c r="U51" i="8" s="1"/>
  <c r="R34" i="8"/>
  <c r="S34" i="8" s="1"/>
  <c r="T34" i="8" s="1"/>
  <c r="U34" i="8" s="1"/>
  <c r="R36" i="8"/>
  <c r="S36" i="8" s="1"/>
  <c r="T36" i="8" s="1"/>
  <c r="U36" i="8" s="1"/>
  <c r="R38" i="8"/>
  <c r="S38" i="8" s="1"/>
  <c r="T38" i="8" s="1"/>
  <c r="U38" i="8" s="1"/>
  <c r="M23" i="8"/>
  <c r="N23" i="8" s="1"/>
  <c r="O23" i="8" s="1"/>
  <c r="P23" i="8" s="1"/>
  <c r="M3" i="8"/>
  <c r="N3" i="8" s="1"/>
  <c r="O3" i="8" s="1"/>
  <c r="P3" i="8" s="1"/>
  <c r="C14" i="8"/>
  <c r="D14" i="8" s="1"/>
  <c r="E14" i="8" s="1"/>
  <c r="F14" i="8" s="1"/>
  <c r="H12" i="8"/>
  <c r="I12" i="8" s="1"/>
  <c r="J12" i="8" s="1"/>
  <c r="K12" i="8" s="1"/>
  <c r="R32" i="9"/>
  <c r="S32" i="9" s="1"/>
  <c r="T32" i="9" s="1"/>
  <c r="U32" i="9" s="1"/>
  <c r="R36" i="9"/>
  <c r="S36" i="9" s="1"/>
  <c r="T36" i="9" s="1"/>
  <c r="U36" i="9" s="1"/>
  <c r="M27" i="9"/>
  <c r="N27" i="9" s="1"/>
  <c r="O27" i="9" s="1"/>
  <c r="P27" i="9" s="1"/>
  <c r="R19" i="8"/>
  <c r="S19" i="8" s="1"/>
  <c r="T19" i="8" s="1"/>
  <c r="U19" i="8" s="1"/>
  <c r="C53" i="8"/>
  <c r="D53" i="8" s="1"/>
  <c r="E53" i="8" s="1"/>
  <c r="F53" i="8" s="1"/>
  <c r="C28" i="8"/>
  <c r="D28" i="8" s="1"/>
  <c r="E28" i="8" s="1"/>
  <c r="F28" i="8" s="1"/>
  <c r="H28" i="8"/>
  <c r="I28" i="8" s="1"/>
  <c r="J28" i="8" s="1"/>
  <c r="K28" i="8" s="1"/>
  <c r="H16" i="9"/>
  <c r="I16" i="9" s="1"/>
  <c r="J16" i="9" s="1"/>
  <c r="K16" i="9" s="1"/>
  <c r="H52" i="8"/>
  <c r="I52" i="8" s="1"/>
  <c r="J52" i="8" s="1"/>
  <c r="K52" i="8" s="1"/>
  <c r="H41" i="8"/>
  <c r="I41" i="8" s="1"/>
  <c r="J41" i="8" s="1"/>
  <c r="K41" i="8" s="1"/>
  <c r="C20" i="9"/>
  <c r="D20" i="9" s="1"/>
  <c r="E20" i="9" s="1"/>
  <c r="F20" i="9" s="1"/>
  <c r="G26" i="11"/>
  <c r="F26" i="11"/>
  <c r="D26" i="11"/>
  <c r="V26" i="11"/>
  <c r="J26" i="11"/>
  <c r="M26" i="11"/>
  <c r="T26" i="11"/>
  <c r="R26" i="11"/>
  <c r="P26" i="11"/>
  <c r="N26" i="11"/>
  <c r="K26" i="11"/>
  <c r="Q26" i="11"/>
  <c r="L26" i="11"/>
  <c r="I26" i="11"/>
  <c r="W26" i="11"/>
  <c r="X26" i="11" s="1"/>
  <c r="Y26" i="11" s="1"/>
  <c r="Z26" i="11" s="1"/>
  <c r="AA26" i="11" s="1"/>
  <c r="AB26" i="11" s="1"/>
  <c r="AC26" i="11" s="1"/>
  <c r="AD26" i="11" s="1"/>
  <c r="AE26" i="11" s="1"/>
  <c r="AF26" i="11" s="1"/>
  <c r="AG26" i="11" s="1"/>
  <c r="AH26" i="11" s="1"/>
  <c r="AI26" i="11" s="1"/>
  <c r="AJ26" i="11" s="1"/>
  <c r="AK26" i="11" s="1"/>
  <c r="AL26" i="11" s="1"/>
  <c r="AM26" i="11" s="1"/>
  <c r="AN26" i="11" s="1"/>
  <c r="AO26" i="11" s="1"/>
  <c r="AP26" i="11" s="1"/>
  <c r="AQ26" i="11" s="1"/>
  <c r="AR26" i="11" s="1"/>
  <c r="AS26" i="11" s="1"/>
  <c r="AT26" i="11" s="1"/>
  <c r="AU26" i="11" s="1"/>
  <c r="AV26" i="11" s="1"/>
  <c r="AW26" i="11" s="1"/>
  <c r="AX26" i="11" s="1"/>
  <c r="U26" i="11"/>
  <c r="C26" i="11"/>
  <c r="H26" i="11"/>
  <c r="E26" i="11"/>
  <c r="S26" i="11"/>
  <c r="O26" i="11"/>
  <c r="C26" i="9" l="1"/>
  <c r="D26" i="9" s="1"/>
  <c r="E26" i="9" s="1"/>
  <c r="F26" i="9" s="1"/>
  <c r="R26" i="8"/>
  <c r="S26" i="8" s="1"/>
  <c r="T26" i="8" s="1"/>
  <c r="U26" i="8" s="1"/>
  <c r="H26" i="9"/>
  <c r="I26" i="9" s="1"/>
  <c r="J26" i="9" s="1"/>
  <c r="K26" i="9" s="1"/>
  <c r="R26" i="9"/>
  <c r="S26" i="9" s="1"/>
  <c r="T26" i="9" s="1"/>
  <c r="U26" i="9" s="1"/>
  <c r="H26" i="8"/>
  <c r="I26" i="8" s="1"/>
  <c r="J26" i="8" s="1"/>
  <c r="K26" i="8" s="1"/>
  <c r="C26" i="8"/>
  <c r="D26" i="8" s="1"/>
  <c r="E26" i="8" s="1"/>
  <c r="F26" i="8" s="1"/>
  <c r="M26" i="8"/>
  <c r="N26" i="8" s="1"/>
  <c r="O26" i="8" s="1"/>
  <c r="P26" i="8" s="1"/>
  <c r="E453" i="18"/>
  <c r="C454" i="18"/>
  <c r="E454" i="18" s="1"/>
  <c r="M26" i="9"/>
  <c r="N26" i="9" s="1"/>
  <c r="O26" i="9" s="1"/>
  <c r="P26" i="9" s="1"/>
  <c r="E455" i="18"/>
  <c r="C456" i="18"/>
  <c r="E456" i="18" l="1"/>
  <c r="C457" i="18"/>
  <c r="C458" i="18" s="1"/>
  <c r="C459" i="18" s="1"/>
  <c r="C460" i="18" s="1"/>
  <c r="C461" i="18" s="1"/>
  <c r="C462" i="18" s="1"/>
  <c r="C463" i="18" s="1"/>
  <c r="C464" i="18" s="1"/>
  <c r="C465" i="18" s="1"/>
  <c r="C466" i="18" s="1"/>
  <c r="C467" i="18" s="1"/>
  <c r="C468" i="18" s="1"/>
  <c r="C469" i="18" s="1"/>
  <c r="C470" i="18" s="1"/>
  <c r="C471" i="18" s="1"/>
  <c r="C472" i="18" s="1"/>
  <c r="C473" i="18" s="1"/>
  <c r="C474" i="18" s="1"/>
  <c r="C475" i="18" s="1"/>
  <c r="C476" i="18" s="1"/>
  <c r="C477" i="18" s="1"/>
  <c r="C478" i="18" s="1"/>
  <c r="C479" i="18" s="1"/>
  <c r="C480" i="18" s="1"/>
  <c r="C481" i="18" s="1"/>
  <c r="C482" i="18" s="1"/>
  <c r="C483" i="18" s="1"/>
  <c r="C484" i="18" s="1"/>
  <c r="C485" i="18" s="1"/>
  <c r="C486" i="18" s="1"/>
  <c r="C487" i="18" s="1"/>
  <c r="C488" i="18" s="1"/>
  <c r="C489" i="18" s="1"/>
  <c r="C490" i="18" s="1"/>
  <c r="C491" i="18" s="1"/>
  <c r="C492" i="18" s="1"/>
  <c r="C493" i="18" s="1"/>
  <c r="C494" i="18" s="1"/>
  <c r="C495" i="18" s="1"/>
  <c r="F1142" i="18" l="1"/>
  <c r="G1142" i="18" s="1"/>
  <c r="H1142" i="18" s="1"/>
  <c r="I1142" i="18" s="1"/>
  <c r="J1142" i="18" s="1"/>
  <c r="K1142" i="18" s="1"/>
  <c r="L1142" i="18" s="1"/>
  <c r="M1142" i="18" s="1"/>
  <c r="N1142" i="18" s="1"/>
  <c r="O1142" i="18" s="1"/>
  <c r="P1142" i="18" s="1"/>
  <c r="Q1142" i="18" s="1"/>
  <c r="R1142" i="18" s="1"/>
  <c r="S1142" i="18" s="1"/>
  <c r="T1142" i="18" s="1"/>
  <c r="U1142" i="18" s="1"/>
  <c r="V1142" i="18" s="1"/>
  <c r="W1142" i="18" s="1"/>
  <c r="X1142" i="18" s="1"/>
  <c r="Y1142" i="18" s="1"/>
  <c r="Z1142" i="18" s="1"/>
  <c r="AA1142" i="18" s="1"/>
  <c r="AB1142" i="18" s="1"/>
  <c r="AC1142" i="18" s="1"/>
  <c r="AD1142" i="18" s="1"/>
  <c r="AE1142" i="18" s="1"/>
  <c r="AF1142" i="18" s="1"/>
  <c r="AG1142" i="18" s="1"/>
  <c r="AH1142" i="18" s="1"/>
  <c r="AI1142" i="18" s="1"/>
  <c r="AJ1142" i="18" s="1"/>
  <c r="F1132" i="18"/>
  <c r="G1132" i="18" s="1"/>
  <c r="H1132" i="18" s="1"/>
  <c r="I1132" i="18" s="1"/>
  <c r="J1132" i="18" s="1"/>
  <c r="K1132" i="18" s="1"/>
  <c r="L1132" i="18" s="1"/>
  <c r="M1132" i="18" s="1"/>
  <c r="N1132" i="18" s="1"/>
  <c r="O1132" i="18" s="1"/>
  <c r="P1132" i="18" s="1"/>
  <c r="Q1132" i="18" s="1"/>
  <c r="R1132" i="18" s="1"/>
  <c r="S1132" i="18" s="1"/>
  <c r="T1132" i="18" s="1"/>
  <c r="U1132" i="18" s="1"/>
  <c r="V1132" i="18" s="1"/>
  <c r="W1132" i="18" s="1"/>
  <c r="X1132" i="18" s="1"/>
  <c r="Y1132" i="18" s="1"/>
  <c r="Z1132" i="18" s="1"/>
  <c r="AA1132" i="18" s="1"/>
  <c r="AB1132" i="18" s="1"/>
  <c r="AC1132" i="18" s="1"/>
  <c r="AD1132" i="18" s="1"/>
  <c r="AE1132" i="18" s="1"/>
  <c r="AF1132" i="18" s="1"/>
  <c r="AG1132" i="18" s="1"/>
  <c r="AH1132" i="18" s="1"/>
  <c r="AI1132" i="18" s="1"/>
  <c r="AJ1132" i="18" s="1"/>
  <c r="F1091" i="18"/>
  <c r="G1091" i="18" s="1"/>
  <c r="H1091" i="18" s="1"/>
  <c r="I1091" i="18" s="1"/>
  <c r="J1091" i="18" s="1"/>
  <c r="K1091" i="18" s="1"/>
  <c r="L1091" i="18" s="1"/>
  <c r="M1091" i="18" s="1"/>
  <c r="N1091" i="18" s="1"/>
  <c r="O1091" i="18" s="1"/>
  <c r="P1091" i="18" s="1"/>
  <c r="Q1091" i="18" s="1"/>
  <c r="R1091" i="18" s="1"/>
  <c r="S1091" i="18" s="1"/>
  <c r="T1091" i="18" s="1"/>
  <c r="U1091" i="18" s="1"/>
  <c r="V1091" i="18" s="1"/>
  <c r="W1091" i="18" s="1"/>
  <c r="X1091" i="18" s="1"/>
  <c r="Y1091" i="18" s="1"/>
  <c r="Z1091" i="18" s="1"/>
  <c r="AA1091" i="18" s="1"/>
  <c r="AB1091" i="18" s="1"/>
  <c r="AC1091" i="18" s="1"/>
  <c r="AD1091" i="18" s="1"/>
  <c r="AE1091" i="18" s="1"/>
  <c r="AF1091" i="18" s="1"/>
  <c r="AG1091" i="18" s="1"/>
  <c r="AH1091" i="18" s="1"/>
  <c r="AI1091" i="18" s="1"/>
  <c r="AJ1091" i="18" s="1"/>
  <c r="F1092" i="18"/>
  <c r="G1092" i="18" s="1"/>
  <c r="H1092" i="18" s="1"/>
  <c r="I1092" i="18" s="1"/>
  <c r="J1092" i="18" s="1"/>
  <c r="K1092" i="18" s="1"/>
  <c r="L1092" i="18" s="1"/>
  <c r="M1092" i="18" s="1"/>
  <c r="N1092" i="18" s="1"/>
  <c r="O1092" i="18" s="1"/>
  <c r="P1092" i="18" s="1"/>
  <c r="Q1092" i="18" s="1"/>
  <c r="R1092" i="18" s="1"/>
  <c r="S1092" i="18" s="1"/>
  <c r="T1092" i="18" s="1"/>
  <c r="U1092" i="18" s="1"/>
  <c r="V1092" i="18" s="1"/>
  <c r="W1092" i="18" s="1"/>
  <c r="X1092" i="18" s="1"/>
  <c r="Y1092" i="18" s="1"/>
  <c r="Z1092" i="18" s="1"/>
  <c r="AA1092" i="18" s="1"/>
  <c r="AB1092" i="18" s="1"/>
  <c r="AC1092" i="18" s="1"/>
  <c r="AD1092" i="18" s="1"/>
  <c r="AE1092" i="18" s="1"/>
  <c r="AF1092" i="18" s="1"/>
  <c r="AG1092" i="18" s="1"/>
  <c r="AH1092" i="18" s="1"/>
  <c r="AI1092" i="18" s="1"/>
  <c r="AJ1092" i="18" s="1"/>
  <c r="F1093" i="18"/>
  <c r="G1093" i="18" s="1"/>
  <c r="H1093" i="18" s="1"/>
  <c r="I1093" i="18" s="1"/>
  <c r="J1093" i="18" s="1"/>
  <c r="K1093" i="18" s="1"/>
  <c r="L1093" i="18" s="1"/>
  <c r="M1093" i="18" s="1"/>
  <c r="N1093" i="18" s="1"/>
  <c r="O1093" i="18" s="1"/>
  <c r="P1093" i="18" s="1"/>
  <c r="Q1093" i="18" s="1"/>
  <c r="R1093" i="18" s="1"/>
  <c r="S1093" i="18" s="1"/>
  <c r="T1093" i="18" s="1"/>
  <c r="U1093" i="18" s="1"/>
  <c r="V1093" i="18" s="1"/>
  <c r="W1093" i="18" s="1"/>
  <c r="X1093" i="18" s="1"/>
  <c r="Y1093" i="18" s="1"/>
  <c r="Z1093" i="18" s="1"/>
  <c r="AA1093" i="18" s="1"/>
  <c r="AB1093" i="18" s="1"/>
  <c r="AC1093" i="18" s="1"/>
  <c r="AD1093" i="18" s="1"/>
  <c r="AE1093" i="18" s="1"/>
  <c r="AF1093" i="18" s="1"/>
  <c r="AG1093" i="18" s="1"/>
  <c r="AH1093" i="18" s="1"/>
  <c r="AI1093" i="18" s="1"/>
  <c r="AJ1093" i="18" s="1"/>
  <c r="F1133" i="18"/>
  <c r="G1133" i="18" s="1"/>
  <c r="H1133" i="18" s="1"/>
  <c r="I1133" i="18" s="1"/>
  <c r="J1133" i="18" s="1"/>
  <c r="K1133" i="18" s="1"/>
  <c r="L1133" i="18" s="1"/>
  <c r="M1133" i="18" s="1"/>
  <c r="N1133" i="18" s="1"/>
  <c r="O1133" i="18" s="1"/>
  <c r="P1133" i="18" s="1"/>
  <c r="Q1133" i="18" s="1"/>
  <c r="R1133" i="18" s="1"/>
  <c r="S1133" i="18" s="1"/>
  <c r="T1133" i="18" s="1"/>
  <c r="U1133" i="18" s="1"/>
  <c r="V1133" i="18" s="1"/>
  <c r="W1133" i="18" s="1"/>
  <c r="X1133" i="18" s="1"/>
  <c r="Y1133" i="18" s="1"/>
  <c r="Z1133" i="18" s="1"/>
  <c r="AA1133" i="18" s="1"/>
  <c r="AB1133" i="18" s="1"/>
  <c r="AC1133" i="18" s="1"/>
  <c r="AD1133" i="18" s="1"/>
  <c r="AE1133" i="18" s="1"/>
  <c r="AF1133" i="18" s="1"/>
  <c r="AG1133" i="18" s="1"/>
  <c r="AH1133" i="18" s="1"/>
  <c r="AI1133" i="18" s="1"/>
  <c r="AJ1133" i="18" s="1"/>
  <c r="F1136" i="18"/>
  <c r="G1136" i="18" s="1"/>
  <c r="H1136" i="18" s="1"/>
  <c r="I1136" i="18" s="1"/>
  <c r="J1136" i="18" s="1"/>
  <c r="K1136" i="18" s="1"/>
  <c r="L1136" i="18" s="1"/>
  <c r="M1136" i="18" s="1"/>
  <c r="N1136" i="18" s="1"/>
  <c r="O1136" i="18" s="1"/>
  <c r="P1136" i="18" s="1"/>
  <c r="Q1136" i="18" s="1"/>
  <c r="R1136" i="18" s="1"/>
  <c r="S1136" i="18" s="1"/>
  <c r="T1136" i="18" s="1"/>
  <c r="U1136" i="18" s="1"/>
  <c r="V1136" i="18" s="1"/>
  <c r="W1136" i="18" s="1"/>
  <c r="X1136" i="18" s="1"/>
  <c r="Y1136" i="18" s="1"/>
  <c r="Z1136" i="18" s="1"/>
  <c r="AA1136" i="18" s="1"/>
  <c r="AB1136" i="18" s="1"/>
  <c r="AC1136" i="18" s="1"/>
  <c r="AD1136" i="18" s="1"/>
  <c r="AE1136" i="18" s="1"/>
  <c r="AF1136" i="18" s="1"/>
  <c r="AG1136" i="18" s="1"/>
  <c r="AH1136" i="18" s="1"/>
  <c r="AI1136" i="18" s="1"/>
  <c r="AJ1136" i="18" s="1"/>
  <c r="F1135" i="18"/>
  <c r="G1135" i="18" s="1"/>
  <c r="H1135" i="18" s="1"/>
  <c r="I1135" i="18" s="1"/>
  <c r="J1135" i="18" s="1"/>
  <c r="K1135" i="18" s="1"/>
  <c r="L1135" i="18" s="1"/>
  <c r="M1135" i="18" s="1"/>
  <c r="N1135" i="18" s="1"/>
  <c r="O1135" i="18" s="1"/>
  <c r="P1135" i="18" s="1"/>
  <c r="Q1135" i="18" s="1"/>
  <c r="R1135" i="18" s="1"/>
  <c r="S1135" i="18" s="1"/>
  <c r="T1135" i="18" s="1"/>
  <c r="U1135" i="18" s="1"/>
  <c r="V1135" i="18" s="1"/>
  <c r="W1135" i="18" s="1"/>
  <c r="X1135" i="18" s="1"/>
  <c r="Y1135" i="18" s="1"/>
  <c r="Z1135" i="18" s="1"/>
  <c r="AA1135" i="18" s="1"/>
  <c r="AB1135" i="18" s="1"/>
  <c r="AC1135" i="18" s="1"/>
  <c r="AD1135" i="18" s="1"/>
  <c r="AE1135" i="18" s="1"/>
  <c r="AF1135" i="18" s="1"/>
  <c r="AG1135" i="18" s="1"/>
  <c r="AH1135" i="18" s="1"/>
  <c r="AI1135" i="18" s="1"/>
  <c r="AJ1135" i="18" s="1"/>
  <c r="F1094" i="18"/>
  <c r="G1094" i="18" s="1"/>
  <c r="H1094" i="18" s="1"/>
  <c r="I1094" i="18" s="1"/>
  <c r="J1094" i="18" s="1"/>
  <c r="K1094" i="18" s="1"/>
  <c r="L1094" i="18" s="1"/>
  <c r="M1094" i="18" s="1"/>
  <c r="N1094" i="18" s="1"/>
  <c r="O1094" i="18" s="1"/>
  <c r="P1094" i="18" s="1"/>
  <c r="Q1094" i="18" s="1"/>
  <c r="R1094" i="18" s="1"/>
  <c r="S1094" i="18" s="1"/>
  <c r="T1094" i="18" s="1"/>
  <c r="U1094" i="18" s="1"/>
  <c r="V1094" i="18" s="1"/>
  <c r="W1094" i="18" s="1"/>
  <c r="X1094" i="18" s="1"/>
  <c r="Y1094" i="18" s="1"/>
  <c r="Z1094" i="18" s="1"/>
  <c r="AA1094" i="18" s="1"/>
  <c r="AB1094" i="18" s="1"/>
  <c r="AC1094" i="18" s="1"/>
  <c r="AD1094" i="18" s="1"/>
  <c r="AE1094" i="18" s="1"/>
  <c r="AF1094" i="18" s="1"/>
  <c r="AG1094" i="18" s="1"/>
  <c r="AH1094" i="18" s="1"/>
  <c r="AI1094" i="18" s="1"/>
  <c r="AJ1094" i="18" s="1"/>
  <c r="F1134" i="18"/>
  <c r="G1134" i="18" s="1"/>
  <c r="H1134" i="18" s="1"/>
  <c r="I1134" i="18" s="1"/>
  <c r="J1134" i="18" s="1"/>
  <c r="K1134" i="18" s="1"/>
  <c r="L1134" i="18" s="1"/>
  <c r="M1134" i="18" s="1"/>
  <c r="N1134" i="18" s="1"/>
  <c r="O1134" i="18" s="1"/>
  <c r="P1134" i="18" s="1"/>
  <c r="Q1134" i="18" s="1"/>
  <c r="R1134" i="18" s="1"/>
  <c r="S1134" i="18" s="1"/>
  <c r="T1134" i="18" s="1"/>
  <c r="U1134" i="18" s="1"/>
  <c r="V1134" i="18" s="1"/>
  <c r="W1134" i="18" s="1"/>
  <c r="X1134" i="18" s="1"/>
  <c r="Y1134" i="18" s="1"/>
  <c r="Z1134" i="18" s="1"/>
  <c r="AA1134" i="18" s="1"/>
  <c r="AB1134" i="18" s="1"/>
  <c r="AC1134" i="18" s="1"/>
  <c r="AD1134" i="18" s="1"/>
  <c r="AE1134" i="18" s="1"/>
  <c r="AF1134" i="18" s="1"/>
  <c r="AG1134" i="18" s="1"/>
  <c r="AH1134" i="18" s="1"/>
  <c r="AI1134" i="18" s="1"/>
  <c r="AJ1134" i="18" s="1"/>
  <c r="F1096" i="18"/>
  <c r="G1096" i="18" s="1"/>
  <c r="H1096" i="18" s="1"/>
  <c r="I1096" i="18" s="1"/>
  <c r="J1096" i="18" s="1"/>
  <c r="K1096" i="18" s="1"/>
  <c r="L1096" i="18" s="1"/>
  <c r="M1096" i="18" s="1"/>
  <c r="N1096" i="18" s="1"/>
  <c r="O1096" i="18" s="1"/>
  <c r="P1096" i="18" s="1"/>
  <c r="Q1096" i="18" s="1"/>
  <c r="R1096" i="18" s="1"/>
  <c r="S1096" i="18" s="1"/>
  <c r="T1096" i="18" s="1"/>
  <c r="U1096" i="18" s="1"/>
  <c r="V1096" i="18" s="1"/>
  <c r="W1096" i="18" s="1"/>
  <c r="X1096" i="18" s="1"/>
  <c r="Y1096" i="18" s="1"/>
  <c r="Z1096" i="18" s="1"/>
  <c r="AA1096" i="18" s="1"/>
  <c r="AB1096" i="18" s="1"/>
  <c r="AC1096" i="18" s="1"/>
  <c r="AD1096" i="18" s="1"/>
  <c r="AE1096" i="18" s="1"/>
  <c r="AF1096" i="18" s="1"/>
  <c r="AG1096" i="18" s="1"/>
  <c r="AH1096" i="18" s="1"/>
  <c r="AI1096" i="18" s="1"/>
  <c r="AJ1096" i="18" s="1"/>
  <c r="F1095" i="18"/>
  <c r="G1095" i="18" s="1"/>
  <c r="H1095" i="18" s="1"/>
  <c r="I1095" i="18" s="1"/>
  <c r="J1095" i="18" s="1"/>
  <c r="K1095" i="18" s="1"/>
  <c r="L1095" i="18" s="1"/>
  <c r="M1095" i="18" s="1"/>
  <c r="N1095" i="18" s="1"/>
  <c r="O1095" i="18" s="1"/>
  <c r="P1095" i="18" s="1"/>
  <c r="Q1095" i="18" s="1"/>
  <c r="R1095" i="18" s="1"/>
  <c r="S1095" i="18" s="1"/>
  <c r="T1095" i="18" s="1"/>
  <c r="U1095" i="18" s="1"/>
  <c r="V1095" i="18" s="1"/>
  <c r="W1095" i="18" s="1"/>
  <c r="X1095" i="18" s="1"/>
  <c r="Y1095" i="18" s="1"/>
  <c r="Z1095" i="18" s="1"/>
  <c r="AA1095" i="18" s="1"/>
  <c r="AB1095" i="18" s="1"/>
  <c r="AC1095" i="18" s="1"/>
  <c r="AD1095" i="18" s="1"/>
  <c r="AE1095" i="18" s="1"/>
  <c r="AF1095" i="18" s="1"/>
  <c r="AG1095" i="18" s="1"/>
  <c r="AH1095" i="18" s="1"/>
  <c r="AI1095" i="18" s="1"/>
  <c r="AJ1095" i="18" s="1"/>
  <c r="F1097" i="18"/>
  <c r="G1097" i="18" s="1"/>
  <c r="H1097" i="18" s="1"/>
  <c r="I1097" i="18" s="1"/>
  <c r="J1097" i="18" s="1"/>
  <c r="K1097" i="18" s="1"/>
  <c r="L1097" i="18" s="1"/>
  <c r="M1097" i="18" s="1"/>
  <c r="N1097" i="18" s="1"/>
  <c r="O1097" i="18" s="1"/>
  <c r="P1097" i="18" s="1"/>
  <c r="Q1097" i="18" s="1"/>
  <c r="R1097" i="18" s="1"/>
  <c r="S1097" i="18" s="1"/>
  <c r="T1097" i="18" s="1"/>
  <c r="U1097" i="18" s="1"/>
  <c r="V1097" i="18" s="1"/>
  <c r="W1097" i="18" s="1"/>
  <c r="X1097" i="18" s="1"/>
  <c r="Y1097" i="18" s="1"/>
  <c r="Z1097" i="18" s="1"/>
  <c r="AA1097" i="18" s="1"/>
  <c r="AB1097" i="18" s="1"/>
  <c r="AC1097" i="18" s="1"/>
  <c r="AD1097" i="18" s="1"/>
  <c r="AE1097" i="18" s="1"/>
  <c r="AF1097" i="18" s="1"/>
  <c r="AG1097" i="18" s="1"/>
  <c r="AH1097" i="18" s="1"/>
  <c r="AI1097" i="18" s="1"/>
  <c r="AJ1097" i="18" s="1"/>
  <c r="F1137" i="18"/>
  <c r="G1137" i="18" s="1"/>
  <c r="H1137" i="18" s="1"/>
  <c r="I1137" i="18" s="1"/>
  <c r="J1137" i="18" s="1"/>
  <c r="K1137" i="18" s="1"/>
  <c r="L1137" i="18" s="1"/>
  <c r="M1137" i="18" s="1"/>
  <c r="N1137" i="18" s="1"/>
  <c r="O1137" i="18" s="1"/>
  <c r="P1137" i="18" s="1"/>
  <c r="Q1137" i="18" s="1"/>
  <c r="R1137" i="18" s="1"/>
  <c r="S1137" i="18" s="1"/>
  <c r="T1137" i="18" s="1"/>
  <c r="U1137" i="18" s="1"/>
  <c r="V1137" i="18" s="1"/>
  <c r="W1137" i="18" s="1"/>
  <c r="X1137" i="18" s="1"/>
  <c r="Y1137" i="18" s="1"/>
  <c r="Z1137" i="18" s="1"/>
  <c r="AA1137" i="18" s="1"/>
  <c r="AB1137" i="18" s="1"/>
  <c r="AC1137" i="18" s="1"/>
  <c r="AD1137" i="18" s="1"/>
  <c r="AE1137" i="18" s="1"/>
  <c r="AF1137" i="18" s="1"/>
  <c r="AG1137" i="18" s="1"/>
  <c r="AH1137" i="18" s="1"/>
  <c r="AI1137" i="18" s="1"/>
  <c r="AJ1137" i="18" s="1"/>
  <c r="F1140" i="18"/>
  <c r="G1140" i="18" s="1"/>
  <c r="H1140" i="18" s="1"/>
  <c r="I1140" i="18" s="1"/>
  <c r="J1140" i="18" s="1"/>
  <c r="K1140" i="18" s="1"/>
  <c r="L1140" i="18" s="1"/>
  <c r="M1140" i="18" s="1"/>
  <c r="N1140" i="18" s="1"/>
  <c r="O1140" i="18" s="1"/>
  <c r="P1140" i="18" s="1"/>
  <c r="Q1140" i="18" s="1"/>
  <c r="R1140" i="18" s="1"/>
  <c r="S1140" i="18" s="1"/>
  <c r="T1140" i="18" s="1"/>
  <c r="U1140" i="18" s="1"/>
  <c r="V1140" i="18" s="1"/>
  <c r="W1140" i="18" s="1"/>
  <c r="X1140" i="18" s="1"/>
  <c r="Y1140" i="18" s="1"/>
  <c r="Z1140" i="18" s="1"/>
  <c r="AA1140" i="18" s="1"/>
  <c r="AB1140" i="18" s="1"/>
  <c r="AC1140" i="18" s="1"/>
  <c r="AD1140" i="18" s="1"/>
  <c r="AE1140" i="18" s="1"/>
  <c r="AF1140" i="18" s="1"/>
  <c r="AG1140" i="18" s="1"/>
  <c r="AH1140" i="18" s="1"/>
  <c r="AI1140" i="18" s="1"/>
  <c r="AJ1140" i="18" s="1"/>
  <c r="F1098" i="18"/>
  <c r="G1098" i="18" s="1"/>
  <c r="H1098" i="18" s="1"/>
  <c r="I1098" i="18" s="1"/>
  <c r="J1098" i="18" s="1"/>
  <c r="K1098" i="18" s="1"/>
  <c r="L1098" i="18" s="1"/>
  <c r="M1098" i="18" s="1"/>
  <c r="N1098" i="18" s="1"/>
  <c r="O1098" i="18" s="1"/>
  <c r="P1098" i="18" s="1"/>
  <c r="Q1098" i="18" s="1"/>
  <c r="R1098" i="18" s="1"/>
  <c r="S1098" i="18" s="1"/>
  <c r="T1098" i="18" s="1"/>
  <c r="U1098" i="18" s="1"/>
  <c r="V1098" i="18" s="1"/>
  <c r="W1098" i="18" s="1"/>
  <c r="X1098" i="18" s="1"/>
  <c r="Y1098" i="18" s="1"/>
  <c r="Z1098" i="18" s="1"/>
  <c r="AA1098" i="18" s="1"/>
  <c r="AB1098" i="18" s="1"/>
  <c r="AC1098" i="18" s="1"/>
  <c r="AD1098" i="18" s="1"/>
  <c r="AE1098" i="18" s="1"/>
  <c r="AF1098" i="18" s="1"/>
  <c r="AG1098" i="18" s="1"/>
  <c r="AH1098" i="18" s="1"/>
  <c r="AI1098" i="18" s="1"/>
  <c r="AJ1098" i="18" s="1"/>
  <c r="F1138" i="18"/>
  <c r="G1138" i="18" s="1"/>
  <c r="H1138" i="18" s="1"/>
  <c r="I1138" i="18" s="1"/>
  <c r="J1138" i="18" s="1"/>
  <c r="K1138" i="18" s="1"/>
  <c r="L1138" i="18" s="1"/>
  <c r="M1138" i="18" s="1"/>
  <c r="N1138" i="18" s="1"/>
  <c r="O1138" i="18" s="1"/>
  <c r="P1138" i="18" s="1"/>
  <c r="Q1138" i="18" s="1"/>
  <c r="R1138" i="18" s="1"/>
  <c r="S1138" i="18" s="1"/>
  <c r="T1138" i="18" s="1"/>
  <c r="U1138" i="18" s="1"/>
  <c r="V1138" i="18" s="1"/>
  <c r="W1138" i="18" s="1"/>
  <c r="X1138" i="18" s="1"/>
  <c r="Y1138" i="18" s="1"/>
  <c r="Z1138" i="18" s="1"/>
  <c r="AA1138" i="18" s="1"/>
  <c r="AB1138" i="18" s="1"/>
  <c r="AC1138" i="18" s="1"/>
  <c r="AD1138" i="18" s="1"/>
  <c r="AE1138" i="18" s="1"/>
  <c r="AF1138" i="18" s="1"/>
  <c r="AG1138" i="18" s="1"/>
  <c r="AH1138" i="18" s="1"/>
  <c r="AI1138" i="18" s="1"/>
  <c r="AJ1138" i="18" s="1"/>
  <c r="F1141" i="18"/>
  <c r="G1141" i="18" s="1"/>
  <c r="H1141" i="18" s="1"/>
  <c r="I1141" i="18" s="1"/>
  <c r="J1141" i="18" s="1"/>
  <c r="K1141" i="18" s="1"/>
  <c r="L1141" i="18" s="1"/>
  <c r="M1141" i="18" s="1"/>
  <c r="N1141" i="18" s="1"/>
  <c r="O1141" i="18" s="1"/>
  <c r="P1141" i="18" s="1"/>
  <c r="Q1141" i="18" s="1"/>
  <c r="R1141" i="18" s="1"/>
  <c r="S1141" i="18" s="1"/>
  <c r="T1141" i="18" s="1"/>
  <c r="U1141" i="18" s="1"/>
  <c r="V1141" i="18" s="1"/>
  <c r="W1141" i="18" s="1"/>
  <c r="X1141" i="18" s="1"/>
  <c r="Y1141" i="18" s="1"/>
  <c r="Z1141" i="18" s="1"/>
  <c r="AA1141" i="18" s="1"/>
  <c r="AB1141" i="18" s="1"/>
  <c r="AC1141" i="18" s="1"/>
  <c r="AD1141" i="18" s="1"/>
  <c r="AE1141" i="18" s="1"/>
  <c r="AF1141" i="18" s="1"/>
  <c r="AG1141" i="18" s="1"/>
  <c r="AH1141" i="18" s="1"/>
  <c r="AI1141" i="18" s="1"/>
  <c r="AJ1141" i="18" s="1"/>
  <c r="F1099" i="18"/>
  <c r="G1099" i="18" s="1"/>
  <c r="H1099" i="18" s="1"/>
  <c r="I1099" i="18" s="1"/>
  <c r="J1099" i="18" s="1"/>
  <c r="K1099" i="18" s="1"/>
  <c r="L1099" i="18" s="1"/>
  <c r="M1099" i="18" s="1"/>
  <c r="N1099" i="18" s="1"/>
  <c r="O1099" i="18" s="1"/>
  <c r="P1099" i="18" s="1"/>
  <c r="Q1099" i="18" s="1"/>
  <c r="R1099" i="18" s="1"/>
  <c r="S1099" i="18" s="1"/>
  <c r="T1099" i="18" s="1"/>
  <c r="U1099" i="18" s="1"/>
  <c r="V1099" i="18" s="1"/>
  <c r="W1099" i="18" s="1"/>
  <c r="X1099" i="18" s="1"/>
  <c r="Y1099" i="18" s="1"/>
  <c r="Z1099" i="18" s="1"/>
  <c r="AA1099" i="18" s="1"/>
  <c r="AB1099" i="18" s="1"/>
  <c r="AC1099" i="18" s="1"/>
  <c r="AD1099" i="18" s="1"/>
  <c r="AE1099" i="18" s="1"/>
  <c r="AF1099" i="18" s="1"/>
  <c r="AG1099" i="18" s="1"/>
  <c r="AH1099" i="18" s="1"/>
  <c r="AI1099" i="18" s="1"/>
  <c r="AJ1099" i="18" s="1"/>
  <c r="F1139" i="18"/>
  <c r="G1139" i="18" s="1"/>
  <c r="H1139" i="18" s="1"/>
  <c r="I1139" i="18" s="1"/>
  <c r="J1139" i="18" s="1"/>
  <c r="K1139" i="18" s="1"/>
  <c r="L1139" i="18" s="1"/>
  <c r="M1139" i="18" s="1"/>
  <c r="N1139" i="18" s="1"/>
  <c r="O1139" i="18" s="1"/>
  <c r="P1139" i="18" s="1"/>
  <c r="Q1139" i="18" s="1"/>
  <c r="R1139" i="18" s="1"/>
  <c r="S1139" i="18" s="1"/>
  <c r="T1139" i="18" s="1"/>
  <c r="U1139" i="18" s="1"/>
  <c r="V1139" i="18" s="1"/>
  <c r="W1139" i="18" s="1"/>
  <c r="X1139" i="18" s="1"/>
  <c r="Y1139" i="18" s="1"/>
  <c r="Z1139" i="18" s="1"/>
  <c r="AA1139" i="18" s="1"/>
  <c r="AB1139" i="18" s="1"/>
  <c r="AC1139" i="18" s="1"/>
  <c r="AD1139" i="18" s="1"/>
  <c r="AE1139" i="18" s="1"/>
  <c r="AF1139" i="18" s="1"/>
  <c r="AG1139" i="18" s="1"/>
  <c r="AH1139" i="18" s="1"/>
  <c r="AI1139" i="18" s="1"/>
  <c r="AJ1139" i="18" s="1"/>
  <c r="F1100" i="18"/>
  <c r="G1100" i="18" s="1"/>
  <c r="H1100" i="18" s="1"/>
  <c r="I1100" i="18" s="1"/>
  <c r="J1100" i="18" s="1"/>
  <c r="K1100" i="18" s="1"/>
  <c r="L1100" i="18" s="1"/>
  <c r="M1100" i="18" s="1"/>
  <c r="N1100" i="18" s="1"/>
  <c r="O1100" i="18" s="1"/>
  <c r="P1100" i="18" s="1"/>
  <c r="Q1100" i="18" s="1"/>
  <c r="R1100" i="18" s="1"/>
  <c r="S1100" i="18" s="1"/>
  <c r="T1100" i="18" s="1"/>
  <c r="U1100" i="18" s="1"/>
  <c r="V1100" i="18" s="1"/>
  <c r="W1100" i="18" s="1"/>
  <c r="X1100" i="18" s="1"/>
  <c r="Y1100" i="18" s="1"/>
  <c r="Z1100" i="18" s="1"/>
  <c r="AA1100" i="18" s="1"/>
  <c r="AB1100" i="18" s="1"/>
  <c r="AC1100" i="18" s="1"/>
  <c r="AD1100" i="18" s="1"/>
  <c r="AE1100" i="18" s="1"/>
  <c r="AF1100" i="18" s="1"/>
  <c r="AG1100" i="18" s="1"/>
  <c r="AH1100" i="18" s="1"/>
  <c r="AI1100" i="18" s="1"/>
  <c r="AJ1100" i="18" s="1"/>
  <c r="F1143" i="18"/>
  <c r="G1143" i="18" s="1"/>
  <c r="H1143" i="18" s="1"/>
  <c r="I1143" i="18" s="1"/>
  <c r="J1143" i="18" s="1"/>
  <c r="K1143" i="18" s="1"/>
  <c r="L1143" i="18" s="1"/>
  <c r="M1143" i="18" s="1"/>
  <c r="N1143" i="18" s="1"/>
  <c r="O1143" i="18" s="1"/>
  <c r="P1143" i="18" s="1"/>
  <c r="Q1143" i="18" s="1"/>
  <c r="R1143" i="18" s="1"/>
  <c r="S1143" i="18" s="1"/>
  <c r="T1143" i="18" s="1"/>
  <c r="U1143" i="18" s="1"/>
  <c r="V1143" i="18" s="1"/>
  <c r="W1143" i="18" s="1"/>
  <c r="X1143" i="18" s="1"/>
  <c r="Y1143" i="18" s="1"/>
  <c r="Z1143" i="18" s="1"/>
  <c r="AA1143" i="18" s="1"/>
  <c r="AB1143" i="18" s="1"/>
  <c r="AC1143" i="18" s="1"/>
  <c r="AD1143" i="18" s="1"/>
  <c r="AE1143" i="18" s="1"/>
  <c r="AF1143" i="18" s="1"/>
  <c r="AG1143" i="18" s="1"/>
  <c r="AH1143" i="18" s="1"/>
  <c r="AI1143" i="18" s="1"/>
  <c r="AJ1143" i="18" s="1"/>
  <c r="F1102" i="18"/>
  <c r="G1102" i="18" s="1"/>
  <c r="H1102" i="18" s="1"/>
  <c r="I1102" i="18" s="1"/>
  <c r="J1102" i="18" s="1"/>
  <c r="K1102" i="18" s="1"/>
  <c r="L1102" i="18" s="1"/>
  <c r="M1102" i="18" s="1"/>
  <c r="N1102" i="18" s="1"/>
  <c r="O1102" i="18" s="1"/>
  <c r="P1102" i="18" s="1"/>
  <c r="Q1102" i="18" s="1"/>
  <c r="R1102" i="18" s="1"/>
  <c r="S1102" i="18" s="1"/>
  <c r="T1102" i="18" s="1"/>
  <c r="U1102" i="18" s="1"/>
  <c r="V1102" i="18" s="1"/>
  <c r="W1102" i="18" s="1"/>
  <c r="X1102" i="18" s="1"/>
  <c r="Y1102" i="18" s="1"/>
  <c r="Z1102" i="18" s="1"/>
  <c r="AA1102" i="18" s="1"/>
  <c r="AB1102" i="18" s="1"/>
  <c r="AC1102" i="18" s="1"/>
  <c r="AD1102" i="18" s="1"/>
  <c r="AE1102" i="18" s="1"/>
  <c r="AF1102" i="18" s="1"/>
  <c r="AG1102" i="18" s="1"/>
  <c r="AH1102" i="18" s="1"/>
  <c r="AI1102" i="18" s="1"/>
  <c r="AJ1102" i="18" s="1"/>
  <c r="F1144" i="18"/>
  <c r="G1144" i="18" s="1"/>
  <c r="H1144" i="18" s="1"/>
  <c r="I1144" i="18" s="1"/>
  <c r="J1144" i="18" s="1"/>
  <c r="K1144" i="18" s="1"/>
  <c r="L1144" i="18" s="1"/>
  <c r="M1144" i="18" s="1"/>
  <c r="N1144" i="18" s="1"/>
  <c r="O1144" i="18" s="1"/>
  <c r="P1144" i="18" s="1"/>
  <c r="Q1144" i="18" s="1"/>
  <c r="R1144" i="18" s="1"/>
  <c r="S1144" i="18" s="1"/>
  <c r="T1144" i="18" s="1"/>
  <c r="U1144" i="18" s="1"/>
  <c r="V1144" i="18" s="1"/>
  <c r="W1144" i="18" s="1"/>
  <c r="X1144" i="18" s="1"/>
  <c r="Y1144" i="18" s="1"/>
  <c r="Z1144" i="18" s="1"/>
  <c r="AA1144" i="18" s="1"/>
  <c r="AB1144" i="18" s="1"/>
  <c r="AC1144" i="18" s="1"/>
  <c r="AD1144" i="18" s="1"/>
  <c r="AE1144" i="18" s="1"/>
  <c r="AF1144" i="18" s="1"/>
  <c r="AG1144" i="18" s="1"/>
  <c r="AH1144" i="18" s="1"/>
  <c r="AI1144" i="18" s="1"/>
  <c r="AJ1144" i="18" s="1"/>
  <c r="F1146" i="18"/>
  <c r="G1146" i="18" s="1"/>
  <c r="H1146" i="18" s="1"/>
  <c r="I1146" i="18" s="1"/>
  <c r="J1146" i="18" s="1"/>
  <c r="K1146" i="18" s="1"/>
  <c r="L1146" i="18" s="1"/>
  <c r="M1146" i="18" s="1"/>
  <c r="N1146" i="18" s="1"/>
  <c r="O1146" i="18" s="1"/>
  <c r="P1146" i="18" s="1"/>
  <c r="Q1146" i="18" s="1"/>
  <c r="R1146" i="18" s="1"/>
  <c r="S1146" i="18" s="1"/>
  <c r="T1146" i="18" s="1"/>
  <c r="U1146" i="18" s="1"/>
  <c r="V1146" i="18" s="1"/>
  <c r="W1146" i="18" s="1"/>
  <c r="X1146" i="18" s="1"/>
  <c r="Y1146" i="18" s="1"/>
  <c r="Z1146" i="18" s="1"/>
  <c r="AA1146" i="18" s="1"/>
  <c r="AB1146" i="18" s="1"/>
  <c r="AC1146" i="18" s="1"/>
  <c r="AD1146" i="18" s="1"/>
  <c r="AE1146" i="18" s="1"/>
  <c r="AF1146" i="18" s="1"/>
  <c r="AG1146" i="18" s="1"/>
  <c r="AH1146" i="18" s="1"/>
  <c r="AI1146" i="18" s="1"/>
  <c r="AJ1146" i="18" s="1"/>
  <c r="F1105" i="18"/>
  <c r="G1105" i="18" s="1"/>
  <c r="H1105" i="18" s="1"/>
  <c r="I1105" i="18" s="1"/>
  <c r="J1105" i="18" s="1"/>
  <c r="K1105" i="18" s="1"/>
  <c r="L1105" i="18" s="1"/>
  <c r="M1105" i="18" s="1"/>
  <c r="N1105" i="18" s="1"/>
  <c r="O1105" i="18" s="1"/>
  <c r="P1105" i="18" s="1"/>
  <c r="Q1105" i="18" s="1"/>
  <c r="R1105" i="18" s="1"/>
  <c r="S1105" i="18" s="1"/>
  <c r="T1105" i="18" s="1"/>
  <c r="U1105" i="18" s="1"/>
  <c r="V1105" i="18" s="1"/>
  <c r="W1105" i="18" s="1"/>
  <c r="X1105" i="18" s="1"/>
  <c r="Y1105" i="18" s="1"/>
  <c r="Z1105" i="18" s="1"/>
  <c r="AA1105" i="18" s="1"/>
  <c r="AB1105" i="18" s="1"/>
  <c r="AC1105" i="18" s="1"/>
  <c r="AD1105" i="18" s="1"/>
  <c r="AE1105" i="18" s="1"/>
  <c r="AF1105" i="18" s="1"/>
  <c r="AG1105" i="18" s="1"/>
  <c r="AH1105" i="18" s="1"/>
  <c r="AI1105" i="18" s="1"/>
  <c r="AJ1105" i="18" s="1"/>
  <c r="F1104" i="18"/>
  <c r="G1104" i="18" s="1"/>
  <c r="H1104" i="18" s="1"/>
  <c r="I1104" i="18" s="1"/>
  <c r="J1104" i="18" s="1"/>
  <c r="K1104" i="18" s="1"/>
  <c r="L1104" i="18" s="1"/>
  <c r="M1104" i="18" s="1"/>
  <c r="N1104" i="18" s="1"/>
  <c r="O1104" i="18" s="1"/>
  <c r="P1104" i="18" s="1"/>
  <c r="Q1104" i="18" s="1"/>
  <c r="R1104" i="18" s="1"/>
  <c r="S1104" i="18" s="1"/>
  <c r="T1104" i="18" s="1"/>
  <c r="U1104" i="18" s="1"/>
  <c r="V1104" i="18" s="1"/>
  <c r="W1104" i="18" s="1"/>
  <c r="X1104" i="18" s="1"/>
  <c r="Y1104" i="18" s="1"/>
  <c r="Z1104" i="18" s="1"/>
  <c r="AA1104" i="18" s="1"/>
  <c r="AB1104" i="18" s="1"/>
  <c r="AC1104" i="18" s="1"/>
  <c r="AD1104" i="18" s="1"/>
  <c r="AE1104" i="18" s="1"/>
  <c r="AF1104" i="18" s="1"/>
  <c r="AG1104" i="18" s="1"/>
  <c r="AH1104" i="18" s="1"/>
  <c r="AI1104" i="18" s="1"/>
  <c r="AJ1104" i="18" s="1"/>
  <c r="F1145" i="18"/>
  <c r="G1145" i="18" s="1"/>
  <c r="H1145" i="18" s="1"/>
  <c r="I1145" i="18" s="1"/>
  <c r="J1145" i="18" s="1"/>
  <c r="K1145" i="18" s="1"/>
  <c r="L1145" i="18" s="1"/>
  <c r="M1145" i="18" s="1"/>
  <c r="N1145" i="18" s="1"/>
  <c r="O1145" i="18" s="1"/>
  <c r="P1145" i="18" s="1"/>
  <c r="Q1145" i="18" s="1"/>
  <c r="R1145" i="18" s="1"/>
  <c r="S1145" i="18" s="1"/>
  <c r="T1145" i="18" s="1"/>
  <c r="U1145" i="18" s="1"/>
  <c r="V1145" i="18" s="1"/>
  <c r="W1145" i="18" s="1"/>
  <c r="X1145" i="18" s="1"/>
  <c r="Y1145" i="18" s="1"/>
  <c r="Z1145" i="18" s="1"/>
  <c r="AA1145" i="18" s="1"/>
  <c r="AB1145" i="18" s="1"/>
  <c r="AC1145" i="18" s="1"/>
  <c r="AD1145" i="18" s="1"/>
  <c r="AE1145" i="18" s="1"/>
  <c r="AF1145" i="18" s="1"/>
  <c r="AG1145" i="18" s="1"/>
  <c r="AH1145" i="18" s="1"/>
  <c r="AI1145" i="18" s="1"/>
  <c r="AJ1145" i="18" s="1"/>
  <c r="F1107" i="18"/>
  <c r="G1107" i="18" s="1"/>
  <c r="H1107" i="18" s="1"/>
  <c r="I1107" i="18" s="1"/>
  <c r="J1107" i="18" s="1"/>
  <c r="K1107" i="18" s="1"/>
  <c r="L1107" i="18" s="1"/>
  <c r="M1107" i="18" s="1"/>
  <c r="N1107" i="18" s="1"/>
  <c r="O1107" i="18" s="1"/>
  <c r="P1107" i="18" s="1"/>
  <c r="Q1107" i="18" s="1"/>
  <c r="R1107" i="18" s="1"/>
  <c r="S1107" i="18" s="1"/>
  <c r="T1107" i="18" s="1"/>
  <c r="U1107" i="18" s="1"/>
  <c r="V1107" i="18" s="1"/>
  <c r="W1107" i="18" s="1"/>
  <c r="X1107" i="18" s="1"/>
  <c r="Y1107" i="18" s="1"/>
  <c r="Z1107" i="18" s="1"/>
  <c r="AA1107" i="18" s="1"/>
  <c r="AB1107" i="18" s="1"/>
  <c r="AC1107" i="18" s="1"/>
  <c r="AD1107" i="18" s="1"/>
  <c r="AE1107" i="18" s="1"/>
  <c r="AF1107" i="18" s="1"/>
  <c r="AG1107" i="18" s="1"/>
  <c r="AH1107" i="18" s="1"/>
  <c r="AI1107" i="18" s="1"/>
  <c r="AJ1107" i="18" s="1"/>
  <c r="F1106" i="18"/>
  <c r="G1106" i="18" s="1"/>
  <c r="H1106" i="18" s="1"/>
  <c r="I1106" i="18" s="1"/>
  <c r="J1106" i="18" s="1"/>
  <c r="K1106" i="18" s="1"/>
  <c r="L1106" i="18" s="1"/>
  <c r="M1106" i="18" s="1"/>
  <c r="N1106" i="18" s="1"/>
  <c r="O1106" i="18" s="1"/>
  <c r="P1106" i="18" s="1"/>
  <c r="Q1106" i="18" s="1"/>
  <c r="R1106" i="18" s="1"/>
  <c r="S1106" i="18" s="1"/>
  <c r="T1106" i="18" s="1"/>
  <c r="U1106" i="18" s="1"/>
  <c r="V1106" i="18" s="1"/>
  <c r="W1106" i="18" s="1"/>
  <c r="X1106" i="18" s="1"/>
  <c r="Y1106" i="18" s="1"/>
  <c r="Z1106" i="18" s="1"/>
  <c r="AA1106" i="18" s="1"/>
  <c r="AB1106" i="18" s="1"/>
  <c r="AC1106" i="18" s="1"/>
  <c r="AD1106" i="18" s="1"/>
  <c r="AE1106" i="18" s="1"/>
  <c r="AF1106" i="18" s="1"/>
  <c r="AG1106" i="18" s="1"/>
  <c r="AH1106" i="18" s="1"/>
  <c r="AI1106" i="18" s="1"/>
  <c r="AJ1106" i="18" s="1"/>
  <c r="F1149" i="18"/>
  <c r="G1149" i="18" s="1"/>
  <c r="H1149" i="18" s="1"/>
  <c r="I1149" i="18" s="1"/>
  <c r="J1149" i="18" s="1"/>
  <c r="K1149" i="18" s="1"/>
  <c r="L1149" i="18" s="1"/>
  <c r="M1149" i="18" s="1"/>
  <c r="N1149" i="18" s="1"/>
  <c r="O1149" i="18" s="1"/>
  <c r="P1149" i="18" s="1"/>
  <c r="Q1149" i="18" s="1"/>
  <c r="R1149" i="18" s="1"/>
  <c r="S1149" i="18" s="1"/>
  <c r="T1149" i="18" s="1"/>
  <c r="U1149" i="18" s="1"/>
  <c r="V1149" i="18" s="1"/>
  <c r="W1149" i="18" s="1"/>
  <c r="X1149" i="18" s="1"/>
  <c r="Y1149" i="18" s="1"/>
  <c r="Z1149" i="18" s="1"/>
  <c r="AA1149" i="18" s="1"/>
  <c r="AB1149" i="18" s="1"/>
  <c r="AC1149" i="18" s="1"/>
  <c r="AD1149" i="18" s="1"/>
  <c r="AE1149" i="18" s="1"/>
  <c r="AF1149" i="18" s="1"/>
  <c r="AG1149" i="18" s="1"/>
  <c r="AH1149" i="18" s="1"/>
  <c r="AI1149" i="18" s="1"/>
  <c r="AJ1149" i="18" s="1"/>
  <c r="F1109" i="18"/>
  <c r="G1109" i="18" s="1"/>
  <c r="H1109" i="18" s="1"/>
  <c r="I1109" i="18" s="1"/>
  <c r="J1109" i="18" s="1"/>
  <c r="K1109" i="18" s="1"/>
  <c r="L1109" i="18" s="1"/>
  <c r="M1109" i="18" s="1"/>
  <c r="N1109" i="18" s="1"/>
  <c r="O1109" i="18" s="1"/>
  <c r="P1109" i="18" s="1"/>
  <c r="Q1109" i="18" s="1"/>
  <c r="R1109" i="18" s="1"/>
  <c r="S1109" i="18" s="1"/>
  <c r="T1109" i="18" s="1"/>
  <c r="U1109" i="18" s="1"/>
  <c r="V1109" i="18" s="1"/>
  <c r="W1109" i="18" s="1"/>
  <c r="X1109" i="18" s="1"/>
  <c r="Y1109" i="18" s="1"/>
  <c r="Z1109" i="18" s="1"/>
  <c r="AA1109" i="18" s="1"/>
  <c r="AB1109" i="18" s="1"/>
  <c r="AC1109" i="18" s="1"/>
  <c r="AD1109" i="18" s="1"/>
  <c r="AE1109" i="18" s="1"/>
  <c r="AF1109" i="18" s="1"/>
  <c r="AG1109" i="18" s="1"/>
  <c r="AH1109" i="18" s="1"/>
  <c r="AI1109" i="18" s="1"/>
  <c r="AJ1109" i="18" s="1"/>
  <c r="F1151" i="18"/>
  <c r="G1151" i="18" s="1"/>
  <c r="H1151" i="18" s="1"/>
  <c r="I1151" i="18" s="1"/>
  <c r="J1151" i="18" s="1"/>
  <c r="K1151" i="18" s="1"/>
  <c r="L1151" i="18" s="1"/>
  <c r="M1151" i="18" s="1"/>
  <c r="N1151" i="18" s="1"/>
  <c r="O1151" i="18" s="1"/>
  <c r="P1151" i="18" s="1"/>
  <c r="Q1151" i="18" s="1"/>
  <c r="R1151" i="18" s="1"/>
  <c r="S1151" i="18" s="1"/>
  <c r="T1151" i="18" s="1"/>
  <c r="U1151" i="18" s="1"/>
  <c r="V1151" i="18" s="1"/>
  <c r="W1151" i="18" s="1"/>
  <c r="X1151" i="18" s="1"/>
  <c r="Y1151" i="18" s="1"/>
  <c r="Z1151" i="18" s="1"/>
  <c r="AA1151" i="18" s="1"/>
  <c r="AB1151" i="18" s="1"/>
  <c r="AC1151" i="18" s="1"/>
  <c r="AD1151" i="18" s="1"/>
  <c r="AE1151" i="18" s="1"/>
  <c r="AF1151" i="18" s="1"/>
  <c r="AG1151" i="18" s="1"/>
  <c r="AH1151" i="18" s="1"/>
  <c r="AI1151" i="18" s="1"/>
  <c r="AJ1151" i="18" s="1"/>
  <c r="F970" i="18"/>
  <c r="G970" i="18" s="1"/>
  <c r="H970" i="18" s="1"/>
  <c r="I970" i="18" s="1"/>
  <c r="J970" i="18" s="1"/>
  <c r="K970" i="18" s="1"/>
  <c r="L970" i="18" s="1"/>
  <c r="M970" i="18" s="1"/>
  <c r="N970" i="18" s="1"/>
  <c r="O970" i="18" s="1"/>
  <c r="P970" i="18" s="1"/>
  <c r="Q970" i="18" s="1"/>
  <c r="R970" i="18" s="1"/>
  <c r="S970" i="18" s="1"/>
  <c r="T970" i="18" s="1"/>
  <c r="U970" i="18" s="1"/>
  <c r="V970" i="18" s="1"/>
  <c r="W970" i="18" s="1"/>
  <c r="X970" i="18" s="1"/>
  <c r="Y970" i="18" s="1"/>
  <c r="Z970" i="18" s="1"/>
  <c r="AA970" i="18" s="1"/>
  <c r="AB970" i="18" s="1"/>
  <c r="AC970" i="18" s="1"/>
  <c r="AD970" i="18" s="1"/>
  <c r="AE970" i="18" s="1"/>
  <c r="AF970" i="18" s="1"/>
  <c r="AG970" i="18" s="1"/>
  <c r="AH970" i="18" s="1"/>
  <c r="AI970" i="18" s="1"/>
  <c r="AJ970" i="18" s="1"/>
  <c r="F1016" i="18"/>
  <c r="G1016" i="18" s="1"/>
  <c r="H1016" i="18" s="1"/>
  <c r="I1016" i="18" s="1"/>
  <c r="J1016" i="18" s="1"/>
  <c r="K1016" i="18" s="1"/>
  <c r="L1016" i="18" s="1"/>
  <c r="M1016" i="18" s="1"/>
  <c r="N1016" i="18" s="1"/>
  <c r="O1016" i="18" s="1"/>
  <c r="P1016" i="18" s="1"/>
  <c r="Q1016" i="18" s="1"/>
  <c r="R1016" i="18" s="1"/>
  <c r="S1016" i="18" s="1"/>
  <c r="T1016" i="18" s="1"/>
  <c r="U1016" i="18" s="1"/>
  <c r="V1016" i="18" s="1"/>
  <c r="W1016" i="18" s="1"/>
  <c r="X1016" i="18" s="1"/>
  <c r="Y1016" i="18" s="1"/>
  <c r="Z1016" i="18" s="1"/>
  <c r="AA1016" i="18" s="1"/>
  <c r="AB1016" i="18" s="1"/>
  <c r="AC1016" i="18" s="1"/>
  <c r="AD1016" i="18" s="1"/>
  <c r="AE1016" i="18" s="1"/>
  <c r="AF1016" i="18" s="1"/>
  <c r="AG1016" i="18" s="1"/>
  <c r="AH1016" i="18" s="1"/>
  <c r="AI1016" i="18" s="1"/>
  <c r="AJ1016" i="18" s="1"/>
  <c r="F1011" i="18"/>
  <c r="G1011" i="18" s="1"/>
  <c r="H1011" i="18" s="1"/>
  <c r="I1011" i="18" s="1"/>
  <c r="J1011" i="18" s="1"/>
  <c r="K1011" i="18" s="1"/>
  <c r="L1011" i="18" s="1"/>
  <c r="M1011" i="18" s="1"/>
  <c r="N1011" i="18" s="1"/>
  <c r="O1011" i="18" s="1"/>
  <c r="P1011" i="18" s="1"/>
  <c r="Q1011" i="18" s="1"/>
  <c r="R1011" i="18" s="1"/>
  <c r="S1011" i="18" s="1"/>
  <c r="T1011" i="18" s="1"/>
  <c r="U1011" i="18" s="1"/>
  <c r="V1011" i="18" s="1"/>
  <c r="W1011" i="18" s="1"/>
  <c r="X1011" i="18" s="1"/>
  <c r="Y1011" i="18" s="1"/>
  <c r="Z1011" i="18" s="1"/>
  <c r="AA1011" i="18" s="1"/>
  <c r="AB1011" i="18" s="1"/>
  <c r="AC1011" i="18" s="1"/>
  <c r="AD1011" i="18" s="1"/>
  <c r="AE1011" i="18" s="1"/>
  <c r="AF1011" i="18" s="1"/>
  <c r="AG1011" i="18" s="1"/>
  <c r="AH1011" i="18" s="1"/>
  <c r="AI1011" i="18" s="1"/>
  <c r="AJ1011" i="18" s="1"/>
  <c r="F1010" i="18"/>
  <c r="G1010" i="18" s="1"/>
  <c r="H1010" i="18" s="1"/>
  <c r="I1010" i="18" s="1"/>
  <c r="J1010" i="18" s="1"/>
  <c r="K1010" i="18" s="1"/>
  <c r="L1010" i="18" s="1"/>
  <c r="M1010" i="18" s="1"/>
  <c r="N1010" i="18" s="1"/>
  <c r="O1010" i="18" s="1"/>
  <c r="P1010" i="18" s="1"/>
  <c r="Q1010" i="18" s="1"/>
  <c r="R1010" i="18" s="1"/>
  <c r="S1010" i="18" s="1"/>
  <c r="T1010" i="18" s="1"/>
  <c r="U1010" i="18" s="1"/>
  <c r="V1010" i="18" s="1"/>
  <c r="W1010" i="18" s="1"/>
  <c r="X1010" i="18" s="1"/>
  <c r="Y1010" i="18" s="1"/>
  <c r="Z1010" i="18" s="1"/>
  <c r="AA1010" i="18" s="1"/>
  <c r="AB1010" i="18" s="1"/>
  <c r="AC1010" i="18" s="1"/>
  <c r="AD1010" i="18" s="1"/>
  <c r="AE1010" i="18" s="1"/>
  <c r="AF1010" i="18" s="1"/>
  <c r="AG1010" i="18" s="1"/>
  <c r="AH1010" i="18" s="1"/>
  <c r="AI1010" i="18" s="1"/>
  <c r="AJ1010" i="18" s="1"/>
  <c r="F1013" i="18"/>
  <c r="G1013" i="18" s="1"/>
  <c r="H1013" i="18" s="1"/>
  <c r="I1013" i="18" s="1"/>
  <c r="J1013" i="18" s="1"/>
  <c r="K1013" i="18" s="1"/>
  <c r="L1013" i="18" s="1"/>
  <c r="M1013" i="18" s="1"/>
  <c r="N1013" i="18" s="1"/>
  <c r="O1013" i="18" s="1"/>
  <c r="P1013" i="18" s="1"/>
  <c r="Q1013" i="18" s="1"/>
  <c r="R1013" i="18" s="1"/>
  <c r="S1013" i="18" s="1"/>
  <c r="T1013" i="18" s="1"/>
  <c r="U1013" i="18" s="1"/>
  <c r="V1013" i="18" s="1"/>
  <c r="W1013" i="18" s="1"/>
  <c r="X1013" i="18" s="1"/>
  <c r="Y1013" i="18" s="1"/>
  <c r="Z1013" i="18" s="1"/>
  <c r="AA1013" i="18" s="1"/>
  <c r="AB1013" i="18" s="1"/>
  <c r="AC1013" i="18" s="1"/>
  <c r="AD1013" i="18" s="1"/>
  <c r="AE1013" i="18" s="1"/>
  <c r="AF1013" i="18" s="1"/>
  <c r="AG1013" i="18" s="1"/>
  <c r="AH1013" i="18" s="1"/>
  <c r="AI1013" i="18" s="1"/>
  <c r="AJ1013" i="18" s="1"/>
  <c r="F972" i="18"/>
  <c r="G972" i="18" s="1"/>
  <c r="H972" i="18" s="1"/>
  <c r="I972" i="18" s="1"/>
  <c r="J972" i="18" s="1"/>
  <c r="K972" i="18" s="1"/>
  <c r="L972" i="18" s="1"/>
  <c r="M972" i="18" s="1"/>
  <c r="N972" i="18" s="1"/>
  <c r="O972" i="18" s="1"/>
  <c r="P972" i="18" s="1"/>
  <c r="Q972" i="18" s="1"/>
  <c r="R972" i="18" s="1"/>
  <c r="S972" i="18" s="1"/>
  <c r="T972" i="18" s="1"/>
  <c r="U972" i="18" s="1"/>
  <c r="V972" i="18" s="1"/>
  <c r="W972" i="18" s="1"/>
  <c r="X972" i="18" s="1"/>
  <c r="Y972" i="18" s="1"/>
  <c r="Z972" i="18" s="1"/>
  <c r="AA972" i="18" s="1"/>
  <c r="AB972" i="18" s="1"/>
  <c r="AC972" i="18" s="1"/>
  <c r="AD972" i="18" s="1"/>
  <c r="AE972" i="18" s="1"/>
  <c r="AF972" i="18" s="1"/>
  <c r="AG972" i="18" s="1"/>
  <c r="AH972" i="18" s="1"/>
  <c r="AI972" i="18" s="1"/>
  <c r="AJ972" i="18" s="1"/>
  <c r="F969" i="18"/>
  <c r="G969" i="18" s="1"/>
  <c r="H969" i="18" s="1"/>
  <c r="I969" i="18" s="1"/>
  <c r="J969" i="18" s="1"/>
  <c r="K969" i="18" s="1"/>
  <c r="L969" i="18" s="1"/>
  <c r="M969" i="18" s="1"/>
  <c r="N969" i="18" s="1"/>
  <c r="O969" i="18" s="1"/>
  <c r="P969" i="18" s="1"/>
  <c r="Q969" i="18" s="1"/>
  <c r="R969" i="18" s="1"/>
  <c r="S969" i="18" s="1"/>
  <c r="T969" i="18" s="1"/>
  <c r="U969" i="18" s="1"/>
  <c r="V969" i="18" s="1"/>
  <c r="W969" i="18" s="1"/>
  <c r="X969" i="18" s="1"/>
  <c r="Y969" i="18" s="1"/>
  <c r="Z969" i="18" s="1"/>
  <c r="AA969" i="18" s="1"/>
  <c r="AB969" i="18" s="1"/>
  <c r="AC969" i="18" s="1"/>
  <c r="AD969" i="18" s="1"/>
  <c r="AE969" i="18" s="1"/>
  <c r="AF969" i="18" s="1"/>
  <c r="AG969" i="18" s="1"/>
  <c r="AH969" i="18" s="1"/>
  <c r="AI969" i="18" s="1"/>
  <c r="AJ969" i="18" s="1"/>
  <c r="F1052" i="18"/>
  <c r="G1052" i="18" s="1"/>
  <c r="H1052" i="18" s="1"/>
  <c r="I1052" i="18" s="1"/>
  <c r="J1052" i="18" s="1"/>
  <c r="K1052" i="18" s="1"/>
  <c r="L1052" i="18" s="1"/>
  <c r="M1052" i="18" s="1"/>
  <c r="N1052" i="18" s="1"/>
  <c r="O1052" i="18" s="1"/>
  <c r="P1052" i="18" s="1"/>
  <c r="Q1052" i="18" s="1"/>
  <c r="R1052" i="18" s="1"/>
  <c r="S1052" i="18" s="1"/>
  <c r="T1052" i="18" s="1"/>
  <c r="U1052" i="18" s="1"/>
  <c r="V1052" i="18" s="1"/>
  <c r="W1052" i="18" s="1"/>
  <c r="X1052" i="18" s="1"/>
  <c r="Y1052" i="18" s="1"/>
  <c r="Z1052" i="18" s="1"/>
  <c r="AA1052" i="18" s="1"/>
  <c r="AB1052" i="18" s="1"/>
  <c r="AC1052" i="18" s="1"/>
  <c r="AD1052" i="18" s="1"/>
  <c r="AE1052" i="18" s="1"/>
  <c r="AF1052" i="18" s="1"/>
  <c r="AG1052" i="18" s="1"/>
  <c r="AH1052" i="18" s="1"/>
  <c r="AI1052" i="18" s="1"/>
  <c r="AJ1052" i="18" s="1"/>
  <c r="F1054" i="18"/>
  <c r="G1054" i="18" s="1"/>
  <c r="H1054" i="18" s="1"/>
  <c r="I1054" i="18" s="1"/>
  <c r="J1054" i="18" s="1"/>
  <c r="K1054" i="18" s="1"/>
  <c r="L1054" i="18" s="1"/>
  <c r="M1054" i="18" s="1"/>
  <c r="N1054" i="18" s="1"/>
  <c r="O1054" i="18" s="1"/>
  <c r="P1054" i="18" s="1"/>
  <c r="Q1054" i="18" s="1"/>
  <c r="R1054" i="18" s="1"/>
  <c r="S1054" i="18" s="1"/>
  <c r="T1054" i="18" s="1"/>
  <c r="U1054" i="18" s="1"/>
  <c r="V1054" i="18" s="1"/>
  <c r="W1054" i="18" s="1"/>
  <c r="X1054" i="18" s="1"/>
  <c r="Y1054" i="18" s="1"/>
  <c r="Z1054" i="18" s="1"/>
  <c r="AA1054" i="18" s="1"/>
  <c r="AB1054" i="18" s="1"/>
  <c r="AC1054" i="18" s="1"/>
  <c r="AD1054" i="18" s="1"/>
  <c r="AE1054" i="18" s="1"/>
  <c r="AF1054" i="18" s="1"/>
  <c r="AG1054" i="18" s="1"/>
  <c r="AH1054" i="18" s="1"/>
  <c r="AI1054" i="18" s="1"/>
  <c r="AJ1054" i="18" s="1"/>
  <c r="F1059" i="18"/>
  <c r="G1059" i="18" s="1"/>
  <c r="H1059" i="18" s="1"/>
  <c r="I1059" i="18" s="1"/>
  <c r="J1059" i="18" s="1"/>
  <c r="K1059" i="18" s="1"/>
  <c r="L1059" i="18" s="1"/>
  <c r="M1059" i="18" s="1"/>
  <c r="N1059" i="18" s="1"/>
  <c r="O1059" i="18" s="1"/>
  <c r="P1059" i="18" s="1"/>
  <c r="Q1059" i="18" s="1"/>
  <c r="R1059" i="18" s="1"/>
  <c r="S1059" i="18" s="1"/>
  <c r="T1059" i="18" s="1"/>
  <c r="U1059" i="18" s="1"/>
  <c r="V1059" i="18" s="1"/>
  <c r="W1059" i="18" s="1"/>
  <c r="X1059" i="18" s="1"/>
  <c r="Y1059" i="18" s="1"/>
  <c r="Z1059" i="18" s="1"/>
  <c r="AA1059" i="18" s="1"/>
  <c r="AB1059" i="18" s="1"/>
  <c r="AC1059" i="18" s="1"/>
  <c r="AD1059" i="18" s="1"/>
  <c r="AE1059" i="18" s="1"/>
  <c r="AF1059" i="18" s="1"/>
  <c r="AG1059" i="18" s="1"/>
  <c r="AH1059" i="18" s="1"/>
  <c r="AI1059" i="18" s="1"/>
  <c r="AJ1059" i="18" s="1"/>
  <c r="F1017" i="18"/>
  <c r="G1017" i="18" s="1"/>
  <c r="H1017" i="18" s="1"/>
  <c r="I1017" i="18" s="1"/>
  <c r="J1017" i="18" s="1"/>
  <c r="K1017" i="18" s="1"/>
  <c r="L1017" i="18" s="1"/>
  <c r="M1017" i="18" s="1"/>
  <c r="N1017" i="18" s="1"/>
  <c r="O1017" i="18" s="1"/>
  <c r="P1017" i="18" s="1"/>
  <c r="Q1017" i="18" s="1"/>
  <c r="R1017" i="18" s="1"/>
  <c r="S1017" i="18" s="1"/>
  <c r="T1017" i="18" s="1"/>
  <c r="U1017" i="18" s="1"/>
  <c r="V1017" i="18" s="1"/>
  <c r="W1017" i="18" s="1"/>
  <c r="X1017" i="18" s="1"/>
  <c r="Y1017" i="18" s="1"/>
  <c r="Z1017" i="18" s="1"/>
  <c r="AA1017" i="18" s="1"/>
  <c r="AB1017" i="18" s="1"/>
  <c r="AC1017" i="18" s="1"/>
  <c r="AD1017" i="18" s="1"/>
  <c r="AE1017" i="18" s="1"/>
  <c r="AF1017" i="18" s="1"/>
  <c r="AG1017" i="18" s="1"/>
  <c r="AH1017" i="18" s="1"/>
  <c r="AI1017" i="18" s="1"/>
  <c r="AJ1017" i="18" s="1"/>
  <c r="F973" i="18"/>
  <c r="G973" i="18" s="1"/>
  <c r="H973" i="18" s="1"/>
  <c r="I973" i="18" s="1"/>
  <c r="J973" i="18" s="1"/>
  <c r="K973" i="18" s="1"/>
  <c r="L973" i="18" s="1"/>
  <c r="M973" i="18" s="1"/>
  <c r="N973" i="18" s="1"/>
  <c r="O973" i="18" s="1"/>
  <c r="P973" i="18" s="1"/>
  <c r="Q973" i="18" s="1"/>
  <c r="R973" i="18" s="1"/>
  <c r="S973" i="18" s="1"/>
  <c r="T973" i="18" s="1"/>
  <c r="U973" i="18" s="1"/>
  <c r="V973" i="18" s="1"/>
  <c r="W973" i="18" s="1"/>
  <c r="X973" i="18" s="1"/>
  <c r="Y973" i="18" s="1"/>
  <c r="Z973" i="18" s="1"/>
  <c r="AA973" i="18" s="1"/>
  <c r="AB973" i="18" s="1"/>
  <c r="AC973" i="18" s="1"/>
  <c r="AD973" i="18" s="1"/>
  <c r="AE973" i="18" s="1"/>
  <c r="AF973" i="18" s="1"/>
  <c r="AG973" i="18" s="1"/>
  <c r="AH973" i="18" s="1"/>
  <c r="AI973" i="18" s="1"/>
  <c r="AJ973" i="18" s="1"/>
  <c r="F1051" i="18"/>
  <c r="G1051" i="18" s="1"/>
  <c r="H1051" i="18" s="1"/>
  <c r="I1051" i="18" s="1"/>
  <c r="J1051" i="18" s="1"/>
  <c r="K1051" i="18" s="1"/>
  <c r="L1051" i="18" s="1"/>
  <c r="M1051" i="18" s="1"/>
  <c r="N1051" i="18" s="1"/>
  <c r="O1051" i="18" s="1"/>
  <c r="P1051" i="18" s="1"/>
  <c r="Q1051" i="18" s="1"/>
  <c r="R1051" i="18" s="1"/>
  <c r="S1051" i="18" s="1"/>
  <c r="T1051" i="18" s="1"/>
  <c r="U1051" i="18" s="1"/>
  <c r="V1051" i="18" s="1"/>
  <c r="W1051" i="18" s="1"/>
  <c r="X1051" i="18" s="1"/>
  <c r="Y1051" i="18" s="1"/>
  <c r="Z1051" i="18" s="1"/>
  <c r="AA1051" i="18" s="1"/>
  <c r="AB1051" i="18" s="1"/>
  <c r="AC1051" i="18" s="1"/>
  <c r="AD1051" i="18" s="1"/>
  <c r="AE1051" i="18" s="1"/>
  <c r="AF1051" i="18" s="1"/>
  <c r="AG1051" i="18" s="1"/>
  <c r="AH1051" i="18" s="1"/>
  <c r="AI1051" i="18" s="1"/>
  <c r="AJ1051" i="18" s="1"/>
  <c r="F1009" i="18"/>
  <c r="G1009" i="18" s="1"/>
  <c r="H1009" i="18" s="1"/>
  <c r="I1009" i="18" s="1"/>
  <c r="J1009" i="18" s="1"/>
  <c r="K1009" i="18" s="1"/>
  <c r="L1009" i="18" s="1"/>
  <c r="M1009" i="18" s="1"/>
  <c r="N1009" i="18" s="1"/>
  <c r="O1009" i="18" s="1"/>
  <c r="P1009" i="18" s="1"/>
  <c r="Q1009" i="18" s="1"/>
  <c r="R1009" i="18" s="1"/>
  <c r="S1009" i="18" s="1"/>
  <c r="T1009" i="18" s="1"/>
  <c r="U1009" i="18" s="1"/>
  <c r="V1009" i="18" s="1"/>
  <c r="W1009" i="18" s="1"/>
  <c r="X1009" i="18" s="1"/>
  <c r="Y1009" i="18" s="1"/>
  <c r="Z1009" i="18" s="1"/>
  <c r="AA1009" i="18" s="1"/>
  <c r="AB1009" i="18" s="1"/>
  <c r="AC1009" i="18" s="1"/>
  <c r="AD1009" i="18" s="1"/>
  <c r="AE1009" i="18" s="1"/>
  <c r="AF1009" i="18" s="1"/>
  <c r="AG1009" i="18" s="1"/>
  <c r="AH1009" i="18" s="1"/>
  <c r="AI1009" i="18" s="1"/>
  <c r="AJ1009" i="18" s="1"/>
  <c r="F1050" i="18"/>
  <c r="G1050" i="18" s="1"/>
  <c r="H1050" i="18" s="1"/>
  <c r="I1050" i="18" s="1"/>
  <c r="J1050" i="18" s="1"/>
  <c r="K1050" i="18" s="1"/>
  <c r="L1050" i="18" s="1"/>
  <c r="M1050" i="18" s="1"/>
  <c r="N1050" i="18" s="1"/>
  <c r="O1050" i="18" s="1"/>
  <c r="P1050" i="18" s="1"/>
  <c r="Q1050" i="18" s="1"/>
  <c r="R1050" i="18" s="1"/>
  <c r="S1050" i="18" s="1"/>
  <c r="T1050" i="18" s="1"/>
  <c r="U1050" i="18" s="1"/>
  <c r="V1050" i="18" s="1"/>
  <c r="W1050" i="18" s="1"/>
  <c r="X1050" i="18" s="1"/>
  <c r="Y1050" i="18" s="1"/>
  <c r="Z1050" i="18" s="1"/>
  <c r="AA1050" i="18" s="1"/>
  <c r="AB1050" i="18" s="1"/>
  <c r="AC1050" i="18" s="1"/>
  <c r="AD1050" i="18" s="1"/>
  <c r="AE1050" i="18" s="1"/>
  <c r="AF1050" i="18" s="1"/>
  <c r="AG1050" i="18" s="1"/>
  <c r="AH1050" i="18" s="1"/>
  <c r="AI1050" i="18" s="1"/>
  <c r="AJ1050" i="18" s="1"/>
  <c r="F1053" i="18"/>
  <c r="G1053" i="18" s="1"/>
  <c r="H1053" i="18" s="1"/>
  <c r="I1053" i="18" s="1"/>
  <c r="J1053" i="18" s="1"/>
  <c r="K1053" i="18" s="1"/>
  <c r="L1053" i="18" s="1"/>
  <c r="M1053" i="18" s="1"/>
  <c r="N1053" i="18" s="1"/>
  <c r="O1053" i="18" s="1"/>
  <c r="P1053" i="18" s="1"/>
  <c r="Q1053" i="18" s="1"/>
  <c r="R1053" i="18" s="1"/>
  <c r="S1053" i="18" s="1"/>
  <c r="T1053" i="18" s="1"/>
  <c r="U1053" i="18" s="1"/>
  <c r="V1053" i="18" s="1"/>
  <c r="W1053" i="18" s="1"/>
  <c r="X1053" i="18" s="1"/>
  <c r="Y1053" i="18" s="1"/>
  <c r="Z1053" i="18" s="1"/>
  <c r="AA1053" i="18" s="1"/>
  <c r="AB1053" i="18" s="1"/>
  <c r="AC1053" i="18" s="1"/>
  <c r="AD1053" i="18" s="1"/>
  <c r="AE1053" i="18" s="1"/>
  <c r="AF1053" i="18" s="1"/>
  <c r="AG1053" i="18" s="1"/>
  <c r="AH1053" i="18" s="1"/>
  <c r="AI1053" i="18" s="1"/>
  <c r="AJ1053" i="18" s="1"/>
  <c r="F1014" i="18"/>
  <c r="G1014" i="18" s="1"/>
  <c r="H1014" i="18" s="1"/>
  <c r="I1014" i="18" s="1"/>
  <c r="J1014" i="18" s="1"/>
  <c r="K1014" i="18" s="1"/>
  <c r="L1014" i="18" s="1"/>
  <c r="M1014" i="18" s="1"/>
  <c r="N1014" i="18" s="1"/>
  <c r="O1014" i="18" s="1"/>
  <c r="P1014" i="18" s="1"/>
  <c r="Q1014" i="18" s="1"/>
  <c r="R1014" i="18" s="1"/>
  <c r="S1014" i="18" s="1"/>
  <c r="T1014" i="18" s="1"/>
  <c r="U1014" i="18" s="1"/>
  <c r="V1014" i="18" s="1"/>
  <c r="W1014" i="18" s="1"/>
  <c r="X1014" i="18" s="1"/>
  <c r="Y1014" i="18" s="1"/>
  <c r="Z1014" i="18" s="1"/>
  <c r="AA1014" i="18" s="1"/>
  <c r="AB1014" i="18" s="1"/>
  <c r="AC1014" i="18" s="1"/>
  <c r="AD1014" i="18" s="1"/>
  <c r="AE1014" i="18" s="1"/>
  <c r="AF1014" i="18" s="1"/>
  <c r="AG1014" i="18" s="1"/>
  <c r="AH1014" i="18" s="1"/>
  <c r="AI1014" i="18" s="1"/>
  <c r="AJ1014" i="18" s="1"/>
  <c r="F974" i="18"/>
  <c r="G974" i="18" s="1"/>
  <c r="H974" i="18" s="1"/>
  <c r="I974" i="18" s="1"/>
  <c r="J974" i="18" s="1"/>
  <c r="K974" i="18" s="1"/>
  <c r="L974" i="18" s="1"/>
  <c r="M974" i="18" s="1"/>
  <c r="N974" i="18" s="1"/>
  <c r="O974" i="18" s="1"/>
  <c r="P974" i="18" s="1"/>
  <c r="Q974" i="18" s="1"/>
  <c r="R974" i="18" s="1"/>
  <c r="S974" i="18" s="1"/>
  <c r="T974" i="18" s="1"/>
  <c r="U974" i="18" s="1"/>
  <c r="V974" i="18" s="1"/>
  <c r="W974" i="18" s="1"/>
  <c r="X974" i="18" s="1"/>
  <c r="Y974" i="18" s="1"/>
  <c r="Z974" i="18" s="1"/>
  <c r="AA974" i="18" s="1"/>
  <c r="AB974" i="18" s="1"/>
  <c r="AC974" i="18" s="1"/>
  <c r="AD974" i="18" s="1"/>
  <c r="AE974" i="18" s="1"/>
  <c r="AF974" i="18" s="1"/>
  <c r="AG974" i="18" s="1"/>
  <c r="AH974" i="18" s="1"/>
  <c r="AI974" i="18" s="1"/>
  <c r="AJ974" i="18" s="1"/>
  <c r="F968" i="18"/>
  <c r="G968" i="18" s="1"/>
  <c r="H968" i="18" s="1"/>
  <c r="I968" i="18" s="1"/>
  <c r="J968" i="18" s="1"/>
  <c r="K968" i="18" s="1"/>
  <c r="L968" i="18" s="1"/>
  <c r="M968" i="18" s="1"/>
  <c r="N968" i="18" s="1"/>
  <c r="O968" i="18" s="1"/>
  <c r="P968" i="18" s="1"/>
  <c r="Q968" i="18" s="1"/>
  <c r="R968" i="18" s="1"/>
  <c r="S968" i="18" s="1"/>
  <c r="T968" i="18" s="1"/>
  <c r="U968" i="18" s="1"/>
  <c r="V968" i="18" s="1"/>
  <c r="W968" i="18" s="1"/>
  <c r="X968" i="18" s="1"/>
  <c r="Y968" i="18" s="1"/>
  <c r="Z968" i="18" s="1"/>
  <c r="AA968" i="18" s="1"/>
  <c r="AB968" i="18" s="1"/>
  <c r="AC968" i="18" s="1"/>
  <c r="AD968" i="18" s="1"/>
  <c r="AE968" i="18" s="1"/>
  <c r="AF968" i="18" s="1"/>
  <c r="AG968" i="18" s="1"/>
  <c r="AH968" i="18" s="1"/>
  <c r="AI968" i="18" s="1"/>
  <c r="AJ968" i="18" s="1"/>
  <c r="F1055" i="18"/>
  <c r="G1055" i="18" s="1"/>
  <c r="H1055" i="18" s="1"/>
  <c r="I1055" i="18" s="1"/>
  <c r="J1055" i="18" s="1"/>
  <c r="K1055" i="18" s="1"/>
  <c r="L1055" i="18" s="1"/>
  <c r="M1055" i="18" s="1"/>
  <c r="N1055" i="18" s="1"/>
  <c r="O1055" i="18" s="1"/>
  <c r="P1055" i="18" s="1"/>
  <c r="Q1055" i="18" s="1"/>
  <c r="R1055" i="18" s="1"/>
  <c r="S1055" i="18" s="1"/>
  <c r="T1055" i="18" s="1"/>
  <c r="U1055" i="18" s="1"/>
  <c r="V1055" i="18" s="1"/>
  <c r="W1055" i="18" s="1"/>
  <c r="X1055" i="18" s="1"/>
  <c r="Y1055" i="18" s="1"/>
  <c r="Z1055" i="18" s="1"/>
  <c r="AA1055" i="18" s="1"/>
  <c r="AB1055" i="18" s="1"/>
  <c r="AC1055" i="18" s="1"/>
  <c r="AD1055" i="18" s="1"/>
  <c r="AE1055" i="18" s="1"/>
  <c r="AF1055" i="18" s="1"/>
  <c r="AG1055" i="18" s="1"/>
  <c r="AH1055" i="18" s="1"/>
  <c r="AI1055" i="18" s="1"/>
  <c r="AJ1055" i="18" s="1"/>
  <c r="F1015" i="18"/>
  <c r="G1015" i="18" s="1"/>
  <c r="H1015" i="18" s="1"/>
  <c r="I1015" i="18" s="1"/>
  <c r="J1015" i="18" s="1"/>
  <c r="K1015" i="18" s="1"/>
  <c r="L1015" i="18" s="1"/>
  <c r="M1015" i="18" s="1"/>
  <c r="N1015" i="18" s="1"/>
  <c r="O1015" i="18" s="1"/>
  <c r="P1015" i="18" s="1"/>
  <c r="Q1015" i="18" s="1"/>
  <c r="R1015" i="18" s="1"/>
  <c r="S1015" i="18" s="1"/>
  <c r="T1015" i="18" s="1"/>
  <c r="U1015" i="18" s="1"/>
  <c r="V1015" i="18" s="1"/>
  <c r="W1015" i="18" s="1"/>
  <c r="X1015" i="18" s="1"/>
  <c r="Y1015" i="18" s="1"/>
  <c r="Z1015" i="18" s="1"/>
  <c r="AA1015" i="18" s="1"/>
  <c r="AB1015" i="18" s="1"/>
  <c r="AC1015" i="18" s="1"/>
  <c r="AD1015" i="18" s="1"/>
  <c r="AE1015" i="18" s="1"/>
  <c r="AF1015" i="18" s="1"/>
  <c r="AG1015" i="18" s="1"/>
  <c r="AH1015" i="18" s="1"/>
  <c r="AI1015" i="18" s="1"/>
  <c r="AJ1015" i="18" s="1"/>
  <c r="F1058" i="18"/>
  <c r="G1058" i="18" s="1"/>
  <c r="H1058" i="18" s="1"/>
  <c r="I1058" i="18" s="1"/>
  <c r="J1058" i="18" s="1"/>
  <c r="K1058" i="18" s="1"/>
  <c r="L1058" i="18" s="1"/>
  <c r="M1058" i="18" s="1"/>
  <c r="N1058" i="18" s="1"/>
  <c r="O1058" i="18" s="1"/>
  <c r="P1058" i="18" s="1"/>
  <c r="Q1058" i="18" s="1"/>
  <c r="R1058" i="18" s="1"/>
  <c r="S1058" i="18" s="1"/>
  <c r="T1058" i="18" s="1"/>
  <c r="U1058" i="18" s="1"/>
  <c r="V1058" i="18" s="1"/>
  <c r="W1058" i="18" s="1"/>
  <c r="X1058" i="18" s="1"/>
  <c r="Y1058" i="18" s="1"/>
  <c r="Z1058" i="18" s="1"/>
  <c r="AA1058" i="18" s="1"/>
  <c r="AB1058" i="18" s="1"/>
  <c r="AC1058" i="18" s="1"/>
  <c r="AD1058" i="18" s="1"/>
  <c r="AE1058" i="18" s="1"/>
  <c r="AF1058" i="18" s="1"/>
  <c r="AG1058" i="18" s="1"/>
  <c r="AH1058" i="18" s="1"/>
  <c r="AI1058" i="18" s="1"/>
  <c r="AJ1058" i="18" s="1"/>
  <c r="F1057" i="18"/>
  <c r="G1057" i="18" s="1"/>
  <c r="H1057" i="18" s="1"/>
  <c r="I1057" i="18" s="1"/>
  <c r="J1057" i="18" s="1"/>
  <c r="K1057" i="18" s="1"/>
  <c r="L1057" i="18" s="1"/>
  <c r="M1057" i="18" s="1"/>
  <c r="N1057" i="18" s="1"/>
  <c r="O1057" i="18" s="1"/>
  <c r="P1057" i="18" s="1"/>
  <c r="Q1057" i="18" s="1"/>
  <c r="R1057" i="18" s="1"/>
  <c r="S1057" i="18" s="1"/>
  <c r="T1057" i="18" s="1"/>
  <c r="U1057" i="18" s="1"/>
  <c r="V1057" i="18" s="1"/>
  <c r="W1057" i="18" s="1"/>
  <c r="X1057" i="18" s="1"/>
  <c r="Y1057" i="18" s="1"/>
  <c r="Z1057" i="18" s="1"/>
  <c r="AA1057" i="18" s="1"/>
  <c r="AB1057" i="18" s="1"/>
  <c r="AC1057" i="18" s="1"/>
  <c r="AD1057" i="18" s="1"/>
  <c r="AE1057" i="18" s="1"/>
  <c r="AF1057" i="18" s="1"/>
  <c r="AG1057" i="18" s="1"/>
  <c r="AH1057" i="18" s="1"/>
  <c r="AI1057" i="18" s="1"/>
  <c r="AJ1057" i="18" s="1"/>
  <c r="F1056" i="18"/>
  <c r="G1056" i="18" s="1"/>
  <c r="H1056" i="18" s="1"/>
  <c r="I1056" i="18" s="1"/>
  <c r="J1056" i="18" s="1"/>
  <c r="K1056" i="18" s="1"/>
  <c r="L1056" i="18" s="1"/>
  <c r="M1056" i="18" s="1"/>
  <c r="N1056" i="18" s="1"/>
  <c r="O1056" i="18" s="1"/>
  <c r="P1056" i="18" s="1"/>
  <c r="Q1056" i="18" s="1"/>
  <c r="R1056" i="18" s="1"/>
  <c r="S1056" i="18" s="1"/>
  <c r="T1056" i="18" s="1"/>
  <c r="U1056" i="18" s="1"/>
  <c r="V1056" i="18" s="1"/>
  <c r="W1056" i="18" s="1"/>
  <c r="X1056" i="18" s="1"/>
  <c r="Y1056" i="18" s="1"/>
  <c r="Z1056" i="18" s="1"/>
  <c r="AA1056" i="18" s="1"/>
  <c r="AB1056" i="18" s="1"/>
  <c r="AC1056" i="18" s="1"/>
  <c r="AD1056" i="18" s="1"/>
  <c r="AE1056" i="18" s="1"/>
  <c r="AF1056" i="18" s="1"/>
  <c r="AG1056" i="18" s="1"/>
  <c r="AH1056" i="18" s="1"/>
  <c r="AI1056" i="18" s="1"/>
  <c r="AJ1056" i="18" s="1"/>
  <c r="F1018" i="18"/>
  <c r="G1018" i="18" s="1"/>
  <c r="H1018" i="18" s="1"/>
  <c r="I1018" i="18" s="1"/>
  <c r="J1018" i="18" s="1"/>
  <c r="K1018" i="18" s="1"/>
  <c r="L1018" i="18" s="1"/>
  <c r="M1018" i="18" s="1"/>
  <c r="N1018" i="18" s="1"/>
  <c r="O1018" i="18" s="1"/>
  <c r="P1018" i="18" s="1"/>
  <c r="Q1018" i="18" s="1"/>
  <c r="R1018" i="18" s="1"/>
  <c r="S1018" i="18" s="1"/>
  <c r="T1018" i="18" s="1"/>
  <c r="U1018" i="18" s="1"/>
  <c r="V1018" i="18" s="1"/>
  <c r="W1018" i="18" s="1"/>
  <c r="X1018" i="18" s="1"/>
  <c r="Y1018" i="18" s="1"/>
  <c r="Z1018" i="18" s="1"/>
  <c r="AA1018" i="18" s="1"/>
  <c r="AB1018" i="18" s="1"/>
  <c r="AC1018" i="18" s="1"/>
  <c r="AD1018" i="18" s="1"/>
  <c r="AE1018" i="18" s="1"/>
  <c r="AF1018" i="18" s="1"/>
  <c r="AG1018" i="18" s="1"/>
  <c r="AH1018" i="18" s="1"/>
  <c r="AI1018" i="18" s="1"/>
  <c r="AJ1018" i="18" s="1"/>
  <c r="F971" i="18"/>
  <c r="G971" i="18" s="1"/>
  <c r="H971" i="18" s="1"/>
  <c r="I971" i="18" s="1"/>
  <c r="J971" i="18" s="1"/>
  <c r="K971" i="18" s="1"/>
  <c r="L971" i="18" s="1"/>
  <c r="M971" i="18" s="1"/>
  <c r="N971" i="18" s="1"/>
  <c r="O971" i="18" s="1"/>
  <c r="P971" i="18" s="1"/>
  <c r="Q971" i="18" s="1"/>
  <c r="R971" i="18" s="1"/>
  <c r="S971" i="18" s="1"/>
  <c r="T971" i="18" s="1"/>
  <c r="U971" i="18" s="1"/>
  <c r="V971" i="18" s="1"/>
  <c r="W971" i="18" s="1"/>
  <c r="X971" i="18" s="1"/>
  <c r="Y971" i="18" s="1"/>
  <c r="Z971" i="18" s="1"/>
  <c r="AA971" i="18" s="1"/>
  <c r="AB971" i="18" s="1"/>
  <c r="AC971" i="18" s="1"/>
  <c r="AD971" i="18" s="1"/>
  <c r="AE971" i="18" s="1"/>
  <c r="AF971" i="18" s="1"/>
  <c r="AG971" i="18" s="1"/>
  <c r="AH971" i="18" s="1"/>
  <c r="AI971" i="18" s="1"/>
  <c r="AJ971" i="18" s="1"/>
  <c r="F976" i="18"/>
  <c r="G976" i="18" s="1"/>
  <c r="H976" i="18" s="1"/>
  <c r="I976" i="18" s="1"/>
  <c r="J976" i="18" s="1"/>
  <c r="K976" i="18" s="1"/>
  <c r="L976" i="18" s="1"/>
  <c r="M976" i="18" s="1"/>
  <c r="N976" i="18" s="1"/>
  <c r="O976" i="18" s="1"/>
  <c r="P976" i="18" s="1"/>
  <c r="Q976" i="18" s="1"/>
  <c r="R976" i="18" s="1"/>
  <c r="S976" i="18" s="1"/>
  <c r="T976" i="18" s="1"/>
  <c r="U976" i="18" s="1"/>
  <c r="V976" i="18" s="1"/>
  <c r="W976" i="18" s="1"/>
  <c r="X976" i="18" s="1"/>
  <c r="Y976" i="18" s="1"/>
  <c r="Z976" i="18" s="1"/>
  <c r="AA976" i="18" s="1"/>
  <c r="AB976" i="18" s="1"/>
  <c r="AC976" i="18" s="1"/>
  <c r="AD976" i="18" s="1"/>
  <c r="AE976" i="18" s="1"/>
  <c r="AF976" i="18" s="1"/>
  <c r="AG976" i="18" s="1"/>
  <c r="AH976" i="18" s="1"/>
  <c r="AI976" i="18" s="1"/>
  <c r="AJ976" i="18" s="1"/>
  <c r="F975" i="18"/>
  <c r="G975" i="18" s="1"/>
  <c r="H975" i="18" s="1"/>
  <c r="I975" i="18" s="1"/>
  <c r="J975" i="18" s="1"/>
  <c r="K975" i="18" s="1"/>
  <c r="L975" i="18" s="1"/>
  <c r="M975" i="18" s="1"/>
  <c r="N975" i="18" s="1"/>
  <c r="O975" i="18" s="1"/>
  <c r="P975" i="18" s="1"/>
  <c r="Q975" i="18" s="1"/>
  <c r="R975" i="18" s="1"/>
  <c r="S975" i="18" s="1"/>
  <c r="T975" i="18" s="1"/>
  <c r="U975" i="18" s="1"/>
  <c r="V975" i="18" s="1"/>
  <c r="W975" i="18" s="1"/>
  <c r="X975" i="18" s="1"/>
  <c r="Y975" i="18" s="1"/>
  <c r="Z975" i="18" s="1"/>
  <c r="AA975" i="18" s="1"/>
  <c r="AB975" i="18" s="1"/>
  <c r="AC975" i="18" s="1"/>
  <c r="AD975" i="18" s="1"/>
  <c r="AE975" i="18" s="1"/>
  <c r="AF975" i="18" s="1"/>
  <c r="AG975" i="18" s="1"/>
  <c r="AH975" i="18" s="1"/>
  <c r="AI975" i="18" s="1"/>
  <c r="AJ975" i="18" s="1"/>
  <c r="F1012" i="18"/>
  <c r="G1012" i="18" s="1"/>
  <c r="H1012" i="18" s="1"/>
  <c r="I1012" i="18" s="1"/>
  <c r="J1012" i="18" s="1"/>
  <c r="K1012" i="18" s="1"/>
  <c r="L1012" i="18" s="1"/>
  <c r="M1012" i="18" s="1"/>
  <c r="N1012" i="18" s="1"/>
  <c r="O1012" i="18" s="1"/>
  <c r="P1012" i="18" s="1"/>
  <c r="Q1012" i="18" s="1"/>
  <c r="R1012" i="18" s="1"/>
  <c r="S1012" i="18" s="1"/>
  <c r="T1012" i="18" s="1"/>
  <c r="U1012" i="18" s="1"/>
  <c r="V1012" i="18" s="1"/>
  <c r="W1012" i="18" s="1"/>
  <c r="X1012" i="18" s="1"/>
  <c r="Y1012" i="18" s="1"/>
  <c r="Z1012" i="18" s="1"/>
  <c r="AA1012" i="18" s="1"/>
  <c r="AB1012" i="18" s="1"/>
  <c r="AC1012" i="18" s="1"/>
  <c r="AD1012" i="18" s="1"/>
  <c r="AE1012" i="18" s="1"/>
  <c r="AF1012" i="18" s="1"/>
  <c r="AG1012" i="18" s="1"/>
  <c r="AH1012" i="18" s="1"/>
  <c r="AI1012" i="18" s="1"/>
  <c r="AJ1012" i="18" s="1"/>
  <c r="F977" i="18"/>
  <c r="G977" i="18" s="1"/>
  <c r="H977" i="18" s="1"/>
  <c r="I977" i="18" s="1"/>
  <c r="J977" i="18" s="1"/>
  <c r="K977" i="18" s="1"/>
  <c r="L977" i="18" s="1"/>
  <c r="M977" i="18" s="1"/>
  <c r="N977" i="18" s="1"/>
  <c r="O977" i="18" s="1"/>
  <c r="P977" i="18" s="1"/>
  <c r="Q977" i="18" s="1"/>
  <c r="R977" i="18" s="1"/>
  <c r="S977" i="18" s="1"/>
  <c r="T977" i="18" s="1"/>
  <c r="U977" i="18" s="1"/>
  <c r="V977" i="18" s="1"/>
  <c r="W977" i="18" s="1"/>
  <c r="X977" i="18" s="1"/>
  <c r="Y977" i="18" s="1"/>
  <c r="Z977" i="18" s="1"/>
  <c r="AA977" i="18" s="1"/>
  <c r="AB977" i="18" s="1"/>
  <c r="AC977" i="18" s="1"/>
  <c r="AD977" i="18" s="1"/>
  <c r="AE977" i="18" s="1"/>
  <c r="AF977" i="18" s="1"/>
  <c r="AG977" i="18" s="1"/>
  <c r="AH977" i="18" s="1"/>
  <c r="AI977" i="18" s="1"/>
  <c r="AJ977" i="18" s="1"/>
  <c r="F1022" i="18"/>
  <c r="G1022" i="18" s="1"/>
  <c r="H1022" i="18" s="1"/>
  <c r="I1022" i="18" s="1"/>
  <c r="J1022" i="18" s="1"/>
  <c r="K1022" i="18" s="1"/>
  <c r="L1022" i="18" s="1"/>
  <c r="M1022" i="18" s="1"/>
  <c r="N1022" i="18" s="1"/>
  <c r="O1022" i="18" s="1"/>
  <c r="P1022" i="18" s="1"/>
  <c r="Q1022" i="18" s="1"/>
  <c r="R1022" i="18" s="1"/>
  <c r="S1022" i="18" s="1"/>
  <c r="T1022" i="18" s="1"/>
  <c r="U1022" i="18" s="1"/>
  <c r="V1022" i="18" s="1"/>
  <c r="W1022" i="18" s="1"/>
  <c r="X1022" i="18" s="1"/>
  <c r="Y1022" i="18" s="1"/>
  <c r="Z1022" i="18" s="1"/>
  <c r="AA1022" i="18" s="1"/>
  <c r="AB1022" i="18" s="1"/>
  <c r="AC1022" i="18" s="1"/>
  <c r="AD1022" i="18" s="1"/>
  <c r="AE1022" i="18" s="1"/>
  <c r="AF1022" i="18" s="1"/>
  <c r="AG1022" i="18" s="1"/>
  <c r="AH1022" i="18" s="1"/>
  <c r="AI1022" i="18" s="1"/>
  <c r="AJ1022" i="18" s="1"/>
  <c r="F983" i="18"/>
  <c r="G983" i="18" s="1"/>
  <c r="H983" i="18" s="1"/>
  <c r="I983" i="18" s="1"/>
  <c r="J983" i="18" s="1"/>
  <c r="K983" i="18" s="1"/>
  <c r="L983" i="18" s="1"/>
  <c r="M983" i="18" s="1"/>
  <c r="N983" i="18" s="1"/>
  <c r="O983" i="18" s="1"/>
  <c r="P983" i="18" s="1"/>
  <c r="Q983" i="18" s="1"/>
  <c r="R983" i="18" s="1"/>
  <c r="S983" i="18" s="1"/>
  <c r="T983" i="18" s="1"/>
  <c r="U983" i="18" s="1"/>
  <c r="V983" i="18" s="1"/>
  <c r="W983" i="18" s="1"/>
  <c r="X983" i="18" s="1"/>
  <c r="Y983" i="18" s="1"/>
  <c r="Z983" i="18" s="1"/>
  <c r="AA983" i="18" s="1"/>
  <c r="AB983" i="18" s="1"/>
  <c r="AC983" i="18" s="1"/>
  <c r="AD983" i="18" s="1"/>
  <c r="AE983" i="18" s="1"/>
  <c r="AF983" i="18" s="1"/>
  <c r="AG983" i="18" s="1"/>
  <c r="AH983" i="18" s="1"/>
  <c r="AI983" i="18" s="1"/>
  <c r="AJ983" i="18" s="1"/>
  <c r="F979" i="18"/>
  <c r="G979" i="18" s="1"/>
  <c r="H979" i="18" s="1"/>
  <c r="I979" i="18" s="1"/>
  <c r="J979" i="18" s="1"/>
  <c r="K979" i="18" s="1"/>
  <c r="L979" i="18" s="1"/>
  <c r="M979" i="18" s="1"/>
  <c r="N979" i="18" s="1"/>
  <c r="O979" i="18" s="1"/>
  <c r="P979" i="18" s="1"/>
  <c r="Q979" i="18" s="1"/>
  <c r="R979" i="18" s="1"/>
  <c r="S979" i="18" s="1"/>
  <c r="T979" i="18" s="1"/>
  <c r="U979" i="18" s="1"/>
  <c r="V979" i="18" s="1"/>
  <c r="W979" i="18" s="1"/>
  <c r="X979" i="18" s="1"/>
  <c r="Y979" i="18" s="1"/>
  <c r="Z979" i="18" s="1"/>
  <c r="AA979" i="18" s="1"/>
  <c r="AB979" i="18" s="1"/>
  <c r="AC979" i="18" s="1"/>
  <c r="AD979" i="18" s="1"/>
  <c r="AE979" i="18" s="1"/>
  <c r="AF979" i="18" s="1"/>
  <c r="AG979" i="18" s="1"/>
  <c r="AH979" i="18" s="1"/>
  <c r="AI979" i="18" s="1"/>
  <c r="AJ979" i="18" s="1"/>
  <c r="F984" i="18"/>
  <c r="G984" i="18" s="1"/>
  <c r="H984" i="18" s="1"/>
  <c r="I984" i="18" s="1"/>
  <c r="J984" i="18" s="1"/>
  <c r="K984" i="18" s="1"/>
  <c r="L984" i="18" s="1"/>
  <c r="M984" i="18" s="1"/>
  <c r="N984" i="18" s="1"/>
  <c r="O984" i="18" s="1"/>
  <c r="P984" i="18" s="1"/>
  <c r="Q984" i="18" s="1"/>
  <c r="R984" i="18" s="1"/>
  <c r="S984" i="18" s="1"/>
  <c r="T984" i="18" s="1"/>
  <c r="U984" i="18" s="1"/>
  <c r="V984" i="18" s="1"/>
  <c r="W984" i="18" s="1"/>
  <c r="X984" i="18" s="1"/>
  <c r="Y984" i="18" s="1"/>
  <c r="Z984" i="18" s="1"/>
  <c r="AA984" i="18" s="1"/>
  <c r="AB984" i="18" s="1"/>
  <c r="AC984" i="18" s="1"/>
  <c r="AD984" i="18" s="1"/>
  <c r="AE984" i="18" s="1"/>
  <c r="AF984" i="18" s="1"/>
  <c r="AG984" i="18" s="1"/>
  <c r="AH984" i="18" s="1"/>
  <c r="AI984" i="18" s="1"/>
  <c r="AJ984" i="18" s="1"/>
  <c r="F981" i="18"/>
  <c r="G981" i="18" s="1"/>
  <c r="H981" i="18" s="1"/>
  <c r="I981" i="18" s="1"/>
  <c r="J981" i="18" s="1"/>
  <c r="K981" i="18" s="1"/>
  <c r="L981" i="18" s="1"/>
  <c r="M981" i="18" s="1"/>
  <c r="N981" i="18" s="1"/>
  <c r="O981" i="18" s="1"/>
  <c r="P981" i="18" s="1"/>
  <c r="Q981" i="18" s="1"/>
  <c r="R981" i="18" s="1"/>
  <c r="S981" i="18" s="1"/>
  <c r="T981" i="18" s="1"/>
  <c r="U981" i="18" s="1"/>
  <c r="V981" i="18" s="1"/>
  <c r="W981" i="18" s="1"/>
  <c r="X981" i="18" s="1"/>
  <c r="Y981" i="18" s="1"/>
  <c r="Z981" i="18" s="1"/>
  <c r="AA981" i="18" s="1"/>
  <c r="AB981" i="18" s="1"/>
  <c r="AC981" i="18" s="1"/>
  <c r="AD981" i="18" s="1"/>
  <c r="AE981" i="18" s="1"/>
  <c r="AF981" i="18" s="1"/>
  <c r="AG981" i="18" s="1"/>
  <c r="AH981" i="18" s="1"/>
  <c r="AI981" i="18" s="1"/>
  <c r="AJ981" i="18" s="1"/>
  <c r="F1067" i="18"/>
  <c r="G1067" i="18" s="1"/>
  <c r="H1067" i="18" s="1"/>
  <c r="I1067" i="18" s="1"/>
  <c r="J1067" i="18" s="1"/>
  <c r="K1067" i="18" s="1"/>
  <c r="L1067" i="18" s="1"/>
  <c r="M1067" i="18" s="1"/>
  <c r="N1067" i="18" s="1"/>
  <c r="O1067" i="18" s="1"/>
  <c r="P1067" i="18" s="1"/>
  <c r="Q1067" i="18" s="1"/>
  <c r="R1067" i="18" s="1"/>
  <c r="S1067" i="18" s="1"/>
  <c r="T1067" i="18" s="1"/>
  <c r="U1067" i="18" s="1"/>
  <c r="V1067" i="18" s="1"/>
  <c r="W1067" i="18" s="1"/>
  <c r="X1067" i="18" s="1"/>
  <c r="Y1067" i="18" s="1"/>
  <c r="Z1067" i="18" s="1"/>
  <c r="AA1067" i="18" s="1"/>
  <c r="AB1067" i="18" s="1"/>
  <c r="AC1067" i="18" s="1"/>
  <c r="AD1067" i="18" s="1"/>
  <c r="AE1067" i="18" s="1"/>
  <c r="AF1067" i="18" s="1"/>
  <c r="AG1067" i="18" s="1"/>
  <c r="AH1067" i="18" s="1"/>
  <c r="AI1067" i="18" s="1"/>
  <c r="AJ1067" i="18" s="1"/>
  <c r="F1065" i="18"/>
  <c r="G1065" i="18" s="1"/>
  <c r="H1065" i="18" s="1"/>
  <c r="I1065" i="18" s="1"/>
  <c r="J1065" i="18" s="1"/>
  <c r="K1065" i="18" s="1"/>
  <c r="L1065" i="18" s="1"/>
  <c r="M1065" i="18" s="1"/>
  <c r="N1065" i="18" s="1"/>
  <c r="O1065" i="18" s="1"/>
  <c r="P1065" i="18" s="1"/>
  <c r="Q1065" i="18" s="1"/>
  <c r="R1065" i="18" s="1"/>
  <c r="S1065" i="18" s="1"/>
  <c r="T1065" i="18" s="1"/>
  <c r="U1065" i="18" s="1"/>
  <c r="V1065" i="18" s="1"/>
  <c r="W1065" i="18" s="1"/>
  <c r="X1065" i="18" s="1"/>
  <c r="Y1065" i="18" s="1"/>
  <c r="Z1065" i="18" s="1"/>
  <c r="AA1065" i="18" s="1"/>
  <c r="AB1065" i="18" s="1"/>
  <c r="AC1065" i="18" s="1"/>
  <c r="AD1065" i="18" s="1"/>
  <c r="AE1065" i="18" s="1"/>
  <c r="AF1065" i="18" s="1"/>
  <c r="AG1065" i="18" s="1"/>
  <c r="AH1065" i="18" s="1"/>
  <c r="AI1065" i="18" s="1"/>
  <c r="AJ1065" i="18" s="1"/>
  <c r="F1023" i="18"/>
  <c r="G1023" i="18" s="1"/>
  <c r="H1023" i="18" s="1"/>
  <c r="I1023" i="18" s="1"/>
  <c r="J1023" i="18" s="1"/>
  <c r="K1023" i="18" s="1"/>
  <c r="L1023" i="18" s="1"/>
  <c r="M1023" i="18" s="1"/>
  <c r="N1023" i="18" s="1"/>
  <c r="O1023" i="18" s="1"/>
  <c r="P1023" i="18" s="1"/>
  <c r="Q1023" i="18" s="1"/>
  <c r="R1023" i="18" s="1"/>
  <c r="S1023" i="18" s="1"/>
  <c r="T1023" i="18" s="1"/>
  <c r="U1023" i="18" s="1"/>
  <c r="V1023" i="18" s="1"/>
  <c r="W1023" i="18" s="1"/>
  <c r="X1023" i="18" s="1"/>
  <c r="Y1023" i="18" s="1"/>
  <c r="Z1023" i="18" s="1"/>
  <c r="AA1023" i="18" s="1"/>
  <c r="AB1023" i="18" s="1"/>
  <c r="AC1023" i="18" s="1"/>
  <c r="AD1023" i="18" s="1"/>
  <c r="AE1023" i="18" s="1"/>
  <c r="AF1023" i="18" s="1"/>
  <c r="AG1023" i="18" s="1"/>
  <c r="AH1023" i="18" s="1"/>
  <c r="AI1023" i="18" s="1"/>
  <c r="AJ1023" i="18" s="1"/>
  <c r="F1025" i="18"/>
  <c r="G1025" i="18" s="1"/>
  <c r="H1025" i="18" s="1"/>
  <c r="I1025" i="18" s="1"/>
  <c r="J1025" i="18" s="1"/>
  <c r="K1025" i="18" s="1"/>
  <c r="L1025" i="18" s="1"/>
  <c r="M1025" i="18" s="1"/>
  <c r="N1025" i="18" s="1"/>
  <c r="O1025" i="18" s="1"/>
  <c r="P1025" i="18" s="1"/>
  <c r="Q1025" i="18" s="1"/>
  <c r="R1025" i="18" s="1"/>
  <c r="S1025" i="18" s="1"/>
  <c r="T1025" i="18" s="1"/>
  <c r="U1025" i="18" s="1"/>
  <c r="V1025" i="18" s="1"/>
  <c r="W1025" i="18" s="1"/>
  <c r="X1025" i="18" s="1"/>
  <c r="Y1025" i="18" s="1"/>
  <c r="Z1025" i="18" s="1"/>
  <c r="AA1025" i="18" s="1"/>
  <c r="AB1025" i="18" s="1"/>
  <c r="AC1025" i="18" s="1"/>
  <c r="AD1025" i="18" s="1"/>
  <c r="AE1025" i="18" s="1"/>
  <c r="AF1025" i="18" s="1"/>
  <c r="AG1025" i="18" s="1"/>
  <c r="AH1025" i="18" s="1"/>
  <c r="AI1025" i="18" s="1"/>
  <c r="AJ1025" i="18" s="1"/>
  <c r="F985" i="18"/>
  <c r="G985" i="18" s="1"/>
  <c r="H985" i="18" s="1"/>
  <c r="I985" i="18" s="1"/>
  <c r="J985" i="18" s="1"/>
  <c r="K985" i="18" s="1"/>
  <c r="L985" i="18" s="1"/>
  <c r="M985" i="18" s="1"/>
  <c r="N985" i="18" s="1"/>
  <c r="O985" i="18" s="1"/>
  <c r="P985" i="18" s="1"/>
  <c r="Q985" i="18" s="1"/>
  <c r="R985" i="18" s="1"/>
  <c r="S985" i="18" s="1"/>
  <c r="T985" i="18" s="1"/>
  <c r="U985" i="18" s="1"/>
  <c r="V985" i="18" s="1"/>
  <c r="W985" i="18" s="1"/>
  <c r="X985" i="18" s="1"/>
  <c r="Y985" i="18" s="1"/>
  <c r="Z985" i="18" s="1"/>
  <c r="AA985" i="18" s="1"/>
  <c r="AB985" i="18" s="1"/>
  <c r="AC985" i="18" s="1"/>
  <c r="AD985" i="18" s="1"/>
  <c r="AE985" i="18" s="1"/>
  <c r="AF985" i="18" s="1"/>
  <c r="AG985" i="18" s="1"/>
  <c r="AH985" i="18" s="1"/>
  <c r="AI985" i="18" s="1"/>
  <c r="AJ985" i="18" s="1"/>
  <c r="F986" i="18"/>
  <c r="G986" i="18" s="1"/>
  <c r="H986" i="18" s="1"/>
  <c r="I986" i="18" s="1"/>
  <c r="J986" i="18" s="1"/>
  <c r="K986" i="18" s="1"/>
  <c r="L986" i="18" s="1"/>
  <c r="M986" i="18" s="1"/>
  <c r="N986" i="18" s="1"/>
  <c r="O986" i="18" s="1"/>
  <c r="P986" i="18" s="1"/>
  <c r="Q986" i="18" s="1"/>
  <c r="R986" i="18" s="1"/>
  <c r="S986" i="18" s="1"/>
  <c r="T986" i="18" s="1"/>
  <c r="U986" i="18" s="1"/>
  <c r="V986" i="18" s="1"/>
  <c r="W986" i="18" s="1"/>
  <c r="X986" i="18" s="1"/>
  <c r="Y986" i="18" s="1"/>
  <c r="Z986" i="18" s="1"/>
  <c r="AA986" i="18" s="1"/>
  <c r="AB986" i="18" s="1"/>
  <c r="AC986" i="18" s="1"/>
  <c r="AD986" i="18" s="1"/>
  <c r="AE986" i="18" s="1"/>
  <c r="AF986" i="18" s="1"/>
  <c r="AG986" i="18" s="1"/>
  <c r="AH986" i="18" s="1"/>
  <c r="AI986" i="18" s="1"/>
  <c r="AJ986" i="18" s="1"/>
  <c r="F1028" i="18"/>
  <c r="G1028" i="18" s="1"/>
  <c r="H1028" i="18" s="1"/>
  <c r="I1028" i="18" s="1"/>
  <c r="J1028" i="18" s="1"/>
  <c r="K1028" i="18" s="1"/>
  <c r="L1028" i="18" s="1"/>
  <c r="M1028" i="18" s="1"/>
  <c r="N1028" i="18" s="1"/>
  <c r="O1028" i="18" s="1"/>
  <c r="P1028" i="18" s="1"/>
  <c r="Q1028" i="18" s="1"/>
  <c r="R1028" i="18" s="1"/>
  <c r="S1028" i="18" s="1"/>
  <c r="T1028" i="18" s="1"/>
  <c r="U1028" i="18" s="1"/>
  <c r="V1028" i="18" s="1"/>
  <c r="W1028" i="18" s="1"/>
  <c r="X1028" i="18" s="1"/>
  <c r="Y1028" i="18" s="1"/>
  <c r="Z1028" i="18" s="1"/>
  <c r="AA1028" i="18" s="1"/>
  <c r="AB1028" i="18" s="1"/>
  <c r="AC1028" i="18" s="1"/>
  <c r="AD1028" i="18" s="1"/>
  <c r="AE1028" i="18" s="1"/>
  <c r="AF1028" i="18" s="1"/>
  <c r="AG1028" i="18" s="1"/>
  <c r="AH1028" i="18" s="1"/>
  <c r="AI1028" i="18" s="1"/>
  <c r="AJ1028" i="18" s="1"/>
  <c r="F1064" i="18"/>
  <c r="G1064" i="18" s="1"/>
  <c r="H1064" i="18" s="1"/>
  <c r="I1064" i="18" s="1"/>
  <c r="J1064" i="18" s="1"/>
  <c r="K1064" i="18" s="1"/>
  <c r="L1064" i="18" s="1"/>
  <c r="M1064" i="18" s="1"/>
  <c r="N1064" i="18" s="1"/>
  <c r="O1064" i="18" s="1"/>
  <c r="P1064" i="18" s="1"/>
  <c r="Q1064" i="18" s="1"/>
  <c r="R1064" i="18" s="1"/>
  <c r="S1064" i="18" s="1"/>
  <c r="T1064" i="18" s="1"/>
  <c r="U1064" i="18" s="1"/>
  <c r="V1064" i="18" s="1"/>
  <c r="W1064" i="18" s="1"/>
  <c r="X1064" i="18" s="1"/>
  <c r="Y1064" i="18" s="1"/>
  <c r="Z1064" i="18" s="1"/>
  <c r="AA1064" i="18" s="1"/>
  <c r="AB1064" i="18" s="1"/>
  <c r="AC1064" i="18" s="1"/>
  <c r="AD1064" i="18" s="1"/>
  <c r="AE1064" i="18" s="1"/>
  <c r="AF1064" i="18" s="1"/>
  <c r="AG1064" i="18" s="1"/>
  <c r="AH1064" i="18" s="1"/>
  <c r="AI1064" i="18" s="1"/>
  <c r="AJ1064" i="18" s="1"/>
  <c r="F1024" i="18"/>
  <c r="G1024" i="18" s="1"/>
  <c r="H1024" i="18" s="1"/>
  <c r="I1024" i="18" s="1"/>
  <c r="J1024" i="18" s="1"/>
  <c r="K1024" i="18" s="1"/>
  <c r="L1024" i="18" s="1"/>
  <c r="M1024" i="18" s="1"/>
  <c r="N1024" i="18" s="1"/>
  <c r="O1024" i="18" s="1"/>
  <c r="P1024" i="18" s="1"/>
  <c r="Q1024" i="18" s="1"/>
  <c r="R1024" i="18" s="1"/>
  <c r="S1024" i="18" s="1"/>
  <c r="T1024" i="18" s="1"/>
  <c r="U1024" i="18" s="1"/>
  <c r="V1024" i="18" s="1"/>
  <c r="W1024" i="18" s="1"/>
  <c r="X1024" i="18" s="1"/>
  <c r="Y1024" i="18" s="1"/>
  <c r="Z1024" i="18" s="1"/>
  <c r="AA1024" i="18" s="1"/>
  <c r="AB1024" i="18" s="1"/>
  <c r="AC1024" i="18" s="1"/>
  <c r="AD1024" i="18" s="1"/>
  <c r="AE1024" i="18" s="1"/>
  <c r="AF1024" i="18" s="1"/>
  <c r="AG1024" i="18" s="1"/>
  <c r="AH1024" i="18" s="1"/>
  <c r="AI1024" i="18" s="1"/>
  <c r="AJ1024" i="18" s="1"/>
  <c r="F1069" i="18"/>
  <c r="G1069" i="18" s="1"/>
  <c r="H1069" i="18" s="1"/>
  <c r="I1069" i="18" s="1"/>
  <c r="J1069" i="18" s="1"/>
  <c r="K1069" i="18" s="1"/>
  <c r="L1069" i="18" s="1"/>
  <c r="M1069" i="18" s="1"/>
  <c r="N1069" i="18" s="1"/>
  <c r="O1069" i="18" s="1"/>
  <c r="P1069" i="18" s="1"/>
  <c r="Q1069" i="18" s="1"/>
  <c r="R1069" i="18" s="1"/>
  <c r="S1069" i="18" s="1"/>
  <c r="T1069" i="18" s="1"/>
  <c r="U1069" i="18" s="1"/>
  <c r="V1069" i="18" s="1"/>
  <c r="W1069" i="18" s="1"/>
  <c r="X1069" i="18" s="1"/>
  <c r="Y1069" i="18" s="1"/>
  <c r="Z1069" i="18" s="1"/>
  <c r="AA1069" i="18" s="1"/>
  <c r="AB1069" i="18" s="1"/>
  <c r="AC1069" i="18" s="1"/>
  <c r="AD1069" i="18" s="1"/>
  <c r="AE1069" i="18" s="1"/>
  <c r="AF1069" i="18" s="1"/>
  <c r="AG1069" i="18" s="1"/>
  <c r="AH1069" i="18" s="1"/>
  <c r="AI1069" i="18" s="1"/>
  <c r="AJ1069" i="18" s="1"/>
  <c r="F1063" i="18"/>
  <c r="G1063" i="18" s="1"/>
  <c r="H1063" i="18" s="1"/>
  <c r="I1063" i="18" s="1"/>
  <c r="J1063" i="18" s="1"/>
  <c r="K1063" i="18" s="1"/>
  <c r="L1063" i="18" s="1"/>
  <c r="M1063" i="18" s="1"/>
  <c r="N1063" i="18" s="1"/>
  <c r="O1063" i="18" s="1"/>
  <c r="P1063" i="18" s="1"/>
  <c r="Q1063" i="18" s="1"/>
  <c r="R1063" i="18" s="1"/>
  <c r="S1063" i="18" s="1"/>
  <c r="T1063" i="18" s="1"/>
  <c r="U1063" i="18" s="1"/>
  <c r="V1063" i="18" s="1"/>
  <c r="W1063" i="18" s="1"/>
  <c r="X1063" i="18" s="1"/>
  <c r="Y1063" i="18" s="1"/>
  <c r="Z1063" i="18" s="1"/>
  <c r="AA1063" i="18" s="1"/>
  <c r="AB1063" i="18" s="1"/>
  <c r="AC1063" i="18" s="1"/>
  <c r="AD1063" i="18" s="1"/>
  <c r="AE1063" i="18" s="1"/>
  <c r="AF1063" i="18" s="1"/>
  <c r="AG1063" i="18" s="1"/>
  <c r="AH1063" i="18" s="1"/>
  <c r="AI1063" i="18" s="1"/>
  <c r="AJ1063" i="18" s="1"/>
  <c r="F1019" i="18"/>
  <c r="G1019" i="18" s="1"/>
  <c r="H1019" i="18" s="1"/>
  <c r="I1019" i="18" s="1"/>
  <c r="J1019" i="18" s="1"/>
  <c r="K1019" i="18" s="1"/>
  <c r="L1019" i="18" s="1"/>
  <c r="M1019" i="18" s="1"/>
  <c r="N1019" i="18" s="1"/>
  <c r="O1019" i="18" s="1"/>
  <c r="P1019" i="18" s="1"/>
  <c r="Q1019" i="18" s="1"/>
  <c r="R1019" i="18" s="1"/>
  <c r="S1019" i="18" s="1"/>
  <c r="T1019" i="18" s="1"/>
  <c r="U1019" i="18" s="1"/>
  <c r="V1019" i="18" s="1"/>
  <c r="W1019" i="18" s="1"/>
  <c r="X1019" i="18" s="1"/>
  <c r="Y1019" i="18" s="1"/>
  <c r="Z1019" i="18" s="1"/>
  <c r="AA1019" i="18" s="1"/>
  <c r="AB1019" i="18" s="1"/>
  <c r="AC1019" i="18" s="1"/>
  <c r="AD1019" i="18" s="1"/>
  <c r="AE1019" i="18" s="1"/>
  <c r="AF1019" i="18" s="1"/>
  <c r="AG1019" i="18" s="1"/>
  <c r="AH1019" i="18" s="1"/>
  <c r="AI1019" i="18" s="1"/>
  <c r="AJ1019" i="18" s="1"/>
  <c r="F1020" i="18"/>
  <c r="G1020" i="18" s="1"/>
  <c r="H1020" i="18" s="1"/>
  <c r="I1020" i="18" s="1"/>
  <c r="J1020" i="18" s="1"/>
  <c r="K1020" i="18" s="1"/>
  <c r="L1020" i="18" s="1"/>
  <c r="M1020" i="18" s="1"/>
  <c r="N1020" i="18" s="1"/>
  <c r="O1020" i="18" s="1"/>
  <c r="P1020" i="18" s="1"/>
  <c r="Q1020" i="18" s="1"/>
  <c r="R1020" i="18" s="1"/>
  <c r="S1020" i="18" s="1"/>
  <c r="T1020" i="18" s="1"/>
  <c r="U1020" i="18" s="1"/>
  <c r="V1020" i="18" s="1"/>
  <c r="W1020" i="18" s="1"/>
  <c r="X1020" i="18" s="1"/>
  <c r="Y1020" i="18" s="1"/>
  <c r="Z1020" i="18" s="1"/>
  <c r="AA1020" i="18" s="1"/>
  <c r="AB1020" i="18" s="1"/>
  <c r="AC1020" i="18" s="1"/>
  <c r="AD1020" i="18" s="1"/>
  <c r="AE1020" i="18" s="1"/>
  <c r="AF1020" i="18" s="1"/>
  <c r="AG1020" i="18" s="1"/>
  <c r="AH1020" i="18" s="1"/>
  <c r="AI1020" i="18" s="1"/>
  <c r="AJ1020" i="18" s="1"/>
  <c r="F1027" i="18"/>
  <c r="G1027" i="18" s="1"/>
  <c r="H1027" i="18" s="1"/>
  <c r="I1027" i="18" s="1"/>
  <c r="J1027" i="18" s="1"/>
  <c r="K1027" i="18" s="1"/>
  <c r="L1027" i="18" s="1"/>
  <c r="M1027" i="18" s="1"/>
  <c r="N1027" i="18" s="1"/>
  <c r="O1027" i="18" s="1"/>
  <c r="P1027" i="18" s="1"/>
  <c r="Q1027" i="18" s="1"/>
  <c r="R1027" i="18" s="1"/>
  <c r="S1027" i="18" s="1"/>
  <c r="T1027" i="18" s="1"/>
  <c r="U1027" i="18" s="1"/>
  <c r="V1027" i="18" s="1"/>
  <c r="W1027" i="18" s="1"/>
  <c r="X1027" i="18" s="1"/>
  <c r="Y1027" i="18" s="1"/>
  <c r="Z1027" i="18" s="1"/>
  <c r="AA1027" i="18" s="1"/>
  <c r="AB1027" i="18" s="1"/>
  <c r="AC1027" i="18" s="1"/>
  <c r="AD1027" i="18" s="1"/>
  <c r="AE1027" i="18" s="1"/>
  <c r="AF1027" i="18" s="1"/>
  <c r="AG1027" i="18" s="1"/>
  <c r="AH1027" i="18" s="1"/>
  <c r="AI1027" i="18" s="1"/>
  <c r="AJ1027" i="18" s="1"/>
  <c r="F987" i="18"/>
  <c r="G987" i="18" s="1"/>
  <c r="H987" i="18" s="1"/>
  <c r="I987" i="18" s="1"/>
  <c r="J987" i="18" s="1"/>
  <c r="K987" i="18" s="1"/>
  <c r="L987" i="18" s="1"/>
  <c r="M987" i="18" s="1"/>
  <c r="N987" i="18" s="1"/>
  <c r="O987" i="18" s="1"/>
  <c r="P987" i="18" s="1"/>
  <c r="Q987" i="18" s="1"/>
  <c r="R987" i="18" s="1"/>
  <c r="S987" i="18" s="1"/>
  <c r="T987" i="18" s="1"/>
  <c r="U987" i="18" s="1"/>
  <c r="V987" i="18" s="1"/>
  <c r="W987" i="18" s="1"/>
  <c r="X987" i="18" s="1"/>
  <c r="Y987" i="18" s="1"/>
  <c r="Z987" i="18" s="1"/>
  <c r="AA987" i="18" s="1"/>
  <c r="AB987" i="18" s="1"/>
  <c r="AC987" i="18" s="1"/>
  <c r="AD987" i="18" s="1"/>
  <c r="AE987" i="18" s="1"/>
  <c r="AF987" i="18" s="1"/>
  <c r="AG987" i="18" s="1"/>
  <c r="AH987" i="18" s="1"/>
  <c r="AI987" i="18" s="1"/>
  <c r="AJ987" i="18" s="1"/>
  <c r="F1026" i="18"/>
  <c r="G1026" i="18" s="1"/>
  <c r="H1026" i="18" s="1"/>
  <c r="I1026" i="18" s="1"/>
  <c r="J1026" i="18" s="1"/>
  <c r="K1026" i="18" s="1"/>
  <c r="L1026" i="18" s="1"/>
  <c r="M1026" i="18" s="1"/>
  <c r="N1026" i="18" s="1"/>
  <c r="O1026" i="18" s="1"/>
  <c r="P1026" i="18" s="1"/>
  <c r="Q1026" i="18" s="1"/>
  <c r="R1026" i="18" s="1"/>
  <c r="S1026" i="18" s="1"/>
  <c r="T1026" i="18" s="1"/>
  <c r="U1026" i="18" s="1"/>
  <c r="V1026" i="18" s="1"/>
  <c r="W1026" i="18" s="1"/>
  <c r="X1026" i="18" s="1"/>
  <c r="Y1026" i="18" s="1"/>
  <c r="Z1026" i="18" s="1"/>
  <c r="AA1026" i="18" s="1"/>
  <c r="AB1026" i="18" s="1"/>
  <c r="AC1026" i="18" s="1"/>
  <c r="AD1026" i="18" s="1"/>
  <c r="AE1026" i="18" s="1"/>
  <c r="AF1026" i="18" s="1"/>
  <c r="AG1026" i="18" s="1"/>
  <c r="AH1026" i="18" s="1"/>
  <c r="AI1026" i="18" s="1"/>
  <c r="AJ1026" i="18" s="1"/>
  <c r="F1066" i="18"/>
  <c r="G1066" i="18" s="1"/>
  <c r="H1066" i="18" s="1"/>
  <c r="I1066" i="18" s="1"/>
  <c r="J1066" i="18" s="1"/>
  <c r="K1066" i="18" s="1"/>
  <c r="L1066" i="18" s="1"/>
  <c r="M1066" i="18" s="1"/>
  <c r="N1066" i="18" s="1"/>
  <c r="O1066" i="18" s="1"/>
  <c r="P1066" i="18" s="1"/>
  <c r="Q1066" i="18" s="1"/>
  <c r="R1066" i="18" s="1"/>
  <c r="S1066" i="18" s="1"/>
  <c r="T1066" i="18" s="1"/>
  <c r="U1066" i="18" s="1"/>
  <c r="V1066" i="18" s="1"/>
  <c r="W1066" i="18" s="1"/>
  <c r="X1066" i="18" s="1"/>
  <c r="Y1066" i="18" s="1"/>
  <c r="Z1066" i="18" s="1"/>
  <c r="AA1066" i="18" s="1"/>
  <c r="AB1066" i="18" s="1"/>
  <c r="AC1066" i="18" s="1"/>
  <c r="AD1066" i="18" s="1"/>
  <c r="AE1066" i="18" s="1"/>
  <c r="AF1066" i="18" s="1"/>
  <c r="AG1066" i="18" s="1"/>
  <c r="AH1066" i="18" s="1"/>
  <c r="AI1066" i="18" s="1"/>
  <c r="AJ1066" i="18" s="1"/>
  <c r="F1021" i="18"/>
  <c r="G1021" i="18" s="1"/>
  <c r="H1021" i="18" s="1"/>
  <c r="I1021" i="18" s="1"/>
  <c r="J1021" i="18" s="1"/>
  <c r="K1021" i="18" s="1"/>
  <c r="L1021" i="18" s="1"/>
  <c r="M1021" i="18" s="1"/>
  <c r="N1021" i="18" s="1"/>
  <c r="O1021" i="18" s="1"/>
  <c r="P1021" i="18" s="1"/>
  <c r="Q1021" i="18" s="1"/>
  <c r="R1021" i="18" s="1"/>
  <c r="S1021" i="18" s="1"/>
  <c r="T1021" i="18" s="1"/>
  <c r="U1021" i="18" s="1"/>
  <c r="V1021" i="18" s="1"/>
  <c r="W1021" i="18" s="1"/>
  <c r="X1021" i="18" s="1"/>
  <c r="Y1021" i="18" s="1"/>
  <c r="Z1021" i="18" s="1"/>
  <c r="AA1021" i="18" s="1"/>
  <c r="AB1021" i="18" s="1"/>
  <c r="AC1021" i="18" s="1"/>
  <c r="AD1021" i="18" s="1"/>
  <c r="AE1021" i="18" s="1"/>
  <c r="AF1021" i="18" s="1"/>
  <c r="AG1021" i="18" s="1"/>
  <c r="AH1021" i="18" s="1"/>
  <c r="AI1021" i="18" s="1"/>
  <c r="AJ1021" i="18" s="1"/>
  <c r="F1062" i="18"/>
  <c r="G1062" i="18" s="1"/>
  <c r="H1062" i="18" s="1"/>
  <c r="I1062" i="18" s="1"/>
  <c r="J1062" i="18" s="1"/>
  <c r="K1062" i="18" s="1"/>
  <c r="L1062" i="18" s="1"/>
  <c r="M1062" i="18" s="1"/>
  <c r="N1062" i="18" s="1"/>
  <c r="O1062" i="18" s="1"/>
  <c r="P1062" i="18" s="1"/>
  <c r="Q1062" i="18" s="1"/>
  <c r="R1062" i="18" s="1"/>
  <c r="S1062" i="18" s="1"/>
  <c r="T1062" i="18" s="1"/>
  <c r="U1062" i="18" s="1"/>
  <c r="V1062" i="18" s="1"/>
  <c r="W1062" i="18" s="1"/>
  <c r="X1062" i="18" s="1"/>
  <c r="Y1062" i="18" s="1"/>
  <c r="Z1062" i="18" s="1"/>
  <c r="AA1062" i="18" s="1"/>
  <c r="AB1062" i="18" s="1"/>
  <c r="AC1062" i="18" s="1"/>
  <c r="AD1062" i="18" s="1"/>
  <c r="AE1062" i="18" s="1"/>
  <c r="AF1062" i="18" s="1"/>
  <c r="AG1062" i="18" s="1"/>
  <c r="AH1062" i="18" s="1"/>
  <c r="AI1062" i="18" s="1"/>
  <c r="AJ1062" i="18" s="1"/>
  <c r="F978" i="18"/>
  <c r="G978" i="18" s="1"/>
  <c r="H978" i="18" s="1"/>
  <c r="I978" i="18" s="1"/>
  <c r="J978" i="18" s="1"/>
  <c r="K978" i="18" s="1"/>
  <c r="L978" i="18" s="1"/>
  <c r="M978" i="18" s="1"/>
  <c r="N978" i="18" s="1"/>
  <c r="O978" i="18" s="1"/>
  <c r="P978" i="18" s="1"/>
  <c r="Q978" i="18" s="1"/>
  <c r="R978" i="18" s="1"/>
  <c r="S978" i="18" s="1"/>
  <c r="T978" i="18" s="1"/>
  <c r="U978" i="18" s="1"/>
  <c r="V978" i="18" s="1"/>
  <c r="W978" i="18" s="1"/>
  <c r="X978" i="18" s="1"/>
  <c r="Y978" i="18" s="1"/>
  <c r="Z978" i="18" s="1"/>
  <c r="AA978" i="18" s="1"/>
  <c r="AB978" i="18" s="1"/>
  <c r="AC978" i="18" s="1"/>
  <c r="AD978" i="18" s="1"/>
  <c r="AE978" i="18" s="1"/>
  <c r="AF978" i="18" s="1"/>
  <c r="AG978" i="18" s="1"/>
  <c r="AH978" i="18" s="1"/>
  <c r="AI978" i="18" s="1"/>
  <c r="AJ978" i="18" s="1"/>
  <c r="F1068" i="18"/>
  <c r="G1068" i="18" s="1"/>
  <c r="H1068" i="18" s="1"/>
  <c r="I1068" i="18" s="1"/>
  <c r="J1068" i="18" s="1"/>
  <c r="K1068" i="18" s="1"/>
  <c r="L1068" i="18" s="1"/>
  <c r="M1068" i="18" s="1"/>
  <c r="N1068" i="18" s="1"/>
  <c r="O1068" i="18" s="1"/>
  <c r="P1068" i="18" s="1"/>
  <c r="Q1068" i="18" s="1"/>
  <c r="R1068" i="18" s="1"/>
  <c r="S1068" i="18" s="1"/>
  <c r="T1068" i="18" s="1"/>
  <c r="U1068" i="18" s="1"/>
  <c r="V1068" i="18" s="1"/>
  <c r="W1068" i="18" s="1"/>
  <c r="X1068" i="18" s="1"/>
  <c r="Y1068" i="18" s="1"/>
  <c r="Z1068" i="18" s="1"/>
  <c r="AA1068" i="18" s="1"/>
  <c r="AB1068" i="18" s="1"/>
  <c r="AC1068" i="18" s="1"/>
  <c r="AD1068" i="18" s="1"/>
  <c r="AE1068" i="18" s="1"/>
  <c r="AF1068" i="18" s="1"/>
  <c r="AG1068" i="18" s="1"/>
  <c r="AH1068" i="18" s="1"/>
  <c r="AI1068" i="18" s="1"/>
  <c r="AJ1068" i="18" s="1"/>
  <c r="F1061" i="18"/>
  <c r="G1061" i="18" s="1"/>
  <c r="H1061" i="18" s="1"/>
  <c r="I1061" i="18" s="1"/>
  <c r="J1061" i="18" s="1"/>
  <c r="K1061" i="18" s="1"/>
  <c r="L1061" i="18" s="1"/>
  <c r="M1061" i="18" s="1"/>
  <c r="N1061" i="18" s="1"/>
  <c r="O1061" i="18" s="1"/>
  <c r="P1061" i="18" s="1"/>
  <c r="Q1061" i="18" s="1"/>
  <c r="R1061" i="18" s="1"/>
  <c r="S1061" i="18" s="1"/>
  <c r="T1061" i="18" s="1"/>
  <c r="U1061" i="18" s="1"/>
  <c r="V1061" i="18" s="1"/>
  <c r="W1061" i="18" s="1"/>
  <c r="X1061" i="18" s="1"/>
  <c r="Y1061" i="18" s="1"/>
  <c r="Z1061" i="18" s="1"/>
  <c r="AA1061" i="18" s="1"/>
  <c r="AB1061" i="18" s="1"/>
  <c r="AC1061" i="18" s="1"/>
  <c r="AD1061" i="18" s="1"/>
  <c r="AE1061" i="18" s="1"/>
  <c r="AF1061" i="18" s="1"/>
  <c r="AG1061" i="18" s="1"/>
  <c r="AH1061" i="18" s="1"/>
  <c r="AI1061" i="18" s="1"/>
  <c r="AJ1061" i="18" s="1"/>
  <c r="F982" i="18"/>
  <c r="G982" i="18" s="1"/>
  <c r="H982" i="18" s="1"/>
  <c r="I982" i="18" s="1"/>
  <c r="J982" i="18" s="1"/>
  <c r="K982" i="18" s="1"/>
  <c r="L982" i="18" s="1"/>
  <c r="M982" i="18" s="1"/>
  <c r="N982" i="18" s="1"/>
  <c r="O982" i="18" s="1"/>
  <c r="P982" i="18" s="1"/>
  <c r="Q982" i="18" s="1"/>
  <c r="R982" i="18" s="1"/>
  <c r="S982" i="18" s="1"/>
  <c r="T982" i="18" s="1"/>
  <c r="U982" i="18" s="1"/>
  <c r="V982" i="18" s="1"/>
  <c r="W982" i="18" s="1"/>
  <c r="X982" i="18" s="1"/>
  <c r="Y982" i="18" s="1"/>
  <c r="Z982" i="18" s="1"/>
  <c r="AA982" i="18" s="1"/>
  <c r="AB982" i="18" s="1"/>
  <c r="AC982" i="18" s="1"/>
  <c r="AD982" i="18" s="1"/>
  <c r="AE982" i="18" s="1"/>
  <c r="AF982" i="18" s="1"/>
  <c r="AG982" i="18" s="1"/>
  <c r="AH982" i="18" s="1"/>
  <c r="AI982" i="18" s="1"/>
  <c r="AJ982" i="18" s="1"/>
  <c r="F980" i="18"/>
  <c r="G980" i="18" s="1"/>
  <c r="H980" i="18" s="1"/>
  <c r="I980" i="18" s="1"/>
  <c r="J980" i="18" s="1"/>
  <c r="K980" i="18" s="1"/>
  <c r="L980" i="18" s="1"/>
  <c r="M980" i="18" s="1"/>
  <c r="N980" i="18" s="1"/>
  <c r="O980" i="18" s="1"/>
  <c r="P980" i="18" s="1"/>
  <c r="Q980" i="18" s="1"/>
  <c r="R980" i="18" s="1"/>
  <c r="S980" i="18" s="1"/>
  <c r="T980" i="18" s="1"/>
  <c r="U980" i="18" s="1"/>
  <c r="V980" i="18" s="1"/>
  <c r="W980" i="18" s="1"/>
  <c r="X980" i="18" s="1"/>
  <c r="Y980" i="18" s="1"/>
  <c r="Z980" i="18" s="1"/>
  <c r="AA980" i="18" s="1"/>
  <c r="AB980" i="18" s="1"/>
  <c r="AC980" i="18" s="1"/>
  <c r="AD980" i="18" s="1"/>
  <c r="AE980" i="18" s="1"/>
  <c r="AF980" i="18" s="1"/>
  <c r="AG980" i="18" s="1"/>
  <c r="AH980" i="18" s="1"/>
  <c r="AI980" i="18" s="1"/>
  <c r="AJ980" i="18" s="1"/>
  <c r="F1060" i="18"/>
  <c r="G1060" i="18" s="1"/>
  <c r="H1060" i="18" s="1"/>
  <c r="I1060" i="18" s="1"/>
  <c r="J1060" i="18" s="1"/>
  <c r="K1060" i="18" s="1"/>
  <c r="L1060" i="18" s="1"/>
  <c r="M1060" i="18" s="1"/>
  <c r="N1060" i="18" s="1"/>
  <c r="O1060" i="18" s="1"/>
  <c r="P1060" i="18" s="1"/>
  <c r="Q1060" i="18" s="1"/>
  <c r="R1060" i="18" s="1"/>
  <c r="S1060" i="18" s="1"/>
  <c r="T1060" i="18" s="1"/>
  <c r="U1060" i="18" s="1"/>
  <c r="V1060" i="18" s="1"/>
  <c r="W1060" i="18" s="1"/>
  <c r="X1060" i="18" s="1"/>
  <c r="Y1060" i="18" s="1"/>
  <c r="Z1060" i="18" s="1"/>
  <c r="AA1060" i="18" s="1"/>
  <c r="AB1060" i="18" s="1"/>
  <c r="AC1060" i="18" s="1"/>
  <c r="AD1060" i="18" s="1"/>
  <c r="AE1060" i="18" s="1"/>
  <c r="AF1060" i="18" s="1"/>
  <c r="AG1060" i="18" s="1"/>
  <c r="AH1060" i="18" s="1"/>
  <c r="AI1060" i="18" s="1"/>
  <c r="AJ1060" i="18" s="1"/>
  <c r="F902" i="18" l="1"/>
  <c r="G902" i="18" s="1"/>
  <c r="H902" i="18" s="1"/>
  <c r="I902" i="18" s="1"/>
  <c r="J902" i="18" s="1"/>
  <c r="K902" i="18" s="1"/>
  <c r="L902" i="18" s="1"/>
  <c r="M902" i="18" s="1"/>
  <c r="N902" i="18" s="1"/>
  <c r="O902" i="18" s="1"/>
  <c r="P902" i="18" s="1"/>
  <c r="Q902" i="18" s="1"/>
  <c r="R902" i="18" s="1"/>
  <c r="S902" i="18" s="1"/>
  <c r="T902" i="18" s="1"/>
  <c r="U902" i="18" s="1"/>
  <c r="V902" i="18" s="1"/>
  <c r="W902" i="18" s="1"/>
  <c r="X902" i="18" s="1"/>
  <c r="Y902" i="18" s="1"/>
  <c r="Z902" i="18" s="1"/>
  <c r="AA902" i="18" s="1"/>
  <c r="AB902" i="18" s="1"/>
  <c r="AC902" i="18" s="1"/>
  <c r="AD902" i="18" s="1"/>
  <c r="AE902" i="18" s="1"/>
  <c r="AF902" i="18" s="1"/>
  <c r="AG902" i="18" s="1"/>
  <c r="AH902" i="18" s="1"/>
  <c r="AI902" i="18" s="1"/>
  <c r="AJ902" i="18" s="1"/>
  <c r="F943" i="18"/>
  <c r="G943" i="18" s="1"/>
  <c r="H943" i="18" s="1"/>
  <c r="I943" i="18" s="1"/>
  <c r="J943" i="18" s="1"/>
  <c r="K943" i="18" s="1"/>
  <c r="L943" i="18" s="1"/>
  <c r="M943" i="18" s="1"/>
  <c r="N943" i="18" s="1"/>
  <c r="O943" i="18" s="1"/>
  <c r="P943" i="18" s="1"/>
  <c r="Q943" i="18" s="1"/>
  <c r="R943" i="18" s="1"/>
  <c r="S943" i="18" s="1"/>
  <c r="T943" i="18" s="1"/>
  <c r="U943" i="18" s="1"/>
  <c r="V943" i="18" s="1"/>
  <c r="W943" i="18" s="1"/>
  <c r="X943" i="18" s="1"/>
  <c r="Y943" i="18" s="1"/>
  <c r="Z943" i="18" s="1"/>
  <c r="AA943" i="18" s="1"/>
  <c r="AB943" i="18" s="1"/>
  <c r="AC943" i="18" s="1"/>
  <c r="AD943" i="18" s="1"/>
  <c r="AE943" i="18" s="1"/>
  <c r="AF943" i="18" s="1"/>
  <c r="AG943" i="18" s="1"/>
  <c r="AH943" i="18" s="1"/>
  <c r="AI943" i="18" s="1"/>
  <c r="AJ943" i="18" s="1"/>
  <c r="F897" i="18"/>
  <c r="G897" i="18" s="1"/>
  <c r="H897" i="18" s="1"/>
  <c r="I897" i="18" s="1"/>
  <c r="J897" i="18" s="1"/>
  <c r="K897" i="18" s="1"/>
  <c r="L897" i="18" s="1"/>
  <c r="M897" i="18" s="1"/>
  <c r="N897" i="18" s="1"/>
  <c r="O897" i="18" s="1"/>
  <c r="P897" i="18" s="1"/>
  <c r="Q897" i="18" s="1"/>
  <c r="R897" i="18" s="1"/>
  <c r="S897" i="18" s="1"/>
  <c r="T897" i="18" s="1"/>
  <c r="U897" i="18" s="1"/>
  <c r="V897" i="18" s="1"/>
  <c r="W897" i="18" s="1"/>
  <c r="X897" i="18" s="1"/>
  <c r="Y897" i="18" s="1"/>
  <c r="Z897" i="18" s="1"/>
  <c r="AA897" i="18" s="1"/>
  <c r="AB897" i="18" s="1"/>
  <c r="AC897" i="18" s="1"/>
  <c r="AD897" i="18" s="1"/>
  <c r="AE897" i="18" s="1"/>
  <c r="AF897" i="18" s="1"/>
  <c r="AG897" i="18" s="1"/>
  <c r="AH897" i="18" s="1"/>
  <c r="AI897" i="18" s="1"/>
  <c r="AJ897" i="18" s="1"/>
  <c r="F938" i="18"/>
  <c r="G938" i="18" s="1"/>
  <c r="H938" i="18" s="1"/>
  <c r="I938" i="18" s="1"/>
  <c r="J938" i="18" s="1"/>
  <c r="K938" i="18" s="1"/>
  <c r="L938" i="18" s="1"/>
  <c r="M938" i="18" s="1"/>
  <c r="N938" i="18" s="1"/>
  <c r="O938" i="18" s="1"/>
  <c r="P938" i="18" s="1"/>
  <c r="Q938" i="18" s="1"/>
  <c r="R938" i="18" s="1"/>
  <c r="S938" i="18" s="1"/>
  <c r="T938" i="18" s="1"/>
  <c r="U938" i="18" s="1"/>
  <c r="V938" i="18" s="1"/>
  <c r="W938" i="18" s="1"/>
  <c r="X938" i="18" s="1"/>
  <c r="Y938" i="18" s="1"/>
  <c r="Z938" i="18" s="1"/>
  <c r="AA938" i="18" s="1"/>
  <c r="AB938" i="18" s="1"/>
  <c r="AC938" i="18" s="1"/>
  <c r="AD938" i="18" s="1"/>
  <c r="AE938" i="18" s="1"/>
  <c r="AF938" i="18" s="1"/>
  <c r="AG938" i="18" s="1"/>
  <c r="AH938" i="18" s="1"/>
  <c r="AI938" i="18" s="1"/>
  <c r="AJ938" i="18" s="1"/>
  <c r="F892" i="18"/>
  <c r="G892" i="18" s="1"/>
  <c r="H892" i="18" s="1"/>
  <c r="I892" i="18" s="1"/>
  <c r="J892" i="18" s="1"/>
  <c r="K892" i="18" s="1"/>
  <c r="L892" i="18" s="1"/>
  <c r="M892" i="18" s="1"/>
  <c r="N892" i="18" s="1"/>
  <c r="O892" i="18" s="1"/>
  <c r="P892" i="18" s="1"/>
  <c r="Q892" i="18" s="1"/>
  <c r="R892" i="18" s="1"/>
  <c r="S892" i="18" s="1"/>
  <c r="T892" i="18" s="1"/>
  <c r="U892" i="18" s="1"/>
  <c r="V892" i="18" s="1"/>
  <c r="W892" i="18" s="1"/>
  <c r="X892" i="18" s="1"/>
  <c r="Y892" i="18" s="1"/>
  <c r="Z892" i="18" s="1"/>
  <c r="AA892" i="18" s="1"/>
  <c r="AB892" i="18" s="1"/>
  <c r="AC892" i="18" s="1"/>
  <c r="AD892" i="18" s="1"/>
  <c r="AE892" i="18" s="1"/>
  <c r="AF892" i="18" s="1"/>
  <c r="AG892" i="18" s="1"/>
  <c r="AH892" i="18" s="1"/>
  <c r="AI892" i="18" s="1"/>
  <c r="AJ892" i="18" s="1"/>
  <c r="F933" i="18"/>
  <c r="G933" i="18" s="1"/>
  <c r="H933" i="18" s="1"/>
  <c r="I933" i="18" s="1"/>
  <c r="J933" i="18" s="1"/>
  <c r="K933" i="18" s="1"/>
  <c r="L933" i="18" s="1"/>
  <c r="M933" i="18" s="1"/>
  <c r="N933" i="18" s="1"/>
  <c r="O933" i="18" s="1"/>
  <c r="P933" i="18" s="1"/>
  <c r="Q933" i="18" s="1"/>
  <c r="R933" i="18" s="1"/>
  <c r="S933" i="18" s="1"/>
  <c r="T933" i="18" s="1"/>
  <c r="U933" i="18" s="1"/>
  <c r="V933" i="18" s="1"/>
  <c r="W933" i="18" s="1"/>
  <c r="X933" i="18" s="1"/>
  <c r="Y933" i="18" s="1"/>
  <c r="Z933" i="18" s="1"/>
  <c r="AA933" i="18" s="1"/>
  <c r="AB933" i="18" s="1"/>
  <c r="AC933" i="18" s="1"/>
  <c r="AD933" i="18" s="1"/>
  <c r="AE933" i="18" s="1"/>
  <c r="AF933" i="18" s="1"/>
  <c r="AG933" i="18" s="1"/>
  <c r="AH933" i="18" s="1"/>
  <c r="AI933" i="18" s="1"/>
  <c r="AJ933" i="18" s="1"/>
  <c r="F903" i="18"/>
  <c r="G903" i="18" s="1"/>
  <c r="H903" i="18" s="1"/>
  <c r="I903" i="18" s="1"/>
  <c r="J903" i="18" s="1"/>
  <c r="K903" i="18" s="1"/>
  <c r="L903" i="18" s="1"/>
  <c r="M903" i="18" s="1"/>
  <c r="N903" i="18" s="1"/>
  <c r="O903" i="18" s="1"/>
  <c r="P903" i="18" s="1"/>
  <c r="Q903" i="18" s="1"/>
  <c r="R903" i="18" s="1"/>
  <c r="S903" i="18" s="1"/>
  <c r="T903" i="18" s="1"/>
  <c r="U903" i="18" s="1"/>
  <c r="V903" i="18" s="1"/>
  <c r="W903" i="18" s="1"/>
  <c r="X903" i="18" s="1"/>
  <c r="Y903" i="18" s="1"/>
  <c r="Z903" i="18" s="1"/>
  <c r="AA903" i="18" s="1"/>
  <c r="AB903" i="18" s="1"/>
  <c r="AC903" i="18" s="1"/>
  <c r="AD903" i="18" s="1"/>
  <c r="AE903" i="18" s="1"/>
  <c r="AF903" i="18" s="1"/>
  <c r="AG903" i="18" s="1"/>
  <c r="AH903" i="18" s="1"/>
  <c r="AI903" i="18" s="1"/>
  <c r="AJ903" i="18" s="1"/>
  <c r="F944" i="18"/>
  <c r="G944" i="18" s="1"/>
  <c r="H944" i="18" s="1"/>
  <c r="I944" i="18" s="1"/>
  <c r="J944" i="18" s="1"/>
  <c r="K944" i="18" s="1"/>
  <c r="L944" i="18" s="1"/>
  <c r="M944" i="18" s="1"/>
  <c r="N944" i="18" s="1"/>
  <c r="O944" i="18" s="1"/>
  <c r="P944" i="18" s="1"/>
  <c r="Q944" i="18" s="1"/>
  <c r="R944" i="18" s="1"/>
  <c r="S944" i="18" s="1"/>
  <c r="T944" i="18" s="1"/>
  <c r="U944" i="18" s="1"/>
  <c r="V944" i="18" s="1"/>
  <c r="W944" i="18" s="1"/>
  <c r="X944" i="18" s="1"/>
  <c r="Y944" i="18" s="1"/>
  <c r="Z944" i="18" s="1"/>
  <c r="AA944" i="18" s="1"/>
  <c r="AB944" i="18" s="1"/>
  <c r="AC944" i="18" s="1"/>
  <c r="AD944" i="18" s="1"/>
  <c r="AE944" i="18" s="1"/>
  <c r="AF944" i="18" s="1"/>
  <c r="AG944" i="18" s="1"/>
  <c r="AH944" i="18" s="1"/>
  <c r="AI944" i="18" s="1"/>
  <c r="AJ944" i="18" s="1"/>
  <c r="F901" i="18"/>
  <c r="G901" i="18" s="1"/>
  <c r="H901" i="18" s="1"/>
  <c r="I901" i="18" s="1"/>
  <c r="J901" i="18" s="1"/>
  <c r="K901" i="18" s="1"/>
  <c r="L901" i="18" s="1"/>
  <c r="M901" i="18" s="1"/>
  <c r="N901" i="18" s="1"/>
  <c r="O901" i="18" s="1"/>
  <c r="P901" i="18" s="1"/>
  <c r="Q901" i="18" s="1"/>
  <c r="R901" i="18" s="1"/>
  <c r="S901" i="18" s="1"/>
  <c r="T901" i="18" s="1"/>
  <c r="U901" i="18" s="1"/>
  <c r="V901" i="18" s="1"/>
  <c r="W901" i="18" s="1"/>
  <c r="X901" i="18" s="1"/>
  <c r="Y901" i="18" s="1"/>
  <c r="Z901" i="18" s="1"/>
  <c r="AA901" i="18" s="1"/>
  <c r="AB901" i="18" s="1"/>
  <c r="AC901" i="18" s="1"/>
  <c r="AD901" i="18" s="1"/>
  <c r="AE901" i="18" s="1"/>
  <c r="AF901" i="18" s="1"/>
  <c r="AG901" i="18" s="1"/>
  <c r="AH901" i="18" s="1"/>
  <c r="AI901" i="18" s="1"/>
  <c r="AJ901" i="18" s="1"/>
  <c r="F942" i="18"/>
  <c r="G942" i="18" s="1"/>
  <c r="H942" i="18" s="1"/>
  <c r="I942" i="18" s="1"/>
  <c r="J942" i="18" s="1"/>
  <c r="K942" i="18" s="1"/>
  <c r="L942" i="18" s="1"/>
  <c r="M942" i="18" s="1"/>
  <c r="N942" i="18" s="1"/>
  <c r="O942" i="18" s="1"/>
  <c r="P942" i="18" s="1"/>
  <c r="Q942" i="18" s="1"/>
  <c r="R942" i="18" s="1"/>
  <c r="S942" i="18" s="1"/>
  <c r="T942" i="18" s="1"/>
  <c r="U942" i="18" s="1"/>
  <c r="V942" i="18" s="1"/>
  <c r="W942" i="18" s="1"/>
  <c r="X942" i="18" s="1"/>
  <c r="Y942" i="18" s="1"/>
  <c r="Z942" i="18" s="1"/>
  <c r="AA942" i="18" s="1"/>
  <c r="AB942" i="18" s="1"/>
  <c r="AC942" i="18" s="1"/>
  <c r="AD942" i="18" s="1"/>
  <c r="AE942" i="18" s="1"/>
  <c r="AF942" i="18" s="1"/>
  <c r="AG942" i="18" s="1"/>
  <c r="AH942" i="18" s="1"/>
  <c r="AI942" i="18" s="1"/>
  <c r="AJ942" i="18" s="1"/>
  <c r="F900" i="18"/>
  <c r="G900" i="18" s="1"/>
  <c r="H900" i="18" s="1"/>
  <c r="I900" i="18" s="1"/>
  <c r="J900" i="18" s="1"/>
  <c r="K900" i="18" s="1"/>
  <c r="L900" i="18" s="1"/>
  <c r="M900" i="18" s="1"/>
  <c r="N900" i="18" s="1"/>
  <c r="O900" i="18" s="1"/>
  <c r="P900" i="18" s="1"/>
  <c r="Q900" i="18" s="1"/>
  <c r="R900" i="18" s="1"/>
  <c r="S900" i="18" s="1"/>
  <c r="T900" i="18" s="1"/>
  <c r="U900" i="18" s="1"/>
  <c r="V900" i="18" s="1"/>
  <c r="W900" i="18" s="1"/>
  <c r="X900" i="18" s="1"/>
  <c r="Y900" i="18" s="1"/>
  <c r="Z900" i="18" s="1"/>
  <c r="AA900" i="18" s="1"/>
  <c r="AB900" i="18" s="1"/>
  <c r="AC900" i="18" s="1"/>
  <c r="AD900" i="18" s="1"/>
  <c r="AE900" i="18" s="1"/>
  <c r="AF900" i="18" s="1"/>
  <c r="AG900" i="18" s="1"/>
  <c r="AH900" i="18" s="1"/>
  <c r="AI900" i="18" s="1"/>
  <c r="AJ900" i="18" s="1"/>
  <c r="F941" i="18"/>
  <c r="G941" i="18" s="1"/>
  <c r="H941" i="18" s="1"/>
  <c r="I941" i="18" s="1"/>
  <c r="J941" i="18" s="1"/>
  <c r="K941" i="18" s="1"/>
  <c r="L941" i="18" s="1"/>
  <c r="M941" i="18" s="1"/>
  <c r="N941" i="18" s="1"/>
  <c r="O941" i="18" s="1"/>
  <c r="P941" i="18" s="1"/>
  <c r="Q941" i="18" s="1"/>
  <c r="R941" i="18" s="1"/>
  <c r="S941" i="18" s="1"/>
  <c r="T941" i="18" s="1"/>
  <c r="U941" i="18" s="1"/>
  <c r="V941" i="18" s="1"/>
  <c r="W941" i="18" s="1"/>
  <c r="X941" i="18" s="1"/>
  <c r="Y941" i="18" s="1"/>
  <c r="Z941" i="18" s="1"/>
  <c r="AA941" i="18" s="1"/>
  <c r="AB941" i="18" s="1"/>
  <c r="AC941" i="18" s="1"/>
  <c r="AD941" i="18" s="1"/>
  <c r="AE941" i="18" s="1"/>
  <c r="AF941" i="18" s="1"/>
  <c r="AG941" i="18" s="1"/>
  <c r="AH941" i="18" s="1"/>
  <c r="AI941" i="18" s="1"/>
  <c r="AJ941" i="18" s="1"/>
  <c r="F886" i="18"/>
  <c r="G886" i="18" s="1"/>
  <c r="H886" i="18" s="1"/>
  <c r="I886" i="18" s="1"/>
  <c r="J886" i="18" s="1"/>
  <c r="K886" i="18" s="1"/>
  <c r="L886" i="18" s="1"/>
  <c r="M886" i="18" s="1"/>
  <c r="N886" i="18" s="1"/>
  <c r="O886" i="18" s="1"/>
  <c r="P886" i="18" s="1"/>
  <c r="Q886" i="18" s="1"/>
  <c r="R886" i="18" s="1"/>
  <c r="S886" i="18" s="1"/>
  <c r="T886" i="18" s="1"/>
  <c r="U886" i="18" s="1"/>
  <c r="V886" i="18" s="1"/>
  <c r="W886" i="18" s="1"/>
  <c r="X886" i="18" s="1"/>
  <c r="Y886" i="18" s="1"/>
  <c r="Z886" i="18" s="1"/>
  <c r="AA886" i="18" s="1"/>
  <c r="AB886" i="18" s="1"/>
  <c r="AC886" i="18" s="1"/>
  <c r="AD886" i="18" s="1"/>
  <c r="AE886" i="18" s="1"/>
  <c r="AF886" i="18" s="1"/>
  <c r="AG886" i="18" s="1"/>
  <c r="AH886" i="18" s="1"/>
  <c r="AI886" i="18" s="1"/>
  <c r="AJ886" i="18" s="1"/>
  <c r="F927" i="18"/>
  <c r="G927" i="18" s="1"/>
  <c r="H927" i="18" s="1"/>
  <c r="I927" i="18" s="1"/>
  <c r="J927" i="18" s="1"/>
  <c r="K927" i="18" s="1"/>
  <c r="L927" i="18" s="1"/>
  <c r="M927" i="18" s="1"/>
  <c r="N927" i="18" s="1"/>
  <c r="O927" i="18" s="1"/>
  <c r="P927" i="18" s="1"/>
  <c r="Q927" i="18" s="1"/>
  <c r="R927" i="18" s="1"/>
  <c r="S927" i="18" s="1"/>
  <c r="T927" i="18" s="1"/>
  <c r="U927" i="18" s="1"/>
  <c r="V927" i="18" s="1"/>
  <c r="W927" i="18" s="1"/>
  <c r="X927" i="18" s="1"/>
  <c r="Y927" i="18" s="1"/>
  <c r="Z927" i="18" s="1"/>
  <c r="AA927" i="18" s="1"/>
  <c r="AB927" i="18" s="1"/>
  <c r="AC927" i="18" s="1"/>
  <c r="AD927" i="18" s="1"/>
  <c r="AE927" i="18" s="1"/>
  <c r="AF927" i="18" s="1"/>
  <c r="AG927" i="18" s="1"/>
  <c r="AH927" i="18" s="1"/>
  <c r="AI927" i="18" s="1"/>
  <c r="AJ927" i="18" s="1"/>
  <c r="F889" i="18"/>
  <c r="G889" i="18" s="1"/>
  <c r="H889" i="18" s="1"/>
  <c r="I889" i="18" s="1"/>
  <c r="J889" i="18" s="1"/>
  <c r="K889" i="18" s="1"/>
  <c r="L889" i="18" s="1"/>
  <c r="M889" i="18" s="1"/>
  <c r="N889" i="18" s="1"/>
  <c r="O889" i="18" s="1"/>
  <c r="P889" i="18" s="1"/>
  <c r="Q889" i="18" s="1"/>
  <c r="R889" i="18" s="1"/>
  <c r="S889" i="18" s="1"/>
  <c r="T889" i="18" s="1"/>
  <c r="U889" i="18" s="1"/>
  <c r="V889" i="18" s="1"/>
  <c r="W889" i="18" s="1"/>
  <c r="X889" i="18" s="1"/>
  <c r="Y889" i="18" s="1"/>
  <c r="Z889" i="18" s="1"/>
  <c r="AA889" i="18" s="1"/>
  <c r="AB889" i="18" s="1"/>
  <c r="AC889" i="18" s="1"/>
  <c r="AD889" i="18" s="1"/>
  <c r="AE889" i="18" s="1"/>
  <c r="AF889" i="18" s="1"/>
  <c r="AG889" i="18" s="1"/>
  <c r="AH889" i="18" s="1"/>
  <c r="AI889" i="18" s="1"/>
  <c r="AJ889" i="18" s="1"/>
  <c r="F930" i="18"/>
  <c r="G930" i="18" s="1"/>
  <c r="H930" i="18" s="1"/>
  <c r="I930" i="18" s="1"/>
  <c r="J930" i="18" s="1"/>
  <c r="K930" i="18" s="1"/>
  <c r="L930" i="18" s="1"/>
  <c r="M930" i="18" s="1"/>
  <c r="N930" i="18" s="1"/>
  <c r="O930" i="18" s="1"/>
  <c r="P930" i="18" s="1"/>
  <c r="Q930" i="18" s="1"/>
  <c r="R930" i="18" s="1"/>
  <c r="S930" i="18" s="1"/>
  <c r="T930" i="18" s="1"/>
  <c r="U930" i="18" s="1"/>
  <c r="V930" i="18" s="1"/>
  <c r="W930" i="18" s="1"/>
  <c r="X930" i="18" s="1"/>
  <c r="Y930" i="18" s="1"/>
  <c r="Z930" i="18" s="1"/>
  <c r="AA930" i="18" s="1"/>
  <c r="AB930" i="18" s="1"/>
  <c r="AC930" i="18" s="1"/>
  <c r="AD930" i="18" s="1"/>
  <c r="AE930" i="18" s="1"/>
  <c r="AF930" i="18" s="1"/>
  <c r="AG930" i="18" s="1"/>
  <c r="AH930" i="18" s="1"/>
  <c r="AI930" i="18" s="1"/>
  <c r="AJ930" i="18" s="1"/>
  <c r="F890" i="18"/>
  <c r="G890" i="18" s="1"/>
  <c r="H890" i="18" s="1"/>
  <c r="I890" i="18" s="1"/>
  <c r="J890" i="18" s="1"/>
  <c r="K890" i="18" s="1"/>
  <c r="L890" i="18" s="1"/>
  <c r="M890" i="18" s="1"/>
  <c r="N890" i="18" s="1"/>
  <c r="O890" i="18" s="1"/>
  <c r="P890" i="18" s="1"/>
  <c r="Q890" i="18" s="1"/>
  <c r="R890" i="18" s="1"/>
  <c r="S890" i="18" s="1"/>
  <c r="T890" i="18" s="1"/>
  <c r="U890" i="18" s="1"/>
  <c r="V890" i="18" s="1"/>
  <c r="W890" i="18" s="1"/>
  <c r="X890" i="18" s="1"/>
  <c r="Y890" i="18" s="1"/>
  <c r="Z890" i="18" s="1"/>
  <c r="AA890" i="18" s="1"/>
  <c r="AB890" i="18" s="1"/>
  <c r="AC890" i="18" s="1"/>
  <c r="AD890" i="18" s="1"/>
  <c r="AE890" i="18" s="1"/>
  <c r="AF890" i="18" s="1"/>
  <c r="AG890" i="18" s="1"/>
  <c r="AH890" i="18" s="1"/>
  <c r="AI890" i="18" s="1"/>
  <c r="AJ890" i="18" s="1"/>
  <c r="F931" i="18"/>
  <c r="G931" i="18" s="1"/>
  <c r="H931" i="18" s="1"/>
  <c r="I931" i="18" s="1"/>
  <c r="J931" i="18" s="1"/>
  <c r="K931" i="18" s="1"/>
  <c r="L931" i="18" s="1"/>
  <c r="M931" i="18" s="1"/>
  <c r="N931" i="18" s="1"/>
  <c r="O931" i="18" s="1"/>
  <c r="P931" i="18" s="1"/>
  <c r="Q931" i="18" s="1"/>
  <c r="R931" i="18" s="1"/>
  <c r="S931" i="18" s="1"/>
  <c r="T931" i="18" s="1"/>
  <c r="U931" i="18" s="1"/>
  <c r="V931" i="18" s="1"/>
  <c r="W931" i="18" s="1"/>
  <c r="X931" i="18" s="1"/>
  <c r="Y931" i="18" s="1"/>
  <c r="Z931" i="18" s="1"/>
  <c r="AA931" i="18" s="1"/>
  <c r="AB931" i="18" s="1"/>
  <c r="AC931" i="18" s="1"/>
  <c r="AD931" i="18" s="1"/>
  <c r="AE931" i="18" s="1"/>
  <c r="AF931" i="18" s="1"/>
  <c r="AG931" i="18" s="1"/>
  <c r="AH931" i="18" s="1"/>
  <c r="AI931" i="18" s="1"/>
  <c r="AJ931" i="18" s="1"/>
  <c r="F904" i="18"/>
  <c r="G904" i="18" s="1"/>
  <c r="H904" i="18" s="1"/>
  <c r="I904" i="18" s="1"/>
  <c r="J904" i="18" s="1"/>
  <c r="K904" i="18" s="1"/>
  <c r="L904" i="18" s="1"/>
  <c r="M904" i="18" s="1"/>
  <c r="N904" i="18" s="1"/>
  <c r="O904" i="18" s="1"/>
  <c r="P904" i="18" s="1"/>
  <c r="Q904" i="18" s="1"/>
  <c r="R904" i="18" s="1"/>
  <c r="S904" i="18" s="1"/>
  <c r="T904" i="18" s="1"/>
  <c r="U904" i="18" s="1"/>
  <c r="V904" i="18" s="1"/>
  <c r="W904" i="18" s="1"/>
  <c r="X904" i="18" s="1"/>
  <c r="Y904" i="18" s="1"/>
  <c r="Z904" i="18" s="1"/>
  <c r="AA904" i="18" s="1"/>
  <c r="AB904" i="18" s="1"/>
  <c r="AC904" i="18" s="1"/>
  <c r="AD904" i="18" s="1"/>
  <c r="AE904" i="18" s="1"/>
  <c r="AF904" i="18" s="1"/>
  <c r="AG904" i="18" s="1"/>
  <c r="AH904" i="18" s="1"/>
  <c r="AI904" i="18" s="1"/>
  <c r="AJ904" i="18" s="1"/>
  <c r="F945" i="18"/>
  <c r="G945" i="18" s="1"/>
  <c r="H945" i="18" s="1"/>
  <c r="I945" i="18" s="1"/>
  <c r="J945" i="18" s="1"/>
  <c r="K945" i="18" s="1"/>
  <c r="L945" i="18" s="1"/>
  <c r="M945" i="18" s="1"/>
  <c r="N945" i="18" s="1"/>
  <c r="O945" i="18" s="1"/>
  <c r="P945" i="18" s="1"/>
  <c r="Q945" i="18" s="1"/>
  <c r="R945" i="18" s="1"/>
  <c r="S945" i="18" s="1"/>
  <c r="T945" i="18" s="1"/>
  <c r="U945" i="18" s="1"/>
  <c r="V945" i="18" s="1"/>
  <c r="W945" i="18" s="1"/>
  <c r="X945" i="18" s="1"/>
  <c r="Y945" i="18" s="1"/>
  <c r="Z945" i="18" s="1"/>
  <c r="AA945" i="18" s="1"/>
  <c r="AB945" i="18" s="1"/>
  <c r="AC945" i="18" s="1"/>
  <c r="AD945" i="18" s="1"/>
  <c r="AE945" i="18" s="1"/>
  <c r="AF945" i="18" s="1"/>
  <c r="AG945" i="18" s="1"/>
  <c r="AH945" i="18" s="1"/>
  <c r="AI945" i="18" s="1"/>
  <c r="AJ945" i="18" s="1"/>
  <c r="F899" i="18"/>
  <c r="G899" i="18" s="1"/>
  <c r="H899" i="18" s="1"/>
  <c r="I899" i="18" s="1"/>
  <c r="J899" i="18" s="1"/>
  <c r="K899" i="18" s="1"/>
  <c r="L899" i="18" s="1"/>
  <c r="M899" i="18" s="1"/>
  <c r="N899" i="18" s="1"/>
  <c r="O899" i="18" s="1"/>
  <c r="P899" i="18" s="1"/>
  <c r="Q899" i="18" s="1"/>
  <c r="R899" i="18" s="1"/>
  <c r="S899" i="18" s="1"/>
  <c r="T899" i="18" s="1"/>
  <c r="U899" i="18" s="1"/>
  <c r="V899" i="18" s="1"/>
  <c r="W899" i="18" s="1"/>
  <c r="X899" i="18" s="1"/>
  <c r="Y899" i="18" s="1"/>
  <c r="Z899" i="18" s="1"/>
  <c r="AA899" i="18" s="1"/>
  <c r="AB899" i="18" s="1"/>
  <c r="AC899" i="18" s="1"/>
  <c r="AD899" i="18" s="1"/>
  <c r="AE899" i="18" s="1"/>
  <c r="AF899" i="18" s="1"/>
  <c r="AG899" i="18" s="1"/>
  <c r="AH899" i="18" s="1"/>
  <c r="AI899" i="18" s="1"/>
  <c r="AJ899" i="18" s="1"/>
  <c r="F940" i="18"/>
  <c r="G940" i="18" s="1"/>
  <c r="H940" i="18" s="1"/>
  <c r="I940" i="18" s="1"/>
  <c r="J940" i="18" s="1"/>
  <c r="K940" i="18" s="1"/>
  <c r="L940" i="18" s="1"/>
  <c r="M940" i="18" s="1"/>
  <c r="N940" i="18" s="1"/>
  <c r="O940" i="18" s="1"/>
  <c r="P940" i="18" s="1"/>
  <c r="Q940" i="18" s="1"/>
  <c r="R940" i="18" s="1"/>
  <c r="S940" i="18" s="1"/>
  <c r="T940" i="18" s="1"/>
  <c r="U940" i="18" s="1"/>
  <c r="V940" i="18" s="1"/>
  <c r="W940" i="18" s="1"/>
  <c r="X940" i="18" s="1"/>
  <c r="Y940" i="18" s="1"/>
  <c r="Z940" i="18" s="1"/>
  <c r="AA940" i="18" s="1"/>
  <c r="AB940" i="18" s="1"/>
  <c r="AC940" i="18" s="1"/>
  <c r="AD940" i="18" s="1"/>
  <c r="AE940" i="18" s="1"/>
  <c r="AF940" i="18" s="1"/>
  <c r="AG940" i="18" s="1"/>
  <c r="AH940" i="18" s="1"/>
  <c r="AI940" i="18" s="1"/>
  <c r="AJ940" i="18" s="1"/>
  <c r="F898" i="18"/>
  <c r="G898" i="18" s="1"/>
  <c r="H898" i="18" s="1"/>
  <c r="I898" i="18" s="1"/>
  <c r="J898" i="18" s="1"/>
  <c r="K898" i="18" s="1"/>
  <c r="L898" i="18" s="1"/>
  <c r="M898" i="18" s="1"/>
  <c r="N898" i="18" s="1"/>
  <c r="O898" i="18" s="1"/>
  <c r="P898" i="18" s="1"/>
  <c r="Q898" i="18" s="1"/>
  <c r="R898" i="18" s="1"/>
  <c r="S898" i="18" s="1"/>
  <c r="T898" i="18" s="1"/>
  <c r="U898" i="18" s="1"/>
  <c r="V898" i="18" s="1"/>
  <c r="W898" i="18" s="1"/>
  <c r="X898" i="18" s="1"/>
  <c r="Y898" i="18" s="1"/>
  <c r="Z898" i="18" s="1"/>
  <c r="AA898" i="18" s="1"/>
  <c r="AB898" i="18" s="1"/>
  <c r="AC898" i="18" s="1"/>
  <c r="AD898" i="18" s="1"/>
  <c r="AE898" i="18" s="1"/>
  <c r="AF898" i="18" s="1"/>
  <c r="AG898" i="18" s="1"/>
  <c r="AH898" i="18" s="1"/>
  <c r="AI898" i="18" s="1"/>
  <c r="AJ898" i="18" s="1"/>
  <c r="F939" i="18"/>
  <c r="G939" i="18" s="1"/>
  <c r="H939" i="18" s="1"/>
  <c r="I939" i="18" s="1"/>
  <c r="J939" i="18" s="1"/>
  <c r="K939" i="18" s="1"/>
  <c r="L939" i="18" s="1"/>
  <c r="M939" i="18" s="1"/>
  <c r="N939" i="18" s="1"/>
  <c r="O939" i="18" s="1"/>
  <c r="P939" i="18" s="1"/>
  <c r="Q939" i="18" s="1"/>
  <c r="R939" i="18" s="1"/>
  <c r="S939" i="18" s="1"/>
  <c r="T939" i="18" s="1"/>
  <c r="U939" i="18" s="1"/>
  <c r="V939" i="18" s="1"/>
  <c r="W939" i="18" s="1"/>
  <c r="X939" i="18" s="1"/>
  <c r="Y939" i="18" s="1"/>
  <c r="Z939" i="18" s="1"/>
  <c r="AA939" i="18" s="1"/>
  <c r="AB939" i="18" s="1"/>
  <c r="AC939" i="18" s="1"/>
  <c r="AD939" i="18" s="1"/>
  <c r="AE939" i="18" s="1"/>
  <c r="AF939" i="18" s="1"/>
  <c r="AG939" i="18" s="1"/>
  <c r="AH939" i="18" s="1"/>
  <c r="AI939" i="18" s="1"/>
  <c r="AJ939" i="18" s="1"/>
  <c r="F905" i="18"/>
  <c r="G905" i="18" s="1"/>
  <c r="H905" i="18" s="1"/>
  <c r="I905" i="18" s="1"/>
  <c r="J905" i="18" s="1"/>
  <c r="K905" i="18" s="1"/>
  <c r="L905" i="18" s="1"/>
  <c r="M905" i="18" s="1"/>
  <c r="N905" i="18" s="1"/>
  <c r="O905" i="18" s="1"/>
  <c r="P905" i="18" s="1"/>
  <c r="Q905" i="18" s="1"/>
  <c r="R905" i="18" s="1"/>
  <c r="S905" i="18" s="1"/>
  <c r="T905" i="18" s="1"/>
  <c r="U905" i="18" s="1"/>
  <c r="V905" i="18" s="1"/>
  <c r="W905" i="18" s="1"/>
  <c r="X905" i="18" s="1"/>
  <c r="Y905" i="18" s="1"/>
  <c r="Z905" i="18" s="1"/>
  <c r="AA905" i="18" s="1"/>
  <c r="AB905" i="18" s="1"/>
  <c r="AC905" i="18" s="1"/>
  <c r="AD905" i="18" s="1"/>
  <c r="AE905" i="18" s="1"/>
  <c r="AF905" i="18" s="1"/>
  <c r="AG905" i="18" s="1"/>
  <c r="AH905" i="18" s="1"/>
  <c r="AI905" i="18" s="1"/>
  <c r="AJ905" i="18" s="1"/>
  <c r="F946" i="18"/>
  <c r="G946" i="18" s="1"/>
  <c r="H946" i="18" s="1"/>
  <c r="I946" i="18" s="1"/>
  <c r="J946" i="18" s="1"/>
  <c r="K946" i="18" s="1"/>
  <c r="L946" i="18" s="1"/>
  <c r="M946" i="18" s="1"/>
  <c r="N946" i="18" s="1"/>
  <c r="O946" i="18" s="1"/>
  <c r="P946" i="18" s="1"/>
  <c r="Q946" i="18" s="1"/>
  <c r="R946" i="18" s="1"/>
  <c r="S946" i="18" s="1"/>
  <c r="T946" i="18" s="1"/>
  <c r="U946" i="18" s="1"/>
  <c r="V946" i="18" s="1"/>
  <c r="W946" i="18" s="1"/>
  <c r="X946" i="18" s="1"/>
  <c r="Y946" i="18" s="1"/>
  <c r="Z946" i="18" s="1"/>
  <c r="AA946" i="18" s="1"/>
  <c r="AB946" i="18" s="1"/>
  <c r="AC946" i="18" s="1"/>
  <c r="AD946" i="18" s="1"/>
  <c r="AE946" i="18" s="1"/>
  <c r="AF946" i="18" s="1"/>
  <c r="AG946" i="18" s="1"/>
  <c r="AH946" i="18" s="1"/>
  <c r="AI946" i="18" s="1"/>
  <c r="AJ946" i="18" s="1"/>
  <c r="F894" i="18"/>
  <c r="G894" i="18" s="1"/>
  <c r="H894" i="18" s="1"/>
  <c r="I894" i="18" s="1"/>
  <c r="J894" i="18" s="1"/>
  <c r="K894" i="18" s="1"/>
  <c r="L894" i="18" s="1"/>
  <c r="M894" i="18" s="1"/>
  <c r="N894" i="18" s="1"/>
  <c r="O894" i="18" s="1"/>
  <c r="P894" i="18" s="1"/>
  <c r="Q894" i="18" s="1"/>
  <c r="R894" i="18" s="1"/>
  <c r="S894" i="18" s="1"/>
  <c r="T894" i="18" s="1"/>
  <c r="U894" i="18" s="1"/>
  <c r="V894" i="18" s="1"/>
  <c r="W894" i="18" s="1"/>
  <c r="X894" i="18" s="1"/>
  <c r="Y894" i="18" s="1"/>
  <c r="Z894" i="18" s="1"/>
  <c r="AA894" i="18" s="1"/>
  <c r="AB894" i="18" s="1"/>
  <c r="AC894" i="18" s="1"/>
  <c r="AD894" i="18" s="1"/>
  <c r="AE894" i="18" s="1"/>
  <c r="AF894" i="18" s="1"/>
  <c r="AG894" i="18" s="1"/>
  <c r="AH894" i="18" s="1"/>
  <c r="AI894" i="18" s="1"/>
  <c r="AJ894" i="18" s="1"/>
  <c r="F935" i="18"/>
  <c r="G935" i="18" s="1"/>
  <c r="H935" i="18" s="1"/>
  <c r="I935" i="18" s="1"/>
  <c r="J935" i="18" s="1"/>
  <c r="K935" i="18" s="1"/>
  <c r="L935" i="18" s="1"/>
  <c r="M935" i="18" s="1"/>
  <c r="N935" i="18" s="1"/>
  <c r="O935" i="18" s="1"/>
  <c r="P935" i="18" s="1"/>
  <c r="Q935" i="18" s="1"/>
  <c r="R935" i="18" s="1"/>
  <c r="S935" i="18" s="1"/>
  <c r="T935" i="18" s="1"/>
  <c r="U935" i="18" s="1"/>
  <c r="V935" i="18" s="1"/>
  <c r="W935" i="18" s="1"/>
  <c r="X935" i="18" s="1"/>
  <c r="Y935" i="18" s="1"/>
  <c r="Z935" i="18" s="1"/>
  <c r="AA935" i="18" s="1"/>
  <c r="AB935" i="18" s="1"/>
  <c r="AC935" i="18" s="1"/>
  <c r="AD935" i="18" s="1"/>
  <c r="AE935" i="18" s="1"/>
  <c r="AF935" i="18" s="1"/>
  <c r="AG935" i="18" s="1"/>
  <c r="AH935" i="18" s="1"/>
  <c r="AI935" i="18" s="1"/>
  <c r="AJ935" i="18" s="1"/>
  <c r="F887" i="18"/>
  <c r="G887" i="18" s="1"/>
  <c r="H887" i="18" s="1"/>
  <c r="I887" i="18" s="1"/>
  <c r="J887" i="18" s="1"/>
  <c r="K887" i="18" s="1"/>
  <c r="L887" i="18" s="1"/>
  <c r="M887" i="18" s="1"/>
  <c r="N887" i="18" s="1"/>
  <c r="O887" i="18" s="1"/>
  <c r="P887" i="18" s="1"/>
  <c r="Q887" i="18" s="1"/>
  <c r="R887" i="18" s="1"/>
  <c r="S887" i="18" s="1"/>
  <c r="T887" i="18" s="1"/>
  <c r="U887" i="18" s="1"/>
  <c r="V887" i="18" s="1"/>
  <c r="W887" i="18" s="1"/>
  <c r="X887" i="18" s="1"/>
  <c r="Y887" i="18" s="1"/>
  <c r="Z887" i="18" s="1"/>
  <c r="AA887" i="18" s="1"/>
  <c r="AB887" i="18" s="1"/>
  <c r="AC887" i="18" s="1"/>
  <c r="AD887" i="18" s="1"/>
  <c r="AE887" i="18" s="1"/>
  <c r="AF887" i="18" s="1"/>
  <c r="AG887" i="18" s="1"/>
  <c r="AH887" i="18" s="1"/>
  <c r="AI887" i="18" s="1"/>
  <c r="AJ887" i="18" s="1"/>
  <c r="F928" i="18"/>
  <c r="G928" i="18" s="1"/>
  <c r="H928" i="18" s="1"/>
  <c r="I928" i="18" s="1"/>
  <c r="J928" i="18" s="1"/>
  <c r="K928" i="18" s="1"/>
  <c r="L928" i="18" s="1"/>
  <c r="M928" i="18" s="1"/>
  <c r="N928" i="18" s="1"/>
  <c r="O928" i="18" s="1"/>
  <c r="P928" i="18" s="1"/>
  <c r="Q928" i="18" s="1"/>
  <c r="R928" i="18" s="1"/>
  <c r="S928" i="18" s="1"/>
  <c r="T928" i="18" s="1"/>
  <c r="U928" i="18" s="1"/>
  <c r="V928" i="18" s="1"/>
  <c r="W928" i="18" s="1"/>
  <c r="X928" i="18" s="1"/>
  <c r="Y928" i="18" s="1"/>
  <c r="Z928" i="18" s="1"/>
  <c r="AA928" i="18" s="1"/>
  <c r="AB928" i="18" s="1"/>
  <c r="AC928" i="18" s="1"/>
  <c r="AD928" i="18" s="1"/>
  <c r="AE928" i="18" s="1"/>
  <c r="AF928" i="18" s="1"/>
  <c r="AG928" i="18" s="1"/>
  <c r="AH928" i="18" s="1"/>
  <c r="AI928" i="18" s="1"/>
  <c r="AJ928" i="18" s="1"/>
  <c r="F888" i="18"/>
  <c r="G888" i="18" s="1"/>
  <c r="H888" i="18" s="1"/>
  <c r="I888" i="18" s="1"/>
  <c r="J888" i="18" s="1"/>
  <c r="K888" i="18" s="1"/>
  <c r="L888" i="18" s="1"/>
  <c r="M888" i="18" s="1"/>
  <c r="N888" i="18" s="1"/>
  <c r="O888" i="18" s="1"/>
  <c r="P888" i="18" s="1"/>
  <c r="Q888" i="18" s="1"/>
  <c r="R888" i="18" s="1"/>
  <c r="S888" i="18" s="1"/>
  <c r="T888" i="18" s="1"/>
  <c r="U888" i="18" s="1"/>
  <c r="V888" i="18" s="1"/>
  <c r="W888" i="18" s="1"/>
  <c r="X888" i="18" s="1"/>
  <c r="Y888" i="18" s="1"/>
  <c r="Z888" i="18" s="1"/>
  <c r="AA888" i="18" s="1"/>
  <c r="AB888" i="18" s="1"/>
  <c r="AC888" i="18" s="1"/>
  <c r="AD888" i="18" s="1"/>
  <c r="AE888" i="18" s="1"/>
  <c r="AF888" i="18" s="1"/>
  <c r="AG888" i="18" s="1"/>
  <c r="AH888" i="18" s="1"/>
  <c r="AI888" i="18" s="1"/>
  <c r="AJ888" i="18" s="1"/>
  <c r="F929" i="18"/>
  <c r="G929" i="18" s="1"/>
  <c r="H929" i="18" s="1"/>
  <c r="I929" i="18" s="1"/>
  <c r="J929" i="18" s="1"/>
  <c r="K929" i="18" s="1"/>
  <c r="L929" i="18" s="1"/>
  <c r="M929" i="18" s="1"/>
  <c r="N929" i="18" s="1"/>
  <c r="O929" i="18" s="1"/>
  <c r="P929" i="18" s="1"/>
  <c r="Q929" i="18" s="1"/>
  <c r="R929" i="18" s="1"/>
  <c r="S929" i="18" s="1"/>
  <c r="T929" i="18" s="1"/>
  <c r="U929" i="18" s="1"/>
  <c r="V929" i="18" s="1"/>
  <c r="W929" i="18" s="1"/>
  <c r="X929" i="18" s="1"/>
  <c r="Y929" i="18" s="1"/>
  <c r="Z929" i="18" s="1"/>
  <c r="AA929" i="18" s="1"/>
  <c r="AB929" i="18" s="1"/>
  <c r="AC929" i="18" s="1"/>
  <c r="AD929" i="18" s="1"/>
  <c r="AE929" i="18" s="1"/>
  <c r="AF929" i="18" s="1"/>
  <c r="AG929" i="18" s="1"/>
  <c r="AH929" i="18" s="1"/>
  <c r="AI929" i="18" s="1"/>
  <c r="AJ929" i="18" s="1"/>
  <c r="F891" i="18"/>
  <c r="G891" i="18" s="1"/>
  <c r="H891" i="18" s="1"/>
  <c r="I891" i="18" s="1"/>
  <c r="J891" i="18" s="1"/>
  <c r="K891" i="18" s="1"/>
  <c r="L891" i="18" s="1"/>
  <c r="M891" i="18" s="1"/>
  <c r="N891" i="18" s="1"/>
  <c r="O891" i="18" s="1"/>
  <c r="P891" i="18" s="1"/>
  <c r="Q891" i="18" s="1"/>
  <c r="R891" i="18" s="1"/>
  <c r="S891" i="18" s="1"/>
  <c r="T891" i="18" s="1"/>
  <c r="U891" i="18" s="1"/>
  <c r="V891" i="18" s="1"/>
  <c r="W891" i="18" s="1"/>
  <c r="X891" i="18" s="1"/>
  <c r="Y891" i="18" s="1"/>
  <c r="Z891" i="18" s="1"/>
  <c r="AA891" i="18" s="1"/>
  <c r="AB891" i="18" s="1"/>
  <c r="AC891" i="18" s="1"/>
  <c r="AD891" i="18" s="1"/>
  <c r="AE891" i="18" s="1"/>
  <c r="AF891" i="18" s="1"/>
  <c r="AG891" i="18" s="1"/>
  <c r="AH891" i="18" s="1"/>
  <c r="AI891" i="18" s="1"/>
  <c r="AJ891" i="18" s="1"/>
  <c r="F932" i="18"/>
  <c r="G932" i="18" s="1"/>
  <c r="H932" i="18" s="1"/>
  <c r="I932" i="18" s="1"/>
  <c r="J932" i="18" s="1"/>
  <c r="K932" i="18" s="1"/>
  <c r="L932" i="18" s="1"/>
  <c r="M932" i="18" s="1"/>
  <c r="N932" i="18" s="1"/>
  <c r="O932" i="18" s="1"/>
  <c r="P932" i="18" s="1"/>
  <c r="Q932" i="18" s="1"/>
  <c r="R932" i="18" s="1"/>
  <c r="S932" i="18" s="1"/>
  <c r="T932" i="18" s="1"/>
  <c r="U932" i="18" s="1"/>
  <c r="V932" i="18" s="1"/>
  <c r="W932" i="18" s="1"/>
  <c r="X932" i="18" s="1"/>
  <c r="Y932" i="18" s="1"/>
  <c r="Z932" i="18" s="1"/>
  <c r="AA932" i="18" s="1"/>
  <c r="AB932" i="18" s="1"/>
  <c r="AC932" i="18" s="1"/>
  <c r="AD932" i="18" s="1"/>
  <c r="AE932" i="18" s="1"/>
  <c r="AF932" i="18" s="1"/>
  <c r="AG932" i="18" s="1"/>
  <c r="AH932" i="18" s="1"/>
  <c r="AI932" i="18" s="1"/>
  <c r="AJ932" i="18" s="1"/>
  <c r="F896" i="18"/>
  <c r="G896" i="18" s="1"/>
  <c r="H896" i="18" s="1"/>
  <c r="I896" i="18" s="1"/>
  <c r="J896" i="18" s="1"/>
  <c r="K896" i="18" s="1"/>
  <c r="L896" i="18" s="1"/>
  <c r="M896" i="18" s="1"/>
  <c r="N896" i="18" s="1"/>
  <c r="O896" i="18" s="1"/>
  <c r="P896" i="18" s="1"/>
  <c r="Q896" i="18" s="1"/>
  <c r="R896" i="18" s="1"/>
  <c r="S896" i="18" s="1"/>
  <c r="T896" i="18" s="1"/>
  <c r="U896" i="18" s="1"/>
  <c r="V896" i="18" s="1"/>
  <c r="W896" i="18" s="1"/>
  <c r="X896" i="18" s="1"/>
  <c r="Y896" i="18" s="1"/>
  <c r="Z896" i="18" s="1"/>
  <c r="AA896" i="18" s="1"/>
  <c r="AB896" i="18" s="1"/>
  <c r="AC896" i="18" s="1"/>
  <c r="AD896" i="18" s="1"/>
  <c r="AE896" i="18" s="1"/>
  <c r="AF896" i="18" s="1"/>
  <c r="AG896" i="18" s="1"/>
  <c r="AH896" i="18" s="1"/>
  <c r="AI896" i="18" s="1"/>
  <c r="AJ896" i="18" s="1"/>
  <c r="F937" i="18"/>
  <c r="G937" i="18" s="1"/>
  <c r="H937" i="18" s="1"/>
  <c r="I937" i="18" s="1"/>
  <c r="J937" i="18" s="1"/>
  <c r="K937" i="18" s="1"/>
  <c r="L937" i="18" s="1"/>
  <c r="M937" i="18" s="1"/>
  <c r="N937" i="18" s="1"/>
  <c r="O937" i="18" s="1"/>
  <c r="P937" i="18" s="1"/>
  <c r="Q937" i="18" s="1"/>
  <c r="R937" i="18" s="1"/>
  <c r="S937" i="18" s="1"/>
  <c r="T937" i="18" s="1"/>
  <c r="U937" i="18" s="1"/>
  <c r="V937" i="18" s="1"/>
  <c r="W937" i="18" s="1"/>
  <c r="X937" i="18" s="1"/>
  <c r="Y937" i="18" s="1"/>
  <c r="Z937" i="18" s="1"/>
  <c r="AA937" i="18" s="1"/>
  <c r="AB937" i="18" s="1"/>
  <c r="AC937" i="18" s="1"/>
  <c r="AD937" i="18" s="1"/>
  <c r="AE937" i="18" s="1"/>
  <c r="AF937" i="18" s="1"/>
  <c r="AG937" i="18" s="1"/>
  <c r="AH937" i="18" s="1"/>
  <c r="AI937" i="18" s="1"/>
  <c r="AJ937" i="18" s="1"/>
  <c r="F895" i="18"/>
  <c r="G895" i="18" s="1"/>
  <c r="H895" i="18" s="1"/>
  <c r="I895" i="18" s="1"/>
  <c r="J895" i="18" s="1"/>
  <c r="K895" i="18" s="1"/>
  <c r="L895" i="18" s="1"/>
  <c r="M895" i="18" s="1"/>
  <c r="N895" i="18" s="1"/>
  <c r="O895" i="18" s="1"/>
  <c r="P895" i="18" s="1"/>
  <c r="Q895" i="18" s="1"/>
  <c r="R895" i="18" s="1"/>
  <c r="S895" i="18" s="1"/>
  <c r="T895" i="18" s="1"/>
  <c r="U895" i="18" s="1"/>
  <c r="V895" i="18" s="1"/>
  <c r="W895" i="18" s="1"/>
  <c r="X895" i="18" s="1"/>
  <c r="Y895" i="18" s="1"/>
  <c r="Z895" i="18" s="1"/>
  <c r="AA895" i="18" s="1"/>
  <c r="AB895" i="18" s="1"/>
  <c r="AC895" i="18" s="1"/>
  <c r="AD895" i="18" s="1"/>
  <c r="AE895" i="18" s="1"/>
  <c r="AF895" i="18" s="1"/>
  <c r="AG895" i="18" s="1"/>
  <c r="AH895" i="18" s="1"/>
  <c r="AI895" i="18" s="1"/>
  <c r="AJ895" i="18" s="1"/>
  <c r="F936" i="18"/>
  <c r="G936" i="18" s="1"/>
  <c r="H936" i="18" s="1"/>
  <c r="I936" i="18" s="1"/>
  <c r="J936" i="18" s="1"/>
  <c r="K936" i="18" s="1"/>
  <c r="L936" i="18" s="1"/>
  <c r="M936" i="18" s="1"/>
  <c r="N936" i="18" s="1"/>
  <c r="O936" i="18" s="1"/>
  <c r="P936" i="18" s="1"/>
  <c r="Q936" i="18" s="1"/>
  <c r="R936" i="18" s="1"/>
  <c r="S936" i="18" s="1"/>
  <c r="T936" i="18" s="1"/>
  <c r="U936" i="18" s="1"/>
  <c r="V936" i="18" s="1"/>
  <c r="W936" i="18" s="1"/>
  <c r="X936" i="18" s="1"/>
  <c r="Y936" i="18" s="1"/>
  <c r="Z936" i="18" s="1"/>
  <c r="AA936" i="18" s="1"/>
  <c r="AB936" i="18" s="1"/>
  <c r="AC936" i="18" s="1"/>
  <c r="AD936" i="18" s="1"/>
  <c r="AE936" i="18" s="1"/>
  <c r="AF936" i="18" s="1"/>
  <c r="AG936" i="18" s="1"/>
  <c r="AH936" i="18" s="1"/>
  <c r="AI936" i="18" s="1"/>
  <c r="AJ936" i="18" s="1"/>
  <c r="F893" i="18"/>
  <c r="G893" i="18" s="1"/>
  <c r="H893" i="18" s="1"/>
  <c r="I893" i="18" s="1"/>
  <c r="J893" i="18" s="1"/>
  <c r="K893" i="18" s="1"/>
  <c r="L893" i="18" s="1"/>
  <c r="M893" i="18" s="1"/>
  <c r="N893" i="18" s="1"/>
  <c r="O893" i="18" s="1"/>
  <c r="P893" i="18" s="1"/>
  <c r="Q893" i="18" s="1"/>
  <c r="R893" i="18" s="1"/>
  <c r="S893" i="18" s="1"/>
  <c r="T893" i="18" s="1"/>
  <c r="U893" i="18" s="1"/>
  <c r="V893" i="18" s="1"/>
  <c r="W893" i="18" s="1"/>
  <c r="X893" i="18" s="1"/>
  <c r="Y893" i="18" s="1"/>
  <c r="Z893" i="18" s="1"/>
  <c r="AA893" i="18" s="1"/>
  <c r="AB893" i="18" s="1"/>
  <c r="AC893" i="18" s="1"/>
  <c r="AD893" i="18" s="1"/>
  <c r="AE893" i="18" s="1"/>
  <c r="AF893" i="18" s="1"/>
  <c r="AG893" i="18" s="1"/>
  <c r="AH893" i="18" s="1"/>
  <c r="AI893" i="18" s="1"/>
  <c r="AJ893" i="18" s="1"/>
  <c r="F934" i="18"/>
  <c r="G934" i="18" s="1"/>
  <c r="H934" i="18" s="1"/>
  <c r="I934" i="18" s="1"/>
  <c r="J934" i="18" s="1"/>
  <c r="K934" i="18" s="1"/>
  <c r="L934" i="18" s="1"/>
  <c r="M934" i="18" s="1"/>
  <c r="N934" i="18" s="1"/>
  <c r="O934" i="18" s="1"/>
  <c r="P934" i="18" s="1"/>
  <c r="Q934" i="18" s="1"/>
  <c r="R934" i="18" s="1"/>
  <c r="S934" i="18" s="1"/>
  <c r="T934" i="18" s="1"/>
  <c r="U934" i="18" s="1"/>
  <c r="V934" i="18" s="1"/>
  <c r="W934" i="18" s="1"/>
  <c r="X934" i="18" s="1"/>
  <c r="Y934" i="18" s="1"/>
  <c r="Z934" i="18" s="1"/>
  <c r="AA934" i="18" s="1"/>
  <c r="AB934" i="18" s="1"/>
  <c r="AC934" i="18" s="1"/>
  <c r="AD934" i="18" s="1"/>
  <c r="AE934" i="18" s="1"/>
  <c r="AF934" i="18" s="1"/>
  <c r="AG934" i="18" s="1"/>
  <c r="AH934" i="18" s="1"/>
  <c r="AI934" i="18" s="1"/>
  <c r="AJ934" i="18" s="1"/>
  <c r="F1110" i="18"/>
  <c r="G1110" i="18" s="1"/>
  <c r="H1110" i="18" s="1"/>
  <c r="I1110" i="18" s="1"/>
  <c r="J1110" i="18" s="1"/>
  <c r="K1110" i="18" s="1"/>
  <c r="L1110" i="18" s="1"/>
  <c r="M1110" i="18" s="1"/>
  <c r="N1110" i="18" s="1"/>
  <c r="O1110" i="18" s="1"/>
  <c r="P1110" i="18" s="1"/>
  <c r="Q1110" i="18" s="1"/>
  <c r="R1110" i="18" s="1"/>
  <c r="S1110" i="18" s="1"/>
  <c r="T1110" i="18" s="1"/>
  <c r="U1110" i="18" s="1"/>
  <c r="V1110" i="18" s="1"/>
  <c r="W1110" i="18" s="1"/>
  <c r="X1110" i="18" s="1"/>
  <c r="Y1110" i="18" s="1"/>
  <c r="Z1110" i="18" s="1"/>
  <c r="AA1110" i="18" s="1"/>
  <c r="AB1110" i="18" s="1"/>
  <c r="AC1110" i="18" s="1"/>
  <c r="AD1110" i="18" s="1"/>
  <c r="AE1110" i="18" s="1"/>
  <c r="AF1110" i="18" s="1"/>
  <c r="AG1110" i="18" s="1"/>
  <c r="AH1110" i="18" s="1"/>
  <c r="AI1110" i="18" s="1"/>
  <c r="AJ1110" i="18" s="1"/>
  <c r="F1108" i="18"/>
  <c r="G1108" i="18" s="1"/>
  <c r="H1108" i="18" s="1"/>
  <c r="I1108" i="18" s="1"/>
  <c r="J1108" i="18" s="1"/>
  <c r="K1108" i="18" s="1"/>
  <c r="L1108" i="18" s="1"/>
  <c r="M1108" i="18" s="1"/>
  <c r="N1108" i="18" s="1"/>
  <c r="O1108" i="18" s="1"/>
  <c r="P1108" i="18" s="1"/>
  <c r="Q1108" i="18" s="1"/>
  <c r="R1108" i="18" s="1"/>
  <c r="S1108" i="18" s="1"/>
  <c r="T1108" i="18" s="1"/>
  <c r="U1108" i="18" s="1"/>
  <c r="V1108" i="18" s="1"/>
  <c r="W1108" i="18" s="1"/>
  <c r="X1108" i="18" s="1"/>
  <c r="Y1108" i="18" s="1"/>
  <c r="Z1108" i="18" s="1"/>
  <c r="AA1108" i="18" s="1"/>
  <c r="AB1108" i="18" s="1"/>
  <c r="AC1108" i="18" s="1"/>
  <c r="AD1108" i="18" s="1"/>
  <c r="AE1108" i="18" s="1"/>
  <c r="AF1108" i="18" s="1"/>
  <c r="AG1108" i="18" s="1"/>
  <c r="AH1108" i="18" s="1"/>
  <c r="AI1108" i="18" s="1"/>
  <c r="AJ1108" i="18" s="1"/>
  <c r="F1150" i="18"/>
  <c r="G1150" i="18" s="1"/>
  <c r="H1150" i="18" s="1"/>
  <c r="I1150" i="18" s="1"/>
  <c r="J1150" i="18" s="1"/>
  <c r="K1150" i="18" s="1"/>
  <c r="L1150" i="18" s="1"/>
  <c r="M1150" i="18" s="1"/>
  <c r="N1150" i="18" s="1"/>
  <c r="O1150" i="18" s="1"/>
  <c r="P1150" i="18" s="1"/>
  <c r="Q1150" i="18" s="1"/>
  <c r="R1150" i="18" s="1"/>
  <c r="S1150" i="18" s="1"/>
  <c r="T1150" i="18" s="1"/>
  <c r="U1150" i="18" s="1"/>
  <c r="V1150" i="18" s="1"/>
  <c r="W1150" i="18" s="1"/>
  <c r="X1150" i="18" s="1"/>
  <c r="Y1150" i="18" s="1"/>
  <c r="Z1150" i="18" s="1"/>
  <c r="AA1150" i="18" s="1"/>
  <c r="AB1150" i="18" s="1"/>
  <c r="AC1150" i="18" s="1"/>
  <c r="AD1150" i="18" s="1"/>
  <c r="AE1150" i="18" s="1"/>
  <c r="AF1150" i="18" s="1"/>
  <c r="AG1150" i="18" s="1"/>
  <c r="AH1150" i="18" s="1"/>
  <c r="AI1150" i="18" s="1"/>
  <c r="AJ1150" i="18" s="1"/>
  <c r="F1101" i="18"/>
  <c r="G1101" i="18" s="1"/>
  <c r="H1101" i="18" s="1"/>
  <c r="I1101" i="18" s="1"/>
  <c r="J1101" i="18" s="1"/>
  <c r="K1101" i="18" s="1"/>
  <c r="L1101" i="18" s="1"/>
  <c r="M1101" i="18" s="1"/>
  <c r="N1101" i="18" s="1"/>
  <c r="O1101" i="18" s="1"/>
  <c r="P1101" i="18" s="1"/>
  <c r="Q1101" i="18" s="1"/>
  <c r="R1101" i="18" s="1"/>
  <c r="S1101" i="18" s="1"/>
  <c r="T1101" i="18" s="1"/>
  <c r="U1101" i="18" s="1"/>
  <c r="V1101" i="18" s="1"/>
  <c r="W1101" i="18" s="1"/>
  <c r="X1101" i="18" s="1"/>
  <c r="Y1101" i="18" s="1"/>
  <c r="Z1101" i="18" s="1"/>
  <c r="AA1101" i="18" s="1"/>
  <c r="AB1101" i="18" s="1"/>
  <c r="AC1101" i="18" s="1"/>
  <c r="AD1101" i="18" s="1"/>
  <c r="AE1101" i="18" s="1"/>
  <c r="AF1101" i="18" s="1"/>
  <c r="AG1101" i="18" s="1"/>
  <c r="AH1101" i="18" s="1"/>
  <c r="AI1101" i="18" s="1"/>
  <c r="AJ1101" i="18" s="1"/>
  <c r="F1103" i="18"/>
  <c r="G1103" i="18" s="1"/>
  <c r="H1103" i="18" s="1"/>
  <c r="I1103" i="18" s="1"/>
  <c r="J1103" i="18" s="1"/>
  <c r="K1103" i="18" s="1"/>
  <c r="L1103" i="18" s="1"/>
  <c r="M1103" i="18" s="1"/>
  <c r="N1103" i="18" s="1"/>
  <c r="O1103" i="18" s="1"/>
  <c r="P1103" i="18" s="1"/>
  <c r="Q1103" i="18" s="1"/>
  <c r="R1103" i="18" s="1"/>
  <c r="S1103" i="18" s="1"/>
  <c r="T1103" i="18" s="1"/>
  <c r="U1103" i="18" s="1"/>
  <c r="V1103" i="18" s="1"/>
  <c r="W1103" i="18" s="1"/>
  <c r="X1103" i="18" s="1"/>
  <c r="Y1103" i="18" s="1"/>
  <c r="Z1103" i="18" s="1"/>
  <c r="AA1103" i="18" s="1"/>
  <c r="AB1103" i="18" s="1"/>
  <c r="AC1103" i="18" s="1"/>
  <c r="AD1103" i="18" s="1"/>
  <c r="AE1103" i="18" s="1"/>
  <c r="AF1103" i="18" s="1"/>
  <c r="AG1103" i="18" s="1"/>
  <c r="AH1103" i="18" s="1"/>
  <c r="AI1103" i="18" s="1"/>
  <c r="AJ1103" i="18" s="1"/>
  <c r="F1148" i="18"/>
  <c r="G1148" i="18" s="1"/>
  <c r="H1148" i="18" s="1"/>
  <c r="I1148" i="18" s="1"/>
  <c r="J1148" i="18" s="1"/>
  <c r="K1148" i="18" s="1"/>
  <c r="L1148" i="18" s="1"/>
  <c r="M1148" i="18" s="1"/>
  <c r="N1148" i="18" s="1"/>
  <c r="O1148" i="18" s="1"/>
  <c r="P1148" i="18" s="1"/>
  <c r="Q1148" i="18" s="1"/>
  <c r="R1148" i="18" s="1"/>
  <c r="S1148" i="18" s="1"/>
  <c r="T1148" i="18" s="1"/>
  <c r="U1148" i="18" s="1"/>
  <c r="V1148" i="18" s="1"/>
  <c r="W1148" i="18" s="1"/>
  <c r="X1148" i="18" s="1"/>
  <c r="Y1148" i="18" s="1"/>
  <c r="Z1148" i="18" s="1"/>
  <c r="AA1148" i="18" s="1"/>
  <c r="AB1148" i="18" s="1"/>
  <c r="AC1148" i="18" s="1"/>
  <c r="AD1148" i="18" s="1"/>
  <c r="AE1148" i="18" s="1"/>
  <c r="AF1148" i="18" s="1"/>
  <c r="AG1148" i="18" s="1"/>
  <c r="AH1148" i="18" s="1"/>
  <c r="AI1148" i="18" s="1"/>
  <c r="AJ1148" i="18" s="1"/>
  <c r="F1147" i="18"/>
  <c r="G1147" i="18" s="1"/>
  <c r="H1147" i="18" s="1"/>
  <c r="I1147" i="18" s="1"/>
  <c r="J1147" i="18" s="1"/>
  <c r="K1147" i="18" s="1"/>
  <c r="L1147" i="18" s="1"/>
  <c r="M1147" i="18" s="1"/>
  <c r="N1147" i="18" s="1"/>
  <c r="O1147" i="18" s="1"/>
  <c r="P1147" i="18" s="1"/>
  <c r="Q1147" i="18" s="1"/>
  <c r="R1147" i="18" s="1"/>
  <c r="S1147" i="18" s="1"/>
  <c r="T1147" i="18" s="1"/>
  <c r="U1147" i="18" s="1"/>
  <c r="V1147" i="18" s="1"/>
  <c r="W1147" i="18" s="1"/>
  <c r="X1147" i="18" s="1"/>
  <c r="Y1147" i="18" s="1"/>
  <c r="Z1147" i="18" s="1"/>
  <c r="AA1147" i="18" s="1"/>
  <c r="AB1147" i="18" s="1"/>
  <c r="AC1147" i="18" s="1"/>
  <c r="AD1147" i="18" s="1"/>
  <c r="AE1147" i="18" s="1"/>
  <c r="AF1147" i="18" s="1"/>
  <c r="AG1147" i="18" s="1"/>
  <c r="AH1147" i="18" s="1"/>
  <c r="AI1147" i="18" s="1"/>
  <c r="AJ1147" i="18" s="1"/>
  <c r="F1081" i="18"/>
  <c r="G1081" i="18" s="1"/>
  <c r="H1081" i="18" s="1"/>
  <c r="I1081" i="18" s="1"/>
  <c r="J1081" i="18" s="1"/>
  <c r="K1081" i="18" s="1"/>
  <c r="L1081" i="18" s="1"/>
  <c r="M1081" i="18" s="1"/>
  <c r="N1081" i="18" s="1"/>
  <c r="O1081" i="18" s="1"/>
  <c r="P1081" i="18" s="1"/>
  <c r="Q1081" i="18" s="1"/>
  <c r="R1081" i="18" s="1"/>
  <c r="S1081" i="18" s="1"/>
  <c r="T1081" i="18" s="1"/>
  <c r="U1081" i="18" s="1"/>
  <c r="V1081" i="18" s="1"/>
  <c r="W1081" i="18" s="1"/>
  <c r="X1081" i="18" s="1"/>
  <c r="Y1081" i="18" s="1"/>
  <c r="Z1081" i="18" s="1"/>
  <c r="AA1081" i="18" s="1"/>
  <c r="AB1081" i="18" s="1"/>
  <c r="AC1081" i="18" s="1"/>
  <c r="AD1081" i="18" s="1"/>
  <c r="AE1081" i="18" s="1"/>
  <c r="AF1081" i="18" s="1"/>
  <c r="AG1081" i="18" s="1"/>
  <c r="AH1081" i="18" s="1"/>
  <c r="AI1081" i="18" s="1"/>
  <c r="AJ1081" i="18" s="1"/>
  <c r="F1119" i="18"/>
  <c r="G1119" i="18" s="1"/>
  <c r="H1119" i="18" s="1"/>
  <c r="I1119" i="18" s="1"/>
  <c r="J1119" i="18" s="1"/>
  <c r="K1119" i="18" s="1"/>
  <c r="L1119" i="18" s="1"/>
  <c r="M1119" i="18" s="1"/>
  <c r="N1119" i="18" s="1"/>
  <c r="O1119" i="18" s="1"/>
  <c r="P1119" i="18" s="1"/>
  <c r="Q1119" i="18" s="1"/>
  <c r="R1119" i="18" s="1"/>
  <c r="S1119" i="18" s="1"/>
  <c r="T1119" i="18" s="1"/>
  <c r="U1119" i="18" s="1"/>
  <c r="V1119" i="18" s="1"/>
  <c r="W1119" i="18" s="1"/>
  <c r="X1119" i="18" s="1"/>
  <c r="Y1119" i="18" s="1"/>
  <c r="Z1119" i="18" s="1"/>
  <c r="AA1119" i="18" s="1"/>
  <c r="AB1119" i="18" s="1"/>
  <c r="AC1119" i="18" s="1"/>
  <c r="AD1119" i="18" s="1"/>
  <c r="AE1119" i="18" s="1"/>
  <c r="AF1119" i="18" s="1"/>
  <c r="AG1119" i="18" s="1"/>
  <c r="AH1119" i="18" s="1"/>
  <c r="AI1119" i="18" s="1"/>
  <c r="AJ1119" i="18" s="1"/>
  <c r="F951" i="18"/>
  <c r="G951" i="18" s="1"/>
  <c r="H951" i="18" s="1"/>
  <c r="I951" i="18" s="1"/>
  <c r="J951" i="18" s="1"/>
  <c r="K951" i="18" s="1"/>
  <c r="L951" i="18" s="1"/>
  <c r="M951" i="18" s="1"/>
  <c r="N951" i="18" s="1"/>
  <c r="O951" i="18" s="1"/>
  <c r="P951" i="18" s="1"/>
  <c r="Q951" i="18" s="1"/>
  <c r="R951" i="18" s="1"/>
  <c r="S951" i="18" s="1"/>
  <c r="T951" i="18" s="1"/>
  <c r="U951" i="18" s="1"/>
  <c r="V951" i="18" s="1"/>
  <c r="W951" i="18" s="1"/>
  <c r="X951" i="18" s="1"/>
  <c r="Y951" i="18" s="1"/>
  <c r="Z951" i="18" s="1"/>
  <c r="AA951" i="18" s="1"/>
  <c r="AB951" i="18" s="1"/>
  <c r="AC951" i="18" s="1"/>
  <c r="AD951" i="18" s="1"/>
  <c r="AE951" i="18" s="1"/>
  <c r="AF951" i="18" s="1"/>
  <c r="AG951" i="18" s="1"/>
  <c r="AH951" i="18" s="1"/>
  <c r="AI951" i="18" s="1"/>
  <c r="AJ951" i="18" s="1"/>
  <c r="F1036" i="18"/>
  <c r="G1036" i="18" s="1"/>
  <c r="H1036" i="18" s="1"/>
  <c r="I1036" i="18" s="1"/>
  <c r="J1036" i="18" s="1"/>
  <c r="K1036" i="18" s="1"/>
  <c r="L1036" i="18" s="1"/>
  <c r="M1036" i="18" s="1"/>
  <c r="N1036" i="18" s="1"/>
  <c r="O1036" i="18" s="1"/>
  <c r="P1036" i="18" s="1"/>
  <c r="Q1036" i="18" s="1"/>
  <c r="R1036" i="18" s="1"/>
  <c r="S1036" i="18" s="1"/>
  <c r="T1036" i="18" s="1"/>
  <c r="U1036" i="18" s="1"/>
  <c r="V1036" i="18" s="1"/>
  <c r="W1036" i="18" s="1"/>
  <c r="X1036" i="18" s="1"/>
  <c r="Y1036" i="18" s="1"/>
  <c r="Z1036" i="18" s="1"/>
  <c r="AA1036" i="18" s="1"/>
  <c r="AB1036" i="18" s="1"/>
  <c r="AC1036" i="18" s="1"/>
  <c r="AD1036" i="18" s="1"/>
  <c r="AE1036" i="18" s="1"/>
  <c r="AF1036" i="18" s="1"/>
  <c r="AG1036" i="18" s="1"/>
  <c r="AH1036" i="18" s="1"/>
  <c r="AI1036" i="18" s="1"/>
  <c r="AJ1036" i="18" s="1"/>
  <c r="F1090" i="18"/>
  <c r="G1090" i="18" s="1"/>
  <c r="H1090" i="18" s="1"/>
  <c r="I1090" i="18" s="1"/>
  <c r="J1090" i="18" s="1"/>
  <c r="K1090" i="18" s="1"/>
  <c r="L1090" i="18" s="1"/>
  <c r="M1090" i="18" s="1"/>
  <c r="N1090" i="18" s="1"/>
  <c r="O1090" i="18" s="1"/>
  <c r="P1090" i="18" s="1"/>
  <c r="Q1090" i="18" s="1"/>
  <c r="R1090" i="18" s="1"/>
  <c r="S1090" i="18" s="1"/>
  <c r="T1090" i="18" s="1"/>
  <c r="U1090" i="18" s="1"/>
  <c r="V1090" i="18" s="1"/>
  <c r="W1090" i="18" s="1"/>
  <c r="X1090" i="18" s="1"/>
  <c r="Y1090" i="18" s="1"/>
  <c r="Z1090" i="18" s="1"/>
  <c r="AA1090" i="18" s="1"/>
  <c r="AB1090" i="18" s="1"/>
  <c r="AC1090" i="18" s="1"/>
  <c r="AD1090" i="18" s="1"/>
  <c r="AE1090" i="18" s="1"/>
  <c r="AF1090" i="18" s="1"/>
  <c r="AG1090" i="18" s="1"/>
  <c r="AH1090" i="18" s="1"/>
  <c r="AI1090" i="18" s="1"/>
  <c r="AJ1090" i="18" s="1"/>
  <c r="F1128" i="18"/>
  <c r="G1128" i="18" s="1"/>
  <c r="H1128" i="18" s="1"/>
  <c r="I1128" i="18" s="1"/>
  <c r="J1128" i="18" s="1"/>
  <c r="K1128" i="18" s="1"/>
  <c r="L1128" i="18" s="1"/>
  <c r="M1128" i="18" s="1"/>
  <c r="N1128" i="18" s="1"/>
  <c r="O1128" i="18" s="1"/>
  <c r="P1128" i="18" s="1"/>
  <c r="Q1128" i="18" s="1"/>
  <c r="R1128" i="18" s="1"/>
  <c r="S1128" i="18" s="1"/>
  <c r="T1128" i="18" s="1"/>
  <c r="U1128" i="18" s="1"/>
  <c r="V1128" i="18" s="1"/>
  <c r="W1128" i="18" s="1"/>
  <c r="X1128" i="18" s="1"/>
  <c r="Y1128" i="18" s="1"/>
  <c r="Z1128" i="18" s="1"/>
  <c r="AA1128" i="18" s="1"/>
  <c r="AB1128" i="18" s="1"/>
  <c r="AC1128" i="18" s="1"/>
  <c r="AD1128" i="18" s="1"/>
  <c r="AE1128" i="18" s="1"/>
  <c r="AF1128" i="18" s="1"/>
  <c r="AG1128" i="18" s="1"/>
  <c r="AH1128" i="18" s="1"/>
  <c r="AI1128" i="18" s="1"/>
  <c r="AJ1128" i="18" s="1"/>
  <c r="F1121" i="18"/>
  <c r="G1121" i="18" s="1"/>
  <c r="H1121" i="18" s="1"/>
  <c r="I1121" i="18" s="1"/>
  <c r="J1121" i="18" s="1"/>
  <c r="K1121" i="18" s="1"/>
  <c r="L1121" i="18" s="1"/>
  <c r="M1121" i="18" s="1"/>
  <c r="N1121" i="18" s="1"/>
  <c r="O1121" i="18" s="1"/>
  <c r="P1121" i="18" s="1"/>
  <c r="Q1121" i="18" s="1"/>
  <c r="R1121" i="18" s="1"/>
  <c r="S1121" i="18" s="1"/>
  <c r="T1121" i="18" s="1"/>
  <c r="U1121" i="18" s="1"/>
  <c r="V1121" i="18" s="1"/>
  <c r="W1121" i="18" s="1"/>
  <c r="X1121" i="18" s="1"/>
  <c r="Y1121" i="18" s="1"/>
  <c r="Z1121" i="18" s="1"/>
  <c r="AA1121" i="18" s="1"/>
  <c r="AB1121" i="18" s="1"/>
  <c r="AC1121" i="18" s="1"/>
  <c r="AD1121" i="18" s="1"/>
  <c r="AE1121" i="18" s="1"/>
  <c r="AF1121" i="18" s="1"/>
  <c r="AG1121" i="18" s="1"/>
  <c r="AH1121" i="18" s="1"/>
  <c r="AI1121" i="18" s="1"/>
  <c r="AJ1121" i="18" s="1"/>
  <c r="F1079" i="18"/>
  <c r="G1079" i="18" s="1"/>
  <c r="H1079" i="18" s="1"/>
  <c r="I1079" i="18" s="1"/>
  <c r="J1079" i="18" s="1"/>
  <c r="K1079" i="18" s="1"/>
  <c r="L1079" i="18" s="1"/>
  <c r="M1079" i="18" s="1"/>
  <c r="N1079" i="18" s="1"/>
  <c r="O1079" i="18" s="1"/>
  <c r="P1079" i="18" s="1"/>
  <c r="Q1079" i="18" s="1"/>
  <c r="R1079" i="18" s="1"/>
  <c r="S1079" i="18" s="1"/>
  <c r="T1079" i="18" s="1"/>
  <c r="U1079" i="18" s="1"/>
  <c r="V1079" i="18" s="1"/>
  <c r="W1079" i="18" s="1"/>
  <c r="X1079" i="18" s="1"/>
  <c r="Y1079" i="18" s="1"/>
  <c r="Z1079" i="18" s="1"/>
  <c r="AA1079" i="18" s="1"/>
  <c r="AB1079" i="18" s="1"/>
  <c r="AC1079" i="18" s="1"/>
  <c r="AD1079" i="18" s="1"/>
  <c r="AE1079" i="18" s="1"/>
  <c r="AF1079" i="18" s="1"/>
  <c r="AG1079" i="18" s="1"/>
  <c r="AH1079" i="18" s="1"/>
  <c r="AI1079" i="18" s="1"/>
  <c r="AJ1079" i="18" s="1"/>
  <c r="F967" i="18"/>
  <c r="G967" i="18" s="1"/>
  <c r="H967" i="18" s="1"/>
  <c r="I967" i="18" s="1"/>
  <c r="J967" i="18" s="1"/>
  <c r="K967" i="18" s="1"/>
  <c r="L967" i="18" s="1"/>
  <c r="M967" i="18" s="1"/>
  <c r="N967" i="18" s="1"/>
  <c r="O967" i="18" s="1"/>
  <c r="P967" i="18" s="1"/>
  <c r="Q967" i="18" s="1"/>
  <c r="R967" i="18" s="1"/>
  <c r="S967" i="18" s="1"/>
  <c r="T967" i="18" s="1"/>
  <c r="U967" i="18" s="1"/>
  <c r="V967" i="18" s="1"/>
  <c r="W967" i="18" s="1"/>
  <c r="X967" i="18" s="1"/>
  <c r="Y967" i="18" s="1"/>
  <c r="Z967" i="18" s="1"/>
  <c r="AA967" i="18" s="1"/>
  <c r="AB967" i="18" s="1"/>
  <c r="AC967" i="18" s="1"/>
  <c r="AD967" i="18" s="1"/>
  <c r="AE967" i="18" s="1"/>
  <c r="AF967" i="18" s="1"/>
  <c r="AG967" i="18" s="1"/>
  <c r="AH967" i="18" s="1"/>
  <c r="AI967" i="18" s="1"/>
  <c r="AJ967" i="18" s="1"/>
  <c r="F1001" i="18"/>
  <c r="G1001" i="18" s="1"/>
  <c r="H1001" i="18" s="1"/>
  <c r="I1001" i="18" s="1"/>
  <c r="J1001" i="18" s="1"/>
  <c r="K1001" i="18" s="1"/>
  <c r="L1001" i="18" s="1"/>
  <c r="M1001" i="18" s="1"/>
  <c r="N1001" i="18" s="1"/>
  <c r="O1001" i="18" s="1"/>
  <c r="P1001" i="18" s="1"/>
  <c r="Q1001" i="18" s="1"/>
  <c r="R1001" i="18" s="1"/>
  <c r="S1001" i="18" s="1"/>
  <c r="T1001" i="18" s="1"/>
  <c r="U1001" i="18" s="1"/>
  <c r="V1001" i="18" s="1"/>
  <c r="W1001" i="18" s="1"/>
  <c r="X1001" i="18" s="1"/>
  <c r="Y1001" i="18" s="1"/>
  <c r="Z1001" i="18" s="1"/>
  <c r="AA1001" i="18" s="1"/>
  <c r="AB1001" i="18" s="1"/>
  <c r="AC1001" i="18" s="1"/>
  <c r="AD1001" i="18" s="1"/>
  <c r="AE1001" i="18" s="1"/>
  <c r="AF1001" i="18" s="1"/>
  <c r="AG1001" i="18" s="1"/>
  <c r="AH1001" i="18" s="1"/>
  <c r="AI1001" i="18" s="1"/>
  <c r="AJ1001" i="18" s="1"/>
  <c r="F948" i="18"/>
  <c r="G948" i="18" s="1"/>
  <c r="H948" i="18" s="1"/>
  <c r="I948" i="18" s="1"/>
  <c r="J948" i="18" s="1"/>
  <c r="K948" i="18" s="1"/>
  <c r="L948" i="18" s="1"/>
  <c r="M948" i="18" s="1"/>
  <c r="N948" i="18" s="1"/>
  <c r="O948" i="18" s="1"/>
  <c r="P948" i="18" s="1"/>
  <c r="Q948" i="18" s="1"/>
  <c r="R948" i="18" s="1"/>
  <c r="S948" i="18" s="1"/>
  <c r="T948" i="18" s="1"/>
  <c r="U948" i="18" s="1"/>
  <c r="V948" i="18" s="1"/>
  <c r="W948" i="18" s="1"/>
  <c r="X948" i="18" s="1"/>
  <c r="Y948" i="18" s="1"/>
  <c r="Z948" i="18" s="1"/>
  <c r="AA948" i="18" s="1"/>
  <c r="AB948" i="18" s="1"/>
  <c r="AC948" i="18" s="1"/>
  <c r="AD948" i="18" s="1"/>
  <c r="AE948" i="18" s="1"/>
  <c r="AF948" i="18" s="1"/>
  <c r="AG948" i="18" s="1"/>
  <c r="AH948" i="18" s="1"/>
  <c r="AI948" i="18" s="1"/>
  <c r="AJ948" i="18" s="1"/>
  <c r="F966" i="18"/>
  <c r="G966" i="18" s="1"/>
  <c r="H966" i="18" s="1"/>
  <c r="I966" i="18" s="1"/>
  <c r="J966" i="18" s="1"/>
  <c r="K966" i="18" s="1"/>
  <c r="L966" i="18" s="1"/>
  <c r="M966" i="18" s="1"/>
  <c r="N966" i="18" s="1"/>
  <c r="O966" i="18" s="1"/>
  <c r="P966" i="18" s="1"/>
  <c r="Q966" i="18" s="1"/>
  <c r="R966" i="18" s="1"/>
  <c r="S966" i="18" s="1"/>
  <c r="T966" i="18" s="1"/>
  <c r="U966" i="18" s="1"/>
  <c r="V966" i="18" s="1"/>
  <c r="W966" i="18" s="1"/>
  <c r="X966" i="18" s="1"/>
  <c r="Y966" i="18" s="1"/>
  <c r="Z966" i="18" s="1"/>
  <c r="AA966" i="18" s="1"/>
  <c r="AB966" i="18" s="1"/>
  <c r="AC966" i="18" s="1"/>
  <c r="AD966" i="18" s="1"/>
  <c r="AE966" i="18" s="1"/>
  <c r="AF966" i="18" s="1"/>
  <c r="AG966" i="18" s="1"/>
  <c r="AH966" i="18" s="1"/>
  <c r="AI966" i="18" s="1"/>
  <c r="AJ966" i="18" s="1"/>
  <c r="F964" i="18"/>
  <c r="G964" i="18" s="1"/>
  <c r="H964" i="18" s="1"/>
  <c r="I964" i="18" s="1"/>
  <c r="J964" i="18" s="1"/>
  <c r="K964" i="18" s="1"/>
  <c r="L964" i="18" s="1"/>
  <c r="M964" i="18" s="1"/>
  <c r="N964" i="18" s="1"/>
  <c r="O964" i="18" s="1"/>
  <c r="P964" i="18" s="1"/>
  <c r="Q964" i="18" s="1"/>
  <c r="R964" i="18" s="1"/>
  <c r="S964" i="18" s="1"/>
  <c r="T964" i="18" s="1"/>
  <c r="U964" i="18" s="1"/>
  <c r="V964" i="18" s="1"/>
  <c r="W964" i="18" s="1"/>
  <c r="X964" i="18" s="1"/>
  <c r="Y964" i="18" s="1"/>
  <c r="Z964" i="18" s="1"/>
  <c r="AA964" i="18" s="1"/>
  <c r="AB964" i="18" s="1"/>
  <c r="AC964" i="18" s="1"/>
  <c r="AD964" i="18" s="1"/>
  <c r="AE964" i="18" s="1"/>
  <c r="AF964" i="18" s="1"/>
  <c r="AG964" i="18" s="1"/>
  <c r="AH964" i="18" s="1"/>
  <c r="AI964" i="18" s="1"/>
  <c r="AJ964" i="18" s="1"/>
  <c r="F1048" i="18"/>
  <c r="G1048" i="18" s="1"/>
  <c r="H1048" i="18" s="1"/>
  <c r="I1048" i="18" s="1"/>
  <c r="J1048" i="18" s="1"/>
  <c r="K1048" i="18" s="1"/>
  <c r="L1048" i="18" s="1"/>
  <c r="M1048" i="18" s="1"/>
  <c r="N1048" i="18" s="1"/>
  <c r="O1048" i="18" s="1"/>
  <c r="P1048" i="18" s="1"/>
  <c r="Q1048" i="18" s="1"/>
  <c r="R1048" i="18" s="1"/>
  <c r="S1048" i="18" s="1"/>
  <c r="T1048" i="18" s="1"/>
  <c r="U1048" i="18" s="1"/>
  <c r="V1048" i="18" s="1"/>
  <c r="W1048" i="18" s="1"/>
  <c r="X1048" i="18" s="1"/>
  <c r="Y1048" i="18" s="1"/>
  <c r="Z1048" i="18" s="1"/>
  <c r="AA1048" i="18" s="1"/>
  <c r="AB1048" i="18" s="1"/>
  <c r="AC1048" i="18" s="1"/>
  <c r="AD1048" i="18" s="1"/>
  <c r="AE1048" i="18" s="1"/>
  <c r="AF1048" i="18" s="1"/>
  <c r="AG1048" i="18" s="1"/>
  <c r="AH1048" i="18" s="1"/>
  <c r="AI1048" i="18" s="1"/>
  <c r="AJ1048" i="18" s="1"/>
  <c r="F995" i="18"/>
  <c r="G995" i="18" s="1"/>
  <c r="H995" i="18" s="1"/>
  <c r="I995" i="18" s="1"/>
  <c r="J995" i="18" s="1"/>
  <c r="K995" i="18" s="1"/>
  <c r="L995" i="18" s="1"/>
  <c r="M995" i="18" s="1"/>
  <c r="N995" i="18" s="1"/>
  <c r="O995" i="18" s="1"/>
  <c r="P995" i="18" s="1"/>
  <c r="Q995" i="18" s="1"/>
  <c r="R995" i="18" s="1"/>
  <c r="S995" i="18" s="1"/>
  <c r="T995" i="18" s="1"/>
  <c r="U995" i="18" s="1"/>
  <c r="V995" i="18" s="1"/>
  <c r="W995" i="18" s="1"/>
  <c r="X995" i="18" s="1"/>
  <c r="Y995" i="18" s="1"/>
  <c r="Z995" i="18" s="1"/>
  <c r="AA995" i="18" s="1"/>
  <c r="AB995" i="18" s="1"/>
  <c r="AC995" i="18" s="1"/>
  <c r="AD995" i="18" s="1"/>
  <c r="AE995" i="18" s="1"/>
  <c r="AF995" i="18" s="1"/>
  <c r="AG995" i="18" s="1"/>
  <c r="AH995" i="18" s="1"/>
  <c r="AI995" i="18" s="1"/>
  <c r="AJ995" i="18" s="1"/>
  <c r="F1030" i="18"/>
  <c r="G1030" i="18" s="1"/>
  <c r="H1030" i="18" s="1"/>
  <c r="I1030" i="18" s="1"/>
  <c r="J1030" i="18" s="1"/>
  <c r="K1030" i="18" s="1"/>
  <c r="L1030" i="18" s="1"/>
  <c r="M1030" i="18" s="1"/>
  <c r="N1030" i="18" s="1"/>
  <c r="O1030" i="18" s="1"/>
  <c r="P1030" i="18" s="1"/>
  <c r="Q1030" i="18" s="1"/>
  <c r="R1030" i="18" s="1"/>
  <c r="S1030" i="18" s="1"/>
  <c r="T1030" i="18" s="1"/>
  <c r="U1030" i="18" s="1"/>
  <c r="V1030" i="18" s="1"/>
  <c r="W1030" i="18" s="1"/>
  <c r="X1030" i="18" s="1"/>
  <c r="Y1030" i="18" s="1"/>
  <c r="Z1030" i="18" s="1"/>
  <c r="AA1030" i="18" s="1"/>
  <c r="AB1030" i="18" s="1"/>
  <c r="AC1030" i="18" s="1"/>
  <c r="AD1030" i="18" s="1"/>
  <c r="AE1030" i="18" s="1"/>
  <c r="AF1030" i="18" s="1"/>
  <c r="AG1030" i="18" s="1"/>
  <c r="AH1030" i="18" s="1"/>
  <c r="AI1030" i="18" s="1"/>
  <c r="AJ1030" i="18" s="1"/>
  <c r="F1076" i="18"/>
  <c r="G1076" i="18" s="1"/>
  <c r="H1076" i="18" s="1"/>
  <c r="I1076" i="18" s="1"/>
  <c r="J1076" i="18" s="1"/>
  <c r="K1076" i="18" s="1"/>
  <c r="L1076" i="18" s="1"/>
  <c r="M1076" i="18" s="1"/>
  <c r="N1076" i="18" s="1"/>
  <c r="O1076" i="18" s="1"/>
  <c r="P1076" i="18" s="1"/>
  <c r="Q1076" i="18" s="1"/>
  <c r="R1076" i="18" s="1"/>
  <c r="S1076" i="18" s="1"/>
  <c r="T1076" i="18" s="1"/>
  <c r="U1076" i="18" s="1"/>
  <c r="V1076" i="18" s="1"/>
  <c r="W1076" i="18" s="1"/>
  <c r="X1076" i="18" s="1"/>
  <c r="Y1076" i="18" s="1"/>
  <c r="Z1076" i="18" s="1"/>
  <c r="AA1076" i="18" s="1"/>
  <c r="AB1076" i="18" s="1"/>
  <c r="AC1076" i="18" s="1"/>
  <c r="AD1076" i="18" s="1"/>
  <c r="AE1076" i="18" s="1"/>
  <c r="AF1076" i="18" s="1"/>
  <c r="AG1076" i="18" s="1"/>
  <c r="AH1076" i="18" s="1"/>
  <c r="AI1076" i="18" s="1"/>
  <c r="AJ1076" i="18" s="1"/>
  <c r="F1114" i="18"/>
  <c r="G1114" i="18" s="1"/>
  <c r="H1114" i="18" s="1"/>
  <c r="I1114" i="18" s="1"/>
  <c r="J1114" i="18" s="1"/>
  <c r="K1114" i="18" s="1"/>
  <c r="L1114" i="18" s="1"/>
  <c r="M1114" i="18" s="1"/>
  <c r="N1114" i="18" s="1"/>
  <c r="O1114" i="18" s="1"/>
  <c r="P1114" i="18" s="1"/>
  <c r="Q1114" i="18" s="1"/>
  <c r="R1114" i="18" s="1"/>
  <c r="S1114" i="18" s="1"/>
  <c r="T1114" i="18" s="1"/>
  <c r="U1114" i="18" s="1"/>
  <c r="V1114" i="18" s="1"/>
  <c r="W1114" i="18" s="1"/>
  <c r="X1114" i="18" s="1"/>
  <c r="Y1114" i="18" s="1"/>
  <c r="Z1114" i="18" s="1"/>
  <c r="AA1114" i="18" s="1"/>
  <c r="AB1114" i="18" s="1"/>
  <c r="AC1114" i="18" s="1"/>
  <c r="AD1114" i="18" s="1"/>
  <c r="AE1114" i="18" s="1"/>
  <c r="AF1114" i="18" s="1"/>
  <c r="AG1114" i="18" s="1"/>
  <c r="AH1114" i="18" s="1"/>
  <c r="AI1114" i="18" s="1"/>
  <c r="AJ1114" i="18" s="1"/>
  <c r="F991" i="18"/>
  <c r="G991" i="18" s="1"/>
  <c r="H991" i="18" s="1"/>
  <c r="I991" i="18" s="1"/>
  <c r="J991" i="18" s="1"/>
  <c r="K991" i="18" s="1"/>
  <c r="L991" i="18" s="1"/>
  <c r="M991" i="18" s="1"/>
  <c r="N991" i="18" s="1"/>
  <c r="O991" i="18" s="1"/>
  <c r="P991" i="18" s="1"/>
  <c r="Q991" i="18" s="1"/>
  <c r="R991" i="18" s="1"/>
  <c r="S991" i="18" s="1"/>
  <c r="T991" i="18" s="1"/>
  <c r="U991" i="18" s="1"/>
  <c r="V991" i="18" s="1"/>
  <c r="W991" i="18" s="1"/>
  <c r="X991" i="18" s="1"/>
  <c r="Y991" i="18" s="1"/>
  <c r="Z991" i="18" s="1"/>
  <c r="AA991" i="18" s="1"/>
  <c r="AB991" i="18" s="1"/>
  <c r="AC991" i="18" s="1"/>
  <c r="AD991" i="18" s="1"/>
  <c r="AE991" i="18" s="1"/>
  <c r="AF991" i="18" s="1"/>
  <c r="AG991" i="18" s="1"/>
  <c r="AH991" i="18" s="1"/>
  <c r="AI991" i="18" s="1"/>
  <c r="AJ991" i="18" s="1"/>
  <c r="F958" i="18"/>
  <c r="G958" i="18" s="1"/>
  <c r="H958" i="18" s="1"/>
  <c r="I958" i="18" s="1"/>
  <c r="J958" i="18" s="1"/>
  <c r="K958" i="18" s="1"/>
  <c r="L958" i="18" s="1"/>
  <c r="M958" i="18" s="1"/>
  <c r="N958" i="18" s="1"/>
  <c r="O958" i="18" s="1"/>
  <c r="P958" i="18" s="1"/>
  <c r="Q958" i="18" s="1"/>
  <c r="R958" i="18" s="1"/>
  <c r="S958" i="18" s="1"/>
  <c r="T958" i="18" s="1"/>
  <c r="U958" i="18" s="1"/>
  <c r="V958" i="18" s="1"/>
  <c r="W958" i="18" s="1"/>
  <c r="X958" i="18" s="1"/>
  <c r="Y958" i="18" s="1"/>
  <c r="Z958" i="18" s="1"/>
  <c r="AA958" i="18" s="1"/>
  <c r="AB958" i="18" s="1"/>
  <c r="AC958" i="18" s="1"/>
  <c r="AD958" i="18" s="1"/>
  <c r="AE958" i="18" s="1"/>
  <c r="AF958" i="18" s="1"/>
  <c r="AG958" i="18" s="1"/>
  <c r="AH958" i="18" s="1"/>
  <c r="AI958" i="18" s="1"/>
  <c r="AJ958" i="18" s="1"/>
  <c r="F962" i="18"/>
  <c r="G962" i="18" s="1"/>
  <c r="H962" i="18" s="1"/>
  <c r="I962" i="18" s="1"/>
  <c r="J962" i="18" s="1"/>
  <c r="K962" i="18" s="1"/>
  <c r="L962" i="18" s="1"/>
  <c r="M962" i="18" s="1"/>
  <c r="N962" i="18" s="1"/>
  <c r="O962" i="18" s="1"/>
  <c r="P962" i="18" s="1"/>
  <c r="Q962" i="18" s="1"/>
  <c r="R962" i="18" s="1"/>
  <c r="S962" i="18" s="1"/>
  <c r="T962" i="18" s="1"/>
  <c r="U962" i="18" s="1"/>
  <c r="V962" i="18" s="1"/>
  <c r="W962" i="18" s="1"/>
  <c r="X962" i="18" s="1"/>
  <c r="Y962" i="18" s="1"/>
  <c r="Z962" i="18" s="1"/>
  <c r="AA962" i="18" s="1"/>
  <c r="AB962" i="18" s="1"/>
  <c r="AC962" i="18" s="1"/>
  <c r="AD962" i="18" s="1"/>
  <c r="AE962" i="18" s="1"/>
  <c r="AF962" i="18" s="1"/>
  <c r="AG962" i="18" s="1"/>
  <c r="AH962" i="18" s="1"/>
  <c r="AI962" i="18" s="1"/>
  <c r="AJ962" i="18" s="1"/>
  <c r="F1002" i="18"/>
  <c r="G1002" i="18" s="1"/>
  <c r="H1002" i="18" s="1"/>
  <c r="I1002" i="18" s="1"/>
  <c r="J1002" i="18" s="1"/>
  <c r="K1002" i="18" s="1"/>
  <c r="L1002" i="18" s="1"/>
  <c r="M1002" i="18" s="1"/>
  <c r="N1002" i="18" s="1"/>
  <c r="O1002" i="18" s="1"/>
  <c r="P1002" i="18" s="1"/>
  <c r="Q1002" i="18" s="1"/>
  <c r="R1002" i="18" s="1"/>
  <c r="S1002" i="18" s="1"/>
  <c r="T1002" i="18" s="1"/>
  <c r="U1002" i="18" s="1"/>
  <c r="V1002" i="18" s="1"/>
  <c r="W1002" i="18" s="1"/>
  <c r="X1002" i="18" s="1"/>
  <c r="Y1002" i="18" s="1"/>
  <c r="Z1002" i="18" s="1"/>
  <c r="AA1002" i="18" s="1"/>
  <c r="AB1002" i="18" s="1"/>
  <c r="AC1002" i="18" s="1"/>
  <c r="AD1002" i="18" s="1"/>
  <c r="AE1002" i="18" s="1"/>
  <c r="AF1002" i="18" s="1"/>
  <c r="AG1002" i="18" s="1"/>
  <c r="AH1002" i="18" s="1"/>
  <c r="AI1002" i="18" s="1"/>
  <c r="AJ1002" i="18" s="1"/>
  <c r="F1047" i="18"/>
  <c r="G1047" i="18" s="1"/>
  <c r="H1047" i="18" s="1"/>
  <c r="I1047" i="18" s="1"/>
  <c r="J1047" i="18" s="1"/>
  <c r="K1047" i="18" s="1"/>
  <c r="L1047" i="18" s="1"/>
  <c r="M1047" i="18" s="1"/>
  <c r="N1047" i="18" s="1"/>
  <c r="O1047" i="18" s="1"/>
  <c r="P1047" i="18" s="1"/>
  <c r="Q1047" i="18" s="1"/>
  <c r="R1047" i="18" s="1"/>
  <c r="S1047" i="18" s="1"/>
  <c r="T1047" i="18" s="1"/>
  <c r="U1047" i="18" s="1"/>
  <c r="V1047" i="18" s="1"/>
  <c r="W1047" i="18" s="1"/>
  <c r="X1047" i="18" s="1"/>
  <c r="Y1047" i="18" s="1"/>
  <c r="Z1047" i="18" s="1"/>
  <c r="AA1047" i="18" s="1"/>
  <c r="AB1047" i="18" s="1"/>
  <c r="AC1047" i="18" s="1"/>
  <c r="AD1047" i="18" s="1"/>
  <c r="AE1047" i="18" s="1"/>
  <c r="AF1047" i="18" s="1"/>
  <c r="AG1047" i="18" s="1"/>
  <c r="AH1047" i="18" s="1"/>
  <c r="AI1047" i="18" s="1"/>
  <c r="AJ1047" i="18" s="1"/>
  <c r="F1043" i="18"/>
  <c r="G1043" i="18" s="1"/>
  <c r="H1043" i="18" s="1"/>
  <c r="I1043" i="18" s="1"/>
  <c r="J1043" i="18" s="1"/>
  <c r="K1043" i="18" s="1"/>
  <c r="L1043" i="18" s="1"/>
  <c r="M1043" i="18" s="1"/>
  <c r="N1043" i="18" s="1"/>
  <c r="O1043" i="18" s="1"/>
  <c r="P1043" i="18" s="1"/>
  <c r="Q1043" i="18" s="1"/>
  <c r="R1043" i="18" s="1"/>
  <c r="S1043" i="18" s="1"/>
  <c r="T1043" i="18" s="1"/>
  <c r="U1043" i="18" s="1"/>
  <c r="V1043" i="18" s="1"/>
  <c r="W1043" i="18" s="1"/>
  <c r="X1043" i="18" s="1"/>
  <c r="Y1043" i="18" s="1"/>
  <c r="Z1043" i="18" s="1"/>
  <c r="AA1043" i="18" s="1"/>
  <c r="AB1043" i="18" s="1"/>
  <c r="AC1043" i="18" s="1"/>
  <c r="AD1043" i="18" s="1"/>
  <c r="AE1043" i="18" s="1"/>
  <c r="AF1043" i="18" s="1"/>
  <c r="AG1043" i="18" s="1"/>
  <c r="AH1043" i="18" s="1"/>
  <c r="AI1043" i="18" s="1"/>
  <c r="AJ1043" i="18" s="1"/>
  <c r="F1082" i="18"/>
  <c r="G1082" i="18" s="1"/>
  <c r="H1082" i="18" s="1"/>
  <c r="I1082" i="18" s="1"/>
  <c r="J1082" i="18" s="1"/>
  <c r="K1082" i="18" s="1"/>
  <c r="L1082" i="18" s="1"/>
  <c r="M1082" i="18" s="1"/>
  <c r="N1082" i="18" s="1"/>
  <c r="O1082" i="18" s="1"/>
  <c r="P1082" i="18" s="1"/>
  <c r="Q1082" i="18" s="1"/>
  <c r="R1082" i="18" s="1"/>
  <c r="S1082" i="18" s="1"/>
  <c r="T1082" i="18" s="1"/>
  <c r="U1082" i="18" s="1"/>
  <c r="V1082" i="18" s="1"/>
  <c r="W1082" i="18" s="1"/>
  <c r="X1082" i="18" s="1"/>
  <c r="Y1082" i="18" s="1"/>
  <c r="Z1082" i="18" s="1"/>
  <c r="AA1082" i="18" s="1"/>
  <c r="AB1082" i="18" s="1"/>
  <c r="AC1082" i="18" s="1"/>
  <c r="AD1082" i="18" s="1"/>
  <c r="AE1082" i="18" s="1"/>
  <c r="AF1082" i="18" s="1"/>
  <c r="AG1082" i="18" s="1"/>
  <c r="AH1082" i="18" s="1"/>
  <c r="AI1082" i="18" s="1"/>
  <c r="AJ1082" i="18" s="1"/>
  <c r="F1120" i="18"/>
  <c r="G1120" i="18" s="1"/>
  <c r="H1120" i="18" s="1"/>
  <c r="I1120" i="18" s="1"/>
  <c r="J1120" i="18" s="1"/>
  <c r="K1120" i="18" s="1"/>
  <c r="L1120" i="18" s="1"/>
  <c r="M1120" i="18" s="1"/>
  <c r="N1120" i="18" s="1"/>
  <c r="O1120" i="18" s="1"/>
  <c r="P1120" i="18" s="1"/>
  <c r="Q1120" i="18" s="1"/>
  <c r="R1120" i="18" s="1"/>
  <c r="S1120" i="18" s="1"/>
  <c r="T1120" i="18" s="1"/>
  <c r="U1120" i="18" s="1"/>
  <c r="V1120" i="18" s="1"/>
  <c r="W1120" i="18" s="1"/>
  <c r="X1120" i="18" s="1"/>
  <c r="Y1120" i="18" s="1"/>
  <c r="Z1120" i="18" s="1"/>
  <c r="AA1120" i="18" s="1"/>
  <c r="AB1120" i="18" s="1"/>
  <c r="AC1120" i="18" s="1"/>
  <c r="AD1120" i="18" s="1"/>
  <c r="AE1120" i="18" s="1"/>
  <c r="AF1120" i="18" s="1"/>
  <c r="AG1120" i="18" s="1"/>
  <c r="AH1120" i="18" s="1"/>
  <c r="AI1120" i="18" s="1"/>
  <c r="AJ1120" i="18" s="1"/>
  <c r="F1130" i="18"/>
  <c r="G1130" i="18" s="1"/>
  <c r="H1130" i="18" s="1"/>
  <c r="I1130" i="18" s="1"/>
  <c r="J1130" i="18" s="1"/>
  <c r="K1130" i="18" s="1"/>
  <c r="L1130" i="18" s="1"/>
  <c r="M1130" i="18" s="1"/>
  <c r="N1130" i="18" s="1"/>
  <c r="O1130" i="18" s="1"/>
  <c r="P1130" i="18" s="1"/>
  <c r="Q1130" i="18" s="1"/>
  <c r="R1130" i="18" s="1"/>
  <c r="S1130" i="18" s="1"/>
  <c r="T1130" i="18" s="1"/>
  <c r="U1130" i="18" s="1"/>
  <c r="V1130" i="18" s="1"/>
  <c r="W1130" i="18" s="1"/>
  <c r="X1130" i="18" s="1"/>
  <c r="Y1130" i="18" s="1"/>
  <c r="Z1130" i="18" s="1"/>
  <c r="AA1130" i="18" s="1"/>
  <c r="AB1130" i="18" s="1"/>
  <c r="AC1130" i="18" s="1"/>
  <c r="AD1130" i="18" s="1"/>
  <c r="AE1130" i="18" s="1"/>
  <c r="AF1130" i="18" s="1"/>
  <c r="AG1130" i="18" s="1"/>
  <c r="AH1130" i="18" s="1"/>
  <c r="AI1130" i="18" s="1"/>
  <c r="AJ1130" i="18" s="1"/>
  <c r="F1116" i="18"/>
  <c r="G1116" i="18" s="1"/>
  <c r="H1116" i="18" s="1"/>
  <c r="I1116" i="18" s="1"/>
  <c r="J1116" i="18" s="1"/>
  <c r="K1116" i="18" s="1"/>
  <c r="L1116" i="18" s="1"/>
  <c r="M1116" i="18" s="1"/>
  <c r="N1116" i="18" s="1"/>
  <c r="O1116" i="18" s="1"/>
  <c r="P1116" i="18" s="1"/>
  <c r="Q1116" i="18" s="1"/>
  <c r="R1116" i="18" s="1"/>
  <c r="S1116" i="18" s="1"/>
  <c r="T1116" i="18" s="1"/>
  <c r="U1116" i="18" s="1"/>
  <c r="V1116" i="18" s="1"/>
  <c r="W1116" i="18" s="1"/>
  <c r="X1116" i="18" s="1"/>
  <c r="Y1116" i="18" s="1"/>
  <c r="Z1116" i="18" s="1"/>
  <c r="AA1116" i="18" s="1"/>
  <c r="AB1116" i="18" s="1"/>
  <c r="AC1116" i="18" s="1"/>
  <c r="AD1116" i="18" s="1"/>
  <c r="AE1116" i="18" s="1"/>
  <c r="AF1116" i="18" s="1"/>
  <c r="AG1116" i="18" s="1"/>
  <c r="AH1116" i="18" s="1"/>
  <c r="AI1116" i="18" s="1"/>
  <c r="AJ1116" i="18" s="1"/>
  <c r="F1038" i="18"/>
  <c r="G1038" i="18" s="1"/>
  <c r="H1038" i="18" s="1"/>
  <c r="I1038" i="18" s="1"/>
  <c r="J1038" i="18" s="1"/>
  <c r="K1038" i="18" s="1"/>
  <c r="L1038" i="18" s="1"/>
  <c r="M1038" i="18" s="1"/>
  <c r="N1038" i="18" s="1"/>
  <c r="O1038" i="18" s="1"/>
  <c r="P1038" i="18" s="1"/>
  <c r="Q1038" i="18" s="1"/>
  <c r="R1038" i="18" s="1"/>
  <c r="S1038" i="18" s="1"/>
  <c r="T1038" i="18" s="1"/>
  <c r="U1038" i="18" s="1"/>
  <c r="V1038" i="18" s="1"/>
  <c r="W1038" i="18" s="1"/>
  <c r="X1038" i="18" s="1"/>
  <c r="Y1038" i="18" s="1"/>
  <c r="Z1038" i="18" s="1"/>
  <c r="AA1038" i="18" s="1"/>
  <c r="AB1038" i="18" s="1"/>
  <c r="AC1038" i="18" s="1"/>
  <c r="AD1038" i="18" s="1"/>
  <c r="AE1038" i="18" s="1"/>
  <c r="AF1038" i="18" s="1"/>
  <c r="AG1038" i="18" s="1"/>
  <c r="AH1038" i="18" s="1"/>
  <c r="AI1038" i="18" s="1"/>
  <c r="AJ1038" i="18" s="1"/>
  <c r="F1031" i="18"/>
  <c r="G1031" i="18" s="1"/>
  <c r="H1031" i="18" s="1"/>
  <c r="I1031" i="18" s="1"/>
  <c r="J1031" i="18" s="1"/>
  <c r="K1031" i="18" s="1"/>
  <c r="L1031" i="18" s="1"/>
  <c r="M1031" i="18" s="1"/>
  <c r="N1031" i="18" s="1"/>
  <c r="O1031" i="18" s="1"/>
  <c r="P1031" i="18" s="1"/>
  <c r="Q1031" i="18" s="1"/>
  <c r="R1031" i="18" s="1"/>
  <c r="S1031" i="18" s="1"/>
  <c r="T1031" i="18" s="1"/>
  <c r="U1031" i="18" s="1"/>
  <c r="V1031" i="18" s="1"/>
  <c r="W1031" i="18" s="1"/>
  <c r="X1031" i="18" s="1"/>
  <c r="Y1031" i="18" s="1"/>
  <c r="Z1031" i="18" s="1"/>
  <c r="AA1031" i="18" s="1"/>
  <c r="AB1031" i="18" s="1"/>
  <c r="AC1031" i="18" s="1"/>
  <c r="AD1031" i="18" s="1"/>
  <c r="AE1031" i="18" s="1"/>
  <c r="AF1031" i="18" s="1"/>
  <c r="AG1031" i="18" s="1"/>
  <c r="AH1031" i="18" s="1"/>
  <c r="AI1031" i="18" s="1"/>
  <c r="AJ1031" i="18" s="1"/>
  <c r="F1003" i="18"/>
  <c r="G1003" i="18" s="1"/>
  <c r="H1003" i="18" s="1"/>
  <c r="I1003" i="18" s="1"/>
  <c r="J1003" i="18" s="1"/>
  <c r="K1003" i="18" s="1"/>
  <c r="L1003" i="18" s="1"/>
  <c r="M1003" i="18" s="1"/>
  <c r="N1003" i="18" s="1"/>
  <c r="O1003" i="18" s="1"/>
  <c r="P1003" i="18" s="1"/>
  <c r="Q1003" i="18" s="1"/>
  <c r="R1003" i="18" s="1"/>
  <c r="S1003" i="18" s="1"/>
  <c r="T1003" i="18" s="1"/>
  <c r="U1003" i="18" s="1"/>
  <c r="V1003" i="18" s="1"/>
  <c r="W1003" i="18" s="1"/>
  <c r="X1003" i="18" s="1"/>
  <c r="Y1003" i="18" s="1"/>
  <c r="Z1003" i="18" s="1"/>
  <c r="AA1003" i="18" s="1"/>
  <c r="AB1003" i="18" s="1"/>
  <c r="AC1003" i="18" s="1"/>
  <c r="AD1003" i="18" s="1"/>
  <c r="AE1003" i="18" s="1"/>
  <c r="AF1003" i="18" s="1"/>
  <c r="AG1003" i="18" s="1"/>
  <c r="AH1003" i="18" s="1"/>
  <c r="AI1003" i="18" s="1"/>
  <c r="AJ1003" i="18" s="1"/>
  <c r="F989" i="18"/>
  <c r="G989" i="18" s="1"/>
  <c r="H989" i="18" s="1"/>
  <c r="I989" i="18" s="1"/>
  <c r="J989" i="18" s="1"/>
  <c r="K989" i="18" s="1"/>
  <c r="L989" i="18" s="1"/>
  <c r="M989" i="18" s="1"/>
  <c r="N989" i="18" s="1"/>
  <c r="O989" i="18" s="1"/>
  <c r="P989" i="18" s="1"/>
  <c r="Q989" i="18" s="1"/>
  <c r="R989" i="18" s="1"/>
  <c r="S989" i="18" s="1"/>
  <c r="T989" i="18" s="1"/>
  <c r="U989" i="18" s="1"/>
  <c r="V989" i="18" s="1"/>
  <c r="W989" i="18" s="1"/>
  <c r="X989" i="18" s="1"/>
  <c r="Y989" i="18" s="1"/>
  <c r="Z989" i="18" s="1"/>
  <c r="AA989" i="18" s="1"/>
  <c r="AB989" i="18" s="1"/>
  <c r="AC989" i="18" s="1"/>
  <c r="AD989" i="18" s="1"/>
  <c r="AE989" i="18" s="1"/>
  <c r="AF989" i="18" s="1"/>
  <c r="AG989" i="18" s="1"/>
  <c r="AH989" i="18" s="1"/>
  <c r="AI989" i="18" s="1"/>
  <c r="AJ989" i="18" s="1"/>
  <c r="F1080" i="18"/>
  <c r="G1080" i="18" s="1"/>
  <c r="H1080" i="18" s="1"/>
  <c r="I1080" i="18" s="1"/>
  <c r="J1080" i="18" s="1"/>
  <c r="K1080" i="18" s="1"/>
  <c r="L1080" i="18" s="1"/>
  <c r="M1080" i="18" s="1"/>
  <c r="N1080" i="18" s="1"/>
  <c r="O1080" i="18" s="1"/>
  <c r="P1080" i="18" s="1"/>
  <c r="Q1080" i="18" s="1"/>
  <c r="R1080" i="18" s="1"/>
  <c r="S1080" i="18" s="1"/>
  <c r="T1080" i="18" s="1"/>
  <c r="U1080" i="18" s="1"/>
  <c r="V1080" i="18" s="1"/>
  <c r="W1080" i="18" s="1"/>
  <c r="X1080" i="18" s="1"/>
  <c r="Y1080" i="18" s="1"/>
  <c r="Z1080" i="18" s="1"/>
  <c r="AA1080" i="18" s="1"/>
  <c r="AB1080" i="18" s="1"/>
  <c r="AC1080" i="18" s="1"/>
  <c r="AD1080" i="18" s="1"/>
  <c r="AE1080" i="18" s="1"/>
  <c r="AF1080" i="18" s="1"/>
  <c r="AG1080" i="18" s="1"/>
  <c r="AH1080" i="18" s="1"/>
  <c r="AI1080" i="18" s="1"/>
  <c r="AJ1080" i="18" s="1"/>
  <c r="F1115" i="18"/>
  <c r="G1115" i="18" s="1"/>
  <c r="H1115" i="18" s="1"/>
  <c r="I1115" i="18" s="1"/>
  <c r="J1115" i="18" s="1"/>
  <c r="K1115" i="18" s="1"/>
  <c r="L1115" i="18" s="1"/>
  <c r="M1115" i="18" s="1"/>
  <c r="N1115" i="18" s="1"/>
  <c r="O1115" i="18" s="1"/>
  <c r="P1115" i="18" s="1"/>
  <c r="Q1115" i="18" s="1"/>
  <c r="R1115" i="18" s="1"/>
  <c r="S1115" i="18" s="1"/>
  <c r="T1115" i="18" s="1"/>
  <c r="U1115" i="18" s="1"/>
  <c r="V1115" i="18" s="1"/>
  <c r="W1115" i="18" s="1"/>
  <c r="X1115" i="18" s="1"/>
  <c r="Y1115" i="18" s="1"/>
  <c r="Z1115" i="18" s="1"/>
  <c r="AA1115" i="18" s="1"/>
  <c r="AB1115" i="18" s="1"/>
  <c r="AC1115" i="18" s="1"/>
  <c r="AD1115" i="18" s="1"/>
  <c r="AE1115" i="18" s="1"/>
  <c r="AF1115" i="18" s="1"/>
  <c r="AG1115" i="18" s="1"/>
  <c r="AH1115" i="18" s="1"/>
  <c r="AI1115" i="18" s="1"/>
  <c r="AJ1115" i="18" s="1"/>
  <c r="F1044" i="18"/>
  <c r="G1044" i="18" s="1"/>
  <c r="H1044" i="18" s="1"/>
  <c r="I1044" i="18" s="1"/>
  <c r="J1044" i="18" s="1"/>
  <c r="K1044" i="18" s="1"/>
  <c r="L1044" i="18" s="1"/>
  <c r="M1044" i="18" s="1"/>
  <c r="N1044" i="18" s="1"/>
  <c r="O1044" i="18" s="1"/>
  <c r="P1044" i="18" s="1"/>
  <c r="Q1044" i="18" s="1"/>
  <c r="R1044" i="18" s="1"/>
  <c r="S1044" i="18" s="1"/>
  <c r="T1044" i="18" s="1"/>
  <c r="U1044" i="18" s="1"/>
  <c r="V1044" i="18" s="1"/>
  <c r="W1044" i="18" s="1"/>
  <c r="X1044" i="18" s="1"/>
  <c r="Y1044" i="18" s="1"/>
  <c r="Z1044" i="18" s="1"/>
  <c r="AA1044" i="18" s="1"/>
  <c r="AB1044" i="18" s="1"/>
  <c r="AC1044" i="18" s="1"/>
  <c r="AD1044" i="18" s="1"/>
  <c r="AE1044" i="18" s="1"/>
  <c r="AF1044" i="18" s="1"/>
  <c r="AG1044" i="18" s="1"/>
  <c r="AH1044" i="18" s="1"/>
  <c r="AI1044" i="18" s="1"/>
  <c r="AJ1044" i="18" s="1"/>
  <c r="F1008" i="18"/>
  <c r="G1008" i="18" s="1"/>
  <c r="H1008" i="18" s="1"/>
  <c r="I1008" i="18" s="1"/>
  <c r="J1008" i="18" s="1"/>
  <c r="K1008" i="18" s="1"/>
  <c r="L1008" i="18" s="1"/>
  <c r="M1008" i="18" s="1"/>
  <c r="N1008" i="18" s="1"/>
  <c r="O1008" i="18" s="1"/>
  <c r="P1008" i="18" s="1"/>
  <c r="Q1008" i="18" s="1"/>
  <c r="R1008" i="18" s="1"/>
  <c r="S1008" i="18" s="1"/>
  <c r="T1008" i="18" s="1"/>
  <c r="U1008" i="18" s="1"/>
  <c r="V1008" i="18" s="1"/>
  <c r="W1008" i="18" s="1"/>
  <c r="X1008" i="18" s="1"/>
  <c r="Y1008" i="18" s="1"/>
  <c r="Z1008" i="18" s="1"/>
  <c r="AA1008" i="18" s="1"/>
  <c r="AB1008" i="18" s="1"/>
  <c r="AC1008" i="18" s="1"/>
  <c r="AD1008" i="18" s="1"/>
  <c r="AE1008" i="18" s="1"/>
  <c r="AF1008" i="18" s="1"/>
  <c r="AG1008" i="18" s="1"/>
  <c r="AH1008" i="18" s="1"/>
  <c r="AI1008" i="18" s="1"/>
  <c r="AJ1008" i="18" s="1"/>
  <c r="F952" i="18"/>
  <c r="G952" i="18" s="1"/>
  <c r="H952" i="18" s="1"/>
  <c r="I952" i="18" s="1"/>
  <c r="J952" i="18" s="1"/>
  <c r="K952" i="18" s="1"/>
  <c r="L952" i="18" s="1"/>
  <c r="M952" i="18" s="1"/>
  <c r="N952" i="18" s="1"/>
  <c r="O952" i="18" s="1"/>
  <c r="P952" i="18" s="1"/>
  <c r="Q952" i="18" s="1"/>
  <c r="R952" i="18" s="1"/>
  <c r="S952" i="18" s="1"/>
  <c r="T952" i="18" s="1"/>
  <c r="U952" i="18" s="1"/>
  <c r="V952" i="18" s="1"/>
  <c r="W952" i="18" s="1"/>
  <c r="X952" i="18" s="1"/>
  <c r="Y952" i="18" s="1"/>
  <c r="Z952" i="18" s="1"/>
  <c r="AA952" i="18" s="1"/>
  <c r="AB952" i="18" s="1"/>
  <c r="AC952" i="18" s="1"/>
  <c r="AD952" i="18" s="1"/>
  <c r="AE952" i="18" s="1"/>
  <c r="AF952" i="18" s="1"/>
  <c r="AG952" i="18" s="1"/>
  <c r="AH952" i="18" s="1"/>
  <c r="AI952" i="18" s="1"/>
  <c r="AJ952" i="18" s="1"/>
  <c r="F961" i="18"/>
  <c r="G961" i="18" s="1"/>
  <c r="H961" i="18" s="1"/>
  <c r="I961" i="18" s="1"/>
  <c r="J961" i="18" s="1"/>
  <c r="K961" i="18" s="1"/>
  <c r="L961" i="18" s="1"/>
  <c r="M961" i="18" s="1"/>
  <c r="N961" i="18" s="1"/>
  <c r="O961" i="18" s="1"/>
  <c r="P961" i="18" s="1"/>
  <c r="Q961" i="18" s="1"/>
  <c r="R961" i="18" s="1"/>
  <c r="S961" i="18" s="1"/>
  <c r="T961" i="18" s="1"/>
  <c r="U961" i="18" s="1"/>
  <c r="V961" i="18" s="1"/>
  <c r="W961" i="18" s="1"/>
  <c r="X961" i="18" s="1"/>
  <c r="Y961" i="18" s="1"/>
  <c r="Z961" i="18" s="1"/>
  <c r="AA961" i="18" s="1"/>
  <c r="AB961" i="18" s="1"/>
  <c r="AC961" i="18" s="1"/>
  <c r="AD961" i="18" s="1"/>
  <c r="AE961" i="18" s="1"/>
  <c r="AF961" i="18" s="1"/>
  <c r="AG961" i="18" s="1"/>
  <c r="AH961" i="18" s="1"/>
  <c r="AI961" i="18" s="1"/>
  <c r="AJ961" i="18" s="1"/>
  <c r="F954" i="18"/>
  <c r="G954" i="18" s="1"/>
  <c r="H954" i="18" s="1"/>
  <c r="I954" i="18" s="1"/>
  <c r="J954" i="18" s="1"/>
  <c r="K954" i="18" s="1"/>
  <c r="L954" i="18" s="1"/>
  <c r="M954" i="18" s="1"/>
  <c r="N954" i="18" s="1"/>
  <c r="O954" i="18" s="1"/>
  <c r="P954" i="18" s="1"/>
  <c r="Q954" i="18" s="1"/>
  <c r="R954" i="18" s="1"/>
  <c r="S954" i="18" s="1"/>
  <c r="T954" i="18" s="1"/>
  <c r="U954" i="18" s="1"/>
  <c r="V954" i="18" s="1"/>
  <c r="W954" i="18" s="1"/>
  <c r="X954" i="18" s="1"/>
  <c r="Y954" i="18" s="1"/>
  <c r="Z954" i="18" s="1"/>
  <c r="AA954" i="18" s="1"/>
  <c r="AB954" i="18" s="1"/>
  <c r="AC954" i="18" s="1"/>
  <c r="AD954" i="18" s="1"/>
  <c r="AE954" i="18" s="1"/>
  <c r="AF954" i="18" s="1"/>
  <c r="AG954" i="18" s="1"/>
  <c r="AH954" i="18" s="1"/>
  <c r="AI954" i="18" s="1"/>
  <c r="AJ954" i="18" s="1"/>
  <c r="F998" i="18"/>
  <c r="G998" i="18" s="1"/>
  <c r="H998" i="18" s="1"/>
  <c r="I998" i="18" s="1"/>
  <c r="J998" i="18" s="1"/>
  <c r="K998" i="18" s="1"/>
  <c r="L998" i="18" s="1"/>
  <c r="M998" i="18" s="1"/>
  <c r="N998" i="18" s="1"/>
  <c r="O998" i="18" s="1"/>
  <c r="P998" i="18" s="1"/>
  <c r="Q998" i="18" s="1"/>
  <c r="R998" i="18" s="1"/>
  <c r="S998" i="18" s="1"/>
  <c r="T998" i="18" s="1"/>
  <c r="U998" i="18" s="1"/>
  <c r="V998" i="18" s="1"/>
  <c r="W998" i="18" s="1"/>
  <c r="X998" i="18" s="1"/>
  <c r="Y998" i="18" s="1"/>
  <c r="Z998" i="18" s="1"/>
  <c r="AA998" i="18" s="1"/>
  <c r="AB998" i="18" s="1"/>
  <c r="AC998" i="18" s="1"/>
  <c r="AD998" i="18" s="1"/>
  <c r="AE998" i="18" s="1"/>
  <c r="AF998" i="18" s="1"/>
  <c r="AG998" i="18" s="1"/>
  <c r="AH998" i="18" s="1"/>
  <c r="AI998" i="18" s="1"/>
  <c r="AJ998" i="18" s="1"/>
  <c r="F1077" i="18"/>
  <c r="G1077" i="18" s="1"/>
  <c r="H1077" i="18" s="1"/>
  <c r="I1077" i="18" s="1"/>
  <c r="J1077" i="18" s="1"/>
  <c r="K1077" i="18" s="1"/>
  <c r="L1077" i="18" s="1"/>
  <c r="M1077" i="18" s="1"/>
  <c r="N1077" i="18" s="1"/>
  <c r="O1077" i="18" s="1"/>
  <c r="P1077" i="18" s="1"/>
  <c r="Q1077" i="18" s="1"/>
  <c r="R1077" i="18" s="1"/>
  <c r="S1077" i="18" s="1"/>
  <c r="T1077" i="18" s="1"/>
  <c r="U1077" i="18" s="1"/>
  <c r="V1077" i="18" s="1"/>
  <c r="W1077" i="18" s="1"/>
  <c r="X1077" i="18" s="1"/>
  <c r="Y1077" i="18" s="1"/>
  <c r="Z1077" i="18" s="1"/>
  <c r="AA1077" i="18" s="1"/>
  <c r="AB1077" i="18" s="1"/>
  <c r="AC1077" i="18" s="1"/>
  <c r="AD1077" i="18" s="1"/>
  <c r="AE1077" i="18" s="1"/>
  <c r="AF1077" i="18" s="1"/>
  <c r="AG1077" i="18" s="1"/>
  <c r="AH1077" i="18" s="1"/>
  <c r="AI1077" i="18" s="1"/>
  <c r="AJ1077" i="18" s="1"/>
  <c r="F1129" i="18"/>
  <c r="G1129" i="18" s="1"/>
  <c r="H1129" i="18" s="1"/>
  <c r="I1129" i="18" s="1"/>
  <c r="J1129" i="18" s="1"/>
  <c r="K1129" i="18" s="1"/>
  <c r="L1129" i="18" s="1"/>
  <c r="M1129" i="18" s="1"/>
  <c r="N1129" i="18" s="1"/>
  <c r="O1129" i="18" s="1"/>
  <c r="P1129" i="18" s="1"/>
  <c r="Q1129" i="18" s="1"/>
  <c r="R1129" i="18" s="1"/>
  <c r="S1129" i="18" s="1"/>
  <c r="T1129" i="18" s="1"/>
  <c r="U1129" i="18" s="1"/>
  <c r="V1129" i="18" s="1"/>
  <c r="W1129" i="18" s="1"/>
  <c r="X1129" i="18" s="1"/>
  <c r="Y1129" i="18" s="1"/>
  <c r="Z1129" i="18" s="1"/>
  <c r="AA1129" i="18" s="1"/>
  <c r="AB1129" i="18" s="1"/>
  <c r="AC1129" i="18" s="1"/>
  <c r="AD1129" i="18" s="1"/>
  <c r="AE1129" i="18" s="1"/>
  <c r="AF1129" i="18" s="1"/>
  <c r="AG1129" i="18" s="1"/>
  <c r="AH1129" i="18" s="1"/>
  <c r="AI1129" i="18" s="1"/>
  <c r="AJ1129" i="18" s="1"/>
  <c r="F1087" i="18"/>
  <c r="G1087" i="18" s="1"/>
  <c r="H1087" i="18" s="1"/>
  <c r="I1087" i="18" s="1"/>
  <c r="J1087" i="18" s="1"/>
  <c r="K1087" i="18" s="1"/>
  <c r="L1087" i="18" s="1"/>
  <c r="M1087" i="18" s="1"/>
  <c r="N1087" i="18" s="1"/>
  <c r="O1087" i="18" s="1"/>
  <c r="P1087" i="18" s="1"/>
  <c r="Q1087" i="18" s="1"/>
  <c r="R1087" i="18" s="1"/>
  <c r="S1087" i="18" s="1"/>
  <c r="T1087" i="18" s="1"/>
  <c r="U1087" i="18" s="1"/>
  <c r="V1087" i="18" s="1"/>
  <c r="W1087" i="18" s="1"/>
  <c r="X1087" i="18" s="1"/>
  <c r="Y1087" i="18" s="1"/>
  <c r="Z1087" i="18" s="1"/>
  <c r="AA1087" i="18" s="1"/>
  <c r="AB1087" i="18" s="1"/>
  <c r="AC1087" i="18" s="1"/>
  <c r="AD1087" i="18" s="1"/>
  <c r="AE1087" i="18" s="1"/>
  <c r="AF1087" i="18" s="1"/>
  <c r="AG1087" i="18" s="1"/>
  <c r="AH1087" i="18" s="1"/>
  <c r="AI1087" i="18" s="1"/>
  <c r="AJ1087" i="18" s="1"/>
  <c r="F1071" i="18"/>
  <c r="G1071" i="18" s="1"/>
  <c r="H1071" i="18" s="1"/>
  <c r="I1071" i="18" s="1"/>
  <c r="J1071" i="18" s="1"/>
  <c r="K1071" i="18" s="1"/>
  <c r="L1071" i="18" s="1"/>
  <c r="M1071" i="18" s="1"/>
  <c r="N1071" i="18" s="1"/>
  <c r="O1071" i="18" s="1"/>
  <c r="P1071" i="18" s="1"/>
  <c r="Q1071" i="18" s="1"/>
  <c r="R1071" i="18" s="1"/>
  <c r="S1071" i="18" s="1"/>
  <c r="T1071" i="18" s="1"/>
  <c r="U1071" i="18" s="1"/>
  <c r="V1071" i="18" s="1"/>
  <c r="W1071" i="18" s="1"/>
  <c r="X1071" i="18" s="1"/>
  <c r="Y1071" i="18" s="1"/>
  <c r="Z1071" i="18" s="1"/>
  <c r="AA1071" i="18" s="1"/>
  <c r="AB1071" i="18" s="1"/>
  <c r="AC1071" i="18" s="1"/>
  <c r="AD1071" i="18" s="1"/>
  <c r="AE1071" i="18" s="1"/>
  <c r="AF1071" i="18" s="1"/>
  <c r="AG1071" i="18" s="1"/>
  <c r="AH1071" i="18" s="1"/>
  <c r="AI1071" i="18" s="1"/>
  <c r="AJ1071" i="18" s="1"/>
  <c r="F1112" i="18"/>
  <c r="G1112" i="18" s="1"/>
  <c r="H1112" i="18" s="1"/>
  <c r="I1112" i="18" s="1"/>
  <c r="J1112" i="18" s="1"/>
  <c r="K1112" i="18" s="1"/>
  <c r="L1112" i="18" s="1"/>
  <c r="M1112" i="18" s="1"/>
  <c r="N1112" i="18" s="1"/>
  <c r="O1112" i="18" s="1"/>
  <c r="P1112" i="18" s="1"/>
  <c r="Q1112" i="18" s="1"/>
  <c r="R1112" i="18" s="1"/>
  <c r="S1112" i="18" s="1"/>
  <c r="T1112" i="18" s="1"/>
  <c r="U1112" i="18" s="1"/>
  <c r="V1112" i="18" s="1"/>
  <c r="W1112" i="18" s="1"/>
  <c r="X1112" i="18" s="1"/>
  <c r="Y1112" i="18" s="1"/>
  <c r="Z1112" i="18" s="1"/>
  <c r="AA1112" i="18" s="1"/>
  <c r="AB1112" i="18" s="1"/>
  <c r="AC1112" i="18" s="1"/>
  <c r="AD1112" i="18" s="1"/>
  <c r="AE1112" i="18" s="1"/>
  <c r="AF1112" i="18" s="1"/>
  <c r="AG1112" i="18" s="1"/>
  <c r="AH1112" i="18" s="1"/>
  <c r="AI1112" i="18" s="1"/>
  <c r="AJ1112" i="18" s="1"/>
  <c r="F999" i="18"/>
  <c r="G999" i="18" s="1"/>
  <c r="H999" i="18" s="1"/>
  <c r="I999" i="18" s="1"/>
  <c r="J999" i="18" s="1"/>
  <c r="K999" i="18" s="1"/>
  <c r="L999" i="18" s="1"/>
  <c r="M999" i="18" s="1"/>
  <c r="N999" i="18" s="1"/>
  <c r="O999" i="18" s="1"/>
  <c r="P999" i="18" s="1"/>
  <c r="Q999" i="18" s="1"/>
  <c r="R999" i="18" s="1"/>
  <c r="S999" i="18" s="1"/>
  <c r="T999" i="18" s="1"/>
  <c r="U999" i="18" s="1"/>
  <c r="V999" i="18" s="1"/>
  <c r="W999" i="18" s="1"/>
  <c r="X999" i="18" s="1"/>
  <c r="Y999" i="18" s="1"/>
  <c r="Z999" i="18" s="1"/>
  <c r="AA999" i="18" s="1"/>
  <c r="AB999" i="18" s="1"/>
  <c r="AC999" i="18" s="1"/>
  <c r="AD999" i="18" s="1"/>
  <c r="AE999" i="18" s="1"/>
  <c r="AF999" i="18" s="1"/>
  <c r="AG999" i="18" s="1"/>
  <c r="AH999" i="18" s="1"/>
  <c r="AI999" i="18" s="1"/>
  <c r="AJ999" i="18" s="1"/>
  <c r="F1032" i="18"/>
  <c r="G1032" i="18" s="1"/>
  <c r="H1032" i="18" s="1"/>
  <c r="I1032" i="18" s="1"/>
  <c r="J1032" i="18" s="1"/>
  <c r="K1032" i="18" s="1"/>
  <c r="L1032" i="18" s="1"/>
  <c r="M1032" i="18" s="1"/>
  <c r="N1032" i="18" s="1"/>
  <c r="O1032" i="18" s="1"/>
  <c r="P1032" i="18" s="1"/>
  <c r="Q1032" i="18" s="1"/>
  <c r="R1032" i="18" s="1"/>
  <c r="S1032" i="18" s="1"/>
  <c r="T1032" i="18" s="1"/>
  <c r="U1032" i="18" s="1"/>
  <c r="V1032" i="18" s="1"/>
  <c r="W1032" i="18" s="1"/>
  <c r="X1032" i="18" s="1"/>
  <c r="Y1032" i="18" s="1"/>
  <c r="Z1032" i="18" s="1"/>
  <c r="AA1032" i="18" s="1"/>
  <c r="AB1032" i="18" s="1"/>
  <c r="AC1032" i="18" s="1"/>
  <c r="AD1032" i="18" s="1"/>
  <c r="AE1032" i="18" s="1"/>
  <c r="AF1032" i="18" s="1"/>
  <c r="AG1032" i="18" s="1"/>
  <c r="AH1032" i="18" s="1"/>
  <c r="AI1032" i="18" s="1"/>
  <c r="AJ1032" i="18" s="1"/>
  <c r="F1045" i="18"/>
  <c r="G1045" i="18" s="1"/>
  <c r="H1045" i="18" s="1"/>
  <c r="I1045" i="18" s="1"/>
  <c r="J1045" i="18" s="1"/>
  <c r="K1045" i="18" s="1"/>
  <c r="L1045" i="18" s="1"/>
  <c r="M1045" i="18" s="1"/>
  <c r="N1045" i="18" s="1"/>
  <c r="O1045" i="18" s="1"/>
  <c r="P1045" i="18" s="1"/>
  <c r="Q1045" i="18" s="1"/>
  <c r="R1045" i="18" s="1"/>
  <c r="S1045" i="18" s="1"/>
  <c r="T1045" i="18" s="1"/>
  <c r="U1045" i="18" s="1"/>
  <c r="V1045" i="18" s="1"/>
  <c r="W1045" i="18" s="1"/>
  <c r="X1045" i="18" s="1"/>
  <c r="Y1045" i="18" s="1"/>
  <c r="Z1045" i="18" s="1"/>
  <c r="AA1045" i="18" s="1"/>
  <c r="AB1045" i="18" s="1"/>
  <c r="AC1045" i="18" s="1"/>
  <c r="AD1045" i="18" s="1"/>
  <c r="AE1045" i="18" s="1"/>
  <c r="AF1045" i="18" s="1"/>
  <c r="AG1045" i="18" s="1"/>
  <c r="AH1045" i="18" s="1"/>
  <c r="AI1045" i="18" s="1"/>
  <c r="AJ1045" i="18" s="1"/>
  <c r="F1126" i="18"/>
  <c r="G1126" i="18" s="1"/>
  <c r="H1126" i="18" s="1"/>
  <c r="I1126" i="18" s="1"/>
  <c r="J1126" i="18" s="1"/>
  <c r="K1126" i="18" s="1"/>
  <c r="L1126" i="18" s="1"/>
  <c r="M1126" i="18" s="1"/>
  <c r="N1126" i="18" s="1"/>
  <c r="O1126" i="18" s="1"/>
  <c r="P1126" i="18" s="1"/>
  <c r="Q1126" i="18" s="1"/>
  <c r="R1126" i="18" s="1"/>
  <c r="S1126" i="18" s="1"/>
  <c r="T1126" i="18" s="1"/>
  <c r="U1126" i="18" s="1"/>
  <c r="V1126" i="18" s="1"/>
  <c r="W1126" i="18" s="1"/>
  <c r="X1126" i="18" s="1"/>
  <c r="Y1126" i="18" s="1"/>
  <c r="Z1126" i="18" s="1"/>
  <c r="AA1126" i="18" s="1"/>
  <c r="AB1126" i="18" s="1"/>
  <c r="AC1126" i="18" s="1"/>
  <c r="AD1126" i="18" s="1"/>
  <c r="AE1126" i="18" s="1"/>
  <c r="AF1126" i="18" s="1"/>
  <c r="AG1126" i="18" s="1"/>
  <c r="AH1126" i="18" s="1"/>
  <c r="AI1126" i="18" s="1"/>
  <c r="AJ1126" i="18" s="1"/>
  <c r="F949" i="18"/>
  <c r="G949" i="18" s="1"/>
  <c r="H949" i="18" s="1"/>
  <c r="I949" i="18" s="1"/>
  <c r="J949" i="18" s="1"/>
  <c r="K949" i="18" s="1"/>
  <c r="L949" i="18" s="1"/>
  <c r="M949" i="18" s="1"/>
  <c r="N949" i="18" s="1"/>
  <c r="O949" i="18" s="1"/>
  <c r="P949" i="18" s="1"/>
  <c r="Q949" i="18" s="1"/>
  <c r="R949" i="18" s="1"/>
  <c r="S949" i="18" s="1"/>
  <c r="T949" i="18" s="1"/>
  <c r="U949" i="18" s="1"/>
  <c r="V949" i="18" s="1"/>
  <c r="W949" i="18" s="1"/>
  <c r="X949" i="18" s="1"/>
  <c r="Y949" i="18" s="1"/>
  <c r="Z949" i="18" s="1"/>
  <c r="AA949" i="18" s="1"/>
  <c r="AB949" i="18" s="1"/>
  <c r="AC949" i="18" s="1"/>
  <c r="AD949" i="18" s="1"/>
  <c r="AE949" i="18" s="1"/>
  <c r="AF949" i="18" s="1"/>
  <c r="AG949" i="18" s="1"/>
  <c r="AH949" i="18" s="1"/>
  <c r="AI949" i="18" s="1"/>
  <c r="AJ949" i="18" s="1"/>
  <c r="F1041" i="18"/>
  <c r="G1041" i="18" s="1"/>
  <c r="H1041" i="18" s="1"/>
  <c r="I1041" i="18" s="1"/>
  <c r="J1041" i="18" s="1"/>
  <c r="K1041" i="18" s="1"/>
  <c r="L1041" i="18" s="1"/>
  <c r="M1041" i="18" s="1"/>
  <c r="N1041" i="18" s="1"/>
  <c r="O1041" i="18" s="1"/>
  <c r="P1041" i="18" s="1"/>
  <c r="Q1041" i="18" s="1"/>
  <c r="R1041" i="18" s="1"/>
  <c r="S1041" i="18" s="1"/>
  <c r="T1041" i="18" s="1"/>
  <c r="U1041" i="18" s="1"/>
  <c r="V1041" i="18" s="1"/>
  <c r="W1041" i="18" s="1"/>
  <c r="X1041" i="18" s="1"/>
  <c r="Y1041" i="18" s="1"/>
  <c r="Z1041" i="18" s="1"/>
  <c r="AA1041" i="18" s="1"/>
  <c r="AB1041" i="18" s="1"/>
  <c r="AC1041" i="18" s="1"/>
  <c r="AD1041" i="18" s="1"/>
  <c r="AE1041" i="18" s="1"/>
  <c r="AF1041" i="18" s="1"/>
  <c r="AG1041" i="18" s="1"/>
  <c r="AH1041" i="18" s="1"/>
  <c r="AI1041" i="18" s="1"/>
  <c r="AJ1041" i="18" s="1"/>
  <c r="F1078" i="18"/>
  <c r="G1078" i="18" s="1"/>
  <c r="H1078" i="18" s="1"/>
  <c r="I1078" i="18" s="1"/>
  <c r="J1078" i="18" s="1"/>
  <c r="K1078" i="18" s="1"/>
  <c r="L1078" i="18" s="1"/>
  <c r="M1078" i="18" s="1"/>
  <c r="N1078" i="18" s="1"/>
  <c r="O1078" i="18" s="1"/>
  <c r="P1078" i="18" s="1"/>
  <c r="Q1078" i="18" s="1"/>
  <c r="R1078" i="18" s="1"/>
  <c r="S1078" i="18" s="1"/>
  <c r="T1078" i="18" s="1"/>
  <c r="U1078" i="18" s="1"/>
  <c r="V1078" i="18" s="1"/>
  <c r="W1078" i="18" s="1"/>
  <c r="X1078" i="18" s="1"/>
  <c r="Y1078" i="18" s="1"/>
  <c r="Z1078" i="18" s="1"/>
  <c r="AA1078" i="18" s="1"/>
  <c r="AB1078" i="18" s="1"/>
  <c r="AC1078" i="18" s="1"/>
  <c r="AD1078" i="18" s="1"/>
  <c r="AE1078" i="18" s="1"/>
  <c r="AF1078" i="18" s="1"/>
  <c r="AG1078" i="18" s="1"/>
  <c r="AH1078" i="18" s="1"/>
  <c r="AI1078" i="18" s="1"/>
  <c r="AJ1078" i="18" s="1"/>
  <c r="F1088" i="18"/>
  <c r="G1088" i="18" s="1"/>
  <c r="H1088" i="18" s="1"/>
  <c r="I1088" i="18" s="1"/>
  <c r="J1088" i="18" s="1"/>
  <c r="K1088" i="18" s="1"/>
  <c r="L1088" i="18" s="1"/>
  <c r="M1088" i="18" s="1"/>
  <c r="N1088" i="18" s="1"/>
  <c r="O1088" i="18" s="1"/>
  <c r="P1088" i="18" s="1"/>
  <c r="Q1088" i="18" s="1"/>
  <c r="R1088" i="18" s="1"/>
  <c r="S1088" i="18" s="1"/>
  <c r="T1088" i="18" s="1"/>
  <c r="U1088" i="18" s="1"/>
  <c r="V1088" i="18" s="1"/>
  <c r="W1088" i="18" s="1"/>
  <c r="X1088" i="18" s="1"/>
  <c r="Y1088" i="18" s="1"/>
  <c r="Z1088" i="18" s="1"/>
  <c r="AA1088" i="18" s="1"/>
  <c r="AB1088" i="18" s="1"/>
  <c r="AC1088" i="18" s="1"/>
  <c r="AD1088" i="18" s="1"/>
  <c r="AE1088" i="18" s="1"/>
  <c r="AF1088" i="18" s="1"/>
  <c r="AG1088" i="18" s="1"/>
  <c r="AH1088" i="18" s="1"/>
  <c r="AI1088" i="18" s="1"/>
  <c r="AJ1088" i="18" s="1"/>
  <c r="F1123" i="18"/>
  <c r="G1123" i="18" s="1"/>
  <c r="H1123" i="18" s="1"/>
  <c r="I1123" i="18" s="1"/>
  <c r="J1123" i="18" s="1"/>
  <c r="K1123" i="18" s="1"/>
  <c r="L1123" i="18" s="1"/>
  <c r="M1123" i="18" s="1"/>
  <c r="N1123" i="18" s="1"/>
  <c r="O1123" i="18" s="1"/>
  <c r="P1123" i="18" s="1"/>
  <c r="Q1123" i="18" s="1"/>
  <c r="R1123" i="18" s="1"/>
  <c r="S1123" i="18" s="1"/>
  <c r="T1123" i="18" s="1"/>
  <c r="U1123" i="18" s="1"/>
  <c r="V1123" i="18" s="1"/>
  <c r="W1123" i="18" s="1"/>
  <c r="X1123" i="18" s="1"/>
  <c r="Y1123" i="18" s="1"/>
  <c r="Z1123" i="18" s="1"/>
  <c r="AA1123" i="18" s="1"/>
  <c r="AB1123" i="18" s="1"/>
  <c r="AC1123" i="18" s="1"/>
  <c r="AD1123" i="18" s="1"/>
  <c r="AE1123" i="18" s="1"/>
  <c r="AF1123" i="18" s="1"/>
  <c r="AG1123" i="18" s="1"/>
  <c r="AH1123" i="18" s="1"/>
  <c r="AI1123" i="18" s="1"/>
  <c r="AJ1123" i="18" s="1"/>
  <c r="F1072" i="18"/>
  <c r="G1072" i="18" s="1"/>
  <c r="H1072" i="18" s="1"/>
  <c r="I1072" i="18" s="1"/>
  <c r="J1072" i="18" s="1"/>
  <c r="K1072" i="18" s="1"/>
  <c r="L1072" i="18" s="1"/>
  <c r="M1072" i="18" s="1"/>
  <c r="N1072" i="18" s="1"/>
  <c r="O1072" i="18" s="1"/>
  <c r="P1072" i="18" s="1"/>
  <c r="Q1072" i="18" s="1"/>
  <c r="R1072" i="18" s="1"/>
  <c r="S1072" i="18" s="1"/>
  <c r="T1072" i="18" s="1"/>
  <c r="U1072" i="18" s="1"/>
  <c r="V1072" i="18" s="1"/>
  <c r="W1072" i="18" s="1"/>
  <c r="X1072" i="18" s="1"/>
  <c r="Y1072" i="18" s="1"/>
  <c r="Z1072" i="18" s="1"/>
  <c r="AA1072" i="18" s="1"/>
  <c r="AB1072" i="18" s="1"/>
  <c r="AC1072" i="18" s="1"/>
  <c r="AD1072" i="18" s="1"/>
  <c r="AE1072" i="18" s="1"/>
  <c r="AF1072" i="18" s="1"/>
  <c r="AG1072" i="18" s="1"/>
  <c r="AH1072" i="18" s="1"/>
  <c r="AI1072" i="18" s="1"/>
  <c r="AJ1072" i="18" s="1"/>
  <c r="F992" i="18"/>
  <c r="G992" i="18" s="1"/>
  <c r="H992" i="18" s="1"/>
  <c r="I992" i="18" s="1"/>
  <c r="J992" i="18" s="1"/>
  <c r="K992" i="18" s="1"/>
  <c r="L992" i="18" s="1"/>
  <c r="M992" i="18" s="1"/>
  <c r="N992" i="18" s="1"/>
  <c r="O992" i="18" s="1"/>
  <c r="P992" i="18" s="1"/>
  <c r="Q992" i="18" s="1"/>
  <c r="R992" i="18" s="1"/>
  <c r="S992" i="18" s="1"/>
  <c r="T992" i="18" s="1"/>
  <c r="U992" i="18" s="1"/>
  <c r="V992" i="18" s="1"/>
  <c r="W992" i="18" s="1"/>
  <c r="X992" i="18" s="1"/>
  <c r="Y992" i="18" s="1"/>
  <c r="Z992" i="18" s="1"/>
  <c r="AA992" i="18" s="1"/>
  <c r="AB992" i="18" s="1"/>
  <c r="AC992" i="18" s="1"/>
  <c r="AD992" i="18" s="1"/>
  <c r="AE992" i="18" s="1"/>
  <c r="AF992" i="18" s="1"/>
  <c r="AG992" i="18" s="1"/>
  <c r="AH992" i="18" s="1"/>
  <c r="AI992" i="18" s="1"/>
  <c r="AJ992" i="18" s="1"/>
  <c r="F1083" i="18"/>
  <c r="G1083" i="18" s="1"/>
  <c r="H1083" i="18" s="1"/>
  <c r="I1083" i="18" s="1"/>
  <c r="J1083" i="18" s="1"/>
  <c r="K1083" i="18" s="1"/>
  <c r="L1083" i="18" s="1"/>
  <c r="M1083" i="18" s="1"/>
  <c r="N1083" i="18" s="1"/>
  <c r="O1083" i="18" s="1"/>
  <c r="P1083" i="18" s="1"/>
  <c r="Q1083" i="18" s="1"/>
  <c r="R1083" i="18" s="1"/>
  <c r="S1083" i="18" s="1"/>
  <c r="T1083" i="18" s="1"/>
  <c r="U1083" i="18" s="1"/>
  <c r="V1083" i="18" s="1"/>
  <c r="W1083" i="18" s="1"/>
  <c r="X1083" i="18" s="1"/>
  <c r="Y1083" i="18" s="1"/>
  <c r="Z1083" i="18" s="1"/>
  <c r="AA1083" i="18" s="1"/>
  <c r="AB1083" i="18" s="1"/>
  <c r="AC1083" i="18" s="1"/>
  <c r="AD1083" i="18" s="1"/>
  <c r="AE1083" i="18" s="1"/>
  <c r="AF1083" i="18" s="1"/>
  <c r="AG1083" i="18" s="1"/>
  <c r="AH1083" i="18" s="1"/>
  <c r="AI1083" i="18" s="1"/>
  <c r="AJ1083" i="18" s="1"/>
  <c r="F1118" i="18"/>
  <c r="G1118" i="18" s="1"/>
  <c r="H1118" i="18" s="1"/>
  <c r="I1118" i="18" s="1"/>
  <c r="J1118" i="18" s="1"/>
  <c r="K1118" i="18" s="1"/>
  <c r="L1118" i="18" s="1"/>
  <c r="M1118" i="18" s="1"/>
  <c r="N1118" i="18" s="1"/>
  <c r="O1118" i="18" s="1"/>
  <c r="P1118" i="18" s="1"/>
  <c r="Q1118" i="18" s="1"/>
  <c r="R1118" i="18" s="1"/>
  <c r="S1118" i="18" s="1"/>
  <c r="T1118" i="18" s="1"/>
  <c r="U1118" i="18" s="1"/>
  <c r="V1118" i="18" s="1"/>
  <c r="W1118" i="18" s="1"/>
  <c r="X1118" i="18" s="1"/>
  <c r="Y1118" i="18" s="1"/>
  <c r="Z1118" i="18" s="1"/>
  <c r="AA1118" i="18" s="1"/>
  <c r="AB1118" i="18" s="1"/>
  <c r="AC1118" i="18" s="1"/>
  <c r="AD1118" i="18" s="1"/>
  <c r="AE1118" i="18" s="1"/>
  <c r="AF1118" i="18" s="1"/>
  <c r="AG1118" i="18" s="1"/>
  <c r="AH1118" i="18" s="1"/>
  <c r="AI1118" i="18" s="1"/>
  <c r="AJ1118" i="18" s="1"/>
  <c r="F956" i="18"/>
  <c r="G956" i="18" s="1"/>
  <c r="H956" i="18" s="1"/>
  <c r="I956" i="18" s="1"/>
  <c r="J956" i="18" s="1"/>
  <c r="K956" i="18" s="1"/>
  <c r="L956" i="18" s="1"/>
  <c r="M956" i="18" s="1"/>
  <c r="N956" i="18" s="1"/>
  <c r="O956" i="18" s="1"/>
  <c r="P956" i="18" s="1"/>
  <c r="Q956" i="18" s="1"/>
  <c r="R956" i="18" s="1"/>
  <c r="S956" i="18" s="1"/>
  <c r="T956" i="18" s="1"/>
  <c r="U956" i="18" s="1"/>
  <c r="V956" i="18" s="1"/>
  <c r="W956" i="18" s="1"/>
  <c r="X956" i="18" s="1"/>
  <c r="Y956" i="18" s="1"/>
  <c r="Z956" i="18" s="1"/>
  <c r="AA956" i="18" s="1"/>
  <c r="AB956" i="18" s="1"/>
  <c r="AC956" i="18" s="1"/>
  <c r="AD956" i="18" s="1"/>
  <c r="AE956" i="18" s="1"/>
  <c r="AF956" i="18" s="1"/>
  <c r="AG956" i="18" s="1"/>
  <c r="AH956" i="18" s="1"/>
  <c r="AI956" i="18" s="1"/>
  <c r="AJ956" i="18" s="1"/>
  <c r="F953" i="18"/>
  <c r="G953" i="18" s="1"/>
  <c r="H953" i="18" s="1"/>
  <c r="I953" i="18" s="1"/>
  <c r="J953" i="18" s="1"/>
  <c r="K953" i="18" s="1"/>
  <c r="L953" i="18" s="1"/>
  <c r="M953" i="18" s="1"/>
  <c r="N953" i="18" s="1"/>
  <c r="O953" i="18" s="1"/>
  <c r="P953" i="18" s="1"/>
  <c r="Q953" i="18" s="1"/>
  <c r="R953" i="18" s="1"/>
  <c r="S953" i="18" s="1"/>
  <c r="T953" i="18" s="1"/>
  <c r="U953" i="18" s="1"/>
  <c r="V953" i="18" s="1"/>
  <c r="W953" i="18" s="1"/>
  <c r="X953" i="18" s="1"/>
  <c r="Y953" i="18" s="1"/>
  <c r="Z953" i="18" s="1"/>
  <c r="AA953" i="18" s="1"/>
  <c r="AB953" i="18" s="1"/>
  <c r="AC953" i="18" s="1"/>
  <c r="AD953" i="18" s="1"/>
  <c r="AE953" i="18" s="1"/>
  <c r="AF953" i="18" s="1"/>
  <c r="AG953" i="18" s="1"/>
  <c r="AH953" i="18" s="1"/>
  <c r="AI953" i="18" s="1"/>
  <c r="AJ953" i="18" s="1"/>
  <c r="F1006" i="18"/>
  <c r="G1006" i="18" s="1"/>
  <c r="H1006" i="18" s="1"/>
  <c r="I1006" i="18" s="1"/>
  <c r="J1006" i="18" s="1"/>
  <c r="K1006" i="18" s="1"/>
  <c r="L1006" i="18" s="1"/>
  <c r="M1006" i="18" s="1"/>
  <c r="N1006" i="18" s="1"/>
  <c r="O1006" i="18" s="1"/>
  <c r="P1006" i="18" s="1"/>
  <c r="Q1006" i="18" s="1"/>
  <c r="R1006" i="18" s="1"/>
  <c r="S1006" i="18" s="1"/>
  <c r="T1006" i="18" s="1"/>
  <c r="U1006" i="18" s="1"/>
  <c r="V1006" i="18" s="1"/>
  <c r="W1006" i="18" s="1"/>
  <c r="X1006" i="18" s="1"/>
  <c r="Y1006" i="18" s="1"/>
  <c r="Z1006" i="18" s="1"/>
  <c r="AA1006" i="18" s="1"/>
  <c r="AB1006" i="18" s="1"/>
  <c r="AC1006" i="18" s="1"/>
  <c r="AD1006" i="18" s="1"/>
  <c r="AE1006" i="18" s="1"/>
  <c r="AF1006" i="18" s="1"/>
  <c r="AG1006" i="18" s="1"/>
  <c r="AH1006" i="18" s="1"/>
  <c r="AI1006" i="18" s="1"/>
  <c r="AJ1006" i="18" s="1"/>
  <c r="F1089" i="18"/>
  <c r="G1089" i="18" s="1"/>
  <c r="H1089" i="18" s="1"/>
  <c r="I1089" i="18" s="1"/>
  <c r="J1089" i="18" s="1"/>
  <c r="K1089" i="18" s="1"/>
  <c r="L1089" i="18" s="1"/>
  <c r="M1089" i="18" s="1"/>
  <c r="N1089" i="18" s="1"/>
  <c r="O1089" i="18" s="1"/>
  <c r="P1089" i="18" s="1"/>
  <c r="Q1089" i="18" s="1"/>
  <c r="R1089" i="18" s="1"/>
  <c r="S1089" i="18" s="1"/>
  <c r="T1089" i="18" s="1"/>
  <c r="U1089" i="18" s="1"/>
  <c r="V1089" i="18" s="1"/>
  <c r="W1089" i="18" s="1"/>
  <c r="X1089" i="18" s="1"/>
  <c r="Y1089" i="18" s="1"/>
  <c r="Z1089" i="18" s="1"/>
  <c r="AA1089" i="18" s="1"/>
  <c r="AB1089" i="18" s="1"/>
  <c r="AC1089" i="18" s="1"/>
  <c r="AD1089" i="18" s="1"/>
  <c r="AE1089" i="18" s="1"/>
  <c r="AF1089" i="18" s="1"/>
  <c r="AG1089" i="18" s="1"/>
  <c r="AH1089" i="18" s="1"/>
  <c r="AI1089" i="18" s="1"/>
  <c r="AJ1089" i="18" s="1"/>
  <c r="F1127" i="18"/>
  <c r="G1127" i="18" s="1"/>
  <c r="H1127" i="18" s="1"/>
  <c r="I1127" i="18" s="1"/>
  <c r="J1127" i="18" s="1"/>
  <c r="K1127" i="18" s="1"/>
  <c r="L1127" i="18" s="1"/>
  <c r="M1127" i="18" s="1"/>
  <c r="N1127" i="18" s="1"/>
  <c r="O1127" i="18" s="1"/>
  <c r="P1127" i="18" s="1"/>
  <c r="Q1127" i="18" s="1"/>
  <c r="R1127" i="18" s="1"/>
  <c r="S1127" i="18" s="1"/>
  <c r="T1127" i="18" s="1"/>
  <c r="U1127" i="18" s="1"/>
  <c r="V1127" i="18" s="1"/>
  <c r="W1127" i="18" s="1"/>
  <c r="X1127" i="18" s="1"/>
  <c r="Y1127" i="18" s="1"/>
  <c r="Z1127" i="18" s="1"/>
  <c r="AA1127" i="18" s="1"/>
  <c r="AB1127" i="18" s="1"/>
  <c r="AC1127" i="18" s="1"/>
  <c r="AD1127" i="18" s="1"/>
  <c r="AE1127" i="18" s="1"/>
  <c r="AF1127" i="18" s="1"/>
  <c r="AG1127" i="18" s="1"/>
  <c r="AH1127" i="18" s="1"/>
  <c r="AI1127" i="18" s="1"/>
  <c r="AJ1127" i="18" s="1"/>
  <c r="F1046" i="18"/>
  <c r="G1046" i="18" s="1"/>
  <c r="H1046" i="18" s="1"/>
  <c r="I1046" i="18" s="1"/>
  <c r="J1046" i="18" s="1"/>
  <c r="K1046" i="18" s="1"/>
  <c r="L1046" i="18" s="1"/>
  <c r="M1046" i="18" s="1"/>
  <c r="N1046" i="18" s="1"/>
  <c r="O1046" i="18" s="1"/>
  <c r="P1046" i="18" s="1"/>
  <c r="Q1046" i="18" s="1"/>
  <c r="R1046" i="18" s="1"/>
  <c r="S1046" i="18" s="1"/>
  <c r="T1046" i="18" s="1"/>
  <c r="U1046" i="18" s="1"/>
  <c r="V1046" i="18" s="1"/>
  <c r="W1046" i="18" s="1"/>
  <c r="X1046" i="18" s="1"/>
  <c r="Y1046" i="18" s="1"/>
  <c r="Z1046" i="18" s="1"/>
  <c r="AA1046" i="18" s="1"/>
  <c r="AB1046" i="18" s="1"/>
  <c r="AC1046" i="18" s="1"/>
  <c r="AD1046" i="18" s="1"/>
  <c r="AE1046" i="18" s="1"/>
  <c r="AF1046" i="18" s="1"/>
  <c r="AG1046" i="18" s="1"/>
  <c r="AH1046" i="18" s="1"/>
  <c r="AI1046" i="18" s="1"/>
  <c r="AJ1046" i="18" s="1"/>
  <c r="F1040" i="18"/>
  <c r="G1040" i="18" s="1"/>
  <c r="H1040" i="18" s="1"/>
  <c r="I1040" i="18" s="1"/>
  <c r="J1040" i="18" s="1"/>
  <c r="K1040" i="18" s="1"/>
  <c r="L1040" i="18" s="1"/>
  <c r="M1040" i="18" s="1"/>
  <c r="N1040" i="18" s="1"/>
  <c r="O1040" i="18" s="1"/>
  <c r="P1040" i="18" s="1"/>
  <c r="Q1040" i="18" s="1"/>
  <c r="R1040" i="18" s="1"/>
  <c r="S1040" i="18" s="1"/>
  <c r="T1040" i="18" s="1"/>
  <c r="U1040" i="18" s="1"/>
  <c r="V1040" i="18" s="1"/>
  <c r="W1040" i="18" s="1"/>
  <c r="X1040" i="18" s="1"/>
  <c r="Y1040" i="18" s="1"/>
  <c r="Z1040" i="18" s="1"/>
  <c r="AA1040" i="18" s="1"/>
  <c r="AB1040" i="18" s="1"/>
  <c r="AC1040" i="18" s="1"/>
  <c r="AD1040" i="18" s="1"/>
  <c r="AE1040" i="18" s="1"/>
  <c r="AF1040" i="18" s="1"/>
  <c r="AG1040" i="18" s="1"/>
  <c r="AH1040" i="18" s="1"/>
  <c r="AI1040" i="18" s="1"/>
  <c r="AJ1040" i="18" s="1"/>
  <c r="F993" i="18"/>
  <c r="G993" i="18" s="1"/>
  <c r="H993" i="18" s="1"/>
  <c r="I993" i="18" s="1"/>
  <c r="J993" i="18" s="1"/>
  <c r="K993" i="18" s="1"/>
  <c r="L993" i="18" s="1"/>
  <c r="M993" i="18" s="1"/>
  <c r="N993" i="18" s="1"/>
  <c r="O993" i="18" s="1"/>
  <c r="P993" i="18" s="1"/>
  <c r="Q993" i="18" s="1"/>
  <c r="R993" i="18" s="1"/>
  <c r="S993" i="18" s="1"/>
  <c r="T993" i="18" s="1"/>
  <c r="U993" i="18" s="1"/>
  <c r="V993" i="18" s="1"/>
  <c r="W993" i="18" s="1"/>
  <c r="X993" i="18" s="1"/>
  <c r="Y993" i="18" s="1"/>
  <c r="Z993" i="18" s="1"/>
  <c r="AA993" i="18" s="1"/>
  <c r="AB993" i="18" s="1"/>
  <c r="AC993" i="18" s="1"/>
  <c r="AD993" i="18" s="1"/>
  <c r="AE993" i="18" s="1"/>
  <c r="AF993" i="18" s="1"/>
  <c r="AG993" i="18" s="1"/>
  <c r="AH993" i="18" s="1"/>
  <c r="AI993" i="18" s="1"/>
  <c r="AJ993" i="18" s="1"/>
  <c r="F1039" i="18"/>
  <c r="G1039" i="18" s="1"/>
  <c r="H1039" i="18" s="1"/>
  <c r="I1039" i="18" s="1"/>
  <c r="J1039" i="18" s="1"/>
  <c r="K1039" i="18" s="1"/>
  <c r="L1039" i="18" s="1"/>
  <c r="M1039" i="18" s="1"/>
  <c r="N1039" i="18" s="1"/>
  <c r="O1039" i="18" s="1"/>
  <c r="P1039" i="18" s="1"/>
  <c r="Q1039" i="18" s="1"/>
  <c r="R1039" i="18" s="1"/>
  <c r="S1039" i="18" s="1"/>
  <c r="T1039" i="18" s="1"/>
  <c r="U1039" i="18" s="1"/>
  <c r="V1039" i="18" s="1"/>
  <c r="W1039" i="18" s="1"/>
  <c r="X1039" i="18" s="1"/>
  <c r="Y1039" i="18" s="1"/>
  <c r="Z1039" i="18" s="1"/>
  <c r="AA1039" i="18" s="1"/>
  <c r="AB1039" i="18" s="1"/>
  <c r="AC1039" i="18" s="1"/>
  <c r="AD1039" i="18" s="1"/>
  <c r="AE1039" i="18" s="1"/>
  <c r="AF1039" i="18" s="1"/>
  <c r="AG1039" i="18" s="1"/>
  <c r="AH1039" i="18" s="1"/>
  <c r="AI1039" i="18" s="1"/>
  <c r="AJ1039" i="18" s="1"/>
  <c r="F1035" i="18"/>
  <c r="G1035" i="18" s="1"/>
  <c r="H1035" i="18" s="1"/>
  <c r="I1035" i="18" s="1"/>
  <c r="J1035" i="18" s="1"/>
  <c r="K1035" i="18" s="1"/>
  <c r="L1035" i="18" s="1"/>
  <c r="M1035" i="18" s="1"/>
  <c r="N1035" i="18" s="1"/>
  <c r="O1035" i="18" s="1"/>
  <c r="P1035" i="18" s="1"/>
  <c r="Q1035" i="18" s="1"/>
  <c r="R1035" i="18" s="1"/>
  <c r="S1035" i="18" s="1"/>
  <c r="T1035" i="18" s="1"/>
  <c r="U1035" i="18" s="1"/>
  <c r="V1035" i="18" s="1"/>
  <c r="W1035" i="18" s="1"/>
  <c r="X1035" i="18" s="1"/>
  <c r="Y1035" i="18" s="1"/>
  <c r="Z1035" i="18" s="1"/>
  <c r="AA1035" i="18" s="1"/>
  <c r="AB1035" i="18" s="1"/>
  <c r="AC1035" i="18" s="1"/>
  <c r="AD1035" i="18" s="1"/>
  <c r="AE1035" i="18" s="1"/>
  <c r="AF1035" i="18" s="1"/>
  <c r="AG1035" i="18" s="1"/>
  <c r="AH1035" i="18" s="1"/>
  <c r="AI1035" i="18" s="1"/>
  <c r="AJ1035" i="18" s="1"/>
  <c r="F1117" i="18"/>
  <c r="G1117" i="18" s="1"/>
  <c r="H1117" i="18" s="1"/>
  <c r="I1117" i="18" s="1"/>
  <c r="J1117" i="18" s="1"/>
  <c r="K1117" i="18" s="1"/>
  <c r="L1117" i="18" s="1"/>
  <c r="M1117" i="18" s="1"/>
  <c r="N1117" i="18" s="1"/>
  <c r="O1117" i="18" s="1"/>
  <c r="P1117" i="18" s="1"/>
  <c r="Q1117" i="18" s="1"/>
  <c r="R1117" i="18" s="1"/>
  <c r="S1117" i="18" s="1"/>
  <c r="T1117" i="18" s="1"/>
  <c r="U1117" i="18" s="1"/>
  <c r="V1117" i="18" s="1"/>
  <c r="W1117" i="18" s="1"/>
  <c r="X1117" i="18" s="1"/>
  <c r="Y1117" i="18" s="1"/>
  <c r="Z1117" i="18" s="1"/>
  <c r="AA1117" i="18" s="1"/>
  <c r="AB1117" i="18" s="1"/>
  <c r="AC1117" i="18" s="1"/>
  <c r="AD1117" i="18" s="1"/>
  <c r="AE1117" i="18" s="1"/>
  <c r="AF1117" i="18" s="1"/>
  <c r="AG1117" i="18" s="1"/>
  <c r="AH1117" i="18" s="1"/>
  <c r="AI1117" i="18" s="1"/>
  <c r="AJ1117" i="18" s="1"/>
  <c r="F1124" i="18"/>
  <c r="G1124" i="18" s="1"/>
  <c r="H1124" i="18" s="1"/>
  <c r="I1124" i="18" s="1"/>
  <c r="J1124" i="18" s="1"/>
  <c r="K1124" i="18" s="1"/>
  <c r="L1124" i="18" s="1"/>
  <c r="M1124" i="18" s="1"/>
  <c r="N1124" i="18" s="1"/>
  <c r="O1124" i="18" s="1"/>
  <c r="P1124" i="18" s="1"/>
  <c r="Q1124" i="18" s="1"/>
  <c r="R1124" i="18" s="1"/>
  <c r="S1124" i="18" s="1"/>
  <c r="T1124" i="18" s="1"/>
  <c r="U1124" i="18" s="1"/>
  <c r="V1124" i="18" s="1"/>
  <c r="W1124" i="18" s="1"/>
  <c r="X1124" i="18" s="1"/>
  <c r="Y1124" i="18" s="1"/>
  <c r="Z1124" i="18" s="1"/>
  <c r="AA1124" i="18" s="1"/>
  <c r="AB1124" i="18" s="1"/>
  <c r="AC1124" i="18" s="1"/>
  <c r="AD1124" i="18" s="1"/>
  <c r="AE1124" i="18" s="1"/>
  <c r="AF1124" i="18" s="1"/>
  <c r="AG1124" i="18" s="1"/>
  <c r="AH1124" i="18" s="1"/>
  <c r="AI1124" i="18" s="1"/>
  <c r="AJ1124" i="18" s="1"/>
  <c r="F1074" i="18"/>
  <c r="G1074" i="18" s="1"/>
  <c r="H1074" i="18" s="1"/>
  <c r="I1074" i="18" s="1"/>
  <c r="J1074" i="18" s="1"/>
  <c r="K1074" i="18" s="1"/>
  <c r="L1074" i="18" s="1"/>
  <c r="M1074" i="18" s="1"/>
  <c r="N1074" i="18" s="1"/>
  <c r="O1074" i="18" s="1"/>
  <c r="P1074" i="18" s="1"/>
  <c r="Q1074" i="18" s="1"/>
  <c r="R1074" i="18" s="1"/>
  <c r="S1074" i="18" s="1"/>
  <c r="T1074" i="18" s="1"/>
  <c r="U1074" i="18" s="1"/>
  <c r="V1074" i="18" s="1"/>
  <c r="W1074" i="18" s="1"/>
  <c r="X1074" i="18" s="1"/>
  <c r="Y1074" i="18" s="1"/>
  <c r="Z1074" i="18" s="1"/>
  <c r="AA1074" i="18" s="1"/>
  <c r="AB1074" i="18" s="1"/>
  <c r="AC1074" i="18" s="1"/>
  <c r="AD1074" i="18" s="1"/>
  <c r="AE1074" i="18" s="1"/>
  <c r="AF1074" i="18" s="1"/>
  <c r="AG1074" i="18" s="1"/>
  <c r="AH1074" i="18" s="1"/>
  <c r="AI1074" i="18" s="1"/>
  <c r="AJ1074" i="18" s="1"/>
  <c r="F1049" i="18"/>
  <c r="G1049" i="18" s="1"/>
  <c r="H1049" i="18" s="1"/>
  <c r="I1049" i="18" s="1"/>
  <c r="J1049" i="18" s="1"/>
  <c r="K1049" i="18" s="1"/>
  <c r="L1049" i="18" s="1"/>
  <c r="M1049" i="18" s="1"/>
  <c r="N1049" i="18" s="1"/>
  <c r="O1049" i="18" s="1"/>
  <c r="P1049" i="18" s="1"/>
  <c r="Q1049" i="18" s="1"/>
  <c r="R1049" i="18" s="1"/>
  <c r="S1049" i="18" s="1"/>
  <c r="T1049" i="18" s="1"/>
  <c r="U1049" i="18" s="1"/>
  <c r="V1049" i="18" s="1"/>
  <c r="W1049" i="18" s="1"/>
  <c r="X1049" i="18" s="1"/>
  <c r="Y1049" i="18" s="1"/>
  <c r="Z1049" i="18" s="1"/>
  <c r="AA1049" i="18" s="1"/>
  <c r="AB1049" i="18" s="1"/>
  <c r="AC1049" i="18" s="1"/>
  <c r="AD1049" i="18" s="1"/>
  <c r="AE1049" i="18" s="1"/>
  <c r="AF1049" i="18" s="1"/>
  <c r="AG1049" i="18" s="1"/>
  <c r="AH1049" i="18" s="1"/>
  <c r="AI1049" i="18" s="1"/>
  <c r="AJ1049" i="18" s="1"/>
  <c r="F1073" i="18"/>
  <c r="G1073" i="18" s="1"/>
  <c r="H1073" i="18" s="1"/>
  <c r="I1073" i="18" s="1"/>
  <c r="J1073" i="18" s="1"/>
  <c r="K1073" i="18" s="1"/>
  <c r="L1073" i="18" s="1"/>
  <c r="M1073" i="18" s="1"/>
  <c r="N1073" i="18" s="1"/>
  <c r="O1073" i="18" s="1"/>
  <c r="P1073" i="18" s="1"/>
  <c r="Q1073" i="18" s="1"/>
  <c r="R1073" i="18" s="1"/>
  <c r="S1073" i="18" s="1"/>
  <c r="T1073" i="18" s="1"/>
  <c r="U1073" i="18" s="1"/>
  <c r="V1073" i="18" s="1"/>
  <c r="W1073" i="18" s="1"/>
  <c r="X1073" i="18" s="1"/>
  <c r="Y1073" i="18" s="1"/>
  <c r="Z1073" i="18" s="1"/>
  <c r="AA1073" i="18" s="1"/>
  <c r="AB1073" i="18" s="1"/>
  <c r="AC1073" i="18" s="1"/>
  <c r="AD1073" i="18" s="1"/>
  <c r="AE1073" i="18" s="1"/>
  <c r="AF1073" i="18" s="1"/>
  <c r="AG1073" i="18" s="1"/>
  <c r="AH1073" i="18" s="1"/>
  <c r="AI1073" i="18" s="1"/>
  <c r="AJ1073" i="18" s="1"/>
  <c r="F1125" i="18"/>
  <c r="G1125" i="18" s="1"/>
  <c r="H1125" i="18" s="1"/>
  <c r="I1125" i="18" s="1"/>
  <c r="J1125" i="18" s="1"/>
  <c r="K1125" i="18" s="1"/>
  <c r="L1125" i="18" s="1"/>
  <c r="M1125" i="18" s="1"/>
  <c r="N1125" i="18" s="1"/>
  <c r="O1125" i="18" s="1"/>
  <c r="P1125" i="18" s="1"/>
  <c r="Q1125" i="18" s="1"/>
  <c r="R1125" i="18" s="1"/>
  <c r="S1125" i="18" s="1"/>
  <c r="T1125" i="18" s="1"/>
  <c r="U1125" i="18" s="1"/>
  <c r="V1125" i="18" s="1"/>
  <c r="W1125" i="18" s="1"/>
  <c r="X1125" i="18" s="1"/>
  <c r="Y1125" i="18" s="1"/>
  <c r="Z1125" i="18" s="1"/>
  <c r="AA1125" i="18" s="1"/>
  <c r="AB1125" i="18" s="1"/>
  <c r="AC1125" i="18" s="1"/>
  <c r="AD1125" i="18" s="1"/>
  <c r="AE1125" i="18" s="1"/>
  <c r="AF1125" i="18" s="1"/>
  <c r="AG1125" i="18" s="1"/>
  <c r="AH1125" i="18" s="1"/>
  <c r="AI1125" i="18" s="1"/>
  <c r="AJ1125" i="18" s="1"/>
  <c r="F1113" i="18"/>
  <c r="G1113" i="18" s="1"/>
  <c r="H1113" i="18" s="1"/>
  <c r="I1113" i="18" s="1"/>
  <c r="J1113" i="18" s="1"/>
  <c r="K1113" i="18" s="1"/>
  <c r="L1113" i="18" s="1"/>
  <c r="M1113" i="18" s="1"/>
  <c r="N1113" i="18" s="1"/>
  <c r="O1113" i="18" s="1"/>
  <c r="P1113" i="18" s="1"/>
  <c r="Q1113" i="18" s="1"/>
  <c r="R1113" i="18" s="1"/>
  <c r="S1113" i="18" s="1"/>
  <c r="T1113" i="18" s="1"/>
  <c r="U1113" i="18" s="1"/>
  <c r="V1113" i="18" s="1"/>
  <c r="W1113" i="18" s="1"/>
  <c r="X1113" i="18" s="1"/>
  <c r="Y1113" i="18" s="1"/>
  <c r="Z1113" i="18" s="1"/>
  <c r="AA1113" i="18" s="1"/>
  <c r="AB1113" i="18" s="1"/>
  <c r="AC1113" i="18" s="1"/>
  <c r="AD1113" i="18" s="1"/>
  <c r="AE1113" i="18" s="1"/>
  <c r="AF1113" i="18" s="1"/>
  <c r="AG1113" i="18" s="1"/>
  <c r="AH1113" i="18" s="1"/>
  <c r="AI1113" i="18" s="1"/>
  <c r="AJ1113" i="18" s="1"/>
  <c r="F1034" i="18"/>
  <c r="G1034" i="18" s="1"/>
  <c r="H1034" i="18" s="1"/>
  <c r="I1034" i="18" s="1"/>
  <c r="J1034" i="18" s="1"/>
  <c r="K1034" i="18" s="1"/>
  <c r="L1034" i="18" s="1"/>
  <c r="M1034" i="18" s="1"/>
  <c r="N1034" i="18" s="1"/>
  <c r="O1034" i="18" s="1"/>
  <c r="P1034" i="18" s="1"/>
  <c r="Q1034" i="18" s="1"/>
  <c r="R1034" i="18" s="1"/>
  <c r="S1034" i="18" s="1"/>
  <c r="T1034" i="18" s="1"/>
  <c r="U1034" i="18" s="1"/>
  <c r="V1034" i="18" s="1"/>
  <c r="W1034" i="18" s="1"/>
  <c r="X1034" i="18" s="1"/>
  <c r="Y1034" i="18" s="1"/>
  <c r="Z1034" i="18" s="1"/>
  <c r="AA1034" i="18" s="1"/>
  <c r="AB1034" i="18" s="1"/>
  <c r="AC1034" i="18" s="1"/>
  <c r="AD1034" i="18" s="1"/>
  <c r="AE1034" i="18" s="1"/>
  <c r="AF1034" i="18" s="1"/>
  <c r="AG1034" i="18" s="1"/>
  <c r="AH1034" i="18" s="1"/>
  <c r="AI1034" i="18" s="1"/>
  <c r="AJ1034" i="18" s="1"/>
  <c r="F1042" i="18"/>
  <c r="G1042" i="18" s="1"/>
  <c r="H1042" i="18" s="1"/>
  <c r="I1042" i="18" s="1"/>
  <c r="J1042" i="18" s="1"/>
  <c r="K1042" i="18" s="1"/>
  <c r="L1042" i="18" s="1"/>
  <c r="M1042" i="18" s="1"/>
  <c r="N1042" i="18" s="1"/>
  <c r="O1042" i="18" s="1"/>
  <c r="P1042" i="18" s="1"/>
  <c r="Q1042" i="18" s="1"/>
  <c r="R1042" i="18" s="1"/>
  <c r="S1042" i="18" s="1"/>
  <c r="T1042" i="18" s="1"/>
  <c r="U1042" i="18" s="1"/>
  <c r="V1042" i="18" s="1"/>
  <c r="W1042" i="18" s="1"/>
  <c r="X1042" i="18" s="1"/>
  <c r="Y1042" i="18" s="1"/>
  <c r="Z1042" i="18" s="1"/>
  <c r="AA1042" i="18" s="1"/>
  <c r="AB1042" i="18" s="1"/>
  <c r="AC1042" i="18" s="1"/>
  <c r="AD1042" i="18" s="1"/>
  <c r="AE1042" i="18" s="1"/>
  <c r="AF1042" i="18" s="1"/>
  <c r="AG1042" i="18" s="1"/>
  <c r="AH1042" i="18" s="1"/>
  <c r="AI1042" i="18" s="1"/>
  <c r="AJ1042" i="18" s="1"/>
  <c r="F963" i="18"/>
  <c r="G963" i="18" s="1"/>
  <c r="H963" i="18" s="1"/>
  <c r="I963" i="18" s="1"/>
  <c r="J963" i="18" s="1"/>
  <c r="K963" i="18" s="1"/>
  <c r="L963" i="18" s="1"/>
  <c r="M963" i="18" s="1"/>
  <c r="N963" i="18" s="1"/>
  <c r="O963" i="18" s="1"/>
  <c r="P963" i="18" s="1"/>
  <c r="Q963" i="18" s="1"/>
  <c r="R963" i="18" s="1"/>
  <c r="S963" i="18" s="1"/>
  <c r="T963" i="18" s="1"/>
  <c r="U963" i="18" s="1"/>
  <c r="V963" i="18" s="1"/>
  <c r="W963" i="18" s="1"/>
  <c r="X963" i="18" s="1"/>
  <c r="Y963" i="18" s="1"/>
  <c r="Z963" i="18" s="1"/>
  <c r="AA963" i="18" s="1"/>
  <c r="AB963" i="18" s="1"/>
  <c r="AC963" i="18" s="1"/>
  <c r="AD963" i="18" s="1"/>
  <c r="AE963" i="18" s="1"/>
  <c r="AF963" i="18" s="1"/>
  <c r="AG963" i="18" s="1"/>
  <c r="AH963" i="18" s="1"/>
  <c r="AI963" i="18" s="1"/>
  <c r="AJ963" i="18" s="1"/>
  <c r="F965" i="18"/>
  <c r="G965" i="18" s="1"/>
  <c r="H965" i="18" s="1"/>
  <c r="I965" i="18" s="1"/>
  <c r="J965" i="18" s="1"/>
  <c r="K965" i="18" s="1"/>
  <c r="L965" i="18" s="1"/>
  <c r="M965" i="18" s="1"/>
  <c r="N965" i="18" s="1"/>
  <c r="O965" i="18" s="1"/>
  <c r="P965" i="18" s="1"/>
  <c r="Q965" i="18" s="1"/>
  <c r="R965" i="18" s="1"/>
  <c r="S965" i="18" s="1"/>
  <c r="T965" i="18" s="1"/>
  <c r="U965" i="18" s="1"/>
  <c r="V965" i="18" s="1"/>
  <c r="W965" i="18" s="1"/>
  <c r="X965" i="18" s="1"/>
  <c r="Y965" i="18" s="1"/>
  <c r="Z965" i="18" s="1"/>
  <c r="AA965" i="18" s="1"/>
  <c r="AB965" i="18" s="1"/>
  <c r="AC965" i="18" s="1"/>
  <c r="AD965" i="18" s="1"/>
  <c r="AE965" i="18" s="1"/>
  <c r="AF965" i="18" s="1"/>
  <c r="AG965" i="18" s="1"/>
  <c r="AH965" i="18" s="1"/>
  <c r="AI965" i="18" s="1"/>
  <c r="AJ965" i="18" s="1"/>
  <c r="F996" i="18"/>
  <c r="G996" i="18" s="1"/>
  <c r="H996" i="18" s="1"/>
  <c r="I996" i="18" s="1"/>
  <c r="J996" i="18" s="1"/>
  <c r="K996" i="18" s="1"/>
  <c r="L996" i="18" s="1"/>
  <c r="M996" i="18" s="1"/>
  <c r="N996" i="18" s="1"/>
  <c r="O996" i="18" s="1"/>
  <c r="P996" i="18" s="1"/>
  <c r="Q996" i="18" s="1"/>
  <c r="R996" i="18" s="1"/>
  <c r="S996" i="18" s="1"/>
  <c r="T996" i="18" s="1"/>
  <c r="U996" i="18" s="1"/>
  <c r="V996" i="18" s="1"/>
  <c r="W996" i="18" s="1"/>
  <c r="X996" i="18" s="1"/>
  <c r="Y996" i="18" s="1"/>
  <c r="Z996" i="18" s="1"/>
  <c r="AA996" i="18" s="1"/>
  <c r="AB996" i="18" s="1"/>
  <c r="AC996" i="18" s="1"/>
  <c r="AD996" i="18" s="1"/>
  <c r="AE996" i="18" s="1"/>
  <c r="AF996" i="18" s="1"/>
  <c r="AG996" i="18" s="1"/>
  <c r="AH996" i="18" s="1"/>
  <c r="AI996" i="18" s="1"/>
  <c r="AJ996" i="18" s="1"/>
  <c r="F997" i="18"/>
  <c r="G997" i="18" s="1"/>
  <c r="H997" i="18" s="1"/>
  <c r="I997" i="18" s="1"/>
  <c r="J997" i="18" s="1"/>
  <c r="K997" i="18" s="1"/>
  <c r="L997" i="18" s="1"/>
  <c r="M997" i="18" s="1"/>
  <c r="N997" i="18" s="1"/>
  <c r="O997" i="18" s="1"/>
  <c r="P997" i="18" s="1"/>
  <c r="Q997" i="18" s="1"/>
  <c r="R997" i="18" s="1"/>
  <c r="S997" i="18" s="1"/>
  <c r="T997" i="18" s="1"/>
  <c r="U997" i="18" s="1"/>
  <c r="V997" i="18" s="1"/>
  <c r="W997" i="18" s="1"/>
  <c r="X997" i="18" s="1"/>
  <c r="Y997" i="18" s="1"/>
  <c r="Z997" i="18" s="1"/>
  <c r="AA997" i="18" s="1"/>
  <c r="AB997" i="18" s="1"/>
  <c r="AC997" i="18" s="1"/>
  <c r="AD997" i="18" s="1"/>
  <c r="AE997" i="18" s="1"/>
  <c r="AF997" i="18" s="1"/>
  <c r="AG997" i="18" s="1"/>
  <c r="AH997" i="18" s="1"/>
  <c r="AI997" i="18" s="1"/>
  <c r="AJ997" i="18" s="1"/>
  <c r="F957" i="18"/>
  <c r="G957" i="18" s="1"/>
  <c r="H957" i="18" s="1"/>
  <c r="I957" i="18" s="1"/>
  <c r="J957" i="18" s="1"/>
  <c r="K957" i="18" s="1"/>
  <c r="L957" i="18" s="1"/>
  <c r="M957" i="18" s="1"/>
  <c r="N957" i="18" s="1"/>
  <c r="O957" i="18" s="1"/>
  <c r="P957" i="18" s="1"/>
  <c r="Q957" i="18" s="1"/>
  <c r="R957" i="18" s="1"/>
  <c r="S957" i="18" s="1"/>
  <c r="T957" i="18" s="1"/>
  <c r="U957" i="18" s="1"/>
  <c r="V957" i="18" s="1"/>
  <c r="W957" i="18" s="1"/>
  <c r="X957" i="18" s="1"/>
  <c r="Y957" i="18" s="1"/>
  <c r="Z957" i="18" s="1"/>
  <c r="AA957" i="18" s="1"/>
  <c r="AB957" i="18" s="1"/>
  <c r="AC957" i="18" s="1"/>
  <c r="AD957" i="18" s="1"/>
  <c r="AE957" i="18" s="1"/>
  <c r="AF957" i="18" s="1"/>
  <c r="AG957" i="18" s="1"/>
  <c r="AH957" i="18" s="1"/>
  <c r="AI957" i="18" s="1"/>
  <c r="AJ957" i="18" s="1"/>
  <c r="F1084" i="18"/>
  <c r="G1084" i="18" s="1"/>
  <c r="H1084" i="18" s="1"/>
  <c r="I1084" i="18" s="1"/>
  <c r="J1084" i="18" s="1"/>
  <c r="K1084" i="18" s="1"/>
  <c r="L1084" i="18" s="1"/>
  <c r="M1084" i="18" s="1"/>
  <c r="N1084" i="18" s="1"/>
  <c r="O1084" i="18" s="1"/>
  <c r="P1084" i="18" s="1"/>
  <c r="Q1084" i="18" s="1"/>
  <c r="R1084" i="18" s="1"/>
  <c r="S1084" i="18" s="1"/>
  <c r="T1084" i="18" s="1"/>
  <c r="U1084" i="18" s="1"/>
  <c r="V1084" i="18" s="1"/>
  <c r="W1084" i="18" s="1"/>
  <c r="X1084" i="18" s="1"/>
  <c r="Y1084" i="18" s="1"/>
  <c r="Z1084" i="18" s="1"/>
  <c r="AA1084" i="18" s="1"/>
  <c r="AB1084" i="18" s="1"/>
  <c r="AC1084" i="18" s="1"/>
  <c r="AD1084" i="18" s="1"/>
  <c r="AE1084" i="18" s="1"/>
  <c r="AF1084" i="18" s="1"/>
  <c r="AG1084" i="18" s="1"/>
  <c r="AH1084" i="18" s="1"/>
  <c r="AI1084" i="18" s="1"/>
  <c r="AJ1084" i="18" s="1"/>
  <c r="F1122" i="18"/>
  <c r="G1122" i="18" s="1"/>
  <c r="H1122" i="18" s="1"/>
  <c r="I1122" i="18" s="1"/>
  <c r="J1122" i="18" s="1"/>
  <c r="K1122" i="18" s="1"/>
  <c r="L1122" i="18" s="1"/>
  <c r="M1122" i="18" s="1"/>
  <c r="N1122" i="18" s="1"/>
  <c r="O1122" i="18" s="1"/>
  <c r="P1122" i="18" s="1"/>
  <c r="Q1122" i="18" s="1"/>
  <c r="R1122" i="18" s="1"/>
  <c r="S1122" i="18" s="1"/>
  <c r="T1122" i="18" s="1"/>
  <c r="U1122" i="18" s="1"/>
  <c r="V1122" i="18" s="1"/>
  <c r="W1122" i="18" s="1"/>
  <c r="X1122" i="18" s="1"/>
  <c r="Y1122" i="18" s="1"/>
  <c r="Z1122" i="18" s="1"/>
  <c r="AA1122" i="18" s="1"/>
  <c r="AB1122" i="18" s="1"/>
  <c r="AC1122" i="18" s="1"/>
  <c r="AD1122" i="18" s="1"/>
  <c r="AE1122" i="18" s="1"/>
  <c r="AF1122" i="18" s="1"/>
  <c r="AG1122" i="18" s="1"/>
  <c r="AH1122" i="18" s="1"/>
  <c r="AI1122" i="18" s="1"/>
  <c r="AJ1122" i="18" s="1"/>
  <c r="F960" i="18"/>
  <c r="G960" i="18" s="1"/>
  <c r="H960" i="18" s="1"/>
  <c r="I960" i="18" s="1"/>
  <c r="J960" i="18" s="1"/>
  <c r="K960" i="18" s="1"/>
  <c r="L960" i="18" s="1"/>
  <c r="M960" i="18" s="1"/>
  <c r="N960" i="18" s="1"/>
  <c r="O960" i="18" s="1"/>
  <c r="P960" i="18" s="1"/>
  <c r="Q960" i="18" s="1"/>
  <c r="R960" i="18" s="1"/>
  <c r="S960" i="18" s="1"/>
  <c r="T960" i="18" s="1"/>
  <c r="U960" i="18" s="1"/>
  <c r="V960" i="18" s="1"/>
  <c r="W960" i="18" s="1"/>
  <c r="X960" i="18" s="1"/>
  <c r="Y960" i="18" s="1"/>
  <c r="Z960" i="18" s="1"/>
  <c r="AA960" i="18" s="1"/>
  <c r="AB960" i="18" s="1"/>
  <c r="AC960" i="18" s="1"/>
  <c r="AD960" i="18" s="1"/>
  <c r="AE960" i="18" s="1"/>
  <c r="AF960" i="18" s="1"/>
  <c r="AG960" i="18" s="1"/>
  <c r="AH960" i="18" s="1"/>
  <c r="AI960" i="18" s="1"/>
  <c r="AJ960" i="18" s="1"/>
  <c r="F950" i="18"/>
  <c r="G950" i="18" s="1"/>
  <c r="H950" i="18" s="1"/>
  <c r="I950" i="18" s="1"/>
  <c r="J950" i="18" s="1"/>
  <c r="K950" i="18" s="1"/>
  <c r="L950" i="18" s="1"/>
  <c r="M950" i="18" s="1"/>
  <c r="N950" i="18" s="1"/>
  <c r="O950" i="18" s="1"/>
  <c r="P950" i="18" s="1"/>
  <c r="Q950" i="18" s="1"/>
  <c r="R950" i="18" s="1"/>
  <c r="S950" i="18" s="1"/>
  <c r="T950" i="18" s="1"/>
  <c r="U950" i="18" s="1"/>
  <c r="V950" i="18" s="1"/>
  <c r="W950" i="18" s="1"/>
  <c r="X950" i="18" s="1"/>
  <c r="Y950" i="18" s="1"/>
  <c r="Z950" i="18" s="1"/>
  <c r="AA950" i="18" s="1"/>
  <c r="AB950" i="18" s="1"/>
  <c r="AC950" i="18" s="1"/>
  <c r="AD950" i="18" s="1"/>
  <c r="AE950" i="18" s="1"/>
  <c r="AF950" i="18" s="1"/>
  <c r="AG950" i="18" s="1"/>
  <c r="AH950" i="18" s="1"/>
  <c r="AI950" i="18" s="1"/>
  <c r="AJ950" i="18" s="1"/>
  <c r="F1085" i="18"/>
  <c r="G1085" i="18" s="1"/>
  <c r="H1085" i="18" s="1"/>
  <c r="I1085" i="18" s="1"/>
  <c r="J1085" i="18" s="1"/>
  <c r="K1085" i="18" s="1"/>
  <c r="L1085" i="18" s="1"/>
  <c r="M1085" i="18" s="1"/>
  <c r="N1085" i="18" s="1"/>
  <c r="O1085" i="18" s="1"/>
  <c r="P1085" i="18" s="1"/>
  <c r="Q1085" i="18" s="1"/>
  <c r="R1085" i="18" s="1"/>
  <c r="S1085" i="18" s="1"/>
  <c r="T1085" i="18" s="1"/>
  <c r="U1085" i="18" s="1"/>
  <c r="V1085" i="18" s="1"/>
  <c r="W1085" i="18" s="1"/>
  <c r="X1085" i="18" s="1"/>
  <c r="Y1085" i="18" s="1"/>
  <c r="Z1085" i="18" s="1"/>
  <c r="AA1085" i="18" s="1"/>
  <c r="AB1085" i="18" s="1"/>
  <c r="AC1085" i="18" s="1"/>
  <c r="AD1085" i="18" s="1"/>
  <c r="AE1085" i="18" s="1"/>
  <c r="AF1085" i="18" s="1"/>
  <c r="AG1085" i="18" s="1"/>
  <c r="AH1085" i="18" s="1"/>
  <c r="AI1085" i="18" s="1"/>
  <c r="AJ1085" i="18" s="1"/>
  <c r="F994" i="18"/>
  <c r="G994" i="18" s="1"/>
  <c r="H994" i="18" s="1"/>
  <c r="I994" i="18" s="1"/>
  <c r="J994" i="18" s="1"/>
  <c r="K994" i="18" s="1"/>
  <c r="L994" i="18" s="1"/>
  <c r="M994" i="18" s="1"/>
  <c r="N994" i="18" s="1"/>
  <c r="O994" i="18" s="1"/>
  <c r="P994" i="18" s="1"/>
  <c r="Q994" i="18" s="1"/>
  <c r="R994" i="18" s="1"/>
  <c r="S994" i="18" s="1"/>
  <c r="T994" i="18" s="1"/>
  <c r="U994" i="18" s="1"/>
  <c r="V994" i="18" s="1"/>
  <c r="W994" i="18" s="1"/>
  <c r="X994" i="18" s="1"/>
  <c r="Y994" i="18" s="1"/>
  <c r="Z994" i="18" s="1"/>
  <c r="AA994" i="18" s="1"/>
  <c r="AB994" i="18" s="1"/>
  <c r="AC994" i="18" s="1"/>
  <c r="AD994" i="18" s="1"/>
  <c r="AE994" i="18" s="1"/>
  <c r="AF994" i="18" s="1"/>
  <c r="AG994" i="18" s="1"/>
  <c r="AH994" i="18" s="1"/>
  <c r="AI994" i="18" s="1"/>
  <c r="AJ994" i="18" s="1"/>
  <c r="F1000" i="18"/>
  <c r="G1000" i="18" s="1"/>
  <c r="H1000" i="18" s="1"/>
  <c r="I1000" i="18" s="1"/>
  <c r="J1000" i="18" s="1"/>
  <c r="K1000" i="18" s="1"/>
  <c r="L1000" i="18" s="1"/>
  <c r="M1000" i="18" s="1"/>
  <c r="N1000" i="18" s="1"/>
  <c r="O1000" i="18" s="1"/>
  <c r="P1000" i="18" s="1"/>
  <c r="Q1000" i="18" s="1"/>
  <c r="R1000" i="18" s="1"/>
  <c r="S1000" i="18" s="1"/>
  <c r="T1000" i="18" s="1"/>
  <c r="U1000" i="18" s="1"/>
  <c r="V1000" i="18" s="1"/>
  <c r="W1000" i="18" s="1"/>
  <c r="X1000" i="18" s="1"/>
  <c r="Y1000" i="18" s="1"/>
  <c r="Z1000" i="18" s="1"/>
  <c r="AA1000" i="18" s="1"/>
  <c r="AB1000" i="18" s="1"/>
  <c r="AC1000" i="18" s="1"/>
  <c r="AD1000" i="18" s="1"/>
  <c r="AE1000" i="18" s="1"/>
  <c r="AF1000" i="18" s="1"/>
  <c r="AG1000" i="18" s="1"/>
  <c r="AH1000" i="18" s="1"/>
  <c r="AI1000" i="18" s="1"/>
  <c r="AJ1000" i="18" s="1"/>
  <c r="F959" i="18"/>
  <c r="G959" i="18" s="1"/>
  <c r="H959" i="18" s="1"/>
  <c r="I959" i="18" s="1"/>
  <c r="J959" i="18" s="1"/>
  <c r="K959" i="18" s="1"/>
  <c r="L959" i="18" s="1"/>
  <c r="M959" i="18" s="1"/>
  <c r="N959" i="18" s="1"/>
  <c r="O959" i="18" s="1"/>
  <c r="P959" i="18" s="1"/>
  <c r="Q959" i="18" s="1"/>
  <c r="R959" i="18" s="1"/>
  <c r="S959" i="18" s="1"/>
  <c r="T959" i="18" s="1"/>
  <c r="U959" i="18" s="1"/>
  <c r="V959" i="18" s="1"/>
  <c r="W959" i="18" s="1"/>
  <c r="X959" i="18" s="1"/>
  <c r="Y959" i="18" s="1"/>
  <c r="Z959" i="18" s="1"/>
  <c r="AA959" i="18" s="1"/>
  <c r="AB959" i="18" s="1"/>
  <c r="AC959" i="18" s="1"/>
  <c r="AD959" i="18" s="1"/>
  <c r="AE959" i="18" s="1"/>
  <c r="AF959" i="18" s="1"/>
  <c r="AG959" i="18" s="1"/>
  <c r="AH959" i="18" s="1"/>
  <c r="AI959" i="18" s="1"/>
  <c r="AJ959" i="18" s="1"/>
  <c r="F1005" i="18"/>
  <c r="G1005" i="18" s="1"/>
  <c r="H1005" i="18" s="1"/>
  <c r="I1005" i="18" s="1"/>
  <c r="J1005" i="18" s="1"/>
  <c r="K1005" i="18" s="1"/>
  <c r="L1005" i="18" s="1"/>
  <c r="M1005" i="18" s="1"/>
  <c r="N1005" i="18" s="1"/>
  <c r="O1005" i="18" s="1"/>
  <c r="P1005" i="18" s="1"/>
  <c r="Q1005" i="18" s="1"/>
  <c r="R1005" i="18" s="1"/>
  <c r="S1005" i="18" s="1"/>
  <c r="T1005" i="18" s="1"/>
  <c r="U1005" i="18" s="1"/>
  <c r="V1005" i="18" s="1"/>
  <c r="W1005" i="18" s="1"/>
  <c r="X1005" i="18" s="1"/>
  <c r="Y1005" i="18" s="1"/>
  <c r="Z1005" i="18" s="1"/>
  <c r="AA1005" i="18" s="1"/>
  <c r="AB1005" i="18" s="1"/>
  <c r="AC1005" i="18" s="1"/>
  <c r="AD1005" i="18" s="1"/>
  <c r="AE1005" i="18" s="1"/>
  <c r="AF1005" i="18" s="1"/>
  <c r="AG1005" i="18" s="1"/>
  <c r="AH1005" i="18" s="1"/>
  <c r="AI1005" i="18" s="1"/>
  <c r="AJ1005" i="18" s="1"/>
  <c r="F1033" i="18"/>
  <c r="G1033" i="18" s="1"/>
  <c r="H1033" i="18" s="1"/>
  <c r="I1033" i="18" s="1"/>
  <c r="J1033" i="18" s="1"/>
  <c r="K1033" i="18" s="1"/>
  <c r="L1033" i="18" s="1"/>
  <c r="M1033" i="18" s="1"/>
  <c r="N1033" i="18" s="1"/>
  <c r="O1033" i="18" s="1"/>
  <c r="P1033" i="18" s="1"/>
  <c r="Q1033" i="18" s="1"/>
  <c r="R1033" i="18" s="1"/>
  <c r="S1033" i="18" s="1"/>
  <c r="T1033" i="18" s="1"/>
  <c r="U1033" i="18" s="1"/>
  <c r="V1033" i="18" s="1"/>
  <c r="W1033" i="18" s="1"/>
  <c r="X1033" i="18" s="1"/>
  <c r="Y1033" i="18" s="1"/>
  <c r="Z1033" i="18" s="1"/>
  <c r="AA1033" i="18" s="1"/>
  <c r="AB1033" i="18" s="1"/>
  <c r="AC1033" i="18" s="1"/>
  <c r="AD1033" i="18" s="1"/>
  <c r="AE1033" i="18" s="1"/>
  <c r="AF1033" i="18" s="1"/>
  <c r="AG1033" i="18" s="1"/>
  <c r="AH1033" i="18" s="1"/>
  <c r="AI1033" i="18" s="1"/>
  <c r="AJ1033" i="18" s="1"/>
  <c r="F1037" i="18"/>
  <c r="G1037" i="18" s="1"/>
  <c r="H1037" i="18" s="1"/>
  <c r="I1037" i="18" s="1"/>
  <c r="J1037" i="18" s="1"/>
  <c r="K1037" i="18" s="1"/>
  <c r="L1037" i="18" s="1"/>
  <c r="M1037" i="18" s="1"/>
  <c r="N1037" i="18" s="1"/>
  <c r="O1037" i="18" s="1"/>
  <c r="P1037" i="18" s="1"/>
  <c r="Q1037" i="18" s="1"/>
  <c r="R1037" i="18" s="1"/>
  <c r="S1037" i="18" s="1"/>
  <c r="T1037" i="18" s="1"/>
  <c r="U1037" i="18" s="1"/>
  <c r="V1037" i="18" s="1"/>
  <c r="W1037" i="18" s="1"/>
  <c r="X1037" i="18" s="1"/>
  <c r="Y1037" i="18" s="1"/>
  <c r="Z1037" i="18" s="1"/>
  <c r="AA1037" i="18" s="1"/>
  <c r="AB1037" i="18" s="1"/>
  <c r="AC1037" i="18" s="1"/>
  <c r="AD1037" i="18" s="1"/>
  <c r="AE1037" i="18" s="1"/>
  <c r="AF1037" i="18" s="1"/>
  <c r="AG1037" i="18" s="1"/>
  <c r="AH1037" i="18" s="1"/>
  <c r="AI1037" i="18" s="1"/>
  <c r="AJ1037" i="18" s="1"/>
  <c r="F1007" i="18"/>
  <c r="G1007" i="18" s="1"/>
  <c r="H1007" i="18" s="1"/>
  <c r="I1007" i="18" s="1"/>
  <c r="J1007" i="18" s="1"/>
  <c r="K1007" i="18" s="1"/>
  <c r="L1007" i="18" s="1"/>
  <c r="M1007" i="18" s="1"/>
  <c r="N1007" i="18" s="1"/>
  <c r="O1007" i="18" s="1"/>
  <c r="P1007" i="18" s="1"/>
  <c r="Q1007" i="18" s="1"/>
  <c r="R1007" i="18" s="1"/>
  <c r="S1007" i="18" s="1"/>
  <c r="T1007" i="18" s="1"/>
  <c r="U1007" i="18" s="1"/>
  <c r="V1007" i="18" s="1"/>
  <c r="W1007" i="18" s="1"/>
  <c r="X1007" i="18" s="1"/>
  <c r="Y1007" i="18" s="1"/>
  <c r="Z1007" i="18" s="1"/>
  <c r="AA1007" i="18" s="1"/>
  <c r="AB1007" i="18" s="1"/>
  <c r="AC1007" i="18" s="1"/>
  <c r="AD1007" i="18" s="1"/>
  <c r="AE1007" i="18" s="1"/>
  <c r="AF1007" i="18" s="1"/>
  <c r="AG1007" i="18" s="1"/>
  <c r="AH1007" i="18" s="1"/>
  <c r="AI1007" i="18" s="1"/>
  <c r="AJ1007" i="18" s="1"/>
  <c r="F955" i="18"/>
  <c r="G955" i="18" s="1"/>
  <c r="H955" i="18" s="1"/>
  <c r="I955" i="18" s="1"/>
  <c r="J955" i="18" s="1"/>
  <c r="K955" i="18" s="1"/>
  <c r="L955" i="18" s="1"/>
  <c r="M955" i="18" s="1"/>
  <c r="N955" i="18" s="1"/>
  <c r="O955" i="18" s="1"/>
  <c r="P955" i="18" s="1"/>
  <c r="Q955" i="18" s="1"/>
  <c r="R955" i="18" s="1"/>
  <c r="S955" i="18" s="1"/>
  <c r="T955" i="18" s="1"/>
  <c r="U955" i="18" s="1"/>
  <c r="V955" i="18" s="1"/>
  <c r="W955" i="18" s="1"/>
  <c r="X955" i="18" s="1"/>
  <c r="Y955" i="18" s="1"/>
  <c r="Z955" i="18" s="1"/>
  <c r="AA955" i="18" s="1"/>
  <c r="AB955" i="18" s="1"/>
  <c r="AC955" i="18" s="1"/>
  <c r="AD955" i="18" s="1"/>
  <c r="AE955" i="18" s="1"/>
  <c r="AF955" i="18" s="1"/>
  <c r="AG955" i="18" s="1"/>
  <c r="AH955" i="18" s="1"/>
  <c r="AI955" i="18" s="1"/>
  <c r="AJ955" i="18" s="1"/>
  <c r="F1075" i="18"/>
  <c r="G1075" i="18" s="1"/>
  <c r="H1075" i="18" s="1"/>
  <c r="I1075" i="18" s="1"/>
  <c r="J1075" i="18" s="1"/>
  <c r="K1075" i="18" s="1"/>
  <c r="L1075" i="18" s="1"/>
  <c r="M1075" i="18" s="1"/>
  <c r="N1075" i="18" s="1"/>
  <c r="O1075" i="18" s="1"/>
  <c r="P1075" i="18" s="1"/>
  <c r="Q1075" i="18" s="1"/>
  <c r="R1075" i="18" s="1"/>
  <c r="S1075" i="18" s="1"/>
  <c r="T1075" i="18" s="1"/>
  <c r="U1075" i="18" s="1"/>
  <c r="V1075" i="18" s="1"/>
  <c r="W1075" i="18" s="1"/>
  <c r="X1075" i="18" s="1"/>
  <c r="Y1075" i="18" s="1"/>
  <c r="Z1075" i="18" s="1"/>
  <c r="AA1075" i="18" s="1"/>
  <c r="AB1075" i="18" s="1"/>
  <c r="AC1075" i="18" s="1"/>
  <c r="AD1075" i="18" s="1"/>
  <c r="AE1075" i="18" s="1"/>
  <c r="AF1075" i="18" s="1"/>
  <c r="AG1075" i="18" s="1"/>
  <c r="AH1075" i="18" s="1"/>
  <c r="AI1075" i="18" s="1"/>
  <c r="AJ1075" i="18" s="1"/>
  <c r="F1086" i="18"/>
  <c r="G1086" i="18" s="1"/>
  <c r="H1086" i="18" s="1"/>
  <c r="I1086" i="18" s="1"/>
  <c r="J1086" i="18" s="1"/>
  <c r="K1086" i="18" s="1"/>
  <c r="L1086" i="18" s="1"/>
  <c r="M1086" i="18" s="1"/>
  <c r="N1086" i="18" s="1"/>
  <c r="O1086" i="18" s="1"/>
  <c r="P1086" i="18" s="1"/>
  <c r="Q1086" i="18" s="1"/>
  <c r="R1086" i="18" s="1"/>
  <c r="S1086" i="18" s="1"/>
  <c r="T1086" i="18" s="1"/>
  <c r="U1086" i="18" s="1"/>
  <c r="V1086" i="18" s="1"/>
  <c r="W1086" i="18" s="1"/>
  <c r="X1086" i="18" s="1"/>
  <c r="Y1086" i="18" s="1"/>
  <c r="Z1086" i="18" s="1"/>
  <c r="AA1086" i="18" s="1"/>
  <c r="AB1086" i="18" s="1"/>
  <c r="AC1086" i="18" s="1"/>
  <c r="AD1086" i="18" s="1"/>
  <c r="AE1086" i="18" s="1"/>
  <c r="AF1086" i="18" s="1"/>
  <c r="AG1086" i="18" s="1"/>
  <c r="AH1086" i="18" s="1"/>
  <c r="AI1086" i="18" s="1"/>
  <c r="AJ1086" i="18" s="1"/>
  <c r="F1131" i="18"/>
  <c r="G1131" i="18" s="1"/>
  <c r="H1131" i="18" s="1"/>
  <c r="I1131" i="18" s="1"/>
  <c r="J1131" i="18" s="1"/>
  <c r="K1131" i="18" s="1"/>
  <c r="L1131" i="18" s="1"/>
  <c r="M1131" i="18" s="1"/>
  <c r="N1131" i="18" s="1"/>
  <c r="O1131" i="18" s="1"/>
  <c r="P1131" i="18" s="1"/>
  <c r="Q1131" i="18" s="1"/>
  <c r="R1131" i="18" s="1"/>
  <c r="S1131" i="18" s="1"/>
  <c r="T1131" i="18" s="1"/>
  <c r="U1131" i="18" s="1"/>
  <c r="V1131" i="18" s="1"/>
  <c r="W1131" i="18" s="1"/>
  <c r="X1131" i="18" s="1"/>
  <c r="Y1131" i="18" s="1"/>
  <c r="Z1131" i="18" s="1"/>
  <c r="AA1131" i="18" s="1"/>
  <c r="AB1131" i="18" s="1"/>
  <c r="AC1131" i="18" s="1"/>
  <c r="AD1131" i="18" s="1"/>
  <c r="AE1131" i="18" s="1"/>
  <c r="AF1131" i="18" s="1"/>
  <c r="AG1131" i="18" s="1"/>
  <c r="AH1131" i="18" s="1"/>
  <c r="AI1131" i="18" s="1"/>
  <c r="AJ1131" i="18" s="1"/>
  <c r="F990" i="18"/>
  <c r="G990" i="18" s="1"/>
  <c r="H990" i="18" s="1"/>
  <c r="I990" i="18" s="1"/>
  <c r="J990" i="18" s="1"/>
  <c r="K990" i="18" s="1"/>
  <c r="L990" i="18" s="1"/>
  <c r="M990" i="18" s="1"/>
  <c r="N990" i="18" s="1"/>
  <c r="O990" i="18" s="1"/>
  <c r="P990" i="18" s="1"/>
  <c r="Q990" i="18" s="1"/>
  <c r="R990" i="18" s="1"/>
  <c r="S990" i="18" s="1"/>
  <c r="T990" i="18" s="1"/>
  <c r="U990" i="18" s="1"/>
  <c r="V990" i="18" s="1"/>
  <c r="W990" i="18" s="1"/>
  <c r="X990" i="18" s="1"/>
  <c r="Y990" i="18" s="1"/>
  <c r="Z990" i="18" s="1"/>
  <c r="AA990" i="18" s="1"/>
  <c r="AB990" i="18" s="1"/>
  <c r="AC990" i="18" s="1"/>
  <c r="AD990" i="18" s="1"/>
  <c r="AE990" i="18" s="1"/>
  <c r="AF990" i="18" s="1"/>
  <c r="AG990" i="18" s="1"/>
  <c r="AH990" i="18" s="1"/>
  <c r="AI990" i="18" s="1"/>
  <c r="AJ990" i="18" s="1"/>
  <c r="F1004" i="18"/>
  <c r="G1004" i="18" s="1"/>
  <c r="H1004" i="18" s="1"/>
  <c r="I1004" i="18" s="1"/>
  <c r="J1004" i="18" s="1"/>
  <c r="K1004" i="18" s="1"/>
  <c r="L1004" i="18" s="1"/>
  <c r="M1004" i="18" s="1"/>
  <c r="N1004" i="18" s="1"/>
  <c r="O1004" i="18" s="1"/>
  <c r="P1004" i="18" s="1"/>
  <c r="Q1004" i="18" s="1"/>
  <c r="R1004" i="18" s="1"/>
  <c r="S1004" i="18" s="1"/>
  <c r="T1004" i="18" s="1"/>
  <c r="U1004" i="18" s="1"/>
  <c r="V1004" i="18" s="1"/>
  <c r="W1004" i="18" s="1"/>
  <c r="X1004" i="18" s="1"/>
  <c r="Y1004" i="18" s="1"/>
  <c r="Z1004" i="18" s="1"/>
  <c r="AA1004" i="18" s="1"/>
  <c r="AB1004" i="18" s="1"/>
  <c r="AC1004" i="18" s="1"/>
  <c r="AD1004" i="18" s="1"/>
  <c r="AE1004" i="18" s="1"/>
  <c r="AF1004" i="18" s="1"/>
  <c r="AG1004" i="18" s="1"/>
  <c r="AH1004" i="18" s="1"/>
  <c r="AI1004" i="18" s="1"/>
  <c r="AJ1004" i="18" s="1"/>
  <c r="F875" i="18" l="1"/>
  <c r="G875" i="18" s="1"/>
  <c r="H875" i="18" s="1"/>
  <c r="I875" i="18" s="1"/>
  <c r="J875" i="18" s="1"/>
  <c r="K875" i="18" s="1"/>
  <c r="L875" i="18" s="1"/>
  <c r="M875" i="18" s="1"/>
  <c r="N875" i="18" s="1"/>
  <c r="O875" i="18" s="1"/>
  <c r="P875" i="18" s="1"/>
  <c r="Q875" i="18" s="1"/>
  <c r="R875" i="18" s="1"/>
  <c r="S875" i="18" s="1"/>
  <c r="T875" i="18" s="1"/>
  <c r="U875" i="18" s="1"/>
  <c r="V875" i="18" s="1"/>
  <c r="W875" i="18" s="1"/>
  <c r="X875" i="18" s="1"/>
  <c r="Y875" i="18" s="1"/>
  <c r="Z875" i="18" s="1"/>
  <c r="AA875" i="18" s="1"/>
  <c r="AB875" i="18" s="1"/>
  <c r="AC875" i="18" s="1"/>
  <c r="AD875" i="18" s="1"/>
  <c r="AE875" i="18" s="1"/>
  <c r="AF875" i="18" s="1"/>
  <c r="AG875" i="18" s="1"/>
  <c r="AH875" i="18" s="1"/>
  <c r="AI875" i="18" s="1"/>
  <c r="AJ875" i="18" s="1"/>
  <c r="F916" i="18"/>
  <c r="G916" i="18" s="1"/>
  <c r="H916" i="18" s="1"/>
  <c r="I916" i="18" s="1"/>
  <c r="J916" i="18" s="1"/>
  <c r="K916" i="18" s="1"/>
  <c r="L916" i="18" s="1"/>
  <c r="M916" i="18" s="1"/>
  <c r="N916" i="18" s="1"/>
  <c r="O916" i="18" s="1"/>
  <c r="P916" i="18" s="1"/>
  <c r="Q916" i="18" s="1"/>
  <c r="R916" i="18" s="1"/>
  <c r="S916" i="18" s="1"/>
  <c r="T916" i="18" s="1"/>
  <c r="U916" i="18" s="1"/>
  <c r="V916" i="18" s="1"/>
  <c r="W916" i="18" s="1"/>
  <c r="X916" i="18" s="1"/>
  <c r="Y916" i="18" s="1"/>
  <c r="Z916" i="18" s="1"/>
  <c r="AA916" i="18" s="1"/>
  <c r="AB916" i="18" s="1"/>
  <c r="AC916" i="18" s="1"/>
  <c r="AD916" i="18" s="1"/>
  <c r="AE916" i="18" s="1"/>
  <c r="AF916" i="18" s="1"/>
  <c r="AG916" i="18" s="1"/>
  <c r="AH916" i="18" s="1"/>
  <c r="AI916" i="18" s="1"/>
  <c r="AJ916" i="18" s="1"/>
  <c r="F881" i="18"/>
  <c r="G881" i="18" s="1"/>
  <c r="H881" i="18" s="1"/>
  <c r="I881" i="18" s="1"/>
  <c r="J881" i="18" s="1"/>
  <c r="K881" i="18" s="1"/>
  <c r="L881" i="18" s="1"/>
  <c r="M881" i="18" s="1"/>
  <c r="N881" i="18" s="1"/>
  <c r="O881" i="18" s="1"/>
  <c r="P881" i="18" s="1"/>
  <c r="Q881" i="18" s="1"/>
  <c r="R881" i="18" s="1"/>
  <c r="S881" i="18" s="1"/>
  <c r="T881" i="18" s="1"/>
  <c r="U881" i="18" s="1"/>
  <c r="V881" i="18" s="1"/>
  <c r="W881" i="18" s="1"/>
  <c r="X881" i="18" s="1"/>
  <c r="Y881" i="18" s="1"/>
  <c r="Z881" i="18" s="1"/>
  <c r="AA881" i="18" s="1"/>
  <c r="AB881" i="18" s="1"/>
  <c r="AC881" i="18" s="1"/>
  <c r="AD881" i="18" s="1"/>
  <c r="AE881" i="18" s="1"/>
  <c r="AF881" i="18" s="1"/>
  <c r="AG881" i="18" s="1"/>
  <c r="AH881" i="18" s="1"/>
  <c r="AI881" i="18" s="1"/>
  <c r="AJ881" i="18" s="1"/>
  <c r="F922" i="18"/>
  <c r="G922" i="18" s="1"/>
  <c r="H922" i="18" s="1"/>
  <c r="I922" i="18" s="1"/>
  <c r="J922" i="18" s="1"/>
  <c r="K922" i="18" s="1"/>
  <c r="L922" i="18" s="1"/>
  <c r="M922" i="18" s="1"/>
  <c r="N922" i="18" s="1"/>
  <c r="O922" i="18" s="1"/>
  <c r="P922" i="18" s="1"/>
  <c r="Q922" i="18" s="1"/>
  <c r="R922" i="18" s="1"/>
  <c r="S922" i="18" s="1"/>
  <c r="T922" i="18" s="1"/>
  <c r="U922" i="18" s="1"/>
  <c r="V922" i="18" s="1"/>
  <c r="W922" i="18" s="1"/>
  <c r="X922" i="18" s="1"/>
  <c r="Y922" i="18" s="1"/>
  <c r="Z922" i="18" s="1"/>
  <c r="AA922" i="18" s="1"/>
  <c r="AB922" i="18" s="1"/>
  <c r="AC922" i="18" s="1"/>
  <c r="AD922" i="18" s="1"/>
  <c r="AE922" i="18" s="1"/>
  <c r="AF922" i="18" s="1"/>
  <c r="AG922" i="18" s="1"/>
  <c r="AH922" i="18" s="1"/>
  <c r="AI922" i="18" s="1"/>
  <c r="AJ922" i="18" s="1"/>
  <c r="F873" i="18"/>
  <c r="G873" i="18" s="1"/>
  <c r="H873" i="18" s="1"/>
  <c r="I873" i="18" s="1"/>
  <c r="J873" i="18" s="1"/>
  <c r="K873" i="18" s="1"/>
  <c r="L873" i="18" s="1"/>
  <c r="M873" i="18" s="1"/>
  <c r="N873" i="18" s="1"/>
  <c r="O873" i="18" s="1"/>
  <c r="P873" i="18" s="1"/>
  <c r="Q873" i="18" s="1"/>
  <c r="R873" i="18" s="1"/>
  <c r="S873" i="18" s="1"/>
  <c r="T873" i="18" s="1"/>
  <c r="U873" i="18" s="1"/>
  <c r="V873" i="18" s="1"/>
  <c r="W873" i="18" s="1"/>
  <c r="X873" i="18" s="1"/>
  <c r="Y873" i="18" s="1"/>
  <c r="Z873" i="18" s="1"/>
  <c r="AA873" i="18" s="1"/>
  <c r="AB873" i="18" s="1"/>
  <c r="AC873" i="18" s="1"/>
  <c r="AD873" i="18" s="1"/>
  <c r="AE873" i="18" s="1"/>
  <c r="AF873" i="18" s="1"/>
  <c r="AG873" i="18" s="1"/>
  <c r="AH873" i="18" s="1"/>
  <c r="AI873" i="18" s="1"/>
  <c r="AJ873" i="18" s="1"/>
  <c r="F914" i="18"/>
  <c r="G914" i="18" s="1"/>
  <c r="H914" i="18" s="1"/>
  <c r="I914" i="18" s="1"/>
  <c r="J914" i="18" s="1"/>
  <c r="K914" i="18" s="1"/>
  <c r="L914" i="18" s="1"/>
  <c r="M914" i="18" s="1"/>
  <c r="N914" i="18" s="1"/>
  <c r="O914" i="18" s="1"/>
  <c r="P914" i="18" s="1"/>
  <c r="Q914" i="18" s="1"/>
  <c r="R914" i="18" s="1"/>
  <c r="S914" i="18" s="1"/>
  <c r="T914" i="18" s="1"/>
  <c r="U914" i="18" s="1"/>
  <c r="V914" i="18" s="1"/>
  <c r="W914" i="18" s="1"/>
  <c r="X914" i="18" s="1"/>
  <c r="Y914" i="18" s="1"/>
  <c r="Z914" i="18" s="1"/>
  <c r="AA914" i="18" s="1"/>
  <c r="AB914" i="18" s="1"/>
  <c r="AC914" i="18" s="1"/>
  <c r="AD914" i="18" s="1"/>
  <c r="AE914" i="18" s="1"/>
  <c r="AF914" i="18" s="1"/>
  <c r="AG914" i="18" s="1"/>
  <c r="AH914" i="18" s="1"/>
  <c r="AI914" i="18" s="1"/>
  <c r="AJ914" i="18" s="1"/>
  <c r="F878" i="18"/>
  <c r="G878" i="18" s="1"/>
  <c r="H878" i="18" s="1"/>
  <c r="I878" i="18" s="1"/>
  <c r="J878" i="18" s="1"/>
  <c r="K878" i="18" s="1"/>
  <c r="L878" i="18" s="1"/>
  <c r="M878" i="18" s="1"/>
  <c r="N878" i="18" s="1"/>
  <c r="O878" i="18" s="1"/>
  <c r="P878" i="18" s="1"/>
  <c r="Q878" i="18" s="1"/>
  <c r="R878" i="18" s="1"/>
  <c r="S878" i="18" s="1"/>
  <c r="T878" i="18" s="1"/>
  <c r="U878" i="18" s="1"/>
  <c r="V878" i="18" s="1"/>
  <c r="W878" i="18" s="1"/>
  <c r="X878" i="18" s="1"/>
  <c r="Y878" i="18" s="1"/>
  <c r="Z878" i="18" s="1"/>
  <c r="AA878" i="18" s="1"/>
  <c r="AB878" i="18" s="1"/>
  <c r="AC878" i="18" s="1"/>
  <c r="AD878" i="18" s="1"/>
  <c r="AE878" i="18" s="1"/>
  <c r="AF878" i="18" s="1"/>
  <c r="AG878" i="18" s="1"/>
  <c r="AH878" i="18" s="1"/>
  <c r="AI878" i="18" s="1"/>
  <c r="AJ878" i="18" s="1"/>
  <c r="F919" i="18"/>
  <c r="G919" i="18" s="1"/>
  <c r="H919" i="18" s="1"/>
  <c r="I919" i="18" s="1"/>
  <c r="J919" i="18" s="1"/>
  <c r="K919" i="18" s="1"/>
  <c r="L919" i="18" s="1"/>
  <c r="M919" i="18" s="1"/>
  <c r="N919" i="18" s="1"/>
  <c r="O919" i="18" s="1"/>
  <c r="P919" i="18" s="1"/>
  <c r="Q919" i="18" s="1"/>
  <c r="R919" i="18" s="1"/>
  <c r="S919" i="18" s="1"/>
  <c r="T919" i="18" s="1"/>
  <c r="U919" i="18" s="1"/>
  <c r="V919" i="18" s="1"/>
  <c r="W919" i="18" s="1"/>
  <c r="X919" i="18" s="1"/>
  <c r="Y919" i="18" s="1"/>
  <c r="Z919" i="18" s="1"/>
  <c r="AA919" i="18" s="1"/>
  <c r="AB919" i="18" s="1"/>
  <c r="AC919" i="18" s="1"/>
  <c r="AD919" i="18" s="1"/>
  <c r="AE919" i="18" s="1"/>
  <c r="AF919" i="18" s="1"/>
  <c r="AG919" i="18" s="1"/>
  <c r="AH919" i="18" s="1"/>
  <c r="AI919" i="18" s="1"/>
  <c r="AJ919" i="18" s="1"/>
  <c r="F884" i="18"/>
  <c r="G884" i="18" s="1"/>
  <c r="H884" i="18" s="1"/>
  <c r="I884" i="18" s="1"/>
  <c r="J884" i="18" s="1"/>
  <c r="K884" i="18" s="1"/>
  <c r="L884" i="18" s="1"/>
  <c r="M884" i="18" s="1"/>
  <c r="N884" i="18" s="1"/>
  <c r="O884" i="18" s="1"/>
  <c r="P884" i="18" s="1"/>
  <c r="Q884" i="18" s="1"/>
  <c r="R884" i="18" s="1"/>
  <c r="S884" i="18" s="1"/>
  <c r="T884" i="18" s="1"/>
  <c r="U884" i="18" s="1"/>
  <c r="V884" i="18" s="1"/>
  <c r="W884" i="18" s="1"/>
  <c r="X884" i="18" s="1"/>
  <c r="Y884" i="18" s="1"/>
  <c r="Z884" i="18" s="1"/>
  <c r="AA884" i="18" s="1"/>
  <c r="AB884" i="18" s="1"/>
  <c r="AC884" i="18" s="1"/>
  <c r="AD884" i="18" s="1"/>
  <c r="AE884" i="18" s="1"/>
  <c r="AF884" i="18" s="1"/>
  <c r="AG884" i="18" s="1"/>
  <c r="AH884" i="18" s="1"/>
  <c r="AI884" i="18" s="1"/>
  <c r="AJ884" i="18" s="1"/>
  <c r="F925" i="18"/>
  <c r="G925" i="18" s="1"/>
  <c r="H925" i="18" s="1"/>
  <c r="I925" i="18" s="1"/>
  <c r="J925" i="18" s="1"/>
  <c r="K925" i="18" s="1"/>
  <c r="L925" i="18" s="1"/>
  <c r="M925" i="18" s="1"/>
  <c r="N925" i="18" s="1"/>
  <c r="O925" i="18" s="1"/>
  <c r="P925" i="18" s="1"/>
  <c r="Q925" i="18" s="1"/>
  <c r="R925" i="18" s="1"/>
  <c r="S925" i="18" s="1"/>
  <c r="T925" i="18" s="1"/>
  <c r="U925" i="18" s="1"/>
  <c r="V925" i="18" s="1"/>
  <c r="W925" i="18" s="1"/>
  <c r="X925" i="18" s="1"/>
  <c r="Y925" i="18" s="1"/>
  <c r="Z925" i="18" s="1"/>
  <c r="AA925" i="18" s="1"/>
  <c r="AB925" i="18" s="1"/>
  <c r="AC925" i="18" s="1"/>
  <c r="AD925" i="18" s="1"/>
  <c r="AE925" i="18" s="1"/>
  <c r="AF925" i="18" s="1"/>
  <c r="AG925" i="18" s="1"/>
  <c r="AH925" i="18" s="1"/>
  <c r="AI925" i="18" s="1"/>
  <c r="AJ925" i="18" s="1"/>
  <c r="F868" i="18"/>
  <c r="G868" i="18" s="1"/>
  <c r="H868" i="18" s="1"/>
  <c r="I868" i="18" s="1"/>
  <c r="J868" i="18" s="1"/>
  <c r="K868" i="18" s="1"/>
  <c r="L868" i="18" s="1"/>
  <c r="M868" i="18" s="1"/>
  <c r="N868" i="18" s="1"/>
  <c r="O868" i="18" s="1"/>
  <c r="P868" i="18" s="1"/>
  <c r="Q868" i="18" s="1"/>
  <c r="R868" i="18" s="1"/>
  <c r="S868" i="18" s="1"/>
  <c r="T868" i="18" s="1"/>
  <c r="U868" i="18" s="1"/>
  <c r="V868" i="18" s="1"/>
  <c r="W868" i="18" s="1"/>
  <c r="X868" i="18" s="1"/>
  <c r="Y868" i="18" s="1"/>
  <c r="Z868" i="18" s="1"/>
  <c r="AA868" i="18" s="1"/>
  <c r="AB868" i="18" s="1"/>
  <c r="AC868" i="18" s="1"/>
  <c r="AD868" i="18" s="1"/>
  <c r="AE868" i="18" s="1"/>
  <c r="AF868" i="18" s="1"/>
  <c r="AG868" i="18" s="1"/>
  <c r="AH868" i="18" s="1"/>
  <c r="AI868" i="18" s="1"/>
  <c r="AJ868" i="18" s="1"/>
  <c r="F909" i="18"/>
  <c r="G909" i="18" s="1"/>
  <c r="H909" i="18" s="1"/>
  <c r="I909" i="18" s="1"/>
  <c r="J909" i="18" s="1"/>
  <c r="K909" i="18" s="1"/>
  <c r="L909" i="18" s="1"/>
  <c r="M909" i="18" s="1"/>
  <c r="N909" i="18" s="1"/>
  <c r="O909" i="18" s="1"/>
  <c r="P909" i="18" s="1"/>
  <c r="Q909" i="18" s="1"/>
  <c r="R909" i="18" s="1"/>
  <c r="S909" i="18" s="1"/>
  <c r="T909" i="18" s="1"/>
  <c r="U909" i="18" s="1"/>
  <c r="V909" i="18" s="1"/>
  <c r="W909" i="18" s="1"/>
  <c r="X909" i="18" s="1"/>
  <c r="Y909" i="18" s="1"/>
  <c r="Z909" i="18" s="1"/>
  <c r="AA909" i="18" s="1"/>
  <c r="AB909" i="18" s="1"/>
  <c r="AC909" i="18" s="1"/>
  <c r="AD909" i="18" s="1"/>
  <c r="AE909" i="18" s="1"/>
  <c r="AF909" i="18" s="1"/>
  <c r="AG909" i="18" s="1"/>
  <c r="AH909" i="18" s="1"/>
  <c r="AI909" i="18" s="1"/>
  <c r="AJ909" i="18" s="1"/>
  <c r="F871" i="18"/>
  <c r="G871" i="18" s="1"/>
  <c r="H871" i="18" s="1"/>
  <c r="I871" i="18" s="1"/>
  <c r="J871" i="18" s="1"/>
  <c r="K871" i="18" s="1"/>
  <c r="L871" i="18" s="1"/>
  <c r="M871" i="18" s="1"/>
  <c r="N871" i="18" s="1"/>
  <c r="O871" i="18" s="1"/>
  <c r="P871" i="18" s="1"/>
  <c r="Q871" i="18" s="1"/>
  <c r="R871" i="18" s="1"/>
  <c r="S871" i="18" s="1"/>
  <c r="T871" i="18" s="1"/>
  <c r="U871" i="18" s="1"/>
  <c r="V871" i="18" s="1"/>
  <c r="W871" i="18" s="1"/>
  <c r="X871" i="18" s="1"/>
  <c r="Y871" i="18" s="1"/>
  <c r="Z871" i="18" s="1"/>
  <c r="AA871" i="18" s="1"/>
  <c r="AB871" i="18" s="1"/>
  <c r="AC871" i="18" s="1"/>
  <c r="AD871" i="18" s="1"/>
  <c r="AE871" i="18" s="1"/>
  <c r="AF871" i="18" s="1"/>
  <c r="AG871" i="18" s="1"/>
  <c r="AH871" i="18" s="1"/>
  <c r="AI871" i="18" s="1"/>
  <c r="AJ871" i="18" s="1"/>
  <c r="F912" i="18"/>
  <c r="G912" i="18" s="1"/>
  <c r="H912" i="18" s="1"/>
  <c r="I912" i="18" s="1"/>
  <c r="J912" i="18" s="1"/>
  <c r="K912" i="18" s="1"/>
  <c r="L912" i="18" s="1"/>
  <c r="M912" i="18" s="1"/>
  <c r="N912" i="18" s="1"/>
  <c r="O912" i="18" s="1"/>
  <c r="P912" i="18" s="1"/>
  <c r="Q912" i="18" s="1"/>
  <c r="R912" i="18" s="1"/>
  <c r="S912" i="18" s="1"/>
  <c r="T912" i="18" s="1"/>
  <c r="U912" i="18" s="1"/>
  <c r="V912" i="18" s="1"/>
  <c r="W912" i="18" s="1"/>
  <c r="X912" i="18" s="1"/>
  <c r="Y912" i="18" s="1"/>
  <c r="Z912" i="18" s="1"/>
  <c r="AA912" i="18" s="1"/>
  <c r="AB912" i="18" s="1"/>
  <c r="AC912" i="18" s="1"/>
  <c r="AD912" i="18" s="1"/>
  <c r="AE912" i="18" s="1"/>
  <c r="AF912" i="18" s="1"/>
  <c r="AG912" i="18" s="1"/>
  <c r="AH912" i="18" s="1"/>
  <c r="AI912" i="18" s="1"/>
  <c r="AJ912" i="18" s="1"/>
  <c r="F876" i="18"/>
  <c r="G876" i="18" s="1"/>
  <c r="H876" i="18" s="1"/>
  <c r="I876" i="18" s="1"/>
  <c r="J876" i="18" s="1"/>
  <c r="K876" i="18" s="1"/>
  <c r="L876" i="18" s="1"/>
  <c r="M876" i="18" s="1"/>
  <c r="N876" i="18" s="1"/>
  <c r="O876" i="18" s="1"/>
  <c r="P876" i="18" s="1"/>
  <c r="Q876" i="18" s="1"/>
  <c r="R876" i="18" s="1"/>
  <c r="S876" i="18" s="1"/>
  <c r="T876" i="18" s="1"/>
  <c r="U876" i="18" s="1"/>
  <c r="V876" i="18" s="1"/>
  <c r="W876" i="18" s="1"/>
  <c r="X876" i="18" s="1"/>
  <c r="Y876" i="18" s="1"/>
  <c r="Z876" i="18" s="1"/>
  <c r="AA876" i="18" s="1"/>
  <c r="AB876" i="18" s="1"/>
  <c r="AC876" i="18" s="1"/>
  <c r="AD876" i="18" s="1"/>
  <c r="AE876" i="18" s="1"/>
  <c r="AF876" i="18" s="1"/>
  <c r="AG876" i="18" s="1"/>
  <c r="AH876" i="18" s="1"/>
  <c r="AI876" i="18" s="1"/>
  <c r="AJ876" i="18" s="1"/>
  <c r="F917" i="18"/>
  <c r="G917" i="18" s="1"/>
  <c r="H917" i="18" s="1"/>
  <c r="I917" i="18" s="1"/>
  <c r="J917" i="18" s="1"/>
  <c r="K917" i="18" s="1"/>
  <c r="L917" i="18" s="1"/>
  <c r="M917" i="18" s="1"/>
  <c r="N917" i="18" s="1"/>
  <c r="O917" i="18" s="1"/>
  <c r="P917" i="18" s="1"/>
  <c r="Q917" i="18" s="1"/>
  <c r="R917" i="18" s="1"/>
  <c r="S917" i="18" s="1"/>
  <c r="T917" i="18" s="1"/>
  <c r="U917" i="18" s="1"/>
  <c r="V917" i="18" s="1"/>
  <c r="W917" i="18" s="1"/>
  <c r="X917" i="18" s="1"/>
  <c r="Y917" i="18" s="1"/>
  <c r="Z917" i="18" s="1"/>
  <c r="AA917" i="18" s="1"/>
  <c r="AB917" i="18" s="1"/>
  <c r="AC917" i="18" s="1"/>
  <c r="AD917" i="18" s="1"/>
  <c r="AE917" i="18" s="1"/>
  <c r="AF917" i="18" s="1"/>
  <c r="AG917" i="18" s="1"/>
  <c r="AH917" i="18" s="1"/>
  <c r="AI917" i="18" s="1"/>
  <c r="AJ917" i="18" s="1"/>
  <c r="F877" i="18"/>
  <c r="G877" i="18" s="1"/>
  <c r="H877" i="18" s="1"/>
  <c r="I877" i="18" s="1"/>
  <c r="J877" i="18" s="1"/>
  <c r="K877" i="18" s="1"/>
  <c r="L877" i="18" s="1"/>
  <c r="M877" i="18" s="1"/>
  <c r="N877" i="18" s="1"/>
  <c r="O877" i="18" s="1"/>
  <c r="P877" i="18" s="1"/>
  <c r="Q877" i="18" s="1"/>
  <c r="R877" i="18" s="1"/>
  <c r="S877" i="18" s="1"/>
  <c r="T877" i="18" s="1"/>
  <c r="U877" i="18" s="1"/>
  <c r="V877" i="18" s="1"/>
  <c r="W877" i="18" s="1"/>
  <c r="X877" i="18" s="1"/>
  <c r="Y877" i="18" s="1"/>
  <c r="Z877" i="18" s="1"/>
  <c r="AA877" i="18" s="1"/>
  <c r="AB877" i="18" s="1"/>
  <c r="AC877" i="18" s="1"/>
  <c r="AD877" i="18" s="1"/>
  <c r="AE877" i="18" s="1"/>
  <c r="AF877" i="18" s="1"/>
  <c r="AG877" i="18" s="1"/>
  <c r="AH877" i="18" s="1"/>
  <c r="AI877" i="18" s="1"/>
  <c r="AJ877" i="18" s="1"/>
  <c r="F918" i="18"/>
  <c r="G918" i="18" s="1"/>
  <c r="H918" i="18" s="1"/>
  <c r="I918" i="18" s="1"/>
  <c r="J918" i="18" s="1"/>
  <c r="K918" i="18" s="1"/>
  <c r="L918" i="18" s="1"/>
  <c r="M918" i="18" s="1"/>
  <c r="N918" i="18" s="1"/>
  <c r="O918" i="18" s="1"/>
  <c r="P918" i="18" s="1"/>
  <c r="Q918" i="18" s="1"/>
  <c r="R918" i="18" s="1"/>
  <c r="S918" i="18" s="1"/>
  <c r="T918" i="18" s="1"/>
  <c r="U918" i="18" s="1"/>
  <c r="V918" i="18" s="1"/>
  <c r="W918" i="18" s="1"/>
  <c r="X918" i="18" s="1"/>
  <c r="Y918" i="18" s="1"/>
  <c r="Z918" i="18" s="1"/>
  <c r="AA918" i="18" s="1"/>
  <c r="AB918" i="18" s="1"/>
  <c r="AC918" i="18" s="1"/>
  <c r="AD918" i="18" s="1"/>
  <c r="AE918" i="18" s="1"/>
  <c r="AF918" i="18" s="1"/>
  <c r="AG918" i="18" s="1"/>
  <c r="AH918" i="18" s="1"/>
  <c r="AI918" i="18" s="1"/>
  <c r="AJ918" i="18" s="1"/>
  <c r="F882" i="18"/>
  <c r="G882" i="18" s="1"/>
  <c r="H882" i="18" s="1"/>
  <c r="I882" i="18" s="1"/>
  <c r="J882" i="18" s="1"/>
  <c r="K882" i="18" s="1"/>
  <c r="L882" i="18" s="1"/>
  <c r="M882" i="18" s="1"/>
  <c r="N882" i="18" s="1"/>
  <c r="O882" i="18" s="1"/>
  <c r="P882" i="18" s="1"/>
  <c r="Q882" i="18" s="1"/>
  <c r="R882" i="18" s="1"/>
  <c r="S882" i="18" s="1"/>
  <c r="T882" i="18" s="1"/>
  <c r="U882" i="18" s="1"/>
  <c r="V882" i="18" s="1"/>
  <c r="W882" i="18" s="1"/>
  <c r="X882" i="18" s="1"/>
  <c r="Y882" i="18" s="1"/>
  <c r="Z882" i="18" s="1"/>
  <c r="AA882" i="18" s="1"/>
  <c r="AB882" i="18" s="1"/>
  <c r="AC882" i="18" s="1"/>
  <c r="AD882" i="18" s="1"/>
  <c r="AE882" i="18" s="1"/>
  <c r="AF882" i="18" s="1"/>
  <c r="AG882" i="18" s="1"/>
  <c r="AH882" i="18" s="1"/>
  <c r="AI882" i="18" s="1"/>
  <c r="AJ882" i="18" s="1"/>
  <c r="F923" i="18"/>
  <c r="G923" i="18" s="1"/>
  <c r="H923" i="18" s="1"/>
  <c r="I923" i="18" s="1"/>
  <c r="J923" i="18" s="1"/>
  <c r="K923" i="18" s="1"/>
  <c r="L923" i="18" s="1"/>
  <c r="M923" i="18" s="1"/>
  <c r="N923" i="18" s="1"/>
  <c r="O923" i="18" s="1"/>
  <c r="P923" i="18" s="1"/>
  <c r="Q923" i="18" s="1"/>
  <c r="R923" i="18" s="1"/>
  <c r="S923" i="18" s="1"/>
  <c r="T923" i="18" s="1"/>
  <c r="U923" i="18" s="1"/>
  <c r="V923" i="18" s="1"/>
  <c r="W923" i="18" s="1"/>
  <c r="X923" i="18" s="1"/>
  <c r="Y923" i="18" s="1"/>
  <c r="Z923" i="18" s="1"/>
  <c r="AA923" i="18" s="1"/>
  <c r="AB923" i="18" s="1"/>
  <c r="AC923" i="18" s="1"/>
  <c r="AD923" i="18" s="1"/>
  <c r="AE923" i="18" s="1"/>
  <c r="AF923" i="18" s="1"/>
  <c r="AG923" i="18" s="1"/>
  <c r="AH923" i="18" s="1"/>
  <c r="AI923" i="18" s="1"/>
  <c r="AJ923" i="18" s="1"/>
  <c r="F867" i="18"/>
  <c r="G867" i="18" s="1"/>
  <c r="H867" i="18" s="1"/>
  <c r="I867" i="18" s="1"/>
  <c r="J867" i="18" s="1"/>
  <c r="K867" i="18" s="1"/>
  <c r="L867" i="18" s="1"/>
  <c r="M867" i="18" s="1"/>
  <c r="N867" i="18" s="1"/>
  <c r="O867" i="18" s="1"/>
  <c r="P867" i="18" s="1"/>
  <c r="Q867" i="18" s="1"/>
  <c r="R867" i="18" s="1"/>
  <c r="S867" i="18" s="1"/>
  <c r="T867" i="18" s="1"/>
  <c r="U867" i="18" s="1"/>
  <c r="V867" i="18" s="1"/>
  <c r="W867" i="18" s="1"/>
  <c r="X867" i="18" s="1"/>
  <c r="Y867" i="18" s="1"/>
  <c r="Z867" i="18" s="1"/>
  <c r="AA867" i="18" s="1"/>
  <c r="AB867" i="18" s="1"/>
  <c r="AC867" i="18" s="1"/>
  <c r="AD867" i="18" s="1"/>
  <c r="AE867" i="18" s="1"/>
  <c r="AF867" i="18" s="1"/>
  <c r="AG867" i="18" s="1"/>
  <c r="AH867" i="18" s="1"/>
  <c r="AI867" i="18" s="1"/>
  <c r="AJ867" i="18" s="1"/>
  <c r="F908" i="18"/>
  <c r="G908" i="18" s="1"/>
  <c r="H908" i="18" s="1"/>
  <c r="I908" i="18" s="1"/>
  <c r="J908" i="18" s="1"/>
  <c r="K908" i="18" s="1"/>
  <c r="L908" i="18" s="1"/>
  <c r="M908" i="18" s="1"/>
  <c r="N908" i="18" s="1"/>
  <c r="O908" i="18" s="1"/>
  <c r="P908" i="18" s="1"/>
  <c r="Q908" i="18" s="1"/>
  <c r="R908" i="18" s="1"/>
  <c r="S908" i="18" s="1"/>
  <c r="T908" i="18" s="1"/>
  <c r="U908" i="18" s="1"/>
  <c r="V908" i="18" s="1"/>
  <c r="W908" i="18" s="1"/>
  <c r="X908" i="18" s="1"/>
  <c r="Y908" i="18" s="1"/>
  <c r="Z908" i="18" s="1"/>
  <c r="AA908" i="18" s="1"/>
  <c r="AB908" i="18" s="1"/>
  <c r="AC908" i="18" s="1"/>
  <c r="AD908" i="18" s="1"/>
  <c r="AE908" i="18" s="1"/>
  <c r="AF908" i="18" s="1"/>
  <c r="AG908" i="18" s="1"/>
  <c r="AH908" i="18" s="1"/>
  <c r="AI908" i="18" s="1"/>
  <c r="AJ908" i="18" s="1"/>
  <c r="F883" i="18"/>
  <c r="G883" i="18" s="1"/>
  <c r="H883" i="18" s="1"/>
  <c r="I883" i="18" s="1"/>
  <c r="J883" i="18" s="1"/>
  <c r="K883" i="18" s="1"/>
  <c r="L883" i="18" s="1"/>
  <c r="M883" i="18" s="1"/>
  <c r="N883" i="18" s="1"/>
  <c r="O883" i="18" s="1"/>
  <c r="P883" i="18" s="1"/>
  <c r="Q883" i="18" s="1"/>
  <c r="R883" i="18" s="1"/>
  <c r="S883" i="18" s="1"/>
  <c r="T883" i="18" s="1"/>
  <c r="U883" i="18" s="1"/>
  <c r="V883" i="18" s="1"/>
  <c r="W883" i="18" s="1"/>
  <c r="X883" i="18" s="1"/>
  <c r="Y883" i="18" s="1"/>
  <c r="Z883" i="18" s="1"/>
  <c r="AA883" i="18" s="1"/>
  <c r="AB883" i="18" s="1"/>
  <c r="AC883" i="18" s="1"/>
  <c r="AD883" i="18" s="1"/>
  <c r="AE883" i="18" s="1"/>
  <c r="AF883" i="18" s="1"/>
  <c r="AG883" i="18" s="1"/>
  <c r="AH883" i="18" s="1"/>
  <c r="AI883" i="18" s="1"/>
  <c r="AJ883" i="18" s="1"/>
  <c r="F924" i="18"/>
  <c r="G924" i="18" s="1"/>
  <c r="H924" i="18" s="1"/>
  <c r="I924" i="18" s="1"/>
  <c r="J924" i="18" s="1"/>
  <c r="K924" i="18" s="1"/>
  <c r="L924" i="18" s="1"/>
  <c r="M924" i="18" s="1"/>
  <c r="N924" i="18" s="1"/>
  <c r="O924" i="18" s="1"/>
  <c r="P924" i="18" s="1"/>
  <c r="Q924" i="18" s="1"/>
  <c r="R924" i="18" s="1"/>
  <c r="S924" i="18" s="1"/>
  <c r="T924" i="18" s="1"/>
  <c r="U924" i="18" s="1"/>
  <c r="V924" i="18" s="1"/>
  <c r="W924" i="18" s="1"/>
  <c r="X924" i="18" s="1"/>
  <c r="Y924" i="18" s="1"/>
  <c r="Z924" i="18" s="1"/>
  <c r="AA924" i="18" s="1"/>
  <c r="AB924" i="18" s="1"/>
  <c r="AC924" i="18" s="1"/>
  <c r="AD924" i="18" s="1"/>
  <c r="AE924" i="18" s="1"/>
  <c r="AF924" i="18" s="1"/>
  <c r="AG924" i="18" s="1"/>
  <c r="AH924" i="18" s="1"/>
  <c r="AI924" i="18" s="1"/>
  <c r="AJ924" i="18" s="1"/>
  <c r="F869" i="18"/>
  <c r="G869" i="18" s="1"/>
  <c r="H869" i="18" s="1"/>
  <c r="I869" i="18" s="1"/>
  <c r="J869" i="18" s="1"/>
  <c r="K869" i="18" s="1"/>
  <c r="L869" i="18" s="1"/>
  <c r="M869" i="18" s="1"/>
  <c r="N869" i="18" s="1"/>
  <c r="O869" i="18" s="1"/>
  <c r="P869" i="18" s="1"/>
  <c r="Q869" i="18" s="1"/>
  <c r="R869" i="18" s="1"/>
  <c r="S869" i="18" s="1"/>
  <c r="T869" i="18" s="1"/>
  <c r="U869" i="18" s="1"/>
  <c r="V869" i="18" s="1"/>
  <c r="W869" i="18" s="1"/>
  <c r="X869" i="18" s="1"/>
  <c r="Y869" i="18" s="1"/>
  <c r="Z869" i="18" s="1"/>
  <c r="AA869" i="18" s="1"/>
  <c r="AB869" i="18" s="1"/>
  <c r="AC869" i="18" s="1"/>
  <c r="AD869" i="18" s="1"/>
  <c r="AE869" i="18" s="1"/>
  <c r="AF869" i="18" s="1"/>
  <c r="AG869" i="18" s="1"/>
  <c r="AH869" i="18" s="1"/>
  <c r="AI869" i="18" s="1"/>
  <c r="AJ869" i="18" s="1"/>
  <c r="F910" i="18"/>
  <c r="G910" i="18" s="1"/>
  <c r="H910" i="18" s="1"/>
  <c r="I910" i="18" s="1"/>
  <c r="J910" i="18" s="1"/>
  <c r="K910" i="18" s="1"/>
  <c r="L910" i="18" s="1"/>
  <c r="M910" i="18" s="1"/>
  <c r="N910" i="18" s="1"/>
  <c r="O910" i="18" s="1"/>
  <c r="P910" i="18" s="1"/>
  <c r="Q910" i="18" s="1"/>
  <c r="R910" i="18" s="1"/>
  <c r="S910" i="18" s="1"/>
  <c r="T910" i="18" s="1"/>
  <c r="U910" i="18" s="1"/>
  <c r="V910" i="18" s="1"/>
  <c r="W910" i="18" s="1"/>
  <c r="X910" i="18" s="1"/>
  <c r="Y910" i="18" s="1"/>
  <c r="Z910" i="18" s="1"/>
  <c r="AA910" i="18" s="1"/>
  <c r="AB910" i="18" s="1"/>
  <c r="AC910" i="18" s="1"/>
  <c r="AD910" i="18" s="1"/>
  <c r="AE910" i="18" s="1"/>
  <c r="AF910" i="18" s="1"/>
  <c r="AG910" i="18" s="1"/>
  <c r="AH910" i="18" s="1"/>
  <c r="AI910" i="18" s="1"/>
  <c r="AJ910" i="18" s="1"/>
  <c r="F885" i="18"/>
  <c r="G885" i="18" s="1"/>
  <c r="H885" i="18" s="1"/>
  <c r="I885" i="18" s="1"/>
  <c r="J885" i="18" s="1"/>
  <c r="K885" i="18" s="1"/>
  <c r="L885" i="18" s="1"/>
  <c r="M885" i="18" s="1"/>
  <c r="N885" i="18" s="1"/>
  <c r="O885" i="18" s="1"/>
  <c r="P885" i="18" s="1"/>
  <c r="Q885" i="18" s="1"/>
  <c r="R885" i="18" s="1"/>
  <c r="S885" i="18" s="1"/>
  <c r="T885" i="18" s="1"/>
  <c r="U885" i="18" s="1"/>
  <c r="V885" i="18" s="1"/>
  <c r="W885" i="18" s="1"/>
  <c r="X885" i="18" s="1"/>
  <c r="Y885" i="18" s="1"/>
  <c r="Z885" i="18" s="1"/>
  <c r="AA885" i="18" s="1"/>
  <c r="AB885" i="18" s="1"/>
  <c r="AC885" i="18" s="1"/>
  <c r="AD885" i="18" s="1"/>
  <c r="AE885" i="18" s="1"/>
  <c r="AF885" i="18" s="1"/>
  <c r="AG885" i="18" s="1"/>
  <c r="AH885" i="18" s="1"/>
  <c r="AI885" i="18" s="1"/>
  <c r="AJ885" i="18" s="1"/>
  <c r="F926" i="18"/>
  <c r="G926" i="18" s="1"/>
  <c r="H926" i="18" s="1"/>
  <c r="I926" i="18" s="1"/>
  <c r="J926" i="18" s="1"/>
  <c r="K926" i="18" s="1"/>
  <c r="L926" i="18" s="1"/>
  <c r="M926" i="18" s="1"/>
  <c r="N926" i="18" s="1"/>
  <c r="O926" i="18" s="1"/>
  <c r="P926" i="18" s="1"/>
  <c r="Q926" i="18" s="1"/>
  <c r="R926" i="18" s="1"/>
  <c r="S926" i="18" s="1"/>
  <c r="T926" i="18" s="1"/>
  <c r="U926" i="18" s="1"/>
  <c r="V926" i="18" s="1"/>
  <c r="W926" i="18" s="1"/>
  <c r="X926" i="18" s="1"/>
  <c r="Y926" i="18" s="1"/>
  <c r="Z926" i="18" s="1"/>
  <c r="AA926" i="18" s="1"/>
  <c r="AB926" i="18" s="1"/>
  <c r="AC926" i="18" s="1"/>
  <c r="AD926" i="18" s="1"/>
  <c r="AE926" i="18" s="1"/>
  <c r="AF926" i="18" s="1"/>
  <c r="AG926" i="18" s="1"/>
  <c r="AH926" i="18" s="1"/>
  <c r="AI926" i="18" s="1"/>
  <c r="AJ926" i="18" s="1"/>
  <c r="F872" i="18"/>
  <c r="G872" i="18" s="1"/>
  <c r="H872" i="18" s="1"/>
  <c r="I872" i="18" s="1"/>
  <c r="J872" i="18" s="1"/>
  <c r="K872" i="18" s="1"/>
  <c r="L872" i="18" s="1"/>
  <c r="M872" i="18" s="1"/>
  <c r="N872" i="18" s="1"/>
  <c r="O872" i="18" s="1"/>
  <c r="P872" i="18" s="1"/>
  <c r="Q872" i="18" s="1"/>
  <c r="R872" i="18" s="1"/>
  <c r="S872" i="18" s="1"/>
  <c r="T872" i="18" s="1"/>
  <c r="U872" i="18" s="1"/>
  <c r="V872" i="18" s="1"/>
  <c r="W872" i="18" s="1"/>
  <c r="X872" i="18" s="1"/>
  <c r="Y872" i="18" s="1"/>
  <c r="Z872" i="18" s="1"/>
  <c r="AA872" i="18" s="1"/>
  <c r="AB872" i="18" s="1"/>
  <c r="AC872" i="18" s="1"/>
  <c r="AD872" i="18" s="1"/>
  <c r="AE872" i="18" s="1"/>
  <c r="AF872" i="18" s="1"/>
  <c r="AG872" i="18" s="1"/>
  <c r="AH872" i="18" s="1"/>
  <c r="AI872" i="18" s="1"/>
  <c r="AJ872" i="18" s="1"/>
  <c r="F913" i="18"/>
  <c r="G913" i="18" s="1"/>
  <c r="H913" i="18" s="1"/>
  <c r="I913" i="18" s="1"/>
  <c r="J913" i="18" s="1"/>
  <c r="K913" i="18" s="1"/>
  <c r="L913" i="18" s="1"/>
  <c r="M913" i="18" s="1"/>
  <c r="N913" i="18" s="1"/>
  <c r="O913" i="18" s="1"/>
  <c r="P913" i="18" s="1"/>
  <c r="Q913" i="18" s="1"/>
  <c r="R913" i="18" s="1"/>
  <c r="S913" i="18" s="1"/>
  <c r="T913" i="18" s="1"/>
  <c r="U913" i="18" s="1"/>
  <c r="V913" i="18" s="1"/>
  <c r="W913" i="18" s="1"/>
  <c r="X913" i="18" s="1"/>
  <c r="Y913" i="18" s="1"/>
  <c r="Z913" i="18" s="1"/>
  <c r="AA913" i="18" s="1"/>
  <c r="AB913" i="18" s="1"/>
  <c r="AC913" i="18" s="1"/>
  <c r="AD913" i="18" s="1"/>
  <c r="AE913" i="18" s="1"/>
  <c r="AF913" i="18" s="1"/>
  <c r="AG913" i="18" s="1"/>
  <c r="AH913" i="18" s="1"/>
  <c r="AI913" i="18" s="1"/>
  <c r="AJ913" i="18" s="1"/>
  <c r="F880" i="18"/>
  <c r="G880" i="18" s="1"/>
  <c r="H880" i="18" s="1"/>
  <c r="I880" i="18" s="1"/>
  <c r="J880" i="18" s="1"/>
  <c r="K880" i="18" s="1"/>
  <c r="L880" i="18" s="1"/>
  <c r="M880" i="18" s="1"/>
  <c r="N880" i="18" s="1"/>
  <c r="O880" i="18" s="1"/>
  <c r="P880" i="18" s="1"/>
  <c r="Q880" i="18" s="1"/>
  <c r="R880" i="18" s="1"/>
  <c r="S880" i="18" s="1"/>
  <c r="T880" i="18" s="1"/>
  <c r="U880" i="18" s="1"/>
  <c r="V880" i="18" s="1"/>
  <c r="W880" i="18" s="1"/>
  <c r="X880" i="18" s="1"/>
  <c r="Y880" i="18" s="1"/>
  <c r="Z880" i="18" s="1"/>
  <c r="AA880" i="18" s="1"/>
  <c r="AB880" i="18" s="1"/>
  <c r="AC880" i="18" s="1"/>
  <c r="AD880" i="18" s="1"/>
  <c r="AE880" i="18" s="1"/>
  <c r="AF880" i="18" s="1"/>
  <c r="AG880" i="18" s="1"/>
  <c r="AH880" i="18" s="1"/>
  <c r="AI880" i="18" s="1"/>
  <c r="AJ880" i="18" s="1"/>
  <c r="F921" i="18"/>
  <c r="G921" i="18" s="1"/>
  <c r="H921" i="18" s="1"/>
  <c r="I921" i="18" s="1"/>
  <c r="J921" i="18" s="1"/>
  <c r="K921" i="18" s="1"/>
  <c r="L921" i="18" s="1"/>
  <c r="M921" i="18" s="1"/>
  <c r="N921" i="18" s="1"/>
  <c r="O921" i="18" s="1"/>
  <c r="P921" i="18" s="1"/>
  <c r="Q921" i="18" s="1"/>
  <c r="R921" i="18" s="1"/>
  <c r="S921" i="18" s="1"/>
  <c r="T921" i="18" s="1"/>
  <c r="U921" i="18" s="1"/>
  <c r="V921" i="18" s="1"/>
  <c r="W921" i="18" s="1"/>
  <c r="X921" i="18" s="1"/>
  <c r="Y921" i="18" s="1"/>
  <c r="Z921" i="18" s="1"/>
  <c r="AA921" i="18" s="1"/>
  <c r="AB921" i="18" s="1"/>
  <c r="AC921" i="18" s="1"/>
  <c r="AD921" i="18" s="1"/>
  <c r="AE921" i="18" s="1"/>
  <c r="AF921" i="18" s="1"/>
  <c r="AG921" i="18" s="1"/>
  <c r="AH921" i="18" s="1"/>
  <c r="AI921" i="18" s="1"/>
  <c r="AJ921" i="18" s="1"/>
  <c r="F870" i="18"/>
  <c r="G870" i="18" s="1"/>
  <c r="H870" i="18" s="1"/>
  <c r="I870" i="18" s="1"/>
  <c r="J870" i="18" s="1"/>
  <c r="K870" i="18" s="1"/>
  <c r="L870" i="18" s="1"/>
  <c r="M870" i="18" s="1"/>
  <c r="N870" i="18" s="1"/>
  <c r="O870" i="18" s="1"/>
  <c r="P870" i="18" s="1"/>
  <c r="Q870" i="18" s="1"/>
  <c r="R870" i="18" s="1"/>
  <c r="S870" i="18" s="1"/>
  <c r="T870" i="18" s="1"/>
  <c r="U870" i="18" s="1"/>
  <c r="V870" i="18" s="1"/>
  <c r="W870" i="18" s="1"/>
  <c r="X870" i="18" s="1"/>
  <c r="Y870" i="18" s="1"/>
  <c r="Z870" i="18" s="1"/>
  <c r="AA870" i="18" s="1"/>
  <c r="AB870" i="18" s="1"/>
  <c r="AC870" i="18" s="1"/>
  <c r="AD870" i="18" s="1"/>
  <c r="AE870" i="18" s="1"/>
  <c r="AF870" i="18" s="1"/>
  <c r="AG870" i="18" s="1"/>
  <c r="AH870" i="18" s="1"/>
  <c r="AI870" i="18" s="1"/>
  <c r="AJ870" i="18" s="1"/>
  <c r="F911" i="18"/>
  <c r="G911" i="18" s="1"/>
  <c r="H911" i="18" s="1"/>
  <c r="I911" i="18" s="1"/>
  <c r="J911" i="18" s="1"/>
  <c r="K911" i="18" s="1"/>
  <c r="L911" i="18" s="1"/>
  <c r="M911" i="18" s="1"/>
  <c r="N911" i="18" s="1"/>
  <c r="O911" i="18" s="1"/>
  <c r="P911" i="18" s="1"/>
  <c r="Q911" i="18" s="1"/>
  <c r="R911" i="18" s="1"/>
  <c r="S911" i="18" s="1"/>
  <c r="T911" i="18" s="1"/>
  <c r="U911" i="18" s="1"/>
  <c r="V911" i="18" s="1"/>
  <c r="W911" i="18" s="1"/>
  <c r="X911" i="18" s="1"/>
  <c r="Y911" i="18" s="1"/>
  <c r="Z911" i="18" s="1"/>
  <c r="AA911" i="18" s="1"/>
  <c r="AB911" i="18" s="1"/>
  <c r="AC911" i="18" s="1"/>
  <c r="AD911" i="18" s="1"/>
  <c r="AE911" i="18" s="1"/>
  <c r="AF911" i="18" s="1"/>
  <c r="AG911" i="18" s="1"/>
  <c r="AH911" i="18" s="1"/>
  <c r="AI911" i="18" s="1"/>
  <c r="AJ911" i="18" s="1"/>
  <c r="F874" i="18"/>
  <c r="G874" i="18" s="1"/>
  <c r="H874" i="18" s="1"/>
  <c r="I874" i="18" s="1"/>
  <c r="J874" i="18" s="1"/>
  <c r="K874" i="18" s="1"/>
  <c r="L874" i="18" s="1"/>
  <c r="M874" i="18" s="1"/>
  <c r="N874" i="18" s="1"/>
  <c r="O874" i="18" s="1"/>
  <c r="P874" i="18" s="1"/>
  <c r="Q874" i="18" s="1"/>
  <c r="R874" i="18" s="1"/>
  <c r="S874" i="18" s="1"/>
  <c r="T874" i="18" s="1"/>
  <c r="U874" i="18" s="1"/>
  <c r="V874" i="18" s="1"/>
  <c r="W874" i="18" s="1"/>
  <c r="X874" i="18" s="1"/>
  <c r="Y874" i="18" s="1"/>
  <c r="Z874" i="18" s="1"/>
  <c r="AA874" i="18" s="1"/>
  <c r="AB874" i="18" s="1"/>
  <c r="AC874" i="18" s="1"/>
  <c r="AD874" i="18" s="1"/>
  <c r="AE874" i="18" s="1"/>
  <c r="AF874" i="18" s="1"/>
  <c r="AG874" i="18" s="1"/>
  <c r="AH874" i="18" s="1"/>
  <c r="AI874" i="18" s="1"/>
  <c r="AJ874" i="18" s="1"/>
  <c r="F915" i="18"/>
  <c r="G915" i="18" s="1"/>
  <c r="H915" i="18" s="1"/>
  <c r="I915" i="18" s="1"/>
  <c r="J915" i="18" s="1"/>
  <c r="K915" i="18" s="1"/>
  <c r="L915" i="18" s="1"/>
  <c r="M915" i="18" s="1"/>
  <c r="N915" i="18" s="1"/>
  <c r="O915" i="18" s="1"/>
  <c r="P915" i="18" s="1"/>
  <c r="Q915" i="18" s="1"/>
  <c r="R915" i="18" s="1"/>
  <c r="S915" i="18" s="1"/>
  <c r="T915" i="18" s="1"/>
  <c r="U915" i="18" s="1"/>
  <c r="V915" i="18" s="1"/>
  <c r="W915" i="18" s="1"/>
  <c r="X915" i="18" s="1"/>
  <c r="Y915" i="18" s="1"/>
  <c r="Z915" i="18" s="1"/>
  <c r="AA915" i="18" s="1"/>
  <c r="AB915" i="18" s="1"/>
  <c r="AC915" i="18" s="1"/>
  <c r="AD915" i="18" s="1"/>
  <c r="AE915" i="18" s="1"/>
  <c r="AF915" i="18" s="1"/>
  <c r="AG915" i="18" s="1"/>
  <c r="AH915" i="18" s="1"/>
  <c r="AI915" i="18" s="1"/>
  <c r="AJ915" i="18" s="1"/>
  <c r="F879" i="18"/>
  <c r="G879" i="18" s="1"/>
  <c r="H879" i="18" s="1"/>
  <c r="I879" i="18" s="1"/>
  <c r="J879" i="18" s="1"/>
  <c r="K879" i="18" s="1"/>
  <c r="L879" i="18" s="1"/>
  <c r="M879" i="18" s="1"/>
  <c r="N879" i="18" s="1"/>
  <c r="O879" i="18" s="1"/>
  <c r="P879" i="18" s="1"/>
  <c r="Q879" i="18" s="1"/>
  <c r="R879" i="18" s="1"/>
  <c r="S879" i="18" s="1"/>
  <c r="T879" i="18" s="1"/>
  <c r="U879" i="18" s="1"/>
  <c r="V879" i="18" s="1"/>
  <c r="W879" i="18" s="1"/>
  <c r="X879" i="18" s="1"/>
  <c r="Y879" i="18" s="1"/>
  <c r="Z879" i="18" s="1"/>
  <c r="AA879" i="18" s="1"/>
  <c r="AB879" i="18" s="1"/>
  <c r="AC879" i="18" s="1"/>
  <c r="AD879" i="18" s="1"/>
  <c r="AE879" i="18" s="1"/>
  <c r="AF879" i="18" s="1"/>
  <c r="AG879" i="18" s="1"/>
  <c r="AH879" i="18" s="1"/>
  <c r="AI879" i="18" s="1"/>
  <c r="AJ879" i="18" s="1"/>
  <c r="F920" i="18"/>
  <c r="G920" i="18" s="1"/>
  <c r="H920" i="18" s="1"/>
  <c r="I920" i="18" s="1"/>
  <c r="J920" i="18" s="1"/>
  <c r="K920" i="18" s="1"/>
  <c r="L920" i="18" s="1"/>
  <c r="M920" i="18" s="1"/>
  <c r="N920" i="18" s="1"/>
  <c r="O920" i="18" s="1"/>
  <c r="P920" i="18" s="1"/>
  <c r="Q920" i="18" s="1"/>
  <c r="R920" i="18" s="1"/>
  <c r="S920" i="18" s="1"/>
  <c r="T920" i="18" s="1"/>
  <c r="U920" i="18" s="1"/>
  <c r="V920" i="18" s="1"/>
  <c r="W920" i="18" s="1"/>
  <c r="X920" i="18" s="1"/>
  <c r="Y920" i="18" s="1"/>
  <c r="Z920" i="18" s="1"/>
  <c r="AA920" i="18" s="1"/>
  <c r="AB920" i="18" s="1"/>
  <c r="AC920" i="18" s="1"/>
  <c r="AD920" i="18" s="1"/>
  <c r="AE920" i="18" s="1"/>
  <c r="AF920" i="18" s="1"/>
  <c r="AG920" i="18" s="1"/>
  <c r="AH920" i="18" s="1"/>
  <c r="AI920" i="18" s="1"/>
  <c r="AJ920" i="18" s="1"/>
  <c r="F866" i="18"/>
  <c r="G866" i="18" s="1"/>
  <c r="H866" i="18" s="1"/>
  <c r="I866" i="18" s="1"/>
  <c r="J866" i="18" s="1"/>
  <c r="K866" i="18" s="1"/>
  <c r="L866" i="18" s="1"/>
  <c r="M866" i="18" s="1"/>
  <c r="N866" i="18" s="1"/>
  <c r="O866" i="18" s="1"/>
  <c r="P866" i="18" s="1"/>
  <c r="Q866" i="18" s="1"/>
  <c r="R866" i="18" s="1"/>
  <c r="S866" i="18" s="1"/>
  <c r="T866" i="18" s="1"/>
  <c r="U866" i="18" s="1"/>
  <c r="V866" i="18" s="1"/>
  <c r="W866" i="18" s="1"/>
  <c r="X866" i="18" s="1"/>
  <c r="Y866" i="18" s="1"/>
  <c r="Z866" i="18" s="1"/>
  <c r="AA866" i="18" s="1"/>
  <c r="AB866" i="18" s="1"/>
  <c r="AC866" i="18" s="1"/>
  <c r="AD866" i="18" s="1"/>
  <c r="AE866" i="18" s="1"/>
  <c r="AF866" i="18" s="1"/>
  <c r="AG866" i="18" s="1"/>
  <c r="AH866" i="18" s="1"/>
  <c r="AI866" i="18" s="1"/>
  <c r="AJ866" i="18" s="1"/>
  <c r="F907" i="18"/>
  <c r="G907" i="18" s="1"/>
  <c r="H907" i="18" s="1"/>
  <c r="I907" i="18" s="1"/>
  <c r="J907" i="18" s="1"/>
  <c r="K907" i="18" s="1"/>
  <c r="L907" i="18" s="1"/>
  <c r="M907" i="18" s="1"/>
  <c r="N907" i="18" s="1"/>
  <c r="O907" i="18" s="1"/>
  <c r="P907" i="18" s="1"/>
  <c r="Q907" i="18" s="1"/>
  <c r="R907" i="18" s="1"/>
  <c r="S907" i="18" s="1"/>
  <c r="T907" i="18" s="1"/>
  <c r="U907" i="18" s="1"/>
  <c r="V907" i="18" s="1"/>
  <c r="W907" i="18" s="1"/>
  <c r="X907" i="18" s="1"/>
  <c r="Y907" i="18" s="1"/>
  <c r="Z907" i="18" s="1"/>
  <c r="AA907" i="18" s="1"/>
  <c r="AB907" i="18" s="1"/>
  <c r="AC907" i="18" s="1"/>
  <c r="AD907" i="18" s="1"/>
  <c r="AE907" i="18" s="1"/>
  <c r="AF907" i="18" s="1"/>
  <c r="AG907" i="18" s="1"/>
  <c r="AH907" i="18" s="1"/>
  <c r="AI907" i="18" s="1"/>
  <c r="AJ907" i="18" s="1"/>
  <c r="F603" i="18" l="1"/>
  <c r="G603" i="18" s="1"/>
  <c r="H603" i="18" s="1"/>
  <c r="I603" i="18" s="1"/>
  <c r="J603" i="18" s="1"/>
  <c r="K603" i="18" s="1"/>
  <c r="L603" i="18" s="1"/>
  <c r="M603" i="18" s="1"/>
  <c r="N603" i="18" s="1"/>
  <c r="O603" i="18" s="1"/>
  <c r="P603" i="18" s="1"/>
  <c r="Q603" i="18" s="1"/>
  <c r="R603" i="18" s="1"/>
  <c r="S603" i="18" s="1"/>
  <c r="T603" i="18" s="1"/>
  <c r="U603" i="18" s="1"/>
  <c r="V603" i="18" s="1"/>
  <c r="W603" i="18" s="1"/>
  <c r="X603" i="18" s="1"/>
  <c r="Y603" i="18" s="1"/>
  <c r="Z603" i="18" s="1"/>
  <c r="AA603" i="18" s="1"/>
  <c r="AB603" i="18" s="1"/>
  <c r="AC603" i="18" s="1"/>
  <c r="AD603" i="18" s="1"/>
  <c r="AE603" i="18" s="1"/>
  <c r="AF603" i="18" s="1"/>
  <c r="AG603" i="18" s="1"/>
  <c r="AH603" i="18" s="1"/>
  <c r="AI603" i="18" s="1"/>
  <c r="AJ603" i="18" s="1"/>
  <c r="F620" i="18"/>
  <c r="G620" i="18" s="1"/>
  <c r="H620" i="18" s="1"/>
  <c r="I620" i="18" s="1"/>
  <c r="J620" i="18" s="1"/>
  <c r="K620" i="18" s="1"/>
  <c r="L620" i="18" s="1"/>
  <c r="M620" i="18" s="1"/>
  <c r="N620" i="18" s="1"/>
  <c r="O620" i="18" s="1"/>
  <c r="P620" i="18" s="1"/>
  <c r="Q620" i="18" s="1"/>
  <c r="R620" i="18" s="1"/>
  <c r="S620" i="18" s="1"/>
  <c r="T620" i="18" s="1"/>
  <c r="U620" i="18" s="1"/>
  <c r="V620" i="18" s="1"/>
  <c r="W620" i="18" s="1"/>
  <c r="X620" i="18" s="1"/>
  <c r="Y620" i="18" s="1"/>
  <c r="Z620" i="18" s="1"/>
  <c r="AA620" i="18" s="1"/>
  <c r="AB620" i="18" s="1"/>
  <c r="AC620" i="18" s="1"/>
  <c r="AD620" i="18" s="1"/>
  <c r="AE620" i="18" s="1"/>
  <c r="AF620" i="18" s="1"/>
  <c r="AG620" i="18" s="1"/>
  <c r="AH620" i="18" s="1"/>
  <c r="AI620" i="18" s="1"/>
  <c r="AJ620" i="18" s="1"/>
  <c r="F579" i="18"/>
  <c r="G579" i="18" s="1"/>
  <c r="H579" i="18" s="1"/>
  <c r="I579" i="18" s="1"/>
  <c r="J579" i="18" s="1"/>
  <c r="K579" i="18" s="1"/>
  <c r="L579" i="18" s="1"/>
  <c r="M579" i="18" s="1"/>
  <c r="N579" i="18" s="1"/>
  <c r="O579" i="18" s="1"/>
  <c r="P579" i="18" s="1"/>
  <c r="Q579" i="18" s="1"/>
  <c r="R579" i="18" s="1"/>
  <c r="S579" i="18" s="1"/>
  <c r="T579" i="18" s="1"/>
  <c r="U579" i="18" s="1"/>
  <c r="V579" i="18" s="1"/>
  <c r="W579" i="18" s="1"/>
  <c r="X579" i="18" s="1"/>
  <c r="Y579" i="18" s="1"/>
  <c r="Z579" i="18" s="1"/>
  <c r="AA579" i="18" s="1"/>
  <c r="AB579" i="18" s="1"/>
  <c r="AC579" i="18" s="1"/>
  <c r="AD579" i="18" s="1"/>
  <c r="AE579" i="18" s="1"/>
  <c r="AF579" i="18" s="1"/>
  <c r="AG579" i="18" s="1"/>
  <c r="AH579" i="18" s="1"/>
  <c r="AI579" i="18" s="1"/>
  <c r="AJ579" i="18" s="1"/>
  <c r="F657" i="18"/>
  <c r="G657" i="18" s="1"/>
  <c r="H657" i="18" s="1"/>
  <c r="I657" i="18" s="1"/>
  <c r="J657" i="18" s="1"/>
  <c r="K657" i="18" s="1"/>
  <c r="L657" i="18" s="1"/>
  <c r="M657" i="18" s="1"/>
  <c r="N657" i="18" s="1"/>
  <c r="O657" i="18" s="1"/>
  <c r="P657" i="18" s="1"/>
  <c r="Q657" i="18" s="1"/>
  <c r="R657" i="18" s="1"/>
  <c r="S657" i="18" s="1"/>
  <c r="T657" i="18" s="1"/>
  <c r="U657" i="18" s="1"/>
  <c r="V657" i="18" s="1"/>
  <c r="W657" i="18" s="1"/>
  <c r="X657" i="18" s="1"/>
  <c r="Y657" i="18" s="1"/>
  <c r="Z657" i="18" s="1"/>
  <c r="AA657" i="18" s="1"/>
  <c r="AB657" i="18" s="1"/>
  <c r="AC657" i="18" s="1"/>
  <c r="AD657" i="18" s="1"/>
  <c r="AE657" i="18" s="1"/>
  <c r="AF657" i="18" s="1"/>
  <c r="AG657" i="18" s="1"/>
  <c r="AH657" i="18" s="1"/>
  <c r="AI657" i="18" s="1"/>
  <c r="AJ657" i="18" s="1"/>
  <c r="F592" i="18"/>
  <c r="G592" i="18" s="1"/>
  <c r="H592" i="18" s="1"/>
  <c r="I592" i="18" s="1"/>
  <c r="J592" i="18" s="1"/>
  <c r="K592" i="18" s="1"/>
  <c r="L592" i="18" s="1"/>
  <c r="M592" i="18" s="1"/>
  <c r="N592" i="18" s="1"/>
  <c r="O592" i="18" s="1"/>
  <c r="P592" i="18" s="1"/>
  <c r="Q592" i="18" s="1"/>
  <c r="R592" i="18" s="1"/>
  <c r="S592" i="18" s="1"/>
  <c r="T592" i="18" s="1"/>
  <c r="U592" i="18" s="1"/>
  <c r="V592" i="18" s="1"/>
  <c r="W592" i="18" s="1"/>
  <c r="X592" i="18" s="1"/>
  <c r="Y592" i="18" s="1"/>
  <c r="Z592" i="18" s="1"/>
  <c r="AA592" i="18" s="1"/>
  <c r="AB592" i="18" s="1"/>
  <c r="AC592" i="18" s="1"/>
  <c r="AD592" i="18" s="1"/>
  <c r="AE592" i="18" s="1"/>
  <c r="AF592" i="18" s="1"/>
  <c r="AG592" i="18" s="1"/>
  <c r="AH592" i="18" s="1"/>
  <c r="AI592" i="18" s="1"/>
  <c r="AJ592" i="18" s="1"/>
  <c r="F583" i="18"/>
  <c r="G583" i="18" s="1"/>
  <c r="H583" i="18" s="1"/>
  <c r="I583" i="18" s="1"/>
  <c r="J583" i="18" s="1"/>
  <c r="K583" i="18" s="1"/>
  <c r="L583" i="18" s="1"/>
  <c r="M583" i="18" s="1"/>
  <c r="N583" i="18" s="1"/>
  <c r="O583" i="18" s="1"/>
  <c r="P583" i="18" s="1"/>
  <c r="Q583" i="18" s="1"/>
  <c r="R583" i="18" s="1"/>
  <c r="S583" i="18" s="1"/>
  <c r="T583" i="18" s="1"/>
  <c r="U583" i="18" s="1"/>
  <c r="V583" i="18" s="1"/>
  <c r="W583" i="18" s="1"/>
  <c r="X583" i="18" s="1"/>
  <c r="Y583" i="18" s="1"/>
  <c r="Z583" i="18" s="1"/>
  <c r="AA583" i="18" s="1"/>
  <c r="AB583" i="18" s="1"/>
  <c r="AC583" i="18" s="1"/>
  <c r="AD583" i="18" s="1"/>
  <c r="AE583" i="18" s="1"/>
  <c r="AF583" i="18" s="1"/>
  <c r="AG583" i="18" s="1"/>
  <c r="AH583" i="18" s="1"/>
  <c r="AI583" i="18" s="1"/>
  <c r="AJ583" i="18" s="1"/>
  <c r="F606" i="18"/>
  <c r="G606" i="18" s="1"/>
  <c r="H606" i="18" s="1"/>
  <c r="I606" i="18" s="1"/>
  <c r="J606" i="18" s="1"/>
  <c r="K606" i="18" s="1"/>
  <c r="L606" i="18" s="1"/>
  <c r="M606" i="18" s="1"/>
  <c r="N606" i="18" s="1"/>
  <c r="O606" i="18" s="1"/>
  <c r="P606" i="18" s="1"/>
  <c r="Q606" i="18" s="1"/>
  <c r="R606" i="18" s="1"/>
  <c r="S606" i="18" s="1"/>
  <c r="T606" i="18" s="1"/>
  <c r="U606" i="18" s="1"/>
  <c r="V606" i="18" s="1"/>
  <c r="W606" i="18" s="1"/>
  <c r="X606" i="18" s="1"/>
  <c r="Y606" i="18" s="1"/>
  <c r="Z606" i="18" s="1"/>
  <c r="AA606" i="18" s="1"/>
  <c r="AB606" i="18" s="1"/>
  <c r="AC606" i="18" s="1"/>
  <c r="AD606" i="18" s="1"/>
  <c r="AE606" i="18" s="1"/>
  <c r="AF606" i="18" s="1"/>
  <c r="AG606" i="18" s="1"/>
  <c r="AH606" i="18" s="1"/>
  <c r="AI606" i="18" s="1"/>
  <c r="AJ606" i="18" s="1"/>
  <c r="F599" i="18"/>
  <c r="G599" i="18" s="1"/>
  <c r="H599" i="18" s="1"/>
  <c r="I599" i="18" s="1"/>
  <c r="J599" i="18" s="1"/>
  <c r="K599" i="18" s="1"/>
  <c r="L599" i="18" s="1"/>
  <c r="M599" i="18" s="1"/>
  <c r="N599" i="18" s="1"/>
  <c r="O599" i="18" s="1"/>
  <c r="P599" i="18" s="1"/>
  <c r="Q599" i="18" s="1"/>
  <c r="R599" i="18" s="1"/>
  <c r="S599" i="18" s="1"/>
  <c r="T599" i="18" s="1"/>
  <c r="U599" i="18" s="1"/>
  <c r="V599" i="18" s="1"/>
  <c r="W599" i="18" s="1"/>
  <c r="X599" i="18" s="1"/>
  <c r="Y599" i="18" s="1"/>
  <c r="Z599" i="18" s="1"/>
  <c r="AA599" i="18" s="1"/>
  <c r="AB599" i="18" s="1"/>
  <c r="AC599" i="18" s="1"/>
  <c r="AD599" i="18" s="1"/>
  <c r="AE599" i="18" s="1"/>
  <c r="AF599" i="18" s="1"/>
  <c r="AG599" i="18" s="1"/>
  <c r="AH599" i="18" s="1"/>
  <c r="AI599" i="18" s="1"/>
  <c r="AJ599" i="18" s="1"/>
  <c r="F621" i="18"/>
  <c r="G621" i="18" s="1"/>
  <c r="H621" i="18" s="1"/>
  <c r="I621" i="18" s="1"/>
  <c r="J621" i="18" s="1"/>
  <c r="K621" i="18" s="1"/>
  <c r="L621" i="18" s="1"/>
  <c r="M621" i="18" s="1"/>
  <c r="N621" i="18" s="1"/>
  <c r="O621" i="18" s="1"/>
  <c r="P621" i="18" s="1"/>
  <c r="Q621" i="18" s="1"/>
  <c r="R621" i="18" s="1"/>
  <c r="S621" i="18" s="1"/>
  <c r="T621" i="18" s="1"/>
  <c r="U621" i="18" s="1"/>
  <c r="V621" i="18" s="1"/>
  <c r="W621" i="18" s="1"/>
  <c r="X621" i="18" s="1"/>
  <c r="Y621" i="18" s="1"/>
  <c r="Z621" i="18" s="1"/>
  <c r="AA621" i="18" s="1"/>
  <c r="AB621" i="18" s="1"/>
  <c r="AC621" i="18" s="1"/>
  <c r="AD621" i="18" s="1"/>
  <c r="AE621" i="18" s="1"/>
  <c r="AF621" i="18" s="1"/>
  <c r="AG621" i="18" s="1"/>
  <c r="AH621" i="18" s="1"/>
  <c r="AI621" i="18" s="1"/>
  <c r="AJ621" i="18" s="1"/>
  <c r="F646" i="18"/>
  <c r="G646" i="18" s="1"/>
  <c r="H646" i="18" s="1"/>
  <c r="I646" i="18" s="1"/>
  <c r="J646" i="18" s="1"/>
  <c r="K646" i="18" s="1"/>
  <c r="L646" i="18" s="1"/>
  <c r="M646" i="18" s="1"/>
  <c r="N646" i="18" s="1"/>
  <c r="O646" i="18" s="1"/>
  <c r="P646" i="18" s="1"/>
  <c r="Q646" i="18" s="1"/>
  <c r="R646" i="18" s="1"/>
  <c r="S646" i="18" s="1"/>
  <c r="T646" i="18" s="1"/>
  <c r="U646" i="18" s="1"/>
  <c r="V646" i="18" s="1"/>
  <c r="W646" i="18" s="1"/>
  <c r="X646" i="18" s="1"/>
  <c r="Y646" i="18" s="1"/>
  <c r="Z646" i="18" s="1"/>
  <c r="AA646" i="18" s="1"/>
  <c r="AB646" i="18" s="1"/>
  <c r="AC646" i="18" s="1"/>
  <c r="AD646" i="18" s="1"/>
  <c r="AE646" i="18" s="1"/>
  <c r="AF646" i="18" s="1"/>
  <c r="AG646" i="18" s="1"/>
  <c r="AH646" i="18" s="1"/>
  <c r="AI646" i="18" s="1"/>
  <c r="AJ646" i="18" s="1"/>
  <c r="F610" i="18"/>
  <c r="G610" i="18" s="1"/>
  <c r="H610" i="18" s="1"/>
  <c r="I610" i="18" s="1"/>
  <c r="J610" i="18" s="1"/>
  <c r="K610" i="18" s="1"/>
  <c r="L610" i="18" s="1"/>
  <c r="M610" i="18" s="1"/>
  <c r="N610" i="18" s="1"/>
  <c r="O610" i="18" s="1"/>
  <c r="P610" i="18" s="1"/>
  <c r="Q610" i="18" s="1"/>
  <c r="R610" i="18" s="1"/>
  <c r="S610" i="18" s="1"/>
  <c r="T610" i="18" s="1"/>
  <c r="U610" i="18" s="1"/>
  <c r="V610" i="18" s="1"/>
  <c r="W610" i="18" s="1"/>
  <c r="X610" i="18" s="1"/>
  <c r="Y610" i="18" s="1"/>
  <c r="Z610" i="18" s="1"/>
  <c r="AA610" i="18" s="1"/>
  <c r="AB610" i="18" s="1"/>
  <c r="AC610" i="18" s="1"/>
  <c r="AD610" i="18" s="1"/>
  <c r="AE610" i="18" s="1"/>
  <c r="AF610" i="18" s="1"/>
  <c r="AG610" i="18" s="1"/>
  <c r="AH610" i="18" s="1"/>
  <c r="AI610" i="18" s="1"/>
  <c r="AJ610" i="18" s="1"/>
  <c r="F588" i="18"/>
  <c r="G588" i="18" s="1"/>
  <c r="H588" i="18" s="1"/>
  <c r="I588" i="18" s="1"/>
  <c r="J588" i="18" s="1"/>
  <c r="K588" i="18" s="1"/>
  <c r="L588" i="18" s="1"/>
  <c r="M588" i="18" s="1"/>
  <c r="N588" i="18" s="1"/>
  <c r="O588" i="18" s="1"/>
  <c r="P588" i="18" s="1"/>
  <c r="Q588" i="18" s="1"/>
  <c r="R588" i="18" s="1"/>
  <c r="S588" i="18" s="1"/>
  <c r="T588" i="18" s="1"/>
  <c r="U588" i="18" s="1"/>
  <c r="V588" i="18" s="1"/>
  <c r="W588" i="18" s="1"/>
  <c r="X588" i="18" s="1"/>
  <c r="Y588" i="18" s="1"/>
  <c r="Z588" i="18" s="1"/>
  <c r="AA588" i="18" s="1"/>
  <c r="AB588" i="18" s="1"/>
  <c r="AC588" i="18" s="1"/>
  <c r="AD588" i="18" s="1"/>
  <c r="AE588" i="18" s="1"/>
  <c r="AF588" i="18" s="1"/>
  <c r="AG588" i="18" s="1"/>
  <c r="AH588" i="18" s="1"/>
  <c r="AI588" i="18" s="1"/>
  <c r="AJ588" i="18" s="1"/>
  <c r="F595" i="18"/>
  <c r="G595" i="18" s="1"/>
  <c r="H595" i="18" s="1"/>
  <c r="I595" i="18" s="1"/>
  <c r="J595" i="18" s="1"/>
  <c r="K595" i="18" s="1"/>
  <c r="L595" i="18" s="1"/>
  <c r="M595" i="18" s="1"/>
  <c r="N595" i="18" s="1"/>
  <c r="O595" i="18" s="1"/>
  <c r="P595" i="18" s="1"/>
  <c r="Q595" i="18" s="1"/>
  <c r="R595" i="18" s="1"/>
  <c r="S595" i="18" s="1"/>
  <c r="T595" i="18" s="1"/>
  <c r="U595" i="18" s="1"/>
  <c r="V595" i="18" s="1"/>
  <c r="W595" i="18" s="1"/>
  <c r="X595" i="18" s="1"/>
  <c r="Y595" i="18" s="1"/>
  <c r="Z595" i="18" s="1"/>
  <c r="AA595" i="18" s="1"/>
  <c r="AB595" i="18" s="1"/>
  <c r="AC595" i="18" s="1"/>
  <c r="AD595" i="18" s="1"/>
  <c r="AE595" i="18" s="1"/>
  <c r="AF595" i="18" s="1"/>
  <c r="AG595" i="18" s="1"/>
  <c r="AH595" i="18" s="1"/>
  <c r="AI595" i="18" s="1"/>
  <c r="AJ595" i="18" s="1"/>
  <c r="F805" i="18"/>
  <c r="G805" i="18" s="1"/>
  <c r="H805" i="18" s="1"/>
  <c r="I805" i="18" s="1"/>
  <c r="J805" i="18" s="1"/>
  <c r="K805" i="18" s="1"/>
  <c r="L805" i="18" s="1"/>
  <c r="M805" i="18" s="1"/>
  <c r="N805" i="18" s="1"/>
  <c r="O805" i="18" s="1"/>
  <c r="P805" i="18" s="1"/>
  <c r="Q805" i="18" s="1"/>
  <c r="R805" i="18" s="1"/>
  <c r="S805" i="18" s="1"/>
  <c r="T805" i="18" s="1"/>
  <c r="U805" i="18" s="1"/>
  <c r="V805" i="18" s="1"/>
  <c r="W805" i="18" s="1"/>
  <c r="X805" i="18" s="1"/>
  <c r="Y805" i="18" s="1"/>
  <c r="Z805" i="18" s="1"/>
  <c r="AA805" i="18" s="1"/>
  <c r="AB805" i="18" s="1"/>
  <c r="AC805" i="18" s="1"/>
  <c r="AD805" i="18" s="1"/>
  <c r="AE805" i="18" s="1"/>
  <c r="AF805" i="18" s="1"/>
  <c r="AG805" i="18" s="1"/>
  <c r="AH805" i="18" s="1"/>
  <c r="AI805" i="18" s="1"/>
  <c r="AJ805" i="18" s="1"/>
  <c r="F761" i="18"/>
  <c r="G761" i="18" s="1"/>
  <c r="H761" i="18" s="1"/>
  <c r="I761" i="18" s="1"/>
  <c r="J761" i="18" s="1"/>
  <c r="K761" i="18" s="1"/>
  <c r="L761" i="18" s="1"/>
  <c r="M761" i="18" s="1"/>
  <c r="N761" i="18" s="1"/>
  <c r="O761" i="18" s="1"/>
  <c r="P761" i="18" s="1"/>
  <c r="Q761" i="18" s="1"/>
  <c r="R761" i="18" s="1"/>
  <c r="S761" i="18" s="1"/>
  <c r="T761" i="18" s="1"/>
  <c r="U761" i="18" s="1"/>
  <c r="V761" i="18" s="1"/>
  <c r="W761" i="18" s="1"/>
  <c r="X761" i="18" s="1"/>
  <c r="Y761" i="18" s="1"/>
  <c r="Z761" i="18" s="1"/>
  <c r="AA761" i="18" s="1"/>
  <c r="AB761" i="18" s="1"/>
  <c r="AC761" i="18" s="1"/>
  <c r="AD761" i="18" s="1"/>
  <c r="AE761" i="18" s="1"/>
  <c r="AF761" i="18" s="1"/>
  <c r="AG761" i="18" s="1"/>
  <c r="AH761" i="18" s="1"/>
  <c r="AI761" i="18" s="1"/>
  <c r="AJ761" i="18" s="1"/>
  <c r="F774" i="18"/>
  <c r="G774" i="18" s="1"/>
  <c r="H774" i="18" s="1"/>
  <c r="I774" i="18" s="1"/>
  <c r="J774" i="18" s="1"/>
  <c r="K774" i="18" s="1"/>
  <c r="L774" i="18" s="1"/>
  <c r="M774" i="18" s="1"/>
  <c r="N774" i="18" s="1"/>
  <c r="O774" i="18" s="1"/>
  <c r="P774" i="18" s="1"/>
  <c r="Q774" i="18" s="1"/>
  <c r="R774" i="18" s="1"/>
  <c r="S774" i="18" s="1"/>
  <c r="T774" i="18" s="1"/>
  <c r="U774" i="18" s="1"/>
  <c r="V774" i="18" s="1"/>
  <c r="W774" i="18" s="1"/>
  <c r="X774" i="18" s="1"/>
  <c r="Y774" i="18" s="1"/>
  <c r="Z774" i="18" s="1"/>
  <c r="AA774" i="18" s="1"/>
  <c r="AB774" i="18" s="1"/>
  <c r="AC774" i="18" s="1"/>
  <c r="AD774" i="18" s="1"/>
  <c r="AE774" i="18" s="1"/>
  <c r="AF774" i="18" s="1"/>
  <c r="AG774" i="18" s="1"/>
  <c r="AH774" i="18" s="1"/>
  <c r="AI774" i="18" s="1"/>
  <c r="AJ774" i="18" s="1"/>
  <c r="F743" i="18"/>
  <c r="G743" i="18" s="1"/>
  <c r="H743" i="18" s="1"/>
  <c r="I743" i="18" s="1"/>
  <c r="J743" i="18" s="1"/>
  <c r="K743" i="18" s="1"/>
  <c r="L743" i="18" s="1"/>
  <c r="M743" i="18" s="1"/>
  <c r="N743" i="18" s="1"/>
  <c r="O743" i="18" s="1"/>
  <c r="P743" i="18" s="1"/>
  <c r="Q743" i="18" s="1"/>
  <c r="R743" i="18" s="1"/>
  <c r="S743" i="18" s="1"/>
  <c r="T743" i="18" s="1"/>
  <c r="U743" i="18" s="1"/>
  <c r="V743" i="18" s="1"/>
  <c r="W743" i="18" s="1"/>
  <c r="X743" i="18" s="1"/>
  <c r="Y743" i="18" s="1"/>
  <c r="Z743" i="18" s="1"/>
  <c r="AA743" i="18" s="1"/>
  <c r="AB743" i="18" s="1"/>
  <c r="AC743" i="18" s="1"/>
  <c r="AD743" i="18" s="1"/>
  <c r="AE743" i="18" s="1"/>
  <c r="AF743" i="18" s="1"/>
  <c r="AG743" i="18" s="1"/>
  <c r="AH743" i="18" s="1"/>
  <c r="AI743" i="18" s="1"/>
  <c r="AJ743" i="18" s="1"/>
  <c r="F758" i="18"/>
  <c r="G758" i="18" s="1"/>
  <c r="H758" i="18" s="1"/>
  <c r="I758" i="18" s="1"/>
  <c r="J758" i="18" s="1"/>
  <c r="K758" i="18" s="1"/>
  <c r="L758" i="18" s="1"/>
  <c r="M758" i="18" s="1"/>
  <c r="N758" i="18" s="1"/>
  <c r="O758" i="18" s="1"/>
  <c r="P758" i="18" s="1"/>
  <c r="Q758" i="18" s="1"/>
  <c r="R758" i="18" s="1"/>
  <c r="S758" i="18" s="1"/>
  <c r="T758" i="18" s="1"/>
  <c r="U758" i="18" s="1"/>
  <c r="V758" i="18" s="1"/>
  <c r="W758" i="18" s="1"/>
  <c r="X758" i="18" s="1"/>
  <c r="Y758" i="18" s="1"/>
  <c r="Z758" i="18" s="1"/>
  <c r="AA758" i="18" s="1"/>
  <c r="AB758" i="18" s="1"/>
  <c r="AC758" i="18" s="1"/>
  <c r="AD758" i="18" s="1"/>
  <c r="AE758" i="18" s="1"/>
  <c r="AF758" i="18" s="1"/>
  <c r="AG758" i="18" s="1"/>
  <c r="AH758" i="18" s="1"/>
  <c r="AI758" i="18" s="1"/>
  <c r="AJ758" i="18" s="1"/>
  <c r="F771" i="18"/>
  <c r="G771" i="18" s="1"/>
  <c r="H771" i="18" s="1"/>
  <c r="I771" i="18" s="1"/>
  <c r="J771" i="18" s="1"/>
  <c r="K771" i="18" s="1"/>
  <c r="L771" i="18" s="1"/>
  <c r="M771" i="18" s="1"/>
  <c r="N771" i="18" s="1"/>
  <c r="O771" i="18" s="1"/>
  <c r="P771" i="18" s="1"/>
  <c r="Q771" i="18" s="1"/>
  <c r="R771" i="18" s="1"/>
  <c r="S771" i="18" s="1"/>
  <c r="T771" i="18" s="1"/>
  <c r="U771" i="18" s="1"/>
  <c r="V771" i="18" s="1"/>
  <c r="W771" i="18" s="1"/>
  <c r="X771" i="18" s="1"/>
  <c r="Y771" i="18" s="1"/>
  <c r="Z771" i="18" s="1"/>
  <c r="AA771" i="18" s="1"/>
  <c r="AB771" i="18" s="1"/>
  <c r="AC771" i="18" s="1"/>
  <c r="AD771" i="18" s="1"/>
  <c r="AE771" i="18" s="1"/>
  <c r="AF771" i="18" s="1"/>
  <c r="AG771" i="18" s="1"/>
  <c r="AH771" i="18" s="1"/>
  <c r="AI771" i="18" s="1"/>
  <c r="AJ771" i="18" s="1"/>
  <c r="F611" i="18"/>
  <c r="G611" i="18" s="1"/>
  <c r="H611" i="18" s="1"/>
  <c r="I611" i="18" s="1"/>
  <c r="J611" i="18" s="1"/>
  <c r="K611" i="18" s="1"/>
  <c r="L611" i="18" s="1"/>
  <c r="M611" i="18" s="1"/>
  <c r="N611" i="18" s="1"/>
  <c r="O611" i="18" s="1"/>
  <c r="P611" i="18" s="1"/>
  <c r="Q611" i="18" s="1"/>
  <c r="R611" i="18" s="1"/>
  <c r="S611" i="18" s="1"/>
  <c r="T611" i="18" s="1"/>
  <c r="U611" i="18" s="1"/>
  <c r="V611" i="18" s="1"/>
  <c r="W611" i="18" s="1"/>
  <c r="X611" i="18" s="1"/>
  <c r="Y611" i="18" s="1"/>
  <c r="Z611" i="18" s="1"/>
  <c r="AA611" i="18" s="1"/>
  <c r="AB611" i="18" s="1"/>
  <c r="AC611" i="18" s="1"/>
  <c r="AD611" i="18" s="1"/>
  <c r="AE611" i="18" s="1"/>
  <c r="AF611" i="18" s="1"/>
  <c r="AG611" i="18" s="1"/>
  <c r="AH611" i="18" s="1"/>
  <c r="AI611" i="18" s="1"/>
  <c r="AJ611" i="18" s="1"/>
  <c r="F584" i="18"/>
  <c r="G584" i="18" s="1"/>
  <c r="H584" i="18" s="1"/>
  <c r="I584" i="18" s="1"/>
  <c r="J584" i="18" s="1"/>
  <c r="K584" i="18" s="1"/>
  <c r="L584" i="18" s="1"/>
  <c r="M584" i="18" s="1"/>
  <c r="N584" i="18" s="1"/>
  <c r="O584" i="18" s="1"/>
  <c r="P584" i="18" s="1"/>
  <c r="Q584" i="18" s="1"/>
  <c r="R584" i="18" s="1"/>
  <c r="S584" i="18" s="1"/>
  <c r="T584" i="18" s="1"/>
  <c r="U584" i="18" s="1"/>
  <c r="V584" i="18" s="1"/>
  <c r="W584" i="18" s="1"/>
  <c r="X584" i="18" s="1"/>
  <c r="Y584" i="18" s="1"/>
  <c r="Z584" i="18" s="1"/>
  <c r="AA584" i="18" s="1"/>
  <c r="AB584" i="18" s="1"/>
  <c r="AC584" i="18" s="1"/>
  <c r="AD584" i="18" s="1"/>
  <c r="AE584" i="18" s="1"/>
  <c r="AF584" i="18" s="1"/>
  <c r="AG584" i="18" s="1"/>
  <c r="AH584" i="18" s="1"/>
  <c r="AI584" i="18" s="1"/>
  <c r="AJ584" i="18" s="1"/>
  <c r="F594" i="18"/>
  <c r="G594" i="18" s="1"/>
  <c r="H594" i="18" s="1"/>
  <c r="I594" i="18" s="1"/>
  <c r="J594" i="18" s="1"/>
  <c r="K594" i="18" s="1"/>
  <c r="L594" i="18" s="1"/>
  <c r="M594" i="18" s="1"/>
  <c r="N594" i="18" s="1"/>
  <c r="O594" i="18" s="1"/>
  <c r="P594" i="18" s="1"/>
  <c r="Q594" i="18" s="1"/>
  <c r="R594" i="18" s="1"/>
  <c r="S594" i="18" s="1"/>
  <c r="T594" i="18" s="1"/>
  <c r="U594" i="18" s="1"/>
  <c r="V594" i="18" s="1"/>
  <c r="W594" i="18" s="1"/>
  <c r="X594" i="18" s="1"/>
  <c r="Y594" i="18" s="1"/>
  <c r="Z594" i="18" s="1"/>
  <c r="AA594" i="18" s="1"/>
  <c r="AB594" i="18" s="1"/>
  <c r="AC594" i="18" s="1"/>
  <c r="AD594" i="18" s="1"/>
  <c r="AE594" i="18" s="1"/>
  <c r="AF594" i="18" s="1"/>
  <c r="AG594" i="18" s="1"/>
  <c r="AH594" i="18" s="1"/>
  <c r="AI594" i="18" s="1"/>
  <c r="AJ594" i="18" s="1"/>
  <c r="F614" i="18"/>
  <c r="G614" i="18" s="1"/>
  <c r="H614" i="18" s="1"/>
  <c r="I614" i="18" s="1"/>
  <c r="J614" i="18" s="1"/>
  <c r="K614" i="18" s="1"/>
  <c r="L614" i="18" s="1"/>
  <c r="M614" i="18" s="1"/>
  <c r="N614" i="18" s="1"/>
  <c r="O614" i="18" s="1"/>
  <c r="P614" i="18" s="1"/>
  <c r="Q614" i="18" s="1"/>
  <c r="R614" i="18" s="1"/>
  <c r="S614" i="18" s="1"/>
  <c r="T614" i="18" s="1"/>
  <c r="U614" i="18" s="1"/>
  <c r="V614" i="18" s="1"/>
  <c r="W614" i="18" s="1"/>
  <c r="X614" i="18" s="1"/>
  <c r="Y614" i="18" s="1"/>
  <c r="Z614" i="18" s="1"/>
  <c r="AA614" i="18" s="1"/>
  <c r="AB614" i="18" s="1"/>
  <c r="AC614" i="18" s="1"/>
  <c r="AD614" i="18" s="1"/>
  <c r="AE614" i="18" s="1"/>
  <c r="AF614" i="18" s="1"/>
  <c r="AG614" i="18" s="1"/>
  <c r="AH614" i="18" s="1"/>
  <c r="AI614" i="18" s="1"/>
  <c r="AJ614" i="18" s="1"/>
  <c r="F607" i="18"/>
  <c r="G607" i="18" s="1"/>
  <c r="H607" i="18" s="1"/>
  <c r="I607" i="18" s="1"/>
  <c r="J607" i="18" s="1"/>
  <c r="K607" i="18" s="1"/>
  <c r="L607" i="18" s="1"/>
  <c r="M607" i="18" s="1"/>
  <c r="N607" i="18" s="1"/>
  <c r="O607" i="18" s="1"/>
  <c r="P607" i="18" s="1"/>
  <c r="Q607" i="18" s="1"/>
  <c r="R607" i="18" s="1"/>
  <c r="S607" i="18" s="1"/>
  <c r="T607" i="18" s="1"/>
  <c r="U607" i="18" s="1"/>
  <c r="V607" i="18" s="1"/>
  <c r="W607" i="18" s="1"/>
  <c r="X607" i="18" s="1"/>
  <c r="Y607" i="18" s="1"/>
  <c r="Z607" i="18" s="1"/>
  <c r="AA607" i="18" s="1"/>
  <c r="AB607" i="18" s="1"/>
  <c r="AC607" i="18" s="1"/>
  <c r="AD607" i="18" s="1"/>
  <c r="AE607" i="18" s="1"/>
  <c r="AF607" i="18" s="1"/>
  <c r="AG607" i="18" s="1"/>
  <c r="AH607" i="18" s="1"/>
  <c r="AI607" i="18" s="1"/>
  <c r="AJ607" i="18" s="1"/>
  <c r="F622" i="18"/>
  <c r="G622" i="18" s="1"/>
  <c r="H622" i="18" s="1"/>
  <c r="I622" i="18" s="1"/>
  <c r="J622" i="18" s="1"/>
  <c r="K622" i="18" s="1"/>
  <c r="L622" i="18" s="1"/>
  <c r="M622" i="18" s="1"/>
  <c r="N622" i="18" s="1"/>
  <c r="O622" i="18" s="1"/>
  <c r="P622" i="18" s="1"/>
  <c r="Q622" i="18" s="1"/>
  <c r="R622" i="18" s="1"/>
  <c r="S622" i="18" s="1"/>
  <c r="T622" i="18" s="1"/>
  <c r="U622" i="18" s="1"/>
  <c r="V622" i="18" s="1"/>
  <c r="W622" i="18" s="1"/>
  <c r="X622" i="18" s="1"/>
  <c r="Y622" i="18" s="1"/>
  <c r="Z622" i="18" s="1"/>
  <c r="AA622" i="18" s="1"/>
  <c r="AB622" i="18" s="1"/>
  <c r="AC622" i="18" s="1"/>
  <c r="AD622" i="18" s="1"/>
  <c r="AE622" i="18" s="1"/>
  <c r="AF622" i="18" s="1"/>
  <c r="AG622" i="18" s="1"/>
  <c r="AH622" i="18" s="1"/>
  <c r="AI622" i="18" s="1"/>
  <c r="AJ622" i="18" s="1"/>
  <c r="F654" i="18"/>
  <c r="G654" i="18" s="1"/>
  <c r="H654" i="18" s="1"/>
  <c r="I654" i="18" s="1"/>
  <c r="J654" i="18" s="1"/>
  <c r="K654" i="18" s="1"/>
  <c r="L654" i="18" s="1"/>
  <c r="M654" i="18" s="1"/>
  <c r="N654" i="18" s="1"/>
  <c r="O654" i="18" s="1"/>
  <c r="P654" i="18" s="1"/>
  <c r="Q654" i="18" s="1"/>
  <c r="R654" i="18" s="1"/>
  <c r="S654" i="18" s="1"/>
  <c r="T654" i="18" s="1"/>
  <c r="U654" i="18" s="1"/>
  <c r="V654" i="18" s="1"/>
  <c r="W654" i="18" s="1"/>
  <c r="X654" i="18" s="1"/>
  <c r="Y654" i="18" s="1"/>
  <c r="Z654" i="18" s="1"/>
  <c r="AA654" i="18" s="1"/>
  <c r="AB654" i="18" s="1"/>
  <c r="AC654" i="18" s="1"/>
  <c r="AD654" i="18" s="1"/>
  <c r="AE654" i="18" s="1"/>
  <c r="AF654" i="18" s="1"/>
  <c r="AG654" i="18" s="1"/>
  <c r="AH654" i="18" s="1"/>
  <c r="AI654" i="18" s="1"/>
  <c r="AJ654" i="18" s="1"/>
  <c r="F618" i="18"/>
  <c r="G618" i="18" s="1"/>
  <c r="H618" i="18" s="1"/>
  <c r="I618" i="18" s="1"/>
  <c r="J618" i="18" s="1"/>
  <c r="K618" i="18" s="1"/>
  <c r="L618" i="18" s="1"/>
  <c r="M618" i="18" s="1"/>
  <c r="N618" i="18" s="1"/>
  <c r="O618" i="18" s="1"/>
  <c r="P618" i="18" s="1"/>
  <c r="Q618" i="18" s="1"/>
  <c r="R618" i="18" s="1"/>
  <c r="S618" i="18" s="1"/>
  <c r="T618" i="18" s="1"/>
  <c r="U618" i="18" s="1"/>
  <c r="V618" i="18" s="1"/>
  <c r="W618" i="18" s="1"/>
  <c r="X618" i="18" s="1"/>
  <c r="Y618" i="18" s="1"/>
  <c r="Z618" i="18" s="1"/>
  <c r="AA618" i="18" s="1"/>
  <c r="AB618" i="18" s="1"/>
  <c r="AC618" i="18" s="1"/>
  <c r="AD618" i="18" s="1"/>
  <c r="AE618" i="18" s="1"/>
  <c r="AF618" i="18" s="1"/>
  <c r="AG618" i="18" s="1"/>
  <c r="AH618" i="18" s="1"/>
  <c r="AI618" i="18" s="1"/>
  <c r="AJ618" i="18" s="1"/>
  <c r="F702" i="18"/>
  <c r="G702" i="18" s="1"/>
  <c r="H702" i="18" s="1"/>
  <c r="I702" i="18" s="1"/>
  <c r="J702" i="18" s="1"/>
  <c r="K702" i="18" s="1"/>
  <c r="L702" i="18" s="1"/>
  <c r="M702" i="18" s="1"/>
  <c r="N702" i="18" s="1"/>
  <c r="O702" i="18" s="1"/>
  <c r="P702" i="18" s="1"/>
  <c r="Q702" i="18" s="1"/>
  <c r="R702" i="18" s="1"/>
  <c r="S702" i="18" s="1"/>
  <c r="T702" i="18" s="1"/>
  <c r="U702" i="18" s="1"/>
  <c r="V702" i="18" s="1"/>
  <c r="W702" i="18" s="1"/>
  <c r="X702" i="18" s="1"/>
  <c r="Y702" i="18" s="1"/>
  <c r="Z702" i="18" s="1"/>
  <c r="AA702" i="18" s="1"/>
  <c r="AB702" i="18" s="1"/>
  <c r="AC702" i="18" s="1"/>
  <c r="AD702" i="18" s="1"/>
  <c r="AE702" i="18" s="1"/>
  <c r="AF702" i="18" s="1"/>
  <c r="AG702" i="18" s="1"/>
  <c r="AH702" i="18" s="1"/>
  <c r="AI702" i="18" s="1"/>
  <c r="AJ702" i="18" s="1"/>
  <c r="F811" i="18"/>
  <c r="G811" i="18" s="1"/>
  <c r="H811" i="18" s="1"/>
  <c r="I811" i="18" s="1"/>
  <c r="J811" i="18" s="1"/>
  <c r="K811" i="18" s="1"/>
  <c r="L811" i="18" s="1"/>
  <c r="M811" i="18" s="1"/>
  <c r="N811" i="18" s="1"/>
  <c r="O811" i="18" s="1"/>
  <c r="P811" i="18" s="1"/>
  <c r="Q811" i="18" s="1"/>
  <c r="R811" i="18" s="1"/>
  <c r="S811" i="18" s="1"/>
  <c r="T811" i="18" s="1"/>
  <c r="U811" i="18" s="1"/>
  <c r="V811" i="18" s="1"/>
  <c r="W811" i="18" s="1"/>
  <c r="X811" i="18" s="1"/>
  <c r="Y811" i="18" s="1"/>
  <c r="Z811" i="18" s="1"/>
  <c r="AA811" i="18" s="1"/>
  <c r="AB811" i="18" s="1"/>
  <c r="AC811" i="18" s="1"/>
  <c r="AD811" i="18" s="1"/>
  <c r="AE811" i="18" s="1"/>
  <c r="AF811" i="18" s="1"/>
  <c r="AG811" i="18" s="1"/>
  <c r="AH811" i="18" s="1"/>
  <c r="AI811" i="18" s="1"/>
  <c r="AJ811" i="18" s="1"/>
  <c r="F640" i="18"/>
  <c r="G640" i="18" s="1"/>
  <c r="H640" i="18" s="1"/>
  <c r="I640" i="18" s="1"/>
  <c r="J640" i="18" s="1"/>
  <c r="K640" i="18" s="1"/>
  <c r="L640" i="18" s="1"/>
  <c r="M640" i="18" s="1"/>
  <c r="N640" i="18" s="1"/>
  <c r="O640" i="18" s="1"/>
  <c r="P640" i="18" s="1"/>
  <c r="Q640" i="18" s="1"/>
  <c r="R640" i="18" s="1"/>
  <c r="S640" i="18" s="1"/>
  <c r="T640" i="18" s="1"/>
  <c r="U640" i="18" s="1"/>
  <c r="V640" i="18" s="1"/>
  <c r="W640" i="18" s="1"/>
  <c r="X640" i="18" s="1"/>
  <c r="Y640" i="18" s="1"/>
  <c r="Z640" i="18" s="1"/>
  <c r="AA640" i="18" s="1"/>
  <c r="AB640" i="18" s="1"/>
  <c r="AC640" i="18" s="1"/>
  <c r="AD640" i="18" s="1"/>
  <c r="AE640" i="18" s="1"/>
  <c r="AF640" i="18" s="1"/>
  <c r="AG640" i="18" s="1"/>
  <c r="AH640" i="18" s="1"/>
  <c r="AI640" i="18" s="1"/>
  <c r="AJ640" i="18" s="1"/>
  <c r="F632" i="18"/>
  <c r="G632" i="18" s="1"/>
  <c r="H632" i="18" s="1"/>
  <c r="I632" i="18" s="1"/>
  <c r="J632" i="18" s="1"/>
  <c r="K632" i="18" s="1"/>
  <c r="L632" i="18" s="1"/>
  <c r="M632" i="18" s="1"/>
  <c r="N632" i="18" s="1"/>
  <c r="O632" i="18" s="1"/>
  <c r="P632" i="18" s="1"/>
  <c r="Q632" i="18" s="1"/>
  <c r="R632" i="18" s="1"/>
  <c r="S632" i="18" s="1"/>
  <c r="T632" i="18" s="1"/>
  <c r="U632" i="18" s="1"/>
  <c r="V632" i="18" s="1"/>
  <c r="W632" i="18" s="1"/>
  <c r="X632" i="18" s="1"/>
  <c r="Y632" i="18" s="1"/>
  <c r="Z632" i="18" s="1"/>
  <c r="AA632" i="18" s="1"/>
  <c r="AB632" i="18" s="1"/>
  <c r="AC632" i="18" s="1"/>
  <c r="AD632" i="18" s="1"/>
  <c r="AE632" i="18" s="1"/>
  <c r="AF632" i="18" s="1"/>
  <c r="AG632" i="18" s="1"/>
  <c r="AH632" i="18" s="1"/>
  <c r="AI632" i="18" s="1"/>
  <c r="AJ632" i="18" s="1"/>
  <c r="F636" i="18"/>
  <c r="G636" i="18" s="1"/>
  <c r="H636" i="18" s="1"/>
  <c r="I636" i="18" s="1"/>
  <c r="J636" i="18" s="1"/>
  <c r="K636" i="18" s="1"/>
  <c r="L636" i="18" s="1"/>
  <c r="M636" i="18" s="1"/>
  <c r="N636" i="18" s="1"/>
  <c r="O636" i="18" s="1"/>
  <c r="P636" i="18" s="1"/>
  <c r="Q636" i="18" s="1"/>
  <c r="R636" i="18" s="1"/>
  <c r="S636" i="18" s="1"/>
  <c r="T636" i="18" s="1"/>
  <c r="U636" i="18" s="1"/>
  <c r="V636" i="18" s="1"/>
  <c r="W636" i="18" s="1"/>
  <c r="X636" i="18" s="1"/>
  <c r="Y636" i="18" s="1"/>
  <c r="Z636" i="18" s="1"/>
  <c r="AA636" i="18" s="1"/>
  <c r="AB636" i="18" s="1"/>
  <c r="AC636" i="18" s="1"/>
  <c r="AD636" i="18" s="1"/>
  <c r="AE636" i="18" s="1"/>
  <c r="AF636" i="18" s="1"/>
  <c r="AG636" i="18" s="1"/>
  <c r="AH636" i="18" s="1"/>
  <c r="AI636" i="18" s="1"/>
  <c r="AJ636" i="18" s="1"/>
  <c r="F643" i="18"/>
  <c r="G643" i="18" s="1"/>
  <c r="H643" i="18" s="1"/>
  <c r="I643" i="18" s="1"/>
  <c r="J643" i="18" s="1"/>
  <c r="K643" i="18" s="1"/>
  <c r="L643" i="18" s="1"/>
  <c r="M643" i="18" s="1"/>
  <c r="N643" i="18" s="1"/>
  <c r="O643" i="18" s="1"/>
  <c r="P643" i="18" s="1"/>
  <c r="Q643" i="18" s="1"/>
  <c r="R643" i="18" s="1"/>
  <c r="S643" i="18" s="1"/>
  <c r="T643" i="18" s="1"/>
  <c r="U643" i="18" s="1"/>
  <c r="V643" i="18" s="1"/>
  <c r="W643" i="18" s="1"/>
  <c r="X643" i="18" s="1"/>
  <c r="Y643" i="18" s="1"/>
  <c r="Z643" i="18" s="1"/>
  <c r="AA643" i="18" s="1"/>
  <c r="AB643" i="18" s="1"/>
  <c r="AC643" i="18" s="1"/>
  <c r="AD643" i="18" s="1"/>
  <c r="AE643" i="18" s="1"/>
  <c r="AF643" i="18" s="1"/>
  <c r="AG643" i="18" s="1"/>
  <c r="AH643" i="18" s="1"/>
  <c r="AI643" i="18" s="1"/>
  <c r="AJ643" i="18" s="1"/>
  <c r="F615" i="18"/>
  <c r="G615" i="18" s="1"/>
  <c r="H615" i="18" s="1"/>
  <c r="I615" i="18" s="1"/>
  <c r="J615" i="18" s="1"/>
  <c r="K615" i="18" s="1"/>
  <c r="L615" i="18" s="1"/>
  <c r="M615" i="18" s="1"/>
  <c r="N615" i="18" s="1"/>
  <c r="O615" i="18" s="1"/>
  <c r="P615" i="18" s="1"/>
  <c r="Q615" i="18" s="1"/>
  <c r="R615" i="18" s="1"/>
  <c r="S615" i="18" s="1"/>
  <c r="T615" i="18" s="1"/>
  <c r="U615" i="18" s="1"/>
  <c r="V615" i="18" s="1"/>
  <c r="W615" i="18" s="1"/>
  <c r="X615" i="18" s="1"/>
  <c r="Y615" i="18" s="1"/>
  <c r="Z615" i="18" s="1"/>
  <c r="AA615" i="18" s="1"/>
  <c r="AB615" i="18" s="1"/>
  <c r="AC615" i="18" s="1"/>
  <c r="AD615" i="18" s="1"/>
  <c r="AE615" i="18" s="1"/>
  <c r="AF615" i="18" s="1"/>
  <c r="AG615" i="18" s="1"/>
  <c r="AH615" i="18" s="1"/>
  <c r="AI615" i="18" s="1"/>
  <c r="AJ615" i="18" s="1"/>
  <c r="F623" i="18"/>
  <c r="G623" i="18" s="1"/>
  <c r="H623" i="18" s="1"/>
  <c r="I623" i="18" s="1"/>
  <c r="J623" i="18" s="1"/>
  <c r="K623" i="18" s="1"/>
  <c r="L623" i="18" s="1"/>
  <c r="M623" i="18" s="1"/>
  <c r="N623" i="18" s="1"/>
  <c r="O623" i="18" s="1"/>
  <c r="P623" i="18" s="1"/>
  <c r="Q623" i="18" s="1"/>
  <c r="R623" i="18" s="1"/>
  <c r="S623" i="18" s="1"/>
  <c r="T623" i="18" s="1"/>
  <c r="U623" i="18" s="1"/>
  <c r="V623" i="18" s="1"/>
  <c r="W623" i="18" s="1"/>
  <c r="X623" i="18" s="1"/>
  <c r="Y623" i="18" s="1"/>
  <c r="Z623" i="18" s="1"/>
  <c r="AA623" i="18" s="1"/>
  <c r="AB623" i="18" s="1"/>
  <c r="AC623" i="18" s="1"/>
  <c r="AD623" i="18" s="1"/>
  <c r="AE623" i="18" s="1"/>
  <c r="AF623" i="18" s="1"/>
  <c r="AG623" i="18" s="1"/>
  <c r="AH623" i="18" s="1"/>
  <c r="AI623" i="18" s="1"/>
  <c r="AJ623" i="18" s="1"/>
  <c r="F600" i="18"/>
  <c r="G600" i="18" s="1"/>
  <c r="H600" i="18" s="1"/>
  <c r="I600" i="18" s="1"/>
  <c r="J600" i="18" s="1"/>
  <c r="K600" i="18" s="1"/>
  <c r="L600" i="18" s="1"/>
  <c r="M600" i="18" s="1"/>
  <c r="N600" i="18" s="1"/>
  <c r="O600" i="18" s="1"/>
  <c r="P600" i="18" s="1"/>
  <c r="Q600" i="18" s="1"/>
  <c r="R600" i="18" s="1"/>
  <c r="S600" i="18" s="1"/>
  <c r="T600" i="18" s="1"/>
  <c r="U600" i="18" s="1"/>
  <c r="V600" i="18" s="1"/>
  <c r="W600" i="18" s="1"/>
  <c r="X600" i="18" s="1"/>
  <c r="Y600" i="18" s="1"/>
  <c r="Z600" i="18" s="1"/>
  <c r="AA600" i="18" s="1"/>
  <c r="AB600" i="18" s="1"/>
  <c r="AC600" i="18" s="1"/>
  <c r="AD600" i="18" s="1"/>
  <c r="AE600" i="18" s="1"/>
  <c r="AF600" i="18" s="1"/>
  <c r="AG600" i="18" s="1"/>
  <c r="AH600" i="18" s="1"/>
  <c r="AI600" i="18" s="1"/>
  <c r="AJ600" i="18" s="1"/>
  <c r="F648" i="18"/>
  <c r="G648" i="18" s="1"/>
  <c r="H648" i="18" s="1"/>
  <c r="I648" i="18" s="1"/>
  <c r="J648" i="18" s="1"/>
  <c r="K648" i="18" s="1"/>
  <c r="L648" i="18" s="1"/>
  <c r="M648" i="18" s="1"/>
  <c r="N648" i="18" s="1"/>
  <c r="O648" i="18" s="1"/>
  <c r="P648" i="18" s="1"/>
  <c r="Q648" i="18" s="1"/>
  <c r="R648" i="18" s="1"/>
  <c r="S648" i="18" s="1"/>
  <c r="T648" i="18" s="1"/>
  <c r="U648" i="18" s="1"/>
  <c r="V648" i="18" s="1"/>
  <c r="W648" i="18" s="1"/>
  <c r="X648" i="18" s="1"/>
  <c r="Y648" i="18" s="1"/>
  <c r="Z648" i="18" s="1"/>
  <c r="AA648" i="18" s="1"/>
  <c r="AB648" i="18" s="1"/>
  <c r="AC648" i="18" s="1"/>
  <c r="AD648" i="18" s="1"/>
  <c r="AE648" i="18" s="1"/>
  <c r="AF648" i="18" s="1"/>
  <c r="AG648" i="18" s="1"/>
  <c r="AH648" i="18" s="1"/>
  <c r="AI648" i="18" s="1"/>
  <c r="AJ648" i="18" s="1"/>
  <c r="F582" i="18"/>
  <c r="G582" i="18" s="1"/>
  <c r="H582" i="18" s="1"/>
  <c r="I582" i="18" s="1"/>
  <c r="J582" i="18" s="1"/>
  <c r="K582" i="18" s="1"/>
  <c r="L582" i="18" s="1"/>
  <c r="M582" i="18" s="1"/>
  <c r="N582" i="18" s="1"/>
  <c r="O582" i="18" s="1"/>
  <c r="P582" i="18" s="1"/>
  <c r="Q582" i="18" s="1"/>
  <c r="R582" i="18" s="1"/>
  <c r="S582" i="18" s="1"/>
  <c r="T582" i="18" s="1"/>
  <c r="U582" i="18" s="1"/>
  <c r="V582" i="18" s="1"/>
  <c r="W582" i="18" s="1"/>
  <c r="X582" i="18" s="1"/>
  <c r="Y582" i="18" s="1"/>
  <c r="Z582" i="18" s="1"/>
  <c r="AA582" i="18" s="1"/>
  <c r="AB582" i="18" s="1"/>
  <c r="AC582" i="18" s="1"/>
  <c r="AD582" i="18" s="1"/>
  <c r="AE582" i="18" s="1"/>
  <c r="AF582" i="18" s="1"/>
  <c r="AG582" i="18" s="1"/>
  <c r="AH582" i="18" s="1"/>
  <c r="AI582" i="18" s="1"/>
  <c r="AJ582" i="18" s="1"/>
  <c r="F586" i="18"/>
  <c r="G586" i="18" s="1"/>
  <c r="H586" i="18" s="1"/>
  <c r="I586" i="18" s="1"/>
  <c r="J586" i="18" s="1"/>
  <c r="K586" i="18" s="1"/>
  <c r="L586" i="18" s="1"/>
  <c r="M586" i="18" s="1"/>
  <c r="N586" i="18" s="1"/>
  <c r="O586" i="18" s="1"/>
  <c r="P586" i="18" s="1"/>
  <c r="Q586" i="18" s="1"/>
  <c r="R586" i="18" s="1"/>
  <c r="S586" i="18" s="1"/>
  <c r="T586" i="18" s="1"/>
  <c r="U586" i="18" s="1"/>
  <c r="V586" i="18" s="1"/>
  <c r="W586" i="18" s="1"/>
  <c r="X586" i="18" s="1"/>
  <c r="Y586" i="18" s="1"/>
  <c r="Z586" i="18" s="1"/>
  <c r="AA586" i="18" s="1"/>
  <c r="AB586" i="18" s="1"/>
  <c r="AC586" i="18" s="1"/>
  <c r="AD586" i="18" s="1"/>
  <c r="AE586" i="18" s="1"/>
  <c r="AF586" i="18" s="1"/>
  <c r="AG586" i="18" s="1"/>
  <c r="AH586" i="18" s="1"/>
  <c r="AI586" i="18" s="1"/>
  <c r="AJ586" i="18" s="1"/>
  <c r="F605" i="18"/>
  <c r="G605" i="18" s="1"/>
  <c r="H605" i="18" s="1"/>
  <c r="I605" i="18" s="1"/>
  <c r="J605" i="18" s="1"/>
  <c r="K605" i="18" s="1"/>
  <c r="L605" i="18" s="1"/>
  <c r="M605" i="18" s="1"/>
  <c r="N605" i="18" s="1"/>
  <c r="O605" i="18" s="1"/>
  <c r="P605" i="18" s="1"/>
  <c r="Q605" i="18" s="1"/>
  <c r="R605" i="18" s="1"/>
  <c r="S605" i="18" s="1"/>
  <c r="T605" i="18" s="1"/>
  <c r="U605" i="18" s="1"/>
  <c r="V605" i="18" s="1"/>
  <c r="W605" i="18" s="1"/>
  <c r="X605" i="18" s="1"/>
  <c r="Y605" i="18" s="1"/>
  <c r="Z605" i="18" s="1"/>
  <c r="AA605" i="18" s="1"/>
  <c r="AB605" i="18" s="1"/>
  <c r="AC605" i="18" s="1"/>
  <c r="AD605" i="18" s="1"/>
  <c r="AE605" i="18" s="1"/>
  <c r="AF605" i="18" s="1"/>
  <c r="AG605" i="18" s="1"/>
  <c r="AH605" i="18" s="1"/>
  <c r="AI605" i="18" s="1"/>
  <c r="AJ605" i="18" s="1"/>
  <c r="F627" i="18"/>
  <c r="G627" i="18" s="1"/>
  <c r="H627" i="18" s="1"/>
  <c r="I627" i="18" s="1"/>
  <c r="J627" i="18" s="1"/>
  <c r="K627" i="18" s="1"/>
  <c r="L627" i="18" s="1"/>
  <c r="M627" i="18" s="1"/>
  <c r="N627" i="18" s="1"/>
  <c r="O627" i="18" s="1"/>
  <c r="P627" i="18" s="1"/>
  <c r="Q627" i="18" s="1"/>
  <c r="R627" i="18" s="1"/>
  <c r="S627" i="18" s="1"/>
  <c r="T627" i="18" s="1"/>
  <c r="U627" i="18" s="1"/>
  <c r="V627" i="18" s="1"/>
  <c r="W627" i="18" s="1"/>
  <c r="X627" i="18" s="1"/>
  <c r="Y627" i="18" s="1"/>
  <c r="Z627" i="18" s="1"/>
  <c r="AA627" i="18" s="1"/>
  <c r="AB627" i="18" s="1"/>
  <c r="AC627" i="18" s="1"/>
  <c r="AD627" i="18" s="1"/>
  <c r="AE627" i="18" s="1"/>
  <c r="AF627" i="18" s="1"/>
  <c r="AG627" i="18" s="1"/>
  <c r="AH627" i="18" s="1"/>
  <c r="AI627" i="18" s="1"/>
  <c r="AJ627" i="18" s="1"/>
  <c r="F651" i="18"/>
  <c r="G651" i="18" s="1"/>
  <c r="H651" i="18" s="1"/>
  <c r="I651" i="18" s="1"/>
  <c r="J651" i="18" s="1"/>
  <c r="K651" i="18" s="1"/>
  <c r="L651" i="18" s="1"/>
  <c r="M651" i="18" s="1"/>
  <c r="N651" i="18" s="1"/>
  <c r="O651" i="18" s="1"/>
  <c r="P651" i="18" s="1"/>
  <c r="Q651" i="18" s="1"/>
  <c r="R651" i="18" s="1"/>
  <c r="S651" i="18" s="1"/>
  <c r="T651" i="18" s="1"/>
  <c r="U651" i="18" s="1"/>
  <c r="V651" i="18" s="1"/>
  <c r="W651" i="18" s="1"/>
  <c r="X651" i="18" s="1"/>
  <c r="Y651" i="18" s="1"/>
  <c r="Z651" i="18" s="1"/>
  <c r="AA651" i="18" s="1"/>
  <c r="AB651" i="18" s="1"/>
  <c r="AC651" i="18" s="1"/>
  <c r="AD651" i="18" s="1"/>
  <c r="AE651" i="18" s="1"/>
  <c r="AF651" i="18" s="1"/>
  <c r="AG651" i="18" s="1"/>
  <c r="AH651" i="18" s="1"/>
  <c r="AI651" i="18" s="1"/>
  <c r="AJ651" i="18" s="1"/>
  <c r="F644" i="18"/>
  <c r="G644" i="18" s="1"/>
  <c r="H644" i="18" s="1"/>
  <c r="I644" i="18" s="1"/>
  <c r="J644" i="18" s="1"/>
  <c r="K644" i="18" s="1"/>
  <c r="L644" i="18" s="1"/>
  <c r="M644" i="18" s="1"/>
  <c r="N644" i="18" s="1"/>
  <c r="O644" i="18" s="1"/>
  <c r="P644" i="18" s="1"/>
  <c r="Q644" i="18" s="1"/>
  <c r="R644" i="18" s="1"/>
  <c r="S644" i="18" s="1"/>
  <c r="T644" i="18" s="1"/>
  <c r="U644" i="18" s="1"/>
  <c r="V644" i="18" s="1"/>
  <c r="W644" i="18" s="1"/>
  <c r="X644" i="18" s="1"/>
  <c r="Y644" i="18" s="1"/>
  <c r="Z644" i="18" s="1"/>
  <c r="AA644" i="18" s="1"/>
  <c r="AB644" i="18" s="1"/>
  <c r="AC644" i="18" s="1"/>
  <c r="AD644" i="18" s="1"/>
  <c r="AE644" i="18" s="1"/>
  <c r="AF644" i="18" s="1"/>
  <c r="AG644" i="18" s="1"/>
  <c r="AH644" i="18" s="1"/>
  <c r="AI644" i="18" s="1"/>
  <c r="AJ644" i="18" s="1"/>
  <c r="F608" i="18"/>
  <c r="G608" i="18" s="1"/>
  <c r="H608" i="18" s="1"/>
  <c r="I608" i="18" s="1"/>
  <c r="J608" i="18" s="1"/>
  <c r="K608" i="18" s="1"/>
  <c r="L608" i="18" s="1"/>
  <c r="M608" i="18" s="1"/>
  <c r="N608" i="18" s="1"/>
  <c r="O608" i="18" s="1"/>
  <c r="P608" i="18" s="1"/>
  <c r="Q608" i="18" s="1"/>
  <c r="R608" i="18" s="1"/>
  <c r="S608" i="18" s="1"/>
  <c r="T608" i="18" s="1"/>
  <c r="U608" i="18" s="1"/>
  <c r="V608" i="18" s="1"/>
  <c r="W608" i="18" s="1"/>
  <c r="X608" i="18" s="1"/>
  <c r="Y608" i="18" s="1"/>
  <c r="Z608" i="18" s="1"/>
  <c r="AA608" i="18" s="1"/>
  <c r="AB608" i="18" s="1"/>
  <c r="AC608" i="18" s="1"/>
  <c r="AD608" i="18" s="1"/>
  <c r="AE608" i="18" s="1"/>
  <c r="AF608" i="18" s="1"/>
  <c r="AG608" i="18" s="1"/>
  <c r="AH608" i="18" s="1"/>
  <c r="AI608" i="18" s="1"/>
  <c r="AJ608" i="18" s="1"/>
  <c r="F629" i="18"/>
  <c r="G629" i="18" s="1"/>
  <c r="H629" i="18" s="1"/>
  <c r="I629" i="18" s="1"/>
  <c r="J629" i="18" s="1"/>
  <c r="K629" i="18" s="1"/>
  <c r="L629" i="18" s="1"/>
  <c r="M629" i="18" s="1"/>
  <c r="N629" i="18" s="1"/>
  <c r="O629" i="18" s="1"/>
  <c r="P629" i="18" s="1"/>
  <c r="Q629" i="18" s="1"/>
  <c r="R629" i="18" s="1"/>
  <c r="S629" i="18" s="1"/>
  <c r="T629" i="18" s="1"/>
  <c r="U629" i="18" s="1"/>
  <c r="V629" i="18" s="1"/>
  <c r="W629" i="18" s="1"/>
  <c r="X629" i="18" s="1"/>
  <c r="Y629" i="18" s="1"/>
  <c r="Z629" i="18" s="1"/>
  <c r="AA629" i="18" s="1"/>
  <c r="AB629" i="18" s="1"/>
  <c r="AC629" i="18" s="1"/>
  <c r="AD629" i="18" s="1"/>
  <c r="AE629" i="18" s="1"/>
  <c r="AF629" i="18" s="1"/>
  <c r="AG629" i="18" s="1"/>
  <c r="AH629" i="18" s="1"/>
  <c r="AI629" i="18" s="1"/>
  <c r="AJ629" i="18" s="1"/>
  <c r="F633" i="18"/>
  <c r="G633" i="18" s="1"/>
  <c r="H633" i="18" s="1"/>
  <c r="I633" i="18" s="1"/>
  <c r="J633" i="18" s="1"/>
  <c r="K633" i="18" s="1"/>
  <c r="L633" i="18" s="1"/>
  <c r="M633" i="18" s="1"/>
  <c r="N633" i="18" s="1"/>
  <c r="O633" i="18" s="1"/>
  <c r="P633" i="18" s="1"/>
  <c r="Q633" i="18" s="1"/>
  <c r="R633" i="18" s="1"/>
  <c r="S633" i="18" s="1"/>
  <c r="T633" i="18" s="1"/>
  <c r="U633" i="18" s="1"/>
  <c r="V633" i="18" s="1"/>
  <c r="W633" i="18" s="1"/>
  <c r="X633" i="18" s="1"/>
  <c r="Y633" i="18" s="1"/>
  <c r="Z633" i="18" s="1"/>
  <c r="AA633" i="18" s="1"/>
  <c r="AB633" i="18" s="1"/>
  <c r="AC633" i="18" s="1"/>
  <c r="AD633" i="18" s="1"/>
  <c r="AE633" i="18" s="1"/>
  <c r="AF633" i="18" s="1"/>
  <c r="AG633" i="18" s="1"/>
  <c r="AH633" i="18" s="1"/>
  <c r="AI633" i="18" s="1"/>
  <c r="AJ633" i="18" s="1"/>
  <c r="F655" i="18"/>
  <c r="G655" i="18" s="1"/>
  <c r="H655" i="18" s="1"/>
  <c r="I655" i="18" s="1"/>
  <c r="J655" i="18" s="1"/>
  <c r="K655" i="18" s="1"/>
  <c r="L655" i="18" s="1"/>
  <c r="M655" i="18" s="1"/>
  <c r="N655" i="18" s="1"/>
  <c r="O655" i="18" s="1"/>
  <c r="P655" i="18" s="1"/>
  <c r="Q655" i="18" s="1"/>
  <c r="R655" i="18" s="1"/>
  <c r="S655" i="18" s="1"/>
  <c r="T655" i="18" s="1"/>
  <c r="U655" i="18" s="1"/>
  <c r="V655" i="18" s="1"/>
  <c r="W655" i="18" s="1"/>
  <c r="X655" i="18" s="1"/>
  <c r="Y655" i="18" s="1"/>
  <c r="Z655" i="18" s="1"/>
  <c r="AA655" i="18" s="1"/>
  <c r="AB655" i="18" s="1"/>
  <c r="AC655" i="18" s="1"/>
  <c r="AD655" i="18" s="1"/>
  <c r="AE655" i="18" s="1"/>
  <c r="AF655" i="18" s="1"/>
  <c r="AG655" i="18" s="1"/>
  <c r="AH655" i="18" s="1"/>
  <c r="AI655" i="18" s="1"/>
  <c r="AJ655" i="18" s="1"/>
  <c r="F631" i="18"/>
  <c r="G631" i="18" s="1"/>
  <c r="H631" i="18" s="1"/>
  <c r="I631" i="18" s="1"/>
  <c r="J631" i="18" s="1"/>
  <c r="K631" i="18" s="1"/>
  <c r="L631" i="18" s="1"/>
  <c r="M631" i="18" s="1"/>
  <c r="N631" i="18" s="1"/>
  <c r="O631" i="18" s="1"/>
  <c r="P631" i="18" s="1"/>
  <c r="Q631" i="18" s="1"/>
  <c r="R631" i="18" s="1"/>
  <c r="S631" i="18" s="1"/>
  <c r="T631" i="18" s="1"/>
  <c r="U631" i="18" s="1"/>
  <c r="V631" i="18" s="1"/>
  <c r="W631" i="18" s="1"/>
  <c r="X631" i="18" s="1"/>
  <c r="Y631" i="18" s="1"/>
  <c r="Z631" i="18" s="1"/>
  <c r="AA631" i="18" s="1"/>
  <c r="AB631" i="18" s="1"/>
  <c r="AC631" i="18" s="1"/>
  <c r="AD631" i="18" s="1"/>
  <c r="AE631" i="18" s="1"/>
  <c r="AF631" i="18" s="1"/>
  <c r="AG631" i="18" s="1"/>
  <c r="AH631" i="18" s="1"/>
  <c r="AI631" i="18" s="1"/>
  <c r="AJ631" i="18" s="1"/>
  <c r="F813" i="18"/>
  <c r="G813" i="18" s="1"/>
  <c r="H813" i="18" s="1"/>
  <c r="I813" i="18" s="1"/>
  <c r="J813" i="18" s="1"/>
  <c r="K813" i="18" s="1"/>
  <c r="L813" i="18" s="1"/>
  <c r="M813" i="18" s="1"/>
  <c r="N813" i="18" s="1"/>
  <c r="O813" i="18" s="1"/>
  <c r="P813" i="18" s="1"/>
  <c r="Q813" i="18" s="1"/>
  <c r="R813" i="18" s="1"/>
  <c r="S813" i="18" s="1"/>
  <c r="T813" i="18" s="1"/>
  <c r="U813" i="18" s="1"/>
  <c r="V813" i="18" s="1"/>
  <c r="W813" i="18" s="1"/>
  <c r="X813" i="18" s="1"/>
  <c r="Y813" i="18" s="1"/>
  <c r="Z813" i="18" s="1"/>
  <c r="AA813" i="18" s="1"/>
  <c r="AB813" i="18" s="1"/>
  <c r="AC813" i="18" s="1"/>
  <c r="AD813" i="18" s="1"/>
  <c r="AE813" i="18" s="1"/>
  <c r="AF813" i="18" s="1"/>
  <c r="AG813" i="18" s="1"/>
  <c r="AH813" i="18" s="1"/>
  <c r="AI813" i="18" s="1"/>
  <c r="AJ813" i="18" s="1"/>
  <c r="F730" i="18"/>
  <c r="G730" i="18" s="1"/>
  <c r="H730" i="18" s="1"/>
  <c r="I730" i="18" s="1"/>
  <c r="J730" i="18" s="1"/>
  <c r="K730" i="18" s="1"/>
  <c r="L730" i="18" s="1"/>
  <c r="M730" i="18" s="1"/>
  <c r="N730" i="18" s="1"/>
  <c r="O730" i="18" s="1"/>
  <c r="P730" i="18" s="1"/>
  <c r="Q730" i="18" s="1"/>
  <c r="R730" i="18" s="1"/>
  <c r="S730" i="18" s="1"/>
  <c r="T730" i="18" s="1"/>
  <c r="U730" i="18" s="1"/>
  <c r="V730" i="18" s="1"/>
  <c r="W730" i="18" s="1"/>
  <c r="X730" i="18" s="1"/>
  <c r="Y730" i="18" s="1"/>
  <c r="Z730" i="18" s="1"/>
  <c r="AA730" i="18" s="1"/>
  <c r="AB730" i="18" s="1"/>
  <c r="AC730" i="18" s="1"/>
  <c r="AD730" i="18" s="1"/>
  <c r="AE730" i="18" s="1"/>
  <c r="AF730" i="18" s="1"/>
  <c r="AG730" i="18" s="1"/>
  <c r="AH730" i="18" s="1"/>
  <c r="AI730" i="18" s="1"/>
  <c r="AJ730" i="18" s="1"/>
  <c r="F675" i="18"/>
  <c r="G675" i="18" s="1"/>
  <c r="H675" i="18" s="1"/>
  <c r="I675" i="18" s="1"/>
  <c r="J675" i="18" s="1"/>
  <c r="K675" i="18" s="1"/>
  <c r="L675" i="18" s="1"/>
  <c r="M675" i="18" s="1"/>
  <c r="N675" i="18" s="1"/>
  <c r="O675" i="18" s="1"/>
  <c r="P675" i="18" s="1"/>
  <c r="Q675" i="18" s="1"/>
  <c r="R675" i="18" s="1"/>
  <c r="S675" i="18" s="1"/>
  <c r="T675" i="18" s="1"/>
  <c r="U675" i="18" s="1"/>
  <c r="V675" i="18" s="1"/>
  <c r="W675" i="18" s="1"/>
  <c r="X675" i="18" s="1"/>
  <c r="Y675" i="18" s="1"/>
  <c r="Z675" i="18" s="1"/>
  <c r="AA675" i="18" s="1"/>
  <c r="AB675" i="18" s="1"/>
  <c r="AC675" i="18" s="1"/>
  <c r="AD675" i="18" s="1"/>
  <c r="AE675" i="18" s="1"/>
  <c r="AF675" i="18" s="1"/>
  <c r="AG675" i="18" s="1"/>
  <c r="AH675" i="18" s="1"/>
  <c r="AI675" i="18" s="1"/>
  <c r="AJ675" i="18" s="1"/>
  <c r="F671" i="18"/>
  <c r="G671" i="18" s="1"/>
  <c r="H671" i="18" s="1"/>
  <c r="I671" i="18" s="1"/>
  <c r="J671" i="18" s="1"/>
  <c r="K671" i="18" s="1"/>
  <c r="L671" i="18" s="1"/>
  <c r="M671" i="18" s="1"/>
  <c r="N671" i="18" s="1"/>
  <c r="O671" i="18" s="1"/>
  <c r="P671" i="18" s="1"/>
  <c r="Q671" i="18" s="1"/>
  <c r="R671" i="18" s="1"/>
  <c r="S671" i="18" s="1"/>
  <c r="T671" i="18" s="1"/>
  <c r="U671" i="18" s="1"/>
  <c r="V671" i="18" s="1"/>
  <c r="W671" i="18" s="1"/>
  <c r="X671" i="18" s="1"/>
  <c r="Y671" i="18" s="1"/>
  <c r="Z671" i="18" s="1"/>
  <c r="AA671" i="18" s="1"/>
  <c r="AB671" i="18" s="1"/>
  <c r="AC671" i="18" s="1"/>
  <c r="AD671" i="18" s="1"/>
  <c r="AE671" i="18" s="1"/>
  <c r="AF671" i="18" s="1"/>
  <c r="AG671" i="18" s="1"/>
  <c r="AH671" i="18" s="1"/>
  <c r="AI671" i="18" s="1"/>
  <c r="AJ671" i="18" s="1"/>
  <c r="F672" i="18"/>
  <c r="G672" i="18" s="1"/>
  <c r="H672" i="18" s="1"/>
  <c r="I672" i="18" s="1"/>
  <c r="J672" i="18" s="1"/>
  <c r="K672" i="18" s="1"/>
  <c r="L672" i="18" s="1"/>
  <c r="M672" i="18" s="1"/>
  <c r="N672" i="18" s="1"/>
  <c r="O672" i="18" s="1"/>
  <c r="P672" i="18" s="1"/>
  <c r="Q672" i="18" s="1"/>
  <c r="R672" i="18" s="1"/>
  <c r="S672" i="18" s="1"/>
  <c r="T672" i="18" s="1"/>
  <c r="U672" i="18" s="1"/>
  <c r="V672" i="18" s="1"/>
  <c r="W672" i="18" s="1"/>
  <c r="X672" i="18" s="1"/>
  <c r="Y672" i="18" s="1"/>
  <c r="Z672" i="18" s="1"/>
  <c r="AA672" i="18" s="1"/>
  <c r="AB672" i="18" s="1"/>
  <c r="AC672" i="18" s="1"/>
  <c r="AD672" i="18" s="1"/>
  <c r="AE672" i="18" s="1"/>
  <c r="AF672" i="18" s="1"/>
  <c r="AG672" i="18" s="1"/>
  <c r="AH672" i="18" s="1"/>
  <c r="AI672" i="18" s="1"/>
  <c r="AJ672" i="18" s="1"/>
  <c r="F731" i="18"/>
  <c r="G731" i="18" s="1"/>
  <c r="H731" i="18" s="1"/>
  <c r="I731" i="18" s="1"/>
  <c r="J731" i="18" s="1"/>
  <c r="K731" i="18" s="1"/>
  <c r="L731" i="18" s="1"/>
  <c r="M731" i="18" s="1"/>
  <c r="N731" i="18" s="1"/>
  <c r="O731" i="18" s="1"/>
  <c r="P731" i="18" s="1"/>
  <c r="Q731" i="18" s="1"/>
  <c r="R731" i="18" s="1"/>
  <c r="S731" i="18" s="1"/>
  <c r="T731" i="18" s="1"/>
  <c r="U731" i="18" s="1"/>
  <c r="V731" i="18" s="1"/>
  <c r="W731" i="18" s="1"/>
  <c r="X731" i="18" s="1"/>
  <c r="Y731" i="18" s="1"/>
  <c r="Z731" i="18" s="1"/>
  <c r="AA731" i="18" s="1"/>
  <c r="AB731" i="18" s="1"/>
  <c r="AC731" i="18" s="1"/>
  <c r="AD731" i="18" s="1"/>
  <c r="AE731" i="18" s="1"/>
  <c r="AF731" i="18" s="1"/>
  <c r="AG731" i="18" s="1"/>
  <c r="AH731" i="18" s="1"/>
  <c r="AI731" i="18" s="1"/>
  <c r="AJ731" i="18" s="1"/>
  <c r="F759" i="18"/>
  <c r="G759" i="18" s="1"/>
  <c r="H759" i="18" s="1"/>
  <c r="I759" i="18" s="1"/>
  <c r="J759" i="18" s="1"/>
  <c r="K759" i="18" s="1"/>
  <c r="L759" i="18" s="1"/>
  <c r="M759" i="18" s="1"/>
  <c r="N759" i="18" s="1"/>
  <c r="O759" i="18" s="1"/>
  <c r="P759" i="18" s="1"/>
  <c r="Q759" i="18" s="1"/>
  <c r="R759" i="18" s="1"/>
  <c r="S759" i="18" s="1"/>
  <c r="T759" i="18" s="1"/>
  <c r="U759" i="18" s="1"/>
  <c r="V759" i="18" s="1"/>
  <c r="W759" i="18" s="1"/>
  <c r="X759" i="18" s="1"/>
  <c r="Y759" i="18" s="1"/>
  <c r="Z759" i="18" s="1"/>
  <c r="AA759" i="18" s="1"/>
  <c r="AB759" i="18" s="1"/>
  <c r="AC759" i="18" s="1"/>
  <c r="AD759" i="18" s="1"/>
  <c r="AE759" i="18" s="1"/>
  <c r="AF759" i="18" s="1"/>
  <c r="AG759" i="18" s="1"/>
  <c r="AH759" i="18" s="1"/>
  <c r="AI759" i="18" s="1"/>
  <c r="AJ759" i="18" s="1"/>
  <c r="F712" i="18"/>
  <c r="G712" i="18" s="1"/>
  <c r="H712" i="18" s="1"/>
  <c r="I712" i="18" s="1"/>
  <c r="J712" i="18" s="1"/>
  <c r="K712" i="18" s="1"/>
  <c r="L712" i="18" s="1"/>
  <c r="M712" i="18" s="1"/>
  <c r="N712" i="18" s="1"/>
  <c r="O712" i="18" s="1"/>
  <c r="P712" i="18" s="1"/>
  <c r="Q712" i="18" s="1"/>
  <c r="R712" i="18" s="1"/>
  <c r="S712" i="18" s="1"/>
  <c r="T712" i="18" s="1"/>
  <c r="U712" i="18" s="1"/>
  <c r="V712" i="18" s="1"/>
  <c r="W712" i="18" s="1"/>
  <c r="X712" i="18" s="1"/>
  <c r="Y712" i="18" s="1"/>
  <c r="Z712" i="18" s="1"/>
  <c r="AA712" i="18" s="1"/>
  <c r="AB712" i="18" s="1"/>
  <c r="AC712" i="18" s="1"/>
  <c r="AD712" i="18" s="1"/>
  <c r="AE712" i="18" s="1"/>
  <c r="AF712" i="18" s="1"/>
  <c r="AG712" i="18" s="1"/>
  <c r="AH712" i="18" s="1"/>
  <c r="AI712" i="18" s="1"/>
  <c r="AJ712" i="18" s="1"/>
  <c r="F810" i="18"/>
  <c r="G810" i="18" s="1"/>
  <c r="H810" i="18" s="1"/>
  <c r="I810" i="18" s="1"/>
  <c r="J810" i="18" s="1"/>
  <c r="K810" i="18" s="1"/>
  <c r="L810" i="18" s="1"/>
  <c r="M810" i="18" s="1"/>
  <c r="N810" i="18" s="1"/>
  <c r="O810" i="18" s="1"/>
  <c r="P810" i="18" s="1"/>
  <c r="Q810" i="18" s="1"/>
  <c r="R810" i="18" s="1"/>
  <c r="S810" i="18" s="1"/>
  <c r="T810" i="18" s="1"/>
  <c r="U810" i="18" s="1"/>
  <c r="V810" i="18" s="1"/>
  <c r="W810" i="18" s="1"/>
  <c r="X810" i="18" s="1"/>
  <c r="Y810" i="18" s="1"/>
  <c r="Z810" i="18" s="1"/>
  <c r="AA810" i="18" s="1"/>
  <c r="AB810" i="18" s="1"/>
  <c r="AC810" i="18" s="1"/>
  <c r="AD810" i="18" s="1"/>
  <c r="AE810" i="18" s="1"/>
  <c r="AF810" i="18" s="1"/>
  <c r="AG810" i="18" s="1"/>
  <c r="AH810" i="18" s="1"/>
  <c r="AI810" i="18" s="1"/>
  <c r="AJ810" i="18" s="1"/>
  <c r="F806" i="18"/>
  <c r="G806" i="18" s="1"/>
  <c r="H806" i="18" s="1"/>
  <c r="I806" i="18" s="1"/>
  <c r="J806" i="18" s="1"/>
  <c r="K806" i="18" s="1"/>
  <c r="L806" i="18" s="1"/>
  <c r="M806" i="18" s="1"/>
  <c r="N806" i="18" s="1"/>
  <c r="O806" i="18" s="1"/>
  <c r="P806" i="18" s="1"/>
  <c r="Q806" i="18" s="1"/>
  <c r="R806" i="18" s="1"/>
  <c r="S806" i="18" s="1"/>
  <c r="T806" i="18" s="1"/>
  <c r="U806" i="18" s="1"/>
  <c r="V806" i="18" s="1"/>
  <c r="W806" i="18" s="1"/>
  <c r="X806" i="18" s="1"/>
  <c r="Y806" i="18" s="1"/>
  <c r="Z806" i="18" s="1"/>
  <c r="AA806" i="18" s="1"/>
  <c r="AB806" i="18" s="1"/>
  <c r="AC806" i="18" s="1"/>
  <c r="AD806" i="18" s="1"/>
  <c r="AE806" i="18" s="1"/>
  <c r="AF806" i="18" s="1"/>
  <c r="AG806" i="18" s="1"/>
  <c r="AH806" i="18" s="1"/>
  <c r="AI806" i="18" s="1"/>
  <c r="AJ806" i="18" s="1"/>
  <c r="F713" i="18"/>
  <c r="G713" i="18" s="1"/>
  <c r="H713" i="18" s="1"/>
  <c r="I713" i="18" s="1"/>
  <c r="J713" i="18" s="1"/>
  <c r="K713" i="18" s="1"/>
  <c r="L713" i="18" s="1"/>
  <c r="M713" i="18" s="1"/>
  <c r="N713" i="18" s="1"/>
  <c r="O713" i="18" s="1"/>
  <c r="P713" i="18" s="1"/>
  <c r="Q713" i="18" s="1"/>
  <c r="R713" i="18" s="1"/>
  <c r="S713" i="18" s="1"/>
  <c r="T713" i="18" s="1"/>
  <c r="U713" i="18" s="1"/>
  <c r="V713" i="18" s="1"/>
  <c r="W713" i="18" s="1"/>
  <c r="X713" i="18" s="1"/>
  <c r="Y713" i="18" s="1"/>
  <c r="Z713" i="18" s="1"/>
  <c r="AA713" i="18" s="1"/>
  <c r="AB713" i="18" s="1"/>
  <c r="AC713" i="18" s="1"/>
  <c r="AD713" i="18" s="1"/>
  <c r="AE713" i="18" s="1"/>
  <c r="AF713" i="18" s="1"/>
  <c r="AG713" i="18" s="1"/>
  <c r="AH713" i="18" s="1"/>
  <c r="AI713" i="18" s="1"/>
  <c r="AJ713" i="18" s="1"/>
  <c r="F656" i="18"/>
  <c r="G656" i="18" s="1"/>
  <c r="H656" i="18" s="1"/>
  <c r="I656" i="18" s="1"/>
  <c r="J656" i="18" s="1"/>
  <c r="K656" i="18" s="1"/>
  <c r="L656" i="18" s="1"/>
  <c r="M656" i="18" s="1"/>
  <c r="N656" i="18" s="1"/>
  <c r="O656" i="18" s="1"/>
  <c r="P656" i="18" s="1"/>
  <c r="Q656" i="18" s="1"/>
  <c r="R656" i="18" s="1"/>
  <c r="S656" i="18" s="1"/>
  <c r="T656" i="18" s="1"/>
  <c r="U656" i="18" s="1"/>
  <c r="V656" i="18" s="1"/>
  <c r="W656" i="18" s="1"/>
  <c r="X656" i="18" s="1"/>
  <c r="Y656" i="18" s="1"/>
  <c r="Z656" i="18" s="1"/>
  <c r="AA656" i="18" s="1"/>
  <c r="AB656" i="18" s="1"/>
  <c r="AC656" i="18" s="1"/>
  <c r="AD656" i="18" s="1"/>
  <c r="AE656" i="18" s="1"/>
  <c r="AF656" i="18" s="1"/>
  <c r="AG656" i="18" s="1"/>
  <c r="AH656" i="18" s="1"/>
  <c r="AI656" i="18" s="1"/>
  <c r="AJ656" i="18" s="1"/>
  <c r="F597" i="18"/>
  <c r="G597" i="18" s="1"/>
  <c r="H597" i="18" s="1"/>
  <c r="I597" i="18" s="1"/>
  <c r="J597" i="18" s="1"/>
  <c r="K597" i="18" s="1"/>
  <c r="L597" i="18" s="1"/>
  <c r="M597" i="18" s="1"/>
  <c r="N597" i="18" s="1"/>
  <c r="O597" i="18" s="1"/>
  <c r="P597" i="18" s="1"/>
  <c r="Q597" i="18" s="1"/>
  <c r="R597" i="18" s="1"/>
  <c r="S597" i="18" s="1"/>
  <c r="T597" i="18" s="1"/>
  <c r="U597" i="18" s="1"/>
  <c r="V597" i="18" s="1"/>
  <c r="W597" i="18" s="1"/>
  <c r="X597" i="18" s="1"/>
  <c r="Y597" i="18" s="1"/>
  <c r="Z597" i="18" s="1"/>
  <c r="AA597" i="18" s="1"/>
  <c r="AB597" i="18" s="1"/>
  <c r="AC597" i="18" s="1"/>
  <c r="AD597" i="18" s="1"/>
  <c r="AE597" i="18" s="1"/>
  <c r="AF597" i="18" s="1"/>
  <c r="AG597" i="18" s="1"/>
  <c r="AH597" i="18" s="1"/>
  <c r="AI597" i="18" s="1"/>
  <c r="AJ597" i="18" s="1"/>
  <c r="F604" i="18"/>
  <c r="G604" i="18" s="1"/>
  <c r="H604" i="18" s="1"/>
  <c r="I604" i="18" s="1"/>
  <c r="J604" i="18" s="1"/>
  <c r="K604" i="18" s="1"/>
  <c r="L604" i="18" s="1"/>
  <c r="M604" i="18" s="1"/>
  <c r="N604" i="18" s="1"/>
  <c r="O604" i="18" s="1"/>
  <c r="P604" i="18" s="1"/>
  <c r="Q604" i="18" s="1"/>
  <c r="R604" i="18" s="1"/>
  <c r="S604" i="18" s="1"/>
  <c r="T604" i="18" s="1"/>
  <c r="U604" i="18" s="1"/>
  <c r="V604" i="18" s="1"/>
  <c r="W604" i="18" s="1"/>
  <c r="X604" i="18" s="1"/>
  <c r="Y604" i="18" s="1"/>
  <c r="Z604" i="18" s="1"/>
  <c r="AA604" i="18" s="1"/>
  <c r="AB604" i="18" s="1"/>
  <c r="AC604" i="18" s="1"/>
  <c r="AD604" i="18" s="1"/>
  <c r="AE604" i="18" s="1"/>
  <c r="AF604" i="18" s="1"/>
  <c r="AG604" i="18" s="1"/>
  <c r="AH604" i="18" s="1"/>
  <c r="AI604" i="18" s="1"/>
  <c r="AJ604" i="18" s="1"/>
  <c r="F613" i="18"/>
  <c r="G613" i="18" s="1"/>
  <c r="H613" i="18" s="1"/>
  <c r="I613" i="18" s="1"/>
  <c r="J613" i="18" s="1"/>
  <c r="K613" i="18" s="1"/>
  <c r="L613" i="18" s="1"/>
  <c r="M613" i="18" s="1"/>
  <c r="N613" i="18" s="1"/>
  <c r="O613" i="18" s="1"/>
  <c r="P613" i="18" s="1"/>
  <c r="Q613" i="18" s="1"/>
  <c r="R613" i="18" s="1"/>
  <c r="S613" i="18" s="1"/>
  <c r="T613" i="18" s="1"/>
  <c r="U613" i="18" s="1"/>
  <c r="V613" i="18" s="1"/>
  <c r="W613" i="18" s="1"/>
  <c r="X613" i="18" s="1"/>
  <c r="Y613" i="18" s="1"/>
  <c r="Z613" i="18" s="1"/>
  <c r="AA613" i="18" s="1"/>
  <c r="AB613" i="18" s="1"/>
  <c r="AC613" i="18" s="1"/>
  <c r="AD613" i="18" s="1"/>
  <c r="AE613" i="18" s="1"/>
  <c r="AF613" i="18" s="1"/>
  <c r="AG613" i="18" s="1"/>
  <c r="AH613" i="18" s="1"/>
  <c r="AI613" i="18" s="1"/>
  <c r="AJ613" i="18" s="1"/>
  <c r="F659" i="18"/>
  <c r="G659" i="18" s="1"/>
  <c r="H659" i="18" s="1"/>
  <c r="I659" i="18" s="1"/>
  <c r="J659" i="18" s="1"/>
  <c r="K659" i="18" s="1"/>
  <c r="L659" i="18" s="1"/>
  <c r="M659" i="18" s="1"/>
  <c r="N659" i="18" s="1"/>
  <c r="O659" i="18" s="1"/>
  <c r="P659" i="18" s="1"/>
  <c r="Q659" i="18" s="1"/>
  <c r="R659" i="18" s="1"/>
  <c r="S659" i="18" s="1"/>
  <c r="T659" i="18" s="1"/>
  <c r="U659" i="18" s="1"/>
  <c r="V659" i="18" s="1"/>
  <c r="W659" i="18" s="1"/>
  <c r="X659" i="18" s="1"/>
  <c r="Y659" i="18" s="1"/>
  <c r="Z659" i="18" s="1"/>
  <c r="AA659" i="18" s="1"/>
  <c r="AB659" i="18" s="1"/>
  <c r="AC659" i="18" s="1"/>
  <c r="AD659" i="18" s="1"/>
  <c r="AE659" i="18" s="1"/>
  <c r="AF659" i="18" s="1"/>
  <c r="AG659" i="18" s="1"/>
  <c r="AH659" i="18" s="1"/>
  <c r="AI659" i="18" s="1"/>
  <c r="AJ659" i="18" s="1"/>
  <c r="F652" i="18"/>
  <c r="G652" i="18" s="1"/>
  <c r="H652" i="18" s="1"/>
  <c r="I652" i="18" s="1"/>
  <c r="J652" i="18" s="1"/>
  <c r="K652" i="18" s="1"/>
  <c r="L652" i="18" s="1"/>
  <c r="M652" i="18" s="1"/>
  <c r="N652" i="18" s="1"/>
  <c r="O652" i="18" s="1"/>
  <c r="P652" i="18" s="1"/>
  <c r="Q652" i="18" s="1"/>
  <c r="R652" i="18" s="1"/>
  <c r="S652" i="18" s="1"/>
  <c r="T652" i="18" s="1"/>
  <c r="U652" i="18" s="1"/>
  <c r="V652" i="18" s="1"/>
  <c r="W652" i="18" s="1"/>
  <c r="X652" i="18" s="1"/>
  <c r="Y652" i="18" s="1"/>
  <c r="Z652" i="18" s="1"/>
  <c r="AA652" i="18" s="1"/>
  <c r="AB652" i="18" s="1"/>
  <c r="AC652" i="18" s="1"/>
  <c r="AD652" i="18" s="1"/>
  <c r="AE652" i="18" s="1"/>
  <c r="AF652" i="18" s="1"/>
  <c r="AG652" i="18" s="1"/>
  <c r="AH652" i="18" s="1"/>
  <c r="AI652" i="18" s="1"/>
  <c r="AJ652" i="18" s="1"/>
  <c r="F616" i="18"/>
  <c r="G616" i="18" s="1"/>
  <c r="H616" i="18" s="1"/>
  <c r="I616" i="18" s="1"/>
  <c r="J616" i="18" s="1"/>
  <c r="K616" i="18" s="1"/>
  <c r="L616" i="18" s="1"/>
  <c r="M616" i="18" s="1"/>
  <c r="N616" i="18" s="1"/>
  <c r="O616" i="18" s="1"/>
  <c r="P616" i="18" s="1"/>
  <c r="Q616" i="18" s="1"/>
  <c r="R616" i="18" s="1"/>
  <c r="S616" i="18" s="1"/>
  <c r="T616" i="18" s="1"/>
  <c r="U616" i="18" s="1"/>
  <c r="V616" i="18" s="1"/>
  <c r="W616" i="18" s="1"/>
  <c r="X616" i="18" s="1"/>
  <c r="Y616" i="18" s="1"/>
  <c r="Z616" i="18" s="1"/>
  <c r="AA616" i="18" s="1"/>
  <c r="AB616" i="18" s="1"/>
  <c r="AC616" i="18" s="1"/>
  <c r="AD616" i="18" s="1"/>
  <c r="AE616" i="18" s="1"/>
  <c r="AF616" i="18" s="1"/>
  <c r="AG616" i="18" s="1"/>
  <c r="AH616" i="18" s="1"/>
  <c r="AI616" i="18" s="1"/>
  <c r="AJ616" i="18" s="1"/>
  <c r="F596" i="18"/>
  <c r="G596" i="18" s="1"/>
  <c r="H596" i="18" s="1"/>
  <c r="I596" i="18" s="1"/>
  <c r="J596" i="18" s="1"/>
  <c r="K596" i="18" s="1"/>
  <c r="L596" i="18" s="1"/>
  <c r="M596" i="18" s="1"/>
  <c r="N596" i="18" s="1"/>
  <c r="O596" i="18" s="1"/>
  <c r="P596" i="18" s="1"/>
  <c r="Q596" i="18" s="1"/>
  <c r="R596" i="18" s="1"/>
  <c r="S596" i="18" s="1"/>
  <c r="T596" i="18" s="1"/>
  <c r="U596" i="18" s="1"/>
  <c r="V596" i="18" s="1"/>
  <c r="W596" i="18" s="1"/>
  <c r="X596" i="18" s="1"/>
  <c r="Y596" i="18" s="1"/>
  <c r="Z596" i="18" s="1"/>
  <c r="AA596" i="18" s="1"/>
  <c r="AB596" i="18" s="1"/>
  <c r="AC596" i="18" s="1"/>
  <c r="AD596" i="18" s="1"/>
  <c r="AE596" i="18" s="1"/>
  <c r="AF596" i="18" s="1"/>
  <c r="AG596" i="18" s="1"/>
  <c r="AH596" i="18" s="1"/>
  <c r="AI596" i="18" s="1"/>
  <c r="AJ596" i="18" s="1"/>
  <c r="F684" i="18"/>
  <c r="G684" i="18" s="1"/>
  <c r="H684" i="18" s="1"/>
  <c r="I684" i="18" s="1"/>
  <c r="J684" i="18" s="1"/>
  <c r="K684" i="18" s="1"/>
  <c r="L684" i="18" s="1"/>
  <c r="M684" i="18" s="1"/>
  <c r="N684" i="18" s="1"/>
  <c r="O684" i="18" s="1"/>
  <c r="P684" i="18" s="1"/>
  <c r="Q684" i="18" s="1"/>
  <c r="R684" i="18" s="1"/>
  <c r="S684" i="18" s="1"/>
  <c r="T684" i="18" s="1"/>
  <c r="U684" i="18" s="1"/>
  <c r="V684" i="18" s="1"/>
  <c r="W684" i="18" s="1"/>
  <c r="X684" i="18" s="1"/>
  <c r="Y684" i="18" s="1"/>
  <c r="Z684" i="18" s="1"/>
  <c r="AA684" i="18" s="1"/>
  <c r="AB684" i="18" s="1"/>
  <c r="AC684" i="18" s="1"/>
  <c r="AD684" i="18" s="1"/>
  <c r="AE684" i="18" s="1"/>
  <c r="AF684" i="18" s="1"/>
  <c r="AG684" i="18" s="1"/>
  <c r="AH684" i="18" s="1"/>
  <c r="AI684" i="18" s="1"/>
  <c r="AJ684" i="18" s="1"/>
  <c r="F704" i="18"/>
  <c r="G704" i="18" s="1"/>
  <c r="H704" i="18" s="1"/>
  <c r="I704" i="18" s="1"/>
  <c r="J704" i="18" s="1"/>
  <c r="K704" i="18" s="1"/>
  <c r="L704" i="18" s="1"/>
  <c r="M704" i="18" s="1"/>
  <c r="N704" i="18" s="1"/>
  <c r="O704" i="18" s="1"/>
  <c r="P704" i="18" s="1"/>
  <c r="Q704" i="18" s="1"/>
  <c r="R704" i="18" s="1"/>
  <c r="S704" i="18" s="1"/>
  <c r="T704" i="18" s="1"/>
  <c r="U704" i="18" s="1"/>
  <c r="V704" i="18" s="1"/>
  <c r="W704" i="18" s="1"/>
  <c r="X704" i="18" s="1"/>
  <c r="Y704" i="18" s="1"/>
  <c r="Z704" i="18" s="1"/>
  <c r="AA704" i="18" s="1"/>
  <c r="AB704" i="18" s="1"/>
  <c r="AC704" i="18" s="1"/>
  <c r="AD704" i="18" s="1"/>
  <c r="AE704" i="18" s="1"/>
  <c r="AF704" i="18" s="1"/>
  <c r="AG704" i="18" s="1"/>
  <c r="AH704" i="18" s="1"/>
  <c r="AI704" i="18" s="1"/>
  <c r="AJ704" i="18" s="1"/>
  <c r="F766" i="18"/>
  <c r="G766" i="18" s="1"/>
  <c r="H766" i="18" s="1"/>
  <c r="I766" i="18" s="1"/>
  <c r="J766" i="18" s="1"/>
  <c r="K766" i="18" s="1"/>
  <c r="L766" i="18" s="1"/>
  <c r="M766" i="18" s="1"/>
  <c r="N766" i="18" s="1"/>
  <c r="O766" i="18" s="1"/>
  <c r="P766" i="18" s="1"/>
  <c r="Q766" i="18" s="1"/>
  <c r="R766" i="18" s="1"/>
  <c r="S766" i="18" s="1"/>
  <c r="T766" i="18" s="1"/>
  <c r="U766" i="18" s="1"/>
  <c r="V766" i="18" s="1"/>
  <c r="W766" i="18" s="1"/>
  <c r="X766" i="18" s="1"/>
  <c r="Y766" i="18" s="1"/>
  <c r="Z766" i="18" s="1"/>
  <c r="AA766" i="18" s="1"/>
  <c r="AB766" i="18" s="1"/>
  <c r="AC766" i="18" s="1"/>
  <c r="AD766" i="18" s="1"/>
  <c r="AE766" i="18" s="1"/>
  <c r="AF766" i="18" s="1"/>
  <c r="AG766" i="18" s="1"/>
  <c r="AH766" i="18" s="1"/>
  <c r="AI766" i="18" s="1"/>
  <c r="AJ766" i="18" s="1"/>
  <c r="F764" i="18"/>
  <c r="G764" i="18" s="1"/>
  <c r="H764" i="18" s="1"/>
  <c r="I764" i="18" s="1"/>
  <c r="J764" i="18" s="1"/>
  <c r="K764" i="18" s="1"/>
  <c r="L764" i="18" s="1"/>
  <c r="M764" i="18" s="1"/>
  <c r="N764" i="18" s="1"/>
  <c r="O764" i="18" s="1"/>
  <c r="P764" i="18" s="1"/>
  <c r="Q764" i="18" s="1"/>
  <c r="R764" i="18" s="1"/>
  <c r="S764" i="18" s="1"/>
  <c r="T764" i="18" s="1"/>
  <c r="U764" i="18" s="1"/>
  <c r="V764" i="18" s="1"/>
  <c r="W764" i="18" s="1"/>
  <c r="X764" i="18" s="1"/>
  <c r="Y764" i="18" s="1"/>
  <c r="Z764" i="18" s="1"/>
  <c r="AA764" i="18" s="1"/>
  <c r="AB764" i="18" s="1"/>
  <c r="AC764" i="18" s="1"/>
  <c r="AD764" i="18" s="1"/>
  <c r="AE764" i="18" s="1"/>
  <c r="AF764" i="18" s="1"/>
  <c r="AG764" i="18" s="1"/>
  <c r="AH764" i="18" s="1"/>
  <c r="AI764" i="18" s="1"/>
  <c r="AJ764" i="18" s="1"/>
  <c r="F754" i="18"/>
  <c r="G754" i="18" s="1"/>
  <c r="H754" i="18" s="1"/>
  <c r="I754" i="18" s="1"/>
  <c r="J754" i="18" s="1"/>
  <c r="K754" i="18" s="1"/>
  <c r="L754" i="18" s="1"/>
  <c r="M754" i="18" s="1"/>
  <c r="N754" i="18" s="1"/>
  <c r="O754" i="18" s="1"/>
  <c r="P754" i="18" s="1"/>
  <c r="Q754" i="18" s="1"/>
  <c r="R754" i="18" s="1"/>
  <c r="S754" i="18" s="1"/>
  <c r="T754" i="18" s="1"/>
  <c r="U754" i="18" s="1"/>
  <c r="V754" i="18" s="1"/>
  <c r="W754" i="18" s="1"/>
  <c r="X754" i="18" s="1"/>
  <c r="Y754" i="18" s="1"/>
  <c r="Z754" i="18" s="1"/>
  <c r="AA754" i="18" s="1"/>
  <c r="AB754" i="18" s="1"/>
  <c r="AC754" i="18" s="1"/>
  <c r="AD754" i="18" s="1"/>
  <c r="AE754" i="18" s="1"/>
  <c r="AF754" i="18" s="1"/>
  <c r="AG754" i="18" s="1"/>
  <c r="AH754" i="18" s="1"/>
  <c r="AI754" i="18" s="1"/>
  <c r="AJ754" i="18" s="1"/>
  <c r="F678" i="18"/>
  <c r="G678" i="18" s="1"/>
  <c r="H678" i="18" s="1"/>
  <c r="I678" i="18" s="1"/>
  <c r="J678" i="18" s="1"/>
  <c r="K678" i="18" s="1"/>
  <c r="L678" i="18" s="1"/>
  <c r="M678" i="18" s="1"/>
  <c r="N678" i="18" s="1"/>
  <c r="O678" i="18" s="1"/>
  <c r="P678" i="18" s="1"/>
  <c r="Q678" i="18" s="1"/>
  <c r="R678" i="18" s="1"/>
  <c r="S678" i="18" s="1"/>
  <c r="T678" i="18" s="1"/>
  <c r="U678" i="18" s="1"/>
  <c r="V678" i="18" s="1"/>
  <c r="W678" i="18" s="1"/>
  <c r="X678" i="18" s="1"/>
  <c r="Y678" i="18" s="1"/>
  <c r="Z678" i="18" s="1"/>
  <c r="AA678" i="18" s="1"/>
  <c r="AB678" i="18" s="1"/>
  <c r="AC678" i="18" s="1"/>
  <c r="AD678" i="18" s="1"/>
  <c r="AE678" i="18" s="1"/>
  <c r="AF678" i="18" s="1"/>
  <c r="AG678" i="18" s="1"/>
  <c r="AH678" i="18" s="1"/>
  <c r="AI678" i="18" s="1"/>
  <c r="AJ678" i="18" s="1"/>
  <c r="F757" i="18"/>
  <c r="G757" i="18" s="1"/>
  <c r="H757" i="18" s="1"/>
  <c r="I757" i="18" s="1"/>
  <c r="J757" i="18" s="1"/>
  <c r="K757" i="18" s="1"/>
  <c r="L757" i="18" s="1"/>
  <c r="M757" i="18" s="1"/>
  <c r="N757" i="18" s="1"/>
  <c r="O757" i="18" s="1"/>
  <c r="P757" i="18" s="1"/>
  <c r="Q757" i="18" s="1"/>
  <c r="R757" i="18" s="1"/>
  <c r="S757" i="18" s="1"/>
  <c r="T757" i="18" s="1"/>
  <c r="U757" i="18" s="1"/>
  <c r="V757" i="18" s="1"/>
  <c r="W757" i="18" s="1"/>
  <c r="X757" i="18" s="1"/>
  <c r="Y757" i="18" s="1"/>
  <c r="Z757" i="18" s="1"/>
  <c r="AA757" i="18" s="1"/>
  <c r="AB757" i="18" s="1"/>
  <c r="AC757" i="18" s="1"/>
  <c r="AD757" i="18" s="1"/>
  <c r="AE757" i="18" s="1"/>
  <c r="AF757" i="18" s="1"/>
  <c r="AG757" i="18" s="1"/>
  <c r="AH757" i="18" s="1"/>
  <c r="AI757" i="18" s="1"/>
  <c r="AJ757" i="18" s="1"/>
  <c r="F728" i="18"/>
  <c r="G728" i="18" s="1"/>
  <c r="H728" i="18" s="1"/>
  <c r="I728" i="18" s="1"/>
  <c r="J728" i="18" s="1"/>
  <c r="K728" i="18" s="1"/>
  <c r="L728" i="18" s="1"/>
  <c r="M728" i="18" s="1"/>
  <c r="N728" i="18" s="1"/>
  <c r="O728" i="18" s="1"/>
  <c r="P728" i="18" s="1"/>
  <c r="Q728" i="18" s="1"/>
  <c r="R728" i="18" s="1"/>
  <c r="S728" i="18" s="1"/>
  <c r="T728" i="18" s="1"/>
  <c r="U728" i="18" s="1"/>
  <c r="V728" i="18" s="1"/>
  <c r="W728" i="18" s="1"/>
  <c r="X728" i="18" s="1"/>
  <c r="Y728" i="18" s="1"/>
  <c r="Z728" i="18" s="1"/>
  <c r="AA728" i="18" s="1"/>
  <c r="AB728" i="18" s="1"/>
  <c r="AC728" i="18" s="1"/>
  <c r="AD728" i="18" s="1"/>
  <c r="AE728" i="18" s="1"/>
  <c r="AF728" i="18" s="1"/>
  <c r="AG728" i="18" s="1"/>
  <c r="AH728" i="18" s="1"/>
  <c r="AI728" i="18" s="1"/>
  <c r="AJ728" i="18" s="1"/>
  <c r="F707" i="18"/>
  <c r="G707" i="18" s="1"/>
  <c r="H707" i="18" s="1"/>
  <c r="I707" i="18" s="1"/>
  <c r="J707" i="18" s="1"/>
  <c r="K707" i="18" s="1"/>
  <c r="L707" i="18" s="1"/>
  <c r="M707" i="18" s="1"/>
  <c r="N707" i="18" s="1"/>
  <c r="O707" i="18" s="1"/>
  <c r="P707" i="18" s="1"/>
  <c r="Q707" i="18" s="1"/>
  <c r="R707" i="18" s="1"/>
  <c r="S707" i="18" s="1"/>
  <c r="T707" i="18" s="1"/>
  <c r="U707" i="18" s="1"/>
  <c r="V707" i="18" s="1"/>
  <c r="W707" i="18" s="1"/>
  <c r="X707" i="18" s="1"/>
  <c r="Y707" i="18" s="1"/>
  <c r="Z707" i="18" s="1"/>
  <c r="AA707" i="18" s="1"/>
  <c r="AB707" i="18" s="1"/>
  <c r="AC707" i="18" s="1"/>
  <c r="AD707" i="18" s="1"/>
  <c r="AE707" i="18" s="1"/>
  <c r="AF707" i="18" s="1"/>
  <c r="AG707" i="18" s="1"/>
  <c r="AH707" i="18" s="1"/>
  <c r="AI707" i="18" s="1"/>
  <c r="AJ707" i="18" s="1"/>
  <c r="F674" i="18"/>
  <c r="G674" i="18" s="1"/>
  <c r="H674" i="18" s="1"/>
  <c r="I674" i="18" s="1"/>
  <c r="J674" i="18" s="1"/>
  <c r="K674" i="18" s="1"/>
  <c r="L674" i="18" s="1"/>
  <c r="M674" i="18" s="1"/>
  <c r="N674" i="18" s="1"/>
  <c r="O674" i="18" s="1"/>
  <c r="P674" i="18" s="1"/>
  <c r="Q674" i="18" s="1"/>
  <c r="R674" i="18" s="1"/>
  <c r="S674" i="18" s="1"/>
  <c r="T674" i="18" s="1"/>
  <c r="U674" i="18" s="1"/>
  <c r="V674" i="18" s="1"/>
  <c r="W674" i="18" s="1"/>
  <c r="X674" i="18" s="1"/>
  <c r="Y674" i="18" s="1"/>
  <c r="Z674" i="18" s="1"/>
  <c r="AA674" i="18" s="1"/>
  <c r="AB674" i="18" s="1"/>
  <c r="AC674" i="18" s="1"/>
  <c r="AD674" i="18" s="1"/>
  <c r="AE674" i="18" s="1"/>
  <c r="AF674" i="18" s="1"/>
  <c r="AG674" i="18" s="1"/>
  <c r="AH674" i="18" s="1"/>
  <c r="AI674" i="18" s="1"/>
  <c r="AJ674" i="18" s="1"/>
  <c r="F753" i="18"/>
  <c r="G753" i="18" s="1"/>
  <c r="H753" i="18" s="1"/>
  <c r="I753" i="18" s="1"/>
  <c r="J753" i="18" s="1"/>
  <c r="K753" i="18" s="1"/>
  <c r="L753" i="18" s="1"/>
  <c r="M753" i="18" s="1"/>
  <c r="N753" i="18" s="1"/>
  <c r="O753" i="18" s="1"/>
  <c r="P753" i="18" s="1"/>
  <c r="Q753" i="18" s="1"/>
  <c r="R753" i="18" s="1"/>
  <c r="S753" i="18" s="1"/>
  <c r="T753" i="18" s="1"/>
  <c r="U753" i="18" s="1"/>
  <c r="V753" i="18" s="1"/>
  <c r="W753" i="18" s="1"/>
  <c r="X753" i="18" s="1"/>
  <c r="Y753" i="18" s="1"/>
  <c r="Z753" i="18" s="1"/>
  <c r="AA753" i="18" s="1"/>
  <c r="AB753" i="18" s="1"/>
  <c r="AC753" i="18" s="1"/>
  <c r="AD753" i="18" s="1"/>
  <c r="AE753" i="18" s="1"/>
  <c r="AF753" i="18" s="1"/>
  <c r="AG753" i="18" s="1"/>
  <c r="AH753" i="18" s="1"/>
  <c r="AI753" i="18" s="1"/>
  <c r="AJ753" i="18" s="1"/>
  <c r="F765" i="18"/>
  <c r="G765" i="18" s="1"/>
  <c r="H765" i="18" s="1"/>
  <c r="I765" i="18" s="1"/>
  <c r="J765" i="18" s="1"/>
  <c r="K765" i="18" s="1"/>
  <c r="L765" i="18" s="1"/>
  <c r="M765" i="18" s="1"/>
  <c r="N765" i="18" s="1"/>
  <c r="O765" i="18" s="1"/>
  <c r="P765" i="18" s="1"/>
  <c r="Q765" i="18" s="1"/>
  <c r="R765" i="18" s="1"/>
  <c r="S765" i="18" s="1"/>
  <c r="T765" i="18" s="1"/>
  <c r="U765" i="18" s="1"/>
  <c r="V765" i="18" s="1"/>
  <c r="W765" i="18" s="1"/>
  <c r="X765" i="18" s="1"/>
  <c r="Y765" i="18" s="1"/>
  <c r="Z765" i="18" s="1"/>
  <c r="AA765" i="18" s="1"/>
  <c r="AB765" i="18" s="1"/>
  <c r="AC765" i="18" s="1"/>
  <c r="AD765" i="18" s="1"/>
  <c r="AE765" i="18" s="1"/>
  <c r="AF765" i="18" s="1"/>
  <c r="AG765" i="18" s="1"/>
  <c r="AH765" i="18" s="1"/>
  <c r="AI765" i="18" s="1"/>
  <c r="AJ765" i="18" s="1"/>
  <c r="F689" i="18"/>
  <c r="G689" i="18" s="1"/>
  <c r="H689" i="18" s="1"/>
  <c r="I689" i="18" s="1"/>
  <c r="J689" i="18" s="1"/>
  <c r="K689" i="18" s="1"/>
  <c r="L689" i="18" s="1"/>
  <c r="M689" i="18" s="1"/>
  <c r="N689" i="18" s="1"/>
  <c r="O689" i="18" s="1"/>
  <c r="P689" i="18" s="1"/>
  <c r="Q689" i="18" s="1"/>
  <c r="R689" i="18" s="1"/>
  <c r="S689" i="18" s="1"/>
  <c r="T689" i="18" s="1"/>
  <c r="U689" i="18" s="1"/>
  <c r="V689" i="18" s="1"/>
  <c r="W689" i="18" s="1"/>
  <c r="X689" i="18" s="1"/>
  <c r="Y689" i="18" s="1"/>
  <c r="Z689" i="18" s="1"/>
  <c r="AA689" i="18" s="1"/>
  <c r="AB689" i="18" s="1"/>
  <c r="AC689" i="18" s="1"/>
  <c r="AD689" i="18" s="1"/>
  <c r="AE689" i="18" s="1"/>
  <c r="AF689" i="18" s="1"/>
  <c r="AG689" i="18" s="1"/>
  <c r="AH689" i="18" s="1"/>
  <c r="AI689" i="18" s="1"/>
  <c r="AJ689" i="18" s="1"/>
  <c r="F737" i="18"/>
  <c r="G737" i="18" s="1"/>
  <c r="H737" i="18" s="1"/>
  <c r="I737" i="18" s="1"/>
  <c r="J737" i="18" s="1"/>
  <c r="K737" i="18" s="1"/>
  <c r="L737" i="18" s="1"/>
  <c r="M737" i="18" s="1"/>
  <c r="N737" i="18" s="1"/>
  <c r="O737" i="18" s="1"/>
  <c r="P737" i="18" s="1"/>
  <c r="Q737" i="18" s="1"/>
  <c r="R737" i="18" s="1"/>
  <c r="S737" i="18" s="1"/>
  <c r="T737" i="18" s="1"/>
  <c r="U737" i="18" s="1"/>
  <c r="V737" i="18" s="1"/>
  <c r="W737" i="18" s="1"/>
  <c r="X737" i="18" s="1"/>
  <c r="Y737" i="18" s="1"/>
  <c r="Z737" i="18" s="1"/>
  <c r="AA737" i="18" s="1"/>
  <c r="AB737" i="18" s="1"/>
  <c r="AC737" i="18" s="1"/>
  <c r="AD737" i="18" s="1"/>
  <c r="AE737" i="18" s="1"/>
  <c r="AF737" i="18" s="1"/>
  <c r="AG737" i="18" s="1"/>
  <c r="AH737" i="18" s="1"/>
  <c r="AI737" i="18" s="1"/>
  <c r="AJ737" i="18" s="1"/>
  <c r="F625" i="18"/>
  <c r="G625" i="18" s="1"/>
  <c r="H625" i="18" s="1"/>
  <c r="I625" i="18" s="1"/>
  <c r="J625" i="18" s="1"/>
  <c r="K625" i="18" s="1"/>
  <c r="L625" i="18" s="1"/>
  <c r="M625" i="18" s="1"/>
  <c r="N625" i="18" s="1"/>
  <c r="O625" i="18" s="1"/>
  <c r="P625" i="18" s="1"/>
  <c r="Q625" i="18" s="1"/>
  <c r="R625" i="18" s="1"/>
  <c r="S625" i="18" s="1"/>
  <c r="T625" i="18" s="1"/>
  <c r="U625" i="18" s="1"/>
  <c r="V625" i="18" s="1"/>
  <c r="W625" i="18" s="1"/>
  <c r="X625" i="18" s="1"/>
  <c r="Y625" i="18" s="1"/>
  <c r="Z625" i="18" s="1"/>
  <c r="AA625" i="18" s="1"/>
  <c r="AB625" i="18" s="1"/>
  <c r="AC625" i="18" s="1"/>
  <c r="AD625" i="18" s="1"/>
  <c r="AE625" i="18" s="1"/>
  <c r="AF625" i="18" s="1"/>
  <c r="AG625" i="18" s="1"/>
  <c r="AH625" i="18" s="1"/>
  <c r="AI625" i="18" s="1"/>
  <c r="AJ625" i="18" s="1"/>
  <c r="F612" i="18"/>
  <c r="G612" i="18" s="1"/>
  <c r="H612" i="18" s="1"/>
  <c r="I612" i="18" s="1"/>
  <c r="J612" i="18" s="1"/>
  <c r="K612" i="18" s="1"/>
  <c r="L612" i="18" s="1"/>
  <c r="M612" i="18" s="1"/>
  <c r="N612" i="18" s="1"/>
  <c r="O612" i="18" s="1"/>
  <c r="P612" i="18" s="1"/>
  <c r="Q612" i="18" s="1"/>
  <c r="R612" i="18" s="1"/>
  <c r="S612" i="18" s="1"/>
  <c r="T612" i="18" s="1"/>
  <c r="U612" i="18" s="1"/>
  <c r="V612" i="18" s="1"/>
  <c r="W612" i="18" s="1"/>
  <c r="X612" i="18" s="1"/>
  <c r="Y612" i="18" s="1"/>
  <c r="Z612" i="18" s="1"/>
  <c r="AA612" i="18" s="1"/>
  <c r="AB612" i="18" s="1"/>
  <c r="AC612" i="18" s="1"/>
  <c r="AD612" i="18" s="1"/>
  <c r="AE612" i="18" s="1"/>
  <c r="AF612" i="18" s="1"/>
  <c r="AG612" i="18" s="1"/>
  <c r="AH612" i="18" s="1"/>
  <c r="AI612" i="18" s="1"/>
  <c r="AJ612" i="18" s="1"/>
  <c r="F635" i="18"/>
  <c r="G635" i="18" s="1"/>
  <c r="H635" i="18" s="1"/>
  <c r="I635" i="18" s="1"/>
  <c r="J635" i="18" s="1"/>
  <c r="K635" i="18" s="1"/>
  <c r="L635" i="18" s="1"/>
  <c r="M635" i="18" s="1"/>
  <c r="N635" i="18" s="1"/>
  <c r="O635" i="18" s="1"/>
  <c r="P635" i="18" s="1"/>
  <c r="Q635" i="18" s="1"/>
  <c r="R635" i="18" s="1"/>
  <c r="S635" i="18" s="1"/>
  <c r="T635" i="18" s="1"/>
  <c r="U635" i="18" s="1"/>
  <c r="V635" i="18" s="1"/>
  <c r="W635" i="18" s="1"/>
  <c r="X635" i="18" s="1"/>
  <c r="Y635" i="18" s="1"/>
  <c r="Z635" i="18" s="1"/>
  <c r="AA635" i="18" s="1"/>
  <c r="AB635" i="18" s="1"/>
  <c r="AC635" i="18" s="1"/>
  <c r="AD635" i="18" s="1"/>
  <c r="AE635" i="18" s="1"/>
  <c r="AF635" i="18" s="1"/>
  <c r="AG635" i="18" s="1"/>
  <c r="AH635" i="18" s="1"/>
  <c r="AI635" i="18" s="1"/>
  <c r="AJ635" i="18" s="1"/>
  <c r="F642" i="18"/>
  <c r="G642" i="18" s="1"/>
  <c r="H642" i="18" s="1"/>
  <c r="I642" i="18" s="1"/>
  <c r="J642" i="18" s="1"/>
  <c r="K642" i="18" s="1"/>
  <c r="L642" i="18" s="1"/>
  <c r="M642" i="18" s="1"/>
  <c r="N642" i="18" s="1"/>
  <c r="O642" i="18" s="1"/>
  <c r="P642" i="18" s="1"/>
  <c r="Q642" i="18" s="1"/>
  <c r="R642" i="18" s="1"/>
  <c r="S642" i="18" s="1"/>
  <c r="T642" i="18" s="1"/>
  <c r="U642" i="18" s="1"/>
  <c r="V642" i="18" s="1"/>
  <c r="W642" i="18" s="1"/>
  <c r="X642" i="18" s="1"/>
  <c r="Y642" i="18" s="1"/>
  <c r="Z642" i="18" s="1"/>
  <c r="AA642" i="18" s="1"/>
  <c r="AB642" i="18" s="1"/>
  <c r="AC642" i="18" s="1"/>
  <c r="AD642" i="18" s="1"/>
  <c r="AE642" i="18" s="1"/>
  <c r="AF642" i="18" s="1"/>
  <c r="AG642" i="18" s="1"/>
  <c r="AH642" i="18" s="1"/>
  <c r="AI642" i="18" s="1"/>
  <c r="AJ642" i="18" s="1"/>
  <c r="F634" i="18"/>
  <c r="G634" i="18" s="1"/>
  <c r="H634" i="18" s="1"/>
  <c r="I634" i="18" s="1"/>
  <c r="J634" i="18" s="1"/>
  <c r="K634" i="18" s="1"/>
  <c r="L634" i="18" s="1"/>
  <c r="M634" i="18" s="1"/>
  <c r="N634" i="18" s="1"/>
  <c r="O634" i="18" s="1"/>
  <c r="P634" i="18" s="1"/>
  <c r="Q634" i="18" s="1"/>
  <c r="R634" i="18" s="1"/>
  <c r="S634" i="18" s="1"/>
  <c r="T634" i="18" s="1"/>
  <c r="U634" i="18" s="1"/>
  <c r="V634" i="18" s="1"/>
  <c r="W634" i="18" s="1"/>
  <c r="X634" i="18" s="1"/>
  <c r="Y634" i="18" s="1"/>
  <c r="Z634" i="18" s="1"/>
  <c r="AA634" i="18" s="1"/>
  <c r="AB634" i="18" s="1"/>
  <c r="AC634" i="18" s="1"/>
  <c r="AD634" i="18" s="1"/>
  <c r="AE634" i="18" s="1"/>
  <c r="AF634" i="18" s="1"/>
  <c r="AG634" i="18" s="1"/>
  <c r="AH634" i="18" s="1"/>
  <c r="AI634" i="18" s="1"/>
  <c r="AJ634" i="18" s="1"/>
  <c r="F585" i="18"/>
  <c r="G585" i="18" s="1"/>
  <c r="H585" i="18" s="1"/>
  <c r="I585" i="18" s="1"/>
  <c r="J585" i="18" s="1"/>
  <c r="K585" i="18" s="1"/>
  <c r="L585" i="18" s="1"/>
  <c r="M585" i="18" s="1"/>
  <c r="N585" i="18" s="1"/>
  <c r="O585" i="18" s="1"/>
  <c r="P585" i="18" s="1"/>
  <c r="Q585" i="18" s="1"/>
  <c r="R585" i="18" s="1"/>
  <c r="S585" i="18" s="1"/>
  <c r="T585" i="18" s="1"/>
  <c r="U585" i="18" s="1"/>
  <c r="V585" i="18" s="1"/>
  <c r="W585" i="18" s="1"/>
  <c r="X585" i="18" s="1"/>
  <c r="Y585" i="18" s="1"/>
  <c r="Z585" i="18" s="1"/>
  <c r="AA585" i="18" s="1"/>
  <c r="AB585" i="18" s="1"/>
  <c r="AC585" i="18" s="1"/>
  <c r="AD585" i="18" s="1"/>
  <c r="AE585" i="18" s="1"/>
  <c r="AF585" i="18" s="1"/>
  <c r="AG585" i="18" s="1"/>
  <c r="AH585" i="18" s="1"/>
  <c r="AI585" i="18" s="1"/>
  <c r="AJ585" i="18" s="1"/>
  <c r="F645" i="18"/>
  <c r="G645" i="18" s="1"/>
  <c r="H645" i="18" s="1"/>
  <c r="I645" i="18" s="1"/>
  <c r="J645" i="18" s="1"/>
  <c r="K645" i="18" s="1"/>
  <c r="L645" i="18" s="1"/>
  <c r="M645" i="18" s="1"/>
  <c r="N645" i="18" s="1"/>
  <c r="O645" i="18" s="1"/>
  <c r="P645" i="18" s="1"/>
  <c r="Q645" i="18" s="1"/>
  <c r="R645" i="18" s="1"/>
  <c r="S645" i="18" s="1"/>
  <c r="T645" i="18" s="1"/>
  <c r="U645" i="18" s="1"/>
  <c r="V645" i="18" s="1"/>
  <c r="W645" i="18" s="1"/>
  <c r="X645" i="18" s="1"/>
  <c r="Y645" i="18" s="1"/>
  <c r="Z645" i="18" s="1"/>
  <c r="AA645" i="18" s="1"/>
  <c r="AB645" i="18" s="1"/>
  <c r="AC645" i="18" s="1"/>
  <c r="AD645" i="18" s="1"/>
  <c r="AE645" i="18" s="1"/>
  <c r="AF645" i="18" s="1"/>
  <c r="AG645" i="18" s="1"/>
  <c r="AH645" i="18" s="1"/>
  <c r="AI645" i="18" s="1"/>
  <c r="AJ645" i="18" s="1"/>
  <c r="F638" i="18"/>
  <c r="G638" i="18" s="1"/>
  <c r="H638" i="18" s="1"/>
  <c r="I638" i="18" s="1"/>
  <c r="J638" i="18" s="1"/>
  <c r="K638" i="18" s="1"/>
  <c r="L638" i="18" s="1"/>
  <c r="M638" i="18" s="1"/>
  <c r="N638" i="18" s="1"/>
  <c r="O638" i="18" s="1"/>
  <c r="P638" i="18" s="1"/>
  <c r="Q638" i="18" s="1"/>
  <c r="R638" i="18" s="1"/>
  <c r="S638" i="18" s="1"/>
  <c r="T638" i="18" s="1"/>
  <c r="U638" i="18" s="1"/>
  <c r="V638" i="18" s="1"/>
  <c r="W638" i="18" s="1"/>
  <c r="X638" i="18" s="1"/>
  <c r="Y638" i="18" s="1"/>
  <c r="Z638" i="18" s="1"/>
  <c r="AA638" i="18" s="1"/>
  <c r="AB638" i="18" s="1"/>
  <c r="AC638" i="18" s="1"/>
  <c r="AD638" i="18" s="1"/>
  <c r="AE638" i="18" s="1"/>
  <c r="AF638" i="18" s="1"/>
  <c r="AG638" i="18" s="1"/>
  <c r="AH638" i="18" s="1"/>
  <c r="AI638" i="18" s="1"/>
  <c r="AJ638" i="18" s="1"/>
  <c r="F601" i="18"/>
  <c r="G601" i="18" s="1"/>
  <c r="H601" i="18" s="1"/>
  <c r="I601" i="18" s="1"/>
  <c r="J601" i="18" s="1"/>
  <c r="K601" i="18" s="1"/>
  <c r="L601" i="18" s="1"/>
  <c r="M601" i="18" s="1"/>
  <c r="N601" i="18" s="1"/>
  <c r="O601" i="18" s="1"/>
  <c r="P601" i="18" s="1"/>
  <c r="Q601" i="18" s="1"/>
  <c r="R601" i="18" s="1"/>
  <c r="S601" i="18" s="1"/>
  <c r="T601" i="18" s="1"/>
  <c r="U601" i="18" s="1"/>
  <c r="V601" i="18" s="1"/>
  <c r="W601" i="18" s="1"/>
  <c r="X601" i="18" s="1"/>
  <c r="Y601" i="18" s="1"/>
  <c r="Z601" i="18" s="1"/>
  <c r="AA601" i="18" s="1"/>
  <c r="AB601" i="18" s="1"/>
  <c r="AC601" i="18" s="1"/>
  <c r="AD601" i="18" s="1"/>
  <c r="AE601" i="18" s="1"/>
  <c r="AF601" i="18" s="1"/>
  <c r="AG601" i="18" s="1"/>
  <c r="AH601" i="18" s="1"/>
  <c r="AI601" i="18" s="1"/>
  <c r="AJ601" i="18" s="1"/>
  <c r="F718" i="18"/>
  <c r="G718" i="18" s="1"/>
  <c r="H718" i="18" s="1"/>
  <c r="I718" i="18" s="1"/>
  <c r="J718" i="18" s="1"/>
  <c r="K718" i="18" s="1"/>
  <c r="L718" i="18" s="1"/>
  <c r="M718" i="18" s="1"/>
  <c r="N718" i="18" s="1"/>
  <c r="O718" i="18" s="1"/>
  <c r="P718" i="18" s="1"/>
  <c r="Q718" i="18" s="1"/>
  <c r="R718" i="18" s="1"/>
  <c r="S718" i="18" s="1"/>
  <c r="T718" i="18" s="1"/>
  <c r="U718" i="18" s="1"/>
  <c r="V718" i="18" s="1"/>
  <c r="W718" i="18" s="1"/>
  <c r="X718" i="18" s="1"/>
  <c r="Y718" i="18" s="1"/>
  <c r="Z718" i="18" s="1"/>
  <c r="AA718" i="18" s="1"/>
  <c r="AB718" i="18" s="1"/>
  <c r="AC718" i="18" s="1"/>
  <c r="AD718" i="18" s="1"/>
  <c r="AE718" i="18" s="1"/>
  <c r="AF718" i="18" s="1"/>
  <c r="AG718" i="18" s="1"/>
  <c r="AH718" i="18" s="1"/>
  <c r="AI718" i="18" s="1"/>
  <c r="AJ718" i="18" s="1"/>
  <c r="F724" i="18"/>
  <c r="G724" i="18" s="1"/>
  <c r="H724" i="18" s="1"/>
  <c r="I724" i="18" s="1"/>
  <c r="J724" i="18" s="1"/>
  <c r="K724" i="18" s="1"/>
  <c r="L724" i="18" s="1"/>
  <c r="M724" i="18" s="1"/>
  <c r="N724" i="18" s="1"/>
  <c r="O724" i="18" s="1"/>
  <c r="P724" i="18" s="1"/>
  <c r="Q724" i="18" s="1"/>
  <c r="R724" i="18" s="1"/>
  <c r="S724" i="18" s="1"/>
  <c r="T724" i="18" s="1"/>
  <c r="U724" i="18" s="1"/>
  <c r="V724" i="18" s="1"/>
  <c r="W724" i="18" s="1"/>
  <c r="X724" i="18" s="1"/>
  <c r="Y724" i="18" s="1"/>
  <c r="Z724" i="18" s="1"/>
  <c r="AA724" i="18" s="1"/>
  <c r="AB724" i="18" s="1"/>
  <c r="AC724" i="18" s="1"/>
  <c r="AD724" i="18" s="1"/>
  <c r="AE724" i="18" s="1"/>
  <c r="AF724" i="18" s="1"/>
  <c r="AG724" i="18" s="1"/>
  <c r="AH724" i="18" s="1"/>
  <c r="AI724" i="18" s="1"/>
  <c r="AJ724" i="18" s="1"/>
  <c r="F763" i="18"/>
  <c r="G763" i="18" s="1"/>
  <c r="H763" i="18" s="1"/>
  <c r="I763" i="18" s="1"/>
  <c r="J763" i="18" s="1"/>
  <c r="K763" i="18" s="1"/>
  <c r="L763" i="18" s="1"/>
  <c r="M763" i="18" s="1"/>
  <c r="N763" i="18" s="1"/>
  <c r="O763" i="18" s="1"/>
  <c r="P763" i="18" s="1"/>
  <c r="Q763" i="18" s="1"/>
  <c r="R763" i="18" s="1"/>
  <c r="S763" i="18" s="1"/>
  <c r="T763" i="18" s="1"/>
  <c r="U763" i="18" s="1"/>
  <c r="V763" i="18" s="1"/>
  <c r="W763" i="18" s="1"/>
  <c r="X763" i="18" s="1"/>
  <c r="Y763" i="18" s="1"/>
  <c r="Z763" i="18" s="1"/>
  <c r="AA763" i="18" s="1"/>
  <c r="AB763" i="18" s="1"/>
  <c r="AC763" i="18" s="1"/>
  <c r="AD763" i="18" s="1"/>
  <c r="AE763" i="18" s="1"/>
  <c r="AF763" i="18" s="1"/>
  <c r="AG763" i="18" s="1"/>
  <c r="AH763" i="18" s="1"/>
  <c r="AI763" i="18" s="1"/>
  <c r="AJ763" i="18" s="1"/>
  <c r="F723" i="18"/>
  <c r="G723" i="18" s="1"/>
  <c r="H723" i="18" s="1"/>
  <c r="I723" i="18" s="1"/>
  <c r="J723" i="18" s="1"/>
  <c r="K723" i="18" s="1"/>
  <c r="L723" i="18" s="1"/>
  <c r="M723" i="18" s="1"/>
  <c r="N723" i="18" s="1"/>
  <c r="O723" i="18" s="1"/>
  <c r="P723" i="18" s="1"/>
  <c r="Q723" i="18" s="1"/>
  <c r="R723" i="18" s="1"/>
  <c r="S723" i="18" s="1"/>
  <c r="T723" i="18" s="1"/>
  <c r="U723" i="18" s="1"/>
  <c r="V723" i="18" s="1"/>
  <c r="W723" i="18" s="1"/>
  <c r="X723" i="18" s="1"/>
  <c r="Y723" i="18" s="1"/>
  <c r="Z723" i="18" s="1"/>
  <c r="AA723" i="18" s="1"/>
  <c r="AB723" i="18" s="1"/>
  <c r="AC723" i="18" s="1"/>
  <c r="AD723" i="18" s="1"/>
  <c r="AE723" i="18" s="1"/>
  <c r="AF723" i="18" s="1"/>
  <c r="AG723" i="18" s="1"/>
  <c r="AH723" i="18" s="1"/>
  <c r="AI723" i="18" s="1"/>
  <c r="AJ723" i="18" s="1"/>
  <c r="F772" i="18"/>
  <c r="G772" i="18" s="1"/>
  <c r="H772" i="18" s="1"/>
  <c r="I772" i="18" s="1"/>
  <c r="J772" i="18" s="1"/>
  <c r="K772" i="18" s="1"/>
  <c r="L772" i="18" s="1"/>
  <c r="M772" i="18" s="1"/>
  <c r="N772" i="18" s="1"/>
  <c r="O772" i="18" s="1"/>
  <c r="P772" i="18" s="1"/>
  <c r="Q772" i="18" s="1"/>
  <c r="R772" i="18" s="1"/>
  <c r="S772" i="18" s="1"/>
  <c r="T772" i="18" s="1"/>
  <c r="U772" i="18" s="1"/>
  <c r="V772" i="18" s="1"/>
  <c r="W772" i="18" s="1"/>
  <c r="X772" i="18" s="1"/>
  <c r="Y772" i="18" s="1"/>
  <c r="Z772" i="18" s="1"/>
  <c r="AA772" i="18" s="1"/>
  <c r="AB772" i="18" s="1"/>
  <c r="AC772" i="18" s="1"/>
  <c r="AD772" i="18" s="1"/>
  <c r="AE772" i="18" s="1"/>
  <c r="AF772" i="18" s="1"/>
  <c r="AG772" i="18" s="1"/>
  <c r="AH772" i="18" s="1"/>
  <c r="AI772" i="18" s="1"/>
  <c r="AJ772" i="18" s="1"/>
  <c r="F716" i="18"/>
  <c r="G716" i="18" s="1"/>
  <c r="H716" i="18" s="1"/>
  <c r="I716" i="18" s="1"/>
  <c r="J716" i="18" s="1"/>
  <c r="K716" i="18" s="1"/>
  <c r="L716" i="18" s="1"/>
  <c r="M716" i="18" s="1"/>
  <c r="N716" i="18" s="1"/>
  <c r="O716" i="18" s="1"/>
  <c r="P716" i="18" s="1"/>
  <c r="Q716" i="18" s="1"/>
  <c r="R716" i="18" s="1"/>
  <c r="S716" i="18" s="1"/>
  <c r="T716" i="18" s="1"/>
  <c r="U716" i="18" s="1"/>
  <c r="V716" i="18" s="1"/>
  <c r="W716" i="18" s="1"/>
  <c r="X716" i="18" s="1"/>
  <c r="Y716" i="18" s="1"/>
  <c r="Z716" i="18" s="1"/>
  <c r="AA716" i="18" s="1"/>
  <c r="AB716" i="18" s="1"/>
  <c r="AC716" i="18" s="1"/>
  <c r="AD716" i="18" s="1"/>
  <c r="AE716" i="18" s="1"/>
  <c r="AF716" i="18" s="1"/>
  <c r="AG716" i="18" s="1"/>
  <c r="AH716" i="18" s="1"/>
  <c r="AI716" i="18" s="1"/>
  <c r="AJ716" i="18" s="1"/>
  <c r="F721" i="18"/>
  <c r="G721" i="18" s="1"/>
  <c r="H721" i="18" s="1"/>
  <c r="I721" i="18" s="1"/>
  <c r="J721" i="18" s="1"/>
  <c r="K721" i="18" s="1"/>
  <c r="L721" i="18" s="1"/>
  <c r="M721" i="18" s="1"/>
  <c r="N721" i="18" s="1"/>
  <c r="O721" i="18" s="1"/>
  <c r="P721" i="18" s="1"/>
  <c r="Q721" i="18" s="1"/>
  <c r="R721" i="18" s="1"/>
  <c r="S721" i="18" s="1"/>
  <c r="T721" i="18" s="1"/>
  <c r="U721" i="18" s="1"/>
  <c r="V721" i="18" s="1"/>
  <c r="W721" i="18" s="1"/>
  <c r="X721" i="18" s="1"/>
  <c r="Y721" i="18" s="1"/>
  <c r="Z721" i="18" s="1"/>
  <c r="AA721" i="18" s="1"/>
  <c r="AB721" i="18" s="1"/>
  <c r="AC721" i="18" s="1"/>
  <c r="AD721" i="18" s="1"/>
  <c r="AE721" i="18" s="1"/>
  <c r="AF721" i="18" s="1"/>
  <c r="AG721" i="18" s="1"/>
  <c r="AH721" i="18" s="1"/>
  <c r="AI721" i="18" s="1"/>
  <c r="AJ721" i="18" s="1"/>
  <c r="F786" i="18"/>
  <c r="G786" i="18" s="1"/>
  <c r="H786" i="18" s="1"/>
  <c r="I786" i="18" s="1"/>
  <c r="J786" i="18" s="1"/>
  <c r="K786" i="18" s="1"/>
  <c r="L786" i="18" s="1"/>
  <c r="M786" i="18" s="1"/>
  <c r="N786" i="18" s="1"/>
  <c r="O786" i="18" s="1"/>
  <c r="P786" i="18" s="1"/>
  <c r="Q786" i="18" s="1"/>
  <c r="R786" i="18" s="1"/>
  <c r="S786" i="18" s="1"/>
  <c r="T786" i="18" s="1"/>
  <c r="U786" i="18" s="1"/>
  <c r="V786" i="18" s="1"/>
  <c r="W786" i="18" s="1"/>
  <c r="X786" i="18" s="1"/>
  <c r="Y786" i="18" s="1"/>
  <c r="Z786" i="18" s="1"/>
  <c r="AA786" i="18" s="1"/>
  <c r="AB786" i="18" s="1"/>
  <c r="AC786" i="18" s="1"/>
  <c r="AD786" i="18" s="1"/>
  <c r="AE786" i="18" s="1"/>
  <c r="AF786" i="18" s="1"/>
  <c r="AG786" i="18" s="1"/>
  <c r="AH786" i="18" s="1"/>
  <c r="AI786" i="18" s="1"/>
  <c r="AJ786" i="18" s="1"/>
  <c r="F775" i="18"/>
  <c r="G775" i="18" s="1"/>
  <c r="H775" i="18" s="1"/>
  <c r="I775" i="18" s="1"/>
  <c r="J775" i="18" s="1"/>
  <c r="K775" i="18" s="1"/>
  <c r="L775" i="18" s="1"/>
  <c r="M775" i="18" s="1"/>
  <c r="N775" i="18" s="1"/>
  <c r="O775" i="18" s="1"/>
  <c r="P775" i="18" s="1"/>
  <c r="Q775" i="18" s="1"/>
  <c r="R775" i="18" s="1"/>
  <c r="S775" i="18" s="1"/>
  <c r="T775" i="18" s="1"/>
  <c r="U775" i="18" s="1"/>
  <c r="V775" i="18" s="1"/>
  <c r="W775" i="18" s="1"/>
  <c r="X775" i="18" s="1"/>
  <c r="Y775" i="18" s="1"/>
  <c r="Z775" i="18" s="1"/>
  <c r="AA775" i="18" s="1"/>
  <c r="AB775" i="18" s="1"/>
  <c r="AC775" i="18" s="1"/>
  <c r="AD775" i="18" s="1"/>
  <c r="AE775" i="18" s="1"/>
  <c r="AF775" i="18" s="1"/>
  <c r="AG775" i="18" s="1"/>
  <c r="AH775" i="18" s="1"/>
  <c r="AI775" i="18" s="1"/>
  <c r="AJ775" i="18" s="1"/>
  <c r="F639" i="18"/>
  <c r="G639" i="18" s="1"/>
  <c r="H639" i="18" s="1"/>
  <c r="I639" i="18" s="1"/>
  <c r="J639" i="18" s="1"/>
  <c r="K639" i="18" s="1"/>
  <c r="L639" i="18" s="1"/>
  <c r="M639" i="18" s="1"/>
  <c r="N639" i="18" s="1"/>
  <c r="O639" i="18" s="1"/>
  <c r="P639" i="18" s="1"/>
  <c r="Q639" i="18" s="1"/>
  <c r="R639" i="18" s="1"/>
  <c r="S639" i="18" s="1"/>
  <c r="T639" i="18" s="1"/>
  <c r="U639" i="18" s="1"/>
  <c r="V639" i="18" s="1"/>
  <c r="W639" i="18" s="1"/>
  <c r="X639" i="18" s="1"/>
  <c r="Y639" i="18" s="1"/>
  <c r="Z639" i="18" s="1"/>
  <c r="AA639" i="18" s="1"/>
  <c r="AB639" i="18" s="1"/>
  <c r="AC639" i="18" s="1"/>
  <c r="AD639" i="18" s="1"/>
  <c r="AE639" i="18" s="1"/>
  <c r="AF639" i="18" s="1"/>
  <c r="AG639" i="18" s="1"/>
  <c r="AH639" i="18" s="1"/>
  <c r="AI639" i="18" s="1"/>
  <c r="AJ639" i="18" s="1"/>
  <c r="F641" i="18"/>
  <c r="G641" i="18" s="1"/>
  <c r="H641" i="18" s="1"/>
  <c r="I641" i="18" s="1"/>
  <c r="J641" i="18" s="1"/>
  <c r="K641" i="18" s="1"/>
  <c r="L641" i="18" s="1"/>
  <c r="M641" i="18" s="1"/>
  <c r="N641" i="18" s="1"/>
  <c r="O641" i="18" s="1"/>
  <c r="P641" i="18" s="1"/>
  <c r="Q641" i="18" s="1"/>
  <c r="R641" i="18" s="1"/>
  <c r="S641" i="18" s="1"/>
  <c r="T641" i="18" s="1"/>
  <c r="U641" i="18" s="1"/>
  <c r="V641" i="18" s="1"/>
  <c r="W641" i="18" s="1"/>
  <c r="X641" i="18" s="1"/>
  <c r="Y641" i="18" s="1"/>
  <c r="Z641" i="18" s="1"/>
  <c r="AA641" i="18" s="1"/>
  <c r="AB641" i="18" s="1"/>
  <c r="AC641" i="18" s="1"/>
  <c r="AD641" i="18" s="1"/>
  <c r="AE641" i="18" s="1"/>
  <c r="AF641" i="18" s="1"/>
  <c r="AG641" i="18" s="1"/>
  <c r="AH641" i="18" s="1"/>
  <c r="AI641" i="18" s="1"/>
  <c r="AJ641" i="18" s="1"/>
  <c r="F598" i="18"/>
  <c r="G598" i="18" s="1"/>
  <c r="H598" i="18" s="1"/>
  <c r="I598" i="18" s="1"/>
  <c r="J598" i="18" s="1"/>
  <c r="K598" i="18" s="1"/>
  <c r="L598" i="18" s="1"/>
  <c r="M598" i="18" s="1"/>
  <c r="N598" i="18" s="1"/>
  <c r="O598" i="18" s="1"/>
  <c r="P598" i="18" s="1"/>
  <c r="Q598" i="18" s="1"/>
  <c r="R598" i="18" s="1"/>
  <c r="S598" i="18" s="1"/>
  <c r="T598" i="18" s="1"/>
  <c r="U598" i="18" s="1"/>
  <c r="V598" i="18" s="1"/>
  <c r="W598" i="18" s="1"/>
  <c r="X598" i="18" s="1"/>
  <c r="Y598" i="18" s="1"/>
  <c r="Z598" i="18" s="1"/>
  <c r="AA598" i="18" s="1"/>
  <c r="AB598" i="18" s="1"/>
  <c r="AC598" i="18" s="1"/>
  <c r="AD598" i="18" s="1"/>
  <c r="AE598" i="18" s="1"/>
  <c r="AF598" i="18" s="1"/>
  <c r="AG598" i="18" s="1"/>
  <c r="AH598" i="18" s="1"/>
  <c r="AI598" i="18" s="1"/>
  <c r="AJ598" i="18" s="1"/>
  <c r="F650" i="18"/>
  <c r="G650" i="18" s="1"/>
  <c r="H650" i="18" s="1"/>
  <c r="I650" i="18" s="1"/>
  <c r="J650" i="18" s="1"/>
  <c r="K650" i="18" s="1"/>
  <c r="L650" i="18" s="1"/>
  <c r="M650" i="18" s="1"/>
  <c r="N650" i="18" s="1"/>
  <c r="O650" i="18" s="1"/>
  <c r="P650" i="18" s="1"/>
  <c r="Q650" i="18" s="1"/>
  <c r="R650" i="18" s="1"/>
  <c r="S650" i="18" s="1"/>
  <c r="T650" i="18" s="1"/>
  <c r="U650" i="18" s="1"/>
  <c r="V650" i="18" s="1"/>
  <c r="W650" i="18" s="1"/>
  <c r="X650" i="18" s="1"/>
  <c r="Y650" i="18" s="1"/>
  <c r="Z650" i="18" s="1"/>
  <c r="AA650" i="18" s="1"/>
  <c r="AB650" i="18" s="1"/>
  <c r="AC650" i="18" s="1"/>
  <c r="AD650" i="18" s="1"/>
  <c r="AE650" i="18" s="1"/>
  <c r="AF650" i="18" s="1"/>
  <c r="AG650" i="18" s="1"/>
  <c r="AH650" i="18" s="1"/>
  <c r="AI650" i="18" s="1"/>
  <c r="AJ650" i="18" s="1"/>
  <c r="F587" i="18"/>
  <c r="G587" i="18" s="1"/>
  <c r="H587" i="18" s="1"/>
  <c r="I587" i="18" s="1"/>
  <c r="J587" i="18" s="1"/>
  <c r="K587" i="18" s="1"/>
  <c r="L587" i="18" s="1"/>
  <c r="M587" i="18" s="1"/>
  <c r="N587" i="18" s="1"/>
  <c r="O587" i="18" s="1"/>
  <c r="P587" i="18" s="1"/>
  <c r="Q587" i="18" s="1"/>
  <c r="R587" i="18" s="1"/>
  <c r="S587" i="18" s="1"/>
  <c r="T587" i="18" s="1"/>
  <c r="U587" i="18" s="1"/>
  <c r="V587" i="18" s="1"/>
  <c r="W587" i="18" s="1"/>
  <c r="X587" i="18" s="1"/>
  <c r="Y587" i="18" s="1"/>
  <c r="Z587" i="18" s="1"/>
  <c r="AA587" i="18" s="1"/>
  <c r="AB587" i="18" s="1"/>
  <c r="AC587" i="18" s="1"/>
  <c r="AD587" i="18" s="1"/>
  <c r="AE587" i="18" s="1"/>
  <c r="AF587" i="18" s="1"/>
  <c r="AG587" i="18" s="1"/>
  <c r="AH587" i="18" s="1"/>
  <c r="AI587" i="18" s="1"/>
  <c r="AJ587" i="18" s="1"/>
  <c r="F626" i="18"/>
  <c r="G626" i="18" s="1"/>
  <c r="H626" i="18" s="1"/>
  <c r="I626" i="18" s="1"/>
  <c r="J626" i="18" s="1"/>
  <c r="K626" i="18" s="1"/>
  <c r="L626" i="18" s="1"/>
  <c r="M626" i="18" s="1"/>
  <c r="N626" i="18" s="1"/>
  <c r="O626" i="18" s="1"/>
  <c r="P626" i="18" s="1"/>
  <c r="Q626" i="18" s="1"/>
  <c r="R626" i="18" s="1"/>
  <c r="S626" i="18" s="1"/>
  <c r="T626" i="18" s="1"/>
  <c r="U626" i="18" s="1"/>
  <c r="V626" i="18" s="1"/>
  <c r="W626" i="18" s="1"/>
  <c r="X626" i="18" s="1"/>
  <c r="Y626" i="18" s="1"/>
  <c r="Z626" i="18" s="1"/>
  <c r="AA626" i="18" s="1"/>
  <c r="AB626" i="18" s="1"/>
  <c r="AC626" i="18" s="1"/>
  <c r="AD626" i="18" s="1"/>
  <c r="AE626" i="18" s="1"/>
  <c r="AF626" i="18" s="1"/>
  <c r="AG626" i="18" s="1"/>
  <c r="AH626" i="18" s="1"/>
  <c r="AI626" i="18" s="1"/>
  <c r="AJ626" i="18" s="1"/>
  <c r="F653" i="18"/>
  <c r="G653" i="18" s="1"/>
  <c r="H653" i="18" s="1"/>
  <c r="I653" i="18" s="1"/>
  <c r="J653" i="18" s="1"/>
  <c r="K653" i="18" s="1"/>
  <c r="L653" i="18" s="1"/>
  <c r="M653" i="18" s="1"/>
  <c r="N653" i="18" s="1"/>
  <c r="O653" i="18" s="1"/>
  <c r="P653" i="18" s="1"/>
  <c r="Q653" i="18" s="1"/>
  <c r="R653" i="18" s="1"/>
  <c r="S653" i="18" s="1"/>
  <c r="T653" i="18" s="1"/>
  <c r="U653" i="18" s="1"/>
  <c r="V653" i="18" s="1"/>
  <c r="W653" i="18" s="1"/>
  <c r="X653" i="18" s="1"/>
  <c r="Y653" i="18" s="1"/>
  <c r="Z653" i="18" s="1"/>
  <c r="AA653" i="18" s="1"/>
  <c r="AB653" i="18" s="1"/>
  <c r="AC653" i="18" s="1"/>
  <c r="AD653" i="18" s="1"/>
  <c r="AE653" i="18" s="1"/>
  <c r="AF653" i="18" s="1"/>
  <c r="AG653" i="18" s="1"/>
  <c r="AH653" i="18" s="1"/>
  <c r="AI653" i="18" s="1"/>
  <c r="AJ653" i="18" s="1"/>
  <c r="F617" i="18"/>
  <c r="G617" i="18" s="1"/>
  <c r="H617" i="18" s="1"/>
  <c r="I617" i="18" s="1"/>
  <c r="J617" i="18" s="1"/>
  <c r="K617" i="18" s="1"/>
  <c r="L617" i="18" s="1"/>
  <c r="M617" i="18" s="1"/>
  <c r="N617" i="18" s="1"/>
  <c r="O617" i="18" s="1"/>
  <c r="P617" i="18" s="1"/>
  <c r="Q617" i="18" s="1"/>
  <c r="R617" i="18" s="1"/>
  <c r="S617" i="18" s="1"/>
  <c r="T617" i="18" s="1"/>
  <c r="U617" i="18" s="1"/>
  <c r="V617" i="18" s="1"/>
  <c r="W617" i="18" s="1"/>
  <c r="X617" i="18" s="1"/>
  <c r="Y617" i="18" s="1"/>
  <c r="Z617" i="18" s="1"/>
  <c r="AA617" i="18" s="1"/>
  <c r="AB617" i="18" s="1"/>
  <c r="AC617" i="18" s="1"/>
  <c r="AD617" i="18" s="1"/>
  <c r="AE617" i="18" s="1"/>
  <c r="AF617" i="18" s="1"/>
  <c r="AG617" i="18" s="1"/>
  <c r="AH617" i="18" s="1"/>
  <c r="AI617" i="18" s="1"/>
  <c r="AJ617" i="18" s="1"/>
  <c r="F591" i="18"/>
  <c r="G591" i="18" s="1"/>
  <c r="H591" i="18" s="1"/>
  <c r="I591" i="18" s="1"/>
  <c r="J591" i="18" s="1"/>
  <c r="K591" i="18" s="1"/>
  <c r="L591" i="18" s="1"/>
  <c r="M591" i="18" s="1"/>
  <c r="N591" i="18" s="1"/>
  <c r="O591" i="18" s="1"/>
  <c r="P591" i="18" s="1"/>
  <c r="Q591" i="18" s="1"/>
  <c r="R591" i="18" s="1"/>
  <c r="S591" i="18" s="1"/>
  <c r="T591" i="18" s="1"/>
  <c r="U591" i="18" s="1"/>
  <c r="V591" i="18" s="1"/>
  <c r="W591" i="18" s="1"/>
  <c r="X591" i="18" s="1"/>
  <c r="Y591" i="18" s="1"/>
  <c r="Z591" i="18" s="1"/>
  <c r="AA591" i="18" s="1"/>
  <c r="AB591" i="18" s="1"/>
  <c r="AC591" i="18" s="1"/>
  <c r="AD591" i="18" s="1"/>
  <c r="AE591" i="18" s="1"/>
  <c r="AF591" i="18" s="1"/>
  <c r="AG591" i="18" s="1"/>
  <c r="AH591" i="18" s="1"/>
  <c r="AI591" i="18" s="1"/>
  <c r="AJ591" i="18" s="1"/>
  <c r="F580" i="18"/>
  <c r="G580" i="18" s="1"/>
  <c r="H580" i="18" s="1"/>
  <c r="I580" i="18" s="1"/>
  <c r="J580" i="18" s="1"/>
  <c r="K580" i="18" s="1"/>
  <c r="L580" i="18" s="1"/>
  <c r="M580" i="18" s="1"/>
  <c r="N580" i="18" s="1"/>
  <c r="O580" i="18" s="1"/>
  <c r="P580" i="18" s="1"/>
  <c r="Q580" i="18" s="1"/>
  <c r="R580" i="18" s="1"/>
  <c r="S580" i="18" s="1"/>
  <c r="T580" i="18" s="1"/>
  <c r="U580" i="18" s="1"/>
  <c r="V580" i="18" s="1"/>
  <c r="W580" i="18" s="1"/>
  <c r="X580" i="18" s="1"/>
  <c r="Y580" i="18" s="1"/>
  <c r="Z580" i="18" s="1"/>
  <c r="AA580" i="18" s="1"/>
  <c r="AB580" i="18" s="1"/>
  <c r="AC580" i="18" s="1"/>
  <c r="AD580" i="18" s="1"/>
  <c r="AE580" i="18" s="1"/>
  <c r="AF580" i="18" s="1"/>
  <c r="AG580" i="18" s="1"/>
  <c r="AH580" i="18" s="1"/>
  <c r="AI580" i="18" s="1"/>
  <c r="AJ580" i="18" s="1"/>
  <c r="F767" i="18"/>
  <c r="G767" i="18" s="1"/>
  <c r="H767" i="18" s="1"/>
  <c r="I767" i="18" s="1"/>
  <c r="J767" i="18" s="1"/>
  <c r="K767" i="18" s="1"/>
  <c r="L767" i="18" s="1"/>
  <c r="M767" i="18" s="1"/>
  <c r="N767" i="18" s="1"/>
  <c r="O767" i="18" s="1"/>
  <c r="P767" i="18" s="1"/>
  <c r="Q767" i="18" s="1"/>
  <c r="R767" i="18" s="1"/>
  <c r="S767" i="18" s="1"/>
  <c r="T767" i="18" s="1"/>
  <c r="U767" i="18" s="1"/>
  <c r="V767" i="18" s="1"/>
  <c r="W767" i="18" s="1"/>
  <c r="X767" i="18" s="1"/>
  <c r="Y767" i="18" s="1"/>
  <c r="Z767" i="18" s="1"/>
  <c r="AA767" i="18" s="1"/>
  <c r="AB767" i="18" s="1"/>
  <c r="AC767" i="18" s="1"/>
  <c r="AD767" i="18" s="1"/>
  <c r="AE767" i="18" s="1"/>
  <c r="AF767" i="18" s="1"/>
  <c r="AG767" i="18" s="1"/>
  <c r="AH767" i="18" s="1"/>
  <c r="AI767" i="18" s="1"/>
  <c r="AJ767" i="18" s="1"/>
  <c r="F808" i="18"/>
  <c r="G808" i="18" s="1"/>
  <c r="H808" i="18" s="1"/>
  <c r="I808" i="18" s="1"/>
  <c r="J808" i="18" s="1"/>
  <c r="K808" i="18" s="1"/>
  <c r="L808" i="18" s="1"/>
  <c r="M808" i="18" s="1"/>
  <c r="N808" i="18" s="1"/>
  <c r="O808" i="18" s="1"/>
  <c r="P808" i="18" s="1"/>
  <c r="Q808" i="18" s="1"/>
  <c r="R808" i="18" s="1"/>
  <c r="S808" i="18" s="1"/>
  <c r="T808" i="18" s="1"/>
  <c r="U808" i="18" s="1"/>
  <c r="V808" i="18" s="1"/>
  <c r="W808" i="18" s="1"/>
  <c r="X808" i="18" s="1"/>
  <c r="Y808" i="18" s="1"/>
  <c r="Z808" i="18" s="1"/>
  <c r="AA808" i="18" s="1"/>
  <c r="AB808" i="18" s="1"/>
  <c r="AC808" i="18" s="1"/>
  <c r="AD808" i="18" s="1"/>
  <c r="AE808" i="18" s="1"/>
  <c r="AF808" i="18" s="1"/>
  <c r="AG808" i="18" s="1"/>
  <c r="AH808" i="18" s="1"/>
  <c r="AI808" i="18" s="1"/>
  <c r="AJ808" i="18" s="1"/>
  <c r="F719" i="18"/>
  <c r="G719" i="18" s="1"/>
  <c r="H719" i="18" s="1"/>
  <c r="I719" i="18" s="1"/>
  <c r="J719" i="18" s="1"/>
  <c r="K719" i="18" s="1"/>
  <c r="L719" i="18" s="1"/>
  <c r="M719" i="18" s="1"/>
  <c r="N719" i="18" s="1"/>
  <c r="O719" i="18" s="1"/>
  <c r="P719" i="18" s="1"/>
  <c r="Q719" i="18" s="1"/>
  <c r="R719" i="18" s="1"/>
  <c r="S719" i="18" s="1"/>
  <c r="T719" i="18" s="1"/>
  <c r="U719" i="18" s="1"/>
  <c r="V719" i="18" s="1"/>
  <c r="W719" i="18" s="1"/>
  <c r="X719" i="18" s="1"/>
  <c r="Y719" i="18" s="1"/>
  <c r="Z719" i="18" s="1"/>
  <c r="AA719" i="18" s="1"/>
  <c r="AB719" i="18" s="1"/>
  <c r="AC719" i="18" s="1"/>
  <c r="AD719" i="18" s="1"/>
  <c r="AE719" i="18" s="1"/>
  <c r="AF719" i="18" s="1"/>
  <c r="AG719" i="18" s="1"/>
  <c r="AH719" i="18" s="1"/>
  <c r="AI719" i="18" s="1"/>
  <c r="AJ719" i="18" s="1"/>
  <c r="F715" i="18"/>
  <c r="G715" i="18" s="1"/>
  <c r="H715" i="18" s="1"/>
  <c r="I715" i="18" s="1"/>
  <c r="J715" i="18" s="1"/>
  <c r="K715" i="18" s="1"/>
  <c r="L715" i="18" s="1"/>
  <c r="M715" i="18" s="1"/>
  <c r="N715" i="18" s="1"/>
  <c r="O715" i="18" s="1"/>
  <c r="P715" i="18" s="1"/>
  <c r="Q715" i="18" s="1"/>
  <c r="R715" i="18" s="1"/>
  <c r="S715" i="18" s="1"/>
  <c r="T715" i="18" s="1"/>
  <c r="U715" i="18" s="1"/>
  <c r="V715" i="18" s="1"/>
  <c r="W715" i="18" s="1"/>
  <c r="X715" i="18" s="1"/>
  <c r="Y715" i="18" s="1"/>
  <c r="Z715" i="18" s="1"/>
  <c r="AA715" i="18" s="1"/>
  <c r="AB715" i="18" s="1"/>
  <c r="AC715" i="18" s="1"/>
  <c r="AD715" i="18" s="1"/>
  <c r="AE715" i="18" s="1"/>
  <c r="AF715" i="18" s="1"/>
  <c r="AG715" i="18" s="1"/>
  <c r="AH715" i="18" s="1"/>
  <c r="AI715" i="18" s="1"/>
  <c r="AJ715" i="18" s="1"/>
  <c r="F768" i="18"/>
  <c r="G768" i="18" s="1"/>
  <c r="H768" i="18" s="1"/>
  <c r="I768" i="18" s="1"/>
  <c r="J768" i="18" s="1"/>
  <c r="K768" i="18" s="1"/>
  <c r="L768" i="18" s="1"/>
  <c r="M768" i="18" s="1"/>
  <c r="N768" i="18" s="1"/>
  <c r="O768" i="18" s="1"/>
  <c r="P768" i="18" s="1"/>
  <c r="Q768" i="18" s="1"/>
  <c r="R768" i="18" s="1"/>
  <c r="S768" i="18" s="1"/>
  <c r="T768" i="18" s="1"/>
  <c r="U768" i="18" s="1"/>
  <c r="V768" i="18" s="1"/>
  <c r="W768" i="18" s="1"/>
  <c r="X768" i="18" s="1"/>
  <c r="Y768" i="18" s="1"/>
  <c r="Z768" i="18" s="1"/>
  <c r="AA768" i="18" s="1"/>
  <c r="AB768" i="18" s="1"/>
  <c r="AC768" i="18" s="1"/>
  <c r="AD768" i="18" s="1"/>
  <c r="AE768" i="18" s="1"/>
  <c r="AF768" i="18" s="1"/>
  <c r="AG768" i="18" s="1"/>
  <c r="AH768" i="18" s="1"/>
  <c r="AI768" i="18" s="1"/>
  <c r="AJ768" i="18" s="1"/>
  <c r="F680" i="18"/>
  <c r="G680" i="18" s="1"/>
  <c r="H680" i="18" s="1"/>
  <c r="I680" i="18" s="1"/>
  <c r="J680" i="18" s="1"/>
  <c r="K680" i="18" s="1"/>
  <c r="L680" i="18" s="1"/>
  <c r="M680" i="18" s="1"/>
  <c r="N680" i="18" s="1"/>
  <c r="O680" i="18" s="1"/>
  <c r="P680" i="18" s="1"/>
  <c r="Q680" i="18" s="1"/>
  <c r="R680" i="18" s="1"/>
  <c r="S680" i="18" s="1"/>
  <c r="T680" i="18" s="1"/>
  <c r="U680" i="18" s="1"/>
  <c r="V680" i="18" s="1"/>
  <c r="W680" i="18" s="1"/>
  <c r="X680" i="18" s="1"/>
  <c r="Y680" i="18" s="1"/>
  <c r="Z680" i="18" s="1"/>
  <c r="AA680" i="18" s="1"/>
  <c r="AB680" i="18" s="1"/>
  <c r="AC680" i="18" s="1"/>
  <c r="AD680" i="18" s="1"/>
  <c r="AE680" i="18" s="1"/>
  <c r="AF680" i="18" s="1"/>
  <c r="AG680" i="18" s="1"/>
  <c r="AH680" i="18" s="1"/>
  <c r="AI680" i="18" s="1"/>
  <c r="AJ680" i="18" s="1"/>
  <c r="F714" i="18"/>
  <c r="G714" i="18" s="1"/>
  <c r="H714" i="18" s="1"/>
  <c r="I714" i="18" s="1"/>
  <c r="J714" i="18" s="1"/>
  <c r="K714" i="18" s="1"/>
  <c r="L714" i="18" s="1"/>
  <c r="M714" i="18" s="1"/>
  <c r="N714" i="18" s="1"/>
  <c r="O714" i="18" s="1"/>
  <c r="P714" i="18" s="1"/>
  <c r="Q714" i="18" s="1"/>
  <c r="R714" i="18" s="1"/>
  <c r="S714" i="18" s="1"/>
  <c r="T714" i="18" s="1"/>
  <c r="U714" i="18" s="1"/>
  <c r="V714" i="18" s="1"/>
  <c r="W714" i="18" s="1"/>
  <c r="X714" i="18" s="1"/>
  <c r="Y714" i="18" s="1"/>
  <c r="Z714" i="18" s="1"/>
  <c r="AA714" i="18" s="1"/>
  <c r="AB714" i="18" s="1"/>
  <c r="AC714" i="18" s="1"/>
  <c r="AD714" i="18" s="1"/>
  <c r="AE714" i="18" s="1"/>
  <c r="AF714" i="18" s="1"/>
  <c r="AG714" i="18" s="1"/>
  <c r="AH714" i="18" s="1"/>
  <c r="AI714" i="18" s="1"/>
  <c r="AJ714" i="18" s="1"/>
  <c r="F760" i="18"/>
  <c r="G760" i="18" s="1"/>
  <c r="H760" i="18" s="1"/>
  <c r="I760" i="18" s="1"/>
  <c r="J760" i="18" s="1"/>
  <c r="K760" i="18" s="1"/>
  <c r="L760" i="18" s="1"/>
  <c r="M760" i="18" s="1"/>
  <c r="N760" i="18" s="1"/>
  <c r="O760" i="18" s="1"/>
  <c r="P760" i="18" s="1"/>
  <c r="Q760" i="18" s="1"/>
  <c r="R760" i="18" s="1"/>
  <c r="S760" i="18" s="1"/>
  <c r="T760" i="18" s="1"/>
  <c r="U760" i="18" s="1"/>
  <c r="V760" i="18" s="1"/>
  <c r="W760" i="18" s="1"/>
  <c r="X760" i="18" s="1"/>
  <c r="Y760" i="18" s="1"/>
  <c r="Z760" i="18" s="1"/>
  <c r="AA760" i="18" s="1"/>
  <c r="AB760" i="18" s="1"/>
  <c r="AC760" i="18" s="1"/>
  <c r="AD760" i="18" s="1"/>
  <c r="AE760" i="18" s="1"/>
  <c r="AF760" i="18" s="1"/>
  <c r="AG760" i="18" s="1"/>
  <c r="AH760" i="18" s="1"/>
  <c r="AI760" i="18" s="1"/>
  <c r="AJ760" i="18" s="1"/>
  <c r="F673" i="18"/>
  <c r="G673" i="18" s="1"/>
  <c r="H673" i="18" s="1"/>
  <c r="I673" i="18" s="1"/>
  <c r="J673" i="18" s="1"/>
  <c r="K673" i="18" s="1"/>
  <c r="L673" i="18" s="1"/>
  <c r="M673" i="18" s="1"/>
  <c r="N673" i="18" s="1"/>
  <c r="O673" i="18" s="1"/>
  <c r="P673" i="18" s="1"/>
  <c r="Q673" i="18" s="1"/>
  <c r="R673" i="18" s="1"/>
  <c r="S673" i="18" s="1"/>
  <c r="T673" i="18" s="1"/>
  <c r="U673" i="18" s="1"/>
  <c r="V673" i="18" s="1"/>
  <c r="W673" i="18" s="1"/>
  <c r="X673" i="18" s="1"/>
  <c r="Y673" i="18" s="1"/>
  <c r="Z673" i="18" s="1"/>
  <c r="AA673" i="18" s="1"/>
  <c r="AB673" i="18" s="1"/>
  <c r="AC673" i="18" s="1"/>
  <c r="AD673" i="18" s="1"/>
  <c r="AE673" i="18" s="1"/>
  <c r="AF673" i="18" s="1"/>
  <c r="AG673" i="18" s="1"/>
  <c r="AH673" i="18" s="1"/>
  <c r="AI673" i="18" s="1"/>
  <c r="AJ673" i="18" s="1"/>
  <c r="F809" i="18"/>
  <c r="G809" i="18" s="1"/>
  <c r="H809" i="18" s="1"/>
  <c r="I809" i="18" s="1"/>
  <c r="J809" i="18" s="1"/>
  <c r="K809" i="18" s="1"/>
  <c r="L809" i="18" s="1"/>
  <c r="M809" i="18" s="1"/>
  <c r="N809" i="18" s="1"/>
  <c r="O809" i="18" s="1"/>
  <c r="P809" i="18" s="1"/>
  <c r="Q809" i="18" s="1"/>
  <c r="R809" i="18" s="1"/>
  <c r="S809" i="18" s="1"/>
  <c r="T809" i="18" s="1"/>
  <c r="U809" i="18" s="1"/>
  <c r="V809" i="18" s="1"/>
  <c r="W809" i="18" s="1"/>
  <c r="X809" i="18" s="1"/>
  <c r="Y809" i="18" s="1"/>
  <c r="Z809" i="18" s="1"/>
  <c r="AA809" i="18" s="1"/>
  <c r="AB809" i="18" s="1"/>
  <c r="AC809" i="18" s="1"/>
  <c r="AD809" i="18" s="1"/>
  <c r="AE809" i="18" s="1"/>
  <c r="AF809" i="18" s="1"/>
  <c r="AG809" i="18" s="1"/>
  <c r="AH809" i="18" s="1"/>
  <c r="AI809" i="18" s="1"/>
  <c r="AJ809" i="18" s="1"/>
  <c r="F745" i="18"/>
  <c r="G745" i="18" s="1"/>
  <c r="H745" i="18" s="1"/>
  <c r="I745" i="18" s="1"/>
  <c r="J745" i="18" s="1"/>
  <c r="K745" i="18" s="1"/>
  <c r="L745" i="18" s="1"/>
  <c r="M745" i="18" s="1"/>
  <c r="N745" i="18" s="1"/>
  <c r="O745" i="18" s="1"/>
  <c r="P745" i="18" s="1"/>
  <c r="Q745" i="18" s="1"/>
  <c r="R745" i="18" s="1"/>
  <c r="S745" i="18" s="1"/>
  <c r="T745" i="18" s="1"/>
  <c r="U745" i="18" s="1"/>
  <c r="V745" i="18" s="1"/>
  <c r="W745" i="18" s="1"/>
  <c r="X745" i="18" s="1"/>
  <c r="Y745" i="18" s="1"/>
  <c r="Z745" i="18" s="1"/>
  <c r="AA745" i="18" s="1"/>
  <c r="AB745" i="18" s="1"/>
  <c r="AC745" i="18" s="1"/>
  <c r="AD745" i="18" s="1"/>
  <c r="AE745" i="18" s="1"/>
  <c r="AF745" i="18" s="1"/>
  <c r="AG745" i="18" s="1"/>
  <c r="AH745" i="18" s="1"/>
  <c r="AI745" i="18" s="1"/>
  <c r="AJ745" i="18" s="1"/>
  <c r="F695" i="18"/>
  <c r="G695" i="18" s="1"/>
  <c r="H695" i="18" s="1"/>
  <c r="I695" i="18" s="1"/>
  <c r="J695" i="18" s="1"/>
  <c r="K695" i="18" s="1"/>
  <c r="L695" i="18" s="1"/>
  <c r="M695" i="18" s="1"/>
  <c r="N695" i="18" s="1"/>
  <c r="O695" i="18" s="1"/>
  <c r="P695" i="18" s="1"/>
  <c r="Q695" i="18" s="1"/>
  <c r="R695" i="18" s="1"/>
  <c r="S695" i="18" s="1"/>
  <c r="T695" i="18" s="1"/>
  <c r="U695" i="18" s="1"/>
  <c r="V695" i="18" s="1"/>
  <c r="W695" i="18" s="1"/>
  <c r="X695" i="18" s="1"/>
  <c r="Y695" i="18" s="1"/>
  <c r="Z695" i="18" s="1"/>
  <c r="AA695" i="18" s="1"/>
  <c r="AB695" i="18" s="1"/>
  <c r="AC695" i="18" s="1"/>
  <c r="AD695" i="18" s="1"/>
  <c r="AE695" i="18" s="1"/>
  <c r="AF695" i="18" s="1"/>
  <c r="AG695" i="18" s="1"/>
  <c r="AH695" i="18" s="1"/>
  <c r="AI695" i="18" s="1"/>
  <c r="AJ695" i="18" s="1"/>
  <c r="F751" i="18"/>
  <c r="G751" i="18" s="1"/>
  <c r="H751" i="18" s="1"/>
  <c r="I751" i="18" s="1"/>
  <c r="J751" i="18" s="1"/>
  <c r="K751" i="18" s="1"/>
  <c r="L751" i="18" s="1"/>
  <c r="M751" i="18" s="1"/>
  <c r="N751" i="18" s="1"/>
  <c r="O751" i="18" s="1"/>
  <c r="P751" i="18" s="1"/>
  <c r="Q751" i="18" s="1"/>
  <c r="R751" i="18" s="1"/>
  <c r="S751" i="18" s="1"/>
  <c r="T751" i="18" s="1"/>
  <c r="U751" i="18" s="1"/>
  <c r="V751" i="18" s="1"/>
  <c r="W751" i="18" s="1"/>
  <c r="X751" i="18" s="1"/>
  <c r="Y751" i="18" s="1"/>
  <c r="Z751" i="18" s="1"/>
  <c r="AA751" i="18" s="1"/>
  <c r="AB751" i="18" s="1"/>
  <c r="AC751" i="18" s="1"/>
  <c r="AD751" i="18" s="1"/>
  <c r="AE751" i="18" s="1"/>
  <c r="AF751" i="18" s="1"/>
  <c r="AG751" i="18" s="1"/>
  <c r="AH751" i="18" s="1"/>
  <c r="AI751" i="18" s="1"/>
  <c r="AJ751" i="18" s="1"/>
  <c r="F795" i="18"/>
  <c r="G795" i="18" s="1"/>
  <c r="H795" i="18" s="1"/>
  <c r="I795" i="18" s="1"/>
  <c r="J795" i="18" s="1"/>
  <c r="K795" i="18" s="1"/>
  <c r="L795" i="18" s="1"/>
  <c r="M795" i="18" s="1"/>
  <c r="N795" i="18" s="1"/>
  <c r="O795" i="18" s="1"/>
  <c r="P795" i="18" s="1"/>
  <c r="Q795" i="18" s="1"/>
  <c r="R795" i="18" s="1"/>
  <c r="S795" i="18" s="1"/>
  <c r="T795" i="18" s="1"/>
  <c r="U795" i="18" s="1"/>
  <c r="V795" i="18" s="1"/>
  <c r="W795" i="18" s="1"/>
  <c r="X795" i="18" s="1"/>
  <c r="Y795" i="18" s="1"/>
  <c r="Z795" i="18" s="1"/>
  <c r="AA795" i="18" s="1"/>
  <c r="AB795" i="18" s="1"/>
  <c r="AC795" i="18" s="1"/>
  <c r="AD795" i="18" s="1"/>
  <c r="AE795" i="18" s="1"/>
  <c r="AF795" i="18" s="1"/>
  <c r="AG795" i="18" s="1"/>
  <c r="AH795" i="18" s="1"/>
  <c r="AI795" i="18" s="1"/>
  <c r="AJ795" i="18" s="1"/>
  <c r="F819" i="18"/>
  <c r="G819" i="18" s="1"/>
  <c r="H819" i="18" s="1"/>
  <c r="I819" i="18" s="1"/>
  <c r="J819" i="18" s="1"/>
  <c r="K819" i="18" s="1"/>
  <c r="L819" i="18" s="1"/>
  <c r="M819" i="18" s="1"/>
  <c r="N819" i="18" s="1"/>
  <c r="O819" i="18" s="1"/>
  <c r="P819" i="18" s="1"/>
  <c r="Q819" i="18" s="1"/>
  <c r="R819" i="18" s="1"/>
  <c r="S819" i="18" s="1"/>
  <c r="T819" i="18" s="1"/>
  <c r="U819" i="18" s="1"/>
  <c r="V819" i="18" s="1"/>
  <c r="W819" i="18" s="1"/>
  <c r="X819" i="18" s="1"/>
  <c r="Y819" i="18" s="1"/>
  <c r="Z819" i="18" s="1"/>
  <c r="AA819" i="18" s="1"/>
  <c r="AB819" i="18" s="1"/>
  <c r="AC819" i="18" s="1"/>
  <c r="AD819" i="18" s="1"/>
  <c r="AE819" i="18" s="1"/>
  <c r="AF819" i="18" s="1"/>
  <c r="AG819" i="18" s="1"/>
  <c r="AH819" i="18" s="1"/>
  <c r="AI819" i="18" s="1"/>
  <c r="AJ819" i="18" s="1"/>
  <c r="F593" i="18"/>
  <c r="G593" i="18" s="1"/>
  <c r="H593" i="18" s="1"/>
  <c r="I593" i="18" s="1"/>
  <c r="J593" i="18" s="1"/>
  <c r="K593" i="18" s="1"/>
  <c r="L593" i="18" s="1"/>
  <c r="M593" i="18" s="1"/>
  <c r="N593" i="18" s="1"/>
  <c r="O593" i="18" s="1"/>
  <c r="P593" i="18" s="1"/>
  <c r="Q593" i="18" s="1"/>
  <c r="R593" i="18" s="1"/>
  <c r="S593" i="18" s="1"/>
  <c r="T593" i="18" s="1"/>
  <c r="U593" i="18" s="1"/>
  <c r="V593" i="18" s="1"/>
  <c r="W593" i="18" s="1"/>
  <c r="X593" i="18" s="1"/>
  <c r="Y593" i="18" s="1"/>
  <c r="Z593" i="18" s="1"/>
  <c r="AA593" i="18" s="1"/>
  <c r="AB593" i="18" s="1"/>
  <c r="AC593" i="18" s="1"/>
  <c r="AD593" i="18" s="1"/>
  <c r="AE593" i="18" s="1"/>
  <c r="AF593" i="18" s="1"/>
  <c r="AG593" i="18" s="1"/>
  <c r="AH593" i="18" s="1"/>
  <c r="AI593" i="18" s="1"/>
  <c r="AJ593" i="18" s="1"/>
  <c r="F649" i="18"/>
  <c r="G649" i="18" s="1"/>
  <c r="H649" i="18" s="1"/>
  <c r="I649" i="18" s="1"/>
  <c r="J649" i="18" s="1"/>
  <c r="K649" i="18" s="1"/>
  <c r="L649" i="18" s="1"/>
  <c r="M649" i="18" s="1"/>
  <c r="N649" i="18" s="1"/>
  <c r="O649" i="18" s="1"/>
  <c r="P649" i="18" s="1"/>
  <c r="Q649" i="18" s="1"/>
  <c r="R649" i="18" s="1"/>
  <c r="S649" i="18" s="1"/>
  <c r="T649" i="18" s="1"/>
  <c r="U649" i="18" s="1"/>
  <c r="V649" i="18" s="1"/>
  <c r="W649" i="18" s="1"/>
  <c r="X649" i="18" s="1"/>
  <c r="Y649" i="18" s="1"/>
  <c r="Z649" i="18" s="1"/>
  <c r="AA649" i="18" s="1"/>
  <c r="AB649" i="18" s="1"/>
  <c r="AC649" i="18" s="1"/>
  <c r="AD649" i="18" s="1"/>
  <c r="AE649" i="18" s="1"/>
  <c r="AF649" i="18" s="1"/>
  <c r="AG649" i="18" s="1"/>
  <c r="AH649" i="18" s="1"/>
  <c r="AI649" i="18" s="1"/>
  <c r="AJ649" i="18" s="1"/>
  <c r="F628" i="18"/>
  <c r="G628" i="18" s="1"/>
  <c r="H628" i="18" s="1"/>
  <c r="I628" i="18" s="1"/>
  <c r="J628" i="18" s="1"/>
  <c r="K628" i="18" s="1"/>
  <c r="L628" i="18" s="1"/>
  <c r="M628" i="18" s="1"/>
  <c r="N628" i="18" s="1"/>
  <c r="O628" i="18" s="1"/>
  <c r="P628" i="18" s="1"/>
  <c r="Q628" i="18" s="1"/>
  <c r="R628" i="18" s="1"/>
  <c r="S628" i="18" s="1"/>
  <c r="T628" i="18" s="1"/>
  <c r="U628" i="18" s="1"/>
  <c r="V628" i="18" s="1"/>
  <c r="W628" i="18" s="1"/>
  <c r="X628" i="18" s="1"/>
  <c r="Y628" i="18" s="1"/>
  <c r="Z628" i="18" s="1"/>
  <c r="AA628" i="18" s="1"/>
  <c r="AB628" i="18" s="1"/>
  <c r="AC628" i="18" s="1"/>
  <c r="AD628" i="18" s="1"/>
  <c r="AE628" i="18" s="1"/>
  <c r="AF628" i="18" s="1"/>
  <c r="AG628" i="18" s="1"/>
  <c r="AH628" i="18" s="1"/>
  <c r="AI628" i="18" s="1"/>
  <c r="AJ628" i="18" s="1"/>
  <c r="F658" i="18"/>
  <c r="G658" i="18" s="1"/>
  <c r="H658" i="18" s="1"/>
  <c r="I658" i="18" s="1"/>
  <c r="J658" i="18" s="1"/>
  <c r="K658" i="18" s="1"/>
  <c r="L658" i="18" s="1"/>
  <c r="M658" i="18" s="1"/>
  <c r="N658" i="18" s="1"/>
  <c r="O658" i="18" s="1"/>
  <c r="P658" i="18" s="1"/>
  <c r="Q658" i="18" s="1"/>
  <c r="R658" i="18" s="1"/>
  <c r="S658" i="18" s="1"/>
  <c r="T658" i="18" s="1"/>
  <c r="U658" i="18" s="1"/>
  <c r="V658" i="18" s="1"/>
  <c r="W658" i="18" s="1"/>
  <c r="X658" i="18" s="1"/>
  <c r="Y658" i="18" s="1"/>
  <c r="Z658" i="18" s="1"/>
  <c r="AA658" i="18" s="1"/>
  <c r="AB658" i="18" s="1"/>
  <c r="AC658" i="18" s="1"/>
  <c r="AD658" i="18" s="1"/>
  <c r="AE658" i="18" s="1"/>
  <c r="AF658" i="18" s="1"/>
  <c r="AG658" i="18" s="1"/>
  <c r="AH658" i="18" s="1"/>
  <c r="AI658" i="18" s="1"/>
  <c r="AJ658" i="18" s="1"/>
  <c r="F630" i="18"/>
  <c r="G630" i="18" s="1"/>
  <c r="H630" i="18" s="1"/>
  <c r="I630" i="18" s="1"/>
  <c r="J630" i="18" s="1"/>
  <c r="K630" i="18" s="1"/>
  <c r="L630" i="18" s="1"/>
  <c r="M630" i="18" s="1"/>
  <c r="N630" i="18" s="1"/>
  <c r="O630" i="18" s="1"/>
  <c r="P630" i="18" s="1"/>
  <c r="Q630" i="18" s="1"/>
  <c r="R630" i="18" s="1"/>
  <c r="S630" i="18" s="1"/>
  <c r="T630" i="18" s="1"/>
  <c r="U630" i="18" s="1"/>
  <c r="V630" i="18" s="1"/>
  <c r="W630" i="18" s="1"/>
  <c r="X630" i="18" s="1"/>
  <c r="Y630" i="18" s="1"/>
  <c r="Z630" i="18" s="1"/>
  <c r="AA630" i="18" s="1"/>
  <c r="AB630" i="18" s="1"/>
  <c r="AC630" i="18" s="1"/>
  <c r="AD630" i="18" s="1"/>
  <c r="AE630" i="18" s="1"/>
  <c r="AF630" i="18" s="1"/>
  <c r="AG630" i="18" s="1"/>
  <c r="AH630" i="18" s="1"/>
  <c r="AI630" i="18" s="1"/>
  <c r="AJ630" i="18" s="1"/>
  <c r="F589" i="18"/>
  <c r="G589" i="18" s="1"/>
  <c r="H589" i="18" s="1"/>
  <c r="I589" i="18" s="1"/>
  <c r="J589" i="18" s="1"/>
  <c r="K589" i="18" s="1"/>
  <c r="L589" i="18" s="1"/>
  <c r="M589" i="18" s="1"/>
  <c r="N589" i="18" s="1"/>
  <c r="O589" i="18" s="1"/>
  <c r="P589" i="18" s="1"/>
  <c r="Q589" i="18" s="1"/>
  <c r="R589" i="18" s="1"/>
  <c r="S589" i="18" s="1"/>
  <c r="T589" i="18" s="1"/>
  <c r="U589" i="18" s="1"/>
  <c r="V589" i="18" s="1"/>
  <c r="W589" i="18" s="1"/>
  <c r="X589" i="18" s="1"/>
  <c r="Y589" i="18" s="1"/>
  <c r="Z589" i="18" s="1"/>
  <c r="AA589" i="18" s="1"/>
  <c r="AB589" i="18" s="1"/>
  <c r="AC589" i="18" s="1"/>
  <c r="AD589" i="18" s="1"/>
  <c r="AE589" i="18" s="1"/>
  <c r="AF589" i="18" s="1"/>
  <c r="AG589" i="18" s="1"/>
  <c r="AH589" i="18" s="1"/>
  <c r="AI589" i="18" s="1"/>
  <c r="AJ589" i="18" s="1"/>
  <c r="F609" i="18"/>
  <c r="G609" i="18" s="1"/>
  <c r="H609" i="18" s="1"/>
  <c r="I609" i="18" s="1"/>
  <c r="J609" i="18" s="1"/>
  <c r="K609" i="18" s="1"/>
  <c r="L609" i="18" s="1"/>
  <c r="M609" i="18" s="1"/>
  <c r="N609" i="18" s="1"/>
  <c r="O609" i="18" s="1"/>
  <c r="P609" i="18" s="1"/>
  <c r="Q609" i="18" s="1"/>
  <c r="R609" i="18" s="1"/>
  <c r="S609" i="18" s="1"/>
  <c r="T609" i="18" s="1"/>
  <c r="U609" i="18" s="1"/>
  <c r="V609" i="18" s="1"/>
  <c r="W609" i="18" s="1"/>
  <c r="X609" i="18" s="1"/>
  <c r="Y609" i="18" s="1"/>
  <c r="Z609" i="18" s="1"/>
  <c r="AA609" i="18" s="1"/>
  <c r="AB609" i="18" s="1"/>
  <c r="AC609" i="18" s="1"/>
  <c r="AD609" i="18" s="1"/>
  <c r="AE609" i="18" s="1"/>
  <c r="AF609" i="18" s="1"/>
  <c r="AG609" i="18" s="1"/>
  <c r="AH609" i="18" s="1"/>
  <c r="AI609" i="18" s="1"/>
  <c r="AJ609" i="18" s="1"/>
  <c r="F602" i="18"/>
  <c r="G602" i="18" s="1"/>
  <c r="H602" i="18" s="1"/>
  <c r="I602" i="18" s="1"/>
  <c r="J602" i="18" s="1"/>
  <c r="K602" i="18" s="1"/>
  <c r="L602" i="18" s="1"/>
  <c r="M602" i="18" s="1"/>
  <c r="N602" i="18" s="1"/>
  <c r="O602" i="18" s="1"/>
  <c r="P602" i="18" s="1"/>
  <c r="Q602" i="18" s="1"/>
  <c r="R602" i="18" s="1"/>
  <c r="S602" i="18" s="1"/>
  <c r="T602" i="18" s="1"/>
  <c r="U602" i="18" s="1"/>
  <c r="V602" i="18" s="1"/>
  <c r="W602" i="18" s="1"/>
  <c r="X602" i="18" s="1"/>
  <c r="Y602" i="18" s="1"/>
  <c r="Z602" i="18" s="1"/>
  <c r="AA602" i="18" s="1"/>
  <c r="AB602" i="18" s="1"/>
  <c r="AC602" i="18" s="1"/>
  <c r="AD602" i="18" s="1"/>
  <c r="AE602" i="18" s="1"/>
  <c r="AF602" i="18" s="1"/>
  <c r="AG602" i="18" s="1"/>
  <c r="AH602" i="18" s="1"/>
  <c r="AI602" i="18" s="1"/>
  <c r="AJ602" i="18" s="1"/>
  <c r="F581" i="18"/>
  <c r="G581" i="18" s="1"/>
  <c r="H581" i="18" s="1"/>
  <c r="I581" i="18" s="1"/>
  <c r="J581" i="18" s="1"/>
  <c r="K581" i="18" s="1"/>
  <c r="L581" i="18" s="1"/>
  <c r="M581" i="18" s="1"/>
  <c r="N581" i="18" s="1"/>
  <c r="O581" i="18" s="1"/>
  <c r="P581" i="18" s="1"/>
  <c r="Q581" i="18" s="1"/>
  <c r="R581" i="18" s="1"/>
  <c r="S581" i="18" s="1"/>
  <c r="T581" i="18" s="1"/>
  <c r="U581" i="18" s="1"/>
  <c r="V581" i="18" s="1"/>
  <c r="W581" i="18" s="1"/>
  <c r="X581" i="18" s="1"/>
  <c r="Y581" i="18" s="1"/>
  <c r="Z581" i="18" s="1"/>
  <c r="AA581" i="18" s="1"/>
  <c r="AB581" i="18" s="1"/>
  <c r="AC581" i="18" s="1"/>
  <c r="AD581" i="18" s="1"/>
  <c r="AE581" i="18" s="1"/>
  <c r="AF581" i="18" s="1"/>
  <c r="AG581" i="18" s="1"/>
  <c r="AH581" i="18" s="1"/>
  <c r="AI581" i="18" s="1"/>
  <c r="AJ581" i="18" s="1"/>
  <c r="F637" i="18"/>
  <c r="G637" i="18" s="1"/>
  <c r="H637" i="18" s="1"/>
  <c r="I637" i="18" s="1"/>
  <c r="J637" i="18" s="1"/>
  <c r="K637" i="18" s="1"/>
  <c r="L637" i="18" s="1"/>
  <c r="M637" i="18" s="1"/>
  <c r="N637" i="18" s="1"/>
  <c r="O637" i="18" s="1"/>
  <c r="P637" i="18" s="1"/>
  <c r="Q637" i="18" s="1"/>
  <c r="R637" i="18" s="1"/>
  <c r="S637" i="18" s="1"/>
  <c r="T637" i="18" s="1"/>
  <c r="U637" i="18" s="1"/>
  <c r="V637" i="18" s="1"/>
  <c r="W637" i="18" s="1"/>
  <c r="X637" i="18" s="1"/>
  <c r="Y637" i="18" s="1"/>
  <c r="Z637" i="18" s="1"/>
  <c r="AA637" i="18" s="1"/>
  <c r="AB637" i="18" s="1"/>
  <c r="AC637" i="18" s="1"/>
  <c r="AD637" i="18" s="1"/>
  <c r="AE637" i="18" s="1"/>
  <c r="AF637" i="18" s="1"/>
  <c r="AG637" i="18" s="1"/>
  <c r="AH637" i="18" s="1"/>
  <c r="AI637" i="18" s="1"/>
  <c r="AJ637" i="18" s="1"/>
  <c r="F679" i="18"/>
  <c r="G679" i="18" s="1"/>
  <c r="H679" i="18" s="1"/>
  <c r="I679" i="18" s="1"/>
  <c r="J679" i="18" s="1"/>
  <c r="K679" i="18" s="1"/>
  <c r="L679" i="18" s="1"/>
  <c r="M679" i="18" s="1"/>
  <c r="N679" i="18" s="1"/>
  <c r="O679" i="18" s="1"/>
  <c r="P679" i="18" s="1"/>
  <c r="Q679" i="18" s="1"/>
  <c r="R679" i="18" s="1"/>
  <c r="S679" i="18" s="1"/>
  <c r="T679" i="18" s="1"/>
  <c r="U679" i="18" s="1"/>
  <c r="V679" i="18" s="1"/>
  <c r="W679" i="18" s="1"/>
  <c r="X679" i="18" s="1"/>
  <c r="Y679" i="18" s="1"/>
  <c r="Z679" i="18" s="1"/>
  <c r="AA679" i="18" s="1"/>
  <c r="AB679" i="18" s="1"/>
  <c r="AC679" i="18" s="1"/>
  <c r="AD679" i="18" s="1"/>
  <c r="AE679" i="18" s="1"/>
  <c r="AF679" i="18" s="1"/>
  <c r="AG679" i="18" s="1"/>
  <c r="AH679" i="18" s="1"/>
  <c r="AI679" i="18" s="1"/>
  <c r="AJ679" i="18" s="1"/>
  <c r="F681" i="18"/>
  <c r="G681" i="18" s="1"/>
  <c r="H681" i="18" s="1"/>
  <c r="I681" i="18" s="1"/>
  <c r="J681" i="18" s="1"/>
  <c r="K681" i="18" s="1"/>
  <c r="L681" i="18" s="1"/>
  <c r="M681" i="18" s="1"/>
  <c r="N681" i="18" s="1"/>
  <c r="O681" i="18" s="1"/>
  <c r="P681" i="18" s="1"/>
  <c r="Q681" i="18" s="1"/>
  <c r="R681" i="18" s="1"/>
  <c r="S681" i="18" s="1"/>
  <c r="T681" i="18" s="1"/>
  <c r="U681" i="18" s="1"/>
  <c r="V681" i="18" s="1"/>
  <c r="W681" i="18" s="1"/>
  <c r="X681" i="18" s="1"/>
  <c r="Y681" i="18" s="1"/>
  <c r="Z681" i="18" s="1"/>
  <c r="AA681" i="18" s="1"/>
  <c r="AB681" i="18" s="1"/>
  <c r="AC681" i="18" s="1"/>
  <c r="AD681" i="18" s="1"/>
  <c r="AE681" i="18" s="1"/>
  <c r="AF681" i="18" s="1"/>
  <c r="AG681" i="18" s="1"/>
  <c r="AH681" i="18" s="1"/>
  <c r="AI681" i="18" s="1"/>
  <c r="AJ681" i="18" s="1"/>
  <c r="F756" i="18"/>
  <c r="G756" i="18" s="1"/>
  <c r="H756" i="18" s="1"/>
  <c r="I756" i="18" s="1"/>
  <c r="J756" i="18" s="1"/>
  <c r="K756" i="18" s="1"/>
  <c r="L756" i="18" s="1"/>
  <c r="M756" i="18" s="1"/>
  <c r="N756" i="18" s="1"/>
  <c r="O756" i="18" s="1"/>
  <c r="P756" i="18" s="1"/>
  <c r="Q756" i="18" s="1"/>
  <c r="R756" i="18" s="1"/>
  <c r="S756" i="18" s="1"/>
  <c r="T756" i="18" s="1"/>
  <c r="U756" i="18" s="1"/>
  <c r="V756" i="18" s="1"/>
  <c r="W756" i="18" s="1"/>
  <c r="X756" i="18" s="1"/>
  <c r="Y756" i="18" s="1"/>
  <c r="Z756" i="18" s="1"/>
  <c r="AA756" i="18" s="1"/>
  <c r="AB756" i="18" s="1"/>
  <c r="AC756" i="18" s="1"/>
  <c r="AD756" i="18" s="1"/>
  <c r="AE756" i="18" s="1"/>
  <c r="AF756" i="18" s="1"/>
  <c r="AG756" i="18" s="1"/>
  <c r="AH756" i="18" s="1"/>
  <c r="AI756" i="18" s="1"/>
  <c r="AJ756" i="18" s="1"/>
  <c r="F685" i="18"/>
  <c r="G685" i="18" s="1"/>
  <c r="H685" i="18" s="1"/>
  <c r="I685" i="18" s="1"/>
  <c r="J685" i="18" s="1"/>
  <c r="K685" i="18" s="1"/>
  <c r="L685" i="18" s="1"/>
  <c r="M685" i="18" s="1"/>
  <c r="N685" i="18" s="1"/>
  <c r="O685" i="18" s="1"/>
  <c r="P685" i="18" s="1"/>
  <c r="Q685" i="18" s="1"/>
  <c r="R685" i="18" s="1"/>
  <c r="S685" i="18" s="1"/>
  <c r="T685" i="18" s="1"/>
  <c r="U685" i="18" s="1"/>
  <c r="V685" i="18" s="1"/>
  <c r="W685" i="18" s="1"/>
  <c r="X685" i="18" s="1"/>
  <c r="Y685" i="18" s="1"/>
  <c r="Z685" i="18" s="1"/>
  <c r="AA685" i="18" s="1"/>
  <c r="AB685" i="18" s="1"/>
  <c r="AC685" i="18" s="1"/>
  <c r="AD685" i="18" s="1"/>
  <c r="AE685" i="18" s="1"/>
  <c r="AF685" i="18" s="1"/>
  <c r="AG685" i="18" s="1"/>
  <c r="AH685" i="18" s="1"/>
  <c r="AI685" i="18" s="1"/>
  <c r="AJ685" i="18" s="1"/>
  <c r="F722" i="18"/>
  <c r="G722" i="18" s="1"/>
  <c r="H722" i="18" s="1"/>
  <c r="I722" i="18" s="1"/>
  <c r="J722" i="18" s="1"/>
  <c r="K722" i="18" s="1"/>
  <c r="L722" i="18" s="1"/>
  <c r="M722" i="18" s="1"/>
  <c r="N722" i="18" s="1"/>
  <c r="O722" i="18" s="1"/>
  <c r="P722" i="18" s="1"/>
  <c r="Q722" i="18" s="1"/>
  <c r="R722" i="18" s="1"/>
  <c r="S722" i="18" s="1"/>
  <c r="T722" i="18" s="1"/>
  <c r="U722" i="18" s="1"/>
  <c r="V722" i="18" s="1"/>
  <c r="W722" i="18" s="1"/>
  <c r="X722" i="18" s="1"/>
  <c r="Y722" i="18" s="1"/>
  <c r="Z722" i="18" s="1"/>
  <c r="AA722" i="18" s="1"/>
  <c r="AB722" i="18" s="1"/>
  <c r="AC722" i="18" s="1"/>
  <c r="AD722" i="18" s="1"/>
  <c r="AE722" i="18" s="1"/>
  <c r="AF722" i="18" s="1"/>
  <c r="AG722" i="18" s="1"/>
  <c r="AH722" i="18" s="1"/>
  <c r="AI722" i="18" s="1"/>
  <c r="AJ722" i="18" s="1"/>
  <c r="F682" i="18"/>
  <c r="G682" i="18" s="1"/>
  <c r="H682" i="18" s="1"/>
  <c r="I682" i="18" s="1"/>
  <c r="J682" i="18" s="1"/>
  <c r="K682" i="18" s="1"/>
  <c r="L682" i="18" s="1"/>
  <c r="M682" i="18" s="1"/>
  <c r="N682" i="18" s="1"/>
  <c r="O682" i="18" s="1"/>
  <c r="P682" i="18" s="1"/>
  <c r="Q682" i="18" s="1"/>
  <c r="R682" i="18" s="1"/>
  <c r="S682" i="18" s="1"/>
  <c r="T682" i="18" s="1"/>
  <c r="U682" i="18" s="1"/>
  <c r="V682" i="18" s="1"/>
  <c r="W682" i="18" s="1"/>
  <c r="X682" i="18" s="1"/>
  <c r="Y682" i="18" s="1"/>
  <c r="Z682" i="18" s="1"/>
  <c r="AA682" i="18" s="1"/>
  <c r="AB682" i="18" s="1"/>
  <c r="AC682" i="18" s="1"/>
  <c r="AD682" i="18" s="1"/>
  <c r="AE682" i="18" s="1"/>
  <c r="AF682" i="18" s="1"/>
  <c r="AG682" i="18" s="1"/>
  <c r="AH682" i="18" s="1"/>
  <c r="AI682" i="18" s="1"/>
  <c r="AJ682" i="18" s="1"/>
  <c r="F744" i="18"/>
  <c r="G744" i="18" s="1"/>
  <c r="H744" i="18" s="1"/>
  <c r="I744" i="18" s="1"/>
  <c r="J744" i="18" s="1"/>
  <c r="K744" i="18" s="1"/>
  <c r="L744" i="18" s="1"/>
  <c r="M744" i="18" s="1"/>
  <c r="N744" i="18" s="1"/>
  <c r="O744" i="18" s="1"/>
  <c r="P744" i="18" s="1"/>
  <c r="Q744" i="18" s="1"/>
  <c r="R744" i="18" s="1"/>
  <c r="S744" i="18" s="1"/>
  <c r="T744" i="18" s="1"/>
  <c r="U744" i="18" s="1"/>
  <c r="V744" i="18" s="1"/>
  <c r="W744" i="18" s="1"/>
  <c r="X744" i="18" s="1"/>
  <c r="Y744" i="18" s="1"/>
  <c r="Z744" i="18" s="1"/>
  <c r="AA744" i="18" s="1"/>
  <c r="AB744" i="18" s="1"/>
  <c r="AC744" i="18" s="1"/>
  <c r="AD744" i="18" s="1"/>
  <c r="AE744" i="18" s="1"/>
  <c r="AF744" i="18" s="1"/>
  <c r="AG744" i="18" s="1"/>
  <c r="AH744" i="18" s="1"/>
  <c r="AI744" i="18" s="1"/>
  <c r="AJ744" i="18" s="1"/>
  <c r="F690" i="18"/>
  <c r="G690" i="18" s="1"/>
  <c r="H690" i="18" s="1"/>
  <c r="I690" i="18" s="1"/>
  <c r="J690" i="18" s="1"/>
  <c r="K690" i="18" s="1"/>
  <c r="L690" i="18" s="1"/>
  <c r="M690" i="18" s="1"/>
  <c r="N690" i="18" s="1"/>
  <c r="O690" i="18" s="1"/>
  <c r="P690" i="18" s="1"/>
  <c r="Q690" i="18" s="1"/>
  <c r="R690" i="18" s="1"/>
  <c r="S690" i="18" s="1"/>
  <c r="T690" i="18" s="1"/>
  <c r="U690" i="18" s="1"/>
  <c r="V690" i="18" s="1"/>
  <c r="W690" i="18" s="1"/>
  <c r="X690" i="18" s="1"/>
  <c r="Y690" i="18" s="1"/>
  <c r="Z690" i="18" s="1"/>
  <c r="AA690" i="18" s="1"/>
  <c r="AB690" i="18" s="1"/>
  <c r="AC690" i="18" s="1"/>
  <c r="AD690" i="18" s="1"/>
  <c r="AE690" i="18" s="1"/>
  <c r="AF690" i="18" s="1"/>
  <c r="AG690" i="18" s="1"/>
  <c r="AH690" i="18" s="1"/>
  <c r="AI690" i="18" s="1"/>
  <c r="AJ690" i="18" s="1"/>
  <c r="F746" i="18"/>
  <c r="G746" i="18" s="1"/>
  <c r="H746" i="18" s="1"/>
  <c r="I746" i="18" s="1"/>
  <c r="J746" i="18" s="1"/>
  <c r="K746" i="18" s="1"/>
  <c r="L746" i="18" s="1"/>
  <c r="M746" i="18" s="1"/>
  <c r="N746" i="18" s="1"/>
  <c r="O746" i="18" s="1"/>
  <c r="P746" i="18" s="1"/>
  <c r="Q746" i="18" s="1"/>
  <c r="R746" i="18" s="1"/>
  <c r="S746" i="18" s="1"/>
  <c r="T746" i="18" s="1"/>
  <c r="U746" i="18" s="1"/>
  <c r="V746" i="18" s="1"/>
  <c r="W746" i="18" s="1"/>
  <c r="X746" i="18" s="1"/>
  <c r="Y746" i="18" s="1"/>
  <c r="Z746" i="18" s="1"/>
  <c r="AA746" i="18" s="1"/>
  <c r="AB746" i="18" s="1"/>
  <c r="AC746" i="18" s="1"/>
  <c r="AD746" i="18" s="1"/>
  <c r="AE746" i="18" s="1"/>
  <c r="AF746" i="18" s="1"/>
  <c r="AG746" i="18" s="1"/>
  <c r="AH746" i="18" s="1"/>
  <c r="AI746" i="18" s="1"/>
  <c r="AJ746" i="18" s="1"/>
  <c r="F710" i="18"/>
  <c r="G710" i="18" s="1"/>
  <c r="H710" i="18" s="1"/>
  <c r="I710" i="18" s="1"/>
  <c r="J710" i="18" s="1"/>
  <c r="K710" i="18" s="1"/>
  <c r="L710" i="18" s="1"/>
  <c r="M710" i="18" s="1"/>
  <c r="N710" i="18" s="1"/>
  <c r="O710" i="18" s="1"/>
  <c r="P710" i="18" s="1"/>
  <c r="Q710" i="18" s="1"/>
  <c r="R710" i="18" s="1"/>
  <c r="S710" i="18" s="1"/>
  <c r="T710" i="18" s="1"/>
  <c r="U710" i="18" s="1"/>
  <c r="V710" i="18" s="1"/>
  <c r="W710" i="18" s="1"/>
  <c r="X710" i="18" s="1"/>
  <c r="Y710" i="18" s="1"/>
  <c r="Z710" i="18" s="1"/>
  <c r="AA710" i="18" s="1"/>
  <c r="AB710" i="18" s="1"/>
  <c r="AC710" i="18" s="1"/>
  <c r="AD710" i="18" s="1"/>
  <c r="AE710" i="18" s="1"/>
  <c r="AF710" i="18" s="1"/>
  <c r="AG710" i="18" s="1"/>
  <c r="AH710" i="18" s="1"/>
  <c r="AI710" i="18" s="1"/>
  <c r="AJ710" i="18" s="1"/>
  <c r="F780" i="18"/>
  <c r="G780" i="18" s="1"/>
  <c r="H780" i="18" s="1"/>
  <c r="I780" i="18" s="1"/>
  <c r="J780" i="18" s="1"/>
  <c r="K780" i="18" s="1"/>
  <c r="L780" i="18" s="1"/>
  <c r="M780" i="18" s="1"/>
  <c r="N780" i="18" s="1"/>
  <c r="O780" i="18" s="1"/>
  <c r="P780" i="18" s="1"/>
  <c r="Q780" i="18" s="1"/>
  <c r="R780" i="18" s="1"/>
  <c r="S780" i="18" s="1"/>
  <c r="T780" i="18" s="1"/>
  <c r="U780" i="18" s="1"/>
  <c r="V780" i="18" s="1"/>
  <c r="W780" i="18" s="1"/>
  <c r="X780" i="18" s="1"/>
  <c r="Y780" i="18" s="1"/>
  <c r="Z780" i="18" s="1"/>
  <c r="AA780" i="18" s="1"/>
  <c r="AB780" i="18" s="1"/>
  <c r="AC780" i="18" s="1"/>
  <c r="AD780" i="18" s="1"/>
  <c r="AE780" i="18" s="1"/>
  <c r="AF780" i="18" s="1"/>
  <c r="AG780" i="18" s="1"/>
  <c r="AH780" i="18" s="1"/>
  <c r="AI780" i="18" s="1"/>
  <c r="AJ780" i="18" s="1"/>
  <c r="F782" i="18"/>
  <c r="G782" i="18" s="1"/>
  <c r="H782" i="18" s="1"/>
  <c r="I782" i="18" s="1"/>
  <c r="J782" i="18" s="1"/>
  <c r="K782" i="18" s="1"/>
  <c r="L782" i="18" s="1"/>
  <c r="M782" i="18" s="1"/>
  <c r="N782" i="18" s="1"/>
  <c r="O782" i="18" s="1"/>
  <c r="P782" i="18" s="1"/>
  <c r="Q782" i="18" s="1"/>
  <c r="R782" i="18" s="1"/>
  <c r="S782" i="18" s="1"/>
  <c r="T782" i="18" s="1"/>
  <c r="U782" i="18" s="1"/>
  <c r="V782" i="18" s="1"/>
  <c r="W782" i="18" s="1"/>
  <c r="X782" i="18" s="1"/>
  <c r="Y782" i="18" s="1"/>
  <c r="Z782" i="18" s="1"/>
  <c r="AA782" i="18" s="1"/>
  <c r="AB782" i="18" s="1"/>
  <c r="AC782" i="18" s="1"/>
  <c r="AD782" i="18" s="1"/>
  <c r="AE782" i="18" s="1"/>
  <c r="AF782" i="18" s="1"/>
  <c r="AG782" i="18" s="1"/>
  <c r="AH782" i="18" s="1"/>
  <c r="AI782" i="18" s="1"/>
  <c r="AJ782" i="18" s="1"/>
  <c r="F663" i="18"/>
  <c r="G663" i="18" s="1"/>
  <c r="H663" i="18" s="1"/>
  <c r="I663" i="18" s="1"/>
  <c r="J663" i="18" s="1"/>
  <c r="K663" i="18" s="1"/>
  <c r="L663" i="18" s="1"/>
  <c r="M663" i="18" s="1"/>
  <c r="N663" i="18" s="1"/>
  <c r="O663" i="18" s="1"/>
  <c r="P663" i="18" s="1"/>
  <c r="Q663" i="18" s="1"/>
  <c r="R663" i="18" s="1"/>
  <c r="S663" i="18" s="1"/>
  <c r="T663" i="18" s="1"/>
  <c r="U663" i="18" s="1"/>
  <c r="V663" i="18" s="1"/>
  <c r="W663" i="18" s="1"/>
  <c r="X663" i="18" s="1"/>
  <c r="Y663" i="18" s="1"/>
  <c r="Z663" i="18" s="1"/>
  <c r="AA663" i="18" s="1"/>
  <c r="AB663" i="18" s="1"/>
  <c r="AC663" i="18" s="1"/>
  <c r="AD663" i="18" s="1"/>
  <c r="AE663" i="18" s="1"/>
  <c r="AF663" i="18" s="1"/>
  <c r="AG663" i="18" s="1"/>
  <c r="AH663" i="18" s="1"/>
  <c r="AI663" i="18" s="1"/>
  <c r="AJ663" i="18" s="1"/>
  <c r="F726" i="18"/>
  <c r="G726" i="18" s="1"/>
  <c r="H726" i="18" s="1"/>
  <c r="I726" i="18" s="1"/>
  <c r="J726" i="18" s="1"/>
  <c r="K726" i="18" s="1"/>
  <c r="L726" i="18" s="1"/>
  <c r="M726" i="18" s="1"/>
  <c r="N726" i="18" s="1"/>
  <c r="O726" i="18" s="1"/>
  <c r="P726" i="18" s="1"/>
  <c r="Q726" i="18" s="1"/>
  <c r="R726" i="18" s="1"/>
  <c r="S726" i="18" s="1"/>
  <c r="T726" i="18" s="1"/>
  <c r="U726" i="18" s="1"/>
  <c r="V726" i="18" s="1"/>
  <c r="W726" i="18" s="1"/>
  <c r="X726" i="18" s="1"/>
  <c r="Y726" i="18" s="1"/>
  <c r="Z726" i="18" s="1"/>
  <c r="AA726" i="18" s="1"/>
  <c r="AB726" i="18" s="1"/>
  <c r="AC726" i="18" s="1"/>
  <c r="AD726" i="18" s="1"/>
  <c r="AE726" i="18" s="1"/>
  <c r="AF726" i="18" s="1"/>
  <c r="AG726" i="18" s="1"/>
  <c r="AH726" i="18" s="1"/>
  <c r="AI726" i="18" s="1"/>
  <c r="AJ726" i="18" s="1"/>
  <c r="F747" i="18"/>
  <c r="G747" i="18" s="1"/>
  <c r="H747" i="18" s="1"/>
  <c r="I747" i="18" s="1"/>
  <c r="J747" i="18" s="1"/>
  <c r="K747" i="18" s="1"/>
  <c r="L747" i="18" s="1"/>
  <c r="M747" i="18" s="1"/>
  <c r="N747" i="18" s="1"/>
  <c r="O747" i="18" s="1"/>
  <c r="P747" i="18" s="1"/>
  <c r="Q747" i="18" s="1"/>
  <c r="R747" i="18" s="1"/>
  <c r="S747" i="18" s="1"/>
  <c r="T747" i="18" s="1"/>
  <c r="U747" i="18" s="1"/>
  <c r="V747" i="18" s="1"/>
  <c r="W747" i="18" s="1"/>
  <c r="X747" i="18" s="1"/>
  <c r="Y747" i="18" s="1"/>
  <c r="Z747" i="18" s="1"/>
  <c r="AA747" i="18" s="1"/>
  <c r="AB747" i="18" s="1"/>
  <c r="AC747" i="18" s="1"/>
  <c r="AD747" i="18" s="1"/>
  <c r="AE747" i="18" s="1"/>
  <c r="AF747" i="18" s="1"/>
  <c r="AG747" i="18" s="1"/>
  <c r="AH747" i="18" s="1"/>
  <c r="AI747" i="18" s="1"/>
  <c r="AJ747" i="18" s="1"/>
  <c r="F698" i="18"/>
  <c r="G698" i="18" s="1"/>
  <c r="H698" i="18" s="1"/>
  <c r="I698" i="18" s="1"/>
  <c r="J698" i="18" s="1"/>
  <c r="K698" i="18" s="1"/>
  <c r="L698" i="18" s="1"/>
  <c r="M698" i="18" s="1"/>
  <c r="N698" i="18" s="1"/>
  <c r="O698" i="18" s="1"/>
  <c r="P698" i="18" s="1"/>
  <c r="Q698" i="18" s="1"/>
  <c r="R698" i="18" s="1"/>
  <c r="S698" i="18" s="1"/>
  <c r="T698" i="18" s="1"/>
  <c r="U698" i="18" s="1"/>
  <c r="V698" i="18" s="1"/>
  <c r="W698" i="18" s="1"/>
  <c r="X698" i="18" s="1"/>
  <c r="Y698" i="18" s="1"/>
  <c r="Z698" i="18" s="1"/>
  <c r="AA698" i="18" s="1"/>
  <c r="AB698" i="18" s="1"/>
  <c r="AC698" i="18" s="1"/>
  <c r="AD698" i="18" s="1"/>
  <c r="AE698" i="18" s="1"/>
  <c r="AF698" i="18" s="1"/>
  <c r="AG698" i="18" s="1"/>
  <c r="AH698" i="18" s="1"/>
  <c r="AI698" i="18" s="1"/>
  <c r="AJ698" i="18" s="1"/>
  <c r="F752" i="18"/>
  <c r="G752" i="18" s="1"/>
  <c r="H752" i="18" s="1"/>
  <c r="I752" i="18" s="1"/>
  <c r="J752" i="18" s="1"/>
  <c r="K752" i="18" s="1"/>
  <c r="L752" i="18" s="1"/>
  <c r="M752" i="18" s="1"/>
  <c r="N752" i="18" s="1"/>
  <c r="O752" i="18" s="1"/>
  <c r="P752" i="18" s="1"/>
  <c r="Q752" i="18" s="1"/>
  <c r="R752" i="18" s="1"/>
  <c r="S752" i="18" s="1"/>
  <c r="T752" i="18" s="1"/>
  <c r="U752" i="18" s="1"/>
  <c r="V752" i="18" s="1"/>
  <c r="W752" i="18" s="1"/>
  <c r="X752" i="18" s="1"/>
  <c r="Y752" i="18" s="1"/>
  <c r="Z752" i="18" s="1"/>
  <c r="AA752" i="18" s="1"/>
  <c r="AB752" i="18" s="1"/>
  <c r="AC752" i="18" s="1"/>
  <c r="AD752" i="18" s="1"/>
  <c r="AE752" i="18" s="1"/>
  <c r="AF752" i="18" s="1"/>
  <c r="AG752" i="18" s="1"/>
  <c r="AH752" i="18" s="1"/>
  <c r="AI752" i="18" s="1"/>
  <c r="AJ752" i="18" s="1"/>
  <c r="F776" i="18"/>
  <c r="G776" i="18" s="1"/>
  <c r="H776" i="18" s="1"/>
  <c r="I776" i="18" s="1"/>
  <c r="J776" i="18" s="1"/>
  <c r="K776" i="18" s="1"/>
  <c r="L776" i="18" s="1"/>
  <c r="M776" i="18" s="1"/>
  <c r="N776" i="18" s="1"/>
  <c r="O776" i="18" s="1"/>
  <c r="P776" i="18" s="1"/>
  <c r="Q776" i="18" s="1"/>
  <c r="R776" i="18" s="1"/>
  <c r="S776" i="18" s="1"/>
  <c r="T776" i="18" s="1"/>
  <c r="U776" i="18" s="1"/>
  <c r="V776" i="18" s="1"/>
  <c r="W776" i="18" s="1"/>
  <c r="X776" i="18" s="1"/>
  <c r="Y776" i="18" s="1"/>
  <c r="Z776" i="18" s="1"/>
  <c r="AA776" i="18" s="1"/>
  <c r="AB776" i="18" s="1"/>
  <c r="AC776" i="18" s="1"/>
  <c r="AD776" i="18" s="1"/>
  <c r="AE776" i="18" s="1"/>
  <c r="AF776" i="18" s="1"/>
  <c r="AG776" i="18" s="1"/>
  <c r="AH776" i="18" s="1"/>
  <c r="AI776" i="18" s="1"/>
  <c r="AJ776" i="18" s="1"/>
  <c r="F692" i="18"/>
  <c r="G692" i="18" s="1"/>
  <c r="H692" i="18" s="1"/>
  <c r="I692" i="18" s="1"/>
  <c r="J692" i="18" s="1"/>
  <c r="K692" i="18" s="1"/>
  <c r="L692" i="18" s="1"/>
  <c r="M692" i="18" s="1"/>
  <c r="N692" i="18" s="1"/>
  <c r="O692" i="18" s="1"/>
  <c r="P692" i="18" s="1"/>
  <c r="Q692" i="18" s="1"/>
  <c r="R692" i="18" s="1"/>
  <c r="S692" i="18" s="1"/>
  <c r="T692" i="18" s="1"/>
  <c r="U692" i="18" s="1"/>
  <c r="V692" i="18" s="1"/>
  <c r="W692" i="18" s="1"/>
  <c r="X692" i="18" s="1"/>
  <c r="Y692" i="18" s="1"/>
  <c r="Z692" i="18" s="1"/>
  <c r="AA692" i="18" s="1"/>
  <c r="AB692" i="18" s="1"/>
  <c r="AC692" i="18" s="1"/>
  <c r="AD692" i="18" s="1"/>
  <c r="AE692" i="18" s="1"/>
  <c r="AF692" i="18" s="1"/>
  <c r="AG692" i="18" s="1"/>
  <c r="AH692" i="18" s="1"/>
  <c r="AI692" i="18" s="1"/>
  <c r="AJ692" i="18" s="1"/>
  <c r="F816" i="18"/>
  <c r="G816" i="18" s="1"/>
  <c r="H816" i="18" s="1"/>
  <c r="I816" i="18" s="1"/>
  <c r="J816" i="18" s="1"/>
  <c r="K816" i="18" s="1"/>
  <c r="L816" i="18" s="1"/>
  <c r="M816" i="18" s="1"/>
  <c r="N816" i="18" s="1"/>
  <c r="O816" i="18" s="1"/>
  <c r="P816" i="18" s="1"/>
  <c r="Q816" i="18" s="1"/>
  <c r="R816" i="18" s="1"/>
  <c r="S816" i="18" s="1"/>
  <c r="T816" i="18" s="1"/>
  <c r="U816" i="18" s="1"/>
  <c r="V816" i="18" s="1"/>
  <c r="W816" i="18" s="1"/>
  <c r="X816" i="18" s="1"/>
  <c r="Y816" i="18" s="1"/>
  <c r="Z816" i="18" s="1"/>
  <c r="AA816" i="18" s="1"/>
  <c r="AB816" i="18" s="1"/>
  <c r="AC816" i="18" s="1"/>
  <c r="AD816" i="18" s="1"/>
  <c r="AE816" i="18" s="1"/>
  <c r="AF816" i="18" s="1"/>
  <c r="AG816" i="18" s="1"/>
  <c r="AH816" i="18" s="1"/>
  <c r="AI816" i="18" s="1"/>
  <c r="AJ816" i="18" s="1"/>
  <c r="F750" i="18"/>
  <c r="G750" i="18" s="1"/>
  <c r="H750" i="18" s="1"/>
  <c r="I750" i="18" s="1"/>
  <c r="J750" i="18" s="1"/>
  <c r="K750" i="18" s="1"/>
  <c r="L750" i="18" s="1"/>
  <c r="M750" i="18" s="1"/>
  <c r="N750" i="18" s="1"/>
  <c r="O750" i="18" s="1"/>
  <c r="P750" i="18" s="1"/>
  <c r="Q750" i="18" s="1"/>
  <c r="R750" i="18" s="1"/>
  <c r="S750" i="18" s="1"/>
  <c r="T750" i="18" s="1"/>
  <c r="U750" i="18" s="1"/>
  <c r="V750" i="18" s="1"/>
  <c r="W750" i="18" s="1"/>
  <c r="X750" i="18" s="1"/>
  <c r="Y750" i="18" s="1"/>
  <c r="Z750" i="18" s="1"/>
  <c r="AA750" i="18" s="1"/>
  <c r="AB750" i="18" s="1"/>
  <c r="AC750" i="18" s="1"/>
  <c r="AD750" i="18" s="1"/>
  <c r="AE750" i="18" s="1"/>
  <c r="AF750" i="18" s="1"/>
  <c r="AG750" i="18" s="1"/>
  <c r="AH750" i="18" s="1"/>
  <c r="AI750" i="18" s="1"/>
  <c r="AJ750" i="18" s="1"/>
  <c r="F666" i="18"/>
  <c r="G666" i="18" s="1"/>
  <c r="H666" i="18" s="1"/>
  <c r="I666" i="18" s="1"/>
  <c r="J666" i="18" s="1"/>
  <c r="K666" i="18" s="1"/>
  <c r="L666" i="18" s="1"/>
  <c r="M666" i="18" s="1"/>
  <c r="N666" i="18" s="1"/>
  <c r="O666" i="18" s="1"/>
  <c r="P666" i="18" s="1"/>
  <c r="Q666" i="18" s="1"/>
  <c r="R666" i="18" s="1"/>
  <c r="S666" i="18" s="1"/>
  <c r="T666" i="18" s="1"/>
  <c r="U666" i="18" s="1"/>
  <c r="V666" i="18" s="1"/>
  <c r="W666" i="18" s="1"/>
  <c r="X666" i="18" s="1"/>
  <c r="Y666" i="18" s="1"/>
  <c r="Z666" i="18" s="1"/>
  <c r="AA666" i="18" s="1"/>
  <c r="AB666" i="18" s="1"/>
  <c r="AC666" i="18" s="1"/>
  <c r="AD666" i="18" s="1"/>
  <c r="AE666" i="18" s="1"/>
  <c r="AF666" i="18" s="1"/>
  <c r="AG666" i="18" s="1"/>
  <c r="AH666" i="18" s="1"/>
  <c r="AI666" i="18" s="1"/>
  <c r="AJ666" i="18" s="1"/>
  <c r="F691" i="18"/>
  <c r="G691" i="18" s="1"/>
  <c r="H691" i="18" s="1"/>
  <c r="I691" i="18" s="1"/>
  <c r="J691" i="18" s="1"/>
  <c r="K691" i="18" s="1"/>
  <c r="L691" i="18" s="1"/>
  <c r="M691" i="18" s="1"/>
  <c r="N691" i="18" s="1"/>
  <c r="O691" i="18" s="1"/>
  <c r="P691" i="18" s="1"/>
  <c r="Q691" i="18" s="1"/>
  <c r="R691" i="18" s="1"/>
  <c r="S691" i="18" s="1"/>
  <c r="T691" i="18" s="1"/>
  <c r="U691" i="18" s="1"/>
  <c r="V691" i="18" s="1"/>
  <c r="W691" i="18" s="1"/>
  <c r="X691" i="18" s="1"/>
  <c r="Y691" i="18" s="1"/>
  <c r="Z691" i="18" s="1"/>
  <c r="AA691" i="18" s="1"/>
  <c r="AB691" i="18" s="1"/>
  <c r="AC691" i="18" s="1"/>
  <c r="AD691" i="18" s="1"/>
  <c r="AE691" i="18" s="1"/>
  <c r="AF691" i="18" s="1"/>
  <c r="AG691" i="18" s="1"/>
  <c r="AH691" i="18" s="1"/>
  <c r="AI691" i="18" s="1"/>
  <c r="AJ691" i="18" s="1"/>
  <c r="F799" i="18"/>
  <c r="G799" i="18" s="1"/>
  <c r="H799" i="18" s="1"/>
  <c r="I799" i="18" s="1"/>
  <c r="J799" i="18" s="1"/>
  <c r="K799" i="18" s="1"/>
  <c r="L799" i="18" s="1"/>
  <c r="M799" i="18" s="1"/>
  <c r="N799" i="18" s="1"/>
  <c r="O799" i="18" s="1"/>
  <c r="P799" i="18" s="1"/>
  <c r="Q799" i="18" s="1"/>
  <c r="R799" i="18" s="1"/>
  <c r="S799" i="18" s="1"/>
  <c r="T799" i="18" s="1"/>
  <c r="U799" i="18" s="1"/>
  <c r="V799" i="18" s="1"/>
  <c r="W799" i="18" s="1"/>
  <c r="X799" i="18" s="1"/>
  <c r="Y799" i="18" s="1"/>
  <c r="Z799" i="18" s="1"/>
  <c r="AA799" i="18" s="1"/>
  <c r="AB799" i="18" s="1"/>
  <c r="AC799" i="18" s="1"/>
  <c r="AD799" i="18" s="1"/>
  <c r="AE799" i="18" s="1"/>
  <c r="AF799" i="18" s="1"/>
  <c r="AG799" i="18" s="1"/>
  <c r="AH799" i="18" s="1"/>
  <c r="AI799" i="18" s="1"/>
  <c r="AJ799" i="18" s="1"/>
  <c r="F820" i="18"/>
  <c r="G820" i="18" s="1"/>
  <c r="H820" i="18" s="1"/>
  <c r="I820" i="18" s="1"/>
  <c r="J820" i="18" s="1"/>
  <c r="K820" i="18" s="1"/>
  <c r="L820" i="18" s="1"/>
  <c r="M820" i="18" s="1"/>
  <c r="N820" i="18" s="1"/>
  <c r="O820" i="18" s="1"/>
  <c r="P820" i="18" s="1"/>
  <c r="Q820" i="18" s="1"/>
  <c r="R820" i="18" s="1"/>
  <c r="S820" i="18" s="1"/>
  <c r="T820" i="18" s="1"/>
  <c r="U820" i="18" s="1"/>
  <c r="V820" i="18" s="1"/>
  <c r="W820" i="18" s="1"/>
  <c r="X820" i="18" s="1"/>
  <c r="Y820" i="18" s="1"/>
  <c r="Z820" i="18" s="1"/>
  <c r="AA820" i="18" s="1"/>
  <c r="AB820" i="18" s="1"/>
  <c r="AC820" i="18" s="1"/>
  <c r="AD820" i="18" s="1"/>
  <c r="AE820" i="18" s="1"/>
  <c r="AF820" i="18" s="1"/>
  <c r="AG820" i="18" s="1"/>
  <c r="AH820" i="18" s="1"/>
  <c r="AI820" i="18" s="1"/>
  <c r="AJ820" i="18" s="1"/>
  <c r="F711" i="18"/>
  <c r="G711" i="18" s="1"/>
  <c r="H711" i="18" s="1"/>
  <c r="I711" i="18" s="1"/>
  <c r="J711" i="18" s="1"/>
  <c r="K711" i="18" s="1"/>
  <c r="L711" i="18" s="1"/>
  <c r="M711" i="18" s="1"/>
  <c r="N711" i="18" s="1"/>
  <c r="O711" i="18" s="1"/>
  <c r="P711" i="18" s="1"/>
  <c r="Q711" i="18" s="1"/>
  <c r="R711" i="18" s="1"/>
  <c r="S711" i="18" s="1"/>
  <c r="T711" i="18" s="1"/>
  <c r="U711" i="18" s="1"/>
  <c r="V711" i="18" s="1"/>
  <c r="W711" i="18" s="1"/>
  <c r="X711" i="18" s="1"/>
  <c r="Y711" i="18" s="1"/>
  <c r="Z711" i="18" s="1"/>
  <c r="AA711" i="18" s="1"/>
  <c r="AB711" i="18" s="1"/>
  <c r="AC711" i="18" s="1"/>
  <c r="AD711" i="18" s="1"/>
  <c r="AE711" i="18" s="1"/>
  <c r="AF711" i="18" s="1"/>
  <c r="AG711" i="18" s="1"/>
  <c r="AH711" i="18" s="1"/>
  <c r="AI711" i="18" s="1"/>
  <c r="AJ711" i="18" s="1"/>
  <c r="F801" i="18"/>
  <c r="G801" i="18" s="1"/>
  <c r="H801" i="18" s="1"/>
  <c r="I801" i="18" s="1"/>
  <c r="J801" i="18" s="1"/>
  <c r="K801" i="18" s="1"/>
  <c r="L801" i="18" s="1"/>
  <c r="M801" i="18" s="1"/>
  <c r="N801" i="18" s="1"/>
  <c r="O801" i="18" s="1"/>
  <c r="P801" i="18" s="1"/>
  <c r="Q801" i="18" s="1"/>
  <c r="R801" i="18" s="1"/>
  <c r="S801" i="18" s="1"/>
  <c r="T801" i="18" s="1"/>
  <c r="U801" i="18" s="1"/>
  <c r="V801" i="18" s="1"/>
  <c r="W801" i="18" s="1"/>
  <c r="X801" i="18" s="1"/>
  <c r="Y801" i="18" s="1"/>
  <c r="Z801" i="18" s="1"/>
  <c r="AA801" i="18" s="1"/>
  <c r="AB801" i="18" s="1"/>
  <c r="AC801" i="18" s="1"/>
  <c r="AD801" i="18" s="1"/>
  <c r="AE801" i="18" s="1"/>
  <c r="AF801" i="18" s="1"/>
  <c r="AG801" i="18" s="1"/>
  <c r="AH801" i="18" s="1"/>
  <c r="AI801" i="18" s="1"/>
  <c r="AJ801" i="18" s="1"/>
  <c r="F787" i="18"/>
  <c r="G787" i="18" s="1"/>
  <c r="H787" i="18" s="1"/>
  <c r="I787" i="18" s="1"/>
  <c r="J787" i="18" s="1"/>
  <c r="K787" i="18" s="1"/>
  <c r="L787" i="18" s="1"/>
  <c r="M787" i="18" s="1"/>
  <c r="N787" i="18" s="1"/>
  <c r="O787" i="18" s="1"/>
  <c r="P787" i="18" s="1"/>
  <c r="Q787" i="18" s="1"/>
  <c r="R787" i="18" s="1"/>
  <c r="S787" i="18" s="1"/>
  <c r="T787" i="18" s="1"/>
  <c r="U787" i="18" s="1"/>
  <c r="V787" i="18" s="1"/>
  <c r="W787" i="18" s="1"/>
  <c r="X787" i="18" s="1"/>
  <c r="Y787" i="18" s="1"/>
  <c r="Z787" i="18" s="1"/>
  <c r="AA787" i="18" s="1"/>
  <c r="AB787" i="18" s="1"/>
  <c r="AC787" i="18" s="1"/>
  <c r="AD787" i="18" s="1"/>
  <c r="AE787" i="18" s="1"/>
  <c r="AF787" i="18" s="1"/>
  <c r="AG787" i="18" s="1"/>
  <c r="AH787" i="18" s="1"/>
  <c r="AI787" i="18" s="1"/>
  <c r="AJ787" i="18" s="1"/>
  <c r="F788" i="18"/>
  <c r="G788" i="18" s="1"/>
  <c r="H788" i="18" s="1"/>
  <c r="I788" i="18" s="1"/>
  <c r="J788" i="18" s="1"/>
  <c r="K788" i="18" s="1"/>
  <c r="L788" i="18" s="1"/>
  <c r="M788" i="18" s="1"/>
  <c r="N788" i="18" s="1"/>
  <c r="O788" i="18" s="1"/>
  <c r="P788" i="18" s="1"/>
  <c r="Q788" i="18" s="1"/>
  <c r="R788" i="18" s="1"/>
  <c r="S788" i="18" s="1"/>
  <c r="T788" i="18" s="1"/>
  <c r="U788" i="18" s="1"/>
  <c r="V788" i="18" s="1"/>
  <c r="W788" i="18" s="1"/>
  <c r="X788" i="18" s="1"/>
  <c r="Y788" i="18" s="1"/>
  <c r="Z788" i="18" s="1"/>
  <c r="AA788" i="18" s="1"/>
  <c r="AB788" i="18" s="1"/>
  <c r="AC788" i="18" s="1"/>
  <c r="AD788" i="18" s="1"/>
  <c r="AE788" i="18" s="1"/>
  <c r="AF788" i="18" s="1"/>
  <c r="AG788" i="18" s="1"/>
  <c r="AH788" i="18" s="1"/>
  <c r="AI788" i="18" s="1"/>
  <c r="AJ788" i="18" s="1"/>
  <c r="F821" i="18"/>
  <c r="G821" i="18" s="1"/>
  <c r="H821" i="18" s="1"/>
  <c r="I821" i="18" s="1"/>
  <c r="J821" i="18" s="1"/>
  <c r="K821" i="18" s="1"/>
  <c r="L821" i="18" s="1"/>
  <c r="M821" i="18" s="1"/>
  <c r="N821" i="18" s="1"/>
  <c r="O821" i="18" s="1"/>
  <c r="P821" i="18" s="1"/>
  <c r="Q821" i="18" s="1"/>
  <c r="R821" i="18" s="1"/>
  <c r="S821" i="18" s="1"/>
  <c r="T821" i="18" s="1"/>
  <c r="U821" i="18" s="1"/>
  <c r="V821" i="18" s="1"/>
  <c r="W821" i="18" s="1"/>
  <c r="X821" i="18" s="1"/>
  <c r="Y821" i="18" s="1"/>
  <c r="Z821" i="18" s="1"/>
  <c r="AA821" i="18" s="1"/>
  <c r="AB821" i="18" s="1"/>
  <c r="AC821" i="18" s="1"/>
  <c r="AD821" i="18" s="1"/>
  <c r="AE821" i="18" s="1"/>
  <c r="AF821" i="18" s="1"/>
  <c r="AG821" i="18" s="1"/>
  <c r="AH821" i="18" s="1"/>
  <c r="AI821" i="18" s="1"/>
  <c r="AJ821" i="18" s="1"/>
  <c r="F590" i="18"/>
  <c r="G590" i="18" s="1"/>
  <c r="H590" i="18" s="1"/>
  <c r="I590" i="18" s="1"/>
  <c r="J590" i="18" s="1"/>
  <c r="K590" i="18" s="1"/>
  <c r="L590" i="18" s="1"/>
  <c r="M590" i="18" s="1"/>
  <c r="N590" i="18" s="1"/>
  <c r="O590" i="18" s="1"/>
  <c r="P590" i="18" s="1"/>
  <c r="Q590" i="18" s="1"/>
  <c r="R590" i="18" s="1"/>
  <c r="S590" i="18" s="1"/>
  <c r="T590" i="18" s="1"/>
  <c r="U590" i="18" s="1"/>
  <c r="V590" i="18" s="1"/>
  <c r="W590" i="18" s="1"/>
  <c r="X590" i="18" s="1"/>
  <c r="Y590" i="18" s="1"/>
  <c r="Z590" i="18" s="1"/>
  <c r="AA590" i="18" s="1"/>
  <c r="AB590" i="18" s="1"/>
  <c r="AC590" i="18" s="1"/>
  <c r="AD590" i="18" s="1"/>
  <c r="AE590" i="18" s="1"/>
  <c r="AF590" i="18" s="1"/>
  <c r="AG590" i="18" s="1"/>
  <c r="AH590" i="18" s="1"/>
  <c r="AI590" i="18" s="1"/>
  <c r="AJ590" i="18" s="1"/>
  <c r="F725" i="18"/>
  <c r="G725" i="18" s="1"/>
  <c r="H725" i="18" s="1"/>
  <c r="I725" i="18" s="1"/>
  <c r="J725" i="18" s="1"/>
  <c r="K725" i="18" s="1"/>
  <c r="L725" i="18" s="1"/>
  <c r="M725" i="18" s="1"/>
  <c r="N725" i="18" s="1"/>
  <c r="O725" i="18" s="1"/>
  <c r="P725" i="18" s="1"/>
  <c r="Q725" i="18" s="1"/>
  <c r="R725" i="18" s="1"/>
  <c r="S725" i="18" s="1"/>
  <c r="T725" i="18" s="1"/>
  <c r="U725" i="18" s="1"/>
  <c r="V725" i="18" s="1"/>
  <c r="W725" i="18" s="1"/>
  <c r="X725" i="18" s="1"/>
  <c r="Y725" i="18" s="1"/>
  <c r="Z725" i="18" s="1"/>
  <c r="AA725" i="18" s="1"/>
  <c r="AB725" i="18" s="1"/>
  <c r="AC725" i="18" s="1"/>
  <c r="AD725" i="18" s="1"/>
  <c r="AE725" i="18" s="1"/>
  <c r="AF725" i="18" s="1"/>
  <c r="AG725" i="18" s="1"/>
  <c r="AH725" i="18" s="1"/>
  <c r="AI725" i="18" s="1"/>
  <c r="AJ725" i="18" s="1"/>
  <c r="F727" i="18"/>
  <c r="G727" i="18" s="1"/>
  <c r="H727" i="18" s="1"/>
  <c r="I727" i="18" s="1"/>
  <c r="J727" i="18" s="1"/>
  <c r="K727" i="18" s="1"/>
  <c r="L727" i="18" s="1"/>
  <c r="M727" i="18" s="1"/>
  <c r="N727" i="18" s="1"/>
  <c r="O727" i="18" s="1"/>
  <c r="P727" i="18" s="1"/>
  <c r="Q727" i="18" s="1"/>
  <c r="R727" i="18" s="1"/>
  <c r="S727" i="18" s="1"/>
  <c r="T727" i="18" s="1"/>
  <c r="U727" i="18" s="1"/>
  <c r="V727" i="18" s="1"/>
  <c r="W727" i="18" s="1"/>
  <c r="X727" i="18" s="1"/>
  <c r="Y727" i="18" s="1"/>
  <c r="Z727" i="18" s="1"/>
  <c r="AA727" i="18" s="1"/>
  <c r="AB727" i="18" s="1"/>
  <c r="AC727" i="18" s="1"/>
  <c r="AD727" i="18" s="1"/>
  <c r="AE727" i="18" s="1"/>
  <c r="AF727" i="18" s="1"/>
  <c r="AG727" i="18" s="1"/>
  <c r="AH727" i="18" s="1"/>
  <c r="AI727" i="18" s="1"/>
  <c r="AJ727" i="18" s="1"/>
  <c r="F677" i="18"/>
  <c r="G677" i="18" s="1"/>
  <c r="H677" i="18" s="1"/>
  <c r="I677" i="18" s="1"/>
  <c r="J677" i="18" s="1"/>
  <c r="K677" i="18" s="1"/>
  <c r="L677" i="18" s="1"/>
  <c r="M677" i="18" s="1"/>
  <c r="N677" i="18" s="1"/>
  <c r="O677" i="18" s="1"/>
  <c r="P677" i="18" s="1"/>
  <c r="Q677" i="18" s="1"/>
  <c r="R677" i="18" s="1"/>
  <c r="S677" i="18" s="1"/>
  <c r="T677" i="18" s="1"/>
  <c r="U677" i="18" s="1"/>
  <c r="V677" i="18" s="1"/>
  <c r="W677" i="18" s="1"/>
  <c r="X677" i="18" s="1"/>
  <c r="Y677" i="18" s="1"/>
  <c r="Z677" i="18" s="1"/>
  <c r="AA677" i="18" s="1"/>
  <c r="AB677" i="18" s="1"/>
  <c r="AC677" i="18" s="1"/>
  <c r="AD677" i="18" s="1"/>
  <c r="AE677" i="18" s="1"/>
  <c r="AF677" i="18" s="1"/>
  <c r="AG677" i="18" s="1"/>
  <c r="AH677" i="18" s="1"/>
  <c r="AI677" i="18" s="1"/>
  <c r="AJ677" i="18" s="1"/>
  <c r="F791" i="18"/>
  <c r="G791" i="18" s="1"/>
  <c r="H791" i="18" s="1"/>
  <c r="I791" i="18" s="1"/>
  <c r="J791" i="18" s="1"/>
  <c r="K791" i="18" s="1"/>
  <c r="L791" i="18" s="1"/>
  <c r="M791" i="18" s="1"/>
  <c r="N791" i="18" s="1"/>
  <c r="O791" i="18" s="1"/>
  <c r="P791" i="18" s="1"/>
  <c r="Q791" i="18" s="1"/>
  <c r="R791" i="18" s="1"/>
  <c r="S791" i="18" s="1"/>
  <c r="T791" i="18" s="1"/>
  <c r="U791" i="18" s="1"/>
  <c r="V791" i="18" s="1"/>
  <c r="W791" i="18" s="1"/>
  <c r="X791" i="18" s="1"/>
  <c r="Y791" i="18" s="1"/>
  <c r="Z791" i="18" s="1"/>
  <c r="AA791" i="18" s="1"/>
  <c r="AB791" i="18" s="1"/>
  <c r="AC791" i="18" s="1"/>
  <c r="AD791" i="18" s="1"/>
  <c r="AE791" i="18" s="1"/>
  <c r="AF791" i="18" s="1"/>
  <c r="AG791" i="18" s="1"/>
  <c r="AH791" i="18" s="1"/>
  <c r="AI791" i="18" s="1"/>
  <c r="AJ791" i="18" s="1"/>
  <c r="F732" i="18"/>
  <c r="G732" i="18" s="1"/>
  <c r="H732" i="18" s="1"/>
  <c r="I732" i="18" s="1"/>
  <c r="J732" i="18" s="1"/>
  <c r="K732" i="18" s="1"/>
  <c r="L732" i="18" s="1"/>
  <c r="M732" i="18" s="1"/>
  <c r="N732" i="18" s="1"/>
  <c r="O732" i="18" s="1"/>
  <c r="P732" i="18" s="1"/>
  <c r="Q732" i="18" s="1"/>
  <c r="R732" i="18" s="1"/>
  <c r="S732" i="18" s="1"/>
  <c r="T732" i="18" s="1"/>
  <c r="U732" i="18" s="1"/>
  <c r="V732" i="18" s="1"/>
  <c r="W732" i="18" s="1"/>
  <c r="X732" i="18" s="1"/>
  <c r="Y732" i="18" s="1"/>
  <c r="Z732" i="18" s="1"/>
  <c r="AA732" i="18" s="1"/>
  <c r="AB732" i="18" s="1"/>
  <c r="AC732" i="18" s="1"/>
  <c r="AD732" i="18" s="1"/>
  <c r="AE732" i="18" s="1"/>
  <c r="AF732" i="18" s="1"/>
  <c r="AG732" i="18" s="1"/>
  <c r="AH732" i="18" s="1"/>
  <c r="AI732" i="18" s="1"/>
  <c r="AJ732" i="18" s="1"/>
  <c r="F794" i="18"/>
  <c r="G794" i="18" s="1"/>
  <c r="H794" i="18" s="1"/>
  <c r="I794" i="18" s="1"/>
  <c r="J794" i="18" s="1"/>
  <c r="K794" i="18" s="1"/>
  <c r="L794" i="18" s="1"/>
  <c r="M794" i="18" s="1"/>
  <c r="N794" i="18" s="1"/>
  <c r="O794" i="18" s="1"/>
  <c r="P794" i="18" s="1"/>
  <c r="Q794" i="18" s="1"/>
  <c r="R794" i="18" s="1"/>
  <c r="S794" i="18" s="1"/>
  <c r="T794" i="18" s="1"/>
  <c r="U794" i="18" s="1"/>
  <c r="V794" i="18" s="1"/>
  <c r="W794" i="18" s="1"/>
  <c r="X794" i="18" s="1"/>
  <c r="Y794" i="18" s="1"/>
  <c r="Z794" i="18" s="1"/>
  <c r="AA794" i="18" s="1"/>
  <c r="AB794" i="18" s="1"/>
  <c r="AC794" i="18" s="1"/>
  <c r="AD794" i="18" s="1"/>
  <c r="AE794" i="18" s="1"/>
  <c r="AF794" i="18" s="1"/>
  <c r="AG794" i="18" s="1"/>
  <c r="AH794" i="18" s="1"/>
  <c r="AI794" i="18" s="1"/>
  <c r="AJ794" i="18" s="1"/>
  <c r="F700" i="18"/>
  <c r="G700" i="18" s="1"/>
  <c r="H700" i="18" s="1"/>
  <c r="I700" i="18" s="1"/>
  <c r="J700" i="18" s="1"/>
  <c r="K700" i="18" s="1"/>
  <c r="L700" i="18" s="1"/>
  <c r="M700" i="18" s="1"/>
  <c r="N700" i="18" s="1"/>
  <c r="O700" i="18" s="1"/>
  <c r="P700" i="18" s="1"/>
  <c r="Q700" i="18" s="1"/>
  <c r="R700" i="18" s="1"/>
  <c r="S700" i="18" s="1"/>
  <c r="T700" i="18" s="1"/>
  <c r="U700" i="18" s="1"/>
  <c r="V700" i="18" s="1"/>
  <c r="W700" i="18" s="1"/>
  <c r="X700" i="18" s="1"/>
  <c r="Y700" i="18" s="1"/>
  <c r="Z700" i="18" s="1"/>
  <c r="AA700" i="18" s="1"/>
  <c r="AB700" i="18" s="1"/>
  <c r="AC700" i="18" s="1"/>
  <c r="AD700" i="18" s="1"/>
  <c r="AE700" i="18" s="1"/>
  <c r="AF700" i="18" s="1"/>
  <c r="AG700" i="18" s="1"/>
  <c r="AH700" i="18" s="1"/>
  <c r="AI700" i="18" s="1"/>
  <c r="AJ700" i="18" s="1"/>
  <c r="F803" i="18"/>
  <c r="G803" i="18" s="1"/>
  <c r="H803" i="18" s="1"/>
  <c r="I803" i="18" s="1"/>
  <c r="J803" i="18" s="1"/>
  <c r="K803" i="18" s="1"/>
  <c r="L803" i="18" s="1"/>
  <c r="M803" i="18" s="1"/>
  <c r="N803" i="18" s="1"/>
  <c r="O803" i="18" s="1"/>
  <c r="P803" i="18" s="1"/>
  <c r="Q803" i="18" s="1"/>
  <c r="R803" i="18" s="1"/>
  <c r="S803" i="18" s="1"/>
  <c r="T803" i="18" s="1"/>
  <c r="U803" i="18" s="1"/>
  <c r="V803" i="18" s="1"/>
  <c r="W803" i="18" s="1"/>
  <c r="X803" i="18" s="1"/>
  <c r="Y803" i="18" s="1"/>
  <c r="Z803" i="18" s="1"/>
  <c r="AA803" i="18" s="1"/>
  <c r="AB803" i="18" s="1"/>
  <c r="AC803" i="18" s="1"/>
  <c r="AD803" i="18" s="1"/>
  <c r="AE803" i="18" s="1"/>
  <c r="AF803" i="18" s="1"/>
  <c r="AG803" i="18" s="1"/>
  <c r="AH803" i="18" s="1"/>
  <c r="AI803" i="18" s="1"/>
  <c r="AJ803" i="18" s="1"/>
  <c r="F708" i="18"/>
  <c r="G708" i="18" s="1"/>
  <c r="H708" i="18" s="1"/>
  <c r="I708" i="18" s="1"/>
  <c r="J708" i="18" s="1"/>
  <c r="K708" i="18" s="1"/>
  <c r="L708" i="18" s="1"/>
  <c r="M708" i="18" s="1"/>
  <c r="N708" i="18" s="1"/>
  <c r="O708" i="18" s="1"/>
  <c r="P708" i="18" s="1"/>
  <c r="Q708" i="18" s="1"/>
  <c r="R708" i="18" s="1"/>
  <c r="S708" i="18" s="1"/>
  <c r="T708" i="18" s="1"/>
  <c r="U708" i="18" s="1"/>
  <c r="V708" i="18" s="1"/>
  <c r="W708" i="18" s="1"/>
  <c r="X708" i="18" s="1"/>
  <c r="Y708" i="18" s="1"/>
  <c r="Z708" i="18" s="1"/>
  <c r="AA708" i="18" s="1"/>
  <c r="AB708" i="18" s="1"/>
  <c r="AC708" i="18" s="1"/>
  <c r="AD708" i="18" s="1"/>
  <c r="AE708" i="18" s="1"/>
  <c r="AF708" i="18" s="1"/>
  <c r="AG708" i="18" s="1"/>
  <c r="AH708" i="18" s="1"/>
  <c r="AI708" i="18" s="1"/>
  <c r="AJ708" i="18" s="1"/>
  <c r="F694" i="18"/>
  <c r="G694" i="18" s="1"/>
  <c r="H694" i="18" s="1"/>
  <c r="I694" i="18" s="1"/>
  <c r="J694" i="18" s="1"/>
  <c r="K694" i="18" s="1"/>
  <c r="L694" i="18" s="1"/>
  <c r="M694" i="18" s="1"/>
  <c r="N694" i="18" s="1"/>
  <c r="O694" i="18" s="1"/>
  <c r="P694" i="18" s="1"/>
  <c r="Q694" i="18" s="1"/>
  <c r="R694" i="18" s="1"/>
  <c r="S694" i="18" s="1"/>
  <c r="T694" i="18" s="1"/>
  <c r="U694" i="18" s="1"/>
  <c r="V694" i="18" s="1"/>
  <c r="W694" i="18" s="1"/>
  <c r="X694" i="18" s="1"/>
  <c r="Y694" i="18" s="1"/>
  <c r="Z694" i="18" s="1"/>
  <c r="AA694" i="18" s="1"/>
  <c r="AB694" i="18" s="1"/>
  <c r="AC694" i="18" s="1"/>
  <c r="AD694" i="18" s="1"/>
  <c r="AE694" i="18" s="1"/>
  <c r="AF694" i="18" s="1"/>
  <c r="AG694" i="18" s="1"/>
  <c r="AH694" i="18" s="1"/>
  <c r="AI694" i="18" s="1"/>
  <c r="AJ694" i="18" s="1"/>
  <c r="F778" i="18"/>
  <c r="G778" i="18" s="1"/>
  <c r="H778" i="18" s="1"/>
  <c r="I778" i="18" s="1"/>
  <c r="J778" i="18" s="1"/>
  <c r="K778" i="18" s="1"/>
  <c r="L778" i="18" s="1"/>
  <c r="M778" i="18" s="1"/>
  <c r="N778" i="18" s="1"/>
  <c r="O778" i="18" s="1"/>
  <c r="P778" i="18" s="1"/>
  <c r="Q778" i="18" s="1"/>
  <c r="R778" i="18" s="1"/>
  <c r="S778" i="18" s="1"/>
  <c r="T778" i="18" s="1"/>
  <c r="U778" i="18" s="1"/>
  <c r="V778" i="18" s="1"/>
  <c r="W778" i="18" s="1"/>
  <c r="X778" i="18" s="1"/>
  <c r="Y778" i="18" s="1"/>
  <c r="Z778" i="18" s="1"/>
  <c r="AA778" i="18" s="1"/>
  <c r="AB778" i="18" s="1"/>
  <c r="AC778" i="18" s="1"/>
  <c r="AD778" i="18" s="1"/>
  <c r="AE778" i="18" s="1"/>
  <c r="AF778" i="18" s="1"/>
  <c r="AG778" i="18" s="1"/>
  <c r="AH778" i="18" s="1"/>
  <c r="AI778" i="18" s="1"/>
  <c r="AJ778" i="18" s="1"/>
  <c r="F779" i="18"/>
  <c r="G779" i="18" s="1"/>
  <c r="H779" i="18" s="1"/>
  <c r="I779" i="18" s="1"/>
  <c r="J779" i="18" s="1"/>
  <c r="K779" i="18" s="1"/>
  <c r="L779" i="18" s="1"/>
  <c r="M779" i="18" s="1"/>
  <c r="N779" i="18" s="1"/>
  <c r="O779" i="18" s="1"/>
  <c r="P779" i="18" s="1"/>
  <c r="Q779" i="18" s="1"/>
  <c r="R779" i="18" s="1"/>
  <c r="S779" i="18" s="1"/>
  <c r="T779" i="18" s="1"/>
  <c r="U779" i="18" s="1"/>
  <c r="V779" i="18" s="1"/>
  <c r="W779" i="18" s="1"/>
  <c r="X779" i="18" s="1"/>
  <c r="Y779" i="18" s="1"/>
  <c r="Z779" i="18" s="1"/>
  <c r="AA779" i="18" s="1"/>
  <c r="AB779" i="18" s="1"/>
  <c r="AC779" i="18" s="1"/>
  <c r="AD779" i="18" s="1"/>
  <c r="AE779" i="18" s="1"/>
  <c r="AF779" i="18" s="1"/>
  <c r="AG779" i="18" s="1"/>
  <c r="AH779" i="18" s="1"/>
  <c r="AI779" i="18" s="1"/>
  <c r="AJ779" i="18" s="1"/>
  <c r="F697" i="18"/>
  <c r="G697" i="18" s="1"/>
  <c r="H697" i="18" s="1"/>
  <c r="I697" i="18" s="1"/>
  <c r="J697" i="18" s="1"/>
  <c r="K697" i="18" s="1"/>
  <c r="L697" i="18" s="1"/>
  <c r="M697" i="18" s="1"/>
  <c r="N697" i="18" s="1"/>
  <c r="O697" i="18" s="1"/>
  <c r="P697" i="18" s="1"/>
  <c r="Q697" i="18" s="1"/>
  <c r="R697" i="18" s="1"/>
  <c r="S697" i="18" s="1"/>
  <c r="T697" i="18" s="1"/>
  <c r="U697" i="18" s="1"/>
  <c r="V697" i="18" s="1"/>
  <c r="W697" i="18" s="1"/>
  <c r="X697" i="18" s="1"/>
  <c r="Y697" i="18" s="1"/>
  <c r="Z697" i="18" s="1"/>
  <c r="AA697" i="18" s="1"/>
  <c r="AB697" i="18" s="1"/>
  <c r="AC697" i="18" s="1"/>
  <c r="AD697" i="18" s="1"/>
  <c r="AE697" i="18" s="1"/>
  <c r="AF697" i="18" s="1"/>
  <c r="AG697" i="18" s="1"/>
  <c r="AH697" i="18" s="1"/>
  <c r="AI697" i="18" s="1"/>
  <c r="AJ697" i="18" s="1"/>
  <c r="F709" i="18"/>
  <c r="G709" i="18" s="1"/>
  <c r="H709" i="18" s="1"/>
  <c r="I709" i="18" s="1"/>
  <c r="J709" i="18" s="1"/>
  <c r="K709" i="18" s="1"/>
  <c r="L709" i="18" s="1"/>
  <c r="M709" i="18" s="1"/>
  <c r="N709" i="18" s="1"/>
  <c r="O709" i="18" s="1"/>
  <c r="P709" i="18" s="1"/>
  <c r="Q709" i="18" s="1"/>
  <c r="R709" i="18" s="1"/>
  <c r="S709" i="18" s="1"/>
  <c r="T709" i="18" s="1"/>
  <c r="U709" i="18" s="1"/>
  <c r="V709" i="18" s="1"/>
  <c r="W709" i="18" s="1"/>
  <c r="X709" i="18" s="1"/>
  <c r="Y709" i="18" s="1"/>
  <c r="Z709" i="18" s="1"/>
  <c r="AA709" i="18" s="1"/>
  <c r="AB709" i="18" s="1"/>
  <c r="AC709" i="18" s="1"/>
  <c r="AD709" i="18" s="1"/>
  <c r="AE709" i="18" s="1"/>
  <c r="AF709" i="18" s="1"/>
  <c r="AG709" i="18" s="1"/>
  <c r="AH709" i="18" s="1"/>
  <c r="AI709" i="18" s="1"/>
  <c r="AJ709" i="18" s="1"/>
  <c r="F796" i="18"/>
  <c r="G796" i="18" s="1"/>
  <c r="H796" i="18" s="1"/>
  <c r="I796" i="18" s="1"/>
  <c r="J796" i="18" s="1"/>
  <c r="K796" i="18" s="1"/>
  <c r="L796" i="18" s="1"/>
  <c r="M796" i="18" s="1"/>
  <c r="N796" i="18" s="1"/>
  <c r="O796" i="18" s="1"/>
  <c r="P796" i="18" s="1"/>
  <c r="Q796" i="18" s="1"/>
  <c r="R796" i="18" s="1"/>
  <c r="S796" i="18" s="1"/>
  <c r="T796" i="18" s="1"/>
  <c r="U796" i="18" s="1"/>
  <c r="V796" i="18" s="1"/>
  <c r="W796" i="18" s="1"/>
  <c r="X796" i="18" s="1"/>
  <c r="Y796" i="18" s="1"/>
  <c r="Z796" i="18" s="1"/>
  <c r="AA796" i="18" s="1"/>
  <c r="AB796" i="18" s="1"/>
  <c r="AC796" i="18" s="1"/>
  <c r="AD796" i="18" s="1"/>
  <c r="AE796" i="18" s="1"/>
  <c r="AF796" i="18" s="1"/>
  <c r="AG796" i="18" s="1"/>
  <c r="AH796" i="18" s="1"/>
  <c r="AI796" i="18" s="1"/>
  <c r="AJ796" i="18" s="1"/>
  <c r="F815" i="18"/>
  <c r="G815" i="18" s="1"/>
  <c r="H815" i="18" s="1"/>
  <c r="I815" i="18" s="1"/>
  <c r="J815" i="18" s="1"/>
  <c r="K815" i="18" s="1"/>
  <c r="L815" i="18" s="1"/>
  <c r="M815" i="18" s="1"/>
  <c r="N815" i="18" s="1"/>
  <c r="O815" i="18" s="1"/>
  <c r="P815" i="18" s="1"/>
  <c r="Q815" i="18" s="1"/>
  <c r="R815" i="18" s="1"/>
  <c r="S815" i="18" s="1"/>
  <c r="T815" i="18" s="1"/>
  <c r="U815" i="18" s="1"/>
  <c r="V815" i="18" s="1"/>
  <c r="W815" i="18" s="1"/>
  <c r="X815" i="18" s="1"/>
  <c r="Y815" i="18" s="1"/>
  <c r="Z815" i="18" s="1"/>
  <c r="AA815" i="18" s="1"/>
  <c r="AB815" i="18" s="1"/>
  <c r="AC815" i="18" s="1"/>
  <c r="AD815" i="18" s="1"/>
  <c r="AE815" i="18" s="1"/>
  <c r="AF815" i="18" s="1"/>
  <c r="AG815" i="18" s="1"/>
  <c r="AH815" i="18" s="1"/>
  <c r="AI815" i="18" s="1"/>
  <c r="AJ815" i="18" s="1"/>
  <c r="F668" i="18"/>
  <c r="G668" i="18" s="1"/>
  <c r="H668" i="18" s="1"/>
  <c r="I668" i="18" s="1"/>
  <c r="J668" i="18" s="1"/>
  <c r="K668" i="18" s="1"/>
  <c r="L668" i="18" s="1"/>
  <c r="M668" i="18" s="1"/>
  <c r="N668" i="18" s="1"/>
  <c r="O668" i="18" s="1"/>
  <c r="P668" i="18" s="1"/>
  <c r="Q668" i="18" s="1"/>
  <c r="R668" i="18" s="1"/>
  <c r="S668" i="18" s="1"/>
  <c r="T668" i="18" s="1"/>
  <c r="U668" i="18" s="1"/>
  <c r="V668" i="18" s="1"/>
  <c r="W668" i="18" s="1"/>
  <c r="X668" i="18" s="1"/>
  <c r="Y668" i="18" s="1"/>
  <c r="Z668" i="18" s="1"/>
  <c r="AA668" i="18" s="1"/>
  <c r="AB668" i="18" s="1"/>
  <c r="AC668" i="18" s="1"/>
  <c r="AD668" i="18" s="1"/>
  <c r="AE668" i="18" s="1"/>
  <c r="AF668" i="18" s="1"/>
  <c r="AG668" i="18" s="1"/>
  <c r="AH668" i="18" s="1"/>
  <c r="AI668" i="18" s="1"/>
  <c r="AJ668" i="18" s="1"/>
  <c r="F699" i="18"/>
  <c r="G699" i="18" s="1"/>
  <c r="H699" i="18" s="1"/>
  <c r="I699" i="18" s="1"/>
  <c r="J699" i="18" s="1"/>
  <c r="K699" i="18" s="1"/>
  <c r="L699" i="18" s="1"/>
  <c r="M699" i="18" s="1"/>
  <c r="N699" i="18" s="1"/>
  <c r="O699" i="18" s="1"/>
  <c r="P699" i="18" s="1"/>
  <c r="Q699" i="18" s="1"/>
  <c r="R699" i="18" s="1"/>
  <c r="S699" i="18" s="1"/>
  <c r="T699" i="18" s="1"/>
  <c r="U699" i="18" s="1"/>
  <c r="V699" i="18" s="1"/>
  <c r="W699" i="18" s="1"/>
  <c r="X699" i="18" s="1"/>
  <c r="Y699" i="18" s="1"/>
  <c r="Z699" i="18" s="1"/>
  <c r="AA699" i="18" s="1"/>
  <c r="AB699" i="18" s="1"/>
  <c r="AC699" i="18" s="1"/>
  <c r="AD699" i="18" s="1"/>
  <c r="AE699" i="18" s="1"/>
  <c r="AF699" i="18" s="1"/>
  <c r="AG699" i="18" s="1"/>
  <c r="AH699" i="18" s="1"/>
  <c r="AI699" i="18" s="1"/>
  <c r="AJ699" i="18" s="1"/>
  <c r="F734" i="18"/>
  <c r="G734" i="18" s="1"/>
  <c r="H734" i="18" s="1"/>
  <c r="I734" i="18" s="1"/>
  <c r="J734" i="18" s="1"/>
  <c r="K734" i="18" s="1"/>
  <c r="L734" i="18" s="1"/>
  <c r="M734" i="18" s="1"/>
  <c r="N734" i="18" s="1"/>
  <c r="O734" i="18" s="1"/>
  <c r="P734" i="18" s="1"/>
  <c r="Q734" i="18" s="1"/>
  <c r="R734" i="18" s="1"/>
  <c r="S734" i="18" s="1"/>
  <c r="T734" i="18" s="1"/>
  <c r="U734" i="18" s="1"/>
  <c r="V734" i="18" s="1"/>
  <c r="W734" i="18" s="1"/>
  <c r="X734" i="18" s="1"/>
  <c r="Y734" i="18" s="1"/>
  <c r="Z734" i="18" s="1"/>
  <c r="AA734" i="18" s="1"/>
  <c r="AB734" i="18" s="1"/>
  <c r="AC734" i="18" s="1"/>
  <c r="AD734" i="18" s="1"/>
  <c r="AE734" i="18" s="1"/>
  <c r="AF734" i="18" s="1"/>
  <c r="AG734" i="18" s="1"/>
  <c r="AH734" i="18" s="1"/>
  <c r="AI734" i="18" s="1"/>
  <c r="AJ734" i="18" s="1"/>
  <c r="F686" i="18"/>
  <c r="G686" i="18" s="1"/>
  <c r="H686" i="18" s="1"/>
  <c r="I686" i="18" s="1"/>
  <c r="J686" i="18" s="1"/>
  <c r="K686" i="18" s="1"/>
  <c r="L686" i="18" s="1"/>
  <c r="M686" i="18" s="1"/>
  <c r="N686" i="18" s="1"/>
  <c r="O686" i="18" s="1"/>
  <c r="P686" i="18" s="1"/>
  <c r="Q686" i="18" s="1"/>
  <c r="R686" i="18" s="1"/>
  <c r="S686" i="18" s="1"/>
  <c r="T686" i="18" s="1"/>
  <c r="U686" i="18" s="1"/>
  <c r="V686" i="18" s="1"/>
  <c r="W686" i="18" s="1"/>
  <c r="X686" i="18" s="1"/>
  <c r="Y686" i="18" s="1"/>
  <c r="Z686" i="18" s="1"/>
  <c r="AA686" i="18" s="1"/>
  <c r="AB686" i="18" s="1"/>
  <c r="AC686" i="18" s="1"/>
  <c r="AD686" i="18" s="1"/>
  <c r="AE686" i="18" s="1"/>
  <c r="AF686" i="18" s="1"/>
  <c r="AG686" i="18" s="1"/>
  <c r="AH686" i="18" s="1"/>
  <c r="AI686" i="18" s="1"/>
  <c r="AJ686" i="18" s="1"/>
  <c r="F662" i="18"/>
  <c r="G662" i="18" s="1"/>
  <c r="H662" i="18" s="1"/>
  <c r="I662" i="18" s="1"/>
  <c r="J662" i="18" s="1"/>
  <c r="K662" i="18" s="1"/>
  <c r="L662" i="18" s="1"/>
  <c r="M662" i="18" s="1"/>
  <c r="N662" i="18" s="1"/>
  <c r="O662" i="18" s="1"/>
  <c r="P662" i="18" s="1"/>
  <c r="Q662" i="18" s="1"/>
  <c r="R662" i="18" s="1"/>
  <c r="S662" i="18" s="1"/>
  <c r="T662" i="18" s="1"/>
  <c r="U662" i="18" s="1"/>
  <c r="V662" i="18" s="1"/>
  <c r="W662" i="18" s="1"/>
  <c r="X662" i="18" s="1"/>
  <c r="Y662" i="18" s="1"/>
  <c r="Z662" i="18" s="1"/>
  <c r="AA662" i="18" s="1"/>
  <c r="AB662" i="18" s="1"/>
  <c r="AC662" i="18" s="1"/>
  <c r="AD662" i="18" s="1"/>
  <c r="AE662" i="18" s="1"/>
  <c r="AF662" i="18" s="1"/>
  <c r="AG662" i="18" s="1"/>
  <c r="AH662" i="18" s="1"/>
  <c r="AI662" i="18" s="1"/>
  <c r="AJ662" i="18" s="1"/>
  <c r="F687" i="18"/>
  <c r="G687" i="18" s="1"/>
  <c r="H687" i="18" s="1"/>
  <c r="I687" i="18" s="1"/>
  <c r="J687" i="18" s="1"/>
  <c r="K687" i="18" s="1"/>
  <c r="L687" i="18" s="1"/>
  <c r="M687" i="18" s="1"/>
  <c r="N687" i="18" s="1"/>
  <c r="O687" i="18" s="1"/>
  <c r="P687" i="18" s="1"/>
  <c r="Q687" i="18" s="1"/>
  <c r="R687" i="18" s="1"/>
  <c r="S687" i="18" s="1"/>
  <c r="T687" i="18" s="1"/>
  <c r="U687" i="18" s="1"/>
  <c r="V687" i="18" s="1"/>
  <c r="W687" i="18" s="1"/>
  <c r="X687" i="18" s="1"/>
  <c r="Y687" i="18" s="1"/>
  <c r="Z687" i="18" s="1"/>
  <c r="AA687" i="18" s="1"/>
  <c r="AB687" i="18" s="1"/>
  <c r="AC687" i="18" s="1"/>
  <c r="AD687" i="18" s="1"/>
  <c r="AE687" i="18" s="1"/>
  <c r="AF687" i="18" s="1"/>
  <c r="AG687" i="18" s="1"/>
  <c r="AH687" i="18" s="1"/>
  <c r="AI687" i="18" s="1"/>
  <c r="AJ687" i="18" s="1"/>
  <c r="F735" i="18"/>
  <c r="G735" i="18" s="1"/>
  <c r="H735" i="18" s="1"/>
  <c r="I735" i="18" s="1"/>
  <c r="J735" i="18" s="1"/>
  <c r="K735" i="18" s="1"/>
  <c r="L735" i="18" s="1"/>
  <c r="M735" i="18" s="1"/>
  <c r="N735" i="18" s="1"/>
  <c r="O735" i="18" s="1"/>
  <c r="P735" i="18" s="1"/>
  <c r="Q735" i="18" s="1"/>
  <c r="R735" i="18" s="1"/>
  <c r="S735" i="18" s="1"/>
  <c r="T735" i="18" s="1"/>
  <c r="U735" i="18" s="1"/>
  <c r="V735" i="18" s="1"/>
  <c r="W735" i="18" s="1"/>
  <c r="X735" i="18" s="1"/>
  <c r="Y735" i="18" s="1"/>
  <c r="Z735" i="18" s="1"/>
  <c r="AA735" i="18" s="1"/>
  <c r="AB735" i="18" s="1"/>
  <c r="AC735" i="18" s="1"/>
  <c r="AD735" i="18" s="1"/>
  <c r="AE735" i="18" s="1"/>
  <c r="AF735" i="18" s="1"/>
  <c r="AG735" i="18" s="1"/>
  <c r="AH735" i="18" s="1"/>
  <c r="AI735" i="18" s="1"/>
  <c r="AJ735" i="18" s="1"/>
  <c r="F817" i="18"/>
  <c r="G817" i="18" s="1"/>
  <c r="H817" i="18" s="1"/>
  <c r="I817" i="18" s="1"/>
  <c r="J817" i="18" s="1"/>
  <c r="K817" i="18" s="1"/>
  <c r="L817" i="18" s="1"/>
  <c r="M817" i="18" s="1"/>
  <c r="N817" i="18" s="1"/>
  <c r="O817" i="18" s="1"/>
  <c r="P817" i="18" s="1"/>
  <c r="Q817" i="18" s="1"/>
  <c r="R817" i="18" s="1"/>
  <c r="S817" i="18" s="1"/>
  <c r="T817" i="18" s="1"/>
  <c r="U817" i="18" s="1"/>
  <c r="V817" i="18" s="1"/>
  <c r="W817" i="18" s="1"/>
  <c r="X817" i="18" s="1"/>
  <c r="Y817" i="18" s="1"/>
  <c r="Z817" i="18" s="1"/>
  <c r="AA817" i="18" s="1"/>
  <c r="AB817" i="18" s="1"/>
  <c r="AC817" i="18" s="1"/>
  <c r="AD817" i="18" s="1"/>
  <c r="AE817" i="18" s="1"/>
  <c r="AF817" i="18" s="1"/>
  <c r="AG817" i="18" s="1"/>
  <c r="AH817" i="18" s="1"/>
  <c r="AI817" i="18" s="1"/>
  <c r="AJ817" i="18" s="1"/>
  <c r="F790" i="18"/>
  <c r="G790" i="18" s="1"/>
  <c r="H790" i="18" s="1"/>
  <c r="I790" i="18" s="1"/>
  <c r="J790" i="18" s="1"/>
  <c r="K790" i="18" s="1"/>
  <c r="L790" i="18" s="1"/>
  <c r="M790" i="18" s="1"/>
  <c r="N790" i="18" s="1"/>
  <c r="O790" i="18" s="1"/>
  <c r="P790" i="18" s="1"/>
  <c r="Q790" i="18" s="1"/>
  <c r="R790" i="18" s="1"/>
  <c r="S790" i="18" s="1"/>
  <c r="T790" i="18" s="1"/>
  <c r="U790" i="18" s="1"/>
  <c r="V790" i="18" s="1"/>
  <c r="W790" i="18" s="1"/>
  <c r="X790" i="18" s="1"/>
  <c r="Y790" i="18" s="1"/>
  <c r="Z790" i="18" s="1"/>
  <c r="AA790" i="18" s="1"/>
  <c r="AB790" i="18" s="1"/>
  <c r="AC790" i="18" s="1"/>
  <c r="AD790" i="18" s="1"/>
  <c r="AE790" i="18" s="1"/>
  <c r="AF790" i="18" s="1"/>
  <c r="AG790" i="18" s="1"/>
  <c r="AH790" i="18" s="1"/>
  <c r="AI790" i="18" s="1"/>
  <c r="AJ790" i="18" s="1"/>
  <c r="F688" i="18"/>
  <c r="G688" i="18" s="1"/>
  <c r="H688" i="18" s="1"/>
  <c r="I688" i="18" s="1"/>
  <c r="J688" i="18" s="1"/>
  <c r="K688" i="18" s="1"/>
  <c r="L688" i="18" s="1"/>
  <c r="M688" i="18" s="1"/>
  <c r="N688" i="18" s="1"/>
  <c r="O688" i="18" s="1"/>
  <c r="P688" i="18" s="1"/>
  <c r="Q688" i="18" s="1"/>
  <c r="R688" i="18" s="1"/>
  <c r="S688" i="18" s="1"/>
  <c r="T688" i="18" s="1"/>
  <c r="U688" i="18" s="1"/>
  <c r="V688" i="18" s="1"/>
  <c r="W688" i="18" s="1"/>
  <c r="X688" i="18" s="1"/>
  <c r="Y688" i="18" s="1"/>
  <c r="Z688" i="18" s="1"/>
  <c r="AA688" i="18" s="1"/>
  <c r="AB688" i="18" s="1"/>
  <c r="AC688" i="18" s="1"/>
  <c r="AD688" i="18" s="1"/>
  <c r="AE688" i="18" s="1"/>
  <c r="AF688" i="18" s="1"/>
  <c r="AG688" i="18" s="1"/>
  <c r="AH688" i="18" s="1"/>
  <c r="AI688" i="18" s="1"/>
  <c r="AJ688" i="18" s="1"/>
  <c r="F748" i="18"/>
  <c r="G748" i="18" s="1"/>
  <c r="H748" i="18" s="1"/>
  <c r="I748" i="18" s="1"/>
  <c r="J748" i="18" s="1"/>
  <c r="K748" i="18" s="1"/>
  <c r="L748" i="18" s="1"/>
  <c r="M748" i="18" s="1"/>
  <c r="N748" i="18" s="1"/>
  <c r="O748" i="18" s="1"/>
  <c r="P748" i="18" s="1"/>
  <c r="Q748" i="18" s="1"/>
  <c r="R748" i="18" s="1"/>
  <c r="S748" i="18" s="1"/>
  <c r="T748" i="18" s="1"/>
  <c r="U748" i="18" s="1"/>
  <c r="V748" i="18" s="1"/>
  <c r="W748" i="18" s="1"/>
  <c r="X748" i="18" s="1"/>
  <c r="Y748" i="18" s="1"/>
  <c r="Z748" i="18" s="1"/>
  <c r="AA748" i="18" s="1"/>
  <c r="AB748" i="18" s="1"/>
  <c r="AC748" i="18" s="1"/>
  <c r="AD748" i="18" s="1"/>
  <c r="AE748" i="18" s="1"/>
  <c r="AF748" i="18" s="1"/>
  <c r="AG748" i="18" s="1"/>
  <c r="AH748" i="18" s="1"/>
  <c r="AI748" i="18" s="1"/>
  <c r="AJ748" i="18" s="1"/>
  <c r="F665" i="18"/>
  <c r="G665" i="18" s="1"/>
  <c r="H665" i="18" s="1"/>
  <c r="I665" i="18" s="1"/>
  <c r="J665" i="18" s="1"/>
  <c r="K665" i="18" s="1"/>
  <c r="L665" i="18" s="1"/>
  <c r="M665" i="18" s="1"/>
  <c r="N665" i="18" s="1"/>
  <c r="O665" i="18" s="1"/>
  <c r="P665" i="18" s="1"/>
  <c r="Q665" i="18" s="1"/>
  <c r="R665" i="18" s="1"/>
  <c r="S665" i="18" s="1"/>
  <c r="T665" i="18" s="1"/>
  <c r="U665" i="18" s="1"/>
  <c r="V665" i="18" s="1"/>
  <c r="W665" i="18" s="1"/>
  <c r="X665" i="18" s="1"/>
  <c r="Y665" i="18" s="1"/>
  <c r="Z665" i="18" s="1"/>
  <c r="AA665" i="18" s="1"/>
  <c r="AB665" i="18" s="1"/>
  <c r="AC665" i="18" s="1"/>
  <c r="AD665" i="18" s="1"/>
  <c r="AE665" i="18" s="1"/>
  <c r="AF665" i="18" s="1"/>
  <c r="AG665" i="18" s="1"/>
  <c r="AH665" i="18" s="1"/>
  <c r="AI665" i="18" s="1"/>
  <c r="AJ665" i="18" s="1"/>
  <c r="F812" i="18"/>
  <c r="G812" i="18" s="1"/>
  <c r="H812" i="18" s="1"/>
  <c r="I812" i="18" s="1"/>
  <c r="J812" i="18" s="1"/>
  <c r="K812" i="18" s="1"/>
  <c r="L812" i="18" s="1"/>
  <c r="M812" i="18" s="1"/>
  <c r="N812" i="18" s="1"/>
  <c r="O812" i="18" s="1"/>
  <c r="P812" i="18" s="1"/>
  <c r="Q812" i="18" s="1"/>
  <c r="R812" i="18" s="1"/>
  <c r="S812" i="18" s="1"/>
  <c r="T812" i="18" s="1"/>
  <c r="U812" i="18" s="1"/>
  <c r="V812" i="18" s="1"/>
  <c r="W812" i="18" s="1"/>
  <c r="X812" i="18" s="1"/>
  <c r="Y812" i="18" s="1"/>
  <c r="Z812" i="18" s="1"/>
  <c r="AA812" i="18" s="1"/>
  <c r="AB812" i="18" s="1"/>
  <c r="AC812" i="18" s="1"/>
  <c r="AD812" i="18" s="1"/>
  <c r="AE812" i="18" s="1"/>
  <c r="AF812" i="18" s="1"/>
  <c r="AG812" i="18" s="1"/>
  <c r="AH812" i="18" s="1"/>
  <c r="AI812" i="18" s="1"/>
  <c r="AJ812" i="18" s="1"/>
  <c r="F770" i="18"/>
  <c r="G770" i="18" s="1"/>
  <c r="H770" i="18" s="1"/>
  <c r="I770" i="18" s="1"/>
  <c r="J770" i="18" s="1"/>
  <c r="K770" i="18" s="1"/>
  <c r="L770" i="18" s="1"/>
  <c r="M770" i="18" s="1"/>
  <c r="N770" i="18" s="1"/>
  <c r="O770" i="18" s="1"/>
  <c r="P770" i="18" s="1"/>
  <c r="Q770" i="18" s="1"/>
  <c r="R770" i="18" s="1"/>
  <c r="S770" i="18" s="1"/>
  <c r="T770" i="18" s="1"/>
  <c r="U770" i="18" s="1"/>
  <c r="V770" i="18" s="1"/>
  <c r="W770" i="18" s="1"/>
  <c r="X770" i="18" s="1"/>
  <c r="Y770" i="18" s="1"/>
  <c r="Z770" i="18" s="1"/>
  <c r="AA770" i="18" s="1"/>
  <c r="AB770" i="18" s="1"/>
  <c r="AC770" i="18" s="1"/>
  <c r="AD770" i="18" s="1"/>
  <c r="AE770" i="18" s="1"/>
  <c r="AF770" i="18" s="1"/>
  <c r="AG770" i="18" s="1"/>
  <c r="AH770" i="18" s="1"/>
  <c r="AI770" i="18" s="1"/>
  <c r="AJ770" i="18" s="1"/>
  <c r="F720" i="18"/>
  <c r="G720" i="18" s="1"/>
  <c r="H720" i="18" s="1"/>
  <c r="I720" i="18" s="1"/>
  <c r="J720" i="18" s="1"/>
  <c r="K720" i="18" s="1"/>
  <c r="L720" i="18" s="1"/>
  <c r="M720" i="18" s="1"/>
  <c r="N720" i="18" s="1"/>
  <c r="O720" i="18" s="1"/>
  <c r="P720" i="18" s="1"/>
  <c r="Q720" i="18" s="1"/>
  <c r="R720" i="18" s="1"/>
  <c r="S720" i="18" s="1"/>
  <c r="T720" i="18" s="1"/>
  <c r="U720" i="18" s="1"/>
  <c r="V720" i="18" s="1"/>
  <c r="W720" i="18" s="1"/>
  <c r="X720" i="18" s="1"/>
  <c r="Y720" i="18" s="1"/>
  <c r="Z720" i="18" s="1"/>
  <c r="AA720" i="18" s="1"/>
  <c r="AB720" i="18" s="1"/>
  <c r="AC720" i="18" s="1"/>
  <c r="AD720" i="18" s="1"/>
  <c r="AE720" i="18" s="1"/>
  <c r="AF720" i="18" s="1"/>
  <c r="AG720" i="18" s="1"/>
  <c r="AH720" i="18" s="1"/>
  <c r="AI720" i="18" s="1"/>
  <c r="AJ720" i="18" s="1"/>
  <c r="F717" i="18"/>
  <c r="G717" i="18" s="1"/>
  <c r="H717" i="18" s="1"/>
  <c r="I717" i="18" s="1"/>
  <c r="J717" i="18" s="1"/>
  <c r="K717" i="18" s="1"/>
  <c r="L717" i="18" s="1"/>
  <c r="M717" i="18" s="1"/>
  <c r="N717" i="18" s="1"/>
  <c r="O717" i="18" s="1"/>
  <c r="P717" i="18" s="1"/>
  <c r="Q717" i="18" s="1"/>
  <c r="R717" i="18" s="1"/>
  <c r="S717" i="18" s="1"/>
  <c r="T717" i="18" s="1"/>
  <c r="U717" i="18" s="1"/>
  <c r="V717" i="18" s="1"/>
  <c r="W717" i="18" s="1"/>
  <c r="X717" i="18" s="1"/>
  <c r="Y717" i="18" s="1"/>
  <c r="Z717" i="18" s="1"/>
  <c r="AA717" i="18" s="1"/>
  <c r="AB717" i="18" s="1"/>
  <c r="AC717" i="18" s="1"/>
  <c r="AD717" i="18" s="1"/>
  <c r="AE717" i="18" s="1"/>
  <c r="AF717" i="18" s="1"/>
  <c r="AG717" i="18" s="1"/>
  <c r="AH717" i="18" s="1"/>
  <c r="AI717" i="18" s="1"/>
  <c r="AJ717" i="18" s="1"/>
  <c r="F762" i="18"/>
  <c r="G762" i="18" s="1"/>
  <c r="H762" i="18" s="1"/>
  <c r="I762" i="18" s="1"/>
  <c r="J762" i="18" s="1"/>
  <c r="K762" i="18" s="1"/>
  <c r="L762" i="18" s="1"/>
  <c r="M762" i="18" s="1"/>
  <c r="N762" i="18" s="1"/>
  <c r="O762" i="18" s="1"/>
  <c r="P762" i="18" s="1"/>
  <c r="Q762" i="18" s="1"/>
  <c r="R762" i="18" s="1"/>
  <c r="S762" i="18" s="1"/>
  <c r="T762" i="18" s="1"/>
  <c r="U762" i="18" s="1"/>
  <c r="V762" i="18" s="1"/>
  <c r="W762" i="18" s="1"/>
  <c r="X762" i="18" s="1"/>
  <c r="Y762" i="18" s="1"/>
  <c r="Z762" i="18" s="1"/>
  <c r="AA762" i="18" s="1"/>
  <c r="AB762" i="18" s="1"/>
  <c r="AC762" i="18" s="1"/>
  <c r="AD762" i="18" s="1"/>
  <c r="AE762" i="18" s="1"/>
  <c r="AF762" i="18" s="1"/>
  <c r="AG762" i="18" s="1"/>
  <c r="AH762" i="18" s="1"/>
  <c r="AI762" i="18" s="1"/>
  <c r="AJ762" i="18" s="1"/>
  <c r="F741" i="18"/>
  <c r="G741" i="18" s="1"/>
  <c r="H741" i="18" s="1"/>
  <c r="I741" i="18" s="1"/>
  <c r="J741" i="18" s="1"/>
  <c r="K741" i="18" s="1"/>
  <c r="L741" i="18" s="1"/>
  <c r="M741" i="18" s="1"/>
  <c r="N741" i="18" s="1"/>
  <c r="O741" i="18" s="1"/>
  <c r="P741" i="18" s="1"/>
  <c r="Q741" i="18" s="1"/>
  <c r="R741" i="18" s="1"/>
  <c r="S741" i="18" s="1"/>
  <c r="T741" i="18" s="1"/>
  <c r="U741" i="18" s="1"/>
  <c r="V741" i="18" s="1"/>
  <c r="W741" i="18" s="1"/>
  <c r="X741" i="18" s="1"/>
  <c r="Y741" i="18" s="1"/>
  <c r="Z741" i="18" s="1"/>
  <c r="AA741" i="18" s="1"/>
  <c r="AB741" i="18" s="1"/>
  <c r="AC741" i="18" s="1"/>
  <c r="AD741" i="18" s="1"/>
  <c r="AE741" i="18" s="1"/>
  <c r="AF741" i="18" s="1"/>
  <c r="AG741" i="18" s="1"/>
  <c r="AH741" i="18" s="1"/>
  <c r="AI741" i="18" s="1"/>
  <c r="AJ741" i="18" s="1"/>
  <c r="F798" i="18"/>
  <c r="G798" i="18" s="1"/>
  <c r="H798" i="18" s="1"/>
  <c r="I798" i="18" s="1"/>
  <c r="J798" i="18" s="1"/>
  <c r="K798" i="18" s="1"/>
  <c r="L798" i="18" s="1"/>
  <c r="M798" i="18" s="1"/>
  <c r="N798" i="18" s="1"/>
  <c r="O798" i="18" s="1"/>
  <c r="P798" i="18" s="1"/>
  <c r="Q798" i="18" s="1"/>
  <c r="R798" i="18" s="1"/>
  <c r="S798" i="18" s="1"/>
  <c r="T798" i="18" s="1"/>
  <c r="U798" i="18" s="1"/>
  <c r="V798" i="18" s="1"/>
  <c r="W798" i="18" s="1"/>
  <c r="X798" i="18" s="1"/>
  <c r="Y798" i="18" s="1"/>
  <c r="Z798" i="18" s="1"/>
  <c r="AA798" i="18" s="1"/>
  <c r="AB798" i="18" s="1"/>
  <c r="AC798" i="18" s="1"/>
  <c r="AD798" i="18" s="1"/>
  <c r="AE798" i="18" s="1"/>
  <c r="AF798" i="18" s="1"/>
  <c r="AG798" i="18" s="1"/>
  <c r="AH798" i="18" s="1"/>
  <c r="AI798" i="18" s="1"/>
  <c r="AJ798" i="18" s="1"/>
  <c r="F749" i="18"/>
  <c r="G749" i="18" s="1"/>
  <c r="H749" i="18" s="1"/>
  <c r="I749" i="18" s="1"/>
  <c r="J749" i="18" s="1"/>
  <c r="K749" i="18" s="1"/>
  <c r="L749" i="18" s="1"/>
  <c r="M749" i="18" s="1"/>
  <c r="N749" i="18" s="1"/>
  <c r="O749" i="18" s="1"/>
  <c r="P749" i="18" s="1"/>
  <c r="Q749" i="18" s="1"/>
  <c r="R749" i="18" s="1"/>
  <c r="S749" i="18" s="1"/>
  <c r="T749" i="18" s="1"/>
  <c r="U749" i="18" s="1"/>
  <c r="V749" i="18" s="1"/>
  <c r="W749" i="18" s="1"/>
  <c r="X749" i="18" s="1"/>
  <c r="Y749" i="18" s="1"/>
  <c r="Z749" i="18" s="1"/>
  <c r="AA749" i="18" s="1"/>
  <c r="AB749" i="18" s="1"/>
  <c r="AC749" i="18" s="1"/>
  <c r="AD749" i="18" s="1"/>
  <c r="AE749" i="18" s="1"/>
  <c r="AF749" i="18" s="1"/>
  <c r="AG749" i="18" s="1"/>
  <c r="AH749" i="18" s="1"/>
  <c r="AI749" i="18" s="1"/>
  <c r="AJ749" i="18" s="1"/>
  <c r="F773" i="18"/>
  <c r="G773" i="18" s="1"/>
  <c r="H773" i="18" s="1"/>
  <c r="I773" i="18" s="1"/>
  <c r="J773" i="18" s="1"/>
  <c r="K773" i="18" s="1"/>
  <c r="L773" i="18" s="1"/>
  <c r="M773" i="18" s="1"/>
  <c r="N773" i="18" s="1"/>
  <c r="O773" i="18" s="1"/>
  <c r="P773" i="18" s="1"/>
  <c r="Q773" i="18" s="1"/>
  <c r="R773" i="18" s="1"/>
  <c r="S773" i="18" s="1"/>
  <c r="T773" i="18" s="1"/>
  <c r="U773" i="18" s="1"/>
  <c r="V773" i="18" s="1"/>
  <c r="W773" i="18" s="1"/>
  <c r="X773" i="18" s="1"/>
  <c r="Y773" i="18" s="1"/>
  <c r="Z773" i="18" s="1"/>
  <c r="AA773" i="18" s="1"/>
  <c r="AB773" i="18" s="1"/>
  <c r="AC773" i="18" s="1"/>
  <c r="AD773" i="18" s="1"/>
  <c r="AE773" i="18" s="1"/>
  <c r="AF773" i="18" s="1"/>
  <c r="AG773" i="18" s="1"/>
  <c r="AH773" i="18" s="1"/>
  <c r="AI773" i="18" s="1"/>
  <c r="AJ773" i="18" s="1"/>
  <c r="F693" i="18"/>
  <c r="G693" i="18" s="1"/>
  <c r="H693" i="18" s="1"/>
  <c r="I693" i="18" s="1"/>
  <c r="J693" i="18" s="1"/>
  <c r="K693" i="18" s="1"/>
  <c r="L693" i="18" s="1"/>
  <c r="M693" i="18" s="1"/>
  <c r="N693" i="18" s="1"/>
  <c r="O693" i="18" s="1"/>
  <c r="P693" i="18" s="1"/>
  <c r="Q693" i="18" s="1"/>
  <c r="R693" i="18" s="1"/>
  <c r="S693" i="18" s="1"/>
  <c r="T693" i="18" s="1"/>
  <c r="U693" i="18" s="1"/>
  <c r="V693" i="18" s="1"/>
  <c r="W693" i="18" s="1"/>
  <c r="X693" i="18" s="1"/>
  <c r="Y693" i="18" s="1"/>
  <c r="Z693" i="18" s="1"/>
  <c r="AA693" i="18" s="1"/>
  <c r="AB693" i="18" s="1"/>
  <c r="AC693" i="18" s="1"/>
  <c r="AD693" i="18" s="1"/>
  <c r="AE693" i="18" s="1"/>
  <c r="AF693" i="18" s="1"/>
  <c r="AG693" i="18" s="1"/>
  <c r="AH693" i="18" s="1"/>
  <c r="AI693" i="18" s="1"/>
  <c r="AJ693" i="18" s="1"/>
  <c r="F814" i="18"/>
  <c r="G814" i="18" s="1"/>
  <c r="H814" i="18" s="1"/>
  <c r="I814" i="18" s="1"/>
  <c r="J814" i="18" s="1"/>
  <c r="K814" i="18" s="1"/>
  <c r="L814" i="18" s="1"/>
  <c r="M814" i="18" s="1"/>
  <c r="N814" i="18" s="1"/>
  <c r="O814" i="18" s="1"/>
  <c r="P814" i="18" s="1"/>
  <c r="Q814" i="18" s="1"/>
  <c r="R814" i="18" s="1"/>
  <c r="S814" i="18" s="1"/>
  <c r="T814" i="18" s="1"/>
  <c r="U814" i="18" s="1"/>
  <c r="V814" i="18" s="1"/>
  <c r="W814" i="18" s="1"/>
  <c r="X814" i="18" s="1"/>
  <c r="Y814" i="18" s="1"/>
  <c r="Z814" i="18" s="1"/>
  <c r="AA814" i="18" s="1"/>
  <c r="AB814" i="18" s="1"/>
  <c r="AC814" i="18" s="1"/>
  <c r="AD814" i="18" s="1"/>
  <c r="AE814" i="18" s="1"/>
  <c r="AF814" i="18" s="1"/>
  <c r="AG814" i="18" s="1"/>
  <c r="AH814" i="18" s="1"/>
  <c r="AI814" i="18" s="1"/>
  <c r="AJ814" i="18" s="1"/>
  <c r="F703" i="18"/>
  <c r="G703" i="18" s="1"/>
  <c r="H703" i="18" s="1"/>
  <c r="I703" i="18" s="1"/>
  <c r="J703" i="18" s="1"/>
  <c r="K703" i="18" s="1"/>
  <c r="L703" i="18" s="1"/>
  <c r="M703" i="18" s="1"/>
  <c r="N703" i="18" s="1"/>
  <c r="O703" i="18" s="1"/>
  <c r="P703" i="18" s="1"/>
  <c r="Q703" i="18" s="1"/>
  <c r="R703" i="18" s="1"/>
  <c r="S703" i="18" s="1"/>
  <c r="T703" i="18" s="1"/>
  <c r="U703" i="18" s="1"/>
  <c r="V703" i="18" s="1"/>
  <c r="W703" i="18" s="1"/>
  <c r="X703" i="18" s="1"/>
  <c r="Y703" i="18" s="1"/>
  <c r="Z703" i="18" s="1"/>
  <c r="AA703" i="18" s="1"/>
  <c r="AB703" i="18" s="1"/>
  <c r="AC703" i="18" s="1"/>
  <c r="AD703" i="18" s="1"/>
  <c r="AE703" i="18" s="1"/>
  <c r="AF703" i="18" s="1"/>
  <c r="AG703" i="18" s="1"/>
  <c r="AH703" i="18" s="1"/>
  <c r="AI703" i="18" s="1"/>
  <c r="AJ703" i="18" s="1"/>
  <c r="F670" i="18"/>
  <c r="G670" i="18" s="1"/>
  <c r="H670" i="18" s="1"/>
  <c r="I670" i="18" s="1"/>
  <c r="J670" i="18" s="1"/>
  <c r="K670" i="18" s="1"/>
  <c r="L670" i="18" s="1"/>
  <c r="M670" i="18" s="1"/>
  <c r="N670" i="18" s="1"/>
  <c r="O670" i="18" s="1"/>
  <c r="P670" i="18" s="1"/>
  <c r="Q670" i="18" s="1"/>
  <c r="R670" i="18" s="1"/>
  <c r="S670" i="18" s="1"/>
  <c r="T670" i="18" s="1"/>
  <c r="U670" i="18" s="1"/>
  <c r="V670" i="18" s="1"/>
  <c r="W670" i="18" s="1"/>
  <c r="X670" i="18" s="1"/>
  <c r="Y670" i="18" s="1"/>
  <c r="Z670" i="18" s="1"/>
  <c r="AA670" i="18" s="1"/>
  <c r="AB670" i="18" s="1"/>
  <c r="AC670" i="18" s="1"/>
  <c r="AD670" i="18" s="1"/>
  <c r="AE670" i="18" s="1"/>
  <c r="AF670" i="18" s="1"/>
  <c r="AG670" i="18" s="1"/>
  <c r="AH670" i="18" s="1"/>
  <c r="AI670" i="18" s="1"/>
  <c r="AJ670" i="18" s="1"/>
  <c r="F777" i="18"/>
  <c r="G777" i="18" s="1"/>
  <c r="H777" i="18" s="1"/>
  <c r="I777" i="18" s="1"/>
  <c r="J777" i="18" s="1"/>
  <c r="K777" i="18" s="1"/>
  <c r="L777" i="18" s="1"/>
  <c r="M777" i="18" s="1"/>
  <c r="N777" i="18" s="1"/>
  <c r="O777" i="18" s="1"/>
  <c r="P777" i="18" s="1"/>
  <c r="Q777" i="18" s="1"/>
  <c r="R777" i="18" s="1"/>
  <c r="S777" i="18" s="1"/>
  <c r="T777" i="18" s="1"/>
  <c r="U777" i="18" s="1"/>
  <c r="V777" i="18" s="1"/>
  <c r="W777" i="18" s="1"/>
  <c r="X777" i="18" s="1"/>
  <c r="Y777" i="18" s="1"/>
  <c r="Z777" i="18" s="1"/>
  <c r="AA777" i="18" s="1"/>
  <c r="AB777" i="18" s="1"/>
  <c r="AC777" i="18" s="1"/>
  <c r="AD777" i="18" s="1"/>
  <c r="AE777" i="18" s="1"/>
  <c r="AF777" i="18" s="1"/>
  <c r="AG777" i="18" s="1"/>
  <c r="AH777" i="18" s="1"/>
  <c r="AI777" i="18" s="1"/>
  <c r="AJ777" i="18" s="1"/>
  <c r="F647" i="18"/>
  <c r="G647" i="18" s="1"/>
  <c r="H647" i="18" s="1"/>
  <c r="I647" i="18" s="1"/>
  <c r="J647" i="18" s="1"/>
  <c r="K647" i="18" s="1"/>
  <c r="L647" i="18" s="1"/>
  <c r="M647" i="18" s="1"/>
  <c r="N647" i="18" s="1"/>
  <c r="O647" i="18" s="1"/>
  <c r="P647" i="18" s="1"/>
  <c r="Q647" i="18" s="1"/>
  <c r="R647" i="18" s="1"/>
  <c r="S647" i="18" s="1"/>
  <c r="T647" i="18" s="1"/>
  <c r="U647" i="18" s="1"/>
  <c r="V647" i="18" s="1"/>
  <c r="W647" i="18" s="1"/>
  <c r="X647" i="18" s="1"/>
  <c r="Y647" i="18" s="1"/>
  <c r="Z647" i="18" s="1"/>
  <c r="AA647" i="18" s="1"/>
  <c r="AB647" i="18" s="1"/>
  <c r="AC647" i="18" s="1"/>
  <c r="AD647" i="18" s="1"/>
  <c r="AE647" i="18" s="1"/>
  <c r="AF647" i="18" s="1"/>
  <c r="AG647" i="18" s="1"/>
  <c r="AH647" i="18" s="1"/>
  <c r="AI647" i="18" s="1"/>
  <c r="AJ647" i="18" s="1"/>
  <c r="F661" i="18"/>
  <c r="G661" i="18" s="1"/>
  <c r="H661" i="18" s="1"/>
  <c r="I661" i="18" s="1"/>
  <c r="J661" i="18" s="1"/>
  <c r="K661" i="18" s="1"/>
  <c r="L661" i="18" s="1"/>
  <c r="M661" i="18" s="1"/>
  <c r="N661" i="18" s="1"/>
  <c r="O661" i="18" s="1"/>
  <c r="P661" i="18" s="1"/>
  <c r="Q661" i="18" s="1"/>
  <c r="R661" i="18" s="1"/>
  <c r="S661" i="18" s="1"/>
  <c r="T661" i="18" s="1"/>
  <c r="U661" i="18" s="1"/>
  <c r="V661" i="18" s="1"/>
  <c r="W661" i="18" s="1"/>
  <c r="X661" i="18" s="1"/>
  <c r="Y661" i="18" s="1"/>
  <c r="Z661" i="18" s="1"/>
  <c r="AA661" i="18" s="1"/>
  <c r="AB661" i="18" s="1"/>
  <c r="AC661" i="18" s="1"/>
  <c r="AD661" i="18" s="1"/>
  <c r="AE661" i="18" s="1"/>
  <c r="AF661" i="18" s="1"/>
  <c r="AG661" i="18" s="1"/>
  <c r="AH661" i="18" s="1"/>
  <c r="AI661" i="18" s="1"/>
  <c r="AJ661" i="18" s="1"/>
  <c r="F755" i="18"/>
  <c r="G755" i="18" s="1"/>
  <c r="H755" i="18" s="1"/>
  <c r="I755" i="18" s="1"/>
  <c r="J755" i="18" s="1"/>
  <c r="K755" i="18" s="1"/>
  <c r="L755" i="18" s="1"/>
  <c r="M755" i="18" s="1"/>
  <c r="N755" i="18" s="1"/>
  <c r="O755" i="18" s="1"/>
  <c r="P755" i="18" s="1"/>
  <c r="Q755" i="18" s="1"/>
  <c r="R755" i="18" s="1"/>
  <c r="S755" i="18" s="1"/>
  <c r="T755" i="18" s="1"/>
  <c r="U755" i="18" s="1"/>
  <c r="V755" i="18" s="1"/>
  <c r="W755" i="18" s="1"/>
  <c r="X755" i="18" s="1"/>
  <c r="Y755" i="18" s="1"/>
  <c r="Z755" i="18" s="1"/>
  <c r="AA755" i="18" s="1"/>
  <c r="AB755" i="18" s="1"/>
  <c r="AC755" i="18" s="1"/>
  <c r="AD755" i="18" s="1"/>
  <c r="AE755" i="18" s="1"/>
  <c r="AF755" i="18" s="1"/>
  <c r="AG755" i="18" s="1"/>
  <c r="AH755" i="18" s="1"/>
  <c r="AI755" i="18" s="1"/>
  <c r="AJ755" i="18" s="1"/>
  <c r="F769" i="18"/>
  <c r="G769" i="18" s="1"/>
  <c r="H769" i="18" s="1"/>
  <c r="I769" i="18" s="1"/>
  <c r="J769" i="18" s="1"/>
  <c r="K769" i="18" s="1"/>
  <c r="L769" i="18" s="1"/>
  <c r="M769" i="18" s="1"/>
  <c r="N769" i="18" s="1"/>
  <c r="O769" i="18" s="1"/>
  <c r="P769" i="18" s="1"/>
  <c r="Q769" i="18" s="1"/>
  <c r="R769" i="18" s="1"/>
  <c r="S769" i="18" s="1"/>
  <c r="T769" i="18" s="1"/>
  <c r="U769" i="18" s="1"/>
  <c r="V769" i="18" s="1"/>
  <c r="W769" i="18" s="1"/>
  <c r="X769" i="18" s="1"/>
  <c r="Y769" i="18" s="1"/>
  <c r="Z769" i="18" s="1"/>
  <c r="AA769" i="18" s="1"/>
  <c r="AB769" i="18" s="1"/>
  <c r="AC769" i="18" s="1"/>
  <c r="AD769" i="18" s="1"/>
  <c r="AE769" i="18" s="1"/>
  <c r="AF769" i="18" s="1"/>
  <c r="AG769" i="18" s="1"/>
  <c r="AH769" i="18" s="1"/>
  <c r="AI769" i="18" s="1"/>
  <c r="AJ769" i="18" s="1"/>
  <c r="F664" i="18"/>
  <c r="G664" i="18" s="1"/>
  <c r="H664" i="18" s="1"/>
  <c r="I664" i="18" s="1"/>
  <c r="J664" i="18" s="1"/>
  <c r="K664" i="18" s="1"/>
  <c r="L664" i="18" s="1"/>
  <c r="M664" i="18" s="1"/>
  <c r="N664" i="18" s="1"/>
  <c r="O664" i="18" s="1"/>
  <c r="P664" i="18" s="1"/>
  <c r="Q664" i="18" s="1"/>
  <c r="R664" i="18" s="1"/>
  <c r="S664" i="18" s="1"/>
  <c r="T664" i="18" s="1"/>
  <c r="U664" i="18" s="1"/>
  <c r="V664" i="18" s="1"/>
  <c r="W664" i="18" s="1"/>
  <c r="X664" i="18" s="1"/>
  <c r="Y664" i="18" s="1"/>
  <c r="Z664" i="18" s="1"/>
  <c r="AA664" i="18" s="1"/>
  <c r="AB664" i="18" s="1"/>
  <c r="AC664" i="18" s="1"/>
  <c r="AD664" i="18" s="1"/>
  <c r="AE664" i="18" s="1"/>
  <c r="AF664" i="18" s="1"/>
  <c r="AG664" i="18" s="1"/>
  <c r="AH664" i="18" s="1"/>
  <c r="AI664" i="18" s="1"/>
  <c r="AJ664" i="18" s="1"/>
  <c r="F729" i="18"/>
  <c r="G729" i="18" s="1"/>
  <c r="H729" i="18" s="1"/>
  <c r="I729" i="18" s="1"/>
  <c r="J729" i="18" s="1"/>
  <c r="K729" i="18" s="1"/>
  <c r="L729" i="18" s="1"/>
  <c r="M729" i="18" s="1"/>
  <c r="N729" i="18" s="1"/>
  <c r="O729" i="18" s="1"/>
  <c r="P729" i="18" s="1"/>
  <c r="Q729" i="18" s="1"/>
  <c r="R729" i="18" s="1"/>
  <c r="S729" i="18" s="1"/>
  <c r="T729" i="18" s="1"/>
  <c r="U729" i="18" s="1"/>
  <c r="V729" i="18" s="1"/>
  <c r="W729" i="18" s="1"/>
  <c r="X729" i="18" s="1"/>
  <c r="Y729" i="18" s="1"/>
  <c r="Z729" i="18" s="1"/>
  <c r="AA729" i="18" s="1"/>
  <c r="AB729" i="18" s="1"/>
  <c r="AC729" i="18" s="1"/>
  <c r="AD729" i="18" s="1"/>
  <c r="AE729" i="18" s="1"/>
  <c r="AF729" i="18" s="1"/>
  <c r="AG729" i="18" s="1"/>
  <c r="AH729" i="18" s="1"/>
  <c r="AI729" i="18" s="1"/>
  <c r="AJ729" i="18" s="1"/>
  <c r="F797" i="18"/>
  <c r="G797" i="18" s="1"/>
  <c r="H797" i="18" s="1"/>
  <c r="I797" i="18" s="1"/>
  <c r="J797" i="18" s="1"/>
  <c r="K797" i="18" s="1"/>
  <c r="L797" i="18" s="1"/>
  <c r="M797" i="18" s="1"/>
  <c r="N797" i="18" s="1"/>
  <c r="O797" i="18" s="1"/>
  <c r="P797" i="18" s="1"/>
  <c r="Q797" i="18" s="1"/>
  <c r="R797" i="18" s="1"/>
  <c r="S797" i="18" s="1"/>
  <c r="T797" i="18" s="1"/>
  <c r="U797" i="18" s="1"/>
  <c r="V797" i="18" s="1"/>
  <c r="W797" i="18" s="1"/>
  <c r="X797" i="18" s="1"/>
  <c r="Y797" i="18" s="1"/>
  <c r="Z797" i="18" s="1"/>
  <c r="AA797" i="18" s="1"/>
  <c r="AB797" i="18" s="1"/>
  <c r="AC797" i="18" s="1"/>
  <c r="AD797" i="18" s="1"/>
  <c r="AE797" i="18" s="1"/>
  <c r="AF797" i="18" s="1"/>
  <c r="AG797" i="18" s="1"/>
  <c r="AH797" i="18" s="1"/>
  <c r="AI797" i="18" s="1"/>
  <c r="AJ797" i="18" s="1"/>
  <c r="F792" i="18"/>
  <c r="G792" i="18" s="1"/>
  <c r="H792" i="18" s="1"/>
  <c r="I792" i="18" s="1"/>
  <c r="J792" i="18" s="1"/>
  <c r="K792" i="18" s="1"/>
  <c r="L792" i="18" s="1"/>
  <c r="M792" i="18" s="1"/>
  <c r="N792" i="18" s="1"/>
  <c r="O792" i="18" s="1"/>
  <c r="P792" i="18" s="1"/>
  <c r="Q792" i="18" s="1"/>
  <c r="R792" i="18" s="1"/>
  <c r="S792" i="18" s="1"/>
  <c r="T792" i="18" s="1"/>
  <c r="U792" i="18" s="1"/>
  <c r="V792" i="18" s="1"/>
  <c r="W792" i="18" s="1"/>
  <c r="X792" i="18" s="1"/>
  <c r="Y792" i="18" s="1"/>
  <c r="Z792" i="18" s="1"/>
  <c r="AA792" i="18" s="1"/>
  <c r="AB792" i="18" s="1"/>
  <c r="AC792" i="18" s="1"/>
  <c r="AD792" i="18" s="1"/>
  <c r="AE792" i="18" s="1"/>
  <c r="AF792" i="18" s="1"/>
  <c r="AG792" i="18" s="1"/>
  <c r="AH792" i="18" s="1"/>
  <c r="AI792" i="18" s="1"/>
  <c r="AJ792" i="18" s="1"/>
  <c r="F789" i="18"/>
  <c r="G789" i="18" s="1"/>
  <c r="H789" i="18" s="1"/>
  <c r="I789" i="18" s="1"/>
  <c r="J789" i="18" s="1"/>
  <c r="K789" i="18" s="1"/>
  <c r="L789" i="18" s="1"/>
  <c r="M789" i="18" s="1"/>
  <c r="N789" i="18" s="1"/>
  <c r="O789" i="18" s="1"/>
  <c r="P789" i="18" s="1"/>
  <c r="Q789" i="18" s="1"/>
  <c r="R789" i="18" s="1"/>
  <c r="S789" i="18" s="1"/>
  <c r="T789" i="18" s="1"/>
  <c r="U789" i="18" s="1"/>
  <c r="V789" i="18" s="1"/>
  <c r="W789" i="18" s="1"/>
  <c r="X789" i="18" s="1"/>
  <c r="Y789" i="18" s="1"/>
  <c r="Z789" i="18" s="1"/>
  <c r="AA789" i="18" s="1"/>
  <c r="AB789" i="18" s="1"/>
  <c r="AC789" i="18" s="1"/>
  <c r="AD789" i="18" s="1"/>
  <c r="AE789" i="18" s="1"/>
  <c r="AF789" i="18" s="1"/>
  <c r="AG789" i="18" s="1"/>
  <c r="AH789" i="18" s="1"/>
  <c r="AI789" i="18" s="1"/>
  <c r="AJ789" i="18" s="1"/>
  <c r="F823" i="18"/>
  <c r="G823" i="18" s="1"/>
  <c r="H823" i="18" s="1"/>
  <c r="I823" i="18" s="1"/>
  <c r="J823" i="18" s="1"/>
  <c r="K823" i="18" s="1"/>
  <c r="L823" i="18" s="1"/>
  <c r="M823" i="18" s="1"/>
  <c r="N823" i="18" s="1"/>
  <c r="O823" i="18" s="1"/>
  <c r="P823" i="18" s="1"/>
  <c r="Q823" i="18" s="1"/>
  <c r="R823" i="18" s="1"/>
  <c r="S823" i="18" s="1"/>
  <c r="T823" i="18" s="1"/>
  <c r="U823" i="18" s="1"/>
  <c r="V823" i="18" s="1"/>
  <c r="W823" i="18" s="1"/>
  <c r="X823" i="18" s="1"/>
  <c r="Y823" i="18" s="1"/>
  <c r="Z823" i="18" s="1"/>
  <c r="AA823" i="18" s="1"/>
  <c r="AB823" i="18" s="1"/>
  <c r="AC823" i="18" s="1"/>
  <c r="AD823" i="18" s="1"/>
  <c r="AE823" i="18" s="1"/>
  <c r="AF823" i="18" s="1"/>
  <c r="AG823" i="18" s="1"/>
  <c r="AH823" i="18" s="1"/>
  <c r="AI823" i="18" s="1"/>
  <c r="AJ823" i="18" s="1"/>
  <c r="F818" i="18"/>
  <c r="G818" i="18" s="1"/>
  <c r="H818" i="18" s="1"/>
  <c r="I818" i="18" s="1"/>
  <c r="J818" i="18" s="1"/>
  <c r="K818" i="18" s="1"/>
  <c r="L818" i="18" s="1"/>
  <c r="M818" i="18" s="1"/>
  <c r="N818" i="18" s="1"/>
  <c r="O818" i="18" s="1"/>
  <c r="P818" i="18" s="1"/>
  <c r="Q818" i="18" s="1"/>
  <c r="R818" i="18" s="1"/>
  <c r="S818" i="18" s="1"/>
  <c r="T818" i="18" s="1"/>
  <c r="U818" i="18" s="1"/>
  <c r="V818" i="18" s="1"/>
  <c r="W818" i="18" s="1"/>
  <c r="X818" i="18" s="1"/>
  <c r="Y818" i="18" s="1"/>
  <c r="Z818" i="18" s="1"/>
  <c r="AA818" i="18" s="1"/>
  <c r="AB818" i="18" s="1"/>
  <c r="AC818" i="18" s="1"/>
  <c r="AD818" i="18" s="1"/>
  <c r="AE818" i="18" s="1"/>
  <c r="AF818" i="18" s="1"/>
  <c r="AG818" i="18" s="1"/>
  <c r="AH818" i="18" s="1"/>
  <c r="AI818" i="18" s="1"/>
  <c r="AJ818" i="18" s="1"/>
  <c r="F822" i="18"/>
  <c r="G822" i="18" s="1"/>
  <c r="H822" i="18" s="1"/>
  <c r="I822" i="18" s="1"/>
  <c r="J822" i="18" s="1"/>
  <c r="K822" i="18" s="1"/>
  <c r="L822" i="18" s="1"/>
  <c r="M822" i="18" s="1"/>
  <c r="N822" i="18" s="1"/>
  <c r="O822" i="18" s="1"/>
  <c r="P822" i="18" s="1"/>
  <c r="Q822" i="18" s="1"/>
  <c r="R822" i="18" s="1"/>
  <c r="S822" i="18" s="1"/>
  <c r="T822" i="18" s="1"/>
  <c r="U822" i="18" s="1"/>
  <c r="V822" i="18" s="1"/>
  <c r="W822" i="18" s="1"/>
  <c r="X822" i="18" s="1"/>
  <c r="Y822" i="18" s="1"/>
  <c r="Z822" i="18" s="1"/>
  <c r="AA822" i="18" s="1"/>
  <c r="AB822" i="18" s="1"/>
  <c r="AC822" i="18" s="1"/>
  <c r="AD822" i="18" s="1"/>
  <c r="AE822" i="18" s="1"/>
  <c r="AF822" i="18" s="1"/>
  <c r="AG822" i="18" s="1"/>
  <c r="AH822" i="18" s="1"/>
  <c r="AI822" i="18" s="1"/>
  <c r="AJ822" i="18" s="1"/>
  <c r="F802" i="18"/>
  <c r="G802" i="18" s="1"/>
  <c r="H802" i="18" s="1"/>
  <c r="I802" i="18" s="1"/>
  <c r="J802" i="18" s="1"/>
  <c r="K802" i="18" s="1"/>
  <c r="L802" i="18" s="1"/>
  <c r="M802" i="18" s="1"/>
  <c r="N802" i="18" s="1"/>
  <c r="O802" i="18" s="1"/>
  <c r="P802" i="18" s="1"/>
  <c r="Q802" i="18" s="1"/>
  <c r="R802" i="18" s="1"/>
  <c r="S802" i="18" s="1"/>
  <c r="T802" i="18" s="1"/>
  <c r="U802" i="18" s="1"/>
  <c r="V802" i="18" s="1"/>
  <c r="W802" i="18" s="1"/>
  <c r="X802" i="18" s="1"/>
  <c r="Y802" i="18" s="1"/>
  <c r="Z802" i="18" s="1"/>
  <c r="AA802" i="18" s="1"/>
  <c r="AB802" i="18" s="1"/>
  <c r="AC802" i="18" s="1"/>
  <c r="AD802" i="18" s="1"/>
  <c r="AE802" i="18" s="1"/>
  <c r="AF802" i="18" s="1"/>
  <c r="AG802" i="18" s="1"/>
  <c r="AH802" i="18" s="1"/>
  <c r="AI802" i="18" s="1"/>
  <c r="AJ802" i="18" s="1"/>
  <c r="F733" i="18"/>
  <c r="G733" i="18" s="1"/>
  <c r="H733" i="18" s="1"/>
  <c r="I733" i="18" s="1"/>
  <c r="J733" i="18" s="1"/>
  <c r="K733" i="18" s="1"/>
  <c r="L733" i="18" s="1"/>
  <c r="M733" i="18" s="1"/>
  <c r="N733" i="18" s="1"/>
  <c r="O733" i="18" s="1"/>
  <c r="P733" i="18" s="1"/>
  <c r="Q733" i="18" s="1"/>
  <c r="R733" i="18" s="1"/>
  <c r="S733" i="18" s="1"/>
  <c r="T733" i="18" s="1"/>
  <c r="U733" i="18" s="1"/>
  <c r="V733" i="18" s="1"/>
  <c r="W733" i="18" s="1"/>
  <c r="X733" i="18" s="1"/>
  <c r="Y733" i="18" s="1"/>
  <c r="Z733" i="18" s="1"/>
  <c r="AA733" i="18" s="1"/>
  <c r="AB733" i="18" s="1"/>
  <c r="AC733" i="18" s="1"/>
  <c r="AD733" i="18" s="1"/>
  <c r="AE733" i="18" s="1"/>
  <c r="AF733" i="18" s="1"/>
  <c r="AG733" i="18" s="1"/>
  <c r="AH733" i="18" s="1"/>
  <c r="AI733" i="18" s="1"/>
  <c r="AJ733" i="18" s="1"/>
  <c r="F740" i="18"/>
  <c r="G740" i="18" s="1"/>
  <c r="H740" i="18" s="1"/>
  <c r="I740" i="18" s="1"/>
  <c r="J740" i="18" s="1"/>
  <c r="K740" i="18" s="1"/>
  <c r="L740" i="18" s="1"/>
  <c r="M740" i="18" s="1"/>
  <c r="N740" i="18" s="1"/>
  <c r="O740" i="18" s="1"/>
  <c r="P740" i="18" s="1"/>
  <c r="Q740" i="18" s="1"/>
  <c r="R740" i="18" s="1"/>
  <c r="S740" i="18" s="1"/>
  <c r="T740" i="18" s="1"/>
  <c r="U740" i="18" s="1"/>
  <c r="V740" i="18" s="1"/>
  <c r="W740" i="18" s="1"/>
  <c r="X740" i="18" s="1"/>
  <c r="Y740" i="18" s="1"/>
  <c r="Z740" i="18" s="1"/>
  <c r="AA740" i="18" s="1"/>
  <c r="AB740" i="18" s="1"/>
  <c r="AC740" i="18" s="1"/>
  <c r="AD740" i="18" s="1"/>
  <c r="AE740" i="18" s="1"/>
  <c r="AF740" i="18" s="1"/>
  <c r="AG740" i="18" s="1"/>
  <c r="AH740" i="18" s="1"/>
  <c r="AI740" i="18" s="1"/>
  <c r="AJ740" i="18" s="1"/>
  <c r="F784" i="18"/>
  <c r="G784" i="18" s="1"/>
  <c r="H784" i="18" s="1"/>
  <c r="I784" i="18" s="1"/>
  <c r="J784" i="18" s="1"/>
  <c r="K784" i="18" s="1"/>
  <c r="L784" i="18" s="1"/>
  <c r="M784" i="18" s="1"/>
  <c r="N784" i="18" s="1"/>
  <c r="O784" i="18" s="1"/>
  <c r="P784" i="18" s="1"/>
  <c r="Q784" i="18" s="1"/>
  <c r="R784" i="18" s="1"/>
  <c r="S784" i="18" s="1"/>
  <c r="T784" i="18" s="1"/>
  <c r="U784" i="18" s="1"/>
  <c r="V784" i="18" s="1"/>
  <c r="W784" i="18" s="1"/>
  <c r="X784" i="18" s="1"/>
  <c r="Y784" i="18" s="1"/>
  <c r="Z784" i="18" s="1"/>
  <c r="AA784" i="18" s="1"/>
  <c r="AB784" i="18" s="1"/>
  <c r="AC784" i="18" s="1"/>
  <c r="AD784" i="18" s="1"/>
  <c r="AE784" i="18" s="1"/>
  <c r="AF784" i="18" s="1"/>
  <c r="AG784" i="18" s="1"/>
  <c r="AH784" i="18" s="1"/>
  <c r="AI784" i="18" s="1"/>
  <c r="AJ784" i="18" s="1"/>
  <c r="F781" i="18"/>
  <c r="G781" i="18" s="1"/>
  <c r="H781" i="18" s="1"/>
  <c r="I781" i="18" s="1"/>
  <c r="J781" i="18" s="1"/>
  <c r="K781" i="18" s="1"/>
  <c r="L781" i="18" s="1"/>
  <c r="M781" i="18" s="1"/>
  <c r="N781" i="18" s="1"/>
  <c r="O781" i="18" s="1"/>
  <c r="P781" i="18" s="1"/>
  <c r="Q781" i="18" s="1"/>
  <c r="R781" i="18" s="1"/>
  <c r="S781" i="18" s="1"/>
  <c r="T781" i="18" s="1"/>
  <c r="U781" i="18" s="1"/>
  <c r="V781" i="18" s="1"/>
  <c r="W781" i="18" s="1"/>
  <c r="X781" i="18" s="1"/>
  <c r="Y781" i="18" s="1"/>
  <c r="Z781" i="18" s="1"/>
  <c r="AA781" i="18" s="1"/>
  <c r="AB781" i="18" s="1"/>
  <c r="AC781" i="18" s="1"/>
  <c r="AD781" i="18" s="1"/>
  <c r="AE781" i="18" s="1"/>
  <c r="AF781" i="18" s="1"/>
  <c r="AG781" i="18" s="1"/>
  <c r="AH781" i="18" s="1"/>
  <c r="AI781" i="18" s="1"/>
  <c r="AJ781" i="18" s="1"/>
  <c r="F738" i="18"/>
  <c r="G738" i="18" s="1"/>
  <c r="H738" i="18" s="1"/>
  <c r="I738" i="18" s="1"/>
  <c r="J738" i="18" s="1"/>
  <c r="K738" i="18" s="1"/>
  <c r="L738" i="18" s="1"/>
  <c r="M738" i="18" s="1"/>
  <c r="N738" i="18" s="1"/>
  <c r="O738" i="18" s="1"/>
  <c r="P738" i="18" s="1"/>
  <c r="Q738" i="18" s="1"/>
  <c r="R738" i="18" s="1"/>
  <c r="S738" i="18" s="1"/>
  <c r="T738" i="18" s="1"/>
  <c r="U738" i="18" s="1"/>
  <c r="V738" i="18" s="1"/>
  <c r="W738" i="18" s="1"/>
  <c r="X738" i="18" s="1"/>
  <c r="Y738" i="18" s="1"/>
  <c r="Z738" i="18" s="1"/>
  <c r="AA738" i="18" s="1"/>
  <c r="AB738" i="18" s="1"/>
  <c r="AC738" i="18" s="1"/>
  <c r="AD738" i="18" s="1"/>
  <c r="AE738" i="18" s="1"/>
  <c r="AF738" i="18" s="1"/>
  <c r="AG738" i="18" s="1"/>
  <c r="AH738" i="18" s="1"/>
  <c r="AI738" i="18" s="1"/>
  <c r="AJ738" i="18" s="1"/>
  <c r="F669" i="18"/>
  <c r="G669" i="18" s="1"/>
  <c r="H669" i="18" s="1"/>
  <c r="I669" i="18" s="1"/>
  <c r="J669" i="18" s="1"/>
  <c r="K669" i="18" s="1"/>
  <c r="L669" i="18" s="1"/>
  <c r="M669" i="18" s="1"/>
  <c r="N669" i="18" s="1"/>
  <c r="O669" i="18" s="1"/>
  <c r="P669" i="18" s="1"/>
  <c r="Q669" i="18" s="1"/>
  <c r="R669" i="18" s="1"/>
  <c r="S669" i="18" s="1"/>
  <c r="T669" i="18" s="1"/>
  <c r="U669" i="18" s="1"/>
  <c r="V669" i="18" s="1"/>
  <c r="W669" i="18" s="1"/>
  <c r="X669" i="18" s="1"/>
  <c r="Y669" i="18" s="1"/>
  <c r="Z669" i="18" s="1"/>
  <c r="AA669" i="18" s="1"/>
  <c r="AB669" i="18" s="1"/>
  <c r="AC669" i="18" s="1"/>
  <c r="AD669" i="18" s="1"/>
  <c r="AE669" i="18" s="1"/>
  <c r="AF669" i="18" s="1"/>
  <c r="AG669" i="18" s="1"/>
  <c r="AH669" i="18" s="1"/>
  <c r="AI669" i="18" s="1"/>
  <c r="AJ669" i="18" s="1"/>
  <c r="F800" i="18"/>
  <c r="G800" i="18" s="1"/>
  <c r="H800" i="18" s="1"/>
  <c r="I800" i="18" s="1"/>
  <c r="J800" i="18" s="1"/>
  <c r="K800" i="18" s="1"/>
  <c r="L800" i="18" s="1"/>
  <c r="M800" i="18" s="1"/>
  <c r="N800" i="18" s="1"/>
  <c r="O800" i="18" s="1"/>
  <c r="P800" i="18" s="1"/>
  <c r="Q800" i="18" s="1"/>
  <c r="R800" i="18" s="1"/>
  <c r="S800" i="18" s="1"/>
  <c r="T800" i="18" s="1"/>
  <c r="U800" i="18" s="1"/>
  <c r="V800" i="18" s="1"/>
  <c r="W800" i="18" s="1"/>
  <c r="X800" i="18" s="1"/>
  <c r="Y800" i="18" s="1"/>
  <c r="Z800" i="18" s="1"/>
  <c r="AA800" i="18" s="1"/>
  <c r="AB800" i="18" s="1"/>
  <c r="AC800" i="18" s="1"/>
  <c r="AD800" i="18" s="1"/>
  <c r="AE800" i="18" s="1"/>
  <c r="AF800" i="18" s="1"/>
  <c r="AG800" i="18" s="1"/>
  <c r="AH800" i="18" s="1"/>
  <c r="AI800" i="18" s="1"/>
  <c r="AJ800" i="18" s="1"/>
  <c r="F667" i="18"/>
  <c r="G667" i="18" s="1"/>
  <c r="H667" i="18" s="1"/>
  <c r="I667" i="18" s="1"/>
  <c r="J667" i="18" s="1"/>
  <c r="K667" i="18" s="1"/>
  <c r="L667" i="18" s="1"/>
  <c r="M667" i="18" s="1"/>
  <c r="N667" i="18" s="1"/>
  <c r="O667" i="18" s="1"/>
  <c r="P667" i="18" s="1"/>
  <c r="Q667" i="18" s="1"/>
  <c r="R667" i="18" s="1"/>
  <c r="S667" i="18" s="1"/>
  <c r="T667" i="18" s="1"/>
  <c r="U667" i="18" s="1"/>
  <c r="V667" i="18" s="1"/>
  <c r="W667" i="18" s="1"/>
  <c r="X667" i="18" s="1"/>
  <c r="Y667" i="18" s="1"/>
  <c r="Z667" i="18" s="1"/>
  <c r="AA667" i="18" s="1"/>
  <c r="AB667" i="18" s="1"/>
  <c r="AC667" i="18" s="1"/>
  <c r="AD667" i="18" s="1"/>
  <c r="AE667" i="18" s="1"/>
  <c r="AF667" i="18" s="1"/>
  <c r="AG667" i="18" s="1"/>
  <c r="AH667" i="18" s="1"/>
  <c r="AI667" i="18" s="1"/>
  <c r="AJ667" i="18" s="1"/>
  <c r="F804" i="18"/>
  <c r="G804" i="18" s="1"/>
  <c r="H804" i="18" s="1"/>
  <c r="I804" i="18" s="1"/>
  <c r="J804" i="18" s="1"/>
  <c r="K804" i="18" s="1"/>
  <c r="L804" i="18" s="1"/>
  <c r="M804" i="18" s="1"/>
  <c r="N804" i="18" s="1"/>
  <c r="O804" i="18" s="1"/>
  <c r="P804" i="18" s="1"/>
  <c r="Q804" i="18" s="1"/>
  <c r="R804" i="18" s="1"/>
  <c r="S804" i="18" s="1"/>
  <c r="T804" i="18" s="1"/>
  <c r="U804" i="18" s="1"/>
  <c r="V804" i="18" s="1"/>
  <c r="W804" i="18" s="1"/>
  <c r="X804" i="18" s="1"/>
  <c r="Y804" i="18" s="1"/>
  <c r="Z804" i="18" s="1"/>
  <c r="AA804" i="18" s="1"/>
  <c r="AB804" i="18" s="1"/>
  <c r="AC804" i="18" s="1"/>
  <c r="AD804" i="18" s="1"/>
  <c r="AE804" i="18" s="1"/>
  <c r="AF804" i="18" s="1"/>
  <c r="AG804" i="18" s="1"/>
  <c r="AH804" i="18" s="1"/>
  <c r="AI804" i="18" s="1"/>
  <c r="AJ804" i="18" s="1"/>
  <c r="F706" i="18"/>
  <c r="G706" i="18" s="1"/>
  <c r="H706" i="18" s="1"/>
  <c r="I706" i="18" s="1"/>
  <c r="J706" i="18" s="1"/>
  <c r="K706" i="18" s="1"/>
  <c r="L706" i="18" s="1"/>
  <c r="M706" i="18" s="1"/>
  <c r="N706" i="18" s="1"/>
  <c r="O706" i="18" s="1"/>
  <c r="P706" i="18" s="1"/>
  <c r="Q706" i="18" s="1"/>
  <c r="R706" i="18" s="1"/>
  <c r="S706" i="18" s="1"/>
  <c r="T706" i="18" s="1"/>
  <c r="U706" i="18" s="1"/>
  <c r="V706" i="18" s="1"/>
  <c r="W706" i="18" s="1"/>
  <c r="X706" i="18" s="1"/>
  <c r="Y706" i="18" s="1"/>
  <c r="Z706" i="18" s="1"/>
  <c r="AA706" i="18" s="1"/>
  <c r="AB706" i="18" s="1"/>
  <c r="AC706" i="18" s="1"/>
  <c r="AD706" i="18" s="1"/>
  <c r="AE706" i="18" s="1"/>
  <c r="AF706" i="18" s="1"/>
  <c r="AG706" i="18" s="1"/>
  <c r="AH706" i="18" s="1"/>
  <c r="AI706" i="18" s="1"/>
  <c r="AJ706" i="18" s="1"/>
  <c r="F739" i="18"/>
  <c r="G739" i="18" s="1"/>
  <c r="H739" i="18" s="1"/>
  <c r="I739" i="18" s="1"/>
  <c r="J739" i="18" s="1"/>
  <c r="K739" i="18" s="1"/>
  <c r="L739" i="18" s="1"/>
  <c r="M739" i="18" s="1"/>
  <c r="N739" i="18" s="1"/>
  <c r="O739" i="18" s="1"/>
  <c r="P739" i="18" s="1"/>
  <c r="Q739" i="18" s="1"/>
  <c r="R739" i="18" s="1"/>
  <c r="S739" i="18" s="1"/>
  <c r="T739" i="18" s="1"/>
  <c r="U739" i="18" s="1"/>
  <c r="V739" i="18" s="1"/>
  <c r="W739" i="18" s="1"/>
  <c r="X739" i="18" s="1"/>
  <c r="Y739" i="18" s="1"/>
  <c r="Z739" i="18" s="1"/>
  <c r="AA739" i="18" s="1"/>
  <c r="AB739" i="18" s="1"/>
  <c r="AC739" i="18" s="1"/>
  <c r="AD739" i="18" s="1"/>
  <c r="AE739" i="18" s="1"/>
  <c r="AF739" i="18" s="1"/>
  <c r="AG739" i="18" s="1"/>
  <c r="AH739" i="18" s="1"/>
  <c r="AI739" i="18" s="1"/>
  <c r="AJ739" i="18" s="1"/>
  <c r="F624" i="18"/>
  <c r="G624" i="18" s="1"/>
  <c r="H624" i="18" s="1"/>
  <c r="I624" i="18" s="1"/>
  <c r="J624" i="18" s="1"/>
  <c r="K624" i="18" s="1"/>
  <c r="L624" i="18" s="1"/>
  <c r="M624" i="18" s="1"/>
  <c r="N624" i="18" s="1"/>
  <c r="O624" i="18" s="1"/>
  <c r="P624" i="18" s="1"/>
  <c r="Q624" i="18" s="1"/>
  <c r="R624" i="18" s="1"/>
  <c r="S624" i="18" s="1"/>
  <c r="T624" i="18" s="1"/>
  <c r="U624" i="18" s="1"/>
  <c r="V624" i="18" s="1"/>
  <c r="W624" i="18" s="1"/>
  <c r="X624" i="18" s="1"/>
  <c r="Y624" i="18" s="1"/>
  <c r="Z624" i="18" s="1"/>
  <c r="AA624" i="18" s="1"/>
  <c r="AB624" i="18" s="1"/>
  <c r="AC624" i="18" s="1"/>
  <c r="AD624" i="18" s="1"/>
  <c r="AE624" i="18" s="1"/>
  <c r="AF624" i="18" s="1"/>
  <c r="AG624" i="18" s="1"/>
  <c r="AH624" i="18" s="1"/>
  <c r="AI624" i="18" s="1"/>
  <c r="AJ624" i="18" s="1"/>
  <c r="F705" i="18"/>
  <c r="G705" i="18" s="1"/>
  <c r="H705" i="18" s="1"/>
  <c r="I705" i="18" s="1"/>
  <c r="J705" i="18" s="1"/>
  <c r="K705" i="18" s="1"/>
  <c r="L705" i="18" s="1"/>
  <c r="M705" i="18" s="1"/>
  <c r="N705" i="18" s="1"/>
  <c r="O705" i="18" s="1"/>
  <c r="P705" i="18" s="1"/>
  <c r="Q705" i="18" s="1"/>
  <c r="R705" i="18" s="1"/>
  <c r="S705" i="18" s="1"/>
  <c r="T705" i="18" s="1"/>
  <c r="U705" i="18" s="1"/>
  <c r="V705" i="18" s="1"/>
  <c r="W705" i="18" s="1"/>
  <c r="X705" i="18" s="1"/>
  <c r="Y705" i="18" s="1"/>
  <c r="Z705" i="18" s="1"/>
  <c r="AA705" i="18" s="1"/>
  <c r="AB705" i="18" s="1"/>
  <c r="AC705" i="18" s="1"/>
  <c r="AD705" i="18" s="1"/>
  <c r="AE705" i="18" s="1"/>
  <c r="AF705" i="18" s="1"/>
  <c r="AG705" i="18" s="1"/>
  <c r="AH705" i="18" s="1"/>
  <c r="AI705" i="18" s="1"/>
  <c r="AJ705" i="18" s="1"/>
  <c r="F676" i="18"/>
  <c r="G676" i="18" s="1"/>
  <c r="H676" i="18" s="1"/>
  <c r="I676" i="18" s="1"/>
  <c r="J676" i="18" s="1"/>
  <c r="K676" i="18" s="1"/>
  <c r="L676" i="18" s="1"/>
  <c r="M676" i="18" s="1"/>
  <c r="N676" i="18" s="1"/>
  <c r="O676" i="18" s="1"/>
  <c r="P676" i="18" s="1"/>
  <c r="Q676" i="18" s="1"/>
  <c r="R676" i="18" s="1"/>
  <c r="S676" i="18" s="1"/>
  <c r="T676" i="18" s="1"/>
  <c r="U676" i="18" s="1"/>
  <c r="V676" i="18" s="1"/>
  <c r="W676" i="18" s="1"/>
  <c r="X676" i="18" s="1"/>
  <c r="Y676" i="18" s="1"/>
  <c r="Z676" i="18" s="1"/>
  <c r="AA676" i="18" s="1"/>
  <c r="AB676" i="18" s="1"/>
  <c r="AC676" i="18" s="1"/>
  <c r="AD676" i="18" s="1"/>
  <c r="AE676" i="18" s="1"/>
  <c r="AF676" i="18" s="1"/>
  <c r="AG676" i="18" s="1"/>
  <c r="AH676" i="18" s="1"/>
  <c r="AI676" i="18" s="1"/>
  <c r="AJ676" i="18" s="1"/>
  <c r="F807" i="18"/>
  <c r="G807" i="18" s="1"/>
  <c r="H807" i="18" s="1"/>
  <c r="I807" i="18" s="1"/>
  <c r="J807" i="18" s="1"/>
  <c r="K807" i="18" s="1"/>
  <c r="L807" i="18" s="1"/>
  <c r="M807" i="18" s="1"/>
  <c r="N807" i="18" s="1"/>
  <c r="O807" i="18" s="1"/>
  <c r="P807" i="18" s="1"/>
  <c r="Q807" i="18" s="1"/>
  <c r="R807" i="18" s="1"/>
  <c r="S807" i="18" s="1"/>
  <c r="T807" i="18" s="1"/>
  <c r="U807" i="18" s="1"/>
  <c r="V807" i="18" s="1"/>
  <c r="W807" i="18" s="1"/>
  <c r="X807" i="18" s="1"/>
  <c r="Y807" i="18" s="1"/>
  <c r="Z807" i="18" s="1"/>
  <c r="AA807" i="18" s="1"/>
  <c r="AB807" i="18" s="1"/>
  <c r="AC807" i="18" s="1"/>
  <c r="AD807" i="18" s="1"/>
  <c r="AE807" i="18" s="1"/>
  <c r="AF807" i="18" s="1"/>
  <c r="AG807" i="18" s="1"/>
  <c r="AH807" i="18" s="1"/>
  <c r="AI807" i="18" s="1"/>
  <c r="AJ807" i="18" s="1"/>
  <c r="F696" i="18"/>
  <c r="G696" i="18" s="1"/>
  <c r="H696" i="18" s="1"/>
  <c r="I696" i="18" s="1"/>
  <c r="J696" i="18" s="1"/>
  <c r="K696" i="18" s="1"/>
  <c r="L696" i="18" s="1"/>
  <c r="M696" i="18" s="1"/>
  <c r="N696" i="18" s="1"/>
  <c r="O696" i="18" s="1"/>
  <c r="P696" i="18" s="1"/>
  <c r="Q696" i="18" s="1"/>
  <c r="R696" i="18" s="1"/>
  <c r="S696" i="18" s="1"/>
  <c r="T696" i="18" s="1"/>
  <c r="U696" i="18" s="1"/>
  <c r="V696" i="18" s="1"/>
  <c r="W696" i="18" s="1"/>
  <c r="X696" i="18" s="1"/>
  <c r="Y696" i="18" s="1"/>
  <c r="Z696" i="18" s="1"/>
  <c r="AA696" i="18" s="1"/>
  <c r="AB696" i="18" s="1"/>
  <c r="AC696" i="18" s="1"/>
  <c r="AD696" i="18" s="1"/>
  <c r="AE696" i="18" s="1"/>
  <c r="AF696" i="18" s="1"/>
  <c r="AG696" i="18" s="1"/>
  <c r="AH696" i="18" s="1"/>
  <c r="AI696" i="18" s="1"/>
  <c r="AJ696" i="18" s="1"/>
  <c r="F736" i="18"/>
  <c r="G736" i="18" s="1"/>
  <c r="H736" i="18" s="1"/>
  <c r="I736" i="18" s="1"/>
  <c r="J736" i="18" s="1"/>
  <c r="K736" i="18" s="1"/>
  <c r="L736" i="18" s="1"/>
  <c r="M736" i="18" s="1"/>
  <c r="N736" i="18" s="1"/>
  <c r="O736" i="18" s="1"/>
  <c r="P736" i="18" s="1"/>
  <c r="Q736" i="18" s="1"/>
  <c r="R736" i="18" s="1"/>
  <c r="S736" i="18" s="1"/>
  <c r="T736" i="18" s="1"/>
  <c r="U736" i="18" s="1"/>
  <c r="V736" i="18" s="1"/>
  <c r="W736" i="18" s="1"/>
  <c r="X736" i="18" s="1"/>
  <c r="Y736" i="18" s="1"/>
  <c r="Z736" i="18" s="1"/>
  <c r="AA736" i="18" s="1"/>
  <c r="AB736" i="18" s="1"/>
  <c r="AC736" i="18" s="1"/>
  <c r="AD736" i="18" s="1"/>
  <c r="AE736" i="18" s="1"/>
  <c r="AF736" i="18" s="1"/>
  <c r="AG736" i="18" s="1"/>
  <c r="AH736" i="18" s="1"/>
  <c r="AI736" i="18" s="1"/>
  <c r="AJ736" i="18" s="1"/>
  <c r="F793" i="18"/>
  <c r="G793" i="18" s="1"/>
  <c r="H793" i="18" s="1"/>
  <c r="I793" i="18" s="1"/>
  <c r="J793" i="18" s="1"/>
  <c r="K793" i="18" s="1"/>
  <c r="L793" i="18" s="1"/>
  <c r="M793" i="18" s="1"/>
  <c r="N793" i="18" s="1"/>
  <c r="O793" i="18" s="1"/>
  <c r="P793" i="18" s="1"/>
  <c r="Q793" i="18" s="1"/>
  <c r="R793" i="18" s="1"/>
  <c r="S793" i="18" s="1"/>
  <c r="T793" i="18" s="1"/>
  <c r="U793" i="18" s="1"/>
  <c r="V793" i="18" s="1"/>
  <c r="W793" i="18" s="1"/>
  <c r="X793" i="18" s="1"/>
  <c r="Y793" i="18" s="1"/>
  <c r="Z793" i="18" s="1"/>
  <c r="AA793" i="18" s="1"/>
  <c r="AB793" i="18" s="1"/>
  <c r="AC793" i="18" s="1"/>
  <c r="AD793" i="18" s="1"/>
  <c r="AE793" i="18" s="1"/>
  <c r="AF793" i="18" s="1"/>
  <c r="AG793" i="18" s="1"/>
  <c r="AH793" i="18" s="1"/>
  <c r="AI793" i="18" s="1"/>
  <c r="AJ793" i="18" s="1"/>
  <c r="F683" i="18"/>
  <c r="G683" i="18" s="1"/>
  <c r="H683" i="18" s="1"/>
  <c r="I683" i="18" s="1"/>
  <c r="J683" i="18" s="1"/>
  <c r="K683" i="18" s="1"/>
  <c r="L683" i="18" s="1"/>
  <c r="M683" i="18" s="1"/>
  <c r="N683" i="18" s="1"/>
  <c r="O683" i="18" s="1"/>
  <c r="P683" i="18" s="1"/>
  <c r="Q683" i="18" s="1"/>
  <c r="R683" i="18" s="1"/>
  <c r="S683" i="18" s="1"/>
  <c r="T683" i="18" s="1"/>
  <c r="U683" i="18" s="1"/>
  <c r="V683" i="18" s="1"/>
  <c r="W683" i="18" s="1"/>
  <c r="X683" i="18" s="1"/>
  <c r="Y683" i="18" s="1"/>
  <c r="Z683" i="18" s="1"/>
  <c r="AA683" i="18" s="1"/>
  <c r="AB683" i="18" s="1"/>
  <c r="AC683" i="18" s="1"/>
  <c r="AD683" i="18" s="1"/>
  <c r="AE683" i="18" s="1"/>
  <c r="AF683" i="18" s="1"/>
  <c r="AG683" i="18" s="1"/>
  <c r="AH683" i="18" s="1"/>
  <c r="AI683" i="18" s="1"/>
  <c r="AJ683" i="18" s="1"/>
  <c r="F785" i="18"/>
  <c r="G785" i="18" s="1"/>
  <c r="H785" i="18" s="1"/>
  <c r="I785" i="18" s="1"/>
  <c r="J785" i="18" s="1"/>
  <c r="K785" i="18" s="1"/>
  <c r="L785" i="18" s="1"/>
  <c r="M785" i="18" s="1"/>
  <c r="N785" i="18" s="1"/>
  <c r="O785" i="18" s="1"/>
  <c r="P785" i="18" s="1"/>
  <c r="Q785" i="18" s="1"/>
  <c r="R785" i="18" s="1"/>
  <c r="S785" i="18" s="1"/>
  <c r="T785" i="18" s="1"/>
  <c r="U785" i="18" s="1"/>
  <c r="V785" i="18" s="1"/>
  <c r="W785" i="18" s="1"/>
  <c r="X785" i="18" s="1"/>
  <c r="Y785" i="18" s="1"/>
  <c r="Z785" i="18" s="1"/>
  <c r="AA785" i="18" s="1"/>
  <c r="AB785" i="18" s="1"/>
  <c r="AC785" i="18" s="1"/>
  <c r="AD785" i="18" s="1"/>
  <c r="AE785" i="18" s="1"/>
  <c r="AF785" i="18" s="1"/>
  <c r="AG785" i="18" s="1"/>
  <c r="AH785" i="18" s="1"/>
  <c r="AI785" i="18" s="1"/>
  <c r="AJ785" i="18" s="1"/>
  <c r="F857" i="18" l="1"/>
  <c r="G857" i="18" s="1"/>
  <c r="H857" i="18" s="1"/>
  <c r="I857" i="18" s="1"/>
  <c r="J857" i="18" s="1"/>
  <c r="K857" i="18" s="1"/>
  <c r="L857" i="18" s="1"/>
  <c r="M857" i="18" s="1"/>
  <c r="N857" i="18" s="1"/>
  <c r="O857" i="18" s="1"/>
  <c r="P857" i="18" s="1"/>
  <c r="Q857" i="18" s="1"/>
  <c r="R857" i="18" s="1"/>
  <c r="S857" i="18" s="1"/>
  <c r="T857" i="18" s="1"/>
  <c r="U857" i="18" s="1"/>
  <c r="V857" i="18" s="1"/>
  <c r="W857" i="18" s="1"/>
  <c r="X857" i="18" s="1"/>
  <c r="Y857" i="18" s="1"/>
  <c r="Z857" i="18" s="1"/>
  <c r="AA857" i="18" s="1"/>
  <c r="AB857" i="18" s="1"/>
  <c r="AC857" i="18" s="1"/>
  <c r="AD857" i="18" s="1"/>
  <c r="AE857" i="18" s="1"/>
  <c r="AF857" i="18" s="1"/>
  <c r="AG857" i="18" s="1"/>
  <c r="AH857" i="18" s="1"/>
  <c r="AI857" i="18" s="1"/>
  <c r="AJ857" i="18" s="1"/>
  <c r="F570" i="18"/>
  <c r="G570" i="18" s="1"/>
  <c r="H570" i="18" s="1"/>
  <c r="I570" i="18" s="1"/>
  <c r="J570" i="18" s="1"/>
  <c r="K570" i="18" s="1"/>
  <c r="L570" i="18" s="1"/>
  <c r="M570" i="18" s="1"/>
  <c r="N570" i="18" s="1"/>
  <c r="O570" i="18" s="1"/>
  <c r="P570" i="18" s="1"/>
  <c r="Q570" i="18" s="1"/>
  <c r="R570" i="18" s="1"/>
  <c r="S570" i="18" s="1"/>
  <c r="T570" i="18" s="1"/>
  <c r="U570" i="18" s="1"/>
  <c r="V570" i="18" s="1"/>
  <c r="W570" i="18" s="1"/>
  <c r="X570" i="18" s="1"/>
  <c r="Y570" i="18" s="1"/>
  <c r="Z570" i="18" s="1"/>
  <c r="AA570" i="18" s="1"/>
  <c r="AB570" i="18" s="1"/>
  <c r="AC570" i="18" s="1"/>
  <c r="AD570" i="18" s="1"/>
  <c r="AE570" i="18" s="1"/>
  <c r="AF570" i="18" s="1"/>
  <c r="AG570" i="18" s="1"/>
  <c r="AH570" i="18" s="1"/>
  <c r="AI570" i="18" s="1"/>
  <c r="AJ570" i="18" s="1"/>
  <c r="F856" i="18"/>
  <c r="G856" i="18" s="1"/>
  <c r="H856" i="18" s="1"/>
  <c r="I856" i="18" s="1"/>
  <c r="J856" i="18" s="1"/>
  <c r="K856" i="18" s="1"/>
  <c r="L856" i="18" s="1"/>
  <c r="M856" i="18" s="1"/>
  <c r="N856" i="18" s="1"/>
  <c r="O856" i="18" s="1"/>
  <c r="P856" i="18" s="1"/>
  <c r="Q856" i="18" s="1"/>
  <c r="R856" i="18" s="1"/>
  <c r="S856" i="18" s="1"/>
  <c r="T856" i="18" s="1"/>
  <c r="U856" i="18" s="1"/>
  <c r="V856" i="18" s="1"/>
  <c r="W856" i="18" s="1"/>
  <c r="X856" i="18" s="1"/>
  <c r="Y856" i="18" s="1"/>
  <c r="Z856" i="18" s="1"/>
  <c r="AA856" i="18" s="1"/>
  <c r="AB856" i="18" s="1"/>
  <c r="AC856" i="18" s="1"/>
  <c r="AD856" i="18" s="1"/>
  <c r="AE856" i="18" s="1"/>
  <c r="AF856" i="18" s="1"/>
  <c r="AG856" i="18" s="1"/>
  <c r="AH856" i="18" s="1"/>
  <c r="AI856" i="18" s="1"/>
  <c r="AJ856" i="18" s="1"/>
  <c r="F569" i="18"/>
  <c r="G569" i="18" s="1"/>
  <c r="H569" i="18" s="1"/>
  <c r="I569" i="18" s="1"/>
  <c r="J569" i="18" s="1"/>
  <c r="K569" i="18" s="1"/>
  <c r="L569" i="18" s="1"/>
  <c r="M569" i="18" s="1"/>
  <c r="N569" i="18" s="1"/>
  <c r="O569" i="18" s="1"/>
  <c r="P569" i="18" s="1"/>
  <c r="Q569" i="18" s="1"/>
  <c r="R569" i="18" s="1"/>
  <c r="S569" i="18" s="1"/>
  <c r="T569" i="18" s="1"/>
  <c r="U569" i="18" s="1"/>
  <c r="V569" i="18" s="1"/>
  <c r="W569" i="18" s="1"/>
  <c r="X569" i="18" s="1"/>
  <c r="Y569" i="18" s="1"/>
  <c r="Z569" i="18" s="1"/>
  <c r="AA569" i="18" s="1"/>
  <c r="AB569" i="18" s="1"/>
  <c r="AC569" i="18" s="1"/>
  <c r="AD569" i="18" s="1"/>
  <c r="AE569" i="18" s="1"/>
  <c r="AF569" i="18" s="1"/>
  <c r="AG569" i="18" s="1"/>
  <c r="AH569" i="18" s="1"/>
  <c r="AI569" i="18" s="1"/>
  <c r="AJ569" i="18" s="1"/>
  <c r="F829" i="18"/>
  <c r="G829" i="18" s="1"/>
  <c r="H829" i="18" s="1"/>
  <c r="I829" i="18" s="1"/>
  <c r="J829" i="18" s="1"/>
  <c r="K829" i="18" s="1"/>
  <c r="L829" i="18" s="1"/>
  <c r="M829" i="18" s="1"/>
  <c r="N829" i="18" s="1"/>
  <c r="O829" i="18" s="1"/>
  <c r="P829" i="18" s="1"/>
  <c r="Q829" i="18" s="1"/>
  <c r="R829" i="18" s="1"/>
  <c r="S829" i="18" s="1"/>
  <c r="T829" i="18" s="1"/>
  <c r="U829" i="18" s="1"/>
  <c r="V829" i="18" s="1"/>
  <c r="W829" i="18" s="1"/>
  <c r="X829" i="18" s="1"/>
  <c r="Y829" i="18" s="1"/>
  <c r="Z829" i="18" s="1"/>
  <c r="AA829" i="18" s="1"/>
  <c r="AB829" i="18" s="1"/>
  <c r="AC829" i="18" s="1"/>
  <c r="AD829" i="18" s="1"/>
  <c r="AE829" i="18" s="1"/>
  <c r="AF829" i="18" s="1"/>
  <c r="AG829" i="18" s="1"/>
  <c r="AH829" i="18" s="1"/>
  <c r="AI829" i="18" s="1"/>
  <c r="AJ829" i="18" s="1"/>
  <c r="F542" i="18"/>
  <c r="G542" i="18" s="1"/>
  <c r="H542" i="18" s="1"/>
  <c r="I542" i="18" s="1"/>
  <c r="J542" i="18" s="1"/>
  <c r="K542" i="18" s="1"/>
  <c r="L542" i="18" s="1"/>
  <c r="M542" i="18" s="1"/>
  <c r="N542" i="18" s="1"/>
  <c r="O542" i="18" s="1"/>
  <c r="P542" i="18" s="1"/>
  <c r="Q542" i="18" s="1"/>
  <c r="R542" i="18" s="1"/>
  <c r="S542" i="18" s="1"/>
  <c r="T542" i="18" s="1"/>
  <c r="U542" i="18" s="1"/>
  <c r="V542" i="18" s="1"/>
  <c r="W542" i="18" s="1"/>
  <c r="X542" i="18" s="1"/>
  <c r="Y542" i="18" s="1"/>
  <c r="Z542" i="18" s="1"/>
  <c r="AA542" i="18" s="1"/>
  <c r="AB542" i="18" s="1"/>
  <c r="AC542" i="18" s="1"/>
  <c r="AD542" i="18" s="1"/>
  <c r="AE542" i="18" s="1"/>
  <c r="AF542" i="18" s="1"/>
  <c r="AG542" i="18" s="1"/>
  <c r="AH542" i="18" s="1"/>
  <c r="AI542" i="18" s="1"/>
  <c r="AJ542" i="18" s="1"/>
  <c r="F844" i="18"/>
  <c r="G844" i="18" s="1"/>
  <c r="H844" i="18" s="1"/>
  <c r="I844" i="18" s="1"/>
  <c r="J844" i="18" s="1"/>
  <c r="K844" i="18" s="1"/>
  <c r="L844" i="18" s="1"/>
  <c r="M844" i="18" s="1"/>
  <c r="N844" i="18" s="1"/>
  <c r="O844" i="18" s="1"/>
  <c r="P844" i="18" s="1"/>
  <c r="Q844" i="18" s="1"/>
  <c r="R844" i="18" s="1"/>
  <c r="S844" i="18" s="1"/>
  <c r="T844" i="18" s="1"/>
  <c r="U844" i="18" s="1"/>
  <c r="V844" i="18" s="1"/>
  <c r="W844" i="18" s="1"/>
  <c r="X844" i="18" s="1"/>
  <c r="Y844" i="18" s="1"/>
  <c r="Z844" i="18" s="1"/>
  <c r="AA844" i="18" s="1"/>
  <c r="AB844" i="18" s="1"/>
  <c r="AC844" i="18" s="1"/>
  <c r="AD844" i="18" s="1"/>
  <c r="AE844" i="18" s="1"/>
  <c r="AF844" i="18" s="1"/>
  <c r="AG844" i="18" s="1"/>
  <c r="AH844" i="18" s="1"/>
  <c r="AI844" i="18" s="1"/>
  <c r="AJ844" i="18" s="1"/>
  <c r="F557" i="18"/>
  <c r="G557" i="18" s="1"/>
  <c r="H557" i="18" s="1"/>
  <c r="I557" i="18" s="1"/>
  <c r="J557" i="18" s="1"/>
  <c r="K557" i="18" s="1"/>
  <c r="L557" i="18" s="1"/>
  <c r="M557" i="18" s="1"/>
  <c r="N557" i="18" s="1"/>
  <c r="O557" i="18" s="1"/>
  <c r="P557" i="18" s="1"/>
  <c r="Q557" i="18" s="1"/>
  <c r="R557" i="18" s="1"/>
  <c r="S557" i="18" s="1"/>
  <c r="T557" i="18" s="1"/>
  <c r="U557" i="18" s="1"/>
  <c r="V557" i="18" s="1"/>
  <c r="W557" i="18" s="1"/>
  <c r="X557" i="18" s="1"/>
  <c r="Y557" i="18" s="1"/>
  <c r="Z557" i="18" s="1"/>
  <c r="AA557" i="18" s="1"/>
  <c r="AB557" i="18" s="1"/>
  <c r="AC557" i="18" s="1"/>
  <c r="AD557" i="18" s="1"/>
  <c r="AE557" i="18" s="1"/>
  <c r="AF557" i="18" s="1"/>
  <c r="AG557" i="18" s="1"/>
  <c r="AH557" i="18" s="1"/>
  <c r="AI557" i="18" s="1"/>
  <c r="AJ557" i="18" s="1"/>
  <c r="F845" i="18"/>
  <c r="G845" i="18" s="1"/>
  <c r="H845" i="18" s="1"/>
  <c r="I845" i="18" s="1"/>
  <c r="J845" i="18" s="1"/>
  <c r="K845" i="18" s="1"/>
  <c r="L845" i="18" s="1"/>
  <c r="M845" i="18" s="1"/>
  <c r="N845" i="18" s="1"/>
  <c r="O845" i="18" s="1"/>
  <c r="P845" i="18" s="1"/>
  <c r="Q845" i="18" s="1"/>
  <c r="R845" i="18" s="1"/>
  <c r="S845" i="18" s="1"/>
  <c r="T845" i="18" s="1"/>
  <c r="U845" i="18" s="1"/>
  <c r="V845" i="18" s="1"/>
  <c r="W845" i="18" s="1"/>
  <c r="X845" i="18" s="1"/>
  <c r="Y845" i="18" s="1"/>
  <c r="Z845" i="18" s="1"/>
  <c r="AA845" i="18" s="1"/>
  <c r="AB845" i="18" s="1"/>
  <c r="AC845" i="18" s="1"/>
  <c r="AD845" i="18" s="1"/>
  <c r="AE845" i="18" s="1"/>
  <c r="AF845" i="18" s="1"/>
  <c r="AG845" i="18" s="1"/>
  <c r="AH845" i="18" s="1"/>
  <c r="AI845" i="18" s="1"/>
  <c r="AJ845" i="18" s="1"/>
  <c r="F558" i="18"/>
  <c r="G558" i="18" s="1"/>
  <c r="H558" i="18" s="1"/>
  <c r="I558" i="18" s="1"/>
  <c r="J558" i="18" s="1"/>
  <c r="K558" i="18" s="1"/>
  <c r="L558" i="18" s="1"/>
  <c r="M558" i="18" s="1"/>
  <c r="N558" i="18" s="1"/>
  <c r="O558" i="18" s="1"/>
  <c r="P558" i="18" s="1"/>
  <c r="Q558" i="18" s="1"/>
  <c r="R558" i="18" s="1"/>
  <c r="S558" i="18" s="1"/>
  <c r="T558" i="18" s="1"/>
  <c r="U558" i="18" s="1"/>
  <c r="V558" i="18" s="1"/>
  <c r="W558" i="18" s="1"/>
  <c r="X558" i="18" s="1"/>
  <c r="Y558" i="18" s="1"/>
  <c r="Z558" i="18" s="1"/>
  <c r="AA558" i="18" s="1"/>
  <c r="AB558" i="18" s="1"/>
  <c r="AC558" i="18" s="1"/>
  <c r="AD558" i="18" s="1"/>
  <c r="AE558" i="18" s="1"/>
  <c r="AF558" i="18" s="1"/>
  <c r="AG558" i="18" s="1"/>
  <c r="AH558" i="18" s="1"/>
  <c r="AI558" i="18" s="1"/>
  <c r="AJ558" i="18" s="1"/>
  <c r="F841" i="18"/>
  <c r="G841" i="18" s="1"/>
  <c r="H841" i="18" s="1"/>
  <c r="I841" i="18" s="1"/>
  <c r="J841" i="18" s="1"/>
  <c r="K841" i="18" s="1"/>
  <c r="L841" i="18" s="1"/>
  <c r="M841" i="18" s="1"/>
  <c r="N841" i="18" s="1"/>
  <c r="O841" i="18" s="1"/>
  <c r="P841" i="18" s="1"/>
  <c r="Q841" i="18" s="1"/>
  <c r="R841" i="18" s="1"/>
  <c r="S841" i="18" s="1"/>
  <c r="T841" i="18" s="1"/>
  <c r="U841" i="18" s="1"/>
  <c r="V841" i="18" s="1"/>
  <c r="W841" i="18" s="1"/>
  <c r="X841" i="18" s="1"/>
  <c r="Y841" i="18" s="1"/>
  <c r="Z841" i="18" s="1"/>
  <c r="AA841" i="18" s="1"/>
  <c r="AB841" i="18" s="1"/>
  <c r="AC841" i="18" s="1"/>
  <c r="AD841" i="18" s="1"/>
  <c r="AE841" i="18" s="1"/>
  <c r="AF841" i="18" s="1"/>
  <c r="AG841" i="18" s="1"/>
  <c r="AH841" i="18" s="1"/>
  <c r="AI841" i="18" s="1"/>
  <c r="AJ841" i="18" s="1"/>
  <c r="F554" i="18"/>
  <c r="G554" i="18" s="1"/>
  <c r="H554" i="18" s="1"/>
  <c r="I554" i="18" s="1"/>
  <c r="J554" i="18" s="1"/>
  <c r="K554" i="18" s="1"/>
  <c r="L554" i="18" s="1"/>
  <c r="M554" i="18" s="1"/>
  <c r="N554" i="18" s="1"/>
  <c r="O554" i="18" s="1"/>
  <c r="P554" i="18" s="1"/>
  <c r="Q554" i="18" s="1"/>
  <c r="R554" i="18" s="1"/>
  <c r="S554" i="18" s="1"/>
  <c r="T554" i="18" s="1"/>
  <c r="U554" i="18" s="1"/>
  <c r="V554" i="18" s="1"/>
  <c r="W554" i="18" s="1"/>
  <c r="X554" i="18" s="1"/>
  <c r="Y554" i="18" s="1"/>
  <c r="Z554" i="18" s="1"/>
  <c r="AA554" i="18" s="1"/>
  <c r="AB554" i="18" s="1"/>
  <c r="AC554" i="18" s="1"/>
  <c r="AD554" i="18" s="1"/>
  <c r="AE554" i="18" s="1"/>
  <c r="AF554" i="18" s="1"/>
  <c r="AG554" i="18" s="1"/>
  <c r="AH554" i="18" s="1"/>
  <c r="AI554" i="18" s="1"/>
  <c r="AJ554" i="18" s="1"/>
  <c r="F862" i="18"/>
  <c r="G862" i="18" s="1"/>
  <c r="H862" i="18" s="1"/>
  <c r="I862" i="18" s="1"/>
  <c r="J862" i="18" s="1"/>
  <c r="K862" i="18" s="1"/>
  <c r="L862" i="18" s="1"/>
  <c r="M862" i="18" s="1"/>
  <c r="N862" i="18" s="1"/>
  <c r="O862" i="18" s="1"/>
  <c r="P862" i="18" s="1"/>
  <c r="Q862" i="18" s="1"/>
  <c r="R862" i="18" s="1"/>
  <c r="S862" i="18" s="1"/>
  <c r="T862" i="18" s="1"/>
  <c r="U862" i="18" s="1"/>
  <c r="V862" i="18" s="1"/>
  <c r="W862" i="18" s="1"/>
  <c r="X862" i="18" s="1"/>
  <c r="Y862" i="18" s="1"/>
  <c r="Z862" i="18" s="1"/>
  <c r="AA862" i="18" s="1"/>
  <c r="AB862" i="18" s="1"/>
  <c r="AC862" i="18" s="1"/>
  <c r="AD862" i="18" s="1"/>
  <c r="AE862" i="18" s="1"/>
  <c r="AF862" i="18" s="1"/>
  <c r="AG862" i="18" s="1"/>
  <c r="AH862" i="18" s="1"/>
  <c r="AI862" i="18" s="1"/>
  <c r="AJ862" i="18" s="1"/>
  <c r="F575" i="18"/>
  <c r="G575" i="18" s="1"/>
  <c r="H575" i="18" s="1"/>
  <c r="I575" i="18" s="1"/>
  <c r="J575" i="18" s="1"/>
  <c r="K575" i="18" s="1"/>
  <c r="L575" i="18" s="1"/>
  <c r="M575" i="18" s="1"/>
  <c r="N575" i="18" s="1"/>
  <c r="O575" i="18" s="1"/>
  <c r="P575" i="18" s="1"/>
  <c r="Q575" i="18" s="1"/>
  <c r="R575" i="18" s="1"/>
  <c r="S575" i="18" s="1"/>
  <c r="T575" i="18" s="1"/>
  <c r="U575" i="18" s="1"/>
  <c r="V575" i="18" s="1"/>
  <c r="W575" i="18" s="1"/>
  <c r="X575" i="18" s="1"/>
  <c r="Y575" i="18" s="1"/>
  <c r="Z575" i="18" s="1"/>
  <c r="AA575" i="18" s="1"/>
  <c r="AB575" i="18" s="1"/>
  <c r="AC575" i="18" s="1"/>
  <c r="AD575" i="18" s="1"/>
  <c r="AE575" i="18" s="1"/>
  <c r="AF575" i="18" s="1"/>
  <c r="AG575" i="18" s="1"/>
  <c r="AH575" i="18" s="1"/>
  <c r="AI575" i="18" s="1"/>
  <c r="AJ575" i="18" s="1"/>
  <c r="F831" i="18"/>
  <c r="G831" i="18" s="1"/>
  <c r="H831" i="18" s="1"/>
  <c r="I831" i="18" s="1"/>
  <c r="J831" i="18" s="1"/>
  <c r="K831" i="18" s="1"/>
  <c r="L831" i="18" s="1"/>
  <c r="M831" i="18" s="1"/>
  <c r="N831" i="18" s="1"/>
  <c r="O831" i="18" s="1"/>
  <c r="P831" i="18" s="1"/>
  <c r="Q831" i="18" s="1"/>
  <c r="R831" i="18" s="1"/>
  <c r="S831" i="18" s="1"/>
  <c r="T831" i="18" s="1"/>
  <c r="U831" i="18" s="1"/>
  <c r="V831" i="18" s="1"/>
  <c r="W831" i="18" s="1"/>
  <c r="X831" i="18" s="1"/>
  <c r="Y831" i="18" s="1"/>
  <c r="Z831" i="18" s="1"/>
  <c r="AA831" i="18" s="1"/>
  <c r="AB831" i="18" s="1"/>
  <c r="AC831" i="18" s="1"/>
  <c r="AD831" i="18" s="1"/>
  <c r="AE831" i="18" s="1"/>
  <c r="AF831" i="18" s="1"/>
  <c r="AG831" i="18" s="1"/>
  <c r="AH831" i="18" s="1"/>
  <c r="AI831" i="18" s="1"/>
  <c r="AJ831" i="18" s="1"/>
  <c r="F544" i="18"/>
  <c r="G544" i="18" s="1"/>
  <c r="H544" i="18" s="1"/>
  <c r="I544" i="18" s="1"/>
  <c r="J544" i="18" s="1"/>
  <c r="K544" i="18" s="1"/>
  <c r="L544" i="18" s="1"/>
  <c r="M544" i="18" s="1"/>
  <c r="N544" i="18" s="1"/>
  <c r="O544" i="18" s="1"/>
  <c r="P544" i="18" s="1"/>
  <c r="Q544" i="18" s="1"/>
  <c r="R544" i="18" s="1"/>
  <c r="S544" i="18" s="1"/>
  <c r="T544" i="18" s="1"/>
  <c r="U544" i="18" s="1"/>
  <c r="V544" i="18" s="1"/>
  <c r="W544" i="18" s="1"/>
  <c r="X544" i="18" s="1"/>
  <c r="Y544" i="18" s="1"/>
  <c r="Z544" i="18" s="1"/>
  <c r="AA544" i="18" s="1"/>
  <c r="AB544" i="18" s="1"/>
  <c r="AC544" i="18" s="1"/>
  <c r="AD544" i="18" s="1"/>
  <c r="AE544" i="18" s="1"/>
  <c r="AF544" i="18" s="1"/>
  <c r="AG544" i="18" s="1"/>
  <c r="AH544" i="18" s="1"/>
  <c r="AI544" i="18" s="1"/>
  <c r="AJ544" i="18" s="1"/>
  <c r="F827" i="18"/>
  <c r="G827" i="18" s="1"/>
  <c r="H827" i="18" s="1"/>
  <c r="I827" i="18" s="1"/>
  <c r="J827" i="18" s="1"/>
  <c r="K827" i="18" s="1"/>
  <c r="L827" i="18" s="1"/>
  <c r="M827" i="18" s="1"/>
  <c r="N827" i="18" s="1"/>
  <c r="O827" i="18" s="1"/>
  <c r="P827" i="18" s="1"/>
  <c r="Q827" i="18" s="1"/>
  <c r="R827" i="18" s="1"/>
  <c r="S827" i="18" s="1"/>
  <c r="T827" i="18" s="1"/>
  <c r="U827" i="18" s="1"/>
  <c r="V827" i="18" s="1"/>
  <c r="W827" i="18" s="1"/>
  <c r="X827" i="18" s="1"/>
  <c r="Y827" i="18" s="1"/>
  <c r="Z827" i="18" s="1"/>
  <c r="AA827" i="18" s="1"/>
  <c r="AB827" i="18" s="1"/>
  <c r="AC827" i="18" s="1"/>
  <c r="AD827" i="18" s="1"/>
  <c r="AE827" i="18" s="1"/>
  <c r="AF827" i="18" s="1"/>
  <c r="AG827" i="18" s="1"/>
  <c r="AH827" i="18" s="1"/>
  <c r="AI827" i="18" s="1"/>
  <c r="AJ827" i="18" s="1"/>
  <c r="F540" i="18"/>
  <c r="G540" i="18" s="1"/>
  <c r="H540" i="18" s="1"/>
  <c r="I540" i="18" s="1"/>
  <c r="J540" i="18" s="1"/>
  <c r="K540" i="18" s="1"/>
  <c r="L540" i="18" s="1"/>
  <c r="M540" i="18" s="1"/>
  <c r="N540" i="18" s="1"/>
  <c r="O540" i="18" s="1"/>
  <c r="P540" i="18" s="1"/>
  <c r="Q540" i="18" s="1"/>
  <c r="R540" i="18" s="1"/>
  <c r="S540" i="18" s="1"/>
  <c r="T540" i="18" s="1"/>
  <c r="U540" i="18" s="1"/>
  <c r="V540" i="18" s="1"/>
  <c r="W540" i="18" s="1"/>
  <c r="X540" i="18" s="1"/>
  <c r="Y540" i="18" s="1"/>
  <c r="Z540" i="18" s="1"/>
  <c r="AA540" i="18" s="1"/>
  <c r="AB540" i="18" s="1"/>
  <c r="AC540" i="18" s="1"/>
  <c r="AD540" i="18" s="1"/>
  <c r="AE540" i="18" s="1"/>
  <c r="AF540" i="18" s="1"/>
  <c r="AG540" i="18" s="1"/>
  <c r="AH540" i="18" s="1"/>
  <c r="AI540" i="18" s="1"/>
  <c r="AJ540" i="18" s="1"/>
  <c r="F836" i="18"/>
  <c r="G836" i="18" s="1"/>
  <c r="H836" i="18" s="1"/>
  <c r="I836" i="18" s="1"/>
  <c r="J836" i="18" s="1"/>
  <c r="K836" i="18" s="1"/>
  <c r="L836" i="18" s="1"/>
  <c r="M836" i="18" s="1"/>
  <c r="N836" i="18" s="1"/>
  <c r="O836" i="18" s="1"/>
  <c r="P836" i="18" s="1"/>
  <c r="Q836" i="18" s="1"/>
  <c r="R836" i="18" s="1"/>
  <c r="S836" i="18" s="1"/>
  <c r="T836" i="18" s="1"/>
  <c r="U836" i="18" s="1"/>
  <c r="V836" i="18" s="1"/>
  <c r="W836" i="18" s="1"/>
  <c r="X836" i="18" s="1"/>
  <c r="Y836" i="18" s="1"/>
  <c r="Z836" i="18" s="1"/>
  <c r="AA836" i="18" s="1"/>
  <c r="AB836" i="18" s="1"/>
  <c r="AC836" i="18" s="1"/>
  <c r="AD836" i="18" s="1"/>
  <c r="AE836" i="18" s="1"/>
  <c r="AF836" i="18" s="1"/>
  <c r="AG836" i="18" s="1"/>
  <c r="AH836" i="18" s="1"/>
  <c r="AI836" i="18" s="1"/>
  <c r="AJ836" i="18" s="1"/>
  <c r="F549" i="18"/>
  <c r="G549" i="18" s="1"/>
  <c r="H549" i="18" s="1"/>
  <c r="I549" i="18" s="1"/>
  <c r="J549" i="18" s="1"/>
  <c r="K549" i="18" s="1"/>
  <c r="L549" i="18" s="1"/>
  <c r="M549" i="18" s="1"/>
  <c r="N549" i="18" s="1"/>
  <c r="O549" i="18" s="1"/>
  <c r="P549" i="18" s="1"/>
  <c r="Q549" i="18" s="1"/>
  <c r="R549" i="18" s="1"/>
  <c r="S549" i="18" s="1"/>
  <c r="T549" i="18" s="1"/>
  <c r="U549" i="18" s="1"/>
  <c r="V549" i="18" s="1"/>
  <c r="W549" i="18" s="1"/>
  <c r="X549" i="18" s="1"/>
  <c r="Y549" i="18" s="1"/>
  <c r="Z549" i="18" s="1"/>
  <c r="AA549" i="18" s="1"/>
  <c r="AB549" i="18" s="1"/>
  <c r="AC549" i="18" s="1"/>
  <c r="AD549" i="18" s="1"/>
  <c r="AE549" i="18" s="1"/>
  <c r="AF549" i="18" s="1"/>
  <c r="AG549" i="18" s="1"/>
  <c r="AH549" i="18" s="1"/>
  <c r="AI549" i="18" s="1"/>
  <c r="AJ549" i="18" s="1"/>
  <c r="F840" i="18"/>
  <c r="G840" i="18" s="1"/>
  <c r="H840" i="18" s="1"/>
  <c r="I840" i="18" s="1"/>
  <c r="J840" i="18" s="1"/>
  <c r="K840" i="18" s="1"/>
  <c r="L840" i="18" s="1"/>
  <c r="M840" i="18" s="1"/>
  <c r="N840" i="18" s="1"/>
  <c r="O840" i="18" s="1"/>
  <c r="P840" i="18" s="1"/>
  <c r="Q840" i="18" s="1"/>
  <c r="R840" i="18" s="1"/>
  <c r="S840" i="18" s="1"/>
  <c r="T840" i="18" s="1"/>
  <c r="U840" i="18" s="1"/>
  <c r="V840" i="18" s="1"/>
  <c r="W840" i="18" s="1"/>
  <c r="X840" i="18" s="1"/>
  <c r="Y840" i="18" s="1"/>
  <c r="Z840" i="18" s="1"/>
  <c r="AA840" i="18" s="1"/>
  <c r="AB840" i="18" s="1"/>
  <c r="AC840" i="18" s="1"/>
  <c r="AD840" i="18" s="1"/>
  <c r="AE840" i="18" s="1"/>
  <c r="AF840" i="18" s="1"/>
  <c r="AG840" i="18" s="1"/>
  <c r="AH840" i="18" s="1"/>
  <c r="AI840" i="18" s="1"/>
  <c r="AJ840" i="18" s="1"/>
  <c r="F553" i="18"/>
  <c r="G553" i="18" s="1"/>
  <c r="H553" i="18" s="1"/>
  <c r="I553" i="18" s="1"/>
  <c r="J553" i="18" s="1"/>
  <c r="K553" i="18" s="1"/>
  <c r="L553" i="18" s="1"/>
  <c r="M553" i="18" s="1"/>
  <c r="N553" i="18" s="1"/>
  <c r="O553" i="18" s="1"/>
  <c r="P553" i="18" s="1"/>
  <c r="Q553" i="18" s="1"/>
  <c r="R553" i="18" s="1"/>
  <c r="S553" i="18" s="1"/>
  <c r="T553" i="18" s="1"/>
  <c r="U553" i="18" s="1"/>
  <c r="V553" i="18" s="1"/>
  <c r="W553" i="18" s="1"/>
  <c r="X553" i="18" s="1"/>
  <c r="Y553" i="18" s="1"/>
  <c r="Z553" i="18" s="1"/>
  <c r="AA553" i="18" s="1"/>
  <c r="AB553" i="18" s="1"/>
  <c r="AC553" i="18" s="1"/>
  <c r="AD553" i="18" s="1"/>
  <c r="AE553" i="18" s="1"/>
  <c r="AF553" i="18" s="1"/>
  <c r="AG553" i="18" s="1"/>
  <c r="AH553" i="18" s="1"/>
  <c r="AI553" i="18" s="1"/>
  <c r="AJ553" i="18" s="1"/>
  <c r="F855" i="18"/>
  <c r="G855" i="18" s="1"/>
  <c r="H855" i="18" s="1"/>
  <c r="I855" i="18" s="1"/>
  <c r="J855" i="18" s="1"/>
  <c r="K855" i="18" s="1"/>
  <c r="L855" i="18" s="1"/>
  <c r="M855" i="18" s="1"/>
  <c r="N855" i="18" s="1"/>
  <c r="O855" i="18" s="1"/>
  <c r="P855" i="18" s="1"/>
  <c r="Q855" i="18" s="1"/>
  <c r="R855" i="18" s="1"/>
  <c r="S855" i="18" s="1"/>
  <c r="T855" i="18" s="1"/>
  <c r="U855" i="18" s="1"/>
  <c r="V855" i="18" s="1"/>
  <c r="W855" i="18" s="1"/>
  <c r="X855" i="18" s="1"/>
  <c r="Y855" i="18" s="1"/>
  <c r="Z855" i="18" s="1"/>
  <c r="AA855" i="18" s="1"/>
  <c r="AB855" i="18" s="1"/>
  <c r="AC855" i="18" s="1"/>
  <c r="AD855" i="18" s="1"/>
  <c r="AE855" i="18" s="1"/>
  <c r="AF855" i="18" s="1"/>
  <c r="AG855" i="18" s="1"/>
  <c r="AH855" i="18" s="1"/>
  <c r="AI855" i="18" s="1"/>
  <c r="AJ855" i="18" s="1"/>
  <c r="F568" i="18"/>
  <c r="G568" i="18" s="1"/>
  <c r="H568" i="18" s="1"/>
  <c r="I568" i="18" s="1"/>
  <c r="J568" i="18" s="1"/>
  <c r="K568" i="18" s="1"/>
  <c r="L568" i="18" s="1"/>
  <c r="M568" i="18" s="1"/>
  <c r="N568" i="18" s="1"/>
  <c r="O568" i="18" s="1"/>
  <c r="P568" i="18" s="1"/>
  <c r="Q568" i="18" s="1"/>
  <c r="R568" i="18" s="1"/>
  <c r="S568" i="18" s="1"/>
  <c r="T568" i="18" s="1"/>
  <c r="U568" i="18" s="1"/>
  <c r="V568" i="18" s="1"/>
  <c r="W568" i="18" s="1"/>
  <c r="X568" i="18" s="1"/>
  <c r="Y568" i="18" s="1"/>
  <c r="Z568" i="18" s="1"/>
  <c r="AA568" i="18" s="1"/>
  <c r="AB568" i="18" s="1"/>
  <c r="AC568" i="18" s="1"/>
  <c r="AD568" i="18" s="1"/>
  <c r="AE568" i="18" s="1"/>
  <c r="AF568" i="18" s="1"/>
  <c r="AG568" i="18" s="1"/>
  <c r="AH568" i="18" s="1"/>
  <c r="AI568" i="18" s="1"/>
  <c r="AJ568" i="18" s="1"/>
  <c r="F846" i="18"/>
  <c r="G846" i="18" s="1"/>
  <c r="H846" i="18" s="1"/>
  <c r="I846" i="18" s="1"/>
  <c r="J846" i="18" s="1"/>
  <c r="K846" i="18" s="1"/>
  <c r="L846" i="18" s="1"/>
  <c r="M846" i="18" s="1"/>
  <c r="N846" i="18" s="1"/>
  <c r="O846" i="18" s="1"/>
  <c r="P846" i="18" s="1"/>
  <c r="Q846" i="18" s="1"/>
  <c r="R846" i="18" s="1"/>
  <c r="S846" i="18" s="1"/>
  <c r="T846" i="18" s="1"/>
  <c r="U846" i="18" s="1"/>
  <c r="V846" i="18" s="1"/>
  <c r="W846" i="18" s="1"/>
  <c r="X846" i="18" s="1"/>
  <c r="Y846" i="18" s="1"/>
  <c r="Z846" i="18" s="1"/>
  <c r="AA846" i="18" s="1"/>
  <c r="AB846" i="18" s="1"/>
  <c r="AC846" i="18" s="1"/>
  <c r="AD846" i="18" s="1"/>
  <c r="AE846" i="18" s="1"/>
  <c r="AF846" i="18" s="1"/>
  <c r="AG846" i="18" s="1"/>
  <c r="AH846" i="18" s="1"/>
  <c r="AI846" i="18" s="1"/>
  <c r="AJ846" i="18" s="1"/>
  <c r="F559" i="18"/>
  <c r="G559" i="18" s="1"/>
  <c r="H559" i="18" s="1"/>
  <c r="I559" i="18" s="1"/>
  <c r="J559" i="18" s="1"/>
  <c r="K559" i="18" s="1"/>
  <c r="L559" i="18" s="1"/>
  <c r="M559" i="18" s="1"/>
  <c r="N559" i="18" s="1"/>
  <c r="O559" i="18" s="1"/>
  <c r="P559" i="18" s="1"/>
  <c r="Q559" i="18" s="1"/>
  <c r="R559" i="18" s="1"/>
  <c r="S559" i="18" s="1"/>
  <c r="T559" i="18" s="1"/>
  <c r="U559" i="18" s="1"/>
  <c r="V559" i="18" s="1"/>
  <c r="W559" i="18" s="1"/>
  <c r="X559" i="18" s="1"/>
  <c r="Y559" i="18" s="1"/>
  <c r="Z559" i="18" s="1"/>
  <c r="AA559" i="18" s="1"/>
  <c r="AB559" i="18" s="1"/>
  <c r="AC559" i="18" s="1"/>
  <c r="AD559" i="18" s="1"/>
  <c r="AE559" i="18" s="1"/>
  <c r="AF559" i="18" s="1"/>
  <c r="AG559" i="18" s="1"/>
  <c r="AH559" i="18" s="1"/>
  <c r="AI559" i="18" s="1"/>
  <c r="AJ559" i="18" s="1"/>
  <c r="F864" i="18"/>
  <c r="G864" i="18" s="1"/>
  <c r="H864" i="18" s="1"/>
  <c r="I864" i="18" s="1"/>
  <c r="J864" i="18" s="1"/>
  <c r="K864" i="18" s="1"/>
  <c r="L864" i="18" s="1"/>
  <c r="M864" i="18" s="1"/>
  <c r="N864" i="18" s="1"/>
  <c r="O864" i="18" s="1"/>
  <c r="P864" i="18" s="1"/>
  <c r="Q864" i="18" s="1"/>
  <c r="R864" i="18" s="1"/>
  <c r="S864" i="18" s="1"/>
  <c r="T864" i="18" s="1"/>
  <c r="U864" i="18" s="1"/>
  <c r="V864" i="18" s="1"/>
  <c r="W864" i="18" s="1"/>
  <c r="X864" i="18" s="1"/>
  <c r="Y864" i="18" s="1"/>
  <c r="Z864" i="18" s="1"/>
  <c r="AA864" i="18" s="1"/>
  <c r="AB864" i="18" s="1"/>
  <c r="AC864" i="18" s="1"/>
  <c r="AD864" i="18" s="1"/>
  <c r="AE864" i="18" s="1"/>
  <c r="AF864" i="18" s="1"/>
  <c r="AG864" i="18" s="1"/>
  <c r="AH864" i="18" s="1"/>
  <c r="AI864" i="18" s="1"/>
  <c r="AJ864" i="18" s="1"/>
  <c r="F577" i="18"/>
  <c r="G577" i="18" s="1"/>
  <c r="H577" i="18" s="1"/>
  <c r="I577" i="18" s="1"/>
  <c r="J577" i="18" s="1"/>
  <c r="K577" i="18" s="1"/>
  <c r="L577" i="18" s="1"/>
  <c r="M577" i="18" s="1"/>
  <c r="N577" i="18" s="1"/>
  <c r="O577" i="18" s="1"/>
  <c r="P577" i="18" s="1"/>
  <c r="Q577" i="18" s="1"/>
  <c r="R577" i="18" s="1"/>
  <c r="S577" i="18" s="1"/>
  <c r="T577" i="18" s="1"/>
  <c r="U577" i="18" s="1"/>
  <c r="V577" i="18" s="1"/>
  <c r="W577" i="18" s="1"/>
  <c r="X577" i="18" s="1"/>
  <c r="Y577" i="18" s="1"/>
  <c r="Z577" i="18" s="1"/>
  <c r="AA577" i="18" s="1"/>
  <c r="AB577" i="18" s="1"/>
  <c r="AC577" i="18" s="1"/>
  <c r="AD577" i="18" s="1"/>
  <c r="AE577" i="18" s="1"/>
  <c r="AF577" i="18" s="1"/>
  <c r="AG577" i="18" s="1"/>
  <c r="AH577" i="18" s="1"/>
  <c r="AI577" i="18" s="1"/>
  <c r="AJ577" i="18" s="1"/>
  <c r="F852" i="18"/>
  <c r="G852" i="18" s="1"/>
  <c r="H852" i="18" s="1"/>
  <c r="I852" i="18" s="1"/>
  <c r="J852" i="18" s="1"/>
  <c r="K852" i="18" s="1"/>
  <c r="L852" i="18" s="1"/>
  <c r="M852" i="18" s="1"/>
  <c r="N852" i="18" s="1"/>
  <c r="O852" i="18" s="1"/>
  <c r="P852" i="18" s="1"/>
  <c r="Q852" i="18" s="1"/>
  <c r="R852" i="18" s="1"/>
  <c r="S852" i="18" s="1"/>
  <c r="T852" i="18" s="1"/>
  <c r="U852" i="18" s="1"/>
  <c r="V852" i="18" s="1"/>
  <c r="W852" i="18" s="1"/>
  <c r="X852" i="18" s="1"/>
  <c r="Y852" i="18" s="1"/>
  <c r="Z852" i="18" s="1"/>
  <c r="AA852" i="18" s="1"/>
  <c r="AB852" i="18" s="1"/>
  <c r="AC852" i="18" s="1"/>
  <c r="AD852" i="18" s="1"/>
  <c r="AE852" i="18" s="1"/>
  <c r="AF852" i="18" s="1"/>
  <c r="AG852" i="18" s="1"/>
  <c r="AH852" i="18" s="1"/>
  <c r="AI852" i="18" s="1"/>
  <c r="AJ852" i="18" s="1"/>
  <c r="F565" i="18"/>
  <c r="G565" i="18" s="1"/>
  <c r="H565" i="18" s="1"/>
  <c r="I565" i="18" s="1"/>
  <c r="J565" i="18" s="1"/>
  <c r="K565" i="18" s="1"/>
  <c r="L565" i="18" s="1"/>
  <c r="M565" i="18" s="1"/>
  <c r="N565" i="18" s="1"/>
  <c r="O565" i="18" s="1"/>
  <c r="P565" i="18" s="1"/>
  <c r="Q565" i="18" s="1"/>
  <c r="R565" i="18" s="1"/>
  <c r="S565" i="18" s="1"/>
  <c r="T565" i="18" s="1"/>
  <c r="U565" i="18" s="1"/>
  <c r="V565" i="18" s="1"/>
  <c r="W565" i="18" s="1"/>
  <c r="X565" i="18" s="1"/>
  <c r="Y565" i="18" s="1"/>
  <c r="Z565" i="18" s="1"/>
  <c r="AA565" i="18" s="1"/>
  <c r="AB565" i="18" s="1"/>
  <c r="AC565" i="18" s="1"/>
  <c r="AD565" i="18" s="1"/>
  <c r="AE565" i="18" s="1"/>
  <c r="AF565" i="18" s="1"/>
  <c r="AG565" i="18" s="1"/>
  <c r="AH565" i="18" s="1"/>
  <c r="AI565" i="18" s="1"/>
  <c r="AJ565" i="18" s="1"/>
  <c r="F837" i="18"/>
  <c r="G837" i="18" s="1"/>
  <c r="H837" i="18" s="1"/>
  <c r="I837" i="18" s="1"/>
  <c r="J837" i="18" s="1"/>
  <c r="K837" i="18" s="1"/>
  <c r="L837" i="18" s="1"/>
  <c r="M837" i="18" s="1"/>
  <c r="N837" i="18" s="1"/>
  <c r="O837" i="18" s="1"/>
  <c r="P837" i="18" s="1"/>
  <c r="Q837" i="18" s="1"/>
  <c r="R837" i="18" s="1"/>
  <c r="S837" i="18" s="1"/>
  <c r="T837" i="18" s="1"/>
  <c r="U837" i="18" s="1"/>
  <c r="V837" i="18" s="1"/>
  <c r="W837" i="18" s="1"/>
  <c r="X837" i="18" s="1"/>
  <c r="Y837" i="18" s="1"/>
  <c r="Z837" i="18" s="1"/>
  <c r="AA837" i="18" s="1"/>
  <c r="AB837" i="18" s="1"/>
  <c r="AC837" i="18" s="1"/>
  <c r="AD837" i="18" s="1"/>
  <c r="AE837" i="18" s="1"/>
  <c r="AF837" i="18" s="1"/>
  <c r="AG837" i="18" s="1"/>
  <c r="AH837" i="18" s="1"/>
  <c r="AI837" i="18" s="1"/>
  <c r="AJ837" i="18" s="1"/>
  <c r="F550" i="18"/>
  <c r="G550" i="18" s="1"/>
  <c r="H550" i="18" s="1"/>
  <c r="I550" i="18" s="1"/>
  <c r="J550" i="18" s="1"/>
  <c r="K550" i="18" s="1"/>
  <c r="L550" i="18" s="1"/>
  <c r="M550" i="18" s="1"/>
  <c r="N550" i="18" s="1"/>
  <c r="O550" i="18" s="1"/>
  <c r="P550" i="18" s="1"/>
  <c r="Q550" i="18" s="1"/>
  <c r="R550" i="18" s="1"/>
  <c r="S550" i="18" s="1"/>
  <c r="T550" i="18" s="1"/>
  <c r="U550" i="18" s="1"/>
  <c r="V550" i="18" s="1"/>
  <c r="W550" i="18" s="1"/>
  <c r="X550" i="18" s="1"/>
  <c r="Y550" i="18" s="1"/>
  <c r="Z550" i="18" s="1"/>
  <c r="AA550" i="18" s="1"/>
  <c r="AB550" i="18" s="1"/>
  <c r="AC550" i="18" s="1"/>
  <c r="AD550" i="18" s="1"/>
  <c r="AE550" i="18" s="1"/>
  <c r="AF550" i="18" s="1"/>
  <c r="AG550" i="18" s="1"/>
  <c r="AH550" i="18" s="1"/>
  <c r="AI550" i="18" s="1"/>
  <c r="AJ550" i="18" s="1"/>
  <c r="F847" i="18"/>
  <c r="G847" i="18" s="1"/>
  <c r="H847" i="18" s="1"/>
  <c r="I847" i="18" s="1"/>
  <c r="J847" i="18" s="1"/>
  <c r="K847" i="18" s="1"/>
  <c r="L847" i="18" s="1"/>
  <c r="M847" i="18" s="1"/>
  <c r="N847" i="18" s="1"/>
  <c r="O847" i="18" s="1"/>
  <c r="P847" i="18" s="1"/>
  <c r="Q847" i="18" s="1"/>
  <c r="R847" i="18" s="1"/>
  <c r="S847" i="18" s="1"/>
  <c r="T847" i="18" s="1"/>
  <c r="U847" i="18" s="1"/>
  <c r="V847" i="18" s="1"/>
  <c r="W847" i="18" s="1"/>
  <c r="X847" i="18" s="1"/>
  <c r="Y847" i="18" s="1"/>
  <c r="Z847" i="18" s="1"/>
  <c r="AA847" i="18" s="1"/>
  <c r="AB847" i="18" s="1"/>
  <c r="AC847" i="18" s="1"/>
  <c r="AD847" i="18" s="1"/>
  <c r="AE847" i="18" s="1"/>
  <c r="AF847" i="18" s="1"/>
  <c r="AG847" i="18" s="1"/>
  <c r="AH847" i="18" s="1"/>
  <c r="AI847" i="18" s="1"/>
  <c r="AJ847" i="18" s="1"/>
  <c r="F560" i="18"/>
  <c r="G560" i="18" s="1"/>
  <c r="H560" i="18" s="1"/>
  <c r="I560" i="18" s="1"/>
  <c r="J560" i="18" s="1"/>
  <c r="K560" i="18" s="1"/>
  <c r="L560" i="18" s="1"/>
  <c r="M560" i="18" s="1"/>
  <c r="N560" i="18" s="1"/>
  <c r="O560" i="18" s="1"/>
  <c r="P560" i="18" s="1"/>
  <c r="Q560" i="18" s="1"/>
  <c r="R560" i="18" s="1"/>
  <c r="S560" i="18" s="1"/>
  <c r="T560" i="18" s="1"/>
  <c r="U560" i="18" s="1"/>
  <c r="V560" i="18" s="1"/>
  <c r="W560" i="18" s="1"/>
  <c r="X560" i="18" s="1"/>
  <c r="Y560" i="18" s="1"/>
  <c r="Z560" i="18" s="1"/>
  <c r="AA560" i="18" s="1"/>
  <c r="AB560" i="18" s="1"/>
  <c r="AC560" i="18" s="1"/>
  <c r="AD560" i="18" s="1"/>
  <c r="AE560" i="18" s="1"/>
  <c r="AF560" i="18" s="1"/>
  <c r="AG560" i="18" s="1"/>
  <c r="AH560" i="18" s="1"/>
  <c r="AI560" i="18" s="1"/>
  <c r="AJ560" i="18" s="1"/>
  <c r="F832" i="18"/>
  <c r="G832" i="18" s="1"/>
  <c r="H832" i="18" s="1"/>
  <c r="I832" i="18" s="1"/>
  <c r="J832" i="18" s="1"/>
  <c r="K832" i="18" s="1"/>
  <c r="L832" i="18" s="1"/>
  <c r="M832" i="18" s="1"/>
  <c r="N832" i="18" s="1"/>
  <c r="O832" i="18" s="1"/>
  <c r="P832" i="18" s="1"/>
  <c r="Q832" i="18" s="1"/>
  <c r="R832" i="18" s="1"/>
  <c r="S832" i="18" s="1"/>
  <c r="T832" i="18" s="1"/>
  <c r="U832" i="18" s="1"/>
  <c r="V832" i="18" s="1"/>
  <c r="W832" i="18" s="1"/>
  <c r="X832" i="18" s="1"/>
  <c r="Y832" i="18" s="1"/>
  <c r="Z832" i="18" s="1"/>
  <c r="AA832" i="18" s="1"/>
  <c r="AB832" i="18" s="1"/>
  <c r="AC832" i="18" s="1"/>
  <c r="AD832" i="18" s="1"/>
  <c r="AE832" i="18" s="1"/>
  <c r="AF832" i="18" s="1"/>
  <c r="AG832" i="18" s="1"/>
  <c r="AH832" i="18" s="1"/>
  <c r="AI832" i="18" s="1"/>
  <c r="AJ832" i="18" s="1"/>
  <c r="F545" i="18"/>
  <c r="G545" i="18" s="1"/>
  <c r="H545" i="18" s="1"/>
  <c r="I545" i="18" s="1"/>
  <c r="J545" i="18" s="1"/>
  <c r="K545" i="18" s="1"/>
  <c r="L545" i="18" s="1"/>
  <c r="M545" i="18" s="1"/>
  <c r="N545" i="18" s="1"/>
  <c r="O545" i="18" s="1"/>
  <c r="P545" i="18" s="1"/>
  <c r="Q545" i="18" s="1"/>
  <c r="R545" i="18" s="1"/>
  <c r="S545" i="18" s="1"/>
  <c r="T545" i="18" s="1"/>
  <c r="U545" i="18" s="1"/>
  <c r="V545" i="18" s="1"/>
  <c r="W545" i="18" s="1"/>
  <c r="X545" i="18" s="1"/>
  <c r="Y545" i="18" s="1"/>
  <c r="Z545" i="18" s="1"/>
  <c r="AA545" i="18" s="1"/>
  <c r="AB545" i="18" s="1"/>
  <c r="AC545" i="18" s="1"/>
  <c r="AD545" i="18" s="1"/>
  <c r="AE545" i="18" s="1"/>
  <c r="AF545" i="18" s="1"/>
  <c r="AG545" i="18" s="1"/>
  <c r="AH545" i="18" s="1"/>
  <c r="AI545" i="18" s="1"/>
  <c r="AJ545" i="18" s="1"/>
  <c r="F853" i="18"/>
  <c r="G853" i="18" s="1"/>
  <c r="H853" i="18" s="1"/>
  <c r="I853" i="18" s="1"/>
  <c r="J853" i="18" s="1"/>
  <c r="K853" i="18" s="1"/>
  <c r="L853" i="18" s="1"/>
  <c r="M853" i="18" s="1"/>
  <c r="N853" i="18" s="1"/>
  <c r="O853" i="18" s="1"/>
  <c r="P853" i="18" s="1"/>
  <c r="Q853" i="18" s="1"/>
  <c r="R853" i="18" s="1"/>
  <c r="S853" i="18" s="1"/>
  <c r="T853" i="18" s="1"/>
  <c r="U853" i="18" s="1"/>
  <c r="V853" i="18" s="1"/>
  <c r="W853" i="18" s="1"/>
  <c r="X853" i="18" s="1"/>
  <c r="Y853" i="18" s="1"/>
  <c r="Z853" i="18" s="1"/>
  <c r="AA853" i="18" s="1"/>
  <c r="AB853" i="18" s="1"/>
  <c r="AC853" i="18" s="1"/>
  <c r="AD853" i="18" s="1"/>
  <c r="AE853" i="18" s="1"/>
  <c r="AF853" i="18" s="1"/>
  <c r="AG853" i="18" s="1"/>
  <c r="AH853" i="18" s="1"/>
  <c r="AI853" i="18" s="1"/>
  <c r="AJ853" i="18" s="1"/>
  <c r="F566" i="18"/>
  <c r="G566" i="18" s="1"/>
  <c r="H566" i="18" s="1"/>
  <c r="I566" i="18" s="1"/>
  <c r="J566" i="18" s="1"/>
  <c r="K566" i="18" s="1"/>
  <c r="L566" i="18" s="1"/>
  <c r="M566" i="18" s="1"/>
  <c r="N566" i="18" s="1"/>
  <c r="O566" i="18" s="1"/>
  <c r="P566" i="18" s="1"/>
  <c r="Q566" i="18" s="1"/>
  <c r="R566" i="18" s="1"/>
  <c r="S566" i="18" s="1"/>
  <c r="T566" i="18" s="1"/>
  <c r="U566" i="18" s="1"/>
  <c r="V566" i="18" s="1"/>
  <c r="W566" i="18" s="1"/>
  <c r="X566" i="18" s="1"/>
  <c r="Y566" i="18" s="1"/>
  <c r="Z566" i="18" s="1"/>
  <c r="AA566" i="18" s="1"/>
  <c r="AB566" i="18" s="1"/>
  <c r="AC566" i="18" s="1"/>
  <c r="AD566" i="18" s="1"/>
  <c r="AE566" i="18" s="1"/>
  <c r="AF566" i="18" s="1"/>
  <c r="AG566" i="18" s="1"/>
  <c r="AH566" i="18" s="1"/>
  <c r="AI566" i="18" s="1"/>
  <c r="AJ566" i="18" s="1"/>
  <c r="F833" i="18"/>
  <c r="G833" i="18" s="1"/>
  <c r="H833" i="18" s="1"/>
  <c r="I833" i="18" s="1"/>
  <c r="J833" i="18" s="1"/>
  <c r="K833" i="18" s="1"/>
  <c r="L833" i="18" s="1"/>
  <c r="M833" i="18" s="1"/>
  <c r="N833" i="18" s="1"/>
  <c r="O833" i="18" s="1"/>
  <c r="P833" i="18" s="1"/>
  <c r="Q833" i="18" s="1"/>
  <c r="R833" i="18" s="1"/>
  <c r="S833" i="18" s="1"/>
  <c r="T833" i="18" s="1"/>
  <c r="U833" i="18" s="1"/>
  <c r="V833" i="18" s="1"/>
  <c r="W833" i="18" s="1"/>
  <c r="X833" i="18" s="1"/>
  <c r="Y833" i="18" s="1"/>
  <c r="Z833" i="18" s="1"/>
  <c r="AA833" i="18" s="1"/>
  <c r="AB833" i="18" s="1"/>
  <c r="AC833" i="18" s="1"/>
  <c r="AD833" i="18" s="1"/>
  <c r="AE833" i="18" s="1"/>
  <c r="AF833" i="18" s="1"/>
  <c r="AG833" i="18" s="1"/>
  <c r="AH833" i="18" s="1"/>
  <c r="AI833" i="18" s="1"/>
  <c r="AJ833" i="18" s="1"/>
  <c r="F546" i="18"/>
  <c r="G546" i="18" s="1"/>
  <c r="H546" i="18" s="1"/>
  <c r="I546" i="18" s="1"/>
  <c r="J546" i="18" s="1"/>
  <c r="K546" i="18" s="1"/>
  <c r="L546" i="18" s="1"/>
  <c r="M546" i="18" s="1"/>
  <c r="N546" i="18" s="1"/>
  <c r="O546" i="18" s="1"/>
  <c r="P546" i="18" s="1"/>
  <c r="Q546" i="18" s="1"/>
  <c r="R546" i="18" s="1"/>
  <c r="S546" i="18" s="1"/>
  <c r="T546" i="18" s="1"/>
  <c r="U546" i="18" s="1"/>
  <c r="V546" i="18" s="1"/>
  <c r="W546" i="18" s="1"/>
  <c r="X546" i="18" s="1"/>
  <c r="Y546" i="18" s="1"/>
  <c r="Z546" i="18" s="1"/>
  <c r="AA546" i="18" s="1"/>
  <c r="AB546" i="18" s="1"/>
  <c r="AC546" i="18" s="1"/>
  <c r="AD546" i="18" s="1"/>
  <c r="AE546" i="18" s="1"/>
  <c r="AF546" i="18" s="1"/>
  <c r="AG546" i="18" s="1"/>
  <c r="AH546" i="18" s="1"/>
  <c r="AI546" i="18" s="1"/>
  <c r="AJ546" i="18" s="1"/>
  <c r="F843" i="18"/>
  <c r="G843" i="18" s="1"/>
  <c r="H843" i="18" s="1"/>
  <c r="I843" i="18" s="1"/>
  <c r="J843" i="18" s="1"/>
  <c r="K843" i="18" s="1"/>
  <c r="L843" i="18" s="1"/>
  <c r="M843" i="18" s="1"/>
  <c r="N843" i="18" s="1"/>
  <c r="O843" i="18" s="1"/>
  <c r="P843" i="18" s="1"/>
  <c r="Q843" i="18" s="1"/>
  <c r="R843" i="18" s="1"/>
  <c r="S843" i="18" s="1"/>
  <c r="T843" i="18" s="1"/>
  <c r="U843" i="18" s="1"/>
  <c r="V843" i="18" s="1"/>
  <c r="W843" i="18" s="1"/>
  <c r="X843" i="18" s="1"/>
  <c r="Y843" i="18" s="1"/>
  <c r="Z843" i="18" s="1"/>
  <c r="AA843" i="18" s="1"/>
  <c r="AB843" i="18" s="1"/>
  <c r="AC843" i="18" s="1"/>
  <c r="AD843" i="18" s="1"/>
  <c r="AE843" i="18" s="1"/>
  <c r="AF843" i="18" s="1"/>
  <c r="AG843" i="18" s="1"/>
  <c r="AH843" i="18" s="1"/>
  <c r="AI843" i="18" s="1"/>
  <c r="AJ843" i="18" s="1"/>
  <c r="F556" i="18"/>
  <c r="G556" i="18" s="1"/>
  <c r="H556" i="18" s="1"/>
  <c r="I556" i="18" s="1"/>
  <c r="J556" i="18" s="1"/>
  <c r="K556" i="18" s="1"/>
  <c r="L556" i="18" s="1"/>
  <c r="M556" i="18" s="1"/>
  <c r="N556" i="18" s="1"/>
  <c r="O556" i="18" s="1"/>
  <c r="P556" i="18" s="1"/>
  <c r="Q556" i="18" s="1"/>
  <c r="R556" i="18" s="1"/>
  <c r="S556" i="18" s="1"/>
  <c r="T556" i="18" s="1"/>
  <c r="U556" i="18" s="1"/>
  <c r="V556" i="18" s="1"/>
  <c r="W556" i="18" s="1"/>
  <c r="X556" i="18" s="1"/>
  <c r="Y556" i="18" s="1"/>
  <c r="Z556" i="18" s="1"/>
  <c r="AA556" i="18" s="1"/>
  <c r="AB556" i="18" s="1"/>
  <c r="AC556" i="18" s="1"/>
  <c r="AD556" i="18" s="1"/>
  <c r="AE556" i="18" s="1"/>
  <c r="AF556" i="18" s="1"/>
  <c r="AG556" i="18" s="1"/>
  <c r="AH556" i="18" s="1"/>
  <c r="AI556" i="18" s="1"/>
  <c r="AJ556" i="18" s="1"/>
  <c r="F863" i="18"/>
  <c r="G863" i="18" s="1"/>
  <c r="H863" i="18" s="1"/>
  <c r="I863" i="18" s="1"/>
  <c r="J863" i="18" s="1"/>
  <c r="K863" i="18" s="1"/>
  <c r="L863" i="18" s="1"/>
  <c r="M863" i="18" s="1"/>
  <c r="N863" i="18" s="1"/>
  <c r="O863" i="18" s="1"/>
  <c r="P863" i="18" s="1"/>
  <c r="Q863" i="18" s="1"/>
  <c r="R863" i="18" s="1"/>
  <c r="S863" i="18" s="1"/>
  <c r="T863" i="18" s="1"/>
  <c r="U863" i="18" s="1"/>
  <c r="V863" i="18" s="1"/>
  <c r="W863" i="18" s="1"/>
  <c r="X863" i="18" s="1"/>
  <c r="Y863" i="18" s="1"/>
  <c r="Z863" i="18" s="1"/>
  <c r="AA863" i="18" s="1"/>
  <c r="AB863" i="18" s="1"/>
  <c r="AC863" i="18" s="1"/>
  <c r="AD863" i="18" s="1"/>
  <c r="AE863" i="18" s="1"/>
  <c r="AF863" i="18" s="1"/>
  <c r="AG863" i="18" s="1"/>
  <c r="AH863" i="18" s="1"/>
  <c r="AI863" i="18" s="1"/>
  <c r="AJ863" i="18" s="1"/>
  <c r="F576" i="18"/>
  <c r="G576" i="18" s="1"/>
  <c r="H576" i="18" s="1"/>
  <c r="I576" i="18" s="1"/>
  <c r="J576" i="18" s="1"/>
  <c r="K576" i="18" s="1"/>
  <c r="L576" i="18" s="1"/>
  <c r="M576" i="18" s="1"/>
  <c r="N576" i="18" s="1"/>
  <c r="O576" i="18" s="1"/>
  <c r="P576" i="18" s="1"/>
  <c r="Q576" i="18" s="1"/>
  <c r="R576" i="18" s="1"/>
  <c r="S576" i="18" s="1"/>
  <c r="T576" i="18" s="1"/>
  <c r="U576" i="18" s="1"/>
  <c r="V576" i="18" s="1"/>
  <c r="W576" i="18" s="1"/>
  <c r="X576" i="18" s="1"/>
  <c r="Y576" i="18" s="1"/>
  <c r="Z576" i="18" s="1"/>
  <c r="AA576" i="18" s="1"/>
  <c r="AB576" i="18" s="1"/>
  <c r="AC576" i="18" s="1"/>
  <c r="AD576" i="18" s="1"/>
  <c r="AE576" i="18" s="1"/>
  <c r="AF576" i="18" s="1"/>
  <c r="AG576" i="18" s="1"/>
  <c r="AH576" i="18" s="1"/>
  <c r="AI576" i="18" s="1"/>
  <c r="AJ576" i="18" s="1"/>
  <c r="F854" i="18"/>
  <c r="G854" i="18" s="1"/>
  <c r="H854" i="18" s="1"/>
  <c r="I854" i="18" s="1"/>
  <c r="J854" i="18" s="1"/>
  <c r="K854" i="18" s="1"/>
  <c r="L854" i="18" s="1"/>
  <c r="M854" i="18" s="1"/>
  <c r="N854" i="18" s="1"/>
  <c r="O854" i="18" s="1"/>
  <c r="P854" i="18" s="1"/>
  <c r="Q854" i="18" s="1"/>
  <c r="R854" i="18" s="1"/>
  <c r="S854" i="18" s="1"/>
  <c r="T854" i="18" s="1"/>
  <c r="U854" i="18" s="1"/>
  <c r="V854" i="18" s="1"/>
  <c r="W854" i="18" s="1"/>
  <c r="X854" i="18" s="1"/>
  <c r="Y854" i="18" s="1"/>
  <c r="Z854" i="18" s="1"/>
  <c r="AA854" i="18" s="1"/>
  <c r="AB854" i="18" s="1"/>
  <c r="AC854" i="18" s="1"/>
  <c r="AD854" i="18" s="1"/>
  <c r="AE854" i="18" s="1"/>
  <c r="AF854" i="18" s="1"/>
  <c r="AG854" i="18" s="1"/>
  <c r="AH854" i="18" s="1"/>
  <c r="AI854" i="18" s="1"/>
  <c r="AJ854" i="18" s="1"/>
  <c r="F567" i="18"/>
  <c r="G567" i="18" s="1"/>
  <c r="H567" i="18" s="1"/>
  <c r="I567" i="18" s="1"/>
  <c r="J567" i="18" s="1"/>
  <c r="K567" i="18" s="1"/>
  <c r="L567" i="18" s="1"/>
  <c r="M567" i="18" s="1"/>
  <c r="N567" i="18" s="1"/>
  <c r="O567" i="18" s="1"/>
  <c r="P567" i="18" s="1"/>
  <c r="Q567" i="18" s="1"/>
  <c r="R567" i="18" s="1"/>
  <c r="S567" i="18" s="1"/>
  <c r="T567" i="18" s="1"/>
  <c r="U567" i="18" s="1"/>
  <c r="V567" i="18" s="1"/>
  <c r="W567" i="18" s="1"/>
  <c r="X567" i="18" s="1"/>
  <c r="Y567" i="18" s="1"/>
  <c r="Z567" i="18" s="1"/>
  <c r="AA567" i="18" s="1"/>
  <c r="AB567" i="18" s="1"/>
  <c r="AC567" i="18" s="1"/>
  <c r="AD567" i="18" s="1"/>
  <c r="AE567" i="18" s="1"/>
  <c r="AF567" i="18" s="1"/>
  <c r="AG567" i="18" s="1"/>
  <c r="AH567" i="18" s="1"/>
  <c r="AI567" i="18" s="1"/>
  <c r="AJ567" i="18" s="1"/>
  <c r="F826" i="18"/>
  <c r="G826" i="18" s="1"/>
  <c r="H826" i="18" s="1"/>
  <c r="I826" i="18" s="1"/>
  <c r="J826" i="18" s="1"/>
  <c r="K826" i="18" s="1"/>
  <c r="L826" i="18" s="1"/>
  <c r="M826" i="18" s="1"/>
  <c r="N826" i="18" s="1"/>
  <c r="O826" i="18" s="1"/>
  <c r="P826" i="18" s="1"/>
  <c r="Q826" i="18" s="1"/>
  <c r="R826" i="18" s="1"/>
  <c r="S826" i="18" s="1"/>
  <c r="T826" i="18" s="1"/>
  <c r="U826" i="18" s="1"/>
  <c r="V826" i="18" s="1"/>
  <c r="W826" i="18" s="1"/>
  <c r="X826" i="18" s="1"/>
  <c r="Y826" i="18" s="1"/>
  <c r="Z826" i="18" s="1"/>
  <c r="AA826" i="18" s="1"/>
  <c r="AB826" i="18" s="1"/>
  <c r="AC826" i="18" s="1"/>
  <c r="AD826" i="18" s="1"/>
  <c r="AE826" i="18" s="1"/>
  <c r="AF826" i="18" s="1"/>
  <c r="AG826" i="18" s="1"/>
  <c r="AH826" i="18" s="1"/>
  <c r="AI826" i="18" s="1"/>
  <c r="AJ826" i="18" s="1"/>
  <c r="F539" i="18"/>
  <c r="G539" i="18" s="1"/>
  <c r="H539" i="18" s="1"/>
  <c r="I539" i="18" s="1"/>
  <c r="J539" i="18" s="1"/>
  <c r="K539" i="18" s="1"/>
  <c r="L539" i="18" s="1"/>
  <c r="M539" i="18" s="1"/>
  <c r="N539" i="18" s="1"/>
  <c r="O539" i="18" s="1"/>
  <c r="P539" i="18" s="1"/>
  <c r="Q539" i="18" s="1"/>
  <c r="R539" i="18" s="1"/>
  <c r="S539" i="18" s="1"/>
  <c r="T539" i="18" s="1"/>
  <c r="U539" i="18" s="1"/>
  <c r="V539" i="18" s="1"/>
  <c r="W539" i="18" s="1"/>
  <c r="X539" i="18" s="1"/>
  <c r="Y539" i="18" s="1"/>
  <c r="Z539" i="18" s="1"/>
  <c r="AA539" i="18" s="1"/>
  <c r="AB539" i="18" s="1"/>
  <c r="AC539" i="18" s="1"/>
  <c r="AD539" i="18" s="1"/>
  <c r="AE539" i="18" s="1"/>
  <c r="AF539" i="18" s="1"/>
  <c r="AG539" i="18" s="1"/>
  <c r="AH539" i="18" s="1"/>
  <c r="AI539" i="18" s="1"/>
  <c r="AJ539" i="18" s="1"/>
  <c r="F849" i="18"/>
  <c r="G849" i="18" s="1"/>
  <c r="H849" i="18" s="1"/>
  <c r="I849" i="18" s="1"/>
  <c r="J849" i="18" s="1"/>
  <c r="K849" i="18" s="1"/>
  <c r="L849" i="18" s="1"/>
  <c r="M849" i="18" s="1"/>
  <c r="N849" i="18" s="1"/>
  <c r="O849" i="18" s="1"/>
  <c r="P849" i="18" s="1"/>
  <c r="Q849" i="18" s="1"/>
  <c r="R849" i="18" s="1"/>
  <c r="S849" i="18" s="1"/>
  <c r="T849" i="18" s="1"/>
  <c r="U849" i="18" s="1"/>
  <c r="V849" i="18" s="1"/>
  <c r="W849" i="18" s="1"/>
  <c r="X849" i="18" s="1"/>
  <c r="Y849" i="18" s="1"/>
  <c r="Z849" i="18" s="1"/>
  <c r="AA849" i="18" s="1"/>
  <c r="AB849" i="18" s="1"/>
  <c r="AC849" i="18" s="1"/>
  <c r="AD849" i="18" s="1"/>
  <c r="AE849" i="18" s="1"/>
  <c r="AF849" i="18" s="1"/>
  <c r="AG849" i="18" s="1"/>
  <c r="AH849" i="18" s="1"/>
  <c r="AI849" i="18" s="1"/>
  <c r="AJ849" i="18" s="1"/>
  <c r="F562" i="18"/>
  <c r="G562" i="18" s="1"/>
  <c r="H562" i="18" s="1"/>
  <c r="I562" i="18" s="1"/>
  <c r="J562" i="18" s="1"/>
  <c r="K562" i="18" s="1"/>
  <c r="L562" i="18" s="1"/>
  <c r="M562" i="18" s="1"/>
  <c r="N562" i="18" s="1"/>
  <c r="O562" i="18" s="1"/>
  <c r="P562" i="18" s="1"/>
  <c r="Q562" i="18" s="1"/>
  <c r="R562" i="18" s="1"/>
  <c r="S562" i="18" s="1"/>
  <c r="T562" i="18" s="1"/>
  <c r="U562" i="18" s="1"/>
  <c r="V562" i="18" s="1"/>
  <c r="W562" i="18" s="1"/>
  <c r="X562" i="18" s="1"/>
  <c r="Y562" i="18" s="1"/>
  <c r="Z562" i="18" s="1"/>
  <c r="AA562" i="18" s="1"/>
  <c r="AB562" i="18" s="1"/>
  <c r="AC562" i="18" s="1"/>
  <c r="AD562" i="18" s="1"/>
  <c r="AE562" i="18" s="1"/>
  <c r="AF562" i="18" s="1"/>
  <c r="AG562" i="18" s="1"/>
  <c r="AH562" i="18" s="1"/>
  <c r="AI562" i="18" s="1"/>
  <c r="AJ562" i="18" s="1"/>
  <c r="F848" i="18"/>
  <c r="G848" i="18" s="1"/>
  <c r="H848" i="18" s="1"/>
  <c r="I848" i="18" s="1"/>
  <c r="J848" i="18" s="1"/>
  <c r="K848" i="18" s="1"/>
  <c r="L848" i="18" s="1"/>
  <c r="M848" i="18" s="1"/>
  <c r="N848" i="18" s="1"/>
  <c r="O848" i="18" s="1"/>
  <c r="P848" i="18" s="1"/>
  <c r="Q848" i="18" s="1"/>
  <c r="R848" i="18" s="1"/>
  <c r="S848" i="18" s="1"/>
  <c r="T848" i="18" s="1"/>
  <c r="U848" i="18" s="1"/>
  <c r="V848" i="18" s="1"/>
  <c r="W848" i="18" s="1"/>
  <c r="X848" i="18" s="1"/>
  <c r="Y848" i="18" s="1"/>
  <c r="Z848" i="18" s="1"/>
  <c r="AA848" i="18" s="1"/>
  <c r="AB848" i="18" s="1"/>
  <c r="AC848" i="18" s="1"/>
  <c r="AD848" i="18" s="1"/>
  <c r="AE848" i="18" s="1"/>
  <c r="AF848" i="18" s="1"/>
  <c r="AG848" i="18" s="1"/>
  <c r="AH848" i="18" s="1"/>
  <c r="AI848" i="18" s="1"/>
  <c r="AJ848" i="18" s="1"/>
  <c r="F561" i="18"/>
  <c r="G561" i="18" s="1"/>
  <c r="H561" i="18" s="1"/>
  <c r="I561" i="18" s="1"/>
  <c r="J561" i="18" s="1"/>
  <c r="K561" i="18" s="1"/>
  <c r="L561" i="18" s="1"/>
  <c r="M561" i="18" s="1"/>
  <c r="N561" i="18" s="1"/>
  <c r="O561" i="18" s="1"/>
  <c r="P561" i="18" s="1"/>
  <c r="Q561" i="18" s="1"/>
  <c r="R561" i="18" s="1"/>
  <c r="S561" i="18" s="1"/>
  <c r="T561" i="18" s="1"/>
  <c r="U561" i="18" s="1"/>
  <c r="V561" i="18" s="1"/>
  <c r="W561" i="18" s="1"/>
  <c r="X561" i="18" s="1"/>
  <c r="Y561" i="18" s="1"/>
  <c r="Z561" i="18" s="1"/>
  <c r="AA561" i="18" s="1"/>
  <c r="AB561" i="18" s="1"/>
  <c r="AC561" i="18" s="1"/>
  <c r="AD561" i="18" s="1"/>
  <c r="AE561" i="18" s="1"/>
  <c r="AF561" i="18" s="1"/>
  <c r="AG561" i="18" s="1"/>
  <c r="AH561" i="18" s="1"/>
  <c r="AI561" i="18" s="1"/>
  <c r="AJ561" i="18" s="1"/>
  <c r="F838" i="18"/>
  <c r="G838" i="18" s="1"/>
  <c r="H838" i="18" s="1"/>
  <c r="I838" i="18" s="1"/>
  <c r="J838" i="18" s="1"/>
  <c r="K838" i="18" s="1"/>
  <c r="L838" i="18" s="1"/>
  <c r="M838" i="18" s="1"/>
  <c r="N838" i="18" s="1"/>
  <c r="O838" i="18" s="1"/>
  <c r="P838" i="18" s="1"/>
  <c r="Q838" i="18" s="1"/>
  <c r="R838" i="18" s="1"/>
  <c r="S838" i="18" s="1"/>
  <c r="T838" i="18" s="1"/>
  <c r="U838" i="18" s="1"/>
  <c r="V838" i="18" s="1"/>
  <c r="W838" i="18" s="1"/>
  <c r="X838" i="18" s="1"/>
  <c r="Y838" i="18" s="1"/>
  <c r="Z838" i="18" s="1"/>
  <c r="AA838" i="18" s="1"/>
  <c r="AB838" i="18" s="1"/>
  <c r="AC838" i="18" s="1"/>
  <c r="AD838" i="18" s="1"/>
  <c r="AE838" i="18" s="1"/>
  <c r="AF838" i="18" s="1"/>
  <c r="AG838" i="18" s="1"/>
  <c r="AH838" i="18" s="1"/>
  <c r="AI838" i="18" s="1"/>
  <c r="AJ838" i="18" s="1"/>
  <c r="F551" i="18"/>
  <c r="G551" i="18" s="1"/>
  <c r="H551" i="18" s="1"/>
  <c r="I551" i="18" s="1"/>
  <c r="J551" i="18" s="1"/>
  <c r="K551" i="18" s="1"/>
  <c r="L551" i="18" s="1"/>
  <c r="M551" i="18" s="1"/>
  <c r="N551" i="18" s="1"/>
  <c r="O551" i="18" s="1"/>
  <c r="P551" i="18" s="1"/>
  <c r="Q551" i="18" s="1"/>
  <c r="R551" i="18" s="1"/>
  <c r="S551" i="18" s="1"/>
  <c r="T551" i="18" s="1"/>
  <c r="U551" i="18" s="1"/>
  <c r="V551" i="18" s="1"/>
  <c r="W551" i="18" s="1"/>
  <c r="X551" i="18" s="1"/>
  <c r="Y551" i="18" s="1"/>
  <c r="Z551" i="18" s="1"/>
  <c r="AA551" i="18" s="1"/>
  <c r="AB551" i="18" s="1"/>
  <c r="AC551" i="18" s="1"/>
  <c r="AD551" i="18" s="1"/>
  <c r="AE551" i="18" s="1"/>
  <c r="AF551" i="18" s="1"/>
  <c r="AG551" i="18" s="1"/>
  <c r="AH551" i="18" s="1"/>
  <c r="AI551" i="18" s="1"/>
  <c r="AJ551" i="18" s="1"/>
  <c r="F839" i="18"/>
  <c r="G839" i="18" s="1"/>
  <c r="H839" i="18" s="1"/>
  <c r="I839" i="18" s="1"/>
  <c r="J839" i="18" s="1"/>
  <c r="K839" i="18" s="1"/>
  <c r="L839" i="18" s="1"/>
  <c r="M839" i="18" s="1"/>
  <c r="N839" i="18" s="1"/>
  <c r="O839" i="18" s="1"/>
  <c r="P839" i="18" s="1"/>
  <c r="Q839" i="18" s="1"/>
  <c r="R839" i="18" s="1"/>
  <c r="S839" i="18" s="1"/>
  <c r="T839" i="18" s="1"/>
  <c r="U839" i="18" s="1"/>
  <c r="V839" i="18" s="1"/>
  <c r="W839" i="18" s="1"/>
  <c r="X839" i="18" s="1"/>
  <c r="Y839" i="18" s="1"/>
  <c r="Z839" i="18" s="1"/>
  <c r="AA839" i="18" s="1"/>
  <c r="AB839" i="18" s="1"/>
  <c r="AC839" i="18" s="1"/>
  <c r="AD839" i="18" s="1"/>
  <c r="AE839" i="18" s="1"/>
  <c r="AF839" i="18" s="1"/>
  <c r="AG839" i="18" s="1"/>
  <c r="AH839" i="18" s="1"/>
  <c r="AI839" i="18" s="1"/>
  <c r="AJ839" i="18" s="1"/>
  <c r="F552" i="18"/>
  <c r="G552" i="18" s="1"/>
  <c r="H552" i="18" s="1"/>
  <c r="I552" i="18" s="1"/>
  <c r="J552" i="18" s="1"/>
  <c r="K552" i="18" s="1"/>
  <c r="L552" i="18" s="1"/>
  <c r="M552" i="18" s="1"/>
  <c r="N552" i="18" s="1"/>
  <c r="O552" i="18" s="1"/>
  <c r="P552" i="18" s="1"/>
  <c r="Q552" i="18" s="1"/>
  <c r="R552" i="18" s="1"/>
  <c r="S552" i="18" s="1"/>
  <c r="T552" i="18" s="1"/>
  <c r="U552" i="18" s="1"/>
  <c r="V552" i="18" s="1"/>
  <c r="W552" i="18" s="1"/>
  <c r="X552" i="18" s="1"/>
  <c r="Y552" i="18" s="1"/>
  <c r="Z552" i="18" s="1"/>
  <c r="AA552" i="18" s="1"/>
  <c r="AB552" i="18" s="1"/>
  <c r="AC552" i="18" s="1"/>
  <c r="AD552" i="18" s="1"/>
  <c r="AE552" i="18" s="1"/>
  <c r="AF552" i="18" s="1"/>
  <c r="AG552" i="18" s="1"/>
  <c r="AH552" i="18" s="1"/>
  <c r="AI552" i="18" s="1"/>
  <c r="AJ552" i="18" s="1"/>
  <c r="F851" i="18"/>
  <c r="G851" i="18" s="1"/>
  <c r="H851" i="18" s="1"/>
  <c r="I851" i="18" s="1"/>
  <c r="J851" i="18" s="1"/>
  <c r="K851" i="18" s="1"/>
  <c r="L851" i="18" s="1"/>
  <c r="M851" i="18" s="1"/>
  <c r="N851" i="18" s="1"/>
  <c r="O851" i="18" s="1"/>
  <c r="P851" i="18" s="1"/>
  <c r="Q851" i="18" s="1"/>
  <c r="R851" i="18" s="1"/>
  <c r="S851" i="18" s="1"/>
  <c r="T851" i="18" s="1"/>
  <c r="U851" i="18" s="1"/>
  <c r="V851" i="18" s="1"/>
  <c r="W851" i="18" s="1"/>
  <c r="X851" i="18" s="1"/>
  <c r="Y851" i="18" s="1"/>
  <c r="Z851" i="18" s="1"/>
  <c r="AA851" i="18" s="1"/>
  <c r="AB851" i="18" s="1"/>
  <c r="AC851" i="18" s="1"/>
  <c r="AD851" i="18" s="1"/>
  <c r="AE851" i="18" s="1"/>
  <c r="AF851" i="18" s="1"/>
  <c r="AG851" i="18" s="1"/>
  <c r="AH851" i="18" s="1"/>
  <c r="AI851" i="18" s="1"/>
  <c r="AJ851" i="18" s="1"/>
  <c r="F564" i="18"/>
  <c r="G564" i="18" s="1"/>
  <c r="H564" i="18" s="1"/>
  <c r="I564" i="18" s="1"/>
  <c r="J564" i="18" s="1"/>
  <c r="K564" i="18" s="1"/>
  <c r="L564" i="18" s="1"/>
  <c r="M564" i="18" s="1"/>
  <c r="N564" i="18" s="1"/>
  <c r="O564" i="18" s="1"/>
  <c r="P564" i="18" s="1"/>
  <c r="Q564" i="18" s="1"/>
  <c r="R564" i="18" s="1"/>
  <c r="S564" i="18" s="1"/>
  <c r="T564" i="18" s="1"/>
  <c r="U564" i="18" s="1"/>
  <c r="V564" i="18" s="1"/>
  <c r="W564" i="18" s="1"/>
  <c r="X564" i="18" s="1"/>
  <c r="Y564" i="18" s="1"/>
  <c r="Z564" i="18" s="1"/>
  <c r="AA564" i="18" s="1"/>
  <c r="AB564" i="18" s="1"/>
  <c r="AC564" i="18" s="1"/>
  <c r="AD564" i="18" s="1"/>
  <c r="AE564" i="18" s="1"/>
  <c r="AF564" i="18" s="1"/>
  <c r="AG564" i="18" s="1"/>
  <c r="AH564" i="18" s="1"/>
  <c r="AI564" i="18" s="1"/>
  <c r="AJ564" i="18" s="1"/>
  <c r="F835" i="18"/>
  <c r="G835" i="18" s="1"/>
  <c r="H835" i="18" s="1"/>
  <c r="I835" i="18" s="1"/>
  <c r="J835" i="18" s="1"/>
  <c r="K835" i="18" s="1"/>
  <c r="L835" i="18" s="1"/>
  <c r="M835" i="18" s="1"/>
  <c r="N835" i="18" s="1"/>
  <c r="O835" i="18" s="1"/>
  <c r="P835" i="18" s="1"/>
  <c r="Q835" i="18" s="1"/>
  <c r="R835" i="18" s="1"/>
  <c r="S835" i="18" s="1"/>
  <c r="T835" i="18" s="1"/>
  <c r="U835" i="18" s="1"/>
  <c r="V835" i="18" s="1"/>
  <c r="W835" i="18" s="1"/>
  <c r="X835" i="18" s="1"/>
  <c r="Y835" i="18" s="1"/>
  <c r="Z835" i="18" s="1"/>
  <c r="AA835" i="18" s="1"/>
  <c r="AB835" i="18" s="1"/>
  <c r="AC835" i="18" s="1"/>
  <c r="AD835" i="18" s="1"/>
  <c r="AE835" i="18" s="1"/>
  <c r="AF835" i="18" s="1"/>
  <c r="AG835" i="18" s="1"/>
  <c r="AH835" i="18" s="1"/>
  <c r="AI835" i="18" s="1"/>
  <c r="AJ835" i="18" s="1"/>
  <c r="F548" i="18"/>
  <c r="G548" i="18" s="1"/>
  <c r="H548" i="18" s="1"/>
  <c r="I548" i="18" s="1"/>
  <c r="J548" i="18" s="1"/>
  <c r="K548" i="18" s="1"/>
  <c r="L548" i="18" s="1"/>
  <c r="M548" i="18" s="1"/>
  <c r="N548" i="18" s="1"/>
  <c r="O548" i="18" s="1"/>
  <c r="P548" i="18" s="1"/>
  <c r="Q548" i="18" s="1"/>
  <c r="R548" i="18" s="1"/>
  <c r="S548" i="18" s="1"/>
  <c r="T548" i="18" s="1"/>
  <c r="U548" i="18" s="1"/>
  <c r="V548" i="18" s="1"/>
  <c r="W548" i="18" s="1"/>
  <c r="X548" i="18" s="1"/>
  <c r="Y548" i="18" s="1"/>
  <c r="Z548" i="18" s="1"/>
  <c r="AA548" i="18" s="1"/>
  <c r="AB548" i="18" s="1"/>
  <c r="AC548" i="18" s="1"/>
  <c r="AD548" i="18" s="1"/>
  <c r="AE548" i="18" s="1"/>
  <c r="AF548" i="18" s="1"/>
  <c r="AG548" i="18" s="1"/>
  <c r="AH548" i="18" s="1"/>
  <c r="AI548" i="18" s="1"/>
  <c r="AJ548" i="18" s="1"/>
  <c r="F860" i="18"/>
  <c r="G860" i="18" s="1"/>
  <c r="H860" i="18" s="1"/>
  <c r="I860" i="18" s="1"/>
  <c r="J860" i="18" s="1"/>
  <c r="K860" i="18" s="1"/>
  <c r="L860" i="18" s="1"/>
  <c r="M860" i="18" s="1"/>
  <c r="N860" i="18" s="1"/>
  <c r="O860" i="18" s="1"/>
  <c r="P860" i="18" s="1"/>
  <c r="Q860" i="18" s="1"/>
  <c r="R860" i="18" s="1"/>
  <c r="S860" i="18" s="1"/>
  <c r="T860" i="18" s="1"/>
  <c r="U860" i="18" s="1"/>
  <c r="V860" i="18" s="1"/>
  <c r="W860" i="18" s="1"/>
  <c r="X860" i="18" s="1"/>
  <c r="Y860" i="18" s="1"/>
  <c r="Z860" i="18" s="1"/>
  <c r="AA860" i="18" s="1"/>
  <c r="AB860" i="18" s="1"/>
  <c r="AC860" i="18" s="1"/>
  <c r="AD860" i="18" s="1"/>
  <c r="AE860" i="18" s="1"/>
  <c r="AF860" i="18" s="1"/>
  <c r="AG860" i="18" s="1"/>
  <c r="AH860" i="18" s="1"/>
  <c r="AI860" i="18" s="1"/>
  <c r="AJ860" i="18" s="1"/>
  <c r="F573" i="18"/>
  <c r="G573" i="18" s="1"/>
  <c r="H573" i="18" s="1"/>
  <c r="I573" i="18" s="1"/>
  <c r="J573" i="18" s="1"/>
  <c r="K573" i="18" s="1"/>
  <c r="L573" i="18" s="1"/>
  <c r="M573" i="18" s="1"/>
  <c r="N573" i="18" s="1"/>
  <c r="O573" i="18" s="1"/>
  <c r="P573" i="18" s="1"/>
  <c r="Q573" i="18" s="1"/>
  <c r="R573" i="18" s="1"/>
  <c r="S573" i="18" s="1"/>
  <c r="T573" i="18" s="1"/>
  <c r="U573" i="18" s="1"/>
  <c r="V573" i="18" s="1"/>
  <c r="W573" i="18" s="1"/>
  <c r="X573" i="18" s="1"/>
  <c r="Y573" i="18" s="1"/>
  <c r="Z573" i="18" s="1"/>
  <c r="AA573" i="18" s="1"/>
  <c r="AB573" i="18" s="1"/>
  <c r="AC573" i="18" s="1"/>
  <c r="AD573" i="18" s="1"/>
  <c r="AE573" i="18" s="1"/>
  <c r="AF573" i="18" s="1"/>
  <c r="AG573" i="18" s="1"/>
  <c r="AH573" i="18" s="1"/>
  <c r="AI573" i="18" s="1"/>
  <c r="AJ573" i="18" s="1"/>
  <c r="F834" i="18"/>
  <c r="G834" i="18" s="1"/>
  <c r="H834" i="18" s="1"/>
  <c r="I834" i="18" s="1"/>
  <c r="J834" i="18" s="1"/>
  <c r="K834" i="18" s="1"/>
  <c r="L834" i="18" s="1"/>
  <c r="M834" i="18" s="1"/>
  <c r="N834" i="18" s="1"/>
  <c r="O834" i="18" s="1"/>
  <c r="P834" i="18" s="1"/>
  <c r="Q834" i="18" s="1"/>
  <c r="R834" i="18" s="1"/>
  <c r="S834" i="18" s="1"/>
  <c r="T834" i="18" s="1"/>
  <c r="U834" i="18" s="1"/>
  <c r="V834" i="18" s="1"/>
  <c r="W834" i="18" s="1"/>
  <c r="X834" i="18" s="1"/>
  <c r="Y834" i="18" s="1"/>
  <c r="Z834" i="18" s="1"/>
  <c r="AA834" i="18" s="1"/>
  <c r="AB834" i="18" s="1"/>
  <c r="AC834" i="18" s="1"/>
  <c r="AD834" i="18" s="1"/>
  <c r="AE834" i="18" s="1"/>
  <c r="AF834" i="18" s="1"/>
  <c r="AG834" i="18" s="1"/>
  <c r="AH834" i="18" s="1"/>
  <c r="AI834" i="18" s="1"/>
  <c r="AJ834" i="18" s="1"/>
  <c r="F547" i="18"/>
  <c r="G547" i="18" s="1"/>
  <c r="H547" i="18" s="1"/>
  <c r="I547" i="18" s="1"/>
  <c r="J547" i="18" s="1"/>
  <c r="K547" i="18" s="1"/>
  <c r="L547" i="18" s="1"/>
  <c r="M547" i="18" s="1"/>
  <c r="N547" i="18" s="1"/>
  <c r="O547" i="18" s="1"/>
  <c r="P547" i="18" s="1"/>
  <c r="Q547" i="18" s="1"/>
  <c r="R547" i="18" s="1"/>
  <c r="S547" i="18" s="1"/>
  <c r="T547" i="18" s="1"/>
  <c r="U547" i="18" s="1"/>
  <c r="V547" i="18" s="1"/>
  <c r="W547" i="18" s="1"/>
  <c r="X547" i="18" s="1"/>
  <c r="Y547" i="18" s="1"/>
  <c r="Z547" i="18" s="1"/>
  <c r="AA547" i="18" s="1"/>
  <c r="AB547" i="18" s="1"/>
  <c r="AC547" i="18" s="1"/>
  <c r="AD547" i="18" s="1"/>
  <c r="AE547" i="18" s="1"/>
  <c r="AF547" i="18" s="1"/>
  <c r="AG547" i="18" s="1"/>
  <c r="AH547" i="18" s="1"/>
  <c r="AI547" i="18" s="1"/>
  <c r="AJ547" i="18" s="1"/>
  <c r="F858" i="18"/>
  <c r="G858" i="18" s="1"/>
  <c r="H858" i="18" s="1"/>
  <c r="I858" i="18" s="1"/>
  <c r="J858" i="18" s="1"/>
  <c r="K858" i="18" s="1"/>
  <c r="L858" i="18" s="1"/>
  <c r="M858" i="18" s="1"/>
  <c r="N858" i="18" s="1"/>
  <c r="O858" i="18" s="1"/>
  <c r="P858" i="18" s="1"/>
  <c r="Q858" i="18" s="1"/>
  <c r="R858" i="18" s="1"/>
  <c r="S858" i="18" s="1"/>
  <c r="T858" i="18" s="1"/>
  <c r="U858" i="18" s="1"/>
  <c r="V858" i="18" s="1"/>
  <c r="W858" i="18" s="1"/>
  <c r="X858" i="18" s="1"/>
  <c r="Y858" i="18" s="1"/>
  <c r="Z858" i="18" s="1"/>
  <c r="AA858" i="18" s="1"/>
  <c r="AB858" i="18" s="1"/>
  <c r="AC858" i="18" s="1"/>
  <c r="AD858" i="18" s="1"/>
  <c r="AE858" i="18" s="1"/>
  <c r="AF858" i="18" s="1"/>
  <c r="AG858" i="18" s="1"/>
  <c r="AH858" i="18" s="1"/>
  <c r="AI858" i="18" s="1"/>
  <c r="AJ858" i="18" s="1"/>
  <c r="F571" i="18"/>
  <c r="G571" i="18" s="1"/>
  <c r="H571" i="18" s="1"/>
  <c r="I571" i="18" s="1"/>
  <c r="J571" i="18" s="1"/>
  <c r="K571" i="18" s="1"/>
  <c r="L571" i="18" s="1"/>
  <c r="M571" i="18" s="1"/>
  <c r="N571" i="18" s="1"/>
  <c r="O571" i="18" s="1"/>
  <c r="P571" i="18" s="1"/>
  <c r="Q571" i="18" s="1"/>
  <c r="R571" i="18" s="1"/>
  <c r="S571" i="18" s="1"/>
  <c r="T571" i="18" s="1"/>
  <c r="U571" i="18" s="1"/>
  <c r="V571" i="18" s="1"/>
  <c r="W571" i="18" s="1"/>
  <c r="X571" i="18" s="1"/>
  <c r="Y571" i="18" s="1"/>
  <c r="Z571" i="18" s="1"/>
  <c r="AA571" i="18" s="1"/>
  <c r="AB571" i="18" s="1"/>
  <c r="AC571" i="18" s="1"/>
  <c r="AD571" i="18" s="1"/>
  <c r="AE571" i="18" s="1"/>
  <c r="AF571" i="18" s="1"/>
  <c r="AG571" i="18" s="1"/>
  <c r="AH571" i="18" s="1"/>
  <c r="AI571" i="18" s="1"/>
  <c r="AJ571" i="18" s="1"/>
  <c r="F825" i="18"/>
  <c r="G825" i="18" s="1"/>
  <c r="H825" i="18" s="1"/>
  <c r="I825" i="18" s="1"/>
  <c r="J825" i="18" s="1"/>
  <c r="K825" i="18" s="1"/>
  <c r="L825" i="18" s="1"/>
  <c r="M825" i="18" s="1"/>
  <c r="N825" i="18" s="1"/>
  <c r="O825" i="18" s="1"/>
  <c r="P825" i="18" s="1"/>
  <c r="Q825" i="18" s="1"/>
  <c r="R825" i="18" s="1"/>
  <c r="S825" i="18" s="1"/>
  <c r="T825" i="18" s="1"/>
  <c r="U825" i="18" s="1"/>
  <c r="V825" i="18" s="1"/>
  <c r="W825" i="18" s="1"/>
  <c r="X825" i="18" s="1"/>
  <c r="Y825" i="18" s="1"/>
  <c r="Z825" i="18" s="1"/>
  <c r="AA825" i="18" s="1"/>
  <c r="AB825" i="18" s="1"/>
  <c r="AC825" i="18" s="1"/>
  <c r="AD825" i="18" s="1"/>
  <c r="AE825" i="18" s="1"/>
  <c r="AF825" i="18" s="1"/>
  <c r="AG825" i="18" s="1"/>
  <c r="AH825" i="18" s="1"/>
  <c r="AI825" i="18" s="1"/>
  <c r="AJ825" i="18" s="1"/>
  <c r="F538" i="18"/>
  <c r="G538" i="18" s="1"/>
  <c r="H538" i="18" s="1"/>
  <c r="I538" i="18" s="1"/>
  <c r="J538" i="18" s="1"/>
  <c r="K538" i="18" s="1"/>
  <c r="L538" i="18" s="1"/>
  <c r="M538" i="18" s="1"/>
  <c r="N538" i="18" s="1"/>
  <c r="O538" i="18" s="1"/>
  <c r="P538" i="18" s="1"/>
  <c r="Q538" i="18" s="1"/>
  <c r="R538" i="18" s="1"/>
  <c r="S538" i="18" s="1"/>
  <c r="T538" i="18" s="1"/>
  <c r="U538" i="18" s="1"/>
  <c r="V538" i="18" s="1"/>
  <c r="W538" i="18" s="1"/>
  <c r="X538" i="18" s="1"/>
  <c r="Y538" i="18" s="1"/>
  <c r="Z538" i="18" s="1"/>
  <c r="AA538" i="18" s="1"/>
  <c r="AB538" i="18" s="1"/>
  <c r="AC538" i="18" s="1"/>
  <c r="AD538" i="18" s="1"/>
  <c r="AE538" i="18" s="1"/>
  <c r="AF538" i="18" s="1"/>
  <c r="AG538" i="18" s="1"/>
  <c r="AH538" i="18" s="1"/>
  <c r="AI538" i="18" s="1"/>
  <c r="AJ538" i="18" s="1"/>
  <c r="F861" i="18"/>
  <c r="G861" i="18" s="1"/>
  <c r="H861" i="18" s="1"/>
  <c r="I861" i="18" s="1"/>
  <c r="J861" i="18" s="1"/>
  <c r="K861" i="18" s="1"/>
  <c r="L861" i="18" s="1"/>
  <c r="M861" i="18" s="1"/>
  <c r="N861" i="18" s="1"/>
  <c r="O861" i="18" s="1"/>
  <c r="P861" i="18" s="1"/>
  <c r="Q861" i="18" s="1"/>
  <c r="R861" i="18" s="1"/>
  <c r="S861" i="18" s="1"/>
  <c r="T861" i="18" s="1"/>
  <c r="U861" i="18" s="1"/>
  <c r="V861" i="18" s="1"/>
  <c r="W861" i="18" s="1"/>
  <c r="X861" i="18" s="1"/>
  <c r="Y861" i="18" s="1"/>
  <c r="Z861" i="18" s="1"/>
  <c r="AA861" i="18" s="1"/>
  <c r="AB861" i="18" s="1"/>
  <c r="AC861" i="18" s="1"/>
  <c r="AD861" i="18" s="1"/>
  <c r="AE861" i="18" s="1"/>
  <c r="AF861" i="18" s="1"/>
  <c r="AG861" i="18" s="1"/>
  <c r="AH861" i="18" s="1"/>
  <c r="AI861" i="18" s="1"/>
  <c r="AJ861" i="18" s="1"/>
  <c r="F574" i="18"/>
  <c r="G574" i="18" s="1"/>
  <c r="H574" i="18" s="1"/>
  <c r="I574" i="18" s="1"/>
  <c r="J574" i="18" s="1"/>
  <c r="K574" i="18" s="1"/>
  <c r="L574" i="18" s="1"/>
  <c r="M574" i="18" s="1"/>
  <c r="N574" i="18" s="1"/>
  <c r="O574" i="18" s="1"/>
  <c r="P574" i="18" s="1"/>
  <c r="Q574" i="18" s="1"/>
  <c r="R574" i="18" s="1"/>
  <c r="S574" i="18" s="1"/>
  <c r="T574" i="18" s="1"/>
  <c r="U574" i="18" s="1"/>
  <c r="V574" i="18" s="1"/>
  <c r="W574" i="18" s="1"/>
  <c r="X574" i="18" s="1"/>
  <c r="Y574" i="18" s="1"/>
  <c r="Z574" i="18" s="1"/>
  <c r="AA574" i="18" s="1"/>
  <c r="AB574" i="18" s="1"/>
  <c r="AC574" i="18" s="1"/>
  <c r="AD574" i="18" s="1"/>
  <c r="AE574" i="18" s="1"/>
  <c r="AF574" i="18" s="1"/>
  <c r="AG574" i="18" s="1"/>
  <c r="AH574" i="18" s="1"/>
  <c r="AI574" i="18" s="1"/>
  <c r="AJ574" i="18" s="1"/>
  <c r="F830" i="18"/>
  <c r="G830" i="18" s="1"/>
  <c r="H830" i="18" s="1"/>
  <c r="I830" i="18" s="1"/>
  <c r="J830" i="18" s="1"/>
  <c r="K830" i="18" s="1"/>
  <c r="L830" i="18" s="1"/>
  <c r="M830" i="18" s="1"/>
  <c r="N830" i="18" s="1"/>
  <c r="O830" i="18" s="1"/>
  <c r="P830" i="18" s="1"/>
  <c r="Q830" i="18" s="1"/>
  <c r="R830" i="18" s="1"/>
  <c r="S830" i="18" s="1"/>
  <c r="T830" i="18" s="1"/>
  <c r="U830" i="18" s="1"/>
  <c r="V830" i="18" s="1"/>
  <c r="W830" i="18" s="1"/>
  <c r="X830" i="18" s="1"/>
  <c r="Y830" i="18" s="1"/>
  <c r="Z830" i="18" s="1"/>
  <c r="AA830" i="18" s="1"/>
  <c r="AB830" i="18" s="1"/>
  <c r="AC830" i="18" s="1"/>
  <c r="AD830" i="18" s="1"/>
  <c r="AE830" i="18" s="1"/>
  <c r="AF830" i="18" s="1"/>
  <c r="AG830" i="18" s="1"/>
  <c r="AH830" i="18" s="1"/>
  <c r="AI830" i="18" s="1"/>
  <c r="AJ830" i="18" s="1"/>
  <c r="F543" i="18"/>
  <c r="G543" i="18" s="1"/>
  <c r="H543" i="18" s="1"/>
  <c r="I543" i="18" s="1"/>
  <c r="J543" i="18" s="1"/>
  <c r="K543" i="18" s="1"/>
  <c r="L543" i="18" s="1"/>
  <c r="M543" i="18" s="1"/>
  <c r="N543" i="18" s="1"/>
  <c r="O543" i="18" s="1"/>
  <c r="P543" i="18" s="1"/>
  <c r="Q543" i="18" s="1"/>
  <c r="R543" i="18" s="1"/>
  <c r="S543" i="18" s="1"/>
  <c r="T543" i="18" s="1"/>
  <c r="U543" i="18" s="1"/>
  <c r="V543" i="18" s="1"/>
  <c r="W543" i="18" s="1"/>
  <c r="X543" i="18" s="1"/>
  <c r="Y543" i="18" s="1"/>
  <c r="Z543" i="18" s="1"/>
  <c r="AA543" i="18" s="1"/>
  <c r="AB543" i="18" s="1"/>
  <c r="AC543" i="18" s="1"/>
  <c r="AD543" i="18" s="1"/>
  <c r="AE543" i="18" s="1"/>
  <c r="AF543" i="18" s="1"/>
  <c r="AG543" i="18" s="1"/>
  <c r="AH543" i="18" s="1"/>
  <c r="AI543" i="18" s="1"/>
  <c r="AJ543" i="18" s="1"/>
  <c r="F859" i="18"/>
  <c r="G859" i="18" s="1"/>
  <c r="H859" i="18" s="1"/>
  <c r="I859" i="18" s="1"/>
  <c r="J859" i="18" s="1"/>
  <c r="K859" i="18" s="1"/>
  <c r="L859" i="18" s="1"/>
  <c r="M859" i="18" s="1"/>
  <c r="N859" i="18" s="1"/>
  <c r="O859" i="18" s="1"/>
  <c r="P859" i="18" s="1"/>
  <c r="Q859" i="18" s="1"/>
  <c r="R859" i="18" s="1"/>
  <c r="S859" i="18" s="1"/>
  <c r="T859" i="18" s="1"/>
  <c r="U859" i="18" s="1"/>
  <c r="V859" i="18" s="1"/>
  <c r="W859" i="18" s="1"/>
  <c r="X859" i="18" s="1"/>
  <c r="Y859" i="18" s="1"/>
  <c r="Z859" i="18" s="1"/>
  <c r="AA859" i="18" s="1"/>
  <c r="AB859" i="18" s="1"/>
  <c r="AC859" i="18" s="1"/>
  <c r="AD859" i="18" s="1"/>
  <c r="AE859" i="18" s="1"/>
  <c r="AF859" i="18" s="1"/>
  <c r="AG859" i="18" s="1"/>
  <c r="AH859" i="18" s="1"/>
  <c r="AI859" i="18" s="1"/>
  <c r="AJ859" i="18" s="1"/>
  <c r="F572" i="18"/>
  <c r="G572" i="18" s="1"/>
  <c r="H572" i="18" s="1"/>
  <c r="I572" i="18" s="1"/>
  <c r="J572" i="18" s="1"/>
  <c r="K572" i="18" s="1"/>
  <c r="L572" i="18" s="1"/>
  <c r="M572" i="18" s="1"/>
  <c r="N572" i="18" s="1"/>
  <c r="O572" i="18" s="1"/>
  <c r="P572" i="18" s="1"/>
  <c r="Q572" i="18" s="1"/>
  <c r="R572" i="18" s="1"/>
  <c r="S572" i="18" s="1"/>
  <c r="T572" i="18" s="1"/>
  <c r="U572" i="18" s="1"/>
  <c r="V572" i="18" s="1"/>
  <c r="W572" i="18" s="1"/>
  <c r="X572" i="18" s="1"/>
  <c r="Y572" i="18" s="1"/>
  <c r="Z572" i="18" s="1"/>
  <c r="AA572" i="18" s="1"/>
  <c r="AB572" i="18" s="1"/>
  <c r="AC572" i="18" s="1"/>
  <c r="AD572" i="18" s="1"/>
  <c r="AE572" i="18" s="1"/>
  <c r="AF572" i="18" s="1"/>
  <c r="AG572" i="18" s="1"/>
  <c r="AH572" i="18" s="1"/>
  <c r="AI572" i="18" s="1"/>
  <c r="AJ572" i="18" s="1"/>
  <c r="F842" i="18"/>
  <c r="G842" i="18" s="1"/>
  <c r="H842" i="18" s="1"/>
  <c r="I842" i="18" s="1"/>
  <c r="J842" i="18" s="1"/>
  <c r="K842" i="18" s="1"/>
  <c r="L842" i="18" s="1"/>
  <c r="M842" i="18" s="1"/>
  <c r="N842" i="18" s="1"/>
  <c r="O842" i="18" s="1"/>
  <c r="P842" i="18" s="1"/>
  <c r="Q842" i="18" s="1"/>
  <c r="R842" i="18" s="1"/>
  <c r="S842" i="18" s="1"/>
  <c r="T842" i="18" s="1"/>
  <c r="U842" i="18" s="1"/>
  <c r="V842" i="18" s="1"/>
  <c r="W842" i="18" s="1"/>
  <c r="X842" i="18" s="1"/>
  <c r="Y842" i="18" s="1"/>
  <c r="Z842" i="18" s="1"/>
  <c r="AA842" i="18" s="1"/>
  <c r="AB842" i="18" s="1"/>
  <c r="AC842" i="18" s="1"/>
  <c r="AD842" i="18" s="1"/>
  <c r="AE842" i="18" s="1"/>
  <c r="AF842" i="18" s="1"/>
  <c r="AG842" i="18" s="1"/>
  <c r="AH842" i="18" s="1"/>
  <c r="AI842" i="18" s="1"/>
  <c r="AJ842" i="18" s="1"/>
  <c r="F555" i="18"/>
  <c r="G555" i="18" s="1"/>
  <c r="H555" i="18" s="1"/>
  <c r="I555" i="18" s="1"/>
  <c r="J555" i="18" s="1"/>
  <c r="K555" i="18" s="1"/>
  <c r="L555" i="18" s="1"/>
  <c r="M555" i="18" s="1"/>
  <c r="N555" i="18" s="1"/>
  <c r="O555" i="18" s="1"/>
  <c r="P555" i="18" s="1"/>
  <c r="Q555" i="18" s="1"/>
  <c r="R555" i="18" s="1"/>
  <c r="S555" i="18" s="1"/>
  <c r="T555" i="18" s="1"/>
  <c r="U555" i="18" s="1"/>
  <c r="V555" i="18" s="1"/>
  <c r="W555" i="18" s="1"/>
  <c r="X555" i="18" s="1"/>
  <c r="Y555" i="18" s="1"/>
  <c r="Z555" i="18" s="1"/>
  <c r="AA555" i="18" s="1"/>
  <c r="AB555" i="18" s="1"/>
  <c r="AC555" i="18" s="1"/>
  <c r="AD555" i="18" s="1"/>
  <c r="AE555" i="18" s="1"/>
  <c r="AF555" i="18" s="1"/>
  <c r="AG555" i="18" s="1"/>
  <c r="AH555" i="18" s="1"/>
  <c r="AI555" i="18" s="1"/>
  <c r="AJ555" i="18" s="1"/>
  <c r="F828" i="18"/>
  <c r="G828" i="18" s="1"/>
  <c r="H828" i="18" s="1"/>
  <c r="I828" i="18" s="1"/>
  <c r="J828" i="18" s="1"/>
  <c r="K828" i="18" s="1"/>
  <c r="L828" i="18" s="1"/>
  <c r="M828" i="18" s="1"/>
  <c r="N828" i="18" s="1"/>
  <c r="O828" i="18" s="1"/>
  <c r="P828" i="18" s="1"/>
  <c r="Q828" i="18" s="1"/>
  <c r="R828" i="18" s="1"/>
  <c r="S828" i="18" s="1"/>
  <c r="T828" i="18" s="1"/>
  <c r="U828" i="18" s="1"/>
  <c r="V828" i="18" s="1"/>
  <c r="W828" i="18" s="1"/>
  <c r="X828" i="18" s="1"/>
  <c r="Y828" i="18" s="1"/>
  <c r="Z828" i="18" s="1"/>
  <c r="AA828" i="18" s="1"/>
  <c r="AB828" i="18" s="1"/>
  <c r="AC828" i="18" s="1"/>
  <c r="AD828" i="18" s="1"/>
  <c r="AE828" i="18" s="1"/>
  <c r="AF828" i="18" s="1"/>
  <c r="AG828" i="18" s="1"/>
  <c r="AH828" i="18" s="1"/>
  <c r="AI828" i="18" s="1"/>
  <c r="AJ828" i="18" s="1"/>
  <c r="F541" i="18"/>
  <c r="G541" i="18" s="1"/>
  <c r="H541" i="18" s="1"/>
  <c r="I541" i="18" s="1"/>
  <c r="J541" i="18" s="1"/>
  <c r="K541" i="18" s="1"/>
  <c r="L541" i="18" s="1"/>
  <c r="M541" i="18" s="1"/>
  <c r="N541" i="18" s="1"/>
  <c r="O541" i="18" s="1"/>
  <c r="P541" i="18" s="1"/>
  <c r="Q541" i="18" s="1"/>
  <c r="R541" i="18" s="1"/>
  <c r="S541" i="18" s="1"/>
  <c r="T541" i="18" s="1"/>
  <c r="U541" i="18" s="1"/>
  <c r="V541" i="18" s="1"/>
  <c r="W541" i="18" s="1"/>
  <c r="X541" i="18" s="1"/>
  <c r="Y541" i="18" s="1"/>
  <c r="Z541" i="18" s="1"/>
  <c r="AA541" i="18" s="1"/>
  <c r="AB541" i="18" s="1"/>
  <c r="AC541" i="18" s="1"/>
  <c r="AD541" i="18" s="1"/>
  <c r="AE541" i="18" s="1"/>
  <c r="AF541" i="18" s="1"/>
  <c r="AG541" i="18" s="1"/>
  <c r="AH541" i="18" s="1"/>
  <c r="AI541" i="18" s="1"/>
  <c r="AJ541" i="18" s="1"/>
  <c r="F850" i="18"/>
  <c r="G850" i="18" s="1"/>
  <c r="H850" i="18" s="1"/>
  <c r="I850" i="18" s="1"/>
  <c r="J850" i="18" s="1"/>
  <c r="K850" i="18" s="1"/>
  <c r="L850" i="18" s="1"/>
  <c r="M850" i="18" s="1"/>
  <c r="N850" i="18" s="1"/>
  <c r="O850" i="18" s="1"/>
  <c r="P850" i="18" s="1"/>
  <c r="Q850" i="18" s="1"/>
  <c r="R850" i="18" s="1"/>
  <c r="S850" i="18" s="1"/>
  <c r="T850" i="18" s="1"/>
  <c r="U850" i="18" s="1"/>
  <c r="V850" i="18" s="1"/>
  <c r="W850" i="18" s="1"/>
  <c r="X850" i="18" s="1"/>
  <c r="Y850" i="18" s="1"/>
  <c r="Z850" i="18" s="1"/>
  <c r="AA850" i="18" s="1"/>
  <c r="AB850" i="18" s="1"/>
  <c r="AC850" i="18" s="1"/>
  <c r="AD850" i="18" s="1"/>
  <c r="AE850" i="18" s="1"/>
  <c r="AF850" i="18" s="1"/>
  <c r="AG850" i="18" s="1"/>
  <c r="AH850" i="18" s="1"/>
  <c r="AI850" i="18" s="1"/>
  <c r="AJ850" i="18" s="1"/>
  <c r="F563" i="18"/>
  <c r="G563" i="18" s="1"/>
  <c r="H563" i="18" s="1"/>
  <c r="I563" i="18" s="1"/>
  <c r="J563" i="18" s="1"/>
  <c r="K563" i="18" s="1"/>
  <c r="L563" i="18" s="1"/>
  <c r="M563" i="18" s="1"/>
  <c r="N563" i="18" s="1"/>
  <c r="O563" i="18" s="1"/>
  <c r="P563" i="18" s="1"/>
  <c r="Q563" i="18" s="1"/>
  <c r="R563" i="18" s="1"/>
  <c r="S563" i="18" s="1"/>
  <c r="T563" i="18" s="1"/>
  <c r="U563" i="18" s="1"/>
  <c r="V563" i="18" s="1"/>
  <c r="W563" i="18" s="1"/>
  <c r="X563" i="18" s="1"/>
  <c r="Y563" i="18" s="1"/>
  <c r="Z563" i="18" s="1"/>
  <c r="AA563" i="18" s="1"/>
  <c r="AB563" i="18" s="1"/>
  <c r="AC563" i="18" s="1"/>
  <c r="AD563" i="18" s="1"/>
  <c r="AE563" i="18" s="1"/>
  <c r="AF563" i="18" s="1"/>
  <c r="AG563" i="18" s="1"/>
  <c r="AH563" i="18" s="1"/>
  <c r="AI563" i="18" s="1"/>
  <c r="AJ563" i="18" s="1"/>
  <c r="F76" i="1" l="1"/>
  <c r="G76" i="1" s="1"/>
  <c r="H76" i="1" s="1"/>
  <c r="I76" i="1" s="1"/>
  <c r="J76" i="1" s="1"/>
  <c r="K76" i="1" s="1"/>
  <c r="L76" i="1" s="1"/>
  <c r="M76" i="1" s="1"/>
  <c r="N76" i="1" s="1"/>
  <c r="O76" i="1" s="1"/>
  <c r="P76" i="1" s="1"/>
  <c r="Q76" i="1" s="1"/>
  <c r="R76" i="1" s="1"/>
  <c r="S76" i="1" s="1"/>
  <c r="T76" i="1" s="1"/>
  <c r="U76" i="1" s="1"/>
  <c r="V76" i="1" s="1"/>
  <c r="W76" i="1" s="1"/>
  <c r="X76" i="1" s="1"/>
  <c r="Y76" i="1" s="1"/>
  <c r="Z76" i="1" s="1"/>
  <c r="AA76" i="1" s="1"/>
  <c r="AB76" i="1" s="1"/>
  <c r="AC76" i="1" s="1"/>
  <c r="AD76" i="1" s="1"/>
  <c r="AE76" i="1" s="1"/>
  <c r="AF76" i="1" s="1"/>
  <c r="AG76" i="1" s="1"/>
  <c r="AH76" i="1" s="1"/>
  <c r="AI76" i="1" s="1"/>
  <c r="AJ76" i="1" s="1"/>
  <c r="F117" i="1"/>
  <c r="G117" i="1" s="1"/>
  <c r="H117" i="1" s="1"/>
  <c r="I117" i="1" s="1"/>
  <c r="J117" i="1" s="1"/>
  <c r="K117" i="1" s="1"/>
  <c r="L117" i="1" s="1"/>
  <c r="M117" i="1" s="1"/>
  <c r="N117" i="1" s="1"/>
  <c r="O117" i="1" s="1"/>
  <c r="P117" i="1" s="1"/>
  <c r="Q117" i="1" s="1"/>
  <c r="R117" i="1" s="1"/>
  <c r="S117" i="1" s="1"/>
  <c r="T117" i="1" s="1"/>
  <c r="U117" i="1" s="1"/>
  <c r="V117" i="1" s="1"/>
  <c r="W117" i="1" s="1"/>
  <c r="X117" i="1" s="1"/>
  <c r="Y117" i="1" s="1"/>
  <c r="Z117" i="1" s="1"/>
  <c r="AA117" i="1" s="1"/>
  <c r="AB117" i="1" s="1"/>
  <c r="AC117" i="1" s="1"/>
  <c r="AD117" i="1" s="1"/>
  <c r="AE117" i="1" s="1"/>
  <c r="AF117" i="1" s="1"/>
  <c r="AG117" i="1" s="1"/>
  <c r="AH117" i="1" s="1"/>
  <c r="AI117" i="1" s="1"/>
  <c r="AJ117" i="1" s="1"/>
  <c r="F35" i="1"/>
  <c r="G35" i="1" s="1"/>
  <c r="H35" i="1" s="1"/>
  <c r="I35" i="1" s="1"/>
  <c r="J35" i="1" s="1"/>
  <c r="K35" i="1" s="1"/>
  <c r="L35" i="1" s="1"/>
  <c r="M35" i="1" s="1"/>
  <c r="N35" i="1" s="1"/>
  <c r="O35" i="1" s="1"/>
  <c r="P35" i="1" s="1"/>
  <c r="Q35" i="1" s="1"/>
  <c r="R35" i="1" s="1"/>
  <c r="S35" i="1" s="1"/>
  <c r="T35" i="1" s="1"/>
  <c r="U35" i="1" s="1"/>
  <c r="V35" i="1" s="1"/>
  <c r="W35" i="1" s="1"/>
  <c r="X35" i="1" s="1"/>
  <c r="Y35" i="1" s="1"/>
  <c r="Z35" i="1" s="1"/>
  <c r="AA35" i="1" s="1"/>
  <c r="AB35" i="1" s="1"/>
  <c r="AC35" i="1" s="1"/>
  <c r="AD35" i="1" s="1"/>
  <c r="AE35" i="1" s="1"/>
  <c r="AF35" i="1" s="1"/>
  <c r="AG35" i="1" s="1"/>
  <c r="AH35" i="1" s="1"/>
  <c r="AI35" i="1" s="1"/>
  <c r="AJ35" i="1" s="1"/>
  <c r="F118" i="1"/>
  <c r="G118" i="1" s="1"/>
  <c r="H118" i="1" s="1"/>
  <c r="I118" i="1" s="1"/>
  <c r="J118" i="1" s="1"/>
  <c r="K118" i="1" s="1"/>
  <c r="L118" i="1" s="1"/>
  <c r="M118" i="1" s="1"/>
  <c r="N118" i="1" s="1"/>
  <c r="O118" i="1" s="1"/>
  <c r="P118" i="1" s="1"/>
  <c r="Q118" i="1" s="1"/>
  <c r="R118" i="1" s="1"/>
  <c r="S118" i="1" s="1"/>
  <c r="T118" i="1" s="1"/>
  <c r="U118" i="1" s="1"/>
  <c r="V118" i="1" s="1"/>
  <c r="W118" i="1" s="1"/>
  <c r="X118" i="1" s="1"/>
  <c r="Y118" i="1" s="1"/>
  <c r="Z118" i="1" s="1"/>
  <c r="AA118" i="1" s="1"/>
  <c r="AB118" i="1" s="1"/>
  <c r="AC118" i="1" s="1"/>
  <c r="AD118" i="1" s="1"/>
  <c r="AE118" i="1" s="1"/>
  <c r="AF118" i="1" s="1"/>
  <c r="AG118" i="1" s="1"/>
  <c r="AH118" i="1" s="1"/>
  <c r="AI118" i="1" s="1"/>
  <c r="AJ118" i="1" s="1"/>
  <c r="F77" i="1"/>
  <c r="G77" i="1" s="1"/>
  <c r="H77" i="1" s="1"/>
  <c r="I77" i="1" s="1"/>
  <c r="J77" i="1" s="1"/>
  <c r="K77" i="1" s="1"/>
  <c r="L77" i="1" s="1"/>
  <c r="M77" i="1" s="1"/>
  <c r="N77" i="1" s="1"/>
  <c r="O77" i="1" s="1"/>
  <c r="P77" i="1" s="1"/>
  <c r="Q77" i="1" s="1"/>
  <c r="R77" i="1" s="1"/>
  <c r="S77" i="1" s="1"/>
  <c r="T77" i="1" s="1"/>
  <c r="U77" i="1" s="1"/>
  <c r="V77" i="1" s="1"/>
  <c r="W77" i="1" s="1"/>
  <c r="X77" i="1" s="1"/>
  <c r="Y77" i="1" s="1"/>
  <c r="Z77" i="1" s="1"/>
  <c r="AA77" i="1" s="1"/>
  <c r="AB77" i="1" s="1"/>
  <c r="AC77" i="1" s="1"/>
  <c r="AD77" i="1" s="1"/>
  <c r="AE77" i="1" s="1"/>
  <c r="AF77" i="1" s="1"/>
  <c r="AG77" i="1" s="1"/>
  <c r="AH77" i="1" s="1"/>
  <c r="AI77" i="1" s="1"/>
  <c r="AJ77" i="1" s="1"/>
  <c r="F36" i="1"/>
  <c r="G36" i="1" s="1"/>
  <c r="H36" i="1" s="1"/>
  <c r="I36" i="1" s="1"/>
  <c r="J36" i="1" s="1"/>
  <c r="K36" i="1" s="1"/>
  <c r="L36" i="1" s="1"/>
  <c r="M36" i="1" s="1"/>
  <c r="N36" i="1" s="1"/>
  <c r="O36" i="1" s="1"/>
  <c r="P36" i="1" s="1"/>
  <c r="Q36" i="1" s="1"/>
  <c r="R36" i="1" s="1"/>
  <c r="S36" i="1" s="1"/>
  <c r="T36" i="1" s="1"/>
  <c r="U36" i="1" s="1"/>
  <c r="V36" i="1" s="1"/>
  <c r="W36" i="1" s="1"/>
  <c r="X36" i="1" s="1"/>
  <c r="Y36" i="1" s="1"/>
  <c r="Z36" i="1" s="1"/>
  <c r="AA36" i="1" s="1"/>
  <c r="AB36" i="1" s="1"/>
  <c r="AC36" i="1" s="1"/>
  <c r="AD36" i="1" s="1"/>
  <c r="AE36" i="1" s="1"/>
  <c r="AF36" i="1" s="1"/>
  <c r="AG36" i="1" s="1"/>
  <c r="AH36" i="1" s="1"/>
  <c r="AI36" i="1" s="1"/>
  <c r="AJ36" i="1" s="1"/>
  <c r="F78" i="1"/>
  <c r="G78" i="1" s="1"/>
  <c r="H78" i="1" s="1"/>
  <c r="I78" i="1" s="1"/>
  <c r="J78" i="1" s="1"/>
  <c r="K78" i="1" s="1"/>
  <c r="L78" i="1" s="1"/>
  <c r="M78" i="1" s="1"/>
  <c r="N78" i="1" s="1"/>
  <c r="O78" i="1" s="1"/>
  <c r="P78" i="1" s="1"/>
  <c r="Q78" i="1" s="1"/>
  <c r="R78" i="1" s="1"/>
  <c r="S78" i="1" s="1"/>
  <c r="T78" i="1" s="1"/>
  <c r="U78" i="1" s="1"/>
  <c r="V78" i="1" s="1"/>
  <c r="W78" i="1" s="1"/>
  <c r="X78" i="1" s="1"/>
  <c r="Y78" i="1" s="1"/>
  <c r="Z78" i="1" s="1"/>
  <c r="AA78" i="1" s="1"/>
  <c r="AB78" i="1" s="1"/>
  <c r="AC78" i="1" s="1"/>
  <c r="AD78" i="1" s="1"/>
  <c r="AE78" i="1" s="1"/>
  <c r="AF78" i="1" s="1"/>
  <c r="AG78" i="1" s="1"/>
  <c r="AH78" i="1" s="1"/>
  <c r="AI78" i="1" s="1"/>
  <c r="AJ78" i="1" s="1"/>
  <c r="F119" i="1"/>
  <c r="G119" i="1" s="1"/>
  <c r="H119" i="1" s="1"/>
  <c r="I119" i="1" s="1"/>
  <c r="J119" i="1" s="1"/>
  <c r="K119" i="1" s="1"/>
  <c r="L119" i="1" s="1"/>
  <c r="M119" i="1" s="1"/>
  <c r="N119" i="1" s="1"/>
  <c r="O119" i="1" s="1"/>
  <c r="P119" i="1" s="1"/>
  <c r="Q119" i="1" s="1"/>
  <c r="R119" i="1" s="1"/>
  <c r="S119" i="1" s="1"/>
  <c r="T119" i="1" s="1"/>
  <c r="U119" i="1" s="1"/>
  <c r="V119" i="1" s="1"/>
  <c r="W119" i="1" s="1"/>
  <c r="X119" i="1" s="1"/>
  <c r="Y119" i="1" s="1"/>
  <c r="Z119" i="1" s="1"/>
  <c r="AA119" i="1" s="1"/>
  <c r="AB119" i="1" s="1"/>
  <c r="AC119" i="1" s="1"/>
  <c r="AD119" i="1" s="1"/>
  <c r="AE119" i="1" s="1"/>
  <c r="AF119" i="1" s="1"/>
  <c r="AG119" i="1" s="1"/>
  <c r="AH119" i="1" s="1"/>
  <c r="AI119" i="1" s="1"/>
  <c r="AJ119" i="1" s="1"/>
  <c r="F37" i="1"/>
  <c r="G37" i="1" s="1"/>
  <c r="H37" i="1" s="1"/>
  <c r="I37" i="1" s="1"/>
  <c r="J37" i="1" s="1"/>
  <c r="K37" i="1" s="1"/>
  <c r="L37" i="1" s="1"/>
  <c r="M37" i="1" s="1"/>
  <c r="N37" i="1" s="1"/>
  <c r="O37" i="1" s="1"/>
  <c r="P37" i="1" s="1"/>
  <c r="Q37" i="1" s="1"/>
  <c r="R37" i="1" s="1"/>
  <c r="S37" i="1" s="1"/>
  <c r="T37" i="1" s="1"/>
  <c r="U37" i="1" s="1"/>
  <c r="V37" i="1" s="1"/>
  <c r="W37" i="1" s="1"/>
  <c r="X37" i="1" s="1"/>
  <c r="Y37" i="1" s="1"/>
  <c r="Z37" i="1" s="1"/>
  <c r="AA37" i="1" s="1"/>
  <c r="AB37" i="1" s="1"/>
  <c r="AC37" i="1" s="1"/>
  <c r="AD37" i="1" s="1"/>
  <c r="AE37" i="1" s="1"/>
  <c r="AF37" i="1" s="1"/>
  <c r="AG37" i="1" s="1"/>
  <c r="AH37" i="1" s="1"/>
  <c r="AI37" i="1" s="1"/>
  <c r="AJ37" i="1" s="1"/>
  <c r="F79" i="1"/>
  <c r="G79" i="1" s="1"/>
  <c r="H79" i="1" s="1"/>
  <c r="I79" i="1" s="1"/>
  <c r="J79" i="1" s="1"/>
  <c r="K79" i="1" s="1"/>
  <c r="L79" i="1" s="1"/>
  <c r="M79" i="1" s="1"/>
  <c r="N79" i="1" s="1"/>
  <c r="O79" i="1" s="1"/>
  <c r="P79" i="1" s="1"/>
  <c r="Q79" i="1" s="1"/>
  <c r="R79" i="1" s="1"/>
  <c r="S79" i="1" s="1"/>
  <c r="T79" i="1" s="1"/>
  <c r="U79" i="1" s="1"/>
  <c r="V79" i="1" s="1"/>
  <c r="W79" i="1" s="1"/>
  <c r="X79" i="1" s="1"/>
  <c r="Y79" i="1" s="1"/>
  <c r="Z79" i="1" s="1"/>
  <c r="AA79" i="1" s="1"/>
  <c r="AB79" i="1" s="1"/>
  <c r="AC79" i="1" s="1"/>
  <c r="AD79" i="1" s="1"/>
  <c r="AE79" i="1" s="1"/>
  <c r="AF79" i="1" s="1"/>
  <c r="AG79" i="1" s="1"/>
  <c r="AH79" i="1" s="1"/>
  <c r="AI79" i="1" s="1"/>
  <c r="AJ79" i="1" s="1"/>
  <c r="F120" i="1"/>
  <c r="G120" i="1" s="1"/>
  <c r="H120" i="1" s="1"/>
  <c r="I120" i="1" s="1"/>
  <c r="J120" i="1" s="1"/>
  <c r="K120" i="1" s="1"/>
  <c r="L120" i="1" s="1"/>
  <c r="M120" i="1" s="1"/>
  <c r="N120" i="1" s="1"/>
  <c r="O120" i="1" s="1"/>
  <c r="P120" i="1" s="1"/>
  <c r="Q120" i="1" s="1"/>
  <c r="R120" i="1" s="1"/>
  <c r="S120" i="1" s="1"/>
  <c r="T120" i="1" s="1"/>
  <c r="U120" i="1" s="1"/>
  <c r="V120" i="1" s="1"/>
  <c r="W120" i="1" s="1"/>
  <c r="X120" i="1" s="1"/>
  <c r="Y120" i="1" s="1"/>
  <c r="Z120" i="1" s="1"/>
  <c r="AA120" i="1" s="1"/>
  <c r="AB120" i="1" s="1"/>
  <c r="AC120" i="1" s="1"/>
  <c r="AD120" i="1" s="1"/>
  <c r="AE120" i="1" s="1"/>
  <c r="AF120" i="1" s="1"/>
  <c r="AG120" i="1" s="1"/>
  <c r="AH120" i="1" s="1"/>
  <c r="AI120" i="1" s="1"/>
  <c r="AJ120" i="1" s="1"/>
  <c r="F38" i="1"/>
  <c r="G38" i="1" s="1"/>
  <c r="H38" i="1" s="1"/>
  <c r="I38" i="1" s="1"/>
  <c r="J38" i="1" s="1"/>
  <c r="K38" i="1" s="1"/>
  <c r="L38" i="1" s="1"/>
  <c r="M38" i="1" s="1"/>
  <c r="N38" i="1" s="1"/>
  <c r="O38" i="1" s="1"/>
  <c r="P38" i="1" s="1"/>
  <c r="Q38" i="1" s="1"/>
  <c r="R38" i="1" s="1"/>
  <c r="S38" i="1" s="1"/>
  <c r="T38" i="1" s="1"/>
  <c r="U38" i="1" s="1"/>
  <c r="V38" i="1" s="1"/>
  <c r="W38" i="1" s="1"/>
  <c r="X38" i="1" s="1"/>
  <c r="Y38" i="1" s="1"/>
  <c r="Z38" i="1" s="1"/>
  <c r="AA38" i="1" s="1"/>
  <c r="AB38" i="1" s="1"/>
  <c r="AC38" i="1" s="1"/>
  <c r="AD38" i="1" s="1"/>
  <c r="AE38" i="1" s="1"/>
  <c r="AF38" i="1" s="1"/>
  <c r="AG38" i="1" s="1"/>
  <c r="AH38" i="1" s="1"/>
  <c r="AI38" i="1" s="1"/>
  <c r="AJ38" i="1" s="1"/>
  <c r="F39" i="1"/>
  <c r="G39" i="1" s="1"/>
  <c r="H39" i="1" s="1"/>
  <c r="I39" i="1" s="1"/>
  <c r="J39" i="1" s="1"/>
  <c r="K39" i="1" s="1"/>
  <c r="L39" i="1" s="1"/>
  <c r="M39" i="1" s="1"/>
  <c r="N39" i="1" s="1"/>
  <c r="O39" i="1" s="1"/>
  <c r="P39" i="1" s="1"/>
  <c r="Q39" i="1" s="1"/>
  <c r="R39" i="1" s="1"/>
  <c r="S39" i="1" s="1"/>
  <c r="T39" i="1" s="1"/>
  <c r="U39" i="1" s="1"/>
  <c r="V39" i="1" s="1"/>
  <c r="W39" i="1" s="1"/>
  <c r="X39" i="1" s="1"/>
  <c r="Y39" i="1" s="1"/>
  <c r="Z39" i="1" s="1"/>
  <c r="AA39" i="1" s="1"/>
  <c r="AB39" i="1" s="1"/>
  <c r="AC39" i="1" s="1"/>
  <c r="AD39" i="1" s="1"/>
  <c r="AE39" i="1" s="1"/>
  <c r="AF39" i="1" s="1"/>
  <c r="AG39" i="1" s="1"/>
  <c r="AH39" i="1" s="1"/>
  <c r="AI39" i="1" s="1"/>
  <c r="AJ39" i="1" s="1"/>
  <c r="F80" i="1"/>
  <c r="G80" i="1" s="1"/>
  <c r="H80" i="1" s="1"/>
  <c r="I80" i="1" s="1"/>
  <c r="J80" i="1" s="1"/>
  <c r="K80" i="1" s="1"/>
  <c r="L80" i="1" s="1"/>
  <c r="M80" i="1" s="1"/>
  <c r="N80" i="1" s="1"/>
  <c r="O80" i="1" s="1"/>
  <c r="P80" i="1" s="1"/>
  <c r="Q80" i="1" s="1"/>
  <c r="R80" i="1" s="1"/>
  <c r="S80" i="1" s="1"/>
  <c r="T80" i="1" s="1"/>
  <c r="U80" i="1" s="1"/>
  <c r="V80" i="1" s="1"/>
  <c r="W80" i="1" s="1"/>
  <c r="X80" i="1" s="1"/>
  <c r="Y80" i="1" s="1"/>
  <c r="Z80" i="1" s="1"/>
  <c r="AA80" i="1" s="1"/>
  <c r="AB80" i="1" s="1"/>
  <c r="AC80" i="1" s="1"/>
  <c r="AD80" i="1" s="1"/>
  <c r="AE80" i="1" s="1"/>
  <c r="AF80" i="1" s="1"/>
  <c r="AG80" i="1" s="1"/>
  <c r="AH80" i="1" s="1"/>
  <c r="AI80" i="1" s="1"/>
  <c r="AJ80" i="1" s="1"/>
  <c r="F121" i="1"/>
  <c r="G121" i="1" s="1"/>
  <c r="H121" i="1" s="1"/>
  <c r="I121" i="1" s="1"/>
  <c r="J121" i="1" s="1"/>
  <c r="K121" i="1" s="1"/>
  <c r="L121" i="1" s="1"/>
  <c r="M121" i="1" s="1"/>
  <c r="N121" i="1" s="1"/>
  <c r="O121" i="1" s="1"/>
  <c r="P121" i="1" s="1"/>
  <c r="Q121" i="1" s="1"/>
  <c r="R121" i="1" s="1"/>
  <c r="S121" i="1" s="1"/>
  <c r="T121" i="1" s="1"/>
  <c r="U121" i="1" s="1"/>
  <c r="V121" i="1" s="1"/>
  <c r="W121" i="1" s="1"/>
  <c r="X121" i="1" s="1"/>
  <c r="Y121" i="1" s="1"/>
  <c r="Z121" i="1" s="1"/>
  <c r="AA121" i="1" s="1"/>
  <c r="AB121" i="1" s="1"/>
  <c r="AC121" i="1" s="1"/>
  <c r="AD121" i="1" s="1"/>
  <c r="AE121" i="1" s="1"/>
  <c r="AF121" i="1" s="1"/>
  <c r="AG121" i="1" s="1"/>
  <c r="AH121" i="1" s="1"/>
  <c r="AI121" i="1" s="1"/>
  <c r="AJ121" i="1" s="1"/>
  <c r="F122" i="1"/>
  <c r="G122" i="1" s="1"/>
  <c r="H122" i="1" s="1"/>
  <c r="I122" i="1" s="1"/>
  <c r="J122" i="1" s="1"/>
  <c r="K122" i="1" s="1"/>
  <c r="L122" i="1" s="1"/>
  <c r="M122" i="1" s="1"/>
  <c r="N122" i="1" s="1"/>
  <c r="O122" i="1" s="1"/>
  <c r="P122" i="1" s="1"/>
  <c r="Q122" i="1" s="1"/>
  <c r="R122" i="1" s="1"/>
  <c r="S122" i="1" s="1"/>
  <c r="T122" i="1" s="1"/>
  <c r="U122" i="1" s="1"/>
  <c r="V122" i="1" s="1"/>
  <c r="W122" i="1" s="1"/>
  <c r="X122" i="1" s="1"/>
  <c r="Y122" i="1" s="1"/>
  <c r="Z122" i="1" s="1"/>
  <c r="AA122" i="1" s="1"/>
  <c r="AB122" i="1" s="1"/>
  <c r="AC122" i="1" s="1"/>
  <c r="AD122" i="1" s="1"/>
  <c r="AE122" i="1" s="1"/>
  <c r="AF122" i="1" s="1"/>
  <c r="AG122" i="1" s="1"/>
  <c r="AH122" i="1" s="1"/>
  <c r="AI122" i="1" s="1"/>
  <c r="AJ122" i="1" s="1"/>
  <c r="F81" i="1"/>
  <c r="G81" i="1" s="1"/>
  <c r="H81" i="1" s="1"/>
  <c r="I81" i="1" s="1"/>
  <c r="J81" i="1" s="1"/>
  <c r="K81" i="1" s="1"/>
  <c r="L81" i="1" s="1"/>
  <c r="M81" i="1" s="1"/>
  <c r="N81" i="1" s="1"/>
  <c r="O81" i="1" s="1"/>
  <c r="P81" i="1" s="1"/>
  <c r="Q81" i="1" s="1"/>
  <c r="R81" i="1" s="1"/>
  <c r="S81" i="1" s="1"/>
  <c r="T81" i="1" s="1"/>
  <c r="U81" i="1" s="1"/>
  <c r="V81" i="1" s="1"/>
  <c r="W81" i="1" s="1"/>
  <c r="X81" i="1" s="1"/>
  <c r="Y81" i="1" s="1"/>
  <c r="Z81" i="1" s="1"/>
  <c r="AA81" i="1" s="1"/>
  <c r="AB81" i="1" s="1"/>
  <c r="AC81" i="1" s="1"/>
  <c r="AD81" i="1" s="1"/>
  <c r="AE81" i="1" s="1"/>
  <c r="AF81" i="1" s="1"/>
  <c r="AG81" i="1" s="1"/>
  <c r="AH81" i="1" s="1"/>
  <c r="AI81" i="1" s="1"/>
  <c r="AJ81" i="1" s="1"/>
  <c r="F40" i="1"/>
  <c r="G40" i="1" s="1"/>
  <c r="H40" i="1" s="1"/>
  <c r="I40" i="1" s="1"/>
  <c r="J40" i="1" s="1"/>
  <c r="K40" i="1" s="1"/>
  <c r="L40" i="1" s="1"/>
  <c r="M40" i="1" s="1"/>
  <c r="N40" i="1" s="1"/>
  <c r="O40" i="1" s="1"/>
  <c r="P40" i="1" s="1"/>
  <c r="Q40" i="1" s="1"/>
  <c r="R40" i="1" s="1"/>
  <c r="S40" i="1" s="1"/>
  <c r="T40" i="1" s="1"/>
  <c r="U40" i="1" s="1"/>
  <c r="V40" i="1" s="1"/>
  <c r="W40" i="1" s="1"/>
  <c r="X40" i="1" s="1"/>
  <c r="Y40" i="1" s="1"/>
  <c r="Z40" i="1" s="1"/>
  <c r="AA40" i="1" s="1"/>
  <c r="AB40" i="1" s="1"/>
  <c r="AC40" i="1" s="1"/>
  <c r="AD40" i="1" s="1"/>
  <c r="AE40" i="1" s="1"/>
  <c r="AF40" i="1" s="1"/>
  <c r="AG40" i="1" s="1"/>
  <c r="AH40" i="1" s="1"/>
  <c r="AI40" i="1" s="1"/>
  <c r="AJ40" i="1" s="1"/>
  <c r="F82" i="1"/>
  <c r="G82" i="1" s="1"/>
  <c r="H82" i="1" s="1"/>
  <c r="I82" i="1" s="1"/>
  <c r="J82" i="1" s="1"/>
  <c r="K82" i="1" s="1"/>
  <c r="L82" i="1" s="1"/>
  <c r="M82" i="1" s="1"/>
  <c r="N82" i="1" s="1"/>
  <c r="O82" i="1" s="1"/>
  <c r="P82" i="1" s="1"/>
  <c r="Q82" i="1" s="1"/>
  <c r="R82" i="1" s="1"/>
  <c r="S82" i="1" s="1"/>
  <c r="T82" i="1" s="1"/>
  <c r="U82" i="1" s="1"/>
  <c r="V82" i="1" s="1"/>
  <c r="W82" i="1" s="1"/>
  <c r="X82" i="1" s="1"/>
  <c r="Y82" i="1" s="1"/>
  <c r="Z82" i="1" s="1"/>
  <c r="AA82" i="1" s="1"/>
  <c r="AB82" i="1" s="1"/>
  <c r="AC82" i="1" s="1"/>
  <c r="AD82" i="1" s="1"/>
  <c r="AE82" i="1" s="1"/>
  <c r="AF82" i="1" s="1"/>
  <c r="AG82" i="1" s="1"/>
  <c r="AH82" i="1" s="1"/>
  <c r="AI82" i="1" s="1"/>
  <c r="AJ82" i="1" s="1"/>
  <c r="F123" i="1"/>
  <c r="G123" i="1" s="1"/>
  <c r="H123" i="1" s="1"/>
  <c r="I123" i="1" s="1"/>
  <c r="J123" i="1" s="1"/>
  <c r="K123" i="1" s="1"/>
  <c r="L123" i="1" s="1"/>
  <c r="M123" i="1" s="1"/>
  <c r="N123" i="1" s="1"/>
  <c r="O123" i="1" s="1"/>
  <c r="P123" i="1" s="1"/>
  <c r="Q123" i="1" s="1"/>
  <c r="R123" i="1" s="1"/>
  <c r="S123" i="1" s="1"/>
  <c r="T123" i="1" s="1"/>
  <c r="U123" i="1" s="1"/>
  <c r="V123" i="1" s="1"/>
  <c r="W123" i="1" s="1"/>
  <c r="X123" i="1" s="1"/>
  <c r="Y123" i="1" s="1"/>
  <c r="Z123" i="1" s="1"/>
  <c r="AA123" i="1" s="1"/>
  <c r="AB123" i="1" s="1"/>
  <c r="AC123" i="1" s="1"/>
  <c r="AD123" i="1" s="1"/>
  <c r="AE123" i="1" s="1"/>
  <c r="AF123" i="1" s="1"/>
  <c r="AG123" i="1" s="1"/>
  <c r="AH123" i="1" s="1"/>
  <c r="AI123" i="1" s="1"/>
  <c r="AJ123" i="1" s="1"/>
  <c r="F41" i="1"/>
  <c r="G41" i="1" s="1"/>
  <c r="H41" i="1" s="1"/>
  <c r="I41" i="1" s="1"/>
  <c r="J41" i="1" s="1"/>
  <c r="K41" i="1" s="1"/>
  <c r="L41" i="1" s="1"/>
  <c r="M41" i="1" s="1"/>
  <c r="N41" i="1" s="1"/>
  <c r="O41" i="1" s="1"/>
  <c r="P41" i="1" s="1"/>
  <c r="Q41" i="1" s="1"/>
  <c r="R41" i="1" s="1"/>
  <c r="S41" i="1" s="1"/>
  <c r="T41" i="1" s="1"/>
  <c r="U41" i="1" s="1"/>
  <c r="V41" i="1" s="1"/>
  <c r="W41" i="1" s="1"/>
  <c r="X41" i="1" s="1"/>
  <c r="Y41" i="1" s="1"/>
  <c r="Z41" i="1" s="1"/>
  <c r="AA41" i="1" s="1"/>
  <c r="AB41" i="1" s="1"/>
  <c r="AC41" i="1" s="1"/>
  <c r="AD41" i="1" s="1"/>
  <c r="AE41" i="1" s="1"/>
  <c r="AF41" i="1" s="1"/>
  <c r="AG41" i="1" s="1"/>
  <c r="AH41" i="1" s="1"/>
  <c r="AI41" i="1" s="1"/>
  <c r="AJ41" i="1" s="1"/>
  <c r="F124" i="1"/>
  <c r="G124" i="1" s="1"/>
  <c r="H124" i="1" s="1"/>
  <c r="I124" i="1" s="1"/>
  <c r="J124" i="1" s="1"/>
  <c r="K124" i="1" s="1"/>
  <c r="L124" i="1" s="1"/>
  <c r="M124" i="1" s="1"/>
  <c r="N124" i="1" s="1"/>
  <c r="O124" i="1" s="1"/>
  <c r="P124" i="1" s="1"/>
  <c r="Q124" i="1" s="1"/>
  <c r="R124" i="1" s="1"/>
  <c r="S124" i="1" s="1"/>
  <c r="T124" i="1" s="1"/>
  <c r="U124" i="1" s="1"/>
  <c r="V124" i="1" s="1"/>
  <c r="W124" i="1" s="1"/>
  <c r="X124" i="1" s="1"/>
  <c r="Y124" i="1" s="1"/>
  <c r="Z124" i="1" s="1"/>
  <c r="AA124" i="1" s="1"/>
  <c r="AB124" i="1" s="1"/>
  <c r="AC124" i="1" s="1"/>
  <c r="AD124" i="1" s="1"/>
  <c r="AE124" i="1" s="1"/>
  <c r="AF124" i="1" s="1"/>
  <c r="AG124" i="1" s="1"/>
  <c r="AH124" i="1" s="1"/>
  <c r="AI124" i="1" s="1"/>
  <c r="AJ124" i="1" s="1"/>
  <c r="F42" i="1"/>
  <c r="G42" i="1" s="1"/>
  <c r="H42" i="1" s="1"/>
  <c r="I42" i="1" s="1"/>
  <c r="J42" i="1" s="1"/>
  <c r="K42" i="1" s="1"/>
  <c r="L42" i="1" s="1"/>
  <c r="M42" i="1" s="1"/>
  <c r="N42" i="1" s="1"/>
  <c r="O42" i="1" s="1"/>
  <c r="P42" i="1" s="1"/>
  <c r="Q42" i="1" s="1"/>
  <c r="R42" i="1" s="1"/>
  <c r="S42" i="1" s="1"/>
  <c r="T42" i="1" s="1"/>
  <c r="U42" i="1" s="1"/>
  <c r="V42" i="1" s="1"/>
  <c r="W42" i="1" s="1"/>
  <c r="X42" i="1" s="1"/>
  <c r="Y42" i="1" s="1"/>
  <c r="Z42" i="1" s="1"/>
  <c r="AA42" i="1" s="1"/>
  <c r="AB42" i="1" s="1"/>
  <c r="AC42" i="1" s="1"/>
  <c r="AD42" i="1" s="1"/>
  <c r="AE42" i="1" s="1"/>
  <c r="AF42" i="1" s="1"/>
  <c r="AG42" i="1" s="1"/>
  <c r="AH42" i="1" s="1"/>
  <c r="AI42" i="1" s="1"/>
  <c r="AJ42" i="1" s="1"/>
  <c r="F83" i="1"/>
  <c r="G83" i="1" s="1"/>
  <c r="H83" i="1" s="1"/>
  <c r="I83" i="1" s="1"/>
  <c r="J83" i="1" s="1"/>
  <c r="K83" i="1" s="1"/>
  <c r="L83" i="1" s="1"/>
  <c r="M83" i="1" s="1"/>
  <c r="N83" i="1" s="1"/>
  <c r="O83" i="1" s="1"/>
  <c r="P83" i="1" s="1"/>
  <c r="Q83" i="1" s="1"/>
  <c r="R83" i="1" s="1"/>
  <c r="S83" i="1" s="1"/>
  <c r="T83" i="1" s="1"/>
  <c r="U83" i="1" s="1"/>
  <c r="V83" i="1" s="1"/>
  <c r="W83" i="1" s="1"/>
  <c r="X83" i="1" s="1"/>
  <c r="Y83" i="1" s="1"/>
  <c r="Z83" i="1" s="1"/>
  <c r="AA83" i="1" s="1"/>
  <c r="AB83" i="1" s="1"/>
  <c r="AC83" i="1" s="1"/>
  <c r="AD83" i="1" s="1"/>
  <c r="AE83" i="1" s="1"/>
  <c r="AF83" i="1" s="1"/>
  <c r="AG83" i="1" s="1"/>
  <c r="AH83" i="1" s="1"/>
  <c r="AI83" i="1" s="1"/>
  <c r="AJ83" i="1" s="1"/>
  <c r="F43" i="1"/>
  <c r="G43" i="1" s="1"/>
  <c r="H43" i="1" s="1"/>
  <c r="I43" i="1" s="1"/>
  <c r="J43" i="1" s="1"/>
  <c r="K43" i="1" s="1"/>
  <c r="L43" i="1" s="1"/>
  <c r="M43" i="1" s="1"/>
  <c r="N43" i="1" s="1"/>
  <c r="O43" i="1" s="1"/>
  <c r="P43" i="1" s="1"/>
  <c r="Q43" i="1" s="1"/>
  <c r="R43" i="1" s="1"/>
  <c r="S43" i="1" s="1"/>
  <c r="T43" i="1" s="1"/>
  <c r="U43" i="1" s="1"/>
  <c r="V43" i="1" s="1"/>
  <c r="W43" i="1" s="1"/>
  <c r="X43" i="1" s="1"/>
  <c r="Y43" i="1" s="1"/>
  <c r="Z43" i="1" s="1"/>
  <c r="AA43" i="1" s="1"/>
  <c r="AB43" i="1" s="1"/>
  <c r="AC43" i="1" s="1"/>
  <c r="AD43" i="1" s="1"/>
  <c r="AE43" i="1" s="1"/>
  <c r="AF43" i="1" s="1"/>
  <c r="AG43" i="1" s="1"/>
  <c r="AH43" i="1" s="1"/>
  <c r="AI43" i="1" s="1"/>
  <c r="AJ43" i="1" s="1"/>
  <c r="F125" i="1"/>
  <c r="G125" i="1" s="1"/>
  <c r="H125" i="1" s="1"/>
  <c r="I125" i="1" s="1"/>
  <c r="J125" i="1" s="1"/>
  <c r="K125" i="1" s="1"/>
  <c r="L125" i="1" s="1"/>
  <c r="M125" i="1" s="1"/>
  <c r="N125" i="1" s="1"/>
  <c r="O125" i="1" s="1"/>
  <c r="P125" i="1" s="1"/>
  <c r="Q125" i="1" s="1"/>
  <c r="R125" i="1" s="1"/>
  <c r="S125" i="1" s="1"/>
  <c r="T125" i="1" s="1"/>
  <c r="U125" i="1" s="1"/>
  <c r="V125" i="1" s="1"/>
  <c r="W125" i="1" s="1"/>
  <c r="X125" i="1" s="1"/>
  <c r="Y125" i="1" s="1"/>
  <c r="Z125" i="1" s="1"/>
  <c r="AA125" i="1" s="1"/>
  <c r="AB125" i="1" s="1"/>
  <c r="AC125" i="1" s="1"/>
  <c r="AD125" i="1" s="1"/>
  <c r="AE125" i="1" s="1"/>
  <c r="AF125" i="1" s="1"/>
  <c r="AG125" i="1" s="1"/>
  <c r="AH125" i="1" s="1"/>
  <c r="AI125" i="1" s="1"/>
  <c r="AJ125" i="1" s="1"/>
  <c r="F84" i="1"/>
  <c r="G84" i="1" s="1"/>
  <c r="H84" i="1" s="1"/>
  <c r="I84" i="1" s="1"/>
  <c r="J84" i="1" s="1"/>
  <c r="K84" i="1" s="1"/>
  <c r="L84" i="1" s="1"/>
  <c r="M84" i="1" s="1"/>
  <c r="N84" i="1" s="1"/>
  <c r="O84" i="1" s="1"/>
  <c r="P84" i="1" s="1"/>
  <c r="Q84" i="1" s="1"/>
  <c r="R84" i="1" s="1"/>
  <c r="S84" i="1" s="1"/>
  <c r="T84" i="1" s="1"/>
  <c r="U84" i="1" s="1"/>
  <c r="V84" i="1" s="1"/>
  <c r="W84" i="1" s="1"/>
  <c r="X84" i="1" s="1"/>
  <c r="Y84" i="1" s="1"/>
  <c r="Z84" i="1" s="1"/>
  <c r="AA84" i="1" s="1"/>
  <c r="AB84" i="1" s="1"/>
  <c r="AC84" i="1" s="1"/>
  <c r="AD84" i="1" s="1"/>
  <c r="AE84" i="1" s="1"/>
  <c r="AF84" i="1" s="1"/>
  <c r="AG84" i="1" s="1"/>
  <c r="AH84" i="1" s="1"/>
  <c r="AI84" i="1" s="1"/>
  <c r="AJ84" i="1" s="1"/>
  <c r="F56" i="1"/>
  <c r="G56" i="1" s="1"/>
  <c r="H56" i="1" s="1"/>
  <c r="I56" i="1" s="1"/>
  <c r="J56" i="1" s="1"/>
  <c r="K56" i="1" s="1"/>
  <c r="L56" i="1" s="1"/>
  <c r="M56" i="1" s="1"/>
  <c r="N56" i="1" s="1"/>
  <c r="O56" i="1" s="1"/>
  <c r="P56" i="1" s="1"/>
  <c r="Q56" i="1" s="1"/>
  <c r="R56" i="1" s="1"/>
  <c r="S56" i="1" s="1"/>
  <c r="T56" i="1" s="1"/>
  <c r="U56" i="1" s="1"/>
  <c r="V56" i="1" s="1"/>
  <c r="W56" i="1" s="1"/>
  <c r="X56" i="1" s="1"/>
  <c r="Y56" i="1" s="1"/>
  <c r="Z56" i="1" s="1"/>
  <c r="AA56" i="1" s="1"/>
  <c r="AB56" i="1" s="1"/>
  <c r="AC56" i="1" s="1"/>
  <c r="AD56" i="1" s="1"/>
  <c r="AE56" i="1" s="1"/>
  <c r="AF56" i="1" s="1"/>
  <c r="AG56" i="1" s="1"/>
  <c r="AH56" i="1" s="1"/>
  <c r="AI56" i="1" s="1"/>
  <c r="AJ56" i="1" s="1"/>
  <c r="F97" i="1"/>
  <c r="G97" i="1" s="1"/>
  <c r="H97" i="1" s="1"/>
  <c r="I97" i="1" s="1"/>
  <c r="J97" i="1" s="1"/>
  <c r="K97" i="1" s="1"/>
  <c r="L97" i="1" s="1"/>
  <c r="M97" i="1" s="1"/>
  <c r="N97" i="1" s="1"/>
  <c r="O97" i="1" s="1"/>
  <c r="P97" i="1" s="1"/>
  <c r="Q97" i="1" s="1"/>
  <c r="R97" i="1" s="1"/>
  <c r="S97" i="1" s="1"/>
  <c r="T97" i="1" s="1"/>
  <c r="U97" i="1" s="1"/>
  <c r="V97" i="1" s="1"/>
  <c r="W97" i="1" s="1"/>
  <c r="X97" i="1" s="1"/>
  <c r="Y97" i="1" s="1"/>
  <c r="Z97" i="1" s="1"/>
  <c r="AA97" i="1" s="1"/>
  <c r="AB97" i="1" s="1"/>
  <c r="AC97" i="1" s="1"/>
  <c r="AD97" i="1" s="1"/>
  <c r="AE97" i="1" s="1"/>
  <c r="AF97" i="1" s="1"/>
  <c r="AG97" i="1" s="1"/>
  <c r="AH97" i="1" s="1"/>
  <c r="AI97" i="1" s="1"/>
  <c r="AJ97" i="1" s="1"/>
  <c r="F15" i="1"/>
  <c r="G15" i="1" s="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F16" i="1"/>
  <c r="G16" i="1" s="1"/>
  <c r="H16" i="1" s="1"/>
  <c r="I16" i="1" s="1"/>
  <c r="J16" i="1" s="1"/>
  <c r="K16" i="1" s="1"/>
  <c r="L16" i="1" s="1"/>
  <c r="M16" i="1" s="1"/>
  <c r="N16" i="1" s="1"/>
  <c r="O16" i="1" s="1"/>
  <c r="P16" i="1" s="1"/>
  <c r="Q16" i="1" s="1"/>
  <c r="R16" i="1" s="1"/>
  <c r="S16" i="1" s="1"/>
  <c r="T16" i="1" s="1"/>
  <c r="U16" i="1" s="1"/>
  <c r="V16" i="1" s="1"/>
  <c r="W16" i="1" s="1"/>
  <c r="X16" i="1" s="1"/>
  <c r="Y16" i="1" s="1"/>
  <c r="Z16" i="1" s="1"/>
  <c r="AA16" i="1" s="1"/>
  <c r="AB16" i="1" s="1"/>
  <c r="AC16" i="1" s="1"/>
  <c r="AD16" i="1" s="1"/>
  <c r="AE16" i="1" s="1"/>
  <c r="AF16" i="1" s="1"/>
  <c r="AG16" i="1" s="1"/>
  <c r="AH16" i="1" s="1"/>
  <c r="AI16" i="1" s="1"/>
  <c r="AJ16" i="1" s="1"/>
  <c r="F57" i="1"/>
  <c r="G57" i="1" s="1"/>
  <c r="H57" i="1" s="1"/>
  <c r="I57" i="1" s="1"/>
  <c r="J57" i="1" s="1"/>
  <c r="K57" i="1" s="1"/>
  <c r="L57" i="1" s="1"/>
  <c r="M57" i="1" s="1"/>
  <c r="N57" i="1" s="1"/>
  <c r="O57" i="1" s="1"/>
  <c r="P57" i="1" s="1"/>
  <c r="Q57" i="1" s="1"/>
  <c r="R57" i="1" s="1"/>
  <c r="S57" i="1" s="1"/>
  <c r="T57" i="1" s="1"/>
  <c r="U57" i="1" s="1"/>
  <c r="V57" i="1" s="1"/>
  <c r="W57" i="1" s="1"/>
  <c r="X57" i="1" s="1"/>
  <c r="Y57" i="1" s="1"/>
  <c r="Z57" i="1" s="1"/>
  <c r="AA57" i="1" s="1"/>
  <c r="AB57" i="1" s="1"/>
  <c r="AC57" i="1" s="1"/>
  <c r="AD57" i="1" s="1"/>
  <c r="AE57" i="1" s="1"/>
  <c r="AF57" i="1" s="1"/>
  <c r="AG57" i="1" s="1"/>
  <c r="AH57" i="1" s="1"/>
  <c r="AI57" i="1" s="1"/>
  <c r="AJ57" i="1" s="1"/>
  <c r="F98" i="1"/>
  <c r="G98" i="1" s="1"/>
  <c r="H98" i="1" s="1"/>
  <c r="I98" i="1" s="1"/>
  <c r="J98" i="1" s="1"/>
  <c r="K98" i="1" s="1"/>
  <c r="L98" i="1" s="1"/>
  <c r="M98" i="1" s="1"/>
  <c r="N98" i="1" s="1"/>
  <c r="O98" i="1" s="1"/>
  <c r="P98" i="1" s="1"/>
  <c r="Q98" i="1" s="1"/>
  <c r="R98" i="1" s="1"/>
  <c r="S98" i="1" s="1"/>
  <c r="T98" i="1" s="1"/>
  <c r="U98" i="1" s="1"/>
  <c r="V98" i="1" s="1"/>
  <c r="W98" i="1" s="1"/>
  <c r="X98" i="1" s="1"/>
  <c r="Y98" i="1" s="1"/>
  <c r="Z98" i="1" s="1"/>
  <c r="AA98" i="1" s="1"/>
  <c r="AB98" i="1" s="1"/>
  <c r="AC98" i="1" s="1"/>
  <c r="AD98" i="1" s="1"/>
  <c r="AE98" i="1" s="1"/>
  <c r="AF98" i="1" s="1"/>
  <c r="AG98" i="1" s="1"/>
  <c r="AH98" i="1" s="1"/>
  <c r="AI98" i="1" s="1"/>
  <c r="AJ98" i="1" s="1"/>
  <c r="F58" i="1"/>
  <c r="G58" i="1" s="1"/>
  <c r="H58" i="1" s="1"/>
  <c r="I58" i="1" s="1"/>
  <c r="J58" i="1" s="1"/>
  <c r="K58" i="1" s="1"/>
  <c r="L58" i="1" s="1"/>
  <c r="M58" i="1" s="1"/>
  <c r="N58" i="1" s="1"/>
  <c r="O58" i="1" s="1"/>
  <c r="P58" i="1" s="1"/>
  <c r="Q58" i="1" s="1"/>
  <c r="R58" i="1" s="1"/>
  <c r="S58" i="1" s="1"/>
  <c r="T58" i="1" s="1"/>
  <c r="U58" i="1" s="1"/>
  <c r="V58" i="1" s="1"/>
  <c r="W58" i="1" s="1"/>
  <c r="X58" i="1" s="1"/>
  <c r="Y58" i="1" s="1"/>
  <c r="Z58" i="1" s="1"/>
  <c r="AA58" i="1" s="1"/>
  <c r="AB58" i="1" s="1"/>
  <c r="AC58" i="1" s="1"/>
  <c r="AD58" i="1" s="1"/>
  <c r="AE58" i="1" s="1"/>
  <c r="AF58" i="1" s="1"/>
  <c r="AG58" i="1" s="1"/>
  <c r="AH58" i="1" s="1"/>
  <c r="AI58" i="1" s="1"/>
  <c r="AJ58" i="1" s="1"/>
  <c r="F99" i="1"/>
  <c r="G99" i="1" s="1"/>
  <c r="H99" i="1" s="1"/>
  <c r="I99" i="1" s="1"/>
  <c r="J99" i="1" s="1"/>
  <c r="K99" i="1" s="1"/>
  <c r="L99" i="1" s="1"/>
  <c r="M99" i="1" s="1"/>
  <c r="N99" i="1" s="1"/>
  <c r="O99" i="1" s="1"/>
  <c r="P99" i="1" s="1"/>
  <c r="Q99" i="1" s="1"/>
  <c r="R99" i="1" s="1"/>
  <c r="S99" i="1" s="1"/>
  <c r="T99" i="1" s="1"/>
  <c r="U99" i="1" s="1"/>
  <c r="V99" i="1" s="1"/>
  <c r="W99" i="1" s="1"/>
  <c r="X99" i="1" s="1"/>
  <c r="Y99" i="1" s="1"/>
  <c r="Z99" i="1" s="1"/>
  <c r="AA99" i="1" s="1"/>
  <c r="AB99" i="1" s="1"/>
  <c r="AC99" i="1" s="1"/>
  <c r="AD99" i="1" s="1"/>
  <c r="AE99" i="1" s="1"/>
  <c r="AF99" i="1" s="1"/>
  <c r="AG99" i="1" s="1"/>
  <c r="AH99" i="1" s="1"/>
  <c r="AI99" i="1" s="1"/>
  <c r="AJ99" i="1" s="1"/>
  <c r="F17" i="1"/>
  <c r="G17" i="1" s="1"/>
  <c r="H17" i="1" s="1"/>
  <c r="I17" i="1" s="1"/>
  <c r="J17" i="1" s="1"/>
  <c r="K17" i="1" s="1"/>
  <c r="L17" i="1" s="1"/>
  <c r="M17" i="1" s="1"/>
  <c r="N17" i="1" s="1"/>
  <c r="O17" i="1" s="1"/>
  <c r="P17" i="1" s="1"/>
  <c r="Q17" i="1" s="1"/>
  <c r="R17" i="1" s="1"/>
  <c r="S17" i="1" s="1"/>
  <c r="T17" i="1" s="1"/>
  <c r="U17" i="1" s="1"/>
  <c r="V17" i="1" s="1"/>
  <c r="W17" i="1" s="1"/>
  <c r="X17" i="1" s="1"/>
  <c r="Y17" i="1" s="1"/>
  <c r="Z17" i="1" s="1"/>
  <c r="AA17" i="1" s="1"/>
  <c r="AB17" i="1" s="1"/>
  <c r="AC17" i="1" s="1"/>
  <c r="AD17" i="1" s="1"/>
  <c r="AE17" i="1" s="1"/>
  <c r="AF17" i="1" s="1"/>
  <c r="AG17" i="1" s="1"/>
  <c r="AH17" i="1" s="1"/>
  <c r="AI17" i="1" s="1"/>
  <c r="AJ17" i="1" s="1"/>
  <c r="F59" i="1"/>
  <c r="G59" i="1" s="1"/>
  <c r="H59" i="1" s="1"/>
  <c r="I59" i="1" s="1"/>
  <c r="J59" i="1" s="1"/>
  <c r="K59" i="1" s="1"/>
  <c r="L59" i="1" s="1"/>
  <c r="M59" i="1" s="1"/>
  <c r="N59" i="1" s="1"/>
  <c r="O59" i="1" s="1"/>
  <c r="P59" i="1" s="1"/>
  <c r="Q59" i="1" s="1"/>
  <c r="R59" i="1" s="1"/>
  <c r="S59" i="1" s="1"/>
  <c r="T59" i="1" s="1"/>
  <c r="U59" i="1" s="1"/>
  <c r="V59" i="1" s="1"/>
  <c r="W59" i="1" s="1"/>
  <c r="X59" i="1" s="1"/>
  <c r="Y59" i="1" s="1"/>
  <c r="Z59" i="1" s="1"/>
  <c r="AA59" i="1" s="1"/>
  <c r="AB59" i="1" s="1"/>
  <c r="AC59" i="1" s="1"/>
  <c r="AD59" i="1" s="1"/>
  <c r="AE59" i="1" s="1"/>
  <c r="AF59" i="1" s="1"/>
  <c r="AG59" i="1" s="1"/>
  <c r="AH59" i="1" s="1"/>
  <c r="AI59" i="1" s="1"/>
  <c r="AJ59" i="1" s="1"/>
  <c r="F100" i="1"/>
  <c r="G100" i="1" s="1"/>
  <c r="H100" i="1" s="1"/>
  <c r="I100" i="1" s="1"/>
  <c r="J100" i="1" s="1"/>
  <c r="K100" i="1" s="1"/>
  <c r="L100" i="1" s="1"/>
  <c r="M100" i="1" s="1"/>
  <c r="N100" i="1" s="1"/>
  <c r="O100" i="1" s="1"/>
  <c r="P100" i="1" s="1"/>
  <c r="Q100" i="1" s="1"/>
  <c r="R100" i="1" s="1"/>
  <c r="S100" i="1" s="1"/>
  <c r="T100" i="1" s="1"/>
  <c r="U100" i="1" s="1"/>
  <c r="V100" i="1" s="1"/>
  <c r="W100" i="1" s="1"/>
  <c r="X100" i="1" s="1"/>
  <c r="Y100" i="1" s="1"/>
  <c r="Z100" i="1" s="1"/>
  <c r="AA100" i="1" s="1"/>
  <c r="AB100" i="1" s="1"/>
  <c r="AC100" i="1" s="1"/>
  <c r="AD100" i="1" s="1"/>
  <c r="AE100" i="1" s="1"/>
  <c r="AF100" i="1" s="1"/>
  <c r="AG100" i="1" s="1"/>
  <c r="AH100" i="1" s="1"/>
  <c r="AI100" i="1" s="1"/>
  <c r="AJ100" i="1" s="1"/>
  <c r="F18" i="1"/>
  <c r="G18" i="1" s="1"/>
  <c r="H18" i="1" s="1"/>
  <c r="I18" i="1" s="1"/>
  <c r="J18" i="1" s="1"/>
  <c r="K18" i="1" s="1"/>
  <c r="L18" i="1" s="1"/>
  <c r="M18" i="1" s="1"/>
  <c r="N18" i="1" s="1"/>
  <c r="O18" i="1" s="1"/>
  <c r="P18" i="1" s="1"/>
  <c r="Q18" i="1" s="1"/>
  <c r="R18" i="1" s="1"/>
  <c r="S18" i="1" s="1"/>
  <c r="T18" i="1" s="1"/>
  <c r="U18" i="1" s="1"/>
  <c r="V18" i="1" s="1"/>
  <c r="W18" i="1" s="1"/>
  <c r="X18" i="1" s="1"/>
  <c r="Y18" i="1" s="1"/>
  <c r="Z18" i="1" s="1"/>
  <c r="AA18" i="1" s="1"/>
  <c r="AB18" i="1" s="1"/>
  <c r="AC18" i="1" s="1"/>
  <c r="AD18" i="1" s="1"/>
  <c r="AE18" i="1" s="1"/>
  <c r="AF18" i="1" s="1"/>
  <c r="AG18" i="1" s="1"/>
  <c r="AH18" i="1" s="1"/>
  <c r="AI18" i="1" s="1"/>
  <c r="AJ18" i="1" s="1"/>
  <c r="F19" i="1"/>
  <c r="G19" i="1" s="1"/>
  <c r="H19" i="1" s="1"/>
  <c r="I19" i="1" s="1"/>
  <c r="J19" i="1" s="1"/>
  <c r="K19" i="1" s="1"/>
  <c r="L19" i="1" s="1"/>
  <c r="M19" i="1" s="1"/>
  <c r="N19" i="1" s="1"/>
  <c r="O19" i="1" s="1"/>
  <c r="P19" i="1" s="1"/>
  <c r="Q19" i="1" s="1"/>
  <c r="R19" i="1" s="1"/>
  <c r="S19" i="1" s="1"/>
  <c r="T19" i="1" s="1"/>
  <c r="U19" i="1" s="1"/>
  <c r="V19" i="1" s="1"/>
  <c r="W19" i="1" s="1"/>
  <c r="X19" i="1" s="1"/>
  <c r="Y19" i="1" s="1"/>
  <c r="Z19" i="1" s="1"/>
  <c r="AA19" i="1" s="1"/>
  <c r="AB19" i="1" s="1"/>
  <c r="AC19" i="1" s="1"/>
  <c r="AD19" i="1" s="1"/>
  <c r="AE19" i="1" s="1"/>
  <c r="AF19" i="1" s="1"/>
  <c r="AG19" i="1" s="1"/>
  <c r="AH19" i="1" s="1"/>
  <c r="AI19" i="1" s="1"/>
  <c r="AJ19" i="1" s="1"/>
  <c r="F101" i="1"/>
  <c r="G101" i="1" s="1"/>
  <c r="H101" i="1" s="1"/>
  <c r="I101" i="1" s="1"/>
  <c r="J101" i="1" s="1"/>
  <c r="K101" i="1" s="1"/>
  <c r="L101" i="1" s="1"/>
  <c r="M101" i="1" s="1"/>
  <c r="N101" i="1" s="1"/>
  <c r="O101" i="1" s="1"/>
  <c r="P101" i="1" s="1"/>
  <c r="Q101" i="1" s="1"/>
  <c r="R101" i="1" s="1"/>
  <c r="S101" i="1" s="1"/>
  <c r="T101" i="1" s="1"/>
  <c r="U101" i="1" s="1"/>
  <c r="V101" i="1" s="1"/>
  <c r="W101" i="1" s="1"/>
  <c r="X101" i="1" s="1"/>
  <c r="Y101" i="1" s="1"/>
  <c r="Z101" i="1" s="1"/>
  <c r="AA101" i="1" s="1"/>
  <c r="AB101" i="1" s="1"/>
  <c r="AC101" i="1" s="1"/>
  <c r="AD101" i="1" s="1"/>
  <c r="AE101" i="1" s="1"/>
  <c r="AF101" i="1" s="1"/>
  <c r="AG101" i="1" s="1"/>
  <c r="AH101" i="1" s="1"/>
  <c r="AI101" i="1" s="1"/>
  <c r="AJ101" i="1" s="1"/>
  <c r="F60" i="1"/>
  <c r="G60" i="1" s="1"/>
  <c r="H60" i="1" s="1"/>
  <c r="I60" i="1" s="1"/>
  <c r="J60" i="1" s="1"/>
  <c r="K60" i="1" s="1"/>
  <c r="L60" i="1" s="1"/>
  <c r="M60" i="1" s="1"/>
  <c r="N60" i="1" s="1"/>
  <c r="O60" i="1" s="1"/>
  <c r="P60" i="1" s="1"/>
  <c r="Q60" i="1" s="1"/>
  <c r="R60" i="1" s="1"/>
  <c r="S60" i="1" s="1"/>
  <c r="T60" i="1" s="1"/>
  <c r="U60" i="1" s="1"/>
  <c r="V60" i="1" s="1"/>
  <c r="W60" i="1" s="1"/>
  <c r="X60" i="1" s="1"/>
  <c r="Y60" i="1" s="1"/>
  <c r="Z60" i="1" s="1"/>
  <c r="AA60" i="1" s="1"/>
  <c r="AB60" i="1" s="1"/>
  <c r="AC60" i="1" s="1"/>
  <c r="AD60" i="1" s="1"/>
  <c r="AE60" i="1" s="1"/>
  <c r="AF60" i="1" s="1"/>
  <c r="AG60" i="1" s="1"/>
  <c r="AH60" i="1" s="1"/>
  <c r="AI60" i="1" s="1"/>
  <c r="AJ60" i="1" s="1"/>
  <c r="F20" i="1"/>
  <c r="G20" i="1" s="1"/>
  <c r="H20" i="1" s="1"/>
  <c r="I20" i="1" s="1"/>
  <c r="J20" i="1" s="1"/>
  <c r="K20" i="1" s="1"/>
  <c r="L20" i="1" s="1"/>
  <c r="M20" i="1" s="1"/>
  <c r="N20" i="1" s="1"/>
  <c r="O20" i="1" s="1"/>
  <c r="P20" i="1" s="1"/>
  <c r="Q20" i="1" s="1"/>
  <c r="R20" i="1" s="1"/>
  <c r="S20" i="1" s="1"/>
  <c r="T20" i="1" s="1"/>
  <c r="U20" i="1" s="1"/>
  <c r="V20" i="1" s="1"/>
  <c r="W20" i="1" s="1"/>
  <c r="X20" i="1" s="1"/>
  <c r="Y20" i="1" s="1"/>
  <c r="Z20" i="1" s="1"/>
  <c r="AA20" i="1" s="1"/>
  <c r="AB20" i="1" s="1"/>
  <c r="AC20" i="1" s="1"/>
  <c r="AD20" i="1" s="1"/>
  <c r="AE20" i="1" s="1"/>
  <c r="AF20" i="1" s="1"/>
  <c r="AG20" i="1" s="1"/>
  <c r="AH20" i="1" s="1"/>
  <c r="AI20" i="1" s="1"/>
  <c r="AJ20" i="1" s="1"/>
  <c r="F61" i="1"/>
  <c r="G61" i="1" s="1"/>
  <c r="H61" i="1" s="1"/>
  <c r="I61" i="1" s="1"/>
  <c r="J61" i="1" s="1"/>
  <c r="K61" i="1" s="1"/>
  <c r="L61" i="1" s="1"/>
  <c r="M61" i="1" s="1"/>
  <c r="N61" i="1" s="1"/>
  <c r="O61" i="1" s="1"/>
  <c r="P61" i="1" s="1"/>
  <c r="Q61" i="1" s="1"/>
  <c r="R61" i="1" s="1"/>
  <c r="S61" i="1" s="1"/>
  <c r="T61" i="1" s="1"/>
  <c r="U61" i="1" s="1"/>
  <c r="V61" i="1" s="1"/>
  <c r="W61" i="1" s="1"/>
  <c r="X61" i="1" s="1"/>
  <c r="Y61" i="1" s="1"/>
  <c r="Z61" i="1" s="1"/>
  <c r="AA61" i="1" s="1"/>
  <c r="AB61" i="1" s="1"/>
  <c r="AC61" i="1" s="1"/>
  <c r="AD61" i="1" s="1"/>
  <c r="AE61" i="1" s="1"/>
  <c r="AF61" i="1" s="1"/>
  <c r="AG61" i="1" s="1"/>
  <c r="AH61" i="1" s="1"/>
  <c r="AI61" i="1" s="1"/>
  <c r="AJ61" i="1" s="1"/>
  <c r="F102" i="1"/>
  <c r="G102" i="1" s="1"/>
  <c r="H102" i="1" s="1"/>
  <c r="I102" i="1" s="1"/>
  <c r="J102" i="1" s="1"/>
  <c r="K102" i="1" s="1"/>
  <c r="L102" i="1" s="1"/>
  <c r="M102" i="1" s="1"/>
  <c r="N102" i="1" s="1"/>
  <c r="O102" i="1" s="1"/>
  <c r="P102" i="1" s="1"/>
  <c r="Q102" i="1" s="1"/>
  <c r="R102" i="1" s="1"/>
  <c r="S102" i="1" s="1"/>
  <c r="T102" i="1" s="1"/>
  <c r="U102" i="1" s="1"/>
  <c r="V102" i="1" s="1"/>
  <c r="W102" i="1" s="1"/>
  <c r="X102" i="1" s="1"/>
  <c r="Y102" i="1" s="1"/>
  <c r="Z102" i="1" s="1"/>
  <c r="AA102" i="1" s="1"/>
  <c r="AB102" i="1" s="1"/>
  <c r="AC102" i="1" s="1"/>
  <c r="AD102" i="1" s="1"/>
  <c r="AE102" i="1" s="1"/>
  <c r="AF102" i="1" s="1"/>
  <c r="AG102" i="1" s="1"/>
  <c r="AH102" i="1" s="1"/>
  <c r="AI102" i="1" s="1"/>
  <c r="AJ102" i="1" s="1"/>
  <c r="F21" i="1"/>
  <c r="G21" i="1" s="1"/>
  <c r="H21" i="1" s="1"/>
  <c r="I21" i="1" s="1"/>
  <c r="J21" i="1" s="1"/>
  <c r="K21" i="1" s="1"/>
  <c r="L21" i="1" s="1"/>
  <c r="M21" i="1" s="1"/>
  <c r="N21" i="1" s="1"/>
  <c r="O21" i="1" s="1"/>
  <c r="P21" i="1" s="1"/>
  <c r="Q21" i="1" s="1"/>
  <c r="R21" i="1" s="1"/>
  <c r="S21" i="1" s="1"/>
  <c r="T21" i="1" s="1"/>
  <c r="U21" i="1" s="1"/>
  <c r="V21" i="1" s="1"/>
  <c r="W21" i="1" s="1"/>
  <c r="X21" i="1" s="1"/>
  <c r="Y21" i="1" s="1"/>
  <c r="Z21" i="1" s="1"/>
  <c r="AA21" i="1" s="1"/>
  <c r="AB21" i="1" s="1"/>
  <c r="AC21" i="1" s="1"/>
  <c r="AD21" i="1" s="1"/>
  <c r="AE21" i="1" s="1"/>
  <c r="AF21" i="1" s="1"/>
  <c r="AG21" i="1" s="1"/>
  <c r="AH21" i="1" s="1"/>
  <c r="AI21" i="1" s="1"/>
  <c r="AJ21" i="1" s="1"/>
  <c r="F62" i="1"/>
  <c r="G62" i="1" s="1"/>
  <c r="H62" i="1" s="1"/>
  <c r="I62" i="1" s="1"/>
  <c r="J62" i="1" s="1"/>
  <c r="K62" i="1" s="1"/>
  <c r="L62" i="1" s="1"/>
  <c r="M62" i="1" s="1"/>
  <c r="N62" i="1" s="1"/>
  <c r="O62" i="1" s="1"/>
  <c r="P62" i="1" s="1"/>
  <c r="Q62" i="1" s="1"/>
  <c r="R62" i="1" s="1"/>
  <c r="S62" i="1" s="1"/>
  <c r="T62" i="1" s="1"/>
  <c r="U62" i="1" s="1"/>
  <c r="V62" i="1" s="1"/>
  <c r="W62" i="1" s="1"/>
  <c r="X62" i="1" s="1"/>
  <c r="Y62" i="1" s="1"/>
  <c r="Z62" i="1" s="1"/>
  <c r="AA62" i="1" s="1"/>
  <c r="AB62" i="1" s="1"/>
  <c r="AC62" i="1" s="1"/>
  <c r="AD62" i="1" s="1"/>
  <c r="AE62" i="1" s="1"/>
  <c r="AF62" i="1" s="1"/>
  <c r="AG62" i="1" s="1"/>
  <c r="AH62" i="1" s="1"/>
  <c r="AI62" i="1" s="1"/>
  <c r="AJ62" i="1" s="1"/>
  <c r="F103" i="1"/>
  <c r="G103" i="1" s="1"/>
  <c r="H103" i="1" s="1"/>
  <c r="I103" i="1" s="1"/>
  <c r="J103" i="1" s="1"/>
  <c r="K103" i="1" s="1"/>
  <c r="L103" i="1" s="1"/>
  <c r="M103" i="1" s="1"/>
  <c r="N103" i="1" s="1"/>
  <c r="O103" i="1" s="1"/>
  <c r="P103" i="1" s="1"/>
  <c r="Q103" i="1" s="1"/>
  <c r="R103" i="1" s="1"/>
  <c r="S103" i="1" s="1"/>
  <c r="T103" i="1" s="1"/>
  <c r="U103" i="1" s="1"/>
  <c r="V103" i="1" s="1"/>
  <c r="W103" i="1" s="1"/>
  <c r="X103" i="1" s="1"/>
  <c r="Y103" i="1" s="1"/>
  <c r="Z103" i="1" s="1"/>
  <c r="AA103" i="1" s="1"/>
  <c r="AB103" i="1" s="1"/>
  <c r="AC103" i="1" s="1"/>
  <c r="AD103" i="1" s="1"/>
  <c r="AE103" i="1" s="1"/>
  <c r="AF103" i="1" s="1"/>
  <c r="AG103" i="1" s="1"/>
  <c r="AH103" i="1" s="1"/>
  <c r="AI103" i="1" s="1"/>
  <c r="AJ103" i="1" s="1"/>
  <c r="F104" i="1"/>
  <c r="G104" i="1" s="1"/>
  <c r="H104" i="1" s="1"/>
  <c r="I104" i="1" s="1"/>
  <c r="J104" i="1" s="1"/>
  <c r="K104" i="1" s="1"/>
  <c r="L104" i="1" s="1"/>
  <c r="M104" i="1" s="1"/>
  <c r="N104" i="1" s="1"/>
  <c r="O104" i="1" s="1"/>
  <c r="P104" i="1" s="1"/>
  <c r="Q104" i="1" s="1"/>
  <c r="R104" i="1" s="1"/>
  <c r="S104" i="1" s="1"/>
  <c r="T104" i="1" s="1"/>
  <c r="U104" i="1" s="1"/>
  <c r="V104" i="1" s="1"/>
  <c r="W104" i="1" s="1"/>
  <c r="X104" i="1" s="1"/>
  <c r="Y104" i="1" s="1"/>
  <c r="Z104" i="1" s="1"/>
  <c r="AA104" i="1" s="1"/>
  <c r="AB104" i="1" s="1"/>
  <c r="AC104" i="1" s="1"/>
  <c r="AD104" i="1" s="1"/>
  <c r="AE104" i="1" s="1"/>
  <c r="AF104" i="1" s="1"/>
  <c r="AG104" i="1" s="1"/>
  <c r="AH104" i="1" s="1"/>
  <c r="AI104" i="1" s="1"/>
  <c r="AJ104" i="1" s="1"/>
  <c r="F22" i="1"/>
  <c r="G22" i="1" s="1"/>
  <c r="H22" i="1" s="1"/>
  <c r="I22" i="1" s="1"/>
  <c r="J22" i="1" s="1"/>
  <c r="K22" i="1" s="1"/>
  <c r="L22" i="1" s="1"/>
  <c r="M22" i="1" s="1"/>
  <c r="N22" i="1" s="1"/>
  <c r="O22" i="1" s="1"/>
  <c r="P22" i="1" s="1"/>
  <c r="Q22" i="1" s="1"/>
  <c r="R22" i="1" s="1"/>
  <c r="S22" i="1" s="1"/>
  <c r="T22" i="1" s="1"/>
  <c r="U22" i="1" s="1"/>
  <c r="V22" i="1" s="1"/>
  <c r="W22" i="1" s="1"/>
  <c r="X22" i="1" s="1"/>
  <c r="Y22" i="1" s="1"/>
  <c r="Z22" i="1" s="1"/>
  <c r="AA22" i="1" s="1"/>
  <c r="AB22" i="1" s="1"/>
  <c r="AC22" i="1" s="1"/>
  <c r="AD22" i="1" s="1"/>
  <c r="AE22" i="1" s="1"/>
  <c r="AF22" i="1" s="1"/>
  <c r="AG22" i="1" s="1"/>
  <c r="AH22" i="1" s="1"/>
  <c r="AI22" i="1" s="1"/>
  <c r="AJ22" i="1" s="1"/>
  <c r="F63" i="1"/>
  <c r="G63" i="1" s="1"/>
  <c r="H63" i="1" s="1"/>
  <c r="I63" i="1" s="1"/>
  <c r="J63" i="1" s="1"/>
  <c r="K63" i="1" s="1"/>
  <c r="L63" i="1" s="1"/>
  <c r="M63" i="1" s="1"/>
  <c r="N63" i="1" s="1"/>
  <c r="O63" i="1" s="1"/>
  <c r="P63" i="1" s="1"/>
  <c r="Q63" i="1" s="1"/>
  <c r="R63" i="1" s="1"/>
  <c r="S63" i="1" s="1"/>
  <c r="T63" i="1" s="1"/>
  <c r="U63" i="1" s="1"/>
  <c r="V63" i="1" s="1"/>
  <c r="W63" i="1" s="1"/>
  <c r="X63" i="1" s="1"/>
  <c r="Y63" i="1" s="1"/>
  <c r="Z63" i="1" s="1"/>
  <c r="AA63" i="1" s="1"/>
  <c r="AB63" i="1" s="1"/>
  <c r="AC63" i="1" s="1"/>
  <c r="AD63" i="1" s="1"/>
  <c r="AE63" i="1" s="1"/>
  <c r="AF63" i="1" s="1"/>
  <c r="AG63" i="1" s="1"/>
  <c r="AH63" i="1" s="1"/>
  <c r="AI63" i="1" s="1"/>
  <c r="AJ63" i="1" s="1"/>
  <c r="F105" i="1"/>
  <c r="G105" i="1" s="1"/>
  <c r="H105" i="1" s="1"/>
  <c r="I105" i="1" s="1"/>
  <c r="J105" i="1" s="1"/>
  <c r="K105" i="1" s="1"/>
  <c r="L105" i="1" s="1"/>
  <c r="M105" i="1" s="1"/>
  <c r="N105" i="1" s="1"/>
  <c r="O105" i="1" s="1"/>
  <c r="P105" i="1" s="1"/>
  <c r="Q105" i="1" s="1"/>
  <c r="R105" i="1" s="1"/>
  <c r="S105" i="1" s="1"/>
  <c r="T105" i="1" s="1"/>
  <c r="U105" i="1" s="1"/>
  <c r="V105" i="1" s="1"/>
  <c r="W105" i="1" s="1"/>
  <c r="X105" i="1" s="1"/>
  <c r="Y105" i="1" s="1"/>
  <c r="Z105" i="1" s="1"/>
  <c r="AA105" i="1" s="1"/>
  <c r="AB105" i="1" s="1"/>
  <c r="AC105" i="1" s="1"/>
  <c r="AD105" i="1" s="1"/>
  <c r="AE105" i="1" s="1"/>
  <c r="AF105" i="1" s="1"/>
  <c r="AG105" i="1" s="1"/>
  <c r="AH105" i="1" s="1"/>
  <c r="AI105" i="1" s="1"/>
  <c r="AJ105" i="1" s="1"/>
  <c r="F23" i="1"/>
  <c r="G23" i="1" s="1"/>
  <c r="H23" i="1" s="1"/>
  <c r="I23" i="1" s="1"/>
  <c r="J23" i="1" s="1"/>
  <c r="K23" i="1" s="1"/>
  <c r="L23" i="1" s="1"/>
  <c r="M23" i="1" s="1"/>
  <c r="N23" i="1" s="1"/>
  <c r="O23" i="1" s="1"/>
  <c r="P23" i="1" s="1"/>
  <c r="Q23" i="1" s="1"/>
  <c r="R23" i="1" s="1"/>
  <c r="S23" i="1" s="1"/>
  <c r="T23" i="1" s="1"/>
  <c r="U23" i="1" s="1"/>
  <c r="V23" i="1" s="1"/>
  <c r="W23" i="1" s="1"/>
  <c r="X23" i="1" s="1"/>
  <c r="Y23" i="1" s="1"/>
  <c r="Z23" i="1" s="1"/>
  <c r="AA23" i="1" s="1"/>
  <c r="AB23" i="1" s="1"/>
  <c r="AC23" i="1" s="1"/>
  <c r="AD23" i="1" s="1"/>
  <c r="AE23" i="1" s="1"/>
  <c r="AF23" i="1" s="1"/>
  <c r="AG23" i="1" s="1"/>
  <c r="AH23" i="1" s="1"/>
  <c r="AI23" i="1" s="1"/>
  <c r="AJ23" i="1" s="1"/>
  <c r="F64" i="1"/>
  <c r="G64" i="1" s="1"/>
  <c r="H64" i="1" s="1"/>
  <c r="I64" i="1" s="1"/>
  <c r="J64" i="1" s="1"/>
  <c r="K64" i="1" s="1"/>
  <c r="L64" i="1" s="1"/>
  <c r="M64" i="1" s="1"/>
  <c r="N64" i="1" s="1"/>
  <c r="O64" i="1" s="1"/>
  <c r="P64" i="1" s="1"/>
  <c r="Q64" i="1" s="1"/>
  <c r="R64" i="1" s="1"/>
  <c r="S64" i="1" s="1"/>
  <c r="T64" i="1" s="1"/>
  <c r="U64" i="1" s="1"/>
  <c r="V64" i="1" s="1"/>
  <c r="W64" i="1" s="1"/>
  <c r="X64" i="1" s="1"/>
  <c r="Y64" i="1" s="1"/>
  <c r="Z64" i="1" s="1"/>
  <c r="AA64" i="1" s="1"/>
  <c r="AB64" i="1" s="1"/>
  <c r="AC64" i="1" s="1"/>
  <c r="AD64" i="1" s="1"/>
  <c r="AE64" i="1" s="1"/>
  <c r="AF64" i="1" s="1"/>
  <c r="AG64" i="1" s="1"/>
  <c r="AH64" i="1" s="1"/>
  <c r="AI64" i="1" s="1"/>
  <c r="AJ64" i="1" s="1"/>
  <c r="F106" i="1"/>
  <c r="G106" i="1" s="1"/>
  <c r="H106" i="1" s="1"/>
  <c r="I106" i="1" s="1"/>
  <c r="J106" i="1" s="1"/>
  <c r="K106" i="1" s="1"/>
  <c r="L106" i="1" s="1"/>
  <c r="M106" i="1" s="1"/>
  <c r="N106" i="1" s="1"/>
  <c r="O106" i="1" s="1"/>
  <c r="P106" i="1" s="1"/>
  <c r="Q106" i="1" s="1"/>
  <c r="R106" i="1" s="1"/>
  <c r="S106" i="1" s="1"/>
  <c r="T106" i="1" s="1"/>
  <c r="U106" i="1" s="1"/>
  <c r="V106" i="1" s="1"/>
  <c r="W106" i="1" s="1"/>
  <c r="X106" i="1" s="1"/>
  <c r="Y106" i="1" s="1"/>
  <c r="Z106" i="1" s="1"/>
  <c r="AA106" i="1" s="1"/>
  <c r="AB106" i="1" s="1"/>
  <c r="AC106" i="1" s="1"/>
  <c r="AD106" i="1" s="1"/>
  <c r="AE106" i="1" s="1"/>
  <c r="AF106" i="1" s="1"/>
  <c r="AG106" i="1" s="1"/>
  <c r="AH106" i="1" s="1"/>
  <c r="AI106" i="1" s="1"/>
  <c r="AJ106" i="1" s="1"/>
  <c r="F65" i="1"/>
  <c r="G65" i="1" s="1"/>
  <c r="H65" i="1" s="1"/>
  <c r="I65" i="1" s="1"/>
  <c r="J65" i="1" s="1"/>
  <c r="K65" i="1" s="1"/>
  <c r="L65" i="1" s="1"/>
  <c r="M65" i="1" s="1"/>
  <c r="N65" i="1" s="1"/>
  <c r="O65" i="1" s="1"/>
  <c r="P65" i="1" s="1"/>
  <c r="Q65" i="1" s="1"/>
  <c r="R65" i="1" s="1"/>
  <c r="S65" i="1" s="1"/>
  <c r="T65" i="1" s="1"/>
  <c r="U65" i="1" s="1"/>
  <c r="V65" i="1" s="1"/>
  <c r="W65" i="1" s="1"/>
  <c r="X65" i="1" s="1"/>
  <c r="Y65" i="1" s="1"/>
  <c r="Z65" i="1" s="1"/>
  <c r="AA65" i="1" s="1"/>
  <c r="AB65" i="1" s="1"/>
  <c r="AC65" i="1" s="1"/>
  <c r="AD65" i="1" s="1"/>
  <c r="AE65" i="1" s="1"/>
  <c r="AF65" i="1" s="1"/>
  <c r="AG65" i="1" s="1"/>
  <c r="AH65" i="1" s="1"/>
  <c r="AI65" i="1" s="1"/>
  <c r="AJ65" i="1" s="1"/>
  <c r="F24" i="1"/>
  <c r="G24" i="1" s="1"/>
  <c r="H24" i="1" s="1"/>
  <c r="I24" i="1" s="1"/>
  <c r="J24" i="1" s="1"/>
  <c r="K24" i="1" s="1"/>
  <c r="L24" i="1" s="1"/>
  <c r="M24" i="1" s="1"/>
  <c r="N24" i="1" s="1"/>
  <c r="O24" i="1" s="1"/>
  <c r="P24" i="1" s="1"/>
  <c r="Q24" i="1" s="1"/>
  <c r="R24" i="1" s="1"/>
  <c r="S24" i="1" s="1"/>
  <c r="T24" i="1" s="1"/>
  <c r="U24" i="1" s="1"/>
  <c r="V24" i="1" s="1"/>
  <c r="W24" i="1" s="1"/>
  <c r="X24" i="1" s="1"/>
  <c r="Y24" i="1" s="1"/>
  <c r="Z24" i="1" s="1"/>
  <c r="AA24" i="1" s="1"/>
  <c r="AB24" i="1" s="1"/>
  <c r="AC24" i="1" s="1"/>
  <c r="AD24" i="1" s="1"/>
  <c r="AE24" i="1" s="1"/>
  <c r="AF24" i="1" s="1"/>
  <c r="AG24" i="1" s="1"/>
  <c r="AH24" i="1" s="1"/>
  <c r="AI24" i="1" s="1"/>
  <c r="AJ24" i="1" s="1"/>
  <c r="F6" i="1"/>
  <c r="G6" i="1" s="1"/>
  <c r="H6" i="1" s="1"/>
  <c r="I6" i="1" s="1"/>
  <c r="J6" i="1" s="1"/>
  <c r="K6" i="1" s="1"/>
  <c r="L6" i="1" s="1"/>
  <c r="M6" i="1" s="1"/>
  <c r="N6" i="1" s="1"/>
  <c r="O6" i="1" s="1"/>
  <c r="P6" i="1" s="1"/>
  <c r="Q6" i="1" s="1"/>
  <c r="R6" i="1" s="1"/>
  <c r="S6" i="1" s="1"/>
  <c r="T6" i="1" s="1"/>
  <c r="U6" i="1" s="1"/>
  <c r="V6" i="1" s="1"/>
  <c r="W6" i="1" s="1"/>
  <c r="X6" i="1" s="1"/>
  <c r="Y6" i="1" s="1"/>
  <c r="Z6" i="1" s="1"/>
  <c r="AA6" i="1" s="1"/>
  <c r="AB6" i="1" s="1"/>
  <c r="AC6" i="1" s="1"/>
  <c r="AD6" i="1" s="1"/>
  <c r="AE6" i="1" s="1"/>
  <c r="AF6" i="1" s="1"/>
  <c r="AG6" i="1" s="1"/>
  <c r="AH6" i="1" s="1"/>
  <c r="AI6" i="1" s="1"/>
  <c r="AJ6" i="1" s="1"/>
  <c r="F88" i="1"/>
  <c r="G88" i="1" s="1"/>
  <c r="H88" i="1" s="1"/>
  <c r="I88" i="1" s="1"/>
  <c r="J88" i="1" s="1"/>
  <c r="K88" i="1" s="1"/>
  <c r="L88" i="1" s="1"/>
  <c r="M88" i="1" s="1"/>
  <c r="N88" i="1" s="1"/>
  <c r="O88" i="1" s="1"/>
  <c r="P88" i="1" s="1"/>
  <c r="Q88" i="1" s="1"/>
  <c r="R88" i="1" s="1"/>
  <c r="S88" i="1" s="1"/>
  <c r="T88" i="1" s="1"/>
  <c r="U88" i="1" s="1"/>
  <c r="V88" i="1" s="1"/>
  <c r="W88" i="1" s="1"/>
  <c r="X88" i="1" s="1"/>
  <c r="Y88" i="1" s="1"/>
  <c r="Z88" i="1" s="1"/>
  <c r="AA88" i="1" s="1"/>
  <c r="AB88" i="1" s="1"/>
  <c r="AC88" i="1" s="1"/>
  <c r="AD88" i="1" s="1"/>
  <c r="AE88" i="1" s="1"/>
  <c r="AF88" i="1" s="1"/>
  <c r="AG88" i="1" s="1"/>
  <c r="AH88" i="1" s="1"/>
  <c r="AI88" i="1" s="1"/>
  <c r="AJ88" i="1" s="1"/>
  <c r="F47" i="1"/>
  <c r="G47" i="1" s="1"/>
  <c r="H47" i="1" s="1"/>
  <c r="I47" i="1" s="1"/>
  <c r="J47" i="1" s="1"/>
  <c r="K47" i="1" s="1"/>
  <c r="L47" i="1" s="1"/>
  <c r="M47" i="1" s="1"/>
  <c r="N47" i="1" s="1"/>
  <c r="O47" i="1" s="1"/>
  <c r="P47" i="1" s="1"/>
  <c r="Q47" i="1" s="1"/>
  <c r="R47" i="1" s="1"/>
  <c r="S47" i="1" s="1"/>
  <c r="T47" i="1" s="1"/>
  <c r="U47" i="1" s="1"/>
  <c r="V47" i="1" s="1"/>
  <c r="W47" i="1" s="1"/>
  <c r="X47" i="1" s="1"/>
  <c r="Y47" i="1" s="1"/>
  <c r="Z47" i="1" s="1"/>
  <c r="AA47" i="1" s="1"/>
  <c r="AB47" i="1" s="1"/>
  <c r="AC47" i="1" s="1"/>
  <c r="AD47" i="1" s="1"/>
  <c r="AE47" i="1" s="1"/>
  <c r="AF47" i="1" s="1"/>
  <c r="AG47" i="1" s="1"/>
  <c r="AH47" i="1" s="1"/>
  <c r="AI47" i="1" s="1"/>
  <c r="AJ47" i="1" s="1"/>
  <c r="F48" i="1"/>
  <c r="G48" i="1" s="1"/>
  <c r="H48" i="1" s="1"/>
  <c r="I48" i="1" s="1"/>
  <c r="J48" i="1" s="1"/>
  <c r="K48" i="1" s="1"/>
  <c r="L48" i="1" s="1"/>
  <c r="M48" i="1" s="1"/>
  <c r="N48" i="1" s="1"/>
  <c r="O48" i="1" s="1"/>
  <c r="P48" i="1" s="1"/>
  <c r="Q48" i="1" s="1"/>
  <c r="R48" i="1" s="1"/>
  <c r="S48" i="1" s="1"/>
  <c r="T48" i="1" s="1"/>
  <c r="U48" i="1" s="1"/>
  <c r="V48" i="1" s="1"/>
  <c r="W48" i="1" s="1"/>
  <c r="X48" i="1" s="1"/>
  <c r="Y48" i="1" s="1"/>
  <c r="Z48" i="1" s="1"/>
  <c r="AA48" i="1" s="1"/>
  <c r="AB48" i="1" s="1"/>
  <c r="AC48" i="1" s="1"/>
  <c r="AD48" i="1" s="1"/>
  <c r="AE48" i="1" s="1"/>
  <c r="AF48" i="1" s="1"/>
  <c r="AG48" i="1" s="1"/>
  <c r="AH48" i="1" s="1"/>
  <c r="AI48" i="1" s="1"/>
  <c r="AJ48" i="1" s="1"/>
  <c r="F7" i="1"/>
  <c r="G7" i="1" s="1"/>
  <c r="H7" i="1" s="1"/>
  <c r="I7" i="1" s="1"/>
  <c r="J7" i="1" s="1"/>
  <c r="K7" i="1" s="1"/>
  <c r="L7" i="1" s="1"/>
  <c r="M7" i="1" s="1"/>
  <c r="N7" i="1" s="1"/>
  <c r="O7" i="1" s="1"/>
  <c r="P7" i="1" s="1"/>
  <c r="Q7" i="1" s="1"/>
  <c r="R7" i="1" s="1"/>
  <c r="S7" i="1" s="1"/>
  <c r="T7" i="1" s="1"/>
  <c r="U7" i="1" s="1"/>
  <c r="V7" i="1" s="1"/>
  <c r="W7" i="1" s="1"/>
  <c r="X7" i="1" s="1"/>
  <c r="Y7" i="1" s="1"/>
  <c r="Z7" i="1" s="1"/>
  <c r="AA7" i="1" s="1"/>
  <c r="AB7" i="1" s="1"/>
  <c r="AC7" i="1" s="1"/>
  <c r="AD7" i="1" s="1"/>
  <c r="AE7" i="1" s="1"/>
  <c r="AF7" i="1" s="1"/>
  <c r="AG7" i="1" s="1"/>
  <c r="AH7" i="1" s="1"/>
  <c r="AI7" i="1" s="1"/>
  <c r="AJ7" i="1" s="1"/>
  <c r="F89" i="1"/>
  <c r="G89" i="1" s="1"/>
  <c r="H89" i="1" s="1"/>
  <c r="I89" i="1" s="1"/>
  <c r="J89" i="1" s="1"/>
  <c r="K89" i="1" s="1"/>
  <c r="L89" i="1" s="1"/>
  <c r="M89" i="1" s="1"/>
  <c r="N89" i="1" s="1"/>
  <c r="O89" i="1" s="1"/>
  <c r="P89" i="1" s="1"/>
  <c r="Q89" i="1" s="1"/>
  <c r="R89" i="1" s="1"/>
  <c r="S89" i="1" s="1"/>
  <c r="T89" i="1" s="1"/>
  <c r="U89" i="1" s="1"/>
  <c r="V89" i="1" s="1"/>
  <c r="W89" i="1" s="1"/>
  <c r="X89" i="1" s="1"/>
  <c r="Y89" i="1" s="1"/>
  <c r="Z89" i="1" s="1"/>
  <c r="AA89" i="1" s="1"/>
  <c r="AB89" i="1" s="1"/>
  <c r="AC89" i="1" s="1"/>
  <c r="AD89" i="1" s="1"/>
  <c r="AE89" i="1" s="1"/>
  <c r="AF89" i="1" s="1"/>
  <c r="AG89" i="1" s="1"/>
  <c r="AH89" i="1" s="1"/>
  <c r="AI89" i="1" s="1"/>
  <c r="AJ89" i="1" s="1"/>
  <c r="F49" i="1"/>
  <c r="G49" i="1" s="1"/>
  <c r="H49" i="1" s="1"/>
  <c r="I49" i="1" s="1"/>
  <c r="J49" i="1" s="1"/>
  <c r="K49" i="1" s="1"/>
  <c r="L49" i="1" s="1"/>
  <c r="M49" i="1" s="1"/>
  <c r="N49" i="1" s="1"/>
  <c r="O49" i="1" s="1"/>
  <c r="P49" i="1" s="1"/>
  <c r="Q49" i="1" s="1"/>
  <c r="R49" i="1" s="1"/>
  <c r="S49" i="1" s="1"/>
  <c r="T49" i="1" s="1"/>
  <c r="U49" i="1" s="1"/>
  <c r="V49" i="1" s="1"/>
  <c r="W49" i="1" s="1"/>
  <c r="X49" i="1" s="1"/>
  <c r="Y49" i="1" s="1"/>
  <c r="Z49" i="1" s="1"/>
  <c r="AA49" i="1" s="1"/>
  <c r="AB49" i="1" s="1"/>
  <c r="AC49" i="1" s="1"/>
  <c r="AD49" i="1" s="1"/>
  <c r="AE49" i="1" s="1"/>
  <c r="AF49" i="1" s="1"/>
  <c r="AG49" i="1" s="1"/>
  <c r="AH49" i="1" s="1"/>
  <c r="AI49" i="1" s="1"/>
  <c r="AJ49" i="1" s="1"/>
  <c r="F8" i="1"/>
  <c r="G8" i="1" s="1"/>
  <c r="H8" i="1" s="1"/>
  <c r="I8" i="1" s="1"/>
  <c r="J8" i="1" s="1"/>
  <c r="K8" i="1" s="1"/>
  <c r="L8" i="1" s="1"/>
  <c r="M8" i="1" s="1"/>
  <c r="N8" i="1" s="1"/>
  <c r="O8" i="1" s="1"/>
  <c r="P8" i="1" s="1"/>
  <c r="Q8" i="1" s="1"/>
  <c r="R8" i="1" s="1"/>
  <c r="S8" i="1" s="1"/>
  <c r="T8" i="1" s="1"/>
  <c r="U8" i="1" s="1"/>
  <c r="V8" i="1" s="1"/>
  <c r="W8" i="1" s="1"/>
  <c r="X8" i="1" s="1"/>
  <c r="Y8" i="1" s="1"/>
  <c r="Z8" i="1" s="1"/>
  <c r="AA8" i="1" s="1"/>
  <c r="AB8" i="1" s="1"/>
  <c r="AC8" i="1" s="1"/>
  <c r="AD8" i="1" s="1"/>
  <c r="AE8" i="1" s="1"/>
  <c r="AF8" i="1" s="1"/>
  <c r="AG8" i="1" s="1"/>
  <c r="AH8" i="1" s="1"/>
  <c r="AI8" i="1" s="1"/>
  <c r="AJ8" i="1" s="1"/>
  <c r="F90" i="1"/>
  <c r="G90" i="1" s="1"/>
  <c r="H90" i="1" s="1"/>
  <c r="I90" i="1" s="1"/>
  <c r="J90" i="1" s="1"/>
  <c r="K90" i="1" s="1"/>
  <c r="L90" i="1" s="1"/>
  <c r="M90" i="1" s="1"/>
  <c r="N90" i="1" s="1"/>
  <c r="O90" i="1" s="1"/>
  <c r="P90" i="1" s="1"/>
  <c r="Q90" i="1" s="1"/>
  <c r="R90" i="1" s="1"/>
  <c r="S90" i="1" s="1"/>
  <c r="T90" i="1" s="1"/>
  <c r="U90" i="1" s="1"/>
  <c r="V90" i="1" s="1"/>
  <c r="W90" i="1" s="1"/>
  <c r="X90" i="1" s="1"/>
  <c r="Y90" i="1" s="1"/>
  <c r="Z90" i="1" s="1"/>
  <c r="AA90" i="1" s="1"/>
  <c r="AB90" i="1" s="1"/>
  <c r="AC90" i="1" s="1"/>
  <c r="AD90" i="1" s="1"/>
  <c r="AE90" i="1" s="1"/>
  <c r="AF90" i="1" s="1"/>
  <c r="AG90" i="1" s="1"/>
  <c r="AH90" i="1" s="1"/>
  <c r="AI90" i="1" s="1"/>
  <c r="AJ90" i="1" s="1"/>
  <c r="F50" i="1"/>
  <c r="G50" i="1" s="1"/>
  <c r="H50" i="1" s="1"/>
  <c r="I50" i="1" s="1"/>
  <c r="J50" i="1" s="1"/>
  <c r="K50" i="1" s="1"/>
  <c r="L50" i="1" s="1"/>
  <c r="M50" i="1" s="1"/>
  <c r="N50" i="1" s="1"/>
  <c r="O50" i="1" s="1"/>
  <c r="P50" i="1" s="1"/>
  <c r="Q50" i="1" s="1"/>
  <c r="R50" i="1" s="1"/>
  <c r="S50" i="1" s="1"/>
  <c r="T50" i="1" s="1"/>
  <c r="U50" i="1" s="1"/>
  <c r="V50" i="1" s="1"/>
  <c r="W50" i="1" s="1"/>
  <c r="X50" i="1" s="1"/>
  <c r="Y50" i="1" s="1"/>
  <c r="Z50" i="1" s="1"/>
  <c r="AA50" i="1" s="1"/>
  <c r="AB50" i="1" s="1"/>
  <c r="AC50" i="1" s="1"/>
  <c r="AD50" i="1" s="1"/>
  <c r="AE50" i="1" s="1"/>
  <c r="AF50" i="1" s="1"/>
  <c r="AG50" i="1" s="1"/>
  <c r="AH50" i="1" s="1"/>
  <c r="AI50" i="1" s="1"/>
  <c r="AJ50" i="1" s="1"/>
  <c r="F91" i="1"/>
  <c r="G91" i="1" s="1"/>
  <c r="H91" i="1" s="1"/>
  <c r="I91" i="1" s="1"/>
  <c r="J91" i="1" s="1"/>
  <c r="K91" i="1" s="1"/>
  <c r="L91" i="1" s="1"/>
  <c r="M91" i="1" s="1"/>
  <c r="N91" i="1" s="1"/>
  <c r="O91" i="1" s="1"/>
  <c r="P91" i="1" s="1"/>
  <c r="Q91" i="1" s="1"/>
  <c r="R91" i="1" s="1"/>
  <c r="S91" i="1" s="1"/>
  <c r="T91" i="1" s="1"/>
  <c r="U91" i="1" s="1"/>
  <c r="V91" i="1" s="1"/>
  <c r="W91" i="1" s="1"/>
  <c r="X91" i="1" s="1"/>
  <c r="Y91" i="1" s="1"/>
  <c r="Z91" i="1" s="1"/>
  <c r="AA91" i="1" s="1"/>
  <c r="AB91" i="1" s="1"/>
  <c r="AC91" i="1" s="1"/>
  <c r="AD91" i="1" s="1"/>
  <c r="AE91" i="1" s="1"/>
  <c r="AF91" i="1" s="1"/>
  <c r="AG91" i="1" s="1"/>
  <c r="AH91" i="1" s="1"/>
  <c r="AI91" i="1" s="1"/>
  <c r="AJ91" i="1" s="1"/>
  <c r="F51" i="1"/>
  <c r="G51" i="1" s="1"/>
  <c r="H51" i="1" s="1"/>
  <c r="I51" i="1" s="1"/>
  <c r="J51" i="1" s="1"/>
  <c r="K51" i="1" s="1"/>
  <c r="L51" i="1" s="1"/>
  <c r="M51" i="1" s="1"/>
  <c r="N51" i="1" s="1"/>
  <c r="O51" i="1" s="1"/>
  <c r="P51" i="1" s="1"/>
  <c r="Q51" i="1" s="1"/>
  <c r="R51" i="1" s="1"/>
  <c r="S51" i="1" s="1"/>
  <c r="T51" i="1" s="1"/>
  <c r="U51" i="1" s="1"/>
  <c r="V51" i="1" s="1"/>
  <c r="W51" i="1" s="1"/>
  <c r="X51" i="1" s="1"/>
  <c r="Y51" i="1" s="1"/>
  <c r="Z51" i="1" s="1"/>
  <c r="AA51" i="1" s="1"/>
  <c r="AB51" i="1" s="1"/>
  <c r="AC51" i="1" s="1"/>
  <c r="AD51" i="1" s="1"/>
  <c r="AE51" i="1" s="1"/>
  <c r="AF51" i="1" s="1"/>
  <c r="AG51" i="1" s="1"/>
  <c r="AH51" i="1" s="1"/>
  <c r="AI51" i="1" s="1"/>
  <c r="AJ51" i="1" s="1"/>
  <c r="F12" i="1"/>
  <c r="G12" i="1" s="1"/>
  <c r="H12" i="1" s="1"/>
  <c r="I12" i="1" s="1"/>
  <c r="J12" i="1" s="1"/>
  <c r="K12" i="1" s="1"/>
  <c r="L12" i="1" s="1"/>
  <c r="M12" i="1" s="1"/>
  <c r="N12" i="1" s="1"/>
  <c r="O12" i="1" s="1"/>
  <c r="P12" i="1" s="1"/>
  <c r="Q12" i="1" s="1"/>
  <c r="R12" i="1" s="1"/>
  <c r="S12" i="1" s="1"/>
  <c r="T12" i="1" s="1"/>
  <c r="U12" i="1" s="1"/>
  <c r="V12" i="1" s="1"/>
  <c r="W12" i="1" s="1"/>
  <c r="X12" i="1" s="1"/>
  <c r="Y12" i="1" s="1"/>
  <c r="Z12" i="1" s="1"/>
  <c r="AA12" i="1" s="1"/>
  <c r="AB12" i="1" s="1"/>
  <c r="AC12" i="1" s="1"/>
  <c r="AD12" i="1" s="1"/>
  <c r="AE12" i="1" s="1"/>
  <c r="AF12" i="1" s="1"/>
  <c r="AG12" i="1" s="1"/>
  <c r="AH12" i="1" s="1"/>
  <c r="AI12" i="1" s="1"/>
  <c r="AJ12" i="1" s="1"/>
  <c r="F94" i="1"/>
  <c r="G94" i="1" s="1"/>
  <c r="H94" i="1" s="1"/>
  <c r="I94" i="1" s="1"/>
  <c r="J94" i="1" s="1"/>
  <c r="K94" i="1" s="1"/>
  <c r="L94" i="1" s="1"/>
  <c r="M94" i="1" s="1"/>
  <c r="N94" i="1" s="1"/>
  <c r="O94" i="1" s="1"/>
  <c r="P94" i="1" s="1"/>
  <c r="Q94" i="1" s="1"/>
  <c r="R94" i="1" s="1"/>
  <c r="S94" i="1" s="1"/>
  <c r="T94" i="1" s="1"/>
  <c r="U94" i="1" s="1"/>
  <c r="V94" i="1" s="1"/>
  <c r="W94" i="1" s="1"/>
  <c r="X94" i="1" s="1"/>
  <c r="Y94" i="1" s="1"/>
  <c r="Z94" i="1" s="1"/>
  <c r="AA94" i="1" s="1"/>
  <c r="AB94" i="1" s="1"/>
  <c r="AC94" i="1" s="1"/>
  <c r="AD94" i="1" s="1"/>
  <c r="AE94" i="1" s="1"/>
  <c r="AF94" i="1" s="1"/>
  <c r="AG94" i="1" s="1"/>
  <c r="AH94" i="1" s="1"/>
  <c r="AI94" i="1" s="1"/>
  <c r="AJ94" i="1" s="1"/>
  <c r="F53" i="1"/>
  <c r="G53" i="1" s="1"/>
  <c r="H53" i="1" s="1"/>
  <c r="I53" i="1" s="1"/>
  <c r="J53" i="1" s="1"/>
  <c r="K53" i="1" s="1"/>
  <c r="L53" i="1" s="1"/>
  <c r="M53" i="1" s="1"/>
  <c r="N53" i="1" s="1"/>
  <c r="O53" i="1" s="1"/>
  <c r="P53" i="1" s="1"/>
  <c r="Q53" i="1" s="1"/>
  <c r="R53" i="1" s="1"/>
  <c r="S53" i="1" s="1"/>
  <c r="T53" i="1" s="1"/>
  <c r="U53" i="1" s="1"/>
  <c r="V53" i="1" s="1"/>
  <c r="W53" i="1" s="1"/>
  <c r="X53" i="1" s="1"/>
  <c r="Y53" i="1" s="1"/>
  <c r="Z53" i="1" s="1"/>
  <c r="AA53" i="1" s="1"/>
  <c r="AB53" i="1" s="1"/>
  <c r="AC53" i="1" s="1"/>
  <c r="AD53" i="1" s="1"/>
  <c r="AE53" i="1" s="1"/>
  <c r="AF53" i="1" s="1"/>
  <c r="AG53" i="1" s="1"/>
  <c r="AH53" i="1" s="1"/>
  <c r="AI53" i="1" s="1"/>
  <c r="AJ53" i="1" s="1"/>
  <c r="F95" i="1"/>
  <c r="G95" i="1" s="1"/>
  <c r="H95" i="1" s="1"/>
  <c r="I95" i="1" s="1"/>
  <c r="J95" i="1" s="1"/>
  <c r="K95" i="1" s="1"/>
  <c r="L95" i="1" s="1"/>
  <c r="M95" i="1" s="1"/>
  <c r="N95" i="1" s="1"/>
  <c r="O95" i="1" s="1"/>
  <c r="P95" i="1" s="1"/>
  <c r="Q95" i="1" s="1"/>
  <c r="R95" i="1" s="1"/>
  <c r="S95" i="1" s="1"/>
  <c r="T95" i="1" s="1"/>
  <c r="U95" i="1" s="1"/>
  <c r="V95" i="1" s="1"/>
  <c r="W95" i="1" s="1"/>
  <c r="X95" i="1" s="1"/>
  <c r="Y95" i="1" s="1"/>
  <c r="Z95" i="1" s="1"/>
  <c r="AA95" i="1" s="1"/>
  <c r="AB95" i="1" s="1"/>
  <c r="AC95" i="1" s="1"/>
  <c r="AD95" i="1" s="1"/>
  <c r="AE95" i="1" s="1"/>
  <c r="AF95" i="1" s="1"/>
  <c r="AG95" i="1" s="1"/>
  <c r="AH95" i="1" s="1"/>
  <c r="AI95" i="1" s="1"/>
  <c r="AJ95" i="1" s="1"/>
  <c r="F54" i="1"/>
  <c r="G54" i="1" s="1"/>
  <c r="H54" i="1" s="1"/>
  <c r="I54" i="1" s="1"/>
  <c r="J54" i="1" s="1"/>
  <c r="K54" i="1" s="1"/>
  <c r="L54" i="1" s="1"/>
  <c r="M54" i="1" s="1"/>
  <c r="N54" i="1" s="1"/>
  <c r="O54" i="1" s="1"/>
  <c r="P54" i="1" s="1"/>
  <c r="Q54" i="1" s="1"/>
  <c r="R54" i="1" s="1"/>
  <c r="S54" i="1" s="1"/>
  <c r="T54" i="1" s="1"/>
  <c r="U54" i="1" s="1"/>
  <c r="V54" i="1" s="1"/>
  <c r="W54" i="1" s="1"/>
  <c r="X54" i="1" s="1"/>
  <c r="Y54" i="1" s="1"/>
  <c r="Z54" i="1" s="1"/>
  <c r="AA54" i="1" s="1"/>
  <c r="AB54" i="1" s="1"/>
  <c r="AC54" i="1" s="1"/>
  <c r="AD54" i="1" s="1"/>
  <c r="AE54" i="1" s="1"/>
  <c r="AF54" i="1" s="1"/>
  <c r="AG54" i="1" s="1"/>
  <c r="AH54" i="1" s="1"/>
  <c r="AI54" i="1" s="1"/>
  <c r="AJ54" i="1" s="1"/>
  <c r="F13" i="1"/>
  <c r="G13" i="1" s="1"/>
  <c r="H13" i="1" s="1"/>
  <c r="I13" i="1" s="1"/>
  <c r="J13" i="1" s="1"/>
  <c r="K13" i="1" s="1"/>
  <c r="L13" i="1" s="1"/>
  <c r="M13" i="1" s="1"/>
  <c r="N13" i="1" s="1"/>
  <c r="O13" i="1" s="1"/>
  <c r="P13" i="1" s="1"/>
  <c r="Q13" i="1" s="1"/>
  <c r="R13" i="1" s="1"/>
  <c r="S13" i="1" s="1"/>
  <c r="T13" i="1" s="1"/>
  <c r="U13" i="1" s="1"/>
  <c r="V13" i="1" s="1"/>
  <c r="W13" i="1" s="1"/>
  <c r="X13" i="1" s="1"/>
  <c r="Y13" i="1" s="1"/>
  <c r="Z13" i="1" s="1"/>
  <c r="AA13" i="1" s="1"/>
  <c r="AB13" i="1" s="1"/>
  <c r="AC13" i="1" s="1"/>
  <c r="AD13" i="1" s="1"/>
  <c r="AE13" i="1" s="1"/>
  <c r="AF13" i="1" s="1"/>
  <c r="AG13" i="1" s="1"/>
  <c r="AH13" i="1" s="1"/>
  <c r="AI13" i="1" s="1"/>
  <c r="AJ13" i="1" s="1"/>
  <c r="F55" i="1"/>
  <c r="G55" i="1" s="1"/>
  <c r="H55" i="1" s="1"/>
  <c r="I55" i="1" s="1"/>
  <c r="J55" i="1" s="1"/>
  <c r="K55" i="1" s="1"/>
  <c r="L55" i="1" s="1"/>
  <c r="M55" i="1" s="1"/>
  <c r="N55" i="1" s="1"/>
  <c r="O55" i="1" s="1"/>
  <c r="P55" i="1" s="1"/>
  <c r="Q55" i="1" s="1"/>
  <c r="R55" i="1" s="1"/>
  <c r="S55" i="1" s="1"/>
  <c r="T55" i="1" s="1"/>
  <c r="U55" i="1" s="1"/>
  <c r="V55" i="1" s="1"/>
  <c r="W55" i="1" s="1"/>
  <c r="X55" i="1" s="1"/>
  <c r="Y55" i="1" s="1"/>
  <c r="Z55" i="1" s="1"/>
  <c r="AA55" i="1" s="1"/>
  <c r="AB55" i="1" s="1"/>
  <c r="AC55" i="1" s="1"/>
  <c r="AD55" i="1" s="1"/>
  <c r="AE55" i="1" s="1"/>
  <c r="AF55" i="1" s="1"/>
  <c r="AG55" i="1" s="1"/>
  <c r="AH55" i="1" s="1"/>
  <c r="AI55" i="1" s="1"/>
  <c r="AJ55" i="1" s="1"/>
  <c r="F14" i="1"/>
  <c r="G14" i="1" s="1"/>
  <c r="H14" i="1" s="1"/>
  <c r="I14" i="1" s="1"/>
  <c r="J14" i="1" s="1"/>
  <c r="K14" i="1" s="1"/>
  <c r="L14" i="1" s="1"/>
  <c r="M14" i="1" s="1"/>
  <c r="N14" i="1" s="1"/>
  <c r="O14" i="1" s="1"/>
  <c r="P14" i="1" s="1"/>
  <c r="Q14" i="1" s="1"/>
  <c r="R14" i="1" s="1"/>
  <c r="S14" i="1" s="1"/>
  <c r="T14" i="1" s="1"/>
  <c r="U14" i="1" s="1"/>
  <c r="V14" i="1" s="1"/>
  <c r="W14" i="1" s="1"/>
  <c r="X14" i="1" s="1"/>
  <c r="Y14" i="1" s="1"/>
  <c r="Z14" i="1" s="1"/>
  <c r="AA14" i="1" s="1"/>
  <c r="AB14" i="1" s="1"/>
  <c r="AC14" i="1" s="1"/>
  <c r="AD14" i="1" s="1"/>
  <c r="AE14" i="1" s="1"/>
  <c r="AF14" i="1" s="1"/>
  <c r="AG14" i="1" s="1"/>
  <c r="AH14" i="1" s="1"/>
  <c r="AI14" i="1" s="1"/>
  <c r="AJ14" i="1" s="1"/>
  <c r="F96" i="1"/>
  <c r="G96" i="1" s="1"/>
  <c r="H96" i="1" s="1"/>
  <c r="I96" i="1" s="1"/>
  <c r="J96" i="1" s="1"/>
  <c r="K96" i="1" s="1"/>
  <c r="L96" i="1" s="1"/>
  <c r="M96" i="1" s="1"/>
  <c r="N96" i="1" s="1"/>
  <c r="O96" i="1" s="1"/>
  <c r="P96" i="1" s="1"/>
  <c r="Q96" i="1" s="1"/>
  <c r="R96" i="1" s="1"/>
  <c r="S96" i="1" s="1"/>
  <c r="T96" i="1" s="1"/>
  <c r="U96" i="1" s="1"/>
  <c r="V96" i="1" s="1"/>
  <c r="W96" i="1" s="1"/>
  <c r="X96" i="1" s="1"/>
  <c r="Y96" i="1" s="1"/>
  <c r="Z96" i="1" s="1"/>
  <c r="AA96" i="1" s="1"/>
  <c r="AB96" i="1" s="1"/>
  <c r="AC96" i="1" s="1"/>
  <c r="AD96" i="1" s="1"/>
  <c r="AE96" i="1" s="1"/>
  <c r="AF96" i="1" s="1"/>
  <c r="AG96" i="1" s="1"/>
  <c r="AH96" i="1" s="1"/>
  <c r="AI96" i="1" s="1"/>
  <c r="AJ96" i="1" s="1"/>
  <c r="F25" i="1"/>
  <c r="G25" i="1" s="1"/>
  <c r="H25" i="1" s="1"/>
  <c r="I25" i="1" s="1"/>
  <c r="J25" i="1" s="1"/>
  <c r="K25" i="1" s="1"/>
  <c r="L25" i="1" s="1"/>
  <c r="M25" i="1" s="1"/>
  <c r="N25" i="1" s="1"/>
  <c r="O25" i="1" s="1"/>
  <c r="P25" i="1" s="1"/>
  <c r="Q25" i="1" s="1"/>
  <c r="R25" i="1" s="1"/>
  <c r="S25" i="1" s="1"/>
  <c r="T25" i="1" s="1"/>
  <c r="U25" i="1" s="1"/>
  <c r="V25" i="1" s="1"/>
  <c r="W25" i="1" s="1"/>
  <c r="X25" i="1" s="1"/>
  <c r="Y25" i="1" s="1"/>
  <c r="Z25" i="1" s="1"/>
  <c r="AA25" i="1" s="1"/>
  <c r="AB25" i="1" s="1"/>
  <c r="AC25" i="1" s="1"/>
  <c r="AD25" i="1" s="1"/>
  <c r="AE25" i="1" s="1"/>
  <c r="AF25" i="1" s="1"/>
  <c r="AG25" i="1" s="1"/>
  <c r="AH25" i="1" s="1"/>
  <c r="AI25" i="1" s="1"/>
  <c r="AJ25" i="1" s="1"/>
  <c r="F66" i="1"/>
  <c r="G66" i="1" s="1"/>
  <c r="H66" i="1" s="1"/>
  <c r="I66" i="1" s="1"/>
  <c r="J66" i="1" s="1"/>
  <c r="K66" i="1" s="1"/>
  <c r="L66" i="1" s="1"/>
  <c r="M66" i="1" s="1"/>
  <c r="N66" i="1" s="1"/>
  <c r="O66" i="1" s="1"/>
  <c r="P66" i="1" s="1"/>
  <c r="Q66" i="1" s="1"/>
  <c r="R66" i="1" s="1"/>
  <c r="S66" i="1" s="1"/>
  <c r="T66" i="1" s="1"/>
  <c r="U66" i="1" s="1"/>
  <c r="V66" i="1" s="1"/>
  <c r="W66" i="1" s="1"/>
  <c r="X66" i="1" s="1"/>
  <c r="Y66" i="1" s="1"/>
  <c r="Z66" i="1" s="1"/>
  <c r="AA66" i="1" s="1"/>
  <c r="AB66" i="1" s="1"/>
  <c r="AC66" i="1" s="1"/>
  <c r="AD66" i="1" s="1"/>
  <c r="AE66" i="1" s="1"/>
  <c r="AF66" i="1" s="1"/>
  <c r="AG66" i="1" s="1"/>
  <c r="AH66" i="1" s="1"/>
  <c r="AI66" i="1" s="1"/>
  <c r="AJ66" i="1" s="1"/>
  <c r="F107" i="1"/>
  <c r="G107" i="1" s="1"/>
  <c r="H107" i="1" s="1"/>
  <c r="I107" i="1" s="1"/>
  <c r="J107" i="1" s="1"/>
  <c r="K107" i="1" s="1"/>
  <c r="L107" i="1" s="1"/>
  <c r="M107" i="1" s="1"/>
  <c r="N107" i="1" s="1"/>
  <c r="O107" i="1" s="1"/>
  <c r="P107" i="1" s="1"/>
  <c r="Q107" i="1" s="1"/>
  <c r="R107" i="1" s="1"/>
  <c r="S107" i="1" s="1"/>
  <c r="T107" i="1" s="1"/>
  <c r="U107" i="1" s="1"/>
  <c r="V107" i="1" s="1"/>
  <c r="W107" i="1" s="1"/>
  <c r="X107" i="1" s="1"/>
  <c r="Y107" i="1" s="1"/>
  <c r="Z107" i="1" s="1"/>
  <c r="AA107" i="1" s="1"/>
  <c r="AB107" i="1" s="1"/>
  <c r="AC107" i="1" s="1"/>
  <c r="AD107" i="1" s="1"/>
  <c r="AE107" i="1" s="1"/>
  <c r="AF107" i="1" s="1"/>
  <c r="AG107" i="1" s="1"/>
  <c r="AH107" i="1" s="1"/>
  <c r="AI107" i="1" s="1"/>
  <c r="AJ107" i="1" s="1"/>
  <c r="F67" i="1"/>
  <c r="G67" i="1" s="1"/>
  <c r="H67" i="1" s="1"/>
  <c r="I67" i="1" s="1"/>
  <c r="J67" i="1" s="1"/>
  <c r="K67" i="1" s="1"/>
  <c r="L67" i="1" s="1"/>
  <c r="M67" i="1" s="1"/>
  <c r="N67" i="1" s="1"/>
  <c r="O67" i="1" s="1"/>
  <c r="P67" i="1" s="1"/>
  <c r="Q67" i="1" s="1"/>
  <c r="R67" i="1" s="1"/>
  <c r="S67" i="1" s="1"/>
  <c r="T67" i="1" s="1"/>
  <c r="U67" i="1" s="1"/>
  <c r="V67" i="1" s="1"/>
  <c r="W67" i="1" s="1"/>
  <c r="X67" i="1" s="1"/>
  <c r="Y67" i="1" s="1"/>
  <c r="Z67" i="1" s="1"/>
  <c r="AA67" i="1" s="1"/>
  <c r="AB67" i="1" s="1"/>
  <c r="AC67" i="1" s="1"/>
  <c r="AD67" i="1" s="1"/>
  <c r="AE67" i="1" s="1"/>
  <c r="AF67" i="1" s="1"/>
  <c r="AG67" i="1" s="1"/>
  <c r="AH67" i="1" s="1"/>
  <c r="AI67" i="1" s="1"/>
  <c r="AJ67" i="1" s="1"/>
  <c r="F108" i="1"/>
  <c r="G108" i="1" s="1"/>
  <c r="H108" i="1" s="1"/>
  <c r="I108" i="1" s="1"/>
  <c r="J108" i="1" s="1"/>
  <c r="K108" i="1" s="1"/>
  <c r="L108" i="1" s="1"/>
  <c r="M108" i="1" s="1"/>
  <c r="N108" i="1" s="1"/>
  <c r="O108" i="1" s="1"/>
  <c r="P108" i="1" s="1"/>
  <c r="Q108" i="1" s="1"/>
  <c r="R108" i="1" s="1"/>
  <c r="S108" i="1" s="1"/>
  <c r="T108" i="1" s="1"/>
  <c r="U108" i="1" s="1"/>
  <c r="V108" i="1" s="1"/>
  <c r="W108" i="1" s="1"/>
  <c r="X108" i="1" s="1"/>
  <c r="Y108" i="1" s="1"/>
  <c r="Z108" i="1" s="1"/>
  <c r="AA108" i="1" s="1"/>
  <c r="AB108" i="1" s="1"/>
  <c r="AC108" i="1" s="1"/>
  <c r="AD108" i="1" s="1"/>
  <c r="AE108" i="1" s="1"/>
  <c r="AF108" i="1" s="1"/>
  <c r="AG108" i="1" s="1"/>
  <c r="AH108" i="1" s="1"/>
  <c r="AI108" i="1" s="1"/>
  <c r="AJ108" i="1" s="1"/>
  <c r="F26" i="1"/>
  <c r="G26" i="1" s="1"/>
  <c r="H26" i="1" s="1"/>
  <c r="I26" i="1" s="1"/>
  <c r="J26" i="1" s="1"/>
  <c r="K26" i="1" s="1"/>
  <c r="L26" i="1" s="1"/>
  <c r="M26" i="1" s="1"/>
  <c r="N26" i="1" s="1"/>
  <c r="O26" i="1" s="1"/>
  <c r="P26" i="1" s="1"/>
  <c r="Q26" i="1" s="1"/>
  <c r="R26" i="1" s="1"/>
  <c r="S26" i="1" s="1"/>
  <c r="T26" i="1" s="1"/>
  <c r="U26" i="1" s="1"/>
  <c r="V26" i="1" s="1"/>
  <c r="W26" i="1" s="1"/>
  <c r="X26" i="1" s="1"/>
  <c r="Y26" i="1" s="1"/>
  <c r="Z26" i="1" s="1"/>
  <c r="AA26" i="1" s="1"/>
  <c r="AB26" i="1" s="1"/>
  <c r="AC26" i="1" s="1"/>
  <c r="AD26" i="1" s="1"/>
  <c r="AE26" i="1" s="1"/>
  <c r="AF26" i="1" s="1"/>
  <c r="AG26" i="1" s="1"/>
  <c r="AH26" i="1" s="1"/>
  <c r="AI26" i="1" s="1"/>
  <c r="AJ26" i="1" s="1"/>
  <c r="F109" i="1"/>
  <c r="G109" i="1" s="1"/>
  <c r="H109" i="1" s="1"/>
  <c r="I109" i="1" s="1"/>
  <c r="J109" i="1" s="1"/>
  <c r="K109" i="1" s="1"/>
  <c r="L109" i="1" s="1"/>
  <c r="M109" i="1" s="1"/>
  <c r="N109" i="1" s="1"/>
  <c r="O109" i="1" s="1"/>
  <c r="P109" i="1" s="1"/>
  <c r="Q109" i="1" s="1"/>
  <c r="R109" i="1" s="1"/>
  <c r="S109" i="1" s="1"/>
  <c r="T109" i="1" s="1"/>
  <c r="U109" i="1" s="1"/>
  <c r="V109" i="1" s="1"/>
  <c r="W109" i="1" s="1"/>
  <c r="X109" i="1" s="1"/>
  <c r="Y109" i="1" s="1"/>
  <c r="Z109" i="1" s="1"/>
  <c r="AA109" i="1" s="1"/>
  <c r="AB109" i="1" s="1"/>
  <c r="AC109" i="1" s="1"/>
  <c r="AD109" i="1" s="1"/>
  <c r="AE109" i="1" s="1"/>
  <c r="AF109" i="1" s="1"/>
  <c r="AG109" i="1" s="1"/>
  <c r="AH109" i="1" s="1"/>
  <c r="AI109" i="1" s="1"/>
  <c r="AJ109" i="1" s="1"/>
  <c r="F27" i="1"/>
  <c r="G27" i="1" s="1"/>
  <c r="H27" i="1" s="1"/>
  <c r="I27" i="1" s="1"/>
  <c r="J27" i="1" s="1"/>
  <c r="K27" i="1" s="1"/>
  <c r="L27" i="1" s="1"/>
  <c r="M27" i="1" s="1"/>
  <c r="N27" i="1" s="1"/>
  <c r="O27" i="1" s="1"/>
  <c r="P27" i="1" s="1"/>
  <c r="Q27" i="1" s="1"/>
  <c r="R27" i="1" s="1"/>
  <c r="S27" i="1" s="1"/>
  <c r="T27" i="1" s="1"/>
  <c r="U27" i="1" s="1"/>
  <c r="V27" i="1" s="1"/>
  <c r="W27" i="1" s="1"/>
  <c r="X27" i="1" s="1"/>
  <c r="Y27" i="1" s="1"/>
  <c r="Z27" i="1" s="1"/>
  <c r="AA27" i="1" s="1"/>
  <c r="AB27" i="1" s="1"/>
  <c r="AC27" i="1" s="1"/>
  <c r="AD27" i="1" s="1"/>
  <c r="AE27" i="1" s="1"/>
  <c r="AF27" i="1" s="1"/>
  <c r="AG27" i="1" s="1"/>
  <c r="AH27" i="1" s="1"/>
  <c r="AI27" i="1" s="1"/>
  <c r="AJ27" i="1" s="1"/>
  <c r="F68" i="1"/>
  <c r="G68" i="1" s="1"/>
  <c r="H68" i="1" s="1"/>
  <c r="I68" i="1" s="1"/>
  <c r="J68" i="1" s="1"/>
  <c r="K68" i="1" s="1"/>
  <c r="L68" i="1" s="1"/>
  <c r="M68" i="1" s="1"/>
  <c r="N68" i="1" s="1"/>
  <c r="O68" i="1" s="1"/>
  <c r="P68" i="1" s="1"/>
  <c r="Q68" i="1" s="1"/>
  <c r="R68" i="1" s="1"/>
  <c r="S68" i="1" s="1"/>
  <c r="T68" i="1" s="1"/>
  <c r="U68" i="1" s="1"/>
  <c r="V68" i="1" s="1"/>
  <c r="W68" i="1" s="1"/>
  <c r="X68" i="1" s="1"/>
  <c r="Y68" i="1" s="1"/>
  <c r="Z68" i="1" s="1"/>
  <c r="AA68" i="1" s="1"/>
  <c r="AB68" i="1" s="1"/>
  <c r="AC68" i="1" s="1"/>
  <c r="AD68" i="1" s="1"/>
  <c r="AE68" i="1" s="1"/>
  <c r="AF68" i="1" s="1"/>
  <c r="AG68" i="1" s="1"/>
  <c r="AH68" i="1" s="1"/>
  <c r="AI68" i="1" s="1"/>
  <c r="AJ68" i="1" s="1"/>
  <c r="F69" i="1"/>
  <c r="G69" i="1" s="1"/>
  <c r="H69" i="1" s="1"/>
  <c r="I69" i="1" s="1"/>
  <c r="J69" i="1" s="1"/>
  <c r="K69" i="1" s="1"/>
  <c r="L69" i="1" s="1"/>
  <c r="M69" i="1" s="1"/>
  <c r="N69" i="1" s="1"/>
  <c r="O69" i="1" s="1"/>
  <c r="P69" i="1" s="1"/>
  <c r="Q69" i="1" s="1"/>
  <c r="R69" i="1" s="1"/>
  <c r="S69" i="1" s="1"/>
  <c r="T69" i="1" s="1"/>
  <c r="U69" i="1" s="1"/>
  <c r="V69" i="1" s="1"/>
  <c r="W69" i="1" s="1"/>
  <c r="X69" i="1" s="1"/>
  <c r="Y69" i="1" s="1"/>
  <c r="Z69" i="1" s="1"/>
  <c r="AA69" i="1" s="1"/>
  <c r="AB69" i="1" s="1"/>
  <c r="AC69" i="1" s="1"/>
  <c r="AD69" i="1" s="1"/>
  <c r="AE69" i="1" s="1"/>
  <c r="AF69" i="1" s="1"/>
  <c r="AG69" i="1" s="1"/>
  <c r="AH69" i="1" s="1"/>
  <c r="AI69" i="1" s="1"/>
  <c r="AJ69" i="1" s="1"/>
  <c r="F28" i="1"/>
  <c r="G28" i="1" s="1"/>
  <c r="H28" i="1" s="1"/>
  <c r="I28" i="1" s="1"/>
  <c r="J28" i="1" s="1"/>
  <c r="K28" i="1" s="1"/>
  <c r="L28" i="1" s="1"/>
  <c r="M28" i="1" s="1"/>
  <c r="N28" i="1" s="1"/>
  <c r="O28" i="1" s="1"/>
  <c r="P28" i="1" s="1"/>
  <c r="Q28" i="1" s="1"/>
  <c r="R28" i="1" s="1"/>
  <c r="S28" i="1" s="1"/>
  <c r="T28" i="1" s="1"/>
  <c r="U28" i="1" s="1"/>
  <c r="V28" i="1" s="1"/>
  <c r="W28" i="1" s="1"/>
  <c r="X28" i="1" s="1"/>
  <c r="Y28" i="1" s="1"/>
  <c r="Z28" i="1" s="1"/>
  <c r="AA28" i="1" s="1"/>
  <c r="AB28" i="1" s="1"/>
  <c r="AC28" i="1" s="1"/>
  <c r="AD28" i="1" s="1"/>
  <c r="AE28" i="1" s="1"/>
  <c r="AF28" i="1" s="1"/>
  <c r="AG28" i="1" s="1"/>
  <c r="AH28" i="1" s="1"/>
  <c r="AI28" i="1" s="1"/>
  <c r="AJ28" i="1" s="1"/>
  <c r="F110" i="1"/>
  <c r="G110" i="1" s="1"/>
  <c r="H110" i="1" s="1"/>
  <c r="I110" i="1" s="1"/>
  <c r="J110" i="1" s="1"/>
  <c r="K110" i="1" s="1"/>
  <c r="L110" i="1" s="1"/>
  <c r="M110" i="1" s="1"/>
  <c r="N110" i="1" s="1"/>
  <c r="O110" i="1" s="1"/>
  <c r="P110" i="1" s="1"/>
  <c r="Q110" i="1" s="1"/>
  <c r="R110" i="1" s="1"/>
  <c r="S110" i="1" s="1"/>
  <c r="T110" i="1" s="1"/>
  <c r="U110" i="1" s="1"/>
  <c r="V110" i="1" s="1"/>
  <c r="W110" i="1" s="1"/>
  <c r="X110" i="1" s="1"/>
  <c r="Y110" i="1" s="1"/>
  <c r="Z110" i="1" s="1"/>
  <c r="AA110" i="1" s="1"/>
  <c r="AB110" i="1" s="1"/>
  <c r="AC110" i="1" s="1"/>
  <c r="AD110" i="1" s="1"/>
  <c r="AE110" i="1" s="1"/>
  <c r="AF110" i="1" s="1"/>
  <c r="AG110" i="1" s="1"/>
  <c r="AH110" i="1" s="1"/>
  <c r="AI110" i="1" s="1"/>
  <c r="AJ110" i="1" s="1"/>
  <c r="F111" i="1"/>
  <c r="G111" i="1" s="1"/>
  <c r="H111" i="1" s="1"/>
  <c r="I111" i="1" s="1"/>
  <c r="J111" i="1" s="1"/>
  <c r="K111" i="1" s="1"/>
  <c r="L111" i="1" s="1"/>
  <c r="M111" i="1" s="1"/>
  <c r="N111" i="1" s="1"/>
  <c r="O111" i="1" s="1"/>
  <c r="P111" i="1" s="1"/>
  <c r="Q111" i="1" s="1"/>
  <c r="R111" i="1" s="1"/>
  <c r="S111" i="1" s="1"/>
  <c r="T111" i="1" s="1"/>
  <c r="U111" i="1" s="1"/>
  <c r="V111" i="1" s="1"/>
  <c r="W111" i="1" s="1"/>
  <c r="X111" i="1" s="1"/>
  <c r="Y111" i="1" s="1"/>
  <c r="Z111" i="1" s="1"/>
  <c r="AA111" i="1" s="1"/>
  <c r="AB111" i="1" s="1"/>
  <c r="AC111" i="1" s="1"/>
  <c r="AD111" i="1" s="1"/>
  <c r="AE111" i="1" s="1"/>
  <c r="AF111" i="1" s="1"/>
  <c r="AG111" i="1" s="1"/>
  <c r="AH111" i="1" s="1"/>
  <c r="AI111" i="1" s="1"/>
  <c r="AJ111" i="1" s="1"/>
  <c r="F70" i="1"/>
  <c r="G70" i="1" s="1"/>
  <c r="H70" i="1" s="1"/>
  <c r="I70" i="1" s="1"/>
  <c r="J70" i="1" s="1"/>
  <c r="K70" i="1" s="1"/>
  <c r="L70" i="1" s="1"/>
  <c r="M70" i="1" s="1"/>
  <c r="N70" i="1" s="1"/>
  <c r="O70" i="1" s="1"/>
  <c r="P70" i="1" s="1"/>
  <c r="Q70" i="1" s="1"/>
  <c r="R70" i="1" s="1"/>
  <c r="S70" i="1" s="1"/>
  <c r="T70" i="1" s="1"/>
  <c r="U70" i="1" s="1"/>
  <c r="V70" i="1" s="1"/>
  <c r="W70" i="1" s="1"/>
  <c r="X70" i="1" s="1"/>
  <c r="Y70" i="1" s="1"/>
  <c r="Z70" i="1" s="1"/>
  <c r="AA70" i="1" s="1"/>
  <c r="AB70" i="1" s="1"/>
  <c r="AC70" i="1" s="1"/>
  <c r="AD70" i="1" s="1"/>
  <c r="AE70" i="1" s="1"/>
  <c r="AF70" i="1" s="1"/>
  <c r="AG70" i="1" s="1"/>
  <c r="AH70" i="1" s="1"/>
  <c r="AI70" i="1" s="1"/>
  <c r="AJ70" i="1" s="1"/>
  <c r="F29" i="1"/>
  <c r="G29" i="1" s="1"/>
  <c r="H29" i="1" s="1"/>
  <c r="I29" i="1" s="1"/>
  <c r="J29" i="1" s="1"/>
  <c r="K29" i="1" s="1"/>
  <c r="L29" i="1" s="1"/>
  <c r="M29" i="1" s="1"/>
  <c r="N29" i="1" s="1"/>
  <c r="O29" i="1" s="1"/>
  <c r="P29" i="1" s="1"/>
  <c r="Q29" i="1" s="1"/>
  <c r="R29" i="1" s="1"/>
  <c r="S29" i="1" s="1"/>
  <c r="T29" i="1" s="1"/>
  <c r="U29" i="1" s="1"/>
  <c r="V29" i="1" s="1"/>
  <c r="W29" i="1" s="1"/>
  <c r="X29" i="1" s="1"/>
  <c r="Y29" i="1" s="1"/>
  <c r="Z29" i="1" s="1"/>
  <c r="AA29" i="1" s="1"/>
  <c r="AB29" i="1" s="1"/>
  <c r="AC29" i="1" s="1"/>
  <c r="AD29" i="1" s="1"/>
  <c r="AE29" i="1" s="1"/>
  <c r="AF29" i="1" s="1"/>
  <c r="AG29" i="1" s="1"/>
  <c r="AH29" i="1" s="1"/>
  <c r="AI29" i="1" s="1"/>
  <c r="AJ29" i="1" s="1"/>
  <c r="F71" i="1"/>
  <c r="G71" i="1" s="1"/>
  <c r="H71" i="1" s="1"/>
  <c r="I71" i="1" s="1"/>
  <c r="J71" i="1" s="1"/>
  <c r="K71" i="1" s="1"/>
  <c r="L71" i="1" s="1"/>
  <c r="M71" i="1" s="1"/>
  <c r="N71" i="1" s="1"/>
  <c r="O71" i="1" s="1"/>
  <c r="P71" i="1" s="1"/>
  <c r="Q71" i="1" s="1"/>
  <c r="R71" i="1" s="1"/>
  <c r="S71" i="1" s="1"/>
  <c r="T71" i="1" s="1"/>
  <c r="U71" i="1" s="1"/>
  <c r="V71" i="1" s="1"/>
  <c r="W71" i="1" s="1"/>
  <c r="X71" i="1" s="1"/>
  <c r="Y71" i="1" s="1"/>
  <c r="Z71" i="1" s="1"/>
  <c r="AA71" i="1" s="1"/>
  <c r="AB71" i="1" s="1"/>
  <c r="AC71" i="1" s="1"/>
  <c r="AD71" i="1" s="1"/>
  <c r="AE71" i="1" s="1"/>
  <c r="AF71" i="1" s="1"/>
  <c r="AG71" i="1" s="1"/>
  <c r="AH71" i="1" s="1"/>
  <c r="AI71" i="1" s="1"/>
  <c r="AJ71" i="1" s="1"/>
  <c r="F30" i="1"/>
  <c r="G30" i="1" s="1"/>
  <c r="H30" i="1" s="1"/>
  <c r="I30" i="1" s="1"/>
  <c r="J30" i="1" s="1"/>
  <c r="K30" i="1" s="1"/>
  <c r="L30" i="1" s="1"/>
  <c r="M30" i="1" s="1"/>
  <c r="N30" i="1" s="1"/>
  <c r="O30" i="1" s="1"/>
  <c r="P30" i="1" s="1"/>
  <c r="Q30" i="1" s="1"/>
  <c r="R30" i="1" s="1"/>
  <c r="S30" i="1" s="1"/>
  <c r="T30" i="1" s="1"/>
  <c r="U30" i="1" s="1"/>
  <c r="V30" i="1" s="1"/>
  <c r="W30" i="1" s="1"/>
  <c r="X30" i="1" s="1"/>
  <c r="Y30" i="1" s="1"/>
  <c r="Z30" i="1" s="1"/>
  <c r="AA30" i="1" s="1"/>
  <c r="AB30" i="1" s="1"/>
  <c r="AC30" i="1" s="1"/>
  <c r="AD30" i="1" s="1"/>
  <c r="AE30" i="1" s="1"/>
  <c r="AF30" i="1" s="1"/>
  <c r="AG30" i="1" s="1"/>
  <c r="AH30" i="1" s="1"/>
  <c r="AI30" i="1" s="1"/>
  <c r="AJ30" i="1" s="1"/>
  <c r="F112" i="1"/>
  <c r="G112" i="1" s="1"/>
  <c r="H112" i="1" s="1"/>
  <c r="I112" i="1" s="1"/>
  <c r="J112" i="1" s="1"/>
  <c r="K112" i="1" s="1"/>
  <c r="L112" i="1" s="1"/>
  <c r="M112" i="1" s="1"/>
  <c r="N112" i="1" s="1"/>
  <c r="O112" i="1" s="1"/>
  <c r="P112" i="1" s="1"/>
  <c r="Q112" i="1" s="1"/>
  <c r="R112" i="1" s="1"/>
  <c r="S112" i="1" s="1"/>
  <c r="T112" i="1" s="1"/>
  <c r="U112" i="1" s="1"/>
  <c r="V112" i="1" s="1"/>
  <c r="W112" i="1" s="1"/>
  <c r="X112" i="1" s="1"/>
  <c r="Y112" i="1" s="1"/>
  <c r="Z112" i="1" s="1"/>
  <c r="AA112" i="1" s="1"/>
  <c r="AB112" i="1" s="1"/>
  <c r="AC112" i="1" s="1"/>
  <c r="AD112" i="1" s="1"/>
  <c r="AE112" i="1" s="1"/>
  <c r="AF112" i="1" s="1"/>
  <c r="AG112" i="1" s="1"/>
  <c r="AH112" i="1" s="1"/>
  <c r="AI112" i="1" s="1"/>
  <c r="AJ112" i="1" s="1"/>
  <c r="F113" i="1"/>
  <c r="G113" i="1" s="1"/>
  <c r="H113" i="1" s="1"/>
  <c r="I113" i="1" s="1"/>
  <c r="J113" i="1" s="1"/>
  <c r="K113" i="1" s="1"/>
  <c r="L113" i="1" s="1"/>
  <c r="M113" i="1" s="1"/>
  <c r="N113" i="1" s="1"/>
  <c r="O113" i="1" s="1"/>
  <c r="P113" i="1" s="1"/>
  <c r="Q113" i="1" s="1"/>
  <c r="R113" i="1" s="1"/>
  <c r="S113" i="1" s="1"/>
  <c r="T113" i="1" s="1"/>
  <c r="U113" i="1" s="1"/>
  <c r="V113" i="1" s="1"/>
  <c r="W113" i="1" s="1"/>
  <c r="X113" i="1" s="1"/>
  <c r="Y113" i="1" s="1"/>
  <c r="Z113" i="1" s="1"/>
  <c r="AA113" i="1" s="1"/>
  <c r="AB113" i="1" s="1"/>
  <c r="AC113" i="1" s="1"/>
  <c r="AD113" i="1" s="1"/>
  <c r="AE113" i="1" s="1"/>
  <c r="AF113" i="1" s="1"/>
  <c r="AG113" i="1" s="1"/>
  <c r="AH113" i="1" s="1"/>
  <c r="AI113" i="1" s="1"/>
  <c r="AJ113" i="1" s="1"/>
  <c r="F31" i="1"/>
  <c r="G31" i="1" s="1"/>
  <c r="H31" i="1" s="1"/>
  <c r="I31" i="1" s="1"/>
  <c r="J31" i="1" s="1"/>
  <c r="K31" i="1" s="1"/>
  <c r="L31" i="1" s="1"/>
  <c r="M31" i="1" s="1"/>
  <c r="N31" i="1" s="1"/>
  <c r="O31" i="1" s="1"/>
  <c r="P31" i="1" s="1"/>
  <c r="Q31" i="1" s="1"/>
  <c r="R31" i="1" s="1"/>
  <c r="S31" i="1" s="1"/>
  <c r="T31" i="1" s="1"/>
  <c r="U31" i="1" s="1"/>
  <c r="V31" i="1" s="1"/>
  <c r="W31" i="1" s="1"/>
  <c r="X31" i="1" s="1"/>
  <c r="Y31" i="1" s="1"/>
  <c r="Z31" i="1" s="1"/>
  <c r="AA31" i="1" s="1"/>
  <c r="AB31" i="1" s="1"/>
  <c r="AC31" i="1" s="1"/>
  <c r="AD31" i="1" s="1"/>
  <c r="AE31" i="1" s="1"/>
  <c r="AF31" i="1" s="1"/>
  <c r="AG31" i="1" s="1"/>
  <c r="AH31" i="1" s="1"/>
  <c r="AI31" i="1" s="1"/>
  <c r="AJ31" i="1" s="1"/>
  <c r="F72" i="1"/>
  <c r="G72" i="1" s="1"/>
  <c r="H72" i="1" s="1"/>
  <c r="I72" i="1" s="1"/>
  <c r="J72" i="1" s="1"/>
  <c r="K72" i="1" s="1"/>
  <c r="L72" i="1" s="1"/>
  <c r="M72" i="1" s="1"/>
  <c r="N72" i="1" s="1"/>
  <c r="O72" i="1" s="1"/>
  <c r="P72" i="1" s="1"/>
  <c r="Q72" i="1" s="1"/>
  <c r="R72" i="1" s="1"/>
  <c r="S72" i="1" s="1"/>
  <c r="T72" i="1" s="1"/>
  <c r="U72" i="1" s="1"/>
  <c r="V72" i="1" s="1"/>
  <c r="W72" i="1" s="1"/>
  <c r="X72" i="1" s="1"/>
  <c r="Y72" i="1" s="1"/>
  <c r="Z72" i="1" s="1"/>
  <c r="AA72" i="1" s="1"/>
  <c r="AB72" i="1" s="1"/>
  <c r="AC72" i="1" s="1"/>
  <c r="AD72" i="1" s="1"/>
  <c r="AE72" i="1" s="1"/>
  <c r="AF72" i="1" s="1"/>
  <c r="AG72" i="1" s="1"/>
  <c r="AH72" i="1" s="1"/>
  <c r="AI72" i="1" s="1"/>
  <c r="AJ72" i="1" s="1"/>
  <c r="F73" i="1"/>
  <c r="G73" i="1" s="1"/>
  <c r="H73" i="1" s="1"/>
  <c r="I73" i="1" s="1"/>
  <c r="J73" i="1" s="1"/>
  <c r="K73" i="1" s="1"/>
  <c r="L73" i="1" s="1"/>
  <c r="M73" i="1" s="1"/>
  <c r="N73" i="1" s="1"/>
  <c r="O73" i="1" s="1"/>
  <c r="P73" i="1" s="1"/>
  <c r="Q73" i="1" s="1"/>
  <c r="R73" i="1" s="1"/>
  <c r="S73" i="1" s="1"/>
  <c r="T73" i="1" s="1"/>
  <c r="U73" i="1" s="1"/>
  <c r="V73" i="1" s="1"/>
  <c r="W73" i="1" s="1"/>
  <c r="X73" i="1" s="1"/>
  <c r="Y73" i="1" s="1"/>
  <c r="Z73" i="1" s="1"/>
  <c r="AA73" i="1" s="1"/>
  <c r="AB73" i="1" s="1"/>
  <c r="AC73" i="1" s="1"/>
  <c r="AD73" i="1" s="1"/>
  <c r="AE73" i="1" s="1"/>
  <c r="AF73" i="1" s="1"/>
  <c r="AG73" i="1" s="1"/>
  <c r="AH73" i="1" s="1"/>
  <c r="AI73" i="1" s="1"/>
  <c r="AJ73" i="1" s="1"/>
  <c r="F32" i="1"/>
  <c r="G32" i="1" s="1"/>
  <c r="H32" i="1" s="1"/>
  <c r="I32" i="1" s="1"/>
  <c r="J32" i="1" s="1"/>
  <c r="K32" i="1" s="1"/>
  <c r="L32" i="1" s="1"/>
  <c r="M32" i="1" s="1"/>
  <c r="N32" i="1" s="1"/>
  <c r="O32" i="1" s="1"/>
  <c r="P32" i="1" s="1"/>
  <c r="Q32" i="1" s="1"/>
  <c r="R32" i="1" s="1"/>
  <c r="S32" i="1" s="1"/>
  <c r="T32" i="1" s="1"/>
  <c r="U32" i="1" s="1"/>
  <c r="V32" i="1" s="1"/>
  <c r="W32" i="1" s="1"/>
  <c r="X32" i="1" s="1"/>
  <c r="Y32" i="1" s="1"/>
  <c r="Z32" i="1" s="1"/>
  <c r="AA32" i="1" s="1"/>
  <c r="AB32" i="1" s="1"/>
  <c r="AC32" i="1" s="1"/>
  <c r="AD32" i="1" s="1"/>
  <c r="AE32" i="1" s="1"/>
  <c r="AF32" i="1" s="1"/>
  <c r="AG32" i="1" s="1"/>
  <c r="AH32" i="1" s="1"/>
  <c r="AI32" i="1" s="1"/>
  <c r="AJ32" i="1" s="1"/>
  <c r="F114" i="1"/>
  <c r="G114" i="1" s="1"/>
  <c r="H114" i="1" s="1"/>
  <c r="I114" i="1" s="1"/>
  <c r="J114" i="1" s="1"/>
  <c r="K114" i="1" s="1"/>
  <c r="L114" i="1" s="1"/>
  <c r="M114" i="1" s="1"/>
  <c r="N114" i="1" s="1"/>
  <c r="O114" i="1" s="1"/>
  <c r="P114" i="1" s="1"/>
  <c r="Q114" i="1" s="1"/>
  <c r="R114" i="1" s="1"/>
  <c r="S114" i="1" s="1"/>
  <c r="T114" i="1" s="1"/>
  <c r="U114" i="1" s="1"/>
  <c r="V114" i="1" s="1"/>
  <c r="W114" i="1" s="1"/>
  <c r="X114" i="1" s="1"/>
  <c r="Y114" i="1" s="1"/>
  <c r="Z114" i="1" s="1"/>
  <c r="AA114" i="1" s="1"/>
  <c r="AB114" i="1" s="1"/>
  <c r="AC114" i="1" s="1"/>
  <c r="AD114" i="1" s="1"/>
  <c r="AE114" i="1" s="1"/>
  <c r="AF114" i="1" s="1"/>
  <c r="AG114" i="1" s="1"/>
  <c r="AH114" i="1" s="1"/>
  <c r="AI114" i="1" s="1"/>
  <c r="AJ114" i="1" s="1"/>
  <c r="F75" i="1"/>
  <c r="G75" i="1" s="1"/>
  <c r="H75" i="1" s="1"/>
  <c r="I75" i="1" s="1"/>
  <c r="J75" i="1" s="1"/>
  <c r="K75" i="1" s="1"/>
  <c r="L75" i="1" s="1"/>
  <c r="M75" i="1" s="1"/>
  <c r="N75" i="1" s="1"/>
  <c r="O75" i="1" s="1"/>
  <c r="P75" i="1" s="1"/>
  <c r="Q75" i="1" s="1"/>
  <c r="R75" i="1" s="1"/>
  <c r="S75" i="1" s="1"/>
  <c r="T75" i="1" s="1"/>
  <c r="U75" i="1" s="1"/>
  <c r="V75" i="1" s="1"/>
  <c r="W75" i="1" s="1"/>
  <c r="X75" i="1" s="1"/>
  <c r="Y75" i="1" s="1"/>
  <c r="Z75" i="1" s="1"/>
  <c r="AA75" i="1" s="1"/>
  <c r="AB75" i="1" s="1"/>
  <c r="AC75" i="1" s="1"/>
  <c r="AD75" i="1" s="1"/>
  <c r="AE75" i="1" s="1"/>
  <c r="AF75" i="1" s="1"/>
  <c r="AG75" i="1" s="1"/>
  <c r="AH75" i="1" s="1"/>
  <c r="AI75" i="1" s="1"/>
  <c r="AJ75" i="1" s="1"/>
  <c r="F33" i="1"/>
  <c r="G33" i="1" s="1"/>
  <c r="H33" i="1" s="1"/>
  <c r="I33" i="1" s="1"/>
  <c r="J33" i="1" s="1"/>
  <c r="K33" i="1" s="1"/>
  <c r="L33" i="1" s="1"/>
  <c r="M33" i="1" s="1"/>
  <c r="N33" i="1" s="1"/>
  <c r="O33" i="1" s="1"/>
  <c r="P33" i="1" s="1"/>
  <c r="Q33" i="1" s="1"/>
  <c r="R33" i="1" s="1"/>
  <c r="S33" i="1" s="1"/>
  <c r="T33" i="1" s="1"/>
  <c r="U33" i="1" s="1"/>
  <c r="V33" i="1" s="1"/>
  <c r="W33" i="1" s="1"/>
  <c r="X33" i="1" s="1"/>
  <c r="Y33" i="1" s="1"/>
  <c r="Z33" i="1" s="1"/>
  <c r="AA33" i="1" s="1"/>
  <c r="AB33" i="1" s="1"/>
  <c r="AC33" i="1" s="1"/>
  <c r="AD33" i="1" s="1"/>
  <c r="AE33" i="1" s="1"/>
  <c r="AF33" i="1" s="1"/>
  <c r="AG33" i="1" s="1"/>
  <c r="AH33" i="1" s="1"/>
  <c r="AI33" i="1" s="1"/>
  <c r="AJ33" i="1" s="1"/>
  <c r="F34" i="1"/>
  <c r="G34" i="1" s="1"/>
  <c r="H34" i="1" s="1"/>
  <c r="I34" i="1" s="1"/>
  <c r="J34" i="1" s="1"/>
  <c r="K34" i="1" s="1"/>
  <c r="L34" i="1" s="1"/>
  <c r="M34" i="1" s="1"/>
  <c r="N34" i="1" s="1"/>
  <c r="O34" i="1" s="1"/>
  <c r="P34" i="1" s="1"/>
  <c r="Q34" i="1" s="1"/>
  <c r="R34" i="1" s="1"/>
  <c r="S34" i="1" s="1"/>
  <c r="T34" i="1" s="1"/>
  <c r="U34" i="1" s="1"/>
  <c r="V34" i="1" s="1"/>
  <c r="W34" i="1" s="1"/>
  <c r="X34" i="1" s="1"/>
  <c r="Y34" i="1" s="1"/>
  <c r="Z34" i="1" s="1"/>
  <c r="AA34" i="1" s="1"/>
  <c r="AB34" i="1" s="1"/>
  <c r="AC34" i="1" s="1"/>
  <c r="AD34" i="1" s="1"/>
  <c r="AE34" i="1" s="1"/>
  <c r="AF34" i="1" s="1"/>
  <c r="AG34" i="1" s="1"/>
  <c r="AH34" i="1" s="1"/>
  <c r="AI34" i="1" s="1"/>
  <c r="AJ34" i="1" s="1"/>
  <c r="F116" i="1"/>
  <c r="G116" i="1" s="1"/>
  <c r="H116" i="1" s="1"/>
  <c r="I116" i="1" s="1"/>
  <c r="J116" i="1" s="1"/>
  <c r="K116" i="1" s="1"/>
  <c r="L116" i="1" s="1"/>
  <c r="M116" i="1" s="1"/>
  <c r="N116" i="1" s="1"/>
  <c r="O116" i="1" s="1"/>
  <c r="P116" i="1" s="1"/>
  <c r="Q116" i="1" s="1"/>
  <c r="R116" i="1" s="1"/>
  <c r="S116" i="1" s="1"/>
  <c r="T116" i="1" s="1"/>
  <c r="U116" i="1" s="1"/>
  <c r="V116" i="1" s="1"/>
  <c r="W116" i="1" s="1"/>
  <c r="X116" i="1" s="1"/>
  <c r="Y116" i="1" s="1"/>
  <c r="Z116" i="1" s="1"/>
  <c r="AA116" i="1" s="1"/>
  <c r="AB116" i="1" s="1"/>
  <c r="AC116" i="1" s="1"/>
  <c r="AD116" i="1" s="1"/>
  <c r="AE116" i="1" s="1"/>
  <c r="AF116" i="1" s="1"/>
  <c r="AG116" i="1" s="1"/>
  <c r="AH116" i="1" s="1"/>
  <c r="AI116" i="1" s="1"/>
  <c r="AJ116" i="1" s="1"/>
  <c r="F115" i="1"/>
  <c r="G115" i="1" s="1"/>
  <c r="H115" i="1" s="1"/>
  <c r="I115" i="1" s="1"/>
  <c r="J115" i="1" s="1"/>
  <c r="K115" i="1" s="1"/>
  <c r="L115" i="1" s="1"/>
  <c r="M115" i="1" s="1"/>
  <c r="N115" i="1" s="1"/>
  <c r="O115" i="1" s="1"/>
  <c r="P115" i="1" s="1"/>
  <c r="Q115" i="1" s="1"/>
  <c r="R115" i="1" s="1"/>
  <c r="S115" i="1" s="1"/>
  <c r="T115" i="1" s="1"/>
  <c r="U115" i="1" s="1"/>
  <c r="V115" i="1" s="1"/>
  <c r="W115" i="1" s="1"/>
  <c r="X115" i="1" s="1"/>
  <c r="Y115" i="1" s="1"/>
  <c r="Z115" i="1" s="1"/>
  <c r="AA115" i="1" s="1"/>
  <c r="AB115" i="1" s="1"/>
  <c r="AC115" i="1" s="1"/>
  <c r="AD115" i="1" s="1"/>
  <c r="AE115" i="1" s="1"/>
  <c r="AF115" i="1" s="1"/>
  <c r="AG115" i="1" s="1"/>
  <c r="AH115" i="1" s="1"/>
  <c r="AI115" i="1" s="1"/>
  <c r="AJ115" i="1" s="1"/>
  <c r="F74" i="1"/>
  <c r="G74" i="1" s="1"/>
  <c r="H74" i="1" s="1"/>
  <c r="I74" i="1" s="1"/>
  <c r="J74" i="1" s="1"/>
  <c r="K74" i="1" s="1"/>
  <c r="L74" i="1" s="1"/>
  <c r="M74" i="1" s="1"/>
  <c r="N74" i="1" s="1"/>
  <c r="O74" i="1" s="1"/>
  <c r="P74" i="1" s="1"/>
  <c r="Q74" i="1" s="1"/>
  <c r="R74" i="1" s="1"/>
  <c r="S74" i="1" s="1"/>
  <c r="T74" i="1" s="1"/>
  <c r="U74" i="1" s="1"/>
  <c r="V74" i="1" s="1"/>
  <c r="W74" i="1" s="1"/>
  <c r="X74" i="1" s="1"/>
  <c r="Y74" i="1" s="1"/>
  <c r="Z74" i="1" s="1"/>
  <c r="AA74" i="1" s="1"/>
  <c r="AB74" i="1" s="1"/>
  <c r="AC74" i="1" s="1"/>
  <c r="AD74" i="1" s="1"/>
  <c r="AE74" i="1" s="1"/>
  <c r="AF74" i="1" s="1"/>
  <c r="AG74" i="1" s="1"/>
  <c r="AH74" i="1" s="1"/>
  <c r="AI74" i="1" s="1"/>
  <c r="AJ74" i="1" s="1"/>
  <c r="F10" i="1" l="1"/>
  <c r="G10" i="1" s="1"/>
  <c r="H10" i="1" s="1"/>
  <c r="I10" i="1" s="1"/>
  <c r="J10" i="1" s="1"/>
  <c r="K10" i="1" s="1"/>
  <c r="L10" i="1" s="1"/>
  <c r="M10" i="1" s="1"/>
  <c r="N10" i="1" s="1"/>
  <c r="O10" i="1" s="1"/>
  <c r="P10" i="1" s="1"/>
  <c r="Q10" i="1" s="1"/>
  <c r="R10" i="1" s="1"/>
  <c r="S10" i="1" s="1"/>
  <c r="T10" i="1" s="1"/>
  <c r="U10" i="1" s="1"/>
  <c r="V10" i="1" s="1"/>
  <c r="W10" i="1" s="1"/>
  <c r="X10" i="1" s="1"/>
  <c r="Y10" i="1" s="1"/>
  <c r="Z10" i="1" s="1"/>
  <c r="AA10" i="1" s="1"/>
  <c r="AB10" i="1" s="1"/>
  <c r="AC10" i="1" s="1"/>
  <c r="AD10" i="1" s="1"/>
  <c r="AE10" i="1" s="1"/>
  <c r="AF10" i="1" s="1"/>
  <c r="AG10" i="1" s="1"/>
  <c r="AH10" i="1" s="1"/>
  <c r="AI10" i="1" s="1"/>
  <c r="AJ10" i="1" s="1"/>
  <c r="F44" i="1"/>
  <c r="G44" i="1" s="1"/>
  <c r="H44" i="1" s="1"/>
  <c r="I44" i="1" s="1"/>
  <c r="J44" i="1" s="1"/>
  <c r="K44" i="1" s="1"/>
  <c r="L44" i="1" s="1"/>
  <c r="M44" i="1" s="1"/>
  <c r="N44" i="1" s="1"/>
  <c r="O44" i="1" s="1"/>
  <c r="P44" i="1" s="1"/>
  <c r="Q44" i="1" s="1"/>
  <c r="R44" i="1" s="1"/>
  <c r="S44" i="1" s="1"/>
  <c r="T44" i="1" s="1"/>
  <c r="U44" i="1" s="1"/>
  <c r="V44" i="1" s="1"/>
  <c r="W44" i="1" s="1"/>
  <c r="X44" i="1" s="1"/>
  <c r="Y44" i="1" s="1"/>
  <c r="Z44" i="1" s="1"/>
  <c r="AA44" i="1" s="1"/>
  <c r="AB44" i="1" s="1"/>
  <c r="AC44" i="1" s="1"/>
  <c r="AD44" i="1" s="1"/>
  <c r="AE44" i="1" s="1"/>
  <c r="AF44" i="1" s="1"/>
  <c r="AG44" i="1" s="1"/>
  <c r="AH44" i="1" s="1"/>
  <c r="AI44" i="1" s="1"/>
  <c r="AJ44" i="1" s="1"/>
  <c r="F9" i="1"/>
  <c r="G9" i="1" s="1"/>
  <c r="H9" i="1" s="1"/>
  <c r="I9" i="1" s="1"/>
  <c r="J9" i="1" s="1"/>
  <c r="K9" i="1" s="1"/>
  <c r="L9" i="1" s="1"/>
  <c r="M9" i="1" s="1"/>
  <c r="N9" i="1" s="1"/>
  <c r="O9" i="1" s="1"/>
  <c r="P9" i="1" s="1"/>
  <c r="Q9" i="1" s="1"/>
  <c r="R9" i="1" s="1"/>
  <c r="S9" i="1" s="1"/>
  <c r="T9" i="1" s="1"/>
  <c r="U9" i="1" s="1"/>
  <c r="V9" i="1" s="1"/>
  <c r="W9" i="1" s="1"/>
  <c r="X9" i="1" s="1"/>
  <c r="Y9" i="1" s="1"/>
  <c r="Z9" i="1" s="1"/>
  <c r="AA9" i="1" s="1"/>
  <c r="AB9" i="1" s="1"/>
  <c r="AC9" i="1" s="1"/>
  <c r="AD9" i="1" s="1"/>
  <c r="AE9" i="1" s="1"/>
  <c r="AF9" i="1" s="1"/>
  <c r="AG9" i="1" s="1"/>
  <c r="AH9" i="1" s="1"/>
  <c r="AI9" i="1" s="1"/>
  <c r="AJ9" i="1" s="1"/>
  <c r="F92" i="1"/>
  <c r="G92" i="1" s="1"/>
  <c r="H92" i="1" s="1"/>
  <c r="I92" i="1" s="1"/>
  <c r="J92" i="1" s="1"/>
  <c r="K92" i="1" s="1"/>
  <c r="L92" i="1" s="1"/>
  <c r="M92" i="1" s="1"/>
  <c r="N92" i="1" s="1"/>
  <c r="O92" i="1" s="1"/>
  <c r="P92" i="1" s="1"/>
  <c r="Q92" i="1" s="1"/>
  <c r="R92" i="1" s="1"/>
  <c r="S92" i="1" s="1"/>
  <c r="T92" i="1" s="1"/>
  <c r="U92" i="1" s="1"/>
  <c r="V92" i="1" s="1"/>
  <c r="W92" i="1" s="1"/>
  <c r="X92" i="1" s="1"/>
  <c r="Y92" i="1" s="1"/>
  <c r="Z92" i="1" s="1"/>
  <c r="AA92" i="1" s="1"/>
  <c r="AB92" i="1" s="1"/>
  <c r="AC92" i="1" s="1"/>
  <c r="AD92" i="1" s="1"/>
  <c r="AE92" i="1" s="1"/>
  <c r="AF92" i="1" s="1"/>
  <c r="AG92" i="1" s="1"/>
  <c r="AH92" i="1" s="1"/>
  <c r="AI92" i="1" s="1"/>
  <c r="AJ92" i="1" s="1"/>
  <c r="F93" i="1"/>
  <c r="G93" i="1" s="1"/>
  <c r="H93" i="1" s="1"/>
  <c r="I93" i="1" s="1"/>
  <c r="J93" i="1" s="1"/>
  <c r="K93" i="1" s="1"/>
  <c r="L93" i="1" s="1"/>
  <c r="M93" i="1" s="1"/>
  <c r="N93" i="1" s="1"/>
  <c r="O93" i="1" s="1"/>
  <c r="P93" i="1" s="1"/>
  <c r="Q93" i="1" s="1"/>
  <c r="R93" i="1" s="1"/>
  <c r="S93" i="1" s="1"/>
  <c r="T93" i="1" s="1"/>
  <c r="U93" i="1" s="1"/>
  <c r="V93" i="1" s="1"/>
  <c r="W93" i="1" s="1"/>
  <c r="X93" i="1" s="1"/>
  <c r="Y93" i="1" s="1"/>
  <c r="Z93" i="1" s="1"/>
  <c r="AA93" i="1" s="1"/>
  <c r="AB93" i="1" s="1"/>
  <c r="AC93" i="1" s="1"/>
  <c r="AD93" i="1" s="1"/>
  <c r="AE93" i="1" s="1"/>
  <c r="AF93" i="1" s="1"/>
  <c r="AG93" i="1" s="1"/>
  <c r="AH93" i="1" s="1"/>
  <c r="AI93" i="1" s="1"/>
  <c r="AJ93" i="1" s="1"/>
  <c r="F126" i="1"/>
  <c r="G126" i="1" s="1"/>
  <c r="H126" i="1" s="1"/>
  <c r="I126" i="1" s="1"/>
  <c r="J126" i="1" s="1"/>
  <c r="K126" i="1" s="1"/>
  <c r="L126" i="1" s="1"/>
  <c r="M126" i="1" s="1"/>
  <c r="N126" i="1" s="1"/>
  <c r="O126" i="1" s="1"/>
  <c r="P126" i="1" s="1"/>
  <c r="Q126" i="1" s="1"/>
  <c r="R126" i="1" s="1"/>
  <c r="S126" i="1" s="1"/>
  <c r="T126" i="1" s="1"/>
  <c r="U126" i="1" s="1"/>
  <c r="V126" i="1" s="1"/>
  <c r="W126" i="1" s="1"/>
  <c r="X126" i="1" s="1"/>
  <c r="Y126" i="1" s="1"/>
  <c r="Z126" i="1" s="1"/>
  <c r="AA126" i="1" s="1"/>
  <c r="AB126" i="1" s="1"/>
  <c r="AC126" i="1" s="1"/>
  <c r="AD126" i="1" s="1"/>
  <c r="AE126" i="1" s="1"/>
  <c r="AF126" i="1" s="1"/>
  <c r="AG126" i="1" s="1"/>
  <c r="AH126" i="1" s="1"/>
  <c r="AI126" i="1" s="1"/>
  <c r="AJ126" i="1" s="1"/>
  <c r="F52" i="1"/>
  <c r="G52" i="1" s="1"/>
  <c r="H52" i="1" s="1"/>
  <c r="I52" i="1" s="1"/>
  <c r="J52" i="1" s="1"/>
  <c r="K52" i="1" s="1"/>
  <c r="L52" i="1" s="1"/>
  <c r="M52" i="1" s="1"/>
  <c r="N52" i="1" s="1"/>
  <c r="O52" i="1" s="1"/>
  <c r="P52" i="1" s="1"/>
  <c r="Q52" i="1" s="1"/>
  <c r="R52" i="1" s="1"/>
  <c r="S52" i="1" s="1"/>
  <c r="T52" i="1" s="1"/>
  <c r="U52" i="1" s="1"/>
  <c r="V52" i="1" s="1"/>
  <c r="W52" i="1" s="1"/>
  <c r="X52" i="1" s="1"/>
  <c r="Y52" i="1" s="1"/>
  <c r="Z52" i="1" s="1"/>
  <c r="AA52" i="1" s="1"/>
  <c r="AB52" i="1" s="1"/>
  <c r="AC52" i="1" s="1"/>
  <c r="AD52" i="1" s="1"/>
  <c r="AE52" i="1" s="1"/>
  <c r="AF52" i="1" s="1"/>
  <c r="AG52" i="1" s="1"/>
  <c r="AH52" i="1" s="1"/>
  <c r="AI52" i="1" s="1"/>
  <c r="AJ52" i="1" s="1"/>
  <c r="F85" i="1"/>
  <c r="G85" i="1" s="1"/>
  <c r="H85" i="1" s="1"/>
  <c r="I85" i="1" s="1"/>
  <c r="J85" i="1" s="1"/>
  <c r="K85" i="1" s="1"/>
  <c r="L85" i="1" s="1"/>
  <c r="M85" i="1" s="1"/>
  <c r="N85" i="1" s="1"/>
  <c r="O85" i="1" s="1"/>
  <c r="P85" i="1" s="1"/>
  <c r="Q85" i="1" s="1"/>
  <c r="R85" i="1" s="1"/>
  <c r="S85" i="1" s="1"/>
  <c r="T85" i="1" s="1"/>
  <c r="U85" i="1" s="1"/>
  <c r="V85" i="1" s="1"/>
  <c r="W85" i="1" s="1"/>
  <c r="X85" i="1" s="1"/>
  <c r="Y85" i="1" s="1"/>
  <c r="Z85" i="1" s="1"/>
  <c r="AA85" i="1" s="1"/>
  <c r="AB85" i="1" s="1"/>
  <c r="AC85" i="1" s="1"/>
  <c r="AD85" i="1" s="1"/>
  <c r="AE85" i="1" s="1"/>
  <c r="AF85" i="1" s="1"/>
  <c r="AG85" i="1" s="1"/>
  <c r="AH85" i="1" s="1"/>
  <c r="AI85" i="1" s="1"/>
  <c r="AJ85" i="1" s="1"/>
  <c r="F11" i="1"/>
  <c r="G11" i="1" s="1"/>
  <c r="H11" i="1" s="1"/>
  <c r="I11" i="1" s="1"/>
  <c r="J11" i="1" s="1"/>
  <c r="K11" i="1" s="1"/>
  <c r="L11" i="1" s="1"/>
  <c r="M11" i="1" s="1"/>
  <c r="N11" i="1" s="1"/>
  <c r="O11" i="1" s="1"/>
  <c r="P11" i="1" s="1"/>
  <c r="Q11" i="1" s="1"/>
  <c r="R11" i="1" s="1"/>
  <c r="S11" i="1" s="1"/>
  <c r="T11" i="1" s="1"/>
  <c r="U11" i="1" s="1"/>
  <c r="V11" i="1" s="1"/>
  <c r="W11" i="1" s="1"/>
  <c r="X11" i="1" s="1"/>
  <c r="Y11" i="1" s="1"/>
  <c r="Z11" i="1" s="1"/>
  <c r="AA11" i="1" s="1"/>
  <c r="AB11" i="1" s="1"/>
  <c r="AC11" i="1" s="1"/>
  <c r="AD11" i="1" s="1"/>
  <c r="AE11" i="1" s="1"/>
  <c r="AF11" i="1" s="1"/>
  <c r="AG11" i="1" s="1"/>
  <c r="AH11" i="1" s="1"/>
  <c r="AI11" i="1" s="1"/>
  <c r="AJ11" i="1" s="1"/>
  <c r="F87" i="1"/>
  <c r="G87" i="1" s="1"/>
  <c r="H87" i="1" s="1"/>
  <c r="I87" i="1" s="1"/>
  <c r="J87" i="1" s="1"/>
  <c r="K87" i="1" s="1"/>
  <c r="L87" i="1" s="1"/>
  <c r="M87" i="1" s="1"/>
  <c r="N87" i="1" s="1"/>
  <c r="O87" i="1" s="1"/>
  <c r="P87" i="1" s="1"/>
  <c r="Q87" i="1" s="1"/>
  <c r="R87" i="1" s="1"/>
  <c r="S87" i="1" s="1"/>
  <c r="T87" i="1" s="1"/>
  <c r="U87" i="1" s="1"/>
  <c r="V87" i="1" s="1"/>
  <c r="W87" i="1" s="1"/>
  <c r="X87" i="1" s="1"/>
  <c r="Y87" i="1" s="1"/>
  <c r="Z87" i="1" s="1"/>
  <c r="AA87" i="1" s="1"/>
  <c r="AB87" i="1" s="1"/>
  <c r="AC87" i="1" s="1"/>
  <c r="AD87" i="1" s="1"/>
  <c r="AE87" i="1" s="1"/>
  <c r="AF87" i="1" s="1"/>
  <c r="AG87" i="1" s="1"/>
  <c r="AH87" i="1" s="1"/>
  <c r="AI87" i="1" s="1"/>
  <c r="AJ87" i="1" s="1"/>
  <c r="F46" i="1"/>
  <c r="G46" i="1" s="1"/>
  <c r="H46" i="1" s="1"/>
  <c r="I46" i="1" s="1"/>
  <c r="J46" i="1" s="1"/>
  <c r="K46" i="1" s="1"/>
  <c r="L46" i="1" s="1"/>
  <c r="M46" i="1" s="1"/>
  <c r="N46" i="1" s="1"/>
  <c r="O46" i="1" s="1"/>
  <c r="P46" i="1" s="1"/>
  <c r="Q46" i="1" s="1"/>
  <c r="R46" i="1" s="1"/>
  <c r="S46" i="1" s="1"/>
  <c r="T46" i="1" s="1"/>
  <c r="U46" i="1" s="1"/>
  <c r="V46" i="1" s="1"/>
  <c r="W46" i="1" s="1"/>
  <c r="X46" i="1" s="1"/>
  <c r="Y46" i="1" s="1"/>
  <c r="Z46" i="1" s="1"/>
  <c r="AA46" i="1" s="1"/>
  <c r="AB46" i="1" s="1"/>
  <c r="AC46" i="1" s="1"/>
  <c r="AD46" i="1" s="1"/>
  <c r="AE46" i="1" s="1"/>
  <c r="AF46" i="1" s="1"/>
  <c r="AG46" i="1" s="1"/>
  <c r="AH46" i="1" s="1"/>
  <c r="AI46" i="1" s="1"/>
  <c r="AJ46" i="1" s="1"/>
  <c r="F5" i="1"/>
  <c r="G5" i="1" s="1"/>
  <c r="H5" i="1" s="1"/>
  <c r="I5" i="1" s="1"/>
  <c r="J5" i="1" s="1"/>
  <c r="K5" i="1" s="1"/>
  <c r="L5" i="1" s="1"/>
  <c r="M5" i="1" s="1"/>
  <c r="N5" i="1" s="1"/>
  <c r="O5" i="1" s="1"/>
  <c r="P5" i="1" s="1"/>
  <c r="Q5" i="1" s="1"/>
  <c r="R5" i="1" s="1"/>
  <c r="S5" i="1" s="1"/>
  <c r="T5" i="1" s="1"/>
  <c r="U5" i="1" s="1"/>
  <c r="V5" i="1" s="1"/>
  <c r="W5" i="1" s="1"/>
  <c r="X5" i="1" s="1"/>
  <c r="Y5" i="1" s="1"/>
  <c r="Z5" i="1" s="1"/>
  <c r="AA5" i="1" s="1"/>
  <c r="AB5" i="1" s="1"/>
  <c r="AC5" i="1" s="1"/>
  <c r="AD5" i="1" s="1"/>
  <c r="AE5" i="1" s="1"/>
  <c r="AF5" i="1" s="1"/>
  <c r="AG5" i="1" s="1"/>
  <c r="AH5" i="1" s="1"/>
  <c r="AI5" i="1" s="1"/>
  <c r="AJ5"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tc={924CC7E4-7C28-414F-A38B-23D13B2BCBFB}</author>
  </authors>
  <commentList>
    <comment ref="R14" authorId="0" shapeId="0" xr:uid="{924CC7E4-7C28-414F-A38B-23D13B2BCBFB}">
      <text>
        <t>[Threaded comment]
Your version of Excel allows you to read this threaded comment; however, any edits to it will get removed if the file is opened in a newer version of Excel. Learn more: https://go.microsoft.com/fwlink/?linkid=870924
Comment:
    Temba has 365 for transmission and 2502 for distribution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<sst xmlns="http://schemas.openxmlformats.org/spreadsheetml/2006/main" count="2442" uniqueCount="238">
  <si>
    <t>LR Year</t>
  </si>
  <si>
    <t>Season</t>
  </si>
  <si>
    <t>Blocks</t>
  </si>
  <si>
    <t>days</t>
  </si>
  <si>
    <t>hour:</t>
  </si>
  <si>
    <t>TS share</t>
  </si>
  <si>
    <t>TS check- must sum to 1</t>
  </si>
  <si>
    <t>Timeslices</t>
  </si>
  <si>
    <t>TS name</t>
  </si>
  <si>
    <t>Model input</t>
  </si>
  <si>
    <t>Share of year</t>
  </si>
  <si>
    <t>Choose Scenario-&gt;</t>
  </si>
  <si>
    <t>adb</t>
  </si>
  <si>
    <t>Last Updated: 2/5/2021 - 3:52:47 PM</t>
  </si>
  <si>
    <t>GWh</t>
  </si>
  <si>
    <t>Country</t>
  </si>
  <si>
    <t>Sector</t>
  </si>
  <si>
    <t>source</t>
  </si>
  <si>
    <t>DRC</t>
  </si>
  <si>
    <t>Industry</t>
  </si>
  <si>
    <t>Commerce</t>
  </si>
  <si>
    <t>Urban</t>
  </si>
  <si>
    <t>Rural</t>
  </si>
  <si>
    <t>SentOut</t>
  </si>
  <si>
    <t>ACEC-Study</t>
  </si>
  <si>
    <t>Start year</t>
  </si>
  <si>
    <t>Number of years</t>
  </si>
  <si>
    <t>Years (timesteps)</t>
  </si>
  <si>
    <t>Year Index</t>
  </si>
  <si>
    <t>Year</t>
  </si>
  <si>
    <t>Years Active</t>
  </si>
  <si>
    <t>Total GWh IRENA</t>
  </si>
  <si>
    <t>GWh in TEMBA</t>
  </si>
  <si>
    <t>SpecifiedAnnualDemand Inputs into Model</t>
  </si>
  <si>
    <t>{r in REGION, f in FUEL, y in YEAR}</t>
  </si>
  <si>
    <t>CDEL03</t>
  </si>
  <si>
    <t>S1D1</t>
  </si>
  <si>
    <t>S1D2</t>
  </si>
  <si>
    <t>S2D1</t>
  </si>
  <si>
    <t>S2D2</t>
  </si>
  <si>
    <t>S3D1</t>
  </si>
  <si>
    <t>S3D2</t>
  </si>
  <si>
    <t>S4D1</t>
  </si>
  <si>
    <t>S4D2</t>
  </si>
  <si>
    <t>Wating for real input from Gregory</t>
  </si>
  <si>
    <t>Region</t>
  </si>
  <si>
    <t>Household</t>
  </si>
  <si>
    <t>Demand in model</t>
  </si>
  <si>
    <t>Other</t>
  </si>
  <si>
    <t>Demand Sector</t>
  </si>
  <si>
    <t>Demand TS name</t>
  </si>
  <si>
    <t>DR</t>
  </si>
  <si>
    <t>Repeats</t>
  </si>
  <si>
    <t>PUT IN FAKE VALUES</t>
  </si>
  <si>
    <t>REGION</t>
  </si>
  <si>
    <t>FUEL</t>
  </si>
  <si>
    <t>Demand Technologies</t>
  </si>
  <si>
    <t>Transmission</t>
  </si>
  <si>
    <t>IMPELC</t>
  </si>
  <si>
    <t>DMIELC01</t>
  </si>
  <si>
    <t>DMRELC01</t>
  </si>
  <si>
    <t>DMOELC01</t>
  </si>
  <si>
    <t>PWRTRN</t>
  </si>
  <si>
    <t>name</t>
  </si>
  <si>
    <t>TECHNOLOGY</t>
  </si>
  <si>
    <t>MODEOFOPERATION</t>
  </si>
  <si>
    <t>Name</t>
  </si>
  <si>
    <t>Description</t>
  </si>
  <si>
    <t>Electricity from power plants</t>
  </si>
  <si>
    <t xml:space="preserve">Electricity transmitted </t>
  </si>
  <si>
    <t>Name in model</t>
  </si>
  <si>
    <t>ELC02</t>
  </si>
  <si>
    <t>ELC01</t>
  </si>
  <si>
    <t>Input fuel</t>
  </si>
  <si>
    <t>Output fuel</t>
  </si>
  <si>
    <t>CapacityToActivityUnit</t>
  </si>
  <si>
    <t>Status</t>
  </si>
  <si>
    <t>First year of operation</t>
  </si>
  <si>
    <t>EMISSION</t>
  </si>
  <si>
    <t>EmissionsPenalty</t>
  </si>
  <si>
    <t>CO2</t>
  </si>
  <si>
    <t>N02</t>
  </si>
  <si>
    <t>In default at the moment</t>
  </si>
  <si>
    <t>name in model</t>
  </si>
  <si>
    <t>MODE OF OPERATION</t>
  </si>
  <si>
    <t xml:space="preserve">Supply tech </t>
  </si>
  <si>
    <t>Input data</t>
  </si>
  <si>
    <t>NOX</t>
  </si>
  <si>
    <t>OperationalLife</t>
  </si>
  <si>
    <t>Extraction of Bagasse</t>
  </si>
  <si>
    <t>Extraction of Wood</t>
  </si>
  <si>
    <t>Supply of Hydro</t>
  </si>
  <si>
    <t>Supply of Solar</t>
  </si>
  <si>
    <t>Supply of Wind</t>
  </si>
  <si>
    <t>Import of HFO</t>
  </si>
  <si>
    <t>Import of Diesel</t>
  </si>
  <si>
    <t>Extraction of Natural Gas</t>
  </si>
  <si>
    <t>Extraction of Coal</t>
  </si>
  <si>
    <t>BM00X00</t>
  </si>
  <si>
    <t>BW00X00</t>
  </si>
  <si>
    <t>HY00X00</t>
  </si>
  <si>
    <t>SO00X00</t>
  </si>
  <si>
    <t>WD00X00</t>
  </si>
  <si>
    <t>HF00I00</t>
  </si>
  <si>
    <t>DS00I00</t>
  </si>
  <si>
    <t>NG00X00</t>
  </si>
  <si>
    <t>CO00X00</t>
  </si>
  <si>
    <t>BM00</t>
  </si>
  <si>
    <t>BW00</t>
  </si>
  <si>
    <t>HY00</t>
  </si>
  <si>
    <t>SO00</t>
  </si>
  <si>
    <t>WD00</t>
  </si>
  <si>
    <t>HF00</t>
  </si>
  <si>
    <t>DS00</t>
  </si>
  <si>
    <t>NG00</t>
  </si>
  <si>
    <t>CO00</t>
  </si>
  <si>
    <t>Source</t>
  </si>
  <si>
    <t>ESRG</t>
  </si>
  <si>
    <t>IRENA</t>
  </si>
  <si>
    <t>Variable 2020</t>
  </si>
  <si>
    <t>Variable 2021</t>
  </si>
  <si>
    <t>Variable 2022</t>
  </si>
  <si>
    <t>Variable 2023</t>
  </si>
  <si>
    <t>Variable 2024</t>
  </si>
  <si>
    <t>Variable 2025</t>
  </si>
  <si>
    <t>Variable 2026</t>
  </si>
  <si>
    <t>Variable 2027</t>
  </si>
  <si>
    <t>Variable 2028</t>
  </si>
  <si>
    <t>Variable 2029</t>
  </si>
  <si>
    <t>Variable 2030</t>
  </si>
  <si>
    <t>Variable 2031</t>
  </si>
  <si>
    <t>Variable 2032</t>
  </si>
  <si>
    <t>Variable 2033</t>
  </si>
  <si>
    <t>Variable 2034</t>
  </si>
  <si>
    <t>Variable 2035</t>
  </si>
  <si>
    <t>Variable 2036</t>
  </si>
  <si>
    <t>Variable 2037</t>
  </si>
  <si>
    <t>Variable 2038</t>
  </si>
  <si>
    <t>Variable 2039</t>
  </si>
  <si>
    <t>Variable 2040</t>
  </si>
  <si>
    <t>Fixed ($/kW)</t>
  </si>
  <si>
    <t>Dummy</t>
  </si>
  <si>
    <t>IRENA, TEMBA has constant 0.95</t>
  </si>
  <si>
    <t>IRENA for costs, TEMBA for life</t>
  </si>
  <si>
    <t>Efficiency</t>
  </si>
  <si>
    <t>Capital 2020</t>
  </si>
  <si>
    <t>Capital 2025</t>
  </si>
  <si>
    <t>Capital 2030</t>
  </si>
  <si>
    <t>Capital 2035</t>
  </si>
  <si>
    <t>Capital 2040</t>
  </si>
  <si>
    <t>Fixed 2020</t>
  </si>
  <si>
    <t>Fixed 2025</t>
  </si>
  <si>
    <t>Fixed 2030</t>
  </si>
  <si>
    <t>Fixed 2035</t>
  </si>
  <si>
    <t>Fixed 2040</t>
  </si>
  <si>
    <t>Availibility factor</t>
  </si>
  <si>
    <t>Minimum utilisation</t>
  </si>
  <si>
    <t>Capital ($/kW) 2017</t>
  </si>
  <si>
    <t>PJ</t>
  </si>
  <si>
    <t>PJ IRENA</t>
  </si>
  <si>
    <t>PJ TEMBA</t>
  </si>
  <si>
    <t>7266 GWh in 2015 matches the World Bank Report "Increasing access to electricity in the Democratic Republic of Congo Opportunities and challenges), same report says electricity consumption increased to this from 4533 in 2000</t>
  </si>
  <si>
    <t>This is a growth rate of 3%</t>
  </si>
  <si>
    <t>Average growth in GDP/capita 1.5%</t>
  </si>
  <si>
    <t xml:space="preserve"> World Bank Report "Increasing access to electricity in the Democratic Republic of Congo Opportunities and challenges</t>
  </si>
  <si>
    <t>Industry 55%, Res 35%, commerce 10%</t>
  </si>
  <si>
    <t>Industry and residential consumption growing rapidly, but commercial declining</t>
  </si>
  <si>
    <t>Source IEA in WB report</t>
  </si>
  <si>
    <t xml:space="preserve">Formal mining is mainly located in the provinces of Kasai Central and Kasai Oriental, in the Haut-Katanga and Lualaba, but also in the North-Eastern regions of Haut-Uele and Ituri (Map 2). </t>
  </si>
  <si>
    <t xml:space="preserve">Industries such as food processing, textiles, metallurgy and the light chemical industry located around large cities such as Kinshasa, consumes only a small amount of electricity. As does industry linked to raw material deposits, such as limestone for cement works. </t>
  </si>
  <si>
    <t xml:space="preserve">for start for each region, </t>
  </si>
  <si>
    <t>split commerce according to urban population in each centre</t>
  </si>
  <si>
    <t>split industry between south and east 50/50</t>
  </si>
  <si>
    <t>Res split according to urban population</t>
  </si>
  <si>
    <t>Average annual demand per capita in Kinshasa is estimated at around 380 kWh, compared</t>
  </si>
  <si>
    <t>with around 330 kWh in Southern cities and 290 kWh in Eastern cities.</t>
  </si>
  <si>
    <t>see world bank comments above</t>
  </si>
  <si>
    <t xml:space="preserve">The total current demand from mines is estimated at around 7,000 GWh in 2018 and is projected to grow to around 11,000 GWh by 2030, or a CAGR of 4% </t>
  </si>
  <si>
    <r>
      <t>Power injected into the network is currently limited to about 500 MW, whereas peak demand is estimated at 1000 MW</t>
    </r>
    <r>
      <rPr>
        <sz val="6"/>
        <color theme="1"/>
        <rFont val="BaileySansITC"/>
      </rPr>
      <t>9</t>
    </r>
    <r>
      <rPr>
        <sz val="11"/>
        <color theme="1"/>
        <rFont val="BaileySansITC"/>
      </rPr>
      <t>. To cope with this deficit, SNEL</t>
    </r>
    <r>
      <rPr>
        <sz val="6"/>
        <color theme="1"/>
        <rFont val="BaileySansITC"/>
      </rPr>
      <t xml:space="preserve">10 </t>
    </r>
    <r>
      <rPr>
        <sz val="11"/>
        <color theme="1"/>
        <rFont val="BaileySansITC"/>
      </rPr>
      <t xml:space="preserve">conducts a daily load shedding program and triggers overloaded equipment (Figure 3). </t>
    </r>
  </si>
  <si>
    <t xml:space="preserve">In addition, 60% of firms own a generator, due to unreliable electricity, compared with an average of 43% in the rest of sub-Saharan Africa. Most firms, as well as high to medium income residential consumers, have to invest in expensive back-up generators, usually fueled with diesel or gasoline, which adds significant costs to businesses. </t>
  </si>
  <si>
    <t>Grid</t>
  </si>
  <si>
    <t>Kinshasa distribution grid saturated (WB: Increasing access to electricity in the DRC: Opportunities and Challenges)</t>
  </si>
  <si>
    <t xml:space="preserve">In addition to the power plants operated by SNEL, around 150 MW of hydroelectric and thermal power plants are operated by private operators, such as Virunga in Matebe, Hydroforce in Mbuji-Mayi, EDC in Tshikapa, SINELAC in Bukavu, or Randgold in Kibali. </t>
  </si>
  <si>
    <t>Can I assume all gas and diesel gensets, ie thermal power plants owned by private operators? OR should I ignore these grids for now?</t>
  </si>
  <si>
    <t xml:space="preserve">Demand was estimated at 10,000 GWh in 2017 and is expected to grow to 28,000 GWh by 2030. The mining sector accounts for a large share of this demand, which is expected to reach 11,000 GWh by 2030. </t>
  </si>
  <si>
    <t>Day</t>
  </si>
  <si>
    <t>GW</t>
  </si>
  <si>
    <t>DayStart</t>
  </si>
  <si>
    <t>DayEnd</t>
  </si>
  <si>
    <t>Season needs to map to something if the TS needs a season name, otherwise not</t>
  </si>
  <si>
    <t>Capacity</t>
  </si>
  <si>
    <t>Max Capacity</t>
  </si>
  <si>
    <t>Reported current capacity</t>
  </si>
  <si>
    <t>New Generic</t>
  </si>
  <si>
    <t>Capacity Threshold</t>
  </si>
  <si>
    <t>Hydro Small</t>
  </si>
  <si>
    <t>Avg</t>
  </si>
  <si>
    <t>Min</t>
  </si>
  <si>
    <t>Max</t>
  </si>
  <si>
    <t>Small</t>
  </si>
  <si>
    <t>Medium</t>
  </si>
  <si>
    <t>Large</t>
  </si>
  <si>
    <t>Thermal</t>
  </si>
  <si>
    <t>NG OC</t>
  </si>
  <si>
    <t>NG CC</t>
  </si>
  <si>
    <t>At Max capacity factor</t>
  </si>
  <si>
    <t>Coal</t>
  </si>
  <si>
    <t>RE</t>
  </si>
  <si>
    <t>Wind</t>
  </si>
  <si>
    <t>Solar</t>
  </si>
  <si>
    <t>LCOE</t>
  </si>
  <si>
    <t>D2</t>
  </si>
  <si>
    <t>D2RES</t>
  </si>
  <si>
    <t>D2IND</t>
  </si>
  <si>
    <t>D2OTH</t>
  </si>
  <si>
    <t>OnSSET</t>
  </si>
  <si>
    <t>D2SO00</t>
  </si>
  <si>
    <t>D2ELC01</t>
  </si>
  <si>
    <t>New Specific</t>
  </si>
  <si>
    <t>NA</t>
  </si>
  <si>
    <t>Generic Solar thermal no storage</t>
  </si>
  <si>
    <t>SOTN00</t>
  </si>
  <si>
    <t>D2SOTN00</t>
  </si>
  <si>
    <t>WDLC2</t>
  </si>
  <si>
    <t>D2WDLC2</t>
  </si>
  <si>
    <t>D2WD00</t>
  </si>
  <si>
    <t>WDLC3</t>
  </si>
  <si>
    <t>D2WDLC3</t>
  </si>
  <si>
    <t>WDLC4</t>
  </si>
  <si>
    <t>D2WDLC4</t>
  </si>
  <si>
    <t>WDLC6</t>
  </si>
  <si>
    <t>D2WDLC6</t>
  </si>
  <si>
    <t>WDLC7</t>
  </si>
  <si>
    <t>D2WDLC7</t>
  </si>
  <si>
    <t>WDLC8</t>
  </si>
  <si>
    <t>D2WDLC8</t>
  </si>
  <si>
    <t>WDLC10</t>
  </si>
  <si>
    <t>D2WDLC10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</si>
</sst>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000000000000"/>
    <numFmt numFmtId="165" formatCode="0.0000000"/>
    <numFmt numFmtId="166" formatCode="0.00000000000000000"/>
    <numFmt numFmtId="167" formatCode="0.000000"/>
    <numFmt numFmtId="168" formatCode="0.0"/>
    <numFmt numFmtId="169" formatCode="_-* ###0.00_-;\-* ###0.00_-;_-* &quot;-&quot;??_-;_-@_-"/>
    <numFmt numFmtId="170" formatCode="_-* #,##0_-;\-* #,##0_-;_-* &quot;-&quot;??_-;_-@_-"/>
    <numFmt numFmtId="171" formatCode="_(* #,##0.0_);_(* \(#,##0.0\);_(* &quot;-&quot;?_);_(@_)"/>
  </numFmts>
  <fonts count="28">
    <font>
      <sz val="12"/>
      <color theme="1"/>
      <name val="Calibri"/>
      <family val="2"/>
      <scheme val="minor"/>
    </font>
    <font>
      <b/>
      <sz val="15"/>
      <color theme="3"/>
      <name val="Calibri"/>
      <family val="2"/>
      <scheme val="minor"/>
    </font>
    <font>
      <b/>
      <sz val="11"/>
      <color theme="3"/>
      <name val="Calibri"/>
      <family val="2"/>
      <scheme val="minor"/>
    </font>
    <font>
      <sz val="11"/>
      <color theme="1"/>
      <name val="Calibri"/>
      <family val="2"/>
      <scheme val="minor"/>
    </font>
    <font>
      <i/>
      <sz val="11"/>
      <color rgb="FF7F7F7F"/>
      <name val="Calibri"/>
      <family val="2"/>
      <scheme val="minor"/>
    </font>
    <font>
      <b/>
      <u/>
      <sz val="11"/>
      <color rgb="FFFF0000"/>
      <name val="Calibri"/>
      <family val="2"/>
      <scheme val="minor"/>
    </font>
    <font>
      <sz val="11"/>
      <color rgb="FFFF0000"/>
      <name val="Calibri"/>
      <family val="2"/>
      <scheme val="minor"/>
    </font>
    <font>
      <sz val="11"/>
      <color rgb="FF3F3F3F"/>
      <name val="Calibri"/>
      <family val="2"/>
      <scheme val="minor"/>
    </font>
    <font>
      <sz val="11"/>
      <color theme="0"/>
      <name val="Calibri"/>
      <family val="2"/>
      <scheme val="minor"/>
    </font>
    <font>
      <b/>
      <sz val="11"/>
      <color theme="1"/>
      <name val="Calibri"/>
      <family val="2"/>
      <scheme val="minor"/>
    </font>
    <font>
      <sz val="11"/>
      <color rgb="FF3F3F76"/>
      <name val="Calibri"/>
      <family val="2"/>
      <scheme val="minor"/>
    </font>
    <font>
      <b/>
      <sz val="11"/>
      <color rgb="FF3F3F3F"/>
      <name val="Calibri"/>
      <family val="2"/>
      <scheme val="minor"/>
    </font>
    <font>
      <sz val="11"/>
      <name val="Calibri"/>
      <family val="2"/>
      <scheme val="minor"/>
    </font>
    <font>
      <sz val="11"/>
      <color rgb="FF000000"/>
      <name val="Calibri"/>
      <family val="2"/>
      <scheme val="minor"/>
    </font>
    <font>
      <b/>
      <sz val="11"/>
      <name val="Calibri"/>
      <family val="2"/>
    </font>
    <font>
      <sz val="12"/>
      <color rgb="FF000000"/>
      <name val="Calibri"/>
      <family val="2"/>
      <scheme val="minor"/>
    </font>
    <font>
      <sz val="8"/>
      <name val="Calibri"/>
      <family val="2"/>
      <scheme val="minor"/>
    </font>
    <font>
      <b/>
      <sz val="11"/>
      <name val="Calibri"/>
      <family val="2"/>
      <scheme val="minor"/>
    </font>
    <font>
      <sz val="12"/>
      <color rgb="FFFF0000"/>
      <name val="Calibri"/>
      <family val="2"/>
      <scheme val="minor"/>
    </font>
    <font>
      <sz val="12"/>
      <color theme="4" tint="-0.249977111117893"/>
      <name val="Calibri"/>
      <family val="2"/>
      <scheme val="minor"/>
    </font>
    <font>
      <sz val="11"/>
      <color theme="1"/>
      <name val="BaileySansITC"/>
    </font>
    <font>
      <sz val="6"/>
      <color theme="1"/>
      <name val="BaileySansITC"/>
    </font>
    <font>
      <b/>
      <sz val="12"/>
      <color theme="1"/>
      <name val="Calibri"/>
      <family val="2"/>
      <scheme val="minor"/>
    </font>
    <font>
      <sz val="12"/>
      <color theme="7" tint="-0.499984740745262"/>
      <name val="Calibri"/>
      <family val="2"/>
      <scheme val="minor"/>
    </font>
    <font>
      <sz val="12"/>
      <color theme="9" tint="-0.249977111117893"/>
      <name val="Calibri"/>
      <family val="2"/>
      <scheme val="minor"/>
    </font>
    <font>
      <sz val="12"/>
      <color theme="8" tint="-0.249977111117893"/>
      <name val="Calibri"/>
      <family val="2"/>
      <scheme val="minor"/>
    </font>
    <font>
      <sz val="12"/>
      <color theme="8" tint="-0.499984740745262"/>
      <name val="Calibri"/>
      <family val="2"/>
      <scheme val="minor"/>
    </font>
    <font>
      <sz val="12"/>
      <color theme="9" tint="-0.499984740745262"/>
      <name val="Calibri"/>
      <family val="2"/>
      <scheme val="minor"/>
    </font>
  </fonts>
  <fills count="17">
    <fill>
      <patternFill patternType="none"/>
    </fill>
    <fill>
      <patternFill patternType="gray125"/>
    </fill>
    <fill>
      <patternFill patternType="solid">
        <fgColor rgb="FFFFCC99"/>
      </patternFill>
    </fill>
    <fill>
      <patternFill patternType="solid">
        <fgColor rgb="FFF2F2F2"/>
      </patternFill>
    </fill>
    <fill>
      <patternFill patternType="solid">
        <fgColor rgb="FFFFFFCC"/>
      </patternFill>
    </fill>
    <fill>
      <patternFill patternType="solid">
        <fgColor theme="4"/>
      </patternFill>
    </fill>
    <fill>
      <patternFill patternType="solid">
        <fgColor theme="5" tint="0.79998168889431442"/>
        <bgColor indexed="64"/>
      </patternFill>
    </fill>
    <fill>
      <patternFill patternType="solid">
        <fgColor rgb="FFFFFFCC"/>
        <bgColor indexed="64"/>
      </patternFill>
    </fill>
    <fill>
      <patternFill patternType="solid">
        <fgColor rgb="FFF2DCDB"/>
        <bgColor rgb="FF000000"/>
      </patternFill>
    </fill>
    <fill>
      <patternFill patternType="solid">
        <fgColor theme="7" tint="0.7999816888943144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2"/>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34998626667073579"/>
        <bgColor indexed="64"/>
      </patternFill>
    </fill>
  </fills>
  <borders count="15">
    <border>
      <left/>
      <right/>
      <top/>
      <bottom/>
      <diagonal/>
    </border>
    <border>
      <left/>
      <right/>
      <top/>
      <bottom style="thick">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9">
    <xf numFmtId="0" fontId="0" fillId="0" borderId="0"/>
    <xf numFmtId="0" fontId="3" fillId="0" borderId="0"/>
    <xf numFmtId="0" fontId="4" fillId="0" borderId="0" applyNumberFormat="0" applyFill="0" applyBorder="0" applyAlignment="0" applyProtection="0"/>
    <xf numFmtId="0" fontId="6" fillId="0" borderId="0" applyNumberFormat="0" applyFill="0" applyBorder="0" applyAlignment="0" applyProtection="0"/>
    <xf numFmtId="0" fontId="8" fillId="5" borderId="0" applyNumberFormat="0" applyBorder="0" applyAlignment="0" applyProtection="0"/>
    <xf numFmtId="0" fontId="10" fillId="2" borderId="2" applyNumberFormat="0" applyAlignment="0" applyProtection="0"/>
    <xf numFmtId="0" fontId="11" fillId="3" borderId="3" applyNumberFormat="0" applyAlignment="0" applyProtection="0"/>
    <xf numFmtId="169" fontId="3" fillId="0" borderId="0" applyFont="0" applyFill="0" applyBorder="0" applyAlignment="0" applyProtection="0"/>
    <xf numFmtId="0" fontId="3" fillId="4" borderId="4" applyNumberFormat="0" applyFont="0" applyAlignment="0" applyProtection="0"/>
  </cellStyleXfs>
  <cellXfs count="76">
    <xf numFmtId="0" fontId="0" fillId="0" borderId="0" xfId="0"/>
    <xf numFmtId="0" fontId="3" fillId="0" borderId="0" xfId="1"/>
    <xf numFmtId="164" fontId="3" fillId="0" borderId="0" xfId="1" applyNumberFormat="1"/>
    <xf numFmtId="165" fontId="3" fillId="0" borderId="0" xfId="1" applyNumberFormat="1"/>
    <xf numFmtId="166" fontId="3" fillId="0" borderId="0" xfId="1" applyNumberFormat="1"/>
    <xf numFmtId="0" fontId="2" fillId="0" borderId="0" xfId="2" applyFont="1"/>
    <xf numFmtId="0" fontId="5" fillId="6" borderId="0" xfId="2" applyFont="1" applyFill="1"/>
    <xf numFmtId="0" fontId="7" fillId="3" borderId="3" xfId="3" applyFont="1" applyFill="1" applyBorder="1"/>
    <xf numFmtId="0" fontId="3" fillId="6" borderId="0" xfId="1" applyFill="1"/>
    <xf numFmtId="167" fontId="3" fillId="6" borderId="0" xfId="1" applyNumberFormat="1" applyFill="1"/>
    <xf numFmtId="0" fontId="8" fillId="0" borderId="0" xfId="1" applyFont="1"/>
    <xf numFmtId="0" fontId="1" fillId="0" borderId="1" xfId="4" applyFont="1" applyFill="1" applyBorder="1"/>
    <xf numFmtId="0" fontId="9" fillId="0" borderId="0" xfId="1" applyFont="1" applyAlignment="1">
      <alignment horizontal="right"/>
    </xf>
    <xf numFmtId="0" fontId="10" fillId="2" borderId="2" xfId="5"/>
    <xf numFmtId="0" fontId="9" fillId="0" borderId="0" xfId="1" applyFont="1"/>
    <xf numFmtId="0" fontId="11" fillId="3" borderId="3" xfId="6"/>
    <xf numFmtId="0" fontId="11" fillId="7" borderId="3" xfId="6" applyFill="1"/>
    <xf numFmtId="168" fontId="12" fillId="0" borderId="0" xfId="5" applyNumberFormat="1" applyFont="1" applyFill="1" applyBorder="1"/>
    <xf numFmtId="168" fontId="3" fillId="0" borderId="0" xfId="1" applyNumberFormat="1"/>
    <xf numFmtId="170" fontId="0" fillId="0" borderId="0" xfId="7" applyNumberFormat="1" applyFont="1"/>
    <xf numFmtId="171" fontId="3" fillId="0" borderId="0" xfId="1" applyNumberFormat="1"/>
    <xf numFmtId="43" fontId="3" fillId="0" borderId="0" xfId="1" applyNumberFormat="1"/>
    <xf numFmtId="0" fontId="10" fillId="2" borderId="2" xfId="8" applyFont="1" applyFill="1" applyBorder="1" applyAlignment="1">
      <alignment horizontal="center"/>
    </xf>
    <xf numFmtId="0" fontId="10" fillId="2" borderId="2" xfId="8" applyFont="1" applyFill="1" applyBorder="1"/>
    <xf numFmtId="0" fontId="13" fillId="8" borderId="0" xfId="0" applyFont="1" applyFill="1"/>
    <xf numFmtId="0" fontId="14" fillId="0" borderId="5" xfId="0" applyFont="1" applyBorder="1" applyAlignment="1">
      <alignment horizontal="center" vertical="top"/>
    </xf>
    <xf numFmtId="0" fontId="14" fillId="0" borderId="5" xfId="0" applyFont="1" applyFill="1" applyBorder="1" applyAlignment="1">
      <alignment horizontal="center" vertical="top"/>
    </xf>
    <xf numFmtId="0" fontId="0" fillId="0" borderId="0" xfId="0" applyFill="1"/>
    <xf numFmtId="0" fontId="3" fillId="9" borderId="0" xfId="1" applyFill="1"/>
    <xf numFmtId="0" fontId="0" fillId="10" borderId="0" xfId="0" applyFill="1"/>
    <xf numFmtId="0" fontId="14" fillId="0" borderId="0" xfId="0" applyFont="1" applyFill="1" applyBorder="1" applyAlignment="1">
      <alignment horizontal="center" vertical="top"/>
    </xf>
    <xf numFmtId="0" fontId="17" fillId="0" borderId="5" xfId="0" applyFont="1" applyBorder="1" applyAlignment="1">
      <alignment horizontal="center" vertical="top"/>
    </xf>
    <xf numFmtId="0" fontId="17" fillId="0" borderId="6" xfId="0" applyFont="1" applyBorder="1" applyAlignment="1">
      <alignment horizontal="center" vertical="top"/>
    </xf>
    <xf numFmtId="0" fontId="15" fillId="0" borderId="0" xfId="0" applyFont="1" applyFill="1"/>
    <xf numFmtId="0" fontId="7" fillId="11" borderId="3" xfId="3" applyFont="1" applyFill="1" applyBorder="1"/>
    <xf numFmtId="0" fontId="3" fillId="11" borderId="0" xfId="1" applyFill="1"/>
    <xf numFmtId="0" fontId="0" fillId="9" borderId="0" xfId="0" applyFill="1"/>
    <xf numFmtId="0" fontId="0" fillId="12" borderId="0" xfId="0" applyFill="1"/>
    <xf numFmtId="0" fontId="19" fillId="0" borderId="0" xfId="0" applyFont="1"/>
    <xf numFmtId="0" fontId="3" fillId="0" borderId="0" xfId="1" applyFill="1"/>
    <xf numFmtId="0" fontId="0" fillId="13" borderId="7" xfId="0" applyFill="1" applyBorder="1"/>
    <xf numFmtId="0" fontId="0" fillId="13" borderId="8" xfId="0" applyFill="1" applyBorder="1"/>
    <xf numFmtId="0" fontId="0" fillId="13" borderId="9" xfId="0" applyFill="1" applyBorder="1"/>
    <xf numFmtId="0" fontId="0" fillId="13" borderId="10" xfId="0" applyFill="1" applyBorder="1"/>
    <xf numFmtId="0" fontId="0" fillId="13" borderId="0" xfId="0" applyFill="1" applyBorder="1"/>
    <xf numFmtId="0" fontId="0" fillId="13" borderId="11" xfId="0" applyFill="1" applyBorder="1"/>
    <xf numFmtId="0" fontId="20" fillId="0" borderId="0" xfId="0" applyFont="1"/>
    <xf numFmtId="0" fontId="0" fillId="13" borderId="13" xfId="0" applyFill="1" applyBorder="1"/>
    <xf numFmtId="0" fontId="0" fillId="13" borderId="14" xfId="0" applyFill="1" applyBorder="1"/>
    <xf numFmtId="0" fontId="20" fillId="13" borderId="10" xfId="0" applyFont="1" applyFill="1" applyBorder="1"/>
    <xf numFmtId="0" fontId="0" fillId="13" borderId="12" xfId="0" applyFill="1" applyBorder="1"/>
    <xf numFmtId="0" fontId="6" fillId="0" borderId="0" xfId="1" applyFont="1"/>
    <xf numFmtId="0" fontId="3" fillId="14" borderId="0" xfId="1" applyFill="1"/>
    <xf numFmtId="0" fontId="0" fillId="15" borderId="0" xfId="0" applyFill="1"/>
    <xf numFmtId="2" fontId="12" fillId="15" borderId="0" xfId="5" applyNumberFormat="1" applyFont="1" applyFill="1" applyBorder="1" applyAlignment="1">
      <alignment horizontal="right"/>
    </xf>
    <xf numFmtId="2" fontId="12" fillId="15" borderId="0" xfId="5" applyNumberFormat="1" applyFont="1" applyFill="1" applyBorder="1" applyAlignment="1">
      <alignment horizontal="right" vertical="center"/>
    </xf>
    <xf numFmtId="2" fontId="0" fillId="15" borderId="0" xfId="0" applyNumberFormat="1" applyFill="1" applyAlignment="1">
      <alignment horizontal="right"/>
    </xf>
    <xf numFmtId="0" fontId="18" fillId="15" borderId="0" xfId="0" applyFont="1" applyFill="1"/>
    <xf numFmtId="0" fontId="0" fillId="0" borderId="0" xfId="0" applyAlignment="1">
      <alignment wrapText="1"/>
    </xf>
    <xf numFmtId="0" fontId="22" fillId="0" borderId="0" xfId="0" applyFont="1"/>
    <xf numFmtId="0" fontId="23" fillId="0" borderId="0" xfId="0" applyFont="1"/>
    <xf numFmtId="0" fontId="24" fillId="0" borderId="0" xfId="0" applyFont="1"/>
    <xf numFmtId="0" fontId="23" fillId="15" borderId="0" xfId="0" applyFont="1" applyFill="1"/>
    <xf numFmtId="0" fontId="24" fillId="15" borderId="0" xfId="0" applyFont="1" applyFill="1"/>
    <xf numFmtId="0" fontId="25" fillId="15" borderId="0" xfId="0" applyFont="1" applyFill="1"/>
    <xf numFmtId="0" fontId="26" fillId="0" borderId="0" xfId="0" applyFont="1"/>
    <xf numFmtId="0" fontId="0" fillId="16" borderId="0" xfId="0" applyFill="1"/>
    <xf numFmtId="0" fontId="25" fillId="16" borderId="0" xfId="0" applyFont="1" applyFill="1"/>
    <xf numFmtId="0" fontId="23" fillId="16" borderId="0" xfId="0" applyFont="1" applyFill="1"/>
    <xf numFmtId="0" fontId="24" fillId="16" borderId="0" xfId="0" applyFont="1" applyFill="1"/>
    <xf numFmtId="0" fontId="26" fillId="16" borderId="0" xfId="0" applyFont="1" applyFill="1"/>
    <xf numFmtId="0" fontId="19" fillId="16" borderId="0" xfId="0" applyFont="1" applyFill="1"/>
    <xf numFmtId="0" fontId="24" fillId="0" borderId="0" xfId="0" applyFont="1" applyFill="1"/>
    <xf numFmtId="0" fontId="27" fillId="0" borderId="0" xfId="0" applyFont="1"/>
    <xf numFmtId="0" fontId="27" fillId="16" borderId="0" xfId="0" applyFont="1" applyFill="1"/>
    <xf numFmtId="1" fontId="23" fillId="0" borderId="0" xfId="0" applyNumberFormat="1" applyFont="1"/>
  </cellXfs>
  <cellStyles count="9">
    <cellStyle name="Accent1 2" xfId="4" xr:uid="{7E35FE17-9F19-844F-AD43-B8DA7E692ECD}"/>
    <cellStyle name="Comma 2" xfId="7" xr:uid="{8A71263D-EA0E-F345-87A9-39E109AC2DC2}"/>
    <cellStyle name="Explanatory Text 2" xfId="2" xr:uid="{7A52360A-F2C1-D74F-ACE5-DAF565D3BEC3}"/>
    <cellStyle name="Input 2" xfId="5" xr:uid="{AAB95A2D-1C5E-0045-8A22-8565D3CD7BDE}"/>
    <cellStyle name="Normal" xfId="0" builtinId="0"/>
    <cellStyle name="Normal 2" xfId="1" xr:uid="{EE6CBE8F-F587-1247-BF23-7B869B4D05D0}"/>
    <cellStyle name="Note 2" xfId="8" xr:uid="{CCA6516B-9024-6F4D-9FA1-CCCC2FB08156}"/>
    <cellStyle name="Output 2" xfId="6" xr:uid="{EEF49E44-45AF-A34D-9072-905222A837DB}"/>
    <cellStyle name="Warning Text 2" xfId="3" xr:uid="{F53A540A-68BE-C341-A53D-0C7B81E21BD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externalLink" Target="externalLinks/externalLink3.xml"/><Relationship Id="rId42"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externalLink" Target="externalLinks/externalLink6.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43"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externalLink" Target="externalLinks/externalLink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TS_DRC!$R$4</c:f>
              <c:strCache>
                <c:ptCount val="1"/>
                <c:pt idx="0">
                  <c:v>Share of year</c:v>
                </c:pt>
              </c:strCache>
            </c:strRef>
          </c:tx>
          <c:spPr>
            <a:solidFill>
              <a:schemeClr val="accent1"/>
            </a:solidFill>
            <a:ln>
              <a:noFill/>
            </a:ln>
            <a:effectLst/>
          </c:spPr>
          <c:invertIfNegative val="0"/>
          <c:cat>
            <c:strRef>
              <c:f>TS_DRC!$P$5:$P$44</c:f>
              <c:strCache>
                <c:ptCount val="40"/>
                <c:pt idx="0">
                  <c:v>TS01</c:v>
                </c:pt>
                <c:pt idx="1">
                  <c:v>TS02</c:v>
                </c:pt>
                <c:pt idx="2">
                  <c:v>TS03</c:v>
                </c:pt>
                <c:pt idx="3">
                  <c:v>TS04</c:v>
                </c:pt>
                <c:pt idx="4">
                  <c:v>TS05</c:v>
                </c:pt>
                <c:pt idx="5">
                  <c:v>TS06</c:v>
                </c:pt>
                <c:pt idx="6">
                  <c:v>TS07</c:v>
                </c:pt>
                <c:pt idx="7">
                  <c:v>TS08</c:v>
                </c:pt>
                <c:pt idx="8">
                  <c:v>TS09</c:v>
                </c:pt>
                <c:pt idx="9">
                  <c:v>TS10</c:v>
                </c:pt>
                <c:pt idx="10">
                  <c:v>TS11</c:v>
                </c:pt>
                <c:pt idx="11">
                  <c:v>TS12</c:v>
                </c:pt>
                <c:pt idx="12">
                  <c:v>TS13</c:v>
                </c:pt>
                <c:pt idx="13">
                  <c:v>TS14</c:v>
                </c:pt>
                <c:pt idx="14">
                  <c:v>TS15</c:v>
                </c:pt>
                <c:pt idx="15">
                  <c:v>TS16</c:v>
                </c:pt>
                <c:pt idx="16">
                  <c:v>TS17</c:v>
                </c:pt>
                <c:pt idx="17">
                  <c:v>TS18</c:v>
                </c:pt>
                <c:pt idx="18">
                  <c:v>TS19</c:v>
                </c:pt>
                <c:pt idx="19">
                  <c:v>TS20</c:v>
                </c:pt>
                <c:pt idx="20">
                  <c:v>TS21</c:v>
                </c:pt>
                <c:pt idx="21">
                  <c:v>TS22</c:v>
                </c:pt>
                <c:pt idx="22">
                  <c:v>TS23</c:v>
                </c:pt>
                <c:pt idx="23">
                  <c:v>TS24</c:v>
                </c:pt>
                <c:pt idx="24">
                  <c:v>TS25</c:v>
                </c:pt>
                <c:pt idx="25">
                  <c:v>TS26</c:v>
                </c:pt>
                <c:pt idx="26">
                  <c:v>TS27</c:v>
                </c:pt>
                <c:pt idx="27">
                  <c:v>TS28</c:v>
                </c:pt>
                <c:pt idx="28">
                  <c:v>TS29</c:v>
                </c:pt>
                <c:pt idx="29">
                  <c:v>TS30</c:v>
                </c:pt>
                <c:pt idx="30">
                  <c:v>TS31</c:v>
                </c:pt>
                <c:pt idx="31">
                  <c:v>TS32</c:v>
                </c:pt>
                <c:pt idx="32">
                  <c:v>TS33</c:v>
                </c:pt>
                <c:pt idx="33">
                  <c:v>TS34</c:v>
                </c:pt>
                <c:pt idx="34">
                  <c:v>TS35</c:v>
                </c:pt>
                <c:pt idx="35">
                  <c:v>TS36</c:v>
                </c:pt>
                <c:pt idx="36">
                  <c:v>TS37</c:v>
                </c:pt>
                <c:pt idx="37">
                  <c:v>TS38</c:v>
                </c:pt>
                <c:pt idx="38">
                  <c:v>TS39</c:v>
                </c:pt>
                <c:pt idx="39">
                  <c:v>TS40</c:v>
                </c:pt>
              </c:strCache>
            </c:strRef>
          </c:cat>
          <c:val>
            <c:numRef>
              <c:f>TS_DRC!$R$5:$R$44</c:f>
              <c:numCache>
                <c:formatCode>General</c:formatCode>
                <c:ptCount val="40"/>
                <c:pt idx="0">
                  <c:v>6.2328767123287672E-2</c:v>
                </c:pt>
                <c:pt idx="1">
                  <c:v>2.0776255707762557E-2</c:v>
                </c:pt>
                <c:pt idx="2">
                  <c:v>2.0776255707762557E-2</c:v>
                </c:pt>
                <c:pt idx="3">
                  <c:v>2.0776255707762557E-2</c:v>
                </c:pt>
                <c:pt idx="4">
                  <c:v>2.0776255707762557E-2</c:v>
                </c:pt>
                <c:pt idx="5">
                  <c:v>2.0776255707762557E-2</c:v>
                </c:pt>
                <c:pt idx="6">
                  <c:v>2.0776255707762557E-2</c:v>
                </c:pt>
                <c:pt idx="7">
                  <c:v>2.0776255707762557E-2</c:v>
                </c:pt>
                <c:pt idx="8">
                  <c:v>2.0776255707762557E-2</c:v>
                </c:pt>
                <c:pt idx="9">
                  <c:v>2.0776255707762557E-2</c:v>
                </c:pt>
                <c:pt idx="10">
                  <c:v>6.2328767123287672E-2</c:v>
                </c:pt>
                <c:pt idx="11">
                  <c:v>2.0776255707762557E-2</c:v>
                </c:pt>
                <c:pt idx="12">
                  <c:v>2.0776255707762557E-2</c:v>
                </c:pt>
                <c:pt idx="13">
                  <c:v>2.0776255707762557E-2</c:v>
                </c:pt>
                <c:pt idx="14">
                  <c:v>2.0776255707762557E-2</c:v>
                </c:pt>
                <c:pt idx="15">
                  <c:v>2.0776255707762557E-2</c:v>
                </c:pt>
                <c:pt idx="16">
                  <c:v>2.0776255707762557E-2</c:v>
                </c:pt>
                <c:pt idx="17">
                  <c:v>2.0776255707762557E-2</c:v>
                </c:pt>
                <c:pt idx="18">
                  <c:v>2.0776255707762557E-2</c:v>
                </c:pt>
                <c:pt idx="19">
                  <c:v>2.0776255707762557E-2</c:v>
                </c:pt>
                <c:pt idx="20">
                  <c:v>6.3013698630136991E-2</c:v>
                </c:pt>
                <c:pt idx="21">
                  <c:v>2.100456621004566E-2</c:v>
                </c:pt>
                <c:pt idx="22">
                  <c:v>2.100456621004566E-2</c:v>
                </c:pt>
                <c:pt idx="23">
                  <c:v>2.100456621004566E-2</c:v>
                </c:pt>
                <c:pt idx="24">
                  <c:v>2.100456621004566E-2</c:v>
                </c:pt>
                <c:pt idx="25">
                  <c:v>2.100456621004566E-2</c:v>
                </c:pt>
                <c:pt idx="26">
                  <c:v>2.100456621004566E-2</c:v>
                </c:pt>
                <c:pt idx="27">
                  <c:v>2.100456621004566E-2</c:v>
                </c:pt>
                <c:pt idx="28">
                  <c:v>2.100456621004566E-2</c:v>
                </c:pt>
                <c:pt idx="29">
                  <c:v>2.100456621004566E-2</c:v>
                </c:pt>
                <c:pt idx="30">
                  <c:v>6.2328767123287672E-2</c:v>
                </c:pt>
                <c:pt idx="31">
                  <c:v>2.0776255707762557E-2</c:v>
                </c:pt>
                <c:pt idx="32">
                  <c:v>2.0776255707762557E-2</c:v>
                </c:pt>
                <c:pt idx="33">
                  <c:v>2.0776255707762557E-2</c:v>
                </c:pt>
                <c:pt idx="34">
                  <c:v>2.0776255707762557E-2</c:v>
                </c:pt>
                <c:pt idx="35">
                  <c:v>2.0776255707762557E-2</c:v>
                </c:pt>
                <c:pt idx="36">
                  <c:v>2.0776255707762557E-2</c:v>
                </c:pt>
                <c:pt idx="37">
                  <c:v>2.0776255707762557E-2</c:v>
                </c:pt>
                <c:pt idx="38">
                  <c:v>2.0776255707762557E-2</c:v>
                </c:pt>
                <c:pt idx="39">
                  <c:v>2.0776255707762557E-2</c:v>
                </c:pt>
              </c:numCache>
            </c:numRef>
          </c:val>
          <c:extLst>
            <c:ext xmlns:c16="http://schemas.microsoft.com/office/drawing/2014/chart" uri="{C3380CC4-5D6E-409C-BE32-E72D297353CC}">
              <c16:uniqueId val="{00000000-0A63-F941-AAF8-4353666FEB91}"/>
            </c:ext>
          </c:extLst>
        </c:ser>
        <c:dLbls>
          <c:showLegendKey val="0"/>
          <c:showVal val="0"/>
          <c:showCatName val="0"/>
          <c:showSerName val="0"/>
          <c:showPercent val="0"/>
          <c:showBubbleSize val="0"/>
        </c:dLbls>
        <c:gapWidth val="219"/>
        <c:overlap val="-27"/>
        <c:axId val="2110193151"/>
        <c:axId val="2110097311"/>
      </c:barChart>
      <c:catAx>
        <c:axId val="2110193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097311"/>
        <c:crosses val="autoZero"/>
        <c:auto val="1"/>
        <c:lblAlgn val="ctr"/>
        <c:lblOffset val="100"/>
        <c:noMultiLvlLbl val="0"/>
      </c:catAx>
      <c:valAx>
        <c:axId val="2110097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19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strRef>
              <c:f>'Demand comparison'!$C$6</c:f>
              <c:strCache>
                <c:ptCount val="1"/>
                <c:pt idx="0">
                  <c:v>Industry</c:v>
                </c:pt>
              </c:strCache>
            </c:strRef>
          </c:tx>
          <c:spPr>
            <a:ln w="28575" cap="rnd">
              <a:solidFill>
                <a:schemeClr val="accent1"/>
              </a:solidFill>
              <a:round/>
            </a:ln>
            <a:effectLst/>
          </c:spPr>
          <c:marker>
            <c:symbol val="none"/>
          </c:marker>
          <c:cat>
            <c:numRef>
              <c:f>'Demand comparison'!$D$5:$AB$5</c:f>
              <c:numCache>
                <c:formatCode>General</c:formatCode>
                <c:ptCount val="25"/>
                <c:pt idx="0">
                  <c:v>2015</c:v>
                </c:pt>
                <c:pt idx="1">
                  <c:v>2017</c:v>
                </c:pt>
                <c:pt idx="2">
                  <c:v>2018</c:v>
                </c:pt>
                <c:pt idx="3">
                  <c:v>2019</c:v>
                </c:pt>
                <c:pt idx="4">
                  <c:v>2020</c:v>
                </c:pt>
                <c:pt idx="5">
                  <c:v>2021</c:v>
                </c:pt>
                <c:pt idx="6">
                  <c:v>2022</c:v>
                </c:pt>
                <c:pt idx="7">
                  <c:v>2023</c:v>
                </c:pt>
                <c:pt idx="8">
                  <c:v>2024</c:v>
                </c:pt>
                <c:pt idx="9">
                  <c:v>2025</c:v>
                </c:pt>
                <c:pt idx="10">
                  <c:v>2026</c:v>
                </c:pt>
                <c:pt idx="11">
                  <c:v>2027</c:v>
                </c:pt>
                <c:pt idx="12">
                  <c:v>2028</c:v>
                </c:pt>
                <c:pt idx="13">
                  <c:v>2029</c:v>
                </c:pt>
                <c:pt idx="14">
                  <c:v>2030</c:v>
                </c:pt>
                <c:pt idx="15">
                  <c:v>2031</c:v>
                </c:pt>
                <c:pt idx="16">
                  <c:v>2032</c:v>
                </c:pt>
                <c:pt idx="17">
                  <c:v>2033</c:v>
                </c:pt>
                <c:pt idx="18">
                  <c:v>2034</c:v>
                </c:pt>
                <c:pt idx="19">
                  <c:v>2035</c:v>
                </c:pt>
                <c:pt idx="20">
                  <c:v>2036</c:v>
                </c:pt>
                <c:pt idx="21">
                  <c:v>2037</c:v>
                </c:pt>
                <c:pt idx="22">
                  <c:v>2038</c:v>
                </c:pt>
                <c:pt idx="23">
                  <c:v>2039</c:v>
                </c:pt>
                <c:pt idx="24">
                  <c:v>2040</c:v>
                </c:pt>
              </c:numCache>
            </c:numRef>
          </c:cat>
          <c:val>
            <c:numRef>
              <c:f>'Demand comparison'!$D$6:$AB$6</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val>
          <c:smooth val="0"/>
          <c:extLst>
            <c:ext xmlns:c16="http://schemas.microsoft.com/office/drawing/2014/chart" uri="{C3380CC4-5D6E-409C-BE32-E72D297353CC}">
              <c16:uniqueId val="{00000000-2630-8149-822B-37910B2D59E5}"/>
            </c:ext>
          </c:extLst>
        </c:ser>
        <c:ser>
          <c:idx val="1"/>
          <c:order val="1"/>
          <c:tx>
            <c:strRef>
              <c:f>'Demand comparison'!$C$7</c:f>
              <c:strCache>
                <c:ptCount val="1"/>
                <c:pt idx="0">
                  <c:v>Commerce</c:v>
                </c:pt>
              </c:strCache>
            </c:strRef>
          </c:tx>
          <c:spPr>
            <a:ln w="28575" cap="rnd">
              <a:solidFill>
                <a:schemeClr val="accent2"/>
              </a:solidFill>
              <a:round/>
            </a:ln>
            <a:effectLst/>
          </c:spPr>
          <c:marker>
            <c:symbol val="none"/>
          </c:marker>
          <c:cat>
            <c:numRef>
              <c:f>'Demand comparison'!$D$5:$AB$5</c:f>
              <c:numCache>
                <c:formatCode>General</c:formatCode>
                <c:ptCount val="25"/>
                <c:pt idx="0">
                  <c:v>2015</c:v>
                </c:pt>
                <c:pt idx="1">
                  <c:v>2017</c:v>
                </c:pt>
                <c:pt idx="2">
                  <c:v>2018</c:v>
                </c:pt>
                <c:pt idx="3">
                  <c:v>2019</c:v>
                </c:pt>
                <c:pt idx="4">
                  <c:v>2020</c:v>
                </c:pt>
                <c:pt idx="5">
                  <c:v>2021</c:v>
                </c:pt>
                <c:pt idx="6">
                  <c:v>2022</c:v>
                </c:pt>
                <c:pt idx="7">
                  <c:v>2023</c:v>
                </c:pt>
                <c:pt idx="8">
                  <c:v>2024</c:v>
                </c:pt>
                <c:pt idx="9">
                  <c:v>2025</c:v>
                </c:pt>
                <c:pt idx="10">
                  <c:v>2026</c:v>
                </c:pt>
                <c:pt idx="11">
                  <c:v>2027</c:v>
                </c:pt>
                <c:pt idx="12">
                  <c:v>2028</c:v>
                </c:pt>
                <c:pt idx="13">
                  <c:v>2029</c:v>
                </c:pt>
                <c:pt idx="14">
                  <c:v>2030</c:v>
                </c:pt>
                <c:pt idx="15">
                  <c:v>2031</c:v>
                </c:pt>
                <c:pt idx="16">
                  <c:v>2032</c:v>
                </c:pt>
                <c:pt idx="17">
                  <c:v>2033</c:v>
                </c:pt>
                <c:pt idx="18">
                  <c:v>2034</c:v>
                </c:pt>
                <c:pt idx="19">
                  <c:v>2035</c:v>
                </c:pt>
                <c:pt idx="20">
                  <c:v>2036</c:v>
                </c:pt>
                <c:pt idx="21">
                  <c:v>2037</c:v>
                </c:pt>
                <c:pt idx="22">
                  <c:v>2038</c:v>
                </c:pt>
                <c:pt idx="23">
                  <c:v>2039</c:v>
                </c:pt>
                <c:pt idx="24">
                  <c:v>2040</c:v>
                </c:pt>
              </c:numCache>
            </c:numRef>
          </c:cat>
          <c:val>
            <c:numRef>
              <c:f>'Demand comparison'!$D$7:$AB$7</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val>
          <c:smooth val="0"/>
          <c:extLst>
            <c:ext xmlns:c16="http://schemas.microsoft.com/office/drawing/2014/chart" uri="{C3380CC4-5D6E-409C-BE32-E72D297353CC}">
              <c16:uniqueId val="{00000001-2630-8149-822B-37910B2D59E5}"/>
            </c:ext>
          </c:extLst>
        </c:ser>
        <c:ser>
          <c:idx val="2"/>
          <c:order val="2"/>
          <c:tx>
            <c:strRef>
              <c:f>'Demand comparison'!$C$8</c:f>
              <c:strCache>
                <c:ptCount val="1"/>
                <c:pt idx="0">
                  <c:v>Urban</c:v>
                </c:pt>
              </c:strCache>
            </c:strRef>
          </c:tx>
          <c:spPr>
            <a:ln w="28575" cap="rnd">
              <a:solidFill>
                <a:schemeClr val="accent3"/>
              </a:solidFill>
              <a:round/>
            </a:ln>
            <a:effectLst/>
          </c:spPr>
          <c:marker>
            <c:symbol val="none"/>
          </c:marker>
          <c:cat>
            <c:numRef>
              <c:f>'Demand comparison'!$D$5:$AB$5</c:f>
              <c:numCache>
                <c:formatCode>General</c:formatCode>
                <c:ptCount val="25"/>
                <c:pt idx="0">
                  <c:v>2015</c:v>
                </c:pt>
                <c:pt idx="1">
                  <c:v>2017</c:v>
                </c:pt>
                <c:pt idx="2">
                  <c:v>2018</c:v>
                </c:pt>
                <c:pt idx="3">
                  <c:v>2019</c:v>
                </c:pt>
                <c:pt idx="4">
                  <c:v>2020</c:v>
                </c:pt>
                <c:pt idx="5">
                  <c:v>2021</c:v>
                </c:pt>
                <c:pt idx="6">
                  <c:v>2022</c:v>
                </c:pt>
                <c:pt idx="7">
                  <c:v>2023</c:v>
                </c:pt>
                <c:pt idx="8">
                  <c:v>2024</c:v>
                </c:pt>
                <c:pt idx="9">
                  <c:v>2025</c:v>
                </c:pt>
                <c:pt idx="10">
                  <c:v>2026</c:v>
                </c:pt>
                <c:pt idx="11">
                  <c:v>2027</c:v>
                </c:pt>
                <c:pt idx="12">
                  <c:v>2028</c:v>
                </c:pt>
                <c:pt idx="13">
                  <c:v>2029</c:v>
                </c:pt>
                <c:pt idx="14">
                  <c:v>2030</c:v>
                </c:pt>
                <c:pt idx="15">
                  <c:v>2031</c:v>
                </c:pt>
                <c:pt idx="16">
                  <c:v>2032</c:v>
                </c:pt>
                <c:pt idx="17">
                  <c:v>2033</c:v>
                </c:pt>
                <c:pt idx="18">
                  <c:v>2034</c:v>
                </c:pt>
                <c:pt idx="19">
                  <c:v>2035</c:v>
                </c:pt>
                <c:pt idx="20">
                  <c:v>2036</c:v>
                </c:pt>
                <c:pt idx="21">
                  <c:v>2037</c:v>
                </c:pt>
                <c:pt idx="22">
                  <c:v>2038</c:v>
                </c:pt>
                <c:pt idx="23">
                  <c:v>2039</c:v>
                </c:pt>
                <c:pt idx="24">
                  <c:v>2040</c:v>
                </c:pt>
              </c:numCache>
            </c:numRef>
          </c:cat>
          <c:val>
            <c:numRef>
              <c:f>'Demand comparison'!$D$8:$AB$8</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val>
          <c:smooth val="0"/>
          <c:extLst>
            <c:ext xmlns:c16="http://schemas.microsoft.com/office/drawing/2014/chart" uri="{C3380CC4-5D6E-409C-BE32-E72D297353CC}">
              <c16:uniqueId val="{00000002-2630-8149-822B-37910B2D59E5}"/>
            </c:ext>
          </c:extLst>
        </c:ser>
        <c:ser>
          <c:idx val="3"/>
          <c:order val="3"/>
          <c:tx>
            <c:strRef>
              <c:f>'Demand comparison'!$C$9</c:f>
              <c:strCache>
                <c:ptCount val="1"/>
                <c:pt idx="0">
                  <c:v>Rural</c:v>
                </c:pt>
              </c:strCache>
            </c:strRef>
          </c:tx>
          <c:spPr>
            <a:ln w="28575" cap="rnd">
              <a:solidFill>
                <a:schemeClr val="accent4"/>
              </a:solidFill>
              <a:round/>
            </a:ln>
            <a:effectLst/>
          </c:spPr>
          <c:marker>
            <c:symbol val="none"/>
          </c:marker>
          <c:cat>
            <c:numRef>
              <c:f>'Demand comparison'!$D$5:$AB$5</c:f>
              <c:numCache>
                <c:formatCode>General</c:formatCode>
                <c:ptCount val="25"/>
                <c:pt idx="0">
                  <c:v>2015</c:v>
                </c:pt>
                <c:pt idx="1">
                  <c:v>2017</c:v>
                </c:pt>
                <c:pt idx="2">
                  <c:v>2018</c:v>
                </c:pt>
                <c:pt idx="3">
                  <c:v>2019</c:v>
                </c:pt>
                <c:pt idx="4">
                  <c:v>2020</c:v>
                </c:pt>
                <c:pt idx="5">
                  <c:v>2021</c:v>
                </c:pt>
                <c:pt idx="6">
                  <c:v>2022</c:v>
                </c:pt>
                <c:pt idx="7">
                  <c:v>2023</c:v>
                </c:pt>
                <c:pt idx="8">
                  <c:v>2024</c:v>
                </c:pt>
                <c:pt idx="9">
                  <c:v>2025</c:v>
                </c:pt>
                <c:pt idx="10">
                  <c:v>2026</c:v>
                </c:pt>
                <c:pt idx="11">
                  <c:v>2027</c:v>
                </c:pt>
                <c:pt idx="12">
                  <c:v>2028</c:v>
                </c:pt>
                <c:pt idx="13">
                  <c:v>2029</c:v>
                </c:pt>
                <c:pt idx="14">
                  <c:v>2030</c:v>
                </c:pt>
                <c:pt idx="15">
                  <c:v>2031</c:v>
                </c:pt>
                <c:pt idx="16">
                  <c:v>2032</c:v>
                </c:pt>
                <c:pt idx="17">
                  <c:v>2033</c:v>
                </c:pt>
                <c:pt idx="18">
                  <c:v>2034</c:v>
                </c:pt>
                <c:pt idx="19">
                  <c:v>2035</c:v>
                </c:pt>
                <c:pt idx="20">
                  <c:v>2036</c:v>
                </c:pt>
                <c:pt idx="21">
                  <c:v>2037</c:v>
                </c:pt>
                <c:pt idx="22">
                  <c:v>2038</c:v>
                </c:pt>
                <c:pt idx="23">
                  <c:v>2039</c:v>
                </c:pt>
                <c:pt idx="24">
                  <c:v>2040</c:v>
                </c:pt>
              </c:numCache>
            </c:numRef>
          </c:cat>
          <c:val>
            <c:numRef>
              <c:f>'Demand comparison'!$D$9:$AB$9</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val>
          <c:smooth val="0"/>
          <c:extLst>
            <c:ext xmlns:c16="http://schemas.microsoft.com/office/drawing/2014/chart" uri="{C3380CC4-5D6E-409C-BE32-E72D297353CC}">
              <c16:uniqueId val="{00000003-2630-8149-822B-37910B2D59E5}"/>
            </c:ext>
          </c:extLst>
        </c:ser>
        <c:dLbls>
          <c:showLegendKey val="0"/>
          <c:showVal val="0"/>
          <c:showCatName val="0"/>
          <c:showSerName val="0"/>
          <c:showPercent val="0"/>
          <c:showBubbleSize val="0"/>
        </c:dLbls>
        <c:smooth val="0"/>
        <c:axId val="1462103599"/>
        <c:axId val="1462077471"/>
      </c:lineChart>
      <c:catAx>
        <c:axId val="146210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077471"/>
        <c:crosses val="autoZero"/>
        <c:auto val="1"/>
        <c:lblAlgn val="ctr"/>
        <c:lblOffset val="100"/>
        <c:noMultiLvlLbl val="0"/>
      </c:catAx>
      <c:valAx>
        <c:axId val="1462077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103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'Demand comparison'!$C$19</c:f>
              <c:strCache>
                <c:ptCount val="1"/>
                <c:pt idx="0">
                  <c:v>Total GWh IRENA</c:v>
                </c:pt>
              </c:strCache>
            </c:strRef>
          </c:tx>
          <c:spPr>
            <a:ln w="28575" cap="rnd">
              <a:solidFill>
                <a:schemeClr val="accent1"/>
              </a:solidFill>
              <a:round/>
            </a:ln>
            <a:effectLst/>
          </c:spPr>
          <c:marker>
            <c:symbol val="none"/>
          </c:marker>
          <c:val>
            <c:numRef>
              <c:f>'Demand comparison'!$D$19:$AB$19</c:f>
              <c:numCache>
                <c:formatCode>0.0</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val>
          <c:smooth val="0"/>
          <c:extLst>
            <c:ext xmlns:c16="http://schemas.microsoft.com/office/drawing/2014/chart" uri="{C3380CC4-5D6E-409C-BE32-E72D297353CC}">
              <c16:uniqueId val="{00000000-A878-CF44-858C-B24E2E224C37}"/>
            </c:ext>
          </c:extLst>
        </c:ser>
        <c:ser>
          <c:idx val="1"/>
          <c:order val="1"/>
          <c:tx>
            <c:strRef>
              <c:f>'Demand comparison'!$C$20</c:f>
              <c:strCache>
                <c:ptCount val="1"/>
                <c:pt idx="0">
                  <c:v>GWh in TEMBA</c:v>
                </c:pt>
              </c:strCache>
            </c:strRef>
          </c:tx>
          <c:spPr>
            <a:ln w="28575" cap="rnd">
              <a:solidFill>
                <a:schemeClr val="accent2"/>
              </a:solidFill>
              <a:round/>
            </a:ln>
            <a:effectLst/>
          </c:spPr>
          <c:marker>
            <c:symbol val="none"/>
          </c:marker>
          <c:val>
            <c:numRef>
              <c:f>'Demand comparison'!$D$20:$AB$20</c:f>
              <c:numCache>
                <c:formatCode>0.0</c:formatCode>
                <c:ptCount val="25"/>
                <c:pt idx="0">
                  <c:v>7266.0055555555555</c:v>
                </c:pt>
                <c:pt idx="1">
                  <c:v>8732.8629981051981</c:v>
                </c:pt>
                <c:pt idx="2">
                  <c:v>10464.723218432619</c:v>
                </c:pt>
                <c:pt idx="3">
                  <c:v>12196.583438760041</c:v>
                </c:pt>
                <c:pt idx="4">
                  <c:v>13928.443659087461</c:v>
                </c:pt>
                <c:pt idx="5">
                  <c:v>14996.613506593849</c:v>
                </c:pt>
                <c:pt idx="6">
                  <c:v>16144.849896140733</c:v>
                </c:pt>
                <c:pt idx="7">
                  <c:v>17379.436202502948</c:v>
                </c:pt>
                <c:pt idx="8">
                  <c:v>18707.102334154937</c:v>
                </c:pt>
                <c:pt idx="9">
                  <c:v>20135.091852550308</c:v>
                </c:pt>
                <c:pt idx="10">
                  <c:v>21663.807021721615</c:v>
                </c:pt>
                <c:pt idx="11">
                  <c:v>23308.408314571479</c:v>
                </c:pt>
                <c:pt idx="12">
                  <c:v>25078.083757140346</c:v>
                </c:pt>
                <c:pt idx="13">
                  <c:v>26982.787943237752</c:v>
                </c:pt>
                <c:pt idx="14">
                  <c:v>29033.177313723936</c:v>
                </c:pt>
                <c:pt idx="15">
                  <c:v>31720.426910536375</c:v>
                </c:pt>
                <c:pt idx="16">
                  <c:v>34623.751578527997</c:v>
                </c:pt>
                <c:pt idx="17">
                  <c:v>37762.841771429456</c:v>
                </c:pt>
                <c:pt idx="18">
                  <c:v>41158.655695843154</c:v>
                </c:pt>
                <c:pt idx="19">
                  <c:v>43289.276488102558</c:v>
                </c:pt>
                <c:pt idx="20">
                  <c:v>46901.779814646106</c:v>
                </c:pt>
                <c:pt idx="21">
                  <c:v>50817.355895687309</c:v>
                </c:pt>
                <c:pt idx="22">
                  <c:v>55061.240090628591</c:v>
                </c:pt>
                <c:pt idx="23">
                  <c:v>59660.668658675975</c:v>
                </c:pt>
                <c:pt idx="24">
                  <c:v>64645.190039703979</c:v>
                </c:pt>
              </c:numCache>
            </c:numRef>
          </c:val>
          <c:smooth val="0"/>
          <c:extLst>
            <c:ext xmlns:c16="http://schemas.microsoft.com/office/drawing/2014/chart" uri="{C3380CC4-5D6E-409C-BE32-E72D297353CC}">
              <c16:uniqueId val="{00000001-A878-CF44-858C-B24E2E224C37}"/>
            </c:ext>
          </c:extLst>
        </c:ser>
        <c:dLbls>
          <c:showLegendKey val="0"/>
          <c:showVal val="0"/>
          <c:showCatName val="0"/>
          <c:showSerName val="0"/>
          <c:showPercent val="0"/>
          <c:showBubbleSize val="0"/>
        </c:dLbls>
        <c:smooth val="0"/>
        <c:axId val="2088183599"/>
        <c:axId val="2113244831"/>
      </c:lineChart>
      <c:catAx>
        <c:axId val="208818359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244831"/>
        <c:crosses val="autoZero"/>
        <c:auto val="1"/>
        <c:lblAlgn val="ctr"/>
        <c:lblOffset val="100"/>
        <c:noMultiLvlLbl val="0"/>
      </c:catAx>
      <c:valAx>
        <c:axId val="2113244831"/>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8183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11</xdr:col>
      <xdr:colOff>361950</xdr:colOff>
      <xdr:row>48</xdr:row>
      <xdr:rowOff>120650</xdr:rowOff>
    </xdr:from>
    <xdr:to>
      <xdr:col>16</xdr:col>
      <xdr:colOff>0</xdr:colOff>
      <xdr:row>63</xdr:row>
      <xdr:rowOff>6350</xdr:rowOff>
    </xdr:to>
    <xdr:graphicFrame macro="">
      <xdr:nvGraphicFramePr>
        <xdr:cNvPr id="2" name="Chart 1">
          <a:extLst>
            <a:ext uri="{FF2B5EF4-FFF2-40B4-BE49-F238E27FC236}">
              <a16:creationId xmlns:a16="http://schemas.microsoft.com/office/drawing/2014/main" id="{6FBBCC76-899B-2448-B128-0B1BFB7061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0</xdr:colOff>
      <xdr:row>28</xdr:row>
      <xdr:rowOff>0</xdr:rowOff>
    </xdr:from>
    <xdr:to>
      <xdr:col>23</xdr:col>
      <xdr:colOff>342900</xdr:colOff>
      <xdr:row>49</xdr:row>
      <xdr:rowOff>76451</xdr:rowOff>
    </xdr:to>
    <xdr:pic>
      <xdr:nvPicPr>
        <xdr:cNvPr id="5" name="Picture 4">
          <a:extLst>
            <a:ext uri="{FF2B5EF4-FFF2-40B4-BE49-F238E27FC236}">
              <a16:creationId xmlns:a16="http://schemas.microsoft.com/office/drawing/2014/main" id="{638F5386-C5A9-1B46-94A3-89986843D5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557000" y="3657600"/>
          <a:ext cx="7772400" cy="4343651"/>
        </a:xfrm>
        <a:prstGeom prst="rect">
          <a:avLst/>
        </a:prstGeom>
      </xdr:spPr>
    </xdr:pic>
    <xdr:clientData/>
  </xdr:twoCellAnchor>
  <xdr:twoCellAnchor>
    <xdr:from>
      <xdr:col>16</xdr:col>
      <xdr:colOff>107950</xdr:colOff>
      <xdr:row>11</xdr:row>
      <xdr:rowOff>146050</xdr:rowOff>
    </xdr:from>
    <xdr:to>
      <xdr:col>21</xdr:col>
      <xdr:colOff>552450</xdr:colOff>
      <xdr:row>25</xdr:row>
      <xdr:rowOff>184150</xdr:rowOff>
    </xdr:to>
    <xdr:graphicFrame macro="">
      <xdr:nvGraphicFramePr>
        <xdr:cNvPr id="2" name="Chart 1">
          <a:extLst>
            <a:ext uri="{FF2B5EF4-FFF2-40B4-BE49-F238E27FC236}">
              <a16:creationId xmlns:a16="http://schemas.microsoft.com/office/drawing/2014/main" id="{DEC71708-98AE-AA41-B48D-FE9956AC17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1701800</xdr:colOff>
      <xdr:row>21</xdr:row>
      <xdr:rowOff>152400</xdr:rowOff>
    </xdr:from>
    <xdr:to>
      <xdr:col>32</xdr:col>
      <xdr:colOff>685800</xdr:colOff>
      <xdr:row>36</xdr:row>
      <xdr:rowOff>0</xdr:rowOff>
    </xdr:to>
    <xdr:graphicFrame macro="">
      <xdr:nvGraphicFramePr>
        <xdr:cNvPr id="2" name="Chart 1">
          <a:extLst>
            <a:ext uri="{FF2B5EF4-FFF2-40B4-BE49-F238E27FC236}">
              <a16:creationId xmlns:a16="http://schemas.microsoft.com/office/drawing/2014/main" id="{6B5800DF-CAB1-9C40-82EF-FA5E165E71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bruno/Dropbox/DI_LR_2017-2018_SAPP%20EAPP_Delivery_GN0370/DataTemplate/Copy%20of%20New%20Updated%20SAPP-EAPP%20Generation%20Database%20Rev07_REF_Assumptions_b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lison/Documents/2021/2020%2011th%20hour%20phase%202/Data/Hydro/OSemosys%20Data/Original/Hydro_points_with_additional_info_V2_ah.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ower%20plant%20databas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emand%20for%203%20Regions%204_1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olar%20profiles%20for%203%20Region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ind%20profiles%20for%203%20Region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RC_input_data_West_v350_4_10_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erconnectors"/>
      <sheetName val="SAPP-EAPP Gx Data"/>
      <sheetName val="SAPP-EAPP Demand Data"/>
      <sheetName val="Landscape"/>
      <sheetName val="Lookup Table"/>
      <sheetName val="Corridors"/>
      <sheetName val="Conductor Current Ratings"/>
      <sheetName val="Copy of New Updated SAPP-EAPP G"/>
    </sheetNames>
    <sheetDataSet>
      <sheetData sheetId="0"/>
      <sheetData sheetId="1"/>
      <sheetData sheetId="2"/>
      <sheetData sheetId="3"/>
      <sheetData sheetId="4"/>
      <sheetData sheetId="5"/>
      <sheetData sheetId="6"/>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Hydro_points_with_additional_in"/>
      <sheetName val="Sheet5"/>
      <sheetName val="Cost"/>
      <sheetName val="Generation"/>
      <sheetName val="LCOE comparison"/>
      <sheetName val="Small"/>
      <sheetName val="Medium"/>
      <sheetName val="Large"/>
      <sheetName val="Small all"/>
      <sheetName val="Medium all"/>
      <sheetName val="Large all"/>
      <sheetName val="Figures"/>
    </sheetNames>
    <definedNames>
      <definedName name="Table6"/>
    </definedNames>
    <sheetDataSet>
      <sheetData sheetId="0"/>
      <sheetData sheetId="1"/>
      <sheetData sheetId="2"/>
      <sheetData sheetId="3"/>
      <sheetData sheetId="4"/>
      <sheetData sheetId="5"/>
      <sheetData sheetId="6">
        <row r="9">
          <cell r="A9" t="str">
            <v>LT-0031</v>
          </cell>
        </row>
      </sheetData>
      <sheetData sheetId="7">
        <row r="9">
          <cell r="A9" t="str">
            <v>LT-0004</v>
          </cell>
        </row>
      </sheetData>
      <sheetData sheetId="8">
        <row r="9">
          <cell r="A9" t="str">
            <v>LT-0033</v>
          </cell>
        </row>
      </sheetData>
      <sheetData sheetId="9"/>
      <sheetData sheetId="10"/>
      <sheetData sheetId="11"/>
      <sheetData sheetId="1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demand summary"/>
      <sheetName val="Scenarios"/>
      <sheetName val="Fuel costs"/>
      <sheetName val="Summary"/>
      <sheetName val="Generic"/>
      <sheetName val="Existing"/>
      <sheetName val="New Generic (other)"/>
      <sheetName val="Hydro Small New"/>
      <sheetName val="Hydro Med New"/>
      <sheetName val="Hydro Large New"/>
      <sheetName val="Wind New"/>
      <sheetName val="Solar New"/>
      <sheetName val="NOTES"/>
    </sheetNames>
    <sheetDataSet>
      <sheetData sheetId="0">
        <row r="4">
          <cell r="G4" t="str">
            <v>Multiplication factor to adjust to "actual" demand which is around 8.8TWh for the three regions</v>
          </cell>
        </row>
        <row r="5">
          <cell r="H5">
            <v>2020</v>
          </cell>
          <cell r="I5">
            <v>2021</v>
          </cell>
          <cell r="J5">
            <v>2022</v>
          </cell>
          <cell r="K5">
            <v>2023</v>
          </cell>
          <cell r="L5">
            <v>2024</v>
          </cell>
          <cell r="M5">
            <v>2025</v>
          </cell>
          <cell r="N5">
            <v>2026</v>
          </cell>
          <cell r="O5">
            <v>2027</v>
          </cell>
          <cell r="P5">
            <v>2028</v>
          </cell>
          <cell r="Q5">
            <v>2029</v>
          </cell>
          <cell r="R5">
            <v>2030</v>
          </cell>
          <cell r="S5">
            <v>2031</v>
          </cell>
          <cell r="T5">
            <v>2032</v>
          </cell>
          <cell r="U5">
            <v>2033</v>
          </cell>
          <cell r="V5">
            <v>2034</v>
          </cell>
          <cell r="W5">
            <v>2035</v>
          </cell>
          <cell r="X5">
            <v>2036</v>
          </cell>
          <cell r="Y5">
            <v>2037</v>
          </cell>
          <cell r="Z5">
            <v>2038</v>
          </cell>
          <cell r="AA5">
            <v>2039</v>
          </cell>
          <cell r="AB5">
            <v>2040</v>
          </cell>
          <cell r="AC5">
            <v>2041</v>
          </cell>
          <cell r="AD5">
            <v>2042</v>
          </cell>
          <cell r="AE5">
            <v>2043</v>
          </cell>
          <cell r="AF5">
            <v>2044</v>
          </cell>
          <cell r="AG5">
            <v>2045</v>
          </cell>
          <cell r="AH5">
            <v>2046</v>
          </cell>
          <cell r="AI5">
            <v>2047</v>
          </cell>
          <cell r="AJ5">
            <v>2048</v>
          </cell>
          <cell r="AK5">
            <v>2049</v>
          </cell>
          <cell r="AL5">
            <v>2050</v>
          </cell>
        </row>
        <row r="6">
          <cell r="F6" t="str">
            <v>D1</v>
          </cell>
          <cell r="G6" t="str">
            <v>Household</v>
          </cell>
          <cell r="H6">
            <v>1200.430623884188</v>
          </cell>
          <cell r="I6">
            <v>1496.578561495769</v>
          </cell>
          <cell r="J6">
            <v>1792.7264991073503</v>
          </cell>
          <cell r="K6">
            <v>2088.8744367189315</v>
          </cell>
          <cell r="L6">
            <v>2385.0223743305128</v>
          </cell>
          <cell r="M6">
            <v>2681.170311942094</v>
          </cell>
          <cell r="N6">
            <v>2977.3182495536753</v>
          </cell>
          <cell r="O6">
            <v>3273.4661871652565</v>
          </cell>
          <cell r="P6">
            <v>3569.6141247768378</v>
          </cell>
          <cell r="Q6">
            <v>3865.7620623884191</v>
          </cell>
          <cell r="R6">
            <v>4161.91</v>
          </cell>
          <cell r="S6">
            <v>4488.251229980795</v>
          </cell>
          <cell r="T6">
            <v>4814.5924599615901</v>
          </cell>
          <cell r="U6">
            <v>5140.9336899423852</v>
          </cell>
          <cell r="V6">
            <v>5467.2749199231803</v>
          </cell>
          <cell r="W6">
            <v>5793.6161499039754</v>
          </cell>
          <cell r="X6">
            <v>6119.9573798847705</v>
          </cell>
          <cell r="Y6">
            <v>6446.2986098655656</v>
          </cell>
          <cell r="Z6">
            <v>6772.6398398463607</v>
          </cell>
          <cell r="AA6">
            <v>7098.9810698271558</v>
          </cell>
          <cell r="AB6">
            <v>7425.3222998079464</v>
          </cell>
          <cell r="AC6">
            <v>7678.7590068473219</v>
          </cell>
          <cell r="AD6">
            <v>7932.1957138866974</v>
          </cell>
          <cell r="AE6">
            <v>8185.6324209260729</v>
          </cell>
          <cell r="AF6">
            <v>8439.0691279654475</v>
          </cell>
          <cell r="AG6">
            <v>8692.5058350048221</v>
          </cell>
          <cell r="AH6">
            <v>8945.9425420441967</v>
          </cell>
          <cell r="AI6">
            <v>9199.3792490835713</v>
          </cell>
          <cell r="AJ6">
            <v>9452.8159561229459</v>
          </cell>
          <cell r="AK6">
            <v>9706.2526631623205</v>
          </cell>
          <cell r="AL6">
            <v>9959.6893702016987</v>
          </cell>
        </row>
        <row r="7">
          <cell r="F7" t="str">
            <v>D1</v>
          </cell>
          <cell r="G7" t="str">
            <v>Industry</v>
          </cell>
          <cell r="H7">
            <v>1129.7559115759118</v>
          </cell>
          <cell r="I7">
            <v>1392.9703204183206</v>
          </cell>
          <cell r="J7">
            <v>1656.1847292607295</v>
          </cell>
          <cell r="K7">
            <v>1919.3991381031383</v>
          </cell>
          <cell r="L7">
            <v>2182.6135469455471</v>
          </cell>
          <cell r="M7">
            <v>2445.8279557879559</v>
          </cell>
          <cell r="N7">
            <v>2709.0423646303648</v>
          </cell>
          <cell r="O7">
            <v>2972.2567734727736</v>
          </cell>
          <cell r="P7">
            <v>3235.4711823151824</v>
          </cell>
          <cell r="Q7">
            <v>3498.6855911575913</v>
          </cell>
          <cell r="R7">
            <v>3761.9</v>
          </cell>
          <cell r="S7">
            <v>4030.3197607747029</v>
          </cell>
          <cell r="T7">
            <v>4298.7395215494062</v>
          </cell>
          <cell r="U7">
            <v>4567.159282324109</v>
          </cell>
          <cell r="V7">
            <v>4835.5790430988118</v>
          </cell>
          <cell r="W7">
            <v>5103.9988038735146</v>
          </cell>
          <cell r="X7">
            <v>5372.4185646482174</v>
          </cell>
          <cell r="Y7">
            <v>5640.8383254229202</v>
          </cell>
          <cell r="Z7">
            <v>5909.258086197623</v>
          </cell>
          <cell r="AA7">
            <v>6177.6778469723258</v>
          </cell>
          <cell r="AB7">
            <v>6446.0976077470295</v>
          </cell>
          <cell r="AC7">
            <v>6648.3564273718093</v>
          </cell>
          <cell r="AD7">
            <v>6850.6152469965891</v>
          </cell>
          <cell r="AE7">
            <v>7052.8740666213689</v>
          </cell>
          <cell r="AF7">
            <v>7255.1328862461487</v>
          </cell>
          <cell r="AG7">
            <v>7457.3917058709285</v>
          </cell>
          <cell r="AH7">
            <v>7659.6505254957083</v>
          </cell>
          <cell r="AI7">
            <v>7861.9093451204881</v>
          </cell>
          <cell r="AJ7">
            <v>8064.1681647452679</v>
          </cell>
          <cell r="AK7">
            <v>8266.4269843700476</v>
          </cell>
          <cell r="AL7">
            <v>8468.6858039948293</v>
          </cell>
        </row>
        <row r="8">
          <cell r="F8" t="str">
            <v>D1</v>
          </cell>
          <cell r="G8" t="str">
            <v>Other</v>
          </cell>
          <cell r="H8">
            <v>581.15464976138514</v>
          </cell>
          <cell r="I8">
            <v>724.6581847852467</v>
          </cell>
          <cell r="J8">
            <v>868.16171980910826</v>
          </cell>
          <cell r="K8">
            <v>1011.6652548329698</v>
          </cell>
          <cell r="L8">
            <v>1155.1687898568314</v>
          </cell>
          <cell r="M8">
            <v>1298.6723248806929</v>
          </cell>
          <cell r="N8">
            <v>1442.1758599045545</v>
          </cell>
          <cell r="O8">
            <v>1585.6793949284161</v>
          </cell>
          <cell r="P8">
            <v>1729.1829299522776</v>
          </cell>
          <cell r="Q8">
            <v>1872.6864649761392</v>
          </cell>
          <cell r="R8">
            <v>2016.19</v>
          </cell>
          <cell r="S8">
            <v>2174.517704809889</v>
          </cell>
          <cell r="T8">
            <v>2332.8454096197779</v>
          </cell>
          <cell r="U8">
            <v>2491.1731144296668</v>
          </cell>
          <cell r="V8">
            <v>2649.5008192395558</v>
          </cell>
          <cell r="W8">
            <v>2807.8285240494447</v>
          </cell>
          <cell r="X8">
            <v>2966.1562288593336</v>
          </cell>
          <cell r="Y8">
            <v>3124.4839336692226</v>
          </cell>
          <cell r="Z8">
            <v>3282.8116384791115</v>
          </cell>
          <cell r="AA8">
            <v>3441.1393432890004</v>
          </cell>
          <cell r="AB8">
            <v>3599.4670480988893</v>
          </cell>
          <cell r="AC8">
            <v>3722.4844550665707</v>
          </cell>
          <cell r="AD8">
            <v>3845.5018620342521</v>
          </cell>
          <cell r="AE8">
            <v>3968.5192690019335</v>
          </cell>
          <cell r="AF8">
            <v>4091.5366759696149</v>
          </cell>
          <cell r="AG8">
            <v>4214.5540829372967</v>
          </cell>
          <cell r="AH8">
            <v>4337.5714899049781</v>
          </cell>
          <cell r="AI8">
            <v>4460.5888968726595</v>
          </cell>
          <cell r="AJ8">
            <v>4583.6063038403408</v>
          </cell>
          <cell r="AK8">
            <v>4706.6237108080222</v>
          </cell>
          <cell r="AL8">
            <v>4829.6411177757036</v>
          </cell>
        </row>
        <row r="9">
          <cell r="F9" t="str">
            <v>D2</v>
          </cell>
          <cell r="G9" t="str">
            <v>Household</v>
          </cell>
          <cell r="H9">
            <v>744.12228221302325</v>
          </cell>
          <cell r="I9">
            <v>937.22705399172094</v>
          </cell>
          <cell r="J9">
            <v>1130.3318257704186</v>
          </cell>
          <cell r="K9">
            <v>1323.4365975491164</v>
          </cell>
          <cell r="L9">
            <v>1516.5413693278142</v>
          </cell>
          <cell r="M9">
            <v>1709.646141106512</v>
          </cell>
          <cell r="N9">
            <v>1902.7509128852098</v>
          </cell>
          <cell r="O9">
            <v>2095.8556846639076</v>
          </cell>
          <cell r="P9">
            <v>2288.9604564426054</v>
          </cell>
          <cell r="Q9">
            <v>2482.0652282213032</v>
          </cell>
          <cell r="R9">
            <v>2675.17</v>
          </cell>
          <cell r="S9">
            <v>2902.5621325145394</v>
          </cell>
          <cell r="T9">
            <v>3129.9542650290787</v>
          </cell>
          <cell r="U9">
            <v>3357.346397543618</v>
          </cell>
          <cell r="V9">
            <v>3584.7385300581573</v>
          </cell>
          <cell r="W9">
            <v>3812.1306625726966</v>
          </cell>
          <cell r="X9">
            <v>4039.5227950872359</v>
          </cell>
          <cell r="Y9">
            <v>4266.9149276017752</v>
          </cell>
          <cell r="Z9">
            <v>4494.3070601163145</v>
          </cell>
          <cell r="AA9">
            <v>4721.6991926308538</v>
          </cell>
          <cell r="AB9">
            <v>4949.0913251453931</v>
          </cell>
          <cell r="AC9">
            <v>5130.5247635396054</v>
          </cell>
          <cell r="AD9">
            <v>5311.9582019338177</v>
          </cell>
          <cell r="AE9">
            <v>5493.39164032803</v>
          </cell>
          <cell r="AF9">
            <v>5674.8250787222423</v>
          </cell>
          <cell r="AG9">
            <v>5856.2585171164546</v>
          </cell>
          <cell r="AH9">
            <v>6037.691955510667</v>
          </cell>
          <cell r="AI9">
            <v>6219.1253939048793</v>
          </cell>
          <cell r="AJ9">
            <v>6400.5588322990916</v>
          </cell>
          <cell r="AK9">
            <v>6581.9922706933039</v>
          </cell>
          <cell r="AL9">
            <v>6763.4257090875199</v>
          </cell>
        </row>
        <row r="10">
          <cell r="F10" t="str">
            <v>D2</v>
          </cell>
          <cell r="G10" t="str">
            <v>Industry</v>
          </cell>
          <cell r="H10">
            <v>4396.704008065135</v>
          </cell>
          <cell r="I10">
            <v>5402.4156072586211</v>
          </cell>
          <cell r="J10">
            <v>6408.1272064521072</v>
          </cell>
          <cell r="K10">
            <v>7413.8388056455933</v>
          </cell>
          <cell r="L10">
            <v>8419.5504048390794</v>
          </cell>
          <cell r="M10">
            <v>9425.2620040325655</v>
          </cell>
          <cell r="N10">
            <v>10430.973603226052</v>
          </cell>
          <cell r="O10">
            <v>11436.685202419538</v>
          </cell>
          <cell r="P10">
            <v>12442.396801613024</v>
          </cell>
          <cell r="Q10">
            <v>13448.10840080651</v>
          </cell>
          <cell r="R10">
            <v>14453.82</v>
          </cell>
          <cell r="S10">
            <v>15453.585490893003</v>
          </cell>
          <cell r="T10">
            <v>16453.350981786007</v>
          </cell>
          <cell r="U10">
            <v>17453.116472679008</v>
          </cell>
          <cell r="V10">
            <v>18452.88196357201</v>
          </cell>
          <cell r="W10">
            <v>19452.647454465012</v>
          </cell>
          <cell r="X10">
            <v>20452.412945358014</v>
          </cell>
          <cell r="Y10">
            <v>21452.178436251015</v>
          </cell>
          <cell r="Z10">
            <v>22451.943927144017</v>
          </cell>
          <cell r="AA10">
            <v>23451.709418037019</v>
          </cell>
          <cell r="AB10">
            <v>24451.474908930028</v>
          </cell>
          <cell r="AC10">
            <v>25197.619479906803</v>
          </cell>
          <cell r="AD10">
            <v>25943.764050883583</v>
          </cell>
          <cell r="AE10">
            <v>26689.908621860362</v>
          </cell>
          <cell r="AF10">
            <v>27436.053192837142</v>
          </cell>
          <cell r="AG10">
            <v>28182.197763813921</v>
          </cell>
          <cell r="AH10">
            <v>28928.342334790701</v>
          </cell>
          <cell r="AI10">
            <v>29674.48690576748</v>
          </cell>
          <cell r="AJ10">
            <v>30420.63147674426</v>
          </cell>
          <cell r="AK10">
            <v>31166.77604772104</v>
          </cell>
          <cell r="AL10">
            <v>31912.920618697804</v>
          </cell>
        </row>
        <row r="11">
          <cell r="F11" t="str">
            <v>D2</v>
          </cell>
          <cell r="G11" t="str">
            <v>Other</v>
          </cell>
          <cell r="H11">
            <v>360.69627274093517</v>
          </cell>
          <cell r="I11">
            <v>454.32064546684165</v>
          </cell>
          <cell r="J11">
            <v>547.94501819274819</v>
          </cell>
          <cell r="K11">
            <v>641.56939091865468</v>
          </cell>
          <cell r="L11">
            <v>735.19376364456116</v>
          </cell>
          <cell r="M11">
            <v>828.81813637046764</v>
          </cell>
          <cell r="N11">
            <v>922.44250909637412</v>
          </cell>
          <cell r="O11">
            <v>1016.0668818222806</v>
          </cell>
          <cell r="P11">
            <v>1109.6912545481871</v>
          </cell>
          <cell r="Q11">
            <v>1203.3156272740935</v>
          </cell>
          <cell r="R11">
            <v>1296.94</v>
          </cell>
          <cell r="S11">
            <v>1407.2205143737608</v>
          </cell>
          <cell r="T11">
            <v>1517.5010287475216</v>
          </cell>
          <cell r="U11">
            <v>1627.7815431212823</v>
          </cell>
          <cell r="V11">
            <v>1738.0620574950431</v>
          </cell>
          <cell r="W11">
            <v>1848.3425718688038</v>
          </cell>
          <cell r="X11">
            <v>1958.6230862425646</v>
          </cell>
          <cell r="Y11">
            <v>2068.9036006163251</v>
          </cell>
          <cell r="Z11">
            <v>2179.1841149900856</v>
          </cell>
          <cell r="AA11">
            <v>2289.4646293638461</v>
          </cell>
          <cell r="AB11">
            <v>2399.7451437376071</v>
          </cell>
          <cell r="AC11">
            <v>2487.7473724317229</v>
          </cell>
          <cell r="AD11">
            <v>2575.7496011258386</v>
          </cell>
          <cell r="AE11">
            <v>2663.7518298199543</v>
          </cell>
          <cell r="AF11">
            <v>2751.75405851407</v>
          </cell>
          <cell r="AG11">
            <v>2839.7562872081858</v>
          </cell>
          <cell r="AH11">
            <v>2927.7585159023015</v>
          </cell>
          <cell r="AI11">
            <v>3015.7607445964172</v>
          </cell>
          <cell r="AJ11">
            <v>3103.762973290533</v>
          </cell>
          <cell r="AK11">
            <v>3191.7652019846487</v>
          </cell>
          <cell r="AL11">
            <v>3279.7674306787653</v>
          </cell>
        </row>
        <row r="12">
          <cell r="F12" t="str">
            <v>D3</v>
          </cell>
          <cell r="G12" t="str">
            <v>Household</v>
          </cell>
          <cell r="H12">
            <v>260.49400114731679</v>
          </cell>
          <cell r="I12">
            <v>467.61360103258511</v>
          </cell>
          <cell r="J12">
            <v>674.73320091785342</v>
          </cell>
          <cell r="K12">
            <v>881.85280080312168</v>
          </cell>
          <cell r="L12">
            <v>1088.9724006883901</v>
          </cell>
          <cell r="M12">
            <v>1296.0920005736584</v>
          </cell>
          <cell r="N12">
            <v>1503.2116004589268</v>
          </cell>
          <cell r="O12">
            <v>1710.3312003441952</v>
          </cell>
          <cell r="P12">
            <v>1917.4508002294635</v>
          </cell>
          <cell r="Q12">
            <v>2124.5704001147319</v>
          </cell>
          <cell r="R12">
            <v>2331.69</v>
          </cell>
          <cell r="S12">
            <v>2613.7417661343575</v>
          </cell>
          <cell r="T12">
            <v>2895.7935322687149</v>
          </cell>
          <cell r="U12">
            <v>3177.8452984030723</v>
          </cell>
          <cell r="V12">
            <v>3459.8970645374297</v>
          </cell>
          <cell r="W12">
            <v>3741.9488306717872</v>
          </cell>
          <cell r="X12">
            <v>4024.0005968061446</v>
          </cell>
          <cell r="Y12">
            <v>4306.0523629405025</v>
          </cell>
          <cell r="Z12">
            <v>4588.1041290748599</v>
          </cell>
          <cell r="AA12">
            <v>4870.1558952092173</v>
          </cell>
          <cell r="AB12">
            <v>5152.2076613435747</v>
          </cell>
          <cell r="AC12">
            <v>5408.8959123987033</v>
          </cell>
          <cell r="AD12">
            <v>5665.5841634538319</v>
          </cell>
          <cell r="AE12">
            <v>5922.2724145089605</v>
          </cell>
          <cell r="AF12">
            <v>6178.9606655640891</v>
          </cell>
          <cell r="AG12">
            <v>6435.6489166192177</v>
          </cell>
          <cell r="AH12">
            <v>6692.3371676743463</v>
          </cell>
          <cell r="AI12">
            <v>6949.0254187294749</v>
          </cell>
          <cell r="AJ12">
            <v>7205.7136697846036</v>
          </cell>
          <cell r="AK12">
            <v>7462.4019208397322</v>
          </cell>
          <cell r="AL12">
            <v>7719.090171894858</v>
          </cell>
        </row>
      </sheetData>
      <sheetData sheetId="1">
        <row r="5">
          <cell r="K5" t="str">
            <v>Wind Capacity</v>
          </cell>
        </row>
        <row r="7">
          <cell r="H7">
            <v>1</v>
          </cell>
          <cell r="W7">
            <v>0.8</v>
          </cell>
          <cell r="X7">
            <v>0.95</v>
          </cell>
        </row>
      </sheetData>
      <sheetData sheetId="2">
        <row r="2">
          <cell r="E2" t="str">
            <v>D1BM00X00</v>
          </cell>
        </row>
      </sheetData>
      <sheetData sheetId="3" refreshError="1"/>
      <sheetData sheetId="4" refreshError="1"/>
      <sheetData sheetId="5">
        <row r="2">
          <cell r="C2" t="str">
            <v>D1</v>
          </cell>
        </row>
        <row r="9">
          <cell r="C9" t="str">
            <v>D2</v>
          </cell>
          <cell r="D9" t="str">
            <v>Hydro Busanga</v>
          </cell>
          <cell r="E9" t="str">
            <v>HYBC01</v>
          </cell>
          <cell r="F9" t="str">
            <v>D2HYBC01</v>
          </cell>
          <cell r="G9" t="str">
            <v>D2HY00</v>
          </cell>
          <cell r="H9" t="str">
            <v>D2ELC01</v>
          </cell>
          <cell r="I9" t="str">
            <v>Existing</v>
          </cell>
          <cell r="J9">
            <v>0.06</v>
          </cell>
          <cell r="K9">
            <v>50</v>
          </cell>
          <cell r="L9">
            <v>31.536000000000001</v>
          </cell>
          <cell r="N9">
            <v>1</v>
          </cell>
          <cell r="O9">
            <v>0</v>
          </cell>
          <cell r="P9">
            <v>0.4</v>
          </cell>
          <cell r="Q9">
            <v>0.6</v>
          </cell>
          <cell r="R9">
            <v>0.24</v>
          </cell>
          <cell r="S9">
            <v>0.06</v>
          </cell>
          <cell r="T9">
            <v>2830.2</v>
          </cell>
          <cell r="U9">
            <v>2830.2</v>
          </cell>
          <cell r="V9">
            <v>2830.2</v>
          </cell>
          <cell r="W9">
            <v>2830.2</v>
          </cell>
          <cell r="X9">
            <v>2830.2</v>
          </cell>
          <cell r="Y9">
            <v>2830.2</v>
          </cell>
          <cell r="Z9">
            <v>90</v>
          </cell>
          <cell r="AA9">
            <v>90</v>
          </cell>
          <cell r="AB9">
            <v>90</v>
          </cell>
          <cell r="AC9">
            <v>90</v>
          </cell>
          <cell r="AD9">
            <v>90</v>
          </cell>
          <cell r="AE9">
            <v>90</v>
          </cell>
        </row>
        <row r="10">
          <cell r="C10" t="str">
            <v>D2</v>
          </cell>
          <cell r="D10" t="str">
            <v>Hydro Koni</v>
          </cell>
          <cell r="E10" t="str">
            <v>HYKC01</v>
          </cell>
          <cell r="F10" t="str">
            <v>D2HYKC01</v>
          </cell>
          <cell r="G10" t="str">
            <v>D2HY00</v>
          </cell>
          <cell r="H10" t="str">
            <v>D2ELC01</v>
          </cell>
          <cell r="I10" t="str">
            <v>Existing</v>
          </cell>
          <cell r="J10">
            <v>2.5999999999999999E-2</v>
          </cell>
          <cell r="K10">
            <v>110</v>
          </cell>
          <cell r="L10">
            <v>31.536000000000001</v>
          </cell>
          <cell r="M10">
            <v>1950</v>
          </cell>
          <cell r="N10">
            <v>1</v>
          </cell>
          <cell r="O10">
            <v>0</v>
          </cell>
          <cell r="P10">
            <v>0.4</v>
          </cell>
          <cell r="Q10">
            <v>0.6</v>
          </cell>
          <cell r="R10">
            <v>4.2119999999999998E-2</v>
          </cell>
          <cell r="S10">
            <v>7.4999999999999997E-2</v>
          </cell>
          <cell r="T10">
            <v>2830.2</v>
          </cell>
          <cell r="U10">
            <v>2830.2</v>
          </cell>
          <cell r="V10">
            <v>2830.2</v>
          </cell>
          <cell r="W10">
            <v>2830.2</v>
          </cell>
          <cell r="X10">
            <v>2830.2</v>
          </cell>
          <cell r="Y10">
            <v>2830.2</v>
          </cell>
          <cell r="Z10">
            <v>90</v>
          </cell>
          <cell r="AA10">
            <v>90</v>
          </cell>
          <cell r="AB10">
            <v>90</v>
          </cell>
          <cell r="AC10">
            <v>90</v>
          </cell>
          <cell r="AD10">
            <v>90</v>
          </cell>
          <cell r="AE10">
            <v>90</v>
          </cell>
        </row>
        <row r="11">
          <cell r="C11" t="str">
            <v>D2</v>
          </cell>
          <cell r="D11" t="str">
            <v>Hydro Mwadingusha</v>
          </cell>
          <cell r="E11" t="str">
            <v>HYMC01</v>
          </cell>
          <cell r="F11" t="str">
            <v>D2HYMC01</v>
          </cell>
          <cell r="G11" t="str">
            <v>D2HY00</v>
          </cell>
          <cell r="H11" t="str">
            <v>D2ELC01</v>
          </cell>
          <cell r="I11" t="str">
            <v>Existing</v>
          </cell>
          <cell r="J11">
            <v>0</v>
          </cell>
          <cell r="K11">
            <v>100</v>
          </cell>
          <cell r="L11">
            <v>31.536000000000001</v>
          </cell>
          <cell r="M11">
            <v>1954</v>
          </cell>
          <cell r="N11">
            <v>1</v>
          </cell>
          <cell r="O11">
            <v>0</v>
          </cell>
          <cell r="P11">
            <v>0.4</v>
          </cell>
          <cell r="Q11">
            <v>0.6</v>
          </cell>
          <cell r="R11">
            <v>6.8000000000000005E-2</v>
          </cell>
          <cell r="S11">
            <v>7.1999999999999995E-2</v>
          </cell>
          <cell r="T11">
            <v>2830.2</v>
          </cell>
          <cell r="U11">
            <v>2830.2</v>
          </cell>
          <cell r="V11">
            <v>2830.2</v>
          </cell>
          <cell r="W11">
            <v>2830.2</v>
          </cell>
          <cell r="X11">
            <v>2830.2</v>
          </cell>
          <cell r="Y11">
            <v>2830.2</v>
          </cell>
          <cell r="Z11">
            <v>90</v>
          </cell>
          <cell r="AA11">
            <v>90</v>
          </cell>
          <cell r="AB11">
            <v>90</v>
          </cell>
          <cell r="AC11">
            <v>90</v>
          </cell>
          <cell r="AD11">
            <v>90</v>
          </cell>
          <cell r="AE11">
            <v>90</v>
          </cell>
        </row>
        <row r="12">
          <cell r="C12" t="str">
            <v>D2</v>
          </cell>
          <cell r="D12" t="str">
            <v>Hydro Nzilo</v>
          </cell>
          <cell r="E12" t="str">
            <v>HYKC02</v>
          </cell>
          <cell r="F12" t="str">
            <v>D2HYKC02</v>
          </cell>
          <cell r="G12" t="str">
            <v>D2HY00</v>
          </cell>
          <cell r="H12" t="str">
            <v>D2ELC01</v>
          </cell>
          <cell r="I12" t="str">
            <v>Existing</v>
          </cell>
          <cell r="J12">
            <v>0.1</v>
          </cell>
          <cell r="K12">
            <v>100</v>
          </cell>
          <cell r="L12">
            <v>31.536000000000001</v>
          </cell>
          <cell r="M12">
            <v>1954</v>
          </cell>
          <cell r="N12">
            <v>1</v>
          </cell>
          <cell r="O12">
            <v>0</v>
          </cell>
          <cell r="P12">
            <v>0.4</v>
          </cell>
          <cell r="Q12">
            <v>0.6</v>
          </cell>
          <cell r="R12">
            <v>0.11</v>
          </cell>
          <cell r="S12">
            <v>7.4999999999999997E-2</v>
          </cell>
          <cell r="T12">
            <v>2830.2</v>
          </cell>
          <cell r="U12">
            <v>2830.2</v>
          </cell>
          <cell r="V12">
            <v>2830.2</v>
          </cell>
          <cell r="W12">
            <v>2830.2</v>
          </cell>
          <cell r="X12">
            <v>2830.2</v>
          </cell>
          <cell r="Y12">
            <v>2830.2</v>
          </cell>
          <cell r="Z12">
            <v>90</v>
          </cell>
          <cell r="AA12">
            <v>90</v>
          </cell>
          <cell r="AB12">
            <v>90</v>
          </cell>
          <cell r="AC12">
            <v>90</v>
          </cell>
          <cell r="AD12">
            <v>90</v>
          </cell>
          <cell r="AE12">
            <v>90</v>
          </cell>
        </row>
        <row r="13">
          <cell r="C13" t="str">
            <v>D2</v>
          </cell>
          <cell r="D13" t="str">
            <v>Hydro Nseke</v>
          </cell>
          <cell r="E13" t="str">
            <v>HYKC03</v>
          </cell>
          <cell r="F13" t="str">
            <v>D2HYKC03</v>
          </cell>
          <cell r="G13" t="str">
            <v>D2HY00</v>
          </cell>
          <cell r="H13" t="str">
            <v>D2ELC01</v>
          </cell>
          <cell r="I13" t="str">
            <v>Existing</v>
          </cell>
          <cell r="J13">
            <v>0.18630000000000002</v>
          </cell>
          <cell r="K13">
            <v>100</v>
          </cell>
          <cell r="L13">
            <v>31.536000000000001</v>
          </cell>
          <cell r="M13">
            <v>1957</v>
          </cell>
          <cell r="N13">
            <v>1</v>
          </cell>
          <cell r="O13">
            <v>0</v>
          </cell>
          <cell r="P13">
            <v>0.4</v>
          </cell>
          <cell r="Q13">
            <v>0.6</v>
          </cell>
          <cell r="R13">
            <v>0.248</v>
          </cell>
          <cell r="S13">
            <v>0.18630000000000002</v>
          </cell>
          <cell r="T13">
            <v>2830.2</v>
          </cell>
          <cell r="U13">
            <v>2830.2</v>
          </cell>
          <cell r="V13">
            <v>2830.2</v>
          </cell>
          <cell r="W13">
            <v>2830.2</v>
          </cell>
          <cell r="X13">
            <v>2830.2</v>
          </cell>
          <cell r="Y13">
            <v>2830.2</v>
          </cell>
          <cell r="Z13">
            <v>90</v>
          </cell>
          <cell r="AA13">
            <v>90</v>
          </cell>
          <cell r="AB13">
            <v>90</v>
          </cell>
          <cell r="AC13">
            <v>90</v>
          </cell>
          <cell r="AD13">
            <v>90</v>
          </cell>
          <cell r="AE13">
            <v>90</v>
          </cell>
        </row>
      </sheetData>
      <sheetData sheetId="6">
        <row r="2">
          <cell r="C2" t="str">
            <v>D1</v>
          </cell>
          <cell r="D2" t="str">
            <v>Generic Diesel Centralized</v>
          </cell>
          <cell r="E2" t="str">
            <v>DSGC00</v>
          </cell>
          <cell r="J2">
            <v>200</v>
          </cell>
          <cell r="K2">
            <v>25</v>
          </cell>
          <cell r="L2">
            <v>31.536000000000001</v>
          </cell>
          <cell r="M2">
            <v>2023</v>
          </cell>
          <cell r="N2">
            <v>2.8571428571428572</v>
          </cell>
          <cell r="O2">
            <v>0.05</v>
          </cell>
          <cell r="P2">
            <v>0.89400000000000002</v>
          </cell>
          <cell r="Q2">
            <v>0.89400000000000002</v>
          </cell>
          <cell r="T2">
            <v>1162.02</v>
          </cell>
          <cell r="U2">
            <v>1162.02</v>
          </cell>
          <cell r="V2">
            <v>1162.02</v>
          </cell>
          <cell r="W2">
            <v>1162.02</v>
          </cell>
          <cell r="X2">
            <v>1162.02</v>
          </cell>
          <cell r="Y2">
            <v>1162.02</v>
          </cell>
          <cell r="Z2">
            <v>35.31</v>
          </cell>
          <cell r="AA2">
            <v>35.31</v>
          </cell>
          <cell r="AB2">
            <v>35.31</v>
          </cell>
          <cell r="AC2">
            <v>35.31</v>
          </cell>
          <cell r="AD2">
            <v>35.31</v>
          </cell>
          <cell r="AE2">
            <v>35.31</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cell r="BB2">
            <v>0</v>
          </cell>
          <cell r="BC2">
            <v>0</v>
          </cell>
          <cell r="BD2">
            <v>0</v>
          </cell>
          <cell r="BE2">
            <v>0</v>
          </cell>
        </row>
        <row r="3">
          <cell r="D3" t="str">
            <v>Generic HFO</v>
          </cell>
          <cell r="E3" t="str">
            <v>HFGC00</v>
          </cell>
          <cell r="J3">
            <v>200</v>
          </cell>
          <cell r="K3">
            <v>25</v>
          </cell>
          <cell r="L3">
            <v>31.536000000000001</v>
          </cell>
          <cell r="M3">
            <v>2023</v>
          </cell>
          <cell r="N3">
            <v>2.8571428571428572</v>
          </cell>
          <cell r="O3">
            <v>0.05</v>
          </cell>
          <cell r="P3">
            <v>0.89</v>
          </cell>
          <cell r="Q3">
            <v>0.89</v>
          </cell>
          <cell r="T3">
            <v>1162.02</v>
          </cell>
          <cell r="U3">
            <v>1162.02</v>
          </cell>
          <cell r="V3">
            <v>1162.02</v>
          </cell>
          <cell r="W3">
            <v>1162.02</v>
          </cell>
          <cell r="X3">
            <v>1162.02</v>
          </cell>
          <cell r="Y3">
            <v>1162.02</v>
          </cell>
          <cell r="Z3">
            <v>35.31</v>
          </cell>
          <cell r="AA3">
            <v>35.31</v>
          </cell>
          <cell r="AB3">
            <v>35.31</v>
          </cell>
          <cell r="AC3">
            <v>35.31</v>
          </cell>
          <cell r="AD3">
            <v>35.31</v>
          </cell>
          <cell r="AE3">
            <v>35.31</v>
          </cell>
          <cell r="AK3">
            <v>0</v>
          </cell>
          <cell r="AL3">
            <v>0</v>
          </cell>
          <cell r="AM3">
            <v>0</v>
          </cell>
          <cell r="AN3">
            <v>0</v>
          </cell>
          <cell r="AO3">
            <v>0</v>
          </cell>
          <cell r="AP3">
            <v>0</v>
          </cell>
          <cell r="AQ3">
            <v>0</v>
          </cell>
          <cell r="AR3">
            <v>0</v>
          </cell>
          <cell r="AS3">
            <v>0</v>
          </cell>
          <cell r="AT3">
            <v>0</v>
          </cell>
          <cell r="AU3">
            <v>0</v>
          </cell>
          <cell r="AV3">
            <v>0</v>
          </cell>
          <cell r="AW3">
            <v>0</v>
          </cell>
          <cell r="AX3">
            <v>0</v>
          </cell>
          <cell r="AY3">
            <v>0</v>
          </cell>
          <cell r="AZ3">
            <v>0</v>
          </cell>
          <cell r="BA3">
            <v>0</v>
          </cell>
          <cell r="BB3">
            <v>0</v>
          </cell>
          <cell r="BC3">
            <v>0</v>
          </cell>
          <cell r="BD3">
            <v>0</v>
          </cell>
          <cell r="BE3">
            <v>0</v>
          </cell>
        </row>
        <row r="4">
          <cell r="D4" t="str">
            <v>Generic Gas Open Cycle</v>
          </cell>
          <cell r="E4" t="str">
            <v>NGOC00</v>
          </cell>
          <cell r="J4">
            <v>200</v>
          </cell>
          <cell r="K4">
            <v>25</v>
          </cell>
          <cell r="L4">
            <v>31.536000000000001</v>
          </cell>
          <cell r="M4">
            <v>2024</v>
          </cell>
          <cell r="N4">
            <v>2.8571428571428572</v>
          </cell>
          <cell r="O4">
            <v>0.05</v>
          </cell>
          <cell r="P4">
            <v>0.92</v>
          </cell>
          <cell r="Q4">
            <v>0.92</v>
          </cell>
          <cell r="T4">
            <v>850.65000000000009</v>
          </cell>
          <cell r="U4">
            <v>850.65000000000009</v>
          </cell>
          <cell r="V4">
            <v>850.65000000000009</v>
          </cell>
          <cell r="W4">
            <v>850.65000000000009</v>
          </cell>
          <cell r="X4">
            <v>850.65000000000009</v>
          </cell>
          <cell r="Y4">
            <v>850.65000000000009</v>
          </cell>
          <cell r="Z4">
            <v>25.68</v>
          </cell>
          <cell r="AA4">
            <v>25.68</v>
          </cell>
          <cell r="AB4">
            <v>25.68</v>
          </cell>
          <cell r="AC4">
            <v>25.68</v>
          </cell>
          <cell r="AD4">
            <v>25.68</v>
          </cell>
          <cell r="AE4">
            <v>25.68</v>
          </cell>
          <cell r="AK4">
            <v>0</v>
          </cell>
          <cell r="AL4">
            <v>0</v>
          </cell>
          <cell r="AM4">
            <v>0</v>
          </cell>
          <cell r="AN4">
            <v>0</v>
          </cell>
          <cell r="AO4">
            <v>0</v>
          </cell>
          <cell r="AP4">
            <v>0</v>
          </cell>
          <cell r="AQ4">
            <v>0</v>
          </cell>
          <cell r="AR4">
            <v>0</v>
          </cell>
          <cell r="AS4">
            <v>0</v>
          </cell>
          <cell r="AT4">
            <v>0</v>
          </cell>
          <cell r="AU4">
            <v>0</v>
          </cell>
          <cell r="AV4">
            <v>0</v>
          </cell>
          <cell r="AW4">
            <v>0</v>
          </cell>
          <cell r="AX4">
            <v>0</v>
          </cell>
          <cell r="AY4">
            <v>0</v>
          </cell>
          <cell r="AZ4">
            <v>0</v>
          </cell>
          <cell r="BA4">
            <v>0</v>
          </cell>
          <cell r="BB4">
            <v>0</v>
          </cell>
          <cell r="BC4">
            <v>0</v>
          </cell>
          <cell r="BD4">
            <v>0</v>
          </cell>
          <cell r="BE4">
            <v>0</v>
          </cell>
        </row>
        <row r="5">
          <cell r="D5" t="str">
            <v>Generic Gas Combined Cycle</v>
          </cell>
          <cell r="E5" t="str">
            <v>NGCC00</v>
          </cell>
          <cell r="J5">
            <v>300</v>
          </cell>
          <cell r="K5">
            <v>30</v>
          </cell>
          <cell r="L5">
            <v>31.536000000000001</v>
          </cell>
          <cell r="M5">
            <v>2024</v>
          </cell>
          <cell r="N5">
            <v>1.7241379310344829</v>
          </cell>
          <cell r="O5">
            <v>0.15</v>
          </cell>
          <cell r="P5">
            <v>0.92</v>
          </cell>
          <cell r="Q5">
            <v>0.92</v>
          </cell>
          <cell r="T5">
            <v>1084.98</v>
          </cell>
          <cell r="U5">
            <v>1084.98</v>
          </cell>
          <cell r="V5">
            <v>1084.98</v>
          </cell>
          <cell r="W5">
            <v>1084.98</v>
          </cell>
          <cell r="X5">
            <v>1084.98</v>
          </cell>
          <cell r="Y5">
            <v>1084.98</v>
          </cell>
          <cell r="Z5">
            <v>32.1</v>
          </cell>
          <cell r="AA5">
            <v>32.1</v>
          </cell>
          <cell r="AB5">
            <v>32.1</v>
          </cell>
          <cell r="AC5">
            <v>32.1</v>
          </cell>
          <cell r="AD5">
            <v>32.1</v>
          </cell>
          <cell r="AE5">
            <v>32.1</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row>
        <row r="6">
          <cell r="D6" t="str">
            <v>Generic Gas Engine</v>
          </cell>
          <cell r="E6" t="str">
            <v>NGEC00</v>
          </cell>
          <cell r="J6">
            <v>100</v>
          </cell>
          <cell r="K6">
            <v>25</v>
          </cell>
          <cell r="L6">
            <v>31.536000000000001</v>
          </cell>
          <cell r="M6">
            <v>2024</v>
          </cell>
          <cell r="N6">
            <v>2.2222222222222223</v>
          </cell>
          <cell r="O6">
            <v>0.05</v>
          </cell>
          <cell r="P6">
            <v>0.92</v>
          </cell>
          <cell r="Q6">
            <v>0.92</v>
          </cell>
          <cell r="T6">
            <v>1162.02</v>
          </cell>
          <cell r="U6">
            <v>1162.02</v>
          </cell>
          <cell r="V6">
            <v>1162.02</v>
          </cell>
          <cell r="W6">
            <v>1162.02</v>
          </cell>
          <cell r="X6">
            <v>1162.02</v>
          </cell>
          <cell r="Y6">
            <v>1162.02</v>
          </cell>
          <cell r="Z6">
            <v>35.31</v>
          </cell>
          <cell r="AA6">
            <v>35.31</v>
          </cell>
          <cell r="AB6">
            <v>33</v>
          </cell>
          <cell r="AC6">
            <v>33</v>
          </cell>
          <cell r="AD6">
            <v>33</v>
          </cell>
          <cell r="AE6">
            <v>33</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row>
        <row r="7">
          <cell r="D7" t="str">
            <v>Generic Bagasse</v>
          </cell>
          <cell r="E7" t="str">
            <v>BMBC00</v>
          </cell>
          <cell r="J7">
            <v>0</v>
          </cell>
          <cell r="K7">
            <v>25</v>
          </cell>
          <cell r="L7">
            <v>31.536000000000001</v>
          </cell>
          <cell r="M7">
            <v>2024</v>
          </cell>
          <cell r="N7">
            <v>3.8461538461538458</v>
          </cell>
          <cell r="O7">
            <v>0.2</v>
          </cell>
          <cell r="P7">
            <v>0.81799999999999995</v>
          </cell>
          <cell r="Q7">
            <v>0.81799999999999995</v>
          </cell>
          <cell r="T7">
            <v>2580.84</v>
          </cell>
          <cell r="U7">
            <v>2580.84</v>
          </cell>
          <cell r="V7">
            <v>2580.84</v>
          </cell>
          <cell r="W7">
            <v>2580.84</v>
          </cell>
          <cell r="X7">
            <v>2580.84</v>
          </cell>
          <cell r="Y7">
            <v>2580.84</v>
          </cell>
          <cell r="Z7">
            <v>82.582600000000014</v>
          </cell>
          <cell r="AA7">
            <v>82.582600000000014</v>
          </cell>
          <cell r="AB7">
            <v>77.180000000000007</v>
          </cell>
          <cell r="AC7">
            <v>77.180000000000007</v>
          </cell>
          <cell r="AD7">
            <v>77.180000000000007</v>
          </cell>
          <cell r="AE7">
            <v>77.180000000000007</v>
          </cell>
          <cell r="AK7">
            <v>4.47</v>
          </cell>
          <cell r="AL7">
            <v>4.47</v>
          </cell>
          <cell r="AM7">
            <v>4.47</v>
          </cell>
          <cell r="AN7">
            <v>4.47</v>
          </cell>
          <cell r="AO7">
            <v>4.47</v>
          </cell>
          <cell r="AP7">
            <v>4.47</v>
          </cell>
          <cell r="AQ7">
            <v>4.47</v>
          </cell>
          <cell r="AR7">
            <v>4.47</v>
          </cell>
          <cell r="AS7">
            <v>4.47</v>
          </cell>
          <cell r="AT7">
            <v>4.47</v>
          </cell>
          <cell r="AU7">
            <v>4.47</v>
          </cell>
          <cell r="AV7">
            <v>4.47</v>
          </cell>
          <cell r="AW7">
            <v>4.47</v>
          </cell>
          <cell r="AX7">
            <v>4.47</v>
          </cell>
          <cell r="AY7">
            <v>4.47</v>
          </cell>
          <cell r="AZ7">
            <v>4.47</v>
          </cell>
          <cell r="BA7">
            <v>4.47</v>
          </cell>
          <cell r="BB7">
            <v>4.47</v>
          </cell>
          <cell r="BC7">
            <v>4.47</v>
          </cell>
          <cell r="BD7">
            <v>4.47</v>
          </cell>
          <cell r="BE7">
            <v>4.47</v>
          </cell>
        </row>
        <row r="8">
          <cell r="D8" t="str">
            <v>Generic Wood</v>
          </cell>
          <cell r="E8" t="str">
            <v>BWWC00</v>
          </cell>
          <cell r="J8">
            <v>0</v>
          </cell>
          <cell r="K8">
            <v>15</v>
          </cell>
          <cell r="L8">
            <v>31.536000000000001</v>
          </cell>
          <cell r="M8">
            <v>2024</v>
          </cell>
          <cell r="N8">
            <v>3.8461538461538458</v>
          </cell>
          <cell r="O8">
            <v>0.2</v>
          </cell>
          <cell r="P8">
            <v>0.81799999999999995</v>
          </cell>
          <cell r="Q8">
            <v>0.81799999999999995</v>
          </cell>
          <cell r="T8">
            <v>2580.84</v>
          </cell>
          <cell r="U8">
            <v>2580.84</v>
          </cell>
          <cell r="V8">
            <v>2580.84</v>
          </cell>
          <cell r="W8">
            <v>2580.84</v>
          </cell>
          <cell r="X8">
            <v>2580.84</v>
          </cell>
          <cell r="Y8">
            <v>2580.84</v>
          </cell>
          <cell r="Z8">
            <v>82.582600000000014</v>
          </cell>
          <cell r="AA8">
            <v>82.582600000000014</v>
          </cell>
          <cell r="AB8">
            <v>77.180000000000007</v>
          </cell>
          <cell r="AC8">
            <v>77.180000000000007</v>
          </cell>
          <cell r="AD8">
            <v>77.180000000000007</v>
          </cell>
          <cell r="AE8">
            <v>77.180000000000007</v>
          </cell>
          <cell r="AK8">
            <v>4.47</v>
          </cell>
          <cell r="AL8">
            <v>4.47</v>
          </cell>
          <cell r="AM8">
            <v>4.47</v>
          </cell>
          <cell r="AN8">
            <v>4.47</v>
          </cell>
          <cell r="AO8">
            <v>4.47</v>
          </cell>
          <cell r="AP8">
            <v>4.47</v>
          </cell>
          <cell r="AQ8">
            <v>4.47</v>
          </cell>
          <cell r="AR8">
            <v>4.47</v>
          </cell>
          <cell r="AS8">
            <v>4.47</v>
          </cell>
          <cell r="AT8">
            <v>4.47</v>
          </cell>
          <cell r="AU8">
            <v>4.47</v>
          </cell>
          <cell r="AV8">
            <v>4.47</v>
          </cell>
          <cell r="AW8">
            <v>4.47</v>
          </cell>
          <cell r="AX8">
            <v>4.47</v>
          </cell>
          <cell r="AY8">
            <v>4.47</v>
          </cell>
          <cell r="AZ8">
            <v>4.47</v>
          </cell>
          <cell r="BA8">
            <v>4.47</v>
          </cell>
          <cell r="BB8">
            <v>4.47</v>
          </cell>
          <cell r="BC8">
            <v>4.47</v>
          </cell>
          <cell r="BD8">
            <v>4.47</v>
          </cell>
          <cell r="BE8">
            <v>4.47</v>
          </cell>
        </row>
      </sheetData>
      <sheetData sheetId="7">
        <row r="3">
          <cell r="C3" t="str">
            <v>D3</v>
          </cell>
          <cell r="D3" t="str">
            <v>LT-0031  Kiliba - Katobo</v>
          </cell>
          <cell r="E3" t="str">
            <v>HLT0031</v>
          </cell>
          <cell r="F3" t="str">
            <v>D3HLT0031</v>
          </cell>
          <cell r="G3" t="str">
            <v>D3HY00</v>
          </cell>
          <cell r="H3" t="str">
            <v>D3ELC01</v>
          </cell>
          <cell r="I3" t="str">
            <v>New Specific</v>
          </cell>
          <cell r="J3">
            <v>1.4999999999999999E-2</v>
          </cell>
          <cell r="K3">
            <v>30</v>
          </cell>
          <cell r="L3">
            <v>31.536000000000001</v>
          </cell>
          <cell r="M3">
            <v>2023</v>
          </cell>
          <cell r="N3">
            <v>1</v>
          </cell>
          <cell r="O3">
            <v>0.5</v>
          </cell>
          <cell r="P3">
            <v>0.56000000000000005</v>
          </cell>
          <cell r="Q3">
            <v>1</v>
          </cell>
          <cell r="R3">
            <v>1.4999999999999999E-2</v>
          </cell>
          <cell r="T3">
            <v>4941</v>
          </cell>
          <cell r="U3">
            <v>4941</v>
          </cell>
          <cell r="V3">
            <v>4941</v>
          </cell>
          <cell r="W3">
            <v>4941</v>
          </cell>
          <cell r="X3">
            <v>4941</v>
          </cell>
          <cell r="Y3">
            <v>4941</v>
          </cell>
          <cell r="Z3">
            <v>123.52500000000001</v>
          </cell>
          <cell r="AA3">
            <v>123.52500000000001</v>
          </cell>
          <cell r="AB3">
            <v>123.52500000000001</v>
          </cell>
          <cell r="AC3">
            <v>123.52500000000001</v>
          </cell>
          <cell r="AD3">
            <v>123.52500000000001</v>
          </cell>
          <cell r="AE3">
            <v>123.52500000000001</v>
          </cell>
          <cell r="AG3">
            <v>0</v>
          </cell>
          <cell r="AH3">
            <v>0</v>
          </cell>
          <cell r="AI3">
            <v>0</v>
          </cell>
          <cell r="AJ3">
            <v>0</v>
          </cell>
          <cell r="AK3">
            <v>0</v>
          </cell>
          <cell r="AL3">
            <v>0</v>
          </cell>
          <cell r="AM3">
            <v>0</v>
          </cell>
          <cell r="AN3">
            <v>0</v>
          </cell>
          <cell r="AO3">
            <v>0</v>
          </cell>
          <cell r="AP3">
            <v>0</v>
          </cell>
          <cell r="AQ3">
            <v>0</v>
          </cell>
          <cell r="AR3">
            <v>0</v>
          </cell>
          <cell r="AS3">
            <v>0</v>
          </cell>
          <cell r="AT3">
            <v>0</v>
          </cell>
          <cell r="AU3">
            <v>0</v>
          </cell>
          <cell r="AV3">
            <v>0</v>
          </cell>
          <cell r="AW3">
            <v>0</v>
          </cell>
          <cell r="AX3">
            <v>0</v>
          </cell>
          <cell r="AY3">
            <v>0</v>
          </cell>
          <cell r="AZ3">
            <v>0</v>
          </cell>
          <cell r="BA3">
            <v>0</v>
          </cell>
          <cell r="BB3">
            <v>0</v>
          </cell>
          <cell r="BC3">
            <v>0</v>
          </cell>
          <cell r="BD3">
            <v>0</v>
          </cell>
          <cell r="BE3">
            <v>0</v>
          </cell>
        </row>
        <row r="4">
          <cell r="C4" t="str">
            <v>D2</v>
          </cell>
          <cell r="D4" t="str">
            <v>LT-0180  Dikolongo aval</v>
          </cell>
          <cell r="E4" t="str">
            <v>HLT0180</v>
          </cell>
          <cell r="F4" t="str">
            <v>D2HLT0180</v>
          </cell>
          <cell r="G4" t="str">
            <v>D2HY00</v>
          </cell>
          <cell r="H4" t="str">
            <v>D2ELC01</v>
          </cell>
          <cell r="I4" t="str">
            <v>New Specific</v>
          </cell>
          <cell r="J4">
            <v>1.7600000000000001E-2</v>
          </cell>
          <cell r="K4">
            <v>30</v>
          </cell>
          <cell r="L4">
            <v>31.536000000000001</v>
          </cell>
          <cell r="M4">
            <v>2023</v>
          </cell>
          <cell r="N4">
            <v>1</v>
          </cell>
          <cell r="O4">
            <v>0.5</v>
          </cell>
          <cell r="P4">
            <v>0.56000000000000005</v>
          </cell>
          <cell r="Q4">
            <v>1</v>
          </cell>
          <cell r="R4">
            <v>1.7600000000000001E-2</v>
          </cell>
          <cell r="T4">
            <v>5867</v>
          </cell>
          <cell r="U4">
            <v>5867</v>
          </cell>
          <cell r="V4">
            <v>5867</v>
          </cell>
          <cell r="W4">
            <v>5867</v>
          </cell>
          <cell r="X4">
            <v>5867</v>
          </cell>
          <cell r="Y4">
            <v>5867</v>
          </cell>
          <cell r="Z4">
            <v>146.67500000000001</v>
          </cell>
          <cell r="AA4">
            <v>146.67500000000001</v>
          </cell>
          <cell r="AB4">
            <v>146.67500000000001</v>
          </cell>
          <cell r="AC4">
            <v>146.67500000000001</v>
          </cell>
          <cell r="AD4">
            <v>146.67500000000001</v>
          </cell>
          <cell r="AE4">
            <v>146.67500000000001</v>
          </cell>
        </row>
        <row r="5">
          <cell r="C5" t="str">
            <v>D2</v>
          </cell>
          <cell r="D5" t="str">
            <v>LT-0181  Chutes de Kawa</v>
          </cell>
          <cell r="E5" t="str">
            <v>HLT0181</v>
          </cell>
          <cell r="F5" t="str">
            <v>D2HLT0181</v>
          </cell>
          <cell r="G5" t="str">
            <v>D2HY00</v>
          </cell>
          <cell r="H5" t="str">
            <v>D2ELC01</v>
          </cell>
          <cell r="I5" t="str">
            <v>New Specific</v>
          </cell>
          <cell r="J5">
            <v>1.7899999999999999E-2</v>
          </cell>
          <cell r="K5">
            <v>30</v>
          </cell>
          <cell r="L5">
            <v>31.536000000000001</v>
          </cell>
          <cell r="M5">
            <v>2023</v>
          </cell>
          <cell r="N5">
            <v>1</v>
          </cell>
          <cell r="O5">
            <v>0.5</v>
          </cell>
          <cell r="P5">
            <v>0.56000000000000005</v>
          </cell>
          <cell r="Q5">
            <v>1</v>
          </cell>
          <cell r="R5">
            <v>1.7899999999999999E-2</v>
          </cell>
          <cell r="T5">
            <v>5883</v>
          </cell>
          <cell r="U5">
            <v>5883</v>
          </cell>
          <cell r="V5">
            <v>5883</v>
          </cell>
          <cell r="W5">
            <v>5883</v>
          </cell>
          <cell r="X5">
            <v>5883</v>
          </cell>
          <cell r="Y5">
            <v>5883</v>
          </cell>
          <cell r="Z5">
            <v>147.07499999999999</v>
          </cell>
          <cell r="AA5">
            <v>147.07499999999999</v>
          </cell>
          <cell r="AB5">
            <v>147.07499999999999</v>
          </cell>
          <cell r="AC5">
            <v>147.07499999999999</v>
          </cell>
          <cell r="AD5">
            <v>147.07499999999999</v>
          </cell>
          <cell r="AE5">
            <v>147.07499999999999</v>
          </cell>
        </row>
        <row r="6">
          <cell r="C6" t="str">
            <v>D1</v>
          </cell>
          <cell r="D6" t="str">
            <v>LT-0185  Kwilu</v>
          </cell>
          <cell r="E6" t="str">
            <v>HLT0185</v>
          </cell>
          <cell r="F6" t="str">
            <v>D1HLT0185</v>
          </cell>
          <cell r="G6" t="str">
            <v>D1HY00</v>
          </cell>
          <cell r="H6" t="str">
            <v>D1ELC01</v>
          </cell>
          <cell r="I6" t="str">
            <v>New Specific</v>
          </cell>
          <cell r="J6">
            <v>1.7999999999999999E-2</v>
          </cell>
          <cell r="K6">
            <v>30</v>
          </cell>
          <cell r="L6">
            <v>31.536000000000001</v>
          </cell>
          <cell r="M6">
            <v>2023</v>
          </cell>
          <cell r="N6">
            <v>1</v>
          </cell>
          <cell r="O6">
            <v>0.5</v>
          </cell>
          <cell r="P6">
            <v>0.56000000000000005</v>
          </cell>
          <cell r="Q6">
            <v>1</v>
          </cell>
          <cell r="R6">
            <v>1.7999999999999999E-2</v>
          </cell>
          <cell r="T6">
            <v>6876</v>
          </cell>
          <cell r="U6">
            <v>6876</v>
          </cell>
          <cell r="V6">
            <v>6876</v>
          </cell>
          <cell r="W6">
            <v>6876</v>
          </cell>
          <cell r="X6">
            <v>6876</v>
          </cell>
          <cell r="Y6">
            <v>6876</v>
          </cell>
          <cell r="Z6">
            <v>171.9</v>
          </cell>
          <cell r="AA6">
            <v>171.9</v>
          </cell>
          <cell r="AB6">
            <v>171.9</v>
          </cell>
          <cell r="AC6">
            <v>171.9</v>
          </cell>
          <cell r="AD6">
            <v>171.9</v>
          </cell>
          <cell r="AE6">
            <v>171.9</v>
          </cell>
        </row>
        <row r="7">
          <cell r="C7" t="str">
            <v>D3</v>
          </cell>
          <cell r="D7" t="str">
            <v>SF-0421  SF-0421</v>
          </cell>
          <cell r="E7" t="str">
            <v>HSF0421</v>
          </cell>
          <cell r="F7" t="str">
            <v>D3HSF0421</v>
          </cell>
          <cell r="G7" t="str">
            <v>D3HY00</v>
          </cell>
          <cell r="H7" t="str">
            <v>D3ELC01</v>
          </cell>
          <cell r="I7" t="str">
            <v>New Specific</v>
          </cell>
          <cell r="J7">
            <v>0.01</v>
          </cell>
          <cell r="K7">
            <v>30</v>
          </cell>
          <cell r="L7">
            <v>31.536000000000001</v>
          </cell>
          <cell r="M7">
            <v>2023</v>
          </cell>
          <cell r="N7">
            <v>1</v>
          </cell>
          <cell r="O7">
            <v>0.5</v>
          </cell>
          <cell r="P7">
            <v>0.56000000000000005</v>
          </cell>
          <cell r="Q7">
            <v>1</v>
          </cell>
          <cell r="R7">
            <v>0.01</v>
          </cell>
          <cell r="T7">
            <v>5627</v>
          </cell>
          <cell r="U7">
            <v>5627</v>
          </cell>
          <cell r="V7">
            <v>5627</v>
          </cell>
          <cell r="W7">
            <v>5627</v>
          </cell>
          <cell r="X7">
            <v>5627</v>
          </cell>
          <cell r="Y7">
            <v>5627</v>
          </cell>
          <cell r="Z7">
            <v>140.67500000000001</v>
          </cell>
          <cell r="AA7">
            <v>140.67500000000001</v>
          </cell>
          <cell r="AB7">
            <v>140.67500000000001</v>
          </cell>
          <cell r="AC7">
            <v>140.67500000000001</v>
          </cell>
          <cell r="AD7">
            <v>140.67500000000001</v>
          </cell>
          <cell r="AE7">
            <v>140.67500000000001</v>
          </cell>
        </row>
        <row r="8">
          <cell r="C8" t="str">
            <v>D3</v>
          </cell>
          <cell r="D8" t="str">
            <v>SF-0540  SF-0540</v>
          </cell>
          <cell r="E8" t="str">
            <v>HSF0540</v>
          </cell>
          <cell r="F8" t="str">
            <v>D3HSF0540</v>
          </cell>
          <cell r="G8" t="str">
            <v>D3HY00</v>
          </cell>
          <cell r="H8" t="str">
            <v>D3ELC01</v>
          </cell>
          <cell r="I8" t="str">
            <v>New Specific</v>
          </cell>
          <cell r="J8">
            <v>7.1999999999999998E-3</v>
          </cell>
          <cell r="K8">
            <v>30</v>
          </cell>
          <cell r="L8">
            <v>31.536000000000001</v>
          </cell>
          <cell r="M8">
            <v>2023</v>
          </cell>
          <cell r="N8">
            <v>1</v>
          </cell>
          <cell r="O8">
            <v>0.5</v>
          </cell>
          <cell r="P8">
            <v>0.56000000000000005</v>
          </cell>
          <cell r="Q8">
            <v>1</v>
          </cell>
          <cell r="R8">
            <v>7.1999999999999998E-3</v>
          </cell>
          <cell r="T8">
            <v>5726</v>
          </cell>
          <cell r="U8">
            <v>5726</v>
          </cell>
          <cell r="V8">
            <v>5726</v>
          </cell>
          <cell r="W8">
            <v>5726</v>
          </cell>
          <cell r="X8">
            <v>5726</v>
          </cell>
          <cell r="Y8">
            <v>5726</v>
          </cell>
          <cell r="Z8">
            <v>143.15</v>
          </cell>
          <cell r="AA8">
            <v>143.15</v>
          </cell>
          <cell r="AB8">
            <v>143.15</v>
          </cell>
          <cell r="AC8">
            <v>143.15</v>
          </cell>
          <cell r="AD8">
            <v>143.15</v>
          </cell>
          <cell r="AE8">
            <v>143.15</v>
          </cell>
        </row>
        <row r="9">
          <cell r="C9" t="str">
            <v>D1</v>
          </cell>
          <cell r="D9" t="str">
            <v>SF-0689  SF-0689</v>
          </cell>
          <cell r="E9" t="str">
            <v>HSF0689</v>
          </cell>
          <cell r="F9" t="str">
            <v>D1HSF0689</v>
          </cell>
          <cell r="G9" t="str">
            <v>D1HY00</v>
          </cell>
          <cell r="H9" t="str">
            <v>D1ELC01</v>
          </cell>
          <cell r="I9" t="str">
            <v>New Specific</v>
          </cell>
          <cell r="J9">
            <v>1.32E-2</v>
          </cell>
          <cell r="K9">
            <v>30</v>
          </cell>
          <cell r="L9">
            <v>31.536000000000001</v>
          </cell>
          <cell r="M9">
            <v>2023</v>
          </cell>
          <cell r="N9">
            <v>1</v>
          </cell>
          <cell r="O9">
            <v>0.5</v>
          </cell>
          <cell r="P9">
            <v>0.56000000000000005</v>
          </cell>
          <cell r="Q9">
            <v>1</v>
          </cell>
          <cell r="R9">
            <v>1.32E-2</v>
          </cell>
          <cell r="T9">
            <v>6838</v>
          </cell>
          <cell r="U9">
            <v>6838</v>
          </cell>
          <cell r="V9">
            <v>6838</v>
          </cell>
          <cell r="W9">
            <v>6838</v>
          </cell>
          <cell r="X9">
            <v>6838</v>
          </cell>
          <cell r="Y9">
            <v>6838</v>
          </cell>
          <cell r="Z9">
            <v>170.95</v>
          </cell>
          <cell r="AA9">
            <v>170.95</v>
          </cell>
          <cell r="AB9">
            <v>170.95</v>
          </cell>
          <cell r="AC9">
            <v>170.95</v>
          </cell>
          <cell r="AD9">
            <v>170.95</v>
          </cell>
          <cell r="AE9">
            <v>170.95</v>
          </cell>
        </row>
        <row r="10">
          <cell r="C10" t="str">
            <v>D1</v>
          </cell>
          <cell r="D10" t="str">
            <v>SF-0705  SF-0705</v>
          </cell>
          <cell r="E10" t="str">
            <v>HSF0705</v>
          </cell>
          <cell r="F10" t="str">
            <v>D1HSF0705</v>
          </cell>
          <cell r="G10" t="str">
            <v>D1HY00</v>
          </cell>
          <cell r="H10" t="str">
            <v>D1ELC01</v>
          </cell>
          <cell r="I10" t="str">
            <v>New Specific</v>
          </cell>
          <cell r="J10">
            <v>1.2699999999999999E-2</v>
          </cell>
          <cell r="K10">
            <v>30</v>
          </cell>
          <cell r="L10">
            <v>31.536000000000001</v>
          </cell>
          <cell r="M10">
            <v>2023</v>
          </cell>
          <cell r="N10">
            <v>1</v>
          </cell>
          <cell r="O10">
            <v>0.5</v>
          </cell>
          <cell r="P10">
            <v>0.56000000000000005</v>
          </cell>
          <cell r="Q10">
            <v>1</v>
          </cell>
          <cell r="R10">
            <v>1.2699999999999999E-2</v>
          </cell>
          <cell r="T10">
            <v>6296</v>
          </cell>
          <cell r="U10">
            <v>6296</v>
          </cell>
          <cell r="V10">
            <v>6296</v>
          </cell>
          <cell r="W10">
            <v>6296</v>
          </cell>
          <cell r="X10">
            <v>6296</v>
          </cell>
          <cell r="Y10">
            <v>6296</v>
          </cell>
          <cell r="Z10">
            <v>157.4</v>
          </cell>
          <cell r="AA10">
            <v>157.4</v>
          </cell>
          <cell r="AB10">
            <v>157.4</v>
          </cell>
          <cell r="AC10">
            <v>157.4</v>
          </cell>
          <cell r="AD10">
            <v>157.4</v>
          </cell>
          <cell r="AE10">
            <v>157.4</v>
          </cell>
        </row>
        <row r="11">
          <cell r="C11" t="str">
            <v>D1</v>
          </cell>
          <cell r="D11" t="str">
            <v>SF-0741  SF-0741</v>
          </cell>
          <cell r="E11" t="str">
            <v>HSF0741</v>
          </cell>
          <cell r="F11" t="str">
            <v>D1HSF0741</v>
          </cell>
          <cell r="G11" t="str">
            <v>D1HY00</v>
          </cell>
          <cell r="H11" t="str">
            <v>D1ELC01</v>
          </cell>
          <cell r="I11" t="str">
            <v>New Specific</v>
          </cell>
          <cell r="J11">
            <v>1.5299999999999999E-2</v>
          </cell>
          <cell r="K11">
            <v>30</v>
          </cell>
          <cell r="L11">
            <v>31.536000000000001</v>
          </cell>
          <cell r="M11">
            <v>2023</v>
          </cell>
          <cell r="N11">
            <v>1</v>
          </cell>
          <cell r="O11">
            <v>0.5</v>
          </cell>
          <cell r="P11">
            <v>0.56000000000000005</v>
          </cell>
          <cell r="Q11">
            <v>1</v>
          </cell>
          <cell r="R11">
            <v>1.5299999999999999E-2</v>
          </cell>
          <cell r="T11">
            <v>6186</v>
          </cell>
          <cell r="U11">
            <v>6186</v>
          </cell>
          <cell r="V11">
            <v>6186</v>
          </cell>
          <cell r="W11">
            <v>6186</v>
          </cell>
          <cell r="X11">
            <v>6186</v>
          </cell>
          <cell r="Y11">
            <v>6186</v>
          </cell>
          <cell r="Z11">
            <v>154.65</v>
          </cell>
          <cell r="AA11">
            <v>154.65</v>
          </cell>
          <cell r="AB11">
            <v>154.65</v>
          </cell>
          <cell r="AC11">
            <v>154.65</v>
          </cell>
          <cell r="AD11">
            <v>154.65</v>
          </cell>
          <cell r="AE11">
            <v>154.65</v>
          </cell>
        </row>
        <row r="12">
          <cell r="C12" t="str">
            <v>D3</v>
          </cell>
          <cell r="D12" t="str">
            <v>SF-0759  SF-0759</v>
          </cell>
          <cell r="E12" t="str">
            <v>HSF0759</v>
          </cell>
          <cell r="F12" t="str">
            <v>D3HSF0759</v>
          </cell>
          <cell r="G12" t="str">
            <v>D3HY00</v>
          </cell>
          <cell r="H12" t="str">
            <v>D3ELC01</v>
          </cell>
          <cell r="I12" t="str">
            <v>New Specific</v>
          </cell>
          <cell r="J12">
            <v>1.49E-2</v>
          </cell>
          <cell r="K12">
            <v>30</v>
          </cell>
          <cell r="L12">
            <v>31.536000000000001</v>
          </cell>
          <cell r="M12">
            <v>2023</v>
          </cell>
          <cell r="N12">
            <v>1</v>
          </cell>
          <cell r="O12">
            <v>0.5</v>
          </cell>
          <cell r="P12">
            <v>0.56000000000000005</v>
          </cell>
          <cell r="Q12">
            <v>1</v>
          </cell>
          <cell r="R12">
            <v>1.49E-2</v>
          </cell>
          <cell r="T12">
            <v>4834</v>
          </cell>
          <cell r="U12">
            <v>4834</v>
          </cell>
          <cell r="V12">
            <v>4834</v>
          </cell>
          <cell r="W12">
            <v>4834</v>
          </cell>
          <cell r="X12">
            <v>4834</v>
          </cell>
          <cell r="Y12">
            <v>4834</v>
          </cell>
          <cell r="Z12">
            <v>120.85</v>
          </cell>
          <cell r="AA12">
            <v>120.85</v>
          </cell>
          <cell r="AB12">
            <v>120.85</v>
          </cell>
          <cell r="AC12">
            <v>120.85</v>
          </cell>
          <cell r="AD12">
            <v>120.85</v>
          </cell>
          <cell r="AE12">
            <v>120.85</v>
          </cell>
        </row>
        <row r="13">
          <cell r="C13" t="str">
            <v>D3</v>
          </cell>
          <cell r="D13" t="str">
            <v>SF-0763  SF-0763</v>
          </cell>
          <cell r="E13" t="str">
            <v>HSF0763</v>
          </cell>
          <cell r="F13" t="str">
            <v>D3HSF0763</v>
          </cell>
          <cell r="G13" t="str">
            <v>D3HY00</v>
          </cell>
          <cell r="H13" t="str">
            <v>D3ELC01</v>
          </cell>
          <cell r="I13" t="str">
            <v>New Specific</v>
          </cell>
          <cell r="J13">
            <v>1.0500000000000001E-2</v>
          </cell>
          <cell r="K13">
            <v>30</v>
          </cell>
          <cell r="L13">
            <v>31.536000000000001</v>
          </cell>
          <cell r="M13">
            <v>2023</v>
          </cell>
          <cell r="N13">
            <v>1</v>
          </cell>
          <cell r="O13">
            <v>0.5</v>
          </cell>
          <cell r="P13">
            <v>0.56000000000000005</v>
          </cell>
          <cell r="Q13">
            <v>1</v>
          </cell>
          <cell r="R13">
            <v>1.0500000000000001E-2</v>
          </cell>
          <cell r="T13">
            <v>6115</v>
          </cell>
          <cell r="U13">
            <v>6115</v>
          </cell>
          <cell r="V13">
            <v>6115</v>
          </cell>
          <cell r="W13">
            <v>6115</v>
          </cell>
          <cell r="X13">
            <v>6115</v>
          </cell>
          <cell r="Y13">
            <v>6115</v>
          </cell>
          <cell r="Z13">
            <v>152.875</v>
          </cell>
          <cell r="AA13">
            <v>152.875</v>
          </cell>
          <cell r="AB13">
            <v>152.875</v>
          </cell>
          <cell r="AC13">
            <v>152.875</v>
          </cell>
          <cell r="AD13">
            <v>152.875</v>
          </cell>
          <cell r="AE13">
            <v>152.875</v>
          </cell>
        </row>
        <row r="14">
          <cell r="C14" t="str">
            <v>D2</v>
          </cell>
          <cell r="D14" t="str">
            <v>SF-0779  SF-0779</v>
          </cell>
          <cell r="E14" t="str">
            <v>HSF0779</v>
          </cell>
          <cell r="F14" t="str">
            <v>D2HSF0779</v>
          </cell>
          <cell r="G14" t="str">
            <v>D2HY00</v>
          </cell>
          <cell r="H14" t="str">
            <v>D2ELC01</v>
          </cell>
          <cell r="I14" t="str">
            <v>New Specific</v>
          </cell>
          <cell r="J14">
            <v>9.4000000000000004E-3</v>
          </cell>
          <cell r="K14">
            <v>30</v>
          </cell>
          <cell r="L14">
            <v>31.536000000000001</v>
          </cell>
          <cell r="M14">
            <v>2023</v>
          </cell>
          <cell r="N14">
            <v>1</v>
          </cell>
          <cell r="O14">
            <v>0.5</v>
          </cell>
          <cell r="P14">
            <v>0.56000000000000005</v>
          </cell>
          <cell r="Q14">
            <v>1</v>
          </cell>
          <cell r="R14">
            <v>9.4000000000000004E-3</v>
          </cell>
          <cell r="T14">
            <v>6767</v>
          </cell>
          <cell r="U14">
            <v>6767</v>
          </cell>
          <cell r="V14">
            <v>6767</v>
          </cell>
          <cell r="W14">
            <v>6767</v>
          </cell>
          <cell r="X14">
            <v>6767</v>
          </cell>
          <cell r="Y14">
            <v>6767</v>
          </cell>
          <cell r="Z14">
            <v>169.17500000000001</v>
          </cell>
          <cell r="AA14">
            <v>169.17500000000001</v>
          </cell>
          <cell r="AB14">
            <v>169.17500000000001</v>
          </cell>
          <cell r="AC14">
            <v>169.17500000000001</v>
          </cell>
          <cell r="AD14">
            <v>169.17500000000001</v>
          </cell>
          <cell r="AE14">
            <v>169.17500000000001</v>
          </cell>
        </row>
        <row r="15">
          <cell r="C15" t="str">
            <v>D3</v>
          </cell>
          <cell r="D15" t="str">
            <v>SF-0856  SF-0856</v>
          </cell>
          <cell r="E15" t="str">
            <v>HSF0856</v>
          </cell>
          <cell r="F15" t="str">
            <v>D3HSF0856</v>
          </cell>
          <cell r="G15" t="str">
            <v>D3HY00</v>
          </cell>
          <cell r="H15" t="str">
            <v>D3ELC01</v>
          </cell>
          <cell r="I15" t="str">
            <v>New Specific</v>
          </cell>
          <cell r="J15">
            <v>1.9199999999999998E-2</v>
          </cell>
          <cell r="K15">
            <v>30</v>
          </cell>
          <cell r="L15">
            <v>31.536000000000001</v>
          </cell>
          <cell r="M15">
            <v>2023</v>
          </cell>
          <cell r="N15">
            <v>1</v>
          </cell>
          <cell r="O15">
            <v>0.5</v>
          </cell>
          <cell r="P15">
            <v>0.56000000000000005</v>
          </cell>
          <cell r="Q15">
            <v>1</v>
          </cell>
          <cell r="R15">
            <v>1.9199999999999998E-2</v>
          </cell>
          <cell r="T15">
            <v>6371</v>
          </cell>
          <cell r="U15">
            <v>6371</v>
          </cell>
          <cell r="V15">
            <v>6371</v>
          </cell>
          <cell r="W15">
            <v>6371</v>
          </cell>
          <cell r="X15">
            <v>6371</v>
          </cell>
          <cell r="Y15">
            <v>6371</v>
          </cell>
          <cell r="Z15">
            <v>159.27500000000001</v>
          </cell>
          <cell r="AA15">
            <v>159.27500000000001</v>
          </cell>
          <cell r="AB15">
            <v>159.27500000000001</v>
          </cell>
          <cell r="AC15">
            <v>159.27500000000001</v>
          </cell>
          <cell r="AD15">
            <v>159.27500000000001</v>
          </cell>
          <cell r="AE15">
            <v>159.27500000000001</v>
          </cell>
        </row>
        <row r="16">
          <cell r="C16" t="str">
            <v>D1</v>
          </cell>
          <cell r="D16" t="str">
            <v>SF-0878  SF-0878</v>
          </cell>
          <cell r="E16" t="str">
            <v>HSF0878</v>
          </cell>
          <cell r="F16" t="str">
            <v>D1HSF0878</v>
          </cell>
          <cell r="G16" t="str">
            <v>D1HY00</v>
          </cell>
          <cell r="H16" t="str">
            <v>D1ELC01</v>
          </cell>
          <cell r="I16" t="str">
            <v>New Specific</v>
          </cell>
          <cell r="J16">
            <v>0.01</v>
          </cell>
          <cell r="K16">
            <v>30</v>
          </cell>
          <cell r="L16">
            <v>31.536000000000001</v>
          </cell>
          <cell r="M16">
            <v>2023</v>
          </cell>
          <cell r="N16">
            <v>1</v>
          </cell>
          <cell r="O16">
            <v>0.5</v>
          </cell>
          <cell r="P16">
            <v>0.56000000000000005</v>
          </cell>
          <cell r="Q16">
            <v>1</v>
          </cell>
          <cell r="R16">
            <v>0.01</v>
          </cell>
          <cell r="T16">
            <v>6487</v>
          </cell>
          <cell r="U16">
            <v>6487</v>
          </cell>
          <cell r="V16">
            <v>6487</v>
          </cell>
          <cell r="W16">
            <v>6487</v>
          </cell>
          <cell r="X16">
            <v>6487</v>
          </cell>
          <cell r="Y16">
            <v>6487</v>
          </cell>
          <cell r="Z16">
            <v>162.17500000000001</v>
          </cell>
          <cell r="AA16">
            <v>162.17500000000001</v>
          </cell>
          <cell r="AB16">
            <v>162.17500000000001</v>
          </cell>
          <cell r="AC16">
            <v>162.17500000000001</v>
          </cell>
          <cell r="AD16">
            <v>162.17500000000001</v>
          </cell>
          <cell r="AE16">
            <v>162.17500000000001</v>
          </cell>
        </row>
        <row r="17">
          <cell r="C17" t="str">
            <v>D2</v>
          </cell>
          <cell r="D17" t="str">
            <v>SF-0893  SF-0893</v>
          </cell>
          <cell r="E17" t="str">
            <v>HSF0893</v>
          </cell>
          <cell r="F17" t="str">
            <v>D2HSF0893</v>
          </cell>
          <cell r="G17" t="str">
            <v>D2HY00</v>
          </cell>
          <cell r="H17" t="str">
            <v>D2ELC01</v>
          </cell>
          <cell r="I17" t="str">
            <v>New Specific</v>
          </cell>
          <cell r="J17">
            <v>1.15E-2</v>
          </cell>
          <cell r="K17">
            <v>30</v>
          </cell>
          <cell r="L17">
            <v>31.536000000000001</v>
          </cell>
          <cell r="M17">
            <v>2023</v>
          </cell>
          <cell r="N17">
            <v>1</v>
          </cell>
          <cell r="O17">
            <v>0.5</v>
          </cell>
          <cell r="P17">
            <v>0.56000000000000005</v>
          </cell>
          <cell r="Q17">
            <v>1</v>
          </cell>
          <cell r="R17">
            <v>1.15E-2</v>
          </cell>
          <cell r="T17">
            <v>6689</v>
          </cell>
          <cell r="U17">
            <v>6689</v>
          </cell>
          <cell r="V17">
            <v>6689</v>
          </cell>
          <cell r="W17">
            <v>6689</v>
          </cell>
          <cell r="X17">
            <v>6689</v>
          </cell>
          <cell r="Y17">
            <v>6689</v>
          </cell>
          <cell r="Z17">
            <v>167.22499999999999</v>
          </cell>
          <cell r="AA17">
            <v>167.22499999999999</v>
          </cell>
          <cell r="AB17">
            <v>167.22499999999999</v>
          </cell>
          <cell r="AC17">
            <v>167.22499999999999</v>
          </cell>
          <cell r="AD17">
            <v>167.22499999999999</v>
          </cell>
          <cell r="AE17">
            <v>167.22499999999999</v>
          </cell>
        </row>
        <row r="18">
          <cell r="C18" t="str">
            <v>D2</v>
          </cell>
          <cell r="D18" t="str">
            <v>SF-0915  SF-0915</v>
          </cell>
          <cell r="E18" t="str">
            <v>HSF0915</v>
          </cell>
          <cell r="F18" t="str">
            <v>D2HSF0915</v>
          </cell>
          <cell r="G18" t="str">
            <v>D2HY00</v>
          </cell>
          <cell r="H18" t="str">
            <v>D2ELC01</v>
          </cell>
          <cell r="I18" t="str">
            <v>New Specific</v>
          </cell>
          <cell r="J18">
            <v>1.3299999999999999E-2</v>
          </cell>
          <cell r="K18">
            <v>30</v>
          </cell>
          <cell r="L18">
            <v>31.536000000000001</v>
          </cell>
          <cell r="M18">
            <v>2023</v>
          </cell>
          <cell r="N18">
            <v>1</v>
          </cell>
          <cell r="O18">
            <v>0.5</v>
          </cell>
          <cell r="P18">
            <v>0.56000000000000005</v>
          </cell>
          <cell r="Q18">
            <v>1</v>
          </cell>
          <cell r="R18">
            <v>1.3299999999999999E-2</v>
          </cell>
          <cell r="T18">
            <v>6847</v>
          </cell>
          <cell r="U18">
            <v>6847</v>
          </cell>
          <cell r="V18">
            <v>6847</v>
          </cell>
          <cell r="W18">
            <v>6847</v>
          </cell>
          <cell r="X18">
            <v>6847</v>
          </cell>
          <cell r="Y18">
            <v>6847</v>
          </cell>
          <cell r="Z18">
            <v>171.17500000000001</v>
          </cell>
          <cell r="AA18">
            <v>171.17500000000001</v>
          </cell>
          <cell r="AB18">
            <v>171.17500000000001</v>
          </cell>
          <cell r="AC18">
            <v>171.17500000000001</v>
          </cell>
          <cell r="AD18">
            <v>171.17500000000001</v>
          </cell>
          <cell r="AE18">
            <v>171.17500000000001</v>
          </cell>
        </row>
        <row r="19">
          <cell r="C19" t="str">
            <v>D3</v>
          </cell>
          <cell r="D19" t="str">
            <v>SF-0931  SF-0931</v>
          </cell>
          <cell r="E19" t="str">
            <v>HSF0931</v>
          </cell>
          <cell r="F19" t="str">
            <v>D3HSF0931</v>
          </cell>
          <cell r="G19" t="str">
            <v>D3HY00</v>
          </cell>
          <cell r="H19" t="str">
            <v>D3ELC01</v>
          </cell>
          <cell r="I19" t="str">
            <v>New Specific</v>
          </cell>
          <cell r="J19">
            <v>1.6799999999999999E-2</v>
          </cell>
          <cell r="K19">
            <v>30</v>
          </cell>
          <cell r="L19">
            <v>31.536000000000001</v>
          </cell>
          <cell r="M19">
            <v>2023</v>
          </cell>
          <cell r="N19">
            <v>1</v>
          </cell>
          <cell r="O19">
            <v>0.5</v>
          </cell>
          <cell r="P19">
            <v>0.56000000000000005</v>
          </cell>
          <cell r="Q19">
            <v>1</v>
          </cell>
          <cell r="R19">
            <v>1.6799999999999999E-2</v>
          </cell>
          <cell r="T19">
            <v>4676</v>
          </cell>
          <cell r="U19">
            <v>4676</v>
          </cell>
          <cell r="V19">
            <v>4676</v>
          </cell>
          <cell r="W19">
            <v>4676</v>
          </cell>
          <cell r="X19">
            <v>4676</v>
          </cell>
          <cell r="Y19">
            <v>4676</v>
          </cell>
          <cell r="Z19">
            <v>116.9</v>
          </cell>
          <cell r="AA19">
            <v>116.9</v>
          </cell>
          <cell r="AB19">
            <v>116.9</v>
          </cell>
          <cell r="AC19">
            <v>116.9</v>
          </cell>
          <cell r="AD19">
            <v>116.9</v>
          </cell>
          <cell r="AE19">
            <v>116.9</v>
          </cell>
        </row>
        <row r="20">
          <cell r="C20" t="str">
            <v>D3</v>
          </cell>
          <cell r="D20" t="str">
            <v>SF-0939  SF-0939</v>
          </cell>
          <cell r="E20" t="str">
            <v>HSF0939</v>
          </cell>
          <cell r="F20" t="str">
            <v>D3HSF0939</v>
          </cell>
          <cell r="G20" t="str">
            <v>D3HY00</v>
          </cell>
          <cell r="H20" t="str">
            <v>D3ELC01</v>
          </cell>
          <cell r="I20" t="str">
            <v>New Specific</v>
          </cell>
          <cell r="J20">
            <v>1.77E-2</v>
          </cell>
          <cell r="K20">
            <v>30</v>
          </cell>
          <cell r="L20">
            <v>31.536000000000001</v>
          </cell>
          <cell r="M20">
            <v>2023</v>
          </cell>
          <cell r="N20">
            <v>1</v>
          </cell>
          <cell r="O20">
            <v>0.5</v>
          </cell>
          <cell r="P20">
            <v>0.56000000000000005</v>
          </cell>
          <cell r="Q20">
            <v>1</v>
          </cell>
          <cell r="R20">
            <v>1.77E-2</v>
          </cell>
          <cell r="T20">
            <v>5922</v>
          </cell>
          <cell r="U20">
            <v>5922</v>
          </cell>
          <cell r="V20">
            <v>5922</v>
          </cell>
          <cell r="W20">
            <v>5922</v>
          </cell>
          <cell r="X20">
            <v>5922</v>
          </cell>
          <cell r="Y20">
            <v>5922</v>
          </cell>
          <cell r="Z20">
            <v>148.05000000000001</v>
          </cell>
          <cell r="AA20">
            <v>148.05000000000001</v>
          </cell>
          <cell r="AB20">
            <v>148.05000000000001</v>
          </cell>
          <cell r="AC20">
            <v>148.05000000000001</v>
          </cell>
          <cell r="AD20">
            <v>148.05000000000001</v>
          </cell>
          <cell r="AE20">
            <v>148.05000000000001</v>
          </cell>
        </row>
        <row r="22">
          <cell r="C22" t="str">
            <v>D3</v>
          </cell>
          <cell r="D22" t="str">
            <v>Other_small_1</v>
          </cell>
          <cell r="E22" t="str">
            <v>HSFO01</v>
          </cell>
          <cell r="F22" t="str">
            <v>D3HSFO01</v>
          </cell>
          <cell r="G22" t="str">
            <v>D3HY00</v>
          </cell>
          <cell r="H22" t="str">
            <v>D3ELC01</v>
          </cell>
          <cell r="I22" t="str">
            <v>New Specific</v>
          </cell>
          <cell r="J22">
            <v>5.3999999999999999E-2</v>
          </cell>
          <cell r="K22">
            <v>30</v>
          </cell>
          <cell r="L22">
            <v>31.536000000000001</v>
          </cell>
          <cell r="M22">
            <v>2023</v>
          </cell>
          <cell r="N22">
            <v>1</v>
          </cell>
          <cell r="O22">
            <v>0.5</v>
          </cell>
          <cell r="P22">
            <v>0.56000000000000005</v>
          </cell>
          <cell r="Q22">
            <v>1</v>
          </cell>
          <cell r="R22">
            <v>5.3999999999999999E-2</v>
          </cell>
          <cell r="T22">
            <v>7206</v>
          </cell>
          <cell r="U22">
            <v>7206</v>
          </cell>
          <cell r="V22">
            <v>7206</v>
          </cell>
          <cell r="W22">
            <v>7206</v>
          </cell>
          <cell r="X22">
            <v>7206</v>
          </cell>
          <cell r="Y22">
            <v>7206</v>
          </cell>
          <cell r="Z22">
            <v>162.13500000000002</v>
          </cell>
          <cell r="AA22">
            <v>180.15</v>
          </cell>
          <cell r="AB22">
            <v>180.15</v>
          </cell>
          <cell r="AC22">
            <v>180.15</v>
          </cell>
          <cell r="AD22">
            <v>180.15</v>
          </cell>
          <cell r="AE22">
            <v>180.15</v>
          </cell>
        </row>
        <row r="23">
          <cell r="C23" t="str">
            <v>D3</v>
          </cell>
          <cell r="D23" t="str">
            <v>Other_small_2</v>
          </cell>
          <cell r="E23" t="str">
            <v>HSFO02</v>
          </cell>
          <cell r="F23" t="str">
            <v>D3HSFO02</v>
          </cell>
          <cell r="G23" t="str">
            <v>D3HY00</v>
          </cell>
          <cell r="H23" t="str">
            <v>D3ELC01</v>
          </cell>
          <cell r="I23" t="str">
            <v>New Specific</v>
          </cell>
          <cell r="J23">
            <v>0.03</v>
          </cell>
          <cell r="K23">
            <v>30</v>
          </cell>
          <cell r="L23">
            <v>31.536000000000001</v>
          </cell>
          <cell r="M23">
            <v>2023</v>
          </cell>
          <cell r="N23">
            <v>1</v>
          </cell>
          <cell r="O23">
            <v>0.5</v>
          </cell>
          <cell r="P23">
            <v>0.56000000000000005</v>
          </cell>
          <cell r="Q23">
            <v>1</v>
          </cell>
          <cell r="R23">
            <v>0.03</v>
          </cell>
          <cell r="T23">
            <v>7665</v>
          </cell>
          <cell r="U23">
            <v>7665</v>
          </cell>
          <cell r="V23">
            <v>7665</v>
          </cell>
          <cell r="W23">
            <v>7665</v>
          </cell>
          <cell r="X23">
            <v>7665</v>
          </cell>
          <cell r="Y23">
            <v>7665</v>
          </cell>
          <cell r="Z23">
            <v>172.46250000000001</v>
          </cell>
          <cell r="AA23">
            <v>191.625</v>
          </cell>
          <cell r="AB23">
            <v>191.625</v>
          </cell>
          <cell r="AC23">
            <v>191.625</v>
          </cell>
          <cell r="AD23">
            <v>191.625</v>
          </cell>
          <cell r="AE23">
            <v>191.625</v>
          </cell>
        </row>
        <row r="24">
          <cell r="C24" t="str">
            <v>D3</v>
          </cell>
          <cell r="D24" t="str">
            <v>Other_small_3</v>
          </cell>
          <cell r="E24" t="str">
            <v>HSFO03</v>
          </cell>
          <cell r="F24" t="str">
            <v>D3HSFO03</v>
          </cell>
          <cell r="G24" t="str">
            <v>D3HY00</v>
          </cell>
          <cell r="H24" t="str">
            <v>D3ELC01</v>
          </cell>
          <cell r="I24" t="str">
            <v>New Specific</v>
          </cell>
          <cell r="J24">
            <v>3.7999999999999999E-2</v>
          </cell>
          <cell r="K24">
            <v>30</v>
          </cell>
          <cell r="L24">
            <v>31.536000000000001</v>
          </cell>
          <cell r="M24">
            <v>2023</v>
          </cell>
          <cell r="N24">
            <v>1</v>
          </cell>
          <cell r="O24">
            <v>0.5</v>
          </cell>
          <cell r="P24">
            <v>0.56000000000000005</v>
          </cell>
          <cell r="Q24">
            <v>1</v>
          </cell>
          <cell r="R24">
            <v>3.7999999999999999E-2</v>
          </cell>
          <cell r="T24">
            <v>8039</v>
          </cell>
          <cell r="U24">
            <v>8039</v>
          </cell>
          <cell r="V24">
            <v>8039</v>
          </cell>
          <cell r="W24">
            <v>8039</v>
          </cell>
          <cell r="X24">
            <v>8039</v>
          </cell>
          <cell r="Y24">
            <v>8039</v>
          </cell>
          <cell r="Z24">
            <v>180.8775</v>
          </cell>
          <cell r="AA24">
            <v>200.97499999999999</v>
          </cell>
          <cell r="AB24">
            <v>200.97499999999999</v>
          </cell>
          <cell r="AC24">
            <v>200.97499999999999</v>
          </cell>
          <cell r="AD24">
            <v>200.97499999999999</v>
          </cell>
          <cell r="AE24">
            <v>200.97499999999999</v>
          </cell>
        </row>
      </sheetData>
      <sheetData sheetId="8">
        <row r="3">
          <cell r="C3" t="str">
            <v>D4</v>
          </cell>
          <cell r="D3" t="str">
            <v>LT-0005  Kasai Longatshimo</v>
          </cell>
          <cell r="E3" t="str">
            <v>HLT0005</v>
          </cell>
          <cell r="F3" t="str">
            <v>D4HLT0005</v>
          </cell>
          <cell r="G3" t="str">
            <v>D4HY00</v>
          </cell>
          <cell r="H3" t="str">
            <v>D4ELC01</v>
          </cell>
          <cell r="I3" t="str">
            <v>New Specific</v>
          </cell>
          <cell r="J3">
            <v>7.0000000000000007E-2</v>
          </cell>
          <cell r="K3">
            <v>30</v>
          </cell>
          <cell r="L3">
            <v>31.536000000000001</v>
          </cell>
          <cell r="M3">
            <v>2025</v>
          </cell>
          <cell r="N3">
            <v>1</v>
          </cell>
          <cell r="O3">
            <v>0.5</v>
          </cell>
          <cell r="P3">
            <v>0.56000000000000005</v>
          </cell>
          <cell r="Q3">
            <v>1</v>
          </cell>
          <cell r="R3">
            <v>7.0000000000000007E-2</v>
          </cell>
          <cell r="T3">
            <v>5478</v>
          </cell>
          <cell r="U3">
            <v>5478</v>
          </cell>
          <cell r="V3">
            <v>5478</v>
          </cell>
          <cell r="W3">
            <v>5478</v>
          </cell>
          <cell r="X3">
            <v>5478</v>
          </cell>
          <cell r="Y3">
            <v>5478</v>
          </cell>
          <cell r="Z3">
            <v>136.94999999999999</v>
          </cell>
          <cell r="AA3">
            <v>136.94999999999999</v>
          </cell>
          <cell r="AB3">
            <v>136.94999999999999</v>
          </cell>
          <cell r="AC3">
            <v>136.94999999999999</v>
          </cell>
          <cell r="AD3">
            <v>136.94999999999999</v>
          </cell>
          <cell r="AE3">
            <v>136.94999999999999</v>
          </cell>
        </row>
        <row r="4">
          <cell r="C4" t="str">
            <v>D3</v>
          </cell>
          <cell r="D4" t="str">
            <v>LT-0027  Ulindi</v>
          </cell>
          <cell r="E4" t="str">
            <v>HLT0027</v>
          </cell>
          <cell r="F4" t="str">
            <v>D3HLT0027</v>
          </cell>
          <cell r="G4" t="str">
            <v>D3HY00</v>
          </cell>
          <cell r="H4" t="str">
            <v>D3ELC01</v>
          </cell>
          <cell r="I4" t="str">
            <v>New Specific</v>
          </cell>
          <cell r="J4">
            <v>0.03</v>
          </cell>
          <cell r="K4">
            <v>30</v>
          </cell>
          <cell r="L4">
            <v>31.536000000000001</v>
          </cell>
          <cell r="M4">
            <v>2025</v>
          </cell>
          <cell r="N4">
            <v>1</v>
          </cell>
          <cell r="O4">
            <v>0.5</v>
          </cell>
          <cell r="P4">
            <v>0.56000000000000005</v>
          </cell>
          <cell r="Q4">
            <v>1</v>
          </cell>
          <cell r="R4">
            <v>0.03</v>
          </cell>
          <cell r="T4">
            <v>6124</v>
          </cell>
          <cell r="U4">
            <v>6124</v>
          </cell>
          <cell r="V4">
            <v>6124</v>
          </cell>
          <cell r="W4">
            <v>6124</v>
          </cell>
          <cell r="X4">
            <v>6124</v>
          </cell>
          <cell r="Y4">
            <v>6124</v>
          </cell>
          <cell r="Z4">
            <v>153.1</v>
          </cell>
          <cell r="AA4">
            <v>153.1</v>
          </cell>
          <cell r="AB4">
            <v>153.1</v>
          </cell>
          <cell r="AC4">
            <v>153.1</v>
          </cell>
          <cell r="AD4">
            <v>153.1</v>
          </cell>
          <cell r="AE4">
            <v>153.1</v>
          </cell>
        </row>
        <row r="5">
          <cell r="C5" t="str">
            <v>D3</v>
          </cell>
          <cell r="D5" t="str">
            <v>LT-0030  Biliza</v>
          </cell>
          <cell r="E5" t="str">
            <v>HLT0030</v>
          </cell>
          <cell r="F5" t="str">
            <v>D3HLT0030</v>
          </cell>
          <cell r="G5" t="str">
            <v>D3HY00</v>
          </cell>
          <cell r="H5" t="str">
            <v>D3ELC01</v>
          </cell>
          <cell r="I5" t="str">
            <v>New Specific</v>
          </cell>
          <cell r="J5">
            <v>3.4000000000000002E-2</v>
          </cell>
          <cell r="K5">
            <v>30</v>
          </cell>
          <cell r="L5">
            <v>31.536000000000001</v>
          </cell>
          <cell r="M5">
            <v>2025</v>
          </cell>
          <cell r="N5">
            <v>1</v>
          </cell>
          <cell r="O5">
            <v>0.5</v>
          </cell>
          <cell r="P5">
            <v>0.56000000000000005</v>
          </cell>
          <cell r="Q5">
            <v>1</v>
          </cell>
          <cell r="R5">
            <v>3.4000000000000002E-2</v>
          </cell>
          <cell r="T5">
            <v>4832</v>
          </cell>
          <cell r="U5">
            <v>4832</v>
          </cell>
          <cell r="V5">
            <v>4832</v>
          </cell>
          <cell r="W5">
            <v>4832</v>
          </cell>
          <cell r="X5">
            <v>4832</v>
          </cell>
          <cell r="Y5">
            <v>4832</v>
          </cell>
          <cell r="Z5">
            <v>120.8</v>
          </cell>
          <cell r="AA5">
            <v>120.8</v>
          </cell>
          <cell r="AB5">
            <v>120.8</v>
          </cell>
          <cell r="AC5">
            <v>120.8</v>
          </cell>
          <cell r="AD5">
            <v>120.8</v>
          </cell>
          <cell r="AE5">
            <v>120.8</v>
          </cell>
        </row>
        <row r="6">
          <cell r="C6" t="str">
            <v>D3</v>
          </cell>
          <cell r="D6" t="str">
            <v>LT-0040  Mugomba / Mungomba</v>
          </cell>
          <cell r="E6" t="str">
            <v>HLT0040</v>
          </cell>
          <cell r="F6" t="str">
            <v>D3HLT0040</v>
          </cell>
          <cell r="G6" t="str">
            <v>D3HY00</v>
          </cell>
          <cell r="H6" t="str">
            <v>D3ELC01</v>
          </cell>
          <cell r="I6" t="str">
            <v>New Specific</v>
          </cell>
          <cell r="J6">
            <v>0.04</v>
          </cell>
          <cell r="K6">
            <v>30</v>
          </cell>
          <cell r="L6">
            <v>31.536000000000001</v>
          </cell>
          <cell r="M6">
            <v>2025</v>
          </cell>
          <cell r="N6">
            <v>1</v>
          </cell>
          <cell r="O6">
            <v>0.5</v>
          </cell>
          <cell r="P6">
            <v>0.56000000000000005</v>
          </cell>
          <cell r="Q6">
            <v>1</v>
          </cell>
          <cell r="R6">
            <v>0.04</v>
          </cell>
          <cell r="T6">
            <v>4601</v>
          </cell>
          <cell r="U6">
            <v>4601</v>
          </cell>
          <cell r="V6">
            <v>4601</v>
          </cell>
          <cell r="W6">
            <v>4601</v>
          </cell>
          <cell r="X6">
            <v>4601</v>
          </cell>
          <cell r="Y6">
            <v>4601</v>
          </cell>
          <cell r="Z6">
            <v>115.02500000000001</v>
          </cell>
          <cell r="AA6">
            <v>115.02500000000001</v>
          </cell>
          <cell r="AB6">
            <v>115.02500000000001</v>
          </cell>
          <cell r="AC6">
            <v>115.02500000000001</v>
          </cell>
          <cell r="AD6">
            <v>115.02500000000001</v>
          </cell>
          <cell r="AE6">
            <v>115.02500000000001</v>
          </cell>
        </row>
        <row r="7">
          <cell r="C7" t="str">
            <v>D3</v>
          </cell>
          <cell r="D7" t="str">
            <v>LT-0046  Chutes Kasiru</v>
          </cell>
          <cell r="E7" t="str">
            <v>HLT0046</v>
          </cell>
          <cell r="F7" t="str">
            <v>D3HLT0046</v>
          </cell>
          <cell r="G7" t="str">
            <v>D3HY00</v>
          </cell>
          <cell r="H7" t="str">
            <v>D3ELC01</v>
          </cell>
          <cell r="I7" t="str">
            <v>New Specific</v>
          </cell>
          <cell r="J7">
            <v>0.04</v>
          </cell>
          <cell r="K7">
            <v>30</v>
          </cell>
          <cell r="L7">
            <v>31.536000000000001</v>
          </cell>
          <cell r="M7">
            <v>2025</v>
          </cell>
          <cell r="N7">
            <v>1</v>
          </cell>
          <cell r="O7">
            <v>0.5</v>
          </cell>
          <cell r="P7">
            <v>0.56000000000000005</v>
          </cell>
          <cell r="Q7">
            <v>1</v>
          </cell>
          <cell r="R7">
            <v>0.04</v>
          </cell>
          <cell r="T7">
            <v>4084</v>
          </cell>
          <cell r="U7">
            <v>4084</v>
          </cell>
          <cell r="V7">
            <v>4084</v>
          </cell>
          <cell r="W7">
            <v>4084</v>
          </cell>
          <cell r="X7">
            <v>4084</v>
          </cell>
          <cell r="Y7">
            <v>4084</v>
          </cell>
          <cell r="Z7">
            <v>102.1</v>
          </cell>
          <cell r="AA7">
            <v>102.1</v>
          </cell>
          <cell r="AB7">
            <v>102.1</v>
          </cell>
          <cell r="AC7">
            <v>102.1</v>
          </cell>
          <cell r="AD7">
            <v>102.1</v>
          </cell>
          <cell r="AE7">
            <v>102.1</v>
          </cell>
        </row>
        <row r="8">
          <cell r="C8" t="str">
            <v>D3</v>
          </cell>
          <cell r="D8" t="str">
            <v>LT-0067  Muhuma</v>
          </cell>
          <cell r="E8" t="str">
            <v>HLT0067</v>
          </cell>
          <cell r="F8" t="str">
            <v>D3HLT0067</v>
          </cell>
          <cell r="G8" t="str">
            <v>D3HY00</v>
          </cell>
          <cell r="H8" t="str">
            <v>D3ELC01</v>
          </cell>
          <cell r="I8" t="str">
            <v>New Specific</v>
          </cell>
          <cell r="J8">
            <v>2.5000000000000001E-2</v>
          </cell>
          <cell r="K8">
            <v>30</v>
          </cell>
          <cell r="L8">
            <v>31.536000000000001</v>
          </cell>
          <cell r="M8">
            <v>2025</v>
          </cell>
          <cell r="N8">
            <v>1</v>
          </cell>
          <cell r="O8">
            <v>0.5</v>
          </cell>
          <cell r="P8">
            <v>0.56000000000000005</v>
          </cell>
          <cell r="Q8">
            <v>1</v>
          </cell>
          <cell r="R8">
            <v>2.5000000000000001E-2</v>
          </cell>
          <cell r="T8">
            <v>5061</v>
          </cell>
          <cell r="U8">
            <v>5061</v>
          </cell>
          <cell r="V8">
            <v>5061</v>
          </cell>
          <cell r="W8">
            <v>5061</v>
          </cell>
          <cell r="X8">
            <v>5061</v>
          </cell>
          <cell r="Y8">
            <v>5061</v>
          </cell>
          <cell r="Z8">
            <v>126.52500000000001</v>
          </cell>
          <cell r="AA8">
            <v>126.52500000000001</v>
          </cell>
          <cell r="AB8">
            <v>126.52500000000001</v>
          </cell>
          <cell r="AC8">
            <v>126.52500000000001</v>
          </cell>
          <cell r="AD8">
            <v>126.52500000000001</v>
          </cell>
          <cell r="AE8">
            <v>126.52500000000001</v>
          </cell>
        </row>
        <row r="9">
          <cell r="C9" t="str">
            <v>D1</v>
          </cell>
          <cell r="D9" t="str">
            <v>LT-0087  Banda</v>
          </cell>
          <cell r="E9" t="str">
            <v>HLT0087</v>
          </cell>
          <cell r="F9" t="str">
            <v>D1HLT0087</v>
          </cell>
          <cell r="G9" t="str">
            <v>D1HY00</v>
          </cell>
          <cell r="H9" t="str">
            <v>D1ELC01</v>
          </cell>
          <cell r="I9" t="str">
            <v>New Specific</v>
          </cell>
          <cell r="J9">
            <v>3.5999999999999997E-2</v>
          </cell>
          <cell r="K9">
            <v>30</v>
          </cell>
          <cell r="L9">
            <v>31.536000000000001</v>
          </cell>
          <cell r="M9">
            <v>2025</v>
          </cell>
          <cell r="N9">
            <v>1</v>
          </cell>
          <cell r="O9">
            <v>0.5</v>
          </cell>
          <cell r="P9">
            <v>0.56000000000000005</v>
          </cell>
          <cell r="Q9">
            <v>1</v>
          </cell>
          <cell r="R9">
            <v>3.5999999999999997E-2</v>
          </cell>
          <cell r="T9">
            <v>6249</v>
          </cell>
          <cell r="U9">
            <v>6249</v>
          </cell>
          <cell r="V9">
            <v>6249</v>
          </cell>
          <cell r="W9">
            <v>6249</v>
          </cell>
          <cell r="X9">
            <v>6249</v>
          </cell>
          <cell r="Y9">
            <v>6249</v>
          </cell>
          <cell r="Z9">
            <v>156.22499999999999</v>
          </cell>
          <cell r="AA9">
            <v>156.22499999999999</v>
          </cell>
          <cell r="AB9">
            <v>156.22499999999999</v>
          </cell>
          <cell r="AC9">
            <v>156.22499999999999</v>
          </cell>
          <cell r="AD9">
            <v>156.22499999999999</v>
          </cell>
          <cell r="AE9">
            <v>156.22499999999999</v>
          </cell>
        </row>
        <row r="10">
          <cell r="C10" t="str">
            <v>D1</v>
          </cell>
          <cell r="D10" t="str">
            <v>LT-0089  Kilemfu</v>
          </cell>
          <cell r="E10" t="str">
            <v>HLT0089</v>
          </cell>
          <cell r="F10" t="str">
            <v>D1HLT0089</v>
          </cell>
          <cell r="G10" t="str">
            <v>D1HY00</v>
          </cell>
          <cell r="H10" t="str">
            <v>D1ELC01</v>
          </cell>
          <cell r="I10" t="str">
            <v>New Specific</v>
          </cell>
          <cell r="J10">
            <v>0.03</v>
          </cell>
          <cell r="K10">
            <v>30</v>
          </cell>
          <cell r="L10">
            <v>31.536000000000001</v>
          </cell>
          <cell r="M10">
            <v>2025</v>
          </cell>
          <cell r="N10">
            <v>1</v>
          </cell>
          <cell r="O10">
            <v>0.5</v>
          </cell>
          <cell r="P10">
            <v>0.56000000000000005</v>
          </cell>
          <cell r="Q10">
            <v>1</v>
          </cell>
          <cell r="R10">
            <v>0.03</v>
          </cell>
          <cell r="T10">
            <v>5734</v>
          </cell>
          <cell r="U10">
            <v>5734</v>
          </cell>
          <cell r="V10">
            <v>5734</v>
          </cell>
          <cell r="W10">
            <v>5734</v>
          </cell>
          <cell r="X10">
            <v>5734</v>
          </cell>
          <cell r="Y10">
            <v>5734</v>
          </cell>
          <cell r="Z10">
            <v>143.35</v>
          </cell>
          <cell r="AA10">
            <v>143.35</v>
          </cell>
          <cell r="AB10">
            <v>143.35</v>
          </cell>
          <cell r="AC10">
            <v>143.35</v>
          </cell>
          <cell r="AD10">
            <v>143.35</v>
          </cell>
          <cell r="AE10">
            <v>143.35</v>
          </cell>
        </row>
        <row r="11">
          <cell r="C11" t="str">
            <v>D1</v>
          </cell>
          <cell r="D11" t="str">
            <v>LT-0106  Bamba</v>
          </cell>
          <cell r="E11" t="str">
            <v>HLT0106</v>
          </cell>
          <cell r="F11" t="str">
            <v>D1HLT0106</v>
          </cell>
          <cell r="G11" t="str">
            <v>D1HY00</v>
          </cell>
          <cell r="H11" t="str">
            <v>D1ELC01</v>
          </cell>
          <cell r="I11" t="str">
            <v>New Specific</v>
          </cell>
          <cell r="J11">
            <v>2.1999999999999999E-2</v>
          </cell>
          <cell r="K11">
            <v>30</v>
          </cell>
          <cell r="L11">
            <v>31.536000000000001</v>
          </cell>
          <cell r="M11">
            <v>2025</v>
          </cell>
          <cell r="N11">
            <v>1</v>
          </cell>
          <cell r="O11">
            <v>0.5</v>
          </cell>
          <cell r="P11">
            <v>0.56000000000000005</v>
          </cell>
          <cell r="Q11">
            <v>1</v>
          </cell>
          <cell r="R11">
            <v>2.1999999999999999E-2</v>
          </cell>
          <cell r="T11">
            <v>5827</v>
          </cell>
          <cell r="U11">
            <v>5827</v>
          </cell>
          <cell r="V11">
            <v>5827</v>
          </cell>
          <cell r="W11">
            <v>5827</v>
          </cell>
          <cell r="X11">
            <v>5827</v>
          </cell>
          <cell r="Y11">
            <v>5827</v>
          </cell>
          <cell r="Z11">
            <v>145.67500000000001</v>
          </cell>
          <cell r="AA11">
            <v>145.67500000000001</v>
          </cell>
          <cell r="AB11">
            <v>145.67500000000001</v>
          </cell>
          <cell r="AC11">
            <v>145.67500000000001</v>
          </cell>
          <cell r="AD11">
            <v>145.67500000000001</v>
          </cell>
          <cell r="AE11">
            <v>145.67500000000001</v>
          </cell>
        </row>
        <row r="12">
          <cell r="C12" t="str">
            <v>D1</v>
          </cell>
          <cell r="D12" t="str">
            <v>LT-0107  Dibaya-Lubwe</v>
          </cell>
          <cell r="E12" t="str">
            <v>HLT0107</v>
          </cell>
          <cell r="F12" t="str">
            <v>D1HLT0107</v>
          </cell>
          <cell r="G12" t="str">
            <v>D1HY00</v>
          </cell>
          <cell r="H12" t="str">
            <v>D1ELC01</v>
          </cell>
          <cell r="I12" t="str">
            <v>New Specific</v>
          </cell>
          <cell r="J12">
            <v>3.5999999999999997E-2</v>
          </cell>
          <cell r="K12">
            <v>30</v>
          </cell>
          <cell r="L12">
            <v>31.536000000000001</v>
          </cell>
          <cell r="M12">
            <v>2025</v>
          </cell>
          <cell r="N12">
            <v>1</v>
          </cell>
          <cell r="O12">
            <v>0.5</v>
          </cell>
          <cell r="P12">
            <v>0.56000000000000005</v>
          </cell>
          <cell r="Q12">
            <v>1</v>
          </cell>
          <cell r="R12">
            <v>3.5999999999999997E-2</v>
          </cell>
          <cell r="T12">
            <v>6601</v>
          </cell>
          <cell r="U12">
            <v>6601</v>
          </cell>
          <cell r="V12">
            <v>6601</v>
          </cell>
          <cell r="W12">
            <v>6601</v>
          </cell>
          <cell r="X12">
            <v>6601</v>
          </cell>
          <cell r="Y12">
            <v>6601</v>
          </cell>
          <cell r="Z12">
            <v>165.02500000000001</v>
          </cell>
          <cell r="AA12">
            <v>165.02500000000001</v>
          </cell>
          <cell r="AB12">
            <v>165.02500000000001</v>
          </cell>
          <cell r="AC12">
            <v>165.02500000000001</v>
          </cell>
          <cell r="AD12">
            <v>165.02500000000001</v>
          </cell>
          <cell r="AE12">
            <v>165.02500000000001</v>
          </cell>
        </row>
        <row r="13">
          <cell r="C13" t="str">
            <v>D4</v>
          </cell>
          <cell r="D13" t="str">
            <v>LT-0112  Tshilomba</v>
          </cell>
          <cell r="E13" t="str">
            <v>HLT0112</v>
          </cell>
          <cell r="F13" t="str">
            <v>D4HLT0112</v>
          </cell>
          <cell r="G13" t="str">
            <v>D4HY00</v>
          </cell>
          <cell r="H13" t="str">
            <v>D4ELC01</v>
          </cell>
          <cell r="I13" t="str">
            <v>New Specific</v>
          </cell>
          <cell r="J13">
            <v>2.8000000000000001E-2</v>
          </cell>
          <cell r="K13">
            <v>30</v>
          </cell>
          <cell r="L13">
            <v>31.536000000000001</v>
          </cell>
          <cell r="M13">
            <v>2025</v>
          </cell>
          <cell r="N13">
            <v>1</v>
          </cell>
          <cell r="O13">
            <v>0.5</v>
          </cell>
          <cell r="P13">
            <v>0.56000000000000005</v>
          </cell>
          <cell r="Q13">
            <v>1</v>
          </cell>
          <cell r="R13">
            <v>2.8000000000000001E-2</v>
          </cell>
          <cell r="T13">
            <v>5064</v>
          </cell>
          <cell r="U13">
            <v>5064</v>
          </cell>
          <cell r="V13">
            <v>5064</v>
          </cell>
          <cell r="W13">
            <v>5064</v>
          </cell>
          <cell r="X13">
            <v>5064</v>
          </cell>
          <cell r="Y13">
            <v>5064</v>
          </cell>
          <cell r="Z13">
            <v>126.6</v>
          </cell>
          <cell r="AA13">
            <v>126.6</v>
          </cell>
          <cell r="AB13">
            <v>126.6</v>
          </cell>
          <cell r="AC13">
            <v>126.6</v>
          </cell>
          <cell r="AD13">
            <v>126.6</v>
          </cell>
          <cell r="AE13">
            <v>126.6</v>
          </cell>
        </row>
        <row r="14">
          <cell r="C14" t="str">
            <v>D1</v>
          </cell>
          <cell r="D14" t="str">
            <v>LT-0113  Ingende</v>
          </cell>
          <cell r="E14" t="str">
            <v>HLT0113</v>
          </cell>
          <cell r="F14" t="str">
            <v>D1HLT0113</v>
          </cell>
          <cell r="G14" t="str">
            <v>D1HY00</v>
          </cell>
          <cell r="H14" t="str">
            <v>D1ELC01</v>
          </cell>
          <cell r="I14" t="str">
            <v>New Specific</v>
          </cell>
          <cell r="J14">
            <v>8.1000000000000003E-2</v>
          </cell>
          <cell r="K14">
            <v>30</v>
          </cell>
          <cell r="L14">
            <v>31.536000000000001</v>
          </cell>
          <cell r="M14">
            <v>2025</v>
          </cell>
          <cell r="N14">
            <v>1</v>
          </cell>
          <cell r="O14">
            <v>0.5</v>
          </cell>
          <cell r="P14">
            <v>0.56000000000000005</v>
          </cell>
          <cell r="Q14">
            <v>1</v>
          </cell>
          <cell r="R14">
            <v>8.1000000000000003E-2</v>
          </cell>
          <cell r="T14">
            <v>6355</v>
          </cell>
          <cell r="U14">
            <v>6355</v>
          </cell>
          <cell r="V14">
            <v>6355</v>
          </cell>
          <cell r="W14">
            <v>6355</v>
          </cell>
          <cell r="X14">
            <v>6355</v>
          </cell>
          <cell r="Y14">
            <v>6355</v>
          </cell>
          <cell r="Z14">
            <v>158.875</v>
          </cell>
          <cell r="AA14">
            <v>158.875</v>
          </cell>
          <cell r="AB14">
            <v>158.875</v>
          </cell>
          <cell r="AC14">
            <v>158.875</v>
          </cell>
          <cell r="AD14">
            <v>158.875</v>
          </cell>
          <cell r="AE14">
            <v>158.875</v>
          </cell>
        </row>
        <row r="15">
          <cell r="C15" t="str">
            <v>D2</v>
          </cell>
          <cell r="D15" t="str">
            <v>LT-0165  Kabundji</v>
          </cell>
          <cell r="E15" t="str">
            <v>HLT0165</v>
          </cell>
          <cell r="F15" t="str">
            <v>D2HLT0165</v>
          </cell>
          <cell r="G15" t="str">
            <v>D2HY00</v>
          </cell>
          <cell r="H15" t="str">
            <v>D2ELC01</v>
          </cell>
          <cell r="I15" t="str">
            <v>New Specific</v>
          </cell>
          <cell r="J15">
            <v>3.5000000000000003E-2</v>
          </cell>
          <cell r="K15">
            <v>30</v>
          </cell>
          <cell r="L15">
            <v>31.536000000000001</v>
          </cell>
          <cell r="M15">
            <v>2025</v>
          </cell>
          <cell r="N15">
            <v>1</v>
          </cell>
          <cell r="O15">
            <v>0.5</v>
          </cell>
          <cell r="P15">
            <v>0.56000000000000005</v>
          </cell>
          <cell r="Q15">
            <v>1</v>
          </cell>
          <cell r="R15">
            <v>3.5000000000000003E-2</v>
          </cell>
          <cell r="T15">
            <v>6310</v>
          </cell>
          <cell r="U15">
            <v>6310</v>
          </cell>
          <cell r="V15">
            <v>6310</v>
          </cell>
          <cell r="W15">
            <v>6310</v>
          </cell>
          <cell r="X15">
            <v>6310</v>
          </cell>
          <cell r="Y15">
            <v>6310</v>
          </cell>
          <cell r="Z15">
            <v>157.75</v>
          </cell>
          <cell r="AA15">
            <v>157.75</v>
          </cell>
          <cell r="AB15">
            <v>157.75</v>
          </cell>
          <cell r="AC15">
            <v>157.75</v>
          </cell>
          <cell r="AD15">
            <v>157.75</v>
          </cell>
          <cell r="AE15">
            <v>157.75</v>
          </cell>
        </row>
        <row r="16">
          <cell r="C16" t="str">
            <v>D2</v>
          </cell>
          <cell r="D16" t="str">
            <v>LT-0166  Kayo</v>
          </cell>
          <cell r="E16" t="str">
            <v>HLT0166</v>
          </cell>
          <cell r="F16" t="str">
            <v>D2HLT0166</v>
          </cell>
          <cell r="G16" t="str">
            <v>D2HY00</v>
          </cell>
          <cell r="H16" t="str">
            <v>D2ELC01</v>
          </cell>
          <cell r="I16" t="str">
            <v>New Specific</v>
          </cell>
          <cell r="J16">
            <v>3.4000000000000002E-2</v>
          </cell>
          <cell r="K16">
            <v>30</v>
          </cell>
          <cell r="L16">
            <v>31.536000000000001</v>
          </cell>
          <cell r="M16">
            <v>2025</v>
          </cell>
          <cell r="N16">
            <v>1</v>
          </cell>
          <cell r="O16">
            <v>0.5</v>
          </cell>
          <cell r="P16">
            <v>0.56000000000000005</v>
          </cell>
          <cell r="Q16">
            <v>1</v>
          </cell>
          <cell r="R16">
            <v>3.4000000000000002E-2</v>
          </cell>
          <cell r="T16">
            <v>6236</v>
          </cell>
          <cell r="U16">
            <v>6236</v>
          </cell>
          <cell r="V16">
            <v>6236</v>
          </cell>
          <cell r="W16">
            <v>6236</v>
          </cell>
          <cell r="X16">
            <v>6236</v>
          </cell>
          <cell r="Y16">
            <v>6236</v>
          </cell>
          <cell r="Z16">
            <v>155.9</v>
          </cell>
          <cell r="AA16">
            <v>155.9</v>
          </cell>
          <cell r="AB16">
            <v>155.9</v>
          </cell>
          <cell r="AC16">
            <v>155.9</v>
          </cell>
          <cell r="AD16">
            <v>155.9</v>
          </cell>
          <cell r="AE16">
            <v>155.9</v>
          </cell>
        </row>
        <row r="17">
          <cell r="C17" t="str">
            <v>D2</v>
          </cell>
          <cell r="D17" t="str">
            <v>LT-0171  Mukuleshi</v>
          </cell>
          <cell r="E17" t="str">
            <v>HLT0171</v>
          </cell>
          <cell r="F17" t="str">
            <v>D2HLT0171</v>
          </cell>
          <cell r="G17" t="str">
            <v>D2HY00</v>
          </cell>
          <cell r="H17" t="str">
            <v>D2ELC01</v>
          </cell>
          <cell r="I17" t="str">
            <v>New Specific</v>
          </cell>
          <cell r="J17">
            <v>3.5000000000000003E-2</v>
          </cell>
          <cell r="K17">
            <v>30</v>
          </cell>
          <cell r="L17">
            <v>31.536000000000001</v>
          </cell>
          <cell r="M17">
            <v>2025</v>
          </cell>
          <cell r="N17">
            <v>1</v>
          </cell>
          <cell r="O17">
            <v>0.5</v>
          </cell>
          <cell r="P17">
            <v>0.56000000000000005</v>
          </cell>
          <cell r="Q17">
            <v>1</v>
          </cell>
          <cell r="R17">
            <v>3.5000000000000003E-2</v>
          </cell>
          <cell r="T17">
            <v>6345</v>
          </cell>
          <cell r="U17">
            <v>6345</v>
          </cell>
          <cell r="V17">
            <v>6345</v>
          </cell>
          <cell r="W17">
            <v>6345</v>
          </cell>
          <cell r="X17">
            <v>6345</v>
          </cell>
          <cell r="Y17">
            <v>6345</v>
          </cell>
          <cell r="Z17">
            <v>158.625</v>
          </cell>
          <cell r="AA17">
            <v>158.625</v>
          </cell>
          <cell r="AB17">
            <v>158.625</v>
          </cell>
          <cell r="AC17">
            <v>158.625</v>
          </cell>
          <cell r="AD17">
            <v>158.625</v>
          </cell>
          <cell r="AE17">
            <v>158.625</v>
          </cell>
        </row>
        <row r="18">
          <cell r="C18" t="str">
            <v>D2</v>
          </cell>
          <cell r="D18" t="str">
            <v>LT-0182  Kambuji</v>
          </cell>
          <cell r="E18" t="str">
            <v>HLT0182</v>
          </cell>
          <cell r="F18" t="str">
            <v>D2HLT0182</v>
          </cell>
          <cell r="G18" t="str">
            <v>D2HY00</v>
          </cell>
          <cell r="H18" t="str">
            <v>D2ELC01</v>
          </cell>
          <cell r="I18" t="str">
            <v>New Specific</v>
          </cell>
          <cell r="J18">
            <v>3.3799999999999997E-2</v>
          </cell>
          <cell r="K18">
            <v>30</v>
          </cell>
          <cell r="L18">
            <v>31.536000000000001</v>
          </cell>
          <cell r="M18">
            <v>2025</v>
          </cell>
          <cell r="N18">
            <v>1</v>
          </cell>
          <cell r="O18">
            <v>0.5</v>
          </cell>
          <cell r="P18">
            <v>0.56000000000000005</v>
          </cell>
          <cell r="Q18">
            <v>1</v>
          </cell>
          <cell r="R18">
            <v>3.3799999999999997E-2</v>
          </cell>
          <cell r="T18">
            <v>4721</v>
          </cell>
          <cell r="U18">
            <v>4721</v>
          </cell>
          <cell r="V18">
            <v>4721</v>
          </cell>
          <cell r="W18">
            <v>4721</v>
          </cell>
          <cell r="X18">
            <v>4721</v>
          </cell>
          <cell r="Y18">
            <v>4721</v>
          </cell>
          <cell r="Z18">
            <v>118.02500000000001</v>
          </cell>
          <cell r="AA18">
            <v>118.02500000000001</v>
          </cell>
          <cell r="AB18">
            <v>118.02500000000001</v>
          </cell>
          <cell r="AC18">
            <v>118.02500000000001</v>
          </cell>
          <cell r="AD18">
            <v>118.02500000000001</v>
          </cell>
          <cell r="AE18">
            <v>118.02500000000001</v>
          </cell>
        </row>
        <row r="19">
          <cell r="C19" t="str">
            <v>D1</v>
          </cell>
          <cell r="D19" t="str">
            <v>SF-0670  SF-0670</v>
          </cell>
          <cell r="E19" t="str">
            <v>HSF0670</v>
          </cell>
          <cell r="F19" t="str">
            <v>D1HSF0670</v>
          </cell>
          <cell r="G19" t="str">
            <v>D1HY00</v>
          </cell>
          <cell r="H19" t="str">
            <v>D1ELC01</v>
          </cell>
          <cell r="I19" t="str">
            <v>New Specific</v>
          </cell>
          <cell r="J19">
            <v>2.7300000000000001E-2</v>
          </cell>
          <cell r="K19">
            <v>30</v>
          </cell>
          <cell r="L19">
            <v>31.536000000000001</v>
          </cell>
          <cell r="M19">
            <v>2025</v>
          </cell>
          <cell r="N19">
            <v>1</v>
          </cell>
          <cell r="O19">
            <v>0.5</v>
          </cell>
          <cell r="P19">
            <v>0.56000000000000005</v>
          </cell>
          <cell r="Q19">
            <v>1</v>
          </cell>
          <cell r="R19">
            <v>2.7300000000000001E-2</v>
          </cell>
          <cell r="T19">
            <v>5039</v>
          </cell>
          <cell r="U19">
            <v>5039</v>
          </cell>
          <cell r="V19">
            <v>5039</v>
          </cell>
          <cell r="W19">
            <v>5039</v>
          </cell>
          <cell r="X19">
            <v>5039</v>
          </cell>
          <cell r="Y19">
            <v>5039</v>
          </cell>
          <cell r="Z19">
            <v>125.97499999999999</v>
          </cell>
          <cell r="AA19">
            <v>125.97499999999999</v>
          </cell>
          <cell r="AB19">
            <v>125.97499999999999</v>
          </cell>
          <cell r="AC19">
            <v>125.97499999999999</v>
          </cell>
          <cell r="AD19">
            <v>125.97499999999999</v>
          </cell>
          <cell r="AE19">
            <v>125.97499999999999</v>
          </cell>
        </row>
        <row r="20">
          <cell r="C20" t="str">
            <v>D1</v>
          </cell>
          <cell r="D20" t="str">
            <v>SF-0698  SF-0698</v>
          </cell>
          <cell r="E20" t="str">
            <v>HSF0698</v>
          </cell>
          <cell r="F20" t="str">
            <v>D1HSF0698</v>
          </cell>
          <cell r="G20" t="str">
            <v>D1HY00</v>
          </cell>
          <cell r="H20" t="str">
            <v>D1ELC01</v>
          </cell>
          <cell r="I20" t="str">
            <v>New Specific</v>
          </cell>
          <cell r="J20">
            <v>3.3399999999999999E-2</v>
          </cell>
          <cell r="K20">
            <v>30</v>
          </cell>
          <cell r="L20">
            <v>31.536000000000001</v>
          </cell>
          <cell r="M20">
            <v>2025</v>
          </cell>
          <cell r="N20">
            <v>1</v>
          </cell>
          <cell r="O20">
            <v>0.5</v>
          </cell>
          <cell r="P20">
            <v>0.56000000000000005</v>
          </cell>
          <cell r="Q20">
            <v>1</v>
          </cell>
          <cell r="R20">
            <v>3.3399999999999999E-2</v>
          </cell>
          <cell r="T20">
            <v>4635</v>
          </cell>
          <cell r="U20">
            <v>4635</v>
          </cell>
          <cell r="V20">
            <v>4635</v>
          </cell>
          <cell r="W20">
            <v>4635</v>
          </cell>
          <cell r="X20">
            <v>4635</v>
          </cell>
          <cell r="Y20">
            <v>4635</v>
          </cell>
          <cell r="Z20">
            <v>115.875</v>
          </cell>
          <cell r="AA20">
            <v>115.875</v>
          </cell>
          <cell r="AB20">
            <v>115.875</v>
          </cell>
          <cell r="AC20">
            <v>115.875</v>
          </cell>
          <cell r="AD20">
            <v>115.875</v>
          </cell>
          <cell r="AE20">
            <v>115.875</v>
          </cell>
        </row>
        <row r="21">
          <cell r="C21" t="str">
            <v>D1</v>
          </cell>
          <cell r="D21" t="str">
            <v>SF-0844  SF-0844</v>
          </cell>
          <cell r="E21" t="str">
            <v>HSF0844</v>
          </cell>
          <cell r="F21" t="str">
            <v>D1HSF0844</v>
          </cell>
          <cell r="G21" t="str">
            <v>D1HY00</v>
          </cell>
          <cell r="H21" t="str">
            <v>D1ELC01</v>
          </cell>
          <cell r="I21" t="str">
            <v>New Specific</v>
          </cell>
          <cell r="J21">
            <v>2.0799999999999999E-2</v>
          </cell>
          <cell r="K21">
            <v>30</v>
          </cell>
          <cell r="L21">
            <v>31.536000000000001</v>
          </cell>
          <cell r="M21">
            <v>2025</v>
          </cell>
          <cell r="N21">
            <v>1</v>
          </cell>
          <cell r="O21">
            <v>0.5</v>
          </cell>
          <cell r="P21">
            <v>0.56000000000000005</v>
          </cell>
          <cell r="Q21">
            <v>1</v>
          </cell>
          <cell r="R21">
            <v>2.0799999999999999E-2</v>
          </cell>
          <cell r="T21">
            <v>6681</v>
          </cell>
          <cell r="U21">
            <v>6681</v>
          </cell>
          <cell r="V21">
            <v>6681</v>
          </cell>
          <cell r="W21">
            <v>6681</v>
          </cell>
          <cell r="X21">
            <v>6681</v>
          </cell>
          <cell r="Y21">
            <v>6681</v>
          </cell>
          <cell r="Z21">
            <v>167.02500000000001</v>
          </cell>
          <cell r="AA21">
            <v>167.02500000000001</v>
          </cell>
          <cell r="AB21">
            <v>167.02500000000001</v>
          </cell>
          <cell r="AC21">
            <v>167.02500000000001</v>
          </cell>
          <cell r="AD21">
            <v>167.02500000000001</v>
          </cell>
          <cell r="AE21">
            <v>167.02500000000001</v>
          </cell>
        </row>
        <row r="22">
          <cell r="C22" t="str">
            <v>D2</v>
          </cell>
          <cell r="D22" t="str">
            <v>SF-0852  SF-0852</v>
          </cell>
          <cell r="E22" t="str">
            <v>HSF0852</v>
          </cell>
          <cell r="F22" t="str">
            <v>D2HSF0852</v>
          </cell>
          <cell r="G22" t="str">
            <v>D2HY00</v>
          </cell>
          <cell r="H22" t="str">
            <v>D2ELC01</v>
          </cell>
          <cell r="I22" t="str">
            <v>New Specific</v>
          </cell>
          <cell r="J22">
            <v>4.4200000000000003E-2</v>
          </cell>
          <cell r="K22">
            <v>30</v>
          </cell>
          <cell r="L22">
            <v>31.536000000000001</v>
          </cell>
          <cell r="M22">
            <v>2025</v>
          </cell>
          <cell r="N22">
            <v>1</v>
          </cell>
          <cell r="O22">
            <v>0.5</v>
          </cell>
          <cell r="P22">
            <v>0.56000000000000005</v>
          </cell>
          <cell r="Q22">
            <v>1</v>
          </cell>
          <cell r="R22">
            <v>4.4200000000000003E-2</v>
          </cell>
          <cell r="T22">
            <v>4616</v>
          </cell>
          <cell r="U22">
            <v>4616</v>
          </cell>
          <cell r="V22">
            <v>4616</v>
          </cell>
          <cell r="W22">
            <v>4616</v>
          </cell>
          <cell r="X22">
            <v>4616</v>
          </cell>
          <cell r="Y22">
            <v>4616</v>
          </cell>
          <cell r="Z22">
            <v>115.4</v>
          </cell>
          <cell r="AA22">
            <v>115.4</v>
          </cell>
          <cell r="AB22">
            <v>115.4</v>
          </cell>
          <cell r="AC22">
            <v>115.4</v>
          </cell>
          <cell r="AD22">
            <v>115.4</v>
          </cell>
          <cell r="AE22">
            <v>115.4</v>
          </cell>
        </row>
        <row r="23">
          <cell r="C23" t="str">
            <v>D1</v>
          </cell>
          <cell r="D23" t="str">
            <v>SF-0885  SF-0885</v>
          </cell>
          <cell r="E23" t="str">
            <v>HSF0885</v>
          </cell>
          <cell r="F23" t="str">
            <v>D1HSF0885</v>
          </cell>
          <cell r="G23" t="str">
            <v>D1HY00</v>
          </cell>
          <cell r="H23" t="str">
            <v>D1ELC01</v>
          </cell>
          <cell r="I23" t="str">
            <v>New Specific</v>
          </cell>
          <cell r="J23">
            <v>2.9399999999999999E-2</v>
          </cell>
          <cell r="K23">
            <v>30</v>
          </cell>
          <cell r="L23">
            <v>31.536000000000001</v>
          </cell>
          <cell r="M23">
            <v>2025</v>
          </cell>
          <cell r="N23">
            <v>1</v>
          </cell>
          <cell r="O23">
            <v>0.5</v>
          </cell>
          <cell r="P23">
            <v>0.56000000000000005</v>
          </cell>
          <cell r="Q23">
            <v>1</v>
          </cell>
          <cell r="R23">
            <v>2.9399999999999999E-2</v>
          </cell>
          <cell r="T23">
            <v>6021</v>
          </cell>
          <cell r="U23">
            <v>6021</v>
          </cell>
          <cell r="V23">
            <v>6021</v>
          </cell>
          <cell r="W23">
            <v>6021</v>
          </cell>
          <cell r="X23">
            <v>6021</v>
          </cell>
          <cell r="Y23">
            <v>6021</v>
          </cell>
          <cell r="Z23">
            <v>150.52500000000001</v>
          </cell>
          <cell r="AA23">
            <v>150.52500000000001</v>
          </cell>
          <cell r="AB23">
            <v>150.52500000000001</v>
          </cell>
          <cell r="AC23">
            <v>150.52500000000001</v>
          </cell>
          <cell r="AD23">
            <v>150.52500000000001</v>
          </cell>
          <cell r="AE23">
            <v>150.52500000000001</v>
          </cell>
        </row>
        <row r="24">
          <cell r="C24" t="str">
            <v>D1</v>
          </cell>
          <cell r="D24" t="str">
            <v>SF-0889  SF-0889</v>
          </cell>
          <cell r="E24" t="str">
            <v>HSF0889</v>
          </cell>
          <cell r="F24" t="str">
            <v>D1HSF0889</v>
          </cell>
          <cell r="G24" t="str">
            <v>D1HY00</v>
          </cell>
          <cell r="H24" t="str">
            <v>D1ELC01</v>
          </cell>
          <cell r="I24" t="str">
            <v>New Specific</v>
          </cell>
          <cell r="J24">
            <v>3.4500000000000003E-2</v>
          </cell>
          <cell r="K24">
            <v>30</v>
          </cell>
          <cell r="L24">
            <v>31.536000000000001</v>
          </cell>
          <cell r="M24">
            <v>2025</v>
          </cell>
          <cell r="N24">
            <v>1</v>
          </cell>
          <cell r="O24">
            <v>0.5</v>
          </cell>
          <cell r="P24">
            <v>0.56000000000000005</v>
          </cell>
          <cell r="Q24">
            <v>1</v>
          </cell>
          <cell r="R24">
            <v>3.4500000000000003E-2</v>
          </cell>
          <cell r="T24">
            <v>5783</v>
          </cell>
          <cell r="U24">
            <v>5783</v>
          </cell>
          <cell r="V24">
            <v>5783</v>
          </cell>
          <cell r="W24">
            <v>5783</v>
          </cell>
          <cell r="X24">
            <v>5783</v>
          </cell>
          <cell r="Y24">
            <v>5783</v>
          </cell>
          <cell r="Z24">
            <v>144.57499999999999</v>
          </cell>
          <cell r="AA24">
            <v>144.57499999999999</v>
          </cell>
          <cell r="AB24">
            <v>144.57499999999999</v>
          </cell>
          <cell r="AC24">
            <v>144.57499999999999</v>
          </cell>
          <cell r="AD24">
            <v>144.57499999999999</v>
          </cell>
          <cell r="AE24">
            <v>144.57499999999999</v>
          </cell>
        </row>
        <row r="25">
          <cell r="C25" t="str">
            <v>D1</v>
          </cell>
          <cell r="D25" t="str">
            <v>SF-0897  SF-0897</v>
          </cell>
          <cell r="E25" t="str">
            <v>HSF0897</v>
          </cell>
          <cell r="F25" t="str">
            <v>D1HSF0897</v>
          </cell>
          <cell r="G25" t="str">
            <v>D1HY00</v>
          </cell>
          <cell r="H25" t="str">
            <v>D1ELC01</v>
          </cell>
          <cell r="I25" t="str">
            <v>New Specific</v>
          </cell>
          <cell r="J25">
            <v>2.8899999999999999E-2</v>
          </cell>
          <cell r="K25">
            <v>30</v>
          </cell>
          <cell r="L25">
            <v>31.536000000000001</v>
          </cell>
          <cell r="M25">
            <v>2025</v>
          </cell>
          <cell r="N25">
            <v>1</v>
          </cell>
          <cell r="O25">
            <v>0.5</v>
          </cell>
          <cell r="P25">
            <v>0.56000000000000005</v>
          </cell>
          <cell r="Q25">
            <v>1</v>
          </cell>
          <cell r="R25">
            <v>2.8899999999999999E-2</v>
          </cell>
          <cell r="T25">
            <v>6096</v>
          </cell>
          <cell r="U25">
            <v>6096</v>
          </cell>
          <cell r="V25">
            <v>6096</v>
          </cell>
          <cell r="W25">
            <v>6096</v>
          </cell>
          <cell r="X25">
            <v>6096</v>
          </cell>
          <cell r="Y25">
            <v>6096</v>
          </cell>
          <cell r="Z25">
            <v>152.4</v>
          </cell>
          <cell r="AA25">
            <v>152.4</v>
          </cell>
          <cell r="AB25">
            <v>152.4</v>
          </cell>
          <cell r="AC25">
            <v>152.4</v>
          </cell>
          <cell r="AD25">
            <v>152.4</v>
          </cell>
          <cell r="AE25">
            <v>152.4</v>
          </cell>
        </row>
        <row r="26">
          <cell r="C26" t="str">
            <v>D2</v>
          </cell>
          <cell r="D26" t="str">
            <v>SF-0910  SF-0910</v>
          </cell>
          <cell r="E26" t="str">
            <v>HSF0910</v>
          </cell>
          <cell r="F26" t="str">
            <v>D2HSF0910</v>
          </cell>
          <cell r="G26" t="str">
            <v>D2HY00</v>
          </cell>
          <cell r="H26" t="str">
            <v>D2ELC01</v>
          </cell>
          <cell r="I26" t="str">
            <v>New Specific</v>
          </cell>
          <cell r="J26">
            <v>4.1099999999999998E-2</v>
          </cell>
          <cell r="K26">
            <v>30</v>
          </cell>
          <cell r="L26">
            <v>31.536000000000001</v>
          </cell>
          <cell r="M26">
            <v>2025</v>
          </cell>
          <cell r="N26">
            <v>1</v>
          </cell>
          <cell r="O26">
            <v>0.5</v>
          </cell>
          <cell r="P26">
            <v>0.56000000000000005</v>
          </cell>
          <cell r="Q26">
            <v>1</v>
          </cell>
          <cell r="R26">
            <v>4.1099999999999998E-2</v>
          </cell>
          <cell r="T26">
            <v>4988</v>
          </cell>
          <cell r="U26">
            <v>4988</v>
          </cell>
          <cell r="V26">
            <v>4988</v>
          </cell>
          <cell r="W26">
            <v>4988</v>
          </cell>
          <cell r="X26">
            <v>4988</v>
          </cell>
          <cell r="Y26">
            <v>4988</v>
          </cell>
          <cell r="Z26">
            <v>124.7</v>
          </cell>
          <cell r="AA26">
            <v>124.7</v>
          </cell>
          <cell r="AB26">
            <v>124.7</v>
          </cell>
          <cell r="AC26">
            <v>124.7</v>
          </cell>
          <cell r="AD26">
            <v>124.7</v>
          </cell>
          <cell r="AE26">
            <v>124.7</v>
          </cell>
        </row>
        <row r="27">
          <cell r="C27" t="str">
            <v>D3</v>
          </cell>
          <cell r="D27" t="str">
            <v>SF-0911  SF-0911</v>
          </cell>
          <cell r="E27" t="str">
            <v>HSF0911</v>
          </cell>
          <cell r="F27" t="str">
            <v>D3HSF0911</v>
          </cell>
          <cell r="G27" t="str">
            <v>D3HY00</v>
          </cell>
          <cell r="H27" t="str">
            <v>D3ELC01</v>
          </cell>
          <cell r="I27" t="str">
            <v>New Specific</v>
          </cell>
          <cell r="J27">
            <v>2.8500000000000001E-2</v>
          </cell>
          <cell r="K27">
            <v>30</v>
          </cell>
          <cell r="L27">
            <v>31.536000000000001</v>
          </cell>
          <cell r="M27">
            <v>2025</v>
          </cell>
          <cell r="N27">
            <v>1</v>
          </cell>
          <cell r="O27">
            <v>0.5</v>
          </cell>
          <cell r="P27">
            <v>0.56000000000000005</v>
          </cell>
          <cell r="Q27">
            <v>1</v>
          </cell>
          <cell r="R27">
            <v>2.8500000000000001E-2</v>
          </cell>
          <cell r="T27">
            <v>5476</v>
          </cell>
          <cell r="U27">
            <v>5476</v>
          </cell>
          <cell r="V27">
            <v>5476</v>
          </cell>
          <cell r="W27">
            <v>5476</v>
          </cell>
          <cell r="X27">
            <v>5476</v>
          </cell>
          <cell r="Y27">
            <v>5476</v>
          </cell>
          <cell r="Z27">
            <v>136.9</v>
          </cell>
          <cell r="AA27">
            <v>136.9</v>
          </cell>
          <cell r="AB27">
            <v>136.9</v>
          </cell>
          <cell r="AC27">
            <v>136.9</v>
          </cell>
          <cell r="AD27">
            <v>136.9</v>
          </cell>
          <cell r="AE27">
            <v>136.9</v>
          </cell>
        </row>
        <row r="28">
          <cell r="C28" t="str">
            <v>D1</v>
          </cell>
          <cell r="D28" t="str">
            <v>SF-0937  SF-0937</v>
          </cell>
          <cell r="E28" t="str">
            <v>HSF0937</v>
          </cell>
          <cell r="F28" t="str">
            <v>D1HSF0937</v>
          </cell>
          <cell r="G28" t="str">
            <v>D1HY00</v>
          </cell>
          <cell r="H28" t="str">
            <v>D1ELC01</v>
          </cell>
          <cell r="I28" t="str">
            <v>New Specific</v>
          </cell>
          <cell r="J28">
            <v>2.46E-2</v>
          </cell>
          <cell r="K28">
            <v>30</v>
          </cell>
          <cell r="L28">
            <v>31.536000000000001</v>
          </cell>
          <cell r="M28">
            <v>2025</v>
          </cell>
          <cell r="N28">
            <v>1</v>
          </cell>
          <cell r="O28">
            <v>0.5</v>
          </cell>
          <cell r="P28">
            <v>0.56000000000000005</v>
          </cell>
          <cell r="Q28">
            <v>1</v>
          </cell>
          <cell r="R28">
            <v>2.46E-2</v>
          </cell>
          <cell r="T28">
            <v>5583</v>
          </cell>
          <cell r="U28">
            <v>5583</v>
          </cell>
          <cell r="V28">
            <v>5583</v>
          </cell>
          <cell r="W28">
            <v>5583</v>
          </cell>
          <cell r="X28">
            <v>5583</v>
          </cell>
          <cell r="Y28">
            <v>5583</v>
          </cell>
          <cell r="Z28">
            <v>139.57499999999999</v>
          </cell>
          <cell r="AA28">
            <v>139.57499999999999</v>
          </cell>
          <cell r="AB28">
            <v>139.57499999999999</v>
          </cell>
          <cell r="AC28">
            <v>139.57499999999999</v>
          </cell>
          <cell r="AD28">
            <v>139.57499999999999</v>
          </cell>
          <cell r="AE28">
            <v>139.57499999999999</v>
          </cell>
        </row>
        <row r="29">
          <cell r="C29" t="str">
            <v>D4</v>
          </cell>
          <cell r="D29" t="str">
            <v>SF-0958  SF-0958</v>
          </cell>
          <cell r="E29" t="str">
            <v>HSF0958</v>
          </cell>
          <cell r="F29" t="str">
            <v>D4HSF0958</v>
          </cell>
          <cell r="G29" t="str">
            <v>D4HY00</v>
          </cell>
          <cell r="H29" t="str">
            <v>D4ELC01</v>
          </cell>
          <cell r="I29" t="str">
            <v>New Specific</v>
          </cell>
          <cell r="J29">
            <v>4.3099999999999999E-2</v>
          </cell>
          <cell r="K29">
            <v>30</v>
          </cell>
          <cell r="L29">
            <v>31.536000000000001</v>
          </cell>
          <cell r="M29">
            <v>2025</v>
          </cell>
          <cell r="N29">
            <v>1</v>
          </cell>
          <cell r="O29">
            <v>0.5</v>
          </cell>
          <cell r="P29">
            <v>0.56000000000000005</v>
          </cell>
          <cell r="Q29">
            <v>1</v>
          </cell>
          <cell r="R29">
            <v>4.3099999999999999E-2</v>
          </cell>
          <cell r="T29">
            <v>5464</v>
          </cell>
          <cell r="U29">
            <v>5464</v>
          </cell>
          <cell r="V29">
            <v>5464</v>
          </cell>
          <cell r="W29">
            <v>5464</v>
          </cell>
          <cell r="X29">
            <v>5464</v>
          </cell>
          <cell r="Y29">
            <v>5464</v>
          </cell>
          <cell r="Z29">
            <v>136.6</v>
          </cell>
          <cell r="AA29">
            <v>136.6</v>
          </cell>
          <cell r="AB29">
            <v>136.6</v>
          </cell>
          <cell r="AC29">
            <v>136.6</v>
          </cell>
          <cell r="AD29">
            <v>136.6</v>
          </cell>
          <cell r="AE29">
            <v>136.6</v>
          </cell>
        </row>
        <row r="30">
          <cell r="C30" t="str">
            <v>D4</v>
          </cell>
          <cell r="D30" t="str">
            <v>SF-0963  SF-0963</v>
          </cell>
          <cell r="E30" t="str">
            <v>HSF0963</v>
          </cell>
          <cell r="F30" t="str">
            <v>D4HSF0963</v>
          </cell>
          <cell r="G30" t="str">
            <v>D4HY00</v>
          </cell>
          <cell r="H30" t="str">
            <v>D4ELC01</v>
          </cell>
          <cell r="I30" t="str">
            <v>New Specific</v>
          </cell>
          <cell r="J30">
            <v>2.3300000000000001E-2</v>
          </cell>
          <cell r="K30">
            <v>30</v>
          </cell>
          <cell r="L30">
            <v>31.536000000000001</v>
          </cell>
          <cell r="M30">
            <v>2025</v>
          </cell>
          <cell r="N30">
            <v>1</v>
          </cell>
          <cell r="O30">
            <v>0.5</v>
          </cell>
          <cell r="P30">
            <v>0.56000000000000005</v>
          </cell>
          <cell r="Q30">
            <v>1</v>
          </cell>
          <cell r="R30">
            <v>2.3300000000000001E-2</v>
          </cell>
          <cell r="T30">
            <v>6842</v>
          </cell>
          <cell r="U30">
            <v>6842</v>
          </cell>
          <cell r="V30">
            <v>6842</v>
          </cell>
          <cell r="W30">
            <v>6842</v>
          </cell>
          <cell r="X30">
            <v>6842</v>
          </cell>
          <cell r="Y30">
            <v>6842</v>
          </cell>
          <cell r="Z30">
            <v>171.05</v>
          </cell>
          <cell r="AA30">
            <v>171.05</v>
          </cell>
          <cell r="AB30">
            <v>171.05</v>
          </cell>
          <cell r="AC30">
            <v>171.05</v>
          </cell>
          <cell r="AD30">
            <v>171.05</v>
          </cell>
          <cell r="AE30">
            <v>171.05</v>
          </cell>
        </row>
        <row r="31">
          <cell r="C31" t="str">
            <v>D4</v>
          </cell>
          <cell r="D31" t="str">
            <v>SF-0966  SF-0966</v>
          </cell>
          <cell r="E31" t="str">
            <v>HSF0966</v>
          </cell>
          <cell r="F31" t="str">
            <v>D4HSF0966</v>
          </cell>
          <cell r="G31" t="str">
            <v>D4HY00</v>
          </cell>
          <cell r="H31" t="str">
            <v>D4ELC01</v>
          </cell>
          <cell r="I31" t="str">
            <v>New Specific</v>
          </cell>
          <cell r="J31">
            <v>6.4100000000000004E-2</v>
          </cell>
          <cell r="K31">
            <v>30</v>
          </cell>
          <cell r="L31">
            <v>31.536000000000001</v>
          </cell>
          <cell r="M31">
            <v>2025</v>
          </cell>
          <cell r="N31">
            <v>1</v>
          </cell>
          <cell r="O31">
            <v>0.5</v>
          </cell>
          <cell r="P31">
            <v>0.56000000000000005</v>
          </cell>
          <cell r="Q31">
            <v>1</v>
          </cell>
          <cell r="R31">
            <v>6.4100000000000004E-2</v>
          </cell>
          <cell r="T31">
            <v>4838</v>
          </cell>
          <cell r="U31">
            <v>4838</v>
          </cell>
          <cell r="V31">
            <v>4838</v>
          </cell>
          <cell r="W31">
            <v>4838</v>
          </cell>
          <cell r="X31">
            <v>4838</v>
          </cell>
          <cell r="Y31">
            <v>4838</v>
          </cell>
          <cell r="Z31">
            <v>120.95</v>
          </cell>
          <cell r="AA31">
            <v>120.95</v>
          </cell>
          <cell r="AB31">
            <v>120.95</v>
          </cell>
          <cell r="AC31">
            <v>120.95</v>
          </cell>
          <cell r="AD31">
            <v>120.95</v>
          </cell>
          <cell r="AE31">
            <v>120.95</v>
          </cell>
        </row>
        <row r="32">
          <cell r="C32" t="str">
            <v>D2</v>
          </cell>
          <cell r="D32" t="str">
            <v>SF-0969  SF-0969</v>
          </cell>
          <cell r="E32" t="str">
            <v>HSF0969</v>
          </cell>
          <cell r="F32" t="str">
            <v>D2HSF0969</v>
          </cell>
          <cell r="G32" t="str">
            <v>D2HY00</v>
          </cell>
          <cell r="H32" t="str">
            <v>D2ELC01</v>
          </cell>
          <cell r="I32" t="str">
            <v>New Specific</v>
          </cell>
          <cell r="J32">
            <v>3.73E-2</v>
          </cell>
          <cell r="K32">
            <v>30</v>
          </cell>
          <cell r="L32">
            <v>31.536000000000001</v>
          </cell>
          <cell r="M32">
            <v>2025</v>
          </cell>
          <cell r="N32">
            <v>1</v>
          </cell>
          <cell r="O32">
            <v>0.5</v>
          </cell>
          <cell r="P32">
            <v>0.56000000000000005</v>
          </cell>
          <cell r="Q32">
            <v>1</v>
          </cell>
          <cell r="R32">
            <v>3.73E-2</v>
          </cell>
          <cell r="T32">
            <v>6530</v>
          </cell>
          <cell r="U32">
            <v>6530</v>
          </cell>
          <cell r="V32">
            <v>6530</v>
          </cell>
          <cell r="W32">
            <v>6530</v>
          </cell>
          <cell r="X32">
            <v>6530</v>
          </cell>
          <cell r="Y32">
            <v>6530</v>
          </cell>
          <cell r="Z32">
            <v>163.25</v>
          </cell>
          <cell r="AA32">
            <v>163.25</v>
          </cell>
          <cell r="AB32">
            <v>163.25</v>
          </cell>
          <cell r="AC32">
            <v>163.25</v>
          </cell>
          <cell r="AD32">
            <v>163.25</v>
          </cell>
          <cell r="AE32">
            <v>163.25</v>
          </cell>
        </row>
        <row r="33">
          <cell r="C33" t="str">
            <v>D4</v>
          </cell>
          <cell r="D33" t="str">
            <v>SF-0975  SF-0975</v>
          </cell>
          <cell r="E33" t="str">
            <v>HSF0975</v>
          </cell>
          <cell r="F33" t="str">
            <v>D4HSF0975</v>
          </cell>
          <cell r="G33" t="str">
            <v>D4HY00</v>
          </cell>
          <cell r="H33" t="str">
            <v>D4ELC01</v>
          </cell>
          <cell r="I33" t="str">
            <v>New Specific</v>
          </cell>
          <cell r="J33">
            <v>3.0099999999999998E-2</v>
          </cell>
          <cell r="K33">
            <v>30</v>
          </cell>
          <cell r="L33">
            <v>31.536000000000001</v>
          </cell>
          <cell r="M33">
            <v>2025</v>
          </cell>
          <cell r="N33">
            <v>1</v>
          </cell>
          <cell r="O33">
            <v>0.5</v>
          </cell>
          <cell r="P33">
            <v>0.56000000000000005</v>
          </cell>
          <cell r="Q33">
            <v>1</v>
          </cell>
          <cell r="R33">
            <v>3.0099999999999998E-2</v>
          </cell>
          <cell r="T33">
            <v>6774</v>
          </cell>
          <cell r="U33">
            <v>6774</v>
          </cell>
          <cell r="V33">
            <v>6774</v>
          </cell>
          <cell r="W33">
            <v>6774</v>
          </cell>
          <cell r="X33">
            <v>6774</v>
          </cell>
          <cell r="Y33">
            <v>6774</v>
          </cell>
          <cell r="Z33">
            <v>169.35</v>
          </cell>
          <cell r="AA33">
            <v>169.35</v>
          </cell>
          <cell r="AB33">
            <v>169.35</v>
          </cell>
          <cell r="AC33">
            <v>169.35</v>
          </cell>
          <cell r="AD33">
            <v>169.35</v>
          </cell>
          <cell r="AE33">
            <v>169.35</v>
          </cell>
        </row>
        <row r="34">
          <cell r="C34" t="str">
            <v>D4</v>
          </cell>
          <cell r="D34" t="str">
            <v>SF-0976  SF-0976</v>
          </cell>
          <cell r="E34" t="str">
            <v>HSF0976</v>
          </cell>
          <cell r="F34" t="str">
            <v>D4HSF0976</v>
          </cell>
          <cell r="G34" t="str">
            <v>D4HY00</v>
          </cell>
          <cell r="H34" t="str">
            <v>D4ELC01</v>
          </cell>
          <cell r="I34" t="str">
            <v>New Specific</v>
          </cell>
          <cell r="J34">
            <v>7.9299999999999995E-2</v>
          </cell>
          <cell r="K34">
            <v>30</v>
          </cell>
          <cell r="L34">
            <v>31.536000000000001</v>
          </cell>
          <cell r="M34">
            <v>2025</v>
          </cell>
          <cell r="N34">
            <v>1</v>
          </cell>
          <cell r="O34">
            <v>0.5</v>
          </cell>
          <cell r="P34">
            <v>0.56000000000000005</v>
          </cell>
          <cell r="Q34">
            <v>1</v>
          </cell>
          <cell r="R34">
            <v>7.9299999999999995E-2</v>
          </cell>
          <cell r="T34">
            <v>4769</v>
          </cell>
          <cell r="U34">
            <v>4769</v>
          </cell>
          <cell r="V34">
            <v>4769</v>
          </cell>
          <cell r="W34">
            <v>4769</v>
          </cell>
          <cell r="X34">
            <v>4769</v>
          </cell>
          <cell r="Y34">
            <v>4769</v>
          </cell>
          <cell r="Z34">
            <v>119.22499999999999</v>
          </cell>
          <cell r="AA34">
            <v>119.22499999999999</v>
          </cell>
          <cell r="AB34">
            <v>119.22499999999999</v>
          </cell>
          <cell r="AC34">
            <v>119.22499999999999</v>
          </cell>
          <cell r="AD34">
            <v>119.22499999999999</v>
          </cell>
          <cell r="AE34">
            <v>119.22499999999999</v>
          </cell>
        </row>
        <row r="35">
          <cell r="C35" t="str">
            <v>D3</v>
          </cell>
          <cell r="D35" t="str">
            <v>SF-0982  SF-0982</v>
          </cell>
          <cell r="E35" t="str">
            <v>HSF0982</v>
          </cell>
          <cell r="F35" t="str">
            <v>D3HSF0982</v>
          </cell>
          <cell r="G35" t="str">
            <v>D3HY00</v>
          </cell>
          <cell r="H35" t="str">
            <v>D3ELC01</v>
          </cell>
          <cell r="I35" t="str">
            <v>New Specific</v>
          </cell>
          <cell r="J35">
            <v>4.7100000000000003E-2</v>
          </cell>
          <cell r="K35">
            <v>30</v>
          </cell>
          <cell r="L35">
            <v>31.536000000000001</v>
          </cell>
          <cell r="M35">
            <v>2025</v>
          </cell>
          <cell r="N35">
            <v>1</v>
          </cell>
          <cell r="O35">
            <v>0.5</v>
          </cell>
          <cell r="P35">
            <v>0.56000000000000005</v>
          </cell>
          <cell r="Q35">
            <v>1</v>
          </cell>
          <cell r="R35">
            <v>4.7100000000000003E-2</v>
          </cell>
          <cell r="T35">
            <v>4620</v>
          </cell>
          <cell r="U35">
            <v>4620</v>
          </cell>
          <cell r="V35">
            <v>4620</v>
          </cell>
          <cell r="W35">
            <v>4620</v>
          </cell>
          <cell r="X35">
            <v>4620</v>
          </cell>
          <cell r="Y35">
            <v>4620</v>
          </cell>
          <cell r="Z35">
            <v>115.5</v>
          </cell>
          <cell r="AA35">
            <v>115.5</v>
          </cell>
          <cell r="AB35">
            <v>115.5</v>
          </cell>
          <cell r="AC35">
            <v>115.5</v>
          </cell>
          <cell r="AD35">
            <v>115.5</v>
          </cell>
          <cell r="AE35">
            <v>115.5</v>
          </cell>
        </row>
        <row r="36">
          <cell r="C36" t="str">
            <v>D1</v>
          </cell>
          <cell r="D36" t="str">
            <v>SF-0987  SF-0987</v>
          </cell>
          <cell r="E36" t="str">
            <v>HSF0987</v>
          </cell>
          <cell r="F36" t="str">
            <v>D1HSF0987</v>
          </cell>
          <cell r="G36" t="str">
            <v>D1HY00</v>
          </cell>
          <cell r="H36" t="str">
            <v>D1ELC01</v>
          </cell>
          <cell r="I36" t="str">
            <v>New Specific</v>
          </cell>
          <cell r="J36">
            <v>3.8199999999999998E-2</v>
          </cell>
          <cell r="K36">
            <v>30</v>
          </cell>
          <cell r="L36">
            <v>31.536000000000001</v>
          </cell>
          <cell r="M36">
            <v>2025</v>
          </cell>
          <cell r="N36">
            <v>1</v>
          </cell>
          <cell r="O36">
            <v>0.5</v>
          </cell>
          <cell r="P36">
            <v>0.56000000000000005</v>
          </cell>
          <cell r="Q36">
            <v>1</v>
          </cell>
          <cell r="R36">
            <v>3.8199999999999998E-2</v>
          </cell>
          <cell r="T36">
            <v>6262</v>
          </cell>
          <cell r="U36">
            <v>6262</v>
          </cell>
          <cell r="V36">
            <v>6262</v>
          </cell>
          <cell r="W36">
            <v>6262</v>
          </cell>
          <cell r="X36">
            <v>6262</v>
          </cell>
          <cell r="Y36">
            <v>6262</v>
          </cell>
          <cell r="Z36">
            <v>156.55000000000001</v>
          </cell>
          <cell r="AA36">
            <v>156.55000000000001</v>
          </cell>
          <cell r="AB36">
            <v>156.55000000000001</v>
          </cell>
          <cell r="AC36">
            <v>156.55000000000001</v>
          </cell>
          <cell r="AD36">
            <v>156.55000000000001</v>
          </cell>
          <cell r="AE36">
            <v>156.55000000000001</v>
          </cell>
        </row>
        <row r="37">
          <cell r="C37" t="str">
            <v>D1</v>
          </cell>
          <cell r="D37" t="str">
            <v>SF-0988  SF-0988</v>
          </cell>
          <cell r="E37" t="str">
            <v>HSF0988</v>
          </cell>
          <cell r="F37" t="str">
            <v>D1HSF0988</v>
          </cell>
          <cell r="G37" t="str">
            <v>D1HY00</v>
          </cell>
          <cell r="H37" t="str">
            <v>D1ELC01</v>
          </cell>
          <cell r="I37" t="str">
            <v>New Specific</v>
          </cell>
          <cell r="J37">
            <v>3.8699999999999998E-2</v>
          </cell>
          <cell r="K37">
            <v>30</v>
          </cell>
          <cell r="L37">
            <v>31.536000000000001</v>
          </cell>
          <cell r="M37">
            <v>2025</v>
          </cell>
          <cell r="N37">
            <v>1</v>
          </cell>
          <cell r="O37">
            <v>0.5</v>
          </cell>
          <cell r="P37">
            <v>0.56000000000000005</v>
          </cell>
          <cell r="Q37">
            <v>1</v>
          </cell>
          <cell r="R37">
            <v>3.8699999999999998E-2</v>
          </cell>
          <cell r="T37">
            <v>6338</v>
          </cell>
          <cell r="U37">
            <v>6338</v>
          </cell>
          <cell r="V37">
            <v>6338</v>
          </cell>
          <cell r="W37">
            <v>6338</v>
          </cell>
          <cell r="X37">
            <v>6338</v>
          </cell>
          <cell r="Y37">
            <v>6338</v>
          </cell>
          <cell r="Z37">
            <v>158.44999999999999</v>
          </cell>
          <cell r="AA37">
            <v>158.44999999999999</v>
          </cell>
          <cell r="AB37">
            <v>158.44999999999999</v>
          </cell>
          <cell r="AC37">
            <v>158.44999999999999</v>
          </cell>
          <cell r="AD37">
            <v>158.44999999999999</v>
          </cell>
          <cell r="AE37">
            <v>158.44999999999999</v>
          </cell>
        </row>
        <row r="38">
          <cell r="C38" t="str">
            <v>D4</v>
          </cell>
          <cell r="D38" t="str">
            <v>SF-0991  SF-0991</v>
          </cell>
          <cell r="E38" t="str">
            <v>HSF0991</v>
          </cell>
          <cell r="F38" t="str">
            <v>D4HSF0991</v>
          </cell>
          <cell r="G38" t="str">
            <v>D4HY00</v>
          </cell>
          <cell r="H38" t="str">
            <v>D4ELC01</v>
          </cell>
          <cell r="I38" t="str">
            <v>New Specific</v>
          </cell>
          <cell r="J38">
            <v>4.1300000000000003E-2</v>
          </cell>
          <cell r="K38">
            <v>30</v>
          </cell>
          <cell r="L38">
            <v>31.536000000000001</v>
          </cell>
          <cell r="M38">
            <v>2025</v>
          </cell>
          <cell r="N38">
            <v>1</v>
          </cell>
          <cell r="O38">
            <v>0.5</v>
          </cell>
          <cell r="P38">
            <v>0.56000000000000005</v>
          </cell>
          <cell r="Q38">
            <v>1</v>
          </cell>
          <cell r="R38">
            <v>4.1300000000000003E-2</v>
          </cell>
          <cell r="T38">
            <v>6609</v>
          </cell>
          <cell r="U38">
            <v>6609</v>
          </cell>
          <cell r="V38">
            <v>6609</v>
          </cell>
          <cell r="W38">
            <v>6609</v>
          </cell>
          <cell r="X38">
            <v>6609</v>
          </cell>
          <cell r="Y38">
            <v>6609</v>
          </cell>
          <cell r="Z38">
            <v>165.22499999999999</v>
          </cell>
          <cell r="AA38">
            <v>165.22499999999999</v>
          </cell>
          <cell r="AB38">
            <v>165.22499999999999</v>
          </cell>
          <cell r="AC38">
            <v>165.22499999999999</v>
          </cell>
          <cell r="AD38">
            <v>165.22499999999999</v>
          </cell>
          <cell r="AE38">
            <v>165.22499999999999</v>
          </cell>
        </row>
        <row r="39">
          <cell r="C39" t="str">
            <v>D4</v>
          </cell>
          <cell r="D39" t="str">
            <v>SF-0993  SF-0993</v>
          </cell>
          <cell r="E39" t="str">
            <v>HSF0993</v>
          </cell>
          <cell r="F39" t="str">
            <v>D4HSF0993</v>
          </cell>
          <cell r="G39" t="str">
            <v>D4HY00</v>
          </cell>
          <cell r="H39" t="str">
            <v>D4ELC01</v>
          </cell>
          <cell r="I39" t="str">
            <v>New Specific</v>
          </cell>
          <cell r="J39">
            <v>4.7899999999999998E-2</v>
          </cell>
          <cell r="K39">
            <v>30</v>
          </cell>
          <cell r="L39">
            <v>31.536000000000001</v>
          </cell>
          <cell r="M39">
            <v>2025</v>
          </cell>
          <cell r="N39">
            <v>1</v>
          </cell>
          <cell r="O39">
            <v>0.5</v>
          </cell>
          <cell r="P39">
            <v>0.56000000000000005</v>
          </cell>
          <cell r="Q39">
            <v>1</v>
          </cell>
          <cell r="R39">
            <v>4.7899999999999998E-2</v>
          </cell>
          <cell r="T39">
            <v>6016</v>
          </cell>
          <cell r="U39">
            <v>6016</v>
          </cell>
          <cell r="V39">
            <v>6016</v>
          </cell>
          <cell r="W39">
            <v>6016</v>
          </cell>
          <cell r="X39">
            <v>6016</v>
          </cell>
          <cell r="Y39">
            <v>6016</v>
          </cell>
          <cell r="Z39">
            <v>150.4</v>
          </cell>
          <cell r="AA39">
            <v>150.4</v>
          </cell>
          <cell r="AB39">
            <v>150.4</v>
          </cell>
          <cell r="AC39">
            <v>150.4</v>
          </cell>
          <cell r="AD39">
            <v>150.4</v>
          </cell>
          <cell r="AE39">
            <v>150.4</v>
          </cell>
        </row>
        <row r="40">
          <cell r="C40" t="str">
            <v>D1</v>
          </cell>
          <cell r="D40" t="str">
            <v>SF-0994  SF-0994</v>
          </cell>
          <cell r="E40" t="str">
            <v>HSF0994</v>
          </cell>
          <cell r="F40" t="str">
            <v>D1HSF0994</v>
          </cell>
          <cell r="G40" t="str">
            <v>D1HY00</v>
          </cell>
          <cell r="H40" t="str">
            <v>D1ELC01</v>
          </cell>
          <cell r="I40" t="str">
            <v>New Specific</v>
          </cell>
          <cell r="J40">
            <v>6.9199999999999998E-2</v>
          </cell>
          <cell r="K40">
            <v>30</v>
          </cell>
          <cell r="L40">
            <v>31.536000000000001</v>
          </cell>
          <cell r="M40">
            <v>2025</v>
          </cell>
          <cell r="N40">
            <v>1</v>
          </cell>
          <cell r="O40">
            <v>0.5</v>
          </cell>
          <cell r="P40">
            <v>0.56000000000000005</v>
          </cell>
          <cell r="Q40">
            <v>1</v>
          </cell>
          <cell r="R40">
            <v>6.9199999999999998E-2</v>
          </cell>
          <cell r="T40">
            <v>4725</v>
          </cell>
          <cell r="U40">
            <v>4725</v>
          </cell>
          <cell r="V40">
            <v>4725</v>
          </cell>
          <cell r="W40">
            <v>4725</v>
          </cell>
          <cell r="X40">
            <v>4725</v>
          </cell>
          <cell r="Y40">
            <v>4725</v>
          </cell>
          <cell r="Z40">
            <v>118.125</v>
          </cell>
          <cell r="AA40">
            <v>118.125</v>
          </cell>
          <cell r="AB40">
            <v>118.125</v>
          </cell>
          <cell r="AC40">
            <v>118.125</v>
          </cell>
          <cell r="AD40">
            <v>118.125</v>
          </cell>
          <cell r="AE40">
            <v>118.125</v>
          </cell>
        </row>
        <row r="41">
          <cell r="C41" t="str">
            <v>D1</v>
          </cell>
          <cell r="D41" t="str">
            <v>SF-0996  SF-0996</v>
          </cell>
          <cell r="E41" t="str">
            <v>HSF0996</v>
          </cell>
          <cell r="F41" t="str">
            <v>D1HSF0996</v>
          </cell>
          <cell r="G41" t="str">
            <v>D1HY00</v>
          </cell>
          <cell r="H41" t="str">
            <v>D1ELC01</v>
          </cell>
          <cell r="I41" t="str">
            <v>New Specific</v>
          </cell>
          <cell r="J41">
            <v>5.1200000000000002E-2</v>
          </cell>
          <cell r="K41">
            <v>30</v>
          </cell>
          <cell r="L41">
            <v>31.536000000000001</v>
          </cell>
          <cell r="M41">
            <v>2025</v>
          </cell>
          <cell r="N41">
            <v>1</v>
          </cell>
          <cell r="O41">
            <v>0.5</v>
          </cell>
          <cell r="P41">
            <v>0.56000000000000005</v>
          </cell>
          <cell r="Q41">
            <v>1</v>
          </cell>
          <cell r="R41">
            <v>5.1200000000000002E-2</v>
          </cell>
          <cell r="T41">
            <v>5535</v>
          </cell>
          <cell r="U41">
            <v>5535</v>
          </cell>
          <cell r="V41">
            <v>5535</v>
          </cell>
          <cell r="W41">
            <v>5535</v>
          </cell>
          <cell r="X41">
            <v>5535</v>
          </cell>
          <cell r="Y41">
            <v>5535</v>
          </cell>
          <cell r="Z41">
            <v>138.375</v>
          </cell>
          <cell r="AA41">
            <v>138.375</v>
          </cell>
          <cell r="AB41">
            <v>138.375</v>
          </cell>
          <cell r="AC41">
            <v>138.375</v>
          </cell>
          <cell r="AD41">
            <v>138.375</v>
          </cell>
          <cell r="AE41">
            <v>138.375</v>
          </cell>
        </row>
        <row r="42">
          <cell r="C42" t="str">
            <v>D1</v>
          </cell>
          <cell r="D42" t="str">
            <v>SF-0997  SF-0997</v>
          </cell>
          <cell r="E42" t="str">
            <v>HSF0997</v>
          </cell>
          <cell r="F42" t="str">
            <v>D1HSF0997</v>
          </cell>
          <cell r="G42" t="str">
            <v>D1HY00</v>
          </cell>
          <cell r="H42" t="str">
            <v>D1ELC01</v>
          </cell>
          <cell r="I42" t="str">
            <v>New Specific</v>
          </cell>
          <cell r="J42">
            <v>6.6299999999999998E-2</v>
          </cell>
          <cell r="K42">
            <v>30</v>
          </cell>
          <cell r="L42">
            <v>31.536000000000001</v>
          </cell>
          <cell r="M42">
            <v>2025</v>
          </cell>
          <cell r="N42">
            <v>1</v>
          </cell>
          <cell r="O42">
            <v>0.5</v>
          </cell>
          <cell r="P42">
            <v>0.56000000000000005</v>
          </cell>
          <cell r="Q42">
            <v>1</v>
          </cell>
          <cell r="R42">
            <v>6.6299999999999998E-2</v>
          </cell>
          <cell r="T42">
            <v>3937</v>
          </cell>
          <cell r="U42">
            <v>3937</v>
          </cell>
          <cell r="V42">
            <v>3937</v>
          </cell>
          <cell r="W42">
            <v>3937</v>
          </cell>
          <cell r="X42">
            <v>3937</v>
          </cell>
          <cell r="Y42">
            <v>3937</v>
          </cell>
          <cell r="Z42">
            <v>98.424999999999997</v>
          </cell>
          <cell r="AA42">
            <v>98.424999999999997</v>
          </cell>
          <cell r="AB42">
            <v>98.424999999999997</v>
          </cell>
          <cell r="AC42">
            <v>98.424999999999997</v>
          </cell>
          <cell r="AD42">
            <v>98.424999999999997</v>
          </cell>
          <cell r="AE42">
            <v>98.424999999999997</v>
          </cell>
        </row>
        <row r="43">
          <cell r="C43" t="str">
            <v>D4</v>
          </cell>
          <cell r="D43" t="str">
            <v>SF-0998  SF-0998</v>
          </cell>
          <cell r="E43" t="str">
            <v>HSF0998</v>
          </cell>
          <cell r="F43" t="str">
            <v>D4HSF0998</v>
          </cell>
          <cell r="G43" t="str">
            <v>D4HY00</v>
          </cell>
          <cell r="H43" t="str">
            <v>D4ELC01</v>
          </cell>
          <cell r="I43" t="str">
            <v>New Specific</v>
          </cell>
          <cell r="J43">
            <v>6.7299999999999999E-2</v>
          </cell>
          <cell r="K43">
            <v>30</v>
          </cell>
          <cell r="L43">
            <v>31.536000000000001</v>
          </cell>
          <cell r="M43">
            <v>2025</v>
          </cell>
          <cell r="N43">
            <v>1</v>
          </cell>
          <cell r="O43">
            <v>0.5</v>
          </cell>
          <cell r="P43">
            <v>0.56000000000000005</v>
          </cell>
          <cell r="Q43">
            <v>1</v>
          </cell>
          <cell r="R43">
            <v>6.7299999999999999E-2</v>
          </cell>
          <cell r="T43">
            <v>5440</v>
          </cell>
          <cell r="U43">
            <v>5440</v>
          </cell>
          <cell r="V43">
            <v>5440</v>
          </cell>
          <cell r="W43">
            <v>5440</v>
          </cell>
          <cell r="X43">
            <v>5440</v>
          </cell>
          <cell r="Y43">
            <v>5440</v>
          </cell>
          <cell r="Z43">
            <v>136</v>
          </cell>
          <cell r="AA43">
            <v>136</v>
          </cell>
          <cell r="AB43">
            <v>136</v>
          </cell>
          <cell r="AC43">
            <v>136</v>
          </cell>
          <cell r="AD43">
            <v>136</v>
          </cell>
          <cell r="AE43">
            <v>136</v>
          </cell>
        </row>
        <row r="44">
          <cell r="C44" t="str">
            <v>D4</v>
          </cell>
          <cell r="D44" t="str">
            <v>SF-1002  SF-1002</v>
          </cell>
          <cell r="E44" t="str">
            <v>HSF1002</v>
          </cell>
          <cell r="F44" t="str">
            <v>D4HSF1002</v>
          </cell>
          <cell r="G44" t="str">
            <v>D4HY00</v>
          </cell>
          <cell r="H44" t="str">
            <v>D4ELC01</v>
          </cell>
          <cell r="I44" t="str">
            <v>New Specific</v>
          </cell>
          <cell r="J44">
            <v>9.9099999999999994E-2</v>
          </cell>
          <cell r="K44">
            <v>30</v>
          </cell>
          <cell r="L44">
            <v>31.536000000000001</v>
          </cell>
          <cell r="M44">
            <v>2025</v>
          </cell>
          <cell r="N44">
            <v>1</v>
          </cell>
          <cell r="O44">
            <v>0.5</v>
          </cell>
          <cell r="P44">
            <v>0.56000000000000005</v>
          </cell>
          <cell r="Q44">
            <v>1</v>
          </cell>
          <cell r="R44">
            <v>9.9099999999999994E-2</v>
          </cell>
          <cell r="T44">
            <v>4492</v>
          </cell>
          <cell r="U44">
            <v>4492</v>
          </cell>
          <cell r="V44">
            <v>4492</v>
          </cell>
          <cell r="W44">
            <v>4492</v>
          </cell>
          <cell r="X44">
            <v>4492</v>
          </cell>
          <cell r="Y44">
            <v>4492</v>
          </cell>
          <cell r="Z44">
            <v>112.3</v>
          </cell>
          <cell r="AA44">
            <v>112.3</v>
          </cell>
          <cell r="AB44">
            <v>112.3</v>
          </cell>
          <cell r="AC44">
            <v>112.3</v>
          </cell>
          <cell r="AD44">
            <v>112.3</v>
          </cell>
          <cell r="AE44">
            <v>112.3</v>
          </cell>
        </row>
      </sheetData>
      <sheetData sheetId="9">
        <row r="3">
          <cell r="C3" t="str">
            <v>D2</v>
          </cell>
          <cell r="D3" t="str">
            <v>LT-0075  Nzilo II</v>
          </cell>
          <cell r="E3" t="str">
            <v>HLT0075</v>
          </cell>
          <cell r="F3" t="str">
            <v>D2HLT0075</v>
          </cell>
          <cell r="G3" t="str">
            <v>D2HY00</v>
          </cell>
          <cell r="H3" t="str">
            <v>D2ELC01</v>
          </cell>
          <cell r="I3" t="str">
            <v>New Specific</v>
          </cell>
          <cell r="J3">
            <v>0.12</v>
          </cell>
          <cell r="K3">
            <v>30</v>
          </cell>
          <cell r="L3">
            <v>31.536000000000001</v>
          </cell>
          <cell r="M3">
            <v>2027</v>
          </cell>
          <cell r="N3">
            <v>1</v>
          </cell>
          <cell r="O3">
            <v>0.5</v>
          </cell>
          <cell r="P3">
            <v>0.56000000000000005</v>
          </cell>
          <cell r="Q3">
            <v>1</v>
          </cell>
          <cell r="R3">
            <v>0.12</v>
          </cell>
          <cell r="T3">
            <v>3333</v>
          </cell>
          <cell r="U3">
            <v>3333</v>
          </cell>
          <cell r="V3">
            <v>3333</v>
          </cell>
          <cell r="W3">
            <v>3333</v>
          </cell>
          <cell r="X3">
            <v>3333</v>
          </cell>
          <cell r="Y3">
            <v>3333</v>
          </cell>
          <cell r="Z3">
            <v>83.325000000000003</v>
          </cell>
          <cell r="AA3">
            <v>83.325000000000003</v>
          </cell>
          <cell r="AB3">
            <v>83.325000000000003</v>
          </cell>
          <cell r="AC3">
            <v>83.325000000000003</v>
          </cell>
          <cell r="AD3">
            <v>83.325000000000003</v>
          </cell>
          <cell r="AE3">
            <v>83.325000000000003</v>
          </cell>
        </row>
        <row r="4">
          <cell r="C4" t="str">
            <v>D2</v>
          </cell>
          <cell r="D4" t="str">
            <v>LT-0084  Mambilima Falls II</v>
          </cell>
          <cell r="E4" t="str">
            <v>HLT0084</v>
          </cell>
          <cell r="F4" t="str">
            <v>D2HLT0084</v>
          </cell>
          <cell r="G4" t="str">
            <v>D2HY00</v>
          </cell>
          <cell r="H4" t="str">
            <v>D2ELC01</v>
          </cell>
          <cell r="I4" t="str">
            <v>New Specific</v>
          </cell>
          <cell r="J4">
            <v>0.126</v>
          </cell>
          <cell r="K4">
            <v>30</v>
          </cell>
          <cell r="L4">
            <v>31.536000000000001</v>
          </cell>
          <cell r="M4">
            <v>2027</v>
          </cell>
          <cell r="N4">
            <v>1</v>
          </cell>
          <cell r="O4">
            <v>0.5</v>
          </cell>
          <cell r="P4">
            <v>0.56000000000000005</v>
          </cell>
          <cell r="Q4">
            <v>1</v>
          </cell>
          <cell r="R4">
            <v>0.126</v>
          </cell>
          <cell r="T4">
            <v>3845</v>
          </cell>
          <cell r="U4">
            <v>3845</v>
          </cell>
          <cell r="V4">
            <v>3845</v>
          </cell>
          <cell r="W4">
            <v>3845</v>
          </cell>
          <cell r="X4">
            <v>3845</v>
          </cell>
          <cell r="Y4">
            <v>3845</v>
          </cell>
          <cell r="Z4">
            <v>96.125</v>
          </cell>
          <cell r="AA4">
            <v>96.125</v>
          </cell>
          <cell r="AB4">
            <v>96.125</v>
          </cell>
          <cell r="AC4">
            <v>96.125</v>
          </cell>
          <cell r="AD4">
            <v>96.125</v>
          </cell>
          <cell r="AE4">
            <v>96.125</v>
          </cell>
        </row>
        <row r="5">
          <cell r="C5" t="str">
            <v>D4</v>
          </cell>
          <cell r="D5" t="str">
            <v>LT-0085  Lungudi II</v>
          </cell>
          <cell r="E5" t="str">
            <v>HLT0085</v>
          </cell>
          <cell r="F5" t="str">
            <v>D4HLT0085</v>
          </cell>
          <cell r="G5" t="str">
            <v>D4HY00</v>
          </cell>
          <cell r="H5" t="str">
            <v>D4ELC01</v>
          </cell>
          <cell r="I5" t="str">
            <v>New Specific</v>
          </cell>
          <cell r="J5">
            <v>0.1</v>
          </cell>
          <cell r="K5">
            <v>30</v>
          </cell>
          <cell r="L5">
            <v>31.536000000000001</v>
          </cell>
          <cell r="M5">
            <v>2027</v>
          </cell>
          <cell r="N5">
            <v>1</v>
          </cell>
          <cell r="O5">
            <v>0.5</v>
          </cell>
          <cell r="P5">
            <v>0.56000000000000005</v>
          </cell>
          <cell r="Q5">
            <v>1</v>
          </cell>
          <cell r="R5">
            <v>0.1</v>
          </cell>
          <cell r="T5">
            <v>4796</v>
          </cell>
          <cell r="U5">
            <v>4796</v>
          </cell>
          <cell r="V5">
            <v>4796</v>
          </cell>
          <cell r="W5">
            <v>4796</v>
          </cell>
          <cell r="X5">
            <v>4796</v>
          </cell>
          <cell r="Y5">
            <v>4796</v>
          </cell>
          <cell r="Z5">
            <v>119.9</v>
          </cell>
          <cell r="AA5">
            <v>119.9</v>
          </cell>
          <cell r="AB5">
            <v>119.9</v>
          </cell>
          <cell r="AC5">
            <v>119.9</v>
          </cell>
          <cell r="AD5">
            <v>119.9</v>
          </cell>
          <cell r="AE5">
            <v>119.9</v>
          </cell>
        </row>
        <row r="6">
          <cell r="C6" t="str">
            <v>D2</v>
          </cell>
          <cell r="D6" t="str">
            <v>LT-0091  Kalengwe</v>
          </cell>
          <cell r="E6" t="str">
            <v>HLT0091</v>
          </cell>
          <cell r="F6" t="str">
            <v>D2HLT0091</v>
          </cell>
          <cell r="G6" t="str">
            <v>D2HY00</v>
          </cell>
          <cell r="H6" t="str">
            <v>D2ELC01</v>
          </cell>
          <cell r="I6" t="str">
            <v>New Specific</v>
          </cell>
          <cell r="J6">
            <v>0.20399999999999999</v>
          </cell>
          <cell r="K6">
            <v>30</v>
          </cell>
          <cell r="L6">
            <v>31.536000000000001</v>
          </cell>
          <cell r="M6">
            <v>2027</v>
          </cell>
          <cell r="N6">
            <v>1</v>
          </cell>
          <cell r="O6">
            <v>0.5</v>
          </cell>
          <cell r="P6">
            <v>0.56000000000000005</v>
          </cell>
          <cell r="Q6">
            <v>1</v>
          </cell>
          <cell r="R6">
            <v>0.20399999999999999</v>
          </cell>
          <cell r="T6">
            <v>2714</v>
          </cell>
          <cell r="U6">
            <v>2714</v>
          </cell>
          <cell r="V6">
            <v>2714</v>
          </cell>
          <cell r="W6">
            <v>2714</v>
          </cell>
          <cell r="X6">
            <v>2714</v>
          </cell>
          <cell r="Y6">
            <v>2714</v>
          </cell>
          <cell r="Z6">
            <v>67.849999999999994</v>
          </cell>
          <cell r="AA6">
            <v>67.849999999999994</v>
          </cell>
          <cell r="AB6">
            <v>67.849999999999994</v>
          </cell>
          <cell r="AC6">
            <v>67.849999999999994</v>
          </cell>
          <cell r="AD6">
            <v>67.849999999999994</v>
          </cell>
          <cell r="AE6">
            <v>67.849999999999994</v>
          </cell>
        </row>
        <row r="7">
          <cell r="C7" t="str">
            <v>D2</v>
          </cell>
          <cell r="D7" t="str">
            <v>LT-0094  Mumbotuta M</v>
          </cell>
          <cell r="E7" t="str">
            <v>HLT0094</v>
          </cell>
          <cell r="F7" t="str">
            <v>D2HLT0094</v>
          </cell>
          <cell r="G7" t="str">
            <v>D2HY00</v>
          </cell>
          <cell r="H7" t="str">
            <v>D2ELC01</v>
          </cell>
          <cell r="I7" t="str">
            <v>New Specific</v>
          </cell>
          <cell r="J7">
            <v>0.21</v>
          </cell>
          <cell r="K7">
            <v>30</v>
          </cell>
          <cell r="L7">
            <v>31.536000000000001</v>
          </cell>
          <cell r="M7">
            <v>2027</v>
          </cell>
          <cell r="N7">
            <v>1</v>
          </cell>
          <cell r="O7">
            <v>0.5</v>
          </cell>
          <cell r="P7">
            <v>0.56000000000000005</v>
          </cell>
          <cell r="Q7">
            <v>1</v>
          </cell>
          <cell r="R7">
            <v>0.21</v>
          </cell>
          <cell r="T7">
            <v>3498</v>
          </cell>
          <cell r="U7">
            <v>3498</v>
          </cell>
          <cell r="V7">
            <v>3498</v>
          </cell>
          <cell r="W7">
            <v>3498</v>
          </cell>
          <cell r="X7">
            <v>3498</v>
          </cell>
          <cell r="Y7">
            <v>3498</v>
          </cell>
          <cell r="Z7">
            <v>87.45</v>
          </cell>
          <cell r="AA7">
            <v>87.45</v>
          </cell>
          <cell r="AB7">
            <v>87.45</v>
          </cell>
          <cell r="AC7">
            <v>87.45</v>
          </cell>
          <cell r="AD7">
            <v>87.45</v>
          </cell>
          <cell r="AE7">
            <v>87.45</v>
          </cell>
        </row>
        <row r="8">
          <cell r="C8" t="str">
            <v>D1</v>
          </cell>
          <cell r="D8" t="str">
            <v>LT-0109  Inga III</v>
          </cell>
          <cell r="E8" t="str">
            <v>HLT0109</v>
          </cell>
          <cell r="F8" t="str">
            <v>D1HLT0109</v>
          </cell>
          <cell r="G8" t="str">
            <v>D1HY00</v>
          </cell>
          <cell r="H8" t="str">
            <v>D1ELC01</v>
          </cell>
          <cell r="I8" t="str">
            <v>New Specific</v>
          </cell>
          <cell r="J8">
            <v>4.7549999999999999</v>
          </cell>
          <cell r="K8">
            <v>30</v>
          </cell>
          <cell r="L8">
            <v>31.536000000000001</v>
          </cell>
          <cell r="M8">
            <v>2027</v>
          </cell>
          <cell r="N8">
            <v>1</v>
          </cell>
          <cell r="O8">
            <v>0.5</v>
          </cell>
          <cell r="P8">
            <v>0.56000000000000005</v>
          </cell>
          <cell r="Q8">
            <v>1</v>
          </cell>
          <cell r="R8">
            <v>4.7549999999999999</v>
          </cell>
          <cell r="T8">
            <v>1199</v>
          </cell>
          <cell r="U8">
            <v>1199</v>
          </cell>
          <cell r="V8">
            <v>1199</v>
          </cell>
          <cell r="W8">
            <v>1199</v>
          </cell>
          <cell r="X8">
            <v>1199</v>
          </cell>
          <cell r="Y8">
            <v>1199</v>
          </cell>
          <cell r="Z8">
            <v>29.975000000000001</v>
          </cell>
          <cell r="AA8">
            <v>29.975000000000001</v>
          </cell>
          <cell r="AB8">
            <v>29.975000000000001</v>
          </cell>
          <cell r="AC8">
            <v>29.975000000000001</v>
          </cell>
          <cell r="AD8">
            <v>29.975000000000001</v>
          </cell>
          <cell r="AE8">
            <v>29.975000000000001</v>
          </cell>
        </row>
        <row r="9">
          <cell r="C9" t="str">
            <v>D1</v>
          </cell>
          <cell r="D9" t="str">
            <v>LT-0110  Inga III(HC)-IV-V-VI-VII-VIII</v>
          </cell>
          <cell r="E9" t="str">
            <v>HLT0110</v>
          </cell>
          <cell r="F9" t="str">
            <v>D1HLT0110</v>
          </cell>
          <cell r="G9" t="str">
            <v>D1HY00</v>
          </cell>
          <cell r="H9" t="str">
            <v>D1ELC01</v>
          </cell>
          <cell r="I9" t="str">
            <v>New Specific</v>
          </cell>
          <cell r="J9">
            <v>0</v>
          </cell>
          <cell r="K9">
            <v>30</v>
          </cell>
          <cell r="L9">
            <v>31.536000000000001</v>
          </cell>
          <cell r="M9">
            <v>2027</v>
          </cell>
          <cell r="N9">
            <v>1</v>
          </cell>
          <cell r="O9">
            <v>0.5</v>
          </cell>
          <cell r="P9">
            <v>0.56000000000000005</v>
          </cell>
          <cell r="Q9">
            <v>0</v>
          </cell>
          <cell r="R9">
            <v>0</v>
          </cell>
          <cell r="T9">
            <v>592</v>
          </cell>
          <cell r="U9">
            <v>592</v>
          </cell>
          <cell r="V9">
            <v>592</v>
          </cell>
          <cell r="W9">
            <v>592</v>
          </cell>
          <cell r="X9">
            <v>592</v>
          </cell>
          <cell r="Y9">
            <v>592</v>
          </cell>
          <cell r="Z9">
            <v>14.8</v>
          </cell>
          <cell r="AA9">
            <v>14.8</v>
          </cell>
          <cell r="AB9">
            <v>14.8</v>
          </cell>
          <cell r="AC9">
            <v>14.8</v>
          </cell>
          <cell r="AD9">
            <v>14.8</v>
          </cell>
          <cell r="AE9">
            <v>14.8</v>
          </cell>
        </row>
        <row r="10">
          <cell r="C10" t="str">
            <v>D1</v>
          </cell>
          <cell r="D10" t="str">
            <v>LT-0127  Ruki</v>
          </cell>
          <cell r="E10" t="str">
            <v>HLT0127</v>
          </cell>
          <cell r="F10" t="str">
            <v>D1HLT0127</v>
          </cell>
          <cell r="G10" t="str">
            <v>D1HY00</v>
          </cell>
          <cell r="H10" t="str">
            <v>D1ELC01</v>
          </cell>
          <cell r="I10" t="str">
            <v>New Specific</v>
          </cell>
          <cell r="J10">
            <v>0.114</v>
          </cell>
          <cell r="K10">
            <v>30</v>
          </cell>
          <cell r="L10">
            <v>31.536000000000001</v>
          </cell>
          <cell r="M10">
            <v>2027</v>
          </cell>
          <cell r="N10">
            <v>1</v>
          </cell>
          <cell r="O10">
            <v>0.5</v>
          </cell>
          <cell r="P10">
            <v>0.56000000000000005</v>
          </cell>
          <cell r="Q10">
            <v>1</v>
          </cell>
          <cell r="R10">
            <v>0.114</v>
          </cell>
          <cell r="T10">
            <v>5872</v>
          </cell>
          <cell r="U10">
            <v>5872</v>
          </cell>
          <cell r="V10">
            <v>5872</v>
          </cell>
          <cell r="W10">
            <v>5872</v>
          </cell>
          <cell r="X10">
            <v>5872</v>
          </cell>
          <cell r="Y10">
            <v>5872</v>
          </cell>
          <cell r="Z10">
            <v>146.80000000000001</v>
          </cell>
          <cell r="AA10">
            <v>146.80000000000001</v>
          </cell>
          <cell r="AB10">
            <v>146.80000000000001</v>
          </cell>
          <cell r="AC10">
            <v>146.80000000000001</v>
          </cell>
          <cell r="AD10">
            <v>146.80000000000001</v>
          </cell>
          <cell r="AE10">
            <v>146.80000000000001</v>
          </cell>
        </row>
        <row r="11">
          <cell r="C11" t="str">
            <v>D1</v>
          </cell>
          <cell r="D11" t="str">
            <v>LT-0132  Pioka</v>
          </cell>
          <cell r="E11" t="str">
            <v>HLT0132</v>
          </cell>
          <cell r="F11" t="str">
            <v>D1HLT0132</v>
          </cell>
          <cell r="G11" t="str">
            <v>D1HY00</v>
          </cell>
          <cell r="H11" t="str">
            <v>D1ELC01</v>
          </cell>
          <cell r="I11" t="str">
            <v>New Specific</v>
          </cell>
          <cell r="J11">
            <v>20</v>
          </cell>
          <cell r="K11">
            <v>30</v>
          </cell>
          <cell r="L11">
            <v>31.536000000000001</v>
          </cell>
          <cell r="M11">
            <v>2027</v>
          </cell>
          <cell r="N11">
            <v>1</v>
          </cell>
          <cell r="O11">
            <v>0.5</v>
          </cell>
          <cell r="P11">
            <v>0.56000000000000005</v>
          </cell>
          <cell r="Q11">
            <v>1</v>
          </cell>
          <cell r="R11">
            <v>20</v>
          </cell>
          <cell r="T11">
            <v>763</v>
          </cell>
          <cell r="U11">
            <v>763</v>
          </cell>
          <cell r="V11">
            <v>763</v>
          </cell>
          <cell r="W11">
            <v>763</v>
          </cell>
          <cell r="X11">
            <v>763</v>
          </cell>
          <cell r="Y11">
            <v>763</v>
          </cell>
          <cell r="Z11">
            <v>19.074999999999999</v>
          </cell>
          <cell r="AA11">
            <v>19.074999999999999</v>
          </cell>
          <cell r="AB11">
            <v>19.074999999999999</v>
          </cell>
          <cell r="AC11">
            <v>19.074999999999999</v>
          </cell>
          <cell r="AD11">
            <v>19.074999999999999</v>
          </cell>
          <cell r="AE11">
            <v>19.074999999999999</v>
          </cell>
        </row>
        <row r="12">
          <cell r="C12" t="str">
            <v>D1</v>
          </cell>
          <cell r="D12" t="str">
            <v>LT-0136  Matadi</v>
          </cell>
          <cell r="E12" t="str">
            <v>HLT0136</v>
          </cell>
          <cell r="F12" t="str">
            <v>D1HLT0136</v>
          </cell>
          <cell r="G12" t="str">
            <v>D1HY00</v>
          </cell>
          <cell r="H12" t="str">
            <v>D1ELC01</v>
          </cell>
          <cell r="I12" t="str">
            <v>New Specific</v>
          </cell>
          <cell r="J12">
            <v>12</v>
          </cell>
          <cell r="K12">
            <v>30</v>
          </cell>
          <cell r="L12">
            <v>31.536000000000001</v>
          </cell>
          <cell r="M12">
            <v>2027</v>
          </cell>
          <cell r="N12">
            <v>1</v>
          </cell>
          <cell r="O12">
            <v>0.5</v>
          </cell>
          <cell r="P12">
            <v>0.56000000000000005</v>
          </cell>
          <cell r="Q12">
            <v>1</v>
          </cell>
          <cell r="R12">
            <v>12</v>
          </cell>
          <cell r="T12">
            <v>975</v>
          </cell>
          <cell r="U12">
            <v>975</v>
          </cell>
          <cell r="V12">
            <v>975</v>
          </cell>
          <cell r="W12">
            <v>975</v>
          </cell>
          <cell r="X12">
            <v>975</v>
          </cell>
          <cell r="Y12">
            <v>975</v>
          </cell>
          <cell r="Z12">
            <v>24.375</v>
          </cell>
          <cell r="AA12">
            <v>24.375</v>
          </cell>
          <cell r="AB12">
            <v>24.375</v>
          </cell>
          <cell r="AC12">
            <v>24.375</v>
          </cell>
          <cell r="AD12">
            <v>24.375</v>
          </cell>
          <cell r="AE12">
            <v>24.375</v>
          </cell>
        </row>
        <row r="13">
          <cell r="C13" t="str">
            <v>D2</v>
          </cell>
          <cell r="D13" t="str">
            <v>LT-0138  Mambilima Falls I</v>
          </cell>
          <cell r="E13" t="str">
            <v>HLT0138</v>
          </cell>
          <cell r="F13" t="str">
            <v>D2HLT0138</v>
          </cell>
          <cell r="G13" t="str">
            <v>D2HY00</v>
          </cell>
          <cell r="H13" t="str">
            <v>D2ELC01</v>
          </cell>
          <cell r="I13" t="str">
            <v>New Specific</v>
          </cell>
          <cell r="J13">
            <v>0.3</v>
          </cell>
          <cell r="K13">
            <v>30</v>
          </cell>
          <cell r="L13">
            <v>31.536000000000001</v>
          </cell>
          <cell r="M13">
            <v>2027</v>
          </cell>
          <cell r="N13">
            <v>1</v>
          </cell>
          <cell r="O13">
            <v>0.5</v>
          </cell>
          <cell r="P13">
            <v>0.56000000000000005</v>
          </cell>
          <cell r="Q13">
            <v>1</v>
          </cell>
          <cell r="R13">
            <v>0.3</v>
          </cell>
          <cell r="T13">
            <v>3542</v>
          </cell>
          <cell r="U13">
            <v>3542</v>
          </cell>
          <cell r="V13">
            <v>3542</v>
          </cell>
          <cell r="W13">
            <v>3542</v>
          </cell>
          <cell r="X13">
            <v>3542</v>
          </cell>
          <cell r="Y13">
            <v>3542</v>
          </cell>
          <cell r="Z13">
            <v>88.55</v>
          </cell>
          <cell r="AA13">
            <v>88.55</v>
          </cell>
          <cell r="AB13">
            <v>88.55</v>
          </cell>
          <cell r="AC13">
            <v>88.55</v>
          </cell>
          <cell r="AD13">
            <v>88.55</v>
          </cell>
          <cell r="AE13">
            <v>88.55</v>
          </cell>
        </row>
        <row r="14">
          <cell r="C14" t="str">
            <v>D2</v>
          </cell>
          <cell r="D14" t="str">
            <v>LT-0139  Mambilima Falls V</v>
          </cell>
          <cell r="E14" t="str">
            <v>HLT0139</v>
          </cell>
          <cell r="F14" t="str">
            <v>D2HLT0139</v>
          </cell>
          <cell r="G14" t="str">
            <v>D2HY00</v>
          </cell>
          <cell r="H14" t="str">
            <v>D2ELC01</v>
          </cell>
          <cell r="I14" t="str">
            <v>New Specific</v>
          </cell>
          <cell r="J14">
            <v>0.372</v>
          </cell>
          <cell r="K14">
            <v>30</v>
          </cell>
          <cell r="L14">
            <v>31.536000000000001</v>
          </cell>
          <cell r="M14">
            <v>2027</v>
          </cell>
          <cell r="N14">
            <v>1</v>
          </cell>
          <cell r="O14">
            <v>0.5</v>
          </cell>
          <cell r="P14">
            <v>0.56000000000000005</v>
          </cell>
          <cell r="Q14">
            <v>1</v>
          </cell>
          <cell r="R14">
            <v>0.372</v>
          </cell>
          <cell r="T14">
            <v>2866</v>
          </cell>
          <cell r="U14">
            <v>2866</v>
          </cell>
          <cell r="V14">
            <v>2866</v>
          </cell>
          <cell r="W14">
            <v>2866</v>
          </cell>
          <cell r="X14">
            <v>2866</v>
          </cell>
          <cell r="Y14">
            <v>2866</v>
          </cell>
          <cell r="Z14">
            <v>71.650000000000006</v>
          </cell>
          <cell r="AA14">
            <v>71.650000000000006</v>
          </cell>
          <cell r="AB14">
            <v>71.650000000000006</v>
          </cell>
          <cell r="AC14">
            <v>71.650000000000006</v>
          </cell>
          <cell r="AD14">
            <v>71.650000000000006</v>
          </cell>
          <cell r="AE14">
            <v>71.650000000000006</v>
          </cell>
        </row>
        <row r="15">
          <cell r="C15" t="str">
            <v>D2</v>
          </cell>
          <cell r="D15" t="str">
            <v>LT-0140  Mumbotuta CX</v>
          </cell>
          <cell r="E15" t="str">
            <v>HLT0140</v>
          </cell>
          <cell r="F15" t="str">
            <v>D2HLT0140</v>
          </cell>
          <cell r="G15" t="str">
            <v>D2HY00</v>
          </cell>
          <cell r="H15" t="str">
            <v>D2ELC01</v>
          </cell>
          <cell r="I15" t="str">
            <v>New Specific</v>
          </cell>
          <cell r="J15">
            <v>0.3</v>
          </cell>
          <cell r="K15">
            <v>30</v>
          </cell>
          <cell r="L15">
            <v>31.536000000000001</v>
          </cell>
          <cell r="M15">
            <v>2027</v>
          </cell>
          <cell r="N15">
            <v>1</v>
          </cell>
          <cell r="O15">
            <v>0.5</v>
          </cell>
          <cell r="P15">
            <v>0.56000000000000005</v>
          </cell>
          <cell r="Q15">
            <v>1</v>
          </cell>
          <cell r="R15">
            <v>0.3</v>
          </cell>
          <cell r="T15">
            <v>3533</v>
          </cell>
          <cell r="U15">
            <v>3533</v>
          </cell>
          <cell r="V15">
            <v>3533</v>
          </cell>
          <cell r="W15">
            <v>3533</v>
          </cell>
          <cell r="X15">
            <v>3533</v>
          </cell>
          <cell r="Y15">
            <v>3533</v>
          </cell>
          <cell r="Z15">
            <v>88.325000000000003</v>
          </cell>
          <cell r="AA15">
            <v>88.325000000000003</v>
          </cell>
          <cell r="AB15">
            <v>88.325000000000003</v>
          </cell>
          <cell r="AC15">
            <v>88.325000000000003</v>
          </cell>
          <cell r="AD15">
            <v>88.325000000000003</v>
          </cell>
          <cell r="AE15">
            <v>88.325000000000003</v>
          </cell>
        </row>
        <row r="16">
          <cell r="C16" t="str">
            <v>D2</v>
          </cell>
          <cell r="D16" t="str">
            <v>LT-0141  Kimimbi-Fuka</v>
          </cell>
          <cell r="E16" t="str">
            <v>HLT0141</v>
          </cell>
          <cell r="F16" t="str">
            <v>D2HLT0141</v>
          </cell>
          <cell r="G16" t="str">
            <v>D2HY00</v>
          </cell>
          <cell r="H16" t="str">
            <v>D2ELC01</v>
          </cell>
          <cell r="I16" t="str">
            <v>New Specific</v>
          </cell>
          <cell r="J16">
            <v>0.153</v>
          </cell>
          <cell r="K16">
            <v>30</v>
          </cell>
          <cell r="L16">
            <v>31.536000000000001</v>
          </cell>
          <cell r="M16">
            <v>2027</v>
          </cell>
          <cell r="N16">
            <v>1</v>
          </cell>
          <cell r="O16">
            <v>0.5</v>
          </cell>
          <cell r="P16">
            <v>0.56000000000000005</v>
          </cell>
          <cell r="Q16">
            <v>1</v>
          </cell>
          <cell r="R16">
            <v>0.153</v>
          </cell>
          <cell r="T16">
            <v>3244</v>
          </cell>
          <cell r="U16">
            <v>3244</v>
          </cell>
          <cell r="V16">
            <v>3244</v>
          </cell>
          <cell r="W16">
            <v>3244</v>
          </cell>
          <cell r="X16">
            <v>3244</v>
          </cell>
          <cell r="Y16">
            <v>3244</v>
          </cell>
          <cell r="Z16">
            <v>81.099999999999994</v>
          </cell>
          <cell r="AA16">
            <v>81.099999999999994</v>
          </cell>
          <cell r="AB16">
            <v>81.099999999999994</v>
          </cell>
          <cell r="AC16">
            <v>81.099999999999994</v>
          </cell>
          <cell r="AD16">
            <v>81.099999999999994</v>
          </cell>
          <cell r="AE16">
            <v>81.099999999999994</v>
          </cell>
        </row>
        <row r="17">
          <cell r="C17" t="str">
            <v>D1</v>
          </cell>
          <cell r="D17" t="str">
            <v>LT-0183  Kinsuka</v>
          </cell>
          <cell r="E17" t="str">
            <v>HLT0183</v>
          </cell>
          <cell r="F17" t="str">
            <v>D1HLT0183</v>
          </cell>
          <cell r="G17" t="str">
            <v>D1HY00</v>
          </cell>
          <cell r="H17" t="str">
            <v>D1ELC01</v>
          </cell>
          <cell r="I17" t="str">
            <v>New Specific</v>
          </cell>
          <cell r="J17">
            <v>0.9</v>
          </cell>
          <cell r="K17">
            <v>30</v>
          </cell>
          <cell r="L17">
            <v>31.536000000000001</v>
          </cell>
          <cell r="M17">
            <v>2027</v>
          </cell>
          <cell r="N17">
            <v>1</v>
          </cell>
          <cell r="O17">
            <v>0.5</v>
          </cell>
          <cell r="P17">
            <v>0.56000000000000005</v>
          </cell>
          <cell r="Q17">
            <v>1</v>
          </cell>
          <cell r="R17">
            <v>0.9</v>
          </cell>
          <cell r="T17">
            <v>2414</v>
          </cell>
          <cell r="U17">
            <v>2414</v>
          </cell>
          <cell r="V17">
            <v>2414</v>
          </cell>
          <cell r="W17">
            <v>2414</v>
          </cell>
          <cell r="X17">
            <v>2414</v>
          </cell>
          <cell r="Y17">
            <v>2414</v>
          </cell>
          <cell r="Z17">
            <v>60.35</v>
          </cell>
          <cell r="AA17">
            <v>60.35</v>
          </cell>
          <cell r="AB17">
            <v>60.35</v>
          </cell>
          <cell r="AC17">
            <v>60.35</v>
          </cell>
          <cell r="AD17">
            <v>60.35</v>
          </cell>
          <cell r="AE17">
            <v>60.35</v>
          </cell>
        </row>
        <row r="18">
          <cell r="C18" t="str">
            <v>D1</v>
          </cell>
          <cell r="D18" t="str">
            <v>LT-0184  Kibombo Madimba</v>
          </cell>
          <cell r="E18" t="str">
            <v>HLT0184</v>
          </cell>
          <cell r="F18" t="str">
            <v>D1HLT0184</v>
          </cell>
          <cell r="G18" t="str">
            <v>D1HY00</v>
          </cell>
          <cell r="H18" t="str">
            <v>D1ELC01</v>
          </cell>
          <cell r="I18" t="str">
            <v>New Specific</v>
          </cell>
          <cell r="J18">
            <v>0.24</v>
          </cell>
          <cell r="K18">
            <v>30</v>
          </cell>
          <cell r="L18">
            <v>31.536000000000001</v>
          </cell>
          <cell r="M18">
            <v>2027</v>
          </cell>
          <cell r="N18">
            <v>1</v>
          </cell>
          <cell r="O18">
            <v>0.5</v>
          </cell>
          <cell r="P18">
            <v>0.56000000000000005</v>
          </cell>
          <cell r="Q18">
            <v>1</v>
          </cell>
          <cell r="R18">
            <v>0.24</v>
          </cell>
          <cell r="T18">
            <v>2556</v>
          </cell>
          <cell r="U18">
            <v>2556</v>
          </cell>
          <cell r="V18">
            <v>2556</v>
          </cell>
          <cell r="W18">
            <v>2556</v>
          </cell>
          <cell r="X18">
            <v>2556</v>
          </cell>
          <cell r="Y18">
            <v>2556</v>
          </cell>
          <cell r="Z18">
            <v>63.9</v>
          </cell>
          <cell r="AA18">
            <v>63.9</v>
          </cell>
          <cell r="AB18">
            <v>63.9</v>
          </cell>
          <cell r="AC18">
            <v>63.9</v>
          </cell>
          <cell r="AD18">
            <v>63.9</v>
          </cell>
          <cell r="AE18">
            <v>63.9</v>
          </cell>
        </row>
        <row r="19">
          <cell r="C19" t="str">
            <v>D1</v>
          </cell>
          <cell r="D19" t="str">
            <v>SF-0873  SF-0873</v>
          </cell>
          <cell r="E19" t="str">
            <v>HSF0873</v>
          </cell>
          <cell r="F19" t="str">
            <v>D1HSF0873</v>
          </cell>
          <cell r="G19" t="str">
            <v>D1HY00</v>
          </cell>
          <cell r="H19" t="str">
            <v>D1ELC01</v>
          </cell>
          <cell r="I19" t="str">
            <v>New Specific</v>
          </cell>
          <cell r="J19">
            <v>0.1123</v>
          </cell>
          <cell r="K19">
            <v>30</v>
          </cell>
          <cell r="L19">
            <v>31.536000000000001</v>
          </cell>
          <cell r="M19">
            <v>2027</v>
          </cell>
          <cell r="N19">
            <v>1</v>
          </cell>
          <cell r="O19">
            <v>0.5</v>
          </cell>
          <cell r="P19">
            <v>0.56000000000000005</v>
          </cell>
          <cell r="Q19">
            <v>1</v>
          </cell>
          <cell r="R19">
            <v>0.1123</v>
          </cell>
          <cell r="T19">
            <v>3340</v>
          </cell>
          <cell r="U19">
            <v>3340</v>
          </cell>
          <cell r="V19">
            <v>3340</v>
          </cell>
          <cell r="W19">
            <v>3340</v>
          </cell>
          <cell r="X19">
            <v>3340</v>
          </cell>
          <cell r="Y19">
            <v>3340</v>
          </cell>
          <cell r="Z19">
            <v>83.5</v>
          </cell>
          <cell r="AA19">
            <v>83.5</v>
          </cell>
          <cell r="AB19">
            <v>83.5</v>
          </cell>
          <cell r="AC19">
            <v>83.5</v>
          </cell>
          <cell r="AD19">
            <v>83.5</v>
          </cell>
          <cell r="AE19">
            <v>83.5</v>
          </cell>
        </row>
        <row r="20">
          <cell r="C20" t="str">
            <v>D1</v>
          </cell>
          <cell r="D20" t="str">
            <v>SF-0980  SF-0980</v>
          </cell>
          <cell r="E20" t="str">
            <v>HSF0980</v>
          </cell>
          <cell r="F20" t="str">
            <v>D1HSF0980</v>
          </cell>
          <cell r="G20" t="str">
            <v>D1HY00</v>
          </cell>
          <cell r="H20" t="str">
            <v>D1ELC01</v>
          </cell>
          <cell r="I20" t="str">
            <v>New Specific</v>
          </cell>
          <cell r="J20">
            <v>0.12140000000000001</v>
          </cell>
          <cell r="K20">
            <v>30</v>
          </cell>
          <cell r="L20">
            <v>31.536000000000001</v>
          </cell>
          <cell r="M20">
            <v>2027</v>
          </cell>
          <cell r="N20">
            <v>1</v>
          </cell>
          <cell r="O20">
            <v>0.5</v>
          </cell>
          <cell r="P20">
            <v>0.56000000000000005</v>
          </cell>
          <cell r="Q20">
            <v>1</v>
          </cell>
          <cell r="R20">
            <v>0.12140000000000001</v>
          </cell>
          <cell r="T20">
            <v>3681</v>
          </cell>
          <cell r="U20">
            <v>3681</v>
          </cell>
          <cell r="V20">
            <v>3681</v>
          </cell>
          <cell r="W20">
            <v>3681</v>
          </cell>
          <cell r="X20">
            <v>3681</v>
          </cell>
          <cell r="Y20">
            <v>3681</v>
          </cell>
          <cell r="Z20">
            <v>92.025000000000006</v>
          </cell>
          <cell r="AA20">
            <v>92.025000000000006</v>
          </cell>
          <cell r="AB20">
            <v>92.025000000000006</v>
          </cell>
          <cell r="AC20">
            <v>92.025000000000006</v>
          </cell>
          <cell r="AD20">
            <v>92.025000000000006</v>
          </cell>
          <cell r="AE20">
            <v>92.025000000000006</v>
          </cell>
        </row>
        <row r="21">
          <cell r="C21" t="str">
            <v>D4</v>
          </cell>
          <cell r="D21" t="str">
            <v>SF-1001  SF-1001</v>
          </cell>
          <cell r="E21" t="str">
            <v>HSF1001</v>
          </cell>
          <cell r="F21" t="str">
            <v>D4HSF1001</v>
          </cell>
          <cell r="G21" t="str">
            <v>D4HY00</v>
          </cell>
          <cell r="H21" t="str">
            <v>D4ELC01</v>
          </cell>
          <cell r="I21" t="str">
            <v>New Specific</v>
          </cell>
          <cell r="J21">
            <v>0.155</v>
          </cell>
          <cell r="K21">
            <v>30</v>
          </cell>
          <cell r="L21">
            <v>31.536000000000001</v>
          </cell>
          <cell r="M21">
            <v>2027</v>
          </cell>
          <cell r="N21">
            <v>1</v>
          </cell>
          <cell r="O21">
            <v>0.5</v>
          </cell>
          <cell r="P21">
            <v>0.56000000000000005</v>
          </cell>
          <cell r="Q21">
            <v>1</v>
          </cell>
          <cell r="R21">
            <v>0.155</v>
          </cell>
          <cell r="T21">
            <v>3654</v>
          </cell>
          <cell r="U21">
            <v>3654</v>
          </cell>
          <cell r="V21">
            <v>3654</v>
          </cell>
          <cell r="W21">
            <v>3654</v>
          </cell>
          <cell r="X21">
            <v>3654</v>
          </cell>
          <cell r="Y21">
            <v>3654</v>
          </cell>
          <cell r="Z21">
            <v>91.35</v>
          </cell>
          <cell r="AA21">
            <v>91.35</v>
          </cell>
          <cell r="AB21">
            <v>91.35</v>
          </cell>
          <cell r="AC21">
            <v>91.35</v>
          </cell>
          <cell r="AD21">
            <v>91.35</v>
          </cell>
          <cell r="AE21">
            <v>91.35</v>
          </cell>
        </row>
        <row r="22">
          <cell r="C22" t="str">
            <v>D4</v>
          </cell>
          <cell r="D22" t="str">
            <v>SF-1003  SF-1003</v>
          </cell>
          <cell r="E22" t="str">
            <v>HSF1003</v>
          </cell>
          <cell r="F22" t="str">
            <v>D4HSF1003</v>
          </cell>
          <cell r="G22" t="str">
            <v>D4HY00</v>
          </cell>
          <cell r="H22" t="str">
            <v>D4ELC01</v>
          </cell>
          <cell r="I22" t="str">
            <v>New Specific</v>
          </cell>
          <cell r="J22">
            <v>0.1026</v>
          </cell>
          <cell r="K22">
            <v>30</v>
          </cell>
          <cell r="L22">
            <v>31.536000000000001</v>
          </cell>
          <cell r="M22">
            <v>2027</v>
          </cell>
          <cell r="N22">
            <v>1</v>
          </cell>
          <cell r="O22">
            <v>0.5</v>
          </cell>
          <cell r="P22">
            <v>0.56000000000000005</v>
          </cell>
          <cell r="Q22">
            <v>1</v>
          </cell>
          <cell r="R22">
            <v>0.1026</v>
          </cell>
          <cell r="T22">
            <v>4441</v>
          </cell>
          <cell r="U22">
            <v>4441</v>
          </cell>
          <cell r="V22">
            <v>4441</v>
          </cell>
          <cell r="W22">
            <v>4441</v>
          </cell>
          <cell r="X22">
            <v>4441</v>
          </cell>
          <cell r="Y22">
            <v>4441</v>
          </cell>
          <cell r="Z22">
            <v>111.02500000000001</v>
          </cell>
          <cell r="AA22">
            <v>111.02500000000001</v>
          </cell>
          <cell r="AB22">
            <v>111.02500000000001</v>
          </cell>
          <cell r="AC22">
            <v>111.02500000000001</v>
          </cell>
          <cell r="AD22">
            <v>111.02500000000001</v>
          </cell>
          <cell r="AE22">
            <v>111.02500000000001</v>
          </cell>
        </row>
        <row r="23">
          <cell r="C23" t="str">
            <v>D1</v>
          </cell>
          <cell r="D23" t="str">
            <v>SF-1004  SF-1004</v>
          </cell>
          <cell r="E23" t="str">
            <v>HSF1004</v>
          </cell>
          <cell r="F23" t="str">
            <v>D1HSF1004</v>
          </cell>
          <cell r="G23" t="str">
            <v>D1HY00</v>
          </cell>
          <cell r="H23" t="str">
            <v>D1ELC01</v>
          </cell>
          <cell r="I23" t="str">
            <v>New Specific</v>
          </cell>
          <cell r="J23">
            <v>0.17299999999999999</v>
          </cell>
          <cell r="K23">
            <v>30</v>
          </cell>
          <cell r="L23">
            <v>31.536000000000001</v>
          </cell>
          <cell r="M23">
            <v>2027</v>
          </cell>
          <cell r="N23">
            <v>1</v>
          </cell>
          <cell r="O23">
            <v>0.5</v>
          </cell>
          <cell r="P23">
            <v>0.56000000000000005</v>
          </cell>
          <cell r="Q23">
            <v>1</v>
          </cell>
          <cell r="R23">
            <v>0.17299999999999999</v>
          </cell>
          <cell r="T23">
            <v>3133</v>
          </cell>
          <cell r="U23">
            <v>3133</v>
          </cell>
          <cell r="V23">
            <v>3133</v>
          </cell>
          <cell r="W23">
            <v>3133</v>
          </cell>
          <cell r="X23">
            <v>3133</v>
          </cell>
          <cell r="Y23">
            <v>3133</v>
          </cell>
          <cell r="Z23">
            <v>78.325000000000003</v>
          </cell>
          <cell r="AA23">
            <v>78.325000000000003</v>
          </cell>
          <cell r="AB23">
            <v>78.325000000000003</v>
          </cell>
          <cell r="AC23">
            <v>78.325000000000003</v>
          </cell>
          <cell r="AD23">
            <v>78.325000000000003</v>
          </cell>
          <cell r="AE23">
            <v>78.325000000000003</v>
          </cell>
        </row>
        <row r="24">
          <cell r="C24" t="str">
            <v>D1</v>
          </cell>
          <cell r="D24" t="str">
            <v>SF-1005  SF-1005</v>
          </cell>
          <cell r="E24" t="str">
            <v>HSF1005</v>
          </cell>
          <cell r="F24" t="str">
            <v>D1HSF1005</v>
          </cell>
          <cell r="G24" t="str">
            <v>D1HY00</v>
          </cell>
          <cell r="H24" t="str">
            <v>D1ELC01</v>
          </cell>
          <cell r="I24" t="str">
            <v>New Specific</v>
          </cell>
          <cell r="J24">
            <v>0.1152</v>
          </cell>
          <cell r="K24">
            <v>30</v>
          </cell>
          <cell r="L24">
            <v>31.536000000000001</v>
          </cell>
          <cell r="M24">
            <v>2027</v>
          </cell>
          <cell r="N24">
            <v>1</v>
          </cell>
          <cell r="O24">
            <v>0.5</v>
          </cell>
          <cell r="P24">
            <v>0.56000000000000005</v>
          </cell>
          <cell r="Q24">
            <v>1</v>
          </cell>
          <cell r="R24">
            <v>0.1152</v>
          </cell>
          <cell r="T24">
            <v>4715</v>
          </cell>
          <cell r="U24">
            <v>4715</v>
          </cell>
          <cell r="V24">
            <v>4715</v>
          </cell>
          <cell r="W24">
            <v>4715</v>
          </cell>
          <cell r="X24">
            <v>4715</v>
          </cell>
          <cell r="Y24">
            <v>4715</v>
          </cell>
          <cell r="Z24">
            <v>117.875</v>
          </cell>
          <cell r="AA24">
            <v>117.875</v>
          </cell>
          <cell r="AB24">
            <v>117.875</v>
          </cell>
          <cell r="AC24">
            <v>117.875</v>
          </cell>
          <cell r="AD24">
            <v>117.875</v>
          </cell>
          <cell r="AE24">
            <v>117.875</v>
          </cell>
        </row>
        <row r="25">
          <cell r="C25" t="str">
            <v>D1</v>
          </cell>
          <cell r="D25" t="str">
            <v>SF-1011  SF-1011</v>
          </cell>
          <cell r="E25" t="str">
            <v>HSF1011</v>
          </cell>
          <cell r="F25" t="str">
            <v>D1HSF1011</v>
          </cell>
          <cell r="G25" t="str">
            <v>D1HY00</v>
          </cell>
          <cell r="H25" t="str">
            <v>D1ELC01</v>
          </cell>
          <cell r="I25" t="str">
            <v>New Specific</v>
          </cell>
          <cell r="J25">
            <v>0.17930000000000001</v>
          </cell>
          <cell r="K25">
            <v>30</v>
          </cell>
          <cell r="L25">
            <v>31.536000000000001</v>
          </cell>
          <cell r="M25">
            <v>2027</v>
          </cell>
          <cell r="N25">
            <v>1</v>
          </cell>
          <cell r="O25">
            <v>0.5</v>
          </cell>
          <cell r="P25">
            <v>0.56000000000000005</v>
          </cell>
          <cell r="Q25">
            <v>1</v>
          </cell>
          <cell r="R25">
            <v>0.17930000000000001</v>
          </cell>
          <cell r="T25">
            <v>3687</v>
          </cell>
          <cell r="U25">
            <v>3687</v>
          </cell>
          <cell r="V25">
            <v>3687</v>
          </cell>
          <cell r="W25">
            <v>3687</v>
          </cell>
          <cell r="X25">
            <v>3687</v>
          </cell>
          <cell r="Y25">
            <v>3687</v>
          </cell>
          <cell r="Z25">
            <v>92.174999999999997</v>
          </cell>
          <cell r="AA25">
            <v>92.174999999999997</v>
          </cell>
          <cell r="AB25">
            <v>92.174999999999997</v>
          </cell>
          <cell r="AC25">
            <v>92.174999999999997</v>
          </cell>
          <cell r="AD25">
            <v>92.174999999999997</v>
          </cell>
          <cell r="AE25">
            <v>92.174999999999997</v>
          </cell>
        </row>
      </sheetData>
      <sheetData sheetId="10">
        <row r="1">
          <cell r="C1" t="str">
            <v>Region</v>
          </cell>
        </row>
      </sheetData>
      <sheetData sheetId="11">
        <row r="2">
          <cell r="C2" t="str">
            <v>D1</v>
          </cell>
        </row>
        <row r="13">
          <cell r="C13" t="str">
            <v>D2</v>
          </cell>
          <cell r="D13" t="str">
            <v>PVS3750</v>
          </cell>
          <cell r="E13" t="str">
            <v>SOPC3750</v>
          </cell>
          <cell r="F13" t="str">
            <v>D2SOPC3750</v>
          </cell>
          <cell r="J13">
            <v>2.4E-2</v>
          </cell>
        </row>
        <row r="14">
          <cell r="C14" t="str">
            <v>D2</v>
          </cell>
          <cell r="D14" t="str">
            <v>PVS1343</v>
          </cell>
          <cell r="E14" t="str">
            <v>SOPC1354</v>
          </cell>
          <cell r="F14" t="str">
            <v>D2SOPC1354</v>
          </cell>
          <cell r="J14">
            <v>2.9350000000000001</v>
          </cell>
        </row>
        <row r="15">
          <cell r="C15" t="str">
            <v>D2</v>
          </cell>
          <cell r="D15" t="str">
            <v>PVS1354</v>
          </cell>
          <cell r="E15" t="str">
            <v>SOPC1390</v>
          </cell>
          <cell r="F15" t="str">
            <v>D2SOPC1390</v>
          </cell>
          <cell r="J15">
            <v>0.38300000000000001</v>
          </cell>
        </row>
        <row r="16">
          <cell r="C16" t="str">
            <v>D2</v>
          </cell>
          <cell r="D16" t="str">
            <v>PVS3735</v>
          </cell>
          <cell r="E16" t="str">
            <v>SOPC1364</v>
          </cell>
          <cell r="F16" t="str">
            <v>D2SOPC1364</v>
          </cell>
          <cell r="J16">
            <v>1.417</v>
          </cell>
        </row>
        <row r="17">
          <cell r="C17" t="str">
            <v>D2</v>
          </cell>
          <cell r="D17" t="str">
            <v>PVS3580</v>
          </cell>
          <cell r="E17" t="str">
            <v>SOPC1367</v>
          </cell>
          <cell r="F17" t="str">
            <v>D2SOPC1367</v>
          </cell>
          <cell r="J17">
            <v>1.1439999999999999</v>
          </cell>
        </row>
        <row r="18">
          <cell r="C18" t="str">
            <v>D2</v>
          </cell>
          <cell r="D18" t="str">
            <v>PVS1281</v>
          </cell>
          <cell r="E18" t="str">
            <v>SOPC1331</v>
          </cell>
          <cell r="F18" t="str">
            <v>D2SOPC1331</v>
          </cell>
          <cell r="J18">
            <v>2.1890000000000001</v>
          </cell>
        </row>
        <row r="19">
          <cell r="C19" t="str">
            <v>D2</v>
          </cell>
          <cell r="D19" t="str">
            <v>PVS1333</v>
          </cell>
          <cell r="E19" t="str">
            <v>SOPC1355</v>
          </cell>
          <cell r="F19" t="str">
            <v>D2SOPC1355</v>
          </cell>
          <cell r="J19">
            <v>1.8620000000000001</v>
          </cell>
        </row>
        <row r="20">
          <cell r="J20">
            <v>0.47199999999999998</v>
          </cell>
        </row>
      </sheetData>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sheetName val="Raw 2"/>
      <sheetName val="Res profile"/>
      <sheetName val="Profiles in model"/>
    </sheetNames>
    <sheetDataSet>
      <sheetData sheetId="0"/>
      <sheetData sheetId="1"/>
      <sheetData sheetId="2">
        <row r="9">
          <cell r="Y9" t="str">
            <v>TS01</v>
          </cell>
          <cell r="AC9">
            <v>2.3560000000000136E-2</v>
          </cell>
          <cell r="AD9">
            <v>6.305000000000005E-2</v>
          </cell>
          <cell r="AE9">
            <v>1.8469999999999875E-2</v>
          </cell>
        </row>
        <row r="10">
          <cell r="Y10" t="str">
            <v>TS02</v>
          </cell>
          <cell r="AC10">
            <v>1.027E-2</v>
          </cell>
          <cell r="AD10">
            <v>2.1000000000000001E-2</v>
          </cell>
          <cell r="AE10">
            <v>2.9739999999999999E-2</v>
          </cell>
        </row>
        <row r="11">
          <cell r="Y11" t="str">
            <v>TS03</v>
          </cell>
          <cell r="AC11">
            <v>1.426E-2</v>
          </cell>
          <cell r="AD11">
            <v>2.1000000000000001E-2</v>
          </cell>
          <cell r="AE11">
            <v>4.0039999999999999E-2</v>
          </cell>
        </row>
        <row r="12">
          <cell r="Y12" t="str">
            <v>TS04</v>
          </cell>
          <cell r="AC12">
            <v>1.6570000000000001E-2</v>
          </cell>
          <cell r="AD12">
            <v>2.1000000000000001E-2</v>
          </cell>
          <cell r="AE12">
            <v>4.0050000000000002E-2</v>
          </cell>
        </row>
        <row r="13">
          <cell r="Y13" t="str">
            <v>TS05</v>
          </cell>
          <cell r="AC13">
            <v>3.6159999999999998E-2</v>
          </cell>
          <cell r="AD13">
            <v>2.1000000000000001E-2</v>
          </cell>
          <cell r="AE13">
            <v>4.1520000000000001E-2</v>
          </cell>
        </row>
        <row r="14">
          <cell r="Y14" t="str">
            <v>TS06</v>
          </cell>
          <cell r="AC14">
            <v>2.5020000000000001E-2</v>
          </cell>
          <cell r="AD14">
            <v>2.1000000000000001E-2</v>
          </cell>
          <cell r="AE14">
            <v>4.3240000000000001E-2</v>
          </cell>
        </row>
        <row r="15">
          <cell r="Y15" t="str">
            <v>TS07</v>
          </cell>
          <cell r="AC15">
            <v>2.3310000000000001E-2</v>
          </cell>
          <cell r="AD15">
            <v>2.1000000000000001E-2</v>
          </cell>
          <cell r="AE15">
            <v>2.2519999999999998E-2</v>
          </cell>
        </row>
        <row r="16">
          <cell r="Y16" t="str">
            <v>TS08</v>
          </cell>
          <cell r="AC16">
            <v>4.4609999999999997E-2</v>
          </cell>
          <cell r="AD16">
            <v>2.1000000000000001E-2</v>
          </cell>
          <cell r="AE16">
            <v>7.77E-3</v>
          </cell>
        </row>
        <row r="17">
          <cell r="Y17" t="str">
            <v>TS09</v>
          </cell>
          <cell r="AC17">
            <v>4.3029999999999999E-2</v>
          </cell>
          <cell r="AD17">
            <v>2.1000000000000001E-2</v>
          </cell>
          <cell r="AE17">
            <v>5.6800000000000002E-3</v>
          </cell>
        </row>
        <row r="18">
          <cell r="Y18" t="str">
            <v>TS10</v>
          </cell>
          <cell r="AC18">
            <v>1.5699999999999999E-2</v>
          </cell>
          <cell r="AD18">
            <v>2.1000000000000001E-2</v>
          </cell>
          <cell r="AE18">
            <v>3.0300000000000001E-3</v>
          </cell>
        </row>
        <row r="19">
          <cell r="Y19" t="str">
            <v>TS11</v>
          </cell>
          <cell r="AC19">
            <v>2.3279999999999999E-2</v>
          </cell>
          <cell r="AD19">
            <v>6.2330000000000003E-2</v>
          </cell>
          <cell r="AE19">
            <v>1.8259999999999998E-2</v>
          </cell>
        </row>
        <row r="20">
          <cell r="Y20" t="str">
            <v>TS12</v>
          </cell>
          <cell r="AC20">
            <v>1.0240000000000001E-2</v>
          </cell>
          <cell r="AD20">
            <v>2.078E-2</v>
          </cell>
          <cell r="AE20">
            <v>2.9409999999999999E-2</v>
          </cell>
        </row>
        <row r="21">
          <cell r="Y21" t="str">
            <v>TS13</v>
          </cell>
          <cell r="AC21">
            <v>1.4069999999999999E-2</v>
          </cell>
          <cell r="AD21">
            <v>2.078E-2</v>
          </cell>
          <cell r="AE21">
            <v>3.959E-2</v>
          </cell>
        </row>
        <row r="22">
          <cell r="Y22" t="str">
            <v>TS14</v>
          </cell>
          <cell r="AC22">
            <v>1.6299999999999999E-2</v>
          </cell>
          <cell r="AD22">
            <v>2.078E-2</v>
          </cell>
          <cell r="AE22">
            <v>3.9620000000000002E-2</v>
          </cell>
        </row>
        <row r="23">
          <cell r="Y23" t="str">
            <v>TS15</v>
          </cell>
          <cell r="AC23">
            <v>3.5610000000000003E-2</v>
          </cell>
          <cell r="AD23">
            <v>2.078E-2</v>
          </cell>
          <cell r="AE23">
            <v>4.1079999999999998E-2</v>
          </cell>
        </row>
        <row r="24">
          <cell r="Y24" t="str">
            <v>TS16</v>
          </cell>
          <cell r="AC24">
            <v>2.478E-2</v>
          </cell>
          <cell r="AD24">
            <v>2.078E-2</v>
          </cell>
          <cell r="AE24">
            <v>4.2759999999999999E-2</v>
          </cell>
        </row>
        <row r="25">
          <cell r="Y25" t="str">
            <v>TS17</v>
          </cell>
          <cell r="AC25">
            <v>2.2970000000000001E-2</v>
          </cell>
          <cell r="AD25">
            <v>2.078E-2</v>
          </cell>
          <cell r="AE25">
            <v>2.2290000000000001E-2</v>
          </cell>
        </row>
        <row r="26">
          <cell r="Y26" t="str">
            <v>TS18</v>
          </cell>
          <cell r="AC26">
            <v>4.3679999999999997E-2</v>
          </cell>
          <cell r="AD26">
            <v>2.078E-2</v>
          </cell>
          <cell r="AE26">
            <v>7.6800000000000002E-3</v>
          </cell>
        </row>
        <row r="27">
          <cell r="Y27" t="str">
            <v>TS19</v>
          </cell>
          <cell r="AC27">
            <v>4.2169999999999999E-2</v>
          </cell>
          <cell r="AD27">
            <v>2.078E-2</v>
          </cell>
          <cell r="AE27">
            <v>5.62E-3</v>
          </cell>
        </row>
        <row r="28">
          <cell r="Y28" t="str">
            <v>TS20</v>
          </cell>
          <cell r="AC28">
            <v>1.553E-2</v>
          </cell>
          <cell r="AD28">
            <v>2.078E-2</v>
          </cell>
          <cell r="AE28">
            <v>2.99E-3</v>
          </cell>
        </row>
        <row r="29">
          <cell r="Y29" t="str">
            <v>TS21</v>
          </cell>
          <cell r="AC29">
            <v>2.3609999999999999E-2</v>
          </cell>
          <cell r="AD29">
            <v>6.3009999999999997E-2</v>
          </cell>
          <cell r="AE29">
            <v>1.848E-2</v>
          </cell>
        </row>
        <row r="30">
          <cell r="Y30" t="str">
            <v>TS22</v>
          </cell>
          <cell r="AC30">
            <v>1.0330000000000001E-2</v>
          </cell>
          <cell r="AD30">
            <v>2.1000000000000001E-2</v>
          </cell>
          <cell r="AE30">
            <v>2.9729999999999999E-2</v>
          </cell>
        </row>
        <row r="31">
          <cell r="Y31" t="str">
            <v>TS23</v>
          </cell>
          <cell r="AC31">
            <v>1.418E-2</v>
          </cell>
          <cell r="AD31">
            <v>2.1000000000000001E-2</v>
          </cell>
          <cell r="AE31">
            <v>4.0030000000000003E-2</v>
          </cell>
        </row>
        <row r="32">
          <cell r="Y32" t="str">
            <v>TS24</v>
          </cell>
          <cell r="AC32">
            <v>1.6709999999999999E-2</v>
          </cell>
          <cell r="AD32">
            <v>2.1000000000000001E-2</v>
          </cell>
          <cell r="AE32">
            <v>4.0059999999999998E-2</v>
          </cell>
        </row>
        <row r="33">
          <cell r="Y33" t="str">
            <v>TS25</v>
          </cell>
          <cell r="AC33">
            <v>3.6020000000000003E-2</v>
          </cell>
          <cell r="AD33">
            <v>2.1000000000000001E-2</v>
          </cell>
          <cell r="AE33">
            <v>4.1509999999999998E-2</v>
          </cell>
        </row>
        <row r="34">
          <cell r="Y34" t="str">
            <v>TS26</v>
          </cell>
          <cell r="AC34">
            <v>2.5049999999999999E-2</v>
          </cell>
          <cell r="AD34">
            <v>2.1000000000000001E-2</v>
          </cell>
          <cell r="AE34">
            <v>4.3229999999999998E-2</v>
          </cell>
        </row>
        <row r="35">
          <cell r="Y35" t="str">
            <v>TS27</v>
          </cell>
          <cell r="AC35">
            <v>2.308E-2</v>
          </cell>
          <cell r="AD35">
            <v>2.1000000000000001E-2</v>
          </cell>
          <cell r="AE35">
            <v>2.2530000000000001E-2</v>
          </cell>
        </row>
        <row r="36">
          <cell r="Y36" t="str">
            <v>TS28</v>
          </cell>
          <cell r="AC36">
            <v>4.4209999999999999E-2</v>
          </cell>
          <cell r="AD36">
            <v>2.1000000000000001E-2</v>
          </cell>
          <cell r="AE36">
            <v>7.77E-3</v>
          </cell>
        </row>
        <row r="37">
          <cell r="Y37" t="str">
            <v>TS29</v>
          </cell>
          <cell r="AC37">
            <v>4.3090000000000003E-2</v>
          </cell>
          <cell r="AD37">
            <v>2.1000000000000001E-2</v>
          </cell>
          <cell r="AE37">
            <v>5.6800000000000002E-3</v>
          </cell>
        </row>
        <row r="38">
          <cell r="Y38" t="str">
            <v>TS30</v>
          </cell>
          <cell r="AC38">
            <v>1.5779999999999999E-2</v>
          </cell>
          <cell r="AD38">
            <v>2.1000000000000001E-2</v>
          </cell>
          <cell r="AE38">
            <v>3.0300000000000001E-3</v>
          </cell>
        </row>
        <row r="39">
          <cell r="Y39" t="str">
            <v>TS31</v>
          </cell>
          <cell r="AC39">
            <v>2.3040000000000001E-2</v>
          </cell>
          <cell r="AD39">
            <v>6.164E-2</v>
          </cell>
          <cell r="AE39">
            <v>1.8069999999999999E-2</v>
          </cell>
        </row>
        <row r="40">
          <cell r="Y40" t="str">
            <v>TS32</v>
          </cell>
          <cell r="AC40">
            <v>1.01E-2</v>
          </cell>
          <cell r="AD40">
            <v>2.0549999999999999E-2</v>
          </cell>
          <cell r="AE40">
            <v>2.9080000000000002E-2</v>
          </cell>
        </row>
        <row r="41">
          <cell r="Y41" t="str">
            <v>TS33</v>
          </cell>
          <cell r="AC41">
            <v>1.3939999999999999E-2</v>
          </cell>
          <cell r="AD41">
            <v>2.0549999999999999E-2</v>
          </cell>
          <cell r="AE41">
            <v>3.9149999999999997E-2</v>
          </cell>
        </row>
        <row r="42">
          <cell r="Y42" t="str">
            <v>TS34</v>
          </cell>
          <cell r="AC42">
            <v>1.6310000000000002E-2</v>
          </cell>
          <cell r="AD42">
            <v>2.0549999999999999E-2</v>
          </cell>
          <cell r="AE42">
            <v>3.9199999999999999E-2</v>
          </cell>
        </row>
        <row r="43">
          <cell r="Y43" t="str">
            <v>TS35</v>
          </cell>
          <cell r="AC43">
            <v>3.5409999999999997E-2</v>
          </cell>
          <cell r="AD43">
            <v>2.0549999999999999E-2</v>
          </cell>
          <cell r="AE43">
            <v>4.0620000000000003E-2</v>
          </cell>
        </row>
        <row r="44">
          <cell r="Y44" t="str">
            <v>TS36</v>
          </cell>
          <cell r="AC44">
            <v>2.477E-2</v>
          </cell>
          <cell r="AD44">
            <v>2.0549999999999999E-2</v>
          </cell>
          <cell r="AE44">
            <v>4.231E-2</v>
          </cell>
        </row>
        <row r="45">
          <cell r="Y45" t="str">
            <v>TS37</v>
          </cell>
          <cell r="AC45">
            <v>2.273E-2</v>
          </cell>
          <cell r="AD45">
            <v>2.0549999999999999E-2</v>
          </cell>
          <cell r="AE45">
            <v>2.2040000000000001E-2</v>
          </cell>
        </row>
        <row r="46">
          <cell r="Y46" t="str">
            <v>TS38</v>
          </cell>
          <cell r="AC46">
            <v>4.308E-2</v>
          </cell>
          <cell r="AD46">
            <v>2.0549999999999999E-2</v>
          </cell>
          <cell r="AE46">
            <v>7.6E-3</v>
          </cell>
        </row>
        <row r="47">
          <cell r="Y47" t="str">
            <v>TS39</v>
          </cell>
          <cell r="AC47">
            <v>4.197E-2</v>
          </cell>
          <cell r="AD47">
            <v>2.0549999999999999E-2</v>
          </cell>
          <cell r="AE47">
            <v>5.5599999999999998E-3</v>
          </cell>
        </row>
        <row r="48">
          <cell r="Y48" t="str">
            <v>TS40</v>
          </cell>
          <cell r="AC48">
            <v>1.5469999999999999E-2</v>
          </cell>
          <cell r="AD48">
            <v>2.0549999999999999E-2</v>
          </cell>
          <cell r="AE48">
            <v>2.96E-3</v>
          </cell>
        </row>
        <row r="49">
          <cell r="Y49" t="str">
            <v/>
          </cell>
        </row>
        <row r="50">
          <cell r="Y50" t="str">
            <v/>
          </cell>
        </row>
        <row r="51">
          <cell r="Y51" t="str">
            <v/>
          </cell>
        </row>
        <row r="52">
          <cell r="Y52" t="str">
            <v/>
          </cell>
        </row>
        <row r="53">
          <cell r="Y53" t="str">
            <v/>
          </cell>
        </row>
        <row r="54">
          <cell r="Y54" t="str">
            <v/>
          </cell>
        </row>
        <row r="55">
          <cell r="Y55" t="str">
            <v/>
          </cell>
        </row>
        <row r="56">
          <cell r="Y56" t="str">
            <v/>
          </cell>
        </row>
        <row r="57">
          <cell r="Y57" t="str">
            <v/>
          </cell>
        </row>
        <row r="58">
          <cell r="Y58" t="str">
            <v/>
          </cell>
        </row>
        <row r="59">
          <cell r="Y59" t="str">
            <v/>
          </cell>
        </row>
        <row r="60">
          <cell r="Y60" t="str">
            <v/>
          </cell>
        </row>
        <row r="61">
          <cell r="Y61" t="str">
            <v/>
          </cell>
        </row>
        <row r="62">
          <cell r="Y62" t="str">
            <v/>
          </cell>
        </row>
        <row r="63">
          <cell r="Y63" t="str">
            <v/>
          </cell>
        </row>
        <row r="64">
          <cell r="Y64" t="str">
            <v/>
          </cell>
        </row>
        <row r="65">
          <cell r="Y65" t="str">
            <v/>
          </cell>
        </row>
        <row r="66">
          <cell r="Y66" t="str">
            <v/>
          </cell>
        </row>
        <row r="67">
          <cell r="Y67" t="str">
            <v/>
          </cell>
        </row>
        <row r="68">
          <cell r="Y68" t="str">
            <v/>
          </cell>
        </row>
      </sheetData>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V profile 4-10"/>
      <sheetName val="PV profile"/>
      <sheetName val="Scenario set"/>
    </sheetNames>
    <sheetDataSet>
      <sheetData sheetId="0">
        <row r="9">
          <cell r="AI9">
            <v>3.6999999999999999E-4</v>
          </cell>
          <cell r="AJ9">
            <v>2.9999999999999997E-4</v>
          </cell>
          <cell r="AK9">
            <v>2.0000000000000002E-5</v>
          </cell>
          <cell r="AM9">
            <v>2.0000000000000002E-5</v>
          </cell>
        </row>
        <row r="10">
          <cell r="AI10">
            <v>0.11767</v>
          </cell>
          <cell r="AJ10">
            <v>0.11620999999999999</v>
          </cell>
          <cell r="AK10">
            <v>8.8080000000000006E-2</v>
          </cell>
          <cell r="AM10">
            <v>8.8120000000000004E-2</v>
          </cell>
        </row>
        <row r="11">
          <cell r="AI11">
            <v>0.40445999999999999</v>
          </cell>
          <cell r="AJ11">
            <v>0.40717999999999999</v>
          </cell>
          <cell r="AK11">
            <v>0.36685000000000001</v>
          </cell>
          <cell r="AM11">
            <v>0.36875999999999998</v>
          </cell>
        </row>
        <row r="12">
          <cell r="AI12">
            <v>0.59914000000000001</v>
          </cell>
          <cell r="AJ12">
            <v>0.60106000000000004</v>
          </cell>
          <cell r="AK12">
            <v>0.57062999999999997</v>
          </cell>
          <cell r="AM12">
            <v>0.57350000000000001</v>
          </cell>
        </row>
        <row r="13">
          <cell r="AI13">
            <v>0.61531999999999998</v>
          </cell>
          <cell r="AJ13">
            <v>0.61102999999999996</v>
          </cell>
          <cell r="AK13">
            <v>0.61943000000000004</v>
          </cell>
          <cell r="AM13">
            <v>0.61101000000000005</v>
          </cell>
        </row>
        <row r="14">
          <cell r="AI14">
            <v>0.49746000000000001</v>
          </cell>
          <cell r="AJ14">
            <v>0.48931000000000002</v>
          </cell>
          <cell r="AK14">
            <v>0.50590999999999997</v>
          </cell>
          <cell r="AM14">
            <v>0.49909999999999999</v>
          </cell>
        </row>
        <row r="15">
          <cell r="AI15">
            <v>0.21038000000000001</v>
          </cell>
          <cell r="AJ15">
            <v>0.20626</v>
          </cell>
          <cell r="AK15">
            <v>0.20174</v>
          </cell>
          <cell r="AM15">
            <v>0.20118</v>
          </cell>
        </row>
        <row r="16">
          <cell r="AI16">
            <v>1.2030000000000001E-2</v>
          </cell>
          <cell r="AJ16">
            <v>1.009E-2</v>
          </cell>
          <cell r="AK16">
            <v>7.3600000000000002E-3</v>
          </cell>
          <cell r="AM16">
            <v>6.7799999999999996E-3</v>
          </cell>
        </row>
        <row r="17">
          <cell r="AI17">
            <v>0</v>
          </cell>
          <cell r="AJ17">
            <v>0</v>
          </cell>
          <cell r="AK17">
            <v>0</v>
          </cell>
          <cell r="AM17">
            <v>0</v>
          </cell>
        </row>
        <row r="18">
          <cell r="AI18">
            <v>0</v>
          </cell>
          <cell r="AJ18">
            <v>0</v>
          </cell>
          <cell r="AK18">
            <v>0</v>
          </cell>
          <cell r="AM18">
            <v>0</v>
          </cell>
        </row>
        <row r="19">
          <cell r="AI19">
            <v>0</v>
          </cell>
          <cell r="AJ19">
            <v>0</v>
          </cell>
          <cell r="AK19">
            <v>0</v>
          </cell>
          <cell r="AM19">
            <v>0</v>
          </cell>
        </row>
        <row r="20">
          <cell r="AI20">
            <v>0.11209</v>
          </cell>
          <cell r="AJ20">
            <v>0.10703</v>
          </cell>
          <cell r="AK20">
            <v>9.325E-2</v>
          </cell>
          <cell r="AM20">
            <v>9.1069999999999998E-2</v>
          </cell>
        </row>
        <row r="21">
          <cell r="AI21">
            <v>0.45318999999999998</v>
          </cell>
          <cell r="AJ21">
            <v>0.44807999999999998</v>
          </cell>
          <cell r="AK21">
            <v>0.44352999999999998</v>
          </cell>
          <cell r="AM21">
            <v>0.43815999999999999</v>
          </cell>
        </row>
        <row r="22">
          <cell r="AI22">
            <v>0.65742</v>
          </cell>
          <cell r="AJ22">
            <v>0.64912999999999998</v>
          </cell>
          <cell r="AK22">
            <v>0.65180000000000005</v>
          </cell>
          <cell r="AM22">
            <v>0.64683999999999997</v>
          </cell>
        </row>
        <row r="23">
          <cell r="AI23">
            <v>0.63978999999999997</v>
          </cell>
          <cell r="AJ23">
            <v>0.62890999999999997</v>
          </cell>
          <cell r="AK23">
            <v>0.65585000000000004</v>
          </cell>
          <cell r="AM23">
            <v>0.64878000000000002</v>
          </cell>
        </row>
        <row r="24">
          <cell r="AI24">
            <v>0.44451000000000002</v>
          </cell>
          <cell r="AJ24">
            <v>0.43189</v>
          </cell>
          <cell r="AK24">
            <v>0.47382999999999997</v>
          </cell>
          <cell r="AM24">
            <v>0.4637</v>
          </cell>
        </row>
        <row r="25">
          <cell r="AI25">
            <v>0.13575000000000001</v>
          </cell>
          <cell r="AJ25">
            <v>0.12803</v>
          </cell>
          <cell r="AK25">
            <v>0.14571000000000001</v>
          </cell>
          <cell r="AM25">
            <v>0.14058000000000001</v>
          </cell>
        </row>
        <row r="26">
          <cell r="AI26">
            <v>8.4999999999999995E-4</v>
          </cell>
          <cell r="AJ26">
            <v>6.4999999999999997E-4</v>
          </cell>
          <cell r="AK26">
            <v>5.2999999999999998E-4</v>
          </cell>
          <cell r="AM26">
            <v>4.0999999999999999E-4</v>
          </cell>
        </row>
        <row r="27">
          <cell r="AI27">
            <v>0</v>
          </cell>
          <cell r="AJ27">
            <v>0</v>
          </cell>
          <cell r="AK27">
            <v>0</v>
          </cell>
          <cell r="AM27">
            <v>0</v>
          </cell>
        </row>
        <row r="28">
          <cell r="AI28">
            <v>0</v>
          </cell>
          <cell r="AJ28">
            <v>0</v>
          </cell>
          <cell r="AK28">
            <v>0</v>
          </cell>
          <cell r="AM28">
            <v>0</v>
          </cell>
        </row>
        <row r="29">
          <cell r="AI29">
            <v>1.8000000000000001E-4</v>
          </cell>
          <cell r="AJ29">
            <v>1.2999999999999999E-4</v>
          </cell>
          <cell r="AK29">
            <v>0</v>
          </cell>
          <cell r="AM29">
            <v>0</v>
          </cell>
        </row>
        <row r="30">
          <cell r="AI30">
            <v>0.13686999999999999</v>
          </cell>
          <cell r="AJ30">
            <v>0.13153999999999999</v>
          </cell>
          <cell r="AK30">
            <v>0.11462</v>
          </cell>
          <cell r="AM30">
            <v>0.11372</v>
          </cell>
        </row>
        <row r="31">
          <cell r="AI31">
            <v>0.52403</v>
          </cell>
          <cell r="AJ31">
            <v>0.51888000000000001</v>
          </cell>
          <cell r="AK31">
            <v>0.50299000000000005</v>
          </cell>
          <cell r="AM31">
            <v>0.50283</v>
          </cell>
        </row>
        <row r="32">
          <cell r="AI32">
            <v>0.72948000000000002</v>
          </cell>
          <cell r="AJ32">
            <v>0.72609999999999997</v>
          </cell>
          <cell r="AK32">
            <v>0.72929999999999995</v>
          </cell>
          <cell r="AM32">
            <v>0.72826000000000002</v>
          </cell>
        </row>
        <row r="33">
          <cell r="AI33">
            <v>0.71475</v>
          </cell>
          <cell r="AJ33">
            <v>0.71006999999999998</v>
          </cell>
          <cell r="AK33">
            <v>0.73343999999999998</v>
          </cell>
          <cell r="AM33">
            <v>0.73035000000000005</v>
          </cell>
        </row>
        <row r="34">
          <cell r="AI34">
            <v>0.50827999999999995</v>
          </cell>
          <cell r="AJ34">
            <v>0.50065999999999999</v>
          </cell>
          <cell r="AK34">
            <v>0.53495000000000004</v>
          </cell>
          <cell r="AM34">
            <v>0.52800999999999998</v>
          </cell>
        </row>
        <row r="35">
          <cell r="AI35">
            <v>0.16888</v>
          </cell>
          <cell r="AJ35">
            <v>0.16220999999999999</v>
          </cell>
          <cell r="AK35">
            <v>0.17901</v>
          </cell>
          <cell r="AM35">
            <v>0.17432</v>
          </cell>
        </row>
        <row r="36">
          <cell r="AI36">
            <v>4.0299999999999997E-3</v>
          </cell>
          <cell r="AJ36">
            <v>2.8800000000000002E-3</v>
          </cell>
          <cell r="AK36">
            <v>1.91E-3</v>
          </cell>
          <cell r="AM36">
            <v>1.32E-3</v>
          </cell>
        </row>
        <row r="37">
          <cell r="AI37">
            <v>0</v>
          </cell>
          <cell r="AJ37">
            <v>0</v>
          </cell>
          <cell r="AK37">
            <v>0</v>
          </cell>
          <cell r="AM37">
            <v>0</v>
          </cell>
        </row>
        <row r="38">
          <cell r="AI38">
            <v>0</v>
          </cell>
          <cell r="AJ38">
            <v>0</v>
          </cell>
          <cell r="AK38">
            <v>0</v>
          </cell>
          <cell r="AM38">
            <v>0</v>
          </cell>
        </row>
        <row r="39">
          <cell r="AI39">
            <v>2.96E-3</v>
          </cell>
          <cell r="AJ39">
            <v>2.3400000000000001E-3</v>
          </cell>
          <cell r="AK39">
            <v>9.1E-4</v>
          </cell>
          <cell r="AM39">
            <v>7.3999999999999999E-4</v>
          </cell>
        </row>
        <row r="40">
          <cell r="AI40">
            <v>0.21190999999999999</v>
          </cell>
          <cell r="AJ40">
            <v>0.20893</v>
          </cell>
          <cell r="AK40">
            <v>0.17999000000000001</v>
          </cell>
          <cell r="AM40">
            <v>0.18065000000000001</v>
          </cell>
        </row>
        <row r="41">
          <cell r="AI41">
            <v>0.51795000000000002</v>
          </cell>
          <cell r="AJ41">
            <v>0.51883000000000001</v>
          </cell>
          <cell r="AK41">
            <v>0.50488999999999995</v>
          </cell>
          <cell r="AM41">
            <v>0.50346000000000002</v>
          </cell>
        </row>
        <row r="42">
          <cell r="AI42">
            <v>0.67745999999999995</v>
          </cell>
          <cell r="AJ42">
            <v>0.67852000000000001</v>
          </cell>
          <cell r="AK42">
            <v>0.67600000000000005</v>
          </cell>
          <cell r="AM42">
            <v>0.67145999999999995</v>
          </cell>
        </row>
        <row r="43">
          <cell r="AI43">
            <v>0.65185000000000004</v>
          </cell>
          <cell r="AJ43">
            <v>0.65268999999999999</v>
          </cell>
          <cell r="AK43">
            <v>0.67096</v>
          </cell>
          <cell r="AM43">
            <v>0.66117999999999999</v>
          </cell>
        </row>
        <row r="44">
          <cell r="AI44">
            <v>0.47860000000000003</v>
          </cell>
          <cell r="AJ44">
            <v>0.47517999999999999</v>
          </cell>
          <cell r="AK44">
            <v>0.49751000000000001</v>
          </cell>
          <cell r="AM44">
            <v>0.49127999999999999</v>
          </cell>
        </row>
        <row r="45">
          <cell r="AI45">
            <v>0.17484</v>
          </cell>
          <cell r="AJ45">
            <v>0.17282</v>
          </cell>
          <cell r="AK45">
            <v>0.17487</v>
          </cell>
          <cell r="AM45">
            <v>0.17438000000000001</v>
          </cell>
        </row>
        <row r="46">
          <cell r="AI46">
            <v>8.2299999999999995E-3</v>
          </cell>
          <cell r="AJ46">
            <v>6.28E-3</v>
          </cell>
          <cell r="AK46">
            <v>3.3899999999999998E-3</v>
          </cell>
          <cell r="AM46">
            <v>2.8700000000000002E-3</v>
          </cell>
        </row>
        <row r="47">
          <cell r="AI47">
            <v>0</v>
          </cell>
          <cell r="AJ47">
            <v>0</v>
          </cell>
          <cell r="AK47">
            <v>0</v>
          </cell>
          <cell r="AM47">
            <v>0</v>
          </cell>
        </row>
        <row r="48">
          <cell r="AI48">
            <v>0</v>
          </cell>
          <cell r="AJ48">
            <v>0</v>
          </cell>
          <cell r="AK48">
            <v>0</v>
          </cell>
          <cell r="AM48">
            <v>0</v>
          </cell>
        </row>
      </sheetData>
      <sheetData sheetId="1">
        <row r="9">
          <cell r="AC9">
            <v>4.6999999999999999E-4</v>
          </cell>
          <cell r="AD9">
            <v>1.9000000000000001E-4</v>
          </cell>
          <cell r="AE9">
            <v>4.6000000000000001E-4</v>
          </cell>
        </row>
        <row r="10">
          <cell r="AC10">
            <v>0.12820999999999999</v>
          </cell>
          <cell r="AD10">
            <v>0.10846</v>
          </cell>
          <cell r="AE10">
            <v>0.12708</v>
          </cell>
        </row>
        <row r="11">
          <cell r="AC11">
            <v>0.41993000000000003</v>
          </cell>
          <cell r="AD11">
            <v>0.39062000000000002</v>
          </cell>
          <cell r="AE11">
            <v>0.41947000000000001</v>
          </cell>
        </row>
        <row r="12">
          <cell r="AC12">
            <v>0.60719000000000001</v>
          </cell>
          <cell r="AD12">
            <v>0.59538000000000002</v>
          </cell>
          <cell r="AE12">
            <v>0.60533999999999999</v>
          </cell>
        </row>
        <row r="13">
          <cell r="AC13">
            <v>0.62534000000000001</v>
          </cell>
          <cell r="AD13">
            <v>0.62566999999999995</v>
          </cell>
          <cell r="AE13">
            <v>0.63649</v>
          </cell>
        </row>
        <row r="14">
          <cell r="AC14">
            <v>0.49160999999999999</v>
          </cell>
          <cell r="AD14">
            <v>0.50956999999999997</v>
          </cell>
          <cell r="AE14">
            <v>0.50222999999999995</v>
          </cell>
        </row>
        <row r="15">
          <cell r="AC15">
            <v>0.20943999999999999</v>
          </cell>
          <cell r="AD15">
            <v>0.21065</v>
          </cell>
          <cell r="AE15">
            <v>0.20483999999999999</v>
          </cell>
        </row>
        <row r="16">
          <cell r="AC16">
            <v>1.1050000000000001E-2</v>
          </cell>
          <cell r="AD16">
            <v>1.0279999999999999E-2</v>
          </cell>
          <cell r="AE16">
            <v>9.7800000000000005E-3</v>
          </cell>
        </row>
        <row r="17">
          <cell r="AC17">
            <v>0</v>
          </cell>
          <cell r="AD17">
            <v>0</v>
          </cell>
          <cell r="AE17">
            <v>0</v>
          </cell>
        </row>
        <row r="18">
          <cell r="AC18">
            <v>0</v>
          </cell>
          <cell r="AD18">
            <v>0</v>
          </cell>
          <cell r="AE18">
            <v>0</v>
          </cell>
        </row>
        <row r="19">
          <cell r="AC19">
            <v>0</v>
          </cell>
          <cell r="AD19">
            <v>0</v>
          </cell>
          <cell r="AE19">
            <v>0</v>
          </cell>
        </row>
        <row r="20">
          <cell r="AC20">
            <v>0.11385000000000001</v>
          </cell>
          <cell r="AD20">
            <v>0.10607</v>
          </cell>
          <cell r="AE20">
            <v>0.11464000000000001</v>
          </cell>
        </row>
        <row r="21">
          <cell r="AC21">
            <v>0.45695999999999998</v>
          </cell>
          <cell r="AD21">
            <v>0.44843</v>
          </cell>
          <cell r="AE21">
            <v>0.46055000000000001</v>
          </cell>
        </row>
        <row r="22">
          <cell r="AC22">
            <v>0.65332000000000001</v>
          </cell>
          <cell r="AD22">
            <v>0.65912999999999999</v>
          </cell>
          <cell r="AE22">
            <v>0.65471000000000001</v>
          </cell>
        </row>
        <row r="23">
          <cell r="AC23">
            <v>0.63112999999999997</v>
          </cell>
          <cell r="AD23">
            <v>0.64612999999999998</v>
          </cell>
          <cell r="AE23">
            <v>0.63249</v>
          </cell>
        </row>
        <row r="24">
          <cell r="AC24">
            <v>0.42748000000000003</v>
          </cell>
          <cell r="AD24">
            <v>0.45341999999999999</v>
          </cell>
          <cell r="AE24">
            <v>0.42687000000000003</v>
          </cell>
        </row>
        <row r="25">
          <cell r="AC25">
            <v>0.12565999999999999</v>
          </cell>
          <cell r="AD25">
            <v>0.13914000000000001</v>
          </cell>
          <cell r="AE25">
            <v>0.12259</v>
          </cell>
        </row>
        <row r="26">
          <cell r="AC26">
            <v>5.6999999999999998E-4</v>
          </cell>
          <cell r="AD26">
            <v>8.0999999999999996E-4</v>
          </cell>
          <cell r="AE26">
            <v>4.2999999999999999E-4</v>
          </cell>
        </row>
        <row r="27">
          <cell r="AC27">
            <v>0</v>
          </cell>
          <cell r="AD27">
            <v>0</v>
          </cell>
          <cell r="AE27">
            <v>0</v>
          </cell>
        </row>
        <row r="28">
          <cell r="AC28">
            <v>0</v>
          </cell>
          <cell r="AD28">
            <v>0</v>
          </cell>
          <cell r="AE28">
            <v>0</v>
          </cell>
        </row>
        <row r="29">
          <cell r="AC29">
            <v>2.2000000000000001E-4</v>
          </cell>
          <cell r="AD29">
            <v>9.0000000000000006E-5</v>
          </cell>
          <cell r="AE29">
            <v>2.3000000000000001E-4</v>
          </cell>
        </row>
        <row r="30">
          <cell r="AC30">
            <v>0.13927</v>
          </cell>
          <cell r="AD30">
            <v>0.13089000000000001</v>
          </cell>
          <cell r="AE30">
            <v>0.13947999999999999</v>
          </cell>
        </row>
        <row r="31">
          <cell r="AC31">
            <v>0.52183999999999997</v>
          </cell>
          <cell r="AD31">
            <v>0.52183999999999997</v>
          </cell>
          <cell r="AE31">
            <v>0.52153000000000005</v>
          </cell>
        </row>
        <row r="32">
          <cell r="AC32">
            <v>0.7218</v>
          </cell>
          <cell r="AD32">
            <v>0.73277000000000003</v>
          </cell>
          <cell r="AE32">
            <v>0.72057000000000004</v>
          </cell>
        </row>
        <row r="33">
          <cell r="AC33">
            <v>0.70299</v>
          </cell>
          <cell r="AD33">
            <v>0.72221000000000002</v>
          </cell>
          <cell r="AE33">
            <v>0.69704999999999995</v>
          </cell>
        </row>
        <row r="34">
          <cell r="AC34">
            <v>0.49106</v>
          </cell>
          <cell r="AD34">
            <v>0.51546999999999998</v>
          </cell>
          <cell r="AE34">
            <v>0.48376999999999998</v>
          </cell>
        </row>
        <row r="35">
          <cell r="AC35">
            <v>0.15739</v>
          </cell>
          <cell r="AD35">
            <v>0.17014000000000001</v>
          </cell>
          <cell r="AE35">
            <v>0.15142</v>
          </cell>
        </row>
        <row r="36">
          <cell r="AC36">
            <v>0</v>
          </cell>
          <cell r="AD36">
            <v>3.3700000000000002E-3</v>
          </cell>
          <cell r="AE36">
            <v>0</v>
          </cell>
        </row>
        <row r="37">
          <cell r="AC37">
            <v>0</v>
          </cell>
          <cell r="AD37">
            <v>0</v>
          </cell>
          <cell r="AE37">
            <v>0</v>
          </cell>
        </row>
        <row r="38">
          <cell r="AC38">
            <v>0</v>
          </cell>
          <cell r="AD38">
            <v>0</v>
          </cell>
          <cell r="AE38">
            <v>0</v>
          </cell>
        </row>
        <row r="39">
          <cell r="AC39">
            <v>3.0000000000000001E-3</v>
          </cell>
          <cell r="AD39">
            <v>2.2100000000000002E-3</v>
          </cell>
          <cell r="AE39">
            <v>2.7799999999999999E-3</v>
          </cell>
        </row>
        <row r="40">
          <cell r="AC40">
            <v>0.21842</v>
          </cell>
          <cell r="AD40">
            <v>0.20252000000000001</v>
          </cell>
          <cell r="AE40">
            <v>0.21851999999999999</v>
          </cell>
        </row>
        <row r="41">
          <cell r="AC41">
            <v>0.53190999999999999</v>
          </cell>
          <cell r="AD41">
            <v>0.50868999999999998</v>
          </cell>
          <cell r="AE41">
            <v>0.53017000000000003</v>
          </cell>
        </row>
        <row r="42">
          <cell r="AC42">
            <v>0.69166000000000005</v>
          </cell>
          <cell r="AD42">
            <v>0.67293999999999998</v>
          </cell>
          <cell r="AE42">
            <v>0.69027000000000005</v>
          </cell>
        </row>
        <row r="43">
          <cell r="AC43">
            <v>0.66134000000000004</v>
          </cell>
          <cell r="AD43">
            <v>0.64658000000000004</v>
          </cell>
          <cell r="AE43">
            <v>0.66200999999999999</v>
          </cell>
        </row>
        <row r="44">
          <cell r="AC44">
            <v>0.48060999999999998</v>
          </cell>
          <cell r="AD44">
            <v>0.48261999999999999</v>
          </cell>
          <cell r="AE44">
            <v>0.4793</v>
          </cell>
        </row>
        <row r="45">
          <cell r="AC45">
            <v>0.17147000000000001</v>
          </cell>
          <cell r="AD45">
            <v>0.16877</v>
          </cell>
          <cell r="AE45">
            <v>0.16475000000000001</v>
          </cell>
        </row>
        <row r="46">
          <cell r="AC46">
            <v>6.43E-3</v>
          </cell>
          <cell r="AD46">
            <v>6.2899999999999996E-3</v>
          </cell>
          <cell r="AE46">
            <v>5.2100000000000002E-3</v>
          </cell>
        </row>
        <row r="47">
          <cell r="AC47">
            <v>0</v>
          </cell>
          <cell r="AD47">
            <v>0</v>
          </cell>
          <cell r="AE47">
            <v>0</v>
          </cell>
        </row>
        <row r="48">
          <cell r="AC48">
            <v>0</v>
          </cell>
          <cell r="AD48">
            <v>0</v>
          </cell>
          <cell r="AE48">
            <v>0</v>
          </cell>
        </row>
      </sheetData>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ind profile_5-10"/>
      <sheetName val="Wind profile"/>
      <sheetName val="Scenario set"/>
    </sheetNames>
    <sheetDataSet>
      <sheetData sheetId="0">
        <row r="9">
          <cell r="AF9">
            <v>0.19458</v>
          </cell>
          <cell r="AG9">
            <v>0.20810999999999999</v>
          </cell>
        </row>
        <row r="10">
          <cell r="AF10">
            <v>0.17398</v>
          </cell>
          <cell r="AG10">
            <v>0.22647</v>
          </cell>
        </row>
        <row r="11">
          <cell r="AF11">
            <v>0.22785</v>
          </cell>
          <cell r="AG11">
            <v>0.25178</v>
          </cell>
        </row>
        <row r="12">
          <cell r="AF12">
            <v>0.31788</v>
          </cell>
          <cell r="AG12">
            <v>0.25416</v>
          </cell>
        </row>
        <row r="13">
          <cell r="AF13">
            <v>0.36824000000000001</v>
          </cell>
          <cell r="AG13">
            <v>0.29302</v>
          </cell>
        </row>
        <row r="14">
          <cell r="AF14">
            <v>0.35391</v>
          </cell>
          <cell r="AG14">
            <v>0.30773</v>
          </cell>
        </row>
        <row r="15">
          <cell r="AF15">
            <v>0.23999000000000001</v>
          </cell>
          <cell r="AG15">
            <v>0.22736000000000001</v>
          </cell>
        </row>
        <row r="16">
          <cell r="AF16">
            <v>0.1648</v>
          </cell>
          <cell r="AG16">
            <v>0.1898</v>
          </cell>
        </row>
        <row r="17">
          <cell r="AF17">
            <v>0.14405000000000001</v>
          </cell>
          <cell r="AG17">
            <v>0.18593999999999999</v>
          </cell>
        </row>
        <row r="18">
          <cell r="AF18">
            <v>0.15126000000000001</v>
          </cell>
          <cell r="AG18">
            <v>0.18708</v>
          </cell>
        </row>
        <row r="19">
          <cell r="AF19">
            <v>0.67779999999999996</v>
          </cell>
          <cell r="AG19">
            <v>0.76709000000000005</v>
          </cell>
        </row>
        <row r="20">
          <cell r="AF20">
            <v>0.71231</v>
          </cell>
          <cell r="AG20">
            <v>0.81928999999999996</v>
          </cell>
        </row>
        <row r="21">
          <cell r="AF21">
            <v>0.78657999999999995</v>
          </cell>
          <cell r="AG21">
            <v>0.79727999999999999</v>
          </cell>
        </row>
        <row r="22">
          <cell r="AF22">
            <v>0.70496999999999999</v>
          </cell>
          <cell r="AG22">
            <v>0.67523</v>
          </cell>
        </row>
        <row r="23">
          <cell r="AF23">
            <v>0.53083999999999998</v>
          </cell>
          <cell r="AG23">
            <v>0.34958</v>
          </cell>
        </row>
        <row r="24">
          <cell r="AF24">
            <v>0.44362000000000001</v>
          </cell>
          <cell r="AG24">
            <v>0.23413</v>
          </cell>
        </row>
        <row r="25">
          <cell r="AF25">
            <v>0.42198000000000002</v>
          </cell>
          <cell r="AG25">
            <v>0.27703</v>
          </cell>
        </row>
        <row r="26">
          <cell r="AF26">
            <v>0.44041000000000002</v>
          </cell>
          <cell r="AG26">
            <v>0.51529999999999998</v>
          </cell>
        </row>
        <row r="27">
          <cell r="AF27">
            <v>0.47028999999999999</v>
          </cell>
          <cell r="AG27">
            <v>0.67893000000000003</v>
          </cell>
        </row>
        <row r="28">
          <cell r="AF28">
            <v>0.57952000000000004</v>
          </cell>
          <cell r="AG28">
            <v>0.72072999999999998</v>
          </cell>
        </row>
        <row r="29">
          <cell r="AF29">
            <v>0.72052000000000005</v>
          </cell>
          <cell r="AG29">
            <v>0.72041999999999995</v>
          </cell>
        </row>
        <row r="30">
          <cell r="AF30">
            <v>0.77800999999999998</v>
          </cell>
          <cell r="AG30">
            <v>0.75285999999999997</v>
          </cell>
        </row>
        <row r="31">
          <cell r="AF31">
            <v>0.81025999999999998</v>
          </cell>
          <cell r="AG31">
            <v>0.78073000000000004</v>
          </cell>
        </row>
        <row r="32">
          <cell r="AF32">
            <v>0.76800999999999997</v>
          </cell>
          <cell r="AG32">
            <v>0.71848000000000001</v>
          </cell>
        </row>
        <row r="33">
          <cell r="AF33">
            <v>0.57686000000000004</v>
          </cell>
          <cell r="AG33">
            <v>0.40504000000000001</v>
          </cell>
        </row>
        <row r="34">
          <cell r="AF34">
            <v>0.53156000000000003</v>
          </cell>
          <cell r="AG34">
            <v>0.31534000000000001</v>
          </cell>
        </row>
        <row r="35">
          <cell r="AF35">
            <v>0.57077999999999995</v>
          </cell>
          <cell r="AG35">
            <v>0.40228000000000003</v>
          </cell>
        </row>
        <row r="36">
          <cell r="AF36">
            <v>0.49995000000000001</v>
          </cell>
          <cell r="AG36">
            <v>0.64907000000000004</v>
          </cell>
        </row>
        <row r="37">
          <cell r="AF37">
            <v>0.46855999999999998</v>
          </cell>
          <cell r="AG37">
            <v>0.76346999999999998</v>
          </cell>
        </row>
        <row r="38">
          <cell r="AF38">
            <v>0.59489999999999998</v>
          </cell>
          <cell r="AG38">
            <v>0.76060000000000005</v>
          </cell>
        </row>
        <row r="39">
          <cell r="AF39">
            <v>0.29781999999999997</v>
          </cell>
          <cell r="AG39">
            <v>0.3669</v>
          </cell>
        </row>
        <row r="40">
          <cell r="AF40">
            <v>0.31391000000000002</v>
          </cell>
          <cell r="AG40">
            <v>0.37919999999999998</v>
          </cell>
        </row>
        <row r="41">
          <cell r="AF41">
            <v>0.38202999999999998</v>
          </cell>
          <cell r="AG41">
            <v>0.38879999999999998</v>
          </cell>
        </row>
        <row r="42">
          <cell r="AF42">
            <v>0.45122000000000001</v>
          </cell>
          <cell r="AG42">
            <v>0.33418999999999999</v>
          </cell>
        </row>
        <row r="43">
          <cell r="AF43">
            <v>0.44469999999999998</v>
          </cell>
          <cell r="AG43">
            <v>0.28727999999999998</v>
          </cell>
        </row>
        <row r="44">
          <cell r="AF44">
            <v>0.33856000000000003</v>
          </cell>
          <cell r="AG44">
            <v>0.25162000000000001</v>
          </cell>
        </row>
        <row r="45">
          <cell r="AF45">
            <v>0.26074999999999998</v>
          </cell>
          <cell r="AG45">
            <v>0.20002</v>
          </cell>
        </row>
        <row r="46">
          <cell r="AF46">
            <v>0.22276000000000001</v>
          </cell>
          <cell r="AG46">
            <v>0.25374000000000002</v>
          </cell>
        </row>
        <row r="47">
          <cell r="AF47">
            <v>0.22261</v>
          </cell>
          <cell r="AG47">
            <v>0.30649999999999999</v>
          </cell>
        </row>
        <row r="48">
          <cell r="AF48">
            <v>0.24471000000000001</v>
          </cell>
          <cell r="AG48">
            <v>0.31861</v>
          </cell>
        </row>
      </sheetData>
      <sheetData sheetId="1">
        <row r="9">
          <cell r="AF9">
            <v>0.18412999999999999</v>
          </cell>
          <cell r="AH9">
            <v>0.15939999999999999</v>
          </cell>
          <cell r="AI9">
            <v>0.17898</v>
          </cell>
          <cell r="AJ9">
            <v>0.18664</v>
          </cell>
        </row>
        <row r="10">
          <cell r="AF10">
            <v>0.20436000000000001</v>
          </cell>
          <cell r="AH10">
            <v>0.13536999999999999</v>
          </cell>
          <cell r="AI10">
            <v>0.13711999999999999</v>
          </cell>
          <cell r="AJ10">
            <v>0.18454999999999999</v>
          </cell>
        </row>
        <row r="11">
          <cell r="AF11">
            <v>0.23769000000000001</v>
          </cell>
          <cell r="AH11">
            <v>0.19846</v>
          </cell>
          <cell r="AI11">
            <v>0.18279000000000001</v>
          </cell>
          <cell r="AJ11">
            <v>0.17766999999999999</v>
          </cell>
        </row>
        <row r="12">
          <cell r="AF12">
            <v>0.28065000000000001</v>
          </cell>
          <cell r="AH12">
            <v>0.25346999999999997</v>
          </cell>
          <cell r="AI12">
            <v>0.22677</v>
          </cell>
          <cell r="AJ12">
            <v>0.19194</v>
          </cell>
        </row>
        <row r="13">
          <cell r="AF13">
            <v>0.31946999999999998</v>
          </cell>
          <cell r="AH13">
            <v>0.25485999999999998</v>
          </cell>
          <cell r="AI13">
            <v>0.27464</v>
          </cell>
          <cell r="AJ13">
            <v>0.19087000000000001</v>
          </cell>
        </row>
        <row r="14">
          <cell r="AF14">
            <v>0.31448999999999999</v>
          </cell>
          <cell r="AH14">
            <v>0.23229</v>
          </cell>
          <cell r="AI14">
            <v>0.33598</v>
          </cell>
          <cell r="AJ14">
            <v>0.18951999999999999</v>
          </cell>
        </row>
        <row r="15">
          <cell r="AF15">
            <v>0.18006</v>
          </cell>
          <cell r="AH15">
            <v>0.17932000000000001</v>
          </cell>
          <cell r="AI15">
            <v>0.19792999999999999</v>
          </cell>
          <cell r="AJ15">
            <v>0.17788000000000001</v>
          </cell>
        </row>
        <row r="16">
          <cell r="AF16">
            <v>0.16298000000000001</v>
          </cell>
          <cell r="AH16">
            <v>0.13657</v>
          </cell>
          <cell r="AI16">
            <v>0.16114999999999999</v>
          </cell>
          <cell r="AJ16">
            <v>0.14724000000000001</v>
          </cell>
        </row>
        <row r="17">
          <cell r="AF17">
            <v>0.16374</v>
          </cell>
          <cell r="AH17">
            <v>0.11085</v>
          </cell>
          <cell r="AI17">
            <v>0.13730999999999999</v>
          </cell>
          <cell r="AJ17">
            <v>0.14735000000000001</v>
          </cell>
        </row>
        <row r="18">
          <cell r="AF18">
            <v>0.16033</v>
          </cell>
          <cell r="AH18">
            <v>0.12334000000000001</v>
          </cell>
          <cell r="AI18">
            <v>0.15013000000000001</v>
          </cell>
          <cell r="AJ18">
            <v>0.15765000000000001</v>
          </cell>
        </row>
        <row r="19">
          <cell r="AF19">
            <v>0.77371999999999996</v>
          </cell>
          <cell r="AH19">
            <v>0.61722999999999995</v>
          </cell>
          <cell r="AI19">
            <v>0.50526000000000004</v>
          </cell>
          <cell r="AJ19">
            <v>0.71840999999999999</v>
          </cell>
        </row>
        <row r="20">
          <cell r="AF20">
            <v>0.81593000000000004</v>
          </cell>
          <cell r="AH20">
            <v>0.61536000000000002</v>
          </cell>
          <cell r="AI20">
            <v>0.56074999999999997</v>
          </cell>
          <cell r="AJ20">
            <v>0.72221000000000002</v>
          </cell>
        </row>
        <row r="21">
          <cell r="AF21">
            <v>0.81735999999999998</v>
          </cell>
          <cell r="AH21">
            <v>0.73511000000000004</v>
          </cell>
          <cell r="AI21">
            <v>0.73002</v>
          </cell>
          <cell r="AJ21">
            <v>0.71755000000000002</v>
          </cell>
        </row>
        <row r="22">
          <cell r="AF22">
            <v>0.66595000000000004</v>
          </cell>
          <cell r="AH22">
            <v>0.62146000000000001</v>
          </cell>
          <cell r="AI22">
            <v>0.73307999999999995</v>
          </cell>
          <cell r="AJ22">
            <v>0.58667999999999998</v>
          </cell>
        </row>
        <row r="23">
          <cell r="AF23">
            <v>0.37325999999999998</v>
          </cell>
          <cell r="AH23">
            <v>0.40571000000000002</v>
          </cell>
          <cell r="AI23">
            <v>0.51002999999999998</v>
          </cell>
          <cell r="AJ23">
            <v>0.36330000000000001</v>
          </cell>
        </row>
        <row r="24">
          <cell r="AF24">
            <v>0.28820000000000001</v>
          </cell>
          <cell r="AH24">
            <v>0.36870000000000003</v>
          </cell>
          <cell r="AI24">
            <v>0.39606000000000002</v>
          </cell>
          <cell r="AJ24">
            <v>0.33069999999999999</v>
          </cell>
        </row>
        <row r="25">
          <cell r="AF25">
            <v>0.39571000000000001</v>
          </cell>
          <cell r="AH25">
            <v>0.40549000000000002</v>
          </cell>
          <cell r="AI25">
            <v>0.47373999999999999</v>
          </cell>
          <cell r="AJ25">
            <v>0.40223999999999999</v>
          </cell>
        </row>
        <row r="26">
          <cell r="AF26">
            <v>0.59038999999999997</v>
          </cell>
          <cell r="AH26">
            <v>0.45659</v>
          </cell>
          <cell r="AI26">
            <v>0.56311999999999995</v>
          </cell>
          <cell r="AJ26">
            <v>0.58757999999999999</v>
          </cell>
        </row>
        <row r="27">
          <cell r="AF27">
            <v>0.67796999999999996</v>
          </cell>
          <cell r="AH27">
            <v>0.5464</v>
          </cell>
          <cell r="AI27">
            <v>0.52066999999999997</v>
          </cell>
          <cell r="AJ27">
            <v>0.69137000000000004</v>
          </cell>
        </row>
        <row r="28">
          <cell r="AF28">
            <v>0.71821000000000002</v>
          </cell>
          <cell r="AH28">
            <v>0.63490999999999997</v>
          </cell>
          <cell r="AI28">
            <v>0.52351999999999999</v>
          </cell>
          <cell r="AJ28">
            <v>0.71292999999999995</v>
          </cell>
        </row>
        <row r="29">
          <cell r="AF29">
            <v>0.69362000000000001</v>
          </cell>
          <cell r="AH29">
            <v>0.73153000000000001</v>
          </cell>
          <cell r="AI29">
            <v>0.61224999999999996</v>
          </cell>
          <cell r="AJ29">
            <v>0.78364999999999996</v>
          </cell>
        </row>
        <row r="30">
          <cell r="AF30">
            <v>0.75011000000000005</v>
          </cell>
          <cell r="AH30">
            <v>0.73358000000000001</v>
          </cell>
          <cell r="AI30">
            <v>0.67859999999999998</v>
          </cell>
          <cell r="AJ30">
            <v>0.81413999999999997</v>
          </cell>
        </row>
        <row r="31">
          <cell r="AF31">
            <v>0.76249</v>
          </cell>
          <cell r="AH31">
            <v>0.80491000000000001</v>
          </cell>
          <cell r="AI31">
            <v>0.76149999999999995</v>
          </cell>
          <cell r="AJ31">
            <v>0.78893000000000002</v>
          </cell>
        </row>
        <row r="32">
          <cell r="AF32">
            <v>0.66881000000000002</v>
          </cell>
          <cell r="AH32">
            <v>0.72407999999999995</v>
          </cell>
          <cell r="AI32">
            <v>0.80513000000000001</v>
          </cell>
          <cell r="AJ32">
            <v>0.67464000000000002</v>
          </cell>
        </row>
        <row r="33">
          <cell r="AF33">
            <v>0.40033999999999997</v>
          </cell>
          <cell r="AH33">
            <v>0.50922999999999996</v>
          </cell>
          <cell r="AI33">
            <v>0.58689999999999998</v>
          </cell>
          <cell r="AJ33">
            <v>0.42936000000000002</v>
          </cell>
        </row>
        <row r="34">
          <cell r="AF34">
            <v>0.34440999999999999</v>
          </cell>
          <cell r="AH34">
            <v>0.49492999999999998</v>
          </cell>
          <cell r="AI34">
            <v>0.49451000000000001</v>
          </cell>
          <cell r="AJ34">
            <v>0.41600999999999999</v>
          </cell>
        </row>
        <row r="35">
          <cell r="AF35">
            <v>0.48458000000000001</v>
          </cell>
          <cell r="AH35">
            <v>0.58677000000000001</v>
          </cell>
          <cell r="AI35">
            <v>0.62126999999999999</v>
          </cell>
          <cell r="AJ35">
            <v>0.52388999999999997</v>
          </cell>
        </row>
        <row r="36">
          <cell r="AF36">
            <v>0.62651999999999997</v>
          </cell>
          <cell r="AH36">
            <v>0.53315000000000001</v>
          </cell>
          <cell r="AI36">
            <v>0.60995999999999995</v>
          </cell>
          <cell r="AJ36">
            <v>0.67693000000000003</v>
          </cell>
        </row>
        <row r="37">
          <cell r="AF37">
            <v>0.62707999999999997</v>
          </cell>
          <cell r="AH37">
            <v>0.57128999999999996</v>
          </cell>
          <cell r="AI37">
            <v>0.58787</v>
          </cell>
          <cell r="AJ37">
            <v>0.76141999999999999</v>
          </cell>
        </row>
        <row r="38">
          <cell r="AF38">
            <v>0.64154</v>
          </cell>
          <cell r="AH38">
            <v>0.69352000000000003</v>
          </cell>
          <cell r="AI38">
            <v>0.64934999999999998</v>
          </cell>
          <cell r="AJ38">
            <v>0.79362999999999995</v>
          </cell>
        </row>
        <row r="39">
          <cell r="AF39">
            <v>0.30114999999999997</v>
          </cell>
          <cell r="AH39">
            <v>0.29175000000000001</v>
          </cell>
          <cell r="AI39">
            <v>0.37475999999999998</v>
          </cell>
          <cell r="AJ39">
            <v>0.36832999999999999</v>
          </cell>
        </row>
        <row r="40">
          <cell r="AF40">
            <v>0.36226999999999998</v>
          </cell>
          <cell r="AH40">
            <v>0.29509000000000002</v>
          </cell>
          <cell r="AI40">
            <v>0.33445999999999998</v>
          </cell>
          <cell r="AJ40">
            <v>0.34262999999999999</v>
          </cell>
        </row>
        <row r="41">
          <cell r="AF41">
            <v>0.37656000000000001</v>
          </cell>
          <cell r="AH41">
            <v>0.39934999999999998</v>
          </cell>
          <cell r="AI41">
            <v>0.37480000000000002</v>
          </cell>
          <cell r="AJ41">
            <v>0.36314000000000002</v>
          </cell>
        </row>
        <row r="42">
          <cell r="AF42">
            <v>0.34589999999999999</v>
          </cell>
          <cell r="AH42">
            <v>0.44188</v>
          </cell>
          <cell r="AI42">
            <v>0.40748000000000001</v>
          </cell>
          <cell r="AJ42">
            <v>0.33145000000000002</v>
          </cell>
        </row>
        <row r="43">
          <cell r="AF43">
            <v>0.29375000000000001</v>
          </cell>
          <cell r="AH43">
            <v>0.37386000000000003</v>
          </cell>
          <cell r="AI43">
            <v>0.38024000000000002</v>
          </cell>
          <cell r="AJ43">
            <v>0.26074999999999998</v>
          </cell>
        </row>
        <row r="44">
          <cell r="AF44">
            <v>0.23971999999999999</v>
          </cell>
          <cell r="AH44">
            <v>0.27201999999999998</v>
          </cell>
          <cell r="AI44">
            <v>0.32416</v>
          </cell>
          <cell r="AJ44">
            <v>0.22997999999999999</v>
          </cell>
        </row>
        <row r="45">
          <cell r="AF45">
            <v>0.21931</v>
          </cell>
          <cell r="AH45">
            <v>0.22086</v>
          </cell>
          <cell r="AI45">
            <v>0.2482</v>
          </cell>
          <cell r="AJ45">
            <v>0.20662</v>
          </cell>
        </row>
        <row r="46">
          <cell r="AF46">
            <v>0.25463999999999998</v>
          </cell>
          <cell r="AH46">
            <v>0.20901</v>
          </cell>
          <cell r="AI46">
            <v>0.20143</v>
          </cell>
          <cell r="AJ46">
            <v>0.26146999999999998</v>
          </cell>
        </row>
        <row r="47">
          <cell r="AF47">
            <v>0.25009999999999999</v>
          </cell>
          <cell r="AH47">
            <v>0.22206999999999999</v>
          </cell>
          <cell r="AI47">
            <v>0.19289000000000001</v>
          </cell>
          <cell r="AJ47">
            <v>0.30234</v>
          </cell>
        </row>
        <row r="48">
          <cell r="AF48">
            <v>0.25790999999999997</v>
          </cell>
          <cell r="AH48">
            <v>0.25230000000000002</v>
          </cell>
          <cell r="AI48">
            <v>0.25484000000000001</v>
          </cell>
          <cell r="AJ48">
            <v>0.31481999999999999</v>
          </cell>
        </row>
      </sheetData>
      <sheetData sheetId="2"/>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TS_DRC"/>
      <sheetName val="YEAR"/>
      <sheetName val="Demand comparison"/>
      <sheetName val="Demand"/>
      <sheetName val="EmissionActivityRatio"/>
      <sheetName val="Emissions"/>
      <sheetName val="Demand profile"/>
      <sheetName val="TEMBA demand profile"/>
      <sheetName val="InputActivityRatio"/>
      <sheetName val="OutputActivityRatio"/>
      <sheetName val="FUEL"/>
      <sheetName val="TECHNOLOGY"/>
      <sheetName val="ResidualCapacity"/>
      <sheetName val="AnnualMaxCapacityInvestment"/>
      <sheetName val="AnnualMinCapacityInvestment"/>
      <sheetName val="AnnualMaxCapacity"/>
      <sheetName val="AnnualMinCapacity"/>
      <sheetName val="AnnualActivityUpperLimit"/>
      <sheetName val="AnnualActivityLowerLimit"/>
      <sheetName val="CapitalCost"/>
      <sheetName val="FixedCost"/>
      <sheetName val="VariableCost"/>
      <sheetName val="AvailabilityFactor"/>
      <sheetName val="CapacityFactor"/>
      <sheetName val="EmissionsPenalty"/>
      <sheetName val="EmissionsActivityRatio"/>
      <sheetName val="ReserveMargin"/>
      <sheetName val="ReserveMarginTagFuel"/>
      <sheetName val="ReserveMarginTagTechnology"/>
      <sheetName val="LCOE check"/>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9">
          <cell r="S29">
            <v>1581.12</v>
          </cell>
          <cell r="T29">
            <v>1351.84</v>
          </cell>
          <cell r="U29">
            <v>1122.56</v>
          </cell>
          <cell r="V29">
            <v>893.28</v>
          </cell>
          <cell r="W29">
            <v>664</v>
          </cell>
          <cell r="X29">
            <v>39.488</v>
          </cell>
          <cell r="Y29">
            <v>50</v>
          </cell>
          <cell r="Z29">
            <v>40</v>
          </cell>
          <cell r="AA29">
            <v>30</v>
          </cell>
          <cell r="AB29">
            <v>20</v>
          </cell>
          <cell r="AC29">
            <v>9.9700000000000006</v>
          </cell>
        </row>
        <row r="30">
          <cell r="S30">
            <v>1594.21</v>
          </cell>
          <cell r="T30">
            <v>1363.1575</v>
          </cell>
          <cell r="U30">
            <v>1132.105</v>
          </cell>
          <cell r="V30">
            <v>901.05250000000001</v>
          </cell>
          <cell r="W30">
            <v>670</v>
          </cell>
          <cell r="X30">
            <v>39.488</v>
          </cell>
          <cell r="Y30">
            <v>50</v>
          </cell>
          <cell r="Z30">
            <v>40</v>
          </cell>
          <cell r="AA30">
            <v>30</v>
          </cell>
          <cell r="AB30">
            <v>20</v>
          </cell>
          <cell r="AC30">
            <v>9.9700000000000006</v>
          </cell>
        </row>
        <row r="31">
          <cell r="S31">
            <v>1583.87</v>
          </cell>
          <cell r="T31">
            <v>1354.1524999999999</v>
          </cell>
          <cell r="U31">
            <v>1124.4349999999999</v>
          </cell>
          <cell r="V31">
            <v>894.71749999999997</v>
          </cell>
          <cell r="W31">
            <v>665</v>
          </cell>
          <cell r="X31">
            <v>39.488</v>
          </cell>
          <cell r="Y31">
            <v>50</v>
          </cell>
          <cell r="Z31">
            <v>40</v>
          </cell>
          <cell r="AA31">
            <v>30</v>
          </cell>
          <cell r="AB31">
            <v>20</v>
          </cell>
          <cell r="AC31">
            <v>9.9700000000000006</v>
          </cell>
        </row>
        <row r="32">
          <cell r="S32">
            <v>1593.99</v>
          </cell>
          <cell r="T32">
            <v>1362.7425000000001</v>
          </cell>
          <cell r="U32">
            <v>1131.4950000000001</v>
          </cell>
          <cell r="V32">
            <v>900.24750000000017</v>
          </cell>
          <cell r="W32">
            <v>669</v>
          </cell>
          <cell r="X32">
            <v>39.887999999999998</v>
          </cell>
          <cell r="Y32">
            <v>51</v>
          </cell>
          <cell r="Z32">
            <v>40.700000000000003</v>
          </cell>
          <cell r="AA32">
            <v>30.4</v>
          </cell>
          <cell r="AB32">
            <v>20.100000000000001</v>
          </cell>
          <cell r="AC32">
            <v>9.9700000000000006</v>
          </cell>
        </row>
        <row r="33">
          <cell r="S33">
            <v>1600.92</v>
          </cell>
          <cell r="T33">
            <v>1368.69</v>
          </cell>
          <cell r="U33">
            <v>1136.46</v>
          </cell>
          <cell r="V33">
            <v>904.23</v>
          </cell>
          <cell r="W33">
            <v>672</v>
          </cell>
          <cell r="X33">
            <v>40.287999999999997</v>
          </cell>
          <cell r="Y33">
            <v>52</v>
          </cell>
          <cell r="Z33">
            <v>41.5</v>
          </cell>
          <cell r="AA33">
            <v>31</v>
          </cell>
          <cell r="AB33">
            <v>20.5</v>
          </cell>
          <cell r="AC33">
            <v>9.9700000000000006</v>
          </cell>
        </row>
        <row r="34">
          <cell r="S34">
            <v>1592.23</v>
          </cell>
          <cell r="T34">
            <v>1361.4225000000001</v>
          </cell>
          <cell r="U34">
            <v>1130.6150000000002</v>
          </cell>
          <cell r="V34">
            <v>899.80750000000023</v>
          </cell>
          <cell r="W34">
            <v>669</v>
          </cell>
          <cell r="X34">
            <v>40.688000000000002</v>
          </cell>
          <cell r="Y34">
            <v>53</v>
          </cell>
          <cell r="Z34">
            <v>42.2</v>
          </cell>
          <cell r="AA34">
            <v>31.4</v>
          </cell>
          <cell r="AB34">
            <v>20.6</v>
          </cell>
          <cell r="AC34">
            <v>9.9700000000000006</v>
          </cell>
        </row>
        <row r="35">
          <cell r="S35">
            <v>1598.39</v>
          </cell>
          <cell r="T35">
            <v>1366.5425</v>
          </cell>
          <cell r="U35">
            <v>1134.6949999999999</v>
          </cell>
          <cell r="V35">
            <v>902.84749999999985</v>
          </cell>
          <cell r="W35">
            <v>671</v>
          </cell>
          <cell r="X35">
            <v>41.087999999999994</v>
          </cell>
          <cell r="Y35">
            <v>54</v>
          </cell>
          <cell r="Z35">
            <v>43</v>
          </cell>
          <cell r="AA35">
            <v>32</v>
          </cell>
          <cell r="AB35">
            <v>21</v>
          </cell>
          <cell r="AC35">
            <v>9.9700000000000006</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persons/person.xml><?xml version="1.0" encoding="utf-8"?>
<personList xmlns="http://schemas.microsoft.com/office/spreadsheetml/2018/threadedcomments" xmlns:x="http://schemas.openxmlformats.org/spreadsheetml/2006/main">
  <person displayName="Alison Hughes" id="{4F70FCCE-6996-7345-8768-43599223F249}" userId="S::01372879@wf.uct.ac.za::b5db5c21-02f6-48cc-8137-97ddd55934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R14" dT="2021-09-13T18:48:13.57" personId="{4F70FCCE-6996-7345-8768-43599223F249}" id="{924CC7E4-7C28-414F-A38B-23D13B2BCBFB}">
    <text>Temba has 365 for transmission and 2502 for distribution</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08264-56AF-EC45-A39C-5AE3C673EF6E}">
  <dimension ref="A2:B2"/>
  <sheetViews>
    <sheetView workbookViewId="0">
      <selection activeCell="B3" sqref="B3"/>
    </sheetView>
  </sheetViews>
  <sheetFormatPr baseColWidth="10" defaultRowHeight="16"/>
  <sheetData>
    <row r="2" spans="1:2">
      <c r="A2" t="s">
        <v>180</v>
      </c>
      <c r="B2" t="s">
        <v>181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2EA2E-A70E-4A48-A1A0-BEA206550825}">
  <sheetPr>
    <tabColor theme="0" tint="-0.499984740745262"/>
  </sheetPr>
  <dimension ref="A1:Z292"/>
  <sheetViews>
    <sheetView topLeftCell="E1" workbookViewId="0">
      <selection activeCell="J29" sqref="J29:J100"/>
    </sheetView>
  </sheetViews>
  <sheetFormatPr baseColWidth="10" defaultRowHeight="15"/>
  <cols>
    <col min="1" max="16" width="10.83203125" style="1"/>
    <col min="17" max="17" width="34.33203125" style="1" bestFit="1" customWidth="1"/>
    <col min="18" max="19" width="10.83203125" style="1"/>
    <col min="20" max="20" width="24" style="1" bestFit="1" customWidth="1"/>
    <col min="21" max="16384" width="10.83203125" style="1"/>
  </cols>
  <sheetData>
    <row r="1" spans="1:26">
      <c r="A1" s="1">
        <v>1</v>
      </c>
      <c r="B1" s="1">
        <v>2</v>
      </c>
      <c r="C1" s="1">
        <v>3</v>
      </c>
      <c r="D1" s="1">
        <v>4</v>
      </c>
      <c r="E1" s="1">
        <v>5</v>
      </c>
      <c r="F1" s="1">
        <v>6</v>
      </c>
      <c r="G1" s="1">
        <v>7</v>
      </c>
      <c r="I1" s="1">
        <v>8</v>
      </c>
      <c r="J1" s="1">
        <v>9</v>
      </c>
      <c r="K1" s="1">
        <v>10</v>
      </c>
      <c r="L1" s="1">
        <v>11</v>
      </c>
      <c r="M1" s="1">
        <v>12</v>
      </c>
      <c r="N1" s="1">
        <v>13</v>
      </c>
      <c r="O1" s="1">
        <v>14</v>
      </c>
      <c r="P1" s="1">
        <v>15</v>
      </c>
      <c r="Q1" s="1">
        <v>16</v>
      </c>
      <c r="R1" s="1">
        <v>17</v>
      </c>
      <c r="T1" s="2">
        <f>T2+Q5</f>
        <v>1.0000000000000007</v>
      </c>
    </row>
    <row r="2" spans="1:26">
      <c r="D2" s="51" t="s">
        <v>189</v>
      </c>
      <c r="O2" s="28"/>
      <c r="P2" s="28"/>
      <c r="Q2" s="3">
        <f>SUM(Q5:Q72)</f>
        <v>1.0000000000000007</v>
      </c>
      <c r="R2" s="3">
        <f>SUM(R5:R72)</f>
        <v>0.99999999999999967</v>
      </c>
      <c r="T2" s="4">
        <f>SUM(Q6:Q44)</f>
        <v>0.93766900000000064</v>
      </c>
    </row>
    <row r="3" spans="1:26">
      <c r="Q3" s="5">
        <v>6</v>
      </c>
      <c r="T3" s="2">
        <f>1-T2</f>
        <v>6.2330999999999359E-2</v>
      </c>
    </row>
    <row r="4" spans="1:26">
      <c r="A4" s="5" t="s">
        <v>0</v>
      </c>
      <c r="B4" s="5" t="s">
        <v>1</v>
      </c>
      <c r="C4" s="5" t="s">
        <v>187</v>
      </c>
      <c r="D4" s="5" t="s">
        <v>188</v>
      </c>
      <c r="E4" s="5" t="s">
        <v>2</v>
      </c>
      <c r="F4" s="5" t="s">
        <v>3</v>
      </c>
      <c r="G4" s="5" t="s">
        <v>185</v>
      </c>
      <c r="H4" s="5" t="s">
        <v>1</v>
      </c>
      <c r="I4" s="1" t="s">
        <v>4</v>
      </c>
      <c r="J4" s="5" t="s">
        <v>2</v>
      </c>
      <c r="K4" s="5" t="s">
        <v>5</v>
      </c>
      <c r="L4" s="5" t="s">
        <v>6</v>
      </c>
      <c r="O4" s="5" t="s">
        <v>7</v>
      </c>
      <c r="P4" s="6" t="s">
        <v>8</v>
      </c>
      <c r="Q4" s="6" t="s">
        <v>9</v>
      </c>
      <c r="R4" s="5" t="s">
        <v>10</v>
      </c>
      <c r="S4" s="5"/>
      <c r="T4" s="5"/>
      <c r="U4" s="5"/>
      <c r="V4" s="5"/>
      <c r="W4" s="5"/>
      <c r="X4" s="5"/>
      <c r="Y4" s="5"/>
      <c r="Z4" s="5"/>
    </row>
    <row r="5" spans="1:26">
      <c r="A5" s="1">
        <v>2015</v>
      </c>
      <c r="B5" s="1">
        <v>1</v>
      </c>
      <c r="C5" s="7">
        <v>1</v>
      </c>
      <c r="D5" s="7">
        <v>91</v>
      </c>
      <c r="E5" s="34">
        <v>10</v>
      </c>
      <c r="F5" s="1">
        <f>D5-C5+1</f>
        <v>91</v>
      </c>
      <c r="G5" s="1">
        <v>1</v>
      </c>
      <c r="H5" s="1">
        <v>1</v>
      </c>
      <c r="I5" s="1">
        <v>0</v>
      </c>
      <c r="J5" s="35">
        <v>1</v>
      </c>
      <c r="K5" s="1">
        <f>1/8760</f>
        <v>1.1415525114155251E-4</v>
      </c>
      <c r="L5" s="1">
        <f>SUM(K5:K28)*F5+SUM(K29:K52)*F6+SUM(K53:K76)*F7+SUM(K77:K100)*F8</f>
        <v>0.99999999999999978</v>
      </c>
      <c r="N5" s="1">
        <v>1</v>
      </c>
      <c r="O5" s="1">
        <f>IF($N5&lt;$E$5+1,$N5,IF(N5&lt;$E$5+$E$6+1,$N5-$E$5,IF(N5&lt;$E$5+$E$6+$E$7+1,$N5-$E$5-$E$6,IF(N5&lt;$E$5+$E$6+$E$7+$E$8+1,$N5-$E$5-$E$6-$E$7,""))))</f>
        <v>1</v>
      </c>
      <c r="P5" s="8" t="str">
        <f>IF(N5&lt;SUM($E$5:$E$16)+1,IF(N5&lt;10,CONCATENATE("TS0",N5),CONCATENATE("TS",N5)),"")</f>
        <v>TS01</v>
      </c>
      <c r="Q5" s="9">
        <f>ROUND(1-T2,7)</f>
        <v>6.2330999999999998E-2</v>
      </c>
      <c r="R5" s="1">
        <f t="shared" ref="R5:R36" si="0">IF($N5&lt;$E$5+1,SUMIFS($K$5:$K$292,$G$5:$G$292,$B$5,$J$5:$J$292,$O5)*$F$5,IF(N5&lt;$E$5+$E$6+1,SUMIFS($K$5:$K$292,$G$5:$G$292,$B$6,$J$5:$J$292,$O5)*$F$6,IF(N5&lt;$E$5+$E$6+$E$7+1,SUMIFS($K$5:$K$292,$G$5:$G$292,$B$7,$J$5:$J$292,$O5)*$F$7,IF(N5&lt;$E$5+$E$6+$E$7+$E$8+1,SUMIFS($K$5:$K$292,$G$5:$G$292,$B$8,$J$5:$J$292,$O5)*$F$8,""))))</f>
        <v>6.2328767123287672E-2</v>
      </c>
      <c r="S5" s="1">
        <f>SUM(R5:R14)</f>
        <v>0.24931506849315074</v>
      </c>
      <c r="T5" s="1">
        <f>59*24/8760</f>
        <v>0.16164383561643836</v>
      </c>
    </row>
    <row r="6" spans="1:26">
      <c r="B6" s="52">
        <v>1</v>
      </c>
      <c r="C6" s="7">
        <v>92</v>
      </c>
      <c r="D6" s="7">
        <v>182</v>
      </c>
      <c r="E6" s="34">
        <v>10</v>
      </c>
      <c r="F6" s="1">
        <f t="shared" ref="F6:F8" si="1">D6-C6+1</f>
        <v>91</v>
      </c>
      <c r="G6" s="1">
        <f>IF(I5=23,G5+1,G5)</f>
        <v>1</v>
      </c>
      <c r="H6" s="1">
        <v>1</v>
      </c>
      <c r="I6" s="1">
        <f>I5+1</f>
        <v>1</v>
      </c>
      <c r="J6" s="35">
        <v>1</v>
      </c>
      <c r="K6" s="1">
        <f t="shared" ref="K6:K69" si="2">1/8760</f>
        <v>1.1415525114155251E-4</v>
      </c>
      <c r="N6" s="1">
        <f>N5+1</f>
        <v>2</v>
      </c>
      <c r="O6" s="1">
        <f t="shared" ref="O6:O69" si="3">IF($N6&lt;$E$5+1,$N6,IF(N6&lt;$E$5+$E$6+1,$N6-$E$5,IF(N6&lt;$E$5+$E$6+$E$7+1,$N6-$E$5-$E$6,IF(N6&lt;$E$5+$E$6+$E$7+$E$8+1,$N6-$E$5-$E$6-$E$7,""))))</f>
        <v>2</v>
      </c>
      <c r="P6" s="8" t="str">
        <f t="shared" ref="P6:P26" si="4">IF(N6&lt;SUM($E$5:$E$16)+1,IF(N6&lt;10,CONCATENATE("TS0",N6),CONCATENATE("TS",N6)),"")</f>
        <v>TS02</v>
      </c>
      <c r="Q6" s="9">
        <f>IFERROR(ROUND(R6,$Q$3),"")</f>
        <v>2.0775999999999999E-2</v>
      </c>
      <c r="R6" s="1">
        <f>IF($N6&lt;$E$5+1,SUMIFS($K$5:$K$292,$G$5:$G$292,$B$5,$J$5:$J$292,$O6)*$F$5,IF(N6&lt;$E$5+$E$6+1,SUMIFS($K$5:$K$292,$G$5:$G$292,$B$6,$J$5:$J$292,$O6)*$F$6,IF(N6&lt;$E$5+$E$6+$E$7+1,SUMIFS($K$5:$K$292,$G$5:$G$292,$B$7,$J$5:$J$292,$O6)*$F$7,IF(N6&lt;$E$5+$E$6+$E$7+$E$8+1,SUMIFS($K$5:$K$292,$G$5:$G$292,$B$8,$J$5:$J$292,$O6)*$F$8,""))))</f>
        <v>2.0776255707762557E-2</v>
      </c>
      <c r="T6" s="1" t="str">
        <f t="shared" ref="T6:T28" si="5">IF($N6&lt;SUMIF($B$5:$B$16,T$4,$E$5:$E$16)+1,CONCATENATE("TS",$N6),"")</f>
        <v/>
      </c>
    </row>
    <row r="7" spans="1:26">
      <c r="B7" s="1">
        <v>3</v>
      </c>
      <c r="C7" s="7">
        <v>183</v>
      </c>
      <c r="D7" s="7">
        <f>C7+91</f>
        <v>274</v>
      </c>
      <c r="E7" s="7">
        <v>10</v>
      </c>
      <c r="F7" s="1">
        <f t="shared" si="1"/>
        <v>92</v>
      </c>
      <c r="G7" s="1">
        <f t="shared" ref="G7:G70" si="6">IF(I6=23,G6+1,G6)</f>
        <v>1</v>
      </c>
      <c r="H7" s="1">
        <v>1</v>
      </c>
      <c r="I7" s="1">
        <f t="shared" ref="I7:I28" si="7">I6+1</f>
        <v>2</v>
      </c>
      <c r="J7" s="35">
        <v>1</v>
      </c>
      <c r="K7" s="1">
        <f t="shared" si="2"/>
        <v>1.1415525114155251E-4</v>
      </c>
      <c r="N7" s="1">
        <f t="shared" ref="N7:N70" si="8">N6+1</f>
        <v>3</v>
      </c>
      <c r="O7" s="1">
        <f t="shared" si="3"/>
        <v>3</v>
      </c>
      <c r="P7" s="8" t="str">
        <f t="shared" si="4"/>
        <v>TS03</v>
      </c>
      <c r="Q7" s="9">
        <f t="shared" ref="Q7:Q37" si="9">IFERROR(ROUND(R7,$Q$3),"")</f>
        <v>2.0775999999999999E-2</v>
      </c>
      <c r="R7" s="1">
        <f>IF($N7&lt;$E$5+1,SUMIFS($K$5:$K$292,$G$5:$G$292,$B$5,$J$5:$J$292,$O7)*$F$5,IF(N7&lt;$E$5+$E$6+1,SUMIFS($K$5:$K$292,$G$5:$G$292,$B$6,$J$5:$J$292,$O7)*$F$6,IF(N7&lt;$E$5+$E$6+$E$7+1,SUMIFS($K$5:$K$292,$G$5:$G$292,$B$7,$J$5:$J$292,$O7)*$F$7,IF(N7&lt;$E$5+$E$6+$E$7+$E$8+1,SUMIFS($K$5:$K$292,$G$5:$G$292,$B$8,$J$5:$J$292,$O7)*$F$8,""))))</f>
        <v>2.0776255707762557E-2</v>
      </c>
      <c r="T7" s="1" t="str">
        <f t="shared" si="5"/>
        <v/>
      </c>
    </row>
    <row r="8" spans="1:26">
      <c r="B8" s="1">
        <v>4</v>
      </c>
      <c r="C8" s="7">
        <v>275</v>
      </c>
      <c r="D8" s="7">
        <v>365</v>
      </c>
      <c r="E8" s="7">
        <v>10</v>
      </c>
      <c r="F8" s="1">
        <f t="shared" si="1"/>
        <v>91</v>
      </c>
      <c r="G8" s="1">
        <f t="shared" si="6"/>
        <v>1</v>
      </c>
      <c r="H8" s="1">
        <v>1</v>
      </c>
      <c r="I8" s="1">
        <f t="shared" si="7"/>
        <v>3</v>
      </c>
      <c r="J8" s="35">
        <v>1</v>
      </c>
      <c r="K8" s="1">
        <f t="shared" si="2"/>
        <v>1.1415525114155251E-4</v>
      </c>
      <c r="N8" s="1">
        <f t="shared" si="8"/>
        <v>4</v>
      </c>
      <c r="O8" s="1">
        <f t="shared" si="3"/>
        <v>4</v>
      </c>
      <c r="P8" s="8" t="str">
        <f t="shared" si="4"/>
        <v>TS04</v>
      </c>
      <c r="Q8" s="9">
        <f t="shared" si="9"/>
        <v>2.0775999999999999E-2</v>
      </c>
      <c r="R8" s="1">
        <f t="shared" si="0"/>
        <v>2.0776255707762557E-2</v>
      </c>
      <c r="T8" s="1" t="str">
        <f t="shared" si="5"/>
        <v/>
      </c>
    </row>
    <row r="9" spans="1:26">
      <c r="B9" s="1">
        <v>5</v>
      </c>
      <c r="F9" s="1">
        <f>SUM(F5:F8)</f>
        <v>365</v>
      </c>
      <c r="G9" s="1">
        <f t="shared" si="6"/>
        <v>1</v>
      </c>
      <c r="H9" s="1">
        <v>1</v>
      </c>
      <c r="I9" s="1">
        <f t="shared" si="7"/>
        <v>4</v>
      </c>
      <c r="J9" s="35">
        <v>1</v>
      </c>
      <c r="K9" s="1">
        <f t="shared" si="2"/>
        <v>1.1415525114155251E-4</v>
      </c>
      <c r="N9" s="1">
        <f t="shared" si="8"/>
        <v>5</v>
      </c>
      <c r="O9" s="1">
        <f t="shared" si="3"/>
        <v>5</v>
      </c>
      <c r="P9" s="8" t="str">
        <f t="shared" si="4"/>
        <v>TS05</v>
      </c>
      <c r="Q9" s="9">
        <f t="shared" si="9"/>
        <v>2.0775999999999999E-2</v>
      </c>
      <c r="R9" s="1">
        <f t="shared" si="0"/>
        <v>2.0776255707762557E-2</v>
      </c>
      <c r="T9" s="1" t="str">
        <f t="shared" si="5"/>
        <v/>
      </c>
    </row>
    <row r="10" spans="1:26">
      <c r="B10" s="1">
        <v>6</v>
      </c>
      <c r="G10" s="1">
        <f t="shared" si="6"/>
        <v>1</v>
      </c>
      <c r="H10" s="1">
        <v>1</v>
      </c>
      <c r="I10" s="1">
        <f t="shared" si="7"/>
        <v>5</v>
      </c>
      <c r="J10" s="35">
        <v>1</v>
      </c>
      <c r="K10" s="1">
        <f t="shared" si="2"/>
        <v>1.1415525114155251E-4</v>
      </c>
      <c r="N10" s="1">
        <f t="shared" si="8"/>
        <v>6</v>
      </c>
      <c r="O10" s="1">
        <f t="shared" si="3"/>
        <v>6</v>
      </c>
      <c r="P10" s="8" t="str">
        <f t="shared" si="4"/>
        <v>TS06</v>
      </c>
      <c r="Q10" s="9">
        <f t="shared" si="9"/>
        <v>2.0775999999999999E-2</v>
      </c>
      <c r="R10" s="1">
        <f t="shared" si="0"/>
        <v>2.0776255707762557E-2</v>
      </c>
      <c r="T10" s="1" t="str">
        <f t="shared" si="5"/>
        <v/>
      </c>
    </row>
    <row r="11" spans="1:26">
      <c r="B11" s="1">
        <v>7</v>
      </c>
      <c r="G11" s="1">
        <f t="shared" si="6"/>
        <v>1</v>
      </c>
      <c r="H11" s="1">
        <v>1</v>
      </c>
      <c r="I11" s="1">
        <f t="shared" si="7"/>
        <v>6</v>
      </c>
      <c r="J11" s="35">
        <v>2</v>
      </c>
      <c r="K11" s="1">
        <f t="shared" si="2"/>
        <v>1.1415525114155251E-4</v>
      </c>
      <c r="N11" s="1">
        <f t="shared" si="8"/>
        <v>7</v>
      </c>
      <c r="O11" s="1">
        <f t="shared" si="3"/>
        <v>7</v>
      </c>
      <c r="P11" s="8" t="str">
        <f t="shared" si="4"/>
        <v>TS07</v>
      </c>
      <c r="Q11" s="9">
        <f t="shared" si="9"/>
        <v>2.0775999999999999E-2</v>
      </c>
      <c r="R11" s="1">
        <f t="shared" si="0"/>
        <v>2.0776255707762557E-2</v>
      </c>
      <c r="T11" s="1" t="str">
        <f t="shared" si="5"/>
        <v/>
      </c>
    </row>
    <row r="12" spans="1:26">
      <c r="B12" s="1">
        <v>8</v>
      </c>
      <c r="G12" s="1">
        <f t="shared" si="6"/>
        <v>1</v>
      </c>
      <c r="H12" s="1">
        <v>1</v>
      </c>
      <c r="I12" s="1">
        <f t="shared" si="7"/>
        <v>7</v>
      </c>
      <c r="J12" s="35">
        <v>2</v>
      </c>
      <c r="K12" s="1">
        <f t="shared" si="2"/>
        <v>1.1415525114155251E-4</v>
      </c>
      <c r="N12" s="1">
        <f t="shared" si="8"/>
        <v>8</v>
      </c>
      <c r="O12" s="1">
        <f t="shared" si="3"/>
        <v>8</v>
      </c>
      <c r="P12" s="8" t="str">
        <f t="shared" si="4"/>
        <v>TS08</v>
      </c>
      <c r="Q12" s="9">
        <f t="shared" si="9"/>
        <v>2.0775999999999999E-2</v>
      </c>
      <c r="R12" s="1">
        <f t="shared" si="0"/>
        <v>2.0776255707762557E-2</v>
      </c>
      <c r="T12" s="1" t="str">
        <f t="shared" si="5"/>
        <v/>
      </c>
    </row>
    <row r="13" spans="1:26">
      <c r="B13" s="1">
        <v>9</v>
      </c>
      <c r="G13" s="1">
        <f t="shared" si="6"/>
        <v>1</v>
      </c>
      <c r="H13" s="1">
        <v>1</v>
      </c>
      <c r="I13" s="1">
        <f t="shared" si="7"/>
        <v>8</v>
      </c>
      <c r="J13" s="35">
        <v>3</v>
      </c>
      <c r="K13" s="1">
        <f t="shared" si="2"/>
        <v>1.1415525114155251E-4</v>
      </c>
      <c r="N13" s="1">
        <f t="shared" si="8"/>
        <v>9</v>
      </c>
      <c r="O13" s="1">
        <f t="shared" si="3"/>
        <v>9</v>
      </c>
      <c r="P13" s="8" t="str">
        <f t="shared" si="4"/>
        <v>TS09</v>
      </c>
      <c r="Q13" s="9">
        <f t="shared" si="9"/>
        <v>2.0775999999999999E-2</v>
      </c>
      <c r="R13" s="1">
        <f t="shared" si="0"/>
        <v>2.0776255707762557E-2</v>
      </c>
      <c r="T13" s="1" t="str">
        <f t="shared" si="5"/>
        <v/>
      </c>
    </row>
    <row r="14" spans="1:26">
      <c r="B14" s="1">
        <v>10</v>
      </c>
      <c r="G14" s="1">
        <f t="shared" si="6"/>
        <v>1</v>
      </c>
      <c r="H14" s="1">
        <v>1</v>
      </c>
      <c r="I14" s="1">
        <f t="shared" si="7"/>
        <v>9</v>
      </c>
      <c r="J14" s="35">
        <v>3</v>
      </c>
      <c r="K14" s="1">
        <f t="shared" si="2"/>
        <v>1.1415525114155251E-4</v>
      </c>
      <c r="N14" s="1">
        <f t="shared" si="8"/>
        <v>10</v>
      </c>
      <c r="O14" s="1">
        <f t="shared" si="3"/>
        <v>10</v>
      </c>
      <c r="P14" s="8" t="str">
        <f t="shared" si="4"/>
        <v>TS10</v>
      </c>
      <c r="Q14" s="9">
        <f t="shared" si="9"/>
        <v>2.0775999999999999E-2</v>
      </c>
      <c r="R14" s="1">
        <f t="shared" si="0"/>
        <v>2.0776255707762557E-2</v>
      </c>
      <c r="T14" s="1" t="str">
        <f t="shared" si="5"/>
        <v/>
      </c>
    </row>
    <row r="15" spans="1:26">
      <c r="B15" s="1">
        <v>11</v>
      </c>
      <c r="G15" s="1">
        <f t="shared" si="6"/>
        <v>1</v>
      </c>
      <c r="H15" s="1">
        <v>1</v>
      </c>
      <c r="I15" s="1">
        <f t="shared" si="7"/>
        <v>10</v>
      </c>
      <c r="J15" s="35">
        <v>4</v>
      </c>
      <c r="K15" s="1">
        <f t="shared" si="2"/>
        <v>1.1415525114155251E-4</v>
      </c>
      <c r="N15" s="1">
        <f t="shared" si="8"/>
        <v>11</v>
      </c>
      <c r="O15" s="1">
        <f t="shared" si="3"/>
        <v>1</v>
      </c>
      <c r="P15" s="8" t="str">
        <f t="shared" si="4"/>
        <v>TS11</v>
      </c>
      <c r="Q15" s="9">
        <f t="shared" si="9"/>
        <v>6.2329000000000002E-2</v>
      </c>
      <c r="R15" s="1">
        <f t="shared" si="0"/>
        <v>6.2328767123287672E-2</v>
      </c>
      <c r="S15" s="1">
        <f>SUM(R15:R24)</f>
        <v>0.24931506849315074</v>
      </c>
      <c r="T15" s="1">
        <f>92*24/8760</f>
        <v>0.25205479452054796</v>
      </c>
    </row>
    <row r="16" spans="1:26">
      <c r="B16" s="1">
        <v>12</v>
      </c>
      <c r="G16" s="1">
        <f t="shared" si="6"/>
        <v>1</v>
      </c>
      <c r="H16" s="1">
        <v>1</v>
      </c>
      <c r="I16" s="1">
        <f t="shared" si="7"/>
        <v>11</v>
      </c>
      <c r="J16" s="35">
        <v>4</v>
      </c>
      <c r="K16" s="1">
        <f t="shared" si="2"/>
        <v>1.1415525114155251E-4</v>
      </c>
      <c r="N16" s="1">
        <f t="shared" si="8"/>
        <v>12</v>
      </c>
      <c r="O16" s="1">
        <f t="shared" si="3"/>
        <v>2</v>
      </c>
      <c r="P16" s="8" t="str">
        <f t="shared" si="4"/>
        <v>TS12</v>
      </c>
      <c r="Q16" s="9">
        <f t="shared" si="9"/>
        <v>2.0775999999999999E-2</v>
      </c>
      <c r="R16" s="1">
        <f t="shared" si="0"/>
        <v>2.0776255707762557E-2</v>
      </c>
      <c r="S16" s="1" t="str">
        <f t="shared" ref="S16:S28" si="10">IF($N16&lt;SUMIF($B$5:$B$16,S$4,$E$5:$E$16)+1,CONCATENATE("TS",$N16+SUMIF($B$5:$B$16,"&lt;"&amp;S$4,$E$5:$E$16)),"")</f>
        <v/>
      </c>
      <c r="T16" s="1" t="str">
        <f t="shared" si="5"/>
        <v/>
      </c>
    </row>
    <row r="17" spans="7:20">
      <c r="G17" s="1">
        <f t="shared" si="6"/>
        <v>1</v>
      </c>
      <c r="H17" s="1">
        <v>1</v>
      </c>
      <c r="I17" s="1">
        <f t="shared" si="7"/>
        <v>12</v>
      </c>
      <c r="J17" s="35">
        <v>5</v>
      </c>
      <c r="K17" s="1">
        <f t="shared" si="2"/>
        <v>1.1415525114155251E-4</v>
      </c>
      <c r="N17" s="1">
        <f t="shared" si="8"/>
        <v>13</v>
      </c>
      <c r="O17" s="1">
        <f t="shared" si="3"/>
        <v>3</v>
      </c>
      <c r="P17" s="8" t="str">
        <f t="shared" si="4"/>
        <v>TS13</v>
      </c>
      <c r="Q17" s="9">
        <f t="shared" si="9"/>
        <v>2.0775999999999999E-2</v>
      </c>
      <c r="R17" s="1">
        <f t="shared" si="0"/>
        <v>2.0776255707762557E-2</v>
      </c>
      <c r="S17" s="1" t="str">
        <f t="shared" si="10"/>
        <v/>
      </c>
      <c r="T17" s="1" t="str">
        <f t="shared" si="5"/>
        <v/>
      </c>
    </row>
    <row r="18" spans="7:20">
      <c r="G18" s="1">
        <f t="shared" si="6"/>
        <v>1</v>
      </c>
      <c r="H18" s="1">
        <v>1</v>
      </c>
      <c r="I18" s="1">
        <f t="shared" si="7"/>
        <v>13</v>
      </c>
      <c r="J18" s="35">
        <v>5</v>
      </c>
      <c r="K18" s="1">
        <f t="shared" si="2"/>
        <v>1.1415525114155251E-4</v>
      </c>
      <c r="N18" s="1">
        <f t="shared" si="8"/>
        <v>14</v>
      </c>
      <c r="O18" s="1">
        <f t="shared" si="3"/>
        <v>4</v>
      </c>
      <c r="P18" s="8" t="str">
        <f t="shared" si="4"/>
        <v>TS14</v>
      </c>
      <c r="Q18" s="9">
        <f t="shared" si="9"/>
        <v>2.0775999999999999E-2</v>
      </c>
      <c r="R18" s="1">
        <f t="shared" si="0"/>
        <v>2.0776255707762557E-2</v>
      </c>
      <c r="S18" s="1" t="str">
        <f t="shared" si="10"/>
        <v/>
      </c>
      <c r="T18" s="1" t="str">
        <f t="shared" si="5"/>
        <v/>
      </c>
    </row>
    <row r="19" spans="7:20">
      <c r="G19" s="1">
        <f t="shared" si="6"/>
        <v>1</v>
      </c>
      <c r="H19" s="1">
        <v>1</v>
      </c>
      <c r="I19" s="1">
        <f t="shared" si="7"/>
        <v>14</v>
      </c>
      <c r="J19" s="35">
        <v>6</v>
      </c>
      <c r="K19" s="1">
        <f t="shared" si="2"/>
        <v>1.1415525114155251E-4</v>
      </c>
      <c r="N19" s="1">
        <f t="shared" si="8"/>
        <v>15</v>
      </c>
      <c r="O19" s="1">
        <f t="shared" si="3"/>
        <v>5</v>
      </c>
      <c r="P19" s="8" t="str">
        <f t="shared" si="4"/>
        <v>TS15</v>
      </c>
      <c r="Q19" s="9">
        <f t="shared" si="9"/>
        <v>2.0775999999999999E-2</v>
      </c>
      <c r="R19" s="1">
        <f t="shared" si="0"/>
        <v>2.0776255707762557E-2</v>
      </c>
      <c r="S19" s="1" t="str">
        <f t="shared" si="10"/>
        <v/>
      </c>
      <c r="T19" s="1" t="str">
        <f t="shared" si="5"/>
        <v/>
      </c>
    </row>
    <row r="20" spans="7:20">
      <c r="G20" s="1">
        <f t="shared" si="6"/>
        <v>1</v>
      </c>
      <c r="H20" s="1">
        <v>1</v>
      </c>
      <c r="I20" s="1">
        <f t="shared" si="7"/>
        <v>15</v>
      </c>
      <c r="J20" s="35">
        <v>6</v>
      </c>
      <c r="K20" s="1">
        <f t="shared" si="2"/>
        <v>1.1415525114155251E-4</v>
      </c>
      <c r="N20" s="1">
        <f t="shared" si="8"/>
        <v>16</v>
      </c>
      <c r="O20" s="1">
        <f t="shared" si="3"/>
        <v>6</v>
      </c>
      <c r="P20" s="8" t="str">
        <f t="shared" si="4"/>
        <v>TS16</v>
      </c>
      <c r="Q20" s="9">
        <f t="shared" si="9"/>
        <v>2.0775999999999999E-2</v>
      </c>
      <c r="R20" s="1">
        <f t="shared" si="0"/>
        <v>2.0776255707762557E-2</v>
      </c>
      <c r="S20" s="1" t="str">
        <f t="shared" si="10"/>
        <v/>
      </c>
      <c r="T20" s="1" t="str">
        <f t="shared" si="5"/>
        <v/>
      </c>
    </row>
    <row r="21" spans="7:20">
      <c r="G21" s="1">
        <f t="shared" si="6"/>
        <v>1</v>
      </c>
      <c r="H21" s="1">
        <v>1</v>
      </c>
      <c r="I21" s="1">
        <f t="shared" si="7"/>
        <v>16</v>
      </c>
      <c r="J21" s="35">
        <v>7</v>
      </c>
      <c r="K21" s="1">
        <f t="shared" si="2"/>
        <v>1.1415525114155251E-4</v>
      </c>
      <c r="N21" s="1">
        <f t="shared" si="8"/>
        <v>17</v>
      </c>
      <c r="O21" s="1">
        <f t="shared" si="3"/>
        <v>7</v>
      </c>
      <c r="P21" s="8" t="str">
        <f t="shared" si="4"/>
        <v>TS17</v>
      </c>
      <c r="Q21" s="9">
        <f t="shared" si="9"/>
        <v>2.0775999999999999E-2</v>
      </c>
      <c r="R21" s="1">
        <f t="shared" si="0"/>
        <v>2.0776255707762557E-2</v>
      </c>
      <c r="S21" s="1" t="str">
        <f t="shared" si="10"/>
        <v/>
      </c>
      <c r="T21" s="1" t="str">
        <f t="shared" si="5"/>
        <v/>
      </c>
    </row>
    <row r="22" spans="7:20">
      <c r="G22" s="1">
        <f t="shared" si="6"/>
        <v>1</v>
      </c>
      <c r="H22" s="1">
        <v>1</v>
      </c>
      <c r="I22" s="1">
        <f t="shared" si="7"/>
        <v>17</v>
      </c>
      <c r="J22" s="35">
        <v>7</v>
      </c>
      <c r="K22" s="1">
        <f t="shared" si="2"/>
        <v>1.1415525114155251E-4</v>
      </c>
      <c r="N22" s="1">
        <f t="shared" si="8"/>
        <v>18</v>
      </c>
      <c r="O22" s="1">
        <f t="shared" si="3"/>
        <v>8</v>
      </c>
      <c r="P22" s="8" t="str">
        <f t="shared" si="4"/>
        <v>TS18</v>
      </c>
      <c r="Q22" s="9">
        <f t="shared" si="9"/>
        <v>2.0775999999999999E-2</v>
      </c>
      <c r="R22" s="1">
        <f t="shared" si="0"/>
        <v>2.0776255707762557E-2</v>
      </c>
      <c r="S22" s="1" t="str">
        <f t="shared" si="10"/>
        <v/>
      </c>
      <c r="T22" s="1" t="str">
        <f t="shared" si="5"/>
        <v/>
      </c>
    </row>
    <row r="23" spans="7:20">
      <c r="G23" s="1">
        <f t="shared" si="6"/>
        <v>1</v>
      </c>
      <c r="H23" s="1">
        <v>1</v>
      </c>
      <c r="I23" s="1">
        <f t="shared" si="7"/>
        <v>18</v>
      </c>
      <c r="J23" s="35">
        <v>8</v>
      </c>
      <c r="K23" s="1">
        <f t="shared" si="2"/>
        <v>1.1415525114155251E-4</v>
      </c>
      <c r="N23" s="1">
        <f t="shared" si="8"/>
        <v>19</v>
      </c>
      <c r="O23" s="1">
        <f t="shared" si="3"/>
        <v>9</v>
      </c>
      <c r="P23" s="8" t="str">
        <f t="shared" si="4"/>
        <v>TS19</v>
      </c>
      <c r="Q23" s="9">
        <f t="shared" si="9"/>
        <v>2.0775999999999999E-2</v>
      </c>
      <c r="R23" s="1">
        <f t="shared" si="0"/>
        <v>2.0776255707762557E-2</v>
      </c>
      <c r="S23" s="1" t="str">
        <f t="shared" si="10"/>
        <v/>
      </c>
      <c r="T23" s="1" t="str">
        <f t="shared" si="5"/>
        <v/>
      </c>
    </row>
    <row r="24" spans="7:20">
      <c r="G24" s="1">
        <f t="shared" si="6"/>
        <v>1</v>
      </c>
      <c r="H24" s="1">
        <v>1</v>
      </c>
      <c r="I24" s="1">
        <f t="shared" si="7"/>
        <v>19</v>
      </c>
      <c r="J24" s="35">
        <v>8</v>
      </c>
      <c r="K24" s="1">
        <f t="shared" si="2"/>
        <v>1.1415525114155251E-4</v>
      </c>
      <c r="N24" s="1">
        <f t="shared" si="8"/>
        <v>20</v>
      </c>
      <c r="O24" s="1">
        <f t="shared" si="3"/>
        <v>10</v>
      </c>
      <c r="P24" s="8" t="str">
        <f t="shared" si="4"/>
        <v>TS20</v>
      </c>
      <c r="Q24" s="9">
        <f t="shared" si="9"/>
        <v>2.0775999999999999E-2</v>
      </c>
      <c r="R24" s="1">
        <f t="shared" si="0"/>
        <v>2.0776255707762557E-2</v>
      </c>
      <c r="S24" s="1" t="str">
        <f t="shared" si="10"/>
        <v/>
      </c>
      <c r="T24" s="1" t="str">
        <f t="shared" si="5"/>
        <v/>
      </c>
    </row>
    <row r="25" spans="7:20">
      <c r="G25" s="1">
        <f t="shared" si="6"/>
        <v>1</v>
      </c>
      <c r="H25" s="1">
        <v>1</v>
      </c>
      <c r="I25" s="1">
        <f t="shared" si="7"/>
        <v>20</v>
      </c>
      <c r="J25" s="35">
        <v>9</v>
      </c>
      <c r="K25" s="1">
        <f t="shared" si="2"/>
        <v>1.1415525114155251E-4</v>
      </c>
      <c r="N25" s="1">
        <f t="shared" si="8"/>
        <v>21</v>
      </c>
      <c r="O25" s="1">
        <f t="shared" si="3"/>
        <v>1</v>
      </c>
      <c r="P25" s="8" t="str">
        <f t="shared" si="4"/>
        <v>TS21</v>
      </c>
      <c r="Q25" s="9">
        <f t="shared" si="9"/>
        <v>6.3014000000000001E-2</v>
      </c>
      <c r="R25" s="1">
        <f t="shared" si="0"/>
        <v>6.3013698630136991E-2</v>
      </c>
      <c r="S25" s="1">
        <f>SUM(R25:R34)</f>
        <v>0.25205479452054791</v>
      </c>
      <c r="T25" s="1">
        <f>122*24/8760</f>
        <v>0.33424657534246577</v>
      </c>
    </row>
    <row r="26" spans="7:20">
      <c r="G26" s="1">
        <f t="shared" si="6"/>
        <v>1</v>
      </c>
      <c r="H26" s="1">
        <v>1</v>
      </c>
      <c r="I26" s="1">
        <f t="shared" si="7"/>
        <v>21</v>
      </c>
      <c r="J26" s="35">
        <v>9</v>
      </c>
      <c r="K26" s="1">
        <f t="shared" si="2"/>
        <v>1.1415525114155251E-4</v>
      </c>
      <c r="N26" s="1">
        <f t="shared" si="8"/>
        <v>22</v>
      </c>
      <c r="O26" s="1">
        <f t="shared" si="3"/>
        <v>2</v>
      </c>
      <c r="P26" s="8" t="str">
        <f t="shared" si="4"/>
        <v>TS22</v>
      </c>
      <c r="Q26" s="9">
        <f t="shared" si="9"/>
        <v>2.1004999999999999E-2</v>
      </c>
      <c r="R26" s="1">
        <f t="shared" si="0"/>
        <v>2.100456621004566E-2</v>
      </c>
      <c r="S26" s="1" t="str">
        <f t="shared" si="10"/>
        <v/>
      </c>
      <c r="T26" s="1" t="str">
        <f t="shared" si="5"/>
        <v/>
      </c>
    </row>
    <row r="27" spans="7:20">
      <c r="G27" s="1">
        <f t="shared" si="6"/>
        <v>1</v>
      </c>
      <c r="H27" s="1">
        <v>1</v>
      </c>
      <c r="I27" s="1">
        <f t="shared" si="7"/>
        <v>22</v>
      </c>
      <c r="J27" s="35">
        <v>10</v>
      </c>
      <c r="K27" s="1">
        <f t="shared" si="2"/>
        <v>1.1415525114155251E-4</v>
      </c>
      <c r="N27" s="1">
        <f t="shared" si="8"/>
        <v>23</v>
      </c>
      <c r="O27" s="1">
        <f t="shared" si="3"/>
        <v>3</v>
      </c>
      <c r="P27" s="8" t="str">
        <f t="shared" ref="P27:P69" si="11">IF(N27&lt;SUM($E$5:$E$16)+1,CONCATENATE("TS",N27),"")</f>
        <v>TS23</v>
      </c>
      <c r="Q27" s="9">
        <f t="shared" si="9"/>
        <v>2.1004999999999999E-2</v>
      </c>
      <c r="R27" s="1">
        <f t="shared" si="0"/>
        <v>2.100456621004566E-2</v>
      </c>
      <c r="S27" s="1" t="str">
        <f t="shared" si="10"/>
        <v/>
      </c>
      <c r="T27" s="1" t="str">
        <f t="shared" si="5"/>
        <v/>
      </c>
    </row>
    <row r="28" spans="7:20">
      <c r="G28" s="1">
        <f t="shared" si="6"/>
        <v>1</v>
      </c>
      <c r="H28" s="1">
        <v>1</v>
      </c>
      <c r="I28" s="1">
        <f t="shared" si="7"/>
        <v>23</v>
      </c>
      <c r="J28" s="35">
        <v>10</v>
      </c>
      <c r="K28" s="1">
        <f t="shared" si="2"/>
        <v>1.1415525114155251E-4</v>
      </c>
      <c r="N28" s="1">
        <f t="shared" si="8"/>
        <v>24</v>
      </c>
      <c r="O28" s="1">
        <f t="shared" si="3"/>
        <v>4</v>
      </c>
      <c r="P28" s="8" t="str">
        <f t="shared" si="11"/>
        <v>TS24</v>
      </c>
      <c r="Q28" s="9">
        <f t="shared" si="9"/>
        <v>2.1004999999999999E-2</v>
      </c>
      <c r="R28" s="1">
        <f t="shared" si="0"/>
        <v>2.100456621004566E-2</v>
      </c>
      <c r="S28" s="1" t="str">
        <f t="shared" si="10"/>
        <v/>
      </c>
      <c r="T28" s="1" t="str">
        <f t="shared" si="5"/>
        <v/>
      </c>
    </row>
    <row r="29" spans="7:20">
      <c r="G29" s="1">
        <f t="shared" si="6"/>
        <v>2</v>
      </c>
      <c r="H29" s="1">
        <v>1</v>
      </c>
      <c r="I29" s="1">
        <f t="shared" ref="I29:J92" si="12">I5</f>
        <v>0</v>
      </c>
      <c r="J29" s="35">
        <f>J5</f>
        <v>1</v>
      </c>
      <c r="K29" s="1">
        <f t="shared" si="2"/>
        <v>1.1415525114155251E-4</v>
      </c>
      <c r="N29" s="1">
        <f t="shared" si="8"/>
        <v>25</v>
      </c>
      <c r="O29" s="1">
        <f t="shared" si="3"/>
        <v>5</v>
      </c>
      <c r="P29" s="8" t="str">
        <f t="shared" si="11"/>
        <v>TS25</v>
      </c>
      <c r="Q29" s="9">
        <f t="shared" si="9"/>
        <v>2.1004999999999999E-2</v>
      </c>
      <c r="R29" s="1">
        <f t="shared" si="0"/>
        <v>2.100456621004566E-2</v>
      </c>
    </row>
    <row r="30" spans="7:20">
      <c r="G30" s="1">
        <f t="shared" si="6"/>
        <v>2</v>
      </c>
      <c r="H30" s="1">
        <v>1</v>
      </c>
      <c r="I30" s="1">
        <f t="shared" si="12"/>
        <v>1</v>
      </c>
      <c r="J30" s="35">
        <f t="shared" si="12"/>
        <v>1</v>
      </c>
      <c r="K30" s="1">
        <f t="shared" si="2"/>
        <v>1.1415525114155251E-4</v>
      </c>
      <c r="N30" s="1">
        <f t="shared" si="8"/>
        <v>26</v>
      </c>
      <c r="O30" s="1">
        <f t="shared" si="3"/>
        <v>6</v>
      </c>
      <c r="P30" s="8" t="str">
        <f t="shared" si="11"/>
        <v>TS26</v>
      </c>
      <c r="Q30" s="9">
        <f t="shared" si="9"/>
        <v>2.1004999999999999E-2</v>
      </c>
      <c r="R30" s="1">
        <f t="shared" si="0"/>
        <v>2.100456621004566E-2</v>
      </c>
    </row>
    <row r="31" spans="7:20">
      <c r="G31" s="1">
        <f t="shared" si="6"/>
        <v>2</v>
      </c>
      <c r="H31" s="1">
        <v>1</v>
      </c>
      <c r="I31" s="1">
        <f t="shared" si="12"/>
        <v>2</v>
      </c>
      <c r="J31" s="35">
        <f t="shared" si="12"/>
        <v>1</v>
      </c>
      <c r="K31" s="1">
        <f t="shared" si="2"/>
        <v>1.1415525114155251E-4</v>
      </c>
      <c r="N31" s="1">
        <f t="shared" si="8"/>
        <v>27</v>
      </c>
      <c r="O31" s="1">
        <f t="shared" si="3"/>
        <v>7</v>
      </c>
      <c r="P31" s="8" t="str">
        <f t="shared" si="11"/>
        <v>TS27</v>
      </c>
      <c r="Q31" s="9">
        <f t="shared" si="9"/>
        <v>2.1004999999999999E-2</v>
      </c>
      <c r="R31" s="1">
        <f t="shared" si="0"/>
        <v>2.100456621004566E-2</v>
      </c>
    </row>
    <row r="32" spans="7:20">
      <c r="G32" s="1">
        <f t="shared" si="6"/>
        <v>2</v>
      </c>
      <c r="H32" s="1">
        <v>1</v>
      </c>
      <c r="I32" s="1">
        <f t="shared" si="12"/>
        <v>3</v>
      </c>
      <c r="J32" s="35">
        <f t="shared" si="12"/>
        <v>1</v>
      </c>
      <c r="K32" s="1">
        <f t="shared" si="2"/>
        <v>1.1415525114155251E-4</v>
      </c>
      <c r="N32" s="1">
        <f t="shared" si="8"/>
        <v>28</v>
      </c>
      <c r="O32" s="1">
        <f t="shared" si="3"/>
        <v>8</v>
      </c>
      <c r="P32" s="8" t="str">
        <f t="shared" si="11"/>
        <v>TS28</v>
      </c>
      <c r="Q32" s="9">
        <f t="shared" si="9"/>
        <v>2.1004999999999999E-2</v>
      </c>
      <c r="R32" s="1">
        <f t="shared" si="0"/>
        <v>2.100456621004566E-2</v>
      </c>
    </row>
    <row r="33" spans="7:20">
      <c r="G33" s="1">
        <f t="shared" si="6"/>
        <v>2</v>
      </c>
      <c r="H33" s="1">
        <v>1</v>
      </c>
      <c r="I33" s="1">
        <f t="shared" si="12"/>
        <v>4</v>
      </c>
      <c r="J33" s="35">
        <f t="shared" si="12"/>
        <v>1</v>
      </c>
      <c r="K33" s="1">
        <f t="shared" si="2"/>
        <v>1.1415525114155251E-4</v>
      </c>
      <c r="N33" s="1">
        <f t="shared" si="8"/>
        <v>29</v>
      </c>
      <c r="O33" s="1">
        <f t="shared" si="3"/>
        <v>9</v>
      </c>
      <c r="P33" s="8" t="str">
        <f t="shared" si="11"/>
        <v>TS29</v>
      </c>
      <c r="Q33" s="9">
        <f t="shared" si="9"/>
        <v>2.1004999999999999E-2</v>
      </c>
      <c r="R33" s="1">
        <f t="shared" si="0"/>
        <v>2.100456621004566E-2</v>
      </c>
    </row>
    <row r="34" spans="7:20">
      <c r="G34" s="1">
        <f t="shared" si="6"/>
        <v>2</v>
      </c>
      <c r="H34" s="1">
        <v>1</v>
      </c>
      <c r="I34" s="1">
        <f t="shared" si="12"/>
        <v>5</v>
      </c>
      <c r="J34" s="35">
        <f t="shared" si="12"/>
        <v>1</v>
      </c>
      <c r="K34" s="1">
        <f t="shared" si="2"/>
        <v>1.1415525114155251E-4</v>
      </c>
      <c r="N34" s="1">
        <f t="shared" si="8"/>
        <v>30</v>
      </c>
      <c r="O34" s="1">
        <f t="shared" si="3"/>
        <v>10</v>
      </c>
      <c r="P34" s="8" t="str">
        <f t="shared" si="11"/>
        <v>TS30</v>
      </c>
      <c r="Q34" s="9">
        <f t="shared" si="9"/>
        <v>2.1004999999999999E-2</v>
      </c>
      <c r="R34" s="1">
        <f t="shared" si="0"/>
        <v>2.100456621004566E-2</v>
      </c>
    </row>
    <row r="35" spans="7:20">
      <c r="G35" s="1">
        <f t="shared" si="6"/>
        <v>2</v>
      </c>
      <c r="H35" s="1">
        <v>1</v>
      </c>
      <c r="I35" s="1">
        <f t="shared" si="12"/>
        <v>6</v>
      </c>
      <c r="J35" s="35">
        <f t="shared" si="12"/>
        <v>2</v>
      </c>
      <c r="K35" s="1">
        <f t="shared" si="2"/>
        <v>1.1415525114155251E-4</v>
      </c>
      <c r="N35" s="1">
        <f t="shared" si="8"/>
        <v>31</v>
      </c>
      <c r="O35" s="1">
        <f t="shared" si="3"/>
        <v>1</v>
      </c>
      <c r="P35" s="8" t="str">
        <f t="shared" si="11"/>
        <v>TS31</v>
      </c>
      <c r="Q35" s="9">
        <f t="shared" si="9"/>
        <v>6.2329000000000002E-2</v>
      </c>
      <c r="R35" s="1">
        <f t="shared" si="0"/>
        <v>6.2328767123287672E-2</v>
      </c>
      <c r="S35" s="1">
        <f>SUM(R35:R44)</f>
        <v>0.24931506849315074</v>
      </c>
      <c r="T35" s="1">
        <f>92*24/8760</f>
        <v>0.25205479452054796</v>
      </c>
    </row>
    <row r="36" spans="7:20">
      <c r="G36" s="1">
        <f t="shared" si="6"/>
        <v>2</v>
      </c>
      <c r="H36" s="1">
        <v>1</v>
      </c>
      <c r="I36" s="1">
        <f t="shared" si="12"/>
        <v>7</v>
      </c>
      <c r="J36" s="35">
        <f t="shared" si="12"/>
        <v>2</v>
      </c>
      <c r="K36" s="1">
        <f t="shared" si="2"/>
        <v>1.1415525114155251E-4</v>
      </c>
      <c r="N36" s="1">
        <f t="shared" si="8"/>
        <v>32</v>
      </c>
      <c r="O36" s="1">
        <f t="shared" si="3"/>
        <v>2</v>
      </c>
      <c r="P36" s="8" t="str">
        <f t="shared" si="11"/>
        <v>TS32</v>
      </c>
      <c r="Q36" s="9">
        <f t="shared" si="9"/>
        <v>2.0775999999999999E-2</v>
      </c>
      <c r="R36" s="1">
        <f t="shared" si="0"/>
        <v>2.0776255707762557E-2</v>
      </c>
    </row>
    <row r="37" spans="7:20">
      <c r="G37" s="1">
        <f t="shared" si="6"/>
        <v>2</v>
      </c>
      <c r="H37" s="1">
        <v>1</v>
      </c>
      <c r="I37" s="1">
        <f t="shared" si="12"/>
        <v>8</v>
      </c>
      <c r="J37" s="35">
        <f t="shared" si="12"/>
        <v>3</v>
      </c>
      <c r="K37" s="1">
        <f t="shared" si="2"/>
        <v>1.1415525114155251E-4</v>
      </c>
      <c r="N37" s="1">
        <f t="shared" si="8"/>
        <v>33</v>
      </c>
      <c r="O37" s="1">
        <f t="shared" si="3"/>
        <v>3</v>
      </c>
      <c r="P37" s="8" t="str">
        <f t="shared" si="11"/>
        <v>TS33</v>
      </c>
      <c r="Q37" s="9">
        <f t="shared" si="9"/>
        <v>2.0775999999999999E-2</v>
      </c>
      <c r="R37" s="1">
        <f t="shared" ref="R37:R72" si="13">IF($N37&lt;$E$5+1,SUMIFS($K$5:$K$292,$G$5:$G$292,$B$5,$J$5:$J$292,$O37)*$F$5,IF(N37&lt;$E$5+$E$6+1,SUMIFS($K$5:$K$292,$G$5:$G$292,$B$6,$J$5:$J$292,$O37)*$F$6,IF(N37&lt;$E$5+$E$6+$E$7+1,SUMIFS($K$5:$K$292,$G$5:$G$292,$B$7,$J$5:$J$292,$O37)*$F$7,IF(N37&lt;$E$5+$E$6+$E$7+$E$8+1,SUMIFS($K$5:$K$292,$G$5:$G$292,$B$8,$J$5:$J$292,$O37)*$F$8,""))))</f>
        <v>2.0776255707762557E-2</v>
      </c>
    </row>
    <row r="38" spans="7:20">
      <c r="G38" s="1">
        <f t="shared" si="6"/>
        <v>2</v>
      </c>
      <c r="H38" s="1">
        <v>1</v>
      </c>
      <c r="I38" s="1">
        <f t="shared" si="12"/>
        <v>9</v>
      </c>
      <c r="J38" s="35">
        <f t="shared" si="12"/>
        <v>3</v>
      </c>
      <c r="K38" s="1">
        <f t="shared" si="2"/>
        <v>1.1415525114155251E-4</v>
      </c>
      <c r="N38" s="1">
        <f t="shared" si="8"/>
        <v>34</v>
      </c>
      <c r="O38" s="1">
        <f t="shared" si="3"/>
        <v>4</v>
      </c>
      <c r="P38" s="8" t="str">
        <f t="shared" si="11"/>
        <v>TS34</v>
      </c>
      <c r="Q38" s="9">
        <f t="shared" ref="Q38:Q69" si="14">IFERROR(ROUND(R38,$Q$3),"")</f>
        <v>2.0775999999999999E-2</v>
      </c>
      <c r="R38" s="1">
        <f t="shared" si="13"/>
        <v>2.0776255707762557E-2</v>
      </c>
    </row>
    <row r="39" spans="7:20">
      <c r="G39" s="1">
        <f t="shared" si="6"/>
        <v>2</v>
      </c>
      <c r="H39" s="1">
        <v>1</v>
      </c>
      <c r="I39" s="1">
        <f t="shared" si="12"/>
        <v>10</v>
      </c>
      <c r="J39" s="35">
        <f t="shared" si="12"/>
        <v>4</v>
      </c>
      <c r="K39" s="1">
        <f t="shared" si="2"/>
        <v>1.1415525114155251E-4</v>
      </c>
      <c r="N39" s="1">
        <f t="shared" si="8"/>
        <v>35</v>
      </c>
      <c r="O39" s="1">
        <f t="shared" si="3"/>
        <v>5</v>
      </c>
      <c r="P39" s="8" t="str">
        <f t="shared" si="11"/>
        <v>TS35</v>
      </c>
      <c r="Q39" s="9">
        <f t="shared" si="14"/>
        <v>2.0775999999999999E-2</v>
      </c>
      <c r="R39" s="1">
        <f t="shared" si="13"/>
        <v>2.0776255707762557E-2</v>
      </c>
    </row>
    <row r="40" spans="7:20">
      <c r="G40" s="1">
        <f t="shared" si="6"/>
        <v>2</v>
      </c>
      <c r="H40" s="1">
        <v>1</v>
      </c>
      <c r="I40" s="1">
        <f t="shared" si="12"/>
        <v>11</v>
      </c>
      <c r="J40" s="35">
        <f t="shared" si="12"/>
        <v>4</v>
      </c>
      <c r="K40" s="1">
        <f t="shared" si="2"/>
        <v>1.1415525114155251E-4</v>
      </c>
      <c r="N40" s="1">
        <f t="shared" si="8"/>
        <v>36</v>
      </c>
      <c r="O40" s="1">
        <f t="shared" si="3"/>
        <v>6</v>
      </c>
      <c r="P40" s="8" t="str">
        <f t="shared" si="11"/>
        <v>TS36</v>
      </c>
      <c r="Q40" s="9">
        <f t="shared" si="14"/>
        <v>2.0775999999999999E-2</v>
      </c>
      <c r="R40" s="1">
        <f t="shared" si="13"/>
        <v>2.0776255707762557E-2</v>
      </c>
    </row>
    <row r="41" spans="7:20">
      <c r="G41" s="1">
        <f t="shared" si="6"/>
        <v>2</v>
      </c>
      <c r="H41" s="1">
        <v>1</v>
      </c>
      <c r="I41" s="1">
        <f t="shared" si="12"/>
        <v>12</v>
      </c>
      <c r="J41" s="35">
        <f t="shared" si="12"/>
        <v>5</v>
      </c>
      <c r="K41" s="1">
        <f t="shared" si="2"/>
        <v>1.1415525114155251E-4</v>
      </c>
      <c r="N41" s="1">
        <f t="shared" si="8"/>
        <v>37</v>
      </c>
      <c r="O41" s="1">
        <f t="shared" si="3"/>
        <v>7</v>
      </c>
      <c r="P41" s="8" t="str">
        <f t="shared" si="11"/>
        <v>TS37</v>
      </c>
      <c r="Q41" s="9">
        <f t="shared" si="14"/>
        <v>2.0775999999999999E-2</v>
      </c>
      <c r="R41" s="1">
        <f t="shared" si="13"/>
        <v>2.0776255707762557E-2</v>
      </c>
    </row>
    <row r="42" spans="7:20">
      <c r="G42" s="1">
        <f t="shared" si="6"/>
        <v>2</v>
      </c>
      <c r="H42" s="1">
        <v>1</v>
      </c>
      <c r="I42" s="1">
        <f t="shared" si="12"/>
        <v>13</v>
      </c>
      <c r="J42" s="35">
        <f t="shared" si="12"/>
        <v>5</v>
      </c>
      <c r="K42" s="1">
        <f t="shared" si="2"/>
        <v>1.1415525114155251E-4</v>
      </c>
      <c r="N42" s="1">
        <f t="shared" si="8"/>
        <v>38</v>
      </c>
      <c r="O42" s="1">
        <f t="shared" si="3"/>
        <v>8</v>
      </c>
      <c r="P42" s="8" t="str">
        <f t="shared" si="11"/>
        <v>TS38</v>
      </c>
      <c r="Q42" s="9">
        <f t="shared" si="14"/>
        <v>2.0775999999999999E-2</v>
      </c>
      <c r="R42" s="1">
        <f t="shared" si="13"/>
        <v>2.0776255707762557E-2</v>
      </c>
    </row>
    <row r="43" spans="7:20">
      <c r="G43" s="1">
        <f t="shared" si="6"/>
        <v>2</v>
      </c>
      <c r="H43" s="1">
        <v>1</v>
      </c>
      <c r="I43" s="1">
        <f t="shared" si="12"/>
        <v>14</v>
      </c>
      <c r="J43" s="35">
        <f t="shared" si="12"/>
        <v>6</v>
      </c>
      <c r="K43" s="1">
        <f t="shared" si="2"/>
        <v>1.1415525114155251E-4</v>
      </c>
      <c r="N43" s="1">
        <f t="shared" si="8"/>
        <v>39</v>
      </c>
      <c r="O43" s="1">
        <f t="shared" si="3"/>
        <v>9</v>
      </c>
      <c r="P43" s="8" t="str">
        <f t="shared" si="11"/>
        <v>TS39</v>
      </c>
      <c r="Q43" s="9">
        <f t="shared" si="14"/>
        <v>2.0775999999999999E-2</v>
      </c>
      <c r="R43" s="1">
        <f t="shared" si="13"/>
        <v>2.0776255707762557E-2</v>
      </c>
    </row>
    <row r="44" spans="7:20">
      <c r="G44" s="1">
        <f t="shared" si="6"/>
        <v>2</v>
      </c>
      <c r="H44" s="1">
        <v>1</v>
      </c>
      <c r="I44" s="1">
        <f t="shared" si="12"/>
        <v>15</v>
      </c>
      <c r="J44" s="35">
        <f t="shared" si="12"/>
        <v>6</v>
      </c>
      <c r="K44" s="1">
        <f t="shared" si="2"/>
        <v>1.1415525114155251E-4</v>
      </c>
      <c r="N44" s="1">
        <f t="shared" si="8"/>
        <v>40</v>
      </c>
      <c r="O44" s="1">
        <f t="shared" si="3"/>
        <v>10</v>
      </c>
      <c r="P44" s="8" t="str">
        <f t="shared" si="11"/>
        <v>TS40</v>
      </c>
      <c r="Q44" s="9">
        <f t="shared" si="14"/>
        <v>2.0775999999999999E-2</v>
      </c>
      <c r="R44" s="1">
        <f t="shared" si="13"/>
        <v>2.0776255707762557E-2</v>
      </c>
    </row>
    <row r="45" spans="7:20">
      <c r="G45" s="1">
        <f t="shared" si="6"/>
        <v>2</v>
      </c>
      <c r="H45" s="1">
        <v>1</v>
      </c>
      <c r="I45" s="1">
        <f t="shared" si="12"/>
        <v>16</v>
      </c>
      <c r="J45" s="35">
        <f t="shared" si="12"/>
        <v>7</v>
      </c>
      <c r="K45" s="1">
        <f t="shared" si="2"/>
        <v>1.1415525114155251E-4</v>
      </c>
      <c r="N45" s="1">
        <f t="shared" si="8"/>
        <v>41</v>
      </c>
      <c r="O45" s="1" t="str">
        <f t="shared" si="3"/>
        <v/>
      </c>
      <c r="P45" s="8" t="str">
        <f t="shared" si="11"/>
        <v/>
      </c>
      <c r="Q45" s="9" t="str">
        <f t="shared" si="14"/>
        <v/>
      </c>
      <c r="R45" s="1" t="str">
        <f t="shared" si="13"/>
        <v/>
      </c>
    </row>
    <row r="46" spans="7:20">
      <c r="G46" s="1">
        <f t="shared" si="6"/>
        <v>2</v>
      </c>
      <c r="H46" s="1">
        <v>1</v>
      </c>
      <c r="I46" s="1">
        <f t="shared" si="12"/>
        <v>17</v>
      </c>
      <c r="J46" s="35">
        <f t="shared" si="12"/>
        <v>7</v>
      </c>
      <c r="K46" s="1">
        <f t="shared" si="2"/>
        <v>1.1415525114155251E-4</v>
      </c>
      <c r="N46" s="1">
        <f t="shared" si="8"/>
        <v>42</v>
      </c>
      <c r="O46" s="1" t="str">
        <f t="shared" si="3"/>
        <v/>
      </c>
      <c r="P46" s="8" t="str">
        <f t="shared" si="11"/>
        <v/>
      </c>
      <c r="Q46" s="9" t="str">
        <f t="shared" si="14"/>
        <v/>
      </c>
      <c r="R46" s="1" t="str">
        <f t="shared" si="13"/>
        <v/>
      </c>
    </row>
    <row r="47" spans="7:20">
      <c r="G47" s="1">
        <f t="shared" si="6"/>
        <v>2</v>
      </c>
      <c r="H47" s="1">
        <v>1</v>
      </c>
      <c r="I47" s="1">
        <f t="shared" si="12"/>
        <v>18</v>
      </c>
      <c r="J47" s="35">
        <f t="shared" si="12"/>
        <v>8</v>
      </c>
      <c r="K47" s="1">
        <f t="shared" si="2"/>
        <v>1.1415525114155251E-4</v>
      </c>
      <c r="N47" s="1">
        <f t="shared" si="8"/>
        <v>43</v>
      </c>
      <c r="O47" s="1" t="str">
        <f t="shared" si="3"/>
        <v/>
      </c>
      <c r="P47" s="8" t="str">
        <f t="shared" si="11"/>
        <v/>
      </c>
      <c r="Q47" s="9" t="str">
        <f t="shared" si="14"/>
        <v/>
      </c>
      <c r="R47" s="1" t="str">
        <f t="shared" si="13"/>
        <v/>
      </c>
    </row>
    <row r="48" spans="7:20">
      <c r="G48" s="1">
        <f t="shared" si="6"/>
        <v>2</v>
      </c>
      <c r="H48" s="1">
        <v>1</v>
      </c>
      <c r="I48" s="1">
        <f t="shared" si="12"/>
        <v>19</v>
      </c>
      <c r="J48" s="35">
        <f t="shared" si="12"/>
        <v>8</v>
      </c>
      <c r="K48" s="1">
        <f t="shared" si="2"/>
        <v>1.1415525114155251E-4</v>
      </c>
      <c r="N48" s="1">
        <f t="shared" si="8"/>
        <v>44</v>
      </c>
      <c r="O48" s="1" t="str">
        <f t="shared" si="3"/>
        <v/>
      </c>
      <c r="P48" s="8" t="str">
        <f t="shared" si="11"/>
        <v/>
      </c>
      <c r="Q48" s="9" t="str">
        <f t="shared" si="14"/>
        <v/>
      </c>
      <c r="R48" s="1" t="str">
        <f t="shared" si="13"/>
        <v/>
      </c>
    </row>
    <row r="49" spans="7:18">
      <c r="G49" s="1">
        <f t="shared" si="6"/>
        <v>2</v>
      </c>
      <c r="H49" s="1">
        <v>1</v>
      </c>
      <c r="I49" s="1">
        <f t="shared" si="12"/>
        <v>20</v>
      </c>
      <c r="J49" s="35">
        <f t="shared" si="12"/>
        <v>9</v>
      </c>
      <c r="K49" s="1">
        <f t="shared" si="2"/>
        <v>1.1415525114155251E-4</v>
      </c>
      <c r="N49" s="1">
        <f t="shared" si="8"/>
        <v>45</v>
      </c>
      <c r="O49" s="1" t="str">
        <f t="shared" si="3"/>
        <v/>
      </c>
      <c r="P49" s="8" t="str">
        <f t="shared" si="11"/>
        <v/>
      </c>
      <c r="Q49" s="9" t="str">
        <f t="shared" si="14"/>
        <v/>
      </c>
      <c r="R49" s="1" t="str">
        <f t="shared" si="13"/>
        <v/>
      </c>
    </row>
    <row r="50" spans="7:18">
      <c r="G50" s="1">
        <f t="shared" si="6"/>
        <v>2</v>
      </c>
      <c r="H50" s="1">
        <v>1</v>
      </c>
      <c r="I50" s="1">
        <f t="shared" si="12"/>
        <v>21</v>
      </c>
      <c r="J50" s="35">
        <f t="shared" si="12"/>
        <v>9</v>
      </c>
      <c r="K50" s="1">
        <f t="shared" si="2"/>
        <v>1.1415525114155251E-4</v>
      </c>
      <c r="N50" s="1">
        <f t="shared" si="8"/>
        <v>46</v>
      </c>
      <c r="O50" s="1" t="str">
        <f t="shared" si="3"/>
        <v/>
      </c>
      <c r="P50" s="8" t="str">
        <f t="shared" si="11"/>
        <v/>
      </c>
      <c r="Q50" s="9" t="str">
        <f t="shared" si="14"/>
        <v/>
      </c>
      <c r="R50" s="1" t="str">
        <f t="shared" si="13"/>
        <v/>
      </c>
    </row>
    <row r="51" spans="7:18">
      <c r="G51" s="1">
        <f t="shared" si="6"/>
        <v>2</v>
      </c>
      <c r="H51" s="1">
        <v>1</v>
      </c>
      <c r="I51" s="1">
        <f t="shared" si="12"/>
        <v>22</v>
      </c>
      <c r="J51" s="35">
        <f t="shared" si="12"/>
        <v>10</v>
      </c>
      <c r="K51" s="1">
        <f t="shared" si="2"/>
        <v>1.1415525114155251E-4</v>
      </c>
      <c r="N51" s="1">
        <f t="shared" si="8"/>
        <v>47</v>
      </c>
      <c r="O51" s="1" t="str">
        <f t="shared" si="3"/>
        <v/>
      </c>
      <c r="P51" s="8" t="str">
        <f t="shared" si="11"/>
        <v/>
      </c>
      <c r="Q51" s="9" t="str">
        <f t="shared" si="14"/>
        <v/>
      </c>
      <c r="R51" s="1" t="str">
        <f t="shared" si="13"/>
        <v/>
      </c>
    </row>
    <row r="52" spans="7:18">
      <c r="G52" s="1">
        <f t="shared" si="6"/>
        <v>2</v>
      </c>
      <c r="H52" s="1">
        <v>1</v>
      </c>
      <c r="I52" s="1">
        <f t="shared" si="12"/>
        <v>23</v>
      </c>
      <c r="J52" s="35">
        <f t="shared" si="12"/>
        <v>10</v>
      </c>
      <c r="K52" s="1">
        <f t="shared" si="2"/>
        <v>1.1415525114155251E-4</v>
      </c>
      <c r="N52" s="1">
        <f t="shared" si="8"/>
        <v>48</v>
      </c>
      <c r="O52" s="1" t="str">
        <f t="shared" si="3"/>
        <v/>
      </c>
      <c r="P52" s="8" t="str">
        <f t="shared" si="11"/>
        <v/>
      </c>
      <c r="Q52" s="9" t="str">
        <f t="shared" si="14"/>
        <v/>
      </c>
      <c r="R52" s="1" t="str">
        <f t="shared" si="13"/>
        <v/>
      </c>
    </row>
    <row r="53" spans="7:18">
      <c r="G53" s="1">
        <f t="shared" si="6"/>
        <v>3</v>
      </c>
      <c r="H53" s="1">
        <v>1</v>
      </c>
      <c r="I53" s="1">
        <f t="shared" si="12"/>
        <v>0</v>
      </c>
      <c r="J53" s="35">
        <f t="shared" si="12"/>
        <v>1</v>
      </c>
      <c r="K53" s="1">
        <f t="shared" si="2"/>
        <v>1.1415525114155251E-4</v>
      </c>
      <c r="N53" s="1">
        <f t="shared" si="8"/>
        <v>49</v>
      </c>
      <c r="O53" s="1" t="str">
        <f t="shared" si="3"/>
        <v/>
      </c>
      <c r="P53" s="8" t="str">
        <f t="shared" si="11"/>
        <v/>
      </c>
      <c r="Q53" s="9" t="str">
        <f t="shared" si="14"/>
        <v/>
      </c>
      <c r="R53" s="1" t="str">
        <f t="shared" si="13"/>
        <v/>
      </c>
    </row>
    <row r="54" spans="7:18">
      <c r="G54" s="1">
        <f t="shared" si="6"/>
        <v>3</v>
      </c>
      <c r="H54" s="1">
        <v>1</v>
      </c>
      <c r="I54" s="1">
        <f t="shared" si="12"/>
        <v>1</v>
      </c>
      <c r="J54" s="35">
        <f t="shared" si="12"/>
        <v>1</v>
      </c>
      <c r="K54" s="1">
        <f t="shared" si="2"/>
        <v>1.1415525114155251E-4</v>
      </c>
      <c r="N54" s="1">
        <f t="shared" si="8"/>
        <v>50</v>
      </c>
      <c r="O54" s="1" t="str">
        <f t="shared" si="3"/>
        <v/>
      </c>
      <c r="P54" s="8" t="str">
        <f t="shared" si="11"/>
        <v/>
      </c>
      <c r="Q54" s="9" t="str">
        <f t="shared" si="14"/>
        <v/>
      </c>
      <c r="R54" s="1" t="str">
        <f t="shared" si="13"/>
        <v/>
      </c>
    </row>
    <row r="55" spans="7:18">
      <c r="G55" s="1">
        <f t="shared" si="6"/>
        <v>3</v>
      </c>
      <c r="H55" s="1">
        <v>1</v>
      </c>
      <c r="I55" s="1">
        <f t="shared" si="12"/>
        <v>2</v>
      </c>
      <c r="J55" s="35">
        <f t="shared" si="12"/>
        <v>1</v>
      </c>
      <c r="K55" s="1">
        <f t="shared" si="2"/>
        <v>1.1415525114155251E-4</v>
      </c>
      <c r="N55" s="1">
        <f t="shared" si="8"/>
        <v>51</v>
      </c>
      <c r="O55" s="1" t="str">
        <f t="shared" si="3"/>
        <v/>
      </c>
      <c r="P55" s="8" t="str">
        <f t="shared" si="11"/>
        <v/>
      </c>
      <c r="Q55" s="9" t="str">
        <f t="shared" si="14"/>
        <v/>
      </c>
      <c r="R55" s="1" t="str">
        <f t="shared" si="13"/>
        <v/>
      </c>
    </row>
    <row r="56" spans="7:18">
      <c r="G56" s="1">
        <f t="shared" si="6"/>
        <v>3</v>
      </c>
      <c r="H56" s="1">
        <v>1</v>
      </c>
      <c r="I56" s="1">
        <f t="shared" si="12"/>
        <v>3</v>
      </c>
      <c r="J56" s="35">
        <f t="shared" si="12"/>
        <v>1</v>
      </c>
      <c r="K56" s="1">
        <f t="shared" si="2"/>
        <v>1.1415525114155251E-4</v>
      </c>
      <c r="N56" s="1">
        <f t="shared" si="8"/>
        <v>52</v>
      </c>
      <c r="O56" s="1" t="str">
        <f t="shared" si="3"/>
        <v/>
      </c>
      <c r="P56" s="8" t="str">
        <f t="shared" si="11"/>
        <v/>
      </c>
      <c r="Q56" s="9" t="str">
        <f t="shared" si="14"/>
        <v/>
      </c>
      <c r="R56" s="1" t="str">
        <f t="shared" si="13"/>
        <v/>
      </c>
    </row>
    <row r="57" spans="7:18">
      <c r="G57" s="1">
        <f t="shared" si="6"/>
        <v>3</v>
      </c>
      <c r="H57" s="1">
        <v>1</v>
      </c>
      <c r="I57" s="1">
        <f t="shared" si="12"/>
        <v>4</v>
      </c>
      <c r="J57" s="35">
        <f t="shared" si="12"/>
        <v>1</v>
      </c>
      <c r="K57" s="1">
        <f t="shared" si="2"/>
        <v>1.1415525114155251E-4</v>
      </c>
      <c r="N57" s="1">
        <f t="shared" si="8"/>
        <v>53</v>
      </c>
      <c r="O57" s="1" t="str">
        <f t="shared" si="3"/>
        <v/>
      </c>
      <c r="P57" s="8" t="str">
        <f t="shared" si="11"/>
        <v/>
      </c>
      <c r="Q57" s="9" t="str">
        <f t="shared" si="14"/>
        <v/>
      </c>
      <c r="R57" s="1" t="str">
        <f t="shared" si="13"/>
        <v/>
      </c>
    </row>
    <row r="58" spans="7:18">
      <c r="G58" s="1">
        <f t="shared" si="6"/>
        <v>3</v>
      </c>
      <c r="H58" s="1">
        <v>1</v>
      </c>
      <c r="I58" s="1">
        <f t="shared" si="12"/>
        <v>5</v>
      </c>
      <c r="J58" s="35">
        <f t="shared" si="12"/>
        <v>1</v>
      </c>
      <c r="K58" s="1">
        <f t="shared" si="2"/>
        <v>1.1415525114155251E-4</v>
      </c>
      <c r="N58" s="1">
        <f t="shared" si="8"/>
        <v>54</v>
      </c>
      <c r="O58" s="1" t="str">
        <f t="shared" si="3"/>
        <v/>
      </c>
      <c r="P58" s="8" t="str">
        <f t="shared" si="11"/>
        <v/>
      </c>
      <c r="Q58" s="9" t="str">
        <f t="shared" si="14"/>
        <v/>
      </c>
      <c r="R58" s="1" t="str">
        <f t="shared" si="13"/>
        <v/>
      </c>
    </row>
    <row r="59" spans="7:18">
      <c r="G59" s="1">
        <f t="shared" si="6"/>
        <v>3</v>
      </c>
      <c r="H59" s="1">
        <v>1</v>
      </c>
      <c r="I59" s="1">
        <f t="shared" si="12"/>
        <v>6</v>
      </c>
      <c r="J59" s="35">
        <f t="shared" si="12"/>
        <v>2</v>
      </c>
      <c r="K59" s="1">
        <f t="shared" si="2"/>
        <v>1.1415525114155251E-4</v>
      </c>
      <c r="N59" s="1">
        <f t="shared" si="8"/>
        <v>55</v>
      </c>
      <c r="O59" s="1" t="str">
        <f t="shared" si="3"/>
        <v/>
      </c>
      <c r="P59" s="8" t="str">
        <f t="shared" si="11"/>
        <v/>
      </c>
      <c r="Q59" s="9" t="str">
        <f t="shared" si="14"/>
        <v/>
      </c>
      <c r="R59" s="1" t="str">
        <f t="shared" si="13"/>
        <v/>
      </c>
    </row>
    <row r="60" spans="7:18">
      <c r="G60" s="1">
        <f t="shared" si="6"/>
        <v>3</v>
      </c>
      <c r="H60" s="1">
        <v>1</v>
      </c>
      <c r="I60" s="1">
        <f t="shared" si="12"/>
        <v>7</v>
      </c>
      <c r="J60" s="35">
        <f t="shared" si="12"/>
        <v>2</v>
      </c>
      <c r="K60" s="1">
        <f t="shared" si="2"/>
        <v>1.1415525114155251E-4</v>
      </c>
      <c r="N60" s="1">
        <f t="shared" si="8"/>
        <v>56</v>
      </c>
      <c r="O60" s="1" t="str">
        <f t="shared" si="3"/>
        <v/>
      </c>
      <c r="P60" s="8" t="str">
        <f t="shared" si="11"/>
        <v/>
      </c>
      <c r="Q60" s="9" t="str">
        <f t="shared" si="14"/>
        <v/>
      </c>
      <c r="R60" s="1" t="str">
        <f t="shared" si="13"/>
        <v/>
      </c>
    </row>
    <row r="61" spans="7:18">
      <c r="G61" s="1">
        <f t="shared" si="6"/>
        <v>3</v>
      </c>
      <c r="H61" s="1">
        <v>1</v>
      </c>
      <c r="I61" s="1">
        <f t="shared" si="12"/>
        <v>8</v>
      </c>
      <c r="J61" s="35">
        <f t="shared" si="12"/>
        <v>3</v>
      </c>
      <c r="K61" s="1">
        <f t="shared" si="2"/>
        <v>1.1415525114155251E-4</v>
      </c>
      <c r="N61" s="1">
        <f t="shared" si="8"/>
        <v>57</v>
      </c>
      <c r="O61" s="1" t="str">
        <f t="shared" si="3"/>
        <v/>
      </c>
      <c r="P61" s="8" t="str">
        <f t="shared" si="11"/>
        <v/>
      </c>
      <c r="Q61" s="9" t="str">
        <f t="shared" si="14"/>
        <v/>
      </c>
      <c r="R61" s="1" t="str">
        <f t="shared" si="13"/>
        <v/>
      </c>
    </row>
    <row r="62" spans="7:18">
      <c r="G62" s="1">
        <f t="shared" si="6"/>
        <v>3</v>
      </c>
      <c r="H62" s="1">
        <v>1</v>
      </c>
      <c r="I62" s="1">
        <f t="shared" si="12"/>
        <v>9</v>
      </c>
      <c r="J62" s="35">
        <f t="shared" si="12"/>
        <v>3</v>
      </c>
      <c r="K62" s="1">
        <f t="shared" si="2"/>
        <v>1.1415525114155251E-4</v>
      </c>
      <c r="N62" s="1">
        <f t="shared" si="8"/>
        <v>58</v>
      </c>
      <c r="O62" s="1" t="str">
        <f t="shared" si="3"/>
        <v/>
      </c>
      <c r="P62" s="8" t="str">
        <f t="shared" si="11"/>
        <v/>
      </c>
      <c r="Q62" s="9" t="str">
        <f t="shared" si="14"/>
        <v/>
      </c>
      <c r="R62" s="1" t="str">
        <f t="shared" si="13"/>
        <v/>
      </c>
    </row>
    <row r="63" spans="7:18">
      <c r="G63" s="1">
        <f t="shared" si="6"/>
        <v>3</v>
      </c>
      <c r="H63" s="1">
        <v>1</v>
      </c>
      <c r="I63" s="1">
        <f t="shared" si="12"/>
        <v>10</v>
      </c>
      <c r="J63" s="35">
        <f t="shared" si="12"/>
        <v>4</v>
      </c>
      <c r="K63" s="1">
        <f t="shared" si="2"/>
        <v>1.1415525114155251E-4</v>
      </c>
      <c r="N63" s="1">
        <f t="shared" si="8"/>
        <v>59</v>
      </c>
      <c r="O63" s="1" t="str">
        <f t="shared" si="3"/>
        <v/>
      </c>
      <c r="P63" s="8" t="str">
        <f t="shared" si="11"/>
        <v/>
      </c>
      <c r="Q63" s="9" t="str">
        <f t="shared" si="14"/>
        <v/>
      </c>
      <c r="R63" s="1" t="str">
        <f t="shared" si="13"/>
        <v/>
      </c>
    </row>
    <row r="64" spans="7:18">
      <c r="G64" s="1">
        <f t="shared" si="6"/>
        <v>3</v>
      </c>
      <c r="H64" s="1">
        <v>1</v>
      </c>
      <c r="I64" s="1">
        <f t="shared" si="12"/>
        <v>11</v>
      </c>
      <c r="J64" s="35">
        <f t="shared" si="12"/>
        <v>4</v>
      </c>
      <c r="K64" s="1">
        <f t="shared" si="2"/>
        <v>1.1415525114155251E-4</v>
      </c>
      <c r="N64" s="1">
        <f t="shared" si="8"/>
        <v>60</v>
      </c>
      <c r="O64" s="1" t="str">
        <f t="shared" si="3"/>
        <v/>
      </c>
      <c r="P64" s="8" t="str">
        <f t="shared" si="11"/>
        <v/>
      </c>
      <c r="Q64" s="9" t="str">
        <f t="shared" si="14"/>
        <v/>
      </c>
      <c r="R64" s="1" t="str">
        <f t="shared" si="13"/>
        <v/>
      </c>
    </row>
    <row r="65" spans="7:18">
      <c r="G65" s="1">
        <f t="shared" si="6"/>
        <v>3</v>
      </c>
      <c r="H65" s="1">
        <v>1</v>
      </c>
      <c r="I65" s="1">
        <f t="shared" si="12"/>
        <v>12</v>
      </c>
      <c r="J65" s="35">
        <f t="shared" si="12"/>
        <v>5</v>
      </c>
      <c r="K65" s="1">
        <f t="shared" si="2"/>
        <v>1.1415525114155251E-4</v>
      </c>
      <c r="N65" s="1">
        <f t="shared" si="8"/>
        <v>61</v>
      </c>
      <c r="O65" s="1" t="str">
        <f t="shared" si="3"/>
        <v/>
      </c>
      <c r="P65" s="8" t="str">
        <f t="shared" si="11"/>
        <v/>
      </c>
      <c r="Q65" s="9" t="str">
        <f t="shared" si="14"/>
        <v/>
      </c>
      <c r="R65" s="1" t="str">
        <f t="shared" si="13"/>
        <v/>
      </c>
    </row>
    <row r="66" spans="7:18">
      <c r="G66" s="1">
        <f t="shared" si="6"/>
        <v>3</v>
      </c>
      <c r="H66" s="1">
        <v>1</v>
      </c>
      <c r="I66" s="1">
        <f t="shared" si="12"/>
        <v>13</v>
      </c>
      <c r="J66" s="35">
        <f t="shared" si="12"/>
        <v>5</v>
      </c>
      <c r="K66" s="1">
        <f t="shared" si="2"/>
        <v>1.1415525114155251E-4</v>
      </c>
      <c r="N66" s="1">
        <f t="shared" si="8"/>
        <v>62</v>
      </c>
      <c r="O66" s="1" t="str">
        <f t="shared" si="3"/>
        <v/>
      </c>
      <c r="P66" s="8" t="str">
        <f t="shared" si="11"/>
        <v/>
      </c>
      <c r="Q66" s="9" t="str">
        <f t="shared" si="14"/>
        <v/>
      </c>
      <c r="R66" s="1" t="str">
        <f t="shared" si="13"/>
        <v/>
      </c>
    </row>
    <row r="67" spans="7:18">
      <c r="G67" s="1">
        <f t="shared" si="6"/>
        <v>3</v>
      </c>
      <c r="H67" s="1">
        <v>1</v>
      </c>
      <c r="I67" s="1">
        <f t="shared" si="12"/>
        <v>14</v>
      </c>
      <c r="J67" s="35">
        <f t="shared" si="12"/>
        <v>6</v>
      </c>
      <c r="K67" s="1">
        <f t="shared" si="2"/>
        <v>1.1415525114155251E-4</v>
      </c>
      <c r="N67" s="1">
        <f t="shared" si="8"/>
        <v>63</v>
      </c>
      <c r="O67" s="1" t="str">
        <f t="shared" si="3"/>
        <v/>
      </c>
      <c r="P67" s="8" t="str">
        <f t="shared" si="11"/>
        <v/>
      </c>
      <c r="Q67" s="9" t="str">
        <f t="shared" si="14"/>
        <v/>
      </c>
      <c r="R67" s="1" t="str">
        <f t="shared" si="13"/>
        <v/>
      </c>
    </row>
    <row r="68" spans="7:18">
      <c r="G68" s="1">
        <f t="shared" si="6"/>
        <v>3</v>
      </c>
      <c r="H68" s="1">
        <v>1</v>
      </c>
      <c r="I68" s="1">
        <f t="shared" si="12"/>
        <v>15</v>
      </c>
      <c r="J68" s="35">
        <f t="shared" si="12"/>
        <v>6</v>
      </c>
      <c r="K68" s="1">
        <f t="shared" si="2"/>
        <v>1.1415525114155251E-4</v>
      </c>
      <c r="N68" s="1">
        <f t="shared" si="8"/>
        <v>64</v>
      </c>
      <c r="O68" s="1" t="str">
        <f t="shared" si="3"/>
        <v/>
      </c>
      <c r="P68" s="8" t="str">
        <f t="shared" si="11"/>
        <v/>
      </c>
      <c r="Q68" s="9" t="str">
        <f t="shared" si="14"/>
        <v/>
      </c>
      <c r="R68" s="1" t="str">
        <f t="shared" si="13"/>
        <v/>
      </c>
    </row>
    <row r="69" spans="7:18">
      <c r="G69" s="1">
        <f t="shared" si="6"/>
        <v>3</v>
      </c>
      <c r="H69" s="1">
        <v>1</v>
      </c>
      <c r="I69" s="1">
        <f t="shared" si="12"/>
        <v>16</v>
      </c>
      <c r="J69" s="35">
        <f t="shared" si="12"/>
        <v>7</v>
      </c>
      <c r="K69" s="1">
        <f t="shared" si="2"/>
        <v>1.1415525114155251E-4</v>
      </c>
      <c r="N69" s="1">
        <f t="shared" si="8"/>
        <v>65</v>
      </c>
      <c r="O69" s="1" t="str">
        <f t="shared" si="3"/>
        <v/>
      </c>
      <c r="P69" s="8" t="str">
        <f t="shared" si="11"/>
        <v/>
      </c>
      <c r="Q69" s="9" t="str">
        <f t="shared" si="14"/>
        <v/>
      </c>
      <c r="R69" s="1" t="str">
        <f t="shared" si="13"/>
        <v/>
      </c>
    </row>
    <row r="70" spans="7:18">
      <c r="G70" s="1">
        <f t="shared" si="6"/>
        <v>3</v>
      </c>
      <c r="H70" s="1">
        <v>1</v>
      </c>
      <c r="I70" s="1">
        <f t="shared" si="12"/>
        <v>17</v>
      </c>
      <c r="J70" s="35">
        <f t="shared" si="12"/>
        <v>7</v>
      </c>
      <c r="K70" s="1">
        <f t="shared" ref="K70:K133" si="15">1/8760</f>
        <v>1.1415525114155251E-4</v>
      </c>
      <c r="N70" s="1">
        <f t="shared" si="8"/>
        <v>66</v>
      </c>
      <c r="O70" s="1" t="str">
        <f t="shared" ref="O70:O72" si="16">IF($N70&lt;$E$5+1,$N70,IF(N70&lt;$E$5+$E$6+1,$N70-$E$5,IF(N70&lt;$E$5+$E$6+$E$7+1,$N70-$E$5-$E$6,IF(N70&lt;$E$5+$E$6+$E$7+$E$8+1,$N70-$E$5-$E$6-$E$7,""))))</f>
        <v/>
      </c>
      <c r="P70" s="8" t="str">
        <f t="shared" ref="P70:P72" si="17">IF(N70&lt;SUM($E$5:$E$16)+1,CONCATENATE("TS",N70),"")</f>
        <v/>
      </c>
      <c r="Q70" s="9" t="str">
        <f t="shared" ref="Q70:Q72" si="18">IFERROR(ROUND(R70,$Q$3),"")</f>
        <v/>
      </c>
      <c r="R70" s="1" t="str">
        <f t="shared" si="13"/>
        <v/>
      </c>
    </row>
    <row r="71" spans="7:18">
      <c r="G71" s="1">
        <f t="shared" ref="G71:G134" si="19">IF(I70=23,G70+1,G70)</f>
        <v>3</v>
      </c>
      <c r="H71" s="1">
        <v>1</v>
      </c>
      <c r="I71" s="1">
        <f t="shared" si="12"/>
        <v>18</v>
      </c>
      <c r="J71" s="35">
        <f t="shared" si="12"/>
        <v>8</v>
      </c>
      <c r="K71" s="1">
        <f t="shared" si="15"/>
        <v>1.1415525114155251E-4</v>
      </c>
      <c r="N71" s="1">
        <f t="shared" ref="N71:N72" si="20">N70+1</f>
        <v>67</v>
      </c>
      <c r="O71" s="1" t="str">
        <f t="shared" si="16"/>
        <v/>
      </c>
      <c r="P71" s="8" t="str">
        <f t="shared" si="17"/>
        <v/>
      </c>
      <c r="Q71" s="9" t="str">
        <f t="shared" si="18"/>
        <v/>
      </c>
      <c r="R71" s="1" t="str">
        <f t="shared" si="13"/>
        <v/>
      </c>
    </row>
    <row r="72" spans="7:18">
      <c r="G72" s="1">
        <f t="shared" si="19"/>
        <v>3</v>
      </c>
      <c r="H72" s="1">
        <v>1</v>
      </c>
      <c r="I72" s="1">
        <f t="shared" si="12"/>
        <v>19</v>
      </c>
      <c r="J72" s="35">
        <f t="shared" si="12"/>
        <v>8</v>
      </c>
      <c r="K72" s="1">
        <f t="shared" si="15"/>
        <v>1.1415525114155251E-4</v>
      </c>
      <c r="N72" s="1">
        <f t="shared" si="20"/>
        <v>68</v>
      </c>
      <c r="O72" s="1" t="str">
        <f t="shared" si="16"/>
        <v/>
      </c>
      <c r="P72" s="8" t="str">
        <f t="shared" si="17"/>
        <v/>
      </c>
      <c r="Q72" s="9" t="str">
        <f t="shared" si="18"/>
        <v/>
      </c>
      <c r="R72" s="1" t="str">
        <f t="shared" si="13"/>
        <v/>
      </c>
    </row>
    <row r="73" spans="7:18">
      <c r="G73" s="1">
        <f t="shared" si="19"/>
        <v>3</v>
      </c>
      <c r="H73" s="1">
        <v>1</v>
      </c>
      <c r="I73" s="1">
        <f t="shared" si="12"/>
        <v>20</v>
      </c>
      <c r="J73" s="35">
        <f t="shared" si="12"/>
        <v>9</v>
      </c>
      <c r="K73" s="1">
        <f t="shared" si="15"/>
        <v>1.1415525114155251E-4</v>
      </c>
    </row>
    <row r="74" spans="7:18">
      <c r="G74" s="1">
        <f t="shared" si="19"/>
        <v>3</v>
      </c>
      <c r="H74" s="1">
        <v>1</v>
      </c>
      <c r="I74" s="1">
        <f t="shared" si="12"/>
        <v>21</v>
      </c>
      <c r="J74" s="35">
        <f t="shared" si="12"/>
        <v>9</v>
      </c>
      <c r="K74" s="1">
        <f t="shared" si="15"/>
        <v>1.1415525114155251E-4</v>
      </c>
    </row>
    <row r="75" spans="7:18">
      <c r="G75" s="1">
        <f t="shared" si="19"/>
        <v>3</v>
      </c>
      <c r="H75" s="1">
        <v>1</v>
      </c>
      <c r="I75" s="1">
        <f t="shared" si="12"/>
        <v>22</v>
      </c>
      <c r="J75" s="35">
        <f t="shared" si="12"/>
        <v>10</v>
      </c>
      <c r="K75" s="1">
        <f t="shared" si="15"/>
        <v>1.1415525114155251E-4</v>
      </c>
    </row>
    <row r="76" spans="7:18">
      <c r="G76" s="1">
        <f t="shared" si="19"/>
        <v>3</v>
      </c>
      <c r="H76" s="1">
        <v>1</v>
      </c>
      <c r="I76" s="1">
        <f t="shared" si="12"/>
        <v>23</v>
      </c>
      <c r="J76" s="35">
        <f t="shared" si="12"/>
        <v>10</v>
      </c>
      <c r="K76" s="1">
        <f t="shared" si="15"/>
        <v>1.1415525114155251E-4</v>
      </c>
    </row>
    <row r="77" spans="7:18">
      <c r="G77" s="1">
        <f t="shared" si="19"/>
        <v>4</v>
      </c>
      <c r="H77" s="1">
        <v>1</v>
      </c>
      <c r="I77" s="1">
        <f t="shared" si="12"/>
        <v>0</v>
      </c>
      <c r="J77" s="35">
        <f t="shared" si="12"/>
        <v>1</v>
      </c>
      <c r="K77" s="1">
        <f t="shared" si="15"/>
        <v>1.1415525114155251E-4</v>
      </c>
    </row>
    <row r="78" spans="7:18">
      <c r="G78" s="1">
        <f t="shared" si="19"/>
        <v>4</v>
      </c>
      <c r="H78" s="1">
        <v>1</v>
      </c>
      <c r="I78" s="1">
        <f t="shared" si="12"/>
        <v>1</v>
      </c>
      <c r="J78" s="35">
        <f t="shared" si="12"/>
        <v>1</v>
      </c>
      <c r="K78" s="1">
        <f t="shared" si="15"/>
        <v>1.1415525114155251E-4</v>
      </c>
    </row>
    <row r="79" spans="7:18">
      <c r="G79" s="1">
        <f t="shared" si="19"/>
        <v>4</v>
      </c>
      <c r="H79" s="1">
        <v>1</v>
      </c>
      <c r="I79" s="1">
        <f t="shared" si="12"/>
        <v>2</v>
      </c>
      <c r="J79" s="35">
        <f t="shared" si="12"/>
        <v>1</v>
      </c>
      <c r="K79" s="1">
        <f t="shared" si="15"/>
        <v>1.1415525114155251E-4</v>
      </c>
    </row>
    <row r="80" spans="7:18">
      <c r="G80" s="1">
        <f t="shared" si="19"/>
        <v>4</v>
      </c>
      <c r="H80" s="1">
        <v>1</v>
      </c>
      <c r="I80" s="1">
        <f t="shared" si="12"/>
        <v>3</v>
      </c>
      <c r="J80" s="35">
        <f t="shared" si="12"/>
        <v>1</v>
      </c>
      <c r="K80" s="1">
        <f t="shared" si="15"/>
        <v>1.1415525114155251E-4</v>
      </c>
    </row>
    <row r="81" spans="7:11">
      <c r="G81" s="1">
        <f t="shared" si="19"/>
        <v>4</v>
      </c>
      <c r="H81" s="1">
        <v>1</v>
      </c>
      <c r="I81" s="1">
        <f t="shared" si="12"/>
        <v>4</v>
      </c>
      <c r="J81" s="35">
        <f t="shared" si="12"/>
        <v>1</v>
      </c>
      <c r="K81" s="1">
        <f t="shared" si="15"/>
        <v>1.1415525114155251E-4</v>
      </c>
    </row>
    <row r="82" spans="7:11">
      <c r="G82" s="1">
        <f t="shared" si="19"/>
        <v>4</v>
      </c>
      <c r="H82" s="1">
        <v>1</v>
      </c>
      <c r="I82" s="1">
        <f t="shared" si="12"/>
        <v>5</v>
      </c>
      <c r="J82" s="35">
        <f t="shared" si="12"/>
        <v>1</v>
      </c>
      <c r="K82" s="1">
        <f t="shared" si="15"/>
        <v>1.1415525114155251E-4</v>
      </c>
    </row>
    <row r="83" spans="7:11">
      <c r="G83" s="1">
        <f t="shared" si="19"/>
        <v>4</v>
      </c>
      <c r="H83" s="1">
        <v>1</v>
      </c>
      <c r="I83" s="1">
        <f t="shared" si="12"/>
        <v>6</v>
      </c>
      <c r="J83" s="35">
        <f t="shared" si="12"/>
        <v>2</v>
      </c>
      <c r="K83" s="1">
        <f t="shared" si="15"/>
        <v>1.1415525114155251E-4</v>
      </c>
    </row>
    <row r="84" spans="7:11">
      <c r="G84" s="1">
        <f t="shared" si="19"/>
        <v>4</v>
      </c>
      <c r="H84" s="1">
        <v>1</v>
      </c>
      <c r="I84" s="1">
        <f t="shared" si="12"/>
        <v>7</v>
      </c>
      <c r="J84" s="35">
        <f t="shared" si="12"/>
        <v>2</v>
      </c>
      <c r="K84" s="1">
        <f t="shared" si="15"/>
        <v>1.1415525114155251E-4</v>
      </c>
    </row>
    <row r="85" spans="7:11">
      <c r="G85" s="1">
        <f t="shared" si="19"/>
        <v>4</v>
      </c>
      <c r="H85" s="1">
        <v>1</v>
      </c>
      <c r="I85" s="1">
        <f t="shared" si="12"/>
        <v>8</v>
      </c>
      <c r="J85" s="35">
        <f t="shared" si="12"/>
        <v>3</v>
      </c>
      <c r="K85" s="1">
        <f t="shared" si="15"/>
        <v>1.1415525114155251E-4</v>
      </c>
    </row>
    <row r="86" spans="7:11">
      <c r="G86" s="1">
        <f t="shared" si="19"/>
        <v>4</v>
      </c>
      <c r="H86" s="1">
        <v>1</v>
      </c>
      <c r="I86" s="1">
        <f t="shared" si="12"/>
        <v>9</v>
      </c>
      <c r="J86" s="35">
        <f t="shared" si="12"/>
        <v>3</v>
      </c>
      <c r="K86" s="1">
        <f t="shared" si="15"/>
        <v>1.1415525114155251E-4</v>
      </c>
    </row>
    <row r="87" spans="7:11">
      <c r="G87" s="1">
        <f t="shared" si="19"/>
        <v>4</v>
      </c>
      <c r="H87" s="1">
        <v>1</v>
      </c>
      <c r="I87" s="1">
        <f t="shared" si="12"/>
        <v>10</v>
      </c>
      <c r="J87" s="35">
        <f t="shared" si="12"/>
        <v>4</v>
      </c>
      <c r="K87" s="1">
        <f t="shared" si="15"/>
        <v>1.1415525114155251E-4</v>
      </c>
    </row>
    <row r="88" spans="7:11">
      <c r="G88" s="1">
        <f t="shared" si="19"/>
        <v>4</v>
      </c>
      <c r="H88" s="1">
        <v>1</v>
      </c>
      <c r="I88" s="1">
        <f t="shared" si="12"/>
        <v>11</v>
      </c>
      <c r="J88" s="35">
        <f t="shared" si="12"/>
        <v>4</v>
      </c>
      <c r="K88" s="1">
        <f t="shared" si="15"/>
        <v>1.1415525114155251E-4</v>
      </c>
    </row>
    <row r="89" spans="7:11">
      <c r="G89" s="1">
        <f t="shared" si="19"/>
        <v>4</v>
      </c>
      <c r="H89" s="1">
        <v>1</v>
      </c>
      <c r="I89" s="1">
        <f t="shared" si="12"/>
        <v>12</v>
      </c>
      <c r="J89" s="35">
        <f t="shared" si="12"/>
        <v>5</v>
      </c>
      <c r="K89" s="1">
        <f t="shared" si="15"/>
        <v>1.1415525114155251E-4</v>
      </c>
    </row>
    <row r="90" spans="7:11">
      <c r="G90" s="1">
        <f t="shared" si="19"/>
        <v>4</v>
      </c>
      <c r="H90" s="1">
        <v>1</v>
      </c>
      <c r="I90" s="1">
        <f t="shared" si="12"/>
        <v>13</v>
      </c>
      <c r="J90" s="35">
        <f t="shared" si="12"/>
        <v>5</v>
      </c>
      <c r="K90" s="1">
        <f t="shared" si="15"/>
        <v>1.1415525114155251E-4</v>
      </c>
    </row>
    <row r="91" spans="7:11">
      <c r="G91" s="1">
        <f t="shared" si="19"/>
        <v>4</v>
      </c>
      <c r="H91" s="1">
        <v>1</v>
      </c>
      <c r="I91" s="1">
        <f t="shared" si="12"/>
        <v>14</v>
      </c>
      <c r="J91" s="35">
        <f t="shared" si="12"/>
        <v>6</v>
      </c>
      <c r="K91" s="1">
        <f t="shared" si="15"/>
        <v>1.1415525114155251E-4</v>
      </c>
    </row>
    <row r="92" spans="7:11">
      <c r="G92" s="1">
        <f t="shared" si="19"/>
        <v>4</v>
      </c>
      <c r="H92" s="1">
        <v>1</v>
      </c>
      <c r="I92" s="1">
        <f t="shared" si="12"/>
        <v>15</v>
      </c>
      <c r="J92" s="35">
        <f t="shared" si="12"/>
        <v>6</v>
      </c>
      <c r="K92" s="1">
        <f t="shared" si="15"/>
        <v>1.1415525114155251E-4</v>
      </c>
    </row>
    <row r="93" spans="7:11">
      <c r="G93" s="1">
        <f t="shared" si="19"/>
        <v>4</v>
      </c>
      <c r="H93" s="1">
        <v>1</v>
      </c>
      <c r="I93" s="1">
        <f t="shared" ref="I93:J156" si="21">I69</f>
        <v>16</v>
      </c>
      <c r="J93" s="35">
        <f t="shared" si="21"/>
        <v>7</v>
      </c>
      <c r="K93" s="1">
        <f t="shared" si="15"/>
        <v>1.1415525114155251E-4</v>
      </c>
    </row>
    <row r="94" spans="7:11">
      <c r="G94" s="1">
        <f t="shared" si="19"/>
        <v>4</v>
      </c>
      <c r="H94" s="1">
        <v>1</v>
      </c>
      <c r="I94" s="1">
        <f t="shared" si="21"/>
        <v>17</v>
      </c>
      <c r="J94" s="35">
        <f t="shared" si="21"/>
        <v>7</v>
      </c>
      <c r="K94" s="1">
        <f t="shared" si="15"/>
        <v>1.1415525114155251E-4</v>
      </c>
    </row>
    <row r="95" spans="7:11">
      <c r="G95" s="1">
        <f t="shared" si="19"/>
        <v>4</v>
      </c>
      <c r="H95" s="1">
        <v>1</v>
      </c>
      <c r="I95" s="1">
        <f t="shared" si="21"/>
        <v>18</v>
      </c>
      <c r="J95" s="35">
        <f t="shared" si="21"/>
        <v>8</v>
      </c>
      <c r="K95" s="1">
        <f t="shared" si="15"/>
        <v>1.1415525114155251E-4</v>
      </c>
    </row>
    <row r="96" spans="7:11">
      <c r="G96" s="1">
        <f t="shared" si="19"/>
        <v>4</v>
      </c>
      <c r="H96" s="1">
        <v>1</v>
      </c>
      <c r="I96" s="1">
        <f t="shared" si="21"/>
        <v>19</v>
      </c>
      <c r="J96" s="35">
        <f t="shared" si="21"/>
        <v>8</v>
      </c>
      <c r="K96" s="1">
        <f t="shared" si="15"/>
        <v>1.1415525114155251E-4</v>
      </c>
    </row>
    <row r="97" spans="7:11">
      <c r="G97" s="1">
        <f t="shared" si="19"/>
        <v>4</v>
      </c>
      <c r="H97" s="1">
        <v>1</v>
      </c>
      <c r="I97" s="1">
        <f t="shared" si="21"/>
        <v>20</v>
      </c>
      <c r="J97" s="35">
        <f t="shared" si="21"/>
        <v>9</v>
      </c>
      <c r="K97" s="1">
        <f t="shared" si="15"/>
        <v>1.1415525114155251E-4</v>
      </c>
    </row>
    <row r="98" spans="7:11">
      <c r="G98" s="1">
        <f t="shared" si="19"/>
        <v>4</v>
      </c>
      <c r="H98" s="1">
        <v>1</v>
      </c>
      <c r="I98" s="1">
        <f t="shared" si="21"/>
        <v>21</v>
      </c>
      <c r="J98" s="35">
        <f t="shared" si="21"/>
        <v>9</v>
      </c>
      <c r="K98" s="1">
        <f t="shared" si="15"/>
        <v>1.1415525114155251E-4</v>
      </c>
    </row>
    <row r="99" spans="7:11">
      <c r="G99" s="1">
        <f t="shared" si="19"/>
        <v>4</v>
      </c>
      <c r="H99" s="1">
        <v>1</v>
      </c>
      <c r="I99" s="1">
        <f t="shared" si="21"/>
        <v>22</v>
      </c>
      <c r="J99" s="35">
        <f t="shared" si="21"/>
        <v>10</v>
      </c>
      <c r="K99" s="1">
        <f t="shared" si="15"/>
        <v>1.1415525114155251E-4</v>
      </c>
    </row>
    <row r="100" spans="7:11">
      <c r="G100" s="1">
        <f t="shared" si="19"/>
        <v>4</v>
      </c>
      <c r="H100" s="1">
        <v>1</v>
      </c>
      <c r="I100" s="1">
        <f t="shared" si="21"/>
        <v>23</v>
      </c>
      <c r="J100" s="35">
        <f t="shared" si="21"/>
        <v>10</v>
      </c>
      <c r="K100" s="1">
        <f t="shared" si="15"/>
        <v>1.1415525114155251E-4</v>
      </c>
    </row>
    <row r="101" spans="7:11">
      <c r="G101" s="1">
        <f t="shared" si="19"/>
        <v>5</v>
      </c>
      <c r="H101" s="1">
        <v>1</v>
      </c>
      <c r="I101" s="1">
        <f t="shared" si="21"/>
        <v>0</v>
      </c>
      <c r="J101" s="35">
        <v>1</v>
      </c>
      <c r="K101" s="1">
        <f t="shared" si="15"/>
        <v>1.1415525114155251E-4</v>
      </c>
    </row>
    <row r="102" spans="7:11">
      <c r="G102" s="1">
        <f t="shared" si="19"/>
        <v>5</v>
      </c>
      <c r="H102" s="1">
        <v>1</v>
      </c>
      <c r="I102" s="1">
        <f t="shared" si="21"/>
        <v>1</v>
      </c>
      <c r="J102" s="35">
        <v>1</v>
      </c>
      <c r="K102" s="1">
        <f t="shared" si="15"/>
        <v>1.1415525114155251E-4</v>
      </c>
    </row>
    <row r="103" spans="7:11">
      <c r="G103" s="1">
        <f t="shared" si="19"/>
        <v>5</v>
      </c>
      <c r="H103" s="1">
        <v>1</v>
      </c>
      <c r="I103" s="1">
        <f t="shared" si="21"/>
        <v>2</v>
      </c>
      <c r="J103" s="35">
        <v>1</v>
      </c>
      <c r="K103" s="1">
        <f t="shared" si="15"/>
        <v>1.1415525114155251E-4</v>
      </c>
    </row>
    <row r="104" spans="7:11">
      <c r="G104" s="1">
        <f t="shared" si="19"/>
        <v>5</v>
      </c>
      <c r="H104" s="1">
        <v>1</v>
      </c>
      <c r="I104" s="1">
        <f t="shared" si="21"/>
        <v>3</v>
      </c>
      <c r="J104" s="35">
        <v>1</v>
      </c>
      <c r="K104" s="1">
        <f t="shared" si="15"/>
        <v>1.1415525114155251E-4</v>
      </c>
    </row>
    <row r="105" spans="7:11">
      <c r="G105" s="1">
        <f t="shared" si="19"/>
        <v>5</v>
      </c>
      <c r="H105" s="1">
        <v>1</v>
      </c>
      <c r="I105" s="1">
        <f t="shared" si="21"/>
        <v>4</v>
      </c>
      <c r="J105" s="35">
        <v>1</v>
      </c>
      <c r="K105" s="1">
        <f t="shared" si="15"/>
        <v>1.1415525114155251E-4</v>
      </c>
    </row>
    <row r="106" spans="7:11">
      <c r="G106" s="1">
        <f t="shared" si="19"/>
        <v>5</v>
      </c>
      <c r="H106" s="1">
        <v>1</v>
      </c>
      <c r="I106" s="1">
        <f t="shared" si="21"/>
        <v>5</v>
      </c>
      <c r="J106" s="35">
        <v>1</v>
      </c>
      <c r="K106" s="1">
        <f t="shared" si="15"/>
        <v>1.1415525114155251E-4</v>
      </c>
    </row>
    <row r="107" spans="7:11">
      <c r="G107" s="1">
        <f t="shared" si="19"/>
        <v>5</v>
      </c>
      <c r="H107" s="1">
        <v>1</v>
      </c>
      <c r="I107" s="1">
        <f t="shared" si="21"/>
        <v>6</v>
      </c>
      <c r="J107" s="35">
        <v>2</v>
      </c>
      <c r="K107" s="1">
        <f t="shared" si="15"/>
        <v>1.1415525114155251E-4</v>
      </c>
    </row>
    <row r="108" spans="7:11">
      <c r="G108" s="1">
        <f t="shared" si="19"/>
        <v>5</v>
      </c>
      <c r="H108" s="1">
        <v>1</v>
      </c>
      <c r="I108" s="1">
        <f t="shared" si="21"/>
        <v>7</v>
      </c>
      <c r="J108" s="35">
        <v>2</v>
      </c>
      <c r="K108" s="1">
        <f t="shared" si="15"/>
        <v>1.1415525114155251E-4</v>
      </c>
    </row>
    <row r="109" spans="7:11">
      <c r="G109" s="1">
        <f t="shared" si="19"/>
        <v>5</v>
      </c>
      <c r="H109" s="1">
        <v>1</v>
      </c>
      <c r="I109" s="1">
        <f t="shared" si="21"/>
        <v>8</v>
      </c>
      <c r="J109" s="35">
        <v>3</v>
      </c>
      <c r="K109" s="1">
        <f t="shared" si="15"/>
        <v>1.1415525114155251E-4</v>
      </c>
    </row>
    <row r="110" spans="7:11">
      <c r="G110" s="1">
        <f t="shared" si="19"/>
        <v>5</v>
      </c>
      <c r="H110" s="1">
        <v>1</v>
      </c>
      <c r="I110" s="1">
        <f t="shared" si="21"/>
        <v>9</v>
      </c>
      <c r="J110" s="35">
        <v>3</v>
      </c>
      <c r="K110" s="1">
        <f t="shared" si="15"/>
        <v>1.1415525114155251E-4</v>
      </c>
    </row>
    <row r="111" spans="7:11">
      <c r="G111" s="1">
        <f t="shared" si="19"/>
        <v>5</v>
      </c>
      <c r="H111" s="1">
        <v>1</v>
      </c>
      <c r="I111" s="1">
        <f t="shared" si="21"/>
        <v>10</v>
      </c>
      <c r="J111" s="35">
        <v>4</v>
      </c>
      <c r="K111" s="1">
        <f t="shared" si="15"/>
        <v>1.1415525114155251E-4</v>
      </c>
    </row>
    <row r="112" spans="7:11">
      <c r="G112" s="1">
        <f t="shared" si="19"/>
        <v>5</v>
      </c>
      <c r="H112" s="1">
        <v>1</v>
      </c>
      <c r="I112" s="1">
        <f t="shared" si="21"/>
        <v>11</v>
      </c>
      <c r="J112" s="35">
        <v>4</v>
      </c>
      <c r="K112" s="1">
        <f t="shared" si="15"/>
        <v>1.1415525114155251E-4</v>
      </c>
    </row>
    <row r="113" spans="7:11">
      <c r="G113" s="1">
        <f t="shared" si="19"/>
        <v>5</v>
      </c>
      <c r="H113" s="1">
        <v>1</v>
      </c>
      <c r="I113" s="1">
        <f t="shared" si="21"/>
        <v>12</v>
      </c>
      <c r="J113" s="35">
        <v>5</v>
      </c>
      <c r="K113" s="1">
        <f t="shared" si="15"/>
        <v>1.1415525114155251E-4</v>
      </c>
    </row>
    <row r="114" spans="7:11">
      <c r="G114" s="1">
        <f t="shared" si="19"/>
        <v>5</v>
      </c>
      <c r="H114" s="1">
        <v>1</v>
      </c>
      <c r="I114" s="1">
        <f t="shared" si="21"/>
        <v>13</v>
      </c>
      <c r="J114" s="35">
        <v>5</v>
      </c>
      <c r="K114" s="1">
        <f t="shared" si="15"/>
        <v>1.1415525114155251E-4</v>
      </c>
    </row>
    <row r="115" spans="7:11">
      <c r="G115" s="1">
        <f t="shared" si="19"/>
        <v>5</v>
      </c>
      <c r="H115" s="1">
        <v>1</v>
      </c>
      <c r="I115" s="1">
        <f t="shared" si="21"/>
        <v>14</v>
      </c>
      <c r="J115" s="35">
        <v>6</v>
      </c>
      <c r="K115" s="1">
        <f t="shared" si="15"/>
        <v>1.1415525114155251E-4</v>
      </c>
    </row>
    <row r="116" spans="7:11">
      <c r="G116" s="1">
        <f t="shared" si="19"/>
        <v>5</v>
      </c>
      <c r="H116" s="1">
        <v>1</v>
      </c>
      <c r="I116" s="1">
        <f t="shared" si="21"/>
        <v>15</v>
      </c>
      <c r="J116" s="35">
        <v>6</v>
      </c>
      <c r="K116" s="1">
        <f t="shared" si="15"/>
        <v>1.1415525114155251E-4</v>
      </c>
    </row>
    <row r="117" spans="7:11">
      <c r="G117" s="1">
        <f t="shared" si="19"/>
        <v>5</v>
      </c>
      <c r="H117" s="1">
        <v>1</v>
      </c>
      <c r="I117" s="1">
        <f t="shared" si="21"/>
        <v>16</v>
      </c>
      <c r="J117" s="35">
        <v>7</v>
      </c>
      <c r="K117" s="1">
        <f t="shared" si="15"/>
        <v>1.1415525114155251E-4</v>
      </c>
    </row>
    <row r="118" spans="7:11">
      <c r="G118" s="1">
        <f t="shared" si="19"/>
        <v>5</v>
      </c>
      <c r="H118" s="1">
        <v>1</v>
      </c>
      <c r="I118" s="1">
        <f t="shared" si="21"/>
        <v>17</v>
      </c>
      <c r="J118" s="35">
        <v>7</v>
      </c>
      <c r="K118" s="1">
        <f t="shared" si="15"/>
        <v>1.1415525114155251E-4</v>
      </c>
    </row>
    <row r="119" spans="7:11">
      <c r="G119" s="1">
        <f t="shared" si="19"/>
        <v>5</v>
      </c>
      <c r="H119" s="1">
        <v>1</v>
      </c>
      <c r="I119" s="1">
        <f t="shared" si="21"/>
        <v>18</v>
      </c>
      <c r="J119" s="35">
        <v>7</v>
      </c>
      <c r="K119" s="1">
        <f t="shared" si="15"/>
        <v>1.1415525114155251E-4</v>
      </c>
    </row>
    <row r="120" spans="7:11">
      <c r="G120" s="1">
        <f t="shared" si="19"/>
        <v>5</v>
      </c>
      <c r="H120" s="1">
        <v>1</v>
      </c>
      <c r="I120" s="1">
        <f t="shared" si="21"/>
        <v>19</v>
      </c>
      <c r="J120" s="35">
        <v>8</v>
      </c>
      <c r="K120" s="1">
        <f t="shared" si="15"/>
        <v>1.1415525114155251E-4</v>
      </c>
    </row>
    <row r="121" spans="7:11">
      <c r="G121" s="1">
        <f t="shared" si="19"/>
        <v>5</v>
      </c>
      <c r="H121" s="1">
        <v>1</v>
      </c>
      <c r="I121" s="1">
        <f t="shared" si="21"/>
        <v>20</v>
      </c>
      <c r="J121" s="35">
        <v>9</v>
      </c>
      <c r="K121" s="1">
        <f t="shared" si="15"/>
        <v>1.1415525114155251E-4</v>
      </c>
    </row>
    <row r="122" spans="7:11">
      <c r="G122" s="1">
        <f t="shared" si="19"/>
        <v>5</v>
      </c>
      <c r="H122" s="1">
        <v>1</v>
      </c>
      <c r="I122" s="1">
        <f t="shared" si="21"/>
        <v>21</v>
      </c>
      <c r="J122" s="35">
        <v>9</v>
      </c>
      <c r="K122" s="1">
        <f t="shared" si="15"/>
        <v>1.1415525114155251E-4</v>
      </c>
    </row>
    <row r="123" spans="7:11">
      <c r="G123" s="1">
        <f t="shared" si="19"/>
        <v>5</v>
      </c>
      <c r="H123" s="1">
        <v>1</v>
      </c>
      <c r="I123" s="1">
        <f t="shared" si="21"/>
        <v>22</v>
      </c>
      <c r="J123" s="35">
        <v>10</v>
      </c>
      <c r="K123" s="1">
        <f t="shared" si="15"/>
        <v>1.1415525114155251E-4</v>
      </c>
    </row>
    <row r="124" spans="7:11">
      <c r="G124" s="1">
        <f t="shared" si="19"/>
        <v>5</v>
      </c>
      <c r="H124" s="1">
        <v>1</v>
      </c>
      <c r="I124" s="1">
        <f t="shared" si="21"/>
        <v>23</v>
      </c>
      <c r="J124" s="35">
        <v>10</v>
      </c>
      <c r="K124" s="1">
        <f t="shared" si="15"/>
        <v>1.1415525114155251E-4</v>
      </c>
    </row>
    <row r="125" spans="7:11">
      <c r="G125" s="1">
        <f t="shared" si="19"/>
        <v>6</v>
      </c>
      <c r="H125" s="1">
        <v>1</v>
      </c>
      <c r="I125" s="1">
        <f t="shared" si="21"/>
        <v>0</v>
      </c>
      <c r="K125" s="1">
        <f t="shared" si="15"/>
        <v>1.1415525114155251E-4</v>
      </c>
    </row>
    <row r="126" spans="7:11">
      <c r="G126" s="1">
        <f t="shared" si="19"/>
        <v>6</v>
      </c>
      <c r="H126" s="1">
        <v>1</v>
      </c>
      <c r="I126" s="1">
        <f t="shared" si="21"/>
        <v>1</v>
      </c>
      <c r="K126" s="1">
        <f t="shared" si="15"/>
        <v>1.1415525114155251E-4</v>
      </c>
    </row>
    <row r="127" spans="7:11">
      <c r="G127" s="1">
        <f t="shared" si="19"/>
        <v>6</v>
      </c>
      <c r="H127" s="1">
        <v>1</v>
      </c>
      <c r="I127" s="1">
        <f t="shared" si="21"/>
        <v>2</v>
      </c>
      <c r="K127" s="1">
        <f t="shared" si="15"/>
        <v>1.1415525114155251E-4</v>
      </c>
    </row>
    <row r="128" spans="7:11">
      <c r="G128" s="1">
        <f t="shared" si="19"/>
        <v>6</v>
      </c>
      <c r="H128" s="1">
        <v>1</v>
      </c>
      <c r="I128" s="1">
        <f t="shared" si="21"/>
        <v>3</v>
      </c>
      <c r="K128" s="1">
        <f t="shared" si="15"/>
        <v>1.1415525114155251E-4</v>
      </c>
    </row>
    <row r="129" spans="7:11">
      <c r="G129" s="1">
        <f t="shared" si="19"/>
        <v>6</v>
      </c>
      <c r="H129" s="1">
        <v>1</v>
      </c>
      <c r="I129" s="1">
        <f t="shared" si="21"/>
        <v>4</v>
      </c>
      <c r="K129" s="1">
        <f t="shared" si="15"/>
        <v>1.1415525114155251E-4</v>
      </c>
    </row>
    <row r="130" spans="7:11">
      <c r="G130" s="1">
        <f t="shared" si="19"/>
        <v>6</v>
      </c>
      <c r="H130" s="1">
        <v>1</v>
      </c>
      <c r="I130" s="1">
        <f t="shared" si="21"/>
        <v>5</v>
      </c>
      <c r="K130" s="1">
        <f t="shared" si="15"/>
        <v>1.1415525114155251E-4</v>
      </c>
    </row>
    <row r="131" spans="7:11">
      <c r="G131" s="1">
        <f t="shared" si="19"/>
        <v>6</v>
      </c>
      <c r="H131" s="1">
        <v>1</v>
      </c>
      <c r="I131" s="1">
        <f t="shared" si="21"/>
        <v>6</v>
      </c>
      <c r="K131" s="1">
        <f t="shared" si="15"/>
        <v>1.1415525114155251E-4</v>
      </c>
    </row>
    <row r="132" spans="7:11">
      <c r="G132" s="1">
        <f t="shared" si="19"/>
        <v>6</v>
      </c>
      <c r="H132" s="1">
        <v>1</v>
      </c>
      <c r="I132" s="1">
        <f t="shared" si="21"/>
        <v>7</v>
      </c>
      <c r="K132" s="1">
        <f t="shared" si="15"/>
        <v>1.1415525114155251E-4</v>
      </c>
    </row>
    <row r="133" spans="7:11">
      <c r="G133" s="1">
        <f t="shared" si="19"/>
        <v>6</v>
      </c>
      <c r="H133" s="1">
        <v>1</v>
      </c>
      <c r="I133" s="1">
        <f t="shared" si="21"/>
        <v>8</v>
      </c>
      <c r="K133" s="1">
        <f t="shared" si="15"/>
        <v>1.1415525114155251E-4</v>
      </c>
    </row>
    <row r="134" spans="7:11">
      <c r="G134" s="1">
        <f t="shared" si="19"/>
        <v>6</v>
      </c>
      <c r="H134" s="1">
        <v>1</v>
      </c>
      <c r="I134" s="1">
        <f t="shared" si="21"/>
        <v>9</v>
      </c>
      <c r="K134" s="1">
        <f t="shared" ref="K134:K197" si="22">1/8760</f>
        <v>1.1415525114155251E-4</v>
      </c>
    </row>
    <row r="135" spans="7:11">
      <c r="G135" s="1">
        <f t="shared" ref="G135:G198" si="23">IF(I134=23,G134+1,G134)</f>
        <v>6</v>
      </c>
      <c r="H135" s="1">
        <v>1</v>
      </c>
      <c r="I135" s="1">
        <f t="shared" si="21"/>
        <v>10</v>
      </c>
      <c r="K135" s="1">
        <f t="shared" si="22"/>
        <v>1.1415525114155251E-4</v>
      </c>
    </row>
    <row r="136" spans="7:11">
      <c r="G136" s="1">
        <f t="shared" si="23"/>
        <v>6</v>
      </c>
      <c r="H136" s="1">
        <v>1</v>
      </c>
      <c r="I136" s="1">
        <f t="shared" si="21"/>
        <v>11</v>
      </c>
      <c r="K136" s="1">
        <f t="shared" si="22"/>
        <v>1.1415525114155251E-4</v>
      </c>
    </row>
    <row r="137" spans="7:11">
      <c r="G137" s="1">
        <f t="shared" si="23"/>
        <v>6</v>
      </c>
      <c r="H137" s="1">
        <v>1</v>
      </c>
      <c r="I137" s="1">
        <f t="shared" si="21"/>
        <v>12</v>
      </c>
      <c r="K137" s="1">
        <f t="shared" si="22"/>
        <v>1.1415525114155251E-4</v>
      </c>
    </row>
    <row r="138" spans="7:11">
      <c r="G138" s="1">
        <f t="shared" si="23"/>
        <v>6</v>
      </c>
      <c r="H138" s="1">
        <v>1</v>
      </c>
      <c r="I138" s="1">
        <f t="shared" si="21"/>
        <v>13</v>
      </c>
      <c r="K138" s="1">
        <f t="shared" si="22"/>
        <v>1.1415525114155251E-4</v>
      </c>
    </row>
    <row r="139" spans="7:11">
      <c r="G139" s="1">
        <f t="shared" si="23"/>
        <v>6</v>
      </c>
      <c r="H139" s="1">
        <v>1</v>
      </c>
      <c r="I139" s="1">
        <f t="shared" si="21"/>
        <v>14</v>
      </c>
      <c r="K139" s="1">
        <f t="shared" si="22"/>
        <v>1.1415525114155251E-4</v>
      </c>
    </row>
    <row r="140" spans="7:11">
      <c r="G140" s="1">
        <f t="shared" si="23"/>
        <v>6</v>
      </c>
      <c r="H140" s="1">
        <v>1</v>
      </c>
      <c r="I140" s="1">
        <f t="shared" si="21"/>
        <v>15</v>
      </c>
      <c r="K140" s="1">
        <f t="shared" si="22"/>
        <v>1.1415525114155251E-4</v>
      </c>
    </row>
    <row r="141" spans="7:11">
      <c r="G141" s="1">
        <f t="shared" si="23"/>
        <v>6</v>
      </c>
      <c r="H141" s="1">
        <v>1</v>
      </c>
      <c r="I141" s="1">
        <f t="shared" si="21"/>
        <v>16</v>
      </c>
      <c r="K141" s="1">
        <f t="shared" si="22"/>
        <v>1.1415525114155251E-4</v>
      </c>
    </row>
    <row r="142" spans="7:11">
      <c r="G142" s="1">
        <f t="shared" si="23"/>
        <v>6</v>
      </c>
      <c r="H142" s="1">
        <v>1</v>
      </c>
      <c r="I142" s="1">
        <f t="shared" si="21"/>
        <v>17</v>
      </c>
      <c r="K142" s="1">
        <f t="shared" si="22"/>
        <v>1.1415525114155251E-4</v>
      </c>
    </row>
    <row r="143" spans="7:11">
      <c r="G143" s="1">
        <f t="shared" si="23"/>
        <v>6</v>
      </c>
      <c r="H143" s="1">
        <v>1</v>
      </c>
      <c r="I143" s="1">
        <f t="shared" si="21"/>
        <v>18</v>
      </c>
      <c r="K143" s="1">
        <f t="shared" si="22"/>
        <v>1.1415525114155251E-4</v>
      </c>
    </row>
    <row r="144" spans="7:11">
      <c r="G144" s="1">
        <f t="shared" si="23"/>
        <v>6</v>
      </c>
      <c r="H144" s="1">
        <v>1</v>
      </c>
      <c r="I144" s="1">
        <f t="shared" si="21"/>
        <v>19</v>
      </c>
      <c r="K144" s="1">
        <f t="shared" si="22"/>
        <v>1.1415525114155251E-4</v>
      </c>
    </row>
    <row r="145" spans="7:11">
      <c r="G145" s="1">
        <f t="shared" si="23"/>
        <v>6</v>
      </c>
      <c r="H145" s="1">
        <v>1</v>
      </c>
      <c r="I145" s="1">
        <f t="shared" si="21"/>
        <v>20</v>
      </c>
      <c r="K145" s="1">
        <f t="shared" si="22"/>
        <v>1.1415525114155251E-4</v>
      </c>
    </row>
    <row r="146" spans="7:11">
      <c r="G146" s="1">
        <f t="shared" si="23"/>
        <v>6</v>
      </c>
      <c r="H146" s="1">
        <v>1</v>
      </c>
      <c r="I146" s="1">
        <f t="shared" si="21"/>
        <v>21</v>
      </c>
      <c r="K146" s="1">
        <f t="shared" si="22"/>
        <v>1.1415525114155251E-4</v>
      </c>
    </row>
    <row r="147" spans="7:11">
      <c r="G147" s="1">
        <f t="shared" si="23"/>
        <v>6</v>
      </c>
      <c r="H147" s="1">
        <v>1</v>
      </c>
      <c r="I147" s="1">
        <f t="shared" si="21"/>
        <v>22</v>
      </c>
      <c r="K147" s="1">
        <f t="shared" si="22"/>
        <v>1.1415525114155251E-4</v>
      </c>
    </row>
    <row r="148" spans="7:11">
      <c r="G148" s="1">
        <f t="shared" si="23"/>
        <v>6</v>
      </c>
      <c r="H148" s="1">
        <v>1</v>
      </c>
      <c r="I148" s="1">
        <f t="shared" si="21"/>
        <v>23</v>
      </c>
      <c r="K148" s="1">
        <f t="shared" si="22"/>
        <v>1.1415525114155251E-4</v>
      </c>
    </row>
    <row r="149" spans="7:11">
      <c r="G149" s="1">
        <f t="shared" si="23"/>
        <v>7</v>
      </c>
      <c r="H149" s="1">
        <v>1</v>
      </c>
      <c r="I149" s="1">
        <f t="shared" si="21"/>
        <v>0</v>
      </c>
      <c r="K149" s="1">
        <f t="shared" si="22"/>
        <v>1.1415525114155251E-4</v>
      </c>
    </row>
    <row r="150" spans="7:11">
      <c r="G150" s="1">
        <f t="shared" si="23"/>
        <v>7</v>
      </c>
      <c r="H150" s="1">
        <v>1</v>
      </c>
      <c r="I150" s="1">
        <f t="shared" si="21"/>
        <v>1</v>
      </c>
      <c r="K150" s="1">
        <f t="shared" si="22"/>
        <v>1.1415525114155251E-4</v>
      </c>
    </row>
    <row r="151" spans="7:11">
      <c r="G151" s="1">
        <f t="shared" si="23"/>
        <v>7</v>
      </c>
      <c r="H151" s="1">
        <v>1</v>
      </c>
      <c r="I151" s="1">
        <f t="shared" si="21"/>
        <v>2</v>
      </c>
      <c r="K151" s="1">
        <f t="shared" si="22"/>
        <v>1.1415525114155251E-4</v>
      </c>
    </row>
    <row r="152" spans="7:11">
      <c r="G152" s="1">
        <f t="shared" si="23"/>
        <v>7</v>
      </c>
      <c r="H152" s="1">
        <v>1</v>
      </c>
      <c r="I152" s="1">
        <f t="shared" si="21"/>
        <v>3</v>
      </c>
      <c r="K152" s="1">
        <f t="shared" si="22"/>
        <v>1.1415525114155251E-4</v>
      </c>
    </row>
    <row r="153" spans="7:11">
      <c r="G153" s="1">
        <f t="shared" si="23"/>
        <v>7</v>
      </c>
      <c r="H153" s="1">
        <v>1</v>
      </c>
      <c r="I153" s="1">
        <f t="shared" si="21"/>
        <v>4</v>
      </c>
      <c r="K153" s="1">
        <f t="shared" si="22"/>
        <v>1.1415525114155251E-4</v>
      </c>
    </row>
    <row r="154" spans="7:11">
      <c r="G154" s="1">
        <f t="shared" si="23"/>
        <v>7</v>
      </c>
      <c r="H154" s="1">
        <v>1</v>
      </c>
      <c r="I154" s="1">
        <f t="shared" si="21"/>
        <v>5</v>
      </c>
      <c r="K154" s="1">
        <f t="shared" si="22"/>
        <v>1.1415525114155251E-4</v>
      </c>
    </row>
    <row r="155" spans="7:11">
      <c r="G155" s="1">
        <f t="shared" si="23"/>
        <v>7</v>
      </c>
      <c r="H155" s="1">
        <v>1</v>
      </c>
      <c r="I155" s="1">
        <f t="shared" si="21"/>
        <v>6</v>
      </c>
      <c r="K155" s="1">
        <f t="shared" si="22"/>
        <v>1.1415525114155251E-4</v>
      </c>
    </row>
    <row r="156" spans="7:11">
      <c r="G156" s="1">
        <f t="shared" si="23"/>
        <v>7</v>
      </c>
      <c r="H156" s="1">
        <v>1</v>
      </c>
      <c r="I156" s="1">
        <f t="shared" si="21"/>
        <v>7</v>
      </c>
      <c r="K156" s="1">
        <f t="shared" si="22"/>
        <v>1.1415525114155251E-4</v>
      </c>
    </row>
    <row r="157" spans="7:11">
      <c r="G157" s="1">
        <f t="shared" si="23"/>
        <v>7</v>
      </c>
      <c r="H157" s="1">
        <v>1</v>
      </c>
      <c r="I157" s="1">
        <f t="shared" ref="I157:I220" si="24">I133</f>
        <v>8</v>
      </c>
      <c r="K157" s="1">
        <f t="shared" si="22"/>
        <v>1.1415525114155251E-4</v>
      </c>
    </row>
    <row r="158" spans="7:11">
      <c r="G158" s="1">
        <f t="shared" si="23"/>
        <v>7</v>
      </c>
      <c r="H158" s="1">
        <v>1</v>
      </c>
      <c r="I158" s="1">
        <f t="shared" si="24"/>
        <v>9</v>
      </c>
      <c r="K158" s="1">
        <f t="shared" si="22"/>
        <v>1.1415525114155251E-4</v>
      </c>
    </row>
    <row r="159" spans="7:11">
      <c r="G159" s="1">
        <f t="shared" si="23"/>
        <v>7</v>
      </c>
      <c r="H159" s="1">
        <v>1</v>
      </c>
      <c r="I159" s="1">
        <f t="shared" si="24"/>
        <v>10</v>
      </c>
      <c r="K159" s="1">
        <f t="shared" si="22"/>
        <v>1.1415525114155251E-4</v>
      </c>
    </row>
    <row r="160" spans="7:11">
      <c r="G160" s="1">
        <f t="shared" si="23"/>
        <v>7</v>
      </c>
      <c r="H160" s="1">
        <v>1</v>
      </c>
      <c r="I160" s="1">
        <f t="shared" si="24"/>
        <v>11</v>
      </c>
      <c r="K160" s="1">
        <f t="shared" si="22"/>
        <v>1.1415525114155251E-4</v>
      </c>
    </row>
    <row r="161" spans="7:11">
      <c r="G161" s="1">
        <f t="shared" si="23"/>
        <v>7</v>
      </c>
      <c r="H161" s="1">
        <v>1</v>
      </c>
      <c r="I161" s="1">
        <f t="shared" si="24"/>
        <v>12</v>
      </c>
      <c r="K161" s="1">
        <f t="shared" si="22"/>
        <v>1.1415525114155251E-4</v>
      </c>
    </row>
    <row r="162" spans="7:11">
      <c r="G162" s="1">
        <f t="shared" si="23"/>
        <v>7</v>
      </c>
      <c r="H162" s="1">
        <v>1</v>
      </c>
      <c r="I162" s="1">
        <f t="shared" si="24"/>
        <v>13</v>
      </c>
      <c r="K162" s="1">
        <f t="shared" si="22"/>
        <v>1.1415525114155251E-4</v>
      </c>
    </row>
    <row r="163" spans="7:11">
      <c r="G163" s="1">
        <f t="shared" si="23"/>
        <v>7</v>
      </c>
      <c r="H163" s="1">
        <v>1</v>
      </c>
      <c r="I163" s="1">
        <f t="shared" si="24"/>
        <v>14</v>
      </c>
      <c r="K163" s="1">
        <f t="shared" si="22"/>
        <v>1.1415525114155251E-4</v>
      </c>
    </row>
    <row r="164" spans="7:11">
      <c r="G164" s="1">
        <f t="shared" si="23"/>
        <v>7</v>
      </c>
      <c r="H164" s="1">
        <v>1</v>
      </c>
      <c r="I164" s="1">
        <f t="shared" si="24"/>
        <v>15</v>
      </c>
      <c r="K164" s="1">
        <f t="shared" si="22"/>
        <v>1.1415525114155251E-4</v>
      </c>
    </row>
    <row r="165" spans="7:11">
      <c r="G165" s="1">
        <f t="shared" si="23"/>
        <v>7</v>
      </c>
      <c r="H165" s="1">
        <v>1</v>
      </c>
      <c r="I165" s="1">
        <f t="shared" si="24"/>
        <v>16</v>
      </c>
      <c r="K165" s="1">
        <f t="shared" si="22"/>
        <v>1.1415525114155251E-4</v>
      </c>
    </row>
    <row r="166" spans="7:11">
      <c r="G166" s="1">
        <f t="shared" si="23"/>
        <v>7</v>
      </c>
      <c r="H166" s="1">
        <v>1</v>
      </c>
      <c r="I166" s="1">
        <f t="shared" si="24"/>
        <v>17</v>
      </c>
      <c r="K166" s="1">
        <f t="shared" si="22"/>
        <v>1.1415525114155251E-4</v>
      </c>
    </row>
    <row r="167" spans="7:11">
      <c r="G167" s="1">
        <f t="shared" si="23"/>
        <v>7</v>
      </c>
      <c r="H167" s="1">
        <v>1</v>
      </c>
      <c r="I167" s="1">
        <f t="shared" si="24"/>
        <v>18</v>
      </c>
      <c r="K167" s="1">
        <f t="shared" si="22"/>
        <v>1.1415525114155251E-4</v>
      </c>
    </row>
    <row r="168" spans="7:11">
      <c r="G168" s="1">
        <f t="shared" si="23"/>
        <v>7</v>
      </c>
      <c r="H168" s="1">
        <v>1</v>
      </c>
      <c r="I168" s="1">
        <f t="shared" si="24"/>
        <v>19</v>
      </c>
      <c r="K168" s="1">
        <f t="shared" si="22"/>
        <v>1.1415525114155251E-4</v>
      </c>
    </row>
    <row r="169" spans="7:11">
      <c r="G169" s="1">
        <f t="shared" si="23"/>
        <v>7</v>
      </c>
      <c r="H169" s="1">
        <v>1</v>
      </c>
      <c r="I169" s="1">
        <f t="shared" si="24"/>
        <v>20</v>
      </c>
      <c r="K169" s="1">
        <f t="shared" si="22"/>
        <v>1.1415525114155251E-4</v>
      </c>
    </row>
    <row r="170" spans="7:11">
      <c r="G170" s="1">
        <f t="shared" si="23"/>
        <v>7</v>
      </c>
      <c r="H170" s="1">
        <v>1</v>
      </c>
      <c r="I170" s="1">
        <f t="shared" si="24"/>
        <v>21</v>
      </c>
      <c r="K170" s="1">
        <f t="shared" si="22"/>
        <v>1.1415525114155251E-4</v>
      </c>
    </row>
    <row r="171" spans="7:11">
      <c r="G171" s="1">
        <f t="shared" si="23"/>
        <v>7</v>
      </c>
      <c r="H171" s="1">
        <v>1</v>
      </c>
      <c r="I171" s="1">
        <f t="shared" si="24"/>
        <v>22</v>
      </c>
      <c r="K171" s="1">
        <f t="shared" si="22"/>
        <v>1.1415525114155251E-4</v>
      </c>
    </row>
    <row r="172" spans="7:11">
      <c r="G172" s="1">
        <f t="shared" si="23"/>
        <v>7</v>
      </c>
      <c r="H172" s="1">
        <v>1</v>
      </c>
      <c r="I172" s="1">
        <f t="shared" si="24"/>
        <v>23</v>
      </c>
      <c r="K172" s="1">
        <f t="shared" si="22"/>
        <v>1.1415525114155251E-4</v>
      </c>
    </row>
    <row r="173" spans="7:11">
      <c r="G173" s="1">
        <f t="shared" si="23"/>
        <v>8</v>
      </c>
      <c r="H173" s="1">
        <v>1</v>
      </c>
      <c r="I173" s="1">
        <f t="shared" si="24"/>
        <v>0</v>
      </c>
      <c r="K173" s="1">
        <f t="shared" si="22"/>
        <v>1.1415525114155251E-4</v>
      </c>
    </row>
    <row r="174" spans="7:11">
      <c r="G174" s="1">
        <f t="shared" si="23"/>
        <v>8</v>
      </c>
      <c r="H174" s="1">
        <v>1</v>
      </c>
      <c r="I174" s="1">
        <f t="shared" si="24"/>
        <v>1</v>
      </c>
      <c r="K174" s="1">
        <f t="shared" si="22"/>
        <v>1.1415525114155251E-4</v>
      </c>
    </row>
    <row r="175" spans="7:11">
      <c r="G175" s="1">
        <f t="shared" si="23"/>
        <v>8</v>
      </c>
      <c r="H175" s="1">
        <v>1</v>
      </c>
      <c r="I175" s="1">
        <f t="shared" si="24"/>
        <v>2</v>
      </c>
      <c r="K175" s="1">
        <f t="shared" si="22"/>
        <v>1.1415525114155251E-4</v>
      </c>
    </row>
    <row r="176" spans="7:11">
      <c r="G176" s="1">
        <f t="shared" si="23"/>
        <v>8</v>
      </c>
      <c r="H176" s="1">
        <v>1</v>
      </c>
      <c r="I176" s="1">
        <f t="shared" si="24"/>
        <v>3</v>
      </c>
      <c r="K176" s="1">
        <f t="shared" si="22"/>
        <v>1.1415525114155251E-4</v>
      </c>
    </row>
    <row r="177" spans="7:11">
      <c r="G177" s="1">
        <f t="shared" si="23"/>
        <v>8</v>
      </c>
      <c r="H177" s="1">
        <v>1</v>
      </c>
      <c r="I177" s="1">
        <f t="shared" si="24"/>
        <v>4</v>
      </c>
      <c r="K177" s="1">
        <f t="shared" si="22"/>
        <v>1.1415525114155251E-4</v>
      </c>
    </row>
    <row r="178" spans="7:11">
      <c r="G178" s="1">
        <f t="shared" si="23"/>
        <v>8</v>
      </c>
      <c r="H178" s="1">
        <v>1</v>
      </c>
      <c r="I178" s="1">
        <f t="shared" si="24"/>
        <v>5</v>
      </c>
      <c r="K178" s="1">
        <f t="shared" si="22"/>
        <v>1.1415525114155251E-4</v>
      </c>
    </row>
    <row r="179" spans="7:11">
      <c r="G179" s="1">
        <f t="shared" si="23"/>
        <v>8</v>
      </c>
      <c r="H179" s="1">
        <v>1</v>
      </c>
      <c r="I179" s="1">
        <f t="shared" si="24"/>
        <v>6</v>
      </c>
      <c r="K179" s="1">
        <f t="shared" si="22"/>
        <v>1.1415525114155251E-4</v>
      </c>
    </row>
    <row r="180" spans="7:11">
      <c r="G180" s="1">
        <f t="shared" si="23"/>
        <v>8</v>
      </c>
      <c r="H180" s="1">
        <v>1</v>
      </c>
      <c r="I180" s="1">
        <f t="shared" si="24"/>
        <v>7</v>
      </c>
      <c r="K180" s="1">
        <f t="shared" si="22"/>
        <v>1.1415525114155251E-4</v>
      </c>
    </row>
    <row r="181" spans="7:11">
      <c r="G181" s="1">
        <f t="shared" si="23"/>
        <v>8</v>
      </c>
      <c r="H181" s="1">
        <v>1</v>
      </c>
      <c r="I181" s="1">
        <f t="shared" si="24"/>
        <v>8</v>
      </c>
      <c r="K181" s="1">
        <f t="shared" si="22"/>
        <v>1.1415525114155251E-4</v>
      </c>
    </row>
    <row r="182" spans="7:11">
      <c r="G182" s="1">
        <f t="shared" si="23"/>
        <v>8</v>
      </c>
      <c r="H182" s="1">
        <v>1</v>
      </c>
      <c r="I182" s="1">
        <f t="shared" si="24"/>
        <v>9</v>
      </c>
      <c r="K182" s="1">
        <f t="shared" si="22"/>
        <v>1.1415525114155251E-4</v>
      </c>
    </row>
    <row r="183" spans="7:11">
      <c r="G183" s="1">
        <f t="shared" si="23"/>
        <v>8</v>
      </c>
      <c r="H183" s="1">
        <v>1</v>
      </c>
      <c r="I183" s="1">
        <f t="shared" si="24"/>
        <v>10</v>
      </c>
      <c r="K183" s="1">
        <f t="shared" si="22"/>
        <v>1.1415525114155251E-4</v>
      </c>
    </row>
    <row r="184" spans="7:11">
      <c r="G184" s="1">
        <f t="shared" si="23"/>
        <v>8</v>
      </c>
      <c r="H184" s="1">
        <v>1</v>
      </c>
      <c r="I184" s="1">
        <f t="shared" si="24"/>
        <v>11</v>
      </c>
      <c r="K184" s="1">
        <f t="shared" si="22"/>
        <v>1.1415525114155251E-4</v>
      </c>
    </row>
    <row r="185" spans="7:11">
      <c r="G185" s="1">
        <f t="shared" si="23"/>
        <v>8</v>
      </c>
      <c r="H185" s="1">
        <v>1</v>
      </c>
      <c r="I185" s="1">
        <f t="shared" si="24"/>
        <v>12</v>
      </c>
      <c r="K185" s="1">
        <f t="shared" si="22"/>
        <v>1.1415525114155251E-4</v>
      </c>
    </row>
    <row r="186" spans="7:11">
      <c r="G186" s="1">
        <f t="shared" si="23"/>
        <v>8</v>
      </c>
      <c r="H186" s="1">
        <v>1</v>
      </c>
      <c r="I186" s="1">
        <f t="shared" si="24"/>
        <v>13</v>
      </c>
      <c r="K186" s="1">
        <f t="shared" si="22"/>
        <v>1.1415525114155251E-4</v>
      </c>
    </row>
    <row r="187" spans="7:11">
      <c r="G187" s="1">
        <f t="shared" si="23"/>
        <v>8</v>
      </c>
      <c r="H187" s="1">
        <v>1</v>
      </c>
      <c r="I187" s="1">
        <f t="shared" si="24"/>
        <v>14</v>
      </c>
      <c r="K187" s="1">
        <f t="shared" si="22"/>
        <v>1.1415525114155251E-4</v>
      </c>
    </row>
    <row r="188" spans="7:11">
      <c r="G188" s="1">
        <f t="shared" si="23"/>
        <v>8</v>
      </c>
      <c r="H188" s="1">
        <v>1</v>
      </c>
      <c r="I188" s="1">
        <f t="shared" si="24"/>
        <v>15</v>
      </c>
      <c r="K188" s="1">
        <f t="shared" si="22"/>
        <v>1.1415525114155251E-4</v>
      </c>
    </row>
    <row r="189" spans="7:11">
      <c r="G189" s="1">
        <f t="shared" si="23"/>
        <v>8</v>
      </c>
      <c r="H189" s="1">
        <v>1</v>
      </c>
      <c r="I189" s="1">
        <f t="shared" si="24"/>
        <v>16</v>
      </c>
      <c r="K189" s="1">
        <f t="shared" si="22"/>
        <v>1.1415525114155251E-4</v>
      </c>
    </row>
    <row r="190" spans="7:11">
      <c r="G190" s="1">
        <f t="shared" si="23"/>
        <v>8</v>
      </c>
      <c r="H190" s="1">
        <v>1</v>
      </c>
      <c r="I190" s="1">
        <f t="shared" si="24"/>
        <v>17</v>
      </c>
      <c r="K190" s="1">
        <f t="shared" si="22"/>
        <v>1.1415525114155251E-4</v>
      </c>
    </row>
    <row r="191" spans="7:11">
      <c r="G191" s="1">
        <f t="shared" si="23"/>
        <v>8</v>
      </c>
      <c r="H191" s="1">
        <v>1</v>
      </c>
      <c r="I191" s="1">
        <f t="shared" si="24"/>
        <v>18</v>
      </c>
      <c r="K191" s="1">
        <f t="shared" si="22"/>
        <v>1.1415525114155251E-4</v>
      </c>
    </row>
    <row r="192" spans="7:11">
      <c r="G192" s="1">
        <f t="shared" si="23"/>
        <v>8</v>
      </c>
      <c r="H192" s="1">
        <v>1</v>
      </c>
      <c r="I192" s="1">
        <f t="shared" si="24"/>
        <v>19</v>
      </c>
      <c r="K192" s="1">
        <f t="shared" si="22"/>
        <v>1.1415525114155251E-4</v>
      </c>
    </row>
    <row r="193" spans="7:11">
      <c r="G193" s="1">
        <f t="shared" si="23"/>
        <v>8</v>
      </c>
      <c r="H193" s="1">
        <v>1</v>
      </c>
      <c r="I193" s="1">
        <f t="shared" si="24"/>
        <v>20</v>
      </c>
      <c r="K193" s="1">
        <f t="shared" si="22"/>
        <v>1.1415525114155251E-4</v>
      </c>
    </row>
    <row r="194" spans="7:11">
      <c r="G194" s="1">
        <f t="shared" si="23"/>
        <v>8</v>
      </c>
      <c r="H194" s="1">
        <v>1</v>
      </c>
      <c r="I194" s="1">
        <f t="shared" si="24"/>
        <v>21</v>
      </c>
      <c r="K194" s="1">
        <f t="shared" si="22"/>
        <v>1.1415525114155251E-4</v>
      </c>
    </row>
    <row r="195" spans="7:11">
      <c r="G195" s="1">
        <f t="shared" si="23"/>
        <v>8</v>
      </c>
      <c r="H195" s="1">
        <v>1</v>
      </c>
      <c r="I195" s="1">
        <f t="shared" si="24"/>
        <v>22</v>
      </c>
      <c r="K195" s="1">
        <f t="shared" si="22"/>
        <v>1.1415525114155251E-4</v>
      </c>
    </row>
    <row r="196" spans="7:11">
      <c r="G196" s="1">
        <f t="shared" si="23"/>
        <v>8</v>
      </c>
      <c r="H196" s="1">
        <v>1</v>
      </c>
      <c r="I196" s="1">
        <f t="shared" si="24"/>
        <v>23</v>
      </c>
      <c r="K196" s="1">
        <f t="shared" si="22"/>
        <v>1.1415525114155251E-4</v>
      </c>
    </row>
    <row r="197" spans="7:11">
      <c r="G197" s="1">
        <f t="shared" si="23"/>
        <v>9</v>
      </c>
      <c r="H197" s="1">
        <v>1</v>
      </c>
      <c r="I197" s="1">
        <f t="shared" si="24"/>
        <v>0</v>
      </c>
      <c r="K197" s="1">
        <f t="shared" si="22"/>
        <v>1.1415525114155251E-4</v>
      </c>
    </row>
    <row r="198" spans="7:11">
      <c r="G198" s="1">
        <f t="shared" si="23"/>
        <v>9</v>
      </c>
      <c r="H198" s="1">
        <v>1</v>
      </c>
      <c r="I198" s="1">
        <f t="shared" si="24"/>
        <v>1</v>
      </c>
      <c r="K198" s="1">
        <f t="shared" ref="K198:K261" si="25">1/8760</f>
        <v>1.1415525114155251E-4</v>
      </c>
    </row>
    <row r="199" spans="7:11">
      <c r="G199" s="1">
        <f t="shared" ref="G199:G262" si="26">IF(I198=23,G198+1,G198)</f>
        <v>9</v>
      </c>
      <c r="H199" s="1">
        <v>1</v>
      </c>
      <c r="I199" s="1">
        <f t="shared" si="24"/>
        <v>2</v>
      </c>
      <c r="K199" s="1">
        <f t="shared" si="25"/>
        <v>1.1415525114155251E-4</v>
      </c>
    </row>
    <row r="200" spans="7:11">
      <c r="G200" s="1">
        <f t="shared" si="26"/>
        <v>9</v>
      </c>
      <c r="H200" s="1">
        <v>1</v>
      </c>
      <c r="I200" s="1">
        <f t="shared" si="24"/>
        <v>3</v>
      </c>
      <c r="K200" s="1">
        <f t="shared" si="25"/>
        <v>1.1415525114155251E-4</v>
      </c>
    </row>
    <row r="201" spans="7:11">
      <c r="G201" s="1">
        <f t="shared" si="26"/>
        <v>9</v>
      </c>
      <c r="H201" s="1">
        <v>1</v>
      </c>
      <c r="I201" s="1">
        <f t="shared" si="24"/>
        <v>4</v>
      </c>
      <c r="K201" s="1">
        <f t="shared" si="25"/>
        <v>1.1415525114155251E-4</v>
      </c>
    </row>
    <row r="202" spans="7:11">
      <c r="G202" s="1">
        <f t="shared" si="26"/>
        <v>9</v>
      </c>
      <c r="H202" s="1">
        <v>1</v>
      </c>
      <c r="I202" s="1">
        <f t="shared" si="24"/>
        <v>5</v>
      </c>
      <c r="K202" s="1">
        <f t="shared" si="25"/>
        <v>1.1415525114155251E-4</v>
      </c>
    </row>
    <row r="203" spans="7:11">
      <c r="G203" s="1">
        <f t="shared" si="26"/>
        <v>9</v>
      </c>
      <c r="H203" s="1">
        <v>1</v>
      </c>
      <c r="I203" s="1">
        <f t="shared" si="24"/>
        <v>6</v>
      </c>
      <c r="K203" s="1">
        <f t="shared" si="25"/>
        <v>1.1415525114155251E-4</v>
      </c>
    </row>
    <row r="204" spans="7:11">
      <c r="G204" s="1">
        <f t="shared" si="26"/>
        <v>9</v>
      </c>
      <c r="H204" s="1">
        <v>1</v>
      </c>
      <c r="I204" s="1">
        <f t="shared" si="24"/>
        <v>7</v>
      </c>
      <c r="K204" s="1">
        <f t="shared" si="25"/>
        <v>1.1415525114155251E-4</v>
      </c>
    </row>
    <row r="205" spans="7:11">
      <c r="G205" s="1">
        <f t="shared" si="26"/>
        <v>9</v>
      </c>
      <c r="H205" s="1">
        <v>1</v>
      </c>
      <c r="I205" s="1">
        <f t="shared" si="24"/>
        <v>8</v>
      </c>
      <c r="K205" s="1">
        <f t="shared" si="25"/>
        <v>1.1415525114155251E-4</v>
      </c>
    </row>
    <row r="206" spans="7:11">
      <c r="G206" s="1">
        <f t="shared" si="26"/>
        <v>9</v>
      </c>
      <c r="H206" s="1">
        <v>1</v>
      </c>
      <c r="I206" s="1">
        <f t="shared" si="24"/>
        <v>9</v>
      </c>
      <c r="K206" s="1">
        <f t="shared" si="25"/>
        <v>1.1415525114155251E-4</v>
      </c>
    </row>
    <row r="207" spans="7:11">
      <c r="G207" s="1">
        <f t="shared" si="26"/>
        <v>9</v>
      </c>
      <c r="H207" s="1">
        <v>1</v>
      </c>
      <c r="I207" s="1">
        <f t="shared" si="24"/>
        <v>10</v>
      </c>
      <c r="K207" s="1">
        <f t="shared" si="25"/>
        <v>1.1415525114155251E-4</v>
      </c>
    </row>
    <row r="208" spans="7:11">
      <c r="G208" s="1">
        <f t="shared" si="26"/>
        <v>9</v>
      </c>
      <c r="H208" s="1">
        <v>1</v>
      </c>
      <c r="I208" s="1">
        <f t="shared" si="24"/>
        <v>11</v>
      </c>
      <c r="K208" s="1">
        <f t="shared" si="25"/>
        <v>1.1415525114155251E-4</v>
      </c>
    </row>
    <row r="209" spans="7:11">
      <c r="G209" s="1">
        <f t="shared" si="26"/>
        <v>9</v>
      </c>
      <c r="H209" s="1">
        <v>1</v>
      </c>
      <c r="I209" s="1">
        <f t="shared" si="24"/>
        <v>12</v>
      </c>
      <c r="K209" s="1">
        <f t="shared" si="25"/>
        <v>1.1415525114155251E-4</v>
      </c>
    </row>
    <row r="210" spans="7:11">
      <c r="G210" s="1">
        <f t="shared" si="26"/>
        <v>9</v>
      </c>
      <c r="H210" s="1">
        <v>1</v>
      </c>
      <c r="I210" s="1">
        <f t="shared" si="24"/>
        <v>13</v>
      </c>
      <c r="K210" s="1">
        <f t="shared" si="25"/>
        <v>1.1415525114155251E-4</v>
      </c>
    </row>
    <row r="211" spans="7:11">
      <c r="G211" s="1">
        <f t="shared" si="26"/>
        <v>9</v>
      </c>
      <c r="H211" s="1">
        <v>1</v>
      </c>
      <c r="I211" s="1">
        <f t="shared" si="24"/>
        <v>14</v>
      </c>
      <c r="K211" s="1">
        <f t="shared" si="25"/>
        <v>1.1415525114155251E-4</v>
      </c>
    </row>
    <row r="212" spans="7:11">
      <c r="G212" s="1">
        <f t="shared" si="26"/>
        <v>9</v>
      </c>
      <c r="H212" s="1">
        <v>1</v>
      </c>
      <c r="I212" s="1">
        <f t="shared" si="24"/>
        <v>15</v>
      </c>
      <c r="K212" s="1">
        <f t="shared" si="25"/>
        <v>1.1415525114155251E-4</v>
      </c>
    </row>
    <row r="213" spans="7:11">
      <c r="G213" s="1">
        <f t="shared" si="26"/>
        <v>9</v>
      </c>
      <c r="H213" s="1">
        <v>1</v>
      </c>
      <c r="I213" s="1">
        <f t="shared" si="24"/>
        <v>16</v>
      </c>
      <c r="K213" s="1">
        <f t="shared" si="25"/>
        <v>1.1415525114155251E-4</v>
      </c>
    </row>
    <row r="214" spans="7:11">
      <c r="G214" s="1">
        <f t="shared" si="26"/>
        <v>9</v>
      </c>
      <c r="H214" s="1">
        <v>1</v>
      </c>
      <c r="I214" s="1">
        <f t="shared" si="24"/>
        <v>17</v>
      </c>
      <c r="K214" s="1">
        <f t="shared" si="25"/>
        <v>1.1415525114155251E-4</v>
      </c>
    </row>
    <row r="215" spans="7:11">
      <c r="G215" s="1">
        <f t="shared" si="26"/>
        <v>9</v>
      </c>
      <c r="H215" s="1">
        <v>1</v>
      </c>
      <c r="I215" s="1">
        <f t="shared" si="24"/>
        <v>18</v>
      </c>
      <c r="K215" s="1">
        <f t="shared" si="25"/>
        <v>1.1415525114155251E-4</v>
      </c>
    </row>
    <row r="216" spans="7:11">
      <c r="G216" s="1">
        <f t="shared" si="26"/>
        <v>9</v>
      </c>
      <c r="H216" s="1">
        <v>1</v>
      </c>
      <c r="I216" s="1">
        <f t="shared" si="24"/>
        <v>19</v>
      </c>
      <c r="K216" s="1">
        <f t="shared" si="25"/>
        <v>1.1415525114155251E-4</v>
      </c>
    </row>
    <row r="217" spans="7:11">
      <c r="G217" s="1">
        <f t="shared" si="26"/>
        <v>9</v>
      </c>
      <c r="H217" s="1">
        <v>1</v>
      </c>
      <c r="I217" s="1">
        <f t="shared" si="24"/>
        <v>20</v>
      </c>
      <c r="K217" s="1">
        <f t="shared" si="25"/>
        <v>1.1415525114155251E-4</v>
      </c>
    </row>
    <row r="218" spans="7:11">
      <c r="G218" s="1">
        <f t="shared" si="26"/>
        <v>9</v>
      </c>
      <c r="H218" s="1">
        <v>1</v>
      </c>
      <c r="I218" s="1">
        <f t="shared" si="24"/>
        <v>21</v>
      </c>
      <c r="K218" s="1">
        <f t="shared" si="25"/>
        <v>1.1415525114155251E-4</v>
      </c>
    </row>
    <row r="219" spans="7:11">
      <c r="G219" s="1">
        <f t="shared" si="26"/>
        <v>9</v>
      </c>
      <c r="H219" s="1">
        <v>1</v>
      </c>
      <c r="I219" s="1">
        <f t="shared" si="24"/>
        <v>22</v>
      </c>
      <c r="K219" s="1">
        <f t="shared" si="25"/>
        <v>1.1415525114155251E-4</v>
      </c>
    </row>
    <row r="220" spans="7:11">
      <c r="G220" s="1">
        <f t="shared" si="26"/>
        <v>9</v>
      </c>
      <c r="H220" s="1">
        <v>1</v>
      </c>
      <c r="I220" s="1">
        <f t="shared" si="24"/>
        <v>23</v>
      </c>
      <c r="K220" s="1">
        <f t="shared" si="25"/>
        <v>1.1415525114155251E-4</v>
      </c>
    </row>
    <row r="221" spans="7:11">
      <c r="G221" s="1">
        <f t="shared" si="26"/>
        <v>10</v>
      </c>
      <c r="H221" s="1">
        <v>1</v>
      </c>
      <c r="I221" s="1">
        <f t="shared" ref="I221:I284" si="27">I197</f>
        <v>0</v>
      </c>
      <c r="K221" s="1">
        <f t="shared" si="25"/>
        <v>1.1415525114155251E-4</v>
      </c>
    </row>
    <row r="222" spans="7:11">
      <c r="G222" s="1">
        <f t="shared" si="26"/>
        <v>10</v>
      </c>
      <c r="H222" s="1">
        <v>1</v>
      </c>
      <c r="I222" s="1">
        <f t="shared" si="27"/>
        <v>1</v>
      </c>
      <c r="K222" s="1">
        <f t="shared" si="25"/>
        <v>1.1415525114155251E-4</v>
      </c>
    </row>
    <row r="223" spans="7:11">
      <c r="G223" s="1">
        <f t="shared" si="26"/>
        <v>10</v>
      </c>
      <c r="H223" s="1">
        <v>1</v>
      </c>
      <c r="I223" s="1">
        <f t="shared" si="27"/>
        <v>2</v>
      </c>
      <c r="K223" s="1">
        <f t="shared" si="25"/>
        <v>1.1415525114155251E-4</v>
      </c>
    </row>
    <row r="224" spans="7:11">
      <c r="G224" s="1">
        <f t="shared" si="26"/>
        <v>10</v>
      </c>
      <c r="H224" s="1">
        <v>1</v>
      </c>
      <c r="I224" s="1">
        <f t="shared" si="27"/>
        <v>3</v>
      </c>
      <c r="K224" s="1">
        <f t="shared" si="25"/>
        <v>1.1415525114155251E-4</v>
      </c>
    </row>
    <row r="225" spans="7:11">
      <c r="G225" s="1">
        <f t="shared" si="26"/>
        <v>10</v>
      </c>
      <c r="H225" s="1">
        <v>1</v>
      </c>
      <c r="I225" s="1">
        <f t="shared" si="27"/>
        <v>4</v>
      </c>
      <c r="K225" s="1">
        <f t="shared" si="25"/>
        <v>1.1415525114155251E-4</v>
      </c>
    </row>
    <row r="226" spans="7:11">
      <c r="G226" s="1">
        <f t="shared" si="26"/>
        <v>10</v>
      </c>
      <c r="H226" s="1">
        <v>1</v>
      </c>
      <c r="I226" s="1">
        <f t="shared" si="27"/>
        <v>5</v>
      </c>
      <c r="K226" s="1">
        <f t="shared" si="25"/>
        <v>1.1415525114155251E-4</v>
      </c>
    </row>
    <row r="227" spans="7:11">
      <c r="G227" s="1">
        <f t="shared" si="26"/>
        <v>10</v>
      </c>
      <c r="H227" s="1">
        <v>1</v>
      </c>
      <c r="I227" s="1">
        <f t="shared" si="27"/>
        <v>6</v>
      </c>
      <c r="K227" s="1">
        <f t="shared" si="25"/>
        <v>1.1415525114155251E-4</v>
      </c>
    </row>
    <row r="228" spans="7:11">
      <c r="G228" s="1">
        <f t="shared" si="26"/>
        <v>10</v>
      </c>
      <c r="H228" s="1">
        <v>1</v>
      </c>
      <c r="I228" s="1">
        <f t="shared" si="27"/>
        <v>7</v>
      </c>
      <c r="K228" s="1">
        <f t="shared" si="25"/>
        <v>1.1415525114155251E-4</v>
      </c>
    </row>
    <row r="229" spans="7:11">
      <c r="G229" s="1">
        <f t="shared" si="26"/>
        <v>10</v>
      </c>
      <c r="H229" s="1">
        <v>1</v>
      </c>
      <c r="I229" s="1">
        <f t="shared" si="27"/>
        <v>8</v>
      </c>
      <c r="K229" s="1">
        <f t="shared" si="25"/>
        <v>1.1415525114155251E-4</v>
      </c>
    </row>
    <row r="230" spans="7:11">
      <c r="G230" s="1">
        <f t="shared" si="26"/>
        <v>10</v>
      </c>
      <c r="H230" s="1">
        <v>1</v>
      </c>
      <c r="I230" s="1">
        <f t="shared" si="27"/>
        <v>9</v>
      </c>
      <c r="K230" s="1">
        <f t="shared" si="25"/>
        <v>1.1415525114155251E-4</v>
      </c>
    </row>
    <row r="231" spans="7:11">
      <c r="G231" s="1">
        <f t="shared" si="26"/>
        <v>10</v>
      </c>
      <c r="H231" s="1">
        <v>1</v>
      </c>
      <c r="I231" s="1">
        <f t="shared" si="27"/>
        <v>10</v>
      </c>
      <c r="K231" s="1">
        <f t="shared" si="25"/>
        <v>1.1415525114155251E-4</v>
      </c>
    </row>
    <row r="232" spans="7:11">
      <c r="G232" s="1">
        <f t="shared" si="26"/>
        <v>10</v>
      </c>
      <c r="H232" s="1">
        <v>1</v>
      </c>
      <c r="I232" s="1">
        <f t="shared" si="27"/>
        <v>11</v>
      </c>
      <c r="K232" s="1">
        <f t="shared" si="25"/>
        <v>1.1415525114155251E-4</v>
      </c>
    </row>
    <row r="233" spans="7:11">
      <c r="G233" s="1">
        <f t="shared" si="26"/>
        <v>10</v>
      </c>
      <c r="H233" s="1">
        <v>1</v>
      </c>
      <c r="I233" s="1">
        <f t="shared" si="27"/>
        <v>12</v>
      </c>
      <c r="K233" s="1">
        <f t="shared" si="25"/>
        <v>1.1415525114155251E-4</v>
      </c>
    </row>
    <row r="234" spans="7:11">
      <c r="G234" s="1">
        <f t="shared" si="26"/>
        <v>10</v>
      </c>
      <c r="H234" s="1">
        <v>1</v>
      </c>
      <c r="I234" s="1">
        <f t="shared" si="27"/>
        <v>13</v>
      </c>
      <c r="K234" s="1">
        <f t="shared" si="25"/>
        <v>1.1415525114155251E-4</v>
      </c>
    </row>
    <row r="235" spans="7:11">
      <c r="G235" s="1">
        <f t="shared" si="26"/>
        <v>10</v>
      </c>
      <c r="H235" s="1">
        <v>1</v>
      </c>
      <c r="I235" s="1">
        <f t="shared" si="27"/>
        <v>14</v>
      </c>
      <c r="K235" s="1">
        <f t="shared" si="25"/>
        <v>1.1415525114155251E-4</v>
      </c>
    </row>
    <row r="236" spans="7:11">
      <c r="G236" s="1">
        <f t="shared" si="26"/>
        <v>10</v>
      </c>
      <c r="H236" s="1">
        <v>1</v>
      </c>
      <c r="I236" s="1">
        <f t="shared" si="27"/>
        <v>15</v>
      </c>
      <c r="K236" s="1">
        <f t="shared" si="25"/>
        <v>1.1415525114155251E-4</v>
      </c>
    </row>
    <row r="237" spans="7:11">
      <c r="G237" s="1">
        <f t="shared" si="26"/>
        <v>10</v>
      </c>
      <c r="H237" s="1">
        <v>1</v>
      </c>
      <c r="I237" s="1">
        <f t="shared" si="27"/>
        <v>16</v>
      </c>
      <c r="K237" s="1">
        <f t="shared" si="25"/>
        <v>1.1415525114155251E-4</v>
      </c>
    </row>
    <row r="238" spans="7:11">
      <c r="G238" s="1">
        <f t="shared" si="26"/>
        <v>10</v>
      </c>
      <c r="H238" s="1">
        <v>1</v>
      </c>
      <c r="I238" s="1">
        <f t="shared" si="27"/>
        <v>17</v>
      </c>
      <c r="K238" s="1">
        <f t="shared" si="25"/>
        <v>1.1415525114155251E-4</v>
      </c>
    </row>
    <row r="239" spans="7:11">
      <c r="G239" s="1">
        <f t="shared" si="26"/>
        <v>10</v>
      </c>
      <c r="H239" s="1">
        <v>1</v>
      </c>
      <c r="I239" s="1">
        <f t="shared" si="27"/>
        <v>18</v>
      </c>
      <c r="K239" s="1">
        <f t="shared" si="25"/>
        <v>1.1415525114155251E-4</v>
      </c>
    </row>
    <row r="240" spans="7:11">
      <c r="G240" s="1">
        <f t="shared" si="26"/>
        <v>10</v>
      </c>
      <c r="H240" s="1">
        <v>1</v>
      </c>
      <c r="I240" s="1">
        <f t="shared" si="27"/>
        <v>19</v>
      </c>
      <c r="K240" s="1">
        <f t="shared" si="25"/>
        <v>1.1415525114155251E-4</v>
      </c>
    </row>
    <row r="241" spans="7:11">
      <c r="G241" s="1">
        <f t="shared" si="26"/>
        <v>10</v>
      </c>
      <c r="H241" s="1">
        <v>1</v>
      </c>
      <c r="I241" s="1">
        <f t="shared" si="27"/>
        <v>20</v>
      </c>
      <c r="K241" s="1">
        <f t="shared" si="25"/>
        <v>1.1415525114155251E-4</v>
      </c>
    </row>
    <row r="242" spans="7:11">
      <c r="G242" s="1">
        <f t="shared" si="26"/>
        <v>10</v>
      </c>
      <c r="H242" s="1">
        <v>1</v>
      </c>
      <c r="I242" s="1">
        <f t="shared" si="27"/>
        <v>21</v>
      </c>
      <c r="K242" s="1">
        <f t="shared" si="25"/>
        <v>1.1415525114155251E-4</v>
      </c>
    </row>
    <row r="243" spans="7:11">
      <c r="G243" s="1">
        <f t="shared" si="26"/>
        <v>10</v>
      </c>
      <c r="H243" s="1">
        <v>1</v>
      </c>
      <c r="I243" s="1">
        <f t="shared" si="27"/>
        <v>22</v>
      </c>
      <c r="K243" s="1">
        <f t="shared" si="25"/>
        <v>1.1415525114155251E-4</v>
      </c>
    </row>
    <row r="244" spans="7:11">
      <c r="G244" s="1">
        <f t="shared" si="26"/>
        <v>10</v>
      </c>
      <c r="H244" s="1">
        <v>1</v>
      </c>
      <c r="I244" s="1">
        <f t="shared" si="27"/>
        <v>23</v>
      </c>
      <c r="K244" s="1">
        <f t="shared" si="25"/>
        <v>1.1415525114155251E-4</v>
      </c>
    </row>
    <row r="245" spans="7:11">
      <c r="G245" s="1">
        <f t="shared" si="26"/>
        <v>11</v>
      </c>
      <c r="H245" s="1">
        <v>1</v>
      </c>
      <c r="I245" s="1">
        <f t="shared" si="27"/>
        <v>0</v>
      </c>
      <c r="K245" s="1">
        <f t="shared" si="25"/>
        <v>1.1415525114155251E-4</v>
      </c>
    </row>
    <row r="246" spans="7:11">
      <c r="G246" s="1">
        <f t="shared" si="26"/>
        <v>11</v>
      </c>
      <c r="H246" s="1">
        <v>1</v>
      </c>
      <c r="I246" s="1">
        <f t="shared" si="27"/>
        <v>1</v>
      </c>
      <c r="K246" s="1">
        <f t="shared" si="25"/>
        <v>1.1415525114155251E-4</v>
      </c>
    </row>
    <row r="247" spans="7:11">
      <c r="G247" s="1">
        <f t="shared" si="26"/>
        <v>11</v>
      </c>
      <c r="H247" s="1">
        <v>1</v>
      </c>
      <c r="I247" s="1">
        <f t="shared" si="27"/>
        <v>2</v>
      </c>
      <c r="K247" s="1">
        <f t="shared" si="25"/>
        <v>1.1415525114155251E-4</v>
      </c>
    </row>
    <row r="248" spans="7:11">
      <c r="G248" s="1">
        <f t="shared" si="26"/>
        <v>11</v>
      </c>
      <c r="H248" s="1">
        <v>1</v>
      </c>
      <c r="I248" s="1">
        <f t="shared" si="27"/>
        <v>3</v>
      </c>
      <c r="K248" s="1">
        <f t="shared" si="25"/>
        <v>1.1415525114155251E-4</v>
      </c>
    </row>
    <row r="249" spans="7:11">
      <c r="G249" s="1">
        <f t="shared" si="26"/>
        <v>11</v>
      </c>
      <c r="H249" s="1">
        <v>1</v>
      </c>
      <c r="I249" s="1">
        <f t="shared" si="27"/>
        <v>4</v>
      </c>
      <c r="K249" s="1">
        <f t="shared" si="25"/>
        <v>1.1415525114155251E-4</v>
      </c>
    </row>
    <row r="250" spans="7:11">
      <c r="G250" s="1">
        <f t="shared" si="26"/>
        <v>11</v>
      </c>
      <c r="H250" s="1">
        <v>1</v>
      </c>
      <c r="I250" s="1">
        <f t="shared" si="27"/>
        <v>5</v>
      </c>
      <c r="K250" s="1">
        <f t="shared" si="25"/>
        <v>1.1415525114155251E-4</v>
      </c>
    </row>
    <row r="251" spans="7:11">
      <c r="G251" s="1">
        <f t="shared" si="26"/>
        <v>11</v>
      </c>
      <c r="H251" s="1">
        <v>1</v>
      </c>
      <c r="I251" s="1">
        <f t="shared" si="27"/>
        <v>6</v>
      </c>
      <c r="K251" s="1">
        <f t="shared" si="25"/>
        <v>1.1415525114155251E-4</v>
      </c>
    </row>
    <row r="252" spans="7:11">
      <c r="G252" s="1">
        <f t="shared" si="26"/>
        <v>11</v>
      </c>
      <c r="H252" s="1">
        <v>1</v>
      </c>
      <c r="I252" s="1">
        <f t="shared" si="27"/>
        <v>7</v>
      </c>
      <c r="K252" s="1">
        <f t="shared" si="25"/>
        <v>1.1415525114155251E-4</v>
      </c>
    </row>
    <row r="253" spans="7:11">
      <c r="G253" s="1">
        <f t="shared" si="26"/>
        <v>11</v>
      </c>
      <c r="H253" s="1">
        <v>1</v>
      </c>
      <c r="I253" s="1">
        <f t="shared" si="27"/>
        <v>8</v>
      </c>
      <c r="K253" s="1">
        <f t="shared" si="25"/>
        <v>1.1415525114155251E-4</v>
      </c>
    </row>
    <row r="254" spans="7:11">
      <c r="G254" s="1">
        <f t="shared" si="26"/>
        <v>11</v>
      </c>
      <c r="H254" s="1">
        <v>1</v>
      </c>
      <c r="I254" s="1">
        <f t="shared" si="27"/>
        <v>9</v>
      </c>
      <c r="K254" s="1">
        <f t="shared" si="25"/>
        <v>1.1415525114155251E-4</v>
      </c>
    </row>
    <row r="255" spans="7:11">
      <c r="G255" s="1">
        <f t="shared" si="26"/>
        <v>11</v>
      </c>
      <c r="H255" s="1">
        <v>1</v>
      </c>
      <c r="I255" s="1">
        <f t="shared" si="27"/>
        <v>10</v>
      </c>
      <c r="K255" s="1">
        <f t="shared" si="25"/>
        <v>1.1415525114155251E-4</v>
      </c>
    </row>
    <row r="256" spans="7:11">
      <c r="G256" s="1">
        <f t="shared" si="26"/>
        <v>11</v>
      </c>
      <c r="H256" s="1">
        <v>1</v>
      </c>
      <c r="I256" s="1">
        <f t="shared" si="27"/>
        <v>11</v>
      </c>
      <c r="K256" s="1">
        <f t="shared" si="25"/>
        <v>1.1415525114155251E-4</v>
      </c>
    </row>
    <row r="257" spans="7:11">
      <c r="G257" s="1">
        <f t="shared" si="26"/>
        <v>11</v>
      </c>
      <c r="H257" s="1">
        <v>1</v>
      </c>
      <c r="I257" s="1">
        <f t="shared" si="27"/>
        <v>12</v>
      </c>
      <c r="K257" s="1">
        <f t="shared" si="25"/>
        <v>1.1415525114155251E-4</v>
      </c>
    </row>
    <row r="258" spans="7:11">
      <c r="G258" s="1">
        <f t="shared" si="26"/>
        <v>11</v>
      </c>
      <c r="H258" s="1">
        <v>1</v>
      </c>
      <c r="I258" s="1">
        <f t="shared" si="27"/>
        <v>13</v>
      </c>
      <c r="K258" s="1">
        <f t="shared" si="25"/>
        <v>1.1415525114155251E-4</v>
      </c>
    </row>
    <row r="259" spans="7:11">
      <c r="G259" s="1">
        <f t="shared" si="26"/>
        <v>11</v>
      </c>
      <c r="H259" s="1">
        <v>1</v>
      </c>
      <c r="I259" s="1">
        <f t="shared" si="27"/>
        <v>14</v>
      </c>
      <c r="K259" s="1">
        <f t="shared" si="25"/>
        <v>1.1415525114155251E-4</v>
      </c>
    </row>
    <row r="260" spans="7:11">
      <c r="G260" s="1">
        <f t="shared" si="26"/>
        <v>11</v>
      </c>
      <c r="H260" s="1">
        <v>1</v>
      </c>
      <c r="I260" s="1">
        <f t="shared" si="27"/>
        <v>15</v>
      </c>
      <c r="K260" s="1">
        <f t="shared" si="25"/>
        <v>1.1415525114155251E-4</v>
      </c>
    </row>
    <row r="261" spans="7:11">
      <c r="G261" s="1">
        <f t="shared" si="26"/>
        <v>11</v>
      </c>
      <c r="H261" s="1">
        <v>1</v>
      </c>
      <c r="I261" s="1">
        <f t="shared" si="27"/>
        <v>16</v>
      </c>
      <c r="K261" s="1">
        <f t="shared" si="25"/>
        <v>1.1415525114155251E-4</v>
      </c>
    </row>
    <row r="262" spans="7:11">
      <c r="G262" s="1">
        <f t="shared" si="26"/>
        <v>11</v>
      </c>
      <c r="H262" s="1">
        <v>1</v>
      </c>
      <c r="I262" s="1">
        <f t="shared" si="27"/>
        <v>17</v>
      </c>
      <c r="K262" s="1">
        <f t="shared" ref="K262:K292" si="28">1/8760</f>
        <v>1.1415525114155251E-4</v>
      </c>
    </row>
    <row r="263" spans="7:11">
      <c r="G263" s="1">
        <f t="shared" ref="G263:G292" si="29">IF(I262=23,G262+1,G262)</f>
        <v>11</v>
      </c>
      <c r="H263" s="1">
        <v>1</v>
      </c>
      <c r="I263" s="1">
        <f t="shared" si="27"/>
        <v>18</v>
      </c>
      <c r="K263" s="1">
        <f t="shared" si="28"/>
        <v>1.1415525114155251E-4</v>
      </c>
    </row>
    <row r="264" spans="7:11">
      <c r="G264" s="1">
        <f t="shared" si="29"/>
        <v>11</v>
      </c>
      <c r="H264" s="1">
        <v>1</v>
      </c>
      <c r="I264" s="1">
        <f t="shared" si="27"/>
        <v>19</v>
      </c>
      <c r="K264" s="1">
        <f t="shared" si="28"/>
        <v>1.1415525114155251E-4</v>
      </c>
    </row>
    <row r="265" spans="7:11">
      <c r="G265" s="1">
        <f t="shared" si="29"/>
        <v>11</v>
      </c>
      <c r="H265" s="1">
        <v>1</v>
      </c>
      <c r="I265" s="1">
        <f t="shared" si="27"/>
        <v>20</v>
      </c>
      <c r="K265" s="1">
        <f t="shared" si="28"/>
        <v>1.1415525114155251E-4</v>
      </c>
    </row>
    <row r="266" spans="7:11">
      <c r="G266" s="1">
        <f t="shared" si="29"/>
        <v>11</v>
      </c>
      <c r="H266" s="1">
        <v>1</v>
      </c>
      <c r="I266" s="1">
        <f t="shared" si="27"/>
        <v>21</v>
      </c>
      <c r="K266" s="1">
        <f t="shared" si="28"/>
        <v>1.1415525114155251E-4</v>
      </c>
    </row>
    <row r="267" spans="7:11">
      <c r="G267" s="1">
        <f t="shared" si="29"/>
        <v>11</v>
      </c>
      <c r="H267" s="1">
        <v>1</v>
      </c>
      <c r="I267" s="1">
        <f t="shared" si="27"/>
        <v>22</v>
      </c>
      <c r="K267" s="1">
        <f t="shared" si="28"/>
        <v>1.1415525114155251E-4</v>
      </c>
    </row>
    <row r="268" spans="7:11">
      <c r="G268" s="1">
        <f t="shared" si="29"/>
        <v>11</v>
      </c>
      <c r="H268" s="1">
        <v>1</v>
      </c>
      <c r="I268" s="1">
        <f t="shared" si="27"/>
        <v>23</v>
      </c>
      <c r="K268" s="1">
        <f t="shared" si="28"/>
        <v>1.1415525114155251E-4</v>
      </c>
    </row>
    <row r="269" spans="7:11">
      <c r="G269" s="1">
        <f t="shared" si="29"/>
        <v>12</v>
      </c>
      <c r="H269" s="1">
        <v>1</v>
      </c>
      <c r="I269" s="1">
        <f t="shared" si="27"/>
        <v>0</v>
      </c>
      <c r="K269" s="1">
        <f t="shared" si="28"/>
        <v>1.1415525114155251E-4</v>
      </c>
    </row>
    <row r="270" spans="7:11">
      <c r="G270" s="1">
        <f t="shared" si="29"/>
        <v>12</v>
      </c>
      <c r="H270" s="1">
        <v>1</v>
      </c>
      <c r="I270" s="1">
        <f t="shared" si="27"/>
        <v>1</v>
      </c>
      <c r="K270" s="1">
        <f t="shared" si="28"/>
        <v>1.1415525114155251E-4</v>
      </c>
    </row>
    <row r="271" spans="7:11">
      <c r="G271" s="1">
        <f t="shared" si="29"/>
        <v>12</v>
      </c>
      <c r="H271" s="1">
        <v>1</v>
      </c>
      <c r="I271" s="1">
        <f t="shared" si="27"/>
        <v>2</v>
      </c>
      <c r="K271" s="1">
        <f t="shared" si="28"/>
        <v>1.1415525114155251E-4</v>
      </c>
    </row>
    <row r="272" spans="7:11">
      <c r="G272" s="1">
        <f t="shared" si="29"/>
        <v>12</v>
      </c>
      <c r="H272" s="1">
        <v>1</v>
      </c>
      <c r="I272" s="1">
        <f t="shared" si="27"/>
        <v>3</v>
      </c>
      <c r="K272" s="1">
        <f t="shared" si="28"/>
        <v>1.1415525114155251E-4</v>
      </c>
    </row>
    <row r="273" spans="7:11">
      <c r="G273" s="1">
        <f t="shared" si="29"/>
        <v>12</v>
      </c>
      <c r="H273" s="1">
        <v>1</v>
      </c>
      <c r="I273" s="1">
        <f t="shared" si="27"/>
        <v>4</v>
      </c>
      <c r="K273" s="1">
        <f t="shared" si="28"/>
        <v>1.1415525114155251E-4</v>
      </c>
    </row>
    <row r="274" spans="7:11">
      <c r="G274" s="1">
        <f t="shared" si="29"/>
        <v>12</v>
      </c>
      <c r="H274" s="1">
        <v>1</v>
      </c>
      <c r="I274" s="1">
        <f t="shared" si="27"/>
        <v>5</v>
      </c>
      <c r="K274" s="1">
        <f t="shared" si="28"/>
        <v>1.1415525114155251E-4</v>
      </c>
    </row>
    <row r="275" spans="7:11">
      <c r="G275" s="1">
        <f t="shared" si="29"/>
        <v>12</v>
      </c>
      <c r="H275" s="1">
        <v>1</v>
      </c>
      <c r="I275" s="1">
        <f t="shared" si="27"/>
        <v>6</v>
      </c>
      <c r="K275" s="1">
        <f t="shared" si="28"/>
        <v>1.1415525114155251E-4</v>
      </c>
    </row>
    <row r="276" spans="7:11">
      <c r="G276" s="1">
        <f t="shared" si="29"/>
        <v>12</v>
      </c>
      <c r="H276" s="1">
        <v>1</v>
      </c>
      <c r="I276" s="1">
        <f t="shared" si="27"/>
        <v>7</v>
      </c>
      <c r="K276" s="1">
        <f t="shared" si="28"/>
        <v>1.1415525114155251E-4</v>
      </c>
    </row>
    <row r="277" spans="7:11">
      <c r="G277" s="1">
        <f t="shared" si="29"/>
        <v>12</v>
      </c>
      <c r="H277" s="1">
        <v>1</v>
      </c>
      <c r="I277" s="1">
        <f t="shared" si="27"/>
        <v>8</v>
      </c>
      <c r="K277" s="1">
        <f t="shared" si="28"/>
        <v>1.1415525114155251E-4</v>
      </c>
    </row>
    <row r="278" spans="7:11">
      <c r="G278" s="1">
        <f t="shared" si="29"/>
        <v>12</v>
      </c>
      <c r="H278" s="1">
        <v>1</v>
      </c>
      <c r="I278" s="1">
        <f t="shared" si="27"/>
        <v>9</v>
      </c>
      <c r="K278" s="1">
        <f t="shared" si="28"/>
        <v>1.1415525114155251E-4</v>
      </c>
    </row>
    <row r="279" spans="7:11">
      <c r="G279" s="1">
        <f t="shared" si="29"/>
        <v>12</v>
      </c>
      <c r="H279" s="1">
        <v>1</v>
      </c>
      <c r="I279" s="1">
        <f t="shared" si="27"/>
        <v>10</v>
      </c>
      <c r="K279" s="1">
        <f t="shared" si="28"/>
        <v>1.1415525114155251E-4</v>
      </c>
    </row>
    <row r="280" spans="7:11">
      <c r="G280" s="1">
        <f t="shared" si="29"/>
        <v>12</v>
      </c>
      <c r="H280" s="1">
        <v>1</v>
      </c>
      <c r="I280" s="1">
        <f t="shared" si="27"/>
        <v>11</v>
      </c>
      <c r="K280" s="1">
        <f t="shared" si="28"/>
        <v>1.1415525114155251E-4</v>
      </c>
    </row>
    <row r="281" spans="7:11">
      <c r="G281" s="1">
        <f t="shared" si="29"/>
        <v>12</v>
      </c>
      <c r="H281" s="1">
        <v>1</v>
      </c>
      <c r="I281" s="1">
        <f t="shared" si="27"/>
        <v>12</v>
      </c>
      <c r="K281" s="1">
        <f t="shared" si="28"/>
        <v>1.1415525114155251E-4</v>
      </c>
    </row>
    <row r="282" spans="7:11">
      <c r="G282" s="1">
        <f t="shared" si="29"/>
        <v>12</v>
      </c>
      <c r="H282" s="1">
        <v>1</v>
      </c>
      <c r="I282" s="1">
        <f t="shared" si="27"/>
        <v>13</v>
      </c>
      <c r="K282" s="1">
        <f t="shared" si="28"/>
        <v>1.1415525114155251E-4</v>
      </c>
    </row>
    <row r="283" spans="7:11">
      <c r="G283" s="1">
        <f t="shared" si="29"/>
        <v>12</v>
      </c>
      <c r="H283" s="1">
        <v>1</v>
      </c>
      <c r="I283" s="1">
        <f t="shared" si="27"/>
        <v>14</v>
      </c>
      <c r="K283" s="1">
        <f t="shared" si="28"/>
        <v>1.1415525114155251E-4</v>
      </c>
    </row>
    <row r="284" spans="7:11">
      <c r="G284" s="1">
        <f t="shared" si="29"/>
        <v>12</v>
      </c>
      <c r="H284" s="1">
        <v>1</v>
      </c>
      <c r="I284" s="1">
        <f t="shared" si="27"/>
        <v>15</v>
      </c>
      <c r="K284" s="1">
        <f t="shared" si="28"/>
        <v>1.1415525114155251E-4</v>
      </c>
    </row>
    <row r="285" spans="7:11">
      <c r="G285" s="1">
        <f t="shared" si="29"/>
        <v>12</v>
      </c>
      <c r="H285" s="1">
        <v>1</v>
      </c>
      <c r="I285" s="1">
        <f t="shared" ref="I285:I292" si="30">I261</f>
        <v>16</v>
      </c>
      <c r="K285" s="1">
        <f t="shared" si="28"/>
        <v>1.1415525114155251E-4</v>
      </c>
    </row>
    <row r="286" spans="7:11">
      <c r="G286" s="1">
        <f t="shared" si="29"/>
        <v>12</v>
      </c>
      <c r="H286" s="1">
        <v>1</v>
      </c>
      <c r="I286" s="1">
        <f t="shared" si="30"/>
        <v>17</v>
      </c>
      <c r="K286" s="1">
        <f t="shared" si="28"/>
        <v>1.1415525114155251E-4</v>
      </c>
    </row>
    <row r="287" spans="7:11">
      <c r="G287" s="1">
        <f t="shared" si="29"/>
        <v>12</v>
      </c>
      <c r="H287" s="1">
        <v>1</v>
      </c>
      <c r="I287" s="1">
        <f t="shared" si="30"/>
        <v>18</v>
      </c>
      <c r="K287" s="1">
        <f t="shared" si="28"/>
        <v>1.1415525114155251E-4</v>
      </c>
    </row>
    <row r="288" spans="7:11">
      <c r="G288" s="1">
        <f t="shared" si="29"/>
        <v>12</v>
      </c>
      <c r="H288" s="1">
        <v>1</v>
      </c>
      <c r="I288" s="1">
        <f t="shared" si="30"/>
        <v>19</v>
      </c>
      <c r="K288" s="1">
        <f t="shared" si="28"/>
        <v>1.1415525114155251E-4</v>
      </c>
    </row>
    <row r="289" spans="7:11">
      <c r="G289" s="1">
        <f t="shared" si="29"/>
        <v>12</v>
      </c>
      <c r="H289" s="1">
        <v>1</v>
      </c>
      <c r="I289" s="1">
        <f t="shared" si="30"/>
        <v>20</v>
      </c>
      <c r="K289" s="1">
        <f t="shared" si="28"/>
        <v>1.1415525114155251E-4</v>
      </c>
    </row>
    <row r="290" spans="7:11">
      <c r="G290" s="1">
        <f t="shared" si="29"/>
        <v>12</v>
      </c>
      <c r="H290" s="1">
        <v>1</v>
      </c>
      <c r="I290" s="1">
        <f t="shared" si="30"/>
        <v>21</v>
      </c>
      <c r="K290" s="1">
        <f t="shared" si="28"/>
        <v>1.1415525114155251E-4</v>
      </c>
    </row>
    <row r="291" spans="7:11">
      <c r="G291" s="1">
        <f t="shared" si="29"/>
        <v>12</v>
      </c>
      <c r="H291" s="1">
        <v>1</v>
      </c>
      <c r="I291" s="1">
        <f t="shared" si="30"/>
        <v>22</v>
      </c>
      <c r="K291" s="1">
        <f t="shared" si="28"/>
        <v>1.1415525114155251E-4</v>
      </c>
    </row>
    <row r="292" spans="7:11">
      <c r="G292" s="1">
        <f t="shared" si="29"/>
        <v>12</v>
      </c>
      <c r="H292" s="1">
        <v>1</v>
      </c>
      <c r="I292" s="1">
        <f t="shared" si="30"/>
        <v>23</v>
      </c>
      <c r="K292" s="1">
        <f t="shared" si="28"/>
        <v>1.1415525114155251E-4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214E5-0EAD-C34A-87EE-82A78C0118CF}">
  <sheetPr codeName="Sheet11">
    <tabColor theme="0" tint="-0.499984740745262"/>
  </sheetPr>
  <dimension ref="A1:D42"/>
  <sheetViews>
    <sheetView workbookViewId="0">
      <selection activeCell="I40" sqref="I40"/>
    </sheetView>
  </sheetViews>
  <sheetFormatPr baseColWidth="10" defaultColWidth="8.83203125" defaultRowHeight="15"/>
  <cols>
    <col min="1" max="16384" width="8.83203125" style="1"/>
  </cols>
  <sheetData>
    <row r="1" spans="1:4">
      <c r="A1" s="10" t="str">
        <f ca="1">MID(CELL("filename",A1),FIND("]",CELL("filename",A1))+1,255)</f>
        <v>YEAR</v>
      </c>
    </row>
    <row r="2" spans="1:4">
      <c r="B2" s="1" t="s">
        <v>25</v>
      </c>
      <c r="C2" s="1">
        <v>2020</v>
      </c>
    </row>
    <row r="3" spans="1:4">
      <c r="B3" s="1" t="s">
        <v>26</v>
      </c>
      <c r="C3" s="1">
        <v>31</v>
      </c>
    </row>
    <row r="4" spans="1:4">
      <c r="B4" s="14" t="s">
        <v>27</v>
      </c>
    </row>
    <row r="5" spans="1:4">
      <c r="B5" s="15" t="s">
        <v>28</v>
      </c>
      <c r="C5" s="15" t="s">
        <v>29</v>
      </c>
      <c r="D5" s="15" t="s">
        <v>30</v>
      </c>
    </row>
    <row r="6" spans="1:4">
      <c r="B6" s="7">
        <v>1</v>
      </c>
      <c r="C6" s="7">
        <v>2015</v>
      </c>
      <c r="D6" s="22">
        <v>1</v>
      </c>
    </row>
    <row r="7" spans="1:4">
      <c r="B7" s="7">
        <v>2</v>
      </c>
      <c r="C7" s="7">
        <v>2016</v>
      </c>
      <c r="D7" s="22">
        <v>1</v>
      </c>
    </row>
    <row r="8" spans="1:4">
      <c r="B8" s="7">
        <v>3</v>
      </c>
      <c r="C8" s="7">
        <v>2017</v>
      </c>
      <c r="D8" s="22">
        <v>1</v>
      </c>
    </row>
    <row r="9" spans="1:4">
      <c r="B9" s="7">
        <v>4</v>
      </c>
      <c r="C9" s="7">
        <v>2018</v>
      </c>
      <c r="D9" s="22">
        <v>1</v>
      </c>
    </row>
    <row r="10" spans="1:4">
      <c r="B10" s="7">
        <v>5</v>
      </c>
      <c r="C10" s="7">
        <v>2019</v>
      </c>
      <c r="D10" s="22">
        <v>1</v>
      </c>
    </row>
    <row r="11" spans="1:4">
      <c r="B11" s="7">
        <v>6</v>
      </c>
      <c r="C11" s="7">
        <v>2020</v>
      </c>
      <c r="D11" s="22">
        <v>1</v>
      </c>
    </row>
    <row r="12" spans="1:4">
      <c r="B12" s="7">
        <v>7</v>
      </c>
      <c r="C12" s="7">
        <v>2021</v>
      </c>
      <c r="D12" s="22">
        <v>1</v>
      </c>
    </row>
    <row r="13" spans="1:4">
      <c r="B13" s="7">
        <v>8</v>
      </c>
      <c r="C13" s="7">
        <v>2022</v>
      </c>
      <c r="D13" s="22">
        <v>1</v>
      </c>
    </row>
    <row r="14" spans="1:4">
      <c r="B14" s="7">
        <v>9</v>
      </c>
      <c r="C14" s="7">
        <v>2023</v>
      </c>
      <c r="D14" s="22">
        <v>1</v>
      </c>
    </row>
    <row r="15" spans="1:4">
      <c r="B15" s="7">
        <v>10</v>
      </c>
      <c r="C15" s="7">
        <v>2024</v>
      </c>
      <c r="D15" s="22">
        <v>1</v>
      </c>
    </row>
    <row r="16" spans="1:4">
      <c r="B16" s="7">
        <v>11</v>
      </c>
      <c r="C16" s="7">
        <v>2025</v>
      </c>
      <c r="D16" s="22">
        <v>1</v>
      </c>
    </row>
    <row r="17" spans="2:4">
      <c r="B17" s="7">
        <v>12</v>
      </c>
      <c r="C17" s="7">
        <v>2026</v>
      </c>
      <c r="D17" s="22">
        <v>1</v>
      </c>
    </row>
    <row r="18" spans="2:4">
      <c r="B18" s="7">
        <v>13</v>
      </c>
      <c r="C18" s="7">
        <v>2027</v>
      </c>
      <c r="D18" s="22">
        <v>1</v>
      </c>
    </row>
    <row r="19" spans="2:4">
      <c r="B19" s="7">
        <v>14</v>
      </c>
      <c r="C19" s="7">
        <v>2028</v>
      </c>
      <c r="D19" s="22">
        <v>1</v>
      </c>
    </row>
    <row r="20" spans="2:4">
      <c r="B20" s="7">
        <v>15</v>
      </c>
      <c r="C20" s="7">
        <v>2029</v>
      </c>
      <c r="D20" s="22">
        <v>1</v>
      </c>
    </row>
    <row r="21" spans="2:4">
      <c r="B21" s="7">
        <v>16</v>
      </c>
      <c r="C21" s="7">
        <v>2030</v>
      </c>
      <c r="D21" s="22">
        <v>1</v>
      </c>
    </row>
    <row r="22" spans="2:4">
      <c r="B22" s="7">
        <v>17</v>
      </c>
      <c r="C22" s="7">
        <v>2031</v>
      </c>
      <c r="D22" s="22">
        <v>1</v>
      </c>
    </row>
    <row r="23" spans="2:4">
      <c r="B23" s="7">
        <v>18</v>
      </c>
      <c r="C23" s="7">
        <v>2032</v>
      </c>
      <c r="D23" s="22">
        <v>1</v>
      </c>
    </row>
    <row r="24" spans="2:4">
      <c r="B24" s="7">
        <v>19</v>
      </c>
      <c r="C24" s="7">
        <v>2033</v>
      </c>
      <c r="D24" s="22">
        <v>1</v>
      </c>
    </row>
    <row r="25" spans="2:4">
      <c r="B25" s="7">
        <v>20</v>
      </c>
      <c r="C25" s="7">
        <v>2034</v>
      </c>
      <c r="D25" s="22">
        <v>1</v>
      </c>
    </row>
    <row r="26" spans="2:4">
      <c r="B26" s="7">
        <v>21</v>
      </c>
      <c r="C26" s="7">
        <v>2035</v>
      </c>
      <c r="D26" s="22">
        <v>1</v>
      </c>
    </row>
    <row r="27" spans="2:4">
      <c r="B27" s="7">
        <v>22</v>
      </c>
      <c r="C27" s="7">
        <v>2036</v>
      </c>
      <c r="D27" s="22">
        <v>1</v>
      </c>
    </row>
    <row r="28" spans="2:4">
      <c r="B28" s="7">
        <v>23</v>
      </c>
      <c r="C28" s="7">
        <v>2037</v>
      </c>
      <c r="D28" s="22">
        <v>1</v>
      </c>
    </row>
    <row r="29" spans="2:4">
      <c r="B29" s="7">
        <v>24</v>
      </c>
      <c r="C29" s="7">
        <v>2038</v>
      </c>
      <c r="D29" s="22">
        <v>1</v>
      </c>
    </row>
    <row r="30" spans="2:4">
      <c r="B30" s="7">
        <v>25</v>
      </c>
      <c r="C30" s="7">
        <v>2039</v>
      </c>
      <c r="D30" s="22">
        <v>1</v>
      </c>
    </row>
    <row r="31" spans="2:4">
      <c r="B31" s="7">
        <v>26</v>
      </c>
      <c r="C31" s="7">
        <v>2040</v>
      </c>
      <c r="D31" s="22">
        <v>1</v>
      </c>
    </row>
    <row r="32" spans="2:4">
      <c r="B32" s="7">
        <v>27</v>
      </c>
      <c r="C32" s="7">
        <v>2041</v>
      </c>
      <c r="D32" s="22">
        <v>1</v>
      </c>
    </row>
    <row r="33" spans="2:4">
      <c r="B33" s="7">
        <v>28</v>
      </c>
      <c r="C33" s="7">
        <v>2042</v>
      </c>
      <c r="D33" s="22">
        <v>1</v>
      </c>
    </row>
    <row r="34" spans="2:4">
      <c r="B34" s="7">
        <v>29</v>
      </c>
      <c r="C34" s="7">
        <v>2043</v>
      </c>
      <c r="D34" s="22">
        <v>1</v>
      </c>
    </row>
    <row r="35" spans="2:4">
      <c r="B35" s="7">
        <v>30</v>
      </c>
      <c r="C35" s="7">
        <v>2044</v>
      </c>
      <c r="D35" s="22">
        <v>1</v>
      </c>
    </row>
    <row r="36" spans="2:4">
      <c r="B36" s="7">
        <v>31</v>
      </c>
      <c r="C36" s="7">
        <v>2045</v>
      </c>
      <c r="D36" s="22">
        <v>1</v>
      </c>
    </row>
    <row r="37" spans="2:4">
      <c r="B37" s="7">
        <v>32</v>
      </c>
      <c r="C37" s="7">
        <v>2046</v>
      </c>
      <c r="D37" s="22">
        <v>1</v>
      </c>
    </row>
    <row r="38" spans="2:4">
      <c r="B38" s="7">
        <v>33</v>
      </c>
      <c r="C38" s="7">
        <v>2047</v>
      </c>
      <c r="D38" s="22">
        <v>1</v>
      </c>
    </row>
    <row r="39" spans="2:4">
      <c r="B39" s="7">
        <v>34</v>
      </c>
      <c r="C39" s="7">
        <v>2048</v>
      </c>
      <c r="D39" s="22">
        <v>1</v>
      </c>
    </row>
    <row r="40" spans="2:4">
      <c r="B40" s="7">
        <v>35</v>
      </c>
      <c r="C40" s="7">
        <v>2049</v>
      </c>
      <c r="D40" s="22">
        <v>1</v>
      </c>
    </row>
    <row r="41" spans="2:4">
      <c r="B41" s="7">
        <v>36</v>
      </c>
      <c r="C41" s="7">
        <v>2050</v>
      </c>
      <c r="D41" s="22">
        <v>1</v>
      </c>
    </row>
    <row r="42" spans="2:4">
      <c r="B42" s="7">
        <v>37</v>
      </c>
      <c r="C42" s="7"/>
      <c r="D42" s="2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AFA37-4F64-C240-AA07-50C943DB2B90}">
  <dimension ref="A1:BF57"/>
  <sheetViews>
    <sheetView topLeftCell="R1" workbookViewId="0">
      <selection activeCell="H3" sqref="H3"/>
    </sheetView>
  </sheetViews>
  <sheetFormatPr baseColWidth="10" defaultRowHeight="16"/>
  <sheetData>
    <row r="1" spans="1:29" s="1" customFormat="1" ht="14.25" customHeight="1">
      <c r="B1" s="12" t="s">
        <v>11</v>
      </c>
      <c r="C1" s="13" t="s">
        <v>12</v>
      </c>
      <c r="D1" s="14"/>
      <c r="E1" s="14"/>
      <c r="F1" s="14"/>
      <c r="G1" s="14"/>
      <c r="H1" s="14"/>
      <c r="I1" s="14"/>
      <c r="J1" s="14"/>
      <c r="K1" s="14"/>
      <c r="L1" s="14"/>
      <c r="M1" s="14"/>
      <c r="N1" s="14"/>
      <c r="O1" s="14"/>
      <c r="P1" s="14"/>
      <c r="Q1" s="14"/>
      <c r="R1" s="14"/>
      <c r="S1" s="14"/>
      <c r="T1" s="14"/>
      <c r="U1" s="14"/>
      <c r="V1" s="14"/>
    </row>
    <row r="2" spans="1:29" s="1" customFormat="1" ht="15">
      <c r="B2" s="1" t="s">
        <v>13</v>
      </c>
      <c r="H2" s="1">
        <f>8800/H16</f>
        <v>0.76889285963801435</v>
      </c>
    </row>
    <row r="3" spans="1:29" s="1" customFormat="1" ht="15"/>
    <row r="4" spans="1:29" s="1" customFormat="1" ht="15">
      <c r="B4" s="15" t="str">
        <f>"Demand~"&amp;C1</f>
        <v>Demand~adb</v>
      </c>
      <c r="D4" s="15" t="s">
        <v>14</v>
      </c>
    </row>
    <row r="5" spans="1:29" s="1" customFormat="1" ht="15">
      <c r="B5" s="15" t="s">
        <v>15</v>
      </c>
      <c r="C5" s="15"/>
      <c r="D5" s="15">
        <v>2015</v>
      </c>
      <c r="E5" s="15">
        <v>2017</v>
      </c>
      <c r="F5" s="15">
        <v>2018</v>
      </c>
      <c r="G5" s="15">
        <v>2019</v>
      </c>
      <c r="H5" s="15">
        <v>2020</v>
      </c>
      <c r="I5" s="15">
        <v>2021</v>
      </c>
      <c r="J5" s="15">
        <v>2022</v>
      </c>
      <c r="K5" s="15">
        <v>2023</v>
      </c>
      <c r="L5" s="15">
        <v>2024</v>
      </c>
      <c r="M5" s="15">
        <v>2025</v>
      </c>
      <c r="N5" s="15">
        <v>2026</v>
      </c>
      <c r="O5" s="15">
        <v>2027</v>
      </c>
      <c r="P5" s="15">
        <v>2028</v>
      </c>
      <c r="Q5" s="15">
        <v>2029</v>
      </c>
      <c r="R5" s="15">
        <v>2030</v>
      </c>
      <c r="S5" s="15">
        <v>2031</v>
      </c>
      <c r="T5" s="15">
        <v>2032</v>
      </c>
      <c r="U5" s="15">
        <v>2033</v>
      </c>
      <c r="V5" s="15">
        <v>2034</v>
      </c>
      <c r="W5" s="15">
        <v>2035</v>
      </c>
      <c r="X5" s="15">
        <v>2036</v>
      </c>
      <c r="Y5" s="15">
        <v>2037</v>
      </c>
      <c r="Z5" s="15">
        <v>2038</v>
      </c>
      <c r="AA5" s="15">
        <v>2039</v>
      </c>
      <c r="AB5" s="15">
        <v>2040</v>
      </c>
      <c r="AC5" s="16" t="s">
        <v>17</v>
      </c>
    </row>
    <row r="6" spans="1:29" s="1" customFormat="1" ht="15">
      <c r="A6" s="1" t="e">
        <f>D6/$D$19</f>
        <v>#VALUE!</v>
      </c>
      <c r="B6" s="1" t="s">
        <v>18</v>
      </c>
      <c r="C6" s="1" t="s">
        <v>19</v>
      </c>
      <c r="D6" s="1" t="e">
        <f t="shared" ref="D6:G9" si="0">E6</f>
        <v>#VALUE!</v>
      </c>
      <c r="E6" s="1" t="e">
        <f t="shared" si="0"/>
        <v>#VALUE!</v>
      </c>
      <c r="F6" s="1" t="e">
        <f t="shared" si="0"/>
        <v>#VALUE!</v>
      </c>
      <c r="G6" s="1" t="e">
        <f t="shared" si="0"/>
        <v>#VALUE!</v>
      </c>
      <c r="H6" s="1" t="e">
        <f>Demand!E4/3.6*1000</f>
        <v>#VALUE!</v>
      </c>
      <c r="I6" s="1" t="e">
        <f>Demand!F4/3.6*1000</f>
        <v>#VALUE!</v>
      </c>
      <c r="J6" s="1" t="e">
        <f>Demand!G4/3.6*1000</f>
        <v>#VALUE!</v>
      </c>
      <c r="K6" s="1" t="e">
        <f>Demand!H4/3.6*1000</f>
        <v>#VALUE!</v>
      </c>
      <c r="L6" s="1" t="e">
        <f>Demand!I4/3.6*1000</f>
        <v>#VALUE!</v>
      </c>
      <c r="M6" s="1" t="e">
        <f>Demand!J4/3.6*1000</f>
        <v>#VALUE!</v>
      </c>
      <c r="N6" s="1" t="e">
        <f>Demand!K4/3.6*1000</f>
        <v>#VALUE!</v>
      </c>
      <c r="O6" s="1" t="e">
        <f>Demand!L4/3.6*1000</f>
        <v>#VALUE!</v>
      </c>
      <c r="P6" s="1" t="e">
        <f>Demand!M4/3.6*1000</f>
        <v>#VALUE!</v>
      </c>
      <c r="Q6" s="1" t="e">
        <f>Demand!N4/3.6*1000</f>
        <v>#VALUE!</v>
      </c>
      <c r="R6" s="1" t="e">
        <f>Demand!O4/3.6*1000</f>
        <v>#VALUE!</v>
      </c>
      <c r="S6" s="1" t="e">
        <f>Demand!P4/3.6*1000</f>
        <v>#VALUE!</v>
      </c>
      <c r="T6" s="1" t="e">
        <f>Demand!Q4/3.6*1000</f>
        <v>#VALUE!</v>
      </c>
      <c r="U6" s="1" t="e">
        <f>Demand!R4/3.6*1000</f>
        <v>#VALUE!</v>
      </c>
      <c r="V6" s="1" t="e">
        <f>Demand!S4/3.6*1000</f>
        <v>#VALUE!</v>
      </c>
      <c r="W6" s="1" t="e">
        <f>Demand!T4/3.6*1000</f>
        <v>#VALUE!</v>
      </c>
      <c r="X6" s="1" t="e">
        <f>Demand!U4/3.6*1000</f>
        <v>#VALUE!</v>
      </c>
      <c r="Y6" s="1" t="e">
        <f>Demand!V4/3.6*1000</f>
        <v>#VALUE!</v>
      </c>
      <c r="Z6" s="1" t="e">
        <f>Demand!W4/3.6*1000</f>
        <v>#VALUE!</v>
      </c>
      <c r="AA6" s="1" t="e">
        <f>Demand!X4/3.6*1000</f>
        <v>#VALUE!</v>
      </c>
      <c r="AB6" s="1" t="e">
        <f>Demand!Y4/3.6*1000</f>
        <v>#VALUE!</v>
      </c>
      <c r="AC6" s="1" t="s">
        <v>215</v>
      </c>
    </row>
    <row r="7" spans="1:29" s="1" customFormat="1" ht="15">
      <c r="A7" s="1" t="e">
        <f>D7/$D$19</f>
        <v>#VALUE!</v>
      </c>
      <c r="B7" s="1" t="s">
        <v>18</v>
      </c>
      <c r="C7" s="1" t="s">
        <v>20</v>
      </c>
      <c r="D7" s="1" t="e">
        <f t="shared" si="0"/>
        <v>#VALUE!</v>
      </c>
      <c r="E7" s="1" t="e">
        <f t="shared" si="0"/>
        <v>#VALUE!</v>
      </c>
      <c r="F7" s="1" t="e">
        <f t="shared" si="0"/>
        <v>#VALUE!</v>
      </c>
      <c r="G7" s="1" t="e">
        <f t="shared" si="0"/>
        <v>#VALUE!</v>
      </c>
      <c r="H7" s="1" t="e">
        <f>Demand!E5/3.6*1000</f>
        <v>#VALUE!</v>
      </c>
      <c r="I7" s="1" t="e">
        <f>Demand!F5/3.6*1000</f>
        <v>#VALUE!</v>
      </c>
      <c r="J7" s="1" t="e">
        <f>Demand!G5/3.6*1000</f>
        <v>#VALUE!</v>
      </c>
      <c r="K7" s="1" t="e">
        <f>Demand!H5/3.6*1000</f>
        <v>#VALUE!</v>
      </c>
      <c r="L7" s="1" t="e">
        <f>Demand!I5/3.6*1000</f>
        <v>#VALUE!</v>
      </c>
      <c r="M7" s="1" t="e">
        <f>Demand!J5/3.6*1000</f>
        <v>#VALUE!</v>
      </c>
      <c r="N7" s="1" t="e">
        <f>Demand!K5/3.6*1000</f>
        <v>#VALUE!</v>
      </c>
      <c r="O7" s="1" t="e">
        <f>Demand!L5/3.6*1000</f>
        <v>#VALUE!</v>
      </c>
      <c r="P7" s="1" t="e">
        <f>Demand!M5/3.6*1000</f>
        <v>#VALUE!</v>
      </c>
      <c r="Q7" s="1" t="e">
        <f>Demand!N5/3.6*1000</f>
        <v>#VALUE!</v>
      </c>
      <c r="R7" s="1" t="e">
        <f>Demand!O5/3.6*1000</f>
        <v>#VALUE!</v>
      </c>
      <c r="S7" s="1" t="e">
        <f>Demand!P5/3.6*1000</f>
        <v>#VALUE!</v>
      </c>
      <c r="T7" s="1" t="e">
        <f>Demand!Q5/3.6*1000</f>
        <v>#VALUE!</v>
      </c>
      <c r="U7" s="1" t="e">
        <f>Demand!R5/3.6*1000</f>
        <v>#VALUE!</v>
      </c>
      <c r="V7" s="1" t="e">
        <f>Demand!S5/3.6*1000</f>
        <v>#VALUE!</v>
      </c>
      <c r="W7" s="1" t="e">
        <f>Demand!T5/3.6*1000</f>
        <v>#VALUE!</v>
      </c>
      <c r="X7" s="1" t="e">
        <f>Demand!U5/3.6*1000</f>
        <v>#VALUE!</v>
      </c>
      <c r="Y7" s="1" t="e">
        <f>Demand!V5/3.6*1000</f>
        <v>#VALUE!</v>
      </c>
      <c r="Z7" s="1" t="e">
        <f>Demand!W5/3.6*1000</f>
        <v>#VALUE!</v>
      </c>
      <c r="AA7" s="1" t="e">
        <f>Demand!X5/3.6*1000</f>
        <v>#VALUE!</v>
      </c>
      <c r="AB7" s="1" t="e">
        <f>Demand!Y5/3.6*1000</f>
        <v>#VALUE!</v>
      </c>
      <c r="AC7" s="1" t="s">
        <v>215</v>
      </c>
    </row>
    <row r="8" spans="1:29" s="1" customFormat="1" ht="15">
      <c r="A8" s="1" t="e">
        <f>D8/$D$19</f>
        <v>#VALUE!</v>
      </c>
      <c r="B8" s="1" t="s">
        <v>18</v>
      </c>
      <c r="C8" s="1" t="s">
        <v>21</v>
      </c>
      <c r="D8" s="1" t="e">
        <f t="shared" si="0"/>
        <v>#VALUE!</v>
      </c>
      <c r="E8" s="1" t="e">
        <f t="shared" si="0"/>
        <v>#VALUE!</v>
      </c>
      <c r="F8" s="1" t="e">
        <f t="shared" si="0"/>
        <v>#VALUE!</v>
      </c>
      <c r="G8" s="1" t="e">
        <f t="shared" si="0"/>
        <v>#VALUE!</v>
      </c>
      <c r="H8" s="1" t="e">
        <f>Demand!E6/3.6*1000</f>
        <v>#VALUE!</v>
      </c>
      <c r="I8" s="1" t="e">
        <f>Demand!F6/3.6*1000</f>
        <v>#VALUE!</v>
      </c>
      <c r="J8" s="1" t="e">
        <f>Demand!G6/3.6*1000</f>
        <v>#VALUE!</v>
      </c>
      <c r="K8" s="1" t="e">
        <f>Demand!H6/3.6*1000</f>
        <v>#VALUE!</v>
      </c>
      <c r="L8" s="1" t="e">
        <f>Demand!I6/3.6*1000</f>
        <v>#VALUE!</v>
      </c>
      <c r="M8" s="1" t="e">
        <f>Demand!J6/3.6*1000</f>
        <v>#VALUE!</v>
      </c>
      <c r="N8" s="1" t="e">
        <f>Demand!K6/3.6*1000</f>
        <v>#VALUE!</v>
      </c>
      <c r="O8" s="1" t="e">
        <f>Demand!L6/3.6*1000</f>
        <v>#VALUE!</v>
      </c>
      <c r="P8" s="1" t="e">
        <f>Demand!M6/3.6*1000</f>
        <v>#VALUE!</v>
      </c>
      <c r="Q8" s="1" t="e">
        <f>Demand!N6/3.6*1000</f>
        <v>#VALUE!</v>
      </c>
      <c r="R8" s="1" t="e">
        <f>Demand!O6/3.6*1000</f>
        <v>#VALUE!</v>
      </c>
      <c r="S8" s="1" t="e">
        <f>Demand!P6/3.6*1000</f>
        <v>#VALUE!</v>
      </c>
      <c r="T8" s="1" t="e">
        <f>Demand!Q6/3.6*1000</f>
        <v>#VALUE!</v>
      </c>
      <c r="U8" s="1" t="e">
        <f>Demand!R6/3.6*1000</f>
        <v>#VALUE!</v>
      </c>
      <c r="V8" s="1" t="e">
        <f>Demand!S6/3.6*1000</f>
        <v>#VALUE!</v>
      </c>
      <c r="W8" s="1" t="e">
        <f>Demand!T6/3.6*1000</f>
        <v>#VALUE!</v>
      </c>
      <c r="X8" s="1" t="e">
        <f>Demand!U6/3.6*1000</f>
        <v>#VALUE!</v>
      </c>
      <c r="Y8" s="1" t="e">
        <f>Demand!V6/3.6*1000</f>
        <v>#VALUE!</v>
      </c>
      <c r="Z8" s="1" t="e">
        <f>Demand!W6/3.6*1000</f>
        <v>#VALUE!</v>
      </c>
      <c r="AA8" s="1" t="e">
        <f>Demand!X6/3.6*1000</f>
        <v>#VALUE!</v>
      </c>
      <c r="AB8" s="1" t="e">
        <f>Demand!Y6/3.6*1000</f>
        <v>#VALUE!</v>
      </c>
      <c r="AC8" s="1" t="s">
        <v>215</v>
      </c>
    </row>
    <row r="9" spans="1:29" s="1" customFormat="1" ht="15">
      <c r="A9" s="1" t="e">
        <f>D9/$D$19</f>
        <v>#VALUE!</v>
      </c>
      <c r="B9" s="1" t="s">
        <v>18</v>
      </c>
      <c r="C9" s="1" t="s">
        <v>22</v>
      </c>
      <c r="D9" s="1">
        <f t="shared" si="0"/>
        <v>0</v>
      </c>
      <c r="E9" s="1">
        <f t="shared" si="0"/>
        <v>0</v>
      </c>
      <c r="F9" s="1">
        <f t="shared" si="0"/>
        <v>0</v>
      </c>
      <c r="G9" s="1">
        <f t="shared" si="0"/>
        <v>0</v>
      </c>
      <c r="H9" s="1">
        <v>0</v>
      </c>
      <c r="I9" s="1">
        <v>0</v>
      </c>
      <c r="J9" s="1">
        <v>0</v>
      </c>
      <c r="K9" s="1">
        <v>0</v>
      </c>
      <c r="L9" s="1">
        <v>0</v>
      </c>
      <c r="M9" s="1">
        <v>0</v>
      </c>
      <c r="N9" s="1">
        <v>0</v>
      </c>
      <c r="O9" s="1">
        <v>0</v>
      </c>
      <c r="P9" s="1">
        <v>0</v>
      </c>
      <c r="Q9" s="1">
        <v>0</v>
      </c>
      <c r="R9" s="1">
        <v>0</v>
      </c>
      <c r="S9" s="1">
        <f>R9+R9-Q9</f>
        <v>0</v>
      </c>
      <c r="T9" s="1">
        <f t="shared" ref="T9" si="1">S9+S9-R9</f>
        <v>0</v>
      </c>
      <c r="U9" s="1">
        <f t="shared" ref="U9" si="2">T9+T9-S9</f>
        <v>0</v>
      </c>
      <c r="V9" s="1">
        <f t="shared" ref="V9" si="3">U9+U9-T9</f>
        <v>0</v>
      </c>
      <c r="W9" s="1">
        <f t="shared" ref="W9" si="4">V9+V9-U9</f>
        <v>0</v>
      </c>
      <c r="X9" s="1">
        <f t="shared" ref="X9" si="5">W9+W9-V9</f>
        <v>0</v>
      </c>
      <c r="Y9" s="1">
        <f t="shared" ref="Y9" si="6">X9+X9-W9</f>
        <v>0</v>
      </c>
      <c r="Z9" s="1">
        <f t="shared" ref="Z9" si="7">Y9+Y9-X9</f>
        <v>0</v>
      </c>
      <c r="AA9" s="1">
        <f t="shared" ref="AA9" si="8">Z9+Z9-Y9</f>
        <v>0</v>
      </c>
      <c r="AB9" s="1">
        <f t="shared" ref="AB9" si="9">AA9+AA9-Z9</f>
        <v>0</v>
      </c>
    </row>
    <row r="10" spans="1:29" s="1" customFormat="1" ht="15">
      <c r="B10" s="1" t="s">
        <v>18</v>
      </c>
      <c r="C10" s="1" t="s">
        <v>23</v>
      </c>
      <c r="D10" s="1">
        <v>10499.0352</v>
      </c>
      <c r="E10" s="1">
        <v>10877.3796</v>
      </c>
      <c r="F10" s="1">
        <v>11066.595599999999</v>
      </c>
      <c r="G10" s="1">
        <v>11255.811600000001</v>
      </c>
      <c r="H10" s="1" t="e">
        <f>SUM(H6:H9)*1.25</f>
        <v>#VALUE!</v>
      </c>
      <c r="I10" s="1" t="e">
        <f t="shared" ref="I10:R10" si="10">SUM(I6:I9)*1.25</f>
        <v>#VALUE!</v>
      </c>
      <c r="J10" s="1" t="e">
        <f t="shared" si="10"/>
        <v>#VALUE!</v>
      </c>
      <c r="K10" s="1" t="e">
        <f t="shared" si="10"/>
        <v>#VALUE!</v>
      </c>
      <c r="L10" s="1" t="e">
        <f t="shared" si="10"/>
        <v>#VALUE!</v>
      </c>
      <c r="M10" s="1" t="e">
        <f t="shared" si="10"/>
        <v>#VALUE!</v>
      </c>
      <c r="N10" s="1" t="e">
        <f t="shared" si="10"/>
        <v>#VALUE!</v>
      </c>
      <c r="O10" s="1" t="e">
        <f t="shared" si="10"/>
        <v>#VALUE!</v>
      </c>
      <c r="P10" s="1" t="e">
        <f t="shared" si="10"/>
        <v>#VALUE!</v>
      </c>
      <c r="Q10" s="1" t="e">
        <f t="shared" si="10"/>
        <v>#VALUE!</v>
      </c>
      <c r="R10" s="1" t="e">
        <f t="shared" si="10"/>
        <v>#VALUE!</v>
      </c>
      <c r="S10" s="1">
        <v>19874.950799999999</v>
      </c>
      <c r="T10" s="1">
        <v>21167.839199999999</v>
      </c>
      <c r="U10" s="1">
        <v>22460.727600000002</v>
      </c>
      <c r="V10" s="1">
        <v>23753.615999999998</v>
      </c>
      <c r="W10" s="1">
        <v>25046.504400000002</v>
      </c>
      <c r="X10" s="1">
        <v>26339.392800000001</v>
      </c>
      <c r="Y10" s="1">
        <v>27632.281199999998</v>
      </c>
      <c r="Z10" s="1">
        <v>28925.169600000001</v>
      </c>
      <c r="AA10" s="1">
        <v>30218.1456</v>
      </c>
      <c r="AB10" s="1">
        <v>31511.034</v>
      </c>
      <c r="AC10" s="1" t="s">
        <v>24</v>
      </c>
    </row>
    <row r="11" spans="1:29" s="1" customFormat="1" ht="15">
      <c r="D11" s="17"/>
      <c r="E11" s="17"/>
      <c r="F11" s="17"/>
      <c r="G11" s="17"/>
      <c r="H11" s="17"/>
      <c r="I11" s="17"/>
      <c r="J11" s="17"/>
      <c r="K11" s="17"/>
      <c r="L11" s="17"/>
      <c r="M11" s="17"/>
      <c r="N11" s="17"/>
      <c r="O11" s="17"/>
      <c r="P11" s="17"/>
      <c r="Q11" s="17"/>
      <c r="R11" s="17"/>
      <c r="S11" s="17"/>
      <c r="T11" s="17"/>
      <c r="U11" s="17"/>
      <c r="V11" s="17"/>
      <c r="W11" s="17"/>
      <c r="X11" s="17"/>
      <c r="Y11" s="17"/>
      <c r="Z11" s="17"/>
      <c r="AA11" s="17"/>
      <c r="AB11" s="17"/>
    </row>
    <row r="12" spans="1:29" s="1" customFormat="1" ht="15">
      <c r="A12" s="1">
        <v>0.45537862548667923</v>
      </c>
      <c r="B12" s="1" t="s">
        <v>18</v>
      </c>
      <c r="C12" s="1" t="s">
        <v>19</v>
      </c>
      <c r="D12" s="17">
        <v>3647.4888000000001</v>
      </c>
      <c r="E12" s="17">
        <v>3776.0855999999999</v>
      </c>
      <c r="F12" s="17">
        <v>3840.3839999999996</v>
      </c>
      <c r="G12" s="17">
        <v>3904.6824000000001</v>
      </c>
      <c r="H12" s="17">
        <v>3969.0683999999997</v>
      </c>
      <c r="I12" s="17">
        <v>4336.2</v>
      </c>
      <c r="J12" s="17">
        <v>4703.3315999999995</v>
      </c>
      <c r="K12" s="17">
        <v>5070.4632000000001</v>
      </c>
      <c r="L12" s="17">
        <v>5437.6823999999997</v>
      </c>
      <c r="M12" s="17">
        <v>5804.8139999999994</v>
      </c>
      <c r="N12" s="17">
        <v>6171.9455999999991</v>
      </c>
      <c r="O12" s="17">
        <v>6539.1647999999996</v>
      </c>
      <c r="P12" s="17">
        <v>6906.2963999999993</v>
      </c>
      <c r="Q12" s="17">
        <v>7273.427999999999</v>
      </c>
      <c r="R12" s="17">
        <v>7640.5596000000005</v>
      </c>
      <c r="S12" s="17">
        <v>8300.1</v>
      </c>
      <c r="T12" s="17">
        <v>8959.6404000000002</v>
      </c>
      <c r="U12" s="17">
        <v>9619.0931999999993</v>
      </c>
      <c r="V12" s="17">
        <v>10278.633599999999</v>
      </c>
      <c r="W12" s="17">
        <v>10938.174000000001</v>
      </c>
      <c r="X12" s="17">
        <v>11597.6268</v>
      </c>
      <c r="Y12" s="17">
        <v>12257.1672</v>
      </c>
      <c r="Z12" s="17">
        <v>12916.619999999999</v>
      </c>
      <c r="AA12" s="17">
        <v>13576.160399999999</v>
      </c>
      <c r="AB12" s="17">
        <v>14235.700799999999</v>
      </c>
    </row>
    <row r="13" spans="1:29" s="1" customFormat="1" ht="15">
      <c r="A13" s="1">
        <v>0.18489435233387289</v>
      </c>
      <c r="B13" s="1" t="s">
        <v>18</v>
      </c>
      <c r="C13" s="1" t="s">
        <v>20</v>
      </c>
      <c r="D13" s="17">
        <v>1480.9656</v>
      </c>
      <c r="E13" s="17">
        <v>1751.6496</v>
      </c>
      <c r="F13" s="17">
        <v>1886.904</v>
      </c>
      <c r="G13" s="17">
        <v>2022.2459999999999</v>
      </c>
      <c r="H13" s="17">
        <v>2157.5880000000002</v>
      </c>
      <c r="I13" s="17">
        <v>2410.6644000000001</v>
      </c>
      <c r="J13" s="17">
        <v>2663.8283999999999</v>
      </c>
      <c r="K13" s="17">
        <v>2916.9048000000003</v>
      </c>
      <c r="L13" s="17">
        <v>3170.0688</v>
      </c>
      <c r="M13" s="17">
        <v>3423.2327999999998</v>
      </c>
      <c r="N13" s="17">
        <v>3676.3092000000001</v>
      </c>
      <c r="O13" s="17">
        <v>3929.4731999999999</v>
      </c>
      <c r="P13" s="17">
        <v>4182.6372000000001</v>
      </c>
      <c r="Q13" s="17">
        <v>4435.7136</v>
      </c>
      <c r="R13" s="17">
        <v>4688.8775999999998</v>
      </c>
      <c r="S13" s="17">
        <v>5133.0096000000003</v>
      </c>
      <c r="T13" s="17">
        <v>5577.2291999999998</v>
      </c>
      <c r="U13" s="17">
        <v>6021.4488000000001</v>
      </c>
      <c r="V13" s="17">
        <v>6465.6684000000005</v>
      </c>
      <c r="W13" s="17">
        <v>6909.8003999999992</v>
      </c>
      <c r="X13" s="17">
        <v>7354.0199999999995</v>
      </c>
      <c r="Y13" s="17">
        <v>7798.2395999999999</v>
      </c>
      <c r="Z13" s="17">
        <v>8242.3716000000004</v>
      </c>
      <c r="AA13" s="17">
        <v>8686.5911999999989</v>
      </c>
      <c r="AB13" s="17">
        <v>9130.8107999999993</v>
      </c>
    </row>
    <row r="14" spans="1:29" s="1" customFormat="1" ht="15">
      <c r="A14" s="1">
        <v>0.35767093923618709</v>
      </c>
      <c r="B14" s="1" t="s">
        <v>18</v>
      </c>
      <c r="C14" s="1" t="s">
        <v>21</v>
      </c>
      <c r="D14" s="17">
        <v>2864.8704000000002</v>
      </c>
      <c r="E14" s="17">
        <v>3117.7716</v>
      </c>
      <c r="F14" s="17">
        <v>3244.1783999999998</v>
      </c>
      <c r="G14" s="17">
        <v>3370.6727999999998</v>
      </c>
      <c r="H14" s="17">
        <v>3497.1672000000003</v>
      </c>
      <c r="I14" s="17">
        <v>3836.7923999999998</v>
      </c>
      <c r="J14" s="17">
        <v>4176.4175999999998</v>
      </c>
      <c r="K14" s="17">
        <v>4516.0427999999993</v>
      </c>
      <c r="L14" s="17">
        <v>4855.7555999999995</v>
      </c>
      <c r="M14" s="17">
        <v>5195.3807999999999</v>
      </c>
      <c r="N14" s="17">
        <v>5535.0060000000003</v>
      </c>
      <c r="O14" s="17">
        <v>5874.6311999999998</v>
      </c>
      <c r="P14" s="17">
        <v>6214.3440000000001</v>
      </c>
      <c r="Q14" s="17">
        <v>6553.9691999999995</v>
      </c>
      <c r="R14" s="17">
        <v>6893.5944</v>
      </c>
      <c r="S14" s="17">
        <v>7433.9111999999996</v>
      </c>
      <c r="T14" s="17">
        <v>7974.2279999999992</v>
      </c>
      <c r="U14" s="17">
        <v>8514.5447999999997</v>
      </c>
      <c r="V14" s="17">
        <v>9054.8616000000002</v>
      </c>
      <c r="W14" s="17">
        <v>9595.1783999999989</v>
      </c>
      <c r="X14" s="17">
        <v>10135.495199999999</v>
      </c>
      <c r="Y14" s="17">
        <v>10675.812</v>
      </c>
      <c r="Z14" s="17">
        <v>11216.1288</v>
      </c>
      <c r="AA14" s="17">
        <v>11756.445599999999</v>
      </c>
      <c r="AB14" s="17">
        <v>12296.7624</v>
      </c>
    </row>
    <row r="15" spans="1:29" s="1" customFormat="1" ht="15">
      <c r="A15" s="1">
        <v>2.0560829432608599E-3</v>
      </c>
      <c r="B15" s="1" t="s">
        <v>18</v>
      </c>
      <c r="C15" s="1" t="s">
        <v>22</v>
      </c>
      <c r="D15" s="17">
        <v>16.468799999999998</v>
      </c>
      <c r="E15" s="17">
        <v>17.607599999999998</v>
      </c>
      <c r="F15" s="17">
        <v>18.220800000000001</v>
      </c>
      <c r="G15" s="17">
        <v>18.746400000000001</v>
      </c>
      <c r="H15" s="17">
        <v>19.3596</v>
      </c>
      <c r="I15" s="17">
        <v>20.585999999999999</v>
      </c>
      <c r="J15" s="17">
        <v>21.9</v>
      </c>
      <c r="K15" s="17">
        <v>23.213999999999999</v>
      </c>
      <c r="L15" s="17">
        <v>24.527999999999999</v>
      </c>
      <c r="M15" s="17">
        <v>25.7544</v>
      </c>
      <c r="N15" s="17">
        <v>27.068399999999997</v>
      </c>
      <c r="O15" s="17">
        <v>28.382400000000001</v>
      </c>
      <c r="P15" s="17">
        <v>29.696400000000001</v>
      </c>
      <c r="Q15" s="17">
        <v>30.922799999999999</v>
      </c>
      <c r="R15" s="17">
        <v>32.236800000000002</v>
      </c>
      <c r="S15" s="17">
        <v>33.901200000000003</v>
      </c>
      <c r="T15" s="17">
        <v>35.477999999999994</v>
      </c>
      <c r="U15" s="17">
        <v>37.142400000000002</v>
      </c>
      <c r="V15" s="17">
        <v>38.806799999999996</v>
      </c>
      <c r="W15" s="17">
        <v>40.383600000000001</v>
      </c>
      <c r="X15" s="17">
        <v>42.047999999999995</v>
      </c>
      <c r="Y15" s="17">
        <v>43.712400000000002</v>
      </c>
      <c r="Z15" s="17">
        <v>45.289200000000001</v>
      </c>
      <c r="AA15" s="17">
        <v>46.953600000000002</v>
      </c>
      <c r="AB15" s="17">
        <v>48.5304</v>
      </c>
    </row>
    <row r="16" spans="1:29" s="1" customFormat="1" ht="15">
      <c r="B16" s="1" t="s">
        <v>18</v>
      </c>
      <c r="C16" s="1" t="s">
        <v>23</v>
      </c>
      <c r="D16" s="17">
        <v>10499.0352</v>
      </c>
      <c r="E16" s="17">
        <v>10877.3796</v>
      </c>
      <c r="F16" s="17">
        <v>11066.595599999999</v>
      </c>
      <c r="G16" s="17">
        <v>11255.811600000001</v>
      </c>
      <c r="H16" s="17">
        <v>11445.027599999999</v>
      </c>
      <c r="I16" s="17">
        <v>12158.7048</v>
      </c>
      <c r="J16" s="17">
        <v>12872.4696</v>
      </c>
      <c r="K16" s="17">
        <v>13586.1468</v>
      </c>
      <c r="L16" s="17">
        <v>14299.824000000001</v>
      </c>
      <c r="M16" s="17">
        <v>15013.501199999999</v>
      </c>
      <c r="N16" s="17">
        <v>15727.266</v>
      </c>
      <c r="O16" s="17">
        <v>16440.943199999998</v>
      </c>
      <c r="P16" s="17">
        <v>17154.6204</v>
      </c>
      <c r="Q16" s="17">
        <v>17868.297599999998</v>
      </c>
      <c r="R16" s="17">
        <v>18581.9748</v>
      </c>
      <c r="S16" s="17">
        <v>19874.950799999999</v>
      </c>
      <c r="T16" s="17">
        <v>21167.839199999999</v>
      </c>
      <c r="U16" s="17">
        <v>22460.727600000002</v>
      </c>
      <c r="V16" s="17">
        <v>23753.615999999998</v>
      </c>
      <c r="W16" s="17">
        <v>25046.504400000002</v>
      </c>
      <c r="X16" s="17">
        <v>26339.392800000001</v>
      </c>
      <c r="Y16" s="17">
        <v>27632.281199999998</v>
      </c>
      <c r="Z16" s="17">
        <v>28925.169600000001</v>
      </c>
      <c r="AA16" s="17">
        <v>30218.1456</v>
      </c>
      <c r="AB16" s="17">
        <v>31511.034</v>
      </c>
      <c r="AC16" s="1" t="s">
        <v>24</v>
      </c>
    </row>
    <row r="17" spans="3:58" s="1" customFormat="1" ht="15">
      <c r="D17" s="17"/>
      <c r="E17" s="17"/>
      <c r="F17" s="17"/>
      <c r="G17" s="17"/>
      <c r="H17" s="17"/>
      <c r="I17" s="17"/>
      <c r="J17" s="17"/>
      <c r="K17" s="17"/>
      <c r="L17" s="17"/>
      <c r="M17" s="17"/>
      <c r="N17" s="17"/>
      <c r="O17" s="17"/>
      <c r="P17" s="17"/>
      <c r="Q17" s="17"/>
      <c r="R17" s="17"/>
      <c r="S17" s="17"/>
      <c r="T17" s="17"/>
      <c r="U17" s="17"/>
      <c r="V17" s="17"/>
      <c r="W17" s="17"/>
      <c r="X17" s="17"/>
      <c r="Y17" s="17"/>
      <c r="Z17" s="17"/>
      <c r="AA17" s="17"/>
      <c r="AB17" s="17"/>
    </row>
    <row r="18" spans="3:58" s="1" customFormat="1" ht="15">
      <c r="D18" s="17"/>
      <c r="E18" s="17"/>
      <c r="F18" s="17"/>
      <c r="G18" s="17"/>
      <c r="H18" s="17"/>
      <c r="I18" s="17"/>
      <c r="J18" s="17"/>
      <c r="K18" s="17"/>
      <c r="L18" s="17"/>
      <c r="M18" s="17"/>
      <c r="N18" s="17"/>
      <c r="O18" s="17"/>
      <c r="P18" s="17"/>
      <c r="Q18" s="17"/>
      <c r="R18" s="17"/>
      <c r="S18" s="17"/>
      <c r="T18" s="17"/>
      <c r="U18" s="17"/>
      <c r="V18" s="17"/>
      <c r="W18" s="17"/>
      <c r="X18" s="17"/>
      <c r="Y18" s="17"/>
      <c r="Z18" s="17"/>
      <c r="AA18" s="17"/>
      <c r="AB18" s="17"/>
    </row>
    <row r="19" spans="3:58" s="1" customFormat="1" ht="15">
      <c r="C19" s="1" t="s">
        <v>31</v>
      </c>
      <c r="D19" s="17" t="e">
        <f t="shared" ref="D19:AM19" si="11">SUM(D6:D9)</f>
        <v>#VALUE!</v>
      </c>
      <c r="E19" s="17" t="e">
        <f t="shared" si="11"/>
        <v>#VALUE!</v>
      </c>
      <c r="F19" s="17" t="e">
        <f t="shared" si="11"/>
        <v>#VALUE!</v>
      </c>
      <c r="G19" s="17" t="e">
        <f t="shared" si="11"/>
        <v>#VALUE!</v>
      </c>
      <c r="H19" s="17" t="e">
        <f t="shared" si="11"/>
        <v>#VALUE!</v>
      </c>
      <c r="I19" s="17" t="e">
        <f t="shared" si="11"/>
        <v>#VALUE!</v>
      </c>
      <c r="J19" s="17" t="e">
        <f t="shared" si="11"/>
        <v>#VALUE!</v>
      </c>
      <c r="K19" s="17" t="e">
        <f t="shared" si="11"/>
        <v>#VALUE!</v>
      </c>
      <c r="L19" s="17" t="e">
        <f t="shared" si="11"/>
        <v>#VALUE!</v>
      </c>
      <c r="M19" s="17" t="e">
        <f t="shared" si="11"/>
        <v>#VALUE!</v>
      </c>
      <c r="N19" s="17" t="e">
        <f t="shared" si="11"/>
        <v>#VALUE!</v>
      </c>
      <c r="O19" s="17" t="e">
        <f t="shared" si="11"/>
        <v>#VALUE!</v>
      </c>
      <c r="P19" s="17" t="e">
        <f t="shared" si="11"/>
        <v>#VALUE!</v>
      </c>
      <c r="Q19" s="17" t="e">
        <f t="shared" si="11"/>
        <v>#VALUE!</v>
      </c>
      <c r="R19" s="17" t="e">
        <f t="shared" si="11"/>
        <v>#VALUE!</v>
      </c>
      <c r="S19" s="17" t="e">
        <f t="shared" si="11"/>
        <v>#VALUE!</v>
      </c>
      <c r="T19" s="17" t="e">
        <f t="shared" si="11"/>
        <v>#VALUE!</v>
      </c>
      <c r="U19" s="17" t="e">
        <f t="shared" si="11"/>
        <v>#VALUE!</v>
      </c>
      <c r="V19" s="17" t="e">
        <f t="shared" si="11"/>
        <v>#VALUE!</v>
      </c>
      <c r="W19" s="17" t="e">
        <f t="shared" si="11"/>
        <v>#VALUE!</v>
      </c>
      <c r="X19" s="17" t="e">
        <f t="shared" si="11"/>
        <v>#VALUE!</v>
      </c>
      <c r="Y19" s="17" t="e">
        <f t="shared" si="11"/>
        <v>#VALUE!</v>
      </c>
      <c r="Z19" s="17" t="e">
        <f t="shared" si="11"/>
        <v>#VALUE!</v>
      </c>
      <c r="AA19" s="17" t="e">
        <f t="shared" si="11"/>
        <v>#VALUE!</v>
      </c>
      <c r="AB19" s="17" t="e">
        <f t="shared" si="11"/>
        <v>#VALUE!</v>
      </c>
      <c r="AC19" s="17">
        <f t="shared" si="11"/>
        <v>0</v>
      </c>
      <c r="AD19" s="17">
        <f t="shared" si="11"/>
        <v>0</v>
      </c>
      <c r="AE19" s="17">
        <f t="shared" si="11"/>
        <v>0</v>
      </c>
      <c r="AF19" s="17">
        <f t="shared" si="11"/>
        <v>0</v>
      </c>
      <c r="AG19" s="17">
        <f t="shared" si="11"/>
        <v>0</v>
      </c>
      <c r="AH19" s="17">
        <f t="shared" si="11"/>
        <v>0</v>
      </c>
      <c r="AI19" s="17">
        <f t="shared" si="11"/>
        <v>0</v>
      </c>
      <c r="AJ19" s="17">
        <f t="shared" si="11"/>
        <v>0</v>
      </c>
      <c r="AK19" s="17">
        <f t="shared" si="11"/>
        <v>0</v>
      </c>
      <c r="AL19" s="17">
        <f t="shared" si="11"/>
        <v>0</v>
      </c>
      <c r="AM19" s="17">
        <f t="shared" si="11"/>
        <v>0</v>
      </c>
    </row>
    <row r="20" spans="3:58" s="1" customFormat="1" ht="15">
      <c r="C20" s="1" t="s">
        <v>32</v>
      </c>
      <c r="D20" s="17">
        <v>7266.0055555555555</v>
      </c>
      <c r="E20" s="17">
        <v>8732.8629981051981</v>
      </c>
      <c r="F20" s="17">
        <v>10464.723218432619</v>
      </c>
      <c r="G20" s="17">
        <v>12196.583438760041</v>
      </c>
      <c r="H20" s="17">
        <v>13928.443659087461</v>
      </c>
      <c r="I20" s="17">
        <v>14996.613506593849</v>
      </c>
      <c r="J20" s="17">
        <v>16144.849896140733</v>
      </c>
      <c r="K20" s="17">
        <v>17379.436202502948</v>
      </c>
      <c r="L20" s="17">
        <v>18707.102334154937</v>
      </c>
      <c r="M20" s="17">
        <v>20135.091852550308</v>
      </c>
      <c r="N20" s="17">
        <v>21663.807021721615</v>
      </c>
      <c r="O20" s="17">
        <v>23308.408314571479</v>
      </c>
      <c r="P20" s="17">
        <v>25078.083757140346</v>
      </c>
      <c r="Q20" s="17">
        <v>26982.787943237752</v>
      </c>
      <c r="R20" s="17">
        <v>29033.177313723936</v>
      </c>
      <c r="S20" s="17">
        <v>31720.426910536375</v>
      </c>
      <c r="T20" s="17">
        <v>34623.751578527997</v>
      </c>
      <c r="U20" s="17">
        <v>37762.841771429456</v>
      </c>
      <c r="V20" s="17">
        <v>41158.655695843154</v>
      </c>
      <c r="W20" s="17">
        <v>43289.276488102558</v>
      </c>
      <c r="X20" s="17">
        <v>46901.779814646106</v>
      </c>
      <c r="Y20" s="17">
        <v>50817.355895687309</v>
      </c>
      <c r="Z20" s="17">
        <v>55061.240090628591</v>
      </c>
      <c r="AA20" s="17">
        <v>59660.668658675975</v>
      </c>
      <c r="AB20" s="17">
        <v>64645.190039703979</v>
      </c>
      <c r="AC20" s="1">
        <v>68964.171804182668</v>
      </c>
      <c r="AD20" s="1">
        <v>73572.315131480937</v>
      </c>
      <c r="AE20" s="1">
        <v>78488.81074976016</v>
      </c>
      <c r="AF20" s="1">
        <v>83734.113320898046</v>
      </c>
      <c r="AG20" s="1">
        <v>89330.078047679184</v>
      </c>
      <c r="AH20" s="1">
        <v>95296.769812276165</v>
      </c>
      <c r="AI20" s="1">
        <v>101662.31259633382</v>
      </c>
      <c r="AJ20" s="1">
        <v>108453.3467391195</v>
      </c>
      <c r="AK20" s="1">
        <v>115698.31911105964</v>
      </c>
      <c r="AL20" s="1">
        <v>123427.58773879468</v>
      </c>
      <c r="AM20" s="1">
        <v>128661.0435452478</v>
      </c>
      <c r="AN20" s="1">
        <v>134116.75248490719</v>
      </c>
      <c r="AO20" s="1">
        <v>139804.33300058031</v>
      </c>
      <c r="AP20" s="1">
        <v>145733.85576847207</v>
      </c>
      <c r="AQ20" s="1">
        <v>151915.77856552054</v>
      </c>
      <c r="AR20" s="1">
        <v>158360.83535771174</v>
      </c>
      <c r="AS20" s="1">
        <v>165080.15202313094</v>
      </c>
      <c r="AT20" s="1">
        <v>172085.3848501936</v>
      </c>
      <c r="AU20" s="1">
        <v>179388.62738351664</v>
      </c>
      <c r="AV20" s="1">
        <v>187002.47144820797</v>
      </c>
      <c r="AW20" s="1">
        <v>192947.07948395266</v>
      </c>
      <c r="AX20" s="1">
        <v>199080.9957729702</v>
      </c>
      <c r="AY20" s="1">
        <v>205409.89900363921</v>
      </c>
      <c r="AZ20" s="1">
        <v>211939.56679547223</v>
      </c>
      <c r="BA20" s="1">
        <v>218675.97996379674</v>
      </c>
      <c r="BB20" s="1">
        <v>225625.46910241552</v>
      </c>
      <c r="BC20" s="1">
        <v>232794.5269227805</v>
      </c>
      <c r="BD20" s="1">
        <v>240189.62667838653</v>
      </c>
      <c r="BE20" s="1">
        <v>247817.37742592537</v>
      </c>
      <c r="BF20" s="1">
        <v>255684.64396385086</v>
      </c>
    </row>
    <row r="21" spans="3:58" s="1" customFormat="1" ht="15">
      <c r="D21" s="17"/>
      <c r="E21" s="17"/>
      <c r="F21" s="17"/>
      <c r="G21" s="17"/>
      <c r="H21" s="17"/>
      <c r="I21" s="17"/>
      <c r="J21" s="17"/>
      <c r="K21" s="17"/>
      <c r="L21" s="17"/>
      <c r="M21" s="17"/>
      <c r="N21" s="17"/>
      <c r="O21" s="17"/>
      <c r="P21" s="17"/>
      <c r="Q21" s="17"/>
      <c r="R21" s="17"/>
      <c r="S21" s="17"/>
      <c r="T21" s="17"/>
      <c r="U21" s="17"/>
      <c r="V21" s="17"/>
      <c r="W21" s="17"/>
      <c r="X21" s="17"/>
      <c r="Y21" s="17"/>
      <c r="Z21" s="17"/>
      <c r="AA21" s="17"/>
      <c r="AB21" s="17"/>
    </row>
    <row r="22" spans="3:58" s="1" customFormat="1" ht="15">
      <c r="D22" s="18"/>
      <c r="E22" s="18"/>
      <c r="F22" s="18"/>
      <c r="G22" s="18"/>
      <c r="H22" s="18"/>
      <c r="I22" s="18"/>
      <c r="J22" s="18"/>
      <c r="K22" s="18"/>
      <c r="L22" s="18"/>
      <c r="M22" s="18"/>
      <c r="N22" s="18"/>
      <c r="O22" s="18"/>
      <c r="P22" s="18"/>
      <c r="Q22" s="18"/>
      <c r="R22" s="18"/>
      <c r="S22" s="18"/>
      <c r="T22" s="18"/>
      <c r="U22" s="18"/>
      <c r="V22" s="18"/>
      <c r="W22" s="18"/>
      <c r="X22" s="18"/>
      <c r="Y22" s="18"/>
      <c r="Z22" s="18"/>
      <c r="AA22" s="18"/>
      <c r="AB22" s="18"/>
    </row>
    <row r="23" spans="3:58">
      <c r="C23" t="s">
        <v>159</v>
      </c>
      <c r="D23" t="e">
        <f>D19*3.6/1000</f>
        <v>#VALUE!</v>
      </c>
      <c r="E23" t="e">
        <f t="shared" ref="E23:AB23" si="12">E19*3.6/1000</f>
        <v>#VALUE!</v>
      </c>
      <c r="F23" t="e">
        <f t="shared" si="12"/>
        <v>#VALUE!</v>
      </c>
      <c r="G23" t="e">
        <f t="shared" si="12"/>
        <v>#VALUE!</v>
      </c>
      <c r="H23" t="e">
        <f t="shared" si="12"/>
        <v>#VALUE!</v>
      </c>
      <c r="I23" t="e">
        <f t="shared" si="12"/>
        <v>#VALUE!</v>
      </c>
      <c r="J23" t="e">
        <f t="shared" si="12"/>
        <v>#VALUE!</v>
      </c>
      <c r="K23" t="e">
        <f t="shared" si="12"/>
        <v>#VALUE!</v>
      </c>
      <c r="L23" t="e">
        <f t="shared" si="12"/>
        <v>#VALUE!</v>
      </c>
      <c r="M23" t="e">
        <f t="shared" si="12"/>
        <v>#VALUE!</v>
      </c>
      <c r="N23" t="e">
        <f t="shared" si="12"/>
        <v>#VALUE!</v>
      </c>
      <c r="O23" t="e">
        <f t="shared" si="12"/>
        <v>#VALUE!</v>
      </c>
      <c r="P23" t="e">
        <f t="shared" si="12"/>
        <v>#VALUE!</v>
      </c>
      <c r="Q23" t="e">
        <f t="shared" si="12"/>
        <v>#VALUE!</v>
      </c>
      <c r="R23" t="e">
        <f t="shared" si="12"/>
        <v>#VALUE!</v>
      </c>
      <c r="S23" t="e">
        <f t="shared" si="12"/>
        <v>#VALUE!</v>
      </c>
      <c r="T23" t="e">
        <f t="shared" si="12"/>
        <v>#VALUE!</v>
      </c>
      <c r="U23" t="e">
        <f t="shared" si="12"/>
        <v>#VALUE!</v>
      </c>
      <c r="V23" t="e">
        <f t="shared" si="12"/>
        <v>#VALUE!</v>
      </c>
      <c r="W23" t="e">
        <f t="shared" si="12"/>
        <v>#VALUE!</v>
      </c>
      <c r="X23" t="e">
        <f t="shared" si="12"/>
        <v>#VALUE!</v>
      </c>
      <c r="Y23" t="e">
        <f t="shared" si="12"/>
        <v>#VALUE!</v>
      </c>
      <c r="Z23" t="e">
        <f t="shared" si="12"/>
        <v>#VALUE!</v>
      </c>
      <c r="AA23" t="e">
        <f t="shared" si="12"/>
        <v>#VALUE!</v>
      </c>
      <c r="AB23" t="e">
        <f t="shared" si="12"/>
        <v>#VALUE!</v>
      </c>
    </row>
    <row r="24" spans="3:58">
      <c r="C24" s="39" t="s">
        <v>160</v>
      </c>
      <c r="D24">
        <f>D20*3.6/1000</f>
        <v>26.157619999999998</v>
      </c>
      <c r="E24">
        <f t="shared" ref="E24:AB24" si="13">E20*3.6/1000</f>
        <v>31.438306793178715</v>
      </c>
      <c r="F24">
        <f t="shared" si="13"/>
        <v>37.673003586357432</v>
      </c>
      <c r="G24">
        <f t="shared" si="13"/>
        <v>43.907700379536145</v>
      </c>
      <c r="H24">
        <f t="shared" si="13"/>
        <v>50.142397172714858</v>
      </c>
      <c r="I24">
        <f t="shared" si="13"/>
        <v>53.987808623737862</v>
      </c>
      <c r="J24">
        <f t="shared" si="13"/>
        <v>58.121459626106642</v>
      </c>
      <c r="K24">
        <f t="shared" si="13"/>
        <v>62.565970329010611</v>
      </c>
      <c r="L24">
        <f t="shared" si="13"/>
        <v>67.345568402957781</v>
      </c>
      <c r="M24">
        <f t="shared" si="13"/>
        <v>72.486330669181115</v>
      </c>
      <c r="N24">
        <f t="shared" si="13"/>
        <v>77.989705278197818</v>
      </c>
      <c r="O24">
        <f t="shared" si="13"/>
        <v>83.910269932457339</v>
      </c>
      <c r="P24">
        <f t="shared" si="13"/>
        <v>90.281101525705253</v>
      </c>
      <c r="Q24">
        <f t="shared" si="13"/>
        <v>97.138036595655905</v>
      </c>
      <c r="R24">
        <f t="shared" si="13"/>
        <v>104.51943832940617</v>
      </c>
      <c r="S24">
        <f t="shared" si="13"/>
        <v>114.19353687793095</v>
      </c>
      <c r="T24">
        <f t="shared" si="13"/>
        <v>124.6455056827008</v>
      </c>
      <c r="U24">
        <f t="shared" si="13"/>
        <v>135.94623037714604</v>
      </c>
      <c r="V24">
        <f t="shared" si="13"/>
        <v>148.17116050503537</v>
      </c>
      <c r="W24">
        <f t="shared" si="13"/>
        <v>155.8413953571692</v>
      </c>
      <c r="X24">
        <f t="shared" si="13"/>
        <v>168.84640733272599</v>
      </c>
      <c r="Y24">
        <f t="shared" si="13"/>
        <v>182.94248122447434</v>
      </c>
      <c r="Z24">
        <f t="shared" si="13"/>
        <v>198.22046432626294</v>
      </c>
      <c r="AA24">
        <f t="shared" si="13"/>
        <v>214.77840717123354</v>
      </c>
      <c r="AB24">
        <f t="shared" si="13"/>
        <v>232.72268414293433</v>
      </c>
    </row>
    <row r="25" spans="3:58">
      <c r="C25" s="39"/>
    </row>
    <row r="26" spans="3:58">
      <c r="C26" s="39" t="s">
        <v>186</v>
      </c>
      <c r="D26" t="e">
        <f>D19/8760*2</f>
        <v>#VALUE!</v>
      </c>
      <c r="E26" t="e">
        <f>E19/8760*2</f>
        <v>#VALUE!</v>
      </c>
      <c r="F26" t="e">
        <f t="shared" ref="F26:AB26" si="14">F19/8760*2</f>
        <v>#VALUE!</v>
      </c>
      <c r="G26" t="e">
        <f t="shared" si="14"/>
        <v>#VALUE!</v>
      </c>
      <c r="H26" t="e">
        <f t="shared" si="14"/>
        <v>#VALUE!</v>
      </c>
      <c r="I26" t="e">
        <f t="shared" si="14"/>
        <v>#VALUE!</v>
      </c>
      <c r="J26" t="e">
        <f t="shared" si="14"/>
        <v>#VALUE!</v>
      </c>
      <c r="K26" t="e">
        <f t="shared" si="14"/>
        <v>#VALUE!</v>
      </c>
      <c r="L26" t="e">
        <f t="shared" si="14"/>
        <v>#VALUE!</v>
      </c>
      <c r="M26" t="e">
        <f t="shared" si="14"/>
        <v>#VALUE!</v>
      </c>
      <c r="N26" t="e">
        <f t="shared" si="14"/>
        <v>#VALUE!</v>
      </c>
      <c r="O26" t="e">
        <f t="shared" si="14"/>
        <v>#VALUE!</v>
      </c>
      <c r="P26" t="e">
        <f t="shared" si="14"/>
        <v>#VALUE!</v>
      </c>
      <c r="Q26" t="e">
        <f t="shared" si="14"/>
        <v>#VALUE!</v>
      </c>
      <c r="R26" t="e">
        <f t="shared" si="14"/>
        <v>#VALUE!</v>
      </c>
      <c r="S26" t="e">
        <f t="shared" si="14"/>
        <v>#VALUE!</v>
      </c>
      <c r="T26" t="e">
        <f t="shared" si="14"/>
        <v>#VALUE!</v>
      </c>
      <c r="U26" t="e">
        <f t="shared" si="14"/>
        <v>#VALUE!</v>
      </c>
      <c r="V26" t="e">
        <f t="shared" si="14"/>
        <v>#VALUE!</v>
      </c>
      <c r="W26" t="e">
        <f t="shared" si="14"/>
        <v>#VALUE!</v>
      </c>
      <c r="X26" t="e">
        <f t="shared" si="14"/>
        <v>#VALUE!</v>
      </c>
      <c r="Y26" t="e">
        <f t="shared" si="14"/>
        <v>#VALUE!</v>
      </c>
      <c r="Z26" t="e">
        <f t="shared" si="14"/>
        <v>#VALUE!</v>
      </c>
      <c r="AA26" t="e">
        <f t="shared" si="14"/>
        <v>#VALUE!</v>
      </c>
      <c r="AB26" t="e">
        <f t="shared" si="14"/>
        <v>#VALUE!</v>
      </c>
    </row>
    <row r="27" spans="3:58">
      <c r="D27">
        <f>D20/8760*2</f>
        <v>1.6589053779807204</v>
      </c>
      <c r="E27">
        <f t="shared" ref="E27:AB27" si="15">E20/8760*2</f>
        <v>1.9938043374669403</v>
      </c>
      <c r="F27">
        <f t="shared" si="15"/>
        <v>2.3892062142540227</v>
      </c>
      <c r="G27">
        <f t="shared" si="15"/>
        <v>2.7846080910411053</v>
      </c>
      <c r="H27">
        <f t="shared" si="15"/>
        <v>3.1800099678281875</v>
      </c>
      <c r="I27">
        <f t="shared" si="15"/>
        <v>3.4238843622360386</v>
      </c>
      <c r="J27">
        <f t="shared" si="15"/>
        <v>3.6860387890732267</v>
      </c>
      <c r="K27">
        <f t="shared" si="15"/>
        <v>3.9679078087906272</v>
      </c>
      <c r="L27">
        <f t="shared" si="15"/>
        <v>4.2710279301723597</v>
      </c>
      <c r="M27">
        <f t="shared" si="15"/>
        <v>4.5970529343722166</v>
      </c>
      <c r="N27">
        <f t="shared" si="15"/>
        <v>4.9460746624935199</v>
      </c>
      <c r="O27">
        <f t="shared" si="15"/>
        <v>5.321554409719516</v>
      </c>
      <c r="P27">
        <f t="shared" si="15"/>
        <v>5.7255898988904903</v>
      </c>
      <c r="Q27">
        <f t="shared" si="15"/>
        <v>6.1604538683191219</v>
      </c>
      <c r="R27">
        <f t="shared" si="15"/>
        <v>6.6285792953707618</v>
      </c>
      <c r="S27">
        <f t="shared" si="15"/>
        <v>7.2421066005790813</v>
      </c>
      <c r="T27">
        <f t="shared" si="15"/>
        <v>7.9049661138191771</v>
      </c>
      <c r="U27">
        <f t="shared" si="15"/>
        <v>8.621653372472478</v>
      </c>
      <c r="V27">
        <f t="shared" si="15"/>
        <v>9.3969533552153326</v>
      </c>
      <c r="W27">
        <f t="shared" si="15"/>
        <v>9.8833964584709033</v>
      </c>
      <c r="X27">
        <f t="shared" si="15"/>
        <v>10.708168907453448</v>
      </c>
      <c r="Y27">
        <f t="shared" si="15"/>
        <v>11.602136049243677</v>
      </c>
      <c r="Z27">
        <f t="shared" si="15"/>
        <v>12.571059381422053</v>
      </c>
      <c r="AA27">
        <f t="shared" si="15"/>
        <v>13.621157228008213</v>
      </c>
      <c r="AB27">
        <f t="shared" si="15"/>
        <v>14.759175808151593</v>
      </c>
    </row>
    <row r="28" spans="3:58">
      <c r="D28" s="40" t="s">
        <v>161</v>
      </c>
      <c r="E28" s="41"/>
      <c r="F28" s="41"/>
      <c r="G28" s="41"/>
      <c r="H28" s="41"/>
      <c r="I28" s="41"/>
      <c r="J28" s="41"/>
      <c r="K28" s="41"/>
      <c r="L28" s="41"/>
      <c r="M28" s="42"/>
    </row>
    <row r="29" spans="3:58">
      <c r="D29" s="43" t="s">
        <v>162</v>
      </c>
      <c r="E29" s="44"/>
      <c r="F29" s="44"/>
      <c r="G29" s="44"/>
      <c r="H29" s="44"/>
      <c r="I29" s="44"/>
      <c r="J29" s="44"/>
      <c r="K29" s="44"/>
      <c r="L29" s="44"/>
      <c r="M29" s="45"/>
    </row>
    <row r="30" spans="3:58">
      <c r="D30" s="43" t="s">
        <v>163</v>
      </c>
      <c r="E30" s="44"/>
      <c r="F30" s="44"/>
      <c r="G30" s="44"/>
      <c r="H30" s="44"/>
      <c r="I30" s="44"/>
      <c r="J30" s="44"/>
      <c r="K30" s="44"/>
      <c r="L30" s="44"/>
      <c r="M30" s="45"/>
    </row>
    <row r="31" spans="3:58">
      <c r="D31" s="43"/>
      <c r="E31" s="44"/>
      <c r="F31" s="44"/>
      <c r="G31" s="44"/>
      <c r="H31" s="44"/>
      <c r="I31" s="44"/>
      <c r="J31" s="44"/>
      <c r="K31" s="44"/>
      <c r="L31" s="44"/>
      <c r="M31" s="45"/>
    </row>
    <row r="32" spans="3:58">
      <c r="D32" s="43" t="s">
        <v>164</v>
      </c>
      <c r="E32" s="44"/>
      <c r="F32" s="44"/>
      <c r="G32" s="44"/>
      <c r="H32" s="44"/>
      <c r="I32" s="44"/>
      <c r="J32" s="44"/>
      <c r="K32" s="44"/>
      <c r="L32" s="44"/>
      <c r="M32" s="45"/>
    </row>
    <row r="33" spans="4:13">
      <c r="D33" s="43" t="s">
        <v>165</v>
      </c>
      <c r="E33" s="44"/>
      <c r="F33" s="44"/>
      <c r="G33" s="44"/>
      <c r="H33" s="44" t="s">
        <v>167</v>
      </c>
      <c r="I33" s="44"/>
      <c r="J33" s="44"/>
      <c r="K33" s="44"/>
      <c r="L33" s="44"/>
      <c r="M33" s="45"/>
    </row>
    <row r="34" spans="4:13">
      <c r="D34" s="43" t="s">
        <v>166</v>
      </c>
      <c r="E34" s="44"/>
      <c r="F34" s="44"/>
      <c r="G34" s="44"/>
      <c r="H34" s="44"/>
      <c r="I34" s="44"/>
      <c r="J34" s="44"/>
      <c r="K34" s="44" t="s">
        <v>167</v>
      </c>
      <c r="L34" s="44"/>
      <c r="M34" s="45"/>
    </row>
    <row r="35" spans="4:13">
      <c r="D35" s="49" t="s">
        <v>168</v>
      </c>
      <c r="E35" s="44"/>
      <c r="F35" s="44"/>
      <c r="G35" s="44"/>
      <c r="H35" s="44"/>
      <c r="I35" s="44"/>
      <c r="J35" s="44"/>
      <c r="K35" s="44"/>
      <c r="L35" s="44"/>
      <c r="M35" s="45"/>
    </row>
    <row r="36" spans="4:13">
      <c r="D36" s="49" t="s">
        <v>169</v>
      </c>
      <c r="E36" s="44"/>
      <c r="F36" s="44"/>
      <c r="G36" s="44"/>
      <c r="H36" s="44"/>
      <c r="I36" s="44"/>
      <c r="J36" s="44"/>
      <c r="K36" s="44"/>
      <c r="L36" s="44"/>
      <c r="M36" s="45"/>
    </row>
    <row r="37" spans="4:13">
      <c r="D37" s="43"/>
      <c r="E37" s="44"/>
      <c r="F37" s="44"/>
      <c r="G37" s="44"/>
      <c r="H37" s="44"/>
      <c r="I37" s="44"/>
      <c r="J37" s="44"/>
      <c r="K37" s="44"/>
      <c r="L37" s="44"/>
      <c r="M37" s="45"/>
    </row>
    <row r="38" spans="4:13">
      <c r="D38" s="49" t="s">
        <v>174</v>
      </c>
      <c r="E38" s="44"/>
      <c r="F38" s="44"/>
      <c r="G38" s="44"/>
      <c r="H38" s="44"/>
      <c r="I38" s="44"/>
      <c r="J38" s="44"/>
      <c r="K38" s="44"/>
      <c r="L38" s="44"/>
      <c r="M38" s="45"/>
    </row>
    <row r="39" spans="4:13">
      <c r="D39" s="49" t="s">
        <v>175</v>
      </c>
      <c r="E39" s="44"/>
      <c r="F39" s="44"/>
      <c r="G39" s="44"/>
      <c r="H39" s="44"/>
      <c r="I39" s="44"/>
      <c r="J39" s="44"/>
      <c r="K39" s="44"/>
      <c r="L39" s="44"/>
      <c r="M39" s="45"/>
    </row>
    <row r="40" spans="4:13">
      <c r="D40" s="49" t="s">
        <v>177</v>
      </c>
      <c r="E40" s="44"/>
      <c r="F40" s="44"/>
      <c r="G40" s="44"/>
      <c r="H40" s="44"/>
      <c r="I40" s="44"/>
      <c r="J40" s="44"/>
      <c r="K40" s="44"/>
      <c r="L40" s="44"/>
      <c r="M40" s="45"/>
    </row>
    <row r="41" spans="4:13">
      <c r="D41" s="49" t="s">
        <v>178</v>
      </c>
      <c r="E41" s="44"/>
      <c r="F41" s="44"/>
      <c r="G41" s="44"/>
      <c r="H41" s="44"/>
      <c r="I41" s="44"/>
      <c r="J41" s="44"/>
      <c r="K41" s="44"/>
      <c r="L41" s="44"/>
      <c r="M41" s="45"/>
    </row>
    <row r="42" spans="4:13">
      <c r="D42" s="49" t="s">
        <v>179</v>
      </c>
      <c r="E42" s="44"/>
      <c r="F42" s="44"/>
      <c r="G42" s="44"/>
      <c r="H42" s="44"/>
      <c r="I42" s="44"/>
      <c r="J42" s="44"/>
      <c r="K42" s="44"/>
      <c r="L42" s="44"/>
      <c r="M42" s="45"/>
    </row>
    <row r="43" spans="4:13">
      <c r="D43" s="43"/>
      <c r="E43" s="44"/>
      <c r="F43" s="44"/>
      <c r="G43" s="44"/>
      <c r="H43" s="44"/>
      <c r="I43" s="44"/>
      <c r="J43" s="44"/>
      <c r="K43" s="44"/>
      <c r="L43" s="44"/>
      <c r="M43" s="45"/>
    </row>
    <row r="44" spans="4:13">
      <c r="D44" s="49" t="s">
        <v>182</v>
      </c>
      <c r="E44" s="44"/>
      <c r="F44" s="44"/>
      <c r="G44" s="44"/>
      <c r="H44" s="44"/>
      <c r="I44" s="44"/>
      <c r="J44" s="44"/>
      <c r="K44" s="44"/>
      <c r="L44" s="44"/>
      <c r="M44" s="45"/>
    </row>
    <row r="45" spans="4:13">
      <c r="D45" s="49" t="s">
        <v>184</v>
      </c>
      <c r="E45" s="44"/>
      <c r="F45" s="44"/>
      <c r="G45" s="44"/>
      <c r="H45" s="44"/>
      <c r="I45" s="44"/>
      <c r="J45" s="44"/>
      <c r="K45" s="44"/>
      <c r="L45" s="44"/>
      <c r="M45" s="45"/>
    </row>
    <row r="46" spans="4:13">
      <c r="D46" s="50"/>
      <c r="E46" s="47"/>
      <c r="F46" s="47"/>
      <c r="G46" s="47"/>
      <c r="H46" s="47"/>
      <c r="I46" s="47"/>
      <c r="J46" s="47"/>
      <c r="K46" s="47"/>
      <c r="L46" s="47"/>
      <c r="M46" s="48"/>
    </row>
    <row r="52" spans="1:5">
      <c r="A52" t="s">
        <v>170</v>
      </c>
    </row>
    <row r="54" spans="1:5">
      <c r="A54" t="s">
        <v>171</v>
      </c>
    </row>
    <row r="55" spans="1:5">
      <c r="A55" t="s">
        <v>172</v>
      </c>
    </row>
    <row r="56" spans="1:5">
      <c r="A56" t="s">
        <v>173</v>
      </c>
      <c r="E56" s="46" t="s">
        <v>176</v>
      </c>
    </row>
    <row r="57" spans="1:5">
      <c r="A57" t="s">
        <v>183</v>
      </c>
      <c r="E57" s="46"/>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0F29A-6B97-C448-978C-1F6772904D6F}">
  <sheetPr codeName="Sheet34">
    <tabColor theme="7" tint="0.39997558519241921"/>
  </sheetPr>
  <dimension ref="A1:AI74"/>
  <sheetViews>
    <sheetView zoomScale="90" zoomScaleNormal="90" workbookViewId="0">
      <selection activeCell="E4" sqref="E4"/>
    </sheetView>
  </sheetViews>
  <sheetFormatPr baseColWidth="10" defaultColWidth="8.6640625" defaultRowHeight="15"/>
  <cols>
    <col min="1" max="1" width="8.6640625" style="1"/>
    <col min="2" max="2" width="21.1640625" style="1" customWidth="1"/>
    <col min="3" max="3" width="15.33203125" style="1" customWidth="1"/>
    <col min="4" max="4" width="8.6640625" style="1" bestFit="1" customWidth="1"/>
    <col min="5" max="28" width="8.1640625" style="1" customWidth="1"/>
    <col min="29" max="29" width="22.5" style="1" bestFit="1" customWidth="1"/>
    <col min="30" max="30" width="22.1640625" style="1" bestFit="1" customWidth="1"/>
    <col min="31" max="31" width="11.1640625" style="1" bestFit="1" customWidth="1"/>
    <col min="32" max="33" width="17.5" style="1" bestFit="1" customWidth="1"/>
    <col min="34" max="34" width="22.5" style="1" bestFit="1" customWidth="1"/>
    <col min="35" max="35" width="22.1640625" style="1" bestFit="1" customWidth="1"/>
    <col min="36" max="36" width="12.5" style="1" bestFit="1" customWidth="1"/>
    <col min="37" max="38" width="17.5" style="1" bestFit="1" customWidth="1"/>
    <col min="39" max="39" width="22.5" style="1" bestFit="1" customWidth="1"/>
    <col min="40" max="40" width="22.1640625" style="1" bestFit="1" customWidth="1"/>
    <col min="41" max="41" width="10.5" style="1" bestFit="1" customWidth="1"/>
    <col min="42" max="43" width="17.5" style="1" bestFit="1" customWidth="1"/>
    <col min="44" max="44" width="22.5" style="1" bestFit="1" customWidth="1"/>
    <col min="45" max="45" width="22.1640625" style="1" bestFit="1" customWidth="1"/>
    <col min="46" max="46" width="12.1640625" style="1" bestFit="1" customWidth="1"/>
    <col min="47" max="48" width="17.5" style="1" bestFit="1" customWidth="1"/>
    <col min="49" max="49" width="22.5" style="1" bestFit="1" customWidth="1"/>
    <col min="50" max="50" width="22.1640625" style="1" bestFit="1" customWidth="1"/>
    <col min="51" max="51" width="11.5" style="1" bestFit="1" customWidth="1"/>
    <col min="52" max="53" width="17.5" style="1" bestFit="1" customWidth="1"/>
    <col min="54" max="54" width="22.5" style="1" bestFit="1" customWidth="1"/>
    <col min="55" max="55" width="22.1640625" style="1" bestFit="1" customWidth="1"/>
    <col min="56" max="56" width="16.5" style="1" bestFit="1" customWidth="1"/>
    <col min="57" max="58" width="17.5" style="1" bestFit="1" customWidth="1"/>
    <col min="59" max="59" width="22.5" style="1" bestFit="1" customWidth="1"/>
    <col min="60" max="60" width="22.1640625" style="1" bestFit="1" customWidth="1"/>
    <col min="61" max="61" width="12.5" style="1" bestFit="1" customWidth="1"/>
    <col min="62" max="63" width="17.5" style="1" bestFit="1" customWidth="1"/>
    <col min="64" max="64" width="22.5" style="1" bestFit="1" customWidth="1"/>
    <col min="65" max="65" width="22.1640625" style="1" bestFit="1" customWidth="1"/>
    <col min="66" max="66" width="12.33203125" style="1" bestFit="1" customWidth="1"/>
    <col min="67" max="68" width="17.5" style="1" bestFit="1" customWidth="1"/>
    <col min="69" max="69" width="22.5" style="1" bestFit="1" customWidth="1"/>
    <col min="70" max="70" width="22.1640625" style="1" bestFit="1" customWidth="1"/>
    <col min="71" max="71" width="12.1640625" style="1" bestFit="1" customWidth="1"/>
    <col min="72" max="73" width="17.5" style="1" bestFit="1" customWidth="1"/>
    <col min="74" max="74" width="22.5" style="1" bestFit="1" customWidth="1"/>
    <col min="75" max="75" width="22.1640625" style="1" bestFit="1" customWidth="1"/>
    <col min="76" max="76" width="15.83203125" style="1" bestFit="1" customWidth="1"/>
    <col min="77" max="78" width="17.5" style="1" bestFit="1" customWidth="1"/>
    <col min="79" max="79" width="22.5" style="1" bestFit="1" customWidth="1"/>
    <col min="80" max="80" width="22.1640625" style="1" bestFit="1" customWidth="1"/>
    <col min="81" max="81" width="10.6640625" style="1" bestFit="1" customWidth="1"/>
    <col min="82" max="83" width="17.5" style="1" bestFit="1" customWidth="1"/>
    <col min="84" max="84" width="22.5" style="1" bestFit="1" customWidth="1"/>
    <col min="85" max="85" width="22.1640625" style="1" bestFit="1" customWidth="1"/>
    <col min="86" max="86" width="13.83203125" style="1" bestFit="1" customWidth="1"/>
    <col min="87" max="88" width="17.5" style="1" bestFit="1" customWidth="1"/>
    <col min="89" max="89" width="22.5" style="1" bestFit="1" customWidth="1"/>
    <col min="90" max="90" width="22.1640625" style="1" bestFit="1" customWidth="1"/>
    <col min="91" max="91" width="13.1640625" style="1" bestFit="1" customWidth="1"/>
    <col min="92" max="93" width="17.5" style="1" bestFit="1" customWidth="1"/>
    <col min="94" max="94" width="22.5" style="1" bestFit="1" customWidth="1"/>
    <col min="95" max="95" width="22.1640625" style="1" bestFit="1" customWidth="1"/>
    <col min="96" max="96" width="11.83203125" style="1" bestFit="1" customWidth="1"/>
    <col min="97" max="98" width="17.5" style="1" bestFit="1" customWidth="1"/>
    <col min="99" max="99" width="22.5" style="1" bestFit="1" customWidth="1"/>
    <col min="100" max="100" width="22.1640625" style="1" bestFit="1" customWidth="1"/>
    <col min="101" max="101" width="11.6640625" style="1" bestFit="1" customWidth="1"/>
    <col min="102" max="103" width="17.5" style="1" bestFit="1" customWidth="1"/>
    <col min="104" max="104" width="22.5" style="1" bestFit="1" customWidth="1"/>
    <col min="105" max="105" width="22.1640625" style="1" bestFit="1" customWidth="1"/>
    <col min="106" max="106" width="14.5" style="1" bestFit="1" customWidth="1"/>
    <col min="107" max="107" width="11.83203125" style="1" bestFit="1" customWidth="1"/>
    <col min="108" max="16384" width="8.6640625" style="1"/>
  </cols>
  <sheetData>
    <row r="1" spans="1:35" ht="21" thickBot="1">
      <c r="A1" s="10" t="str">
        <f ca="1">MID(CELL("filename",A1),FIND("]",CELL("filename",A1))+1,255)</f>
        <v>Demand</v>
      </c>
      <c r="B1" s="11" t="s">
        <v>33</v>
      </c>
      <c r="C1" s="11"/>
      <c r="E1" s="1" t="s">
        <v>34</v>
      </c>
      <c r="I1" s="1" t="s">
        <v>158</v>
      </c>
    </row>
    <row r="2" spans="1:35" ht="16" thickTop="1"/>
    <row r="3" spans="1:35">
      <c r="B3" s="1" t="s">
        <v>45</v>
      </c>
      <c r="C3" s="1" t="s">
        <v>16</v>
      </c>
      <c r="D3" s="8" t="s">
        <v>47</v>
      </c>
      <c r="E3" s="1">
        <v>2020</v>
      </c>
      <c r="F3" s="1">
        <f>IF(E3&lt;YEAR!$C$2+YEAR!$C$3,Demand!E3+1,"")</f>
        <v>2021</v>
      </c>
      <c r="G3" s="1">
        <f>IF(F3&lt;YEAR!$C$2+YEAR!$C$3,Demand!F3+1,"")</f>
        <v>2022</v>
      </c>
      <c r="H3" s="1">
        <f>IF(G3&lt;YEAR!$C$2+YEAR!$C$3,Demand!G3+1,"")</f>
        <v>2023</v>
      </c>
      <c r="I3" s="1">
        <f>IF(H3&lt;YEAR!$C$2+YEAR!$C$3,Demand!H3+1,"")</f>
        <v>2024</v>
      </c>
      <c r="J3" s="1">
        <f>IF(I3&lt;YEAR!$C$2+YEAR!$C$3,Demand!I3+1,"")</f>
        <v>2025</v>
      </c>
      <c r="K3" s="1">
        <f>IF(J3&lt;YEAR!$C$2+YEAR!$C$3,Demand!J3+1,"")</f>
        <v>2026</v>
      </c>
      <c r="L3" s="1">
        <f>IF(K3&lt;YEAR!$C$2+YEAR!$C$3,Demand!K3+1,"")</f>
        <v>2027</v>
      </c>
      <c r="M3" s="1">
        <f>IF(L3&lt;YEAR!$C$2+YEAR!$C$3,Demand!L3+1,"")</f>
        <v>2028</v>
      </c>
      <c r="N3" s="1">
        <f>IF(M3&lt;YEAR!$C$2+YEAR!$C$3,Demand!M3+1,"")</f>
        <v>2029</v>
      </c>
      <c r="O3" s="1">
        <f>IF(N3&lt;YEAR!$C$2+YEAR!$C$3,Demand!N3+1,"")</f>
        <v>2030</v>
      </c>
      <c r="P3" s="1">
        <f>IF(O3&lt;YEAR!$C$2+YEAR!$C$3,Demand!O3+1,"")</f>
        <v>2031</v>
      </c>
      <c r="Q3" s="1">
        <f>IF(P3&lt;YEAR!$C$2+YEAR!$C$3,Demand!P3+1,"")</f>
        <v>2032</v>
      </c>
      <c r="R3" s="1">
        <f>IF(Q3&lt;YEAR!$C$2+YEAR!$C$3,Demand!Q3+1,"")</f>
        <v>2033</v>
      </c>
      <c r="S3" s="1">
        <f>IF(R3&lt;YEAR!$C$2+YEAR!$C$3,Demand!R3+1,"")</f>
        <v>2034</v>
      </c>
      <c r="T3" s="1">
        <f>IF(S3&lt;YEAR!$C$2+YEAR!$C$3,Demand!S3+1,"")</f>
        <v>2035</v>
      </c>
      <c r="U3" s="1">
        <f>IF(T3&lt;YEAR!$C$2+YEAR!$C$3,Demand!T3+1,"")</f>
        <v>2036</v>
      </c>
      <c r="V3" s="1">
        <f>IF(U3&lt;YEAR!$C$2+YEAR!$C$3,Demand!U3+1,"")</f>
        <v>2037</v>
      </c>
      <c r="W3" s="1">
        <f>IF(V3&lt;YEAR!$C$2+YEAR!$C$3,Demand!V3+1,"")</f>
        <v>2038</v>
      </c>
      <c r="X3" s="1">
        <f>IF(W3&lt;YEAR!$C$2+YEAR!$C$3,Demand!W3+1,"")</f>
        <v>2039</v>
      </c>
      <c r="Y3" s="1">
        <f>IF(X3&lt;YEAR!$C$2+YEAR!$C$3,Demand!X3+1,"")</f>
        <v>2040</v>
      </c>
      <c r="Z3" s="1">
        <f>IF(Y3&lt;YEAR!$C$2+YEAR!$C$3,Demand!Y3+1,"")</f>
        <v>2041</v>
      </c>
      <c r="AA3" s="1">
        <f>IF(Z3&lt;YEAR!$C$2+YEAR!$C$3,Demand!Z3+1,"")</f>
        <v>2042</v>
      </c>
      <c r="AB3" s="1">
        <f>IF(AA3&lt;YEAR!$C$2+YEAR!$C$3,Demand!AA3+1,"")</f>
        <v>2043</v>
      </c>
      <c r="AC3" s="1">
        <f>IF(AB3&lt;YEAR!$C$2+YEAR!$C$3,Demand!AB3+1,"")</f>
        <v>2044</v>
      </c>
      <c r="AD3" s="1">
        <f>IF(AC3&lt;YEAR!$C$2+YEAR!$C$3,Demand!AC3+1,"")</f>
        <v>2045</v>
      </c>
      <c r="AE3" s="1">
        <f>IF(AD3&lt;YEAR!$C$2+YEAR!$C$3,Demand!AD3+1,"")</f>
        <v>2046</v>
      </c>
      <c r="AF3" s="1">
        <f>IF(AE3&lt;YEAR!$C$2+YEAR!$C$3,Demand!AE3+1,"")</f>
        <v>2047</v>
      </c>
      <c r="AG3" s="1">
        <f>IF(AF3&lt;YEAR!$C$2+YEAR!$C$3,Demand!AF3+1,"")</f>
        <v>2048</v>
      </c>
      <c r="AH3" s="1">
        <f>IF(AG3&lt;YEAR!$C$2+YEAR!$C$3,Demand!AG3+1,"")</f>
        <v>2049</v>
      </c>
      <c r="AI3" s="1">
        <f>IF(AH3&lt;YEAR!$C$2+YEAR!$C$3,Demand!AH3+1,"")</f>
        <v>2050</v>
      </c>
    </row>
    <row r="4" spans="1:35">
      <c r="B4" s="1" t="s">
        <v>211</v>
      </c>
      <c r="C4" s="1" t="s">
        <v>46</v>
      </c>
      <c r="D4" s="8" t="s">
        <v>212</v>
      </c>
      <c r="E4" s="1" t="e">
        <f>SUMIFS('[3]Scenario demand summary'!H$4:H$12,'[3]Scenario demand summary'!$G$4:$G$12,$C4,'[3]Scenario demand summary'!$F$4:$F$12,$B4)*3.6/1000</f>
        <v>#VALUE!</v>
      </c>
      <c r="F4" s="1" t="e">
        <f>SUMIFS('[3]Scenario demand summary'!I$4:I$12,'[3]Scenario demand summary'!$G$4:$G$12,$C4,'[3]Scenario demand summary'!$F$4:$F$12,$B4)*3.6/1000</f>
        <v>#VALUE!</v>
      </c>
      <c r="G4" s="1" t="e">
        <f>SUMIFS('[3]Scenario demand summary'!J$4:J$12,'[3]Scenario demand summary'!$G$4:$G$12,$C4,'[3]Scenario demand summary'!$F$4:$F$12,$B4)*3.6/1000</f>
        <v>#VALUE!</v>
      </c>
      <c r="H4" s="1" t="e">
        <f>SUMIFS('[3]Scenario demand summary'!K$4:K$12,'[3]Scenario demand summary'!$G$4:$G$12,$C4,'[3]Scenario demand summary'!$F$4:$F$12,$B4)*3.6/1000</f>
        <v>#VALUE!</v>
      </c>
      <c r="I4" s="1" t="e">
        <f>SUMIFS('[3]Scenario demand summary'!L$4:L$12,'[3]Scenario demand summary'!$G$4:$G$12,$C4,'[3]Scenario demand summary'!$F$4:$F$12,$B4)*3.6/1000</f>
        <v>#VALUE!</v>
      </c>
      <c r="J4" s="1" t="e">
        <f>SUMIFS('[3]Scenario demand summary'!M$4:M$12,'[3]Scenario demand summary'!$G$4:$G$12,$C4,'[3]Scenario demand summary'!$F$4:$F$12,$B4)*3.6/1000</f>
        <v>#VALUE!</v>
      </c>
      <c r="K4" s="1" t="e">
        <f>SUMIFS('[3]Scenario demand summary'!N$4:N$12,'[3]Scenario demand summary'!$G$4:$G$12,$C4,'[3]Scenario demand summary'!$F$4:$F$12,$B4)*3.6/1000</f>
        <v>#VALUE!</v>
      </c>
      <c r="L4" s="1" t="e">
        <f>SUMIFS('[3]Scenario demand summary'!O$4:O$12,'[3]Scenario demand summary'!$G$4:$G$12,$C4,'[3]Scenario demand summary'!$F$4:$F$12,$B4)*3.6/1000</f>
        <v>#VALUE!</v>
      </c>
      <c r="M4" s="1" t="e">
        <f>SUMIFS('[3]Scenario demand summary'!P$4:P$12,'[3]Scenario demand summary'!$G$4:$G$12,$C4,'[3]Scenario demand summary'!$F$4:$F$12,$B4)*3.6/1000</f>
        <v>#VALUE!</v>
      </c>
      <c r="N4" s="1" t="e">
        <f>SUMIFS('[3]Scenario demand summary'!Q$4:Q$12,'[3]Scenario demand summary'!$G$4:$G$12,$C4,'[3]Scenario demand summary'!$F$4:$F$12,$B4)*3.6/1000</f>
        <v>#VALUE!</v>
      </c>
      <c r="O4" s="1" t="e">
        <f>SUMIFS('[3]Scenario demand summary'!R$4:R$12,'[3]Scenario demand summary'!$G$4:$G$12,$C4,'[3]Scenario demand summary'!$F$4:$F$12,$B4)*3.6/1000</f>
        <v>#VALUE!</v>
      </c>
      <c r="P4" s="1" t="e">
        <f>SUMIFS('[3]Scenario demand summary'!S$4:S$12,'[3]Scenario demand summary'!$G$4:$G$12,$C4,'[3]Scenario demand summary'!$F$4:$F$12,$B4)*3.6/1000</f>
        <v>#VALUE!</v>
      </c>
      <c r="Q4" s="1" t="e">
        <f>SUMIFS('[3]Scenario demand summary'!T$4:T$12,'[3]Scenario demand summary'!$G$4:$G$12,$C4,'[3]Scenario demand summary'!$F$4:$F$12,$B4)*3.6/1000</f>
        <v>#VALUE!</v>
      </c>
      <c r="R4" s="1" t="e">
        <f>SUMIFS('[3]Scenario demand summary'!U$4:U$12,'[3]Scenario demand summary'!$G$4:$G$12,$C4,'[3]Scenario demand summary'!$F$4:$F$12,$B4)*3.6/1000</f>
        <v>#VALUE!</v>
      </c>
      <c r="S4" s="1" t="e">
        <f>SUMIFS('[3]Scenario demand summary'!V$4:V$12,'[3]Scenario demand summary'!$G$4:$G$12,$C4,'[3]Scenario demand summary'!$F$4:$F$12,$B4)*3.6/1000</f>
        <v>#VALUE!</v>
      </c>
      <c r="T4" s="1" t="e">
        <f>SUMIFS('[3]Scenario demand summary'!W$4:W$12,'[3]Scenario demand summary'!$G$4:$G$12,$C4,'[3]Scenario demand summary'!$F$4:$F$12,$B4)*3.6/1000</f>
        <v>#VALUE!</v>
      </c>
      <c r="U4" s="1" t="e">
        <f>SUMIFS('[3]Scenario demand summary'!X$4:X$12,'[3]Scenario demand summary'!$G$4:$G$12,$C4,'[3]Scenario demand summary'!$F$4:$F$12,$B4)*3.6/1000</f>
        <v>#VALUE!</v>
      </c>
      <c r="V4" s="1" t="e">
        <f>SUMIFS('[3]Scenario demand summary'!Y$4:Y$12,'[3]Scenario demand summary'!$G$4:$G$12,$C4,'[3]Scenario demand summary'!$F$4:$F$12,$B4)*3.6/1000</f>
        <v>#VALUE!</v>
      </c>
      <c r="W4" s="1" t="e">
        <f>SUMIFS('[3]Scenario demand summary'!Z$4:Z$12,'[3]Scenario demand summary'!$G$4:$G$12,$C4,'[3]Scenario demand summary'!$F$4:$F$12,$B4)*3.6/1000</f>
        <v>#VALUE!</v>
      </c>
      <c r="X4" s="1" t="e">
        <f>SUMIFS('[3]Scenario demand summary'!AA$4:AA$12,'[3]Scenario demand summary'!$G$4:$G$12,$C4,'[3]Scenario demand summary'!$F$4:$F$12,$B4)*3.6/1000</f>
        <v>#VALUE!</v>
      </c>
      <c r="Y4" s="1" t="e">
        <f>SUMIFS('[3]Scenario demand summary'!AB$4:AB$12,'[3]Scenario demand summary'!$G$4:$G$12,$C4,'[3]Scenario demand summary'!$F$4:$F$12,$B4)*3.6/1000</f>
        <v>#VALUE!</v>
      </c>
      <c r="Z4" s="1" t="e">
        <f>SUMIFS('[3]Scenario demand summary'!AC$4:AC$12,'[3]Scenario demand summary'!$G$4:$G$12,$C4,'[3]Scenario demand summary'!$F$4:$F$12,$B4)*3.6/1000</f>
        <v>#VALUE!</v>
      </c>
      <c r="AA4" s="1" t="e">
        <f>SUMIFS('[3]Scenario demand summary'!AD$4:AD$12,'[3]Scenario demand summary'!$G$4:$G$12,$C4,'[3]Scenario demand summary'!$F$4:$F$12,$B4)*3.6/1000</f>
        <v>#VALUE!</v>
      </c>
      <c r="AB4" s="1" t="e">
        <f>SUMIFS('[3]Scenario demand summary'!AE$4:AE$12,'[3]Scenario demand summary'!$G$4:$G$12,$C4,'[3]Scenario demand summary'!$F$4:$F$12,$B4)*3.6/1000</f>
        <v>#VALUE!</v>
      </c>
      <c r="AC4" s="1" t="e">
        <f>SUMIFS('[3]Scenario demand summary'!AF$4:AF$12,'[3]Scenario demand summary'!$G$4:$G$12,$C4,'[3]Scenario demand summary'!$F$4:$F$12,$B4)*3.6/1000</f>
        <v>#VALUE!</v>
      </c>
      <c r="AD4" s="1" t="e">
        <f>SUMIFS('[3]Scenario demand summary'!AG$4:AG$12,'[3]Scenario demand summary'!$G$4:$G$12,$C4,'[3]Scenario demand summary'!$F$4:$F$12,$B4)*3.6/1000</f>
        <v>#VALUE!</v>
      </c>
      <c r="AE4" s="1" t="e">
        <f>SUMIFS('[3]Scenario demand summary'!AH$4:AH$12,'[3]Scenario demand summary'!$G$4:$G$12,$C4,'[3]Scenario demand summary'!$F$4:$F$12,$B4)*3.6/1000</f>
        <v>#VALUE!</v>
      </c>
      <c r="AF4" s="1" t="e">
        <f>SUMIFS('[3]Scenario demand summary'!AI$4:AI$12,'[3]Scenario demand summary'!$G$4:$G$12,$C4,'[3]Scenario demand summary'!$F$4:$F$12,$B4)*3.6/1000</f>
        <v>#VALUE!</v>
      </c>
      <c r="AG4" s="1" t="e">
        <f>SUMIFS('[3]Scenario demand summary'!AJ$4:AJ$12,'[3]Scenario demand summary'!$G$4:$G$12,$C4,'[3]Scenario demand summary'!$F$4:$F$12,$B4)*3.6/1000</f>
        <v>#VALUE!</v>
      </c>
      <c r="AH4" s="1" t="e">
        <f>SUMIFS('[3]Scenario demand summary'!AK$4:AK$12,'[3]Scenario demand summary'!$G$4:$G$12,$C4,'[3]Scenario demand summary'!$F$4:$F$12,$B4)*3.6/1000</f>
        <v>#VALUE!</v>
      </c>
      <c r="AI4" s="1" t="e">
        <f>SUMIFS('[3]Scenario demand summary'!AL$4:AL$12,'[3]Scenario demand summary'!$G$4:$G$12,$C4,'[3]Scenario demand summary'!$F$4:$F$12,$B4)*3.6/1000</f>
        <v>#VALUE!</v>
      </c>
    </row>
    <row r="5" spans="1:35">
      <c r="B5" s="1" t="s">
        <v>211</v>
      </c>
      <c r="C5" s="1" t="s">
        <v>19</v>
      </c>
      <c r="D5" s="8" t="s">
        <v>213</v>
      </c>
      <c r="E5" s="1" t="e">
        <f>SUMIFS('[3]Scenario demand summary'!H$4:H$12,'[3]Scenario demand summary'!$G$4:$G$12,$C5,'[3]Scenario demand summary'!$F$4:$F$12,$B5)*3.6/1000</f>
        <v>#VALUE!</v>
      </c>
      <c r="F5" s="1" t="e">
        <f>SUMIFS('[3]Scenario demand summary'!I$4:I$12,'[3]Scenario demand summary'!$G$4:$G$12,$C5,'[3]Scenario demand summary'!$F$4:$F$12,$B5)*3.6/1000</f>
        <v>#VALUE!</v>
      </c>
      <c r="G5" s="1" t="e">
        <f>SUMIFS('[3]Scenario demand summary'!J$4:J$12,'[3]Scenario demand summary'!$G$4:$G$12,$C5,'[3]Scenario demand summary'!$F$4:$F$12,$B5)*3.6/1000</f>
        <v>#VALUE!</v>
      </c>
      <c r="H5" s="1" t="e">
        <f>SUMIFS('[3]Scenario demand summary'!K$4:K$12,'[3]Scenario demand summary'!$G$4:$G$12,$C5,'[3]Scenario demand summary'!$F$4:$F$12,$B5)*3.6/1000</f>
        <v>#VALUE!</v>
      </c>
      <c r="I5" s="1" t="e">
        <f>SUMIFS('[3]Scenario demand summary'!L$4:L$12,'[3]Scenario demand summary'!$G$4:$G$12,$C5,'[3]Scenario demand summary'!$F$4:$F$12,$B5)*3.6/1000</f>
        <v>#VALUE!</v>
      </c>
      <c r="J5" s="1" t="e">
        <f>SUMIFS('[3]Scenario demand summary'!M$4:M$12,'[3]Scenario demand summary'!$G$4:$G$12,$C5,'[3]Scenario demand summary'!$F$4:$F$12,$B5)*3.6/1000</f>
        <v>#VALUE!</v>
      </c>
      <c r="K5" s="1" t="e">
        <f>SUMIFS('[3]Scenario demand summary'!N$4:N$12,'[3]Scenario demand summary'!$G$4:$G$12,$C5,'[3]Scenario demand summary'!$F$4:$F$12,$B5)*3.6/1000</f>
        <v>#VALUE!</v>
      </c>
      <c r="L5" s="1" t="e">
        <f>SUMIFS('[3]Scenario demand summary'!O$4:O$12,'[3]Scenario demand summary'!$G$4:$G$12,$C5,'[3]Scenario demand summary'!$F$4:$F$12,$B5)*3.6/1000</f>
        <v>#VALUE!</v>
      </c>
      <c r="M5" s="1" t="e">
        <f>SUMIFS('[3]Scenario demand summary'!P$4:P$12,'[3]Scenario demand summary'!$G$4:$G$12,$C5,'[3]Scenario demand summary'!$F$4:$F$12,$B5)*3.6/1000</f>
        <v>#VALUE!</v>
      </c>
      <c r="N5" s="1" t="e">
        <f>SUMIFS('[3]Scenario demand summary'!Q$4:Q$12,'[3]Scenario demand summary'!$G$4:$G$12,$C5,'[3]Scenario demand summary'!$F$4:$F$12,$B5)*3.6/1000</f>
        <v>#VALUE!</v>
      </c>
      <c r="O5" s="1" t="e">
        <f>SUMIFS('[3]Scenario demand summary'!R$4:R$12,'[3]Scenario demand summary'!$G$4:$G$12,$C5,'[3]Scenario demand summary'!$F$4:$F$12,$B5)*3.6/1000</f>
        <v>#VALUE!</v>
      </c>
      <c r="P5" s="1" t="e">
        <f>SUMIFS('[3]Scenario demand summary'!S$4:S$12,'[3]Scenario demand summary'!$G$4:$G$12,$C5,'[3]Scenario demand summary'!$F$4:$F$12,$B5)*3.6/1000</f>
        <v>#VALUE!</v>
      </c>
      <c r="Q5" s="1" t="e">
        <f>SUMIFS('[3]Scenario demand summary'!T$4:T$12,'[3]Scenario demand summary'!$G$4:$G$12,$C5,'[3]Scenario demand summary'!$F$4:$F$12,$B5)*3.6/1000</f>
        <v>#VALUE!</v>
      </c>
      <c r="R5" s="1" t="e">
        <f>SUMIFS('[3]Scenario demand summary'!U$4:U$12,'[3]Scenario demand summary'!$G$4:$G$12,$C5,'[3]Scenario demand summary'!$F$4:$F$12,$B5)*3.6/1000</f>
        <v>#VALUE!</v>
      </c>
      <c r="S5" s="1" t="e">
        <f>SUMIFS('[3]Scenario demand summary'!V$4:V$12,'[3]Scenario demand summary'!$G$4:$G$12,$C5,'[3]Scenario demand summary'!$F$4:$F$12,$B5)*3.6/1000</f>
        <v>#VALUE!</v>
      </c>
      <c r="T5" s="1" t="e">
        <f>SUMIFS('[3]Scenario demand summary'!W$4:W$12,'[3]Scenario demand summary'!$G$4:$G$12,$C5,'[3]Scenario demand summary'!$F$4:$F$12,$B5)*3.6/1000</f>
        <v>#VALUE!</v>
      </c>
      <c r="U5" s="1" t="e">
        <f>SUMIFS('[3]Scenario demand summary'!X$4:X$12,'[3]Scenario demand summary'!$G$4:$G$12,$C5,'[3]Scenario demand summary'!$F$4:$F$12,$B5)*3.6/1000</f>
        <v>#VALUE!</v>
      </c>
      <c r="V5" s="1" t="e">
        <f>SUMIFS('[3]Scenario demand summary'!Y$4:Y$12,'[3]Scenario demand summary'!$G$4:$G$12,$C5,'[3]Scenario demand summary'!$F$4:$F$12,$B5)*3.6/1000</f>
        <v>#VALUE!</v>
      </c>
      <c r="W5" s="1" t="e">
        <f>SUMIFS('[3]Scenario demand summary'!Z$4:Z$12,'[3]Scenario demand summary'!$G$4:$G$12,$C5,'[3]Scenario demand summary'!$F$4:$F$12,$B5)*3.6/1000</f>
        <v>#VALUE!</v>
      </c>
      <c r="X5" s="1" t="e">
        <f>SUMIFS('[3]Scenario demand summary'!AA$4:AA$12,'[3]Scenario demand summary'!$G$4:$G$12,$C5,'[3]Scenario demand summary'!$F$4:$F$12,$B5)*3.6/1000</f>
        <v>#VALUE!</v>
      </c>
      <c r="Y5" s="1" t="e">
        <f>SUMIFS('[3]Scenario demand summary'!AB$4:AB$12,'[3]Scenario demand summary'!$G$4:$G$12,$C5,'[3]Scenario demand summary'!$F$4:$F$12,$B5)*3.6/1000</f>
        <v>#VALUE!</v>
      </c>
      <c r="Z5" s="1" t="e">
        <f>SUMIFS('[3]Scenario demand summary'!AC$4:AC$12,'[3]Scenario demand summary'!$G$4:$G$12,$C5,'[3]Scenario demand summary'!$F$4:$F$12,$B5)*3.6/1000</f>
        <v>#VALUE!</v>
      </c>
      <c r="AA5" s="1" t="e">
        <f>SUMIFS('[3]Scenario demand summary'!AD$4:AD$12,'[3]Scenario demand summary'!$G$4:$G$12,$C5,'[3]Scenario demand summary'!$F$4:$F$12,$B5)*3.6/1000</f>
        <v>#VALUE!</v>
      </c>
      <c r="AB5" s="1" t="e">
        <f>SUMIFS('[3]Scenario demand summary'!AE$4:AE$12,'[3]Scenario demand summary'!$G$4:$G$12,$C5,'[3]Scenario demand summary'!$F$4:$F$12,$B5)*3.6/1000</f>
        <v>#VALUE!</v>
      </c>
      <c r="AC5" s="1" t="e">
        <f>SUMIFS('[3]Scenario demand summary'!AF$4:AF$12,'[3]Scenario demand summary'!$G$4:$G$12,$C5,'[3]Scenario demand summary'!$F$4:$F$12,$B5)*3.6/1000</f>
        <v>#VALUE!</v>
      </c>
      <c r="AD5" s="1" t="e">
        <f>SUMIFS('[3]Scenario demand summary'!AG$4:AG$12,'[3]Scenario demand summary'!$G$4:$G$12,$C5,'[3]Scenario demand summary'!$F$4:$F$12,$B5)*3.6/1000</f>
        <v>#VALUE!</v>
      </c>
      <c r="AE5" s="1" t="e">
        <f>SUMIFS('[3]Scenario demand summary'!AH$4:AH$12,'[3]Scenario demand summary'!$G$4:$G$12,$C5,'[3]Scenario demand summary'!$F$4:$F$12,$B5)*3.6/1000</f>
        <v>#VALUE!</v>
      </c>
      <c r="AF5" s="1" t="e">
        <f>SUMIFS('[3]Scenario demand summary'!AI$4:AI$12,'[3]Scenario demand summary'!$G$4:$G$12,$C5,'[3]Scenario demand summary'!$F$4:$F$12,$B5)*3.6/1000</f>
        <v>#VALUE!</v>
      </c>
      <c r="AG5" s="1" t="e">
        <f>SUMIFS('[3]Scenario demand summary'!AJ$4:AJ$12,'[3]Scenario demand summary'!$G$4:$G$12,$C5,'[3]Scenario demand summary'!$F$4:$F$12,$B5)*3.6/1000</f>
        <v>#VALUE!</v>
      </c>
      <c r="AH5" s="1" t="e">
        <f>SUMIFS('[3]Scenario demand summary'!AK$4:AK$12,'[3]Scenario demand summary'!$G$4:$G$12,$C5,'[3]Scenario demand summary'!$F$4:$F$12,$B5)*3.6/1000</f>
        <v>#VALUE!</v>
      </c>
      <c r="AI5" s="1" t="e">
        <f>SUMIFS('[3]Scenario demand summary'!AL$4:AL$12,'[3]Scenario demand summary'!$G$4:$G$12,$C5,'[3]Scenario demand summary'!$F$4:$F$12,$B5)*3.6/1000</f>
        <v>#VALUE!</v>
      </c>
    </row>
    <row r="6" spans="1:35">
      <c r="B6" s="1" t="s">
        <v>211</v>
      </c>
      <c r="C6" s="1" t="s">
        <v>48</v>
      </c>
      <c r="D6" s="8" t="s">
        <v>214</v>
      </c>
      <c r="E6" s="1" t="e">
        <f>SUMIFS('[3]Scenario demand summary'!H$4:H$12,'[3]Scenario demand summary'!$G$4:$G$12,$C6,'[3]Scenario demand summary'!$F$4:$F$12,$B6)*3.6/1000</f>
        <v>#VALUE!</v>
      </c>
      <c r="F6" s="1" t="e">
        <f>SUMIFS('[3]Scenario demand summary'!I$4:I$12,'[3]Scenario demand summary'!$G$4:$G$12,$C6,'[3]Scenario demand summary'!$F$4:$F$12,$B6)*3.6/1000</f>
        <v>#VALUE!</v>
      </c>
      <c r="G6" s="1" t="e">
        <f>SUMIFS('[3]Scenario demand summary'!J$4:J$12,'[3]Scenario demand summary'!$G$4:$G$12,$C6,'[3]Scenario demand summary'!$F$4:$F$12,$B6)*3.6/1000</f>
        <v>#VALUE!</v>
      </c>
      <c r="H6" s="1" t="e">
        <f>SUMIFS('[3]Scenario demand summary'!K$4:K$12,'[3]Scenario demand summary'!$G$4:$G$12,$C6,'[3]Scenario demand summary'!$F$4:$F$12,$B6)*3.6/1000</f>
        <v>#VALUE!</v>
      </c>
      <c r="I6" s="1" t="e">
        <f>SUMIFS('[3]Scenario demand summary'!L$4:L$12,'[3]Scenario demand summary'!$G$4:$G$12,$C6,'[3]Scenario demand summary'!$F$4:$F$12,$B6)*3.6/1000</f>
        <v>#VALUE!</v>
      </c>
      <c r="J6" s="1" t="e">
        <f>SUMIFS('[3]Scenario demand summary'!M$4:M$12,'[3]Scenario demand summary'!$G$4:$G$12,$C6,'[3]Scenario demand summary'!$F$4:$F$12,$B6)*3.6/1000</f>
        <v>#VALUE!</v>
      </c>
      <c r="K6" s="1" t="e">
        <f>SUMIFS('[3]Scenario demand summary'!N$4:N$12,'[3]Scenario demand summary'!$G$4:$G$12,$C6,'[3]Scenario demand summary'!$F$4:$F$12,$B6)*3.6/1000</f>
        <v>#VALUE!</v>
      </c>
      <c r="L6" s="1" t="e">
        <f>SUMIFS('[3]Scenario demand summary'!O$4:O$12,'[3]Scenario demand summary'!$G$4:$G$12,$C6,'[3]Scenario demand summary'!$F$4:$F$12,$B6)*3.6/1000</f>
        <v>#VALUE!</v>
      </c>
      <c r="M6" s="1" t="e">
        <f>SUMIFS('[3]Scenario demand summary'!P$4:P$12,'[3]Scenario demand summary'!$G$4:$G$12,$C6,'[3]Scenario demand summary'!$F$4:$F$12,$B6)*3.6/1000</f>
        <v>#VALUE!</v>
      </c>
      <c r="N6" s="1" t="e">
        <f>SUMIFS('[3]Scenario demand summary'!Q$4:Q$12,'[3]Scenario demand summary'!$G$4:$G$12,$C6,'[3]Scenario demand summary'!$F$4:$F$12,$B6)*3.6/1000</f>
        <v>#VALUE!</v>
      </c>
      <c r="O6" s="1" t="e">
        <f>SUMIFS('[3]Scenario demand summary'!R$4:R$12,'[3]Scenario demand summary'!$G$4:$G$12,$C6,'[3]Scenario demand summary'!$F$4:$F$12,$B6)*3.6/1000</f>
        <v>#VALUE!</v>
      </c>
      <c r="P6" s="1" t="e">
        <f>SUMIFS('[3]Scenario demand summary'!S$4:S$12,'[3]Scenario demand summary'!$G$4:$G$12,$C6,'[3]Scenario demand summary'!$F$4:$F$12,$B6)*3.6/1000</f>
        <v>#VALUE!</v>
      </c>
      <c r="Q6" s="1" t="e">
        <f>SUMIFS('[3]Scenario demand summary'!T$4:T$12,'[3]Scenario demand summary'!$G$4:$G$12,$C6,'[3]Scenario demand summary'!$F$4:$F$12,$B6)*3.6/1000</f>
        <v>#VALUE!</v>
      </c>
      <c r="R6" s="1" t="e">
        <f>SUMIFS('[3]Scenario demand summary'!U$4:U$12,'[3]Scenario demand summary'!$G$4:$G$12,$C6,'[3]Scenario demand summary'!$F$4:$F$12,$B6)*3.6/1000</f>
        <v>#VALUE!</v>
      </c>
      <c r="S6" s="1" t="e">
        <f>SUMIFS('[3]Scenario demand summary'!V$4:V$12,'[3]Scenario demand summary'!$G$4:$G$12,$C6,'[3]Scenario demand summary'!$F$4:$F$12,$B6)*3.6/1000</f>
        <v>#VALUE!</v>
      </c>
      <c r="T6" s="1" t="e">
        <f>SUMIFS('[3]Scenario demand summary'!W$4:W$12,'[3]Scenario demand summary'!$G$4:$G$12,$C6,'[3]Scenario demand summary'!$F$4:$F$12,$B6)*3.6/1000</f>
        <v>#VALUE!</v>
      </c>
      <c r="U6" s="1" t="e">
        <f>SUMIFS('[3]Scenario demand summary'!X$4:X$12,'[3]Scenario demand summary'!$G$4:$G$12,$C6,'[3]Scenario demand summary'!$F$4:$F$12,$B6)*3.6/1000</f>
        <v>#VALUE!</v>
      </c>
      <c r="V6" s="1" t="e">
        <f>SUMIFS('[3]Scenario demand summary'!Y$4:Y$12,'[3]Scenario demand summary'!$G$4:$G$12,$C6,'[3]Scenario demand summary'!$F$4:$F$12,$B6)*3.6/1000</f>
        <v>#VALUE!</v>
      </c>
      <c r="W6" s="1" t="e">
        <f>SUMIFS('[3]Scenario demand summary'!Z$4:Z$12,'[3]Scenario demand summary'!$G$4:$G$12,$C6,'[3]Scenario demand summary'!$F$4:$F$12,$B6)*3.6/1000</f>
        <v>#VALUE!</v>
      </c>
      <c r="X6" s="1" t="e">
        <f>SUMIFS('[3]Scenario demand summary'!AA$4:AA$12,'[3]Scenario demand summary'!$G$4:$G$12,$C6,'[3]Scenario demand summary'!$F$4:$F$12,$B6)*3.6/1000</f>
        <v>#VALUE!</v>
      </c>
      <c r="Y6" s="1" t="e">
        <f>SUMIFS('[3]Scenario demand summary'!AB$4:AB$12,'[3]Scenario demand summary'!$G$4:$G$12,$C6,'[3]Scenario demand summary'!$F$4:$F$12,$B6)*3.6/1000</f>
        <v>#VALUE!</v>
      </c>
      <c r="Z6" s="1" t="e">
        <f>SUMIFS('[3]Scenario demand summary'!AC$4:AC$12,'[3]Scenario demand summary'!$G$4:$G$12,$C6,'[3]Scenario demand summary'!$F$4:$F$12,$B6)*3.6/1000</f>
        <v>#VALUE!</v>
      </c>
      <c r="AA6" s="1" t="e">
        <f>SUMIFS('[3]Scenario demand summary'!AD$4:AD$12,'[3]Scenario demand summary'!$G$4:$G$12,$C6,'[3]Scenario demand summary'!$F$4:$F$12,$B6)*3.6/1000</f>
        <v>#VALUE!</v>
      </c>
      <c r="AB6" s="1" t="e">
        <f>SUMIFS('[3]Scenario demand summary'!AE$4:AE$12,'[3]Scenario demand summary'!$G$4:$G$12,$C6,'[3]Scenario demand summary'!$F$4:$F$12,$B6)*3.6/1000</f>
        <v>#VALUE!</v>
      </c>
      <c r="AC6" s="1" t="e">
        <f>SUMIFS('[3]Scenario demand summary'!AF$4:AF$12,'[3]Scenario demand summary'!$G$4:$G$12,$C6,'[3]Scenario demand summary'!$F$4:$F$12,$B6)*3.6/1000</f>
        <v>#VALUE!</v>
      </c>
      <c r="AD6" s="1" t="e">
        <f>SUMIFS('[3]Scenario demand summary'!AG$4:AG$12,'[3]Scenario demand summary'!$G$4:$G$12,$C6,'[3]Scenario demand summary'!$F$4:$F$12,$B6)*3.6/1000</f>
        <v>#VALUE!</v>
      </c>
      <c r="AE6" s="1" t="e">
        <f>SUMIFS('[3]Scenario demand summary'!AH$4:AH$12,'[3]Scenario demand summary'!$G$4:$G$12,$C6,'[3]Scenario demand summary'!$F$4:$F$12,$B6)*3.6/1000</f>
        <v>#VALUE!</v>
      </c>
      <c r="AF6" s="1" t="e">
        <f>SUMIFS('[3]Scenario demand summary'!AI$4:AI$12,'[3]Scenario demand summary'!$G$4:$G$12,$C6,'[3]Scenario demand summary'!$F$4:$F$12,$B6)*3.6/1000</f>
        <v>#VALUE!</v>
      </c>
      <c r="AG6" s="1" t="e">
        <f>SUMIFS('[3]Scenario demand summary'!AJ$4:AJ$12,'[3]Scenario demand summary'!$G$4:$G$12,$C6,'[3]Scenario demand summary'!$F$4:$F$12,$B6)*3.6/1000</f>
        <v>#VALUE!</v>
      </c>
      <c r="AH6" s="1" t="e">
        <f>SUMIFS('[3]Scenario demand summary'!AK$4:AK$12,'[3]Scenario demand summary'!$G$4:$G$12,$C6,'[3]Scenario demand summary'!$F$4:$F$12,$B6)*3.6/1000</f>
        <v>#VALUE!</v>
      </c>
      <c r="AI6" s="1" t="e">
        <f>SUMIFS('[3]Scenario demand summary'!AL$4:AL$12,'[3]Scenario demand summary'!$G$4:$G$12,$C6,'[3]Scenario demand summary'!$F$4:$F$12,$B6)*3.6/1000</f>
        <v>#VALUE!</v>
      </c>
    </row>
    <row r="7" spans="1:35">
      <c r="D7" s="8"/>
    </row>
    <row r="35" spans="4:30">
      <c r="D35" s="17"/>
      <c r="E35" s="17"/>
      <c r="F35" s="17"/>
      <c r="G35" s="17"/>
      <c r="H35" s="17"/>
      <c r="I35" s="17"/>
      <c r="J35" s="17"/>
      <c r="K35" s="17"/>
      <c r="L35" s="17"/>
      <c r="M35" s="17"/>
      <c r="N35" s="17"/>
      <c r="O35" s="17"/>
      <c r="P35" s="17"/>
      <c r="Q35" s="17"/>
      <c r="R35" s="17"/>
      <c r="S35" s="17"/>
      <c r="T35" s="17"/>
      <c r="U35" s="17"/>
      <c r="V35" s="17"/>
      <c r="W35" s="17"/>
      <c r="X35" s="17"/>
      <c r="Y35" s="17"/>
      <c r="Z35" s="17"/>
      <c r="AA35" s="17"/>
      <c r="AB35" s="17"/>
    </row>
    <row r="36" spans="4:30">
      <c r="D36" s="17"/>
      <c r="E36" s="17"/>
      <c r="F36" s="17"/>
      <c r="G36" s="17"/>
      <c r="H36" s="17"/>
      <c r="I36" s="17"/>
      <c r="J36" s="17"/>
      <c r="K36" s="17"/>
      <c r="L36" s="17"/>
      <c r="M36" s="17"/>
      <c r="N36" s="17"/>
      <c r="O36" s="17"/>
      <c r="P36" s="17"/>
      <c r="Q36" s="17"/>
      <c r="R36" s="17"/>
      <c r="S36" s="17"/>
      <c r="T36" s="17"/>
      <c r="U36" s="17"/>
      <c r="V36" s="17"/>
      <c r="W36" s="17"/>
      <c r="X36" s="17"/>
      <c r="Y36" s="17"/>
      <c r="Z36" s="17"/>
      <c r="AA36" s="17"/>
      <c r="AB36" s="17"/>
    </row>
    <row r="37" spans="4:30" ht="16">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D37" s="19"/>
    </row>
    <row r="38" spans="4:30">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D38" s="20"/>
    </row>
    <row r="39" spans="4:30">
      <c r="D39" s="18"/>
      <c r="E39" s="18"/>
      <c r="F39" s="18"/>
      <c r="G39" s="18"/>
      <c r="H39" s="18"/>
      <c r="I39" s="18"/>
      <c r="J39" s="18"/>
      <c r="K39" s="18"/>
      <c r="L39" s="18"/>
      <c r="M39" s="18"/>
      <c r="N39" s="18"/>
      <c r="O39" s="18"/>
      <c r="P39" s="18"/>
      <c r="Q39" s="18"/>
      <c r="R39" s="18"/>
      <c r="S39" s="18"/>
      <c r="T39" s="18"/>
      <c r="U39" s="18"/>
      <c r="V39" s="18"/>
      <c r="W39" s="18"/>
      <c r="X39" s="18"/>
      <c r="Y39" s="18"/>
      <c r="Z39" s="18"/>
      <c r="AA39" s="18"/>
      <c r="AB39" s="18"/>
    </row>
    <row r="40" spans="4:30">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D40" s="21"/>
    </row>
    <row r="41" spans="4:30">
      <c r="D41" s="17"/>
      <c r="E41" s="17"/>
      <c r="F41" s="17"/>
      <c r="G41" s="17"/>
      <c r="H41" s="17"/>
      <c r="I41" s="17"/>
      <c r="J41" s="17"/>
      <c r="K41" s="17"/>
      <c r="L41" s="17"/>
      <c r="M41" s="17"/>
      <c r="N41" s="17"/>
      <c r="O41" s="17"/>
      <c r="P41" s="17"/>
      <c r="Q41" s="17"/>
      <c r="R41" s="17"/>
      <c r="S41" s="17"/>
      <c r="T41" s="17"/>
      <c r="U41" s="17"/>
      <c r="V41" s="17"/>
      <c r="W41" s="17"/>
      <c r="X41" s="17"/>
      <c r="Y41" s="17"/>
      <c r="Z41" s="17"/>
      <c r="AA41" s="17"/>
      <c r="AB41" s="17"/>
    </row>
    <row r="42" spans="4:30">
      <c r="D42" s="17"/>
      <c r="E42" s="17"/>
      <c r="F42" s="17"/>
      <c r="G42" s="17"/>
      <c r="H42" s="17"/>
      <c r="I42" s="17"/>
      <c r="J42" s="17"/>
      <c r="K42" s="17"/>
      <c r="L42" s="17"/>
      <c r="M42" s="17"/>
      <c r="N42" s="17"/>
      <c r="O42" s="17"/>
      <c r="P42" s="17"/>
      <c r="Q42" s="17"/>
      <c r="R42" s="17"/>
      <c r="S42" s="17"/>
      <c r="T42" s="17"/>
      <c r="U42" s="17"/>
      <c r="V42" s="17"/>
      <c r="W42" s="17"/>
      <c r="X42" s="17"/>
      <c r="Y42" s="17"/>
      <c r="Z42" s="17"/>
      <c r="AA42" s="17"/>
      <c r="AB42" s="17"/>
    </row>
    <row r="43" spans="4:30">
      <c r="D43" s="17"/>
      <c r="E43" s="17"/>
      <c r="F43" s="17"/>
      <c r="G43" s="17"/>
      <c r="H43" s="17"/>
      <c r="I43" s="17"/>
      <c r="J43" s="17"/>
      <c r="K43" s="17"/>
      <c r="L43" s="17"/>
      <c r="M43" s="17"/>
      <c r="N43" s="17"/>
      <c r="O43" s="17"/>
      <c r="P43" s="17"/>
      <c r="Q43" s="17"/>
      <c r="R43" s="17"/>
      <c r="S43" s="17"/>
      <c r="T43" s="17"/>
      <c r="U43" s="17"/>
      <c r="V43" s="17"/>
      <c r="W43" s="17"/>
      <c r="X43" s="17"/>
      <c r="Y43" s="17"/>
      <c r="Z43" s="17"/>
      <c r="AA43" s="17"/>
      <c r="AB43" s="17"/>
    </row>
    <row r="44" spans="4:30">
      <c r="D44" s="18"/>
      <c r="E44" s="18"/>
      <c r="F44" s="18"/>
      <c r="G44" s="18"/>
      <c r="H44" s="18"/>
      <c r="I44" s="18"/>
      <c r="J44" s="18"/>
      <c r="K44" s="18"/>
      <c r="L44" s="18"/>
      <c r="M44" s="18"/>
      <c r="N44" s="18"/>
      <c r="O44" s="18"/>
      <c r="P44" s="18"/>
      <c r="Q44" s="18"/>
      <c r="R44" s="18"/>
      <c r="S44" s="18"/>
      <c r="T44" s="18"/>
      <c r="U44" s="18"/>
      <c r="V44" s="18"/>
      <c r="W44" s="18"/>
      <c r="X44" s="18"/>
      <c r="Y44" s="18"/>
      <c r="Z44" s="18"/>
      <c r="AA44" s="18"/>
      <c r="AB44" s="18"/>
    </row>
    <row r="45" spans="4:30">
      <c r="D45" s="17"/>
      <c r="E45" s="17"/>
      <c r="F45" s="17"/>
      <c r="G45" s="17"/>
      <c r="H45" s="17"/>
      <c r="I45" s="17"/>
      <c r="J45" s="17"/>
      <c r="K45" s="17"/>
      <c r="L45" s="17"/>
      <c r="M45" s="17"/>
      <c r="N45" s="17"/>
      <c r="O45" s="17"/>
      <c r="P45" s="17"/>
      <c r="Q45" s="17"/>
      <c r="R45" s="17"/>
      <c r="S45" s="17"/>
      <c r="T45" s="17"/>
      <c r="U45" s="17"/>
      <c r="V45" s="17"/>
      <c r="W45" s="17"/>
      <c r="X45" s="17"/>
      <c r="Y45" s="17"/>
      <c r="Z45" s="17"/>
      <c r="AA45" s="17"/>
      <c r="AB45" s="17"/>
    </row>
    <row r="46" spans="4:30">
      <c r="D46" s="17"/>
      <c r="E46" s="17"/>
      <c r="F46" s="17"/>
      <c r="G46" s="17"/>
      <c r="H46" s="17"/>
      <c r="I46" s="17"/>
      <c r="J46" s="17"/>
      <c r="K46" s="17"/>
      <c r="L46" s="17"/>
      <c r="M46" s="17"/>
      <c r="N46" s="17"/>
      <c r="O46" s="17"/>
      <c r="P46" s="17"/>
      <c r="Q46" s="17"/>
      <c r="R46" s="17"/>
      <c r="S46" s="17"/>
      <c r="T46" s="17"/>
      <c r="U46" s="17"/>
      <c r="V46" s="17"/>
      <c r="W46" s="17"/>
      <c r="X46" s="17"/>
      <c r="Y46" s="17"/>
      <c r="Z46" s="17"/>
      <c r="AA46" s="17"/>
      <c r="AB46" s="17"/>
    </row>
    <row r="47" spans="4:30">
      <c r="D47" s="17"/>
      <c r="E47" s="17"/>
      <c r="F47" s="17"/>
      <c r="G47" s="17"/>
      <c r="H47" s="17"/>
      <c r="I47" s="17"/>
      <c r="J47" s="17"/>
      <c r="K47" s="17"/>
      <c r="L47" s="17"/>
      <c r="M47" s="17"/>
      <c r="N47" s="17"/>
      <c r="O47" s="17"/>
      <c r="P47" s="17"/>
      <c r="Q47" s="17"/>
      <c r="R47" s="17"/>
      <c r="S47" s="17"/>
      <c r="T47" s="17"/>
      <c r="U47" s="17"/>
      <c r="V47" s="17"/>
      <c r="W47" s="17"/>
      <c r="X47" s="17"/>
      <c r="Y47" s="17"/>
      <c r="Z47" s="17"/>
      <c r="AA47" s="17"/>
      <c r="AB47" s="17"/>
    </row>
    <row r="48" spans="4:30">
      <c r="D48" s="17"/>
      <c r="E48" s="17"/>
      <c r="F48" s="17"/>
      <c r="G48" s="17"/>
      <c r="H48" s="17"/>
      <c r="I48" s="17"/>
      <c r="J48" s="17"/>
      <c r="K48" s="17"/>
      <c r="L48" s="17"/>
      <c r="M48" s="17"/>
      <c r="N48" s="17"/>
      <c r="O48" s="17"/>
      <c r="P48" s="17"/>
      <c r="Q48" s="17"/>
      <c r="R48" s="17"/>
      <c r="S48" s="17"/>
      <c r="T48" s="17"/>
      <c r="U48" s="17"/>
      <c r="V48" s="17"/>
      <c r="W48" s="17"/>
      <c r="X48" s="17"/>
      <c r="Y48" s="17"/>
      <c r="Z48" s="17"/>
      <c r="AA48" s="17"/>
      <c r="AB48" s="17"/>
    </row>
    <row r="49" spans="4:28">
      <c r="D49" s="18"/>
      <c r="E49" s="18"/>
      <c r="F49" s="18"/>
      <c r="G49" s="18"/>
      <c r="H49" s="18"/>
      <c r="I49" s="18"/>
      <c r="J49" s="18"/>
      <c r="K49" s="18"/>
      <c r="L49" s="18"/>
      <c r="M49" s="18"/>
      <c r="N49" s="18"/>
      <c r="O49" s="18"/>
      <c r="P49" s="18"/>
      <c r="Q49" s="18"/>
      <c r="R49" s="18"/>
      <c r="S49" s="18"/>
      <c r="T49" s="18"/>
      <c r="U49" s="18"/>
      <c r="V49" s="18"/>
      <c r="W49" s="18"/>
      <c r="X49" s="18"/>
      <c r="Y49" s="18"/>
      <c r="Z49" s="18"/>
      <c r="AA49" s="18"/>
      <c r="AB49" s="18"/>
    </row>
    <row r="50" spans="4:28">
      <c r="D50" s="17"/>
      <c r="E50" s="17"/>
      <c r="F50" s="17"/>
      <c r="G50" s="17"/>
      <c r="H50" s="17"/>
      <c r="I50" s="17"/>
      <c r="J50" s="17"/>
      <c r="K50" s="17"/>
      <c r="L50" s="17"/>
      <c r="M50" s="17"/>
      <c r="N50" s="17"/>
      <c r="O50" s="17"/>
      <c r="P50" s="17"/>
      <c r="Q50" s="17"/>
      <c r="R50" s="17"/>
      <c r="S50" s="17"/>
      <c r="T50" s="17"/>
      <c r="U50" s="17"/>
      <c r="V50" s="17"/>
      <c r="W50" s="17"/>
      <c r="X50" s="17"/>
      <c r="Y50" s="17"/>
      <c r="Z50" s="17"/>
      <c r="AA50" s="17"/>
      <c r="AB50" s="17"/>
    </row>
    <row r="51" spans="4:28">
      <c r="D51" s="17"/>
      <c r="E51" s="17"/>
      <c r="F51" s="17"/>
      <c r="G51" s="17"/>
      <c r="H51" s="17"/>
      <c r="I51" s="17"/>
      <c r="J51" s="17"/>
      <c r="K51" s="17"/>
      <c r="L51" s="17"/>
      <c r="M51" s="17"/>
      <c r="N51" s="17"/>
      <c r="O51" s="17"/>
      <c r="P51" s="17"/>
      <c r="Q51" s="17"/>
      <c r="R51" s="17"/>
      <c r="S51" s="17"/>
      <c r="T51" s="17"/>
      <c r="U51" s="17"/>
      <c r="V51" s="17"/>
      <c r="W51" s="17"/>
      <c r="X51" s="17"/>
      <c r="Y51" s="17"/>
      <c r="Z51" s="17"/>
      <c r="AA51" s="17"/>
      <c r="AB51" s="17"/>
    </row>
    <row r="52" spans="4:28">
      <c r="D52" s="17"/>
      <c r="E52" s="17"/>
      <c r="F52" s="17"/>
      <c r="G52" s="17"/>
      <c r="H52" s="17"/>
      <c r="I52" s="17"/>
      <c r="J52" s="17"/>
      <c r="K52" s="17"/>
      <c r="L52" s="17"/>
      <c r="M52" s="17"/>
      <c r="N52" s="17"/>
      <c r="O52" s="17"/>
      <c r="P52" s="17"/>
      <c r="Q52" s="17"/>
      <c r="R52" s="17"/>
      <c r="S52" s="17"/>
      <c r="T52" s="17"/>
      <c r="U52" s="17"/>
      <c r="V52" s="17"/>
      <c r="W52" s="17"/>
      <c r="X52" s="17"/>
      <c r="Y52" s="17"/>
      <c r="Z52" s="17"/>
      <c r="AA52" s="17"/>
      <c r="AB52" s="17"/>
    </row>
    <row r="53" spans="4:28">
      <c r="D53" s="17"/>
      <c r="E53" s="17"/>
      <c r="F53" s="17"/>
      <c r="G53" s="17"/>
      <c r="H53" s="17"/>
      <c r="I53" s="17"/>
      <c r="J53" s="17"/>
      <c r="K53" s="17"/>
      <c r="L53" s="17"/>
      <c r="M53" s="17"/>
      <c r="N53" s="17"/>
      <c r="O53" s="17"/>
      <c r="P53" s="17"/>
      <c r="Q53" s="17"/>
      <c r="R53" s="17"/>
      <c r="S53" s="17"/>
      <c r="T53" s="17"/>
      <c r="U53" s="17"/>
      <c r="V53" s="17"/>
      <c r="W53" s="17"/>
      <c r="X53" s="17"/>
      <c r="Y53" s="17"/>
      <c r="Z53" s="17"/>
      <c r="AA53" s="17"/>
      <c r="AB53" s="17"/>
    </row>
    <row r="54" spans="4:28">
      <c r="D54" s="18"/>
      <c r="E54" s="18"/>
      <c r="F54" s="18"/>
      <c r="G54" s="18"/>
      <c r="H54" s="18"/>
      <c r="I54" s="18"/>
      <c r="J54" s="18"/>
      <c r="K54" s="18"/>
      <c r="L54" s="18"/>
      <c r="M54" s="18"/>
      <c r="N54" s="18"/>
      <c r="O54" s="18"/>
      <c r="P54" s="18"/>
      <c r="Q54" s="18"/>
      <c r="R54" s="18"/>
      <c r="S54" s="18"/>
      <c r="T54" s="18"/>
      <c r="U54" s="18"/>
      <c r="V54" s="18"/>
      <c r="W54" s="18"/>
      <c r="X54" s="18"/>
      <c r="Y54" s="18"/>
      <c r="Z54" s="18"/>
      <c r="AA54" s="18"/>
      <c r="AB54" s="18"/>
    </row>
    <row r="55" spans="4:28">
      <c r="D55" s="17"/>
      <c r="E55" s="17"/>
      <c r="F55" s="17"/>
      <c r="G55" s="17"/>
      <c r="H55" s="17"/>
      <c r="I55" s="17"/>
      <c r="J55" s="17"/>
      <c r="K55" s="17"/>
      <c r="L55" s="17"/>
      <c r="M55" s="17"/>
      <c r="N55" s="17"/>
      <c r="O55" s="17"/>
      <c r="P55" s="17"/>
      <c r="Q55" s="17"/>
      <c r="R55" s="17"/>
      <c r="S55" s="17"/>
      <c r="T55" s="17"/>
      <c r="U55" s="17"/>
      <c r="V55" s="17"/>
      <c r="W55" s="17"/>
      <c r="X55" s="17"/>
      <c r="Y55" s="17"/>
      <c r="Z55" s="17"/>
      <c r="AA55" s="17"/>
      <c r="AB55" s="17"/>
    </row>
    <row r="56" spans="4:28">
      <c r="D56" s="17"/>
      <c r="E56" s="17"/>
      <c r="F56" s="17"/>
      <c r="G56" s="17"/>
      <c r="H56" s="17"/>
      <c r="I56" s="17"/>
      <c r="J56" s="17"/>
      <c r="K56" s="17"/>
      <c r="L56" s="17"/>
      <c r="M56" s="17"/>
      <c r="N56" s="17"/>
      <c r="O56" s="17"/>
      <c r="P56" s="17"/>
      <c r="Q56" s="17"/>
      <c r="R56" s="17"/>
      <c r="S56" s="17"/>
      <c r="T56" s="17"/>
      <c r="U56" s="17"/>
      <c r="V56" s="17"/>
      <c r="W56" s="17"/>
      <c r="X56" s="17"/>
      <c r="Y56" s="17"/>
      <c r="Z56" s="17"/>
      <c r="AA56" s="17"/>
      <c r="AB56" s="17"/>
    </row>
    <row r="57" spans="4:28">
      <c r="D57" s="17"/>
      <c r="E57" s="17"/>
      <c r="F57" s="17"/>
      <c r="G57" s="17"/>
      <c r="H57" s="17"/>
      <c r="I57" s="17"/>
      <c r="J57" s="17"/>
      <c r="K57" s="17"/>
      <c r="L57" s="17"/>
      <c r="M57" s="17"/>
      <c r="N57" s="17"/>
      <c r="O57" s="17"/>
      <c r="P57" s="17"/>
      <c r="Q57" s="17"/>
      <c r="R57" s="17"/>
      <c r="S57" s="17"/>
      <c r="T57" s="17"/>
      <c r="U57" s="17"/>
      <c r="V57" s="17"/>
      <c r="W57" s="17"/>
      <c r="X57" s="17"/>
      <c r="Y57" s="17"/>
      <c r="Z57" s="17"/>
      <c r="AA57" s="17"/>
      <c r="AB57" s="17"/>
    </row>
    <row r="58" spans="4:28">
      <c r="D58" s="17"/>
      <c r="E58" s="17"/>
      <c r="F58" s="17"/>
      <c r="G58" s="17"/>
      <c r="H58" s="17"/>
      <c r="I58" s="17"/>
      <c r="J58" s="17"/>
      <c r="K58" s="17"/>
      <c r="L58" s="17"/>
      <c r="M58" s="17"/>
      <c r="N58" s="17"/>
      <c r="O58" s="17"/>
      <c r="P58" s="17"/>
      <c r="Q58" s="17"/>
      <c r="R58" s="17"/>
      <c r="S58" s="17"/>
      <c r="T58" s="17"/>
      <c r="U58" s="17"/>
      <c r="V58" s="17"/>
      <c r="W58" s="17"/>
      <c r="X58" s="17"/>
      <c r="Y58" s="17"/>
      <c r="Z58" s="17"/>
      <c r="AA58" s="17"/>
      <c r="AB58" s="17"/>
    </row>
    <row r="59" spans="4:28">
      <c r="D59" s="18"/>
      <c r="E59" s="18"/>
      <c r="F59" s="18"/>
      <c r="G59" s="18"/>
      <c r="H59" s="18"/>
      <c r="I59" s="18"/>
      <c r="J59" s="18"/>
      <c r="K59" s="18"/>
      <c r="L59" s="18"/>
      <c r="M59" s="18"/>
      <c r="N59" s="18"/>
      <c r="O59" s="18"/>
      <c r="P59" s="18"/>
      <c r="Q59" s="18"/>
      <c r="R59" s="18"/>
      <c r="S59" s="18"/>
      <c r="T59" s="18"/>
      <c r="U59" s="18"/>
      <c r="V59" s="18"/>
      <c r="W59" s="18"/>
      <c r="X59" s="18"/>
      <c r="Y59" s="18"/>
      <c r="Z59" s="18"/>
      <c r="AA59" s="18"/>
      <c r="AB59" s="18"/>
    </row>
    <row r="60" spans="4:28">
      <c r="D60" s="17"/>
      <c r="E60" s="17"/>
      <c r="F60" s="17"/>
      <c r="G60" s="17"/>
      <c r="H60" s="17"/>
      <c r="I60" s="17"/>
      <c r="J60" s="17"/>
      <c r="K60" s="17"/>
      <c r="L60" s="17"/>
      <c r="M60" s="17"/>
      <c r="N60" s="17"/>
      <c r="O60" s="17"/>
      <c r="P60" s="17"/>
      <c r="Q60" s="17"/>
      <c r="R60" s="17"/>
      <c r="S60" s="17"/>
      <c r="T60" s="17"/>
      <c r="U60" s="17"/>
      <c r="V60" s="17"/>
      <c r="W60" s="17"/>
      <c r="X60" s="17"/>
      <c r="Y60" s="17"/>
      <c r="Z60" s="17"/>
      <c r="AA60" s="17"/>
      <c r="AB60" s="17"/>
    </row>
    <row r="61" spans="4:28">
      <c r="D61" s="17"/>
      <c r="E61" s="17"/>
      <c r="F61" s="17"/>
      <c r="G61" s="17"/>
      <c r="H61" s="17"/>
      <c r="I61" s="17"/>
      <c r="J61" s="17"/>
      <c r="K61" s="17"/>
      <c r="L61" s="17"/>
      <c r="M61" s="17"/>
      <c r="N61" s="17"/>
      <c r="O61" s="17"/>
      <c r="P61" s="17"/>
      <c r="Q61" s="17"/>
      <c r="R61" s="17"/>
      <c r="S61" s="17"/>
      <c r="T61" s="17"/>
      <c r="U61" s="17"/>
      <c r="V61" s="17"/>
      <c r="W61" s="17"/>
      <c r="X61" s="17"/>
      <c r="Y61" s="17"/>
      <c r="Z61" s="17"/>
      <c r="AA61" s="17"/>
      <c r="AB61" s="17"/>
    </row>
    <row r="62" spans="4:28">
      <c r="D62" s="17"/>
      <c r="E62" s="17"/>
      <c r="F62" s="17"/>
      <c r="G62" s="17"/>
      <c r="H62" s="17"/>
      <c r="I62" s="17"/>
      <c r="J62" s="17"/>
      <c r="K62" s="17"/>
      <c r="L62" s="17"/>
      <c r="M62" s="17"/>
      <c r="N62" s="17"/>
      <c r="O62" s="17"/>
      <c r="P62" s="17"/>
      <c r="Q62" s="17"/>
      <c r="R62" s="17"/>
      <c r="S62" s="17"/>
      <c r="T62" s="17"/>
      <c r="U62" s="17"/>
      <c r="V62" s="17"/>
      <c r="W62" s="17"/>
      <c r="X62" s="17"/>
      <c r="Y62" s="17"/>
      <c r="Z62" s="17"/>
      <c r="AA62" s="17"/>
      <c r="AB62" s="17"/>
    </row>
    <row r="63" spans="4:28">
      <c r="D63" s="17"/>
      <c r="E63" s="17"/>
      <c r="F63" s="17"/>
      <c r="G63" s="17"/>
      <c r="H63" s="17"/>
      <c r="I63" s="17"/>
      <c r="J63" s="17"/>
      <c r="K63" s="17"/>
      <c r="L63" s="17"/>
      <c r="M63" s="17"/>
      <c r="N63" s="17"/>
      <c r="O63" s="17"/>
      <c r="P63" s="17"/>
      <c r="Q63" s="17"/>
      <c r="R63" s="17"/>
      <c r="S63" s="17"/>
      <c r="T63" s="17"/>
      <c r="U63" s="17"/>
      <c r="V63" s="17"/>
      <c r="W63" s="17"/>
      <c r="X63" s="17"/>
      <c r="Y63" s="17"/>
      <c r="Z63" s="17"/>
      <c r="AA63" s="17"/>
      <c r="AB63" s="17"/>
    </row>
    <row r="64" spans="4:28">
      <c r="D64" s="18"/>
      <c r="E64" s="18"/>
      <c r="F64" s="18"/>
      <c r="G64" s="18"/>
      <c r="H64" s="18"/>
      <c r="I64" s="18"/>
      <c r="J64" s="18"/>
      <c r="K64" s="18"/>
      <c r="L64" s="18"/>
      <c r="M64" s="18"/>
      <c r="N64" s="18"/>
      <c r="O64" s="18"/>
      <c r="P64" s="18"/>
      <c r="Q64" s="18"/>
      <c r="R64" s="18"/>
      <c r="S64" s="18"/>
      <c r="T64" s="18"/>
      <c r="U64" s="18"/>
      <c r="V64" s="18"/>
      <c r="W64" s="18"/>
      <c r="X64" s="18"/>
      <c r="Y64" s="18"/>
      <c r="Z64" s="18"/>
      <c r="AA64" s="18"/>
      <c r="AB64" s="18"/>
    </row>
    <row r="65" spans="4:28">
      <c r="D65" s="17"/>
      <c r="E65" s="17"/>
      <c r="F65" s="17"/>
      <c r="G65" s="17"/>
      <c r="H65" s="17"/>
      <c r="I65" s="17"/>
      <c r="J65" s="17"/>
      <c r="K65" s="17"/>
      <c r="L65" s="17"/>
      <c r="M65" s="17"/>
      <c r="N65" s="17"/>
      <c r="O65" s="17"/>
      <c r="P65" s="17"/>
      <c r="Q65" s="17"/>
      <c r="R65" s="17"/>
      <c r="S65" s="17"/>
      <c r="T65" s="17"/>
      <c r="U65" s="17"/>
      <c r="V65" s="17"/>
      <c r="W65" s="17"/>
      <c r="X65" s="17"/>
      <c r="Y65" s="17"/>
      <c r="Z65" s="17"/>
      <c r="AA65" s="17"/>
      <c r="AB65" s="17"/>
    </row>
    <row r="66" spans="4:28">
      <c r="D66" s="17"/>
      <c r="E66" s="17"/>
      <c r="F66" s="17"/>
      <c r="G66" s="17"/>
      <c r="H66" s="17"/>
      <c r="I66" s="17"/>
      <c r="J66" s="17"/>
      <c r="K66" s="17"/>
      <c r="L66" s="17"/>
      <c r="M66" s="17"/>
      <c r="N66" s="17"/>
      <c r="O66" s="17"/>
      <c r="P66" s="17"/>
      <c r="Q66" s="17"/>
      <c r="R66" s="17"/>
      <c r="S66" s="17"/>
      <c r="T66" s="17"/>
      <c r="U66" s="17"/>
      <c r="V66" s="17"/>
      <c r="W66" s="17"/>
      <c r="X66" s="17"/>
      <c r="Y66" s="17"/>
      <c r="Z66" s="17"/>
      <c r="AA66" s="17"/>
      <c r="AB66" s="17"/>
    </row>
    <row r="67" spans="4:28">
      <c r="D67" s="17"/>
      <c r="E67" s="17"/>
      <c r="F67" s="17"/>
      <c r="G67" s="17"/>
      <c r="H67" s="17"/>
      <c r="I67" s="17"/>
      <c r="J67" s="17"/>
      <c r="K67" s="17"/>
      <c r="L67" s="17"/>
      <c r="M67" s="17"/>
      <c r="N67" s="17"/>
      <c r="O67" s="17"/>
      <c r="P67" s="17"/>
      <c r="Q67" s="17"/>
      <c r="R67" s="17"/>
      <c r="S67" s="17"/>
      <c r="T67" s="17"/>
      <c r="U67" s="17"/>
      <c r="V67" s="17"/>
      <c r="W67" s="17"/>
      <c r="X67" s="17"/>
      <c r="Y67" s="17"/>
      <c r="Z67" s="17"/>
      <c r="AA67" s="17"/>
      <c r="AB67" s="17"/>
    </row>
    <row r="68" spans="4:28">
      <c r="D68" s="17"/>
      <c r="E68" s="17"/>
      <c r="F68" s="17"/>
      <c r="G68" s="17"/>
      <c r="H68" s="17"/>
      <c r="I68" s="17"/>
      <c r="J68" s="17"/>
      <c r="K68" s="17"/>
      <c r="L68" s="17"/>
      <c r="M68" s="17"/>
      <c r="N68" s="17"/>
      <c r="O68" s="17"/>
      <c r="P68" s="17"/>
      <c r="Q68" s="17"/>
      <c r="R68" s="17"/>
      <c r="S68" s="17"/>
      <c r="T68" s="17"/>
      <c r="U68" s="17"/>
      <c r="V68" s="17"/>
      <c r="W68" s="17"/>
      <c r="X68" s="17"/>
      <c r="Y68" s="17"/>
      <c r="Z68" s="17"/>
      <c r="AA68" s="17"/>
      <c r="AB68" s="17"/>
    </row>
    <row r="69" spans="4:28">
      <c r="D69" s="18"/>
      <c r="E69" s="18"/>
      <c r="F69" s="18"/>
      <c r="G69" s="18"/>
      <c r="H69" s="18"/>
      <c r="I69" s="18"/>
      <c r="J69" s="18"/>
      <c r="K69" s="18"/>
      <c r="L69" s="18"/>
      <c r="M69" s="18"/>
      <c r="N69" s="18"/>
      <c r="O69" s="18"/>
      <c r="P69" s="18"/>
      <c r="Q69" s="18"/>
      <c r="R69" s="18"/>
      <c r="S69" s="18"/>
      <c r="T69" s="18"/>
      <c r="U69" s="18"/>
      <c r="V69" s="18"/>
      <c r="W69" s="18"/>
      <c r="X69" s="18"/>
      <c r="Y69" s="18"/>
      <c r="Z69" s="18"/>
      <c r="AA69" s="18"/>
      <c r="AB69" s="18"/>
    </row>
    <row r="70" spans="4:28">
      <c r="D70" s="17"/>
      <c r="E70" s="17"/>
      <c r="F70" s="17"/>
      <c r="G70" s="17"/>
      <c r="H70" s="17"/>
      <c r="I70" s="17"/>
      <c r="J70" s="17"/>
      <c r="K70" s="17"/>
      <c r="L70" s="17"/>
      <c r="M70" s="17"/>
      <c r="N70" s="17"/>
      <c r="O70" s="17"/>
      <c r="P70" s="17"/>
      <c r="Q70" s="17"/>
      <c r="R70" s="17"/>
      <c r="S70" s="17"/>
      <c r="T70" s="17"/>
      <c r="U70" s="17"/>
      <c r="V70" s="17"/>
      <c r="W70" s="17"/>
      <c r="X70" s="17"/>
      <c r="Y70" s="17"/>
      <c r="Z70" s="17"/>
      <c r="AA70" s="17"/>
      <c r="AB70" s="17"/>
    </row>
    <row r="71" spans="4:28">
      <c r="D71" s="17"/>
      <c r="E71" s="17"/>
      <c r="F71" s="17"/>
      <c r="G71" s="17"/>
      <c r="H71" s="17"/>
      <c r="I71" s="17"/>
      <c r="J71" s="17"/>
      <c r="K71" s="17"/>
      <c r="L71" s="17"/>
      <c r="M71" s="17"/>
      <c r="N71" s="17"/>
      <c r="O71" s="17"/>
      <c r="P71" s="17"/>
      <c r="Q71" s="17"/>
      <c r="R71" s="17"/>
      <c r="S71" s="17"/>
      <c r="T71" s="17"/>
      <c r="U71" s="17"/>
      <c r="V71" s="17"/>
      <c r="W71" s="17"/>
      <c r="X71" s="17"/>
      <c r="Y71" s="17"/>
      <c r="Z71" s="17"/>
      <c r="AA71" s="17"/>
      <c r="AB71" s="17"/>
    </row>
    <row r="72" spans="4:28">
      <c r="D72" s="17"/>
      <c r="E72" s="17"/>
      <c r="F72" s="17"/>
      <c r="G72" s="17"/>
      <c r="H72" s="17"/>
      <c r="I72" s="17"/>
      <c r="J72" s="17"/>
      <c r="K72" s="17"/>
      <c r="L72" s="17"/>
      <c r="M72" s="17"/>
      <c r="N72" s="17"/>
      <c r="O72" s="17"/>
      <c r="P72" s="17"/>
      <c r="Q72" s="17"/>
      <c r="R72" s="17"/>
      <c r="S72" s="17"/>
      <c r="T72" s="17"/>
      <c r="U72" s="17"/>
      <c r="V72" s="17"/>
      <c r="W72" s="17"/>
      <c r="X72" s="17"/>
      <c r="Y72" s="17"/>
      <c r="Z72" s="17"/>
      <c r="AA72" s="17"/>
      <c r="AB72" s="17"/>
    </row>
    <row r="73" spans="4:28">
      <c r="D73" s="17"/>
      <c r="E73" s="17"/>
      <c r="F73" s="17"/>
      <c r="G73" s="17"/>
      <c r="H73" s="17"/>
      <c r="I73" s="17"/>
      <c r="J73" s="17"/>
      <c r="K73" s="17"/>
      <c r="L73" s="17"/>
      <c r="M73" s="17"/>
      <c r="N73" s="17"/>
      <c r="O73" s="17"/>
      <c r="P73" s="17"/>
      <c r="Q73" s="17"/>
      <c r="R73" s="17"/>
      <c r="S73" s="17"/>
      <c r="T73" s="17"/>
      <c r="U73" s="17"/>
      <c r="V73" s="17"/>
      <c r="W73" s="17"/>
      <c r="X73" s="17"/>
      <c r="Y73" s="17"/>
      <c r="Z73" s="17"/>
      <c r="AA73" s="17"/>
      <c r="AB73" s="17"/>
    </row>
    <row r="74" spans="4:28">
      <c r="D74" s="18"/>
      <c r="E74" s="18"/>
      <c r="F74" s="18"/>
      <c r="G74" s="18"/>
      <c r="H74" s="18"/>
      <c r="I74" s="18"/>
      <c r="J74" s="18"/>
      <c r="K74" s="18"/>
      <c r="L74" s="18"/>
      <c r="M74" s="18"/>
      <c r="N74" s="18"/>
      <c r="O74" s="18"/>
      <c r="P74" s="18"/>
      <c r="Q74" s="18"/>
      <c r="R74" s="18"/>
      <c r="S74" s="18"/>
      <c r="T74" s="18"/>
      <c r="U74" s="18"/>
      <c r="V74" s="18"/>
      <c r="W74" s="18"/>
      <c r="X74" s="18"/>
      <c r="Y74" s="18"/>
      <c r="Z74" s="18"/>
      <c r="AA74" s="18"/>
      <c r="AB74" s="18"/>
    </row>
  </sheetData>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DBF4B-78C4-3649-A478-9DDB63C1DF6E}">
  <dimension ref="A1:BG2"/>
  <sheetViews>
    <sheetView workbookViewId="0">
      <selection activeCell="A3" sqref="A3"/>
    </sheetView>
  </sheetViews>
  <sheetFormatPr baseColWidth="10" defaultRowHeight="16"/>
  <sheetData>
    <row r="1" spans="1:59">
      <c r="A1" s="25" t="s">
        <v>64</v>
      </c>
      <c r="B1" s="25" t="s">
        <v>78</v>
      </c>
      <c r="C1" s="25" t="s">
        <v>65</v>
      </c>
      <c r="D1" s="25">
        <v>2015</v>
      </c>
      <c r="E1" s="25">
        <v>2016</v>
      </c>
      <c r="F1" s="25">
        <v>2017</v>
      </c>
      <c r="G1" s="25">
        <v>2018</v>
      </c>
      <c r="H1" s="25">
        <v>2019</v>
      </c>
      <c r="I1" s="25">
        <v>2020</v>
      </c>
      <c r="J1" s="25">
        <v>2021</v>
      </c>
      <c r="K1" s="25">
        <v>2022</v>
      </c>
      <c r="L1" s="25">
        <v>2023</v>
      </c>
      <c r="M1" s="25">
        <v>2024</v>
      </c>
      <c r="N1" s="25">
        <v>2025</v>
      </c>
      <c r="O1" s="25">
        <v>2026</v>
      </c>
      <c r="P1" s="25">
        <v>2027</v>
      </c>
      <c r="Q1" s="25">
        <v>2028</v>
      </c>
      <c r="R1" s="25">
        <v>2029</v>
      </c>
      <c r="S1" s="25">
        <v>2030</v>
      </c>
      <c r="T1" s="25">
        <v>2031</v>
      </c>
      <c r="U1" s="25">
        <v>2032</v>
      </c>
      <c r="V1" s="25">
        <v>2033</v>
      </c>
      <c r="W1" s="25">
        <v>2034</v>
      </c>
      <c r="X1" s="25">
        <v>2035</v>
      </c>
      <c r="Y1" s="25">
        <v>2036</v>
      </c>
      <c r="Z1" s="25">
        <v>2037</v>
      </c>
      <c r="AA1" s="25">
        <v>2038</v>
      </c>
      <c r="AB1" s="25">
        <v>2039</v>
      </c>
      <c r="AC1" s="25">
        <v>2040</v>
      </c>
      <c r="AD1" s="25">
        <v>2041</v>
      </c>
      <c r="AE1" s="25">
        <v>2042</v>
      </c>
      <c r="AF1" s="25">
        <v>2043</v>
      </c>
      <c r="AG1" s="25">
        <v>2044</v>
      </c>
      <c r="AH1" s="25">
        <v>2045</v>
      </c>
      <c r="AI1" s="25">
        <v>2046</v>
      </c>
      <c r="AJ1" s="25">
        <v>2047</v>
      </c>
      <c r="AK1" s="25">
        <v>2048</v>
      </c>
      <c r="AL1" s="25">
        <v>2049</v>
      </c>
      <c r="AM1" s="25">
        <v>2050</v>
      </c>
      <c r="AN1" s="25">
        <v>2051</v>
      </c>
      <c r="AO1" s="25">
        <v>2052</v>
      </c>
      <c r="AP1" s="25">
        <v>2053</v>
      </c>
      <c r="AQ1" s="25">
        <v>2054</v>
      </c>
      <c r="AR1" s="25">
        <v>2055</v>
      </c>
      <c r="AS1" s="25">
        <v>2056</v>
      </c>
      <c r="AT1" s="25">
        <v>2057</v>
      </c>
      <c r="AU1" s="25">
        <v>2058</v>
      </c>
      <c r="AV1" s="25">
        <v>2059</v>
      </c>
      <c r="AW1" s="25">
        <v>2060</v>
      </c>
      <c r="AX1" s="25">
        <v>2061</v>
      </c>
      <c r="AY1" s="25">
        <v>2062</v>
      </c>
      <c r="AZ1" s="25">
        <v>2063</v>
      </c>
      <c r="BA1" s="25">
        <v>2064</v>
      </c>
      <c r="BB1" s="25">
        <v>2065</v>
      </c>
      <c r="BC1" s="25">
        <v>2066</v>
      </c>
      <c r="BD1" s="25">
        <v>2067</v>
      </c>
      <c r="BE1" s="25">
        <v>2068</v>
      </c>
      <c r="BF1" s="25">
        <v>2069</v>
      </c>
      <c r="BG1" s="25">
        <v>2070</v>
      </c>
    </row>
    <row r="2" spans="1:59">
      <c r="A2" t="s">
        <v>82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89045-6FD6-5F46-9DDA-8465A577556E}">
  <dimension ref="A1:B3"/>
  <sheetViews>
    <sheetView workbookViewId="0">
      <selection activeCell="C2" sqref="C2"/>
    </sheetView>
  </sheetViews>
  <sheetFormatPr baseColWidth="10" defaultRowHeight="16"/>
  <cols>
    <col min="2" max="2" width="17.6640625" customWidth="1"/>
    <col min="3" max="3" width="21.1640625" customWidth="1"/>
  </cols>
  <sheetData>
    <row r="1" spans="1:2">
      <c r="A1" t="s">
        <v>78</v>
      </c>
      <c r="B1" t="s">
        <v>79</v>
      </c>
    </row>
    <row r="2" spans="1:2">
      <c r="A2" t="s">
        <v>80</v>
      </c>
      <c r="B2">
        <v>0</v>
      </c>
    </row>
    <row r="3" spans="1:2">
      <c r="A3" t="s">
        <v>81</v>
      </c>
      <c r="B3">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14059-C672-CE4C-9AD5-6AC67CA48E2D}">
  <dimension ref="A1:AJ126"/>
  <sheetViews>
    <sheetView topLeftCell="A36" workbookViewId="0">
      <selection activeCell="F5" sqref="F5"/>
    </sheetView>
  </sheetViews>
  <sheetFormatPr baseColWidth="10" defaultRowHeight="16"/>
  <cols>
    <col min="5" max="5" width="25.33203125" customWidth="1"/>
  </cols>
  <sheetData>
    <row r="1" spans="1:36">
      <c r="B1" t="s">
        <v>44</v>
      </c>
      <c r="F1" t="s">
        <v>53</v>
      </c>
    </row>
    <row r="3" spans="1:36">
      <c r="A3" t="s">
        <v>52</v>
      </c>
      <c r="B3" t="s">
        <v>45</v>
      </c>
      <c r="C3" t="s">
        <v>49</v>
      </c>
      <c r="D3" t="s">
        <v>50</v>
      </c>
      <c r="E3" s="29"/>
    </row>
    <row r="4" spans="1:36">
      <c r="A4">
        <v>1</v>
      </c>
      <c r="B4" t="s">
        <v>51</v>
      </c>
      <c r="C4" t="str">
        <f ca="1">IF(D4="",OFFSET(Demand!D$3,A4,0),C3)</f>
        <v>D2RES</v>
      </c>
      <c r="E4" t="str">
        <f ca="1">IF(D4="","[DRC,"&amp;C4&amp;",*,*]            :          ",D4)</f>
        <v xml:space="preserve">[DRC,D2RES,*,*]            :          </v>
      </c>
      <c r="F4">
        <f>IF($D4="",YEAR!C$2,1)</f>
        <v>2020</v>
      </c>
      <c r="G4">
        <f>IF(F4=1,1,IF(F4&lt;YEAR!$C$2+YEAR!$C$3-2,F4+1,(YEAR!$C$2+YEAR!$C$3-1)&amp;"       :="))</f>
        <v>2021</v>
      </c>
      <c r="H4">
        <f>IF(G4=1,1,IF(G4&lt;YEAR!$C$2+YEAR!$C$3-2,G4+1,(YEAR!$C$2+YEAR!$C$3-1)&amp;"       :="))</f>
        <v>2022</v>
      </c>
      <c r="I4">
        <f>IF(H4=1,1,IF(H4&lt;YEAR!$C$2+YEAR!$C$3-2,H4+1,(YEAR!$C$2+YEAR!$C$3-1)&amp;"       :="))</f>
        <v>2023</v>
      </c>
      <c r="J4">
        <f>IF(I4=1,1,IF(I4&lt;YEAR!$C$2+YEAR!$C$3-2,I4+1,(YEAR!$C$2+YEAR!$C$3-1)&amp;"       :="))</f>
        <v>2024</v>
      </c>
      <c r="K4">
        <f>IF(J4=1,1,IF(J4&lt;YEAR!$C$2+YEAR!$C$3-2,J4+1,(YEAR!$C$2+YEAR!$C$3-1)&amp;"       :="))</f>
        <v>2025</v>
      </c>
      <c r="L4">
        <f>IF(K4=1,1,IF(K4&lt;YEAR!$C$2+YEAR!$C$3-2,K4+1,(YEAR!$C$2+YEAR!$C$3-1)&amp;"       :="))</f>
        <v>2026</v>
      </c>
      <c r="M4">
        <f>IF(L4=1,1,IF(L4&lt;YEAR!$C$2+YEAR!$C$3-2,L4+1,(YEAR!$C$2+YEAR!$C$3-1)&amp;"       :="))</f>
        <v>2027</v>
      </c>
      <c r="N4">
        <f>IF(M4=1,1,IF(M4&lt;YEAR!$C$2+YEAR!$C$3-2,M4+1,(YEAR!$C$2+YEAR!$C$3-1)&amp;"       :="))</f>
        <v>2028</v>
      </c>
      <c r="O4">
        <f>IF(N4=1,1,IF(N4&lt;YEAR!$C$2+YEAR!$C$3-2,N4+1,(YEAR!$C$2+YEAR!$C$3-1)&amp;"       :="))</f>
        <v>2029</v>
      </c>
      <c r="P4">
        <f>IF(O4=1,1,IF(O4&lt;YEAR!$C$2+YEAR!$C$3-2,O4+1,(YEAR!$C$2+YEAR!$C$3-1)&amp;"       :="))</f>
        <v>2030</v>
      </c>
      <c r="Q4">
        <f>IF(P4=1,1,IF(P4&lt;YEAR!$C$2+YEAR!$C$3-2,P4+1,(YEAR!$C$2+YEAR!$C$3-1)&amp;"       :="))</f>
        <v>2031</v>
      </c>
      <c r="R4">
        <f>IF(Q4=1,1,IF(Q4&lt;YEAR!$C$2+YEAR!$C$3-2,Q4+1,(YEAR!$C$2+YEAR!$C$3-1)&amp;"       :="))</f>
        <v>2032</v>
      </c>
      <c r="S4">
        <f>IF(R4=1,1,IF(R4&lt;YEAR!$C$2+YEAR!$C$3-2,R4+1,(YEAR!$C$2+YEAR!$C$3-1)&amp;"       :="))</f>
        <v>2033</v>
      </c>
      <c r="T4">
        <f>IF(S4=1,1,IF(S4&lt;YEAR!$C$2+YEAR!$C$3-2,S4+1,(YEAR!$C$2+YEAR!$C$3-1)&amp;"       :="))</f>
        <v>2034</v>
      </c>
      <c r="U4">
        <f>IF(T4=1,1,IF(T4&lt;YEAR!$C$2+YEAR!$C$3-2,T4+1,(YEAR!$C$2+YEAR!$C$3-1)&amp;"       :="))</f>
        <v>2035</v>
      </c>
      <c r="V4">
        <f>IF(U4=1,1,IF(U4&lt;YEAR!$C$2+YEAR!$C$3-2,U4+1,(YEAR!$C$2+YEAR!$C$3-1)&amp;"       :="))</f>
        <v>2036</v>
      </c>
      <c r="W4">
        <f>IF(V4=1,1,IF(V4&lt;YEAR!$C$2+YEAR!$C$3-2,V4+1,(YEAR!$C$2+YEAR!$C$3-1)&amp;"       :="))</f>
        <v>2037</v>
      </c>
      <c r="X4">
        <f>IF(W4=1,1,IF(W4&lt;YEAR!$C$2+YEAR!$C$3-2,W4+1,(YEAR!$C$2+YEAR!$C$3-1)&amp;"       :="))</f>
        <v>2038</v>
      </c>
      <c r="Y4">
        <f>IF(X4=1,1,IF(X4&lt;YEAR!$C$2+YEAR!$C$3-2,X4+1,(YEAR!$C$2+YEAR!$C$3-1)&amp;"       :="))</f>
        <v>2039</v>
      </c>
      <c r="Z4">
        <f>IF(Y4=1,1,IF(Y4&lt;YEAR!$C$2+YEAR!$C$3-2,Y4+1,(YEAR!$C$2+YEAR!$C$3-1)&amp;"       :="))</f>
        <v>2040</v>
      </c>
      <c r="AA4">
        <f>IF(Z4=1,1,IF(Z4&lt;YEAR!$C$2+YEAR!$C$3-2,Z4+1,(YEAR!$C$2+YEAR!$C$3-1)&amp;"       :="))</f>
        <v>2041</v>
      </c>
      <c r="AB4">
        <f>IF(AA4=1,1,IF(AA4&lt;YEAR!$C$2+YEAR!$C$3-2,AA4+1,(YEAR!$C$2+YEAR!$C$3-1)&amp;"       :="))</f>
        <v>2042</v>
      </c>
      <c r="AC4">
        <f>IF(AB4=1,1,IF(AB4&lt;YEAR!$C$2+YEAR!$C$3-2,AB4+1,(YEAR!$C$2+YEAR!$C$3-1)&amp;"       :="))</f>
        <v>2043</v>
      </c>
      <c r="AD4">
        <f>IF(AC4=1,1,IF(AC4&lt;YEAR!$C$2+YEAR!$C$3-2,AC4+1,(YEAR!$C$2+YEAR!$C$3-1)&amp;"       :="))</f>
        <v>2044</v>
      </c>
      <c r="AE4">
        <f>IF(AD4=1,1,IF(AD4&lt;YEAR!$C$2+YEAR!$C$3-2,AD4+1,(YEAR!$C$2+YEAR!$C$3-1)&amp;"       :="))</f>
        <v>2045</v>
      </c>
      <c r="AF4">
        <f>IF(AE4=1,1,IF(AE4&lt;YEAR!$C$2+YEAR!$C$3-2,AE4+1,(YEAR!$C$2+YEAR!$C$3-1)&amp;"       :="))</f>
        <v>2046</v>
      </c>
      <c r="AG4">
        <f>IF(AF4=1,1,IF(AF4&lt;YEAR!$C$2+YEAR!$C$3-2,AF4+1,(YEAR!$C$2+YEAR!$C$3-1)&amp;"       :="))</f>
        <v>2047</v>
      </c>
      <c r="AH4">
        <f>IF(AG4=1,1,IF(AG4&lt;YEAR!$C$2+YEAR!$C$3-2,AG4+1,(YEAR!$C$2+YEAR!$C$3-1)&amp;"       :="))</f>
        <v>2048</v>
      </c>
      <c r="AI4">
        <f>IF(AH4=1,1,IF(AH4&lt;YEAR!$C$2+YEAR!$C$3-2,AH4+1,(YEAR!$C$2+YEAR!$C$3-1)&amp;"       :="))</f>
        <v>2049</v>
      </c>
      <c r="AJ4" t="str">
        <f>IF(AI4=1,1,IF(AI4&lt;YEAR!$C$2+YEAR!$C$3-2,AI4+1,(YEAR!$C$2+YEAR!$C$3-1)&amp;"       :="))</f>
        <v>2050       :=</v>
      </c>
    </row>
    <row r="5" spans="1:36">
      <c r="A5">
        <f ca="1">IF(D5="",A4+1,A4)</f>
        <v>1</v>
      </c>
      <c r="B5" t="s">
        <v>51</v>
      </c>
      <c r="C5" t="str">
        <f ca="1">IF(D5="",OFFSET(Demand!D$3,A5,0),C4)</f>
        <v>D2RES</v>
      </c>
      <c r="D5" t="str" cm="1">
        <f t="array" aca="1" ref="D5" ca="1">IF(D4="",TS_DRC!$P$5,OFFSET(TS_DRC!P$5,RIGHT(D4,2),0,TRUE))</f>
        <v>TS01</v>
      </c>
      <c r="E5" t="str">
        <f t="shared" ref="E5" ca="1" si="0">IF(D5="","[DRC,"&amp;C5&amp;",*,*]            :          ",D5)</f>
        <v>TS01</v>
      </c>
      <c r="F5">
        <f ca="1">SUMIF('[4]Res profile'!$Y$9:$Y$296,E5,'[4]Res profile'!$AC$9:$AC$296)</f>
        <v>2.3560000000000136E-2</v>
      </c>
      <c r="G5">
        <f ca="1">F5</f>
        <v>2.3560000000000136E-2</v>
      </c>
      <c r="H5">
        <f t="shared" ref="H5:O5" ca="1" si="1">G5</f>
        <v>2.3560000000000136E-2</v>
      </c>
      <c r="I5">
        <f t="shared" ca="1" si="1"/>
        <v>2.3560000000000136E-2</v>
      </c>
      <c r="J5">
        <f t="shared" ca="1" si="1"/>
        <v>2.3560000000000136E-2</v>
      </c>
      <c r="K5">
        <f t="shared" ca="1" si="1"/>
        <v>2.3560000000000136E-2</v>
      </c>
      <c r="L5">
        <f t="shared" ca="1" si="1"/>
        <v>2.3560000000000136E-2</v>
      </c>
      <c r="M5">
        <f t="shared" ca="1" si="1"/>
        <v>2.3560000000000136E-2</v>
      </c>
      <c r="N5">
        <f t="shared" ca="1" si="1"/>
        <v>2.3560000000000136E-2</v>
      </c>
      <c r="O5">
        <f t="shared" ca="1" si="1"/>
        <v>2.3560000000000136E-2</v>
      </c>
      <c r="P5">
        <f t="shared" ref="P5:AJ5" ca="1" si="2">O5</f>
        <v>2.3560000000000136E-2</v>
      </c>
      <c r="Q5">
        <f t="shared" ca="1" si="2"/>
        <v>2.3560000000000136E-2</v>
      </c>
      <c r="R5">
        <f t="shared" ca="1" si="2"/>
        <v>2.3560000000000136E-2</v>
      </c>
      <c r="S5">
        <f t="shared" ca="1" si="2"/>
        <v>2.3560000000000136E-2</v>
      </c>
      <c r="T5">
        <f t="shared" ca="1" si="2"/>
        <v>2.3560000000000136E-2</v>
      </c>
      <c r="U5">
        <f t="shared" ca="1" si="2"/>
        <v>2.3560000000000136E-2</v>
      </c>
      <c r="V5">
        <f t="shared" ca="1" si="2"/>
        <v>2.3560000000000136E-2</v>
      </c>
      <c r="W5">
        <f t="shared" ca="1" si="2"/>
        <v>2.3560000000000136E-2</v>
      </c>
      <c r="X5">
        <f t="shared" ca="1" si="2"/>
        <v>2.3560000000000136E-2</v>
      </c>
      <c r="Y5">
        <f t="shared" ca="1" si="2"/>
        <v>2.3560000000000136E-2</v>
      </c>
      <c r="Z5">
        <f t="shared" ca="1" si="2"/>
        <v>2.3560000000000136E-2</v>
      </c>
      <c r="AA5">
        <f t="shared" ca="1" si="2"/>
        <v>2.3560000000000136E-2</v>
      </c>
      <c r="AB5">
        <f t="shared" ca="1" si="2"/>
        <v>2.3560000000000136E-2</v>
      </c>
      <c r="AC5">
        <f t="shared" ca="1" si="2"/>
        <v>2.3560000000000136E-2</v>
      </c>
      <c r="AD5">
        <f t="shared" ca="1" si="2"/>
        <v>2.3560000000000136E-2</v>
      </c>
      <c r="AE5">
        <f t="shared" ca="1" si="2"/>
        <v>2.3560000000000136E-2</v>
      </c>
      <c r="AF5">
        <f t="shared" ca="1" si="2"/>
        <v>2.3560000000000136E-2</v>
      </c>
      <c r="AG5">
        <f t="shared" ca="1" si="2"/>
        <v>2.3560000000000136E-2</v>
      </c>
      <c r="AH5">
        <f t="shared" ca="1" si="2"/>
        <v>2.3560000000000136E-2</v>
      </c>
      <c r="AI5">
        <f t="shared" ca="1" si="2"/>
        <v>2.3560000000000136E-2</v>
      </c>
      <c r="AJ5">
        <f t="shared" ca="1" si="2"/>
        <v>2.3560000000000136E-2</v>
      </c>
    </row>
    <row r="6" spans="1:36">
      <c r="A6">
        <f t="shared" ref="A6:A23" ca="1" si="3">IF(D6="",A5+1,A5)</f>
        <v>1</v>
      </c>
      <c r="B6" t="s">
        <v>51</v>
      </c>
      <c r="C6" t="str">
        <f ca="1">IF(D6="",OFFSET(Demand!D$3,A6,0),C5)</f>
        <v>D2RES</v>
      </c>
      <c r="D6" t="str" cm="1">
        <f t="array" aca="1" ref="D6" ca="1">IF(D5="",TS_DRC!$P$5,OFFSET(TS_DRC!P$5,RIGHT(D5,2),0,TRUE))</f>
        <v>TS02</v>
      </c>
      <c r="E6" t="str">
        <f t="shared" ref="E6:E23" ca="1" si="4">IF(D6="","[DRC,"&amp;C6&amp;",*,*]            :          ",D6)</f>
        <v>TS02</v>
      </c>
      <c r="F6">
        <f ca="1">SUMIF('[4]Res profile'!$Y$9:$Y$296,E6,'[4]Res profile'!$AC$9:$AC$296)</f>
        <v>1.027E-2</v>
      </c>
      <c r="G6">
        <f t="shared" ref="G6:O24" ca="1" si="5">F6</f>
        <v>1.027E-2</v>
      </c>
      <c r="H6">
        <f t="shared" ca="1" si="5"/>
        <v>1.027E-2</v>
      </c>
      <c r="I6">
        <f t="shared" ca="1" si="5"/>
        <v>1.027E-2</v>
      </c>
      <c r="J6">
        <f t="shared" ca="1" si="5"/>
        <v>1.027E-2</v>
      </c>
      <c r="K6">
        <f t="shared" ca="1" si="5"/>
        <v>1.027E-2</v>
      </c>
      <c r="L6">
        <f t="shared" ca="1" si="5"/>
        <v>1.027E-2</v>
      </c>
      <c r="M6">
        <f t="shared" ca="1" si="5"/>
        <v>1.027E-2</v>
      </c>
      <c r="N6">
        <f t="shared" ca="1" si="5"/>
        <v>1.027E-2</v>
      </c>
      <c r="O6">
        <f t="shared" ca="1" si="5"/>
        <v>1.027E-2</v>
      </c>
      <c r="P6">
        <f t="shared" ref="P6:AJ6" ca="1" si="6">O6</f>
        <v>1.027E-2</v>
      </c>
      <c r="Q6">
        <f t="shared" ca="1" si="6"/>
        <v>1.027E-2</v>
      </c>
      <c r="R6">
        <f t="shared" ca="1" si="6"/>
        <v>1.027E-2</v>
      </c>
      <c r="S6">
        <f t="shared" ca="1" si="6"/>
        <v>1.027E-2</v>
      </c>
      <c r="T6">
        <f t="shared" ca="1" si="6"/>
        <v>1.027E-2</v>
      </c>
      <c r="U6">
        <f t="shared" ca="1" si="6"/>
        <v>1.027E-2</v>
      </c>
      <c r="V6">
        <f t="shared" ca="1" si="6"/>
        <v>1.027E-2</v>
      </c>
      <c r="W6">
        <f t="shared" ca="1" si="6"/>
        <v>1.027E-2</v>
      </c>
      <c r="X6">
        <f t="shared" ca="1" si="6"/>
        <v>1.027E-2</v>
      </c>
      <c r="Y6">
        <f t="shared" ca="1" si="6"/>
        <v>1.027E-2</v>
      </c>
      <c r="Z6">
        <f t="shared" ca="1" si="6"/>
        <v>1.027E-2</v>
      </c>
      <c r="AA6">
        <f t="shared" ca="1" si="6"/>
        <v>1.027E-2</v>
      </c>
      <c r="AB6">
        <f t="shared" ca="1" si="6"/>
        <v>1.027E-2</v>
      </c>
      <c r="AC6">
        <f t="shared" ca="1" si="6"/>
        <v>1.027E-2</v>
      </c>
      <c r="AD6">
        <f t="shared" ca="1" si="6"/>
        <v>1.027E-2</v>
      </c>
      <c r="AE6">
        <f t="shared" ca="1" si="6"/>
        <v>1.027E-2</v>
      </c>
      <c r="AF6">
        <f t="shared" ca="1" si="6"/>
        <v>1.027E-2</v>
      </c>
      <c r="AG6">
        <f t="shared" ca="1" si="6"/>
        <v>1.027E-2</v>
      </c>
      <c r="AH6">
        <f t="shared" ca="1" si="6"/>
        <v>1.027E-2</v>
      </c>
      <c r="AI6">
        <f t="shared" ca="1" si="6"/>
        <v>1.027E-2</v>
      </c>
      <c r="AJ6">
        <f t="shared" ca="1" si="6"/>
        <v>1.027E-2</v>
      </c>
    </row>
    <row r="7" spans="1:36">
      <c r="A7">
        <f t="shared" ca="1" si="3"/>
        <v>1</v>
      </c>
      <c r="B7" t="s">
        <v>51</v>
      </c>
      <c r="C7" t="str">
        <f ca="1">IF(D7="",OFFSET(Demand!D$3,A7,0),C6)</f>
        <v>D2RES</v>
      </c>
      <c r="D7" t="str" cm="1">
        <f t="array" aca="1" ref="D7" ca="1">IF(D6="",TS_DRC!$P$5,OFFSET(TS_DRC!P$5,RIGHT(D6,2),0,TRUE))</f>
        <v>TS03</v>
      </c>
      <c r="E7" t="str">
        <f t="shared" ca="1" si="4"/>
        <v>TS03</v>
      </c>
      <c r="F7">
        <f ca="1">SUMIF('[4]Res profile'!$Y$9:$Y$296,E7,'[4]Res profile'!$AC$9:$AC$296)</f>
        <v>1.426E-2</v>
      </c>
      <c r="G7">
        <f t="shared" ca="1" si="5"/>
        <v>1.426E-2</v>
      </c>
      <c r="H7">
        <f t="shared" ca="1" si="5"/>
        <v>1.426E-2</v>
      </c>
      <c r="I7">
        <f t="shared" ca="1" si="5"/>
        <v>1.426E-2</v>
      </c>
      <c r="J7">
        <f t="shared" ca="1" si="5"/>
        <v>1.426E-2</v>
      </c>
      <c r="K7">
        <f t="shared" ca="1" si="5"/>
        <v>1.426E-2</v>
      </c>
      <c r="L7">
        <f t="shared" ca="1" si="5"/>
        <v>1.426E-2</v>
      </c>
      <c r="M7">
        <f t="shared" ca="1" si="5"/>
        <v>1.426E-2</v>
      </c>
      <c r="N7">
        <f t="shared" ca="1" si="5"/>
        <v>1.426E-2</v>
      </c>
      <c r="O7">
        <f t="shared" ca="1" si="5"/>
        <v>1.426E-2</v>
      </c>
      <c r="P7">
        <f t="shared" ref="P7:AJ7" ca="1" si="7">O7</f>
        <v>1.426E-2</v>
      </c>
      <c r="Q7">
        <f t="shared" ca="1" si="7"/>
        <v>1.426E-2</v>
      </c>
      <c r="R7">
        <f t="shared" ca="1" si="7"/>
        <v>1.426E-2</v>
      </c>
      <c r="S7">
        <f t="shared" ca="1" si="7"/>
        <v>1.426E-2</v>
      </c>
      <c r="T7">
        <f t="shared" ca="1" si="7"/>
        <v>1.426E-2</v>
      </c>
      <c r="U7">
        <f t="shared" ca="1" si="7"/>
        <v>1.426E-2</v>
      </c>
      <c r="V7">
        <f t="shared" ca="1" si="7"/>
        <v>1.426E-2</v>
      </c>
      <c r="W7">
        <f t="shared" ca="1" si="7"/>
        <v>1.426E-2</v>
      </c>
      <c r="X7">
        <f t="shared" ca="1" si="7"/>
        <v>1.426E-2</v>
      </c>
      <c r="Y7">
        <f t="shared" ca="1" si="7"/>
        <v>1.426E-2</v>
      </c>
      <c r="Z7">
        <f t="shared" ca="1" si="7"/>
        <v>1.426E-2</v>
      </c>
      <c r="AA7">
        <f t="shared" ca="1" si="7"/>
        <v>1.426E-2</v>
      </c>
      <c r="AB7">
        <f t="shared" ca="1" si="7"/>
        <v>1.426E-2</v>
      </c>
      <c r="AC7">
        <f t="shared" ca="1" si="7"/>
        <v>1.426E-2</v>
      </c>
      <c r="AD7">
        <f t="shared" ca="1" si="7"/>
        <v>1.426E-2</v>
      </c>
      <c r="AE7">
        <f t="shared" ca="1" si="7"/>
        <v>1.426E-2</v>
      </c>
      <c r="AF7">
        <f t="shared" ca="1" si="7"/>
        <v>1.426E-2</v>
      </c>
      <c r="AG7">
        <f t="shared" ca="1" si="7"/>
        <v>1.426E-2</v>
      </c>
      <c r="AH7">
        <f t="shared" ca="1" si="7"/>
        <v>1.426E-2</v>
      </c>
      <c r="AI7">
        <f t="shared" ca="1" si="7"/>
        <v>1.426E-2</v>
      </c>
      <c r="AJ7">
        <f t="shared" ca="1" si="7"/>
        <v>1.426E-2</v>
      </c>
    </row>
    <row r="8" spans="1:36">
      <c r="A8">
        <f t="shared" ca="1" si="3"/>
        <v>1</v>
      </c>
      <c r="B8" t="s">
        <v>51</v>
      </c>
      <c r="C8" t="str">
        <f ca="1">IF(D8="",OFFSET(Demand!D$3,A8,0),C7)</f>
        <v>D2RES</v>
      </c>
      <c r="D8" t="str" cm="1">
        <f t="array" aca="1" ref="D8" ca="1">IF(D7="",TS_DRC!$P$5,OFFSET(TS_DRC!P$5,RIGHT(D7,2),0,TRUE))</f>
        <v>TS04</v>
      </c>
      <c r="E8" t="str">
        <f t="shared" ca="1" si="4"/>
        <v>TS04</v>
      </c>
      <c r="F8">
        <f ca="1">SUMIF('[4]Res profile'!$Y$9:$Y$296,E8,'[4]Res profile'!$AC$9:$AC$296)</f>
        <v>1.6570000000000001E-2</v>
      </c>
      <c r="G8">
        <f t="shared" ca="1" si="5"/>
        <v>1.6570000000000001E-2</v>
      </c>
      <c r="H8">
        <f t="shared" ca="1" si="5"/>
        <v>1.6570000000000001E-2</v>
      </c>
      <c r="I8">
        <f t="shared" ca="1" si="5"/>
        <v>1.6570000000000001E-2</v>
      </c>
      <c r="J8">
        <f t="shared" ca="1" si="5"/>
        <v>1.6570000000000001E-2</v>
      </c>
      <c r="K8">
        <f t="shared" ca="1" si="5"/>
        <v>1.6570000000000001E-2</v>
      </c>
      <c r="L8">
        <f t="shared" ca="1" si="5"/>
        <v>1.6570000000000001E-2</v>
      </c>
      <c r="M8">
        <f t="shared" ca="1" si="5"/>
        <v>1.6570000000000001E-2</v>
      </c>
      <c r="N8">
        <f t="shared" ca="1" si="5"/>
        <v>1.6570000000000001E-2</v>
      </c>
      <c r="O8">
        <f t="shared" ca="1" si="5"/>
        <v>1.6570000000000001E-2</v>
      </c>
      <c r="P8">
        <f t="shared" ref="P8:AJ8" ca="1" si="8">O8</f>
        <v>1.6570000000000001E-2</v>
      </c>
      <c r="Q8">
        <f t="shared" ca="1" si="8"/>
        <v>1.6570000000000001E-2</v>
      </c>
      <c r="R8">
        <f t="shared" ca="1" si="8"/>
        <v>1.6570000000000001E-2</v>
      </c>
      <c r="S8">
        <f t="shared" ca="1" si="8"/>
        <v>1.6570000000000001E-2</v>
      </c>
      <c r="T8">
        <f t="shared" ca="1" si="8"/>
        <v>1.6570000000000001E-2</v>
      </c>
      <c r="U8">
        <f t="shared" ca="1" si="8"/>
        <v>1.6570000000000001E-2</v>
      </c>
      <c r="V8">
        <f t="shared" ca="1" si="8"/>
        <v>1.6570000000000001E-2</v>
      </c>
      <c r="W8">
        <f t="shared" ca="1" si="8"/>
        <v>1.6570000000000001E-2</v>
      </c>
      <c r="X8">
        <f t="shared" ca="1" si="8"/>
        <v>1.6570000000000001E-2</v>
      </c>
      <c r="Y8">
        <f t="shared" ca="1" si="8"/>
        <v>1.6570000000000001E-2</v>
      </c>
      <c r="Z8">
        <f t="shared" ca="1" si="8"/>
        <v>1.6570000000000001E-2</v>
      </c>
      <c r="AA8">
        <f t="shared" ca="1" si="8"/>
        <v>1.6570000000000001E-2</v>
      </c>
      <c r="AB8">
        <f t="shared" ca="1" si="8"/>
        <v>1.6570000000000001E-2</v>
      </c>
      <c r="AC8">
        <f t="shared" ca="1" si="8"/>
        <v>1.6570000000000001E-2</v>
      </c>
      <c r="AD8">
        <f t="shared" ca="1" si="8"/>
        <v>1.6570000000000001E-2</v>
      </c>
      <c r="AE8">
        <f t="shared" ca="1" si="8"/>
        <v>1.6570000000000001E-2</v>
      </c>
      <c r="AF8">
        <f t="shared" ca="1" si="8"/>
        <v>1.6570000000000001E-2</v>
      </c>
      <c r="AG8">
        <f t="shared" ca="1" si="8"/>
        <v>1.6570000000000001E-2</v>
      </c>
      <c r="AH8">
        <f t="shared" ca="1" si="8"/>
        <v>1.6570000000000001E-2</v>
      </c>
      <c r="AI8">
        <f t="shared" ca="1" si="8"/>
        <v>1.6570000000000001E-2</v>
      </c>
      <c r="AJ8">
        <f t="shared" ca="1" si="8"/>
        <v>1.6570000000000001E-2</v>
      </c>
    </row>
    <row r="9" spans="1:36">
      <c r="A9">
        <f t="shared" ca="1" si="3"/>
        <v>1</v>
      </c>
      <c r="B9" t="s">
        <v>51</v>
      </c>
      <c r="C9" t="str">
        <f ca="1">IF(D9="",OFFSET(Demand!D$3,A9,0),C8)</f>
        <v>D2RES</v>
      </c>
      <c r="D9" t="str" cm="1">
        <f t="array" aca="1" ref="D9" ca="1">IF(D8="",TS_DRC!$P$5,OFFSET(TS_DRC!P$5,RIGHT(D8,2),0,TRUE))</f>
        <v>TS05</v>
      </c>
      <c r="E9" t="str">
        <f t="shared" ca="1" si="4"/>
        <v>TS05</v>
      </c>
      <c r="F9">
        <f ca="1">SUMIF('[4]Res profile'!$Y$9:$Y$296,E9,'[4]Res profile'!$AC$9:$AC$296)</f>
        <v>3.6159999999999998E-2</v>
      </c>
      <c r="G9">
        <f t="shared" ca="1" si="5"/>
        <v>3.6159999999999998E-2</v>
      </c>
      <c r="H9">
        <f t="shared" ca="1" si="5"/>
        <v>3.6159999999999998E-2</v>
      </c>
      <c r="I9">
        <f t="shared" ca="1" si="5"/>
        <v>3.6159999999999998E-2</v>
      </c>
      <c r="J9">
        <f t="shared" ca="1" si="5"/>
        <v>3.6159999999999998E-2</v>
      </c>
      <c r="K9">
        <f t="shared" ca="1" si="5"/>
        <v>3.6159999999999998E-2</v>
      </c>
      <c r="L9">
        <f t="shared" ca="1" si="5"/>
        <v>3.6159999999999998E-2</v>
      </c>
      <c r="M9">
        <f t="shared" ca="1" si="5"/>
        <v>3.6159999999999998E-2</v>
      </c>
      <c r="N9">
        <f t="shared" ca="1" si="5"/>
        <v>3.6159999999999998E-2</v>
      </c>
      <c r="O9">
        <f t="shared" ca="1" si="5"/>
        <v>3.6159999999999998E-2</v>
      </c>
      <c r="P9">
        <f t="shared" ref="P9:AJ9" ca="1" si="9">O9</f>
        <v>3.6159999999999998E-2</v>
      </c>
      <c r="Q9">
        <f t="shared" ca="1" si="9"/>
        <v>3.6159999999999998E-2</v>
      </c>
      <c r="R9">
        <f t="shared" ca="1" si="9"/>
        <v>3.6159999999999998E-2</v>
      </c>
      <c r="S9">
        <f t="shared" ca="1" si="9"/>
        <v>3.6159999999999998E-2</v>
      </c>
      <c r="T9">
        <f t="shared" ca="1" si="9"/>
        <v>3.6159999999999998E-2</v>
      </c>
      <c r="U9">
        <f t="shared" ca="1" si="9"/>
        <v>3.6159999999999998E-2</v>
      </c>
      <c r="V9">
        <f t="shared" ca="1" si="9"/>
        <v>3.6159999999999998E-2</v>
      </c>
      <c r="W9">
        <f t="shared" ca="1" si="9"/>
        <v>3.6159999999999998E-2</v>
      </c>
      <c r="X9">
        <f t="shared" ca="1" si="9"/>
        <v>3.6159999999999998E-2</v>
      </c>
      <c r="Y9">
        <f t="shared" ca="1" si="9"/>
        <v>3.6159999999999998E-2</v>
      </c>
      <c r="Z9">
        <f t="shared" ca="1" si="9"/>
        <v>3.6159999999999998E-2</v>
      </c>
      <c r="AA9">
        <f t="shared" ca="1" si="9"/>
        <v>3.6159999999999998E-2</v>
      </c>
      <c r="AB9">
        <f t="shared" ca="1" si="9"/>
        <v>3.6159999999999998E-2</v>
      </c>
      <c r="AC9">
        <f t="shared" ca="1" si="9"/>
        <v>3.6159999999999998E-2</v>
      </c>
      <c r="AD9">
        <f t="shared" ca="1" si="9"/>
        <v>3.6159999999999998E-2</v>
      </c>
      <c r="AE9">
        <f t="shared" ca="1" si="9"/>
        <v>3.6159999999999998E-2</v>
      </c>
      <c r="AF9">
        <f t="shared" ca="1" si="9"/>
        <v>3.6159999999999998E-2</v>
      </c>
      <c r="AG9">
        <f t="shared" ca="1" si="9"/>
        <v>3.6159999999999998E-2</v>
      </c>
      <c r="AH9">
        <f t="shared" ca="1" si="9"/>
        <v>3.6159999999999998E-2</v>
      </c>
      <c r="AI9">
        <f t="shared" ca="1" si="9"/>
        <v>3.6159999999999998E-2</v>
      </c>
      <c r="AJ9">
        <f t="shared" ca="1" si="9"/>
        <v>3.6159999999999998E-2</v>
      </c>
    </row>
    <row r="10" spans="1:36">
      <c r="A10">
        <f t="shared" ca="1" si="3"/>
        <v>1</v>
      </c>
      <c r="B10" t="s">
        <v>51</v>
      </c>
      <c r="C10" t="str">
        <f ca="1">IF(D10="",OFFSET(Demand!D$3,A10,0),C9)</f>
        <v>D2RES</v>
      </c>
      <c r="D10" t="str" cm="1">
        <f t="array" aca="1" ref="D10" ca="1">IF(D9="",TS_DRC!$P$5,OFFSET(TS_DRC!P$5,RIGHT(D9,2),0,TRUE))</f>
        <v>TS06</v>
      </c>
      <c r="E10" t="str">
        <f t="shared" ca="1" si="4"/>
        <v>TS06</v>
      </c>
      <c r="F10">
        <f ca="1">SUMIF('[4]Res profile'!$Y$9:$Y$296,E10,'[4]Res profile'!$AC$9:$AC$296)</f>
        <v>2.5020000000000001E-2</v>
      </c>
      <c r="G10">
        <f t="shared" ca="1" si="5"/>
        <v>2.5020000000000001E-2</v>
      </c>
      <c r="H10">
        <f t="shared" ca="1" si="5"/>
        <v>2.5020000000000001E-2</v>
      </c>
      <c r="I10">
        <f t="shared" ca="1" si="5"/>
        <v>2.5020000000000001E-2</v>
      </c>
      <c r="J10">
        <f t="shared" ca="1" si="5"/>
        <v>2.5020000000000001E-2</v>
      </c>
      <c r="K10">
        <f t="shared" ca="1" si="5"/>
        <v>2.5020000000000001E-2</v>
      </c>
      <c r="L10">
        <f t="shared" ca="1" si="5"/>
        <v>2.5020000000000001E-2</v>
      </c>
      <c r="M10">
        <f t="shared" ca="1" si="5"/>
        <v>2.5020000000000001E-2</v>
      </c>
      <c r="N10">
        <f t="shared" ca="1" si="5"/>
        <v>2.5020000000000001E-2</v>
      </c>
      <c r="O10">
        <f t="shared" ca="1" si="5"/>
        <v>2.5020000000000001E-2</v>
      </c>
      <c r="P10">
        <f t="shared" ref="P10:AJ10" ca="1" si="10">O10</f>
        <v>2.5020000000000001E-2</v>
      </c>
      <c r="Q10">
        <f t="shared" ca="1" si="10"/>
        <v>2.5020000000000001E-2</v>
      </c>
      <c r="R10">
        <f t="shared" ca="1" si="10"/>
        <v>2.5020000000000001E-2</v>
      </c>
      <c r="S10">
        <f t="shared" ca="1" si="10"/>
        <v>2.5020000000000001E-2</v>
      </c>
      <c r="T10">
        <f t="shared" ca="1" si="10"/>
        <v>2.5020000000000001E-2</v>
      </c>
      <c r="U10">
        <f t="shared" ca="1" si="10"/>
        <v>2.5020000000000001E-2</v>
      </c>
      <c r="V10">
        <f t="shared" ca="1" si="10"/>
        <v>2.5020000000000001E-2</v>
      </c>
      <c r="W10">
        <f t="shared" ca="1" si="10"/>
        <v>2.5020000000000001E-2</v>
      </c>
      <c r="X10">
        <f t="shared" ca="1" si="10"/>
        <v>2.5020000000000001E-2</v>
      </c>
      <c r="Y10">
        <f t="shared" ca="1" si="10"/>
        <v>2.5020000000000001E-2</v>
      </c>
      <c r="Z10">
        <f t="shared" ca="1" si="10"/>
        <v>2.5020000000000001E-2</v>
      </c>
      <c r="AA10">
        <f t="shared" ca="1" si="10"/>
        <v>2.5020000000000001E-2</v>
      </c>
      <c r="AB10">
        <f t="shared" ca="1" si="10"/>
        <v>2.5020000000000001E-2</v>
      </c>
      <c r="AC10">
        <f t="shared" ca="1" si="10"/>
        <v>2.5020000000000001E-2</v>
      </c>
      <c r="AD10">
        <f t="shared" ca="1" si="10"/>
        <v>2.5020000000000001E-2</v>
      </c>
      <c r="AE10">
        <f t="shared" ca="1" si="10"/>
        <v>2.5020000000000001E-2</v>
      </c>
      <c r="AF10">
        <f t="shared" ca="1" si="10"/>
        <v>2.5020000000000001E-2</v>
      </c>
      <c r="AG10">
        <f t="shared" ca="1" si="10"/>
        <v>2.5020000000000001E-2</v>
      </c>
      <c r="AH10">
        <f t="shared" ca="1" si="10"/>
        <v>2.5020000000000001E-2</v>
      </c>
      <c r="AI10">
        <f t="shared" ca="1" si="10"/>
        <v>2.5020000000000001E-2</v>
      </c>
      <c r="AJ10">
        <f t="shared" ca="1" si="10"/>
        <v>2.5020000000000001E-2</v>
      </c>
    </row>
    <row r="11" spans="1:36">
      <c r="A11">
        <f t="shared" ca="1" si="3"/>
        <v>1</v>
      </c>
      <c r="B11" t="s">
        <v>51</v>
      </c>
      <c r="C11" t="str">
        <f ca="1">IF(D11="",OFFSET(Demand!D$3,A11,0),C10)</f>
        <v>D2RES</v>
      </c>
      <c r="D11" t="str" cm="1">
        <f t="array" aca="1" ref="D11" ca="1">IF(D10="",TS_DRC!$P$5,OFFSET(TS_DRC!P$5,RIGHT(D10,2),0,TRUE))</f>
        <v>TS07</v>
      </c>
      <c r="E11" t="str">
        <f t="shared" ca="1" si="4"/>
        <v>TS07</v>
      </c>
      <c r="F11">
        <f ca="1">SUMIF('[4]Res profile'!$Y$9:$Y$296,E11,'[4]Res profile'!$AC$9:$AC$296)</f>
        <v>2.3310000000000001E-2</v>
      </c>
      <c r="G11">
        <f t="shared" ca="1" si="5"/>
        <v>2.3310000000000001E-2</v>
      </c>
      <c r="H11">
        <f t="shared" ca="1" si="5"/>
        <v>2.3310000000000001E-2</v>
      </c>
      <c r="I11">
        <f t="shared" ca="1" si="5"/>
        <v>2.3310000000000001E-2</v>
      </c>
      <c r="J11">
        <f t="shared" ca="1" si="5"/>
        <v>2.3310000000000001E-2</v>
      </c>
      <c r="K11">
        <f t="shared" ca="1" si="5"/>
        <v>2.3310000000000001E-2</v>
      </c>
      <c r="L11">
        <f t="shared" ca="1" si="5"/>
        <v>2.3310000000000001E-2</v>
      </c>
      <c r="M11">
        <f t="shared" ca="1" si="5"/>
        <v>2.3310000000000001E-2</v>
      </c>
      <c r="N11">
        <f t="shared" ca="1" si="5"/>
        <v>2.3310000000000001E-2</v>
      </c>
      <c r="O11">
        <f t="shared" ca="1" si="5"/>
        <v>2.3310000000000001E-2</v>
      </c>
      <c r="P11">
        <f t="shared" ref="P11:AJ11" ca="1" si="11">O11</f>
        <v>2.3310000000000001E-2</v>
      </c>
      <c r="Q11">
        <f t="shared" ca="1" si="11"/>
        <v>2.3310000000000001E-2</v>
      </c>
      <c r="R11">
        <f t="shared" ca="1" si="11"/>
        <v>2.3310000000000001E-2</v>
      </c>
      <c r="S11">
        <f t="shared" ca="1" si="11"/>
        <v>2.3310000000000001E-2</v>
      </c>
      <c r="T11">
        <f t="shared" ca="1" si="11"/>
        <v>2.3310000000000001E-2</v>
      </c>
      <c r="U11">
        <f t="shared" ca="1" si="11"/>
        <v>2.3310000000000001E-2</v>
      </c>
      <c r="V11">
        <f t="shared" ca="1" si="11"/>
        <v>2.3310000000000001E-2</v>
      </c>
      <c r="W11">
        <f t="shared" ca="1" si="11"/>
        <v>2.3310000000000001E-2</v>
      </c>
      <c r="X11">
        <f t="shared" ca="1" si="11"/>
        <v>2.3310000000000001E-2</v>
      </c>
      <c r="Y11">
        <f t="shared" ca="1" si="11"/>
        <v>2.3310000000000001E-2</v>
      </c>
      <c r="Z11">
        <f t="shared" ca="1" si="11"/>
        <v>2.3310000000000001E-2</v>
      </c>
      <c r="AA11">
        <f t="shared" ca="1" si="11"/>
        <v>2.3310000000000001E-2</v>
      </c>
      <c r="AB11">
        <f t="shared" ca="1" si="11"/>
        <v>2.3310000000000001E-2</v>
      </c>
      <c r="AC11">
        <f t="shared" ca="1" si="11"/>
        <v>2.3310000000000001E-2</v>
      </c>
      <c r="AD11">
        <f t="shared" ca="1" si="11"/>
        <v>2.3310000000000001E-2</v>
      </c>
      <c r="AE11">
        <f t="shared" ca="1" si="11"/>
        <v>2.3310000000000001E-2</v>
      </c>
      <c r="AF11">
        <f t="shared" ca="1" si="11"/>
        <v>2.3310000000000001E-2</v>
      </c>
      <c r="AG11">
        <f t="shared" ca="1" si="11"/>
        <v>2.3310000000000001E-2</v>
      </c>
      <c r="AH11">
        <f t="shared" ca="1" si="11"/>
        <v>2.3310000000000001E-2</v>
      </c>
      <c r="AI11">
        <f t="shared" ca="1" si="11"/>
        <v>2.3310000000000001E-2</v>
      </c>
      <c r="AJ11">
        <f t="shared" ca="1" si="11"/>
        <v>2.3310000000000001E-2</v>
      </c>
    </row>
    <row r="12" spans="1:36">
      <c r="A12">
        <f t="shared" ca="1" si="3"/>
        <v>1</v>
      </c>
      <c r="B12" t="s">
        <v>51</v>
      </c>
      <c r="C12" t="str">
        <f ca="1">IF(D12="",OFFSET(Demand!D$3,A12,0),C11)</f>
        <v>D2RES</v>
      </c>
      <c r="D12" t="str" cm="1">
        <f t="array" aca="1" ref="D12" ca="1">IF(D11="",TS_DRC!$P$5,OFFSET(TS_DRC!P$5,RIGHT(D11,2),0,TRUE))</f>
        <v>TS08</v>
      </c>
      <c r="E12" t="str">
        <f t="shared" ca="1" si="4"/>
        <v>TS08</v>
      </c>
      <c r="F12">
        <f ca="1">SUMIF('[4]Res profile'!$Y$9:$Y$296,E12,'[4]Res profile'!$AC$9:$AC$296)</f>
        <v>4.4609999999999997E-2</v>
      </c>
      <c r="G12">
        <f t="shared" ca="1" si="5"/>
        <v>4.4609999999999997E-2</v>
      </c>
      <c r="H12">
        <f t="shared" ca="1" si="5"/>
        <v>4.4609999999999997E-2</v>
      </c>
      <c r="I12">
        <f t="shared" ca="1" si="5"/>
        <v>4.4609999999999997E-2</v>
      </c>
      <c r="J12">
        <f t="shared" ca="1" si="5"/>
        <v>4.4609999999999997E-2</v>
      </c>
      <c r="K12">
        <f t="shared" ca="1" si="5"/>
        <v>4.4609999999999997E-2</v>
      </c>
      <c r="L12">
        <f t="shared" ca="1" si="5"/>
        <v>4.4609999999999997E-2</v>
      </c>
      <c r="M12">
        <f t="shared" ca="1" si="5"/>
        <v>4.4609999999999997E-2</v>
      </c>
      <c r="N12">
        <f t="shared" ca="1" si="5"/>
        <v>4.4609999999999997E-2</v>
      </c>
      <c r="O12">
        <f t="shared" ca="1" si="5"/>
        <v>4.4609999999999997E-2</v>
      </c>
      <c r="P12">
        <f t="shared" ref="P12:AJ12" ca="1" si="12">O12</f>
        <v>4.4609999999999997E-2</v>
      </c>
      <c r="Q12">
        <f t="shared" ca="1" si="12"/>
        <v>4.4609999999999997E-2</v>
      </c>
      <c r="R12">
        <f t="shared" ca="1" si="12"/>
        <v>4.4609999999999997E-2</v>
      </c>
      <c r="S12">
        <f t="shared" ca="1" si="12"/>
        <v>4.4609999999999997E-2</v>
      </c>
      <c r="T12">
        <f t="shared" ca="1" si="12"/>
        <v>4.4609999999999997E-2</v>
      </c>
      <c r="U12">
        <f t="shared" ca="1" si="12"/>
        <v>4.4609999999999997E-2</v>
      </c>
      <c r="V12">
        <f t="shared" ca="1" si="12"/>
        <v>4.4609999999999997E-2</v>
      </c>
      <c r="W12">
        <f t="shared" ca="1" si="12"/>
        <v>4.4609999999999997E-2</v>
      </c>
      <c r="X12">
        <f t="shared" ca="1" si="12"/>
        <v>4.4609999999999997E-2</v>
      </c>
      <c r="Y12">
        <f t="shared" ca="1" si="12"/>
        <v>4.4609999999999997E-2</v>
      </c>
      <c r="Z12">
        <f t="shared" ca="1" si="12"/>
        <v>4.4609999999999997E-2</v>
      </c>
      <c r="AA12">
        <f t="shared" ca="1" si="12"/>
        <v>4.4609999999999997E-2</v>
      </c>
      <c r="AB12">
        <f t="shared" ca="1" si="12"/>
        <v>4.4609999999999997E-2</v>
      </c>
      <c r="AC12">
        <f t="shared" ca="1" si="12"/>
        <v>4.4609999999999997E-2</v>
      </c>
      <c r="AD12">
        <f t="shared" ca="1" si="12"/>
        <v>4.4609999999999997E-2</v>
      </c>
      <c r="AE12">
        <f t="shared" ca="1" si="12"/>
        <v>4.4609999999999997E-2</v>
      </c>
      <c r="AF12">
        <f t="shared" ca="1" si="12"/>
        <v>4.4609999999999997E-2</v>
      </c>
      <c r="AG12">
        <f t="shared" ca="1" si="12"/>
        <v>4.4609999999999997E-2</v>
      </c>
      <c r="AH12">
        <f t="shared" ca="1" si="12"/>
        <v>4.4609999999999997E-2</v>
      </c>
      <c r="AI12">
        <f t="shared" ca="1" si="12"/>
        <v>4.4609999999999997E-2</v>
      </c>
      <c r="AJ12">
        <f t="shared" ca="1" si="12"/>
        <v>4.4609999999999997E-2</v>
      </c>
    </row>
    <row r="13" spans="1:36">
      <c r="A13">
        <f t="shared" ca="1" si="3"/>
        <v>1</v>
      </c>
      <c r="B13" t="s">
        <v>51</v>
      </c>
      <c r="C13" t="str">
        <f ca="1">IF(D13="",OFFSET(Demand!D$3,A13,0),C12)</f>
        <v>D2RES</v>
      </c>
      <c r="D13" t="str" cm="1">
        <f t="array" aca="1" ref="D13" ca="1">IF(D12="",TS_DRC!$P$5,OFFSET(TS_DRC!P$5,RIGHT(D12,2),0,TRUE))</f>
        <v>TS09</v>
      </c>
      <c r="E13" t="str">
        <f t="shared" ca="1" si="4"/>
        <v>TS09</v>
      </c>
      <c r="F13">
        <f ca="1">SUMIF('[4]Res profile'!$Y$9:$Y$296,E13,'[4]Res profile'!$AC$9:$AC$296)</f>
        <v>4.3029999999999999E-2</v>
      </c>
      <c r="G13">
        <f t="shared" ca="1" si="5"/>
        <v>4.3029999999999999E-2</v>
      </c>
      <c r="H13">
        <f t="shared" ca="1" si="5"/>
        <v>4.3029999999999999E-2</v>
      </c>
      <c r="I13">
        <f t="shared" ca="1" si="5"/>
        <v>4.3029999999999999E-2</v>
      </c>
      <c r="J13">
        <f t="shared" ca="1" si="5"/>
        <v>4.3029999999999999E-2</v>
      </c>
      <c r="K13">
        <f t="shared" ca="1" si="5"/>
        <v>4.3029999999999999E-2</v>
      </c>
      <c r="L13">
        <f t="shared" ca="1" si="5"/>
        <v>4.3029999999999999E-2</v>
      </c>
      <c r="M13">
        <f t="shared" ca="1" si="5"/>
        <v>4.3029999999999999E-2</v>
      </c>
      <c r="N13">
        <f t="shared" ca="1" si="5"/>
        <v>4.3029999999999999E-2</v>
      </c>
      <c r="O13">
        <f t="shared" ca="1" si="5"/>
        <v>4.3029999999999999E-2</v>
      </c>
      <c r="P13">
        <f t="shared" ref="P13:AJ13" ca="1" si="13">O13</f>
        <v>4.3029999999999999E-2</v>
      </c>
      <c r="Q13">
        <f t="shared" ca="1" si="13"/>
        <v>4.3029999999999999E-2</v>
      </c>
      <c r="R13">
        <f t="shared" ca="1" si="13"/>
        <v>4.3029999999999999E-2</v>
      </c>
      <c r="S13">
        <f t="shared" ca="1" si="13"/>
        <v>4.3029999999999999E-2</v>
      </c>
      <c r="T13">
        <f t="shared" ca="1" si="13"/>
        <v>4.3029999999999999E-2</v>
      </c>
      <c r="U13">
        <f t="shared" ca="1" si="13"/>
        <v>4.3029999999999999E-2</v>
      </c>
      <c r="V13">
        <f t="shared" ca="1" si="13"/>
        <v>4.3029999999999999E-2</v>
      </c>
      <c r="W13">
        <f t="shared" ca="1" si="13"/>
        <v>4.3029999999999999E-2</v>
      </c>
      <c r="X13">
        <f t="shared" ca="1" si="13"/>
        <v>4.3029999999999999E-2</v>
      </c>
      <c r="Y13">
        <f t="shared" ca="1" si="13"/>
        <v>4.3029999999999999E-2</v>
      </c>
      <c r="Z13">
        <f t="shared" ca="1" si="13"/>
        <v>4.3029999999999999E-2</v>
      </c>
      <c r="AA13">
        <f t="shared" ca="1" si="13"/>
        <v>4.3029999999999999E-2</v>
      </c>
      <c r="AB13">
        <f t="shared" ca="1" si="13"/>
        <v>4.3029999999999999E-2</v>
      </c>
      <c r="AC13">
        <f t="shared" ca="1" si="13"/>
        <v>4.3029999999999999E-2</v>
      </c>
      <c r="AD13">
        <f t="shared" ca="1" si="13"/>
        <v>4.3029999999999999E-2</v>
      </c>
      <c r="AE13">
        <f t="shared" ca="1" si="13"/>
        <v>4.3029999999999999E-2</v>
      </c>
      <c r="AF13">
        <f t="shared" ca="1" si="13"/>
        <v>4.3029999999999999E-2</v>
      </c>
      <c r="AG13">
        <f t="shared" ca="1" si="13"/>
        <v>4.3029999999999999E-2</v>
      </c>
      <c r="AH13">
        <f t="shared" ca="1" si="13"/>
        <v>4.3029999999999999E-2</v>
      </c>
      <c r="AI13">
        <f t="shared" ca="1" si="13"/>
        <v>4.3029999999999999E-2</v>
      </c>
      <c r="AJ13">
        <f t="shared" ca="1" si="13"/>
        <v>4.3029999999999999E-2</v>
      </c>
    </row>
    <row r="14" spans="1:36">
      <c r="A14">
        <f t="shared" ca="1" si="3"/>
        <v>1</v>
      </c>
      <c r="B14" t="s">
        <v>51</v>
      </c>
      <c r="C14" t="str">
        <f ca="1">IF(D14="",OFFSET(Demand!D$3,A14,0),C13)</f>
        <v>D2RES</v>
      </c>
      <c r="D14" t="str" cm="1">
        <f t="array" aca="1" ref="D14" ca="1">IF(D13="",TS_DRC!$P$5,OFFSET(TS_DRC!P$5,RIGHT(D13,2),0,TRUE))</f>
        <v>TS10</v>
      </c>
      <c r="E14" t="str">
        <f t="shared" ca="1" si="4"/>
        <v>TS10</v>
      </c>
      <c r="F14">
        <f ca="1">SUMIF('[4]Res profile'!$Y$9:$Y$296,E14,'[4]Res profile'!$AC$9:$AC$296)</f>
        <v>1.5699999999999999E-2</v>
      </c>
      <c r="G14">
        <f t="shared" ca="1" si="5"/>
        <v>1.5699999999999999E-2</v>
      </c>
      <c r="H14">
        <f t="shared" ca="1" si="5"/>
        <v>1.5699999999999999E-2</v>
      </c>
      <c r="I14">
        <f t="shared" ca="1" si="5"/>
        <v>1.5699999999999999E-2</v>
      </c>
      <c r="J14">
        <f t="shared" ca="1" si="5"/>
        <v>1.5699999999999999E-2</v>
      </c>
      <c r="K14">
        <f t="shared" ca="1" si="5"/>
        <v>1.5699999999999999E-2</v>
      </c>
      <c r="L14">
        <f t="shared" ca="1" si="5"/>
        <v>1.5699999999999999E-2</v>
      </c>
      <c r="M14">
        <f t="shared" ca="1" si="5"/>
        <v>1.5699999999999999E-2</v>
      </c>
      <c r="N14">
        <f t="shared" ca="1" si="5"/>
        <v>1.5699999999999999E-2</v>
      </c>
      <c r="O14">
        <f t="shared" ca="1" si="5"/>
        <v>1.5699999999999999E-2</v>
      </c>
      <c r="P14">
        <f t="shared" ref="P14:AJ14" ca="1" si="14">O14</f>
        <v>1.5699999999999999E-2</v>
      </c>
      <c r="Q14">
        <f t="shared" ca="1" si="14"/>
        <v>1.5699999999999999E-2</v>
      </c>
      <c r="R14">
        <f t="shared" ca="1" si="14"/>
        <v>1.5699999999999999E-2</v>
      </c>
      <c r="S14">
        <f t="shared" ca="1" si="14"/>
        <v>1.5699999999999999E-2</v>
      </c>
      <c r="T14">
        <f t="shared" ca="1" si="14"/>
        <v>1.5699999999999999E-2</v>
      </c>
      <c r="U14">
        <f t="shared" ca="1" si="14"/>
        <v>1.5699999999999999E-2</v>
      </c>
      <c r="V14">
        <f t="shared" ca="1" si="14"/>
        <v>1.5699999999999999E-2</v>
      </c>
      <c r="W14">
        <f t="shared" ca="1" si="14"/>
        <v>1.5699999999999999E-2</v>
      </c>
      <c r="X14">
        <f t="shared" ca="1" si="14"/>
        <v>1.5699999999999999E-2</v>
      </c>
      <c r="Y14">
        <f t="shared" ca="1" si="14"/>
        <v>1.5699999999999999E-2</v>
      </c>
      <c r="Z14">
        <f t="shared" ca="1" si="14"/>
        <v>1.5699999999999999E-2</v>
      </c>
      <c r="AA14">
        <f t="shared" ca="1" si="14"/>
        <v>1.5699999999999999E-2</v>
      </c>
      <c r="AB14">
        <f t="shared" ca="1" si="14"/>
        <v>1.5699999999999999E-2</v>
      </c>
      <c r="AC14">
        <f t="shared" ca="1" si="14"/>
        <v>1.5699999999999999E-2</v>
      </c>
      <c r="AD14">
        <f t="shared" ca="1" si="14"/>
        <v>1.5699999999999999E-2</v>
      </c>
      <c r="AE14">
        <f t="shared" ca="1" si="14"/>
        <v>1.5699999999999999E-2</v>
      </c>
      <c r="AF14">
        <f t="shared" ca="1" si="14"/>
        <v>1.5699999999999999E-2</v>
      </c>
      <c r="AG14">
        <f t="shared" ca="1" si="14"/>
        <v>1.5699999999999999E-2</v>
      </c>
      <c r="AH14">
        <f t="shared" ca="1" si="14"/>
        <v>1.5699999999999999E-2</v>
      </c>
      <c r="AI14">
        <f t="shared" ca="1" si="14"/>
        <v>1.5699999999999999E-2</v>
      </c>
      <c r="AJ14">
        <f t="shared" ca="1" si="14"/>
        <v>1.5699999999999999E-2</v>
      </c>
    </row>
    <row r="15" spans="1:36">
      <c r="A15">
        <f t="shared" ca="1" si="3"/>
        <v>1</v>
      </c>
      <c r="B15" t="s">
        <v>51</v>
      </c>
      <c r="C15" t="str">
        <f ca="1">IF(D15="",OFFSET(Demand!D$3,A15,0),C14)</f>
        <v>D2RES</v>
      </c>
      <c r="D15" t="str" cm="1">
        <f t="array" aca="1" ref="D15" ca="1">IF(D14="",TS_DRC!$P$5,OFFSET(TS_DRC!P$5,RIGHT(D14,2),0,TRUE))</f>
        <v>TS11</v>
      </c>
      <c r="E15" t="str">
        <f t="shared" ca="1" si="4"/>
        <v>TS11</v>
      </c>
      <c r="F15">
        <f ca="1">SUMIF('[4]Res profile'!$Y$9:$Y$296,E15,'[4]Res profile'!$AC$9:$AC$296)</f>
        <v>2.3279999999999999E-2</v>
      </c>
      <c r="G15">
        <f t="shared" ca="1" si="5"/>
        <v>2.3279999999999999E-2</v>
      </c>
      <c r="H15">
        <f t="shared" ca="1" si="5"/>
        <v>2.3279999999999999E-2</v>
      </c>
      <c r="I15">
        <f t="shared" ca="1" si="5"/>
        <v>2.3279999999999999E-2</v>
      </c>
      <c r="J15">
        <f t="shared" ca="1" si="5"/>
        <v>2.3279999999999999E-2</v>
      </c>
      <c r="K15">
        <f t="shared" ca="1" si="5"/>
        <v>2.3279999999999999E-2</v>
      </c>
      <c r="L15">
        <f t="shared" ca="1" si="5"/>
        <v>2.3279999999999999E-2</v>
      </c>
      <c r="M15">
        <f t="shared" ca="1" si="5"/>
        <v>2.3279999999999999E-2</v>
      </c>
      <c r="N15">
        <f t="shared" ca="1" si="5"/>
        <v>2.3279999999999999E-2</v>
      </c>
      <c r="O15">
        <f t="shared" ca="1" si="5"/>
        <v>2.3279999999999999E-2</v>
      </c>
      <c r="P15">
        <f t="shared" ref="P15:AJ15" ca="1" si="15">O15</f>
        <v>2.3279999999999999E-2</v>
      </c>
      <c r="Q15">
        <f t="shared" ca="1" si="15"/>
        <v>2.3279999999999999E-2</v>
      </c>
      <c r="R15">
        <f t="shared" ca="1" si="15"/>
        <v>2.3279999999999999E-2</v>
      </c>
      <c r="S15">
        <f t="shared" ca="1" si="15"/>
        <v>2.3279999999999999E-2</v>
      </c>
      <c r="T15">
        <f t="shared" ca="1" si="15"/>
        <v>2.3279999999999999E-2</v>
      </c>
      <c r="U15">
        <f t="shared" ca="1" si="15"/>
        <v>2.3279999999999999E-2</v>
      </c>
      <c r="V15">
        <f t="shared" ca="1" si="15"/>
        <v>2.3279999999999999E-2</v>
      </c>
      <c r="W15">
        <f t="shared" ca="1" si="15"/>
        <v>2.3279999999999999E-2</v>
      </c>
      <c r="X15">
        <f t="shared" ca="1" si="15"/>
        <v>2.3279999999999999E-2</v>
      </c>
      <c r="Y15">
        <f t="shared" ca="1" si="15"/>
        <v>2.3279999999999999E-2</v>
      </c>
      <c r="Z15">
        <f t="shared" ca="1" si="15"/>
        <v>2.3279999999999999E-2</v>
      </c>
      <c r="AA15">
        <f t="shared" ca="1" si="15"/>
        <v>2.3279999999999999E-2</v>
      </c>
      <c r="AB15">
        <f t="shared" ca="1" si="15"/>
        <v>2.3279999999999999E-2</v>
      </c>
      <c r="AC15">
        <f t="shared" ca="1" si="15"/>
        <v>2.3279999999999999E-2</v>
      </c>
      <c r="AD15">
        <f t="shared" ca="1" si="15"/>
        <v>2.3279999999999999E-2</v>
      </c>
      <c r="AE15">
        <f t="shared" ca="1" si="15"/>
        <v>2.3279999999999999E-2</v>
      </c>
      <c r="AF15">
        <f t="shared" ca="1" si="15"/>
        <v>2.3279999999999999E-2</v>
      </c>
      <c r="AG15">
        <f t="shared" ca="1" si="15"/>
        <v>2.3279999999999999E-2</v>
      </c>
      <c r="AH15">
        <f t="shared" ca="1" si="15"/>
        <v>2.3279999999999999E-2</v>
      </c>
      <c r="AI15">
        <f t="shared" ca="1" si="15"/>
        <v>2.3279999999999999E-2</v>
      </c>
      <c r="AJ15">
        <f t="shared" ca="1" si="15"/>
        <v>2.3279999999999999E-2</v>
      </c>
    </row>
    <row r="16" spans="1:36">
      <c r="A16">
        <f t="shared" ca="1" si="3"/>
        <v>1</v>
      </c>
      <c r="B16" t="s">
        <v>51</v>
      </c>
      <c r="C16" t="str">
        <f ca="1">IF(D16="",OFFSET(Demand!D$3,A16,0),C15)</f>
        <v>D2RES</v>
      </c>
      <c r="D16" t="str" cm="1">
        <f t="array" aca="1" ref="D16" ca="1">IF(D15="",TS_DRC!$P$5,OFFSET(TS_DRC!P$5,RIGHT(D15,2),0,TRUE))</f>
        <v>TS12</v>
      </c>
      <c r="E16" t="str">
        <f t="shared" ca="1" si="4"/>
        <v>TS12</v>
      </c>
      <c r="F16">
        <f ca="1">SUMIF('[4]Res profile'!$Y$9:$Y$296,E16,'[4]Res profile'!$AC$9:$AC$296)</f>
        <v>1.0240000000000001E-2</v>
      </c>
      <c r="G16">
        <f t="shared" ca="1" si="5"/>
        <v>1.0240000000000001E-2</v>
      </c>
      <c r="H16">
        <f t="shared" ca="1" si="5"/>
        <v>1.0240000000000001E-2</v>
      </c>
      <c r="I16">
        <f t="shared" ca="1" si="5"/>
        <v>1.0240000000000001E-2</v>
      </c>
      <c r="J16">
        <f t="shared" ca="1" si="5"/>
        <v>1.0240000000000001E-2</v>
      </c>
      <c r="K16">
        <f t="shared" ca="1" si="5"/>
        <v>1.0240000000000001E-2</v>
      </c>
      <c r="L16">
        <f t="shared" ca="1" si="5"/>
        <v>1.0240000000000001E-2</v>
      </c>
      <c r="M16">
        <f t="shared" ca="1" si="5"/>
        <v>1.0240000000000001E-2</v>
      </c>
      <c r="N16">
        <f t="shared" ca="1" si="5"/>
        <v>1.0240000000000001E-2</v>
      </c>
      <c r="O16">
        <f t="shared" ca="1" si="5"/>
        <v>1.0240000000000001E-2</v>
      </c>
      <c r="P16">
        <f t="shared" ref="P16:AJ16" ca="1" si="16">O16</f>
        <v>1.0240000000000001E-2</v>
      </c>
      <c r="Q16">
        <f t="shared" ca="1" si="16"/>
        <v>1.0240000000000001E-2</v>
      </c>
      <c r="R16">
        <f t="shared" ca="1" si="16"/>
        <v>1.0240000000000001E-2</v>
      </c>
      <c r="S16">
        <f t="shared" ca="1" si="16"/>
        <v>1.0240000000000001E-2</v>
      </c>
      <c r="T16">
        <f t="shared" ca="1" si="16"/>
        <v>1.0240000000000001E-2</v>
      </c>
      <c r="U16">
        <f t="shared" ca="1" si="16"/>
        <v>1.0240000000000001E-2</v>
      </c>
      <c r="V16">
        <f t="shared" ca="1" si="16"/>
        <v>1.0240000000000001E-2</v>
      </c>
      <c r="W16">
        <f t="shared" ca="1" si="16"/>
        <v>1.0240000000000001E-2</v>
      </c>
      <c r="X16">
        <f t="shared" ca="1" si="16"/>
        <v>1.0240000000000001E-2</v>
      </c>
      <c r="Y16">
        <f t="shared" ca="1" si="16"/>
        <v>1.0240000000000001E-2</v>
      </c>
      <c r="Z16">
        <f t="shared" ca="1" si="16"/>
        <v>1.0240000000000001E-2</v>
      </c>
      <c r="AA16">
        <f t="shared" ca="1" si="16"/>
        <v>1.0240000000000001E-2</v>
      </c>
      <c r="AB16">
        <f t="shared" ca="1" si="16"/>
        <v>1.0240000000000001E-2</v>
      </c>
      <c r="AC16">
        <f t="shared" ca="1" si="16"/>
        <v>1.0240000000000001E-2</v>
      </c>
      <c r="AD16">
        <f t="shared" ca="1" si="16"/>
        <v>1.0240000000000001E-2</v>
      </c>
      <c r="AE16">
        <f t="shared" ca="1" si="16"/>
        <v>1.0240000000000001E-2</v>
      </c>
      <c r="AF16">
        <f t="shared" ca="1" si="16"/>
        <v>1.0240000000000001E-2</v>
      </c>
      <c r="AG16">
        <f t="shared" ca="1" si="16"/>
        <v>1.0240000000000001E-2</v>
      </c>
      <c r="AH16">
        <f t="shared" ca="1" si="16"/>
        <v>1.0240000000000001E-2</v>
      </c>
      <c r="AI16">
        <f t="shared" ca="1" si="16"/>
        <v>1.0240000000000001E-2</v>
      </c>
      <c r="AJ16">
        <f t="shared" ca="1" si="16"/>
        <v>1.0240000000000001E-2</v>
      </c>
    </row>
    <row r="17" spans="1:36">
      <c r="A17">
        <f t="shared" ca="1" si="3"/>
        <v>1</v>
      </c>
      <c r="B17" t="s">
        <v>51</v>
      </c>
      <c r="C17" t="str">
        <f ca="1">IF(D17="",OFFSET(Demand!D$3,A17,0),C16)</f>
        <v>D2RES</v>
      </c>
      <c r="D17" t="str" cm="1">
        <f t="array" aca="1" ref="D17" ca="1">IF(D16="",TS_DRC!$P$5,OFFSET(TS_DRC!P$5,RIGHT(D16,2),0,TRUE))</f>
        <v>TS13</v>
      </c>
      <c r="E17" t="str">
        <f t="shared" ca="1" si="4"/>
        <v>TS13</v>
      </c>
      <c r="F17">
        <f ca="1">SUMIF('[4]Res profile'!$Y$9:$Y$296,E17,'[4]Res profile'!$AC$9:$AC$296)</f>
        <v>1.4069999999999999E-2</v>
      </c>
      <c r="G17">
        <f t="shared" ca="1" si="5"/>
        <v>1.4069999999999999E-2</v>
      </c>
      <c r="H17">
        <f t="shared" ca="1" si="5"/>
        <v>1.4069999999999999E-2</v>
      </c>
      <c r="I17">
        <f t="shared" ca="1" si="5"/>
        <v>1.4069999999999999E-2</v>
      </c>
      <c r="J17">
        <f t="shared" ca="1" si="5"/>
        <v>1.4069999999999999E-2</v>
      </c>
      <c r="K17">
        <f t="shared" ca="1" si="5"/>
        <v>1.4069999999999999E-2</v>
      </c>
      <c r="L17">
        <f t="shared" ca="1" si="5"/>
        <v>1.4069999999999999E-2</v>
      </c>
      <c r="M17">
        <f t="shared" ca="1" si="5"/>
        <v>1.4069999999999999E-2</v>
      </c>
      <c r="N17">
        <f t="shared" ca="1" si="5"/>
        <v>1.4069999999999999E-2</v>
      </c>
      <c r="O17">
        <f t="shared" ca="1" si="5"/>
        <v>1.4069999999999999E-2</v>
      </c>
      <c r="P17">
        <f t="shared" ref="P17:AJ17" ca="1" si="17">O17</f>
        <v>1.4069999999999999E-2</v>
      </c>
      <c r="Q17">
        <f t="shared" ca="1" si="17"/>
        <v>1.4069999999999999E-2</v>
      </c>
      <c r="R17">
        <f t="shared" ca="1" si="17"/>
        <v>1.4069999999999999E-2</v>
      </c>
      <c r="S17">
        <f t="shared" ca="1" si="17"/>
        <v>1.4069999999999999E-2</v>
      </c>
      <c r="T17">
        <f t="shared" ca="1" si="17"/>
        <v>1.4069999999999999E-2</v>
      </c>
      <c r="U17">
        <f t="shared" ca="1" si="17"/>
        <v>1.4069999999999999E-2</v>
      </c>
      <c r="V17">
        <f t="shared" ca="1" si="17"/>
        <v>1.4069999999999999E-2</v>
      </c>
      <c r="W17">
        <f t="shared" ca="1" si="17"/>
        <v>1.4069999999999999E-2</v>
      </c>
      <c r="X17">
        <f t="shared" ca="1" si="17"/>
        <v>1.4069999999999999E-2</v>
      </c>
      <c r="Y17">
        <f t="shared" ca="1" si="17"/>
        <v>1.4069999999999999E-2</v>
      </c>
      <c r="Z17">
        <f t="shared" ca="1" si="17"/>
        <v>1.4069999999999999E-2</v>
      </c>
      <c r="AA17">
        <f t="shared" ca="1" si="17"/>
        <v>1.4069999999999999E-2</v>
      </c>
      <c r="AB17">
        <f t="shared" ca="1" si="17"/>
        <v>1.4069999999999999E-2</v>
      </c>
      <c r="AC17">
        <f t="shared" ca="1" si="17"/>
        <v>1.4069999999999999E-2</v>
      </c>
      <c r="AD17">
        <f t="shared" ca="1" si="17"/>
        <v>1.4069999999999999E-2</v>
      </c>
      <c r="AE17">
        <f t="shared" ca="1" si="17"/>
        <v>1.4069999999999999E-2</v>
      </c>
      <c r="AF17">
        <f t="shared" ca="1" si="17"/>
        <v>1.4069999999999999E-2</v>
      </c>
      <c r="AG17">
        <f t="shared" ca="1" si="17"/>
        <v>1.4069999999999999E-2</v>
      </c>
      <c r="AH17">
        <f t="shared" ca="1" si="17"/>
        <v>1.4069999999999999E-2</v>
      </c>
      <c r="AI17">
        <f t="shared" ca="1" si="17"/>
        <v>1.4069999999999999E-2</v>
      </c>
      <c r="AJ17">
        <f t="shared" ca="1" si="17"/>
        <v>1.4069999999999999E-2</v>
      </c>
    </row>
    <row r="18" spans="1:36">
      <c r="A18">
        <f t="shared" ca="1" si="3"/>
        <v>1</v>
      </c>
      <c r="B18" t="s">
        <v>51</v>
      </c>
      <c r="C18" t="str">
        <f ca="1">IF(D18="",OFFSET(Demand!D$3,A18,0),C17)</f>
        <v>D2RES</v>
      </c>
      <c r="D18" t="str" cm="1">
        <f t="array" aca="1" ref="D18" ca="1">IF(D17="",TS_DRC!$P$5,OFFSET(TS_DRC!P$5,RIGHT(D17,2),0,TRUE))</f>
        <v>TS14</v>
      </c>
      <c r="E18" t="str">
        <f t="shared" ca="1" si="4"/>
        <v>TS14</v>
      </c>
      <c r="F18">
        <f ca="1">SUMIF('[4]Res profile'!$Y$9:$Y$296,E18,'[4]Res profile'!$AC$9:$AC$296)</f>
        <v>1.6299999999999999E-2</v>
      </c>
      <c r="G18">
        <f t="shared" ca="1" si="5"/>
        <v>1.6299999999999999E-2</v>
      </c>
      <c r="H18">
        <f t="shared" ca="1" si="5"/>
        <v>1.6299999999999999E-2</v>
      </c>
      <c r="I18">
        <f t="shared" ca="1" si="5"/>
        <v>1.6299999999999999E-2</v>
      </c>
      <c r="J18">
        <f t="shared" ca="1" si="5"/>
        <v>1.6299999999999999E-2</v>
      </c>
      <c r="K18">
        <f t="shared" ca="1" si="5"/>
        <v>1.6299999999999999E-2</v>
      </c>
      <c r="L18">
        <f t="shared" ca="1" si="5"/>
        <v>1.6299999999999999E-2</v>
      </c>
      <c r="M18">
        <f t="shared" ca="1" si="5"/>
        <v>1.6299999999999999E-2</v>
      </c>
      <c r="N18">
        <f t="shared" ca="1" si="5"/>
        <v>1.6299999999999999E-2</v>
      </c>
      <c r="O18">
        <f t="shared" ca="1" si="5"/>
        <v>1.6299999999999999E-2</v>
      </c>
      <c r="P18">
        <f t="shared" ref="P18:AJ18" ca="1" si="18">O18</f>
        <v>1.6299999999999999E-2</v>
      </c>
      <c r="Q18">
        <f t="shared" ca="1" si="18"/>
        <v>1.6299999999999999E-2</v>
      </c>
      <c r="R18">
        <f t="shared" ca="1" si="18"/>
        <v>1.6299999999999999E-2</v>
      </c>
      <c r="S18">
        <f t="shared" ca="1" si="18"/>
        <v>1.6299999999999999E-2</v>
      </c>
      <c r="T18">
        <f t="shared" ca="1" si="18"/>
        <v>1.6299999999999999E-2</v>
      </c>
      <c r="U18">
        <f t="shared" ca="1" si="18"/>
        <v>1.6299999999999999E-2</v>
      </c>
      <c r="V18">
        <f t="shared" ca="1" si="18"/>
        <v>1.6299999999999999E-2</v>
      </c>
      <c r="W18">
        <f t="shared" ca="1" si="18"/>
        <v>1.6299999999999999E-2</v>
      </c>
      <c r="X18">
        <f t="shared" ca="1" si="18"/>
        <v>1.6299999999999999E-2</v>
      </c>
      <c r="Y18">
        <f t="shared" ca="1" si="18"/>
        <v>1.6299999999999999E-2</v>
      </c>
      <c r="Z18">
        <f t="shared" ca="1" si="18"/>
        <v>1.6299999999999999E-2</v>
      </c>
      <c r="AA18">
        <f t="shared" ca="1" si="18"/>
        <v>1.6299999999999999E-2</v>
      </c>
      <c r="AB18">
        <f t="shared" ca="1" si="18"/>
        <v>1.6299999999999999E-2</v>
      </c>
      <c r="AC18">
        <f t="shared" ca="1" si="18"/>
        <v>1.6299999999999999E-2</v>
      </c>
      <c r="AD18">
        <f t="shared" ca="1" si="18"/>
        <v>1.6299999999999999E-2</v>
      </c>
      <c r="AE18">
        <f t="shared" ca="1" si="18"/>
        <v>1.6299999999999999E-2</v>
      </c>
      <c r="AF18">
        <f t="shared" ca="1" si="18"/>
        <v>1.6299999999999999E-2</v>
      </c>
      <c r="AG18">
        <f t="shared" ca="1" si="18"/>
        <v>1.6299999999999999E-2</v>
      </c>
      <c r="AH18">
        <f t="shared" ca="1" si="18"/>
        <v>1.6299999999999999E-2</v>
      </c>
      <c r="AI18">
        <f t="shared" ca="1" si="18"/>
        <v>1.6299999999999999E-2</v>
      </c>
      <c r="AJ18">
        <f t="shared" ca="1" si="18"/>
        <v>1.6299999999999999E-2</v>
      </c>
    </row>
    <row r="19" spans="1:36">
      <c r="A19">
        <f t="shared" ca="1" si="3"/>
        <v>1</v>
      </c>
      <c r="B19" t="s">
        <v>51</v>
      </c>
      <c r="C19" t="str">
        <f ca="1">IF(D19="",OFFSET(Demand!D$3,A19,0),C18)</f>
        <v>D2RES</v>
      </c>
      <c r="D19" t="str" cm="1">
        <f t="array" aca="1" ref="D19" ca="1">IF(D18="",TS_DRC!$P$5,OFFSET(TS_DRC!P$5,RIGHT(D18,2),0,TRUE))</f>
        <v>TS15</v>
      </c>
      <c r="E19" t="str">
        <f t="shared" ca="1" si="4"/>
        <v>TS15</v>
      </c>
      <c r="F19">
        <f ca="1">SUMIF('[4]Res profile'!$Y$9:$Y$296,E19,'[4]Res profile'!$AC$9:$AC$296)</f>
        <v>3.5610000000000003E-2</v>
      </c>
      <c r="G19">
        <f t="shared" ca="1" si="5"/>
        <v>3.5610000000000003E-2</v>
      </c>
      <c r="H19">
        <f t="shared" ca="1" si="5"/>
        <v>3.5610000000000003E-2</v>
      </c>
      <c r="I19">
        <f t="shared" ca="1" si="5"/>
        <v>3.5610000000000003E-2</v>
      </c>
      <c r="J19">
        <f t="shared" ca="1" si="5"/>
        <v>3.5610000000000003E-2</v>
      </c>
      <c r="K19">
        <f t="shared" ca="1" si="5"/>
        <v>3.5610000000000003E-2</v>
      </c>
      <c r="L19">
        <f t="shared" ca="1" si="5"/>
        <v>3.5610000000000003E-2</v>
      </c>
      <c r="M19">
        <f t="shared" ca="1" si="5"/>
        <v>3.5610000000000003E-2</v>
      </c>
      <c r="N19">
        <f t="shared" ca="1" si="5"/>
        <v>3.5610000000000003E-2</v>
      </c>
      <c r="O19">
        <f t="shared" ca="1" si="5"/>
        <v>3.5610000000000003E-2</v>
      </c>
      <c r="P19">
        <f t="shared" ref="P19:AJ19" ca="1" si="19">O19</f>
        <v>3.5610000000000003E-2</v>
      </c>
      <c r="Q19">
        <f t="shared" ca="1" si="19"/>
        <v>3.5610000000000003E-2</v>
      </c>
      <c r="R19">
        <f t="shared" ca="1" si="19"/>
        <v>3.5610000000000003E-2</v>
      </c>
      <c r="S19">
        <f t="shared" ca="1" si="19"/>
        <v>3.5610000000000003E-2</v>
      </c>
      <c r="T19">
        <f t="shared" ca="1" si="19"/>
        <v>3.5610000000000003E-2</v>
      </c>
      <c r="U19">
        <f t="shared" ca="1" si="19"/>
        <v>3.5610000000000003E-2</v>
      </c>
      <c r="V19">
        <f t="shared" ca="1" si="19"/>
        <v>3.5610000000000003E-2</v>
      </c>
      <c r="W19">
        <f t="shared" ca="1" si="19"/>
        <v>3.5610000000000003E-2</v>
      </c>
      <c r="X19">
        <f t="shared" ca="1" si="19"/>
        <v>3.5610000000000003E-2</v>
      </c>
      <c r="Y19">
        <f t="shared" ca="1" si="19"/>
        <v>3.5610000000000003E-2</v>
      </c>
      <c r="Z19">
        <f t="shared" ca="1" si="19"/>
        <v>3.5610000000000003E-2</v>
      </c>
      <c r="AA19">
        <f t="shared" ca="1" si="19"/>
        <v>3.5610000000000003E-2</v>
      </c>
      <c r="AB19">
        <f t="shared" ca="1" si="19"/>
        <v>3.5610000000000003E-2</v>
      </c>
      <c r="AC19">
        <f t="shared" ca="1" si="19"/>
        <v>3.5610000000000003E-2</v>
      </c>
      <c r="AD19">
        <f t="shared" ca="1" si="19"/>
        <v>3.5610000000000003E-2</v>
      </c>
      <c r="AE19">
        <f t="shared" ca="1" si="19"/>
        <v>3.5610000000000003E-2</v>
      </c>
      <c r="AF19">
        <f t="shared" ca="1" si="19"/>
        <v>3.5610000000000003E-2</v>
      </c>
      <c r="AG19">
        <f t="shared" ca="1" si="19"/>
        <v>3.5610000000000003E-2</v>
      </c>
      <c r="AH19">
        <f t="shared" ca="1" si="19"/>
        <v>3.5610000000000003E-2</v>
      </c>
      <c r="AI19">
        <f t="shared" ca="1" si="19"/>
        <v>3.5610000000000003E-2</v>
      </c>
      <c r="AJ19">
        <f t="shared" ca="1" si="19"/>
        <v>3.5610000000000003E-2</v>
      </c>
    </row>
    <row r="20" spans="1:36">
      <c r="A20">
        <f t="shared" ca="1" si="3"/>
        <v>1</v>
      </c>
      <c r="B20" t="s">
        <v>51</v>
      </c>
      <c r="C20" t="str">
        <f ca="1">IF(D20="",OFFSET(Demand!D$3,A20,0),C19)</f>
        <v>D2RES</v>
      </c>
      <c r="D20" t="str" cm="1">
        <f t="array" aca="1" ref="D20" ca="1">IF(D19="",TS_DRC!$P$5,OFFSET(TS_DRC!P$5,RIGHT(D19,2),0,TRUE))</f>
        <v>TS16</v>
      </c>
      <c r="E20" t="str">
        <f t="shared" ca="1" si="4"/>
        <v>TS16</v>
      </c>
      <c r="F20">
        <f ca="1">SUMIF('[4]Res profile'!$Y$9:$Y$296,E20,'[4]Res profile'!$AC$9:$AC$296)</f>
        <v>2.478E-2</v>
      </c>
      <c r="G20">
        <f t="shared" ca="1" si="5"/>
        <v>2.478E-2</v>
      </c>
      <c r="H20">
        <f t="shared" ca="1" si="5"/>
        <v>2.478E-2</v>
      </c>
      <c r="I20">
        <f t="shared" ca="1" si="5"/>
        <v>2.478E-2</v>
      </c>
      <c r="J20">
        <f t="shared" ca="1" si="5"/>
        <v>2.478E-2</v>
      </c>
      <c r="K20">
        <f t="shared" ca="1" si="5"/>
        <v>2.478E-2</v>
      </c>
      <c r="L20">
        <f t="shared" ca="1" si="5"/>
        <v>2.478E-2</v>
      </c>
      <c r="M20">
        <f t="shared" ca="1" si="5"/>
        <v>2.478E-2</v>
      </c>
      <c r="N20">
        <f t="shared" ca="1" si="5"/>
        <v>2.478E-2</v>
      </c>
      <c r="O20">
        <f t="shared" ca="1" si="5"/>
        <v>2.478E-2</v>
      </c>
      <c r="P20">
        <f t="shared" ref="P20:AJ20" ca="1" si="20">O20</f>
        <v>2.478E-2</v>
      </c>
      <c r="Q20">
        <f t="shared" ca="1" si="20"/>
        <v>2.478E-2</v>
      </c>
      <c r="R20">
        <f t="shared" ca="1" si="20"/>
        <v>2.478E-2</v>
      </c>
      <c r="S20">
        <f t="shared" ca="1" si="20"/>
        <v>2.478E-2</v>
      </c>
      <c r="T20">
        <f t="shared" ca="1" si="20"/>
        <v>2.478E-2</v>
      </c>
      <c r="U20">
        <f t="shared" ca="1" si="20"/>
        <v>2.478E-2</v>
      </c>
      <c r="V20">
        <f t="shared" ca="1" si="20"/>
        <v>2.478E-2</v>
      </c>
      <c r="W20">
        <f t="shared" ca="1" si="20"/>
        <v>2.478E-2</v>
      </c>
      <c r="X20">
        <f t="shared" ca="1" si="20"/>
        <v>2.478E-2</v>
      </c>
      <c r="Y20">
        <f t="shared" ca="1" si="20"/>
        <v>2.478E-2</v>
      </c>
      <c r="Z20">
        <f t="shared" ca="1" si="20"/>
        <v>2.478E-2</v>
      </c>
      <c r="AA20">
        <f t="shared" ca="1" si="20"/>
        <v>2.478E-2</v>
      </c>
      <c r="AB20">
        <f t="shared" ca="1" si="20"/>
        <v>2.478E-2</v>
      </c>
      <c r="AC20">
        <f t="shared" ca="1" si="20"/>
        <v>2.478E-2</v>
      </c>
      <c r="AD20">
        <f t="shared" ca="1" si="20"/>
        <v>2.478E-2</v>
      </c>
      <c r="AE20">
        <f t="shared" ca="1" si="20"/>
        <v>2.478E-2</v>
      </c>
      <c r="AF20">
        <f t="shared" ca="1" si="20"/>
        <v>2.478E-2</v>
      </c>
      <c r="AG20">
        <f t="shared" ca="1" si="20"/>
        <v>2.478E-2</v>
      </c>
      <c r="AH20">
        <f t="shared" ca="1" si="20"/>
        <v>2.478E-2</v>
      </c>
      <c r="AI20">
        <f t="shared" ca="1" si="20"/>
        <v>2.478E-2</v>
      </c>
      <c r="AJ20">
        <f t="shared" ca="1" si="20"/>
        <v>2.478E-2</v>
      </c>
    </row>
    <row r="21" spans="1:36">
      <c r="A21">
        <f t="shared" ca="1" si="3"/>
        <v>1</v>
      </c>
      <c r="B21" t="s">
        <v>51</v>
      </c>
      <c r="C21" t="str">
        <f ca="1">IF(D21="",OFFSET(Demand!D$3,A21,0),C20)</f>
        <v>D2RES</v>
      </c>
      <c r="D21" t="str" cm="1">
        <f t="array" aca="1" ref="D21" ca="1">IF(D20="",TS_DRC!$P$5,OFFSET(TS_DRC!P$5,RIGHT(D20,2),0,TRUE))</f>
        <v>TS17</v>
      </c>
      <c r="E21" t="str">
        <f t="shared" ca="1" si="4"/>
        <v>TS17</v>
      </c>
      <c r="F21">
        <f ca="1">SUMIF('[4]Res profile'!$Y$9:$Y$296,E21,'[4]Res profile'!$AC$9:$AC$296)</f>
        <v>2.2970000000000001E-2</v>
      </c>
      <c r="G21">
        <f t="shared" ca="1" si="5"/>
        <v>2.2970000000000001E-2</v>
      </c>
      <c r="H21">
        <f t="shared" ca="1" si="5"/>
        <v>2.2970000000000001E-2</v>
      </c>
      <c r="I21">
        <f t="shared" ca="1" si="5"/>
        <v>2.2970000000000001E-2</v>
      </c>
      <c r="J21">
        <f t="shared" ca="1" si="5"/>
        <v>2.2970000000000001E-2</v>
      </c>
      <c r="K21">
        <f t="shared" ca="1" si="5"/>
        <v>2.2970000000000001E-2</v>
      </c>
      <c r="L21">
        <f t="shared" ca="1" si="5"/>
        <v>2.2970000000000001E-2</v>
      </c>
      <c r="M21">
        <f t="shared" ca="1" si="5"/>
        <v>2.2970000000000001E-2</v>
      </c>
      <c r="N21">
        <f t="shared" ca="1" si="5"/>
        <v>2.2970000000000001E-2</v>
      </c>
      <c r="O21">
        <f t="shared" ca="1" si="5"/>
        <v>2.2970000000000001E-2</v>
      </c>
      <c r="P21">
        <f t="shared" ref="P21:AJ21" ca="1" si="21">O21</f>
        <v>2.2970000000000001E-2</v>
      </c>
      <c r="Q21">
        <f t="shared" ca="1" si="21"/>
        <v>2.2970000000000001E-2</v>
      </c>
      <c r="R21">
        <f t="shared" ca="1" si="21"/>
        <v>2.2970000000000001E-2</v>
      </c>
      <c r="S21">
        <f t="shared" ca="1" si="21"/>
        <v>2.2970000000000001E-2</v>
      </c>
      <c r="T21">
        <f t="shared" ca="1" si="21"/>
        <v>2.2970000000000001E-2</v>
      </c>
      <c r="U21">
        <f t="shared" ca="1" si="21"/>
        <v>2.2970000000000001E-2</v>
      </c>
      <c r="V21">
        <f t="shared" ca="1" si="21"/>
        <v>2.2970000000000001E-2</v>
      </c>
      <c r="W21">
        <f t="shared" ca="1" si="21"/>
        <v>2.2970000000000001E-2</v>
      </c>
      <c r="X21">
        <f t="shared" ca="1" si="21"/>
        <v>2.2970000000000001E-2</v>
      </c>
      <c r="Y21">
        <f t="shared" ca="1" si="21"/>
        <v>2.2970000000000001E-2</v>
      </c>
      <c r="Z21">
        <f t="shared" ca="1" si="21"/>
        <v>2.2970000000000001E-2</v>
      </c>
      <c r="AA21">
        <f t="shared" ca="1" si="21"/>
        <v>2.2970000000000001E-2</v>
      </c>
      <c r="AB21">
        <f t="shared" ca="1" si="21"/>
        <v>2.2970000000000001E-2</v>
      </c>
      <c r="AC21">
        <f t="shared" ca="1" si="21"/>
        <v>2.2970000000000001E-2</v>
      </c>
      <c r="AD21">
        <f t="shared" ca="1" si="21"/>
        <v>2.2970000000000001E-2</v>
      </c>
      <c r="AE21">
        <f t="shared" ca="1" si="21"/>
        <v>2.2970000000000001E-2</v>
      </c>
      <c r="AF21">
        <f t="shared" ca="1" si="21"/>
        <v>2.2970000000000001E-2</v>
      </c>
      <c r="AG21">
        <f t="shared" ca="1" si="21"/>
        <v>2.2970000000000001E-2</v>
      </c>
      <c r="AH21">
        <f t="shared" ca="1" si="21"/>
        <v>2.2970000000000001E-2</v>
      </c>
      <c r="AI21">
        <f t="shared" ca="1" si="21"/>
        <v>2.2970000000000001E-2</v>
      </c>
      <c r="AJ21">
        <f t="shared" ca="1" si="21"/>
        <v>2.2970000000000001E-2</v>
      </c>
    </row>
    <row r="22" spans="1:36">
      <c r="A22">
        <f t="shared" ca="1" si="3"/>
        <v>1</v>
      </c>
      <c r="B22" t="s">
        <v>51</v>
      </c>
      <c r="C22" t="str">
        <f ca="1">IF(D22="",OFFSET(Demand!D$3,A22,0),C21)</f>
        <v>D2RES</v>
      </c>
      <c r="D22" t="str" cm="1">
        <f t="array" aca="1" ref="D22" ca="1">IF(D21="",TS_DRC!$P$5,OFFSET(TS_DRC!P$5,RIGHT(D21,2),0,TRUE))</f>
        <v>TS18</v>
      </c>
      <c r="E22" t="str">
        <f t="shared" ca="1" si="4"/>
        <v>TS18</v>
      </c>
      <c r="F22">
        <f ca="1">SUMIF('[4]Res profile'!$Y$9:$Y$296,E22,'[4]Res profile'!$AC$9:$AC$296)</f>
        <v>4.3679999999999997E-2</v>
      </c>
      <c r="G22">
        <f t="shared" ca="1" si="5"/>
        <v>4.3679999999999997E-2</v>
      </c>
      <c r="H22">
        <f t="shared" ca="1" si="5"/>
        <v>4.3679999999999997E-2</v>
      </c>
      <c r="I22">
        <f t="shared" ca="1" si="5"/>
        <v>4.3679999999999997E-2</v>
      </c>
      <c r="J22">
        <f t="shared" ca="1" si="5"/>
        <v>4.3679999999999997E-2</v>
      </c>
      <c r="K22">
        <f t="shared" ca="1" si="5"/>
        <v>4.3679999999999997E-2</v>
      </c>
      <c r="L22">
        <f t="shared" ca="1" si="5"/>
        <v>4.3679999999999997E-2</v>
      </c>
      <c r="M22">
        <f t="shared" ca="1" si="5"/>
        <v>4.3679999999999997E-2</v>
      </c>
      <c r="N22">
        <f t="shared" ca="1" si="5"/>
        <v>4.3679999999999997E-2</v>
      </c>
      <c r="O22">
        <f t="shared" ca="1" si="5"/>
        <v>4.3679999999999997E-2</v>
      </c>
      <c r="P22">
        <f t="shared" ref="P22:AJ22" ca="1" si="22">O22</f>
        <v>4.3679999999999997E-2</v>
      </c>
      <c r="Q22">
        <f t="shared" ca="1" si="22"/>
        <v>4.3679999999999997E-2</v>
      </c>
      <c r="R22">
        <f t="shared" ca="1" si="22"/>
        <v>4.3679999999999997E-2</v>
      </c>
      <c r="S22">
        <f t="shared" ca="1" si="22"/>
        <v>4.3679999999999997E-2</v>
      </c>
      <c r="T22">
        <f t="shared" ca="1" si="22"/>
        <v>4.3679999999999997E-2</v>
      </c>
      <c r="U22">
        <f t="shared" ca="1" si="22"/>
        <v>4.3679999999999997E-2</v>
      </c>
      <c r="V22">
        <f t="shared" ca="1" si="22"/>
        <v>4.3679999999999997E-2</v>
      </c>
      <c r="W22">
        <f t="shared" ca="1" si="22"/>
        <v>4.3679999999999997E-2</v>
      </c>
      <c r="X22">
        <f t="shared" ca="1" si="22"/>
        <v>4.3679999999999997E-2</v>
      </c>
      <c r="Y22">
        <f t="shared" ca="1" si="22"/>
        <v>4.3679999999999997E-2</v>
      </c>
      <c r="Z22">
        <f t="shared" ca="1" si="22"/>
        <v>4.3679999999999997E-2</v>
      </c>
      <c r="AA22">
        <f t="shared" ca="1" si="22"/>
        <v>4.3679999999999997E-2</v>
      </c>
      <c r="AB22">
        <f t="shared" ca="1" si="22"/>
        <v>4.3679999999999997E-2</v>
      </c>
      <c r="AC22">
        <f t="shared" ca="1" si="22"/>
        <v>4.3679999999999997E-2</v>
      </c>
      <c r="AD22">
        <f t="shared" ca="1" si="22"/>
        <v>4.3679999999999997E-2</v>
      </c>
      <c r="AE22">
        <f t="shared" ca="1" si="22"/>
        <v>4.3679999999999997E-2</v>
      </c>
      <c r="AF22">
        <f t="shared" ca="1" si="22"/>
        <v>4.3679999999999997E-2</v>
      </c>
      <c r="AG22">
        <f t="shared" ca="1" si="22"/>
        <v>4.3679999999999997E-2</v>
      </c>
      <c r="AH22">
        <f t="shared" ca="1" si="22"/>
        <v>4.3679999999999997E-2</v>
      </c>
      <c r="AI22">
        <f t="shared" ca="1" si="22"/>
        <v>4.3679999999999997E-2</v>
      </c>
      <c r="AJ22">
        <f t="shared" ca="1" si="22"/>
        <v>4.3679999999999997E-2</v>
      </c>
    </row>
    <row r="23" spans="1:36">
      <c r="A23">
        <f t="shared" ca="1" si="3"/>
        <v>1</v>
      </c>
      <c r="B23" t="s">
        <v>51</v>
      </c>
      <c r="C23" t="str">
        <f ca="1">IF(D23="",OFFSET(Demand!D$3,A23,0),C22)</f>
        <v>D2RES</v>
      </c>
      <c r="D23" t="str" cm="1">
        <f t="array" aca="1" ref="D23" ca="1">IF(D22="",TS_DRC!$P$5,OFFSET(TS_DRC!P$5,RIGHT(D22,2),0,TRUE))</f>
        <v>TS19</v>
      </c>
      <c r="E23" t="str">
        <f t="shared" ca="1" si="4"/>
        <v>TS19</v>
      </c>
      <c r="F23">
        <f ca="1">SUMIF('[4]Res profile'!$Y$9:$Y$296,E23,'[4]Res profile'!$AC$9:$AC$296)</f>
        <v>4.2169999999999999E-2</v>
      </c>
      <c r="G23">
        <f t="shared" ca="1" si="5"/>
        <v>4.2169999999999999E-2</v>
      </c>
      <c r="H23">
        <f t="shared" ca="1" si="5"/>
        <v>4.2169999999999999E-2</v>
      </c>
      <c r="I23">
        <f t="shared" ca="1" si="5"/>
        <v>4.2169999999999999E-2</v>
      </c>
      <c r="J23">
        <f t="shared" ca="1" si="5"/>
        <v>4.2169999999999999E-2</v>
      </c>
      <c r="K23">
        <f t="shared" ca="1" si="5"/>
        <v>4.2169999999999999E-2</v>
      </c>
      <c r="L23">
        <f t="shared" ca="1" si="5"/>
        <v>4.2169999999999999E-2</v>
      </c>
      <c r="M23">
        <f t="shared" ca="1" si="5"/>
        <v>4.2169999999999999E-2</v>
      </c>
      <c r="N23">
        <f t="shared" ca="1" si="5"/>
        <v>4.2169999999999999E-2</v>
      </c>
      <c r="O23">
        <f t="shared" ca="1" si="5"/>
        <v>4.2169999999999999E-2</v>
      </c>
      <c r="P23">
        <f t="shared" ref="P23:AJ23" ca="1" si="23">O23</f>
        <v>4.2169999999999999E-2</v>
      </c>
      <c r="Q23">
        <f t="shared" ca="1" si="23"/>
        <v>4.2169999999999999E-2</v>
      </c>
      <c r="R23">
        <f t="shared" ca="1" si="23"/>
        <v>4.2169999999999999E-2</v>
      </c>
      <c r="S23">
        <f t="shared" ca="1" si="23"/>
        <v>4.2169999999999999E-2</v>
      </c>
      <c r="T23">
        <f t="shared" ca="1" si="23"/>
        <v>4.2169999999999999E-2</v>
      </c>
      <c r="U23">
        <f t="shared" ca="1" si="23"/>
        <v>4.2169999999999999E-2</v>
      </c>
      <c r="V23">
        <f t="shared" ca="1" si="23"/>
        <v>4.2169999999999999E-2</v>
      </c>
      <c r="W23">
        <f t="shared" ca="1" si="23"/>
        <v>4.2169999999999999E-2</v>
      </c>
      <c r="X23">
        <f t="shared" ca="1" si="23"/>
        <v>4.2169999999999999E-2</v>
      </c>
      <c r="Y23">
        <f t="shared" ca="1" si="23"/>
        <v>4.2169999999999999E-2</v>
      </c>
      <c r="Z23">
        <f t="shared" ca="1" si="23"/>
        <v>4.2169999999999999E-2</v>
      </c>
      <c r="AA23">
        <f t="shared" ca="1" si="23"/>
        <v>4.2169999999999999E-2</v>
      </c>
      <c r="AB23">
        <f t="shared" ca="1" si="23"/>
        <v>4.2169999999999999E-2</v>
      </c>
      <c r="AC23">
        <f t="shared" ca="1" si="23"/>
        <v>4.2169999999999999E-2</v>
      </c>
      <c r="AD23">
        <f t="shared" ca="1" si="23"/>
        <v>4.2169999999999999E-2</v>
      </c>
      <c r="AE23">
        <f t="shared" ca="1" si="23"/>
        <v>4.2169999999999999E-2</v>
      </c>
      <c r="AF23">
        <f t="shared" ca="1" si="23"/>
        <v>4.2169999999999999E-2</v>
      </c>
      <c r="AG23">
        <f t="shared" ca="1" si="23"/>
        <v>4.2169999999999999E-2</v>
      </c>
      <c r="AH23">
        <f t="shared" ca="1" si="23"/>
        <v>4.2169999999999999E-2</v>
      </c>
      <c r="AI23">
        <f t="shared" ca="1" si="23"/>
        <v>4.2169999999999999E-2</v>
      </c>
      <c r="AJ23">
        <f t="shared" ca="1" si="23"/>
        <v>4.2169999999999999E-2</v>
      </c>
    </row>
    <row r="24" spans="1:36">
      <c r="A24">
        <f t="shared" ref="A24:A44" ca="1" si="24">IF(D24="",A23+1,A23)</f>
        <v>1</v>
      </c>
      <c r="B24" t="s">
        <v>51</v>
      </c>
      <c r="C24" t="str">
        <f ca="1">IF(D24="",OFFSET(Demand!D$3,A24,0),C23)</f>
        <v>D2RES</v>
      </c>
      <c r="D24" t="str" cm="1">
        <f t="array" aca="1" ref="D24" ca="1">IF(D23="",TS_DRC!$P$5,OFFSET(TS_DRC!P$5,RIGHT(D23,2),0,TRUE))</f>
        <v>TS20</v>
      </c>
      <c r="E24" t="str">
        <f t="shared" ref="E24:E44" ca="1" si="25">IF(D24="","[DRC,"&amp;C24&amp;",*,*]            :          ",D24)</f>
        <v>TS20</v>
      </c>
      <c r="F24">
        <f ca="1">SUMIF('[4]Res profile'!$Y$9:$Y$296,E24,'[4]Res profile'!$AC$9:$AC$296)</f>
        <v>1.553E-2</v>
      </c>
      <c r="G24">
        <f t="shared" ca="1" si="5"/>
        <v>1.553E-2</v>
      </c>
      <c r="H24">
        <f t="shared" ca="1" si="5"/>
        <v>1.553E-2</v>
      </c>
      <c r="I24">
        <f t="shared" ca="1" si="5"/>
        <v>1.553E-2</v>
      </c>
      <c r="J24">
        <f t="shared" ca="1" si="5"/>
        <v>1.553E-2</v>
      </c>
      <c r="K24">
        <f t="shared" ca="1" si="5"/>
        <v>1.553E-2</v>
      </c>
      <c r="L24">
        <f t="shared" ca="1" si="5"/>
        <v>1.553E-2</v>
      </c>
      <c r="M24">
        <f t="shared" ca="1" si="5"/>
        <v>1.553E-2</v>
      </c>
      <c r="N24">
        <f t="shared" ca="1" si="5"/>
        <v>1.553E-2</v>
      </c>
      <c r="O24">
        <f t="shared" ca="1" si="5"/>
        <v>1.553E-2</v>
      </c>
      <c r="P24">
        <f t="shared" ref="P24:AJ24" ca="1" si="26">O24</f>
        <v>1.553E-2</v>
      </c>
      <c r="Q24">
        <f t="shared" ca="1" si="26"/>
        <v>1.553E-2</v>
      </c>
      <c r="R24">
        <f t="shared" ca="1" si="26"/>
        <v>1.553E-2</v>
      </c>
      <c r="S24">
        <f t="shared" ca="1" si="26"/>
        <v>1.553E-2</v>
      </c>
      <c r="T24">
        <f t="shared" ca="1" si="26"/>
        <v>1.553E-2</v>
      </c>
      <c r="U24">
        <f t="shared" ca="1" si="26"/>
        <v>1.553E-2</v>
      </c>
      <c r="V24">
        <f t="shared" ca="1" si="26"/>
        <v>1.553E-2</v>
      </c>
      <c r="W24">
        <f t="shared" ca="1" si="26"/>
        <v>1.553E-2</v>
      </c>
      <c r="X24">
        <f t="shared" ca="1" si="26"/>
        <v>1.553E-2</v>
      </c>
      <c r="Y24">
        <f t="shared" ca="1" si="26"/>
        <v>1.553E-2</v>
      </c>
      <c r="Z24">
        <f t="shared" ca="1" si="26"/>
        <v>1.553E-2</v>
      </c>
      <c r="AA24">
        <f t="shared" ca="1" si="26"/>
        <v>1.553E-2</v>
      </c>
      <c r="AB24">
        <f t="shared" ca="1" si="26"/>
        <v>1.553E-2</v>
      </c>
      <c r="AC24">
        <f t="shared" ca="1" si="26"/>
        <v>1.553E-2</v>
      </c>
      <c r="AD24">
        <f t="shared" ca="1" si="26"/>
        <v>1.553E-2</v>
      </c>
      <c r="AE24">
        <f t="shared" ca="1" si="26"/>
        <v>1.553E-2</v>
      </c>
      <c r="AF24">
        <f t="shared" ca="1" si="26"/>
        <v>1.553E-2</v>
      </c>
      <c r="AG24">
        <f t="shared" ca="1" si="26"/>
        <v>1.553E-2</v>
      </c>
      <c r="AH24">
        <f t="shared" ca="1" si="26"/>
        <v>1.553E-2</v>
      </c>
      <c r="AI24">
        <f t="shared" ca="1" si="26"/>
        <v>1.553E-2</v>
      </c>
      <c r="AJ24">
        <f t="shared" ca="1" si="26"/>
        <v>1.553E-2</v>
      </c>
    </row>
    <row r="25" spans="1:36">
      <c r="A25">
        <f t="shared" ca="1" si="24"/>
        <v>1</v>
      </c>
      <c r="B25" t="s">
        <v>51</v>
      </c>
      <c r="C25" t="str">
        <f ca="1">IF(D25="",OFFSET(Demand!D$3,A25,0),C24)</f>
        <v>D2RES</v>
      </c>
      <c r="D25" t="str" cm="1">
        <f t="array" aca="1" ref="D25" ca="1">IF(D24="",TS_DRC!$P$5,OFFSET(TS_DRC!P$5,RIGHT(D24,2),0,TRUE))</f>
        <v>TS21</v>
      </c>
      <c r="E25" t="str">
        <f t="shared" ca="1" si="25"/>
        <v>TS21</v>
      </c>
      <c r="F25">
        <f ca="1">SUMIF('[4]Res profile'!$Y$9:$Y$296,E25,'[4]Res profile'!$AC$9:$AC$296)</f>
        <v>2.3609999999999999E-2</v>
      </c>
      <c r="G25">
        <f t="shared" ref="G25:G44" ca="1" si="27">F25</f>
        <v>2.3609999999999999E-2</v>
      </c>
      <c r="H25">
        <f t="shared" ref="H25:H44" ca="1" si="28">G25</f>
        <v>2.3609999999999999E-2</v>
      </c>
      <c r="I25">
        <f t="shared" ref="I25:I44" ca="1" si="29">H25</f>
        <v>2.3609999999999999E-2</v>
      </c>
      <c r="J25">
        <f t="shared" ref="J25:J44" ca="1" si="30">I25</f>
        <v>2.3609999999999999E-2</v>
      </c>
      <c r="K25">
        <f t="shared" ref="K25:K44" ca="1" si="31">J25</f>
        <v>2.3609999999999999E-2</v>
      </c>
      <c r="L25">
        <f t="shared" ref="L25:L44" ca="1" si="32">K25</f>
        <v>2.3609999999999999E-2</v>
      </c>
      <c r="M25">
        <f t="shared" ref="M25:M44" ca="1" si="33">L25</f>
        <v>2.3609999999999999E-2</v>
      </c>
      <c r="N25">
        <f t="shared" ref="N25:N44" ca="1" si="34">M25</f>
        <v>2.3609999999999999E-2</v>
      </c>
      <c r="O25">
        <f t="shared" ref="O25:O44" ca="1" si="35">N25</f>
        <v>2.3609999999999999E-2</v>
      </c>
      <c r="P25">
        <f t="shared" ref="P25:P44" ca="1" si="36">O25</f>
        <v>2.3609999999999999E-2</v>
      </c>
      <c r="Q25">
        <f t="shared" ref="Q25:Q44" ca="1" si="37">P25</f>
        <v>2.3609999999999999E-2</v>
      </c>
      <c r="R25">
        <f t="shared" ref="R25:R44" ca="1" si="38">Q25</f>
        <v>2.3609999999999999E-2</v>
      </c>
      <c r="S25">
        <f t="shared" ref="S25:S44" ca="1" si="39">R25</f>
        <v>2.3609999999999999E-2</v>
      </c>
      <c r="T25">
        <f t="shared" ref="T25:T44" ca="1" si="40">S25</f>
        <v>2.3609999999999999E-2</v>
      </c>
      <c r="U25">
        <f t="shared" ref="U25:U44" ca="1" si="41">T25</f>
        <v>2.3609999999999999E-2</v>
      </c>
      <c r="V25">
        <f t="shared" ref="V25:V44" ca="1" si="42">U25</f>
        <v>2.3609999999999999E-2</v>
      </c>
      <c r="W25">
        <f t="shared" ref="W25:W44" ca="1" si="43">V25</f>
        <v>2.3609999999999999E-2</v>
      </c>
      <c r="X25">
        <f t="shared" ref="X25:X44" ca="1" si="44">W25</f>
        <v>2.3609999999999999E-2</v>
      </c>
      <c r="Y25">
        <f t="shared" ref="Y25:Y44" ca="1" si="45">X25</f>
        <v>2.3609999999999999E-2</v>
      </c>
      <c r="Z25">
        <f t="shared" ref="Z25:AJ44" ca="1" si="46">Y25</f>
        <v>2.3609999999999999E-2</v>
      </c>
      <c r="AA25">
        <f t="shared" ca="1" si="46"/>
        <v>2.3609999999999999E-2</v>
      </c>
      <c r="AB25">
        <f t="shared" ca="1" si="46"/>
        <v>2.3609999999999999E-2</v>
      </c>
      <c r="AC25">
        <f t="shared" ca="1" si="46"/>
        <v>2.3609999999999999E-2</v>
      </c>
      <c r="AD25">
        <f t="shared" ca="1" si="46"/>
        <v>2.3609999999999999E-2</v>
      </c>
      <c r="AE25">
        <f t="shared" ca="1" si="46"/>
        <v>2.3609999999999999E-2</v>
      </c>
      <c r="AF25">
        <f t="shared" ca="1" si="46"/>
        <v>2.3609999999999999E-2</v>
      </c>
      <c r="AG25">
        <f t="shared" ca="1" si="46"/>
        <v>2.3609999999999999E-2</v>
      </c>
      <c r="AH25">
        <f t="shared" ca="1" si="46"/>
        <v>2.3609999999999999E-2</v>
      </c>
      <c r="AI25">
        <f t="shared" ca="1" si="46"/>
        <v>2.3609999999999999E-2</v>
      </c>
      <c r="AJ25">
        <f t="shared" ca="1" si="46"/>
        <v>2.3609999999999999E-2</v>
      </c>
    </row>
    <row r="26" spans="1:36">
      <c r="A26">
        <f t="shared" ca="1" si="24"/>
        <v>1</v>
      </c>
      <c r="B26" t="s">
        <v>51</v>
      </c>
      <c r="C26" t="str">
        <f ca="1">IF(D26="",OFFSET(Demand!D$3,A26,0),C25)</f>
        <v>D2RES</v>
      </c>
      <c r="D26" t="str" cm="1">
        <f t="array" aca="1" ref="D26" ca="1">IF(D25="",TS_DRC!$P$5,OFFSET(TS_DRC!P$5,RIGHT(D25,2),0,TRUE))</f>
        <v>TS22</v>
      </c>
      <c r="E26" t="str">
        <f t="shared" ca="1" si="25"/>
        <v>TS22</v>
      </c>
      <c r="F26">
        <f ca="1">SUMIF('[4]Res profile'!$Y$9:$Y$296,E26,'[4]Res profile'!$AC$9:$AC$296)</f>
        <v>1.0330000000000001E-2</v>
      </c>
      <c r="G26">
        <f t="shared" ca="1" si="27"/>
        <v>1.0330000000000001E-2</v>
      </c>
      <c r="H26">
        <f t="shared" ca="1" si="28"/>
        <v>1.0330000000000001E-2</v>
      </c>
      <c r="I26">
        <f t="shared" ca="1" si="29"/>
        <v>1.0330000000000001E-2</v>
      </c>
      <c r="J26">
        <f t="shared" ca="1" si="30"/>
        <v>1.0330000000000001E-2</v>
      </c>
      <c r="K26">
        <f t="shared" ca="1" si="31"/>
        <v>1.0330000000000001E-2</v>
      </c>
      <c r="L26">
        <f t="shared" ca="1" si="32"/>
        <v>1.0330000000000001E-2</v>
      </c>
      <c r="M26">
        <f t="shared" ca="1" si="33"/>
        <v>1.0330000000000001E-2</v>
      </c>
      <c r="N26">
        <f t="shared" ca="1" si="34"/>
        <v>1.0330000000000001E-2</v>
      </c>
      <c r="O26">
        <f t="shared" ca="1" si="35"/>
        <v>1.0330000000000001E-2</v>
      </c>
      <c r="P26">
        <f t="shared" ca="1" si="36"/>
        <v>1.0330000000000001E-2</v>
      </c>
      <c r="Q26">
        <f t="shared" ca="1" si="37"/>
        <v>1.0330000000000001E-2</v>
      </c>
      <c r="R26">
        <f t="shared" ca="1" si="38"/>
        <v>1.0330000000000001E-2</v>
      </c>
      <c r="S26">
        <f t="shared" ca="1" si="39"/>
        <v>1.0330000000000001E-2</v>
      </c>
      <c r="T26">
        <f t="shared" ca="1" si="40"/>
        <v>1.0330000000000001E-2</v>
      </c>
      <c r="U26">
        <f t="shared" ca="1" si="41"/>
        <v>1.0330000000000001E-2</v>
      </c>
      <c r="V26">
        <f t="shared" ca="1" si="42"/>
        <v>1.0330000000000001E-2</v>
      </c>
      <c r="W26">
        <f t="shared" ca="1" si="43"/>
        <v>1.0330000000000001E-2</v>
      </c>
      <c r="X26">
        <f t="shared" ca="1" si="44"/>
        <v>1.0330000000000001E-2</v>
      </c>
      <c r="Y26">
        <f t="shared" ca="1" si="45"/>
        <v>1.0330000000000001E-2</v>
      </c>
      <c r="Z26">
        <f t="shared" ca="1" si="46"/>
        <v>1.0330000000000001E-2</v>
      </c>
      <c r="AA26">
        <f t="shared" ca="1" si="46"/>
        <v>1.0330000000000001E-2</v>
      </c>
      <c r="AB26">
        <f t="shared" ca="1" si="46"/>
        <v>1.0330000000000001E-2</v>
      </c>
      <c r="AC26">
        <f t="shared" ca="1" si="46"/>
        <v>1.0330000000000001E-2</v>
      </c>
      <c r="AD26">
        <f t="shared" ca="1" si="46"/>
        <v>1.0330000000000001E-2</v>
      </c>
      <c r="AE26">
        <f t="shared" ca="1" si="46"/>
        <v>1.0330000000000001E-2</v>
      </c>
      <c r="AF26">
        <f t="shared" ca="1" si="46"/>
        <v>1.0330000000000001E-2</v>
      </c>
      <c r="AG26">
        <f t="shared" ca="1" si="46"/>
        <v>1.0330000000000001E-2</v>
      </c>
      <c r="AH26">
        <f t="shared" ca="1" si="46"/>
        <v>1.0330000000000001E-2</v>
      </c>
      <c r="AI26">
        <f t="shared" ca="1" si="46"/>
        <v>1.0330000000000001E-2</v>
      </c>
      <c r="AJ26">
        <f t="shared" ca="1" si="46"/>
        <v>1.0330000000000001E-2</v>
      </c>
    </row>
    <row r="27" spans="1:36">
      <c r="A27">
        <f t="shared" ca="1" si="24"/>
        <v>1</v>
      </c>
      <c r="B27" t="s">
        <v>51</v>
      </c>
      <c r="C27" t="str">
        <f ca="1">IF(D27="",OFFSET(Demand!D$3,A27,0),C26)</f>
        <v>D2RES</v>
      </c>
      <c r="D27" t="str" cm="1">
        <f t="array" aca="1" ref="D27" ca="1">IF(D26="",TS_DRC!$P$5,OFFSET(TS_DRC!P$5,RIGHT(D26,2),0,TRUE))</f>
        <v>TS23</v>
      </c>
      <c r="E27" t="str">
        <f t="shared" ca="1" si="25"/>
        <v>TS23</v>
      </c>
      <c r="F27">
        <f ca="1">SUMIF('[4]Res profile'!$Y$9:$Y$296,E27,'[4]Res profile'!$AC$9:$AC$296)</f>
        <v>1.418E-2</v>
      </c>
      <c r="G27">
        <f t="shared" ca="1" si="27"/>
        <v>1.418E-2</v>
      </c>
      <c r="H27">
        <f t="shared" ca="1" si="28"/>
        <v>1.418E-2</v>
      </c>
      <c r="I27">
        <f t="shared" ca="1" si="29"/>
        <v>1.418E-2</v>
      </c>
      <c r="J27">
        <f t="shared" ca="1" si="30"/>
        <v>1.418E-2</v>
      </c>
      <c r="K27">
        <f t="shared" ca="1" si="31"/>
        <v>1.418E-2</v>
      </c>
      <c r="L27">
        <f t="shared" ca="1" si="32"/>
        <v>1.418E-2</v>
      </c>
      <c r="M27">
        <f t="shared" ca="1" si="33"/>
        <v>1.418E-2</v>
      </c>
      <c r="N27">
        <f t="shared" ca="1" si="34"/>
        <v>1.418E-2</v>
      </c>
      <c r="O27">
        <f t="shared" ca="1" si="35"/>
        <v>1.418E-2</v>
      </c>
      <c r="P27">
        <f t="shared" ca="1" si="36"/>
        <v>1.418E-2</v>
      </c>
      <c r="Q27">
        <f t="shared" ca="1" si="37"/>
        <v>1.418E-2</v>
      </c>
      <c r="R27">
        <f t="shared" ca="1" si="38"/>
        <v>1.418E-2</v>
      </c>
      <c r="S27">
        <f t="shared" ca="1" si="39"/>
        <v>1.418E-2</v>
      </c>
      <c r="T27">
        <f t="shared" ca="1" si="40"/>
        <v>1.418E-2</v>
      </c>
      <c r="U27">
        <f t="shared" ca="1" si="41"/>
        <v>1.418E-2</v>
      </c>
      <c r="V27">
        <f t="shared" ca="1" si="42"/>
        <v>1.418E-2</v>
      </c>
      <c r="W27">
        <f t="shared" ca="1" si="43"/>
        <v>1.418E-2</v>
      </c>
      <c r="X27">
        <f t="shared" ca="1" si="44"/>
        <v>1.418E-2</v>
      </c>
      <c r="Y27">
        <f t="shared" ca="1" si="45"/>
        <v>1.418E-2</v>
      </c>
      <c r="Z27">
        <f t="shared" ca="1" si="46"/>
        <v>1.418E-2</v>
      </c>
      <c r="AA27">
        <f t="shared" ca="1" si="46"/>
        <v>1.418E-2</v>
      </c>
      <c r="AB27">
        <f t="shared" ca="1" si="46"/>
        <v>1.418E-2</v>
      </c>
      <c r="AC27">
        <f t="shared" ca="1" si="46"/>
        <v>1.418E-2</v>
      </c>
      <c r="AD27">
        <f t="shared" ca="1" si="46"/>
        <v>1.418E-2</v>
      </c>
      <c r="AE27">
        <f t="shared" ca="1" si="46"/>
        <v>1.418E-2</v>
      </c>
      <c r="AF27">
        <f t="shared" ca="1" si="46"/>
        <v>1.418E-2</v>
      </c>
      <c r="AG27">
        <f t="shared" ca="1" si="46"/>
        <v>1.418E-2</v>
      </c>
      <c r="AH27">
        <f t="shared" ca="1" si="46"/>
        <v>1.418E-2</v>
      </c>
      <c r="AI27">
        <f t="shared" ca="1" si="46"/>
        <v>1.418E-2</v>
      </c>
      <c r="AJ27">
        <f t="shared" ca="1" si="46"/>
        <v>1.418E-2</v>
      </c>
    </row>
    <row r="28" spans="1:36">
      <c r="A28">
        <f t="shared" ca="1" si="24"/>
        <v>1</v>
      </c>
      <c r="B28" t="s">
        <v>51</v>
      </c>
      <c r="C28" t="str">
        <f ca="1">IF(D28="",OFFSET(Demand!D$3,A28,0),C27)</f>
        <v>D2RES</v>
      </c>
      <c r="D28" t="str" cm="1">
        <f t="array" aca="1" ref="D28" ca="1">IF(D27="",TS_DRC!$P$5,OFFSET(TS_DRC!P$5,RIGHT(D27,2),0,TRUE))</f>
        <v>TS24</v>
      </c>
      <c r="E28" t="str">
        <f t="shared" ca="1" si="25"/>
        <v>TS24</v>
      </c>
      <c r="F28">
        <f ca="1">SUMIF('[4]Res profile'!$Y$9:$Y$296,E28,'[4]Res profile'!$AC$9:$AC$296)</f>
        <v>1.6709999999999999E-2</v>
      </c>
      <c r="G28">
        <f t="shared" ca="1" si="27"/>
        <v>1.6709999999999999E-2</v>
      </c>
      <c r="H28">
        <f t="shared" ca="1" si="28"/>
        <v>1.6709999999999999E-2</v>
      </c>
      <c r="I28">
        <f t="shared" ca="1" si="29"/>
        <v>1.6709999999999999E-2</v>
      </c>
      <c r="J28">
        <f t="shared" ca="1" si="30"/>
        <v>1.6709999999999999E-2</v>
      </c>
      <c r="K28">
        <f t="shared" ca="1" si="31"/>
        <v>1.6709999999999999E-2</v>
      </c>
      <c r="L28">
        <f t="shared" ca="1" si="32"/>
        <v>1.6709999999999999E-2</v>
      </c>
      <c r="M28">
        <f t="shared" ca="1" si="33"/>
        <v>1.6709999999999999E-2</v>
      </c>
      <c r="N28">
        <f t="shared" ca="1" si="34"/>
        <v>1.6709999999999999E-2</v>
      </c>
      <c r="O28">
        <f t="shared" ca="1" si="35"/>
        <v>1.6709999999999999E-2</v>
      </c>
      <c r="P28">
        <f t="shared" ca="1" si="36"/>
        <v>1.6709999999999999E-2</v>
      </c>
      <c r="Q28">
        <f t="shared" ca="1" si="37"/>
        <v>1.6709999999999999E-2</v>
      </c>
      <c r="R28">
        <f t="shared" ca="1" si="38"/>
        <v>1.6709999999999999E-2</v>
      </c>
      <c r="S28">
        <f t="shared" ca="1" si="39"/>
        <v>1.6709999999999999E-2</v>
      </c>
      <c r="T28">
        <f t="shared" ca="1" si="40"/>
        <v>1.6709999999999999E-2</v>
      </c>
      <c r="U28">
        <f t="shared" ca="1" si="41"/>
        <v>1.6709999999999999E-2</v>
      </c>
      <c r="V28">
        <f t="shared" ca="1" si="42"/>
        <v>1.6709999999999999E-2</v>
      </c>
      <c r="W28">
        <f t="shared" ca="1" si="43"/>
        <v>1.6709999999999999E-2</v>
      </c>
      <c r="X28">
        <f t="shared" ca="1" si="44"/>
        <v>1.6709999999999999E-2</v>
      </c>
      <c r="Y28">
        <f t="shared" ca="1" si="45"/>
        <v>1.6709999999999999E-2</v>
      </c>
      <c r="Z28">
        <f t="shared" ca="1" si="46"/>
        <v>1.6709999999999999E-2</v>
      </c>
      <c r="AA28">
        <f t="shared" ca="1" si="46"/>
        <v>1.6709999999999999E-2</v>
      </c>
      <c r="AB28">
        <f t="shared" ca="1" si="46"/>
        <v>1.6709999999999999E-2</v>
      </c>
      <c r="AC28">
        <f t="shared" ca="1" si="46"/>
        <v>1.6709999999999999E-2</v>
      </c>
      <c r="AD28">
        <f t="shared" ca="1" si="46"/>
        <v>1.6709999999999999E-2</v>
      </c>
      <c r="AE28">
        <f t="shared" ca="1" si="46"/>
        <v>1.6709999999999999E-2</v>
      </c>
      <c r="AF28">
        <f t="shared" ca="1" si="46"/>
        <v>1.6709999999999999E-2</v>
      </c>
      <c r="AG28">
        <f t="shared" ca="1" si="46"/>
        <v>1.6709999999999999E-2</v>
      </c>
      <c r="AH28">
        <f t="shared" ca="1" si="46"/>
        <v>1.6709999999999999E-2</v>
      </c>
      <c r="AI28">
        <f t="shared" ca="1" si="46"/>
        <v>1.6709999999999999E-2</v>
      </c>
      <c r="AJ28">
        <f t="shared" ca="1" si="46"/>
        <v>1.6709999999999999E-2</v>
      </c>
    </row>
    <row r="29" spans="1:36">
      <c r="A29">
        <f t="shared" ca="1" si="24"/>
        <v>1</v>
      </c>
      <c r="B29" t="s">
        <v>51</v>
      </c>
      <c r="C29" t="str">
        <f ca="1">IF(D29="",OFFSET(Demand!D$3,A29,0),C28)</f>
        <v>D2RES</v>
      </c>
      <c r="D29" t="str" cm="1">
        <f t="array" aca="1" ref="D29" ca="1">IF(D28="",TS_DRC!$P$5,OFFSET(TS_DRC!P$5,RIGHT(D28,2),0,TRUE))</f>
        <v>TS25</v>
      </c>
      <c r="E29" t="str">
        <f t="shared" ca="1" si="25"/>
        <v>TS25</v>
      </c>
      <c r="F29">
        <f ca="1">SUMIF('[4]Res profile'!$Y$9:$Y$296,E29,'[4]Res profile'!$AC$9:$AC$296)</f>
        <v>3.6020000000000003E-2</v>
      </c>
      <c r="G29">
        <f t="shared" ca="1" si="27"/>
        <v>3.6020000000000003E-2</v>
      </c>
      <c r="H29">
        <f t="shared" ca="1" si="28"/>
        <v>3.6020000000000003E-2</v>
      </c>
      <c r="I29">
        <f t="shared" ca="1" si="29"/>
        <v>3.6020000000000003E-2</v>
      </c>
      <c r="J29">
        <f t="shared" ca="1" si="30"/>
        <v>3.6020000000000003E-2</v>
      </c>
      <c r="K29">
        <f t="shared" ca="1" si="31"/>
        <v>3.6020000000000003E-2</v>
      </c>
      <c r="L29">
        <f t="shared" ca="1" si="32"/>
        <v>3.6020000000000003E-2</v>
      </c>
      <c r="M29">
        <f t="shared" ca="1" si="33"/>
        <v>3.6020000000000003E-2</v>
      </c>
      <c r="N29">
        <f t="shared" ca="1" si="34"/>
        <v>3.6020000000000003E-2</v>
      </c>
      <c r="O29">
        <f t="shared" ca="1" si="35"/>
        <v>3.6020000000000003E-2</v>
      </c>
      <c r="P29">
        <f t="shared" ca="1" si="36"/>
        <v>3.6020000000000003E-2</v>
      </c>
      <c r="Q29">
        <f t="shared" ca="1" si="37"/>
        <v>3.6020000000000003E-2</v>
      </c>
      <c r="R29">
        <f t="shared" ca="1" si="38"/>
        <v>3.6020000000000003E-2</v>
      </c>
      <c r="S29">
        <f t="shared" ca="1" si="39"/>
        <v>3.6020000000000003E-2</v>
      </c>
      <c r="T29">
        <f t="shared" ca="1" si="40"/>
        <v>3.6020000000000003E-2</v>
      </c>
      <c r="U29">
        <f t="shared" ca="1" si="41"/>
        <v>3.6020000000000003E-2</v>
      </c>
      <c r="V29">
        <f t="shared" ca="1" si="42"/>
        <v>3.6020000000000003E-2</v>
      </c>
      <c r="W29">
        <f t="shared" ca="1" si="43"/>
        <v>3.6020000000000003E-2</v>
      </c>
      <c r="X29">
        <f t="shared" ca="1" si="44"/>
        <v>3.6020000000000003E-2</v>
      </c>
      <c r="Y29">
        <f t="shared" ca="1" si="45"/>
        <v>3.6020000000000003E-2</v>
      </c>
      <c r="Z29">
        <f t="shared" ca="1" si="46"/>
        <v>3.6020000000000003E-2</v>
      </c>
      <c r="AA29">
        <f t="shared" ca="1" si="46"/>
        <v>3.6020000000000003E-2</v>
      </c>
      <c r="AB29">
        <f t="shared" ca="1" si="46"/>
        <v>3.6020000000000003E-2</v>
      </c>
      <c r="AC29">
        <f t="shared" ca="1" si="46"/>
        <v>3.6020000000000003E-2</v>
      </c>
      <c r="AD29">
        <f t="shared" ca="1" si="46"/>
        <v>3.6020000000000003E-2</v>
      </c>
      <c r="AE29">
        <f t="shared" ca="1" si="46"/>
        <v>3.6020000000000003E-2</v>
      </c>
      <c r="AF29">
        <f t="shared" ca="1" si="46"/>
        <v>3.6020000000000003E-2</v>
      </c>
      <c r="AG29">
        <f t="shared" ca="1" si="46"/>
        <v>3.6020000000000003E-2</v>
      </c>
      <c r="AH29">
        <f t="shared" ca="1" si="46"/>
        <v>3.6020000000000003E-2</v>
      </c>
      <c r="AI29">
        <f t="shared" ca="1" si="46"/>
        <v>3.6020000000000003E-2</v>
      </c>
      <c r="AJ29">
        <f t="shared" ca="1" si="46"/>
        <v>3.6020000000000003E-2</v>
      </c>
    </row>
    <row r="30" spans="1:36">
      <c r="A30">
        <f t="shared" ca="1" si="24"/>
        <v>1</v>
      </c>
      <c r="B30" t="s">
        <v>51</v>
      </c>
      <c r="C30" t="str">
        <f ca="1">IF(D30="",OFFSET(Demand!D$3,A30,0),C29)</f>
        <v>D2RES</v>
      </c>
      <c r="D30" t="str" cm="1">
        <f t="array" aca="1" ref="D30" ca="1">IF(D29="",TS_DRC!$P$5,OFFSET(TS_DRC!P$5,RIGHT(D29,2),0,TRUE))</f>
        <v>TS26</v>
      </c>
      <c r="E30" t="str">
        <f t="shared" ca="1" si="25"/>
        <v>TS26</v>
      </c>
      <c r="F30">
        <f ca="1">SUMIF('[4]Res profile'!$Y$9:$Y$296,E30,'[4]Res profile'!$AC$9:$AC$296)</f>
        <v>2.5049999999999999E-2</v>
      </c>
      <c r="G30">
        <f t="shared" ca="1" si="27"/>
        <v>2.5049999999999999E-2</v>
      </c>
      <c r="H30">
        <f t="shared" ca="1" si="28"/>
        <v>2.5049999999999999E-2</v>
      </c>
      <c r="I30">
        <f t="shared" ca="1" si="29"/>
        <v>2.5049999999999999E-2</v>
      </c>
      <c r="J30">
        <f t="shared" ca="1" si="30"/>
        <v>2.5049999999999999E-2</v>
      </c>
      <c r="K30">
        <f t="shared" ca="1" si="31"/>
        <v>2.5049999999999999E-2</v>
      </c>
      <c r="L30">
        <f t="shared" ca="1" si="32"/>
        <v>2.5049999999999999E-2</v>
      </c>
      <c r="M30">
        <f t="shared" ca="1" si="33"/>
        <v>2.5049999999999999E-2</v>
      </c>
      <c r="N30">
        <f t="shared" ca="1" si="34"/>
        <v>2.5049999999999999E-2</v>
      </c>
      <c r="O30">
        <f t="shared" ca="1" si="35"/>
        <v>2.5049999999999999E-2</v>
      </c>
      <c r="P30">
        <f t="shared" ca="1" si="36"/>
        <v>2.5049999999999999E-2</v>
      </c>
      <c r="Q30">
        <f t="shared" ca="1" si="37"/>
        <v>2.5049999999999999E-2</v>
      </c>
      <c r="R30">
        <f t="shared" ca="1" si="38"/>
        <v>2.5049999999999999E-2</v>
      </c>
      <c r="S30">
        <f t="shared" ca="1" si="39"/>
        <v>2.5049999999999999E-2</v>
      </c>
      <c r="T30">
        <f t="shared" ca="1" si="40"/>
        <v>2.5049999999999999E-2</v>
      </c>
      <c r="U30">
        <f t="shared" ca="1" si="41"/>
        <v>2.5049999999999999E-2</v>
      </c>
      <c r="V30">
        <f t="shared" ca="1" si="42"/>
        <v>2.5049999999999999E-2</v>
      </c>
      <c r="W30">
        <f t="shared" ca="1" si="43"/>
        <v>2.5049999999999999E-2</v>
      </c>
      <c r="X30">
        <f t="shared" ca="1" si="44"/>
        <v>2.5049999999999999E-2</v>
      </c>
      <c r="Y30">
        <f t="shared" ca="1" si="45"/>
        <v>2.5049999999999999E-2</v>
      </c>
      <c r="Z30">
        <f t="shared" ca="1" si="46"/>
        <v>2.5049999999999999E-2</v>
      </c>
      <c r="AA30">
        <f t="shared" ca="1" si="46"/>
        <v>2.5049999999999999E-2</v>
      </c>
      <c r="AB30">
        <f t="shared" ca="1" si="46"/>
        <v>2.5049999999999999E-2</v>
      </c>
      <c r="AC30">
        <f t="shared" ca="1" si="46"/>
        <v>2.5049999999999999E-2</v>
      </c>
      <c r="AD30">
        <f t="shared" ca="1" si="46"/>
        <v>2.5049999999999999E-2</v>
      </c>
      <c r="AE30">
        <f t="shared" ca="1" si="46"/>
        <v>2.5049999999999999E-2</v>
      </c>
      <c r="AF30">
        <f t="shared" ca="1" si="46"/>
        <v>2.5049999999999999E-2</v>
      </c>
      <c r="AG30">
        <f t="shared" ca="1" si="46"/>
        <v>2.5049999999999999E-2</v>
      </c>
      <c r="AH30">
        <f t="shared" ca="1" si="46"/>
        <v>2.5049999999999999E-2</v>
      </c>
      <c r="AI30">
        <f t="shared" ca="1" si="46"/>
        <v>2.5049999999999999E-2</v>
      </c>
      <c r="AJ30">
        <f t="shared" ca="1" si="46"/>
        <v>2.5049999999999999E-2</v>
      </c>
    </row>
    <row r="31" spans="1:36">
      <c r="A31">
        <f t="shared" ca="1" si="24"/>
        <v>1</v>
      </c>
      <c r="B31" t="s">
        <v>51</v>
      </c>
      <c r="C31" t="str">
        <f ca="1">IF(D31="",OFFSET(Demand!D$3,A31,0),C30)</f>
        <v>D2RES</v>
      </c>
      <c r="D31" t="str" cm="1">
        <f t="array" aca="1" ref="D31" ca="1">IF(D30="",TS_DRC!$P$5,OFFSET(TS_DRC!P$5,RIGHT(D30,2),0,TRUE))</f>
        <v>TS27</v>
      </c>
      <c r="E31" t="str">
        <f t="shared" ca="1" si="25"/>
        <v>TS27</v>
      </c>
      <c r="F31">
        <f ca="1">SUMIF('[4]Res profile'!$Y$9:$Y$296,E31,'[4]Res profile'!$AC$9:$AC$296)</f>
        <v>2.308E-2</v>
      </c>
      <c r="G31">
        <f t="shared" ca="1" si="27"/>
        <v>2.308E-2</v>
      </c>
      <c r="H31">
        <f t="shared" ca="1" si="28"/>
        <v>2.308E-2</v>
      </c>
      <c r="I31">
        <f t="shared" ca="1" si="29"/>
        <v>2.308E-2</v>
      </c>
      <c r="J31">
        <f t="shared" ca="1" si="30"/>
        <v>2.308E-2</v>
      </c>
      <c r="K31">
        <f t="shared" ca="1" si="31"/>
        <v>2.308E-2</v>
      </c>
      <c r="L31">
        <f t="shared" ca="1" si="32"/>
        <v>2.308E-2</v>
      </c>
      <c r="M31">
        <f t="shared" ca="1" si="33"/>
        <v>2.308E-2</v>
      </c>
      <c r="N31">
        <f t="shared" ca="1" si="34"/>
        <v>2.308E-2</v>
      </c>
      <c r="O31">
        <f t="shared" ca="1" si="35"/>
        <v>2.308E-2</v>
      </c>
      <c r="P31">
        <f t="shared" ca="1" si="36"/>
        <v>2.308E-2</v>
      </c>
      <c r="Q31">
        <f t="shared" ca="1" si="37"/>
        <v>2.308E-2</v>
      </c>
      <c r="R31">
        <f t="shared" ca="1" si="38"/>
        <v>2.308E-2</v>
      </c>
      <c r="S31">
        <f t="shared" ca="1" si="39"/>
        <v>2.308E-2</v>
      </c>
      <c r="T31">
        <f t="shared" ca="1" si="40"/>
        <v>2.308E-2</v>
      </c>
      <c r="U31">
        <f t="shared" ca="1" si="41"/>
        <v>2.308E-2</v>
      </c>
      <c r="V31">
        <f t="shared" ca="1" si="42"/>
        <v>2.308E-2</v>
      </c>
      <c r="W31">
        <f t="shared" ca="1" si="43"/>
        <v>2.308E-2</v>
      </c>
      <c r="X31">
        <f t="shared" ca="1" si="44"/>
        <v>2.308E-2</v>
      </c>
      <c r="Y31">
        <f t="shared" ca="1" si="45"/>
        <v>2.308E-2</v>
      </c>
      <c r="Z31">
        <f t="shared" ca="1" si="46"/>
        <v>2.308E-2</v>
      </c>
      <c r="AA31">
        <f t="shared" ca="1" si="46"/>
        <v>2.308E-2</v>
      </c>
      <c r="AB31">
        <f t="shared" ca="1" si="46"/>
        <v>2.308E-2</v>
      </c>
      <c r="AC31">
        <f t="shared" ca="1" si="46"/>
        <v>2.308E-2</v>
      </c>
      <c r="AD31">
        <f t="shared" ca="1" si="46"/>
        <v>2.308E-2</v>
      </c>
      <c r="AE31">
        <f t="shared" ca="1" si="46"/>
        <v>2.308E-2</v>
      </c>
      <c r="AF31">
        <f t="shared" ca="1" si="46"/>
        <v>2.308E-2</v>
      </c>
      <c r="AG31">
        <f t="shared" ca="1" si="46"/>
        <v>2.308E-2</v>
      </c>
      <c r="AH31">
        <f t="shared" ca="1" si="46"/>
        <v>2.308E-2</v>
      </c>
      <c r="AI31">
        <f t="shared" ca="1" si="46"/>
        <v>2.308E-2</v>
      </c>
      <c r="AJ31">
        <f t="shared" ca="1" si="46"/>
        <v>2.308E-2</v>
      </c>
    </row>
    <row r="32" spans="1:36">
      <c r="A32">
        <f t="shared" ca="1" si="24"/>
        <v>1</v>
      </c>
      <c r="B32" t="s">
        <v>51</v>
      </c>
      <c r="C32" t="str">
        <f ca="1">IF(D32="",OFFSET(Demand!D$3,A32,0),C31)</f>
        <v>D2RES</v>
      </c>
      <c r="D32" t="str" cm="1">
        <f t="array" aca="1" ref="D32" ca="1">IF(D31="",TS_DRC!$P$5,OFFSET(TS_DRC!P$5,RIGHT(D31,2),0,TRUE))</f>
        <v>TS28</v>
      </c>
      <c r="E32" t="str">
        <f t="shared" ca="1" si="25"/>
        <v>TS28</v>
      </c>
      <c r="F32">
        <f ca="1">SUMIF('[4]Res profile'!$Y$9:$Y$296,E32,'[4]Res profile'!$AC$9:$AC$296)</f>
        <v>4.4209999999999999E-2</v>
      </c>
      <c r="G32">
        <f t="shared" ca="1" si="27"/>
        <v>4.4209999999999999E-2</v>
      </c>
      <c r="H32">
        <f t="shared" ca="1" si="28"/>
        <v>4.4209999999999999E-2</v>
      </c>
      <c r="I32">
        <f t="shared" ca="1" si="29"/>
        <v>4.4209999999999999E-2</v>
      </c>
      <c r="J32">
        <f t="shared" ca="1" si="30"/>
        <v>4.4209999999999999E-2</v>
      </c>
      <c r="K32">
        <f t="shared" ca="1" si="31"/>
        <v>4.4209999999999999E-2</v>
      </c>
      <c r="L32">
        <f t="shared" ca="1" si="32"/>
        <v>4.4209999999999999E-2</v>
      </c>
      <c r="M32">
        <f t="shared" ca="1" si="33"/>
        <v>4.4209999999999999E-2</v>
      </c>
      <c r="N32">
        <f t="shared" ca="1" si="34"/>
        <v>4.4209999999999999E-2</v>
      </c>
      <c r="O32">
        <f t="shared" ca="1" si="35"/>
        <v>4.4209999999999999E-2</v>
      </c>
      <c r="P32">
        <f t="shared" ca="1" si="36"/>
        <v>4.4209999999999999E-2</v>
      </c>
      <c r="Q32">
        <f t="shared" ca="1" si="37"/>
        <v>4.4209999999999999E-2</v>
      </c>
      <c r="R32">
        <f t="shared" ca="1" si="38"/>
        <v>4.4209999999999999E-2</v>
      </c>
      <c r="S32">
        <f t="shared" ca="1" si="39"/>
        <v>4.4209999999999999E-2</v>
      </c>
      <c r="T32">
        <f t="shared" ca="1" si="40"/>
        <v>4.4209999999999999E-2</v>
      </c>
      <c r="U32">
        <f t="shared" ca="1" si="41"/>
        <v>4.4209999999999999E-2</v>
      </c>
      <c r="V32">
        <f t="shared" ca="1" si="42"/>
        <v>4.4209999999999999E-2</v>
      </c>
      <c r="W32">
        <f t="shared" ca="1" si="43"/>
        <v>4.4209999999999999E-2</v>
      </c>
      <c r="X32">
        <f t="shared" ca="1" si="44"/>
        <v>4.4209999999999999E-2</v>
      </c>
      <c r="Y32">
        <f t="shared" ca="1" si="45"/>
        <v>4.4209999999999999E-2</v>
      </c>
      <c r="Z32">
        <f t="shared" ca="1" si="46"/>
        <v>4.4209999999999999E-2</v>
      </c>
      <c r="AA32">
        <f t="shared" ca="1" si="46"/>
        <v>4.4209999999999999E-2</v>
      </c>
      <c r="AB32">
        <f t="shared" ca="1" si="46"/>
        <v>4.4209999999999999E-2</v>
      </c>
      <c r="AC32">
        <f t="shared" ca="1" si="46"/>
        <v>4.4209999999999999E-2</v>
      </c>
      <c r="AD32">
        <f t="shared" ca="1" si="46"/>
        <v>4.4209999999999999E-2</v>
      </c>
      <c r="AE32">
        <f t="shared" ca="1" si="46"/>
        <v>4.4209999999999999E-2</v>
      </c>
      <c r="AF32">
        <f t="shared" ca="1" si="46"/>
        <v>4.4209999999999999E-2</v>
      </c>
      <c r="AG32">
        <f t="shared" ca="1" si="46"/>
        <v>4.4209999999999999E-2</v>
      </c>
      <c r="AH32">
        <f t="shared" ca="1" si="46"/>
        <v>4.4209999999999999E-2</v>
      </c>
      <c r="AI32">
        <f t="shared" ca="1" si="46"/>
        <v>4.4209999999999999E-2</v>
      </c>
      <c r="AJ32">
        <f t="shared" ca="1" si="46"/>
        <v>4.4209999999999999E-2</v>
      </c>
    </row>
    <row r="33" spans="1:36">
      <c r="A33">
        <f t="shared" ca="1" si="24"/>
        <v>1</v>
      </c>
      <c r="B33" t="s">
        <v>51</v>
      </c>
      <c r="C33" t="str">
        <f ca="1">IF(D33="",OFFSET(Demand!D$3,A33,0),C32)</f>
        <v>D2RES</v>
      </c>
      <c r="D33" t="str" cm="1">
        <f t="array" aca="1" ref="D33" ca="1">IF(D32="",TS_DRC!$P$5,OFFSET(TS_DRC!P$5,RIGHT(D32,2),0,TRUE))</f>
        <v>TS29</v>
      </c>
      <c r="E33" t="str">
        <f t="shared" ca="1" si="25"/>
        <v>TS29</v>
      </c>
      <c r="F33">
        <f ca="1">SUMIF('[4]Res profile'!$Y$9:$Y$296,E33,'[4]Res profile'!$AC$9:$AC$296)</f>
        <v>4.3090000000000003E-2</v>
      </c>
      <c r="G33">
        <f t="shared" ca="1" si="27"/>
        <v>4.3090000000000003E-2</v>
      </c>
      <c r="H33">
        <f t="shared" ca="1" si="28"/>
        <v>4.3090000000000003E-2</v>
      </c>
      <c r="I33">
        <f t="shared" ca="1" si="29"/>
        <v>4.3090000000000003E-2</v>
      </c>
      <c r="J33">
        <f t="shared" ca="1" si="30"/>
        <v>4.3090000000000003E-2</v>
      </c>
      <c r="K33">
        <f t="shared" ca="1" si="31"/>
        <v>4.3090000000000003E-2</v>
      </c>
      <c r="L33">
        <f t="shared" ca="1" si="32"/>
        <v>4.3090000000000003E-2</v>
      </c>
      <c r="M33">
        <f t="shared" ca="1" si="33"/>
        <v>4.3090000000000003E-2</v>
      </c>
      <c r="N33">
        <f t="shared" ca="1" si="34"/>
        <v>4.3090000000000003E-2</v>
      </c>
      <c r="O33">
        <f t="shared" ca="1" si="35"/>
        <v>4.3090000000000003E-2</v>
      </c>
      <c r="P33">
        <f t="shared" ca="1" si="36"/>
        <v>4.3090000000000003E-2</v>
      </c>
      <c r="Q33">
        <f t="shared" ca="1" si="37"/>
        <v>4.3090000000000003E-2</v>
      </c>
      <c r="R33">
        <f t="shared" ca="1" si="38"/>
        <v>4.3090000000000003E-2</v>
      </c>
      <c r="S33">
        <f t="shared" ca="1" si="39"/>
        <v>4.3090000000000003E-2</v>
      </c>
      <c r="T33">
        <f t="shared" ca="1" si="40"/>
        <v>4.3090000000000003E-2</v>
      </c>
      <c r="U33">
        <f t="shared" ca="1" si="41"/>
        <v>4.3090000000000003E-2</v>
      </c>
      <c r="V33">
        <f t="shared" ca="1" si="42"/>
        <v>4.3090000000000003E-2</v>
      </c>
      <c r="W33">
        <f t="shared" ca="1" si="43"/>
        <v>4.3090000000000003E-2</v>
      </c>
      <c r="X33">
        <f t="shared" ca="1" si="44"/>
        <v>4.3090000000000003E-2</v>
      </c>
      <c r="Y33">
        <f t="shared" ca="1" si="45"/>
        <v>4.3090000000000003E-2</v>
      </c>
      <c r="Z33">
        <f t="shared" ca="1" si="46"/>
        <v>4.3090000000000003E-2</v>
      </c>
      <c r="AA33">
        <f t="shared" ca="1" si="46"/>
        <v>4.3090000000000003E-2</v>
      </c>
      <c r="AB33">
        <f t="shared" ca="1" si="46"/>
        <v>4.3090000000000003E-2</v>
      </c>
      <c r="AC33">
        <f t="shared" ca="1" si="46"/>
        <v>4.3090000000000003E-2</v>
      </c>
      <c r="AD33">
        <f t="shared" ca="1" si="46"/>
        <v>4.3090000000000003E-2</v>
      </c>
      <c r="AE33">
        <f t="shared" ca="1" si="46"/>
        <v>4.3090000000000003E-2</v>
      </c>
      <c r="AF33">
        <f t="shared" ca="1" si="46"/>
        <v>4.3090000000000003E-2</v>
      </c>
      <c r="AG33">
        <f t="shared" ca="1" si="46"/>
        <v>4.3090000000000003E-2</v>
      </c>
      <c r="AH33">
        <f t="shared" ca="1" si="46"/>
        <v>4.3090000000000003E-2</v>
      </c>
      <c r="AI33">
        <f t="shared" ca="1" si="46"/>
        <v>4.3090000000000003E-2</v>
      </c>
      <c r="AJ33">
        <f t="shared" ca="1" si="46"/>
        <v>4.3090000000000003E-2</v>
      </c>
    </row>
    <row r="34" spans="1:36">
      <c r="A34">
        <f t="shared" ca="1" si="24"/>
        <v>1</v>
      </c>
      <c r="B34" t="s">
        <v>51</v>
      </c>
      <c r="C34" t="str">
        <f ca="1">IF(D34="",OFFSET(Demand!D$3,A34,0),C33)</f>
        <v>D2RES</v>
      </c>
      <c r="D34" t="str" cm="1">
        <f t="array" aca="1" ref="D34" ca="1">IF(D33="",TS_DRC!$P$5,OFFSET(TS_DRC!P$5,RIGHT(D33,2),0,TRUE))</f>
        <v>TS30</v>
      </c>
      <c r="E34" t="str">
        <f t="shared" ca="1" si="25"/>
        <v>TS30</v>
      </c>
      <c r="F34">
        <f ca="1">SUMIF('[4]Res profile'!$Y$9:$Y$296,E34,'[4]Res profile'!$AC$9:$AC$296)</f>
        <v>1.5779999999999999E-2</v>
      </c>
      <c r="G34">
        <f t="shared" ca="1" si="27"/>
        <v>1.5779999999999999E-2</v>
      </c>
      <c r="H34">
        <f t="shared" ca="1" si="28"/>
        <v>1.5779999999999999E-2</v>
      </c>
      <c r="I34">
        <f t="shared" ca="1" si="29"/>
        <v>1.5779999999999999E-2</v>
      </c>
      <c r="J34">
        <f t="shared" ca="1" si="30"/>
        <v>1.5779999999999999E-2</v>
      </c>
      <c r="K34">
        <f t="shared" ca="1" si="31"/>
        <v>1.5779999999999999E-2</v>
      </c>
      <c r="L34">
        <f t="shared" ca="1" si="32"/>
        <v>1.5779999999999999E-2</v>
      </c>
      <c r="M34">
        <f t="shared" ca="1" si="33"/>
        <v>1.5779999999999999E-2</v>
      </c>
      <c r="N34">
        <f t="shared" ca="1" si="34"/>
        <v>1.5779999999999999E-2</v>
      </c>
      <c r="O34">
        <f t="shared" ca="1" si="35"/>
        <v>1.5779999999999999E-2</v>
      </c>
      <c r="P34">
        <f t="shared" ca="1" si="36"/>
        <v>1.5779999999999999E-2</v>
      </c>
      <c r="Q34">
        <f t="shared" ca="1" si="37"/>
        <v>1.5779999999999999E-2</v>
      </c>
      <c r="R34">
        <f t="shared" ca="1" si="38"/>
        <v>1.5779999999999999E-2</v>
      </c>
      <c r="S34">
        <f t="shared" ca="1" si="39"/>
        <v>1.5779999999999999E-2</v>
      </c>
      <c r="T34">
        <f t="shared" ca="1" si="40"/>
        <v>1.5779999999999999E-2</v>
      </c>
      <c r="U34">
        <f t="shared" ca="1" si="41"/>
        <v>1.5779999999999999E-2</v>
      </c>
      <c r="V34">
        <f t="shared" ca="1" si="42"/>
        <v>1.5779999999999999E-2</v>
      </c>
      <c r="W34">
        <f t="shared" ca="1" si="43"/>
        <v>1.5779999999999999E-2</v>
      </c>
      <c r="X34">
        <f t="shared" ca="1" si="44"/>
        <v>1.5779999999999999E-2</v>
      </c>
      <c r="Y34">
        <f t="shared" ca="1" si="45"/>
        <v>1.5779999999999999E-2</v>
      </c>
      <c r="Z34">
        <f t="shared" ca="1" si="46"/>
        <v>1.5779999999999999E-2</v>
      </c>
      <c r="AA34">
        <f t="shared" ca="1" si="46"/>
        <v>1.5779999999999999E-2</v>
      </c>
      <c r="AB34">
        <f t="shared" ca="1" si="46"/>
        <v>1.5779999999999999E-2</v>
      </c>
      <c r="AC34">
        <f t="shared" ca="1" si="46"/>
        <v>1.5779999999999999E-2</v>
      </c>
      <c r="AD34">
        <f t="shared" ca="1" si="46"/>
        <v>1.5779999999999999E-2</v>
      </c>
      <c r="AE34">
        <f t="shared" ca="1" si="46"/>
        <v>1.5779999999999999E-2</v>
      </c>
      <c r="AF34">
        <f t="shared" ca="1" si="46"/>
        <v>1.5779999999999999E-2</v>
      </c>
      <c r="AG34">
        <f t="shared" ca="1" si="46"/>
        <v>1.5779999999999999E-2</v>
      </c>
      <c r="AH34">
        <f t="shared" ca="1" si="46"/>
        <v>1.5779999999999999E-2</v>
      </c>
      <c r="AI34">
        <f t="shared" ca="1" si="46"/>
        <v>1.5779999999999999E-2</v>
      </c>
      <c r="AJ34">
        <f t="shared" ca="1" si="46"/>
        <v>1.5779999999999999E-2</v>
      </c>
    </row>
    <row r="35" spans="1:36">
      <c r="A35">
        <f t="shared" ca="1" si="24"/>
        <v>1</v>
      </c>
      <c r="B35" t="s">
        <v>51</v>
      </c>
      <c r="C35" t="str">
        <f ca="1">IF(D35="",OFFSET(Demand!D$3,A35,0),C34)</f>
        <v>D2RES</v>
      </c>
      <c r="D35" t="str" cm="1">
        <f t="array" aca="1" ref="D35" ca="1">IF(D34="",TS_DRC!$P$5,OFFSET(TS_DRC!P$5,RIGHT(D34,2),0,TRUE))</f>
        <v>TS31</v>
      </c>
      <c r="E35" t="str">
        <f t="shared" ca="1" si="25"/>
        <v>TS31</v>
      </c>
      <c r="F35">
        <f ca="1">SUMIF('[4]Res profile'!$Y$9:$Y$296,E35,'[4]Res profile'!$AC$9:$AC$296)</f>
        <v>2.3040000000000001E-2</v>
      </c>
      <c r="G35">
        <f t="shared" ca="1" si="27"/>
        <v>2.3040000000000001E-2</v>
      </c>
      <c r="H35">
        <f t="shared" ca="1" si="28"/>
        <v>2.3040000000000001E-2</v>
      </c>
      <c r="I35">
        <f t="shared" ca="1" si="29"/>
        <v>2.3040000000000001E-2</v>
      </c>
      <c r="J35">
        <f t="shared" ca="1" si="30"/>
        <v>2.3040000000000001E-2</v>
      </c>
      <c r="K35">
        <f t="shared" ca="1" si="31"/>
        <v>2.3040000000000001E-2</v>
      </c>
      <c r="L35">
        <f t="shared" ca="1" si="32"/>
        <v>2.3040000000000001E-2</v>
      </c>
      <c r="M35">
        <f t="shared" ca="1" si="33"/>
        <v>2.3040000000000001E-2</v>
      </c>
      <c r="N35">
        <f t="shared" ca="1" si="34"/>
        <v>2.3040000000000001E-2</v>
      </c>
      <c r="O35">
        <f t="shared" ca="1" si="35"/>
        <v>2.3040000000000001E-2</v>
      </c>
      <c r="P35">
        <f t="shared" ca="1" si="36"/>
        <v>2.3040000000000001E-2</v>
      </c>
      <c r="Q35">
        <f t="shared" ca="1" si="37"/>
        <v>2.3040000000000001E-2</v>
      </c>
      <c r="R35">
        <f t="shared" ca="1" si="38"/>
        <v>2.3040000000000001E-2</v>
      </c>
      <c r="S35">
        <f t="shared" ca="1" si="39"/>
        <v>2.3040000000000001E-2</v>
      </c>
      <c r="T35">
        <f t="shared" ca="1" si="40"/>
        <v>2.3040000000000001E-2</v>
      </c>
      <c r="U35">
        <f t="shared" ca="1" si="41"/>
        <v>2.3040000000000001E-2</v>
      </c>
      <c r="V35">
        <f t="shared" ca="1" si="42"/>
        <v>2.3040000000000001E-2</v>
      </c>
      <c r="W35">
        <f t="shared" ca="1" si="43"/>
        <v>2.3040000000000001E-2</v>
      </c>
      <c r="X35">
        <f t="shared" ca="1" si="44"/>
        <v>2.3040000000000001E-2</v>
      </c>
      <c r="Y35">
        <f t="shared" ca="1" si="45"/>
        <v>2.3040000000000001E-2</v>
      </c>
      <c r="Z35">
        <f t="shared" ca="1" si="46"/>
        <v>2.3040000000000001E-2</v>
      </c>
      <c r="AA35">
        <f t="shared" ca="1" si="46"/>
        <v>2.3040000000000001E-2</v>
      </c>
      <c r="AB35">
        <f t="shared" ca="1" si="46"/>
        <v>2.3040000000000001E-2</v>
      </c>
      <c r="AC35">
        <f t="shared" ca="1" si="46"/>
        <v>2.3040000000000001E-2</v>
      </c>
      <c r="AD35">
        <f t="shared" ca="1" si="46"/>
        <v>2.3040000000000001E-2</v>
      </c>
      <c r="AE35">
        <f t="shared" ca="1" si="46"/>
        <v>2.3040000000000001E-2</v>
      </c>
      <c r="AF35">
        <f t="shared" ca="1" si="46"/>
        <v>2.3040000000000001E-2</v>
      </c>
      <c r="AG35">
        <f t="shared" ca="1" si="46"/>
        <v>2.3040000000000001E-2</v>
      </c>
      <c r="AH35">
        <f t="shared" ca="1" si="46"/>
        <v>2.3040000000000001E-2</v>
      </c>
      <c r="AI35">
        <f t="shared" ca="1" si="46"/>
        <v>2.3040000000000001E-2</v>
      </c>
      <c r="AJ35">
        <f t="shared" ca="1" si="46"/>
        <v>2.3040000000000001E-2</v>
      </c>
    </row>
    <row r="36" spans="1:36">
      <c r="A36">
        <f t="shared" ca="1" si="24"/>
        <v>1</v>
      </c>
      <c r="B36" t="s">
        <v>51</v>
      </c>
      <c r="C36" t="str">
        <f ca="1">IF(D36="",OFFSET(Demand!D$3,A36,0),C35)</f>
        <v>D2RES</v>
      </c>
      <c r="D36" t="str" cm="1">
        <f t="array" aca="1" ref="D36" ca="1">IF(D35="",TS_DRC!$P$5,OFFSET(TS_DRC!P$5,RIGHT(D35,2),0,TRUE))</f>
        <v>TS32</v>
      </c>
      <c r="E36" t="str">
        <f t="shared" ca="1" si="25"/>
        <v>TS32</v>
      </c>
      <c r="F36">
        <f ca="1">SUMIF('[4]Res profile'!$Y$9:$Y$296,E36,'[4]Res profile'!$AC$9:$AC$296)</f>
        <v>1.01E-2</v>
      </c>
      <c r="G36">
        <f t="shared" ca="1" si="27"/>
        <v>1.01E-2</v>
      </c>
      <c r="H36">
        <f t="shared" ca="1" si="28"/>
        <v>1.01E-2</v>
      </c>
      <c r="I36">
        <f t="shared" ca="1" si="29"/>
        <v>1.01E-2</v>
      </c>
      <c r="J36">
        <f t="shared" ca="1" si="30"/>
        <v>1.01E-2</v>
      </c>
      <c r="K36">
        <f t="shared" ca="1" si="31"/>
        <v>1.01E-2</v>
      </c>
      <c r="L36">
        <f t="shared" ca="1" si="32"/>
        <v>1.01E-2</v>
      </c>
      <c r="M36">
        <f t="shared" ca="1" si="33"/>
        <v>1.01E-2</v>
      </c>
      <c r="N36">
        <f t="shared" ca="1" si="34"/>
        <v>1.01E-2</v>
      </c>
      <c r="O36">
        <f t="shared" ca="1" si="35"/>
        <v>1.01E-2</v>
      </c>
      <c r="P36">
        <f t="shared" ca="1" si="36"/>
        <v>1.01E-2</v>
      </c>
      <c r="Q36">
        <f t="shared" ca="1" si="37"/>
        <v>1.01E-2</v>
      </c>
      <c r="R36">
        <f t="shared" ca="1" si="38"/>
        <v>1.01E-2</v>
      </c>
      <c r="S36">
        <f t="shared" ca="1" si="39"/>
        <v>1.01E-2</v>
      </c>
      <c r="T36">
        <f t="shared" ca="1" si="40"/>
        <v>1.01E-2</v>
      </c>
      <c r="U36">
        <f t="shared" ca="1" si="41"/>
        <v>1.01E-2</v>
      </c>
      <c r="V36">
        <f t="shared" ca="1" si="42"/>
        <v>1.01E-2</v>
      </c>
      <c r="W36">
        <f t="shared" ca="1" si="43"/>
        <v>1.01E-2</v>
      </c>
      <c r="X36">
        <f t="shared" ca="1" si="44"/>
        <v>1.01E-2</v>
      </c>
      <c r="Y36">
        <f t="shared" ca="1" si="45"/>
        <v>1.01E-2</v>
      </c>
      <c r="Z36">
        <f t="shared" ca="1" si="46"/>
        <v>1.01E-2</v>
      </c>
      <c r="AA36">
        <f t="shared" ca="1" si="46"/>
        <v>1.01E-2</v>
      </c>
      <c r="AB36">
        <f t="shared" ca="1" si="46"/>
        <v>1.01E-2</v>
      </c>
      <c r="AC36">
        <f t="shared" ca="1" si="46"/>
        <v>1.01E-2</v>
      </c>
      <c r="AD36">
        <f t="shared" ca="1" si="46"/>
        <v>1.01E-2</v>
      </c>
      <c r="AE36">
        <f t="shared" ca="1" si="46"/>
        <v>1.01E-2</v>
      </c>
      <c r="AF36">
        <f t="shared" ca="1" si="46"/>
        <v>1.01E-2</v>
      </c>
      <c r="AG36">
        <f t="shared" ca="1" si="46"/>
        <v>1.01E-2</v>
      </c>
      <c r="AH36">
        <f t="shared" ca="1" si="46"/>
        <v>1.01E-2</v>
      </c>
      <c r="AI36">
        <f t="shared" ca="1" si="46"/>
        <v>1.01E-2</v>
      </c>
      <c r="AJ36">
        <f t="shared" ca="1" si="46"/>
        <v>1.01E-2</v>
      </c>
    </row>
    <row r="37" spans="1:36">
      <c r="A37">
        <f t="shared" ca="1" si="24"/>
        <v>1</v>
      </c>
      <c r="B37" t="s">
        <v>51</v>
      </c>
      <c r="C37" t="str">
        <f ca="1">IF(D37="",OFFSET(Demand!D$3,A37,0),C36)</f>
        <v>D2RES</v>
      </c>
      <c r="D37" t="str" cm="1">
        <f t="array" aca="1" ref="D37" ca="1">IF(D36="",TS_DRC!$P$5,OFFSET(TS_DRC!P$5,RIGHT(D36,2),0,TRUE))</f>
        <v>TS33</v>
      </c>
      <c r="E37" t="str">
        <f t="shared" ca="1" si="25"/>
        <v>TS33</v>
      </c>
      <c r="F37">
        <f ca="1">SUMIF('[4]Res profile'!$Y$9:$Y$296,E37,'[4]Res profile'!$AC$9:$AC$296)</f>
        <v>1.3939999999999999E-2</v>
      </c>
      <c r="G37">
        <f t="shared" ca="1" si="27"/>
        <v>1.3939999999999999E-2</v>
      </c>
      <c r="H37">
        <f t="shared" ca="1" si="28"/>
        <v>1.3939999999999999E-2</v>
      </c>
      <c r="I37">
        <f t="shared" ca="1" si="29"/>
        <v>1.3939999999999999E-2</v>
      </c>
      <c r="J37">
        <f t="shared" ca="1" si="30"/>
        <v>1.3939999999999999E-2</v>
      </c>
      <c r="K37">
        <f t="shared" ca="1" si="31"/>
        <v>1.3939999999999999E-2</v>
      </c>
      <c r="L37">
        <f t="shared" ca="1" si="32"/>
        <v>1.3939999999999999E-2</v>
      </c>
      <c r="M37">
        <f t="shared" ca="1" si="33"/>
        <v>1.3939999999999999E-2</v>
      </c>
      <c r="N37">
        <f t="shared" ca="1" si="34"/>
        <v>1.3939999999999999E-2</v>
      </c>
      <c r="O37">
        <f t="shared" ca="1" si="35"/>
        <v>1.3939999999999999E-2</v>
      </c>
      <c r="P37">
        <f t="shared" ca="1" si="36"/>
        <v>1.3939999999999999E-2</v>
      </c>
      <c r="Q37">
        <f t="shared" ca="1" si="37"/>
        <v>1.3939999999999999E-2</v>
      </c>
      <c r="R37">
        <f t="shared" ca="1" si="38"/>
        <v>1.3939999999999999E-2</v>
      </c>
      <c r="S37">
        <f t="shared" ca="1" si="39"/>
        <v>1.3939999999999999E-2</v>
      </c>
      <c r="T37">
        <f t="shared" ca="1" si="40"/>
        <v>1.3939999999999999E-2</v>
      </c>
      <c r="U37">
        <f t="shared" ca="1" si="41"/>
        <v>1.3939999999999999E-2</v>
      </c>
      <c r="V37">
        <f t="shared" ca="1" si="42"/>
        <v>1.3939999999999999E-2</v>
      </c>
      <c r="W37">
        <f t="shared" ca="1" si="43"/>
        <v>1.3939999999999999E-2</v>
      </c>
      <c r="X37">
        <f t="shared" ca="1" si="44"/>
        <v>1.3939999999999999E-2</v>
      </c>
      <c r="Y37">
        <f t="shared" ca="1" si="45"/>
        <v>1.3939999999999999E-2</v>
      </c>
      <c r="Z37">
        <f t="shared" ca="1" si="46"/>
        <v>1.3939999999999999E-2</v>
      </c>
      <c r="AA37">
        <f t="shared" ca="1" si="46"/>
        <v>1.3939999999999999E-2</v>
      </c>
      <c r="AB37">
        <f t="shared" ca="1" si="46"/>
        <v>1.3939999999999999E-2</v>
      </c>
      <c r="AC37">
        <f t="shared" ca="1" si="46"/>
        <v>1.3939999999999999E-2</v>
      </c>
      <c r="AD37">
        <f t="shared" ca="1" si="46"/>
        <v>1.3939999999999999E-2</v>
      </c>
      <c r="AE37">
        <f t="shared" ca="1" si="46"/>
        <v>1.3939999999999999E-2</v>
      </c>
      <c r="AF37">
        <f t="shared" ca="1" si="46"/>
        <v>1.3939999999999999E-2</v>
      </c>
      <c r="AG37">
        <f t="shared" ca="1" si="46"/>
        <v>1.3939999999999999E-2</v>
      </c>
      <c r="AH37">
        <f t="shared" ca="1" si="46"/>
        <v>1.3939999999999999E-2</v>
      </c>
      <c r="AI37">
        <f t="shared" ca="1" si="46"/>
        <v>1.3939999999999999E-2</v>
      </c>
      <c r="AJ37">
        <f t="shared" ca="1" si="46"/>
        <v>1.3939999999999999E-2</v>
      </c>
    </row>
    <row r="38" spans="1:36">
      <c r="A38">
        <f t="shared" ca="1" si="24"/>
        <v>1</v>
      </c>
      <c r="B38" t="s">
        <v>51</v>
      </c>
      <c r="C38" t="str">
        <f ca="1">IF(D38="",OFFSET(Demand!D$3,A38,0),C37)</f>
        <v>D2RES</v>
      </c>
      <c r="D38" t="str" cm="1">
        <f t="array" aca="1" ref="D38" ca="1">IF(D37="",TS_DRC!$P$5,OFFSET(TS_DRC!P$5,RIGHT(D37,2),0,TRUE))</f>
        <v>TS34</v>
      </c>
      <c r="E38" t="str">
        <f t="shared" ca="1" si="25"/>
        <v>TS34</v>
      </c>
      <c r="F38">
        <f ca="1">SUMIF('[4]Res profile'!$Y$9:$Y$296,E38,'[4]Res profile'!$AC$9:$AC$296)</f>
        <v>1.6310000000000002E-2</v>
      </c>
      <c r="G38">
        <f t="shared" ca="1" si="27"/>
        <v>1.6310000000000002E-2</v>
      </c>
      <c r="H38">
        <f t="shared" ca="1" si="28"/>
        <v>1.6310000000000002E-2</v>
      </c>
      <c r="I38">
        <f t="shared" ca="1" si="29"/>
        <v>1.6310000000000002E-2</v>
      </c>
      <c r="J38">
        <f t="shared" ca="1" si="30"/>
        <v>1.6310000000000002E-2</v>
      </c>
      <c r="K38">
        <f t="shared" ca="1" si="31"/>
        <v>1.6310000000000002E-2</v>
      </c>
      <c r="L38">
        <f t="shared" ca="1" si="32"/>
        <v>1.6310000000000002E-2</v>
      </c>
      <c r="M38">
        <f t="shared" ca="1" si="33"/>
        <v>1.6310000000000002E-2</v>
      </c>
      <c r="N38">
        <f t="shared" ca="1" si="34"/>
        <v>1.6310000000000002E-2</v>
      </c>
      <c r="O38">
        <f t="shared" ca="1" si="35"/>
        <v>1.6310000000000002E-2</v>
      </c>
      <c r="P38">
        <f t="shared" ca="1" si="36"/>
        <v>1.6310000000000002E-2</v>
      </c>
      <c r="Q38">
        <f t="shared" ca="1" si="37"/>
        <v>1.6310000000000002E-2</v>
      </c>
      <c r="R38">
        <f t="shared" ca="1" si="38"/>
        <v>1.6310000000000002E-2</v>
      </c>
      <c r="S38">
        <f t="shared" ca="1" si="39"/>
        <v>1.6310000000000002E-2</v>
      </c>
      <c r="T38">
        <f t="shared" ca="1" si="40"/>
        <v>1.6310000000000002E-2</v>
      </c>
      <c r="U38">
        <f t="shared" ca="1" si="41"/>
        <v>1.6310000000000002E-2</v>
      </c>
      <c r="V38">
        <f t="shared" ca="1" si="42"/>
        <v>1.6310000000000002E-2</v>
      </c>
      <c r="W38">
        <f t="shared" ca="1" si="43"/>
        <v>1.6310000000000002E-2</v>
      </c>
      <c r="X38">
        <f t="shared" ca="1" si="44"/>
        <v>1.6310000000000002E-2</v>
      </c>
      <c r="Y38">
        <f t="shared" ca="1" si="45"/>
        <v>1.6310000000000002E-2</v>
      </c>
      <c r="Z38">
        <f t="shared" ca="1" si="46"/>
        <v>1.6310000000000002E-2</v>
      </c>
      <c r="AA38">
        <f t="shared" ca="1" si="46"/>
        <v>1.6310000000000002E-2</v>
      </c>
      <c r="AB38">
        <f t="shared" ca="1" si="46"/>
        <v>1.6310000000000002E-2</v>
      </c>
      <c r="AC38">
        <f t="shared" ca="1" si="46"/>
        <v>1.6310000000000002E-2</v>
      </c>
      <c r="AD38">
        <f t="shared" ca="1" si="46"/>
        <v>1.6310000000000002E-2</v>
      </c>
      <c r="AE38">
        <f t="shared" ca="1" si="46"/>
        <v>1.6310000000000002E-2</v>
      </c>
      <c r="AF38">
        <f t="shared" ca="1" si="46"/>
        <v>1.6310000000000002E-2</v>
      </c>
      <c r="AG38">
        <f t="shared" ca="1" si="46"/>
        <v>1.6310000000000002E-2</v>
      </c>
      <c r="AH38">
        <f t="shared" ca="1" si="46"/>
        <v>1.6310000000000002E-2</v>
      </c>
      <c r="AI38">
        <f t="shared" ca="1" si="46"/>
        <v>1.6310000000000002E-2</v>
      </c>
      <c r="AJ38">
        <f t="shared" ca="1" si="46"/>
        <v>1.6310000000000002E-2</v>
      </c>
    </row>
    <row r="39" spans="1:36">
      <c r="A39">
        <f t="shared" ca="1" si="24"/>
        <v>1</v>
      </c>
      <c r="B39" t="s">
        <v>51</v>
      </c>
      <c r="C39" t="str">
        <f ca="1">IF(D39="",OFFSET(Demand!D$3,A39,0),C38)</f>
        <v>D2RES</v>
      </c>
      <c r="D39" t="str" cm="1">
        <f t="array" aca="1" ref="D39" ca="1">IF(D38="",TS_DRC!$P$5,OFFSET(TS_DRC!P$5,RIGHT(D38,2),0,TRUE))</f>
        <v>TS35</v>
      </c>
      <c r="E39" t="str">
        <f t="shared" ca="1" si="25"/>
        <v>TS35</v>
      </c>
      <c r="F39">
        <f ca="1">SUMIF('[4]Res profile'!$Y$9:$Y$296,E39,'[4]Res profile'!$AC$9:$AC$296)</f>
        <v>3.5409999999999997E-2</v>
      </c>
      <c r="G39">
        <f t="shared" ca="1" si="27"/>
        <v>3.5409999999999997E-2</v>
      </c>
      <c r="H39">
        <f t="shared" ca="1" si="28"/>
        <v>3.5409999999999997E-2</v>
      </c>
      <c r="I39">
        <f t="shared" ca="1" si="29"/>
        <v>3.5409999999999997E-2</v>
      </c>
      <c r="J39">
        <f t="shared" ca="1" si="30"/>
        <v>3.5409999999999997E-2</v>
      </c>
      <c r="K39">
        <f t="shared" ca="1" si="31"/>
        <v>3.5409999999999997E-2</v>
      </c>
      <c r="L39">
        <f t="shared" ca="1" si="32"/>
        <v>3.5409999999999997E-2</v>
      </c>
      <c r="M39">
        <f t="shared" ca="1" si="33"/>
        <v>3.5409999999999997E-2</v>
      </c>
      <c r="N39">
        <f t="shared" ca="1" si="34"/>
        <v>3.5409999999999997E-2</v>
      </c>
      <c r="O39">
        <f t="shared" ca="1" si="35"/>
        <v>3.5409999999999997E-2</v>
      </c>
      <c r="P39">
        <f t="shared" ca="1" si="36"/>
        <v>3.5409999999999997E-2</v>
      </c>
      <c r="Q39">
        <f t="shared" ca="1" si="37"/>
        <v>3.5409999999999997E-2</v>
      </c>
      <c r="R39">
        <f t="shared" ca="1" si="38"/>
        <v>3.5409999999999997E-2</v>
      </c>
      <c r="S39">
        <f t="shared" ca="1" si="39"/>
        <v>3.5409999999999997E-2</v>
      </c>
      <c r="T39">
        <f t="shared" ca="1" si="40"/>
        <v>3.5409999999999997E-2</v>
      </c>
      <c r="U39">
        <f t="shared" ca="1" si="41"/>
        <v>3.5409999999999997E-2</v>
      </c>
      <c r="V39">
        <f t="shared" ca="1" si="42"/>
        <v>3.5409999999999997E-2</v>
      </c>
      <c r="W39">
        <f t="shared" ca="1" si="43"/>
        <v>3.5409999999999997E-2</v>
      </c>
      <c r="X39">
        <f t="shared" ca="1" si="44"/>
        <v>3.5409999999999997E-2</v>
      </c>
      <c r="Y39">
        <f t="shared" ca="1" si="45"/>
        <v>3.5409999999999997E-2</v>
      </c>
      <c r="Z39">
        <f t="shared" ca="1" si="46"/>
        <v>3.5409999999999997E-2</v>
      </c>
      <c r="AA39">
        <f t="shared" ca="1" si="46"/>
        <v>3.5409999999999997E-2</v>
      </c>
      <c r="AB39">
        <f t="shared" ca="1" si="46"/>
        <v>3.5409999999999997E-2</v>
      </c>
      <c r="AC39">
        <f t="shared" ca="1" si="46"/>
        <v>3.5409999999999997E-2</v>
      </c>
      <c r="AD39">
        <f t="shared" ca="1" si="46"/>
        <v>3.5409999999999997E-2</v>
      </c>
      <c r="AE39">
        <f t="shared" ca="1" si="46"/>
        <v>3.5409999999999997E-2</v>
      </c>
      <c r="AF39">
        <f t="shared" ca="1" si="46"/>
        <v>3.5409999999999997E-2</v>
      </c>
      <c r="AG39">
        <f t="shared" ca="1" si="46"/>
        <v>3.5409999999999997E-2</v>
      </c>
      <c r="AH39">
        <f t="shared" ca="1" si="46"/>
        <v>3.5409999999999997E-2</v>
      </c>
      <c r="AI39">
        <f t="shared" ca="1" si="46"/>
        <v>3.5409999999999997E-2</v>
      </c>
      <c r="AJ39">
        <f t="shared" ca="1" si="46"/>
        <v>3.5409999999999997E-2</v>
      </c>
    </row>
    <row r="40" spans="1:36">
      <c r="A40">
        <f t="shared" ca="1" si="24"/>
        <v>1</v>
      </c>
      <c r="B40" t="s">
        <v>51</v>
      </c>
      <c r="C40" t="str">
        <f ca="1">IF(D40="",OFFSET(Demand!D$3,A40,0),C39)</f>
        <v>D2RES</v>
      </c>
      <c r="D40" t="str" cm="1">
        <f t="array" aca="1" ref="D40" ca="1">IF(D39="",TS_DRC!$P$5,OFFSET(TS_DRC!P$5,RIGHT(D39,2),0,TRUE))</f>
        <v>TS36</v>
      </c>
      <c r="E40" t="str">
        <f t="shared" ca="1" si="25"/>
        <v>TS36</v>
      </c>
      <c r="F40">
        <f ca="1">SUMIF('[4]Res profile'!$Y$9:$Y$296,E40,'[4]Res profile'!$AC$9:$AC$296)</f>
        <v>2.477E-2</v>
      </c>
      <c r="G40">
        <f t="shared" ca="1" si="27"/>
        <v>2.477E-2</v>
      </c>
      <c r="H40">
        <f t="shared" ca="1" si="28"/>
        <v>2.477E-2</v>
      </c>
      <c r="I40">
        <f t="shared" ca="1" si="29"/>
        <v>2.477E-2</v>
      </c>
      <c r="J40">
        <f t="shared" ca="1" si="30"/>
        <v>2.477E-2</v>
      </c>
      <c r="K40">
        <f t="shared" ca="1" si="31"/>
        <v>2.477E-2</v>
      </c>
      <c r="L40">
        <f t="shared" ca="1" si="32"/>
        <v>2.477E-2</v>
      </c>
      <c r="M40">
        <f t="shared" ca="1" si="33"/>
        <v>2.477E-2</v>
      </c>
      <c r="N40">
        <f t="shared" ca="1" si="34"/>
        <v>2.477E-2</v>
      </c>
      <c r="O40">
        <f t="shared" ca="1" si="35"/>
        <v>2.477E-2</v>
      </c>
      <c r="P40">
        <f t="shared" ca="1" si="36"/>
        <v>2.477E-2</v>
      </c>
      <c r="Q40">
        <f t="shared" ca="1" si="37"/>
        <v>2.477E-2</v>
      </c>
      <c r="R40">
        <f t="shared" ca="1" si="38"/>
        <v>2.477E-2</v>
      </c>
      <c r="S40">
        <f t="shared" ca="1" si="39"/>
        <v>2.477E-2</v>
      </c>
      <c r="T40">
        <f t="shared" ca="1" si="40"/>
        <v>2.477E-2</v>
      </c>
      <c r="U40">
        <f t="shared" ca="1" si="41"/>
        <v>2.477E-2</v>
      </c>
      <c r="V40">
        <f t="shared" ca="1" si="42"/>
        <v>2.477E-2</v>
      </c>
      <c r="W40">
        <f t="shared" ca="1" si="43"/>
        <v>2.477E-2</v>
      </c>
      <c r="X40">
        <f t="shared" ca="1" si="44"/>
        <v>2.477E-2</v>
      </c>
      <c r="Y40">
        <f t="shared" ca="1" si="45"/>
        <v>2.477E-2</v>
      </c>
      <c r="Z40">
        <f t="shared" ca="1" si="46"/>
        <v>2.477E-2</v>
      </c>
      <c r="AA40">
        <f t="shared" ca="1" si="46"/>
        <v>2.477E-2</v>
      </c>
      <c r="AB40">
        <f t="shared" ca="1" si="46"/>
        <v>2.477E-2</v>
      </c>
      <c r="AC40">
        <f t="shared" ca="1" si="46"/>
        <v>2.477E-2</v>
      </c>
      <c r="AD40">
        <f t="shared" ca="1" si="46"/>
        <v>2.477E-2</v>
      </c>
      <c r="AE40">
        <f t="shared" ca="1" si="46"/>
        <v>2.477E-2</v>
      </c>
      <c r="AF40">
        <f t="shared" ca="1" si="46"/>
        <v>2.477E-2</v>
      </c>
      <c r="AG40">
        <f t="shared" ca="1" si="46"/>
        <v>2.477E-2</v>
      </c>
      <c r="AH40">
        <f t="shared" ca="1" si="46"/>
        <v>2.477E-2</v>
      </c>
      <c r="AI40">
        <f t="shared" ca="1" si="46"/>
        <v>2.477E-2</v>
      </c>
      <c r="AJ40">
        <f t="shared" ca="1" si="46"/>
        <v>2.477E-2</v>
      </c>
    </row>
    <row r="41" spans="1:36">
      <c r="A41">
        <f t="shared" ca="1" si="24"/>
        <v>1</v>
      </c>
      <c r="B41" t="s">
        <v>51</v>
      </c>
      <c r="C41" t="str">
        <f ca="1">IF(D41="",OFFSET(Demand!D$3,A41,0),C40)</f>
        <v>D2RES</v>
      </c>
      <c r="D41" t="str" cm="1">
        <f t="array" aca="1" ref="D41" ca="1">IF(D40="",TS_DRC!$P$5,OFFSET(TS_DRC!P$5,RIGHT(D40,2),0,TRUE))</f>
        <v>TS37</v>
      </c>
      <c r="E41" t="str">
        <f t="shared" ca="1" si="25"/>
        <v>TS37</v>
      </c>
      <c r="F41">
        <f ca="1">SUMIF('[4]Res profile'!$Y$9:$Y$296,E41,'[4]Res profile'!$AC$9:$AC$296)</f>
        <v>2.273E-2</v>
      </c>
      <c r="G41">
        <f t="shared" ca="1" si="27"/>
        <v>2.273E-2</v>
      </c>
      <c r="H41">
        <f t="shared" ca="1" si="28"/>
        <v>2.273E-2</v>
      </c>
      <c r="I41">
        <f t="shared" ca="1" si="29"/>
        <v>2.273E-2</v>
      </c>
      <c r="J41">
        <f t="shared" ca="1" si="30"/>
        <v>2.273E-2</v>
      </c>
      <c r="K41">
        <f t="shared" ca="1" si="31"/>
        <v>2.273E-2</v>
      </c>
      <c r="L41">
        <f t="shared" ca="1" si="32"/>
        <v>2.273E-2</v>
      </c>
      <c r="M41">
        <f t="shared" ca="1" si="33"/>
        <v>2.273E-2</v>
      </c>
      <c r="N41">
        <f t="shared" ca="1" si="34"/>
        <v>2.273E-2</v>
      </c>
      <c r="O41">
        <f t="shared" ca="1" si="35"/>
        <v>2.273E-2</v>
      </c>
      <c r="P41">
        <f t="shared" ca="1" si="36"/>
        <v>2.273E-2</v>
      </c>
      <c r="Q41">
        <f t="shared" ca="1" si="37"/>
        <v>2.273E-2</v>
      </c>
      <c r="R41">
        <f t="shared" ca="1" si="38"/>
        <v>2.273E-2</v>
      </c>
      <c r="S41">
        <f t="shared" ca="1" si="39"/>
        <v>2.273E-2</v>
      </c>
      <c r="T41">
        <f t="shared" ca="1" si="40"/>
        <v>2.273E-2</v>
      </c>
      <c r="U41">
        <f t="shared" ca="1" si="41"/>
        <v>2.273E-2</v>
      </c>
      <c r="V41">
        <f t="shared" ca="1" si="42"/>
        <v>2.273E-2</v>
      </c>
      <c r="W41">
        <f t="shared" ca="1" si="43"/>
        <v>2.273E-2</v>
      </c>
      <c r="X41">
        <f t="shared" ca="1" si="44"/>
        <v>2.273E-2</v>
      </c>
      <c r="Y41">
        <f t="shared" ca="1" si="45"/>
        <v>2.273E-2</v>
      </c>
      <c r="Z41">
        <f t="shared" ca="1" si="46"/>
        <v>2.273E-2</v>
      </c>
      <c r="AA41">
        <f t="shared" ca="1" si="46"/>
        <v>2.273E-2</v>
      </c>
      <c r="AB41">
        <f t="shared" ca="1" si="46"/>
        <v>2.273E-2</v>
      </c>
      <c r="AC41">
        <f t="shared" ca="1" si="46"/>
        <v>2.273E-2</v>
      </c>
      <c r="AD41">
        <f t="shared" ca="1" si="46"/>
        <v>2.273E-2</v>
      </c>
      <c r="AE41">
        <f t="shared" ca="1" si="46"/>
        <v>2.273E-2</v>
      </c>
      <c r="AF41">
        <f t="shared" ca="1" si="46"/>
        <v>2.273E-2</v>
      </c>
      <c r="AG41">
        <f t="shared" ca="1" si="46"/>
        <v>2.273E-2</v>
      </c>
      <c r="AH41">
        <f t="shared" ca="1" si="46"/>
        <v>2.273E-2</v>
      </c>
      <c r="AI41">
        <f t="shared" ca="1" si="46"/>
        <v>2.273E-2</v>
      </c>
      <c r="AJ41">
        <f t="shared" ca="1" si="46"/>
        <v>2.273E-2</v>
      </c>
    </row>
    <row r="42" spans="1:36">
      <c r="A42">
        <f t="shared" ca="1" si="24"/>
        <v>1</v>
      </c>
      <c r="B42" t="s">
        <v>51</v>
      </c>
      <c r="C42" t="str">
        <f ca="1">IF(D42="",OFFSET(Demand!D$3,A42,0),C41)</f>
        <v>D2RES</v>
      </c>
      <c r="D42" t="str" cm="1">
        <f t="array" aca="1" ref="D42" ca="1">IF(D41="",TS_DRC!$P$5,OFFSET(TS_DRC!P$5,RIGHT(D41,2),0,TRUE))</f>
        <v>TS38</v>
      </c>
      <c r="E42" t="str">
        <f t="shared" ca="1" si="25"/>
        <v>TS38</v>
      </c>
      <c r="F42">
        <f ca="1">SUMIF('[4]Res profile'!$Y$9:$Y$296,E42,'[4]Res profile'!$AC$9:$AC$296)</f>
        <v>4.308E-2</v>
      </c>
      <c r="G42">
        <f t="shared" ca="1" si="27"/>
        <v>4.308E-2</v>
      </c>
      <c r="H42">
        <f t="shared" ca="1" si="28"/>
        <v>4.308E-2</v>
      </c>
      <c r="I42">
        <f t="shared" ca="1" si="29"/>
        <v>4.308E-2</v>
      </c>
      <c r="J42">
        <f t="shared" ca="1" si="30"/>
        <v>4.308E-2</v>
      </c>
      <c r="K42">
        <f t="shared" ca="1" si="31"/>
        <v>4.308E-2</v>
      </c>
      <c r="L42">
        <f t="shared" ca="1" si="32"/>
        <v>4.308E-2</v>
      </c>
      <c r="M42">
        <f t="shared" ca="1" si="33"/>
        <v>4.308E-2</v>
      </c>
      <c r="N42">
        <f t="shared" ca="1" si="34"/>
        <v>4.308E-2</v>
      </c>
      <c r="O42">
        <f t="shared" ca="1" si="35"/>
        <v>4.308E-2</v>
      </c>
      <c r="P42">
        <f t="shared" ca="1" si="36"/>
        <v>4.308E-2</v>
      </c>
      <c r="Q42">
        <f t="shared" ca="1" si="37"/>
        <v>4.308E-2</v>
      </c>
      <c r="R42">
        <f t="shared" ca="1" si="38"/>
        <v>4.308E-2</v>
      </c>
      <c r="S42">
        <f t="shared" ca="1" si="39"/>
        <v>4.308E-2</v>
      </c>
      <c r="T42">
        <f t="shared" ca="1" si="40"/>
        <v>4.308E-2</v>
      </c>
      <c r="U42">
        <f t="shared" ca="1" si="41"/>
        <v>4.308E-2</v>
      </c>
      <c r="V42">
        <f t="shared" ca="1" si="42"/>
        <v>4.308E-2</v>
      </c>
      <c r="W42">
        <f t="shared" ca="1" si="43"/>
        <v>4.308E-2</v>
      </c>
      <c r="X42">
        <f t="shared" ca="1" si="44"/>
        <v>4.308E-2</v>
      </c>
      <c r="Y42">
        <f t="shared" ca="1" si="45"/>
        <v>4.308E-2</v>
      </c>
      <c r="Z42">
        <f t="shared" ca="1" si="46"/>
        <v>4.308E-2</v>
      </c>
      <c r="AA42">
        <f t="shared" ca="1" si="46"/>
        <v>4.308E-2</v>
      </c>
      <c r="AB42">
        <f t="shared" ca="1" si="46"/>
        <v>4.308E-2</v>
      </c>
      <c r="AC42">
        <f t="shared" ca="1" si="46"/>
        <v>4.308E-2</v>
      </c>
      <c r="AD42">
        <f t="shared" ca="1" si="46"/>
        <v>4.308E-2</v>
      </c>
      <c r="AE42">
        <f t="shared" ca="1" si="46"/>
        <v>4.308E-2</v>
      </c>
      <c r="AF42">
        <f t="shared" ca="1" si="46"/>
        <v>4.308E-2</v>
      </c>
      <c r="AG42">
        <f t="shared" ca="1" si="46"/>
        <v>4.308E-2</v>
      </c>
      <c r="AH42">
        <f t="shared" ca="1" si="46"/>
        <v>4.308E-2</v>
      </c>
      <c r="AI42">
        <f t="shared" ca="1" si="46"/>
        <v>4.308E-2</v>
      </c>
      <c r="AJ42">
        <f t="shared" ca="1" si="46"/>
        <v>4.308E-2</v>
      </c>
    </row>
    <row r="43" spans="1:36">
      <c r="A43">
        <f t="shared" ca="1" si="24"/>
        <v>1</v>
      </c>
      <c r="B43" t="s">
        <v>51</v>
      </c>
      <c r="C43" t="str">
        <f ca="1">IF(D43="",OFFSET(Demand!D$3,A43,0),C42)</f>
        <v>D2RES</v>
      </c>
      <c r="D43" t="str" cm="1">
        <f t="array" aca="1" ref="D43" ca="1">IF(D42="",TS_DRC!$P$5,OFFSET(TS_DRC!P$5,RIGHT(D42,2),0,TRUE))</f>
        <v>TS39</v>
      </c>
      <c r="E43" t="str">
        <f t="shared" ca="1" si="25"/>
        <v>TS39</v>
      </c>
      <c r="F43">
        <f ca="1">SUMIF('[4]Res profile'!$Y$9:$Y$296,E43,'[4]Res profile'!$AC$9:$AC$296)</f>
        <v>4.197E-2</v>
      </c>
      <c r="G43">
        <f t="shared" ca="1" si="27"/>
        <v>4.197E-2</v>
      </c>
      <c r="H43">
        <f t="shared" ca="1" si="28"/>
        <v>4.197E-2</v>
      </c>
      <c r="I43">
        <f t="shared" ca="1" si="29"/>
        <v>4.197E-2</v>
      </c>
      <c r="J43">
        <f t="shared" ca="1" si="30"/>
        <v>4.197E-2</v>
      </c>
      <c r="K43">
        <f t="shared" ca="1" si="31"/>
        <v>4.197E-2</v>
      </c>
      <c r="L43">
        <f t="shared" ca="1" si="32"/>
        <v>4.197E-2</v>
      </c>
      <c r="M43">
        <f t="shared" ca="1" si="33"/>
        <v>4.197E-2</v>
      </c>
      <c r="N43">
        <f t="shared" ca="1" si="34"/>
        <v>4.197E-2</v>
      </c>
      <c r="O43">
        <f t="shared" ca="1" si="35"/>
        <v>4.197E-2</v>
      </c>
      <c r="P43">
        <f t="shared" ca="1" si="36"/>
        <v>4.197E-2</v>
      </c>
      <c r="Q43">
        <f t="shared" ca="1" si="37"/>
        <v>4.197E-2</v>
      </c>
      <c r="R43">
        <f t="shared" ca="1" si="38"/>
        <v>4.197E-2</v>
      </c>
      <c r="S43">
        <f t="shared" ca="1" si="39"/>
        <v>4.197E-2</v>
      </c>
      <c r="T43">
        <f t="shared" ca="1" si="40"/>
        <v>4.197E-2</v>
      </c>
      <c r="U43">
        <f t="shared" ca="1" si="41"/>
        <v>4.197E-2</v>
      </c>
      <c r="V43">
        <f t="shared" ca="1" si="42"/>
        <v>4.197E-2</v>
      </c>
      <c r="W43">
        <f t="shared" ca="1" si="43"/>
        <v>4.197E-2</v>
      </c>
      <c r="X43">
        <f t="shared" ca="1" si="44"/>
        <v>4.197E-2</v>
      </c>
      <c r="Y43">
        <f t="shared" ca="1" si="45"/>
        <v>4.197E-2</v>
      </c>
      <c r="Z43">
        <f t="shared" ca="1" si="46"/>
        <v>4.197E-2</v>
      </c>
      <c r="AA43">
        <f t="shared" ca="1" si="46"/>
        <v>4.197E-2</v>
      </c>
      <c r="AB43">
        <f t="shared" ca="1" si="46"/>
        <v>4.197E-2</v>
      </c>
      <c r="AC43">
        <f t="shared" ca="1" si="46"/>
        <v>4.197E-2</v>
      </c>
      <c r="AD43">
        <f t="shared" ca="1" si="46"/>
        <v>4.197E-2</v>
      </c>
      <c r="AE43">
        <f t="shared" ca="1" si="46"/>
        <v>4.197E-2</v>
      </c>
      <c r="AF43">
        <f t="shared" ca="1" si="46"/>
        <v>4.197E-2</v>
      </c>
      <c r="AG43">
        <f t="shared" ca="1" si="46"/>
        <v>4.197E-2</v>
      </c>
      <c r="AH43">
        <f t="shared" ca="1" si="46"/>
        <v>4.197E-2</v>
      </c>
      <c r="AI43">
        <f t="shared" ca="1" si="46"/>
        <v>4.197E-2</v>
      </c>
      <c r="AJ43">
        <f t="shared" ca="1" si="46"/>
        <v>4.197E-2</v>
      </c>
    </row>
    <row r="44" spans="1:36">
      <c r="A44">
        <f t="shared" ca="1" si="24"/>
        <v>1</v>
      </c>
      <c r="B44" t="s">
        <v>51</v>
      </c>
      <c r="C44" t="str">
        <f ca="1">IF(D44="",OFFSET(Demand!D$3,A44,0),C43)</f>
        <v>D2RES</v>
      </c>
      <c r="D44" t="str" cm="1">
        <f t="array" aca="1" ref="D44" ca="1">IF(D43="",TS_DRC!$P$5,OFFSET(TS_DRC!P$5,RIGHT(D43,2),0,TRUE))</f>
        <v>TS40</v>
      </c>
      <c r="E44" t="str">
        <f t="shared" ca="1" si="25"/>
        <v>TS40</v>
      </c>
      <c r="F44">
        <f ca="1">SUMIF('[4]Res profile'!$Y$9:$Y$296,E44,'[4]Res profile'!$AC$9:$AC$296)</f>
        <v>1.5469999999999999E-2</v>
      </c>
      <c r="G44">
        <f t="shared" ca="1" si="27"/>
        <v>1.5469999999999999E-2</v>
      </c>
      <c r="H44">
        <f t="shared" ca="1" si="28"/>
        <v>1.5469999999999999E-2</v>
      </c>
      <c r="I44">
        <f t="shared" ca="1" si="29"/>
        <v>1.5469999999999999E-2</v>
      </c>
      <c r="J44">
        <f t="shared" ca="1" si="30"/>
        <v>1.5469999999999999E-2</v>
      </c>
      <c r="K44">
        <f t="shared" ca="1" si="31"/>
        <v>1.5469999999999999E-2</v>
      </c>
      <c r="L44">
        <f t="shared" ca="1" si="32"/>
        <v>1.5469999999999999E-2</v>
      </c>
      <c r="M44">
        <f t="shared" ca="1" si="33"/>
        <v>1.5469999999999999E-2</v>
      </c>
      <c r="N44">
        <f t="shared" ca="1" si="34"/>
        <v>1.5469999999999999E-2</v>
      </c>
      <c r="O44">
        <f t="shared" ca="1" si="35"/>
        <v>1.5469999999999999E-2</v>
      </c>
      <c r="P44">
        <f t="shared" ca="1" si="36"/>
        <v>1.5469999999999999E-2</v>
      </c>
      <c r="Q44">
        <f t="shared" ca="1" si="37"/>
        <v>1.5469999999999999E-2</v>
      </c>
      <c r="R44">
        <f t="shared" ca="1" si="38"/>
        <v>1.5469999999999999E-2</v>
      </c>
      <c r="S44">
        <f t="shared" ca="1" si="39"/>
        <v>1.5469999999999999E-2</v>
      </c>
      <c r="T44">
        <f t="shared" ca="1" si="40"/>
        <v>1.5469999999999999E-2</v>
      </c>
      <c r="U44">
        <f t="shared" ca="1" si="41"/>
        <v>1.5469999999999999E-2</v>
      </c>
      <c r="V44">
        <f t="shared" ca="1" si="42"/>
        <v>1.5469999999999999E-2</v>
      </c>
      <c r="W44">
        <f t="shared" ca="1" si="43"/>
        <v>1.5469999999999999E-2</v>
      </c>
      <c r="X44">
        <f t="shared" ca="1" si="44"/>
        <v>1.5469999999999999E-2</v>
      </c>
      <c r="Y44">
        <f t="shared" ca="1" si="45"/>
        <v>1.5469999999999999E-2</v>
      </c>
      <c r="Z44">
        <f t="shared" ca="1" si="46"/>
        <v>1.5469999999999999E-2</v>
      </c>
      <c r="AA44">
        <f t="shared" ca="1" si="46"/>
        <v>1.5469999999999999E-2</v>
      </c>
      <c r="AB44">
        <f t="shared" ca="1" si="46"/>
        <v>1.5469999999999999E-2</v>
      </c>
      <c r="AC44">
        <f t="shared" ca="1" si="46"/>
        <v>1.5469999999999999E-2</v>
      </c>
      <c r="AD44">
        <f t="shared" ca="1" si="46"/>
        <v>1.5469999999999999E-2</v>
      </c>
      <c r="AE44">
        <f t="shared" ca="1" si="46"/>
        <v>1.5469999999999999E-2</v>
      </c>
      <c r="AF44">
        <f t="shared" ca="1" si="46"/>
        <v>1.5469999999999999E-2</v>
      </c>
      <c r="AG44">
        <f t="shared" ca="1" si="46"/>
        <v>1.5469999999999999E-2</v>
      </c>
      <c r="AH44">
        <f t="shared" ca="1" si="46"/>
        <v>1.5469999999999999E-2</v>
      </c>
      <c r="AI44">
        <f t="shared" ca="1" si="46"/>
        <v>1.5469999999999999E-2</v>
      </c>
      <c r="AJ44">
        <f t="shared" ca="1" si="46"/>
        <v>1.5469999999999999E-2</v>
      </c>
    </row>
    <row r="45" spans="1:36">
      <c r="A45">
        <f t="shared" ref="A45:A94" ca="1" si="47">IF(D45="",A44+1,A44)</f>
        <v>2</v>
      </c>
      <c r="B45" t="s">
        <v>51</v>
      </c>
      <c r="C45" t="str">
        <f ca="1">IF(D45="",OFFSET(Demand!D$3,A45,0),C44)</f>
        <v>D2IND</v>
      </c>
      <c r="D45" t="str" cm="1">
        <f t="array" aca="1" ref="D45" ca="1">IF(D44="",TS_DRC!$P$5,OFFSET(TS_DRC!P$5,RIGHT(D44,2),0,TRUE))</f>
        <v/>
      </c>
      <c r="E45" t="str">
        <f t="shared" ref="E45:E94" ca="1" si="48">IF(D45="","[DRC,"&amp;C45&amp;",*,*]            :          ",D45)</f>
        <v xml:space="preserve">[DRC,D2IND,*,*]            :          </v>
      </c>
      <c r="F45">
        <f ca="1">IF($D45="",YEAR!C$2,1)</f>
        <v>2020</v>
      </c>
      <c r="G45">
        <f ca="1">IF(F45=1,1,IF(F45&lt;YEAR!$C$2+YEAR!$C$3-2,F45+1,(YEAR!$C$2+YEAR!$C$3-1)&amp;"       :="))</f>
        <v>2021</v>
      </c>
      <c r="H45">
        <f ca="1">IF(G45=1,1,IF(G45&lt;YEAR!$C$2+YEAR!$C$3-2,G45+1,(YEAR!$C$2+YEAR!$C$3-1)&amp;"       :="))</f>
        <v>2022</v>
      </c>
      <c r="I45">
        <f ca="1">IF(H45=1,1,IF(H45&lt;YEAR!$C$2+YEAR!$C$3-2,H45+1,(YEAR!$C$2+YEAR!$C$3-1)&amp;"       :="))</f>
        <v>2023</v>
      </c>
      <c r="J45">
        <f ca="1">IF(I45=1,1,IF(I45&lt;YEAR!$C$2+YEAR!$C$3-2,I45+1,(YEAR!$C$2+YEAR!$C$3-1)&amp;"       :="))</f>
        <v>2024</v>
      </c>
      <c r="K45">
        <f ca="1">IF(J45=1,1,IF(J45&lt;YEAR!$C$2+YEAR!$C$3-2,J45+1,(YEAR!$C$2+YEAR!$C$3-1)&amp;"       :="))</f>
        <v>2025</v>
      </c>
      <c r="L45">
        <f ca="1">IF(K45=1,1,IF(K45&lt;YEAR!$C$2+YEAR!$C$3-2,K45+1,(YEAR!$C$2+YEAR!$C$3-1)&amp;"       :="))</f>
        <v>2026</v>
      </c>
      <c r="M45">
        <f ca="1">IF(L45=1,1,IF(L45&lt;YEAR!$C$2+YEAR!$C$3-2,L45+1,(YEAR!$C$2+YEAR!$C$3-1)&amp;"       :="))</f>
        <v>2027</v>
      </c>
      <c r="N45">
        <f ca="1">IF(M45=1,1,IF(M45&lt;YEAR!$C$2+YEAR!$C$3-2,M45+1,(YEAR!$C$2+YEAR!$C$3-1)&amp;"       :="))</f>
        <v>2028</v>
      </c>
      <c r="O45">
        <f ca="1">IF(N45=1,1,IF(N45&lt;YEAR!$C$2+YEAR!$C$3-2,N45+1,(YEAR!$C$2+YEAR!$C$3-1)&amp;"       :="))</f>
        <v>2029</v>
      </c>
      <c r="P45">
        <f ca="1">IF(O45=1,1,IF(O45&lt;YEAR!$C$2+YEAR!$C$3-2,O45+1,(YEAR!$C$2+YEAR!$C$3-1)&amp;"       :="))</f>
        <v>2030</v>
      </c>
      <c r="Q45">
        <f ca="1">IF(P45=1,1,IF(P45&lt;YEAR!$C$2+YEAR!$C$3-2,P45+1,(YEAR!$C$2+YEAR!$C$3-1)&amp;"       :="))</f>
        <v>2031</v>
      </c>
      <c r="R45">
        <f ca="1">IF(Q45=1,1,IF(Q45&lt;YEAR!$C$2+YEAR!$C$3-2,Q45+1,(YEAR!$C$2+YEAR!$C$3-1)&amp;"       :="))</f>
        <v>2032</v>
      </c>
      <c r="S45">
        <f ca="1">IF(R45=1,1,IF(R45&lt;YEAR!$C$2+YEAR!$C$3-2,R45+1,(YEAR!$C$2+YEAR!$C$3-1)&amp;"       :="))</f>
        <v>2033</v>
      </c>
      <c r="T45">
        <f ca="1">IF(S45=1,1,IF(S45&lt;YEAR!$C$2+YEAR!$C$3-2,S45+1,(YEAR!$C$2+YEAR!$C$3-1)&amp;"       :="))</f>
        <v>2034</v>
      </c>
      <c r="U45">
        <f ca="1">IF(T45=1,1,IF(T45&lt;YEAR!$C$2+YEAR!$C$3-2,T45+1,(YEAR!$C$2+YEAR!$C$3-1)&amp;"       :="))</f>
        <v>2035</v>
      </c>
      <c r="V45">
        <f ca="1">IF(U45=1,1,IF(U45&lt;YEAR!$C$2+YEAR!$C$3-2,U45+1,(YEAR!$C$2+YEAR!$C$3-1)&amp;"       :="))</f>
        <v>2036</v>
      </c>
      <c r="W45">
        <f ca="1">IF(V45=1,1,IF(V45&lt;YEAR!$C$2+YEAR!$C$3-2,V45+1,(YEAR!$C$2+YEAR!$C$3-1)&amp;"       :="))</f>
        <v>2037</v>
      </c>
      <c r="X45">
        <f ca="1">IF(W45=1,1,IF(W45&lt;YEAR!$C$2+YEAR!$C$3-2,W45+1,(YEAR!$C$2+YEAR!$C$3-1)&amp;"       :="))</f>
        <v>2038</v>
      </c>
      <c r="Y45">
        <f ca="1">IF(X45=1,1,IF(X45&lt;YEAR!$C$2+YEAR!$C$3-2,X45+1,(YEAR!$C$2+YEAR!$C$3-1)&amp;"       :="))</f>
        <v>2039</v>
      </c>
      <c r="Z45">
        <f ca="1">IF(Y45=1,1,IF(Y45&lt;YEAR!$C$2+YEAR!$C$3-2,Y45+1,(YEAR!$C$2+YEAR!$C$3-1)&amp;"       :="))</f>
        <v>2040</v>
      </c>
      <c r="AA45">
        <f ca="1">IF(Z45=1,1,IF(Z45&lt;YEAR!$C$2+YEAR!$C$3-2,Z45+1,(YEAR!$C$2+YEAR!$C$3-1)&amp;"       :="))</f>
        <v>2041</v>
      </c>
      <c r="AB45">
        <f ca="1">IF(AA45=1,1,IF(AA45&lt;YEAR!$C$2+YEAR!$C$3-2,AA45+1,(YEAR!$C$2+YEAR!$C$3-1)&amp;"       :="))</f>
        <v>2042</v>
      </c>
      <c r="AC45">
        <f ca="1">IF(AB45=1,1,IF(AB45&lt;YEAR!$C$2+YEAR!$C$3-2,AB45+1,(YEAR!$C$2+YEAR!$C$3-1)&amp;"       :="))</f>
        <v>2043</v>
      </c>
      <c r="AD45">
        <f ca="1">IF(AC45=1,1,IF(AC45&lt;YEAR!$C$2+YEAR!$C$3-2,AC45+1,(YEAR!$C$2+YEAR!$C$3-1)&amp;"       :="))</f>
        <v>2044</v>
      </c>
      <c r="AE45">
        <f ca="1">IF(AD45=1,1,IF(AD45&lt;YEAR!$C$2+YEAR!$C$3-2,AD45+1,(YEAR!$C$2+YEAR!$C$3-1)&amp;"       :="))</f>
        <v>2045</v>
      </c>
      <c r="AF45">
        <f ca="1">IF(AE45=1,1,IF(AE45&lt;YEAR!$C$2+YEAR!$C$3-2,AE45+1,(YEAR!$C$2+YEAR!$C$3-1)&amp;"       :="))</f>
        <v>2046</v>
      </c>
      <c r="AG45">
        <f ca="1">IF(AF45=1,1,IF(AF45&lt;YEAR!$C$2+YEAR!$C$3-2,AF45+1,(YEAR!$C$2+YEAR!$C$3-1)&amp;"       :="))</f>
        <v>2047</v>
      </c>
      <c r="AH45">
        <f ca="1">IF(AG45=1,1,IF(AG45&lt;YEAR!$C$2+YEAR!$C$3-2,AG45+1,(YEAR!$C$2+YEAR!$C$3-1)&amp;"       :="))</f>
        <v>2048</v>
      </c>
      <c r="AI45">
        <f ca="1">IF(AH45=1,1,IF(AH45&lt;YEAR!$C$2+YEAR!$C$3-2,AH45+1,(YEAR!$C$2+YEAR!$C$3-1)&amp;"       :="))</f>
        <v>2049</v>
      </c>
      <c r="AJ45" t="str">
        <f ca="1">IF(AI45=1,1,IF(AI45&lt;YEAR!$C$2+YEAR!$C$3-2,AI45+1,(YEAR!$C$2+YEAR!$C$3-1)&amp;"       :="))</f>
        <v>2050       :=</v>
      </c>
    </row>
    <row r="46" spans="1:36">
      <c r="A46">
        <f t="shared" ca="1" si="47"/>
        <v>2</v>
      </c>
      <c r="B46" t="s">
        <v>51</v>
      </c>
      <c r="C46" t="str">
        <f ca="1">IF(D46="",OFFSET(Demand!D$3,A46,0),C45)</f>
        <v>D2IND</v>
      </c>
      <c r="D46" t="str" cm="1">
        <f t="array" aca="1" ref="D46" ca="1">IF(D45="",TS_DRC!$P$5,OFFSET(TS_DRC!P$5,RIGHT(D45,2),0,TRUE))</f>
        <v>TS01</v>
      </c>
      <c r="E46" t="str">
        <f t="shared" ca="1" si="48"/>
        <v>TS01</v>
      </c>
      <c r="F46">
        <f ca="1">SUMIF('[4]Res profile'!$Y$9:$Y$296,E46,'[4]Res profile'!$AD$9:$AD$296)</f>
        <v>6.305000000000005E-2</v>
      </c>
      <c r="G46">
        <f ca="1">F46</f>
        <v>6.305000000000005E-2</v>
      </c>
      <c r="H46">
        <f t="shared" ref="H46:AJ46" ca="1" si="49">G46</f>
        <v>6.305000000000005E-2</v>
      </c>
      <c r="I46">
        <f t="shared" ca="1" si="49"/>
        <v>6.305000000000005E-2</v>
      </c>
      <c r="J46">
        <f t="shared" ca="1" si="49"/>
        <v>6.305000000000005E-2</v>
      </c>
      <c r="K46">
        <f t="shared" ca="1" si="49"/>
        <v>6.305000000000005E-2</v>
      </c>
      <c r="L46">
        <f t="shared" ca="1" si="49"/>
        <v>6.305000000000005E-2</v>
      </c>
      <c r="M46">
        <f t="shared" ca="1" si="49"/>
        <v>6.305000000000005E-2</v>
      </c>
      <c r="N46">
        <f t="shared" ca="1" si="49"/>
        <v>6.305000000000005E-2</v>
      </c>
      <c r="O46">
        <f t="shared" ca="1" si="49"/>
        <v>6.305000000000005E-2</v>
      </c>
      <c r="P46">
        <f t="shared" ca="1" si="49"/>
        <v>6.305000000000005E-2</v>
      </c>
      <c r="Q46">
        <f t="shared" ca="1" si="49"/>
        <v>6.305000000000005E-2</v>
      </c>
      <c r="R46">
        <f t="shared" ca="1" si="49"/>
        <v>6.305000000000005E-2</v>
      </c>
      <c r="S46">
        <f t="shared" ca="1" si="49"/>
        <v>6.305000000000005E-2</v>
      </c>
      <c r="T46">
        <f t="shared" ca="1" si="49"/>
        <v>6.305000000000005E-2</v>
      </c>
      <c r="U46">
        <f t="shared" ca="1" si="49"/>
        <v>6.305000000000005E-2</v>
      </c>
      <c r="V46">
        <f t="shared" ca="1" si="49"/>
        <v>6.305000000000005E-2</v>
      </c>
      <c r="W46">
        <f t="shared" ca="1" si="49"/>
        <v>6.305000000000005E-2</v>
      </c>
      <c r="X46">
        <f t="shared" ca="1" si="49"/>
        <v>6.305000000000005E-2</v>
      </c>
      <c r="Y46">
        <f t="shared" ca="1" si="49"/>
        <v>6.305000000000005E-2</v>
      </c>
      <c r="Z46">
        <f t="shared" ca="1" si="49"/>
        <v>6.305000000000005E-2</v>
      </c>
      <c r="AA46">
        <f t="shared" ca="1" si="49"/>
        <v>6.305000000000005E-2</v>
      </c>
      <c r="AB46">
        <f t="shared" ca="1" si="49"/>
        <v>6.305000000000005E-2</v>
      </c>
      <c r="AC46">
        <f t="shared" ca="1" si="49"/>
        <v>6.305000000000005E-2</v>
      </c>
      <c r="AD46">
        <f t="shared" ca="1" si="49"/>
        <v>6.305000000000005E-2</v>
      </c>
      <c r="AE46">
        <f t="shared" ca="1" si="49"/>
        <v>6.305000000000005E-2</v>
      </c>
      <c r="AF46">
        <f t="shared" ca="1" si="49"/>
        <v>6.305000000000005E-2</v>
      </c>
      <c r="AG46">
        <f t="shared" ca="1" si="49"/>
        <v>6.305000000000005E-2</v>
      </c>
      <c r="AH46">
        <f t="shared" ca="1" si="49"/>
        <v>6.305000000000005E-2</v>
      </c>
      <c r="AI46">
        <f t="shared" ca="1" si="49"/>
        <v>6.305000000000005E-2</v>
      </c>
      <c r="AJ46">
        <f t="shared" ca="1" si="49"/>
        <v>6.305000000000005E-2</v>
      </c>
    </row>
    <row r="47" spans="1:36">
      <c r="A47">
        <f t="shared" ca="1" si="47"/>
        <v>2</v>
      </c>
      <c r="B47" t="s">
        <v>51</v>
      </c>
      <c r="C47" t="str">
        <f ca="1">IF(D47="",OFFSET(Demand!D$3,A47,0),C46)</f>
        <v>D2IND</v>
      </c>
      <c r="D47" t="str" cm="1">
        <f t="array" aca="1" ref="D47" ca="1">IF(D46="",TS_DRC!$P$5,OFFSET(TS_DRC!P$5,RIGHT(D46,2),0,TRUE))</f>
        <v>TS02</v>
      </c>
      <c r="E47" t="str">
        <f t="shared" ca="1" si="48"/>
        <v>TS02</v>
      </c>
      <c r="F47">
        <f ca="1">SUMIF('[4]Res profile'!$Y$9:$Y$296,E47,'[4]Res profile'!$AD$9:$AD$296)</f>
        <v>2.1000000000000001E-2</v>
      </c>
      <c r="G47">
        <f ca="1">F47</f>
        <v>2.1000000000000001E-2</v>
      </c>
      <c r="H47">
        <f t="shared" ref="H47:H87" ca="1" si="50">G47</f>
        <v>2.1000000000000001E-2</v>
      </c>
      <c r="I47">
        <f t="shared" ref="I47:I87" ca="1" si="51">H47</f>
        <v>2.1000000000000001E-2</v>
      </c>
      <c r="J47">
        <f t="shared" ref="J47:J87" ca="1" si="52">I47</f>
        <v>2.1000000000000001E-2</v>
      </c>
      <c r="K47">
        <f t="shared" ref="K47:K87" ca="1" si="53">J47</f>
        <v>2.1000000000000001E-2</v>
      </c>
      <c r="L47">
        <f t="shared" ref="L47:L87" ca="1" si="54">K47</f>
        <v>2.1000000000000001E-2</v>
      </c>
      <c r="M47">
        <f t="shared" ref="M47:M87" ca="1" si="55">L47</f>
        <v>2.1000000000000001E-2</v>
      </c>
      <c r="N47">
        <f t="shared" ref="N47:N87" ca="1" si="56">M47</f>
        <v>2.1000000000000001E-2</v>
      </c>
      <c r="O47">
        <f t="shared" ref="O47:O87" ca="1" si="57">N47</f>
        <v>2.1000000000000001E-2</v>
      </c>
      <c r="P47">
        <f t="shared" ref="P47:P87" ca="1" si="58">O47</f>
        <v>2.1000000000000001E-2</v>
      </c>
      <c r="Q47">
        <f t="shared" ref="Q47:Q87" ca="1" si="59">P47</f>
        <v>2.1000000000000001E-2</v>
      </c>
      <c r="R47">
        <f t="shared" ref="R47:R87" ca="1" si="60">Q47</f>
        <v>2.1000000000000001E-2</v>
      </c>
      <c r="S47">
        <f t="shared" ref="S47:S87" ca="1" si="61">R47</f>
        <v>2.1000000000000001E-2</v>
      </c>
      <c r="T47">
        <f t="shared" ref="T47:T87" ca="1" si="62">S47</f>
        <v>2.1000000000000001E-2</v>
      </c>
      <c r="U47">
        <f t="shared" ref="U47:U87" ca="1" si="63">T47</f>
        <v>2.1000000000000001E-2</v>
      </c>
      <c r="V47">
        <f t="shared" ref="V47:V87" ca="1" si="64">U47</f>
        <v>2.1000000000000001E-2</v>
      </c>
      <c r="W47">
        <f t="shared" ref="W47:AJ88" ca="1" si="65">V47</f>
        <v>2.1000000000000001E-2</v>
      </c>
      <c r="X47">
        <f t="shared" ref="X47:X87" ca="1" si="66">W47</f>
        <v>2.1000000000000001E-2</v>
      </c>
      <c r="Y47">
        <f t="shared" ref="Y47:Y87" ca="1" si="67">X47</f>
        <v>2.1000000000000001E-2</v>
      </c>
      <c r="Z47">
        <f t="shared" ref="Z47:AF87" ca="1" si="68">Y47</f>
        <v>2.1000000000000001E-2</v>
      </c>
      <c r="AA47">
        <f t="shared" ca="1" si="68"/>
        <v>2.1000000000000001E-2</v>
      </c>
      <c r="AB47">
        <f t="shared" ca="1" si="68"/>
        <v>2.1000000000000001E-2</v>
      </c>
      <c r="AC47">
        <f t="shared" ca="1" si="68"/>
        <v>2.1000000000000001E-2</v>
      </c>
      <c r="AD47">
        <f t="shared" ca="1" si="68"/>
        <v>2.1000000000000001E-2</v>
      </c>
      <c r="AE47">
        <f t="shared" ca="1" si="68"/>
        <v>2.1000000000000001E-2</v>
      </c>
      <c r="AF47">
        <f t="shared" ca="1" si="68"/>
        <v>2.1000000000000001E-2</v>
      </c>
      <c r="AG47">
        <f t="shared" ref="AG47:AJ87" ca="1" si="69">AF47</f>
        <v>2.1000000000000001E-2</v>
      </c>
      <c r="AH47">
        <f t="shared" ca="1" si="69"/>
        <v>2.1000000000000001E-2</v>
      </c>
      <c r="AI47">
        <f t="shared" ca="1" si="69"/>
        <v>2.1000000000000001E-2</v>
      </c>
      <c r="AJ47">
        <f t="shared" ca="1" si="69"/>
        <v>2.1000000000000001E-2</v>
      </c>
    </row>
    <row r="48" spans="1:36">
      <c r="A48">
        <f t="shared" ca="1" si="47"/>
        <v>2</v>
      </c>
      <c r="B48" t="s">
        <v>51</v>
      </c>
      <c r="C48" t="str">
        <f ca="1">IF(D48="",OFFSET(Demand!D$3,A48,0),C47)</f>
        <v>D2IND</v>
      </c>
      <c r="D48" t="str" cm="1">
        <f t="array" aca="1" ref="D48" ca="1">IF(D47="",TS_DRC!$P$5,OFFSET(TS_DRC!P$5,RIGHT(D47,2),0,TRUE))</f>
        <v>TS03</v>
      </c>
      <c r="E48" t="str">
        <f t="shared" ca="1" si="48"/>
        <v>TS03</v>
      </c>
      <c r="F48">
        <f ca="1">SUMIF('[4]Res profile'!$Y$9:$Y$296,E48,'[4]Res profile'!$AD$9:$AD$296)</f>
        <v>2.1000000000000001E-2</v>
      </c>
      <c r="G48">
        <f t="shared" ref="G48:G85" ca="1" si="70">F48</f>
        <v>2.1000000000000001E-2</v>
      </c>
      <c r="H48">
        <f t="shared" ca="1" si="50"/>
        <v>2.1000000000000001E-2</v>
      </c>
      <c r="I48">
        <f t="shared" ca="1" si="51"/>
        <v>2.1000000000000001E-2</v>
      </c>
      <c r="J48">
        <f t="shared" ca="1" si="52"/>
        <v>2.1000000000000001E-2</v>
      </c>
      <c r="K48">
        <f t="shared" ca="1" si="53"/>
        <v>2.1000000000000001E-2</v>
      </c>
      <c r="L48">
        <f t="shared" ca="1" si="54"/>
        <v>2.1000000000000001E-2</v>
      </c>
      <c r="M48">
        <f t="shared" ca="1" si="55"/>
        <v>2.1000000000000001E-2</v>
      </c>
      <c r="N48">
        <f t="shared" ca="1" si="56"/>
        <v>2.1000000000000001E-2</v>
      </c>
      <c r="O48">
        <f t="shared" ca="1" si="57"/>
        <v>2.1000000000000001E-2</v>
      </c>
      <c r="P48">
        <f t="shared" ca="1" si="58"/>
        <v>2.1000000000000001E-2</v>
      </c>
      <c r="Q48">
        <f t="shared" ca="1" si="59"/>
        <v>2.1000000000000001E-2</v>
      </c>
      <c r="R48">
        <f t="shared" ca="1" si="60"/>
        <v>2.1000000000000001E-2</v>
      </c>
      <c r="S48">
        <f t="shared" ca="1" si="61"/>
        <v>2.1000000000000001E-2</v>
      </c>
      <c r="T48">
        <f t="shared" ca="1" si="62"/>
        <v>2.1000000000000001E-2</v>
      </c>
      <c r="U48">
        <f t="shared" ca="1" si="63"/>
        <v>2.1000000000000001E-2</v>
      </c>
      <c r="V48">
        <f t="shared" ca="1" si="64"/>
        <v>2.1000000000000001E-2</v>
      </c>
      <c r="W48">
        <f t="shared" ca="1" si="65"/>
        <v>2.1000000000000001E-2</v>
      </c>
      <c r="X48">
        <f t="shared" ca="1" si="66"/>
        <v>2.1000000000000001E-2</v>
      </c>
      <c r="Y48">
        <f t="shared" ca="1" si="67"/>
        <v>2.1000000000000001E-2</v>
      </c>
      <c r="Z48">
        <f t="shared" ca="1" si="68"/>
        <v>2.1000000000000001E-2</v>
      </c>
      <c r="AA48">
        <f t="shared" ca="1" si="68"/>
        <v>2.1000000000000001E-2</v>
      </c>
      <c r="AB48">
        <f t="shared" ca="1" si="68"/>
        <v>2.1000000000000001E-2</v>
      </c>
      <c r="AC48">
        <f t="shared" ca="1" si="68"/>
        <v>2.1000000000000001E-2</v>
      </c>
      <c r="AD48">
        <f t="shared" ca="1" si="68"/>
        <v>2.1000000000000001E-2</v>
      </c>
      <c r="AE48">
        <f t="shared" ca="1" si="68"/>
        <v>2.1000000000000001E-2</v>
      </c>
      <c r="AF48">
        <f t="shared" ca="1" si="68"/>
        <v>2.1000000000000001E-2</v>
      </c>
      <c r="AG48">
        <f t="shared" ca="1" si="69"/>
        <v>2.1000000000000001E-2</v>
      </c>
      <c r="AH48">
        <f t="shared" ca="1" si="69"/>
        <v>2.1000000000000001E-2</v>
      </c>
      <c r="AI48">
        <f t="shared" ca="1" si="69"/>
        <v>2.1000000000000001E-2</v>
      </c>
      <c r="AJ48">
        <f t="shared" ca="1" si="69"/>
        <v>2.1000000000000001E-2</v>
      </c>
    </row>
    <row r="49" spans="1:36">
      <c r="A49">
        <f t="shared" ca="1" si="47"/>
        <v>2</v>
      </c>
      <c r="B49" t="s">
        <v>51</v>
      </c>
      <c r="C49" t="str">
        <f ca="1">IF(D49="",OFFSET(Demand!D$3,A49,0),C48)</f>
        <v>D2IND</v>
      </c>
      <c r="D49" t="str" cm="1">
        <f t="array" aca="1" ref="D49" ca="1">IF(D48="",TS_DRC!$P$5,OFFSET(TS_DRC!P$5,RIGHT(D48,2),0,TRUE))</f>
        <v>TS04</v>
      </c>
      <c r="E49" t="str">
        <f t="shared" ca="1" si="48"/>
        <v>TS04</v>
      </c>
      <c r="F49">
        <f ca="1">SUMIF('[4]Res profile'!$Y$9:$Y$296,E49,'[4]Res profile'!$AD$9:$AD$296)</f>
        <v>2.1000000000000001E-2</v>
      </c>
      <c r="G49">
        <f t="shared" ca="1" si="70"/>
        <v>2.1000000000000001E-2</v>
      </c>
      <c r="H49">
        <f t="shared" ca="1" si="50"/>
        <v>2.1000000000000001E-2</v>
      </c>
      <c r="I49">
        <f t="shared" ca="1" si="51"/>
        <v>2.1000000000000001E-2</v>
      </c>
      <c r="J49">
        <f t="shared" ca="1" si="52"/>
        <v>2.1000000000000001E-2</v>
      </c>
      <c r="K49">
        <f t="shared" ca="1" si="53"/>
        <v>2.1000000000000001E-2</v>
      </c>
      <c r="L49">
        <f t="shared" ca="1" si="54"/>
        <v>2.1000000000000001E-2</v>
      </c>
      <c r="M49">
        <f t="shared" ca="1" si="55"/>
        <v>2.1000000000000001E-2</v>
      </c>
      <c r="N49">
        <f t="shared" ca="1" si="56"/>
        <v>2.1000000000000001E-2</v>
      </c>
      <c r="O49">
        <f t="shared" ca="1" si="57"/>
        <v>2.1000000000000001E-2</v>
      </c>
      <c r="P49">
        <f t="shared" ca="1" si="58"/>
        <v>2.1000000000000001E-2</v>
      </c>
      <c r="Q49">
        <f t="shared" ca="1" si="59"/>
        <v>2.1000000000000001E-2</v>
      </c>
      <c r="R49">
        <f t="shared" ca="1" si="60"/>
        <v>2.1000000000000001E-2</v>
      </c>
      <c r="S49">
        <f t="shared" ca="1" si="61"/>
        <v>2.1000000000000001E-2</v>
      </c>
      <c r="T49">
        <f t="shared" ca="1" si="62"/>
        <v>2.1000000000000001E-2</v>
      </c>
      <c r="U49">
        <f t="shared" ca="1" si="63"/>
        <v>2.1000000000000001E-2</v>
      </c>
      <c r="V49">
        <f t="shared" ca="1" si="64"/>
        <v>2.1000000000000001E-2</v>
      </c>
      <c r="W49">
        <f t="shared" ca="1" si="65"/>
        <v>2.1000000000000001E-2</v>
      </c>
      <c r="X49">
        <f t="shared" ca="1" si="66"/>
        <v>2.1000000000000001E-2</v>
      </c>
      <c r="Y49">
        <f t="shared" ca="1" si="67"/>
        <v>2.1000000000000001E-2</v>
      </c>
      <c r="Z49">
        <f t="shared" ca="1" si="68"/>
        <v>2.1000000000000001E-2</v>
      </c>
      <c r="AA49">
        <f t="shared" ca="1" si="68"/>
        <v>2.1000000000000001E-2</v>
      </c>
      <c r="AB49">
        <f t="shared" ca="1" si="68"/>
        <v>2.1000000000000001E-2</v>
      </c>
      <c r="AC49">
        <f t="shared" ca="1" si="68"/>
        <v>2.1000000000000001E-2</v>
      </c>
      <c r="AD49">
        <f t="shared" ca="1" si="68"/>
        <v>2.1000000000000001E-2</v>
      </c>
      <c r="AE49">
        <f t="shared" ca="1" si="68"/>
        <v>2.1000000000000001E-2</v>
      </c>
      <c r="AF49">
        <f t="shared" ca="1" si="68"/>
        <v>2.1000000000000001E-2</v>
      </c>
      <c r="AG49">
        <f t="shared" ca="1" si="69"/>
        <v>2.1000000000000001E-2</v>
      </c>
      <c r="AH49">
        <f t="shared" ca="1" si="69"/>
        <v>2.1000000000000001E-2</v>
      </c>
      <c r="AI49">
        <f t="shared" ca="1" si="69"/>
        <v>2.1000000000000001E-2</v>
      </c>
      <c r="AJ49">
        <f t="shared" ca="1" si="69"/>
        <v>2.1000000000000001E-2</v>
      </c>
    </row>
    <row r="50" spans="1:36">
      <c r="A50">
        <f t="shared" ca="1" si="47"/>
        <v>2</v>
      </c>
      <c r="B50" t="s">
        <v>51</v>
      </c>
      <c r="C50" t="str">
        <f ca="1">IF(D50="",OFFSET(Demand!D$3,A50,0),C49)</f>
        <v>D2IND</v>
      </c>
      <c r="D50" t="str" cm="1">
        <f t="array" aca="1" ref="D50" ca="1">IF(D49="",TS_DRC!$P$5,OFFSET(TS_DRC!P$5,RIGHT(D49,2),0,TRUE))</f>
        <v>TS05</v>
      </c>
      <c r="E50" t="str">
        <f t="shared" ca="1" si="48"/>
        <v>TS05</v>
      </c>
      <c r="F50">
        <f ca="1">SUMIF('[4]Res profile'!$Y$9:$Y$296,E50,'[4]Res profile'!$AD$9:$AD$296)</f>
        <v>2.1000000000000001E-2</v>
      </c>
      <c r="G50">
        <f t="shared" ca="1" si="70"/>
        <v>2.1000000000000001E-2</v>
      </c>
      <c r="H50">
        <f t="shared" ca="1" si="50"/>
        <v>2.1000000000000001E-2</v>
      </c>
      <c r="I50">
        <f t="shared" ca="1" si="51"/>
        <v>2.1000000000000001E-2</v>
      </c>
      <c r="J50">
        <f t="shared" ca="1" si="52"/>
        <v>2.1000000000000001E-2</v>
      </c>
      <c r="K50">
        <f t="shared" ca="1" si="53"/>
        <v>2.1000000000000001E-2</v>
      </c>
      <c r="L50">
        <f t="shared" ca="1" si="54"/>
        <v>2.1000000000000001E-2</v>
      </c>
      <c r="M50">
        <f t="shared" ca="1" si="55"/>
        <v>2.1000000000000001E-2</v>
      </c>
      <c r="N50">
        <f t="shared" ca="1" si="56"/>
        <v>2.1000000000000001E-2</v>
      </c>
      <c r="O50">
        <f t="shared" ca="1" si="57"/>
        <v>2.1000000000000001E-2</v>
      </c>
      <c r="P50">
        <f t="shared" ca="1" si="58"/>
        <v>2.1000000000000001E-2</v>
      </c>
      <c r="Q50">
        <f t="shared" ca="1" si="59"/>
        <v>2.1000000000000001E-2</v>
      </c>
      <c r="R50">
        <f t="shared" ca="1" si="60"/>
        <v>2.1000000000000001E-2</v>
      </c>
      <c r="S50">
        <f t="shared" ca="1" si="61"/>
        <v>2.1000000000000001E-2</v>
      </c>
      <c r="T50">
        <f t="shared" ca="1" si="62"/>
        <v>2.1000000000000001E-2</v>
      </c>
      <c r="U50">
        <f t="shared" ca="1" si="63"/>
        <v>2.1000000000000001E-2</v>
      </c>
      <c r="V50">
        <f t="shared" ca="1" si="64"/>
        <v>2.1000000000000001E-2</v>
      </c>
      <c r="W50">
        <f t="shared" ca="1" si="65"/>
        <v>2.1000000000000001E-2</v>
      </c>
      <c r="X50">
        <f t="shared" ca="1" si="66"/>
        <v>2.1000000000000001E-2</v>
      </c>
      <c r="Y50">
        <f t="shared" ca="1" si="67"/>
        <v>2.1000000000000001E-2</v>
      </c>
      <c r="Z50">
        <f t="shared" ca="1" si="68"/>
        <v>2.1000000000000001E-2</v>
      </c>
      <c r="AA50">
        <f t="shared" ca="1" si="68"/>
        <v>2.1000000000000001E-2</v>
      </c>
      <c r="AB50">
        <f t="shared" ca="1" si="68"/>
        <v>2.1000000000000001E-2</v>
      </c>
      <c r="AC50">
        <f t="shared" ca="1" si="68"/>
        <v>2.1000000000000001E-2</v>
      </c>
      <c r="AD50">
        <f t="shared" ca="1" si="68"/>
        <v>2.1000000000000001E-2</v>
      </c>
      <c r="AE50">
        <f t="shared" ca="1" si="68"/>
        <v>2.1000000000000001E-2</v>
      </c>
      <c r="AF50">
        <f t="shared" ca="1" si="68"/>
        <v>2.1000000000000001E-2</v>
      </c>
      <c r="AG50">
        <f t="shared" ca="1" si="69"/>
        <v>2.1000000000000001E-2</v>
      </c>
      <c r="AH50">
        <f t="shared" ca="1" si="69"/>
        <v>2.1000000000000001E-2</v>
      </c>
      <c r="AI50">
        <f t="shared" ca="1" si="69"/>
        <v>2.1000000000000001E-2</v>
      </c>
      <c r="AJ50">
        <f t="shared" ca="1" si="69"/>
        <v>2.1000000000000001E-2</v>
      </c>
    </row>
    <row r="51" spans="1:36">
      <c r="A51">
        <f t="shared" ca="1" si="47"/>
        <v>2</v>
      </c>
      <c r="B51" t="s">
        <v>51</v>
      </c>
      <c r="C51" t="str">
        <f ca="1">IF(D51="",OFFSET(Demand!D$3,A51,0),C50)</f>
        <v>D2IND</v>
      </c>
      <c r="D51" t="str" cm="1">
        <f t="array" aca="1" ref="D51" ca="1">IF(D50="",TS_DRC!$P$5,OFFSET(TS_DRC!P$5,RIGHT(D50,2),0,TRUE))</f>
        <v>TS06</v>
      </c>
      <c r="E51" t="str">
        <f t="shared" ca="1" si="48"/>
        <v>TS06</v>
      </c>
      <c r="F51">
        <f ca="1">SUMIF('[4]Res profile'!$Y$9:$Y$296,E51,'[4]Res profile'!$AD$9:$AD$296)</f>
        <v>2.1000000000000001E-2</v>
      </c>
      <c r="G51">
        <f t="shared" ca="1" si="70"/>
        <v>2.1000000000000001E-2</v>
      </c>
      <c r="H51">
        <f t="shared" ca="1" si="50"/>
        <v>2.1000000000000001E-2</v>
      </c>
      <c r="I51">
        <f t="shared" ca="1" si="51"/>
        <v>2.1000000000000001E-2</v>
      </c>
      <c r="J51">
        <f t="shared" ca="1" si="52"/>
        <v>2.1000000000000001E-2</v>
      </c>
      <c r="K51">
        <f t="shared" ca="1" si="53"/>
        <v>2.1000000000000001E-2</v>
      </c>
      <c r="L51">
        <f t="shared" ca="1" si="54"/>
        <v>2.1000000000000001E-2</v>
      </c>
      <c r="M51">
        <f t="shared" ca="1" si="55"/>
        <v>2.1000000000000001E-2</v>
      </c>
      <c r="N51">
        <f t="shared" ca="1" si="56"/>
        <v>2.1000000000000001E-2</v>
      </c>
      <c r="O51">
        <f t="shared" ca="1" si="57"/>
        <v>2.1000000000000001E-2</v>
      </c>
      <c r="P51">
        <f t="shared" ca="1" si="58"/>
        <v>2.1000000000000001E-2</v>
      </c>
      <c r="Q51">
        <f t="shared" ca="1" si="59"/>
        <v>2.1000000000000001E-2</v>
      </c>
      <c r="R51">
        <f t="shared" ca="1" si="60"/>
        <v>2.1000000000000001E-2</v>
      </c>
      <c r="S51">
        <f t="shared" ca="1" si="61"/>
        <v>2.1000000000000001E-2</v>
      </c>
      <c r="T51">
        <f t="shared" ca="1" si="62"/>
        <v>2.1000000000000001E-2</v>
      </c>
      <c r="U51">
        <f t="shared" ca="1" si="63"/>
        <v>2.1000000000000001E-2</v>
      </c>
      <c r="V51">
        <f t="shared" ca="1" si="64"/>
        <v>2.1000000000000001E-2</v>
      </c>
      <c r="W51">
        <f t="shared" ca="1" si="65"/>
        <v>2.1000000000000001E-2</v>
      </c>
      <c r="X51">
        <f t="shared" ca="1" si="66"/>
        <v>2.1000000000000001E-2</v>
      </c>
      <c r="Y51">
        <f t="shared" ca="1" si="67"/>
        <v>2.1000000000000001E-2</v>
      </c>
      <c r="Z51">
        <f t="shared" ca="1" si="68"/>
        <v>2.1000000000000001E-2</v>
      </c>
      <c r="AA51">
        <f t="shared" ca="1" si="68"/>
        <v>2.1000000000000001E-2</v>
      </c>
      <c r="AB51">
        <f t="shared" ca="1" si="68"/>
        <v>2.1000000000000001E-2</v>
      </c>
      <c r="AC51">
        <f t="shared" ca="1" si="68"/>
        <v>2.1000000000000001E-2</v>
      </c>
      <c r="AD51">
        <f t="shared" ca="1" si="68"/>
        <v>2.1000000000000001E-2</v>
      </c>
      <c r="AE51">
        <f t="shared" ca="1" si="68"/>
        <v>2.1000000000000001E-2</v>
      </c>
      <c r="AF51">
        <f t="shared" ca="1" si="68"/>
        <v>2.1000000000000001E-2</v>
      </c>
      <c r="AG51">
        <f t="shared" ca="1" si="69"/>
        <v>2.1000000000000001E-2</v>
      </c>
      <c r="AH51">
        <f t="shared" ca="1" si="69"/>
        <v>2.1000000000000001E-2</v>
      </c>
      <c r="AI51">
        <f t="shared" ca="1" si="69"/>
        <v>2.1000000000000001E-2</v>
      </c>
      <c r="AJ51">
        <f t="shared" ca="1" si="69"/>
        <v>2.1000000000000001E-2</v>
      </c>
    </row>
    <row r="52" spans="1:36">
      <c r="A52">
        <f t="shared" ca="1" si="47"/>
        <v>2</v>
      </c>
      <c r="B52" t="s">
        <v>51</v>
      </c>
      <c r="C52" t="str">
        <f ca="1">IF(D52="",OFFSET(Demand!D$3,A52,0),C51)</f>
        <v>D2IND</v>
      </c>
      <c r="D52" t="str" cm="1">
        <f t="array" aca="1" ref="D52" ca="1">IF(D51="",TS_DRC!$P$5,OFFSET(TS_DRC!P$5,RIGHT(D51,2),0,TRUE))</f>
        <v>TS07</v>
      </c>
      <c r="E52" t="str">
        <f t="shared" ca="1" si="48"/>
        <v>TS07</v>
      </c>
      <c r="F52">
        <f ca="1">SUMIF('[4]Res profile'!$Y$9:$Y$296,E52,'[4]Res profile'!$AD$9:$AD$296)</f>
        <v>2.1000000000000001E-2</v>
      </c>
      <c r="G52">
        <f t="shared" ca="1" si="70"/>
        <v>2.1000000000000001E-2</v>
      </c>
      <c r="H52">
        <f t="shared" ca="1" si="50"/>
        <v>2.1000000000000001E-2</v>
      </c>
      <c r="I52">
        <f t="shared" ca="1" si="51"/>
        <v>2.1000000000000001E-2</v>
      </c>
      <c r="J52">
        <f t="shared" ca="1" si="52"/>
        <v>2.1000000000000001E-2</v>
      </c>
      <c r="K52">
        <f t="shared" ca="1" si="53"/>
        <v>2.1000000000000001E-2</v>
      </c>
      <c r="L52">
        <f t="shared" ca="1" si="54"/>
        <v>2.1000000000000001E-2</v>
      </c>
      <c r="M52">
        <f t="shared" ca="1" si="55"/>
        <v>2.1000000000000001E-2</v>
      </c>
      <c r="N52">
        <f t="shared" ca="1" si="56"/>
        <v>2.1000000000000001E-2</v>
      </c>
      <c r="O52">
        <f t="shared" ca="1" si="57"/>
        <v>2.1000000000000001E-2</v>
      </c>
      <c r="P52">
        <f t="shared" ca="1" si="58"/>
        <v>2.1000000000000001E-2</v>
      </c>
      <c r="Q52">
        <f t="shared" ca="1" si="59"/>
        <v>2.1000000000000001E-2</v>
      </c>
      <c r="R52">
        <f t="shared" ca="1" si="60"/>
        <v>2.1000000000000001E-2</v>
      </c>
      <c r="S52">
        <f t="shared" ca="1" si="61"/>
        <v>2.1000000000000001E-2</v>
      </c>
      <c r="T52">
        <f t="shared" ca="1" si="62"/>
        <v>2.1000000000000001E-2</v>
      </c>
      <c r="U52">
        <f t="shared" ca="1" si="63"/>
        <v>2.1000000000000001E-2</v>
      </c>
      <c r="V52">
        <f t="shared" ca="1" si="64"/>
        <v>2.1000000000000001E-2</v>
      </c>
      <c r="W52">
        <f t="shared" ca="1" si="65"/>
        <v>2.1000000000000001E-2</v>
      </c>
      <c r="X52">
        <f t="shared" ca="1" si="66"/>
        <v>2.1000000000000001E-2</v>
      </c>
      <c r="Y52">
        <f t="shared" ca="1" si="67"/>
        <v>2.1000000000000001E-2</v>
      </c>
      <c r="Z52">
        <f t="shared" ca="1" si="68"/>
        <v>2.1000000000000001E-2</v>
      </c>
      <c r="AA52">
        <f t="shared" ca="1" si="68"/>
        <v>2.1000000000000001E-2</v>
      </c>
      <c r="AB52">
        <f t="shared" ca="1" si="68"/>
        <v>2.1000000000000001E-2</v>
      </c>
      <c r="AC52">
        <f t="shared" ca="1" si="68"/>
        <v>2.1000000000000001E-2</v>
      </c>
      <c r="AD52">
        <f t="shared" ca="1" si="68"/>
        <v>2.1000000000000001E-2</v>
      </c>
      <c r="AE52">
        <f t="shared" ca="1" si="68"/>
        <v>2.1000000000000001E-2</v>
      </c>
      <c r="AF52">
        <f t="shared" ca="1" si="68"/>
        <v>2.1000000000000001E-2</v>
      </c>
      <c r="AG52">
        <f t="shared" ca="1" si="69"/>
        <v>2.1000000000000001E-2</v>
      </c>
      <c r="AH52">
        <f t="shared" ca="1" si="69"/>
        <v>2.1000000000000001E-2</v>
      </c>
      <c r="AI52">
        <f t="shared" ca="1" si="69"/>
        <v>2.1000000000000001E-2</v>
      </c>
      <c r="AJ52">
        <f t="shared" ca="1" si="69"/>
        <v>2.1000000000000001E-2</v>
      </c>
    </row>
    <row r="53" spans="1:36">
      <c r="A53">
        <f t="shared" ca="1" si="47"/>
        <v>2</v>
      </c>
      <c r="B53" t="s">
        <v>51</v>
      </c>
      <c r="C53" t="str">
        <f ca="1">IF(D53="",OFFSET(Demand!D$3,A53,0),C52)</f>
        <v>D2IND</v>
      </c>
      <c r="D53" t="str" cm="1">
        <f t="array" aca="1" ref="D53" ca="1">IF(D52="",TS_DRC!$P$5,OFFSET(TS_DRC!P$5,RIGHT(D52,2),0,TRUE))</f>
        <v>TS08</v>
      </c>
      <c r="E53" t="str">
        <f t="shared" ca="1" si="48"/>
        <v>TS08</v>
      </c>
      <c r="F53">
        <f ca="1">SUMIF('[4]Res profile'!$Y$9:$Y$296,E53,'[4]Res profile'!$AD$9:$AD$296)</f>
        <v>2.1000000000000001E-2</v>
      </c>
      <c r="G53">
        <f t="shared" ca="1" si="70"/>
        <v>2.1000000000000001E-2</v>
      </c>
      <c r="H53">
        <f t="shared" ca="1" si="50"/>
        <v>2.1000000000000001E-2</v>
      </c>
      <c r="I53">
        <f t="shared" ca="1" si="51"/>
        <v>2.1000000000000001E-2</v>
      </c>
      <c r="J53">
        <f t="shared" ca="1" si="52"/>
        <v>2.1000000000000001E-2</v>
      </c>
      <c r="K53">
        <f t="shared" ca="1" si="53"/>
        <v>2.1000000000000001E-2</v>
      </c>
      <c r="L53">
        <f t="shared" ca="1" si="54"/>
        <v>2.1000000000000001E-2</v>
      </c>
      <c r="M53">
        <f t="shared" ca="1" si="55"/>
        <v>2.1000000000000001E-2</v>
      </c>
      <c r="N53">
        <f t="shared" ca="1" si="56"/>
        <v>2.1000000000000001E-2</v>
      </c>
      <c r="O53">
        <f t="shared" ca="1" si="57"/>
        <v>2.1000000000000001E-2</v>
      </c>
      <c r="P53">
        <f t="shared" ca="1" si="58"/>
        <v>2.1000000000000001E-2</v>
      </c>
      <c r="Q53">
        <f t="shared" ca="1" si="59"/>
        <v>2.1000000000000001E-2</v>
      </c>
      <c r="R53">
        <f t="shared" ca="1" si="60"/>
        <v>2.1000000000000001E-2</v>
      </c>
      <c r="S53">
        <f t="shared" ca="1" si="61"/>
        <v>2.1000000000000001E-2</v>
      </c>
      <c r="T53">
        <f t="shared" ca="1" si="62"/>
        <v>2.1000000000000001E-2</v>
      </c>
      <c r="U53">
        <f t="shared" ca="1" si="63"/>
        <v>2.1000000000000001E-2</v>
      </c>
      <c r="V53">
        <f t="shared" ca="1" si="64"/>
        <v>2.1000000000000001E-2</v>
      </c>
      <c r="W53">
        <f t="shared" ca="1" si="65"/>
        <v>2.1000000000000001E-2</v>
      </c>
      <c r="X53">
        <f t="shared" ca="1" si="66"/>
        <v>2.1000000000000001E-2</v>
      </c>
      <c r="Y53">
        <f t="shared" ca="1" si="67"/>
        <v>2.1000000000000001E-2</v>
      </c>
      <c r="Z53">
        <f t="shared" ca="1" si="68"/>
        <v>2.1000000000000001E-2</v>
      </c>
      <c r="AA53">
        <f t="shared" ca="1" si="68"/>
        <v>2.1000000000000001E-2</v>
      </c>
      <c r="AB53">
        <f t="shared" ca="1" si="68"/>
        <v>2.1000000000000001E-2</v>
      </c>
      <c r="AC53">
        <f t="shared" ca="1" si="68"/>
        <v>2.1000000000000001E-2</v>
      </c>
      <c r="AD53">
        <f t="shared" ca="1" si="68"/>
        <v>2.1000000000000001E-2</v>
      </c>
      <c r="AE53">
        <f t="shared" ca="1" si="68"/>
        <v>2.1000000000000001E-2</v>
      </c>
      <c r="AF53">
        <f t="shared" ca="1" si="68"/>
        <v>2.1000000000000001E-2</v>
      </c>
      <c r="AG53">
        <f t="shared" ca="1" si="69"/>
        <v>2.1000000000000001E-2</v>
      </c>
      <c r="AH53">
        <f t="shared" ca="1" si="69"/>
        <v>2.1000000000000001E-2</v>
      </c>
      <c r="AI53">
        <f t="shared" ca="1" si="69"/>
        <v>2.1000000000000001E-2</v>
      </c>
      <c r="AJ53">
        <f t="shared" ca="1" si="69"/>
        <v>2.1000000000000001E-2</v>
      </c>
    </row>
    <row r="54" spans="1:36">
      <c r="A54">
        <f t="shared" ca="1" si="47"/>
        <v>2</v>
      </c>
      <c r="B54" t="s">
        <v>51</v>
      </c>
      <c r="C54" t="str">
        <f ca="1">IF(D54="",OFFSET(Demand!D$3,A54,0),C53)</f>
        <v>D2IND</v>
      </c>
      <c r="D54" t="str" cm="1">
        <f t="array" aca="1" ref="D54" ca="1">IF(D53="",TS_DRC!$P$5,OFFSET(TS_DRC!P$5,RIGHT(D53,2),0,TRUE))</f>
        <v>TS09</v>
      </c>
      <c r="E54" t="str">
        <f t="shared" ca="1" si="48"/>
        <v>TS09</v>
      </c>
      <c r="F54">
        <f ca="1">SUMIF('[4]Res profile'!$Y$9:$Y$296,E54,'[4]Res profile'!$AD$9:$AD$296)</f>
        <v>2.1000000000000001E-2</v>
      </c>
      <c r="G54">
        <f t="shared" ca="1" si="70"/>
        <v>2.1000000000000001E-2</v>
      </c>
      <c r="H54">
        <f t="shared" ca="1" si="50"/>
        <v>2.1000000000000001E-2</v>
      </c>
      <c r="I54">
        <f t="shared" ca="1" si="51"/>
        <v>2.1000000000000001E-2</v>
      </c>
      <c r="J54">
        <f t="shared" ca="1" si="52"/>
        <v>2.1000000000000001E-2</v>
      </c>
      <c r="K54">
        <f t="shared" ca="1" si="53"/>
        <v>2.1000000000000001E-2</v>
      </c>
      <c r="L54">
        <f t="shared" ca="1" si="54"/>
        <v>2.1000000000000001E-2</v>
      </c>
      <c r="M54">
        <f t="shared" ca="1" si="55"/>
        <v>2.1000000000000001E-2</v>
      </c>
      <c r="N54">
        <f t="shared" ca="1" si="56"/>
        <v>2.1000000000000001E-2</v>
      </c>
      <c r="O54">
        <f t="shared" ca="1" si="57"/>
        <v>2.1000000000000001E-2</v>
      </c>
      <c r="P54">
        <f t="shared" ca="1" si="58"/>
        <v>2.1000000000000001E-2</v>
      </c>
      <c r="Q54">
        <f t="shared" ca="1" si="59"/>
        <v>2.1000000000000001E-2</v>
      </c>
      <c r="R54">
        <f t="shared" ca="1" si="60"/>
        <v>2.1000000000000001E-2</v>
      </c>
      <c r="S54">
        <f t="shared" ca="1" si="61"/>
        <v>2.1000000000000001E-2</v>
      </c>
      <c r="T54">
        <f t="shared" ca="1" si="62"/>
        <v>2.1000000000000001E-2</v>
      </c>
      <c r="U54">
        <f t="shared" ca="1" si="63"/>
        <v>2.1000000000000001E-2</v>
      </c>
      <c r="V54">
        <f t="shared" ca="1" si="64"/>
        <v>2.1000000000000001E-2</v>
      </c>
      <c r="W54">
        <f t="shared" ca="1" si="65"/>
        <v>2.1000000000000001E-2</v>
      </c>
      <c r="X54">
        <f t="shared" ca="1" si="66"/>
        <v>2.1000000000000001E-2</v>
      </c>
      <c r="Y54">
        <f t="shared" ca="1" si="67"/>
        <v>2.1000000000000001E-2</v>
      </c>
      <c r="Z54">
        <f t="shared" ca="1" si="68"/>
        <v>2.1000000000000001E-2</v>
      </c>
      <c r="AA54">
        <f t="shared" ca="1" si="68"/>
        <v>2.1000000000000001E-2</v>
      </c>
      <c r="AB54">
        <f t="shared" ca="1" si="68"/>
        <v>2.1000000000000001E-2</v>
      </c>
      <c r="AC54">
        <f t="shared" ca="1" si="68"/>
        <v>2.1000000000000001E-2</v>
      </c>
      <c r="AD54">
        <f t="shared" ca="1" si="68"/>
        <v>2.1000000000000001E-2</v>
      </c>
      <c r="AE54">
        <f t="shared" ca="1" si="68"/>
        <v>2.1000000000000001E-2</v>
      </c>
      <c r="AF54">
        <f t="shared" ca="1" si="68"/>
        <v>2.1000000000000001E-2</v>
      </c>
      <c r="AG54">
        <f t="shared" ca="1" si="69"/>
        <v>2.1000000000000001E-2</v>
      </c>
      <c r="AH54">
        <f t="shared" ca="1" si="69"/>
        <v>2.1000000000000001E-2</v>
      </c>
      <c r="AI54">
        <f t="shared" ca="1" si="69"/>
        <v>2.1000000000000001E-2</v>
      </c>
      <c r="AJ54">
        <f t="shared" ca="1" si="69"/>
        <v>2.1000000000000001E-2</v>
      </c>
    </row>
    <row r="55" spans="1:36">
      <c r="A55">
        <f t="shared" ca="1" si="47"/>
        <v>2</v>
      </c>
      <c r="B55" t="s">
        <v>51</v>
      </c>
      <c r="C55" t="str">
        <f ca="1">IF(D55="",OFFSET(Demand!D$3,A55,0),C54)</f>
        <v>D2IND</v>
      </c>
      <c r="D55" t="str" cm="1">
        <f t="array" aca="1" ref="D55" ca="1">IF(D54="",TS_DRC!$P$5,OFFSET(TS_DRC!P$5,RIGHT(D54,2),0,TRUE))</f>
        <v>TS10</v>
      </c>
      <c r="E55" t="str">
        <f t="shared" ca="1" si="48"/>
        <v>TS10</v>
      </c>
      <c r="F55">
        <f ca="1">SUMIF('[4]Res profile'!$Y$9:$Y$296,E55,'[4]Res profile'!$AD$9:$AD$296)</f>
        <v>2.1000000000000001E-2</v>
      </c>
      <c r="G55">
        <f t="shared" ca="1" si="70"/>
        <v>2.1000000000000001E-2</v>
      </c>
      <c r="H55">
        <f t="shared" ca="1" si="50"/>
        <v>2.1000000000000001E-2</v>
      </c>
      <c r="I55">
        <f t="shared" ca="1" si="51"/>
        <v>2.1000000000000001E-2</v>
      </c>
      <c r="J55">
        <f t="shared" ca="1" si="52"/>
        <v>2.1000000000000001E-2</v>
      </c>
      <c r="K55">
        <f t="shared" ca="1" si="53"/>
        <v>2.1000000000000001E-2</v>
      </c>
      <c r="L55">
        <f t="shared" ca="1" si="54"/>
        <v>2.1000000000000001E-2</v>
      </c>
      <c r="M55">
        <f t="shared" ca="1" si="55"/>
        <v>2.1000000000000001E-2</v>
      </c>
      <c r="N55">
        <f t="shared" ca="1" si="56"/>
        <v>2.1000000000000001E-2</v>
      </c>
      <c r="O55">
        <f t="shared" ca="1" si="57"/>
        <v>2.1000000000000001E-2</v>
      </c>
      <c r="P55">
        <f t="shared" ca="1" si="58"/>
        <v>2.1000000000000001E-2</v>
      </c>
      <c r="Q55">
        <f t="shared" ca="1" si="59"/>
        <v>2.1000000000000001E-2</v>
      </c>
      <c r="R55">
        <f t="shared" ca="1" si="60"/>
        <v>2.1000000000000001E-2</v>
      </c>
      <c r="S55">
        <f t="shared" ca="1" si="61"/>
        <v>2.1000000000000001E-2</v>
      </c>
      <c r="T55">
        <f t="shared" ca="1" si="62"/>
        <v>2.1000000000000001E-2</v>
      </c>
      <c r="U55">
        <f t="shared" ca="1" si="63"/>
        <v>2.1000000000000001E-2</v>
      </c>
      <c r="V55">
        <f t="shared" ca="1" si="64"/>
        <v>2.1000000000000001E-2</v>
      </c>
      <c r="W55">
        <f t="shared" ca="1" si="65"/>
        <v>2.1000000000000001E-2</v>
      </c>
      <c r="X55">
        <f t="shared" ca="1" si="66"/>
        <v>2.1000000000000001E-2</v>
      </c>
      <c r="Y55">
        <f t="shared" ca="1" si="67"/>
        <v>2.1000000000000001E-2</v>
      </c>
      <c r="Z55">
        <f t="shared" ca="1" si="68"/>
        <v>2.1000000000000001E-2</v>
      </c>
      <c r="AA55">
        <f t="shared" ca="1" si="68"/>
        <v>2.1000000000000001E-2</v>
      </c>
      <c r="AB55">
        <f t="shared" ca="1" si="68"/>
        <v>2.1000000000000001E-2</v>
      </c>
      <c r="AC55">
        <f t="shared" ca="1" si="68"/>
        <v>2.1000000000000001E-2</v>
      </c>
      <c r="AD55">
        <f t="shared" ca="1" si="68"/>
        <v>2.1000000000000001E-2</v>
      </c>
      <c r="AE55">
        <f t="shared" ca="1" si="68"/>
        <v>2.1000000000000001E-2</v>
      </c>
      <c r="AF55">
        <f t="shared" ca="1" si="68"/>
        <v>2.1000000000000001E-2</v>
      </c>
      <c r="AG55">
        <f t="shared" ca="1" si="69"/>
        <v>2.1000000000000001E-2</v>
      </c>
      <c r="AH55">
        <f t="shared" ca="1" si="69"/>
        <v>2.1000000000000001E-2</v>
      </c>
      <c r="AI55">
        <f t="shared" ca="1" si="69"/>
        <v>2.1000000000000001E-2</v>
      </c>
      <c r="AJ55">
        <f t="shared" ca="1" si="69"/>
        <v>2.1000000000000001E-2</v>
      </c>
    </row>
    <row r="56" spans="1:36">
      <c r="A56">
        <f t="shared" ca="1" si="47"/>
        <v>2</v>
      </c>
      <c r="B56" t="s">
        <v>51</v>
      </c>
      <c r="C56" t="str">
        <f ca="1">IF(D56="",OFFSET(Demand!D$3,A56,0),C55)</f>
        <v>D2IND</v>
      </c>
      <c r="D56" t="str" cm="1">
        <f t="array" aca="1" ref="D56" ca="1">IF(D55="",TS_DRC!$P$5,OFFSET(TS_DRC!P$5,RIGHT(D55,2),0,TRUE))</f>
        <v>TS11</v>
      </c>
      <c r="E56" t="str">
        <f t="shared" ca="1" si="48"/>
        <v>TS11</v>
      </c>
      <c r="F56">
        <f ca="1">SUMIF('[4]Res profile'!$Y$9:$Y$296,E56,'[4]Res profile'!$AD$9:$AD$296)</f>
        <v>6.2330000000000003E-2</v>
      </c>
      <c r="G56">
        <f t="shared" ca="1" si="70"/>
        <v>6.2330000000000003E-2</v>
      </c>
      <c r="H56">
        <f t="shared" ca="1" si="50"/>
        <v>6.2330000000000003E-2</v>
      </c>
      <c r="I56">
        <f t="shared" ca="1" si="51"/>
        <v>6.2330000000000003E-2</v>
      </c>
      <c r="J56">
        <f t="shared" ca="1" si="52"/>
        <v>6.2330000000000003E-2</v>
      </c>
      <c r="K56">
        <f t="shared" ca="1" si="53"/>
        <v>6.2330000000000003E-2</v>
      </c>
      <c r="L56">
        <f t="shared" ca="1" si="54"/>
        <v>6.2330000000000003E-2</v>
      </c>
      <c r="M56">
        <f t="shared" ca="1" si="55"/>
        <v>6.2330000000000003E-2</v>
      </c>
      <c r="N56">
        <f t="shared" ca="1" si="56"/>
        <v>6.2330000000000003E-2</v>
      </c>
      <c r="O56">
        <f t="shared" ca="1" si="57"/>
        <v>6.2330000000000003E-2</v>
      </c>
      <c r="P56">
        <f t="shared" ca="1" si="58"/>
        <v>6.2330000000000003E-2</v>
      </c>
      <c r="Q56">
        <f t="shared" ca="1" si="59"/>
        <v>6.2330000000000003E-2</v>
      </c>
      <c r="R56">
        <f t="shared" ca="1" si="60"/>
        <v>6.2330000000000003E-2</v>
      </c>
      <c r="S56">
        <f t="shared" ca="1" si="61"/>
        <v>6.2330000000000003E-2</v>
      </c>
      <c r="T56">
        <f t="shared" ca="1" si="62"/>
        <v>6.2330000000000003E-2</v>
      </c>
      <c r="U56">
        <f t="shared" ca="1" si="63"/>
        <v>6.2330000000000003E-2</v>
      </c>
      <c r="V56">
        <f t="shared" ca="1" si="64"/>
        <v>6.2330000000000003E-2</v>
      </c>
      <c r="W56">
        <f t="shared" ca="1" si="65"/>
        <v>6.2330000000000003E-2</v>
      </c>
      <c r="X56">
        <f t="shared" ca="1" si="66"/>
        <v>6.2330000000000003E-2</v>
      </c>
      <c r="Y56">
        <f t="shared" ca="1" si="67"/>
        <v>6.2330000000000003E-2</v>
      </c>
      <c r="Z56">
        <f t="shared" ca="1" si="68"/>
        <v>6.2330000000000003E-2</v>
      </c>
      <c r="AA56">
        <f t="shared" ca="1" si="68"/>
        <v>6.2330000000000003E-2</v>
      </c>
      <c r="AB56">
        <f t="shared" ca="1" si="68"/>
        <v>6.2330000000000003E-2</v>
      </c>
      <c r="AC56">
        <f t="shared" ca="1" si="68"/>
        <v>6.2330000000000003E-2</v>
      </c>
      <c r="AD56">
        <f t="shared" ca="1" si="68"/>
        <v>6.2330000000000003E-2</v>
      </c>
      <c r="AE56">
        <f t="shared" ca="1" si="68"/>
        <v>6.2330000000000003E-2</v>
      </c>
      <c r="AF56">
        <f t="shared" ca="1" si="68"/>
        <v>6.2330000000000003E-2</v>
      </c>
      <c r="AG56">
        <f t="shared" ca="1" si="69"/>
        <v>6.2330000000000003E-2</v>
      </c>
      <c r="AH56">
        <f t="shared" ca="1" si="69"/>
        <v>6.2330000000000003E-2</v>
      </c>
      <c r="AI56">
        <f t="shared" ca="1" si="69"/>
        <v>6.2330000000000003E-2</v>
      </c>
      <c r="AJ56">
        <f t="shared" ca="1" si="69"/>
        <v>6.2330000000000003E-2</v>
      </c>
    </row>
    <row r="57" spans="1:36">
      <c r="A57">
        <f t="shared" ca="1" si="47"/>
        <v>2</v>
      </c>
      <c r="B57" t="s">
        <v>51</v>
      </c>
      <c r="C57" t="str">
        <f ca="1">IF(D57="",OFFSET(Demand!D$3,A57,0),C56)</f>
        <v>D2IND</v>
      </c>
      <c r="D57" t="str" cm="1">
        <f t="array" aca="1" ref="D57" ca="1">IF(D56="",TS_DRC!$P$5,OFFSET(TS_DRC!P$5,RIGHT(D56,2),0,TRUE))</f>
        <v>TS12</v>
      </c>
      <c r="E57" t="str">
        <f t="shared" ca="1" si="48"/>
        <v>TS12</v>
      </c>
      <c r="F57">
        <f ca="1">SUMIF('[4]Res profile'!$Y$9:$Y$296,E57,'[4]Res profile'!$AD$9:$AD$296)</f>
        <v>2.078E-2</v>
      </c>
      <c r="G57">
        <f t="shared" ca="1" si="70"/>
        <v>2.078E-2</v>
      </c>
      <c r="H57">
        <f t="shared" ca="1" si="50"/>
        <v>2.078E-2</v>
      </c>
      <c r="I57">
        <f t="shared" ca="1" si="51"/>
        <v>2.078E-2</v>
      </c>
      <c r="J57">
        <f t="shared" ca="1" si="52"/>
        <v>2.078E-2</v>
      </c>
      <c r="K57">
        <f t="shared" ca="1" si="53"/>
        <v>2.078E-2</v>
      </c>
      <c r="L57">
        <f t="shared" ca="1" si="54"/>
        <v>2.078E-2</v>
      </c>
      <c r="M57">
        <f t="shared" ca="1" si="55"/>
        <v>2.078E-2</v>
      </c>
      <c r="N57">
        <f t="shared" ca="1" si="56"/>
        <v>2.078E-2</v>
      </c>
      <c r="O57">
        <f t="shared" ca="1" si="57"/>
        <v>2.078E-2</v>
      </c>
      <c r="P57">
        <f t="shared" ca="1" si="58"/>
        <v>2.078E-2</v>
      </c>
      <c r="Q57">
        <f t="shared" ca="1" si="59"/>
        <v>2.078E-2</v>
      </c>
      <c r="R57">
        <f t="shared" ca="1" si="60"/>
        <v>2.078E-2</v>
      </c>
      <c r="S57">
        <f t="shared" ca="1" si="61"/>
        <v>2.078E-2</v>
      </c>
      <c r="T57">
        <f t="shared" ca="1" si="62"/>
        <v>2.078E-2</v>
      </c>
      <c r="U57">
        <f t="shared" ca="1" si="63"/>
        <v>2.078E-2</v>
      </c>
      <c r="V57">
        <f t="shared" ca="1" si="64"/>
        <v>2.078E-2</v>
      </c>
      <c r="W57">
        <f t="shared" ca="1" si="65"/>
        <v>2.078E-2</v>
      </c>
      <c r="X57">
        <f t="shared" ca="1" si="66"/>
        <v>2.078E-2</v>
      </c>
      <c r="Y57">
        <f t="shared" ca="1" si="67"/>
        <v>2.078E-2</v>
      </c>
      <c r="Z57">
        <f t="shared" ca="1" si="68"/>
        <v>2.078E-2</v>
      </c>
      <c r="AA57">
        <f t="shared" ca="1" si="68"/>
        <v>2.078E-2</v>
      </c>
      <c r="AB57">
        <f t="shared" ca="1" si="68"/>
        <v>2.078E-2</v>
      </c>
      <c r="AC57">
        <f t="shared" ca="1" si="68"/>
        <v>2.078E-2</v>
      </c>
      <c r="AD57">
        <f t="shared" ca="1" si="68"/>
        <v>2.078E-2</v>
      </c>
      <c r="AE57">
        <f t="shared" ca="1" si="68"/>
        <v>2.078E-2</v>
      </c>
      <c r="AF57">
        <f t="shared" ca="1" si="68"/>
        <v>2.078E-2</v>
      </c>
      <c r="AG57">
        <f t="shared" ca="1" si="69"/>
        <v>2.078E-2</v>
      </c>
      <c r="AH57">
        <f t="shared" ca="1" si="69"/>
        <v>2.078E-2</v>
      </c>
      <c r="AI57">
        <f t="shared" ca="1" si="69"/>
        <v>2.078E-2</v>
      </c>
      <c r="AJ57">
        <f t="shared" ca="1" si="69"/>
        <v>2.078E-2</v>
      </c>
    </row>
    <row r="58" spans="1:36">
      <c r="A58">
        <f t="shared" ca="1" si="47"/>
        <v>2</v>
      </c>
      <c r="B58" t="s">
        <v>51</v>
      </c>
      <c r="C58" t="str">
        <f ca="1">IF(D58="",OFFSET(Demand!D$3,A58,0),C57)</f>
        <v>D2IND</v>
      </c>
      <c r="D58" t="str" cm="1">
        <f t="array" aca="1" ref="D58" ca="1">IF(D57="",TS_DRC!$P$5,OFFSET(TS_DRC!P$5,RIGHT(D57,2),0,TRUE))</f>
        <v>TS13</v>
      </c>
      <c r="E58" t="str">
        <f t="shared" ca="1" si="48"/>
        <v>TS13</v>
      </c>
      <c r="F58">
        <f ca="1">SUMIF('[4]Res profile'!$Y$9:$Y$296,E58,'[4]Res profile'!$AD$9:$AD$296)</f>
        <v>2.078E-2</v>
      </c>
      <c r="G58">
        <f t="shared" ca="1" si="70"/>
        <v>2.078E-2</v>
      </c>
      <c r="H58">
        <f t="shared" ca="1" si="50"/>
        <v>2.078E-2</v>
      </c>
      <c r="I58">
        <f t="shared" ca="1" si="51"/>
        <v>2.078E-2</v>
      </c>
      <c r="J58">
        <f t="shared" ca="1" si="52"/>
        <v>2.078E-2</v>
      </c>
      <c r="K58">
        <f t="shared" ca="1" si="53"/>
        <v>2.078E-2</v>
      </c>
      <c r="L58">
        <f t="shared" ca="1" si="54"/>
        <v>2.078E-2</v>
      </c>
      <c r="M58">
        <f t="shared" ca="1" si="55"/>
        <v>2.078E-2</v>
      </c>
      <c r="N58">
        <f t="shared" ca="1" si="56"/>
        <v>2.078E-2</v>
      </c>
      <c r="O58">
        <f t="shared" ca="1" si="57"/>
        <v>2.078E-2</v>
      </c>
      <c r="P58">
        <f t="shared" ca="1" si="58"/>
        <v>2.078E-2</v>
      </c>
      <c r="Q58">
        <f t="shared" ca="1" si="59"/>
        <v>2.078E-2</v>
      </c>
      <c r="R58">
        <f t="shared" ca="1" si="60"/>
        <v>2.078E-2</v>
      </c>
      <c r="S58">
        <f t="shared" ca="1" si="61"/>
        <v>2.078E-2</v>
      </c>
      <c r="T58">
        <f t="shared" ca="1" si="62"/>
        <v>2.078E-2</v>
      </c>
      <c r="U58">
        <f t="shared" ca="1" si="63"/>
        <v>2.078E-2</v>
      </c>
      <c r="V58">
        <f t="shared" ca="1" si="64"/>
        <v>2.078E-2</v>
      </c>
      <c r="W58">
        <f t="shared" ca="1" si="65"/>
        <v>2.078E-2</v>
      </c>
      <c r="X58">
        <f t="shared" ca="1" si="66"/>
        <v>2.078E-2</v>
      </c>
      <c r="Y58">
        <f t="shared" ca="1" si="67"/>
        <v>2.078E-2</v>
      </c>
      <c r="Z58">
        <f t="shared" ca="1" si="68"/>
        <v>2.078E-2</v>
      </c>
      <c r="AA58">
        <f t="shared" ca="1" si="68"/>
        <v>2.078E-2</v>
      </c>
      <c r="AB58">
        <f t="shared" ca="1" si="68"/>
        <v>2.078E-2</v>
      </c>
      <c r="AC58">
        <f t="shared" ca="1" si="68"/>
        <v>2.078E-2</v>
      </c>
      <c r="AD58">
        <f t="shared" ca="1" si="68"/>
        <v>2.078E-2</v>
      </c>
      <c r="AE58">
        <f t="shared" ca="1" si="68"/>
        <v>2.078E-2</v>
      </c>
      <c r="AF58">
        <f t="shared" ca="1" si="68"/>
        <v>2.078E-2</v>
      </c>
      <c r="AG58">
        <f t="shared" ca="1" si="69"/>
        <v>2.078E-2</v>
      </c>
      <c r="AH58">
        <f t="shared" ca="1" si="69"/>
        <v>2.078E-2</v>
      </c>
      <c r="AI58">
        <f t="shared" ca="1" si="69"/>
        <v>2.078E-2</v>
      </c>
      <c r="AJ58">
        <f t="shared" ca="1" si="69"/>
        <v>2.078E-2</v>
      </c>
    </row>
    <row r="59" spans="1:36">
      <c r="A59">
        <f t="shared" ca="1" si="47"/>
        <v>2</v>
      </c>
      <c r="B59" t="s">
        <v>51</v>
      </c>
      <c r="C59" t="str">
        <f ca="1">IF(D59="",OFFSET(Demand!D$3,A59,0),C58)</f>
        <v>D2IND</v>
      </c>
      <c r="D59" t="str" cm="1">
        <f t="array" aca="1" ref="D59" ca="1">IF(D58="",TS_DRC!$P$5,OFFSET(TS_DRC!P$5,RIGHT(D58,2),0,TRUE))</f>
        <v>TS14</v>
      </c>
      <c r="E59" t="str">
        <f t="shared" ca="1" si="48"/>
        <v>TS14</v>
      </c>
      <c r="F59">
        <f ca="1">SUMIF('[4]Res profile'!$Y$9:$Y$296,E59,'[4]Res profile'!$AD$9:$AD$296)</f>
        <v>2.078E-2</v>
      </c>
      <c r="G59">
        <f t="shared" ca="1" si="70"/>
        <v>2.078E-2</v>
      </c>
      <c r="H59">
        <f t="shared" ca="1" si="50"/>
        <v>2.078E-2</v>
      </c>
      <c r="I59">
        <f t="shared" ca="1" si="51"/>
        <v>2.078E-2</v>
      </c>
      <c r="J59">
        <f t="shared" ca="1" si="52"/>
        <v>2.078E-2</v>
      </c>
      <c r="K59">
        <f t="shared" ca="1" si="53"/>
        <v>2.078E-2</v>
      </c>
      <c r="L59">
        <f t="shared" ca="1" si="54"/>
        <v>2.078E-2</v>
      </c>
      <c r="M59">
        <f t="shared" ca="1" si="55"/>
        <v>2.078E-2</v>
      </c>
      <c r="N59">
        <f t="shared" ca="1" si="56"/>
        <v>2.078E-2</v>
      </c>
      <c r="O59">
        <f t="shared" ca="1" si="57"/>
        <v>2.078E-2</v>
      </c>
      <c r="P59">
        <f t="shared" ca="1" si="58"/>
        <v>2.078E-2</v>
      </c>
      <c r="Q59">
        <f t="shared" ca="1" si="59"/>
        <v>2.078E-2</v>
      </c>
      <c r="R59">
        <f t="shared" ca="1" si="60"/>
        <v>2.078E-2</v>
      </c>
      <c r="S59">
        <f t="shared" ca="1" si="61"/>
        <v>2.078E-2</v>
      </c>
      <c r="T59">
        <f t="shared" ca="1" si="62"/>
        <v>2.078E-2</v>
      </c>
      <c r="U59">
        <f t="shared" ca="1" si="63"/>
        <v>2.078E-2</v>
      </c>
      <c r="V59">
        <f t="shared" ca="1" si="64"/>
        <v>2.078E-2</v>
      </c>
      <c r="W59">
        <f t="shared" ca="1" si="65"/>
        <v>2.078E-2</v>
      </c>
      <c r="X59">
        <f t="shared" ca="1" si="66"/>
        <v>2.078E-2</v>
      </c>
      <c r="Y59">
        <f t="shared" ca="1" si="67"/>
        <v>2.078E-2</v>
      </c>
      <c r="Z59">
        <f t="shared" ca="1" si="68"/>
        <v>2.078E-2</v>
      </c>
      <c r="AA59">
        <f t="shared" ca="1" si="68"/>
        <v>2.078E-2</v>
      </c>
      <c r="AB59">
        <f t="shared" ca="1" si="68"/>
        <v>2.078E-2</v>
      </c>
      <c r="AC59">
        <f t="shared" ca="1" si="68"/>
        <v>2.078E-2</v>
      </c>
      <c r="AD59">
        <f t="shared" ca="1" si="68"/>
        <v>2.078E-2</v>
      </c>
      <c r="AE59">
        <f t="shared" ca="1" si="68"/>
        <v>2.078E-2</v>
      </c>
      <c r="AF59">
        <f t="shared" ca="1" si="68"/>
        <v>2.078E-2</v>
      </c>
      <c r="AG59">
        <f t="shared" ca="1" si="69"/>
        <v>2.078E-2</v>
      </c>
      <c r="AH59">
        <f t="shared" ca="1" si="69"/>
        <v>2.078E-2</v>
      </c>
      <c r="AI59">
        <f t="shared" ca="1" si="69"/>
        <v>2.078E-2</v>
      </c>
      <c r="AJ59">
        <f t="shared" ca="1" si="69"/>
        <v>2.078E-2</v>
      </c>
    </row>
    <row r="60" spans="1:36">
      <c r="A60">
        <f t="shared" ca="1" si="47"/>
        <v>2</v>
      </c>
      <c r="B60" t="s">
        <v>51</v>
      </c>
      <c r="C60" t="str">
        <f ca="1">IF(D60="",OFFSET(Demand!D$3,A60,0),C59)</f>
        <v>D2IND</v>
      </c>
      <c r="D60" t="str" cm="1">
        <f t="array" aca="1" ref="D60" ca="1">IF(D59="",TS_DRC!$P$5,OFFSET(TS_DRC!P$5,RIGHT(D59,2),0,TRUE))</f>
        <v>TS15</v>
      </c>
      <c r="E60" t="str">
        <f t="shared" ca="1" si="48"/>
        <v>TS15</v>
      </c>
      <c r="F60">
        <f ca="1">SUMIF('[4]Res profile'!$Y$9:$Y$296,E60,'[4]Res profile'!$AD$9:$AD$296)</f>
        <v>2.078E-2</v>
      </c>
      <c r="G60">
        <f t="shared" ca="1" si="70"/>
        <v>2.078E-2</v>
      </c>
      <c r="H60">
        <f t="shared" ca="1" si="50"/>
        <v>2.078E-2</v>
      </c>
      <c r="I60">
        <f t="shared" ca="1" si="51"/>
        <v>2.078E-2</v>
      </c>
      <c r="J60">
        <f t="shared" ca="1" si="52"/>
        <v>2.078E-2</v>
      </c>
      <c r="K60">
        <f t="shared" ca="1" si="53"/>
        <v>2.078E-2</v>
      </c>
      <c r="L60">
        <f t="shared" ca="1" si="54"/>
        <v>2.078E-2</v>
      </c>
      <c r="M60">
        <f t="shared" ca="1" si="55"/>
        <v>2.078E-2</v>
      </c>
      <c r="N60">
        <f t="shared" ca="1" si="56"/>
        <v>2.078E-2</v>
      </c>
      <c r="O60">
        <f t="shared" ca="1" si="57"/>
        <v>2.078E-2</v>
      </c>
      <c r="P60">
        <f t="shared" ca="1" si="58"/>
        <v>2.078E-2</v>
      </c>
      <c r="Q60">
        <f t="shared" ca="1" si="59"/>
        <v>2.078E-2</v>
      </c>
      <c r="R60">
        <f t="shared" ca="1" si="60"/>
        <v>2.078E-2</v>
      </c>
      <c r="S60">
        <f t="shared" ca="1" si="61"/>
        <v>2.078E-2</v>
      </c>
      <c r="T60">
        <f t="shared" ca="1" si="62"/>
        <v>2.078E-2</v>
      </c>
      <c r="U60">
        <f t="shared" ca="1" si="63"/>
        <v>2.078E-2</v>
      </c>
      <c r="V60">
        <f t="shared" ca="1" si="64"/>
        <v>2.078E-2</v>
      </c>
      <c r="W60">
        <f t="shared" ca="1" si="65"/>
        <v>2.078E-2</v>
      </c>
      <c r="X60">
        <f t="shared" ca="1" si="66"/>
        <v>2.078E-2</v>
      </c>
      <c r="Y60">
        <f t="shared" ca="1" si="67"/>
        <v>2.078E-2</v>
      </c>
      <c r="Z60">
        <f t="shared" ca="1" si="68"/>
        <v>2.078E-2</v>
      </c>
      <c r="AA60">
        <f t="shared" ca="1" si="68"/>
        <v>2.078E-2</v>
      </c>
      <c r="AB60">
        <f t="shared" ca="1" si="68"/>
        <v>2.078E-2</v>
      </c>
      <c r="AC60">
        <f t="shared" ca="1" si="68"/>
        <v>2.078E-2</v>
      </c>
      <c r="AD60">
        <f t="shared" ca="1" si="68"/>
        <v>2.078E-2</v>
      </c>
      <c r="AE60">
        <f t="shared" ca="1" si="68"/>
        <v>2.078E-2</v>
      </c>
      <c r="AF60">
        <f t="shared" ca="1" si="68"/>
        <v>2.078E-2</v>
      </c>
      <c r="AG60">
        <f t="shared" ca="1" si="69"/>
        <v>2.078E-2</v>
      </c>
      <c r="AH60">
        <f t="shared" ca="1" si="69"/>
        <v>2.078E-2</v>
      </c>
      <c r="AI60">
        <f t="shared" ca="1" si="69"/>
        <v>2.078E-2</v>
      </c>
      <c r="AJ60">
        <f t="shared" ca="1" si="69"/>
        <v>2.078E-2</v>
      </c>
    </row>
    <row r="61" spans="1:36">
      <c r="A61">
        <f t="shared" ca="1" si="47"/>
        <v>2</v>
      </c>
      <c r="B61" t="s">
        <v>51</v>
      </c>
      <c r="C61" t="str">
        <f ca="1">IF(D61="",OFFSET(Demand!D$3,A61,0),C60)</f>
        <v>D2IND</v>
      </c>
      <c r="D61" t="str" cm="1">
        <f t="array" aca="1" ref="D61" ca="1">IF(D60="",TS_DRC!$P$5,OFFSET(TS_DRC!P$5,RIGHT(D60,2),0,TRUE))</f>
        <v>TS16</v>
      </c>
      <c r="E61" t="str">
        <f t="shared" ca="1" si="48"/>
        <v>TS16</v>
      </c>
      <c r="F61">
        <f ca="1">SUMIF('[4]Res profile'!$Y$9:$Y$296,E61,'[4]Res profile'!$AD$9:$AD$296)</f>
        <v>2.078E-2</v>
      </c>
      <c r="G61">
        <f t="shared" ca="1" si="70"/>
        <v>2.078E-2</v>
      </c>
      <c r="H61">
        <f t="shared" ca="1" si="50"/>
        <v>2.078E-2</v>
      </c>
      <c r="I61">
        <f t="shared" ca="1" si="51"/>
        <v>2.078E-2</v>
      </c>
      <c r="J61">
        <f t="shared" ca="1" si="52"/>
        <v>2.078E-2</v>
      </c>
      <c r="K61">
        <f t="shared" ca="1" si="53"/>
        <v>2.078E-2</v>
      </c>
      <c r="L61">
        <f t="shared" ca="1" si="54"/>
        <v>2.078E-2</v>
      </c>
      <c r="M61">
        <f t="shared" ca="1" si="55"/>
        <v>2.078E-2</v>
      </c>
      <c r="N61">
        <f t="shared" ca="1" si="56"/>
        <v>2.078E-2</v>
      </c>
      <c r="O61">
        <f t="shared" ca="1" si="57"/>
        <v>2.078E-2</v>
      </c>
      <c r="P61">
        <f t="shared" ca="1" si="58"/>
        <v>2.078E-2</v>
      </c>
      <c r="Q61">
        <f t="shared" ca="1" si="59"/>
        <v>2.078E-2</v>
      </c>
      <c r="R61">
        <f t="shared" ca="1" si="60"/>
        <v>2.078E-2</v>
      </c>
      <c r="S61">
        <f t="shared" ca="1" si="61"/>
        <v>2.078E-2</v>
      </c>
      <c r="T61">
        <f t="shared" ca="1" si="62"/>
        <v>2.078E-2</v>
      </c>
      <c r="U61">
        <f t="shared" ca="1" si="63"/>
        <v>2.078E-2</v>
      </c>
      <c r="V61">
        <f t="shared" ca="1" si="64"/>
        <v>2.078E-2</v>
      </c>
      <c r="W61">
        <f t="shared" ca="1" si="65"/>
        <v>2.078E-2</v>
      </c>
      <c r="X61">
        <f t="shared" ca="1" si="66"/>
        <v>2.078E-2</v>
      </c>
      <c r="Y61">
        <f t="shared" ca="1" si="67"/>
        <v>2.078E-2</v>
      </c>
      <c r="Z61">
        <f t="shared" ca="1" si="68"/>
        <v>2.078E-2</v>
      </c>
      <c r="AA61">
        <f t="shared" ca="1" si="68"/>
        <v>2.078E-2</v>
      </c>
      <c r="AB61">
        <f t="shared" ca="1" si="68"/>
        <v>2.078E-2</v>
      </c>
      <c r="AC61">
        <f t="shared" ca="1" si="68"/>
        <v>2.078E-2</v>
      </c>
      <c r="AD61">
        <f t="shared" ca="1" si="68"/>
        <v>2.078E-2</v>
      </c>
      <c r="AE61">
        <f t="shared" ca="1" si="68"/>
        <v>2.078E-2</v>
      </c>
      <c r="AF61">
        <f t="shared" ca="1" si="68"/>
        <v>2.078E-2</v>
      </c>
      <c r="AG61">
        <f t="shared" ca="1" si="69"/>
        <v>2.078E-2</v>
      </c>
      <c r="AH61">
        <f t="shared" ca="1" si="69"/>
        <v>2.078E-2</v>
      </c>
      <c r="AI61">
        <f t="shared" ca="1" si="69"/>
        <v>2.078E-2</v>
      </c>
      <c r="AJ61">
        <f t="shared" ca="1" si="69"/>
        <v>2.078E-2</v>
      </c>
    </row>
    <row r="62" spans="1:36">
      <c r="A62">
        <f t="shared" ca="1" si="47"/>
        <v>2</v>
      </c>
      <c r="B62" t="s">
        <v>51</v>
      </c>
      <c r="C62" t="str">
        <f ca="1">IF(D62="",OFFSET(Demand!D$3,A62,0),C61)</f>
        <v>D2IND</v>
      </c>
      <c r="D62" t="str" cm="1">
        <f t="array" aca="1" ref="D62" ca="1">IF(D61="",TS_DRC!$P$5,OFFSET(TS_DRC!P$5,RIGHT(D61,2),0,TRUE))</f>
        <v>TS17</v>
      </c>
      <c r="E62" t="str">
        <f t="shared" ca="1" si="48"/>
        <v>TS17</v>
      </c>
      <c r="F62">
        <f ca="1">SUMIF('[4]Res profile'!$Y$9:$Y$296,E62,'[4]Res profile'!$AD$9:$AD$296)</f>
        <v>2.078E-2</v>
      </c>
      <c r="G62">
        <f t="shared" ca="1" si="70"/>
        <v>2.078E-2</v>
      </c>
      <c r="H62">
        <f t="shared" ca="1" si="50"/>
        <v>2.078E-2</v>
      </c>
      <c r="I62">
        <f t="shared" ca="1" si="51"/>
        <v>2.078E-2</v>
      </c>
      <c r="J62">
        <f t="shared" ca="1" si="52"/>
        <v>2.078E-2</v>
      </c>
      <c r="K62">
        <f t="shared" ca="1" si="53"/>
        <v>2.078E-2</v>
      </c>
      <c r="L62">
        <f t="shared" ca="1" si="54"/>
        <v>2.078E-2</v>
      </c>
      <c r="M62">
        <f t="shared" ca="1" si="55"/>
        <v>2.078E-2</v>
      </c>
      <c r="N62">
        <f t="shared" ca="1" si="56"/>
        <v>2.078E-2</v>
      </c>
      <c r="O62">
        <f t="shared" ca="1" si="57"/>
        <v>2.078E-2</v>
      </c>
      <c r="P62">
        <f t="shared" ca="1" si="58"/>
        <v>2.078E-2</v>
      </c>
      <c r="Q62">
        <f t="shared" ca="1" si="59"/>
        <v>2.078E-2</v>
      </c>
      <c r="R62">
        <f t="shared" ca="1" si="60"/>
        <v>2.078E-2</v>
      </c>
      <c r="S62">
        <f t="shared" ca="1" si="61"/>
        <v>2.078E-2</v>
      </c>
      <c r="T62">
        <f t="shared" ca="1" si="62"/>
        <v>2.078E-2</v>
      </c>
      <c r="U62">
        <f t="shared" ca="1" si="63"/>
        <v>2.078E-2</v>
      </c>
      <c r="V62">
        <f t="shared" ca="1" si="64"/>
        <v>2.078E-2</v>
      </c>
      <c r="W62">
        <f t="shared" ca="1" si="65"/>
        <v>2.078E-2</v>
      </c>
      <c r="X62">
        <f t="shared" ca="1" si="66"/>
        <v>2.078E-2</v>
      </c>
      <c r="Y62">
        <f t="shared" ca="1" si="67"/>
        <v>2.078E-2</v>
      </c>
      <c r="Z62">
        <f t="shared" ca="1" si="68"/>
        <v>2.078E-2</v>
      </c>
      <c r="AA62">
        <f t="shared" ca="1" si="68"/>
        <v>2.078E-2</v>
      </c>
      <c r="AB62">
        <f t="shared" ca="1" si="68"/>
        <v>2.078E-2</v>
      </c>
      <c r="AC62">
        <f t="shared" ca="1" si="68"/>
        <v>2.078E-2</v>
      </c>
      <c r="AD62">
        <f t="shared" ca="1" si="68"/>
        <v>2.078E-2</v>
      </c>
      <c r="AE62">
        <f t="shared" ca="1" si="68"/>
        <v>2.078E-2</v>
      </c>
      <c r="AF62">
        <f t="shared" ref="AF62:AF87" ca="1" si="71">AE62</f>
        <v>2.078E-2</v>
      </c>
      <c r="AG62">
        <f t="shared" ca="1" si="69"/>
        <v>2.078E-2</v>
      </c>
      <c r="AH62">
        <f t="shared" ca="1" si="69"/>
        <v>2.078E-2</v>
      </c>
      <c r="AI62">
        <f t="shared" ca="1" si="69"/>
        <v>2.078E-2</v>
      </c>
      <c r="AJ62">
        <f t="shared" ca="1" si="69"/>
        <v>2.078E-2</v>
      </c>
    </row>
    <row r="63" spans="1:36">
      <c r="A63">
        <f t="shared" ca="1" si="47"/>
        <v>2</v>
      </c>
      <c r="B63" t="s">
        <v>51</v>
      </c>
      <c r="C63" t="str">
        <f ca="1">IF(D63="",OFFSET(Demand!D$3,A63,0),C62)</f>
        <v>D2IND</v>
      </c>
      <c r="D63" t="str" cm="1">
        <f t="array" aca="1" ref="D63" ca="1">IF(D62="",TS_DRC!$P$5,OFFSET(TS_DRC!P$5,RIGHT(D62,2),0,TRUE))</f>
        <v>TS18</v>
      </c>
      <c r="E63" t="str">
        <f t="shared" ca="1" si="48"/>
        <v>TS18</v>
      </c>
      <c r="F63">
        <f ca="1">SUMIF('[4]Res profile'!$Y$9:$Y$296,E63,'[4]Res profile'!$AD$9:$AD$296)</f>
        <v>2.078E-2</v>
      </c>
      <c r="G63">
        <f t="shared" ca="1" si="70"/>
        <v>2.078E-2</v>
      </c>
      <c r="H63">
        <f t="shared" ca="1" si="50"/>
        <v>2.078E-2</v>
      </c>
      <c r="I63">
        <f t="shared" ca="1" si="51"/>
        <v>2.078E-2</v>
      </c>
      <c r="J63">
        <f t="shared" ca="1" si="52"/>
        <v>2.078E-2</v>
      </c>
      <c r="K63">
        <f t="shared" ca="1" si="53"/>
        <v>2.078E-2</v>
      </c>
      <c r="L63">
        <f t="shared" ca="1" si="54"/>
        <v>2.078E-2</v>
      </c>
      <c r="M63">
        <f t="shared" ca="1" si="55"/>
        <v>2.078E-2</v>
      </c>
      <c r="N63">
        <f t="shared" ca="1" si="56"/>
        <v>2.078E-2</v>
      </c>
      <c r="O63">
        <f t="shared" ca="1" si="57"/>
        <v>2.078E-2</v>
      </c>
      <c r="P63">
        <f t="shared" ca="1" si="58"/>
        <v>2.078E-2</v>
      </c>
      <c r="Q63">
        <f t="shared" ca="1" si="59"/>
        <v>2.078E-2</v>
      </c>
      <c r="R63">
        <f t="shared" ca="1" si="60"/>
        <v>2.078E-2</v>
      </c>
      <c r="S63">
        <f t="shared" ca="1" si="61"/>
        <v>2.078E-2</v>
      </c>
      <c r="T63">
        <f t="shared" ca="1" si="62"/>
        <v>2.078E-2</v>
      </c>
      <c r="U63">
        <f t="shared" ca="1" si="63"/>
        <v>2.078E-2</v>
      </c>
      <c r="V63">
        <f t="shared" ca="1" si="64"/>
        <v>2.078E-2</v>
      </c>
      <c r="W63">
        <f t="shared" ca="1" si="65"/>
        <v>2.078E-2</v>
      </c>
      <c r="X63">
        <f t="shared" ca="1" si="66"/>
        <v>2.078E-2</v>
      </c>
      <c r="Y63">
        <f t="shared" ca="1" si="67"/>
        <v>2.078E-2</v>
      </c>
      <c r="Z63">
        <f t="shared" ca="1" si="68"/>
        <v>2.078E-2</v>
      </c>
      <c r="AA63">
        <f t="shared" ca="1" si="68"/>
        <v>2.078E-2</v>
      </c>
      <c r="AB63">
        <f t="shared" ca="1" si="68"/>
        <v>2.078E-2</v>
      </c>
      <c r="AC63">
        <f t="shared" ca="1" si="68"/>
        <v>2.078E-2</v>
      </c>
      <c r="AD63">
        <f t="shared" ca="1" si="68"/>
        <v>2.078E-2</v>
      </c>
      <c r="AE63">
        <f t="shared" ca="1" si="68"/>
        <v>2.078E-2</v>
      </c>
      <c r="AF63">
        <f t="shared" ca="1" si="71"/>
        <v>2.078E-2</v>
      </c>
      <c r="AG63">
        <f t="shared" ca="1" si="69"/>
        <v>2.078E-2</v>
      </c>
      <c r="AH63">
        <f t="shared" ca="1" si="69"/>
        <v>2.078E-2</v>
      </c>
      <c r="AI63">
        <f t="shared" ca="1" si="69"/>
        <v>2.078E-2</v>
      </c>
      <c r="AJ63">
        <f t="shared" ca="1" si="69"/>
        <v>2.078E-2</v>
      </c>
    </row>
    <row r="64" spans="1:36">
      <c r="A64">
        <f t="shared" ca="1" si="47"/>
        <v>2</v>
      </c>
      <c r="B64" t="s">
        <v>51</v>
      </c>
      <c r="C64" t="str">
        <f ca="1">IF(D64="",OFFSET(Demand!D$3,A64,0),C63)</f>
        <v>D2IND</v>
      </c>
      <c r="D64" t="str" cm="1">
        <f t="array" aca="1" ref="D64" ca="1">IF(D63="",TS_DRC!$P$5,OFFSET(TS_DRC!P$5,RIGHT(D63,2),0,TRUE))</f>
        <v>TS19</v>
      </c>
      <c r="E64" t="str">
        <f t="shared" ca="1" si="48"/>
        <v>TS19</v>
      </c>
      <c r="F64">
        <f ca="1">SUMIF('[4]Res profile'!$Y$9:$Y$296,E64,'[4]Res profile'!$AD$9:$AD$296)</f>
        <v>2.078E-2</v>
      </c>
      <c r="G64">
        <f t="shared" ca="1" si="70"/>
        <v>2.078E-2</v>
      </c>
      <c r="H64">
        <f t="shared" ca="1" si="50"/>
        <v>2.078E-2</v>
      </c>
      <c r="I64">
        <f t="shared" ca="1" si="51"/>
        <v>2.078E-2</v>
      </c>
      <c r="J64">
        <f t="shared" ca="1" si="52"/>
        <v>2.078E-2</v>
      </c>
      <c r="K64">
        <f t="shared" ca="1" si="53"/>
        <v>2.078E-2</v>
      </c>
      <c r="L64">
        <f t="shared" ca="1" si="54"/>
        <v>2.078E-2</v>
      </c>
      <c r="M64">
        <f t="shared" ca="1" si="55"/>
        <v>2.078E-2</v>
      </c>
      <c r="N64">
        <f t="shared" ca="1" si="56"/>
        <v>2.078E-2</v>
      </c>
      <c r="O64">
        <f t="shared" ca="1" si="57"/>
        <v>2.078E-2</v>
      </c>
      <c r="P64">
        <f t="shared" ca="1" si="58"/>
        <v>2.078E-2</v>
      </c>
      <c r="Q64">
        <f t="shared" ca="1" si="59"/>
        <v>2.078E-2</v>
      </c>
      <c r="R64">
        <f t="shared" ca="1" si="60"/>
        <v>2.078E-2</v>
      </c>
      <c r="S64">
        <f t="shared" ca="1" si="61"/>
        <v>2.078E-2</v>
      </c>
      <c r="T64">
        <f t="shared" ca="1" si="62"/>
        <v>2.078E-2</v>
      </c>
      <c r="U64">
        <f t="shared" ca="1" si="63"/>
        <v>2.078E-2</v>
      </c>
      <c r="V64">
        <f t="shared" ca="1" si="64"/>
        <v>2.078E-2</v>
      </c>
      <c r="W64">
        <f t="shared" ca="1" si="65"/>
        <v>2.078E-2</v>
      </c>
      <c r="X64">
        <f t="shared" ca="1" si="66"/>
        <v>2.078E-2</v>
      </c>
      <c r="Y64">
        <f t="shared" ca="1" si="67"/>
        <v>2.078E-2</v>
      </c>
      <c r="Z64">
        <f t="shared" ca="1" si="68"/>
        <v>2.078E-2</v>
      </c>
      <c r="AA64">
        <f t="shared" ca="1" si="68"/>
        <v>2.078E-2</v>
      </c>
      <c r="AB64">
        <f t="shared" ca="1" si="68"/>
        <v>2.078E-2</v>
      </c>
      <c r="AC64">
        <f t="shared" ca="1" si="68"/>
        <v>2.078E-2</v>
      </c>
      <c r="AD64">
        <f t="shared" ca="1" si="68"/>
        <v>2.078E-2</v>
      </c>
      <c r="AE64">
        <f t="shared" ca="1" si="68"/>
        <v>2.078E-2</v>
      </c>
      <c r="AF64">
        <f t="shared" ca="1" si="71"/>
        <v>2.078E-2</v>
      </c>
      <c r="AG64">
        <f t="shared" ca="1" si="69"/>
        <v>2.078E-2</v>
      </c>
      <c r="AH64">
        <f t="shared" ca="1" si="69"/>
        <v>2.078E-2</v>
      </c>
      <c r="AI64">
        <f t="shared" ca="1" si="69"/>
        <v>2.078E-2</v>
      </c>
      <c r="AJ64">
        <f t="shared" ca="1" si="69"/>
        <v>2.078E-2</v>
      </c>
    </row>
    <row r="65" spans="1:36">
      <c r="A65">
        <f t="shared" ca="1" si="47"/>
        <v>2</v>
      </c>
      <c r="B65" t="s">
        <v>51</v>
      </c>
      <c r="C65" t="str">
        <f ca="1">IF(D65="",OFFSET(Demand!D$3,A65,0),C64)</f>
        <v>D2IND</v>
      </c>
      <c r="D65" t="str" cm="1">
        <f t="array" aca="1" ref="D65" ca="1">IF(D64="",TS_DRC!$P$5,OFFSET(TS_DRC!P$5,RIGHT(D64,2),0,TRUE))</f>
        <v>TS20</v>
      </c>
      <c r="E65" t="str">
        <f t="shared" ca="1" si="48"/>
        <v>TS20</v>
      </c>
      <c r="F65">
        <f ca="1">SUMIF('[4]Res profile'!$Y$9:$Y$296,E65,'[4]Res profile'!$AD$9:$AD$296)</f>
        <v>2.078E-2</v>
      </c>
      <c r="G65">
        <f t="shared" ca="1" si="70"/>
        <v>2.078E-2</v>
      </c>
      <c r="H65">
        <f t="shared" ca="1" si="50"/>
        <v>2.078E-2</v>
      </c>
      <c r="I65">
        <f t="shared" ca="1" si="51"/>
        <v>2.078E-2</v>
      </c>
      <c r="J65">
        <f t="shared" ca="1" si="52"/>
        <v>2.078E-2</v>
      </c>
      <c r="K65">
        <f t="shared" ca="1" si="53"/>
        <v>2.078E-2</v>
      </c>
      <c r="L65">
        <f t="shared" ca="1" si="54"/>
        <v>2.078E-2</v>
      </c>
      <c r="M65">
        <f t="shared" ca="1" si="55"/>
        <v>2.078E-2</v>
      </c>
      <c r="N65">
        <f t="shared" ca="1" si="56"/>
        <v>2.078E-2</v>
      </c>
      <c r="O65">
        <f t="shared" ca="1" si="57"/>
        <v>2.078E-2</v>
      </c>
      <c r="P65">
        <f t="shared" ca="1" si="58"/>
        <v>2.078E-2</v>
      </c>
      <c r="Q65">
        <f t="shared" ca="1" si="59"/>
        <v>2.078E-2</v>
      </c>
      <c r="R65">
        <f t="shared" ca="1" si="60"/>
        <v>2.078E-2</v>
      </c>
      <c r="S65">
        <f t="shared" ca="1" si="61"/>
        <v>2.078E-2</v>
      </c>
      <c r="T65">
        <f t="shared" ca="1" si="62"/>
        <v>2.078E-2</v>
      </c>
      <c r="U65">
        <f t="shared" ca="1" si="63"/>
        <v>2.078E-2</v>
      </c>
      <c r="V65">
        <f t="shared" ca="1" si="64"/>
        <v>2.078E-2</v>
      </c>
      <c r="W65">
        <f t="shared" ca="1" si="65"/>
        <v>2.078E-2</v>
      </c>
      <c r="X65">
        <f t="shared" ca="1" si="66"/>
        <v>2.078E-2</v>
      </c>
      <c r="Y65">
        <f t="shared" ca="1" si="67"/>
        <v>2.078E-2</v>
      </c>
      <c r="Z65">
        <f t="shared" ca="1" si="68"/>
        <v>2.078E-2</v>
      </c>
      <c r="AA65">
        <f t="shared" ca="1" si="68"/>
        <v>2.078E-2</v>
      </c>
      <c r="AB65">
        <f t="shared" ca="1" si="68"/>
        <v>2.078E-2</v>
      </c>
      <c r="AC65">
        <f t="shared" ca="1" si="68"/>
        <v>2.078E-2</v>
      </c>
      <c r="AD65">
        <f t="shared" ca="1" si="68"/>
        <v>2.078E-2</v>
      </c>
      <c r="AE65">
        <f t="shared" ca="1" si="68"/>
        <v>2.078E-2</v>
      </c>
      <c r="AF65">
        <f t="shared" ca="1" si="71"/>
        <v>2.078E-2</v>
      </c>
      <c r="AG65">
        <f t="shared" ca="1" si="69"/>
        <v>2.078E-2</v>
      </c>
      <c r="AH65">
        <f t="shared" ca="1" si="69"/>
        <v>2.078E-2</v>
      </c>
      <c r="AI65">
        <f t="shared" ca="1" si="69"/>
        <v>2.078E-2</v>
      </c>
      <c r="AJ65">
        <f t="shared" ca="1" si="69"/>
        <v>2.078E-2</v>
      </c>
    </row>
    <row r="66" spans="1:36">
      <c r="A66">
        <f t="shared" ca="1" si="47"/>
        <v>2</v>
      </c>
      <c r="B66" t="s">
        <v>51</v>
      </c>
      <c r="C66" t="str">
        <f ca="1">IF(D66="",OFFSET(Demand!D$3,A66,0),C65)</f>
        <v>D2IND</v>
      </c>
      <c r="D66" t="str" cm="1">
        <f t="array" aca="1" ref="D66" ca="1">IF(D65="",TS_DRC!$P$5,OFFSET(TS_DRC!P$5,RIGHT(D65,2),0,TRUE))</f>
        <v>TS21</v>
      </c>
      <c r="E66" t="str">
        <f t="shared" ca="1" si="48"/>
        <v>TS21</v>
      </c>
      <c r="F66">
        <f ca="1">SUMIF('[4]Res profile'!$Y$9:$Y$296,E66,'[4]Res profile'!$AD$9:$AD$296)</f>
        <v>6.3009999999999997E-2</v>
      </c>
      <c r="G66">
        <f t="shared" ca="1" si="70"/>
        <v>6.3009999999999997E-2</v>
      </c>
      <c r="H66">
        <f t="shared" ca="1" si="50"/>
        <v>6.3009999999999997E-2</v>
      </c>
      <c r="I66">
        <f t="shared" ca="1" si="51"/>
        <v>6.3009999999999997E-2</v>
      </c>
      <c r="J66">
        <f t="shared" ca="1" si="52"/>
        <v>6.3009999999999997E-2</v>
      </c>
      <c r="K66">
        <f t="shared" ca="1" si="53"/>
        <v>6.3009999999999997E-2</v>
      </c>
      <c r="L66">
        <f t="shared" ca="1" si="54"/>
        <v>6.3009999999999997E-2</v>
      </c>
      <c r="M66">
        <f t="shared" ca="1" si="55"/>
        <v>6.3009999999999997E-2</v>
      </c>
      <c r="N66">
        <f t="shared" ca="1" si="56"/>
        <v>6.3009999999999997E-2</v>
      </c>
      <c r="O66">
        <f t="shared" ca="1" si="57"/>
        <v>6.3009999999999997E-2</v>
      </c>
      <c r="P66">
        <f t="shared" ca="1" si="58"/>
        <v>6.3009999999999997E-2</v>
      </c>
      <c r="Q66">
        <f t="shared" ca="1" si="59"/>
        <v>6.3009999999999997E-2</v>
      </c>
      <c r="R66">
        <f t="shared" ca="1" si="60"/>
        <v>6.3009999999999997E-2</v>
      </c>
      <c r="S66">
        <f t="shared" ca="1" si="61"/>
        <v>6.3009999999999997E-2</v>
      </c>
      <c r="T66">
        <f t="shared" ca="1" si="62"/>
        <v>6.3009999999999997E-2</v>
      </c>
      <c r="U66">
        <f t="shared" ca="1" si="63"/>
        <v>6.3009999999999997E-2</v>
      </c>
      <c r="V66">
        <f t="shared" ca="1" si="64"/>
        <v>6.3009999999999997E-2</v>
      </c>
      <c r="W66">
        <f t="shared" ca="1" si="65"/>
        <v>6.3009999999999997E-2</v>
      </c>
      <c r="X66">
        <f t="shared" ca="1" si="66"/>
        <v>6.3009999999999997E-2</v>
      </c>
      <c r="Y66">
        <f t="shared" ca="1" si="67"/>
        <v>6.3009999999999997E-2</v>
      </c>
      <c r="Z66">
        <f t="shared" ca="1" si="68"/>
        <v>6.3009999999999997E-2</v>
      </c>
      <c r="AA66">
        <f t="shared" ca="1" si="68"/>
        <v>6.3009999999999997E-2</v>
      </c>
      <c r="AB66">
        <f t="shared" ca="1" si="68"/>
        <v>6.3009999999999997E-2</v>
      </c>
      <c r="AC66">
        <f t="shared" ca="1" si="68"/>
        <v>6.3009999999999997E-2</v>
      </c>
      <c r="AD66">
        <f t="shared" ca="1" si="68"/>
        <v>6.3009999999999997E-2</v>
      </c>
      <c r="AE66">
        <f t="shared" ca="1" si="68"/>
        <v>6.3009999999999997E-2</v>
      </c>
      <c r="AF66">
        <f t="shared" ca="1" si="71"/>
        <v>6.3009999999999997E-2</v>
      </c>
      <c r="AG66">
        <f t="shared" ca="1" si="69"/>
        <v>6.3009999999999997E-2</v>
      </c>
      <c r="AH66">
        <f t="shared" ca="1" si="69"/>
        <v>6.3009999999999997E-2</v>
      </c>
      <c r="AI66">
        <f t="shared" ca="1" si="69"/>
        <v>6.3009999999999997E-2</v>
      </c>
      <c r="AJ66">
        <f t="shared" ca="1" si="69"/>
        <v>6.3009999999999997E-2</v>
      </c>
    </row>
    <row r="67" spans="1:36">
      <c r="A67">
        <f t="shared" ca="1" si="47"/>
        <v>2</v>
      </c>
      <c r="B67" t="s">
        <v>51</v>
      </c>
      <c r="C67" t="str">
        <f ca="1">IF(D67="",OFFSET(Demand!D$3,A67,0),C66)</f>
        <v>D2IND</v>
      </c>
      <c r="D67" t="str" cm="1">
        <f t="array" aca="1" ref="D67" ca="1">IF(D66="",TS_DRC!$P$5,OFFSET(TS_DRC!P$5,RIGHT(D66,2),0,TRUE))</f>
        <v>TS22</v>
      </c>
      <c r="E67" t="str">
        <f t="shared" ca="1" si="48"/>
        <v>TS22</v>
      </c>
      <c r="F67">
        <f ca="1">SUMIF('[4]Res profile'!$Y$9:$Y$296,E67,'[4]Res profile'!$AD$9:$AD$296)</f>
        <v>2.1000000000000001E-2</v>
      </c>
      <c r="G67">
        <f t="shared" ca="1" si="70"/>
        <v>2.1000000000000001E-2</v>
      </c>
      <c r="H67">
        <f t="shared" ca="1" si="50"/>
        <v>2.1000000000000001E-2</v>
      </c>
      <c r="I67">
        <f t="shared" ca="1" si="51"/>
        <v>2.1000000000000001E-2</v>
      </c>
      <c r="J67">
        <f t="shared" ca="1" si="52"/>
        <v>2.1000000000000001E-2</v>
      </c>
      <c r="K67">
        <f t="shared" ca="1" si="53"/>
        <v>2.1000000000000001E-2</v>
      </c>
      <c r="L67">
        <f t="shared" ca="1" si="54"/>
        <v>2.1000000000000001E-2</v>
      </c>
      <c r="M67">
        <f t="shared" ca="1" si="55"/>
        <v>2.1000000000000001E-2</v>
      </c>
      <c r="N67">
        <f t="shared" ca="1" si="56"/>
        <v>2.1000000000000001E-2</v>
      </c>
      <c r="O67">
        <f t="shared" ca="1" si="57"/>
        <v>2.1000000000000001E-2</v>
      </c>
      <c r="P67">
        <f t="shared" ca="1" si="58"/>
        <v>2.1000000000000001E-2</v>
      </c>
      <c r="Q67">
        <f t="shared" ca="1" si="59"/>
        <v>2.1000000000000001E-2</v>
      </c>
      <c r="R67">
        <f t="shared" ca="1" si="60"/>
        <v>2.1000000000000001E-2</v>
      </c>
      <c r="S67">
        <f t="shared" ca="1" si="61"/>
        <v>2.1000000000000001E-2</v>
      </c>
      <c r="T67">
        <f t="shared" ca="1" si="62"/>
        <v>2.1000000000000001E-2</v>
      </c>
      <c r="U67">
        <f t="shared" ca="1" si="63"/>
        <v>2.1000000000000001E-2</v>
      </c>
      <c r="V67">
        <f t="shared" ca="1" si="64"/>
        <v>2.1000000000000001E-2</v>
      </c>
      <c r="W67">
        <f t="shared" ca="1" si="65"/>
        <v>2.1000000000000001E-2</v>
      </c>
      <c r="X67">
        <f t="shared" ca="1" si="66"/>
        <v>2.1000000000000001E-2</v>
      </c>
      <c r="Y67">
        <f t="shared" ca="1" si="67"/>
        <v>2.1000000000000001E-2</v>
      </c>
      <c r="Z67">
        <f t="shared" ca="1" si="68"/>
        <v>2.1000000000000001E-2</v>
      </c>
      <c r="AA67">
        <f t="shared" ca="1" si="68"/>
        <v>2.1000000000000001E-2</v>
      </c>
      <c r="AB67">
        <f t="shared" ca="1" si="68"/>
        <v>2.1000000000000001E-2</v>
      </c>
      <c r="AC67">
        <f t="shared" ca="1" si="68"/>
        <v>2.1000000000000001E-2</v>
      </c>
      <c r="AD67">
        <f t="shared" ca="1" si="68"/>
        <v>2.1000000000000001E-2</v>
      </c>
      <c r="AE67">
        <f t="shared" ca="1" si="68"/>
        <v>2.1000000000000001E-2</v>
      </c>
      <c r="AF67">
        <f t="shared" ca="1" si="71"/>
        <v>2.1000000000000001E-2</v>
      </c>
      <c r="AG67">
        <f t="shared" ca="1" si="69"/>
        <v>2.1000000000000001E-2</v>
      </c>
      <c r="AH67">
        <f t="shared" ca="1" si="69"/>
        <v>2.1000000000000001E-2</v>
      </c>
      <c r="AI67">
        <f t="shared" ca="1" si="69"/>
        <v>2.1000000000000001E-2</v>
      </c>
      <c r="AJ67">
        <f t="shared" ca="1" si="69"/>
        <v>2.1000000000000001E-2</v>
      </c>
    </row>
    <row r="68" spans="1:36">
      <c r="A68">
        <f t="shared" ca="1" si="47"/>
        <v>2</v>
      </c>
      <c r="B68" t="s">
        <v>51</v>
      </c>
      <c r="C68" t="str">
        <f ca="1">IF(D68="",OFFSET(Demand!D$3,A68,0),C67)</f>
        <v>D2IND</v>
      </c>
      <c r="D68" t="str" cm="1">
        <f t="array" aca="1" ref="D68" ca="1">IF(D67="",TS_DRC!$P$5,OFFSET(TS_DRC!P$5,RIGHT(D67,2),0,TRUE))</f>
        <v>TS23</v>
      </c>
      <c r="E68" t="str">
        <f t="shared" ca="1" si="48"/>
        <v>TS23</v>
      </c>
      <c r="F68">
        <f ca="1">SUMIF('[4]Res profile'!$Y$9:$Y$296,E68,'[4]Res profile'!$AD$9:$AD$296)</f>
        <v>2.1000000000000001E-2</v>
      </c>
      <c r="G68">
        <f t="shared" ca="1" si="70"/>
        <v>2.1000000000000001E-2</v>
      </c>
      <c r="H68">
        <f t="shared" ca="1" si="50"/>
        <v>2.1000000000000001E-2</v>
      </c>
      <c r="I68">
        <f t="shared" ca="1" si="51"/>
        <v>2.1000000000000001E-2</v>
      </c>
      <c r="J68">
        <f t="shared" ca="1" si="52"/>
        <v>2.1000000000000001E-2</v>
      </c>
      <c r="K68">
        <f t="shared" ca="1" si="53"/>
        <v>2.1000000000000001E-2</v>
      </c>
      <c r="L68">
        <f t="shared" ca="1" si="54"/>
        <v>2.1000000000000001E-2</v>
      </c>
      <c r="M68">
        <f t="shared" ca="1" si="55"/>
        <v>2.1000000000000001E-2</v>
      </c>
      <c r="N68">
        <f t="shared" ca="1" si="56"/>
        <v>2.1000000000000001E-2</v>
      </c>
      <c r="O68">
        <f t="shared" ca="1" si="57"/>
        <v>2.1000000000000001E-2</v>
      </c>
      <c r="P68">
        <f t="shared" ca="1" si="58"/>
        <v>2.1000000000000001E-2</v>
      </c>
      <c r="Q68">
        <f t="shared" ca="1" si="59"/>
        <v>2.1000000000000001E-2</v>
      </c>
      <c r="R68">
        <f t="shared" ca="1" si="60"/>
        <v>2.1000000000000001E-2</v>
      </c>
      <c r="S68">
        <f t="shared" ca="1" si="61"/>
        <v>2.1000000000000001E-2</v>
      </c>
      <c r="T68">
        <f t="shared" ca="1" si="62"/>
        <v>2.1000000000000001E-2</v>
      </c>
      <c r="U68">
        <f t="shared" ca="1" si="63"/>
        <v>2.1000000000000001E-2</v>
      </c>
      <c r="V68">
        <f t="shared" ca="1" si="64"/>
        <v>2.1000000000000001E-2</v>
      </c>
      <c r="W68">
        <f t="shared" ca="1" si="65"/>
        <v>2.1000000000000001E-2</v>
      </c>
      <c r="X68">
        <f t="shared" ca="1" si="66"/>
        <v>2.1000000000000001E-2</v>
      </c>
      <c r="Y68">
        <f t="shared" ca="1" si="67"/>
        <v>2.1000000000000001E-2</v>
      </c>
      <c r="Z68">
        <f t="shared" ca="1" si="68"/>
        <v>2.1000000000000001E-2</v>
      </c>
      <c r="AA68">
        <f t="shared" ca="1" si="68"/>
        <v>2.1000000000000001E-2</v>
      </c>
      <c r="AB68">
        <f t="shared" ca="1" si="68"/>
        <v>2.1000000000000001E-2</v>
      </c>
      <c r="AC68">
        <f t="shared" ca="1" si="68"/>
        <v>2.1000000000000001E-2</v>
      </c>
      <c r="AD68">
        <f t="shared" ca="1" si="68"/>
        <v>2.1000000000000001E-2</v>
      </c>
      <c r="AE68">
        <f t="shared" ca="1" si="68"/>
        <v>2.1000000000000001E-2</v>
      </c>
      <c r="AF68">
        <f t="shared" ca="1" si="71"/>
        <v>2.1000000000000001E-2</v>
      </c>
      <c r="AG68">
        <f t="shared" ca="1" si="69"/>
        <v>2.1000000000000001E-2</v>
      </c>
      <c r="AH68">
        <f t="shared" ca="1" si="69"/>
        <v>2.1000000000000001E-2</v>
      </c>
      <c r="AI68">
        <f t="shared" ca="1" si="69"/>
        <v>2.1000000000000001E-2</v>
      </c>
      <c r="AJ68">
        <f t="shared" ca="1" si="69"/>
        <v>2.1000000000000001E-2</v>
      </c>
    </row>
    <row r="69" spans="1:36">
      <c r="A69">
        <f t="shared" ca="1" si="47"/>
        <v>2</v>
      </c>
      <c r="B69" t="s">
        <v>51</v>
      </c>
      <c r="C69" t="str">
        <f ca="1">IF(D69="",OFFSET(Demand!D$3,A69,0),C68)</f>
        <v>D2IND</v>
      </c>
      <c r="D69" t="str" cm="1">
        <f t="array" aca="1" ref="D69" ca="1">IF(D68="",TS_DRC!$P$5,OFFSET(TS_DRC!P$5,RIGHT(D68,2),0,TRUE))</f>
        <v>TS24</v>
      </c>
      <c r="E69" t="str">
        <f t="shared" ca="1" si="48"/>
        <v>TS24</v>
      </c>
      <c r="F69">
        <f ca="1">SUMIF('[4]Res profile'!$Y$9:$Y$296,E69,'[4]Res profile'!$AD$9:$AD$296)</f>
        <v>2.1000000000000001E-2</v>
      </c>
      <c r="G69">
        <f t="shared" ca="1" si="70"/>
        <v>2.1000000000000001E-2</v>
      </c>
      <c r="H69">
        <f t="shared" ca="1" si="50"/>
        <v>2.1000000000000001E-2</v>
      </c>
      <c r="I69">
        <f t="shared" ca="1" si="51"/>
        <v>2.1000000000000001E-2</v>
      </c>
      <c r="J69">
        <f t="shared" ca="1" si="52"/>
        <v>2.1000000000000001E-2</v>
      </c>
      <c r="K69">
        <f t="shared" ca="1" si="53"/>
        <v>2.1000000000000001E-2</v>
      </c>
      <c r="L69">
        <f t="shared" ca="1" si="54"/>
        <v>2.1000000000000001E-2</v>
      </c>
      <c r="M69">
        <f t="shared" ca="1" si="55"/>
        <v>2.1000000000000001E-2</v>
      </c>
      <c r="N69">
        <f t="shared" ca="1" si="56"/>
        <v>2.1000000000000001E-2</v>
      </c>
      <c r="O69">
        <f t="shared" ca="1" si="57"/>
        <v>2.1000000000000001E-2</v>
      </c>
      <c r="P69">
        <f t="shared" ca="1" si="58"/>
        <v>2.1000000000000001E-2</v>
      </c>
      <c r="Q69">
        <f t="shared" ca="1" si="59"/>
        <v>2.1000000000000001E-2</v>
      </c>
      <c r="R69">
        <f t="shared" ca="1" si="60"/>
        <v>2.1000000000000001E-2</v>
      </c>
      <c r="S69">
        <f t="shared" ca="1" si="61"/>
        <v>2.1000000000000001E-2</v>
      </c>
      <c r="T69">
        <f t="shared" ca="1" si="62"/>
        <v>2.1000000000000001E-2</v>
      </c>
      <c r="U69">
        <f t="shared" ca="1" si="63"/>
        <v>2.1000000000000001E-2</v>
      </c>
      <c r="V69">
        <f t="shared" ca="1" si="64"/>
        <v>2.1000000000000001E-2</v>
      </c>
      <c r="W69">
        <f t="shared" ca="1" si="65"/>
        <v>2.1000000000000001E-2</v>
      </c>
      <c r="X69">
        <f t="shared" ca="1" si="66"/>
        <v>2.1000000000000001E-2</v>
      </c>
      <c r="Y69">
        <f t="shared" ca="1" si="67"/>
        <v>2.1000000000000001E-2</v>
      </c>
      <c r="Z69">
        <f t="shared" ca="1" si="68"/>
        <v>2.1000000000000001E-2</v>
      </c>
      <c r="AA69">
        <f t="shared" ca="1" si="68"/>
        <v>2.1000000000000001E-2</v>
      </c>
      <c r="AB69">
        <f t="shared" ca="1" si="68"/>
        <v>2.1000000000000001E-2</v>
      </c>
      <c r="AC69">
        <f t="shared" ca="1" si="68"/>
        <v>2.1000000000000001E-2</v>
      </c>
      <c r="AD69">
        <f t="shared" ca="1" si="68"/>
        <v>2.1000000000000001E-2</v>
      </c>
      <c r="AE69">
        <f t="shared" ca="1" si="68"/>
        <v>2.1000000000000001E-2</v>
      </c>
      <c r="AF69">
        <f t="shared" ca="1" si="71"/>
        <v>2.1000000000000001E-2</v>
      </c>
      <c r="AG69">
        <f t="shared" ca="1" si="69"/>
        <v>2.1000000000000001E-2</v>
      </c>
      <c r="AH69">
        <f t="shared" ca="1" si="69"/>
        <v>2.1000000000000001E-2</v>
      </c>
      <c r="AI69">
        <f t="shared" ca="1" si="69"/>
        <v>2.1000000000000001E-2</v>
      </c>
      <c r="AJ69">
        <f t="shared" ca="1" si="69"/>
        <v>2.1000000000000001E-2</v>
      </c>
    </row>
    <row r="70" spans="1:36">
      <c r="A70">
        <f t="shared" ca="1" si="47"/>
        <v>2</v>
      </c>
      <c r="B70" t="s">
        <v>51</v>
      </c>
      <c r="C70" t="str">
        <f ca="1">IF(D70="",OFFSET(Demand!D$3,A70,0),C69)</f>
        <v>D2IND</v>
      </c>
      <c r="D70" t="str" cm="1">
        <f t="array" aca="1" ref="D70" ca="1">IF(D69="",TS_DRC!$P$5,OFFSET(TS_DRC!P$5,RIGHT(D69,2),0,TRUE))</f>
        <v>TS25</v>
      </c>
      <c r="E70" t="str">
        <f t="shared" ca="1" si="48"/>
        <v>TS25</v>
      </c>
      <c r="F70">
        <f ca="1">SUMIF('[4]Res profile'!$Y$9:$Y$296,E70,'[4]Res profile'!$AD$9:$AD$296)</f>
        <v>2.1000000000000001E-2</v>
      </c>
      <c r="G70">
        <f t="shared" ca="1" si="70"/>
        <v>2.1000000000000001E-2</v>
      </c>
      <c r="H70">
        <f t="shared" ca="1" si="50"/>
        <v>2.1000000000000001E-2</v>
      </c>
      <c r="I70">
        <f t="shared" ca="1" si="51"/>
        <v>2.1000000000000001E-2</v>
      </c>
      <c r="J70">
        <f t="shared" ca="1" si="52"/>
        <v>2.1000000000000001E-2</v>
      </c>
      <c r="K70">
        <f t="shared" ca="1" si="53"/>
        <v>2.1000000000000001E-2</v>
      </c>
      <c r="L70">
        <f t="shared" ca="1" si="54"/>
        <v>2.1000000000000001E-2</v>
      </c>
      <c r="M70">
        <f t="shared" ca="1" si="55"/>
        <v>2.1000000000000001E-2</v>
      </c>
      <c r="N70">
        <f t="shared" ca="1" si="56"/>
        <v>2.1000000000000001E-2</v>
      </c>
      <c r="O70">
        <f t="shared" ca="1" si="57"/>
        <v>2.1000000000000001E-2</v>
      </c>
      <c r="P70">
        <f t="shared" ca="1" si="58"/>
        <v>2.1000000000000001E-2</v>
      </c>
      <c r="Q70">
        <f t="shared" ca="1" si="59"/>
        <v>2.1000000000000001E-2</v>
      </c>
      <c r="R70">
        <f t="shared" ca="1" si="60"/>
        <v>2.1000000000000001E-2</v>
      </c>
      <c r="S70">
        <f t="shared" ca="1" si="61"/>
        <v>2.1000000000000001E-2</v>
      </c>
      <c r="T70">
        <f t="shared" ca="1" si="62"/>
        <v>2.1000000000000001E-2</v>
      </c>
      <c r="U70">
        <f t="shared" ca="1" si="63"/>
        <v>2.1000000000000001E-2</v>
      </c>
      <c r="V70">
        <f t="shared" ca="1" si="64"/>
        <v>2.1000000000000001E-2</v>
      </c>
      <c r="W70">
        <f t="shared" ca="1" si="65"/>
        <v>2.1000000000000001E-2</v>
      </c>
      <c r="X70">
        <f t="shared" ca="1" si="66"/>
        <v>2.1000000000000001E-2</v>
      </c>
      <c r="Y70">
        <f t="shared" ca="1" si="67"/>
        <v>2.1000000000000001E-2</v>
      </c>
      <c r="Z70">
        <f t="shared" ca="1" si="68"/>
        <v>2.1000000000000001E-2</v>
      </c>
      <c r="AA70">
        <f t="shared" ca="1" si="68"/>
        <v>2.1000000000000001E-2</v>
      </c>
      <c r="AB70">
        <f t="shared" ca="1" si="68"/>
        <v>2.1000000000000001E-2</v>
      </c>
      <c r="AC70">
        <f t="shared" ca="1" si="68"/>
        <v>2.1000000000000001E-2</v>
      </c>
      <c r="AD70">
        <f t="shared" ca="1" si="68"/>
        <v>2.1000000000000001E-2</v>
      </c>
      <c r="AE70">
        <f t="shared" ca="1" si="68"/>
        <v>2.1000000000000001E-2</v>
      </c>
      <c r="AF70">
        <f t="shared" ca="1" si="71"/>
        <v>2.1000000000000001E-2</v>
      </c>
      <c r="AG70">
        <f t="shared" ca="1" si="69"/>
        <v>2.1000000000000001E-2</v>
      </c>
      <c r="AH70">
        <f t="shared" ca="1" si="69"/>
        <v>2.1000000000000001E-2</v>
      </c>
      <c r="AI70">
        <f t="shared" ca="1" si="69"/>
        <v>2.1000000000000001E-2</v>
      </c>
      <c r="AJ70">
        <f t="shared" ca="1" si="69"/>
        <v>2.1000000000000001E-2</v>
      </c>
    </row>
    <row r="71" spans="1:36">
      <c r="A71">
        <f t="shared" ca="1" si="47"/>
        <v>2</v>
      </c>
      <c r="B71" t="s">
        <v>51</v>
      </c>
      <c r="C71" t="str">
        <f ca="1">IF(D71="",OFFSET(Demand!D$3,A71,0),C70)</f>
        <v>D2IND</v>
      </c>
      <c r="D71" t="str" cm="1">
        <f t="array" aca="1" ref="D71" ca="1">IF(D70="",TS_DRC!$P$5,OFFSET(TS_DRC!P$5,RIGHT(D70,2),0,TRUE))</f>
        <v>TS26</v>
      </c>
      <c r="E71" t="str">
        <f t="shared" ca="1" si="48"/>
        <v>TS26</v>
      </c>
      <c r="F71">
        <f ca="1">SUMIF('[4]Res profile'!$Y$9:$Y$296,E71,'[4]Res profile'!$AD$9:$AD$296)</f>
        <v>2.1000000000000001E-2</v>
      </c>
      <c r="G71">
        <f t="shared" ca="1" si="70"/>
        <v>2.1000000000000001E-2</v>
      </c>
      <c r="H71">
        <f t="shared" ca="1" si="50"/>
        <v>2.1000000000000001E-2</v>
      </c>
      <c r="I71">
        <f t="shared" ca="1" si="51"/>
        <v>2.1000000000000001E-2</v>
      </c>
      <c r="J71">
        <f t="shared" ca="1" si="52"/>
        <v>2.1000000000000001E-2</v>
      </c>
      <c r="K71">
        <f t="shared" ca="1" si="53"/>
        <v>2.1000000000000001E-2</v>
      </c>
      <c r="L71">
        <f t="shared" ca="1" si="54"/>
        <v>2.1000000000000001E-2</v>
      </c>
      <c r="M71">
        <f t="shared" ca="1" si="55"/>
        <v>2.1000000000000001E-2</v>
      </c>
      <c r="N71">
        <f t="shared" ca="1" si="56"/>
        <v>2.1000000000000001E-2</v>
      </c>
      <c r="O71">
        <f t="shared" ca="1" si="57"/>
        <v>2.1000000000000001E-2</v>
      </c>
      <c r="P71">
        <f t="shared" ca="1" si="58"/>
        <v>2.1000000000000001E-2</v>
      </c>
      <c r="Q71">
        <f t="shared" ca="1" si="59"/>
        <v>2.1000000000000001E-2</v>
      </c>
      <c r="R71">
        <f t="shared" ca="1" si="60"/>
        <v>2.1000000000000001E-2</v>
      </c>
      <c r="S71">
        <f t="shared" ca="1" si="61"/>
        <v>2.1000000000000001E-2</v>
      </c>
      <c r="T71">
        <f t="shared" ca="1" si="62"/>
        <v>2.1000000000000001E-2</v>
      </c>
      <c r="U71">
        <f t="shared" ca="1" si="63"/>
        <v>2.1000000000000001E-2</v>
      </c>
      <c r="V71">
        <f t="shared" ca="1" si="64"/>
        <v>2.1000000000000001E-2</v>
      </c>
      <c r="W71">
        <f t="shared" ca="1" si="65"/>
        <v>2.1000000000000001E-2</v>
      </c>
      <c r="X71">
        <f t="shared" ca="1" si="66"/>
        <v>2.1000000000000001E-2</v>
      </c>
      <c r="Y71">
        <f t="shared" ca="1" si="67"/>
        <v>2.1000000000000001E-2</v>
      </c>
      <c r="Z71">
        <f t="shared" ca="1" si="68"/>
        <v>2.1000000000000001E-2</v>
      </c>
      <c r="AA71">
        <f t="shared" ca="1" si="68"/>
        <v>2.1000000000000001E-2</v>
      </c>
      <c r="AB71">
        <f t="shared" ca="1" si="68"/>
        <v>2.1000000000000001E-2</v>
      </c>
      <c r="AC71">
        <f t="shared" ca="1" si="68"/>
        <v>2.1000000000000001E-2</v>
      </c>
      <c r="AD71">
        <f t="shared" ca="1" si="68"/>
        <v>2.1000000000000001E-2</v>
      </c>
      <c r="AE71">
        <f t="shared" ca="1" si="68"/>
        <v>2.1000000000000001E-2</v>
      </c>
      <c r="AF71">
        <f t="shared" ca="1" si="71"/>
        <v>2.1000000000000001E-2</v>
      </c>
      <c r="AG71">
        <f t="shared" ca="1" si="69"/>
        <v>2.1000000000000001E-2</v>
      </c>
      <c r="AH71">
        <f t="shared" ca="1" si="69"/>
        <v>2.1000000000000001E-2</v>
      </c>
      <c r="AI71">
        <f t="shared" ca="1" si="69"/>
        <v>2.1000000000000001E-2</v>
      </c>
      <c r="AJ71">
        <f t="shared" ca="1" si="69"/>
        <v>2.1000000000000001E-2</v>
      </c>
    </row>
    <row r="72" spans="1:36">
      <c r="A72">
        <f t="shared" ca="1" si="47"/>
        <v>2</v>
      </c>
      <c r="B72" t="s">
        <v>51</v>
      </c>
      <c r="C72" t="str">
        <f ca="1">IF(D72="",OFFSET(Demand!D$3,A72,0),C71)</f>
        <v>D2IND</v>
      </c>
      <c r="D72" t="str" cm="1">
        <f t="array" aca="1" ref="D72" ca="1">IF(D71="",TS_DRC!$P$5,OFFSET(TS_DRC!P$5,RIGHT(D71,2),0,TRUE))</f>
        <v>TS27</v>
      </c>
      <c r="E72" t="str">
        <f t="shared" ca="1" si="48"/>
        <v>TS27</v>
      </c>
      <c r="F72">
        <f ca="1">SUMIF('[4]Res profile'!$Y$9:$Y$296,E72,'[4]Res profile'!$AD$9:$AD$296)</f>
        <v>2.1000000000000001E-2</v>
      </c>
      <c r="G72">
        <f t="shared" ca="1" si="70"/>
        <v>2.1000000000000001E-2</v>
      </c>
      <c r="H72">
        <f t="shared" ca="1" si="50"/>
        <v>2.1000000000000001E-2</v>
      </c>
      <c r="I72">
        <f t="shared" ca="1" si="51"/>
        <v>2.1000000000000001E-2</v>
      </c>
      <c r="J72">
        <f t="shared" ca="1" si="52"/>
        <v>2.1000000000000001E-2</v>
      </c>
      <c r="K72">
        <f t="shared" ca="1" si="53"/>
        <v>2.1000000000000001E-2</v>
      </c>
      <c r="L72">
        <f t="shared" ca="1" si="54"/>
        <v>2.1000000000000001E-2</v>
      </c>
      <c r="M72">
        <f t="shared" ca="1" si="55"/>
        <v>2.1000000000000001E-2</v>
      </c>
      <c r="N72">
        <f t="shared" ca="1" si="56"/>
        <v>2.1000000000000001E-2</v>
      </c>
      <c r="O72">
        <f t="shared" ca="1" si="57"/>
        <v>2.1000000000000001E-2</v>
      </c>
      <c r="P72">
        <f t="shared" ca="1" si="58"/>
        <v>2.1000000000000001E-2</v>
      </c>
      <c r="Q72">
        <f t="shared" ca="1" si="59"/>
        <v>2.1000000000000001E-2</v>
      </c>
      <c r="R72">
        <f t="shared" ca="1" si="60"/>
        <v>2.1000000000000001E-2</v>
      </c>
      <c r="S72">
        <f t="shared" ca="1" si="61"/>
        <v>2.1000000000000001E-2</v>
      </c>
      <c r="T72">
        <f t="shared" ca="1" si="62"/>
        <v>2.1000000000000001E-2</v>
      </c>
      <c r="U72">
        <f t="shared" ca="1" si="63"/>
        <v>2.1000000000000001E-2</v>
      </c>
      <c r="V72">
        <f t="shared" ca="1" si="64"/>
        <v>2.1000000000000001E-2</v>
      </c>
      <c r="W72">
        <f t="shared" ca="1" si="65"/>
        <v>2.1000000000000001E-2</v>
      </c>
      <c r="X72">
        <f t="shared" ca="1" si="66"/>
        <v>2.1000000000000001E-2</v>
      </c>
      <c r="Y72">
        <f t="shared" ca="1" si="67"/>
        <v>2.1000000000000001E-2</v>
      </c>
      <c r="Z72">
        <f t="shared" ca="1" si="68"/>
        <v>2.1000000000000001E-2</v>
      </c>
      <c r="AA72">
        <f t="shared" ca="1" si="68"/>
        <v>2.1000000000000001E-2</v>
      </c>
      <c r="AB72">
        <f t="shared" ca="1" si="68"/>
        <v>2.1000000000000001E-2</v>
      </c>
      <c r="AC72">
        <f t="shared" ca="1" si="68"/>
        <v>2.1000000000000001E-2</v>
      </c>
      <c r="AD72">
        <f t="shared" ca="1" si="68"/>
        <v>2.1000000000000001E-2</v>
      </c>
      <c r="AE72">
        <f t="shared" ca="1" si="68"/>
        <v>2.1000000000000001E-2</v>
      </c>
      <c r="AF72">
        <f t="shared" ca="1" si="71"/>
        <v>2.1000000000000001E-2</v>
      </c>
      <c r="AG72">
        <f t="shared" ca="1" si="69"/>
        <v>2.1000000000000001E-2</v>
      </c>
      <c r="AH72">
        <f t="shared" ca="1" si="69"/>
        <v>2.1000000000000001E-2</v>
      </c>
      <c r="AI72">
        <f t="shared" ca="1" si="69"/>
        <v>2.1000000000000001E-2</v>
      </c>
      <c r="AJ72">
        <f t="shared" ca="1" si="69"/>
        <v>2.1000000000000001E-2</v>
      </c>
    </row>
    <row r="73" spans="1:36">
      <c r="A73">
        <f t="shared" ca="1" si="47"/>
        <v>2</v>
      </c>
      <c r="B73" t="s">
        <v>51</v>
      </c>
      <c r="C73" t="str">
        <f ca="1">IF(D73="",OFFSET(Demand!D$3,A73,0),C72)</f>
        <v>D2IND</v>
      </c>
      <c r="D73" t="str" cm="1">
        <f t="array" aca="1" ref="D73" ca="1">IF(D72="",TS_DRC!$P$5,OFFSET(TS_DRC!P$5,RIGHT(D72,2),0,TRUE))</f>
        <v>TS28</v>
      </c>
      <c r="E73" t="str">
        <f t="shared" ca="1" si="48"/>
        <v>TS28</v>
      </c>
      <c r="F73">
        <f ca="1">SUMIF('[4]Res profile'!$Y$9:$Y$296,E73,'[4]Res profile'!$AD$9:$AD$296)</f>
        <v>2.1000000000000001E-2</v>
      </c>
      <c r="G73">
        <f t="shared" ca="1" si="70"/>
        <v>2.1000000000000001E-2</v>
      </c>
      <c r="H73">
        <f t="shared" ca="1" si="50"/>
        <v>2.1000000000000001E-2</v>
      </c>
      <c r="I73">
        <f t="shared" ca="1" si="51"/>
        <v>2.1000000000000001E-2</v>
      </c>
      <c r="J73">
        <f t="shared" ca="1" si="52"/>
        <v>2.1000000000000001E-2</v>
      </c>
      <c r="K73">
        <f t="shared" ca="1" si="53"/>
        <v>2.1000000000000001E-2</v>
      </c>
      <c r="L73">
        <f t="shared" ca="1" si="54"/>
        <v>2.1000000000000001E-2</v>
      </c>
      <c r="M73">
        <f t="shared" ca="1" si="55"/>
        <v>2.1000000000000001E-2</v>
      </c>
      <c r="N73">
        <f t="shared" ca="1" si="56"/>
        <v>2.1000000000000001E-2</v>
      </c>
      <c r="O73">
        <f t="shared" ca="1" si="57"/>
        <v>2.1000000000000001E-2</v>
      </c>
      <c r="P73">
        <f t="shared" ca="1" si="58"/>
        <v>2.1000000000000001E-2</v>
      </c>
      <c r="Q73">
        <f t="shared" ca="1" si="59"/>
        <v>2.1000000000000001E-2</v>
      </c>
      <c r="R73">
        <f t="shared" ca="1" si="60"/>
        <v>2.1000000000000001E-2</v>
      </c>
      <c r="S73">
        <f t="shared" ca="1" si="61"/>
        <v>2.1000000000000001E-2</v>
      </c>
      <c r="T73">
        <f t="shared" ca="1" si="62"/>
        <v>2.1000000000000001E-2</v>
      </c>
      <c r="U73">
        <f t="shared" ca="1" si="63"/>
        <v>2.1000000000000001E-2</v>
      </c>
      <c r="V73">
        <f t="shared" ca="1" si="64"/>
        <v>2.1000000000000001E-2</v>
      </c>
      <c r="W73">
        <f t="shared" ca="1" si="65"/>
        <v>2.1000000000000001E-2</v>
      </c>
      <c r="X73">
        <f t="shared" ca="1" si="66"/>
        <v>2.1000000000000001E-2</v>
      </c>
      <c r="Y73">
        <f t="shared" ca="1" si="67"/>
        <v>2.1000000000000001E-2</v>
      </c>
      <c r="Z73">
        <f t="shared" ca="1" si="68"/>
        <v>2.1000000000000001E-2</v>
      </c>
      <c r="AA73">
        <f t="shared" ca="1" si="68"/>
        <v>2.1000000000000001E-2</v>
      </c>
      <c r="AB73">
        <f t="shared" ca="1" si="68"/>
        <v>2.1000000000000001E-2</v>
      </c>
      <c r="AC73">
        <f t="shared" ca="1" si="68"/>
        <v>2.1000000000000001E-2</v>
      </c>
      <c r="AD73">
        <f t="shared" ca="1" si="68"/>
        <v>2.1000000000000001E-2</v>
      </c>
      <c r="AE73">
        <f t="shared" ca="1" si="68"/>
        <v>2.1000000000000001E-2</v>
      </c>
      <c r="AF73">
        <f t="shared" ca="1" si="71"/>
        <v>2.1000000000000001E-2</v>
      </c>
      <c r="AG73">
        <f t="shared" ca="1" si="69"/>
        <v>2.1000000000000001E-2</v>
      </c>
      <c r="AH73">
        <f t="shared" ca="1" si="69"/>
        <v>2.1000000000000001E-2</v>
      </c>
      <c r="AI73">
        <f t="shared" ca="1" si="69"/>
        <v>2.1000000000000001E-2</v>
      </c>
      <c r="AJ73">
        <f t="shared" ca="1" si="69"/>
        <v>2.1000000000000001E-2</v>
      </c>
    </row>
    <row r="74" spans="1:36">
      <c r="A74">
        <f t="shared" ca="1" si="47"/>
        <v>2</v>
      </c>
      <c r="B74" t="s">
        <v>51</v>
      </c>
      <c r="C74" t="str">
        <f ca="1">IF(D74="",OFFSET(Demand!D$3,A74,0),C73)</f>
        <v>D2IND</v>
      </c>
      <c r="D74" t="str" cm="1">
        <f t="array" aca="1" ref="D74" ca="1">IF(D73="",TS_DRC!$P$5,OFFSET(TS_DRC!P$5,RIGHT(D73,2),0,TRUE))</f>
        <v>TS29</v>
      </c>
      <c r="E74" t="str">
        <f t="shared" ca="1" si="48"/>
        <v>TS29</v>
      </c>
      <c r="F74">
        <f ca="1">SUMIF('[4]Res profile'!$Y$9:$Y$296,E74,'[4]Res profile'!$AD$9:$AD$296)</f>
        <v>2.1000000000000001E-2</v>
      </c>
      <c r="G74">
        <f t="shared" ca="1" si="70"/>
        <v>2.1000000000000001E-2</v>
      </c>
      <c r="H74">
        <f t="shared" ca="1" si="50"/>
        <v>2.1000000000000001E-2</v>
      </c>
      <c r="I74">
        <f t="shared" ca="1" si="51"/>
        <v>2.1000000000000001E-2</v>
      </c>
      <c r="J74">
        <f t="shared" ca="1" si="52"/>
        <v>2.1000000000000001E-2</v>
      </c>
      <c r="K74">
        <f t="shared" ca="1" si="53"/>
        <v>2.1000000000000001E-2</v>
      </c>
      <c r="L74">
        <f t="shared" ca="1" si="54"/>
        <v>2.1000000000000001E-2</v>
      </c>
      <c r="M74">
        <f t="shared" ca="1" si="55"/>
        <v>2.1000000000000001E-2</v>
      </c>
      <c r="N74">
        <f t="shared" ca="1" si="56"/>
        <v>2.1000000000000001E-2</v>
      </c>
      <c r="O74">
        <f t="shared" ca="1" si="57"/>
        <v>2.1000000000000001E-2</v>
      </c>
      <c r="P74">
        <f t="shared" ca="1" si="58"/>
        <v>2.1000000000000001E-2</v>
      </c>
      <c r="Q74">
        <f t="shared" ca="1" si="59"/>
        <v>2.1000000000000001E-2</v>
      </c>
      <c r="R74">
        <f t="shared" ca="1" si="60"/>
        <v>2.1000000000000001E-2</v>
      </c>
      <c r="S74">
        <f t="shared" ca="1" si="61"/>
        <v>2.1000000000000001E-2</v>
      </c>
      <c r="T74">
        <f t="shared" ca="1" si="62"/>
        <v>2.1000000000000001E-2</v>
      </c>
      <c r="U74">
        <f t="shared" ca="1" si="63"/>
        <v>2.1000000000000001E-2</v>
      </c>
      <c r="V74">
        <f t="shared" ca="1" si="64"/>
        <v>2.1000000000000001E-2</v>
      </c>
      <c r="W74">
        <f t="shared" ca="1" si="65"/>
        <v>2.1000000000000001E-2</v>
      </c>
      <c r="X74">
        <f t="shared" ca="1" si="66"/>
        <v>2.1000000000000001E-2</v>
      </c>
      <c r="Y74">
        <f t="shared" ca="1" si="67"/>
        <v>2.1000000000000001E-2</v>
      </c>
      <c r="Z74">
        <f t="shared" ca="1" si="68"/>
        <v>2.1000000000000001E-2</v>
      </c>
      <c r="AA74">
        <f t="shared" ca="1" si="68"/>
        <v>2.1000000000000001E-2</v>
      </c>
      <c r="AB74">
        <f t="shared" ca="1" si="68"/>
        <v>2.1000000000000001E-2</v>
      </c>
      <c r="AC74">
        <f t="shared" ca="1" si="68"/>
        <v>2.1000000000000001E-2</v>
      </c>
      <c r="AD74">
        <f t="shared" ca="1" si="68"/>
        <v>2.1000000000000001E-2</v>
      </c>
      <c r="AE74">
        <f t="shared" ca="1" si="68"/>
        <v>2.1000000000000001E-2</v>
      </c>
      <c r="AF74">
        <f t="shared" ca="1" si="71"/>
        <v>2.1000000000000001E-2</v>
      </c>
      <c r="AG74">
        <f t="shared" ca="1" si="69"/>
        <v>2.1000000000000001E-2</v>
      </c>
      <c r="AH74">
        <f t="shared" ca="1" si="69"/>
        <v>2.1000000000000001E-2</v>
      </c>
      <c r="AI74">
        <f t="shared" ca="1" si="69"/>
        <v>2.1000000000000001E-2</v>
      </c>
      <c r="AJ74">
        <f t="shared" ca="1" si="69"/>
        <v>2.1000000000000001E-2</v>
      </c>
    </row>
    <row r="75" spans="1:36">
      <c r="A75">
        <f t="shared" ca="1" si="47"/>
        <v>2</v>
      </c>
      <c r="B75" t="s">
        <v>51</v>
      </c>
      <c r="C75" t="str">
        <f ca="1">IF(D75="",OFFSET(Demand!D$3,A75,0),C74)</f>
        <v>D2IND</v>
      </c>
      <c r="D75" t="str" cm="1">
        <f t="array" aca="1" ref="D75" ca="1">IF(D74="",TS_DRC!$P$5,OFFSET(TS_DRC!P$5,RIGHT(D74,2),0,TRUE))</f>
        <v>TS30</v>
      </c>
      <c r="E75" t="str">
        <f t="shared" ca="1" si="48"/>
        <v>TS30</v>
      </c>
      <c r="F75">
        <f ca="1">SUMIF('[4]Res profile'!$Y$9:$Y$296,E75,'[4]Res profile'!$AD$9:$AD$296)</f>
        <v>2.1000000000000001E-2</v>
      </c>
      <c r="G75">
        <f t="shared" ca="1" si="70"/>
        <v>2.1000000000000001E-2</v>
      </c>
      <c r="H75">
        <f t="shared" ca="1" si="50"/>
        <v>2.1000000000000001E-2</v>
      </c>
      <c r="I75">
        <f t="shared" ca="1" si="51"/>
        <v>2.1000000000000001E-2</v>
      </c>
      <c r="J75">
        <f t="shared" ca="1" si="52"/>
        <v>2.1000000000000001E-2</v>
      </c>
      <c r="K75">
        <f t="shared" ca="1" si="53"/>
        <v>2.1000000000000001E-2</v>
      </c>
      <c r="L75">
        <f t="shared" ca="1" si="54"/>
        <v>2.1000000000000001E-2</v>
      </c>
      <c r="M75">
        <f t="shared" ca="1" si="55"/>
        <v>2.1000000000000001E-2</v>
      </c>
      <c r="N75">
        <f t="shared" ca="1" si="56"/>
        <v>2.1000000000000001E-2</v>
      </c>
      <c r="O75">
        <f t="shared" ca="1" si="57"/>
        <v>2.1000000000000001E-2</v>
      </c>
      <c r="P75">
        <f t="shared" ca="1" si="58"/>
        <v>2.1000000000000001E-2</v>
      </c>
      <c r="Q75">
        <f t="shared" ca="1" si="59"/>
        <v>2.1000000000000001E-2</v>
      </c>
      <c r="R75">
        <f t="shared" ca="1" si="60"/>
        <v>2.1000000000000001E-2</v>
      </c>
      <c r="S75">
        <f t="shared" ca="1" si="61"/>
        <v>2.1000000000000001E-2</v>
      </c>
      <c r="T75">
        <f t="shared" ca="1" si="62"/>
        <v>2.1000000000000001E-2</v>
      </c>
      <c r="U75">
        <f t="shared" ca="1" si="63"/>
        <v>2.1000000000000001E-2</v>
      </c>
      <c r="V75">
        <f t="shared" ca="1" si="64"/>
        <v>2.1000000000000001E-2</v>
      </c>
      <c r="W75">
        <f t="shared" ca="1" si="65"/>
        <v>2.1000000000000001E-2</v>
      </c>
      <c r="X75">
        <f t="shared" ca="1" si="66"/>
        <v>2.1000000000000001E-2</v>
      </c>
      <c r="Y75">
        <f t="shared" ca="1" si="67"/>
        <v>2.1000000000000001E-2</v>
      </c>
      <c r="Z75">
        <f t="shared" ca="1" si="68"/>
        <v>2.1000000000000001E-2</v>
      </c>
      <c r="AA75">
        <f t="shared" ca="1" si="68"/>
        <v>2.1000000000000001E-2</v>
      </c>
      <c r="AB75">
        <f t="shared" ca="1" si="68"/>
        <v>2.1000000000000001E-2</v>
      </c>
      <c r="AC75">
        <f t="shared" ca="1" si="68"/>
        <v>2.1000000000000001E-2</v>
      </c>
      <c r="AD75">
        <f t="shared" ca="1" si="68"/>
        <v>2.1000000000000001E-2</v>
      </c>
      <c r="AE75">
        <f t="shared" ca="1" si="68"/>
        <v>2.1000000000000001E-2</v>
      </c>
      <c r="AF75">
        <f t="shared" ca="1" si="71"/>
        <v>2.1000000000000001E-2</v>
      </c>
      <c r="AG75">
        <f t="shared" ca="1" si="69"/>
        <v>2.1000000000000001E-2</v>
      </c>
      <c r="AH75">
        <f t="shared" ca="1" si="69"/>
        <v>2.1000000000000001E-2</v>
      </c>
      <c r="AI75">
        <f t="shared" ca="1" si="69"/>
        <v>2.1000000000000001E-2</v>
      </c>
      <c r="AJ75">
        <f t="shared" ca="1" si="69"/>
        <v>2.1000000000000001E-2</v>
      </c>
    </row>
    <row r="76" spans="1:36">
      <c r="A76">
        <f t="shared" ca="1" si="47"/>
        <v>2</v>
      </c>
      <c r="B76" t="s">
        <v>51</v>
      </c>
      <c r="C76" t="str">
        <f ca="1">IF(D76="",OFFSET(Demand!D$3,A76,0),C75)</f>
        <v>D2IND</v>
      </c>
      <c r="D76" t="str" cm="1">
        <f t="array" aca="1" ref="D76" ca="1">IF(D75="",TS_DRC!$P$5,OFFSET(TS_DRC!P$5,RIGHT(D75,2),0,TRUE))</f>
        <v>TS31</v>
      </c>
      <c r="E76" t="str">
        <f t="shared" ca="1" si="48"/>
        <v>TS31</v>
      </c>
      <c r="F76">
        <f ca="1">SUMIF('[4]Res profile'!$Y$9:$Y$296,E76,'[4]Res profile'!$AD$9:$AD$296)</f>
        <v>6.164E-2</v>
      </c>
      <c r="G76">
        <f t="shared" ca="1" si="70"/>
        <v>6.164E-2</v>
      </c>
      <c r="H76">
        <f t="shared" ca="1" si="50"/>
        <v>6.164E-2</v>
      </c>
      <c r="I76">
        <f t="shared" ca="1" si="51"/>
        <v>6.164E-2</v>
      </c>
      <c r="J76">
        <f t="shared" ca="1" si="52"/>
        <v>6.164E-2</v>
      </c>
      <c r="K76">
        <f t="shared" ca="1" si="53"/>
        <v>6.164E-2</v>
      </c>
      <c r="L76">
        <f t="shared" ca="1" si="54"/>
        <v>6.164E-2</v>
      </c>
      <c r="M76">
        <f t="shared" ca="1" si="55"/>
        <v>6.164E-2</v>
      </c>
      <c r="N76">
        <f t="shared" ca="1" si="56"/>
        <v>6.164E-2</v>
      </c>
      <c r="O76">
        <f t="shared" ca="1" si="57"/>
        <v>6.164E-2</v>
      </c>
      <c r="P76">
        <f t="shared" ca="1" si="58"/>
        <v>6.164E-2</v>
      </c>
      <c r="Q76">
        <f t="shared" ca="1" si="59"/>
        <v>6.164E-2</v>
      </c>
      <c r="R76">
        <f t="shared" ca="1" si="60"/>
        <v>6.164E-2</v>
      </c>
      <c r="S76">
        <f t="shared" ca="1" si="61"/>
        <v>6.164E-2</v>
      </c>
      <c r="T76">
        <f t="shared" ca="1" si="62"/>
        <v>6.164E-2</v>
      </c>
      <c r="U76">
        <f t="shared" ca="1" si="63"/>
        <v>6.164E-2</v>
      </c>
      <c r="V76">
        <f t="shared" ca="1" si="64"/>
        <v>6.164E-2</v>
      </c>
      <c r="W76">
        <f t="shared" ca="1" si="65"/>
        <v>6.164E-2</v>
      </c>
      <c r="X76">
        <f t="shared" ca="1" si="66"/>
        <v>6.164E-2</v>
      </c>
      <c r="Y76">
        <f t="shared" ca="1" si="67"/>
        <v>6.164E-2</v>
      </c>
      <c r="Z76">
        <f t="shared" ca="1" si="68"/>
        <v>6.164E-2</v>
      </c>
      <c r="AA76">
        <f t="shared" ca="1" si="68"/>
        <v>6.164E-2</v>
      </c>
      <c r="AB76">
        <f t="shared" ca="1" si="68"/>
        <v>6.164E-2</v>
      </c>
      <c r="AC76">
        <f t="shared" ca="1" si="68"/>
        <v>6.164E-2</v>
      </c>
      <c r="AD76">
        <f t="shared" ca="1" si="68"/>
        <v>6.164E-2</v>
      </c>
      <c r="AE76">
        <f t="shared" ca="1" si="68"/>
        <v>6.164E-2</v>
      </c>
      <c r="AF76">
        <f t="shared" ca="1" si="71"/>
        <v>6.164E-2</v>
      </c>
      <c r="AG76">
        <f t="shared" ca="1" si="69"/>
        <v>6.164E-2</v>
      </c>
      <c r="AH76">
        <f t="shared" ca="1" si="69"/>
        <v>6.164E-2</v>
      </c>
      <c r="AI76">
        <f t="shared" ca="1" si="69"/>
        <v>6.164E-2</v>
      </c>
      <c r="AJ76">
        <f t="shared" ca="1" si="69"/>
        <v>6.164E-2</v>
      </c>
    </row>
    <row r="77" spans="1:36">
      <c r="A77">
        <f t="shared" ca="1" si="47"/>
        <v>2</v>
      </c>
      <c r="B77" t="s">
        <v>51</v>
      </c>
      <c r="C77" t="str">
        <f ca="1">IF(D77="",OFFSET(Demand!D$3,A77,0),C76)</f>
        <v>D2IND</v>
      </c>
      <c r="D77" t="str" cm="1">
        <f t="array" aca="1" ref="D77" ca="1">IF(D76="",TS_DRC!$P$5,OFFSET(TS_DRC!P$5,RIGHT(D76,2),0,TRUE))</f>
        <v>TS32</v>
      </c>
      <c r="E77" t="str">
        <f t="shared" ca="1" si="48"/>
        <v>TS32</v>
      </c>
      <c r="F77">
        <f ca="1">SUMIF('[4]Res profile'!$Y$9:$Y$296,E77,'[4]Res profile'!$AD$9:$AD$296)</f>
        <v>2.0549999999999999E-2</v>
      </c>
      <c r="G77">
        <f t="shared" ca="1" si="70"/>
        <v>2.0549999999999999E-2</v>
      </c>
      <c r="H77">
        <f t="shared" ca="1" si="50"/>
        <v>2.0549999999999999E-2</v>
      </c>
      <c r="I77">
        <f t="shared" ca="1" si="51"/>
        <v>2.0549999999999999E-2</v>
      </c>
      <c r="J77">
        <f t="shared" ca="1" si="52"/>
        <v>2.0549999999999999E-2</v>
      </c>
      <c r="K77">
        <f t="shared" ca="1" si="53"/>
        <v>2.0549999999999999E-2</v>
      </c>
      <c r="L77">
        <f t="shared" ca="1" si="54"/>
        <v>2.0549999999999999E-2</v>
      </c>
      <c r="M77">
        <f t="shared" ca="1" si="55"/>
        <v>2.0549999999999999E-2</v>
      </c>
      <c r="N77">
        <f t="shared" ca="1" si="56"/>
        <v>2.0549999999999999E-2</v>
      </c>
      <c r="O77">
        <f t="shared" ca="1" si="57"/>
        <v>2.0549999999999999E-2</v>
      </c>
      <c r="P77">
        <f t="shared" ca="1" si="58"/>
        <v>2.0549999999999999E-2</v>
      </c>
      <c r="Q77">
        <f t="shared" ca="1" si="59"/>
        <v>2.0549999999999999E-2</v>
      </c>
      <c r="R77">
        <f t="shared" ca="1" si="60"/>
        <v>2.0549999999999999E-2</v>
      </c>
      <c r="S77">
        <f t="shared" ca="1" si="61"/>
        <v>2.0549999999999999E-2</v>
      </c>
      <c r="T77">
        <f t="shared" ca="1" si="62"/>
        <v>2.0549999999999999E-2</v>
      </c>
      <c r="U77">
        <f t="shared" ca="1" si="63"/>
        <v>2.0549999999999999E-2</v>
      </c>
      <c r="V77">
        <f t="shared" ca="1" si="64"/>
        <v>2.0549999999999999E-2</v>
      </c>
      <c r="W77">
        <f t="shared" ca="1" si="65"/>
        <v>2.0549999999999999E-2</v>
      </c>
      <c r="X77">
        <f t="shared" ca="1" si="66"/>
        <v>2.0549999999999999E-2</v>
      </c>
      <c r="Y77">
        <f t="shared" ca="1" si="67"/>
        <v>2.0549999999999999E-2</v>
      </c>
      <c r="Z77">
        <f t="shared" ca="1" si="68"/>
        <v>2.0549999999999999E-2</v>
      </c>
      <c r="AA77">
        <f t="shared" ca="1" si="68"/>
        <v>2.0549999999999999E-2</v>
      </c>
      <c r="AB77">
        <f t="shared" ca="1" si="68"/>
        <v>2.0549999999999999E-2</v>
      </c>
      <c r="AC77">
        <f t="shared" ca="1" si="68"/>
        <v>2.0549999999999999E-2</v>
      </c>
      <c r="AD77">
        <f t="shared" ca="1" si="68"/>
        <v>2.0549999999999999E-2</v>
      </c>
      <c r="AE77">
        <f t="shared" ca="1" si="68"/>
        <v>2.0549999999999999E-2</v>
      </c>
      <c r="AF77">
        <f t="shared" ca="1" si="71"/>
        <v>2.0549999999999999E-2</v>
      </c>
      <c r="AG77">
        <f t="shared" ca="1" si="69"/>
        <v>2.0549999999999999E-2</v>
      </c>
      <c r="AH77">
        <f t="shared" ca="1" si="69"/>
        <v>2.0549999999999999E-2</v>
      </c>
      <c r="AI77">
        <f t="shared" ca="1" si="69"/>
        <v>2.0549999999999999E-2</v>
      </c>
      <c r="AJ77">
        <f t="shared" ca="1" si="69"/>
        <v>2.0549999999999999E-2</v>
      </c>
    </row>
    <row r="78" spans="1:36">
      <c r="A78">
        <f t="shared" ca="1" si="47"/>
        <v>2</v>
      </c>
      <c r="B78" t="s">
        <v>51</v>
      </c>
      <c r="C78" t="str">
        <f ca="1">IF(D78="",OFFSET(Demand!D$3,A78,0),C77)</f>
        <v>D2IND</v>
      </c>
      <c r="D78" t="str" cm="1">
        <f t="array" aca="1" ref="D78" ca="1">IF(D77="",TS_DRC!$P$5,OFFSET(TS_DRC!P$5,RIGHT(D77,2),0,TRUE))</f>
        <v>TS33</v>
      </c>
      <c r="E78" t="str">
        <f t="shared" ca="1" si="48"/>
        <v>TS33</v>
      </c>
      <c r="F78">
        <f ca="1">SUMIF('[4]Res profile'!$Y$9:$Y$296,E78,'[4]Res profile'!$AD$9:$AD$296)</f>
        <v>2.0549999999999999E-2</v>
      </c>
      <c r="G78">
        <f t="shared" ca="1" si="70"/>
        <v>2.0549999999999999E-2</v>
      </c>
      <c r="H78">
        <f t="shared" ca="1" si="50"/>
        <v>2.0549999999999999E-2</v>
      </c>
      <c r="I78">
        <f t="shared" ca="1" si="51"/>
        <v>2.0549999999999999E-2</v>
      </c>
      <c r="J78">
        <f t="shared" ca="1" si="52"/>
        <v>2.0549999999999999E-2</v>
      </c>
      <c r="K78">
        <f t="shared" ca="1" si="53"/>
        <v>2.0549999999999999E-2</v>
      </c>
      <c r="L78">
        <f t="shared" ca="1" si="54"/>
        <v>2.0549999999999999E-2</v>
      </c>
      <c r="M78">
        <f t="shared" ca="1" si="55"/>
        <v>2.0549999999999999E-2</v>
      </c>
      <c r="N78">
        <f t="shared" ca="1" si="56"/>
        <v>2.0549999999999999E-2</v>
      </c>
      <c r="O78">
        <f t="shared" ca="1" si="57"/>
        <v>2.0549999999999999E-2</v>
      </c>
      <c r="P78">
        <f t="shared" ca="1" si="58"/>
        <v>2.0549999999999999E-2</v>
      </c>
      <c r="Q78">
        <f t="shared" ca="1" si="59"/>
        <v>2.0549999999999999E-2</v>
      </c>
      <c r="R78">
        <f t="shared" ca="1" si="60"/>
        <v>2.0549999999999999E-2</v>
      </c>
      <c r="S78">
        <f t="shared" ca="1" si="61"/>
        <v>2.0549999999999999E-2</v>
      </c>
      <c r="T78">
        <f t="shared" ca="1" si="62"/>
        <v>2.0549999999999999E-2</v>
      </c>
      <c r="U78">
        <f t="shared" ca="1" si="63"/>
        <v>2.0549999999999999E-2</v>
      </c>
      <c r="V78">
        <f t="shared" ca="1" si="64"/>
        <v>2.0549999999999999E-2</v>
      </c>
      <c r="W78">
        <f t="shared" ca="1" si="65"/>
        <v>2.0549999999999999E-2</v>
      </c>
      <c r="X78">
        <f t="shared" ca="1" si="66"/>
        <v>2.0549999999999999E-2</v>
      </c>
      <c r="Y78">
        <f t="shared" ca="1" si="67"/>
        <v>2.0549999999999999E-2</v>
      </c>
      <c r="Z78">
        <f t="shared" ca="1" si="68"/>
        <v>2.0549999999999999E-2</v>
      </c>
      <c r="AA78">
        <f t="shared" ca="1" si="68"/>
        <v>2.0549999999999999E-2</v>
      </c>
      <c r="AB78">
        <f t="shared" ca="1" si="68"/>
        <v>2.0549999999999999E-2</v>
      </c>
      <c r="AC78">
        <f t="shared" ca="1" si="68"/>
        <v>2.0549999999999999E-2</v>
      </c>
      <c r="AD78">
        <f t="shared" ca="1" si="68"/>
        <v>2.0549999999999999E-2</v>
      </c>
      <c r="AE78">
        <f t="shared" ca="1" si="68"/>
        <v>2.0549999999999999E-2</v>
      </c>
      <c r="AF78">
        <f t="shared" ca="1" si="71"/>
        <v>2.0549999999999999E-2</v>
      </c>
      <c r="AG78">
        <f t="shared" ca="1" si="69"/>
        <v>2.0549999999999999E-2</v>
      </c>
      <c r="AH78">
        <f t="shared" ca="1" si="69"/>
        <v>2.0549999999999999E-2</v>
      </c>
      <c r="AI78">
        <f t="shared" ca="1" si="69"/>
        <v>2.0549999999999999E-2</v>
      </c>
      <c r="AJ78">
        <f t="shared" ca="1" si="69"/>
        <v>2.0549999999999999E-2</v>
      </c>
    </row>
    <row r="79" spans="1:36">
      <c r="A79">
        <f t="shared" ca="1" si="47"/>
        <v>2</v>
      </c>
      <c r="B79" t="s">
        <v>51</v>
      </c>
      <c r="C79" t="str">
        <f ca="1">IF(D79="",OFFSET(Demand!D$3,A79,0),C78)</f>
        <v>D2IND</v>
      </c>
      <c r="D79" t="str" cm="1">
        <f t="array" aca="1" ref="D79" ca="1">IF(D78="",TS_DRC!$P$5,OFFSET(TS_DRC!P$5,RIGHT(D78,2),0,TRUE))</f>
        <v>TS34</v>
      </c>
      <c r="E79" t="str">
        <f t="shared" ca="1" si="48"/>
        <v>TS34</v>
      </c>
      <c r="F79">
        <f ca="1">SUMIF('[4]Res profile'!$Y$9:$Y$296,E79,'[4]Res profile'!$AD$9:$AD$296)</f>
        <v>2.0549999999999999E-2</v>
      </c>
      <c r="G79">
        <f t="shared" ca="1" si="70"/>
        <v>2.0549999999999999E-2</v>
      </c>
      <c r="H79">
        <f t="shared" ca="1" si="50"/>
        <v>2.0549999999999999E-2</v>
      </c>
      <c r="I79">
        <f t="shared" ca="1" si="51"/>
        <v>2.0549999999999999E-2</v>
      </c>
      <c r="J79">
        <f t="shared" ca="1" si="52"/>
        <v>2.0549999999999999E-2</v>
      </c>
      <c r="K79">
        <f t="shared" ca="1" si="53"/>
        <v>2.0549999999999999E-2</v>
      </c>
      <c r="L79">
        <f t="shared" ca="1" si="54"/>
        <v>2.0549999999999999E-2</v>
      </c>
      <c r="M79">
        <f t="shared" ca="1" si="55"/>
        <v>2.0549999999999999E-2</v>
      </c>
      <c r="N79">
        <f t="shared" ca="1" si="56"/>
        <v>2.0549999999999999E-2</v>
      </c>
      <c r="O79">
        <f t="shared" ca="1" si="57"/>
        <v>2.0549999999999999E-2</v>
      </c>
      <c r="P79">
        <f t="shared" ca="1" si="58"/>
        <v>2.0549999999999999E-2</v>
      </c>
      <c r="Q79">
        <f t="shared" ca="1" si="59"/>
        <v>2.0549999999999999E-2</v>
      </c>
      <c r="R79">
        <f t="shared" ca="1" si="60"/>
        <v>2.0549999999999999E-2</v>
      </c>
      <c r="S79">
        <f t="shared" ca="1" si="61"/>
        <v>2.0549999999999999E-2</v>
      </c>
      <c r="T79">
        <f t="shared" ca="1" si="62"/>
        <v>2.0549999999999999E-2</v>
      </c>
      <c r="U79">
        <f t="shared" ca="1" si="63"/>
        <v>2.0549999999999999E-2</v>
      </c>
      <c r="V79">
        <f t="shared" ca="1" si="64"/>
        <v>2.0549999999999999E-2</v>
      </c>
      <c r="W79">
        <f t="shared" ca="1" si="65"/>
        <v>2.0549999999999999E-2</v>
      </c>
      <c r="X79">
        <f t="shared" ca="1" si="66"/>
        <v>2.0549999999999999E-2</v>
      </c>
      <c r="Y79">
        <f t="shared" ca="1" si="67"/>
        <v>2.0549999999999999E-2</v>
      </c>
      <c r="Z79">
        <f t="shared" ca="1" si="68"/>
        <v>2.0549999999999999E-2</v>
      </c>
      <c r="AA79">
        <f t="shared" ca="1" si="68"/>
        <v>2.0549999999999999E-2</v>
      </c>
      <c r="AB79">
        <f t="shared" ca="1" si="68"/>
        <v>2.0549999999999999E-2</v>
      </c>
      <c r="AC79">
        <f t="shared" ca="1" si="68"/>
        <v>2.0549999999999999E-2</v>
      </c>
      <c r="AD79">
        <f t="shared" ca="1" si="68"/>
        <v>2.0549999999999999E-2</v>
      </c>
      <c r="AE79">
        <f t="shared" ca="1" si="68"/>
        <v>2.0549999999999999E-2</v>
      </c>
      <c r="AF79">
        <f t="shared" ca="1" si="71"/>
        <v>2.0549999999999999E-2</v>
      </c>
      <c r="AG79">
        <f t="shared" ca="1" si="69"/>
        <v>2.0549999999999999E-2</v>
      </c>
      <c r="AH79">
        <f t="shared" ca="1" si="69"/>
        <v>2.0549999999999999E-2</v>
      </c>
      <c r="AI79">
        <f t="shared" ca="1" si="69"/>
        <v>2.0549999999999999E-2</v>
      </c>
      <c r="AJ79">
        <f t="shared" ca="1" si="69"/>
        <v>2.0549999999999999E-2</v>
      </c>
    </row>
    <row r="80" spans="1:36">
      <c r="A80">
        <f t="shared" ca="1" si="47"/>
        <v>2</v>
      </c>
      <c r="B80" t="s">
        <v>51</v>
      </c>
      <c r="C80" t="str">
        <f ca="1">IF(D80="",OFFSET(Demand!D$3,A80,0),C79)</f>
        <v>D2IND</v>
      </c>
      <c r="D80" t="str" cm="1">
        <f t="array" aca="1" ref="D80" ca="1">IF(D79="",TS_DRC!$P$5,OFFSET(TS_DRC!P$5,RIGHT(D79,2),0,TRUE))</f>
        <v>TS35</v>
      </c>
      <c r="E80" t="str">
        <f t="shared" ca="1" si="48"/>
        <v>TS35</v>
      </c>
      <c r="F80">
        <f ca="1">SUMIF('[4]Res profile'!$Y$9:$Y$296,E80,'[4]Res profile'!$AD$9:$AD$296)</f>
        <v>2.0549999999999999E-2</v>
      </c>
      <c r="G80">
        <f t="shared" ca="1" si="70"/>
        <v>2.0549999999999999E-2</v>
      </c>
      <c r="H80">
        <f t="shared" ca="1" si="50"/>
        <v>2.0549999999999999E-2</v>
      </c>
      <c r="I80">
        <f t="shared" ca="1" si="51"/>
        <v>2.0549999999999999E-2</v>
      </c>
      <c r="J80">
        <f t="shared" ca="1" si="52"/>
        <v>2.0549999999999999E-2</v>
      </c>
      <c r="K80">
        <f t="shared" ca="1" si="53"/>
        <v>2.0549999999999999E-2</v>
      </c>
      <c r="L80">
        <f t="shared" ca="1" si="54"/>
        <v>2.0549999999999999E-2</v>
      </c>
      <c r="M80">
        <f t="shared" ca="1" si="55"/>
        <v>2.0549999999999999E-2</v>
      </c>
      <c r="N80">
        <f t="shared" ca="1" si="56"/>
        <v>2.0549999999999999E-2</v>
      </c>
      <c r="O80">
        <f t="shared" ca="1" si="57"/>
        <v>2.0549999999999999E-2</v>
      </c>
      <c r="P80">
        <f t="shared" ca="1" si="58"/>
        <v>2.0549999999999999E-2</v>
      </c>
      <c r="Q80">
        <f t="shared" ca="1" si="59"/>
        <v>2.0549999999999999E-2</v>
      </c>
      <c r="R80">
        <f t="shared" ca="1" si="60"/>
        <v>2.0549999999999999E-2</v>
      </c>
      <c r="S80">
        <f t="shared" ca="1" si="61"/>
        <v>2.0549999999999999E-2</v>
      </c>
      <c r="T80">
        <f t="shared" ca="1" si="62"/>
        <v>2.0549999999999999E-2</v>
      </c>
      <c r="U80">
        <f t="shared" ca="1" si="63"/>
        <v>2.0549999999999999E-2</v>
      </c>
      <c r="V80">
        <f t="shared" ca="1" si="64"/>
        <v>2.0549999999999999E-2</v>
      </c>
      <c r="W80">
        <f t="shared" ca="1" si="65"/>
        <v>2.0549999999999999E-2</v>
      </c>
      <c r="X80">
        <f t="shared" ca="1" si="66"/>
        <v>2.0549999999999999E-2</v>
      </c>
      <c r="Y80">
        <f t="shared" ca="1" si="67"/>
        <v>2.0549999999999999E-2</v>
      </c>
      <c r="Z80">
        <f t="shared" ca="1" si="68"/>
        <v>2.0549999999999999E-2</v>
      </c>
      <c r="AA80">
        <f t="shared" ca="1" si="68"/>
        <v>2.0549999999999999E-2</v>
      </c>
      <c r="AB80">
        <f t="shared" ca="1" si="68"/>
        <v>2.0549999999999999E-2</v>
      </c>
      <c r="AC80">
        <f t="shared" ca="1" si="68"/>
        <v>2.0549999999999999E-2</v>
      </c>
      <c r="AD80">
        <f t="shared" ca="1" si="68"/>
        <v>2.0549999999999999E-2</v>
      </c>
      <c r="AE80">
        <f t="shared" ca="1" si="68"/>
        <v>2.0549999999999999E-2</v>
      </c>
      <c r="AF80">
        <f t="shared" ca="1" si="71"/>
        <v>2.0549999999999999E-2</v>
      </c>
      <c r="AG80">
        <f t="shared" ca="1" si="69"/>
        <v>2.0549999999999999E-2</v>
      </c>
      <c r="AH80">
        <f t="shared" ca="1" si="69"/>
        <v>2.0549999999999999E-2</v>
      </c>
      <c r="AI80">
        <f t="shared" ca="1" si="69"/>
        <v>2.0549999999999999E-2</v>
      </c>
      <c r="AJ80">
        <f t="shared" ca="1" si="69"/>
        <v>2.0549999999999999E-2</v>
      </c>
    </row>
    <row r="81" spans="1:36">
      <c r="A81">
        <f t="shared" ca="1" si="47"/>
        <v>2</v>
      </c>
      <c r="B81" t="s">
        <v>51</v>
      </c>
      <c r="C81" t="str">
        <f ca="1">IF(D81="",OFFSET(Demand!D$3,A81,0),C80)</f>
        <v>D2IND</v>
      </c>
      <c r="D81" t="str" cm="1">
        <f t="array" aca="1" ref="D81" ca="1">IF(D80="",TS_DRC!$P$5,OFFSET(TS_DRC!P$5,RIGHT(D80,2),0,TRUE))</f>
        <v>TS36</v>
      </c>
      <c r="E81" t="str">
        <f t="shared" ca="1" si="48"/>
        <v>TS36</v>
      </c>
      <c r="F81">
        <f ca="1">SUMIF('[4]Res profile'!$Y$9:$Y$296,E81,'[4]Res profile'!$AD$9:$AD$296)</f>
        <v>2.0549999999999999E-2</v>
      </c>
      <c r="G81">
        <f t="shared" ca="1" si="70"/>
        <v>2.0549999999999999E-2</v>
      </c>
      <c r="H81">
        <f t="shared" ca="1" si="50"/>
        <v>2.0549999999999999E-2</v>
      </c>
      <c r="I81">
        <f t="shared" ca="1" si="51"/>
        <v>2.0549999999999999E-2</v>
      </c>
      <c r="J81">
        <f t="shared" ca="1" si="52"/>
        <v>2.0549999999999999E-2</v>
      </c>
      <c r="K81">
        <f t="shared" ca="1" si="53"/>
        <v>2.0549999999999999E-2</v>
      </c>
      <c r="L81">
        <f t="shared" ca="1" si="54"/>
        <v>2.0549999999999999E-2</v>
      </c>
      <c r="M81">
        <f t="shared" ca="1" si="55"/>
        <v>2.0549999999999999E-2</v>
      </c>
      <c r="N81">
        <f t="shared" ca="1" si="56"/>
        <v>2.0549999999999999E-2</v>
      </c>
      <c r="O81">
        <f t="shared" ca="1" si="57"/>
        <v>2.0549999999999999E-2</v>
      </c>
      <c r="P81">
        <f t="shared" ca="1" si="58"/>
        <v>2.0549999999999999E-2</v>
      </c>
      <c r="Q81">
        <f t="shared" ca="1" si="59"/>
        <v>2.0549999999999999E-2</v>
      </c>
      <c r="R81">
        <f t="shared" ca="1" si="60"/>
        <v>2.0549999999999999E-2</v>
      </c>
      <c r="S81">
        <f t="shared" ca="1" si="61"/>
        <v>2.0549999999999999E-2</v>
      </c>
      <c r="T81">
        <f t="shared" ca="1" si="62"/>
        <v>2.0549999999999999E-2</v>
      </c>
      <c r="U81">
        <f t="shared" ca="1" si="63"/>
        <v>2.0549999999999999E-2</v>
      </c>
      <c r="V81">
        <f t="shared" ca="1" si="64"/>
        <v>2.0549999999999999E-2</v>
      </c>
      <c r="W81">
        <f t="shared" ca="1" si="65"/>
        <v>2.0549999999999999E-2</v>
      </c>
      <c r="X81">
        <f t="shared" ca="1" si="66"/>
        <v>2.0549999999999999E-2</v>
      </c>
      <c r="Y81">
        <f t="shared" ca="1" si="67"/>
        <v>2.0549999999999999E-2</v>
      </c>
      <c r="Z81">
        <f t="shared" ca="1" si="68"/>
        <v>2.0549999999999999E-2</v>
      </c>
      <c r="AA81">
        <f t="shared" ca="1" si="68"/>
        <v>2.0549999999999999E-2</v>
      </c>
      <c r="AB81">
        <f t="shared" ca="1" si="68"/>
        <v>2.0549999999999999E-2</v>
      </c>
      <c r="AC81">
        <f t="shared" ca="1" si="68"/>
        <v>2.0549999999999999E-2</v>
      </c>
      <c r="AD81">
        <f t="shared" ca="1" si="68"/>
        <v>2.0549999999999999E-2</v>
      </c>
      <c r="AE81">
        <f t="shared" ca="1" si="68"/>
        <v>2.0549999999999999E-2</v>
      </c>
      <c r="AF81">
        <f t="shared" ca="1" si="71"/>
        <v>2.0549999999999999E-2</v>
      </c>
      <c r="AG81">
        <f t="shared" ca="1" si="69"/>
        <v>2.0549999999999999E-2</v>
      </c>
      <c r="AH81">
        <f t="shared" ca="1" si="69"/>
        <v>2.0549999999999999E-2</v>
      </c>
      <c r="AI81">
        <f t="shared" ca="1" si="69"/>
        <v>2.0549999999999999E-2</v>
      </c>
      <c r="AJ81">
        <f t="shared" ca="1" si="69"/>
        <v>2.0549999999999999E-2</v>
      </c>
    </row>
    <row r="82" spans="1:36">
      <c r="A82">
        <f t="shared" ca="1" si="47"/>
        <v>2</v>
      </c>
      <c r="B82" t="s">
        <v>51</v>
      </c>
      <c r="C82" t="str">
        <f ca="1">IF(D82="",OFFSET(Demand!D$3,A82,0),C81)</f>
        <v>D2IND</v>
      </c>
      <c r="D82" t="str" cm="1">
        <f t="array" aca="1" ref="D82" ca="1">IF(D81="",TS_DRC!$P$5,OFFSET(TS_DRC!P$5,RIGHT(D81,2),0,TRUE))</f>
        <v>TS37</v>
      </c>
      <c r="E82" t="str">
        <f t="shared" ca="1" si="48"/>
        <v>TS37</v>
      </c>
      <c r="F82">
        <f ca="1">SUMIF('[4]Res profile'!$Y$9:$Y$296,E82,'[4]Res profile'!$AD$9:$AD$296)</f>
        <v>2.0549999999999999E-2</v>
      </c>
      <c r="G82">
        <f t="shared" ca="1" si="70"/>
        <v>2.0549999999999999E-2</v>
      </c>
      <c r="H82">
        <f t="shared" ca="1" si="50"/>
        <v>2.0549999999999999E-2</v>
      </c>
      <c r="I82">
        <f t="shared" ca="1" si="51"/>
        <v>2.0549999999999999E-2</v>
      </c>
      <c r="J82">
        <f t="shared" ca="1" si="52"/>
        <v>2.0549999999999999E-2</v>
      </c>
      <c r="K82">
        <f t="shared" ca="1" si="53"/>
        <v>2.0549999999999999E-2</v>
      </c>
      <c r="L82">
        <f t="shared" ca="1" si="54"/>
        <v>2.0549999999999999E-2</v>
      </c>
      <c r="M82">
        <f t="shared" ca="1" si="55"/>
        <v>2.0549999999999999E-2</v>
      </c>
      <c r="N82">
        <f t="shared" ca="1" si="56"/>
        <v>2.0549999999999999E-2</v>
      </c>
      <c r="O82">
        <f t="shared" ca="1" si="57"/>
        <v>2.0549999999999999E-2</v>
      </c>
      <c r="P82">
        <f t="shared" ca="1" si="58"/>
        <v>2.0549999999999999E-2</v>
      </c>
      <c r="Q82">
        <f t="shared" ca="1" si="59"/>
        <v>2.0549999999999999E-2</v>
      </c>
      <c r="R82">
        <f t="shared" ca="1" si="60"/>
        <v>2.0549999999999999E-2</v>
      </c>
      <c r="S82">
        <f t="shared" ca="1" si="61"/>
        <v>2.0549999999999999E-2</v>
      </c>
      <c r="T82">
        <f t="shared" ca="1" si="62"/>
        <v>2.0549999999999999E-2</v>
      </c>
      <c r="U82">
        <f t="shared" ca="1" si="63"/>
        <v>2.0549999999999999E-2</v>
      </c>
      <c r="V82">
        <f t="shared" ca="1" si="64"/>
        <v>2.0549999999999999E-2</v>
      </c>
      <c r="W82">
        <f t="shared" ca="1" si="65"/>
        <v>2.0549999999999999E-2</v>
      </c>
      <c r="X82">
        <f t="shared" ca="1" si="66"/>
        <v>2.0549999999999999E-2</v>
      </c>
      <c r="Y82">
        <f t="shared" ca="1" si="67"/>
        <v>2.0549999999999999E-2</v>
      </c>
      <c r="Z82">
        <f t="shared" ca="1" si="68"/>
        <v>2.0549999999999999E-2</v>
      </c>
      <c r="AA82">
        <f t="shared" ca="1" si="68"/>
        <v>2.0549999999999999E-2</v>
      </c>
      <c r="AB82">
        <f t="shared" ca="1" si="68"/>
        <v>2.0549999999999999E-2</v>
      </c>
      <c r="AC82">
        <f t="shared" ca="1" si="68"/>
        <v>2.0549999999999999E-2</v>
      </c>
      <c r="AD82">
        <f t="shared" ca="1" si="68"/>
        <v>2.0549999999999999E-2</v>
      </c>
      <c r="AE82">
        <f t="shared" ca="1" si="68"/>
        <v>2.0549999999999999E-2</v>
      </c>
      <c r="AF82">
        <f t="shared" ca="1" si="71"/>
        <v>2.0549999999999999E-2</v>
      </c>
      <c r="AG82">
        <f t="shared" ca="1" si="69"/>
        <v>2.0549999999999999E-2</v>
      </c>
      <c r="AH82">
        <f t="shared" ca="1" si="69"/>
        <v>2.0549999999999999E-2</v>
      </c>
      <c r="AI82">
        <f t="shared" ca="1" si="69"/>
        <v>2.0549999999999999E-2</v>
      </c>
      <c r="AJ82">
        <f t="shared" ca="1" si="69"/>
        <v>2.0549999999999999E-2</v>
      </c>
    </row>
    <row r="83" spans="1:36">
      <c r="A83">
        <f t="shared" ca="1" si="47"/>
        <v>2</v>
      </c>
      <c r="B83" t="s">
        <v>51</v>
      </c>
      <c r="C83" t="str">
        <f ca="1">IF(D83="",OFFSET(Demand!D$3,A83,0),C82)</f>
        <v>D2IND</v>
      </c>
      <c r="D83" t="str" cm="1">
        <f t="array" aca="1" ref="D83" ca="1">IF(D82="",TS_DRC!$P$5,OFFSET(TS_DRC!P$5,RIGHT(D82,2),0,TRUE))</f>
        <v>TS38</v>
      </c>
      <c r="E83" t="str">
        <f t="shared" ca="1" si="48"/>
        <v>TS38</v>
      </c>
      <c r="F83">
        <f ca="1">SUMIF('[4]Res profile'!$Y$9:$Y$296,E83,'[4]Res profile'!$AD$9:$AD$296)</f>
        <v>2.0549999999999999E-2</v>
      </c>
      <c r="G83">
        <f t="shared" ca="1" si="70"/>
        <v>2.0549999999999999E-2</v>
      </c>
      <c r="H83">
        <f t="shared" ca="1" si="50"/>
        <v>2.0549999999999999E-2</v>
      </c>
      <c r="I83">
        <f t="shared" ca="1" si="51"/>
        <v>2.0549999999999999E-2</v>
      </c>
      <c r="J83">
        <f t="shared" ca="1" si="52"/>
        <v>2.0549999999999999E-2</v>
      </c>
      <c r="K83">
        <f t="shared" ca="1" si="53"/>
        <v>2.0549999999999999E-2</v>
      </c>
      <c r="L83">
        <f t="shared" ca="1" si="54"/>
        <v>2.0549999999999999E-2</v>
      </c>
      <c r="M83">
        <f t="shared" ca="1" si="55"/>
        <v>2.0549999999999999E-2</v>
      </c>
      <c r="N83">
        <f t="shared" ca="1" si="56"/>
        <v>2.0549999999999999E-2</v>
      </c>
      <c r="O83">
        <f t="shared" ca="1" si="57"/>
        <v>2.0549999999999999E-2</v>
      </c>
      <c r="P83">
        <f t="shared" ca="1" si="58"/>
        <v>2.0549999999999999E-2</v>
      </c>
      <c r="Q83">
        <f t="shared" ca="1" si="59"/>
        <v>2.0549999999999999E-2</v>
      </c>
      <c r="R83">
        <f t="shared" ca="1" si="60"/>
        <v>2.0549999999999999E-2</v>
      </c>
      <c r="S83">
        <f t="shared" ca="1" si="61"/>
        <v>2.0549999999999999E-2</v>
      </c>
      <c r="T83">
        <f t="shared" ca="1" si="62"/>
        <v>2.0549999999999999E-2</v>
      </c>
      <c r="U83">
        <f t="shared" ca="1" si="63"/>
        <v>2.0549999999999999E-2</v>
      </c>
      <c r="V83">
        <f t="shared" ca="1" si="64"/>
        <v>2.0549999999999999E-2</v>
      </c>
      <c r="W83">
        <f t="shared" ca="1" si="65"/>
        <v>2.0549999999999999E-2</v>
      </c>
      <c r="X83">
        <f t="shared" ca="1" si="66"/>
        <v>2.0549999999999999E-2</v>
      </c>
      <c r="Y83">
        <f t="shared" ca="1" si="67"/>
        <v>2.0549999999999999E-2</v>
      </c>
      <c r="Z83">
        <f t="shared" ca="1" si="68"/>
        <v>2.0549999999999999E-2</v>
      </c>
      <c r="AA83">
        <f t="shared" ca="1" si="68"/>
        <v>2.0549999999999999E-2</v>
      </c>
      <c r="AB83">
        <f t="shared" ca="1" si="68"/>
        <v>2.0549999999999999E-2</v>
      </c>
      <c r="AC83">
        <f t="shared" ca="1" si="68"/>
        <v>2.0549999999999999E-2</v>
      </c>
      <c r="AD83">
        <f t="shared" ca="1" si="68"/>
        <v>2.0549999999999999E-2</v>
      </c>
      <c r="AE83">
        <f t="shared" ca="1" si="68"/>
        <v>2.0549999999999999E-2</v>
      </c>
      <c r="AF83">
        <f t="shared" ca="1" si="71"/>
        <v>2.0549999999999999E-2</v>
      </c>
      <c r="AG83">
        <f t="shared" ca="1" si="69"/>
        <v>2.0549999999999999E-2</v>
      </c>
      <c r="AH83">
        <f t="shared" ca="1" si="69"/>
        <v>2.0549999999999999E-2</v>
      </c>
      <c r="AI83">
        <f t="shared" ca="1" si="69"/>
        <v>2.0549999999999999E-2</v>
      </c>
      <c r="AJ83">
        <f t="shared" ca="1" si="69"/>
        <v>2.0549999999999999E-2</v>
      </c>
    </row>
    <row r="84" spans="1:36">
      <c r="A84">
        <f t="shared" ca="1" si="47"/>
        <v>2</v>
      </c>
      <c r="B84" t="s">
        <v>51</v>
      </c>
      <c r="C84" t="str">
        <f ca="1">IF(D84="",OFFSET(Demand!D$3,A84,0),C83)</f>
        <v>D2IND</v>
      </c>
      <c r="D84" t="str" cm="1">
        <f t="array" aca="1" ref="D84" ca="1">IF(D83="",TS_DRC!$P$5,OFFSET(TS_DRC!P$5,RIGHT(D83,2),0,TRUE))</f>
        <v>TS39</v>
      </c>
      <c r="E84" t="str">
        <f t="shared" ca="1" si="48"/>
        <v>TS39</v>
      </c>
      <c r="F84">
        <f ca="1">SUMIF('[4]Res profile'!$Y$9:$Y$296,E84,'[4]Res profile'!$AD$9:$AD$296)</f>
        <v>2.0549999999999999E-2</v>
      </c>
      <c r="G84">
        <f t="shared" ca="1" si="70"/>
        <v>2.0549999999999999E-2</v>
      </c>
      <c r="H84">
        <f t="shared" ca="1" si="50"/>
        <v>2.0549999999999999E-2</v>
      </c>
      <c r="I84">
        <f t="shared" ca="1" si="51"/>
        <v>2.0549999999999999E-2</v>
      </c>
      <c r="J84">
        <f t="shared" ca="1" si="52"/>
        <v>2.0549999999999999E-2</v>
      </c>
      <c r="K84">
        <f t="shared" ca="1" si="53"/>
        <v>2.0549999999999999E-2</v>
      </c>
      <c r="L84">
        <f t="shared" ca="1" si="54"/>
        <v>2.0549999999999999E-2</v>
      </c>
      <c r="M84">
        <f t="shared" ca="1" si="55"/>
        <v>2.0549999999999999E-2</v>
      </c>
      <c r="N84">
        <f t="shared" ca="1" si="56"/>
        <v>2.0549999999999999E-2</v>
      </c>
      <c r="O84">
        <f t="shared" ca="1" si="57"/>
        <v>2.0549999999999999E-2</v>
      </c>
      <c r="P84">
        <f t="shared" ca="1" si="58"/>
        <v>2.0549999999999999E-2</v>
      </c>
      <c r="Q84">
        <f t="shared" ca="1" si="59"/>
        <v>2.0549999999999999E-2</v>
      </c>
      <c r="R84">
        <f t="shared" ca="1" si="60"/>
        <v>2.0549999999999999E-2</v>
      </c>
      <c r="S84">
        <f t="shared" ca="1" si="61"/>
        <v>2.0549999999999999E-2</v>
      </c>
      <c r="T84">
        <f t="shared" ca="1" si="62"/>
        <v>2.0549999999999999E-2</v>
      </c>
      <c r="U84">
        <f t="shared" ca="1" si="63"/>
        <v>2.0549999999999999E-2</v>
      </c>
      <c r="V84">
        <f t="shared" ca="1" si="64"/>
        <v>2.0549999999999999E-2</v>
      </c>
      <c r="W84">
        <f t="shared" ca="1" si="65"/>
        <v>2.0549999999999999E-2</v>
      </c>
      <c r="X84">
        <f t="shared" ca="1" si="66"/>
        <v>2.0549999999999999E-2</v>
      </c>
      <c r="Y84">
        <f t="shared" ca="1" si="67"/>
        <v>2.0549999999999999E-2</v>
      </c>
      <c r="Z84">
        <f t="shared" ca="1" si="68"/>
        <v>2.0549999999999999E-2</v>
      </c>
      <c r="AA84">
        <f t="shared" ca="1" si="68"/>
        <v>2.0549999999999999E-2</v>
      </c>
      <c r="AB84">
        <f t="shared" ca="1" si="68"/>
        <v>2.0549999999999999E-2</v>
      </c>
      <c r="AC84">
        <f t="shared" ca="1" si="68"/>
        <v>2.0549999999999999E-2</v>
      </c>
      <c r="AD84">
        <f t="shared" ca="1" si="68"/>
        <v>2.0549999999999999E-2</v>
      </c>
      <c r="AE84">
        <f t="shared" ca="1" si="68"/>
        <v>2.0549999999999999E-2</v>
      </c>
      <c r="AF84">
        <f t="shared" ca="1" si="71"/>
        <v>2.0549999999999999E-2</v>
      </c>
      <c r="AG84">
        <f t="shared" ca="1" si="69"/>
        <v>2.0549999999999999E-2</v>
      </c>
      <c r="AH84">
        <f t="shared" ca="1" si="69"/>
        <v>2.0549999999999999E-2</v>
      </c>
      <c r="AI84">
        <f t="shared" ca="1" si="69"/>
        <v>2.0549999999999999E-2</v>
      </c>
      <c r="AJ84">
        <f t="shared" ca="1" si="69"/>
        <v>2.0549999999999999E-2</v>
      </c>
    </row>
    <row r="85" spans="1:36">
      <c r="A85">
        <f t="shared" ca="1" si="47"/>
        <v>2</v>
      </c>
      <c r="B85" t="s">
        <v>51</v>
      </c>
      <c r="C85" t="str">
        <f ca="1">IF(D85="",OFFSET(Demand!D$3,A85,0),C84)</f>
        <v>D2IND</v>
      </c>
      <c r="D85" t="str" cm="1">
        <f t="array" aca="1" ref="D85" ca="1">IF(D84="",TS_DRC!$P$5,OFFSET(TS_DRC!P$5,RIGHT(D84,2),0,TRUE))</f>
        <v>TS40</v>
      </c>
      <c r="E85" t="str">
        <f t="shared" ca="1" si="48"/>
        <v>TS40</v>
      </c>
      <c r="F85">
        <f ca="1">SUMIF('[4]Res profile'!$Y$9:$Y$296,E85,'[4]Res profile'!$AD$9:$AD$296)</f>
        <v>2.0549999999999999E-2</v>
      </c>
      <c r="G85">
        <f t="shared" ca="1" si="70"/>
        <v>2.0549999999999999E-2</v>
      </c>
      <c r="H85">
        <f t="shared" ca="1" si="50"/>
        <v>2.0549999999999999E-2</v>
      </c>
      <c r="I85">
        <f t="shared" ca="1" si="51"/>
        <v>2.0549999999999999E-2</v>
      </c>
      <c r="J85">
        <f t="shared" ca="1" si="52"/>
        <v>2.0549999999999999E-2</v>
      </c>
      <c r="K85">
        <f t="shared" ca="1" si="53"/>
        <v>2.0549999999999999E-2</v>
      </c>
      <c r="L85">
        <f t="shared" ca="1" si="54"/>
        <v>2.0549999999999999E-2</v>
      </c>
      <c r="M85">
        <f t="shared" ca="1" si="55"/>
        <v>2.0549999999999999E-2</v>
      </c>
      <c r="N85">
        <f t="shared" ca="1" si="56"/>
        <v>2.0549999999999999E-2</v>
      </c>
      <c r="O85">
        <f t="shared" ca="1" si="57"/>
        <v>2.0549999999999999E-2</v>
      </c>
      <c r="P85">
        <f t="shared" ca="1" si="58"/>
        <v>2.0549999999999999E-2</v>
      </c>
      <c r="Q85">
        <f t="shared" ca="1" si="59"/>
        <v>2.0549999999999999E-2</v>
      </c>
      <c r="R85">
        <f t="shared" ca="1" si="60"/>
        <v>2.0549999999999999E-2</v>
      </c>
      <c r="S85">
        <f t="shared" ca="1" si="61"/>
        <v>2.0549999999999999E-2</v>
      </c>
      <c r="T85">
        <f t="shared" ca="1" si="62"/>
        <v>2.0549999999999999E-2</v>
      </c>
      <c r="U85">
        <f t="shared" ca="1" si="63"/>
        <v>2.0549999999999999E-2</v>
      </c>
      <c r="V85">
        <f t="shared" ca="1" si="64"/>
        <v>2.0549999999999999E-2</v>
      </c>
      <c r="W85">
        <f t="shared" ca="1" si="65"/>
        <v>2.0549999999999999E-2</v>
      </c>
      <c r="X85">
        <f t="shared" ca="1" si="66"/>
        <v>2.0549999999999999E-2</v>
      </c>
      <c r="Y85">
        <f t="shared" ca="1" si="67"/>
        <v>2.0549999999999999E-2</v>
      </c>
      <c r="Z85">
        <f t="shared" ca="1" si="68"/>
        <v>2.0549999999999999E-2</v>
      </c>
      <c r="AA85">
        <f t="shared" ca="1" si="68"/>
        <v>2.0549999999999999E-2</v>
      </c>
      <c r="AB85">
        <f t="shared" ca="1" si="68"/>
        <v>2.0549999999999999E-2</v>
      </c>
      <c r="AC85">
        <f t="shared" ca="1" si="68"/>
        <v>2.0549999999999999E-2</v>
      </c>
      <c r="AD85">
        <f t="shared" ca="1" si="68"/>
        <v>2.0549999999999999E-2</v>
      </c>
      <c r="AE85">
        <f t="shared" ca="1" si="68"/>
        <v>2.0549999999999999E-2</v>
      </c>
      <c r="AF85">
        <f t="shared" ca="1" si="71"/>
        <v>2.0549999999999999E-2</v>
      </c>
      <c r="AG85">
        <f t="shared" ca="1" si="69"/>
        <v>2.0549999999999999E-2</v>
      </c>
      <c r="AH85">
        <f t="shared" ca="1" si="69"/>
        <v>2.0549999999999999E-2</v>
      </c>
      <c r="AI85">
        <f t="shared" ca="1" si="69"/>
        <v>2.0549999999999999E-2</v>
      </c>
      <c r="AJ85">
        <f t="shared" ca="1" si="69"/>
        <v>2.0549999999999999E-2</v>
      </c>
    </row>
    <row r="86" spans="1:36">
      <c r="A86">
        <f t="shared" ca="1" si="47"/>
        <v>3</v>
      </c>
      <c r="B86" t="s">
        <v>51</v>
      </c>
      <c r="C86" t="str">
        <f ca="1">IF(D86="",OFFSET(Demand!D$3,A86,0),C85)</f>
        <v>D2OTH</v>
      </c>
      <c r="D86" t="str" cm="1">
        <f t="array" aca="1" ref="D86" ca="1">IF(D85="",TS_DRC!$P$5,OFFSET(TS_DRC!P$5,RIGHT(D85,2),0,TRUE))</f>
        <v/>
      </c>
      <c r="E86" t="str">
        <f t="shared" ca="1" si="48"/>
        <v xml:space="preserve">[DRC,D2OTH,*,*]            :          </v>
      </c>
      <c r="F86">
        <f ca="1">IF($D86="",YEAR!C$2,1)</f>
        <v>2020</v>
      </c>
      <c r="G86">
        <f ca="1">IF(F86=1,1,IF(F86&lt;YEAR!$C$2+YEAR!$C$3-2,F86+1,(YEAR!$C$2+YEAR!$C$3-1)&amp;"       :="))</f>
        <v>2021</v>
      </c>
      <c r="H86">
        <f ca="1">IF(G86=1,1,IF(G86&lt;YEAR!$C$2+YEAR!$C$3-2,G86+1,(YEAR!$C$2+YEAR!$C$3-1)&amp;"       :="))</f>
        <v>2022</v>
      </c>
      <c r="I86">
        <f ca="1">IF(H86=1,1,IF(H86&lt;YEAR!$C$2+YEAR!$C$3-2,H86+1,(YEAR!$C$2+YEAR!$C$3-1)&amp;"       :="))</f>
        <v>2023</v>
      </c>
      <c r="J86">
        <f ca="1">IF(I86=1,1,IF(I86&lt;YEAR!$C$2+YEAR!$C$3-2,I86+1,(YEAR!$C$2+YEAR!$C$3-1)&amp;"       :="))</f>
        <v>2024</v>
      </c>
      <c r="K86">
        <f ca="1">IF(J86=1,1,IF(J86&lt;YEAR!$C$2+YEAR!$C$3-2,J86+1,(YEAR!$C$2+YEAR!$C$3-1)&amp;"       :="))</f>
        <v>2025</v>
      </c>
      <c r="L86">
        <f ca="1">IF(K86=1,1,IF(K86&lt;YEAR!$C$2+YEAR!$C$3-2,K86+1,(YEAR!$C$2+YEAR!$C$3-1)&amp;"       :="))</f>
        <v>2026</v>
      </c>
      <c r="M86">
        <f ca="1">IF(L86=1,1,IF(L86&lt;YEAR!$C$2+YEAR!$C$3-2,L86+1,(YEAR!$C$2+YEAR!$C$3-1)&amp;"       :="))</f>
        <v>2027</v>
      </c>
      <c r="N86">
        <f ca="1">IF(M86=1,1,IF(M86&lt;YEAR!$C$2+YEAR!$C$3-2,M86+1,(YEAR!$C$2+YEAR!$C$3-1)&amp;"       :="))</f>
        <v>2028</v>
      </c>
      <c r="O86">
        <f ca="1">IF(N86=1,1,IF(N86&lt;YEAR!$C$2+YEAR!$C$3-2,N86+1,(YEAR!$C$2+YEAR!$C$3-1)&amp;"       :="))</f>
        <v>2029</v>
      </c>
      <c r="P86">
        <f ca="1">IF(O86=1,1,IF(O86&lt;YEAR!$C$2+YEAR!$C$3-2,O86+1,(YEAR!$C$2+YEAR!$C$3-1)&amp;"       :="))</f>
        <v>2030</v>
      </c>
      <c r="Q86">
        <f ca="1">IF(P86=1,1,IF(P86&lt;YEAR!$C$2+YEAR!$C$3-2,P86+1,(YEAR!$C$2+YEAR!$C$3-1)&amp;"       :="))</f>
        <v>2031</v>
      </c>
      <c r="R86">
        <f ca="1">IF(Q86=1,1,IF(Q86&lt;YEAR!$C$2+YEAR!$C$3-2,Q86+1,(YEAR!$C$2+YEAR!$C$3-1)&amp;"       :="))</f>
        <v>2032</v>
      </c>
      <c r="S86">
        <f ca="1">IF(R86=1,1,IF(R86&lt;YEAR!$C$2+YEAR!$C$3-2,R86+1,(YEAR!$C$2+YEAR!$C$3-1)&amp;"       :="))</f>
        <v>2033</v>
      </c>
      <c r="T86">
        <f ca="1">IF(S86=1,1,IF(S86&lt;YEAR!$C$2+YEAR!$C$3-2,S86+1,(YEAR!$C$2+YEAR!$C$3-1)&amp;"       :="))</f>
        <v>2034</v>
      </c>
      <c r="U86">
        <f ca="1">IF(T86=1,1,IF(T86&lt;YEAR!$C$2+YEAR!$C$3-2,T86+1,(YEAR!$C$2+YEAR!$C$3-1)&amp;"       :="))</f>
        <v>2035</v>
      </c>
      <c r="V86">
        <f ca="1">IF(U86=1,1,IF(U86&lt;YEAR!$C$2+YEAR!$C$3-2,U86+1,(YEAR!$C$2+YEAR!$C$3-1)&amp;"       :="))</f>
        <v>2036</v>
      </c>
      <c r="W86">
        <f ca="1">IF(V86=1,1,IF(V86&lt;YEAR!$C$2+YEAR!$C$3-2,V86+1,(YEAR!$C$2+YEAR!$C$3-1)&amp;"       :="))</f>
        <v>2037</v>
      </c>
      <c r="X86">
        <f ca="1">IF(W86=1,1,IF(W86&lt;YEAR!$C$2+YEAR!$C$3-2,W86+1,(YEAR!$C$2+YEAR!$C$3-1)&amp;"       :="))</f>
        <v>2038</v>
      </c>
      <c r="Y86">
        <f ca="1">IF(X86=1,1,IF(X86&lt;YEAR!$C$2+YEAR!$C$3-2,X86+1,(YEAR!$C$2+YEAR!$C$3-1)&amp;"       :="))</f>
        <v>2039</v>
      </c>
      <c r="Z86">
        <f ca="1">IF(Y86=1,1,IF(Y86&lt;YEAR!$C$2+YEAR!$C$3-2,Y86+1,(YEAR!$C$2+YEAR!$C$3-1)&amp;"       :="))</f>
        <v>2040</v>
      </c>
      <c r="AA86">
        <f ca="1">IF(Z86=1,1,IF(Z86&lt;YEAR!$C$2+YEAR!$C$3-2,Z86+1,(YEAR!$C$2+YEAR!$C$3-1)&amp;"       :="))</f>
        <v>2041</v>
      </c>
      <c r="AB86">
        <f ca="1">IF(AA86=1,1,IF(AA86&lt;YEAR!$C$2+YEAR!$C$3-2,AA86+1,(YEAR!$C$2+YEAR!$C$3-1)&amp;"       :="))</f>
        <v>2042</v>
      </c>
      <c r="AC86">
        <f ca="1">IF(AB86=1,1,IF(AB86&lt;YEAR!$C$2+YEAR!$C$3-2,AB86+1,(YEAR!$C$2+YEAR!$C$3-1)&amp;"       :="))</f>
        <v>2043</v>
      </c>
      <c r="AD86">
        <f ca="1">IF(AC86=1,1,IF(AC86&lt;YEAR!$C$2+YEAR!$C$3-2,AC86+1,(YEAR!$C$2+YEAR!$C$3-1)&amp;"       :="))</f>
        <v>2044</v>
      </c>
      <c r="AE86">
        <f ca="1">IF(AD86=1,1,IF(AD86&lt;YEAR!$C$2+YEAR!$C$3-2,AD86+1,(YEAR!$C$2+YEAR!$C$3-1)&amp;"       :="))</f>
        <v>2045</v>
      </c>
      <c r="AF86">
        <f ca="1">IF(AE86=1,1,IF(AE86&lt;YEAR!$C$2+YEAR!$C$3-2,AE86+1,(YEAR!$C$2+YEAR!$C$3-1)&amp;"       :="))</f>
        <v>2046</v>
      </c>
      <c r="AG86">
        <f ca="1">IF(AF86=1,1,IF(AF86&lt;YEAR!$C$2+YEAR!$C$3-2,AF86+1,(YEAR!$C$2+YEAR!$C$3-1)&amp;"       :="))</f>
        <v>2047</v>
      </c>
      <c r="AH86">
        <f ca="1">IF(AG86=1,1,IF(AG86&lt;YEAR!$C$2+YEAR!$C$3-2,AG86+1,(YEAR!$C$2+YEAR!$C$3-1)&amp;"       :="))</f>
        <v>2048</v>
      </c>
      <c r="AI86">
        <f ca="1">IF(AH86=1,1,IF(AH86&lt;YEAR!$C$2+YEAR!$C$3-2,AH86+1,(YEAR!$C$2+YEAR!$C$3-1)&amp;"       :="))</f>
        <v>2049</v>
      </c>
      <c r="AJ86" t="str">
        <f ca="1">IF(AI86=1,1,IF(AI86&lt;YEAR!$C$2+YEAR!$C$3-2,AI86+1,(YEAR!$C$2+YEAR!$C$3-1)&amp;"       :="))</f>
        <v>2050       :=</v>
      </c>
    </row>
    <row r="87" spans="1:36">
      <c r="A87">
        <f t="shared" ca="1" si="47"/>
        <v>3</v>
      </c>
      <c r="B87" t="s">
        <v>51</v>
      </c>
      <c r="C87" t="str">
        <f ca="1">IF(D87="",OFFSET(Demand!D$3,A87,0),C86)</f>
        <v>D2OTH</v>
      </c>
      <c r="D87" t="str" cm="1">
        <f t="array" aca="1" ref="D87" ca="1">IF(D86="",TS_DRC!$P$5,OFFSET(TS_DRC!P$5,RIGHT(D86,2),0,TRUE))</f>
        <v>TS01</v>
      </c>
      <c r="E87" t="str">
        <f t="shared" ca="1" si="48"/>
        <v>TS01</v>
      </c>
      <c r="F87">
        <f ca="1">SUMIF('[4]Res profile'!$Y$9:$Y$296,E87,'[4]Res profile'!$AE$9:$AE$296)</f>
        <v>1.8469999999999875E-2</v>
      </c>
      <c r="G87">
        <f ca="1">F87</f>
        <v>1.8469999999999875E-2</v>
      </c>
      <c r="H87">
        <f t="shared" ca="1" si="50"/>
        <v>1.8469999999999875E-2</v>
      </c>
      <c r="I87">
        <f t="shared" ca="1" si="51"/>
        <v>1.8469999999999875E-2</v>
      </c>
      <c r="J87">
        <f t="shared" ca="1" si="52"/>
        <v>1.8469999999999875E-2</v>
      </c>
      <c r="K87">
        <f t="shared" ca="1" si="53"/>
        <v>1.8469999999999875E-2</v>
      </c>
      <c r="L87">
        <f t="shared" ca="1" si="54"/>
        <v>1.8469999999999875E-2</v>
      </c>
      <c r="M87">
        <f t="shared" ca="1" si="55"/>
        <v>1.8469999999999875E-2</v>
      </c>
      <c r="N87">
        <f t="shared" ca="1" si="56"/>
        <v>1.8469999999999875E-2</v>
      </c>
      <c r="O87">
        <f t="shared" ca="1" si="57"/>
        <v>1.8469999999999875E-2</v>
      </c>
      <c r="P87">
        <f t="shared" ca="1" si="58"/>
        <v>1.8469999999999875E-2</v>
      </c>
      <c r="Q87">
        <f t="shared" ca="1" si="59"/>
        <v>1.8469999999999875E-2</v>
      </c>
      <c r="R87">
        <f t="shared" ca="1" si="60"/>
        <v>1.8469999999999875E-2</v>
      </c>
      <c r="S87">
        <f t="shared" ca="1" si="61"/>
        <v>1.8469999999999875E-2</v>
      </c>
      <c r="T87">
        <f t="shared" ca="1" si="62"/>
        <v>1.8469999999999875E-2</v>
      </c>
      <c r="U87">
        <f t="shared" ca="1" si="63"/>
        <v>1.8469999999999875E-2</v>
      </c>
      <c r="V87">
        <f t="shared" ca="1" si="64"/>
        <v>1.8469999999999875E-2</v>
      </c>
      <c r="W87">
        <f t="shared" ca="1" si="65"/>
        <v>1.8469999999999875E-2</v>
      </c>
      <c r="X87">
        <f t="shared" ca="1" si="66"/>
        <v>1.8469999999999875E-2</v>
      </c>
      <c r="Y87">
        <f t="shared" ca="1" si="67"/>
        <v>1.8469999999999875E-2</v>
      </c>
      <c r="Z87">
        <f t="shared" ca="1" si="68"/>
        <v>1.8469999999999875E-2</v>
      </c>
      <c r="AA87">
        <f t="shared" ca="1" si="68"/>
        <v>1.8469999999999875E-2</v>
      </c>
      <c r="AB87">
        <f t="shared" ca="1" si="68"/>
        <v>1.8469999999999875E-2</v>
      </c>
      <c r="AC87">
        <f t="shared" ca="1" si="68"/>
        <v>1.8469999999999875E-2</v>
      </c>
      <c r="AD87">
        <f t="shared" ca="1" si="68"/>
        <v>1.8469999999999875E-2</v>
      </c>
      <c r="AE87">
        <f t="shared" ca="1" si="68"/>
        <v>1.8469999999999875E-2</v>
      </c>
      <c r="AF87">
        <f t="shared" ca="1" si="71"/>
        <v>1.8469999999999875E-2</v>
      </c>
      <c r="AG87">
        <f t="shared" ca="1" si="69"/>
        <v>1.8469999999999875E-2</v>
      </c>
      <c r="AH87">
        <f t="shared" ca="1" si="69"/>
        <v>1.8469999999999875E-2</v>
      </c>
      <c r="AI87">
        <f t="shared" ca="1" si="69"/>
        <v>1.8469999999999875E-2</v>
      </c>
      <c r="AJ87">
        <f t="shared" ca="1" si="69"/>
        <v>1.8469999999999875E-2</v>
      </c>
    </row>
    <row r="88" spans="1:36">
      <c r="A88">
        <f t="shared" ca="1" si="47"/>
        <v>3</v>
      </c>
      <c r="B88" t="s">
        <v>51</v>
      </c>
      <c r="C88" t="str">
        <f ca="1">IF(D88="",OFFSET(Demand!D$3,A88,0),C87)</f>
        <v>D2OTH</v>
      </c>
      <c r="D88" t="str" cm="1">
        <f t="array" aca="1" ref="D88" ca="1">IF(D87="",TS_DRC!$P$5,OFFSET(TS_DRC!P$5,RIGHT(D87,2),0,TRUE))</f>
        <v>TS02</v>
      </c>
      <c r="E88" t="str">
        <f t="shared" ca="1" si="48"/>
        <v>TS02</v>
      </c>
      <c r="F88">
        <f ca="1">SUMIF('[4]Res profile'!$Y$9:$Y$296,E88,'[4]Res profile'!$AE$9:$AE$296)</f>
        <v>2.9739999999999999E-2</v>
      </c>
      <c r="G88">
        <f t="shared" ref="G88:V126" ca="1" si="72">F88</f>
        <v>2.9739999999999999E-2</v>
      </c>
      <c r="H88">
        <f t="shared" ca="1" si="72"/>
        <v>2.9739999999999999E-2</v>
      </c>
      <c r="I88">
        <f t="shared" ca="1" si="72"/>
        <v>2.9739999999999999E-2</v>
      </c>
      <c r="J88">
        <f t="shared" ca="1" si="72"/>
        <v>2.9739999999999999E-2</v>
      </c>
      <c r="K88">
        <f t="shared" ca="1" si="72"/>
        <v>2.9739999999999999E-2</v>
      </c>
      <c r="L88">
        <f t="shared" ca="1" si="72"/>
        <v>2.9739999999999999E-2</v>
      </c>
      <c r="M88">
        <f t="shared" ca="1" si="72"/>
        <v>2.9739999999999999E-2</v>
      </c>
      <c r="N88">
        <f t="shared" ca="1" si="72"/>
        <v>2.9739999999999999E-2</v>
      </c>
      <c r="O88">
        <f t="shared" ca="1" si="72"/>
        <v>2.9739999999999999E-2</v>
      </c>
      <c r="P88">
        <f t="shared" ca="1" si="72"/>
        <v>2.9739999999999999E-2</v>
      </c>
      <c r="Q88">
        <f t="shared" ca="1" si="72"/>
        <v>2.9739999999999999E-2</v>
      </c>
      <c r="R88">
        <f t="shared" ca="1" si="72"/>
        <v>2.9739999999999999E-2</v>
      </c>
      <c r="S88">
        <f t="shared" ca="1" si="72"/>
        <v>2.9739999999999999E-2</v>
      </c>
      <c r="T88">
        <f t="shared" ca="1" si="72"/>
        <v>2.9739999999999999E-2</v>
      </c>
      <c r="U88">
        <f t="shared" ca="1" si="72"/>
        <v>2.9739999999999999E-2</v>
      </c>
      <c r="V88">
        <f t="shared" ca="1" si="72"/>
        <v>2.9739999999999999E-2</v>
      </c>
      <c r="W88">
        <f t="shared" ca="1" si="65"/>
        <v>2.9739999999999999E-2</v>
      </c>
      <c r="X88">
        <f t="shared" ca="1" si="65"/>
        <v>2.9739999999999999E-2</v>
      </c>
      <c r="Y88">
        <f t="shared" ca="1" si="65"/>
        <v>2.9739999999999999E-2</v>
      </c>
      <c r="Z88">
        <f t="shared" ca="1" si="65"/>
        <v>2.9739999999999999E-2</v>
      </c>
      <c r="AA88">
        <f t="shared" ca="1" si="65"/>
        <v>2.9739999999999999E-2</v>
      </c>
      <c r="AB88">
        <f t="shared" ca="1" si="65"/>
        <v>2.9739999999999999E-2</v>
      </c>
      <c r="AC88">
        <f t="shared" ca="1" si="65"/>
        <v>2.9739999999999999E-2</v>
      </c>
      <c r="AD88">
        <f t="shared" ca="1" si="65"/>
        <v>2.9739999999999999E-2</v>
      </c>
      <c r="AE88">
        <f t="shared" ca="1" si="65"/>
        <v>2.9739999999999999E-2</v>
      </c>
      <c r="AF88">
        <f t="shared" ca="1" si="65"/>
        <v>2.9739999999999999E-2</v>
      </c>
      <c r="AG88">
        <f t="shared" ca="1" si="65"/>
        <v>2.9739999999999999E-2</v>
      </c>
      <c r="AH88">
        <f t="shared" ca="1" si="65"/>
        <v>2.9739999999999999E-2</v>
      </c>
      <c r="AI88">
        <f t="shared" ca="1" si="65"/>
        <v>2.9739999999999999E-2</v>
      </c>
      <c r="AJ88">
        <f t="shared" ca="1" si="65"/>
        <v>2.9739999999999999E-2</v>
      </c>
    </row>
    <row r="89" spans="1:36">
      <c r="A89">
        <f t="shared" ca="1" si="47"/>
        <v>3</v>
      </c>
      <c r="B89" t="s">
        <v>51</v>
      </c>
      <c r="C89" t="str">
        <f ca="1">IF(D89="",OFFSET(Demand!D$3,A89,0),C88)</f>
        <v>D2OTH</v>
      </c>
      <c r="D89" t="str" cm="1">
        <f t="array" aca="1" ref="D89" ca="1">IF(D88="",TS_DRC!$P$5,OFFSET(TS_DRC!P$5,RIGHT(D88,2),0,TRUE))</f>
        <v>TS03</v>
      </c>
      <c r="E89" t="str">
        <f t="shared" ca="1" si="48"/>
        <v>TS03</v>
      </c>
      <c r="F89">
        <f ca="1">SUMIF('[4]Res profile'!$Y$9:$Y$296,E89,'[4]Res profile'!$AE$9:$AE$296)</f>
        <v>4.0039999999999999E-2</v>
      </c>
      <c r="G89">
        <f t="shared" ca="1" si="72"/>
        <v>4.0039999999999999E-2</v>
      </c>
      <c r="H89">
        <f t="shared" ref="H89:Z102" ca="1" si="73">G89</f>
        <v>4.0039999999999999E-2</v>
      </c>
      <c r="I89">
        <f t="shared" ca="1" si="73"/>
        <v>4.0039999999999999E-2</v>
      </c>
      <c r="J89">
        <f t="shared" ca="1" si="73"/>
        <v>4.0039999999999999E-2</v>
      </c>
      <c r="K89">
        <f t="shared" ca="1" si="73"/>
        <v>4.0039999999999999E-2</v>
      </c>
      <c r="L89">
        <f t="shared" ca="1" si="73"/>
        <v>4.0039999999999999E-2</v>
      </c>
      <c r="M89">
        <f t="shared" ca="1" si="73"/>
        <v>4.0039999999999999E-2</v>
      </c>
      <c r="N89">
        <f t="shared" ca="1" si="73"/>
        <v>4.0039999999999999E-2</v>
      </c>
      <c r="O89">
        <f t="shared" ca="1" si="73"/>
        <v>4.0039999999999999E-2</v>
      </c>
      <c r="P89">
        <f t="shared" ca="1" si="73"/>
        <v>4.0039999999999999E-2</v>
      </c>
      <c r="Q89">
        <f t="shared" ca="1" si="73"/>
        <v>4.0039999999999999E-2</v>
      </c>
      <c r="R89">
        <f t="shared" ca="1" si="73"/>
        <v>4.0039999999999999E-2</v>
      </c>
      <c r="S89">
        <f t="shared" ca="1" si="73"/>
        <v>4.0039999999999999E-2</v>
      </c>
      <c r="T89">
        <f t="shared" ca="1" si="73"/>
        <v>4.0039999999999999E-2</v>
      </c>
      <c r="U89">
        <f t="shared" ca="1" si="73"/>
        <v>4.0039999999999999E-2</v>
      </c>
      <c r="V89">
        <f t="shared" ca="1" si="73"/>
        <v>4.0039999999999999E-2</v>
      </c>
      <c r="W89">
        <f t="shared" ca="1" si="73"/>
        <v>4.0039999999999999E-2</v>
      </c>
      <c r="X89">
        <f t="shared" ca="1" si="73"/>
        <v>4.0039999999999999E-2</v>
      </c>
      <c r="Y89">
        <f t="shared" ca="1" si="73"/>
        <v>4.0039999999999999E-2</v>
      </c>
      <c r="Z89">
        <f t="shared" ca="1" si="73"/>
        <v>4.0039999999999999E-2</v>
      </c>
      <c r="AA89">
        <f t="shared" ref="AA89:AJ114" ca="1" si="74">Z89</f>
        <v>4.0039999999999999E-2</v>
      </c>
      <c r="AB89">
        <f t="shared" ca="1" si="74"/>
        <v>4.0039999999999999E-2</v>
      </c>
      <c r="AC89">
        <f t="shared" ca="1" si="74"/>
        <v>4.0039999999999999E-2</v>
      </c>
      <c r="AD89">
        <f t="shared" ca="1" si="74"/>
        <v>4.0039999999999999E-2</v>
      </c>
      <c r="AE89">
        <f t="shared" ca="1" si="74"/>
        <v>4.0039999999999999E-2</v>
      </c>
      <c r="AF89">
        <f t="shared" ca="1" si="74"/>
        <v>4.0039999999999999E-2</v>
      </c>
      <c r="AG89">
        <f t="shared" ca="1" si="74"/>
        <v>4.0039999999999999E-2</v>
      </c>
      <c r="AH89">
        <f t="shared" ca="1" si="74"/>
        <v>4.0039999999999999E-2</v>
      </c>
      <c r="AI89">
        <f t="shared" ca="1" si="74"/>
        <v>4.0039999999999999E-2</v>
      </c>
      <c r="AJ89">
        <f t="shared" ca="1" si="74"/>
        <v>4.0039999999999999E-2</v>
      </c>
    </row>
    <row r="90" spans="1:36">
      <c r="A90">
        <f t="shared" ca="1" si="47"/>
        <v>3</v>
      </c>
      <c r="B90" t="s">
        <v>51</v>
      </c>
      <c r="C90" t="str">
        <f ca="1">IF(D90="",OFFSET(Demand!D$3,A90,0),C89)</f>
        <v>D2OTH</v>
      </c>
      <c r="D90" t="str" cm="1">
        <f t="array" aca="1" ref="D90" ca="1">IF(D89="",TS_DRC!$P$5,OFFSET(TS_DRC!P$5,RIGHT(D89,2),0,TRUE))</f>
        <v>TS04</v>
      </c>
      <c r="E90" t="str">
        <f t="shared" ca="1" si="48"/>
        <v>TS04</v>
      </c>
      <c r="F90">
        <f ca="1">SUMIF('[4]Res profile'!$Y$9:$Y$296,E90,'[4]Res profile'!$AE$9:$AE$296)</f>
        <v>4.0050000000000002E-2</v>
      </c>
      <c r="G90">
        <f t="shared" ca="1" si="72"/>
        <v>4.0050000000000002E-2</v>
      </c>
      <c r="H90">
        <f t="shared" ca="1" si="73"/>
        <v>4.0050000000000002E-2</v>
      </c>
      <c r="I90">
        <f t="shared" ca="1" si="73"/>
        <v>4.0050000000000002E-2</v>
      </c>
      <c r="J90">
        <f t="shared" ca="1" si="73"/>
        <v>4.0050000000000002E-2</v>
      </c>
      <c r="K90">
        <f t="shared" ca="1" si="73"/>
        <v>4.0050000000000002E-2</v>
      </c>
      <c r="L90">
        <f t="shared" ca="1" si="73"/>
        <v>4.0050000000000002E-2</v>
      </c>
      <c r="M90">
        <f t="shared" ca="1" si="73"/>
        <v>4.0050000000000002E-2</v>
      </c>
      <c r="N90">
        <f t="shared" ca="1" si="73"/>
        <v>4.0050000000000002E-2</v>
      </c>
      <c r="O90">
        <f t="shared" ca="1" si="73"/>
        <v>4.0050000000000002E-2</v>
      </c>
      <c r="P90">
        <f t="shared" ca="1" si="73"/>
        <v>4.0050000000000002E-2</v>
      </c>
      <c r="Q90">
        <f t="shared" ca="1" si="73"/>
        <v>4.0050000000000002E-2</v>
      </c>
      <c r="R90">
        <f t="shared" ca="1" si="73"/>
        <v>4.0050000000000002E-2</v>
      </c>
      <c r="S90">
        <f t="shared" ca="1" si="73"/>
        <v>4.0050000000000002E-2</v>
      </c>
      <c r="T90">
        <f t="shared" ca="1" si="73"/>
        <v>4.0050000000000002E-2</v>
      </c>
      <c r="U90">
        <f t="shared" ca="1" si="73"/>
        <v>4.0050000000000002E-2</v>
      </c>
      <c r="V90">
        <f t="shared" ca="1" si="73"/>
        <v>4.0050000000000002E-2</v>
      </c>
      <c r="W90">
        <f t="shared" ca="1" si="73"/>
        <v>4.0050000000000002E-2</v>
      </c>
      <c r="X90">
        <f t="shared" ca="1" si="73"/>
        <v>4.0050000000000002E-2</v>
      </c>
      <c r="Y90">
        <f t="shared" ca="1" si="73"/>
        <v>4.0050000000000002E-2</v>
      </c>
      <c r="Z90">
        <f t="shared" ca="1" si="73"/>
        <v>4.0050000000000002E-2</v>
      </c>
      <c r="AA90">
        <f t="shared" ca="1" si="74"/>
        <v>4.0050000000000002E-2</v>
      </c>
      <c r="AB90">
        <f t="shared" ca="1" si="74"/>
        <v>4.0050000000000002E-2</v>
      </c>
      <c r="AC90">
        <f t="shared" ca="1" si="74"/>
        <v>4.0050000000000002E-2</v>
      </c>
      <c r="AD90">
        <f t="shared" ca="1" si="74"/>
        <v>4.0050000000000002E-2</v>
      </c>
      <c r="AE90">
        <f t="shared" ca="1" si="74"/>
        <v>4.0050000000000002E-2</v>
      </c>
      <c r="AF90">
        <f t="shared" ca="1" si="74"/>
        <v>4.0050000000000002E-2</v>
      </c>
      <c r="AG90">
        <f t="shared" ca="1" si="74"/>
        <v>4.0050000000000002E-2</v>
      </c>
      <c r="AH90">
        <f t="shared" ca="1" si="74"/>
        <v>4.0050000000000002E-2</v>
      </c>
      <c r="AI90">
        <f t="shared" ca="1" si="74"/>
        <v>4.0050000000000002E-2</v>
      </c>
      <c r="AJ90">
        <f t="shared" ca="1" si="74"/>
        <v>4.0050000000000002E-2</v>
      </c>
    </row>
    <row r="91" spans="1:36">
      <c r="A91">
        <f t="shared" ca="1" si="47"/>
        <v>3</v>
      </c>
      <c r="B91" t="s">
        <v>51</v>
      </c>
      <c r="C91" t="str">
        <f ca="1">IF(D91="",OFFSET(Demand!D$3,A91,0),C90)</f>
        <v>D2OTH</v>
      </c>
      <c r="D91" t="str" cm="1">
        <f t="array" aca="1" ref="D91" ca="1">IF(D90="",TS_DRC!$P$5,OFFSET(TS_DRC!P$5,RIGHT(D90,2),0,TRUE))</f>
        <v>TS05</v>
      </c>
      <c r="E91" t="str">
        <f t="shared" ca="1" si="48"/>
        <v>TS05</v>
      </c>
      <c r="F91">
        <f ca="1">SUMIF('[4]Res profile'!$Y$9:$Y$296,E91,'[4]Res profile'!$AE$9:$AE$296)</f>
        <v>4.1520000000000001E-2</v>
      </c>
      <c r="G91">
        <f t="shared" ca="1" si="72"/>
        <v>4.1520000000000001E-2</v>
      </c>
      <c r="H91">
        <f t="shared" ca="1" si="73"/>
        <v>4.1520000000000001E-2</v>
      </c>
      <c r="I91">
        <f t="shared" ca="1" si="73"/>
        <v>4.1520000000000001E-2</v>
      </c>
      <c r="J91">
        <f t="shared" ca="1" si="73"/>
        <v>4.1520000000000001E-2</v>
      </c>
      <c r="K91">
        <f t="shared" ca="1" si="73"/>
        <v>4.1520000000000001E-2</v>
      </c>
      <c r="L91">
        <f t="shared" ca="1" si="73"/>
        <v>4.1520000000000001E-2</v>
      </c>
      <c r="M91">
        <f t="shared" ca="1" si="73"/>
        <v>4.1520000000000001E-2</v>
      </c>
      <c r="N91">
        <f t="shared" ca="1" si="73"/>
        <v>4.1520000000000001E-2</v>
      </c>
      <c r="O91">
        <f t="shared" ca="1" si="73"/>
        <v>4.1520000000000001E-2</v>
      </c>
      <c r="P91">
        <f t="shared" ca="1" si="73"/>
        <v>4.1520000000000001E-2</v>
      </c>
      <c r="Q91">
        <f t="shared" ca="1" si="73"/>
        <v>4.1520000000000001E-2</v>
      </c>
      <c r="R91">
        <f t="shared" ca="1" si="73"/>
        <v>4.1520000000000001E-2</v>
      </c>
      <c r="S91">
        <f t="shared" ca="1" si="73"/>
        <v>4.1520000000000001E-2</v>
      </c>
      <c r="T91">
        <f t="shared" ca="1" si="73"/>
        <v>4.1520000000000001E-2</v>
      </c>
      <c r="U91">
        <f t="shared" ca="1" si="73"/>
        <v>4.1520000000000001E-2</v>
      </c>
      <c r="V91">
        <f t="shared" ca="1" si="73"/>
        <v>4.1520000000000001E-2</v>
      </c>
      <c r="W91">
        <f t="shared" ca="1" si="73"/>
        <v>4.1520000000000001E-2</v>
      </c>
      <c r="X91">
        <f t="shared" ca="1" si="73"/>
        <v>4.1520000000000001E-2</v>
      </c>
      <c r="Y91">
        <f t="shared" ca="1" si="73"/>
        <v>4.1520000000000001E-2</v>
      </c>
      <c r="Z91">
        <f t="shared" ca="1" si="73"/>
        <v>4.1520000000000001E-2</v>
      </c>
      <c r="AA91">
        <f t="shared" ca="1" si="74"/>
        <v>4.1520000000000001E-2</v>
      </c>
      <c r="AB91">
        <f t="shared" ca="1" si="74"/>
        <v>4.1520000000000001E-2</v>
      </c>
      <c r="AC91">
        <f t="shared" ca="1" si="74"/>
        <v>4.1520000000000001E-2</v>
      </c>
      <c r="AD91">
        <f t="shared" ca="1" si="74"/>
        <v>4.1520000000000001E-2</v>
      </c>
      <c r="AE91">
        <f t="shared" ca="1" si="74"/>
        <v>4.1520000000000001E-2</v>
      </c>
      <c r="AF91">
        <f t="shared" ca="1" si="74"/>
        <v>4.1520000000000001E-2</v>
      </c>
      <c r="AG91">
        <f t="shared" ca="1" si="74"/>
        <v>4.1520000000000001E-2</v>
      </c>
      <c r="AH91">
        <f t="shared" ca="1" si="74"/>
        <v>4.1520000000000001E-2</v>
      </c>
      <c r="AI91">
        <f t="shared" ca="1" si="74"/>
        <v>4.1520000000000001E-2</v>
      </c>
      <c r="AJ91">
        <f t="shared" ca="1" si="74"/>
        <v>4.1520000000000001E-2</v>
      </c>
    </row>
    <row r="92" spans="1:36">
      <c r="A92">
        <f t="shared" ca="1" si="47"/>
        <v>3</v>
      </c>
      <c r="B92" t="s">
        <v>51</v>
      </c>
      <c r="C92" t="str">
        <f ca="1">IF(D92="",OFFSET(Demand!D$3,A92,0),C91)</f>
        <v>D2OTH</v>
      </c>
      <c r="D92" t="str" cm="1">
        <f t="array" aca="1" ref="D92" ca="1">IF(D91="",TS_DRC!$P$5,OFFSET(TS_DRC!P$5,RIGHT(D91,2),0,TRUE))</f>
        <v>TS06</v>
      </c>
      <c r="E92" t="str">
        <f t="shared" ca="1" si="48"/>
        <v>TS06</v>
      </c>
      <c r="F92">
        <f ca="1">SUMIF('[4]Res profile'!$Y$9:$Y$296,E92,'[4]Res profile'!$AE$9:$AE$296)</f>
        <v>4.3240000000000001E-2</v>
      </c>
      <c r="G92">
        <f t="shared" ca="1" si="72"/>
        <v>4.3240000000000001E-2</v>
      </c>
      <c r="H92">
        <f t="shared" ca="1" si="73"/>
        <v>4.3240000000000001E-2</v>
      </c>
      <c r="I92">
        <f t="shared" ca="1" si="73"/>
        <v>4.3240000000000001E-2</v>
      </c>
      <c r="J92">
        <f t="shared" ca="1" si="73"/>
        <v>4.3240000000000001E-2</v>
      </c>
      <c r="K92">
        <f t="shared" ca="1" si="73"/>
        <v>4.3240000000000001E-2</v>
      </c>
      <c r="L92">
        <f t="shared" ca="1" si="73"/>
        <v>4.3240000000000001E-2</v>
      </c>
      <c r="M92">
        <f t="shared" ca="1" si="73"/>
        <v>4.3240000000000001E-2</v>
      </c>
      <c r="N92">
        <f t="shared" ca="1" si="73"/>
        <v>4.3240000000000001E-2</v>
      </c>
      <c r="O92">
        <f t="shared" ca="1" si="73"/>
        <v>4.3240000000000001E-2</v>
      </c>
      <c r="P92">
        <f t="shared" ca="1" si="73"/>
        <v>4.3240000000000001E-2</v>
      </c>
      <c r="Q92">
        <f t="shared" ca="1" si="73"/>
        <v>4.3240000000000001E-2</v>
      </c>
      <c r="R92">
        <f t="shared" ca="1" si="73"/>
        <v>4.3240000000000001E-2</v>
      </c>
      <c r="S92">
        <f t="shared" ca="1" si="73"/>
        <v>4.3240000000000001E-2</v>
      </c>
      <c r="T92">
        <f t="shared" ca="1" si="73"/>
        <v>4.3240000000000001E-2</v>
      </c>
      <c r="U92">
        <f t="shared" ca="1" si="73"/>
        <v>4.3240000000000001E-2</v>
      </c>
      <c r="V92">
        <f t="shared" ca="1" si="73"/>
        <v>4.3240000000000001E-2</v>
      </c>
      <c r="W92">
        <f t="shared" ca="1" si="73"/>
        <v>4.3240000000000001E-2</v>
      </c>
      <c r="X92">
        <f t="shared" ca="1" si="73"/>
        <v>4.3240000000000001E-2</v>
      </c>
      <c r="Y92">
        <f t="shared" ca="1" si="73"/>
        <v>4.3240000000000001E-2</v>
      </c>
      <c r="Z92">
        <f t="shared" ca="1" si="73"/>
        <v>4.3240000000000001E-2</v>
      </c>
      <c r="AA92">
        <f t="shared" ca="1" si="74"/>
        <v>4.3240000000000001E-2</v>
      </c>
      <c r="AB92">
        <f t="shared" ca="1" si="74"/>
        <v>4.3240000000000001E-2</v>
      </c>
      <c r="AC92">
        <f t="shared" ca="1" si="74"/>
        <v>4.3240000000000001E-2</v>
      </c>
      <c r="AD92">
        <f t="shared" ca="1" si="74"/>
        <v>4.3240000000000001E-2</v>
      </c>
      <c r="AE92">
        <f t="shared" ca="1" si="74"/>
        <v>4.3240000000000001E-2</v>
      </c>
      <c r="AF92">
        <f t="shared" ca="1" si="74"/>
        <v>4.3240000000000001E-2</v>
      </c>
      <c r="AG92">
        <f t="shared" ca="1" si="74"/>
        <v>4.3240000000000001E-2</v>
      </c>
      <c r="AH92">
        <f t="shared" ca="1" si="74"/>
        <v>4.3240000000000001E-2</v>
      </c>
      <c r="AI92">
        <f t="shared" ca="1" si="74"/>
        <v>4.3240000000000001E-2</v>
      </c>
      <c r="AJ92">
        <f t="shared" ca="1" si="74"/>
        <v>4.3240000000000001E-2</v>
      </c>
    </row>
    <row r="93" spans="1:36">
      <c r="A93">
        <f t="shared" ca="1" si="47"/>
        <v>3</v>
      </c>
      <c r="B93" t="s">
        <v>51</v>
      </c>
      <c r="C93" t="str">
        <f ca="1">IF(D93="",OFFSET(Demand!D$3,A93,0),C92)</f>
        <v>D2OTH</v>
      </c>
      <c r="D93" t="str" cm="1">
        <f t="array" aca="1" ref="D93" ca="1">IF(D92="",TS_DRC!$P$5,OFFSET(TS_DRC!P$5,RIGHT(D92,2),0,TRUE))</f>
        <v>TS07</v>
      </c>
      <c r="E93" t="str">
        <f t="shared" ca="1" si="48"/>
        <v>TS07</v>
      </c>
      <c r="F93">
        <f ca="1">SUMIF('[4]Res profile'!$Y$9:$Y$296,E93,'[4]Res profile'!$AE$9:$AE$296)</f>
        <v>2.2519999999999998E-2</v>
      </c>
      <c r="G93">
        <f t="shared" ca="1" si="72"/>
        <v>2.2519999999999998E-2</v>
      </c>
      <c r="H93">
        <f t="shared" ca="1" si="73"/>
        <v>2.2519999999999998E-2</v>
      </c>
      <c r="I93">
        <f t="shared" ca="1" si="73"/>
        <v>2.2519999999999998E-2</v>
      </c>
      <c r="J93">
        <f t="shared" ca="1" si="73"/>
        <v>2.2519999999999998E-2</v>
      </c>
      <c r="K93">
        <f t="shared" ca="1" si="73"/>
        <v>2.2519999999999998E-2</v>
      </c>
      <c r="L93">
        <f t="shared" ca="1" si="73"/>
        <v>2.2519999999999998E-2</v>
      </c>
      <c r="M93">
        <f t="shared" ca="1" si="73"/>
        <v>2.2519999999999998E-2</v>
      </c>
      <c r="N93">
        <f t="shared" ca="1" si="73"/>
        <v>2.2519999999999998E-2</v>
      </c>
      <c r="O93">
        <f t="shared" ca="1" si="73"/>
        <v>2.2519999999999998E-2</v>
      </c>
      <c r="P93">
        <f t="shared" ca="1" si="73"/>
        <v>2.2519999999999998E-2</v>
      </c>
      <c r="Q93">
        <f t="shared" ca="1" si="73"/>
        <v>2.2519999999999998E-2</v>
      </c>
      <c r="R93">
        <f t="shared" ca="1" si="73"/>
        <v>2.2519999999999998E-2</v>
      </c>
      <c r="S93">
        <f t="shared" ca="1" si="73"/>
        <v>2.2519999999999998E-2</v>
      </c>
      <c r="T93">
        <f t="shared" ca="1" si="73"/>
        <v>2.2519999999999998E-2</v>
      </c>
      <c r="U93">
        <f t="shared" ca="1" si="73"/>
        <v>2.2519999999999998E-2</v>
      </c>
      <c r="V93">
        <f t="shared" ca="1" si="73"/>
        <v>2.2519999999999998E-2</v>
      </c>
      <c r="W93">
        <f t="shared" ca="1" si="73"/>
        <v>2.2519999999999998E-2</v>
      </c>
      <c r="X93">
        <f t="shared" ca="1" si="73"/>
        <v>2.2519999999999998E-2</v>
      </c>
      <c r="Y93">
        <f t="shared" ca="1" si="73"/>
        <v>2.2519999999999998E-2</v>
      </c>
      <c r="Z93">
        <f t="shared" ca="1" si="73"/>
        <v>2.2519999999999998E-2</v>
      </c>
      <c r="AA93">
        <f t="shared" ca="1" si="74"/>
        <v>2.2519999999999998E-2</v>
      </c>
      <c r="AB93">
        <f t="shared" ca="1" si="74"/>
        <v>2.2519999999999998E-2</v>
      </c>
      <c r="AC93">
        <f t="shared" ca="1" si="74"/>
        <v>2.2519999999999998E-2</v>
      </c>
      <c r="AD93">
        <f t="shared" ca="1" si="74"/>
        <v>2.2519999999999998E-2</v>
      </c>
      <c r="AE93">
        <f t="shared" ca="1" si="74"/>
        <v>2.2519999999999998E-2</v>
      </c>
      <c r="AF93">
        <f t="shared" ca="1" si="74"/>
        <v>2.2519999999999998E-2</v>
      </c>
      <c r="AG93">
        <f t="shared" ca="1" si="74"/>
        <v>2.2519999999999998E-2</v>
      </c>
      <c r="AH93">
        <f t="shared" ca="1" si="74"/>
        <v>2.2519999999999998E-2</v>
      </c>
      <c r="AI93">
        <f t="shared" ca="1" si="74"/>
        <v>2.2519999999999998E-2</v>
      </c>
      <c r="AJ93">
        <f t="shared" ca="1" si="74"/>
        <v>2.2519999999999998E-2</v>
      </c>
    </row>
    <row r="94" spans="1:36">
      <c r="A94">
        <f t="shared" ca="1" si="47"/>
        <v>3</v>
      </c>
      <c r="B94" t="s">
        <v>51</v>
      </c>
      <c r="C94" t="str">
        <f ca="1">IF(D94="",OFFSET(Demand!D$3,A94,0),C93)</f>
        <v>D2OTH</v>
      </c>
      <c r="D94" t="str" cm="1">
        <f t="array" aca="1" ref="D94" ca="1">IF(D93="",TS_DRC!$P$5,OFFSET(TS_DRC!P$5,RIGHT(D93,2),0,TRUE))</f>
        <v>TS08</v>
      </c>
      <c r="E94" t="str">
        <f t="shared" ca="1" si="48"/>
        <v>TS08</v>
      </c>
      <c r="F94">
        <f ca="1">SUMIF('[4]Res profile'!$Y$9:$Y$296,E94,'[4]Res profile'!$AE$9:$AE$296)</f>
        <v>7.77E-3</v>
      </c>
      <c r="G94">
        <f t="shared" ca="1" si="72"/>
        <v>7.77E-3</v>
      </c>
      <c r="H94">
        <f t="shared" ca="1" si="73"/>
        <v>7.77E-3</v>
      </c>
      <c r="I94">
        <f t="shared" ca="1" si="73"/>
        <v>7.77E-3</v>
      </c>
      <c r="J94">
        <f t="shared" ca="1" si="73"/>
        <v>7.77E-3</v>
      </c>
      <c r="K94">
        <f t="shared" ca="1" si="73"/>
        <v>7.77E-3</v>
      </c>
      <c r="L94">
        <f t="shared" ca="1" si="73"/>
        <v>7.77E-3</v>
      </c>
      <c r="M94">
        <f t="shared" ca="1" si="73"/>
        <v>7.77E-3</v>
      </c>
      <c r="N94">
        <f t="shared" ca="1" si="73"/>
        <v>7.77E-3</v>
      </c>
      <c r="O94">
        <f t="shared" ca="1" si="73"/>
        <v>7.77E-3</v>
      </c>
      <c r="P94">
        <f t="shared" ca="1" si="73"/>
        <v>7.77E-3</v>
      </c>
      <c r="Q94">
        <f t="shared" ca="1" si="73"/>
        <v>7.77E-3</v>
      </c>
      <c r="R94">
        <f t="shared" ca="1" si="73"/>
        <v>7.77E-3</v>
      </c>
      <c r="S94">
        <f t="shared" ca="1" si="73"/>
        <v>7.77E-3</v>
      </c>
      <c r="T94">
        <f t="shared" ca="1" si="73"/>
        <v>7.77E-3</v>
      </c>
      <c r="U94">
        <f t="shared" ca="1" si="73"/>
        <v>7.77E-3</v>
      </c>
      <c r="V94">
        <f t="shared" ca="1" si="73"/>
        <v>7.77E-3</v>
      </c>
      <c r="W94">
        <f t="shared" ca="1" si="73"/>
        <v>7.77E-3</v>
      </c>
      <c r="X94">
        <f t="shared" ca="1" si="73"/>
        <v>7.77E-3</v>
      </c>
      <c r="Y94">
        <f t="shared" ca="1" si="73"/>
        <v>7.77E-3</v>
      </c>
      <c r="Z94">
        <f t="shared" ca="1" si="73"/>
        <v>7.77E-3</v>
      </c>
      <c r="AA94">
        <f t="shared" ca="1" si="74"/>
        <v>7.77E-3</v>
      </c>
      <c r="AB94">
        <f t="shared" ca="1" si="74"/>
        <v>7.77E-3</v>
      </c>
      <c r="AC94">
        <f t="shared" ca="1" si="74"/>
        <v>7.77E-3</v>
      </c>
      <c r="AD94">
        <f t="shared" ca="1" si="74"/>
        <v>7.77E-3</v>
      </c>
      <c r="AE94">
        <f t="shared" ca="1" si="74"/>
        <v>7.77E-3</v>
      </c>
      <c r="AF94">
        <f t="shared" ca="1" si="74"/>
        <v>7.77E-3</v>
      </c>
      <c r="AG94">
        <f t="shared" ca="1" si="74"/>
        <v>7.77E-3</v>
      </c>
      <c r="AH94">
        <f t="shared" ca="1" si="74"/>
        <v>7.77E-3</v>
      </c>
      <c r="AI94">
        <f t="shared" ca="1" si="74"/>
        <v>7.77E-3</v>
      </c>
      <c r="AJ94">
        <f t="shared" ca="1" si="74"/>
        <v>7.77E-3</v>
      </c>
    </row>
    <row r="95" spans="1:36">
      <c r="A95">
        <f t="shared" ref="A95:A126" ca="1" si="75">IF(D95="",A94+1,A94)</f>
        <v>3</v>
      </c>
      <c r="B95" t="s">
        <v>51</v>
      </c>
      <c r="C95" t="str">
        <f ca="1">IF(D95="",OFFSET(Demand!D$3,A95,0),C94)</f>
        <v>D2OTH</v>
      </c>
      <c r="D95" t="str" cm="1">
        <f t="array" aca="1" ref="D95" ca="1">IF(D94="",TS_DRC!$P$5,OFFSET(TS_DRC!P$5,RIGHT(D94,2),0,TRUE))</f>
        <v>TS09</v>
      </c>
      <c r="E95" t="str">
        <f t="shared" ref="E95:E126" ca="1" si="76">IF(D95="","[DRC,"&amp;C95&amp;",*,*]            :          ",D95)</f>
        <v>TS09</v>
      </c>
      <c r="F95">
        <f ca="1">SUMIF('[4]Res profile'!$Y$9:$Y$296,E95,'[4]Res profile'!$AE$9:$AE$296)</f>
        <v>5.6800000000000002E-3</v>
      </c>
      <c r="G95">
        <f t="shared" ca="1" si="72"/>
        <v>5.6800000000000002E-3</v>
      </c>
      <c r="H95">
        <f t="shared" ca="1" si="73"/>
        <v>5.6800000000000002E-3</v>
      </c>
      <c r="I95">
        <f t="shared" ca="1" si="73"/>
        <v>5.6800000000000002E-3</v>
      </c>
      <c r="J95">
        <f t="shared" ca="1" si="73"/>
        <v>5.6800000000000002E-3</v>
      </c>
      <c r="K95">
        <f t="shared" ca="1" si="73"/>
        <v>5.6800000000000002E-3</v>
      </c>
      <c r="L95">
        <f t="shared" ca="1" si="73"/>
        <v>5.6800000000000002E-3</v>
      </c>
      <c r="M95">
        <f t="shared" ca="1" si="73"/>
        <v>5.6800000000000002E-3</v>
      </c>
      <c r="N95">
        <f t="shared" ca="1" si="73"/>
        <v>5.6800000000000002E-3</v>
      </c>
      <c r="O95">
        <f t="shared" ca="1" si="73"/>
        <v>5.6800000000000002E-3</v>
      </c>
      <c r="P95">
        <f t="shared" ca="1" si="73"/>
        <v>5.6800000000000002E-3</v>
      </c>
      <c r="Q95">
        <f t="shared" ca="1" si="73"/>
        <v>5.6800000000000002E-3</v>
      </c>
      <c r="R95">
        <f t="shared" ca="1" si="73"/>
        <v>5.6800000000000002E-3</v>
      </c>
      <c r="S95">
        <f t="shared" ca="1" si="73"/>
        <v>5.6800000000000002E-3</v>
      </c>
      <c r="T95">
        <f t="shared" ca="1" si="73"/>
        <v>5.6800000000000002E-3</v>
      </c>
      <c r="U95">
        <f t="shared" ca="1" si="73"/>
        <v>5.6800000000000002E-3</v>
      </c>
      <c r="V95">
        <f t="shared" ca="1" si="73"/>
        <v>5.6800000000000002E-3</v>
      </c>
      <c r="W95">
        <f t="shared" ca="1" si="73"/>
        <v>5.6800000000000002E-3</v>
      </c>
      <c r="X95">
        <f t="shared" ca="1" si="73"/>
        <v>5.6800000000000002E-3</v>
      </c>
      <c r="Y95">
        <f t="shared" ca="1" si="73"/>
        <v>5.6800000000000002E-3</v>
      </c>
      <c r="Z95">
        <f t="shared" ca="1" si="73"/>
        <v>5.6800000000000002E-3</v>
      </c>
      <c r="AA95">
        <f t="shared" ca="1" si="74"/>
        <v>5.6800000000000002E-3</v>
      </c>
      <c r="AB95">
        <f t="shared" ca="1" si="74"/>
        <v>5.6800000000000002E-3</v>
      </c>
      <c r="AC95">
        <f t="shared" ca="1" si="74"/>
        <v>5.6800000000000002E-3</v>
      </c>
      <c r="AD95">
        <f t="shared" ca="1" si="74"/>
        <v>5.6800000000000002E-3</v>
      </c>
      <c r="AE95">
        <f t="shared" ca="1" si="74"/>
        <v>5.6800000000000002E-3</v>
      </c>
      <c r="AF95">
        <f t="shared" ca="1" si="74"/>
        <v>5.6800000000000002E-3</v>
      </c>
      <c r="AG95">
        <f t="shared" ca="1" si="74"/>
        <v>5.6800000000000002E-3</v>
      </c>
      <c r="AH95">
        <f t="shared" ca="1" si="74"/>
        <v>5.6800000000000002E-3</v>
      </c>
      <c r="AI95">
        <f t="shared" ca="1" si="74"/>
        <v>5.6800000000000002E-3</v>
      </c>
      <c r="AJ95">
        <f t="shared" ca="1" si="74"/>
        <v>5.6800000000000002E-3</v>
      </c>
    </row>
    <row r="96" spans="1:36">
      <c r="A96">
        <f t="shared" ca="1" si="75"/>
        <v>3</v>
      </c>
      <c r="B96" t="s">
        <v>51</v>
      </c>
      <c r="C96" t="str">
        <f ca="1">IF(D96="",OFFSET(Demand!D$3,A96,0),C95)</f>
        <v>D2OTH</v>
      </c>
      <c r="D96" t="str" cm="1">
        <f t="array" aca="1" ref="D96" ca="1">IF(D95="",TS_DRC!$P$5,OFFSET(TS_DRC!P$5,RIGHT(D95,2),0,TRUE))</f>
        <v>TS10</v>
      </c>
      <c r="E96" t="str">
        <f t="shared" ca="1" si="76"/>
        <v>TS10</v>
      </c>
      <c r="F96">
        <f ca="1">SUMIF('[4]Res profile'!$Y$9:$Y$296,E96,'[4]Res profile'!$AE$9:$AE$296)</f>
        <v>3.0300000000000001E-3</v>
      </c>
      <c r="G96">
        <f t="shared" ca="1" si="72"/>
        <v>3.0300000000000001E-3</v>
      </c>
      <c r="H96">
        <f t="shared" ca="1" si="73"/>
        <v>3.0300000000000001E-3</v>
      </c>
      <c r="I96">
        <f t="shared" ca="1" si="73"/>
        <v>3.0300000000000001E-3</v>
      </c>
      <c r="J96">
        <f t="shared" ca="1" si="73"/>
        <v>3.0300000000000001E-3</v>
      </c>
      <c r="K96">
        <f t="shared" ca="1" si="73"/>
        <v>3.0300000000000001E-3</v>
      </c>
      <c r="L96">
        <f t="shared" ca="1" si="73"/>
        <v>3.0300000000000001E-3</v>
      </c>
      <c r="M96">
        <f t="shared" ca="1" si="73"/>
        <v>3.0300000000000001E-3</v>
      </c>
      <c r="N96">
        <f t="shared" ca="1" si="73"/>
        <v>3.0300000000000001E-3</v>
      </c>
      <c r="O96">
        <f t="shared" ca="1" si="73"/>
        <v>3.0300000000000001E-3</v>
      </c>
      <c r="P96">
        <f t="shared" ca="1" si="73"/>
        <v>3.0300000000000001E-3</v>
      </c>
      <c r="Q96">
        <f t="shared" ca="1" si="73"/>
        <v>3.0300000000000001E-3</v>
      </c>
      <c r="R96">
        <f t="shared" ca="1" si="73"/>
        <v>3.0300000000000001E-3</v>
      </c>
      <c r="S96">
        <f t="shared" ca="1" si="73"/>
        <v>3.0300000000000001E-3</v>
      </c>
      <c r="T96">
        <f t="shared" ca="1" si="73"/>
        <v>3.0300000000000001E-3</v>
      </c>
      <c r="U96">
        <f t="shared" ca="1" si="73"/>
        <v>3.0300000000000001E-3</v>
      </c>
      <c r="V96">
        <f t="shared" ca="1" si="73"/>
        <v>3.0300000000000001E-3</v>
      </c>
      <c r="W96">
        <f t="shared" ca="1" si="73"/>
        <v>3.0300000000000001E-3</v>
      </c>
      <c r="X96">
        <f t="shared" ca="1" si="73"/>
        <v>3.0300000000000001E-3</v>
      </c>
      <c r="Y96">
        <f t="shared" ca="1" si="73"/>
        <v>3.0300000000000001E-3</v>
      </c>
      <c r="Z96">
        <f t="shared" ca="1" si="73"/>
        <v>3.0300000000000001E-3</v>
      </c>
      <c r="AA96">
        <f t="shared" ca="1" si="74"/>
        <v>3.0300000000000001E-3</v>
      </c>
      <c r="AB96">
        <f t="shared" ca="1" si="74"/>
        <v>3.0300000000000001E-3</v>
      </c>
      <c r="AC96">
        <f t="shared" ca="1" si="74"/>
        <v>3.0300000000000001E-3</v>
      </c>
      <c r="AD96">
        <f t="shared" ca="1" si="74"/>
        <v>3.0300000000000001E-3</v>
      </c>
      <c r="AE96">
        <f t="shared" ca="1" si="74"/>
        <v>3.0300000000000001E-3</v>
      </c>
      <c r="AF96">
        <f t="shared" ca="1" si="74"/>
        <v>3.0300000000000001E-3</v>
      </c>
      <c r="AG96">
        <f t="shared" ca="1" si="74"/>
        <v>3.0300000000000001E-3</v>
      </c>
      <c r="AH96">
        <f t="shared" ca="1" si="74"/>
        <v>3.0300000000000001E-3</v>
      </c>
      <c r="AI96">
        <f t="shared" ca="1" si="74"/>
        <v>3.0300000000000001E-3</v>
      </c>
      <c r="AJ96">
        <f t="shared" ca="1" si="74"/>
        <v>3.0300000000000001E-3</v>
      </c>
    </row>
    <row r="97" spans="1:36">
      <c r="A97">
        <f t="shared" ca="1" si="75"/>
        <v>3</v>
      </c>
      <c r="B97" t="s">
        <v>51</v>
      </c>
      <c r="C97" t="str">
        <f ca="1">IF(D97="",OFFSET(Demand!D$3,A97,0),C96)</f>
        <v>D2OTH</v>
      </c>
      <c r="D97" t="str" cm="1">
        <f t="array" aca="1" ref="D97" ca="1">IF(D96="",TS_DRC!$P$5,OFFSET(TS_DRC!P$5,RIGHT(D96,2),0,TRUE))</f>
        <v>TS11</v>
      </c>
      <c r="E97" t="str">
        <f t="shared" ca="1" si="76"/>
        <v>TS11</v>
      </c>
      <c r="F97">
        <f ca="1">SUMIF('[4]Res profile'!$Y$9:$Y$296,E97,'[4]Res profile'!$AE$9:$AE$296)</f>
        <v>1.8259999999999998E-2</v>
      </c>
      <c r="G97">
        <f t="shared" ca="1" si="72"/>
        <v>1.8259999999999998E-2</v>
      </c>
      <c r="H97">
        <f t="shared" ca="1" si="73"/>
        <v>1.8259999999999998E-2</v>
      </c>
      <c r="I97">
        <f t="shared" ca="1" si="73"/>
        <v>1.8259999999999998E-2</v>
      </c>
      <c r="J97">
        <f t="shared" ca="1" si="73"/>
        <v>1.8259999999999998E-2</v>
      </c>
      <c r="K97">
        <f t="shared" ca="1" si="73"/>
        <v>1.8259999999999998E-2</v>
      </c>
      <c r="L97">
        <f t="shared" ca="1" si="73"/>
        <v>1.8259999999999998E-2</v>
      </c>
      <c r="M97">
        <f t="shared" ca="1" si="73"/>
        <v>1.8259999999999998E-2</v>
      </c>
      <c r="N97">
        <f t="shared" ca="1" si="73"/>
        <v>1.8259999999999998E-2</v>
      </c>
      <c r="O97">
        <f t="shared" ca="1" si="73"/>
        <v>1.8259999999999998E-2</v>
      </c>
      <c r="P97">
        <f t="shared" ca="1" si="73"/>
        <v>1.8259999999999998E-2</v>
      </c>
      <c r="Q97">
        <f t="shared" ca="1" si="73"/>
        <v>1.8259999999999998E-2</v>
      </c>
      <c r="R97">
        <f t="shared" ca="1" si="73"/>
        <v>1.8259999999999998E-2</v>
      </c>
      <c r="S97">
        <f t="shared" ca="1" si="73"/>
        <v>1.8259999999999998E-2</v>
      </c>
      <c r="T97">
        <f t="shared" ca="1" si="73"/>
        <v>1.8259999999999998E-2</v>
      </c>
      <c r="U97">
        <f t="shared" ca="1" si="73"/>
        <v>1.8259999999999998E-2</v>
      </c>
      <c r="V97">
        <f t="shared" ca="1" si="73"/>
        <v>1.8259999999999998E-2</v>
      </c>
      <c r="W97">
        <f t="shared" ca="1" si="73"/>
        <v>1.8259999999999998E-2</v>
      </c>
      <c r="X97">
        <f t="shared" ca="1" si="73"/>
        <v>1.8259999999999998E-2</v>
      </c>
      <c r="Y97">
        <f t="shared" ca="1" si="73"/>
        <v>1.8259999999999998E-2</v>
      </c>
      <c r="Z97">
        <f t="shared" ca="1" si="73"/>
        <v>1.8259999999999998E-2</v>
      </c>
      <c r="AA97">
        <f t="shared" ca="1" si="74"/>
        <v>1.8259999999999998E-2</v>
      </c>
      <c r="AB97">
        <f t="shared" ca="1" si="74"/>
        <v>1.8259999999999998E-2</v>
      </c>
      <c r="AC97">
        <f t="shared" ca="1" si="74"/>
        <v>1.8259999999999998E-2</v>
      </c>
      <c r="AD97">
        <f t="shared" ca="1" si="74"/>
        <v>1.8259999999999998E-2</v>
      </c>
      <c r="AE97">
        <f t="shared" ca="1" si="74"/>
        <v>1.8259999999999998E-2</v>
      </c>
      <c r="AF97">
        <f t="shared" ca="1" si="74"/>
        <v>1.8259999999999998E-2</v>
      </c>
      <c r="AG97">
        <f t="shared" ca="1" si="74"/>
        <v>1.8259999999999998E-2</v>
      </c>
      <c r="AH97">
        <f t="shared" ca="1" si="74"/>
        <v>1.8259999999999998E-2</v>
      </c>
      <c r="AI97">
        <f t="shared" ca="1" si="74"/>
        <v>1.8259999999999998E-2</v>
      </c>
      <c r="AJ97">
        <f t="shared" ca="1" si="74"/>
        <v>1.8259999999999998E-2</v>
      </c>
    </row>
    <row r="98" spans="1:36">
      <c r="A98">
        <f t="shared" ca="1" si="75"/>
        <v>3</v>
      </c>
      <c r="B98" t="s">
        <v>51</v>
      </c>
      <c r="C98" t="str">
        <f ca="1">IF(D98="",OFFSET(Demand!D$3,A98,0),C97)</f>
        <v>D2OTH</v>
      </c>
      <c r="D98" t="str" cm="1">
        <f t="array" aca="1" ref="D98" ca="1">IF(D97="",TS_DRC!$P$5,OFFSET(TS_DRC!P$5,RIGHT(D97,2),0,TRUE))</f>
        <v>TS12</v>
      </c>
      <c r="E98" t="str">
        <f t="shared" ca="1" si="76"/>
        <v>TS12</v>
      </c>
      <c r="F98">
        <f ca="1">SUMIF('[4]Res profile'!$Y$9:$Y$296,E98,'[4]Res profile'!$AE$9:$AE$296)</f>
        <v>2.9409999999999999E-2</v>
      </c>
      <c r="G98">
        <f t="shared" ca="1" si="72"/>
        <v>2.9409999999999999E-2</v>
      </c>
      <c r="H98">
        <f t="shared" ca="1" si="73"/>
        <v>2.9409999999999999E-2</v>
      </c>
      <c r="I98">
        <f t="shared" ca="1" si="73"/>
        <v>2.9409999999999999E-2</v>
      </c>
      <c r="J98">
        <f t="shared" ca="1" si="73"/>
        <v>2.9409999999999999E-2</v>
      </c>
      <c r="K98">
        <f t="shared" ca="1" si="73"/>
        <v>2.9409999999999999E-2</v>
      </c>
      <c r="L98">
        <f t="shared" ca="1" si="73"/>
        <v>2.9409999999999999E-2</v>
      </c>
      <c r="M98">
        <f t="shared" ca="1" si="73"/>
        <v>2.9409999999999999E-2</v>
      </c>
      <c r="N98">
        <f t="shared" ca="1" si="73"/>
        <v>2.9409999999999999E-2</v>
      </c>
      <c r="O98">
        <f t="shared" ca="1" si="73"/>
        <v>2.9409999999999999E-2</v>
      </c>
      <c r="P98">
        <f t="shared" ca="1" si="73"/>
        <v>2.9409999999999999E-2</v>
      </c>
      <c r="Q98">
        <f t="shared" ca="1" si="73"/>
        <v>2.9409999999999999E-2</v>
      </c>
      <c r="R98">
        <f t="shared" ca="1" si="73"/>
        <v>2.9409999999999999E-2</v>
      </c>
      <c r="S98">
        <f t="shared" ca="1" si="73"/>
        <v>2.9409999999999999E-2</v>
      </c>
      <c r="T98">
        <f t="shared" ca="1" si="73"/>
        <v>2.9409999999999999E-2</v>
      </c>
      <c r="U98">
        <f t="shared" ca="1" si="73"/>
        <v>2.9409999999999999E-2</v>
      </c>
      <c r="V98">
        <f t="shared" ca="1" si="73"/>
        <v>2.9409999999999999E-2</v>
      </c>
      <c r="W98">
        <f t="shared" ca="1" si="73"/>
        <v>2.9409999999999999E-2</v>
      </c>
      <c r="X98">
        <f t="shared" ca="1" si="73"/>
        <v>2.9409999999999999E-2</v>
      </c>
      <c r="Y98">
        <f t="shared" ca="1" si="73"/>
        <v>2.9409999999999999E-2</v>
      </c>
      <c r="Z98">
        <f t="shared" ca="1" si="73"/>
        <v>2.9409999999999999E-2</v>
      </c>
      <c r="AA98">
        <f t="shared" ca="1" si="74"/>
        <v>2.9409999999999999E-2</v>
      </c>
      <c r="AB98">
        <f t="shared" ca="1" si="74"/>
        <v>2.9409999999999999E-2</v>
      </c>
      <c r="AC98">
        <f t="shared" ca="1" si="74"/>
        <v>2.9409999999999999E-2</v>
      </c>
      <c r="AD98">
        <f t="shared" ca="1" si="74"/>
        <v>2.9409999999999999E-2</v>
      </c>
      <c r="AE98">
        <f t="shared" ca="1" si="74"/>
        <v>2.9409999999999999E-2</v>
      </c>
      <c r="AF98">
        <f t="shared" ca="1" si="74"/>
        <v>2.9409999999999999E-2</v>
      </c>
      <c r="AG98">
        <f t="shared" ca="1" si="74"/>
        <v>2.9409999999999999E-2</v>
      </c>
      <c r="AH98">
        <f t="shared" ca="1" si="74"/>
        <v>2.9409999999999999E-2</v>
      </c>
      <c r="AI98">
        <f t="shared" ca="1" si="74"/>
        <v>2.9409999999999999E-2</v>
      </c>
      <c r="AJ98">
        <f t="shared" ca="1" si="74"/>
        <v>2.9409999999999999E-2</v>
      </c>
    </row>
    <row r="99" spans="1:36">
      <c r="A99">
        <f t="shared" ca="1" si="75"/>
        <v>3</v>
      </c>
      <c r="B99" t="s">
        <v>51</v>
      </c>
      <c r="C99" t="str">
        <f ca="1">IF(D99="",OFFSET(Demand!D$3,A99,0),C98)</f>
        <v>D2OTH</v>
      </c>
      <c r="D99" t="str" cm="1">
        <f t="array" aca="1" ref="D99" ca="1">IF(D98="",TS_DRC!$P$5,OFFSET(TS_DRC!P$5,RIGHT(D98,2),0,TRUE))</f>
        <v>TS13</v>
      </c>
      <c r="E99" t="str">
        <f t="shared" ca="1" si="76"/>
        <v>TS13</v>
      </c>
      <c r="F99">
        <f ca="1">SUMIF('[4]Res profile'!$Y$9:$Y$296,E99,'[4]Res profile'!$AE$9:$AE$296)</f>
        <v>3.959E-2</v>
      </c>
      <c r="G99">
        <f t="shared" ca="1" si="72"/>
        <v>3.959E-2</v>
      </c>
      <c r="H99">
        <f t="shared" ca="1" si="73"/>
        <v>3.959E-2</v>
      </c>
      <c r="I99">
        <f t="shared" ca="1" si="73"/>
        <v>3.959E-2</v>
      </c>
      <c r="J99">
        <f t="shared" ca="1" si="73"/>
        <v>3.959E-2</v>
      </c>
      <c r="K99">
        <f t="shared" ca="1" si="73"/>
        <v>3.959E-2</v>
      </c>
      <c r="L99">
        <f t="shared" ca="1" si="73"/>
        <v>3.959E-2</v>
      </c>
      <c r="M99">
        <f t="shared" ca="1" si="73"/>
        <v>3.959E-2</v>
      </c>
      <c r="N99">
        <f t="shared" ca="1" si="73"/>
        <v>3.959E-2</v>
      </c>
      <c r="O99">
        <f t="shared" ca="1" si="73"/>
        <v>3.959E-2</v>
      </c>
      <c r="P99">
        <f t="shared" ca="1" si="73"/>
        <v>3.959E-2</v>
      </c>
      <c r="Q99">
        <f t="shared" ca="1" si="73"/>
        <v>3.959E-2</v>
      </c>
      <c r="R99">
        <f t="shared" ca="1" si="73"/>
        <v>3.959E-2</v>
      </c>
      <c r="S99">
        <f t="shared" ca="1" si="73"/>
        <v>3.959E-2</v>
      </c>
      <c r="T99">
        <f t="shared" ca="1" si="73"/>
        <v>3.959E-2</v>
      </c>
      <c r="U99">
        <f t="shared" ca="1" si="73"/>
        <v>3.959E-2</v>
      </c>
      <c r="V99">
        <f t="shared" ca="1" si="73"/>
        <v>3.959E-2</v>
      </c>
      <c r="W99">
        <f t="shared" ca="1" si="73"/>
        <v>3.959E-2</v>
      </c>
      <c r="X99">
        <f t="shared" ca="1" si="73"/>
        <v>3.959E-2</v>
      </c>
      <c r="Y99">
        <f t="shared" ca="1" si="73"/>
        <v>3.959E-2</v>
      </c>
      <c r="Z99">
        <f t="shared" ca="1" si="73"/>
        <v>3.959E-2</v>
      </c>
      <c r="AA99">
        <f t="shared" ca="1" si="74"/>
        <v>3.959E-2</v>
      </c>
      <c r="AB99">
        <f t="shared" ca="1" si="74"/>
        <v>3.959E-2</v>
      </c>
      <c r="AC99">
        <f t="shared" ca="1" si="74"/>
        <v>3.959E-2</v>
      </c>
      <c r="AD99">
        <f t="shared" ca="1" si="74"/>
        <v>3.959E-2</v>
      </c>
      <c r="AE99">
        <f t="shared" ca="1" si="74"/>
        <v>3.959E-2</v>
      </c>
      <c r="AF99">
        <f t="shared" ca="1" si="74"/>
        <v>3.959E-2</v>
      </c>
      <c r="AG99">
        <f t="shared" ca="1" si="74"/>
        <v>3.959E-2</v>
      </c>
      <c r="AH99">
        <f t="shared" ca="1" si="74"/>
        <v>3.959E-2</v>
      </c>
      <c r="AI99">
        <f t="shared" ca="1" si="74"/>
        <v>3.959E-2</v>
      </c>
      <c r="AJ99">
        <f t="shared" ca="1" si="74"/>
        <v>3.959E-2</v>
      </c>
    </row>
    <row r="100" spans="1:36">
      <c r="A100">
        <f t="shared" ca="1" si="75"/>
        <v>3</v>
      </c>
      <c r="B100" t="s">
        <v>51</v>
      </c>
      <c r="C100" t="str">
        <f ca="1">IF(D100="",OFFSET(Demand!D$3,A100,0),C99)</f>
        <v>D2OTH</v>
      </c>
      <c r="D100" t="str" cm="1">
        <f t="array" aca="1" ref="D100" ca="1">IF(D99="",TS_DRC!$P$5,OFFSET(TS_DRC!P$5,RIGHT(D99,2),0,TRUE))</f>
        <v>TS14</v>
      </c>
      <c r="E100" t="str">
        <f t="shared" ca="1" si="76"/>
        <v>TS14</v>
      </c>
      <c r="F100">
        <f ca="1">SUMIF('[4]Res profile'!$Y$9:$Y$296,E100,'[4]Res profile'!$AE$9:$AE$296)</f>
        <v>3.9620000000000002E-2</v>
      </c>
      <c r="G100">
        <f t="shared" ca="1" si="72"/>
        <v>3.9620000000000002E-2</v>
      </c>
      <c r="H100">
        <f t="shared" ca="1" si="73"/>
        <v>3.9620000000000002E-2</v>
      </c>
      <c r="I100">
        <f t="shared" ca="1" si="73"/>
        <v>3.9620000000000002E-2</v>
      </c>
      <c r="J100">
        <f t="shared" ca="1" si="73"/>
        <v>3.9620000000000002E-2</v>
      </c>
      <c r="K100">
        <f t="shared" ca="1" si="73"/>
        <v>3.9620000000000002E-2</v>
      </c>
      <c r="L100">
        <f t="shared" ca="1" si="73"/>
        <v>3.9620000000000002E-2</v>
      </c>
      <c r="M100">
        <f t="shared" ca="1" si="73"/>
        <v>3.9620000000000002E-2</v>
      </c>
      <c r="N100">
        <f t="shared" ca="1" si="73"/>
        <v>3.9620000000000002E-2</v>
      </c>
      <c r="O100">
        <f t="shared" ca="1" si="73"/>
        <v>3.9620000000000002E-2</v>
      </c>
      <c r="P100">
        <f t="shared" ca="1" si="73"/>
        <v>3.9620000000000002E-2</v>
      </c>
      <c r="Q100">
        <f t="shared" ca="1" si="73"/>
        <v>3.9620000000000002E-2</v>
      </c>
      <c r="R100">
        <f t="shared" ca="1" si="73"/>
        <v>3.9620000000000002E-2</v>
      </c>
      <c r="S100">
        <f t="shared" ca="1" si="73"/>
        <v>3.9620000000000002E-2</v>
      </c>
      <c r="T100">
        <f t="shared" ca="1" si="73"/>
        <v>3.9620000000000002E-2</v>
      </c>
      <c r="U100">
        <f t="shared" ca="1" si="73"/>
        <v>3.9620000000000002E-2</v>
      </c>
      <c r="V100">
        <f t="shared" ca="1" si="73"/>
        <v>3.9620000000000002E-2</v>
      </c>
      <c r="W100">
        <f t="shared" ca="1" si="73"/>
        <v>3.9620000000000002E-2</v>
      </c>
      <c r="X100">
        <f t="shared" ca="1" si="73"/>
        <v>3.9620000000000002E-2</v>
      </c>
      <c r="Y100">
        <f t="shared" ca="1" si="73"/>
        <v>3.9620000000000002E-2</v>
      </c>
      <c r="Z100">
        <f t="shared" ca="1" si="73"/>
        <v>3.9620000000000002E-2</v>
      </c>
      <c r="AA100">
        <f t="shared" ca="1" si="74"/>
        <v>3.9620000000000002E-2</v>
      </c>
      <c r="AB100">
        <f t="shared" ca="1" si="74"/>
        <v>3.9620000000000002E-2</v>
      </c>
      <c r="AC100">
        <f t="shared" ca="1" si="74"/>
        <v>3.9620000000000002E-2</v>
      </c>
      <c r="AD100">
        <f t="shared" ca="1" si="74"/>
        <v>3.9620000000000002E-2</v>
      </c>
      <c r="AE100">
        <f t="shared" ca="1" si="74"/>
        <v>3.9620000000000002E-2</v>
      </c>
      <c r="AF100">
        <f t="shared" ca="1" si="74"/>
        <v>3.9620000000000002E-2</v>
      </c>
      <c r="AG100">
        <f t="shared" ca="1" si="74"/>
        <v>3.9620000000000002E-2</v>
      </c>
      <c r="AH100">
        <f t="shared" ca="1" si="74"/>
        <v>3.9620000000000002E-2</v>
      </c>
      <c r="AI100">
        <f t="shared" ca="1" si="74"/>
        <v>3.9620000000000002E-2</v>
      </c>
      <c r="AJ100">
        <f t="shared" ca="1" si="74"/>
        <v>3.9620000000000002E-2</v>
      </c>
    </row>
    <row r="101" spans="1:36">
      <c r="A101">
        <f t="shared" ca="1" si="75"/>
        <v>3</v>
      </c>
      <c r="B101" t="s">
        <v>51</v>
      </c>
      <c r="C101" t="str">
        <f ca="1">IF(D101="",OFFSET(Demand!D$3,A101,0),C100)</f>
        <v>D2OTH</v>
      </c>
      <c r="D101" t="str" cm="1">
        <f t="array" aca="1" ref="D101" ca="1">IF(D100="",TS_DRC!$P$5,OFFSET(TS_DRC!P$5,RIGHT(D100,2),0,TRUE))</f>
        <v>TS15</v>
      </c>
      <c r="E101" t="str">
        <f t="shared" ca="1" si="76"/>
        <v>TS15</v>
      </c>
      <c r="F101">
        <f ca="1">SUMIF('[4]Res profile'!$Y$9:$Y$296,E101,'[4]Res profile'!$AE$9:$AE$296)</f>
        <v>4.1079999999999998E-2</v>
      </c>
      <c r="G101">
        <f t="shared" ca="1" si="72"/>
        <v>4.1079999999999998E-2</v>
      </c>
      <c r="H101">
        <f t="shared" ca="1" si="73"/>
        <v>4.1079999999999998E-2</v>
      </c>
      <c r="I101">
        <f t="shared" ca="1" si="73"/>
        <v>4.1079999999999998E-2</v>
      </c>
      <c r="J101">
        <f t="shared" ca="1" si="73"/>
        <v>4.1079999999999998E-2</v>
      </c>
      <c r="K101">
        <f t="shared" ca="1" si="73"/>
        <v>4.1079999999999998E-2</v>
      </c>
      <c r="L101">
        <f t="shared" ca="1" si="73"/>
        <v>4.1079999999999998E-2</v>
      </c>
      <c r="M101">
        <f t="shared" ca="1" si="73"/>
        <v>4.1079999999999998E-2</v>
      </c>
      <c r="N101">
        <f t="shared" ca="1" si="73"/>
        <v>4.1079999999999998E-2</v>
      </c>
      <c r="O101">
        <f t="shared" ca="1" si="73"/>
        <v>4.1079999999999998E-2</v>
      </c>
      <c r="P101">
        <f t="shared" ca="1" si="73"/>
        <v>4.1079999999999998E-2</v>
      </c>
      <c r="Q101">
        <f t="shared" ca="1" si="73"/>
        <v>4.1079999999999998E-2</v>
      </c>
      <c r="R101">
        <f t="shared" ca="1" si="73"/>
        <v>4.1079999999999998E-2</v>
      </c>
      <c r="S101">
        <f t="shared" ca="1" si="73"/>
        <v>4.1079999999999998E-2</v>
      </c>
      <c r="T101">
        <f t="shared" ca="1" si="73"/>
        <v>4.1079999999999998E-2</v>
      </c>
      <c r="U101">
        <f t="shared" ca="1" si="73"/>
        <v>4.1079999999999998E-2</v>
      </c>
      <c r="V101">
        <f t="shared" ca="1" si="73"/>
        <v>4.1079999999999998E-2</v>
      </c>
      <c r="W101">
        <f t="shared" ca="1" si="73"/>
        <v>4.1079999999999998E-2</v>
      </c>
      <c r="X101">
        <f t="shared" ca="1" si="73"/>
        <v>4.1079999999999998E-2</v>
      </c>
      <c r="Y101">
        <f t="shared" ca="1" si="73"/>
        <v>4.1079999999999998E-2</v>
      </c>
      <c r="Z101">
        <f t="shared" ca="1" si="73"/>
        <v>4.1079999999999998E-2</v>
      </c>
      <c r="AA101">
        <f t="shared" ca="1" si="74"/>
        <v>4.1079999999999998E-2</v>
      </c>
      <c r="AB101">
        <f t="shared" ca="1" si="74"/>
        <v>4.1079999999999998E-2</v>
      </c>
      <c r="AC101">
        <f t="shared" ca="1" si="74"/>
        <v>4.1079999999999998E-2</v>
      </c>
      <c r="AD101">
        <f t="shared" ca="1" si="74"/>
        <v>4.1079999999999998E-2</v>
      </c>
      <c r="AE101">
        <f t="shared" ca="1" si="74"/>
        <v>4.1079999999999998E-2</v>
      </c>
      <c r="AF101">
        <f t="shared" ca="1" si="74"/>
        <v>4.1079999999999998E-2</v>
      </c>
      <c r="AG101">
        <f t="shared" ca="1" si="74"/>
        <v>4.1079999999999998E-2</v>
      </c>
      <c r="AH101">
        <f t="shared" ca="1" si="74"/>
        <v>4.1079999999999998E-2</v>
      </c>
      <c r="AI101">
        <f t="shared" ca="1" si="74"/>
        <v>4.1079999999999998E-2</v>
      </c>
      <c r="AJ101">
        <f t="shared" ca="1" si="74"/>
        <v>4.1079999999999998E-2</v>
      </c>
    </row>
    <row r="102" spans="1:36">
      <c r="A102">
        <f t="shared" ca="1" si="75"/>
        <v>3</v>
      </c>
      <c r="B102" t="s">
        <v>51</v>
      </c>
      <c r="C102" t="str">
        <f ca="1">IF(D102="",OFFSET(Demand!D$3,A102,0),C101)</f>
        <v>D2OTH</v>
      </c>
      <c r="D102" t="str" cm="1">
        <f t="array" aca="1" ref="D102" ca="1">IF(D101="",TS_DRC!$P$5,OFFSET(TS_DRC!P$5,RIGHT(D101,2),0,TRUE))</f>
        <v>TS16</v>
      </c>
      <c r="E102" t="str">
        <f t="shared" ca="1" si="76"/>
        <v>TS16</v>
      </c>
      <c r="F102">
        <f ca="1">SUMIF('[4]Res profile'!$Y$9:$Y$296,E102,'[4]Res profile'!$AE$9:$AE$296)</f>
        <v>4.2759999999999999E-2</v>
      </c>
      <c r="G102">
        <f t="shared" ca="1" si="72"/>
        <v>4.2759999999999999E-2</v>
      </c>
      <c r="H102">
        <f t="shared" ca="1" si="73"/>
        <v>4.2759999999999999E-2</v>
      </c>
      <c r="I102">
        <f t="shared" ca="1" si="73"/>
        <v>4.2759999999999999E-2</v>
      </c>
      <c r="J102">
        <f t="shared" ca="1" si="73"/>
        <v>4.2759999999999999E-2</v>
      </c>
      <c r="K102">
        <f t="shared" ca="1" si="73"/>
        <v>4.2759999999999999E-2</v>
      </c>
      <c r="L102">
        <f t="shared" ca="1" si="73"/>
        <v>4.2759999999999999E-2</v>
      </c>
      <c r="M102">
        <f t="shared" ca="1" si="73"/>
        <v>4.2759999999999999E-2</v>
      </c>
      <c r="N102">
        <f t="shared" ca="1" si="73"/>
        <v>4.2759999999999999E-2</v>
      </c>
      <c r="O102">
        <f t="shared" ca="1" si="73"/>
        <v>4.2759999999999999E-2</v>
      </c>
      <c r="P102">
        <f t="shared" ref="H102:Z115" ca="1" si="77">O102</f>
        <v>4.2759999999999999E-2</v>
      </c>
      <c r="Q102">
        <f t="shared" ca="1" si="77"/>
        <v>4.2759999999999999E-2</v>
      </c>
      <c r="R102">
        <f t="shared" ca="1" si="77"/>
        <v>4.2759999999999999E-2</v>
      </c>
      <c r="S102">
        <f t="shared" ca="1" si="77"/>
        <v>4.2759999999999999E-2</v>
      </c>
      <c r="T102">
        <f t="shared" ca="1" si="77"/>
        <v>4.2759999999999999E-2</v>
      </c>
      <c r="U102">
        <f t="shared" ca="1" si="77"/>
        <v>4.2759999999999999E-2</v>
      </c>
      <c r="V102">
        <f t="shared" ca="1" si="77"/>
        <v>4.2759999999999999E-2</v>
      </c>
      <c r="W102">
        <f t="shared" ca="1" si="77"/>
        <v>4.2759999999999999E-2</v>
      </c>
      <c r="X102">
        <f t="shared" ca="1" si="77"/>
        <v>4.2759999999999999E-2</v>
      </c>
      <c r="Y102">
        <f t="shared" ca="1" si="77"/>
        <v>4.2759999999999999E-2</v>
      </c>
      <c r="Z102">
        <f t="shared" ca="1" si="77"/>
        <v>4.2759999999999999E-2</v>
      </c>
      <c r="AA102">
        <f t="shared" ca="1" si="74"/>
        <v>4.2759999999999999E-2</v>
      </c>
      <c r="AB102">
        <f t="shared" ca="1" si="74"/>
        <v>4.2759999999999999E-2</v>
      </c>
      <c r="AC102">
        <f t="shared" ca="1" si="74"/>
        <v>4.2759999999999999E-2</v>
      </c>
      <c r="AD102">
        <f t="shared" ca="1" si="74"/>
        <v>4.2759999999999999E-2</v>
      </c>
      <c r="AE102">
        <f t="shared" ca="1" si="74"/>
        <v>4.2759999999999999E-2</v>
      </c>
      <c r="AF102">
        <f t="shared" ca="1" si="74"/>
        <v>4.2759999999999999E-2</v>
      </c>
      <c r="AG102">
        <f t="shared" ca="1" si="74"/>
        <v>4.2759999999999999E-2</v>
      </c>
      <c r="AH102">
        <f t="shared" ca="1" si="74"/>
        <v>4.2759999999999999E-2</v>
      </c>
      <c r="AI102">
        <f t="shared" ca="1" si="74"/>
        <v>4.2759999999999999E-2</v>
      </c>
      <c r="AJ102">
        <f t="shared" ca="1" si="74"/>
        <v>4.2759999999999999E-2</v>
      </c>
    </row>
    <row r="103" spans="1:36">
      <c r="A103">
        <f t="shared" ca="1" si="75"/>
        <v>3</v>
      </c>
      <c r="B103" t="s">
        <v>51</v>
      </c>
      <c r="C103" t="str">
        <f ca="1">IF(D103="",OFFSET(Demand!D$3,A103,0),C102)</f>
        <v>D2OTH</v>
      </c>
      <c r="D103" t="str" cm="1">
        <f t="array" aca="1" ref="D103" ca="1">IF(D102="",TS_DRC!$P$5,OFFSET(TS_DRC!P$5,RIGHT(D102,2),0,TRUE))</f>
        <v>TS17</v>
      </c>
      <c r="E103" t="str">
        <f t="shared" ca="1" si="76"/>
        <v>TS17</v>
      </c>
      <c r="F103">
        <f ca="1">SUMIF('[4]Res profile'!$Y$9:$Y$296,E103,'[4]Res profile'!$AE$9:$AE$296)</f>
        <v>2.2290000000000001E-2</v>
      </c>
      <c r="G103">
        <f t="shared" ca="1" si="72"/>
        <v>2.2290000000000001E-2</v>
      </c>
      <c r="H103">
        <f t="shared" ca="1" si="77"/>
        <v>2.2290000000000001E-2</v>
      </c>
      <c r="I103">
        <f t="shared" ca="1" si="77"/>
        <v>2.2290000000000001E-2</v>
      </c>
      <c r="J103">
        <f t="shared" ca="1" si="77"/>
        <v>2.2290000000000001E-2</v>
      </c>
      <c r="K103">
        <f t="shared" ca="1" si="77"/>
        <v>2.2290000000000001E-2</v>
      </c>
      <c r="L103">
        <f t="shared" ca="1" si="77"/>
        <v>2.2290000000000001E-2</v>
      </c>
      <c r="M103">
        <f t="shared" ca="1" si="77"/>
        <v>2.2290000000000001E-2</v>
      </c>
      <c r="N103">
        <f t="shared" ca="1" si="77"/>
        <v>2.2290000000000001E-2</v>
      </c>
      <c r="O103">
        <f t="shared" ca="1" si="77"/>
        <v>2.2290000000000001E-2</v>
      </c>
      <c r="P103">
        <f t="shared" ca="1" si="77"/>
        <v>2.2290000000000001E-2</v>
      </c>
      <c r="Q103">
        <f t="shared" ca="1" si="77"/>
        <v>2.2290000000000001E-2</v>
      </c>
      <c r="R103">
        <f t="shared" ca="1" si="77"/>
        <v>2.2290000000000001E-2</v>
      </c>
      <c r="S103">
        <f t="shared" ca="1" si="77"/>
        <v>2.2290000000000001E-2</v>
      </c>
      <c r="T103">
        <f t="shared" ca="1" si="77"/>
        <v>2.2290000000000001E-2</v>
      </c>
      <c r="U103">
        <f t="shared" ca="1" si="77"/>
        <v>2.2290000000000001E-2</v>
      </c>
      <c r="V103">
        <f t="shared" ca="1" si="77"/>
        <v>2.2290000000000001E-2</v>
      </c>
      <c r="W103">
        <f t="shared" ca="1" si="77"/>
        <v>2.2290000000000001E-2</v>
      </c>
      <c r="X103">
        <f t="shared" ca="1" si="77"/>
        <v>2.2290000000000001E-2</v>
      </c>
      <c r="Y103">
        <f t="shared" ca="1" si="77"/>
        <v>2.2290000000000001E-2</v>
      </c>
      <c r="Z103">
        <f t="shared" ca="1" si="77"/>
        <v>2.2290000000000001E-2</v>
      </c>
      <c r="AA103">
        <f t="shared" ca="1" si="74"/>
        <v>2.2290000000000001E-2</v>
      </c>
      <c r="AB103">
        <f t="shared" ca="1" si="74"/>
        <v>2.2290000000000001E-2</v>
      </c>
      <c r="AC103">
        <f t="shared" ca="1" si="74"/>
        <v>2.2290000000000001E-2</v>
      </c>
      <c r="AD103">
        <f t="shared" ca="1" si="74"/>
        <v>2.2290000000000001E-2</v>
      </c>
      <c r="AE103">
        <f t="shared" ca="1" si="74"/>
        <v>2.2290000000000001E-2</v>
      </c>
      <c r="AF103">
        <f t="shared" ca="1" si="74"/>
        <v>2.2290000000000001E-2</v>
      </c>
      <c r="AG103">
        <f t="shared" ca="1" si="74"/>
        <v>2.2290000000000001E-2</v>
      </c>
      <c r="AH103">
        <f t="shared" ca="1" si="74"/>
        <v>2.2290000000000001E-2</v>
      </c>
      <c r="AI103">
        <f t="shared" ca="1" si="74"/>
        <v>2.2290000000000001E-2</v>
      </c>
      <c r="AJ103">
        <f t="shared" ca="1" si="74"/>
        <v>2.2290000000000001E-2</v>
      </c>
    </row>
    <row r="104" spans="1:36">
      <c r="A104">
        <f t="shared" ca="1" si="75"/>
        <v>3</v>
      </c>
      <c r="B104" t="s">
        <v>51</v>
      </c>
      <c r="C104" t="str">
        <f ca="1">IF(D104="",OFFSET(Demand!D$3,A104,0),C103)</f>
        <v>D2OTH</v>
      </c>
      <c r="D104" t="str" cm="1">
        <f t="array" aca="1" ref="D104" ca="1">IF(D103="",TS_DRC!$P$5,OFFSET(TS_DRC!P$5,RIGHT(D103,2),0,TRUE))</f>
        <v>TS18</v>
      </c>
      <c r="E104" t="str">
        <f t="shared" ca="1" si="76"/>
        <v>TS18</v>
      </c>
      <c r="F104">
        <f ca="1">SUMIF('[4]Res profile'!$Y$9:$Y$296,E104,'[4]Res profile'!$AE$9:$AE$296)</f>
        <v>7.6800000000000002E-3</v>
      </c>
      <c r="G104">
        <f t="shared" ca="1" si="72"/>
        <v>7.6800000000000002E-3</v>
      </c>
      <c r="H104">
        <f t="shared" ca="1" si="77"/>
        <v>7.6800000000000002E-3</v>
      </c>
      <c r="I104">
        <f t="shared" ca="1" si="77"/>
        <v>7.6800000000000002E-3</v>
      </c>
      <c r="J104">
        <f t="shared" ca="1" si="77"/>
        <v>7.6800000000000002E-3</v>
      </c>
      <c r="K104">
        <f t="shared" ca="1" si="77"/>
        <v>7.6800000000000002E-3</v>
      </c>
      <c r="L104">
        <f t="shared" ca="1" si="77"/>
        <v>7.6800000000000002E-3</v>
      </c>
      <c r="M104">
        <f t="shared" ca="1" si="77"/>
        <v>7.6800000000000002E-3</v>
      </c>
      <c r="N104">
        <f t="shared" ca="1" si="77"/>
        <v>7.6800000000000002E-3</v>
      </c>
      <c r="O104">
        <f t="shared" ca="1" si="77"/>
        <v>7.6800000000000002E-3</v>
      </c>
      <c r="P104">
        <f t="shared" ca="1" si="77"/>
        <v>7.6800000000000002E-3</v>
      </c>
      <c r="Q104">
        <f t="shared" ca="1" si="77"/>
        <v>7.6800000000000002E-3</v>
      </c>
      <c r="R104">
        <f t="shared" ca="1" si="77"/>
        <v>7.6800000000000002E-3</v>
      </c>
      <c r="S104">
        <f t="shared" ca="1" si="77"/>
        <v>7.6800000000000002E-3</v>
      </c>
      <c r="T104">
        <f t="shared" ca="1" si="77"/>
        <v>7.6800000000000002E-3</v>
      </c>
      <c r="U104">
        <f t="shared" ca="1" si="77"/>
        <v>7.6800000000000002E-3</v>
      </c>
      <c r="V104">
        <f t="shared" ca="1" si="77"/>
        <v>7.6800000000000002E-3</v>
      </c>
      <c r="W104">
        <f t="shared" ca="1" si="77"/>
        <v>7.6800000000000002E-3</v>
      </c>
      <c r="X104">
        <f t="shared" ca="1" si="77"/>
        <v>7.6800000000000002E-3</v>
      </c>
      <c r="Y104">
        <f t="shared" ca="1" si="77"/>
        <v>7.6800000000000002E-3</v>
      </c>
      <c r="Z104">
        <f t="shared" ca="1" si="77"/>
        <v>7.6800000000000002E-3</v>
      </c>
      <c r="AA104">
        <f t="shared" ca="1" si="74"/>
        <v>7.6800000000000002E-3</v>
      </c>
      <c r="AB104">
        <f t="shared" ca="1" si="74"/>
        <v>7.6800000000000002E-3</v>
      </c>
      <c r="AC104">
        <f t="shared" ca="1" si="74"/>
        <v>7.6800000000000002E-3</v>
      </c>
      <c r="AD104">
        <f t="shared" ca="1" si="74"/>
        <v>7.6800000000000002E-3</v>
      </c>
      <c r="AE104">
        <f t="shared" ca="1" si="74"/>
        <v>7.6800000000000002E-3</v>
      </c>
      <c r="AF104">
        <f t="shared" ca="1" si="74"/>
        <v>7.6800000000000002E-3</v>
      </c>
      <c r="AG104">
        <f t="shared" ca="1" si="74"/>
        <v>7.6800000000000002E-3</v>
      </c>
      <c r="AH104">
        <f t="shared" ca="1" si="74"/>
        <v>7.6800000000000002E-3</v>
      </c>
      <c r="AI104">
        <f t="shared" ca="1" si="74"/>
        <v>7.6800000000000002E-3</v>
      </c>
      <c r="AJ104">
        <f t="shared" ca="1" si="74"/>
        <v>7.6800000000000002E-3</v>
      </c>
    </row>
    <row r="105" spans="1:36">
      <c r="A105">
        <f t="shared" ca="1" si="75"/>
        <v>3</v>
      </c>
      <c r="B105" t="s">
        <v>51</v>
      </c>
      <c r="C105" t="str">
        <f ca="1">IF(D105="",OFFSET(Demand!D$3,A105,0),C104)</f>
        <v>D2OTH</v>
      </c>
      <c r="D105" t="str" cm="1">
        <f t="array" aca="1" ref="D105" ca="1">IF(D104="",TS_DRC!$P$5,OFFSET(TS_DRC!P$5,RIGHT(D104,2),0,TRUE))</f>
        <v>TS19</v>
      </c>
      <c r="E105" t="str">
        <f t="shared" ca="1" si="76"/>
        <v>TS19</v>
      </c>
      <c r="F105">
        <f ca="1">SUMIF('[4]Res profile'!$Y$9:$Y$296,E105,'[4]Res profile'!$AE$9:$AE$296)</f>
        <v>5.62E-3</v>
      </c>
      <c r="G105">
        <f t="shared" ca="1" si="72"/>
        <v>5.62E-3</v>
      </c>
      <c r="H105">
        <f t="shared" ca="1" si="77"/>
        <v>5.62E-3</v>
      </c>
      <c r="I105">
        <f t="shared" ca="1" si="77"/>
        <v>5.62E-3</v>
      </c>
      <c r="J105">
        <f t="shared" ca="1" si="77"/>
        <v>5.62E-3</v>
      </c>
      <c r="K105">
        <f t="shared" ca="1" si="77"/>
        <v>5.62E-3</v>
      </c>
      <c r="L105">
        <f t="shared" ca="1" si="77"/>
        <v>5.62E-3</v>
      </c>
      <c r="M105">
        <f t="shared" ca="1" si="77"/>
        <v>5.62E-3</v>
      </c>
      <c r="N105">
        <f t="shared" ca="1" si="77"/>
        <v>5.62E-3</v>
      </c>
      <c r="O105">
        <f t="shared" ca="1" si="77"/>
        <v>5.62E-3</v>
      </c>
      <c r="P105">
        <f t="shared" ca="1" si="77"/>
        <v>5.62E-3</v>
      </c>
      <c r="Q105">
        <f t="shared" ca="1" si="77"/>
        <v>5.62E-3</v>
      </c>
      <c r="R105">
        <f t="shared" ca="1" si="77"/>
        <v>5.62E-3</v>
      </c>
      <c r="S105">
        <f t="shared" ca="1" si="77"/>
        <v>5.62E-3</v>
      </c>
      <c r="T105">
        <f t="shared" ca="1" si="77"/>
        <v>5.62E-3</v>
      </c>
      <c r="U105">
        <f t="shared" ca="1" si="77"/>
        <v>5.62E-3</v>
      </c>
      <c r="V105">
        <f t="shared" ca="1" si="77"/>
        <v>5.62E-3</v>
      </c>
      <c r="W105">
        <f t="shared" ca="1" si="77"/>
        <v>5.62E-3</v>
      </c>
      <c r="X105">
        <f t="shared" ca="1" si="77"/>
        <v>5.62E-3</v>
      </c>
      <c r="Y105">
        <f t="shared" ca="1" si="77"/>
        <v>5.62E-3</v>
      </c>
      <c r="Z105">
        <f t="shared" ca="1" si="77"/>
        <v>5.62E-3</v>
      </c>
      <c r="AA105">
        <f t="shared" ca="1" si="74"/>
        <v>5.62E-3</v>
      </c>
      <c r="AB105">
        <f t="shared" ca="1" si="74"/>
        <v>5.62E-3</v>
      </c>
      <c r="AC105">
        <f t="shared" ca="1" si="74"/>
        <v>5.62E-3</v>
      </c>
      <c r="AD105">
        <f t="shared" ca="1" si="74"/>
        <v>5.62E-3</v>
      </c>
      <c r="AE105">
        <f t="shared" ca="1" si="74"/>
        <v>5.62E-3</v>
      </c>
      <c r="AF105">
        <f t="shared" ca="1" si="74"/>
        <v>5.62E-3</v>
      </c>
      <c r="AG105">
        <f t="shared" ca="1" si="74"/>
        <v>5.62E-3</v>
      </c>
      <c r="AH105">
        <f t="shared" ca="1" si="74"/>
        <v>5.62E-3</v>
      </c>
      <c r="AI105">
        <f t="shared" ca="1" si="74"/>
        <v>5.62E-3</v>
      </c>
      <c r="AJ105">
        <f t="shared" ca="1" si="74"/>
        <v>5.62E-3</v>
      </c>
    </row>
    <row r="106" spans="1:36">
      <c r="A106">
        <f t="shared" ca="1" si="75"/>
        <v>3</v>
      </c>
      <c r="B106" t="s">
        <v>51</v>
      </c>
      <c r="C106" t="str">
        <f ca="1">IF(D106="",OFFSET(Demand!D$3,A106,0),C105)</f>
        <v>D2OTH</v>
      </c>
      <c r="D106" t="str" cm="1">
        <f t="array" aca="1" ref="D106" ca="1">IF(D105="",TS_DRC!$P$5,OFFSET(TS_DRC!P$5,RIGHT(D105,2),0,TRUE))</f>
        <v>TS20</v>
      </c>
      <c r="E106" t="str">
        <f t="shared" ca="1" si="76"/>
        <v>TS20</v>
      </c>
      <c r="F106">
        <f ca="1">SUMIF('[4]Res profile'!$Y$9:$Y$296,E106,'[4]Res profile'!$AE$9:$AE$296)</f>
        <v>2.99E-3</v>
      </c>
      <c r="G106">
        <f t="shared" ca="1" si="72"/>
        <v>2.99E-3</v>
      </c>
      <c r="H106">
        <f t="shared" ca="1" si="77"/>
        <v>2.99E-3</v>
      </c>
      <c r="I106">
        <f t="shared" ca="1" si="77"/>
        <v>2.99E-3</v>
      </c>
      <c r="J106">
        <f t="shared" ca="1" si="77"/>
        <v>2.99E-3</v>
      </c>
      <c r="K106">
        <f t="shared" ca="1" si="77"/>
        <v>2.99E-3</v>
      </c>
      <c r="L106">
        <f t="shared" ca="1" si="77"/>
        <v>2.99E-3</v>
      </c>
      <c r="M106">
        <f t="shared" ca="1" si="77"/>
        <v>2.99E-3</v>
      </c>
      <c r="N106">
        <f t="shared" ca="1" si="77"/>
        <v>2.99E-3</v>
      </c>
      <c r="O106">
        <f t="shared" ca="1" si="77"/>
        <v>2.99E-3</v>
      </c>
      <c r="P106">
        <f t="shared" ca="1" si="77"/>
        <v>2.99E-3</v>
      </c>
      <c r="Q106">
        <f t="shared" ca="1" si="77"/>
        <v>2.99E-3</v>
      </c>
      <c r="R106">
        <f t="shared" ca="1" si="77"/>
        <v>2.99E-3</v>
      </c>
      <c r="S106">
        <f t="shared" ca="1" si="77"/>
        <v>2.99E-3</v>
      </c>
      <c r="T106">
        <f t="shared" ca="1" si="77"/>
        <v>2.99E-3</v>
      </c>
      <c r="U106">
        <f t="shared" ca="1" si="77"/>
        <v>2.99E-3</v>
      </c>
      <c r="V106">
        <f t="shared" ca="1" si="77"/>
        <v>2.99E-3</v>
      </c>
      <c r="W106">
        <f t="shared" ca="1" si="77"/>
        <v>2.99E-3</v>
      </c>
      <c r="X106">
        <f t="shared" ca="1" si="77"/>
        <v>2.99E-3</v>
      </c>
      <c r="Y106">
        <f t="shared" ca="1" si="77"/>
        <v>2.99E-3</v>
      </c>
      <c r="Z106">
        <f t="shared" ca="1" si="77"/>
        <v>2.99E-3</v>
      </c>
      <c r="AA106">
        <f t="shared" ca="1" si="74"/>
        <v>2.99E-3</v>
      </c>
      <c r="AB106">
        <f t="shared" ca="1" si="74"/>
        <v>2.99E-3</v>
      </c>
      <c r="AC106">
        <f t="shared" ca="1" si="74"/>
        <v>2.99E-3</v>
      </c>
      <c r="AD106">
        <f t="shared" ca="1" si="74"/>
        <v>2.99E-3</v>
      </c>
      <c r="AE106">
        <f t="shared" ca="1" si="74"/>
        <v>2.99E-3</v>
      </c>
      <c r="AF106">
        <f t="shared" ca="1" si="74"/>
        <v>2.99E-3</v>
      </c>
      <c r="AG106">
        <f t="shared" ca="1" si="74"/>
        <v>2.99E-3</v>
      </c>
      <c r="AH106">
        <f t="shared" ca="1" si="74"/>
        <v>2.99E-3</v>
      </c>
      <c r="AI106">
        <f t="shared" ca="1" si="74"/>
        <v>2.99E-3</v>
      </c>
      <c r="AJ106">
        <f t="shared" ca="1" si="74"/>
        <v>2.99E-3</v>
      </c>
    </row>
    <row r="107" spans="1:36">
      <c r="A107">
        <f t="shared" ca="1" si="75"/>
        <v>3</v>
      </c>
      <c r="B107" t="s">
        <v>51</v>
      </c>
      <c r="C107" t="str">
        <f ca="1">IF(D107="",OFFSET(Demand!D$3,A107,0),C106)</f>
        <v>D2OTH</v>
      </c>
      <c r="D107" t="str" cm="1">
        <f t="array" aca="1" ref="D107" ca="1">IF(D106="",TS_DRC!$P$5,OFFSET(TS_DRC!P$5,RIGHT(D106,2),0,TRUE))</f>
        <v>TS21</v>
      </c>
      <c r="E107" t="str">
        <f t="shared" ca="1" si="76"/>
        <v>TS21</v>
      </c>
      <c r="F107">
        <f ca="1">SUMIF('[4]Res profile'!$Y$9:$Y$296,E107,'[4]Res profile'!$AE$9:$AE$296)</f>
        <v>1.848E-2</v>
      </c>
      <c r="G107">
        <f t="shared" ca="1" si="72"/>
        <v>1.848E-2</v>
      </c>
      <c r="H107">
        <f t="shared" ca="1" si="77"/>
        <v>1.848E-2</v>
      </c>
      <c r="I107">
        <f t="shared" ca="1" si="77"/>
        <v>1.848E-2</v>
      </c>
      <c r="J107">
        <f t="shared" ca="1" si="77"/>
        <v>1.848E-2</v>
      </c>
      <c r="K107">
        <f t="shared" ca="1" si="77"/>
        <v>1.848E-2</v>
      </c>
      <c r="L107">
        <f t="shared" ca="1" si="77"/>
        <v>1.848E-2</v>
      </c>
      <c r="M107">
        <f t="shared" ca="1" si="77"/>
        <v>1.848E-2</v>
      </c>
      <c r="N107">
        <f t="shared" ca="1" si="77"/>
        <v>1.848E-2</v>
      </c>
      <c r="O107">
        <f t="shared" ca="1" si="77"/>
        <v>1.848E-2</v>
      </c>
      <c r="P107">
        <f t="shared" ca="1" si="77"/>
        <v>1.848E-2</v>
      </c>
      <c r="Q107">
        <f t="shared" ca="1" si="77"/>
        <v>1.848E-2</v>
      </c>
      <c r="R107">
        <f t="shared" ca="1" si="77"/>
        <v>1.848E-2</v>
      </c>
      <c r="S107">
        <f t="shared" ca="1" si="77"/>
        <v>1.848E-2</v>
      </c>
      <c r="T107">
        <f t="shared" ca="1" si="77"/>
        <v>1.848E-2</v>
      </c>
      <c r="U107">
        <f t="shared" ca="1" si="77"/>
        <v>1.848E-2</v>
      </c>
      <c r="V107">
        <f t="shared" ca="1" si="77"/>
        <v>1.848E-2</v>
      </c>
      <c r="W107">
        <f t="shared" ca="1" si="77"/>
        <v>1.848E-2</v>
      </c>
      <c r="X107">
        <f t="shared" ca="1" si="77"/>
        <v>1.848E-2</v>
      </c>
      <c r="Y107">
        <f t="shared" ca="1" si="77"/>
        <v>1.848E-2</v>
      </c>
      <c r="Z107">
        <f t="shared" ca="1" si="77"/>
        <v>1.848E-2</v>
      </c>
      <c r="AA107">
        <f t="shared" ca="1" si="74"/>
        <v>1.848E-2</v>
      </c>
      <c r="AB107">
        <f t="shared" ca="1" si="74"/>
        <v>1.848E-2</v>
      </c>
      <c r="AC107">
        <f t="shared" ca="1" si="74"/>
        <v>1.848E-2</v>
      </c>
      <c r="AD107">
        <f t="shared" ca="1" si="74"/>
        <v>1.848E-2</v>
      </c>
      <c r="AE107">
        <f t="shared" ca="1" si="74"/>
        <v>1.848E-2</v>
      </c>
      <c r="AF107">
        <f t="shared" ca="1" si="74"/>
        <v>1.848E-2</v>
      </c>
      <c r="AG107">
        <f t="shared" ca="1" si="74"/>
        <v>1.848E-2</v>
      </c>
      <c r="AH107">
        <f t="shared" ca="1" si="74"/>
        <v>1.848E-2</v>
      </c>
      <c r="AI107">
        <f t="shared" ca="1" si="74"/>
        <v>1.848E-2</v>
      </c>
      <c r="AJ107">
        <f t="shared" ca="1" si="74"/>
        <v>1.848E-2</v>
      </c>
    </row>
    <row r="108" spans="1:36">
      <c r="A108">
        <f t="shared" ca="1" si="75"/>
        <v>3</v>
      </c>
      <c r="B108" t="s">
        <v>51</v>
      </c>
      <c r="C108" t="str">
        <f ca="1">IF(D108="",OFFSET(Demand!D$3,A108,0),C107)</f>
        <v>D2OTH</v>
      </c>
      <c r="D108" t="str" cm="1">
        <f t="array" aca="1" ref="D108" ca="1">IF(D107="",TS_DRC!$P$5,OFFSET(TS_DRC!P$5,RIGHT(D107,2),0,TRUE))</f>
        <v>TS22</v>
      </c>
      <c r="E108" t="str">
        <f t="shared" ca="1" si="76"/>
        <v>TS22</v>
      </c>
      <c r="F108">
        <f ca="1">SUMIF('[4]Res profile'!$Y$9:$Y$296,E108,'[4]Res profile'!$AE$9:$AE$296)</f>
        <v>2.9729999999999999E-2</v>
      </c>
      <c r="G108">
        <f t="shared" ca="1" si="72"/>
        <v>2.9729999999999999E-2</v>
      </c>
      <c r="H108">
        <f t="shared" ca="1" si="77"/>
        <v>2.9729999999999999E-2</v>
      </c>
      <c r="I108">
        <f t="shared" ca="1" si="77"/>
        <v>2.9729999999999999E-2</v>
      </c>
      <c r="J108">
        <f t="shared" ca="1" si="77"/>
        <v>2.9729999999999999E-2</v>
      </c>
      <c r="K108">
        <f t="shared" ca="1" si="77"/>
        <v>2.9729999999999999E-2</v>
      </c>
      <c r="L108">
        <f t="shared" ca="1" si="77"/>
        <v>2.9729999999999999E-2</v>
      </c>
      <c r="M108">
        <f t="shared" ca="1" si="77"/>
        <v>2.9729999999999999E-2</v>
      </c>
      <c r="N108">
        <f t="shared" ca="1" si="77"/>
        <v>2.9729999999999999E-2</v>
      </c>
      <c r="O108">
        <f t="shared" ca="1" si="77"/>
        <v>2.9729999999999999E-2</v>
      </c>
      <c r="P108">
        <f t="shared" ca="1" si="77"/>
        <v>2.9729999999999999E-2</v>
      </c>
      <c r="Q108">
        <f t="shared" ca="1" si="77"/>
        <v>2.9729999999999999E-2</v>
      </c>
      <c r="R108">
        <f t="shared" ca="1" si="77"/>
        <v>2.9729999999999999E-2</v>
      </c>
      <c r="S108">
        <f t="shared" ca="1" si="77"/>
        <v>2.9729999999999999E-2</v>
      </c>
      <c r="T108">
        <f t="shared" ca="1" si="77"/>
        <v>2.9729999999999999E-2</v>
      </c>
      <c r="U108">
        <f t="shared" ca="1" si="77"/>
        <v>2.9729999999999999E-2</v>
      </c>
      <c r="V108">
        <f t="shared" ca="1" si="77"/>
        <v>2.9729999999999999E-2</v>
      </c>
      <c r="W108">
        <f t="shared" ca="1" si="77"/>
        <v>2.9729999999999999E-2</v>
      </c>
      <c r="X108">
        <f t="shared" ca="1" si="77"/>
        <v>2.9729999999999999E-2</v>
      </c>
      <c r="Y108">
        <f t="shared" ca="1" si="77"/>
        <v>2.9729999999999999E-2</v>
      </c>
      <c r="Z108">
        <f t="shared" ca="1" si="77"/>
        <v>2.9729999999999999E-2</v>
      </c>
      <c r="AA108">
        <f t="shared" ca="1" si="74"/>
        <v>2.9729999999999999E-2</v>
      </c>
      <c r="AB108">
        <f t="shared" ca="1" si="74"/>
        <v>2.9729999999999999E-2</v>
      </c>
      <c r="AC108">
        <f t="shared" ca="1" si="74"/>
        <v>2.9729999999999999E-2</v>
      </c>
      <c r="AD108">
        <f t="shared" ca="1" si="74"/>
        <v>2.9729999999999999E-2</v>
      </c>
      <c r="AE108">
        <f t="shared" ca="1" si="74"/>
        <v>2.9729999999999999E-2</v>
      </c>
      <c r="AF108">
        <f t="shared" ca="1" si="74"/>
        <v>2.9729999999999999E-2</v>
      </c>
      <c r="AG108">
        <f t="shared" ca="1" si="74"/>
        <v>2.9729999999999999E-2</v>
      </c>
      <c r="AH108">
        <f t="shared" ca="1" si="74"/>
        <v>2.9729999999999999E-2</v>
      </c>
      <c r="AI108">
        <f t="shared" ca="1" si="74"/>
        <v>2.9729999999999999E-2</v>
      </c>
      <c r="AJ108">
        <f t="shared" ca="1" si="74"/>
        <v>2.9729999999999999E-2</v>
      </c>
    </row>
    <row r="109" spans="1:36">
      <c r="A109">
        <f t="shared" ca="1" si="75"/>
        <v>3</v>
      </c>
      <c r="B109" t="s">
        <v>51</v>
      </c>
      <c r="C109" t="str">
        <f ca="1">IF(D109="",OFFSET(Demand!D$3,A109,0),C108)</f>
        <v>D2OTH</v>
      </c>
      <c r="D109" t="str" cm="1">
        <f t="array" aca="1" ref="D109" ca="1">IF(D108="",TS_DRC!$P$5,OFFSET(TS_DRC!P$5,RIGHT(D108,2),0,TRUE))</f>
        <v>TS23</v>
      </c>
      <c r="E109" t="str">
        <f t="shared" ca="1" si="76"/>
        <v>TS23</v>
      </c>
      <c r="F109">
        <f ca="1">SUMIF('[4]Res profile'!$Y$9:$Y$296,E109,'[4]Res profile'!$AE$9:$AE$296)</f>
        <v>4.0030000000000003E-2</v>
      </c>
      <c r="G109">
        <f t="shared" ca="1" si="72"/>
        <v>4.0030000000000003E-2</v>
      </c>
      <c r="H109">
        <f t="shared" ca="1" si="77"/>
        <v>4.0030000000000003E-2</v>
      </c>
      <c r="I109">
        <f t="shared" ca="1" si="77"/>
        <v>4.0030000000000003E-2</v>
      </c>
      <c r="J109">
        <f t="shared" ca="1" si="77"/>
        <v>4.0030000000000003E-2</v>
      </c>
      <c r="K109">
        <f t="shared" ca="1" si="77"/>
        <v>4.0030000000000003E-2</v>
      </c>
      <c r="L109">
        <f t="shared" ca="1" si="77"/>
        <v>4.0030000000000003E-2</v>
      </c>
      <c r="M109">
        <f t="shared" ca="1" si="77"/>
        <v>4.0030000000000003E-2</v>
      </c>
      <c r="N109">
        <f t="shared" ca="1" si="77"/>
        <v>4.0030000000000003E-2</v>
      </c>
      <c r="O109">
        <f t="shared" ca="1" si="77"/>
        <v>4.0030000000000003E-2</v>
      </c>
      <c r="P109">
        <f t="shared" ca="1" si="77"/>
        <v>4.0030000000000003E-2</v>
      </c>
      <c r="Q109">
        <f t="shared" ca="1" si="77"/>
        <v>4.0030000000000003E-2</v>
      </c>
      <c r="R109">
        <f t="shared" ca="1" si="77"/>
        <v>4.0030000000000003E-2</v>
      </c>
      <c r="S109">
        <f t="shared" ca="1" si="77"/>
        <v>4.0030000000000003E-2</v>
      </c>
      <c r="T109">
        <f t="shared" ca="1" si="77"/>
        <v>4.0030000000000003E-2</v>
      </c>
      <c r="U109">
        <f t="shared" ca="1" si="77"/>
        <v>4.0030000000000003E-2</v>
      </c>
      <c r="V109">
        <f t="shared" ca="1" si="77"/>
        <v>4.0030000000000003E-2</v>
      </c>
      <c r="W109">
        <f t="shared" ca="1" si="77"/>
        <v>4.0030000000000003E-2</v>
      </c>
      <c r="X109">
        <f t="shared" ca="1" si="77"/>
        <v>4.0030000000000003E-2</v>
      </c>
      <c r="Y109">
        <f t="shared" ca="1" si="77"/>
        <v>4.0030000000000003E-2</v>
      </c>
      <c r="Z109">
        <f t="shared" ca="1" si="77"/>
        <v>4.0030000000000003E-2</v>
      </c>
      <c r="AA109">
        <f t="shared" ca="1" si="74"/>
        <v>4.0030000000000003E-2</v>
      </c>
      <c r="AB109">
        <f t="shared" ca="1" si="74"/>
        <v>4.0030000000000003E-2</v>
      </c>
      <c r="AC109">
        <f t="shared" ca="1" si="74"/>
        <v>4.0030000000000003E-2</v>
      </c>
      <c r="AD109">
        <f t="shared" ca="1" si="74"/>
        <v>4.0030000000000003E-2</v>
      </c>
      <c r="AE109">
        <f t="shared" ca="1" si="74"/>
        <v>4.0030000000000003E-2</v>
      </c>
      <c r="AF109">
        <f t="shared" ca="1" si="74"/>
        <v>4.0030000000000003E-2</v>
      </c>
      <c r="AG109">
        <f t="shared" ca="1" si="74"/>
        <v>4.0030000000000003E-2</v>
      </c>
      <c r="AH109">
        <f t="shared" ca="1" si="74"/>
        <v>4.0030000000000003E-2</v>
      </c>
      <c r="AI109">
        <f t="shared" ca="1" si="74"/>
        <v>4.0030000000000003E-2</v>
      </c>
      <c r="AJ109">
        <f t="shared" ca="1" si="74"/>
        <v>4.0030000000000003E-2</v>
      </c>
    </row>
    <row r="110" spans="1:36">
      <c r="A110">
        <f t="shared" ca="1" si="75"/>
        <v>3</v>
      </c>
      <c r="B110" t="s">
        <v>51</v>
      </c>
      <c r="C110" t="str">
        <f ca="1">IF(D110="",OFFSET(Demand!D$3,A110,0),C109)</f>
        <v>D2OTH</v>
      </c>
      <c r="D110" t="str" cm="1">
        <f t="array" aca="1" ref="D110" ca="1">IF(D109="",TS_DRC!$P$5,OFFSET(TS_DRC!P$5,RIGHT(D109,2),0,TRUE))</f>
        <v>TS24</v>
      </c>
      <c r="E110" t="str">
        <f t="shared" ca="1" si="76"/>
        <v>TS24</v>
      </c>
      <c r="F110">
        <f ca="1">SUMIF('[4]Res profile'!$Y$9:$Y$296,E110,'[4]Res profile'!$AE$9:$AE$296)</f>
        <v>4.0059999999999998E-2</v>
      </c>
      <c r="G110">
        <f t="shared" ca="1" si="72"/>
        <v>4.0059999999999998E-2</v>
      </c>
      <c r="H110">
        <f t="shared" ca="1" si="77"/>
        <v>4.0059999999999998E-2</v>
      </c>
      <c r="I110">
        <f t="shared" ca="1" si="77"/>
        <v>4.0059999999999998E-2</v>
      </c>
      <c r="J110">
        <f t="shared" ca="1" si="77"/>
        <v>4.0059999999999998E-2</v>
      </c>
      <c r="K110">
        <f t="shared" ca="1" si="77"/>
        <v>4.0059999999999998E-2</v>
      </c>
      <c r="L110">
        <f t="shared" ca="1" si="77"/>
        <v>4.0059999999999998E-2</v>
      </c>
      <c r="M110">
        <f t="shared" ca="1" si="77"/>
        <v>4.0059999999999998E-2</v>
      </c>
      <c r="N110">
        <f t="shared" ca="1" si="77"/>
        <v>4.0059999999999998E-2</v>
      </c>
      <c r="O110">
        <f t="shared" ca="1" si="77"/>
        <v>4.0059999999999998E-2</v>
      </c>
      <c r="P110">
        <f t="shared" ca="1" si="77"/>
        <v>4.0059999999999998E-2</v>
      </c>
      <c r="Q110">
        <f t="shared" ca="1" si="77"/>
        <v>4.0059999999999998E-2</v>
      </c>
      <c r="R110">
        <f t="shared" ca="1" si="77"/>
        <v>4.0059999999999998E-2</v>
      </c>
      <c r="S110">
        <f t="shared" ca="1" si="77"/>
        <v>4.0059999999999998E-2</v>
      </c>
      <c r="T110">
        <f t="shared" ca="1" si="77"/>
        <v>4.0059999999999998E-2</v>
      </c>
      <c r="U110">
        <f t="shared" ca="1" si="77"/>
        <v>4.0059999999999998E-2</v>
      </c>
      <c r="V110">
        <f t="shared" ca="1" si="77"/>
        <v>4.0059999999999998E-2</v>
      </c>
      <c r="W110">
        <f t="shared" ca="1" si="77"/>
        <v>4.0059999999999998E-2</v>
      </c>
      <c r="X110">
        <f t="shared" ca="1" si="77"/>
        <v>4.0059999999999998E-2</v>
      </c>
      <c r="Y110">
        <f t="shared" ca="1" si="77"/>
        <v>4.0059999999999998E-2</v>
      </c>
      <c r="Z110">
        <f t="shared" ca="1" si="77"/>
        <v>4.0059999999999998E-2</v>
      </c>
      <c r="AA110">
        <f t="shared" ca="1" si="74"/>
        <v>4.0059999999999998E-2</v>
      </c>
      <c r="AB110">
        <f t="shared" ca="1" si="74"/>
        <v>4.0059999999999998E-2</v>
      </c>
      <c r="AC110">
        <f t="shared" ca="1" si="74"/>
        <v>4.0059999999999998E-2</v>
      </c>
      <c r="AD110">
        <f t="shared" ca="1" si="74"/>
        <v>4.0059999999999998E-2</v>
      </c>
      <c r="AE110">
        <f t="shared" ca="1" si="74"/>
        <v>4.0059999999999998E-2</v>
      </c>
      <c r="AF110">
        <f t="shared" ca="1" si="74"/>
        <v>4.0059999999999998E-2</v>
      </c>
      <c r="AG110">
        <f t="shared" ca="1" si="74"/>
        <v>4.0059999999999998E-2</v>
      </c>
      <c r="AH110">
        <f t="shared" ca="1" si="74"/>
        <v>4.0059999999999998E-2</v>
      </c>
      <c r="AI110">
        <f t="shared" ca="1" si="74"/>
        <v>4.0059999999999998E-2</v>
      </c>
      <c r="AJ110">
        <f t="shared" ref="AJ110:AJ126" ca="1" si="78">AI110</f>
        <v>4.0059999999999998E-2</v>
      </c>
    </row>
    <row r="111" spans="1:36">
      <c r="A111">
        <f t="shared" ca="1" si="75"/>
        <v>3</v>
      </c>
      <c r="B111" t="s">
        <v>51</v>
      </c>
      <c r="C111" t="str">
        <f ca="1">IF(D111="",OFFSET(Demand!D$3,A111,0),C110)</f>
        <v>D2OTH</v>
      </c>
      <c r="D111" t="str" cm="1">
        <f t="array" aca="1" ref="D111" ca="1">IF(D110="",TS_DRC!$P$5,OFFSET(TS_DRC!P$5,RIGHT(D110,2),0,TRUE))</f>
        <v>TS25</v>
      </c>
      <c r="E111" t="str">
        <f t="shared" ca="1" si="76"/>
        <v>TS25</v>
      </c>
      <c r="F111">
        <f ca="1">SUMIF('[4]Res profile'!$Y$9:$Y$296,E111,'[4]Res profile'!$AE$9:$AE$296)</f>
        <v>4.1509999999999998E-2</v>
      </c>
      <c r="G111">
        <f t="shared" ca="1" si="72"/>
        <v>4.1509999999999998E-2</v>
      </c>
      <c r="H111">
        <f t="shared" ca="1" si="77"/>
        <v>4.1509999999999998E-2</v>
      </c>
      <c r="I111">
        <f t="shared" ca="1" si="77"/>
        <v>4.1509999999999998E-2</v>
      </c>
      <c r="J111">
        <f t="shared" ca="1" si="77"/>
        <v>4.1509999999999998E-2</v>
      </c>
      <c r="K111">
        <f t="shared" ca="1" si="77"/>
        <v>4.1509999999999998E-2</v>
      </c>
      <c r="L111">
        <f t="shared" ca="1" si="77"/>
        <v>4.1509999999999998E-2</v>
      </c>
      <c r="M111">
        <f t="shared" ca="1" si="77"/>
        <v>4.1509999999999998E-2</v>
      </c>
      <c r="N111">
        <f t="shared" ca="1" si="77"/>
        <v>4.1509999999999998E-2</v>
      </c>
      <c r="O111">
        <f t="shared" ca="1" si="77"/>
        <v>4.1509999999999998E-2</v>
      </c>
      <c r="P111">
        <f t="shared" ca="1" si="77"/>
        <v>4.1509999999999998E-2</v>
      </c>
      <c r="Q111">
        <f t="shared" ca="1" si="77"/>
        <v>4.1509999999999998E-2</v>
      </c>
      <c r="R111">
        <f t="shared" ca="1" si="77"/>
        <v>4.1509999999999998E-2</v>
      </c>
      <c r="S111">
        <f t="shared" ca="1" si="77"/>
        <v>4.1509999999999998E-2</v>
      </c>
      <c r="T111">
        <f t="shared" ca="1" si="77"/>
        <v>4.1509999999999998E-2</v>
      </c>
      <c r="U111">
        <f t="shared" ca="1" si="77"/>
        <v>4.1509999999999998E-2</v>
      </c>
      <c r="V111">
        <f t="shared" ca="1" si="77"/>
        <v>4.1509999999999998E-2</v>
      </c>
      <c r="W111">
        <f t="shared" ca="1" si="77"/>
        <v>4.1509999999999998E-2</v>
      </c>
      <c r="X111">
        <f t="shared" ca="1" si="77"/>
        <v>4.1509999999999998E-2</v>
      </c>
      <c r="Y111">
        <f t="shared" ca="1" si="77"/>
        <v>4.1509999999999998E-2</v>
      </c>
      <c r="Z111">
        <f t="shared" ca="1" si="77"/>
        <v>4.1509999999999998E-2</v>
      </c>
      <c r="AA111">
        <f t="shared" ca="1" si="74"/>
        <v>4.1509999999999998E-2</v>
      </c>
      <c r="AB111">
        <f t="shared" ca="1" si="74"/>
        <v>4.1509999999999998E-2</v>
      </c>
      <c r="AC111">
        <f t="shared" ca="1" si="74"/>
        <v>4.1509999999999998E-2</v>
      </c>
      <c r="AD111">
        <f t="shared" ca="1" si="74"/>
        <v>4.1509999999999998E-2</v>
      </c>
      <c r="AE111">
        <f t="shared" ca="1" si="74"/>
        <v>4.1509999999999998E-2</v>
      </c>
      <c r="AF111">
        <f t="shared" ca="1" si="74"/>
        <v>4.1509999999999998E-2</v>
      </c>
      <c r="AG111">
        <f t="shared" ca="1" si="74"/>
        <v>4.1509999999999998E-2</v>
      </c>
      <c r="AH111">
        <f t="shared" ca="1" si="74"/>
        <v>4.1509999999999998E-2</v>
      </c>
      <c r="AI111">
        <f t="shared" ca="1" si="74"/>
        <v>4.1509999999999998E-2</v>
      </c>
      <c r="AJ111">
        <f t="shared" ca="1" si="78"/>
        <v>4.1509999999999998E-2</v>
      </c>
    </row>
    <row r="112" spans="1:36">
      <c r="A112">
        <f t="shared" ca="1" si="75"/>
        <v>3</v>
      </c>
      <c r="B112" t="s">
        <v>51</v>
      </c>
      <c r="C112" t="str">
        <f ca="1">IF(D112="",OFFSET(Demand!D$3,A112,0),C111)</f>
        <v>D2OTH</v>
      </c>
      <c r="D112" t="str" cm="1">
        <f t="array" aca="1" ref="D112" ca="1">IF(D111="",TS_DRC!$P$5,OFFSET(TS_DRC!P$5,RIGHT(D111,2),0,TRUE))</f>
        <v>TS26</v>
      </c>
      <c r="E112" t="str">
        <f t="shared" ca="1" si="76"/>
        <v>TS26</v>
      </c>
      <c r="F112">
        <f ca="1">SUMIF('[4]Res profile'!$Y$9:$Y$296,E112,'[4]Res profile'!$AE$9:$AE$296)</f>
        <v>4.3229999999999998E-2</v>
      </c>
      <c r="G112">
        <f t="shared" ca="1" si="72"/>
        <v>4.3229999999999998E-2</v>
      </c>
      <c r="H112">
        <f t="shared" ca="1" si="77"/>
        <v>4.3229999999999998E-2</v>
      </c>
      <c r="I112">
        <f t="shared" ca="1" si="77"/>
        <v>4.3229999999999998E-2</v>
      </c>
      <c r="J112">
        <f t="shared" ca="1" si="77"/>
        <v>4.3229999999999998E-2</v>
      </c>
      <c r="K112">
        <f t="shared" ca="1" si="77"/>
        <v>4.3229999999999998E-2</v>
      </c>
      <c r="L112">
        <f t="shared" ca="1" si="77"/>
        <v>4.3229999999999998E-2</v>
      </c>
      <c r="M112">
        <f t="shared" ca="1" si="77"/>
        <v>4.3229999999999998E-2</v>
      </c>
      <c r="N112">
        <f t="shared" ca="1" si="77"/>
        <v>4.3229999999999998E-2</v>
      </c>
      <c r="O112">
        <f t="shared" ca="1" si="77"/>
        <v>4.3229999999999998E-2</v>
      </c>
      <c r="P112">
        <f t="shared" ca="1" si="77"/>
        <v>4.3229999999999998E-2</v>
      </c>
      <c r="Q112">
        <f t="shared" ca="1" si="77"/>
        <v>4.3229999999999998E-2</v>
      </c>
      <c r="R112">
        <f t="shared" ca="1" si="77"/>
        <v>4.3229999999999998E-2</v>
      </c>
      <c r="S112">
        <f t="shared" ca="1" si="77"/>
        <v>4.3229999999999998E-2</v>
      </c>
      <c r="T112">
        <f t="shared" ca="1" si="77"/>
        <v>4.3229999999999998E-2</v>
      </c>
      <c r="U112">
        <f t="shared" ca="1" si="77"/>
        <v>4.3229999999999998E-2</v>
      </c>
      <c r="V112">
        <f t="shared" ca="1" si="77"/>
        <v>4.3229999999999998E-2</v>
      </c>
      <c r="W112">
        <f t="shared" ca="1" si="77"/>
        <v>4.3229999999999998E-2</v>
      </c>
      <c r="X112">
        <f t="shared" ca="1" si="77"/>
        <v>4.3229999999999998E-2</v>
      </c>
      <c r="Y112">
        <f t="shared" ca="1" si="77"/>
        <v>4.3229999999999998E-2</v>
      </c>
      <c r="Z112">
        <f t="shared" ca="1" si="77"/>
        <v>4.3229999999999998E-2</v>
      </c>
      <c r="AA112">
        <f t="shared" ca="1" si="74"/>
        <v>4.3229999999999998E-2</v>
      </c>
      <c r="AB112">
        <f t="shared" ca="1" si="74"/>
        <v>4.3229999999999998E-2</v>
      </c>
      <c r="AC112">
        <f t="shared" ca="1" si="74"/>
        <v>4.3229999999999998E-2</v>
      </c>
      <c r="AD112">
        <f t="shared" ca="1" si="74"/>
        <v>4.3229999999999998E-2</v>
      </c>
      <c r="AE112">
        <f t="shared" ca="1" si="74"/>
        <v>4.3229999999999998E-2</v>
      </c>
      <c r="AF112">
        <f t="shared" ca="1" si="74"/>
        <v>4.3229999999999998E-2</v>
      </c>
      <c r="AG112">
        <f t="shared" ca="1" si="74"/>
        <v>4.3229999999999998E-2</v>
      </c>
      <c r="AH112">
        <f t="shared" ca="1" si="74"/>
        <v>4.3229999999999998E-2</v>
      </c>
      <c r="AI112">
        <f t="shared" ca="1" si="74"/>
        <v>4.3229999999999998E-2</v>
      </c>
      <c r="AJ112">
        <f t="shared" ca="1" si="78"/>
        <v>4.3229999999999998E-2</v>
      </c>
    </row>
    <row r="113" spans="1:36">
      <c r="A113">
        <f t="shared" ca="1" si="75"/>
        <v>3</v>
      </c>
      <c r="B113" t="s">
        <v>51</v>
      </c>
      <c r="C113" t="str">
        <f ca="1">IF(D113="",OFFSET(Demand!D$3,A113,0),C112)</f>
        <v>D2OTH</v>
      </c>
      <c r="D113" t="str" cm="1">
        <f t="array" aca="1" ref="D113" ca="1">IF(D112="",TS_DRC!$P$5,OFFSET(TS_DRC!P$5,RIGHT(D112,2),0,TRUE))</f>
        <v>TS27</v>
      </c>
      <c r="E113" t="str">
        <f t="shared" ca="1" si="76"/>
        <v>TS27</v>
      </c>
      <c r="F113">
        <f ca="1">SUMIF('[4]Res profile'!$Y$9:$Y$296,E113,'[4]Res profile'!$AE$9:$AE$296)</f>
        <v>2.2530000000000001E-2</v>
      </c>
      <c r="G113">
        <f t="shared" ca="1" si="72"/>
        <v>2.2530000000000001E-2</v>
      </c>
      <c r="H113">
        <f t="shared" ca="1" si="77"/>
        <v>2.2530000000000001E-2</v>
      </c>
      <c r="I113">
        <f t="shared" ca="1" si="77"/>
        <v>2.2530000000000001E-2</v>
      </c>
      <c r="J113">
        <f t="shared" ca="1" si="77"/>
        <v>2.2530000000000001E-2</v>
      </c>
      <c r="K113">
        <f t="shared" ca="1" si="77"/>
        <v>2.2530000000000001E-2</v>
      </c>
      <c r="L113">
        <f t="shared" ca="1" si="77"/>
        <v>2.2530000000000001E-2</v>
      </c>
      <c r="M113">
        <f t="shared" ca="1" si="77"/>
        <v>2.2530000000000001E-2</v>
      </c>
      <c r="N113">
        <f t="shared" ca="1" si="77"/>
        <v>2.2530000000000001E-2</v>
      </c>
      <c r="O113">
        <f t="shared" ca="1" si="77"/>
        <v>2.2530000000000001E-2</v>
      </c>
      <c r="P113">
        <f t="shared" ca="1" si="77"/>
        <v>2.2530000000000001E-2</v>
      </c>
      <c r="Q113">
        <f t="shared" ca="1" si="77"/>
        <v>2.2530000000000001E-2</v>
      </c>
      <c r="R113">
        <f t="shared" ca="1" si="77"/>
        <v>2.2530000000000001E-2</v>
      </c>
      <c r="S113">
        <f t="shared" ca="1" si="77"/>
        <v>2.2530000000000001E-2</v>
      </c>
      <c r="T113">
        <f t="shared" ca="1" si="77"/>
        <v>2.2530000000000001E-2</v>
      </c>
      <c r="U113">
        <f t="shared" ca="1" si="77"/>
        <v>2.2530000000000001E-2</v>
      </c>
      <c r="V113">
        <f t="shared" ca="1" si="77"/>
        <v>2.2530000000000001E-2</v>
      </c>
      <c r="W113">
        <f t="shared" ca="1" si="77"/>
        <v>2.2530000000000001E-2</v>
      </c>
      <c r="X113">
        <f t="shared" ca="1" si="77"/>
        <v>2.2530000000000001E-2</v>
      </c>
      <c r="Y113">
        <f t="shared" ca="1" si="77"/>
        <v>2.2530000000000001E-2</v>
      </c>
      <c r="Z113">
        <f t="shared" ca="1" si="77"/>
        <v>2.2530000000000001E-2</v>
      </c>
      <c r="AA113">
        <f t="shared" ca="1" si="74"/>
        <v>2.2530000000000001E-2</v>
      </c>
      <c r="AB113">
        <f t="shared" ca="1" si="74"/>
        <v>2.2530000000000001E-2</v>
      </c>
      <c r="AC113">
        <f t="shared" ca="1" si="74"/>
        <v>2.2530000000000001E-2</v>
      </c>
      <c r="AD113">
        <f t="shared" ca="1" si="74"/>
        <v>2.2530000000000001E-2</v>
      </c>
      <c r="AE113">
        <f t="shared" ca="1" si="74"/>
        <v>2.2530000000000001E-2</v>
      </c>
      <c r="AF113">
        <f t="shared" ca="1" si="74"/>
        <v>2.2530000000000001E-2</v>
      </c>
      <c r="AG113">
        <f t="shared" ca="1" si="74"/>
        <v>2.2530000000000001E-2</v>
      </c>
      <c r="AH113">
        <f t="shared" ca="1" si="74"/>
        <v>2.2530000000000001E-2</v>
      </c>
      <c r="AI113">
        <f t="shared" ca="1" si="74"/>
        <v>2.2530000000000001E-2</v>
      </c>
      <c r="AJ113">
        <f t="shared" ca="1" si="78"/>
        <v>2.2530000000000001E-2</v>
      </c>
    </row>
    <row r="114" spans="1:36">
      <c r="A114">
        <f t="shared" ca="1" si="75"/>
        <v>3</v>
      </c>
      <c r="B114" t="s">
        <v>51</v>
      </c>
      <c r="C114" t="str">
        <f ca="1">IF(D114="",OFFSET(Demand!D$3,A114,0),C113)</f>
        <v>D2OTH</v>
      </c>
      <c r="D114" t="str" cm="1">
        <f t="array" aca="1" ref="D114" ca="1">IF(D113="",TS_DRC!$P$5,OFFSET(TS_DRC!P$5,RIGHT(D113,2),0,TRUE))</f>
        <v>TS28</v>
      </c>
      <c r="E114" t="str">
        <f t="shared" ca="1" si="76"/>
        <v>TS28</v>
      </c>
      <c r="F114">
        <f ca="1">SUMIF('[4]Res profile'!$Y$9:$Y$296,E114,'[4]Res profile'!$AE$9:$AE$296)</f>
        <v>7.77E-3</v>
      </c>
      <c r="G114">
        <f t="shared" ca="1" si="72"/>
        <v>7.77E-3</v>
      </c>
      <c r="H114">
        <f t="shared" ca="1" si="77"/>
        <v>7.77E-3</v>
      </c>
      <c r="I114">
        <f t="shared" ca="1" si="77"/>
        <v>7.77E-3</v>
      </c>
      <c r="J114">
        <f t="shared" ca="1" si="77"/>
        <v>7.77E-3</v>
      </c>
      <c r="K114">
        <f t="shared" ca="1" si="77"/>
        <v>7.77E-3</v>
      </c>
      <c r="L114">
        <f t="shared" ca="1" si="77"/>
        <v>7.77E-3</v>
      </c>
      <c r="M114">
        <f t="shared" ca="1" si="77"/>
        <v>7.77E-3</v>
      </c>
      <c r="N114">
        <f t="shared" ca="1" si="77"/>
        <v>7.77E-3</v>
      </c>
      <c r="O114">
        <f t="shared" ca="1" si="77"/>
        <v>7.77E-3</v>
      </c>
      <c r="P114">
        <f t="shared" ca="1" si="77"/>
        <v>7.77E-3</v>
      </c>
      <c r="Q114">
        <f t="shared" ca="1" si="77"/>
        <v>7.77E-3</v>
      </c>
      <c r="R114">
        <f t="shared" ca="1" si="77"/>
        <v>7.77E-3</v>
      </c>
      <c r="S114">
        <f t="shared" ca="1" si="77"/>
        <v>7.77E-3</v>
      </c>
      <c r="T114">
        <f t="shared" ca="1" si="77"/>
        <v>7.77E-3</v>
      </c>
      <c r="U114">
        <f t="shared" ca="1" si="77"/>
        <v>7.77E-3</v>
      </c>
      <c r="V114">
        <f t="shared" ca="1" si="77"/>
        <v>7.77E-3</v>
      </c>
      <c r="W114">
        <f t="shared" ca="1" si="77"/>
        <v>7.77E-3</v>
      </c>
      <c r="X114">
        <f t="shared" ca="1" si="77"/>
        <v>7.77E-3</v>
      </c>
      <c r="Y114">
        <f t="shared" ca="1" si="77"/>
        <v>7.77E-3</v>
      </c>
      <c r="Z114">
        <f t="shared" ca="1" si="77"/>
        <v>7.77E-3</v>
      </c>
      <c r="AA114">
        <f t="shared" ca="1" si="74"/>
        <v>7.77E-3</v>
      </c>
      <c r="AB114">
        <f t="shared" ca="1" si="74"/>
        <v>7.77E-3</v>
      </c>
      <c r="AC114">
        <f t="shared" ca="1" si="74"/>
        <v>7.77E-3</v>
      </c>
      <c r="AD114">
        <f t="shared" ca="1" si="74"/>
        <v>7.77E-3</v>
      </c>
      <c r="AE114">
        <f t="shared" ca="1" si="74"/>
        <v>7.77E-3</v>
      </c>
      <c r="AF114">
        <f t="shared" ca="1" si="74"/>
        <v>7.77E-3</v>
      </c>
      <c r="AG114">
        <f t="shared" ca="1" si="74"/>
        <v>7.77E-3</v>
      </c>
      <c r="AH114">
        <f t="shared" ca="1" si="74"/>
        <v>7.77E-3</v>
      </c>
      <c r="AI114">
        <f t="shared" ca="1" si="74"/>
        <v>7.77E-3</v>
      </c>
      <c r="AJ114">
        <f t="shared" ca="1" si="78"/>
        <v>7.77E-3</v>
      </c>
    </row>
    <row r="115" spans="1:36">
      <c r="A115">
        <f t="shared" ca="1" si="75"/>
        <v>3</v>
      </c>
      <c r="B115" t="s">
        <v>51</v>
      </c>
      <c r="C115" t="str">
        <f ca="1">IF(D115="",OFFSET(Demand!D$3,A115,0),C114)</f>
        <v>D2OTH</v>
      </c>
      <c r="D115" t="str" cm="1">
        <f t="array" aca="1" ref="D115" ca="1">IF(D114="",TS_DRC!$P$5,OFFSET(TS_DRC!P$5,RIGHT(D114,2),0,TRUE))</f>
        <v>TS29</v>
      </c>
      <c r="E115" t="str">
        <f t="shared" ca="1" si="76"/>
        <v>TS29</v>
      </c>
      <c r="F115">
        <f ca="1">SUMIF('[4]Res profile'!$Y$9:$Y$296,E115,'[4]Res profile'!$AE$9:$AE$296)</f>
        <v>5.6800000000000002E-3</v>
      </c>
      <c r="G115">
        <f t="shared" ca="1" si="72"/>
        <v>5.6800000000000002E-3</v>
      </c>
      <c r="H115">
        <f t="shared" ca="1" si="77"/>
        <v>5.6800000000000002E-3</v>
      </c>
      <c r="I115">
        <f t="shared" ca="1" si="77"/>
        <v>5.6800000000000002E-3</v>
      </c>
      <c r="J115">
        <f t="shared" ca="1" si="77"/>
        <v>5.6800000000000002E-3</v>
      </c>
      <c r="K115">
        <f t="shared" ca="1" si="77"/>
        <v>5.6800000000000002E-3</v>
      </c>
      <c r="L115">
        <f t="shared" ca="1" si="77"/>
        <v>5.6800000000000002E-3</v>
      </c>
      <c r="M115">
        <f t="shared" ca="1" si="77"/>
        <v>5.6800000000000002E-3</v>
      </c>
      <c r="N115">
        <f t="shared" ca="1" si="77"/>
        <v>5.6800000000000002E-3</v>
      </c>
      <c r="O115">
        <f t="shared" ca="1" si="77"/>
        <v>5.6800000000000002E-3</v>
      </c>
      <c r="P115">
        <f t="shared" ca="1" si="77"/>
        <v>5.6800000000000002E-3</v>
      </c>
      <c r="Q115">
        <f t="shared" ca="1" si="77"/>
        <v>5.6800000000000002E-3</v>
      </c>
      <c r="R115">
        <f t="shared" ca="1" si="77"/>
        <v>5.6800000000000002E-3</v>
      </c>
      <c r="S115">
        <f t="shared" ca="1" si="77"/>
        <v>5.6800000000000002E-3</v>
      </c>
      <c r="T115">
        <f t="shared" ca="1" si="77"/>
        <v>5.6800000000000002E-3</v>
      </c>
      <c r="U115">
        <f t="shared" ca="1" si="77"/>
        <v>5.6800000000000002E-3</v>
      </c>
      <c r="V115">
        <f t="shared" ca="1" si="77"/>
        <v>5.6800000000000002E-3</v>
      </c>
      <c r="W115">
        <f t="shared" ca="1" si="77"/>
        <v>5.6800000000000002E-3</v>
      </c>
      <c r="X115">
        <f t="shared" ref="H115:AD126" ca="1" si="79">W115</f>
        <v>5.6800000000000002E-3</v>
      </c>
      <c r="Y115">
        <f t="shared" ca="1" si="79"/>
        <v>5.6800000000000002E-3</v>
      </c>
      <c r="Z115">
        <f t="shared" ca="1" si="79"/>
        <v>5.6800000000000002E-3</v>
      </c>
      <c r="AA115">
        <f t="shared" ca="1" si="79"/>
        <v>5.6800000000000002E-3</v>
      </c>
      <c r="AB115">
        <f t="shared" ca="1" si="79"/>
        <v>5.6800000000000002E-3</v>
      </c>
      <c r="AC115">
        <f t="shared" ca="1" si="79"/>
        <v>5.6800000000000002E-3</v>
      </c>
      <c r="AD115">
        <f t="shared" ca="1" si="79"/>
        <v>5.6800000000000002E-3</v>
      </c>
      <c r="AE115">
        <f t="shared" ref="AE115:AI126" ca="1" si="80">AD115</f>
        <v>5.6800000000000002E-3</v>
      </c>
      <c r="AF115">
        <f t="shared" ca="1" si="80"/>
        <v>5.6800000000000002E-3</v>
      </c>
      <c r="AG115">
        <f t="shared" ca="1" si="80"/>
        <v>5.6800000000000002E-3</v>
      </c>
      <c r="AH115">
        <f t="shared" ca="1" si="80"/>
        <v>5.6800000000000002E-3</v>
      </c>
      <c r="AI115">
        <f t="shared" ca="1" si="80"/>
        <v>5.6800000000000002E-3</v>
      </c>
      <c r="AJ115">
        <f t="shared" ca="1" si="78"/>
        <v>5.6800000000000002E-3</v>
      </c>
    </row>
    <row r="116" spans="1:36">
      <c r="A116">
        <f t="shared" ca="1" si="75"/>
        <v>3</v>
      </c>
      <c r="B116" t="s">
        <v>51</v>
      </c>
      <c r="C116" t="str">
        <f ca="1">IF(D116="",OFFSET(Demand!D$3,A116,0),C115)</f>
        <v>D2OTH</v>
      </c>
      <c r="D116" t="str" cm="1">
        <f t="array" aca="1" ref="D116" ca="1">IF(D115="",TS_DRC!$P$5,OFFSET(TS_DRC!P$5,RIGHT(D115,2),0,TRUE))</f>
        <v>TS30</v>
      </c>
      <c r="E116" t="str">
        <f t="shared" ca="1" si="76"/>
        <v>TS30</v>
      </c>
      <c r="F116">
        <f ca="1">SUMIF('[4]Res profile'!$Y$9:$Y$296,E116,'[4]Res profile'!$AE$9:$AE$296)</f>
        <v>3.0300000000000001E-3</v>
      </c>
      <c r="G116">
        <f t="shared" ca="1" si="72"/>
        <v>3.0300000000000001E-3</v>
      </c>
      <c r="H116">
        <f t="shared" ca="1" si="79"/>
        <v>3.0300000000000001E-3</v>
      </c>
      <c r="I116">
        <f t="shared" ca="1" si="79"/>
        <v>3.0300000000000001E-3</v>
      </c>
      <c r="J116">
        <f t="shared" ca="1" si="79"/>
        <v>3.0300000000000001E-3</v>
      </c>
      <c r="K116">
        <f t="shared" ca="1" si="79"/>
        <v>3.0300000000000001E-3</v>
      </c>
      <c r="L116">
        <f t="shared" ca="1" si="79"/>
        <v>3.0300000000000001E-3</v>
      </c>
      <c r="M116">
        <f t="shared" ca="1" si="79"/>
        <v>3.0300000000000001E-3</v>
      </c>
      <c r="N116">
        <f t="shared" ca="1" si="79"/>
        <v>3.0300000000000001E-3</v>
      </c>
      <c r="O116">
        <f t="shared" ca="1" si="79"/>
        <v>3.0300000000000001E-3</v>
      </c>
      <c r="P116">
        <f t="shared" ca="1" si="79"/>
        <v>3.0300000000000001E-3</v>
      </c>
      <c r="Q116">
        <f t="shared" ca="1" si="79"/>
        <v>3.0300000000000001E-3</v>
      </c>
      <c r="R116">
        <f t="shared" ca="1" si="79"/>
        <v>3.0300000000000001E-3</v>
      </c>
      <c r="S116">
        <f t="shared" ca="1" si="79"/>
        <v>3.0300000000000001E-3</v>
      </c>
      <c r="T116">
        <f t="shared" ca="1" si="79"/>
        <v>3.0300000000000001E-3</v>
      </c>
      <c r="U116">
        <f t="shared" ca="1" si="79"/>
        <v>3.0300000000000001E-3</v>
      </c>
      <c r="V116">
        <f t="shared" ca="1" si="79"/>
        <v>3.0300000000000001E-3</v>
      </c>
      <c r="W116">
        <f t="shared" ca="1" si="79"/>
        <v>3.0300000000000001E-3</v>
      </c>
      <c r="X116">
        <f t="shared" ca="1" si="79"/>
        <v>3.0300000000000001E-3</v>
      </c>
      <c r="Y116">
        <f t="shared" ca="1" si="79"/>
        <v>3.0300000000000001E-3</v>
      </c>
      <c r="Z116">
        <f t="shared" ca="1" si="79"/>
        <v>3.0300000000000001E-3</v>
      </c>
      <c r="AA116">
        <f t="shared" ca="1" si="79"/>
        <v>3.0300000000000001E-3</v>
      </c>
      <c r="AB116">
        <f t="shared" ca="1" si="79"/>
        <v>3.0300000000000001E-3</v>
      </c>
      <c r="AC116">
        <f t="shared" ca="1" si="79"/>
        <v>3.0300000000000001E-3</v>
      </c>
      <c r="AD116">
        <f t="shared" ca="1" si="79"/>
        <v>3.0300000000000001E-3</v>
      </c>
      <c r="AE116">
        <f t="shared" ca="1" si="80"/>
        <v>3.0300000000000001E-3</v>
      </c>
      <c r="AF116">
        <f t="shared" ca="1" si="80"/>
        <v>3.0300000000000001E-3</v>
      </c>
      <c r="AG116">
        <f t="shared" ca="1" si="80"/>
        <v>3.0300000000000001E-3</v>
      </c>
      <c r="AH116">
        <f t="shared" ca="1" si="80"/>
        <v>3.0300000000000001E-3</v>
      </c>
      <c r="AI116">
        <f t="shared" ca="1" si="80"/>
        <v>3.0300000000000001E-3</v>
      </c>
      <c r="AJ116">
        <f t="shared" ca="1" si="78"/>
        <v>3.0300000000000001E-3</v>
      </c>
    </row>
    <row r="117" spans="1:36">
      <c r="A117">
        <f t="shared" ca="1" si="75"/>
        <v>3</v>
      </c>
      <c r="B117" t="s">
        <v>51</v>
      </c>
      <c r="C117" t="str">
        <f ca="1">IF(D117="",OFFSET(Demand!D$3,A117,0),C116)</f>
        <v>D2OTH</v>
      </c>
      <c r="D117" t="str" cm="1">
        <f t="array" aca="1" ref="D117" ca="1">IF(D116="",TS_DRC!$P$5,OFFSET(TS_DRC!P$5,RIGHT(D116,2),0,TRUE))</f>
        <v>TS31</v>
      </c>
      <c r="E117" t="str">
        <f t="shared" ca="1" si="76"/>
        <v>TS31</v>
      </c>
      <c r="F117">
        <f ca="1">SUMIF('[4]Res profile'!$Y$9:$Y$296,E117,'[4]Res profile'!$AE$9:$AE$296)</f>
        <v>1.8069999999999999E-2</v>
      </c>
      <c r="G117">
        <f t="shared" ca="1" si="72"/>
        <v>1.8069999999999999E-2</v>
      </c>
      <c r="H117">
        <f t="shared" ca="1" si="79"/>
        <v>1.8069999999999999E-2</v>
      </c>
      <c r="I117">
        <f t="shared" ca="1" si="79"/>
        <v>1.8069999999999999E-2</v>
      </c>
      <c r="J117">
        <f t="shared" ca="1" si="79"/>
        <v>1.8069999999999999E-2</v>
      </c>
      <c r="K117">
        <f t="shared" ca="1" si="79"/>
        <v>1.8069999999999999E-2</v>
      </c>
      <c r="L117">
        <f t="shared" ca="1" si="79"/>
        <v>1.8069999999999999E-2</v>
      </c>
      <c r="M117">
        <f t="shared" ca="1" si="79"/>
        <v>1.8069999999999999E-2</v>
      </c>
      <c r="N117">
        <f t="shared" ca="1" si="79"/>
        <v>1.8069999999999999E-2</v>
      </c>
      <c r="O117">
        <f t="shared" ca="1" si="79"/>
        <v>1.8069999999999999E-2</v>
      </c>
      <c r="P117">
        <f t="shared" ca="1" si="79"/>
        <v>1.8069999999999999E-2</v>
      </c>
      <c r="Q117">
        <f t="shared" ca="1" si="79"/>
        <v>1.8069999999999999E-2</v>
      </c>
      <c r="R117">
        <f t="shared" ca="1" si="79"/>
        <v>1.8069999999999999E-2</v>
      </c>
      <c r="S117">
        <f t="shared" ca="1" si="79"/>
        <v>1.8069999999999999E-2</v>
      </c>
      <c r="T117">
        <f t="shared" ca="1" si="79"/>
        <v>1.8069999999999999E-2</v>
      </c>
      <c r="U117">
        <f t="shared" ca="1" si="79"/>
        <v>1.8069999999999999E-2</v>
      </c>
      <c r="V117">
        <f t="shared" ca="1" si="79"/>
        <v>1.8069999999999999E-2</v>
      </c>
      <c r="W117">
        <f t="shared" ca="1" si="79"/>
        <v>1.8069999999999999E-2</v>
      </c>
      <c r="X117">
        <f t="shared" ca="1" si="79"/>
        <v>1.8069999999999999E-2</v>
      </c>
      <c r="Y117">
        <f t="shared" ca="1" si="79"/>
        <v>1.8069999999999999E-2</v>
      </c>
      <c r="Z117">
        <f t="shared" ca="1" si="79"/>
        <v>1.8069999999999999E-2</v>
      </c>
      <c r="AA117">
        <f t="shared" ca="1" si="79"/>
        <v>1.8069999999999999E-2</v>
      </c>
      <c r="AB117">
        <f t="shared" ca="1" si="79"/>
        <v>1.8069999999999999E-2</v>
      </c>
      <c r="AC117">
        <f t="shared" ca="1" si="79"/>
        <v>1.8069999999999999E-2</v>
      </c>
      <c r="AD117">
        <f t="shared" ca="1" si="79"/>
        <v>1.8069999999999999E-2</v>
      </c>
      <c r="AE117">
        <f t="shared" ca="1" si="80"/>
        <v>1.8069999999999999E-2</v>
      </c>
      <c r="AF117">
        <f t="shared" ca="1" si="80"/>
        <v>1.8069999999999999E-2</v>
      </c>
      <c r="AG117">
        <f t="shared" ca="1" si="80"/>
        <v>1.8069999999999999E-2</v>
      </c>
      <c r="AH117">
        <f t="shared" ca="1" si="80"/>
        <v>1.8069999999999999E-2</v>
      </c>
      <c r="AI117">
        <f t="shared" ca="1" si="80"/>
        <v>1.8069999999999999E-2</v>
      </c>
      <c r="AJ117">
        <f t="shared" ca="1" si="78"/>
        <v>1.8069999999999999E-2</v>
      </c>
    </row>
    <row r="118" spans="1:36">
      <c r="A118">
        <f t="shared" ca="1" si="75"/>
        <v>3</v>
      </c>
      <c r="B118" t="s">
        <v>51</v>
      </c>
      <c r="C118" t="str">
        <f ca="1">IF(D118="",OFFSET(Demand!D$3,A118,0),C117)</f>
        <v>D2OTH</v>
      </c>
      <c r="D118" t="str" cm="1">
        <f t="array" aca="1" ref="D118" ca="1">IF(D117="",TS_DRC!$P$5,OFFSET(TS_DRC!P$5,RIGHT(D117,2),0,TRUE))</f>
        <v>TS32</v>
      </c>
      <c r="E118" t="str">
        <f t="shared" ca="1" si="76"/>
        <v>TS32</v>
      </c>
      <c r="F118">
        <f ca="1">SUMIF('[4]Res profile'!$Y$9:$Y$296,E118,'[4]Res profile'!$AE$9:$AE$296)</f>
        <v>2.9080000000000002E-2</v>
      </c>
      <c r="G118">
        <f t="shared" ca="1" si="72"/>
        <v>2.9080000000000002E-2</v>
      </c>
      <c r="H118">
        <f t="shared" ca="1" si="79"/>
        <v>2.9080000000000002E-2</v>
      </c>
      <c r="I118">
        <f t="shared" ca="1" si="79"/>
        <v>2.9080000000000002E-2</v>
      </c>
      <c r="J118">
        <f t="shared" ca="1" si="79"/>
        <v>2.9080000000000002E-2</v>
      </c>
      <c r="K118">
        <f t="shared" ca="1" si="79"/>
        <v>2.9080000000000002E-2</v>
      </c>
      <c r="L118">
        <f t="shared" ca="1" si="79"/>
        <v>2.9080000000000002E-2</v>
      </c>
      <c r="M118">
        <f t="shared" ca="1" si="79"/>
        <v>2.9080000000000002E-2</v>
      </c>
      <c r="N118">
        <f t="shared" ca="1" si="79"/>
        <v>2.9080000000000002E-2</v>
      </c>
      <c r="O118">
        <f t="shared" ca="1" si="79"/>
        <v>2.9080000000000002E-2</v>
      </c>
      <c r="P118">
        <f t="shared" ca="1" si="79"/>
        <v>2.9080000000000002E-2</v>
      </c>
      <c r="Q118">
        <f t="shared" ca="1" si="79"/>
        <v>2.9080000000000002E-2</v>
      </c>
      <c r="R118">
        <f t="shared" ca="1" si="79"/>
        <v>2.9080000000000002E-2</v>
      </c>
      <c r="S118">
        <f t="shared" ca="1" si="79"/>
        <v>2.9080000000000002E-2</v>
      </c>
      <c r="T118">
        <f t="shared" ca="1" si="79"/>
        <v>2.9080000000000002E-2</v>
      </c>
      <c r="U118">
        <f t="shared" ca="1" si="79"/>
        <v>2.9080000000000002E-2</v>
      </c>
      <c r="V118">
        <f t="shared" ca="1" si="79"/>
        <v>2.9080000000000002E-2</v>
      </c>
      <c r="W118">
        <f t="shared" ca="1" si="79"/>
        <v>2.9080000000000002E-2</v>
      </c>
      <c r="X118">
        <f t="shared" ca="1" si="79"/>
        <v>2.9080000000000002E-2</v>
      </c>
      <c r="Y118">
        <f t="shared" ca="1" si="79"/>
        <v>2.9080000000000002E-2</v>
      </c>
      <c r="Z118">
        <f t="shared" ca="1" si="79"/>
        <v>2.9080000000000002E-2</v>
      </c>
      <c r="AA118">
        <f t="shared" ca="1" si="79"/>
        <v>2.9080000000000002E-2</v>
      </c>
      <c r="AB118">
        <f t="shared" ca="1" si="79"/>
        <v>2.9080000000000002E-2</v>
      </c>
      <c r="AC118">
        <f t="shared" ca="1" si="79"/>
        <v>2.9080000000000002E-2</v>
      </c>
      <c r="AD118">
        <f t="shared" ca="1" si="79"/>
        <v>2.9080000000000002E-2</v>
      </c>
      <c r="AE118">
        <f t="shared" ca="1" si="80"/>
        <v>2.9080000000000002E-2</v>
      </c>
      <c r="AF118">
        <f t="shared" ca="1" si="80"/>
        <v>2.9080000000000002E-2</v>
      </c>
      <c r="AG118">
        <f t="shared" ca="1" si="80"/>
        <v>2.9080000000000002E-2</v>
      </c>
      <c r="AH118">
        <f t="shared" ca="1" si="80"/>
        <v>2.9080000000000002E-2</v>
      </c>
      <c r="AI118">
        <f t="shared" ca="1" si="80"/>
        <v>2.9080000000000002E-2</v>
      </c>
      <c r="AJ118">
        <f t="shared" ca="1" si="78"/>
        <v>2.9080000000000002E-2</v>
      </c>
    </row>
    <row r="119" spans="1:36">
      <c r="A119">
        <f t="shared" ca="1" si="75"/>
        <v>3</v>
      </c>
      <c r="B119" t="s">
        <v>51</v>
      </c>
      <c r="C119" t="str">
        <f ca="1">IF(D119="",OFFSET(Demand!D$3,A119,0),C118)</f>
        <v>D2OTH</v>
      </c>
      <c r="D119" t="str" cm="1">
        <f t="array" aca="1" ref="D119" ca="1">IF(D118="",TS_DRC!$P$5,OFFSET(TS_DRC!P$5,RIGHT(D118,2),0,TRUE))</f>
        <v>TS33</v>
      </c>
      <c r="E119" t="str">
        <f t="shared" ca="1" si="76"/>
        <v>TS33</v>
      </c>
      <c r="F119">
        <f ca="1">SUMIF('[4]Res profile'!$Y$9:$Y$296,E119,'[4]Res profile'!$AE$9:$AE$296)</f>
        <v>3.9149999999999997E-2</v>
      </c>
      <c r="G119">
        <f t="shared" ca="1" si="72"/>
        <v>3.9149999999999997E-2</v>
      </c>
      <c r="H119">
        <f t="shared" ca="1" si="79"/>
        <v>3.9149999999999997E-2</v>
      </c>
      <c r="I119">
        <f t="shared" ca="1" si="79"/>
        <v>3.9149999999999997E-2</v>
      </c>
      <c r="J119">
        <f t="shared" ca="1" si="79"/>
        <v>3.9149999999999997E-2</v>
      </c>
      <c r="K119">
        <f t="shared" ca="1" si="79"/>
        <v>3.9149999999999997E-2</v>
      </c>
      <c r="L119">
        <f t="shared" ca="1" si="79"/>
        <v>3.9149999999999997E-2</v>
      </c>
      <c r="M119">
        <f t="shared" ca="1" si="79"/>
        <v>3.9149999999999997E-2</v>
      </c>
      <c r="N119">
        <f t="shared" ca="1" si="79"/>
        <v>3.9149999999999997E-2</v>
      </c>
      <c r="O119">
        <f t="shared" ca="1" si="79"/>
        <v>3.9149999999999997E-2</v>
      </c>
      <c r="P119">
        <f t="shared" ca="1" si="79"/>
        <v>3.9149999999999997E-2</v>
      </c>
      <c r="Q119">
        <f t="shared" ca="1" si="79"/>
        <v>3.9149999999999997E-2</v>
      </c>
      <c r="R119">
        <f t="shared" ca="1" si="79"/>
        <v>3.9149999999999997E-2</v>
      </c>
      <c r="S119">
        <f t="shared" ca="1" si="79"/>
        <v>3.9149999999999997E-2</v>
      </c>
      <c r="T119">
        <f t="shared" ca="1" si="79"/>
        <v>3.9149999999999997E-2</v>
      </c>
      <c r="U119">
        <f t="shared" ca="1" si="79"/>
        <v>3.9149999999999997E-2</v>
      </c>
      <c r="V119">
        <f t="shared" ca="1" si="79"/>
        <v>3.9149999999999997E-2</v>
      </c>
      <c r="W119">
        <f t="shared" ca="1" si="79"/>
        <v>3.9149999999999997E-2</v>
      </c>
      <c r="X119">
        <f t="shared" ca="1" si="79"/>
        <v>3.9149999999999997E-2</v>
      </c>
      <c r="Y119">
        <f t="shared" ca="1" si="79"/>
        <v>3.9149999999999997E-2</v>
      </c>
      <c r="Z119">
        <f t="shared" ca="1" si="79"/>
        <v>3.9149999999999997E-2</v>
      </c>
      <c r="AA119">
        <f t="shared" ca="1" si="79"/>
        <v>3.9149999999999997E-2</v>
      </c>
      <c r="AB119">
        <f t="shared" ca="1" si="79"/>
        <v>3.9149999999999997E-2</v>
      </c>
      <c r="AC119">
        <f t="shared" ca="1" si="79"/>
        <v>3.9149999999999997E-2</v>
      </c>
      <c r="AD119">
        <f t="shared" ca="1" si="79"/>
        <v>3.9149999999999997E-2</v>
      </c>
      <c r="AE119">
        <f t="shared" ca="1" si="80"/>
        <v>3.9149999999999997E-2</v>
      </c>
      <c r="AF119">
        <f t="shared" ca="1" si="80"/>
        <v>3.9149999999999997E-2</v>
      </c>
      <c r="AG119">
        <f t="shared" ca="1" si="80"/>
        <v>3.9149999999999997E-2</v>
      </c>
      <c r="AH119">
        <f t="shared" ca="1" si="80"/>
        <v>3.9149999999999997E-2</v>
      </c>
      <c r="AI119">
        <f t="shared" ca="1" si="80"/>
        <v>3.9149999999999997E-2</v>
      </c>
      <c r="AJ119">
        <f t="shared" ca="1" si="78"/>
        <v>3.9149999999999997E-2</v>
      </c>
    </row>
    <row r="120" spans="1:36">
      <c r="A120">
        <f t="shared" ca="1" si="75"/>
        <v>3</v>
      </c>
      <c r="B120" t="s">
        <v>51</v>
      </c>
      <c r="C120" t="str">
        <f ca="1">IF(D120="",OFFSET(Demand!D$3,A120,0),C119)</f>
        <v>D2OTH</v>
      </c>
      <c r="D120" t="str" cm="1">
        <f t="array" aca="1" ref="D120" ca="1">IF(D119="",TS_DRC!$P$5,OFFSET(TS_DRC!P$5,RIGHT(D119,2),0,TRUE))</f>
        <v>TS34</v>
      </c>
      <c r="E120" t="str">
        <f t="shared" ca="1" si="76"/>
        <v>TS34</v>
      </c>
      <c r="F120">
        <f ca="1">SUMIF('[4]Res profile'!$Y$9:$Y$296,E120,'[4]Res profile'!$AE$9:$AE$296)</f>
        <v>3.9199999999999999E-2</v>
      </c>
      <c r="G120">
        <f t="shared" ca="1" si="72"/>
        <v>3.9199999999999999E-2</v>
      </c>
      <c r="H120">
        <f t="shared" ca="1" si="79"/>
        <v>3.9199999999999999E-2</v>
      </c>
      <c r="I120">
        <f t="shared" ca="1" si="79"/>
        <v>3.9199999999999999E-2</v>
      </c>
      <c r="J120">
        <f t="shared" ca="1" si="79"/>
        <v>3.9199999999999999E-2</v>
      </c>
      <c r="K120">
        <f t="shared" ca="1" si="79"/>
        <v>3.9199999999999999E-2</v>
      </c>
      <c r="L120">
        <f t="shared" ca="1" si="79"/>
        <v>3.9199999999999999E-2</v>
      </c>
      <c r="M120">
        <f t="shared" ca="1" si="79"/>
        <v>3.9199999999999999E-2</v>
      </c>
      <c r="N120">
        <f t="shared" ca="1" si="79"/>
        <v>3.9199999999999999E-2</v>
      </c>
      <c r="O120">
        <f t="shared" ca="1" si="79"/>
        <v>3.9199999999999999E-2</v>
      </c>
      <c r="P120">
        <f t="shared" ca="1" si="79"/>
        <v>3.9199999999999999E-2</v>
      </c>
      <c r="Q120">
        <f t="shared" ca="1" si="79"/>
        <v>3.9199999999999999E-2</v>
      </c>
      <c r="R120">
        <f t="shared" ca="1" si="79"/>
        <v>3.9199999999999999E-2</v>
      </c>
      <c r="S120">
        <f t="shared" ca="1" si="79"/>
        <v>3.9199999999999999E-2</v>
      </c>
      <c r="T120">
        <f t="shared" ca="1" si="79"/>
        <v>3.9199999999999999E-2</v>
      </c>
      <c r="U120">
        <f t="shared" ca="1" si="79"/>
        <v>3.9199999999999999E-2</v>
      </c>
      <c r="V120">
        <f t="shared" ca="1" si="79"/>
        <v>3.9199999999999999E-2</v>
      </c>
      <c r="W120">
        <f t="shared" ca="1" si="79"/>
        <v>3.9199999999999999E-2</v>
      </c>
      <c r="X120">
        <f t="shared" ca="1" si="79"/>
        <v>3.9199999999999999E-2</v>
      </c>
      <c r="Y120">
        <f t="shared" ca="1" si="79"/>
        <v>3.9199999999999999E-2</v>
      </c>
      <c r="Z120">
        <f t="shared" ca="1" si="79"/>
        <v>3.9199999999999999E-2</v>
      </c>
      <c r="AA120">
        <f t="shared" ca="1" si="79"/>
        <v>3.9199999999999999E-2</v>
      </c>
      <c r="AB120">
        <f t="shared" ca="1" si="79"/>
        <v>3.9199999999999999E-2</v>
      </c>
      <c r="AC120">
        <f t="shared" ca="1" si="79"/>
        <v>3.9199999999999999E-2</v>
      </c>
      <c r="AD120">
        <f t="shared" ca="1" si="79"/>
        <v>3.9199999999999999E-2</v>
      </c>
      <c r="AE120">
        <f t="shared" ca="1" si="80"/>
        <v>3.9199999999999999E-2</v>
      </c>
      <c r="AF120">
        <f t="shared" ca="1" si="80"/>
        <v>3.9199999999999999E-2</v>
      </c>
      <c r="AG120">
        <f t="shared" ca="1" si="80"/>
        <v>3.9199999999999999E-2</v>
      </c>
      <c r="AH120">
        <f t="shared" ca="1" si="80"/>
        <v>3.9199999999999999E-2</v>
      </c>
      <c r="AI120">
        <f t="shared" ca="1" si="80"/>
        <v>3.9199999999999999E-2</v>
      </c>
      <c r="AJ120">
        <f t="shared" ca="1" si="78"/>
        <v>3.9199999999999999E-2</v>
      </c>
    </row>
    <row r="121" spans="1:36">
      <c r="A121">
        <f t="shared" ca="1" si="75"/>
        <v>3</v>
      </c>
      <c r="B121" t="s">
        <v>51</v>
      </c>
      <c r="C121" t="str">
        <f ca="1">IF(D121="",OFFSET(Demand!D$3,A121,0),C120)</f>
        <v>D2OTH</v>
      </c>
      <c r="D121" t="str" cm="1">
        <f t="array" aca="1" ref="D121" ca="1">IF(D120="",TS_DRC!$P$5,OFFSET(TS_DRC!P$5,RIGHT(D120,2),0,TRUE))</f>
        <v>TS35</v>
      </c>
      <c r="E121" t="str">
        <f t="shared" ca="1" si="76"/>
        <v>TS35</v>
      </c>
      <c r="F121">
        <f ca="1">SUMIF('[4]Res profile'!$Y$9:$Y$296,E121,'[4]Res profile'!$AE$9:$AE$296)</f>
        <v>4.0620000000000003E-2</v>
      </c>
      <c r="G121">
        <f t="shared" ca="1" si="72"/>
        <v>4.0620000000000003E-2</v>
      </c>
      <c r="H121">
        <f t="shared" ca="1" si="79"/>
        <v>4.0620000000000003E-2</v>
      </c>
      <c r="I121">
        <f t="shared" ca="1" si="79"/>
        <v>4.0620000000000003E-2</v>
      </c>
      <c r="J121">
        <f t="shared" ca="1" si="79"/>
        <v>4.0620000000000003E-2</v>
      </c>
      <c r="K121">
        <f t="shared" ca="1" si="79"/>
        <v>4.0620000000000003E-2</v>
      </c>
      <c r="L121">
        <f t="shared" ca="1" si="79"/>
        <v>4.0620000000000003E-2</v>
      </c>
      <c r="M121">
        <f t="shared" ca="1" si="79"/>
        <v>4.0620000000000003E-2</v>
      </c>
      <c r="N121">
        <f t="shared" ca="1" si="79"/>
        <v>4.0620000000000003E-2</v>
      </c>
      <c r="O121">
        <f t="shared" ca="1" si="79"/>
        <v>4.0620000000000003E-2</v>
      </c>
      <c r="P121">
        <f t="shared" ca="1" si="79"/>
        <v>4.0620000000000003E-2</v>
      </c>
      <c r="Q121">
        <f t="shared" ca="1" si="79"/>
        <v>4.0620000000000003E-2</v>
      </c>
      <c r="R121">
        <f t="shared" ca="1" si="79"/>
        <v>4.0620000000000003E-2</v>
      </c>
      <c r="S121">
        <f t="shared" ca="1" si="79"/>
        <v>4.0620000000000003E-2</v>
      </c>
      <c r="T121">
        <f t="shared" ca="1" si="79"/>
        <v>4.0620000000000003E-2</v>
      </c>
      <c r="U121">
        <f t="shared" ca="1" si="79"/>
        <v>4.0620000000000003E-2</v>
      </c>
      <c r="V121">
        <f t="shared" ca="1" si="79"/>
        <v>4.0620000000000003E-2</v>
      </c>
      <c r="W121">
        <f t="shared" ca="1" si="79"/>
        <v>4.0620000000000003E-2</v>
      </c>
      <c r="X121">
        <f t="shared" ca="1" si="79"/>
        <v>4.0620000000000003E-2</v>
      </c>
      <c r="Y121">
        <f t="shared" ca="1" si="79"/>
        <v>4.0620000000000003E-2</v>
      </c>
      <c r="Z121">
        <f t="shared" ca="1" si="79"/>
        <v>4.0620000000000003E-2</v>
      </c>
      <c r="AA121">
        <f t="shared" ca="1" si="79"/>
        <v>4.0620000000000003E-2</v>
      </c>
      <c r="AB121">
        <f t="shared" ca="1" si="79"/>
        <v>4.0620000000000003E-2</v>
      </c>
      <c r="AC121">
        <f t="shared" ca="1" si="79"/>
        <v>4.0620000000000003E-2</v>
      </c>
      <c r="AD121">
        <f t="shared" ca="1" si="79"/>
        <v>4.0620000000000003E-2</v>
      </c>
      <c r="AE121">
        <f t="shared" ca="1" si="80"/>
        <v>4.0620000000000003E-2</v>
      </c>
      <c r="AF121">
        <f t="shared" ca="1" si="80"/>
        <v>4.0620000000000003E-2</v>
      </c>
      <c r="AG121">
        <f t="shared" ca="1" si="80"/>
        <v>4.0620000000000003E-2</v>
      </c>
      <c r="AH121">
        <f t="shared" ca="1" si="80"/>
        <v>4.0620000000000003E-2</v>
      </c>
      <c r="AI121">
        <f t="shared" ca="1" si="80"/>
        <v>4.0620000000000003E-2</v>
      </c>
      <c r="AJ121">
        <f t="shared" ca="1" si="78"/>
        <v>4.0620000000000003E-2</v>
      </c>
    </row>
    <row r="122" spans="1:36">
      <c r="A122">
        <f t="shared" ca="1" si="75"/>
        <v>3</v>
      </c>
      <c r="B122" t="s">
        <v>51</v>
      </c>
      <c r="C122" t="str">
        <f ca="1">IF(D122="",OFFSET(Demand!D$3,A122,0),C121)</f>
        <v>D2OTH</v>
      </c>
      <c r="D122" t="str" cm="1">
        <f t="array" aca="1" ref="D122" ca="1">IF(D121="",TS_DRC!$P$5,OFFSET(TS_DRC!P$5,RIGHT(D121,2),0,TRUE))</f>
        <v>TS36</v>
      </c>
      <c r="E122" t="str">
        <f t="shared" ca="1" si="76"/>
        <v>TS36</v>
      </c>
      <c r="F122">
        <f ca="1">SUMIF('[4]Res profile'!$Y$9:$Y$296,E122,'[4]Res profile'!$AE$9:$AE$296)</f>
        <v>4.231E-2</v>
      </c>
      <c r="G122">
        <f t="shared" ca="1" si="72"/>
        <v>4.231E-2</v>
      </c>
      <c r="H122">
        <f t="shared" ca="1" si="79"/>
        <v>4.231E-2</v>
      </c>
      <c r="I122">
        <f t="shared" ca="1" si="79"/>
        <v>4.231E-2</v>
      </c>
      <c r="J122">
        <f t="shared" ca="1" si="79"/>
        <v>4.231E-2</v>
      </c>
      <c r="K122">
        <f t="shared" ca="1" si="79"/>
        <v>4.231E-2</v>
      </c>
      <c r="L122">
        <f t="shared" ca="1" si="79"/>
        <v>4.231E-2</v>
      </c>
      <c r="M122">
        <f t="shared" ca="1" si="79"/>
        <v>4.231E-2</v>
      </c>
      <c r="N122">
        <f t="shared" ca="1" si="79"/>
        <v>4.231E-2</v>
      </c>
      <c r="O122">
        <f t="shared" ca="1" si="79"/>
        <v>4.231E-2</v>
      </c>
      <c r="P122">
        <f t="shared" ca="1" si="79"/>
        <v>4.231E-2</v>
      </c>
      <c r="Q122">
        <f t="shared" ca="1" si="79"/>
        <v>4.231E-2</v>
      </c>
      <c r="R122">
        <f t="shared" ca="1" si="79"/>
        <v>4.231E-2</v>
      </c>
      <c r="S122">
        <f t="shared" ca="1" si="79"/>
        <v>4.231E-2</v>
      </c>
      <c r="T122">
        <f t="shared" ca="1" si="79"/>
        <v>4.231E-2</v>
      </c>
      <c r="U122">
        <f t="shared" ca="1" si="79"/>
        <v>4.231E-2</v>
      </c>
      <c r="V122">
        <f t="shared" ca="1" si="79"/>
        <v>4.231E-2</v>
      </c>
      <c r="W122">
        <f t="shared" ca="1" si="79"/>
        <v>4.231E-2</v>
      </c>
      <c r="X122">
        <f t="shared" ca="1" si="79"/>
        <v>4.231E-2</v>
      </c>
      <c r="Y122">
        <f t="shared" ca="1" si="79"/>
        <v>4.231E-2</v>
      </c>
      <c r="Z122">
        <f t="shared" ca="1" si="79"/>
        <v>4.231E-2</v>
      </c>
      <c r="AA122">
        <f t="shared" ca="1" si="79"/>
        <v>4.231E-2</v>
      </c>
      <c r="AB122">
        <f t="shared" ca="1" si="79"/>
        <v>4.231E-2</v>
      </c>
      <c r="AC122">
        <f t="shared" ca="1" si="79"/>
        <v>4.231E-2</v>
      </c>
      <c r="AD122">
        <f t="shared" ref="AD122:AD126" ca="1" si="81">AC122</f>
        <v>4.231E-2</v>
      </c>
      <c r="AE122">
        <f t="shared" ca="1" si="80"/>
        <v>4.231E-2</v>
      </c>
      <c r="AF122">
        <f t="shared" ca="1" si="80"/>
        <v>4.231E-2</v>
      </c>
      <c r="AG122">
        <f t="shared" ca="1" si="80"/>
        <v>4.231E-2</v>
      </c>
      <c r="AH122">
        <f t="shared" ca="1" si="80"/>
        <v>4.231E-2</v>
      </c>
      <c r="AI122">
        <f t="shared" ca="1" si="80"/>
        <v>4.231E-2</v>
      </c>
      <c r="AJ122">
        <f t="shared" ca="1" si="78"/>
        <v>4.231E-2</v>
      </c>
    </row>
    <row r="123" spans="1:36">
      <c r="A123">
        <f t="shared" ca="1" si="75"/>
        <v>3</v>
      </c>
      <c r="B123" t="s">
        <v>51</v>
      </c>
      <c r="C123" t="str">
        <f ca="1">IF(D123="",OFFSET(Demand!D$3,A123,0),C122)</f>
        <v>D2OTH</v>
      </c>
      <c r="D123" t="str" cm="1">
        <f t="array" aca="1" ref="D123" ca="1">IF(D122="",TS_DRC!$P$5,OFFSET(TS_DRC!P$5,RIGHT(D122,2),0,TRUE))</f>
        <v>TS37</v>
      </c>
      <c r="E123" t="str">
        <f t="shared" ca="1" si="76"/>
        <v>TS37</v>
      </c>
      <c r="F123">
        <f ca="1">SUMIF('[4]Res profile'!$Y$9:$Y$296,E123,'[4]Res profile'!$AE$9:$AE$296)</f>
        <v>2.2040000000000001E-2</v>
      </c>
      <c r="G123">
        <f t="shared" ca="1" si="72"/>
        <v>2.2040000000000001E-2</v>
      </c>
      <c r="H123">
        <f t="shared" ca="1" si="79"/>
        <v>2.2040000000000001E-2</v>
      </c>
      <c r="I123">
        <f t="shared" ca="1" si="79"/>
        <v>2.2040000000000001E-2</v>
      </c>
      <c r="J123">
        <f t="shared" ca="1" si="79"/>
        <v>2.2040000000000001E-2</v>
      </c>
      <c r="K123">
        <f t="shared" ca="1" si="79"/>
        <v>2.2040000000000001E-2</v>
      </c>
      <c r="L123">
        <f t="shared" ca="1" si="79"/>
        <v>2.2040000000000001E-2</v>
      </c>
      <c r="M123">
        <f t="shared" ca="1" si="79"/>
        <v>2.2040000000000001E-2</v>
      </c>
      <c r="N123">
        <f t="shared" ca="1" si="79"/>
        <v>2.2040000000000001E-2</v>
      </c>
      <c r="O123">
        <f t="shared" ca="1" si="79"/>
        <v>2.2040000000000001E-2</v>
      </c>
      <c r="P123">
        <f t="shared" ca="1" si="79"/>
        <v>2.2040000000000001E-2</v>
      </c>
      <c r="Q123">
        <f t="shared" ca="1" si="79"/>
        <v>2.2040000000000001E-2</v>
      </c>
      <c r="R123">
        <f t="shared" ca="1" si="79"/>
        <v>2.2040000000000001E-2</v>
      </c>
      <c r="S123">
        <f t="shared" ca="1" si="79"/>
        <v>2.2040000000000001E-2</v>
      </c>
      <c r="T123">
        <f t="shared" ca="1" si="79"/>
        <v>2.2040000000000001E-2</v>
      </c>
      <c r="U123">
        <f t="shared" ca="1" si="79"/>
        <v>2.2040000000000001E-2</v>
      </c>
      <c r="V123">
        <f t="shared" ca="1" si="79"/>
        <v>2.2040000000000001E-2</v>
      </c>
      <c r="W123">
        <f t="shared" ca="1" si="79"/>
        <v>2.2040000000000001E-2</v>
      </c>
      <c r="X123">
        <f t="shared" ca="1" si="79"/>
        <v>2.2040000000000001E-2</v>
      </c>
      <c r="Y123">
        <f t="shared" ca="1" si="79"/>
        <v>2.2040000000000001E-2</v>
      </c>
      <c r="Z123">
        <f t="shared" ca="1" si="79"/>
        <v>2.2040000000000001E-2</v>
      </c>
      <c r="AA123">
        <f t="shared" ca="1" si="79"/>
        <v>2.2040000000000001E-2</v>
      </c>
      <c r="AB123">
        <f t="shared" ca="1" si="79"/>
        <v>2.2040000000000001E-2</v>
      </c>
      <c r="AC123">
        <f t="shared" ca="1" si="79"/>
        <v>2.2040000000000001E-2</v>
      </c>
      <c r="AD123">
        <f t="shared" ca="1" si="81"/>
        <v>2.2040000000000001E-2</v>
      </c>
      <c r="AE123">
        <f t="shared" ca="1" si="80"/>
        <v>2.2040000000000001E-2</v>
      </c>
      <c r="AF123">
        <f t="shared" ca="1" si="80"/>
        <v>2.2040000000000001E-2</v>
      </c>
      <c r="AG123">
        <f t="shared" ca="1" si="80"/>
        <v>2.2040000000000001E-2</v>
      </c>
      <c r="AH123">
        <f t="shared" ca="1" si="80"/>
        <v>2.2040000000000001E-2</v>
      </c>
      <c r="AI123">
        <f t="shared" ca="1" si="80"/>
        <v>2.2040000000000001E-2</v>
      </c>
      <c r="AJ123">
        <f t="shared" ca="1" si="78"/>
        <v>2.2040000000000001E-2</v>
      </c>
    </row>
    <row r="124" spans="1:36">
      <c r="A124">
        <f t="shared" ca="1" si="75"/>
        <v>3</v>
      </c>
      <c r="B124" t="s">
        <v>51</v>
      </c>
      <c r="C124" t="str">
        <f ca="1">IF(D124="",OFFSET(Demand!D$3,A124,0),C123)</f>
        <v>D2OTH</v>
      </c>
      <c r="D124" t="str" cm="1">
        <f t="array" aca="1" ref="D124" ca="1">IF(D123="",TS_DRC!$P$5,OFFSET(TS_DRC!P$5,RIGHT(D123,2),0,TRUE))</f>
        <v>TS38</v>
      </c>
      <c r="E124" t="str">
        <f t="shared" ca="1" si="76"/>
        <v>TS38</v>
      </c>
      <c r="F124">
        <f ca="1">SUMIF('[4]Res profile'!$Y$9:$Y$296,E124,'[4]Res profile'!$AE$9:$AE$296)</f>
        <v>7.6E-3</v>
      </c>
      <c r="G124">
        <f t="shared" ca="1" si="72"/>
        <v>7.6E-3</v>
      </c>
      <c r="H124">
        <f t="shared" ca="1" si="79"/>
        <v>7.6E-3</v>
      </c>
      <c r="I124">
        <f t="shared" ca="1" si="79"/>
        <v>7.6E-3</v>
      </c>
      <c r="J124">
        <f t="shared" ca="1" si="79"/>
        <v>7.6E-3</v>
      </c>
      <c r="K124">
        <f t="shared" ca="1" si="79"/>
        <v>7.6E-3</v>
      </c>
      <c r="L124">
        <f t="shared" ca="1" si="79"/>
        <v>7.6E-3</v>
      </c>
      <c r="M124">
        <f t="shared" ca="1" si="79"/>
        <v>7.6E-3</v>
      </c>
      <c r="N124">
        <f t="shared" ca="1" si="79"/>
        <v>7.6E-3</v>
      </c>
      <c r="O124">
        <f t="shared" ca="1" si="79"/>
        <v>7.6E-3</v>
      </c>
      <c r="P124">
        <f t="shared" ca="1" si="79"/>
        <v>7.6E-3</v>
      </c>
      <c r="Q124">
        <f t="shared" ca="1" si="79"/>
        <v>7.6E-3</v>
      </c>
      <c r="R124">
        <f t="shared" ca="1" si="79"/>
        <v>7.6E-3</v>
      </c>
      <c r="S124">
        <f t="shared" ca="1" si="79"/>
        <v>7.6E-3</v>
      </c>
      <c r="T124">
        <f t="shared" ca="1" si="79"/>
        <v>7.6E-3</v>
      </c>
      <c r="U124">
        <f t="shared" ca="1" si="79"/>
        <v>7.6E-3</v>
      </c>
      <c r="V124">
        <f t="shared" ca="1" si="79"/>
        <v>7.6E-3</v>
      </c>
      <c r="W124">
        <f t="shared" ca="1" si="79"/>
        <v>7.6E-3</v>
      </c>
      <c r="X124">
        <f t="shared" ca="1" si="79"/>
        <v>7.6E-3</v>
      </c>
      <c r="Y124">
        <f t="shared" ca="1" si="79"/>
        <v>7.6E-3</v>
      </c>
      <c r="Z124">
        <f t="shared" ca="1" si="79"/>
        <v>7.6E-3</v>
      </c>
      <c r="AA124">
        <f t="shared" ca="1" si="79"/>
        <v>7.6E-3</v>
      </c>
      <c r="AB124">
        <f t="shared" ca="1" si="79"/>
        <v>7.6E-3</v>
      </c>
      <c r="AC124">
        <f t="shared" ca="1" si="79"/>
        <v>7.6E-3</v>
      </c>
      <c r="AD124">
        <f t="shared" ca="1" si="81"/>
        <v>7.6E-3</v>
      </c>
      <c r="AE124">
        <f t="shared" ca="1" si="80"/>
        <v>7.6E-3</v>
      </c>
      <c r="AF124">
        <f t="shared" ca="1" si="80"/>
        <v>7.6E-3</v>
      </c>
      <c r="AG124">
        <f t="shared" ca="1" si="80"/>
        <v>7.6E-3</v>
      </c>
      <c r="AH124">
        <f t="shared" ca="1" si="80"/>
        <v>7.6E-3</v>
      </c>
      <c r="AI124">
        <f t="shared" ca="1" si="80"/>
        <v>7.6E-3</v>
      </c>
      <c r="AJ124">
        <f t="shared" ca="1" si="78"/>
        <v>7.6E-3</v>
      </c>
    </row>
    <row r="125" spans="1:36">
      <c r="A125">
        <f t="shared" ca="1" si="75"/>
        <v>3</v>
      </c>
      <c r="B125" t="s">
        <v>51</v>
      </c>
      <c r="C125" t="str">
        <f ca="1">IF(D125="",OFFSET(Demand!D$3,A125,0),C124)</f>
        <v>D2OTH</v>
      </c>
      <c r="D125" t="str" cm="1">
        <f t="array" aca="1" ref="D125" ca="1">IF(D124="",TS_DRC!$P$5,OFFSET(TS_DRC!P$5,RIGHT(D124,2),0,TRUE))</f>
        <v>TS39</v>
      </c>
      <c r="E125" t="str">
        <f t="shared" ca="1" si="76"/>
        <v>TS39</v>
      </c>
      <c r="F125">
        <f ca="1">SUMIF('[4]Res profile'!$Y$9:$Y$296,E125,'[4]Res profile'!$AE$9:$AE$296)</f>
        <v>5.5599999999999998E-3</v>
      </c>
      <c r="G125">
        <f t="shared" ca="1" si="72"/>
        <v>5.5599999999999998E-3</v>
      </c>
      <c r="H125">
        <f t="shared" ca="1" si="79"/>
        <v>5.5599999999999998E-3</v>
      </c>
      <c r="I125">
        <f t="shared" ca="1" si="79"/>
        <v>5.5599999999999998E-3</v>
      </c>
      <c r="J125">
        <f t="shared" ca="1" si="79"/>
        <v>5.5599999999999998E-3</v>
      </c>
      <c r="K125">
        <f t="shared" ca="1" si="79"/>
        <v>5.5599999999999998E-3</v>
      </c>
      <c r="L125">
        <f t="shared" ca="1" si="79"/>
        <v>5.5599999999999998E-3</v>
      </c>
      <c r="M125">
        <f t="shared" ca="1" si="79"/>
        <v>5.5599999999999998E-3</v>
      </c>
      <c r="N125">
        <f t="shared" ca="1" si="79"/>
        <v>5.5599999999999998E-3</v>
      </c>
      <c r="O125">
        <f t="shared" ca="1" si="79"/>
        <v>5.5599999999999998E-3</v>
      </c>
      <c r="P125">
        <f t="shared" ca="1" si="79"/>
        <v>5.5599999999999998E-3</v>
      </c>
      <c r="Q125">
        <f t="shared" ca="1" si="79"/>
        <v>5.5599999999999998E-3</v>
      </c>
      <c r="R125">
        <f t="shared" ca="1" si="79"/>
        <v>5.5599999999999998E-3</v>
      </c>
      <c r="S125">
        <f t="shared" ca="1" si="79"/>
        <v>5.5599999999999998E-3</v>
      </c>
      <c r="T125">
        <f t="shared" ca="1" si="79"/>
        <v>5.5599999999999998E-3</v>
      </c>
      <c r="U125">
        <f t="shared" ca="1" si="79"/>
        <v>5.5599999999999998E-3</v>
      </c>
      <c r="V125">
        <f t="shared" ca="1" si="79"/>
        <v>5.5599999999999998E-3</v>
      </c>
      <c r="W125">
        <f t="shared" ca="1" si="79"/>
        <v>5.5599999999999998E-3</v>
      </c>
      <c r="X125">
        <f t="shared" ca="1" si="79"/>
        <v>5.5599999999999998E-3</v>
      </c>
      <c r="Y125">
        <f t="shared" ca="1" si="79"/>
        <v>5.5599999999999998E-3</v>
      </c>
      <c r="Z125">
        <f t="shared" ca="1" si="79"/>
        <v>5.5599999999999998E-3</v>
      </c>
      <c r="AA125">
        <f t="shared" ca="1" si="79"/>
        <v>5.5599999999999998E-3</v>
      </c>
      <c r="AB125">
        <f t="shared" ca="1" si="79"/>
        <v>5.5599999999999998E-3</v>
      </c>
      <c r="AC125">
        <f t="shared" ca="1" si="79"/>
        <v>5.5599999999999998E-3</v>
      </c>
      <c r="AD125">
        <f t="shared" ca="1" si="81"/>
        <v>5.5599999999999998E-3</v>
      </c>
      <c r="AE125">
        <f t="shared" ca="1" si="80"/>
        <v>5.5599999999999998E-3</v>
      </c>
      <c r="AF125">
        <f t="shared" ca="1" si="80"/>
        <v>5.5599999999999998E-3</v>
      </c>
      <c r="AG125">
        <f t="shared" ca="1" si="80"/>
        <v>5.5599999999999998E-3</v>
      </c>
      <c r="AH125">
        <f t="shared" ca="1" si="80"/>
        <v>5.5599999999999998E-3</v>
      </c>
      <c r="AI125">
        <f t="shared" ca="1" si="80"/>
        <v>5.5599999999999998E-3</v>
      </c>
      <c r="AJ125">
        <f t="shared" ca="1" si="78"/>
        <v>5.5599999999999998E-3</v>
      </c>
    </row>
    <row r="126" spans="1:36">
      <c r="A126">
        <f t="shared" ca="1" si="75"/>
        <v>3</v>
      </c>
      <c r="B126" t="s">
        <v>51</v>
      </c>
      <c r="C126" t="str">
        <f ca="1">IF(D126="",OFFSET(Demand!D$3,A126,0),C125)</f>
        <v>D2OTH</v>
      </c>
      <c r="D126" t="str" cm="1">
        <f t="array" aca="1" ref="D126" ca="1">IF(D125="",TS_DRC!$P$5,OFFSET(TS_DRC!P$5,RIGHT(D125,2),0,TRUE))</f>
        <v>TS40</v>
      </c>
      <c r="E126" t="str">
        <f t="shared" ca="1" si="76"/>
        <v>TS40</v>
      </c>
      <c r="F126">
        <f ca="1">SUMIF('[4]Res profile'!$Y$9:$Y$296,E126,'[4]Res profile'!$AE$9:$AE$296)</f>
        <v>2.96E-3</v>
      </c>
      <c r="G126">
        <f t="shared" ca="1" si="72"/>
        <v>2.96E-3</v>
      </c>
      <c r="H126">
        <f t="shared" ca="1" si="79"/>
        <v>2.96E-3</v>
      </c>
      <c r="I126">
        <f t="shared" ca="1" si="79"/>
        <v>2.96E-3</v>
      </c>
      <c r="J126">
        <f t="shared" ca="1" si="79"/>
        <v>2.96E-3</v>
      </c>
      <c r="K126">
        <f t="shared" ca="1" si="79"/>
        <v>2.96E-3</v>
      </c>
      <c r="L126">
        <f t="shared" ca="1" si="79"/>
        <v>2.96E-3</v>
      </c>
      <c r="M126">
        <f t="shared" ca="1" si="79"/>
        <v>2.96E-3</v>
      </c>
      <c r="N126">
        <f t="shared" ca="1" si="79"/>
        <v>2.96E-3</v>
      </c>
      <c r="O126">
        <f t="shared" ca="1" si="79"/>
        <v>2.96E-3</v>
      </c>
      <c r="P126">
        <f t="shared" ca="1" si="79"/>
        <v>2.96E-3</v>
      </c>
      <c r="Q126">
        <f t="shared" ca="1" si="79"/>
        <v>2.96E-3</v>
      </c>
      <c r="R126">
        <f t="shared" ca="1" si="79"/>
        <v>2.96E-3</v>
      </c>
      <c r="S126">
        <f t="shared" ca="1" si="79"/>
        <v>2.96E-3</v>
      </c>
      <c r="T126">
        <f t="shared" ca="1" si="79"/>
        <v>2.96E-3</v>
      </c>
      <c r="U126">
        <f t="shared" ca="1" si="79"/>
        <v>2.96E-3</v>
      </c>
      <c r="V126">
        <f t="shared" ca="1" si="79"/>
        <v>2.96E-3</v>
      </c>
      <c r="W126">
        <f t="shared" ca="1" si="79"/>
        <v>2.96E-3</v>
      </c>
      <c r="X126">
        <f t="shared" ca="1" si="79"/>
        <v>2.96E-3</v>
      </c>
      <c r="Y126">
        <f t="shared" ca="1" si="79"/>
        <v>2.96E-3</v>
      </c>
      <c r="Z126">
        <f t="shared" ca="1" si="79"/>
        <v>2.96E-3</v>
      </c>
      <c r="AA126">
        <f t="shared" ca="1" si="79"/>
        <v>2.96E-3</v>
      </c>
      <c r="AB126">
        <f t="shared" ca="1" si="79"/>
        <v>2.96E-3</v>
      </c>
      <c r="AC126">
        <f t="shared" ca="1" si="79"/>
        <v>2.96E-3</v>
      </c>
      <c r="AD126">
        <f t="shared" ca="1" si="81"/>
        <v>2.96E-3</v>
      </c>
      <c r="AE126">
        <f t="shared" ca="1" si="80"/>
        <v>2.96E-3</v>
      </c>
      <c r="AF126">
        <f t="shared" ca="1" si="80"/>
        <v>2.96E-3</v>
      </c>
      <c r="AG126">
        <f t="shared" ca="1" si="80"/>
        <v>2.96E-3</v>
      </c>
      <c r="AH126">
        <f t="shared" ca="1" si="80"/>
        <v>2.96E-3</v>
      </c>
      <c r="AI126">
        <f t="shared" ca="1" si="80"/>
        <v>2.96E-3</v>
      </c>
      <c r="AJ126">
        <f t="shared" ca="1" si="78"/>
        <v>2.96E-3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C1BC6-F85C-D24F-A1AF-F9CBE94A09B1}">
  <dimension ref="A2:BF9"/>
  <sheetViews>
    <sheetView zoomScale="120" zoomScaleNormal="120" workbookViewId="0">
      <selection activeCell="G13" sqref="G13"/>
    </sheetView>
  </sheetViews>
  <sheetFormatPr baseColWidth="10" defaultRowHeight="16"/>
  <sheetData>
    <row r="2" spans="1:58">
      <c r="A2" s="24" t="s">
        <v>35</v>
      </c>
      <c r="B2" s="24" t="s">
        <v>36</v>
      </c>
      <c r="C2" s="24">
        <v>0.114972</v>
      </c>
      <c r="D2" s="24">
        <v>0.114972</v>
      </c>
      <c r="E2" s="24">
        <v>0.114972</v>
      </c>
      <c r="F2" s="24">
        <v>0.114972</v>
      </c>
      <c r="G2" s="24">
        <v>0.114972</v>
      </c>
      <c r="H2" s="24">
        <v>0.114972</v>
      </c>
      <c r="I2" s="24">
        <v>0.114972</v>
      </c>
      <c r="J2" s="24">
        <v>0.114972</v>
      </c>
      <c r="K2" s="24">
        <v>0.114972</v>
      </c>
      <c r="L2" s="24">
        <v>0.114972</v>
      </c>
      <c r="M2" s="24">
        <v>0.114972</v>
      </c>
      <c r="N2" s="24">
        <v>0.114972</v>
      </c>
      <c r="O2" s="24">
        <v>0.114972</v>
      </c>
      <c r="P2" s="24">
        <v>0.114972</v>
      </c>
      <c r="Q2" s="24">
        <v>0.114972</v>
      </c>
      <c r="R2" s="24">
        <v>0.114972</v>
      </c>
      <c r="S2" s="24">
        <v>0.114972</v>
      </c>
      <c r="T2" s="24">
        <v>0.114972</v>
      </c>
      <c r="U2" s="24">
        <v>0.114972</v>
      </c>
      <c r="V2" s="24">
        <v>0.114972</v>
      </c>
      <c r="W2" s="24">
        <v>0.114972</v>
      </c>
      <c r="X2" s="24">
        <v>0.114972</v>
      </c>
      <c r="Y2" s="24">
        <v>0.114972</v>
      </c>
      <c r="Z2" s="24">
        <v>0.114972</v>
      </c>
      <c r="AA2" s="24">
        <v>0.114972</v>
      </c>
      <c r="AB2" s="24">
        <v>0.114972</v>
      </c>
      <c r="AC2" s="24">
        <v>0.114972</v>
      </c>
      <c r="AD2" s="24">
        <v>0.114972</v>
      </c>
      <c r="AE2" s="24">
        <v>0.114972</v>
      </c>
      <c r="AF2" s="24">
        <v>0.114972</v>
      </c>
      <c r="AG2" s="24">
        <v>0.114972</v>
      </c>
      <c r="AH2" s="24">
        <v>0.114972</v>
      </c>
      <c r="AI2" s="24">
        <v>0.114972</v>
      </c>
      <c r="AJ2" s="24">
        <v>0.114972</v>
      </c>
      <c r="AK2" s="24">
        <v>0.114972</v>
      </c>
      <c r="AL2" s="24">
        <v>0.114972</v>
      </c>
      <c r="AM2" s="24">
        <v>0.114972</v>
      </c>
      <c r="AN2" s="24">
        <v>0.114972</v>
      </c>
      <c r="AO2" s="24">
        <v>0.114972</v>
      </c>
      <c r="AP2" s="24">
        <v>0.114972</v>
      </c>
      <c r="AQ2" s="24">
        <v>0.114972</v>
      </c>
      <c r="AR2" s="24">
        <v>0.114972</v>
      </c>
      <c r="AS2" s="24">
        <v>0.114972</v>
      </c>
      <c r="AT2" s="24">
        <v>0.114972</v>
      </c>
      <c r="AU2" s="24">
        <v>0.114972</v>
      </c>
      <c r="AV2" s="24">
        <v>0.114972</v>
      </c>
      <c r="AW2" s="24">
        <v>0.114972</v>
      </c>
      <c r="AX2" s="24">
        <v>0.114972</v>
      </c>
      <c r="AY2" s="24">
        <v>0.114972</v>
      </c>
      <c r="AZ2" s="24">
        <v>0.114972</v>
      </c>
      <c r="BA2" s="24">
        <v>0.114972</v>
      </c>
      <c r="BB2" s="24">
        <v>0.114972</v>
      </c>
      <c r="BC2" s="24">
        <v>0.114972</v>
      </c>
      <c r="BD2" s="24">
        <v>0.114972</v>
      </c>
      <c r="BE2" s="24">
        <v>0.114972</v>
      </c>
      <c r="BF2" s="24">
        <v>0.114972</v>
      </c>
    </row>
    <row r="3" spans="1:58">
      <c r="A3" s="24" t="s">
        <v>35</v>
      </c>
      <c r="B3" s="24" t="s">
        <v>37</v>
      </c>
      <c r="C3" s="24">
        <v>0.14030999999999999</v>
      </c>
      <c r="D3" s="24">
        <v>0.14030999999999999</v>
      </c>
      <c r="E3" s="24">
        <v>0.14030999999999999</v>
      </c>
      <c r="F3" s="24">
        <v>0.14030999999999999</v>
      </c>
      <c r="G3" s="24">
        <v>0.14030999999999999</v>
      </c>
      <c r="H3" s="24">
        <v>0.14030999999999999</v>
      </c>
      <c r="I3" s="24">
        <v>0.14030999999999999</v>
      </c>
      <c r="J3" s="24">
        <v>0.14030999999999999</v>
      </c>
      <c r="K3" s="24">
        <v>0.14030999999999999</v>
      </c>
      <c r="L3" s="24">
        <v>0.14030999999999999</v>
      </c>
      <c r="M3" s="24">
        <v>0.14030999999999999</v>
      </c>
      <c r="N3" s="24">
        <v>0.14030999999999999</v>
      </c>
      <c r="O3" s="24">
        <v>0.14030999999999999</v>
      </c>
      <c r="P3" s="24">
        <v>0.14030999999999999</v>
      </c>
      <c r="Q3" s="24">
        <v>0.14030999999999999</v>
      </c>
      <c r="R3" s="24">
        <v>0.14030999999999999</v>
      </c>
      <c r="S3" s="24">
        <v>0.14030999999999999</v>
      </c>
      <c r="T3" s="24">
        <v>0.14030999999999999</v>
      </c>
      <c r="U3" s="24">
        <v>0.14030999999999999</v>
      </c>
      <c r="V3" s="24">
        <v>0.14030999999999999</v>
      </c>
      <c r="W3" s="24">
        <v>0.14030999999999999</v>
      </c>
      <c r="X3" s="24">
        <v>0.14030999999999999</v>
      </c>
      <c r="Y3" s="24">
        <v>0.14030999999999999</v>
      </c>
      <c r="Z3" s="24">
        <v>0.14030999999999999</v>
      </c>
      <c r="AA3" s="24">
        <v>0.14030999999999999</v>
      </c>
      <c r="AB3" s="24">
        <v>0.14030999999999999</v>
      </c>
      <c r="AC3" s="24">
        <v>0.14030999999999999</v>
      </c>
      <c r="AD3" s="24">
        <v>0.14030999999999999</v>
      </c>
      <c r="AE3" s="24">
        <v>0.14030999999999999</v>
      </c>
      <c r="AF3" s="24">
        <v>0.14030999999999999</v>
      </c>
      <c r="AG3" s="24">
        <v>0.14030999999999999</v>
      </c>
      <c r="AH3" s="24">
        <v>0.14030999999999999</v>
      </c>
      <c r="AI3" s="24">
        <v>0.14030999999999999</v>
      </c>
      <c r="AJ3" s="24">
        <v>0.14030999999999999</v>
      </c>
      <c r="AK3" s="24">
        <v>0.14030999999999999</v>
      </c>
      <c r="AL3" s="24">
        <v>0.14030999999999999</v>
      </c>
      <c r="AM3" s="24">
        <v>0.14030999999999999</v>
      </c>
      <c r="AN3" s="24">
        <v>0.14030999999999999</v>
      </c>
      <c r="AO3" s="24">
        <v>0.14030999999999999</v>
      </c>
      <c r="AP3" s="24">
        <v>0.14030999999999999</v>
      </c>
      <c r="AQ3" s="24">
        <v>0.14030999999999999</v>
      </c>
      <c r="AR3" s="24">
        <v>0.14030999999999999</v>
      </c>
      <c r="AS3" s="24">
        <v>0.14030999999999999</v>
      </c>
      <c r="AT3" s="24">
        <v>0.14030999999999999</v>
      </c>
      <c r="AU3" s="24">
        <v>0.14030999999999999</v>
      </c>
      <c r="AV3" s="24">
        <v>0.14030999999999999</v>
      </c>
      <c r="AW3" s="24">
        <v>0.14030999999999999</v>
      </c>
      <c r="AX3" s="24">
        <v>0.14030999999999999</v>
      </c>
      <c r="AY3" s="24">
        <v>0.14030999999999999</v>
      </c>
      <c r="AZ3" s="24">
        <v>0.14030999999999999</v>
      </c>
      <c r="BA3" s="24">
        <v>0.14030999999999999</v>
      </c>
      <c r="BB3" s="24">
        <v>0.14030999999999999</v>
      </c>
      <c r="BC3" s="24">
        <v>0.14030999999999999</v>
      </c>
      <c r="BD3" s="24">
        <v>0.14030999999999999</v>
      </c>
      <c r="BE3" s="24">
        <v>0.14030999999999999</v>
      </c>
      <c r="BF3" s="24">
        <v>0.14030999999999999</v>
      </c>
    </row>
    <row r="4" spans="1:58">
      <c r="A4" s="24" t="s">
        <v>35</v>
      </c>
      <c r="B4" s="24" t="s">
        <v>38</v>
      </c>
      <c r="C4" s="24">
        <v>0.115202</v>
      </c>
      <c r="D4" s="24">
        <v>0.115202</v>
      </c>
      <c r="E4" s="24">
        <v>0.115202</v>
      </c>
      <c r="F4" s="24">
        <v>0.115202</v>
      </c>
      <c r="G4" s="24">
        <v>0.115202</v>
      </c>
      <c r="H4" s="24">
        <v>0.115202</v>
      </c>
      <c r="I4" s="24">
        <v>0.115202</v>
      </c>
      <c r="J4" s="24">
        <v>0.115202</v>
      </c>
      <c r="K4" s="24">
        <v>0.115202</v>
      </c>
      <c r="L4" s="24">
        <v>0.115202</v>
      </c>
      <c r="M4" s="24">
        <v>0.115202</v>
      </c>
      <c r="N4" s="24">
        <v>0.115202</v>
      </c>
      <c r="O4" s="24">
        <v>0.115202</v>
      </c>
      <c r="P4" s="24">
        <v>0.115202</v>
      </c>
      <c r="Q4" s="24">
        <v>0.115202</v>
      </c>
      <c r="R4" s="24">
        <v>0.115202</v>
      </c>
      <c r="S4" s="24">
        <v>0.115202</v>
      </c>
      <c r="T4" s="24">
        <v>0.115202</v>
      </c>
      <c r="U4" s="24">
        <v>0.115202</v>
      </c>
      <c r="V4" s="24">
        <v>0.115202</v>
      </c>
      <c r="W4" s="24">
        <v>0.115202</v>
      </c>
      <c r="X4" s="24">
        <v>0.115202</v>
      </c>
      <c r="Y4" s="24">
        <v>0.115202</v>
      </c>
      <c r="Z4" s="24">
        <v>0.115202</v>
      </c>
      <c r="AA4" s="24">
        <v>0.115202</v>
      </c>
      <c r="AB4" s="24">
        <v>0.115202</v>
      </c>
      <c r="AC4" s="24">
        <v>0.115202</v>
      </c>
      <c r="AD4" s="24">
        <v>0.115202</v>
      </c>
      <c r="AE4" s="24">
        <v>0.115202</v>
      </c>
      <c r="AF4" s="24">
        <v>0.115202</v>
      </c>
      <c r="AG4" s="24">
        <v>0.115202</v>
      </c>
      <c r="AH4" s="24">
        <v>0.115202</v>
      </c>
      <c r="AI4" s="24">
        <v>0.115202</v>
      </c>
      <c r="AJ4" s="24">
        <v>0.115202</v>
      </c>
      <c r="AK4" s="24">
        <v>0.115202</v>
      </c>
      <c r="AL4" s="24">
        <v>0.115202</v>
      </c>
      <c r="AM4" s="24">
        <v>0.115202</v>
      </c>
      <c r="AN4" s="24">
        <v>0.115202</v>
      </c>
      <c r="AO4" s="24">
        <v>0.115202</v>
      </c>
      <c r="AP4" s="24">
        <v>0.115202</v>
      </c>
      <c r="AQ4" s="24">
        <v>0.115202</v>
      </c>
      <c r="AR4" s="24">
        <v>0.115202</v>
      </c>
      <c r="AS4" s="24">
        <v>0.115202</v>
      </c>
      <c r="AT4" s="24">
        <v>0.115202</v>
      </c>
      <c r="AU4" s="24">
        <v>0.115202</v>
      </c>
      <c r="AV4" s="24">
        <v>0.115202</v>
      </c>
      <c r="AW4" s="24">
        <v>0.115202</v>
      </c>
      <c r="AX4" s="24">
        <v>0.115202</v>
      </c>
      <c r="AY4" s="24">
        <v>0.115202</v>
      </c>
      <c r="AZ4" s="24">
        <v>0.115202</v>
      </c>
      <c r="BA4" s="24">
        <v>0.115202</v>
      </c>
      <c r="BB4" s="24">
        <v>0.115202</v>
      </c>
      <c r="BC4" s="24">
        <v>0.115202</v>
      </c>
      <c r="BD4" s="24">
        <v>0.115202</v>
      </c>
      <c r="BE4" s="24">
        <v>0.115202</v>
      </c>
      <c r="BF4" s="24">
        <v>0.115202</v>
      </c>
    </row>
    <row r="5" spans="1:58">
      <c r="A5" s="24" t="s">
        <v>35</v>
      </c>
      <c r="B5" s="24" t="s">
        <v>39</v>
      </c>
      <c r="C5" s="24">
        <v>0.13472000000000001</v>
      </c>
      <c r="D5" s="24">
        <v>0.13472000000000001</v>
      </c>
      <c r="E5" s="24">
        <v>0.13472000000000001</v>
      </c>
      <c r="F5" s="24">
        <v>0.13472000000000001</v>
      </c>
      <c r="G5" s="24">
        <v>0.13472000000000001</v>
      </c>
      <c r="H5" s="24">
        <v>0.13472000000000001</v>
      </c>
      <c r="I5" s="24">
        <v>0.13472000000000001</v>
      </c>
      <c r="J5" s="24">
        <v>0.13472000000000001</v>
      </c>
      <c r="K5" s="24">
        <v>0.13472000000000001</v>
      </c>
      <c r="L5" s="24">
        <v>0.13472000000000001</v>
      </c>
      <c r="M5" s="24">
        <v>0.13472000000000001</v>
      </c>
      <c r="N5" s="24">
        <v>0.13472000000000001</v>
      </c>
      <c r="O5" s="24">
        <v>0.13472000000000001</v>
      </c>
      <c r="P5" s="24">
        <v>0.13472000000000001</v>
      </c>
      <c r="Q5" s="24">
        <v>0.13472000000000001</v>
      </c>
      <c r="R5" s="24">
        <v>0.13472000000000001</v>
      </c>
      <c r="S5" s="24">
        <v>0.13472000000000001</v>
      </c>
      <c r="T5" s="24">
        <v>0.13472000000000001</v>
      </c>
      <c r="U5" s="24">
        <v>0.13472000000000001</v>
      </c>
      <c r="V5" s="24">
        <v>0.13472000000000001</v>
      </c>
      <c r="W5" s="24">
        <v>0.13472000000000001</v>
      </c>
      <c r="X5" s="24">
        <v>0.13472000000000001</v>
      </c>
      <c r="Y5" s="24">
        <v>0.13472000000000001</v>
      </c>
      <c r="Z5" s="24">
        <v>0.13472000000000001</v>
      </c>
      <c r="AA5" s="24">
        <v>0.13472000000000001</v>
      </c>
      <c r="AB5" s="24">
        <v>0.13472000000000001</v>
      </c>
      <c r="AC5" s="24">
        <v>0.13472000000000001</v>
      </c>
      <c r="AD5" s="24">
        <v>0.13472000000000001</v>
      </c>
      <c r="AE5" s="24">
        <v>0.13472000000000001</v>
      </c>
      <c r="AF5" s="24">
        <v>0.13472000000000001</v>
      </c>
      <c r="AG5" s="24">
        <v>0.13472000000000001</v>
      </c>
      <c r="AH5" s="24">
        <v>0.13472000000000001</v>
      </c>
      <c r="AI5" s="24">
        <v>0.13472000000000001</v>
      </c>
      <c r="AJ5" s="24">
        <v>0.13472000000000001</v>
      </c>
      <c r="AK5" s="24">
        <v>0.13472000000000001</v>
      </c>
      <c r="AL5" s="24">
        <v>0.13472000000000001</v>
      </c>
      <c r="AM5" s="24">
        <v>0.13472000000000001</v>
      </c>
      <c r="AN5" s="24">
        <v>0.13472000000000001</v>
      </c>
      <c r="AO5" s="24">
        <v>0.13472000000000001</v>
      </c>
      <c r="AP5" s="24">
        <v>0.13472000000000001</v>
      </c>
      <c r="AQ5" s="24">
        <v>0.13472000000000001</v>
      </c>
      <c r="AR5" s="24">
        <v>0.13472000000000001</v>
      </c>
      <c r="AS5" s="24">
        <v>0.13472000000000001</v>
      </c>
      <c r="AT5" s="24">
        <v>0.13472000000000001</v>
      </c>
      <c r="AU5" s="24">
        <v>0.13472000000000001</v>
      </c>
      <c r="AV5" s="24">
        <v>0.13472000000000001</v>
      </c>
      <c r="AW5" s="24">
        <v>0.13472000000000001</v>
      </c>
      <c r="AX5" s="24">
        <v>0.13472000000000001</v>
      </c>
      <c r="AY5" s="24">
        <v>0.13472000000000001</v>
      </c>
      <c r="AZ5" s="24">
        <v>0.13472000000000001</v>
      </c>
      <c r="BA5" s="24">
        <v>0.13472000000000001</v>
      </c>
      <c r="BB5" s="24">
        <v>0.13472000000000001</v>
      </c>
      <c r="BC5" s="24">
        <v>0.13472000000000001</v>
      </c>
      <c r="BD5" s="24">
        <v>0.13472000000000001</v>
      </c>
      <c r="BE5" s="24">
        <v>0.13472000000000001</v>
      </c>
      <c r="BF5" s="24">
        <v>0.13472000000000001</v>
      </c>
    </row>
    <row r="6" spans="1:58">
      <c r="A6" s="24" t="s">
        <v>35</v>
      </c>
      <c r="B6" s="24" t="s">
        <v>40</v>
      </c>
      <c r="C6" s="24">
        <v>0.112776</v>
      </c>
      <c r="D6" s="24">
        <v>0.112776</v>
      </c>
      <c r="E6" s="24">
        <v>0.112776</v>
      </c>
      <c r="F6" s="24">
        <v>0.112776</v>
      </c>
      <c r="G6" s="24">
        <v>0.112776</v>
      </c>
      <c r="H6" s="24">
        <v>0.112776</v>
      </c>
      <c r="I6" s="24">
        <v>0.112776</v>
      </c>
      <c r="J6" s="24">
        <v>0.112776</v>
      </c>
      <c r="K6" s="24">
        <v>0.112776</v>
      </c>
      <c r="L6" s="24">
        <v>0.112776</v>
      </c>
      <c r="M6" s="24">
        <v>0.112776</v>
      </c>
      <c r="N6" s="24">
        <v>0.112776</v>
      </c>
      <c r="O6" s="24">
        <v>0.112776</v>
      </c>
      <c r="P6" s="24">
        <v>0.112776</v>
      </c>
      <c r="Q6" s="24">
        <v>0.112776</v>
      </c>
      <c r="R6" s="24">
        <v>0.112776</v>
      </c>
      <c r="S6" s="24">
        <v>0.112776</v>
      </c>
      <c r="T6" s="24">
        <v>0.112776</v>
      </c>
      <c r="U6" s="24">
        <v>0.112776</v>
      </c>
      <c r="V6" s="24">
        <v>0.112776</v>
      </c>
      <c r="W6" s="24">
        <v>0.112776</v>
      </c>
      <c r="X6" s="24">
        <v>0.112776</v>
      </c>
      <c r="Y6" s="24">
        <v>0.112776</v>
      </c>
      <c r="Z6" s="24">
        <v>0.112776</v>
      </c>
      <c r="AA6" s="24">
        <v>0.112776</v>
      </c>
      <c r="AB6" s="24">
        <v>0.112776</v>
      </c>
      <c r="AC6" s="24">
        <v>0.112776</v>
      </c>
      <c r="AD6" s="24">
        <v>0.112776</v>
      </c>
      <c r="AE6" s="24">
        <v>0.112776</v>
      </c>
      <c r="AF6" s="24">
        <v>0.112776</v>
      </c>
      <c r="AG6" s="24">
        <v>0.112776</v>
      </c>
      <c r="AH6" s="24">
        <v>0.112776</v>
      </c>
      <c r="AI6" s="24">
        <v>0.112776</v>
      </c>
      <c r="AJ6" s="24">
        <v>0.112776</v>
      </c>
      <c r="AK6" s="24">
        <v>0.112776</v>
      </c>
      <c r="AL6" s="24">
        <v>0.112776</v>
      </c>
      <c r="AM6" s="24">
        <v>0.112776</v>
      </c>
      <c r="AN6" s="24">
        <v>0.112776</v>
      </c>
      <c r="AO6" s="24">
        <v>0.112776</v>
      </c>
      <c r="AP6" s="24">
        <v>0.112776</v>
      </c>
      <c r="AQ6" s="24">
        <v>0.112776</v>
      </c>
      <c r="AR6" s="24">
        <v>0.112776</v>
      </c>
      <c r="AS6" s="24">
        <v>0.112776</v>
      </c>
      <c r="AT6" s="24">
        <v>0.112776</v>
      </c>
      <c r="AU6" s="24">
        <v>0.112776</v>
      </c>
      <c r="AV6" s="24">
        <v>0.112776</v>
      </c>
      <c r="AW6" s="24">
        <v>0.112776</v>
      </c>
      <c r="AX6" s="24">
        <v>0.112776</v>
      </c>
      <c r="AY6" s="24">
        <v>0.112776</v>
      </c>
      <c r="AZ6" s="24">
        <v>0.112776</v>
      </c>
      <c r="BA6" s="24">
        <v>0.112776</v>
      </c>
      <c r="BB6" s="24">
        <v>0.112776</v>
      </c>
      <c r="BC6" s="24">
        <v>0.112776</v>
      </c>
      <c r="BD6" s="24">
        <v>0.112776</v>
      </c>
      <c r="BE6" s="24">
        <v>0.112776</v>
      </c>
      <c r="BF6" s="24">
        <v>0.112776</v>
      </c>
    </row>
    <row r="7" spans="1:58">
      <c r="A7" s="24" t="s">
        <v>35</v>
      </c>
      <c r="B7" s="24" t="s">
        <v>41</v>
      </c>
      <c r="C7" s="24">
        <v>0.138021</v>
      </c>
      <c r="D7" s="24">
        <v>0.138021</v>
      </c>
      <c r="E7" s="24">
        <v>0.138021</v>
      </c>
      <c r="F7" s="24">
        <v>0.138021</v>
      </c>
      <c r="G7" s="24">
        <v>0.138021</v>
      </c>
      <c r="H7" s="24">
        <v>0.138021</v>
      </c>
      <c r="I7" s="24">
        <v>0.138021</v>
      </c>
      <c r="J7" s="24">
        <v>0.138021</v>
      </c>
      <c r="K7" s="24">
        <v>0.138021</v>
      </c>
      <c r="L7" s="24">
        <v>0.138021</v>
      </c>
      <c r="M7" s="24">
        <v>0.138021</v>
      </c>
      <c r="N7" s="24">
        <v>0.138021</v>
      </c>
      <c r="O7" s="24">
        <v>0.138021</v>
      </c>
      <c r="P7" s="24">
        <v>0.138021</v>
      </c>
      <c r="Q7" s="24">
        <v>0.138021</v>
      </c>
      <c r="R7" s="24">
        <v>0.138021</v>
      </c>
      <c r="S7" s="24">
        <v>0.138021</v>
      </c>
      <c r="T7" s="24">
        <v>0.138021</v>
      </c>
      <c r="U7" s="24">
        <v>0.138021</v>
      </c>
      <c r="V7" s="24">
        <v>0.138021</v>
      </c>
      <c r="W7" s="24">
        <v>0.138021</v>
      </c>
      <c r="X7" s="24">
        <v>0.138021</v>
      </c>
      <c r="Y7" s="24">
        <v>0.138021</v>
      </c>
      <c r="Z7" s="24">
        <v>0.138021</v>
      </c>
      <c r="AA7" s="24">
        <v>0.138021</v>
      </c>
      <c r="AB7" s="24">
        <v>0.138021</v>
      </c>
      <c r="AC7" s="24">
        <v>0.138021</v>
      </c>
      <c r="AD7" s="24">
        <v>0.138021</v>
      </c>
      <c r="AE7" s="24">
        <v>0.138021</v>
      </c>
      <c r="AF7" s="24">
        <v>0.138021</v>
      </c>
      <c r="AG7" s="24">
        <v>0.138021</v>
      </c>
      <c r="AH7" s="24">
        <v>0.138021</v>
      </c>
      <c r="AI7" s="24">
        <v>0.138021</v>
      </c>
      <c r="AJ7" s="24">
        <v>0.138021</v>
      </c>
      <c r="AK7" s="24">
        <v>0.138021</v>
      </c>
      <c r="AL7" s="24">
        <v>0.138021</v>
      </c>
      <c r="AM7" s="24">
        <v>0.138021</v>
      </c>
      <c r="AN7" s="24">
        <v>0.138021</v>
      </c>
      <c r="AO7" s="24">
        <v>0.138021</v>
      </c>
      <c r="AP7" s="24">
        <v>0.138021</v>
      </c>
      <c r="AQ7" s="24">
        <v>0.138021</v>
      </c>
      <c r="AR7" s="24">
        <v>0.138021</v>
      </c>
      <c r="AS7" s="24">
        <v>0.138021</v>
      </c>
      <c r="AT7" s="24">
        <v>0.138021</v>
      </c>
      <c r="AU7" s="24">
        <v>0.138021</v>
      </c>
      <c r="AV7" s="24">
        <v>0.138021</v>
      </c>
      <c r="AW7" s="24">
        <v>0.138021</v>
      </c>
      <c r="AX7" s="24">
        <v>0.138021</v>
      </c>
      <c r="AY7" s="24">
        <v>0.138021</v>
      </c>
      <c r="AZ7" s="24">
        <v>0.138021</v>
      </c>
      <c r="BA7" s="24">
        <v>0.138021</v>
      </c>
      <c r="BB7" s="24">
        <v>0.138021</v>
      </c>
      <c r="BC7" s="24">
        <v>0.138021</v>
      </c>
      <c r="BD7" s="24">
        <v>0.138021</v>
      </c>
      <c r="BE7" s="24">
        <v>0.138021</v>
      </c>
      <c r="BF7" s="24">
        <v>0.138021</v>
      </c>
    </row>
    <row r="8" spans="1:58">
      <c r="A8" s="24" t="s">
        <v>35</v>
      </c>
      <c r="B8" s="24" t="s">
        <v>42</v>
      </c>
      <c r="C8" s="24">
        <v>0.109417</v>
      </c>
      <c r="D8" s="24">
        <v>0.109417</v>
      </c>
      <c r="E8" s="24">
        <v>0.109417</v>
      </c>
      <c r="F8" s="24">
        <v>0.109417</v>
      </c>
      <c r="G8" s="24">
        <v>0.109417</v>
      </c>
      <c r="H8" s="24">
        <v>0.109417</v>
      </c>
      <c r="I8" s="24">
        <v>0.109417</v>
      </c>
      <c r="J8" s="24">
        <v>0.109417</v>
      </c>
      <c r="K8" s="24">
        <v>0.109417</v>
      </c>
      <c r="L8" s="24">
        <v>0.109417</v>
      </c>
      <c r="M8" s="24">
        <v>0.109417</v>
      </c>
      <c r="N8" s="24">
        <v>0.109417</v>
      </c>
      <c r="O8" s="24">
        <v>0.109417</v>
      </c>
      <c r="P8" s="24">
        <v>0.109417</v>
      </c>
      <c r="Q8" s="24">
        <v>0.109417</v>
      </c>
      <c r="R8" s="24">
        <v>0.109417</v>
      </c>
      <c r="S8" s="24">
        <v>0.109417</v>
      </c>
      <c r="T8" s="24">
        <v>0.109417</v>
      </c>
      <c r="U8" s="24">
        <v>0.109417</v>
      </c>
      <c r="V8" s="24">
        <v>0.109417</v>
      </c>
      <c r="W8" s="24">
        <v>0.109417</v>
      </c>
      <c r="X8" s="24">
        <v>0.109417</v>
      </c>
      <c r="Y8" s="24">
        <v>0.109417</v>
      </c>
      <c r="Z8" s="24">
        <v>0.109417</v>
      </c>
      <c r="AA8" s="24">
        <v>0.109417</v>
      </c>
      <c r="AB8" s="24">
        <v>0.109417</v>
      </c>
      <c r="AC8" s="24">
        <v>0.109417</v>
      </c>
      <c r="AD8" s="24">
        <v>0.109417</v>
      </c>
      <c r="AE8" s="24">
        <v>0.109417</v>
      </c>
      <c r="AF8" s="24">
        <v>0.109417</v>
      </c>
      <c r="AG8" s="24">
        <v>0.109417</v>
      </c>
      <c r="AH8" s="24">
        <v>0.109417</v>
      </c>
      <c r="AI8" s="24">
        <v>0.109417</v>
      </c>
      <c r="AJ8" s="24">
        <v>0.109417</v>
      </c>
      <c r="AK8" s="24">
        <v>0.109417</v>
      </c>
      <c r="AL8" s="24">
        <v>0.109417</v>
      </c>
      <c r="AM8" s="24">
        <v>0.109417</v>
      </c>
      <c r="AN8" s="24">
        <v>0.109417</v>
      </c>
      <c r="AO8" s="24">
        <v>0.109417</v>
      </c>
      <c r="AP8" s="24">
        <v>0.109417</v>
      </c>
      <c r="AQ8" s="24">
        <v>0.109417</v>
      </c>
      <c r="AR8" s="24">
        <v>0.109417</v>
      </c>
      <c r="AS8" s="24">
        <v>0.109417</v>
      </c>
      <c r="AT8" s="24">
        <v>0.109417</v>
      </c>
      <c r="AU8" s="24">
        <v>0.109417</v>
      </c>
      <c r="AV8" s="24">
        <v>0.109417</v>
      </c>
      <c r="AW8" s="24">
        <v>0.109417</v>
      </c>
      <c r="AX8" s="24">
        <v>0.109417</v>
      </c>
      <c r="AY8" s="24">
        <v>0.109417</v>
      </c>
      <c r="AZ8" s="24">
        <v>0.109417</v>
      </c>
      <c r="BA8" s="24">
        <v>0.109417</v>
      </c>
      <c r="BB8" s="24">
        <v>0.109417</v>
      </c>
      <c r="BC8" s="24">
        <v>0.109417</v>
      </c>
      <c r="BD8" s="24">
        <v>0.109417</v>
      </c>
      <c r="BE8" s="24">
        <v>0.109417</v>
      </c>
      <c r="BF8" s="24">
        <v>0.109417</v>
      </c>
    </row>
    <row r="9" spans="1:58">
      <c r="A9" s="24" t="s">
        <v>35</v>
      </c>
      <c r="B9" s="24" t="s">
        <v>43</v>
      </c>
      <c r="C9" s="24">
        <v>0.13458200000000001</v>
      </c>
      <c r="D9" s="24">
        <v>0.13458200000000001</v>
      </c>
      <c r="E9" s="24">
        <v>0.13458200000000001</v>
      </c>
      <c r="F9" s="24">
        <v>0.13458200000000001</v>
      </c>
      <c r="G9" s="24">
        <v>0.13458200000000001</v>
      </c>
      <c r="H9" s="24">
        <v>0.13458200000000001</v>
      </c>
      <c r="I9" s="24">
        <v>0.13458200000000001</v>
      </c>
      <c r="J9" s="24">
        <v>0.13458200000000001</v>
      </c>
      <c r="K9" s="24">
        <v>0.13458200000000001</v>
      </c>
      <c r="L9" s="24">
        <v>0.13458200000000001</v>
      </c>
      <c r="M9" s="24">
        <v>0.13458200000000001</v>
      </c>
      <c r="N9" s="24">
        <v>0.13458200000000001</v>
      </c>
      <c r="O9" s="24">
        <v>0.13458200000000001</v>
      </c>
      <c r="P9" s="24">
        <v>0.13458200000000001</v>
      </c>
      <c r="Q9" s="24">
        <v>0.13458200000000001</v>
      </c>
      <c r="R9" s="24">
        <v>0.13458200000000001</v>
      </c>
      <c r="S9" s="24">
        <v>0.13458200000000001</v>
      </c>
      <c r="T9" s="24">
        <v>0.13458200000000001</v>
      </c>
      <c r="U9" s="24">
        <v>0.13458200000000001</v>
      </c>
      <c r="V9" s="24">
        <v>0.13458200000000001</v>
      </c>
      <c r="W9" s="24">
        <v>0.13458200000000001</v>
      </c>
      <c r="X9" s="24">
        <v>0.13458200000000001</v>
      </c>
      <c r="Y9" s="24">
        <v>0.13458200000000001</v>
      </c>
      <c r="Z9" s="24">
        <v>0.13458200000000001</v>
      </c>
      <c r="AA9" s="24">
        <v>0.13458200000000001</v>
      </c>
      <c r="AB9" s="24">
        <v>0.13458200000000001</v>
      </c>
      <c r="AC9" s="24">
        <v>0.13458200000000001</v>
      </c>
      <c r="AD9" s="24">
        <v>0.13458200000000001</v>
      </c>
      <c r="AE9" s="24">
        <v>0.13458200000000001</v>
      </c>
      <c r="AF9" s="24">
        <v>0.13458200000000001</v>
      </c>
      <c r="AG9" s="24">
        <v>0.13458200000000001</v>
      </c>
      <c r="AH9" s="24">
        <v>0.13458200000000001</v>
      </c>
      <c r="AI9" s="24">
        <v>0.13458200000000001</v>
      </c>
      <c r="AJ9" s="24">
        <v>0.13458200000000001</v>
      </c>
      <c r="AK9" s="24">
        <v>0.13458200000000001</v>
      </c>
      <c r="AL9" s="24">
        <v>0.13458200000000001</v>
      </c>
      <c r="AM9" s="24">
        <v>0.13458200000000001</v>
      </c>
      <c r="AN9" s="24">
        <v>0.13458200000000001</v>
      </c>
      <c r="AO9" s="24">
        <v>0.13458200000000001</v>
      </c>
      <c r="AP9" s="24">
        <v>0.13458200000000001</v>
      </c>
      <c r="AQ9" s="24">
        <v>0.13458200000000001</v>
      </c>
      <c r="AR9" s="24">
        <v>0.13458200000000001</v>
      </c>
      <c r="AS9" s="24">
        <v>0.13458200000000001</v>
      </c>
      <c r="AT9" s="24">
        <v>0.13458200000000001</v>
      </c>
      <c r="AU9" s="24">
        <v>0.13458200000000001</v>
      </c>
      <c r="AV9" s="24">
        <v>0.13458200000000001</v>
      </c>
      <c r="AW9" s="24">
        <v>0.13458200000000001</v>
      </c>
      <c r="AX9" s="24">
        <v>0.13458200000000001</v>
      </c>
      <c r="AY9" s="24">
        <v>0.13458200000000001</v>
      </c>
      <c r="AZ9" s="24">
        <v>0.13458200000000001</v>
      </c>
      <c r="BA9" s="24">
        <v>0.13458200000000001</v>
      </c>
      <c r="BB9" s="24">
        <v>0.13458200000000001</v>
      </c>
      <c r="BC9" s="24">
        <v>0.13458200000000001</v>
      </c>
      <c r="BD9" s="24">
        <v>0.13458200000000001</v>
      </c>
      <c r="BE9" s="24">
        <v>0.13458200000000001</v>
      </c>
      <c r="BF9" s="24">
        <v>0.13458200000000001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9A64D-B680-6A45-A8A0-7B636961D0C3}">
  <dimension ref="A1:BD52"/>
  <sheetViews>
    <sheetView topLeftCell="A16" workbookViewId="0">
      <selection activeCell="A33" sqref="A33:XFD35"/>
    </sheetView>
  </sheetViews>
  <sheetFormatPr baseColWidth="10" defaultRowHeight="16"/>
  <cols>
    <col min="1" max="1" width="14.83203125" customWidth="1"/>
    <col min="4" max="5" width="25" customWidth="1"/>
  </cols>
  <sheetData>
    <row r="1" spans="1:56" s="27" customFormat="1">
      <c r="A1" s="26" t="s">
        <v>64</v>
      </c>
      <c r="B1" s="26" t="s">
        <v>55</v>
      </c>
      <c r="C1" s="26" t="s">
        <v>65</v>
      </c>
      <c r="D1" s="26"/>
      <c r="E1" s="26"/>
      <c r="F1" s="26">
        <v>2020</v>
      </c>
      <c r="G1" s="26">
        <v>2021</v>
      </c>
      <c r="H1" s="26">
        <v>2022</v>
      </c>
      <c r="I1" s="26">
        <v>2023</v>
      </c>
      <c r="J1" s="26">
        <v>2024</v>
      </c>
      <c r="K1" s="26">
        <v>2025</v>
      </c>
      <c r="L1" s="26">
        <v>2026</v>
      </c>
      <c r="M1" s="26">
        <v>2027</v>
      </c>
      <c r="N1" s="26">
        <v>2028</v>
      </c>
      <c r="O1" s="26">
        <v>2029</v>
      </c>
      <c r="P1" s="26">
        <v>2030</v>
      </c>
      <c r="Q1" s="26">
        <v>2031</v>
      </c>
      <c r="R1" s="26">
        <v>2032</v>
      </c>
      <c r="S1" s="26">
        <v>2033</v>
      </c>
      <c r="T1" s="26">
        <v>2034</v>
      </c>
      <c r="U1" s="26">
        <v>2035</v>
      </c>
      <c r="V1" s="26">
        <v>2036</v>
      </c>
      <c r="W1" s="26">
        <v>2037</v>
      </c>
      <c r="X1" s="26">
        <v>2038</v>
      </c>
      <c r="Y1" s="26">
        <v>2039</v>
      </c>
      <c r="Z1" s="26">
        <v>2040</v>
      </c>
      <c r="AA1" s="26">
        <v>2041</v>
      </c>
      <c r="AB1" s="26">
        <v>2042</v>
      </c>
      <c r="AC1" s="26">
        <v>2043</v>
      </c>
      <c r="AD1" s="26">
        <v>2044</v>
      </c>
      <c r="AE1" s="26">
        <v>2045</v>
      </c>
      <c r="AF1" s="26">
        <v>2046</v>
      </c>
      <c r="AG1" s="26">
        <v>2047</v>
      </c>
      <c r="AH1" s="26">
        <v>2048</v>
      </c>
      <c r="AI1" s="26">
        <v>2049</v>
      </c>
      <c r="AJ1" s="26">
        <v>2050</v>
      </c>
      <c r="AK1" s="26"/>
      <c r="AL1" s="26"/>
      <c r="AM1" s="26"/>
      <c r="AN1" s="26"/>
      <c r="AO1" s="26"/>
      <c r="AP1" s="26"/>
      <c r="AQ1" s="26"/>
      <c r="AR1" s="26"/>
      <c r="AS1" s="26"/>
      <c r="AT1" s="26"/>
      <c r="AU1" s="26"/>
      <c r="AV1" s="26"/>
      <c r="AW1" s="26"/>
      <c r="AX1" s="26"/>
      <c r="AY1" s="26"/>
      <c r="AZ1" s="26"/>
      <c r="BA1" s="26"/>
      <c r="BB1" s="26"/>
      <c r="BC1" s="26"/>
      <c r="BD1" s="26"/>
    </row>
    <row r="2" spans="1:56">
      <c r="A2" t="str">
        <f>TECHNOLOGY!D2</f>
        <v>D2DMRELC01</v>
      </c>
      <c r="B2" t="str">
        <f>TECHNOLOGY!E2</f>
        <v>D2ELC02</v>
      </c>
      <c r="C2">
        <v>1</v>
      </c>
      <c r="D2" t="str">
        <f>"[DRC,*,"&amp;B2&amp;","&amp;C2&amp;",*]     :    "</f>
        <v xml:space="preserve">[DRC,*,D2ELC02,1,*]     :    </v>
      </c>
      <c r="E2" t="str">
        <f>A2</f>
        <v>D2DMRELC01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row>
    <row r="3" spans="1:56">
      <c r="A3" t="str">
        <f>TECHNOLOGY!D3</f>
        <v>D2DMIELC01</v>
      </c>
      <c r="B3" t="str">
        <f>TECHNOLOGY!E3</f>
        <v>D2ELC02</v>
      </c>
      <c r="C3">
        <v>1</v>
      </c>
      <c r="D3" t="str">
        <f t="shared" ref="D3:D39" si="0">"[DRC,*,"&amp;B3&amp;","&amp;C3&amp;",*]     :    "</f>
        <v xml:space="preserve">[DRC,*,D2ELC02,1,*]     :    </v>
      </c>
      <c r="E3" t="str">
        <f t="shared" ref="E3:E39" si="1">A3</f>
        <v>D2DMIELC01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row>
    <row r="4" spans="1:56">
      <c r="A4" t="str">
        <f>TECHNOLOGY!D4</f>
        <v>D2DMOELC01</v>
      </c>
      <c r="B4" t="str">
        <f>TECHNOLOGY!E4</f>
        <v>D2ELC02</v>
      </c>
      <c r="C4">
        <v>1</v>
      </c>
      <c r="D4" t="str">
        <f t="shared" si="0"/>
        <v xml:space="preserve">[DRC,*,D2ELC02,1,*]     :    </v>
      </c>
      <c r="E4" t="str">
        <f t="shared" si="1"/>
        <v>D2DMOELC01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c r="AJ4">
        <v>1</v>
      </c>
    </row>
    <row r="5" spans="1:56">
      <c r="A5" t="str">
        <f>TECHNOLOGY!D14</f>
        <v>D2PWRTRN</v>
      </c>
      <c r="B5" t="str">
        <f>TECHNOLOGY!E14</f>
        <v>D2ELC01</v>
      </c>
      <c r="C5">
        <v>1</v>
      </c>
      <c r="D5" t="str">
        <f t="shared" si="0"/>
        <v xml:space="preserve">[DRC,*,D2ELC01,1,*]     :    </v>
      </c>
      <c r="E5" t="str">
        <f t="shared" si="1"/>
        <v>D2PWRTRN</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c r="AF5">
        <v>1</v>
      </c>
      <c r="AG5">
        <v>1</v>
      </c>
      <c r="AH5">
        <v>1</v>
      </c>
      <c r="AI5">
        <v>1</v>
      </c>
      <c r="AJ5">
        <v>1</v>
      </c>
    </row>
    <row r="6" spans="1:56">
      <c r="A6" t="str">
        <f>TECHNOLOGY!D16</f>
        <v>D2DSGC00</v>
      </c>
      <c r="B6" t="str">
        <f>TECHNOLOGY!E16</f>
        <v>D2DS00</v>
      </c>
      <c r="C6">
        <v>1</v>
      </c>
      <c r="D6" t="str">
        <f t="shared" si="0"/>
        <v xml:space="preserve">[DRC,*,D2DS00,1,*]     :    </v>
      </c>
      <c r="E6" t="str">
        <f t="shared" si="1"/>
        <v>D2DSGC00</v>
      </c>
      <c r="F6">
        <f>ROUND(SUMIF(TECHNOLOGY!$D$16:$D$73,InputActivityRatio!$A6,TECHNOLOGY!$L$16:$L$73),2)</f>
        <v>2.86</v>
      </c>
      <c r="G6">
        <f>ROUND(SUMIF(TECHNOLOGY!$D$16:$D$73,InputActivityRatio!$A6,TECHNOLOGY!$L$16:$L$73),2)</f>
        <v>2.86</v>
      </c>
      <c r="H6">
        <f>ROUND(SUMIF(TECHNOLOGY!$D$16:$D$73,InputActivityRatio!$A6,TECHNOLOGY!$L$16:$L$73),2)</f>
        <v>2.86</v>
      </c>
      <c r="I6">
        <f>ROUND(SUMIF(TECHNOLOGY!$D$16:$D$73,InputActivityRatio!$A6,TECHNOLOGY!$L$16:$L$73),2)</f>
        <v>2.86</v>
      </c>
      <c r="J6">
        <f>ROUND(SUMIF(TECHNOLOGY!$D$16:$D$73,InputActivityRatio!$A6,TECHNOLOGY!$L$16:$L$73),2)</f>
        <v>2.86</v>
      </c>
      <c r="K6">
        <f>ROUND(SUMIF(TECHNOLOGY!$D$16:$D$73,InputActivityRatio!$A6,TECHNOLOGY!$L$16:$L$73),2)</f>
        <v>2.86</v>
      </c>
      <c r="L6">
        <f>ROUND(SUMIF(TECHNOLOGY!$D$16:$D$73,InputActivityRatio!$A6,TECHNOLOGY!$L$16:$L$73),2)</f>
        <v>2.86</v>
      </c>
      <c r="M6">
        <f>ROUND(SUMIF(TECHNOLOGY!$D$16:$D$73,InputActivityRatio!$A6,TECHNOLOGY!$L$16:$L$73),2)</f>
        <v>2.86</v>
      </c>
      <c r="N6">
        <f>ROUND(SUMIF(TECHNOLOGY!$D$16:$D$73,InputActivityRatio!$A6,TECHNOLOGY!$L$16:$L$73),2)</f>
        <v>2.86</v>
      </c>
      <c r="O6">
        <f>ROUND(SUMIF(TECHNOLOGY!$D$16:$D$73,InputActivityRatio!$A6,TECHNOLOGY!$L$16:$L$73),2)</f>
        <v>2.86</v>
      </c>
      <c r="P6">
        <f>ROUND(SUMIF(TECHNOLOGY!$D$16:$D$73,InputActivityRatio!$A6,TECHNOLOGY!$L$16:$L$73),2)</f>
        <v>2.86</v>
      </c>
      <c r="Q6">
        <f>ROUND(SUMIF(TECHNOLOGY!$D$16:$D$73,InputActivityRatio!$A6,TECHNOLOGY!$L$16:$L$73),2)</f>
        <v>2.86</v>
      </c>
      <c r="R6">
        <f>ROUND(SUMIF(TECHNOLOGY!$D$16:$D$73,InputActivityRatio!$A6,TECHNOLOGY!$L$16:$L$73),2)</f>
        <v>2.86</v>
      </c>
      <c r="S6">
        <f>ROUND(SUMIF(TECHNOLOGY!$D$16:$D$73,InputActivityRatio!$A6,TECHNOLOGY!$L$16:$L$73),2)</f>
        <v>2.86</v>
      </c>
      <c r="T6">
        <f>ROUND(SUMIF(TECHNOLOGY!$D$16:$D$73,InputActivityRatio!$A6,TECHNOLOGY!$L$16:$L$73),2)</f>
        <v>2.86</v>
      </c>
      <c r="U6">
        <f>ROUND(SUMIF(TECHNOLOGY!$D$16:$D$73,InputActivityRatio!$A6,TECHNOLOGY!$L$16:$L$73),2)</f>
        <v>2.86</v>
      </c>
      <c r="V6">
        <f>ROUND(SUMIF(TECHNOLOGY!$D$16:$D$73,InputActivityRatio!$A6,TECHNOLOGY!$L$16:$L$73),2)</f>
        <v>2.86</v>
      </c>
      <c r="W6">
        <f>ROUND(SUMIF(TECHNOLOGY!$D$16:$D$73,InputActivityRatio!$A6,TECHNOLOGY!$L$16:$L$73),2)</f>
        <v>2.86</v>
      </c>
      <c r="X6">
        <f>ROUND(SUMIF(TECHNOLOGY!$D$16:$D$73,InputActivityRatio!$A6,TECHNOLOGY!$L$16:$L$73),2)</f>
        <v>2.86</v>
      </c>
      <c r="Y6">
        <f>ROUND(SUMIF(TECHNOLOGY!$D$16:$D$73,InputActivityRatio!$A6,TECHNOLOGY!$L$16:$L$73),2)</f>
        <v>2.86</v>
      </c>
      <c r="Z6">
        <f>ROUND(SUMIF(TECHNOLOGY!$D$16:$D$73,InputActivityRatio!$A6,TECHNOLOGY!$L$16:$L$73),2)</f>
        <v>2.86</v>
      </c>
      <c r="AA6">
        <f>ROUND(SUMIF(TECHNOLOGY!$D$16:$D$73,InputActivityRatio!$A6,TECHNOLOGY!$L$16:$L$73),2)</f>
        <v>2.86</v>
      </c>
      <c r="AB6">
        <f>ROUND(SUMIF(TECHNOLOGY!$D$16:$D$73,InputActivityRatio!$A6,TECHNOLOGY!$L$16:$L$73),2)</f>
        <v>2.86</v>
      </c>
      <c r="AC6">
        <f>ROUND(SUMIF(TECHNOLOGY!$D$16:$D$73,InputActivityRatio!$A6,TECHNOLOGY!$L$16:$L$73),2)</f>
        <v>2.86</v>
      </c>
      <c r="AD6">
        <f>ROUND(SUMIF(TECHNOLOGY!$D$16:$D$73,InputActivityRatio!$A6,TECHNOLOGY!$L$16:$L$73),2)</f>
        <v>2.86</v>
      </c>
      <c r="AE6">
        <f>ROUND(SUMIF(TECHNOLOGY!$D$16:$D$73,InputActivityRatio!$A6,TECHNOLOGY!$L$16:$L$73),2)</f>
        <v>2.86</v>
      </c>
      <c r="AF6">
        <f>ROUND(SUMIF(TECHNOLOGY!$D$16:$D$73,InputActivityRatio!$A6,TECHNOLOGY!$L$16:$L$73),2)</f>
        <v>2.86</v>
      </c>
      <c r="AG6">
        <f>ROUND(SUMIF(TECHNOLOGY!$D$16:$D$73,InputActivityRatio!$A6,TECHNOLOGY!$L$16:$L$73),2)</f>
        <v>2.86</v>
      </c>
      <c r="AH6">
        <f>ROUND(SUMIF(TECHNOLOGY!$D$16:$D$73,InputActivityRatio!$A6,TECHNOLOGY!$L$16:$L$73),2)</f>
        <v>2.86</v>
      </c>
      <c r="AI6">
        <f>ROUND(SUMIF(TECHNOLOGY!$D$16:$D$73,InputActivityRatio!$A6,TECHNOLOGY!$L$16:$L$73),2)</f>
        <v>2.86</v>
      </c>
      <c r="AJ6">
        <f>ROUND(SUMIF(TECHNOLOGY!$D$16:$D$73,InputActivityRatio!$A6,TECHNOLOGY!$L$16:$L$73),2)</f>
        <v>2.86</v>
      </c>
    </row>
    <row r="7" spans="1:56">
      <c r="A7" t="str">
        <f>TECHNOLOGY!D17</f>
        <v>D2HFGC00</v>
      </c>
      <c r="B7" t="str">
        <f>TECHNOLOGY!E17</f>
        <v>D2HF00</v>
      </c>
      <c r="C7">
        <v>1</v>
      </c>
      <c r="D7" t="str">
        <f t="shared" si="0"/>
        <v xml:space="preserve">[DRC,*,D2HF00,1,*]     :    </v>
      </c>
      <c r="E7" t="str">
        <f t="shared" si="1"/>
        <v>D2HFGC00</v>
      </c>
      <c r="F7">
        <f>ROUND(SUMIF(TECHNOLOGY!$D$16:$D$73,InputActivityRatio!$A7,TECHNOLOGY!$L$16:$L$73),2)</f>
        <v>2.86</v>
      </c>
      <c r="G7">
        <f>ROUND(SUMIF(TECHNOLOGY!$D$16:$D$73,InputActivityRatio!$A7,TECHNOLOGY!$L$16:$L$73),2)</f>
        <v>2.86</v>
      </c>
      <c r="H7">
        <f>ROUND(SUMIF(TECHNOLOGY!$D$16:$D$73,InputActivityRatio!$A7,TECHNOLOGY!$L$16:$L$73),2)</f>
        <v>2.86</v>
      </c>
      <c r="I7">
        <f>ROUND(SUMIF(TECHNOLOGY!$D$16:$D$73,InputActivityRatio!$A7,TECHNOLOGY!$L$16:$L$73),2)</f>
        <v>2.86</v>
      </c>
      <c r="J7">
        <f>ROUND(SUMIF(TECHNOLOGY!$D$16:$D$73,InputActivityRatio!$A7,TECHNOLOGY!$L$16:$L$73),2)</f>
        <v>2.86</v>
      </c>
      <c r="K7">
        <f>ROUND(SUMIF(TECHNOLOGY!$D$16:$D$73,InputActivityRatio!$A7,TECHNOLOGY!$L$16:$L$73),2)</f>
        <v>2.86</v>
      </c>
      <c r="L7">
        <f>ROUND(SUMIF(TECHNOLOGY!$D$16:$D$73,InputActivityRatio!$A7,TECHNOLOGY!$L$16:$L$73),2)</f>
        <v>2.86</v>
      </c>
      <c r="M7">
        <f>ROUND(SUMIF(TECHNOLOGY!$D$16:$D$73,InputActivityRatio!$A7,TECHNOLOGY!$L$16:$L$73),2)</f>
        <v>2.86</v>
      </c>
      <c r="N7">
        <f>ROUND(SUMIF(TECHNOLOGY!$D$16:$D$73,InputActivityRatio!$A7,TECHNOLOGY!$L$16:$L$73),2)</f>
        <v>2.86</v>
      </c>
      <c r="O7">
        <f>ROUND(SUMIF(TECHNOLOGY!$D$16:$D$73,InputActivityRatio!$A7,TECHNOLOGY!$L$16:$L$73),2)</f>
        <v>2.86</v>
      </c>
      <c r="P7">
        <f>ROUND(SUMIF(TECHNOLOGY!$D$16:$D$73,InputActivityRatio!$A7,TECHNOLOGY!$L$16:$L$73),2)</f>
        <v>2.86</v>
      </c>
      <c r="Q7">
        <f>ROUND(SUMIF(TECHNOLOGY!$D$16:$D$73,InputActivityRatio!$A7,TECHNOLOGY!$L$16:$L$73),2)</f>
        <v>2.86</v>
      </c>
      <c r="R7">
        <f>ROUND(SUMIF(TECHNOLOGY!$D$16:$D$73,InputActivityRatio!$A7,TECHNOLOGY!$L$16:$L$73),2)</f>
        <v>2.86</v>
      </c>
      <c r="S7">
        <f>ROUND(SUMIF(TECHNOLOGY!$D$16:$D$73,InputActivityRatio!$A7,TECHNOLOGY!$L$16:$L$73),2)</f>
        <v>2.86</v>
      </c>
      <c r="T7">
        <f>ROUND(SUMIF(TECHNOLOGY!$D$16:$D$73,InputActivityRatio!$A7,TECHNOLOGY!$L$16:$L$73),2)</f>
        <v>2.86</v>
      </c>
      <c r="U7">
        <f>ROUND(SUMIF(TECHNOLOGY!$D$16:$D$73,InputActivityRatio!$A7,TECHNOLOGY!$L$16:$L$73),2)</f>
        <v>2.86</v>
      </c>
      <c r="V7">
        <f>ROUND(SUMIF(TECHNOLOGY!$D$16:$D$73,InputActivityRatio!$A7,TECHNOLOGY!$L$16:$L$73),2)</f>
        <v>2.86</v>
      </c>
      <c r="W7">
        <f>ROUND(SUMIF(TECHNOLOGY!$D$16:$D$73,InputActivityRatio!$A7,TECHNOLOGY!$L$16:$L$73),2)</f>
        <v>2.86</v>
      </c>
      <c r="X7">
        <f>ROUND(SUMIF(TECHNOLOGY!$D$16:$D$73,InputActivityRatio!$A7,TECHNOLOGY!$L$16:$L$73),2)</f>
        <v>2.86</v>
      </c>
      <c r="Y7">
        <f>ROUND(SUMIF(TECHNOLOGY!$D$16:$D$73,InputActivityRatio!$A7,TECHNOLOGY!$L$16:$L$73),2)</f>
        <v>2.86</v>
      </c>
      <c r="Z7">
        <f>ROUND(SUMIF(TECHNOLOGY!$D$16:$D$73,InputActivityRatio!$A7,TECHNOLOGY!$L$16:$L$73),2)</f>
        <v>2.86</v>
      </c>
      <c r="AA7">
        <f>ROUND(SUMIF(TECHNOLOGY!$D$16:$D$73,InputActivityRatio!$A7,TECHNOLOGY!$L$16:$L$73),2)</f>
        <v>2.86</v>
      </c>
      <c r="AB7">
        <f>ROUND(SUMIF(TECHNOLOGY!$D$16:$D$73,InputActivityRatio!$A7,TECHNOLOGY!$L$16:$L$73),2)</f>
        <v>2.86</v>
      </c>
      <c r="AC7">
        <f>ROUND(SUMIF(TECHNOLOGY!$D$16:$D$73,InputActivityRatio!$A7,TECHNOLOGY!$L$16:$L$73),2)</f>
        <v>2.86</v>
      </c>
      <c r="AD7">
        <f>ROUND(SUMIF(TECHNOLOGY!$D$16:$D$73,InputActivityRatio!$A7,TECHNOLOGY!$L$16:$L$73),2)</f>
        <v>2.86</v>
      </c>
      <c r="AE7">
        <f>ROUND(SUMIF(TECHNOLOGY!$D$16:$D$73,InputActivityRatio!$A7,TECHNOLOGY!$L$16:$L$73),2)</f>
        <v>2.86</v>
      </c>
      <c r="AF7">
        <f>ROUND(SUMIF(TECHNOLOGY!$D$16:$D$73,InputActivityRatio!$A7,TECHNOLOGY!$L$16:$L$73),2)</f>
        <v>2.86</v>
      </c>
      <c r="AG7">
        <f>ROUND(SUMIF(TECHNOLOGY!$D$16:$D$73,InputActivityRatio!$A7,TECHNOLOGY!$L$16:$L$73),2)</f>
        <v>2.86</v>
      </c>
      <c r="AH7">
        <f>ROUND(SUMIF(TECHNOLOGY!$D$16:$D$73,InputActivityRatio!$A7,TECHNOLOGY!$L$16:$L$73),2)</f>
        <v>2.86</v>
      </c>
      <c r="AI7">
        <f>ROUND(SUMIF(TECHNOLOGY!$D$16:$D$73,InputActivityRatio!$A7,TECHNOLOGY!$L$16:$L$73),2)</f>
        <v>2.86</v>
      </c>
      <c r="AJ7">
        <f>ROUND(SUMIF(TECHNOLOGY!$D$16:$D$73,InputActivityRatio!$A7,TECHNOLOGY!$L$16:$L$73),2)</f>
        <v>2.86</v>
      </c>
    </row>
    <row r="8" spans="1:56">
      <c r="A8" t="str">
        <f>TECHNOLOGY!D18</f>
        <v>D2NGOC00</v>
      </c>
      <c r="B8" t="str">
        <f>TECHNOLOGY!E18</f>
        <v>D2NG00</v>
      </c>
      <c r="C8">
        <v>1</v>
      </c>
      <c r="D8" t="str">
        <f t="shared" si="0"/>
        <v xml:space="preserve">[DRC,*,D2NG00,1,*]     :    </v>
      </c>
      <c r="E8" t="str">
        <f t="shared" si="1"/>
        <v>D2NGOC00</v>
      </c>
      <c r="F8">
        <f>ROUND(SUMIF(TECHNOLOGY!$D$16:$D$73,InputActivityRatio!$A8,TECHNOLOGY!$L$16:$L$73),2)</f>
        <v>2.86</v>
      </c>
      <c r="G8">
        <f>ROUND(SUMIF(TECHNOLOGY!$D$16:$D$73,InputActivityRatio!$A8,TECHNOLOGY!$L$16:$L$73),2)</f>
        <v>2.86</v>
      </c>
      <c r="H8">
        <f>ROUND(SUMIF(TECHNOLOGY!$D$16:$D$73,InputActivityRatio!$A8,TECHNOLOGY!$L$16:$L$73),2)</f>
        <v>2.86</v>
      </c>
      <c r="I8">
        <f>ROUND(SUMIF(TECHNOLOGY!$D$16:$D$73,InputActivityRatio!$A8,TECHNOLOGY!$L$16:$L$73),2)</f>
        <v>2.86</v>
      </c>
      <c r="J8">
        <f>ROUND(SUMIF(TECHNOLOGY!$D$16:$D$73,InputActivityRatio!$A8,TECHNOLOGY!$L$16:$L$73),2)</f>
        <v>2.86</v>
      </c>
      <c r="K8">
        <f>ROUND(SUMIF(TECHNOLOGY!$D$16:$D$73,InputActivityRatio!$A8,TECHNOLOGY!$L$16:$L$73),2)</f>
        <v>2.86</v>
      </c>
      <c r="L8">
        <f>ROUND(SUMIF(TECHNOLOGY!$D$16:$D$73,InputActivityRatio!$A8,TECHNOLOGY!$L$16:$L$73),2)</f>
        <v>2.86</v>
      </c>
      <c r="M8">
        <f>ROUND(SUMIF(TECHNOLOGY!$D$16:$D$73,InputActivityRatio!$A8,TECHNOLOGY!$L$16:$L$73),2)</f>
        <v>2.86</v>
      </c>
      <c r="N8">
        <f>ROUND(SUMIF(TECHNOLOGY!$D$16:$D$73,InputActivityRatio!$A8,TECHNOLOGY!$L$16:$L$73),2)</f>
        <v>2.86</v>
      </c>
      <c r="O8">
        <f>ROUND(SUMIF(TECHNOLOGY!$D$16:$D$73,InputActivityRatio!$A8,TECHNOLOGY!$L$16:$L$73),2)</f>
        <v>2.86</v>
      </c>
      <c r="P8">
        <f>ROUND(SUMIF(TECHNOLOGY!$D$16:$D$73,InputActivityRatio!$A8,TECHNOLOGY!$L$16:$L$73),2)</f>
        <v>2.86</v>
      </c>
      <c r="Q8">
        <f>ROUND(SUMIF(TECHNOLOGY!$D$16:$D$73,InputActivityRatio!$A8,TECHNOLOGY!$L$16:$L$73),2)</f>
        <v>2.86</v>
      </c>
      <c r="R8">
        <f>ROUND(SUMIF(TECHNOLOGY!$D$16:$D$73,InputActivityRatio!$A8,TECHNOLOGY!$L$16:$L$73),2)</f>
        <v>2.86</v>
      </c>
      <c r="S8">
        <f>ROUND(SUMIF(TECHNOLOGY!$D$16:$D$73,InputActivityRatio!$A8,TECHNOLOGY!$L$16:$L$73),2)</f>
        <v>2.86</v>
      </c>
      <c r="T8">
        <f>ROUND(SUMIF(TECHNOLOGY!$D$16:$D$73,InputActivityRatio!$A8,TECHNOLOGY!$L$16:$L$73),2)</f>
        <v>2.86</v>
      </c>
      <c r="U8">
        <f>ROUND(SUMIF(TECHNOLOGY!$D$16:$D$73,InputActivityRatio!$A8,TECHNOLOGY!$L$16:$L$73),2)</f>
        <v>2.86</v>
      </c>
      <c r="V8">
        <f>ROUND(SUMIF(TECHNOLOGY!$D$16:$D$73,InputActivityRatio!$A8,TECHNOLOGY!$L$16:$L$73),2)</f>
        <v>2.86</v>
      </c>
      <c r="W8">
        <f>ROUND(SUMIF(TECHNOLOGY!$D$16:$D$73,InputActivityRatio!$A8,TECHNOLOGY!$L$16:$L$73),2)</f>
        <v>2.86</v>
      </c>
      <c r="X8">
        <f>ROUND(SUMIF(TECHNOLOGY!$D$16:$D$73,InputActivityRatio!$A8,TECHNOLOGY!$L$16:$L$73),2)</f>
        <v>2.86</v>
      </c>
      <c r="Y8">
        <f>ROUND(SUMIF(TECHNOLOGY!$D$16:$D$73,InputActivityRatio!$A8,TECHNOLOGY!$L$16:$L$73),2)</f>
        <v>2.86</v>
      </c>
      <c r="Z8">
        <f>ROUND(SUMIF(TECHNOLOGY!$D$16:$D$73,InputActivityRatio!$A8,TECHNOLOGY!$L$16:$L$73),2)</f>
        <v>2.86</v>
      </c>
      <c r="AA8">
        <f>ROUND(SUMIF(TECHNOLOGY!$D$16:$D$73,InputActivityRatio!$A8,TECHNOLOGY!$L$16:$L$73),2)</f>
        <v>2.86</v>
      </c>
      <c r="AB8">
        <f>ROUND(SUMIF(TECHNOLOGY!$D$16:$D$73,InputActivityRatio!$A8,TECHNOLOGY!$L$16:$L$73),2)</f>
        <v>2.86</v>
      </c>
      <c r="AC8">
        <f>ROUND(SUMIF(TECHNOLOGY!$D$16:$D$73,InputActivityRatio!$A8,TECHNOLOGY!$L$16:$L$73),2)</f>
        <v>2.86</v>
      </c>
      <c r="AD8">
        <f>ROUND(SUMIF(TECHNOLOGY!$D$16:$D$73,InputActivityRatio!$A8,TECHNOLOGY!$L$16:$L$73),2)</f>
        <v>2.86</v>
      </c>
      <c r="AE8">
        <f>ROUND(SUMIF(TECHNOLOGY!$D$16:$D$73,InputActivityRatio!$A8,TECHNOLOGY!$L$16:$L$73),2)</f>
        <v>2.86</v>
      </c>
      <c r="AF8">
        <f>ROUND(SUMIF(TECHNOLOGY!$D$16:$D$73,InputActivityRatio!$A8,TECHNOLOGY!$L$16:$L$73),2)</f>
        <v>2.86</v>
      </c>
      <c r="AG8">
        <f>ROUND(SUMIF(TECHNOLOGY!$D$16:$D$73,InputActivityRatio!$A8,TECHNOLOGY!$L$16:$L$73),2)</f>
        <v>2.86</v>
      </c>
      <c r="AH8">
        <f>ROUND(SUMIF(TECHNOLOGY!$D$16:$D$73,InputActivityRatio!$A8,TECHNOLOGY!$L$16:$L$73),2)</f>
        <v>2.86</v>
      </c>
      <c r="AI8">
        <f>ROUND(SUMIF(TECHNOLOGY!$D$16:$D$73,InputActivityRatio!$A8,TECHNOLOGY!$L$16:$L$73),2)</f>
        <v>2.86</v>
      </c>
      <c r="AJ8">
        <f>ROUND(SUMIF(TECHNOLOGY!$D$16:$D$73,InputActivityRatio!$A8,TECHNOLOGY!$L$16:$L$73),2)</f>
        <v>2.86</v>
      </c>
    </row>
    <row r="9" spans="1:56">
      <c r="A9" t="str">
        <f>TECHNOLOGY!D19</f>
        <v>D2NGCC00</v>
      </c>
      <c r="B9" t="str">
        <f>TECHNOLOGY!E19</f>
        <v>D2NG00</v>
      </c>
      <c r="C9">
        <v>1</v>
      </c>
      <c r="D9" t="str">
        <f t="shared" si="0"/>
        <v xml:space="preserve">[DRC,*,D2NG00,1,*]     :    </v>
      </c>
      <c r="E9" t="str">
        <f t="shared" si="1"/>
        <v>D2NGCC00</v>
      </c>
      <c r="F9">
        <f>ROUND(SUMIF(TECHNOLOGY!$D$16:$D$73,InputActivityRatio!$A9,TECHNOLOGY!$L$16:$L$73),2)</f>
        <v>1.72</v>
      </c>
      <c r="G9">
        <f>ROUND(SUMIF(TECHNOLOGY!$D$16:$D$73,InputActivityRatio!$A9,TECHNOLOGY!$L$16:$L$73),2)</f>
        <v>1.72</v>
      </c>
      <c r="H9">
        <f>ROUND(SUMIF(TECHNOLOGY!$D$16:$D$73,InputActivityRatio!$A9,TECHNOLOGY!$L$16:$L$73),2)</f>
        <v>1.72</v>
      </c>
      <c r="I9">
        <f>ROUND(SUMIF(TECHNOLOGY!$D$16:$D$73,InputActivityRatio!$A9,TECHNOLOGY!$L$16:$L$73),2)</f>
        <v>1.72</v>
      </c>
      <c r="J9">
        <f>ROUND(SUMIF(TECHNOLOGY!$D$16:$D$73,InputActivityRatio!$A9,TECHNOLOGY!$L$16:$L$73),2)</f>
        <v>1.72</v>
      </c>
      <c r="K9">
        <f>ROUND(SUMIF(TECHNOLOGY!$D$16:$D$73,InputActivityRatio!$A9,TECHNOLOGY!$L$16:$L$73),2)</f>
        <v>1.72</v>
      </c>
      <c r="L9">
        <f>ROUND(SUMIF(TECHNOLOGY!$D$16:$D$73,InputActivityRatio!$A9,TECHNOLOGY!$L$16:$L$73),2)</f>
        <v>1.72</v>
      </c>
      <c r="M9">
        <f>ROUND(SUMIF(TECHNOLOGY!$D$16:$D$73,InputActivityRatio!$A9,TECHNOLOGY!$L$16:$L$73),2)</f>
        <v>1.72</v>
      </c>
      <c r="N9">
        <f>ROUND(SUMIF(TECHNOLOGY!$D$16:$D$73,InputActivityRatio!$A9,TECHNOLOGY!$L$16:$L$73),2)</f>
        <v>1.72</v>
      </c>
      <c r="O9">
        <f>ROUND(SUMIF(TECHNOLOGY!$D$16:$D$73,InputActivityRatio!$A9,TECHNOLOGY!$L$16:$L$73),2)</f>
        <v>1.72</v>
      </c>
      <c r="P9">
        <f>ROUND(SUMIF(TECHNOLOGY!$D$16:$D$73,InputActivityRatio!$A9,TECHNOLOGY!$L$16:$L$73),2)</f>
        <v>1.72</v>
      </c>
      <c r="Q9">
        <f>ROUND(SUMIF(TECHNOLOGY!$D$16:$D$73,InputActivityRatio!$A9,TECHNOLOGY!$L$16:$L$73),2)</f>
        <v>1.72</v>
      </c>
      <c r="R9">
        <f>ROUND(SUMIF(TECHNOLOGY!$D$16:$D$73,InputActivityRatio!$A9,TECHNOLOGY!$L$16:$L$73),2)</f>
        <v>1.72</v>
      </c>
      <c r="S9">
        <f>ROUND(SUMIF(TECHNOLOGY!$D$16:$D$73,InputActivityRatio!$A9,TECHNOLOGY!$L$16:$L$73),2)</f>
        <v>1.72</v>
      </c>
      <c r="T9">
        <f>ROUND(SUMIF(TECHNOLOGY!$D$16:$D$73,InputActivityRatio!$A9,TECHNOLOGY!$L$16:$L$73),2)</f>
        <v>1.72</v>
      </c>
      <c r="U9">
        <f>ROUND(SUMIF(TECHNOLOGY!$D$16:$D$73,InputActivityRatio!$A9,TECHNOLOGY!$L$16:$L$73),2)</f>
        <v>1.72</v>
      </c>
      <c r="V9">
        <f>ROUND(SUMIF(TECHNOLOGY!$D$16:$D$73,InputActivityRatio!$A9,TECHNOLOGY!$L$16:$L$73),2)</f>
        <v>1.72</v>
      </c>
      <c r="W9">
        <f>ROUND(SUMIF(TECHNOLOGY!$D$16:$D$73,InputActivityRatio!$A9,TECHNOLOGY!$L$16:$L$73),2)</f>
        <v>1.72</v>
      </c>
      <c r="X9">
        <f>ROUND(SUMIF(TECHNOLOGY!$D$16:$D$73,InputActivityRatio!$A9,TECHNOLOGY!$L$16:$L$73),2)</f>
        <v>1.72</v>
      </c>
      <c r="Y9">
        <f>ROUND(SUMIF(TECHNOLOGY!$D$16:$D$73,InputActivityRatio!$A9,TECHNOLOGY!$L$16:$L$73),2)</f>
        <v>1.72</v>
      </c>
      <c r="Z9">
        <f>ROUND(SUMIF(TECHNOLOGY!$D$16:$D$73,InputActivityRatio!$A9,TECHNOLOGY!$L$16:$L$73),2)</f>
        <v>1.72</v>
      </c>
      <c r="AA9">
        <f>ROUND(SUMIF(TECHNOLOGY!$D$16:$D$73,InputActivityRatio!$A9,TECHNOLOGY!$L$16:$L$73),2)</f>
        <v>1.72</v>
      </c>
      <c r="AB9">
        <f>ROUND(SUMIF(TECHNOLOGY!$D$16:$D$73,InputActivityRatio!$A9,TECHNOLOGY!$L$16:$L$73),2)</f>
        <v>1.72</v>
      </c>
      <c r="AC9">
        <f>ROUND(SUMIF(TECHNOLOGY!$D$16:$D$73,InputActivityRatio!$A9,TECHNOLOGY!$L$16:$L$73),2)</f>
        <v>1.72</v>
      </c>
      <c r="AD9">
        <f>ROUND(SUMIF(TECHNOLOGY!$D$16:$D$73,InputActivityRatio!$A9,TECHNOLOGY!$L$16:$L$73),2)</f>
        <v>1.72</v>
      </c>
      <c r="AE9">
        <f>ROUND(SUMIF(TECHNOLOGY!$D$16:$D$73,InputActivityRatio!$A9,TECHNOLOGY!$L$16:$L$73),2)</f>
        <v>1.72</v>
      </c>
      <c r="AF9">
        <f>ROUND(SUMIF(TECHNOLOGY!$D$16:$D$73,InputActivityRatio!$A9,TECHNOLOGY!$L$16:$L$73),2)</f>
        <v>1.72</v>
      </c>
      <c r="AG9">
        <f>ROUND(SUMIF(TECHNOLOGY!$D$16:$D$73,InputActivityRatio!$A9,TECHNOLOGY!$L$16:$L$73),2)</f>
        <v>1.72</v>
      </c>
      <c r="AH9">
        <f>ROUND(SUMIF(TECHNOLOGY!$D$16:$D$73,InputActivityRatio!$A9,TECHNOLOGY!$L$16:$L$73),2)</f>
        <v>1.72</v>
      </c>
      <c r="AI9">
        <f>ROUND(SUMIF(TECHNOLOGY!$D$16:$D$73,InputActivityRatio!$A9,TECHNOLOGY!$L$16:$L$73),2)</f>
        <v>1.72</v>
      </c>
      <c r="AJ9">
        <f>ROUND(SUMIF(TECHNOLOGY!$D$16:$D$73,InputActivityRatio!$A9,TECHNOLOGY!$L$16:$L$73),2)</f>
        <v>1.72</v>
      </c>
    </row>
    <row r="10" spans="1:56">
      <c r="A10" t="str">
        <f>TECHNOLOGY!D20</f>
        <v>D2NGEC00</v>
      </c>
      <c r="B10" t="str">
        <f>TECHNOLOGY!E20</f>
        <v>D2NG00</v>
      </c>
      <c r="C10">
        <v>1</v>
      </c>
      <c r="D10" t="str">
        <f t="shared" si="0"/>
        <v xml:space="preserve">[DRC,*,D2NG00,1,*]     :    </v>
      </c>
      <c r="E10" t="str">
        <f t="shared" si="1"/>
        <v>D2NGEC00</v>
      </c>
      <c r="F10">
        <f>ROUND(SUMIF(TECHNOLOGY!$D$16:$D$73,InputActivityRatio!$A10,TECHNOLOGY!$L$16:$L$73),2)</f>
        <v>2.2200000000000002</v>
      </c>
      <c r="G10">
        <f>ROUND(SUMIF(TECHNOLOGY!$D$16:$D$73,InputActivityRatio!$A10,TECHNOLOGY!$L$16:$L$73),2)</f>
        <v>2.2200000000000002</v>
      </c>
      <c r="H10">
        <f>ROUND(SUMIF(TECHNOLOGY!$D$16:$D$73,InputActivityRatio!$A10,TECHNOLOGY!$L$16:$L$73),2)</f>
        <v>2.2200000000000002</v>
      </c>
      <c r="I10">
        <f>ROUND(SUMIF(TECHNOLOGY!$D$16:$D$73,InputActivityRatio!$A10,TECHNOLOGY!$L$16:$L$73),2)</f>
        <v>2.2200000000000002</v>
      </c>
      <c r="J10">
        <f>ROUND(SUMIF(TECHNOLOGY!$D$16:$D$73,InputActivityRatio!$A10,TECHNOLOGY!$L$16:$L$73),2)</f>
        <v>2.2200000000000002</v>
      </c>
      <c r="K10">
        <f>ROUND(SUMIF(TECHNOLOGY!$D$16:$D$73,InputActivityRatio!$A10,TECHNOLOGY!$L$16:$L$73),2)</f>
        <v>2.2200000000000002</v>
      </c>
      <c r="L10">
        <f>ROUND(SUMIF(TECHNOLOGY!$D$16:$D$73,InputActivityRatio!$A10,TECHNOLOGY!$L$16:$L$73),2)</f>
        <v>2.2200000000000002</v>
      </c>
      <c r="M10">
        <f>ROUND(SUMIF(TECHNOLOGY!$D$16:$D$73,InputActivityRatio!$A10,TECHNOLOGY!$L$16:$L$73),2)</f>
        <v>2.2200000000000002</v>
      </c>
      <c r="N10">
        <f>ROUND(SUMIF(TECHNOLOGY!$D$16:$D$73,InputActivityRatio!$A10,TECHNOLOGY!$L$16:$L$73),2)</f>
        <v>2.2200000000000002</v>
      </c>
      <c r="O10">
        <f>ROUND(SUMIF(TECHNOLOGY!$D$16:$D$73,InputActivityRatio!$A10,TECHNOLOGY!$L$16:$L$73),2)</f>
        <v>2.2200000000000002</v>
      </c>
      <c r="P10">
        <f>ROUND(SUMIF(TECHNOLOGY!$D$16:$D$73,InputActivityRatio!$A10,TECHNOLOGY!$L$16:$L$73),2)</f>
        <v>2.2200000000000002</v>
      </c>
      <c r="Q10">
        <f>ROUND(SUMIF(TECHNOLOGY!$D$16:$D$73,InputActivityRatio!$A10,TECHNOLOGY!$L$16:$L$73),2)</f>
        <v>2.2200000000000002</v>
      </c>
      <c r="R10">
        <f>ROUND(SUMIF(TECHNOLOGY!$D$16:$D$73,InputActivityRatio!$A10,TECHNOLOGY!$L$16:$L$73),2)</f>
        <v>2.2200000000000002</v>
      </c>
      <c r="S10">
        <f>ROUND(SUMIF(TECHNOLOGY!$D$16:$D$73,InputActivityRatio!$A10,TECHNOLOGY!$L$16:$L$73),2)</f>
        <v>2.2200000000000002</v>
      </c>
      <c r="T10">
        <f>ROUND(SUMIF(TECHNOLOGY!$D$16:$D$73,InputActivityRatio!$A10,TECHNOLOGY!$L$16:$L$73),2)</f>
        <v>2.2200000000000002</v>
      </c>
      <c r="U10">
        <f>ROUND(SUMIF(TECHNOLOGY!$D$16:$D$73,InputActivityRatio!$A10,TECHNOLOGY!$L$16:$L$73),2)</f>
        <v>2.2200000000000002</v>
      </c>
      <c r="V10">
        <f>ROUND(SUMIF(TECHNOLOGY!$D$16:$D$73,InputActivityRatio!$A10,TECHNOLOGY!$L$16:$L$73),2)</f>
        <v>2.2200000000000002</v>
      </c>
      <c r="W10">
        <f>ROUND(SUMIF(TECHNOLOGY!$D$16:$D$73,InputActivityRatio!$A10,TECHNOLOGY!$L$16:$L$73),2)</f>
        <v>2.2200000000000002</v>
      </c>
      <c r="X10">
        <f>ROUND(SUMIF(TECHNOLOGY!$D$16:$D$73,InputActivityRatio!$A10,TECHNOLOGY!$L$16:$L$73),2)</f>
        <v>2.2200000000000002</v>
      </c>
      <c r="Y10">
        <f>ROUND(SUMIF(TECHNOLOGY!$D$16:$D$73,InputActivityRatio!$A10,TECHNOLOGY!$L$16:$L$73),2)</f>
        <v>2.2200000000000002</v>
      </c>
      <c r="Z10">
        <f>ROUND(SUMIF(TECHNOLOGY!$D$16:$D$73,InputActivityRatio!$A10,TECHNOLOGY!$L$16:$L$73),2)</f>
        <v>2.2200000000000002</v>
      </c>
      <c r="AA10">
        <f>ROUND(SUMIF(TECHNOLOGY!$D$16:$D$73,InputActivityRatio!$A10,TECHNOLOGY!$L$16:$L$73),2)</f>
        <v>2.2200000000000002</v>
      </c>
      <c r="AB10">
        <f>ROUND(SUMIF(TECHNOLOGY!$D$16:$D$73,InputActivityRatio!$A10,TECHNOLOGY!$L$16:$L$73),2)</f>
        <v>2.2200000000000002</v>
      </c>
      <c r="AC10">
        <f>ROUND(SUMIF(TECHNOLOGY!$D$16:$D$73,InputActivityRatio!$A10,TECHNOLOGY!$L$16:$L$73),2)</f>
        <v>2.2200000000000002</v>
      </c>
      <c r="AD10">
        <f>ROUND(SUMIF(TECHNOLOGY!$D$16:$D$73,InputActivityRatio!$A10,TECHNOLOGY!$L$16:$L$73),2)</f>
        <v>2.2200000000000002</v>
      </c>
      <c r="AE10">
        <f>ROUND(SUMIF(TECHNOLOGY!$D$16:$D$73,InputActivityRatio!$A10,TECHNOLOGY!$L$16:$L$73),2)</f>
        <v>2.2200000000000002</v>
      </c>
      <c r="AF10">
        <f>ROUND(SUMIF(TECHNOLOGY!$D$16:$D$73,InputActivityRatio!$A10,TECHNOLOGY!$L$16:$L$73),2)</f>
        <v>2.2200000000000002</v>
      </c>
      <c r="AG10">
        <f>ROUND(SUMIF(TECHNOLOGY!$D$16:$D$73,InputActivityRatio!$A10,TECHNOLOGY!$L$16:$L$73),2)</f>
        <v>2.2200000000000002</v>
      </c>
      <c r="AH10">
        <f>ROUND(SUMIF(TECHNOLOGY!$D$16:$D$73,InputActivityRatio!$A10,TECHNOLOGY!$L$16:$L$73),2)</f>
        <v>2.2200000000000002</v>
      </c>
      <c r="AI10">
        <f>ROUND(SUMIF(TECHNOLOGY!$D$16:$D$73,InputActivityRatio!$A10,TECHNOLOGY!$L$16:$L$73),2)</f>
        <v>2.2200000000000002</v>
      </c>
      <c r="AJ10">
        <f>ROUND(SUMIF(TECHNOLOGY!$D$16:$D$73,InputActivityRatio!$A10,TECHNOLOGY!$L$16:$L$73),2)</f>
        <v>2.2200000000000002</v>
      </c>
    </row>
    <row r="11" spans="1:56">
      <c r="A11" t="str">
        <f>TECHNOLOGY!D21</f>
        <v>D2BMBC00</v>
      </c>
      <c r="B11" t="str">
        <f>TECHNOLOGY!E21</f>
        <v>D2BM00</v>
      </c>
      <c r="C11">
        <v>1</v>
      </c>
      <c r="D11" t="str">
        <f t="shared" si="0"/>
        <v xml:space="preserve">[DRC,*,D2BM00,1,*]     :    </v>
      </c>
      <c r="E11" t="str">
        <f t="shared" si="1"/>
        <v>D2BMBC00</v>
      </c>
      <c r="F11">
        <f>ROUND(SUMIF(TECHNOLOGY!$D$16:$D$73,InputActivityRatio!$A11,TECHNOLOGY!$L$16:$L$73),2)</f>
        <v>3.85</v>
      </c>
      <c r="G11">
        <f>ROUND(SUMIF(TECHNOLOGY!$D$16:$D$73,InputActivityRatio!$A11,TECHNOLOGY!$L$16:$L$73),2)</f>
        <v>3.85</v>
      </c>
      <c r="H11">
        <f>ROUND(SUMIF(TECHNOLOGY!$D$16:$D$73,InputActivityRatio!$A11,TECHNOLOGY!$L$16:$L$73),2)</f>
        <v>3.85</v>
      </c>
      <c r="I11">
        <f>ROUND(SUMIF(TECHNOLOGY!$D$16:$D$73,InputActivityRatio!$A11,TECHNOLOGY!$L$16:$L$73),2)</f>
        <v>3.85</v>
      </c>
      <c r="J11">
        <f>ROUND(SUMIF(TECHNOLOGY!$D$16:$D$73,InputActivityRatio!$A11,TECHNOLOGY!$L$16:$L$73),2)</f>
        <v>3.85</v>
      </c>
      <c r="K11">
        <f>ROUND(SUMIF(TECHNOLOGY!$D$16:$D$73,InputActivityRatio!$A11,TECHNOLOGY!$L$16:$L$73),2)</f>
        <v>3.85</v>
      </c>
      <c r="L11">
        <f>ROUND(SUMIF(TECHNOLOGY!$D$16:$D$73,InputActivityRatio!$A11,TECHNOLOGY!$L$16:$L$73),2)</f>
        <v>3.85</v>
      </c>
      <c r="M11">
        <f>ROUND(SUMIF(TECHNOLOGY!$D$16:$D$73,InputActivityRatio!$A11,TECHNOLOGY!$L$16:$L$73),2)</f>
        <v>3.85</v>
      </c>
      <c r="N11">
        <f>ROUND(SUMIF(TECHNOLOGY!$D$16:$D$73,InputActivityRatio!$A11,TECHNOLOGY!$L$16:$L$73),2)</f>
        <v>3.85</v>
      </c>
      <c r="O11">
        <f>ROUND(SUMIF(TECHNOLOGY!$D$16:$D$73,InputActivityRatio!$A11,TECHNOLOGY!$L$16:$L$73),2)</f>
        <v>3.85</v>
      </c>
      <c r="P11">
        <f>ROUND(SUMIF(TECHNOLOGY!$D$16:$D$73,InputActivityRatio!$A11,TECHNOLOGY!$L$16:$L$73),2)</f>
        <v>3.85</v>
      </c>
      <c r="Q11">
        <f>ROUND(SUMIF(TECHNOLOGY!$D$16:$D$73,InputActivityRatio!$A11,TECHNOLOGY!$L$16:$L$73),2)</f>
        <v>3.85</v>
      </c>
      <c r="R11">
        <f>ROUND(SUMIF(TECHNOLOGY!$D$16:$D$73,InputActivityRatio!$A11,TECHNOLOGY!$L$16:$L$73),2)</f>
        <v>3.85</v>
      </c>
      <c r="S11">
        <f>ROUND(SUMIF(TECHNOLOGY!$D$16:$D$73,InputActivityRatio!$A11,TECHNOLOGY!$L$16:$L$73),2)</f>
        <v>3.85</v>
      </c>
      <c r="T11">
        <f>ROUND(SUMIF(TECHNOLOGY!$D$16:$D$73,InputActivityRatio!$A11,TECHNOLOGY!$L$16:$L$73),2)</f>
        <v>3.85</v>
      </c>
      <c r="U11">
        <f>ROUND(SUMIF(TECHNOLOGY!$D$16:$D$73,InputActivityRatio!$A11,TECHNOLOGY!$L$16:$L$73),2)</f>
        <v>3.85</v>
      </c>
      <c r="V11">
        <f>ROUND(SUMIF(TECHNOLOGY!$D$16:$D$73,InputActivityRatio!$A11,TECHNOLOGY!$L$16:$L$73),2)</f>
        <v>3.85</v>
      </c>
      <c r="W11">
        <f>ROUND(SUMIF(TECHNOLOGY!$D$16:$D$73,InputActivityRatio!$A11,TECHNOLOGY!$L$16:$L$73),2)</f>
        <v>3.85</v>
      </c>
      <c r="X11">
        <f>ROUND(SUMIF(TECHNOLOGY!$D$16:$D$73,InputActivityRatio!$A11,TECHNOLOGY!$L$16:$L$73),2)</f>
        <v>3.85</v>
      </c>
      <c r="Y11">
        <f>ROUND(SUMIF(TECHNOLOGY!$D$16:$D$73,InputActivityRatio!$A11,TECHNOLOGY!$L$16:$L$73),2)</f>
        <v>3.85</v>
      </c>
      <c r="Z11">
        <f>ROUND(SUMIF(TECHNOLOGY!$D$16:$D$73,InputActivityRatio!$A11,TECHNOLOGY!$L$16:$L$73),2)</f>
        <v>3.85</v>
      </c>
      <c r="AA11">
        <f>ROUND(SUMIF(TECHNOLOGY!$D$16:$D$73,InputActivityRatio!$A11,TECHNOLOGY!$L$16:$L$73),2)</f>
        <v>3.85</v>
      </c>
      <c r="AB11">
        <f>ROUND(SUMIF(TECHNOLOGY!$D$16:$D$73,InputActivityRatio!$A11,TECHNOLOGY!$L$16:$L$73),2)</f>
        <v>3.85</v>
      </c>
      <c r="AC11">
        <f>ROUND(SUMIF(TECHNOLOGY!$D$16:$D$73,InputActivityRatio!$A11,TECHNOLOGY!$L$16:$L$73),2)</f>
        <v>3.85</v>
      </c>
      <c r="AD11">
        <f>ROUND(SUMIF(TECHNOLOGY!$D$16:$D$73,InputActivityRatio!$A11,TECHNOLOGY!$L$16:$L$73),2)</f>
        <v>3.85</v>
      </c>
      <c r="AE11">
        <f>ROUND(SUMIF(TECHNOLOGY!$D$16:$D$73,InputActivityRatio!$A11,TECHNOLOGY!$L$16:$L$73),2)</f>
        <v>3.85</v>
      </c>
      <c r="AF11">
        <f>ROUND(SUMIF(TECHNOLOGY!$D$16:$D$73,InputActivityRatio!$A11,TECHNOLOGY!$L$16:$L$73),2)</f>
        <v>3.85</v>
      </c>
      <c r="AG11">
        <f>ROUND(SUMIF(TECHNOLOGY!$D$16:$D$73,InputActivityRatio!$A11,TECHNOLOGY!$L$16:$L$73),2)</f>
        <v>3.85</v>
      </c>
      <c r="AH11">
        <f>ROUND(SUMIF(TECHNOLOGY!$D$16:$D$73,InputActivityRatio!$A11,TECHNOLOGY!$L$16:$L$73),2)</f>
        <v>3.85</v>
      </c>
      <c r="AI11">
        <f>ROUND(SUMIF(TECHNOLOGY!$D$16:$D$73,InputActivityRatio!$A11,TECHNOLOGY!$L$16:$L$73),2)</f>
        <v>3.85</v>
      </c>
      <c r="AJ11">
        <f>ROUND(SUMIF(TECHNOLOGY!$D$16:$D$73,InputActivityRatio!$A11,TECHNOLOGY!$L$16:$L$73),2)</f>
        <v>3.85</v>
      </c>
    </row>
    <row r="12" spans="1:56">
      <c r="A12" t="str">
        <f>TECHNOLOGY!D22</f>
        <v>D2BWWC00</v>
      </c>
      <c r="B12" t="str">
        <f>TECHNOLOGY!E22</f>
        <v>D2BW00</v>
      </c>
      <c r="C12">
        <v>1</v>
      </c>
      <c r="D12" t="str">
        <f t="shared" si="0"/>
        <v xml:space="preserve">[DRC,*,D2BW00,1,*]     :    </v>
      </c>
      <c r="E12" t="str">
        <f t="shared" si="1"/>
        <v>D2BWWC00</v>
      </c>
      <c r="F12">
        <f>ROUND(SUMIF(TECHNOLOGY!$D$16:$D$73,InputActivityRatio!$A12,TECHNOLOGY!$L$16:$L$73),2)</f>
        <v>3.85</v>
      </c>
      <c r="G12">
        <f>ROUND(SUMIF(TECHNOLOGY!$D$16:$D$73,InputActivityRatio!$A12,TECHNOLOGY!$L$16:$L$73),2)</f>
        <v>3.85</v>
      </c>
      <c r="H12">
        <f>ROUND(SUMIF(TECHNOLOGY!$D$16:$D$73,InputActivityRatio!$A12,TECHNOLOGY!$L$16:$L$73),2)</f>
        <v>3.85</v>
      </c>
      <c r="I12">
        <f>ROUND(SUMIF(TECHNOLOGY!$D$16:$D$73,InputActivityRatio!$A12,TECHNOLOGY!$L$16:$L$73),2)</f>
        <v>3.85</v>
      </c>
      <c r="J12">
        <f>ROUND(SUMIF(TECHNOLOGY!$D$16:$D$73,InputActivityRatio!$A12,TECHNOLOGY!$L$16:$L$73),2)</f>
        <v>3.85</v>
      </c>
      <c r="K12">
        <f>ROUND(SUMIF(TECHNOLOGY!$D$16:$D$73,InputActivityRatio!$A12,TECHNOLOGY!$L$16:$L$73),2)</f>
        <v>3.85</v>
      </c>
      <c r="L12">
        <f>ROUND(SUMIF(TECHNOLOGY!$D$16:$D$73,InputActivityRatio!$A12,TECHNOLOGY!$L$16:$L$73),2)</f>
        <v>3.85</v>
      </c>
      <c r="M12">
        <f>ROUND(SUMIF(TECHNOLOGY!$D$16:$D$73,InputActivityRatio!$A12,TECHNOLOGY!$L$16:$L$73),2)</f>
        <v>3.85</v>
      </c>
      <c r="N12">
        <f>ROUND(SUMIF(TECHNOLOGY!$D$16:$D$73,InputActivityRatio!$A12,TECHNOLOGY!$L$16:$L$73),2)</f>
        <v>3.85</v>
      </c>
      <c r="O12">
        <f>ROUND(SUMIF(TECHNOLOGY!$D$16:$D$73,InputActivityRatio!$A12,TECHNOLOGY!$L$16:$L$73),2)</f>
        <v>3.85</v>
      </c>
      <c r="P12">
        <f>ROUND(SUMIF(TECHNOLOGY!$D$16:$D$73,InputActivityRatio!$A12,TECHNOLOGY!$L$16:$L$73),2)</f>
        <v>3.85</v>
      </c>
      <c r="Q12">
        <f>ROUND(SUMIF(TECHNOLOGY!$D$16:$D$73,InputActivityRatio!$A12,TECHNOLOGY!$L$16:$L$73),2)</f>
        <v>3.85</v>
      </c>
      <c r="R12">
        <f>ROUND(SUMIF(TECHNOLOGY!$D$16:$D$73,InputActivityRatio!$A12,TECHNOLOGY!$L$16:$L$73),2)</f>
        <v>3.85</v>
      </c>
      <c r="S12">
        <f>ROUND(SUMIF(TECHNOLOGY!$D$16:$D$73,InputActivityRatio!$A12,TECHNOLOGY!$L$16:$L$73),2)</f>
        <v>3.85</v>
      </c>
      <c r="T12">
        <f>ROUND(SUMIF(TECHNOLOGY!$D$16:$D$73,InputActivityRatio!$A12,TECHNOLOGY!$L$16:$L$73),2)</f>
        <v>3.85</v>
      </c>
      <c r="U12">
        <f>ROUND(SUMIF(TECHNOLOGY!$D$16:$D$73,InputActivityRatio!$A12,TECHNOLOGY!$L$16:$L$73),2)</f>
        <v>3.85</v>
      </c>
      <c r="V12">
        <f>ROUND(SUMIF(TECHNOLOGY!$D$16:$D$73,InputActivityRatio!$A12,TECHNOLOGY!$L$16:$L$73),2)</f>
        <v>3.85</v>
      </c>
      <c r="W12">
        <f>ROUND(SUMIF(TECHNOLOGY!$D$16:$D$73,InputActivityRatio!$A12,TECHNOLOGY!$L$16:$L$73),2)</f>
        <v>3.85</v>
      </c>
      <c r="X12">
        <f>ROUND(SUMIF(TECHNOLOGY!$D$16:$D$73,InputActivityRatio!$A12,TECHNOLOGY!$L$16:$L$73),2)</f>
        <v>3.85</v>
      </c>
      <c r="Y12">
        <f>ROUND(SUMIF(TECHNOLOGY!$D$16:$D$73,InputActivityRatio!$A12,TECHNOLOGY!$L$16:$L$73),2)</f>
        <v>3.85</v>
      </c>
      <c r="Z12">
        <f>ROUND(SUMIF(TECHNOLOGY!$D$16:$D$73,InputActivityRatio!$A12,TECHNOLOGY!$L$16:$L$73),2)</f>
        <v>3.85</v>
      </c>
      <c r="AA12">
        <f>ROUND(SUMIF(TECHNOLOGY!$D$16:$D$73,InputActivityRatio!$A12,TECHNOLOGY!$L$16:$L$73),2)</f>
        <v>3.85</v>
      </c>
      <c r="AB12">
        <f>ROUND(SUMIF(TECHNOLOGY!$D$16:$D$73,InputActivityRatio!$A12,TECHNOLOGY!$L$16:$L$73),2)</f>
        <v>3.85</v>
      </c>
      <c r="AC12">
        <f>ROUND(SUMIF(TECHNOLOGY!$D$16:$D$73,InputActivityRatio!$A12,TECHNOLOGY!$L$16:$L$73),2)</f>
        <v>3.85</v>
      </c>
      <c r="AD12">
        <f>ROUND(SUMIF(TECHNOLOGY!$D$16:$D$73,InputActivityRatio!$A12,TECHNOLOGY!$L$16:$L$73),2)</f>
        <v>3.85</v>
      </c>
      <c r="AE12">
        <f>ROUND(SUMIF(TECHNOLOGY!$D$16:$D$73,InputActivityRatio!$A12,TECHNOLOGY!$L$16:$L$73),2)</f>
        <v>3.85</v>
      </c>
      <c r="AF12">
        <f>ROUND(SUMIF(TECHNOLOGY!$D$16:$D$73,InputActivityRatio!$A12,TECHNOLOGY!$L$16:$L$73),2)</f>
        <v>3.85</v>
      </c>
      <c r="AG12">
        <f>ROUND(SUMIF(TECHNOLOGY!$D$16:$D$73,InputActivityRatio!$A12,TECHNOLOGY!$L$16:$L$73),2)</f>
        <v>3.85</v>
      </c>
      <c r="AH12">
        <f>ROUND(SUMIF(TECHNOLOGY!$D$16:$D$73,InputActivityRatio!$A12,TECHNOLOGY!$L$16:$L$73),2)</f>
        <v>3.85</v>
      </c>
      <c r="AI12">
        <f>ROUND(SUMIF(TECHNOLOGY!$D$16:$D$73,InputActivityRatio!$A12,TECHNOLOGY!$L$16:$L$73),2)</f>
        <v>3.85</v>
      </c>
      <c r="AJ12">
        <f>ROUND(SUMIF(TECHNOLOGY!$D$16:$D$73,InputActivityRatio!$A12,TECHNOLOGY!$L$16:$L$73),2)</f>
        <v>3.85</v>
      </c>
    </row>
    <row r="13" spans="1:56">
      <c r="A13" t="str">
        <f>TECHNOLOGY!D23</f>
        <v>D2HYKC01</v>
      </c>
      <c r="B13" t="str">
        <f>TECHNOLOGY!E23</f>
        <v>D2HY00</v>
      </c>
      <c r="C13">
        <v>1</v>
      </c>
      <c r="D13" t="str">
        <f t="shared" si="0"/>
        <v xml:space="preserve">[DRC,*,D2HY00,1,*]     :    </v>
      </c>
      <c r="E13" t="str">
        <f t="shared" si="1"/>
        <v>D2HYKC01</v>
      </c>
      <c r="F13">
        <f>ROUND(SUMIF(TECHNOLOGY!$D$16:$D$73,InputActivityRatio!$A13,TECHNOLOGY!$L$16:$L$73),2)</f>
        <v>1</v>
      </c>
      <c r="G13">
        <f>ROUND(SUMIF(TECHNOLOGY!$D$16:$D$73,InputActivityRatio!$A13,TECHNOLOGY!$L$16:$L$73),2)</f>
        <v>1</v>
      </c>
      <c r="H13">
        <f>ROUND(SUMIF(TECHNOLOGY!$D$16:$D$73,InputActivityRatio!$A13,TECHNOLOGY!$L$16:$L$73),2)</f>
        <v>1</v>
      </c>
      <c r="I13">
        <f>ROUND(SUMIF(TECHNOLOGY!$D$16:$D$73,InputActivityRatio!$A13,TECHNOLOGY!$L$16:$L$73),2)</f>
        <v>1</v>
      </c>
      <c r="J13">
        <f>ROUND(SUMIF(TECHNOLOGY!$D$16:$D$73,InputActivityRatio!$A13,TECHNOLOGY!$L$16:$L$73),2)</f>
        <v>1</v>
      </c>
      <c r="K13">
        <f>ROUND(SUMIF(TECHNOLOGY!$D$16:$D$73,InputActivityRatio!$A13,TECHNOLOGY!$L$16:$L$73),2)</f>
        <v>1</v>
      </c>
      <c r="L13">
        <f>ROUND(SUMIF(TECHNOLOGY!$D$16:$D$73,InputActivityRatio!$A13,TECHNOLOGY!$L$16:$L$73),2)</f>
        <v>1</v>
      </c>
      <c r="M13">
        <f>ROUND(SUMIF(TECHNOLOGY!$D$16:$D$73,InputActivityRatio!$A13,TECHNOLOGY!$L$16:$L$73),2)</f>
        <v>1</v>
      </c>
      <c r="N13">
        <f>ROUND(SUMIF(TECHNOLOGY!$D$16:$D$73,InputActivityRatio!$A13,TECHNOLOGY!$L$16:$L$73),2)</f>
        <v>1</v>
      </c>
      <c r="O13">
        <f>ROUND(SUMIF(TECHNOLOGY!$D$16:$D$73,InputActivityRatio!$A13,TECHNOLOGY!$L$16:$L$73),2)</f>
        <v>1</v>
      </c>
      <c r="P13">
        <f>ROUND(SUMIF(TECHNOLOGY!$D$16:$D$73,InputActivityRatio!$A13,TECHNOLOGY!$L$16:$L$73),2)</f>
        <v>1</v>
      </c>
      <c r="Q13">
        <f>ROUND(SUMIF(TECHNOLOGY!$D$16:$D$73,InputActivityRatio!$A13,TECHNOLOGY!$L$16:$L$73),2)</f>
        <v>1</v>
      </c>
      <c r="R13">
        <f>ROUND(SUMIF(TECHNOLOGY!$D$16:$D$73,InputActivityRatio!$A13,TECHNOLOGY!$L$16:$L$73),2)</f>
        <v>1</v>
      </c>
      <c r="S13">
        <f>ROUND(SUMIF(TECHNOLOGY!$D$16:$D$73,InputActivityRatio!$A13,TECHNOLOGY!$L$16:$L$73),2)</f>
        <v>1</v>
      </c>
      <c r="T13">
        <f>ROUND(SUMIF(TECHNOLOGY!$D$16:$D$73,InputActivityRatio!$A13,TECHNOLOGY!$L$16:$L$73),2)</f>
        <v>1</v>
      </c>
      <c r="U13">
        <f>ROUND(SUMIF(TECHNOLOGY!$D$16:$D$73,InputActivityRatio!$A13,TECHNOLOGY!$L$16:$L$73),2)</f>
        <v>1</v>
      </c>
      <c r="V13">
        <f>ROUND(SUMIF(TECHNOLOGY!$D$16:$D$73,InputActivityRatio!$A13,TECHNOLOGY!$L$16:$L$73),2)</f>
        <v>1</v>
      </c>
      <c r="W13">
        <f>ROUND(SUMIF(TECHNOLOGY!$D$16:$D$73,InputActivityRatio!$A13,TECHNOLOGY!$L$16:$L$73),2)</f>
        <v>1</v>
      </c>
      <c r="X13">
        <f>ROUND(SUMIF(TECHNOLOGY!$D$16:$D$73,InputActivityRatio!$A13,TECHNOLOGY!$L$16:$L$73),2)</f>
        <v>1</v>
      </c>
      <c r="Y13">
        <f>ROUND(SUMIF(TECHNOLOGY!$D$16:$D$73,InputActivityRatio!$A13,TECHNOLOGY!$L$16:$L$73),2)</f>
        <v>1</v>
      </c>
      <c r="Z13">
        <f>ROUND(SUMIF(TECHNOLOGY!$D$16:$D$73,InputActivityRatio!$A13,TECHNOLOGY!$L$16:$L$73),2)</f>
        <v>1</v>
      </c>
      <c r="AA13">
        <f>ROUND(SUMIF(TECHNOLOGY!$D$16:$D$73,InputActivityRatio!$A13,TECHNOLOGY!$L$16:$L$73),2)</f>
        <v>1</v>
      </c>
      <c r="AB13">
        <f>ROUND(SUMIF(TECHNOLOGY!$D$16:$D$73,InputActivityRatio!$A13,TECHNOLOGY!$L$16:$L$73),2)</f>
        <v>1</v>
      </c>
      <c r="AC13">
        <f>ROUND(SUMIF(TECHNOLOGY!$D$16:$D$73,InputActivityRatio!$A13,TECHNOLOGY!$L$16:$L$73),2)</f>
        <v>1</v>
      </c>
      <c r="AD13">
        <f>ROUND(SUMIF(TECHNOLOGY!$D$16:$D$73,InputActivityRatio!$A13,TECHNOLOGY!$L$16:$L$73),2)</f>
        <v>1</v>
      </c>
      <c r="AE13">
        <f>ROUND(SUMIF(TECHNOLOGY!$D$16:$D$73,InputActivityRatio!$A13,TECHNOLOGY!$L$16:$L$73),2)</f>
        <v>1</v>
      </c>
      <c r="AF13">
        <f>ROUND(SUMIF(TECHNOLOGY!$D$16:$D$73,InputActivityRatio!$A13,TECHNOLOGY!$L$16:$L$73),2)</f>
        <v>1</v>
      </c>
      <c r="AG13">
        <f>ROUND(SUMIF(TECHNOLOGY!$D$16:$D$73,InputActivityRatio!$A13,TECHNOLOGY!$L$16:$L$73),2)</f>
        <v>1</v>
      </c>
      <c r="AH13">
        <f>ROUND(SUMIF(TECHNOLOGY!$D$16:$D$73,InputActivityRatio!$A13,TECHNOLOGY!$L$16:$L$73),2)</f>
        <v>1</v>
      </c>
      <c r="AI13">
        <f>ROUND(SUMIF(TECHNOLOGY!$D$16:$D$73,InputActivityRatio!$A13,TECHNOLOGY!$L$16:$L$73),2)</f>
        <v>1</v>
      </c>
      <c r="AJ13">
        <f>ROUND(SUMIF(TECHNOLOGY!$D$16:$D$73,InputActivityRatio!$A13,TECHNOLOGY!$L$16:$L$73),2)</f>
        <v>1</v>
      </c>
    </row>
    <row r="14" spans="1:56">
      <c r="A14" t="str">
        <f>TECHNOLOGY!D24</f>
        <v>D2HYMC01</v>
      </c>
      <c r="B14" t="str">
        <f>TECHNOLOGY!E24</f>
        <v>D2HY00</v>
      </c>
      <c r="C14">
        <v>1</v>
      </c>
      <c r="D14" t="str">
        <f t="shared" si="0"/>
        <v xml:space="preserve">[DRC,*,D2HY00,1,*]     :    </v>
      </c>
      <c r="E14" t="str">
        <f t="shared" si="1"/>
        <v>D2HYMC01</v>
      </c>
      <c r="F14">
        <f>ROUND(SUMIF(TECHNOLOGY!$D$16:$D$73,InputActivityRatio!$A14,TECHNOLOGY!$L$16:$L$73),2)</f>
        <v>1</v>
      </c>
      <c r="G14">
        <f>ROUND(SUMIF(TECHNOLOGY!$D$16:$D$73,InputActivityRatio!$A14,TECHNOLOGY!$L$16:$L$73),2)</f>
        <v>1</v>
      </c>
      <c r="H14">
        <f>ROUND(SUMIF(TECHNOLOGY!$D$16:$D$73,InputActivityRatio!$A14,TECHNOLOGY!$L$16:$L$73),2)</f>
        <v>1</v>
      </c>
      <c r="I14">
        <f>ROUND(SUMIF(TECHNOLOGY!$D$16:$D$73,InputActivityRatio!$A14,TECHNOLOGY!$L$16:$L$73),2)</f>
        <v>1</v>
      </c>
      <c r="J14">
        <f>ROUND(SUMIF(TECHNOLOGY!$D$16:$D$73,InputActivityRatio!$A14,TECHNOLOGY!$L$16:$L$73),2)</f>
        <v>1</v>
      </c>
      <c r="K14">
        <f>ROUND(SUMIF(TECHNOLOGY!$D$16:$D$73,InputActivityRatio!$A14,TECHNOLOGY!$L$16:$L$73),2)</f>
        <v>1</v>
      </c>
      <c r="L14">
        <f>ROUND(SUMIF(TECHNOLOGY!$D$16:$D$73,InputActivityRatio!$A14,TECHNOLOGY!$L$16:$L$73),2)</f>
        <v>1</v>
      </c>
      <c r="M14">
        <f>ROUND(SUMIF(TECHNOLOGY!$D$16:$D$73,InputActivityRatio!$A14,TECHNOLOGY!$L$16:$L$73),2)</f>
        <v>1</v>
      </c>
      <c r="N14">
        <f>ROUND(SUMIF(TECHNOLOGY!$D$16:$D$73,InputActivityRatio!$A14,TECHNOLOGY!$L$16:$L$73),2)</f>
        <v>1</v>
      </c>
      <c r="O14">
        <f>ROUND(SUMIF(TECHNOLOGY!$D$16:$D$73,InputActivityRatio!$A14,TECHNOLOGY!$L$16:$L$73),2)</f>
        <v>1</v>
      </c>
      <c r="P14">
        <f>ROUND(SUMIF(TECHNOLOGY!$D$16:$D$73,InputActivityRatio!$A14,TECHNOLOGY!$L$16:$L$73),2)</f>
        <v>1</v>
      </c>
      <c r="Q14">
        <f>ROUND(SUMIF(TECHNOLOGY!$D$16:$D$73,InputActivityRatio!$A14,TECHNOLOGY!$L$16:$L$73),2)</f>
        <v>1</v>
      </c>
      <c r="R14">
        <f>ROUND(SUMIF(TECHNOLOGY!$D$16:$D$73,InputActivityRatio!$A14,TECHNOLOGY!$L$16:$L$73),2)</f>
        <v>1</v>
      </c>
      <c r="S14">
        <f>ROUND(SUMIF(TECHNOLOGY!$D$16:$D$73,InputActivityRatio!$A14,TECHNOLOGY!$L$16:$L$73),2)</f>
        <v>1</v>
      </c>
      <c r="T14">
        <f>ROUND(SUMIF(TECHNOLOGY!$D$16:$D$73,InputActivityRatio!$A14,TECHNOLOGY!$L$16:$L$73),2)</f>
        <v>1</v>
      </c>
      <c r="U14">
        <f>ROUND(SUMIF(TECHNOLOGY!$D$16:$D$73,InputActivityRatio!$A14,TECHNOLOGY!$L$16:$L$73),2)</f>
        <v>1</v>
      </c>
      <c r="V14">
        <f>ROUND(SUMIF(TECHNOLOGY!$D$16:$D$73,InputActivityRatio!$A14,TECHNOLOGY!$L$16:$L$73),2)</f>
        <v>1</v>
      </c>
      <c r="W14">
        <f>ROUND(SUMIF(TECHNOLOGY!$D$16:$D$73,InputActivityRatio!$A14,TECHNOLOGY!$L$16:$L$73),2)</f>
        <v>1</v>
      </c>
      <c r="X14">
        <f>ROUND(SUMIF(TECHNOLOGY!$D$16:$D$73,InputActivityRatio!$A14,TECHNOLOGY!$L$16:$L$73),2)</f>
        <v>1</v>
      </c>
      <c r="Y14">
        <f>ROUND(SUMIF(TECHNOLOGY!$D$16:$D$73,InputActivityRatio!$A14,TECHNOLOGY!$L$16:$L$73),2)</f>
        <v>1</v>
      </c>
      <c r="Z14">
        <f>ROUND(SUMIF(TECHNOLOGY!$D$16:$D$73,InputActivityRatio!$A14,TECHNOLOGY!$L$16:$L$73),2)</f>
        <v>1</v>
      </c>
      <c r="AA14">
        <f>ROUND(SUMIF(TECHNOLOGY!$D$16:$D$73,InputActivityRatio!$A14,TECHNOLOGY!$L$16:$L$73),2)</f>
        <v>1</v>
      </c>
      <c r="AB14">
        <f>ROUND(SUMIF(TECHNOLOGY!$D$16:$D$73,InputActivityRatio!$A14,TECHNOLOGY!$L$16:$L$73),2)</f>
        <v>1</v>
      </c>
      <c r="AC14">
        <f>ROUND(SUMIF(TECHNOLOGY!$D$16:$D$73,InputActivityRatio!$A14,TECHNOLOGY!$L$16:$L$73),2)</f>
        <v>1</v>
      </c>
      <c r="AD14">
        <f>ROUND(SUMIF(TECHNOLOGY!$D$16:$D$73,InputActivityRatio!$A14,TECHNOLOGY!$L$16:$L$73),2)</f>
        <v>1</v>
      </c>
      <c r="AE14">
        <f>ROUND(SUMIF(TECHNOLOGY!$D$16:$D$73,InputActivityRatio!$A14,TECHNOLOGY!$L$16:$L$73),2)</f>
        <v>1</v>
      </c>
      <c r="AF14">
        <f>ROUND(SUMIF(TECHNOLOGY!$D$16:$D$73,InputActivityRatio!$A14,TECHNOLOGY!$L$16:$L$73),2)</f>
        <v>1</v>
      </c>
      <c r="AG14">
        <f>ROUND(SUMIF(TECHNOLOGY!$D$16:$D$73,InputActivityRatio!$A14,TECHNOLOGY!$L$16:$L$73),2)</f>
        <v>1</v>
      </c>
      <c r="AH14">
        <f>ROUND(SUMIF(TECHNOLOGY!$D$16:$D$73,InputActivityRatio!$A14,TECHNOLOGY!$L$16:$L$73),2)</f>
        <v>1</v>
      </c>
      <c r="AI14">
        <f>ROUND(SUMIF(TECHNOLOGY!$D$16:$D$73,InputActivityRatio!$A14,TECHNOLOGY!$L$16:$L$73),2)</f>
        <v>1</v>
      </c>
      <c r="AJ14">
        <f>ROUND(SUMIF(TECHNOLOGY!$D$16:$D$73,InputActivityRatio!$A14,TECHNOLOGY!$L$16:$L$73),2)</f>
        <v>1</v>
      </c>
    </row>
    <row r="15" spans="1:56">
      <c r="A15" t="str">
        <f>TECHNOLOGY!D25</f>
        <v>D2HYKC02</v>
      </c>
      <c r="B15" t="str">
        <f>TECHNOLOGY!E25</f>
        <v>D2HY00</v>
      </c>
      <c r="C15">
        <v>1</v>
      </c>
      <c r="D15" t="str">
        <f t="shared" si="0"/>
        <v xml:space="preserve">[DRC,*,D2HY00,1,*]     :    </v>
      </c>
      <c r="E15" t="str">
        <f t="shared" si="1"/>
        <v>D2HYKC02</v>
      </c>
      <c r="F15">
        <f>ROUND(SUMIF(TECHNOLOGY!$D$16:$D$73,InputActivityRatio!$A15,TECHNOLOGY!$L$16:$L$73),2)</f>
        <v>1</v>
      </c>
      <c r="G15">
        <f>ROUND(SUMIF(TECHNOLOGY!$D$16:$D$73,InputActivityRatio!$A15,TECHNOLOGY!$L$16:$L$73),2)</f>
        <v>1</v>
      </c>
      <c r="H15">
        <f>ROUND(SUMIF(TECHNOLOGY!$D$16:$D$73,InputActivityRatio!$A15,TECHNOLOGY!$L$16:$L$73),2)</f>
        <v>1</v>
      </c>
      <c r="I15">
        <f>ROUND(SUMIF(TECHNOLOGY!$D$16:$D$73,InputActivityRatio!$A15,TECHNOLOGY!$L$16:$L$73),2)</f>
        <v>1</v>
      </c>
      <c r="J15">
        <f>ROUND(SUMIF(TECHNOLOGY!$D$16:$D$73,InputActivityRatio!$A15,TECHNOLOGY!$L$16:$L$73),2)</f>
        <v>1</v>
      </c>
      <c r="K15">
        <f>ROUND(SUMIF(TECHNOLOGY!$D$16:$D$73,InputActivityRatio!$A15,TECHNOLOGY!$L$16:$L$73),2)</f>
        <v>1</v>
      </c>
      <c r="L15">
        <f>ROUND(SUMIF(TECHNOLOGY!$D$16:$D$73,InputActivityRatio!$A15,TECHNOLOGY!$L$16:$L$73),2)</f>
        <v>1</v>
      </c>
      <c r="M15">
        <f>ROUND(SUMIF(TECHNOLOGY!$D$16:$D$73,InputActivityRatio!$A15,TECHNOLOGY!$L$16:$L$73),2)</f>
        <v>1</v>
      </c>
      <c r="N15">
        <f>ROUND(SUMIF(TECHNOLOGY!$D$16:$D$73,InputActivityRatio!$A15,TECHNOLOGY!$L$16:$L$73),2)</f>
        <v>1</v>
      </c>
      <c r="O15">
        <f>ROUND(SUMIF(TECHNOLOGY!$D$16:$D$73,InputActivityRatio!$A15,TECHNOLOGY!$L$16:$L$73),2)</f>
        <v>1</v>
      </c>
      <c r="P15">
        <f>ROUND(SUMIF(TECHNOLOGY!$D$16:$D$73,InputActivityRatio!$A15,TECHNOLOGY!$L$16:$L$73),2)</f>
        <v>1</v>
      </c>
      <c r="Q15">
        <f>ROUND(SUMIF(TECHNOLOGY!$D$16:$D$73,InputActivityRatio!$A15,TECHNOLOGY!$L$16:$L$73),2)</f>
        <v>1</v>
      </c>
      <c r="R15">
        <f>ROUND(SUMIF(TECHNOLOGY!$D$16:$D$73,InputActivityRatio!$A15,TECHNOLOGY!$L$16:$L$73),2)</f>
        <v>1</v>
      </c>
      <c r="S15">
        <f>ROUND(SUMIF(TECHNOLOGY!$D$16:$D$73,InputActivityRatio!$A15,TECHNOLOGY!$L$16:$L$73),2)</f>
        <v>1</v>
      </c>
      <c r="T15">
        <f>ROUND(SUMIF(TECHNOLOGY!$D$16:$D$73,InputActivityRatio!$A15,TECHNOLOGY!$L$16:$L$73),2)</f>
        <v>1</v>
      </c>
      <c r="U15">
        <f>ROUND(SUMIF(TECHNOLOGY!$D$16:$D$73,InputActivityRatio!$A15,TECHNOLOGY!$L$16:$L$73),2)</f>
        <v>1</v>
      </c>
      <c r="V15">
        <f>ROUND(SUMIF(TECHNOLOGY!$D$16:$D$73,InputActivityRatio!$A15,TECHNOLOGY!$L$16:$L$73),2)</f>
        <v>1</v>
      </c>
      <c r="W15">
        <f>ROUND(SUMIF(TECHNOLOGY!$D$16:$D$73,InputActivityRatio!$A15,TECHNOLOGY!$L$16:$L$73),2)</f>
        <v>1</v>
      </c>
      <c r="X15">
        <f>ROUND(SUMIF(TECHNOLOGY!$D$16:$D$73,InputActivityRatio!$A15,TECHNOLOGY!$L$16:$L$73),2)</f>
        <v>1</v>
      </c>
      <c r="Y15">
        <f>ROUND(SUMIF(TECHNOLOGY!$D$16:$D$73,InputActivityRatio!$A15,TECHNOLOGY!$L$16:$L$73),2)</f>
        <v>1</v>
      </c>
      <c r="Z15">
        <f>ROUND(SUMIF(TECHNOLOGY!$D$16:$D$73,InputActivityRatio!$A15,TECHNOLOGY!$L$16:$L$73),2)</f>
        <v>1</v>
      </c>
      <c r="AA15">
        <f>ROUND(SUMIF(TECHNOLOGY!$D$16:$D$73,InputActivityRatio!$A15,TECHNOLOGY!$L$16:$L$73),2)</f>
        <v>1</v>
      </c>
      <c r="AB15">
        <f>ROUND(SUMIF(TECHNOLOGY!$D$16:$D$73,InputActivityRatio!$A15,TECHNOLOGY!$L$16:$L$73),2)</f>
        <v>1</v>
      </c>
      <c r="AC15">
        <f>ROUND(SUMIF(TECHNOLOGY!$D$16:$D$73,InputActivityRatio!$A15,TECHNOLOGY!$L$16:$L$73),2)</f>
        <v>1</v>
      </c>
      <c r="AD15">
        <f>ROUND(SUMIF(TECHNOLOGY!$D$16:$D$73,InputActivityRatio!$A15,TECHNOLOGY!$L$16:$L$73),2)</f>
        <v>1</v>
      </c>
      <c r="AE15">
        <f>ROUND(SUMIF(TECHNOLOGY!$D$16:$D$73,InputActivityRatio!$A15,TECHNOLOGY!$L$16:$L$73),2)</f>
        <v>1</v>
      </c>
      <c r="AF15">
        <f>ROUND(SUMIF(TECHNOLOGY!$D$16:$D$73,InputActivityRatio!$A15,TECHNOLOGY!$L$16:$L$73),2)</f>
        <v>1</v>
      </c>
      <c r="AG15">
        <f>ROUND(SUMIF(TECHNOLOGY!$D$16:$D$73,InputActivityRatio!$A15,TECHNOLOGY!$L$16:$L$73),2)</f>
        <v>1</v>
      </c>
      <c r="AH15">
        <f>ROUND(SUMIF(TECHNOLOGY!$D$16:$D$73,InputActivityRatio!$A15,TECHNOLOGY!$L$16:$L$73),2)</f>
        <v>1</v>
      </c>
      <c r="AI15">
        <f>ROUND(SUMIF(TECHNOLOGY!$D$16:$D$73,InputActivityRatio!$A15,TECHNOLOGY!$L$16:$L$73),2)</f>
        <v>1</v>
      </c>
      <c r="AJ15">
        <f>ROUND(SUMIF(TECHNOLOGY!$D$16:$D$73,InputActivityRatio!$A15,TECHNOLOGY!$L$16:$L$73),2)</f>
        <v>1</v>
      </c>
    </row>
    <row r="16" spans="1:56">
      <c r="A16" t="str">
        <f>TECHNOLOGY!D26</f>
        <v>D2HYKC03</v>
      </c>
      <c r="B16" t="str">
        <f>TECHNOLOGY!E26</f>
        <v>D2HY00</v>
      </c>
      <c r="C16">
        <v>1</v>
      </c>
      <c r="D16" t="str">
        <f t="shared" si="0"/>
        <v xml:space="preserve">[DRC,*,D2HY00,1,*]     :    </v>
      </c>
      <c r="E16" t="str">
        <f t="shared" si="1"/>
        <v>D2HYKC03</v>
      </c>
      <c r="F16">
        <f>ROUND(SUMIF(TECHNOLOGY!$D$16:$D$73,InputActivityRatio!$A16,TECHNOLOGY!$L$16:$L$73),2)</f>
        <v>1</v>
      </c>
      <c r="G16">
        <f>ROUND(SUMIF(TECHNOLOGY!$D$16:$D$73,InputActivityRatio!$A16,TECHNOLOGY!$L$16:$L$73),2)</f>
        <v>1</v>
      </c>
      <c r="H16">
        <f>ROUND(SUMIF(TECHNOLOGY!$D$16:$D$73,InputActivityRatio!$A16,TECHNOLOGY!$L$16:$L$73),2)</f>
        <v>1</v>
      </c>
      <c r="I16">
        <f>ROUND(SUMIF(TECHNOLOGY!$D$16:$D$73,InputActivityRatio!$A16,TECHNOLOGY!$L$16:$L$73),2)</f>
        <v>1</v>
      </c>
      <c r="J16">
        <f>ROUND(SUMIF(TECHNOLOGY!$D$16:$D$73,InputActivityRatio!$A16,TECHNOLOGY!$L$16:$L$73),2)</f>
        <v>1</v>
      </c>
      <c r="K16">
        <f>ROUND(SUMIF(TECHNOLOGY!$D$16:$D$73,InputActivityRatio!$A16,TECHNOLOGY!$L$16:$L$73),2)</f>
        <v>1</v>
      </c>
      <c r="L16">
        <f>ROUND(SUMIF(TECHNOLOGY!$D$16:$D$73,InputActivityRatio!$A16,TECHNOLOGY!$L$16:$L$73),2)</f>
        <v>1</v>
      </c>
      <c r="M16">
        <f>ROUND(SUMIF(TECHNOLOGY!$D$16:$D$73,InputActivityRatio!$A16,TECHNOLOGY!$L$16:$L$73),2)</f>
        <v>1</v>
      </c>
      <c r="N16">
        <f>ROUND(SUMIF(TECHNOLOGY!$D$16:$D$73,InputActivityRatio!$A16,TECHNOLOGY!$L$16:$L$73),2)</f>
        <v>1</v>
      </c>
      <c r="O16">
        <f>ROUND(SUMIF(TECHNOLOGY!$D$16:$D$73,InputActivityRatio!$A16,TECHNOLOGY!$L$16:$L$73),2)</f>
        <v>1</v>
      </c>
      <c r="P16">
        <f>ROUND(SUMIF(TECHNOLOGY!$D$16:$D$73,InputActivityRatio!$A16,TECHNOLOGY!$L$16:$L$73),2)</f>
        <v>1</v>
      </c>
      <c r="Q16">
        <f>ROUND(SUMIF(TECHNOLOGY!$D$16:$D$73,InputActivityRatio!$A16,TECHNOLOGY!$L$16:$L$73),2)</f>
        <v>1</v>
      </c>
      <c r="R16">
        <f>ROUND(SUMIF(TECHNOLOGY!$D$16:$D$73,InputActivityRatio!$A16,TECHNOLOGY!$L$16:$L$73),2)</f>
        <v>1</v>
      </c>
      <c r="S16">
        <f>ROUND(SUMIF(TECHNOLOGY!$D$16:$D$73,InputActivityRatio!$A16,TECHNOLOGY!$L$16:$L$73),2)</f>
        <v>1</v>
      </c>
      <c r="T16">
        <f>ROUND(SUMIF(TECHNOLOGY!$D$16:$D$73,InputActivityRatio!$A16,TECHNOLOGY!$L$16:$L$73),2)</f>
        <v>1</v>
      </c>
      <c r="U16">
        <f>ROUND(SUMIF(TECHNOLOGY!$D$16:$D$73,InputActivityRatio!$A16,TECHNOLOGY!$L$16:$L$73),2)</f>
        <v>1</v>
      </c>
      <c r="V16">
        <f>ROUND(SUMIF(TECHNOLOGY!$D$16:$D$73,InputActivityRatio!$A16,TECHNOLOGY!$L$16:$L$73),2)</f>
        <v>1</v>
      </c>
      <c r="W16">
        <f>ROUND(SUMIF(TECHNOLOGY!$D$16:$D$73,InputActivityRatio!$A16,TECHNOLOGY!$L$16:$L$73),2)</f>
        <v>1</v>
      </c>
      <c r="X16">
        <f>ROUND(SUMIF(TECHNOLOGY!$D$16:$D$73,InputActivityRatio!$A16,TECHNOLOGY!$L$16:$L$73),2)</f>
        <v>1</v>
      </c>
      <c r="Y16">
        <f>ROUND(SUMIF(TECHNOLOGY!$D$16:$D$73,InputActivityRatio!$A16,TECHNOLOGY!$L$16:$L$73),2)</f>
        <v>1</v>
      </c>
      <c r="Z16">
        <f>ROUND(SUMIF(TECHNOLOGY!$D$16:$D$73,InputActivityRatio!$A16,TECHNOLOGY!$L$16:$L$73),2)</f>
        <v>1</v>
      </c>
      <c r="AA16">
        <f>ROUND(SUMIF(TECHNOLOGY!$D$16:$D$73,InputActivityRatio!$A16,TECHNOLOGY!$L$16:$L$73),2)</f>
        <v>1</v>
      </c>
      <c r="AB16">
        <f>ROUND(SUMIF(TECHNOLOGY!$D$16:$D$73,InputActivityRatio!$A16,TECHNOLOGY!$L$16:$L$73),2)</f>
        <v>1</v>
      </c>
      <c r="AC16">
        <f>ROUND(SUMIF(TECHNOLOGY!$D$16:$D$73,InputActivityRatio!$A16,TECHNOLOGY!$L$16:$L$73),2)</f>
        <v>1</v>
      </c>
      <c r="AD16">
        <f>ROUND(SUMIF(TECHNOLOGY!$D$16:$D$73,InputActivityRatio!$A16,TECHNOLOGY!$L$16:$L$73),2)</f>
        <v>1</v>
      </c>
      <c r="AE16">
        <f>ROUND(SUMIF(TECHNOLOGY!$D$16:$D$73,InputActivityRatio!$A16,TECHNOLOGY!$L$16:$L$73),2)</f>
        <v>1</v>
      </c>
      <c r="AF16">
        <f>ROUND(SUMIF(TECHNOLOGY!$D$16:$D$73,InputActivityRatio!$A16,TECHNOLOGY!$L$16:$L$73),2)</f>
        <v>1</v>
      </c>
      <c r="AG16">
        <f>ROUND(SUMIF(TECHNOLOGY!$D$16:$D$73,InputActivityRatio!$A16,TECHNOLOGY!$L$16:$L$73),2)</f>
        <v>1</v>
      </c>
      <c r="AH16">
        <f>ROUND(SUMIF(TECHNOLOGY!$D$16:$D$73,InputActivityRatio!$A16,TECHNOLOGY!$L$16:$L$73),2)</f>
        <v>1</v>
      </c>
      <c r="AI16">
        <f>ROUND(SUMIF(TECHNOLOGY!$D$16:$D$73,InputActivityRatio!$A16,TECHNOLOGY!$L$16:$L$73),2)</f>
        <v>1</v>
      </c>
      <c r="AJ16">
        <f>ROUND(SUMIF(TECHNOLOGY!$D$16:$D$73,InputActivityRatio!$A16,TECHNOLOGY!$L$16:$L$73),2)</f>
        <v>1</v>
      </c>
    </row>
    <row r="17" spans="1:36">
      <c r="A17" t="str">
        <f>TECHNOLOGY!D27</f>
        <v>D2HYBC01</v>
      </c>
      <c r="B17" t="str">
        <f>TECHNOLOGY!E27</f>
        <v>D2HY00</v>
      </c>
      <c r="C17">
        <v>1</v>
      </c>
      <c r="D17" t="str">
        <f t="shared" ref="D17" si="2">"[DRC,*,"&amp;B17&amp;","&amp;C17&amp;",*]     :    "</f>
        <v xml:space="preserve">[DRC,*,D2HY00,1,*]     :    </v>
      </c>
      <c r="E17" t="str">
        <f t="shared" ref="E17" si="3">A17</f>
        <v>D2HYBC01</v>
      </c>
      <c r="F17">
        <f>ROUND(SUMIF(TECHNOLOGY!$D$16:$D$73,InputActivityRatio!$A17,TECHNOLOGY!$L$16:$L$73),2)</f>
        <v>1</v>
      </c>
      <c r="G17">
        <f>ROUND(SUMIF(TECHNOLOGY!$D$16:$D$73,InputActivityRatio!$A17,TECHNOLOGY!$L$16:$L$73),2)</f>
        <v>1</v>
      </c>
      <c r="H17">
        <f>ROUND(SUMIF(TECHNOLOGY!$D$16:$D$73,InputActivityRatio!$A17,TECHNOLOGY!$L$16:$L$73),2)</f>
        <v>1</v>
      </c>
      <c r="I17">
        <f>ROUND(SUMIF(TECHNOLOGY!$D$16:$D$73,InputActivityRatio!$A17,TECHNOLOGY!$L$16:$L$73),2)</f>
        <v>1</v>
      </c>
      <c r="J17">
        <f>ROUND(SUMIF(TECHNOLOGY!$D$16:$D$73,InputActivityRatio!$A17,TECHNOLOGY!$L$16:$L$73),2)</f>
        <v>1</v>
      </c>
      <c r="K17">
        <f>ROUND(SUMIF(TECHNOLOGY!$D$16:$D$73,InputActivityRatio!$A17,TECHNOLOGY!$L$16:$L$73),2)</f>
        <v>1</v>
      </c>
      <c r="L17">
        <f>ROUND(SUMIF(TECHNOLOGY!$D$16:$D$73,InputActivityRatio!$A17,TECHNOLOGY!$L$16:$L$73),2)</f>
        <v>1</v>
      </c>
      <c r="M17">
        <f>ROUND(SUMIF(TECHNOLOGY!$D$16:$D$73,InputActivityRatio!$A17,TECHNOLOGY!$L$16:$L$73),2)</f>
        <v>1</v>
      </c>
      <c r="N17">
        <f>ROUND(SUMIF(TECHNOLOGY!$D$16:$D$73,InputActivityRatio!$A17,TECHNOLOGY!$L$16:$L$73),2)</f>
        <v>1</v>
      </c>
      <c r="O17">
        <f>ROUND(SUMIF(TECHNOLOGY!$D$16:$D$73,InputActivityRatio!$A17,TECHNOLOGY!$L$16:$L$73),2)</f>
        <v>1</v>
      </c>
      <c r="P17">
        <f>ROUND(SUMIF(TECHNOLOGY!$D$16:$D$73,InputActivityRatio!$A17,TECHNOLOGY!$L$16:$L$73),2)</f>
        <v>1</v>
      </c>
      <c r="Q17">
        <f>ROUND(SUMIF(TECHNOLOGY!$D$16:$D$73,InputActivityRatio!$A17,TECHNOLOGY!$L$16:$L$73),2)</f>
        <v>1</v>
      </c>
      <c r="R17">
        <f>ROUND(SUMIF(TECHNOLOGY!$D$16:$D$73,InputActivityRatio!$A17,TECHNOLOGY!$L$16:$L$73),2)</f>
        <v>1</v>
      </c>
      <c r="S17">
        <f>ROUND(SUMIF(TECHNOLOGY!$D$16:$D$73,InputActivityRatio!$A17,TECHNOLOGY!$L$16:$L$73),2)</f>
        <v>1</v>
      </c>
      <c r="T17">
        <f>ROUND(SUMIF(TECHNOLOGY!$D$16:$D$73,InputActivityRatio!$A17,TECHNOLOGY!$L$16:$L$73),2)</f>
        <v>1</v>
      </c>
      <c r="U17">
        <f>ROUND(SUMIF(TECHNOLOGY!$D$16:$D$73,InputActivityRatio!$A17,TECHNOLOGY!$L$16:$L$73),2)</f>
        <v>1</v>
      </c>
      <c r="V17">
        <f>ROUND(SUMIF(TECHNOLOGY!$D$16:$D$73,InputActivityRatio!$A17,TECHNOLOGY!$L$16:$L$73),2)</f>
        <v>1</v>
      </c>
      <c r="W17">
        <f>ROUND(SUMIF(TECHNOLOGY!$D$16:$D$73,InputActivityRatio!$A17,TECHNOLOGY!$L$16:$L$73),2)</f>
        <v>1</v>
      </c>
      <c r="X17">
        <f>ROUND(SUMIF(TECHNOLOGY!$D$16:$D$73,InputActivityRatio!$A17,TECHNOLOGY!$L$16:$L$73),2)</f>
        <v>1</v>
      </c>
      <c r="Y17">
        <f>ROUND(SUMIF(TECHNOLOGY!$D$16:$D$73,InputActivityRatio!$A17,TECHNOLOGY!$L$16:$L$73),2)</f>
        <v>1</v>
      </c>
      <c r="Z17">
        <f>ROUND(SUMIF(TECHNOLOGY!$D$16:$D$73,InputActivityRatio!$A17,TECHNOLOGY!$L$16:$L$73),2)</f>
        <v>1</v>
      </c>
      <c r="AA17">
        <f>ROUND(SUMIF(TECHNOLOGY!$D$16:$D$73,InputActivityRatio!$A17,TECHNOLOGY!$L$16:$L$73),2)</f>
        <v>1</v>
      </c>
      <c r="AB17">
        <f>ROUND(SUMIF(TECHNOLOGY!$D$16:$D$73,InputActivityRatio!$A17,TECHNOLOGY!$L$16:$L$73),2)</f>
        <v>1</v>
      </c>
      <c r="AC17">
        <f>ROUND(SUMIF(TECHNOLOGY!$D$16:$D$73,InputActivityRatio!$A17,TECHNOLOGY!$L$16:$L$73),2)</f>
        <v>1</v>
      </c>
      <c r="AD17">
        <f>ROUND(SUMIF(TECHNOLOGY!$D$16:$D$73,InputActivityRatio!$A17,TECHNOLOGY!$L$16:$L$73),2)</f>
        <v>1</v>
      </c>
      <c r="AE17">
        <f>ROUND(SUMIF(TECHNOLOGY!$D$16:$D$73,InputActivityRatio!$A17,TECHNOLOGY!$L$16:$L$73),2)</f>
        <v>1</v>
      </c>
      <c r="AF17">
        <f>ROUND(SUMIF(TECHNOLOGY!$D$16:$D$73,InputActivityRatio!$A17,TECHNOLOGY!$L$16:$L$73),2)</f>
        <v>1</v>
      </c>
      <c r="AG17">
        <f>ROUND(SUMIF(TECHNOLOGY!$D$16:$D$73,InputActivityRatio!$A17,TECHNOLOGY!$L$16:$L$73),2)</f>
        <v>1</v>
      </c>
      <c r="AH17">
        <f>ROUND(SUMIF(TECHNOLOGY!$D$16:$D$73,InputActivityRatio!$A17,TECHNOLOGY!$L$16:$L$73),2)</f>
        <v>1</v>
      </c>
      <c r="AI17">
        <f>ROUND(SUMIF(TECHNOLOGY!$D$16:$D$73,InputActivityRatio!$A17,TECHNOLOGY!$L$16:$L$73),2)</f>
        <v>1</v>
      </c>
      <c r="AJ17">
        <f>ROUND(SUMIF(TECHNOLOGY!$D$16:$D$73,InputActivityRatio!$A17,TECHNOLOGY!$L$16:$L$73),2)</f>
        <v>1</v>
      </c>
    </row>
    <row r="18" spans="1:36">
      <c r="A18" t="str">
        <f>TECHNOLOGY!D28</f>
        <v>D2SOPC3750</v>
      </c>
      <c r="B18" t="str">
        <f>TECHNOLOGY!E28</f>
        <v>D2SO00</v>
      </c>
      <c r="C18">
        <v>1</v>
      </c>
      <c r="D18" t="str">
        <f t="shared" si="0"/>
        <v xml:space="preserve">[DRC,*,D2SO00,1,*]     :    </v>
      </c>
      <c r="E18" t="str">
        <f t="shared" si="1"/>
        <v>D2SOPC3750</v>
      </c>
      <c r="F18">
        <f>ROUND(SUMIF(TECHNOLOGY!$D$16:$D$73,InputActivityRatio!$A18,TECHNOLOGY!$L$16:$L$73),2)</f>
        <v>1</v>
      </c>
      <c r="G18">
        <f>ROUND(SUMIF(TECHNOLOGY!$D$16:$D$73,InputActivityRatio!$A18,TECHNOLOGY!$L$16:$L$73),2)</f>
        <v>1</v>
      </c>
      <c r="H18">
        <f>ROUND(SUMIF(TECHNOLOGY!$D$16:$D$73,InputActivityRatio!$A18,TECHNOLOGY!$L$16:$L$73),2)</f>
        <v>1</v>
      </c>
      <c r="I18">
        <f>ROUND(SUMIF(TECHNOLOGY!$D$16:$D$73,InputActivityRatio!$A18,TECHNOLOGY!$L$16:$L$73),2)</f>
        <v>1</v>
      </c>
      <c r="J18">
        <f>ROUND(SUMIF(TECHNOLOGY!$D$16:$D$73,InputActivityRatio!$A18,TECHNOLOGY!$L$16:$L$73),2)</f>
        <v>1</v>
      </c>
      <c r="K18">
        <f>ROUND(SUMIF(TECHNOLOGY!$D$16:$D$73,InputActivityRatio!$A18,TECHNOLOGY!$L$16:$L$73),2)</f>
        <v>1</v>
      </c>
      <c r="L18">
        <f>ROUND(SUMIF(TECHNOLOGY!$D$16:$D$73,InputActivityRatio!$A18,TECHNOLOGY!$L$16:$L$73),2)</f>
        <v>1</v>
      </c>
      <c r="M18">
        <f>ROUND(SUMIF(TECHNOLOGY!$D$16:$D$73,InputActivityRatio!$A18,TECHNOLOGY!$L$16:$L$73),2)</f>
        <v>1</v>
      </c>
      <c r="N18">
        <f>ROUND(SUMIF(TECHNOLOGY!$D$16:$D$73,InputActivityRatio!$A18,TECHNOLOGY!$L$16:$L$73),2)</f>
        <v>1</v>
      </c>
      <c r="O18">
        <f>ROUND(SUMIF(TECHNOLOGY!$D$16:$D$73,InputActivityRatio!$A18,TECHNOLOGY!$L$16:$L$73),2)</f>
        <v>1</v>
      </c>
      <c r="P18">
        <f>ROUND(SUMIF(TECHNOLOGY!$D$16:$D$73,InputActivityRatio!$A18,TECHNOLOGY!$L$16:$L$73),2)</f>
        <v>1</v>
      </c>
      <c r="Q18">
        <f>ROUND(SUMIF(TECHNOLOGY!$D$16:$D$73,InputActivityRatio!$A18,TECHNOLOGY!$L$16:$L$73),2)</f>
        <v>1</v>
      </c>
      <c r="R18">
        <f>ROUND(SUMIF(TECHNOLOGY!$D$16:$D$73,InputActivityRatio!$A18,TECHNOLOGY!$L$16:$L$73),2)</f>
        <v>1</v>
      </c>
      <c r="S18">
        <f>ROUND(SUMIF(TECHNOLOGY!$D$16:$D$73,InputActivityRatio!$A18,TECHNOLOGY!$L$16:$L$73),2)</f>
        <v>1</v>
      </c>
      <c r="T18">
        <f>ROUND(SUMIF(TECHNOLOGY!$D$16:$D$73,InputActivityRatio!$A18,TECHNOLOGY!$L$16:$L$73),2)</f>
        <v>1</v>
      </c>
      <c r="U18">
        <f>ROUND(SUMIF(TECHNOLOGY!$D$16:$D$73,InputActivityRatio!$A18,TECHNOLOGY!$L$16:$L$73),2)</f>
        <v>1</v>
      </c>
      <c r="V18">
        <f>ROUND(SUMIF(TECHNOLOGY!$D$16:$D$73,InputActivityRatio!$A18,TECHNOLOGY!$L$16:$L$73),2)</f>
        <v>1</v>
      </c>
      <c r="W18">
        <f>ROUND(SUMIF(TECHNOLOGY!$D$16:$D$73,InputActivityRatio!$A18,TECHNOLOGY!$L$16:$L$73),2)</f>
        <v>1</v>
      </c>
      <c r="X18">
        <f>ROUND(SUMIF(TECHNOLOGY!$D$16:$D$73,InputActivityRatio!$A18,TECHNOLOGY!$L$16:$L$73),2)</f>
        <v>1</v>
      </c>
      <c r="Y18">
        <f>ROUND(SUMIF(TECHNOLOGY!$D$16:$D$73,InputActivityRatio!$A18,TECHNOLOGY!$L$16:$L$73),2)</f>
        <v>1</v>
      </c>
      <c r="Z18">
        <f>ROUND(SUMIF(TECHNOLOGY!$D$16:$D$73,InputActivityRatio!$A18,TECHNOLOGY!$L$16:$L$73),2)</f>
        <v>1</v>
      </c>
      <c r="AA18">
        <f>ROUND(SUMIF(TECHNOLOGY!$D$16:$D$73,InputActivityRatio!$A18,TECHNOLOGY!$L$16:$L$73),2)</f>
        <v>1</v>
      </c>
      <c r="AB18">
        <f>ROUND(SUMIF(TECHNOLOGY!$D$16:$D$73,InputActivityRatio!$A18,TECHNOLOGY!$L$16:$L$73),2)</f>
        <v>1</v>
      </c>
      <c r="AC18">
        <f>ROUND(SUMIF(TECHNOLOGY!$D$16:$D$73,InputActivityRatio!$A18,TECHNOLOGY!$L$16:$L$73),2)</f>
        <v>1</v>
      </c>
      <c r="AD18">
        <f>ROUND(SUMIF(TECHNOLOGY!$D$16:$D$73,InputActivityRatio!$A18,TECHNOLOGY!$L$16:$L$73),2)</f>
        <v>1</v>
      </c>
      <c r="AE18">
        <f>ROUND(SUMIF(TECHNOLOGY!$D$16:$D$73,InputActivityRatio!$A18,TECHNOLOGY!$L$16:$L$73),2)</f>
        <v>1</v>
      </c>
      <c r="AF18">
        <f>ROUND(SUMIF(TECHNOLOGY!$D$16:$D$73,InputActivityRatio!$A18,TECHNOLOGY!$L$16:$L$73),2)</f>
        <v>1</v>
      </c>
      <c r="AG18">
        <f>ROUND(SUMIF(TECHNOLOGY!$D$16:$D$73,InputActivityRatio!$A18,TECHNOLOGY!$L$16:$L$73),2)</f>
        <v>1</v>
      </c>
      <c r="AH18">
        <f>ROUND(SUMIF(TECHNOLOGY!$D$16:$D$73,InputActivityRatio!$A18,TECHNOLOGY!$L$16:$L$73),2)</f>
        <v>1</v>
      </c>
      <c r="AI18">
        <f>ROUND(SUMIF(TECHNOLOGY!$D$16:$D$73,InputActivityRatio!$A18,TECHNOLOGY!$L$16:$L$73),2)</f>
        <v>1</v>
      </c>
      <c r="AJ18">
        <f>ROUND(SUMIF(TECHNOLOGY!$D$16:$D$73,InputActivityRatio!$A18,TECHNOLOGY!$L$16:$L$73),2)</f>
        <v>1</v>
      </c>
    </row>
    <row r="19" spans="1:36">
      <c r="A19" t="str">
        <f>TECHNOLOGY!D29</f>
        <v>D2SOPC1354</v>
      </c>
      <c r="B19" t="str">
        <f>TECHNOLOGY!E29</f>
        <v>D2SO00</v>
      </c>
      <c r="C19">
        <v>1</v>
      </c>
      <c r="D19" t="str">
        <f t="shared" si="0"/>
        <v xml:space="preserve">[DRC,*,D2SO00,1,*]     :    </v>
      </c>
      <c r="E19" t="str">
        <f t="shared" si="1"/>
        <v>D2SOPC1354</v>
      </c>
      <c r="F19">
        <f>ROUND(SUMIF(TECHNOLOGY!$D$16:$D$73,InputActivityRatio!$A19,TECHNOLOGY!$L$16:$L$73),2)</f>
        <v>1</v>
      </c>
      <c r="G19">
        <f>ROUND(SUMIF(TECHNOLOGY!$D$16:$D$73,InputActivityRatio!$A19,TECHNOLOGY!$L$16:$L$73),2)</f>
        <v>1</v>
      </c>
      <c r="H19">
        <f>ROUND(SUMIF(TECHNOLOGY!$D$16:$D$73,InputActivityRatio!$A19,TECHNOLOGY!$L$16:$L$73),2)</f>
        <v>1</v>
      </c>
      <c r="I19">
        <f>ROUND(SUMIF(TECHNOLOGY!$D$16:$D$73,InputActivityRatio!$A19,TECHNOLOGY!$L$16:$L$73),2)</f>
        <v>1</v>
      </c>
      <c r="J19">
        <f>ROUND(SUMIF(TECHNOLOGY!$D$16:$D$73,InputActivityRatio!$A19,TECHNOLOGY!$L$16:$L$73),2)</f>
        <v>1</v>
      </c>
      <c r="K19">
        <f>ROUND(SUMIF(TECHNOLOGY!$D$16:$D$73,InputActivityRatio!$A19,TECHNOLOGY!$L$16:$L$73),2)</f>
        <v>1</v>
      </c>
      <c r="L19">
        <f>ROUND(SUMIF(TECHNOLOGY!$D$16:$D$73,InputActivityRatio!$A19,TECHNOLOGY!$L$16:$L$73),2)</f>
        <v>1</v>
      </c>
      <c r="M19">
        <f>ROUND(SUMIF(TECHNOLOGY!$D$16:$D$73,InputActivityRatio!$A19,TECHNOLOGY!$L$16:$L$73),2)</f>
        <v>1</v>
      </c>
      <c r="N19">
        <f>ROUND(SUMIF(TECHNOLOGY!$D$16:$D$73,InputActivityRatio!$A19,TECHNOLOGY!$L$16:$L$73),2)</f>
        <v>1</v>
      </c>
      <c r="O19">
        <f>ROUND(SUMIF(TECHNOLOGY!$D$16:$D$73,InputActivityRatio!$A19,TECHNOLOGY!$L$16:$L$73),2)</f>
        <v>1</v>
      </c>
      <c r="P19">
        <f>ROUND(SUMIF(TECHNOLOGY!$D$16:$D$73,InputActivityRatio!$A19,TECHNOLOGY!$L$16:$L$73),2)</f>
        <v>1</v>
      </c>
      <c r="Q19">
        <f>ROUND(SUMIF(TECHNOLOGY!$D$16:$D$73,InputActivityRatio!$A19,TECHNOLOGY!$L$16:$L$73),2)</f>
        <v>1</v>
      </c>
      <c r="R19">
        <f>ROUND(SUMIF(TECHNOLOGY!$D$16:$D$73,InputActivityRatio!$A19,TECHNOLOGY!$L$16:$L$73),2)</f>
        <v>1</v>
      </c>
      <c r="S19">
        <f>ROUND(SUMIF(TECHNOLOGY!$D$16:$D$73,InputActivityRatio!$A19,TECHNOLOGY!$L$16:$L$73),2)</f>
        <v>1</v>
      </c>
      <c r="T19">
        <f>ROUND(SUMIF(TECHNOLOGY!$D$16:$D$73,InputActivityRatio!$A19,TECHNOLOGY!$L$16:$L$73),2)</f>
        <v>1</v>
      </c>
      <c r="U19">
        <f>ROUND(SUMIF(TECHNOLOGY!$D$16:$D$73,InputActivityRatio!$A19,TECHNOLOGY!$L$16:$L$73),2)</f>
        <v>1</v>
      </c>
      <c r="V19">
        <f>ROUND(SUMIF(TECHNOLOGY!$D$16:$D$73,InputActivityRatio!$A19,TECHNOLOGY!$L$16:$L$73),2)</f>
        <v>1</v>
      </c>
      <c r="W19">
        <f>ROUND(SUMIF(TECHNOLOGY!$D$16:$D$73,InputActivityRatio!$A19,TECHNOLOGY!$L$16:$L$73),2)</f>
        <v>1</v>
      </c>
      <c r="X19">
        <f>ROUND(SUMIF(TECHNOLOGY!$D$16:$D$73,InputActivityRatio!$A19,TECHNOLOGY!$L$16:$L$73),2)</f>
        <v>1</v>
      </c>
      <c r="Y19">
        <f>ROUND(SUMIF(TECHNOLOGY!$D$16:$D$73,InputActivityRatio!$A19,TECHNOLOGY!$L$16:$L$73),2)</f>
        <v>1</v>
      </c>
      <c r="Z19">
        <f>ROUND(SUMIF(TECHNOLOGY!$D$16:$D$73,InputActivityRatio!$A19,TECHNOLOGY!$L$16:$L$73),2)</f>
        <v>1</v>
      </c>
      <c r="AA19">
        <f>ROUND(SUMIF(TECHNOLOGY!$D$16:$D$73,InputActivityRatio!$A19,TECHNOLOGY!$L$16:$L$73),2)</f>
        <v>1</v>
      </c>
      <c r="AB19">
        <f>ROUND(SUMIF(TECHNOLOGY!$D$16:$D$73,InputActivityRatio!$A19,TECHNOLOGY!$L$16:$L$73),2)</f>
        <v>1</v>
      </c>
      <c r="AC19">
        <f>ROUND(SUMIF(TECHNOLOGY!$D$16:$D$73,InputActivityRatio!$A19,TECHNOLOGY!$L$16:$L$73),2)</f>
        <v>1</v>
      </c>
      <c r="AD19">
        <f>ROUND(SUMIF(TECHNOLOGY!$D$16:$D$73,InputActivityRatio!$A19,TECHNOLOGY!$L$16:$L$73),2)</f>
        <v>1</v>
      </c>
      <c r="AE19">
        <f>ROUND(SUMIF(TECHNOLOGY!$D$16:$D$73,InputActivityRatio!$A19,TECHNOLOGY!$L$16:$L$73),2)</f>
        <v>1</v>
      </c>
      <c r="AF19">
        <f>ROUND(SUMIF(TECHNOLOGY!$D$16:$D$73,InputActivityRatio!$A19,TECHNOLOGY!$L$16:$L$73),2)</f>
        <v>1</v>
      </c>
      <c r="AG19">
        <f>ROUND(SUMIF(TECHNOLOGY!$D$16:$D$73,InputActivityRatio!$A19,TECHNOLOGY!$L$16:$L$73),2)</f>
        <v>1</v>
      </c>
      <c r="AH19">
        <f>ROUND(SUMIF(TECHNOLOGY!$D$16:$D$73,InputActivityRatio!$A19,TECHNOLOGY!$L$16:$L$73),2)</f>
        <v>1</v>
      </c>
      <c r="AI19">
        <f>ROUND(SUMIF(TECHNOLOGY!$D$16:$D$73,InputActivityRatio!$A19,TECHNOLOGY!$L$16:$L$73),2)</f>
        <v>1</v>
      </c>
      <c r="AJ19">
        <f>ROUND(SUMIF(TECHNOLOGY!$D$16:$D$73,InputActivityRatio!$A19,TECHNOLOGY!$L$16:$L$73),2)</f>
        <v>1</v>
      </c>
    </row>
    <row r="20" spans="1:36">
      <c r="A20" t="str">
        <f>TECHNOLOGY!D30</f>
        <v>D2SOPC1390</v>
      </c>
      <c r="B20" t="str">
        <f>TECHNOLOGY!E30</f>
        <v>D2SO00</v>
      </c>
      <c r="C20">
        <v>1</v>
      </c>
      <c r="D20" t="str">
        <f t="shared" si="0"/>
        <v xml:space="preserve">[DRC,*,D2SO00,1,*]     :    </v>
      </c>
      <c r="E20" t="str">
        <f t="shared" si="1"/>
        <v>D2SOPC1390</v>
      </c>
      <c r="F20">
        <f>ROUND(SUMIF(TECHNOLOGY!$D$16:$D$73,InputActivityRatio!$A20,TECHNOLOGY!$L$16:$L$73),2)</f>
        <v>1</v>
      </c>
      <c r="G20">
        <f>ROUND(SUMIF(TECHNOLOGY!$D$16:$D$73,InputActivityRatio!$A20,TECHNOLOGY!$L$16:$L$73),2)</f>
        <v>1</v>
      </c>
      <c r="H20">
        <f>ROUND(SUMIF(TECHNOLOGY!$D$16:$D$73,InputActivityRatio!$A20,TECHNOLOGY!$L$16:$L$73),2)</f>
        <v>1</v>
      </c>
      <c r="I20">
        <f>ROUND(SUMIF(TECHNOLOGY!$D$16:$D$73,InputActivityRatio!$A20,TECHNOLOGY!$L$16:$L$73),2)</f>
        <v>1</v>
      </c>
      <c r="J20">
        <f>ROUND(SUMIF(TECHNOLOGY!$D$16:$D$73,InputActivityRatio!$A20,TECHNOLOGY!$L$16:$L$73),2)</f>
        <v>1</v>
      </c>
      <c r="K20">
        <f>ROUND(SUMIF(TECHNOLOGY!$D$16:$D$73,InputActivityRatio!$A20,TECHNOLOGY!$L$16:$L$73),2)</f>
        <v>1</v>
      </c>
      <c r="L20">
        <f>ROUND(SUMIF(TECHNOLOGY!$D$16:$D$73,InputActivityRatio!$A20,TECHNOLOGY!$L$16:$L$73),2)</f>
        <v>1</v>
      </c>
      <c r="M20">
        <f>ROUND(SUMIF(TECHNOLOGY!$D$16:$D$73,InputActivityRatio!$A20,TECHNOLOGY!$L$16:$L$73),2)</f>
        <v>1</v>
      </c>
      <c r="N20">
        <f>ROUND(SUMIF(TECHNOLOGY!$D$16:$D$73,InputActivityRatio!$A20,TECHNOLOGY!$L$16:$L$73),2)</f>
        <v>1</v>
      </c>
      <c r="O20">
        <f>ROUND(SUMIF(TECHNOLOGY!$D$16:$D$73,InputActivityRatio!$A20,TECHNOLOGY!$L$16:$L$73),2)</f>
        <v>1</v>
      </c>
      <c r="P20">
        <f>ROUND(SUMIF(TECHNOLOGY!$D$16:$D$73,InputActivityRatio!$A20,TECHNOLOGY!$L$16:$L$73),2)</f>
        <v>1</v>
      </c>
      <c r="Q20">
        <f>ROUND(SUMIF(TECHNOLOGY!$D$16:$D$73,InputActivityRatio!$A20,TECHNOLOGY!$L$16:$L$73),2)</f>
        <v>1</v>
      </c>
      <c r="R20">
        <f>ROUND(SUMIF(TECHNOLOGY!$D$16:$D$73,InputActivityRatio!$A20,TECHNOLOGY!$L$16:$L$73),2)</f>
        <v>1</v>
      </c>
      <c r="S20">
        <f>ROUND(SUMIF(TECHNOLOGY!$D$16:$D$73,InputActivityRatio!$A20,TECHNOLOGY!$L$16:$L$73),2)</f>
        <v>1</v>
      </c>
      <c r="T20">
        <f>ROUND(SUMIF(TECHNOLOGY!$D$16:$D$73,InputActivityRatio!$A20,TECHNOLOGY!$L$16:$L$73),2)</f>
        <v>1</v>
      </c>
      <c r="U20">
        <f>ROUND(SUMIF(TECHNOLOGY!$D$16:$D$73,InputActivityRatio!$A20,TECHNOLOGY!$L$16:$L$73),2)</f>
        <v>1</v>
      </c>
      <c r="V20">
        <f>ROUND(SUMIF(TECHNOLOGY!$D$16:$D$73,InputActivityRatio!$A20,TECHNOLOGY!$L$16:$L$73),2)</f>
        <v>1</v>
      </c>
      <c r="W20">
        <f>ROUND(SUMIF(TECHNOLOGY!$D$16:$D$73,InputActivityRatio!$A20,TECHNOLOGY!$L$16:$L$73),2)</f>
        <v>1</v>
      </c>
      <c r="X20">
        <f>ROUND(SUMIF(TECHNOLOGY!$D$16:$D$73,InputActivityRatio!$A20,TECHNOLOGY!$L$16:$L$73),2)</f>
        <v>1</v>
      </c>
      <c r="Y20">
        <f>ROUND(SUMIF(TECHNOLOGY!$D$16:$D$73,InputActivityRatio!$A20,TECHNOLOGY!$L$16:$L$73),2)</f>
        <v>1</v>
      </c>
      <c r="Z20">
        <f>ROUND(SUMIF(TECHNOLOGY!$D$16:$D$73,InputActivityRatio!$A20,TECHNOLOGY!$L$16:$L$73),2)</f>
        <v>1</v>
      </c>
      <c r="AA20">
        <f>ROUND(SUMIF(TECHNOLOGY!$D$16:$D$73,InputActivityRatio!$A20,TECHNOLOGY!$L$16:$L$73),2)</f>
        <v>1</v>
      </c>
      <c r="AB20">
        <f>ROUND(SUMIF(TECHNOLOGY!$D$16:$D$73,InputActivityRatio!$A20,TECHNOLOGY!$L$16:$L$73),2)</f>
        <v>1</v>
      </c>
      <c r="AC20">
        <f>ROUND(SUMIF(TECHNOLOGY!$D$16:$D$73,InputActivityRatio!$A20,TECHNOLOGY!$L$16:$L$73),2)</f>
        <v>1</v>
      </c>
      <c r="AD20">
        <f>ROUND(SUMIF(TECHNOLOGY!$D$16:$D$73,InputActivityRatio!$A20,TECHNOLOGY!$L$16:$L$73),2)</f>
        <v>1</v>
      </c>
      <c r="AE20">
        <f>ROUND(SUMIF(TECHNOLOGY!$D$16:$D$73,InputActivityRatio!$A20,TECHNOLOGY!$L$16:$L$73),2)</f>
        <v>1</v>
      </c>
      <c r="AF20">
        <f>ROUND(SUMIF(TECHNOLOGY!$D$16:$D$73,InputActivityRatio!$A20,TECHNOLOGY!$L$16:$L$73),2)</f>
        <v>1</v>
      </c>
      <c r="AG20">
        <f>ROUND(SUMIF(TECHNOLOGY!$D$16:$D$73,InputActivityRatio!$A20,TECHNOLOGY!$L$16:$L$73),2)</f>
        <v>1</v>
      </c>
      <c r="AH20">
        <f>ROUND(SUMIF(TECHNOLOGY!$D$16:$D$73,InputActivityRatio!$A20,TECHNOLOGY!$L$16:$L$73),2)</f>
        <v>1</v>
      </c>
      <c r="AI20">
        <f>ROUND(SUMIF(TECHNOLOGY!$D$16:$D$73,InputActivityRatio!$A20,TECHNOLOGY!$L$16:$L$73),2)</f>
        <v>1</v>
      </c>
      <c r="AJ20">
        <f>ROUND(SUMIF(TECHNOLOGY!$D$16:$D$73,InputActivityRatio!$A20,TECHNOLOGY!$L$16:$L$73),2)</f>
        <v>1</v>
      </c>
    </row>
    <row r="21" spans="1:36">
      <c r="A21" t="str">
        <f>TECHNOLOGY!D31</f>
        <v>D2SOPC1364</v>
      </c>
      <c r="B21" t="str">
        <f>TECHNOLOGY!E31</f>
        <v>D2SO00</v>
      </c>
      <c r="C21">
        <v>1</v>
      </c>
      <c r="D21" t="str">
        <f t="shared" ref="D21:D24" si="4">"[DRC,*,"&amp;B21&amp;","&amp;C21&amp;",*]     :    "</f>
        <v xml:space="preserve">[DRC,*,D2SO00,1,*]     :    </v>
      </c>
      <c r="E21" t="str">
        <f t="shared" ref="E21:E24" si="5">A21</f>
        <v>D2SOPC1364</v>
      </c>
      <c r="F21">
        <f>ROUND(SUMIF(TECHNOLOGY!$D$16:$D$73,InputActivityRatio!$A21,TECHNOLOGY!$L$16:$L$73),2)</f>
        <v>1</v>
      </c>
      <c r="G21">
        <f>ROUND(SUMIF(TECHNOLOGY!$D$16:$D$73,InputActivityRatio!$A21,TECHNOLOGY!$L$16:$L$73),2)</f>
        <v>1</v>
      </c>
      <c r="H21">
        <f>ROUND(SUMIF(TECHNOLOGY!$D$16:$D$73,InputActivityRatio!$A21,TECHNOLOGY!$L$16:$L$73),2)</f>
        <v>1</v>
      </c>
      <c r="I21">
        <f>ROUND(SUMIF(TECHNOLOGY!$D$16:$D$73,InputActivityRatio!$A21,TECHNOLOGY!$L$16:$L$73),2)</f>
        <v>1</v>
      </c>
      <c r="J21">
        <f>ROUND(SUMIF(TECHNOLOGY!$D$16:$D$73,InputActivityRatio!$A21,TECHNOLOGY!$L$16:$L$73),2)</f>
        <v>1</v>
      </c>
      <c r="K21">
        <f>ROUND(SUMIF(TECHNOLOGY!$D$16:$D$73,InputActivityRatio!$A21,TECHNOLOGY!$L$16:$L$73),2)</f>
        <v>1</v>
      </c>
      <c r="L21">
        <f>ROUND(SUMIF(TECHNOLOGY!$D$16:$D$73,InputActivityRatio!$A21,TECHNOLOGY!$L$16:$L$73),2)</f>
        <v>1</v>
      </c>
      <c r="M21">
        <f>ROUND(SUMIF(TECHNOLOGY!$D$16:$D$73,InputActivityRatio!$A21,TECHNOLOGY!$L$16:$L$73),2)</f>
        <v>1</v>
      </c>
      <c r="N21">
        <f>ROUND(SUMIF(TECHNOLOGY!$D$16:$D$73,InputActivityRatio!$A21,TECHNOLOGY!$L$16:$L$73),2)</f>
        <v>1</v>
      </c>
      <c r="O21">
        <f>ROUND(SUMIF(TECHNOLOGY!$D$16:$D$73,InputActivityRatio!$A21,TECHNOLOGY!$L$16:$L$73),2)</f>
        <v>1</v>
      </c>
      <c r="P21">
        <f>ROUND(SUMIF(TECHNOLOGY!$D$16:$D$73,InputActivityRatio!$A21,TECHNOLOGY!$L$16:$L$73),2)</f>
        <v>1</v>
      </c>
      <c r="Q21">
        <f>ROUND(SUMIF(TECHNOLOGY!$D$16:$D$73,InputActivityRatio!$A21,TECHNOLOGY!$L$16:$L$73),2)</f>
        <v>1</v>
      </c>
      <c r="R21">
        <f>ROUND(SUMIF(TECHNOLOGY!$D$16:$D$73,InputActivityRatio!$A21,TECHNOLOGY!$L$16:$L$73),2)</f>
        <v>1</v>
      </c>
      <c r="S21">
        <f>ROUND(SUMIF(TECHNOLOGY!$D$16:$D$73,InputActivityRatio!$A21,TECHNOLOGY!$L$16:$L$73),2)</f>
        <v>1</v>
      </c>
      <c r="T21">
        <f>ROUND(SUMIF(TECHNOLOGY!$D$16:$D$73,InputActivityRatio!$A21,TECHNOLOGY!$L$16:$L$73),2)</f>
        <v>1</v>
      </c>
      <c r="U21">
        <f>ROUND(SUMIF(TECHNOLOGY!$D$16:$D$73,InputActivityRatio!$A21,TECHNOLOGY!$L$16:$L$73),2)</f>
        <v>1</v>
      </c>
      <c r="V21">
        <f>ROUND(SUMIF(TECHNOLOGY!$D$16:$D$73,InputActivityRatio!$A21,TECHNOLOGY!$L$16:$L$73),2)</f>
        <v>1</v>
      </c>
      <c r="W21">
        <f>ROUND(SUMIF(TECHNOLOGY!$D$16:$D$73,InputActivityRatio!$A21,TECHNOLOGY!$L$16:$L$73),2)</f>
        <v>1</v>
      </c>
      <c r="X21">
        <f>ROUND(SUMIF(TECHNOLOGY!$D$16:$D$73,InputActivityRatio!$A21,TECHNOLOGY!$L$16:$L$73),2)</f>
        <v>1</v>
      </c>
      <c r="Y21">
        <f>ROUND(SUMIF(TECHNOLOGY!$D$16:$D$73,InputActivityRatio!$A21,TECHNOLOGY!$L$16:$L$73),2)</f>
        <v>1</v>
      </c>
      <c r="Z21">
        <f>ROUND(SUMIF(TECHNOLOGY!$D$16:$D$73,InputActivityRatio!$A21,TECHNOLOGY!$L$16:$L$73),2)</f>
        <v>1</v>
      </c>
      <c r="AA21">
        <f>ROUND(SUMIF(TECHNOLOGY!$D$16:$D$73,InputActivityRatio!$A21,TECHNOLOGY!$L$16:$L$73),2)</f>
        <v>1</v>
      </c>
      <c r="AB21">
        <f>ROUND(SUMIF(TECHNOLOGY!$D$16:$D$73,InputActivityRatio!$A21,TECHNOLOGY!$L$16:$L$73),2)</f>
        <v>1</v>
      </c>
      <c r="AC21">
        <f>ROUND(SUMIF(TECHNOLOGY!$D$16:$D$73,InputActivityRatio!$A21,TECHNOLOGY!$L$16:$L$73),2)</f>
        <v>1</v>
      </c>
      <c r="AD21">
        <f>ROUND(SUMIF(TECHNOLOGY!$D$16:$D$73,InputActivityRatio!$A21,TECHNOLOGY!$L$16:$L$73),2)</f>
        <v>1</v>
      </c>
      <c r="AE21">
        <f>ROUND(SUMIF(TECHNOLOGY!$D$16:$D$73,InputActivityRatio!$A21,TECHNOLOGY!$L$16:$L$73),2)</f>
        <v>1</v>
      </c>
      <c r="AF21">
        <f>ROUND(SUMIF(TECHNOLOGY!$D$16:$D$73,InputActivityRatio!$A21,TECHNOLOGY!$L$16:$L$73),2)</f>
        <v>1</v>
      </c>
      <c r="AG21">
        <f>ROUND(SUMIF(TECHNOLOGY!$D$16:$D$73,InputActivityRatio!$A21,TECHNOLOGY!$L$16:$L$73),2)</f>
        <v>1</v>
      </c>
      <c r="AH21">
        <f>ROUND(SUMIF(TECHNOLOGY!$D$16:$D$73,InputActivityRatio!$A21,TECHNOLOGY!$L$16:$L$73),2)</f>
        <v>1</v>
      </c>
      <c r="AI21">
        <f>ROUND(SUMIF(TECHNOLOGY!$D$16:$D$73,InputActivityRatio!$A21,TECHNOLOGY!$L$16:$L$73),2)</f>
        <v>1</v>
      </c>
      <c r="AJ21">
        <f>ROUND(SUMIF(TECHNOLOGY!$D$16:$D$73,InputActivityRatio!$A21,TECHNOLOGY!$L$16:$L$73),2)</f>
        <v>1</v>
      </c>
    </row>
    <row r="22" spans="1:36">
      <c r="A22" t="str">
        <f>TECHNOLOGY!D32</f>
        <v>D2SOPC1367</v>
      </c>
      <c r="B22" t="str">
        <f>TECHNOLOGY!E32</f>
        <v>D2SO00</v>
      </c>
      <c r="C22">
        <v>1</v>
      </c>
      <c r="D22" t="str">
        <f t="shared" si="4"/>
        <v xml:space="preserve">[DRC,*,D2SO00,1,*]     :    </v>
      </c>
      <c r="E22" t="str">
        <f t="shared" si="5"/>
        <v>D2SOPC1367</v>
      </c>
      <c r="F22">
        <f>ROUND(SUMIF(TECHNOLOGY!$D$16:$D$73,InputActivityRatio!$A22,TECHNOLOGY!$L$16:$L$73),2)</f>
        <v>1</v>
      </c>
      <c r="G22">
        <f>ROUND(SUMIF(TECHNOLOGY!$D$16:$D$73,InputActivityRatio!$A22,TECHNOLOGY!$L$16:$L$73),2)</f>
        <v>1</v>
      </c>
      <c r="H22">
        <f>ROUND(SUMIF(TECHNOLOGY!$D$16:$D$73,InputActivityRatio!$A22,TECHNOLOGY!$L$16:$L$73),2)</f>
        <v>1</v>
      </c>
      <c r="I22">
        <f>ROUND(SUMIF(TECHNOLOGY!$D$16:$D$73,InputActivityRatio!$A22,TECHNOLOGY!$L$16:$L$73),2)</f>
        <v>1</v>
      </c>
      <c r="J22">
        <f>ROUND(SUMIF(TECHNOLOGY!$D$16:$D$73,InputActivityRatio!$A22,TECHNOLOGY!$L$16:$L$73),2)</f>
        <v>1</v>
      </c>
      <c r="K22">
        <f>ROUND(SUMIF(TECHNOLOGY!$D$16:$D$73,InputActivityRatio!$A22,TECHNOLOGY!$L$16:$L$73),2)</f>
        <v>1</v>
      </c>
      <c r="L22">
        <f>ROUND(SUMIF(TECHNOLOGY!$D$16:$D$73,InputActivityRatio!$A22,TECHNOLOGY!$L$16:$L$73),2)</f>
        <v>1</v>
      </c>
      <c r="M22">
        <f>ROUND(SUMIF(TECHNOLOGY!$D$16:$D$73,InputActivityRatio!$A22,TECHNOLOGY!$L$16:$L$73),2)</f>
        <v>1</v>
      </c>
      <c r="N22">
        <f>ROUND(SUMIF(TECHNOLOGY!$D$16:$D$73,InputActivityRatio!$A22,TECHNOLOGY!$L$16:$L$73),2)</f>
        <v>1</v>
      </c>
      <c r="O22">
        <f>ROUND(SUMIF(TECHNOLOGY!$D$16:$D$73,InputActivityRatio!$A22,TECHNOLOGY!$L$16:$L$73),2)</f>
        <v>1</v>
      </c>
      <c r="P22">
        <f>ROUND(SUMIF(TECHNOLOGY!$D$16:$D$73,InputActivityRatio!$A22,TECHNOLOGY!$L$16:$L$73),2)</f>
        <v>1</v>
      </c>
      <c r="Q22">
        <f>ROUND(SUMIF(TECHNOLOGY!$D$16:$D$73,InputActivityRatio!$A22,TECHNOLOGY!$L$16:$L$73),2)</f>
        <v>1</v>
      </c>
      <c r="R22">
        <f>ROUND(SUMIF(TECHNOLOGY!$D$16:$D$73,InputActivityRatio!$A22,TECHNOLOGY!$L$16:$L$73),2)</f>
        <v>1</v>
      </c>
      <c r="S22">
        <f>ROUND(SUMIF(TECHNOLOGY!$D$16:$D$73,InputActivityRatio!$A22,TECHNOLOGY!$L$16:$L$73),2)</f>
        <v>1</v>
      </c>
      <c r="T22">
        <f>ROUND(SUMIF(TECHNOLOGY!$D$16:$D$73,InputActivityRatio!$A22,TECHNOLOGY!$L$16:$L$73),2)</f>
        <v>1</v>
      </c>
      <c r="U22">
        <f>ROUND(SUMIF(TECHNOLOGY!$D$16:$D$73,InputActivityRatio!$A22,TECHNOLOGY!$L$16:$L$73),2)</f>
        <v>1</v>
      </c>
      <c r="V22">
        <f>ROUND(SUMIF(TECHNOLOGY!$D$16:$D$73,InputActivityRatio!$A22,TECHNOLOGY!$L$16:$L$73),2)</f>
        <v>1</v>
      </c>
      <c r="W22">
        <f>ROUND(SUMIF(TECHNOLOGY!$D$16:$D$73,InputActivityRatio!$A22,TECHNOLOGY!$L$16:$L$73),2)</f>
        <v>1</v>
      </c>
      <c r="X22">
        <f>ROUND(SUMIF(TECHNOLOGY!$D$16:$D$73,InputActivityRatio!$A22,TECHNOLOGY!$L$16:$L$73),2)</f>
        <v>1</v>
      </c>
      <c r="Y22">
        <f>ROUND(SUMIF(TECHNOLOGY!$D$16:$D$73,InputActivityRatio!$A22,TECHNOLOGY!$L$16:$L$73),2)</f>
        <v>1</v>
      </c>
      <c r="Z22">
        <f>ROUND(SUMIF(TECHNOLOGY!$D$16:$D$73,InputActivityRatio!$A22,TECHNOLOGY!$L$16:$L$73),2)</f>
        <v>1</v>
      </c>
      <c r="AA22">
        <f>ROUND(SUMIF(TECHNOLOGY!$D$16:$D$73,InputActivityRatio!$A22,TECHNOLOGY!$L$16:$L$73),2)</f>
        <v>1</v>
      </c>
      <c r="AB22">
        <f>ROUND(SUMIF(TECHNOLOGY!$D$16:$D$73,InputActivityRatio!$A22,TECHNOLOGY!$L$16:$L$73),2)</f>
        <v>1</v>
      </c>
      <c r="AC22">
        <f>ROUND(SUMIF(TECHNOLOGY!$D$16:$D$73,InputActivityRatio!$A22,TECHNOLOGY!$L$16:$L$73),2)</f>
        <v>1</v>
      </c>
      <c r="AD22">
        <f>ROUND(SUMIF(TECHNOLOGY!$D$16:$D$73,InputActivityRatio!$A22,TECHNOLOGY!$L$16:$L$73),2)</f>
        <v>1</v>
      </c>
      <c r="AE22">
        <f>ROUND(SUMIF(TECHNOLOGY!$D$16:$D$73,InputActivityRatio!$A22,TECHNOLOGY!$L$16:$L$73),2)</f>
        <v>1</v>
      </c>
      <c r="AF22">
        <f>ROUND(SUMIF(TECHNOLOGY!$D$16:$D$73,InputActivityRatio!$A22,TECHNOLOGY!$L$16:$L$73),2)</f>
        <v>1</v>
      </c>
      <c r="AG22">
        <f>ROUND(SUMIF(TECHNOLOGY!$D$16:$D$73,InputActivityRatio!$A22,TECHNOLOGY!$L$16:$L$73),2)</f>
        <v>1</v>
      </c>
      <c r="AH22">
        <f>ROUND(SUMIF(TECHNOLOGY!$D$16:$D$73,InputActivityRatio!$A22,TECHNOLOGY!$L$16:$L$73),2)</f>
        <v>1</v>
      </c>
      <c r="AI22">
        <f>ROUND(SUMIF(TECHNOLOGY!$D$16:$D$73,InputActivityRatio!$A22,TECHNOLOGY!$L$16:$L$73),2)</f>
        <v>1</v>
      </c>
      <c r="AJ22">
        <f>ROUND(SUMIF(TECHNOLOGY!$D$16:$D$73,InputActivityRatio!$A22,TECHNOLOGY!$L$16:$L$73),2)</f>
        <v>1</v>
      </c>
    </row>
    <row r="23" spans="1:36">
      <c r="A23" t="str">
        <f>TECHNOLOGY!D33</f>
        <v>D2SOPC1331</v>
      </c>
      <c r="B23" t="str">
        <f>TECHNOLOGY!E33</f>
        <v>D2SO00</v>
      </c>
      <c r="C23">
        <v>1</v>
      </c>
      <c r="D23" t="str">
        <f t="shared" si="4"/>
        <v xml:space="preserve">[DRC,*,D2SO00,1,*]     :    </v>
      </c>
      <c r="E23" t="str">
        <f t="shared" si="5"/>
        <v>D2SOPC1331</v>
      </c>
      <c r="F23">
        <f>ROUND(SUMIF(TECHNOLOGY!$D$16:$D$73,InputActivityRatio!$A23,TECHNOLOGY!$L$16:$L$73),2)</f>
        <v>1</v>
      </c>
      <c r="G23">
        <f>ROUND(SUMIF(TECHNOLOGY!$D$16:$D$73,InputActivityRatio!$A23,TECHNOLOGY!$L$16:$L$73),2)</f>
        <v>1</v>
      </c>
      <c r="H23">
        <f>ROUND(SUMIF(TECHNOLOGY!$D$16:$D$73,InputActivityRatio!$A23,TECHNOLOGY!$L$16:$L$73),2)</f>
        <v>1</v>
      </c>
      <c r="I23">
        <f>ROUND(SUMIF(TECHNOLOGY!$D$16:$D$73,InputActivityRatio!$A23,TECHNOLOGY!$L$16:$L$73),2)</f>
        <v>1</v>
      </c>
      <c r="J23">
        <f>ROUND(SUMIF(TECHNOLOGY!$D$16:$D$73,InputActivityRatio!$A23,TECHNOLOGY!$L$16:$L$73),2)</f>
        <v>1</v>
      </c>
      <c r="K23">
        <f>ROUND(SUMIF(TECHNOLOGY!$D$16:$D$73,InputActivityRatio!$A23,TECHNOLOGY!$L$16:$L$73),2)</f>
        <v>1</v>
      </c>
      <c r="L23">
        <f>ROUND(SUMIF(TECHNOLOGY!$D$16:$D$73,InputActivityRatio!$A23,TECHNOLOGY!$L$16:$L$73),2)</f>
        <v>1</v>
      </c>
      <c r="M23">
        <f>ROUND(SUMIF(TECHNOLOGY!$D$16:$D$73,InputActivityRatio!$A23,TECHNOLOGY!$L$16:$L$73),2)</f>
        <v>1</v>
      </c>
      <c r="N23">
        <f>ROUND(SUMIF(TECHNOLOGY!$D$16:$D$73,InputActivityRatio!$A23,TECHNOLOGY!$L$16:$L$73),2)</f>
        <v>1</v>
      </c>
      <c r="O23">
        <f>ROUND(SUMIF(TECHNOLOGY!$D$16:$D$73,InputActivityRatio!$A23,TECHNOLOGY!$L$16:$L$73),2)</f>
        <v>1</v>
      </c>
      <c r="P23">
        <f>ROUND(SUMIF(TECHNOLOGY!$D$16:$D$73,InputActivityRatio!$A23,TECHNOLOGY!$L$16:$L$73),2)</f>
        <v>1</v>
      </c>
      <c r="Q23">
        <f>ROUND(SUMIF(TECHNOLOGY!$D$16:$D$73,InputActivityRatio!$A23,TECHNOLOGY!$L$16:$L$73),2)</f>
        <v>1</v>
      </c>
      <c r="R23">
        <f>ROUND(SUMIF(TECHNOLOGY!$D$16:$D$73,InputActivityRatio!$A23,TECHNOLOGY!$L$16:$L$73),2)</f>
        <v>1</v>
      </c>
      <c r="S23">
        <f>ROUND(SUMIF(TECHNOLOGY!$D$16:$D$73,InputActivityRatio!$A23,TECHNOLOGY!$L$16:$L$73),2)</f>
        <v>1</v>
      </c>
      <c r="T23">
        <f>ROUND(SUMIF(TECHNOLOGY!$D$16:$D$73,InputActivityRatio!$A23,TECHNOLOGY!$L$16:$L$73),2)</f>
        <v>1</v>
      </c>
      <c r="U23">
        <f>ROUND(SUMIF(TECHNOLOGY!$D$16:$D$73,InputActivityRatio!$A23,TECHNOLOGY!$L$16:$L$73),2)</f>
        <v>1</v>
      </c>
      <c r="V23">
        <f>ROUND(SUMIF(TECHNOLOGY!$D$16:$D$73,InputActivityRatio!$A23,TECHNOLOGY!$L$16:$L$73),2)</f>
        <v>1</v>
      </c>
      <c r="W23">
        <f>ROUND(SUMIF(TECHNOLOGY!$D$16:$D$73,InputActivityRatio!$A23,TECHNOLOGY!$L$16:$L$73),2)</f>
        <v>1</v>
      </c>
      <c r="X23">
        <f>ROUND(SUMIF(TECHNOLOGY!$D$16:$D$73,InputActivityRatio!$A23,TECHNOLOGY!$L$16:$L$73),2)</f>
        <v>1</v>
      </c>
      <c r="Y23">
        <f>ROUND(SUMIF(TECHNOLOGY!$D$16:$D$73,InputActivityRatio!$A23,TECHNOLOGY!$L$16:$L$73),2)</f>
        <v>1</v>
      </c>
      <c r="Z23">
        <f>ROUND(SUMIF(TECHNOLOGY!$D$16:$D$73,InputActivityRatio!$A23,TECHNOLOGY!$L$16:$L$73),2)</f>
        <v>1</v>
      </c>
      <c r="AA23">
        <f>ROUND(SUMIF(TECHNOLOGY!$D$16:$D$73,InputActivityRatio!$A23,TECHNOLOGY!$L$16:$L$73),2)</f>
        <v>1</v>
      </c>
      <c r="AB23">
        <f>ROUND(SUMIF(TECHNOLOGY!$D$16:$D$73,InputActivityRatio!$A23,TECHNOLOGY!$L$16:$L$73),2)</f>
        <v>1</v>
      </c>
      <c r="AC23">
        <f>ROUND(SUMIF(TECHNOLOGY!$D$16:$D$73,InputActivityRatio!$A23,TECHNOLOGY!$L$16:$L$73),2)</f>
        <v>1</v>
      </c>
      <c r="AD23">
        <f>ROUND(SUMIF(TECHNOLOGY!$D$16:$D$73,InputActivityRatio!$A23,TECHNOLOGY!$L$16:$L$73),2)</f>
        <v>1</v>
      </c>
      <c r="AE23">
        <f>ROUND(SUMIF(TECHNOLOGY!$D$16:$D$73,InputActivityRatio!$A23,TECHNOLOGY!$L$16:$L$73),2)</f>
        <v>1</v>
      </c>
      <c r="AF23">
        <f>ROUND(SUMIF(TECHNOLOGY!$D$16:$D$73,InputActivityRatio!$A23,TECHNOLOGY!$L$16:$L$73),2)</f>
        <v>1</v>
      </c>
      <c r="AG23">
        <f>ROUND(SUMIF(TECHNOLOGY!$D$16:$D$73,InputActivityRatio!$A23,TECHNOLOGY!$L$16:$L$73),2)</f>
        <v>1</v>
      </c>
      <c r="AH23">
        <f>ROUND(SUMIF(TECHNOLOGY!$D$16:$D$73,InputActivityRatio!$A23,TECHNOLOGY!$L$16:$L$73),2)</f>
        <v>1</v>
      </c>
      <c r="AI23">
        <f>ROUND(SUMIF(TECHNOLOGY!$D$16:$D$73,InputActivityRatio!$A23,TECHNOLOGY!$L$16:$L$73),2)</f>
        <v>1</v>
      </c>
      <c r="AJ23">
        <f>ROUND(SUMIF(TECHNOLOGY!$D$16:$D$73,InputActivityRatio!$A23,TECHNOLOGY!$L$16:$L$73),2)</f>
        <v>1</v>
      </c>
    </row>
    <row r="24" spans="1:36">
      <c r="A24" t="str">
        <f>TECHNOLOGY!D34</f>
        <v>D2SOPC1355</v>
      </c>
      <c r="B24" t="str">
        <f>TECHNOLOGY!E34</f>
        <v>D2SO00</v>
      </c>
      <c r="C24">
        <v>1</v>
      </c>
      <c r="D24" t="str">
        <f t="shared" si="4"/>
        <v xml:space="preserve">[DRC,*,D2SO00,1,*]     :    </v>
      </c>
      <c r="E24" t="str">
        <f t="shared" si="5"/>
        <v>D2SOPC1355</v>
      </c>
      <c r="F24">
        <f>ROUND(SUMIF(TECHNOLOGY!$D$16:$D$73,InputActivityRatio!$A24,TECHNOLOGY!$L$16:$L$73),2)</f>
        <v>1</v>
      </c>
      <c r="G24">
        <f>ROUND(SUMIF(TECHNOLOGY!$D$16:$D$73,InputActivityRatio!$A24,TECHNOLOGY!$L$16:$L$73),2)</f>
        <v>1</v>
      </c>
      <c r="H24">
        <f>ROUND(SUMIF(TECHNOLOGY!$D$16:$D$73,InputActivityRatio!$A24,TECHNOLOGY!$L$16:$L$73),2)</f>
        <v>1</v>
      </c>
      <c r="I24">
        <f>ROUND(SUMIF(TECHNOLOGY!$D$16:$D$73,InputActivityRatio!$A24,TECHNOLOGY!$L$16:$L$73),2)</f>
        <v>1</v>
      </c>
      <c r="J24">
        <f>ROUND(SUMIF(TECHNOLOGY!$D$16:$D$73,InputActivityRatio!$A24,TECHNOLOGY!$L$16:$L$73),2)</f>
        <v>1</v>
      </c>
      <c r="K24">
        <f>ROUND(SUMIF(TECHNOLOGY!$D$16:$D$73,InputActivityRatio!$A24,TECHNOLOGY!$L$16:$L$73),2)</f>
        <v>1</v>
      </c>
      <c r="L24">
        <f>ROUND(SUMIF(TECHNOLOGY!$D$16:$D$73,InputActivityRatio!$A24,TECHNOLOGY!$L$16:$L$73),2)</f>
        <v>1</v>
      </c>
      <c r="M24">
        <f>ROUND(SUMIF(TECHNOLOGY!$D$16:$D$73,InputActivityRatio!$A24,TECHNOLOGY!$L$16:$L$73),2)</f>
        <v>1</v>
      </c>
      <c r="N24">
        <f>ROUND(SUMIF(TECHNOLOGY!$D$16:$D$73,InputActivityRatio!$A24,TECHNOLOGY!$L$16:$L$73),2)</f>
        <v>1</v>
      </c>
      <c r="O24">
        <f>ROUND(SUMIF(TECHNOLOGY!$D$16:$D$73,InputActivityRatio!$A24,TECHNOLOGY!$L$16:$L$73),2)</f>
        <v>1</v>
      </c>
      <c r="P24">
        <f>ROUND(SUMIF(TECHNOLOGY!$D$16:$D$73,InputActivityRatio!$A24,TECHNOLOGY!$L$16:$L$73),2)</f>
        <v>1</v>
      </c>
      <c r="Q24">
        <f>ROUND(SUMIF(TECHNOLOGY!$D$16:$D$73,InputActivityRatio!$A24,TECHNOLOGY!$L$16:$L$73),2)</f>
        <v>1</v>
      </c>
      <c r="R24">
        <f>ROUND(SUMIF(TECHNOLOGY!$D$16:$D$73,InputActivityRatio!$A24,TECHNOLOGY!$L$16:$L$73),2)</f>
        <v>1</v>
      </c>
      <c r="S24">
        <f>ROUND(SUMIF(TECHNOLOGY!$D$16:$D$73,InputActivityRatio!$A24,TECHNOLOGY!$L$16:$L$73),2)</f>
        <v>1</v>
      </c>
      <c r="T24">
        <f>ROUND(SUMIF(TECHNOLOGY!$D$16:$D$73,InputActivityRatio!$A24,TECHNOLOGY!$L$16:$L$73),2)</f>
        <v>1</v>
      </c>
      <c r="U24">
        <f>ROUND(SUMIF(TECHNOLOGY!$D$16:$D$73,InputActivityRatio!$A24,TECHNOLOGY!$L$16:$L$73),2)</f>
        <v>1</v>
      </c>
      <c r="V24">
        <f>ROUND(SUMIF(TECHNOLOGY!$D$16:$D$73,InputActivityRatio!$A24,TECHNOLOGY!$L$16:$L$73),2)</f>
        <v>1</v>
      </c>
      <c r="W24">
        <f>ROUND(SUMIF(TECHNOLOGY!$D$16:$D$73,InputActivityRatio!$A24,TECHNOLOGY!$L$16:$L$73),2)</f>
        <v>1</v>
      </c>
      <c r="X24">
        <f>ROUND(SUMIF(TECHNOLOGY!$D$16:$D$73,InputActivityRatio!$A24,TECHNOLOGY!$L$16:$L$73),2)</f>
        <v>1</v>
      </c>
      <c r="Y24">
        <f>ROUND(SUMIF(TECHNOLOGY!$D$16:$D$73,InputActivityRatio!$A24,TECHNOLOGY!$L$16:$L$73),2)</f>
        <v>1</v>
      </c>
      <c r="Z24">
        <f>ROUND(SUMIF(TECHNOLOGY!$D$16:$D$73,InputActivityRatio!$A24,TECHNOLOGY!$L$16:$L$73),2)</f>
        <v>1</v>
      </c>
      <c r="AA24">
        <f>ROUND(SUMIF(TECHNOLOGY!$D$16:$D$73,InputActivityRatio!$A24,TECHNOLOGY!$L$16:$L$73),2)</f>
        <v>1</v>
      </c>
      <c r="AB24">
        <f>ROUND(SUMIF(TECHNOLOGY!$D$16:$D$73,InputActivityRatio!$A24,TECHNOLOGY!$L$16:$L$73),2)</f>
        <v>1</v>
      </c>
      <c r="AC24">
        <f>ROUND(SUMIF(TECHNOLOGY!$D$16:$D$73,InputActivityRatio!$A24,TECHNOLOGY!$L$16:$L$73),2)</f>
        <v>1</v>
      </c>
      <c r="AD24">
        <f>ROUND(SUMIF(TECHNOLOGY!$D$16:$D$73,InputActivityRatio!$A24,TECHNOLOGY!$L$16:$L$73),2)</f>
        <v>1</v>
      </c>
      <c r="AE24">
        <f>ROUND(SUMIF(TECHNOLOGY!$D$16:$D$73,InputActivityRatio!$A24,TECHNOLOGY!$L$16:$L$73),2)</f>
        <v>1</v>
      </c>
      <c r="AF24">
        <f>ROUND(SUMIF(TECHNOLOGY!$D$16:$D$73,InputActivityRatio!$A24,TECHNOLOGY!$L$16:$L$73),2)</f>
        <v>1</v>
      </c>
      <c r="AG24">
        <f>ROUND(SUMIF(TECHNOLOGY!$D$16:$D$73,InputActivityRatio!$A24,TECHNOLOGY!$L$16:$L$73),2)</f>
        <v>1</v>
      </c>
      <c r="AH24">
        <f>ROUND(SUMIF(TECHNOLOGY!$D$16:$D$73,InputActivityRatio!$A24,TECHNOLOGY!$L$16:$L$73),2)</f>
        <v>1</v>
      </c>
      <c r="AI24">
        <f>ROUND(SUMIF(TECHNOLOGY!$D$16:$D$73,InputActivityRatio!$A24,TECHNOLOGY!$L$16:$L$73),2)</f>
        <v>1</v>
      </c>
      <c r="AJ24">
        <f>ROUND(SUMIF(TECHNOLOGY!$D$16:$D$73,InputActivityRatio!$A24,TECHNOLOGY!$L$16:$L$73),2)</f>
        <v>1</v>
      </c>
    </row>
    <row r="25" spans="1:36">
      <c r="A25" t="str">
        <f>TECHNOLOGY!D35</f>
        <v>D2SOTN00</v>
      </c>
      <c r="B25" t="str">
        <f>TECHNOLOGY!E35</f>
        <v>D2SO00</v>
      </c>
      <c r="C25">
        <v>1</v>
      </c>
      <c r="D25" t="str">
        <f t="shared" si="0"/>
        <v xml:space="preserve">[DRC,*,D2SO00,1,*]     :    </v>
      </c>
      <c r="E25" t="str">
        <f t="shared" si="1"/>
        <v>D2SOTN00</v>
      </c>
      <c r="F25">
        <f>ROUND(SUMIF(TECHNOLOGY!$D$16:$D$73,InputActivityRatio!$A25,TECHNOLOGY!$L$16:$L$73),2)</f>
        <v>1</v>
      </c>
      <c r="G25">
        <f>ROUND(SUMIF(TECHNOLOGY!$D$16:$D$73,InputActivityRatio!$A25,TECHNOLOGY!$L$16:$L$73),2)</f>
        <v>1</v>
      </c>
      <c r="H25">
        <f>ROUND(SUMIF(TECHNOLOGY!$D$16:$D$73,InputActivityRatio!$A25,TECHNOLOGY!$L$16:$L$73),2)</f>
        <v>1</v>
      </c>
      <c r="I25">
        <f>ROUND(SUMIF(TECHNOLOGY!$D$16:$D$73,InputActivityRatio!$A25,TECHNOLOGY!$L$16:$L$73),2)</f>
        <v>1</v>
      </c>
      <c r="J25">
        <f>ROUND(SUMIF(TECHNOLOGY!$D$16:$D$73,InputActivityRatio!$A25,TECHNOLOGY!$L$16:$L$73),2)</f>
        <v>1</v>
      </c>
      <c r="K25">
        <f>ROUND(SUMIF(TECHNOLOGY!$D$16:$D$73,InputActivityRatio!$A25,TECHNOLOGY!$L$16:$L$73),2)</f>
        <v>1</v>
      </c>
      <c r="L25">
        <f>ROUND(SUMIF(TECHNOLOGY!$D$16:$D$73,InputActivityRatio!$A25,TECHNOLOGY!$L$16:$L$73),2)</f>
        <v>1</v>
      </c>
      <c r="M25">
        <f>ROUND(SUMIF(TECHNOLOGY!$D$16:$D$73,InputActivityRatio!$A25,TECHNOLOGY!$L$16:$L$73),2)</f>
        <v>1</v>
      </c>
      <c r="N25">
        <f>ROUND(SUMIF(TECHNOLOGY!$D$16:$D$73,InputActivityRatio!$A25,TECHNOLOGY!$L$16:$L$73),2)</f>
        <v>1</v>
      </c>
      <c r="O25">
        <f>ROUND(SUMIF(TECHNOLOGY!$D$16:$D$73,InputActivityRatio!$A25,TECHNOLOGY!$L$16:$L$73),2)</f>
        <v>1</v>
      </c>
      <c r="P25">
        <f>ROUND(SUMIF(TECHNOLOGY!$D$16:$D$73,InputActivityRatio!$A25,TECHNOLOGY!$L$16:$L$73),2)</f>
        <v>1</v>
      </c>
      <c r="Q25">
        <f>ROUND(SUMIF(TECHNOLOGY!$D$16:$D$73,InputActivityRatio!$A25,TECHNOLOGY!$L$16:$L$73),2)</f>
        <v>1</v>
      </c>
      <c r="R25">
        <f>ROUND(SUMIF(TECHNOLOGY!$D$16:$D$73,InputActivityRatio!$A25,TECHNOLOGY!$L$16:$L$73),2)</f>
        <v>1</v>
      </c>
      <c r="S25">
        <f>ROUND(SUMIF(TECHNOLOGY!$D$16:$D$73,InputActivityRatio!$A25,TECHNOLOGY!$L$16:$L$73),2)</f>
        <v>1</v>
      </c>
      <c r="T25">
        <f>ROUND(SUMIF(TECHNOLOGY!$D$16:$D$73,InputActivityRatio!$A25,TECHNOLOGY!$L$16:$L$73),2)</f>
        <v>1</v>
      </c>
      <c r="U25">
        <f>ROUND(SUMIF(TECHNOLOGY!$D$16:$D$73,InputActivityRatio!$A25,TECHNOLOGY!$L$16:$L$73),2)</f>
        <v>1</v>
      </c>
      <c r="V25">
        <f>ROUND(SUMIF(TECHNOLOGY!$D$16:$D$73,InputActivityRatio!$A25,TECHNOLOGY!$L$16:$L$73),2)</f>
        <v>1</v>
      </c>
      <c r="W25">
        <f>ROUND(SUMIF(TECHNOLOGY!$D$16:$D$73,InputActivityRatio!$A25,TECHNOLOGY!$L$16:$L$73),2)</f>
        <v>1</v>
      </c>
      <c r="X25">
        <f>ROUND(SUMIF(TECHNOLOGY!$D$16:$D$73,InputActivityRatio!$A25,TECHNOLOGY!$L$16:$L$73),2)</f>
        <v>1</v>
      </c>
      <c r="Y25">
        <f>ROUND(SUMIF(TECHNOLOGY!$D$16:$D$73,InputActivityRatio!$A25,TECHNOLOGY!$L$16:$L$73),2)</f>
        <v>1</v>
      </c>
      <c r="Z25">
        <f>ROUND(SUMIF(TECHNOLOGY!$D$16:$D$73,InputActivityRatio!$A25,TECHNOLOGY!$L$16:$L$73),2)</f>
        <v>1</v>
      </c>
      <c r="AA25">
        <f>ROUND(SUMIF(TECHNOLOGY!$D$16:$D$73,InputActivityRatio!$A25,TECHNOLOGY!$L$16:$L$73),2)</f>
        <v>1</v>
      </c>
      <c r="AB25">
        <f>ROUND(SUMIF(TECHNOLOGY!$D$16:$D$73,InputActivityRatio!$A25,TECHNOLOGY!$L$16:$L$73),2)</f>
        <v>1</v>
      </c>
      <c r="AC25">
        <f>ROUND(SUMIF(TECHNOLOGY!$D$16:$D$73,InputActivityRatio!$A25,TECHNOLOGY!$L$16:$L$73),2)</f>
        <v>1</v>
      </c>
      <c r="AD25">
        <f>ROUND(SUMIF(TECHNOLOGY!$D$16:$D$73,InputActivityRatio!$A25,TECHNOLOGY!$L$16:$L$73),2)</f>
        <v>1</v>
      </c>
      <c r="AE25">
        <f>ROUND(SUMIF(TECHNOLOGY!$D$16:$D$73,InputActivityRatio!$A25,TECHNOLOGY!$L$16:$L$73),2)</f>
        <v>1</v>
      </c>
      <c r="AF25">
        <f>ROUND(SUMIF(TECHNOLOGY!$D$16:$D$73,InputActivityRatio!$A25,TECHNOLOGY!$L$16:$L$73),2)</f>
        <v>1</v>
      </c>
      <c r="AG25">
        <f>ROUND(SUMIF(TECHNOLOGY!$D$16:$D$73,InputActivityRatio!$A25,TECHNOLOGY!$L$16:$L$73),2)</f>
        <v>1</v>
      </c>
      <c r="AH25">
        <f>ROUND(SUMIF(TECHNOLOGY!$D$16:$D$73,InputActivityRatio!$A25,TECHNOLOGY!$L$16:$L$73),2)</f>
        <v>1</v>
      </c>
      <c r="AI25">
        <f>ROUND(SUMIF(TECHNOLOGY!$D$16:$D$73,InputActivityRatio!$A25,TECHNOLOGY!$L$16:$L$73),2)</f>
        <v>1</v>
      </c>
      <c r="AJ25">
        <f>ROUND(SUMIF(TECHNOLOGY!$D$16:$D$73,InputActivityRatio!$A25,TECHNOLOGY!$L$16:$L$73),2)</f>
        <v>1</v>
      </c>
    </row>
    <row r="26" spans="1:36">
      <c r="A26" t="str">
        <f>TECHNOLOGY!D36</f>
        <v>D2WDLC2</v>
      </c>
      <c r="B26" t="str">
        <f>TECHNOLOGY!E36</f>
        <v>D2WD00</v>
      </c>
      <c r="C26">
        <v>1</v>
      </c>
      <c r="D26" t="str">
        <f t="shared" si="0"/>
        <v xml:space="preserve">[DRC,*,D2WD00,1,*]     :    </v>
      </c>
      <c r="E26" t="str">
        <f t="shared" si="1"/>
        <v>D2WDLC2</v>
      </c>
      <c r="F26">
        <f>ROUND(SUMIF(TECHNOLOGY!$D$16:$D$73,InputActivityRatio!$A26,TECHNOLOGY!$L$16:$L$73),2)</f>
        <v>1</v>
      </c>
      <c r="G26">
        <f>ROUND(SUMIF(TECHNOLOGY!$D$16:$D$73,InputActivityRatio!$A26,TECHNOLOGY!$L$16:$L$73),2)</f>
        <v>1</v>
      </c>
      <c r="H26">
        <f>ROUND(SUMIF(TECHNOLOGY!$D$16:$D$73,InputActivityRatio!$A26,TECHNOLOGY!$L$16:$L$73),2)</f>
        <v>1</v>
      </c>
      <c r="I26">
        <f>ROUND(SUMIF(TECHNOLOGY!$D$16:$D$73,InputActivityRatio!$A26,TECHNOLOGY!$L$16:$L$73),2)</f>
        <v>1</v>
      </c>
      <c r="J26">
        <f>ROUND(SUMIF(TECHNOLOGY!$D$16:$D$73,InputActivityRatio!$A26,TECHNOLOGY!$L$16:$L$73),2)</f>
        <v>1</v>
      </c>
      <c r="K26">
        <f>ROUND(SUMIF(TECHNOLOGY!$D$16:$D$73,InputActivityRatio!$A26,TECHNOLOGY!$L$16:$L$73),2)</f>
        <v>1</v>
      </c>
      <c r="L26">
        <f>ROUND(SUMIF(TECHNOLOGY!$D$16:$D$73,InputActivityRatio!$A26,TECHNOLOGY!$L$16:$L$73),2)</f>
        <v>1</v>
      </c>
      <c r="M26">
        <f>ROUND(SUMIF(TECHNOLOGY!$D$16:$D$73,InputActivityRatio!$A26,TECHNOLOGY!$L$16:$L$73),2)</f>
        <v>1</v>
      </c>
      <c r="N26">
        <f>ROUND(SUMIF(TECHNOLOGY!$D$16:$D$73,InputActivityRatio!$A26,TECHNOLOGY!$L$16:$L$73),2)</f>
        <v>1</v>
      </c>
      <c r="O26">
        <f>ROUND(SUMIF(TECHNOLOGY!$D$16:$D$73,InputActivityRatio!$A26,TECHNOLOGY!$L$16:$L$73),2)</f>
        <v>1</v>
      </c>
      <c r="P26">
        <f>ROUND(SUMIF(TECHNOLOGY!$D$16:$D$73,InputActivityRatio!$A26,TECHNOLOGY!$L$16:$L$73),2)</f>
        <v>1</v>
      </c>
      <c r="Q26">
        <f>ROUND(SUMIF(TECHNOLOGY!$D$16:$D$73,InputActivityRatio!$A26,TECHNOLOGY!$L$16:$L$73),2)</f>
        <v>1</v>
      </c>
      <c r="R26">
        <f>ROUND(SUMIF(TECHNOLOGY!$D$16:$D$73,InputActivityRatio!$A26,TECHNOLOGY!$L$16:$L$73),2)</f>
        <v>1</v>
      </c>
      <c r="S26">
        <f>ROUND(SUMIF(TECHNOLOGY!$D$16:$D$73,InputActivityRatio!$A26,TECHNOLOGY!$L$16:$L$73),2)</f>
        <v>1</v>
      </c>
      <c r="T26">
        <f>ROUND(SUMIF(TECHNOLOGY!$D$16:$D$73,InputActivityRatio!$A26,TECHNOLOGY!$L$16:$L$73),2)</f>
        <v>1</v>
      </c>
      <c r="U26">
        <f>ROUND(SUMIF(TECHNOLOGY!$D$16:$D$73,InputActivityRatio!$A26,TECHNOLOGY!$L$16:$L$73),2)</f>
        <v>1</v>
      </c>
      <c r="V26">
        <f>ROUND(SUMIF(TECHNOLOGY!$D$16:$D$73,InputActivityRatio!$A26,TECHNOLOGY!$L$16:$L$73),2)</f>
        <v>1</v>
      </c>
      <c r="W26">
        <f>ROUND(SUMIF(TECHNOLOGY!$D$16:$D$73,InputActivityRatio!$A26,TECHNOLOGY!$L$16:$L$73),2)</f>
        <v>1</v>
      </c>
      <c r="X26">
        <f>ROUND(SUMIF(TECHNOLOGY!$D$16:$D$73,InputActivityRatio!$A26,TECHNOLOGY!$L$16:$L$73),2)</f>
        <v>1</v>
      </c>
      <c r="Y26">
        <f>ROUND(SUMIF(TECHNOLOGY!$D$16:$D$73,InputActivityRatio!$A26,TECHNOLOGY!$L$16:$L$73),2)</f>
        <v>1</v>
      </c>
      <c r="Z26">
        <f>ROUND(SUMIF(TECHNOLOGY!$D$16:$D$73,InputActivityRatio!$A26,TECHNOLOGY!$L$16:$L$73),2)</f>
        <v>1</v>
      </c>
      <c r="AA26">
        <f>ROUND(SUMIF(TECHNOLOGY!$D$16:$D$73,InputActivityRatio!$A26,TECHNOLOGY!$L$16:$L$73),2)</f>
        <v>1</v>
      </c>
      <c r="AB26">
        <f>ROUND(SUMIF(TECHNOLOGY!$D$16:$D$73,InputActivityRatio!$A26,TECHNOLOGY!$L$16:$L$73),2)</f>
        <v>1</v>
      </c>
      <c r="AC26">
        <f>ROUND(SUMIF(TECHNOLOGY!$D$16:$D$73,InputActivityRatio!$A26,TECHNOLOGY!$L$16:$L$73),2)</f>
        <v>1</v>
      </c>
      <c r="AD26">
        <f>ROUND(SUMIF(TECHNOLOGY!$D$16:$D$73,InputActivityRatio!$A26,TECHNOLOGY!$L$16:$L$73),2)</f>
        <v>1</v>
      </c>
      <c r="AE26">
        <f>ROUND(SUMIF(TECHNOLOGY!$D$16:$D$73,InputActivityRatio!$A26,TECHNOLOGY!$L$16:$L$73),2)</f>
        <v>1</v>
      </c>
      <c r="AF26">
        <f>ROUND(SUMIF(TECHNOLOGY!$D$16:$D$73,InputActivityRatio!$A26,TECHNOLOGY!$L$16:$L$73),2)</f>
        <v>1</v>
      </c>
      <c r="AG26">
        <f>ROUND(SUMIF(TECHNOLOGY!$D$16:$D$73,InputActivityRatio!$A26,TECHNOLOGY!$L$16:$L$73),2)</f>
        <v>1</v>
      </c>
      <c r="AH26">
        <f>ROUND(SUMIF(TECHNOLOGY!$D$16:$D$73,InputActivityRatio!$A26,TECHNOLOGY!$L$16:$L$73),2)</f>
        <v>1</v>
      </c>
      <c r="AI26">
        <f>ROUND(SUMIF(TECHNOLOGY!$D$16:$D$73,InputActivityRatio!$A26,TECHNOLOGY!$L$16:$L$73),2)</f>
        <v>1</v>
      </c>
      <c r="AJ26">
        <f>ROUND(SUMIF(TECHNOLOGY!$D$16:$D$73,InputActivityRatio!$A26,TECHNOLOGY!$L$16:$L$73),2)</f>
        <v>1</v>
      </c>
    </row>
    <row r="27" spans="1:36">
      <c r="A27" t="str">
        <f>TECHNOLOGY!D37</f>
        <v>D2WDLC3</v>
      </c>
      <c r="B27" t="str">
        <f>TECHNOLOGY!E37</f>
        <v>D2WD00</v>
      </c>
      <c r="C27">
        <v>1</v>
      </c>
      <c r="D27" t="str">
        <f t="shared" si="0"/>
        <v xml:space="preserve">[DRC,*,D2WD00,1,*]     :    </v>
      </c>
      <c r="E27" t="str">
        <f t="shared" si="1"/>
        <v>D2WDLC3</v>
      </c>
      <c r="F27">
        <f>ROUND(SUMIF(TECHNOLOGY!$D$16:$D$73,InputActivityRatio!$A27,TECHNOLOGY!$L$16:$L$73),2)</f>
        <v>1</v>
      </c>
      <c r="G27">
        <f>ROUND(SUMIF(TECHNOLOGY!$D$16:$D$73,InputActivityRatio!$A27,TECHNOLOGY!$L$16:$L$73),2)</f>
        <v>1</v>
      </c>
      <c r="H27">
        <f>ROUND(SUMIF(TECHNOLOGY!$D$16:$D$73,InputActivityRatio!$A27,TECHNOLOGY!$L$16:$L$73),2)</f>
        <v>1</v>
      </c>
      <c r="I27">
        <f>ROUND(SUMIF(TECHNOLOGY!$D$16:$D$73,InputActivityRatio!$A27,TECHNOLOGY!$L$16:$L$73),2)</f>
        <v>1</v>
      </c>
      <c r="J27">
        <f>ROUND(SUMIF(TECHNOLOGY!$D$16:$D$73,InputActivityRatio!$A27,TECHNOLOGY!$L$16:$L$73),2)</f>
        <v>1</v>
      </c>
      <c r="K27">
        <f>ROUND(SUMIF(TECHNOLOGY!$D$16:$D$73,InputActivityRatio!$A27,TECHNOLOGY!$L$16:$L$73),2)</f>
        <v>1</v>
      </c>
      <c r="L27">
        <f>ROUND(SUMIF(TECHNOLOGY!$D$16:$D$73,InputActivityRatio!$A27,TECHNOLOGY!$L$16:$L$73),2)</f>
        <v>1</v>
      </c>
      <c r="M27">
        <f>ROUND(SUMIF(TECHNOLOGY!$D$16:$D$73,InputActivityRatio!$A27,TECHNOLOGY!$L$16:$L$73),2)</f>
        <v>1</v>
      </c>
      <c r="N27">
        <f>ROUND(SUMIF(TECHNOLOGY!$D$16:$D$73,InputActivityRatio!$A27,TECHNOLOGY!$L$16:$L$73),2)</f>
        <v>1</v>
      </c>
      <c r="O27">
        <f>ROUND(SUMIF(TECHNOLOGY!$D$16:$D$73,InputActivityRatio!$A27,TECHNOLOGY!$L$16:$L$73),2)</f>
        <v>1</v>
      </c>
      <c r="P27">
        <f>ROUND(SUMIF(TECHNOLOGY!$D$16:$D$73,InputActivityRatio!$A27,TECHNOLOGY!$L$16:$L$73),2)</f>
        <v>1</v>
      </c>
      <c r="Q27">
        <f>ROUND(SUMIF(TECHNOLOGY!$D$16:$D$73,InputActivityRatio!$A27,TECHNOLOGY!$L$16:$L$73),2)</f>
        <v>1</v>
      </c>
      <c r="R27">
        <f>ROUND(SUMIF(TECHNOLOGY!$D$16:$D$73,InputActivityRatio!$A27,TECHNOLOGY!$L$16:$L$73),2)</f>
        <v>1</v>
      </c>
      <c r="S27">
        <f>ROUND(SUMIF(TECHNOLOGY!$D$16:$D$73,InputActivityRatio!$A27,TECHNOLOGY!$L$16:$L$73),2)</f>
        <v>1</v>
      </c>
      <c r="T27">
        <f>ROUND(SUMIF(TECHNOLOGY!$D$16:$D$73,InputActivityRatio!$A27,TECHNOLOGY!$L$16:$L$73),2)</f>
        <v>1</v>
      </c>
      <c r="U27">
        <f>ROUND(SUMIF(TECHNOLOGY!$D$16:$D$73,InputActivityRatio!$A27,TECHNOLOGY!$L$16:$L$73),2)</f>
        <v>1</v>
      </c>
      <c r="V27">
        <f>ROUND(SUMIF(TECHNOLOGY!$D$16:$D$73,InputActivityRatio!$A27,TECHNOLOGY!$L$16:$L$73),2)</f>
        <v>1</v>
      </c>
      <c r="W27">
        <f>ROUND(SUMIF(TECHNOLOGY!$D$16:$D$73,InputActivityRatio!$A27,TECHNOLOGY!$L$16:$L$73),2)</f>
        <v>1</v>
      </c>
      <c r="X27">
        <f>ROUND(SUMIF(TECHNOLOGY!$D$16:$D$73,InputActivityRatio!$A27,TECHNOLOGY!$L$16:$L$73),2)</f>
        <v>1</v>
      </c>
      <c r="Y27">
        <f>ROUND(SUMIF(TECHNOLOGY!$D$16:$D$73,InputActivityRatio!$A27,TECHNOLOGY!$L$16:$L$73),2)</f>
        <v>1</v>
      </c>
      <c r="Z27">
        <f>ROUND(SUMIF(TECHNOLOGY!$D$16:$D$73,InputActivityRatio!$A27,TECHNOLOGY!$L$16:$L$73),2)</f>
        <v>1</v>
      </c>
      <c r="AA27">
        <f>ROUND(SUMIF(TECHNOLOGY!$D$16:$D$73,InputActivityRatio!$A27,TECHNOLOGY!$L$16:$L$73),2)</f>
        <v>1</v>
      </c>
      <c r="AB27">
        <f>ROUND(SUMIF(TECHNOLOGY!$D$16:$D$73,InputActivityRatio!$A27,TECHNOLOGY!$L$16:$L$73),2)</f>
        <v>1</v>
      </c>
      <c r="AC27">
        <f>ROUND(SUMIF(TECHNOLOGY!$D$16:$D$73,InputActivityRatio!$A27,TECHNOLOGY!$L$16:$L$73),2)</f>
        <v>1</v>
      </c>
      <c r="AD27">
        <f>ROUND(SUMIF(TECHNOLOGY!$D$16:$D$73,InputActivityRatio!$A27,TECHNOLOGY!$L$16:$L$73),2)</f>
        <v>1</v>
      </c>
      <c r="AE27">
        <f>ROUND(SUMIF(TECHNOLOGY!$D$16:$D$73,InputActivityRatio!$A27,TECHNOLOGY!$L$16:$L$73),2)</f>
        <v>1</v>
      </c>
      <c r="AF27">
        <f>ROUND(SUMIF(TECHNOLOGY!$D$16:$D$73,InputActivityRatio!$A27,TECHNOLOGY!$L$16:$L$73),2)</f>
        <v>1</v>
      </c>
      <c r="AG27">
        <f>ROUND(SUMIF(TECHNOLOGY!$D$16:$D$73,InputActivityRatio!$A27,TECHNOLOGY!$L$16:$L$73),2)</f>
        <v>1</v>
      </c>
      <c r="AH27">
        <f>ROUND(SUMIF(TECHNOLOGY!$D$16:$D$73,InputActivityRatio!$A27,TECHNOLOGY!$L$16:$L$73),2)</f>
        <v>1</v>
      </c>
      <c r="AI27">
        <f>ROUND(SUMIF(TECHNOLOGY!$D$16:$D$73,InputActivityRatio!$A27,TECHNOLOGY!$L$16:$L$73),2)</f>
        <v>1</v>
      </c>
      <c r="AJ27">
        <f>ROUND(SUMIF(TECHNOLOGY!$D$16:$D$73,InputActivityRatio!$A27,TECHNOLOGY!$L$16:$L$73),2)</f>
        <v>1</v>
      </c>
    </row>
    <row r="28" spans="1:36">
      <c r="A28" t="str">
        <f>TECHNOLOGY!D38</f>
        <v>D2WDLC4</v>
      </c>
      <c r="B28" t="str">
        <f>TECHNOLOGY!E38</f>
        <v>D2WD00</v>
      </c>
      <c r="C28">
        <v>1</v>
      </c>
      <c r="D28" t="str">
        <f t="shared" si="0"/>
        <v xml:space="preserve">[DRC,*,D2WD00,1,*]     :    </v>
      </c>
      <c r="E28" t="str">
        <f t="shared" si="1"/>
        <v>D2WDLC4</v>
      </c>
      <c r="F28">
        <f>ROUND(SUMIF(TECHNOLOGY!$D$16:$D$73,InputActivityRatio!$A28,TECHNOLOGY!$L$16:$L$73),2)</f>
        <v>1</v>
      </c>
      <c r="G28">
        <f>ROUND(SUMIF(TECHNOLOGY!$D$16:$D$73,InputActivityRatio!$A28,TECHNOLOGY!$L$16:$L$73),2)</f>
        <v>1</v>
      </c>
      <c r="H28">
        <f>ROUND(SUMIF(TECHNOLOGY!$D$16:$D$73,InputActivityRatio!$A28,TECHNOLOGY!$L$16:$L$73),2)</f>
        <v>1</v>
      </c>
      <c r="I28">
        <f>ROUND(SUMIF(TECHNOLOGY!$D$16:$D$73,InputActivityRatio!$A28,TECHNOLOGY!$L$16:$L$73),2)</f>
        <v>1</v>
      </c>
      <c r="J28">
        <f>ROUND(SUMIF(TECHNOLOGY!$D$16:$D$73,InputActivityRatio!$A28,TECHNOLOGY!$L$16:$L$73),2)</f>
        <v>1</v>
      </c>
      <c r="K28">
        <f>ROUND(SUMIF(TECHNOLOGY!$D$16:$D$73,InputActivityRatio!$A28,TECHNOLOGY!$L$16:$L$73),2)</f>
        <v>1</v>
      </c>
      <c r="L28">
        <f>ROUND(SUMIF(TECHNOLOGY!$D$16:$D$73,InputActivityRatio!$A28,TECHNOLOGY!$L$16:$L$73),2)</f>
        <v>1</v>
      </c>
      <c r="M28">
        <f>ROUND(SUMIF(TECHNOLOGY!$D$16:$D$73,InputActivityRatio!$A28,TECHNOLOGY!$L$16:$L$73),2)</f>
        <v>1</v>
      </c>
      <c r="N28">
        <f>ROUND(SUMIF(TECHNOLOGY!$D$16:$D$73,InputActivityRatio!$A28,TECHNOLOGY!$L$16:$L$73),2)</f>
        <v>1</v>
      </c>
      <c r="O28">
        <f>ROUND(SUMIF(TECHNOLOGY!$D$16:$D$73,InputActivityRatio!$A28,TECHNOLOGY!$L$16:$L$73),2)</f>
        <v>1</v>
      </c>
      <c r="P28">
        <f>ROUND(SUMIF(TECHNOLOGY!$D$16:$D$73,InputActivityRatio!$A28,TECHNOLOGY!$L$16:$L$73),2)</f>
        <v>1</v>
      </c>
      <c r="Q28">
        <f>ROUND(SUMIF(TECHNOLOGY!$D$16:$D$73,InputActivityRatio!$A28,TECHNOLOGY!$L$16:$L$73),2)</f>
        <v>1</v>
      </c>
      <c r="R28">
        <f>ROUND(SUMIF(TECHNOLOGY!$D$16:$D$73,InputActivityRatio!$A28,TECHNOLOGY!$L$16:$L$73),2)</f>
        <v>1</v>
      </c>
      <c r="S28">
        <f>ROUND(SUMIF(TECHNOLOGY!$D$16:$D$73,InputActivityRatio!$A28,TECHNOLOGY!$L$16:$L$73),2)</f>
        <v>1</v>
      </c>
      <c r="T28">
        <f>ROUND(SUMIF(TECHNOLOGY!$D$16:$D$73,InputActivityRatio!$A28,TECHNOLOGY!$L$16:$L$73),2)</f>
        <v>1</v>
      </c>
      <c r="U28">
        <f>ROUND(SUMIF(TECHNOLOGY!$D$16:$D$73,InputActivityRatio!$A28,TECHNOLOGY!$L$16:$L$73),2)</f>
        <v>1</v>
      </c>
      <c r="V28">
        <f>ROUND(SUMIF(TECHNOLOGY!$D$16:$D$73,InputActivityRatio!$A28,TECHNOLOGY!$L$16:$L$73),2)</f>
        <v>1</v>
      </c>
      <c r="W28">
        <f>ROUND(SUMIF(TECHNOLOGY!$D$16:$D$73,InputActivityRatio!$A28,TECHNOLOGY!$L$16:$L$73),2)</f>
        <v>1</v>
      </c>
      <c r="X28">
        <f>ROUND(SUMIF(TECHNOLOGY!$D$16:$D$73,InputActivityRatio!$A28,TECHNOLOGY!$L$16:$L$73),2)</f>
        <v>1</v>
      </c>
      <c r="Y28">
        <f>ROUND(SUMIF(TECHNOLOGY!$D$16:$D$73,InputActivityRatio!$A28,TECHNOLOGY!$L$16:$L$73),2)</f>
        <v>1</v>
      </c>
      <c r="Z28">
        <f>ROUND(SUMIF(TECHNOLOGY!$D$16:$D$73,InputActivityRatio!$A28,TECHNOLOGY!$L$16:$L$73),2)</f>
        <v>1</v>
      </c>
      <c r="AA28">
        <f>ROUND(SUMIF(TECHNOLOGY!$D$16:$D$73,InputActivityRatio!$A28,TECHNOLOGY!$L$16:$L$73),2)</f>
        <v>1</v>
      </c>
      <c r="AB28">
        <f>ROUND(SUMIF(TECHNOLOGY!$D$16:$D$73,InputActivityRatio!$A28,TECHNOLOGY!$L$16:$L$73),2)</f>
        <v>1</v>
      </c>
      <c r="AC28">
        <f>ROUND(SUMIF(TECHNOLOGY!$D$16:$D$73,InputActivityRatio!$A28,TECHNOLOGY!$L$16:$L$73),2)</f>
        <v>1</v>
      </c>
      <c r="AD28">
        <f>ROUND(SUMIF(TECHNOLOGY!$D$16:$D$73,InputActivityRatio!$A28,TECHNOLOGY!$L$16:$L$73),2)</f>
        <v>1</v>
      </c>
      <c r="AE28">
        <f>ROUND(SUMIF(TECHNOLOGY!$D$16:$D$73,InputActivityRatio!$A28,TECHNOLOGY!$L$16:$L$73),2)</f>
        <v>1</v>
      </c>
      <c r="AF28">
        <f>ROUND(SUMIF(TECHNOLOGY!$D$16:$D$73,InputActivityRatio!$A28,TECHNOLOGY!$L$16:$L$73),2)</f>
        <v>1</v>
      </c>
      <c r="AG28">
        <f>ROUND(SUMIF(TECHNOLOGY!$D$16:$D$73,InputActivityRatio!$A28,TECHNOLOGY!$L$16:$L$73),2)</f>
        <v>1</v>
      </c>
      <c r="AH28">
        <f>ROUND(SUMIF(TECHNOLOGY!$D$16:$D$73,InputActivityRatio!$A28,TECHNOLOGY!$L$16:$L$73),2)</f>
        <v>1</v>
      </c>
      <c r="AI28">
        <f>ROUND(SUMIF(TECHNOLOGY!$D$16:$D$73,InputActivityRatio!$A28,TECHNOLOGY!$L$16:$L$73),2)</f>
        <v>1</v>
      </c>
      <c r="AJ28">
        <f>ROUND(SUMIF(TECHNOLOGY!$D$16:$D$73,InputActivityRatio!$A28,TECHNOLOGY!$L$16:$L$73),2)</f>
        <v>1</v>
      </c>
    </row>
    <row r="29" spans="1:36">
      <c r="A29" t="str">
        <f>TECHNOLOGY!D39</f>
        <v>D2WDLC6</v>
      </c>
      <c r="B29" t="str">
        <f>TECHNOLOGY!E39</f>
        <v>D2WD00</v>
      </c>
      <c r="C29">
        <v>1</v>
      </c>
      <c r="D29" t="str">
        <f t="shared" si="0"/>
        <v xml:space="preserve">[DRC,*,D2WD00,1,*]     :    </v>
      </c>
      <c r="E29" t="str">
        <f t="shared" si="1"/>
        <v>D2WDLC6</v>
      </c>
      <c r="F29">
        <f>ROUND(SUMIF(TECHNOLOGY!$D$16:$D$73,InputActivityRatio!$A29,TECHNOLOGY!$L$16:$L$73),2)</f>
        <v>1</v>
      </c>
      <c r="G29">
        <f>ROUND(SUMIF(TECHNOLOGY!$D$16:$D$73,InputActivityRatio!$A29,TECHNOLOGY!$L$16:$L$73),2)</f>
        <v>1</v>
      </c>
      <c r="H29">
        <f>ROUND(SUMIF(TECHNOLOGY!$D$16:$D$73,InputActivityRatio!$A29,TECHNOLOGY!$L$16:$L$73),2)</f>
        <v>1</v>
      </c>
      <c r="I29">
        <f>ROUND(SUMIF(TECHNOLOGY!$D$16:$D$73,InputActivityRatio!$A29,TECHNOLOGY!$L$16:$L$73),2)</f>
        <v>1</v>
      </c>
      <c r="J29">
        <f>ROUND(SUMIF(TECHNOLOGY!$D$16:$D$73,InputActivityRatio!$A29,TECHNOLOGY!$L$16:$L$73),2)</f>
        <v>1</v>
      </c>
      <c r="K29">
        <f>ROUND(SUMIF(TECHNOLOGY!$D$16:$D$73,InputActivityRatio!$A29,TECHNOLOGY!$L$16:$L$73),2)</f>
        <v>1</v>
      </c>
      <c r="L29">
        <f>ROUND(SUMIF(TECHNOLOGY!$D$16:$D$73,InputActivityRatio!$A29,TECHNOLOGY!$L$16:$L$73),2)</f>
        <v>1</v>
      </c>
      <c r="M29">
        <f>ROUND(SUMIF(TECHNOLOGY!$D$16:$D$73,InputActivityRatio!$A29,TECHNOLOGY!$L$16:$L$73),2)</f>
        <v>1</v>
      </c>
      <c r="N29">
        <f>ROUND(SUMIF(TECHNOLOGY!$D$16:$D$73,InputActivityRatio!$A29,TECHNOLOGY!$L$16:$L$73),2)</f>
        <v>1</v>
      </c>
      <c r="O29">
        <f>ROUND(SUMIF(TECHNOLOGY!$D$16:$D$73,InputActivityRatio!$A29,TECHNOLOGY!$L$16:$L$73),2)</f>
        <v>1</v>
      </c>
      <c r="P29">
        <f>ROUND(SUMIF(TECHNOLOGY!$D$16:$D$73,InputActivityRatio!$A29,TECHNOLOGY!$L$16:$L$73),2)</f>
        <v>1</v>
      </c>
      <c r="Q29">
        <f>ROUND(SUMIF(TECHNOLOGY!$D$16:$D$73,InputActivityRatio!$A29,TECHNOLOGY!$L$16:$L$73),2)</f>
        <v>1</v>
      </c>
      <c r="R29">
        <f>ROUND(SUMIF(TECHNOLOGY!$D$16:$D$73,InputActivityRatio!$A29,TECHNOLOGY!$L$16:$L$73),2)</f>
        <v>1</v>
      </c>
      <c r="S29">
        <f>ROUND(SUMIF(TECHNOLOGY!$D$16:$D$73,InputActivityRatio!$A29,TECHNOLOGY!$L$16:$L$73),2)</f>
        <v>1</v>
      </c>
      <c r="T29">
        <f>ROUND(SUMIF(TECHNOLOGY!$D$16:$D$73,InputActivityRatio!$A29,TECHNOLOGY!$L$16:$L$73),2)</f>
        <v>1</v>
      </c>
      <c r="U29">
        <f>ROUND(SUMIF(TECHNOLOGY!$D$16:$D$73,InputActivityRatio!$A29,TECHNOLOGY!$L$16:$L$73),2)</f>
        <v>1</v>
      </c>
      <c r="V29">
        <f>ROUND(SUMIF(TECHNOLOGY!$D$16:$D$73,InputActivityRatio!$A29,TECHNOLOGY!$L$16:$L$73),2)</f>
        <v>1</v>
      </c>
      <c r="W29">
        <f>ROUND(SUMIF(TECHNOLOGY!$D$16:$D$73,InputActivityRatio!$A29,TECHNOLOGY!$L$16:$L$73),2)</f>
        <v>1</v>
      </c>
      <c r="X29">
        <f>ROUND(SUMIF(TECHNOLOGY!$D$16:$D$73,InputActivityRatio!$A29,TECHNOLOGY!$L$16:$L$73),2)</f>
        <v>1</v>
      </c>
      <c r="Y29">
        <f>ROUND(SUMIF(TECHNOLOGY!$D$16:$D$73,InputActivityRatio!$A29,TECHNOLOGY!$L$16:$L$73),2)</f>
        <v>1</v>
      </c>
      <c r="Z29">
        <f>ROUND(SUMIF(TECHNOLOGY!$D$16:$D$73,InputActivityRatio!$A29,TECHNOLOGY!$L$16:$L$73),2)</f>
        <v>1</v>
      </c>
      <c r="AA29">
        <f>ROUND(SUMIF(TECHNOLOGY!$D$16:$D$73,InputActivityRatio!$A29,TECHNOLOGY!$L$16:$L$73),2)</f>
        <v>1</v>
      </c>
      <c r="AB29">
        <f>ROUND(SUMIF(TECHNOLOGY!$D$16:$D$73,InputActivityRatio!$A29,TECHNOLOGY!$L$16:$L$73),2)</f>
        <v>1</v>
      </c>
      <c r="AC29">
        <f>ROUND(SUMIF(TECHNOLOGY!$D$16:$D$73,InputActivityRatio!$A29,TECHNOLOGY!$L$16:$L$73),2)</f>
        <v>1</v>
      </c>
      <c r="AD29">
        <f>ROUND(SUMIF(TECHNOLOGY!$D$16:$D$73,InputActivityRatio!$A29,TECHNOLOGY!$L$16:$L$73),2)</f>
        <v>1</v>
      </c>
      <c r="AE29">
        <f>ROUND(SUMIF(TECHNOLOGY!$D$16:$D$73,InputActivityRatio!$A29,TECHNOLOGY!$L$16:$L$73),2)</f>
        <v>1</v>
      </c>
      <c r="AF29">
        <f>ROUND(SUMIF(TECHNOLOGY!$D$16:$D$73,InputActivityRatio!$A29,TECHNOLOGY!$L$16:$L$73),2)</f>
        <v>1</v>
      </c>
      <c r="AG29">
        <f>ROUND(SUMIF(TECHNOLOGY!$D$16:$D$73,InputActivityRatio!$A29,TECHNOLOGY!$L$16:$L$73),2)</f>
        <v>1</v>
      </c>
      <c r="AH29">
        <f>ROUND(SUMIF(TECHNOLOGY!$D$16:$D$73,InputActivityRatio!$A29,TECHNOLOGY!$L$16:$L$73),2)</f>
        <v>1</v>
      </c>
      <c r="AI29">
        <f>ROUND(SUMIF(TECHNOLOGY!$D$16:$D$73,InputActivityRatio!$A29,TECHNOLOGY!$L$16:$L$73),2)</f>
        <v>1</v>
      </c>
      <c r="AJ29">
        <f>ROUND(SUMIF(TECHNOLOGY!$D$16:$D$73,InputActivityRatio!$A29,TECHNOLOGY!$L$16:$L$73),2)</f>
        <v>1</v>
      </c>
    </row>
    <row r="30" spans="1:36">
      <c r="A30" t="str">
        <f>TECHNOLOGY!D40</f>
        <v>D2WDLC7</v>
      </c>
      <c r="B30" t="str">
        <f>TECHNOLOGY!E40</f>
        <v>D2WD00</v>
      </c>
      <c r="C30">
        <v>1</v>
      </c>
      <c r="D30" t="str">
        <f t="shared" si="0"/>
        <v xml:space="preserve">[DRC,*,D2WD00,1,*]     :    </v>
      </c>
      <c r="E30" t="str">
        <f t="shared" si="1"/>
        <v>D2WDLC7</v>
      </c>
      <c r="F30">
        <f>ROUND(SUMIF(TECHNOLOGY!$D$16:$D$73,InputActivityRatio!$A30,TECHNOLOGY!$L$16:$L$73),2)</f>
        <v>1</v>
      </c>
      <c r="G30">
        <f>ROUND(SUMIF(TECHNOLOGY!$D$16:$D$73,InputActivityRatio!$A30,TECHNOLOGY!$L$16:$L$73),2)</f>
        <v>1</v>
      </c>
      <c r="H30">
        <f>ROUND(SUMIF(TECHNOLOGY!$D$16:$D$73,InputActivityRatio!$A30,TECHNOLOGY!$L$16:$L$73),2)</f>
        <v>1</v>
      </c>
      <c r="I30">
        <f>ROUND(SUMIF(TECHNOLOGY!$D$16:$D$73,InputActivityRatio!$A30,TECHNOLOGY!$L$16:$L$73),2)</f>
        <v>1</v>
      </c>
      <c r="J30">
        <f>ROUND(SUMIF(TECHNOLOGY!$D$16:$D$73,InputActivityRatio!$A30,TECHNOLOGY!$L$16:$L$73),2)</f>
        <v>1</v>
      </c>
      <c r="K30">
        <f>ROUND(SUMIF(TECHNOLOGY!$D$16:$D$73,InputActivityRatio!$A30,TECHNOLOGY!$L$16:$L$73),2)</f>
        <v>1</v>
      </c>
      <c r="L30">
        <f>ROUND(SUMIF(TECHNOLOGY!$D$16:$D$73,InputActivityRatio!$A30,TECHNOLOGY!$L$16:$L$73),2)</f>
        <v>1</v>
      </c>
      <c r="M30">
        <f>ROUND(SUMIF(TECHNOLOGY!$D$16:$D$73,InputActivityRatio!$A30,TECHNOLOGY!$L$16:$L$73),2)</f>
        <v>1</v>
      </c>
      <c r="N30">
        <f>ROUND(SUMIF(TECHNOLOGY!$D$16:$D$73,InputActivityRatio!$A30,TECHNOLOGY!$L$16:$L$73),2)</f>
        <v>1</v>
      </c>
      <c r="O30">
        <f>ROUND(SUMIF(TECHNOLOGY!$D$16:$D$73,InputActivityRatio!$A30,TECHNOLOGY!$L$16:$L$73),2)</f>
        <v>1</v>
      </c>
      <c r="P30">
        <f>ROUND(SUMIF(TECHNOLOGY!$D$16:$D$73,InputActivityRatio!$A30,TECHNOLOGY!$L$16:$L$73),2)</f>
        <v>1</v>
      </c>
      <c r="Q30">
        <f>ROUND(SUMIF(TECHNOLOGY!$D$16:$D$73,InputActivityRatio!$A30,TECHNOLOGY!$L$16:$L$73),2)</f>
        <v>1</v>
      </c>
      <c r="R30">
        <f>ROUND(SUMIF(TECHNOLOGY!$D$16:$D$73,InputActivityRatio!$A30,TECHNOLOGY!$L$16:$L$73),2)</f>
        <v>1</v>
      </c>
      <c r="S30">
        <f>ROUND(SUMIF(TECHNOLOGY!$D$16:$D$73,InputActivityRatio!$A30,TECHNOLOGY!$L$16:$L$73),2)</f>
        <v>1</v>
      </c>
      <c r="T30">
        <f>ROUND(SUMIF(TECHNOLOGY!$D$16:$D$73,InputActivityRatio!$A30,TECHNOLOGY!$L$16:$L$73),2)</f>
        <v>1</v>
      </c>
      <c r="U30">
        <f>ROUND(SUMIF(TECHNOLOGY!$D$16:$D$73,InputActivityRatio!$A30,TECHNOLOGY!$L$16:$L$73),2)</f>
        <v>1</v>
      </c>
      <c r="V30">
        <f>ROUND(SUMIF(TECHNOLOGY!$D$16:$D$73,InputActivityRatio!$A30,TECHNOLOGY!$L$16:$L$73),2)</f>
        <v>1</v>
      </c>
      <c r="W30">
        <f>ROUND(SUMIF(TECHNOLOGY!$D$16:$D$73,InputActivityRatio!$A30,TECHNOLOGY!$L$16:$L$73),2)</f>
        <v>1</v>
      </c>
      <c r="X30">
        <f>ROUND(SUMIF(TECHNOLOGY!$D$16:$D$73,InputActivityRatio!$A30,TECHNOLOGY!$L$16:$L$73),2)</f>
        <v>1</v>
      </c>
      <c r="Y30">
        <f>ROUND(SUMIF(TECHNOLOGY!$D$16:$D$73,InputActivityRatio!$A30,TECHNOLOGY!$L$16:$L$73),2)</f>
        <v>1</v>
      </c>
      <c r="Z30">
        <f>ROUND(SUMIF(TECHNOLOGY!$D$16:$D$73,InputActivityRatio!$A30,TECHNOLOGY!$L$16:$L$73),2)</f>
        <v>1</v>
      </c>
      <c r="AA30">
        <f>ROUND(SUMIF(TECHNOLOGY!$D$16:$D$73,InputActivityRatio!$A30,TECHNOLOGY!$L$16:$L$73),2)</f>
        <v>1</v>
      </c>
      <c r="AB30">
        <f>ROUND(SUMIF(TECHNOLOGY!$D$16:$D$73,InputActivityRatio!$A30,TECHNOLOGY!$L$16:$L$73),2)</f>
        <v>1</v>
      </c>
      <c r="AC30">
        <f>ROUND(SUMIF(TECHNOLOGY!$D$16:$D$73,InputActivityRatio!$A30,TECHNOLOGY!$L$16:$L$73),2)</f>
        <v>1</v>
      </c>
      <c r="AD30">
        <f>ROUND(SUMIF(TECHNOLOGY!$D$16:$D$73,InputActivityRatio!$A30,TECHNOLOGY!$L$16:$L$73),2)</f>
        <v>1</v>
      </c>
      <c r="AE30">
        <f>ROUND(SUMIF(TECHNOLOGY!$D$16:$D$73,InputActivityRatio!$A30,TECHNOLOGY!$L$16:$L$73),2)</f>
        <v>1</v>
      </c>
      <c r="AF30">
        <f>ROUND(SUMIF(TECHNOLOGY!$D$16:$D$73,InputActivityRatio!$A30,TECHNOLOGY!$L$16:$L$73),2)</f>
        <v>1</v>
      </c>
      <c r="AG30">
        <f>ROUND(SUMIF(TECHNOLOGY!$D$16:$D$73,InputActivityRatio!$A30,TECHNOLOGY!$L$16:$L$73),2)</f>
        <v>1</v>
      </c>
      <c r="AH30">
        <f>ROUND(SUMIF(TECHNOLOGY!$D$16:$D$73,InputActivityRatio!$A30,TECHNOLOGY!$L$16:$L$73),2)</f>
        <v>1</v>
      </c>
      <c r="AI30">
        <f>ROUND(SUMIF(TECHNOLOGY!$D$16:$D$73,InputActivityRatio!$A30,TECHNOLOGY!$L$16:$L$73),2)</f>
        <v>1</v>
      </c>
      <c r="AJ30">
        <f>ROUND(SUMIF(TECHNOLOGY!$D$16:$D$73,InputActivityRatio!$A30,TECHNOLOGY!$L$16:$L$73),2)</f>
        <v>1</v>
      </c>
    </row>
    <row r="31" spans="1:36">
      <c r="A31" t="str">
        <f>TECHNOLOGY!D41</f>
        <v>D2WDLC8</v>
      </c>
      <c r="B31" t="str">
        <f>TECHNOLOGY!E41</f>
        <v>D2WD00</v>
      </c>
      <c r="C31">
        <v>1</v>
      </c>
      <c r="D31" t="str">
        <f t="shared" ref="D31:D32" si="6">"[DRC,*,"&amp;B31&amp;","&amp;C31&amp;",*]     :    "</f>
        <v xml:space="preserve">[DRC,*,D2WD00,1,*]     :    </v>
      </c>
      <c r="E31" t="str">
        <f t="shared" ref="E31:E32" si="7">A31</f>
        <v>D2WDLC8</v>
      </c>
      <c r="F31">
        <f>ROUND(SUMIF(TECHNOLOGY!$D$16:$D$73,InputActivityRatio!$A31,TECHNOLOGY!$L$16:$L$73),2)</f>
        <v>1</v>
      </c>
      <c r="G31">
        <f>ROUND(SUMIF(TECHNOLOGY!$D$16:$D$73,InputActivityRatio!$A31,TECHNOLOGY!$L$16:$L$73),2)</f>
        <v>1</v>
      </c>
      <c r="H31">
        <f>ROUND(SUMIF(TECHNOLOGY!$D$16:$D$73,InputActivityRatio!$A31,TECHNOLOGY!$L$16:$L$73),2)</f>
        <v>1</v>
      </c>
      <c r="I31">
        <f>ROUND(SUMIF(TECHNOLOGY!$D$16:$D$73,InputActivityRatio!$A31,TECHNOLOGY!$L$16:$L$73),2)</f>
        <v>1</v>
      </c>
      <c r="J31">
        <f>ROUND(SUMIF(TECHNOLOGY!$D$16:$D$73,InputActivityRatio!$A31,TECHNOLOGY!$L$16:$L$73),2)</f>
        <v>1</v>
      </c>
      <c r="K31">
        <f>ROUND(SUMIF(TECHNOLOGY!$D$16:$D$73,InputActivityRatio!$A31,TECHNOLOGY!$L$16:$L$73),2)</f>
        <v>1</v>
      </c>
      <c r="L31">
        <f>ROUND(SUMIF(TECHNOLOGY!$D$16:$D$73,InputActivityRatio!$A31,TECHNOLOGY!$L$16:$L$73),2)</f>
        <v>1</v>
      </c>
      <c r="M31">
        <f>ROUND(SUMIF(TECHNOLOGY!$D$16:$D$73,InputActivityRatio!$A31,TECHNOLOGY!$L$16:$L$73),2)</f>
        <v>1</v>
      </c>
      <c r="N31">
        <f>ROUND(SUMIF(TECHNOLOGY!$D$16:$D$73,InputActivityRatio!$A31,TECHNOLOGY!$L$16:$L$73),2)</f>
        <v>1</v>
      </c>
      <c r="O31">
        <f>ROUND(SUMIF(TECHNOLOGY!$D$16:$D$73,InputActivityRatio!$A31,TECHNOLOGY!$L$16:$L$73),2)</f>
        <v>1</v>
      </c>
      <c r="P31">
        <f>ROUND(SUMIF(TECHNOLOGY!$D$16:$D$73,InputActivityRatio!$A31,TECHNOLOGY!$L$16:$L$73),2)</f>
        <v>1</v>
      </c>
      <c r="Q31">
        <f>ROUND(SUMIF(TECHNOLOGY!$D$16:$D$73,InputActivityRatio!$A31,TECHNOLOGY!$L$16:$L$73),2)</f>
        <v>1</v>
      </c>
      <c r="R31">
        <f>ROUND(SUMIF(TECHNOLOGY!$D$16:$D$73,InputActivityRatio!$A31,TECHNOLOGY!$L$16:$L$73),2)</f>
        <v>1</v>
      </c>
      <c r="S31">
        <f>ROUND(SUMIF(TECHNOLOGY!$D$16:$D$73,InputActivityRatio!$A31,TECHNOLOGY!$L$16:$L$73),2)</f>
        <v>1</v>
      </c>
      <c r="T31">
        <f>ROUND(SUMIF(TECHNOLOGY!$D$16:$D$73,InputActivityRatio!$A31,TECHNOLOGY!$L$16:$L$73),2)</f>
        <v>1</v>
      </c>
      <c r="U31">
        <f>ROUND(SUMIF(TECHNOLOGY!$D$16:$D$73,InputActivityRatio!$A31,TECHNOLOGY!$L$16:$L$73),2)</f>
        <v>1</v>
      </c>
      <c r="V31">
        <f>ROUND(SUMIF(TECHNOLOGY!$D$16:$D$73,InputActivityRatio!$A31,TECHNOLOGY!$L$16:$L$73),2)</f>
        <v>1</v>
      </c>
      <c r="W31">
        <f>ROUND(SUMIF(TECHNOLOGY!$D$16:$D$73,InputActivityRatio!$A31,TECHNOLOGY!$L$16:$L$73),2)</f>
        <v>1</v>
      </c>
      <c r="X31">
        <f>ROUND(SUMIF(TECHNOLOGY!$D$16:$D$73,InputActivityRatio!$A31,TECHNOLOGY!$L$16:$L$73),2)</f>
        <v>1</v>
      </c>
      <c r="Y31">
        <f>ROUND(SUMIF(TECHNOLOGY!$D$16:$D$73,InputActivityRatio!$A31,TECHNOLOGY!$L$16:$L$73),2)</f>
        <v>1</v>
      </c>
      <c r="Z31">
        <f>ROUND(SUMIF(TECHNOLOGY!$D$16:$D$73,InputActivityRatio!$A31,TECHNOLOGY!$L$16:$L$73),2)</f>
        <v>1</v>
      </c>
      <c r="AA31">
        <f>ROUND(SUMIF(TECHNOLOGY!$D$16:$D$73,InputActivityRatio!$A31,TECHNOLOGY!$L$16:$L$73),2)</f>
        <v>1</v>
      </c>
      <c r="AB31">
        <f>ROUND(SUMIF(TECHNOLOGY!$D$16:$D$73,InputActivityRatio!$A31,TECHNOLOGY!$L$16:$L$73),2)</f>
        <v>1</v>
      </c>
      <c r="AC31">
        <f>ROUND(SUMIF(TECHNOLOGY!$D$16:$D$73,InputActivityRatio!$A31,TECHNOLOGY!$L$16:$L$73),2)</f>
        <v>1</v>
      </c>
      <c r="AD31">
        <f>ROUND(SUMIF(TECHNOLOGY!$D$16:$D$73,InputActivityRatio!$A31,TECHNOLOGY!$L$16:$L$73),2)</f>
        <v>1</v>
      </c>
      <c r="AE31">
        <f>ROUND(SUMIF(TECHNOLOGY!$D$16:$D$73,InputActivityRatio!$A31,TECHNOLOGY!$L$16:$L$73),2)</f>
        <v>1</v>
      </c>
      <c r="AF31">
        <f>ROUND(SUMIF(TECHNOLOGY!$D$16:$D$73,InputActivityRatio!$A31,TECHNOLOGY!$L$16:$L$73),2)</f>
        <v>1</v>
      </c>
      <c r="AG31">
        <f>ROUND(SUMIF(TECHNOLOGY!$D$16:$D$73,InputActivityRatio!$A31,TECHNOLOGY!$L$16:$L$73),2)</f>
        <v>1</v>
      </c>
      <c r="AH31">
        <f>ROUND(SUMIF(TECHNOLOGY!$D$16:$D$73,InputActivityRatio!$A31,TECHNOLOGY!$L$16:$L$73),2)</f>
        <v>1</v>
      </c>
      <c r="AI31">
        <f>ROUND(SUMIF(TECHNOLOGY!$D$16:$D$73,InputActivityRatio!$A31,TECHNOLOGY!$L$16:$L$73),2)</f>
        <v>1</v>
      </c>
      <c r="AJ31">
        <f>ROUND(SUMIF(TECHNOLOGY!$D$16:$D$73,InputActivityRatio!$A31,TECHNOLOGY!$L$16:$L$73),2)</f>
        <v>1</v>
      </c>
    </row>
    <row r="32" spans="1:36">
      <c r="A32" t="str">
        <f>TECHNOLOGY!D42</f>
        <v>D2WDLC10</v>
      </c>
      <c r="B32" t="str">
        <f>TECHNOLOGY!E42</f>
        <v>D2WD00</v>
      </c>
      <c r="C32">
        <v>1</v>
      </c>
      <c r="D32" t="str">
        <f t="shared" si="6"/>
        <v xml:space="preserve">[DRC,*,D2WD00,1,*]     :    </v>
      </c>
      <c r="E32" t="str">
        <f t="shared" si="7"/>
        <v>D2WDLC10</v>
      </c>
      <c r="F32">
        <f>ROUND(SUMIF(TECHNOLOGY!$D$16:$D$73,InputActivityRatio!$A32,TECHNOLOGY!$L$16:$L$73),2)</f>
        <v>1</v>
      </c>
      <c r="G32">
        <f>ROUND(SUMIF(TECHNOLOGY!$D$16:$D$73,InputActivityRatio!$A32,TECHNOLOGY!$L$16:$L$73),2)</f>
        <v>1</v>
      </c>
      <c r="H32">
        <f>ROUND(SUMIF(TECHNOLOGY!$D$16:$D$73,InputActivityRatio!$A32,TECHNOLOGY!$L$16:$L$73),2)</f>
        <v>1</v>
      </c>
      <c r="I32">
        <f>ROUND(SUMIF(TECHNOLOGY!$D$16:$D$73,InputActivityRatio!$A32,TECHNOLOGY!$L$16:$L$73),2)</f>
        <v>1</v>
      </c>
      <c r="J32">
        <f>ROUND(SUMIF(TECHNOLOGY!$D$16:$D$73,InputActivityRatio!$A32,TECHNOLOGY!$L$16:$L$73),2)</f>
        <v>1</v>
      </c>
      <c r="K32">
        <f>ROUND(SUMIF(TECHNOLOGY!$D$16:$D$73,InputActivityRatio!$A32,TECHNOLOGY!$L$16:$L$73),2)</f>
        <v>1</v>
      </c>
      <c r="L32">
        <f>ROUND(SUMIF(TECHNOLOGY!$D$16:$D$73,InputActivityRatio!$A32,TECHNOLOGY!$L$16:$L$73),2)</f>
        <v>1</v>
      </c>
      <c r="M32">
        <f>ROUND(SUMIF(TECHNOLOGY!$D$16:$D$73,InputActivityRatio!$A32,TECHNOLOGY!$L$16:$L$73),2)</f>
        <v>1</v>
      </c>
      <c r="N32">
        <f>ROUND(SUMIF(TECHNOLOGY!$D$16:$D$73,InputActivityRatio!$A32,TECHNOLOGY!$L$16:$L$73),2)</f>
        <v>1</v>
      </c>
      <c r="O32">
        <f>ROUND(SUMIF(TECHNOLOGY!$D$16:$D$73,InputActivityRatio!$A32,TECHNOLOGY!$L$16:$L$73),2)</f>
        <v>1</v>
      </c>
      <c r="P32">
        <f>ROUND(SUMIF(TECHNOLOGY!$D$16:$D$73,InputActivityRatio!$A32,TECHNOLOGY!$L$16:$L$73),2)</f>
        <v>1</v>
      </c>
      <c r="Q32">
        <f>ROUND(SUMIF(TECHNOLOGY!$D$16:$D$73,InputActivityRatio!$A32,TECHNOLOGY!$L$16:$L$73),2)</f>
        <v>1</v>
      </c>
      <c r="R32">
        <f>ROUND(SUMIF(TECHNOLOGY!$D$16:$D$73,InputActivityRatio!$A32,TECHNOLOGY!$L$16:$L$73),2)</f>
        <v>1</v>
      </c>
      <c r="S32">
        <f>ROUND(SUMIF(TECHNOLOGY!$D$16:$D$73,InputActivityRatio!$A32,TECHNOLOGY!$L$16:$L$73),2)</f>
        <v>1</v>
      </c>
      <c r="T32">
        <f>ROUND(SUMIF(TECHNOLOGY!$D$16:$D$73,InputActivityRatio!$A32,TECHNOLOGY!$L$16:$L$73),2)</f>
        <v>1</v>
      </c>
      <c r="U32">
        <f>ROUND(SUMIF(TECHNOLOGY!$D$16:$D$73,InputActivityRatio!$A32,TECHNOLOGY!$L$16:$L$73),2)</f>
        <v>1</v>
      </c>
      <c r="V32">
        <f>ROUND(SUMIF(TECHNOLOGY!$D$16:$D$73,InputActivityRatio!$A32,TECHNOLOGY!$L$16:$L$73),2)</f>
        <v>1</v>
      </c>
      <c r="W32">
        <f>ROUND(SUMIF(TECHNOLOGY!$D$16:$D$73,InputActivityRatio!$A32,TECHNOLOGY!$L$16:$L$73),2)</f>
        <v>1</v>
      </c>
      <c r="X32">
        <f>ROUND(SUMIF(TECHNOLOGY!$D$16:$D$73,InputActivityRatio!$A32,TECHNOLOGY!$L$16:$L$73),2)</f>
        <v>1</v>
      </c>
      <c r="Y32">
        <f>ROUND(SUMIF(TECHNOLOGY!$D$16:$D$73,InputActivityRatio!$A32,TECHNOLOGY!$L$16:$L$73),2)</f>
        <v>1</v>
      </c>
      <c r="Z32">
        <f>ROUND(SUMIF(TECHNOLOGY!$D$16:$D$73,InputActivityRatio!$A32,TECHNOLOGY!$L$16:$L$73),2)</f>
        <v>1</v>
      </c>
      <c r="AA32">
        <f>ROUND(SUMIF(TECHNOLOGY!$D$16:$D$73,InputActivityRatio!$A32,TECHNOLOGY!$L$16:$L$73),2)</f>
        <v>1</v>
      </c>
      <c r="AB32">
        <f>ROUND(SUMIF(TECHNOLOGY!$D$16:$D$73,InputActivityRatio!$A32,TECHNOLOGY!$L$16:$L$73),2)</f>
        <v>1</v>
      </c>
      <c r="AC32">
        <f>ROUND(SUMIF(TECHNOLOGY!$D$16:$D$73,InputActivityRatio!$A32,TECHNOLOGY!$L$16:$L$73),2)</f>
        <v>1</v>
      </c>
      <c r="AD32">
        <f>ROUND(SUMIF(TECHNOLOGY!$D$16:$D$73,InputActivityRatio!$A32,TECHNOLOGY!$L$16:$L$73),2)</f>
        <v>1</v>
      </c>
      <c r="AE32">
        <f>ROUND(SUMIF(TECHNOLOGY!$D$16:$D$73,InputActivityRatio!$A32,TECHNOLOGY!$L$16:$L$73),2)</f>
        <v>1</v>
      </c>
      <c r="AF32">
        <f>ROUND(SUMIF(TECHNOLOGY!$D$16:$D$73,InputActivityRatio!$A32,TECHNOLOGY!$L$16:$L$73),2)</f>
        <v>1</v>
      </c>
      <c r="AG32">
        <f>ROUND(SUMIF(TECHNOLOGY!$D$16:$D$73,InputActivityRatio!$A32,TECHNOLOGY!$L$16:$L$73),2)</f>
        <v>1</v>
      </c>
      <c r="AH32">
        <f>ROUND(SUMIF(TECHNOLOGY!$D$16:$D$73,InputActivityRatio!$A32,TECHNOLOGY!$L$16:$L$73),2)</f>
        <v>1</v>
      </c>
      <c r="AI32">
        <f>ROUND(SUMIF(TECHNOLOGY!$D$16:$D$73,InputActivityRatio!$A32,TECHNOLOGY!$L$16:$L$73),2)</f>
        <v>1</v>
      </c>
      <c r="AJ32">
        <f>ROUND(SUMIF(TECHNOLOGY!$D$16:$D$73,InputActivityRatio!$A32,TECHNOLOGY!$L$16:$L$73),2)</f>
        <v>1</v>
      </c>
    </row>
    <row r="33" spans="1:36">
      <c r="A33" t="str">
        <f>TECHNOLOGY!D43</f>
        <v>D2HLT0180</v>
      </c>
      <c r="B33" t="str">
        <f>TECHNOLOGY!E43</f>
        <v>D2HY00</v>
      </c>
      <c r="C33">
        <v>1</v>
      </c>
      <c r="D33" t="str">
        <f t="shared" si="0"/>
        <v xml:space="preserve">[DRC,*,D2HY00,1,*]     :    </v>
      </c>
      <c r="E33" t="str">
        <f t="shared" si="1"/>
        <v>D2HLT0180</v>
      </c>
      <c r="F33">
        <f>ROUND(SUMIF(TECHNOLOGY!$D$16:$D$73,InputActivityRatio!$A33,TECHNOLOGY!$L$16:$L$73),2)</f>
        <v>1</v>
      </c>
      <c r="G33">
        <f>ROUND(SUMIF(TECHNOLOGY!$D$16:$D$73,InputActivityRatio!$A33,TECHNOLOGY!$L$16:$L$73),2)</f>
        <v>1</v>
      </c>
      <c r="H33">
        <f>ROUND(SUMIF(TECHNOLOGY!$D$16:$D$73,InputActivityRatio!$A33,TECHNOLOGY!$L$16:$L$73),2)</f>
        <v>1</v>
      </c>
      <c r="I33">
        <f>ROUND(SUMIF(TECHNOLOGY!$D$16:$D$73,InputActivityRatio!$A33,TECHNOLOGY!$L$16:$L$73),2)</f>
        <v>1</v>
      </c>
      <c r="J33">
        <f>ROUND(SUMIF(TECHNOLOGY!$D$16:$D$73,InputActivityRatio!$A33,TECHNOLOGY!$L$16:$L$73),2)</f>
        <v>1</v>
      </c>
      <c r="K33">
        <f>ROUND(SUMIF(TECHNOLOGY!$D$16:$D$73,InputActivityRatio!$A33,TECHNOLOGY!$L$16:$L$73),2)</f>
        <v>1</v>
      </c>
      <c r="L33">
        <f>ROUND(SUMIF(TECHNOLOGY!$D$16:$D$73,InputActivityRatio!$A33,TECHNOLOGY!$L$16:$L$73),2)</f>
        <v>1</v>
      </c>
      <c r="M33">
        <f>ROUND(SUMIF(TECHNOLOGY!$D$16:$D$73,InputActivityRatio!$A33,TECHNOLOGY!$L$16:$L$73),2)</f>
        <v>1</v>
      </c>
      <c r="N33">
        <f>ROUND(SUMIF(TECHNOLOGY!$D$16:$D$73,InputActivityRatio!$A33,TECHNOLOGY!$L$16:$L$73),2)</f>
        <v>1</v>
      </c>
      <c r="O33">
        <f>ROUND(SUMIF(TECHNOLOGY!$D$16:$D$73,InputActivityRatio!$A33,TECHNOLOGY!$L$16:$L$73),2)</f>
        <v>1</v>
      </c>
      <c r="P33">
        <f>ROUND(SUMIF(TECHNOLOGY!$D$16:$D$73,InputActivityRatio!$A33,TECHNOLOGY!$L$16:$L$73),2)</f>
        <v>1</v>
      </c>
      <c r="Q33">
        <f>ROUND(SUMIF(TECHNOLOGY!$D$16:$D$73,InputActivityRatio!$A33,TECHNOLOGY!$L$16:$L$73),2)</f>
        <v>1</v>
      </c>
      <c r="R33">
        <f>ROUND(SUMIF(TECHNOLOGY!$D$16:$D$73,InputActivityRatio!$A33,TECHNOLOGY!$L$16:$L$73),2)</f>
        <v>1</v>
      </c>
      <c r="S33">
        <f>ROUND(SUMIF(TECHNOLOGY!$D$16:$D$73,InputActivityRatio!$A33,TECHNOLOGY!$L$16:$L$73),2)</f>
        <v>1</v>
      </c>
      <c r="T33">
        <f>ROUND(SUMIF(TECHNOLOGY!$D$16:$D$73,InputActivityRatio!$A33,TECHNOLOGY!$L$16:$L$73),2)</f>
        <v>1</v>
      </c>
      <c r="U33">
        <f>ROUND(SUMIF(TECHNOLOGY!$D$16:$D$73,InputActivityRatio!$A33,TECHNOLOGY!$L$16:$L$73),2)</f>
        <v>1</v>
      </c>
      <c r="V33">
        <f>ROUND(SUMIF(TECHNOLOGY!$D$16:$D$73,InputActivityRatio!$A33,TECHNOLOGY!$L$16:$L$73),2)</f>
        <v>1</v>
      </c>
      <c r="W33">
        <f>ROUND(SUMIF(TECHNOLOGY!$D$16:$D$73,InputActivityRatio!$A33,TECHNOLOGY!$L$16:$L$73),2)</f>
        <v>1</v>
      </c>
      <c r="X33">
        <f>ROUND(SUMIF(TECHNOLOGY!$D$16:$D$73,InputActivityRatio!$A33,TECHNOLOGY!$L$16:$L$73),2)</f>
        <v>1</v>
      </c>
      <c r="Y33">
        <f>ROUND(SUMIF(TECHNOLOGY!$D$16:$D$73,InputActivityRatio!$A33,TECHNOLOGY!$L$16:$L$73),2)</f>
        <v>1</v>
      </c>
      <c r="Z33">
        <f>ROUND(SUMIF(TECHNOLOGY!$D$16:$D$73,InputActivityRatio!$A33,TECHNOLOGY!$L$16:$L$73),2)</f>
        <v>1</v>
      </c>
      <c r="AA33">
        <f>ROUND(SUMIF(TECHNOLOGY!$D$16:$D$73,InputActivityRatio!$A33,TECHNOLOGY!$L$16:$L$73),2)</f>
        <v>1</v>
      </c>
      <c r="AB33">
        <f>ROUND(SUMIF(TECHNOLOGY!$D$16:$D$73,InputActivityRatio!$A33,TECHNOLOGY!$L$16:$L$73),2)</f>
        <v>1</v>
      </c>
      <c r="AC33">
        <f>ROUND(SUMIF(TECHNOLOGY!$D$16:$D$73,InputActivityRatio!$A33,TECHNOLOGY!$L$16:$L$73),2)</f>
        <v>1</v>
      </c>
      <c r="AD33">
        <f>ROUND(SUMIF(TECHNOLOGY!$D$16:$D$73,InputActivityRatio!$A33,TECHNOLOGY!$L$16:$L$73),2)</f>
        <v>1</v>
      </c>
      <c r="AE33">
        <f>ROUND(SUMIF(TECHNOLOGY!$D$16:$D$73,InputActivityRatio!$A33,TECHNOLOGY!$L$16:$L$73),2)</f>
        <v>1</v>
      </c>
      <c r="AF33">
        <f>ROUND(SUMIF(TECHNOLOGY!$D$16:$D$73,InputActivityRatio!$A33,TECHNOLOGY!$L$16:$L$73),2)</f>
        <v>1</v>
      </c>
      <c r="AG33">
        <f>ROUND(SUMIF(TECHNOLOGY!$D$16:$D$73,InputActivityRatio!$A33,TECHNOLOGY!$L$16:$L$73),2)</f>
        <v>1</v>
      </c>
      <c r="AH33">
        <f>ROUND(SUMIF(TECHNOLOGY!$D$16:$D$73,InputActivityRatio!$A33,TECHNOLOGY!$L$16:$L$73),2)</f>
        <v>1</v>
      </c>
      <c r="AI33">
        <f>ROUND(SUMIF(TECHNOLOGY!$D$16:$D$73,InputActivityRatio!$A33,TECHNOLOGY!$L$16:$L$73),2)</f>
        <v>1</v>
      </c>
      <c r="AJ33">
        <f>ROUND(SUMIF(TECHNOLOGY!$D$16:$D$73,InputActivityRatio!$A33,TECHNOLOGY!$L$16:$L$73),2)</f>
        <v>1</v>
      </c>
    </row>
    <row r="34" spans="1:36">
      <c r="A34" t="str">
        <f>TECHNOLOGY!D44</f>
        <v>D2HLT0181</v>
      </c>
      <c r="B34" t="str">
        <f>TECHNOLOGY!E44</f>
        <v>D2HY00</v>
      </c>
      <c r="C34">
        <v>1</v>
      </c>
      <c r="D34" t="str">
        <f t="shared" si="0"/>
        <v xml:space="preserve">[DRC,*,D2HY00,1,*]     :    </v>
      </c>
      <c r="E34" t="str">
        <f t="shared" si="1"/>
        <v>D2HLT0181</v>
      </c>
      <c r="F34">
        <f>ROUND(SUMIF(TECHNOLOGY!$D$16:$D$73,InputActivityRatio!$A34,TECHNOLOGY!$L$16:$L$73),2)</f>
        <v>1</v>
      </c>
      <c r="G34">
        <f>ROUND(SUMIF(TECHNOLOGY!$D$16:$D$73,InputActivityRatio!$A34,TECHNOLOGY!$L$16:$L$73),2)</f>
        <v>1</v>
      </c>
      <c r="H34">
        <f>ROUND(SUMIF(TECHNOLOGY!$D$16:$D$73,InputActivityRatio!$A34,TECHNOLOGY!$L$16:$L$73),2)</f>
        <v>1</v>
      </c>
      <c r="I34">
        <f>ROUND(SUMIF(TECHNOLOGY!$D$16:$D$73,InputActivityRatio!$A34,TECHNOLOGY!$L$16:$L$73),2)</f>
        <v>1</v>
      </c>
      <c r="J34">
        <f>ROUND(SUMIF(TECHNOLOGY!$D$16:$D$73,InputActivityRatio!$A34,TECHNOLOGY!$L$16:$L$73),2)</f>
        <v>1</v>
      </c>
      <c r="K34">
        <f>ROUND(SUMIF(TECHNOLOGY!$D$16:$D$73,InputActivityRatio!$A34,TECHNOLOGY!$L$16:$L$73),2)</f>
        <v>1</v>
      </c>
      <c r="L34">
        <f>ROUND(SUMIF(TECHNOLOGY!$D$16:$D$73,InputActivityRatio!$A34,TECHNOLOGY!$L$16:$L$73),2)</f>
        <v>1</v>
      </c>
      <c r="M34">
        <f>ROUND(SUMIF(TECHNOLOGY!$D$16:$D$73,InputActivityRatio!$A34,TECHNOLOGY!$L$16:$L$73),2)</f>
        <v>1</v>
      </c>
      <c r="N34">
        <f>ROUND(SUMIF(TECHNOLOGY!$D$16:$D$73,InputActivityRatio!$A34,TECHNOLOGY!$L$16:$L$73),2)</f>
        <v>1</v>
      </c>
      <c r="O34">
        <f>ROUND(SUMIF(TECHNOLOGY!$D$16:$D$73,InputActivityRatio!$A34,TECHNOLOGY!$L$16:$L$73),2)</f>
        <v>1</v>
      </c>
      <c r="P34">
        <f>ROUND(SUMIF(TECHNOLOGY!$D$16:$D$73,InputActivityRatio!$A34,TECHNOLOGY!$L$16:$L$73),2)</f>
        <v>1</v>
      </c>
      <c r="Q34">
        <f>ROUND(SUMIF(TECHNOLOGY!$D$16:$D$73,InputActivityRatio!$A34,TECHNOLOGY!$L$16:$L$73),2)</f>
        <v>1</v>
      </c>
      <c r="R34">
        <f>ROUND(SUMIF(TECHNOLOGY!$D$16:$D$73,InputActivityRatio!$A34,TECHNOLOGY!$L$16:$L$73),2)</f>
        <v>1</v>
      </c>
      <c r="S34">
        <f>ROUND(SUMIF(TECHNOLOGY!$D$16:$D$73,InputActivityRatio!$A34,TECHNOLOGY!$L$16:$L$73),2)</f>
        <v>1</v>
      </c>
      <c r="T34">
        <f>ROUND(SUMIF(TECHNOLOGY!$D$16:$D$73,InputActivityRatio!$A34,TECHNOLOGY!$L$16:$L$73),2)</f>
        <v>1</v>
      </c>
      <c r="U34">
        <f>ROUND(SUMIF(TECHNOLOGY!$D$16:$D$73,InputActivityRatio!$A34,TECHNOLOGY!$L$16:$L$73),2)</f>
        <v>1</v>
      </c>
      <c r="V34">
        <f>ROUND(SUMIF(TECHNOLOGY!$D$16:$D$73,InputActivityRatio!$A34,TECHNOLOGY!$L$16:$L$73),2)</f>
        <v>1</v>
      </c>
      <c r="W34">
        <f>ROUND(SUMIF(TECHNOLOGY!$D$16:$D$73,InputActivityRatio!$A34,TECHNOLOGY!$L$16:$L$73),2)</f>
        <v>1</v>
      </c>
      <c r="X34">
        <f>ROUND(SUMIF(TECHNOLOGY!$D$16:$D$73,InputActivityRatio!$A34,TECHNOLOGY!$L$16:$L$73),2)</f>
        <v>1</v>
      </c>
      <c r="Y34">
        <f>ROUND(SUMIF(TECHNOLOGY!$D$16:$D$73,InputActivityRatio!$A34,TECHNOLOGY!$L$16:$L$73),2)</f>
        <v>1</v>
      </c>
      <c r="Z34">
        <f>ROUND(SUMIF(TECHNOLOGY!$D$16:$D$73,InputActivityRatio!$A34,TECHNOLOGY!$L$16:$L$73),2)</f>
        <v>1</v>
      </c>
      <c r="AA34">
        <f>ROUND(SUMIF(TECHNOLOGY!$D$16:$D$73,InputActivityRatio!$A34,TECHNOLOGY!$L$16:$L$73),2)</f>
        <v>1</v>
      </c>
      <c r="AB34">
        <f>ROUND(SUMIF(TECHNOLOGY!$D$16:$D$73,InputActivityRatio!$A34,TECHNOLOGY!$L$16:$L$73),2)</f>
        <v>1</v>
      </c>
      <c r="AC34">
        <f>ROUND(SUMIF(TECHNOLOGY!$D$16:$D$73,InputActivityRatio!$A34,TECHNOLOGY!$L$16:$L$73),2)</f>
        <v>1</v>
      </c>
      <c r="AD34">
        <f>ROUND(SUMIF(TECHNOLOGY!$D$16:$D$73,InputActivityRatio!$A34,TECHNOLOGY!$L$16:$L$73),2)</f>
        <v>1</v>
      </c>
      <c r="AE34">
        <f>ROUND(SUMIF(TECHNOLOGY!$D$16:$D$73,InputActivityRatio!$A34,TECHNOLOGY!$L$16:$L$73),2)</f>
        <v>1</v>
      </c>
      <c r="AF34">
        <f>ROUND(SUMIF(TECHNOLOGY!$D$16:$D$73,InputActivityRatio!$A34,TECHNOLOGY!$L$16:$L$73),2)</f>
        <v>1</v>
      </c>
      <c r="AG34">
        <f>ROUND(SUMIF(TECHNOLOGY!$D$16:$D$73,InputActivityRatio!$A34,TECHNOLOGY!$L$16:$L$73),2)</f>
        <v>1</v>
      </c>
      <c r="AH34">
        <f>ROUND(SUMIF(TECHNOLOGY!$D$16:$D$73,InputActivityRatio!$A34,TECHNOLOGY!$L$16:$L$73),2)</f>
        <v>1</v>
      </c>
      <c r="AI34">
        <f>ROUND(SUMIF(TECHNOLOGY!$D$16:$D$73,InputActivityRatio!$A34,TECHNOLOGY!$L$16:$L$73),2)</f>
        <v>1</v>
      </c>
      <c r="AJ34">
        <f>ROUND(SUMIF(TECHNOLOGY!$D$16:$D$73,InputActivityRatio!$A34,TECHNOLOGY!$L$16:$L$73),2)</f>
        <v>1</v>
      </c>
    </row>
    <row r="35" spans="1:36">
      <c r="A35" t="str">
        <f>TECHNOLOGY!D45</f>
        <v>D2HSF0779</v>
      </c>
      <c r="B35" t="str">
        <f>TECHNOLOGY!E45</f>
        <v>D2HY00</v>
      </c>
      <c r="C35">
        <v>1</v>
      </c>
      <c r="D35" t="str">
        <f t="shared" si="0"/>
        <v xml:space="preserve">[DRC,*,D2HY00,1,*]     :    </v>
      </c>
      <c r="E35" t="str">
        <f t="shared" si="1"/>
        <v>D2HSF0779</v>
      </c>
      <c r="F35">
        <f>ROUND(SUMIF(TECHNOLOGY!$D$16:$D$73,InputActivityRatio!$A35,TECHNOLOGY!$L$16:$L$73),2)</f>
        <v>1</v>
      </c>
      <c r="G35">
        <f>ROUND(SUMIF(TECHNOLOGY!$D$16:$D$73,InputActivityRatio!$A35,TECHNOLOGY!$L$16:$L$73),2)</f>
        <v>1</v>
      </c>
      <c r="H35">
        <f>ROUND(SUMIF(TECHNOLOGY!$D$16:$D$73,InputActivityRatio!$A35,TECHNOLOGY!$L$16:$L$73),2)</f>
        <v>1</v>
      </c>
      <c r="I35">
        <f>ROUND(SUMIF(TECHNOLOGY!$D$16:$D$73,InputActivityRatio!$A35,TECHNOLOGY!$L$16:$L$73),2)</f>
        <v>1</v>
      </c>
      <c r="J35">
        <f>ROUND(SUMIF(TECHNOLOGY!$D$16:$D$73,InputActivityRatio!$A35,TECHNOLOGY!$L$16:$L$73),2)</f>
        <v>1</v>
      </c>
      <c r="K35">
        <f>ROUND(SUMIF(TECHNOLOGY!$D$16:$D$73,InputActivityRatio!$A35,TECHNOLOGY!$L$16:$L$73),2)</f>
        <v>1</v>
      </c>
      <c r="L35">
        <f>ROUND(SUMIF(TECHNOLOGY!$D$16:$D$73,InputActivityRatio!$A35,TECHNOLOGY!$L$16:$L$73),2)</f>
        <v>1</v>
      </c>
      <c r="M35">
        <f>ROUND(SUMIF(TECHNOLOGY!$D$16:$D$73,InputActivityRatio!$A35,TECHNOLOGY!$L$16:$L$73),2)</f>
        <v>1</v>
      </c>
      <c r="N35">
        <f>ROUND(SUMIF(TECHNOLOGY!$D$16:$D$73,InputActivityRatio!$A35,TECHNOLOGY!$L$16:$L$73),2)</f>
        <v>1</v>
      </c>
      <c r="O35">
        <f>ROUND(SUMIF(TECHNOLOGY!$D$16:$D$73,InputActivityRatio!$A35,TECHNOLOGY!$L$16:$L$73),2)</f>
        <v>1</v>
      </c>
      <c r="P35">
        <f>ROUND(SUMIF(TECHNOLOGY!$D$16:$D$73,InputActivityRatio!$A35,TECHNOLOGY!$L$16:$L$73),2)</f>
        <v>1</v>
      </c>
      <c r="Q35">
        <f>ROUND(SUMIF(TECHNOLOGY!$D$16:$D$73,InputActivityRatio!$A35,TECHNOLOGY!$L$16:$L$73),2)</f>
        <v>1</v>
      </c>
      <c r="R35">
        <f>ROUND(SUMIF(TECHNOLOGY!$D$16:$D$73,InputActivityRatio!$A35,TECHNOLOGY!$L$16:$L$73),2)</f>
        <v>1</v>
      </c>
      <c r="S35">
        <f>ROUND(SUMIF(TECHNOLOGY!$D$16:$D$73,InputActivityRatio!$A35,TECHNOLOGY!$L$16:$L$73),2)</f>
        <v>1</v>
      </c>
      <c r="T35">
        <f>ROUND(SUMIF(TECHNOLOGY!$D$16:$D$73,InputActivityRatio!$A35,TECHNOLOGY!$L$16:$L$73),2)</f>
        <v>1</v>
      </c>
      <c r="U35">
        <f>ROUND(SUMIF(TECHNOLOGY!$D$16:$D$73,InputActivityRatio!$A35,TECHNOLOGY!$L$16:$L$73),2)</f>
        <v>1</v>
      </c>
      <c r="V35">
        <f>ROUND(SUMIF(TECHNOLOGY!$D$16:$D$73,InputActivityRatio!$A35,TECHNOLOGY!$L$16:$L$73),2)</f>
        <v>1</v>
      </c>
      <c r="W35">
        <f>ROUND(SUMIF(TECHNOLOGY!$D$16:$D$73,InputActivityRatio!$A35,TECHNOLOGY!$L$16:$L$73),2)</f>
        <v>1</v>
      </c>
      <c r="X35">
        <f>ROUND(SUMIF(TECHNOLOGY!$D$16:$D$73,InputActivityRatio!$A35,TECHNOLOGY!$L$16:$L$73),2)</f>
        <v>1</v>
      </c>
      <c r="Y35">
        <f>ROUND(SUMIF(TECHNOLOGY!$D$16:$D$73,InputActivityRatio!$A35,TECHNOLOGY!$L$16:$L$73),2)</f>
        <v>1</v>
      </c>
      <c r="Z35">
        <f>ROUND(SUMIF(TECHNOLOGY!$D$16:$D$73,InputActivityRatio!$A35,TECHNOLOGY!$L$16:$L$73),2)</f>
        <v>1</v>
      </c>
      <c r="AA35">
        <f>ROUND(SUMIF(TECHNOLOGY!$D$16:$D$73,InputActivityRatio!$A35,TECHNOLOGY!$L$16:$L$73),2)</f>
        <v>1</v>
      </c>
      <c r="AB35">
        <f>ROUND(SUMIF(TECHNOLOGY!$D$16:$D$73,InputActivityRatio!$A35,TECHNOLOGY!$L$16:$L$73),2)</f>
        <v>1</v>
      </c>
      <c r="AC35">
        <f>ROUND(SUMIF(TECHNOLOGY!$D$16:$D$73,InputActivityRatio!$A35,TECHNOLOGY!$L$16:$L$73),2)</f>
        <v>1</v>
      </c>
      <c r="AD35">
        <f>ROUND(SUMIF(TECHNOLOGY!$D$16:$D$73,InputActivityRatio!$A35,TECHNOLOGY!$L$16:$L$73),2)</f>
        <v>1</v>
      </c>
      <c r="AE35">
        <f>ROUND(SUMIF(TECHNOLOGY!$D$16:$D$73,InputActivityRatio!$A35,TECHNOLOGY!$L$16:$L$73),2)</f>
        <v>1</v>
      </c>
      <c r="AF35">
        <f>ROUND(SUMIF(TECHNOLOGY!$D$16:$D$73,InputActivityRatio!$A35,TECHNOLOGY!$L$16:$L$73),2)</f>
        <v>1</v>
      </c>
      <c r="AG35">
        <f>ROUND(SUMIF(TECHNOLOGY!$D$16:$D$73,InputActivityRatio!$A35,TECHNOLOGY!$L$16:$L$73),2)</f>
        <v>1</v>
      </c>
      <c r="AH35">
        <f>ROUND(SUMIF(TECHNOLOGY!$D$16:$D$73,InputActivityRatio!$A35,TECHNOLOGY!$L$16:$L$73),2)</f>
        <v>1</v>
      </c>
      <c r="AI35">
        <f>ROUND(SUMIF(TECHNOLOGY!$D$16:$D$73,InputActivityRatio!$A35,TECHNOLOGY!$L$16:$L$73),2)</f>
        <v>1</v>
      </c>
      <c r="AJ35">
        <f>ROUND(SUMIF(TECHNOLOGY!$D$16:$D$73,InputActivityRatio!$A35,TECHNOLOGY!$L$16:$L$73),2)</f>
        <v>1</v>
      </c>
    </row>
    <row r="36" spans="1:36">
      <c r="A36" t="str">
        <f>TECHNOLOGY!D46</f>
        <v>D2HSF0893</v>
      </c>
      <c r="B36" t="str">
        <f>TECHNOLOGY!E46</f>
        <v>D2HY00</v>
      </c>
      <c r="C36">
        <v>1</v>
      </c>
      <c r="D36" t="str">
        <f t="shared" si="0"/>
        <v xml:space="preserve">[DRC,*,D2HY00,1,*]     :    </v>
      </c>
      <c r="E36" t="str">
        <f t="shared" si="1"/>
        <v>D2HSF0893</v>
      </c>
      <c r="F36">
        <f>ROUND(SUMIF(TECHNOLOGY!$D$16:$D$73,InputActivityRatio!$A36,TECHNOLOGY!$L$16:$L$73),2)</f>
        <v>1</v>
      </c>
      <c r="G36">
        <f>ROUND(SUMIF(TECHNOLOGY!$D$16:$D$73,InputActivityRatio!$A36,TECHNOLOGY!$L$16:$L$73),2)</f>
        <v>1</v>
      </c>
      <c r="H36">
        <f>ROUND(SUMIF(TECHNOLOGY!$D$16:$D$73,InputActivityRatio!$A36,TECHNOLOGY!$L$16:$L$73),2)</f>
        <v>1</v>
      </c>
      <c r="I36">
        <f>ROUND(SUMIF(TECHNOLOGY!$D$16:$D$73,InputActivityRatio!$A36,TECHNOLOGY!$L$16:$L$73),2)</f>
        <v>1</v>
      </c>
      <c r="J36">
        <f>ROUND(SUMIF(TECHNOLOGY!$D$16:$D$73,InputActivityRatio!$A36,TECHNOLOGY!$L$16:$L$73),2)</f>
        <v>1</v>
      </c>
      <c r="K36">
        <f>ROUND(SUMIF(TECHNOLOGY!$D$16:$D$73,InputActivityRatio!$A36,TECHNOLOGY!$L$16:$L$73),2)</f>
        <v>1</v>
      </c>
      <c r="L36">
        <f>ROUND(SUMIF(TECHNOLOGY!$D$16:$D$73,InputActivityRatio!$A36,TECHNOLOGY!$L$16:$L$73),2)</f>
        <v>1</v>
      </c>
      <c r="M36">
        <f>ROUND(SUMIF(TECHNOLOGY!$D$16:$D$73,InputActivityRatio!$A36,TECHNOLOGY!$L$16:$L$73),2)</f>
        <v>1</v>
      </c>
      <c r="N36">
        <f>ROUND(SUMIF(TECHNOLOGY!$D$16:$D$73,InputActivityRatio!$A36,TECHNOLOGY!$L$16:$L$73),2)</f>
        <v>1</v>
      </c>
      <c r="O36">
        <f>ROUND(SUMIF(TECHNOLOGY!$D$16:$D$73,InputActivityRatio!$A36,TECHNOLOGY!$L$16:$L$73),2)</f>
        <v>1</v>
      </c>
      <c r="P36">
        <f>ROUND(SUMIF(TECHNOLOGY!$D$16:$D$73,InputActivityRatio!$A36,TECHNOLOGY!$L$16:$L$73),2)</f>
        <v>1</v>
      </c>
      <c r="Q36">
        <f>ROUND(SUMIF(TECHNOLOGY!$D$16:$D$73,InputActivityRatio!$A36,TECHNOLOGY!$L$16:$L$73),2)</f>
        <v>1</v>
      </c>
      <c r="R36">
        <f>ROUND(SUMIF(TECHNOLOGY!$D$16:$D$73,InputActivityRatio!$A36,TECHNOLOGY!$L$16:$L$73),2)</f>
        <v>1</v>
      </c>
      <c r="S36">
        <f>ROUND(SUMIF(TECHNOLOGY!$D$16:$D$73,InputActivityRatio!$A36,TECHNOLOGY!$L$16:$L$73),2)</f>
        <v>1</v>
      </c>
      <c r="T36">
        <f>ROUND(SUMIF(TECHNOLOGY!$D$16:$D$73,InputActivityRatio!$A36,TECHNOLOGY!$L$16:$L$73),2)</f>
        <v>1</v>
      </c>
      <c r="U36">
        <f>ROUND(SUMIF(TECHNOLOGY!$D$16:$D$73,InputActivityRatio!$A36,TECHNOLOGY!$L$16:$L$73),2)</f>
        <v>1</v>
      </c>
      <c r="V36">
        <f>ROUND(SUMIF(TECHNOLOGY!$D$16:$D$73,InputActivityRatio!$A36,TECHNOLOGY!$L$16:$L$73),2)</f>
        <v>1</v>
      </c>
      <c r="W36">
        <f>ROUND(SUMIF(TECHNOLOGY!$D$16:$D$73,InputActivityRatio!$A36,TECHNOLOGY!$L$16:$L$73),2)</f>
        <v>1</v>
      </c>
      <c r="X36">
        <f>ROUND(SUMIF(TECHNOLOGY!$D$16:$D$73,InputActivityRatio!$A36,TECHNOLOGY!$L$16:$L$73),2)</f>
        <v>1</v>
      </c>
      <c r="Y36">
        <f>ROUND(SUMIF(TECHNOLOGY!$D$16:$D$73,InputActivityRatio!$A36,TECHNOLOGY!$L$16:$L$73),2)</f>
        <v>1</v>
      </c>
      <c r="Z36">
        <f>ROUND(SUMIF(TECHNOLOGY!$D$16:$D$73,InputActivityRatio!$A36,TECHNOLOGY!$L$16:$L$73),2)</f>
        <v>1</v>
      </c>
      <c r="AA36">
        <f>ROUND(SUMIF(TECHNOLOGY!$D$16:$D$73,InputActivityRatio!$A36,TECHNOLOGY!$L$16:$L$73),2)</f>
        <v>1</v>
      </c>
      <c r="AB36">
        <f>ROUND(SUMIF(TECHNOLOGY!$D$16:$D$73,InputActivityRatio!$A36,TECHNOLOGY!$L$16:$L$73),2)</f>
        <v>1</v>
      </c>
      <c r="AC36">
        <f>ROUND(SUMIF(TECHNOLOGY!$D$16:$D$73,InputActivityRatio!$A36,TECHNOLOGY!$L$16:$L$73),2)</f>
        <v>1</v>
      </c>
      <c r="AD36">
        <f>ROUND(SUMIF(TECHNOLOGY!$D$16:$D$73,InputActivityRatio!$A36,TECHNOLOGY!$L$16:$L$73),2)</f>
        <v>1</v>
      </c>
      <c r="AE36">
        <f>ROUND(SUMIF(TECHNOLOGY!$D$16:$D$73,InputActivityRatio!$A36,TECHNOLOGY!$L$16:$L$73),2)</f>
        <v>1</v>
      </c>
      <c r="AF36">
        <f>ROUND(SUMIF(TECHNOLOGY!$D$16:$D$73,InputActivityRatio!$A36,TECHNOLOGY!$L$16:$L$73),2)</f>
        <v>1</v>
      </c>
      <c r="AG36">
        <f>ROUND(SUMIF(TECHNOLOGY!$D$16:$D$73,InputActivityRatio!$A36,TECHNOLOGY!$L$16:$L$73),2)</f>
        <v>1</v>
      </c>
      <c r="AH36">
        <f>ROUND(SUMIF(TECHNOLOGY!$D$16:$D$73,InputActivityRatio!$A36,TECHNOLOGY!$L$16:$L$73),2)</f>
        <v>1</v>
      </c>
      <c r="AI36">
        <f>ROUND(SUMIF(TECHNOLOGY!$D$16:$D$73,InputActivityRatio!$A36,TECHNOLOGY!$L$16:$L$73),2)</f>
        <v>1</v>
      </c>
      <c r="AJ36">
        <f>ROUND(SUMIF(TECHNOLOGY!$D$16:$D$73,InputActivityRatio!$A36,TECHNOLOGY!$L$16:$L$73),2)</f>
        <v>1</v>
      </c>
    </row>
    <row r="37" spans="1:36">
      <c r="A37" t="str">
        <f>TECHNOLOGY!D47</f>
        <v>D2HSF0915</v>
      </c>
      <c r="B37" t="str">
        <f>TECHNOLOGY!E47</f>
        <v>D2HY00</v>
      </c>
      <c r="C37">
        <v>1</v>
      </c>
      <c r="D37" t="str">
        <f t="shared" si="0"/>
        <v xml:space="preserve">[DRC,*,D2HY00,1,*]     :    </v>
      </c>
      <c r="E37" t="str">
        <f t="shared" si="1"/>
        <v>D2HSF0915</v>
      </c>
      <c r="F37">
        <f>ROUND(SUMIF(TECHNOLOGY!$D$16:$D$73,InputActivityRatio!$A37,TECHNOLOGY!$L$16:$L$73),2)</f>
        <v>1</v>
      </c>
      <c r="G37">
        <f>ROUND(SUMIF(TECHNOLOGY!$D$16:$D$73,InputActivityRatio!$A37,TECHNOLOGY!$L$16:$L$73),2)</f>
        <v>1</v>
      </c>
      <c r="H37">
        <f>ROUND(SUMIF(TECHNOLOGY!$D$16:$D$73,InputActivityRatio!$A37,TECHNOLOGY!$L$16:$L$73),2)</f>
        <v>1</v>
      </c>
      <c r="I37">
        <f>ROUND(SUMIF(TECHNOLOGY!$D$16:$D$73,InputActivityRatio!$A37,TECHNOLOGY!$L$16:$L$73),2)</f>
        <v>1</v>
      </c>
      <c r="J37">
        <f>ROUND(SUMIF(TECHNOLOGY!$D$16:$D$73,InputActivityRatio!$A37,TECHNOLOGY!$L$16:$L$73),2)</f>
        <v>1</v>
      </c>
      <c r="K37">
        <f>ROUND(SUMIF(TECHNOLOGY!$D$16:$D$73,InputActivityRatio!$A37,TECHNOLOGY!$L$16:$L$73),2)</f>
        <v>1</v>
      </c>
      <c r="L37">
        <f>ROUND(SUMIF(TECHNOLOGY!$D$16:$D$73,InputActivityRatio!$A37,TECHNOLOGY!$L$16:$L$73),2)</f>
        <v>1</v>
      </c>
      <c r="M37">
        <f>ROUND(SUMIF(TECHNOLOGY!$D$16:$D$73,InputActivityRatio!$A37,TECHNOLOGY!$L$16:$L$73),2)</f>
        <v>1</v>
      </c>
      <c r="N37">
        <f>ROUND(SUMIF(TECHNOLOGY!$D$16:$D$73,InputActivityRatio!$A37,TECHNOLOGY!$L$16:$L$73),2)</f>
        <v>1</v>
      </c>
      <c r="O37">
        <f>ROUND(SUMIF(TECHNOLOGY!$D$16:$D$73,InputActivityRatio!$A37,TECHNOLOGY!$L$16:$L$73),2)</f>
        <v>1</v>
      </c>
      <c r="P37">
        <f>ROUND(SUMIF(TECHNOLOGY!$D$16:$D$73,InputActivityRatio!$A37,TECHNOLOGY!$L$16:$L$73),2)</f>
        <v>1</v>
      </c>
      <c r="Q37">
        <f>ROUND(SUMIF(TECHNOLOGY!$D$16:$D$73,InputActivityRatio!$A37,TECHNOLOGY!$L$16:$L$73),2)</f>
        <v>1</v>
      </c>
      <c r="R37">
        <f>ROUND(SUMIF(TECHNOLOGY!$D$16:$D$73,InputActivityRatio!$A37,TECHNOLOGY!$L$16:$L$73),2)</f>
        <v>1</v>
      </c>
      <c r="S37">
        <f>ROUND(SUMIF(TECHNOLOGY!$D$16:$D$73,InputActivityRatio!$A37,TECHNOLOGY!$L$16:$L$73),2)</f>
        <v>1</v>
      </c>
      <c r="T37">
        <f>ROUND(SUMIF(TECHNOLOGY!$D$16:$D$73,InputActivityRatio!$A37,TECHNOLOGY!$L$16:$L$73),2)</f>
        <v>1</v>
      </c>
      <c r="U37">
        <f>ROUND(SUMIF(TECHNOLOGY!$D$16:$D$73,InputActivityRatio!$A37,TECHNOLOGY!$L$16:$L$73),2)</f>
        <v>1</v>
      </c>
      <c r="V37">
        <f>ROUND(SUMIF(TECHNOLOGY!$D$16:$D$73,InputActivityRatio!$A37,TECHNOLOGY!$L$16:$L$73),2)</f>
        <v>1</v>
      </c>
      <c r="W37">
        <f>ROUND(SUMIF(TECHNOLOGY!$D$16:$D$73,InputActivityRatio!$A37,TECHNOLOGY!$L$16:$L$73),2)</f>
        <v>1</v>
      </c>
      <c r="X37">
        <f>ROUND(SUMIF(TECHNOLOGY!$D$16:$D$73,InputActivityRatio!$A37,TECHNOLOGY!$L$16:$L$73),2)</f>
        <v>1</v>
      </c>
      <c r="Y37">
        <f>ROUND(SUMIF(TECHNOLOGY!$D$16:$D$73,InputActivityRatio!$A37,TECHNOLOGY!$L$16:$L$73),2)</f>
        <v>1</v>
      </c>
      <c r="Z37">
        <f>ROUND(SUMIF(TECHNOLOGY!$D$16:$D$73,InputActivityRatio!$A37,TECHNOLOGY!$L$16:$L$73),2)</f>
        <v>1</v>
      </c>
      <c r="AA37">
        <f>ROUND(SUMIF(TECHNOLOGY!$D$16:$D$73,InputActivityRatio!$A37,TECHNOLOGY!$L$16:$L$73),2)</f>
        <v>1</v>
      </c>
      <c r="AB37">
        <f>ROUND(SUMIF(TECHNOLOGY!$D$16:$D$73,InputActivityRatio!$A37,TECHNOLOGY!$L$16:$L$73),2)</f>
        <v>1</v>
      </c>
      <c r="AC37">
        <f>ROUND(SUMIF(TECHNOLOGY!$D$16:$D$73,InputActivityRatio!$A37,TECHNOLOGY!$L$16:$L$73),2)</f>
        <v>1</v>
      </c>
      <c r="AD37">
        <f>ROUND(SUMIF(TECHNOLOGY!$D$16:$D$73,InputActivityRatio!$A37,TECHNOLOGY!$L$16:$L$73),2)</f>
        <v>1</v>
      </c>
      <c r="AE37">
        <f>ROUND(SUMIF(TECHNOLOGY!$D$16:$D$73,InputActivityRatio!$A37,TECHNOLOGY!$L$16:$L$73),2)</f>
        <v>1</v>
      </c>
      <c r="AF37">
        <f>ROUND(SUMIF(TECHNOLOGY!$D$16:$D$73,InputActivityRatio!$A37,TECHNOLOGY!$L$16:$L$73),2)</f>
        <v>1</v>
      </c>
      <c r="AG37">
        <f>ROUND(SUMIF(TECHNOLOGY!$D$16:$D$73,InputActivityRatio!$A37,TECHNOLOGY!$L$16:$L$73),2)</f>
        <v>1</v>
      </c>
      <c r="AH37">
        <f>ROUND(SUMIF(TECHNOLOGY!$D$16:$D$73,InputActivityRatio!$A37,TECHNOLOGY!$L$16:$L$73),2)</f>
        <v>1</v>
      </c>
      <c r="AI37">
        <f>ROUND(SUMIF(TECHNOLOGY!$D$16:$D$73,InputActivityRatio!$A37,TECHNOLOGY!$L$16:$L$73),2)</f>
        <v>1</v>
      </c>
      <c r="AJ37">
        <f>ROUND(SUMIF(TECHNOLOGY!$D$16:$D$73,InputActivityRatio!$A37,TECHNOLOGY!$L$16:$L$73),2)</f>
        <v>1</v>
      </c>
    </row>
    <row r="38" spans="1:36">
      <c r="A38" t="str">
        <f>TECHNOLOGY!D48</f>
        <v>D2HLT0165</v>
      </c>
      <c r="B38" t="str">
        <f>TECHNOLOGY!E48</f>
        <v>D2HY00</v>
      </c>
      <c r="C38">
        <v>1</v>
      </c>
      <c r="D38" t="str">
        <f t="shared" si="0"/>
        <v xml:space="preserve">[DRC,*,D2HY00,1,*]     :    </v>
      </c>
      <c r="E38" t="str">
        <f t="shared" si="1"/>
        <v>D2HLT0165</v>
      </c>
      <c r="F38">
        <f>ROUND(SUMIF(TECHNOLOGY!$D$16:$D$73,InputActivityRatio!$A38,TECHNOLOGY!$L$16:$L$73),2)</f>
        <v>1</v>
      </c>
      <c r="G38">
        <f>ROUND(SUMIF(TECHNOLOGY!$D$16:$D$73,InputActivityRatio!$A38,TECHNOLOGY!$L$16:$L$73),2)</f>
        <v>1</v>
      </c>
      <c r="H38">
        <f>ROUND(SUMIF(TECHNOLOGY!$D$16:$D$73,InputActivityRatio!$A38,TECHNOLOGY!$L$16:$L$73),2)</f>
        <v>1</v>
      </c>
      <c r="I38">
        <f>ROUND(SUMIF(TECHNOLOGY!$D$16:$D$73,InputActivityRatio!$A38,TECHNOLOGY!$L$16:$L$73),2)</f>
        <v>1</v>
      </c>
      <c r="J38">
        <f>ROUND(SUMIF(TECHNOLOGY!$D$16:$D$73,InputActivityRatio!$A38,TECHNOLOGY!$L$16:$L$73),2)</f>
        <v>1</v>
      </c>
      <c r="K38">
        <f>ROUND(SUMIF(TECHNOLOGY!$D$16:$D$73,InputActivityRatio!$A38,TECHNOLOGY!$L$16:$L$73),2)</f>
        <v>1</v>
      </c>
      <c r="L38">
        <f>ROUND(SUMIF(TECHNOLOGY!$D$16:$D$73,InputActivityRatio!$A38,TECHNOLOGY!$L$16:$L$73),2)</f>
        <v>1</v>
      </c>
      <c r="M38">
        <f>ROUND(SUMIF(TECHNOLOGY!$D$16:$D$73,InputActivityRatio!$A38,TECHNOLOGY!$L$16:$L$73),2)</f>
        <v>1</v>
      </c>
      <c r="N38">
        <f>ROUND(SUMIF(TECHNOLOGY!$D$16:$D$73,InputActivityRatio!$A38,TECHNOLOGY!$L$16:$L$73),2)</f>
        <v>1</v>
      </c>
      <c r="O38">
        <f>ROUND(SUMIF(TECHNOLOGY!$D$16:$D$73,InputActivityRatio!$A38,TECHNOLOGY!$L$16:$L$73),2)</f>
        <v>1</v>
      </c>
      <c r="P38">
        <f>ROUND(SUMIF(TECHNOLOGY!$D$16:$D$73,InputActivityRatio!$A38,TECHNOLOGY!$L$16:$L$73),2)</f>
        <v>1</v>
      </c>
      <c r="Q38">
        <f>ROUND(SUMIF(TECHNOLOGY!$D$16:$D$73,InputActivityRatio!$A38,TECHNOLOGY!$L$16:$L$73),2)</f>
        <v>1</v>
      </c>
      <c r="R38">
        <f>ROUND(SUMIF(TECHNOLOGY!$D$16:$D$73,InputActivityRatio!$A38,TECHNOLOGY!$L$16:$L$73),2)</f>
        <v>1</v>
      </c>
      <c r="S38">
        <f>ROUND(SUMIF(TECHNOLOGY!$D$16:$D$73,InputActivityRatio!$A38,TECHNOLOGY!$L$16:$L$73),2)</f>
        <v>1</v>
      </c>
      <c r="T38">
        <f>ROUND(SUMIF(TECHNOLOGY!$D$16:$D$73,InputActivityRatio!$A38,TECHNOLOGY!$L$16:$L$73),2)</f>
        <v>1</v>
      </c>
      <c r="U38">
        <f>ROUND(SUMIF(TECHNOLOGY!$D$16:$D$73,InputActivityRatio!$A38,TECHNOLOGY!$L$16:$L$73),2)</f>
        <v>1</v>
      </c>
      <c r="V38">
        <f>ROUND(SUMIF(TECHNOLOGY!$D$16:$D$73,InputActivityRatio!$A38,TECHNOLOGY!$L$16:$L$73),2)</f>
        <v>1</v>
      </c>
      <c r="W38">
        <f>ROUND(SUMIF(TECHNOLOGY!$D$16:$D$73,InputActivityRatio!$A38,TECHNOLOGY!$L$16:$L$73),2)</f>
        <v>1</v>
      </c>
      <c r="X38">
        <f>ROUND(SUMIF(TECHNOLOGY!$D$16:$D$73,InputActivityRatio!$A38,TECHNOLOGY!$L$16:$L$73),2)</f>
        <v>1</v>
      </c>
      <c r="Y38">
        <f>ROUND(SUMIF(TECHNOLOGY!$D$16:$D$73,InputActivityRatio!$A38,TECHNOLOGY!$L$16:$L$73),2)</f>
        <v>1</v>
      </c>
      <c r="Z38">
        <f>ROUND(SUMIF(TECHNOLOGY!$D$16:$D$73,InputActivityRatio!$A38,TECHNOLOGY!$L$16:$L$73),2)</f>
        <v>1</v>
      </c>
      <c r="AA38">
        <f>ROUND(SUMIF(TECHNOLOGY!$D$16:$D$73,InputActivityRatio!$A38,TECHNOLOGY!$L$16:$L$73),2)</f>
        <v>1</v>
      </c>
      <c r="AB38">
        <f>ROUND(SUMIF(TECHNOLOGY!$D$16:$D$73,InputActivityRatio!$A38,TECHNOLOGY!$L$16:$L$73),2)</f>
        <v>1</v>
      </c>
      <c r="AC38">
        <f>ROUND(SUMIF(TECHNOLOGY!$D$16:$D$73,InputActivityRatio!$A38,TECHNOLOGY!$L$16:$L$73),2)</f>
        <v>1</v>
      </c>
      <c r="AD38">
        <f>ROUND(SUMIF(TECHNOLOGY!$D$16:$D$73,InputActivityRatio!$A38,TECHNOLOGY!$L$16:$L$73),2)</f>
        <v>1</v>
      </c>
      <c r="AE38">
        <f>ROUND(SUMIF(TECHNOLOGY!$D$16:$D$73,InputActivityRatio!$A38,TECHNOLOGY!$L$16:$L$73),2)</f>
        <v>1</v>
      </c>
      <c r="AF38">
        <f>ROUND(SUMIF(TECHNOLOGY!$D$16:$D$73,InputActivityRatio!$A38,TECHNOLOGY!$L$16:$L$73),2)</f>
        <v>1</v>
      </c>
      <c r="AG38">
        <f>ROUND(SUMIF(TECHNOLOGY!$D$16:$D$73,InputActivityRatio!$A38,TECHNOLOGY!$L$16:$L$73),2)</f>
        <v>1</v>
      </c>
      <c r="AH38">
        <f>ROUND(SUMIF(TECHNOLOGY!$D$16:$D$73,InputActivityRatio!$A38,TECHNOLOGY!$L$16:$L$73),2)</f>
        <v>1</v>
      </c>
      <c r="AI38">
        <f>ROUND(SUMIF(TECHNOLOGY!$D$16:$D$73,InputActivityRatio!$A38,TECHNOLOGY!$L$16:$L$73),2)</f>
        <v>1</v>
      </c>
      <c r="AJ38">
        <f>ROUND(SUMIF(TECHNOLOGY!$D$16:$D$73,InputActivityRatio!$A38,TECHNOLOGY!$L$16:$L$73),2)</f>
        <v>1</v>
      </c>
    </row>
    <row r="39" spans="1:36">
      <c r="A39" t="str">
        <f>TECHNOLOGY!D49</f>
        <v>D2HLT0166</v>
      </c>
      <c r="B39" t="str">
        <f>TECHNOLOGY!E49</f>
        <v>D2HY00</v>
      </c>
      <c r="C39">
        <v>1</v>
      </c>
      <c r="D39" t="str">
        <f t="shared" si="0"/>
        <v xml:space="preserve">[DRC,*,D2HY00,1,*]     :    </v>
      </c>
      <c r="E39" t="str">
        <f t="shared" si="1"/>
        <v>D2HLT0166</v>
      </c>
      <c r="F39">
        <f>ROUND(SUMIF(TECHNOLOGY!$D$16:$D$73,InputActivityRatio!$A39,TECHNOLOGY!$L$16:$L$73),2)</f>
        <v>1</v>
      </c>
      <c r="G39">
        <f>ROUND(SUMIF(TECHNOLOGY!$D$16:$D$73,InputActivityRatio!$A39,TECHNOLOGY!$L$16:$L$73),2)</f>
        <v>1</v>
      </c>
      <c r="H39">
        <f>ROUND(SUMIF(TECHNOLOGY!$D$16:$D$73,InputActivityRatio!$A39,TECHNOLOGY!$L$16:$L$73),2)</f>
        <v>1</v>
      </c>
      <c r="I39">
        <f>ROUND(SUMIF(TECHNOLOGY!$D$16:$D$73,InputActivityRatio!$A39,TECHNOLOGY!$L$16:$L$73),2)</f>
        <v>1</v>
      </c>
      <c r="J39">
        <f>ROUND(SUMIF(TECHNOLOGY!$D$16:$D$73,InputActivityRatio!$A39,TECHNOLOGY!$L$16:$L$73),2)</f>
        <v>1</v>
      </c>
      <c r="K39">
        <f>ROUND(SUMIF(TECHNOLOGY!$D$16:$D$73,InputActivityRatio!$A39,TECHNOLOGY!$L$16:$L$73),2)</f>
        <v>1</v>
      </c>
      <c r="L39">
        <f>ROUND(SUMIF(TECHNOLOGY!$D$16:$D$73,InputActivityRatio!$A39,TECHNOLOGY!$L$16:$L$73),2)</f>
        <v>1</v>
      </c>
      <c r="M39">
        <f>ROUND(SUMIF(TECHNOLOGY!$D$16:$D$73,InputActivityRatio!$A39,TECHNOLOGY!$L$16:$L$73),2)</f>
        <v>1</v>
      </c>
      <c r="N39">
        <f>ROUND(SUMIF(TECHNOLOGY!$D$16:$D$73,InputActivityRatio!$A39,TECHNOLOGY!$L$16:$L$73),2)</f>
        <v>1</v>
      </c>
      <c r="O39">
        <f>ROUND(SUMIF(TECHNOLOGY!$D$16:$D$73,InputActivityRatio!$A39,TECHNOLOGY!$L$16:$L$73),2)</f>
        <v>1</v>
      </c>
      <c r="P39">
        <f>ROUND(SUMIF(TECHNOLOGY!$D$16:$D$73,InputActivityRatio!$A39,TECHNOLOGY!$L$16:$L$73),2)</f>
        <v>1</v>
      </c>
      <c r="Q39">
        <f>ROUND(SUMIF(TECHNOLOGY!$D$16:$D$73,InputActivityRatio!$A39,TECHNOLOGY!$L$16:$L$73),2)</f>
        <v>1</v>
      </c>
      <c r="R39">
        <f>ROUND(SUMIF(TECHNOLOGY!$D$16:$D$73,InputActivityRatio!$A39,TECHNOLOGY!$L$16:$L$73),2)</f>
        <v>1</v>
      </c>
      <c r="S39">
        <f>ROUND(SUMIF(TECHNOLOGY!$D$16:$D$73,InputActivityRatio!$A39,TECHNOLOGY!$L$16:$L$73),2)</f>
        <v>1</v>
      </c>
      <c r="T39">
        <f>ROUND(SUMIF(TECHNOLOGY!$D$16:$D$73,InputActivityRatio!$A39,TECHNOLOGY!$L$16:$L$73),2)</f>
        <v>1</v>
      </c>
      <c r="U39">
        <f>ROUND(SUMIF(TECHNOLOGY!$D$16:$D$73,InputActivityRatio!$A39,TECHNOLOGY!$L$16:$L$73),2)</f>
        <v>1</v>
      </c>
      <c r="V39">
        <f>ROUND(SUMIF(TECHNOLOGY!$D$16:$D$73,InputActivityRatio!$A39,TECHNOLOGY!$L$16:$L$73),2)</f>
        <v>1</v>
      </c>
      <c r="W39">
        <f>ROUND(SUMIF(TECHNOLOGY!$D$16:$D$73,InputActivityRatio!$A39,TECHNOLOGY!$L$16:$L$73),2)</f>
        <v>1</v>
      </c>
      <c r="X39">
        <f>ROUND(SUMIF(TECHNOLOGY!$D$16:$D$73,InputActivityRatio!$A39,TECHNOLOGY!$L$16:$L$73),2)</f>
        <v>1</v>
      </c>
      <c r="Y39">
        <f>ROUND(SUMIF(TECHNOLOGY!$D$16:$D$73,InputActivityRatio!$A39,TECHNOLOGY!$L$16:$L$73),2)</f>
        <v>1</v>
      </c>
      <c r="Z39">
        <f>ROUND(SUMIF(TECHNOLOGY!$D$16:$D$73,InputActivityRatio!$A39,TECHNOLOGY!$L$16:$L$73),2)</f>
        <v>1</v>
      </c>
      <c r="AA39">
        <f>ROUND(SUMIF(TECHNOLOGY!$D$16:$D$73,InputActivityRatio!$A39,TECHNOLOGY!$L$16:$L$73),2)</f>
        <v>1</v>
      </c>
      <c r="AB39">
        <f>ROUND(SUMIF(TECHNOLOGY!$D$16:$D$73,InputActivityRatio!$A39,TECHNOLOGY!$L$16:$L$73),2)</f>
        <v>1</v>
      </c>
      <c r="AC39">
        <f>ROUND(SUMIF(TECHNOLOGY!$D$16:$D$73,InputActivityRatio!$A39,TECHNOLOGY!$L$16:$L$73),2)</f>
        <v>1</v>
      </c>
      <c r="AD39">
        <f>ROUND(SUMIF(TECHNOLOGY!$D$16:$D$73,InputActivityRatio!$A39,TECHNOLOGY!$L$16:$L$73),2)</f>
        <v>1</v>
      </c>
      <c r="AE39">
        <f>ROUND(SUMIF(TECHNOLOGY!$D$16:$D$73,InputActivityRatio!$A39,TECHNOLOGY!$L$16:$L$73),2)</f>
        <v>1</v>
      </c>
      <c r="AF39">
        <f>ROUND(SUMIF(TECHNOLOGY!$D$16:$D$73,InputActivityRatio!$A39,TECHNOLOGY!$L$16:$L$73),2)</f>
        <v>1</v>
      </c>
      <c r="AG39">
        <f>ROUND(SUMIF(TECHNOLOGY!$D$16:$D$73,InputActivityRatio!$A39,TECHNOLOGY!$L$16:$L$73),2)</f>
        <v>1</v>
      </c>
      <c r="AH39">
        <f>ROUND(SUMIF(TECHNOLOGY!$D$16:$D$73,InputActivityRatio!$A39,TECHNOLOGY!$L$16:$L$73),2)</f>
        <v>1</v>
      </c>
      <c r="AI39">
        <f>ROUND(SUMIF(TECHNOLOGY!$D$16:$D$73,InputActivityRatio!$A39,TECHNOLOGY!$L$16:$L$73),2)</f>
        <v>1</v>
      </c>
      <c r="AJ39">
        <f>ROUND(SUMIF(TECHNOLOGY!$D$16:$D$73,InputActivityRatio!$A39,TECHNOLOGY!$L$16:$L$73),2)</f>
        <v>1</v>
      </c>
    </row>
    <row r="40" spans="1:36">
      <c r="A40" t="str">
        <f>TECHNOLOGY!D50</f>
        <v>D2HLT0171</v>
      </c>
      <c r="B40" t="str">
        <f>TECHNOLOGY!E50</f>
        <v>D2HY00</v>
      </c>
      <c r="C40">
        <v>1</v>
      </c>
      <c r="D40" t="str">
        <f>"[DRC,*,"&amp;B40&amp;","&amp;C40&amp;",*]     :    "</f>
        <v xml:space="preserve">[DRC,*,D2HY00,1,*]     :    </v>
      </c>
      <c r="E40" t="str">
        <f>A40</f>
        <v>D2HLT0171</v>
      </c>
      <c r="F40">
        <f>ROUND(SUMIF(TECHNOLOGY!$D$16:$D$73,InputActivityRatio!$A40,TECHNOLOGY!$L$16:$L$73),2)</f>
        <v>1</v>
      </c>
      <c r="G40">
        <f>ROUND(SUMIF(TECHNOLOGY!$D$16:$D$73,InputActivityRatio!$A40,TECHNOLOGY!$L$16:$L$73),2)</f>
        <v>1</v>
      </c>
      <c r="H40">
        <f>ROUND(SUMIF(TECHNOLOGY!$D$16:$D$73,InputActivityRatio!$A40,TECHNOLOGY!$L$16:$L$73),2)</f>
        <v>1</v>
      </c>
      <c r="I40">
        <f>ROUND(SUMIF(TECHNOLOGY!$D$16:$D$73,InputActivityRatio!$A40,TECHNOLOGY!$L$16:$L$73),2)</f>
        <v>1</v>
      </c>
      <c r="J40">
        <f>ROUND(SUMIF(TECHNOLOGY!$D$16:$D$73,InputActivityRatio!$A40,TECHNOLOGY!$L$16:$L$73),2)</f>
        <v>1</v>
      </c>
      <c r="K40">
        <f>ROUND(SUMIF(TECHNOLOGY!$D$16:$D$73,InputActivityRatio!$A40,TECHNOLOGY!$L$16:$L$73),2)</f>
        <v>1</v>
      </c>
      <c r="L40">
        <f>ROUND(SUMIF(TECHNOLOGY!$D$16:$D$73,InputActivityRatio!$A40,TECHNOLOGY!$L$16:$L$73),2)</f>
        <v>1</v>
      </c>
      <c r="M40">
        <f>ROUND(SUMIF(TECHNOLOGY!$D$16:$D$73,InputActivityRatio!$A40,TECHNOLOGY!$L$16:$L$73),2)</f>
        <v>1</v>
      </c>
      <c r="N40">
        <f>ROUND(SUMIF(TECHNOLOGY!$D$16:$D$73,InputActivityRatio!$A40,TECHNOLOGY!$L$16:$L$73),2)</f>
        <v>1</v>
      </c>
      <c r="O40">
        <f>ROUND(SUMIF(TECHNOLOGY!$D$16:$D$73,InputActivityRatio!$A40,TECHNOLOGY!$L$16:$L$73),2)</f>
        <v>1</v>
      </c>
      <c r="P40">
        <f>ROUND(SUMIF(TECHNOLOGY!$D$16:$D$73,InputActivityRatio!$A40,TECHNOLOGY!$L$16:$L$73),2)</f>
        <v>1</v>
      </c>
      <c r="Q40">
        <f>ROUND(SUMIF(TECHNOLOGY!$D$16:$D$73,InputActivityRatio!$A40,TECHNOLOGY!$L$16:$L$73),2)</f>
        <v>1</v>
      </c>
      <c r="R40">
        <f>ROUND(SUMIF(TECHNOLOGY!$D$16:$D$73,InputActivityRatio!$A40,TECHNOLOGY!$L$16:$L$73),2)</f>
        <v>1</v>
      </c>
      <c r="S40">
        <f>ROUND(SUMIF(TECHNOLOGY!$D$16:$D$73,InputActivityRatio!$A40,TECHNOLOGY!$L$16:$L$73),2)</f>
        <v>1</v>
      </c>
      <c r="T40">
        <f>ROUND(SUMIF(TECHNOLOGY!$D$16:$D$73,InputActivityRatio!$A40,TECHNOLOGY!$L$16:$L$73),2)</f>
        <v>1</v>
      </c>
      <c r="U40">
        <f>ROUND(SUMIF(TECHNOLOGY!$D$16:$D$73,InputActivityRatio!$A40,TECHNOLOGY!$L$16:$L$73),2)</f>
        <v>1</v>
      </c>
      <c r="V40">
        <f>ROUND(SUMIF(TECHNOLOGY!$D$16:$D$73,InputActivityRatio!$A40,TECHNOLOGY!$L$16:$L$73),2)</f>
        <v>1</v>
      </c>
      <c r="W40">
        <f>ROUND(SUMIF(TECHNOLOGY!$D$16:$D$73,InputActivityRatio!$A40,TECHNOLOGY!$L$16:$L$73),2)</f>
        <v>1</v>
      </c>
      <c r="X40">
        <f>ROUND(SUMIF(TECHNOLOGY!$D$16:$D$73,InputActivityRatio!$A40,TECHNOLOGY!$L$16:$L$73),2)</f>
        <v>1</v>
      </c>
      <c r="Y40">
        <f>ROUND(SUMIF(TECHNOLOGY!$D$16:$D$73,InputActivityRatio!$A40,TECHNOLOGY!$L$16:$L$73),2)</f>
        <v>1</v>
      </c>
      <c r="Z40">
        <f>ROUND(SUMIF(TECHNOLOGY!$D$16:$D$73,InputActivityRatio!$A40,TECHNOLOGY!$L$16:$L$73),2)</f>
        <v>1</v>
      </c>
      <c r="AA40">
        <f>ROUND(SUMIF(TECHNOLOGY!$D$16:$D$73,InputActivityRatio!$A40,TECHNOLOGY!$L$16:$L$73),2)</f>
        <v>1</v>
      </c>
      <c r="AB40">
        <f>ROUND(SUMIF(TECHNOLOGY!$D$16:$D$73,InputActivityRatio!$A40,TECHNOLOGY!$L$16:$L$73),2)</f>
        <v>1</v>
      </c>
      <c r="AC40">
        <f>ROUND(SUMIF(TECHNOLOGY!$D$16:$D$73,InputActivityRatio!$A40,TECHNOLOGY!$L$16:$L$73),2)</f>
        <v>1</v>
      </c>
      <c r="AD40">
        <f>ROUND(SUMIF(TECHNOLOGY!$D$16:$D$73,InputActivityRatio!$A40,TECHNOLOGY!$L$16:$L$73),2)</f>
        <v>1</v>
      </c>
      <c r="AE40">
        <f>ROUND(SUMIF(TECHNOLOGY!$D$16:$D$73,InputActivityRatio!$A40,TECHNOLOGY!$L$16:$L$73),2)</f>
        <v>1</v>
      </c>
      <c r="AF40">
        <f>ROUND(SUMIF(TECHNOLOGY!$D$16:$D$73,InputActivityRatio!$A40,TECHNOLOGY!$L$16:$L$73),2)</f>
        <v>1</v>
      </c>
      <c r="AG40">
        <f>ROUND(SUMIF(TECHNOLOGY!$D$16:$D$73,InputActivityRatio!$A40,TECHNOLOGY!$L$16:$L$73),2)</f>
        <v>1</v>
      </c>
      <c r="AH40">
        <f>ROUND(SUMIF(TECHNOLOGY!$D$16:$D$73,InputActivityRatio!$A40,TECHNOLOGY!$L$16:$L$73),2)</f>
        <v>1</v>
      </c>
      <c r="AI40">
        <f>ROUND(SUMIF(TECHNOLOGY!$D$16:$D$73,InputActivityRatio!$A40,TECHNOLOGY!$L$16:$L$73),2)</f>
        <v>1</v>
      </c>
      <c r="AJ40">
        <f>ROUND(SUMIF(TECHNOLOGY!$D$16:$D$73,InputActivityRatio!$A40,TECHNOLOGY!$L$16:$L$73),2)</f>
        <v>1</v>
      </c>
    </row>
    <row r="41" spans="1:36">
      <c r="A41" t="str">
        <f>TECHNOLOGY!D51</f>
        <v>D2HLT0182</v>
      </c>
      <c r="B41" t="str">
        <f>TECHNOLOGY!E51</f>
        <v>D2HY00</v>
      </c>
      <c r="C41">
        <v>1</v>
      </c>
      <c r="D41" t="str">
        <f t="shared" ref="D41:D52" si="8">"[DRC,*,"&amp;B41&amp;","&amp;C41&amp;",*]     :    "</f>
        <v xml:space="preserve">[DRC,*,D2HY00,1,*]     :    </v>
      </c>
      <c r="E41" t="str">
        <f t="shared" ref="E41:E52" si="9">A41</f>
        <v>D2HLT0182</v>
      </c>
      <c r="F41">
        <f>ROUND(SUMIF(TECHNOLOGY!$D$16:$D$73,InputActivityRatio!$A41,TECHNOLOGY!$L$16:$L$73),2)</f>
        <v>1</v>
      </c>
      <c r="G41">
        <f>ROUND(SUMIF(TECHNOLOGY!$D$16:$D$73,InputActivityRatio!$A41,TECHNOLOGY!$L$16:$L$73),2)</f>
        <v>1</v>
      </c>
      <c r="H41">
        <f>ROUND(SUMIF(TECHNOLOGY!$D$16:$D$73,InputActivityRatio!$A41,TECHNOLOGY!$L$16:$L$73),2)</f>
        <v>1</v>
      </c>
      <c r="I41">
        <f>ROUND(SUMIF(TECHNOLOGY!$D$16:$D$73,InputActivityRatio!$A41,TECHNOLOGY!$L$16:$L$73),2)</f>
        <v>1</v>
      </c>
      <c r="J41">
        <f>ROUND(SUMIF(TECHNOLOGY!$D$16:$D$73,InputActivityRatio!$A41,TECHNOLOGY!$L$16:$L$73),2)</f>
        <v>1</v>
      </c>
      <c r="K41">
        <f>ROUND(SUMIF(TECHNOLOGY!$D$16:$D$73,InputActivityRatio!$A41,TECHNOLOGY!$L$16:$L$73),2)</f>
        <v>1</v>
      </c>
      <c r="L41">
        <f>ROUND(SUMIF(TECHNOLOGY!$D$16:$D$73,InputActivityRatio!$A41,TECHNOLOGY!$L$16:$L$73),2)</f>
        <v>1</v>
      </c>
      <c r="M41">
        <f>ROUND(SUMIF(TECHNOLOGY!$D$16:$D$73,InputActivityRatio!$A41,TECHNOLOGY!$L$16:$L$73),2)</f>
        <v>1</v>
      </c>
      <c r="N41">
        <f>ROUND(SUMIF(TECHNOLOGY!$D$16:$D$73,InputActivityRatio!$A41,TECHNOLOGY!$L$16:$L$73),2)</f>
        <v>1</v>
      </c>
      <c r="O41">
        <f>ROUND(SUMIF(TECHNOLOGY!$D$16:$D$73,InputActivityRatio!$A41,TECHNOLOGY!$L$16:$L$73),2)</f>
        <v>1</v>
      </c>
      <c r="P41">
        <f>ROUND(SUMIF(TECHNOLOGY!$D$16:$D$73,InputActivityRatio!$A41,TECHNOLOGY!$L$16:$L$73),2)</f>
        <v>1</v>
      </c>
      <c r="Q41">
        <f>ROUND(SUMIF(TECHNOLOGY!$D$16:$D$73,InputActivityRatio!$A41,TECHNOLOGY!$L$16:$L$73),2)</f>
        <v>1</v>
      </c>
      <c r="R41">
        <f>ROUND(SUMIF(TECHNOLOGY!$D$16:$D$73,InputActivityRatio!$A41,TECHNOLOGY!$L$16:$L$73),2)</f>
        <v>1</v>
      </c>
      <c r="S41">
        <f>ROUND(SUMIF(TECHNOLOGY!$D$16:$D$73,InputActivityRatio!$A41,TECHNOLOGY!$L$16:$L$73),2)</f>
        <v>1</v>
      </c>
      <c r="T41">
        <f>ROUND(SUMIF(TECHNOLOGY!$D$16:$D$73,InputActivityRatio!$A41,TECHNOLOGY!$L$16:$L$73),2)</f>
        <v>1</v>
      </c>
      <c r="U41">
        <f>ROUND(SUMIF(TECHNOLOGY!$D$16:$D$73,InputActivityRatio!$A41,TECHNOLOGY!$L$16:$L$73),2)</f>
        <v>1</v>
      </c>
      <c r="V41">
        <f>ROUND(SUMIF(TECHNOLOGY!$D$16:$D$73,InputActivityRatio!$A41,TECHNOLOGY!$L$16:$L$73),2)</f>
        <v>1</v>
      </c>
      <c r="W41">
        <f>ROUND(SUMIF(TECHNOLOGY!$D$16:$D$73,InputActivityRatio!$A41,TECHNOLOGY!$L$16:$L$73),2)</f>
        <v>1</v>
      </c>
      <c r="X41">
        <f>ROUND(SUMIF(TECHNOLOGY!$D$16:$D$73,InputActivityRatio!$A41,TECHNOLOGY!$L$16:$L$73),2)</f>
        <v>1</v>
      </c>
      <c r="Y41">
        <f>ROUND(SUMIF(TECHNOLOGY!$D$16:$D$73,InputActivityRatio!$A41,TECHNOLOGY!$L$16:$L$73),2)</f>
        <v>1</v>
      </c>
      <c r="Z41">
        <f>ROUND(SUMIF(TECHNOLOGY!$D$16:$D$73,InputActivityRatio!$A41,TECHNOLOGY!$L$16:$L$73),2)</f>
        <v>1</v>
      </c>
      <c r="AA41">
        <f>ROUND(SUMIF(TECHNOLOGY!$D$16:$D$73,InputActivityRatio!$A41,TECHNOLOGY!$L$16:$L$73),2)</f>
        <v>1</v>
      </c>
      <c r="AB41">
        <f>ROUND(SUMIF(TECHNOLOGY!$D$16:$D$73,InputActivityRatio!$A41,TECHNOLOGY!$L$16:$L$73),2)</f>
        <v>1</v>
      </c>
      <c r="AC41">
        <f>ROUND(SUMIF(TECHNOLOGY!$D$16:$D$73,InputActivityRatio!$A41,TECHNOLOGY!$L$16:$L$73),2)</f>
        <v>1</v>
      </c>
      <c r="AD41">
        <f>ROUND(SUMIF(TECHNOLOGY!$D$16:$D$73,InputActivityRatio!$A41,TECHNOLOGY!$L$16:$L$73),2)</f>
        <v>1</v>
      </c>
      <c r="AE41">
        <f>ROUND(SUMIF(TECHNOLOGY!$D$16:$D$73,InputActivityRatio!$A41,TECHNOLOGY!$L$16:$L$73),2)</f>
        <v>1</v>
      </c>
      <c r="AF41">
        <f>ROUND(SUMIF(TECHNOLOGY!$D$16:$D$73,InputActivityRatio!$A41,TECHNOLOGY!$L$16:$L$73),2)</f>
        <v>1</v>
      </c>
      <c r="AG41">
        <f>ROUND(SUMIF(TECHNOLOGY!$D$16:$D$73,InputActivityRatio!$A41,TECHNOLOGY!$L$16:$L$73),2)</f>
        <v>1</v>
      </c>
      <c r="AH41">
        <f>ROUND(SUMIF(TECHNOLOGY!$D$16:$D$73,InputActivityRatio!$A41,TECHNOLOGY!$L$16:$L$73),2)</f>
        <v>1</v>
      </c>
      <c r="AI41">
        <f>ROUND(SUMIF(TECHNOLOGY!$D$16:$D$73,InputActivityRatio!$A41,TECHNOLOGY!$L$16:$L$73),2)</f>
        <v>1</v>
      </c>
      <c r="AJ41">
        <f>ROUND(SUMIF(TECHNOLOGY!$D$16:$D$73,InputActivityRatio!$A41,TECHNOLOGY!$L$16:$L$73),2)</f>
        <v>1</v>
      </c>
    </row>
    <row r="42" spans="1:36">
      <c r="A42" t="str">
        <f>TECHNOLOGY!D52</f>
        <v>D2HSF0852</v>
      </c>
      <c r="B42" t="str">
        <f>TECHNOLOGY!E52</f>
        <v>D2HY00</v>
      </c>
      <c r="C42">
        <v>1</v>
      </c>
      <c r="D42" t="str">
        <f t="shared" si="8"/>
        <v xml:space="preserve">[DRC,*,D2HY00,1,*]     :    </v>
      </c>
      <c r="E42" t="str">
        <f t="shared" si="9"/>
        <v>D2HSF0852</v>
      </c>
      <c r="F42">
        <f>ROUND(SUMIF(TECHNOLOGY!$D$16:$D$73,InputActivityRatio!$A42,TECHNOLOGY!$L$16:$L$73),2)</f>
        <v>1</v>
      </c>
      <c r="G42">
        <f>ROUND(SUMIF(TECHNOLOGY!$D$16:$D$73,InputActivityRatio!$A42,TECHNOLOGY!$L$16:$L$73),2)</f>
        <v>1</v>
      </c>
      <c r="H42">
        <f>ROUND(SUMIF(TECHNOLOGY!$D$16:$D$73,InputActivityRatio!$A42,TECHNOLOGY!$L$16:$L$73),2)</f>
        <v>1</v>
      </c>
      <c r="I42">
        <f>ROUND(SUMIF(TECHNOLOGY!$D$16:$D$73,InputActivityRatio!$A42,TECHNOLOGY!$L$16:$L$73),2)</f>
        <v>1</v>
      </c>
      <c r="J42">
        <f>ROUND(SUMIF(TECHNOLOGY!$D$16:$D$73,InputActivityRatio!$A42,TECHNOLOGY!$L$16:$L$73),2)</f>
        <v>1</v>
      </c>
      <c r="K42">
        <f>ROUND(SUMIF(TECHNOLOGY!$D$16:$D$73,InputActivityRatio!$A42,TECHNOLOGY!$L$16:$L$73),2)</f>
        <v>1</v>
      </c>
      <c r="L42">
        <f>ROUND(SUMIF(TECHNOLOGY!$D$16:$D$73,InputActivityRatio!$A42,TECHNOLOGY!$L$16:$L$73),2)</f>
        <v>1</v>
      </c>
      <c r="M42">
        <f>ROUND(SUMIF(TECHNOLOGY!$D$16:$D$73,InputActivityRatio!$A42,TECHNOLOGY!$L$16:$L$73),2)</f>
        <v>1</v>
      </c>
      <c r="N42">
        <f>ROUND(SUMIF(TECHNOLOGY!$D$16:$D$73,InputActivityRatio!$A42,TECHNOLOGY!$L$16:$L$73),2)</f>
        <v>1</v>
      </c>
      <c r="O42">
        <f>ROUND(SUMIF(TECHNOLOGY!$D$16:$D$73,InputActivityRatio!$A42,TECHNOLOGY!$L$16:$L$73),2)</f>
        <v>1</v>
      </c>
      <c r="P42">
        <f>ROUND(SUMIF(TECHNOLOGY!$D$16:$D$73,InputActivityRatio!$A42,TECHNOLOGY!$L$16:$L$73),2)</f>
        <v>1</v>
      </c>
      <c r="Q42">
        <f>ROUND(SUMIF(TECHNOLOGY!$D$16:$D$73,InputActivityRatio!$A42,TECHNOLOGY!$L$16:$L$73),2)</f>
        <v>1</v>
      </c>
      <c r="R42">
        <f>ROUND(SUMIF(TECHNOLOGY!$D$16:$D$73,InputActivityRatio!$A42,TECHNOLOGY!$L$16:$L$73),2)</f>
        <v>1</v>
      </c>
      <c r="S42">
        <f>ROUND(SUMIF(TECHNOLOGY!$D$16:$D$73,InputActivityRatio!$A42,TECHNOLOGY!$L$16:$L$73),2)</f>
        <v>1</v>
      </c>
      <c r="T42">
        <f>ROUND(SUMIF(TECHNOLOGY!$D$16:$D$73,InputActivityRatio!$A42,TECHNOLOGY!$L$16:$L$73),2)</f>
        <v>1</v>
      </c>
      <c r="U42">
        <f>ROUND(SUMIF(TECHNOLOGY!$D$16:$D$73,InputActivityRatio!$A42,TECHNOLOGY!$L$16:$L$73),2)</f>
        <v>1</v>
      </c>
      <c r="V42">
        <f>ROUND(SUMIF(TECHNOLOGY!$D$16:$D$73,InputActivityRatio!$A42,TECHNOLOGY!$L$16:$L$73),2)</f>
        <v>1</v>
      </c>
      <c r="W42">
        <f>ROUND(SUMIF(TECHNOLOGY!$D$16:$D$73,InputActivityRatio!$A42,TECHNOLOGY!$L$16:$L$73),2)</f>
        <v>1</v>
      </c>
      <c r="X42">
        <f>ROUND(SUMIF(TECHNOLOGY!$D$16:$D$73,InputActivityRatio!$A42,TECHNOLOGY!$L$16:$L$73),2)</f>
        <v>1</v>
      </c>
      <c r="Y42">
        <f>ROUND(SUMIF(TECHNOLOGY!$D$16:$D$73,InputActivityRatio!$A42,TECHNOLOGY!$L$16:$L$73),2)</f>
        <v>1</v>
      </c>
      <c r="Z42">
        <f>ROUND(SUMIF(TECHNOLOGY!$D$16:$D$73,InputActivityRatio!$A42,TECHNOLOGY!$L$16:$L$73),2)</f>
        <v>1</v>
      </c>
      <c r="AA42">
        <f>ROUND(SUMIF(TECHNOLOGY!$D$16:$D$73,InputActivityRatio!$A42,TECHNOLOGY!$L$16:$L$73),2)</f>
        <v>1</v>
      </c>
      <c r="AB42">
        <f>ROUND(SUMIF(TECHNOLOGY!$D$16:$D$73,InputActivityRatio!$A42,TECHNOLOGY!$L$16:$L$73),2)</f>
        <v>1</v>
      </c>
      <c r="AC42">
        <f>ROUND(SUMIF(TECHNOLOGY!$D$16:$D$73,InputActivityRatio!$A42,TECHNOLOGY!$L$16:$L$73),2)</f>
        <v>1</v>
      </c>
      <c r="AD42">
        <f>ROUND(SUMIF(TECHNOLOGY!$D$16:$D$73,InputActivityRatio!$A42,TECHNOLOGY!$L$16:$L$73),2)</f>
        <v>1</v>
      </c>
      <c r="AE42">
        <f>ROUND(SUMIF(TECHNOLOGY!$D$16:$D$73,InputActivityRatio!$A42,TECHNOLOGY!$L$16:$L$73),2)</f>
        <v>1</v>
      </c>
      <c r="AF42">
        <f>ROUND(SUMIF(TECHNOLOGY!$D$16:$D$73,InputActivityRatio!$A42,TECHNOLOGY!$L$16:$L$73),2)</f>
        <v>1</v>
      </c>
      <c r="AG42">
        <f>ROUND(SUMIF(TECHNOLOGY!$D$16:$D$73,InputActivityRatio!$A42,TECHNOLOGY!$L$16:$L$73),2)</f>
        <v>1</v>
      </c>
      <c r="AH42">
        <f>ROUND(SUMIF(TECHNOLOGY!$D$16:$D$73,InputActivityRatio!$A42,TECHNOLOGY!$L$16:$L$73),2)</f>
        <v>1</v>
      </c>
      <c r="AI42">
        <f>ROUND(SUMIF(TECHNOLOGY!$D$16:$D$73,InputActivityRatio!$A42,TECHNOLOGY!$L$16:$L$73),2)</f>
        <v>1</v>
      </c>
      <c r="AJ42">
        <f>ROUND(SUMIF(TECHNOLOGY!$D$16:$D$73,InputActivityRatio!$A42,TECHNOLOGY!$L$16:$L$73),2)</f>
        <v>1</v>
      </c>
    </row>
    <row r="43" spans="1:36">
      <c r="A43" t="str">
        <f>TECHNOLOGY!D53</f>
        <v>D2HSF0910</v>
      </c>
      <c r="B43" t="str">
        <f>TECHNOLOGY!E53</f>
        <v>D2HY00</v>
      </c>
      <c r="C43">
        <v>1</v>
      </c>
      <c r="D43" t="str">
        <f t="shared" si="8"/>
        <v xml:space="preserve">[DRC,*,D2HY00,1,*]     :    </v>
      </c>
      <c r="E43" t="str">
        <f t="shared" si="9"/>
        <v>D2HSF0910</v>
      </c>
      <c r="F43">
        <f>ROUND(SUMIF(TECHNOLOGY!$D$16:$D$73,InputActivityRatio!$A43,TECHNOLOGY!$L$16:$L$73),2)</f>
        <v>1</v>
      </c>
      <c r="G43">
        <f>ROUND(SUMIF(TECHNOLOGY!$D$16:$D$73,InputActivityRatio!$A43,TECHNOLOGY!$L$16:$L$73),2)</f>
        <v>1</v>
      </c>
      <c r="H43">
        <f>ROUND(SUMIF(TECHNOLOGY!$D$16:$D$73,InputActivityRatio!$A43,TECHNOLOGY!$L$16:$L$73),2)</f>
        <v>1</v>
      </c>
      <c r="I43">
        <f>ROUND(SUMIF(TECHNOLOGY!$D$16:$D$73,InputActivityRatio!$A43,TECHNOLOGY!$L$16:$L$73),2)</f>
        <v>1</v>
      </c>
      <c r="J43">
        <f>ROUND(SUMIF(TECHNOLOGY!$D$16:$D$73,InputActivityRatio!$A43,TECHNOLOGY!$L$16:$L$73),2)</f>
        <v>1</v>
      </c>
      <c r="K43">
        <f>ROUND(SUMIF(TECHNOLOGY!$D$16:$D$73,InputActivityRatio!$A43,TECHNOLOGY!$L$16:$L$73),2)</f>
        <v>1</v>
      </c>
      <c r="L43">
        <f>ROUND(SUMIF(TECHNOLOGY!$D$16:$D$73,InputActivityRatio!$A43,TECHNOLOGY!$L$16:$L$73),2)</f>
        <v>1</v>
      </c>
      <c r="M43">
        <f>ROUND(SUMIF(TECHNOLOGY!$D$16:$D$73,InputActivityRatio!$A43,TECHNOLOGY!$L$16:$L$73),2)</f>
        <v>1</v>
      </c>
      <c r="N43">
        <f>ROUND(SUMIF(TECHNOLOGY!$D$16:$D$73,InputActivityRatio!$A43,TECHNOLOGY!$L$16:$L$73),2)</f>
        <v>1</v>
      </c>
      <c r="O43">
        <f>ROUND(SUMIF(TECHNOLOGY!$D$16:$D$73,InputActivityRatio!$A43,TECHNOLOGY!$L$16:$L$73),2)</f>
        <v>1</v>
      </c>
      <c r="P43">
        <f>ROUND(SUMIF(TECHNOLOGY!$D$16:$D$73,InputActivityRatio!$A43,TECHNOLOGY!$L$16:$L$73),2)</f>
        <v>1</v>
      </c>
      <c r="Q43">
        <f>ROUND(SUMIF(TECHNOLOGY!$D$16:$D$73,InputActivityRatio!$A43,TECHNOLOGY!$L$16:$L$73),2)</f>
        <v>1</v>
      </c>
      <c r="R43">
        <f>ROUND(SUMIF(TECHNOLOGY!$D$16:$D$73,InputActivityRatio!$A43,TECHNOLOGY!$L$16:$L$73),2)</f>
        <v>1</v>
      </c>
      <c r="S43">
        <f>ROUND(SUMIF(TECHNOLOGY!$D$16:$D$73,InputActivityRatio!$A43,TECHNOLOGY!$L$16:$L$73),2)</f>
        <v>1</v>
      </c>
      <c r="T43">
        <f>ROUND(SUMIF(TECHNOLOGY!$D$16:$D$73,InputActivityRatio!$A43,TECHNOLOGY!$L$16:$L$73),2)</f>
        <v>1</v>
      </c>
      <c r="U43">
        <f>ROUND(SUMIF(TECHNOLOGY!$D$16:$D$73,InputActivityRatio!$A43,TECHNOLOGY!$L$16:$L$73),2)</f>
        <v>1</v>
      </c>
      <c r="V43">
        <f>ROUND(SUMIF(TECHNOLOGY!$D$16:$D$73,InputActivityRatio!$A43,TECHNOLOGY!$L$16:$L$73),2)</f>
        <v>1</v>
      </c>
      <c r="W43">
        <f>ROUND(SUMIF(TECHNOLOGY!$D$16:$D$73,InputActivityRatio!$A43,TECHNOLOGY!$L$16:$L$73),2)</f>
        <v>1</v>
      </c>
      <c r="X43">
        <f>ROUND(SUMIF(TECHNOLOGY!$D$16:$D$73,InputActivityRatio!$A43,TECHNOLOGY!$L$16:$L$73),2)</f>
        <v>1</v>
      </c>
      <c r="Y43">
        <f>ROUND(SUMIF(TECHNOLOGY!$D$16:$D$73,InputActivityRatio!$A43,TECHNOLOGY!$L$16:$L$73),2)</f>
        <v>1</v>
      </c>
      <c r="Z43">
        <f>ROUND(SUMIF(TECHNOLOGY!$D$16:$D$73,InputActivityRatio!$A43,TECHNOLOGY!$L$16:$L$73),2)</f>
        <v>1</v>
      </c>
      <c r="AA43">
        <f>ROUND(SUMIF(TECHNOLOGY!$D$16:$D$73,InputActivityRatio!$A43,TECHNOLOGY!$L$16:$L$73),2)</f>
        <v>1</v>
      </c>
      <c r="AB43">
        <f>ROUND(SUMIF(TECHNOLOGY!$D$16:$D$73,InputActivityRatio!$A43,TECHNOLOGY!$L$16:$L$73),2)</f>
        <v>1</v>
      </c>
      <c r="AC43">
        <f>ROUND(SUMIF(TECHNOLOGY!$D$16:$D$73,InputActivityRatio!$A43,TECHNOLOGY!$L$16:$L$73),2)</f>
        <v>1</v>
      </c>
      <c r="AD43">
        <f>ROUND(SUMIF(TECHNOLOGY!$D$16:$D$73,InputActivityRatio!$A43,TECHNOLOGY!$L$16:$L$73),2)</f>
        <v>1</v>
      </c>
      <c r="AE43">
        <f>ROUND(SUMIF(TECHNOLOGY!$D$16:$D$73,InputActivityRatio!$A43,TECHNOLOGY!$L$16:$L$73),2)</f>
        <v>1</v>
      </c>
      <c r="AF43">
        <f>ROUND(SUMIF(TECHNOLOGY!$D$16:$D$73,InputActivityRatio!$A43,TECHNOLOGY!$L$16:$L$73),2)</f>
        <v>1</v>
      </c>
      <c r="AG43">
        <f>ROUND(SUMIF(TECHNOLOGY!$D$16:$D$73,InputActivityRatio!$A43,TECHNOLOGY!$L$16:$L$73),2)</f>
        <v>1</v>
      </c>
      <c r="AH43">
        <f>ROUND(SUMIF(TECHNOLOGY!$D$16:$D$73,InputActivityRatio!$A43,TECHNOLOGY!$L$16:$L$73),2)</f>
        <v>1</v>
      </c>
      <c r="AI43">
        <f>ROUND(SUMIF(TECHNOLOGY!$D$16:$D$73,InputActivityRatio!$A43,TECHNOLOGY!$L$16:$L$73),2)</f>
        <v>1</v>
      </c>
      <c r="AJ43">
        <f>ROUND(SUMIF(TECHNOLOGY!$D$16:$D$73,InputActivityRatio!$A43,TECHNOLOGY!$L$16:$L$73),2)</f>
        <v>1</v>
      </c>
    </row>
    <row r="44" spans="1:36">
      <c r="A44" t="str">
        <f>TECHNOLOGY!D54</f>
        <v>D2HSF0969</v>
      </c>
      <c r="B44" t="str">
        <f>TECHNOLOGY!E54</f>
        <v>D2HY00</v>
      </c>
      <c r="C44">
        <v>1</v>
      </c>
      <c r="D44" t="str">
        <f t="shared" si="8"/>
        <v xml:space="preserve">[DRC,*,D2HY00,1,*]     :    </v>
      </c>
      <c r="E44" t="str">
        <f t="shared" si="9"/>
        <v>D2HSF0969</v>
      </c>
      <c r="F44">
        <f>ROUND(SUMIF(TECHNOLOGY!$D$16:$D$73,InputActivityRatio!$A44,TECHNOLOGY!$L$16:$L$73),2)</f>
        <v>1</v>
      </c>
      <c r="G44">
        <f>ROUND(SUMIF(TECHNOLOGY!$D$16:$D$73,InputActivityRatio!$A44,TECHNOLOGY!$L$16:$L$73),2)</f>
        <v>1</v>
      </c>
      <c r="H44">
        <f>ROUND(SUMIF(TECHNOLOGY!$D$16:$D$73,InputActivityRatio!$A44,TECHNOLOGY!$L$16:$L$73),2)</f>
        <v>1</v>
      </c>
      <c r="I44">
        <f>ROUND(SUMIF(TECHNOLOGY!$D$16:$D$73,InputActivityRatio!$A44,TECHNOLOGY!$L$16:$L$73),2)</f>
        <v>1</v>
      </c>
      <c r="J44">
        <f>ROUND(SUMIF(TECHNOLOGY!$D$16:$D$73,InputActivityRatio!$A44,TECHNOLOGY!$L$16:$L$73),2)</f>
        <v>1</v>
      </c>
      <c r="K44">
        <f>ROUND(SUMIF(TECHNOLOGY!$D$16:$D$73,InputActivityRatio!$A44,TECHNOLOGY!$L$16:$L$73),2)</f>
        <v>1</v>
      </c>
      <c r="L44">
        <f>ROUND(SUMIF(TECHNOLOGY!$D$16:$D$73,InputActivityRatio!$A44,TECHNOLOGY!$L$16:$L$73),2)</f>
        <v>1</v>
      </c>
      <c r="M44">
        <f>ROUND(SUMIF(TECHNOLOGY!$D$16:$D$73,InputActivityRatio!$A44,TECHNOLOGY!$L$16:$L$73),2)</f>
        <v>1</v>
      </c>
      <c r="N44">
        <f>ROUND(SUMIF(TECHNOLOGY!$D$16:$D$73,InputActivityRatio!$A44,TECHNOLOGY!$L$16:$L$73),2)</f>
        <v>1</v>
      </c>
      <c r="O44">
        <f>ROUND(SUMIF(TECHNOLOGY!$D$16:$D$73,InputActivityRatio!$A44,TECHNOLOGY!$L$16:$L$73),2)</f>
        <v>1</v>
      </c>
      <c r="P44">
        <f>ROUND(SUMIF(TECHNOLOGY!$D$16:$D$73,InputActivityRatio!$A44,TECHNOLOGY!$L$16:$L$73),2)</f>
        <v>1</v>
      </c>
      <c r="Q44">
        <f>ROUND(SUMIF(TECHNOLOGY!$D$16:$D$73,InputActivityRatio!$A44,TECHNOLOGY!$L$16:$L$73),2)</f>
        <v>1</v>
      </c>
      <c r="R44">
        <f>ROUND(SUMIF(TECHNOLOGY!$D$16:$D$73,InputActivityRatio!$A44,TECHNOLOGY!$L$16:$L$73),2)</f>
        <v>1</v>
      </c>
      <c r="S44">
        <f>ROUND(SUMIF(TECHNOLOGY!$D$16:$D$73,InputActivityRatio!$A44,TECHNOLOGY!$L$16:$L$73),2)</f>
        <v>1</v>
      </c>
      <c r="T44">
        <f>ROUND(SUMIF(TECHNOLOGY!$D$16:$D$73,InputActivityRatio!$A44,TECHNOLOGY!$L$16:$L$73),2)</f>
        <v>1</v>
      </c>
      <c r="U44">
        <f>ROUND(SUMIF(TECHNOLOGY!$D$16:$D$73,InputActivityRatio!$A44,TECHNOLOGY!$L$16:$L$73),2)</f>
        <v>1</v>
      </c>
      <c r="V44">
        <f>ROUND(SUMIF(TECHNOLOGY!$D$16:$D$73,InputActivityRatio!$A44,TECHNOLOGY!$L$16:$L$73),2)</f>
        <v>1</v>
      </c>
      <c r="W44">
        <f>ROUND(SUMIF(TECHNOLOGY!$D$16:$D$73,InputActivityRatio!$A44,TECHNOLOGY!$L$16:$L$73),2)</f>
        <v>1</v>
      </c>
      <c r="X44">
        <f>ROUND(SUMIF(TECHNOLOGY!$D$16:$D$73,InputActivityRatio!$A44,TECHNOLOGY!$L$16:$L$73),2)</f>
        <v>1</v>
      </c>
      <c r="Y44">
        <f>ROUND(SUMIF(TECHNOLOGY!$D$16:$D$73,InputActivityRatio!$A44,TECHNOLOGY!$L$16:$L$73),2)</f>
        <v>1</v>
      </c>
      <c r="Z44">
        <f>ROUND(SUMIF(TECHNOLOGY!$D$16:$D$73,InputActivityRatio!$A44,TECHNOLOGY!$L$16:$L$73),2)</f>
        <v>1</v>
      </c>
      <c r="AA44">
        <f>ROUND(SUMIF(TECHNOLOGY!$D$16:$D$73,InputActivityRatio!$A44,TECHNOLOGY!$L$16:$L$73),2)</f>
        <v>1</v>
      </c>
      <c r="AB44">
        <f>ROUND(SUMIF(TECHNOLOGY!$D$16:$D$73,InputActivityRatio!$A44,TECHNOLOGY!$L$16:$L$73),2)</f>
        <v>1</v>
      </c>
      <c r="AC44">
        <f>ROUND(SUMIF(TECHNOLOGY!$D$16:$D$73,InputActivityRatio!$A44,TECHNOLOGY!$L$16:$L$73),2)</f>
        <v>1</v>
      </c>
      <c r="AD44">
        <f>ROUND(SUMIF(TECHNOLOGY!$D$16:$D$73,InputActivityRatio!$A44,TECHNOLOGY!$L$16:$L$73),2)</f>
        <v>1</v>
      </c>
      <c r="AE44">
        <f>ROUND(SUMIF(TECHNOLOGY!$D$16:$D$73,InputActivityRatio!$A44,TECHNOLOGY!$L$16:$L$73),2)</f>
        <v>1</v>
      </c>
      <c r="AF44">
        <f>ROUND(SUMIF(TECHNOLOGY!$D$16:$D$73,InputActivityRatio!$A44,TECHNOLOGY!$L$16:$L$73),2)</f>
        <v>1</v>
      </c>
      <c r="AG44">
        <f>ROUND(SUMIF(TECHNOLOGY!$D$16:$D$73,InputActivityRatio!$A44,TECHNOLOGY!$L$16:$L$73),2)</f>
        <v>1</v>
      </c>
      <c r="AH44">
        <f>ROUND(SUMIF(TECHNOLOGY!$D$16:$D$73,InputActivityRatio!$A44,TECHNOLOGY!$L$16:$L$73),2)</f>
        <v>1</v>
      </c>
      <c r="AI44">
        <f>ROUND(SUMIF(TECHNOLOGY!$D$16:$D$73,InputActivityRatio!$A44,TECHNOLOGY!$L$16:$L$73),2)</f>
        <v>1</v>
      </c>
      <c r="AJ44">
        <f>ROUND(SUMIF(TECHNOLOGY!$D$16:$D$73,InputActivityRatio!$A44,TECHNOLOGY!$L$16:$L$73),2)</f>
        <v>1</v>
      </c>
    </row>
    <row r="45" spans="1:36">
      <c r="A45" t="str">
        <f>TECHNOLOGY!D55</f>
        <v>D2HLT0075</v>
      </c>
      <c r="B45" t="str">
        <f>TECHNOLOGY!E55</f>
        <v>D2HY00</v>
      </c>
      <c r="C45">
        <v>1</v>
      </c>
      <c r="D45" t="str">
        <f t="shared" si="8"/>
        <v xml:space="preserve">[DRC,*,D2HY00,1,*]     :    </v>
      </c>
      <c r="E45" t="str">
        <f t="shared" si="9"/>
        <v>D2HLT0075</v>
      </c>
      <c r="F45">
        <f>ROUND(SUMIF(TECHNOLOGY!$D$16:$D$73,InputActivityRatio!$A45,TECHNOLOGY!$L$16:$L$73),2)</f>
        <v>1</v>
      </c>
      <c r="G45">
        <f>ROUND(SUMIF(TECHNOLOGY!$D$16:$D$73,InputActivityRatio!$A45,TECHNOLOGY!$L$16:$L$73),2)</f>
        <v>1</v>
      </c>
      <c r="H45">
        <f>ROUND(SUMIF(TECHNOLOGY!$D$16:$D$73,InputActivityRatio!$A45,TECHNOLOGY!$L$16:$L$73),2)</f>
        <v>1</v>
      </c>
      <c r="I45">
        <f>ROUND(SUMIF(TECHNOLOGY!$D$16:$D$73,InputActivityRatio!$A45,TECHNOLOGY!$L$16:$L$73),2)</f>
        <v>1</v>
      </c>
      <c r="J45">
        <f>ROUND(SUMIF(TECHNOLOGY!$D$16:$D$73,InputActivityRatio!$A45,TECHNOLOGY!$L$16:$L$73),2)</f>
        <v>1</v>
      </c>
      <c r="K45">
        <f>ROUND(SUMIF(TECHNOLOGY!$D$16:$D$73,InputActivityRatio!$A45,TECHNOLOGY!$L$16:$L$73),2)</f>
        <v>1</v>
      </c>
      <c r="L45">
        <f>ROUND(SUMIF(TECHNOLOGY!$D$16:$D$73,InputActivityRatio!$A45,TECHNOLOGY!$L$16:$L$73),2)</f>
        <v>1</v>
      </c>
      <c r="M45">
        <f>ROUND(SUMIF(TECHNOLOGY!$D$16:$D$73,InputActivityRatio!$A45,TECHNOLOGY!$L$16:$L$73),2)</f>
        <v>1</v>
      </c>
      <c r="N45">
        <f>ROUND(SUMIF(TECHNOLOGY!$D$16:$D$73,InputActivityRatio!$A45,TECHNOLOGY!$L$16:$L$73),2)</f>
        <v>1</v>
      </c>
      <c r="O45">
        <f>ROUND(SUMIF(TECHNOLOGY!$D$16:$D$73,InputActivityRatio!$A45,TECHNOLOGY!$L$16:$L$73),2)</f>
        <v>1</v>
      </c>
      <c r="P45">
        <f>ROUND(SUMIF(TECHNOLOGY!$D$16:$D$73,InputActivityRatio!$A45,TECHNOLOGY!$L$16:$L$73),2)</f>
        <v>1</v>
      </c>
      <c r="Q45">
        <f>ROUND(SUMIF(TECHNOLOGY!$D$16:$D$73,InputActivityRatio!$A45,TECHNOLOGY!$L$16:$L$73),2)</f>
        <v>1</v>
      </c>
      <c r="R45">
        <f>ROUND(SUMIF(TECHNOLOGY!$D$16:$D$73,InputActivityRatio!$A45,TECHNOLOGY!$L$16:$L$73),2)</f>
        <v>1</v>
      </c>
      <c r="S45">
        <f>ROUND(SUMIF(TECHNOLOGY!$D$16:$D$73,InputActivityRatio!$A45,TECHNOLOGY!$L$16:$L$73),2)</f>
        <v>1</v>
      </c>
      <c r="T45">
        <f>ROUND(SUMIF(TECHNOLOGY!$D$16:$D$73,InputActivityRatio!$A45,TECHNOLOGY!$L$16:$L$73),2)</f>
        <v>1</v>
      </c>
      <c r="U45">
        <f>ROUND(SUMIF(TECHNOLOGY!$D$16:$D$73,InputActivityRatio!$A45,TECHNOLOGY!$L$16:$L$73),2)</f>
        <v>1</v>
      </c>
      <c r="V45">
        <f>ROUND(SUMIF(TECHNOLOGY!$D$16:$D$73,InputActivityRatio!$A45,TECHNOLOGY!$L$16:$L$73),2)</f>
        <v>1</v>
      </c>
      <c r="W45">
        <f>ROUND(SUMIF(TECHNOLOGY!$D$16:$D$73,InputActivityRatio!$A45,TECHNOLOGY!$L$16:$L$73),2)</f>
        <v>1</v>
      </c>
      <c r="X45">
        <f>ROUND(SUMIF(TECHNOLOGY!$D$16:$D$73,InputActivityRatio!$A45,TECHNOLOGY!$L$16:$L$73),2)</f>
        <v>1</v>
      </c>
      <c r="Y45">
        <f>ROUND(SUMIF(TECHNOLOGY!$D$16:$D$73,InputActivityRatio!$A45,TECHNOLOGY!$L$16:$L$73),2)</f>
        <v>1</v>
      </c>
      <c r="Z45">
        <f>ROUND(SUMIF(TECHNOLOGY!$D$16:$D$73,InputActivityRatio!$A45,TECHNOLOGY!$L$16:$L$73),2)</f>
        <v>1</v>
      </c>
      <c r="AA45">
        <f>ROUND(SUMIF(TECHNOLOGY!$D$16:$D$73,InputActivityRatio!$A45,TECHNOLOGY!$L$16:$L$73),2)</f>
        <v>1</v>
      </c>
      <c r="AB45">
        <f>ROUND(SUMIF(TECHNOLOGY!$D$16:$D$73,InputActivityRatio!$A45,TECHNOLOGY!$L$16:$L$73),2)</f>
        <v>1</v>
      </c>
      <c r="AC45">
        <f>ROUND(SUMIF(TECHNOLOGY!$D$16:$D$73,InputActivityRatio!$A45,TECHNOLOGY!$L$16:$L$73),2)</f>
        <v>1</v>
      </c>
      <c r="AD45">
        <f>ROUND(SUMIF(TECHNOLOGY!$D$16:$D$73,InputActivityRatio!$A45,TECHNOLOGY!$L$16:$L$73),2)</f>
        <v>1</v>
      </c>
      <c r="AE45">
        <f>ROUND(SUMIF(TECHNOLOGY!$D$16:$D$73,InputActivityRatio!$A45,TECHNOLOGY!$L$16:$L$73),2)</f>
        <v>1</v>
      </c>
      <c r="AF45">
        <f>ROUND(SUMIF(TECHNOLOGY!$D$16:$D$73,InputActivityRatio!$A45,TECHNOLOGY!$L$16:$L$73),2)</f>
        <v>1</v>
      </c>
      <c r="AG45">
        <f>ROUND(SUMIF(TECHNOLOGY!$D$16:$D$73,InputActivityRatio!$A45,TECHNOLOGY!$L$16:$L$73),2)</f>
        <v>1</v>
      </c>
      <c r="AH45">
        <f>ROUND(SUMIF(TECHNOLOGY!$D$16:$D$73,InputActivityRatio!$A45,TECHNOLOGY!$L$16:$L$73),2)</f>
        <v>1</v>
      </c>
      <c r="AI45">
        <f>ROUND(SUMIF(TECHNOLOGY!$D$16:$D$73,InputActivityRatio!$A45,TECHNOLOGY!$L$16:$L$73),2)</f>
        <v>1</v>
      </c>
      <c r="AJ45">
        <f>ROUND(SUMIF(TECHNOLOGY!$D$16:$D$73,InputActivityRatio!$A45,TECHNOLOGY!$L$16:$L$73),2)</f>
        <v>1</v>
      </c>
    </row>
    <row r="46" spans="1:36">
      <c r="A46" t="str">
        <f>TECHNOLOGY!D56</f>
        <v>D2HLT0084</v>
      </c>
      <c r="B46" t="str">
        <f>TECHNOLOGY!E56</f>
        <v>D2HY00</v>
      </c>
      <c r="C46">
        <v>1</v>
      </c>
      <c r="D46" t="str">
        <f t="shared" si="8"/>
        <v xml:space="preserve">[DRC,*,D2HY00,1,*]     :    </v>
      </c>
      <c r="E46" t="str">
        <f t="shared" si="9"/>
        <v>D2HLT0084</v>
      </c>
      <c r="F46">
        <f>ROUND(SUMIF(TECHNOLOGY!$D$16:$D$73,InputActivityRatio!$A46,TECHNOLOGY!$L$16:$L$73),2)</f>
        <v>1</v>
      </c>
      <c r="G46">
        <f>ROUND(SUMIF(TECHNOLOGY!$D$16:$D$73,InputActivityRatio!$A46,TECHNOLOGY!$L$16:$L$73),2)</f>
        <v>1</v>
      </c>
      <c r="H46">
        <f>ROUND(SUMIF(TECHNOLOGY!$D$16:$D$73,InputActivityRatio!$A46,TECHNOLOGY!$L$16:$L$73),2)</f>
        <v>1</v>
      </c>
      <c r="I46">
        <f>ROUND(SUMIF(TECHNOLOGY!$D$16:$D$73,InputActivityRatio!$A46,TECHNOLOGY!$L$16:$L$73),2)</f>
        <v>1</v>
      </c>
      <c r="J46">
        <f>ROUND(SUMIF(TECHNOLOGY!$D$16:$D$73,InputActivityRatio!$A46,TECHNOLOGY!$L$16:$L$73),2)</f>
        <v>1</v>
      </c>
      <c r="K46">
        <f>ROUND(SUMIF(TECHNOLOGY!$D$16:$D$73,InputActivityRatio!$A46,TECHNOLOGY!$L$16:$L$73),2)</f>
        <v>1</v>
      </c>
      <c r="L46">
        <f>ROUND(SUMIF(TECHNOLOGY!$D$16:$D$73,InputActivityRatio!$A46,TECHNOLOGY!$L$16:$L$73),2)</f>
        <v>1</v>
      </c>
      <c r="M46">
        <f>ROUND(SUMIF(TECHNOLOGY!$D$16:$D$73,InputActivityRatio!$A46,TECHNOLOGY!$L$16:$L$73),2)</f>
        <v>1</v>
      </c>
      <c r="N46">
        <f>ROUND(SUMIF(TECHNOLOGY!$D$16:$D$73,InputActivityRatio!$A46,TECHNOLOGY!$L$16:$L$73),2)</f>
        <v>1</v>
      </c>
      <c r="O46">
        <f>ROUND(SUMIF(TECHNOLOGY!$D$16:$D$73,InputActivityRatio!$A46,TECHNOLOGY!$L$16:$L$73),2)</f>
        <v>1</v>
      </c>
      <c r="P46">
        <f>ROUND(SUMIF(TECHNOLOGY!$D$16:$D$73,InputActivityRatio!$A46,TECHNOLOGY!$L$16:$L$73),2)</f>
        <v>1</v>
      </c>
      <c r="Q46">
        <f>ROUND(SUMIF(TECHNOLOGY!$D$16:$D$73,InputActivityRatio!$A46,TECHNOLOGY!$L$16:$L$73),2)</f>
        <v>1</v>
      </c>
      <c r="R46">
        <f>ROUND(SUMIF(TECHNOLOGY!$D$16:$D$73,InputActivityRatio!$A46,TECHNOLOGY!$L$16:$L$73),2)</f>
        <v>1</v>
      </c>
      <c r="S46">
        <f>ROUND(SUMIF(TECHNOLOGY!$D$16:$D$73,InputActivityRatio!$A46,TECHNOLOGY!$L$16:$L$73),2)</f>
        <v>1</v>
      </c>
      <c r="T46">
        <f>ROUND(SUMIF(TECHNOLOGY!$D$16:$D$73,InputActivityRatio!$A46,TECHNOLOGY!$L$16:$L$73),2)</f>
        <v>1</v>
      </c>
      <c r="U46">
        <f>ROUND(SUMIF(TECHNOLOGY!$D$16:$D$73,InputActivityRatio!$A46,TECHNOLOGY!$L$16:$L$73),2)</f>
        <v>1</v>
      </c>
      <c r="V46">
        <f>ROUND(SUMIF(TECHNOLOGY!$D$16:$D$73,InputActivityRatio!$A46,TECHNOLOGY!$L$16:$L$73),2)</f>
        <v>1</v>
      </c>
      <c r="W46">
        <f>ROUND(SUMIF(TECHNOLOGY!$D$16:$D$73,InputActivityRatio!$A46,TECHNOLOGY!$L$16:$L$73),2)</f>
        <v>1</v>
      </c>
      <c r="X46">
        <f>ROUND(SUMIF(TECHNOLOGY!$D$16:$D$73,InputActivityRatio!$A46,TECHNOLOGY!$L$16:$L$73),2)</f>
        <v>1</v>
      </c>
      <c r="Y46">
        <f>ROUND(SUMIF(TECHNOLOGY!$D$16:$D$73,InputActivityRatio!$A46,TECHNOLOGY!$L$16:$L$73),2)</f>
        <v>1</v>
      </c>
      <c r="Z46">
        <f>ROUND(SUMIF(TECHNOLOGY!$D$16:$D$73,InputActivityRatio!$A46,TECHNOLOGY!$L$16:$L$73),2)</f>
        <v>1</v>
      </c>
      <c r="AA46">
        <f>ROUND(SUMIF(TECHNOLOGY!$D$16:$D$73,InputActivityRatio!$A46,TECHNOLOGY!$L$16:$L$73),2)</f>
        <v>1</v>
      </c>
      <c r="AB46">
        <f>ROUND(SUMIF(TECHNOLOGY!$D$16:$D$73,InputActivityRatio!$A46,TECHNOLOGY!$L$16:$L$73),2)</f>
        <v>1</v>
      </c>
      <c r="AC46">
        <f>ROUND(SUMIF(TECHNOLOGY!$D$16:$D$73,InputActivityRatio!$A46,TECHNOLOGY!$L$16:$L$73),2)</f>
        <v>1</v>
      </c>
      <c r="AD46">
        <f>ROUND(SUMIF(TECHNOLOGY!$D$16:$D$73,InputActivityRatio!$A46,TECHNOLOGY!$L$16:$L$73),2)</f>
        <v>1</v>
      </c>
      <c r="AE46">
        <f>ROUND(SUMIF(TECHNOLOGY!$D$16:$D$73,InputActivityRatio!$A46,TECHNOLOGY!$L$16:$L$73),2)</f>
        <v>1</v>
      </c>
      <c r="AF46">
        <f>ROUND(SUMIF(TECHNOLOGY!$D$16:$D$73,InputActivityRatio!$A46,TECHNOLOGY!$L$16:$L$73),2)</f>
        <v>1</v>
      </c>
      <c r="AG46">
        <f>ROUND(SUMIF(TECHNOLOGY!$D$16:$D$73,InputActivityRatio!$A46,TECHNOLOGY!$L$16:$L$73),2)</f>
        <v>1</v>
      </c>
      <c r="AH46">
        <f>ROUND(SUMIF(TECHNOLOGY!$D$16:$D$73,InputActivityRatio!$A46,TECHNOLOGY!$L$16:$L$73),2)</f>
        <v>1</v>
      </c>
      <c r="AI46">
        <f>ROUND(SUMIF(TECHNOLOGY!$D$16:$D$73,InputActivityRatio!$A46,TECHNOLOGY!$L$16:$L$73),2)</f>
        <v>1</v>
      </c>
      <c r="AJ46">
        <f>ROUND(SUMIF(TECHNOLOGY!$D$16:$D$73,InputActivityRatio!$A46,TECHNOLOGY!$L$16:$L$73),2)</f>
        <v>1</v>
      </c>
    </row>
    <row r="47" spans="1:36">
      <c r="A47" t="str">
        <f>TECHNOLOGY!D57</f>
        <v>D2HLT0091</v>
      </c>
      <c r="B47" t="str">
        <f>TECHNOLOGY!E57</f>
        <v>D2HY00</v>
      </c>
      <c r="C47">
        <v>1</v>
      </c>
      <c r="D47" t="str">
        <f t="shared" si="8"/>
        <v xml:space="preserve">[DRC,*,D2HY00,1,*]     :    </v>
      </c>
      <c r="E47" t="str">
        <f t="shared" si="9"/>
        <v>D2HLT0091</v>
      </c>
      <c r="F47">
        <f>ROUND(SUMIF(TECHNOLOGY!$D$16:$D$73,InputActivityRatio!$A47,TECHNOLOGY!$L$16:$L$73),2)</f>
        <v>1</v>
      </c>
      <c r="G47">
        <f>ROUND(SUMIF(TECHNOLOGY!$D$16:$D$73,InputActivityRatio!$A47,TECHNOLOGY!$L$16:$L$73),2)</f>
        <v>1</v>
      </c>
      <c r="H47">
        <f>ROUND(SUMIF(TECHNOLOGY!$D$16:$D$73,InputActivityRatio!$A47,TECHNOLOGY!$L$16:$L$73),2)</f>
        <v>1</v>
      </c>
      <c r="I47">
        <f>ROUND(SUMIF(TECHNOLOGY!$D$16:$D$73,InputActivityRatio!$A47,TECHNOLOGY!$L$16:$L$73),2)</f>
        <v>1</v>
      </c>
      <c r="J47">
        <f>ROUND(SUMIF(TECHNOLOGY!$D$16:$D$73,InputActivityRatio!$A47,TECHNOLOGY!$L$16:$L$73),2)</f>
        <v>1</v>
      </c>
      <c r="K47">
        <f>ROUND(SUMIF(TECHNOLOGY!$D$16:$D$73,InputActivityRatio!$A47,TECHNOLOGY!$L$16:$L$73),2)</f>
        <v>1</v>
      </c>
      <c r="L47">
        <f>ROUND(SUMIF(TECHNOLOGY!$D$16:$D$73,InputActivityRatio!$A47,TECHNOLOGY!$L$16:$L$73),2)</f>
        <v>1</v>
      </c>
      <c r="M47">
        <f>ROUND(SUMIF(TECHNOLOGY!$D$16:$D$73,InputActivityRatio!$A47,TECHNOLOGY!$L$16:$L$73),2)</f>
        <v>1</v>
      </c>
      <c r="N47">
        <f>ROUND(SUMIF(TECHNOLOGY!$D$16:$D$73,InputActivityRatio!$A47,TECHNOLOGY!$L$16:$L$73),2)</f>
        <v>1</v>
      </c>
      <c r="O47">
        <f>ROUND(SUMIF(TECHNOLOGY!$D$16:$D$73,InputActivityRatio!$A47,TECHNOLOGY!$L$16:$L$73),2)</f>
        <v>1</v>
      </c>
      <c r="P47">
        <f>ROUND(SUMIF(TECHNOLOGY!$D$16:$D$73,InputActivityRatio!$A47,TECHNOLOGY!$L$16:$L$73),2)</f>
        <v>1</v>
      </c>
      <c r="Q47">
        <f>ROUND(SUMIF(TECHNOLOGY!$D$16:$D$73,InputActivityRatio!$A47,TECHNOLOGY!$L$16:$L$73),2)</f>
        <v>1</v>
      </c>
      <c r="R47">
        <f>ROUND(SUMIF(TECHNOLOGY!$D$16:$D$73,InputActivityRatio!$A47,TECHNOLOGY!$L$16:$L$73),2)</f>
        <v>1</v>
      </c>
      <c r="S47">
        <f>ROUND(SUMIF(TECHNOLOGY!$D$16:$D$73,InputActivityRatio!$A47,TECHNOLOGY!$L$16:$L$73),2)</f>
        <v>1</v>
      </c>
      <c r="T47">
        <f>ROUND(SUMIF(TECHNOLOGY!$D$16:$D$73,InputActivityRatio!$A47,TECHNOLOGY!$L$16:$L$73),2)</f>
        <v>1</v>
      </c>
      <c r="U47">
        <f>ROUND(SUMIF(TECHNOLOGY!$D$16:$D$73,InputActivityRatio!$A47,TECHNOLOGY!$L$16:$L$73),2)</f>
        <v>1</v>
      </c>
      <c r="V47">
        <f>ROUND(SUMIF(TECHNOLOGY!$D$16:$D$73,InputActivityRatio!$A47,TECHNOLOGY!$L$16:$L$73),2)</f>
        <v>1</v>
      </c>
      <c r="W47">
        <f>ROUND(SUMIF(TECHNOLOGY!$D$16:$D$73,InputActivityRatio!$A47,TECHNOLOGY!$L$16:$L$73),2)</f>
        <v>1</v>
      </c>
      <c r="X47">
        <f>ROUND(SUMIF(TECHNOLOGY!$D$16:$D$73,InputActivityRatio!$A47,TECHNOLOGY!$L$16:$L$73),2)</f>
        <v>1</v>
      </c>
      <c r="Y47">
        <f>ROUND(SUMIF(TECHNOLOGY!$D$16:$D$73,InputActivityRatio!$A47,TECHNOLOGY!$L$16:$L$73),2)</f>
        <v>1</v>
      </c>
      <c r="Z47">
        <f>ROUND(SUMIF(TECHNOLOGY!$D$16:$D$73,InputActivityRatio!$A47,TECHNOLOGY!$L$16:$L$73),2)</f>
        <v>1</v>
      </c>
      <c r="AA47">
        <f>ROUND(SUMIF(TECHNOLOGY!$D$16:$D$73,InputActivityRatio!$A47,TECHNOLOGY!$L$16:$L$73),2)</f>
        <v>1</v>
      </c>
      <c r="AB47">
        <f>ROUND(SUMIF(TECHNOLOGY!$D$16:$D$73,InputActivityRatio!$A47,TECHNOLOGY!$L$16:$L$73),2)</f>
        <v>1</v>
      </c>
      <c r="AC47">
        <f>ROUND(SUMIF(TECHNOLOGY!$D$16:$D$73,InputActivityRatio!$A47,TECHNOLOGY!$L$16:$L$73),2)</f>
        <v>1</v>
      </c>
      <c r="AD47">
        <f>ROUND(SUMIF(TECHNOLOGY!$D$16:$D$73,InputActivityRatio!$A47,TECHNOLOGY!$L$16:$L$73),2)</f>
        <v>1</v>
      </c>
      <c r="AE47">
        <f>ROUND(SUMIF(TECHNOLOGY!$D$16:$D$73,InputActivityRatio!$A47,TECHNOLOGY!$L$16:$L$73),2)</f>
        <v>1</v>
      </c>
      <c r="AF47">
        <f>ROUND(SUMIF(TECHNOLOGY!$D$16:$D$73,InputActivityRatio!$A47,TECHNOLOGY!$L$16:$L$73),2)</f>
        <v>1</v>
      </c>
      <c r="AG47">
        <f>ROUND(SUMIF(TECHNOLOGY!$D$16:$D$73,InputActivityRatio!$A47,TECHNOLOGY!$L$16:$L$73),2)</f>
        <v>1</v>
      </c>
      <c r="AH47">
        <f>ROUND(SUMIF(TECHNOLOGY!$D$16:$D$73,InputActivityRatio!$A47,TECHNOLOGY!$L$16:$L$73),2)</f>
        <v>1</v>
      </c>
      <c r="AI47">
        <f>ROUND(SUMIF(TECHNOLOGY!$D$16:$D$73,InputActivityRatio!$A47,TECHNOLOGY!$L$16:$L$73),2)</f>
        <v>1</v>
      </c>
      <c r="AJ47">
        <f>ROUND(SUMIF(TECHNOLOGY!$D$16:$D$73,InputActivityRatio!$A47,TECHNOLOGY!$L$16:$L$73),2)</f>
        <v>1</v>
      </c>
    </row>
    <row r="48" spans="1:36">
      <c r="A48" t="str">
        <f>TECHNOLOGY!D58</f>
        <v>D2HLT0094</v>
      </c>
      <c r="B48" t="str">
        <f>TECHNOLOGY!E58</f>
        <v>D2HY00</v>
      </c>
      <c r="C48">
        <v>1</v>
      </c>
      <c r="D48" t="str">
        <f t="shared" si="8"/>
        <v xml:space="preserve">[DRC,*,D2HY00,1,*]     :    </v>
      </c>
      <c r="E48" t="str">
        <f t="shared" si="9"/>
        <v>D2HLT0094</v>
      </c>
      <c r="F48">
        <f>ROUND(SUMIF(TECHNOLOGY!$D$16:$D$73,InputActivityRatio!$A48,TECHNOLOGY!$L$16:$L$73),2)</f>
        <v>1</v>
      </c>
      <c r="G48">
        <f>ROUND(SUMIF(TECHNOLOGY!$D$16:$D$73,InputActivityRatio!$A48,TECHNOLOGY!$L$16:$L$73),2)</f>
        <v>1</v>
      </c>
      <c r="H48">
        <f>ROUND(SUMIF(TECHNOLOGY!$D$16:$D$73,InputActivityRatio!$A48,TECHNOLOGY!$L$16:$L$73),2)</f>
        <v>1</v>
      </c>
      <c r="I48">
        <f>ROUND(SUMIF(TECHNOLOGY!$D$16:$D$73,InputActivityRatio!$A48,TECHNOLOGY!$L$16:$L$73),2)</f>
        <v>1</v>
      </c>
      <c r="J48">
        <f>ROUND(SUMIF(TECHNOLOGY!$D$16:$D$73,InputActivityRatio!$A48,TECHNOLOGY!$L$16:$L$73),2)</f>
        <v>1</v>
      </c>
      <c r="K48">
        <f>ROUND(SUMIF(TECHNOLOGY!$D$16:$D$73,InputActivityRatio!$A48,TECHNOLOGY!$L$16:$L$73),2)</f>
        <v>1</v>
      </c>
      <c r="L48">
        <f>ROUND(SUMIF(TECHNOLOGY!$D$16:$D$73,InputActivityRatio!$A48,TECHNOLOGY!$L$16:$L$73),2)</f>
        <v>1</v>
      </c>
      <c r="M48">
        <f>ROUND(SUMIF(TECHNOLOGY!$D$16:$D$73,InputActivityRatio!$A48,TECHNOLOGY!$L$16:$L$73),2)</f>
        <v>1</v>
      </c>
      <c r="N48">
        <f>ROUND(SUMIF(TECHNOLOGY!$D$16:$D$73,InputActivityRatio!$A48,TECHNOLOGY!$L$16:$L$73),2)</f>
        <v>1</v>
      </c>
      <c r="O48">
        <f>ROUND(SUMIF(TECHNOLOGY!$D$16:$D$73,InputActivityRatio!$A48,TECHNOLOGY!$L$16:$L$73),2)</f>
        <v>1</v>
      </c>
      <c r="P48">
        <f>ROUND(SUMIF(TECHNOLOGY!$D$16:$D$73,InputActivityRatio!$A48,TECHNOLOGY!$L$16:$L$73),2)</f>
        <v>1</v>
      </c>
      <c r="Q48">
        <f>ROUND(SUMIF(TECHNOLOGY!$D$16:$D$73,InputActivityRatio!$A48,TECHNOLOGY!$L$16:$L$73),2)</f>
        <v>1</v>
      </c>
      <c r="R48">
        <f>ROUND(SUMIF(TECHNOLOGY!$D$16:$D$73,InputActivityRatio!$A48,TECHNOLOGY!$L$16:$L$73),2)</f>
        <v>1</v>
      </c>
      <c r="S48">
        <f>ROUND(SUMIF(TECHNOLOGY!$D$16:$D$73,InputActivityRatio!$A48,TECHNOLOGY!$L$16:$L$73),2)</f>
        <v>1</v>
      </c>
      <c r="T48">
        <f>ROUND(SUMIF(TECHNOLOGY!$D$16:$D$73,InputActivityRatio!$A48,TECHNOLOGY!$L$16:$L$73),2)</f>
        <v>1</v>
      </c>
      <c r="U48">
        <f>ROUND(SUMIF(TECHNOLOGY!$D$16:$D$73,InputActivityRatio!$A48,TECHNOLOGY!$L$16:$L$73),2)</f>
        <v>1</v>
      </c>
      <c r="V48">
        <f>ROUND(SUMIF(TECHNOLOGY!$D$16:$D$73,InputActivityRatio!$A48,TECHNOLOGY!$L$16:$L$73),2)</f>
        <v>1</v>
      </c>
      <c r="W48">
        <f>ROUND(SUMIF(TECHNOLOGY!$D$16:$D$73,InputActivityRatio!$A48,TECHNOLOGY!$L$16:$L$73),2)</f>
        <v>1</v>
      </c>
      <c r="X48">
        <f>ROUND(SUMIF(TECHNOLOGY!$D$16:$D$73,InputActivityRatio!$A48,TECHNOLOGY!$L$16:$L$73),2)</f>
        <v>1</v>
      </c>
      <c r="Y48">
        <f>ROUND(SUMIF(TECHNOLOGY!$D$16:$D$73,InputActivityRatio!$A48,TECHNOLOGY!$L$16:$L$73),2)</f>
        <v>1</v>
      </c>
      <c r="Z48">
        <f>ROUND(SUMIF(TECHNOLOGY!$D$16:$D$73,InputActivityRatio!$A48,TECHNOLOGY!$L$16:$L$73),2)</f>
        <v>1</v>
      </c>
      <c r="AA48">
        <f>ROUND(SUMIF(TECHNOLOGY!$D$16:$D$73,InputActivityRatio!$A48,TECHNOLOGY!$L$16:$L$73),2)</f>
        <v>1</v>
      </c>
      <c r="AB48">
        <f>ROUND(SUMIF(TECHNOLOGY!$D$16:$D$73,InputActivityRatio!$A48,TECHNOLOGY!$L$16:$L$73),2)</f>
        <v>1</v>
      </c>
      <c r="AC48">
        <f>ROUND(SUMIF(TECHNOLOGY!$D$16:$D$73,InputActivityRatio!$A48,TECHNOLOGY!$L$16:$L$73),2)</f>
        <v>1</v>
      </c>
      <c r="AD48">
        <f>ROUND(SUMIF(TECHNOLOGY!$D$16:$D$73,InputActivityRatio!$A48,TECHNOLOGY!$L$16:$L$73),2)</f>
        <v>1</v>
      </c>
      <c r="AE48">
        <f>ROUND(SUMIF(TECHNOLOGY!$D$16:$D$73,InputActivityRatio!$A48,TECHNOLOGY!$L$16:$L$73),2)</f>
        <v>1</v>
      </c>
      <c r="AF48">
        <f>ROUND(SUMIF(TECHNOLOGY!$D$16:$D$73,InputActivityRatio!$A48,TECHNOLOGY!$L$16:$L$73),2)</f>
        <v>1</v>
      </c>
      <c r="AG48">
        <f>ROUND(SUMIF(TECHNOLOGY!$D$16:$D$73,InputActivityRatio!$A48,TECHNOLOGY!$L$16:$L$73),2)</f>
        <v>1</v>
      </c>
      <c r="AH48">
        <f>ROUND(SUMIF(TECHNOLOGY!$D$16:$D$73,InputActivityRatio!$A48,TECHNOLOGY!$L$16:$L$73),2)</f>
        <v>1</v>
      </c>
      <c r="AI48">
        <f>ROUND(SUMIF(TECHNOLOGY!$D$16:$D$73,InputActivityRatio!$A48,TECHNOLOGY!$L$16:$L$73),2)</f>
        <v>1</v>
      </c>
      <c r="AJ48">
        <f>ROUND(SUMIF(TECHNOLOGY!$D$16:$D$73,InputActivityRatio!$A48,TECHNOLOGY!$L$16:$L$73),2)</f>
        <v>1</v>
      </c>
    </row>
    <row r="49" spans="1:36">
      <c r="A49" t="str">
        <f>TECHNOLOGY!D59</f>
        <v>D2HLT0138</v>
      </c>
      <c r="B49" t="str">
        <f>TECHNOLOGY!E59</f>
        <v>D2HY00</v>
      </c>
      <c r="C49">
        <v>1</v>
      </c>
      <c r="D49" t="str">
        <f t="shared" si="8"/>
        <v xml:space="preserve">[DRC,*,D2HY00,1,*]     :    </v>
      </c>
      <c r="E49" t="str">
        <f t="shared" si="9"/>
        <v>D2HLT0138</v>
      </c>
      <c r="F49">
        <f>ROUND(SUMIF(TECHNOLOGY!$D$16:$D$73,InputActivityRatio!$A49,TECHNOLOGY!$L$16:$L$73),2)</f>
        <v>1</v>
      </c>
      <c r="G49">
        <f>ROUND(SUMIF(TECHNOLOGY!$D$16:$D$73,InputActivityRatio!$A49,TECHNOLOGY!$L$16:$L$73),2)</f>
        <v>1</v>
      </c>
      <c r="H49">
        <f>ROUND(SUMIF(TECHNOLOGY!$D$16:$D$73,InputActivityRatio!$A49,TECHNOLOGY!$L$16:$L$73),2)</f>
        <v>1</v>
      </c>
      <c r="I49">
        <f>ROUND(SUMIF(TECHNOLOGY!$D$16:$D$73,InputActivityRatio!$A49,TECHNOLOGY!$L$16:$L$73),2)</f>
        <v>1</v>
      </c>
      <c r="J49">
        <f>ROUND(SUMIF(TECHNOLOGY!$D$16:$D$73,InputActivityRatio!$A49,TECHNOLOGY!$L$16:$L$73),2)</f>
        <v>1</v>
      </c>
      <c r="K49">
        <f>ROUND(SUMIF(TECHNOLOGY!$D$16:$D$73,InputActivityRatio!$A49,TECHNOLOGY!$L$16:$L$73),2)</f>
        <v>1</v>
      </c>
      <c r="L49">
        <f>ROUND(SUMIF(TECHNOLOGY!$D$16:$D$73,InputActivityRatio!$A49,TECHNOLOGY!$L$16:$L$73),2)</f>
        <v>1</v>
      </c>
      <c r="M49">
        <f>ROUND(SUMIF(TECHNOLOGY!$D$16:$D$73,InputActivityRatio!$A49,TECHNOLOGY!$L$16:$L$73),2)</f>
        <v>1</v>
      </c>
      <c r="N49">
        <f>ROUND(SUMIF(TECHNOLOGY!$D$16:$D$73,InputActivityRatio!$A49,TECHNOLOGY!$L$16:$L$73),2)</f>
        <v>1</v>
      </c>
      <c r="O49">
        <f>ROUND(SUMIF(TECHNOLOGY!$D$16:$D$73,InputActivityRatio!$A49,TECHNOLOGY!$L$16:$L$73),2)</f>
        <v>1</v>
      </c>
      <c r="P49">
        <f>ROUND(SUMIF(TECHNOLOGY!$D$16:$D$73,InputActivityRatio!$A49,TECHNOLOGY!$L$16:$L$73),2)</f>
        <v>1</v>
      </c>
      <c r="Q49">
        <f>ROUND(SUMIF(TECHNOLOGY!$D$16:$D$73,InputActivityRatio!$A49,TECHNOLOGY!$L$16:$L$73),2)</f>
        <v>1</v>
      </c>
      <c r="R49">
        <f>ROUND(SUMIF(TECHNOLOGY!$D$16:$D$73,InputActivityRatio!$A49,TECHNOLOGY!$L$16:$L$73),2)</f>
        <v>1</v>
      </c>
      <c r="S49">
        <f>ROUND(SUMIF(TECHNOLOGY!$D$16:$D$73,InputActivityRatio!$A49,TECHNOLOGY!$L$16:$L$73),2)</f>
        <v>1</v>
      </c>
      <c r="T49">
        <f>ROUND(SUMIF(TECHNOLOGY!$D$16:$D$73,InputActivityRatio!$A49,TECHNOLOGY!$L$16:$L$73),2)</f>
        <v>1</v>
      </c>
      <c r="U49">
        <f>ROUND(SUMIF(TECHNOLOGY!$D$16:$D$73,InputActivityRatio!$A49,TECHNOLOGY!$L$16:$L$73),2)</f>
        <v>1</v>
      </c>
      <c r="V49">
        <f>ROUND(SUMIF(TECHNOLOGY!$D$16:$D$73,InputActivityRatio!$A49,TECHNOLOGY!$L$16:$L$73),2)</f>
        <v>1</v>
      </c>
      <c r="W49">
        <f>ROUND(SUMIF(TECHNOLOGY!$D$16:$D$73,InputActivityRatio!$A49,TECHNOLOGY!$L$16:$L$73),2)</f>
        <v>1</v>
      </c>
      <c r="X49">
        <f>ROUND(SUMIF(TECHNOLOGY!$D$16:$D$73,InputActivityRatio!$A49,TECHNOLOGY!$L$16:$L$73),2)</f>
        <v>1</v>
      </c>
      <c r="Y49">
        <f>ROUND(SUMIF(TECHNOLOGY!$D$16:$D$73,InputActivityRatio!$A49,TECHNOLOGY!$L$16:$L$73),2)</f>
        <v>1</v>
      </c>
      <c r="Z49">
        <f>ROUND(SUMIF(TECHNOLOGY!$D$16:$D$73,InputActivityRatio!$A49,TECHNOLOGY!$L$16:$L$73),2)</f>
        <v>1</v>
      </c>
      <c r="AA49">
        <f>ROUND(SUMIF(TECHNOLOGY!$D$16:$D$73,InputActivityRatio!$A49,TECHNOLOGY!$L$16:$L$73),2)</f>
        <v>1</v>
      </c>
      <c r="AB49">
        <f>ROUND(SUMIF(TECHNOLOGY!$D$16:$D$73,InputActivityRatio!$A49,TECHNOLOGY!$L$16:$L$73),2)</f>
        <v>1</v>
      </c>
      <c r="AC49">
        <f>ROUND(SUMIF(TECHNOLOGY!$D$16:$D$73,InputActivityRatio!$A49,TECHNOLOGY!$L$16:$L$73),2)</f>
        <v>1</v>
      </c>
      <c r="AD49">
        <f>ROUND(SUMIF(TECHNOLOGY!$D$16:$D$73,InputActivityRatio!$A49,TECHNOLOGY!$L$16:$L$73),2)</f>
        <v>1</v>
      </c>
      <c r="AE49">
        <f>ROUND(SUMIF(TECHNOLOGY!$D$16:$D$73,InputActivityRatio!$A49,TECHNOLOGY!$L$16:$L$73),2)</f>
        <v>1</v>
      </c>
      <c r="AF49">
        <f>ROUND(SUMIF(TECHNOLOGY!$D$16:$D$73,InputActivityRatio!$A49,TECHNOLOGY!$L$16:$L$73),2)</f>
        <v>1</v>
      </c>
      <c r="AG49">
        <f>ROUND(SUMIF(TECHNOLOGY!$D$16:$D$73,InputActivityRatio!$A49,TECHNOLOGY!$L$16:$L$73),2)</f>
        <v>1</v>
      </c>
      <c r="AH49">
        <f>ROUND(SUMIF(TECHNOLOGY!$D$16:$D$73,InputActivityRatio!$A49,TECHNOLOGY!$L$16:$L$73),2)</f>
        <v>1</v>
      </c>
      <c r="AI49">
        <f>ROUND(SUMIF(TECHNOLOGY!$D$16:$D$73,InputActivityRatio!$A49,TECHNOLOGY!$L$16:$L$73),2)</f>
        <v>1</v>
      </c>
      <c r="AJ49">
        <f>ROUND(SUMIF(TECHNOLOGY!$D$16:$D$73,InputActivityRatio!$A49,TECHNOLOGY!$L$16:$L$73),2)</f>
        <v>1</v>
      </c>
    </row>
    <row r="50" spans="1:36">
      <c r="A50" t="str">
        <f>TECHNOLOGY!D60</f>
        <v>D2HLT0139</v>
      </c>
      <c r="B50" t="str">
        <f>TECHNOLOGY!E60</f>
        <v>D2HY00</v>
      </c>
      <c r="C50">
        <v>1</v>
      </c>
      <c r="D50" t="str">
        <f t="shared" si="8"/>
        <v xml:space="preserve">[DRC,*,D2HY00,1,*]     :    </v>
      </c>
      <c r="E50" t="str">
        <f t="shared" si="9"/>
        <v>D2HLT0139</v>
      </c>
      <c r="F50">
        <f>ROUND(SUMIF(TECHNOLOGY!$D$16:$D$73,InputActivityRatio!$A50,TECHNOLOGY!$L$16:$L$73),2)</f>
        <v>1</v>
      </c>
      <c r="G50">
        <f>ROUND(SUMIF(TECHNOLOGY!$D$16:$D$73,InputActivityRatio!$A50,TECHNOLOGY!$L$16:$L$73),2)</f>
        <v>1</v>
      </c>
      <c r="H50">
        <f>ROUND(SUMIF(TECHNOLOGY!$D$16:$D$73,InputActivityRatio!$A50,TECHNOLOGY!$L$16:$L$73),2)</f>
        <v>1</v>
      </c>
      <c r="I50">
        <f>ROUND(SUMIF(TECHNOLOGY!$D$16:$D$73,InputActivityRatio!$A50,TECHNOLOGY!$L$16:$L$73),2)</f>
        <v>1</v>
      </c>
      <c r="J50">
        <f>ROUND(SUMIF(TECHNOLOGY!$D$16:$D$73,InputActivityRatio!$A50,TECHNOLOGY!$L$16:$L$73),2)</f>
        <v>1</v>
      </c>
      <c r="K50">
        <f>ROUND(SUMIF(TECHNOLOGY!$D$16:$D$73,InputActivityRatio!$A50,TECHNOLOGY!$L$16:$L$73),2)</f>
        <v>1</v>
      </c>
      <c r="L50">
        <f>ROUND(SUMIF(TECHNOLOGY!$D$16:$D$73,InputActivityRatio!$A50,TECHNOLOGY!$L$16:$L$73),2)</f>
        <v>1</v>
      </c>
      <c r="M50">
        <f>ROUND(SUMIF(TECHNOLOGY!$D$16:$D$73,InputActivityRatio!$A50,TECHNOLOGY!$L$16:$L$73),2)</f>
        <v>1</v>
      </c>
      <c r="N50">
        <f>ROUND(SUMIF(TECHNOLOGY!$D$16:$D$73,InputActivityRatio!$A50,TECHNOLOGY!$L$16:$L$73),2)</f>
        <v>1</v>
      </c>
      <c r="O50">
        <f>ROUND(SUMIF(TECHNOLOGY!$D$16:$D$73,InputActivityRatio!$A50,TECHNOLOGY!$L$16:$L$73),2)</f>
        <v>1</v>
      </c>
      <c r="P50">
        <f>ROUND(SUMIF(TECHNOLOGY!$D$16:$D$73,InputActivityRatio!$A50,TECHNOLOGY!$L$16:$L$73),2)</f>
        <v>1</v>
      </c>
      <c r="Q50">
        <f>ROUND(SUMIF(TECHNOLOGY!$D$16:$D$73,InputActivityRatio!$A50,TECHNOLOGY!$L$16:$L$73),2)</f>
        <v>1</v>
      </c>
      <c r="R50">
        <f>ROUND(SUMIF(TECHNOLOGY!$D$16:$D$73,InputActivityRatio!$A50,TECHNOLOGY!$L$16:$L$73),2)</f>
        <v>1</v>
      </c>
      <c r="S50">
        <f>ROUND(SUMIF(TECHNOLOGY!$D$16:$D$73,InputActivityRatio!$A50,TECHNOLOGY!$L$16:$L$73),2)</f>
        <v>1</v>
      </c>
      <c r="T50">
        <f>ROUND(SUMIF(TECHNOLOGY!$D$16:$D$73,InputActivityRatio!$A50,TECHNOLOGY!$L$16:$L$73),2)</f>
        <v>1</v>
      </c>
      <c r="U50">
        <f>ROUND(SUMIF(TECHNOLOGY!$D$16:$D$73,InputActivityRatio!$A50,TECHNOLOGY!$L$16:$L$73),2)</f>
        <v>1</v>
      </c>
      <c r="V50">
        <f>ROUND(SUMIF(TECHNOLOGY!$D$16:$D$73,InputActivityRatio!$A50,TECHNOLOGY!$L$16:$L$73),2)</f>
        <v>1</v>
      </c>
      <c r="W50">
        <f>ROUND(SUMIF(TECHNOLOGY!$D$16:$D$73,InputActivityRatio!$A50,TECHNOLOGY!$L$16:$L$73),2)</f>
        <v>1</v>
      </c>
      <c r="X50">
        <f>ROUND(SUMIF(TECHNOLOGY!$D$16:$D$73,InputActivityRatio!$A50,TECHNOLOGY!$L$16:$L$73),2)</f>
        <v>1</v>
      </c>
      <c r="Y50">
        <f>ROUND(SUMIF(TECHNOLOGY!$D$16:$D$73,InputActivityRatio!$A50,TECHNOLOGY!$L$16:$L$73),2)</f>
        <v>1</v>
      </c>
      <c r="Z50">
        <f>ROUND(SUMIF(TECHNOLOGY!$D$16:$D$73,InputActivityRatio!$A50,TECHNOLOGY!$L$16:$L$73),2)</f>
        <v>1</v>
      </c>
      <c r="AA50">
        <f>ROUND(SUMIF(TECHNOLOGY!$D$16:$D$73,InputActivityRatio!$A50,TECHNOLOGY!$L$16:$L$73),2)</f>
        <v>1</v>
      </c>
      <c r="AB50">
        <f>ROUND(SUMIF(TECHNOLOGY!$D$16:$D$73,InputActivityRatio!$A50,TECHNOLOGY!$L$16:$L$73),2)</f>
        <v>1</v>
      </c>
      <c r="AC50">
        <f>ROUND(SUMIF(TECHNOLOGY!$D$16:$D$73,InputActivityRatio!$A50,TECHNOLOGY!$L$16:$L$73),2)</f>
        <v>1</v>
      </c>
      <c r="AD50">
        <f>ROUND(SUMIF(TECHNOLOGY!$D$16:$D$73,InputActivityRatio!$A50,TECHNOLOGY!$L$16:$L$73),2)</f>
        <v>1</v>
      </c>
      <c r="AE50">
        <f>ROUND(SUMIF(TECHNOLOGY!$D$16:$D$73,InputActivityRatio!$A50,TECHNOLOGY!$L$16:$L$73),2)</f>
        <v>1</v>
      </c>
      <c r="AF50">
        <f>ROUND(SUMIF(TECHNOLOGY!$D$16:$D$73,InputActivityRatio!$A50,TECHNOLOGY!$L$16:$L$73),2)</f>
        <v>1</v>
      </c>
      <c r="AG50">
        <f>ROUND(SUMIF(TECHNOLOGY!$D$16:$D$73,InputActivityRatio!$A50,TECHNOLOGY!$L$16:$L$73),2)</f>
        <v>1</v>
      </c>
      <c r="AH50">
        <f>ROUND(SUMIF(TECHNOLOGY!$D$16:$D$73,InputActivityRatio!$A50,TECHNOLOGY!$L$16:$L$73),2)</f>
        <v>1</v>
      </c>
      <c r="AI50">
        <f>ROUND(SUMIF(TECHNOLOGY!$D$16:$D$73,InputActivityRatio!$A50,TECHNOLOGY!$L$16:$L$73),2)</f>
        <v>1</v>
      </c>
      <c r="AJ50">
        <f>ROUND(SUMIF(TECHNOLOGY!$D$16:$D$73,InputActivityRatio!$A50,TECHNOLOGY!$L$16:$L$73),2)</f>
        <v>1</v>
      </c>
    </row>
    <row r="51" spans="1:36">
      <c r="A51" t="str">
        <f>TECHNOLOGY!D61</f>
        <v>D2HLT0140</v>
      </c>
      <c r="B51" t="str">
        <f>TECHNOLOGY!E61</f>
        <v>D2HY00</v>
      </c>
      <c r="C51">
        <v>1</v>
      </c>
      <c r="D51" t="str">
        <f t="shared" si="8"/>
        <v xml:space="preserve">[DRC,*,D2HY00,1,*]     :    </v>
      </c>
      <c r="E51" t="str">
        <f t="shared" si="9"/>
        <v>D2HLT0140</v>
      </c>
      <c r="F51">
        <f>ROUND(SUMIF(TECHNOLOGY!$D$16:$D$73,InputActivityRatio!$A51,TECHNOLOGY!$L$16:$L$73),2)</f>
        <v>1</v>
      </c>
      <c r="G51">
        <f>ROUND(SUMIF(TECHNOLOGY!$D$16:$D$73,InputActivityRatio!$A51,TECHNOLOGY!$L$16:$L$73),2)</f>
        <v>1</v>
      </c>
      <c r="H51">
        <f>ROUND(SUMIF(TECHNOLOGY!$D$16:$D$73,InputActivityRatio!$A51,TECHNOLOGY!$L$16:$L$73),2)</f>
        <v>1</v>
      </c>
      <c r="I51">
        <f>ROUND(SUMIF(TECHNOLOGY!$D$16:$D$73,InputActivityRatio!$A51,TECHNOLOGY!$L$16:$L$73),2)</f>
        <v>1</v>
      </c>
      <c r="J51">
        <f>ROUND(SUMIF(TECHNOLOGY!$D$16:$D$73,InputActivityRatio!$A51,TECHNOLOGY!$L$16:$L$73),2)</f>
        <v>1</v>
      </c>
      <c r="K51">
        <f>ROUND(SUMIF(TECHNOLOGY!$D$16:$D$73,InputActivityRatio!$A51,TECHNOLOGY!$L$16:$L$73),2)</f>
        <v>1</v>
      </c>
      <c r="L51">
        <f>ROUND(SUMIF(TECHNOLOGY!$D$16:$D$73,InputActivityRatio!$A51,TECHNOLOGY!$L$16:$L$73),2)</f>
        <v>1</v>
      </c>
      <c r="M51">
        <f>ROUND(SUMIF(TECHNOLOGY!$D$16:$D$73,InputActivityRatio!$A51,TECHNOLOGY!$L$16:$L$73),2)</f>
        <v>1</v>
      </c>
      <c r="N51">
        <f>ROUND(SUMIF(TECHNOLOGY!$D$16:$D$73,InputActivityRatio!$A51,TECHNOLOGY!$L$16:$L$73),2)</f>
        <v>1</v>
      </c>
      <c r="O51">
        <f>ROUND(SUMIF(TECHNOLOGY!$D$16:$D$73,InputActivityRatio!$A51,TECHNOLOGY!$L$16:$L$73),2)</f>
        <v>1</v>
      </c>
      <c r="P51">
        <f>ROUND(SUMIF(TECHNOLOGY!$D$16:$D$73,InputActivityRatio!$A51,TECHNOLOGY!$L$16:$L$73),2)</f>
        <v>1</v>
      </c>
      <c r="Q51">
        <f>ROUND(SUMIF(TECHNOLOGY!$D$16:$D$73,InputActivityRatio!$A51,TECHNOLOGY!$L$16:$L$73),2)</f>
        <v>1</v>
      </c>
      <c r="R51">
        <f>ROUND(SUMIF(TECHNOLOGY!$D$16:$D$73,InputActivityRatio!$A51,TECHNOLOGY!$L$16:$L$73),2)</f>
        <v>1</v>
      </c>
      <c r="S51">
        <f>ROUND(SUMIF(TECHNOLOGY!$D$16:$D$73,InputActivityRatio!$A51,TECHNOLOGY!$L$16:$L$73),2)</f>
        <v>1</v>
      </c>
      <c r="T51">
        <f>ROUND(SUMIF(TECHNOLOGY!$D$16:$D$73,InputActivityRatio!$A51,TECHNOLOGY!$L$16:$L$73),2)</f>
        <v>1</v>
      </c>
      <c r="U51">
        <f>ROUND(SUMIF(TECHNOLOGY!$D$16:$D$73,InputActivityRatio!$A51,TECHNOLOGY!$L$16:$L$73),2)</f>
        <v>1</v>
      </c>
      <c r="V51">
        <f>ROUND(SUMIF(TECHNOLOGY!$D$16:$D$73,InputActivityRatio!$A51,TECHNOLOGY!$L$16:$L$73),2)</f>
        <v>1</v>
      </c>
      <c r="W51">
        <f>ROUND(SUMIF(TECHNOLOGY!$D$16:$D$73,InputActivityRatio!$A51,TECHNOLOGY!$L$16:$L$73),2)</f>
        <v>1</v>
      </c>
      <c r="X51">
        <f>ROUND(SUMIF(TECHNOLOGY!$D$16:$D$73,InputActivityRatio!$A51,TECHNOLOGY!$L$16:$L$73),2)</f>
        <v>1</v>
      </c>
      <c r="Y51">
        <f>ROUND(SUMIF(TECHNOLOGY!$D$16:$D$73,InputActivityRatio!$A51,TECHNOLOGY!$L$16:$L$73),2)</f>
        <v>1</v>
      </c>
      <c r="Z51">
        <f>ROUND(SUMIF(TECHNOLOGY!$D$16:$D$73,InputActivityRatio!$A51,TECHNOLOGY!$L$16:$L$73),2)</f>
        <v>1</v>
      </c>
      <c r="AA51">
        <f>ROUND(SUMIF(TECHNOLOGY!$D$16:$D$73,InputActivityRatio!$A51,TECHNOLOGY!$L$16:$L$73),2)</f>
        <v>1</v>
      </c>
      <c r="AB51">
        <f>ROUND(SUMIF(TECHNOLOGY!$D$16:$D$73,InputActivityRatio!$A51,TECHNOLOGY!$L$16:$L$73),2)</f>
        <v>1</v>
      </c>
      <c r="AC51">
        <f>ROUND(SUMIF(TECHNOLOGY!$D$16:$D$73,InputActivityRatio!$A51,TECHNOLOGY!$L$16:$L$73),2)</f>
        <v>1</v>
      </c>
      <c r="AD51">
        <f>ROUND(SUMIF(TECHNOLOGY!$D$16:$D$73,InputActivityRatio!$A51,TECHNOLOGY!$L$16:$L$73),2)</f>
        <v>1</v>
      </c>
      <c r="AE51">
        <f>ROUND(SUMIF(TECHNOLOGY!$D$16:$D$73,InputActivityRatio!$A51,TECHNOLOGY!$L$16:$L$73),2)</f>
        <v>1</v>
      </c>
      <c r="AF51">
        <f>ROUND(SUMIF(TECHNOLOGY!$D$16:$D$73,InputActivityRatio!$A51,TECHNOLOGY!$L$16:$L$73),2)</f>
        <v>1</v>
      </c>
      <c r="AG51">
        <f>ROUND(SUMIF(TECHNOLOGY!$D$16:$D$73,InputActivityRatio!$A51,TECHNOLOGY!$L$16:$L$73),2)</f>
        <v>1</v>
      </c>
      <c r="AH51">
        <f>ROUND(SUMIF(TECHNOLOGY!$D$16:$D$73,InputActivityRatio!$A51,TECHNOLOGY!$L$16:$L$73),2)</f>
        <v>1</v>
      </c>
      <c r="AI51">
        <f>ROUND(SUMIF(TECHNOLOGY!$D$16:$D$73,InputActivityRatio!$A51,TECHNOLOGY!$L$16:$L$73),2)</f>
        <v>1</v>
      </c>
      <c r="AJ51">
        <f>ROUND(SUMIF(TECHNOLOGY!$D$16:$D$73,InputActivityRatio!$A51,TECHNOLOGY!$L$16:$L$73),2)</f>
        <v>1</v>
      </c>
    </row>
    <row r="52" spans="1:36">
      <c r="A52" t="str">
        <f>TECHNOLOGY!D62</f>
        <v>D2HLT0141</v>
      </c>
      <c r="B52" t="str">
        <f>TECHNOLOGY!E62</f>
        <v>D2HY00</v>
      </c>
      <c r="C52">
        <v>1</v>
      </c>
      <c r="D52" t="str">
        <f t="shared" si="8"/>
        <v xml:space="preserve">[DRC,*,D2HY00,1,*]     :    </v>
      </c>
      <c r="E52" t="str">
        <f t="shared" si="9"/>
        <v>D2HLT0141</v>
      </c>
      <c r="F52">
        <f>ROUND(SUMIF(TECHNOLOGY!$D$16:$D$73,InputActivityRatio!$A52,TECHNOLOGY!$L$16:$L$73),2)</f>
        <v>1</v>
      </c>
      <c r="G52">
        <f>ROUND(SUMIF(TECHNOLOGY!$D$16:$D$73,InputActivityRatio!$A52,TECHNOLOGY!$L$16:$L$73),2)</f>
        <v>1</v>
      </c>
      <c r="H52">
        <f>ROUND(SUMIF(TECHNOLOGY!$D$16:$D$73,InputActivityRatio!$A52,TECHNOLOGY!$L$16:$L$73),2)</f>
        <v>1</v>
      </c>
      <c r="I52">
        <f>ROUND(SUMIF(TECHNOLOGY!$D$16:$D$73,InputActivityRatio!$A52,TECHNOLOGY!$L$16:$L$73),2)</f>
        <v>1</v>
      </c>
      <c r="J52">
        <f>ROUND(SUMIF(TECHNOLOGY!$D$16:$D$73,InputActivityRatio!$A52,TECHNOLOGY!$L$16:$L$73),2)</f>
        <v>1</v>
      </c>
      <c r="K52">
        <f>ROUND(SUMIF(TECHNOLOGY!$D$16:$D$73,InputActivityRatio!$A52,TECHNOLOGY!$L$16:$L$73),2)</f>
        <v>1</v>
      </c>
      <c r="L52">
        <f>ROUND(SUMIF(TECHNOLOGY!$D$16:$D$73,InputActivityRatio!$A52,TECHNOLOGY!$L$16:$L$73),2)</f>
        <v>1</v>
      </c>
      <c r="M52">
        <f>ROUND(SUMIF(TECHNOLOGY!$D$16:$D$73,InputActivityRatio!$A52,TECHNOLOGY!$L$16:$L$73),2)</f>
        <v>1</v>
      </c>
      <c r="N52">
        <f>ROUND(SUMIF(TECHNOLOGY!$D$16:$D$73,InputActivityRatio!$A52,TECHNOLOGY!$L$16:$L$73),2)</f>
        <v>1</v>
      </c>
      <c r="O52">
        <f>ROUND(SUMIF(TECHNOLOGY!$D$16:$D$73,InputActivityRatio!$A52,TECHNOLOGY!$L$16:$L$73),2)</f>
        <v>1</v>
      </c>
      <c r="P52">
        <f>ROUND(SUMIF(TECHNOLOGY!$D$16:$D$73,InputActivityRatio!$A52,TECHNOLOGY!$L$16:$L$73),2)</f>
        <v>1</v>
      </c>
      <c r="Q52">
        <f>ROUND(SUMIF(TECHNOLOGY!$D$16:$D$73,InputActivityRatio!$A52,TECHNOLOGY!$L$16:$L$73),2)</f>
        <v>1</v>
      </c>
      <c r="R52">
        <f>ROUND(SUMIF(TECHNOLOGY!$D$16:$D$73,InputActivityRatio!$A52,TECHNOLOGY!$L$16:$L$73),2)</f>
        <v>1</v>
      </c>
      <c r="S52">
        <f>ROUND(SUMIF(TECHNOLOGY!$D$16:$D$73,InputActivityRatio!$A52,TECHNOLOGY!$L$16:$L$73),2)</f>
        <v>1</v>
      </c>
      <c r="T52">
        <f>ROUND(SUMIF(TECHNOLOGY!$D$16:$D$73,InputActivityRatio!$A52,TECHNOLOGY!$L$16:$L$73),2)</f>
        <v>1</v>
      </c>
      <c r="U52">
        <f>ROUND(SUMIF(TECHNOLOGY!$D$16:$D$73,InputActivityRatio!$A52,TECHNOLOGY!$L$16:$L$73),2)</f>
        <v>1</v>
      </c>
      <c r="V52">
        <f>ROUND(SUMIF(TECHNOLOGY!$D$16:$D$73,InputActivityRatio!$A52,TECHNOLOGY!$L$16:$L$73),2)</f>
        <v>1</v>
      </c>
      <c r="W52">
        <f>ROUND(SUMIF(TECHNOLOGY!$D$16:$D$73,InputActivityRatio!$A52,TECHNOLOGY!$L$16:$L$73),2)</f>
        <v>1</v>
      </c>
      <c r="X52">
        <f>ROUND(SUMIF(TECHNOLOGY!$D$16:$D$73,InputActivityRatio!$A52,TECHNOLOGY!$L$16:$L$73),2)</f>
        <v>1</v>
      </c>
      <c r="Y52">
        <f>ROUND(SUMIF(TECHNOLOGY!$D$16:$D$73,InputActivityRatio!$A52,TECHNOLOGY!$L$16:$L$73),2)</f>
        <v>1</v>
      </c>
      <c r="Z52">
        <f>ROUND(SUMIF(TECHNOLOGY!$D$16:$D$73,InputActivityRatio!$A52,TECHNOLOGY!$L$16:$L$73),2)</f>
        <v>1</v>
      </c>
      <c r="AA52">
        <f>ROUND(SUMIF(TECHNOLOGY!$D$16:$D$73,InputActivityRatio!$A52,TECHNOLOGY!$L$16:$L$73),2)</f>
        <v>1</v>
      </c>
      <c r="AB52">
        <f>ROUND(SUMIF(TECHNOLOGY!$D$16:$D$73,InputActivityRatio!$A52,TECHNOLOGY!$L$16:$L$73),2)</f>
        <v>1</v>
      </c>
      <c r="AC52">
        <f>ROUND(SUMIF(TECHNOLOGY!$D$16:$D$73,InputActivityRatio!$A52,TECHNOLOGY!$L$16:$L$73),2)</f>
        <v>1</v>
      </c>
      <c r="AD52">
        <f>ROUND(SUMIF(TECHNOLOGY!$D$16:$D$73,InputActivityRatio!$A52,TECHNOLOGY!$L$16:$L$73),2)</f>
        <v>1</v>
      </c>
      <c r="AE52">
        <f>ROUND(SUMIF(TECHNOLOGY!$D$16:$D$73,InputActivityRatio!$A52,TECHNOLOGY!$L$16:$L$73),2)</f>
        <v>1</v>
      </c>
      <c r="AF52">
        <f>ROUND(SUMIF(TECHNOLOGY!$D$16:$D$73,InputActivityRatio!$A52,TECHNOLOGY!$L$16:$L$73),2)</f>
        <v>1</v>
      </c>
      <c r="AG52">
        <f>ROUND(SUMIF(TECHNOLOGY!$D$16:$D$73,InputActivityRatio!$A52,TECHNOLOGY!$L$16:$L$73),2)</f>
        <v>1</v>
      </c>
      <c r="AH52">
        <f>ROUND(SUMIF(TECHNOLOGY!$D$16:$D$73,InputActivityRatio!$A52,TECHNOLOGY!$L$16:$L$73),2)</f>
        <v>1</v>
      </c>
      <c r="AI52">
        <f>ROUND(SUMIF(TECHNOLOGY!$D$16:$D$73,InputActivityRatio!$A52,TECHNOLOGY!$L$16:$L$73),2)</f>
        <v>1</v>
      </c>
      <c r="AJ52">
        <f>ROUND(SUMIF(TECHNOLOGY!$D$16:$D$73,InputActivityRatio!$A52,TECHNOLOGY!$L$16:$L$73),2)</f>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319EA-0C12-F846-8835-DF5ECB8D8D81}">
  <dimension ref="A1:BD62"/>
  <sheetViews>
    <sheetView topLeftCell="A23" workbookViewId="0">
      <selection activeCell="A43" sqref="A43:XFD45"/>
    </sheetView>
  </sheetViews>
  <sheetFormatPr baseColWidth="10" defaultRowHeight="16"/>
  <cols>
    <col min="4" max="4" width="21.83203125" customWidth="1"/>
    <col min="5" max="5" width="15.6640625" customWidth="1"/>
  </cols>
  <sheetData>
    <row r="1" spans="1:56" s="27" customFormat="1">
      <c r="A1" s="26" t="s">
        <v>64</v>
      </c>
      <c r="B1" s="26" t="s">
        <v>55</v>
      </c>
      <c r="C1" s="26" t="s">
        <v>65</v>
      </c>
      <c r="D1" s="26"/>
      <c r="E1" s="26"/>
      <c r="F1" s="26">
        <v>2020</v>
      </c>
      <c r="G1" s="26">
        <v>2021</v>
      </c>
      <c r="H1" s="26">
        <v>2022</v>
      </c>
      <c r="I1" s="26">
        <v>2023</v>
      </c>
      <c r="J1" s="26">
        <v>2024</v>
      </c>
      <c r="K1" s="26">
        <v>2025</v>
      </c>
      <c r="L1" s="26">
        <v>2026</v>
      </c>
      <c r="M1" s="26">
        <v>2027</v>
      </c>
      <c r="N1" s="26">
        <v>2028</v>
      </c>
      <c r="O1" s="26">
        <v>2029</v>
      </c>
      <c r="P1" s="26">
        <v>2030</v>
      </c>
      <c r="Q1" s="26">
        <v>2031</v>
      </c>
      <c r="R1" s="26">
        <v>2032</v>
      </c>
      <c r="S1" s="26">
        <v>2033</v>
      </c>
      <c r="T1" s="26">
        <v>2034</v>
      </c>
      <c r="U1" s="26">
        <v>2035</v>
      </c>
      <c r="V1" s="26">
        <v>2036</v>
      </c>
      <c r="W1" s="26">
        <v>2037</v>
      </c>
      <c r="X1" s="26">
        <v>2038</v>
      </c>
      <c r="Y1" s="26">
        <v>2039</v>
      </c>
      <c r="Z1" s="26">
        <v>2040</v>
      </c>
      <c r="AA1" s="26">
        <v>2041</v>
      </c>
      <c r="AB1" s="26">
        <v>2042</v>
      </c>
      <c r="AC1" s="26">
        <v>2043</v>
      </c>
      <c r="AD1" s="26">
        <v>2044</v>
      </c>
      <c r="AE1" s="26">
        <v>2045</v>
      </c>
      <c r="AF1" s="26">
        <v>2046</v>
      </c>
      <c r="AG1" s="26">
        <v>2047</v>
      </c>
      <c r="AH1" s="26">
        <v>2048</v>
      </c>
      <c r="AI1" s="26">
        <v>2049</v>
      </c>
      <c r="AJ1" s="26">
        <v>2050</v>
      </c>
      <c r="AK1" s="26"/>
      <c r="AL1" s="26" t="s">
        <v>116</v>
      </c>
      <c r="AM1" s="26"/>
      <c r="AN1" s="26"/>
      <c r="AO1" s="26"/>
      <c r="AP1" s="26"/>
      <c r="AQ1" s="26"/>
      <c r="AR1" s="26"/>
      <c r="AS1" s="26"/>
      <c r="AT1" s="26"/>
      <c r="AU1" s="26"/>
      <c r="AV1" s="26"/>
      <c r="AW1" s="26"/>
      <c r="AX1" s="26"/>
      <c r="AY1" s="26"/>
      <c r="AZ1" s="26"/>
      <c r="BA1" s="26"/>
      <c r="BB1" s="26"/>
      <c r="BC1" s="26"/>
      <c r="BD1" s="26"/>
    </row>
    <row r="2" spans="1:56">
      <c r="A2" t="str">
        <f>TECHNOLOGY!D2</f>
        <v>D2DMRELC01</v>
      </c>
      <c r="B2" t="str">
        <f>TECHNOLOGY!F2</f>
        <v>D2RES</v>
      </c>
      <c r="C2">
        <v>1</v>
      </c>
      <c r="D2" t="str">
        <f t="shared" ref="D2:D4" si="0">"[DRC,*,"&amp;B2&amp;","&amp;C2&amp;",*]     :    "</f>
        <v xml:space="preserve">[DRC,*,D2RES,1,*]     :    </v>
      </c>
      <c r="E2" t="str">
        <f t="shared" ref="E2:E4" si="1">A2</f>
        <v>D2DMRELC01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row>
    <row r="3" spans="1:56">
      <c r="A3" t="str">
        <f>TECHNOLOGY!D3</f>
        <v>D2DMIELC01</v>
      </c>
      <c r="B3" t="str">
        <f>TECHNOLOGY!F3</f>
        <v>D2IND</v>
      </c>
      <c r="C3">
        <v>1</v>
      </c>
      <c r="D3" t="str">
        <f t="shared" si="0"/>
        <v xml:space="preserve">[DRC,*,D2IND,1,*]     :    </v>
      </c>
      <c r="E3" t="str">
        <f t="shared" si="1"/>
        <v>D2DMIELC01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row>
    <row r="4" spans="1:56">
      <c r="A4" t="str">
        <f>TECHNOLOGY!D4</f>
        <v>D2DMOELC01</v>
      </c>
      <c r="B4" t="str">
        <f>TECHNOLOGY!F4</f>
        <v>D2OTH</v>
      </c>
      <c r="C4">
        <v>1</v>
      </c>
      <c r="D4" t="str">
        <f t="shared" si="0"/>
        <v xml:space="preserve">[DRC,*,D2OTH,1,*]     :    </v>
      </c>
      <c r="E4" t="str">
        <f t="shared" si="1"/>
        <v>D2DMOELC01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c r="AJ4">
        <v>1</v>
      </c>
    </row>
    <row r="5" spans="1:56">
      <c r="A5" t="str">
        <f>TECHNOLOGY!D5</f>
        <v>D2BM00X00</v>
      </c>
      <c r="B5" t="str">
        <f>TECHNOLOGY!F5</f>
        <v>D2BM00</v>
      </c>
      <c r="C5">
        <v>1</v>
      </c>
      <c r="D5" t="str">
        <f t="shared" ref="D5:D20" si="2">"[DRC,*,"&amp;B5&amp;","&amp;C5&amp;",*]     :    "</f>
        <v xml:space="preserve">[DRC,*,D2BM00,1,*]     :    </v>
      </c>
      <c r="E5" t="str">
        <f t="shared" ref="E5:E20" si="3">A5</f>
        <v>D2BM00X00</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c r="AF5">
        <v>1</v>
      </c>
      <c r="AG5">
        <v>1</v>
      </c>
      <c r="AH5">
        <v>1</v>
      </c>
      <c r="AI5">
        <v>1</v>
      </c>
      <c r="AJ5">
        <v>1</v>
      </c>
    </row>
    <row r="6" spans="1:56" s="27" customFormat="1">
      <c r="A6" t="str">
        <f>TECHNOLOGY!D6</f>
        <v>D2BW00X00</v>
      </c>
      <c r="B6" t="str">
        <f>TECHNOLOGY!F6</f>
        <v>D2BW00</v>
      </c>
      <c r="C6">
        <v>1</v>
      </c>
      <c r="D6" t="str">
        <f t="shared" si="2"/>
        <v xml:space="preserve">[DRC,*,D2BW00,1,*]     :    </v>
      </c>
      <c r="E6" t="str">
        <f t="shared" si="3"/>
        <v>D2BW00X00</v>
      </c>
      <c r="F6">
        <v>1</v>
      </c>
      <c r="G6">
        <v>1</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c r="AF6">
        <v>1</v>
      </c>
      <c r="AG6">
        <v>1</v>
      </c>
      <c r="AH6">
        <v>1</v>
      </c>
      <c r="AI6">
        <v>1</v>
      </c>
      <c r="AJ6">
        <v>1</v>
      </c>
      <c r="AK6" s="30"/>
      <c r="AL6" s="30"/>
      <c r="AM6" s="30"/>
      <c r="AN6" s="30"/>
      <c r="AO6" s="30"/>
      <c r="AP6" s="30"/>
      <c r="AQ6" s="30"/>
      <c r="AR6" s="30"/>
      <c r="AS6" s="30"/>
      <c r="AT6" s="30"/>
      <c r="AU6" s="30"/>
      <c r="AV6" s="30"/>
      <c r="AW6" s="30"/>
      <c r="AX6" s="30"/>
      <c r="AY6" s="30"/>
      <c r="AZ6" s="30"/>
      <c r="BA6" s="30"/>
      <c r="BB6" s="30"/>
      <c r="BC6" s="30"/>
      <c r="BD6" s="30"/>
    </row>
    <row r="7" spans="1:56">
      <c r="A7" t="str">
        <f>TECHNOLOGY!D7</f>
        <v>D2HY00X00</v>
      </c>
      <c r="B7" t="str">
        <f>TECHNOLOGY!F7</f>
        <v>D2HY00</v>
      </c>
      <c r="C7">
        <v>1</v>
      </c>
      <c r="D7" t="str">
        <f t="shared" si="2"/>
        <v xml:space="preserve">[DRC,*,D2HY00,1,*]     :    </v>
      </c>
      <c r="E7" t="str">
        <f t="shared" si="3"/>
        <v>D2HY00X00</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c r="AG7">
        <v>1</v>
      </c>
      <c r="AH7">
        <v>1</v>
      </c>
      <c r="AI7">
        <v>1</v>
      </c>
      <c r="AJ7">
        <v>1</v>
      </c>
    </row>
    <row r="8" spans="1:56">
      <c r="A8" t="str">
        <f>TECHNOLOGY!D8</f>
        <v>D2SO00X00</v>
      </c>
      <c r="B8" t="str">
        <f>TECHNOLOGY!F8</f>
        <v>D2SO00</v>
      </c>
      <c r="C8">
        <v>1</v>
      </c>
      <c r="D8" t="str">
        <f t="shared" si="2"/>
        <v xml:space="preserve">[DRC,*,D2SO00,1,*]     :    </v>
      </c>
      <c r="E8" t="str">
        <f t="shared" si="3"/>
        <v>D2SO00X00</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row>
    <row r="9" spans="1:56">
      <c r="A9" t="str">
        <f>TECHNOLOGY!D9</f>
        <v>D2WD00X00</v>
      </c>
      <c r="B9" t="str">
        <f>TECHNOLOGY!F9</f>
        <v>D2WD00</v>
      </c>
      <c r="C9">
        <v>1</v>
      </c>
      <c r="D9" t="str">
        <f t="shared" si="2"/>
        <v xml:space="preserve">[DRC,*,D2WD00,1,*]     :    </v>
      </c>
      <c r="E9" t="str">
        <f t="shared" si="3"/>
        <v>D2WD00X00</v>
      </c>
      <c r="F9">
        <v>1</v>
      </c>
      <c r="G9">
        <v>1</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c r="AF9">
        <v>1</v>
      </c>
      <c r="AG9">
        <v>1</v>
      </c>
      <c r="AH9">
        <v>1</v>
      </c>
      <c r="AI9">
        <v>1</v>
      </c>
      <c r="AJ9">
        <v>1</v>
      </c>
    </row>
    <row r="10" spans="1:56">
      <c r="A10" t="str">
        <f>TECHNOLOGY!D10</f>
        <v>D2HF00I00</v>
      </c>
      <c r="B10" t="str">
        <f>TECHNOLOGY!F10</f>
        <v>D2HF00</v>
      </c>
      <c r="C10">
        <v>1</v>
      </c>
      <c r="D10" t="str">
        <f t="shared" si="2"/>
        <v xml:space="preserve">[DRC,*,D2HF00,1,*]     :    </v>
      </c>
      <c r="E10" t="str">
        <f t="shared" si="3"/>
        <v>D2HF00I00</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c r="AG10">
        <v>1</v>
      </c>
      <c r="AH10">
        <v>1</v>
      </c>
      <c r="AI10">
        <v>1</v>
      </c>
      <c r="AJ10">
        <v>1</v>
      </c>
    </row>
    <row r="11" spans="1:56">
      <c r="A11" t="str">
        <f>TECHNOLOGY!D11</f>
        <v>D2DS00I00</v>
      </c>
      <c r="B11" t="str">
        <f>TECHNOLOGY!F11</f>
        <v>D2DS00</v>
      </c>
      <c r="C11">
        <v>1</v>
      </c>
      <c r="D11" t="str">
        <f t="shared" si="2"/>
        <v xml:space="preserve">[DRC,*,D2DS00,1,*]     :    </v>
      </c>
      <c r="E11" t="str">
        <f t="shared" si="3"/>
        <v>D2DS00I00</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c r="AG11">
        <v>1</v>
      </c>
      <c r="AH11">
        <v>1</v>
      </c>
      <c r="AI11">
        <v>1</v>
      </c>
      <c r="AJ11">
        <v>1</v>
      </c>
    </row>
    <row r="12" spans="1:56">
      <c r="A12" t="str">
        <f>TECHNOLOGY!D12</f>
        <v>D2NG00X00</v>
      </c>
      <c r="B12" t="str">
        <f>TECHNOLOGY!F12</f>
        <v>D2NG00</v>
      </c>
      <c r="C12">
        <v>1</v>
      </c>
      <c r="D12" t="str">
        <f t="shared" si="2"/>
        <v xml:space="preserve">[DRC,*,D2NG00,1,*]     :    </v>
      </c>
      <c r="E12" t="str">
        <f t="shared" si="3"/>
        <v>D2NG00X00</v>
      </c>
      <c r="F12">
        <v>1</v>
      </c>
      <c r="G12">
        <v>1</v>
      </c>
      <c r="H12">
        <v>1</v>
      </c>
      <c r="I12">
        <v>1</v>
      </c>
      <c r="J12">
        <v>1</v>
      </c>
      <c r="K12">
        <v>1</v>
      </c>
      <c r="L12">
        <v>1</v>
      </c>
      <c r="M12">
        <v>1</v>
      </c>
      <c r="N12">
        <v>1</v>
      </c>
      <c r="O12">
        <v>1</v>
      </c>
      <c r="P12">
        <v>1</v>
      </c>
      <c r="Q12">
        <v>1</v>
      </c>
      <c r="R12">
        <v>1</v>
      </c>
      <c r="S12">
        <v>1</v>
      </c>
      <c r="T12">
        <v>1</v>
      </c>
      <c r="U12">
        <v>1</v>
      </c>
      <c r="V12">
        <v>1</v>
      </c>
      <c r="W12">
        <v>1</v>
      </c>
      <c r="X12">
        <v>1</v>
      </c>
      <c r="Y12">
        <v>1</v>
      </c>
      <c r="Z12">
        <v>1</v>
      </c>
      <c r="AA12">
        <v>1</v>
      </c>
      <c r="AB12">
        <v>1</v>
      </c>
      <c r="AC12">
        <v>1</v>
      </c>
      <c r="AD12">
        <v>1</v>
      </c>
      <c r="AE12">
        <v>1</v>
      </c>
      <c r="AF12">
        <v>1</v>
      </c>
      <c r="AG12">
        <v>1</v>
      </c>
      <c r="AH12">
        <v>1</v>
      </c>
      <c r="AI12">
        <v>1</v>
      </c>
      <c r="AJ12">
        <v>1</v>
      </c>
    </row>
    <row r="13" spans="1:56">
      <c r="A13" t="str">
        <f>TECHNOLOGY!D13</f>
        <v>D2CO00X00</v>
      </c>
      <c r="B13" t="str">
        <f>TECHNOLOGY!F13</f>
        <v>D2CO00</v>
      </c>
      <c r="C13">
        <v>1</v>
      </c>
      <c r="D13" t="str">
        <f t="shared" si="2"/>
        <v xml:space="preserve">[DRC,*,D2CO00,1,*]     :    </v>
      </c>
      <c r="E13" t="str">
        <f t="shared" si="3"/>
        <v>D2CO00X00</v>
      </c>
      <c r="F13">
        <v>1</v>
      </c>
      <c r="G13">
        <v>1</v>
      </c>
      <c r="H13">
        <v>1</v>
      </c>
      <c r="I13">
        <v>1</v>
      </c>
      <c r="J13">
        <v>1</v>
      </c>
      <c r="K13">
        <v>1</v>
      </c>
      <c r="L13">
        <v>1</v>
      </c>
      <c r="M13">
        <v>1</v>
      </c>
      <c r="N13">
        <v>1</v>
      </c>
      <c r="O13">
        <v>1</v>
      </c>
      <c r="P13">
        <v>1</v>
      </c>
      <c r="Q13">
        <v>1</v>
      </c>
      <c r="R13">
        <v>1</v>
      </c>
      <c r="S13">
        <v>1</v>
      </c>
      <c r="T13">
        <v>1</v>
      </c>
      <c r="U13">
        <v>1</v>
      </c>
      <c r="V13">
        <v>1</v>
      </c>
      <c r="W13">
        <v>1</v>
      </c>
      <c r="X13">
        <v>1</v>
      </c>
      <c r="Y13">
        <v>1</v>
      </c>
      <c r="Z13">
        <v>1</v>
      </c>
      <c r="AA13">
        <v>1</v>
      </c>
      <c r="AB13">
        <v>1</v>
      </c>
      <c r="AC13">
        <v>1</v>
      </c>
      <c r="AD13">
        <v>1</v>
      </c>
      <c r="AE13">
        <v>1</v>
      </c>
      <c r="AF13">
        <v>1</v>
      </c>
      <c r="AG13">
        <v>1</v>
      </c>
      <c r="AH13">
        <v>1</v>
      </c>
      <c r="AI13">
        <v>1</v>
      </c>
      <c r="AJ13">
        <v>1</v>
      </c>
    </row>
    <row r="14" spans="1:56">
      <c r="A14" t="str">
        <f>TECHNOLOGY!D14</f>
        <v>D2PWRTRN</v>
      </c>
      <c r="B14" t="str">
        <f>TECHNOLOGY!F14</f>
        <v>D2ELC02</v>
      </c>
      <c r="C14">
        <v>1</v>
      </c>
      <c r="D14" t="str">
        <f t="shared" si="2"/>
        <v xml:space="preserve">[DRC,*,D2ELC02,1,*]     :    </v>
      </c>
      <c r="E14" t="str">
        <f t="shared" si="3"/>
        <v>D2PWRTRN</v>
      </c>
      <c r="F14">
        <f>TECHNOLOGY!L14</f>
        <v>0.8</v>
      </c>
      <c r="G14">
        <f>ROUND(F14+($Z$14-$F$14)/($Z$1-$F$1),3)</f>
        <v>0.80800000000000005</v>
      </c>
      <c r="H14">
        <f t="shared" ref="H14:Y14" si="4">ROUND(G14+($Z$14-$F$14)/($Z$1-$F$1),3)</f>
        <v>0.81599999999999995</v>
      </c>
      <c r="I14">
        <f t="shared" si="4"/>
        <v>0.82399999999999995</v>
      </c>
      <c r="J14">
        <f t="shared" si="4"/>
        <v>0.83199999999999996</v>
      </c>
      <c r="K14">
        <f t="shared" si="4"/>
        <v>0.84</v>
      </c>
      <c r="L14">
        <f t="shared" si="4"/>
        <v>0.84799999999999998</v>
      </c>
      <c r="M14">
        <f t="shared" si="4"/>
        <v>0.85599999999999998</v>
      </c>
      <c r="N14">
        <f t="shared" si="4"/>
        <v>0.86399999999999999</v>
      </c>
      <c r="O14">
        <f t="shared" si="4"/>
        <v>0.872</v>
      </c>
      <c r="P14">
        <f t="shared" si="4"/>
        <v>0.88</v>
      </c>
      <c r="Q14">
        <f t="shared" si="4"/>
        <v>0.88800000000000001</v>
      </c>
      <c r="R14">
        <f t="shared" si="4"/>
        <v>0.89600000000000002</v>
      </c>
      <c r="S14">
        <f t="shared" si="4"/>
        <v>0.90400000000000003</v>
      </c>
      <c r="T14">
        <f t="shared" si="4"/>
        <v>0.91200000000000003</v>
      </c>
      <c r="U14">
        <f t="shared" si="4"/>
        <v>0.92</v>
      </c>
      <c r="V14">
        <f t="shared" si="4"/>
        <v>0.92800000000000005</v>
      </c>
      <c r="W14">
        <f t="shared" si="4"/>
        <v>0.93600000000000005</v>
      </c>
      <c r="X14">
        <f t="shared" si="4"/>
        <v>0.94399999999999995</v>
      </c>
      <c r="Y14">
        <f t="shared" si="4"/>
        <v>0.95199999999999996</v>
      </c>
      <c r="Z14">
        <f>[3]Scenarios!$X$7</f>
        <v>0.95</v>
      </c>
      <c r="AA14">
        <f>[3]Scenarios!$X$7</f>
        <v>0.95</v>
      </c>
      <c r="AB14">
        <f>[3]Scenarios!$X$7</f>
        <v>0.95</v>
      </c>
      <c r="AC14">
        <f>[3]Scenarios!$X$7</f>
        <v>0.95</v>
      </c>
      <c r="AD14">
        <f>[3]Scenarios!$X$7</f>
        <v>0.95</v>
      </c>
      <c r="AE14">
        <f>[3]Scenarios!$X$7</f>
        <v>0.95</v>
      </c>
      <c r="AF14">
        <f>[3]Scenarios!$X$7</f>
        <v>0.95</v>
      </c>
      <c r="AG14">
        <f>[3]Scenarios!$X$7</f>
        <v>0.95</v>
      </c>
      <c r="AH14">
        <f>[3]Scenarios!$X$7</f>
        <v>0.95</v>
      </c>
      <c r="AI14">
        <f>[3]Scenarios!$X$7</f>
        <v>0.95</v>
      </c>
      <c r="AJ14">
        <f>[3]Scenarios!$X$7</f>
        <v>0.95</v>
      </c>
      <c r="AL14" t="s">
        <v>142</v>
      </c>
    </row>
    <row r="15" spans="1:56">
      <c r="A15" t="str">
        <f>TECHNOLOGY!D15</f>
        <v>D2IMPELC</v>
      </c>
      <c r="B15" t="str">
        <f>TECHNOLOGY!F15</f>
        <v>D2ELC01</v>
      </c>
      <c r="C15">
        <v>1</v>
      </c>
      <c r="D15" t="str">
        <f t="shared" si="2"/>
        <v xml:space="preserve">[DRC,*,D2ELC01,1,*]     :    </v>
      </c>
      <c r="E15" t="str">
        <f t="shared" si="3"/>
        <v>D2IMPELC</v>
      </c>
      <c r="F15">
        <v>1</v>
      </c>
      <c r="G15">
        <v>1</v>
      </c>
      <c r="H15">
        <v>1</v>
      </c>
      <c r="I15">
        <v>1</v>
      </c>
      <c r="J15">
        <v>1</v>
      </c>
      <c r="K15">
        <v>1</v>
      </c>
      <c r="L15">
        <v>1</v>
      </c>
      <c r="M15">
        <v>1</v>
      </c>
      <c r="N15">
        <v>1</v>
      </c>
      <c r="O15">
        <v>1</v>
      </c>
      <c r="P15">
        <v>1</v>
      </c>
      <c r="Q15">
        <v>1</v>
      </c>
      <c r="R15">
        <v>1</v>
      </c>
      <c r="S15">
        <v>1</v>
      </c>
      <c r="T15">
        <v>1</v>
      </c>
      <c r="U15">
        <v>1</v>
      </c>
      <c r="V15">
        <v>1</v>
      </c>
      <c r="W15">
        <v>1</v>
      </c>
      <c r="X15">
        <v>1</v>
      </c>
      <c r="Y15">
        <v>1</v>
      </c>
      <c r="Z15">
        <v>1</v>
      </c>
      <c r="AA15">
        <v>1</v>
      </c>
      <c r="AB15">
        <v>1</v>
      </c>
      <c r="AC15">
        <v>1</v>
      </c>
      <c r="AD15">
        <v>1</v>
      </c>
      <c r="AE15">
        <v>1</v>
      </c>
      <c r="AF15">
        <v>1</v>
      </c>
      <c r="AG15">
        <v>1</v>
      </c>
      <c r="AH15">
        <v>1</v>
      </c>
      <c r="AI15">
        <v>1</v>
      </c>
      <c r="AJ15">
        <v>1</v>
      </c>
    </row>
    <row r="16" spans="1:56">
      <c r="A16" t="str">
        <f>TECHNOLOGY!D16</f>
        <v>D2DSGC00</v>
      </c>
      <c r="B16" t="str">
        <f>TECHNOLOGY!F16</f>
        <v>D2ELC01</v>
      </c>
      <c r="C16">
        <v>1</v>
      </c>
      <c r="D16" t="str">
        <f t="shared" si="2"/>
        <v xml:space="preserve">[DRC,*,D2ELC01,1,*]     :    </v>
      </c>
      <c r="E16" t="str">
        <f t="shared" si="3"/>
        <v>D2DSGC00</v>
      </c>
      <c r="F16">
        <v>1</v>
      </c>
      <c r="G16">
        <v>1</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c r="AG16">
        <v>1</v>
      </c>
      <c r="AH16">
        <v>1</v>
      </c>
      <c r="AI16">
        <v>1</v>
      </c>
      <c r="AJ16">
        <v>1</v>
      </c>
    </row>
    <row r="17" spans="1:36">
      <c r="A17" t="str">
        <f>TECHNOLOGY!D17</f>
        <v>D2HFGC00</v>
      </c>
      <c r="B17" t="str">
        <f>TECHNOLOGY!F17</f>
        <v>D2ELC01</v>
      </c>
      <c r="C17">
        <v>1</v>
      </c>
      <c r="D17" t="str">
        <f t="shared" si="2"/>
        <v xml:space="preserve">[DRC,*,D2ELC01,1,*]     :    </v>
      </c>
      <c r="E17" t="str">
        <f t="shared" si="3"/>
        <v>D2HFGC00</v>
      </c>
      <c r="F17">
        <v>1</v>
      </c>
      <c r="G17">
        <v>1</v>
      </c>
      <c r="H17">
        <v>1</v>
      </c>
      <c r="I17">
        <v>1</v>
      </c>
      <c r="J17">
        <v>1</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c r="AF17">
        <v>1</v>
      </c>
      <c r="AG17">
        <v>1</v>
      </c>
      <c r="AH17">
        <v>1</v>
      </c>
      <c r="AI17">
        <v>1</v>
      </c>
      <c r="AJ17">
        <v>1</v>
      </c>
    </row>
    <row r="18" spans="1:36">
      <c r="A18" t="str">
        <f>TECHNOLOGY!D18</f>
        <v>D2NGOC00</v>
      </c>
      <c r="B18" t="str">
        <f>TECHNOLOGY!F18</f>
        <v>D2ELC01</v>
      </c>
      <c r="C18">
        <v>1</v>
      </c>
      <c r="D18" t="str">
        <f t="shared" si="2"/>
        <v xml:space="preserve">[DRC,*,D2ELC01,1,*]     :    </v>
      </c>
      <c r="E18" t="str">
        <f t="shared" si="3"/>
        <v>D2NGOC00</v>
      </c>
      <c r="F18">
        <v>1</v>
      </c>
      <c r="G18">
        <v>1</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c r="AF18">
        <v>1</v>
      </c>
      <c r="AG18">
        <v>1</v>
      </c>
      <c r="AH18">
        <v>1</v>
      </c>
      <c r="AI18">
        <v>1</v>
      </c>
      <c r="AJ18">
        <v>1</v>
      </c>
    </row>
    <row r="19" spans="1:36">
      <c r="A19" t="str">
        <f>TECHNOLOGY!D19</f>
        <v>D2NGCC00</v>
      </c>
      <c r="B19" t="str">
        <f>TECHNOLOGY!F19</f>
        <v>D2ELC01</v>
      </c>
      <c r="C19">
        <v>1</v>
      </c>
      <c r="D19" t="str">
        <f t="shared" si="2"/>
        <v xml:space="preserve">[DRC,*,D2ELC01,1,*]     :    </v>
      </c>
      <c r="E19" t="str">
        <f t="shared" si="3"/>
        <v>D2NGCC00</v>
      </c>
      <c r="F19">
        <v>1</v>
      </c>
      <c r="G19">
        <v>1</v>
      </c>
      <c r="H19">
        <v>1</v>
      </c>
      <c r="I19">
        <v>1</v>
      </c>
      <c r="J19">
        <v>1</v>
      </c>
      <c r="K19">
        <v>1</v>
      </c>
      <c r="L19">
        <v>1</v>
      </c>
      <c r="M19">
        <v>1</v>
      </c>
      <c r="N19">
        <v>1</v>
      </c>
      <c r="O19">
        <v>1</v>
      </c>
      <c r="P19">
        <v>1</v>
      </c>
      <c r="Q19">
        <v>1</v>
      </c>
      <c r="R19">
        <v>1</v>
      </c>
      <c r="S19">
        <v>1</v>
      </c>
      <c r="T19">
        <v>1</v>
      </c>
      <c r="U19">
        <v>1</v>
      </c>
      <c r="V19">
        <v>1</v>
      </c>
      <c r="W19">
        <v>1</v>
      </c>
      <c r="X19">
        <v>1</v>
      </c>
      <c r="Y19">
        <v>1</v>
      </c>
      <c r="Z19">
        <v>1</v>
      </c>
      <c r="AA19">
        <v>1</v>
      </c>
      <c r="AB19">
        <v>1</v>
      </c>
      <c r="AC19">
        <v>1</v>
      </c>
      <c r="AD19">
        <v>1</v>
      </c>
      <c r="AE19">
        <v>1</v>
      </c>
      <c r="AF19">
        <v>1</v>
      </c>
      <c r="AG19">
        <v>1</v>
      </c>
      <c r="AH19">
        <v>1</v>
      </c>
      <c r="AI19">
        <v>1</v>
      </c>
      <c r="AJ19">
        <v>1</v>
      </c>
    </row>
    <row r="20" spans="1:36">
      <c r="A20" t="str">
        <f>TECHNOLOGY!D20</f>
        <v>D2NGEC00</v>
      </c>
      <c r="B20" t="str">
        <f>TECHNOLOGY!F20</f>
        <v>D2ELC01</v>
      </c>
      <c r="C20">
        <v>1</v>
      </c>
      <c r="D20" t="str">
        <f t="shared" si="2"/>
        <v xml:space="preserve">[DRC,*,D2ELC01,1,*]     :    </v>
      </c>
      <c r="E20" t="str">
        <f t="shared" si="3"/>
        <v>D2NGEC00</v>
      </c>
      <c r="F20">
        <v>1</v>
      </c>
      <c r="G20">
        <v>1</v>
      </c>
      <c r="H20">
        <v>1</v>
      </c>
      <c r="I20">
        <v>1</v>
      </c>
      <c r="J20">
        <v>1</v>
      </c>
      <c r="K20">
        <v>1</v>
      </c>
      <c r="L20">
        <v>1</v>
      </c>
      <c r="M20">
        <v>1</v>
      </c>
      <c r="N20">
        <v>1</v>
      </c>
      <c r="O20">
        <v>1</v>
      </c>
      <c r="P20">
        <v>1</v>
      </c>
      <c r="Q20">
        <v>1</v>
      </c>
      <c r="R20">
        <v>1</v>
      </c>
      <c r="S20">
        <v>1</v>
      </c>
      <c r="T20">
        <v>1</v>
      </c>
      <c r="U20">
        <v>1</v>
      </c>
      <c r="V20">
        <v>1</v>
      </c>
      <c r="W20">
        <v>1</v>
      </c>
      <c r="X20">
        <v>1</v>
      </c>
      <c r="Y20">
        <v>1</v>
      </c>
      <c r="Z20">
        <v>1</v>
      </c>
      <c r="AA20">
        <v>1</v>
      </c>
      <c r="AB20">
        <v>1</v>
      </c>
      <c r="AC20">
        <v>1</v>
      </c>
      <c r="AD20">
        <v>1</v>
      </c>
      <c r="AE20">
        <v>1</v>
      </c>
      <c r="AF20">
        <v>1</v>
      </c>
      <c r="AG20">
        <v>1</v>
      </c>
      <c r="AH20">
        <v>1</v>
      </c>
      <c r="AI20">
        <v>1</v>
      </c>
      <c r="AJ20">
        <v>1</v>
      </c>
    </row>
    <row r="21" spans="1:36">
      <c r="A21" t="str">
        <f>TECHNOLOGY!D21</f>
        <v>D2BMBC00</v>
      </c>
      <c r="B21" t="str">
        <f>TECHNOLOGY!F21</f>
        <v>D2ELC01</v>
      </c>
      <c r="C21">
        <v>1</v>
      </c>
      <c r="D21" t="str">
        <f t="shared" ref="D21:D22" si="5">"[DRC,*,"&amp;B21&amp;","&amp;C21&amp;",*]     :    "</f>
        <v xml:space="preserve">[DRC,*,D2ELC01,1,*]     :    </v>
      </c>
      <c r="E21" t="str">
        <f t="shared" ref="E21:E22" si="6">A21</f>
        <v>D2BMBC00</v>
      </c>
      <c r="F21">
        <v>1</v>
      </c>
      <c r="G21">
        <v>1</v>
      </c>
      <c r="H21">
        <v>1</v>
      </c>
      <c r="I21">
        <v>1</v>
      </c>
      <c r="J21">
        <v>1</v>
      </c>
      <c r="K21">
        <v>1</v>
      </c>
      <c r="L21">
        <v>1</v>
      </c>
      <c r="M21">
        <v>1</v>
      </c>
      <c r="N21">
        <v>1</v>
      </c>
      <c r="O21">
        <v>1</v>
      </c>
      <c r="P21">
        <v>1</v>
      </c>
      <c r="Q21">
        <v>1</v>
      </c>
      <c r="R21">
        <v>1</v>
      </c>
      <c r="S21">
        <v>1</v>
      </c>
      <c r="T21">
        <v>1</v>
      </c>
      <c r="U21">
        <v>1</v>
      </c>
      <c r="V21">
        <v>1</v>
      </c>
      <c r="W21">
        <v>1</v>
      </c>
      <c r="X21">
        <v>1</v>
      </c>
      <c r="Y21">
        <v>1</v>
      </c>
      <c r="Z21">
        <v>1</v>
      </c>
      <c r="AA21">
        <v>1</v>
      </c>
      <c r="AB21">
        <v>1</v>
      </c>
      <c r="AC21">
        <v>1</v>
      </c>
      <c r="AD21">
        <v>1</v>
      </c>
      <c r="AE21">
        <v>1</v>
      </c>
      <c r="AF21">
        <v>1</v>
      </c>
      <c r="AG21">
        <v>1</v>
      </c>
      <c r="AH21">
        <v>1</v>
      </c>
      <c r="AI21">
        <v>1</v>
      </c>
      <c r="AJ21">
        <v>1</v>
      </c>
    </row>
    <row r="22" spans="1:36">
      <c r="A22" t="str">
        <f>TECHNOLOGY!D22</f>
        <v>D2BWWC00</v>
      </c>
      <c r="B22" t="str">
        <f>TECHNOLOGY!F22</f>
        <v>D2ELC01</v>
      </c>
      <c r="C22">
        <v>1</v>
      </c>
      <c r="D22" t="str">
        <f t="shared" si="5"/>
        <v xml:space="preserve">[DRC,*,D2ELC01,1,*]     :    </v>
      </c>
      <c r="E22" t="str">
        <f t="shared" si="6"/>
        <v>D2BWWC00</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row>
    <row r="23" spans="1:36">
      <c r="A23" t="str">
        <f>TECHNOLOGY!D23</f>
        <v>D2HYKC01</v>
      </c>
      <c r="B23" t="str">
        <f>TECHNOLOGY!F23</f>
        <v>D2ELC01</v>
      </c>
      <c r="C23">
        <v>1</v>
      </c>
      <c r="D23" t="str">
        <f t="shared" ref="D23:D26" si="7">"[DRC,*,"&amp;B23&amp;","&amp;C23&amp;",*]     :    "</f>
        <v xml:space="preserve">[DRC,*,D2ELC01,1,*]     :    </v>
      </c>
      <c r="E23" t="str">
        <f t="shared" ref="E23:E26" si="8">A23</f>
        <v>D2HYKC01</v>
      </c>
      <c r="F23">
        <v>1</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row>
    <row r="24" spans="1:36">
      <c r="A24" t="str">
        <f>TECHNOLOGY!D24</f>
        <v>D2HYMC01</v>
      </c>
      <c r="B24" t="str">
        <f>TECHNOLOGY!F24</f>
        <v>D2ELC01</v>
      </c>
      <c r="C24">
        <v>1</v>
      </c>
      <c r="D24" t="str">
        <f t="shared" si="7"/>
        <v xml:space="preserve">[DRC,*,D2ELC01,1,*]     :    </v>
      </c>
      <c r="E24" t="str">
        <f t="shared" si="8"/>
        <v>D2HYMC01</v>
      </c>
      <c r="F24">
        <v>1</v>
      </c>
      <c r="G24">
        <v>1</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row>
    <row r="25" spans="1:36">
      <c r="A25" t="str">
        <f>TECHNOLOGY!D25</f>
        <v>D2HYKC02</v>
      </c>
      <c r="B25" t="str">
        <f>TECHNOLOGY!F25</f>
        <v>D2ELC01</v>
      </c>
      <c r="C25">
        <v>1</v>
      </c>
      <c r="D25" t="str">
        <f t="shared" si="7"/>
        <v xml:space="preserve">[DRC,*,D2ELC01,1,*]     :    </v>
      </c>
      <c r="E25" t="str">
        <f t="shared" si="8"/>
        <v>D2HYKC02</v>
      </c>
      <c r="F25">
        <v>1</v>
      </c>
      <c r="G25">
        <v>1</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row>
    <row r="26" spans="1:36">
      <c r="A26" t="str">
        <f>TECHNOLOGY!D26</f>
        <v>D2HYKC03</v>
      </c>
      <c r="B26" t="str">
        <f>TECHNOLOGY!F26</f>
        <v>D2ELC01</v>
      </c>
      <c r="C26">
        <v>1</v>
      </c>
      <c r="D26" t="str">
        <f t="shared" si="7"/>
        <v xml:space="preserve">[DRC,*,D2ELC01,1,*]     :    </v>
      </c>
      <c r="E26" t="str">
        <f t="shared" si="8"/>
        <v>D2HYKC03</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row>
    <row r="27" spans="1:36">
      <c r="A27" t="str">
        <f>TECHNOLOGY!D27</f>
        <v>D2HYBC01</v>
      </c>
      <c r="B27" t="str">
        <f>TECHNOLOGY!F27</f>
        <v>D2ELC01</v>
      </c>
      <c r="C27">
        <v>1</v>
      </c>
      <c r="D27" t="str">
        <f t="shared" ref="D27" si="9">"[DRC,*,"&amp;B27&amp;","&amp;C27&amp;",*]     :    "</f>
        <v xml:space="preserve">[DRC,*,D2ELC01,1,*]     :    </v>
      </c>
      <c r="E27" t="str">
        <f t="shared" ref="E27" si="10">A27</f>
        <v>D2HYBC01</v>
      </c>
      <c r="F27">
        <v>1</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c r="AJ27">
        <v>1</v>
      </c>
    </row>
    <row r="28" spans="1:36">
      <c r="A28" t="str">
        <f>TECHNOLOGY!D28</f>
        <v>D2SOPC3750</v>
      </c>
      <c r="B28" t="str">
        <f>TECHNOLOGY!F28</f>
        <v>D2ELC01</v>
      </c>
      <c r="C28">
        <v>1</v>
      </c>
      <c r="D28" t="str">
        <f t="shared" ref="D28:D60" si="11">"[DRC,*,"&amp;B28&amp;","&amp;C28&amp;",*]     :    "</f>
        <v xml:space="preserve">[DRC,*,D2ELC01,1,*]     :    </v>
      </c>
      <c r="E28" t="str">
        <f t="shared" ref="E28:E60" si="12">A28</f>
        <v>D2SOPC3750</v>
      </c>
      <c r="F28">
        <v>1</v>
      </c>
      <c r="G28">
        <v>1</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c r="AG28">
        <v>1</v>
      </c>
      <c r="AH28">
        <v>1</v>
      </c>
      <c r="AI28">
        <v>1</v>
      </c>
      <c r="AJ28">
        <v>1</v>
      </c>
    </row>
    <row r="29" spans="1:36">
      <c r="A29" t="str">
        <f>TECHNOLOGY!D29</f>
        <v>D2SOPC1354</v>
      </c>
      <c r="B29" t="str">
        <f>TECHNOLOGY!F29</f>
        <v>D2ELC01</v>
      </c>
      <c r="C29">
        <v>1</v>
      </c>
      <c r="D29" t="str">
        <f t="shared" si="11"/>
        <v xml:space="preserve">[DRC,*,D2ELC01,1,*]     :    </v>
      </c>
      <c r="E29" t="str">
        <f t="shared" si="12"/>
        <v>D2SOPC1354</v>
      </c>
      <c r="F29">
        <v>1</v>
      </c>
      <c r="G29">
        <v>1</v>
      </c>
      <c r="H29">
        <v>1</v>
      </c>
      <c r="I29">
        <v>1</v>
      </c>
      <c r="J29">
        <v>1</v>
      </c>
      <c r="K29">
        <v>1</v>
      </c>
      <c r="L29">
        <v>1</v>
      </c>
      <c r="M29">
        <v>1</v>
      </c>
      <c r="N29">
        <v>1</v>
      </c>
      <c r="O29">
        <v>1</v>
      </c>
      <c r="P29">
        <v>1</v>
      </c>
      <c r="Q29">
        <v>1</v>
      </c>
      <c r="R29">
        <v>1</v>
      </c>
      <c r="S29">
        <v>1</v>
      </c>
      <c r="T29">
        <v>1</v>
      </c>
      <c r="U29">
        <v>1</v>
      </c>
      <c r="V29">
        <v>1</v>
      </c>
      <c r="W29">
        <v>1</v>
      </c>
      <c r="X29">
        <v>1</v>
      </c>
      <c r="Y29">
        <v>1</v>
      </c>
      <c r="Z29">
        <v>1</v>
      </c>
      <c r="AA29">
        <v>1</v>
      </c>
      <c r="AB29">
        <v>1</v>
      </c>
      <c r="AC29">
        <v>1</v>
      </c>
      <c r="AD29">
        <v>1</v>
      </c>
      <c r="AE29">
        <v>1</v>
      </c>
      <c r="AF29">
        <v>1</v>
      </c>
      <c r="AG29">
        <v>1</v>
      </c>
      <c r="AH29">
        <v>1</v>
      </c>
      <c r="AI29">
        <v>1</v>
      </c>
      <c r="AJ29">
        <v>1</v>
      </c>
    </row>
    <row r="30" spans="1:36">
      <c r="A30" t="str">
        <f>TECHNOLOGY!D30</f>
        <v>D2SOPC1390</v>
      </c>
      <c r="B30" t="str">
        <f>TECHNOLOGY!F30</f>
        <v>D2ELC01</v>
      </c>
      <c r="C30">
        <v>1</v>
      </c>
      <c r="D30" t="str">
        <f t="shared" si="11"/>
        <v xml:space="preserve">[DRC,*,D2ELC01,1,*]     :    </v>
      </c>
      <c r="E30" t="str">
        <f t="shared" si="12"/>
        <v>D2SOPC1390</v>
      </c>
      <c r="F30">
        <v>1</v>
      </c>
      <c r="G30">
        <v>1</v>
      </c>
      <c r="H30">
        <v>1</v>
      </c>
      <c r="I30">
        <v>1</v>
      </c>
      <c r="J30">
        <v>1</v>
      </c>
      <c r="K30">
        <v>1</v>
      </c>
      <c r="L30">
        <v>1</v>
      </c>
      <c r="M30">
        <v>1</v>
      </c>
      <c r="N30">
        <v>1</v>
      </c>
      <c r="O30">
        <v>1</v>
      </c>
      <c r="P30">
        <v>1</v>
      </c>
      <c r="Q30">
        <v>1</v>
      </c>
      <c r="R30">
        <v>1</v>
      </c>
      <c r="S30">
        <v>1</v>
      </c>
      <c r="T30">
        <v>1</v>
      </c>
      <c r="U30">
        <v>1</v>
      </c>
      <c r="V30">
        <v>1</v>
      </c>
      <c r="W30">
        <v>1</v>
      </c>
      <c r="X30">
        <v>1</v>
      </c>
      <c r="Y30">
        <v>1</v>
      </c>
      <c r="Z30">
        <v>1</v>
      </c>
      <c r="AA30">
        <v>1</v>
      </c>
      <c r="AB30">
        <v>1</v>
      </c>
      <c r="AC30">
        <v>1</v>
      </c>
      <c r="AD30">
        <v>1</v>
      </c>
      <c r="AE30">
        <v>1</v>
      </c>
      <c r="AF30">
        <v>1</v>
      </c>
      <c r="AG30">
        <v>1</v>
      </c>
      <c r="AH30">
        <v>1</v>
      </c>
      <c r="AI30">
        <v>1</v>
      </c>
      <c r="AJ30">
        <v>1</v>
      </c>
    </row>
    <row r="31" spans="1:36">
      <c r="A31" t="str">
        <f>TECHNOLOGY!D31</f>
        <v>D2SOPC1364</v>
      </c>
      <c r="B31" t="str">
        <f>TECHNOLOGY!F31</f>
        <v>D2ELC01</v>
      </c>
      <c r="C31">
        <v>1</v>
      </c>
      <c r="D31" t="str">
        <f t="shared" ref="D31:D34" si="13">"[DRC,*,"&amp;B31&amp;","&amp;C31&amp;",*]     :    "</f>
        <v xml:space="preserve">[DRC,*,D2ELC01,1,*]     :    </v>
      </c>
      <c r="E31" t="str">
        <f t="shared" ref="E31:E34" si="14">A31</f>
        <v>D2SOPC1364</v>
      </c>
      <c r="F31">
        <v>1</v>
      </c>
      <c r="G31">
        <v>1</v>
      </c>
      <c r="H31">
        <v>1</v>
      </c>
      <c r="I31">
        <v>1</v>
      </c>
      <c r="J31">
        <v>1</v>
      </c>
      <c r="K31">
        <v>1</v>
      </c>
      <c r="L31">
        <v>1</v>
      </c>
      <c r="M31">
        <v>1</v>
      </c>
      <c r="N31">
        <v>1</v>
      </c>
      <c r="O31">
        <v>1</v>
      </c>
      <c r="P31">
        <v>1</v>
      </c>
      <c r="Q31">
        <v>1</v>
      </c>
      <c r="R31">
        <v>1</v>
      </c>
      <c r="S31">
        <v>1</v>
      </c>
      <c r="T31">
        <v>1</v>
      </c>
      <c r="U31">
        <v>1</v>
      </c>
      <c r="V31">
        <v>1</v>
      </c>
      <c r="W31">
        <v>1</v>
      </c>
      <c r="X31">
        <v>1</v>
      </c>
      <c r="Y31">
        <v>1</v>
      </c>
      <c r="Z31">
        <v>1</v>
      </c>
      <c r="AA31">
        <v>1</v>
      </c>
      <c r="AB31">
        <v>1</v>
      </c>
      <c r="AC31">
        <v>1</v>
      </c>
      <c r="AD31">
        <v>1</v>
      </c>
      <c r="AE31">
        <v>1</v>
      </c>
      <c r="AF31">
        <v>1</v>
      </c>
      <c r="AG31">
        <v>1</v>
      </c>
      <c r="AH31">
        <v>1</v>
      </c>
      <c r="AI31">
        <v>1</v>
      </c>
      <c r="AJ31">
        <v>1</v>
      </c>
    </row>
    <row r="32" spans="1:36">
      <c r="A32" t="str">
        <f>TECHNOLOGY!D32</f>
        <v>D2SOPC1367</v>
      </c>
      <c r="B32" t="str">
        <f>TECHNOLOGY!F32</f>
        <v>D2ELC01</v>
      </c>
      <c r="C32">
        <v>1</v>
      </c>
      <c r="D32" t="str">
        <f t="shared" si="13"/>
        <v xml:space="preserve">[DRC,*,D2ELC01,1,*]     :    </v>
      </c>
      <c r="E32" t="str">
        <f t="shared" si="14"/>
        <v>D2SOPC1367</v>
      </c>
      <c r="F32">
        <v>1</v>
      </c>
      <c r="G32">
        <v>1</v>
      </c>
      <c r="H32">
        <v>1</v>
      </c>
      <c r="I32">
        <v>1</v>
      </c>
      <c r="J32">
        <v>1</v>
      </c>
      <c r="K32">
        <v>1</v>
      </c>
      <c r="L32">
        <v>1</v>
      </c>
      <c r="M32">
        <v>1</v>
      </c>
      <c r="N32">
        <v>1</v>
      </c>
      <c r="O32">
        <v>1</v>
      </c>
      <c r="P32">
        <v>1</v>
      </c>
      <c r="Q32">
        <v>1</v>
      </c>
      <c r="R32">
        <v>1</v>
      </c>
      <c r="S32">
        <v>1</v>
      </c>
      <c r="T32">
        <v>1</v>
      </c>
      <c r="U32">
        <v>1</v>
      </c>
      <c r="V32">
        <v>1</v>
      </c>
      <c r="W32">
        <v>1</v>
      </c>
      <c r="X32">
        <v>1</v>
      </c>
      <c r="Y32">
        <v>1</v>
      </c>
      <c r="Z32">
        <v>1</v>
      </c>
      <c r="AA32">
        <v>1</v>
      </c>
      <c r="AB32">
        <v>1</v>
      </c>
      <c r="AC32">
        <v>1</v>
      </c>
      <c r="AD32">
        <v>1</v>
      </c>
      <c r="AE32">
        <v>1</v>
      </c>
      <c r="AF32">
        <v>1</v>
      </c>
      <c r="AG32">
        <v>1</v>
      </c>
      <c r="AH32">
        <v>1</v>
      </c>
      <c r="AI32">
        <v>1</v>
      </c>
      <c r="AJ32">
        <v>1</v>
      </c>
    </row>
    <row r="33" spans="1:36">
      <c r="A33" t="str">
        <f>TECHNOLOGY!D33</f>
        <v>D2SOPC1331</v>
      </c>
      <c r="B33" t="str">
        <f>TECHNOLOGY!F33</f>
        <v>D2ELC01</v>
      </c>
      <c r="C33">
        <v>1</v>
      </c>
      <c r="D33" t="str">
        <f t="shared" si="13"/>
        <v xml:space="preserve">[DRC,*,D2ELC01,1,*]     :    </v>
      </c>
      <c r="E33" t="str">
        <f t="shared" si="14"/>
        <v>D2SOPC1331</v>
      </c>
      <c r="F33">
        <v>1</v>
      </c>
      <c r="G33">
        <v>1</v>
      </c>
      <c r="H33">
        <v>1</v>
      </c>
      <c r="I33">
        <v>1</v>
      </c>
      <c r="J33">
        <v>1</v>
      </c>
      <c r="K33">
        <v>1</v>
      </c>
      <c r="L33">
        <v>1</v>
      </c>
      <c r="M33">
        <v>1</v>
      </c>
      <c r="N33">
        <v>1</v>
      </c>
      <c r="O33">
        <v>1</v>
      </c>
      <c r="P33">
        <v>1</v>
      </c>
      <c r="Q33">
        <v>1</v>
      </c>
      <c r="R33">
        <v>1</v>
      </c>
      <c r="S33">
        <v>1</v>
      </c>
      <c r="T33">
        <v>1</v>
      </c>
      <c r="U33">
        <v>1</v>
      </c>
      <c r="V33">
        <v>1</v>
      </c>
      <c r="W33">
        <v>1</v>
      </c>
      <c r="X33">
        <v>1</v>
      </c>
      <c r="Y33">
        <v>1</v>
      </c>
      <c r="Z33">
        <v>1</v>
      </c>
      <c r="AA33">
        <v>1</v>
      </c>
      <c r="AB33">
        <v>1</v>
      </c>
      <c r="AC33">
        <v>1</v>
      </c>
      <c r="AD33">
        <v>1</v>
      </c>
      <c r="AE33">
        <v>1</v>
      </c>
      <c r="AF33">
        <v>1</v>
      </c>
      <c r="AG33">
        <v>1</v>
      </c>
      <c r="AH33">
        <v>1</v>
      </c>
      <c r="AI33">
        <v>1</v>
      </c>
      <c r="AJ33">
        <v>1</v>
      </c>
    </row>
    <row r="34" spans="1:36">
      <c r="A34" t="str">
        <f>TECHNOLOGY!D34</f>
        <v>D2SOPC1355</v>
      </c>
      <c r="B34" t="str">
        <f>TECHNOLOGY!F34</f>
        <v>D2ELC01</v>
      </c>
      <c r="C34">
        <v>1</v>
      </c>
      <c r="D34" t="str">
        <f t="shared" si="13"/>
        <v xml:space="preserve">[DRC,*,D2ELC01,1,*]     :    </v>
      </c>
      <c r="E34" t="str">
        <f t="shared" si="14"/>
        <v>D2SOPC1355</v>
      </c>
      <c r="F34">
        <v>1</v>
      </c>
      <c r="G34">
        <v>1</v>
      </c>
      <c r="H34">
        <v>1</v>
      </c>
      <c r="I34">
        <v>1</v>
      </c>
      <c r="J34">
        <v>1</v>
      </c>
      <c r="K34">
        <v>1</v>
      </c>
      <c r="L34">
        <v>1</v>
      </c>
      <c r="M34">
        <v>1</v>
      </c>
      <c r="N34">
        <v>1</v>
      </c>
      <c r="O34">
        <v>1</v>
      </c>
      <c r="P34">
        <v>1</v>
      </c>
      <c r="Q34">
        <v>1</v>
      </c>
      <c r="R34">
        <v>1</v>
      </c>
      <c r="S34">
        <v>1</v>
      </c>
      <c r="T34">
        <v>1</v>
      </c>
      <c r="U34">
        <v>1</v>
      </c>
      <c r="V34">
        <v>1</v>
      </c>
      <c r="W34">
        <v>1</v>
      </c>
      <c r="X34">
        <v>1</v>
      </c>
      <c r="Y34">
        <v>1</v>
      </c>
      <c r="Z34">
        <v>1</v>
      </c>
      <c r="AA34">
        <v>1</v>
      </c>
      <c r="AB34">
        <v>1</v>
      </c>
      <c r="AC34">
        <v>1</v>
      </c>
      <c r="AD34">
        <v>1</v>
      </c>
      <c r="AE34">
        <v>1</v>
      </c>
      <c r="AF34">
        <v>1</v>
      </c>
      <c r="AG34">
        <v>1</v>
      </c>
      <c r="AH34">
        <v>1</v>
      </c>
      <c r="AI34">
        <v>1</v>
      </c>
      <c r="AJ34">
        <v>1</v>
      </c>
    </row>
    <row r="35" spans="1:36">
      <c r="A35" t="str">
        <f>TECHNOLOGY!D35</f>
        <v>D2SOTN00</v>
      </c>
      <c r="B35" t="str">
        <f>TECHNOLOGY!F35</f>
        <v>D2ELC01</v>
      </c>
      <c r="C35">
        <v>1</v>
      </c>
      <c r="D35" t="str">
        <f t="shared" si="11"/>
        <v xml:space="preserve">[DRC,*,D2ELC01,1,*]     :    </v>
      </c>
      <c r="E35" t="str">
        <f t="shared" si="12"/>
        <v>D2SOTN00</v>
      </c>
      <c r="F35">
        <v>1</v>
      </c>
      <c r="G35">
        <v>1</v>
      </c>
      <c r="H35">
        <v>1</v>
      </c>
      <c r="I35">
        <v>1</v>
      </c>
      <c r="J35">
        <v>1</v>
      </c>
      <c r="K35">
        <v>1</v>
      </c>
      <c r="L35">
        <v>1</v>
      </c>
      <c r="M35">
        <v>1</v>
      </c>
      <c r="N35">
        <v>1</v>
      </c>
      <c r="O35">
        <v>1</v>
      </c>
      <c r="P35">
        <v>1</v>
      </c>
      <c r="Q35">
        <v>1</v>
      </c>
      <c r="R35">
        <v>1</v>
      </c>
      <c r="S35">
        <v>1</v>
      </c>
      <c r="T35">
        <v>1</v>
      </c>
      <c r="U35">
        <v>1</v>
      </c>
      <c r="V35">
        <v>1</v>
      </c>
      <c r="W35">
        <v>1</v>
      </c>
      <c r="X35">
        <v>1</v>
      </c>
      <c r="Y35">
        <v>1</v>
      </c>
      <c r="Z35">
        <v>1</v>
      </c>
      <c r="AA35">
        <v>1</v>
      </c>
      <c r="AB35">
        <v>1</v>
      </c>
      <c r="AC35">
        <v>1</v>
      </c>
      <c r="AD35">
        <v>1</v>
      </c>
      <c r="AE35">
        <v>1</v>
      </c>
      <c r="AF35">
        <v>1</v>
      </c>
      <c r="AG35">
        <v>1</v>
      </c>
      <c r="AH35">
        <v>1</v>
      </c>
      <c r="AI35">
        <v>1</v>
      </c>
      <c r="AJ35">
        <v>1</v>
      </c>
    </row>
    <row r="36" spans="1:36">
      <c r="A36" t="str">
        <f>TECHNOLOGY!D36</f>
        <v>D2WDLC2</v>
      </c>
      <c r="B36" t="str">
        <f>TECHNOLOGY!F36</f>
        <v>D2ELC01</v>
      </c>
      <c r="C36">
        <v>1</v>
      </c>
      <c r="D36" t="str">
        <f t="shared" si="11"/>
        <v xml:space="preserve">[DRC,*,D2ELC01,1,*]     :    </v>
      </c>
      <c r="E36" t="str">
        <f t="shared" si="12"/>
        <v>D2WDLC2</v>
      </c>
      <c r="F36">
        <v>1</v>
      </c>
      <c r="G36">
        <v>1</v>
      </c>
      <c r="H36">
        <v>1</v>
      </c>
      <c r="I36">
        <v>1</v>
      </c>
      <c r="J36">
        <v>1</v>
      </c>
      <c r="K36">
        <v>1</v>
      </c>
      <c r="L36">
        <v>1</v>
      </c>
      <c r="M36">
        <v>1</v>
      </c>
      <c r="N36">
        <v>1</v>
      </c>
      <c r="O36">
        <v>1</v>
      </c>
      <c r="P36">
        <v>1</v>
      </c>
      <c r="Q36">
        <v>1</v>
      </c>
      <c r="R36">
        <v>1</v>
      </c>
      <c r="S36">
        <v>1</v>
      </c>
      <c r="T36">
        <v>1</v>
      </c>
      <c r="U36">
        <v>1</v>
      </c>
      <c r="V36">
        <v>1</v>
      </c>
      <c r="W36">
        <v>1</v>
      </c>
      <c r="X36">
        <v>1</v>
      </c>
      <c r="Y36">
        <v>1</v>
      </c>
      <c r="Z36">
        <v>1</v>
      </c>
      <c r="AA36">
        <v>1</v>
      </c>
      <c r="AB36">
        <v>1</v>
      </c>
      <c r="AC36">
        <v>1</v>
      </c>
      <c r="AD36">
        <v>1</v>
      </c>
      <c r="AE36">
        <v>1</v>
      </c>
      <c r="AF36">
        <v>1</v>
      </c>
      <c r="AG36">
        <v>1</v>
      </c>
      <c r="AH36">
        <v>1</v>
      </c>
      <c r="AI36">
        <v>1</v>
      </c>
      <c r="AJ36">
        <v>1</v>
      </c>
    </row>
    <row r="37" spans="1:36">
      <c r="A37" t="str">
        <f>TECHNOLOGY!D37</f>
        <v>D2WDLC3</v>
      </c>
      <c r="B37" t="str">
        <f>TECHNOLOGY!F37</f>
        <v>D2ELC01</v>
      </c>
      <c r="C37">
        <v>1</v>
      </c>
      <c r="D37" t="str">
        <f t="shared" si="11"/>
        <v xml:space="preserve">[DRC,*,D2ELC01,1,*]     :    </v>
      </c>
      <c r="E37" t="str">
        <f t="shared" si="12"/>
        <v>D2WDLC3</v>
      </c>
      <c r="F37">
        <v>1</v>
      </c>
      <c r="G37">
        <v>1</v>
      </c>
      <c r="H37">
        <v>1</v>
      </c>
      <c r="I37">
        <v>1</v>
      </c>
      <c r="J37">
        <v>1</v>
      </c>
      <c r="K37">
        <v>1</v>
      </c>
      <c r="L37">
        <v>1</v>
      </c>
      <c r="M37">
        <v>1</v>
      </c>
      <c r="N37">
        <v>1</v>
      </c>
      <c r="O37">
        <v>1</v>
      </c>
      <c r="P37">
        <v>1</v>
      </c>
      <c r="Q37">
        <v>1</v>
      </c>
      <c r="R37">
        <v>1</v>
      </c>
      <c r="S37">
        <v>1</v>
      </c>
      <c r="T37">
        <v>1</v>
      </c>
      <c r="U37">
        <v>1</v>
      </c>
      <c r="V37">
        <v>1</v>
      </c>
      <c r="W37">
        <v>1</v>
      </c>
      <c r="X37">
        <v>1</v>
      </c>
      <c r="Y37">
        <v>1</v>
      </c>
      <c r="Z37">
        <v>1</v>
      </c>
      <c r="AA37">
        <v>1</v>
      </c>
      <c r="AB37">
        <v>1</v>
      </c>
      <c r="AC37">
        <v>1</v>
      </c>
      <c r="AD37">
        <v>1</v>
      </c>
      <c r="AE37">
        <v>1</v>
      </c>
      <c r="AF37">
        <v>1</v>
      </c>
      <c r="AG37">
        <v>1</v>
      </c>
      <c r="AH37">
        <v>1</v>
      </c>
      <c r="AI37">
        <v>1</v>
      </c>
      <c r="AJ37">
        <v>1</v>
      </c>
    </row>
    <row r="38" spans="1:36">
      <c r="A38" t="str">
        <f>TECHNOLOGY!D38</f>
        <v>D2WDLC4</v>
      </c>
      <c r="B38" t="str">
        <f>TECHNOLOGY!F38</f>
        <v>D2ELC01</v>
      </c>
      <c r="C38">
        <v>1</v>
      </c>
      <c r="D38" t="str">
        <f t="shared" si="11"/>
        <v xml:space="preserve">[DRC,*,D2ELC01,1,*]     :    </v>
      </c>
      <c r="E38" t="str">
        <f t="shared" si="12"/>
        <v>D2WDLC4</v>
      </c>
      <c r="F38">
        <v>1</v>
      </c>
      <c r="G38">
        <v>1</v>
      </c>
      <c r="H38">
        <v>1</v>
      </c>
      <c r="I38">
        <v>1</v>
      </c>
      <c r="J38">
        <v>1</v>
      </c>
      <c r="K38">
        <v>1</v>
      </c>
      <c r="L38">
        <v>1</v>
      </c>
      <c r="M38">
        <v>1</v>
      </c>
      <c r="N38">
        <v>1</v>
      </c>
      <c r="O38">
        <v>1</v>
      </c>
      <c r="P38">
        <v>1</v>
      </c>
      <c r="Q38">
        <v>1</v>
      </c>
      <c r="R38">
        <v>1</v>
      </c>
      <c r="S38">
        <v>1</v>
      </c>
      <c r="T38">
        <v>1</v>
      </c>
      <c r="U38">
        <v>1</v>
      </c>
      <c r="V38">
        <v>1</v>
      </c>
      <c r="W38">
        <v>1</v>
      </c>
      <c r="X38">
        <v>1</v>
      </c>
      <c r="Y38">
        <v>1</v>
      </c>
      <c r="Z38">
        <v>1</v>
      </c>
      <c r="AA38">
        <v>1</v>
      </c>
      <c r="AB38">
        <v>1</v>
      </c>
      <c r="AC38">
        <v>1</v>
      </c>
      <c r="AD38">
        <v>1</v>
      </c>
      <c r="AE38">
        <v>1</v>
      </c>
      <c r="AF38">
        <v>1</v>
      </c>
      <c r="AG38">
        <v>1</v>
      </c>
      <c r="AH38">
        <v>1</v>
      </c>
      <c r="AI38">
        <v>1</v>
      </c>
      <c r="AJ38">
        <v>1</v>
      </c>
    </row>
    <row r="39" spans="1:36">
      <c r="A39" t="str">
        <f>TECHNOLOGY!D39</f>
        <v>D2WDLC6</v>
      </c>
      <c r="B39" t="str">
        <f>TECHNOLOGY!F39</f>
        <v>D2ELC01</v>
      </c>
      <c r="C39">
        <v>1</v>
      </c>
      <c r="D39" t="str">
        <f t="shared" si="11"/>
        <v xml:space="preserve">[DRC,*,D2ELC01,1,*]     :    </v>
      </c>
      <c r="E39" t="str">
        <f t="shared" si="12"/>
        <v>D2WDLC6</v>
      </c>
      <c r="F39">
        <v>1</v>
      </c>
      <c r="G39">
        <v>1</v>
      </c>
      <c r="H39">
        <v>1</v>
      </c>
      <c r="I39">
        <v>1</v>
      </c>
      <c r="J39">
        <v>1</v>
      </c>
      <c r="K39">
        <v>1</v>
      </c>
      <c r="L39">
        <v>1</v>
      </c>
      <c r="M39">
        <v>1</v>
      </c>
      <c r="N39">
        <v>1</v>
      </c>
      <c r="O39">
        <v>1</v>
      </c>
      <c r="P39">
        <v>1</v>
      </c>
      <c r="Q39">
        <v>1</v>
      </c>
      <c r="R39">
        <v>1</v>
      </c>
      <c r="S39">
        <v>1</v>
      </c>
      <c r="T39">
        <v>1</v>
      </c>
      <c r="U39">
        <v>1</v>
      </c>
      <c r="V39">
        <v>1</v>
      </c>
      <c r="W39">
        <v>1</v>
      </c>
      <c r="X39">
        <v>1</v>
      </c>
      <c r="Y39">
        <v>1</v>
      </c>
      <c r="Z39">
        <v>1</v>
      </c>
      <c r="AA39">
        <v>1</v>
      </c>
      <c r="AB39">
        <v>1</v>
      </c>
      <c r="AC39">
        <v>1</v>
      </c>
      <c r="AD39">
        <v>1</v>
      </c>
      <c r="AE39">
        <v>1</v>
      </c>
      <c r="AF39">
        <v>1</v>
      </c>
      <c r="AG39">
        <v>1</v>
      </c>
      <c r="AH39">
        <v>1</v>
      </c>
      <c r="AI39">
        <v>1</v>
      </c>
      <c r="AJ39">
        <v>1</v>
      </c>
    </row>
    <row r="40" spans="1:36">
      <c r="A40" t="str">
        <f>TECHNOLOGY!D40</f>
        <v>D2WDLC7</v>
      </c>
      <c r="B40" t="str">
        <f>TECHNOLOGY!F40</f>
        <v>D2ELC01</v>
      </c>
      <c r="C40">
        <v>1</v>
      </c>
      <c r="D40" t="str">
        <f t="shared" si="11"/>
        <v xml:space="preserve">[DRC,*,D2ELC01,1,*]     :    </v>
      </c>
      <c r="E40" t="str">
        <f t="shared" si="12"/>
        <v>D2WDLC7</v>
      </c>
      <c r="F40">
        <v>1</v>
      </c>
      <c r="G40">
        <v>1</v>
      </c>
      <c r="H40">
        <v>1</v>
      </c>
      <c r="I40">
        <v>1</v>
      </c>
      <c r="J40">
        <v>1</v>
      </c>
      <c r="K40">
        <v>1</v>
      </c>
      <c r="L40">
        <v>1</v>
      </c>
      <c r="M40">
        <v>1</v>
      </c>
      <c r="N40">
        <v>1</v>
      </c>
      <c r="O40">
        <v>1</v>
      </c>
      <c r="P40">
        <v>1</v>
      </c>
      <c r="Q40">
        <v>1</v>
      </c>
      <c r="R40">
        <v>1</v>
      </c>
      <c r="S40">
        <v>1</v>
      </c>
      <c r="T40">
        <v>1</v>
      </c>
      <c r="U40">
        <v>1</v>
      </c>
      <c r="V40">
        <v>1</v>
      </c>
      <c r="W40">
        <v>1</v>
      </c>
      <c r="X40">
        <v>1</v>
      </c>
      <c r="Y40">
        <v>1</v>
      </c>
      <c r="Z40">
        <v>1</v>
      </c>
      <c r="AA40">
        <v>1</v>
      </c>
      <c r="AB40">
        <v>1</v>
      </c>
      <c r="AC40">
        <v>1</v>
      </c>
      <c r="AD40">
        <v>1</v>
      </c>
      <c r="AE40">
        <v>1</v>
      </c>
      <c r="AF40">
        <v>1</v>
      </c>
      <c r="AG40">
        <v>1</v>
      </c>
      <c r="AH40">
        <v>1</v>
      </c>
      <c r="AI40">
        <v>1</v>
      </c>
      <c r="AJ40">
        <v>1</v>
      </c>
    </row>
    <row r="41" spans="1:36">
      <c r="A41" t="str">
        <f>TECHNOLOGY!D41</f>
        <v>D2WDLC8</v>
      </c>
      <c r="B41" t="str">
        <f>TECHNOLOGY!F41</f>
        <v>D2ELC01</v>
      </c>
      <c r="C41">
        <v>1</v>
      </c>
      <c r="D41" t="str">
        <f t="shared" ref="D41:D42" si="15">"[DRC,*,"&amp;B41&amp;","&amp;C41&amp;",*]     :    "</f>
        <v xml:space="preserve">[DRC,*,D2ELC01,1,*]     :    </v>
      </c>
      <c r="E41" t="str">
        <f t="shared" ref="E41:E42" si="16">A41</f>
        <v>D2WDLC8</v>
      </c>
      <c r="F41">
        <v>1</v>
      </c>
      <c r="G41">
        <v>1</v>
      </c>
      <c r="H41">
        <v>1</v>
      </c>
      <c r="I41">
        <v>1</v>
      </c>
      <c r="J41">
        <v>1</v>
      </c>
      <c r="K41">
        <v>1</v>
      </c>
      <c r="L41">
        <v>1</v>
      </c>
      <c r="M41">
        <v>1</v>
      </c>
      <c r="N41">
        <v>1</v>
      </c>
      <c r="O41">
        <v>1</v>
      </c>
      <c r="P41">
        <v>1</v>
      </c>
      <c r="Q41">
        <v>1</v>
      </c>
      <c r="R41">
        <v>1</v>
      </c>
      <c r="S41">
        <v>1</v>
      </c>
      <c r="T41">
        <v>1</v>
      </c>
      <c r="U41">
        <v>1</v>
      </c>
      <c r="V41">
        <v>1</v>
      </c>
      <c r="W41">
        <v>1</v>
      </c>
      <c r="X41">
        <v>1</v>
      </c>
      <c r="Y41">
        <v>1</v>
      </c>
      <c r="Z41">
        <v>1</v>
      </c>
      <c r="AA41">
        <v>1</v>
      </c>
      <c r="AB41">
        <v>1</v>
      </c>
      <c r="AC41">
        <v>1</v>
      </c>
      <c r="AD41">
        <v>1</v>
      </c>
      <c r="AE41">
        <v>1</v>
      </c>
      <c r="AF41">
        <v>1</v>
      </c>
      <c r="AG41">
        <v>1</v>
      </c>
      <c r="AH41">
        <v>1</v>
      </c>
      <c r="AI41">
        <v>1</v>
      </c>
      <c r="AJ41">
        <v>1</v>
      </c>
    </row>
    <row r="42" spans="1:36">
      <c r="A42" t="str">
        <f>TECHNOLOGY!D42</f>
        <v>D2WDLC10</v>
      </c>
      <c r="B42" t="str">
        <f>TECHNOLOGY!F42</f>
        <v>D2ELC01</v>
      </c>
      <c r="C42">
        <v>1</v>
      </c>
      <c r="D42" t="str">
        <f t="shared" si="15"/>
        <v xml:space="preserve">[DRC,*,D2ELC01,1,*]     :    </v>
      </c>
      <c r="E42" t="str">
        <f t="shared" si="16"/>
        <v>D2WDLC10</v>
      </c>
      <c r="F42">
        <v>1</v>
      </c>
      <c r="G42">
        <v>1</v>
      </c>
      <c r="H42">
        <v>1</v>
      </c>
      <c r="I42">
        <v>1</v>
      </c>
      <c r="J42">
        <v>1</v>
      </c>
      <c r="K42">
        <v>1</v>
      </c>
      <c r="L42">
        <v>1</v>
      </c>
      <c r="M42">
        <v>1</v>
      </c>
      <c r="N42">
        <v>1</v>
      </c>
      <c r="O42">
        <v>1</v>
      </c>
      <c r="P42">
        <v>1</v>
      </c>
      <c r="Q42">
        <v>1</v>
      </c>
      <c r="R42">
        <v>1</v>
      </c>
      <c r="S42">
        <v>1</v>
      </c>
      <c r="T42">
        <v>1</v>
      </c>
      <c r="U42">
        <v>1</v>
      </c>
      <c r="V42">
        <v>1</v>
      </c>
      <c r="W42">
        <v>1</v>
      </c>
      <c r="X42">
        <v>1</v>
      </c>
      <c r="Y42">
        <v>1</v>
      </c>
      <c r="Z42">
        <v>1</v>
      </c>
      <c r="AA42">
        <v>1</v>
      </c>
      <c r="AB42">
        <v>1</v>
      </c>
      <c r="AC42">
        <v>1</v>
      </c>
      <c r="AD42">
        <v>1</v>
      </c>
      <c r="AE42">
        <v>1</v>
      </c>
      <c r="AF42">
        <v>1</v>
      </c>
      <c r="AG42">
        <v>1</v>
      </c>
      <c r="AH42">
        <v>1</v>
      </c>
      <c r="AI42">
        <v>1</v>
      </c>
      <c r="AJ42">
        <v>1</v>
      </c>
    </row>
    <row r="43" spans="1:36">
      <c r="A43" t="str">
        <f>TECHNOLOGY!D43</f>
        <v>D2HLT0180</v>
      </c>
      <c r="B43" t="str">
        <f>TECHNOLOGY!F43</f>
        <v>D2ELC01</v>
      </c>
      <c r="C43">
        <v>1</v>
      </c>
      <c r="D43" t="str">
        <f t="shared" si="11"/>
        <v xml:space="preserve">[DRC,*,D2ELC01,1,*]     :    </v>
      </c>
      <c r="E43" t="str">
        <f t="shared" si="12"/>
        <v>D2HLT0180</v>
      </c>
      <c r="F43">
        <v>1</v>
      </c>
      <c r="G43">
        <v>1</v>
      </c>
      <c r="H43">
        <v>1</v>
      </c>
      <c r="I43">
        <v>1</v>
      </c>
      <c r="J43">
        <v>1</v>
      </c>
      <c r="K43">
        <v>1</v>
      </c>
      <c r="L43">
        <v>1</v>
      </c>
      <c r="M43">
        <v>1</v>
      </c>
      <c r="N43">
        <v>1</v>
      </c>
      <c r="O43">
        <v>1</v>
      </c>
      <c r="P43">
        <v>1</v>
      </c>
      <c r="Q43">
        <v>1</v>
      </c>
      <c r="R43">
        <v>1</v>
      </c>
      <c r="S43">
        <v>1</v>
      </c>
      <c r="T43">
        <v>1</v>
      </c>
      <c r="U43">
        <v>1</v>
      </c>
      <c r="V43">
        <v>1</v>
      </c>
      <c r="W43">
        <v>1</v>
      </c>
      <c r="X43">
        <v>1</v>
      </c>
      <c r="Y43">
        <v>1</v>
      </c>
      <c r="Z43">
        <v>1</v>
      </c>
      <c r="AA43">
        <v>1</v>
      </c>
      <c r="AB43">
        <v>1</v>
      </c>
      <c r="AC43">
        <v>1</v>
      </c>
      <c r="AD43">
        <v>1</v>
      </c>
      <c r="AE43">
        <v>1</v>
      </c>
      <c r="AF43">
        <v>1</v>
      </c>
      <c r="AG43">
        <v>1</v>
      </c>
      <c r="AH43">
        <v>1</v>
      </c>
      <c r="AI43">
        <v>1</v>
      </c>
      <c r="AJ43">
        <v>1</v>
      </c>
    </row>
    <row r="44" spans="1:36">
      <c r="A44" t="str">
        <f>TECHNOLOGY!D44</f>
        <v>D2HLT0181</v>
      </c>
      <c r="B44" t="str">
        <f>TECHNOLOGY!F44</f>
        <v>D2ELC01</v>
      </c>
      <c r="C44">
        <v>1</v>
      </c>
      <c r="D44" t="str">
        <f t="shared" si="11"/>
        <v xml:space="preserve">[DRC,*,D2ELC01,1,*]     :    </v>
      </c>
      <c r="E44" t="str">
        <f t="shared" si="12"/>
        <v>D2HLT0181</v>
      </c>
      <c r="F44">
        <v>1</v>
      </c>
      <c r="G44">
        <v>1</v>
      </c>
      <c r="H44">
        <v>1</v>
      </c>
      <c r="I44">
        <v>1</v>
      </c>
      <c r="J44">
        <v>1</v>
      </c>
      <c r="K44">
        <v>1</v>
      </c>
      <c r="L44">
        <v>1</v>
      </c>
      <c r="M44">
        <v>1</v>
      </c>
      <c r="N44">
        <v>1</v>
      </c>
      <c r="O44">
        <v>1</v>
      </c>
      <c r="P44">
        <v>1</v>
      </c>
      <c r="Q44">
        <v>1</v>
      </c>
      <c r="R44">
        <v>1</v>
      </c>
      <c r="S44">
        <v>1</v>
      </c>
      <c r="T44">
        <v>1</v>
      </c>
      <c r="U44">
        <v>1</v>
      </c>
      <c r="V44">
        <v>1</v>
      </c>
      <c r="W44">
        <v>1</v>
      </c>
      <c r="X44">
        <v>1</v>
      </c>
      <c r="Y44">
        <v>1</v>
      </c>
      <c r="Z44">
        <v>1</v>
      </c>
      <c r="AA44">
        <v>1</v>
      </c>
      <c r="AB44">
        <v>1</v>
      </c>
      <c r="AC44">
        <v>1</v>
      </c>
      <c r="AD44">
        <v>1</v>
      </c>
      <c r="AE44">
        <v>1</v>
      </c>
      <c r="AF44">
        <v>1</v>
      </c>
      <c r="AG44">
        <v>1</v>
      </c>
      <c r="AH44">
        <v>1</v>
      </c>
      <c r="AI44">
        <v>1</v>
      </c>
      <c r="AJ44">
        <v>1</v>
      </c>
    </row>
    <row r="45" spans="1:36">
      <c r="A45" t="str">
        <f>TECHNOLOGY!D45</f>
        <v>D2HSF0779</v>
      </c>
      <c r="B45" t="str">
        <f>TECHNOLOGY!F45</f>
        <v>D2ELC01</v>
      </c>
      <c r="C45">
        <v>1</v>
      </c>
      <c r="D45" t="str">
        <f t="shared" si="11"/>
        <v xml:space="preserve">[DRC,*,D2ELC01,1,*]     :    </v>
      </c>
      <c r="E45" t="str">
        <f t="shared" si="12"/>
        <v>D2HSF0779</v>
      </c>
      <c r="F45">
        <v>1</v>
      </c>
      <c r="G45">
        <v>1</v>
      </c>
      <c r="H45">
        <v>1</v>
      </c>
      <c r="I45">
        <v>1</v>
      </c>
      <c r="J45">
        <v>1</v>
      </c>
      <c r="K45">
        <v>1</v>
      </c>
      <c r="L45">
        <v>1</v>
      </c>
      <c r="M45">
        <v>1</v>
      </c>
      <c r="N45">
        <v>1</v>
      </c>
      <c r="O45">
        <v>1</v>
      </c>
      <c r="P45">
        <v>1</v>
      </c>
      <c r="Q45">
        <v>1</v>
      </c>
      <c r="R45">
        <v>1</v>
      </c>
      <c r="S45">
        <v>1</v>
      </c>
      <c r="T45">
        <v>1</v>
      </c>
      <c r="U45">
        <v>1</v>
      </c>
      <c r="V45">
        <v>1</v>
      </c>
      <c r="W45">
        <v>1</v>
      </c>
      <c r="X45">
        <v>1</v>
      </c>
      <c r="Y45">
        <v>1</v>
      </c>
      <c r="Z45">
        <v>1</v>
      </c>
      <c r="AA45">
        <v>1</v>
      </c>
      <c r="AB45">
        <v>1</v>
      </c>
      <c r="AC45">
        <v>1</v>
      </c>
      <c r="AD45">
        <v>1</v>
      </c>
      <c r="AE45">
        <v>1</v>
      </c>
      <c r="AF45">
        <v>1</v>
      </c>
      <c r="AG45">
        <v>1</v>
      </c>
      <c r="AH45">
        <v>1</v>
      </c>
      <c r="AI45">
        <v>1</v>
      </c>
      <c r="AJ45">
        <v>1</v>
      </c>
    </row>
    <row r="46" spans="1:36">
      <c r="A46" t="str">
        <f>TECHNOLOGY!D46</f>
        <v>D2HSF0893</v>
      </c>
      <c r="B46" t="str">
        <f>TECHNOLOGY!F46</f>
        <v>D2ELC01</v>
      </c>
      <c r="C46">
        <v>1</v>
      </c>
      <c r="D46" t="str">
        <f t="shared" si="11"/>
        <v xml:space="preserve">[DRC,*,D2ELC01,1,*]     :    </v>
      </c>
      <c r="E46" t="str">
        <f t="shared" si="12"/>
        <v>D2HSF0893</v>
      </c>
      <c r="F46">
        <v>1</v>
      </c>
      <c r="G46">
        <v>1</v>
      </c>
      <c r="H46">
        <v>1</v>
      </c>
      <c r="I46">
        <v>1</v>
      </c>
      <c r="J46">
        <v>1</v>
      </c>
      <c r="K46">
        <v>1</v>
      </c>
      <c r="L46">
        <v>1</v>
      </c>
      <c r="M46">
        <v>1</v>
      </c>
      <c r="N46">
        <v>1</v>
      </c>
      <c r="O46">
        <v>1</v>
      </c>
      <c r="P46">
        <v>1</v>
      </c>
      <c r="Q46">
        <v>1</v>
      </c>
      <c r="R46">
        <v>1</v>
      </c>
      <c r="S46">
        <v>1</v>
      </c>
      <c r="T46">
        <v>1</v>
      </c>
      <c r="U46">
        <v>1</v>
      </c>
      <c r="V46">
        <v>1</v>
      </c>
      <c r="W46">
        <v>1</v>
      </c>
      <c r="X46">
        <v>1</v>
      </c>
      <c r="Y46">
        <v>1</v>
      </c>
      <c r="Z46">
        <v>1</v>
      </c>
      <c r="AA46">
        <v>1</v>
      </c>
      <c r="AB46">
        <v>1</v>
      </c>
      <c r="AC46">
        <v>1</v>
      </c>
      <c r="AD46">
        <v>1</v>
      </c>
      <c r="AE46">
        <v>1</v>
      </c>
      <c r="AF46">
        <v>1</v>
      </c>
      <c r="AG46">
        <v>1</v>
      </c>
      <c r="AH46">
        <v>1</v>
      </c>
      <c r="AI46">
        <v>1</v>
      </c>
      <c r="AJ46">
        <v>1</v>
      </c>
    </row>
    <row r="47" spans="1:36">
      <c r="A47" t="str">
        <f>TECHNOLOGY!D47</f>
        <v>D2HSF0915</v>
      </c>
      <c r="B47" t="str">
        <f>TECHNOLOGY!F47</f>
        <v>D2ELC01</v>
      </c>
      <c r="C47">
        <v>1</v>
      </c>
      <c r="D47" t="str">
        <f t="shared" si="11"/>
        <v xml:space="preserve">[DRC,*,D2ELC01,1,*]     :    </v>
      </c>
      <c r="E47" t="str">
        <f t="shared" si="12"/>
        <v>D2HSF0915</v>
      </c>
      <c r="F47">
        <v>1</v>
      </c>
      <c r="G47">
        <v>1</v>
      </c>
      <c r="H47">
        <v>1</v>
      </c>
      <c r="I47">
        <v>1</v>
      </c>
      <c r="J47">
        <v>1</v>
      </c>
      <c r="K47">
        <v>1</v>
      </c>
      <c r="L47">
        <v>1</v>
      </c>
      <c r="M47">
        <v>1</v>
      </c>
      <c r="N47">
        <v>1</v>
      </c>
      <c r="O47">
        <v>1</v>
      </c>
      <c r="P47">
        <v>1</v>
      </c>
      <c r="Q47">
        <v>1</v>
      </c>
      <c r="R47">
        <v>1</v>
      </c>
      <c r="S47">
        <v>1</v>
      </c>
      <c r="T47">
        <v>1</v>
      </c>
      <c r="U47">
        <v>1</v>
      </c>
      <c r="V47">
        <v>1</v>
      </c>
      <c r="W47">
        <v>1</v>
      </c>
      <c r="X47">
        <v>1</v>
      </c>
      <c r="Y47">
        <v>1</v>
      </c>
      <c r="Z47">
        <v>1</v>
      </c>
      <c r="AA47">
        <v>1</v>
      </c>
      <c r="AB47">
        <v>1</v>
      </c>
      <c r="AC47">
        <v>1</v>
      </c>
      <c r="AD47">
        <v>1</v>
      </c>
      <c r="AE47">
        <v>1</v>
      </c>
      <c r="AF47">
        <v>1</v>
      </c>
      <c r="AG47">
        <v>1</v>
      </c>
      <c r="AH47">
        <v>1</v>
      </c>
      <c r="AI47">
        <v>1</v>
      </c>
      <c r="AJ47">
        <v>1</v>
      </c>
    </row>
    <row r="48" spans="1:36">
      <c r="A48" t="str">
        <f>TECHNOLOGY!D48</f>
        <v>D2HLT0165</v>
      </c>
      <c r="B48" t="str">
        <f>TECHNOLOGY!F48</f>
        <v>D2ELC01</v>
      </c>
      <c r="C48">
        <v>1</v>
      </c>
      <c r="D48" t="str">
        <f t="shared" si="11"/>
        <v xml:space="preserve">[DRC,*,D2ELC01,1,*]     :    </v>
      </c>
      <c r="E48" t="str">
        <f t="shared" si="12"/>
        <v>D2HLT0165</v>
      </c>
      <c r="F48">
        <v>1</v>
      </c>
      <c r="G48">
        <v>1</v>
      </c>
      <c r="H48">
        <v>1</v>
      </c>
      <c r="I48">
        <v>1</v>
      </c>
      <c r="J48">
        <v>1</v>
      </c>
      <c r="K48">
        <v>1</v>
      </c>
      <c r="L48">
        <v>1</v>
      </c>
      <c r="M48">
        <v>1</v>
      </c>
      <c r="N48">
        <v>1</v>
      </c>
      <c r="O48">
        <v>1</v>
      </c>
      <c r="P48">
        <v>1</v>
      </c>
      <c r="Q48">
        <v>1</v>
      </c>
      <c r="R48">
        <v>1</v>
      </c>
      <c r="S48">
        <v>1</v>
      </c>
      <c r="T48">
        <v>1</v>
      </c>
      <c r="U48">
        <v>1</v>
      </c>
      <c r="V48">
        <v>1</v>
      </c>
      <c r="W48">
        <v>1</v>
      </c>
      <c r="X48">
        <v>1</v>
      </c>
      <c r="Y48">
        <v>1</v>
      </c>
      <c r="Z48">
        <v>1</v>
      </c>
      <c r="AA48">
        <v>1</v>
      </c>
      <c r="AB48">
        <v>1</v>
      </c>
      <c r="AC48">
        <v>1</v>
      </c>
      <c r="AD48">
        <v>1</v>
      </c>
      <c r="AE48">
        <v>1</v>
      </c>
      <c r="AF48">
        <v>1</v>
      </c>
      <c r="AG48">
        <v>1</v>
      </c>
      <c r="AH48">
        <v>1</v>
      </c>
      <c r="AI48">
        <v>1</v>
      </c>
      <c r="AJ48">
        <v>1</v>
      </c>
    </row>
    <row r="49" spans="1:36">
      <c r="A49" t="str">
        <f>TECHNOLOGY!D49</f>
        <v>D2HLT0166</v>
      </c>
      <c r="B49" t="str">
        <f>TECHNOLOGY!F49</f>
        <v>D2ELC01</v>
      </c>
      <c r="C49">
        <v>1</v>
      </c>
      <c r="D49" t="str">
        <f t="shared" si="11"/>
        <v xml:space="preserve">[DRC,*,D2ELC01,1,*]     :    </v>
      </c>
      <c r="E49" t="str">
        <f t="shared" si="12"/>
        <v>D2HLT0166</v>
      </c>
      <c r="F49">
        <v>1</v>
      </c>
      <c r="G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c r="AG49">
        <v>1</v>
      </c>
      <c r="AH49">
        <v>1</v>
      </c>
      <c r="AI49">
        <v>1</v>
      </c>
      <c r="AJ49">
        <v>1</v>
      </c>
    </row>
    <row r="50" spans="1:36">
      <c r="A50" t="str">
        <f>TECHNOLOGY!D50</f>
        <v>D2HLT0171</v>
      </c>
      <c r="B50" t="str">
        <f>TECHNOLOGY!F50</f>
        <v>D2ELC01</v>
      </c>
      <c r="C50">
        <v>1</v>
      </c>
      <c r="D50" t="str">
        <f t="shared" si="11"/>
        <v xml:space="preserve">[DRC,*,D2ELC01,1,*]     :    </v>
      </c>
      <c r="E50" t="str">
        <f t="shared" si="12"/>
        <v>D2HLT0171</v>
      </c>
      <c r="F50">
        <v>1</v>
      </c>
      <c r="G50">
        <v>1</v>
      </c>
      <c r="H50">
        <v>1</v>
      </c>
      <c r="I50">
        <v>1</v>
      </c>
      <c r="J50">
        <v>1</v>
      </c>
      <c r="K50">
        <v>1</v>
      </c>
      <c r="L50">
        <v>1</v>
      </c>
      <c r="M50">
        <v>1</v>
      </c>
      <c r="N50">
        <v>1</v>
      </c>
      <c r="O50">
        <v>1</v>
      </c>
      <c r="P50">
        <v>1</v>
      </c>
      <c r="Q50">
        <v>1</v>
      </c>
      <c r="R50">
        <v>1</v>
      </c>
      <c r="S50">
        <v>1</v>
      </c>
      <c r="T50">
        <v>1</v>
      </c>
      <c r="U50">
        <v>1</v>
      </c>
      <c r="V50">
        <v>1</v>
      </c>
      <c r="W50">
        <v>1</v>
      </c>
      <c r="X50">
        <v>1</v>
      </c>
      <c r="Y50">
        <v>1</v>
      </c>
      <c r="Z50">
        <v>1</v>
      </c>
      <c r="AA50">
        <v>1</v>
      </c>
      <c r="AB50">
        <v>1</v>
      </c>
      <c r="AC50">
        <v>1</v>
      </c>
      <c r="AD50">
        <v>1</v>
      </c>
      <c r="AE50">
        <v>1</v>
      </c>
      <c r="AF50">
        <v>1</v>
      </c>
      <c r="AG50">
        <v>1</v>
      </c>
      <c r="AH50">
        <v>1</v>
      </c>
      <c r="AI50">
        <v>1</v>
      </c>
      <c r="AJ50">
        <v>1</v>
      </c>
    </row>
    <row r="51" spans="1:36">
      <c r="A51" t="str">
        <f>TECHNOLOGY!D51</f>
        <v>D2HLT0182</v>
      </c>
      <c r="B51" t="str">
        <f>TECHNOLOGY!F51</f>
        <v>D2ELC01</v>
      </c>
      <c r="C51">
        <v>1</v>
      </c>
      <c r="D51" t="str">
        <f t="shared" si="11"/>
        <v xml:space="preserve">[DRC,*,D2ELC01,1,*]     :    </v>
      </c>
      <c r="E51" t="str">
        <f t="shared" si="12"/>
        <v>D2HLT0182</v>
      </c>
      <c r="F51">
        <v>1</v>
      </c>
      <c r="G51">
        <v>1</v>
      </c>
      <c r="H51">
        <v>1</v>
      </c>
      <c r="I51">
        <v>1</v>
      </c>
      <c r="J51">
        <v>1</v>
      </c>
      <c r="K51">
        <v>1</v>
      </c>
      <c r="L51">
        <v>1</v>
      </c>
      <c r="M51">
        <v>1</v>
      </c>
      <c r="N51">
        <v>1</v>
      </c>
      <c r="O51">
        <v>1</v>
      </c>
      <c r="P51">
        <v>1</v>
      </c>
      <c r="Q51">
        <v>1</v>
      </c>
      <c r="R51">
        <v>1</v>
      </c>
      <c r="S51">
        <v>1</v>
      </c>
      <c r="T51">
        <v>1</v>
      </c>
      <c r="U51">
        <v>1</v>
      </c>
      <c r="V51">
        <v>1</v>
      </c>
      <c r="W51">
        <v>1</v>
      </c>
      <c r="X51">
        <v>1</v>
      </c>
      <c r="Y51">
        <v>1</v>
      </c>
      <c r="Z51">
        <v>1</v>
      </c>
      <c r="AA51">
        <v>1</v>
      </c>
      <c r="AB51">
        <v>1</v>
      </c>
      <c r="AC51">
        <v>1</v>
      </c>
      <c r="AD51">
        <v>1</v>
      </c>
      <c r="AE51">
        <v>1</v>
      </c>
      <c r="AF51">
        <v>1</v>
      </c>
      <c r="AG51">
        <v>1</v>
      </c>
      <c r="AH51">
        <v>1</v>
      </c>
      <c r="AI51">
        <v>1</v>
      </c>
      <c r="AJ51">
        <v>1</v>
      </c>
    </row>
    <row r="52" spans="1:36">
      <c r="A52" t="str">
        <f>TECHNOLOGY!D52</f>
        <v>D2HSF0852</v>
      </c>
      <c r="B52" t="str">
        <f>TECHNOLOGY!F52</f>
        <v>D2ELC01</v>
      </c>
      <c r="C52">
        <v>1</v>
      </c>
      <c r="D52" t="str">
        <f t="shared" si="11"/>
        <v xml:space="preserve">[DRC,*,D2ELC01,1,*]     :    </v>
      </c>
      <c r="E52" t="str">
        <f t="shared" si="12"/>
        <v>D2HSF0852</v>
      </c>
      <c r="F52">
        <v>1</v>
      </c>
      <c r="G52">
        <v>1</v>
      </c>
      <c r="H52">
        <v>1</v>
      </c>
      <c r="I52">
        <v>1</v>
      </c>
      <c r="J52">
        <v>1</v>
      </c>
      <c r="K52">
        <v>1</v>
      </c>
      <c r="L52">
        <v>1</v>
      </c>
      <c r="M52">
        <v>1</v>
      </c>
      <c r="N52">
        <v>1</v>
      </c>
      <c r="O52">
        <v>1</v>
      </c>
      <c r="P52">
        <v>1</v>
      </c>
      <c r="Q52">
        <v>1</v>
      </c>
      <c r="R52">
        <v>1</v>
      </c>
      <c r="S52">
        <v>1</v>
      </c>
      <c r="T52">
        <v>1</v>
      </c>
      <c r="U52">
        <v>1</v>
      </c>
      <c r="V52">
        <v>1</v>
      </c>
      <c r="W52">
        <v>1</v>
      </c>
      <c r="X52">
        <v>1</v>
      </c>
      <c r="Y52">
        <v>1</v>
      </c>
      <c r="Z52">
        <v>1</v>
      </c>
      <c r="AA52">
        <v>1</v>
      </c>
      <c r="AB52">
        <v>1</v>
      </c>
      <c r="AC52">
        <v>1</v>
      </c>
      <c r="AD52">
        <v>1</v>
      </c>
      <c r="AE52">
        <v>1</v>
      </c>
      <c r="AF52">
        <v>1</v>
      </c>
      <c r="AG52">
        <v>1</v>
      </c>
      <c r="AH52">
        <v>1</v>
      </c>
      <c r="AI52">
        <v>1</v>
      </c>
      <c r="AJ52">
        <v>1</v>
      </c>
    </row>
    <row r="53" spans="1:36">
      <c r="A53" t="str">
        <f>TECHNOLOGY!D53</f>
        <v>D2HSF0910</v>
      </c>
      <c r="B53" t="str">
        <f>TECHNOLOGY!F53</f>
        <v>D2ELC01</v>
      </c>
      <c r="C53">
        <v>1</v>
      </c>
      <c r="D53" t="str">
        <f t="shared" si="11"/>
        <v xml:space="preserve">[DRC,*,D2ELC01,1,*]     :    </v>
      </c>
      <c r="E53" t="str">
        <f t="shared" si="12"/>
        <v>D2HSF0910</v>
      </c>
      <c r="F53">
        <v>1</v>
      </c>
      <c r="G53">
        <v>1</v>
      </c>
      <c r="H53">
        <v>1</v>
      </c>
      <c r="I53">
        <v>1</v>
      </c>
      <c r="J53">
        <v>1</v>
      </c>
      <c r="K53">
        <v>1</v>
      </c>
      <c r="L53">
        <v>1</v>
      </c>
      <c r="M53">
        <v>1</v>
      </c>
      <c r="N53">
        <v>1</v>
      </c>
      <c r="O53">
        <v>1</v>
      </c>
      <c r="P53">
        <v>1</v>
      </c>
      <c r="Q53">
        <v>1</v>
      </c>
      <c r="R53">
        <v>1</v>
      </c>
      <c r="S53">
        <v>1</v>
      </c>
      <c r="T53">
        <v>1</v>
      </c>
      <c r="U53">
        <v>1</v>
      </c>
      <c r="V53">
        <v>1</v>
      </c>
      <c r="W53">
        <v>1</v>
      </c>
      <c r="X53">
        <v>1</v>
      </c>
      <c r="Y53">
        <v>1</v>
      </c>
      <c r="Z53">
        <v>1</v>
      </c>
      <c r="AA53">
        <v>1</v>
      </c>
      <c r="AB53">
        <v>1</v>
      </c>
      <c r="AC53">
        <v>1</v>
      </c>
      <c r="AD53">
        <v>1</v>
      </c>
      <c r="AE53">
        <v>1</v>
      </c>
      <c r="AF53">
        <v>1</v>
      </c>
      <c r="AG53">
        <v>1</v>
      </c>
      <c r="AH53">
        <v>1</v>
      </c>
      <c r="AI53">
        <v>1</v>
      </c>
      <c r="AJ53">
        <v>1</v>
      </c>
    </row>
    <row r="54" spans="1:36">
      <c r="A54" t="str">
        <f>TECHNOLOGY!D54</f>
        <v>D2HSF0969</v>
      </c>
      <c r="B54" t="str">
        <f>TECHNOLOGY!F54</f>
        <v>D2ELC01</v>
      </c>
      <c r="C54">
        <v>1</v>
      </c>
      <c r="D54" t="str">
        <f t="shared" si="11"/>
        <v xml:space="preserve">[DRC,*,D2ELC01,1,*]     :    </v>
      </c>
      <c r="E54" t="str">
        <f t="shared" si="12"/>
        <v>D2HSF0969</v>
      </c>
      <c r="F54">
        <v>1</v>
      </c>
      <c r="G54">
        <v>1</v>
      </c>
      <c r="H54">
        <v>1</v>
      </c>
      <c r="I54">
        <v>1</v>
      </c>
      <c r="J54">
        <v>1</v>
      </c>
      <c r="K54">
        <v>1</v>
      </c>
      <c r="L54">
        <v>1</v>
      </c>
      <c r="M54">
        <v>1</v>
      </c>
      <c r="N54">
        <v>1</v>
      </c>
      <c r="O54">
        <v>1</v>
      </c>
      <c r="P54">
        <v>1</v>
      </c>
      <c r="Q54">
        <v>1</v>
      </c>
      <c r="R54">
        <v>1</v>
      </c>
      <c r="S54">
        <v>1</v>
      </c>
      <c r="T54">
        <v>1</v>
      </c>
      <c r="U54">
        <v>1</v>
      </c>
      <c r="V54">
        <v>1</v>
      </c>
      <c r="W54">
        <v>1</v>
      </c>
      <c r="X54">
        <v>1</v>
      </c>
      <c r="Y54">
        <v>1</v>
      </c>
      <c r="Z54">
        <v>1</v>
      </c>
      <c r="AA54">
        <v>1</v>
      </c>
      <c r="AB54">
        <v>1</v>
      </c>
      <c r="AC54">
        <v>1</v>
      </c>
      <c r="AD54">
        <v>1</v>
      </c>
      <c r="AE54">
        <v>1</v>
      </c>
      <c r="AF54">
        <v>1</v>
      </c>
      <c r="AG54">
        <v>1</v>
      </c>
      <c r="AH54">
        <v>1</v>
      </c>
      <c r="AI54">
        <v>1</v>
      </c>
      <c r="AJ54">
        <v>1</v>
      </c>
    </row>
    <row r="55" spans="1:36">
      <c r="A55" t="str">
        <f>TECHNOLOGY!D55</f>
        <v>D2HLT0075</v>
      </c>
      <c r="B55" t="str">
        <f>TECHNOLOGY!F55</f>
        <v>D2ELC01</v>
      </c>
      <c r="C55">
        <v>1</v>
      </c>
      <c r="D55" t="str">
        <f t="shared" si="11"/>
        <v xml:space="preserve">[DRC,*,D2ELC01,1,*]     :    </v>
      </c>
      <c r="E55" t="str">
        <f t="shared" si="12"/>
        <v>D2HLT0075</v>
      </c>
      <c r="F55">
        <v>1</v>
      </c>
      <c r="G55">
        <v>1</v>
      </c>
      <c r="H55">
        <v>1</v>
      </c>
      <c r="I55">
        <v>1</v>
      </c>
      <c r="J55">
        <v>1</v>
      </c>
      <c r="K55">
        <v>1</v>
      </c>
      <c r="L55">
        <v>1</v>
      </c>
      <c r="M55">
        <v>1</v>
      </c>
      <c r="N55">
        <v>1</v>
      </c>
      <c r="O55">
        <v>1</v>
      </c>
      <c r="P55">
        <v>1</v>
      </c>
      <c r="Q55">
        <v>1</v>
      </c>
      <c r="R55">
        <v>1</v>
      </c>
      <c r="S55">
        <v>1</v>
      </c>
      <c r="T55">
        <v>1</v>
      </c>
      <c r="U55">
        <v>1</v>
      </c>
      <c r="V55">
        <v>1</v>
      </c>
      <c r="W55">
        <v>1</v>
      </c>
      <c r="X55">
        <v>1</v>
      </c>
      <c r="Y55">
        <v>1</v>
      </c>
      <c r="Z55">
        <v>1</v>
      </c>
      <c r="AA55">
        <v>1</v>
      </c>
      <c r="AB55">
        <v>1</v>
      </c>
      <c r="AC55">
        <v>1</v>
      </c>
      <c r="AD55">
        <v>1</v>
      </c>
      <c r="AE55">
        <v>1</v>
      </c>
      <c r="AF55">
        <v>1</v>
      </c>
      <c r="AG55">
        <v>1</v>
      </c>
      <c r="AH55">
        <v>1</v>
      </c>
      <c r="AI55">
        <v>1</v>
      </c>
      <c r="AJ55">
        <v>1</v>
      </c>
    </row>
    <row r="56" spans="1:36">
      <c r="A56" t="str">
        <f>TECHNOLOGY!D56</f>
        <v>D2HLT0084</v>
      </c>
      <c r="B56" t="str">
        <f>TECHNOLOGY!F56</f>
        <v>D2ELC01</v>
      </c>
      <c r="C56">
        <v>1</v>
      </c>
      <c r="D56" t="str">
        <f t="shared" si="11"/>
        <v xml:space="preserve">[DRC,*,D2ELC01,1,*]     :    </v>
      </c>
      <c r="E56" t="str">
        <f t="shared" si="12"/>
        <v>D2HLT0084</v>
      </c>
      <c r="F56">
        <v>1</v>
      </c>
      <c r="G56">
        <v>1</v>
      </c>
      <c r="H56">
        <v>1</v>
      </c>
      <c r="I56">
        <v>1</v>
      </c>
      <c r="J56">
        <v>1</v>
      </c>
      <c r="K56">
        <v>1</v>
      </c>
      <c r="L56">
        <v>1</v>
      </c>
      <c r="M56">
        <v>1</v>
      </c>
      <c r="N56">
        <v>1</v>
      </c>
      <c r="O56">
        <v>1</v>
      </c>
      <c r="P56">
        <v>1</v>
      </c>
      <c r="Q56">
        <v>1</v>
      </c>
      <c r="R56">
        <v>1</v>
      </c>
      <c r="S56">
        <v>1</v>
      </c>
      <c r="T56">
        <v>1</v>
      </c>
      <c r="U56">
        <v>1</v>
      </c>
      <c r="V56">
        <v>1</v>
      </c>
      <c r="W56">
        <v>1</v>
      </c>
      <c r="X56">
        <v>1</v>
      </c>
      <c r="Y56">
        <v>1</v>
      </c>
      <c r="Z56">
        <v>1</v>
      </c>
      <c r="AA56">
        <v>1</v>
      </c>
      <c r="AB56">
        <v>1</v>
      </c>
      <c r="AC56">
        <v>1</v>
      </c>
      <c r="AD56">
        <v>1</v>
      </c>
      <c r="AE56">
        <v>1</v>
      </c>
      <c r="AF56">
        <v>1</v>
      </c>
      <c r="AG56">
        <v>1</v>
      </c>
      <c r="AH56">
        <v>1</v>
      </c>
      <c r="AI56">
        <v>1</v>
      </c>
      <c r="AJ56">
        <v>1</v>
      </c>
    </row>
    <row r="57" spans="1:36">
      <c r="A57" t="str">
        <f>TECHNOLOGY!D57</f>
        <v>D2HLT0091</v>
      </c>
      <c r="B57" t="str">
        <f>TECHNOLOGY!F57</f>
        <v>D2ELC01</v>
      </c>
      <c r="C57">
        <v>1</v>
      </c>
      <c r="D57" t="str">
        <f t="shared" si="11"/>
        <v xml:space="preserve">[DRC,*,D2ELC01,1,*]     :    </v>
      </c>
      <c r="E57" t="str">
        <f t="shared" si="12"/>
        <v>D2HLT0091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row>
    <row r="58" spans="1:36">
      <c r="A58" t="str">
        <f>TECHNOLOGY!D58</f>
        <v>D2HLT0094</v>
      </c>
      <c r="B58" t="str">
        <f>TECHNOLOGY!F58</f>
        <v>D2ELC01</v>
      </c>
      <c r="C58">
        <v>1</v>
      </c>
      <c r="D58" t="str">
        <f t="shared" si="11"/>
        <v xml:space="preserve">[DRC,*,D2ELC01,1,*]     :    </v>
      </c>
      <c r="E58" t="str">
        <f t="shared" si="12"/>
        <v>D2HLT0094</v>
      </c>
      <c r="F58">
        <v>1</v>
      </c>
      <c r="G58">
        <v>1</v>
      </c>
      <c r="H58">
        <v>1</v>
      </c>
      <c r="I58">
        <v>1</v>
      </c>
      <c r="J58">
        <v>1</v>
      </c>
      <c r="K58">
        <v>1</v>
      </c>
      <c r="L58">
        <v>1</v>
      </c>
      <c r="M58">
        <v>1</v>
      </c>
      <c r="N58">
        <v>1</v>
      </c>
      <c r="O58">
        <v>1</v>
      </c>
      <c r="P58">
        <v>1</v>
      </c>
      <c r="Q58">
        <v>1</v>
      </c>
      <c r="R58">
        <v>1</v>
      </c>
      <c r="S58">
        <v>1</v>
      </c>
      <c r="T58">
        <v>1</v>
      </c>
      <c r="U58">
        <v>1</v>
      </c>
      <c r="V58">
        <v>1</v>
      </c>
      <c r="W58">
        <v>1</v>
      </c>
      <c r="X58">
        <v>1</v>
      </c>
      <c r="Y58">
        <v>1</v>
      </c>
      <c r="Z58">
        <v>1</v>
      </c>
      <c r="AA58">
        <v>1</v>
      </c>
      <c r="AB58">
        <v>1</v>
      </c>
      <c r="AC58">
        <v>1</v>
      </c>
      <c r="AD58">
        <v>1</v>
      </c>
      <c r="AE58">
        <v>1</v>
      </c>
      <c r="AF58">
        <v>1</v>
      </c>
      <c r="AG58">
        <v>1</v>
      </c>
      <c r="AH58">
        <v>1</v>
      </c>
      <c r="AI58">
        <v>1</v>
      </c>
      <c r="AJ58">
        <v>1</v>
      </c>
    </row>
    <row r="59" spans="1:36">
      <c r="A59" t="str">
        <f>TECHNOLOGY!D59</f>
        <v>D2HLT0138</v>
      </c>
      <c r="B59" t="str">
        <f>TECHNOLOGY!F59</f>
        <v>D2ELC01</v>
      </c>
      <c r="C59">
        <v>1</v>
      </c>
      <c r="D59" t="str">
        <f t="shared" si="11"/>
        <v xml:space="preserve">[DRC,*,D2ELC01,1,*]     :    </v>
      </c>
      <c r="E59" t="str">
        <f t="shared" si="12"/>
        <v>D2HLT0138</v>
      </c>
      <c r="F59">
        <v>1</v>
      </c>
      <c r="G59">
        <v>1</v>
      </c>
      <c r="H59">
        <v>1</v>
      </c>
      <c r="I59">
        <v>1</v>
      </c>
      <c r="J59">
        <v>1</v>
      </c>
      <c r="K59">
        <v>1</v>
      </c>
      <c r="L59">
        <v>1</v>
      </c>
      <c r="M59">
        <v>1</v>
      </c>
      <c r="N59">
        <v>1</v>
      </c>
      <c r="O59">
        <v>1</v>
      </c>
      <c r="P59">
        <v>1</v>
      </c>
      <c r="Q59">
        <v>1</v>
      </c>
      <c r="R59">
        <v>1</v>
      </c>
      <c r="S59">
        <v>1</v>
      </c>
      <c r="T59">
        <v>1</v>
      </c>
      <c r="U59">
        <v>1</v>
      </c>
      <c r="V59">
        <v>1</v>
      </c>
      <c r="W59">
        <v>1</v>
      </c>
      <c r="X59">
        <v>1</v>
      </c>
      <c r="Y59">
        <v>1</v>
      </c>
      <c r="Z59">
        <v>1</v>
      </c>
      <c r="AA59">
        <v>1</v>
      </c>
      <c r="AB59">
        <v>1</v>
      </c>
      <c r="AC59">
        <v>1</v>
      </c>
      <c r="AD59">
        <v>1</v>
      </c>
      <c r="AE59">
        <v>1</v>
      </c>
      <c r="AF59">
        <v>1</v>
      </c>
      <c r="AG59">
        <v>1</v>
      </c>
      <c r="AH59">
        <v>1</v>
      </c>
      <c r="AI59">
        <v>1</v>
      </c>
      <c r="AJ59">
        <v>1</v>
      </c>
    </row>
    <row r="60" spans="1:36">
      <c r="A60" t="str">
        <f>TECHNOLOGY!D60</f>
        <v>D2HLT0139</v>
      </c>
      <c r="B60" t="str">
        <f>TECHNOLOGY!F60</f>
        <v>D2ELC01</v>
      </c>
      <c r="C60">
        <v>1</v>
      </c>
      <c r="D60" t="str">
        <f t="shared" si="11"/>
        <v xml:space="preserve">[DRC,*,D2ELC01,1,*]     :    </v>
      </c>
      <c r="E60" t="str">
        <f t="shared" si="12"/>
        <v>D2HLT0139</v>
      </c>
      <c r="F60">
        <v>1</v>
      </c>
      <c r="G60">
        <v>1</v>
      </c>
      <c r="H60">
        <v>1</v>
      </c>
      <c r="I60">
        <v>1</v>
      </c>
      <c r="J60">
        <v>1</v>
      </c>
      <c r="K60">
        <v>1</v>
      </c>
      <c r="L60">
        <v>1</v>
      </c>
      <c r="M60">
        <v>1</v>
      </c>
      <c r="N60">
        <v>1</v>
      </c>
      <c r="O60">
        <v>1</v>
      </c>
      <c r="P60">
        <v>1</v>
      </c>
      <c r="Q60">
        <v>1</v>
      </c>
      <c r="R60">
        <v>1</v>
      </c>
      <c r="S60">
        <v>1</v>
      </c>
      <c r="T60">
        <v>1</v>
      </c>
      <c r="U60">
        <v>1</v>
      </c>
      <c r="V60">
        <v>1</v>
      </c>
      <c r="W60">
        <v>1</v>
      </c>
      <c r="X60">
        <v>1</v>
      </c>
      <c r="Y60">
        <v>1</v>
      </c>
      <c r="Z60">
        <v>1</v>
      </c>
      <c r="AA60">
        <v>1</v>
      </c>
      <c r="AB60">
        <v>1</v>
      </c>
      <c r="AC60">
        <v>1</v>
      </c>
      <c r="AD60">
        <v>1</v>
      </c>
      <c r="AE60">
        <v>1</v>
      </c>
      <c r="AF60">
        <v>1</v>
      </c>
      <c r="AG60">
        <v>1</v>
      </c>
      <c r="AH60">
        <v>1</v>
      </c>
      <c r="AI60">
        <v>1</v>
      </c>
      <c r="AJ60">
        <v>1</v>
      </c>
    </row>
    <row r="61" spans="1:36">
      <c r="A61" t="str">
        <f>TECHNOLOGY!D61</f>
        <v>D2HLT0140</v>
      </c>
      <c r="B61" t="str">
        <f>TECHNOLOGY!F61</f>
        <v>D2ELC01</v>
      </c>
      <c r="C61">
        <v>1</v>
      </c>
      <c r="D61" t="str">
        <f t="shared" ref="D61:D62" si="17">"[DRC,*,"&amp;B61&amp;","&amp;C61&amp;",*]     :    "</f>
        <v xml:space="preserve">[DRC,*,D2ELC01,1,*]     :    </v>
      </c>
      <c r="E61" t="str">
        <f t="shared" ref="E61:E62" si="18">A61</f>
        <v>D2HLT0140</v>
      </c>
      <c r="F61">
        <v>1</v>
      </c>
      <c r="G61">
        <v>1</v>
      </c>
      <c r="H61">
        <v>1</v>
      </c>
      <c r="I61">
        <v>1</v>
      </c>
      <c r="J61">
        <v>1</v>
      </c>
      <c r="K61">
        <v>1</v>
      </c>
      <c r="L61">
        <v>1</v>
      </c>
      <c r="M61">
        <v>1</v>
      </c>
      <c r="N61">
        <v>1</v>
      </c>
      <c r="O61">
        <v>1</v>
      </c>
      <c r="P61">
        <v>1</v>
      </c>
      <c r="Q61">
        <v>1</v>
      </c>
      <c r="R61">
        <v>1</v>
      </c>
      <c r="S61">
        <v>1</v>
      </c>
      <c r="T61">
        <v>1</v>
      </c>
      <c r="U61">
        <v>1</v>
      </c>
      <c r="V61">
        <v>1</v>
      </c>
      <c r="W61">
        <v>1</v>
      </c>
      <c r="X61">
        <v>1</v>
      </c>
      <c r="Y61">
        <v>1</v>
      </c>
      <c r="Z61">
        <v>1</v>
      </c>
      <c r="AA61">
        <v>1</v>
      </c>
      <c r="AB61">
        <v>1</v>
      </c>
      <c r="AC61">
        <v>1</v>
      </c>
      <c r="AD61">
        <v>1</v>
      </c>
      <c r="AE61">
        <v>1</v>
      </c>
      <c r="AF61">
        <v>1</v>
      </c>
      <c r="AG61">
        <v>1</v>
      </c>
      <c r="AH61">
        <v>1</v>
      </c>
      <c r="AI61">
        <v>1</v>
      </c>
      <c r="AJ61">
        <v>1</v>
      </c>
    </row>
    <row r="62" spans="1:36">
      <c r="A62" t="str">
        <f>TECHNOLOGY!D62</f>
        <v>D2HLT0141</v>
      </c>
      <c r="B62" t="str">
        <f>TECHNOLOGY!F62</f>
        <v>D2ELC01</v>
      </c>
      <c r="C62">
        <v>1</v>
      </c>
      <c r="D62" t="str">
        <f t="shared" si="17"/>
        <v xml:space="preserve">[DRC,*,D2ELC01,1,*]     :    </v>
      </c>
      <c r="E62" t="str">
        <f t="shared" si="18"/>
        <v>D2HLT0141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c r="AI62">
        <v>1</v>
      </c>
      <c r="AJ62">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2A01C-C820-6642-BFA8-4301BCFB569A}">
  <dimension ref="A1:D15"/>
  <sheetViews>
    <sheetView workbookViewId="0">
      <selection activeCell="A16" sqref="A16"/>
    </sheetView>
  </sheetViews>
  <sheetFormatPr baseColWidth="10" defaultRowHeight="16"/>
  <cols>
    <col min="2" max="2" width="30.33203125" customWidth="1"/>
    <col min="3" max="3" width="18.83203125" customWidth="1"/>
  </cols>
  <sheetData>
    <row r="1" spans="1:4">
      <c r="A1" t="s">
        <v>54</v>
      </c>
      <c r="B1" t="s">
        <v>67</v>
      </c>
      <c r="C1" t="s">
        <v>66</v>
      </c>
      <c r="D1" t="s">
        <v>70</v>
      </c>
    </row>
    <row r="2" spans="1:4">
      <c r="A2" t="s">
        <v>211</v>
      </c>
      <c r="B2" t="str">
        <f>TECHNOLOGY!B5</f>
        <v>Extraction of Bagasse</v>
      </c>
      <c r="C2" t="s">
        <v>107</v>
      </c>
      <c r="D2" t="str">
        <f>A2&amp;C2</f>
        <v>D2BM00</v>
      </c>
    </row>
    <row r="3" spans="1:4">
      <c r="A3" t="s">
        <v>211</v>
      </c>
      <c r="B3" t="str">
        <f>TECHNOLOGY!B6</f>
        <v>Extraction of Wood</v>
      </c>
      <c r="C3" t="s">
        <v>108</v>
      </c>
      <c r="D3" t="str">
        <f t="shared" ref="D3:D10" si="0">A3&amp;C3</f>
        <v>D2BW00</v>
      </c>
    </row>
    <row r="4" spans="1:4">
      <c r="A4" t="s">
        <v>211</v>
      </c>
      <c r="B4" t="str">
        <f>TECHNOLOGY!B7</f>
        <v>Supply of Hydro</v>
      </c>
      <c r="C4" t="s">
        <v>109</v>
      </c>
      <c r="D4" t="str">
        <f t="shared" si="0"/>
        <v>D2HY00</v>
      </c>
    </row>
    <row r="5" spans="1:4">
      <c r="A5" t="s">
        <v>211</v>
      </c>
      <c r="B5" t="str">
        <f>TECHNOLOGY!B8</f>
        <v>Supply of Solar</v>
      </c>
      <c r="C5" t="s">
        <v>110</v>
      </c>
      <c r="D5" t="str">
        <f t="shared" si="0"/>
        <v>D2SO00</v>
      </c>
    </row>
    <row r="6" spans="1:4">
      <c r="A6" t="s">
        <v>211</v>
      </c>
      <c r="B6" t="str">
        <f>TECHNOLOGY!B9</f>
        <v>Supply of Wind</v>
      </c>
      <c r="C6" t="s">
        <v>111</v>
      </c>
      <c r="D6" t="str">
        <f t="shared" si="0"/>
        <v>D2WD00</v>
      </c>
    </row>
    <row r="7" spans="1:4">
      <c r="A7" t="s">
        <v>211</v>
      </c>
      <c r="B7" t="str">
        <f>TECHNOLOGY!B10</f>
        <v>Import of HFO</v>
      </c>
      <c r="C7" t="s">
        <v>112</v>
      </c>
      <c r="D7" t="str">
        <f t="shared" si="0"/>
        <v>D2HF00</v>
      </c>
    </row>
    <row r="8" spans="1:4">
      <c r="A8" t="s">
        <v>211</v>
      </c>
      <c r="B8" t="str">
        <f>TECHNOLOGY!B11</f>
        <v>Import of Diesel</v>
      </c>
      <c r="C8" t="s">
        <v>113</v>
      </c>
      <c r="D8" t="str">
        <f t="shared" si="0"/>
        <v>D2DS00</v>
      </c>
    </row>
    <row r="9" spans="1:4">
      <c r="A9" t="s">
        <v>211</v>
      </c>
      <c r="B9" t="str">
        <f>TECHNOLOGY!B12</f>
        <v>Extraction of Natural Gas</v>
      </c>
      <c r="C9" t="s">
        <v>114</v>
      </c>
      <c r="D9" t="str">
        <f t="shared" si="0"/>
        <v>D2NG00</v>
      </c>
    </row>
    <row r="10" spans="1:4">
      <c r="A10" t="s">
        <v>211</v>
      </c>
      <c r="B10" t="str">
        <f>TECHNOLOGY!B13</f>
        <v>Extraction of Coal</v>
      </c>
      <c r="C10" t="s">
        <v>115</v>
      </c>
      <c r="D10" t="str">
        <f t="shared" si="0"/>
        <v>D2CO00</v>
      </c>
    </row>
    <row r="11" spans="1:4">
      <c r="A11" t="s">
        <v>211</v>
      </c>
      <c r="B11" t="s">
        <v>68</v>
      </c>
      <c r="C11" t="s">
        <v>72</v>
      </c>
      <c r="D11" t="str">
        <f>A11&amp;C11</f>
        <v>D2ELC01</v>
      </c>
    </row>
    <row r="12" spans="1:4">
      <c r="A12" t="s">
        <v>211</v>
      </c>
      <c r="B12" t="s">
        <v>69</v>
      </c>
      <c r="C12" t="s">
        <v>71</v>
      </c>
      <c r="D12" t="str">
        <f>A12&amp;C12</f>
        <v>D2ELC02</v>
      </c>
    </row>
    <row r="13" spans="1:4">
      <c r="A13" t="s">
        <v>211</v>
      </c>
      <c r="B13" t="str">
        <f>Demand!C4</f>
        <v>Household</v>
      </c>
      <c r="C13" t="str">
        <f>Demand!D4</f>
        <v>D2RES</v>
      </c>
      <c r="D13" t="str">
        <f>C13</f>
        <v>D2RES</v>
      </c>
    </row>
    <row r="14" spans="1:4">
      <c r="A14" t="s">
        <v>211</v>
      </c>
      <c r="B14" t="str">
        <f>Demand!C5</f>
        <v>Industry</v>
      </c>
      <c r="C14" t="str">
        <f>Demand!D5</f>
        <v>D2IND</v>
      </c>
      <c r="D14" t="str">
        <f t="shared" ref="D14:D15" si="1">C14</f>
        <v>D2IND</v>
      </c>
    </row>
    <row r="15" spans="1:4">
      <c r="A15" t="s">
        <v>211</v>
      </c>
      <c r="B15" t="str">
        <f>Demand!C6</f>
        <v>Other</v>
      </c>
      <c r="C15" t="str">
        <f>Demand!D6</f>
        <v>D2OTH</v>
      </c>
      <c r="D15" t="str">
        <f t="shared" si="1"/>
        <v>D2OTH</v>
      </c>
    </row>
  </sheetData>
  <phoneticPr fontId="16"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5F0E5-972E-8543-BA32-444AD75D0D97}">
  <dimension ref="A1:BJ66"/>
  <sheetViews>
    <sheetView zoomScale="118" workbookViewId="0">
      <pane xSplit="2" ySplit="1" topLeftCell="C29" activePane="bottomRight" state="frozen"/>
      <selection pane="topRight" activeCell="C1" sqref="C1"/>
      <selection pane="bottomLeft" activeCell="A2" sqref="A2"/>
      <selection pane="bottomRight" activeCell="S28" sqref="S28:AC34"/>
    </sheetView>
  </sheetViews>
  <sheetFormatPr baseColWidth="10" defaultRowHeight="16"/>
  <cols>
    <col min="1" max="1" width="15.83203125" customWidth="1"/>
    <col min="2" max="2" width="22.83203125" customWidth="1"/>
    <col min="4" max="4" width="15.5" customWidth="1"/>
    <col min="6" max="6" width="16.33203125" customWidth="1"/>
    <col min="7" max="7" width="29.5" style="66" customWidth="1"/>
    <col min="8" max="8" width="10.83203125" style="66"/>
    <col min="9" max="9" width="22.1640625" customWidth="1"/>
    <col min="24" max="50" width="12.5" customWidth="1"/>
  </cols>
  <sheetData>
    <row r="1" spans="1:62" ht="34">
      <c r="A1" t="s">
        <v>45</v>
      </c>
      <c r="B1" t="s">
        <v>67</v>
      </c>
      <c r="C1" t="s">
        <v>63</v>
      </c>
      <c r="D1" t="s">
        <v>83</v>
      </c>
      <c r="E1" t="s">
        <v>73</v>
      </c>
      <c r="F1" t="s">
        <v>74</v>
      </c>
      <c r="G1" s="66" t="s">
        <v>76</v>
      </c>
      <c r="H1" s="66" t="s">
        <v>194</v>
      </c>
      <c r="I1" t="s">
        <v>88</v>
      </c>
      <c r="J1" t="s">
        <v>75</v>
      </c>
      <c r="K1" t="s">
        <v>77</v>
      </c>
      <c r="L1" t="s">
        <v>144</v>
      </c>
      <c r="M1" t="s">
        <v>156</v>
      </c>
      <c r="N1" t="s">
        <v>155</v>
      </c>
      <c r="O1" s="58" t="s">
        <v>190</v>
      </c>
      <c r="P1" s="58" t="s">
        <v>191</v>
      </c>
      <c r="Q1" t="s">
        <v>192</v>
      </c>
      <c r="R1" s="36" t="s">
        <v>157</v>
      </c>
      <c r="S1" s="36" t="s">
        <v>145</v>
      </c>
      <c r="T1" s="36" t="s">
        <v>146</v>
      </c>
      <c r="U1" s="36" t="s">
        <v>147</v>
      </c>
      <c r="V1" s="36" t="s">
        <v>148</v>
      </c>
      <c r="W1" s="36" t="s">
        <v>149</v>
      </c>
      <c r="X1" s="37" t="s">
        <v>140</v>
      </c>
      <c r="Y1" s="37" t="s">
        <v>150</v>
      </c>
      <c r="Z1" s="37" t="s">
        <v>151</v>
      </c>
      <c r="AA1" s="37" t="s">
        <v>152</v>
      </c>
      <c r="AB1" s="37" t="s">
        <v>153</v>
      </c>
      <c r="AC1" s="37" t="s">
        <v>154</v>
      </c>
      <c r="AD1" s="36" t="s">
        <v>119</v>
      </c>
      <c r="AE1" s="36" t="s">
        <v>120</v>
      </c>
      <c r="AF1" s="36" t="s">
        <v>121</v>
      </c>
      <c r="AG1" s="36" t="s">
        <v>122</v>
      </c>
      <c r="AH1" s="36" t="s">
        <v>123</v>
      </c>
      <c r="AI1" s="36" t="s">
        <v>124</v>
      </c>
      <c r="AJ1" s="36" t="s">
        <v>125</v>
      </c>
      <c r="AK1" s="36" t="s">
        <v>126</v>
      </c>
      <c r="AL1" s="36" t="s">
        <v>127</v>
      </c>
      <c r="AM1" s="36" t="s">
        <v>128</v>
      </c>
      <c r="AN1" s="36" t="s">
        <v>129</v>
      </c>
      <c r="AO1" s="36" t="s">
        <v>130</v>
      </c>
      <c r="AP1" s="36" t="s">
        <v>131</v>
      </c>
      <c r="AQ1" s="36" t="s">
        <v>132</v>
      </c>
      <c r="AR1" s="36" t="s">
        <v>133</v>
      </c>
      <c r="AS1" s="36" t="s">
        <v>134</v>
      </c>
      <c r="AT1" s="36" t="s">
        <v>135</v>
      </c>
      <c r="AU1" s="36" t="s">
        <v>136</v>
      </c>
      <c r="AV1" s="36" t="s">
        <v>137</v>
      </c>
      <c r="AW1" s="36" t="s">
        <v>138</v>
      </c>
      <c r="AX1" s="36" t="s">
        <v>139</v>
      </c>
      <c r="AY1" s="36" t="s">
        <v>116</v>
      </c>
      <c r="BA1" s="36" t="s">
        <v>210</v>
      </c>
    </row>
    <row r="2" spans="1:62" s="53" customFormat="1">
      <c r="A2" s="53" t="str">
        <f>A14</f>
        <v>D2</v>
      </c>
      <c r="B2" s="53" t="s">
        <v>56</v>
      </c>
      <c r="C2" s="53" t="s">
        <v>60</v>
      </c>
      <c r="D2" s="53" t="str">
        <f t="shared" ref="D2:D13" si="0">A2&amp;C2</f>
        <v>D2DMRELC01</v>
      </c>
      <c r="E2" s="53" t="str">
        <f>F14</f>
        <v>D2ELC02</v>
      </c>
      <c r="F2" s="53" t="str">
        <f>Demand!D4</f>
        <v>D2RES</v>
      </c>
      <c r="G2" s="66" t="s">
        <v>193</v>
      </c>
      <c r="H2" s="66">
        <v>9999</v>
      </c>
      <c r="I2" s="53">
        <v>40</v>
      </c>
      <c r="J2" s="53">
        <v>1</v>
      </c>
      <c r="K2" s="53">
        <v>2017</v>
      </c>
      <c r="L2" s="53">
        <v>1</v>
      </c>
      <c r="M2" s="53">
        <v>1</v>
      </c>
      <c r="N2" s="53">
        <v>1</v>
      </c>
      <c r="O2" s="53">
        <v>1</v>
      </c>
      <c r="P2" s="53">
        <f>H2</f>
        <v>9999</v>
      </c>
      <c r="R2" s="53">
        <v>0</v>
      </c>
      <c r="S2" s="53">
        <v>0</v>
      </c>
      <c r="T2" s="53">
        <v>0</v>
      </c>
      <c r="U2" s="53">
        <v>0</v>
      </c>
      <c r="V2" s="53">
        <v>0</v>
      </c>
      <c r="W2" s="53">
        <v>0</v>
      </c>
      <c r="X2" s="53">
        <v>0</v>
      </c>
      <c r="Y2" s="53">
        <v>0</v>
      </c>
      <c r="Z2" s="53">
        <v>0</v>
      </c>
      <c r="AA2" s="53">
        <v>0</v>
      </c>
      <c r="AB2" s="53">
        <v>0</v>
      </c>
      <c r="AC2" s="53">
        <v>0</v>
      </c>
      <c r="AD2" s="53">
        <v>0</v>
      </c>
      <c r="AE2" s="53">
        <v>0</v>
      </c>
      <c r="AF2" s="53">
        <v>0</v>
      </c>
      <c r="AG2" s="53">
        <v>0</v>
      </c>
      <c r="AH2" s="53">
        <v>0</v>
      </c>
      <c r="AI2" s="53">
        <v>0</v>
      </c>
      <c r="AJ2" s="53">
        <v>0</v>
      </c>
      <c r="AK2" s="53">
        <v>0</v>
      </c>
      <c r="AL2" s="53">
        <v>0</v>
      </c>
      <c r="AM2" s="53">
        <v>0</v>
      </c>
      <c r="AN2" s="53">
        <v>0</v>
      </c>
      <c r="AO2" s="53">
        <v>0</v>
      </c>
      <c r="AP2" s="53">
        <v>0</v>
      </c>
      <c r="AQ2" s="53">
        <v>0</v>
      </c>
      <c r="AR2" s="53">
        <v>0</v>
      </c>
      <c r="AS2" s="53">
        <v>0</v>
      </c>
      <c r="AT2" s="53">
        <v>0</v>
      </c>
      <c r="AU2" s="53">
        <v>0</v>
      </c>
      <c r="AV2" s="53">
        <v>0</v>
      </c>
      <c r="AW2" s="53">
        <v>0</v>
      </c>
      <c r="AX2" s="53">
        <v>0</v>
      </c>
      <c r="AY2" s="53" t="s">
        <v>117</v>
      </c>
    </row>
    <row r="3" spans="1:62" s="53" customFormat="1">
      <c r="A3" s="53" t="str">
        <f t="shared" ref="A3:A13" si="1">A2</f>
        <v>D2</v>
      </c>
      <c r="B3" s="53" t="s">
        <v>56</v>
      </c>
      <c r="C3" s="53" t="s">
        <v>59</v>
      </c>
      <c r="D3" s="53" t="str">
        <f t="shared" si="0"/>
        <v>D2DMIELC01</v>
      </c>
      <c r="E3" s="53" t="str">
        <f>E2</f>
        <v>D2ELC02</v>
      </c>
      <c r="F3" s="53" t="str">
        <f>Demand!D5</f>
        <v>D2IND</v>
      </c>
      <c r="G3" s="66" t="s">
        <v>193</v>
      </c>
      <c r="H3" s="66">
        <v>9999</v>
      </c>
      <c r="I3" s="53">
        <v>40</v>
      </c>
      <c r="J3" s="53">
        <v>1</v>
      </c>
      <c r="K3" s="53">
        <v>2017</v>
      </c>
      <c r="L3" s="53">
        <v>1</v>
      </c>
      <c r="M3" s="53">
        <v>1</v>
      </c>
      <c r="N3" s="53">
        <v>1</v>
      </c>
      <c r="O3" s="53">
        <v>1</v>
      </c>
      <c r="P3" s="53">
        <f t="shared" ref="P3:P15" si="2">H3</f>
        <v>9999</v>
      </c>
      <c r="R3" s="53">
        <v>0</v>
      </c>
      <c r="S3" s="53">
        <v>0</v>
      </c>
      <c r="T3" s="53">
        <v>0</v>
      </c>
      <c r="U3" s="53">
        <v>0</v>
      </c>
      <c r="V3" s="53">
        <v>0</v>
      </c>
      <c r="W3" s="53">
        <v>0</v>
      </c>
      <c r="X3" s="53">
        <v>0</v>
      </c>
      <c r="Y3" s="53">
        <v>0</v>
      </c>
      <c r="Z3" s="53">
        <v>0</v>
      </c>
      <c r="AA3" s="53">
        <v>0</v>
      </c>
      <c r="AB3" s="53">
        <v>0</v>
      </c>
      <c r="AC3" s="53">
        <v>0</v>
      </c>
      <c r="AD3" s="53">
        <v>0</v>
      </c>
      <c r="AE3" s="53">
        <v>0</v>
      </c>
      <c r="AF3" s="53">
        <v>0</v>
      </c>
      <c r="AG3" s="53">
        <v>0</v>
      </c>
      <c r="AH3" s="53">
        <v>0</v>
      </c>
      <c r="AI3" s="53">
        <v>0</v>
      </c>
      <c r="AJ3" s="53">
        <v>0</v>
      </c>
      <c r="AK3" s="53">
        <v>0</v>
      </c>
      <c r="AL3" s="53">
        <v>0</v>
      </c>
      <c r="AM3" s="53">
        <v>0</v>
      </c>
      <c r="AN3" s="53">
        <v>0</v>
      </c>
      <c r="AO3" s="53">
        <v>0</v>
      </c>
      <c r="AP3" s="53">
        <v>0</v>
      </c>
      <c r="AQ3" s="53">
        <v>0</v>
      </c>
      <c r="AR3" s="53">
        <v>0</v>
      </c>
      <c r="AS3" s="53">
        <v>0</v>
      </c>
      <c r="AT3" s="53">
        <v>0</v>
      </c>
      <c r="AU3" s="53">
        <v>0</v>
      </c>
      <c r="AV3" s="53">
        <v>0</v>
      </c>
      <c r="AW3" s="53">
        <v>0</v>
      </c>
      <c r="AX3" s="53">
        <v>0</v>
      </c>
      <c r="AY3" s="53" t="s">
        <v>117</v>
      </c>
    </row>
    <row r="4" spans="1:62" s="53" customFormat="1">
      <c r="A4" s="53" t="str">
        <f t="shared" si="1"/>
        <v>D2</v>
      </c>
      <c r="B4" s="53" t="s">
        <v>56</v>
      </c>
      <c r="C4" s="53" t="s">
        <v>61</v>
      </c>
      <c r="D4" s="53" t="str">
        <f t="shared" si="0"/>
        <v>D2DMOELC01</v>
      </c>
      <c r="E4" s="53" t="str">
        <f>E3</f>
        <v>D2ELC02</v>
      </c>
      <c r="F4" s="53" t="str">
        <f>Demand!D6</f>
        <v>D2OTH</v>
      </c>
      <c r="G4" s="66" t="s">
        <v>193</v>
      </c>
      <c r="H4" s="66">
        <v>9999</v>
      </c>
      <c r="I4" s="53">
        <v>40</v>
      </c>
      <c r="J4" s="53">
        <v>1</v>
      </c>
      <c r="K4" s="53">
        <v>2017</v>
      </c>
      <c r="L4" s="53">
        <v>1</v>
      </c>
      <c r="M4" s="53">
        <v>1</v>
      </c>
      <c r="N4" s="53">
        <v>1</v>
      </c>
      <c r="O4" s="53">
        <v>1</v>
      </c>
      <c r="P4" s="53">
        <f t="shared" si="2"/>
        <v>9999</v>
      </c>
      <c r="R4" s="53">
        <v>0</v>
      </c>
      <c r="S4" s="53">
        <v>0</v>
      </c>
      <c r="T4" s="53">
        <v>0</v>
      </c>
      <c r="U4" s="53">
        <v>0</v>
      </c>
      <c r="V4" s="53">
        <v>0</v>
      </c>
      <c r="W4" s="53">
        <v>0</v>
      </c>
      <c r="X4" s="53">
        <v>0</v>
      </c>
      <c r="Y4" s="53">
        <v>0</v>
      </c>
      <c r="Z4" s="53">
        <v>0</v>
      </c>
      <c r="AA4" s="53">
        <v>0</v>
      </c>
      <c r="AB4" s="53">
        <v>0</v>
      </c>
      <c r="AC4" s="53">
        <v>0</v>
      </c>
      <c r="AD4" s="53">
        <v>0</v>
      </c>
      <c r="AE4" s="53">
        <v>0</v>
      </c>
      <c r="AF4" s="53">
        <v>0</v>
      </c>
      <c r="AG4" s="53">
        <v>0</v>
      </c>
      <c r="AH4" s="53">
        <v>0</v>
      </c>
      <c r="AI4" s="53">
        <v>0</v>
      </c>
      <c r="AJ4" s="53">
        <v>0</v>
      </c>
      <c r="AK4" s="53">
        <v>0</v>
      </c>
      <c r="AL4" s="53">
        <v>0</v>
      </c>
      <c r="AM4" s="53">
        <v>0</v>
      </c>
      <c r="AN4" s="53">
        <v>0</v>
      </c>
      <c r="AO4" s="53">
        <v>0</v>
      </c>
      <c r="AP4" s="53">
        <v>0</v>
      </c>
      <c r="AQ4" s="53">
        <v>0</v>
      </c>
      <c r="AR4" s="53">
        <v>0</v>
      </c>
      <c r="AS4" s="53">
        <v>0</v>
      </c>
      <c r="AT4" s="53">
        <v>0</v>
      </c>
      <c r="AU4" s="53">
        <v>0</v>
      </c>
      <c r="AV4" s="53">
        <v>0</v>
      </c>
      <c r="AW4" s="53">
        <v>0</v>
      </c>
      <c r="AX4" s="53">
        <v>0</v>
      </c>
      <c r="AY4" s="53" t="s">
        <v>117</v>
      </c>
    </row>
    <row r="5" spans="1:62" s="53" customFormat="1">
      <c r="A5" s="53" t="str">
        <f t="shared" si="1"/>
        <v>D2</v>
      </c>
      <c r="B5" s="53" t="s">
        <v>89</v>
      </c>
      <c r="C5" s="53" t="s">
        <v>98</v>
      </c>
      <c r="D5" s="53" t="str">
        <f t="shared" si="0"/>
        <v>D2BM00X00</v>
      </c>
      <c r="F5" s="53" t="str">
        <f>FUEL!D2</f>
        <v>D2BM00</v>
      </c>
      <c r="G5" s="66" t="s">
        <v>193</v>
      </c>
      <c r="H5" s="66">
        <v>9999</v>
      </c>
      <c r="I5" s="53">
        <v>40</v>
      </c>
      <c r="J5" s="53">
        <v>1</v>
      </c>
      <c r="K5" s="53">
        <v>2017</v>
      </c>
      <c r="L5" s="53">
        <v>1</v>
      </c>
      <c r="M5" s="53">
        <v>1</v>
      </c>
      <c r="N5" s="53">
        <v>1</v>
      </c>
      <c r="O5" s="53">
        <v>1</v>
      </c>
      <c r="P5" s="53">
        <f t="shared" si="2"/>
        <v>9999</v>
      </c>
      <c r="R5" s="53">
        <v>0</v>
      </c>
      <c r="S5" s="53">
        <v>0</v>
      </c>
      <c r="T5" s="53">
        <v>0</v>
      </c>
      <c r="U5" s="53">
        <v>0</v>
      </c>
      <c r="V5" s="53">
        <v>0</v>
      </c>
      <c r="W5" s="53">
        <v>0</v>
      </c>
      <c r="X5" s="53">
        <v>0</v>
      </c>
      <c r="Y5" s="53">
        <v>0</v>
      </c>
      <c r="Z5" s="53">
        <v>0</v>
      </c>
      <c r="AA5" s="53">
        <v>0</v>
      </c>
      <c r="AB5" s="53">
        <v>0</v>
      </c>
      <c r="AC5" s="53">
        <v>0</v>
      </c>
      <c r="AD5" s="53">
        <v>0</v>
      </c>
      <c r="AE5" s="53">
        <v>0</v>
      </c>
      <c r="AF5" s="53">
        <v>0</v>
      </c>
      <c r="AG5" s="53">
        <v>0</v>
      </c>
      <c r="AH5" s="53">
        <v>0</v>
      </c>
      <c r="AI5" s="53">
        <v>0</v>
      </c>
      <c r="AJ5" s="53">
        <v>0</v>
      </c>
      <c r="AK5" s="53">
        <v>0</v>
      </c>
      <c r="AL5" s="53">
        <v>0</v>
      </c>
      <c r="AM5" s="53">
        <v>0</v>
      </c>
      <c r="AN5" s="53">
        <v>0</v>
      </c>
      <c r="AO5" s="53">
        <v>0</v>
      </c>
      <c r="AP5" s="53">
        <v>0</v>
      </c>
      <c r="AQ5" s="53">
        <v>0</v>
      </c>
      <c r="AR5" s="53">
        <v>0</v>
      </c>
      <c r="AS5" s="53">
        <v>0</v>
      </c>
      <c r="AT5" s="53">
        <v>0</v>
      </c>
      <c r="AU5" s="53">
        <v>0</v>
      </c>
      <c r="AV5" s="53">
        <v>0</v>
      </c>
      <c r="AW5" s="53">
        <v>0</v>
      </c>
      <c r="AX5" s="53">
        <v>0</v>
      </c>
      <c r="AY5" s="53" t="s">
        <v>118</v>
      </c>
    </row>
    <row r="6" spans="1:62" s="53" customFormat="1">
      <c r="A6" s="53" t="str">
        <f t="shared" si="1"/>
        <v>D2</v>
      </c>
      <c r="B6" s="53" t="s">
        <v>90</v>
      </c>
      <c r="C6" s="53" t="s">
        <v>99</v>
      </c>
      <c r="D6" s="53" t="str">
        <f t="shared" si="0"/>
        <v>D2BW00X00</v>
      </c>
      <c r="F6" s="53" t="str">
        <f>FUEL!D3</f>
        <v>D2BW00</v>
      </c>
      <c r="G6" s="66" t="s">
        <v>193</v>
      </c>
      <c r="H6" s="66">
        <v>9999</v>
      </c>
      <c r="I6" s="53">
        <v>40</v>
      </c>
      <c r="J6" s="53">
        <v>1</v>
      </c>
      <c r="K6" s="53">
        <v>2017</v>
      </c>
      <c r="L6" s="53">
        <v>1</v>
      </c>
      <c r="M6" s="53">
        <v>1</v>
      </c>
      <c r="N6" s="53">
        <v>1</v>
      </c>
      <c r="O6" s="53">
        <v>1</v>
      </c>
      <c r="P6" s="53">
        <f t="shared" si="2"/>
        <v>9999</v>
      </c>
      <c r="R6" s="53">
        <v>0</v>
      </c>
      <c r="S6" s="53">
        <v>0</v>
      </c>
      <c r="T6" s="53">
        <v>0</v>
      </c>
      <c r="U6" s="53">
        <v>0</v>
      </c>
      <c r="V6" s="53">
        <v>0</v>
      </c>
      <c r="W6" s="53">
        <v>0</v>
      </c>
      <c r="X6" s="53">
        <v>0</v>
      </c>
      <c r="Y6" s="53">
        <v>0</v>
      </c>
      <c r="Z6" s="53">
        <v>0</v>
      </c>
      <c r="AA6" s="53">
        <v>0</v>
      </c>
      <c r="AB6" s="53">
        <v>0</v>
      </c>
      <c r="AC6" s="53">
        <v>0</v>
      </c>
      <c r="AD6" s="53">
        <v>10.3</v>
      </c>
      <c r="AE6" s="53">
        <v>10.3</v>
      </c>
      <c r="AF6" s="53">
        <v>10.3</v>
      </c>
      <c r="AG6" s="53">
        <v>10.3</v>
      </c>
      <c r="AH6" s="53">
        <v>10.3</v>
      </c>
      <c r="AI6" s="53">
        <v>10.3</v>
      </c>
      <c r="AJ6" s="53">
        <v>10.3</v>
      </c>
      <c r="AK6" s="53">
        <v>10.3</v>
      </c>
      <c r="AL6" s="53">
        <v>10.3</v>
      </c>
      <c r="AM6" s="53">
        <v>10.3</v>
      </c>
      <c r="AN6" s="53">
        <v>10.3</v>
      </c>
      <c r="AO6" s="53">
        <v>10.3</v>
      </c>
      <c r="AP6" s="53">
        <v>10.3</v>
      </c>
      <c r="AQ6" s="53">
        <v>10.3</v>
      </c>
      <c r="AR6" s="53">
        <v>10.3</v>
      </c>
      <c r="AS6" s="53">
        <v>10.3</v>
      </c>
      <c r="AT6" s="53">
        <v>10.3</v>
      </c>
      <c r="AU6" s="53">
        <v>10.3</v>
      </c>
      <c r="AV6" s="53">
        <v>10.3</v>
      </c>
      <c r="AW6" s="53">
        <v>10.3</v>
      </c>
      <c r="AX6" s="53">
        <v>10.3</v>
      </c>
      <c r="AY6" s="53" t="s">
        <v>118</v>
      </c>
    </row>
    <row r="7" spans="1:62" s="64" customFormat="1">
      <c r="A7" s="64" t="str">
        <f t="shared" si="1"/>
        <v>D2</v>
      </c>
      <c r="B7" s="64" t="s">
        <v>91</v>
      </c>
      <c r="C7" s="64" t="s">
        <v>100</v>
      </c>
      <c r="D7" s="64" t="str">
        <f t="shared" si="0"/>
        <v>D2HY00X00</v>
      </c>
      <c r="F7" s="64" t="str">
        <f>FUEL!D4</f>
        <v>D2HY00</v>
      </c>
      <c r="G7" s="66" t="s">
        <v>193</v>
      </c>
      <c r="H7" s="67">
        <v>9999</v>
      </c>
      <c r="I7" s="53">
        <v>40</v>
      </c>
      <c r="J7" s="64">
        <v>1</v>
      </c>
      <c r="K7" s="53">
        <v>2017</v>
      </c>
      <c r="L7" s="64">
        <v>1</v>
      </c>
      <c r="M7" s="64">
        <v>1</v>
      </c>
      <c r="N7" s="64">
        <v>1</v>
      </c>
      <c r="O7" s="64">
        <v>1</v>
      </c>
      <c r="P7" s="53">
        <f t="shared" si="2"/>
        <v>9999</v>
      </c>
      <c r="R7" s="64">
        <v>0</v>
      </c>
      <c r="S7" s="64">
        <v>0</v>
      </c>
      <c r="T7" s="64">
        <v>0</v>
      </c>
      <c r="U7" s="64">
        <v>0</v>
      </c>
      <c r="V7" s="64">
        <v>0</v>
      </c>
      <c r="W7" s="64">
        <v>0</v>
      </c>
      <c r="X7" s="64">
        <v>0</v>
      </c>
      <c r="Y7" s="64">
        <v>0</v>
      </c>
      <c r="Z7" s="64">
        <v>0</v>
      </c>
      <c r="AA7" s="64">
        <v>0</v>
      </c>
      <c r="AB7" s="64">
        <v>0</v>
      </c>
      <c r="AC7" s="64">
        <v>0</v>
      </c>
      <c r="AD7" s="64">
        <v>0</v>
      </c>
      <c r="AE7" s="64">
        <v>0</v>
      </c>
      <c r="AF7" s="64">
        <v>0</v>
      </c>
      <c r="AG7" s="64">
        <v>0</v>
      </c>
      <c r="AH7" s="64">
        <v>0</v>
      </c>
      <c r="AI7" s="64">
        <v>0</v>
      </c>
      <c r="AJ7" s="64">
        <v>0</v>
      </c>
      <c r="AK7" s="64">
        <v>0</v>
      </c>
      <c r="AL7" s="64">
        <v>0</v>
      </c>
      <c r="AM7" s="64">
        <v>0</v>
      </c>
      <c r="AN7" s="64">
        <v>0</v>
      </c>
      <c r="AO7" s="64">
        <v>0</v>
      </c>
      <c r="AP7" s="64">
        <v>0</v>
      </c>
      <c r="AQ7" s="64">
        <v>0</v>
      </c>
      <c r="AR7" s="64">
        <v>0</v>
      </c>
      <c r="AS7" s="64">
        <v>0</v>
      </c>
      <c r="AT7" s="64">
        <v>0</v>
      </c>
      <c r="AU7" s="64">
        <v>0</v>
      </c>
      <c r="AV7" s="64">
        <v>0</v>
      </c>
      <c r="AW7" s="64">
        <v>0</v>
      </c>
      <c r="AX7" s="64">
        <v>0</v>
      </c>
      <c r="AY7" s="64" t="s">
        <v>118</v>
      </c>
    </row>
    <row r="8" spans="1:62" s="62" customFormat="1">
      <c r="A8" s="62" t="str">
        <f t="shared" si="1"/>
        <v>D2</v>
      </c>
      <c r="B8" s="62" t="s">
        <v>92</v>
      </c>
      <c r="C8" s="62" t="s">
        <v>101</v>
      </c>
      <c r="D8" s="62" t="str">
        <f t="shared" si="0"/>
        <v>D2SO00X00</v>
      </c>
      <c r="F8" s="62" t="str">
        <f>FUEL!D5</f>
        <v>D2SO00</v>
      </c>
      <c r="G8" s="66" t="s">
        <v>193</v>
      </c>
      <c r="H8" s="68">
        <v>9999</v>
      </c>
      <c r="I8" s="53">
        <v>40</v>
      </c>
      <c r="J8" s="62">
        <v>1</v>
      </c>
      <c r="K8" s="53">
        <v>2017</v>
      </c>
      <c r="L8" s="62">
        <v>1</v>
      </c>
      <c r="M8" s="62">
        <v>1</v>
      </c>
      <c r="N8" s="62">
        <v>1</v>
      </c>
      <c r="O8" s="62">
        <v>1</v>
      </c>
      <c r="P8" s="53">
        <f t="shared" si="2"/>
        <v>9999</v>
      </c>
      <c r="R8" s="62">
        <v>0</v>
      </c>
      <c r="S8" s="62">
        <v>0</v>
      </c>
      <c r="T8" s="62">
        <v>0</v>
      </c>
      <c r="U8" s="62">
        <v>0</v>
      </c>
      <c r="V8" s="62">
        <v>0</v>
      </c>
      <c r="W8" s="62">
        <v>0</v>
      </c>
      <c r="X8" s="62">
        <v>0</v>
      </c>
      <c r="Y8" s="62">
        <v>0</v>
      </c>
      <c r="Z8" s="62">
        <v>0</v>
      </c>
      <c r="AA8" s="62">
        <v>0</v>
      </c>
      <c r="AB8" s="62">
        <v>0</v>
      </c>
      <c r="AC8" s="62">
        <v>0</v>
      </c>
      <c r="AD8" s="62">
        <v>0</v>
      </c>
      <c r="AE8" s="62">
        <v>0</v>
      </c>
      <c r="AF8" s="62">
        <v>0</v>
      </c>
      <c r="AG8" s="62">
        <v>0</v>
      </c>
      <c r="AH8" s="62">
        <v>0</v>
      </c>
      <c r="AI8" s="62">
        <v>0</v>
      </c>
      <c r="AJ8" s="62">
        <v>0</v>
      </c>
      <c r="AK8" s="62">
        <v>0</v>
      </c>
      <c r="AL8" s="62">
        <v>0</v>
      </c>
      <c r="AM8" s="62">
        <v>0</v>
      </c>
      <c r="AN8" s="62">
        <v>0</v>
      </c>
      <c r="AO8" s="62">
        <v>0</v>
      </c>
      <c r="AP8" s="62">
        <v>0</v>
      </c>
      <c r="AQ8" s="62">
        <v>0</v>
      </c>
      <c r="AR8" s="62">
        <v>0</v>
      </c>
      <c r="AS8" s="62">
        <v>0</v>
      </c>
      <c r="AT8" s="62">
        <v>0</v>
      </c>
      <c r="AU8" s="62">
        <v>0</v>
      </c>
      <c r="AV8" s="62">
        <v>0</v>
      </c>
      <c r="AW8" s="62">
        <v>0</v>
      </c>
      <c r="AX8" s="62">
        <v>0</v>
      </c>
      <c r="AY8" s="62" t="s">
        <v>118</v>
      </c>
    </row>
    <row r="9" spans="1:62" s="63" customFormat="1">
      <c r="A9" s="63" t="str">
        <f t="shared" si="1"/>
        <v>D2</v>
      </c>
      <c r="B9" s="63" t="s">
        <v>93</v>
      </c>
      <c r="C9" s="63" t="s">
        <v>102</v>
      </c>
      <c r="D9" s="63" t="str">
        <f t="shared" si="0"/>
        <v>D2WD00X00</v>
      </c>
      <c r="F9" s="63" t="str">
        <f>FUEL!D6</f>
        <v>D2WD00</v>
      </c>
      <c r="G9" s="66" t="s">
        <v>193</v>
      </c>
      <c r="H9" s="69">
        <v>9999</v>
      </c>
      <c r="I9" s="53">
        <v>40</v>
      </c>
      <c r="J9" s="63">
        <v>1</v>
      </c>
      <c r="K9" s="53">
        <v>2017</v>
      </c>
      <c r="L9" s="63">
        <v>1</v>
      </c>
      <c r="M9" s="63">
        <v>1</v>
      </c>
      <c r="N9" s="63">
        <v>1</v>
      </c>
      <c r="O9" s="63">
        <v>1</v>
      </c>
      <c r="P9" s="53">
        <f t="shared" si="2"/>
        <v>9999</v>
      </c>
      <c r="R9" s="63">
        <v>0</v>
      </c>
      <c r="S9" s="63">
        <v>0</v>
      </c>
      <c r="T9" s="63">
        <v>0</v>
      </c>
      <c r="U9" s="63">
        <v>0</v>
      </c>
      <c r="V9" s="63">
        <v>0</v>
      </c>
      <c r="W9" s="63">
        <v>0</v>
      </c>
      <c r="X9" s="63">
        <v>0</v>
      </c>
      <c r="Y9" s="63">
        <v>0</v>
      </c>
      <c r="Z9" s="63">
        <v>0</v>
      </c>
      <c r="AA9" s="63">
        <v>0</v>
      </c>
      <c r="AB9" s="63">
        <v>0</v>
      </c>
      <c r="AC9" s="63">
        <v>0</v>
      </c>
      <c r="AD9" s="63">
        <v>0</v>
      </c>
      <c r="AE9" s="63">
        <v>0</v>
      </c>
      <c r="AF9" s="63">
        <v>0</v>
      </c>
      <c r="AG9" s="63">
        <v>0</v>
      </c>
      <c r="AH9" s="63">
        <v>0</v>
      </c>
      <c r="AI9" s="63">
        <v>0</v>
      </c>
      <c r="AJ9" s="63">
        <v>0</v>
      </c>
      <c r="AK9" s="63">
        <v>0</v>
      </c>
      <c r="AL9" s="63">
        <v>0</v>
      </c>
      <c r="AM9" s="63">
        <v>0</v>
      </c>
      <c r="AN9" s="63">
        <v>0</v>
      </c>
      <c r="AO9" s="63">
        <v>0</v>
      </c>
      <c r="AP9" s="63">
        <v>0</v>
      </c>
      <c r="AQ9" s="63">
        <v>0</v>
      </c>
      <c r="AR9" s="63">
        <v>0</v>
      </c>
      <c r="AS9" s="63">
        <v>0</v>
      </c>
      <c r="AT9" s="63">
        <v>0</v>
      </c>
      <c r="AU9" s="63">
        <v>0</v>
      </c>
      <c r="AV9" s="63">
        <v>0</v>
      </c>
      <c r="AW9" s="63">
        <v>0</v>
      </c>
      <c r="AX9" s="63">
        <v>0</v>
      </c>
      <c r="AY9" s="63" t="s">
        <v>118</v>
      </c>
    </row>
    <row r="10" spans="1:62" s="53" customFormat="1">
      <c r="A10" s="53" t="str">
        <f t="shared" si="1"/>
        <v>D2</v>
      </c>
      <c r="B10" s="53" t="s">
        <v>94</v>
      </c>
      <c r="C10" s="53" t="s">
        <v>103</v>
      </c>
      <c r="D10" s="53" t="str">
        <f t="shared" si="0"/>
        <v>D2HF00I00</v>
      </c>
      <c r="F10" s="53" t="str">
        <f>FUEL!D7</f>
        <v>D2HF00</v>
      </c>
      <c r="G10" s="66" t="s">
        <v>193</v>
      </c>
      <c r="H10" s="66">
        <v>9999</v>
      </c>
      <c r="I10" s="53">
        <v>40</v>
      </c>
      <c r="J10" s="53">
        <v>1</v>
      </c>
      <c r="K10" s="53">
        <v>2017</v>
      </c>
      <c r="L10" s="53">
        <v>1</v>
      </c>
      <c r="M10" s="53">
        <v>1</v>
      </c>
      <c r="N10" s="53">
        <v>1</v>
      </c>
      <c r="O10" s="53">
        <v>1</v>
      </c>
      <c r="P10" s="53">
        <f t="shared" si="2"/>
        <v>9999</v>
      </c>
      <c r="R10" s="53">
        <v>0</v>
      </c>
      <c r="S10" s="53">
        <v>0</v>
      </c>
      <c r="T10" s="53">
        <v>0</v>
      </c>
      <c r="U10" s="53">
        <v>0</v>
      </c>
      <c r="V10" s="53">
        <v>0</v>
      </c>
      <c r="W10" s="53">
        <v>0</v>
      </c>
      <c r="X10" s="53">
        <v>0</v>
      </c>
      <c r="Y10" s="53">
        <v>0</v>
      </c>
      <c r="Z10" s="53">
        <v>0</v>
      </c>
      <c r="AA10" s="53">
        <v>0</v>
      </c>
      <c r="AB10" s="53">
        <v>0</v>
      </c>
      <c r="AC10" s="53">
        <v>0</v>
      </c>
      <c r="AD10" s="54">
        <v>9.2998477929984773</v>
      </c>
      <c r="AE10" s="54">
        <v>9.7000253678335859</v>
      </c>
      <c r="AF10" s="54">
        <v>10.099885844748858</v>
      </c>
      <c r="AG10" s="54">
        <v>10.500063419583967</v>
      </c>
      <c r="AH10" s="54">
        <v>10.899923896499239</v>
      </c>
      <c r="AI10" s="54">
        <v>11.300101471334347</v>
      </c>
      <c r="AJ10" s="53">
        <f>ROUND(AI10+($AN10-$AI10)/5,2)</f>
        <v>11.7</v>
      </c>
      <c r="AK10" s="53">
        <f t="shared" ref="AK10:AM10" si="3">ROUND(AJ10+($AN10-$AI10)/5,2)</f>
        <v>12.1</v>
      </c>
      <c r="AL10" s="53">
        <f t="shared" si="3"/>
        <v>12.5</v>
      </c>
      <c r="AM10" s="53">
        <f t="shared" si="3"/>
        <v>12.9</v>
      </c>
      <c r="AN10" s="54">
        <v>13.300038051750381</v>
      </c>
      <c r="AO10" s="53">
        <f>ROUND(AN10+($AS10-$AN10)/5,2)</f>
        <v>13.46</v>
      </c>
      <c r="AP10" s="53">
        <f t="shared" ref="AP10:AR10" si="4">ROUND(AO10+($AS10-$AN10)/5,2)</f>
        <v>13.62</v>
      </c>
      <c r="AQ10" s="53">
        <f t="shared" si="4"/>
        <v>13.78</v>
      </c>
      <c r="AR10" s="53">
        <f t="shared" si="4"/>
        <v>13.94</v>
      </c>
      <c r="AS10" s="54">
        <v>14.100076103500761</v>
      </c>
      <c r="AT10" s="53">
        <f>ROUND(AS10+($AX10-$AS10)/5,2)</f>
        <v>14.26</v>
      </c>
      <c r="AU10" s="53">
        <f t="shared" ref="AU10:AW10" si="5">ROUND(AT10+($AX10-$AS10)/5,2)</f>
        <v>14.42</v>
      </c>
      <c r="AV10" s="53">
        <f t="shared" si="5"/>
        <v>14.58</v>
      </c>
      <c r="AW10" s="53">
        <f t="shared" si="5"/>
        <v>14.74</v>
      </c>
      <c r="AX10" s="54">
        <v>14.90011415525114</v>
      </c>
      <c r="AY10" s="53" t="s">
        <v>118</v>
      </c>
    </row>
    <row r="11" spans="1:62" s="53" customFormat="1">
      <c r="A11" s="53" t="str">
        <f t="shared" si="1"/>
        <v>D2</v>
      </c>
      <c r="B11" s="53" t="s">
        <v>95</v>
      </c>
      <c r="C11" s="53" t="s">
        <v>104</v>
      </c>
      <c r="D11" s="53" t="str">
        <f t="shared" si="0"/>
        <v>D2DS00I00</v>
      </c>
      <c r="F11" s="53" t="str">
        <f>FUEL!D8</f>
        <v>D2DS00</v>
      </c>
      <c r="G11" s="66" t="s">
        <v>193</v>
      </c>
      <c r="H11" s="66">
        <v>9999</v>
      </c>
      <c r="I11" s="53">
        <v>40</v>
      </c>
      <c r="J11" s="53">
        <v>1</v>
      </c>
      <c r="K11" s="53">
        <v>2017</v>
      </c>
      <c r="L11" s="53">
        <v>1</v>
      </c>
      <c r="M11" s="53">
        <v>1</v>
      </c>
      <c r="N11" s="53">
        <v>1</v>
      </c>
      <c r="O11" s="53">
        <v>1</v>
      </c>
      <c r="P11" s="53">
        <f t="shared" si="2"/>
        <v>9999</v>
      </c>
      <c r="R11" s="53">
        <v>0</v>
      </c>
      <c r="S11" s="53">
        <v>0</v>
      </c>
      <c r="T11" s="53">
        <v>0</v>
      </c>
      <c r="U11" s="53">
        <v>0</v>
      </c>
      <c r="V11" s="53">
        <v>0</v>
      </c>
      <c r="W11" s="53">
        <v>0</v>
      </c>
      <c r="X11" s="53">
        <v>0</v>
      </c>
      <c r="Y11" s="53">
        <v>0</v>
      </c>
      <c r="Z11" s="53">
        <v>0</v>
      </c>
      <c r="AA11" s="53">
        <v>0</v>
      </c>
      <c r="AB11" s="53">
        <v>0</v>
      </c>
      <c r="AC11" s="53">
        <v>0</v>
      </c>
      <c r="AD11" s="55">
        <v>13.633307965499746</v>
      </c>
      <c r="AE11" s="55">
        <v>14.21993911719939</v>
      </c>
      <c r="AF11" s="55">
        <v>14.806570268899035</v>
      </c>
      <c r="AG11" s="55">
        <v>15.393201420598681</v>
      </c>
      <c r="AH11" s="55">
        <v>15.980149670218163</v>
      </c>
      <c r="AI11" s="55">
        <v>16.56678082191781</v>
      </c>
      <c r="AJ11" s="53">
        <f t="shared" ref="AJ11:AM13" si="6">ROUND(AI11+($AN11-$AI11)/5,2)</f>
        <v>17.149999999999999</v>
      </c>
      <c r="AK11" s="53">
        <f t="shared" si="6"/>
        <v>17.739999999999998</v>
      </c>
      <c r="AL11" s="53">
        <f t="shared" si="6"/>
        <v>18.329999999999998</v>
      </c>
      <c r="AM11" s="53">
        <f t="shared" si="6"/>
        <v>18.920000000000002</v>
      </c>
      <c r="AN11" s="55">
        <v>19.499936580416033</v>
      </c>
      <c r="AO11" s="53">
        <f t="shared" ref="AO11:AR13" si="7">ROUND(AN11+($AS11-$AN11)/5,2)</f>
        <v>19.73</v>
      </c>
      <c r="AP11" s="53">
        <f t="shared" si="7"/>
        <v>19.96</v>
      </c>
      <c r="AQ11" s="53">
        <f t="shared" si="7"/>
        <v>20.190000000000001</v>
      </c>
      <c r="AR11" s="53">
        <f t="shared" si="7"/>
        <v>20.420000000000002</v>
      </c>
      <c r="AS11" s="55">
        <v>20.650050735667175</v>
      </c>
      <c r="AT11" s="53">
        <f t="shared" ref="AT11:AT13" si="8">ROUND(AS11+($AX11-$AS11)/5,2)</f>
        <v>20.88</v>
      </c>
      <c r="AU11" s="53">
        <f t="shared" ref="AU11:AW11" si="9">ROUND(AT11+($AX11-$AS11)/5,2)</f>
        <v>21.11</v>
      </c>
      <c r="AV11" s="53">
        <f t="shared" si="9"/>
        <v>21.34</v>
      </c>
      <c r="AW11" s="53">
        <f t="shared" si="9"/>
        <v>21.57</v>
      </c>
      <c r="AX11" s="55">
        <v>21.799847792998477</v>
      </c>
      <c r="AY11" s="53" t="s">
        <v>118</v>
      </c>
    </row>
    <row r="12" spans="1:62" s="53" customFormat="1">
      <c r="A12" s="53" t="str">
        <f t="shared" si="1"/>
        <v>D2</v>
      </c>
      <c r="B12" s="53" t="s">
        <v>96</v>
      </c>
      <c r="C12" s="53" t="s">
        <v>105</v>
      </c>
      <c r="D12" s="53" t="str">
        <f t="shared" si="0"/>
        <v>D2NG00X00</v>
      </c>
      <c r="F12" s="53" t="str">
        <f>FUEL!D9</f>
        <v>D2NG00</v>
      </c>
      <c r="G12" s="66" t="s">
        <v>193</v>
      </c>
      <c r="H12" s="66">
        <v>9999</v>
      </c>
      <c r="I12" s="53">
        <v>40</v>
      </c>
      <c r="J12" s="53">
        <v>1</v>
      </c>
      <c r="K12" s="53">
        <v>2017</v>
      </c>
      <c r="L12" s="53">
        <v>1</v>
      </c>
      <c r="M12" s="53">
        <v>1</v>
      </c>
      <c r="N12" s="53">
        <v>1</v>
      </c>
      <c r="O12" s="53">
        <v>1</v>
      </c>
      <c r="P12" s="53">
        <f t="shared" si="2"/>
        <v>9999</v>
      </c>
      <c r="R12" s="53">
        <v>0</v>
      </c>
      <c r="S12" s="53">
        <v>0</v>
      </c>
      <c r="T12" s="53">
        <v>0</v>
      </c>
      <c r="U12" s="53">
        <v>0</v>
      </c>
      <c r="V12" s="53">
        <v>0</v>
      </c>
      <c r="W12" s="53">
        <v>0</v>
      </c>
      <c r="X12" s="53">
        <v>0</v>
      </c>
      <c r="Y12" s="53">
        <v>0</v>
      </c>
      <c r="Z12" s="53">
        <v>0</v>
      </c>
      <c r="AA12" s="53">
        <v>0</v>
      </c>
      <c r="AB12" s="53">
        <v>0</v>
      </c>
      <c r="AC12" s="53">
        <v>0</v>
      </c>
      <c r="AD12" s="56">
        <v>7.4001141552511411</v>
      </c>
      <c r="AE12" s="56">
        <v>7.5599315068493143</v>
      </c>
      <c r="AF12" s="56">
        <v>7.7200659563673257</v>
      </c>
      <c r="AG12" s="56">
        <v>7.8798833079654997</v>
      </c>
      <c r="AH12" s="56">
        <v>8.0400177574835112</v>
      </c>
      <c r="AI12" s="56">
        <v>8.2001522070015227</v>
      </c>
      <c r="AJ12" s="53">
        <f t="shared" si="6"/>
        <v>8.36</v>
      </c>
      <c r="AK12" s="53">
        <f t="shared" si="6"/>
        <v>8.52</v>
      </c>
      <c r="AL12" s="53">
        <f t="shared" si="6"/>
        <v>8.68</v>
      </c>
      <c r="AM12" s="53">
        <f t="shared" si="6"/>
        <v>8.84</v>
      </c>
      <c r="AN12" s="56">
        <v>8.999873160832065</v>
      </c>
      <c r="AO12" s="53">
        <f t="shared" si="7"/>
        <v>9.2200000000000006</v>
      </c>
      <c r="AP12" s="53">
        <f t="shared" si="7"/>
        <v>9.44</v>
      </c>
      <c r="AQ12" s="53">
        <f t="shared" si="7"/>
        <v>9.66</v>
      </c>
      <c r="AR12" s="53">
        <f t="shared" si="7"/>
        <v>9.8800000000000008</v>
      </c>
      <c r="AS12" s="56">
        <v>10.099885844748858</v>
      </c>
      <c r="AT12" s="53">
        <f t="shared" si="8"/>
        <v>10.32</v>
      </c>
      <c r="AU12" s="53">
        <f t="shared" ref="AU12:AW12" si="10">ROUND(AT12+($AX12-$AS12)/5,2)</f>
        <v>10.54</v>
      </c>
      <c r="AV12" s="53">
        <f t="shared" si="10"/>
        <v>10.76</v>
      </c>
      <c r="AW12" s="53">
        <f t="shared" si="10"/>
        <v>10.98</v>
      </c>
      <c r="AX12" s="56">
        <v>11.199898528665651</v>
      </c>
      <c r="AY12" s="53" t="s">
        <v>118</v>
      </c>
    </row>
    <row r="13" spans="1:62" s="53" customFormat="1">
      <c r="A13" s="53" t="str">
        <f t="shared" si="1"/>
        <v>D2</v>
      </c>
      <c r="B13" s="53" t="s">
        <v>97</v>
      </c>
      <c r="C13" s="53" t="s">
        <v>106</v>
      </c>
      <c r="D13" s="53" t="str">
        <f t="shared" si="0"/>
        <v>D2CO00X00</v>
      </c>
      <c r="F13" s="53" t="str">
        <f>FUEL!D10</f>
        <v>D2CO00</v>
      </c>
      <c r="G13" s="66" t="s">
        <v>193</v>
      </c>
      <c r="H13" s="66">
        <v>9999</v>
      </c>
      <c r="I13" s="53">
        <v>40</v>
      </c>
      <c r="J13" s="53">
        <v>1</v>
      </c>
      <c r="K13" s="53">
        <v>2017</v>
      </c>
      <c r="L13" s="53">
        <v>1</v>
      </c>
      <c r="M13" s="53">
        <v>1</v>
      </c>
      <c r="N13" s="53">
        <v>1</v>
      </c>
      <c r="O13" s="53">
        <v>1</v>
      </c>
      <c r="P13" s="53">
        <f t="shared" si="2"/>
        <v>9999</v>
      </c>
      <c r="R13" s="53">
        <v>0</v>
      </c>
      <c r="S13" s="53">
        <v>0</v>
      </c>
      <c r="T13" s="53">
        <v>0</v>
      </c>
      <c r="U13" s="53">
        <v>0</v>
      </c>
      <c r="V13" s="53">
        <v>0</v>
      </c>
      <c r="W13" s="53">
        <v>0</v>
      </c>
      <c r="X13" s="53">
        <v>0</v>
      </c>
      <c r="Y13" s="53">
        <v>0</v>
      </c>
      <c r="Z13" s="53">
        <v>0</v>
      </c>
      <c r="AA13" s="53">
        <v>0</v>
      </c>
      <c r="AB13" s="53">
        <v>0</v>
      </c>
      <c r="AC13" s="53">
        <v>0</v>
      </c>
      <c r="AD13" s="56">
        <v>3.2001522070015218</v>
      </c>
      <c r="AE13" s="56">
        <v>3.2201293759512937</v>
      </c>
      <c r="AF13" s="56">
        <v>3.2401065449010655</v>
      </c>
      <c r="AG13" s="56">
        <v>3.260083713850837</v>
      </c>
      <c r="AH13" s="56">
        <v>3.2800608828006084</v>
      </c>
      <c r="AI13" s="56">
        <v>3.3000380517503802</v>
      </c>
      <c r="AJ13" s="53">
        <f t="shared" si="6"/>
        <v>3.32</v>
      </c>
      <c r="AK13" s="53">
        <f t="shared" si="6"/>
        <v>3.34</v>
      </c>
      <c r="AL13" s="53">
        <f t="shared" si="6"/>
        <v>3.36</v>
      </c>
      <c r="AM13" s="53">
        <f t="shared" si="6"/>
        <v>3.38</v>
      </c>
      <c r="AN13" s="56">
        <v>3.3999238964992387</v>
      </c>
      <c r="AO13" s="53">
        <f t="shared" si="7"/>
        <v>3.43</v>
      </c>
      <c r="AP13" s="53">
        <f t="shared" si="7"/>
        <v>3.46</v>
      </c>
      <c r="AQ13" s="53">
        <f t="shared" si="7"/>
        <v>3.49</v>
      </c>
      <c r="AR13" s="53">
        <f t="shared" si="7"/>
        <v>3.52</v>
      </c>
      <c r="AS13" s="56">
        <v>3.5499112125824452</v>
      </c>
      <c r="AT13" s="53">
        <f t="shared" si="8"/>
        <v>3.58</v>
      </c>
      <c r="AU13" s="53">
        <f t="shared" ref="AU13:AW13" si="11">ROUND(AT13+($AX13-$AS13)/5,2)</f>
        <v>3.61</v>
      </c>
      <c r="AV13" s="53">
        <f t="shared" si="11"/>
        <v>3.64</v>
      </c>
      <c r="AW13" s="53">
        <f t="shared" si="11"/>
        <v>3.67</v>
      </c>
      <c r="AX13" s="56">
        <v>3.6998985286656518</v>
      </c>
      <c r="AY13" s="53" t="s">
        <v>143</v>
      </c>
    </row>
    <row r="14" spans="1:62" s="53" customFormat="1">
      <c r="A14" s="53" t="str">
        <f>A15</f>
        <v>D2</v>
      </c>
      <c r="B14" s="53" t="s">
        <v>57</v>
      </c>
      <c r="C14" s="53" t="s">
        <v>62</v>
      </c>
      <c r="D14" s="53" t="str">
        <f t="shared" ref="D14:D16" si="12">A14&amp;C14</f>
        <v>D2PWRTRN</v>
      </c>
      <c r="E14" s="53" t="str">
        <f>F15</f>
        <v>D2ELC01</v>
      </c>
      <c r="F14" s="53" t="str">
        <f>FUEL!D12</f>
        <v>D2ELC02</v>
      </c>
      <c r="G14" s="66" t="s">
        <v>193</v>
      </c>
      <c r="H14" s="66">
        <v>9999</v>
      </c>
      <c r="I14" s="53">
        <v>70</v>
      </c>
      <c r="J14" s="53">
        <v>1</v>
      </c>
      <c r="K14" s="53">
        <v>2017</v>
      </c>
      <c r="L14" s="53">
        <f>[3]Scenarios!$W$7</f>
        <v>0.8</v>
      </c>
      <c r="M14" s="53">
        <v>1</v>
      </c>
      <c r="N14" s="53">
        <v>1</v>
      </c>
      <c r="O14" s="53">
        <v>1</v>
      </c>
      <c r="P14" s="53">
        <f t="shared" si="2"/>
        <v>9999</v>
      </c>
      <c r="R14" s="53">
        <v>200</v>
      </c>
      <c r="S14" s="53">
        <v>200</v>
      </c>
      <c r="T14" s="53">
        <v>200</v>
      </c>
      <c r="U14" s="53">
        <v>200</v>
      </c>
      <c r="V14" s="53">
        <v>200</v>
      </c>
      <c r="W14" s="53">
        <v>200</v>
      </c>
      <c r="X14" s="53">
        <v>20</v>
      </c>
      <c r="Y14" s="53">
        <v>20</v>
      </c>
      <c r="Z14" s="53">
        <v>20</v>
      </c>
      <c r="AA14" s="53">
        <v>20</v>
      </c>
      <c r="AB14" s="53">
        <v>20</v>
      </c>
      <c r="AC14" s="53">
        <v>20</v>
      </c>
      <c r="AD14" s="53">
        <v>0</v>
      </c>
      <c r="AE14" s="53">
        <v>0</v>
      </c>
      <c r="AF14" s="53">
        <v>0</v>
      </c>
      <c r="AG14" s="53">
        <v>0</v>
      </c>
      <c r="AH14" s="53">
        <v>0</v>
      </c>
      <c r="AI14" s="53">
        <v>0</v>
      </c>
      <c r="AJ14" s="53">
        <v>0</v>
      </c>
      <c r="AK14" s="53">
        <v>0</v>
      </c>
      <c r="AL14" s="53">
        <v>0</v>
      </c>
      <c r="AM14" s="53">
        <v>0</v>
      </c>
      <c r="AN14" s="53">
        <v>0</v>
      </c>
      <c r="AO14" s="53">
        <v>0</v>
      </c>
      <c r="AP14" s="53">
        <v>0</v>
      </c>
      <c r="AQ14" s="53">
        <v>0</v>
      </c>
      <c r="AR14" s="53">
        <v>0</v>
      </c>
      <c r="AS14" s="53">
        <v>0</v>
      </c>
      <c r="AT14" s="53">
        <v>0</v>
      </c>
      <c r="AU14" s="53">
        <v>0</v>
      </c>
      <c r="AV14" s="53">
        <v>0</v>
      </c>
      <c r="AW14" s="53">
        <v>0</v>
      </c>
      <c r="AX14" s="53">
        <v>0</v>
      </c>
      <c r="AY14" s="53" t="s">
        <v>118</v>
      </c>
    </row>
    <row r="15" spans="1:62" s="53" customFormat="1" ht="17" customHeight="1">
      <c r="A15" s="53" t="s">
        <v>211</v>
      </c>
      <c r="B15" s="53" t="s">
        <v>58</v>
      </c>
      <c r="C15" s="53" t="s">
        <v>58</v>
      </c>
      <c r="D15" s="53" t="str">
        <f t="shared" si="12"/>
        <v>D2IMPELC</v>
      </c>
      <c r="F15" s="53" t="str">
        <f>FUEL!D11</f>
        <v>D2ELC01</v>
      </c>
      <c r="G15" s="66" t="s">
        <v>193</v>
      </c>
      <c r="H15" s="66">
        <v>9999</v>
      </c>
      <c r="I15" s="53">
        <v>40</v>
      </c>
      <c r="J15" s="53">
        <v>1</v>
      </c>
      <c r="K15" s="53">
        <v>2017</v>
      </c>
      <c r="L15" s="53">
        <v>1</v>
      </c>
      <c r="M15" s="53">
        <v>1</v>
      </c>
      <c r="N15" s="53">
        <v>1</v>
      </c>
      <c r="O15" s="53">
        <v>1</v>
      </c>
      <c r="P15" s="53">
        <f t="shared" si="2"/>
        <v>9999</v>
      </c>
      <c r="R15" s="53">
        <v>0</v>
      </c>
      <c r="S15" s="53">
        <v>0</v>
      </c>
      <c r="T15" s="53">
        <v>0</v>
      </c>
      <c r="U15" s="53">
        <v>0</v>
      </c>
      <c r="V15" s="53">
        <v>0</v>
      </c>
      <c r="W15" s="53">
        <v>0</v>
      </c>
      <c r="X15" s="53">
        <v>0</v>
      </c>
      <c r="Y15" s="53">
        <v>0</v>
      </c>
      <c r="Z15" s="53">
        <v>0</v>
      </c>
      <c r="AA15" s="53">
        <v>0</v>
      </c>
      <c r="AB15" s="53">
        <v>0</v>
      </c>
      <c r="AC15" s="53">
        <v>0</v>
      </c>
      <c r="AD15" s="57">
        <v>999</v>
      </c>
      <c r="AE15" s="57">
        <v>999</v>
      </c>
      <c r="AF15" s="57">
        <v>999</v>
      </c>
      <c r="AG15" s="57">
        <v>999</v>
      </c>
      <c r="AH15" s="57">
        <v>999</v>
      </c>
      <c r="AI15" s="57">
        <v>999</v>
      </c>
      <c r="AJ15" s="57">
        <v>999</v>
      </c>
      <c r="AK15" s="57">
        <v>999</v>
      </c>
      <c r="AL15" s="57">
        <v>999</v>
      </c>
      <c r="AM15" s="57">
        <v>999</v>
      </c>
      <c r="AN15" s="57">
        <v>999</v>
      </c>
      <c r="AO15" s="57">
        <v>999</v>
      </c>
      <c r="AP15" s="57">
        <v>999</v>
      </c>
      <c r="AQ15" s="57">
        <v>999</v>
      </c>
      <c r="AR15" s="57">
        <v>999</v>
      </c>
      <c r="AS15" s="57">
        <v>999</v>
      </c>
      <c r="AT15" s="57">
        <v>999</v>
      </c>
      <c r="AU15" s="57">
        <v>999</v>
      </c>
      <c r="AV15" s="57">
        <v>999</v>
      </c>
      <c r="AW15" s="57">
        <v>999</v>
      </c>
      <c r="AX15" s="57">
        <v>999</v>
      </c>
      <c r="AY15" s="57" t="s">
        <v>141</v>
      </c>
    </row>
    <row r="16" spans="1:62" ht="17" customHeight="1">
      <c r="A16" t="s">
        <v>211</v>
      </c>
      <c r="B16" t="str">
        <f>IF('[3]New Generic (other)'!D2="","",'[3]New Generic (other)'!D2)</f>
        <v>Generic Diesel Centralized</v>
      </c>
      <c r="C16" t="str">
        <f>IF('[3]New Generic (other)'!E2="","",'[3]New Generic (other)'!E2)</f>
        <v>DSGC00</v>
      </c>
      <c r="D16" t="str">
        <f t="shared" si="12"/>
        <v>D2DSGC00</v>
      </c>
      <c r="E16" t="str">
        <f>LEFT(D16,4)&amp;"00"</f>
        <v>D2DS00</v>
      </c>
      <c r="F16" t="str">
        <f>A16&amp;"ELC01"</f>
        <v>D2ELC01</v>
      </c>
      <c r="G16" s="66" t="s">
        <v>193</v>
      </c>
      <c r="H16" s="66">
        <f>(IF('[3]New Generic (other)'!J2="","",'[3]New Generic (other)'!J2))/1000</f>
        <v>0.2</v>
      </c>
      <c r="I16">
        <f>IF('[3]New Generic (other)'!K2="","",'[3]New Generic (other)'!K2)</f>
        <v>25</v>
      </c>
      <c r="J16">
        <f>IF('[3]New Generic (other)'!L2="","",'[3]New Generic (other)'!L2)</f>
        <v>31.536000000000001</v>
      </c>
      <c r="K16">
        <f>IF('[3]New Generic (other)'!M2="","",'[3]New Generic (other)'!M2)</f>
        <v>2023</v>
      </c>
      <c r="L16">
        <f>IF('[3]New Generic (other)'!N2="","",'[3]New Generic (other)'!N2)</f>
        <v>2.8571428571428572</v>
      </c>
      <c r="M16">
        <f>IF('[3]New Generic (other)'!O2="","",'[3]New Generic (other)'!O2)</f>
        <v>0.05</v>
      </c>
      <c r="N16">
        <f>IF('[3]New Generic (other)'!P2="","",'[3]New Generic (other)'!P2)</f>
        <v>0.89400000000000002</v>
      </c>
      <c r="O16">
        <f>IF('[3]New Generic (other)'!Q2="","",'[3]New Generic (other)'!Q2)</f>
        <v>0.89400000000000002</v>
      </c>
      <c r="P16">
        <f>H16</f>
        <v>0.2</v>
      </c>
      <c r="Q16" t="str">
        <f>IF('[3]New Generic (other)'!S2="","",'[3]New Generic (other)'!S2)</f>
        <v/>
      </c>
      <c r="R16">
        <f>IF('[3]New Generic (other)'!T2="","",'[3]New Generic (other)'!T2)</f>
        <v>1162.02</v>
      </c>
      <c r="S16">
        <f>IF('[3]New Generic (other)'!U2="","",'[3]New Generic (other)'!U2)</f>
        <v>1162.02</v>
      </c>
      <c r="T16">
        <f>IF('[3]New Generic (other)'!V2="","",'[3]New Generic (other)'!V2)</f>
        <v>1162.02</v>
      </c>
      <c r="U16">
        <f>IF('[3]New Generic (other)'!W2="","",'[3]New Generic (other)'!W2)</f>
        <v>1162.02</v>
      </c>
      <c r="V16">
        <f>IF('[3]New Generic (other)'!X2="","",'[3]New Generic (other)'!X2)</f>
        <v>1162.02</v>
      </c>
      <c r="W16">
        <f>IF('[3]New Generic (other)'!Y2="","",'[3]New Generic (other)'!Y2)</f>
        <v>1162.02</v>
      </c>
      <c r="X16">
        <f>IF('[3]New Generic (other)'!Z2="","",'[3]New Generic (other)'!Z2)</f>
        <v>35.31</v>
      </c>
      <c r="Y16">
        <f>IF('[3]New Generic (other)'!AA2="","",'[3]New Generic (other)'!AA2)</f>
        <v>35.31</v>
      </c>
      <c r="Z16">
        <f>IF('[3]New Generic (other)'!AB2="","",'[3]New Generic (other)'!AB2)</f>
        <v>35.31</v>
      </c>
      <c r="AA16">
        <f>IF('[3]New Generic (other)'!AC2="","",'[3]New Generic (other)'!AC2)</f>
        <v>35.31</v>
      </c>
      <c r="AB16">
        <f>IF('[3]New Generic (other)'!AD2="","",'[3]New Generic (other)'!AD2)</f>
        <v>35.31</v>
      </c>
      <c r="AC16">
        <f>IF('[3]New Generic (other)'!AE2="","",'[3]New Generic (other)'!AE2)</f>
        <v>35.31</v>
      </c>
      <c r="AD16">
        <f>IF('[3]New Generic (other)'!AK2="","",'[3]New Generic (other)'!AK2)</f>
        <v>0</v>
      </c>
      <c r="AE16">
        <f>IF('[3]New Generic (other)'!AL2="","",'[3]New Generic (other)'!AL2)</f>
        <v>0</v>
      </c>
      <c r="AF16">
        <f>IF('[3]New Generic (other)'!AM2="","",'[3]New Generic (other)'!AM2)</f>
        <v>0</v>
      </c>
      <c r="AG16">
        <f>IF('[3]New Generic (other)'!AN2="","",'[3]New Generic (other)'!AN2)</f>
        <v>0</v>
      </c>
      <c r="AH16">
        <f>IF('[3]New Generic (other)'!AO2="","",'[3]New Generic (other)'!AO2)</f>
        <v>0</v>
      </c>
      <c r="AI16">
        <f>IF('[3]New Generic (other)'!AP2="","",'[3]New Generic (other)'!AP2)</f>
        <v>0</v>
      </c>
      <c r="AJ16">
        <f>IF('[3]New Generic (other)'!AQ2="","",'[3]New Generic (other)'!AQ2)</f>
        <v>0</v>
      </c>
      <c r="AK16">
        <f>IF('[3]New Generic (other)'!AR2="","",'[3]New Generic (other)'!AR2)</f>
        <v>0</v>
      </c>
      <c r="AL16">
        <f>IF('[3]New Generic (other)'!AS2="","",'[3]New Generic (other)'!AS2)</f>
        <v>0</v>
      </c>
      <c r="AM16">
        <f>IF('[3]New Generic (other)'!AT2="","",'[3]New Generic (other)'!AT2)</f>
        <v>0</v>
      </c>
      <c r="AN16">
        <f>IF('[3]New Generic (other)'!AU2="","",'[3]New Generic (other)'!AU2)</f>
        <v>0</v>
      </c>
      <c r="AO16">
        <f>IF('[3]New Generic (other)'!AV2="","",'[3]New Generic (other)'!AV2)</f>
        <v>0</v>
      </c>
      <c r="AP16">
        <f>IF('[3]New Generic (other)'!AW2="","",'[3]New Generic (other)'!AW2)</f>
        <v>0</v>
      </c>
      <c r="AQ16">
        <f>IF('[3]New Generic (other)'!AX2="","",'[3]New Generic (other)'!AX2)</f>
        <v>0</v>
      </c>
      <c r="AR16">
        <f>IF('[3]New Generic (other)'!AY2="","",'[3]New Generic (other)'!AY2)</f>
        <v>0</v>
      </c>
      <c r="AS16">
        <f>IF('[3]New Generic (other)'!AZ2="","",'[3]New Generic (other)'!AZ2)</f>
        <v>0</v>
      </c>
      <c r="AT16">
        <f>IF('[3]New Generic (other)'!BA2="","",'[3]New Generic (other)'!BA2)</f>
        <v>0</v>
      </c>
      <c r="AU16">
        <f>IF('[3]New Generic (other)'!BB2="","",'[3]New Generic (other)'!BB2)</f>
        <v>0</v>
      </c>
      <c r="AV16">
        <f>IF('[3]New Generic (other)'!BC2="","",'[3]New Generic (other)'!BC2)</f>
        <v>0</v>
      </c>
      <c r="AW16">
        <f>IF('[3]New Generic (other)'!BD2="","",'[3]New Generic (other)'!BD2)</f>
        <v>0</v>
      </c>
      <c r="AX16">
        <f>IF('[3]New Generic (other)'!BE2="","",'[3]New Generic (other)'!BE2)</f>
        <v>0</v>
      </c>
      <c r="AY16" t="s">
        <v>118</v>
      </c>
      <c r="AZ16" t="str">
        <f>IF('[3]New Generic (other)'!BG2="","",'[3]New Generic (other)'!BG2)</f>
        <v/>
      </c>
      <c r="BA16" t="str">
        <f>IF('[3]New Generic (other)'!BH2="","",'[3]New Generic (other)'!BH2)</f>
        <v/>
      </c>
      <c r="BB16" t="str">
        <f>IF('[3]New Generic (other)'!BI2="","",'[3]New Generic (other)'!BI2)</f>
        <v/>
      </c>
      <c r="BC16" t="str">
        <f>IF('[3]New Generic (other)'!BJ2="","",'[3]New Generic (other)'!BJ2)</f>
        <v/>
      </c>
      <c r="BD16" t="str">
        <f>IF('[3]New Generic (other)'!BK2="","",'[3]New Generic (other)'!BK2)</f>
        <v/>
      </c>
      <c r="BE16" t="str">
        <f>IF('[3]New Generic (other)'!BL2="","",'[3]New Generic (other)'!BL2)</f>
        <v/>
      </c>
      <c r="BF16" t="str">
        <f>IF('[3]New Generic (other)'!BM2="","",'[3]New Generic (other)'!BM2)</f>
        <v/>
      </c>
      <c r="BG16" t="str">
        <f>IF('[3]New Generic (other)'!BN2="","",'[3]New Generic (other)'!BN2)</f>
        <v/>
      </c>
      <c r="BH16" t="str">
        <f>IF('[3]New Generic (other)'!BO2="","",'[3]New Generic (other)'!BO2)</f>
        <v/>
      </c>
      <c r="BI16" t="str">
        <f>IF('[3]New Generic (other)'!BP2="","",'[3]New Generic (other)'!BP2)</f>
        <v/>
      </c>
      <c r="BJ16" t="str">
        <f>IF('[3]New Generic (other)'!BQ2="","",'[3]New Generic (other)'!BQ2)</f>
        <v/>
      </c>
    </row>
    <row r="17" spans="1:55" ht="17" customHeight="1">
      <c r="A17" t="s">
        <v>211</v>
      </c>
      <c r="B17" t="str">
        <f>IF('[3]New Generic (other)'!D3="","",'[3]New Generic (other)'!D3)</f>
        <v>Generic HFO</v>
      </c>
      <c r="C17" t="str">
        <f>IF('[3]New Generic (other)'!E3="","",'[3]New Generic (other)'!E3)</f>
        <v>HFGC00</v>
      </c>
      <c r="D17" t="str">
        <f t="shared" ref="D17:D22" si="13">A17&amp;C17</f>
        <v>D2HFGC00</v>
      </c>
      <c r="E17" t="str">
        <f t="shared" ref="E17:E22" si="14">LEFT(D17,4)&amp;"00"</f>
        <v>D2HF00</v>
      </c>
      <c r="F17" t="str">
        <f t="shared" ref="F17:F22" si="15">A17&amp;"ELC01"</f>
        <v>D2ELC01</v>
      </c>
      <c r="G17" s="66" t="s">
        <v>193</v>
      </c>
      <c r="H17" s="66">
        <f>(IF('[3]New Generic (other)'!J3="","",'[3]New Generic (other)'!J3))/1000</f>
        <v>0.2</v>
      </c>
      <c r="I17">
        <f>IF('[3]New Generic (other)'!K3="","",'[3]New Generic (other)'!K3)</f>
        <v>25</v>
      </c>
      <c r="J17">
        <f>IF('[3]New Generic (other)'!L3="","",'[3]New Generic (other)'!L3)</f>
        <v>31.536000000000001</v>
      </c>
      <c r="K17">
        <f>IF('[3]New Generic (other)'!M3="","",'[3]New Generic (other)'!M3)</f>
        <v>2023</v>
      </c>
      <c r="L17">
        <f>IF('[3]New Generic (other)'!N3="","",'[3]New Generic (other)'!N3)</f>
        <v>2.8571428571428572</v>
      </c>
      <c r="M17">
        <f>IF('[3]New Generic (other)'!O3="","",'[3]New Generic (other)'!O3)</f>
        <v>0.05</v>
      </c>
      <c r="N17">
        <f>IF('[3]New Generic (other)'!P3="","",'[3]New Generic (other)'!P3)</f>
        <v>0.89</v>
      </c>
      <c r="O17">
        <f>IF('[3]New Generic (other)'!Q3="","",'[3]New Generic (other)'!Q3)</f>
        <v>0.89</v>
      </c>
      <c r="P17">
        <f t="shared" ref="P17:P22" si="16">H17</f>
        <v>0.2</v>
      </c>
      <c r="Q17" t="str">
        <f>IF('[3]New Generic (other)'!S3="","",'[3]New Generic (other)'!S3)</f>
        <v/>
      </c>
      <c r="R17">
        <f>IF('[3]New Generic (other)'!T3="","",'[3]New Generic (other)'!T3)</f>
        <v>1162.02</v>
      </c>
      <c r="S17">
        <f>IF('[3]New Generic (other)'!U3="","",'[3]New Generic (other)'!U3)</f>
        <v>1162.02</v>
      </c>
      <c r="T17">
        <f>IF('[3]New Generic (other)'!V3="","",'[3]New Generic (other)'!V3)</f>
        <v>1162.02</v>
      </c>
      <c r="U17">
        <f>IF('[3]New Generic (other)'!W3="","",'[3]New Generic (other)'!W3)</f>
        <v>1162.02</v>
      </c>
      <c r="V17">
        <f>IF('[3]New Generic (other)'!X3="","",'[3]New Generic (other)'!X3)</f>
        <v>1162.02</v>
      </c>
      <c r="W17">
        <f>IF('[3]New Generic (other)'!Y3="","",'[3]New Generic (other)'!Y3)</f>
        <v>1162.02</v>
      </c>
      <c r="X17">
        <f>IF('[3]New Generic (other)'!Z3="","",'[3]New Generic (other)'!Z3)</f>
        <v>35.31</v>
      </c>
      <c r="Y17">
        <f>IF('[3]New Generic (other)'!AA3="","",'[3]New Generic (other)'!AA3)</f>
        <v>35.31</v>
      </c>
      <c r="Z17">
        <f>IF('[3]New Generic (other)'!AB3="","",'[3]New Generic (other)'!AB3)</f>
        <v>35.31</v>
      </c>
      <c r="AA17">
        <f>IF('[3]New Generic (other)'!AC3="","",'[3]New Generic (other)'!AC3)</f>
        <v>35.31</v>
      </c>
      <c r="AB17">
        <f>IF('[3]New Generic (other)'!AD3="","",'[3]New Generic (other)'!AD3)</f>
        <v>35.31</v>
      </c>
      <c r="AC17">
        <f>IF('[3]New Generic (other)'!AE3="","",'[3]New Generic (other)'!AE3)</f>
        <v>35.31</v>
      </c>
      <c r="AD17">
        <f>IF('[3]New Generic (other)'!AK3="","",'[3]New Generic (other)'!AK3)</f>
        <v>0</v>
      </c>
      <c r="AE17">
        <f>IF('[3]New Generic (other)'!AL3="","",'[3]New Generic (other)'!AL3)</f>
        <v>0</v>
      </c>
      <c r="AF17">
        <f>IF('[3]New Generic (other)'!AM3="","",'[3]New Generic (other)'!AM3)</f>
        <v>0</v>
      </c>
      <c r="AG17">
        <f>IF('[3]New Generic (other)'!AN3="","",'[3]New Generic (other)'!AN3)</f>
        <v>0</v>
      </c>
      <c r="AH17">
        <f>IF('[3]New Generic (other)'!AO3="","",'[3]New Generic (other)'!AO3)</f>
        <v>0</v>
      </c>
      <c r="AI17">
        <f>IF('[3]New Generic (other)'!AP3="","",'[3]New Generic (other)'!AP3)</f>
        <v>0</v>
      </c>
      <c r="AJ17">
        <f>IF('[3]New Generic (other)'!AQ3="","",'[3]New Generic (other)'!AQ3)</f>
        <v>0</v>
      </c>
      <c r="AK17">
        <f>IF('[3]New Generic (other)'!AR3="","",'[3]New Generic (other)'!AR3)</f>
        <v>0</v>
      </c>
      <c r="AL17">
        <f>IF('[3]New Generic (other)'!AS3="","",'[3]New Generic (other)'!AS3)</f>
        <v>0</v>
      </c>
      <c r="AM17">
        <f>IF('[3]New Generic (other)'!AT3="","",'[3]New Generic (other)'!AT3)</f>
        <v>0</v>
      </c>
      <c r="AN17">
        <f>IF('[3]New Generic (other)'!AU3="","",'[3]New Generic (other)'!AU3)</f>
        <v>0</v>
      </c>
      <c r="AO17">
        <f>IF('[3]New Generic (other)'!AV3="","",'[3]New Generic (other)'!AV3)</f>
        <v>0</v>
      </c>
      <c r="AP17">
        <f>IF('[3]New Generic (other)'!AW3="","",'[3]New Generic (other)'!AW3)</f>
        <v>0</v>
      </c>
      <c r="AQ17">
        <f>IF('[3]New Generic (other)'!AX3="","",'[3]New Generic (other)'!AX3)</f>
        <v>0</v>
      </c>
      <c r="AR17">
        <f>IF('[3]New Generic (other)'!AY3="","",'[3]New Generic (other)'!AY3)</f>
        <v>0</v>
      </c>
      <c r="AS17">
        <f>IF('[3]New Generic (other)'!AZ3="","",'[3]New Generic (other)'!AZ3)</f>
        <v>0</v>
      </c>
      <c r="AT17">
        <f>IF('[3]New Generic (other)'!BA3="","",'[3]New Generic (other)'!BA3)</f>
        <v>0</v>
      </c>
      <c r="AU17">
        <f>IF('[3]New Generic (other)'!BB3="","",'[3]New Generic (other)'!BB3)</f>
        <v>0</v>
      </c>
      <c r="AV17">
        <f>IF('[3]New Generic (other)'!BC3="","",'[3]New Generic (other)'!BC3)</f>
        <v>0</v>
      </c>
      <c r="AW17">
        <f>IF('[3]New Generic (other)'!BD3="","",'[3]New Generic (other)'!BD3)</f>
        <v>0</v>
      </c>
      <c r="AX17">
        <f>IF('[3]New Generic (other)'!BE3="","",'[3]New Generic (other)'!BE3)</f>
        <v>0</v>
      </c>
      <c r="AY17" t="s">
        <v>118</v>
      </c>
    </row>
    <row r="18" spans="1:55" ht="17" customHeight="1">
      <c r="A18" t="s">
        <v>211</v>
      </c>
      <c r="B18" t="str">
        <f>IF('[3]New Generic (other)'!D4="","",'[3]New Generic (other)'!D4)</f>
        <v>Generic Gas Open Cycle</v>
      </c>
      <c r="C18" t="str">
        <f>IF('[3]New Generic (other)'!E4="","",'[3]New Generic (other)'!E4)</f>
        <v>NGOC00</v>
      </c>
      <c r="D18" t="str">
        <f t="shared" si="13"/>
        <v>D2NGOC00</v>
      </c>
      <c r="E18" t="str">
        <f t="shared" si="14"/>
        <v>D2NG00</v>
      </c>
      <c r="F18" t="str">
        <f t="shared" si="15"/>
        <v>D2ELC01</v>
      </c>
      <c r="G18" s="66" t="s">
        <v>193</v>
      </c>
      <c r="H18" s="66">
        <f>(IF('[3]New Generic (other)'!J4="","",'[3]New Generic (other)'!J4))/1000</f>
        <v>0.2</v>
      </c>
      <c r="I18">
        <f>IF('[3]New Generic (other)'!K4="","",'[3]New Generic (other)'!K4)</f>
        <v>25</v>
      </c>
      <c r="J18">
        <f>IF('[3]New Generic (other)'!L4="","",'[3]New Generic (other)'!L4)</f>
        <v>31.536000000000001</v>
      </c>
      <c r="K18">
        <f>IF('[3]New Generic (other)'!M4="","",'[3]New Generic (other)'!M4)</f>
        <v>2024</v>
      </c>
      <c r="L18">
        <f>IF('[3]New Generic (other)'!N4="","",'[3]New Generic (other)'!N4)</f>
        <v>2.8571428571428572</v>
      </c>
      <c r="M18">
        <f>IF('[3]New Generic (other)'!O4="","",'[3]New Generic (other)'!O4)</f>
        <v>0.05</v>
      </c>
      <c r="N18">
        <f>IF('[3]New Generic (other)'!P4="","",'[3]New Generic (other)'!P4)</f>
        <v>0.92</v>
      </c>
      <c r="O18">
        <f>IF('[3]New Generic (other)'!Q4="","",'[3]New Generic (other)'!Q4)</f>
        <v>0.92</v>
      </c>
      <c r="P18">
        <f t="shared" si="16"/>
        <v>0.2</v>
      </c>
      <c r="Q18" t="str">
        <f>IF('[3]New Generic (other)'!S4="","",'[3]New Generic (other)'!S4)</f>
        <v/>
      </c>
      <c r="R18">
        <f>IF('[3]New Generic (other)'!T4="","",'[3]New Generic (other)'!T4)</f>
        <v>850.65000000000009</v>
      </c>
      <c r="S18">
        <f>IF('[3]New Generic (other)'!U4="","",'[3]New Generic (other)'!U4)</f>
        <v>850.65000000000009</v>
      </c>
      <c r="T18">
        <f>IF('[3]New Generic (other)'!V4="","",'[3]New Generic (other)'!V4)</f>
        <v>850.65000000000009</v>
      </c>
      <c r="U18">
        <f>IF('[3]New Generic (other)'!W4="","",'[3]New Generic (other)'!W4)</f>
        <v>850.65000000000009</v>
      </c>
      <c r="V18">
        <f>IF('[3]New Generic (other)'!X4="","",'[3]New Generic (other)'!X4)</f>
        <v>850.65000000000009</v>
      </c>
      <c r="W18">
        <f>IF('[3]New Generic (other)'!Y4="","",'[3]New Generic (other)'!Y4)</f>
        <v>850.65000000000009</v>
      </c>
      <c r="X18">
        <f>IF('[3]New Generic (other)'!Z4="","",'[3]New Generic (other)'!Z4)</f>
        <v>25.68</v>
      </c>
      <c r="Y18">
        <f>IF('[3]New Generic (other)'!AA4="","",'[3]New Generic (other)'!AA4)</f>
        <v>25.68</v>
      </c>
      <c r="Z18">
        <f>IF('[3]New Generic (other)'!AB4="","",'[3]New Generic (other)'!AB4)</f>
        <v>25.68</v>
      </c>
      <c r="AA18">
        <f>IF('[3]New Generic (other)'!AC4="","",'[3]New Generic (other)'!AC4)</f>
        <v>25.68</v>
      </c>
      <c r="AB18">
        <f>IF('[3]New Generic (other)'!AD4="","",'[3]New Generic (other)'!AD4)</f>
        <v>25.68</v>
      </c>
      <c r="AC18">
        <f>IF('[3]New Generic (other)'!AE4="","",'[3]New Generic (other)'!AE4)</f>
        <v>25.68</v>
      </c>
      <c r="AD18">
        <f>IF('[3]New Generic (other)'!AK4="","",'[3]New Generic (other)'!AK4)</f>
        <v>0</v>
      </c>
      <c r="AE18">
        <f>IF('[3]New Generic (other)'!AL4="","",'[3]New Generic (other)'!AL4)</f>
        <v>0</v>
      </c>
      <c r="AF18">
        <f>IF('[3]New Generic (other)'!AM4="","",'[3]New Generic (other)'!AM4)</f>
        <v>0</v>
      </c>
      <c r="AG18">
        <f>IF('[3]New Generic (other)'!AN4="","",'[3]New Generic (other)'!AN4)</f>
        <v>0</v>
      </c>
      <c r="AH18">
        <f>IF('[3]New Generic (other)'!AO4="","",'[3]New Generic (other)'!AO4)</f>
        <v>0</v>
      </c>
      <c r="AI18">
        <f>IF('[3]New Generic (other)'!AP4="","",'[3]New Generic (other)'!AP4)</f>
        <v>0</v>
      </c>
      <c r="AJ18">
        <f>IF('[3]New Generic (other)'!AQ4="","",'[3]New Generic (other)'!AQ4)</f>
        <v>0</v>
      </c>
      <c r="AK18">
        <f>IF('[3]New Generic (other)'!AR4="","",'[3]New Generic (other)'!AR4)</f>
        <v>0</v>
      </c>
      <c r="AL18">
        <f>IF('[3]New Generic (other)'!AS4="","",'[3]New Generic (other)'!AS4)</f>
        <v>0</v>
      </c>
      <c r="AM18">
        <f>IF('[3]New Generic (other)'!AT4="","",'[3]New Generic (other)'!AT4)</f>
        <v>0</v>
      </c>
      <c r="AN18">
        <f>IF('[3]New Generic (other)'!AU4="","",'[3]New Generic (other)'!AU4)</f>
        <v>0</v>
      </c>
      <c r="AO18">
        <f>IF('[3]New Generic (other)'!AV4="","",'[3]New Generic (other)'!AV4)</f>
        <v>0</v>
      </c>
      <c r="AP18">
        <f>IF('[3]New Generic (other)'!AW4="","",'[3]New Generic (other)'!AW4)</f>
        <v>0</v>
      </c>
      <c r="AQ18">
        <f>IF('[3]New Generic (other)'!AX4="","",'[3]New Generic (other)'!AX4)</f>
        <v>0</v>
      </c>
      <c r="AR18">
        <f>IF('[3]New Generic (other)'!AY4="","",'[3]New Generic (other)'!AY4)</f>
        <v>0</v>
      </c>
      <c r="AS18">
        <f>IF('[3]New Generic (other)'!AZ4="","",'[3]New Generic (other)'!AZ4)</f>
        <v>0</v>
      </c>
      <c r="AT18">
        <f>IF('[3]New Generic (other)'!BA4="","",'[3]New Generic (other)'!BA4)</f>
        <v>0</v>
      </c>
      <c r="AU18">
        <f>IF('[3]New Generic (other)'!BB4="","",'[3]New Generic (other)'!BB4)</f>
        <v>0</v>
      </c>
      <c r="AV18">
        <f>IF('[3]New Generic (other)'!BC4="","",'[3]New Generic (other)'!BC4)</f>
        <v>0</v>
      </c>
      <c r="AW18">
        <f>IF('[3]New Generic (other)'!BD4="","",'[3]New Generic (other)'!BD4)</f>
        <v>0</v>
      </c>
      <c r="AX18">
        <f>IF('[3]New Generic (other)'!BE4="","",'[3]New Generic (other)'!BE4)</f>
        <v>0</v>
      </c>
      <c r="AY18" t="s">
        <v>118</v>
      </c>
    </row>
    <row r="19" spans="1:55" ht="17" customHeight="1">
      <c r="A19" t="s">
        <v>211</v>
      </c>
      <c r="B19" t="str">
        <f>IF('[3]New Generic (other)'!D5="","",'[3]New Generic (other)'!D5)</f>
        <v>Generic Gas Combined Cycle</v>
      </c>
      <c r="C19" t="str">
        <f>IF('[3]New Generic (other)'!E5="","",'[3]New Generic (other)'!E5)</f>
        <v>NGCC00</v>
      </c>
      <c r="D19" t="str">
        <f t="shared" si="13"/>
        <v>D2NGCC00</v>
      </c>
      <c r="E19" t="str">
        <f t="shared" si="14"/>
        <v>D2NG00</v>
      </c>
      <c r="F19" t="str">
        <f t="shared" si="15"/>
        <v>D2ELC01</v>
      </c>
      <c r="G19" s="66" t="s">
        <v>193</v>
      </c>
      <c r="H19" s="66">
        <f>(IF('[3]New Generic (other)'!J5="","",'[3]New Generic (other)'!J5))/1000</f>
        <v>0.3</v>
      </c>
      <c r="I19">
        <f>IF('[3]New Generic (other)'!K5="","",'[3]New Generic (other)'!K5)</f>
        <v>30</v>
      </c>
      <c r="J19">
        <f>IF('[3]New Generic (other)'!L5="","",'[3]New Generic (other)'!L5)</f>
        <v>31.536000000000001</v>
      </c>
      <c r="K19">
        <f>IF('[3]New Generic (other)'!M5="","",'[3]New Generic (other)'!M5)</f>
        <v>2024</v>
      </c>
      <c r="L19">
        <f>IF('[3]New Generic (other)'!N5="","",'[3]New Generic (other)'!N5)</f>
        <v>1.7241379310344829</v>
      </c>
      <c r="M19">
        <f>IF('[3]New Generic (other)'!O5="","",'[3]New Generic (other)'!O5)</f>
        <v>0.15</v>
      </c>
      <c r="N19">
        <f>IF('[3]New Generic (other)'!P5="","",'[3]New Generic (other)'!P5)</f>
        <v>0.92</v>
      </c>
      <c r="O19">
        <f>IF('[3]New Generic (other)'!Q5="","",'[3]New Generic (other)'!Q5)</f>
        <v>0.92</v>
      </c>
      <c r="P19">
        <f t="shared" si="16"/>
        <v>0.3</v>
      </c>
      <c r="Q19" t="str">
        <f>IF('[3]New Generic (other)'!S5="","",'[3]New Generic (other)'!S5)</f>
        <v/>
      </c>
      <c r="R19">
        <f>IF('[3]New Generic (other)'!T5="","",'[3]New Generic (other)'!T5)</f>
        <v>1084.98</v>
      </c>
      <c r="S19">
        <f>IF('[3]New Generic (other)'!U5="","",'[3]New Generic (other)'!U5)</f>
        <v>1084.98</v>
      </c>
      <c r="T19">
        <f>IF('[3]New Generic (other)'!V5="","",'[3]New Generic (other)'!V5)</f>
        <v>1084.98</v>
      </c>
      <c r="U19">
        <f>IF('[3]New Generic (other)'!W5="","",'[3]New Generic (other)'!W5)</f>
        <v>1084.98</v>
      </c>
      <c r="V19">
        <f>IF('[3]New Generic (other)'!X5="","",'[3]New Generic (other)'!X5)</f>
        <v>1084.98</v>
      </c>
      <c r="W19">
        <f>IF('[3]New Generic (other)'!Y5="","",'[3]New Generic (other)'!Y5)</f>
        <v>1084.98</v>
      </c>
      <c r="X19">
        <f>IF('[3]New Generic (other)'!Z5="","",'[3]New Generic (other)'!Z5)</f>
        <v>32.1</v>
      </c>
      <c r="Y19">
        <f>IF('[3]New Generic (other)'!AA5="","",'[3]New Generic (other)'!AA5)</f>
        <v>32.1</v>
      </c>
      <c r="Z19">
        <f>IF('[3]New Generic (other)'!AB5="","",'[3]New Generic (other)'!AB5)</f>
        <v>32.1</v>
      </c>
      <c r="AA19">
        <f>IF('[3]New Generic (other)'!AC5="","",'[3]New Generic (other)'!AC5)</f>
        <v>32.1</v>
      </c>
      <c r="AB19">
        <f>IF('[3]New Generic (other)'!AD5="","",'[3]New Generic (other)'!AD5)</f>
        <v>32.1</v>
      </c>
      <c r="AC19">
        <f>IF('[3]New Generic (other)'!AE5="","",'[3]New Generic (other)'!AE5)</f>
        <v>32.1</v>
      </c>
      <c r="AD19">
        <f>IF('[3]New Generic (other)'!AK5="","",'[3]New Generic (other)'!AK5)</f>
        <v>0</v>
      </c>
      <c r="AE19">
        <f>IF('[3]New Generic (other)'!AL5="","",'[3]New Generic (other)'!AL5)</f>
        <v>0</v>
      </c>
      <c r="AF19">
        <f>IF('[3]New Generic (other)'!AM5="","",'[3]New Generic (other)'!AM5)</f>
        <v>0</v>
      </c>
      <c r="AG19">
        <f>IF('[3]New Generic (other)'!AN5="","",'[3]New Generic (other)'!AN5)</f>
        <v>0</v>
      </c>
      <c r="AH19">
        <f>IF('[3]New Generic (other)'!AO5="","",'[3]New Generic (other)'!AO5)</f>
        <v>0</v>
      </c>
      <c r="AI19">
        <f>IF('[3]New Generic (other)'!AP5="","",'[3]New Generic (other)'!AP5)</f>
        <v>0</v>
      </c>
      <c r="AJ19">
        <f>IF('[3]New Generic (other)'!AQ5="","",'[3]New Generic (other)'!AQ5)</f>
        <v>0</v>
      </c>
      <c r="AK19">
        <f>IF('[3]New Generic (other)'!AR5="","",'[3]New Generic (other)'!AR5)</f>
        <v>0</v>
      </c>
      <c r="AL19">
        <f>IF('[3]New Generic (other)'!AS5="","",'[3]New Generic (other)'!AS5)</f>
        <v>0</v>
      </c>
      <c r="AM19">
        <f>IF('[3]New Generic (other)'!AT5="","",'[3]New Generic (other)'!AT5)</f>
        <v>0</v>
      </c>
      <c r="AN19">
        <f>IF('[3]New Generic (other)'!AU5="","",'[3]New Generic (other)'!AU5)</f>
        <v>0</v>
      </c>
      <c r="AO19">
        <f>IF('[3]New Generic (other)'!AV5="","",'[3]New Generic (other)'!AV5)</f>
        <v>0</v>
      </c>
      <c r="AP19">
        <f>IF('[3]New Generic (other)'!AW5="","",'[3]New Generic (other)'!AW5)</f>
        <v>0</v>
      </c>
      <c r="AQ19">
        <f>IF('[3]New Generic (other)'!AX5="","",'[3]New Generic (other)'!AX5)</f>
        <v>0</v>
      </c>
      <c r="AR19">
        <f>IF('[3]New Generic (other)'!AY5="","",'[3]New Generic (other)'!AY5)</f>
        <v>0</v>
      </c>
      <c r="AS19">
        <f>IF('[3]New Generic (other)'!AZ5="","",'[3]New Generic (other)'!AZ5)</f>
        <v>0</v>
      </c>
      <c r="AT19">
        <f>IF('[3]New Generic (other)'!BA5="","",'[3]New Generic (other)'!BA5)</f>
        <v>0</v>
      </c>
      <c r="AU19">
        <f>IF('[3]New Generic (other)'!BB5="","",'[3]New Generic (other)'!BB5)</f>
        <v>0</v>
      </c>
      <c r="AV19">
        <f>IF('[3]New Generic (other)'!BC5="","",'[3]New Generic (other)'!BC5)</f>
        <v>0</v>
      </c>
      <c r="AW19">
        <f>IF('[3]New Generic (other)'!BD5="","",'[3]New Generic (other)'!BD5)</f>
        <v>0</v>
      </c>
      <c r="AX19">
        <f>IF('[3]New Generic (other)'!BE5="","",'[3]New Generic (other)'!BE5)</f>
        <v>0</v>
      </c>
      <c r="AY19" t="s">
        <v>118</v>
      </c>
    </row>
    <row r="20" spans="1:55" ht="17" customHeight="1">
      <c r="A20" t="s">
        <v>211</v>
      </c>
      <c r="B20" t="str">
        <f>IF('[3]New Generic (other)'!D6="","",'[3]New Generic (other)'!D6)</f>
        <v>Generic Gas Engine</v>
      </c>
      <c r="C20" t="str">
        <f>IF('[3]New Generic (other)'!E6="","",'[3]New Generic (other)'!E6)</f>
        <v>NGEC00</v>
      </c>
      <c r="D20" t="str">
        <f t="shared" si="13"/>
        <v>D2NGEC00</v>
      </c>
      <c r="E20" t="str">
        <f t="shared" si="14"/>
        <v>D2NG00</v>
      </c>
      <c r="F20" t="str">
        <f t="shared" si="15"/>
        <v>D2ELC01</v>
      </c>
      <c r="G20" s="66" t="s">
        <v>193</v>
      </c>
      <c r="H20" s="66">
        <f>(IF('[3]New Generic (other)'!J6="","",'[3]New Generic (other)'!J6))/1000</f>
        <v>0.1</v>
      </c>
      <c r="I20">
        <f>IF('[3]New Generic (other)'!K6="","",'[3]New Generic (other)'!K6)</f>
        <v>25</v>
      </c>
      <c r="J20">
        <f>IF('[3]New Generic (other)'!L6="","",'[3]New Generic (other)'!L6)</f>
        <v>31.536000000000001</v>
      </c>
      <c r="K20">
        <f>IF('[3]New Generic (other)'!M6="","",'[3]New Generic (other)'!M6)</f>
        <v>2024</v>
      </c>
      <c r="L20">
        <f>IF('[3]New Generic (other)'!N6="","",'[3]New Generic (other)'!N6)</f>
        <v>2.2222222222222223</v>
      </c>
      <c r="M20">
        <f>IF('[3]New Generic (other)'!O6="","",'[3]New Generic (other)'!O6)</f>
        <v>0.05</v>
      </c>
      <c r="N20">
        <f>IF('[3]New Generic (other)'!P6="","",'[3]New Generic (other)'!P6)</f>
        <v>0.92</v>
      </c>
      <c r="O20">
        <f>IF('[3]New Generic (other)'!Q6="","",'[3]New Generic (other)'!Q6)</f>
        <v>0.92</v>
      </c>
      <c r="P20">
        <f t="shared" si="16"/>
        <v>0.1</v>
      </c>
      <c r="Q20" t="str">
        <f>IF('[3]New Generic (other)'!S6="","",'[3]New Generic (other)'!S6)</f>
        <v/>
      </c>
      <c r="R20">
        <f>IF('[3]New Generic (other)'!T6="","",'[3]New Generic (other)'!T6)</f>
        <v>1162.02</v>
      </c>
      <c r="S20">
        <f>IF('[3]New Generic (other)'!U6="","",'[3]New Generic (other)'!U6)</f>
        <v>1162.02</v>
      </c>
      <c r="T20">
        <f>IF('[3]New Generic (other)'!V6="","",'[3]New Generic (other)'!V6)</f>
        <v>1162.02</v>
      </c>
      <c r="U20">
        <f>IF('[3]New Generic (other)'!W6="","",'[3]New Generic (other)'!W6)</f>
        <v>1162.02</v>
      </c>
      <c r="V20">
        <f>IF('[3]New Generic (other)'!X6="","",'[3]New Generic (other)'!X6)</f>
        <v>1162.02</v>
      </c>
      <c r="W20">
        <f>IF('[3]New Generic (other)'!Y6="","",'[3]New Generic (other)'!Y6)</f>
        <v>1162.02</v>
      </c>
      <c r="X20">
        <f>IF('[3]New Generic (other)'!Z6="","",'[3]New Generic (other)'!Z6)</f>
        <v>35.31</v>
      </c>
      <c r="Y20">
        <f>IF('[3]New Generic (other)'!AA6="","",'[3]New Generic (other)'!AA6)</f>
        <v>35.31</v>
      </c>
      <c r="Z20">
        <f>IF('[3]New Generic (other)'!AB6="","",'[3]New Generic (other)'!AB6)</f>
        <v>33</v>
      </c>
      <c r="AA20">
        <f>IF('[3]New Generic (other)'!AC6="","",'[3]New Generic (other)'!AC6)</f>
        <v>33</v>
      </c>
      <c r="AB20">
        <f>IF('[3]New Generic (other)'!AD6="","",'[3]New Generic (other)'!AD6)</f>
        <v>33</v>
      </c>
      <c r="AC20">
        <f>IF('[3]New Generic (other)'!AE6="","",'[3]New Generic (other)'!AE6)</f>
        <v>33</v>
      </c>
      <c r="AD20">
        <f>IF('[3]New Generic (other)'!AK6="","",'[3]New Generic (other)'!AK6)</f>
        <v>0</v>
      </c>
      <c r="AE20">
        <f>IF('[3]New Generic (other)'!AL6="","",'[3]New Generic (other)'!AL6)</f>
        <v>0</v>
      </c>
      <c r="AF20">
        <f>IF('[3]New Generic (other)'!AM6="","",'[3]New Generic (other)'!AM6)</f>
        <v>0</v>
      </c>
      <c r="AG20">
        <f>IF('[3]New Generic (other)'!AN6="","",'[3]New Generic (other)'!AN6)</f>
        <v>0</v>
      </c>
      <c r="AH20">
        <f>IF('[3]New Generic (other)'!AO6="","",'[3]New Generic (other)'!AO6)</f>
        <v>0</v>
      </c>
      <c r="AI20">
        <f>IF('[3]New Generic (other)'!AP6="","",'[3]New Generic (other)'!AP6)</f>
        <v>0</v>
      </c>
      <c r="AJ20">
        <f>IF('[3]New Generic (other)'!AQ6="","",'[3]New Generic (other)'!AQ6)</f>
        <v>0</v>
      </c>
      <c r="AK20">
        <f>IF('[3]New Generic (other)'!AR6="","",'[3]New Generic (other)'!AR6)</f>
        <v>0</v>
      </c>
      <c r="AL20">
        <f>IF('[3]New Generic (other)'!AS6="","",'[3]New Generic (other)'!AS6)</f>
        <v>0</v>
      </c>
      <c r="AM20">
        <f>IF('[3]New Generic (other)'!AT6="","",'[3]New Generic (other)'!AT6)</f>
        <v>0</v>
      </c>
      <c r="AN20">
        <f>IF('[3]New Generic (other)'!AU6="","",'[3]New Generic (other)'!AU6)</f>
        <v>0</v>
      </c>
      <c r="AO20">
        <f>IF('[3]New Generic (other)'!AV6="","",'[3]New Generic (other)'!AV6)</f>
        <v>0</v>
      </c>
      <c r="AP20">
        <f>IF('[3]New Generic (other)'!AW6="","",'[3]New Generic (other)'!AW6)</f>
        <v>0</v>
      </c>
      <c r="AQ20">
        <f>IF('[3]New Generic (other)'!AX6="","",'[3]New Generic (other)'!AX6)</f>
        <v>0</v>
      </c>
      <c r="AR20">
        <f>IF('[3]New Generic (other)'!AY6="","",'[3]New Generic (other)'!AY6)</f>
        <v>0</v>
      </c>
      <c r="AS20">
        <f>IF('[3]New Generic (other)'!AZ6="","",'[3]New Generic (other)'!AZ6)</f>
        <v>0</v>
      </c>
      <c r="AT20">
        <f>IF('[3]New Generic (other)'!BA6="","",'[3]New Generic (other)'!BA6)</f>
        <v>0</v>
      </c>
      <c r="AU20">
        <f>IF('[3]New Generic (other)'!BB6="","",'[3]New Generic (other)'!BB6)</f>
        <v>0</v>
      </c>
      <c r="AV20">
        <f>IF('[3]New Generic (other)'!BC6="","",'[3]New Generic (other)'!BC6)</f>
        <v>0</v>
      </c>
      <c r="AW20">
        <f>IF('[3]New Generic (other)'!BD6="","",'[3]New Generic (other)'!BD6)</f>
        <v>0</v>
      </c>
      <c r="AX20">
        <f>IF('[3]New Generic (other)'!BE6="","",'[3]New Generic (other)'!BE6)</f>
        <v>0</v>
      </c>
      <c r="AY20" t="s">
        <v>118</v>
      </c>
    </row>
    <row r="21" spans="1:55">
      <c r="A21" t="s">
        <v>211</v>
      </c>
      <c r="B21" t="str">
        <f>IF('[3]New Generic (other)'!D7="","",'[3]New Generic (other)'!D7)</f>
        <v>Generic Bagasse</v>
      </c>
      <c r="C21" t="str">
        <f>IF('[3]New Generic (other)'!E7="","",'[3]New Generic (other)'!E7)</f>
        <v>BMBC00</v>
      </c>
      <c r="D21" t="str">
        <f t="shared" si="13"/>
        <v>D2BMBC00</v>
      </c>
      <c r="E21" t="str">
        <f t="shared" si="14"/>
        <v>D2BM00</v>
      </c>
      <c r="F21" t="str">
        <f t="shared" si="15"/>
        <v>D2ELC01</v>
      </c>
      <c r="G21" s="66" t="s">
        <v>193</v>
      </c>
      <c r="H21" s="66">
        <f>(IF('[3]New Generic (other)'!J7="","",'[3]New Generic (other)'!J7))/1000</f>
        <v>0</v>
      </c>
      <c r="I21">
        <f>IF('[3]New Generic (other)'!K7="","",'[3]New Generic (other)'!K7)</f>
        <v>25</v>
      </c>
      <c r="J21">
        <f>IF('[3]New Generic (other)'!L7="","",'[3]New Generic (other)'!L7)</f>
        <v>31.536000000000001</v>
      </c>
      <c r="K21">
        <f>IF('[3]New Generic (other)'!M7="","",'[3]New Generic (other)'!M7)</f>
        <v>2024</v>
      </c>
      <c r="L21">
        <f>IF('[3]New Generic (other)'!N7="","",'[3]New Generic (other)'!N7)</f>
        <v>3.8461538461538458</v>
      </c>
      <c r="M21">
        <f>IF('[3]New Generic (other)'!O7="","",'[3]New Generic (other)'!O7)</f>
        <v>0.2</v>
      </c>
      <c r="N21">
        <f>IF('[3]New Generic (other)'!P7="","",'[3]New Generic (other)'!P7)</f>
        <v>0.81799999999999995</v>
      </c>
      <c r="O21">
        <f>IF('[3]New Generic (other)'!Q7="","",'[3]New Generic (other)'!Q7)</f>
        <v>0.81799999999999995</v>
      </c>
      <c r="P21">
        <f t="shared" si="16"/>
        <v>0</v>
      </c>
      <c r="Q21" t="str">
        <f>IF('[3]New Generic (other)'!S7="","",'[3]New Generic (other)'!S7)</f>
        <v/>
      </c>
      <c r="R21">
        <f>IF('[3]New Generic (other)'!T7="","",'[3]New Generic (other)'!T7)</f>
        <v>2580.84</v>
      </c>
      <c r="S21">
        <f>IF('[3]New Generic (other)'!U7="","",'[3]New Generic (other)'!U7)</f>
        <v>2580.84</v>
      </c>
      <c r="T21">
        <f>IF('[3]New Generic (other)'!V7="","",'[3]New Generic (other)'!V7)</f>
        <v>2580.84</v>
      </c>
      <c r="U21">
        <f>IF('[3]New Generic (other)'!W7="","",'[3]New Generic (other)'!W7)</f>
        <v>2580.84</v>
      </c>
      <c r="V21">
        <f>IF('[3]New Generic (other)'!X7="","",'[3]New Generic (other)'!X7)</f>
        <v>2580.84</v>
      </c>
      <c r="W21">
        <f>IF('[3]New Generic (other)'!Y7="","",'[3]New Generic (other)'!Y7)</f>
        <v>2580.84</v>
      </c>
      <c r="X21">
        <f>IF('[3]New Generic (other)'!Z7="","",'[3]New Generic (other)'!Z7)</f>
        <v>82.582600000000014</v>
      </c>
      <c r="Y21">
        <f>IF('[3]New Generic (other)'!AA7="","",'[3]New Generic (other)'!AA7)</f>
        <v>82.582600000000014</v>
      </c>
      <c r="Z21">
        <f>IF('[3]New Generic (other)'!AB7="","",'[3]New Generic (other)'!AB7)</f>
        <v>77.180000000000007</v>
      </c>
      <c r="AA21">
        <f>IF('[3]New Generic (other)'!AC7="","",'[3]New Generic (other)'!AC7)</f>
        <v>77.180000000000007</v>
      </c>
      <c r="AB21">
        <f>IF('[3]New Generic (other)'!AD7="","",'[3]New Generic (other)'!AD7)</f>
        <v>77.180000000000007</v>
      </c>
      <c r="AC21">
        <f>IF('[3]New Generic (other)'!AE7="","",'[3]New Generic (other)'!AE7)</f>
        <v>77.180000000000007</v>
      </c>
      <c r="AD21">
        <f>IF('[3]New Generic (other)'!AK7="","",'[3]New Generic (other)'!AK7)</f>
        <v>4.47</v>
      </c>
      <c r="AE21">
        <f>IF('[3]New Generic (other)'!AL7="","",'[3]New Generic (other)'!AL7)</f>
        <v>4.47</v>
      </c>
      <c r="AF21">
        <f>IF('[3]New Generic (other)'!AM7="","",'[3]New Generic (other)'!AM7)</f>
        <v>4.47</v>
      </c>
      <c r="AG21">
        <f>IF('[3]New Generic (other)'!AN7="","",'[3]New Generic (other)'!AN7)</f>
        <v>4.47</v>
      </c>
      <c r="AH21">
        <f>IF('[3]New Generic (other)'!AO7="","",'[3]New Generic (other)'!AO7)</f>
        <v>4.47</v>
      </c>
      <c r="AI21">
        <f>IF('[3]New Generic (other)'!AP7="","",'[3]New Generic (other)'!AP7)</f>
        <v>4.47</v>
      </c>
      <c r="AJ21">
        <f>IF('[3]New Generic (other)'!AQ7="","",'[3]New Generic (other)'!AQ7)</f>
        <v>4.47</v>
      </c>
      <c r="AK21">
        <f>IF('[3]New Generic (other)'!AR7="","",'[3]New Generic (other)'!AR7)</f>
        <v>4.47</v>
      </c>
      <c r="AL21">
        <f>IF('[3]New Generic (other)'!AS7="","",'[3]New Generic (other)'!AS7)</f>
        <v>4.47</v>
      </c>
      <c r="AM21">
        <f>IF('[3]New Generic (other)'!AT7="","",'[3]New Generic (other)'!AT7)</f>
        <v>4.47</v>
      </c>
      <c r="AN21">
        <f>IF('[3]New Generic (other)'!AU7="","",'[3]New Generic (other)'!AU7)</f>
        <v>4.47</v>
      </c>
      <c r="AO21">
        <f>IF('[3]New Generic (other)'!AV7="","",'[3]New Generic (other)'!AV7)</f>
        <v>4.47</v>
      </c>
      <c r="AP21">
        <f>IF('[3]New Generic (other)'!AW7="","",'[3]New Generic (other)'!AW7)</f>
        <v>4.47</v>
      </c>
      <c r="AQ21">
        <f>IF('[3]New Generic (other)'!AX7="","",'[3]New Generic (other)'!AX7)</f>
        <v>4.47</v>
      </c>
      <c r="AR21">
        <f>IF('[3]New Generic (other)'!AY7="","",'[3]New Generic (other)'!AY7)</f>
        <v>4.47</v>
      </c>
      <c r="AS21">
        <f>IF('[3]New Generic (other)'!AZ7="","",'[3]New Generic (other)'!AZ7)</f>
        <v>4.47</v>
      </c>
      <c r="AT21">
        <f>IF('[3]New Generic (other)'!BA7="","",'[3]New Generic (other)'!BA7)</f>
        <v>4.47</v>
      </c>
      <c r="AU21">
        <f>IF('[3]New Generic (other)'!BB7="","",'[3]New Generic (other)'!BB7)</f>
        <v>4.47</v>
      </c>
      <c r="AV21">
        <f>IF('[3]New Generic (other)'!BC7="","",'[3]New Generic (other)'!BC7)</f>
        <v>4.47</v>
      </c>
      <c r="AW21">
        <f>IF('[3]New Generic (other)'!BD7="","",'[3]New Generic (other)'!BD7)</f>
        <v>4.47</v>
      </c>
      <c r="AX21">
        <f>IF('[3]New Generic (other)'!BE7="","",'[3]New Generic (other)'!BE7)</f>
        <v>4.47</v>
      </c>
      <c r="AY21" t="s">
        <v>118</v>
      </c>
    </row>
    <row r="22" spans="1:55">
      <c r="A22" t="s">
        <v>211</v>
      </c>
      <c r="B22" t="str">
        <f>IF('[3]New Generic (other)'!D8="","",'[3]New Generic (other)'!D8)</f>
        <v>Generic Wood</v>
      </c>
      <c r="C22" t="str">
        <f>IF('[3]New Generic (other)'!E8="","",'[3]New Generic (other)'!E8)</f>
        <v>BWWC00</v>
      </c>
      <c r="D22" t="str">
        <f t="shared" si="13"/>
        <v>D2BWWC00</v>
      </c>
      <c r="E22" t="str">
        <f t="shared" si="14"/>
        <v>D2BW00</v>
      </c>
      <c r="F22" t="str">
        <f t="shared" si="15"/>
        <v>D2ELC01</v>
      </c>
      <c r="G22" s="66" t="s">
        <v>193</v>
      </c>
      <c r="H22" s="66">
        <f>(IF('[3]New Generic (other)'!J8="","",'[3]New Generic (other)'!J8))/1000</f>
        <v>0</v>
      </c>
      <c r="I22">
        <f>IF('[3]New Generic (other)'!K8="","",'[3]New Generic (other)'!K8)</f>
        <v>15</v>
      </c>
      <c r="J22">
        <f>IF('[3]New Generic (other)'!L8="","",'[3]New Generic (other)'!L8)</f>
        <v>31.536000000000001</v>
      </c>
      <c r="K22">
        <f>IF('[3]New Generic (other)'!M8="","",'[3]New Generic (other)'!M8)</f>
        <v>2024</v>
      </c>
      <c r="L22">
        <f>IF('[3]New Generic (other)'!N8="","",'[3]New Generic (other)'!N8)</f>
        <v>3.8461538461538458</v>
      </c>
      <c r="M22">
        <f>IF('[3]New Generic (other)'!O8="","",'[3]New Generic (other)'!O8)</f>
        <v>0.2</v>
      </c>
      <c r="N22">
        <f>IF('[3]New Generic (other)'!P8="","",'[3]New Generic (other)'!P8)</f>
        <v>0.81799999999999995</v>
      </c>
      <c r="O22">
        <f>IF('[3]New Generic (other)'!Q8="","",'[3]New Generic (other)'!Q8)</f>
        <v>0.81799999999999995</v>
      </c>
      <c r="P22">
        <f t="shared" si="16"/>
        <v>0</v>
      </c>
      <c r="Q22" t="str">
        <f>IF('[3]New Generic (other)'!S8="","",'[3]New Generic (other)'!S8)</f>
        <v/>
      </c>
      <c r="R22">
        <f>IF('[3]New Generic (other)'!T8="","",'[3]New Generic (other)'!T8)</f>
        <v>2580.84</v>
      </c>
      <c r="S22">
        <f>IF('[3]New Generic (other)'!U8="","",'[3]New Generic (other)'!U8)</f>
        <v>2580.84</v>
      </c>
      <c r="T22">
        <f>IF('[3]New Generic (other)'!V8="","",'[3]New Generic (other)'!V8)</f>
        <v>2580.84</v>
      </c>
      <c r="U22">
        <f>IF('[3]New Generic (other)'!W8="","",'[3]New Generic (other)'!W8)</f>
        <v>2580.84</v>
      </c>
      <c r="V22">
        <f>IF('[3]New Generic (other)'!X8="","",'[3]New Generic (other)'!X8)</f>
        <v>2580.84</v>
      </c>
      <c r="W22">
        <f>IF('[3]New Generic (other)'!Y8="","",'[3]New Generic (other)'!Y8)</f>
        <v>2580.84</v>
      </c>
      <c r="X22">
        <f>IF('[3]New Generic (other)'!Z8="","",'[3]New Generic (other)'!Z8)</f>
        <v>82.582600000000014</v>
      </c>
      <c r="Y22">
        <f>IF('[3]New Generic (other)'!AA8="","",'[3]New Generic (other)'!AA8)</f>
        <v>82.582600000000014</v>
      </c>
      <c r="Z22">
        <f>IF('[3]New Generic (other)'!AB8="","",'[3]New Generic (other)'!AB8)</f>
        <v>77.180000000000007</v>
      </c>
      <c r="AA22">
        <f>IF('[3]New Generic (other)'!AC8="","",'[3]New Generic (other)'!AC8)</f>
        <v>77.180000000000007</v>
      </c>
      <c r="AB22">
        <f>IF('[3]New Generic (other)'!AD8="","",'[3]New Generic (other)'!AD8)</f>
        <v>77.180000000000007</v>
      </c>
      <c r="AC22">
        <f>IF('[3]New Generic (other)'!AE8="","",'[3]New Generic (other)'!AE8)</f>
        <v>77.180000000000007</v>
      </c>
      <c r="AD22">
        <f>IF('[3]New Generic (other)'!AK8="","",'[3]New Generic (other)'!AK8)</f>
        <v>4.47</v>
      </c>
      <c r="AE22">
        <f>IF('[3]New Generic (other)'!AL8="","",'[3]New Generic (other)'!AL8)</f>
        <v>4.47</v>
      </c>
      <c r="AF22">
        <f>IF('[3]New Generic (other)'!AM8="","",'[3]New Generic (other)'!AM8)</f>
        <v>4.47</v>
      </c>
      <c r="AG22">
        <f>IF('[3]New Generic (other)'!AN8="","",'[3]New Generic (other)'!AN8)</f>
        <v>4.47</v>
      </c>
      <c r="AH22">
        <f>IF('[3]New Generic (other)'!AO8="","",'[3]New Generic (other)'!AO8)</f>
        <v>4.47</v>
      </c>
      <c r="AI22">
        <f>IF('[3]New Generic (other)'!AP8="","",'[3]New Generic (other)'!AP8)</f>
        <v>4.47</v>
      </c>
      <c r="AJ22">
        <f>IF('[3]New Generic (other)'!AQ8="","",'[3]New Generic (other)'!AQ8)</f>
        <v>4.47</v>
      </c>
      <c r="AK22">
        <f>IF('[3]New Generic (other)'!AR8="","",'[3]New Generic (other)'!AR8)</f>
        <v>4.47</v>
      </c>
      <c r="AL22">
        <f>IF('[3]New Generic (other)'!AS8="","",'[3]New Generic (other)'!AS8)</f>
        <v>4.47</v>
      </c>
      <c r="AM22">
        <f>IF('[3]New Generic (other)'!AT8="","",'[3]New Generic (other)'!AT8)</f>
        <v>4.47</v>
      </c>
      <c r="AN22">
        <f>IF('[3]New Generic (other)'!AU8="","",'[3]New Generic (other)'!AU8)</f>
        <v>4.47</v>
      </c>
      <c r="AO22">
        <f>IF('[3]New Generic (other)'!AV8="","",'[3]New Generic (other)'!AV8)</f>
        <v>4.47</v>
      </c>
      <c r="AP22">
        <f>IF('[3]New Generic (other)'!AW8="","",'[3]New Generic (other)'!AW8)</f>
        <v>4.47</v>
      </c>
      <c r="AQ22">
        <f>IF('[3]New Generic (other)'!AX8="","",'[3]New Generic (other)'!AX8)</f>
        <v>4.47</v>
      </c>
      <c r="AR22">
        <f>IF('[3]New Generic (other)'!AY8="","",'[3]New Generic (other)'!AY8)</f>
        <v>4.47</v>
      </c>
      <c r="AS22">
        <f>IF('[3]New Generic (other)'!AZ8="","",'[3]New Generic (other)'!AZ8)</f>
        <v>4.47</v>
      </c>
      <c r="AT22">
        <f>IF('[3]New Generic (other)'!BA8="","",'[3]New Generic (other)'!BA8)</f>
        <v>4.47</v>
      </c>
      <c r="AU22">
        <f>IF('[3]New Generic (other)'!BB8="","",'[3]New Generic (other)'!BB8)</f>
        <v>4.47</v>
      </c>
      <c r="AV22">
        <f>IF('[3]New Generic (other)'!BC8="","",'[3]New Generic (other)'!BC8)</f>
        <v>4.47</v>
      </c>
      <c r="AW22">
        <f>IF('[3]New Generic (other)'!BD8="","",'[3]New Generic (other)'!BD8)</f>
        <v>4.47</v>
      </c>
      <c r="AX22">
        <f>IF('[3]New Generic (other)'!BE8="","",'[3]New Generic (other)'!BE8)</f>
        <v>4.47</v>
      </c>
      <c r="AY22" t="s">
        <v>118</v>
      </c>
    </row>
    <row r="23" spans="1:55" s="65" customFormat="1">
      <c r="A23" s="65" t="str">
        <f>[3]Existing!$C10</f>
        <v>D2</v>
      </c>
      <c r="B23" s="65" t="str">
        <f>[3]Existing!D10</f>
        <v>Hydro Koni</v>
      </c>
      <c r="C23" s="65" t="str">
        <f>[3]Existing!E10</f>
        <v>HYKC01</v>
      </c>
      <c r="D23" s="65" t="str">
        <f>[3]Existing!F10</f>
        <v>D2HYKC01</v>
      </c>
      <c r="E23" s="65" t="str">
        <f>[3]Existing!G10</f>
        <v>D2HY00</v>
      </c>
      <c r="F23" s="65" t="str">
        <f>[3]Existing!H10</f>
        <v>D2ELC01</v>
      </c>
      <c r="G23" s="70" t="str">
        <f>[3]Existing!I10</f>
        <v>Existing</v>
      </c>
      <c r="H23" s="70">
        <f>[3]Existing!J10</f>
        <v>2.5999999999999999E-2</v>
      </c>
      <c r="I23" s="65">
        <f>[3]Existing!K10</f>
        <v>110</v>
      </c>
      <c r="J23" s="65">
        <f>[3]Existing!L10</f>
        <v>31.536000000000001</v>
      </c>
      <c r="K23" s="65">
        <f>[3]Existing!M10</f>
        <v>1950</v>
      </c>
      <c r="L23" s="65">
        <f>[3]Existing!N10</f>
        <v>1</v>
      </c>
      <c r="M23" s="65">
        <f>[3]Existing!O10</f>
        <v>0</v>
      </c>
      <c r="N23" s="65">
        <f>[3]Existing!P10</f>
        <v>0.4</v>
      </c>
      <c r="O23" s="65">
        <f>[3]Existing!Q10</f>
        <v>0.6</v>
      </c>
      <c r="P23" s="65">
        <f>[3]Existing!R10</f>
        <v>4.2119999999999998E-2</v>
      </c>
      <c r="Q23" s="65">
        <f>[3]Existing!$S10</f>
        <v>7.4999999999999997E-2</v>
      </c>
      <c r="R23" s="65">
        <f>[3]Existing!T10</f>
        <v>2830.2</v>
      </c>
      <c r="S23" s="65">
        <f>[3]Existing!U10</f>
        <v>2830.2</v>
      </c>
      <c r="T23" s="65">
        <f>[3]Existing!V10</f>
        <v>2830.2</v>
      </c>
      <c r="U23" s="65">
        <f>[3]Existing!W10</f>
        <v>2830.2</v>
      </c>
      <c r="V23" s="65">
        <f>[3]Existing!X10</f>
        <v>2830.2</v>
      </c>
      <c r="W23" s="65">
        <f>[3]Existing!Y10</f>
        <v>2830.2</v>
      </c>
      <c r="X23" s="65">
        <f>[3]Existing!Z10</f>
        <v>90</v>
      </c>
      <c r="Y23" s="65">
        <f>[3]Existing!AA10</f>
        <v>90</v>
      </c>
      <c r="Z23" s="65">
        <f>[3]Existing!AB10</f>
        <v>90</v>
      </c>
      <c r="AA23" s="65">
        <f>[3]Existing!AC10</f>
        <v>90</v>
      </c>
      <c r="AB23" s="65">
        <f>[3]Existing!AD10</f>
        <v>90</v>
      </c>
      <c r="AC23" s="65">
        <f>[3]Existing!AE10</f>
        <v>90</v>
      </c>
      <c r="AD23" s="65">
        <f>[3]Existing!AK10</f>
        <v>0</v>
      </c>
      <c r="AE23" s="65">
        <f>[3]Existing!AL10</f>
        <v>0</v>
      </c>
      <c r="AF23" s="65">
        <f>[3]Existing!AM10</f>
        <v>0</v>
      </c>
      <c r="AG23" s="65">
        <f>[3]Existing!AN10</f>
        <v>0</v>
      </c>
      <c r="AH23" s="65">
        <f>[3]Existing!AO10</f>
        <v>0</v>
      </c>
      <c r="AI23" s="65">
        <f>[3]Existing!AP10</f>
        <v>0</v>
      </c>
      <c r="AJ23" s="65">
        <f>[3]Existing!AQ10</f>
        <v>0</v>
      </c>
      <c r="AK23" s="65">
        <f>[3]Existing!AR10</f>
        <v>0</v>
      </c>
      <c r="AL23" s="65">
        <f>[3]Existing!AS10</f>
        <v>0</v>
      </c>
      <c r="AM23" s="65">
        <f>[3]Existing!AT10</f>
        <v>0</v>
      </c>
      <c r="AN23" s="65">
        <f>[3]Existing!AU10</f>
        <v>0</v>
      </c>
      <c r="AO23" s="65">
        <f>[3]Existing!AV10</f>
        <v>0</v>
      </c>
      <c r="AP23" s="65">
        <f>[3]Existing!AW10</f>
        <v>0</v>
      </c>
      <c r="AQ23" s="65">
        <f>[3]Existing!AX10</f>
        <v>0</v>
      </c>
      <c r="AR23" s="65">
        <f>[3]Existing!AY10</f>
        <v>0</v>
      </c>
      <c r="AS23" s="65">
        <f>[3]Existing!AZ10</f>
        <v>0</v>
      </c>
      <c r="AT23" s="65">
        <f>[3]Existing!BA10</f>
        <v>0</v>
      </c>
      <c r="AU23" s="65">
        <f>[3]Existing!BB10</f>
        <v>0</v>
      </c>
      <c r="AV23" s="65">
        <f>[3]Existing!BC10</f>
        <v>0</v>
      </c>
      <c r="AW23" s="65">
        <f>[3]Existing!BD10</f>
        <v>0</v>
      </c>
      <c r="AX23" s="65">
        <f>[3]Existing!BE10</f>
        <v>0</v>
      </c>
      <c r="AY23" s="65" t="s">
        <v>118</v>
      </c>
    </row>
    <row r="24" spans="1:55" s="65" customFormat="1">
      <c r="A24" s="65" t="str">
        <f>[3]Existing!$C11</f>
        <v>D2</v>
      </c>
      <c r="B24" s="65" t="str">
        <f>[3]Existing!D11</f>
        <v>Hydro Mwadingusha</v>
      </c>
      <c r="C24" s="65" t="str">
        <f>[3]Existing!E11</f>
        <v>HYMC01</v>
      </c>
      <c r="D24" s="65" t="str">
        <f>[3]Existing!F11</f>
        <v>D2HYMC01</v>
      </c>
      <c r="E24" s="65" t="str">
        <f>[3]Existing!G11</f>
        <v>D2HY00</v>
      </c>
      <c r="F24" s="65" t="str">
        <f>[3]Existing!H11</f>
        <v>D2ELC01</v>
      </c>
      <c r="G24" s="70" t="str">
        <f>[3]Existing!I11</f>
        <v>Existing</v>
      </c>
      <c r="H24" s="70">
        <f>[3]Existing!J11</f>
        <v>0</v>
      </c>
      <c r="I24" s="65">
        <f>[3]Existing!K11</f>
        <v>100</v>
      </c>
      <c r="J24" s="65">
        <f>[3]Existing!L11</f>
        <v>31.536000000000001</v>
      </c>
      <c r="K24" s="65">
        <f>[3]Existing!M11</f>
        <v>1954</v>
      </c>
      <c r="L24" s="65">
        <f>[3]Existing!N11</f>
        <v>1</v>
      </c>
      <c r="M24" s="65">
        <f>[3]Existing!O11</f>
        <v>0</v>
      </c>
      <c r="N24" s="65">
        <f>[3]Existing!P11</f>
        <v>0.4</v>
      </c>
      <c r="O24" s="65">
        <f>[3]Existing!Q11</f>
        <v>0.6</v>
      </c>
      <c r="P24" s="65">
        <f>[3]Existing!R11</f>
        <v>6.8000000000000005E-2</v>
      </c>
      <c r="Q24" s="65">
        <f>[3]Existing!$S11</f>
        <v>7.1999999999999995E-2</v>
      </c>
      <c r="R24" s="65">
        <f>[3]Existing!T11</f>
        <v>2830.2</v>
      </c>
      <c r="S24" s="65">
        <f>[3]Existing!U11</f>
        <v>2830.2</v>
      </c>
      <c r="T24" s="65">
        <f>[3]Existing!V11</f>
        <v>2830.2</v>
      </c>
      <c r="U24" s="65">
        <f>[3]Existing!W11</f>
        <v>2830.2</v>
      </c>
      <c r="V24" s="65">
        <f>[3]Existing!X11</f>
        <v>2830.2</v>
      </c>
      <c r="W24" s="65">
        <f>[3]Existing!Y11</f>
        <v>2830.2</v>
      </c>
      <c r="X24" s="65">
        <f>[3]Existing!Z11</f>
        <v>90</v>
      </c>
      <c r="Y24" s="65">
        <f>[3]Existing!AA11</f>
        <v>90</v>
      </c>
      <c r="Z24" s="65">
        <f>[3]Existing!AB11</f>
        <v>90</v>
      </c>
      <c r="AA24" s="65">
        <f>[3]Existing!AC11</f>
        <v>90</v>
      </c>
      <c r="AB24" s="65">
        <f>[3]Existing!AD11</f>
        <v>90</v>
      </c>
      <c r="AC24" s="65">
        <f>[3]Existing!AE11</f>
        <v>90</v>
      </c>
      <c r="AD24" s="65">
        <f>[3]Existing!AK11</f>
        <v>0</v>
      </c>
      <c r="AE24" s="65">
        <f>[3]Existing!AL11</f>
        <v>0</v>
      </c>
      <c r="AF24" s="65">
        <f>[3]Existing!AM11</f>
        <v>0</v>
      </c>
      <c r="AG24" s="65">
        <f>[3]Existing!AN11</f>
        <v>0</v>
      </c>
      <c r="AH24" s="65">
        <f>[3]Existing!AO11</f>
        <v>0</v>
      </c>
      <c r="AI24" s="65">
        <f>[3]Existing!AP11</f>
        <v>0</v>
      </c>
      <c r="AJ24" s="65">
        <f>[3]Existing!AQ11</f>
        <v>0</v>
      </c>
      <c r="AK24" s="65">
        <f>[3]Existing!AR11</f>
        <v>0</v>
      </c>
      <c r="AL24" s="65">
        <f>[3]Existing!AS11</f>
        <v>0</v>
      </c>
      <c r="AM24" s="65">
        <f>[3]Existing!AT11</f>
        <v>0</v>
      </c>
      <c r="AN24" s="65">
        <f>[3]Existing!AU11</f>
        <v>0</v>
      </c>
      <c r="AO24" s="65">
        <f>[3]Existing!AV11</f>
        <v>0</v>
      </c>
      <c r="AP24" s="65">
        <f>[3]Existing!AW11</f>
        <v>0</v>
      </c>
      <c r="AQ24" s="65">
        <f>[3]Existing!AX11</f>
        <v>0</v>
      </c>
      <c r="AR24" s="65">
        <f>[3]Existing!AY11</f>
        <v>0</v>
      </c>
      <c r="AS24" s="65">
        <f>[3]Existing!AZ11</f>
        <v>0</v>
      </c>
      <c r="AT24" s="65">
        <f>[3]Existing!BA11</f>
        <v>0</v>
      </c>
      <c r="AU24" s="65">
        <f>[3]Existing!BB11</f>
        <v>0</v>
      </c>
      <c r="AV24" s="65">
        <f>[3]Existing!BC11</f>
        <v>0</v>
      </c>
      <c r="AW24" s="65">
        <f>[3]Existing!BD11</f>
        <v>0</v>
      </c>
      <c r="AX24" s="65">
        <f>[3]Existing!BE11</f>
        <v>0</v>
      </c>
      <c r="AY24" s="65" t="s">
        <v>118</v>
      </c>
    </row>
    <row r="25" spans="1:55" s="65" customFormat="1">
      <c r="A25" s="65" t="str">
        <f>[3]Existing!$C12</f>
        <v>D2</v>
      </c>
      <c r="B25" s="65" t="str">
        <f>[3]Existing!D12</f>
        <v>Hydro Nzilo</v>
      </c>
      <c r="C25" s="65" t="str">
        <f>[3]Existing!E12</f>
        <v>HYKC02</v>
      </c>
      <c r="D25" s="65" t="str">
        <f>[3]Existing!F12</f>
        <v>D2HYKC02</v>
      </c>
      <c r="E25" s="65" t="str">
        <f>[3]Existing!G12</f>
        <v>D2HY00</v>
      </c>
      <c r="F25" s="65" t="str">
        <f>[3]Existing!H12</f>
        <v>D2ELC01</v>
      </c>
      <c r="G25" s="70" t="str">
        <f>[3]Existing!I12</f>
        <v>Existing</v>
      </c>
      <c r="H25" s="70">
        <f>[3]Existing!J12</f>
        <v>0.1</v>
      </c>
      <c r="I25" s="65">
        <f>[3]Existing!K12</f>
        <v>100</v>
      </c>
      <c r="J25" s="65">
        <f>[3]Existing!L12</f>
        <v>31.536000000000001</v>
      </c>
      <c r="K25" s="65">
        <f>[3]Existing!M12</f>
        <v>1954</v>
      </c>
      <c r="L25" s="65">
        <f>[3]Existing!N12</f>
        <v>1</v>
      </c>
      <c r="M25" s="65">
        <f>[3]Existing!O12</f>
        <v>0</v>
      </c>
      <c r="N25" s="65">
        <f>[3]Existing!P12</f>
        <v>0.4</v>
      </c>
      <c r="O25" s="65">
        <f>[3]Existing!Q12</f>
        <v>0.6</v>
      </c>
      <c r="P25" s="65">
        <f>[3]Existing!R12</f>
        <v>0.11</v>
      </c>
      <c r="Q25" s="65">
        <f>[3]Existing!$S12</f>
        <v>7.4999999999999997E-2</v>
      </c>
      <c r="R25" s="65">
        <f>[3]Existing!T12</f>
        <v>2830.2</v>
      </c>
      <c r="S25" s="65">
        <f>[3]Existing!U12</f>
        <v>2830.2</v>
      </c>
      <c r="T25" s="65">
        <f>[3]Existing!V12</f>
        <v>2830.2</v>
      </c>
      <c r="U25" s="65">
        <f>[3]Existing!W12</f>
        <v>2830.2</v>
      </c>
      <c r="V25" s="65">
        <f>[3]Existing!X12</f>
        <v>2830.2</v>
      </c>
      <c r="W25" s="65">
        <f>[3]Existing!Y12</f>
        <v>2830.2</v>
      </c>
      <c r="X25" s="65">
        <f>[3]Existing!Z12</f>
        <v>90</v>
      </c>
      <c r="Y25" s="65">
        <f>[3]Existing!AA12</f>
        <v>90</v>
      </c>
      <c r="Z25" s="65">
        <f>[3]Existing!AB12</f>
        <v>90</v>
      </c>
      <c r="AA25" s="65">
        <f>[3]Existing!AC12</f>
        <v>90</v>
      </c>
      <c r="AB25" s="65">
        <f>[3]Existing!AD12</f>
        <v>90</v>
      </c>
      <c r="AC25" s="65">
        <f>[3]Existing!AE12</f>
        <v>90</v>
      </c>
      <c r="AD25" s="65">
        <f>[3]Existing!AK12</f>
        <v>0</v>
      </c>
      <c r="AE25" s="65">
        <f>[3]Existing!AL12</f>
        <v>0</v>
      </c>
      <c r="AF25" s="65">
        <f>[3]Existing!AM12</f>
        <v>0</v>
      </c>
      <c r="AG25" s="65">
        <f>[3]Existing!AN12</f>
        <v>0</v>
      </c>
      <c r="AH25" s="65">
        <f>[3]Existing!AO12</f>
        <v>0</v>
      </c>
      <c r="AI25" s="65">
        <f>[3]Existing!AP12</f>
        <v>0</v>
      </c>
      <c r="AJ25" s="65">
        <f>[3]Existing!AQ12</f>
        <v>0</v>
      </c>
      <c r="AK25" s="65">
        <f>[3]Existing!AR12</f>
        <v>0</v>
      </c>
      <c r="AL25" s="65">
        <f>[3]Existing!AS12</f>
        <v>0</v>
      </c>
      <c r="AM25" s="65">
        <f>[3]Existing!AT12</f>
        <v>0</v>
      </c>
      <c r="AN25" s="65">
        <f>[3]Existing!AU12</f>
        <v>0</v>
      </c>
      <c r="AO25" s="65">
        <f>[3]Existing!AV12</f>
        <v>0</v>
      </c>
      <c r="AP25" s="65">
        <f>[3]Existing!AW12</f>
        <v>0</v>
      </c>
      <c r="AQ25" s="65">
        <f>[3]Existing!AX12</f>
        <v>0</v>
      </c>
      <c r="AR25" s="65">
        <f>[3]Existing!AY12</f>
        <v>0</v>
      </c>
      <c r="AS25" s="65">
        <f>[3]Existing!AZ12</f>
        <v>0</v>
      </c>
      <c r="AT25" s="65">
        <f>[3]Existing!BA12</f>
        <v>0</v>
      </c>
      <c r="AU25" s="65">
        <f>[3]Existing!BB12</f>
        <v>0</v>
      </c>
      <c r="AV25" s="65">
        <f>[3]Existing!BC12</f>
        <v>0</v>
      </c>
      <c r="AW25" s="65">
        <f>[3]Existing!BD12</f>
        <v>0</v>
      </c>
      <c r="AX25" s="65">
        <f>[3]Existing!BE12</f>
        <v>0</v>
      </c>
      <c r="AY25" s="65" t="s">
        <v>118</v>
      </c>
    </row>
    <row r="26" spans="1:55" s="65" customFormat="1">
      <c r="A26" s="65" t="str">
        <f>[3]Existing!$C13</f>
        <v>D2</v>
      </c>
      <c r="B26" s="65" t="str">
        <f>[3]Existing!D13</f>
        <v>Hydro Nseke</v>
      </c>
      <c r="C26" s="65" t="str">
        <f>[3]Existing!E13</f>
        <v>HYKC03</v>
      </c>
      <c r="D26" s="65" t="str">
        <f>[3]Existing!F13</f>
        <v>D2HYKC03</v>
      </c>
      <c r="E26" s="65" t="str">
        <f>[3]Existing!G13</f>
        <v>D2HY00</v>
      </c>
      <c r="F26" s="65" t="str">
        <f>[3]Existing!H13</f>
        <v>D2ELC01</v>
      </c>
      <c r="G26" s="70" t="str">
        <f>[3]Existing!I13</f>
        <v>Existing</v>
      </c>
      <c r="H26" s="70">
        <f>[3]Existing!J13</f>
        <v>0.18630000000000002</v>
      </c>
      <c r="I26" s="65">
        <f>[3]Existing!K13</f>
        <v>100</v>
      </c>
      <c r="J26" s="65">
        <f>[3]Existing!L13</f>
        <v>31.536000000000001</v>
      </c>
      <c r="K26" s="65">
        <f>[3]Existing!M13</f>
        <v>1957</v>
      </c>
      <c r="L26" s="65">
        <f>[3]Existing!N13</f>
        <v>1</v>
      </c>
      <c r="M26" s="65">
        <f>[3]Existing!O13</f>
        <v>0</v>
      </c>
      <c r="N26" s="65">
        <f>[3]Existing!P13</f>
        <v>0.4</v>
      </c>
      <c r="O26" s="65">
        <f>[3]Existing!Q13</f>
        <v>0.6</v>
      </c>
      <c r="P26" s="65">
        <f>[3]Existing!R13</f>
        <v>0.248</v>
      </c>
      <c r="Q26" s="65">
        <f>[3]Existing!$S13</f>
        <v>0.18630000000000002</v>
      </c>
      <c r="R26" s="65">
        <f>[3]Existing!T13</f>
        <v>2830.2</v>
      </c>
      <c r="S26" s="65">
        <f>[3]Existing!U13</f>
        <v>2830.2</v>
      </c>
      <c r="T26" s="65">
        <f>[3]Existing!V13</f>
        <v>2830.2</v>
      </c>
      <c r="U26" s="65">
        <f>[3]Existing!W13</f>
        <v>2830.2</v>
      </c>
      <c r="V26" s="65">
        <f>[3]Existing!X13</f>
        <v>2830.2</v>
      </c>
      <c r="W26" s="65">
        <f>[3]Existing!Y13</f>
        <v>2830.2</v>
      </c>
      <c r="X26" s="65">
        <f>[3]Existing!Z13</f>
        <v>90</v>
      </c>
      <c r="Y26" s="65">
        <f>[3]Existing!AA13</f>
        <v>90</v>
      </c>
      <c r="Z26" s="65">
        <f>[3]Existing!AB13</f>
        <v>90</v>
      </c>
      <c r="AA26" s="65">
        <f>[3]Existing!AC13</f>
        <v>90</v>
      </c>
      <c r="AB26" s="65">
        <f>[3]Existing!AD13</f>
        <v>90</v>
      </c>
      <c r="AC26" s="65">
        <f>[3]Existing!AE13</f>
        <v>90</v>
      </c>
      <c r="AD26" s="65">
        <f>[3]Existing!AK13</f>
        <v>0</v>
      </c>
      <c r="AE26" s="65">
        <f>[3]Existing!AL13</f>
        <v>0</v>
      </c>
      <c r="AF26" s="65">
        <f>[3]Existing!AM13</f>
        <v>0</v>
      </c>
      <c r="AG26" s="65">
        <f>[3]Existing!AN13</f>
        <v>0</v>
      </c>
      <c r="AH26" s="65">
        <f>[3]Existing!AO13</f>
        <v>0</v>
      </c>
      <c r="AI26" s="65">
        <f>[3]Existing!AP13</f>
        <v>0</v>
      </c>
      <c r="AJ26" s="65">
        <f>[3]Existing!AQ13</f>
        <v>0</v>
      </c>
      <c r="AK26" s="65">
        <f>[3]Existing!AR13</f>
        <v>0</v>
      </c>
      <c r="AL26" s="65">
        <f>[3]Existing!AS13</f>
        <v>0</v>
      </c>
      <c r="AM26" s="65">
        <f>[3]Existing!AT13</f>
        <v>0</v>
      </c>
      <c r="AN26" s="65">
        <f>[3]Existing!AU13</f>
        <v>0</v>
      </c>
      <c r="AO26" s="65">
        <f>[3]Existing!AV13</f>
        <v>0</v>
      </c>
      <c r="AP26" s="65">
        <f>[3]Existing!AW13</f>
        <v>0</v>
      </c>
      <c r="AQ26" s="65">
        <f>[3]Existing!AX13</f>
        <v>0</v>
      </c>
      <c r="AR26" s="65">
        <f>[3]Existing!AY13</f>
        <v>0</v>
      </c>
      <c r="AS26" s="65">
        <f>[3]Existing!AZ13</f>
        <v>0</v>
      </c>
      <c r="AT26" s="65">
        <f>[3]Existing!BA13</f>
        <v>0</v>
      </c>
      <c r="AU26" s="65">
        <f>[3]Existing!BB13</f>
        <v>0</v>
      </c>
      <c r="AV26" s="65">
        <f>[3]Existing!BC13</f>
        <v>0</v>
      </c>
      <c r="AW26" s="65">
        <f>[3]Existing!BD13</f>
        <v>0</v>
      </c>
      <c r="AX26" s="65">
        <f>[3]Existing!BE13</f>
        <v>0</v>
      </c>
      <c r="AY26" s="65" t="s">
        <v>118</v>
      </c>
    </row>
    <row r="27" spans="1:55" s="65" customFormat="1">
      <c r="A27" s="65" t="str">
        <f>[3]Existing!$C9</f>
        <v>D2</v>
      </c>
      <c r="B27" s="65" t="str">
        <f>[3]Existing!D9</f>
        <v>Hydro Busanga</v>
      </c>
      <c r="C27" s="65" t="str">
        <f>[3]Existing!E9</f>
        <v>HYBC01</v>
      </c>
      <c r="D27" s="65" t="str">
        <f>[3]Existing!F9</f>
        <v>D2HYBC01</v>
      </c>
      <c r="E27" s="65" t="str">
        <f>[3]Existing!G9</f>
        <v>D2HY00</v>
      </c>
      <c r="F27" s="65" t="str">
        <f>[3]Existing!H9</f>
        <v>D2ELC01</v>
      </c>
      <c r="G27" s="70" t="str">
        <f>[3]Existing!I9</f>
        <v>Existing</v>
      </c>
      <c r="H27" s="70">
        <f>[3]Existing!J9</f>
        <v>0.06</v>
      </c>
      <c r="I27" s="65">
        <f>[3]Existing!K9</f>
        <v>50</v>
      </c>
      <c r="J27" s="65">
        <f>[3]Existing!L9</f>
        <v>31.536000000000001</v>
      </c>
      <c r="K27" s="65">
        <v>2020</v>
      </c>
      <c r="L27" s="65">
        <f>[3]Existing!N9</f>
        <v>1</v>
      </c>
      <c r="M27" s="65">
        <f>[3]Existing!O9</f>
        <v>0</v>
      </c>
      <c r="N27" s="65">
        <f>[3]Existing!P9</f>
        <v>0.4</v>
      </c>
      <c r="O27" s="65">
        <f>[3]Existing!Q9</f>
        <v>0.6</v>
      </c>
      <c r="P27" s="65">
        <f>[3]Existing!R9</f>
        <v>0.24</v>
      </c>
      <c r="Q27" s="65">
        <f>[3]Existing!$S9</f>
        <v>0.06</v>
      </c>
      <c r="R27" s="65">
        <f>[3]Existing!T9</f>
        <v>2830.2</v>
      </c>
      <c r="S27" s="65">
        <f>[3]Existing!U9</f>
        <v>2830.2</v>
      </c>
      <c r="T27" s="65">
        <f>[3]Existing!V9</f>
        <v>2830.2</v>
      </c>
      <c r="U27" s="65">
        <f>[3]Existing!W9</f>
        <v>2830.2</v>
      </c>
      <c r="V27" s="65">
        <f>[3]Existing!X9</f>
        <v>2830.2</v>
      </c>
      <c r="W27" s="65">
        <f>[3]Existing!Y9</f>
        <v>2830.2</v>
      </c>
      <c r="X27" s="65">
        <f>[3]Existing!Z9</f>
        <v>90</v>
      </c>
      <c r="Y27" s="65">
        <f>[3]Existing!AA9</f>
        <v>90</v>
      </c>
      <c r="Z27" s="65">
        <f>[3]Existing!AB9</f>
        <v>90</v>
      </c>
      <c r="AA27" s="65">
        <f>[3]Existing!AC9</f>
        <v>90</v>
      </c>
      <c r="AB27" s="65">
        <f>[3]Existing!AD9</f>
        <v>90</v>
      </c>
      <c r="AC27" s="65">
        <f>[3]Existing!AE9</f>
        <v>90</v>
      </c>
      <c r="AD27" s="65">
        <f>[3]Existing!AK9</f>
        <v>0</v>
      </c>
      <c r="AE27" s="65">
        <f>[3]Existing!AL9</f>
        <v>0</v>
      </c>
      <c r="AF27" s="65">
        <f>[3]Existing!AM9</f>
        <v>0</v>
      </c>
      <c r="AG27" s="65">
        <f>[3]Existing!AN9</f>
        <v>0</v>
      </c>
      <c r="AH27" s="65">
        <f>[3]Existing!AO9</f>
        <v>0</v>
      </c>
      <c r="AI27" s="65">
        <f>[3]Existing!AP9</f>
        <v>0</v>
      </c>
      <c r="AJ27" s="65">
        <f>[3]Existing!AQ9</f>
        <v>0</v>
      </c>
      <c r="AK27" s="65">
        <f>[3]Existing!AR9</f>
        <v>0</v>
      </c>
      <c r="AL27" s="65">
        <f>[3]Existing!AS9</f>
        <v>0</v>
      </c>
      <c r="AM27" s="65">
        <f>[3]Existing!AT9</f>
        <v>0</v>
      </c>
      <c r="AN27" s="65">
        <f>[3]Existing!AU9</f>
        <v>0</v>
      </c>
      <c r="AO27" s="65">
        <f>[3]Existing!AV9</f>
        <v>0</v>
      </c>
      <c r="AP27" s="65">
        <f>[3]Existing!AW9</f>
        <v>0</v>
      </c>
      <c r="AQ27" s="65">
        <f>[3]Existing!AX9</f>
        <v>0</v>
      </c>
      <c r="AR27" s="65">
        <f>[3]Existing!AY9</f>
        <v>0</v>
      </c>
      <c r="AS27" s="65">
        <f>[3]Existing!AZ9</f>
        <v>0</v>
      </c>
      <c r="AT27" s="65">
        <f>[3]Existing!BA9</f>
        <v>0</v>
      </c>
      <c r="AU27" s="65">
        <f>[3]Existing!BB9</f>
        <v>0</v>
      </c>
      <c r="AV27" s="65">
        <f>[3]Existing!BC9</f>
        <v>0</v>
      </c>
      <c r="AW27" s="65">
        <f>[3]Existing!BD9</f>
        <v>0</v>
      </c>
      <c r="AX27" s="65">
        <f>[3]Existing!BE9</f>
        <v>0</v>
      </c>
      <c r="AY27" s="65" t="s">
        <v>118</v>
      </c>
    </row>
    <row r="28" spans="1:55" s="60" customFormat="1">
      <c r="A28" s="60" t="str">
        <f>'[3]Solar New'!C13</f>
        <v>D2</v>
      </c>
      <c r="B28" s="60" t="str">
        <f>'[3]Solar New'!D13</f>
        <v>PVS3750</v>
      </c>
      <c r="C28" s="60" t="str">
        <f>'[3]Solar New'!E13</f>
        <v>SOPC3750</v>
      </c>
      <c r="D28" s="60" t="str">
        <f>'[3]Solar New'!F13</f>
        <v>D2SOPC3750</v>
      </c>
      <c r="E28" s="60" t="s">
        <v>216</v>
      </c>
      <c r="F28" s="60" t="s">
        <v>217</v>
      </c>
      <c r="G28" s="68" t="s">
        <v>218</v>
      </c>
      <c r="H28" s="68">
        <f>'[3]Solar New'!J13</f>
        <v>2.4E-2</v>
      </c>
      <c r="I28" s="60">
        <v>25</v>
      </c>
      <c r="J28" s="60">
        <v>31.536000000000001</v>
      </c>
      <c r="K28" s="60">
        <v>2022</v>
      </c>
      <c r="L28" s="60">
        <v>1</v>
      </c>
      <c r="M28" s="60">
        <v>0</v>
      </c>
      <c r="N28" s="60">
        <v>1</v>
      </c>
      <c r="O28" s="60" t="s">
        <v>219</v>
      </c>
      <c r="P28" s="60">
        <f>H28</f>
        <v>2.4E-2</v>
      </c>
      <c r="Q28" s="60">
        <v>0</v>
      </c>
      <c r="R28" s="60">
        <v>2292.1880000000001</v>
      </c>
      <c r="S28" s="75">
        <f>[7]TECHNOLOGY!S29</f>
        <v>1581.12</v>
      </c>
      <c r="T28" s="75">
        <f>[7]TECHNOLOGY!T29</f>
        <v>1351.84</v>
      </c>
      <c r="U28" s="75">
        <f>[7]TECHNOLOGY!U29</f>
        <v>1122.56</v>
      </c>
      <c r="V28" s="75">
        <f>[7]TECHNOLOGY!V29</f>
        <v>893.28</v>
      </c>
      <c r="W28" s="75">
        <f>[7]TECHNOLOGY!W29</f>
        <v>664</v>
      </c>
      <c r="X28" s="75">
        <f>[7]TECHNOLOGY!X29</f>
        <v>39.488</v>
      </c>
      <c r="Y28" s="75">
        <f>[7]TECHNOLOGY!Y29</f>
        <v>50</v>
      </c>
      <c r="Z28" s="75">
        <f>[7]TECHNOLOGY!Z29</f>
        <v>40</v>
      </c>
      <c r="AA28" s="75">
        <f>[7]TECHNOLOGY!AA29</f>
        <v>30</v>
      </c>
      <c r="AB28" s="75">
        <f>[7]TECHNOLOGY!AB29</f>
        <v>20</v>
      </c>
      <c r="AC28" s="75">
        <f>[7]TECHNOLOGY!AC29</f>
        <v>9.9700000000000006</v>
      </c>
      <c r="AD28" s="60">
        <v>0</v>
      </c>
      <c r="AE28" s="60">
        <v>0</v>
      </c>
      <c r="AF28" s="60">
        <v>0</v>
      </c>
      <c r="AG28" s="60">
        <v>0</v>
      </c>
      <c r="AH28" s="60">
        <v>0</v>
      </c>
      <c r="AI28" s="60">
        <v>0</v>
      </c>
      <c r="AJ28" s="60">
        <v>0</v>
      </c>
      <c r="AK28" s="60">
        <v>0</v>
      </c>
      <c r="AL28" s="60">
        <v>0</v>
      </c>
      <c r="AM28" s="60">
        <v>0</v>
      </c>
      <c r="AN28" s="60">
        <v>0</v>
      </c>
      <c r="AO28" s="60">
        <v>0</v>
      </c>
      <c r="AP28" s="60">
        <v>0</v>
      </c>
      <c r="AQ28" s="60">
        <v>0</v>
      </c>
      <c r="AR28" s="60">
        <v>0</v>
      </c>
      <c r="AS28" s="60">
        <v>0</v>
      </c>
      <c r="AT28" s="60">
        <v>0</v>
      </c>
      <c r="AU28" s="60">
        <v>0</v>
      </c>
      <c r="AV28" s="60">
        <v>0</v>
      </c>
      <c r="AW28" s="60">
        <v>0</v>
      </c>
      <c r="AX28" s="60">
        <v>0</v>
      </c>
      <c r="AY28" s="60">
        <v>0</v>
      </c>
      <c r="AZ28" s="60">
        <v>0</v>
      </c>
      <c r="BA28" s="60">
        <v>0</v>
      </c>
      <c r="BB28" s="60">
        <v>0</v>
      </c>
      <c r="BC28" s="60">
        <v>0</v>
      </c>
    </row>
    <row r="29" spans="1:55" s="60" customFormat="1">
      <c r="A29" s="60" t="str">
        <f>'[3]Solar New'!C14</f>
        <v>D2</v>
      </c>
      <c r="B29" s="60" t="str">
        <f>'[3]Solar New'!D14</f>
        <v>PVS1343</v>
      </c>
      <c r="C29" s="60" t="str">
        <f>'[3]Solar New'!E14</f>
        <v>SOPC1354</v>
      </c>
      <c r="D29" s="60" t="str">
        <f>'[3]Solar New'!F14</f>
        <v>D2SOPC1354</v>
      </c>
      <c r="E29" s="60" t="s">
        <v>216</v>
      </c>
      <c r="F29" s="60" t="s">
        <v>217</v>
      </c>
      <c r="G29" s="68" t="s">
        <v>218</v>
      </c>
      <c r="H29" s="68">
        <f>'[3]Solar New'!J14</f>
        <v>2.9350000000000001</v>
      </c>
      <c r="I29" s="60">
        <v>25</v>
      </c>
      <c r="J29" s="60">
        <v>31.536000000000001</v>
      </c>
      <c r="K29" s="60">
        <v>2022</v>
      </c>
      <c r="L29" s="60">
        <v>1</v>
      </c>
      <c r="M29" s="60">
        <v>0</v>
      </c>
      <c r="N29" s="60">
        <v>1</v>
      </c>
      <c r="O29" s="60" t="s">
        <v>219</v>
      </c>
      <c r="P29" s="60">
        <f t="shared" ref="P29:P34" si="17">H29</f>
        <v>2.9350000000000001</v>
      </c>
      <c r="Q29" s="60">
        <v>0</v>
      </c>
      <c r="R29" s="60">
        <v>2297.0280000000002</v>
      </c>
      <c r="S29" s="75">
        <f>[7]TECHNOLOGY!S30</f>
        <v>1594.21</v>
      </c>
      <c r="T29" s="75">
        <f>[7]TECHNOLOGY!T30</f>
        <v>1363.1575</v>
      </c>
      <c r="U29" s="75">
        <f>[7]TECHNOLOGY!U30</f>
        <v>1132.105</v>
      </c>
      <c r="V29" s="75">
        <f>[7]TECHNOLOGY!V30</f>
        <v>901.05250000000001</v>
      </c>
      <c r="W29" s="75">
        <f>[7]TECHNOLOGY!W30</f>
        <v>670</v>
      </c>
      <c r="X29" s="75">
        <f>[7]TECHNOLOGY!X30</f>
        <v>39.488</v>
      </c>
      <c r="Y29" s="75">
        <f>[7]TECHNOLOGY!Y30</f>
        <v>50</v>
      </c>
      <c r="Z29" s="75">
        <f>[7]TECHNOLOGY!Z30</f>
        <v>40</v>
      </c>
      <c r="AA29" s="75">
        <f>[7]TECHNOLOGY!AA30</f>
        <v>30</v>
      </c>
      <c r="AB29" s="75">
        <f>[7]TECHNOLOGY!AB30</f>
        <v>20</v>
      </c>
      <c r="AC29" s="75">
        <f>[7]TECHNOLOGY!AC30</f>
        <v>9.9700000000000006</v>
      </c>
      <c r="AD29" s="60">
        <v>0</v>
      </c>
      <c r="AE29" s="60">
        <v>0</v>
      </c>
      <c r="AF29" s="60">
        <v>0</v>
      </c>
      <c r="AG29" s="60">
        <v>0</v>
      </c>
      <c r="AH29" s="60">
        <v>0</v>
      </c>
      <c r="AI29" s="60">
        <v>0</v>
      </c>
      <c r="AJ29" s="60">
        <v>0</v>
      </c>
      <c r="AK29" s="60">
        <v>0</v>
      </c>
      <c r="AL29" s="60">
        <v>0</v>
      </c>
      <c r="AM29" s="60">
        <v>0</v>
      </c>
      <c r="AN29" s="60">
        <v>0</v>
      </c>
      <c r="AO29" s="60">
        <v>0</v>
      </c>
      <c r="AP29" s="60">
        <v>0</v>
      </c>
      <c r="AQ29" s="60">
        <v>0</v>
      </c>
      <c r="AR29" s="60">
        <v>0</v>
      </c>
      <c r="AS29" s="60">
        <v>0</v>
      </c>
      <c r="AT29" s="60">
        <v>0</v>
      </c>
      <c r="AU29" s="60">
        <v>0</v>
      </c>
      <c r="AV29" s="60">
        <v>0</v>
      </c>
      <c r="AW29" s="60">
        <v>0</v>
      </c>
      <c r="AX29" s="60">
        <v>0</v>
      </c>
      <c r="AY29" s="60">
        <v>0</v>
      </c>
      <c r="AZ29" s="60">
        <v>0</v>
      </c>
      <c r="BA29" s="60">
        <v>0</v>
      </c>
      <c r="BB29" s="60">
        <v>0</v>
      </c>
      <c r="BC29" s="60">
        <v>0</v>
      </c>
    </row>
    <row r="30" spans="1:55" s="60" customFormat="1">
      <c r="A30" s="60" t="str">
        <f>'[3]Solar New'!C15</f>
        <v>D2</v>
      </c>
      <c r="B30" s="60" t="str">
        <f>'[3]Solar New'!D15</f>
        <v>PVS1354</v>
      </c>
      <c r="C30" s="60" t="str">
        <f>'[3]Solar New'!E15</f>
        <v>SOPC1390</v>
      </c>
      <c r="D30" s="60" t="str">
        <f>'[3]Solar New'!F15</f>
        <v>D2SOPC1390</v>
      </c>
      <c r="E30" s="60" t="s">
        <v>216</v>
      </c>
      <c r="F30" s="60" t="s">
        <v>217</v>
      </c>
      <c r="G30" s="68" t="s">
        <v>218</v>
      </c>
      <c r="H30" s="68">
        <f>'[3]Solar New'!J15</f>
        <v>0.38300000000000001</v>
      </c>
      <c r="I30" s="60">
        <v>25</v>
      </c>
      <c r="J30" s="60">
        <v>31.536000000000001</v>
      </c>
      <c r="K30" s="60">
        <v>2022</v>
      </c>
      <c r="L30" s="60">
        <v>1</v>
      </c>
      <c r="M30" s="60">
        <v>0</v>
      </c>
      <c r="N30" s="60">
        <v>1</v>
      </c>
      <c r="O30" s="60" t="s">
        <v>219</v>
      </c>
      <c r="P30" s="60">
        <f t="shared" si="17"/>
        <v>0.38300000000000001</v>
      </c>
      <c r="Q30" s="60">
        <v>0</v>
      </c>
      <c r="R30" s="60">
        <v>2301.4720000000002</v>
      </c>
      <c r="S30" s="75">
        <f>[7]TECHNOLOGY!S31</f>
        <v>1583.87</v>
      </c>
      <c r="T30" s="75">
        <f>[7]TECHNOLOGY!T31</f>
        <v>1354.1524999999999</v>
      </c>
      <c r="U30" s="75">
        <f>[7]TECHNOLOGY!U31</f>
        <v>1124.4349999999999</v>
      </c>
      <c r="V30" s="75">
        <f>[7]TECHNOLOGY!V31</f>
        <v>894.71749999999997</v>
      </c>
      <c r="W30" s="75">
        <f>[7]TECHNOLOGY!W31</f>
        <v>665</v>
      </c>
      <c r="X30" s="75">
        <f>[7]TECHNOLOGY!X31</f>
        <v>39.488</v>
      </c>
      <c r="Y30" s="75">
        <f>[7]TECHNOLOGY!Y31</f>
        <v>50</v>
      </c>
      <c r="Z30" s="75">
        <f>[7]TECHNOLOGY!Z31</f>
        <v>40</v>
      </c>
      <c r="AA30" s="75">
        <f>[7]TECHNOLOGY!AA31</f>
        <v>30</v>
      </c>
      <c r="AB30" s="75">
        <f>[7]TECHNOLOGY!AB31</f>
        <v>20</v>
      </c>
      <c r="AC30" s="75">
        <f>[7]TECHNOLOGY!AC31</f>
        <v>9.9700000000000006</v>
      </c>
      <c r="AD30" s="60">
        <v>0</v>
      </c>
      <c r="AE30" s="60">
        <v>0</v>
      </c>
      <c r="AF30" s="60">
        <v>0</v>
      </c>
      <c r="AG30" s="60">
        <v>0</v>
      </c>
      <c r="AH30" s="60">
        <v>0</v>
      </c>
      <c r="AI30" s="60">
        <v>0</v>
      </c>
      <c r="AJ30" s="60">
        <v>0</v>
      </c>
      <c r="AK30" s="60">
        <v>0</v>
      </c>
      <c r="AL30" s="60">
        <v>0</v>
      </c>
      <c r="AM30" s="60">
        <v>0</v>
      </c>
      <c r="AN30" s="60">
        <v>0</v>
      </c>
      <c r="AO30" s="60">
        <v>0</v>
      </c>
      <c r="AP30" s="60">
        <v>0</v>
      </c>
      <c r="AQ30" s="60">
        <v>0</v>
      </c>
      <c r="AR30" s="60">
        <v>0</v>
      </c>
      <c r="AS30" s="60">
        <v>0</v>
      </c>
      <c r="AT30" s="60">
        <v>0</v>
      </c>
      <c r="AU30" s="60">
        <v>0</v>
      </c>
      <c r="AV30" s="60">
        <v>0</v>
      </c>
      <c r="AW30" s="60">
        <v>0</v>
      </c>
      <c r="AX30" s="60">
        <v>0</v>
      </c>
      <c r="AY30" s="60">
        <v>0</v>
      </c>
      <c r="AZ30" s="60">
        <v>0</v>
      </c>
      <c r="BA30" s="60">
        <v>0</v>
      </c>
      <c r="BB30" s="60">
        <v>0</v>
      </c>
      <c r="BC30" s="60">
        <v>0</v>
      </c>
    </row>
    <row r="31" spans="1:55" s="60" customFormat="1">
      <c r="A31" s="60" t="str">
        <f>'[3]Solar New'!C16</f>
        <v>D2</v>
      </c>
      <c r="B31" s="60" t="str">
        <f>'[3]Solar New'!D16</f>
        <v>PVS3735</v>
      </c>
      <c r="C31" s="60" t="str">
        <f>'[3]Solar New'!E16</f>
        <v>SOPC1364</v>
      </c>
      <c r="D31" s="60" t="str">
        <f>'[3]Solar New'!F16</f>
        <v>D2SOPC1364</v>
      </c>
      <c r="E31" s="60" t="s">
        <v>216</v>
      </c>
      <c r="F31" s="60" t="s">
        <v>217</v>
      </c>
      <c r="G31" s="68" t="s">
        <v>218</v>
      </c>
      <c r="H31" s="68">
        <f>'[3]Solar New'!J16</f>
        <v>1.417</v>
      </c>
      <c r="I31" s="60">
        <v>25</v>
      </c>
      <c r="J31" s="60">
        <v>31.536000000000001</v>
      </c>
      <c r="K31" s="60">
        <v>2022</v>
      </c>
      <c r="L31" s="60">
        <v>1</v>
      </c>
      <c r="M31" s="60">
        <v>0</v>
      </c>
      <c r="N31" s="60">
        <v>1</v>
      </c>
      <c r="O31" s="60" t="s">
        <v>219</v>
      </c>
      <c r="P31" s="60">
        <f t="shared" si="17"/>
        <v>1.417</v>
      </c>
      <c r="Q31" s="60">
        <v>0</v>
      </c>
      <c r="R31" s="60">
        <v>0</v>
      </c>
      <c r="S31" s="75">
        <f>[7]TECHNOLOGY!S32</f>
        <v>1593.99</v>
      </c>
      <c r="T31" s="75">
        <f>[7]TECHNOLOGY!T32</f>
        <v>1362.7425000000001</v>
      </c>
      <c r="U31" s="75">
        <f>[7]TECHNOLOGY!U32</f>
        <v>1131.4950000000001</v>
      </c>
      <c r="V31" s="75">
        <f>[7]TECHNOLOGY!V32</f>
        <v>900.24750000000017</v>
      </c>
      <c r="W31" s="75">
        <f>[7]TECHNOLOGY!W32</f>
        <v>669</v>
      </c>
      <c r="X31" s="75">
        <f>[7]TECHNOLOGY!X32</f>
        <v>39.887999999999998</v>
      </c>
      <c r="Y31" s="75">
        <f>[7]TECHNOLOGY!Y32</f>
        <v>51</v>
      </c>
      <c r="Z31" s="75">
        <f>[7]TECHNOLOGY!Z32</f>
        <v>40.700000000000003</v>
      </c>
      <c r="AA31" s="75">
        <f>[7]TECHNOLOGY!AA32</f>
        <v>30.4</v>
      </c>
      <c r="AB31" s="75">
        <f>[7]TECHNOLOGY!AB32</f>
        <v>20.100000000000001</v>
      </c>
      <c r="AC31" s="75">
        <f>[7]TECHNOLOGY!AC32</f>
        <v>9.9700000000000006</v>
      </c>
      <c r="AD31" s="60">
        <v>0</v>
      </c>
      <c r="AE31" s="60">
        <v>0</v>
      </c>
      <c r="AF31" s="60">
        <v>0</v>
      </c>
      <c r="AG31" s="60">
        <v>0</v>
      </c>
      <c r="AH31" s="60">
        <v>0</v>
      </c>
      <c r="AI31" s="60">
        <v>0</v>
      </c>
      <c r="AJ31" s="60">
        <v>0</v>
      </c>
      <c r="AK31" s="60">
        <v>0</v>
      </c>
      <c r="AL31" s="60">
        <v>0</v>
      </c>
      <c r="AM31" s="60">
        <v>0</v>
      </c>
      <c r="AN31" s="60">
        <v>0</v>
      </c>
      <c r="AO31" s="60">
        <v>0</v>
      </c>
      <c r="AP31" s="60">
        <v>0</v>
      </c>
      <c r="AQ31" s="60">
        <v>0</v>
      </c>
      <c r="AR31" s="60">
        <v>0</v>
      </c>
      <c r="AS31" s="60">
        <v>0</v>
      </c>
      <c r="AT31" s="60">
        <v>0</v>
      </c>
      <c r="AU31" s="60">
        <v>0</v>
      </c>
      <c r="AV31" s="60">
        <v>0</v>
      </c>
      <c r="AW31" s="60">
        <v>0</v>
      </c>
      <c r="AX31" s="60">
        <v>0</v>
      </c>
      <c r="AY31" s="60">
        <v>0</v>
      </c>
      <c r="AZ31" s="60">
        <v>0</v>
      </c>
      <c r="BA31" s="60">
        <v>0</v>
      </c>
      <c r="BB31" s="60">
        <v>0</v>
      </c>
      <c r="BC31" s="60">
        <v>0</v>
      </c>
    </row>
    <row r="32" spans="1:55" s="60" customFormat="1">
      <c r="A32" s="60" t="str">
        <f>'[3]Solar New'!C17</f>
        <v>D2</v>
      </c>
      <c r="B32" s="60" t="str">
        <f>'[3]Solar New'!D17</f>
        <v>PVS3580</v>
      </c>
      <c r="C32" s="60" t="str">
        <f>'[3]Solar New'!E17</f>
        <v>SOPC1367</v>
      </c>
      <c r="D32" s="60" t="str">
        <f>'[3]Solar New'!F17</f>
        <v>D2SOPC1367</v>
      </c>
      <c r="E32" s="60" t="s">
        <v>216</v>
      </c>
      <c r="F32" s="60" t="s">
        <v>217</v>
      </c>
      <c r="G32" s="68" t="s">
        <v>218</v>
      </c>
      <c r="H32" s="68">
        <f>'[3]Solar New'!J17</f>
        <v>1.1439999999999999</v>
      </c>
      <c r="I32" s="60">
        <v>25</v>
      </c>
      <c r="J32" s="60">
        <v>31.536000000000001</v>
      </c>
      <c r="K32" s="60">
        <v>2022</v>
      </c>
      <c r="L32" s="60">
        <v>1</v>
      </c>
      <c r="M32" s="60">
        <v>0</v>
      </c>
      <c r="N32" s="60">
        <v>1</v>
      </c>
      <c r="O32" s="60" t="s">
        <v>219</v>
      </c>
      <c r="P32" s="60">
        <f t="shared" si="17"/>
        <v>1.1439999999999999</v>
      </c>
      <c r="Q32" s="60">
        <v>0</v>
      </c>
      <c r="R32" s="60">
        <v>0</v>
      </c>
      <c r="S32" s="75">
        <f>[7]TECHNOLOGY!S33</f>
        <v>1600.92</v>
      </c>
      <c r="T32" s="75">
        <f>[7]TECHNOLOGY!T33</f>
        <v>1368.69</v>
      </c>
      <c r="U32" s="75">
        <f>[7]TECHNOLOGY!U33</f>
        <v>1136.46</v>
      </c>
      <c r="V32" s="75">
        <f>[7]TECHNOLOGY!V33</f>
        <v>904.23</v>
      </c>
      <c r="W32" s="75">
        <f>[7]TECHNOLOGY!W33</f>
        <v>672</v>
      </c>
      <c r="X32" s="75">
        <f>[7]TECHNOLOGY!X33</f>
        <v>40.287999999999997</v>
      </c>
      <c r="Y32" s="75">
        <f>[7]TECHNOLOGY!Y33</f>
        <v>52</v>
      </c>
      <c r="Z32" s="75">
        <f>[7]TECHNOLOGY!Z33</f>
        <v>41.5</v>
      </c>
      <c r="AA32" s="75">
        <f>[7]TECHNOLOGY!AA33</f>
        <v>31</v>
      </c>
      <c r="AB32" s="75">
        <f>[7]TECHNOLOGY!AB33</f>
        <v>20.5</v>
      </c>
      <c r="AC32" s="75">
        <f>[7]TECHNOLOGY!AC33</f>
        <v>9.9700000000000006</v>
      </c>
      <c r="AD32" s="60">
        <v>0</v>
      </c>
      <c r="AE32" s="60">
        <v>0</v>
      </c>
      <c r="AF32" s="60">
        <v>0</v>
      </c>
      <c r="AG32" s="60">
        <v>0</v>
      </c>
      <c r="AH32" s="60">
        <v>0</v>
      </c>
      <c r="AI32" s="60">
        <v>0</v>
      </c>
      <c r="AJ32" s="60">
        <v>0</v>
      </c>
      <c r="AK32" s="60">
        <v>0</v>
      </c>
      <c r="AL32" s="60">
        <v>0</v>
      </c>
      <c r="AM32" s="60">
        <v>0</v>
      </c>
      <c r="AN32" s="60">
        <v>0</v>
      </c>
      <c r="AO32" s="60">
        <v>0</v>
      </c>
      <c r="AP32" s="60">
        <v>0</v>
      </c>
      <c r="AQ32" s="60">
        <v>0</v>
      </c>
      <c r="AR32" s="60">
        <v>0</v>
      </c>
      <c r="AS32" s="60">
        <v>0</v>
      </c>
      <c r="AT32" s="60">
        <v>0</v>
      </c>
      <c r="AU32" s="60">
        <v>0</v>
      </c>
      <c r="AV32" s="60">
        <v>0</v>
      </c>
      <c r="AW32" s="60">
        <v>0</v>
      </c>
      <c r="AX32" s="60">
        <v>0</v>
      </c>
      <c r="AY32" s="60">
        <v>0</v>
      </c>
      <c r="AZ32" s="60">
        <v>0</v>
      </c>
      <c r="BA32" s="60">
        <v>0</v>
      </c>
      <c r="BB32" s="60">
        <v>0</v>
      </c>
      <c r="BC32" s="60">
        <v>0</v>
      </c>
    </row>
    <row r="33" spans="1:55" s="73" customFormat="1">
      <c r="A33" s="60" t="str">
        <f>'[3]Solar New'!C18</f>
        <v>D2</v>
      </c>
      <c r="B33" s="60" t="str">
        <f>'[3]Solar New'!D18</f>
        <v>PVS1281</v>
      </c>
      <c r="C33" s="60" t="str">
        <f>'[3]Solar New'!E18</f>
        <v>SOPC1331</v>
      </c>
      <c r="D33" s="60" t="str">
        <f>'[3]Solar New'!F18</f>
        <v>D2SOPC1331</v>
      </c>
      <c r="E33" s="73" t="s">
        <v>216</v>
      </c>
      <c r="F33" s="73" t="s">
        <v>217</v>
      </c>
      <c r="G33" s="74" t="s">
        <v>218</v>
      </c>
      <c r="H33" s="68">
        <f>'[3]Solar New'!J18</f>
        <v>2.1890000000000001</v>
      </c>
      <c r="I33" s="73">
        <v>25</v>
      </c>
      <c r="J33" s="73">
        <v>31.536000000000001</v>
      </c>
      <c r="K33" s="73">
        <v>2022</v>
      </c>
      <c r="L33" s="73">
        <v>1</v>
      </c>
      <c r="M33" s="73">
        <v>0</v>
      </c>
      <c r="N33" s="73">
        <v>1</v>
      </c>
      <c r="O33" s="73" t="s">
        <v>219</v>
      </c>
      <c r="P33" s="60">
        <f t="shared" si="17"/>
        <v>2.1890000000000001</v>
      </c>
      <c r="Q33" s="73">
        <v>0</v>
      </c>
      <c r="R33" s="73">
        <v>0</v>
      </c>
      <c r="S33" s="75">
        <f>[7]TECHNOLOGY!S34</f>
        <v>1592.23</v>
      </c>
      <c r="T33" s="75">
        <f>[7]TECHNOLOGY!T34</f>
        <v>1361.4225000000001</v>
      </c>
      <c r="U33" s="75">
        <f>[7]TECHNOLOGY!U34</f>
        <v>1130.6150000000002</v>
      </c>
      <c r="V33" s="75">
        <f>[7]TECHNOLOGY!V34</f>
        <v>899.80750000000023</v>
      </c>
      <c r="W33" s="75">
        <f>[7]TECHNOLOGY!W34</f>
        <v>669</v>
      </c>
      <c r="X33" s="75">
        <f>[7]TECHNOLOGY!X34</f>
        <v>40.688000000000002</v>
      </c>
      <c r="Y33" s="75">
        <f>[7]TECHNOLOGY!Y34</f>
        <v>53</v>
      </c>
      <c r="Z33" s="75">
        <f>[7]TECHNOLOGY!Z34</f>
        <v>42.2</v>
      </c>
      <c r="AA33" s="75">
        <f>[7]TECHNOLOGY!AA34</f>
        <v>31.4</v>
      </c>
      <c r="AB33" s="75">
        <f>[7]TECHNOLOGY!AB34</f>
        <v>20.6</v>
      </c>
      <c r="AC33" s="75">
        <f>[7]TECHNOLOGY!AC34</f>
        <v>9.9700000000000006</v>
      </c>
      <c r="AD33" s="73">
        <v>0</v>
      </c>
      <c r="AE33" s="73">
        <v>0</v>
      </c>
      <c r="AF33" s="73">
        <v>0</v>
      </c>
      <c r="AG33" s="73">
        <v>0</v>
      </c>
      <c r="AH33" s="73">
        <v>0</v>
      </c>
      <c r="AI33" s="73">
        <v>0</v>
      </c>
      <c r="AJ33" s="73">
        <v>0</v>
      </c>
      <c r="AK33" s="73">
        <v>0</v>
      </c>
      <c r="AL33" s="73">
        <v>0</v>
      </c>
      <c r="AM33" s="73">
        <v>0</v>
      </c>
      <c r="AN33" s="73">
        <v>0</v>
      </c>
      <c r="AO33" s="73">
        <v>0</v>
      </c>
      <c r="AP33" s="73">
        <v>0</v>
      </c>
      <c r="AQ33" s="73">
        <v>0</v>
      </c>
      <c r="AR33" s="73">
        <v>0</v>
      </c>
      <c r="AS33" s="73">
        <v>0</v>
      </c>
      <c r="AT33" s="73">
        <v>0</v>
      </c>
      <c r="AU33" s="73">
        <v>0</v>
      </c>
      <c r="AV33" s="73">
        <v>0</v>
      </c>
      <c r="AW33" s="73">
        <v>0</v>
      </c>
      <c r="AX33" s="73">
        <v>0</v>
      </c>
      <c r="AY33" s="73">
        <v>0</v>
      </c>
      <c r="AZ33" s="73">
        <v>0</v>
      </c>
      <c r="BA33" s="73">
        <v>0</v>
      </c>
      <c r="BB33" s="73">
        <v>0</v>
      </c>
      <c r="BC33" s="73">
        <v>0</v>
      </c>
    </row>
    <row r="34" spans="1:55" s="60" customFormat="1">
      <c r="A34" s="60" t="str">
        <f>'[3]Solar New'!C19</f>
        <v>D2</v>
      </c>
      <c r="B34" s="60" t="str">
        <f>'[3]Solar New'!D19</f>
        <v>PVS1333</v>
      </c>
      <c r="C34" s="60" t="str">
        <f>'[3]Solar New'!E19</f>
        <v>SOPC1355</v>
      </c>
      <c r="D34" s="60" t="str">
        <f>'[3]Solar New'!F19</f>
        <v>D2SOPC1355</v>
      </c>
      <c r="E34" s="60" t="s">
        <v>216</v>
      </c>
      <c r="F34" s="60" t="s">
        <v>217</v>
      </c>
      <c r="G34" s="68" t="s">
        <v>218</v>
      </c>
      <c r="H34" s="68">
        <f>'[3]Solar New'!J19</f>
        <v>1.8620000000000001</v>
      </c>
      <c r="I34" s="60">
        <v>25</v>
      </c>
      <c r="J34" s="60">
        <v>31.536000000000001</v>
      </c>
      <c r="K34" s="60">
        <v>2022</v>
      </c>
      <c r="L34" s="60">
        <v>1</v>
      </c>
      <c r="M34" s="60">
        <v>0</v>
      </c>
      <c r="N34" s="60">
        <v>1</v>
      </c>
      <c r="O34" s="60" t="s">
        <v>219</v>
      </c>
      <c r="P34" s="60">
        <f t="shared" si="17"/>
        <v>1.8620000000000001</v>
      </c>
      <c r="Q34" s="60">
        <v>0</v>
      </c>
      <c r="R34" s="60">
        <v>0</v>
      </c>
      <c r="S34" s="75">
        <f>[7]TECHNOLOGY!S35</f>
        <v>1598.39</v>
      </c>
      <c r="T34" s="75">
        <f>[7]TECHNOLOGY!T35</f>
        <v>1366.5425</v>
      </c>
      <c r="U34" s="75">
        <f>[7]TECHNOLOGY!U35</f>
        <v>1134.6949999999999</v>
      </c>
      <c r="V34" s="75">
        <f>[7]TECHNOLOGY!V35</f>
        <v>902.84749999999985</v>
      </c>
      <c r="W34" s="75">
        <f>[7]TECHNOLOGY!W35</f>
        <v>671</v>
      </c>
      <c r="X34" s="75">
        <f>[7]TECHNOLOGY!X35</f>
        <v>41.087999999999994</v>
      </c>
      <c r="Y34" s="75">
        <f>[7]TECHNOLOGY!Y35</f>
        <v>54</v>
      </c>
      <c r="Z34" s="75">
        <f>[7]TECHNOLOGY!Z35</f>
        <v>43</v>
      </c>
      <c r="AA34" s="75">
        <f>[7]TECHNOLOGY!AA35</f>
        <v>32</v>
      </c>
      <c r="AB34" s="75">
        <f>[7]TECHNOLOGY!AB35</f>
        <v>21</v>
      </c>
      <c r="AC34" s="75">
        <f>[7]TECHNOLOGY!AC35</f>
        <v>9.9700000000000006</v>
      </c>
      <c r="AD34" s="60">
        <v>0</v>
      </c>
      <c r="AE34" s="60">
        <v>0</v>
      </c>
      <c r="AF34" s="60">
        <v>0</v>
      </c>
      <c r="AG34" s="60">
        <v>0</v>
      </c>
      <c r="AH34" s="60">
        <v>0</v>
      </c>
      <c r="AI34" s="60">
        <v>0</v>
      </c>
      <c r="AJ34" s="60">
        <v>0</v>
      </c>
      <c r="AK34" s="60">
        <v>0</v>
      </c>
      <c r="AL34" s="60">
        <v>0</v>
      </c>
      <c r="AM34" s="60">
        <v>0</v>
      </c>
      <c r="AN34" s="60">
        <v>0</v>
      </c>
      <c r="AO34" s="60">
        <v>0</v>
      </c>
      <c r="AP34" s="60">
        <v>0</v>
      </c>
      <c r="AQ34" s="60">
        <v>0</v>
      </c>
      <c r="AR34" s="60">
        <v>0</v>
      </c>
      <c r="AS34" s="60">
        <v>0</v>
      </c>
      <c r="AT34" s="60">
        <v>0</v>
      </c>
      <c r="AU34" s="60">
        <v>0</v>
      </c>
      <c r="AV34" s="60">
        <v>0</v>
      </c>
      <c r="AW34" s="60">
        <v>0</v>
      </c>
      <c r="AX34" s="60">
        <v>0</v>
      </c>
      <c r="AY34" s="60">
        <v>0</v>
      </c>
      <c r="AZ34" s="60">
        <v>0</v>
      </c>
      <c r="BA34" s="60">
        <v>0</v>
      </c>
      <c r="BB34" s="60">
        <v>0</v>
      </c>
      <c r="BC34" s="60">
        <v>0</v>
      </c>
    </row>
    <row r="35" spans="1:55" s="60" customFormat="1">
      <c r="A35" s="60" t="s">
        <v>211</v>
      </c>
      <c r="B35" s="60" t="s">
        <v>220</v>
      </c>
      <c r="C35" s="60" t="s">
        <v>221</v>
      </c>
      <c r="D35" s="60" t="s">
        <v>222</v>
      </c>
      <c r="E35" s="60" t="s">
        <v>216</v>
      </c>
      <c r="F35" s="60" t="s">
        <v>217</v>
      </c>
      <c r="G35" s="68" t="s">
        <v>193</v>
      </c>
      <c r="H35" s="68">
        <f>'[3]Solar New'!J20</f>
        <v>0.47199999999999998</v>
      </c>
      <c r="I35" s="60">
        <v>30</v>
      </c>
      <c r="J35" s="60">
        <v>31.536000000000001</v>
      </c>
      <c r="K35" s="60">
        <v>2026</v>
      </c>
      <c r="L35" s="60">
        <v>1</v>
      </c>
      <c r="M35" s="60">
        <v>0</v>
      </c>
      <c r="N35" s="60">
        <v>1</v>
      </c>
      <c r="O35" s="60" t="s">
        <v>219</v>
      </c>
      <c r="P35" s="60">
        <v>0.2</v>
      </c>
      <c r="Q35" s="60">
        <v>0</v>
      </c>
      <c r="R35" s="60">
        <v>5253.8</v>
      </c>
      <c r="S35" s="60">
        <v>4058</v>
      </c>
      <c r="T35" s="60">
        <v>3758.8</v>
      </c>
      <c r="U35" s="60">
        <v>3459.6000000000004</v>
      </c>
      <c r="V35" s="60">
        <v>3160.4000000000005</v>
      </c>
      <c r="W35" s="60">
        <v>2562</v>
      </c>
      <c r="X35" s="60">
        <v>78.975999999999999</v>
      </c>
      <c r="Y35" s="60">
        <v>61</v>
      </c>
      <c r="Z35" s="60">
        <v>49.14</v>
      </c>
      <c r="AA35" s="60">
        <v>39.590000000000003</v>
      </c>
      <c r="AB35" s="60">
        <v>39.049999999999997</v>
      </c>
      <c r="AC35" s="60">
        <v>38.51</v>
      </c>
      <c r="AD35" s="60">
        <v>0</v>
      </c>
      <c r="AE35" s="60">
        <v>0</v>
      </c>
      <c r="AF35" s="60">
        <v>0</v>
      </c>
      <c r="AG35" s="60">
        <v>0</v>
      </c>
      <c r="AH35" s="60">
        <v>0</v>
      </c>
      <c r="AI35" s="60">
        <v>0</v>
      </c>
      <c r="AJ35" s="60">
        <v>0</v>
      </c>
      <c r="AK35" s="60">
        <v>0</v>
      </c>
      <c r="AL35" s="60">
        <v>0</v>
      </c>
      <c r="AM35" s="60">
        <v>0</v>
      </c>
      <c r="AN35" s="60">
        <v>0</v>
      </c>
      <c r="AO35" s="60">
        <v>0</v>
      </c>
      <c r="AP35" s="60">
        <v>0</v>
      </c>
      <c r="AQ35" s="60">
        <v>0</v>
      </c>
      <c r="AR35" s="60">
        <v>0</v>
      </c>
      <c r="AS35" s="60">
        <v>0</v>
      </c>
      <c r="AT35" s="60">
        <v>0</v>
      </c>
      <c r="AU35" s="60">
        <v>0</v>
      </c>
      <c r="AV35" s="60">
        <v>0</v>
      </c>
      <c r="AW35" s="60">
        <v>0</v>
      </c>
      <c r="AX35" s="60">
        <v>0</v>
      </c>
      <c r="AY35" s="60">
        <v>0</v>
      </c>
      <c r="AZ35" s="60">
        <v>0</v>
      </c>
      <c r="BA35" s="60">
        <v>0</v>
      </c>
      <c r="BB35" s="60">
        <v>0</v>
      </c>
      <c r="BC35" s="60">
        <v>0</v>
      </c>
    </row>
    <row r="36" spans="1:55" s="61" customFormat="1">
      <c r="A36" s="61" t="s">
        <v>211</v>
      </c>
      <c r="B36" s="61" t="s">
        <v>208</v>
      </c>
      <c r="C36" s="61" t="s">
        <v>223</v>
      </c>
      <c r="D36" s="61" t="s">
        <v>224</v>
      </c>
      <c r="E36" s="61" t="s">
        <v>225</v>
      </c>
      <c r="F36" s="61" t="s">
        <v>217</v>
      </c>
      <c r="G36" s="69" t="s">
        <v>218</v>
      </c>
      <c r="H36" s="69">
        <v>7.0099999999999996E-2</v>
      </c>
      <c r="I36" s="61">
        <v>25</v>
      </c>
      <c r="J36" s="61">
        <v>31.536000000000001</v>
      </c>
      <c r="K36" s="61">
        <v>2023</v>
      </c>
      <c r="L36" s="61">
        <v>1</v>
      </c>
      <c r="M36" s="61">
        <v>0</v>
      </c>
      <c r="N36" s="61">
        <v>0.36599999999999999</v>
      </c>
      <c r="O36" s="61" t="s">
        <v>219</v>
      </c>
      <c r="P36" s="61">
        <v>7.0099999999999996E-2</v>
      </c>
      <c r="Q36" s="61">
        <v>0</v>
      </c>
      <c r="R36" s="61">
        <v>1815.7333333333333</v>
      </c>
      <c r="S36" s="61">
        <v>1815.7333333333333</v>
      </c>
      <c r="T36" s="61">
        <v>1647.778</v>
      </c>
      <c r="U36" s="61">
        <v>1479.8226666666667</v>
      </c>
      <c r="V36" s="61">
        <v>1311.8673333333334</v>
      </c>
      <c r="W36" s="61">
        <v>1143.912</v>
      </c>
      <c r="X36" s="61">
        <v>78.084000000000003</v>
      </c>
      <c r="Y36" s="61">
        <v>60</v>
      </c>
      <c r="Z36" s="61">
        <v>47.99</v>
      </c>
      <c r="AA36" s="61">
        <v>43.8</v>
      </c>
      <c r="AB36" s="61">
        <v>37.6</v>
      </c>
      <c r="AC36" s="61">
        <v>37.6</v>
      </c>
      <c r="AD36" s="61">
        <v>0</v>
      </c>
      <c r="AE36" s="61">
        <v>0</v>
      </c>
      <c r="AF36" s="61">
        <v>0</v>
      </c>
      <c r="AG36" s="61">
        <v>0</v>
      </c>
      <c r="AH36" s="61">
        <v>0</v>
      </c>
      <c r="AI36" s="61">
        <v>0</v>
      </c>
      <c r="AJ36" s="61">
        <v>0</v>
      </c>
      <c r="AK36" s="61">
        <v>0</v>
      </c>
      <c r="AL36" s="61">
        <v>0</v>
      </c>
      <c r="AM36" s="61">
        <v>0</v>
      </c>
      <c r="AN36" s="61">
        <v>0</v>
      </c>
      <c r="AO36" s="61">
        <v>0</v>
      </c>
      <c r="AP36" s="61">
        <v>0</v>
      </c>
      <c r="AQ36" s="61">
        <v>0</v>
      </c>
      <c r="AR36" s="61">
        <v>0</v>
      </c>
      <c r="AS36" s="61">
        <v>0</v>
      </c>
      <c r="AT36" s="61">
        <v>0</v>
      </c>
      <c r="AU36" s="61">
        <v>0</v>
      </c>
      <c r="AV36" s="61">
        <v>0</v>
      </c>
      <c r="AW36" s="61">
        <v>0</v>
      </c>
      <c r="AX36" s="61">
        <v>0</v>
      </c>
      <c r="AY36" s="61">
        <v>0</v>
      </c>
      <c r="AZ36" s="61">
        <v>0</v>
      </c>
      <c r="BA36" s="61">
        <v>0</v>
      </c>
      <c r="BB36" s="61">
        <v>0</v>
      </c>
      <c r="BC36" s="61">
        <v>0</v>
      </c>
    </row>
    <row r="37" spans="1:55" s="61" customFormat="1">
      <c r="A37" s="61" t="s">
        <v>211</v>
      </c>
      <c r="B37" s="61" t="s">
        <v>208</v>
      </c>
      <c r="C37" s="61" t="s">
        <v>226</v>
      </c>
      <c r="D37" s="61" t="s">
        <v>227</v>
      </c>
      <c r="E37" s="61" t="s">
        <v>225</v>
      </c>
      <c r="F37" s="61" t="s">
        <v>217</v>
      </c>
      <c r="G37" s="69" t="s">
        <v>218</v>
      </c>
      <c r="H37" s="69">
        <v>7.2400000000000006E-2</v>
      </c>
      <c r="I37" s="61">
        <v>25</v>
      </c>
      <c r="J37" s="61">
        <v>31.536000000000001</v>
      </c>
      <c r="K37" s="61">
        <v>2023</v>
      </c>
      <c r="L37" s="61">
        <v>1</v>
      </c>
      <c r="M37" s="61">
        <v>0</v>
      </c>
      <c r="N37" s="61">
        <v>0.35199999999999998</v>
      </c>
      <c r="O37" s="61" t="s">
        <v>219</v>
      </c>
      <c r="P37" s="61">
        <v>7.2400000000000006E-2</v>
      </c>
      <c r="Q37" s="61">
        <v>0</v>
      </c>
      <c r="R37" s="61">
        <v>1885.51</v>
      </c>
      <c r="S37" s="61">
        <v>1885.51</v>
      </c>
      <c r="T37" s="61">
        <v>1711.1003249999999</v>
      </c>
      <c r="U37" s="61">
        <v>1536.69065</v>
      </c>
      <c r="V37" s="61">
        <v>1362.2809750000001</v>
      </c>
      <c r="W37" s="61">
        <v>1187.8713</v>
      </c>
      <c r="X37" s="61">
        <v>78.084000000000003</v>
      </c>
      <c r="Y37" s="61">
        <v>60</v>
      </c>
      <c r="Z37" s="61">
        <v>47.99</v>
      </c>
      <c r="AA37" s="61">
        <v>43.8</v>
      </c>
      <c r="AB37" s="61">
        <v>37.6</v>
      </c>
      <c r="AC37" s="61">
        <v>37.6</v>
      </c>
      <c r="AD37" s="61">
        <v>0</v>
      </c>
      <c r="AE37" s="61">
        <v>0</v>
      </c>
      <c r="AF37" s="61">
        <v>0</v>
      </c>
      <c r="AG37" s="61">
        <v>0</v>
      </c>
      <c r="AH37" s="61">
        <v>0</v>
      </c>
      <c r="AI37" s="61">
        <v>0</v>
      </c>
      <c r="AJ37" s="61">
        <v>0</v>
      </c>
      <c r="AK37" s="61">
        <v>0</v>
      </c>
      <c r="AL37" s="61">
        <v>0</v>
      </c>
      <c r="AM37" s="61">
        <v>0</v>
      </c>
      <c r="AN37" s="61">
        <v>0</v>
      </c>
      <c r="AO37" s="61">
        <v>0</v>
      </c>
      <c r="AP37" s="61">
        <v>0</v>
      </c>
      <c r="AQ37" s="61">
        <v>0</v>
      </c>
      <c r="AR37" s="61">
        <v>0</v>
      </c>
      <c r="AS37" s="61">
        <v>0</v>
      </c>
      <c r="AT37" s="61">
        <v>0</v>
      </c>
      <c r="AU37" s="61">
        <v>0</v>
      </c>
      <c r="AV37" s="61">
        <v>0</v>
      </c>
      <c r="AW37" s="61">
        <v>0</v>
      </c>
      <c r="AX37" s="61">
        <v>0</v>
      </c>
      <c r="AY37" s="61">
        <v>0</v>
      </c>
      <c r="AZ37" s="61">
        <v>0</v>
      </c>
      <c r="BA37" s="61">
        <v>0</v>
      </c>
      <c r="BB37" s="61">
        <v>0</v>
      </c>
      <c r="BC37" s="61">
        <v>0</v>
      </c>
    </row>
    <row r="38" spans="1:55" s="61" customFormat="1">
      <c r="A38" s="61" t="s">
        <v>211</v>
      </c>
      <c r="B38" s="61" t="s">
        <v>208</v>
      </c>
      <c r="C38" s="61" t="s">
        <v>228</v>
      </c>
      <c r="D38" s="61" t="s">
        <v>229</v>
      </c>
      <c r="E38" s="61" t="s">
        <v>225</v>
      </c>
      <c r="F38" s="61" t="s">
        <v>217</v>
      </c>
      <c r="G38" s="69" t="s">
        <v>218</v>
      </c>
      <c r="H38" s="69">
        <v>2.47E-2</v>
      </c>
      <c r="I38" s="61">
        <v>25</v>
      </c>
      <c r="J38" s="61">
        <v>31.536000000000001</v>
      </c>
      <c r="K38" s="61">
        <v>2023</v>
      </c>
      <c r="L38" s="61">
        <v>1</v>
      </c>
      <c r="M38" s="61">
        <v>0</v>
      </c>
      <c r="N38" s="61">
        <v>0.34899999999999998</v>
      </c>
      <c r="O38" s="61" t="s">
        <v>219</v>
      </c>
      <c r="P38" s="61">
        <v>2.47E-2</v>
      </c>
      <c r="Q38" s="61">
        <v>0</v>
      </c>
      <c r="R38" s="61">
        <v>1878.14</v>
      </c>
      <c r="S38" s="61">
        <v>1878.14</v>
      </c>
      <c r="T38" s="61">
        <v>1704.4120500000001</v>
      </c>
      <c r="U38" s="61">
        <v>1530.6841000000002</v>
      </c>
      <c r="V38" s="61">
        <v>1356.9561500000002</v>
      </c>
      <c r="W38" s="61">
        <v>1183.2282</v>
      </c>
      <c r="X38" s="61">
        <v>78.084000000000003</v>
      </c>
      <c r="Y38" s="61">
        <v>60</v>
      </c>
      <c r="Z38" s="61">
        <v>47.99</v>
      </c>
      <c r="AA38" s="61">
        <v>43.8</v>
      </c>
      <c r="AB38" s="61">
        <v>37.6</v>
      </c>
      <c r="AC38" s="61">
        <v>37.6</v>
      </c>
      <c r="AD38" s="61">
        <v>0</v>
      </c>
      <c r="AE38" s="61">
        <v>0</v>
      </c>
      <c r="AF38" s="61">
        <v>0</v>
      </c>
      <c r="AG38" s="61">
        <v>0</v>
      </c>
      <c r="AH38" s="61">
        <v>0</v>
      </c>
      <c r="AI38" s="61">
        <v>0</v>
      </c>
      <c r="AJ38" s="61">
        <v>0</v>
      </c>
      <c r="AK38" s="61">
        <v>0</v>
      </c>
      <c r="AL38" s="61">
        <v>0</v>
      </c>
      <c r="AM38" s="61">
        <v>0</v>
      </c>
      <c r="AN38" s="61">
        <v>0</v>
      </c>
      <c r="AO38" s="61">
        <v>0</v>
      </c>
      <c r="AP38" s="61">
        <v>0</v>
      </c>
      <c r="AQ38" s="61">
        <v>0</v>
      </c>
      <c r="AR38" s="61">
        <v>0</v>
      </c>
      <c r="AS38" s="61">
        <v>0</v>
      </c>
      <c r="AT38" s="61">
        <v>0</v>
      </c>
      <c r="AU38" s="61">
        <v>0</v>
      </c>
      <c r="AV38" s="61">
        <v>0</v>
      </c>
      <c r="AW38" s="61">
        <v>0</v>
      </c>
      <c r="AX38" s="61">
        <v>0</v>
      </c>
      <c r="AY38" s="61">
        <v>0</v>
      </c>
      <c r="AZ38" s="61">
        <v>0</v>
      </c>
      <c r="BA38" s="61">
        <v>0</v>
      </c>
      <c r="BB38" s="61">
        <v>0</v>
      </c>
      <c r="BC38" s="61">
        <v>0</v>
      </c>
    </row>
    <row r="39" spans="1:55" s="61" customFormat="1">
      <c r="A39" s="61" t="s">
        <v>211</v>
      </c>
      <c r="B39" s="61" t="s">
        <v>208</v>
      </c>
      <c r="C39" s="61" t="s">
        <v>230</v>
      </c>
      <c r="D39" s="61" t="s">
        <v>231</v>
      </c>
      <c r="E39" s="61" t="s">
        <v>225</v>
      </c>
      <c r="F39" s="61" t="s">
        <v>217</v>
      </c>
      <c r="G39" s="69" t="s">
        <v>218</v>
      </c>
      <c r="H39" s="69">
        <v>7.8299999999999995E-2</v>
      </c>
      <c r="I39" s="61">
        <v>25</v>
      </c>
      <c r="J39" s="61">
        <v>31.536000000000001</v>
      </c>
      <c r="K39" s="61">
        <v>2023</v>
      </c>
      <c r="L39" s="61">
        <v>1</v>
      </c>
      <c r="M39" s="61">
        <v>0</v>
      </c>
      <c r="N39" s="61">
        <v>0.35199999999999998</v>
      </c>
      <c r="O39" s="61" t="s">
        <v>219</v>
      </c>
      <c r="P39" s="61">
        <v>7.8299999999999995E-2</v>
      </c>
      <c r="Q39" s="61">
        <v>0</v>
      </c>
      <c r="R39" s="61">
        <v>1815.7333333333333</v>
      </c>
      <c r="S39" s="61">
        <v>1815.7333333333333</v>
      </c>
      <c r="T39" s="61">
        <v>1647.778</v>
      </c>
      <c r="U39" s="61">
        <v>1479.8226666666667</v>
      </c>
      <c r="V39" s="61">
        <v>1311.8673333333334</v>
      </c>
      <c r="W39" s="61">
        <v>1143.912</v>
      </c>
      <c r="X39" s="61">
        <v>78.084000000000003</v>
      </c>
      <c r="Y39" s="61">
        <v>60</v>
      </c>
      <c r="Z39" s="61">
        <v>47.99</v>
      </c>
      <c r="AA39" s="61">
        <v>43.8</v>
      </c>
      <c r="AB39" s="61">
        <v>37.6</v>
      </c>
      <c r="AC39" s="61">
        <v>37.6</v>
      </c>
      <c r="AD39" s="61">
        <v>0</v>
      </c>
      <c r="AE39" s="61">
        <v>0</v>
      </c>
      <c r="AF39" s="61">
        <v>0</v>
      </c>
      <c r="AG39" s="61">
        <v>0</v>
      </c>
      <c r="AH39" s="61">
        <v>0</v>
      </c>
      <c r="AI39" s="61">
        <v>0</v>
      </c>
      <c r="AJ39" s="61">
        <v>0</v>
      </c>
      <c r="AK39" s="61">
        <v>0</v>
      </c>
      <c r="AL39" s="61">
        <v>0</v>
      </c>
      <c r="AM39" s="61">
        <v>0</v>
      </c>
      <c r="AN39" s="61">
        <v>0</v>
      </c>
      <c r="AO39" s="61">
        <v>0</v>
      </c>
      <c r="AP39" s="61">
        <v>0</v>
      </c>
      <c r="AQ39" s="61">
        <v>0</v>
      </c>
      <c r="AR39" s="61">
        <v>0</v>
      </c>
      <c r="AS39" s="61">
        <v>0</v>
      </c>
      <c r="AT39" s="61">
        <v>0</v>
      </c>
      <c r="AU39" s="61">
        <v>0</v>
      </c>
      <c r="AV39" s="61">
        <v>0</v>
      </c>
      <c r="AW39" s="61">
        <v>0</v>
      </c>
      <c r="AX39" s="61">
        <v>0</v>
      </c>
      <c r="AY39" s="61">
        <v>0</v>
      </c>
      <c r="AZ39" s="61">
        <v>0</v>
      </c>
      <c r="BA39" s="61">
        <v>0</v>
      </c>
      <c r="BB39" s="61">
        <v>0</v>
      </c>
      <c r="BC39" s="61">
        <v>0</v>
      </c>
    </row>
    <row r="40" spans="1:55" s="72" customFormat="1">
      <c r="A40" s="72" t="s">
        <v>211</v>
      </c>
      <c r="B40" s="72" t="s">
        <v>208</v>
      </c>
      <c r="C40" s="72" t="s">
        <v>232</v>
      </c>
      <c r="D40" s="72" t="s">
        <v>233</v>
      </c>
      <c r="E40" s="72" t="s">
        <v>225</v>
      </c>
      <c r="F40" s="72" t="s">
        <v>217</v>
      </c>
      <c r="G40" s="72" t="s">
        <v>218</v>
      </c>
      <c r="H40" s="72">
        <v>0.1295</v>
      </c>
      <c r="I40" s="72">
        <v>25</v>
      </c>
      <c r="J40" s="72">
        <v>31.536000000000001</v>
      </c>
      <c r="K40" s="72">
        <v>2023</v>
      </c>
      <c r="L40" s="72">
        <v>1</v>
      </c>
      <c r="M40" s="72">
        <v>0</v>
      </c>
      <c r="N40" s="72">
        <v>0.36899999999999999</v>
      </c>
      <c r="O40" s="72" t="s">
        <v>219</v>
      </c>
      <c r="P40" s="72">
        <v>0.1295</v>
      </c>
      <c r="Q40" s="72">
        <v>0</v>
      </c>
      <c r="R40" s="72">
        <v>1900.8</v>
      </c>
      <c r="S40" s="72">
        <v>1900.8</v>
      </c>
      <c r="T40" s="72">
        <v>1724.9759999999999</v>
      </c>
      <c r="U40" s="72">
        <v>1549.1519999999998</v>
      </c>
      <c r="V40" s="72">
        <v>1373.3279999999997</v>
      </c>
      <c r="W40" s="72">
        <v>1197.5039999999999</v>
      </c>
      <c r="X40" s="72">
        <v>78.084000000000003</v>
      </c>
      <c r="Y40" s="72">
        <v>60</v>
      </c>
      <c r="Z40" s="72">
        <v>47.99</v>
      </c>
      <c r="AA40" s="72">
        <v>43.8</v>
      </c>
      <c r="AB40" s="72">
        <v>37.6</v>
      </c>
      <c r="AC40" s="72">
        <v>37.6</v>
      </c>
      <c r="AD40" s="72">
        <v>0</v>
      </c>
      <c r="AE40" s="72">
        <v>0</v>
      </c>
      <c r="AF40" s="72">
        <v>0</v>
      </c>
      <c r="AG40" s="72">
        <v>0</v>
      </c>
      <c r="AH40" s="72">
        <v>0</v>
      </c>
      <c r="AI40" s="72">
        <v>0</v>
      </c>
      <c r="AJ40" s="72">
        <v>0</v>
      </c>
      <c r="AK40" s="72">
        <v>0</v>
      </c>
      <c r="AL40" s="72">
        <v>0</v>
      </c>
      <c r="AM40" s="72">
        <v>0</v>
      </c>
      <c r="AN40" s="72">
        <v>0</v>
      </c>
      <c r="AO40" s="72">
        <v>0</v>
      </c>
      <c r="AP40" s="72">
        <v>0</v>
      </c>
      <c r="AQ40" s="72">
        <v>0</v>
      </c>
      <c r="AR40" s="72">
        <v>0</v>
      </c>
      <c r="AS40" s="72">
        <v>0</v>
      </c>
      <c r="AT40" s="72">
        <v>0</v>
      </c>
      <c r="AU40" s="72">
        <v>0</v>
      </c>
      <c r="AV40" s="72">
        <v>0</v>
      </c>
      <c r="AW40" s="72">
        <v>0</v>
      </c>
      <c r="AX40" s="72">
        <v>0</v>
      </c>
      <c r="AY40" s="72">
        <v>0</v>
      </c>
      <c r="AZ40" s="72">
        <v>0</v>
      </c>
      <c r="BA40" s="72">
        <v>0</v>
      </c>
      <c r="BB40" s="72">
        <v>0</v>
      </c>
      <c r="BC40" s="72">
        <v>0</v>
      </c>
    </row>
    <row r="41" spans="1:55" s="72" customFormat="1">
      <c r="A41" s="72" t="s">
        <v>211</v>
      </c>
      <c r="B41" s="72" t="s">
        <v>208</v>
      </c>
      <c r="C41" s="72" t="s">
        <v>234</v>
      </c>
      <c r="D41" s="72" t="s">
        <v>235</v>
      </c>
      <c r="E41" s="72" t="s">
        <v>225</v>
      </c>
      <c r="F41" s="72" t="s">
        <v>217</v>
      </c>
      <c r="G41" s="72" t="s">
        <v>218</v>
      </c>
      <c r="H41" s="72">
        <v>0.313</v>
      </c>
      <c r="I41" s="72">
        <v>25</v>
      </c>
      <c r="J41" s="72">
        <v>31.536000000000001</v>
      </c>
      <c r="K41" s="72">
        <v>2023</v>
      </c>
      <c r="L41" s="72">
        <v>1</v>
      </c>
      <c r="M41" s="72">
        <v>0</v>
      </c>
      <c r="N41" s="72">
        <v>0.37</v>
      </c>
      <c r="O41" s="72" t="s">
        <v>219</v>
      </c>
      <c r="P41" s="72">
        <v>0.313</v>
      </c>
      <c r="Q41" s="72">
        <v>0</v>
      </c>
      <c r="R41" s="72">
        <v>1925.99</v>
      </c>
      <c r="S41" s="72">
        <v>1925.99</v>
      </c>
      <c r="T41" s="72">
        <v>1747.8359250000001</v>
      </c>
      <c r="U41" s="72">
        <v>1569.6818500000002</v>
      </c>
      <c r="V41" s="72">
        <v>1391.5277750000002</v>
      </c>
      <c r="W41" s="72">
        <v>1213.3737000000001</v>
      </c>
      <c r="X41" s="72">
        <v>78.084000000000003</v>
      </c>
      <c r="Y41" s="72">
        <v>60</v>
      </c>
      <c r="Z41" s="72">
        <v>47.99</v>
      </c>
      <c r="AA41" s="72">
        <v>43.8</v>
      </c>
      <c r="AB41" s="72">
        <v>37.6</v>
      </c>
      <c r="AC41" s="72">
        <v>37.6</v>
      </c>
      <c r="AD41" s="72">
        <v>0</v>
      </c>
      <c r="AE41" s="72">
        <v>0</v>
      </c>
      <c r="AF41" s="72">
        <v>0</v>
      </c>
      <c r="AG41" s="72">
        <v>0</v>
      </c>
      <c r="AH41" s="72">
        <v>0</v>
      </c>
      <c r="AI41" s="72">
        <v>0</v>
      </c>
      <c r="AJ41" s="72">
        <v>0</v>
      </c>
      <c r="AK41" s="72">
        <v>0</v>
      </c>
      <c r="AL41" s="72">
        <v>0</v>
      </c>
      <c r="AM41" s="72">
        <v>0</v>
      </c>
      <c r="AN41" s="72">
        <v>0</v>
      </c>
      <c r="AO41" s="72">
        <v>0</v>
      </c>
      <c r="AP41" s="72">
        <v>0</v>
      </c>
      <c r="AQ41" s="72">
        <v>0</v>
      </c>
      <c r="AR41" s="72">
        <v>0</v>
      </c>
      <c r="AS41" s="72">
        <v>0</v>
      </c>
      <c r="AT41" s="72">
        <v>0</v>
      </c>
      <c r="AU41" s="72">
        <v>0</v>
      </c>
      <c r="AV41" s="72">
        <v>0</v>
      </c>
      <c r="AW41" s="72">
        <v>0</v>
      </c>
      <c r="AX41" s="72">
        <v>0</v>
      </c>
      <c r="AY41" s="72">
        <v>0</v>
      </c>
      <c r="AZ41" s="72">
        <v>0</v>
      </c>
      <c r="BA41" s="72">
        <v>0</v>
      </c>
      <c r="BB41" s="72">
        <v>0</v>
      </c>
      <c r="BC41" s="72">
        <v>0</v>
      </c>
    </row>
    <row r="42" spans="1:55" s="72" customFormat="1">
      <c r="A42" s="72" t="s">
        <v>211</v>
      </c>
      <c r="B42" s="72" t="s">
        <v>208</v>
      </c>
      <c r="C42" s="72" t="s">
        <v>236</v>
      </c>
      <c r="D42" s="72" t="s">
        <v>237</v>
      </c>
      <c r="E42" s="72" t="s">
        <v>225</v>
      </c>
      <c r="F42" s="72" t="s">
        <v>217</v>
      </c>
      <c r="G42" s="72" t="s">
        <v>218</v>
      </c>
      <c r="H42" s="72">
        <v>8.270000000000001E-2</v>
      </c>
      <c r="I42" s="72">
        <v>25</v>
      </c>
      <c r="J42" s="72">
        <v>31.536000000000001</v>
      </c>
      <c r="K42" s="72">
        <v>2023</v>
      </c>
      <c r="L42" s="72">
        <v>1</v>
      </c>
      <c r="M42" s="72">
        <v>0</v>
      </c>
      <c r="N42" s="72">
        <v>0.375</v>
      </c>
      <c r="O42" s="72" t="s">
        <v>219</v>
      </c>
      <c r="P42" s="72">
        <v>8.270000000000001E-2</v>
      </c>
      <c r="Q42" s="72">
        <v>0</v>
      </c>
      <c r="R42" s="72">
        <v>1784.0900000000001</v>
      </c>
      <c r="S42" s="72">
        <v>1784.0900000000001</v>
      </c>
      <c r="T42" s="72">
        <v>1619.0616750000002</v>
      </c>
      <c r="U42" s="72">
        <v>1454.0333500000002</v>
      </c>
      <c r="V42" s="72">
        <v>1289.0050250000002</v>
      </c>
      <c r="W42" s="72">
        <v>1123.9767000000002</v>
      </c>
      <c r="X42" s="72">
        <v>78.084000000000003</v>
      </c>
      <c r="Y42" s="72">
        <v>60</v>
      </c>
      <c r="Z42" s="72">
        <v>47.99</v>
      </c>
      <c r="AA42" s="72">
        <v>43.8</v>
      </c>
      <c r="AB42" s="72">
        <v>37.6</v>
      </c>
      <c r="AC42" s="72">
        <v>37.6</v>
      </c>
      <c r="AD42" s="72">
        <v>0</v>
      </c>
      <c r="AE42" s="72">
        <v>0</v>
      </c>
      <c r="AF42" s="72">
        <v>0</v>
      </c>
      <c r="AG42" s="72">
        <v>0</v>
      </c>
      <c r="AH42" s="72">
        <v>0</v>
      </c>
      <c r="AI42" s="72">
        <v>0</v>
      </c>
      <c r="AJ42" s="72">
        <v>0</v>
      </c>
      <c r="AK42" s="72">
        <v>0</v>
      </c>
      <c r="AL42" s="72">
        <v>0</v>
      </c>
      <c r="AM42" s="72">
        <v>0</v>
      </c>
      <c r="AN42" s="72">
        <v>0</v>
      </c>
      <c r="AO42" s="72">
        <v>0</v>
      </c>
      <c r="AP42" s="72">
        <v>0</v>
      </c>
      <c r="AQ42" s="72">
        <v>0</v>
      </c>
      <c r="AR42" s="72">
        <v>0</v>
      </c>
      <c r="AS42" s="72">
        <v>0</v>
      </c>
      <c r="AT42" s="72">
        <v>0</v>
      </c>
      <c r="AU42" s="72">
        <v>0</v>
      </c>
      <c r="AV42" s="72">
        <v>0</v>
      </c>
      <c r="AW42" s="72">
        <v>0</v>
      </c>
      <c r="AX42" s="72">
        <v>0</v>
      </c>
      <c r="AY42" s="72">
        <v>0</v>
      </c>
      <c r="AZ42" s="72">
        <v>0</v>
      </c>
      <c r="BA42" s="72">
        <v>0</v>
      </c>
      <c r="BB42" s="72">
        <v>0</v>
      </c>
      <c r="BC42" s="72">
        <v>0</v>
      </c>
    </row>
    <row r="43" spans="1:55" s="38" customFormat="1">
      <c r="A43" s="38" t="str" cm="1">
        <f t="array" ref="A43:BC47">_xlfn._xlws.FILTER('[3]Hydro Small New'!$C$3:$BE$50,'[3]Hydro Small New'!$C$3:$C$50="D2","")</f>
        <v>D2</v>
      </c>
      <c r="B43" s="38" t="str">
        <v>LT-0180  Dikolongo aval</v>
      </c>
      <c r="C43" s="38" t="str">
        <v>HLT0180</v>
      </c>
      <c r="D43" s="38" t="str">
        <v>D2HLT0180</v>
      </c>
      <c r="E43" s="38" t="str">
        <v>D2HY00</v>
      </c>
      <c r="F43" s="38" t="str">
        <v>D2ELC01</v>
      </c>
      <c r="G43" s="71" t="str">
        <v>New Specific</v>
      </c>
      <c r="H43" s="71">
        <v>1.7600000000000001E-2</v>
      </c>
      <c r="I43" s="38">
        <v>30</v>
      </c>
      <c r="J43" s="38">
        <v>31.536000000000001</v>
      </c>
      <c r="K43" s="38">
        <v>2023</v>
      </c>
      <c r="L43" s="38">
        <v>1</v>
      </c>
      <c r="M43" s="38">
        <v>0.5</v>
      </c>
      <c r="N43" s="38">
        <v>0.56000000000000005</v>
      </c>
      <c r="O43" s="38">
        <v>1</v>
      </c>
      <c r="P43" s="38">
        <v>1.7600000000000001E-2</v>
      </c>
      <c r="Q43" s="38">
        <v>0</v>
      </c>
      <c r="R43" s="38">
        <v>5867</v>
      </c>
      <c r="S43" s="38">
        <v>5867</v>
      </c>
      <c r="T43" s="38">
        <v>5867</v>
      </c>
      <c r="U43" s="38">
        <v>5867</v>
      </c>
      <c r="V43" s="38">
        <v>5867</v>
      </c>
      <c r="W43" s="38">
        <v>5867</v>
      </c>
      <c r="X43" s="38">
        <v>146.67500000000001</v>
      </c>
      <c r="Y43" s="38">
        <v>146.67500000000001</v>
      </c>
      <c r="Z43" s="38">
        <v>146.67500000000001</v>
      </c>
      <c r="AA43" s="38">
        <v>146.67500000000001</v>
      </c>
      <c r="AB43" s="38">
        <v>146.67500000000001</v>
      </c>
      <c r="AC43" s="38">
        <v>146.67500000000001</v>
      </c>
      <c r="AD43" s="38">
        <v>0</v>
      </c>
      <c r="AE43" s="38">
        <v>0</v>
      </c>
      <c r="AF43" s="38">
        <v>0</v>
      </c>
      <c r="AG43" s="38">
        <v>0</v>
      </c>
      <c r="AH43" s="38">
        <v>0</v>
      </c>
      <c r="AI43" s="38">
        <v>0</v>
      </c>
      <c r="AJ43" s="38">
        <v>0</v>
      </c>
      <c r="AK43" s="38">
        <v>0</v>
      </c>
      <c r="AL43" s="38">
        <v>0</v>
      </c>
      <c r="AM43" s="38">
        <v>0</v>
      </c>
      <c r="AN43" s="38">
        <v>0</v>
      </c>
      <c r="AO43" s="38">
        <v>0</v>
      </c>
      <c r="AP43" s="38">
        <v>0</v>
      </c>
      <c r="AQ43" s="38">
        <v>0</v>
      </c>
      <c r="AR43" s="38">
        <v>0</v>
      </c>
      <c r="AS43" s="38">
        <v>0</v>
      </c>
      <c r="AT43" s="38">
        <v>0</v>
      </c>
      <c r="AU43" s="38">
        <v>0</v>
      </c>
      <c r="AV43" s="38">
        <v>0</v>
      </c>
      <c r="AW43" s="38">
        <v>0</v>
      </c>
      <c r="AX43" s="38">
        <v>0</v>
      </c>
      <c r="AY43" s="38">
        <v>0</v>
      </c>
      <c r="AZ43" s="38">
        <v>0</v>
      </c>
      <c r="BA43" s="38">
        <v>0</v>
      </c>
      <c r="BB43" s="38">
        <v>0</v>
      </c>
      <c r="BC43" s="38">
        <v>0</v>
      </c>
    </row>
    <row r="44" spans="1:55" s="38" customFormat="1">
      <c r="A44" s="38" t="str">
        <v>D2</v>
      </c>
      <c r="B44" s="38" t="str">
        <v>LT-0181  Chutes de Kawa</v>
      </c>
      <c r="C44" s="38" t="str">
        <v>HLT0181</v>
      </c>
      <c r="D44" s="38" t="str">
        <v>D2HLT0181</v>
      </c>
      <c r="E44" s="38" t="str">
        <v>D2HY00</v>
      </c>
      <c r="F44" s="38" t="str">
        <v>D2ELC01</v>
      </c>
      <c r="G44" s="71" t="str">
        <v>New Specific</v>
      </c>
      <c r="H44" s="71">
        <v>1.7899999999999999E-2</v>
      </c>
      <c r="I44" s="38">
        <v>30</v>
      </c>
      <c r="J44" s="38">
        <v>31.536000000000001</v>
      </c>
      <c r="K44" s="38">
        <v>2023</v>
      </c>
      <c r="L44" s="38">
        <v>1</v>
      </c>
      <c r="M44" s="38">
        <v>0.5</v>
      </c>
      <c r="N44" s="38">
        <v>0.56000000000000005</v>
      </c>
      <c r="O44" s="38">
        <v>1</v>
      </c>
      <c r="P44" s="38">
        <v>1.7899999999999999E-2</v>
      </c>
      <c r="Q44" s="38">
        <v>0</v>
      </c>
      <c r="R44" s="38">
        <v>5883</v>
      </c>
      <c r="S44" s="38">
        <v>5883</v>
      </c>
      <c r="T44" s="38">
        <v>5883</v>
      </c>
      <c r="U44" s="38">
        <v>5883</v>
      </c>
      <c r="V44" s="38">
        <v>5883</v>
      </c>
      <c r="W44" s="38">
        <v>5883</v>
      </c>
      <c r="X44" s="38">
        <v>147.07499999999999</v>
      </c>
      <c r="Y44" s="38">
        <v>147.07499999999999</v>
      </c>
      <c r="Z44" s="38">
        <v>147.07499999999999</v>
      </c>
      <c r="AA44" s="38">
        <v>147.07499999999999</v>
      </c>
      <c r="AB44" s="38">
        <v>147.07499999999999</v>
      </c>
      <c r="AC44" s="38">
        <v>147.07499999999999</v>
      </c>
      <c r="AD44" s="38">
        <v>0</v>
      </c>
      <c r="AE44" s="38">
        <v>0</v>
      </c>
      <c r="AF44" s="38">
        <v>0</v>
      </c>
      <c r="AG44" s="38">
        <v>0</v>
      </c>
      <c r="AH44" s="38">
        <v>0</v>
      </c>
      <c r="AI44" s="38">
        <v>0</v>
      </c>
      <c r="AJ44" s="38">
        <v>0</v>
      </c>
      <c r="AK44" s="38">
        <v>0</v>
      </c>
      <c r="AL44" s="38">
        <v>0</v>
      </c>
      <c r="AM44" s="38">
        <v>0</v>
      </c>
      <c r="AN44" s="38">
        <v>0</v>
      </c>
      <c r="AO44" s="38">
        <v>0</v>
      </c>
      <c r="AP44" s="38">
        <v>0</v>
      </c>
      <c r="AQ44" s="38">
        <v>0</v>
      </c>
      <c r="AR44" s="38">
        <v>0</v>
      </c>
      <c r="AS44" s="38">
        <v>0</v>
      </c>
      <c r="AT44" s="38">
        <v>0</v>
      </c>
      <c r="AU44" s="38">
        <v>0</v>
      </c>
      <c r="AV44" s="38">
        <v>0</v>
      </c>
      <c r="AW44" s="38">
        <v>0</v>
      </c>
      <c r="AX44" s="38">
        <v>0</v>
      </c>
      <c r="AY44" s="38">
        <v>0</v>
      </c>
      <c r="AZ44" s="38">
        <v>0</v>
      </c>
      <c r="BA44" s="38">
        <v>0</v>
      </c>
      <c r="BB44" s="38">
        <v>0</v>
      </c>
      <c r="BC44" s="38">
        <v>0</v>
      </c>
    </row>
    <row r="45" spans="1:55" s="38" customFormat="1">
      <c r="A45" s="38" t="str">
        <v>D2</v>
      </c>
      <c r="B45" s="38" t="str">
        <v>SF-0779  SF-0779</v>
      </c>
      <c r="C45" s="38" t="str">
        <v>HSF0779</v>
      </c>
      <c r="D45" s="38" t="str">
        <v>D2HSF0779</v>
      </c>
      <c r="E45" s="38" t="str">
        <v>D2HY00</v>
      </c>
      <c r="F45" s="38" t="str">
        <v>D2ELC01</v>
      </c>
      <c r="G45" s="71" t="str">
        <v>New Specific</v>
      </c>
      <c r="H45" s="71">
        <v>9.4000000000000004E-3</v>
      </c>
      <c r="I45" s="38">
        <v>30</v>
      </c>
      <c r="J45" s="38">
        <v>31.536000000000001</v>
      </c>
      <c r="K45" s="38">
        <v>2023</v>
      </c>
      <c r="L45" s="38">
        <v>1</v>
      </c>
      <c r="M45" s="38">
        <v>0.5</v>
      </c>
      <c r="N45" s="38">
        <v>0.56000000000000005</v>
      </c>
      <c r="O45" s="38">
        <v>1</v>
      </c>
      <c r="P45" s="38">
        <v>9.4000000000000004E-3</v>
      </c>
      <c r="Q45" s="38">
        <v>0</v>
      </c>
      <c r="R45" s="38">
        <v>6767</v>
      </c>
      <c r="S45" s="38">
        <v>6767</v>
      </c>
      <c r="T45" s="38">
        <v>6767</v>
      </c>
      <c r="U45" s="38">
        <v>6767</v>
      </c>
      <c r="V45" s="38">
        <v>6767</v>
      </c>
      <c r="W45" s="38">
        <v>6767</v>
      </c>
      <c r="X45" s="38">
        <v>169.17500000000001</v>
      </c>
      <c r="Y45" s="38">
        <v>169.17500000000001</v>
      </c>
      <c r="Z45" s="38">
        <v>169.17500000000001</v>
      </c>
      <c r="AA45" s="38">
        <v>169.17500000000001</v>
      </c>
      <c r="AB45" s="38">
        <v>169.17500000000001</v>
      </c>
      <c r="AC45" s="38">
        <v>169.17500000000001</v>
      </c>
      <c r="AD45" s="38">
        <v>0</v>
      </c>
      <c r="AE45" s="38">
        <v>0</v>
      </c>
      <c r="AF45" s="38">
        <v>0</v>
      </c>
      <c r="AG45" s="38">
        <v>0</v>
      </c>
      <c r="AH45" s="38">
        <v>0</v>
      </c>
      <c r="AI45" s="38">
        <v>0</v>
      </c>
      <c r="AJ45" s="38">
        <v>0</v>
      </c>
      <c r="AK45" s="38">
        <v>0</v>
      </c>
      <c r="AL45" s="38">
        <v>0</v>
      </c>
      <c r="AM45" s="38">
        <v>0</v>
      </c>
      <c r="AN45" s="38">
        <v>0</v>
      </c>
      <c r="AO45" s="38">
        <v>0</v>
      </c>
      <c r="AP45" s="38">
        <v>0</v>
      </c>
      <c r="AQ45" s="38">
        <v>0</v>
      </c>
      <c r="AR45" s="38">
        <v>0</v>
      </c>
      <c r="AS45" s="38">
        <v>0</v>
      </c>
      <c r="AT45" s="38">
        <v>0</v>
      </c>
      <c r="AU45" s="38">
        <v>0</v>
      </c>
      <c r="AV45" s="38">
        <v>0</v>
      </c>
      <c r="AW45" s="38">
        <v>0</v>
      </c>
      <c r="AX45" s="38">
        <v>0</v>
      </c>
      <c r="AY45" s="38">
        <v>0</v>
      </c>
      <c r="AZ45" s="38">
        <v>0</v>
      </c>
      <c r="BA45" s="38">
        <v>0</v>
      </c>
      <c r="BB45" s="38">
        <v>0</v>
      </c>
      <c r="BC45" s="38">
        <v>0</v>
      </c>
    </row>
    <row r="46" spans="1:55" s="38" customFormat="1">
      <c r="A46" s="38" t="str">
        <v>D2</v>
      </c>
      <c r="B46" s="38" t="str">
        <v>SF-0893  SF-0893</v>
      </c>
      <c r="C46" s="38" t="str">
        <v>HSF0893</v>
      </c>
      <c r="D46" s="38" t="str">
        <v>D2HSF0893</v>
      </c>
      <c r="E46" s="38" t="str">
        <v>D2HY00</v>
      </c>
      <c r="F46" s="38" t="str">
        <v>D2ELC01</v>
      </c>
      <c r="G46" s="71" t="str">
        <v>New Specific</v>
      </c>
      <c r="H46" s="71">
        <v>1.15E-2</v>
      </c>
      <c r="I46" s="38">
        <v>30</v>
      </c>
      <c r="J46" s="38">
        <v>31.536000000000001</v>
      </c>
      <c r="K46" s="38">
        <v>2023</v>
      </c>
      <c r="L46" s="38">
        <v>1</v>
      </c>
      <c r="M46" s="38">
        <v>0.5</v>
      </c>
      <c r="N46" s="38">
        <v>0.56000000000000005</v>
      </c>
      <c r="O46" s="38">
        <v>1</v>
      </c>
      <c r="P46" s="38">
        <v>1.15E-2</v>
      </c>
      <c r="Q46" s="38">
        <v>0</v>
      </c>
      <c r="R46" s="38">
        <v>6689</v>
      </c>
      <c r="S46" s="38">
        <v>6689</v>
      </c>
      <c r="T46" s="38">
        <v>6689</v>
      </c>
      <c r="U46" s="38">
        <v>6689</v>
      </c>
      <c r="V46" s="38">
        <v>6689</v>
      </c>
      <c r="W46" s="38">
        <v>6689</v>
      </c>
      <c r="X46" s="38">
        <v>167.22499999999999</v>
      </c>
      <c r="Y46" s="38">
        <v>167.22499999999999</v>
      </c>
      <c r="Z46" s="38">
        <v>167.22499999999999</v>
      </c>
      <c r="AA46" s="38">
        <v>167.22499999999999</v>
      </c>
      <c r="AB46" s="38">
        <v>167.22499999999999</v>
      </c>
      <c r="AC46" s="38">
        <v>167.22499999999999</v>
      </c>
      <c r="AD46" s="38">
        <v>0</v>
      </c>
      <c r="AE46" s="38">
        <v>0</v>
      </c>
      <c r="AF46" s="38">
        <v>0</v>
      </c>
      <c r="AG46" s="38">
        <v>0</v>
      </c>
      <c r="AH46" s="38">
        <v>0</v>
      </c>
      <c r="AI46" s="38">
        <v>0</v>
      </c>
      <c r="AJ46" s="38">
        <v>0</v>
      </c>
      <c r="AK46" s="38">
        <v>0</v>
      </c>
      <c r="AL46" s="38">
        <v>0</v>
      </c>
      <c r="AM46" s="38">
        <v>0</v>
      </c>
      <c r="AN46" s="38">
        <v>0</v>
      </c>
      <c r="AO46" s="38">
        <v>0</v>
      </c>
      <c r="AP46" s="38">
        <v>0</v>
      </c>
      <c r="AQ46" s="38">
        <v>0</v>
      </c>
      <c r="AR46" s="38">
        <v>0</v>
      </c>
      <c r="AS46" s="38">
        <v>0</v>
      </c>
      <c r="AT46" s="38">
        <v>0</v>
      </c>
      <c r="AU46" s="38">
        <v>0</v>
      </c>
      <c r="AV46" s="38">
        <v>0</v>
      </c>
      <c r="AW46" s="38">
        <v>0</v>
      </c>
      <c r="AX46" s="38">
        <v>0</v>
      </c>
      <c r="AY46" s="38">
        <v>0</v>
      </c>
      <c r="AZ46" s="38">
        <v>0</v>
      </c>
      <c r="BA46" s="38">
        <v>0</v>
      </c>
      <c r="BB46" s="38">
        <v>0</v>
      </c>
      <c r="BC46" s="38">
        <v>0</v>
      </c>
    </row>
    <row r="47" spans="1:55" s="38" customFormat="1">
      <c r="A47" s="38" t="str">
        <v>D2</v>
      </c>
      <c r="B47" s="38" t="str">
        <v>SF-0915  SF-0915</v>
      </c>
      <c r="C47" s="38" t="str">
        <v>HSF0915</v>
      </c>
      <c r="D47" s="38" t="str">
        <v>D2HSF0915</v>
      </c>
      <c r="E47" s="38" t="str">
        <v>D2HY00</v>
      </c>
      <c r="F47" s="38" t="str">
        <v>D2ELC01</v>
      </c>
      <c r="G47" s="71" t="str">
        <v>New Specific</v>
      </c>
      <c r="H47" s="71">
        <v>1.3299999999999999E-2</v>
      </c>
      <c r="I47" s="38">
        <v>30</v>
      </c>
      <c r="J47" s="38">
        <v>31.536000000000001</v>
      </c>
      <c r="K47" s="38">
        <v>2023</v>
      </c>
      <c r="L47" s="38">
        <v>1</v>
      </c>
      <c r="M47" s="38">
        <v>0.5</v>
      </c>
      <c r="N47" s="38">
        <v>0.56000000000000005</v>
      </c>
      <c r="O47" s="38">
        <v>1</v>
      </c>
      <c r="P47" s="38">
        <v>1.3299999999999999E-2</v>
      </c>
      <c r="Q47" s="38">
        <v>0</v>
      </c>
      <c r="R47" s="38">
        <v>6847</v>
      </c>
      <c r="S47" s="38">
        <v>6847</v>
      </c>
      <c r="T47" s="38">
        <v>6847</v>
      </c>
      <c r="U47" s="38">
        <v>6847</v>
      </c>
      <c r="V47" s="38">
        <v>6847</v>
      </c>
      <c r="W47" s="38">
        <v>6847</v>
      </c>
      <c r="X47" s="38">
        <v>171.17500000000001</v>
      </c>
      <c r="Y47" s="38">
        <v>171.17500000000001</v>
      </c>
      <c r="Z47" s="38">
        <v>171.17500000000001</v>
      </c>
      <c r="AA47" s="38">
        <v>171.17500000000001</v>
      </c>
      <c r="AB47" s="38">
        <v>171.17500000000001</v>
      </c>
      <c r="AC47" s="38">
        <v>171.17500000000001</v>
      </c>
      <c r="AD47" s="38">
        <v>0</v>
      </c>
      <c r="AE47" s="38">
        <v>0</v>
      </c>
      <c r="AF47" s="38">
        <v>0</v>
      </c>
      <c r="AG47" s="38">
        <v>0</v>
      </c>
      <c r="AH47" s="38">
        <v>0</v>
      </c>
      <c r="AI47" s="38">
        <v>0</v>
      </c>
      <c r="AJ47" s="38">
        <v>0</v>
      </c>
      <c r="AK47" s="38">
        <v>0</v>
      </c>
      <c r="AL47" s="38">
        <v>0</v>
      </c>
      <c r="AM47" s="38">
        <v>0</v>
      </c>
      <c r="AN47" s="38">
        <v>0</v>
      </c>
      <c r="AO47" s="38">
        <v>0</v>
      </c>
      <c r="AP47" s="38">
        <v>0</v>
      </c>
      <c r="AQ47" s="38">
        <v>0</v>
      </c>
      <c r="AR47" s="38">
        <v>0</v>
      </c>
      <c r="AS47" s="38">
        <v>0</v>
      </c>
      <c r="AT47" s="38">
        <v>0</v>
      </c>
      <c r="AU47" s="38">
        <v>0</v>
      </c>
      <c r="AV47" s="38">
        <v>0</v>
      </c>
      <c r="AW47" s="38">
        <v>0</v>
      </c>
      <c r="AX47" s="38">
        <v>0</v>
      </c>
      <c r="AY47" s="38">
        <v>0</v>
      </c>
      <c r="AZ47" s="38">
        <v>0</v>
      </c>
      <c r="BA47" s="38">
        <v>0</v>
      </c>
      <c r="BB47" s="38">
        <v>0</v>
      </c>
      <c r="BC47" s="38">
        <v>0</v>
      </c>
    </row>
    <row r="48" spans="1:55" s="38" customFormat="1">
      <c r="A48" s="38" t="str" cm="1">
        <f t="array" ref="A48:BC54">_xlfn._xlws.FILTER('[3]Hydro Med New'!$C$3:$BE$50,'[3]Hydro Med New'!$C$3:$C$50="D2","")</f>
        <v>D2</v>
      </c>
      <c r="B48" s="38" t="str">
        <v>LT-0165  Kabundji</v>
      </c>
      <c r="C48" s="38" t="str">
        <v>HLT0165</v>
      </c>
      <c r="D48" s="38" t="str">
        <v>D2HLT0165</v>
      </c>
      <c r="E48" s="38" t="str">
        <v>D2HY00</v>
      </c>
      <c r="F48" s="38" t="str">
        <v>D2ELC01</v>
      </c>
      <c r="G48" s="71" t="str">
        <v>New Specific</v>
      </c>
      <c r="H48" s="71">
        <v>3.5000000000000003E-2</v>
      </c>
      <c r="I48" s="38">
        <v>30</v>
      </c>
      <c r="J48" s="38">
        <v>31.536000000000001</v>
      </c>
      <c r="K48" s="38">
        <v>2025</v>
      </c>
      <c r="L48" s="38">
        <v>1</v>
      </c>
      <c r="M48" s="38">
        <v>0.5</v>
      </c>
      <c r="N48" s="38">
        <v>0.56000000000000005</v>
      </c>
      <c r="O48" s="38">
        <v>1</v>
      </c>
      <c r="P48" s="38">
        <v>3.5000000000000003E-2</v>
      </c>
      <c r="Q48" s="38">
        <v>0</v>
      </c>
      <c r="R48" s="38">
        <v>6310</v>
      </c>
      <c r="S48" s="38">
        <v>6310</v>
      </c>
      <c r="T48" s="38">
        <v>6310</v>
      </c>
      <c r="U48" s="38">
        <v>6310</v>
      </c>
      <c r="V48" s="38">
        <v>6310</v>
      </c>
      <c r="W48" s="38">
        <v>6310</v>
      </c>
      <c r="X48" s="38">
        <v>157.75</v>
      </c>
      <c r="Y48" s="38">
        <v>157.75</v>
      </c>
      <c r="Z48" s="38">
        <v>157.75</v>
      </c>
      <c r="AA48" s="38">
        <v>157.75</v>
      </c>
      <c r="AB48" s="38">
        <v>157.75</v>
      </c>
      <c r="AC48" s="38">
        <v>157.75</v>
      </c>
      <c r="AD48" s="38">
        <v>0</v>
      </c>
      <c r="AE48" s="38">
        <v>0</v>
      </c>
      <c r="AF48" s="38">
        <v>0</v>
      </c>
      <c r="AG48" s="38">
        <v>0</v>
      </c>
      <c r="AH48" s="38">
        <v>0</v>
      </c>
      <c r="AI48" s="38">
        <v>0</v>
      </c>
      <c r="AJ48" s="38">
        <v>0</v>
      </c>
      <c r="AK48" s="38">
        <v>0</v>
      </c>
      <c r="AL48" s="38">
        <v>0</v>
      </c>
      <c r="AM48" s="38">
        <v>0</v>
      </c>
      <c r="AN48" s="38">
        <v>0</v>
      </c>
      <c r="AO48" s="38">
        <v>0</v>
      </c>
      <c r="AP48" s="38">
        <v>0</v>
      </c>
      <c r="AQ48" s="38">
        <v>0</v>
      </c>
      <c r="AR48" s="38">
        <v>0</v>
      </c>
      <c r="AS48" s="38">
        <v>0</v>
      </c>
      <c r="AT48" s="38">
        <v>0</v>
      </c>
      <c r="AU48" s="38">
        <v>0</v>
      </c>
      <c r="AV48" s="38">
        <v>0</v>
      </c>
      <c r="AW48" s="38">
        <v>0</v>
      </c>
      <c r="AX48" s="38">
        <v>0</v>
      </c>
      <c r="AY48" s="38">
        <v>0</v>
      </c>
      <c r="AZ48" s="38">
        <v>0</v>
      </c>
      <c r="BA48" s="38">
        <v>0</v>
      </c>
      <c r="BB48" s="38">
        <v>0</v>
      </c>
      <c r="BC48" s="38">
        <v>0</v>
      </c>
    </row>
    <row r="49" spans="1:55" s="38" customFormat="1">
      <c r="A49" s="38" t="str">
        <v>D2</v>
      </c>
      <c r="B49" s="38" t="str">
        <v>LT-0166  Kayo</v>
      </c>
      <c r="C49" s="38" t="str">
        <v>HLT0166</v>
      </c>
      <c r="D49" s="38" t="str">
        <v>D2HLT0166</v>
      </c>
      <c r="E49" s="38" t="str">
        <v>D2HY00</v>
      </c>
      <c r="F49" s="38" t="str">
        <v>D2ELC01</v>
      </c>
      <c r="G49" s="71" t="str">
        <v>New Specific</v>
      </c>
      <c r="H49" s="71">
        <v>3.4000000000000002E-2</v>
      </c>
      <c r="I49" s="38">
        <v>30</v>
      </c>
      <c r="J49" s="38">
        <v>31.536000000000001</v>
      </c>
      <c r="K49" s="38">
        <v>2025</v>
      </c>
      <c r="L49" s="38">
        <v>1</v>
      </c>
      <c r="M49" s="38">
        <v>0.5</v>
      </c>
      <c r="N49" s="38">
        <v>0.56000000000000005</v>
      </c>
      <c r="O49" s="38">
        <v>1</v>
      </c>
      <c r="P49" s="38">
        <v>3.4000000000000002E-2</v>
      </c>
      <c r="Q49" s="38">
        <v>0</v>
      </c>
      <c r="R49" s="38">
        <v>6236</v>
      </c>
      <c r="S49" s="38">
        <v>6236</v>
      </c>
      <c r="T49" s="38">
        <v>6236</v>
      </c>
      <c r="U49" s="38">
        <v>6236</v>
      </c>
      <c r="V49" s="38">
        <v>6236</v>
      </c>
      <c r="W49" s="38">
        <v>6236</v>
      </c>
      <c r="X49" s="38">
        <v>155.9</v>
      </c>
      <c r="Y49" s="38">
        <v>155.9</v>
      </c>
      <c r="Z49" s="38">
        <v>155.9</v>
      </c>
      <c r="AA49" s="38">
        <v>155.9</v>
      </c>
      <c r="AB49" s="38">
        <v>155.9</v>
      </c>
      <c r="AC49" s="38">
        <v>155.9</v>
      </c>
      <c r="AD49" s="38">
        <v>0</v>
      </c>
      <c r="AE49" s="38">
        <v>0</v>
      </c>
      <c r="AF49" s="38">
        <v>0</v>
      </c>
      <c r="AG49" s="38">
        <v>0</v>
      </c>
      <c r="AH49" s="38">
        <v>0</v>
      </c>
      <c r="AI49" s="38">
        <v>0</v>
      </c>
      <c r="AJ49" s="38">
        <v>0</v>
      </c>
      <c r="AK49" s="38">
        <v>0</v>
      </c>
      <c r="AL49" s="38">
        <v>0</v>
      </c>
      <c r="AM49" s="38">
        <v>0</v>
      </c>
      <c r="AN49" s="38">
        <v>0</v>
      </c>
      <c r="AO49" s="38">
        <v>0</v>
      </c>
      <c r="AP49" s="38">
        <v>0</v>
      </c>
      <c r="AQ49" s="38">
        <v>0</v>
      </c>
      <c r="AR49" s="38">
        <v>0</v>
      </c>
      <c r="AS49" s="38">
        <v>0</v>
      </c>
      <c r="AT49" s="38">
        <v>0</v>
      </c>
      <c r="AU49" s="38">
        <v>0</v>
      </c>
      <c r="AV49" s="38">
        <v>0</v>
      </c>
      <c r="AW49" s="38">
        <v>0</v>
      </c>
      <c r="AX49" s="38">
        <v>0</v>
      </c>
      <c r="AY49" s="38">
        <v>0</v>
      </c>
      <c r="AZ49" s="38">
        <v>0</v>
      </c>
      <c r="BA49" s="38">
        <v>0</v>
      </c>
      <c r="BB49" s="38">
        <v>0</v>
      </c>
      <c r="BC49" s="38">
        <v>0</v>
      </c>
    </row>
    <row r="50" spans="1:55" s="38" customFormat="1">
      <c r="A50" s="38" t="str">
        <v>D2</v>
      </c>
      <c r="B50" s="38" t="str">
        <v>LT-0171  Mukuleshi</v>
      </c>
      <c r="C50" s="38" t="str">
        <v>HLT0171</v>
      </c>
      <c r="D50" s="38" t="str">
        <v>D2HLT0171</v>
      </c>
      <c r="E50" s="38" t="str">
        <v>D2HY00</v>
      </c>
      <c r="F50" s="38" t="str">
        <v>D2ELC01</v>
      </c>
      <c r="G50" s="71" t="str">
        <v>New Specific</v>
      </c>
      <c r="H50" s="71">
        <v>3.5000000000000003E-2</v>
      </c>
      <c r="I50" s="38">
        <v>30</v>
      </c>
      <c r="J50" s="38">
        <v>31.536000000000001</v>
      </c>
      <c r="K50" s="38">
        <v>2025</v>
      </c>
      <c r="L50" s="38">
        <v>1</v>
      </c>
      <c r="M50" s="38">
        <v>0.5</v>
      </c>
      <c r="N50" s="38">
        <v>0.56000000000000005</v>
      </c>
      <c r="O50" s="38">
        <v>1</v>
      </c>
      <c r="P50" s="38">
        <v>3.5000000000000003E-2</v>
      </c>
      <c r="Q50" s="38">
        <v>0</v>
      </c>
      <c r="R50" s="38">
        <v>6345</v>
      </c>
      <c r="S50" s="38">
        <v>6345</v>
      </c>
      <c r="T50" s="38">
        <v>6345</v>
      </c>
      <c r="U50" s="38">
        <v>6345</v>
      </c>
      <c r="V50" s="38">
        <v>6345</v>
      </c>
      <c r="W50" s="38">
        <v>6345</v>
      </c>
      <c r="X50" s="38">
        <v>158.625</v>
      </c>
      <c r="Y50" s="38">
        <v>158.625</v>
      </c>
      <c r="Z50" s="38">
        <v>158.625</v>
      </c>
      <c r="AA50" s="38">
        <v>158.625</v>
      </c>
      <c r="AB50" s="38">
        <v>158.625</v>
      </c>
      <c r="AC50" s="38">
        <v>158.625</v>
      </c>
      <c r="AD50" s="38">
        <v>0</v>
      </c>
      <c r="AE50" s="38">
        <v>0</v>
      </c>
      <c r="AF50" s="38">
        <v>0</v>
      </c>
      <c r="AG50" s="38">
        <v>0</v>
      </c>
      <c r="AH50" s="38">
        <v>0</v>
      </c>
      <c r="AI50" s="38">
        <v>0</v>
      </c>
      <c r="AJ50" s="38">
        <v>0</v>
      </c>
      <c r="AK50" s="38">
        <v>0</v>
      </c>
      <c r="AL50" s="38">
        <v>0</v>
      </c>
      <c r="AM50" s="38">
        <v>0</v>
      </c>
      <c r="AN50" s="38">
        <v>0</v>
      </c>
      <c r="AO50" s="38">
        <v>0</v>
      </c>
      <c r="AP50" s="38">
        <v>0</v>
      </c>
      <c r="AQ50" s="38">
        <v>0</v>
      </c>
      <c r="AR50" s="38">
        <v>0</v>
      </c>
      <c r="AS50" s="38">
        <v>0</v>
      </c>
      <c r="AT50" s="38">
        <v>0</v>
      </c>
      <c r="AU50" s="38">
        <v>0</v>
      </c>
      <c r="AV50" s="38">
        <v>0</v>
      </c>
      <c r="AW50" s="38">
        <v>0</v>
      </c>
      <c r="AX50" s="38">
        <v>0</v>
      </c>
      <c r="AY50" s="38">
        <v>0</v>
      </c>
      <c r="AZ50" s="38">
        <v>0</v>
      </c>
      <c r="BA50" s="38">
        <v>0</v>
      </c>
      <c r="BB50" s="38">
        <v>0</v>
      </c>
      <c r="BC50" s="38">
        <v>0</v>
      </c>
    </row>
    <row r="51" spans="1:55" s="38" customFormat="1">
      <c r="A51" s="38" t="str">
        <v>D2</v>
      </c>
      <c r="B51" s="38" t="str">
        <v>LT-0182  Kambuji</v>
      </c>
      <c r="C51" s="38" t="str">
        <v>HLT0182</v>
      </c>
      <c r="D51" s="38" t="str">
        <v>D2HLT0182</v>
      </c>
      <c r="E51" s="38" t="str">
        <v>D2HY00</v>
      </c>
      <c r="F51" s="38" t="str">
        <v>D2ELC01</v>
      </c>
      <c r="G51" s="71" t="str">
        <v>New Specific</v>
      </c>
      <c r="H51" s="71">
        <v>3.3799999999999997E-2</v>
      </c>
      <c r="I51" s="38">
        <v>30</v>
      </c>
      <c r="J51" s="38">
        <v>31.536000000000001</v>
      </c>
      <c r="K51" s="38">
        <v>2025</v>
      </c>
      <c r="L51" s="38">
        <v>1</v>
      </c>
      <c r="M51" s="38">
        <v>0.5</v>
      </c>
      <c r="N51" s="38">
        <v>0.56000000000000005</v>
      </c>
      <c r="O51" s="38">
        <v>1</v>
      </c>
      <c r="P51" s="38">
        <v>3.3799999999999997E-2</v>
      </c>
      <c r="Q51" s="38">
        <v>0</v>
      </c>
      <c r="R51" s="38">
        <v>4721</v>
      </c>
      <c r="S51" s="38">
        <v>4721</v>
      </c>
      <c r="T51" s="38">
        <v>4721</v>
      </c>
      <c r="U51" s="38">
        <v>4721</v>
      </c>
      <c r="V51" s="38">
        <v>4721</v>
      </c>
      <c r="W51" s="38">
        <v>4721</v>
      </c>
      <c r="X51" s="38">
        <v>118.02500000000001</v>
      </c>
      <c r="Y51" s="38">
        <v>118.02500000000001</v>
      </c>
      <c r="Z51" s="38">
        <v>118.02500000000001</v>
      </c>
      <c r="AA51" s="38">
        <v>118.02500000000001</v>
      </c>
      <c r="AB51" s="38">
        <v>118.02500000000001</v>
      </c>
      <c r="AC51" s="38">
        <v>118.02500000000001</v>
      </c>
      <c r="AD51" s="38">
        <v>0</v>
      </c>
      <c r="AE51" s="38">
        <v>0</v>
      </c>
      <c r="AF51" s="38">
        <v>0</v>
      </c>
      <c r="AG51" s="38">
        <v>0</v>
      </c>
      <c r="AH51" s="38">
        <v>0</v>
      </c>
      <c r="AI51" s="38">
        <v>0</v>
      </c>
      <c r="AJ51" s="38">
        <v>0</v>
      </c>
      <c r="AK51" s="38">
        <v>0</v>
      </c>
      <c r="AL51" s="38">
        <v>0</v>
      </c>
      <c r="AM51" s="38">
        <v>0</v>
      </c>
      <c r="AN51" s="38">
        <v>0</v>
      </c>
      <c r="AO51" s="38">
        <v>0</v>
      </c>
      <c r="AP51" s="38">
        <v>0</v>
      </c>
      <c r="AQ51" s="38">
        <v>0</v>
      </c>
      <c r="AR51" s="38">
        <v>0</v>
      </c>
      <c r="AS51" s="38">
        <v>0</v>
      </c>
      <c r="AT51" s="38">
        <v>0</v>
      </c>
      <c r="AU51" s="38">
        <v>0</v>
      </c>
      <c r="AV51" s="38">
        <v>0</v>
      </c>
      <c r="AW51" s="38">
        <v>0</v>
      </c>
      <c r="AX51" s="38">
        <v>0</v>
      </c>
      <c r="AY51" s="38">
        <v>0</v>
      </c>
      <c r="AZ51" s="38">
        <v>0</v>
      </c>
      <c r="BA51" s="38">
        <v>0</v>
      </c>
      <c r="BB51" s="38">
        <v>0</v>
      </c>
      <c r="BC51" s="38">
        <v>0</v>
      </c>
    </row>
    <row r="52" spans="1:55" s="38" customFormat="1">
      <c r="A52" s="38" t="str">
        <v>D2</v>
      </c>
      <c r="B52" s="38" t="str">
        <v>SF-0852  SF-0852</v>
      </c>
      <c r="C52" s="38" t="str">
        <v>HSF0852</v>
      </c>
      <c r="D52" s="38" t="str">
        <v>D2HSF0852</v>
      </c>
      <c r="E52" s="38" t="str">
        <v>D2HY00</v>
      </c>
      <c r="F52" s="38" t="str">
        <v>D2ELC01</v>
      </c>
      <c r="G52" s="71" t="str">
        <v>New Specific</v>
      </c>
      <c r="H52" s="71">
        <v>4.4200000000000003E-2</v>
      </c>
      <c r="I52" s="38">
        <v>30</v>
      </c>
      <c r="J52" s="38">
        <v>31.536000000000001</v>
      </c>
      <c r="K52" s="38">
        <v>2025</v>
      </c>
      <c r="L52" s="38">
        <v>1</v>
      </c>
      <c r="M52" s="38">
        <v>0.5</v>
      </c>
      <c r="N52" s="38">
        <v>0.56000000000000005</v>
      </c>
      <c r="O52" s="38">
        <v>1</v>
      </c>
      <c r="P52" s="38">
        <v>4.4200000000000003E-2</v>
      </c>
      <c r="Q52" s="38">
        <v>0</v>
      </c>
      <c r="R52" s="38">
        <v>4616</v>
      </c>
      <c r="S52" s="38">
        <v>4616</v>
      </c>
      <c r="T52" s="38">
        <v>4616</v>
      </c>
      <c r="U52" s="38">
        <v>4616</v>
      </c>
      <c r="V52" s="38">
        <v>4616</v>
      </c>
      <c r="W52" s="38">
        <v>4616</v>
      </c>
      <c r="X52" s="38">
        <v>115.4</v>
      </c>
      <c r="Y52" s="38">
        <v>115.4</v>
      </c>
      <c r="Z52" s="38">
        <v>115.4</v>
      </c>
      <c r="AA52" s="38">
        <v>115.4</v>
      </c>
      <c r="AB52" s="38">
        <v>115.4</v>
      </c>
      <c r="AC52" s="38">
        <v>115.4</v>
      </c>
      <c r="AD52" s="38">
        <v>0</v>
      </c>
      <c r="AE52" s="38">
        <v>0</v>
      </c>
      <c r="AF52" s="38">
        <v>0</v>
      </c>
      <c r="AG52" s="38">
        <v>0</v>
      </c>
      <c r="AH52" s="38">
        <v>0</v>
      </c>
      <c r="AI52" s="38">
        <v>0</v>
      </c>
      <c r="AJ52" s="38">
        <v>0</v>
      </c>
      <c r="AK52" s="38">
        <v>0</v>
      </c>
      <c r="AL52" s="38">
        <v>0</v>
      </c>
      <c r="AM52" s="38">
        <v>0</v>
      </c>
      <c r="AN52" s="38">
        <v>0</v>
      </c>
      <c r="AO52" s="38">
        <v>0</v>
      </c>
      <c r="AP52" s="38">
        <v>0</v>
      </c>
      <c r="AQ52" s="38">
        <v>0</v>
      </c>
      <c r="AR52" s="38">
        <v>0</v>
      </c>
      <c r="AS52" s="38">
        <v>0</v>
      </c>
      <c r="AT52" s="38">
        <v>0</v>
      </c>
      <c r="AU52" s="38">
        <v>0</v>
      </c>
      <c r="AV52" s="38">
        <v>0</v>
      </c>
      <c r="AW52" s="38">
        <v>0</v>
      </c>
      <c r="AX52" s="38">
        <v>0</v>
      </c>
      <c r="AY52" s="38">
        <v>0</v>
      </c>
      <c r="AZ52" s="38">
        <v>0</v>
      </c>
      <c r="BA52" s="38">
        <v>0</v>
      </c>
      <c r="BB52" s="38">
        <v>0</v>
      </c>
      <c r="BC52" s="38">
        <v>0</v>
      </c>
    </row>
    <row r="53" spans="1:55" s="38" customFormat="1">
      <c r="A53" s="38" t="str">
        <v>D2</v>
      </c>
      <c r="B53" s="38" t="str">
        <v>SF-0910  SF-0910</v>
      </c>
      <c r="C53" s="38" t="str">
        <v>HSF0910</v>
      </c>
      <c r="D53" s="38" t="str">
        <v>D2HSF0910</v>
      </c>
      <c r="E53" s="38" t="str">
        <v>D2HY00</v>
      </c>
      <c r="F53" s="38" t="str">
        <v>D2ELC01</v>
      </c>
      <c r="G53" s="71" t="str">
        <v>New Specific</v>
      </c>
      <c r="H53" s="71">
        <v>4.1099999999999998E-2</v>
      </c>
      <c r="I53" s="38">
        <v>30</v>
      </c>
      <c r="J53" s="38">
        <v>31.536000000000001</v>
      </c>
      <c r="K53" s="38">
        <v>2025</v>
      </c>
      <c r="L53" s="38">
        <v>1</v>
      </c>
      <c r="M53" s="38">
        <v>0.5</v>
      </c>
      <c r="N53" s="38">
        <v>0.56000000000000005</v>
      </c>
      <c r="O53" s="38">
        <v>1</v>
      </c>
      <c r="P53" s="38">
        <v>4.1099999999999998E-2</v>
      </c>
      <c r="Q53" s="38">
        <v>0</v>
      </c>
      <c r="R53" s="38">
        <v>4988</v>
      </c>
      <c r="S53" s="38">
        <v>4988</v>
      </c>
      <c r="T53" s="38">
        <v>4988</v>
      </c>
      <c r="U53" s="38">
        <v>4988</v>
      </c>
      <c r="V53" s="38">
        <v>4988</v>
      </c>
      <c r="W53" s="38">
        <v>4988</v>
      </c>
      <c r="X53" s="38">
        <v>124.7</v>
      </c>
      <c r="Y53" s="38">
        <v>124.7</v>
      </c>
      <c r="Z53" s="38">
        <v>124.7</v>
      </c>
      <c r="AA53" s="38">
        <v>124.7</v>
      </c>
      <c r="AB53" s="38">
        <v>124.7</v>
      </c>
      <c r="AC53" s="38">
        <v>124.7</v>
      </c>
      <c r="AD53" s="38">
        <v>0</v>
      </c>
      <c r="AE53" s="38">
        <v>0</v>
      </c>
      <c r="AF53" s="38">
        <v>0</v>
      </c>
      <c r="AG53" s="38">
        <v>0</v>
      </c>
      <c r="AH53" s="38">
        <v>0</v>
      </c>
      <c r="AI53" s="38">
        <v>0</v>
      </c>
      <c r="AJ53" s="38">
        <v>0</v>
      </c>
      <c r="AK53" s="38">
        <v>0</v>
      </c>
      <c r="AL53" s="38">
        <v>0</v>
      </c>
      <c r="AM53" s="38">
        <v>0</v>
      </c>
      <c r="AN53" s="38">
        <v>0</v>
      </c>
      <c r="AO53" s="38">
        <v>0</v>
      </c>
      <c r="AP53" s="38">
        <v>0</v>
      </c>
      <c r="AQ53" s="38">
        <v>0</v>
      </c>
      <c r="AR53" s="38">
        <v>0</v>
      </c>
      <c r="AS53" s="38">
        <v>0</v>
      </c>
      <c r="AT53" s="38">
        <v>0</v>
      </c>
      <c r="AU53" s="38">
        <v>0</v>
      </c>
      <c r="AV53" s="38">
        <v>0</v>
      </c>
      <c r="AW53" s="38">
        <v>0</v>
      </c>
      <c r="AX53" s="38">
        <v>0</v>
      </c>
      <c r="AY53" s="38">
        <v>0</v>
      </c>
      <c r="AZ53" s="38">
        <v>0</v>
      </c>
      <c r="BA53" s="38">
        <v>0</v>
      </c>
      <c r="BB53" s="38">
        <v>0</v>
      </c>
      <c r="BC53" s="38">
        <v>0</v>
      </c>
    </row>
    <row r="54" spans="1:55" s="38" customFormat="1">
      <c r="A54" s="38" t="str">
        <v>D2</v>
      </c>
      <c r="B54" s="38" t="str">
        <v>SF-0969  SF-0969</v>
      </c>
      <c r="C54" s="38" t="str">
        <v>HSF0969</v>
      </c>
      <c r="D54" s="38" t="str">
        <v>D2HSF0969</v>
      </c>
      <c r="E54" s="38" t="str">
        <v>D2HY00</v>
      </c>
      <c r="F54" s="38" t="str">
        <v>D2ELC01</v>
      </c>
      <c r="G54" s="71" t="str">
        <v>New Specific</v>
      </c>
      <c r="H54" s="71">
        <v>3.73E-2</v>
      </c>
      <c r="I54" s="38">
        <v>30</v>
      </c>
      <c r="J54" s="38">
        <v>31.536000000000001</v>
      </c>
      <c r="K54" s="38">
        <v>2025</v>
      </c>
      <c r="L54" s="38">
        <v>1</v>
      </c>
      <c r="M54" s="38">
        <v>0.5</v>
      </c>
      <c r="N54" s="38">
        <v>0.56000000000000005</v>
      </c>
      <c r="O54" s="38">
        <v>1</v>
      </c>
      <c r="P54" s="38">
        <v>3.73E-2</v>
      </c>
      <c r="Q54" s="38">
        <v>0</v>
      </c>
      <c r="R54" s="38">
        <v>6530</v>
      </c>
      <c r="S54" s="38">
        <v>6530</v>
      </c>
      <c r="T54" s="38">
        <v>6530</v>
      </c>
      <c r="U54" s="38">
        <v>6530</v>
      </c>
      <c r="V54" s="38">
        <v>6530</v>
      </c>
      <c r="W54" s="38">
        <v>6530</v>
      </c>
      <c r="X54" s="38">
        <v>163.25</v>
      </c>
      <c r="Y54" s="38">
        <v>163.25</v>
      </c>
      <c r="Z54" s="38">
        <v>163.25</v>
      </c>
      <c r="AA54" s="38">
        <v>163.25</v>
      </c>
      <c r="AB54" s="38">
        <v>163.25</v>
      </c>
      <c r="AC54" s="38">
        <v>163.25</v>
      </c>
      <c r="AD54" s="38">
        <v>0</v>
      </c>
      <c r="AE54" s="38">
        <v>0</v>
      </c>
      <c r="AF54" s="38">
        <v>0</v>
      </c>
      <c r="AG54" s="38">
        <v>0</v>
      </c>
      <c r="AH54" s="38">
        <v>0</v>
      </c>
      <c r="AI54" s="38">
        <v>0</v>
      </c>
      <c r="AJ54" s="38">
        <v>0</v>
      </c>
      <c r="AK54" s="38">
        <v>0</v>
      </c>
      <c r="AL54" s="38">
        <v>0</v>
      </c>
      <c r="AM54" s="38">
        <v>0</v>
      </c>
      <c r="AN54" s="38">
        <v>0</v>
      </c>
      <c r="AO54" s="38">
        <v>0</v>
      </c>
      <c r="AP54" s="38">
        <v>0</v>
      </c>
      <c r="AQ54" s="38">
        <v>0</v>
      </c>
      <c r="AR54" s="38">
        <v>0</v>
      </c>
      <c r="AS54" s="38">
        <v>0</v>
      </c>
      <c r="AT54" s="38">
        <v>0</v>
      </c>
      <c r="AU54" s="38">
        <v>0</v>
      </c>
      <c r="AV54" s="38">
        <v>0</v>
      </c>
      <c r="AW54" s="38">
        <v>0</v>
      </c>
      <c r="AX54" s="38">
        <v>0</v>
      </c>
      <c r="AY54" s="38">
        <v>0</v>
      </c>
      <c r="AZ54" s="38">
        <v>0</v>
      </c>
      <c r="BA54" s="38">
        <v>0</v>
      </c>
      <c r="BB54" s="38">
        <v>0</v>
      </c>
      <c r="BC54" s="38">
        <v>0</v>
      </c>
    </row>
    <row r="55" spans="1:55" s="38" customFormat="1">
      <c r="A55" s="38" t="str" cm="1">
        <f t="array" ref="A55:BC62">_xlfn._xlws.FILTER('[3]Hydro Large New'!$C$3:$BE$50,'[3]Hydro Large New'!$C$3:$C$50="D2","")</f>
        <v>D2</v>
      </c>
      <c r="B55" s="38" t="str">
        <v>LT-0075  Nzilo II</v>
      </c>
      <c r="C55" s="38" t="str">
        <v>HLT0075</v>
      </c>
      <c r="D55" s="38" t="str">
        <v>D2HLT0075</v>
      </c>
      <c r="E55" s="38" t="str">
        <v>D2HY00</v>
      </c>
      <c r="F55" s="38" t="str">
        <v>D2ELC01</v>
      </c>
      <c r="G55" s="71" t="str">
        <v>New Specific</v>
      </c>
      <c r="H55" s="71">
        <v>0.12</v>
      </c>
      <c r="I55" s="38">
        <v>30</v>
      </c>
      <c r="J55" s="38">
        <v>31.536000000000001</v>
      </c>
      <c r="K55" s="38">
        <v>2027</v>
      </c>
      <c r="L55" s="38">
        <v>1</v>
      </c>
      <c r="M55" s="38">
        <v>0.5</v>
      </c>
      <c r="N55" s="38">
        <v>0.56000000000000005</v>
      </c>
      <c r="O55" s="38">
        <v>1</v>
      </c>
      <c r="P55" s="38">
        <v>0.12</v>
      </c>
      <c r="Q55" s="38">
        <v>0</v>
      </c>
      <c r="R55" s="38">
        <v>3333</v>
      </c>
      <c r="S55" s="38">
        <v>3333</v>
      </c>
      <c r="T55" s="38">
        <v>3333</v>
      </c>
      <c r="U55" s="38">
        <v>3333</v>
      </c>
      <c r="V55" s="38">
        <v>3333</v>
      </c>
      <c r="W55" s="38">
        <v>3333</v>
      </c>
      <c r="X55" s="38">
        <v>83.325000000000003</v>
      </c>
      <c r="Y55" s="38">
        <v>83.325000000000003</v>
      </c>
      <c r="Z55" s="38">
        <v>83.325000000000003</v>
      </c>
      <c r="AA55" s="38">
        <v>83.325000000000003</v>
      </c>
      <c r="AB55" s="38">
        <v>83.325000000000003</v>
      </c>
      <c r="AC55" s="38">
        <v>83.325000000000003</v>
      </c>
      <c r="AD55" s="38">
        <v>0</v>
      </c>
      <c r="AE55" s="38">
        <v>0</v>
      </c>
      <c r="AF55" s="38">
        <v>0</v>
      </c>
      <c r="AG55" s="38">
        <v>0</v>
      </c>
      <c r="AH55" s="38">
        <v>0</v>
      </c>
      <c r="AI55" s="38">
        <v>0</v>
      </c>
      <c r="AJ55" s="38">
        <v>0</v>
      </c>
      <c r="AK55" s="38">
        <v>0</v>
      </c>
      <c r="AL55" s="38">
        <v>0</v>
      </c>
      <c r="AM55" s="38">
        <v>0</v>
      </c>
      <c r="AN55" s="38">
        <v>0</v>
      </c>
      <c r="AO55" s="38">
        <v>0</v>
      </c>
      <c r="AP55" s="38">
        <v>0</v>
      </c>
      <c r="AQ55" s="38">
        <v>0</v>
      </c>
      <c r="AR55" s="38">
        <v>0</v>
      </c>
      <c r="AS55" s="38">
        <v>0</v>
      </c>
      <c r="AT55" s="38">
        <v>0</v>
      </c>
      <c r="AU55" s="38">
        <v>0</v>
      </c>
      <c r="AV55" s="38">
        <v>0</v>
      </c>
      <c r="AW55" s="38">
        <v>0</v>
      </c>
      <c r="AX55" s="38">
        <v>0</v>
      </c>
      <c r="AY55" s="38">
        <v>0</v>
      </c>
      <c r="AZ55" s="38">
        <v>0</v>
      </c>
      <c r="BA55" s="38">
        <v>0</v>
      </c>
      <c r="BB55" s="38">
        <v>0</v>
      </c>
      <c r="BC55" s="38">
        <v>0</v>
      </c>
    </row>
    <row r="56" spans="1:55" s="38" customFormat="1">
      <c r="A56" s="38" t="str">
        <v>D2</v>
      </c>
      <c r="B56" s="38" t="str">
        <v>LT-0084  Mambilima Falls II</v>
      </c>
      <c r="C56" s="38" t="str">
        <v>HLT0084</v>
      </c>
      <c r="D56" s="38" t="str">
        <v>D2HLT0084</v>
      </c>
      <c r="E56" s="38" t="str">
        <v>D2HY00</v>
      </c>
      <c r="F56" s="38" t="str">
        <v>D2ELC01</v>
      </c>
      <c r="G56" s="71" t="str">
        <v>New Specific</v>
      </c>
      <c r="H56" s="71">
        <v>0.126</v>
      </c>
      <c r="I56" s="38">
        <v>30</v>
      </c>
      <c r="J56" s="38">
        <v>31.536000000000001</v>
      </c>
      <c r="K56" s="38">
        <v>2027</v>
      </c>
      <c r="L56" s="38">
        <v>1</v>
      </c>
      <c r="M56" s="38">
        <v>0.5</v>
      </c>
      <c r="N56" s="38">
        <v>0.56000000000000005</v>
      </c>
      <c r="O56" s="38">
        <v>1</v>
      </c>
      <c r="P56" s="38">
        <v>0.126</v>
      </c>
      <c r="Q56" s="38">
        <v>0</v>
      </c>
      <c r="R56" s="38">
        <v>3845</v>
      </c>
      <c r="S56" s="38">
        <v>3845</v>
      </c>
      <c r="T56" s="38">
        <v>3845</v>
      </c>
      <c r="U56" s="38">
        <v>3845</v>
      </c>
      <c r="V56" s="38">
        <v>3845</v>
      </c>
      <c r="W56" s="38">
        <v>3845</v>
      </c>
      <c r="X56" s="38">
        <v>96.125</v>
      </c>
      <c r="Y56" s="38">
        <v>96.125</v>
      </c>
      <c r="Z56" s="38">
        <v>96.125</v>
      </c>
      <c r="AA56" s="38">
        <v>96.125</v>
      </c>
      <c r="AB56" s="38">
        <v>96.125</v>
      </c>
      <c r="AC56" s="38">
        <v>96.125</v>
      </c>
      <c r="AD56" s="38">
        <v>0</v>
      </c>
      <c r="AE56" s="38">
        <v>0</v>
      </c>
      <c r="AF56" s="38">
        <v>0</v>
      </c>
      <c r="AG56" s="38">
        <v>0</v>
      </c>
      <c r="AH56" s="38">
        <v>0</v>
      </c>
      <c r="AI56" s="38">
        <v>0</v>
      </c>
      <c r="AJ56" s="38">
        <v>0</v>
      </c>
      <c r="AK56" s="38">
        <v>0</v>
      </c>
      <c r="AL56" s="38">
        <v>0</v>
      </c>
      <c r="AM56" s="38">
        <v>0</v>
      </c>
      <c r="AN56" s="38">
        <v>0</v>
      </c>
      <c r="AO56" s="38">
        <v>0</v>
      </c>
      <c r="AP56" s="38">
        <v>0</v>
      </c>
      <c r="AQ56" s="38">
        <v>0</v>
      </c>
      <c r="AR56" s="38">
        <v>0</v>
      </c>
      <c r="AS56" s="38">
        <v>0</v>
      </c>
      <c r="AT56" s="38">
        <v>0</v>
      </c>
      <c r="AU56" s="38">
        <v>0</v>
      </c>
      <c r="AV56" s="38">
        <v>0</v>
      </c>
      <c r="AW56" s="38">
        <v>0</v>
      </c>
      <c r="AX56" s="38">
        <v>0</v>
      </c>
      <c r="AY56" s="38">
        <v>0</v>
      </c>
      <c r="AZ56" s="38">
        <v>0</v>
      </c>
      <c r="BA56" s="38">
        <v>0</v>
      </c>
      <c r="BB56" s="38">
        <v>0</v>
      </c>
      <c r="BC56" s="38">
        <v>0</v>
      </c>
    </row>
    <row r="57" spans="1:55" s="38" customFormat="1">
      <c r="A57" s="38" t="str">
        <v>D2</v>
      </c>
      <c r="B57" s="38" t="str">
        <v>LT-0091  Kalengwe</v>
      </c>
      <c r="C57" s="38" t="str">
        <v>HLT0091</v>
      </c>
      <c r="D57" s="38" t="str">
        <v>D2HLT0091</v>
      </c>
      <c r="E57" s="38" t="str">
        <v>D2HY00</v>
      </c>
      <c r="F57" s="38" t="str">
        <v>D2ELC01</v>
      </c>
      <c r="G57" s="71" t="str">
        <v>New Specific</v>
      </c>
      <c r="H57" s="71">
        <v>0.20399999999999999</v>
      </c>
      <c r="I57" s="38">
        <v>30</v>
      </c>
      <c r="J57" s="38">
        <v>31.536000000000001</v>
      </c>
      <c r="K57" s="38">
        <v>2027</v>
      </c>
      <c r="L57" s="38">
        <v>1</v>
      </c>
      <c r="M57" s="38">
        <v>0.5</v>
      </c>
      <c r="N57" s="38">
        <v>0.56000000000000005</v>
      </c>
      <c r="O57" s="38">
        <v>1</v>
      </c>
      <c r="P57" s="38">
        <v>0.20399999999999999</v>
      </c>
      <c r="Q57" s="38">
        <v>0</v>
      </c>
      <c r="R57" s="38">
        <v>2714</v>
      </c>
      <c r="S57" s="38">
        <v>2714</v>
      </c>
      <c r="T57" s="38">
        <v>2714</v>
      </c>
      <c r="U57" s="38">
        <v>2714</v>
      </c>
      <c r="V57" s="38">
        <v>2714</v>
      </c>
      <c r="W57" s="38">
        <v>2714</v>
      </c>
      <c r="X57" s="38">
        <v>67.849999999999994</v>
      </c>
      <c r="Y57" s="38">
        <v>67.849999999999994</v>
      </c>
      <c r="Z57" s="38">
        <v>67.849999999999994</v>
      </c>
      <c r="AA57" s="38">
        <v>67.849999999999994</v>
      </c>
      <c r="AB57" s="38">
        <v>67.849999999999994</v>
      </c>
      <c r="AC57" s="38">
        <v>67.849999999999994</v>
      </c>
      <c r="AD57" s="38">
        <v>0</v>
      </c>
      <c r="AE57" s="38">
        <v>0</v>
      </c>
      <c r="AF57" s="38">
        <v>0</v>
      </c>
      <c r="AG57" s="38">
        <v>0</v>
      </c>
      <c r="AH57" s="38">
        <v>0</v>
      </c>
      <c r="AI57" s="38">
        <v>0</v>
      </c>
      <c r="AJ57" s="38">
        <v>0</v>
      </c>
      <c r="AK57" s="38">
        <v>0</v>
      </c>
      <c r="AL57" s="38">
        <v>0</v>
      </c>
      <c r="AM57" s="38">
        <v>0</v>
      </c>
      <c r="AN57" s="38">
        <v>0</v>
      </c>
      <c r="AO57" s="38">
        <v>0</v>
      </c>
      <c r="AP57" s="38">
        <v>0</v>
      </c>
      <c r="AQ57" s="38">
        <v>0</v>
      </c>
      <c r="AR57" s="38">
        <v>0</v>
      </c>
      <c r="AS57" s="38">
        <v>0</v>
      </c>
      <c r="AT57" s="38">
        <v>0</v>
      </c>
      <c r="AU57" s="38">
        <v>0</v>
      </c>
      <c r="AV57" s="38">
        <v>0</v>
      </c>
      <c r="AW57" s="38">
        <v>0</v>
      </c>
      <c r="AX57" s="38">
        <v>0</v>
      </c>
      <c r="AY57" s="38">
        <v>0</v>
      </c>
      <c r="AZ57" s="38">
        <v>0</v>
      </c>
      <c r="BA57" s="38">
        <v>0</v>
      </c>
      <c r="BB57" s="38">
        <v>0</v>
      </c>
      <c r="BC57" s="38">
        <v>0</v>
      </c>
    </row>
    <row r="58" spans="1:55" s="38" customFormat="1">
      <c r="A58" s="38" t="str">
        <v>D2</v>
      </c>
      <c r="B58" s="38" t="str">
        <v>LT-0094  Mumbotuta M</v>
      </c>
      <c r="C58" s="38" t="str">
        <v>HLT0094</v>
      </c>
      <c r="D58" s="38" t="str">
        <v>D2HLT0094</v>
      </c>
      <c r="E58" s="38" t="str">
        <v>D2HY00</v>
      </c>
      <c r="F58" s="38" t="str">
        <v>D2ELC01</v>
      </c>
      <c r="G58" s="71" t="str">
        <v>New Specific</v>
      </c>
      <c r="H58" s="71">
        <v>0.21</v>
      </c>
      <c r="I58" s="38">
        <v>30</v>
      </c>
      <c r="J58" s="38">
        <v>31.536000000000001</v>
      </c>
      <c r="K58" s="38">
        <v>2027</v>
      </c>
      <c r="L58" s="38">
        <v>1</v>
      </c>
      <c r="M58" s="38">
        <v>0.5</v>
      </c>
      <c r="N58" s="38">
        <v>0.56000000000000005</v>
      </c>
      <c r="O58" s="38">
        <v>1</v>
      </c>
      <c r="P58" s="38">
        <v>0.21</v>
      </c>
      <c r="Q58" s="38">
        <v>0</v>
      </c>
      <c r="R58" s="38">
        <v>3498</v>
      </c>
      <c r="S58" s="38">
        <v>3498</v>
      </c>
      <c r="T58" s="38">
        <v>3498</v>
      </c>
      <c r="U58" s="38">
        <v>3498</v>
      </c>
      <c r="V58" s="38">
        <v>3498</v>
      </c>
      <c r="W58" s="38">
        <v>3498</v>
      </c>
      <c r="X58" s="38">
        <v>87.45</v>
      </c>
      <c r="Y58" s="38">
        <v>87.45</v>
      </c>
      <c r="Z58" s="38">
        <v>87.45</v>
      </c>
      <c r="AA58" s="38">
        <v>87.45</v>
      </c>
      <c r="AB58" s="38">
        <v>87.45</v>
      </c>
      <c r="AC58" s="38">
        <v>87.45</v>
      </c>
      <c r="AD58" s="38">
        <v>0</v>
      </c>
      <c r="AE58" s="38">
        <v>0</v>
      </c>
      <c r="AF58" s="38">
        <v>0</v>
      </c>
      <c r="AG58" s="38">
        <v>0</v>
      </c>
      <c r="AH58" s="38">
        <v>0</v>
      </c>
      <c r="AI58" s="38">
        <v>0</v>
      </c>
      <c r="AJ58" s="38">
        <v>0</v>
      </c>
      <c r="AK58" s="38">
        <v>0</v>
      </c>
      <c r="AL58" s="38">
        <v>0</v>
      </c>
      <c r="AM58" s="38">
        <v>0</v>
      </c>
      <c r="AN58" s="38">
        <v>0</v>
      </c>
      <c r="AO58" s="38">
        <v>0</v>
      </c>
      <c r="AP58" s="38">
        <v>0</v>
      </c>
      <c r="AQ58" s="38">
        <v>0</v>
      </c>
      <c r="AR58" s="38">
        <v>0</v>
      </c>
      <c r="AS58" s="38">
        <v>0</v>
      </c>
      <c r="AT58" s="38">
        <v>0</v>
      </c>
      <c r="AU58" s="38">
        <v>0</v>
      </c>
      <c r="AV58" s="38">
        <v>0</v>
      </c>
      <c r="AW58" s="38">
        <v>0</v>
      </c>
      <c r="AX58" s="38">
        <v>0</v>
      </c>
      <c r="AY58" s="38">
        <v>0</v>
      </c>
      <c r="AZ58" s="38">
        <v>0</v>
      </c>
      <c r="BA58" s="38">
        <v>0</v>
      </c>
      <c r="BB58" s="38">
        <v>0</v>
      </c>
      <c r="BC58" s="38">
        <v>0</v>
      </c>
    </row>
    <row r="59" spans="1:55" s="38" customFormat="1">
      <c r="A59" s="38" t="str">
        <v>D2</v>
      </c>
      <c r="B59" s="38" t="str">
        <v>LT-0138  Mambilima Falls I</v>
      </c>
      <c r="C59" s="38" t="str">
        <v>HLT0138</v>
      </c>
      <c r="D59" s="38" t="str">
        <v>D2HLT0138</v>
      </c>
      <c r="E59" s="38" t="str">
        <v>D2HY00</v>
      </c>
      <c r="F59" s="38" t="str">
        <v>D2ELC01</v>
      </c>
      <c r="G59" s="71" t="str">
        <v>New Specific</v>
      </c>
      <c r="H59" s="71">
        <v>0.3</v>
      </c>
      <c r="I59" s="38">
        <v>30</v>
      </c>
      <c r="J59" s="38">
        <v>31.536000000000001</v>
      </c>
      <c r="K59" s="38">
        <v>2027</v>
      </c>
      <c r="L59" s="38">
        <v>1</v>
      </c>
      <c r="M59" s="38">
        <v>0.5</v>
      </c>
      <c r="N59" s="38">
        <v>0.56000000000000005</v>
      </c>
      <c r="O59" s="38">
        <v>1</v>
      </c>
      <c r="P59" s="38">
        <v>0.3</v>
      </c>
      <c r="Q59" s="38">
        <v>0</v>
      </c>
      <c r="R59" s="38">
        <v>3542</v>
      </c>
      <c r="S59" s="38">
        <v>3542</v>
      </c>
      <c r="T59" s="38">
        <v>3542</v>
      </c>
      <c r="U59" s="38">
        <v>3542</v>
      </c>
      <c r="V59" s="38">
        <v>3542</v>
      </c>
      <c r="W59" s="38">
        <v>3542</v>
      </c>
      <c r="X59" s="38">
        <v>88.55</v>
      </c>
      <c r="Y59" s="38">
        <v>88.55</v>
      </c>
      <c r="Z59" s="38">
        <v>88.55</v>
      </c>
      <c r="AA59" s="38">
        <v>88.55</v>
      </c>
      <c r="AB59" s="38">
        <v>88.55</v>
      </c>
      <c r="AC59" s="38">
        <v>88.55</v>
      </c>
      <c r="AD59" s="38">
        <v>0</v>
      </c>
      <c r="AE59" s="38">
        <v>0</v>
      </c>
      <c r="AF59" s="38">
        <v>0</v>
      </c>
      <c r="AG59" s="38">
        <v>0</v>
      </c>
      <c r="AH59" s="38">
        <v>0</v>
      </c>
      <c r="AI59" s="38">
        <v>0</v>
      </c>
      <c r="AJ59" s="38">
        <v>0</v>
      </c>
      <c r="AK59" s="38">
        <v>0</v>
      </c>
      <c r="AL59" s="38">
        <v>0</v>
      </c>
      <c r="AM59" s="38">
        <v>0</v>
      </c>
      <c r="AN59" s="38">
        <v>0</v>
      </c>
      <c r="AO59" s="38">
        <v>0</v>
      </c>
      <c r="AP59" s="38">
        <v>0</v>
      </c>
      <c r="AQ59" s="38">
        <v>0</v>
      </c>
      <c r="AR59" s="38">
        <v>0</v>
      </c>
      <c r="AS59" s="38">
        <v>0</v>
      </c>
      <c r="AT59" s="38">
        <v>0</v>
      </c>
      <c r="AU59" s="38">
        <v>0</v>
      </c>
      <c r="AV59" s="38">
        <v>0</v>
      </c>
      <c r="AW59" s="38">
        <v>0</v>
      </c>
      <c r="AX59" s="38">
        <v>0</v>
      </c>
      <c r="AY59" s="38">
        <v>0</v>
      </c>
      <c r="AZ59" s="38">
        <v>0</v>
      </c>
      <c r="BA59" s="38">
        <v>0</v>
      </c>
      <c r="BB59" s="38">
        <v>0</v>
      </c>
      <c r="BC59" s="38">
        <v>0</v>
      </c>
    </row>
    <row r="60" spans="1:55" s="38" customFormat="1">
      <c r="A60" s="38" t="str">
        <v>D2</v>
      </c>
      <c r="B60" s="38" t="str">
        <v>LT-0139  Mambilima Falls V</v>
      </c>
      <c r="C60" s="38" t="str">
        <v>HLT0139</v>
      </c>
      <c r="D60" s="38" t="str">
        <v>D2HLT0139</v>
      </c>
      <c r="E60" s="38" t="str">
        <v>D2HY00</v>
      </c>
      <c r="F60" s="38" t="str">
        <v>D2ELC01</v>
      </c>
      <c r="G60" s="71" t="str">
        <v>New Specific</v>
      </c>
      <c r="H60" s="71">
        <v>0.372</v>
      </c>
      <c r="I60" s="38">
        <v>30</v>
      </c>
      <c r="J60" s="38">
        <v>31.536000000000001</v>
      </c>
      <c r="K60" s="38">
        <v>2027</v>
      </c>
      <c r="L60" s="38">
        <v>1</v>
      </c>
      <c r="M60" s="38">
        <v>0.5</v>
      </c>
      <c r="N60" s="38">
        <v>0.56000000000000005</v>
      </c>
      <c r="O60" s="38">
        <v>1</v>
      </c>
      <c r="P60" s="38">
        <v>0.372</v>
      </c>
      <c r="Q60" s="38">
        <v>0</v>
      </c>
      <c r="R60" s="38">
        <v>2866</v>
      </c>
      <c r="S60" s="38">
        <v>2866</v>
      </c>
      <c r="T60" s="38">
        <v>2866</v>
      </c>
      <c r="U60" s="38">
        <v>2866</v>
      </c>
      <c r="V60" s="38">
        <v>2866</v>
      </c>
      <c r="W60" s="38">
        <v>2866</v>
      </c>
      <c r="X60" s="38">
        <v>71.650000000000006</v>
      </c>
      <c r="Y60" s="38">
        <v>71.650000000000006</v>
      </c>
      <c r="Z60" s="38">
        <v>71.650000000000006</v>
      </c>
      <c r="AA60" s="38">
        <v>71.650000000000006</v>
      </c>
      <c r="AB60" s="38">
        <v>71.650000000000006</v>
      </c>
      <c r="AC60" s="38">
        <v>71.650000000000006</v>
      </c>
      <c r="AD60" s="38">
        <v>0</v>
      </c>
      <c r="AE60" s="38">
        <v>0</v>
      </c>
      <c r="AF60" s="38">
        <v>0</v>
      </c>
      <c r="AG60" s="38">
        <v>0</v>
      </c>
      <c r="AH60" s="38">
        <v>0</v>
      </c>
      <c r="AI60" s="38">
        <v>0</v>
      </c>
      <c r="AJ60" s="38">
        <v>0</v>
      </c>
      <c r="AK60" s="38">
        <v>0</v>
      </c>
      <c r="AL60" s="38">
        <v>0</v>
      </c>
      <c r="AM60" s="38">
        <v>0</v>
      </c>
      <c r="AN60" s="38">
        <v>0</v>
      </c>
      <c r="AO60" s="38">
        <v>0</v>
      </c>
      <c r="AP60" s="38">
        <v>0</v>
      </c>
      <c r="AQ60" s="38">
        <v>0</v>
      </c>
      <c r="AR60" s="38">
        <v>0</v>
      </c>
      <c r="AS60" s="38">
        <v>0</v>
      </c>
      <c r="AT60" s="38">
        <v>0</v>
      </c>
      <c r="AU60" s="38">
        <v>0</v>
      </c>
      <c r="AV60" s="38">
        <v>0</v>
      </c>
      <c r="AW60" s="38">
        <v>0</v>
      </c>
      <c r="AX60" s="38">
        <v>0</v>
      </c>
      <c r="AY60" s="38">
        <v>0</v>
      </c>
      <c r="AZ60" s="38">
        <v>0</v>
      </c>
      <c r="BA60" s="38">
        <v>0</v>
      </c>
      <c r="BB60" s="38">
        <v>0</v>
      </c>
      <c r="BC60" s="38">
        <v>0</v>
      </c>
    </row>
    <row r="61" spans="1:55" s="38" customFormat="1">
      <c r="A61" s="38" t="str">
        <v>D2</v>
      </c>
      <c r="B61" s="38" t="str">
        <v>LT-0140  Mumbotuta CX</v>
      </c>
      <c r="C61" s="38" t="str">
        <v>HLT0140</v>
      </c>
      <c r="D61" s="38" t="str">
        <v>D2HLT0140</v>
      </c>
      <c r="E61" s="38" t="str">
        <v>D2HY00</v>
      </c>
      <c r="F61" s="38" t="str">
        <v>D2ELC01</v>
      </c>
      <c r="G61" s="71" t="str">
        <v>New Specific</v>
      </c>
      <c r="H61" s="71">
        <v>0.3</v>
      </c>
      <c r="I61" s="38">
        <v>30</v>
      </c>
      <c r="J61" s="38">
        <v>31.536000000000001</v>
      </c>
      <c r="K61" s="38">
        <v>2027</v>
      </c>
      <c r="L61" s="38">
        <v>1</v>
      </c>
      <c r="M61" s="38">
        <v>0.5</v>
      </c>
      <c r="N61" s="38">
        <v>0.56000000000000005</v>
      </c>
      <c r="O61" s="38">
        <v>1</v>
      </c>
      <c r="P61" s="38">
        <v>0.3</v>
      </c>
      <c r="Q61" s="38">
        <v>0</v>
      </c>
      <c r="R61" s="38">
        <v>3533</v>
      </c>
      <c r="S61" s="38">
        <v>3533</v>
      </c>
      <c r="T61" s="38">
        <v>3533</v>
      </c>
      <c r="U61" s="38">
        <v>3533</v>
      </c>
      <c r="V61" s="38">
        <v>3533</v>
      </c>
      <c r="W61" s="38">
        <v>3533</v>
      </c>
      <c r="X61" s="38">
        <v>88.325000000000003</v>
      </c>
      <c r="Y61" s="38">
        <v>88.325000000000003</v>
      </c>
      <c r="Z61" s="38">
        <v>88.325000000000003</v>
      </c>
      <c r="AA61" s="38">
        <v>88.325000000000003</v>
      </c>
      <c r="AB61" s="38">
        <v>88.325000000000003</v>
      </c>
      <c r="AC61" s="38">
        <v>88.325000000000003</v>
      </c>
      <c r="AD61" s="38">
        <v>0</v>
      </c>
      <c r="AE61" s="38">
        <v>0</v>
      </c>
      <c r="AF61" s="38">
        <v>0</v>
      </c>
      <c r="AG61" s="38">
        <v>0</v>
      </c>
      <c r="AH61" s="38">
        <v>0</v>
      </c>
      <c r="AI61" s="38">
        <v>0</v>
      </c>
      <c r="AJ61" s="38">
        <v>0</v>
      </c>
      <c r="AK61" s="38">
        <v>0</v>
      </c>
      <c r="AL61" s="38">
        <v>0</v>
      </c>
      <c r="AM61" s="38">
        <v>0</v>
      </c>
      <c r="AN61" s="38">
        <v>0</v>
      </c>
      <c r="AO61" s="38">
        <v>0</v>
      </c>
      <c r="AP61" s="38">
        <v>0</v>
      </c>
      <c r="AQ61" s="38">
        <v>0</v>
      </c>
      <c r="AR61" s="38">
        <v>0</v>
      </c>
      <c r="AS61" s="38">
        <v>0</v>
      </c>
      <c r="AT61" s="38">
        <v>0</v>
      </c>
      <c r="AU61" s="38">
        <v>0</v>
      </c>
      <c r="AV61" s="38">
        <v>0</v>
      </c>
      <c r="AW61" s="38">
        <v>0</v>
      </c>
      <c r="AX61" s="38">
        <v>0</v>
      </c>
      <c r="AY61" s="38">
        <v>0</v>
      </c>
      <c r="AZ61" s="38">
        <v>0</v>
      </c>
      <c r="BA61" s="38">
        <v>0</v>
      </c>
      <c r="BB61" s="38">
        <v>0</v>
      </c>
      <c r="BC61" s="38">
        <v>0</v>
      </c>
    </row>
    <row r="62" spans="1:55" s="38" customFormat="1">
      <c r="A62" s="38" t="str">
        <v>D2</v>
      </c>
      <c r="B62" s="38" t="str">
        <v>LT-0141  Kimimbi-Fuka</v>
      </c>
      <c r="C62" s="38" t="str">
        <v>HLT0141</v>
      </c>
      <c r="D62" s="38" t="str">
        <v>D2HLT0141</v>
      </c>
      <c r="E62" s="38" t="str">
        <v>D2HY00</v>
      </c>
      <c r="F62" s="38" t="str">
        <v>D2ELC01</v>
      </c>
      <c r="G62" s="71" t="str">
        <v>New Specific</v>
      </c>
      <c r="H62" s="71">
        <v>0.153</v>
      </c>
      <c r="I62" s="38">
        <v>30</v>
      </c>
      <c r="J62" s="38">
        <v>31.536000000000001</v>
      </c>
      <c r="K62" s="38">
        <v>2027</v>
      </c>
      <c r="L62" s="38">
        <v>1</v>
      </c>
      <c r="M62" s="38">
        <v>0.5</v>
      </c>
      <c r="N62" s="38">
        <v>0.56000000000000005</v>
      </c>
      <c r="O62" s="38">
        <v>1</v>
      </c>
      <c r="P62" s="38">
        <v>0.153</v>
      </c>
      <c r="Q62" s="38">
        <v>0</v>
      </c>
      <c r="R62" s="38">
        <v>3244</v>
      </c>
      <c r="S62" s="38">
        <v>3244</v>
      </c>
      <c r="T62" s="38">
        <v>3244</v>
      </c>
      <c r="U62" s="38">
        <v>3244</v>
      </c>
      <c r="V62" s="38">
        <v>3244</v>
      </c>
      <c r="W62" s="38">
        <v>3244</v>
      </c>
      <c r="X62" s="38">
        <v>81.099999999999994</v>
      </c>
      <c r="Y62" s="38">
        <v>81.099999999999994</v>
      </c>
      <c r="Z62" s="38">
        <v>81.099999999999994</v>
      </c>
      <c r="AA62" s="38">
        <v>81.099999999999994</v>
      </c>
      <c r="AB62" s="38">
        <v>81.099999999999994</v>
      </c>
      <c r="AC62" s="38">
        <v>81.099999999999994</v>
      </c>
      <c r="AD62" s="38">
        <v>0</v>
      </c>
      <c r="AE62" s="38">
        <v>0</v>
      </c>
      <c r="AF62" s="38">
        <v>0</v>
      </c>
      <c r="AG62" s="38">
        <v>0</v>
      </c>
      <c r="AH62" s="38">
        <v>0</v>
      </c>
      <c r="AI62" s="38">
        <v>0</v>
      </c>
      <c r="AJ62" s="38">
        <v>0</v>
      </c>
      <c r="AK62" s="38">
        <v>0</v>
      </c>
      <c r="AL62" s="38">
        <v>0</v>
      </c>
      <c r="AM62" s="38">
        <v>0</v>
      </c>
      <c r="AN62" s="38">
        <v>0</v>
      </c>
      <c r="AO62" s="38">
        <v>0</v>
      </c>
      <c r="AP62" s="38">
        <v>0</v>
      </c>
      <c r="AQ62" s="38">
        <v>0</v>
      </c>
      <c r="AR62" s="38">
        <v>0</v>
      </c>
      <c r="AS62" s="38">
        <v>0</v>
      </c>
      <c r="AT62" s="38">
        <v>0</v>
      </c>
      <c r="AU62" s="38">
        <v>0</v>
      </c>
      <c r="AV62" s="38">
        <v>0</v>
      </c>
      <c r="AW62" s="38">
        <v>0</v>
      </c>
      <c r="AX62" s="38">
        <v>0</v>
      </c>
      <c r="AY62" s="38">
        <v>0</v>
      </c>
      <c r="AZ62" s="38">
        <v>0</v>
      </c>
      <c r="BA62" s="38">
        <v>0</v>
      </c>
      <c r="BB62" s="38">
        <v>0</v>
      </c>
      <c r="BC62" s="38">
        <v>0</v>
      </c>
    </row>
    <row r="63" spans="1:55" s="38" customFormat="1">
      <c r="G63" s="71"/>
      <c r="H63" s="71"/>
    </row>
    <row r="64" spans="1:55" s="38" customFormat="1">
      <c r="G64" s="71"/>
      <c r="H64" s="71"/>
    </row>
    <row r="65" spans="7:8" s="38" customFormat="1">
      <c r="G65" s="71"/>
      <c r="H65" s="71"/>
    </row>
    <row r="66" spans="7:8" s="38" customFormat="1">
      <c r="G66" s="71"/>
      <c r="H66" s="71"/>
    </row>
  </sheetData>
  <phoneticPr fontId="16"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9D5A7-5035-1E46-BE00-0CEC5E0D9C65}">
  <dimension ref="A1:AF62"/>
  <sheetViews>
    <sheetView tabSelected="1" topLeftCell="L1" workbookViewId="0">
      <selection activeCell="V23" sqref="V23"/>
    </sheetView>
  </sheetViews>
  <sheetFormatPr baseColWidth="10" defaultRowHeight="16"/>
  <sheetData>
    <row r="1" spans="1:32">
      <c r="A1" s="25" t="s">
        <v>64</v>
      </c>
      <c r="B1" s="25">
        <v>2020</v>
      </c>
      <c r="C1" s="25">
        <v>2021</v>
      </c>
      <c r="D1" s="25">
        <v>2022</v>
      </c>
      <c r="E1" s="25">
        <v>2023</v>
      </c>
      <c r="F1" s="25">
        <v>2024</v>
      </c>
      <c r="G1" s="25">
        <v>2025</v>
      </c>
      <c r="H1" s="25">
        <v>2026</v>
      </c>
      <c r="I1" s="25">
        <v>2027</v>
      </c>
      <c r="J1" s="25">
        <v>2028</v>
      </c>
      <c r="K1" s="25">
        <v>2029</v>
      </c>
      <c r="L1" s="25">
        <v>2030</v>
      </c>
      <c r="M1" s="25">
        <v>2031</v>
      </c>
      <c r="N1" s="25">
        <v>2032</v>
      </c>
      <c r="O1" s="25">
        <v>2033</v>
      </c>
      <c r="P1" s="25">
        <f>O1+1</f>
        <v>2034</v>
      </c>
      <c r="Q1" s="25">
        <f t="shared" ref="Q1:V1" si="0">P1+1</f>
        <v>2035</v>
      </c>
      <c r="R1" s="25">
        <f t="shared" si="0"/>
        <v>2036</v>
      </c>
      <c r="S1" s="25">
        <f t="shared" si="0"/>
        <v>2037</v>
      </c>
      <c r="T1" s="25">
        <f t="shared" si="0"/>
        <v>2038</v>
      </c>
      <c r="U1" s="25">
        <f t="shared" si="0"/>
        <v>2039</v>
      </c>
      <c r="V1" s="25">
        <f t="shared" si="0"/>
        <v>2040</v>
      </c>
      <c r="W1" s="25">
        <f t="shared" ref="W1" si="1">V1+1</f>
        <v>2041</v>
      </c>
      <c r="X1" s="25">
        <f t="shared" ref="X1" si="2">W1+1</f>
        <v>2042</v>
      </c>
      <c r="Y1" s="25">
        <f t="shared" ref="Y1" si="3">X1+1</f>
        <v>2043</v>
      </c>
      <c r="Z1" s="25">
        <f t="shared" ref="Z1" si="4">Y1+1</f>
        <v>2044</v>
      </c>
      <c r="AA1" s="25">
        <f t="shared" ref="AA1" si="5">Z1+1</f>
        <v>2045</v>
      </c>
      <c r="AB1" s="25">
        <f t="shared" ref="AB1" si="6">AA1+1</f>
        <v>2046</v>
      </c>
      <c r="AC1" s="25">
        <f t="shared" ref="AC1" si="7">AB1+1</f>
        <v>2047</v>
      </c>
      <c r="AD1" s="25">
        <f t="shared" ref="AD1" si="8">AC1+1</f>
        <v>2048</v>
      </c>
      <c r="AE1" s="25">
        <f t="shared" ref="AE1" si="9">AD1+1</f>
        <v>2049</v>
      </c>
      <c r="AF1" s="25">
        <f t="shared" ref="AF1" si="10">AE1+1</f>
        <v>2050</v>
      </c>
    </row>
    <row r="2" spans="1:32">
      <c r="A2" s="33" t="str">
        <f>TECHNOLOGY!D2</f>
        <v>D2DMRELC01</v>
      </c>
      <c r="B2">
        <f>IF(AND(TECHNOLOGY!$K2&lt;2018,TECHNOLOGY!$K2+TECHNOLOGY!$I2&gt;ResidualCapacity!B$1),TECHNOLOGY!$P2,0)</f>
        <v>9999</v>
      </c>
      <c r="C2">
        <f>IF(AND(TECHNOLOGY!$K2&lt;2018,TECHNOLOGY!$K2+TECHNOLOGY!$I2&gt;ResidualCapacity!C$1),TECHNOLOGY!$P2,0)</f>
        <v>9999</v>
      </c>
      <c r="D2">
        <f>IF(AND(TECHNOLOGY!$K2&lt;2018,TECHNOLOGY!$K2+TECHNOLOGY!$I2&gt;ResidualCapacity!D$1),TECHNOLOGY!$P2,0)</f>
        <v>9999</v>
      </c>
      <c r="E2">
        <f>IF(AND(TECHNOLOGY!$K2&lt;2018,TECHNOLOGY!$K2+TECHNOLOGY!$I2&gt;ResidualCapacity!E$1),TECHNOLOGY!$P2,0)</f>
        <v>9999</v>
      </c>
      <c r="F2">
        <f>IF(AND(TECHNOLOGY!$K2&lt;2018,TECHNOLOGY!$K2+TECHNOLOGY!$I2&gt;ResidualCapacity!F$1),TECHNOLOGY!$P2,0)</f>
        <v>9999</v>
      </c>
      <c r="G2">
        <f>IF(AND(TECHNOLOGY!$K2&lt;2018,TECHNOLOGY!$K2+TECHNOLOGY!$I2&gt;ResidualCapacity!G$1),TECHNOLOGY!$P2,0)</f>
        <v>9999</v>
      </c>
      <c r="H2">
        <f>IF(AND(TECHNOLOGY!$K2&lt;2018,TECHNOLOGY!$K2+TECHNOLOGY!$I2&gt;ResidualCapacity!H$1),TECHNOLOGY!$P2,0)</f>
        <v>9999</v>
      </c>
      <c r="I2">
        <f>IF(AND(TECHNOLOGY!$K2&lt;2018,TECHNOLOGY!$K2+TECHNOLOGY!$I2&gt;ResidualCapacity!I$1),TECHNOLOGY!$P2,0)</f>
        <v>9999</v>
      </c>
      <c r="J2">
        <f>IF(AND(TECHNOLOGY!$K2&lt;2018,TECHNOLOGY!$K2+TECHNOLOGY!$I2&gt;ResidualCapacity!J$1),TECHNOLOGY!$P2,0)</f>
        <v>9999</v>
      </c>
      <c r="K2">
        <f>IF(AND(TECHNOLOGY!$K2&lt;2018,TECHNOLOGY!$K2+TECHNOLOGY!$I2&gt;ResidualCapacity!K$1),TECHNOLOGY!$P2,0)</f>
        <v>9999</v>
      </c>
      <c r="L2">
        <f>IF(AND(TECHNOLOGY!$K2&lt;2018,TECHNOLOGY!$K2+TECHNOLOGY!$I2&gt;ResidualCapacity!L$1),TECHNOLOGY!$P2,0)</f>
        <v>9999</v>
      </c>
      <c r="M2">
        <f>IF(AND(TECHNOLOGY!$K2&lt;2018,TECHNOLOGY!$K2+TECHNOLOGY!$I2&gt;ResidualCapacity!M$1),TECHNOLOGY!$P2,0)</f>
        <v>9999</v>
      </c>
      <c r="N2">
        <f>IF(AND(TECHNOLOGY!$K2&lt;2018,TECHNOLOGY!$K2+TECHNOLOGY!$I2&gt;ResidualCapacity!N$1),TECHNOLOGY!$P2,0)</f>
        <v>9999</v>
      </c>
      <c r="O2">
        <f>IF(AND(TECHNOLOGY!$K2&lt;2018,TECHNOLOGY!$K2+TECHNOLOGY!$I2&gt;ResidualCapacity!O$1),TECHNOLOGY!$P2,0)</f>
        <v>9999</v>
      </c>
      <c r="P2">
        <f>IF(AND(TECHNOLOGY!$K2&lt;2018,TECHNOLOGY!$K2+TECHNOLOGY!$I2&gt;ResidualCapacity!P$1),TECHNOLOGY!$P2,0)</f>
        <v>9999</v>
      </c>
      <c r="Q2">
        <f>IF(AND(TECHNOLOGY!$K2&lt;2018,TECHNOLOGY!$K2+TECHNOLOGY!$I2&gt;ResidualCapacity!Q$1),TECHNOLOGY!$P2,0)</f>
        <v>9999</v>
      </c>
      <c r="R2">
        <f>IF(AND(TECHNOLOGY!$K2&lt;2018,TECHNOLOGY!$K2+TECHNOLOGY!$I2&gt;ResidualCapacity!R$1),TECHNOLOGY!$P2,0)</f>
        <v>9999</v>
      </c>
      <c r="S2">
        <f>IF(AND(TECHNOLOGY!$K2&lt;2018,TECHNOLOGY!$K2+TECHNOLOGY!$I2&gt;ResidualCapacity!S$1),TECHNOLOGY!$P2,0)</f>
        <v>9999</v>
      </c>
      <c r="T2">
        <f>IF(AND(TECHNOLOGY!$K2&lt;2018,TECHNOLOGY!$K2+TECHNOLOGY!$I2&gt;ResidualCapacity!T$1),TECHNOLOGY!$P2,0)</f>
        <v>9999</v>
      </c>
      <c r="U2">
        <f>IF(AND(TECHNOLOGY!$K2&lt;2018,TECHNOLOGY!$K2+TECHNOLOGY!$I2&gt;ResidualCapacity!U$1),TECHNOLOGY!$P2,0)</f>
        <v>9999</v>
      </c>
      <c r="V2">
        <f>IF(AND(TECHNOLOGY!$K2&lt;2018,TECHNOLOGY!$K2+TECHNOLOGY!$I2&gt;ResidualCapacity!V$1),TECHNOLOGY!$P2,0)</f>
        <v>9999</v>
      </c>
      <c r="W2">
        <f>IF(AND(TECHNOLOGY!$K2&lt;2018,TECHNOLOGY!$K2+TECHNOLOGY!$I2&gt;ResidualCapacity!W$1),TECHNOLOGY!$P2,0)</f>
        <v>9999</v>
      </c>
      <c r="X2">
        <f>IF(AND(TECHNOLOGY!$K2&lt;2018,TECHNOLOGY!$K2+TECHNOLOGY!$I2&gt;ResidualCapacity!X$1),TECHNOLOGY!$P2,0)</f>
        <v>9999</v>
      </c>
      <c r="Y2">
        <f>IF(AND(TECHNOLOGY!$K2&lt;2018,TECHNOLOGY!$K2+TECHNOLOGY!$I2&gt;ResidualCapacity!Y$1),TECHNOLOGY!$P2,0)</f>
        <v>9999</v>
      </c>
      <c r="Z2">
        <f>IF(AND(TECHNOLOGY!$K2&lt;2018,TECHNOLOGY!$K2+TECHNOLOGY!$I2&gt;ResidualCapacity!Z$1),TECHNOLOGY!$P2,0)</f>
        <v>9999</v>
      </c>
      <c r="AA2">
        <f>IF(AND(TECHNOLOGY!$K2&lt;2018,TECHNOLOGY!$K2+TECHNOLOGY!$I2&gt;ResidualCapacity!AA$1),TECHNOLOGY!$P2,0)</f>
        <v>9999</v>
      </c>
      <c r="AB2">
        <f>IF(AND(TECHNOLOGY!$K2&lt;2018,TECHNOLOGY!$K2+TECHNOLOGY!$I2&gt;ResidualCapacity!AB$1),TECHNOLOGY!$P2,0)</f>
        <v>9999</v>
      </c>
      <c r="AC2">
        <f>IF(AND(TECHNOLOGY!$K2&lt;2018,TECHNOLOGY!$K2+TECHNOLOGY!$I2&gt;ResidualCapacity!AC$1),TECHNOLOGY!$P2,0)</f>
        <v>9999</v>
      </c>
      <c r="AD2">
        <f>IF(AND(TECHNOLOGY!$K2&lt;2018,TECHNOLOGY!$K2+TECHNOLOGY!$I2&gt;ResidualCapacity!AD$1),TECHNOLOGY!$P2,0)</f>
        <v>9999</v>
      </c>
      <c r="AE2">
        <f>IF(AND(TECHNOLOGY!$K2&lt;2018,TECHNOLOGY!$K2+TECHNOLOGY!$I2&gt;ResidualCapacity!AE$1),TECHNOLOGY!$P2,0)</f>
        <v>9999</v>
      </c>
      <c r="AF2">
        <f>IF(AND(TECHNOLOGY!$K2&lt;2018,TECHNOLOGY!$K2+TECHNOLOGY!$I2&gt;ResidualCapacity!AF$1),TECHNOLOGY!$P2,0)</f>
        <v>9999</v>
      </c>
    </row>
    <row r="3" spans="1:32">
      <c r="A3" s="33" t="str">
        <f>TECHNOLOGY!D3</f>
        <v>D2DMIELC01</v>
      </c>
      <c r="B3">
        <f>IF(AND(TECHNOLOGY!$K3&lt;2018,TECHNOLOGY!$K3+TECHNOLOGY!$I3&gt;ResidualCapacity!B$1),TECHNOLOGY!$P3,0)</f>
        <v>9999</v>
      </c>
      <c r="C3">
        <f>IF(AND(TECHNOLOGY!$K3&lt;2018,TECHNOLOGY!$K3+TECHNOLOGY!$I3&gt;ResidualCapacity!C$1),TECHNOLOGY!$P3,0)</f>
        <v>9999</v>
      </c>
      <c r="D3">
        <f>IF(AND(TECHNOLOGY!$K3&lt;2018,TECHNOLOGY!$K3+TECHNOLOGY!$I3&gt;ResidualCapacity!D$1),TECHNOLOGY!$P3,0)</f>
        <v>9999</v>
      </c>
      <c r="E3">
        <f>IF(AND(TECHNOLOGY!$K3&lt;2018,TECHNOLOGY!$K3+TECHNOLOGY!$I3&gt;ResidualCapacity!E$1),TECHNOLOGY!$P3,0)</f>
        <v>9999</v>
      </c>
      <c r="F3">
        <f>IF(AND(TECHNOLOGY!$K3&lt;2018,TECHNOLOGY!$K3+TECHNOLOGY!$I3&gt;ResidualCapacity!F$1),TECHNOLOGY!$P3,0)</f>
        <v>9999</v>
      </c>
      <c r="G3">
        <f>IF(AND(TECHNOLOGY!$K3&lt;2018,TECHNOLOGY!$K3+TECHNOLOGY!$I3&gt;ResidualCapacity!G$1),TECHNOLOGY!$P3,0)</f>
        <v>9999</v>
      </c>
      <c r="H3">
        <f>IF(AND(TECHNOLOGY!$K3&lt;2018,TECHNOLOGY!$K3+TECHNOLOGY!$I3&gt;ResidualCapacity!H$1),TECHNOLOGY!$P3,0)</f>
        <v>9999</v>
      </c>
      <c r="I3">
        <f>IF(AND(TECHNOLOGY!$K3&lt;2018,TECHNOLOGY!$K3+TECHNOLOGY!$I3&gt;ResidualCapacity!I$1),TECHNOLOGY!$P3,0)</f>
        <v>9999</v>
      </c>
      <c r="J3">
        <f>IF(AND(TECHNOLOGY!$K3&lt;2018,TECHNOLOGY!$K3+TECHNOLOGY!$I3&gt;ResidualCapacity!J$1),TECHNOLOGY!$P3,0)</f>
        <v>9999</v>
      </c>
      <c r="K3">
        <f>IF(AND(TECHNOLOGY!$K3&lt;2018,TECHNOLOGY!$K3+TECHNOLOGY!$I3&gt;ResidualCapacity!K$1),TECHNOLOGY!$P3,0)</f>
        <v>9999</v>
      </c>
      <c r="L3">
        <f>IF(AND(TECHNOLOGY!$K3&lt;2018,TECHNOLOGY!$K3+TECHNOLOGY!$I3&gt;ResidualCapacity!L$1),TECHNOLOGY!$P3,0)</f>
        <v>9999</v>
      </c>
      <c r="M3">
        <f>IF(AND(TECHNOLOGY!$K3&lt;2018,TECHNOLOGY!$K3+TECHNOLOGY!$I3&gt;ResidualCapacity!M$1),TECHNOLOGY!$P3,0)</f>
        <v>9999</v>
      </c>
      <c r="N3">
        <f>IF(AND(TECHNOLOGY!$K3&lt;2018,TECHNOLOGY!$K3+TECHNOLOGY!$I3&gt;ResidualCapacity!N$1),TECHNOLOGY!$P3,0)</f>
        <v>9999</v>
      </c>
      <c r="O3">
        <f>IF(AND(TECHNOLOGY!$K3&lt;2018,TECHNOLOGY!$K3+TECHNOLOGY!$I3&gt;ResidualCapacity!O$1),TECHNOLOGY!$P3,0)</f>
        <v>9999</v>
      </c>
      <c r="P3">
        <f>IF(AND(TECHNOLOGY!$K3&lt;2018,TECHNOLOGY!$K3+TECHNOLOGY!$I3&gt;ResidualCapacity!P$1),TECHNOLOGY!$P3,0)</f>
        <v>9999</v>
      </c>
      <c r="Q3">
        <f>IF(AND(TECHNOLOGY!$K3&lt;2018,TECHNOLOGY!$K3+TECHNOLOGY!$I3&gt;ResidualCapacity!Q$1),TECHNOLOGY!$P3,0)</f>
        <v>9999</v>
      </c>
      <c r="R3">
        <f>IF(AND(TECHNOLOGY!$K3&lt;2018,TECHNOLOGY!$K3+TECHNOLOGY!$I3&gt;ResidualCapacity!R$1),TECHNOLOGY!$P3,0)</f>
        <v>9999</v>
      </c>
      <c r="S3">
        <f>IF(AND(TECHNOLOGY!$K3&lt;2018,TECHNOLOGY!$K3+TECHNOLOGY!$I3&gt;ResidualCapacity!S$1),TECHNOLOGY!$P3,0)</f>
        <v>9999</v>
      </c>
      <c r="T3">
        <f>IF(AND(TECHNOLOGY!$K3&lt;2018,TECHNOLOGY!$K3+TECHNOLOGY!$I3&gt;ResidualCapacity!T$1),TECHNOLOGY!$P3,0)</f>
        <v>9999</v>
      </c>
      <c r="U3">
        <f>IF(AND(TECHNOLOGY!$K3&lt;2018,TECHNOLOGY!$K3+TECHNOLOGY!$I3&gt;ResidualCapacity!U$1),TECHNOLOGY!$P3,0)</f>
        <v>9999</v>
      </c>
      <c r="V3">
        <f>IF(AND(TECHNOLOGY!$K3&lt;2018,TECHNOLOGY!$K3+TECHNOLOGY!$I3&gt;ResidualCapacity!V$1),TECHNOLOGY!$P3,0)</f>
        <v>9999</v>
      </c>
      <c r="W3">
        <f>IF(AND(TECHNOLOGY!$K3&lt;2018,TECHNOLOGY!$K3+TECHNOLOGY!$I3&gt;ResidualCapacity!W$1),TECHNOLOGY!$P3,0)</f>
        <v>9999</v>
      </c>
      <c r="X3">
        <f>IF(AND(TECHNOLOGY!$K3&lt;2018,TECHNOLOGY!$K3+TECHNOLOGY!$I3&gt;ResidualCapacity!X$1),TECHNOLOGY!$P3,0)</f>
        <v>9999</v>
      </c>
      <c r="Y3">
        <f>IF(AND(TECHNOLOGY!$K3&lt;2018,TECHNOLOGY!$K3+TECHNOLOGY!$I3&gt;ResidualCapacity!Y$1),TECHNOLOGY!$P3,0)</f>
        <v>9999</v>
      </c>
      <c r="Z3">
        <f>IF(AND(TECHNOLOGY!$K3&lt;2018,TECHNOLOGY!$K3+TECHNOLOGY!$I3&gt;ResidualCapacity!Z$1),TECHNOLOGY!$P3,0)</f>
        <v>9999</v>
      </c>
      <c r="AA3">
        <f>IF(AND(TECHNOLOGY!$K3&lt;2018,TECHNOLOGY!$K3+TECHNOLOGY!$I3&gt;ResidualCapacity!AA$1),TECHNOLOGY!$P3,0)</f>
        <v>9999</v>
      </c>
      <c r="AB3">
        <f>IF(AND(TECHNOLOGY!$K3&lt;2018,TECHNOLOGY!$K3+TECHNOLOGY!$I3&gt;ResidualCapacity!AB$1),TECHNOLOGY!$P3,0)</f>
        <v>9999</v>
      </c>
      <c r="AC3">
        <f>IF(AND(TECHNOLOGY!$K3&lt;2018,TECHNOLOGY!$K3+TECHNOLOGY!$I3&gt;ResidualCapacity!AC$1),TECHNOLOGY!$P3,0)</f>
        <v>9999</v>
      </c>
      <c r="AD3">
        <f>IF(AND(TECHNOLOGY!$K3&lt;2018,TECHNOLOGY!$K3+TECHNOLOGY!$I3&gt;ResidualCapacity!AD$1),TECHNOLOGY!$P3,0)</f>
        <v>9999</v>
      </c>
      <c r="AE3">
        <f>IF(AND(TECHNOLOGY!$K3&lt;2018,TECHNOLOGY!$K3+TECHNOLOGY!$I3&gt;ResidualCapacity!AE$1),TECHNOLOGY!$P3,0)</f>
        <v>9999</v>
      </c>
      <c r="AF3">
        <f>IF(AND(TECHNOLOGY!$K3&lt;2018,TECHNOLOGY!$K3+TECHNOLOGY!$I3&gt;ResidualCapacity!AF$1),TECHNOLOGY!$P3,0)</f>
        <v>9999</v>
      </c>
    </row>
    <row r="4" spans="1:32">
      <c r="A4" s="33" t="str">
        <f>TECHNOLOGY!D4</f>
        <v>D2DMOELC01</v>
      </c>
      <c r="B4">
        <f>IF(AND(TECHNOLOGY!$K4&lt;2018,TECHNOLOGY!$K4+TECHNOLOGY!$I4&gt;ResidualCapacity!B$1),TECHNOLOGY!$P4,0)</f>
        <v>9999</v>
      </c>
      <c r="C4">
        <f>IF(AND(TECHNOLOGY!$K4&lt;2018,TECHNOLOGY!$K4+TECHNOLOGY!$I4&gt;ResidualCapacity!C$1),TECHNOLOGY!$P4,0)</f>
        <v>9999</v>
      </c>
      <c r="D4">
        <f>IF(AND(TECHNOLOGY!$K4&lt;2018,TECHNOLOGY!$K4+TECHNOLOGY!$I4&gt;ResidualCapacity!D$1),TECHNOLOGY!$P4,0)</f>
        <v>9999</v>
      </c>
      <c r="E4">
        <f>IF(AND(TECHNOLOGY!$K4&lt;2018,TECHNOLOGY!$K4+TECHNOLOGY!$I4&gt;ResidualCapacity!E$1),TECHNOLOGY!$P4,0)</f>
        <v>9999</v>
      </c>
      <c r="F4">
        <f>IF(AND(TECHNOLOGY!$K4&lt;2018,TECHNOLOGY!$K4+TECHNOLOGY!$I4&gt;ResidualCapacity!F$1),TECHNOLOGY!$P4,0)</f>
        <v>9999</v>
      </c>
      <c r="G4">
        <f>IF(AND(TECHNOLOGY!$K4&lt;2018,TECHNOLOGY!$K4+TECHNOLOGY!$I4&gt;ResidualCapacity!G$1),TECHNOLOGY!$P4,0)</f>
        <v>9999</v>
      </c>
      <c r="H4">
        <f>IF(AND(TECHNOLOGY!$K4&lt;2018,TECHNOLOGY!$K4+TECHNOLOGY!$I4&gt;ResidualCapacity!H$1),TECHNOLOGY!$P4,0)</f>
        <v>9999</v>
      </c>
      <c r="I4">
        <f>IF(AND(TECHNOLOGY!$K4&lt;2018,TECHNOLOGY!$K4+TECHNOLOGY!$I4&gt;ResidualCapacity!I$1),TECHNOLOGY!$P4,0)</f>
        <v>9999</v>
      </c>
      <c r="J4">
        <f>IF(AND(TECHNOLOGY!$K4&lt;2018,TECHNOLOGY!$K4+TECHNOLOGY!$I4&gt;ResidualCapacity!J$1),TECHNOLOGY!$P4,0)</f>
        <v>9999</v>
      </c>
      <c r="K4">
        <f>IF(AND(TECHNOLOGY!$K4&lt;2018,TECHNOLOGY!$K4+TECHNOLOGY!$I4&gt;ResidualCapacity!K$1),TECHNOLOGY!$P4,0)</f>
        <v>9999</v>
      </c>
      <c r="L4">
        <f>IF(AND(TECHNOLOGY!$K4&lt;2018,TECHNOLOGY!$K4+TECHNOLOGY!$I4&gt;ResidualCapacity!L$1),TECHNOLOGY!$P4,0)</f>
        <v>9999</v>
      </c>
      <c r="M4">
        <f>IF(AND(TECHNOLOGY!$K4&lt;2018,TECHNOLOGY!$K4+TECHNOLOGY!$I4&gt;ResidualCapacity!M$1),TECHNOLOGY!$P4,0)</f>
        <v>9999</v>
      </c>
      <c r="N4">
        <f>IF(AND(TECHNOLOGY!$K4&lt;2018,TECHNOLOGY!$K4+TECHNOLOGY!$I4&gt;ResidualCapacity!N$1),TECHNOLOGY!$P4,0)</f>
        <v>9999</v>
      </c>
      <c r="O4">
        <f>IF(AND(TECHNOLOGY!$K4&lt;2018,TECHNOLOGY!$K4+TECHNOLOGY!$I4&gt;ResidualCapacity!O$1),TECHNOLOGY!$P4,0)</f>
        <v>9999</v>
      </c>
      <c r="P4">
        <f>IF(AND(TECHNOLOGY!$K4&lt;2018,TECHNOLOGY!$K4+TECHNOLOGY!$I4&gt;ResidualCapacity!P$1),TECHNOLOGY!$P4,0)</f>
        <v>9999</v>
      </c>
      <c r="Q4">
        <f>IF(AND(TECHNOLOGY!$K4&lt;2018,TECHNOLOGY!$K4+TECHNOLOGY!$I4&gt;ResidualCapacity!Q$1),TECHNOLOGY!$P4,0)</f>
        <v>9999</v>
      </c>
      <c r="R4">
        <f>IF(AND(TECHNOLOGY!$K4&lt;2018,TECHNOLOGY!$K4+TECHNOLOGY!$I4&gt;ResidualCapacity!R$1),TECHNOLOGY!$P4,0)</f>
        <v>9999</v>
      </c>
      <c r="S4">
        <f>IF(AND(TECHNOLOGY!$K4&lt;2018,TECHNOLOGY!$K4+TECHNOLOGY!$I4&gt;ResidualCapacity!S$1),TECHNOLOGY!$P4,0)</f>
        <v>9999</v>
      </c>
      <c r="T4">
        <f>IF(AND(TECHNOLOGY!$K4&lt;2018,TECHNOLOGY!$K4+TECHNOLOGY!$I4&gt;ResidualCapacity!T$1),TECHNOLOGY!$P4,0)</f>
        <v>9999</v>
      </c>
      <c r="U4">
        <f>IF(AND(TECHNOLOGY!$K4&lt;2018,TECHNOLOGY!$K4+TECHNOLOGY!$I4&gt;ResidualCapacity!U$1),TECHNOLOGY!$P4,0)</f>
        <v>9999</v>
      </c>
      <c r="V4">
        <f>IF(AND(TECHNOLOGY!$K4&lt;2018,TECHNOLOGY!$K4+TECHNOLOGY!$I4&gt;ResidualCapacity!V$1),TECHNOLOGY!$P4,0)</f>
        <v>9999</v>
      </c>
      <c r="W4">
        <f>IF(AND(TECHNOLOGY!$K4&lt;2018,TECHNOLOGY!$K4+TECHNOLOGY!$I4&gt;ResidualCapacity!W$1),TECHNOLOGY!$P4,0)</f>
        <v>9999</v>
      </c>
      <c r="X4">
        <f>IF(AND(TECHNOLOGY!$K4&lt;2018,TECHNOLOGY!$K4+TECHNOLOGY!$I4&gt;ResidualCapacity!X$1),TECHNOLOGY!$P4,0)</f>
        <v>9999</v>
      </c>
      <c r="Y4">
        <f>IF(AND(TECHNOLOGY!$K4&lt;2018,TECHNOLOGY!$K4+TECHNOLOGY!$I4&gt;ResidualCapacity!Y$1),TECHNOLOGY!$P4,0)</f>
        <v>9999</v>
      </c>
      <c r="Z4">
        <f>IF(AND(TECHNOLOGY!$K4&lt;2018,TECHNOLOGY!$K4+TECHNOLOGY!$I4&gt;ResidualCapacity!Z$1),TECHNOLOGY!$P4,0)</f>
        <v>9999</v>
      </c>
      <c r="AA4">
        <f>IF(AND(TECHNOLOGY!$K4&lt;2018,TECHNOLOGY!$K4+TECHNOLOGY!$I4&gt;ResidualCapacity!AA$1),TECHNOLOGY!$P4,0)</f>
        <v>9999</v>
      </c>
      <c r="AB4">
        <f>IF(AND(TECHNOLOGY!$K4&lt;2018,TECHNOLOGY!$K4+TECHNOLOGY!$I4&gt;ResidualCapacity!AB$1),TECHNOLOGY!$P4,0)</f>
        <v>9999</v>
      </c>
      <c r="AC4">
        <f>IF(AND(TECHNOLOGY!$K4&lt;2018,TECHNOLOGY!$K4+TECHNOLOGY!$I4&gt;ResidualCapacity!AC$1),TECHNOLOGY!$P4,0)</f>
        <v>9999</v>
      </c>
      <c r="AD4">
        <f>IF(AND(TECHNOLOGY!$K4&lt;2018,TECHNOLOGY!$K4+TECHNOLOGY!$I4&gt;ResidualCapacity!AD$1),TECHNOLOGY!$P4,0)</f>
        <v>9999</v>
      </c>
      <c r="AE4">
        <f>IF(AND(TECHNOLOGY!$K4&lt;2018,TECHNOLOGY!$K4+TECHNOLOGY!$I4&gt;ResidualCapacity!AE$1),TECHNOLOGY!$P4,0)</f>
        <v>9999</v>
      </c>
      <c r="AF4">
        <f>IF(AND(TECHNOLOGY!$K4&lt;2018,TECHNOLOGY!$K4+TECHNOLOGY!$I4&gt;ResidualCapacity!AF$1),TECHNOLOGY!$P4,0)</f>
        <v>9999</v>
      </c>
    </row>
    <row r="5" spans="1:32">
      <c r="A5" s="33" t="str">
        <f>TECHNOLOGY!D5</f>
        <v>D2BM00X00</v>
      </c>
      <c r="B5">
        <f>IF(AND(TECHNOLOGY!$K5&lt;2018,TECHNOLOGY!$K5+TECHNOLOGY!$I5&gt;ResidualCapacity!B$1),TECHNOLOGY!$P5,0)</f>
        <v>9999</v>
      </c>
      <c r="C5">
        <f>IF(AND(TECHNOLOGY!$K5&lt;2018,TECHNOLOGY!$K5+TECHNOLOGY!$I5&gt;ResidualCapacity!C$1),TECHNOLOGY!$P5,0)</f>
        <v>9999</v>
      </c>
      <c r="D5">
        <f>IF(AND(TECHNOLOGY!$K5&lt;2018,TECHNOLOGY!$K5+TECHNOLOGY!$I5&gt;ResidualCapacity!D$1),TECHNOLOGY!$P5,0)</f>
        <v>9999</v>
      </c>
      <c r="E5">
        <f>IF(AND(TECHNOLOGY!$K5&lt;2018,TECHNOLOGY!$K5+TECHNOLOGY!$I5&gt;ResidualCapacity!E$1),TECHNOLOGY!$P5,0)</f>
        <v>9999</v>
      </c>
      <c r="F5">
        <f>IF(AND(TECHNOLOGY!$K5&lt;2018,TECHNOLOGY!$K5+TECHNOLOGY!$I5&gt;ResidualCapacity!F$1),TECHNOLOGY!$P5,0)</f>
        <v>9999</v>
      </c>
      <c r="G5">
        <f>IF(AND(TECHNOLOGY!$K5&lt;2018,TECHNOLOGY!$K5+TECHNOLOGY!$I5&gt;ResidualCapacity!G$1),TECHNOLOGY!$P5,0)</f>
        <v>9999</v>
      </c>
      <c r="H5">
        <f>IF(AND(TECHNOLOGY!$K5&lt;2018,TECHNOLOGY!$K5+TECHNOLOGY!$I5&gt;ResidualCapacity!H$1),TECHNOLOGY!$P5,0)</f>
        <v>9999</v>
      </c>
      <c r="I5">
        <f>IF(AND(TECHNOLOGY!$K5&lt;2018,TECHNOLOGY!$K5+TECHNOLOGY!$I5&gt;ResidualCapacity!I$1),TECHNOLOGY!$P5,0)</f>
        <v>9999</v>
      </c>
      <c r="J5">
        <f>IF(AND(TECHNOLOGY!$K5&lt;2018,TECHNOLOGY!$K5+TECHNOLOGY!$I5&gt;ResidualCapacity!J$1),TECHNOLOGY!$P5,0)</f>
        <v>9999</v>
      </c>
      <c r="K5">
        <f>IF(AND(TECHNOLOGY!$K5&lt;2018,TECHNOLOGY!$K5+TECHNOLOGY!$I5&gt;ResidualCapacity!K$1),TECHNOLOGY!$P5,0)</f>
        <v>9999</v>
      </c>
      <c r="L5">
        <f>IF(AND(TECHNOLOGY!$K5&lt;2018,TECHNOLOGY!$K5+TECHNOLOGY!$I5&gt;ResidualCapacity!L$1),TECHNOLOGY!$P5,0)</f>
        <v>9999</v>
      </c>
      <c r="M5">
        <f>IF(AND(TECHNOLOGY!$K5&lt;2018,TECHNOLOGY!$K5+TECHNOLOGY!$I5&gt;ResidualCapacity!M$1),TECHNOLOGY!$P5,0)</f>
        <v>9999</v>
      </c>
      <c r="N5">
        <f>IF(AND(TECHNOLOGY!$K5&lt;2018,TECHNOLOGY!$K5+TECHNOLOGY!$I5&gt;ResidualCapacity!N$1),TECHNOLOGY!$P5,0)</f>
        <v>9999</v>
      </c>
      <c r="O5">
        <f>IF(AND(TECHNOLOGY!$K5&lt;2018,TECHNOLOGY!$K5+TECHNOLOGY!$I5&gt;ResidualCapacity!O$1),TECHNOLOGY!$P5,0)</f>
        <v>9999</v>
      </c>
      <c r="P5">
        <f>IF(AND(TECHNOLOGY!$K5&lt;2018,TECHNOLOGY!$K5+TECHNOLOGY!$I5&gt;ResidualCapacity!P$1),TECHNOLOGY!$P5,0)</f>
        <v>9999</v>
      </c>
      <c r="Q5">
        <f>IF(AND(TECHNOLOGY!$K5&lt;2018,TECHNOLOGY!$K5+TECHNOLOGY!$I5&gt;ResidualCapacity!Q$1),TECHNOLOGY!$P5,0)</f>
        <v>9999</v>
      </c>
      <c r="R5">
        <f>IF(AND(TECHNOLOGY!$K5&lt;2018,TECHNOLOGY!$K5+TECHNOLOGY!$I5&gt;ResidualCapacity!R$1),TECHNOLOGY!$P5,0)</f>
        <v>9999</v>
      </c>
      <c r="S5">
        <f>IF(AND(TECHNOLOGY!$K5&lt;2018,TECHNOLOGY!$K5+TECHNOLOGY!$I5&gt;ResidualCapacity!S$1),TECHNOLOGY!$P5,0)</f>
        <v>9999</v>
      </c>
      <c r="T5">
        <f>IF(AND(TECHNOLOGY!$K5&lt;2018,TECHNOLOGY!$K5+TECHNOLOGY!$I5&gt;ResidualCapacity!T$1),TECHNOLOGY!$P5,0)</f>
        <v>9999</v>
      </c>
      <c r="U5">
        <f>IF(AND(TECHNOLOGY!$K5&lt;2018,TECHNOLOGY!$K5+TECHNOLOGY!$I5&gt;ResidualCapacity!U$1),TECHNOLOGY!$P5,0)</f>
        <v>9999</v>
      </c>
      <c r="V5">
        <f>IF(AND(TECHNOLOGY!$K5&lt;2018,TECHNOLOGY!$K5+TECHNOLOGY!$I5&gt;ResidualCapacity!V$1),TECHNOLOGY!$P5,0)</f>
        <v>9999</v>
      </c>
      <c r="W5">
        <f>IF(AND(TECHNOLOGY!$K5&lt;2018,TECHNOLOGY!$K5+TECHNOLOGY!$I5&gt;ResidualCapacity!W$1),TECHNOLOGY!$P5,0)</f>
        <v>9999</v>
      </c>
      <c r="X5">
        <f>IF(AND(TECHNOLOGY!$K5&lt;2018,TECHNOLOGY!$K5+TECHNOLOGY!$I5&gt;ResidualCapacity!X$1),TECHNOLOGY!$P5,0)</f>
        <v>9999</v>
      </c>
      <c r="Y5">
        <f>IF(AND(TECHNOLOGY!$K5&lt;2018,TECHNOLOGY!$K5+TECHNOLOGY!$I5&gt;ResidualCapacity!Y$1),TECHNOLOGY!$P5,0)</f>
        <v>9999</v>
      </c>
      <c r="Z5">
        <f>IF(AND(TECHNOLOGY!$K5&lt;2018,TECHNOLOGY!$K5+TECHNOLOGY!$I5&gt;ResidualCapacity!Z$1),TECHNOLOGY!$P5,0)</f>
        <v>9999</v>
      </c>
      <c r="AA5">
        <f>IF(AND(TECHNOLOGY!$K5&lt;2018,TECHNOLOGY!$K5+TECHNOLOGY!$I5&gt;ResidualCapacity!AA$1),TECHNOLOGY!$P5,0)</f>
        <v>9999</v>
      </c>
      <c r="AB5">
        <f>IF(AND(TECHNOLOGY!$K5&lt;2018,TECHNOLOGY!$K5+TECHNOLOGY!$I5&gt;ResidualCapacity!AB$1),TECHNOLOGY!$P5,0)</f>
        <v>9999</v>
      </c>
      <c r="AC5">
        <f>IF(AND(TECHNOLOGY!$K5&lt;2018,TECHNOLOGY!$K5+TECHNOLOGY!$I5&gt;ResidualCapacity!AC$1),TECHNOLOGY!$P5,0)</f>
        <v>9999</v>
      </c>
      <c r="AD5">
        <f>IF(AND(TECHNOLOGY!$K5&lt;2018,TECHNOLOGY!$K5+TECHNOLOGY!$I5&gt;ResidualCapacity!AD$1),TECHNOLOGY!$P5,0)</f>
        <v>9999</v>
      </c>
      <c r="AE5">
        <f>IF(AND(TECHNOLOGY!$K5&lt;2018,TECHNOLOGY!$K5+TECHNOLOGY!$I5&gt;ResidualCapacity!AE$1),TECHNOLOGY!$P5,0)</f>
        <v>9999</v>
      </c>
      <c r="AF5">
        <f>IF(AND(TECHNOLOGY!$K5&lt;2018,TECHNOLOGY!$K5+TECHNOLOGY!$I5&gt;ResidualCapacity!AF$1),TECHNOLOGY!$P5,0)</f>
        <v>9999</v>
      </c>
    </row>
    <row r="6" spans="1:32">
      <c r="A6" s="33" t="str">
        <f>TECHNOLOGY!D6</f>
        <v>D2BW00X00</v>
      </c>
      <c r="B6">
        <f>IF(AND(TECHNOLOGY!$K6&lt;2018,TECHNOLOGY!$K6+TECHNOLOGY!$I6&gt;ResidualCapacity!B$1),TECHNOLOGY!$P6,0)</f>
        <v>9999</v>
      </c>
      <c r="C6">
        <f>IF(AND(TECHNOLOGY!$K6&lt;2018,TECHNOLOGY!$K6+TECHNOLOGY!$I6&gt;ResidualCapacity!C$1),TECHNOLOGY!$P6,0)</f>
        <v>9999</v>
      </c>
      <c r="D6">
        <f>IF(AND(TECHNOLOGY!$K6&lt;2018,TECHNOLOGY!$K6+TECHNOLOGY!$I6&gt;ResidualCapacity!D$1),TECHNOLOGY!$P6,0)</f>
        <v>9999</v>
      </c>
      <c r="E6">
        <f>IF(AND(TECHNOLOGY!$K6&lt;2018,TECHNOLOGY!$K6+TECHNOLOGY!$I6&gt;ResidualCapacity!E$1),TECHNOLOGY!$P6,0)</f>
        <v>9999</v>
      </c>
      <c r="F6">
        <f>IF(AND(TECHNOLOGY!$K6&lt;2018,TECHNOLOGY!$K6+TECHNOLOGY!$I6&gt;ResidualCapacity!F$1),TECHNOLOGY!$P6,0)</f>
        <v>9999</v>
      </c>
      <c r="G6">
        <f>IF(AND(TECHNOLOGY!$K6&lt;2018,TECHNOLOGY!$K6+TECHNOLOGY!$I6&gt;ResidualCapacity!G$1),TECHNOLOGY!$P6,0)</f>
        <v>9999</v>
      </c>
      <c r="H6">
        <f>IF(AND(TECHNOLOGY!$K6&lt;2018,TECHNOLOGY!$K6+TECHNOLOGY!$I6&gt;ResidualCapacity!H$1),TECHNOLOGY!$P6,0)</f>
        <v>9999</v>
      </c>
      <c r="I6">
        <f>IF(AND(TECHNOLOGY!$K6&lt;2018,TECHNOLOGY!$K6+TECHNOLOGY!$I6&gt;ResidualCapacity!I$1),TECHNOLOGY!$P6,0)</f>
        <v>9999</v>
      </c>
      <c r="J6">
        <f>IF(AND(TECHNOLOGY!$K6&lt;2018,TECHNOLOGY!$K6+TECHNOLOGY!$I6&gt;ResidualCapacity!J$1),TECHNOLOGY!$P6,0)</f>
        <v>9999</v>
      </c>
      <c r="K6">
        <f>IF(AND(TECHNOLOGY!$K6&lt;2018,TECHNOLOGY!$K6+TECHNOLOGY!$I6&gt;ResidualCapacity!K$1),TECHNOLOGY!$P6,0)</f>
        <v>9999</v>
      </c>
      <c r="L6">
        <f>IF(AND(TECHNOLOGY!$K6&lt;2018,TECHNOLOGY!$K6+TECHNOLOGY!$I6&gt;ResidualCapacity!L$1),TECHNOLOGY!$P6,0)</f>
        <v>9999</v>
      </c>
      <c r="M6">
        <f>IF(AND(TECHNOLOGY!$K6&lt;2018,TECHNOLOGY!$K6+TECHNOLOGY!$I6&gt;ResidualCapacity!M$1),TECHNOLOGY!$P6,0)</f>
        <v>9999</v>
      </c>
      <c r="N6">
        <f>IF(AND(TECHNOLOGY!$K6&lt;2018,TECHNOLOGY!$K6+TECHNOLOGY!$I6&gt;ResidualCapacity!N$1),TECHNOLOGY!$P6,0)</f>
        <v>9999</v>
      </c>
      <c r="O6">
        <f>IF(AND(TECHNOLOGY!$K6&lt;2018,TECHNOLOGY!$K6+TECHNOLOGY!$I6&gt;ResidualCapacity!O$1),TECHNOLOGY!$P6,0)</f>
        <v>9999</v>
      </c>
      <c r="P6">
        <f>IF(AND(TECHNOLOGY!$K6&lt;2018,TECHNOLOGY!$K6+TECHNOLOGY!$I6&gt;ResidualCapacity!P$1),TECHNOLOGY!$P6,0)</f>
        <v>9999</v>
      </c>
      <c r="Q6">
        <f>IF(AND(TECHNOLOGY!$K6&lt;2018,TECHNOLOGY!$K6+TECHNOLOGY!$I6&gt;ResidualCapacity!Q$1),TECHNOLOGY!$P6,0)</f>
        <v>9999</v>
      </c>
      <c r="R6">
        <f>IF(AND(TECHNOLOGY!$K6&lt;2018,TECHNOLOGY!$K6+TECHNOLOGY!$I6&gt;ResidualCapacity!R$1),TECHNOLOGY!$P6,0)</f>
        <v>9999</v>
      </c>
      <c r="S6">
        <f>IF(AND(TECHNOLOGY!$K6&lt;2018,TECHNOLOGY!$K6+TECHNOLOGY!$I6&gt;ResidualCapacity!S$1),TECHNOLOGY!$P6,0)</f>
        <v>9999</v>
      </c>
      <c r="T6">
        <f>IF(AND(TECHNOLOGY!$K6&lt;2018,TECHNOLOGY!$K6+TECHNOLOGY!$I6&gt;ResidualCapacity!T$1),TECHNOLOGY!$P6,0)</f>
        <v>9999</v>
      </c>
      <c r="U6">
        <f>IF(AND(TECHNOLOGY!$K6&lt;2018,TECHNOLOGY!$K6+TECHNOLOGY!$I6&gt;ResidualCapacity!U$1),TECHNOLOGY!$P6,0)</f>
        <v>9999</v>
      </c>
      <c r="V6">
        <f>IF(AND(TECHNOLOGY!$K6&lt;2018,TECHNOLOGY!$K6+TECHNOLOGY!$I6&gt;ResidualCapacity!V$1),TECHNOLOGY!$P6,0)</f>
        <v>9999</v>
      </c>
      <c r="W6">
        <f>IF(AND(TECHNOLOGY!$K6&lt;2018,TECHNOLOGY!$K6+TECHNOLOGY!$I6&gt;ResidualCapacity!W$1),TECHNOLOGY!$P6,0)</f>
        <v>9999</v>
      </c>
      <c r="X6">
        <f>IF(AND(TECHNOLOGY!$K6&lt;2018,TECHNOLOGY!$K6+TECHNOLOGY!$I6&gt;ResidualCapacity!X$1),TECHNOLOGY!$P6,0)</f>
        <v>9999</v>
      </c>
      <c r="Y6">
        <f>IF(AND(TECHNOLOGY!$K6&lt;2018,TECHNOLOGY!$K6+TECHNOLOGY!$I6&gt;ResidualCapacity!Y$1),TECHNOLOGY!$P6,0)</f>
        <v>9999</v>
      </c>
      <c r="Z6">
        <f>IF(AND(TECHNOLOGY!$K6&lt;2018,TECHNOLOGY!$K6+TECHNOLOGY!$I6&gt;ResidualCapacity!Z$1),TECHNOLOGY!$P6,0)</f>
        <v>9999</v>
      </c>
      <c r="AA6">
        <f>IF(AND(TECHNOLOGY!$K6&lt;2018,TECHNOLOGY!$K6+TECHNOLOGY!$I6&gt;ResidualCapacity!AA$1),TECHNOLOGY!$P6,0)</f>
        <v>9999</v>
      </c>
      <c r="AB6">
        <f>IF(AND(TECHNOLOGY!$K6&lt;2018,TECHNOLOGY!$K6+TECHNOLOGY!$I6&gt;ResidualCapacity!AB$1),TECHNOLOGY!$P6,0)</f>
        <v>9999</v>
      </c>
      <c r="AC6">
        <f>IF(AND(TECHNOLOGY!$K6&lt;2018,TECHNOLOGY!$K6+TECHNOLOGY!$I6&gt;ResidualCapacity!AC$1),TECHNOLOGY!$P6,0)</f>
        <v>9999</v>
      </c>
      <c r="AD6">
        <f>IF(AND(TECHNOLOGY!$K6&lt;2018,TECHNOLOGY!$K6+TECHNOLOGY!$I6&gt;ResidualCapacity!AD$1),TECHNOLOGY!$P6,0)</f>
        <v>9999</v>
      </c>
      <c r="AE6">
        <f>IF(AND(TECHNOLOGY!$K6&lt;2018,TECHNOLOGY!$K6+TECHNOLOGY!$I6&gt;ResidualCapacity!AE$1),TECHNOLOGY!$P6,0)</f>
        <v>9999</v>
      </c>
      <c r="AF6">
        <f>IF(AND(TECHNOLOGY!$K6&lt;2018,TECHNOLOGY!$K6+TECHNOLOGY!$I6&gt;ResidualCapacity!AF$1),TECHNOLOGY!$P6,0)</f>
        <v>9999</v>
      </c>
    </row>
    <row r="7" spans="1:32">
      <c r="A7" s="33" t="str">
        <f>TECHNOLOGY!D7</f>
        <v>D2HY00X00</v>
      </c>
      <c r="B7">
        <f>IF(AND(TECHNOLOGY!$K7&lt;2018,TECHNOLOGY!$K7+TECHNOLOGY!$I7&gt;ResidualCapacity!B$1),TECHNOLOGY!$P7,0)</f>
        <v>9999</v>
      </c>
      <c r="C7">
        <f>IF(AND(TECHNOLOGY!$K7&lt;2018,TECHNOLOGY!$K7+TECHNOLOGY!$I7&gt;ResidualCapacity!C$1),TECHNOLOGY!$P7,0)</f>
        <v>9999</v>
      </c>
      <c r="D7">
        <f>IF(AND(TECHNOLOGY!$K7&lt;2018,TECHNOLOGY!$K7+TECHNOLOGY!$I7&gt;ResidualCapacity!D$1),TECHNOLOGY!$P7,0)</f>
        <v>9999</v>
      </c>
      <c r="E7">
        <f>IF(AND(TECHNOLOGY!$K7&lt;2018,TECHNOLOGY!$K7+TECHNOLOGY!$I7&gt;ResidualCapacity!E$1),TECHNOLOGY!$P7,0)</f>
        <v>9999</v>
      </c>
      <c r="F7">
        <f>IF(AND(TECHNOLOGY!$K7&lt;2018,TECHNOLOGY!$K7+TECHNOLOGY!$I7&gt;ResidualCapacity!F$1),TECHNOLOGY!$P7,0)</f>
        <v>9999</v>
      </c>
      <c r="G7">
        <f>IF(AND(TECHNOLOGY!$K7&lt;2018,TECHNOLOGY!$K7+TECHNOLOGY!$I7&gt;ResidualCapacity!G$1),TECHNOLOGY!$P7,0)</f>
        <v>9999</v>
      </c>
      <c r="H7">
        <f>IF(AND(TECHNOLOGY!$K7&lt;2018,TECHNOLOGY!$K7+TECHNOLOGY!$I7&gt;ResidualCapacity!H$1),TECHNOLOGY!$P7,0)</f>
        <v>9999</v>
      </c>
      <c r="I7">
        <f>IF(AND(TECHNOLOGY!$K7&lt;2018,TECHNOLOGY!$K7+TECHNOLOGY!$I7&gt;ResidualCapacity!I$1),TECHNOLOGY!$P7,0)</f>
        <v>9999</v>
      </c>
      <c r="J7">
        <f>IF(AND(TECHNOLOGY!$K7&lt;2018,TECHNOLOGY!$K7+TECHNOLOGY!$I7&gt;ResidualCapacity!J$1),TECHNOLOGY!$P7,0)</f>
        <v>9999</v>
      </c>
      <c r="K7">
        <f>IF(AND(TECHNOLOGY!$K7&lt;2018,TECHNOLOGY!$K7+TECHNOLOGY!$I7&gt;ResidualCapacity!K$1),TECHNOLOGY!$P7,0)</f>
        <v>9999</v>
      </c>
      <c r="L7">
        <f>IF(AND(TECHNOLOGY!$K7&lt;2018,TECHNOLOGY!$K7+TECHNOLOGY!$I7&gt;ResidualCapacity!L$1),TECHNOLOGY!$P7,0)</f>
        <v>9999</v>
      </c>
      <c r="M7">
        <f>IF(AND(TECHNOLOGY!$K7&lt;2018,TECHNOLOGY!$K7+TECHNOLOGY!$I7&gt;ResidualCapacity!M$1),TECHNOLOGY!$P7,0)</f>
        <v>9999</v>
      </c>
      <c r="N7">
        <f>IF(AND(TECHNOLOGY!$K7&lt;2018,TECHNOLOGY!$K7+TECHNOLOGY!$I7&gt;ResidualCapacity!N$1),TECHNOLOGY!$P7,0)</f>
        <v>9999</v>
      </c>
      <c r="O7">
        <f>IF(AND(TECHNOLOGY!$K7&lt;2018,TECHNOLOGY!$K7+TECHNOLOGY!$I7&gt;ResidualCapacity!O$1),TECHNOLOGY!$P7,0)</f>
        <v>9999</v>
      </c>
      <c r="P7">
        <f>IF(AND(TECHNOLOGY!$K7&lt;2018,TECHNOLOGY!$K7+TECHNOLOGY!$I7&gt;ResidualCapacity!P$1),TECHNOLOGY!$P7,0)</f>
        <v>9999</v>
      </c>
      <c r="Q7">
        <f>IF(AND(TECHNOLOGY!$K7&lt;2018,TECHNOLOGY!$K7+TECHNOLOGY!$I7&gt;ResidualCapacity!Q$1),TECHNOLOGY!$P7,0)</f>
        <v>9999</v>
      </c>
      <c r="R7">
        <f>IF(AND(TECHNOLOGY!$K7&lt;2018,TECHNOLOGY!$K7+TECHNOLOGY!$I7&gt;ResidualCapacity!R$1),TECHNOLOGY!$P7,0)</f>
        <v>9999</v>
      </c>
      <c r="S7">
        <f>IF(AND(TECHNOLOGY!$K7&lt;2018,TECHNOLOGY!$K7+TECHNOLOGY!$I7&gt;ResidualCapacity!S$1),TECHNOLOGY!$P7,0)</f>
        <v>9999</v>
      </c>
      <c r="T7">
        <f>IF(AND(TECHNOLOGY!$K7&lt;2018,TECHNOLOGY!$K7+TECHNOLOGY!$I7&gt;ResidualCapacity!T$1),TECHNOLOGY!$P7,0)</f>
        <v>9999</v>
      </c>
      <c r="U7">
        <f>IF(AND(TECHNOLOGY!$K7&lt;2018,TECHNOLOGY!$K7+TECHNOLOGY!$I7&gt;ResidualCapacity!U$1),TECHNOLOGY!$P7,0)</f>
        <v>9999</v>
      </c>
      <c r="V7">
        <f>IF(AND(TECHNOLOGY!$K7&lt;2018,TECHNOLOGY!$K7+TECHNOLOGY!$I7&gt;ResidualCapacity!V$1),TECHNOLOGY!$P7,0)</f>
        <v>9999</v>
      </c>
      <c r="W7">
        <f>IF(AND(TECHNOLOGY!$K7&lt;2018,TECHNOLOGY!$K7+TECHNOLOGY!$I7&gt;ResidualCapacity!W$1),TECHNOLOGY!$P7,0)</f>
        <v>9999</v>
      </c>
      <c r="X7">
        <f>IF(AND(TECHNOLOGY!$K7&lt;2018,TECHNOLOGY!$K7+TECHNOLOGY!$I7&gt;ResidualCapacity!X$1),TECHNOLOGY!$P7,0)</f>
        <v>9999</v>
      </c>
      <c r="Y7">
        <f>IF(AND(TECHNOLOGY!$K7&lt;2018,TECHNOLOGY!$K7+TECHNOLOGY!$I7&gt;ResidualCapacity!Y$1),TECHNOLOGY!$P7,0)</f>
        <v>9999</v>
      </c>
      <c r="Z7">
        <f>IF(AND(TECHNOLOGY!$K7&lt;2018,TECHNOLOGY!$K7+TECHNOLOGY!$I7&gt;ResidualCapacity!Z$1),TECHNOLOGY!$P7,0)</f>
        <v>9999</v>
      </c>
      <c r="AA7">
        <f>IF(AND(TECHNOLOGY!$K7&lt;2018,TECHNOLOGY!$K7+TECHNOLOGY!$I7&gt;ResidualCapacity!AA$1),TECHNOLOGY!$P7,0)</f>
        <v>9999</v>
      </c>
      <c r="AB7">
        <f>IF(AND(TECHNOLOGY!$K7&lt;2018,TECHNOLOGY!$K7+TECHNOLOGY!$I7&gt;ResidualCapacity!AB$1),TECHNOLOGY!$P7,0)</f>
        <v>9999</v>
      </c>
      <c r="AC7">
        <f>IF(AND(TECHNOLOGY!$K7&lt;2018,TECHNOLOGY!$K7+TECHNOLOGY!$I7&gt;ResidualCapacity!AC$1),TECHNOLOGY!$P7,0)</f>
        <v>9999</v>
      </c>
      <c r="AD7">
        <f>IF(AND(TECHNOLOGY!$K7&lt;2018,TECHNOLOGY!$K7+TECHNOLOGY!$I7&gt;ResidualCapacity!AD$1),TECHNOLOGY!$P7,0)</f>
        <v>9999</v>
      </c>
      <c r="AE7">
        <f>IF(AND(TECHNOLOGY!$K7&lt;2018,TECHNOLOGY!$K7+TECHNOLOGY!$I7&gt;ResidualCapacity!AE$1),TECHNOLOGY!$P7,0)</f>
        <v>9999</v>
      </c>
      <c r="AF7">
        <f>IF(AND(TECHNOLOGY!$K7&lt;2018,TECHNOLOGY!$K7+TECHNOLOGY!$I7&gt;ResidualCapacity!AF$1),TECHNOLOGY!$P7,0)</f>
        <v>9999</v>
      </c>
    </row>
    <row r="8" spans="1:32">
      <c r="A8" s="33" t="str">
        <f>TECHNOLOGY!D8</f>
        <v>D2SO00X00</v>
      </c>
      <c r="B8">
        <f>IF(AND(TECHNOLOGY!$K8&lt;2018,TECHNOLOGY!$K8+TECHNOLOGY!$I8&gt;ResidualCapacity!B$1),TECHNOLOGY!$P8,0)</f>
        <v>9999</v>
      </c>
      <c r="C8">
        <f>IF(AND(TECHNOLOGY!$K8&lt;2018,TECHNOLOGY!$K8+TECHNOLOGY!$I8&gt;ResidualCapacity!C$1),TECHNOLOGY!$P8,0)</f>
        <v>9999</v>
      </c>
      <c r="D8">
        <f>IF(AND(TECHNOLOGY!$K8&lt;2018,TECHNOLOGY!$K8+TECHNOLOGY!$I8&gt;ResidualCapacity!D$1),TECHNOLOGY!$P8,0)</f>
        <v>9999</v>
      </c>
      <c r="E8">
        <f>IF(AND(TECHNOLOGY!$K8&lt;2018,TECHNOLOGY!$K8+TECHNOLOGY!$I8&gt;ResidualCapacity!E$1),TECHNOLOGY!$P8,0)</f>
        <v>9999</v>
      </c>
      <c r="F8">
        <f>IF(AND(TECHNOLOGY!$K8&lt;2018,TECHNOLOGY!$K8+TECHNOLOGY!$I8&gt;ResidualCapacity!F$1),TECHNOLOGY!$P8,0)</f>
        <v>9999</v>
      </c>
      <c r="G8">
        <f>IF(AND(TECHNOLOGY!$K8&lt;2018,TECHNOLOGY!$K8+TECHNOLOGY!$I8&gt;ResidualCapacity!G$1),TECHNOLOGY!$P8,0)</f>
        <v>9999</v>
      </c>
      <c r="H8">
        <f>IF(AND(TECHNOLOGY!$K8&lt;2018,TECHNOLOGY!$K8+TECHNOLOGY!$I8&gt;ResidualCapacity!H$1),TECHNOLOGY!$P8,0)</f>
        <v>9999</v>
      </c>
      <c r="I8">
        <f>IF(AND(TECHNOLOGY!$K8&lt;2018,TECHNOLOGY!$K8+TECHNOLOGY!$I8&gt;ResidualCapacity!I$1),TECHNOLOGY!$P8,0)</f>
        <v>9999</v>
      </c>
      <c r="J8">
        <f>IF(AND(TECHNOLOGY!$K8&lt;2018,TECHNOLOGY!$K8+TECHNOLOGY!$I8&gt;ResidualCapacity!J$1),TECHNOLOGY!$P8,0)</f>
        <v>9999</v>
      </c>
      <c r="K8">
        <f>IF(AND(TECHNOLOGY!$K8&lt;2018,TECHNOLOGY!$K8+TECHNOLOGY!$I8&gt;ResidualCapacity!K$1),TECHNOLOGY!$P8,0)</f>
        <v>9999</v>
      </c>
      <c r="L8">
        <f>IF(AND(TECHNOLOGY!$K8&lt;2018,TECHNOLOGY!$K8+TECHNOLOGY!$I8&gt;ResidualCapacity!L$1),TECHNOLOGY!$P8,0)</f>
        <v>9999</v>
      </c>
      <c r="M8">
        <f>IF(AND(TECHNOLOGY!$K8&lt;2018,TECHNOLOGY!$K8+TECHNOLOGY!$I8&gt;ResidualCapacity!M$1),TECHNOLOGY!$P8,0)</f>
        <v>9999</v>
      </c>
      <c r="N8">
        <f>IF(AND(TECHNOLOGY!$K8&lt;2018,TECHNOLOGY!$K8+TECHNOLOGY!$I8&gt;ResidualCapacity!N$1),TECHNOLOGY!$P8,0)</f>
        <v>9999</v>
      </c>
      <c r="O8">
        <f>IF(AND(TECHNOLOGY!$K8&lt;2018,TECHNOLOGY!$K8+TECHNOLOGY!$I8&gt;ResidualCapacity!O$1),TECHNOLOGY!$P8,0)</f>
        <v>9999</v>
      </c>
      <c r="P8">
        <f>IF(AND(TECHNOLOGY!$K8&lt;2018,TECHNOLOGY!$K8+TECHNOLOGY!$I8&gt;ResidualCapacity!P$1),TECHNOLOGY!$P8,0)</f>
        <v>9999</v>
      </c>
      <c r="Q8">
        <f>IF(AND(TECHNOLOGY!$K8&lt;2018,TECHNOLOGY!$K8+TECHNOLOGY!$I8&gt;ResidualCapacity!Q$1),TECHNOLOGY!$P8,0)</f>
        <v>9999</v>
      </c>
      <c r="R8">
        <f>IF(AND(TECHNOLOGY!$K8&lt;2018,TECHNOLOGY!$K8+TECHNOLOGY!$I8&gt;ResidualCapacity!R$1),TECHNOLOGY!$P8,0)</f>
        <v>9999</v>
      </c>
      <c r="S8">
        <f>IF(AND(TECHNOLOGY!$K8&lt;2018,TECHNOLOGY!$K8+TECHNOLOGY!$I8&gt;ResidualCapacity!S$1),TECHNOLOGY!$P8,0)</f>
        <v>9999</v>
      </c>
      <c r="T8">
        <f>IF(AND(TECHNOLOGY!$K8&lt;2018,TECHNOLOGY!$K8+TECHNOLOGY!$I8&gt;ResidualCapacity!T$1),TECHNOLOGY!$P8,0)</f>
        <v>9999</v>
      </c>
      <c r="U8">
        <f>IF(AND(TECHNOLOGY!$K8&lt;2018,TECHNOLOGY!$K8+TECHNOLOGY!$I8&gt;ResidualCapacity!U$1),TECHNOLOGY!$P8,0)</f>
        <v>9999</v>
      </c>
      <c r="V8">
        <f>IF(AND(TECHNOLOGY!$K8&lt;2018,TECHNOLOGY!$K8+TECHNOLOGY!$I8&gt;ResidualCapacity!V$1),TECHNOLOGY!$P8,0)</f>
        <v>9999</v>
      </c>
      <c r="W8">
        <f>IF(AND(TECHNOLOGY!$K8&lt;2018,TECHNOLOGY!$K8+TECHNOLOGY!$I8&gt;ResidualCapacity!W$1),TECHNOLOGY!$P8,0)</f>
        <v>9999</v>
      </c>
      <c r="X8">
        <f>IF(AND(TECHNOLOGY!$K8&lt;2018,TECHNOLOGY!$K8+TECHNOLOGY!$I8&gt;ResidualCapacity!X$1),TECHNOLOGY!$P8,0)</f>
        <v>9999</v>
      </c>
      <c r="Y8">
        <f>IF(AND(TECHNOLOGY!$K8&lt;2018,TECHNOLOGY!$K8+TECHNOLOGY!$I8&gt;ResidualCapacity!Y$1),TECHNOLOGY!$P8,0)</f>
        <v>9999</v>
      </c>
      <c r="Z8">
        <f>IF(AND(TECHNOLOGY!$K8&lt;2018,TECHNOLOGY!$K8+TECHNOLOGY!$I8&gt;ResidualCapacity!Z$1),TECHNOLOGY!$P8,0)</f>
        <v>9999</v>
      </c>
      <c r="AA8">
        <f>IF(AND(TECHNOLOGY!$K8&lt;2018,TECHNOLOGY!$K8+TECHNOLOGY!$I8&gt;ResidualCapacity!AA$1),TECHNOLOGY!$P8,0)</f>
        <v>9999</v>
      </c>
      <c r="AB8">
        <f>IF(AND(TECHNOLOGY!$K8&lt;2018,TECHNOLOGY!$K8+TECHNOLOGY!$I8&gt;ResidualCapacity!AB$1),TECHNOLOGY!$P8,0)</f>
        <v>9999</v>
      </c>
      <c r="AC8">
        <f>IF(AND(TECHNOLOGY!$K8&lt;2018,TECHNOLOGY!$K8+TECHNOLOGY!$I8&gt;ResidualCapacity!AC$1),TECHNOLOGY!$P8,0)</f>
        <v>9999</v>
      </c>
      <c r="AD8">
        <f>IF(AND(TECHNOLOGY!$K8&lt;2018,TECHNOLOGY!$K8+TECHNOLOGY!$I8&gt;ResidualCapacity!AD$1),TECHNOLOGY!$P8,0)</f>
        <v>9999</v>
      </c>
      <c r="AE8">
        <f>IF(AND(TECHNOLOGY!$K8&lt;2018,TECHNOLOGY!$K8+TECHNOLOGY!$I8&gt;ResidualCapacity!AE$1),TECHNOLOGY!$P8,0)</f>
        <v>9999</v>
      </c>
      <c r="AF8">
        <f>IF(AND(TECHNOLOGY!$K8&lt;2018,TECHNOLOGY!$K8+TECHNOLOGY!$I8&gt;ResidualCapacity!AF$1),TECHNOLOGY!$P8,0)</f>
        <v>9999</v>
      </c>
    </row>
    <row r="9" spans="1:32">
      <c r="A9" s="33" t="str">
        <f>TECHNOLOGY!D9</f>
        <v>D2WD00X00</v>
      </c>
      <c r="B9">
        <f>IF(AND(TECHNOLOGY!$K9&lt;2018,TECHNOLOGY!$K9+TECHNOLOGY!$I9&gt;ResidualCapacity!B$1),TECHNOLOGY!$P9,0)</f>
        <v>9999</v>
      </c>
      <c r="C9">
        <f>IF(AND(TECHNOLOGY!$K9&lt;2018,TECHNOLOGY!$K9+TECHNOLOGY!$I9&gt;ResidualCapacity!C$1),TECHNOLOGY!$P9,0)</f>
        <v>9999</v>
      </c>
      <c r="D9">
        <f>IF(AND(TECHNOLOGY!$K9&lt;2018,TECHNOLOGY!$K9+TECHNOLOGY!$I9&gt;ResidualCapacity!D$1),TECHNOLOGY!$P9,0)</f>
        <v>9999</v>
      </c>
      <c r="E9">
        <f>IF(AND(TECHNOLOGY!$K9&lt;2018,TECHNOLOGY!$K9+TECHNOLOGY!$I9&gt;ResidualCapacity!E$1),TECHNOLOGY!$P9,0)</f>
        <v>9999</v>
      </c>
      <c r="F9">
        <f>IF(AND(TECHNOLOGY!$K9&lt;2018,TECHNOLOGY!$K9+TECHNOLOGY!$I9&gt;ResidualCapacity!F$1),TECHNOLOGY!$P9,0)</f>
        <v>9999</v>
      </c>
      <c r="G9">
        <f>IF(AND(TECHNOLOGY!$K9&lt;2018,TECHNOLOGY!$K9+TECHNOLOGY!$I9&gt;ResidualCapacity!G$1),TECHNOLOGY!$P9,0)</f>
        <v>9999</v>
      </c>
      <c r="H9">
        <f>IF(AND(TECHNOLOGY!$K9&lt;2018,TECHNOLOGY!$K9+TECHNOLOGY!$I9&gt;ResidualCapacity!H$1),TECHNOLOGY!$P9,0)</f>
        <v>9999</v>
      </c>
      <c r="I9">
        <f>IF(AND(TECHNOLOGY!$K9&lt;2018,TECHNOLOGY!$K9+TECHNOLOGY!$I9&gt;ResidualCapacity!I$1),TECHNOLOGY!$P9,0)</f>
        <v>9999</v>
      </c>
      <c r="J9">
        <f>IF(AND(TECHNOLOGY!$K9&lt;2018,TECHNOLOGY!$K9+TECHNOLOGY!$I9&gt;ResidualCapacity!J$1),TECHNOLOGY!$P9,0)</f>
        <v>9999</v>
      </c>
      <c r="K9">
        <f>IF(AND(TECHNOLOGY!$K9&lt;2018,TECHNOLOGY!$K9+TECHNOLOGY!$I9&gt;ResidualCapacity!K$1),TECHNOLOGY!$P9,0)</f>
        <v>9999</v>
      </c>
      <c r="L9">
        <f>IF(AND(TECHNOLOGY!$K9&lt;2018,TECHNOLOGY!$K9+TECHNOLOGY!$I9&gt;ResidualCapacity!L$1),TECHNOLOGY!$P9,0)</f>
        <v>9999</v>
      </c>
      <c r="M9">
        <f>IF(AND(TECHNOLOGY!$K9&lt;2018,TECHNOLOGY!$K9+TECHNOLOGY!$I9&gt;ResidualCapacity!M$1),TECHNOLOGY!$P9,0)</f>
        <v>9999</v>
      </c>
      <c r="N9">
        <f>IF(AND(TECHNOLOGY!$K9&lt;2018,TECHNOLOGY!$K9+TECHNOLOGY!$I9&gt;ResidualCapacity!N$1),TECHNOLOGY!$P9,0)</f>
        <v>9999</v>
      </c>
      <c r="O9">
        <f>IF(AND(TECHNOLOGY!$K9&lt;2018,TECHNOLOGY!$K9+TECHNOLOGY!$I9&gt;ResidualCapacity!O$1),TECHNOLOGY!$P9,0)</f>
        <v>9999</v>
      </c>
      <c r="P9">
        <f>IF(AND(TECHNOLOGY!$K9&lt;2018,TECHNOLOGY!$K9+TECHNOLOGY!$I9&gt;ResidualCapacity!P$1),TECHNOLOGY!$P9,0)</f>
        <v>9999</v>
      </c>
      <c r="Q9">
        <f>IF(AND(TECHNOLOGY!$K9&lt;2018,TECHNOLOGY!$K9+TECHNOLOGY!$I9&gt;ResidualCapacity!Q$1),TECHNOLOGY!$P9,0)</f>
        <v>9999</v>
      </c>
      <c r="R9">
        <f>IF(AND(TECHNOLOGY!$K9&lt;2018,TECHNOLOGY!$K9+TECHNOLOGY!$I9&gt;ResidualCapacity!R$1),TECHNOLOGY!$P9,0)</f>
        <v>9999</v>
      </c>
      <c r="S9">
        <f>IF(AND(TECHNOLOGY!$K9&lt;2018,TECHNOLOGY!$K9+TECHNOLOGY!$I9&gt;ResidualCapacity!S$1),TECHNOLOGY!$P9,0)</f>
        <v>9999</v>
      </c>
      <c r="T9">
        <f>IF(AND(TECHNOLOGY!$K9&lt;2018,TECHNOLOGY!$K9+TECHNOLOGY!$I9&gt;ResidualCapacity!T$1),TECHNOLOGY!$P9,0)</f>
        <v>9999</v>
      </c>
      <c r="U9">
        <f>IF(AND(TECHNOLOGY!$K9&lt;2018,TECHNOLOGY!$K9+TECHNOLOGY!$I9&gt;ResidualCapacity!U$1),TECHNOLOGY!$P9,0)</f>
        <v>9999</v>
      </c>
      <c r="V9">
        <f>IF(AND(TECHNOLOGY!$K9&lt;2018,TECHNOLOGY!$K9+TECHNOLOGY!$I9&gt;ResidualCapacity!V$1),TECHNOLOGY!$P9,0)</f>
        <v>9999</v>
      </c>
      <c r="W9">
        <f>IF(AND(TECHNOLOGY!$K9&lt;2018,TECHNOLOGY!$K9+TECHNOLOGY!$I9&gt;ResidualCapacity!W$1),TECHNOLOGY!$P9,0)</f>
        <v>9999</v>
      </c>
      <c r="X9">
        <f>IF(AND(TECHNOLOGY!$K9&lt;2018,TECHNOLOGY!$K9+TECHNOLOGY!$I9&gt;ResidualCapacity!X$1),TECHNOLOGY!$P9,0)</f>
        <v>9999</v>
      </c>
      <c r="Y9">
        <f>IF(AND(TECHNOLOGY!$K9&lt;2018,TECHNOLOGY!$K9+TECHNOLOGY!$I9&gt;ResidualCapacity!Y$1),TECHNOLOGY!$P9,0)</f>
        <v>9999</v>
      </c>
      <c r="Z9">
        <f>IF(AND(TECHNOLOGY!$K9&lt;2018,TECHNOLOGY!$K9+TECHNOLOGY!$I9&gt;ResidualCapacity!Z$1),TECHNOLOGY!$P9,0)</f>
        <v>9999</v>
      </c>
      <c r="AA9">
        <f>IF(AND(TECHNOLOGY!$K9&lt;2018,TECHNOLOGY!$K9+TECHNOLOGY!$I9&gt;ResidualCapacity!AA$1),TECHNOLOGY!$P9,0)</f>
        <v>9999</v>
      </c>
      <c r="AB9">
        <f>IF(AND(TECHNOLOGY!$K9&lt;2018,TECHNOLOGY!$K9+TECHNOLOGY!$I9&gt;ResidualCapacity!AB$1),TECHNOLOGY!$P9,0)</f>
        <v>9999</v>
      </c>
      <c r="AC9">
        <f>IF(AND(TECHNOLOGY!$K9&lt;2018,TECHNOLOGY!$K9+TECHNOLOGY!$I9&gt;ResidualCapacity!AC$1),TECHNOLOGY!$P9,0)</f>
        <v>9999</v>
      </c>
      <c r="AD9">
        <f>IF(AND(TECHNOLOGY!$K9&lt;2018,TECHNOLOGY!$K9+TECHNOLOGY!$I9&gt;ResidualCapacity!AD$1),TECHNOLOGY!$P9,0)</f>
        <v>9999</v>
      </c>
      <c r="AE9">
        <f>IF(AND(TECHNOLOGY!$K9&lt;2018,TECHNOLOGY!$K9+TECHNOLOGY!$I9&gt;ResidualCapacity!AE$1),TECHNOLOGY!$P9,0)</f>
        <v>9999</v>
      </c>
      <c r="AF9">
        <f>IF(AND(TECHNOLOGY!$K9&lt;2018,TECHNOLOGY!$K9+TECHNOLOGY!$I9&gt;ResidualCapacity!AF$1),TECHNOLOGY!$P9,0)</f>
        <v>9999</v>
      </c>
    </row>
    <row r="10" spans="1:32">
      <c r="A10" s="33" t="str">
        <f>TECHNOLOGY!D10</f>
        <v>D2HF00I00</v>
      </c>
      <c r="B10">
        <f>IF(AND(TECHNOLOGY!$K10&lt;2018,TECHNOLOGY!$K10+TECHNOLOGY!$I10&gt;ResidualCapacity!B$1),TECHNOLOGY!$P10,0)</f>
        <v>9999</v>
      </c>
      <c r="C10">
        <f>IF(AND(TECHNOLOGY!$K10&lt;2018,TECHNOLOGY!$K10+TECHNOLOGY!$I10&gt;ResidualCapacity!C$1),TECHNOLOGY!$P10,0)</f>
        <v>9999</v>
      </c>
      <c r="D10">
        <f>IF(AND(TECHNOLOGY!$K10&lt;2018,TECHNOLOGY!$K10+TECHNOLOGY!$I10&gt;ResidualCapacity!D$1),TECHNOLOGY!$P10,0)</f>
        <v>9999</v>
      </c>
      <c r="E10">
        <f>IF(AND(TECHNOLOGY!$K10&lt;2018,TECHNOLOGY!$K10+TECHNOLOGY!$I10&gt;ResidualCapacity!E$1),TECHNOLOGY!$P10,0)</f>
        <v>9999</v>
      </c>
      <c r="F10">
        <f>IF(AND(TECHNOLOGY!$K10&lt;2018,TECHNOLOGY!$K10+TECHNOLOGY!$I10&gt;ResidualCapacity!F$1),TECHNOLOGY!$P10,0)</f>
        <v>9999</v>
      </c>
      <c r="G10">
        <f>IF(AND(TECHNOLOGY!$K10&lt;2018,TECHNOLOGY!$K10+TECHNOLOGY!$I10&gt;ResidualCapacity!G$1),TECHNOLOGY!$P10,0)</f>
        <v>9999</v>
      </c>
      <c r="H10">
        <f>IF(AND(TECHNOLOGY!$K10&lt;2018,TECHNOLOGY!$K10+TECHNOLOGY!$I10&gt;ResidualCapacity!H$1),TECHNOLOGY!$P10,0)</f>
        <v>9999</v>
      </c>
      <c r="I10">
        <f>IF(AND(TECHNOLOGY!$K10&lt;2018,TECHNOLOGY!$K10+TECHNOLOGY!$I10&gt;ResidualCapacity!I$1),TECHNOLOGY!$P10,0)</f>
        <v>9999</v>
      </c>
      <c r="J10">
        <f>IF(AND(TECHNOLOGY!$K10&lt;2018,TECHNOLOGY!$K10+TECHNOLOGY!$I10&gt;ResidualCapacity!J$1),TECHNOLOGY!$P10,0)</f>
        <v>9999</v>
      </c>
      <c r="K10">
        <f>IF(AND(TECHNOLOGY!$K10&lt;2018,TECHNOLOGY!$K10+TECHNOLOGY!$I10&gt;ResidualCapacity!K$1),TECHNOLOGY!$P10,0)</f>
        <v>9999</v>
      </c>
      <c r="L10">
        <f>IF(AND(TECHNOLOGY!$K10&lt;2018,TECHNOLOGY!$K10+TECHNOLOGY!$I10&gt;ResidualCapacity!L$1),TECHNOLOGY!$P10,0)</f>
        <v>9999</v>
      </c>
      <c r="M10">
        <f>IF(AND(TECHNOLOGY!$K10&lt;2018,TECHNOLOGY!$K10+TECHNOLOGY!$I10&gt;ResidualCapacity!M$1),TECHNOLOGY!$P10,0)</f>
        <v>9999</v>
      </c>
      <c r="N10">
        <f>IF(AND(TECHNOLOGY!$K10&lt;2018,TECHNOLOGY!$K10+TECHNOLOGY!$I10&gt;ResidualCapacity!N$1),TECHNOLOGY!$P10,0)</f>
        <v>9999</v>
      </c>
      <c r="O10">
        <f>IF(AND(TECHNOLOGY!$K10&lt;2018,TECHNOLOGY!$K10+TECHNOLOGY!$I10&gt;ResidualCapacity!O$1),TECHNOLOGY!$P10,0)</f>
        <v>9999</v>
      </c>
      <c r="P10">
        <f>IF(AND(TECHNOLOGY!$K10&lt;2018,TECHNOLOGY!$K10+TECHNOLOGY!$I10&gt;ResidualCapacity!P$1),TECHNOLOGY!$P10,0)</f>
        <v>9999</v>
      </c>
      <c r="Q10">
        <f>IF(AND(TECHNOLOGY!$K10&lt;2018,TECHNOLOGY!$K10+TECHNOLOGY!$I10&gt;ResidualCapacity!Q$1),TECHNOLOGY!$P10,0)</f>
        <v>9999</v>
      </c>
      <c r="R10">
        <f>IF(AND(TECHNOLOGY!$K10&lt;2018,TECHNOLOGY!$K10+TECHNOLOGY!$I10&gt;ResidualCapacity!R$1),TECHNOLOGY!$P10,0)</f>
        <v>9999</v>
      </c>
      <c r="S10">
        <f>IF(AND(TECHNOLOGY!$K10&lt;2018,TECHNOLOGY!$K10+TECHNOLOGY!$I10&gt;ResidualCapacity!S$1),TECHNOLOGY!$P10,0)</f>
        <v>9999</v>
      </c>
      <c r="T10">
        <f>IF(AND(TECHNOLOGY!$K10&lt;2018,TECHNOLOGY!$K10+TECHNOLOGY!$I10&gt;ResidualCapacity!T$1),TECHNOLOGY!$P10,0)</f>
        <v>9999</v>
      </c>
      <c r="U10">
        <f>IF(AND(TECHNOLOGY!$K10&lt;2018,TECHNOLOGY!$K10+TECHNOLOGY!$I10&gt;ResidualCapacity!U$1),TECHNOLOGY!$P10,0)</f>
        <v>9999</v>
      </c>
      <c r="V10">
        <f>IF(AND(TECHNOLOGY!$K10&lt;2018,TECHNOLOGY!$K10+TECHNOLOGY!$I10&gt;ResidualCapacity!V$1),TECHNOLOGY!$P10,0)</f>
        <v>9999</v>
      </c>
      <c r="W10">
        <f>IF(AND(TECHNOLOGY!$K10&lt;2018,TECHNOLOGY!$K10+TECHNOLOGY!$I10&gt;ResidualCapacity!W$1),TECHNOLOGY!$P10,0)</f>
        <v>9999</v>
      </c>
      <c r="X10">
        <f>IF(AND(TECHNOLOGY!$K10&lt;2018,TECHNOLOGY!$K10+TECHNOLOGY!$I10&gt;ResidualCapacity!X$1),TECHNOLOGY!$P10,0)</f>
        <v>9999</v>
      </c>
      <c r="Y10">
        <f>IF(AND(TECHNOLOGY!$K10&lt;2018,TECHNOLOGY!$K10+TECHNOLOGY!$I10&gt;ResidualCapacity!Y$1),TECHNOLOGY!$P10,0)</f>
        <v>9999</v>
      </c>
      <c r="Z10">
        <f>IF(AND(TECHNOLOGY!$K10&lt;2018,TECHNOLOGY!$K10+TECHNOLOGY!$I10&gt;ResidualCapacity!Z$1),TECHNOLOGY!$P10,0)</f>
        <v>9999</v>
      </c>
      <c r="AA10">
        <f>IF(AND(TECHNOLOGY!$K10&lt;2018,TECHNOLOGY!$K10+TECHNOLOGY!$I10&gt;ResidualCapacity!AA$1),TECHNOLOGY!$P10,0)</f>
        <v>9999</v>
      </c>
      <c r="AB10">
        <f>IF(AND(TECHNOLOGY!$K10&lt;2018,TECHNOLOGY!$K10+TECHNOLOGY!$I10&gt;ResidualCapacity!AB$1),TECHNOLOGY!$P10,0)</f>
        <v>9999</v>
      </c>
      <c r="AC10">
        <f>IF(AND(TECHNOLOGY!$K10&lt;2018,TECHNOLOGY!$K10+TECHNOLOGY!$I10&gt;ResidualCapacity!AC$1),TECHNOLOGY!$P10,0)</f>
        <v>9999</v>
      </c>
      <c r="AD10">
        <f>IF(AND(TECHNOLOGY!$K10&lt;2018,TECHNOLOGY!$K10+TECHNOLOGY!$I10&gt;ResidualCapacity!AD$1),TECHNOLOGY!$P10,0)</f>
        <v>9999</v>
      </c>
      <c r="AE10">
        <f>IF(AND(TECHNOLOGY!$K10&lt;2018,TECHNOLOGY!$K10+TECHNOLOGY!$I10&gt;ResidualCapacity!AE$1),TECHNOLOGY!$P10,0)</f>
        <v>9999</v>
      </c>
      <c r="AF10">
        <f>IF(AND(TECHNOLOGY!$K10&lt;2018,TECHNOLOGY!$K10+TECHNOLOGY!$I10&gt;ResidualCapacity!AF$1),TECHNOLOGY!$P10,0)</f>
        <v>9999</v>
      </c>
    </row>
    <row r="11" spans="1:32">
      <c r="A11" s="33" t="str">
        <f>TECHNOLOGY!D11</f>
        <v>D2DS00I00</v>
      </c>
      <c r="B11">
        <f>IF(AND(TECHNOLOGY!$K11&lt;2018,TECHNOLOGY!$K11+TECHNOLOGY!$I11&gt;ResidualCapacity!B$1),TECHNOLOGY!$P11,0)</f>
        <v>9999</v>
      </c>
      <c r="C11">
        <f>IF(AND(TECHNOLOGY!$K11&lt;2018,TECHNOLOGY!$K11+TECHNOLOGY!$I11&gt;ResidualCapacity!C$1),TECHNOLOGY!$P11,0)</f>
        <v>9999</v>
      </c>
      <c r="D11">
        <f>IF(AND(TECHNOLOGY!$K11&lt;2018,TECHNOLOGY!$K11+TECHNOLOGY!$I11&gt;ResidualCapacity!D$1),TECHNOLOGY!$P11,0)</f>
        <v>9999</v>
      </c>
      <c r="E11">
        <f>IF(AND(TECHNOLOGY!$K11&lt;2018,TECHNOLOGY!$K11+TECHNOLOGY!$I11&gt;ResidualCapacity!E$1),TECHNOLOGY!$P11,0)</f>
        <v>9999</v>
      </c>
      <c r="F11">
        <f>IF(AND(TECHNOLOGY!$K11&lt;2018,TECHNOLOGY!$K11+TECHNOLOGY!$I11&gt;ResidualCapacity!F$1),TECHNOLOGY!$P11,0)</f>
        <v>9999</v>
      </c>
      <c r="G11">
        <f>IF(AND(TECHNOLOGY!$K11&lt;2018,TECHNOLOGY!$K11+TECHNOLOGY!$I11&gt;ResidualCapacity!G$1),TECHNOLOGY!$P11,0)</f>
        <v>9999</v>
      </c>
      <c r="H11">
        <f>IF(AND(TECHNOLOGY!$K11&lt;2018,TECHNOLOGY!$K11+TECHNOLOGY!$I11&gt;ResidualCapacity!H$1),TECHNOLOGY!$P11,0)</f>
        <v>9999</v>
      </c>
      <c r="I11">
        <f>IF(AND(TECHNOLOGY!$K11&lt;2018,TECHNOLOGY!$K11+TECHNOLOGY!$I11&gt;ResidualCapacity!I$1),TECHNOLOGY!$P11,0)</f>
        <v>9999</v>
      </c>
      <c r="J11">
        <f>IF(AND(TECHNOLOGY!$K11&lt;2018,TECHNOLOGY!$K11+TECHNOLOGY!$I11&gt;ResidualCapacity!J$1),TECHNOLOGY!$P11,0)</f>
        <v>9999</v>
      </c>
      <c r="K11">
        <f>IF(AND(TECHNOLOGY!$K11&lt;2018,TECHNOLOGY!$K11+TECHNOLOGY!$I11&gt;ResidualCapacity!K$1),TECHNOLOGY!$P11,0)</f>
        <v>9999</v>
      </c>
      <c r="L11">
        <f>IF(AND(TECHNOLOGY!$K11&lt;2018,TECHNOLOGY!$K11+TECHNOLOGY!$I11&gt;ResidualCapacity!L$1),TECHNOLOGY!$P11,0)</f>
        <v>9999</v>
      </c>
      <c r="M11">
        <f>IF(AND(TECHNOLOGY!$K11&lt;2018,TECHNOLOGY!$K11+TECHNOLOGY!$I11&gt;ResidualCapacity!M$1),TECHNOLOGY!$P11,0)</f>
        <v>9999</v>
      </c>
      <c r="N11">
        <f>IF(AND(TECHNOLOGY!$K11&lt;2018,TECHNOLOGY!$K11+TECHNOLOGY!$I11&gt;ResidualCapacity!N$1),TECHNOLOGY!$P11,0)</f>
        <v>9999</v>
      </c>
      <c r="O11">
        <f>IF(AND(TECHNOLOGY!$K11&lt;2018,TECHNOLOGY!$K11+TECHNOLOGY!$I11&gt;ResidualCapacity!O$1),TECHNOLOGY!$P11,0)</f>
        <v>9999</v>
      </c>
      <c r="P11">
        <f>IF(AND(TECHNOLOGY!$K11&lt;2018,TECHNOLOGY!$K11+TECHNOLOGY!$I11&gt;ResidualCapacity!P$1),TECHNOLOGY!$P11,0)</f>
        <v>9999</v>
      </c>
      <c r="Q11">
        <f>IF(AND(TECHNOLOGY!$K11&lt;2018,TECHNOLOGY!$K11+TECHNOLOGY!$I11&gt;ResidualCapacity!Q$1),TECHNOLOGY!$P11,0)</f>
        <v>9999</v>
      </c>
      <c r="R11">
        <f>IF(AND(TECHNOLOGY!$K11&lt;2018,TECHNOLOGY!$K11+TECHNOLOGY!$I11&gt;ResidualCapacity!R$1),TECHNOLOGY!$P11,0)</f>
        <v>9999</v>
      </c>
      <c r="S11">
        <f>IF(AND(TECHNOLOGY!$K11&lt;2018,TECHNOLOGY!$K11+TECHNOLOGY!$I11&gt;ResidualCapacity!S$1),TECHNOLOGY!$P11,0)</f>
        <v>9999</v>
      </c>
      <c r="T11">
        <f>IF(AND(TECHNOLOGY!$K11&lt;2018,TECHNOLOGY!$K11+TECHNOLOGY!$I11&gt;ResidualCapacity!T$1),TECHNOLOGY!$P11,0)</f>
        <v>9999</v>
      </c>
      <c r="U11">
        <f>IF(AND(TECHNOLOGY!$K11&lt;2018,TECHNOLOGY!$K11+TECHNOLOGY!$I11&gt;ResidualCapacity!U$1),TECHNOLOGY!$P11,0)</f>
        <v>9999</v>
      </c>
      <c r="V11">
        <f>IF(AND(TECHNOLOGY!$K11&lt;2018,TECHNOLOGY!$K11+TECHNOLOGY!$I11&gt;ResidualCapacity!V$1),TECHNOLOGY!$P11,0)</f>
        <v>9999</v>
      </c>
      <c r="W11">
        <f>IF(AND(TECHNOLOGY!$K11&lt;2018,TECHNOLOGY!$K11+TECHNOLOGY!$I11&gt;ResidualCapacity!W$1),TECHNOLOGY!$P11,0)</f>
        <v>9999</v>
      </c>
      <c r="X11">
        <f>IF(AND(TECHNOLOGY!$K11&lt;2018,TECHNOLOGY!$K11+TECHNOLOGY!$I11&gt;ResidualCapacity!X$1),TECHNOLOGY!$P11,0)</f>
        <v>9999</v>
      </c>
      <c r="Y11">
        <f>IF(AND(TECHNOLOGY!$K11&lt;2018,TECHNOLOGY!$K11+TECHNOLOGY!$I11&gt;ResidualCapacity!Y$1),TECHNOLOGY!$P11,0)</f>
        <v>9999</v>
      </c>
      <c r="Z11">
        <f>IF(AND(TECHNOLOGY!$K11&lt;2018,TECHNOLOGY!$K11+TECHNOLOGY!$I11&gt;ResidualCapacity!Z$1),TECHNOLOGY!$P11,0)</f>
        <v>9999</v>
      </c>
      <c r="AA11">
        <f>IF(AND(TECHNOLOGY!$K11&lt;2018,TECHNOLOGY!$K11+TECHNOLOGY!$I11&gt;ResidualCapacity!AA$1),TECHNOLOGY!$P11,0)</f>
        <v>9999</v>
      </c>
      <c r="AB11">
        <f>IF(AND(TECHNOLOGY!$K11&lt;2018,TECHNOLOGY!$K11+TECHNOLOGY!$I11&gt;ResidualCapacity!AB$1),TECHNOLOGY!$P11,0)</f>
        <v>9999</v>
      </c>
      <c r="AC11">
        <f>IF(AND(TECHNOLOGY!$K11&lt;2018,TECHNOLOGY!$K11+TECHNOLOGY!$I11&gt;ResidualCapacity!AC$1),TECHNOLOGY!$P11,0)</f>
        <v>9999</v>
      </c>
      <c r="AD11">
        <f>IF(AND(TECHNOLOGY!$K11&lt;2018,TECHNOLOGY!$K11+TECHNOLOGY!$I11&gt;ResidualCapacity!AD$1),TECHNOLOGY!$P11,0)</f>
        <v>9999</v>
      </c>
      <c r="AE11">
        <f>IF(AND(TECHNOLOGY!$K11&lt;2018,TECHNOLOGY!$K11+TECHNOLOGY!$I11&gt;ResidualCapacity!AE$1),TECHNOLOGY!$P11,0)</f>
        <v>9999</v>
      </c>
      <c r="AF11">
        <f>IF(AND(TECHNOLOGY!$K11&lt;2018,TECHNOLOGY!$K11+TECHNOLOGY!$I11&gt;ResidualCapacity!AF$1),TECHNOLOGY!$P11,0)</f>
        <v>9999</v>
      </c>
    </row>
    <row r="12" spans="1:32">
      <c r="A12" s="33" t="str">
        <f>TECHNOLOGY!D12</f>
        <v>D2NG00X00</v>
      </c>
      <c r="B12">
        <f>IF(AND(TECHNOLOGY!$K12&lt;2018,TECHNOLOGY!$K12+TECHNOLOGY!$I12&gt;ResidualCapacity!B$1),TECHNOLOGY!$P12,0)</f>
        <v>9999</v>
      </c>
      <c r="C12">
        <f>IF(AND(TECHNOLOGY!$K12&lt;2018,TECHNOLOGY!$K12+TECHNOLOGY!$I12&gt;ResidualCapacity!C$1),TECHNOLOGY!$P12,0)</f>
        <v>9999</v>
      </c>
      <c r="D12">
        <f>IF(AND(TECHNOLOGY!$K12&lt;2018,TECHNOLOGY!$K12+TECHNOLOGY!$I12&gt;ResidualCapacity!D$1),TECHNOLOGY!$P12,0)</f>
        <v>9999</v>
      </c>
      <c r="E12">
        <f>IF(AND(TECHNOLOGY!$K12&lt;2018,TECHNOLOGY!$K12+TECHNOLOGY!$I12&gt;ResidualCapacity!E$1),TECHNOLOGY!$P12,0)</f>
        <v>9999</v>
      </c>
      <c r="F12">
        <f>IF(AND(TECHNOLOGY!$K12&lt;2018,TECHNOLOGY!$K12+TECHNOLOGY!$I12&gt;ResidualCapacity!F$1),TECHNOLOGY!$P12,0)</f>
        <v>9999</v>
      </c>
      <c r="G12">
        <f>IF(AND(TECHNOLOGY!$K12&lt;2018,TECHNOLOGY!$K12+TECHNOLOGY!$I12&gt;ResidualCapacity!G$1),TECHNOLOGY!$P12,0)</f>
        <v>9999</v>
      </c>
      <c r="H12">
        <f>IF(AND(TECHNOLOGY!$K12&lt;2018,TECHNOLOGY!$K12+TECHNOLOGY!$I12&gt;ResidualCapacity!H$1),TECHNOLOGY!$P12,0)</f>
        <v>9999</v>
      </c>
      <c r="I12">
        <f>IF(AND(TECHNOLOGY!$K12&lt;2018,TECHNOLOGY!$K12+TECHNOLOGY!$I12&gt;ResidualCapacity!I$1),TECHNOLOGY!$P12,0)</f>
        <v>9999</v>
      </c>
      <c r="J12">
        <f>IF(AND(TECHNOLOGY!$K12&lt;2018,TECHNOLOGY!$K12+TECHNOLOGY!$I12&gt;ResidualCapacity!J$1),TECHNOLOGY!$P12,0)</f>
        <v>9999</v>
      </c>
      <c r="K12">
        <f>IF(AND(TECHNOLOGY!$K12&lt;2018,TECHNOLOGY!$K12+TECHNOLOGY!$I12&gt;ResidualCapacity!K$1),TECHNOLOGY!$P12,0)</f>
        <v>9999</v>
      </c>
      <c r="L12">
        <f>IF(AND(TECHNOLOGY!$K12&lt;2018,TECHNOLOGY!$K12+TECHNOLOGY!$I12&gt;ResidualCapacity!L$1),TECHNOLOGY!$P12,0)</f>
        <v>9999</v>
      </c>
      <c r="M12">
        <f>IF(AND(TECHNOLOGY!$K12&lt;2018,TECHNOLOGY!$K12+TECHNOLOGY!$I12&gt;ResidualCapacity!M$1),TECHNOLOGY!$P12,0)</f>
        <v>9999</v>
      </c>
      <c r="N12">
        <f>IF(AND(TECHNOLOGY!$K12&lt;2018,TECHNOLOGY!$K12+TECHNOLOGY!$I12&gt;ResidualCapacity!N$1),TECHNOLOGY!$P12,0)</f>
        <v>9999</v>
      </c>
      <c r="O12">
        <f>IF(AND(TECHNOLOGY!$K12&lt;2018,TECHNOLOGY!$K12+TECHNOLOGY!$I12&gt;ResidualCapacity!O$1),TECHNOLOGY!$P12,0)</f>
        <v>9999</v>
      </c>
      <c r="P12">
        <f>IF(AND(TECHNOLOGY!$K12&lt;2018,TECHNOLOGY!$K12+TECHNOLOGY!$I12&gt;ResidualCapacity!P$1),TECHNOLOGY!$P12,0)</f>
        <v>9999</v>
      </c>
      <c r="Q12">
        <f>IF(AND(TECHNOLOGY!$K12&lt;2018,TECHNOLOGY!$K12+TECHNOLOGY!$I12&gt;ResidualCapacity!Q$1),TECHNOLOGY!$P12,0)</f>
        <v>9999</v>
      </c>
      <c r="R12">
        <f>IF(AND(TECHNOLOGY!$K12&lt;2018,TECHNOLOGY!$K12+TECHNOLOGY!$I12&gt;ResidualCapacity!R$1),TECHNOLOGY!$P12,0)</f>
        <v>9999</v>
      </c>
      <c r="S12">
        <f>IF(AND(TECHNOLOGY!$K12&lt;2018,TECHNOLOGY!$K12+TECHNOLOGY!$I12&gt;ResidualCapacity!S$1),TECHNOLOGY!$P12,0)</f>
        <v>9999</v>
      </c>
      <c r="T12">
        <f>IF(AND(TECHNOLOGY!$K12&lt;2018,TECHNOLOGY!$K12+TECHNOLOGY!$I12&gt;ResidualCapacity!T$1),TECHNOLOGY!$P12,0)</f>
        <v>9999</v>
      </c>
      <c r="U12">
        <f>IF(AND(TECHNOLOGY!$K12&lt;2018,TECHNOLOGY!$K12+TECHNOLOGY!$I12&gt;ResidualCapacity!U$1),TECHNOLOGY!$P12,0)</f>
        <v>9999</v>
      </c>
      <c r="V12">
        <f>IF(AND(TECHNOLOGY!$K12&lt;2018,TECHNOLOGY!$K12+TECHNOLOGY!$I12&gt;ResidualCapacity!V$1),TECHNOLOGY!$P12,0)</f>
        <v>9999</v>
      </c>
      <c r="W12">
        <f>IF(AND(TECHNOLOGY!$K12&lt;2018,TECHNOLOGY!$K12+TECHNOLOGY!$I12&gt;ResidualCapacity!W$1),TECHNOLOGY!$P12,0)</f>
        <v>9999</v>
      </c>
      <c r="X12">
        <f>IF(AND(TECHNOLOGY!$K12&lt;2018,TECHNOLOGY!$K12+TECHNOLOGY!$I12&gt;ResidualCapacity!X$1),TECHNOLOGY!$P12,0)</f>
        <v>9999</v>
      </c>
      <c r="Y12">
        <f>IF(AND(TECHNOLOGY!$K12&lt;2018,TECHNOLOGY!$K12+TECHNOLOGY!$I12&gt;ResidualCapacity!Y$1),TECHNOLOGY!$P12,0)</f>
        <v>9999</v>
      </c>
      <c r="Z12">
        <f>IF(AND(TECHNOLOGY!$K12&lt;2018,TECHNOLOGY!$K12+TECHNOLOGY!$I12&gt;ResidualCapacity!Z$1),TECHNOLOGY!$P12,0)</f>
        <v>9999</v>
      </c>
      <c r="AA12">
        <f>IF(AND(TECHNOLOGY!$K12&lt;2018,TECHNOLOGY!$K12+TECHNOLOGY!$I12&gt;ResidualCapacity!AA$1),TECHNOLOGY!$P12,0)</f>
        <v>9999</v>
      </c>
      <c r="AB12">
        <f>IF(AND(TECHNOLOGY!$K12&lt;2018,TECHNOLOGY!$K12+TECHNOLOGY!$I12&gt;ResidualCapacity!AB$1),TECHNOLOGY!$P12,0)</f>
        <v>9999</v>
      </c>
      <c r="AC12">
        <f>IF(AND(TECHNOLOGY!$K12&lt;2018,TECHNOLOGY!$K12+TECHNOLOGY!$I12&gt;ResidualCapacity!AC$1),TECHNOLOGY!$P12,0)</f>
        <v>9999</v>
      </c>
      <c r="AD12">
        <f>IF(AND(TECHNOLOGY!$K12&lt;2018,TECHNOLOGY!$K12+TECHNOLOGY!$I12&gt;ResidualCapacity!AD$1),TECHNOLOGY!$P12,0)</f>
        <v>9999</v>
      </c>
      <c r="AE12">
        <f>IF(AND(TECHNOLOGY!$K12&lt;2018,TECHNOLOGY!$K12+TECHNOLOGY!$I12&gt;ResidualCapacity!AE$1),TECHNOLOGY!$P12,0)</f>
        <v>9999</v>
      </c>
      <c r="AF12">
        <f>IF(AND(TECHNOLOGY!$K12&lt;2018,TECHNOLOGY!$K12+TECHNOLOGY!$I12&gt;ResidualCapacity!AF$1),TECHNOLOGY!$P12,0)</f>
        <v>9999</v>
      </c>
    </row>
    <row r="13" spans="1:32">
      <c r="A13" s="33" t="str">
        <f>TECHNOLOGY!D13</f>
        <v>D2CO00X00</v>
      </c>
      <c r="B13">
        <f>IF(AND(TECHNOLOGY!$K13&lt;2018,TECHNOLOGY!$K13+TECHNOLOGY!$I13&gt;ResidualCapacity!B$1),TECHNOLOGY!$P13,0)</f>
        <v>9999</v>
      </c>
      <c r="C13">
        <f>IF(AND(TECHNOLOGY!$K13&lt;2018,TECHNOLOGY!$K13+TECHNOLOGY!$I13&gt;ResidualCapacity!C$1),TECHNOLOGY!$P13,0)</f>
        <v>9999</v>
      </c>
      <c r="D13">
        <f>IF(AND(TECHNOLOGY!$K13&lt;2018,TECHNOLOGY!$K13+TECHNOLOGY!$I13&gt;ResidualCapacity!D$1),TECHNOLOGY!$P13,0)</f>
        <v>9999</v>
      </c>
      <c r="E13">
        <f>IF(AND(TECHNOLOGY!$K13&lt;2018,TECHNOLOGY!$K13+TECHNOLOGY!$I13&gt;ResidualCapacity!E$1),TECHNOLOGY!$P13,0)</f>
        <v>9999</v>
      </c>
      <c r="F13">
        <f>IF(AND(TECHNOLOGY!$K13&lt;2018,TECHNOLOGY!$K13+TECHNOLOGY!$I13&gt;ResidualCapacity!F$1),TECHNOLOGY!$P13,0)</f>
        <v>9999</v>
      </c>
      <c r="G13">
        <f>IF(AND(TECHNOLOGY!$K13&lt;2018,TECHNOLOGY!$K13+TECHNOLOGY!$I13&gt;ResidualCapacity!G$1),TECHNOLOGY!$P13,0)</f>
        <v>9999</v>
      </c>
      <c r="H13">
        <f>IF(AND(TECHNOLOGY!$K13&lt;2018,TECHNOLOGY!$K13+TECHNOLOGY!$I13&gt;ResidualCapacity!H$1),TECHNOLOGY!$P13,0)</f>
        <v>9999</v>
      </c>
      <c r="I13">
        <f>IF(AND(TECHNOLOGY!$K13&lt;2018,TECHNOLOGY!$K13+TECHNOLOGY!$I13&gt;ResidualCapacity!I$1),TECHNOLOGY!$P13,0)</f>
        <v>9999</v>
      </c>
      <c r="J13">
        <f>IF(AND(TECHNOLOGY!$K13&lt;2018,TECHNOLOGY!$K13+TECHNOLOGY!$I13&gt;ResidualCapacity!J$1),TECHNOLOGY!$P13,0)</f>
        <v>9999</v>
      </c>
      <c r="K13">
        <f>IF(AND(TECHNOLOGY!$K13&lt;2018,TECHNOLOGY!$K13+TECHNOLOGY!$I13&gt;ResidualCapacity!K$1),TECHNOLOGY!$P13,0)</f>
        <v>9999</v>
      </c>
      <c r="L13">
        <f>IF(AND(TECHNOLOGY!$K13&lt;2018,TECHNOLOGY!$K13+TECHNOLOGY!$I13&gt;ResidualCapacity!L$1),TECHNOLOGY!$P13,0)</f>
        <v>9999</v>
      </c>
      <c r="M13">
        <f>IF(AND(TECHNOLOGY!$K13&lt;2018,TECHNOLOGY!$K13+TECHNOLOGY!$I13&gt;ResidualCapacity!M$1),TECHNOLOGY!$P13,0)</f>
        <v>9999</v>
      </c>
      <c r="N13">
        <f>IF(AND(TECHNOLOGY!$K13&lt;2018,TECHNOLOGY!$K13+TECHNOLOGY!$I13&gt;ResidualCapacity!N$1),TECHNOLOGY!$P13,0)</f>
        <v>9999</v>
      </c>
      <c r="O13">
        <f>IF(AND(TECHNOLOGY!$K13&lt;2018,TECHNOLOGY!$K13+TECHNOLOGY!$I13&gt;ResidualCapacity!O$1),TECHNOLOGY!$P13,0)</f>
        <v>9999</v>
      </c>
      <c r="P13">
        <f>IF(AND(TECHNOLOGY!$K13&lt;2018,TECHNOLOGY!$K13+TECHNOLOGY!$I13&gt;ResidualCapacity!P$1),TECHNOLOGY!$P13,0)</f>
        <v>9999</v>
      </c>
      <c r="Q13">
        <f>IF(AND(TECHNOLOGY!$K13&lt;2018,TECHNOLOGY!$K13+TECHNOLOGY!$I13&gt;ResidualCapacity!Q$1),TECHNOLOGY!$P13,0)</f>
        <v>9999</v>
      </c>
      <c r="R13">
        <f>IF(AND(TECHNOLOGY!$K13&lt;2018,TECHNOLOGY!$K13+TECHNOLOGY!$I13&gt;ResidualCapacity!R$1),TECHNOLOGY!$P13,0)</f>
        <v>9999</v>
      </c>
      <c r="S13">
        <f>IF(AND(TECHNOLOGY!$K13&lt;2018,TECHNOLOGY!$K13+TECHNOLOGY!$I13&gt;ResidualCapacity!S$1),TECHNOLOGY!$P13,0)</f>
        <v>9999</v>
      </c>
      <c r="T13">
        <f>IF(AND(TECHNOLOGY!$K13&lt;2018,TECHNOLOGY!$K13+TECHNOLOGY!$I13&gt;ResidualCapacity!T$1),TECHNOLOGY!$P13,0)</f>
        <v>9999</v>
      </c>
      <c r="U13">
        <f>IF(AND(TECHNOLOGY!$K13&lt;2018,TECHNOLOGY!$K13+TECHNOLOGY!$I13&gt;ResidualCapacity!U$1),TECHNOLOGY!$P13,0)</f>
        <v>9999</v>
      </c>
      <c r="V13">
        <f>IF(AND(TECHNOLOGY!$K13&lt;2018,TECHNOLOGY!$K13+TECHNOLOGY!$I13&gt;ResidualCapacity!V$1),TECHNOLOGY!$P13,0)</f>
        <v>9999</v>
      </c>
      <c r="W13">
        <f>IF(AND(TECHNOLOGY!$K13&lt;2018,TECHNOLOGY!$K13+TECHNOLOGY!$I13&gt;ResidualCapacity!W$1),TECHNOLOGY!$P13,0)</f>
        <v>9999</v>
      </c>
      <c r="X13">
        <f>IF(AND(TECHNOLOGY!$K13&lt;2018,TECHNOLOGY!$K13+TECHNOLOGY!$I13&gt;ResidualCapacity!X$1),TECHNOLOGY!$P13,0)</f>
        <v>9999</v>
      </c>
      <c r="Y13">
        <f>IF(AND(TECHNOLOGY!$K13&lt;2018,TECHNOLOGY!$K13+TECHNOLOGY!$I13&gt;ResidualCapacity!Y$1),TECHNOLOGY!$P13,0)</f>
        <v>9999</v>
      </c>
      <c r="Z13">
        <f>IF(AND(TECHNOLOGY!$K13&lt;2018,TECHNOLOGY!$K13+TECHNOLOGY!$I13&gt;ResidualCapacity!Z$1),TECHNOLOGY!$P13,0)</f>
        <v>9999</v>
      </c>
      <c r="AA13">
        <f>IF(AND(TECHNOLOGY!$K13&lt;2018,TECHNOLOGY!$K13+TECHNOLOGY!$I13&gt;ResidualCapacity!AA$1),TECHNOLOGY!$P13,0)</f>
        <v>9999</v>
      </c>
      <c r="AB13">
        <f>IF(AND(TECHNOLOGY!$K13&lt;2018,TECHNOLOGY!$K13+TECHNOLOGY!$I13&gt;ResidualCapacity!AB$1),TECHNOLOGY!$P13,0)</f>
        <v>9999</v>
      </c>
      <c r="AC13">
        <f>IF(AND(TECHNOLOGY!$K13&lt;2018,TECHNOLOGY!$K13+TECHNOLOGY!$I13&gt;ResidualCapacity!AC$1),TECHNOLOGY!$P13,0)</f>
        <v>9999</v>
      </c>
      <c r="AD13">
        <f>IF(AND(TECHNOLOGY!$K13&lt;2018,TECHNOLOGY!$K13+TECHNOLOGY!$I13&gt;ResidualCapacity!AD$1),TECHNOLOGY!$P13,0)</f>
        <v>9999</v>
      </c>
      <c r="AE13">
        <f>IF(AND(TECHNOLOGY!$K13&lt;2018,TECHNOLOGY!$K13+TECHNOLOGY!$I13&gt;ResidualCapacity!AE$1),TECHNOLOGY!$P13,0)</f>
        <v>9999</v>
      </c>
      <c r="AF13">
        <f>IF(AND(TECHNOLOGY!$K13&lt;2018,TECHNOLOGY!$K13+TECHNOLOGY!$I13&gt;ResidualCapacity!AF$1),TECHNOLOGY!$P13,0)</f>
        <v>9999</v>
      </c>
    </row>
    <row r="14" spans="1:32">
      <c r="A14" s="33" t="str">
        <f>TECHNOLOGY!D14</f>
        <v>D2PWRTRN</v>
      </c>
      <c r="B14">
        <f>IF(AND(TECHNOLOGY!$K14&lt;2018,TECHNOLOGY!$K14+TECHNOLOGY!$I14&gt;ResidualCapacity!B$1),TECHNOLOGY!$P14,0)</f>
        <v>9999</v>
      </c>
      <c r="C14">
        <f>IF(AND(TECHNOLOGY!$K14&lt;2018,TECHNOLOGY!$K14+TECHNOLOGY!$I14&gt;ResidualCapacity!C$1),TECHNOLOGY!$P14,0)</f>
        <v>9999</v>
      </c>
      <c r="D14">
        <f>IF(AND(TECHNOLOGY!$K14&lt;2018,TECHNOLOGY!$K14+TECHNOLOGY!$I14&gt;ResidualCapacity!D$1),TECHNOLOGY!$P14,0)</f>
        <v>9999</v>
      </c>
      <c r="E14">
        <f>IF(AND(TECHNOLOGY!$K14&lt;2018,TECHNOLOGY!$K14+TECHNOLOGY!$I14&gt;ResidualCapacity!E$1),TECHNOLOGY!$P14,0)</f>
        <v>9999</v>
      </c>
      <c r="F14">
        <f>IF(AND(TECHNOLOGY!$K14&lt;2018,TECHNOLOGY!$K14+TECHNOLOGY!$I14&gt;ResidualCapacity!F$1),TECHNOLOGY!$P14,0)</f>
        <v>9999</v>
      </c>
      <c r="G14">
        <f>IF(AND(TECHNOLOGY!$K14&lt;2018,TECHNOLOGY!$K14+TECHNOLOGY!$I14&gt;ResidualCapacity!G$1),TECHNOLOGY!$P14,0)</f>
        <v>9999</v>
      </c>
      <c r="H14">
        <f>IF(AND(TECHNOLOGY!$K14&lt;2018,TECHNOLOGY!$K14+TECHNOLOGY!$I14&gt;ResidualCapacity!H$1),TECHNOLOGY!$P14,0)</f>
        <v>9999</v>
      </c>
      <c r="I14">
        <f>IF(AND(TECHNOLOGY!$K14&lt;2018,TECHNOLOGY!$K14+TECHNOLOGY!$I14&gt;ResidualCapacity!I$1),TECHNOLOGY!$P14,0)</f>
        <v>9999</v>
      </c>
      <c r="J14">
        <f>IF(AND(TECHNOLOGY!$K14&lt;2018,TECHNOLOGY!$K14+TECHNOLOGY!$I14&gt;ResidualCapacity!J$1),TECHNOLOGY!$P14,0)</f>
        <v>9999</v>
      </c>
      <c r="K14">
        <f>IF(AND(TECHNOLOGY!$K14&lt;2018,TECHNOLOGY!$K14+TECHNOLOGY!$I14&gt;ResidualCapacity!K$1),TECHNOLOGY!$P14,0)</f>
        <v>9999</v>
      </c>
      <c r="L14">
        <f>IF(AND(TECHNOLOGY!$K14&lt;2018,TECHNOLOGY!$K14+TECHNOLOGY!$I14&gt;ResidualCapacity!L$1),TECHNOLOGY!$P14,0)</f>
        <v>9999</v>
      </c>
      <c r="M14">
        <f>IF(AND(TECHNOLOGY!$K14&lt;2018,TECHNOLOGY!$K14+TECHNOLOGY!$I14&gt;ResidualCapacity!M$1),TECHNOLOGY!$P14,0)</f>
        <v>9999</v>
      </c>
      <c r="N14">
        <f>IF(AND(TECHNOLOGY!$K14&lt;2018,TECHNOLOGY!$K14+TECHNOLOGY!$I14&gt;ResidualCapacity!N$1),TECHNOLOGY!$P14,0)</f>
        <v>9999</v>
      </c>
      <c r="O14">
        <f>IF(AND(TECHNOLOGY!$K14&lt;2018,TECHNOLOGY!$K14+TECHNOLOGY!$I14&gt;ResidualCapacity!O$1),TECHNOLOGY!$P14,0)</f>
        <v>9999</v>
      </c>
      <c r="P14">
        <f>IF(AND(TECHNOLOGY!$K14&lt;2018,TECHNOLOGY!$K14+TECHNOLOGY!$I14&gt;ResidualCapacity!P$1),TECHNOLOGY!$P14,0)</f>
        <v>9999</v>
      </c>
      <c r="Q14">
        <f>IF(AND(TECHNOLOGY!$K14&lt;2018,TECHNOLOGY!$K14+TECHNOLOGY!$I14&gt;ResidualCapacity!Q$1),TECHNOLOGY!$P14,0)</f>
        <v>9999</v>
      </c>
      <c r="R14">
        <f>IF(AND(TECHNOLOGY!$K14&lt;2018,TECHNOLOGY!$K14+TECHNOLOGY!$I14&gt;ResidualCapacity!R$1),TECHNOLOGY!$P14,0)</f>
        <v>9999</v>
      </c>
      <c r="S14">
        <f>IF(AND(TECHNOLOGY!$K14&lt;2018,TECHNOLOGY!$K14+TECHNOLOGY!$I14&gt;ResidualCapacity!S$1),TECHNOLOGY!$P14,0)</f>
        <v>9999</v>
      </c>
      <c r="T14">
        <f>IF(AND(TECHNOLOGY!$K14&lt;2018,TECHNOLOGY!$K14+TECHNOLOGY!$I14&gt;ResidualCapacity!T$1),TECHNOLOGY!$P14,0)</f>
        <v>9999</v>
      </c>
      <c r="U14">
        <f>IF(AND(TECHNOLOGY!$K14&lt;2018,TECHNOLOGY!$K14+TECHNOLOGY!$I14&gt;ResidualCapacity!U$1),TECHNOLOGY!$P14,0)</f>
        <v>9999</v>
      </c>
      <c r="V14">
        <f>IF(AND(TECHNOLOGY!$K14&lt;2018,TECHNOLOGY!$K14+TECHNOLOGY!$I14&gt;ResidualCapacity!V$1),TECHNOLOGY!$P14,0)</f>
        <v>9999</v>
      </c>
      <c r="W14">
        <f>IF(AND(TECHNOLOGY!$K14&lt;2018,TECHNOLOGY!$K14+TECHNOLOGY!$I14&gt;ResidualCapacity!W$1),TECHNOLOGY!$P14,0)</f>
        <v>9999</v>
      </c>
      <c r="X14">
        <f>IF(AND(TECHNOLOGY!$K14&lt;2018,TECHNOLOGY!$K14+TECHNOLOGY!$I14&gt;ResidualCapacity!X$1),TECHNOLOGY!$P14,0)</f>
        <v>9999</v>
      </c>
      <c r="Y14">
        <f>IF(AND(TECHNOLOGY!$K14&lt;2018,TECHNOLOGY!$K14+TECHNOLOGY!$I14&gt;ResidualCapacity!Y$1),TECHNOLOGY!$P14,0)</f>
        <v>9999</v>
      </c>
      <c r="Z14">
        <f>IF(AND(TECHNOLOGY!$K14&lt;2018,TECHNOLOGY!$K14+TECHNOLOGY!$I14&gt;ResidualCapacity!Z$1),TECHNOLOGY!$P14,0)</f>
        <v>9999</v>
      </c>
      <c r="AA14">
        <f>IF(AND(TECHNOLOGY!$K14&lt;2018,TECHNOLOGY!$K14+TECHNOLOGY!$I14&gt;ResidualCapacity!AA$1),TECHNOLOGY!$P14,0)</f>
        <v>9999</v>
      </c>
      <c r="AB14">
        <f>IF(AND(TECHNOLOGY!$K14&lt;2018,TECHNOLOGY!$K14+TECHNOLOGY!$I14&gt;ResidualCapacity!AB$1),TECHNOLOGY!$P14,0)</f>
        <v>9999</v>
      </c>
      <c r="AC14">
        <f>IF(AND(TECHNOLOGY!$K14&lt;2018,TECHNOLOGY!$K14+TECHNOLOGY!$I14&gt;ResidualCapacity!AC$1),TECHNOLOGY!$P14,0)</f>
        <v>9999</v>
      </c>
      <c r="AD14">
        <f>IF(AND(TECHNOLOGY!$K14&lt;2018,TECHNOLOGY!$K14+TECHNOLOGY!$I14&gt;ResidualCapacity!AD$1),TECHNOLOGY!$P14,0)</f>
        <v>9999</v>
      </c>
      <c r="AE14">
        <f>IF(AND(TECHNOLOGY!$K14&lt;2018,TECHNOLOGY!$K14+TECHNOLOGY!$I14&gt;ResidualCapacity!AE$1),TECHNOLOGY!$P14,0)</f>
        <v>9999</v>
      </c>
      <c r="AF14">
        <f>IF(AND(TECHNOLOGY!$K14&lt;2018,TECHNOLOGY!$K14+TECHNOLOGY!$I14&gt;ResidualCapacity!AF$1),TECHNOLOGY!$P14,0)</f>
        <v>9999</v>
      </c>
    </row>
    <row r="15" spans="1:32">
      <c r="A15" s="33" t="str">
        <f>TECHNOLOGY!D15</f>
        <v>D2IMPELC</v>
      </c>
      <c r="B15">
        <f>IF(AND(TECHNOLOGY!$K15&lt;2018,TECHNOLOGY!$K15+TECHNOLOGY!$I15&gt;ResidualCapacity!B$1),TECHNOLOGY!$P15,0)</f>
        <v>9999</v>
      </c>
      <c r="C15">
        <f>IF(AND(TECHNOLOGY!$K15&lt;2018,TECHNOLOGY!$K15+TECHNOLOGY!$I15&gt;ResidualCapacity!C$1),TECHNOLOGY!$P15,0)</f>
        <v>9999</v>
      </c>
      <c r="D15">
        <f>IF(AND(TECHNOLOGY!$K15&lt;2018,TECHNOLOGY!$K15+TECHNOLOGY!$I15&gt;ResidualCapacity!D$1),TECHNOLOGY!$P15,0)</f>
        <v>9999</v>
      </c>
      <c r="E15">
        <f>IF(AND(TECHNOLOGY!$K15&lt;2018,TECHNOLOGY!$K15+TECHNOLOGY!$I15&gt;ResidualCapacity!E$1),TECHNOLOGY!$P15,0)</f>
        <v>9999</v>
      </c>
      <c r="F15">
        <f>IF(AND(TECHNOLOGY!$K15&lt;2018,TECHNOLOGY!$K15+TECHNOLOGY!$I15&gt;ResidualCapacity!F$1),TECHNOLOGY!$P15,0)</f>
        <v>9999</v>
      </c>
      <c r="G15">
        <f>IF(AND(TECHNOLOGY!$K15&lt;2018,TECHNOLOGY!$K15+TECHNOLOGY!$I15&gt;ResidualCapacity!G$1),TECHNOLOGY!$P15,0)</f>
        <v>9999</v>
      </c>
      <c r="H15">
        <f>IF(AND(TECHNOLOGY!$K15&lt;2018,TECHNOLOGY!$K15+TECHNOLOGY!$I15&gt;ResidualCapacity!H$1),TECHNOLOGY!$P15,0)</f>
        <v>9999</v>
      </c>
      <c r="I15">
        <f>IF(AND(TECHNOLOGY!$K15&lt;2018,TECHNOLOGY!$K15+TECHNOLOGY!$I15&gt;ResidualCapacity!I$1),TECHNOLOGY!$P15,0)</f>
        <v>9999</v>
      </c>
      <c r="J15">
        <f>IF(AND(TECHNOLOGY!$K15&lt;2018,TECHNOLOGY!$K15+TECHNOLOGY!$I15&gt;ResidualCapacity!J$1),TECHNOLOGY!$P15,0)</f>
        <v>9999</v>
      </c>
      <c r="K15">
        <f>IF(AND(TECHNOLOGY!$K15&lt;2018,TECHNOLOGY!$K15+TECHNOLOGY!$I15&gt;ResidualCapacity!K$1),TECHNOLOGY!$P15,0)</f>
        <v>9999</v>
      </c>
      <c r="L15">
        <f>IF(AND(TECHNOLOGY!$K15&lt;2018,TECHNOLOGY!$K15+TECHNOLOGY!$I15&gt;ResidualCapacity!L$1),TECHNOLOGY!$P15,0)</f>
        <v>9999</v>
      </c>
      <c r="M15">
        <f>IF(AND(TECHNOLOGY!$K15&lt;2018,TECHNOLOGY!$K15+TECHNOLOGY!$I15&gt;ResidualCapacity!M$1),TECHNOLOGY!$P15,0)</f>
        <v>9999</v>
      </c>
      <c r="N15">
        <f>IF(AND(TECHNOLOGY!$K15&lt;2018,TECHNOLOGY!$K15+TECHNOLOGY!$I15&gt;ResidualCapacity!N$1),TECHNOLOGY!$P15,0)</f>
        <v>9999</v>
      </c>
      <c r="O15">
        <f>IF(AND(TECHNOLOGY!$K15&lt;2018,TECHNOLOGY!$K15+TECHNOLOGY!$I15&gt;ResidualCapacity!O$1),TECHNOLOGY!$P15,0)</f>
        <v>9999</v>
      </c>
      <c r="P15">
        <f>IF(AND(TECHNOLOGY!$K15&lt;2018,TECHNOLOGY!$K15+TECHNOLOGY!$I15&gt;ResidualCapacity!P$1),TECHNOLOGY!$P15,0)</f>
        <v>9999</v>
      </c>
      <c r="Q15">
        <f>IF(AND(TECHNOLOGY!$K15&lt;2018,TECHNOLOGY!$K15+TECHNOLOGY!$I15&gt;ResidualCapacity!Q$1),TECHNOLOGY!$P15,0)</f>
        <v>9999</v>
      </c>
      <c r="R15">
        <f>IF(AND(TECHNOLOGY!$K15&lt;2018,TECHNOLOGY!$K15+TECHNOLOGY!$I15&gt;ResidualCapacity!R$1),TECHNOLOGY!$P15,0)</f>
        <v>9999</v>
      </c>
      <c r="S15">
        <f>IF(AND(TECHNOLOGY!$K15&lt;2018,TECHNOLOGY!$K15+TECHNOLOGY!$I15&gt;ResidualCapacity!S$1),TECHNOLOGY!$P15,0)</f>
        <v>9999</v>
      </c>
      <c r="T15">
        <f>IF(AND(TECHNOLOGY!$K15&lt;2018,TECHNOLOGY!$K15+TECHNOLOGY!$I15&gt;ResidualCapacity!T$1),TECHNOLOGY!$P15,0)</f>
        <v>9999</v>
      </c>
      <c r="U15">
        <f>IF(AND(TECHNOLOGY!$K15&lt;2018,TECHNOLOGY!$K15+TECHNOLOGY!$I15&gt;ResidualCapacity!U$1),TECHNOLOGY!$P15,0)</f>
        <v>9999</v>
      </c>
      <c r="V15">
        <f>IF(AND(TECHNOLOGY!$K15&lt;2018,TECHNOLOGY!$K15+TECHNOLOGY!$I15&gt;ResidualCapacity!V$1),TECHNOLOGY!$P15,0)</f>
        <v>9999</v>
      </c>
      <c r="W15">
        <f>IF(AND(TECHNOLOGY!$K15&lt;2018,TECHNOLOGY!$K15+TECHNOLOGY!$I15&gt;ResidualCapacity!W$1),TECHNOLOGY!$P15,0)</f>
        <v>9999</v>
      </c>
      <c r="X15">
        <f>IF(AND(TECHNOLOGY!$K15&lt;2018,TECHNOLOGY!$K15+TECHNOLOGY!$I15&gt;ResidualCapacity!X$1),TECHNOLOGY!$P15,0)</f>
        <v>9999</v>
      </c>
      <c r="Y15">
        <f>IF(AND(TECHNOLOGY!$K15&lt;2018,TECHNOLOGY!$K15+TECHNOLOGY!$I15&gt;ResidualCapacity!Y$1),TECHNOLOGY!$P15,0)</f>
        <v>9999</v>
      </c>
      <c r="Z15">
        <f>IF(AND(TECHNOLOGY!$K15&lt;2018,TECHNOLOGY!$K15+TECHNOLOGY!$I15&gt;ResidualCapacity!Z$1),TECHNOLOGY!$P15,0)</f>
        <v>9999</v>
      </c>
      <c r="AA15">
        <f>IF(AND(TECHNOLOGY!$K15&lt;2018,TECHNOLOGY!$K15+TECHNOLOGY!$I15&gt;ResidualCapacity!AA$1),TECHNOLOGY!$P15,0)</f>
        <v>9999</v>
      </c>
      <c r="AB15">
        <f>IF(AND(TECHNOLOGY!$K15&lt;2018,TECHNOLOGY!$K15+TECHNOLOGY!$I15&gt;ResidualCapacity!AB$1),TECHNOLOGY!$P15,0)</f>
        <v>9999</v>
      </c>
      <c r="AC15">
        <f>IF(AND(TECHNOLOGY!$K15&lt;2018,TECHNOLOGY!$K15+TECHNOLOGY!$I15&gt;ResidualCapacity!AC$1),TECHNOLOGY!$P15,0)</f>
        <v>9999</v>
      </c>
      <c r="AD15">
        <f>IF(AND(TECHNOLOGY!$K15&lt;2018,TECHNOLOGY!$K15+TECHNOLOGY!$I15&gt;ResidualCapacity!AD$1),TECHNOLOGY!$P15,0)</f>
        <v>9999</v>
      </c>
      <c r="AE15">
        <f>IF(AND(TECHNOLOGY!$K15&lt;2018,TECHNOLOGY!$K15+TECHNOLOGY!$I15&gt;ResidualCapacity!AE$1),TECHNOLOGY!$P15,0)</f>
        <v>9999</v>
      </c>
      <c r="AF15">
        <f>IF(AND(TECHNOLOGY!$K15&lt;2018,TECHNOLOGY!$K15+TECHNOLOGY!$I15&gt;ResidualCapacity!AF$1),TECHNOLOGY!$P15,0)</f>
        <v>9999</v>
      </c>
    </row>
    <row r="16" spans="1:32">
      <c r="A16" s="33" t="str">
        <f>TECHNOLOGY!D16</f>
        <v>D2DSGC00</v>
      </c>
      <c r="B16">
        <f>IF(AND(TECHNOLOGY!$K16&lt;2018,TECHNOLOGY!$K16+TECHNOLOGY!$I16&gt;ResidualCapacity!B$1),TECHNOLOGY!$P16,0)</f>
        <v>0</v>
      </c>
      <c r="C16">
        <f>IF(AND(TECHNOLOGY!$K16&lt;2018,TECHNOLOGY!$K16+TECHNOLOGY!$I16&gt;ResidualCapacity!C$1),TECHNOLOGY!$P16,0)</f>
        <v>0</v>
      </c>
      <c r="D16">
        <f>IF(AND(TECHNOLOGY!$K16&lt;2018,TECHNOLOGY!$K16+TECHNOLOGY!$I16&gt;ResidualCapacity!D$1),TECHNOLOGY!$P16,0)</f>
        <v>0</v>
      </c>
      <c r="E16">
        <f>IF(AND(TECHNOLOGY!$K16&lt;2018,TECHNOLOGY!$K16+TECHNOLOGY!$I16&gt;ResidualCapacity!E$1),TECHNOLOGY!$P16,0)</f>
        <v>0</v>
      </c>
      <c r="F16">
        <f>IF(AND(TECHNOLOGY!$K16&lt;2018,TECHNOLOGY!$K16+TECHNOLOGY!$I16&gt;ResidualCapacity!F$1),TECHNOLOGY!$P16,0)</f>
        <v>0</v>
      </c>
      <c r="G16">
        <f>IF(AND(TECHNOLOGY!$K16&lt;2018,TECHNOLOGY!$K16+TECHNOLOGY!$I16&gt;ResidualCapacity!G$1),TECHNOLOGY!$P16,0)</f>
        <v>0</v>
      </c>
      <c r="H16">
        <f>IF(AND(TECHNOLOGY!$K16&lt;2018,TECHNOLOGY!$K16+TECHNOLOGY!$I16&gt;ResidualCapacity!H$1),TECHNOLOGY!$P16,0)</f>
        <v>0</v>
      </c>
      <c r="I16">
        <f>IF(AND(TECHNOLOGY!$K16&lt;2018,TECHNOLOGY!$K16+TECHNOLOGY!$I16&gt;ResidualCapacity!I$1),TECHNOLOGY!$P16,0)</f>
        <v>0</v>
      </c>
      <c r="J16">
        <f>IF(AND(TECHNOLOGY!$K16&lt;2018,TECHNOLOGY!$K16+TECHNOLOGY!$I16&gt;ResidualCapacity!J$1),TECHNOLOGY!$P16,0)</f>
        <v>0</v>
      </c>
      <c r="K16">
        <f>IF(AND(TECHNOLOGY!$K16&lt;2018,TECHNOLOGY!$K16+TECHNOLOGY!$I16&gt;ResidualCapacity!K$1),TECHNOLOGY!$P16,0)</f>
        <v>0</v>
      </c>
      <c r="L16">
        <f>IF(AND(TECHNOLOGY!$K16&lt;2018,TECHNOLOGY!$K16+TECHNOLOGY!$I16&gt;ResidualCapacity!L$1),TECHNOLOGY!$P16,0)</f>
        <v>0</v>
      </c>
      <c r="M16">
        <f>IF(AND(TECHNOLOGY!$K16&lt;2018,TECHNOLOGY!$K16+TECHNOLOGY!$I16&gt;ResidualCapacity!M$1),TECHNOLOGY!$P16,0)</f>
        <v>0</v>
      </c>
      <c r="N16">
        <f>IF(AND(TECHNOLOGY!$K16&lt;2018,TECHNOLOGY!$K16+TECHNOLOGY!$I16&gt;ResidualCapacity!N$1),TECHNOLOGY!$P16,0)</f>
        <v>0</v>
      </c>
      <c r="O16">
        <f>IF(AND(TECHNOLOGY!$K16&lt;2018,TECHNOLOGY!$K16+TECHNOLOGY!$I16&gt;ResidualCapacity!O$1),TECHNOLOGY!$P16,0)</f>
        <v>0</v>
      </c>
      <c r="P16">
        <f>IF(AND(TECHNOLOGY!$K16&lt;2018,TECHNOLOGY!$K16+TECHNOLOGY!$I16&gt;ResidualCapacity!P$1),TECHNOLOGY!$P16,0)</f>
        <v>0</v>
      </c>
      <c r="Q16">
        <f>IF(AND(TECHNOLOGY!$K16&lt;2018,TECHNOLOGY!$K16+TECHNOLOGY!$I16&gt;ResidualCapacity!Q$1),TECHNOLOGY!$P16,0)</f>
        <v>0</v>
      </c>
      <c r="R16">
        <f>IF(AND(TECHNOLOGY!$K16&lt;2018,TECHNOLOGY!$K16+TECHNOLOGY!$I16&gt;ResidualCapacity!R$1),TECHNOLOGY!$P16,0)</f>
        <v>0</v>
      </c>
      <c r="S16">
        <f>IF(AND(TECHNOLOGY!$K16&lt;2018,TECHNOLOGY!$K16+TECHNOLOGY!$I16&gt;ResidualCapacity!S$1),TECHNOLOGY!$P16,0)</f>
        <v>0</v>
      </c>
      <c r="T16">
        <f>IF(AND(TECHNOLOGY!$K16&lt;2018,TECHNOLOGY!$K16+TECHNOLOGY!$I16&gt;ResidualCapacity!T$1),TECHNOLOGY!$P16,0)</f>
        <v>0</v>
      </c>
      <c r="U16">
        <f>IF(AND(TECHNOLOGY!$K16&lt;2018,TECHNOLOGY!$K16+TECHNOLOGY!$I16&gt;ResidualCapacity!U$1),TECHNOLOGY!$P16,0)</f>
        <v>0</v>
      </c>
      <c r="V16">
        <f>IF(AND(TECHNOLOGY!$K16&lt;2018,TECHNOLOGY!$K16+TECHNOLOGY!$I16&gt;ResidualCapacity!V$1),TECHNOLOGY!$P16,0)</f>
        <v>0</v>
      </c>
      <c r="W16">
        <f>IF(AND(TECHNOLOGY!$K16&lt;2018,TECHNOLOGY!$K16+TECHNOLOGY!$I16&gt;ResidualCapacity!W$1),TECHNOLOGY!$P16,0)</f>
        <v>0</v>
      </c>
      <c r="X16">
        <f>IF(AND(TECHNOLOGY!$K16&lt;2018,TECHNOLOGY!$K16+TECHNOLOGY!$I16&gt;ResidualCapacity!X$1),TECHNOLOGY!$P16,0)</f>
        <v>0</v>
      </c>
      <c r="Y16">
        <f>IF(AND(TECHNOLOGY!$K16&lt;2018,TECHNOLOGY!$K16+TECHNOLOGY!$I16&gt;ResidualCapacity!Y$1),TECHNOLOGY!$P16,0)</f>
        <v>0</v>
      </c>
      <c r="Z16">
        <f>IF(AND(TECHNOLOGY!$K16&lt;2018,TECHNOLOGY!$K16+TECHNOLOGY!$I16&gt;ResidualCapacity!Z$1),TECHNOLOGY!$P16,0)</f>
        <v>0</v>
      </c>
      <c r="AA16">
        <f>IF(AND(TECHNOLOGY!$K16&lt;2018,TECHNOLOGY!$K16+TECHNOLOGY!$I16&gt;ResidualCapacity!AA$1),TECHNOLOGY!$P16,0)</f>
        <v>0</v>
      </c>
      <c r="AB16">
        <f>IF(AND(TECHNOLOGY!$K16&lt;2018,TECHNOLOGY!$K16+TECHNOLOGY!$I16&gt;ResidualCapacity!AB$1),TECHNOLOGY!$P16,0)</f>
        <v>0</v>
      </c>
      <c r="AC16">
        <f>IF(AND(TECHNOLOGY!$K16&lt;2018,TECHNOLOGY!$K16+TECHNOLOGY!$I16&gt;ResidualCapacity!AC$1),TECHNOLOGY!$P16,0)</f>
        <v>0</v>
      </c>
      <c r="AD16">
        <f>IF(AND(TECHNOLOGY!$K16&lt;2018,TECHNOLOGY!$K16+TECHNOLOGY!$I16&gt;ResidualCapacity!AD$1),TECHNOLOGY!$P16,0)</f>
        <v>0</v>
      </c>
      <c r="AE16">
        <f>IF(AND(TECHNOLOGY!$K16&lt;2018,TECHNOLOGY!$K16+TECHNOLOGY!$I16&gt;ResidualCapacity!AE$1),TECHNOLOGY!$P16,0)</f>
        <v>0</v>
      </c>
      <c r="AF16">
        <f>IF(AND(TECHNOLOGY!$K16&lt;2018,TECHNOLOGY!$K16+TECHNOLOGY!$I16&gt;ResidualCapacity!AF$1),TECHNOLOGY!$P16,0)</f>
        <v>0</v>
      </c>
    </row>
    <row r="17" spans="1:32">
      <c r="A17" s="33" t="str">
        <f>TECHNOLOGY!D17</f>
        <v>D2HFGC00</v>
      </c>
      <c r="B17">
        <f>IF(AND(TECHNOLOGY!$K17&lt;2018,TECHNOLOGY!$K17+TECHNOLOGY!$I17&gt;ResidualCapacity!B$1),TECHNOLOGY!$P17,0)</f>
        <v>0</v>
      </c>
      <c r="C17">
        <f>IF(AND(TECHNOLOGY!$K17&lt;2018,TECHNOLOGY!$K17+TECHNOLOGY!$I17&gt;ResidualCapacity!C$1),TECHNOLOGY!$P17,0)</f>
        <v>0</v>
      </c>
      <c r="D17">
        <f>IF(AND(TECHNOLOGY!$K17&lt;2018,TECHNOLOGY!$K17+TECHNOLOGY!$I17&gt;ResidualCapacity!D$1),TECHNOLOGY!$P17,0)</f>
        <v>0</v>
      </c>
      <c r="E17">
        <f>IF(AND(TECHNOLOGY!$K17&lt;2018,TECHNOLOGY!$K17+TECHNOLOGY!$I17&gt;ResidualCapacity!E$1),TECHNOLOGY!$P17,0)</f>
        <v>0</v>
      </c>
      <c r="F17">
        <f>IF(AND(TECHNOLOGY!$K17&lt;2018,TECHNOLOGY!$K17+TECHNOLOGY!$I17&gt;ResidualCapacity!F$1),TECHNOLOGY!$P17,0)</f>
        <v>0</v>
      </c>
      <c r="G17">
        <f>IF(AND(TECHNOLOGY!$K17&lt;2018,TECHNOLOGY!$K17+TECHNOLOGY!$I17&gt;ResidualCapacity!G$1),TECHNOLOGY!$P17,0)</f>
        <v>0</v>
      </c>
      <c r="H17">
        <f>IF(AND(TECHNOLOGY!$K17&lt;2018,TECHNOLOGY!$K17+TECHNOLOGY!$I17&gt;ResidualCapacity!H$1),TECHNOLOGY!$P17,0)</f>
        <v>0</v>
      </c>
      <c r="I17">
        <f>IF(AND(TECHNOLOGY!$K17&lt;2018,TECHNOLOGY!$K17+TECHNOLOGY!$I17&gt;ResidualCapacity!I$1),TECHNOLOGY!$P17,0)</f>
        <v>0</v>
      </c>
      <c r="J17">
        <f>IF(AND(TECHNOLOGY!$K17&lt;2018,TECHNOLOGY!$K17+TECHNOLOGY!$I17&gt;ResidualCapacity!J$1),TECHNOLOGY!$P17,0)</f>
        <v>0</v>
      </c>
      <c r="K17">
        <f>IF(AND(TECHNOLOGY!$K17&lt;2018,TECHNOLOGY!$K17+TECHNOLOGY!$I17&gt;ResidualCapacity!K$1),TECHNOLOGY!$P17,0)</f>
        <v>0</v>
      </c>
      <c r="L17">
        <f>IF(AND(TECHNOLOGY!$K17&lt;2018,TECHNOLOGY!$K17+TECHNOLOGY!$I17&gt;ResidualCapacity!L$1),TECHNOLOGY!$P17,0)</f>
        <v>0</v>
      </c>
      <c r="M17">
        <f>IF(AND(TECHNOLOGY!$K17&lt;2018,TECHNOLOGY!$K17+TECHNOLOGY!$I17&gt;ResidualCapacity!M$1),TECHNOLOGY!$P17,0)</f>
        <v>0</v>
      </c>
      <c r="N17">
        <f>IF(AND(TECHNOLOGY!$K17&lt;2018,TECHNOLOGY!$K17+TECHNOLOGY!$I17&gt;ResidualCapacity!N$1),TECHNOLOGY!$P17,0)</f>
        <v>0</v>
      </c>
      <c r="O17">
        <f>IF(AND(TECHNOLOGY!$K17&lt;2018,TECHNOLOGY!$K17+TECHNOLOGY!$I17&gt;ResidualCapacity!O$1),TECHNOLOGY!$P17,0)</f>
        <v>0</v>
      </c>
      <c r="P17">
        <f>IF(AND(TECHNOLOGY!$K17&lt;2018,TECHNOLOGY!$K17+TECHNOLOGY!$I17&gt;ResidualCapacity!P$1),TECHNOLOGY!$P17,0)</f>
        <v>0</v>
      </c>
      <c r="Q17">
        <f>IF(AND(TECHNOLOGY!$K17&lt;2018,TECHNOLOGY!$K17+TECHNOLOGY!$I17&gt;ResidualCapacity!Q$1),TECHNOLOGY!$P17,0)</f>
        <v>0</v>
      </c>
      <c r="R17">
        <f>IF(AND(TECHNOLOGY!$K17&lt;2018,TECHNOLOGY!$K17+TECHNOLOGY!$I17&gt;ResidualCapacity!R$1),TECHNOLOGY!$P17,0)</f>
        <v>0</v>
      </c>
      <c r="S17">
        <f>IF(AND(TECHNOLOGY!$K17&lt;2018,TECHNOLOGY!$K17+TECHNOLOGY!$I17&gt;ResidualCapacity!S$1),TECHNOLOGY!$P17,0)</f>
        <v>0</v>
      </c>
      <c r="T17">
        <f>IF(AND(TECHNOLOGY!$K17&lt;2018,TECHNOLOGY!$K17+TECHNOLOGY!$I17&gt;ResidualCapacity!T$1),TECHNOLOGY!$P17,0)</f>
        <v>0</v>
      </c>
      <c r="U17">
        <f>IF(AND(TECHNOLOGY!$K17&lt;2018,TECHNOLOGY!$K17+TECHNOLOGY!$I17&gt;ResidualCapacity!U$1),TECHNOLOGY!$P17,0)</f>
        <v>0</v>
      </c>
      <c r="V17">
        <f>IF(AND(TECHNOLOGY!$K17&lt;2018,TECHNOLOGY!$K17+TECHNOLOGY!$I17&gt;ResidualCapacity!V$1),TECHNOLOGY!$P17,0)</f>
        <v>0</v>
      </c>
      <c r="W17">
        <f>IF(AND(TECHNOLOGY!$K17&lt;2018,TECHNOLOGY!$K17+TECHNOLOGY!$I17&gt;ResidualCapacity!W$1),TECHNOLOGY!$P17,0)</f>
        <v>0</v>
      </c>
      <c r="X17">
        <f>IF(AND(TECHNOLOGY!$K17&lt;2018,TECHNOLOGY!$K17+TECHNOLOGY!$I17&gt;ResidualCapacity!X$1),TECHNOLOGY!$P17,0)</f>
        <v>0</v>
      </c>
      <c r="Y17">
        <f>IF(AND(TECHNOLOGY!$K17&lt;2018,TECHNOLOGY!$K17+TECHNOLOGY!$I17&gt;ResidualCapacity!Y$1),TECHNOLOGY!$P17,0)</f>
        <v>0</v>
      </c>
      <c r="Z17">
        <f>IF(AND(TECHNOLOGY!$K17&lt;2018,TECHNOLOGY!$K17+TECHNOLOGY!$I17&gt;ResidualCapacity!Z$1),TECHNOLOGY!$P17,0)</f>
        <v>0</v>
      </c>
      <c r="AA17">
        <f>IF(AND(TECHNOLOGY!$K17&lt;2018,TECHNOLOGY!$K17+TECHNOLOGY!$I17&gt;ResidualCapacity!AA$1),TECHNOLOGY!$P17,0)</f>
        <v>0</v>
      </c>
      <c r="AB17">
        <f>IF(AND(TECHNOLOGY!$K17&lt;2018,TECHNOLOGY!$K17+TECHNOLOGY!$I17&gt;ResidualCapacity!AB$1),TECHNOLOGY!$P17,0)</f>
        <v>0</v>
      </c>
      <c r="AC17">
        <f>IF(AND(TECHNOLOGY!$K17&lt;2018,TECHNOLOGY!$K17+TECHNOLOGY!$I17&gt;ResidualCapacity!AC$1),TECHNOLOGY!$P17,0)</f>
        <v>0</v>
      </c>
      <c r="AD17">
        <f>IF(AND(TECHNOLOGY!$K17&lt;2018,TECHNOLOGY!$K17+TECHNOLOGY!$I17&gt;ResidualCapacity!AD$1),TECHNOLOGY!$P17,0)</f>
        <v>0</v>
      </c>
      <c r="AE17">
        <f>IF(AND(TECHNOLOGY!$K17&lt;2018,TECHNOLOGY!$K17+TECHNOLOGY!$I17&gt;ResidualCapacity!AE$1),TECHNOLOGY!$P17,0)</f>
        <v>0</v>
      </c>
      <c r="AF17">
        <f>IF(AND(TECHNOLOGY!$K17&lt;2018,TECHNOLOGY!$K17+TECHNOLOGY!$I17&gt;ResidualCapacity!AF$1),TECHNOLOGY!$P17,0)</f>
        <v>0</v>
      </c>
    </row>
    <row r="18" spans="1:32">
      <c r="A18" s="33" t="str">
        <f>TECHNOLOGY!D18</f>
        <v>D2NGOC00</v>
      </c>
      <c r="B18">
        <f>IF(AND(TECHNOLOGY!$K18&lt;2018,TECHNOLOGY!$K18+TECHNOLOGY!$I18&gt;ResidualCapacity!B$1),TECHNOLOGY!$P18,0)</f>
        <v>0</v>
      </c>
      <c r="C18">
        <f>IF(AND(TECHNOLOGY!$K18&lt;2018,TECHNOLOGY!$K18+TECHNOLOGY!$I18&gt;ResidualCapacity!C$1),TECHNOLOGY!$P18,0)</f>
        <v>0</v>
      </c>
      <c r="D18">
        <f>IF(AND(TECHNOLOGY!$K18&lt;2018,TECHNOLOGY!$K18+TECHNOLOGY!$I18&gt;ResidualCapacity!D$1),TECHNOLOGY!$P18,0)</f>
        <v>0</v>
      </c>
      <c r="E18">
        <f>IF(AND(TECHNOLOGY!$K18&lt;2018,TECHNOLOGY!$K18+TECHNOLOGY!$I18&gt;ResidualCapacity!E$1),TECHNOLOGY!$P18,0)</f>
        <v>0</v>
      </c>
      <c r="F18">
        <f>IF(AND(TECHNOLOGY!$K18&lt;2018,TECHNOLOGY!$K18+TECHNOLOGY!$I18&gt;ResidualCapacity!F$1),TECHNOLOGY!$P18,0)</f>
        <v>0</v>
      </c>
      <c r="G18">
        <f>IF(AND(TECHNOLOGY!$K18&lt;2018,TECHNOLOGY!$K18+TECHNOLOGY!$I18&gt;ResidualCapacity!G$1),TECHNOLOGY!$P18,0)</f>
        <v>0</v>
      </c>
      <c r="H18">
        <f>IF(AND(TECHNOLOGY!$K18&lt;2018,TECHNOLOGY!$K18+TECHNOLOGY!$I18&gt;ResidualCapacity!H$1),TECHNOLOGY!$P18,0)</f>
        <v>0</v>
      </c>
      <c r="I18">
        <f>IF(AND(TECHNOLOGY!$K18&lt;2018,TECHNOLOGY!$K18+TECHNOLOGY!$I18&gt;ResidualCapacity!I$1),TECHNOLOGY!$P18,0)</f>
        <v>0</v>
      </c>
      <c r="J18">
        <f>IF(AND(TECHNOLOGY!$K18&lt;2018,TECHNOLOGY!$K18+TECHNOLOGY!$I18&gt;ResidualCapacity!J$1),TECHNOLOGY!$P18,0)</f>
        <v>0</v>
      </c>
      <c r="K18">
        <f>IF(AND(TECHNOLOGY!$K18&lt;2018,TECHNOLOGY!$K18+TECHNOLOGY!$I18&gt;ResidualCapacity!K$1),TECHNOLOGY!$P18,0)</f>
        <v>0</v>
      </c>
      <c r="L18">
        <f>IF(AND(TECHNOLOGY!$K18&lt;2018,TECHNOLOGY!$K18+TECHNOLOGY!$I18&gt;ResidualCapacity!L$1),TECHNOLOGY!$P18,0)</f>
        <v>0</v>
      </c>
      <c r="M18">
        <f>IF(AND(TECHNOLOGY!$K18&lt;2018,TECHNOLOGY!$K18+TECHNOLOGY!$I18&gt;ResidualCapacity!M$1),TECHNOLOGY!$P18,0)</f>
        <v>0</v>
      </c>
      <c r="N18">
        <f>IF(AND(TECHNOLOGY!$K18&lt;2018,TECHNOLOGY!$K18+TECHNOLOGY!$I18&gt;ResidualCapacity!N$1),TECHNOLOGY!$P18,0)</f>
        <v>0</v>
      </c>
      <c r="O18">
        <f>IF(AND(TECHNOLOGY!$K18&lt;2018,TECHNOLOGY!$K18+TECHNOLOGY!$I18&gt;ResidualCapacity!O$1),TECHNOLOGY!$P18,0)</f>
        <v>0</v>
      </c>
      <c r="P18">
        <f>IF(AND(TECHNOLOGY!$K18&lt;2018,TECHNOLOGY!$K18+TECHNOLOGY!$I18&gt;ResidualCapacity!P$1),TECHNOLOGY!$P18,0)</f>
        <v>0</v>
      </c>
      <c r="Q18">
        <f>IF(AND(TECHNOLOGY!$K18&lt;2018,TECHNOLOGY!$K18+TECHNOLOGY!$I18&gt;ResidualCapacity!Q$1),TECHNOLOGY!$P18,0)</f>
        <v>0</v>
      </c>
      <c r="R18">
        <f>IF(AND(TECHNOLOGY!$K18&lt;2018,TECHNOLOGY!$K18+TECHNOLOGY!$I18&gt;ResidualCapacity!R$1),TECHNOLOGY!$P18,0)</f>
        <v>0</v>
      </c>
      <c r="S18">
        <f>IF(AND(TECHNOLOGY!$K18&lt;2018,TECHNOLOGY!$K18+TECHNOLOGY!$I18&gt;ResidualCapacity!S$1),TECHNOLOGY!$P18,0)</f>
        <v>0</v>
      </c>
      <c r="T18">
        <f>IF(AND(TECHNOLOGY!$K18&lt;2018,TECHNOLOGY!$K18+TECHNOLOGY!$I18&gt;ResidualCapacity!T$1),TECHNOLOGY!$P18,0)</f>
        <v>0</v>
      </c>
      <c r="U18">
        <f>IF(AND(TECHNOLOGY!$K18&lt;2018,TECHNOLOGY!$K18+TECHNOLOGY!$I18&gt;ResidualCapacity!U$1),TECHNOLOGY!$P18,0)</f>
        <v>0</v>
      </c>
      <c r="V18">
        <f>IF(AND(TECHNOLOGY!$K18&lt;2018,TECHNOLOGY!$K18+TECHNOLOGY!$I18&gt;ResidualCapacity!V$1),TECHNOLOGY!$P18,0)</f>
        <v>0</v>
      </c>
      <c r="W18">
        <f>IF(AND(TECHNOLOGY!$K18&lt;2018,TECHNOLOGY!$K18+TECHNOLOGY!$I18&gt;ResidualCapacity!W$1),TECHNOLOGY!$P18,0)</f>
        <v>0</v>
      </c>
      <c r="X18">
        <f>IF(AND(TECHNOLOGY!$K18&lt;2018,TECHNOLOGY!$K18+TECHNOLOGY!$I18&gt;ResidualCapacity!X$1),TECHNOLOGY!$P18,0)</f>
        <v>0</v>
      </c>
      <c r="Y18">
        <f>IF(AND(TECHNOLOGY!$K18&lt;2018,TECHNOLOGY!$K18+TECHNOLOGY!$I18&gt;ResidualCapacity!Y$1),TECHNOLOGY!$P18,0)</f>
        <v>0</v>
      </c>
      <c r="Z18">
        <f>IF(AND(TECHNOLOGY!$K18&lt;2018,TECHNOLOGY!$K18+TECHNOLOGY!$I18&gt;ResidualCapacity!Z$1),TECHNOLOGY!$P18,0)</f>
        <v>0</v>
      </c>
      <c r="AA18">
        <f>IF(AND(TECHNOLOGY!$K18&lt;2018,TECHNOLOGY!$K18+TECHNOLOGY!$I18&gt;ResidualCapacity!AA$1),TECHNOLOGY!$P18,0)</f>
        <v>0</v>
      </c>
      <c r="AB18">
        <f>IF(AND(TECHNOLOGY!$K18&lt;2018,TECHNOLOGY!$K18+TECHNOLOGY!$I18&gt;ResidualCapacity!AB$1),TECHNOLOGY!$P18,0)</f>
        <v>0</v>
      </c>
      <c r="AC18">
        <f>IF(AND(TECHNOLOGY!$K18&lt;2018,TECHNOLOGY!$K18+TECHNOLOGY!$I18&gt;ResidualCapacity!AC$1),TECHNOLOGY!$P18,0)</f>
        <v>0</v>
      </c>
      <c r="AD18">
        <f>IF(AND(TECHNOLOGY!$K18&lt;2018,TECHNOLOGY!$K18+TECHNOLOGY!$I18&gt;ResidualCapacity!AD$1),TECHNOLOGY!$P18,0)</f>
        <v>0</v>
      </c>
      <c r="AE18">
        <f>IF(AND(TECHNOLOGY!$K18&lt;2018,TECHNOLOGY!$K18+TECHNOLOGY!$I18&gt;ResidualCapacity!AE$1),TECHNOLOGY!$P18,0)</f>
        <v>0</v>
      </c>
      <c r="AF18">
        <f>IF(AND(TECHNOLOGY!$K18&lt;2018,TECHNOLOGY!$K18+TECHNOLOGY!$I18&gt;ResidualCapacity!AF$1),TECHNOLOGY!$P18,0)</f>
        <v>0</v>
      </c>
    </row>
    <row r="19" spans="1:32">
      <c r="A19" s="33" t="str">
        <f>TECHNOLOGY!D19</f>
        <v>D2NGCC00</v>
      </c>
      <c r="B19">
        <f>IF(AND(TECHNOLOGY!$K19&lt;2018,TECHNOLOGY!$K19+TECHNOLOGY!$I19&gt;ResidualCapacity!B$1),TECHNOLOGY!$P19,0)</f>
        <v>0</v>
      </c>
      <c r="C19">
        <f>IF(AND(TECHNOLOGY!$K19&lt;2018,TECHNOLOGY!$K19+TECHNOLOGY!$I19&gt;ResidualCapacity!C$1),TECHNOLOGY!$P19,0)</f>
        <v>0</v>
      </c>
      <c r="D19">
        <f>IF(AND(TECHNOLOGY!$K19&lt;2018,TECHNOLOGY!$K19+TECHNOLOGY!$I19&gt;ResidualCapacity!D$1),TECHNOLOGY!$P19,0)</f>
        <v>0</v>
      </c>
      <c r="E19">
        <f>IF(AND(TECHNOLOGY!$K19&lt;2018,TECHNOLOGY!$K19+TECHNOLOGY!$I19&gt;ResidualCapacity!E$1),TECHNOLOGY!$P19,0)</f>
        <v>0</v>
      </c>
      <c r="F19">
        <f>IF(AND(TECHNOLOGY!$K19&lt;2018,TECHNOLOGY!$K19+TECHNOLOGY!$I19&gt;ResidualCapacity!F$1),TECHNOLOGY!$P19,0)</f>
        <v>0</v>
      </c>
      <c r="G19">
        <f>IF(AND(TECHNOLOGY!$K19&lt;2018,TECHNOLOGY!$K19+TECHNOLOGY!$I19&gt;ResidualCapacity!G$1),TECHNOLOGY!$P19,0)</f>
        <v>0</v>
      </c>
      <c r="H19">
        <f>IF(AND(TECHNOLOGY!$K19&lt;2018,TECHNOLOGY!$K19+TECHNOLOGY!$I19&gt;ResidualCapacity!H$1),TECHNOLOGY!$P19,0)</f>
        <v>0</v>
      </c>
      <c r="I19">
        <f>IF(AND(TECHNOLOGY!$K19&lt;2018,TECHNOLOGY!$K19+TECHNOLOGY!$I19&gt;ResidualCapacity!I$1),TECHNOLOGY!$P19,0)</f>
        <v>0</v>
      </c>
      <c r="J19">
        <f>IF(AND(TECHNOLOGY!$K19&lt;2018,TECHNOLOGY!$K19+TECHNOLOGY!$I19&gt;ResidualCapacity!J$1),TECHNOLOGY!$P19,0)</f>
        <v>0</v>
      </c>
      <c r="K19">
        <f>IF(AND(TECHNOLOGY!$K19&lt;2018,TECHNOLOGY!$K19+TECHNOLOGY!$I19&gt;ResidualCapacity!K$1),TECHNOLOGY!$P19,0)</f>
        <v>0</v>
      </c>
      <c r="L19">
        <f>IF(AND(TECHNOLOGY!$K19&lt;2018,TECHNOLOGY!$K19+TECHNOLOGY!$I19&gt;ResidualCapacity!L$1),TECHNOLOGY!$P19,0)</f>
        <v>0</v>
      </c>
      <c r="M19">
        <f>IF(AND(TECHNOLOGY!$K19&lt;2018,TECHNOLOGY!$K19+TECHNOLOGY!$I19&gt;ResidualCapacity!M$1),TECHNOLOGY!$P19,0)</f>
        <v>0</v>
      </c>
      <c r="N19">
        <f>IF(AND(TECHNOLOGY!$K19&lt;2018,TECHNOLOGY!$K19+TECHNOLOGY!$I19&gt;ResidualCapacity!N$1),TECHNOLOGY!$P19,0)</f>
        <v>0</v>
      </c>
      <c r="O19">
        <f>IF(AND(TECHNOLOGY!$K19&lt;2018,TECHNOLOGY!$K19+TECHNOLOGY!$I19&gt;ResidualCapacity!O$1),TECHNOLOGY!$P19,0)</f>
        <v>0</v>
      </c>
      <c r="P19">
        <f>IF(AND(TECHNOLOGY!$K19&lt;2018,TECHNOLOGY!$K19+TECHNOLOGY!$I19&gt;ResidualCapacity!P$1),TECHNOLOGY!$P19,0)</f>
        <v>0</v>
      </c>
      <c r="Q19">
        <f>IF(AND(TECHNOLOGY!$K19&lt;2018,TECHNOLOGY!$K19+TECHNOLOGY!$I19&gt;ResidualCapacity!Q$1),TECHNOLOGY!$P19,0)</f>
        <v>0</v>
      </c>
      <c r="R19">
        <f>IF(AND(TECHNOLOGY!$K19&lt;2018,TECHNOLOGY!$K19+TECHNOLOGY!$I19&gt;ResidualCapacity!R$1),TECHNOLOGY!$P19,0)</f>
        <v>0</v>
      </c>
      <c r="S19">
        <f>IF(AND(TECHNOLOGY!$K19&lt;2018,TECHNOLOGY!$K19+TECHNOLOGY!$I19&gt;ResidualCapacity!S$1),TECHNOLOGY!$P19,0)</f>
        <v>0</v>
      </c>
      <c r="T19">
        <f>IF(AND(TECHNOLOGY!$K19&lt;2018,TECHNOLOGY!$K19+TECHNOLOGY!$I19&gt;ResidualCapacity!T$1),TECHNOLOGY!$P19,0)</f>
        <v>0</v>
      </c>
      <c r="U19">
        <f>IF(AND(TECHNOLOGY!$K19&lt;2018,TECHNOLOGY!$K19+TECHNOLOGY!$I19&gt;ResidualCapacity!U$1),TECHNOLOGY!$P19,0)</f>
        <v>0</v>
      </c>
      <c r="V19">
        <f>IF(AND(TECHNOLOGY!$K19&lt;2018,TECHNOLOGY!$K19+TECHNOLOGY!$I19&gt;ResidualCapacity!V$1),TECHNOLOGY!$P19,0)</f>
        <v>0</v>
      </c>
      <c r="W19">
        <f>IF(AND(TECHNOLOGY!$K19&lt;2018,TECHNOLOGY!$K19+TECHNOLOGY!$I19&gt;ResidualCapacity!W$1),TECHNOLOGY!$P19,0)</f>
        <v>0</v>
      </c>
      <c r="X19">
        <f>IF(AND(TECHNOLOGY!$K19&lt;2018,TECHNOLOGY!$K19+TECHNOLOGY!$I19&gt;ResidualCapacity!X$1),TECHNOLOGY!$P19,0)</f>
        <v>0</v>
      </c>
      <c r="Y19">
        <f>IF(AND(TECHNOLOGY!$K19&lt;2018,TECHNOLOGY!$K19+TECHNOLOGY!$I19&gt;ResidualCapacity!Y$1),TECHNOLOGY!$P19,0)</f>
        <v>0</v>
      </c>
      <c r="Z19">
        <f>IF(AND(TECHNOLOGY!$K19&lt;2018,TECHNOLOGY!$K19+TECHNOLOGY!$I19&gt;ResidualCapacity!Z$1),TECHNOLOGY!$P19,0)</f>
        <v>0</v>
      </c>
      <c r="AA19">
        <f>IF(AND(TECHNOLOGY!$K19&lt;2018,TECHNOLOGY!$K19+TECHNOLOGY!$I19&gt;ResidualCapacity!AA$1),TECHNOLOGY!$P19,0)</f>
        <v>0</v>
      </c>
      <c r="AB19">
        <f>IF(AND(TECHNOLOGY!$K19&lt;2018,TECHNOLOGY!$K19+TECHNOLOGY!$I19&gt;ResidualCapacity!AB$1),TECHNOLOGY!$P19,0)</f>
        <v>0</v>
      </c>
      <c r="AC19">
        <f>IF(AND(TECHNOLOGY!$K19&lt;2018,TECHNOLOGY!$K19+TECHNOLOGY!$I19&gt;ResidualCapacity!AC$1),TECHNOLOGY!$P19,0)</f>
        <v>0</v>
      </c>
      <c r="AD19">
        <f>IF(AND(TECHNOLOGY!$K19&lt;2018,TECHNOLOGY!$K19+TECHNOLOGY!$I19&gt;ResidualCapacity!AD$1),TECHNOLOGY!$P19,0)</f>
        <v>0</v>
      </c>
      <c r="AE19">
        <f>IF(AND(TECHNOLOGY!$K19&lt;2018,TECHNOLOGY!$K19+TECHNOLOGY!$I19&gt;ResidualCapacity!AE$1),TECHNOLOGY!$P19,0)</f>
        <v>0</v>
      </c>
      <c r="AF19">
        <f>IF(AND(TECHNOLOGY!$K19&lt;2018,TECHNOLOGY!$K19+TECHNOLOGY!$I19&gt;ResidualCapacity!AF$1),TECHNOLOGY!$P19,0)</f>
        <v>0</v>
      </c>
    </row>
    <row r="20" spans="1:32">
      <c r="A20" s="33" t="str">
        <f>TECHNOLOGY!D20</f>
        <v>D2NGEC00</v>
      </c>
      <c r="B20">
        <f>IF(AND(TECHNOLOGY!$K20&lt;2018,TECHNOLOGY!$K20+TECHNOLOGY!$I20&gt;ResidualCapacity!B$1),TECHNOLOGY!$P20,0)</f>
        <v>0</v>
      </c>
      <c r="C20">
        <f>IF(AND(TECHNOLOGY!$K20&lt;2018,TECHNOLOGY!$K20+TECHNOLOGY!$I20&gt;ResidualCapacity!C$1),TECHNOLOGY!$P20,0)</f>
        <v>0</v>
      </c>
      <c r="D20">
        <f>IF(AND(TECHNOLOGY!$K20&lt;2018,TECHNOLOGY!$K20+TECHNOLOGY!$I20&gt;ResidualCapacity!D$1),TECHNOLOGY!$P20,0)</f>
        <v>0</v>
      </c>
      <c r="E20">
        <f>IF(AND(TECHNOLOGY!$K20&lt;2018,TECHNOLOGY!$K20+TECHNOLOGY!$I20&gt;ResidualCapacity!E$1),TECHNOLOGY!$P20,0)</f>
        <v>0</v>
      </c>
      <c r="F20">
        <f>IF(AND(TECHNOLOGY!$K20&lt;2018,TECHNOLOGY!$K20+TECHNOLOGY!$I20&gt;ResidualCapacity!F$1),TECHNOLOGY!$P20,0)</f>
        <v>0</v>
      </c>
      <c r="G20">
        <f>IF(AND(TECHNOLOGY!$K20&lt;2018,TECHNOLOGY!$K20+TECHNOLOGY!$I20&gt;ResidualCapacity!G$1),TECHNOLOGY!$P20,0)</f>
        <v>0</v>
      </c>
      <c r="H20">
        <f>IF(AND(TECHNOLOGY!$K20&lt;2018,TECHNOLOGY!$K20+TECHNOLOGY!$I20&gt;ResidualCapacity!H$1),TECHNOLOGY!$P20,0)</f>
        <v>0</v>
      </c>
      <c r="I20">
        <f>IF(AND(TECHNOLOGY!$K20&lt;2018,TECHNOLOGY!$K20+TECHNOLOGY!$I20&gt;ResidualCapacity!I$1),TECHNOLOGY!$P20,0)</f>
        <v>0</v>
      </c>
      <c r="J20">
        <f>IF(AND(TECHNOLOGY!$K20&lt;2018,TECHNOLOGY!$K20+TECHNOLOGY!$I20&gt;ResidualCapacity!J$1),TECHNOLOGY!$P20,0)</f>
        <v>0</v>
      </c>
      <c r="K20">
        <f>IF(AND(TECHNOLOGY!$K20&lt;2018,TECHNOLOGY!$K20+TECHNOLOGY!$I20&gt;ResidualCapacity!K$1),TECHNOLOGY!$P20,0)</f>
        <v>0</v>
      </c>
      <c r="L20">
        <f>IF(AND(TECHNOLOGY!$K20&lt;2018,TECHNOLOGY!$K20+TECHNOLOGY!$I20&gt;ResidualCapacity!L$1),TECHNOLOGY!$P20,0)</f>
        <v>0</v>
      </c>
      <c r="M20">
        <f>IF(AND(TECHNOLOGY!$K20&lt;2018,TECHNOLOGY!$K20+TECHNOLOGY!$I20&gt;ResidualCapacity!M$1),TECHNOLOGY!$P20,0)</f>
        <v>0</v>
      </c>
      <c r="N20">
        <f>IF(AND(TECHNOLOGY!$K20&lt;2018,TECHNOLOGY!$K20+TECHNOLOGY!$I20&gt;ResidualCapacity!N$1),TECHNOLOGY!$P20,0)</f>
        <v>0</v>
      </c>
      <c r="O20">
        <f>IF(AND(TECHNOLOGY!$K20&lt;2018,TECHNOLOGY!$K20+TECHNOLOGY!$I20&gt;ResidualCapacity!O$1),TECHNOLOGY!$P20,0)</f>
        <v>0</v>
      </c>
      <c r="P20">
        <f>IF(AND(TECHNOLOGY!$K20&lt;2018,TECHNOLOGY!$K20+TECHNOLOGY!$I20&gt;ResidualCapacity!P$1),TECHNOLOGY!$P20,0)</f>
        <v>0</v>
      </c>
      <c r="Q20">
        <f>IF(AND(TECHNOLOGY!$K20&lt;2018,TECHNOLOGY!$K20+TECHNOLOGY!$I20&gt;ResidualCapacity!Q$1),TECHNOLOGY!$P20,0)</f>
        <v>0</v>
      </c>
      <c r="R20">
        <f>IF(AND(TECHNOLOGY!$K20&lt;2018,TECHNOLOGY!$K20+TECHNOLOGY!$I20&gt;ResidualCapacity!R$1),TECHNOLOGY!$P20,0)</f>
        <v>0</v>
      </c>
      <c r="S20">
        <f>IF(AND(TECHNOLOGY!$K20&lt;2018,TECHNOLOGY!$K20+TECHNOLOGY!$I20&gt;ResidualCapacity!S$1),TECHNOLOGY!$P20,0)</f>
        <v>0</v>
      </c>
      <c r="T20">
        <f>IF(AND(TECHNOLOGY!$K20&lt;2018,TECHNOLOGY!$K20+TECHNOLOGY!$I20&gt;ResidualCapacity!T$1),TECHNOLOGY!$P20,0)</f>
        <v>0</v>
      </c>
      <c r="U20">
        <f>IF(AND(TECHNOLOGY!$K20&lt;2018,TECHNOLOGY!$K20+TECHNOLOGY!$I20&gt;ResidualCapacity!U$1),TECHNOLOGY!$P20,0)</f>
        <v>0</v>
      </c>
      <c r="V20">
        <f>IF(AND(TECHNOLOGY!$K20&lt;2018,TECHNOLOGY!$K20+TECHNOLOGY!$I20&gt;ResidualCapacity!V$1),TECHNOLOGY!$P20,0)</f>
        <v>0</v>
      </c>
      <c r="W20">
        <f>IF(AND(TECHNOLOGY!$K20&lt;2018,TECHNOLOGY!$K20+TECHNOLOGY!$I20&gt;ResidualCapacity!W$1),TECHNOLOGY!$P20,0)</f>
        <v>0</v>
      </c>
      <c r="X20">
        <f>IF(AND(TECHNOLOGY!$K20&lt;2018,TECHNOLOGY!$K20+TECHNOLOGY!$I20&gt;ResidualCapacity!X$1),TECHNOLOGY!$P20,0)</f>
        <v>0</v>
      </c>
      <c r="Y20">
        <f>IF(AND(TECHNOLOGY!$K20&lt;2018,TECHNOLOGY!$K20+TECHNOLOGY!$I20&gt;ResidualCapacity!Y$1),TECHNOLOGY!$P20,0)</f>
        <v>0</v>
      </c>
      <c r="Z20">
        <f>IF(AND(TECHNOLOGY!$K20&lt;2018,TECHNOLOGY!$K20+TECHNOLOGY!$I20&gt;ResidualCapacity!Z$1),TECHNOLOGY!$P20,0)</f>
        <v>0</v>
      </c>
      <c r="AA20">
        <f>IF(AND(TECHNOLOGY!$K20&lt;2018,TECHNOLOGY!$K20+TECHNOLOGY!$I20&gt;ResidualCapacity!AA$1),TECHNOLOGY!$P20,0)</f>
        <v>0</v>
      </c>
      <c r="AB20">
        <f>IF(AND(TECHNOLOGY!$K20&lt;2018,TECHNOLOGY!$K20+TECHNOLOGY!$I20&gt;ResidualCapacity!AB$1),TECHNOLOGY!$P20,0)</f>
        <v>0</v>
      </c>
      <c r="AC20">
        <f>IF(AND(TECHNOLOGY!$K20&lt;2018,TECHNOLOGY!$K20+TECHNOLOGY!$I20&gt;ResidualCapacity!AC$1),TECHNOLOGY!$P20,0)</f>
        <v>0</v>
      </c>
      <c r="AD20">
        <f>IF(AND(TECHNOLOGY!$K20&lt;2018,TECHNOLOGY!$K20+TECHNOLOGY!$I20&gt;ResidualCapacity!AD$1),TECHNOLOGY!$P20,0)</f>
        <v>0</v>
      </c>
      <c r="AE20">
        <f>IF(AND(TECHNOLOGY!$K20&lt;2018,TECHNOLOGY!$K20+TECHNOLOGY!$I20&gt;ResidualCapacity!AE$1),TECHNOLOGY!$P20,0)</f>
        <v>0</v>
      </c>
      <c r="AF20">
        <f>IF(AND(TECHNOLOGY!$K20&lt;2018,TECHNOLOGY!$K20+TECHNOLOGY!$I20&gt;ResidualCapacity!AF$1),TECHNOLOGY!$P20,0)</f>
        <v>0</v>
      </c>
    </row>
    <row r="21" spans="1:32">
      <c r="A21" s="33" t="str">
        <f>TECHNOLOGY!D21</f>
        <v>D2BMBC00</v>
      </c>
      <c r="B21">
        <f>IF(AND(TECHNOLOGY!$K21&lt;2018,TECHNOLOGY!$K21+TECHNOLOGY!$I21&gt;ResidualCapacity!B$1),TECHNOLOGY!$P21,0)</f>
        <v>0</v>
      </c>
      <c r="C21">
        <f>IF(AND(TECHNOLOGY!$K21&lt;2018,TECHNOLOGY!$K21+TECHNOLOGY!$I21&gt;ResidualCapacity!C$1),TECHNOLOGY!$P21,0)</f>
        <v>0</v>
      </c>
      <c r="D21">
        <f>IF(AND(TECHNOLOGY!$K21&lt;2018,TECHNOLOGY!$K21+TECHNOLOGY!$I21&gt;ResidualCapacity!D$1),TECHNOLOGY!$P21,0)</f>
        <v>0</v>
      </c>
      <c r="E21">
        <f>IF(AND(TECHNOLOGY!$K21&lt;2018,TECHNOLOGY!$K21+TECHNOLOGY!$I21&gt;ResidualCapacity!E$1),TECHNOLOGY!$P21,0)</f>
        <v>0</v>
      </c>
      <c r="F21">
        <f>IF(AND(TECHNOLOGY!$K21&lt;2018,TECHNOLOGY!$K21+TECHNOLOGY!$I21&gt;ResidualCapacity!F$1),TECHNOLOGY!$P21,0)</f>
        <v>0</v>
      </c>
      <c r="G21">
        <f>IF(AND(TECHNOLOGY!$K21&lt;2018,TECHNOLOGY!$K21+TECHNOLOGY!$I21&gt;ResidualCapacity!G$1),TECHNOLOGY!$P21,0)</f>
        <v>0</v>
      </c>
      <c r="H21">
        <f>IF(AND(TECHNOLOGY!$K21&lt;2018,TECHNOLOGY!$K21+TECHNOLOGY!$I21&gt;ResidualCapacity!H$1),TECHNOLOGY!$P21,0)</f>
        <v>0</v>
      </c>
      <c r="I21">
        <f>IF(AND(TECHNOLOGY!$K21&lt;2018,TECHNOLOGY!$K21+TECHNOLOGY!$I21&gt;ResidualCapacity!I$1),TECHNOLOGY!$P21,0)</f>
        <v>0</v>
      </c>
      <c r="J21">
        <f>IF(AND(TECHNOLOGY!$K21&lt;2018,TECHNOLOGY!$K21+TECHNOLOGY!$I21&gt;ResidualCapacity!J$1),TECHNOLOGY!$P21,0)</f>
        <v>0</v>
      </c>
      <c r="K21">
        <f>IF(AND(TECHNOLOGY!$K21&lt;2018,TECHNOLOGY!$K21+TECHNOLOGY!$I21&gt;ResidualCapacity!K$1),TECHNOLOGY!$P21,0)</f>
        <v>0</v>
      </c>
      <c r="L21">
        <f>IF(AND(TECHNOLOGY!$K21&lt;2018,TECHNOLOGY!$K21+TECHNOLOGY!$I21&gt;ResidualCapacity!L$1),TECHNOLOGY!$P21,0)</f>
        <v>0</v>
      </c>
      <c r="M21">
        <f>IF(AND(TECHNOLOGY!$K21&lt;2018,TECHNOLOGY!$K21+TECHNOLOGY!$I21&gt;ResidualCapacity!M$1),TECHNOLOGY!$P21,0)</f>
        <v>0</v>
      </c>
      <c r="N21">
        <f>IF(AND(TECHNOLOGY!$K21&lt;2018,TECHNOLOGY!$K21+TECHNOLOGY!$I21&gt;ResidualCapacity!N$1),TECHNOLOGY!$P21,0)</f>
        <v>0</v>
      </c>
      <c r="O21">
        <f>IF(AND(TECHNOLOGY!$K21&lt;2018,TECHNOLOGY!$K21+TECHNOLOGY!$I21&gt;ResidualCapacity!O$1),TECHNOLOGY!$P21,0)</f>
        <v>0</v>
      </c>
      <c r="P21">
        <f>IF(AND(TECHNOLOGY!$K21&lt;2018,TECHNOLOGY!$K21+TECHNOLOGY!$I21&gt;ResidualCapacity!P$1),TECHNOLOGY!$P21,0)</f>
        <v>0</v>
      </c>
      <c r="Q21">
        <f>IF(AND(TECHNOLOGY!$K21&lt;2018,TECHNOLOGY!$K21+TECHNOLOGY!$I21&gt;ResidualCapacity!Q$1),TECHNOLOGY!$P21,0)</f>
        <v>0</v>
      </c>
      <c r="R21">
        <f>IF(AND(TECHNOLOGY!$K21&lt;2018,TECHNOLOGY!$K21+TECHNOLOGY!$I21&gt;ResidualCapacity!R$1),TECHNOLOGY!$P21,0)</f>
        <v>0</v>
      </c>
      <c r="S21">
        <f>IF(AND(TECHNOLOGY!$K21&lt;2018,TECHNOLOGY!$K21+TECHNOLOGY!$I21&gt;ResidualCapacity!S$1),TECHNOLOGY!$P21,0)</f>
        <v>0</v>
      </c>
      <c r="T21">
        <f>IF(AND(TECHNOLOGY!$K21&lt;2018,TECHNOLOGY!$K21+TECHNOLOGY!$I21&gt;ResidualCapacity!T$1),TECHNOLOGY!$P21,0)</f>
        <v>0</v>
      </c>
      <c r="U21">
        <f>IF(AND(TECHNOLOGY!$K21&lt;2018,TECHNOLOGY!$K21+TECHNOLOGY!$I21&gt;ResidualCapacity!U$1),TECHNOLOGY!$P21,0)</f>
        <v>0</v>
      </c>
      <c r="V21">
        <f>IF(AND(TECHNOLOGY!$K21&lt;2018,TECHNOLOGY!$K21+TECHNOLOGY!$I21&gt;ResidualCapacity!V$1),TECHNOLOGY!$P21,0)</f>
        <v>0</v>
      </c>
      <c r="W21">
        <f>IF(AND(TECHNOLOGY!$K21&lt;2018,TECHNOLOGY!$K21+TECHNOLOGY!$I21&gt;ResidualCapacity!W$1),TECHNOLOGY!$P21,0)</f>
        <v>0</v>
      </c>
      <c r="X21">
        <f>IF(AND(TECHNOLOGY!$K21&lt;2018,TECHNOLOGY!$K21+TECHNOLOGY!$I21&gt;ResidualCapacity!X$1),TECHNOLOGY!$P21,0)</f>
        <v>0</v>
      </c>
      <c r="Y21">
        <f>IF(AND(TECHNOLOGY!$K21&lt;2018,TECHNOLOGY!$K21+TECHNOLOGY!$I21&gt;ResidualCapacity!Y$1),TECHNOLOGY!$P21,0)</f>
        <v>0</v>
      </c>
      <c r="Z21">
        <f>IF(AND(TECHNOLOGY!$K21&lt;2018,TECHNOLOGY!$K21+TECHNOLOGY!$I21&gt;ResidualCapacity!Z$1),TECHNOLOGY!$P21,0)</f>
        <v>0</v>
      </c>
      <c r="AA21">
        <f>IF(AND(TECHNOLOGY!$K21&lt;2018,TECHNOLOGY!$K21+TECHNOLOGY!$I21&gt;ResidualCapacity!AA$1),TECHNOLOGY!$P21,0)</f>
        <v>0</v>
      </c>
      <c r="AB21">
        <f>IF(AND(TECHNOLOGY!$K21&lt;2018,TECHNOLOGY!$K21+TECHNOLOGY!$I21&gt;ResidualCapacity!AB$1),TECHNOLOGY!$P21,0)</f>
        <v>0</v>
      </c>
      <c r="AC21">
        <f>IF(AND(TECHNOLOGY!$K21&lt;2018,TECHNOLOGY!$K21+TECHNOLOGY!$I21&gt;ResidualCapacity!AC$1),TECHNOLOGY!$P21,0)</f>
        <v>0</v>
      </c>
      <c r="AD21">
        <f>IF(AND(TECHNOLOGY!$K21&lt;2018,TECHNOLOGY!$K21+TECHNOLOGY!$I21&gt;ResidualCapacity!AD$1),TECHNOLOGY!$P21,0)</f>
        <v>0</v>
      </c>
      <c r="AE21">
        <f>IF(AND(TECHNOLOGY!$K21&lt;2018,TECHNOLOGY!$K21+TECHNOLOGY!$I21&gt;ResidualCapacity!AE$1),TECHNOLOGY!$P21,0)</f>
        <v>0</v>
      </c>
      <c r="AF21">
        <f>IF(AND(TECHNOLOGY!$K21&lt;2018,TECHNOLOGY!$K21+TECHNOLOGY!$I21&gt;ResidualCapacity!AF$1),TECHNOLOGY!$P21,0)</f>
        <v>0</v>
      </c>
    </row>
    <row r="22" spans="1:32">
      <c r="A22" s="33" t="str">
        <f>TECHNOLOGY!D22</f>
        <v>D2BWWC00</v>
      </c>
      <c r="B22">
        <f>IF(AND(TECHNOLOGY!$K22&lt;2018,TECHNOLOGY!$K22+TECHNOLOGY!$I22&gt;ResidualCapacity!B$1),TECHNOLOGY!$P22,0)</f>
        <v>0</v>
      </c>
      <c r="C22">
        <f>IF(AND(TECHNOLOGY!$K22&lt;2018,TECHNOLOGY!$K22+TECHNOLOGY!$I22&gt;ResidualCapacity!C$1),TECHNOLOGY!$P22,0)</f>
        <v>0</v>
      </c>
      <c r="D22">
        <f>IF(AND(TECHNOLOGY!$K22&lt;2018,TECHNOLOGY!$K22+TECHNOLOGY!$I22&gt;ResidualCapacity!D$1),TECHNOLOGY!$P22,0)</f>
        <v>0</v>
      </c>
      <c r="E22">
        <f>IF(AND(TECHNOLOGY!$K22&lt;2018,TECHNOLOGY!$K22+TECHNOLOGY!$I22&gt;ResidualCapacity!E$1),TECHNOLOGY!$P22,0)</f>
        <v>0</v>
      </c>
      <c r="F22">
        <f>IF(AND(TECHNOLOGY!$K22&lt;2018,TECHNOLOGY!$K22+TECHNOLOGY!$I22&gt;ResidualCapacity!F$1),TECHNOLOGY!$P22,0)</f>
        <v>0</v>
      </c>
      <c r="G22">
        <f>IF(AND(TECHNOLOGY!$K22&lt;2018,TECHNOLOGY!$K22+TECHNOLOGY!$I22&gt;ResidualCapacity!G$1),TECHNOLOGY!$P22,0)</f>
        <v>0</v>
      </c>
      <c r="H22">
        <f>IF(AND(TECHNOLOGY!$K22&lt;2018,TECHNOLOGY!$K22+TECHNOLOGY!$I22&gt;ResidualCapacity!H$1),TECHNOLOGY!$P22,0)</f>
        <v>0</v>
      </c>
      <c r="I22">
        <f>IF(AND(TECHNOLOGY!$K22&lt;2018,TECHNOLOGY!$K22+TECHNOLOGY!$I22&gt;ResidualCapacity!I$1),TECHNOLOGY!$P22,0)</f>
        <v>0</v>
      </c>
      <c r="J22">
        <f>IF(AND(TECHNOLOGY!$K22&lt;2018,TECHNOLOGY!$K22+TECHNOLOGY!$I22&gt;ResidualCapacity!J$1),TECHNOLOGY!$P22,0)</f>
        <v>0</v>
      </c>
      <c r="K22">
        <f>IF(AND(TECHNOLOGY!$K22&lt;2018,TECHNOLOGY!$K22+TECHNOLOGY!$I22&gt;ResidualCapacity!K$1),TECHNOLOGY!$P22,0)</f>
        <v>0</v>
      </c>
      <c r="L22">
        <f>IF(AND(TECHNOLOGY!$K22&lt;2018,TECHNOLOGY!$K22+TECHNOLOGY!$I22&gt;ResidualCapacity!L$1),TECHNOLOGY!$P22,0)</f>
        <v>0</v>
      </c>
      <c r="M22">
        <f>IF(AND(TECHNOLOGY!$K22&lt;2018,TECHNOLOGY!$K22+TECHNOLOGY!$I22&gt;ResidualCapacity!M$1),TECHNOLOGY!$P22,0)</f>
        <v>0</v>
      </c>
      <c r="N22">
        <f>IF(AND(TECHNOLOGY!$K22&lt;2018,TECHNOLOGY!$K22+TECHNOLOGY!$I22&gt;ResidualCapacity!N$1),TECHNOLOGY!$P22,0)</f>
        <v>0</v>
      </c>
      <c r="O22">
        <f>IF(AND(TECHNOLOGY!$K22&lt;2018,TECHNOLOGY!$K22+TECHNOLOGY!$I22&gt;ResidualCapacity!O$1),TECHNOLOGY!$P22,0)</f>
        <v>0</v>
      </c>
      <c r="P22">
        <f>IF(AND(TECHNOLOGY!$K22&lt;2018,TECHNOLOGY!$K22+TECHNOLOGY!$I22&gt;ResidualCapacity!P$1),TECHNOLOGY!$P22,0)</f>
        <v>0</v>
      </c>
      <c r="Q22">
        <f>IF(AND(TECHNOLOGY!$K22&lt;2018,TECHNOLOGY!$K22+TECHNOLOGY!$I22&gt;ResidualCapacity!Q$1),TECHNOLOGY!$P22,0)</f>
        <v>0</v>
      </c>
      <c r="R22">
        <f>IF(AND(TECHNOLOGY!$K22&lt;2018,TECHNOLOGY!$K22+TECHNOLOGY!$I22&gt;ResidualCapacity!R$1),TECHNOLOGY!$P22,0)</f>
        <v>0</v>
      </c>
      <c r="S22">
        <f>IF(AND(TECHNOLOGY!$K22&lt;2018,TECHNOLOGY!$K22+TECHNOLOGY!$I22&gt;ResidualCapacity!S$1),TECHNOLOGY!$P22,0)</f>
        <v>0</v>
      </c>
      <c r="T22">
        <f>IF(AND(TECHNOLOGY!$K22&lt;2018,TECHNOLOGY!$K22+TECHNOLOGY!$I22&gt;ResidualCapacity!T$1),TECHNOLOGY!$P22,0)</f>
        <v>0</v>
      </c>
      <c r="U22">
        <f>IF(AND(TECHNOLOGY!$K22&lt;2018,TECHNOLOGY!$K22+TECHNOLOGY!$I22&gt;ResidualCapacity!U$1),TECHNOLOGY!$P22,0)</f>
        <v>0</v>
      </c>
      <c r="V22">
        <f>IF(AND(TECHNOLOGY!$K22&lt;2018,TECHNOLOGY!$K22+TECHNOLOGY!$I22&gt;ResidualCapacity!V$1),TECHNOLOGY!$P22,0)</f>
        <v>0</v>
      </c>
      <c r="W22">
        <f>IF(AND(TECHNOLOGY!$K22&lt;2018,TECHNOLOGY!$K22+TECHNOLOGY!$I22&gt;ResidualCapacity!W$1),TECHNOLOGY!$P22,0)</f>
        <v>0</v>
      </c>
      <c r="X22">
        <f>IF(AND(TECHNOLOGY!$K22&lt;2018,TECHNOLOGY!$K22+TECHNOLOGY!$I22&gt;ResidualCapacity!X$1),TECHNOLOGY!$P22,0)</f>
        <v>0</v>
      </c>
      <c r="Y22">
        <f>IF(AND(TECHNOLOGY!$K22&lt;2018,TECHNOLOGY!$K22+TECHNOLOGY!$I22&gt;ResidualCapacity!Y$1),TECHNOLOGY!$P22,0)</f>
        <v>0</v>
      </c>
      <c r="Z22">
        <f>IF(AND(TECHNOLOGY!$K22&lt;2018,TECHNOLOGY!$K22+TECHNOLOGY!$I22&gt;ResidualCapacity!Z$1),TECHNOLOGY!$P22,0)</f>
        <v>0</v>
      </c>
      <c r="AA22">
        <f>IF(AND(TECHNOLOGY!$K22&lt;2018,TECHNOLOGY!$K22+TECHNOLOGY!$I22&gt;ResidualCapacity!AA$1),TECHNOLOGY!$P22,0)</f>
        <v>0</v>
      </c>
      <c r="AB22">
        <f>IF(AND(TECHNOLOGY!$K22&lt;2018,TECHNOLOGY!$K22+TECHNOLOGY!$I22&gt;ResidualCapacity!AB$1),TECHNOLOGY!$P22,0)</f>
        <v>0</v>
      </c>
      <c r="AC22">
        <f>IF(AND(TECHNOLOGY!$K22&lt;2018,TECHNOLOGY!$K22+TECHNOLOGY!$I22&gt;ResidualCapacity!AC$1),TECHNOLOGY!$P22,0)</f>
        <v>0</v>
      </c>
      <c r="AD22">
        <f>IF(AND(TECHNOLOGY!$K22&lt;2018,TECHNOLOGY!$K22+TECHNOLOGY!$I22&gt;ResidualCapacity!AD$1),TECHNOLOGY!$P22,0)</f>
        <v>0</v>
      </c>
      <c r="AE22">
        <f>IF(AND(TECHNOLOGY!$K22&lt;2018,TECHNOLOGY!$K22+TECHNOLOGY!$I22&gt;ResidualCapacity!AE$1),TECHNOLOGY!$P22,0)</f>
        <v>0</v>
      </c>
      <c r="AF22">
        <f>IF(AND(TECHNOLOGY!$K22&lt;2018,TECHNOLOGY!$K22+TECHNOLOGY!$I22&gt;ResidualCapacity!AF$1),TECHNOLOGY!$P22,0)</f>
        <v>0</v>
      </c>
    </row>
    <row r="23" spans="1:32">
      <c r="A23" s="33" t="str">
        <f>TECHNOLOGY!D23</f>
        <v>D2HYKC01</v>
      </c>
      <c r="B23">
        <f>IF(AND(TECHNOLOGY!$K23&lt;2021,TECHNOLOGY!$K23+TECHNOLOGY!$I23&gt;ResidualCapacity!B$1),TECHNOLOGY!$P23,0)</f>
        <v>4.2119999999999998E-2</v>
      </c>
      <c r="C23">
        <f>IF(AND(TECHNOLOGY!$K23&lt;2021,TECHNOLOGY!$K23+TECHNOLOGY!$I23&gt;ResidualCapacity!C$1),TECHNOLOGY!$P23,0)</f>
        <v>4.2119999999999998E-2</v>
      </c>
      <c r="D23">
        <f>IF(AND(TECHNOLOGY!$K23&lt;2021,TECHNOLOGY!$K23+TECHNOLOGY!$I23&gt;ResidualCapacity!D$1),TECHNOLOGY!$P23,0)</f>
        <v>4.2119999999999998E-2</v>
      </c>
      <c r="E23">
        <f>IF(AND(TECHNOLOGY!$K23&lt;2021,TECHNOLOGY!$K23+TECHNOLOGY!$I23&gt;ResidualCapacity!E$1),TECHNOLOGY!$P23,0)</f>
        <v>4.2119999999999998E-2</v>
      </c>
      <c r="F23">
        <f>IF(AND(TECHNOLOGY!$K23&lt;2021,TECHNOLOGY!$K23+TECHNOLOGY!$I23&gt;ResidualCapacity!F$1),TECHNOLOGY!$P23,0)</f>
        <v>4.2119999999999998E-2</v>
      </c>
      <c r="G23">
        <f>IF(AND(TECHNOLOGY!$K23&lt;2021,TECHNOLOGY!$K23+TECHNOLOGY!$I23&gt;ResidualCapacity!G$1),TECHNOLOGY!$P23,0)</f>
        <v>4.2119999999999998E-2</v>
      </c>
      <c r="H23">
        <f>IF(AND(TECHNOLOGY!$K23&lt;2021,TECHNOLOGY!$K23+TECHNOLOGY!$I23&gt;ResidualCapacity!H$1),TECHNOLOGY!$P23,0)</f>
        <v>4.2119999999999998E-2</v>
      </c>
      <c r="I23">
        <f>IF(AND(TECHNOLOGY!$K23&lt;2021,TECHNOLOGY!$K23+TECHNOLOGY!$I23&gt;ResidualCapacity!I$1),TECHNOLOGY!$P23,0)</f>
        <v>4.2119999999999998E-2</v>
      </c>
      <c r="J23">
        <f>IF(AND(TECHNOLOGY!$K23&lt;2021,TECHNOLOGY!$K23+TECHNOLOGY!$I23&gt;ResidualCapacity!J$1),TECHNOLOGY!$P23,0)</f>
        <v>4.2119999999999998E-2</v>
      </c>
      <c r="K23">
        <f>IF(AND(TECHNOLOGY!$K23&lt;2021,TECHNOLOGY!$K23+TECHNOLOGY!$I23&gt;ResidualCapacity!K$1),TECHNOLOGY!$P23,0)</f>
        <v>4.2119999999999998E-2</v>
      </c>
      <c r="L23">
        <f>IF(AND(TECHNOLOGY!$K23&lt;2021,TECHNOLOGY!$K23+TECHNOLOGY!$I23&gt;ResidualCapacity!L$1),TECHNOLOGY!$P23,0)</f>
        <v>4.2119999999999998E-2</v>
      </c>
      <c r="M23">
        <f>IF(AND(TECHNOLOGY!$K23&lt;2021,TECHNOLOGY!$K23+TECHNOLOGY!$I23&gt;ResidualCapacity!M$1),TECHNOLOGY!$P23,0)</f>
        <v>4.2119999999999998E-2</v>
      </c>
      <c r="N23">
        <f>IF(AND(TECHNOLOGY!$K23&lt;2021,TECHNOLOGY!$K23+TECHNOLOGY!$I23&gt;ResidualCapacity!N$1),TECHNOLOGY!$P23,0)</f>
        <v>4.2119999999999998E-2</v>
      </c>
      <c r="O23">
        <f>IF(AND(TECHNOLOGY!$K23&lt;2021,TECHNOLOGY!$K23+TECHNOLOGY!$I23&gt;ResidualCapacity!O$1),TECHNOLOGY!$P23,0)</f>
        <v>4.2119999999999998E-2</v>
      </c>
      <c r="P23">
        <f>IF(AND(TECHNOLOGY!$K23&lt;2021,TECHNOLOGY!$K23+TECHNOLOGY!$I23&gt;ResidualCapacity!P$1),TECHNOLOGY!$P23,0)</f>
        <v>4.2119999999999998E-2</v>
      </c>
      <c r="Q23">
        <f>IF(AND(TECHNOLOGY!$K23&lt;2021,TECHNOLOGY!$K23+TECHNOLOGY!$I23&gt;ResidualCapacity!Q$1),TECHNOLOGY!$P23,0)</f>
        <v>4.2119999999999998E-2</v>
      </c>
      <c r="R23">
        <f>IF(AND(TECHNOLOGY!$K23&lt;2021,TECHNOLOGY!$K23+TECHNOLOGY!$I23&gt;ResidualCapacity!R$1),TECHNOLOGY!$P23,0)</f>
        <v>4.2119999999999998E-2</v>
      </c>
      <c r="S23">
        <f>IF(AND(TECHNOLOGY!$K23&lt;2021,TECHNOLOGY!$K23+TECHNOLOGY!$I23&gt;ResidualCapacity!S$1),TECHNOLOGY!$P23,0)</f>
        <v>4.2119999999999998E-2</v>
      </c>
      <c r="T23">
        <f>IF(AND(TECHNOLOGY!$K23&lt;2021,TECHNOLOGY!$K23+TECHNOLOGY!$I23&gt;ResidualCapacity!T$1),TECHNOLOGY!$P23,0)</f>
        <v>4.2119999999999998E-2</v>
      </c>
      <c r="U23">
        <f>IF(AND(TECHNOLOGY!$K23&lt;2021,TECHNOLOGY!$K23+TECHNOLOGY!$I23&gt;ResidualCapacity!U$1),TECHNOLOGY!$P23,0)</f>
        <v>4.2119999999999998E-2</v>
      </c>
      <c r="V23">
        <f>IF(AND(TECHNOLOGY!$K23&lt;2021,TECHNOLOGY!$K23+TECHNOLOGY!$I23&gt;ResidualCapacity!V$1),TECHNOLOGY!$P23,0)</f>
        <v>4.2119999999999998E-2</v>
      </c>
      <c r="W23">
        <f>IF(AND(TECHNOLOGY!$K23&lt;2021,TECHNOLOGY!$K23+TECHNOLOGY!$I23&gt;ResidualCapacity!W$1),TECHNOLOGY!$P23,0)</f>
        <v>4.2119999999999998E-2</v>
      </c>
      <c r="X23">
        <f>IF(AND(TECHNOLOGY!$K23&lt;2021,TECHNOLOGY!$K23+TECHNOLOGY!$I23&gt;ResidualCapacity!X$1),TECHNOLOGY!$P23,0)</f>
        <v>4.2119999999999998E-2</v>
      </c>
      <c r="Y23">
        <f>IF(AND(TECHNOLOGY!$K23&lt;2021,TECHNOLOGY!$K23+TECHNOLOGY!$I23&gt;ResidualCapacity!Y$1),TECHNOLOGY!$P23,0)</f>
        <v>4.2119999999999998E-2</v>
      </c>
      <c r="Z23">
        <f>IF(AND(TECHNOLOGY!$K23&lt;2021,TECHNOLOGY!$K23+TECHNOLOGY!$I23&gt;ResidualCapacity!Z$1),TECHNOLOGY!$P23,0)</f>
        <v>4.2119999999999998E-2</v>
      </c>
      <c r="AA23">
        <f>IF(AND(TECHNOLOGY!$K23&lt;2021,TECHNOLOGY!$K23+TECHNOLOGY!$I23&gt;ResidualCapacity!AA$1),TECHNOLOGY!$P23,0)</f>
        <v>4.2119999999999998E-2</v>
      </c>
      <c r="AB23">
        <f>IF(AND(TECHNOLOGY!$K23&lt;2021,TECHNOLOGY!$K23+TECHNOLOGY!$I23&gt;ResidualCapacity!AB$1),TECHNOLOGY!$P23,0)</f>
        <v>4.2119999999999998E-2</v>
      </c>
      <c r="AC23">
        <f>IF(AND(TECHNOLOGY!$K23&lt;2021,TECHNOLOGY!$K23+TECHNOLOGY!$I23&gt;ResidualCapacity!AC$1),TECHNOLOGY!$P23,0)</f>
        <v>4.2119999999999998E-2</v>
      </c>
      <c r="AD23">
        <f>IF(AND(TECHNOLOGY!$K23&lt;2021,TECHNOLOGY!$K23+TECHNOLOGY!$I23&gt;ResidualCapacity!AD$1),TECHNOLOGY!$P23,0)</f>
        <v>4.2119999999999998E-2</v>
      </c>
      <c r="AE23">
        <f>IF(AND(TECHNOLOGY!$K23&lt;2021,TECHNOLOGY!$K23+TECHNOLOGY!$I23&gt;ResidualCapacity!AE$1),TECHNOLOGY!$P23,0)</f>
        <v>4.2119999999999998E-2</v>
      </c>
      <c r="AF23">
        <f>IF(AND(TECHNOLOGY!$K23&lt;2021,TECHNOLOGY!$K23+TECHNOLOGY!$I23&gt;ResidualCapacity!AF$1),TECHNOLOGY!$P23,0)</f>
        <v>4.2119999999999998E-2</v>
      </c>
    </row>
    <row r="24" spans="1:32">
      <c r="A24" s="33" t="str">
        <f>TECHNOLOGY!D24</f>
        <v>D2HYMC01</v>
      </c>
      <c r="B24">
        <f>IF(AND(TECHNOLOGY!$K24&lt;2021,TECHNOLOGY!$K24+TECHNOLOGY!$I24&gt;ResidualCapacity!B$1),TECHNOLOGY!$P24,0)</f>
        <v>6.8000000000000005E-2</v>
      </c>
      <c r="C24">
        <f>IF(AND(TECHNOLOGY!$K24&lt;2021,TECHNOLOGY!$K24+TECHNOLOGY!$I24&gt;ResidualCapacity!C$1),TECHNOLOGY!$P24,0)</f>
        <v>6.8000000000000005E-2</v>
      </c>
      <c r="D24">
        <f>IF(AND(TECHNOLOGY!$K24&lt;2021,TECHNOLOGY!$K24+TECHNOLOGY!$I24&gt;ResidualCapacity!D$1),TECHNOLOGY!$P24,0)</f>
        <v>6.8000000000000005E-2</v>
      </c>
      <c r="E24">
        <f>IF(AND(TECHNOLOGY!$K24&lt;2021,TECHNOLOGY!$K24+TECHNOLOGY!$I24&gt;ResidualCapacity!E$1),TECHNOLOGY!$P24,0)</f>
        <v>6.8000000000000005E-2</v>
      </c>
      <c r="F24">
        <f>IF(AND(TECHNOLOGY!$K24&lt;2021,TECHNOLOGY!$K24+TECHNOLOGY!$I24&gt;ResidualCapacity!F$1),TECHNOLOGY!$P24,0)</f>
        <v>6.8000000000000005E-2</v>
      </c>
      <c r="G24">
        <f>IF(AND(TECHNOLOGY!$K24&lt;2021,TECHNOLOGY!$K24+TECHNOLOGY!$I24&gt;ResidualCapacity!G$1),TECHNOLOGY!$P24,0)</f>
        <v>6.8000000000000005E-2</v>
      </c>
      <c r="H24">
        <f>IF(AND(TECHNOLOGY!$K24&lt;2021,TECHNOLOGY!$K24+TECHNOLOGY!$I24&gt;ResidualCapacity!H$1),TECHNOLOGY!$P24,0)</f>
        <v>6.8000000000000005E-2</v>
      </c>
      <c r="I24">
        <f>IF(AND(TECHNOLOGY!$K24&lt;2021,TECHNOLOGY!$K24+TECHNOLOGY!$I24&gt;ResidualCapacity!I$1),TECHNOLOGY!$P24,0)</f>
        <v>6.8000000000000005E-2</v>
      </c>
      <c r="J24">
        <f>IF(AND(TECHNOLOGY!$K24&lt;2021,TECHNOLOGY!$K24+TECHNOLOGY!$I24&gt;ResidualCapacity!J$1),TECHNOLOGY!$P24,0)</f>
        <v>6.8000000000000005E-2</v>
      </c>
      <c r="K24">
        <f>IF(AND(TECHNOLOGY!$K24&lt;2021,TECHNOLOGY!$K24+TECHNOLOGY!$I24&gt;ResidualCapacity!K$1),TECHNOLOGY!$P24,0)</f>
        <v>6.8000000000000005E-2</v>
      </c>
      <c r="L24">
        <f>IF(AND(TECHNOLOGY!$K24&lt;2021,TECHNOLOGY!$K24+TECHNOLOGY!$I24&gt;ResidualCapacity!L$1),TECHNOLOGY!$P24,0)</f>
        <v>6.8000000000000005E-2</v>
      </c>
      <c r="M24">
        <f>IF(AND(TECHNOLOGY!$K24&lt;2021,TECHNOLOGY!$K24+TECHNOLOGY!$I24&gt;ResidualCapacity!M$1),TECHNOLOGY!$P24,0)</f>
        <v>6.8000000000000005E-2</v>
      </c>
      <c r="N24">
        <f>IF(AND(TECHNOLOGY!$K24&lt;2021,TECHNOLOGY!$K24+TECHNOLOGY!$I24&gt;ResidualCapacity!N$1),TECHNOLOGY!$P24,0)</f>
        <v>6.8000000000000005E-2</v>
      </c>
      <c r="O24">
        <f>IF(AND(TECHNOLOGY!$K24&lt;2021,TECHNOLOGY!$K24+TECHNOLOGY!$I24&gt;ResidualCapacity!O$1),TECHNOLOGY!$P24,0)</f>
        <v>6.8000000000000005E-2</v>
      </c>
      <c r="P24">
        <f>IF(AND(TECHNOLOGY!$K24&lt;2021,TECHNOLOGY!$K24+TECHNOLOGY!$I24&gt;ResidualCapacity!P$1),TECHNOLOGY!$P24,0)</f>
        <v>6.8000000000000005E-2</v>
      </c>
      <c r="Q24">
        <f>IF(AND(TECHNOLOGY!$K24&lt;2021,TECHNOLOGY!$K24+TECHNOLOGY!$I24&gt;ResidualCapacity!Q$1),TECHNOLOGY!$P24,0)</f>
        <v>6.8000000000000005E-2</v>
      </c>
      <c r="R24">
        <f>IF(AND(TECHNOLOGY!$K24&lt;2021,TECHNOLOGY!$K24+TECHNOLOGY!$I24&gt;ResidualCapacity!R$1),TECHNOLOGY!$P24,0)</f>
        <v>6.8000000000000005E-2</v>
      </c>
      <c r="S24">
        <f>IF(AND(TECHNOLOGY!$K24&lt;2021,TECHNOLOGY!$K24+TECHNOLOGY!$I24&gt;ResidualCapacity!S$1),TECHNOLOGY!$P24,0)</f>
        <v>6.8000000000000005E-2</v>
      </c>
      <c r="T24">
        <f>IF(AND(TECHNOLOGY!$K24&lt;2021,TECHNOLOGY!$K24+TECHNOLOGY!$I24&gt;ResidualCapacity!T$1),TECHNOLOGY!$P24,0)</f>
        <v>6.8000000000000005E-2</v>
      </c>
      <c r="U24">
        <f>IF(AND(TECHNOLOGY!$K24&lt;2021,TECHNOLOGY!$K24+TECHNOLOGY!$I24&gt;ResidualCapacity!U$1),TECHNOLOGY!$P24,0)</f>
        <v>6.8000000000000005E-2</v>
      </c>
      <c r="V24">
        <f>IF(AND(TECHNOLOGY!$K24&lt;2021,TECHNOLOGY!$K24+TECHNOLOGY!$I24&gt;ResidualCapacity!V$1),TECHNOLOGY!$P24,0)</f>
        <v>6.8000000000000005E-2</v>
      </c>
      <c r="W24">
        <f>IF(AND(TECHNOLOGY!$K24&lt;2021,TECHNOLOGY!$K24+TECHNOLOGY!$I24&gt;ResidualCapacity!W$1),TECHNOLOGY!$P24,0)</f>
        <v>6.8000000000000005E-2</v>
      </c>
      <c r="X24">
        <f>IF(AND(TECHNOLOGY!$K24&lt;2021,TECHNOLOGY!$K24+TECHNOLOGY!$I24&gt;ResidualCapacity!X$1),TECHNOLOGY!$P24,0)</f>
        <v>6.8000000000000005E-2</v>
      </c>
      <c r="Y24">
        <f>IF(AND(TECHNOLOGY!$K24&lt;2021,TECHNOLOGY!$K24+TECHNOLOGY!$I24&gt;ResidualCapacity!Y$1),TECHNOLOGY!$P24,0)</f>
        <v>6.8000000000000005E-2</v>
      </c>
      <c r="Z24">
        <f>IF(AND(TECHNOLOGY!$K24&lt;2021,TECHNOLOGY!$K24+TECHNOLOGY!$I24&gt;ResidualCapacity!Z$1),TECHNOLOGY!$P24,0)</f>
        <v>6.8000000000000005E-2</v>
      </c>
      <c r="AA24">
        <f>IF(AND(TECHNOLOGY!$K24&lt;2021,TECHNOLOGY!$K24+TECHNOLOGY!$I24&gt;ResidualCapacity!AA$1),TECHNOLOGY!$P24,0)</f>
        <v>6.8000000000000005E-2</v>
      </c>
      <c r="AB24">
        <f>IF(AND(TECHNOLOGY!$K24&lt;2021,TECHNOLOGY!$K24+TECHNOLOGY!$I24&gt;ResidualCapacity!AB$1),TECHNOLOGY!$P24,0)</f>
        <v>6.8000000000000005E-2</v>
      </c>
      <c r="AC24">
        <f>IF(AND(TECHNOLOGY!$K24&lt;2021,TECHNOLOGY!$K24+TECHNOLOGY!$I24&gt;ResidualCapacity!AC$1),TECHNOLOGY!$P24,0)</f>
        <v>6.8000000000000005E-2</v>
      </c>
      <c r="AD24">
        <f>IF(AND(TECHNOLOGY!$K24&lt;2021,TECHNOLOGY!$K24+TECHNOLOGY!$I24&gt;ResidualCapacity!AD$1),TECHNOLOGY!$P24,0)</f>
        <v>6.8000000000000005E-2</v>
      </c>
      <c r="AE24">
        <f>IF(AND(TECHNOLOGY!$K24&lt;2021,TECHNOLOGY!$K24+TECHNOLOGY!$I24&gt;ResidualCapacity!AE$1),TECHNOLOGY!$P24,0)</f>
        <v>6.8000000000000005E-2</v>
      </c>
      <c r="AF24">
        <f>IF(AND(TECHNOLOGY!$K24&lt;2021,TECHNOLOGY!$K24+TECHNOLOGY!$I24&gt;ResidualCapacity!AF$1),TECHNOLOGY!$P24,0)</f>
        <v>6.8000000000000005E-2</v>
      </c>
    </row>
    <row r="25" spans="1:32">
      <c r="A25" s="33" t="str">
        <f>TECHNOLOGY!D25</f>
        <v>D2HYKC02</v>
      </c>
      <c r="B25">
        <f>IF(AND(TECHNOLOGY!$K25&lt;2021,TECHNOLOGY!$K25+TECHNOLOGY!$I25&gt;ResidualCapacity!B$1),TECHNOLOGY!$P25,0)</f>
        <v>0.11</v>
      </c>
      <c r="C25">
        <f>IF(AND(TECHNOLOGY!$K25&lt;2021,TECHNOLOGY!$K25+TECHNOLOGY!$I25&gt;ResidualCapacity!C$1),TECHNOLOGY!$P25,0)</f>
        <v>0.11</v>
      </c>
      <c r="D25">
        <f>IF(AND(TECHNOLOGY!$K25&lt;2021,TECHNOLOGY!$K25+TECHNOLOGY!$I25&gt;ResidualCapacity!D$1),TECHNOLOGY!$P25,0)</f>
        <v>0.11</v>
      </c>
      <c r="E25">
        <f>IF(AND(TECHNOLOGY!$K25&lt;2021,TECHNOLOGY!$K25+TECHNOLOGY!$I25&gt;ResidualCapacity!E$1),TECHNOLOGY!$P25,0)</f>
        <v>0.11</v>
      </c>
      <c r="F25">
        <f>IF(AND(TECHNOLOGY!$K25&lt;2021,TECHNOLOGY!$K25+TECHNOLOGY!$I25&gt;ResidualCapacity!F$1),TECHNOLOGY!$P25,0)</f>
        <v>0.11</v>
      </c>
      <c r="G25">
        <f>IF(AND(TECHNOLOGY!$K25&lt;2021,TECHNOLOGY!$K25+TECHNOLOGY!$I25&gt;ResidualCapacity!G$1),TECHNOLOGY!$P25,0)</f>
        <v>0.11</v>
      </c>
      <c r="H25">
        <f>IF(AND(TECHNOLOGY!$K25&lt;2021,TECHNOLOGY!$K25+TECHNOLOGY!$I25&gt;ResidualCapacity!H$1),TECHNOLOGY!$P25,0)</f>
        <v>0.11</v>
      </c>
      <c r="I25">
        <f>IF(AND(TECHNOLOGY!$K25&lt;2021,TECHNOLOGY!$K25+TECHNOLOGY!$I25&gt;ResidualCapacity!I$1),TECHNOLOGY!$P25,0)</f>
        <v>0.11</v>
      </c>
      <c r="J25">
        <f>IF(AND(TECHNOLOGY!$K25&lt;2021,TECHNOLOGY!$K25+TECHNOLOGY!$I25&gt;ResidualCapacity!J$1),TECHNOLOGY!$P25,0)</f>
        <v>0.11</v>
      </c>
      <c r="K25">
        <f>IF(AND(TECHNOLOGY!$K25&lt;2021,TECHNOLOGY!$K25+TECHNOLOGY!$I25&gt;ResidualCapacity!K$1),TECHNOLOGY!$P25,0)</f>
        <v>0.11</v>
      </c>
      <c r="L25">
        <f>IF(AND(TECHNOLOGY!$K25&lt;2021,TECHNOLOGY!$K25+TECHNOLOGY!$I25&gt;ResidualCapacity!L$1),TECHNOLOGY!$P25,0)</f>
        <v>0.11</v>
      </c>
      <c r="M25">
        <f>IF(AND(TECHNOLOGY!$K25&lt;2021,TECHNOLOGY!$K25+TECHNOLOGY!$I25&gt;ResidualCapacity!M$1),TECHNOLOGY!$P25,0)</f>
        <v>0.11</v>
      </c>
      <c r="N25">
        <f>IF(AND(TECHNOLOGY!$K25&lt;2021,TECHNOLOGY!$K25+TECHNOLOGY!$I25&gt;ResidualCapacity!N$1),TECHNOLOGY!$P25,0)</f>
        <v>0.11</v>
      </c>
      <c r="O25">
        <f>IF(AND(TECHNOLOGY!$K25&lt;2021,TECHNOLOGY!$K25+TECHNOLOGY!$I25&gt;ResidualCapacity!O$1),TECHNOLOGY!$P25,0)</f>
        <v>0.11</v>
      </c>
      <c r="P25">
        <f>IF(AND(TECHNOLOGY!$K25&lt;2021,TECHNOLOGY!$K25+TECHNOLOGY!$I25&gt;ResidualCapacity!P$1),TECHNOLOGY!$P25,0)</f>
        <v>0.11</v>
      </c>
      <c r="Q25">
        <f>IF(AND(TECHNOLOGY!$K25&lt;2021,TECHNOLOGY!$K25+TECHNOLOGY!$I25&gt;ResidualCapacity!Q$1),TECHNOLOGY!$P25,0)</f>
        <v>0.11</v>
      </c>
      <c r="R25">
        <f>IF(AND(TECHNOLOGY!$K25&lt;2021,TECHNOLOGY!$K25+TECHNOLOGY!$I25&gt;ResidualCapacity!R$1),TECHNOLOGY!$P25,0)</f>
        <v>0.11</v>
      </c>
      <c r="S25">
        <f>IF(AND(TECHNOLOGY!$K25&lt;2021,TECHNOLOGY!$K25+TECHNOLOGY!$I25&gt;ResidualCapacity!S$1),TECHNOLOGY!$P25,0)</f>
        <v>0.11</v>
      </c>
      <c r="T25">
        <f>IF(AND(TECHNOLOGY!$K25&lt;2021,TECHNOLOGY!$K25+TECHNOLOGY!$I25&gt;ResidualCapacity!T$1),TECHNOLOGY!$P25,0)</f>
        <v>0.11</v>
      </c>
      <c r="U25">
        <f>IF(AND(TECHNOLOGY!$K25&lt;2021,TECHNOLOGY!$K25+TECHNOLOGY!$I25&gt;ResidualCapacity!U$1),TECHNOLOGY!$P25,0)</f>
        <v>0.11</v>
      </c>
      <c r="V25">
        <f>IF(AND(TECHNOLOGY!$K25&lt;2021,TECHNOLOGY!$K25+TECHNOLOGY!$I25&gt;ResidualCapacity!V$1),TECHNOLOGY!$P25,0)</f>
        <v>0.11</v>
      </c>
      <c r="W25">
        <f>IF(AND(TECHNOLOGY!$K25&lt;2021,TECHNOLOGY!$K25+TECHNOLOGY!$I25&gt;ResidualCapacity!W$1),TECHNOLOGY!$P25,0)</f>
        <v>0.11</v>
      </c>
      <c r="X25">
        <f>IF(AND(TECHNOLOGY!$K25&lt;2021,TECHNOLOGY!$K25+TECHNOLOGY!$I25&gt;ResidualCapacity!X$1),TECHNOLOGY!$P25,0)</f>
        <v>0.11</v>
      </c>
      <c r="Y25">
        <f>IF(AND(TECHNOLOGY!$K25&lt;2021,TECHNOLOGY!$K25+TECHNOLOGY!$I25&gt;ResidualCapacity!Y$1),TECHNOLOGY!$P25,0)</f>
        <v>0.11</v>
      </c>
      <c r="Z25">
        <f>IF(AND(TECHNOLOGY!$K25&lt;2021,TECHNOLOGY!$K25+TECHNOLOGY!$I25&gt;ResidualCapacity!Z$1),TECHNOLOGY!$P25,0)</f>
        <v>0.11</v>
      </c>
      <c r="AA25">
        <f>IF(AND(TECHNOLOGY!$K25&lt;2021,TECHNOLOGY!$K25+TECHNOLOGY!$I25&gt;ResidualCapacity!AA$1),TECHNOLOGY!$P25,0)</f>
        <v>0.11</v>
      </c>
      <c r="AB25">
        <f>IF(AND(TECHNOLOGY!$K25&lt;2021,TECHNOLOGY!$K25+TECHNOLOGY!$I25&gt;ResidualCapacity!AB$1),TECHNOLOGY!$P25,0)</f>
        <v>0.11</v>
      </c>
      <c r="AC25">
        <f>IF(AND(TECHNOLOGY!$K25&lt;2021,TECHNOLOGY!$K25+TECHNOLOGY!$I25&gt;ResidualCapacity!AC$1),TECHNOLOGY!$P25,0)</f>
        <v>0.11</v>
      </c>
      <c r="AD25">
        <f>IF(AND(TECHNOLOGY!$K25&lt;2021,TECHNOLOGY!$K25+TECHNOLOGY!$I25&gt;ResidualCapacity!AD$1),TECHNOLOGY!$P25,0)</f>
        <v>0.11</v>
      </c>
      <c r="AE25">
        <f>IF(AND(TECHNOLOGY!$K25&lt;2021,TECHNOLOGY!$K25+TECHNOLOGY!$I25&gt;ResidualCapacity!AE$1),TECHNOLOGY!$P25,0)</f>
        <v>0.11</v>
      </c>
      <c r="AF25">
        <f>IF(AND(TECHNOLOGY!$K25&lt;2021,TECHNOLOGY!$K25+TECHNOLOGY!$I25&gt;ResidualCapacity!AF$1),TECHNOLOGY!$P25,0)</f>
        <v>0.11</v>
      </c>
    </row>
    <row r="26" spans="1:32">
      <c r="A26" s="33" t="str">
        <f>TECHNOLOGY!D26</f>
        <v>D2HYKC03</v>
      </c>
      <c r="B26">
        <f>IF(AND(TECHNOLOGY!$K26&lt;2021,TECHNOLOGY!$K26+TECHNOLOGY!$I26&gt;ResidualCapacity!B$1),TECHNOLOGY!$P26,0)</f>
        <v>0.248</v>
      </c>
      <c r="C26">
        <f>IF(AND(TECHNOLOGY!$K26&lt;2021,TECHNOLOGY!$K26+TECHNOLOGY!$I26&gt;ResidualCapacity!C$1),TECHNOLOGY!$P26,0)</f>
        <v>0.248</v>
      </c>
      <c r="D26">
        <f>IF(AND(TECHNOLOGY!$K26&lt;2021,TECHNOLOGY!$K26+TECHNOLOGY!$I26&gt;ResidualCapacity!D$1),TECHNOLOGY!$P26,0)</f>
        <v>0.248</v>
      </c>
      <c r="E26">
        <f>IF(AND(TECHNOLOGY!$K26&lt;2021,TECHNOLOGY!$K26+TECHNOLOGY!$I26&gt;ResidualCapacity!E$1),TECHNOLOGY!$P26,0)</f>
        <v>0.248</v>
      </c>
      <c r="F26">
        <f>IF(AND(TECHNOLOGY!$K26&lt;2021,TECHNOLOGY!$K26+TECHNOLOGY!$I26&gt;ResidualCapacity!F$1),TECHNOLOGY!$P26,0)</f>
        <v>0.248</v>
      </c>
      <c r="G26">
        <f>IF(AND(TECHNOLOGY!$K26&lt;2021,TECHNOLOGY!$K26+TECHNOLOGY!$I26&gt;ResidualCapacity!G$1),TECHNOLOGY!$P26,0)</f>
        <v>0.248</v>
      </c>
      <c r="H26">
        <f>IF(AND(TECHNOLOGY!$K26&lt;2021,TECHNOLOGY!$K26+TECHNOLOGY!$I26&gt;ResidualCapacity!H$1),TECHNOLOGY!$P26,0)</f>
        <v>0.248</v>
      </c>
      <c r="I26">
        <f>IF(AND(TECHNOLOGY!$K26&lt;2021,TECHNOLOGY!$K26+TECHNOLOGY!$I26&gt;ResidualCapacity!I$1),TECHNOLOGY!$P26,0)</f>
        <v>0.248</v>
      </c>
      <c r="J26">
        <f>IF(AND(TECHNOLOGY!$K26&lt;2021,TECHNOLOGY!$K26+TECHNOLOGY!$I26&gt;ResidualCapacity!J$1),TECHNOLOGY!$P26,0)</f>
        <v>0.248</v>
      </c>
      <c r="K26">
        <f>IF(AND(TECHNOLOGY!$K26&lt;2021,TECHNOLOGY!$K26+TECHNOLOGY!$I26&gt;ResidualCapacity!K$1),TECHNOLOGY!$P26,0)</f>
        <v>0.248</v>
      </c>
      <c r="L26">
        <f>IF(AND(TECHNOLOGY!$K26&lt;2021,TECHNOLOGY!$K26+TECHNOLOGY!$I26&gt;ResidualCapacity!L$1),TECHNOLOGY!$P26,0)</f>
        <v>0.248</v>
      </c>
      <c r="M26">
        <f>IF(AND(TECHNOLOGY!$K26&lt;2021,TECHNOLOGY!$K26+TECHNOLOGY!$I26&gt;ResidualCapacity!M$1),TECHNOLOGY!$P26,0)</f>
        <v>0.248</v>
      </c>
      <c r="N26">
        <f>IF(AND(TECHNOLOGY!$K26&lt;2021,TECHNOLOGY!$K26+TECHNOLOGY!$I26&gt;ResidualCapacity!N$1),TECHNOLOGY!$P26,0)</f>
        <v>0.248</v>
      </c>
      <c r="O26">
        <f>IF(AND(TECHNOLOGY!$K26&lt;2021,TECHNOLOGY!$K26+TECHNOLOGY!$I26&gt;ResidualCapacity!O$1),TECHNOLOGY!$P26,0)</f>
        <v>0.248</v>
      </c>
      <c r="P26">
        <f>IF(AND(TECHNOLOGY!$K26&lt;2021,TECHNOLOGY!$K26+TECHNOLOGY!$I26&gt;ResidualCapacity!P$1),TECHNOLOGY!$P26,0)</f>
        <v>0.248</v>
      </c>
      <c r="Q26">
        <f>IF(AND(TECHNOLOGY!$K26&lt;2021,TECHNOLOGY!$K26+TECHNOLOGY!$I26&gt;ResidualCapacity!Q$1),TECHNOLOGY!$P26,0)</f>
        <v>0.248</v>
      </c>
      <c r="R26">
        <f>IF(AND(TECHNOLOGY!$K26&lt;2021,TECHNOLOGY!$K26+TECHNOLOGY!$I26&gt;ResidualCapacity!R$1),TECHNOLOGY!$P26,0)</f>
        <v>0.248</v>
      </c>
      <c r="S26">
        <f>IF(AND(TECHNOLOGY!$K26&lt;2021,TECHNOLOGY!$K26+TECHNOLOGY!$I26&gt;ResidualCapacity!S$1),TECHNOLOGY!$P26,0)</f>
        <v>0.248</v>
      </c>
      <c r="T26">
        <f>IF(AND(TECHNOLOGY!$K26&lt;2021,TECHNOLOGY!$K26+TECHNOLOGY!$I26&gt;ResidualCapacity!T$1),TECHNOLOGY!$P26,0)</f>
        <v>0.248</v>
      </c>
      <c r="U26">
        <f>IF(AND(TECHNOLOGY!$K26&lt;2021,TECHNOLOGY!$K26+TECHNOLOGY!$I26&gt;ResidualCapacity!U$1),TECHNOLOGY!$P26,0)</f>
        <v>0.248</v>
      </c>
      <c r="V26">
        <f>IF(AND(TECHNOLOGY!$K26&lt;2021,TECHNOLOGY!$K26+TECHNOLOGY!$I26&gt;ResidualCapacity!V$1),TECHNOLOGY!$P26,0)</f>
        <v>0.248</v>
      </c>
      <c r="W26">
        <f>IF(AND(TECHNOLOGY!$K26&lt;2021,TECHNOLOGY!$K26+TECHNOLOGY!$I26&gt;ResidualCapacity!W$1),TECHNOLOGY!$P26,0)</f>
        <v>0.248</v>
      </c>
      <c r="X26">
        <f>IF(AND(TECHNOLOGY!$K26&lt;2021,TECHNOLOGY!$K26+TECHNOLOGY!$I26&gt;ResidualCapacity!X$1),TECHNOLOGY!$P26,0)</f>
        <v>0.248</v>
      </c>
      <c r="Y26">
        <f>IF(AND(TECHNOLOGY!$K26&lt;2021,TECHNOLOGY!$K26+TECHNOLOGY!$I26&gt;ResidualCapacity!Y$1),TECHNOLOGY!$P26,0)</f>
        <v>0.248</v>
      </c>
      <c r="Z26">
        <f>IF(AND(TECHNOLOGY!$K26&lt;2021,TECHNOLOGY!$K26+TECHNOLOGY!$I26&gt;ResidualCapacity!Z$1),TECHNOLOGY!$P26,0)</f>
        <v>0.248</v>
      </c>
      <c r="AA26">
        <f>IF(AND(TECHNOLOGY!$K26&lt;2021,TECHNOLOGY!$K26+TECHNOLOGY!$I26&gt;ResidualCapacity!AA$1),TECHNOLOGY!$P26,0)</f>
        <v>0.248</v>
      </c>
      <c r="AB26">
        <f>IF(AND(TECHNOLOGY!$K26&lt;2021,TECHNOLOGY!$K26+TECHNOLOGY!$I26&gt;ResidualCapacity!AB$1),TECHNOLOGY!$P26,0)</f>
        <v>0.248</v>
      </c>
      <c r="AC26">
        <f>IF(AND(TECHNOLOGY!$K26&lt;2021,TECHNOLOGY!$K26+TECHNOLOGY!$I26&gt;ResidualCapacity!AC$1),TECHNOLOGY!$P26,0)</f>
        <v>0.248</v>
      </c>
      <c r="AD26">
        <f>IF(AND(TECHNOLOGY!$K26&lt;2021,TECHNOLOGY!$K26+TECHNOLOGY!$I26&gt;ResidualCapacity!AD$1),TECHNOLOGY!$P26,0)</f>
        <v>0.248</v>
      </c>
      <c r="AE26">
        <f>IF(AND(TECHNOLOGY!$K26&lt;2021,TECHNOLOGY!$K26+TECHNOLOGY!$I26&gt;ResidualCapacity!AE$1),TECHNOLOGY!$P26,0)</f>
        <v>0.248</v>
      </c>
      <c r="AF26">
        <f>IF(AND(TECHNOLOGY!$K26&lt;2021,TECHNOLOGY!$K26+TECHNOLOGY!$I26&gt;ResidualCapacity!AF$1),TECHNOLOGY!$P26,0)</f>
        <v>0.248</v>
      </c>
    </row>
    <row r="27" spans="1:32">
      <c r="A27" s="33" t="str">
        <f>TECHNOLOGY!D27</f>
        <v>D2HYBC01</v>
      </c>
      <c r="B27">
        <f>IF(AND(TECHNOLOGY!$K27&lt;2021,TECHNOLOGY!$K27+TECHNOLOGY!$I27&gt;ResidualCapacity!B$1),TECHNOLOGY!$P27,0)</f>
        <v>0.24</v>
      </c>
      <c r="C27">
        <f>IF(AND(TECHNOLOGY!$K27&lt;2021,TECHNOLOGY!$K27+TECHNOLOGY!$I27&gt;ResidualCapacity!C$1),TECHNOLOGY!$P27,0)</f>
        <v>0.24</v>
      </c>
      <c r="D27">
        <f>IF(AND(TECHNOLOGY!$K27&lt;2021,TECHNOLOGY!$K27+TECHNOLOGY!$I27&gt;ResidualCapacity!D$1),TECHNOLOGY!$P27,0)</f>
        <v>0.24</v>
      </c>
      <c r="E27">
        <f>IF(AND(TECHNOLOGY!$K27&lt;2021,TECHNOLOGY!$K27+TECHNOLOGY!$I27&gt;ResidualCapacity!E$1),TECHNOLOGY!$P27,0)</f>
        <v>0.24</v>
      </c>
      <c r="F27">
        <f>IF(AND(TECHNOLOGY!$K27&lt;2021,TECHNOLOGY!$K27+TECHNOLOGY!$I27&gt;ResidualCapacity!F$1),TECHNOLOGY!$P27,0)</f>
        <v>0.24</v>
      </c>
      <c r="G27">
        <f>IF(AND(TECHNOLOGY!$K27&lt;2021,TECHNOLOGY!$K27+TECHNOLOGY!$I27&gt;ResidualCapacity!G$1),TECHNOLOGY!$P27,0)</f>
        <v>0.24</v>
      </c>
      <c r="H27">
        <f>IF(AND(TECHNOLOGY!$K27&lt;2021,TECHNOLOGY!$K27+TECHNOLOGY!$I27&gt;ResidualCapacity!H$1),TECHNOLOGY!$P27,0)</f>
        <v>0.24</v>
      </c>
      <c r="I27">
        <f>IF(AND(TECHNOLOGY!$K27&lt;2021,TECHNOLOGY!$K27+TECHNOLOGY!$I27&gt;ResidualCapacity!I$1),TECHNOLOGY!$P27,0)</f>
        <v>0.24</v>
      </c>
      <c r="J27">
        <f>IF(AND(TECHNOLOGY!$K27&lt;2021,TECHNOLOGY!$K27+TECHNOLOGY!$I27&gt;ResidualCapacity!J$1),TECHNOLOGY!$P27,0)</f>
        <v>0.24</v>
      </c>
      <c r="K27">
        <f>IF(AND(TECHNOLOGY!$K27&lt;2021,TECHNOLOGY!$K27+TECHNOLOGY!$I27&gt;ResidualCapacity!K$1),TECHNOLOGY!$P27,0)</f>
        <v>0.24</v>
      </c>
      <c r="L27">
        <f>IF(AND(TECHNOLOGY!$K27&lt;2021,TECHNOLOGY!$K27+TECHNOLOGY!$I27&gt;ResidualCapacity!L$1),TECHNOLOGY!$P27,0)</f>
        <v>0.24</v>
      </c>
      <c r="M27">
        <f>IF(AND(TECHNOLOGY!$K27&lt;2021,TECHNOLOGY!$K27+TECHNOLOGY!$I27&gt;ResidualCapacity!M$1),TECHNOLOGY!$P27,0)</f>
        <v>0.24</v>
      </c>
      <c r="N27">
        <f>IF(AND(TECHNOLOGY!$K27&lt;2021,TECHNOLOGY!$K27+TECHNOLOGY!$I27&gt;ResidualCapacity!N$1),TECHNOLOGY!$P27,0)</f>
        <v>0.24</v>
      </c>
      <c r="O27">
        <f>IF(AND(TECHNOLOGY!$K27&lt;2021,TECHNOLOGY!$K27+TECHNOLOGY!$I27&gt;ResidualCapacity!O$1),TECHNOLOGY!$P27,0)</f>
        <v>0.24</v>
      </c>
      <c r="P27">
        <f>IF(AND(TECHNOLOGY!$K27&lt;2021,TECHNOLOGY!$K27+TECHNOLOGY!$I27&gt;ResidualCapacity!P$1),TECHNOLOGY!$P27,0)</f>
        <v>0.24</v>
      </c>
      <c r="Q27">
        <f>IF(AND(TECHNOLOGY!$K27&lt;2021,TECHNOLOGY!$K27+TECHNOLOGY!$I27&gt;ResidualCapacity!Q$1),TECHNOLOGY!$P27,0)</f>
        <v>0.24</v>
      </c>
      <c r="R27">
        <f>IF(AND(TECHNOLOGY!$K27&lt;2021,TECHNOLOGY!$K27+TECHNOLOGY!$I27&gt;ResidualCapacity!R$1),TECHNOLOGY!$P27,0)</f>
        <v>0.24</v>
      </c>
      <c r="S27">
        <f>IF(AND(TECHNOLOGY!$K27&lt;2021,TECHNOLOGY!$K27+TECHNOLOGY!$I27&gt;ResidualCapacity!S$1),TECHNOLOGY!$P27,0)</f>
        <v>0.24</v>
      </c>
      <c r="T27">
        <f>IF(AND(TECHNOLOGY!$K27&lt;2021,TECHNOLOGY!$K27+TECHNOLOGY!$I27&gt;ResidualCapacity!T$1),TECHNOLOGY!$P27,0)</f>
        <v>0.24</v>
      </c>
      <c r="U27">
        <f>IF(AND(TECHNOLOGY!$K27&lt;2021,TECHNOLOGY!$K27+TECHNOLOGY!$I27&gt;ResidualCapacity!U$1),TECHNOLOGY!$P27,0)</f>
        <v>0.24</v>
      </c>
      <c r="V27">
        <f>IF(AND(TECHNOLOGY!$K27&lt;2021,TECHNOLOGY!$K27+TECHNOLOGY!$I27&gt;ResidualCapacity!V$1),TECHNOLOGY!$P27,0)</f>
        <v>0.24</v>
      </c>
      <c r="W27">
        <f>IF(AND(TECHNOLOGY!$K27&lt;2021,TECHNOLOGY!$K27+TECHNOLOGY!$I27&gt;ResidualCapacity!W$1),TECHNOLOGY!$P27,0)</f>
        <v>0.24</v>
      </c>
      <c r="X27">
        <f>IF(AND(TECHNOLOGY!$K27&lt;2021,TECHNOLOGY!$K27+TECHNOLOGY!$I27&gt;ResidualCapacity!X$1),TECHNOLOGY!$P27,0)</f>
        <v>0.24</v>
      </c>
      <c r="Y27">
        <f>IF(AND(TECHNOLOGY!$K27&lt;2021,TECHNOLOGY!$K27+TECHNOLOGY!$I27&gt;ResidualCapacity!Y$1),TECHNOLOGY!$P27,0)</f>
        <v>0.24</v>
      </c>
      <c r="Z27">
        <f>IF(AND(TECHNOLOGY!$K27&lt;2021,TECHNOLOGY!$K27+TECHNOLOGY!$I27&gt;ResidualCapacity!Z$1),TECHNOLOGY!$P27,0)</f>
        <v>0.24</v>
      </c>
      <c r="AA27">
        <f>IF(AND(TECHNOLOGY!$K27&lt;2021,TECHNOLOGY!$K27+TECHNOLOGY!$I27&gt;ResidualCapacity!AA$1),TECHNOLOGY!$P27,0)</f>
        <v>0.24</v>
      </c>
      <c r="AB27">
        <f>IF(AND(TECHNOLOGY!$K27&lt;2021,TECHNOLOGY!$K27+TECHNOLOGY!$I27&gt;ResidualCapacity!AB$1),TECHNOLOGY!$P27,0)</f>
        <v>0.24</v>
      </c>
      <c r="AC27">
        <f>IF(AND(TECHNOLOGY!$K27&lt;2021,TECHNOLOGY!$K27+TECHNOLOGY!$I27&gt;ResidualCapacity!AC$1),TECHNOLOGY!$P27,0)</f>
        <v>0.24</v>
      </c>
      <c r="AD27">
        <f>IF(AND(TECHNOLOGY!$K27&lt;2021,TECHNOLOGY!$K27+TECHNOLOGY!$I27&gt;ResidualCapacity!AD$1),TECHNOLOGY!$P27,0)</f>
        <v>0.24</v>
      </c>
      <c r="AE27">
        <f>IF(AND(TECHNOLOGY!$K27&lt;2021,TECHNOLOGY!$K27+TECHNOLOGY!$I27&gt;ResidualCapacity!AE$1),TECHNOLOGY!$P27,0)</f>
        <v>0.24</v>
      </c>
      <c r="AF27">
        <f>IF(AND(TECHNOLOGY!$K27&lt;2021,TECHNOLOGY!$K27+TECHNOLOGY!$I27&gt;ResidualCapacity!AF$1),TECHNOLOGY!$P27,0)</f>
        <v>0.24</v>
      </c>
    </row>
    <row r="28" spans="1:32">
      <c r="A28" s="33" t="str">
        <f>TECHNOLOGY!D28</f>
        <v>D2SOPC3750</v>
      </c>
      <c r="B28">
        <f>IF(AND(TECHNOLOGY!$K28&lt;2018,TECHNOLOGY!$K28+TECHNOLOGY!$I28&gt;ResidualCapacity!B$1),TECHNOLOGY!$P28,0)</f>
        <v>0</v>
      </c>
      <c r="C28">
        <f>IF(AND(TECHNOLOGY!$K28&lt;2018,TECHNOLOGY!$K28+TECHNOLOGY!$I28&gt;ResidualCapacity!C$1),TECHNOLOGY!$P28,0)</f>
        <v>0</v>
      </c>
      <c r="D28">
        <f>IF(AND(TECHNOLOGY!$K28&lt;2018,TECHNOLOGY!$K28+TECHNOLOGY!$I28&gt;ResidualCapacity!D$1),TECHNOLOGY!$P28,0)</f>
        <v>0</v>
      </c>
      <c r="E28">
        <f>IF(AND(TECHNOLOGY!$K28&lt;2018,TECHNOLOGY!$K28+TECHNOLOGY!$I28&gt;ResidualCapacity!E$1),TECHNOLOGY!$P28,0)</f>
        <v>0</v>
      </c>
      <c r="F28">
        <f>IF(AND(TECHNOLOGY!$K28&lt;2018,TECHNOLOGY!$K28+TECHNOLOGY!$I28&gt;ResidualCapacity!F$1),TECHNOLOGY!$P28,0)</f>
        <v>0</v>
      </c>
      <c r="G28">
        <f>IF(AND(TECHNOLOGY!$K28&lt;2018,TECHNOLOGY!$K28+TECHNOLOGY!$I28&gt;ResidualCapacity!G$1),TECHNOLOGY!$P28,0)</f>
        <v>0</v>
      </c>
      <c r="H28">
        <f>IF(AND(TECHNOLOGY!$K28&lt;2018,TECHNOLOGY!$K28+TECHNOLOGY!$I28&gt;ResidualCapacity!H$1),TECHNOLOGY!$P28,0)</f>
        <v>0</v>
      </c>
      <c r="I28">
        <f>IF(AND(TECHNOLOGY!$K28&lt;2018,TECHNOLOGY!$K28+TECHNOLOGY!$I28&gt;ResidualCapacity!I$1),TECHNOLOGY!$P28,0)</f>
        <v>0</v>
      </c>
      <c r="J28">
        <f>IF(AND(TECHNOLOGY!$K28&lt;2018,TECHNOLOGY!$K28+TECHNOLOGY!$I28&gt;ResidualCapacity!J$1),TECHNOLOGY!$P28,0)</f>
        <v>0</v>
      </c>
      <c r="K28">
        <f>IF(AND(TECHNOLOGY!$K28&lt;2018,TECHNOLOGY!$K28+TECHNOLOGY!$I28&gt;ResidualCapacity!K$1),TECHNOLOGY!$P28,0)</f>
        <v>0</v>
      </c>
      <c r="L28">
        <f>IF(AND(TECHNOLOGY!$K28&lt;2018,TECHNOLOGY!$K28+TECHNOLOGY!$I28&gt;ResidualCapacity!L$1),TECHNOLOGY!$P28,0)</f>
        <v>0</v>
      </c>
      <c r="M28">
        <f>IF(AND(TECHNOLOGY!$K28&lt;2018,TECHNOLOGY!$K28+TECHNOLOGY!$I28&gt;ResidualCapacity!M$1),TECHNOLOGY!$P28,0)</f>
        <v>0</v>
      </c>
      <c r="N28">
        <f>IF(AND(TECHNOLOGY!$K28&lt;2018,TECHNOLOGY!$K28+TECHNOLOGY!$I28&gt;ResidualCapacity!N$1),TECHNOLOGY!$P28,0)</f>
        <v>0</v>
      </c>
      <c r="O28">
        <f>IF(AND(TECHNOLOGY!$K28&lt;2018,TECHNOLOGY!$K28+TECHNOLOGY!$I28&gt;ResidualCapacity!O$1),TECHNOLOGY!$P28,0)</f>
        <v>0</v>
      </c>
      <c r="P28">
        <f>IF(AND(TECHNOLOGY!$K28&lt;2018,TECHNOLOGY!$K28+TECHNOLOGY!$I28&gt;ResidualCapacity!P$1),TECHNOLOGY!$P28,0)</f>
        <v>0</v>
      </c>
      <c r="Q28">
        <f>IF(AND(TECHNOLOGY!$K28&lt;2018,TECHNOLOGY!$K28+TECHNOLOGY!$I28&gt;ResidualCapacity!Q$1),TECHNOLOGY!$P28,0)</f>
        <v>0</v>
      </c>
      <c r="R28">
        <f>IF(AND(TECHNOLOGY!$K28&lt;2018,TECHNOLOGY!$K28+TECHNOLOGY!$I28&gt;ResidualCapacity!R$1),TECHNOLOGY!$P28,0)</f>
        <v>0</v>
      </c>
      <c r="S28">
        <f>IF(AND(TECHNOLOGY!$K28&lt;2018,TECHNOLOGY!$K28+TECHNOLOGY!$I28&gt;ResidualCapacity!S$1),TECHNOLOGY!$P28,0)</f>
        <v>0</v>
      </c>
      <c r="T28">
        <f>IF(AND(TECHNOLOGY!$K28&lt;2018,TECHNOLOGY!$K28+TECHNOLOGY!$I28&gt;ResidualCapacity!T$1),TECHNOLOGY!$P28,0)</f>
        <v>0</v>
      </c>
      <c r="U28">
        <f>IF(AND(TECHNOLOGY!$K28&lt;2018,TECHNOLOGY!$K28+TECHNOLOGY!$I28&gt;ResidualCapacity!U$1),TECHNOLOGY!$P28,0)</f>
        <v>0</v>
      </c>
      <c r="V28">
        <f>IF(AND(TECHNOLOGY!$K28&lt;2018,TECHNOLOGY!$K28+TECHNOLOGY!$I28&gt;ResidualCapacity!V$1),TECHNOLOGY!$P28,0)</f>
        <v>0</v>
      </c>
      <c r="W28">
        <f>IF(AND(TECHNOLOGY!$K28&lt;2018,TECHNOLOGY!$K28+TECHNOLOGY!$I28&gt;ResidualCapacity!W$1),TECHNOLOGY!$P28,0)</f>
        <v>0</v>
      </c>
      <c r="X28">
        <f>IF(AND(TECHNOLOGY!$K28&lt;2018,TECHNOLOGY!$K28+TECHNOLOGY!$I28&gt;ResidualCapacity!X$1),TECHNOLOGY!$P28,0)</f>
        <v>0</v>
      </c>
      <c r="Y28">
        <f>IF(AND(TECHNOLOGY!$K28&lt;2018,TECHNOLOGY!$K28+TECHNOLOGY!$I28&gt;ResidualCapacity!Y$1),TECHNOLOGY!$P28,0)</f>
        <v>0</v>
      </c>
      <c r="Z28">
        <f>IF(AND(TECHNOLOGY!$K28&lt;2018,TECHNOLOGY!$K28+TECHNOLOGY!$I28&gt;ResidualCapacity!Z$1),TECHNOLOGY!$P28,0)</f>
        <v>0</v>
      </c>
      <c r="AA28">
        <f>IF(AND(TECHNOLOGY!$K28&lt;2018,TECHNOLOGY!$K28+TECHNOLOGY!$I28&gt;ResidualCapacity!AA$1),TECHNOLOGY!$P28,0)</f>
        <v>0</v>
      </c>
      <c r="AB28">
        <f>IF(AND(TECHNOLOGY!$K28&lt;2018,TECHNOLOGY!$K28+TECHNOLOGY!$I28&gt;ResidualCapacity!AB$1),TECHNOLOGY!$P28,0)</f>
        <v>0</v>
      </c>
      <c r="AC28">
        <f>IF(AND(TECHNOLOGY!$K28&lt;2018,TECHNOLOGY!$K28+TECHNOLOGY!$I28&gt;ResidualCapacity!AC$1),TECHNOLOGY!$P28,0)</f>
        <v>0</v>
      </c>
      <c r="AD28">
        <f>IF(AND(TECHNOLOGY!$K28&lt;2018,TECHNOLOGY!$K28+TECHNOLOGY!$I28&gt;ResidualCapacity!AD$1),TECHNOLOGY!$P28,0)</f>
        <v>0</v>
      </c>
      <c r="AE28">
        <f>IF(AND(TECHNOLOGY!$K28&lt;2018,TECHNOLOGY!$K28+TECHNOLOGY!$I28&gt;ResidualCapacity!AE$1),TECHNOLOGY!$P28,0)</f>
        <v>0</v>
      </c>
      <c r="AF28">
        <f>IF(AND(TECHNOLOGY!$K28&lt;2018,TECHNOLOGY!$K28+TECHNOLOGY!$I28&gt;ResidualCapacity!AF$1),TECHNOLOGY!$P28,0)</f>
        <v>0</v>
      </c>
    </row>
    <row r="29" spans="1:32">
      <c r="A29" s="33" t="str">
        <f>TECHNOLOGY!D29</f>
        <v>D2SOPC1354</v>
      </c>
      <c r="B29">
        <f>IF(AND(TECHNOLOGY!$K29&lt;2018,TECHNOLOGY!$K29+TECHNOLOGY!$I29&gt;ResidualCapacity!B$1),TECHNOLOGY!$P29,0)</f>
        <v>0</v>
      </c>
      <c r="C29">
        <f>IF(AND(TECHNOLOGY!$K29&lt;2018,TECHNOLOGY!$K29+TECHNOLOGY!$I29&gt;ResidualCapacity!C$1),TECHNOLOGY!$P29,0)</f>
        <v>0</v>
      </c>
      <c r="D29">
        <f>IF(AND(TECHNOLOGY!$K29&lt;2018,TECHNOLOGY!$K29+TECHNOLOGY!$I29&gt;ResidualCapacity!D$1),TECHNOLOGY!$P29,0)</f>
        <v>0</v>
      </c>
      <c r="E29">
        <f>IF(AND(TECHNOLOGY!$K29&lt;2018,TECHNOLOGY!$K29+TECHNOLOGY!$I29&gt;ResidualCapacity!E$1),TECHNOLOGY!$P29,0)</f>
        <v>0</v>
      </c>
      <c r="F29">
        <f>IF(AND(TECHNOLOGY!$K29&lt;2018,TECHNOLOGY!$K29+TECHNOLOGY!$I29&gt;ResidualCapacity!F$1),TECHNOLOGY!$P29,0)</f>
        <v>0</v>
      </c>
      <c r="G29">
        <f>IF(AND(TECHNOLOGY!$K29&lt;2018,TECHNOLOGY!$K29+TECHNOLOGY!$I29&gt;ResidualCapacity!G$1),TECHNOLOGY!$P29,0)</f>
        <v>0</v>
      </c>
      <c r="H29">
        <f>IF(AND(TECHNOLOGY!$K29&lt;2018,TECHNOLOGY!$K29+TECHNOLOGY!$I29&gt;ResidualCapacity!H$1),TECHNOLOGY!$P29,0)</f>
        <v>0</v>
      </c>
      <c r="I29">
        <f>IF(AND(TECHNOLOGY!$K29&lt;2018,TECHNOLOGY!$K29+TECHNOLOGY!$I29&gt;ResidualCapacity!I$1),TECHNOLOGY!$P29,0)</f>
        <v>0</v>
      </c>
      <c r="J29">
        <f>IF(AND(TECHNOLOGY!$K29&lt;2018,TECHNOLOGY!$K29+TECHNOLOGY!$I29&gt;ResidualCapacity!J$1),TECHNOLOGY!$P29,0)</f>
        <v>0</v>
      </c>
      <c r="K29">
        <f>IF(AND(TECHNOLOGY!$K29&lt;2018,TECHNOLOGY!$K29+TECHNOLOGY!$I29&gt;ResidualCapacity!K$1),TECHNOLOGY!$P29,0)</f>
        <v>0</v>
      </c>
      <c r="L29">
        <f>IF(AND(TECHNOLOGY!$K29&lt;2018,TECHNOLOGY!$K29+TECHNOLOGY!$I29&gt;ResidualCapacity!L$1),TECHNOLOGY!$P29,0)</f>
        <v>0</v>
      </c>
      <c r="M29">
        <f>IF(AND(TECHNOLOGY!$K29&lt;2018,TECHNOLOGY!$K29+TECHNOLOGY!$I29&gt;ResidualCapacity!M$1),TECHNOLOGY!$P29,0)</f>
        <v>0</v>
      </c>
      <c r="N29">
        <f>IF(AND(TECHNOLOGY!$K29&lt;2018,TECHNOLOGY!$K29+TECHNOLOGY!$I29&gt;ResidualCapacity!N$1),TECHNOLOGY!$P29,0)</f>
        <v>0</v>
      </c>
      <c r="O29">
        <f>IF(AND(TECHNOLOGY!$K29&lt;2018,TECHNOLOGY!$K29+TECHNOLOGY!$I29&gt;ResidualCapacity!O$1),TECHNOLOGY!$P29,0)</f>
        <v>0</v>
      </c>
      <c r="P29">
        <f>IF(AND(TECHNOLOGY!$K29&lt;2018,TECHNOLOGY!$K29+TECHNOLOGY!$I29&gt;ResidualCapacity!P$1),TECHNOLOGY!$P29,0)</f>
        <v>0</v>
      </c>
      <c r="Q29">
        <f>IF(AND(TECHNOLOGY!$K29&lt;2018,TECHNOLOGY!$K29+TECHNOLOGY!$I29&gt;ResidualCapacity!Q$1),TECHNOLOGY!$P29,0)</f>
        <v>0</v>
      </c>
      <c r="R29">
        <f>IF(AND(TECHNOLOGY!$K29&lt;2018,TECHNOLOGY!$K29+TECHNOLOGY!$I29&gt;ResidualCapacity!R$1),TECHNOLOGY!$P29,0)</f>
        <v>0</v>
      </c>
      <c r="S29">
        <f>IF(AND(TECHNOLOGY!$K29&lt;2018,TECHNOLOGY!$K29+TECHNOLOGY!$I29&gt;ResidualCapacity!S$1),TECHNOLOGY!$P29,0)</f>
        <v>0</v>
      </c>
      <c r="T29">
        <f>IF(AND(TECHNOLOGY!$K29&lt;2018,TECHNOLOGY!$K29+TECHNOLOGY!$I29&gt;ResidualCapacity!T$1),TECHNOLOGY!$P29,0)</f>
        <v>0</v>
      </c>
      <c r="U29">
        <f>IF(AND(TECHNOLOGY!$K29&lt;2018,TECHNOLOGY!$K29+TECHNOLOGY!$I29&gt;ResidualCapacity!U$1),TECHNOLOGY!$P29,0)</f>
        <v>0</v>
      </c>
      <c r="V29">
        <f>IF(AND(TECHNOLOGY!$K29&lt;2018,TECHNOLOGY!$K29+TECHNOLOGY!$I29&gt;ResidualCapacity!V$1),TECHNOLOGY!$P29,0)</f>
        <v>0</v>
      </c>
      <c r="W29">
        <f>IF(AND(TECHNOLOGY!$K29&lt;2018,TECHNOLOGY!$K29+TECHNOLOGY!$I29&gt;ResidualCapacity!W$1),TECHNOLOGY!$P29,0)</f>
        <v>0</v>
      </c>
      <c r="X29">
        <f>IF(AND(TECHNOLOGY!$K29&lt;2018,TECHNOLOGY!$K29+TECHNOLOGY!$I29&gt;ResidualCapacity!X$1),TECHNOLOGY!$P29,0)</f>
        <v>0</v>
      </c>
      <c r="Y29">
        <f>IF(AND(TECHNOLOGY!$K29&lt;2018,TECHNOLOGY!$K29+TECHNOLOGY!$I29&gt;ResidualCapacity!Y$1),TECHNOLOGY!$P29,0)</f>
        <v>0</v>
      </c>
      <c r="Z29">
        <f>IF(AND(TECHNOLOGY!$K29&lt;2018,TECHNOLOGY!$K29+TECHNOLOGY!$I29&gt;ResidualCapacity!Z$1),TECHNOLOGY!$P29,0)</f>
        <v>0</v>
      </c>
      <c r="AA29">
        <f>IF(AND(TECHNOLOGY!$K29&lt;2018,TECHNOLOGY!$K29+TECHNOLOGY!$I29&gt;ResidualCapacity!AA$1),TECHNOLOGY!$P29,0)</f>
        <v>0</v>
      </c>
      <c r="AB29">
        <f>IF(AND(TECHNOLOGY!$K29&lt;2018,TECHNOLOGY!$K29+TECHNOLOGY!$I29&gt;ResidualCapacity!AB$1),TECHNOLOGY!$P29,0)</f>
        <v>0</v>
      </c>
      <c r="AC29">
        <f>IF(AND(TECHNOLOGY!$K29&lt;2018,TECHNOLOGY!$K29+TECHNOLOGY!$I29&gt;ResidualCapacity!AC$1),TECHNOLOGY!$P29,0)</f>
        <v>0</v>
      </c>
      <c r="AD29">
        <f>IF(AND(TECHNOLOGY!$K29&lt;2018,TECHNOLOGY!$K29+TECHNOLOGY!$I29&gt;ResidualCapacity!AD$1),TECHNOLOGY!$P29,0)</f>
        <v>0</v>
      </c>
      <c r="AE29">
        <f>IF(AND(TECHNOLOGY!$K29&lt;2018,TECHNOLOGY!$K29+TECHNOLOGY!$I29&gt;ResidualCapacity!AE$1),TECHNOLOGY!$P29,0)</f>
        <v>0</v>
      </c>
      <c r="AF29">
        <f>IF(AND(TECHNOLOGY!$K29&lt;2018,TECHNOLOGY!$K29+TECHNOLOGY!$I29&gt;ResidualCapacity!AF$1),TECHNOLOGY!$P29,0)</f>
        <v>0</v>
      </c>
    </row>
    <row r="30" spans="1:32">
      <c r="A30" s="33" t="str">
        <f>TECHNOLOGY!D30</f>
        <v>D2SOPC1390</v>
      </c>
      <c r="B30">
        <f>IF(AND(TECHNOLOGY!$K30&lt;2018,TECHNOLOGY!$K30+TECHNOLOGY!$I30&gt;ResidualCapacity!B$1),TECHNOLOGY!$P30,0)</f>
        <v>0</v>
      </c>
      <c r="C30">
        <f>IF(AND(TECHNOLOGY!$K30&lt;2018,TECHNOLOGY!$K30+TECHNOLOGY!$I30&gt;ResidualCapacity!C$1),TECHNOLOGY!$P30,0)</f>
        <v>0</v>
      </c>
      <c r="D30">
        <f>IF(AND(TECHNOLOGY!$K30&lt;2018,TECHNOLOGY!$K30+TECHNOLOGY!$I30&gt;ResidualCapacity!D$1),TECHNOLOGY!$P30,0)</f>
        <v>0</v>
      </c>
      <c r="E30">
        <f>IF(AND(TECHNOLOGY!$K30&lt;2018,TECHNOLOGY!$K30+TECHNOLOGY!$I30&gt;ResidualCapacity!E$1),TECHNOLOGY!$P30,0)</f>
        <v>0</v>
      </c>
      <c r="F30">
        <f>IF(AND(TECHNOLOGY!$K30&lt;2018,TECHNOLOGY!$K30+TECHNOLOGY!$I30&gt;ResidualCapacity!F$1),TECHNOLOGY!$P30,0)</f>
        <v>0</v>
      </c>
      <c r="G30">
        <f>IF(AND(TECHNOLOGY!$K30&lt;2018,TECHNOLOGY!$K30+TECHNOLOGY!$I30&gt;ResidualCapacity!G$1),TECHNOLOGY!$P30,0)</f>
        <v>0</v>
      </c>
      <c r="H30">
        <f>IF(AND(TECHNOLOGY!$K30&lt;2018,TECHNOLOGY!$K30+TECHNOLOGY!$I30&gt;ResidualCapacity!H$1),TECHNOLOGY!$P30,0)</f>
        <v>0</v>
      </c>
      <c r="I30">
        <f>IF(AND(TECHNOLOGY!$K30&lt;2018,TECHNOLOGY!$K30+TECHNOLOGY!$I30&gt;ResidualCapacity!I$1),TECHNOLOGY!$P30,0)</f>
        <v>0</v>
      </c>
      <c r="J30">
        <f>IF(AND(TECHNOLOGY!$K30&lt;2018,TECHNOLOGY!$K30+TECHNOLOGY!$I30&gt;ResidualCapacity!J$1),TECHNOLOGY!$P30,0)</f>
        <v>0</v>
      </c>
      <c r="K30">
        <f>IF(AND(TECHNOLOGY!$K30&lt;2018,TECHNOLOGY!$K30+TECHNOLOGY!$I30&gt;ResidualCapacity!K$1),TECHNOLOGY!$P30,0)</f>
        <v>0</v>
      </c>
      <c r="L30">
        <f>IF(AND(TECHNOLOGY!$K30&lt;2018,TECHNOLOGY!$K30+TECHNOLOGY!$I30&gt;ResidualCapacity!L$1),TECHNOLOGY!$P30,0)</f>
        <v>0</v>
      </c>
      <c r="M30">
        <f>IF(AND(TECHNOLOGY!$K30&lt;2018,TECHNOLOGY!$K30+TECHNOLOGY!$I30&gt;ResidualCapacity!M$1),TECHNOLOGY!$P30,0)</f>
        <v>0</v>
      </c>
      <c r="N30">
        <f>IF(AND(TECHNOLOGY!$K30&lt;2018,TECHNOLOGY!$K30+TECHNOLOGY!$I30&gt;ResidualCapacity!N$1),TECHNOLOGY!$P30,0)</f>
        <v>0</v>
      </c>
      <c r="O30">
        <f>IF(AND(TECHNOLOGY!$K30&lt;2018,TECHNOLOGY!$K30+TECHNOLOGY!$I30&gt;ResidualCapacity!O$1),TECHNOLOGY!$P30,0)</f>
        <v>0</v>
      </c>
      <c r="P30">
        <f>IF(AND(TECHNOLOGY!$K30&lt;2018,TECHNOLOGY!$K30+TECHNOLOGY!$I30&gt;ResidualCapacity!P$1),TECHNOLOGY!$P30,0)</f>
        <v>0</v>
      </c>
      <c r="Q30">
        <f>IF(AND(TECHNOLOGY!$K30&lt;2018,TECHNOLOGY!$K30+TECHNOLOGY!$I30&gt;ResidualCapacity!Q$1),TECHNOLOGY!$P30,0)</f>
        <v>0</v>
      </c>
      <c r="R30">
        <f>IF(AND(TECHNOLOGY!$K30&lt;2018,TECHNOLOGY!$K30+TECHNOLOGY!$I30&gt;ResidualCapacity!R$1),TECHNOLOGY!$P30,0)</f>
        <v>0</v>
      </c>
      <c r="S30">
        <f>IF(AND(TECHNOLOGY!$K30&lt;2018,TECHNOLOGY!$K30+TECHNOLOGY!$I30&gt;ResidualCapacity!S$1),TECHNOLOGY!$P30,0)</f>
        <v>0</v>
      </c>
      <c r="T30">
        <f>IF(AND(TECHNOLOGY!$K30&lt;2018,TECHNOLOGY!$K30+TECHNOLOGY!$I30&gt;ResidualCapacity!T$1),TECHNOLOGY!$P30,0)</f>
        <v>0</v>
      </c>
      <c r="U30">
        <f>IF(AND(TECHNOLOGY!$K30&lt;2018,TECHNOLOGY!$K30+TECHNOLOGY!$I30&gt;ResidualCapacity!U$1),TECHNOLOGY!$P30,0)</f>
        <v>0</v>
      </c>
      <c r="V30">
        <f>IF(AND(TECHNOLOGY!$K30&lt;2018,TECHNOLOGY!$K30+TECHNOLOGY!$I30&gt;ResidualCapacity!V$1),TECHNOLOGY!$P30,0)</f>
        <v>0</v>
      </c>
      <c r="W30">
        <f>IF(AND(TECHNOLOGY!$K30&lt;2018,TECHNOLOGY!$K30+TECHNOLOGY!$I30&gt;ResidualCapacity!W$1),TECHNOLOGY!$P30,0)</f>
        <v>0</v>
      </c>
      <c r="X30">
        <f>IF(AND(TECHNOLOGY!$K30&lt;2018,TECHNOLOGY!$K30+TECHNOLOGY!$I30&gt;ResidualCapacity!X$1),TECHNOLOGY!$P30,0)</f>
        <v>0</v>
      </c>
      <c r="Y30">
        <f>IF(AND(TECHNOLOGY!$K30&lt;2018,TECHNOLOGY!$K30+TECHNOLOGY!$I30&gt;ResidualCapacity!Y$1),TECHNOLOGY!$P30,0)</f>
        <v>0</v>
      </c>
      <c r="Z30">
        <f>IF(AND(TECHNOLOGY!$K30&lt;2018,TECHNOLOGY!$K30+TECHNOLOGY!$I30&gt;ResidualCapacity!Z$1),TECHNOLOGY!$P30,0)</f>
        <v>0</v>
      </c>
      <c r="AA30">
        <f>IF(AND(TECHNOLOGY!$K30&lt;2018,TECHNOLOGY!$K30+TECHNOLOGY!$I30&gt;ResidualCapacity!AA$1),TECHNOLOGY!$P30,0)</f>
        <v>0</v>
      </c>
      <c r="AB30">
        <f>IF(AND(TECHNOLOGY!$K30&lt;2018,TECHNOLOGY!$K30+TECHNOLOGY!$I30&gt;ResidualCapacity!AB$1),TECHNOLOGY!$P30,0)</f>
        <v>0</v>
      </c>
      <c r="AC30">
        <f>IF(AND(TECHNOLOGY!$K30&lt;2018,TECHNOLOGY!$K30+TECHNOLOGY!$I30&gt;ResidualCapacity!AC$1),TECHNOLOGY!$P30,0)</f>
        <v>0</v>
      </c>
      <c r="AD30">
        <f>IF(AND(TECHNOLOGY!$K30&lt;2018,TECHNOLOGY!$K30+TECHNOLOGY!$I30&gt;ResidualCapacity!AD$1),TECHNOLOGY!$P30,0)</f>
        <v>0</v>
      </c>
      <c r="AE30">
        <f>IF(AND(TECHNOLOGY!$K30&lt;2018,TECHNOLOGY!$K30+TECHNOLOGY!$I30&gt;ResidualCapacity!AE$1),TECHNOLOGY!$P30,0)</f>
        <v>0</v>
      </c>
      <c r="AF30">
        <f>IF(AND(TECHNOLOGY!$K30&lt;2018,TECHNOLOGY!$K30+TECHNOLOGY!$I30&gt;ResidualCapacity!AF$1),TECHNOLOGY!$P30,0)</f>
        <v>0</v>
      </c>
    </row>
    <row r="31" spans="1:32">
      <c r="A31" s="33" t="str">
        <f>TECHNOLOGY!D31</f>
        <v>D2SOPC1364</v>
      </c>
      <c r="B31">
        <f>IF(AND(TECHNOLOGY!$K31&lt;2018,TECHNOLOGY!$K31+TECHNOLOGY!$I31&gt;ResidualCapacity!B$1),TECHNOLOGY!$P31,0)</f>
        <v>0</v>
      </c>
      <c r="C31">
        <f>IF(AND(TECHNOLOGY!$K31&lt;2018,TECHNOLOGY!$K31+TECHNOLOGY!$I31&gt;ResidualCapacity!C$1),TECHNOLOGY!$P31,0)</f>
        <v>0</v>
      </c>
      <c r="D31">
        <f>IF(AND(TECHNOLOGY!$K31&lt;2018,TECHNOLOGY!$K31+TECHNOLOGY!$I31&gt;ResidualCapacity!D$1),TECHNOLOGY!$P31,0)</f>
        <v>0</v>
      </c>
      <c r="E31">
        <f>IF(AND(TECHNOLOGY!$K31&lt;2018,TECHNOLOGY!$K31+TECHNOLOGY!$I31&gt;ResidualCapacity!E$1),TECHNOLOGY!$P31,0)</f>
        <v>0</v>
      </c>
      <c r="F31">
        <f>IF(AND(TECHNOLOGY!$K31&lt;2018,TECHNOLOGY!$K31+TECHNOLOGY!$I31&gt;ResidualCapacity!F$1),TECHNOLOGY!$P31,0)</f>
        <v>0</v>
      </c>
      <c r="G31">
        <f>IF(AND(TECHNOLOGY!$K31&lt;2018,TECHNOLOGY!$K31+TECHNOLOGY!$I31&gt;ResidualCapacity!G$1),TECHNOLOGY!$P31,0)</f>
        <v>0</v>
      </c>
      <c r="H31">
        <f>IF(AND(TECHNOLOGY!$K31&lt;2018,TECHNOLOGY!$K31+TECHNOLOGY!$I31&gt;ResidualCapacity!H$1),TECHNOLOGY!$P31,0)</f>
        <v>0</v>
      </c>
      <c r="I31">
        <f>IF(AND(TECHNOLOGY!$K31&lt;2018,TECHNOLOGY!$K31+TECHNOLOGY!$I31&gt;ResidualCapacity!I$1),TECHNOLOGY!$P31,0)</f>
        <v>0</v>
      </c>
      <c r="J31">
        <f>IF(AND(TECHNOLOGY!$K31&lt;2018,TECHNOLOGY!$K31+TECHNOLOGY!$I31&gt;ResidualCapacity!J$1),TECHNOLOGY!$P31,0)</f>
        <v>0</v>
      </c>
      <c r="K31">
        <f>IF(AND(TECHNOLOGY!$K31&lt;2018,TECHNOLOGY!$K31+TECHNOLOGY!$I31&gt;ResidualCapacity!K$1),TECHNOLOGY!$P31,0)</f>
        <v>0</v>
      </c>
      <c r="L31">
        <f>IF(AND(TECHNOLOGY!$K31&lt;2018,TECHNOLOGY!$K31+TECHNOLOGY!$I31&gt;ResidualCapacity!L$1),TECHNOLOGY!$P31,0)</f>
        <v>0</v>
      </c>
      <c r="M31">
        <f>IF(AND(TECHNOLOGY!$K31&lt;2018,TECHNOLOGY!$K31+TECHNOLOGY!$I31&gt;ResidualCapacity!M$1),TECHNOLOGY!$P31,0)</f>
        <v>0</v>
      </c>
      <c r="N31">
        <f>IF(AND(TECHNOLOGY!$K31&lt;2018,TECHNOLOGY!$K31+TECHNOLOGY!$I31&gt;ResidualCapacity!N$1),TECHNOLOGY!$P31,0)</f>
        <v>0</v>
      </c>
      <c r="O31">
        <f>IF(AND(TECHNOLOGY!$K31&lt;2018,TECHNOLOGY!$K31+TECHNOLOGY!$I31&gt;ResidualCapacity!O$1),TECHNOLOGY!$P31,0)</f>
        <v>0</v>
      </c>
      <c r="P31">
        <f>IF(AND(TECHNOLOGY!$K31&lt;2018,TECHNOLOGY!$K31+TECHNOLOGY!$I31&gt;ResidualCapacity!P$1),TECHNOLOGY!$P31,0)</f>
        <v>0</v>
      </c>
      <c r="Q31">
        <f>IF(AND(TECHNOLOGY!$K31&lt;2018,TECHNOLOGY!$K31+TECHNOLOGY!$I31&gt;ResidualCapacity!Q$1),TECHNOLOGY!$P31,0)</f>
        <v>0</v>
      </c>
      <c r="R31">
        <f>IF(AND(TECHNOLOGY!$K31&lt;2018,TECHNOLOGY!$K31+TECHNOLOGY!$I31&gt;ResidualCapacity!R$1),TECHNOLOGY!$P31,0)</f>
        <v>0</v>
      </c>
      <c r="S31">
        <f>IF(AND(TECHNOLOGY!$K31&lt;2018,TECHNOLOGY!$K31+TECHNOLOGY!$I31&gt;ResidualCapacity!S$1),TECHNOLOGY!$P31,0)</f>
        <v>0</v>
      </c>
      <c r="T31">
        <f>IF(AND(TECHNOLOGY!$K31&lt;2018,TECHNOLOGY!$K31+TECHNOLOGY!$I31&gt;ResidualCapacity!T$1),TECHNOLOGY!$P31,0)</f>
        <v>0</v>
      </c>
      <c r="U31">
        <f>IF(AND(TECHNOLOGY!$K31&lt;2018,TECHNOLOGY!$K31+TECHNOLOGY!$I31&gt;ResidualCapacity!U$1),TECHNOLOGY!$P31,0)</f>
        <v>0</v>
      </c>
      <c r="V31">
        <f>IF(AND(TECHNOLOGY!$K31&lt;2018,TECHNOLOGY!$K31+TECHNOLOGY!$I31&gt;ResidualCapacity!V$1),TECHNOLOGY!$P31,0)</f>
        <v>0</v>
      </c>
      <c r="W31">
        <f>IF(AND(TECHNOLOGY!$K31&lt;2018,TECHNOLOGY!$K31+TECHNOLOGY!$I31&gt;ResidualCapacity!W$1),TECHNOLOGY!$P31,0)</f>
        <v>0</v>
      </c>
      <c r="X31">
        <f>IF(AND(TECHNOLOGY!$K31&lt;2018,TECHNOLOGY!$K31+TECHNOLOGY!$I31&gt;ResidualCapacity!X$1),TECHNOLOGY!$P31,0)</f>
        <v>0</v>
      </c>
      <c r="Y31">
        <f>IF(AND(TECHNOLOGY!$K31&lt;2018,TECHNOLOGY!$K31+TECHNOLOGY!$I31&gt;ResidualCapacity!Y$1),TECHNOLOGY!$P31,0)</f>
        <v>0</v>
      </c>
      <c r="Z31">
        <f>IF(AND(TECHNOLOGY!$K31&lt;2018,TECHNOLOGY!$K31+TECHNOLOGY!$I31&gt;ResidualCapacity!Z$1),TECHNOLOGY!$P31,0)</f>
        <v>0</v>
      </c>
      <c r="AA31">
        <f>IF(AND(TECHNOLOGY!$K31&lt;2018,TECHNOLOGY!$K31+TECHNOLOGY!$I31&gt;ResidualCapacity!AA$1),TECHNOLOGY!$P31,0)</f>
        <v>0</v>
      </c>
      <c r="AB31">
        <f>IF(AND(TECHNOLOGY!$K31&lt;2018,TECHNOLOGY!$K31+TECHNOLOGY!$I31&gt;ResidualCapacity!AB$1),TECHNOLOGY!$P31,0)</f>
        <v>0</v>
      </c>
      <c r="AC31">
        <f>IF(AND(TECHNOLOGY!$K31&lt;2018,TECHNOLOGY!$K31+TECHNOLOGY!$I31&gt;ResidualCapacity!AC$1),TECHNOLOGY!$P31,0)</f>
        <v>0</v>
      </c>
      <c r="AD31">
        <f>IF(AND(TECHNOLOGY!$K31&lt;2018,TECHNOLOGY!$K31+TECHNOLOGY!$I31&gt;ResidualCapacity!AD$1),TECHNOLOGY!$P31,0)</f>
        <v>0</v>
      </c>
      <c r="AE31">
        <f>IF(AND(TECHNOLOGY!$K31&lt;2018,TECHNOLOGY!$K31+TECHNOLOGY!$I31&gt;ResidualCapacity!AE$1),TECHNOLOGY!$P31,0)</f>
        <v>0</v>
      </c>
      <c r="AF31">
        <f>IF(AND(TECHNOLOGY!$K31&lt;2018,TECHNOLOGY!$K31+TECHNOLOGY!$I31&gt;ResidualCapacity!AF$1),TECHNOLOGY!$P31,0)</f>
        <v>0</v>
      </c>
    </row>
    <row r="32" spans="1:32">
      <c r="A32" s="33" t="str">
        <f>TECHNOLOGY!D32</f>
        <v>D2SOPC1367</v>
      </c>
      <c r="B32">
        <f>IF(AND(TECHNOLOGY!$K32&lt;2018,TECHNOLOGY!$K32+TECHNOLOGY!$I32&gt;ResidualCapacity!B$1),TECHNOLOGY!$P32,0)</f>
        <v>0</v>
      </c>
      <c r="C32">
        <f>IF(AND(TECHNOLOGY!$K32&lt;2018,TECHNOLOGY!$K32+TECHNOLOGY!$I32&gt;ResidualCapacity!C$1),TECHNOLOGY!$P32,0)</f>
        <v>0</v>
      </c>
      <c r="D32">
        <f>IF(AND(TECHNOLOGY!$K32&lt;2018,TECHNOLOGY!$K32+TECHNOLOGY!$I32&gt;ResidualCapacity!D$1),TECHNOLOGY!$P32,0)</f>
        <v>0</v>
      </c>
      <c r="E32">
        <f>IF(AND(TECHNOLOGY!$K32&lt;2018,TECHNOLOGY!$K32+TECHNOLOGY!$I32&gt;ResidualCapacity!E$1),TECHNOLOGY!$P32,0)</f>
        <v>0</v>
      </c>
      <c r="F32">
        <f>IF(AND(TECHNOLOGY!$K32&lt;2018,TECHNOLOGY!$K32+TECHNOLOGY!$I32&gt;ResidualCapacity!F$1),TECHNOLOGY!$P32,0)</f>
        <v>0</v>
      </c>
      <c r="G32">
        <f>IF(AND(TECHNOLOGY!$K32&lt;2018,TECHNOLOGY!$K32+TECHNOLOGY!$I32&gt;ResidualCapacity!G$1),TECHNOLOGY!$P32,0)</f>
        <v>0</v>
      </c>
      <c r="H32">
        <f>IF(AND(TECHNOLOGY!$K32&lt;2018,TECHNOLOGY!$K32+TECHNOLOGY!$I32&gt;ResidualCapacity!H$1),TECHNOLOGY!$P32,0)</f>
        <v>0</v>
      </c>
      <c r="I32">
        <f>IF(AND(TECHNOLOGY!$K32&lt;2018,TECHNOLOGY!$K32+TECHNOLOGY!$I32&gt;ResidualCapacity!I$1),TECHNOLOGY!$P32,0)</f>
        <v>0</v>
      </c>
      <c r="J32">
        <f>IF(AND(TECHNOLOGY!$K32&lt;2018,TECHNOLOGY!$K32+TECHNOLOGY!$I32&gt;ResidualCapacity!J$1),TECHNOLOGY!$P32,0)</f>
        <v>0</v>
      </c>
      <c r="K32">
        <f>IF(AND(TECHNOLOGY!$K32&lt;2018,TECHNOLOGY!$K32+TECHNOLOGY!$I32&gt;ResidualCapacity!K$1),TECHNOLOGY!$P32,0)</f>
        <v>0</v>
      </c>
      <c r="L32">
        <f>IF(AND(TECHNOLOGY!$K32&lt;2018,TECHNOLOGY!$K32+TECHNOLOGY!$I32&gt;ResidualCapacity!L$1),TECHNOLOGY!$P32,0)</f>
        <v>0</v>
      </c>
      <c r="M32">
        <f>IF(AND(TECHNOLOGY!$K32&lt;2018,TECHNOLOGY!$K32+TECHNOLOGY!$I32&gt;ResidualCapacity!M$1),TECHNOLOGY!$P32,0)</f>
        <v>0</v>
      </c>
      <c r="N32">
        <f>IF(AND(TECHNOLOGY!$K32&lt;2018,TECHNOLOGY!$K32+TECHNOLOGY!$I32&gt;ResidualCapacity!N$1),TECHNOLOGY!$P32,0)</f>
        <v>0</v>
      </c>
      <c r="O32">
        <f>IF(AND(TECHNOLOGY!$K32&lt;2018,TECHNOLOGY!$K32+TECHNOLOGY!$I32&gt;ResidualCapacity!O$1),TECHNOLOGY!$P32,0)</f>
        <v>0</v>
      </c>
      <c r="P32">
        <f>IF(AND(TECHNOLOGY!$K32&lt;2018,TECHNOLOGY!$K32+TECHNOLOGY!$I32&gt;ResidualCapacity!P$1),TECHNOLOGY!$P32,0)</f>
        <v>0</v>
      </c>
      <c r="Q32">
        <f>IF(AND(TECHNOLOGY!$K32&lt;2018,TECHNOLOGY!$K32+TECHNOLOGY!$I32&gt;ResidualCapacity!Q$1),TECHNOLOGY!$P32,0)</f>
        <v>0</v>
      </c>
      <c r="R32">
        <f>IF(AND(TECHNOLOGY!$K32&lt;2018,TECHNOLOGY!$K32+TECHNOLOGY!$I32&gt;ResidualCapacity!R$1),TECHNOLOGY!$P32,0)</f>
        <v>0</v>
      </c>
      <c r="S32">
        <f>IF(AND(TECHNOLOGY!$K32&lt;2018,TECHNOLOGY!$K32+TECHNOLOGY!$I32&gt;ResidualCapacity!S$1),TECHNOLOGY!$P32,0)</f>
        <v>0</v>
      </c>
      <c r="T32">
        <f>IF(AND(TECHNOLOGY!$K32&lt;2018,TECHNOLOGY!$K32+TECHNOLOGY!$I32&gt;ResidualCapacity!T$1),TECHNOLOGY!$P32,0)</f>
        <v>0</v>
      </c>
      <c r="U32">
        <f>IF(AND(TECHNOLOGY!$K32&lt;2018,TECHNOLOGY!$K32+TECHNOLOGY!$I32&gt;ResidualCapacity!U$1),TECHNOLOGY!$P32,0)</f>
        <v>0</v>
      </c>
      <c r="V32">
        <f>IF(AND(TECHNOLOGY!$K32&lt;2018,TECHNOLOGY!$K32+TECHNOLOGY!$I32&gt;ResidualCapacity!V$1),TECHNOLOGY!$P32,0)</f>
        <v>0</v>
      </c>
      <c r="W32">
        <f>IF(AND(TECHNOLOGY!$K32&lt;2018,TECHNOLOGY!$K32+TECHNOLOGY!$I32&gt;ResidualCapacity!W$1),TECHNOLOGY!$P32,0)</f>
        <v>0</v>
      </c>
      <c r="X32">
        <f>IF(AND(TECHNOLOGY!$K32&lt;2018,TECHNOLOGY!$K32+TECHNOLOGY!$I32&gt;ResidualCapacity!X$1),TECHNOLOGY!$P32,0)</f>
        <v>0</v>
      </c>
      <c r="Y32">
        <f>IF(AND(TECHNOLOGY!$K32&lt;2018,TECHNOLOGY!$K32+TECHNOLOGY!$I32&gt;ResidualCapacity!Y$1),TECHNOLOGY!$P32,0)</f>
        <v>0</v>
      </c>
      <c r="Z32">
        <f>IF(AND(TECHNOLOGY!$K32&lt;2018,TECHNOLOGY!$K32+TECHNOLOGY!$I32&gt;ResidualCapacity!Z$1),TECHNOLOGY!$P32,0)</f>
        <v>0</v>
      </c>
      <c r="AA32">
        <f>IF(AND(TECHNOLOGY!$K32&lt;2018,TECHNOLOGY!$K32+TECHNOLOGY!$I32&gt;ResidualCapacity!AA$1),TECHNOLOGY!$P32,0)</f>
        <v>0</v>
      </c>
      <c r="AB32">
        <f>IF(AND(TECHNOLOGY!$K32&lt;2018,TECHNOLOGY!$K32+TECHNOLOGY!$I32&gt;ResidualCapacity!AB$1),TECHNOLOGY!$P32,0)</f>
        <v>0</v>
      </c>
      <c r="AC32">
        <f>IF(AND(TECHNOLOGY!$K32&lt;2018,TECHNOLOGY!$K32+TECHNOLOGY!$I32&gt;ResidualCapacity!AC$1),TECHNOLOGY!$P32,0)</f>
        <v>0</v>
      </c>
      <c r="AD32">
        <f>IF(AND(TECHNOLOGY!$K32&lt;2018,TECHNOLOGY!$K32+TECHNOLOGY!$I32&gt;ResidualCapacity!AD$1),TECHNOLOGY!$P32,0)</f>
        <v>0</v>
      </c>
      <c r="AE32">
        <f>IF(AND(TECHNOLOGY!$K32&lt;2018,TECHNOLOGY!$K32+TECHNOLOGY!$I32&gt;ResidualCapacity!AE$1),TECHNOLOGY!$P32,0)</f>
        <v>0</v>
      </c>
      <c r="AF32">
        <f>IF(AND(TECHNOLOGY!$K32&lt;2018,TECHNOLOGY!$K32+TECHNOLOGY!$I32&gt;ResidualCapacity!AF$1),TECHNOLOGY!$P32,0)</f>
        <v>0</v>
      </c>
    </row>
    <row r="33" spans="1:32">
      <c r="A33" s="33" t="str">
        <f>TECHNOLOGY!D33</f>
        <v>D2SOPC1331</v>
      </c>
      <c r="B33">
        <f>IF(AND(TECHNOLOGY!$K33&lt;2018,TECHNOLOGY!$K33+TECHNOLOGY!$I33&gt;ResidualCapacity!B$1),TECHNOLOGY!$P33,0)</f>
        <v>0</v>
      </c>
      <c r="C33">
        <f>IF(AND(TECHNOLOGY!$K33&lt;2018,TECHNOLOGY!$K33+TECHNOLOGY!$I33&gt;ResidualCapacity!C$1),TECHNOLOGY!$P33,0)</f>
        <v>0</v>
      </c>
      <c r="D33">
        <f>IF(AND(TECHNOLOGY!$K33&lt;2018,TECHNOLOGY!$K33+TECHNOLOGY!$I33&gt;ResidualCapacity!D$1),TECHNOLOGY!$P33,0)</f>
        <v>0</v>
      </c>
      <c r="E33">
        <f>IF(AND(TECHNOLOGY!$K33&lt;2018,TECHNOLOGY!$K33+TECHNOLOGY!$I33&gt;ResidualCapacity!E$1),TECHNOLOGY!$P33,0)</f>
        <v>0</v>
      </c>
      <c r="F33">
        <f>IF(AND(TECHNOLOGY!$K33&lt;2018,TECHNOLOGY!$K33+TECHNOLOGY!$I33&gt;ResidualCapacity!F$1),TECHNOLOGY!$P33,0)</f>
        <v>0</v>
      </c>
      <c r="G33">
        <f>IF(AND(TECHNOLOGY!$K33&lt;2018,TECHNOLOGY!$K33+TECHNOLOGY!$I33&gt;ResidualCapacity!G$1),TECHNOLOGY!$P33,0)</f>
        <v>0</v>
      </c>
      <c r="H33">
        <f>IF(AND(TECHNOLOGY!$K33&lt;2018,TECHNOLOGY!$K33+TECHNOLOGY!$I33&gt;ResidualCapacity!H$1),TECHNOLOGY!$P33,0)</f>
        <v>0</v>
      </c>
      <c r="I33">
        <f>IF(AND(TECHNOLOGY!$K33&lt;2018,TECHNOLOGY!$K33+TECHNOLOGY!$I33&gt;ResidualCapacity!I$1),TECHNOLOGY!$P33,0)</f>
        <v>0</v>
      </c>
      <c r="J33">
        <f>IF(AND(TECHNOLOGY!$K33&lt;2018,TECHNOLOGY!$K33+TECHNOLOGY!$I33&gt;ResidualCapacity!J$1),TECHNOLOGY!$P33,0)</f>
        <v>0</v>
      </c>
      <c r="K33">
        <f>IF(AND(TECHNOLOGY!$K33&lt;2018,TECHNOLOGY!$K33+TECHNOLOGY!$I33&gt;ResidualCapacity!K$1),TECHNOLOGY!$P33,0)</f>
        <v>0</v>
      </c>
      <c r="L33">
        <f>IF(AND(TECHNOLOGY!$K33&lt;2018,TECHNOLOGY!$K33+TECHNOLOGY!$I33&gt;ResidualCapacity!L$1),TECHNOLOGY!$P33,0)</f>
        <v>0</v>
      </c>
      <c r="M33">
        <f>IF(AND(TECHNOLOGY!$K33&lt;2018,TECHNOLOGY!$K33+TECHNOLOGY!$I33&gt;ResidualCapacity!M$1),TECHNOLOGY!$P33,0)</f>
        <v>0</v>
      </c>
      <c r="N33">
        <f>IF(AND(TECHNOLOGY!$K33&lt;2018,TECHNOLOGY!$K33+TECHNOLOGY!$I33&gt;ResidualCapacity!N$1),TECHNOLOGY!$P33,0)</f>
        <v>0</v>
      </c>
      <c r="O33">
        <f>IF(AND(TECHNOLOGY!$K33&lt;2018,TECHNOLOGY!$K33+TECHNOLOGY!$I33&gt;ResidualCapacity!O$1),TECHNOLOGY!$P33,0)</f>
        <v>0</v>
      </c>
      <c r="P33">
        <f>IF(AND(TECHNOLOGY!$K33&lt;2018,TECHNOLOGY!$K33+TECHNOLOGY!$I33&gt;ResidualCapacity!P$1),TECHNOLOGY!$P33,0)</f>
        <v>0</v>
      </c>
      <c r="Q33">
        <f>IF(AND(TECHNOLOGY!$K33&lt;2018,TECHNOLOGY!$K33+TECHNOLOGY!$I33&gt;ResidualCapacity!Q$1),TECHNOLOGY!$P33,0)</f>
        <v>0</v>
      </c>
      <c r="R33">
        <f>IF(AND(TECHNOLOGY!$K33&lt;2018,TECHNOLOGY!$K33+TECHNOLOGY!$I33&gt;ResidualCapacity!R$1),TECHNOLOGY!$P33,0)</f>
        <v>0</v>
      </c>
      <c r="S33">
        <f>IF(AND(TECHNOLOGY!$K33&lt;2018,TECHNOLOGY!$K33+TECHNOLOGY!$I33&gt;ResidualCapacity!S$1),TECHNOLOGY!$P33,0)</f>
        <v>0</v>
      </c>
      <c r="T33">
        <f>IF(AND(TECHNOLOGY!$K33&lt;2018,TECHNOLOGY!$K33+TECHNOLOGY!$I33&gt;ResidualCapacity!T$1),TECHNOLOGY!$P33,0)</f>
        <v>0</v>
      </c>
      <c r="U33">
        <f>IF(AND(TECHNOLOGY!$K33&lt;2018,TECHNOLOGY!$K33+TECHNOLOGY!$I33&gt;ResidualCapacity!U$1),TECHNOLOGY!$P33,0)</f>
        <v>0</v>
      </c>
      <c r="V33">
        <f>IF(AND(TECHNOLOGY!$K33&lt;2018,TECHNOLOGY!$K33+TECHNOLOGY!$I33&gt;ResidualCapacity!V$1),TECHNOLOGY!$P33,0)</f>
        <v>0</v>
      </c>
      <c r="W33">
        <f>IF(AND(TECHNOLOGY!$K33&lt;2018,TECHNOLOGY!$K33+TECHNOLOGY!$I33&gt;ResidualCapacity!W$1),TECHNOLOGY!$P33,0)</f>
        <v>0</v>
      </c>
      <c r="X33">
        <f>IF(AND(TECHNOLOGY!$K33&lt;2018,TECHNOLOGY!$K33+TECHNOLOGY!$I33&gt;ResidualCapacity!X$1),TECHNOLOGY!$P33,0)</f>
        <v>0</v>
      </c>
      <c r="Y33">
        <f>IF(AND(TECHNOLOGY!$K33&lt;2018,TECHNOLOGY!$K33+TECHNOLOGY!$I33&gt;ResidualCapacity!Y$1),TECHNOLOGY!$P33,0)</f>
        <v>0</v>
      </c>
      <c r="Z33">
        <f>IF(AND(TECHNOLOGY!$K33&lt;2018,TECHNOLOGY!$K33+TECHNOLOGY!$I33&gt;ResidualCapacity!Z$1),TECHNOLOGY!$P33,0)</f>
        <v>0</v>
      </c>
      <c r="AA33">
        <f>IF(AND(TECHNOLOGY!$K33&lt;2018,TECHNOLOGY!$K33+TECHNOLOGY!$I33&gt;ResidualCapacity!AA$1),TECHNOLOGY!$P33,0)</f>
        <v>0</v>
      </c>
      <c r="AB33">
        <f>IF(AND(TECHNOLOGY!$K33&lt;2018,TECHNOLOGY!$K33+TECHNOLOGY!$I33&gt;ResidualCapacity!AB$1),TECHNOLOGY!$P33,0)</f>
        <v>0</v>
      </c>
      <c r="AC33">
        <f>IF(AND(TECHNOLOGY!$K33&lt;2018,TECHNOLOGY!$K33+TECHNOLOGY!$I33&gt;ResidualCapacity!AC$1),TECHNOLOGY!$P33,0)</f>
        <v>0</v>
      </c>
      <c r="AD33">
        <f>IF(AND(TECHNOLOGY!$K33&lt;2018,TECHNOLOGY!$K33+TECHNOLOGY!$I33&gt;ResidualCapacity!AD$1),TECHNOLOGY!$P33,0)</f>
        <v>0</v>
      </c>
      <c r="AE33">
        <f>IF(AND(TECHNOLOGY!$K33&lt;2018,TECHNOLOGY!$K33+TECHNOLOGY!$I33&gt;ResidualCapacity!AE$1),TECHNOLOGY!$P33,0)</f>
        <v>0</v>
      </c>
      <c r="AF33">
        <f>IF(AND(TECHNOLOGY!$K33&lt;2018,TECHNOLOGY!$K33+TECHNOLOGY!$I33&gt;ResidualCapacity!AF$1),TECHNOLOGY!$P33,0)</f>
        <v>0</v>
      </c>
    </row>
    <row r="34" spans="1:32">
      <c r="A34" s="33" t="str">
        <f>TECHNOLOGY!D34</f>
        <v>D2SOPC1355</v>
      </c>
      <c r="B34">
        <f>IF(AND(TECHNOLOGY!$K34&lt;2018,TECHNOLOGY!$K34+TECHNOLOGY!$I34&gt;ResidualCapacity!B$1),TECHNOLOGY!$P34,0)</f>
        <v>0</v>
      </c>
      <c r="C34">
        <f>IF(AND(TECHNOLOGY!$K34&lt;2018,TECHNOLOGY!$K34+TECHNOLOGY!$I34&gt;ResidualCapacity!C$1),TECHNOLOGY!$P34,0)</f>
        <v>0</v>
      </c>
      <c r="D34">
        <f>IF(AND(TECHNOLOGY!$K34&lt;2018,TECHNOLOGY!$K34+TECHNOLOGY!$I34&gt;ResidualCapacity!D$1),TECHNOLOGY!$P34,0)</f>
        <v>0</v>
      </c>
      <c r="E34">
        <f>IF(AND(TECHNOLOGY!$K34&lt;2018,TECHNOLOGY!$K34+TECHNOLOGY!$I34&gt;ResidualCapacity!E$1),TECHNOLOGY!$P34,0)</f>
        <v>0</v>
      </c>
      <c r="F34">
        <f>IF(AND(TECHNOLOGY!$K34&lt;2018,TECHNOLOGY!$K34+TECHNOLOGY!$I34&gt;ResidualCapacity!F$1),TECHNOLOGY!$P34,0)</f>
        <v>0</v>
      </c>
      <c r="G34">
        <f>IF(AND(TECHNOLOGY!$K34&lt;2018,TECHNOLOGY!$K34+TECHNOLOGY!$I34&gt;ResidualCapacity!G$1),TECHNOLOGY!$P34,0)</f>
        <v>0</v>
      </c>
      <c r="H34">
        <f>IF(AND(TECHNOLOGY!$K34&lt;2018,TECHNOLOGY!$K34+TECHNOLOGY!$I34&gt;ResidualCapacity!H$1),TECHNOLOGY!$P34,0)</f>
        <v>0</v>
      </c>
      <c r="I34">
        <f>IF(AND(TECHNOLOGY!$K34&lt;2018,TECHNOLOGY!$K34+TECHNOLOGY!$I34&gt;ResidualCapacity!I$1),TECHNOLOGY!$P34,0)</f>
        <v>0</v>
      </c>
      <c r="J34">
        <f>IF(AND(TECHNOLOGY!$K34&lt;2018,TECHNOLOGY!$K34+TECHNOLOGY!$I34&gt;ResidualCapacity!J$1),TECHNOLOGY!$P34,0)</f>
        <v>0</v>
      </c>
      <c r="K34">
        <f>IF(AND(TECHNOLOGY!$K34&lt;2018,TECHNOLOGY!$K34+TECHNOLOGY!$I34&gt;ResidualCapacity!K$1),TECHNOLOGY!$P34,0)</f>
        <v>0</v>
      </c>
      <c r="L34">
        <f>IF(AND(TECHNOLOGY!$K34&lt;2018,TECHNOLOGY!$K34+TECHNOLOGY!$I34&gt;ResidualCapacity!L$1),TECHNOLOGY!$P34,0)</f>
        <v>0</v>
      </c>
      <c r="M34">
        <f>IF(AND(TECHNOLOGY!$K34&lt;2018,TECHNOLOGY!$K34+TECHNOLOGY!$I34&gt;ResidualCapacity!M$1),TECHNOLOGY!$P34,0)</f>
        <v>0</v>
      </c>
      <c r="N34">
        <f>IF(AND(TECHNOLOGY!$K34&lt;2018,TECHNOLOGY!$K34+TECHNOLOGY!$I34&gt;ResidualCapacity!N$1),TECHNOLOGY!$P34,0)</f>
        <v>0</v>
      </c>
      <c r="O34">
        <f>IF(AND(TECHNOLOGY!$K34&lt;2018,TECHNOLOGY!$K34+TECHNOLOGY!$I34&gt;ResidualCapacity!O$1),TECHNOLOGY!$P34,0)</f>
        <v>0</v>
      </c>
      <c r="P34">
        <f>IF(AND(TECHNOLOGY!$K34&lt;2018,TECHNOLOGY!$K34+TECHNOLOGY!$I34&gt;ResidualCapacity!P$1),TECHNOLOGY!$P34,0)</f>
        <v>0</v>
      </c>
      <c r="Q34">
        <f>IF(AND(TECHNOLOGY!$K34&lt;2018,TECHNOLOGY!$K34+TECHNOLOGY!$I34&gt;ResidualCapacity!Q$1),TECHNOLOGY!$P34,0)</f>
        <v>0</v>
      </c>
      <c r="R34">
        <f>IF(AND(TECHNOLOGY!$K34&lt;2018,TECHNOLOGY!$K34+TECHNOLOGY!$I34&gt;ResidualCapacity!R$1),TECHNOLOGY!$P34,0)</f>
        <v>0</v>
      </c>
      <c r="S34">
        <f>IF(AND(TECHNOLOGY!$K34&lt;2018,TECHNOLOGY!$K34+TECHNOLOGY!$I34&gt;ResidualCapacity!S$1),TECHNOLOGY!$P34,0)</f>
        <v>0</v>
      </c>
      <c r="T34">
        <f>IF(AND(TECHNOLOGY!$K34&lt;2018,TECHNOLOGY!$K34+TECHNOLOGY!$I34&gt;ResidualCapacity!T$1),TECHNOLOGY!$P34,0)</f>
        <v>0</v>
      </c>
      <c r="U34">
        <f>IF(AND(TECHNOLOGY!$K34&lt;2018,TECHNOLOGY!$K34+TECHNOLOGY!$I34&gt;ResidualCapacity!U$1),TECHNOLOGY!$P34,0)</f>
        <v>0</v>
      </c>
      <c r="V34">
        <f>IF(AND(TECHNOLOGY!$K34&lt;2018,TECHNOLOGY!$K34+TECHNOLOGY!$I34&gt;ResidualCapacity!V$1),TECHNOLOGY!$P34,0)</f>
        <v>0</v>
      </c>
      <c r="W34">
        <f>IF(AND(TECHNOLOGY!$K34&lt;2018,TECHNOLOGY!$K34+TECHNOLOGY!$I34&gt;ResidualCapacity!W$1),TECHNOLOGY!$P34,0)</f>
        <v>0</v>
      </c>
      <c r="X34">
        <f>IF(AND(TECHNOLOGY!$K34&lt;2018,TECHNOLOGY!$K34+TECHNOLOGY!$I34&gt;ResidualCapacity!X$1),TECHNOLOGY!$P34,0)</f>
        <v>0</v>
      </c>
      <c r="Y34">
        <f>IF(AND(TECHNOLOGY!$K34&lt;2018,TECHNOLOGY!$K34+TECHNOLOGY!$I34&gt;ResidualCapacity!Y$1),TECHNOLOGY!$P34,0)</f>
        <v>0</v>
      </c>
      <c r="Z34">
        <f>IF(AND(TECHNOLOGY!$K34&lt;2018,TECHNOLOGY!$K34+TECHNOLOGY!$I34&gt;ResidualCapacity!Z$1),TECHNOLOGY!$P34,0)</f>
        <v>0</v>
      </c>
      <c r="AA34">
        <f>IF(AND(TECHNOLOGY!$K34&lt;2018,TECHNOLOGY!$K34+TECHNOLOGY!$I34&gt;ResidualCapacity!AA$1),TECHNOLOGY!$P34,0)</f>
        <v>0</v>
      </c>
      <c r="AB34">
        <f>IF(AND(TECHNOLOGY!$K34&lt;2018,TECHNOLOGY!$K34+TECHNOLOGY!$I34&gt;ResidualCapacity!AB$1),TECHNOLOGY!$P34,0)</f>
        <v>0</v>
      </c>
      <c r="AC34">
        <f>IF(AND(TECHNOLOGY!$K34&lt;2018,TECHNOLOGY!$K34+TECHNOLOGY!$I34&gt;ResidualCapacity!AC$1),TECHNOLOGY!$P34,0)</f>
        <v>0</v>
      </c>
      <c r="AD34">
        <f>IF(AND(TECHNOLOGY!$K34&lt;2018,TECHNOLOGY!$K34+TECHNOLOGY!$I34&gt;ResidualCapacity!AD$1),TECHNOLOGY!$P34,0)</f>
        <v>0</v>
      </c>
      <c r="AE34">
        <f>IF(AND(TECHNOLOGY!$K34&lt;2018,TECHNOLOGY!$K34+TECHNOLOGY!$I34&gt;ResidualCapacity!AE$1),TECHNOLOGY!$P34,0)</f>
        <v>0</v>
      </c>
      <c r="AF34">
        <f>IF(AND(TECHNOLOGY!$K34&lt;2018,TECHNOLOGY!$K34+TECHNOLOGY!$I34&gt;ResidualCapacity!AF$1),TECHNOLOGY!$P34,0)</f>
        <v>0</v>
      </c>
    </row>
    <row r="35" spans="1:32">
      <c r="A35" s="33" t="str">
        <f>TECHNOLOGY!D35</f>
        <v>D2SOTN00</v>
      </c>
      <c r="B35">
        <f>IF(AND(TECHNOLOGY!$K35&lt;2018,TECHNOLOGY!$K35+TECHNOLOGY!$I35&gt;ResidualCapacity!B$1),TECHNOLOGY!$P35,0)</f>
        <v>0</v>
      </c>
      <c r="C35">
        <f>IF(AND(TECHNOLOGY!$K35&lt;2018,TECHNOLOGY!$K35+TECHNOLOGY!$I35&gt;ResidualCapacity!C$1),TECHNOLOGY!$P35,0)</f>
        <v>0</v>
      </c>
      <c r="D35">
        <f>IF(AND(TECHNOLOGY!$K35&lt;2018,TECHNOLOGY!$K35+TECHNOLOGY!$I35&gt;ResidualCapacity!D$1),TECHNOLOGY!$P35,0)</f>
        <v>0</v>
      </c>
      <c r="E35">
        <f>IF(AND(TECHNOLOGY!$K35&lt;2018,TECHNOLOGY!$K35+TECHNOLOGY!$I35&gt;ResidualCapacity!E$1),TECHNOLOGY!$P35,0)</f>
        <v>0</v>
      </c>
      <c r="F35">
        <f>IF(AND(TECHNOLOGY!$K35&lt;2018,TECHNOLOGY!$K35+TECHNOLOGY!$I35&gt;ResidualCapacity!F$1),TECHNOLOGY!$P35,0)</f>
        <v>0</v>
      </c>
      <c r="G35">
        <f>IF(AND(TECHNOLOGY!$K35&lt;2018,TECHNOLOGY!$K35+TECHNOLOGY!$I35&gt;ResidualCapacity!G$1),TECHNOLOGY!$P35,0)</f>
        <v>0</v>
      </c>
      <c r="H35">
        <f>IF(AND(TECHNOLOGY!$K35&lt;2018,TECHNOLOGY!$K35+TECHNOLOGY!$I35&gt;ResidualCapacity!H$1),TECHNOLOGY!$P35,0)</f>
        <v>0</v>
      </c>
      <c r="I35">
        <f>IF(AND(TECHNOLOGY!$K35&lt;2018,TECHNOLOGY!$K35+TECHNOLOGY!$I35&gt;ResidualCapacity!I$1),TECHNOLOGY!$P35,0)</f>
        <v>0</v>
      </c>
      <c r="J35">
        <f>IF(AND(TECHNOLOGY!$K35&lt;2018,TECHNOLOGY!$K35+TECHNOLOGY!$I35&gt;ResidualCapacity!J$1),TECHNOLOGY!$P35,0)</f>
        <v>0</v>
      </c>
      <c r="K35">
        <f>IF(AND(TECHNOLOGY!$K35&lt;2018,TECHNOLOGY!$K35+TECHNOLOGY!$I35&gt;ResidualCapacity!K$1),TECHNOLOGY!$P35,0)</f>
        <v>0</v>
      </c>
      <c r="L35">
        <f>IF(AND(TECHNOLOGY!$K35&lt;2018,TECHNOLOGY!$K35+TECHNOLOGY!$I35&gt;ResidualCapacity!L$1),TECHNOLOGY!$P35,0)</f>
        <v>0</v>
      </c>
      <c r="M35">
        <f>IF(AND(TECHNOLOGY!$K35&lt;2018,TECHNOLOGY!$K35+TECHNOLOGY!$I35&gt;ResidualCapacity!M$1),TECHNOLOGY!$P35,0)</f>
        <v>0</v>
      </c>
      <c r="N35">
        <f>IF(AND(TECHNOLOGY!$K35&lt;2018,TECHNOLOGY!$K35+TECHNOLOGY!$I35&gt;ResidualCapacity!N$1),TECHNOLOGY!$P35,0)</f>
        <v>0</v>
      </c>
      <c r="O35">
        <f>IF(AND(TECHNOLOGY!$K35&lt;2018,TECHNOLOGY!$K35+TECHNOLOGY!$I35&gt;ResidualCapacity!O$1),TECHNOLOGY!$P35,0)</f>
        <v>0</v>
      </c>
      <c r="P35">
        <f>IF(AND(TECHNOLOGY!$K35&lt;2018,TECHNOLOGY!$K35+TECHNOLOGY!$I35&gt;ResidualCapacity!P$1),TECHNOLOGY!$P35,0)</f>
        <v>0</v>
      </c>
      <c r="Q35">
        <f>IF(AND(TECHNOLOGY!$K35&lt;2018,TECHNOLOGY!$K35+TECHNOLOGY!$I35&gt;ResidualCapacity!Q$1),TECHNOLOGY!$P35,0)</f>
        <v>0</v>
      </c>
      <c r="R35">
        <f>IF(AND(TECHNOLOGY!$K35&lt;2018,TECHNOLOGY!$K35+TECHNOLOGY!$I35&gt;ResidualCapacity!R$1),TECHNOLOGY!$P35,0)</f>
        <v>0</v>
      </c>
      <c r="S35">
        <f>IF(AND(TECHNOLOGY!$K35&lt;2018,TECHNOLOGY!$K35+TECHNOLOGY!$I35&gt;ResidualCapacity!S$1),TECHNOLOGY!$P35,0)</f>
        <v>0</v>
      </c>
      <c r="T35">
        <f>IF(AND(TECHNOLOGY!$K35&lt;2018,TECHNOLOGY!$K35+TECHNOLOGY!$I35&gt;ResidualCapacity!T$1),TECHNOLOGY!$P35,0)</f>
        <v>0</v>
      </c>
      <c r="U35">
        <f>IF(AND(TECHNOLOGY!$K35&lt;2018,TECHNOLOGY!$K35+TECHNOLOGY!$I35&gt;ResidualCapacity!U$1),TECHNOLOGY!$P35,0)</f>
        <v>0</v>
      </c>
      <c r="V35">
        <f>IF(AND(TECHNOLOGY!$K35&lt;2018,TECHNOLOGY!$K35+TECHNOLOGY!$I35&gt;ResidualCapacity!V$1),TECHNOLOGY!$P35,0)</f>
        <v>0</v>
      </c>
      <c r="W35">
        <f>IF(AND(TECHNOLOGY!$K35&lt;2018,TECHNOLOGY!$K35+TECHNOLOGY!$I35&gt;ResidualCapacity!W$1),TECHNOLOGY!$P35,0)</f>
        <v>0</v>
      </c>
      <c r="X35">
        <f>IF(AND(TECHNOLOGY!$K35&lt;2018,TECHNOLOGY!$K35+TECHNOLOGY!$I35&gt;ResidualCapacity!X$1),TECHNOLOGY!$P35,0)</f>
        <v>0</v>
      </c>
      <c r="Y35">
        <f>IF(AND(TECHNOLOGY!$K35&lt;2018,TECHNOLOGY!$K35+TECHNOLOGY!$I35&gt;ResidualCapacity!Y$1),TECHNOLOGY!$P35,0)</f>
        <v>0</v>
      </c>
      <c r="Z35">
        <f>IF(AND(TECHNOLOGY!$K35&lt;2018,TECHNOLOGY!$K35+TECHNOLOGY!$I35&gt;ResidualCapacity!Z$1),TECHNOLOGY!$P35,0)</f>
        <v>0</v>
      </c>
      <c r="AA35">
        <f>IF(AND(TECHNOLOGY!$K35&lt;2018,TECHNOLOGY!$K35+TECHNOLOGY!$I35&gt;ResidualCapacity!AA$1),TECHNOLOGY!$P35,0)</f>
        <v>0</v>
      </c>
      <c r="AB35">
        <f>IF(AND(TECHNOLOGY!$K35&lt;2018,TECHNOLOGY!$K35+TECHNOLOGY!$I35&gt;ResidualCapacity!AB$1),TECHNOLOGY!$P35,0)</f>
        <v>0</v>
      </c>
      <c r="AC35">
        <f>IF(AND(TECHNOLOGY!$K35&lt;2018,TECHNOLOGY!$K35+TECHNOLOGY!$I35&gt;ResidualCapacity!AC$1),TECHNOLOGY!$P35,0)</f>
        <v>0</v>
      </c>
      <c r="AD35">
        <f>IF(AND(TECHNOLOGY!$K35&lt;2018,TECHNOLOGY!$K35+TECHNOLOGY!$I35&gt;ResidualCapacity!AD$1),TECHNOLOGY!$P35,0)</f>
        <v>0</v>
      </c>
      <c r="AE35">
        <f>IF(AND(TECHNOLOGY!$K35&lt;2018,TECHNOLOGY!$K35+TECHNOLOGY!$I35&gt;ResidualCapacity!AE$1),TECHNOLOGY!$P35,0)</f>
        <v>0</v>
      </c>
      <c r="AF35">
        <f>IF(AND(TECHNOLOGY!$K35&lt;2018,TECHNOLOGY!$K35+TECHNOLOGY!$I35&gt;ResidualCapacity!AF$1),TECHNOLOGY!$P35,0)</f>
        <v>0</v>
      </c>
    </row>
    <row r="36" spans="1:32">
      <c r="A36" s="33" t="str">
        <f>TECHNOLOGY!D36</f>
        <v>D2WDLC2</v>
      </c>
      <c r="B36">
        <f>IF(AND(TECHNOLOGY!$K36&lt;2018,TECHNOLOGY!$K36+TECHNOLOGY!$I36&gt;ResidualCapacity!B$1),TECHNOLOGY!$P36,0)</f>
        <v>0</v>
      </c>
      <c r="C36">
        <f>IF(AND(TECHNOLOGY!$K36&lt;2018,TECHNOLOGY!$K36+TECHNOLOGY!$I36&gt;ResidualCapacity!C$1),TECHNOLOGY!$P36,0)</f>
        <v>0</v>
      </c>
      <c r="D36">
        <f>IF(AND(TECHNOLOGY!$K36&lt;2018,TECHNOLOGY!$K36+TECHNOLOGY!$I36&gt;ResidualCapacity!D$1),TECHNOLOGY!$P36,0)</f>
        <v>0</v>
      </c>
      <c r="E36">
        <f>IF(AND(TECHNOLOGY!$K36&lt;2018,TECHNOLOGY!$K36+TECHNOLOGY!$I36&gt;ResidualCapacity!E$1),TECHNOLOGY!$P36,0)</f>
        <v>0</v>
      </c>
      <c r="F36">
        <f>IF(AND(TECHNOLOGY!$K36&lt;2018,TECHNOLOGY!$K36+TECHNOLOGY!$I36&gt;ResidualCapacity!F$1),TECHNOLOGY!$P36,0)</f>
        <v>0</v>
      </c>
      <c r="G36">
        <f>IF(AND(TECHNOLOGY!$K36&lt;2018,TECHNOLOGY!$K36+TECHNOLOGY!$I36&gt;ResidualCapacity!G$1),TECHNOLOGY!$P36,0)</f>
        <v>0</v>
      </c>
      <c r="H36">
        <f>IF(AND(TECHNOLOGY!$K36&lt;2018,TECHNOLOGY!$K36+TECHNOLOGY!$I36&gt;ResidualCapacity!H$1),TECHNOLOGY!$P36,0)</f>
        <v>0</v>
      </c>
      <c r="I36">
        <f>IF(AND(TECHNOLOGY!$K36&lt;2018,TECHNOLOGY!$K36+TECHNOLOGY!$I36&gt;ResidualCapacity!I$1),TECHNOLOGY!$P36,0)</f>
        <v>0</v>
      </c>
      <c r="J36">
        <f>IF(AND(TECHNOLOGY!$K36&lt;2018,TECHNOLOGY!$K36+TECHNOLOGY!$I36&gt;ResidualCapacity!J$1),TECHNOLOGY!$P36,0)</f>
        <v>0</v>
      </c>
      <c r="K36">
        <f>IF(AND(TECHNOLOGY!$K36&lt;2018,TECHNOLOGY!$K36+TECHNOLOGY!$I36&gt;ResidualCapacity!K$1),TECHNOLOGY!$P36,0)</f>
        <v>0</v>
      </c>
      <c r="L36">
        <f>IF(AND(TECHNOLOGY!$K36&lt;2018,TECHNOLOGY!$K36+TECHNOLOGY!$I36&gt;ResidualCapacity!L$1),TECHNOLOGY!$P36,0)</f>
        <v>0</v>
      </c>
      <c r="M36">
        <f>IF(AND(TECHNOLOGY!$K36&lt;2018,TECHNOLOGY!$K36+TECHNOLOGY!$I36&gt;ResidualCapacity!M$1),TECHNOLOGY!$P36,0)</f>
        <v>0</v>
      </c>
      <c r="N36">
        <f>IF(AND(TECHNOLOGY!$K36&lt;2018,TECHNOLOGY!$K36+TECHNOLOGY!$I36&gt;ResidualCapacity!N$1),TECHNOLOGY!$P36,0)</f>
        <v>0</v>
      </c>
      <c r="O36">
        <f>IF(AND(TECHNOLOGY!$K36&lt;2018,TECHNOLOGY!$K36+TECHNOLOGY!$I36&gt;ResidualCapacity!O$1),TECHNOLOGY!$P36,0)</f>
        <v>0</v>
      </c>
      <c r="P36">
        <f>IF(AND(TECHNOLOGY!$K36&lt;2018,TECHNOLOGY!$K36+TECHNOLOGY!$I36&gt;ResidualCapacity!P$1),TECHNOLOGY!$P36,0)</f>
        <v>0</v>
      </c>
      <c r="Q36">
        <f>IF(AND(TECHNOLOGY!$K36&lt;2018,TECHNOLOGY!$K36+TECHNOLOGY!$I36&gt;ResidualCapacity!Q$1),TECHNOLOGY!$P36,0)</f>
        <v>0</v>
      </c>
      <c r="R36">
        <f>IF(AND(TECHNOLOGY!$K36&lt;2018,TECHNOLOGY!$K36+TECHNOLOGY!$I36&gt;ResidualCapacity!R$1),TECHNOLOGY!$P36,0)</f>
        <v>0</v>
      </c>
      <c r="S36">
        <f>IF(AND(TECHNOLOGY!$K36&lt;2018,TECHNOLOGY!$K36+TECHNOLOGY!$I36&gt;ResidualCapacity!S$1),TECHNOLOGY!$P36,0)</f>
        <v>0</v>
      </c>
      <c r="T36">
        <f>IF(AND(TECHNOLOGY!$K36&lt;2018,TECHNOLOGY!$K36+TECHNOLOGY!$I36&gt;ResidualCapacity!T$1),TECHNOLOGY!$P36,0)</f>
        <v>0</v>
      </c>
      <c r="U36">
        <f>IF(AND(TECHNOLOGY!$K36&lt;2018,TECHNOLOGY!$K36+TECHNOLOGY!$I36&gt;ResidualCapacity!U$1),TECHNOLOGY!$P36,0)</f>
        <v>0</v>
      </c>
      <c r="V36">
        <f>IF(AND(TECHNOLOGY!$K36&lt;2018,TECHNOLOGY!$K36+TECHNOLOGY!$I36&gt;ResidualCapacity!V$1),TECHNOLOGY!$P36,0)</f>
        <v>0</v>
      </c>
      <c r="W36">
        <f>IF(AND(TECHNOLOGY!$K36&lt;2018,TECHNOLOGY!$K36+TECHNOLOGY!$I36&gt;ResidualCapacity!W$1),TECHNOLOGY!$P36,0)</f>
        <v>0</v>
      </c>
      <c r="X36">
        <f>IF(AND(TECHNOLOGY!$K36&lt;2018,TECHNOLOGY!$K36+TECHNOLOGY!$I36&gt;ResidualCapacity!X$1),TECHNOLOGY!$P36,0)</f>
        <v>0</v>
      </c>
      <c r="Y36">
        <f>IF(AND(TECHNOLOGY!$K36&lt;2018,TECHNOLOGY!$K36+TECHNOLOGY!$I36&gt;ResidualCapacity!Y$1),TECHNOLOGY!$P36,0)</f>
        <v>0</v>
      </c>
      <c r="Z36">
        <f>IF(AND(TECHNOLOGY!$K36&lt;2018,TECHNOLOGY!$K36+TECHNOLOGY!$I36&gt;ResidualCapacity!Z$1),TECHNOLOGY!$P36,0)</f>
        <v>0</v>
      </c>
      <c r="AA36">
        <f>IF(AND(TECHNOLOGY!$K36&lt;2018,TECHNOLOGY!$K36+TECHNOLOGY!$I36&gt;ResidualCapacity!AA$1),TECHNOLOGY!$P36,0)</f>
        <v>0</v>
      </c>
      <c r="AB36">
        <f>IF(AND(TECHNOLOGY!$K36&lt;2018,TECHNOLOGY!$K36+TECHNOLOGY!$I36&gt;ResidualCapacity!AB$1),TECHNOLOGY!$P36,0)</f>
        <v>0</v>
      </c>
      <c r="AC36">
        <f>IF(AND(TECHNOLOGY!$K36&lt;2018,TECHNOLOGY!$K36+TECHNOLOGY!$I36&gt;ResidualCapacity!AC$1),TECHNOLOGY!$P36,0)</f>
        <v>0</v>
      </c>
      <c r="AD36">
        <f>IF(AND(TECHNOLOGY!$K36&lt;2018,TECHNOLOGY!$K36+TECHNOLOGY!$I36&gt;ResidualCapacity!AD$1),TECHNOLOGY!$P36,0)</f>
        <v>0</v>
      </c>
      <c r="AE36">
        <f>IF(AND(TECHNOLOGY!$K36&lt;2018,TECHNOLOGY!$K36+TECHNOLOGY!$I36&gt;ResidualCapacity!AE$1),TECHNOLOGY!$P36,0)</f>
        <v>0</v>
      </c>
      <c r="AF36">
        <f>IF(AND(TECHNOLOGY!$K36&lt;2018,TECHNOLOGY!$K36+TECHNOLOGY!$I36&gt;ResidualCapacity!AF$1),TECHNOLOGY!$P36,0)</f>
        <v>0</v>
      </c>
    </row>
    <row r="37" spans="1:32">
      <c r="A37" s="33" t="str">
        <f>TECHNOLOGY!D37</f>
        <v>D2WDLC3</v>
      </c>
      <c r="B37">
        <f>IF(AND(TECHNOLOGY!$K37&lt;2018,TECHNOLOGY!$K37+TECHNOLOGY!$I37&gt;ResidualCapacity!B$1),TECHNOLOGY!$P37,0)</f>
        <v>0</v>
      </c>
      <c r="C37">
        <f>IF(AND(TECHNOLOGY!$K37&lt;2018,TECHNOLOGY!$K37+TECHNOLOGY!$I37&gt;ResidualCapacity!C$1),TECHNOLOGY!$P37,0)</f>
        <v>0</v>
      </c>
      <c r="D37">
        <f>IF(AND(TECHNOLOGY!$K37&lt;2018,TECHNOLOGY!$K37+TECHNOLOGY!$I37&gt;ResidualCapacity!D$1),TECHNOLOGY!$P37,0)</f>
        <v>0</v>
      </c>
      <c r="E37">
        <f>IF(AND(TECHNOLOGY!$K37&lt;2018,TECHNOLOGY!$K37+TECHNOLOGY!$I37&gt;ResidualCapacity!E$1),TECHNOLOGY!$P37,0)</f>
        <v>0</v>
      </c>
      <c r="F37">
        <f>IF(AND(TECHNOLOGY!$K37&lt;2018,TECHNOLOGY!$K37+TECHNOLOGY!$I37&gt;ResidualCapacity!F$1),TECHNOLOGY!$P37,0)</f>
        <v>0</v>
      </c>
      <c r="G37">
        <f>IF(AND(TECHNOLOGY!$K37&lt;2018,TECHNOLOGY!$K37+TECHNOLOGY!$I37&gt;ResidualCapacity!G$1),TECHNOLOGY!$P37,0)</f>
        <v>0</v>
      </c>
      <c r="H37">
        <f>IF(AND(TECHNOLOGY!$K37&lt;2018,TECHNOLOGY!$K37+TECHNOLOGY!$I37&gt;ResidualCapacity!H$1),TECHNOLOGY!$P37,0)</f>
        <v>0</v>
      </c>
      <c r="I37">
        <f>IF(AND(TECHNOLOGY!$K37&lt;2018,TECHNOLOGY!$K37+TECHNOLOGY!$I37&gt;ResidualCapacity!I$1),TECHNOLOGY!$P37,0)</f>
        <v>0</v>
      </c>
      <c r="J37">
        <f>IF(AND(TECHNOLOGY!$K37&lt;2018,TECHNOLOGY!$K37+TECHNOLOGY!$I37&gt;ResidualCapacity!J$1),TECHNOLOGY!$P37,0)</f>
        <v>0</v>
      </c>
      <c r="K37">
        <f>IF(AND(TECHNOLOGY!$K37&lt;2018,TECHNOLOGY!$K37+TECHNOLOGY!$I37&gt;ResidualCapacity!K$1),TECHNOLOGY!$P37,0)</f>
        <v>0</v>
      </c>
      <c r="L37">
        <f>IF(AND(TECHNOLOGY!$K37&lt;2018,TECHNOLOGY!$K37+TECHNOLOGY!$I37&gt;ResidualCapacity!L$1),TECHNOLOGY!$P37,0)</f>
        <v>0</v>
      </c>
      <c r="M37">
        <f>IF(AND(TECHNOLOGY!$K37&lt;2018,TECHNOLOGY!$K37+TECHNOLOGY!$I37&gt;ResidualCapacity!M$1),TECHNOLOGY!$P37,0)</f>
        <v>0</v>
      </c>
      <c r="N37">
        <f>IF(AND(TECHNOLOGY!$K37&lt;2018,TECHNOLOGY!$K37+TECHNOLOGY!$I37&gt;ResidualCapacity!N$1),TECHNOLOGY!$P37,0)</f>
        <v>0</v>
      </c>
      <c r="O37">
        <f>IF(AND(TECHNOLOGY!$K37&lt;2018,TECHNOLOGY!$K37+TECHNOLOGY!$I37&gt;ResidualCapacity!O$1),TECHNOLOGY!$P37,0)</f>
        <v>0</v>
      </c>
      <c r="P37">
        <f>IF(AND(TECHNOLOGY!$K37&lt;2018,TECHNOLOGY!$K37+TECHNOLOGY!$I37&gt;ResidualCapacity!P$1),TECHNOLOGY!$P37,0)</f>
        <v>0</v>
      </c>
      <c r="Q37">
        <f>IF(AND(TECHNOLOGY!$K37&lt;2018,TECHNOLOGY!$K37+TECHNOLOGY!$I37&gt;ResidualCapacity!Q$1),TECHNOLOGY!$P37,0)</f>
        <v>0</v>
      </c>
      <c r="R37">
        <f>IF(AND(TECHNOLOGY!$K37&lt;2018,TECHNOLOGY!$K37+TECHNOLOGY!$I37&gt;ResidualCapacity!R$1),TECHNOLOGY!$P37,0)</f>
        <v>0</v>
      </c>
      <c r="S37">
        <f>IF(AND(TECHNOLOGY!$K37&lt;2018,TECHNOLOGY!$K37+TECHNOLOGY!$I37&gt;ResidualCapacity!S$1),TECHNOLOGY!$P37,0)</f>
        <v>0</v>
      </c>
      <c r="T37">
        <f>IF(AND(TECHNOLOGY!$K37&lt;2018,TECHNOLOGY!$K37+TECHNOLOGY!$I37&gt;ResidualCapacity!T$1),TECHNOLOGY!$P37,0)</f>
        <v>0</v>
      </c>
      <c r="U37">
        <f>IF(AND(TECHNOLOGY!$K37&lt;2018,TECHNOLOGY!$K37+TECHNOLOGY!$I37&gt;ResidualCapacity!U$1),TECHNOLOGY!$P37,0)</f>
        <v>0</v>
      </c>
      <c r="V37">
        <f>IF(AND(TECHNOLOGY!$K37&lt;2018,TECHNOLOGY!$K37+TECHNOLOGY!$I37&gt;ResidualCapacity!V$1),TECHNOLOGY!$P37,0)</f>
        <v>0</v>
      </c>
      <c r="W37">
        <f>IF(AND(TECHNOLOGY!$K37&lt;2018,TECHNOLOGY!$K37+TECHNOLOGY!$I37&gt;ResidualCapacity!W$1),TECHNOLOGY!$P37,0)</f>
        <v>0</v>
      </c>
      <c r="X37">
        <f>IF(AND(TECHNOLOGY!$K37&lt;2018,TECHNOLOGY!$K37+TECHNOLOGY!$I37&gt;ResidualCapacity!X$1),TECHNOLOGY!$P37,0)</f>
        <v>0</v>
      </c>
      <c r="Y37">
        <f>IF(AND(TECHNOLOGY!$K37&lt;2018,TECHNOLOGY!$K37+TECHNOLOGY!$I37&gt;ResidualCapacity!Y$1),TECHNOLOGY!$P37,0)</f>
        <v>0</v>
      </c>
      <c r="Z37">
        <f>IF(AND(TECHNOLOGY!$K37&lt;2018,TECHNOLOGY!$K37+TECHNOLOGY!$I37&gt;ResidualCapacity!Z$1),TECHNOLOGY!$P37,0)</f>
        <v>0</v>
      </c>
      <c r="AA37">
        <f>IF(AND(TECHNOLOGY!$K37&lt;2018,TECHNOLOGY!$K37+TECHNOLOGY!$I37&gt;ResidualCapacity!AA$1),TECHNOLOGY!$P37,0)</f>
        <v>0</v>
      </c>
      <c r="AB37">
        <f>IF(AND(TECHNOLOGY!$K37&lt;2018,TECHNOLOGY!$K37+TECHNOLOGY!$I37&gt;ResidualCapacity!AB$1),TECHNOLOGY!$P37,0)</f>
        <v>0</v>
      </c>
      <c r="AC37">
        <f>IF(AND(TECHNOLOGY!$K37&lt;2018,TECHNOLOGY!$K37+TECHNOLOGY!$I37&gt;ResidualCapacity!AC$1),TECHNOLOGY!$P37,0)</f>
        <v>0</v>
      </c>
      <c r="AD37">
        <f>IF(AND(TECHNOLOGY!$K37&lt;2018,TECHNOLOGY!$K37+TECHNOLOGY!$I37&gt;ResidualCapacity!AD$1),TECHNOLOGY!$P37,0)</f>
        <v>0</v>
      </c>
      <c r="AE37">
        <f>IF(AND(TECHNOLOGY!$K37&lt;2018,TECHNOLOGY!$K37+TECHNOLOGY!$I37&gt;ResidualCapacity!AE$1),TECHNOLOGY!$P37,0)</f>
        <v>0</v>
      </c>
      <c r="AF37">
        <f>IF(AND(TECHNOLOGY!$K37&lt;2018,TECHNOLOGY!$K37+TECHNOLOGY!$I37&gt;ResidualCapacity!AF$1),TECHNOLOGY!$P37,0)</f>
        <v>0</v>
      </c>
    </row>
    <row r="38" spans="1:32">
      <c r="A38" s="33" t="str">
        <f>TECHNOLOGY!D38</f>
        <v>D2WDLC4</v>
      </c>
      <c r="B38">
        <f>IF(AND(TECHNOLOGY!$K38&lt;2018,TECHNOLOGY!$K38+TECHNOLOGY!$I38&gt;ResidualCapacity!B$1),TECHNOLOGY!$P38,0)</f>
        <v>0</v>
      </c>
      <c r="C38">
        <f>IF(AND(TECHNOLOGY!$K38&lt;2018,TECHNOLOGY!$K38+TECHNOLOGY!$I38&gt;ResidualCapacity!C$1),TECHNOLOGY!$P38,0)</f>
        <v>0</v>
      </c>
      <c r="D38">
        <f>IF(AND(TECHNOLOGY!$K38&lt;2018,TECHNOLOGY!$K38+TECHNOLOGY!$I38&gt;ResidualCapacity!D$1),TECHNOLOGY!$P38,0)</f>
        <v>0</v>
      </c>
      <c r="E38">
        <f>IF(AND(TECHNOLOGY!$K38&lt;2018,TECHNOLOGY!$K38+TECHNOLOGY!$I38&gt;ResidualCapacity!E$1),TECHNOLOGY!$P38,0)</f>
        <v>0</v>
      </c>
      <c r="F38">
        <f>IF(AND(TECHNOLOGY!$K38&lt;2018,TECHNOLOGY!$K38+TECHNOLOGY!$I38&gt;ResidualCapacity!F$1),TECHNOLOGY!$P38,0)</f>
        <v>0</v>
      </c>
      <c r="G38">
        <f>IF(AND(TECHNOLOGY!$K38&lt;2018,TECHNOLOGY!$K38+TECHNOLOGY!$I38&gt;ResidualCapacity!G$1),TECHNOLOGY!$P38,0)</f>
        <v>0</v>
      </c>
      <c r="H38">
        <f>IF(AND(TECHNOLOGY!$K38&lt;2018,TECHNOLOGY!$K38+TECHNOLOGY!$I38&gt;ResidualCapacity!H$1),TECHNOLOGY!$P38,0)</f>
        <v>0</v>
      </c>
      <c r="I38">
        <f>IF(AND(TECHNOLOGY!$K38&lt;2018,TECHNOLOGY!$K38+TECHNOLOGY!$I38&gt;ResidualCapacity!I$1),TECHNOLOGY!$P38,0)</f>
        <v>0</v>
      </c>
      <c r="J38">
        <f>IF(AND(TECHNOLOGY!$K38&lt;2018,TECHNOLOGY!$K38+TECHNOLOGY!$I38&gt;ResidualCapacity!J$1),TECHNOLOGY!$P38,0)</f>
        <v>0</v>
      </c>
      <c r="K38">
        <f>IF(AND(TECHNOLOGY!$K38&lt;2018,TECHNOLOGY!$K38+TECHNOLOGY!$I38&gt;ResidualCapacity!K$1),TECHNOLOGY!$P38,0)</f>
        <v>0</v>
      </c>
      <c r="L38">
        <f>IF(AND(TECHNOLOGY!$K38&lt;2018,TECHNOLOGY!$K38+TECHNOLOGY!$I38&gt;ResidualCapacity!L$1),TECHNOLOGY!$P38,0)</f>
        <v>0</v>
      </c>
      <c r="M38">
        <f>IF(AND(TECHNOLOGY!$K38&lt;2018,TECHNOLOGY!$K38+TECHNOLOGY!$I38&gt;ResidualCapacity!M$1),TECHNOLOGY!$P38,0)</f>
        <v>0</v>
      </c>
      <c r="N38">
        <f>IF(AND(TECHNOLOGY!$K38&lt;2018,TECHNOLOGY!$K38+TECHNOLOGY!$I38&gt;ResidualCapacity!N$1),TECHNOLOGY!$P38,0)</f>
        <v>0</v>
      </c>
      <c r="O38">
        <f>IF(AND(TECHNOLOGY!$K38&lt;2018,TECHNOLOGY!$K38+TECHNOLOGY!$I38&gt;ResidualCapacity!O$1),TECHNOLOGY!$P38,0)</f>
        <v>0</v>
      </c>
      <c r="P38">
        <f>IF(AND(TECHNOLOGY!$K38&lt;2018,TECHNOLOGY!$K38+TECHNOLOGY!$I38&gt;ResidualCapacity!P$1),TECHNOLOGY!$P38,0)</f>
        <v>0</v>
      </c>
      <c r="Q38">
        <f>IF(AND(TECHNOLOGY!$K38&lt;2018,TECHNOLOGY!$K38+TECHNOLOGY!$I38&gt;ResidualCapacity!Q$1),TECHNOLOGY!$P38,0)</f>
        <v>0</v>
      </c>
      <c r="R38">
        <f>IF(AND(TECHNOLOGY!$K38&lt;2018,TECHNOLOGY!$K38+TECHNOLOGY!$I38&gt;ResidualCapacity!R$1),TECHNOLOGY!$P38,0)</f>
        <v>0</v>
      </c>
      <c r="S38">
        <f>IF(AND(TECHNOLOGY!$K38&lt;2018,TECHNOLOGY!$K38+TECHNOLOGY!$I38&gt;ResidualCapacity!S$1),TECHNOLOGY!$P38,0)</f>
        <v>0</v>
      </c>
      <c r="T38">
        <f>IF(AND(TECHNOLOGY!$K38&lt;2018,TECHNOLOGY!$K38+TECHNOLOGY!$I38&gt;ResidualCapacity!T$1),TECHNOLOGY!$P38,0)</f>
        <v>0</v>
      </c>
      <c r="U38">
        <f>IF(AND(TECHNOLOGY!$K38&lt;2018,TECHNOLOGY!$K38+TECHNOLOGY!$I38&gt;ResidualCapacity!U$1),TECHNOLOGY!$P38,0)</f>
        <v>0</v>
      </c>
      <c r="V38">
        <f>IF(AND(TECHNOLOGY!$K38&lt;2018,TECHNOLOGY!$K38+TECHNOLOGY!$I38&gt;ResidualCapacity!V$1),TECHNOLOGY!$P38,0)</f>
        <v>0</v>
      </c>
      <c r="W38">
        <f>IF(AND(TECHNOLOGY!$K38&lt;2018,TECHNOLOGY!$K38+TECHNOLOGY!$I38&gt;ResidualCapacity!W$1),TECHNOLOGY!$P38,0)</f>
        <v>0</v>
      </c>
      <c r="X38">
        <f>IF(AND(TECHNOLOGY!$K38&lt;2018,TECHNOLOGY!$K38+TECHNOLOGY!$I38&gt;ResidualCapacity!X$1),TECHNOLOGY!$P38,0)</f>
        <v>0</v>
      </c>
      <c r="Y38">
        <f>IF(AND(TECHNOLOGY!$K38&lt;2018,TECHNOLOGY!$K38+TECHNOLOGY!$I38&gt;ResidualCapacity!Y$1),TECHNOLOGY!$P38,0)</f>
        <v>0</v>
      </c>
      <c r="Z38">
        <f>IF(AND(TECHNOLOGY!$K38&lt;2018,TECHNOLOGY!$K38+TECHNOLOGY!$I38&gt;ResidualCapacity!Z$1),TECHNOLOGY!$P38,0)</f>
        <v>0</v>
      </c>
      <c r="AA38">
        <f>IF(AND(TECHNOLOGY!$K38&lt;2018,TECHNOLOGY!$K38+TECHNOLOGY!$I38&gt;ResidualCapacity!AA$1),TECHNOLOGY!$P38,0)</f>
        <v>0</v>
      </c>
      <c r="AB38">
        <f>IF(AND(TECHNOLOGY!$K38&lt;2018,TECHNOLOGY!$K38+TECHNOLOGY!$I38&gt;ResidualCapacity!AB$1),TECHNOLOGY!$P38,0)</f>
        <v>0</v>
      </c>
      <c r="AC38">
        <f>IF(AND(TECHNOLOGY!$K38&lt;2018,TECHNOLOGY!$K38+TECHNOLOGY!$I38&gt;ResidualCapacity!AC$1),TECHNOLOGY!$P38,0)</f>
        <v>0</v>
      </c>
      <c r="AD38">
        <f>IF(AND(TECHNOLOGY!$K38&lt;2018,TECHNOLOGY!$K38+TECHNOLOGY!$I38&gt;ResidualCapacity!AD$1),TECHNOLOGY!$P38,0)</f>
        <v>0</v>
      </c>
      <c r="AE38">
        <f>IF(AND(TECHNOLOGY!$K38&lt;2018,TECHNOLOGY!$K38+TECHNOLOGY!$I38&gt;ResidualCapacity!AE$1),TECHNOLOGY!$P38,0)</f>
        <v>0</v>
      </c>
      <c r="AF38">
        <f>IF(AND(TECHNOLOGY!$K38&lt;2018,TECHNOLOGY!$K38+TECHNOLOGY!$I38&gt;ResidualCapacity!AF$1),TECHNOLOGY!$P38,0)</f>
        <v>0</v>
      </c>
    </row>
    <row r="39" spans="1:32">
      <c r="A39" s="33" t="str">
        <f>TECHNOLOGY!D39</f>
        <v>D2WDLC6</v>
      </c>
      <c r="B39">
        <f>IF(AND(TECHNOLOGY!$K39&lt;2018,TECHNOLOGY!$K39+TECHNOLOGY!$I39&gt;ResidualCapacity!B$1),TECHNOLOGY!$P39,0)</f>
        <v>0</v>
      </c>
      <c r="C39">
        <f>IF(AND(TECHNOLOGY!$K39&lt;2018,TECHNOLOGY!$K39+TECHNOLOGY!$I39&gt;ResidualCapacity!C$1),TECHNOLOGY!$P39,0)</f>
        <v>0</v>
      </c>
      <c r="D39">
        <f>IF(AND(TECHNOLOGY!$K39&lt;2018,TECHNOLOGY!$K39+TECHNOLOGY!$I39&gt;ResidualCapacity!D$1),TECHNOLOGY!$P39,0)</f>
        <v>0</v>
      </c>
      <c r="E39">
        <f>IF(AND(TECHNOLOGY!$K39&lt;2018,TECHNOLOGY!$K39+TECHNOLOGY!$I39&gt;ResidualCapacity!E$1),TECHNOLOGY!$P39,0)</f>
        <v>0</v>
      </c>
      <c r="F39">
        <f>IF(AND(TECHNOLOGY!$K39&lt;2018,TECHNOLOGY!$K39+TECHNOLOGY!$I39&gt;ResidualCapacity!F$1),TECHNOLOGY!$P39,0)</f>
        <v>0</v>
      </c>
      <c r="G39">
        <f>IF(AND(TECHNOLOGY!$K39&lt;2018,TECHNOLOGY!$K39+TECHNOLOGY!$I39&gt;ResidualCapacity!G$1),TECHNOLOGY!$P39,0)</f>
        <v>0</v>
      </c>
      <c r="H39">
        <f>IF(AND(TECHNOLOGY!$K39&lt;2018,TECHNOLOGY!$K39+TECHNOLOGY!$I39&gt;ResidualCapacity!H$1),TECHNOLOGY!$P39,0)</f>
        <v>0</v>
      </c>
      <c r="I39">
        <f>IF(AND(TECHNOLOGY!$K39&lt;2018,TECHNOLOGY!$K39+TECHNOLOGY!$I39&gt;ResidualCapacity!I$1),TECHNOLOGY!$P39,0)</f>
        <v>0</v>
      </c>
      <c r="J39">
        <f>IF(AND(TECHNOLOGY!$K39&lt;2018,TECHNOLOGY!$K39+TECHNOLOGY!$I39&gt;ResidualCapacity!J$1),TECHNOLOGY!$P39,0)</f>
        <v>0</v>
      </c>
      <c r="K39">
        <f>IF(AND(TECHNOLOGY!$K39&lt;2018,TECHNOLOGY!$K39+TECHNOLOGY!$I39&gt;ResidualCapacity!K$1),TECHNOLOGY!$P39,0)</f>
        <v>0</v>
      </c>
      <c r="L39">
        <f>IF(AND(TECHNOLOGY!$K39&lt;2018,TECHNOLOGY!$K39+TECHNOLOGY!$I39&gt;ResidualCapacity!L$1),TECHNOLOGY!$P39,0)</f>
        <v>0</v>
      </c>
      <c r="M39">
        <f>IF(AND(TECHNOLOGY!$K39&lt;2018,TECHNOLOGY!$K39+TECHNOLOGY!$I39&gt;ResidualCapacity!M$1),TECHNOLOGY!$P39,0)</f>
        <v>0</v>
      </c>
      <c r="N39">
        <f>IF(AND(TECHNOLOGY!$K39&lt;2018,TECHNOLOGY!$K39+TECHNOLOGY!$I39&gt;ResidualCapacity!N$1),TECHNOLOGY!$P39,0)</f>
        <v>0</v>
      </c>
      <c r="O39">
        <f>IF(AND(TECHNOLOGY!$K39&lt;2018,TECHNOLOGY!$K39+TECHNOLOGY!$I39&gt;ResidualCapacity!O$1),TECHNOLOGY!$P39,0)</f>
        <v>0</v>
      </c>
      <c r="P39">
        <f>IF(AND(TECHNOLOGY!$K39&lt;2018,TECHNOLOGY!$K39+TECHNOLOGY!$I39&gt;ResidualCapacity!P$1),TECHNOLOGY!$P39,0)</f>
        <v>0</v>
      </c>
      <c r="Q39">
        <f>IF(AND(TECHNOLOGY!$K39&lt;2018,TECHNOLOGY!$K39+TECHNOLOGY!$I39&gt;ResidualCapacity!Q$1),TECHNOLOGY!$P39,0)</f>
        <v>0</v>
      </c>
      <c r="R39">
        <f>IF(AND(TECHNOLOGY!$K39&lt;2018,TECHNOLOGY!$K39+TECHNOLOGY!$I39&gt;ResidualCapacity!R$1),TECHNOLOGY!$P39,0)</f>
        <v>0</v>
      </c>
      <c r="S39">
        <f>IF(AND(TECHNOLOGY!$K39&lt;2018,TECHNOLOGY!$K39+TECHNOLOGY!$I39&gt;ResidualCapacity!S$1),TECHNOLOGY!$P39,0)</f>
        <v>0</v>
      </c>
      <c r="T39">
        <f>IF(AND(TECHNOLOGY!$K39&lt;2018,TECHNOLOGY!$K39+TECHNOLOGY!$I39&gt;ResidualCapacity!T$1),TECHNOLOGY!$P39,0)</f>
        <v>0</v>
      </c>
      <c r="U39">
        <f>IF(AND(TECHNOLOGY!$K39&lt;2018,TECHNOLOGY!$K39+TECHNOLOGY!$I39&gt;ResidualCapacity!U$1),TECHNOLOGY!$P39,0)</f>
        <v>0</v>
      </c>
      <c r="V39">
        <f>IF(AND(TECHNOLOGY!$K39&lt;2018,TECHNOLOGY!$K39+TECHNOLOGY!$I39&gt;ResidualCapacity!V$1),TECHNOLOGY!$P39,0)</f>
        <v>0</v>
      </c>
      <c r="W39">
        <f>IF(AND(TECHNOLOGY!$K39&lt;2018,TECHNOLOGY!$K39+TECHNOLOGY!$I39&gt;ResidualCapacity!W$1),TECHNOLOGY!$P39,0)</f>
        <v>0</v>
      </c>
      <c r="X39">
        <f>IF(AND(TECHNOLOGY!$K39&lt;2018,TECHNOLOGY!$K39+TECHNOLOGY!$I39&gt;ResidualCapacity!X$1),TECHNOLOGY!$P39,0)</f>
        <v>0</v>
      </c>
      <c r="Y39">
        <f>IF(AND(TECHNOLOGY!$K39&lt;2018,TECHNOLOGY!$K39+TECHNOLOGY!$I39&gt;ResidualCapacity!Y$1),TECHNOLOGY!$P39,0)</f>
        <v>0</v>
      </c>
      <c r="Z39">
        <f>IF(AND(TECHNOLOGY!$K39&lt;2018,TECHNOLOGY!$K39+TECHNOLOGY!$I39&gt;ResidualCapacity!Z$1),TECHNOLOGY!$P39,0)</f>
        <v>0</v>
      </c>
      <c r="AA39">
        <f>IF(AND(TECHNOLOGY!$K39&lt;2018,TECHNOLOGY!$K39+TECHNOLOGY!$I39&gt;ResidualCapacity!AA$1),TECHNOLOGY!$P39,0)</f>
        <v>0</v>
      </c>
      <c r="AB39">
        <f>IF(AND(TECHNOLOGY!$K39&lt;2018,TECHNOLOGY!$K39+TECHNOLOGY!$I39&gt;ResidualCapacity!AB$1),TECHNOLOGY!$P39,0)</f>
        <v>0</v>
      </c>
      <c r="AC39">
        <f>IF(AND(TECHNOLOGY!$K39&lt;2018,TECHNOLOGY!$K39+TECHNOLOGY!$I39&gt;ResidualCapacity!AC$1),TECHNOLOGY!$P39,0)</f>
        <v>0</v>
      </c>
      <c r="AD39">
        <f>IF(AND(TECHNOLOGY!$K39&lt;2018,TECHNOLOGY!$K39+TECHNOLOGY!$I39&gt;ResidualCapacity!AD$1),TECHNOLOGY!$P39,0)</f>
        <v>0</v>
      </c>
      <c r="AE39">
        <f>IF(AND(TECHNOLOGY!$K39&lt;2018,TECHNOLOGY!$K39+TECHNOLOGY!$I39&gt;ResidualCapacity!AE$1),TECHNOLOGY!$P39,0)</f>
        <v>0</v>
      </c>
      <c r="AF39">
        <f>IF(AND(TECHNOLOGY!$K39&lt;2018,TECHNOLOGY!$K39+TECHNOLOGY!$I39&gt;ResidualCapacity!AF$1),TECHNOLOGY!$P39,0)</f>
        <v>0</v>
      </c>
    </row>
    <row r="40" spans="1:32">
      <c r="A40" s="33" t="str">
        <f>TECHNOLOGY!D40</f>
        <v>D2WDLC7</v>
      </c>
      <c r="B40">
        <f>IF(AND(TECHNOLOGY!$K40&lt;2018,TECHNOLOGY!$K40+TECHNOLOGY!$I40&gt;ResidualCapacity!B$1),TECHNOLOGY!$P40,0)</f>
        <v>0</v>
      </c>
      <c r="C40">
        <f>IF(AND(TECHNOLOGY!$K40&lt;2018,TECHNOLOGY!$K40+TECHNOLOGY!$I40&gt;ResidualCapacity!C$1),TECHNOLOGY!$P40,0)</f>
        <v>0</v>
      </c>
      <c r="D40">
        <f>IF(AND(TECHNOLOGY!$K40&lt;2018,TECHNOLOGY!$K40+TECHNOLOGY!$I40&gt;ResidualCapacity!D$1),TECHNOLOGY!$P40,0)</f>
        <v>0</v>
      </c>
      <c r="E40">
        <f>IF(AND(TECHNOLOGY!$K40&lt;2018,TECHNOLOGY!$K40+TECHNOLOGY!$I40&gt;ResidualCapacity!E$1),TECHNOLOGY!$P40,0)</f>
        <v>0</v>
      </c>
      <c r="F40">
        <f>IF(AND(TECHNOLOGY!$K40&lt;2018,TECHNOLOGY!$K40+TECHNOLOGY!$I40&gt;ResidualCapacity!F$1),TECHNOLOGY!$P40,0)</f>
        <v>0</v>
      </c>
      <c r="G40">
        <f>IF(AND(TECHNOLOGY!$K40&lt;2018,TECHNOLOGY!$K40+TECHNOLOGY!$I40&gt;ResidualCapacity!G$1),TECHNOLOGY!$P40,0)</f>
        <v>0</v>
      </c>
      <c r="H40">
        <f>IF(AND(TECHNOLOGY!$K40&lt;2018,TECHNOLOGY!$K40+TECHNOLOGY!$I40&gt;ResidualCapacity!H$1),TECHNOLOGY!$P40,0)</f>
        <v>0</v>
      </c>
      <c r="I40">
        <f>IF(AND(TECHNOLOGY!$K40&lt;2018,TECHNOLOGY!$K40+TECHNOLOGY!$I40&gt;ResidualCapacity!I$1),TECHNOLOGY!$P40,0)</f>
        <v>0</v>
      </c>
      <c r="J40">
        <f>IF(AND(TECHNOLOGY!$K40&lt;2018,TECHNOLOGY!$K40+TECHNOLOGY!$I40&gt;ResidualCapacity!J$1),TECHNOLOGY!$P40,0)</f>
        <v>0</v>
      </c>
      <c r="K40">
        <f>IF(AND(TECHNOLOGY!$K40&lt;2018,TECHNOLOGY!$K40+TECHNOLOGY!$I40&gt;ResidualCapacity!K$1),TECHNOLOGY!$P40,0)</f>
        <v>0</v>
      </c>
      <c r="L40">
        <f>IF(AND(TECHNOLOGY!$K40&lt;2018,TECHNOLOGY!$K40+TECHNOLOGY!$I40&gt;ResidualCapacity!L$1),TECHNOLOGY!$P40,0)</f>
        <v>0</v>
      </c>
      <c r="M40">
        <f>IF(AND(TECHNOLOGY!$K40&lt;2018,TECHNOLOGY!$K40+TECHNOLOGY!$I40&gt;ResidualCapacity!M$1),TECHNOLOGY!$P40,0)</f>
        <v>0</v>
      </c>
      <c r="N40">
        <f>IF(AND(TECHNOLOGY!$K40&lt;2018,TECHNOLOGY!$K40+TECHNOLOGY!$I40&gt;ResidualCapacity!N$1),TECHNOLOGY!$P40,0)</f>
        <v>0</v>
      </c>
      <c r="O40">
        <f>IF(AND(TECHNOLOGY!$K40&lt;2018,TECHNOLOGY!$K40+TECHNOLOGY!$I40&gt;ResidualCapacity!O$1),TECHNOLOGY!$P40,0)</f>
        <v>0</v>
      </c>
      <c r="P40">
        <f>IF(AND(TECHNOLOGY!$K40&lt;2018,TECHNOLOGY!$K40+TECHNOLOGY!$I40&gt;ResidualCapacity!P$1),TECHNOLOGY!$P40,0)</f>
        <v>0</v>
      </c>
      <c r="Q40">
        <f>IF(AND(TECHNOLOGY!$K40&lt;2018,TECHNOLOGY!$K40+TECHNOLOGY!$I40&gt;ResidualCapacity!Q$1),TECHNOLOGY!$P40,0)</f>
        <v>0</v>
      </c>
      <c r="R40">
        <f>IF(AND(TECHNOLOGY!$K40&lt;2018,TECHNOLOGY!$K40+TECHNOLOGY!$I40&gt;ResidualCapacity!R$1),TECHNOLOGY!$P40,0)</f>
        <v>0</v>
      </c>
      <c r="S40">
        <f>IF(AND(TECHNOLOGY!$K40&lt;2018,TECHNOLOGY!$K40+TECHNOLOGY!$I40&gt;ResidualCapacity!S$1),TECHNOLOGY!$P40,0)</f>
        <v>0</v>
      </c>
      <c r="T40">
        <f>IF(AND(TECHNOLOGY!$K40&lt;2018,TECHNOLOGY!$K40+TECHNOLOGY!$I40&gt;ResidualCapacity!T$1),TECHNOLOGY!$P40,0)</f>
        <v>0</v>
      </c>
      <c r="U40">
        <f>IF(AND(TECHNOLOGY!$K40&lt;2018,TECHNOLOGY!$K40+TECHNOLOGY!$I40&gt;ResidualCapacity!U$1),TECHNOLOGY!$P40,0)</f>
        <v>0</v>
      </c>
      <c r="V40">
        <f>IF(AND(TECHNOLOGY!$K40&lt;2018,TECHNOLOGY!$K40+TECHNOLOGY!$I40&gt;ResidualCapacity!V$1),TECHNOLOGY!$P40,0)</f>
        <v>0</v>
      </c>
      <c r="W40">
        <f>IF(AND(TECHNOLOGY!$K40&lt;2018,TECHNOLOGY!$K40+TECHNOLOGY!$I40&gt;ResidualCapacity!W$1),TECHNOLOGY!$P40,0)</f>
        <v>0</v>
      </c>
      <c r="X40">
        <f>IF(AND(TECHNOLOGY!$K40&lt;2018,TECHNOLOGY!$K40+TECHNOLOGY!$I40&gt;ResidualCapacity!X$1),TECHNOLOGY!$P40,0)</f>
        <v>0</v>
      </c>
      <c r="Y40">
        <f>IF(AND(TECHNOLOGY!$K40&lt;2018,TECHNOLOGY!$K40+TECHNOLOGY!$I40&gt;ResidualCapacity!Y$1),TECHNOLOGY!$P40,0)</f>
        <v>0</v>
      </c>
      <c r="Z40">
        <f>IF(AND(TECHNOLOGY!$K40&lt;2018,TECHNOLOGY!$K40+TECHNOLOGY!$I40&gt;ResidualCapacity!Z$1),TECHNOLOGY!$P40,0)</f>
        <v>0</v>
      </c>
      <c r="AA40">
        <f>IF(AND(TECHNOLOGY!$K40&lt;2018,TECHNOLOGY!$K40+TECHNOLOGY!$I40&gt;ResidualCapacity!AA$1),TECHNOLOGY!$P40,0)</f>
        <v>0</v>
      </c>
      <c r="AB40">
        <f>IF(AND(TECHNOLOGY!$K40&lt;2018,TECHNOLOGY!$K40+TECHNOLOGY!$I40&gt;ResidualCapacity!AB$1),TECHNOLOGY!$P40,0)</f>
        <v>0</v>
      </c>
      <c r="AC40">
        <f>IF(AND(TECHNOLOGY!$K40&lt;2018,TECHNOLOGY!$K40+TECHNOLOGY!$I40&gt;ResidualCapacity!AC$1),TECHNOLOGY!$P40,0)</f>
        <v>0</v>
      </c>
      <c r="AD40">
        <f>IF(AND(TECHNOLOGY!$K40&lt;2018,TECHNOLOGY!$K40+TECHNOLOGY!$I40&gt;ResidualCapacity!AD$1),TECHNOLOGY!$P40,0)</f>
        <v>0</v>
      </c>
      <c r="AE40">
        <f>IF(AND(TECHNOLOGY!$K40&lt;2018,TECHNOLOGY!$K40+TECHNOLOGY!$I40&gt;ResidualCapacity!AE$1),TECHNOLOGY!$P40,0)</f>
        <v>0</v>
      </c>
      <c r="AF40">
        <f>IF(AND(TECHNOLOGY!$K40&lt;2018,TECHNOLOGY!$K40+TECHNOLOGY!$I40&gt;ResidualCapacity!AF$1),TECHNOLOGY!$P40,0)</f>
        <v>0</v>
      </c>
    </row>
    <row r="41" spans="1:32">
      <c r="A41" s="33" t="str">
        <f>TECHNOLOGY!D41</f>
        <v>D2WDLC8</v>
      </c>
      <c r="B41">
        <f>IF(AND(TECHNOLOGY!$K41&lt;2018,TECHNOLOGY!$K41+TECHNOLOGY!$I41&gt;ResidualCapacity!B$1),TECHNOLOGY!$P41,0)</f>
        <v>0</v>
      </c>
      <c r="C41">
        <f>IF(AND(TECHNOLOGY!$K41&lt;2018,TECHNOLOGY!$K41+TECHNOLOGY!$I41&gt;ResidualCapacity!C$1),TECHNOLOGY!$P41,0)</f>
        <v>0</v>
      </c>
      <c r="D41">
        <f>IF(AND(TECHNOLOGY!$K41&lt;2018,TECHNOLOGY!$K41+TECHNOLOGY!$I41&gt;ResidualCapacity!D$1),TECHNOLOGY!$P41,0)</f>
        <v>0</v>
      </c>
      <c r="E41">
        <f>IF(AND(TECHNOLOGY!$K41&lt;2018,TECHNOLOGY!$K41+TECHNOLOGY!$I41&gt;ResidualCapacity!E$1),TECHNOLOGY!$P41,0)</f>
        <v>0</v>
      </c>
      <c r="F41">
        <f>IF(AND(TECHNOLOGY!$K41&lt;2018,TECHNOLOGY!$K41+TECHNOLOGY!$I41&gt;ResidualCapacity!F$1),TECHNOLOGY!$P41,0)</f>
        <v>0</v>
      </c>
      <c r="G41">
        <f>IF(AND(TECHNOLOGY!$K41&lt;2018,TECHNOLOGY!$K41+TECHNOLOGY!$I41&gt;ResidualCapacity!G$1),TECHNOLOGY!$P41,0)</f>
        <v>0</v>
      </c>
      <c r="H41">
        <f>IF(AND(TECHNOLOGY!$K41&lt;2018,TECHNOLOGY!$K41+TECHNOLOGY!$I41&gt;ResidualCapacity!H$1),TECHNOLOGY!$P41,0)</f>
        <v>0</v>
      </c>
      <c r="I41">
        <f>IF(AND(TECHNOLOGY!$K41&lt;2018,TECHNOLOGY!$K41+TECHNOLOGY!$I41&gt;ResidualCapacity!I$1),TECHNOLOGY!$P41,0)</f>
        <v>0</v>
      </c>
      <c r="J41">
        <f>IF(AND(TECHNOLOGY!$K41&lt;2018,TECHNOLOGY!$K41+TECHNOLOGY!$I41&gt;ResidualCapacity!J$1),TECHNOLOGY!$P41,0)</f>
        <v>0</v>
      </c>
      <c r="K41">
        <f>IF(AND(TECHNOLOGY!$K41&lt;2018,TECHNOLOGY!$K41+TECHNOLOGY!$I41&gt;ResidualCapacity!K$1),TECHNOLOGY!$P41,0)</f>
        <v>0</v>
      </c>
      <c r="L41">
        <f>IF(AND(TECHNOLOGY!$K41&lt;2018,TECHNOLOGY!$K41+TECHNOLOGY!$I41&gt;ResidualCapacity!L$1),TECHNOLOGY!$P41,0)</f>
        <v>0</v>
      </c>
      <c r="M41">
        <f>IF(AND(TECHNOLOGY!$K41&lt;2018,TECHNOLOGY!$K41+TECHNOLOGY!$I41&gt;ResidualCapacity!M$1),TECHNOLOGY!$P41,0)</f>
        <v>0</v>
      </c>
      <c r="N41">
        <f>IF(AND(TECHNOLOGY!$K41&lt;2018,TECHNOLOGY!$K41+TECHNOLOGY!$I41&gt;ResidualCapacity!N$1),TECHNOLOGY!$P41,0)</f>
        <v>0</v>
      </c>
      <c r="O41">
        <f>IF(AND(TECHNOLOGY!$K41&lt;2018,TECHNOLOGY!$K41+TECHNOLOGY!$I41&gt;ResidualCapacity!O$1),TECHNOLOGY!$P41,0)</f>
        <v>0</v>
      </c>
      <c r="P41">
        <f>IF(AND(TECHNOLOGY!$K41&lt;2018,TECHNOLOGY!$K41+TECHNOLOGY!$I41&gt;ResidualCapacity!P$1),TECHNOLOGY!$P41,0)</f>
        <v>0</v>
      </c>
      <c r="Q41">
        <f>IF(AND(TECHNOLOGY!$K41&lt;2018,TECHNOLOGY!$K41+TECHNOLOGY!$I41&gt;ResidualCapacity!Q$1),TECHNOLOGY!$P41,0)</f>
        <v>0</v>
      </c>
      <c r="R41">
        <f>IF(AND(TECHNOLOGY!$K41&lt;2018,TECHNOLOGY!$K41+TECHNOLOGY!$I41&gt;ResidualCapacity!R$1),TECHNOLOGY!$P41,0)</f>
        <v>0</v>
      </c>
      <c r="S41">
        <f>IF(AND(TECHNOLOGY!$K41&lt;2018,TECHNOLOGY!$K41+TECHNOLOGY!$I41&gt;ResidualCapacity!S$1),TECHNOLOGY!$P41,0)</f>
        <v>0</v>
      </c>
      <c r="T41">
        <f>IF(AND(TECHNOLOGY!$K41&lt;2018,TECHNOLOGY!$K41+TECHNOLOGY!$I41&gt;ResidualCapacity!T$1),TECHNOLOGY!$P41,0)</f>
        <v>0</v>
      </c>
      <c r="U41">
        <f>IF(AND(TECHNOLOGY!$K41&lt;2018,TECHNOLOGY!$K41+TECHNOLOGY!$I41&gt;ResidualCapacity!U$1),TECHNOLOGY!$P41,0)</f>
        <v>0</v>
      </c>
      <c r="V41">
        <f>IF(AND(TECHNOLOGY!$K41&lt;2018,TECHNOLOGY!$K41+TECHNOLOGY!$I41&gt;ResidualCapacity!V$1),TECHNOLOGY!$P41,0)</f>
        <v>0</v>
      </c>
      <c r="W41">
        <f>IF(AND(TECHNOLOGY!$K41&lt;2018,TECHNOLOGY!$K41+TECHNOLOGY!$I41&gt;ResidualCapacity!W$1),TECHNOLOGY!$P41,0)</f>
        <v>0</v>
      </c>
      <c r="X41">
        <f>IF(AND(TECHNOLOGY!$K41&lt;2018,TECHNOLOGY!$K41+TECHNOLOGY!$I41&gt;ResidualCapacity!X$1),TECHNOLOGY!$P41,0)</f>
        <v>0</v>
      </c>
      <c r="Y41">
        <f>IF(AND(TECHNOLOGY!$K41&lt;2018,TECHNOLOGY!$K41+TECHNOLOGY!$I41&gt;ResidualCapacity!Y$1),TECHNOLOGY!$P41,0)</f>
        <v>0</v>
      </c>
      <c r="Z41">
        <f>IF(AND(TECHNOLOGY!$K41&lt;2018,TECHNOLOGY!$K41+TECHNOLOGY!$I41&gt;ResidualCapacity!Z$1),TECHNOLOGY!$P41,0)</f>
        <v>0</v>
      </c>
      <c r="AA41">
        <f>IF(AND(TECHNOLOGY!$K41&lt;2018,TECHNOLOGY!$K41+TECHNOLOGY!$I41&gt;ResidualCapacity!AA$1),TECHNOLOGY!$P41,0)</f>
        <v>0</v>
      </c>
      <c r="AB41">
        <f>IF(AND(TECHNOLOGY!$K41&lt;2018,TECHNOLOGY!$K41+TECHNOLOGY!$I41&gt;ResidualCapacity!AB$1),TECHNOLOGY!$P41,0)</f>
        <v>0</v>
      </c>
      <c r="AC41">
        <f>IF(AND(TECHNOLOGY!$K41&lt;2018,TECHNOLOGY!$K41+TECHNOLOGY!$I41&gt;ResidualCapacity!AC$1),TECHNOLOGY!$P41,0)</f>
        <v>0</v>
      </c>
      <c r="AD41">
        <f>IF(AND(TECHNOLOGY!$K41&lt;2018,TECHNOLOGY!$K41+TECHNOLOGY!$I41&gt;ResidualCapacity!AD$1),TECHNOLOGY!$P41,0)</f>
        <v>0</v>
      </c>
      <c r="AE41">
        <f>IF(AND(TECHNOLOGY!$K41&lt;2018,TECHNOLOGY!$K41+TECHNOLOGY!$I41&gt;ResidualCapacity!AE$1),TECHNOLOGY!$P41,0)</f>
        <v>0</v>
      </c>
      <c r="AF41">
        <f>IF(AND(TECHNOLOGY!$K41&lt;2018,TECHNOLOGY!$K41+TECHNOLOGY!$I41&gt;ResidualCapacity!AF$1),TECHNOLOGY!$P41,0)</f>
        <v>0</v>
      </c>
    </row>
    <row r="42" spans="1:32">
      <c r="A42" s="33" t="str">
        <f>TECHNOLOGY!D42</f>
        <v>D2WDLC10</v>
      </c>
      <c r="B42">
        <f>IF(AND(TECHNOLOGY!$K42&lt;2018,TECHNOLOGY!$K42+TECHNOLOGY!$I42&gt;ResidualCapacity!B$1),TECHNOLOGY!$P42,0)</f>
        <v>0</v>
      </c>
      <c r="C42">
        <f>IF(AND(TECHNOLOGY!$K42&lt;2018,TECHNOLOGY!$K42+TECHNOLOGY!$I42&gt;ResidualCapacity!C$1),TECHNOLOGY!$P42,0)</f>
        <v>0</v>
      </c>
      <c r="D42">
        <f>IF(AND(TECHNOLOGY!$K42&lt;2018,TECHNOLOGY!$K42+TECHNOLOGY!$I42&gt;ResidualCapacity!D$1),TECHNOLOGY!$P42,0)</f>
        <v>0</v>
      </c>
      <c r="E42">
        <f>IF(AND(TECHNOLOGY!$K42&lt;2018,TECHNOLOGY!$K42+TECHNOLOGY!$I42&gt;ResidualCapacity!E$1),TECHNOLOGY!$P42,0)</f>
        <v>0</v>
      </c>
      <c r="F42">
        <f>IF(AND(TECHNOLOGY!$K42&lt;2018,TECHNOLOGY!$K42+TECHNOLOGY!$I42&gt;ResidualCapacity!F$1),TECHNOLOGY!$P42,0)</f>
        <v>0</v>
      </c>
      <c r="G42">
        <f>IF(AND(TECHNOLOGY!$K42&lt;2018,TECHNOLOGY!$K42+TECHNOLOGY!$I42&gt;ResidualCapacity!G$1),TECHNOLOGY!$P42,0)</f>
        <v>0</v>
      </c>
      <c r="H42">
        <f>IF(AND(TECHNOLOGY!$K42&lt;2018,TECHNOLOGY!$K42+TECHNOLOGY!$I42&gt;ResidualCapacity!H$1),TECHNOLOGY!$P42,0)</f>
        <v>0</v>
      </c>
      <c r="I42">
        <f>IF(AND(TECHNOLOGY!$K42&lt;2018,TECHNOLOGY!$K42+TECHNOLOGY!$I42&gt;ResidualCapacity!I$1),TECHNOLOGY!$P42,0)</f>
        <v>0</v>
      </c>
      <c r="J42">
        <f>IF(AND(TECHNOLOGY!$K42&lt;2018,TECHNOLOGY!$K42+TECHNOLOGY!$I42&gt;ResidualCapacity!J$1),TECHNOLOGY!$P42,0)</f>
        <v>0</v>
      </c>
      <c r="K42">
        <f>IF(AND(TECHNOLOGY!$K42&lt;2018,TECHNOLOGY!$K42+TECHNOLOGY!$I42&gt;ResidualCapacity!K$1),TECHNOLOGY!$P42,0)</f>
        <v>0</v>
      </c>
      <c r="L42">
        <f>IF(AND(TECHNOLOGY!$K42&lt;2018,TECHNOLOGY!$K42+TECHNOLOGY!$I42&gt;ResidualCapacity!L$1),TECHNOLOGY!$P42,0)</f>
        <v>0</v>
      </c>
      <c r="M42">
        <f>IF(AND(TECHNOLOGY!$K42&lt;2018,TECHNOLOGY!$K42+TECHNOLOGY!$I42&gt;ResidualCapacity!M$1),TECHNOLOGY!$P42,0)</f>
        <v>0</v>
      </c>
      <c r="N42">
        <f>IF(AND(TECHNOLOGY!$K42&lt;2018,TECHNOLOGY!$K42+TECHNOLOGY!$I42&gt;ResidualCapacity!N$1),TECHNOLOGY!$P42,0)</f>
        <v>0</v>
      </c>
      <c r="O42">
        <f>IF(AND(TECHNOLOGY!$K42&lt;2018,TECHNOLOGY!$K42+TECHNOLOGY!$I42&gt;ResidualCapacity!O$1),TECHNOLOGY!$P42,0)</f>
        <v>0</v>
      </c>
      <c r="P42">
        <f>IF(AND(TECHNOLOGY!$K42&lt;2018,TECHNOLOGY!$K42+TECHNOLOGY!$I42&gt;ResidualCapacity!P$1),TECHNOLOGY!$P42,0)</f>
        <v>0</v>
      </c>
      <c r="Q42">
        <f>IF(AND(TECHNOLOGY!$K42&lt;2018,TECHNOLOGY!$K42+TECHNOLOGY!$I42&gt;ResidualCapacity!Q$1),TECHNOLOGY!$P42,0)</f>
        <v>0</v>
      </c>
      <c r="R42">
        <f>IF(AND(TECHNOLOGY!$K42&lt;2018,TECHNOLOGY!$K42+TECHNOLOGY!$I42&gt;ResidualCapacity!R$1),TECHNOLOGY!$P42,0)</f>
        <v>0</v>
      </c>
      <c r="S42">
        <f>IF(AND(TECHNOLOGY!$K42&lt;2018,TECHNOLOGY!$K42+TECHNOLOGY!$I42&gt;ResidualCapacity!S$1),TECHNOLOGY!$P42,0)</f>
        <v>0</v>
      </c>
      <c r="T42">
        <f>IF(AND(TECHNOLOGY!$K42&lt;2018,TECHNOLOGY!$K42+TECHNOLOGY!$I42&gt;ResidualCapacity!T$1),TECHNOLOGY!$P42,0)</f>
        <v>0</v>
      </c>
      <c r="U42">
        <f>IF(AND(TECHNOLOGY!$K42&lt;2018,TECHNOLOGY!$K42+TECHNOLOGY!$I42&gt;ResidualCapacity!U$1),TECHNOLOGY!$P42,0)</f>
        <v>0</v>
      </c>
      <c r="V42">
        <f>IF(AND(TECHNOLOGY!$K42&lt;2018,TECHNOLOGY!$K42+TECHNOLOGY!$I42&gt;ResidualCapacity!V$1),TECHNOLOGY!$P42,0)</f>
        <v>0</v>
      </c>
      <c r="W42">
        <f>IF(AND(TECHNOLOGY!$K42&lt;2018,TECHNOLOGY!$K42+TECHNOLOGY!$I42&gt;ResidualCapacity!W$1),TECHNOLOGY!$P42,0)</f>
        <v>0</v>
      </c>
      <c r="X42">
        <f>IF(AND(TECHNOLOGY!$K42&lt;2018,TECHNOLOGY!$K42+TECHNOLOGY!$I42&gt;ResidualCapacity!X$1),TECHNOLOGY!$P42,0)</f>
        <v>0</v>
      </c>
      <c r="Y42">
        <f>IF(AND(TECHNOLOGY!$K42&lt;2018,TECHNOLOGY!$K42+TECHNOLOGY!$I42&gt;ResidualCapacity!Y$1),TECHNOLOGY!$P42,0)</f>
        <v>0</v>
      </c>
      <c r="Z42">
        <f>IF(AND(TECHNOLOGY!$K42&lt;2018,TECHNOLOGY!$K42+TECHNOLOGY!$I42&gt;ResidualCapacity!Z$1),TECHNOLOGY!$P42,0)</f>
        <v>0</v>
      </c>
      <c r="AA42">
        <f>IF(AND(TECHNOLOGY!$K42&lt;2018,TECHNOLOGY!$K42+TECHNOLOGY!$I42&gt;ResidualCapacity!AA$1),TECHNOLOGY!$P42,0)</f>
        <v>0</v>
      </c>
      <c r="AB42">
        <f>IF(AND(TECHNOLOGY!$K42&lt;2018,TECHNOLOGY!$K42+TECHNOLOGY!$I42&gt;ResidualCapacity!AB$1),TECHNOLOGY!$P42,0)</f>
        <v>0</v>
      </c>
      <c r="AC42">
        <f>IF(AND(TECHNOLOGY!$K42&lt;2018,TECHNOLOGY!$K42+TECHNOLOGY!$I42&gt;ResidualCapacity!AC$1),TECHNOLOGY!$P42,0)</f>
        <v>0</v>
      </c>
      <c r="AD42">
        <f>IF(AND(TECHNOLOGY!$K42&lt;2018,TECHNOLOGY!$K42+TECHNOLOGY!$I42&gt;ResidualCapacity!AD$1),TECHNOLOGY!$P42,0)</f>
        <v>0</v>
      </c>
      <c r="AE42">
        <f>IF(AND(TECHNOLOGY!$K42&lt;2018,TECHNOLOGY!$K42+TECHNOLOGY!$I42&gt;ResidualCapacity!AE$1),TECHNOLOGY!$P42,0)</f>
        <v>0</v>
      </c>
      <c r="AF42">
        <f>IF(AND(TECHNOLOGY!$K42&lt;2018,TECHNOLOGY!$K42+TECHNOLOGY!$I42&gt;ResidualCapacity!AF$1),TECHNOLOGY!$P42,0)</f>
        <v>0</v>
      </c>
    </row>
    <row r="43" spans="1:32">
      <c r="A43" s="33" t="str">
        <f>TECHNOLOGY!D43</f>
        <v>D2HLT0180</v>
      </c>
      <c r="B43">
        <f>IF(AND(TECHNOLOGY!$K43&lt;2018,TECHNOLOGY!$K43+TECHNOLOGY!$I43&gt;ResidualCapacity!B$1),TECHNOLOGY!$P43,0)</f>
        <v>0</v>
      </c>
      <c r="C43">
        <f>IF(AND(TECHNOLOGY!$K43&lt;2018,TECHNOLOGY!$K43+TECHNOLOGY!$I43&gt;ResidualCapacity!C$1),TECHNOLOGY!$P43,0)</f>
        <v>0</v>
      </c>
      <c r="D43">
        <f>IF(AND(TECHNOLOGY!$K43&lt;2018,TECHNOLOGY!$K43+TECHNOLOGY!$I43&gt;ResidualCapacity!D$1),TECHNOLOGY!$P43,0)</f>
        <v>0</v>
      </c>
      <c r="E43">
        <f>IF(AND(TECHNOLOGY!$K43&lt;2018,TECHNOLOGY!$K43+TECHNOLOGY!$I43&gt;ResidualCapacity!E$1),TECHNOLOGY!$P43,0)</f>
        <v>0</v>
      </c>
      <c r="F43">
        <f>IF(AND(TECHNOLOGY!$K43&lt;2018,TECHNOLOGY!$K43+TECHNOLOGY!$I43&gt;ResidualCapacity!F$1),TECHNOLOGY!$P43,0)</f>
        <v>0</v>
      </c>
      <c r="G43">
        <f>IF(AND(TECHNOLOGY!$K43&lt;2018,TECHNOLOGY!$K43+TECHNOLOGY!$I43&gt;ResidualCapacity!G$1),TECHNOLOGY!$P43,0)</f>
        <v>0</v>
      </c>
      <c r="H43">
        <f>IF(AND(TECHNOLOGY!$K43&lt;2018,TECHNOLOGY!$K43+TECHNOLOGY!$I43&gt;ResidualCapacity!H$1),TECHNOLOGY!$P43,0)</f>
        <v>0</v>
      </c>
      <c r="I43">
        <f>IF(AND(TECHNOLOGY!$K43&lt;2018,TECHNOLOGY!$K43+TECHNOLOGY!$I43&gt;ResidualCapacity!I$1),TECHNOLOGY!$P43,0)</f>
        <v>0</v>
      </c>
      <c r="J43">
        <f>IF(AND(TECHNOLOGY!$K43&lt;2018,TECHNOLOGY!$K43+TECHNOLOGY!$I43&gt;ResidualCapacity!J$1),TECHNOLOGY!$P43,0)</f>
        <v>0</v>
      </c>
      <c r="K43">
        <f>IF(AND(TECHNOLOGY!$K43&lt;2018,TECHNOLOGY!$K43+TECHNOLOGY!$I43&gt;ResidualCapacity!K$1),TECHNOLOGY!$P43,0)</f>
        <v>0</v>
      </c>
      <c r="L43">
        <f>IF(AND(TECHNOLOGY!$K43&lt;2018,TECHNOLOGY!$K43+TECHNOLOGY!$I43&gt;ResidualCapacity!L$1),TECHNOLOGY!$P43,0)</f>
        <v>0</v>
      </c>
      <c r="M43">
        <f>IF(AND(TECHNOLOGY!$K43&lt;2018,TECHNOLOGY!$K43+TECHNOLOGY!$I43&gt;ResidualCapacity!M$1),TECHNOLOGY!$P43,0)</f>
        <v>0</v>
      </c>
      <c r="N43">
        <f>IF(AND(TECHNOLOGY!$K43&lt;2018,TECHNOLOGY!$K43+TECHNOLOGY!$I43&gt;ResidualCapacity!N$1),TECHNOLOGY!$P43,0)</f>
        <v>0</v>
      </c>
      <c r="O43">
        <f>IF(AND(TECHNOLOGY!$K43&lt;2018,TECHNOLOGY!$K43+TECHNOLOGY!$I43&gt;ResidualCapacity!O$1),TECHNOLOGY!$P43,0)</f>
        <v>0</v>
      </c>
      <c r="P43">
        <f>IF(AND(TECHNOLOGY!$K43&lt;2018,TECHNOLOGY!$K43+TECHNOLOGY!$I43&gt;ResidualCapacity!P$1),TECHNOLOGY!$P43,0)</f>
        <v>0</v>
      </c>
      <c r="Q43">
        <f>IF(AND(TECHNOLOGY!$K43&lt;2018,TECHNOLOGY!$K43+TECHNOLOGY!$I43&gt;ResidualCapacity!Q$1),TECHNOLOGY!$P43,0)</f>
        <v>0</v>
      </c>
      <c r="R43">
        <f>IF(AND(TECHNOLOGY!$K43&lt;2018,TECHNOLOGY!$K43+TECHNOLOGY!$I43&gt;ResidualCapacity!R$1),TECHNOLOGY!$P43,0)</f>
        <v>0</v>
      </c>
      <c r="S43">
        <f>IF(AND(TECHNOLOGY!$K43&lt;2018,TECHNOLOGY!$K43+TECHNOLOGY!$I43&gt;ResidualCapacity!S$1),TECHNOLOGY!$P43,0)</f>
        <v>0</v>
      </c>
      <c r="T43">
        <f>IF(AND(TECHNOLOGY!$K43&lt;2018,TECHNOLOGY!$K43+TECHNOLOGY!$I43&gt;ResidualCapacity!T$1),TECHNOLOGY!$P43,0)</f>
        <v>0</v>
      </c>
      <c r="U43">
        <f>IF(AND(TECHNOLOGY!$K43&lt;2018,TECHNOLOGY!$K43+TECHNOLOGY!$I43&gt;ResidualCapacity!U$1),TECHNOLOGY!$P43,0)</f>
        <v>0</v>
      </c>
      <c r="V43">
        <f>IF(AND(TECHNOLOGY!$K43&lt;2018,TECHNOLOGY!$K43+TECHNOLOGY!$I43&gt;ResidualCapacity!V$1),TECHNOLOGY!$P43,0)</f>
        <v>0</v>
      </c>
      <c r="W43">
        <f>IF(AND(TECHNOLOGY!$K43&lt;2018,TECHNOLOGY!$K43+TECHNOLOGY!$I43&gt;ResidualCapacity!W$1),TECHNOLOGY!$P43,0)</f>
        <v>0</v>
      </c>
      <c r="X43">
        <f>IF(AND(TECHNOLOGY!$K43&lt;2018,TECHNOLOGY!$K43+TECHNOLOGY!$I43&gt;ResidualCapacity!X$1),TECHNOLOGY!$P43,0)</f>
        <v>0</v>
      </c>
      <c r="Y43">
        <f>IF(AND(TECHNOLOGY!$K43&lt;2018,TECHNOLOGY!$K43+TECHNOLOGY!$I43&gt;ResidualCapacity!Y$1),TECHNOLOGY!$P43,0)</f>
        <v>0</v>
      </c>
      <c r="Z43">
        <f>IF(AND(TECHNOLOGY!$K43&lt;2018,TECHNOLOGY!$K43+TECHNOLOGY!$I43&gt;ResidualCapacity!Z$1),TECHNOLOGY!$P43,0)</f>
        <v>0</v>
      </c>
      <c r="AA43">
        <f>IF(AND(TECHNOLOGY!$K43&lt;2018,TECHNOLOGY!$K43+TECHNOLOGY!$I43&gt;ResidualCapacity!AA$1),TECHNOLOGY!$P43,0)</f>
        <v>0</v>
      </c>
      <c r="AB43">
        <f>IF(AND(TECHNOLOGY!$K43&lt;2018,TECHNOLOGY!$K43+TECHNOLOGY!$I43&gt;ResidualCapacity!AB$1),TECHNOLOGY!$P43,0)</f>
        <v>0</v>
      </c>
      <c r="AC43">
        <f>IF(AND(TECHNOLOGY!$K43&lt;2018,TECHNOLOGY!$K43+TECHNOLOGY!$I43&gt;ResidualCapacity!AC$1),TECHNOLOGY!$P43,0)</f>
        <v>0</v>
      </c>
      <c r="AD43">
        <f>IF(AND(TECHNOLOGY!$K43&lt;2018,TECHNOLOGY!$K43+TECHNOLOGY!$I43&gt;ResidualCapacity!AD$1),TECHNOLOGY!$P43,0)</f>
        <v>0</v>
      </c>
      <c r="AE43">
        <f>IF(AND(TECHNOLOGY!$K43&lt;2018,TECHNOLOGY!$K43+TECHNOLOGY!$I43&gt;ResidualCapacity!AE$1),TECHNOLOGY!$P43,0)</f>
        <v>0</v>
      </c>
      <c r="AF43">
        <f>IF(AND(TECHNOLOGY!$K43&lt;2018,TECHNOLOGY!$K43+TECHNOLOGY!$I43&gt;ResidualCapacity!AF$1),TECHNOLOGY!$P43,0)</f>
        <v>0</v>
      </c>
    </row>
    <row r="44" spans="1:32">
      <c r="A44" s="33" t="str">
        <f>TECHNOLOGY!D44</f>
        <v>D2HLT0181</v>
      </c>
      <c r="B44">
        <f>IF(AND(TECHNOLOGY!$K44&lt;2018,TECHNOLOGY!$K44+TECHNOLOGY!$I44&gt;ResidualCapacity!B$1),TECHNOLOGY!$P44,0)</f>
        <v>0</v>
      </c>
      <c r="C44">
        <f>IF(AND(TECHNOLOGY!$K44&lt;2018,TECHNOLOGY!$K44+TECHNOLOGY!$I44&gt;ResidualCapacity!C$1),TECHNOLOGY!$P44,0)</f>
        <v>0</v>
      </c>
      <c r="D44">
        <f>IF(AND(TECHNOLOGY!$K44&lt;2018,TECHNOLOGY!$K44+TECHNOLOGY!$I44&gt;ResidualCapacity!D$1),TECHNOLOGY!$P44,0)</f>
        <v>0</v>
      </c>
      <c r="E44">
        <f>IF(AND(TECHNOLOGY!$K44&lt;2018,TECHNOLOGY!$K44+TECHNOLOGY!$I44&gt;ResidualCapacity!E$1),TECHNOLOGY!$P44,0)</f>
        <v>0</v>
      </c>
      <c r="F44">
        <f>IF(AND(TECHNOLOGY!$K44&lt;2018,TECHNOLOGY!$K44+TECHNOLOGY!$I44&gt;ResidualCapacity!F$1),TECHNOLOGY!$P44,0)</f>
        <v>0</v>
      </c>
      <c r="G44">
        <f>IF(AND(TECHNOLOGY!$K44&lt;2018,TECHNOLOGY!$K44+TECHNOLOGY!$I44&gt;ResidualCapacity!G$1),TECHNOLOGY!$P44,0)</f>
        <v>0</v>
      </c>
      <c r="H44">
        <f>IF(AND(TECHNOLOGY!$K44&lt;2018,TECHNOLOGY!$K44+TECHNOLOGY!$I44&gt;ResidualCapacity!H$1),TECHNOLOGY!$P44,0)</f>
        <v>0</v>
      </c>
      <c r="I44">
        <f>IF(AND(TECHNOLOGY!$K44&lt;2018,TECHNOLOGY!$K44+TECHNOLOGY!$I44&gt;ResidualCapacity!I$1),TECHNOLOGY!$P44,0)</f>
        <v>0</v>
      </c>
      <c r="J44">
        <f>IF(AND(TECHNOLOGY!$K44&lt;2018,TECHNOLOGY!$K44+TECHNOLOGY!$I44&gt;ResidualCapacity!J$1),TECHNOLOGY!$P44,0)</f>
        <v>0</v>
      </c>
      <c r="K44">
        <f>IF(AND(TECHNOLOGY!$K44&lt;2018,TECHNOLOGY!$K44+TECHNOLOGY!$I44&gt;ResidualCapacity!K$1),TECHNOLOGY!$P44,0)</f>
        <v>0</v>
      </c>
      <c r="L44">
        <f>IF(AND(TECHNOLOGY!$K44&lt;2018,TECHNOLOGY!$K44+TECHNOLOGY!$I44&gt;ResidualCapacity!L$1),TECHNOLOGY!$P44,0)</f>
        <v>0</v>
      </c>
      <c r="M44">
        <f>IF(AND(TECHNOLOGY!$K44&lt;2018,TECHNOLOGY!$K44+TECHNOLOGY!$I44&gt;ResidualCapacity!M$1),TECHNOLOGY!$P44,0)</f>
        <v>0</v>
      </c>
      <c r="N44">
        <f>IF(AND(TECHNOLOGY!$K44&lt;2018,TECHNOLOGY!$K44+TECHNOLOGY!$I44&gt;ResidualCapacity!N$1),TECHNOLOGY!$P44,0)</f>
        <v>0</v>
      </c>
      <c r="O44">
        <f>IF(AND(TECHNOLOGY!$K44&lt;2018,TECHNOLOGY!$K44+TECHNOLOGY!$I44&gt;ResidualCapacity!O$1),TECHNOLOGY!$P44,0)</f>
        <v>0</v>
      </c>
      <c r="P44">
        <f>IF(AND(TECHNOLOGY!$K44&lt;2018,TECHNOLOGY!$K44+TECHNOLOGY!$I44&gt;ResidualCapacity!P$1),TECHNOLOGY!$P44,0)</f>
        <v>0</v>
      </c>
      <c r="Q44">
        <f>IF(AND(TECHNOLOGY!$K44&lt;2018,TECHNOLOGY!$K44+TECHNOLOGY!$I44&gt;ResidualCapacity!Q$1),TECHNOLOGY!$P44,0)</f>
        <v>0</v>
      </c>
      <c r="R44">
        <f>IF(AND(TECHNOLOGY!$K44&lt;2018,TECHNOLOGY!$K44+TECHNOLOGY!$I44&gt;ResidualCapacity!R$1),TECHNOLOGY!$P44,0)</f>
        <v>0</v>
      </c>
      <c r="S44">
        <f>IF(AND(TECHNOLOGY!$K44&lt;2018,TECHNOLOGY!$K44+TECHNOLOGY!$I44&gt;ResidualCapacity!S$1),TECHNOLOGY!$P44,0)</f>
        <v>0</v>
      </c>
      <c r="T44">
        <f>IF(AND(TECHNOLOGY!$K44&lt;2018,TECHNOLOGY!$K44+TECHNOLOGY!$I44&gt;ResidualCapacity!T$1),TECHNOLOGY!$P44,0)</f>
        <v>0</v>
      </c>
      <c r="U44">
        <f>IF(AND(TECHNOLOGY!$K44&lt;2018,TECHNOLOGY!$K44+TECHNOLOGY!$I44&gt;ResidualCapacity!U$1),TECHNOLOGY!$P44,0)</f>
        <v>0</v>
      </c>
      <c r="V44">
        <f>IF(AND(TECHNOLOGY!$K44&lt;2018,TECHNOLOGY!$K44+TECHNOLOGY!$I44&gt;ResidualCapacity!V$1),TECHNOLOGY!$P44,0)</f>
        <v>0</v>
      </c>
      <c r="W44">
        <f>IF(AND(TECHNOLOGY!$K44&lt;2018,TECHNOLOGY!$K44+TECHNOLOGY!$I44&gt;ResidualCapacity!W$1),TECHNOLOGY!$P44,0)</f>
        <v>0</v>
      </c>
      <c r="X44">
        <f>IF(AND(TECHNOLOGY!$K44&lt;2018,TECHNOLOGY!$K44+TECHNOLOGY!$I44&gt;ResidualCapacity!X$1),TECHNOLOGY!$P44,0)</f>
        <v>0</v>
      </c>
      <c r="Y44">
        <f>IF(AND(TECHNOLOGY!$K44&lt;2018,TECHNOLOGY!$K44+TECHNOLOGY!$I44&gt;ResidualCapacity!Y$1),TECHNOLOGY!$P44,0)</f>
        <v>0</v>
      </c>
      <c r="Z44">
        <f>IF(AND(TECHNOLOGY!$K44&lt;2018,TECHNOLOGY!$K44+TECHNOLOGY!$I44&gt;ResidualCapacity!Z$1),TECHNOLOGY!$P44,0)</f>
        <v>0</v>
      </c>
      <c r="AA44">
        <f>IF(AND(TECHNOLOGY!$K44&lt;2018,TECHNOLOGY!$K44+TECHNOLOGY!$I44&gt;ResidualCapacity!AA$1),TECHNOLOGY!$P44,0)</f>
        <v>0</v>
      </c>
      <c r="AB44">
        <f>IF(AND(TECHNOLOGY!$K44&lt;2018,TECHNOLOGY!$K44+TECHNOLOGY!$I44&gt;ResidualCapacity!AB$1),TECHNOLOGY!$P44,0)</f>
        <v>0</v>
      </c>
      <c r="AC44">
        <f>IF(AND(TECHNOLOGY!$K44&lt;2018,TECHNOLOGY!$K44+TECHNOLOGY!$I44&gt;ResidualCapacity!AC$1),TECHNOLOGY!$P44,0)</f>
        <v>0</v>
      </c>
      <c r="AD44">
        <f>IF(AND(TECHNOLOGY!$K44&lt;2018,TECHNOLOGY!$K44+TECHNOLOGY!$I44&gt;ResidualCapacity!AD$1),TECHNOLOGY!$P44,0)</f>
        <v>0</v>
      </c>
      <c r="AE44">
        <f>IF(AND(TECHNOLOGY!$K44&lt;2018,TECHNOLOGY!$K44+TECHNOLOGY!$I44&gt;ResidualCapacity!AE$1),TECHNOLOGY!$P44,0)</f>
        <v>0</v>
      </c>
      <c r="AF44">
        <f>IF(AND(TECHNOLOGY!$K44&lt;2018,TECHNOLOGY!$K44+TECHNOLOGY!$I44&gt;ResidualCapacity!AF$1),TECHNOLOGY!$P44,0)</f>
        <v>0</v>
      </c>
    </row>
    <row r="45" spans="1:32">
      <c r="A45" s="33" t="str">
        <f>TECHNOLOGY!D45</f>
        <v>D2HSF0779</v>
      </c>
      <c r="B45">
        <f>IF(AND(TECHNOLOGY!$K45&lt;2018,TECHNOLOGY!$K45+TECHNOLOGY!$I45&gt;ResidualCapacity!B$1),TECHNOLOGY!$P45,0)</f>
        <v>0</v>
      </c>
      <c r="C45">
        <f>IF(AND(TECHNOLOGY!$K45&lt;2018,TECHNOLOGY!$K45+TECHNOLOGY!$I45&gt;ResidualCapacity!C$1),TECHNOLOGY!$P45,0)</f>
        <v>0</v>
      </c>
      <c r="D45">
        <f>IF(AND(TECHNOLOGY!$K45&lt;2018,TECHNOLOGY!$K45+TECHNOLOGY!$I45&gt;ResidualCapacity!D$1),TECHNOLOGY!$P45,0)</f>
        <v>0</v>
      </c>
      <c r="E45">
        <f>IF(AND(TECHNOLOGY!$K45&lt;2018,TECHNOLOGY!$K45+TECHNOLOGY!$I45&gt;ResidualCapacity!E$1),TECHNOLOGY!$P45,0)</f>
        <v>0</v>
      </c>
      <c r="F45">
        <f>IF(AND(TECHNOLOGY!$K45&lt;2018,TECHNOLOGY!$K45+TECHNOLOGY!$I45&gt;ResidualCapacity!F$1),TECHNOLOGY!$P45,0)</f>
        <v>0</v>
      </c>
      <c r="G45">
        <f>IF(AND(TECHNOLOGY!$K45&lt;2018,TECHNOLOGY!$K45+TECHNOLOGY!$I45&gt;ResidualCapacity!G$1),TECHNOLOGY!$P45,0)</f>
        <v>0</v>
      </c>
      <c r="H45">
        <f>IF(AND(TECHNOLOGY!$K45&lt;2018,TECHNOLOGY!$K45+TECHNOLOGY!$I45&gt;ResidualCapacity!H$1),TECHNOLOGY!$P45,0)</f>
        <v>0</v>
      </c>
      <c r="I45">
        <f>IF(AND(TECHNOLOGY!$K45&lt;2018,TECHNOLOGY!$K45+TECHNOLOGY!$I45&gt;ResidualCapacity!I$1),TECHNOLOGY!$P45,0)</f>
        <v>0</v>
      </c>
      <c r="J45">
        <f>IF(AND(TECHNOLOGY!$K45&lt;2018,TECHNOLOGY!$K45+TECHNOLOGY!$I45&gt;ResidualCapacity!J$1),TECHNOLOGY!$P45,0)</f>
        <v>0</v>
      </c>
      <c r="K45">
        <f>IF(AND(TECHNOLOGY!$K45&lt;2018,TECHNOLOGY!$K45+TECHNOLOGY!$I45&gt;ResidualCapacity!K$1),TECHNOLOGY!$P45,0)</f>
        <v>0</v>
      </c>
      <c r="L45">
        <f>IF(AND(TECHNOLOGY!$K45&lt;2018,TECHNOLOGY!$K45+TECHNOLOGY!$I45&gt;ResidualCapacity!L$1),TECHNOLOGY!$P45,0)</f>
        <v>0</v>
      </c>
      <c r="M45">
        <f>IF(AND(TECHNOLOGY!$K45&lt;2018,TECHNOLOGY!$K45+TECHNOLOGY!$I45&gt;ResidualCapacity!M$1),TECHNOLOGY!$P45,0)</f>
        <v>0</v>
      </c>
      <c r="N45">
        <f>IF(AND(TECHNOLOGY!$K45&lt;2018,TECHNOLOGY!$K45+TECHNOLOGY!$I45&gt;ResidualCapacity!N$1),TECHNOLOGY!$P45,0)</f>
        <v>0</v>
      </c>
      <c r="O45">
        <f>IF(AND(TECHNOLOGY!$K45&lt;2018,TECHNOLOGY!$K45+TECHNOLOGY!$I45&gt;ResidualCapacity!O$1),TECHNOLOGY!$P45,0)</f>
        <v>0</v>
      </c>
      <c r="P45">
        <f>IF(AND(TECHNOLOGY!$K45&lt;2018,TECHNOLOGY!$K45+TECHNOLOGY!$I45&gt;ResidualCapacity!P$1),TECHNOLOGY!$P45,0)</f>
        <v>0</v>
      </c>
      <c r="Q45">
        <f>IF(AND(TECHNOLOGY!$K45&lt;2018,TECHNOLOGY!$K45+TECHNOLOGY!$I45&gt;ResidualCapacity!Q$1),TECHNOLOGY!$P45,0)</f>
        <v>0</v>
      </c>
      <c r="R45">
        <f>IF(AND(TECHNOLOGY!$K45&lt;2018,TECHNOLOGY!$K45+TECHNOLOGY!$I45&gt;ResidualCapacity!R$1),TECHNOLOGY!$P45,0)</f>
        <v>0</v>
      </c>
      <c r="S45">
        <f>IF(AND(TECHNOLOGY!$K45&lt;2018,TECHNOLOGY!$K45+TECHNOLOGY!$I45&gt;ResidualCapacity!S$1),TECHNOLOGY!$P45,0)</f>
        <v>0</v>
      </c>
      <c r="T45">
        <f>IF(AND(TECHNOLOGY!$K45&lt;2018,TECHNOLOGY!$K45+TECHNOLOGY!$I45&gt;ResidualCapacity!T$1),TECHNOLOGY!$P45,0)</f>
        <v>0</v>
      </c>
      <c r="U45">
        <f>IF(AND(TECHNOLOGY!$K45&lt;2018,TECHNOLOGY!$K45+TECHNOLOGY!$I45&gt;ResidualCapacity!U$1),TECHNOLOGY!$P45,0)</f>
        <v>0</v>
      </c>
      <c r="V45">
        <f>IF(AND(TECHNOLOGY!$K45&lt;2018,TECHNOLOGY!$K45+TECHNOLOGY!$I45&gt;ResidualCapacity!V$1),TECHNOLOGY!$P45,0)</f>
        <v>0</v>
      </c>
      <c r="W45">
        <f>IF(AND(TECHNOLOGY!$K45&lt;2018,TECHNOLOGY!$K45+TECHNOLOGY!$I45&gt;ResidualCapacity!W$1),TECHNOLOGY!$P45,0)</f>
        <v>0</v>
      </c>
      <c r="X45">
        <f>IF(AND(TECHNOLOGY!$K45&lt;2018,TECHNOLOGY!$K45+TECHNOLOGY!$I45&gt;ResidualCapacity!X$1),TECHNOLOGY!$P45,0)</f>
        <v>0</v>
      </c>
      <c r="Y45">
        <f>IF(AND(TECHNOLOGY!$K45&lt;2018,TECHNOLOGY!$K45+TECHNOLOGY!$I45&gt;ResidualCapacity!Y$1),TECHNOLOGY!$P45,0)</f>
        <v>0</v>
      </c>
      <c r="Z45">
        <f>IF(AND(TECHNOLOGY!$K45&lt;2018,TECHNOLOGY!$K45+TECHNOLOGY!$I45&gt;ResidualCapacity!Z$1),TECHNOLOGY!$P45,0)</f>
        <v>0</v>
      </c>
      <c r="AA45">
        <f>IF(AND(TECHNOLOGY!$K45&lt;2018,TECHNOLOGY!$K45+TECHNOLOGY!$I45&gt;ResidualCapacity!AA$1),TECHNOLOGY!$P45,0)</f>
        <v>0</v>
      </c>
      <c r="AB45">
        <f>IF(AND(TECHNOLOGY!$K45&lt;2018,TECHNOLOGY!$K45+TECHNOLOGY!$I45&gt;ResidualCapacity!AB$1),TECHNOLOGY!$P45,0)</f>
        <v>0</v>
      </c>
      <c r="AC45">
        <f>IF(AND(TECHNOLOGY!$K45&lt;2018,TECHNOLOGY!$K45+TECHNOLOGY!$I45&gt;ResidualCapacity!AC$1),TECHNOLOGY!$P45,0)</f>
        <v>0</v>
      </c>
      <c r="AD45">
        <f>IF(AND(TECHNOLOGY!$K45&lt;2018,TECHNOLOGY!$K45+TECHNOLOGY!$I45&gt;ResidualCapacity!AD$1),TECHNOLOGY!$P45,0)</f>
        <v>0</v>
      </c>
      <c r="AE45">
        <f>IF(AND(TECHNOLOGY!$K45&lt;2018,TECHNOLOGY!$K45+TECHNOLOGY!$I45&gt;ResidualCapacity!AE$1),TECHNOLOGY!$P45,0)</f>
        <v>0</v>
      </c>
      <c r="AF45">
        <f>IF(AND(TECHNOLOGY!$K45&lt;2018,TECHNOLOGY!$K45+TECHNOLOGY!$I45&gt;ResidualCapacity!AF$1),TECHNOLOGY!$P45,0)</f>
        <v>0</v>
      </c>
    </row>
    <row r="46" spans="1:32">
      <c r="A46" s="33" t="str">
        <f>TECHNOLOGY!D46</f>
        <v>D2HSF0893</v>
      </c>
      <c r="B46">
        <f>IF(AND(TECHNOLOGY!$K46&lt;2018,TECHNOLOGY!$K46+TECHNOLOGY!$I46&gt;ResidualCapacity!B$1),TECHNOLOGY!$P46,0)</f>
        <v>0</v>
      </c>
      <c r="C46">
        <f>IF(AND(TECHNOLOGY!$K46&lt;2018,TECHNOLOGY!$K46+TECHNOLOGY!$I46&gt;ResidualCapacity!C$1),TECHNOLOGY!$P46,0)</f>
        <v>0</v>
      </c>
      <c r="D46">
        <f>IF(AND(TECHNOLOGY!$K46&lt;2018,TECHNOLOGY!$K46+TECHNOLOGY!$I46&gt;ResidualCapacity!D$1),TECHNOLOGY!$P46,0)</f>
        <v>0</v>
      </c>
      <c r="E46">
        <f>IF(AND(TECHNOLOGY!$K46&lt;2018,TECHNOLOGY!$K46+TECHNOLOGY!$I46&gt;ResidualCapacity!E$1),TECHNOLOGY!$P46,0)</f>
        <v>0</v>
      </c>
      <c r="F46">
        <f>IF(AND(TECHNOLOGY!$K46&lt;2018,TECHNOLOGY!$K46+TECHNOLOGY!$I46&gt;ResidualCapacity!F$1),TECHNOLOGY!$P46,0)</f>
        <v>0</v>
      </c>
      <c r="G46">
        <f>IF(AND(TECHNOLOGY!$K46&lt;2018,TECHNOLOGY!$K46+TECHNOLOGY!$I46&gt;ResidualCapacity!G$1),TECHNOLOGY!$P46,0)</f>
        <v>0</v>
      </c>
      <c r="H46">
        <f>IF(AND(TECHNOLOGY!$K46&lt;2018,TECHNOLOGY!$K46+TECHNOLOGY!$I46&gt;ResidualCapacity!H$1),TECHNOLOGY!$P46,0)</f>
        <v>0</v>
      </c>
      <c r="I46">
        <f>IF(AND(TECHNOLOGY!$K46&lt;2018,TECHNOLOGY!$K46+TECHNOLOGY!$I46&gt;ResidualCapacity!I$1),TECHNOLOGY!$P46,0)</f>
        <v>0</v>
      </c>
      <c r="J46">
        <f>IF(AND(TECHNOLOGY!$K46&lt;2018,TECHNOLOGY!$K46+TECHNOLOGY!$I46&gt;ResidualCapacity!J$1),TECHNOLOGY!$P46,0)</f>
        <v>0</v>
      </c>
      <c r="K46">
        <f>IF(AND(TECHNOLOGY!$K46&lt;2018,TECHNOLOGY!$K46+TECHNOLOGY!$I46&gt;ResidualCapacity!K$1),TECHNOLOGY!$P46,0)</f>
        <v>0</v>
      </c>
      <c r="L46">
        <f>IF(AND(TECHNOLOGY!$K46&lt;2018,TECHNOLOGY!$K46+TECHNOLOGY!$I46&gt;ResidualCapacity!L$1),TECHNOLOGY!$P46,0)</f>
        <v>0</v>
      </c>
      <c r="M46">
        <f>IF(AND(TECHNOLOGY!$K46&lt;2018,TECHNOLOGY!$K46+TECHNOLOGY!$I46&gt;ResidualCapacity!M$1),TECHNOLOGY!$P46,0)</f>
        <v>0</v>
      </c>
      <c r="N46">
        <f>IF(AND(TECHNOLOGY!$K46&lt;2018,TECHNOLOGY!$K46+TECHNOLOGY!$I46&gt;ResidualCapacity!N$1),TECHNOLOGY!$P46,0)</f>
        <v>0</v>
      </c>
      <c r="O46">
        <f>IF(AND(TECHNOLOGY!$K46&lt;2018,TECHNOLOGY!$K46+TECHNOLOGY!$I46&gt;ResidualCapacity!O$1),TECHNOLOGY!$P46,0)</f>
        <v>0</v>
      </c>
      <c r="P46">
        <f>IF(AND(TECHNOLOGY!$K46&lt;2018,TECHNOLOGY!$K46+TECHNOLOGY!$I46&gt;ResidualCapacity!P$1),TECHNOLOGY!$P46,0)</f>
        <v>0</v>
      </c>
      <c r="Q46">
        <f>IF(AND(TECHNOLOGY!$K46&lt;2018,TECHNOLOGY!$K46+TECHNOLOGY!$I46&gt;ResidualCapacity!Q$1),TECHNOLOGY!$P46,0)</f>
        <v>0</v>
      </c>
      <c r="R46">
        <f>IF(AND(TECHNOLOGY!$K46&lt;2018,TECHNOLOGY!$K46+TECHNOLOGY!$I46&gt;ResidualCapacity!R$1),TECHNOLOGY!$P46,0)</f>
        <v>0</v>
      </c>
      <c r="S46">
        <f>IF(AND(TECHNOLOGY!$K46&lt;2018,TECHNOLOGY!$K46+TECHNOLOGY!$I46&gt;ResidualCapacity!S$1),TECHNOLOGY!$P46,0)</f>
        <v>0</v>
      </c>
      <c r="T46">
        <f>IF(AND(TECHNOLOGY!$K46&lt;2018,TECHNOLOGY!$K46+TECHNOLOGY!$I46&gt;ResidualCapacity!T$1),TECHNOLOGY!$P46,0)</f>
        <v>0</v>
      </c>
      <c r="U46">
        <f>IF(AND(TECHNOLOGY!$K46&lt;2018,TECHNOLOGY!$K46+TECHNOLOGY!$I46&gt;ResidualCapacity!U$1),TECHNOLOGY!$P46,0)</f>
        <v>0</v>
      </c>
      <c r="V46">
        <f>IF(AND(TECHNOLOGY!$K46&lt;2018,TECHNOLOGY!$K46+TECHNOLOGY!$I46&gt;ResidualCapacity!V$1),TECHNOLOGY!$P46,0)</f>
        <v>0</v>
      </c>
      <c r="W46">
        <f>IF(AND(TECHNOLOGY!$K46&lt;2018,TECHNOLOGY!$K46+TECHNOLOGY!$I46&gt;ResidualCapacity!W$1),TECHNOLOGY!$P46,0)</f>
        <v>0</v>
      </c>
      <c r="X46">
        <f>IF(AND(TECHNOLOGY!$K46&lt;2018,TECHNOLOGY!$K46+TECHNOLOGY!$I46&gt;ResidualCapacity!X$1),TECHNOLOGY!$P46,0)</f>
        <v>0</v>
      </c>
      <c r="Y46">
        <f>IF(AND(TECHNOLOGY!$K46&lt;2018,TECHNOLOGY!$K46+TECHNOLOGY!$I46&gt;ResidualCapacity!Y$1),TECHNOLOGY!$P46,0)</f>
        <v>0</v>
      </c>
      <c r="Z46">
        <f>IF(AND(TECHNOLOGY!$K46&lt;2018,TECHNOLOGY!$K46+TECHNOLOGY!$I46&gt;ResidualCapacity!Z$1),TECHNOLOGY!$P46,0)</f>
        <v>0</v>
      </c>
      <c r="AA46">
        <f>IF(AND(TECHNOLOGY!$K46&lt;2018,TECHNOLOGY!$K46+TECHNOLOGY!$I46&gt;ResidualCapacity!AA$1),TECHNOLOGY!$P46,0)</f>
        <v>0</v>
      </c>
      <c r="AB46">
        <f>IF(AND(TECHNOLOGY!$K46&lt;2018,TECHNOLOGY!$K46+TECHNOLOGY!$I46&gt;ResidualCapacity!AB$1),TECHNOLOGY!$P46,0)</f>
        <v>0</v>
      </c>
      <c r="AC46">
        <f>IF(AND(TECHNOLOGY!$K46&lt;2018,TECHNOLOGY!$K46+TECHNOLOGY!$I46&gt;ResidualCapacity!AC$1),TECHNOLOGY!$P46,0)</f>
        <v>0</v>
      </c>
      <c r="AD46">
        <f>IF(AND(TECHNOLOGY!$K46&lt;2018,TECHNOLOGY!$K46+TECHNOLOGY!$I46&gt;ResidualCapacity!AD$1),TECHNOLOGY!$P46,0)</f>
        <v>0</v>
      </c>
      <c r="AE46">
        <f>IF(AND(TECHNOLOGY!$K46&lt;2018,TECHNOLOGY!$K46+TECHNOLOGY!$I46&gt;ResidualCapacity!AE$1),TECHNOLOGY!$P46,0)</f>
        <v>0</v>
      </c>
      <c r="AF46">
        <f>IF(AND(TECHNOLOGY!$K46&lt;2018,TECHNOLOGY!$K46+TECHNOLOGY!$I46&gt;ResidualCapacity!AF$1),TECHNOLOGY!$P46,0)</f>
        <v>0</v>
      </c>
    </row>
    <row r="47" spans="1:32">
      <c r="A47" s="33" t="str">
        <f>TECHNOLOGY!D47</f>
        <v>D2HSF0915</v>
      </c>
      <c r="B47">
        <f>IF(AND(TECHNOLOGY!$K47&lt;2018,TECHNOLOGY!$K47+TECHNOLOGY!$I47&gt;ResidualCapacity!B$1),TECHNOLOGY!$P47,0)</f>
        <v>0</v>
      </c>
      <c r="C47">
        <f>IF(AND(TECHNOLOGY!$K47&lt;2018,TECHNOLOGY!$K47+TECHNOLOGY!$I47&gt;ResidualCapacity!C$1),TECHNOLOGY!$P47,0)</f>
        <v>0</v>
      </c>
      <c r="D47">
        <f>IF(AND(TECHNOLOGY!$K47&lt;2018,TECHNOLOGY!$K47+TECHNOLOGY!$I47&gt;ResidualCapacity!D$1),TECHNOLOGY!$P47,0)</f>
        <v>0</v>
      </c>
      <c r="E47">
        <f>IF(AND(TECHNOLOGY!$K47&lt;2018,TECHNOLOGY!$K47+TECHNOLOGY!$I47&gt;ResidualCapacity!E$1),TECHNOLOGY!$P47,0)</f>
        <v>0</v>
      </c>
      <c r="F47">
        <f>IF(AND(TECHNOLOGY!$K47&lt;2018,TECHNOLOGY!$K47+TECHNOLOGY!$I47&gt;ResidualCapacity!F$1),TECHNOLOGY!$P47,0)</f>
        <v>0</v>
      </c>
      <c r="G47">
        <f>IF(AND(TECHNOLOGY!$K47&lt;2018,TECHNOLOGY!$K47+TECHNOLOGY!$I47&gt;ResidualCapacity!G$1),TECHNOLOGY!$P47,0)</f>
        <v>0</v>
      </c>
      <c r="H47">
        <f>IF(AND(TECHNOLOGY!$K47&lt;2018,TECHNOLOGY!$K47+TECHNOLOGY!$I47&gt;ResidualCapacity!H$1),TECHNOLOGY!$P47,0)</f>
        <v>0</v>
      </c>
      <c r="I47">
        <f>IF(AND(TECHNOLOGY!$K47&lt;2018,TECHNOLOGY!$K47+TECHNOLOGY!$I47&gt;ResidualCapacity!I$1),TECHNOLOGY!$P47,0)</f>
        <v>0</v>
      </c>
      <c r="J47">
        <f>IF(AND(TECHNOLOGY!$K47&lt;2018,TECHNOLOGY!$K47+TECHNOLOGY!$I47&gt;ResidualCapacity!J$1),TECHNOLOGY!$P47,0)</f>
        <v>0</v>
      </c>
      <c r="K47">
        <f>IF(AND(TECHNOLOGY!$K47&lt;2018,TECHNOLOGY!$K47+TECHNOLOGY!$I47&gt;ResidualCapacity!K$1),TECHNOLOGY!$P47,0)</f>
        <v>0</v>
      </c>
      <c r="L47">
        <f>IF(AND(TECHNOLOGY!$K47&lt;2018,TECHNOLOGY!$K47+TECHNOLOGY!$I47&gt;ResidualCapacity!L$1),TECHNOLOGY!$P47,0)</f>
        <v>0</v>
      </c>
      <c r="M47">
        <f>IF(AND(TECHNOLOGY!$K47&lt;2018,TECHNOLOGY!$K47+TECHNOLOGY!$I47&gt;ResidualCapacity!M$1),TECHNOLOGY!$P47,0)</f>
        <v>0</v>
      </c>
      <c r="N47">
        <f>IF(AND(TECHNOLOGY!$K47&lt;2018,TECHNOLOGY!$K47+TECHNOLOGY!$I47&gt;ResidualCapacity!N$1),TECHNOLOGY!$P47,0)</f>
        <v>0</v>
      </c>
      <c r="O47">
        <f>IF(AND(TECHNOLOGY!$K47&lt;2018,TECHNOLOGY!$K47+TECHNOLOGY!$I47&gt;ResidualCapacity!O$1),TECHNOLOGY!$P47,0)</f>
        <v>0</v>
      </c>
      <c r="P47">
        <f>IF(AND(TECHNOLOGY!$K47&lt;2018,TECHNOLOGY!$K47+TECHNOLOGY!$I47&gt;ResidualCapacity!P$1),TECHNOLOGY!$P47,0)</f>
        <v>0</v>
      </c>
      <c r="Q47">
        <f>IF(AND(TECHNOLOGY!$K47&lt;2018,TECHNOLOGY!$K47+TECHNOLOGY!$I47&gt;ResidualCapacity!Q$1),TECHNOLOGY!$P47,0)</f>
        <v>0</v>
      </c>
      <c r="R47">
        <f>IF(AND(TECHNOLOGY!$K47&lt;2018,TECHNOLOGY!$K47+TECHNOLOGY!$I47&gt;ResidualCapacity!R$1),TECHNOLOGY!$P47,0)</f>
        <v>0</v>
      </c>
      <c r="S47">
        <f>IF(AND(TECHNOLOGY!$K47&lt;2018,TECHNOLOGY!$K47+TECHNOLOGY!$I47&gt;ResidualCapacity!S$1),TECHNOLOGY!$P47,0)</f>
        <v>0</v>
      </c>
      <c r="T47">
        <f>IF(AND(TECHNOLOGY!$K47&lt;2018,TECHNOLOGY!$K47+TECHNOLOGY!$I47&gt;ResidualCapacity!T$1),TECHNOLOGY!$P47,0)</f>
        <v>0</v>
      </c>
      <c r="U47">
        <f>IF(AND(TECHNOLOGY!$K47&lt;2018,TECHNOLOGY!$K47+TECHNOLOGY!$I47&gt;ResidualCapacity!U$1),TECHNOLOGY!$P47,0)</f>
        <v>0</v>
      </c>
      <c r="V47">
        <f>IF(AND(TECHNOLOGY!$K47&lt;2018,TECHNOLOGY!$K47+TECHNOLOGY!$I47&gt;ResidualCapacity!V$1),TECHNOLOGY!$P47,0)</f>
        <v>0</v>
      </c>
      <c r="W47">
        <f>IF(AND(TECHNOLOGY!$K47&lt;2018,TECHNOLOGY!$K47+TECHNOLOGY!$I47&gt;ResidualCapacity!W$1),TECHNOLOGY!$P47,0)</f>
        <v>0</v>
      </c>
      <c r="X47">
        <f>IF(AND(TECHNOLOGY!$K47&lt;2018,TECHNOLOGY!$K47+TECHNOLOGY!$I47&gt;ResidualCapacity!X$1),TECHNOLOGY!$P47,0)</f>
        <v>0</v>
      </c>
      <c r="Y47">
        <f>IF(AND(TECHNOLOGY!$K47&lt;2018,TECHNOLOGY!$K47+TECHNOLOGY!$I47&gt;ResidualCapacity!Y$1),TECHNOLOGY!$P47,0)</f>
        <v>0</v>
      </c>
      <c r="Z47">
        <f>IF(AND(TECHNOLOGY!$K47&lt;2018,TECHNOLOGY!$K47+TECHNOLOGY!$I47&gt;ResidualCapacity!Z$1),TECHNOLOGY!$P47,0)</f>
        <v>0</v>
      </c>
      <c r="AA47">
        <f>IF(AND(TECHNOLOGY!$K47&lt;2018,TECHNOLOGY!$K47+TECHNOLOGY!$I47&gt;ResidualCapacity!AA$1),TECHNOLOGY!$P47,0)</f>
        <v>0</v>
      </c>
      <c r="AB47">
        <f>IF(AND(TECHNOLOGY!$K47&lt;2018,TECHNOLOGY!$K47+TECHNOLOGY!$I47&gt;ResidualCapacity!AB$1),TECHNOLOGY!$P47,0)</f>
        <v>0</v>
      </c>
      <c r="AC47">
        <f>IF(AND(TECHNOLOGY!$K47&lt;2018,TECHNOLOGY!$K47+TECHNOLOGY!$I47&gt;ResidualCapacity!AC$1),TECHNOLOGY!$P47,0)</f>
        <v>0</v>
      </c>
      <c r="AD47">
        <f>IF(AND(TECHNOLOGY!$K47&lt;2018,TECHNOLOGY!$K47+TECHNOLOGY!$I47&gt;ResidualCapacity!AD$1),TECHNOLOGY!$P47,0)</f>
        <v>0</v>
      </c>
      <c r="AE47">
        <f>IF(AND(TECHNOLOGY!$K47&lt;2018,TECHNOLOGY!$K47+TECHNOLOGY!$I47&gt;ResidualCapacity!AE$1),TECHNOLOGY!$P47,0)</f>
        <v>0</v>
      </c>
      <c r="AF47">
        <f>IF(AND(TECHNOLOGY!$K47&lt;2018,TECHNOLOGY!$K47+TECHNOLOGY!$I47&gt;ResidualCapacity!AF$1),TECHNOLOGY!$P47,0)</f>
        <v>0</v>
      </c>
    </row>
    <row r="48" spans="1:32">
      <c r="A48" s="33" t="str">
        <f>TECHNOLOGY!D48</f>
        <v>D2HLT0165</v>
      </c>
      <c r="B48">
        <f>IF(AND(TECHNOLOGY!$K48&lt;2018,TECHNOLOGY!$K48+TECHNOLOGY!$I48&gt;ResidualCapacity!B$1),TECHNOLOGY!$P48,0)</f>
        <v>0</v>
      </c>
      <c r="C48">
        <f>IF(AND(TECHNOLOGY!$K48&lt;2018,TECHNOLOGY!$K48+TECHNOLOGY!$I48&gt;ResidualCapacity!C$1),TECHNOLOGY!$P48,0)</f>
        <v>0</v>
      </c>
      <c r="D48">
        <f>IF(AND(TECHNOLOGY!$K48&lt;2018,TECHNOLOGY!$K48+TECHNOLOGY!$I48&gt;ResidualCapacity!D$1),TECHNOLOGY!$P48,0)</f>
        <v>0</v>
      </c>
      <c r="E48">
        <f>IF(AND(TECHNOLOGY!$K48&lt;2018,TECHNOLOGY!$K48+TECHNOLOGY!$I48&gt;ResidualCapacity!E$1),TECHNOLOGY!$P48,0)</f>
        <v>0</v>
      </c>
      <c r="F48">
        <f>IF(AND(TECHNOLOGY!$K48&lt;2018,TECHNOLOGY!$K48+TECHNOLOGY!$I48&gt;ResidualCapacity!F$1),TECHNOLOGY!$P48,0)</f>
        <v>0</v>
      </c>
      <c r="G48">
        <f>IF(AND(TECHNOLOGY!$K48&lt;2018,TECHNOLOGY!$K48+TECHNOLOGY!$I48&gt;ResidualCapacity!G$1),TECHNOLOGY!$P48,0)</f>
        <v>0</v>
      </c>
      <c r="H48">
        <f>IF(AND(TECHNOLOGY!$K48&lt;2018,TECHNOLOGY!$K48+TECHNOLOGY!$I48&gt;ResidualCapacity!H$1),TECHNOLOGY!$P48,0)</f>
        <v>0</v>
      </c>
      <c r="I48">
        <f>IF(AND(TECHNOLOGY!$K48&lt;2018,TECHNOLOGY!$K48+TECHNOLOGY!$I48&gt;ResidualCapacity!I$1),TECHNOLOGY!$P48,0)</f>
        <v>0</v>
      </c>
      <c r="J48">
        <f>IF(AND(TECHNOLOGY!$K48&lt;2018,TECHNOLOGY!$K48+TECHNOLOGY!$I48&gt;ResidualCapacity!J$1),TECHNOLOGY!$P48,0)</f>
        <v>0</v>
      </c>
      <c r="K48">
        <f>IF(AND(TECHNOLOGY!$K48&lt;2018,TECHNOLOGY!$K48+TECHNOLOGY!$I48&gt;ResidualCapacity!K$1),TECHNOLOGY!$P48,0)</f>
        <v>0</v>
      </c>
      <c r="L48">
        <f>IF(AND(TECHNOLOGY!$K48&lt;2018,TECHNOLOGY!$K48+TECHNOLOGY!$I48&gt;ResidualCapacity!L$1),TECHNOLOGY!$P48,0)</f>
        <v>0</v>
      </c>
      <c r="M48">
        <f>IF(AND(TECHNOLOGY!$K48&lt;2018,TECHNOLOGY!$K48+TECHNOLOGY!$I48&gt;ResidualCapacity!M$1),TECHNOLOGY!$P48,0)</f>
        <v>0</v>
      </c>
      <c r="N48">
        <f>IF(AND(TECHNOLOGY!$K48&lt;2018,TECHNOLOGY!$K48+TECHNOLOGY!$I48&gt;ResidualCapacity!N$1),TECHNOLOGY!$P48,0)</f>
        <v>0</v>
      </c>
      <c r="O48">
        <f>IF(AND(TECHNOLOGY!$K48&lt;2018,TECHNOLOGY!$K48+TECHNOLOGY!$I48&gt;ResidualCapacity!O$1),TECHNOLOGY!$P48,0)</f>
        <v>0</v>
      </c>
      <c r="P48">
        <f>IF(AND(TECHNOLOGY!$K48&lt;2018,TECHNOLOGY!$K48+TECHNOLOGY!$I48&gt;ResidualCapacity!P$1),TECHNOLOGY!$P48,0)</f>
        <v>0</v>
      </c>
      <c r="Q48">
        <f>IF(AND(TECHNOLOGY!$K48&lt;2018,TECHNOLOGY!$K48+TECHNOLOGY!$I48&gt;ResidualCapacity!Q$1),TECHNOLOGY!$P48,0)</f>
        <v>0</v>
      </c>
      <c r="R48">
        <f>IF(AND(TECHNOLOGY!$K48&lt;2018,TECHNOLOGY!$K48+TECHNOLOGY!$I48&gt;ResidualCapacity!R$1),TECHNOLOGY!$P48,0)</f>
        <v>0</v>
      </c>
      <c r="S48">
        <f>IF(AND(TECHNOLOGY!$K48&lt;2018,TECHNOLOGY!$K48+TECHNOLOGY!$I48&gt;ResidualCapacity!S$1),TECHNOLOGY!$P48,0)</f>
        <v>0</v>
      </c>
      <c r="T48">
        <f>IF(AND(TECHNOLOGY!$K48&lt;2018,TECHNOLOGY!$K48+TECHNOLOGY!$I48&gt;ResidualCapacity!T$1),TECHNOLOGY!$P48,0)</f>
        <v>0</v>
      </c>
      <c r="U48">
        <f>IF(AND(TECHNOLOGY!$K48&lt;2018,TECHNOLOGY!$K48+TECHNOLOGY!$I48&gt;ResidualCapacity!U$1),TECHNOLOGY!$P48,0)</f>
        <v>0</v>
      </c>
      <c r="V48">
        <f>IF(AND(TECHNOLOGY!$K48&lt;2018,TECHNOLOGY!$K48+TECHNOLOGY!$I48&gt;ResidualCapacity!V$1),TECHNOLOGY!$P48,0)</f>
        <v>0</v>
      </c>
      <c r="W48">
        <f>IF(AND(TECHNOLOGY!$K48&lt;2018,TECHNOLOGY!$K48+TECHNOLOGY!$I48&gt;ResidualCapacity!W$1),TECHNOLOGY!$P48,0)</f>
        <v>0</v>
      </c>
      <c r="X48">
        <f>IF(AND(TECHNOLOGY!$K48&lt;2018,TECHNOLOGY!$K48+TECHNOLOGY!$I48&gt;ResidualCapacity!X$1),TECHNOLOGY!$P48,0)</f>
        <v>0</v>
      </c>
      <c r="Y48">
        <f>IF(AND(TECHNOLOGY!$K48&lt;2018,TECHNOLOGY!$K48+TECHNOLOGY!$I48&gt;ResidualCapacity!Y$1),TECHNOLOGY!$P48,0)</f>
        <v>0</v>
      </c>
      <c r="Z48">
        <f>IF(AND(TECHNOLOGY!$K48&lt;2018,TECHNOLOGY!$K48+TECHNOLOGY!$I48&gt;ResidualCapacity!Z$1),TECHNOLOGY!$P48,0)</f>
        <v>0</v>
      </c>
      <c r="AA48">
        <f>IF(AND(TECHNOLOGY!$K48&lt;2018,TECHNOLOGY!$K48+TECHNOLOGY!$I48&gt;ResidualCapacity!AA$1),TECHNOLOGY!$P48,0)</f>
        <v>0</v>
      </c>
      <c r="AB48">
        <f>IF(AND(TECHNOLOGY!$K48&lt;2018,TECHNOLOGY!$K48+TECHNOLOGY!$I48&gt;ResidualCapacity!AB$1),TECHNOLOGY!$P48,0)</f>
        <v>0</v>
      </c>
      <c r="AC48">
        <f>IF(AND(TECHNOLOGY!$K48&lt;2018,TECHNOLOGY!$K48+TECHNOLOGY!$I48&gt;ResidualCapacity!AC$1),TECHNOLOGY!$P48,0)</f>
        <v>0</v>
      </c>
      <c r="AD48">
        <f>IF(AND(TECHNOLOGY!$K48&lt;2018,TECHNOLOGY!$K48+TECHNOLOGY!$I48&gt;ResidualCapacity!AD$1),TECHNOLOGY!$P48,0)</f>
        <v>0</v>
      </c>
      <c r="AE48">
        <f>IF(AND(TECHNOLOGY!$K48&lt;2018,TECHNOLOGY!$K48+TECHNOLOGY!$I48&gt;ResidualCapacity!AE$1),TECHNOLOGY!$P48,0)</f>
        <v>0</v>
      </c>
      <c r="AF48">
        <f>IF(AND(TECHNOLOGY!$K48&lt;2018,TECHNOLOGY!$K48+TECHNOLOGY!$I48&gt;ResidualCapacity!AF$1),TECHNOLOGY!$P48,0)</f>
        <v>0</v>
      </c>
    </row>
    <row r="49" spans="1:32">
      <c r="A49" s="33" t="str">
        <f>TECHNOLOGY!D49</f>
        <v>D2HLT0166</v>
      </c>
      <c r="B49">
        <f>IF(AND(TECHNOLOGY!$K49&lt;2018,TECHNOLOGY!$K49+TECHNOLOGY!$I49&gt;ResidualCapacity!B$1),TECHNOLOGY!$P49,0)</f>
        <v>0</v>
      </c>
      <c r="C49">
        <f>IF(AND(TECHNOLOGY!$K49&lt;2018,TECHNOLOGY!$K49+TECHNOLOGY!$I49&gt;ResidualCapacity!C$1),TECHNOLOGY!$P49,0)</f>
        <v>0</v>
      </c>
      <c r="D49">
        <f>IF(AND(TECHNOLOGY!$K49&lt;2018,TECHNOLOGY!$K49+TECHNOLOGY!$I49&gt;ResidualCapacity!D$1),TECHNOLOGY!$P49,0)</f>
        <v>0</v>
      </c>
      <c r="E49">
        <f>IF(AND(TECHNOLOGY!$K49&lt;2018,TECHNOLOGY!$K49+TECHNOLOGY!$I49&gt;ResidualCapacity!E$1),TECHNOLOGY!$P49,0)</f>
        <v>0</v>
      </c>
      <c r="F49">
        <f>IF(AND(TECHNOLOGY!$K49&lt;2018,TECHNOLOGY!$K49+TECHNOLOGY!$I49&gt;ResidualCapacity!F$1),TECHNOLOGY!$P49,0)</f>
        <v>0</v>
      </c>
      <c r="G49">
        <f>IF(AND(TECHNOLOGY!$K49&lt;2018,TECHNOLOGY!$K49+TECHNOLOGY!$I49&gt;ResidualCapacity!G$1),TECHNOLOGY!$P49,0)</f>
        <v>0</v>
      </c>
      <c r="H49">
        <f>IF(AND(TECHNOLOGY!$K49&lt;2018,TECHNOLOGY!$K49+TECHNOLOGY!$I49&gt;ResidualCapacity!H$1),TECHNOLOGY!$P49,0)</f>
        <v>0</v>
      </c>
      <c r="I49">
        <f>IF(AND(TECHNOLOGY!$K49&lt;2018,TECHNOLOGY!$K49+TECHNOLOGY!$I49&gt;ResidualCapacity!I$1),TECHNOLOGY!$P49,0)</f>
        <v>0</v>
      </c>
      <c r="J49">
        <f>IF(AND(TECHNOLOGY!$K49&lt;2018,TECHNOLOGY!$K49+TECHNOLOGY!$I49&gt;ResidualCapacity!J$1),TECHNOLOGY!$P49,0)</f>
        <v>0</v>
      </c>
      <c r="K49">
        <f>IF(AND(TECHNOLOGY!$K49&lt;2018,TECHNOLOGY!$K49+TECHNOLOGY!$I49&gt;ResidualCapacity!K$1),TECHNOLOGY!$P49,0)</f>
        <v>0</v>
      </c>
      <c r="L49">
        <f>IF(AND(TECHNOLOGY!$K49&lt;2018,TECHNOLOGY!$K49+TECHNOLOGY!$I49&gt;ResidualCapacity!L$1),TECHNOLOGY!$P49,0)</f>
        <v>0</v>
      </c>
      <c r="M49">
        <f>IF(AND(TECHNOLOGY!$K49&lt;2018,TECHNOLOGY!$K49+TECHNOLOGY!$I49&gt;ResidualCapacity!M$1),TECHNOLOGY!$P49,0)</f>
        <v>0</v>
      </c>
      <c r="N49">
        <f>IF(AND(TECHNOLOGY!$K49&lt;2018,TECHNOLOGY!$K49+TECHNOLOGY!$I49&gt;ResidualCapacity!N$1),TECHNOLOGY!$P49,0)</f>
        <v>0</v>
      </c>
      <c r="O49">
        <f>IF(AND(TECHNOLOGY!$K49&lt;2018,TECHNOLOGY!$K49+TECHNOLOGY!$I49&gt;ResidualCapacity!O$1),TECHNOLOGY!$P49,0)</f>
        <v>0</v>
      </c>
      <c r="P49">
        <f>IF(AND(TECHNOLOGY!$K49&lt;2018,TECHNOLOGY!$K49+TECHNOLOGY!$I49&gt;ResidualCapacity!P$1),TECHNOLOGY!$P49,0)</f>
        <v>0</v>
      </c>
      <c r="Q49">
        <f>IF(AND(TECHNOLOGY!$K49&lt;2018,TECHNOLOGY!$K49+TECHNOLOGY!$I49&gt;ResidualCapacity!Q$1),TECHNOLOGY!$P49,0)</f>
        <v>0</v>
      </c>
      <c r="R49">
        <f>IF(AND(TECHNOLOGY!$K49&lt;2018,TECHNOLOGY!$K49+TECHNOLOGY!$I49&gt;ResidualCapacity!R$1),TECHNOLOGY!$P49,0)</f>
        <v>0</v>
      </c>
      <c r="S49">
        <f>IF(AND(TECHNOLOGY!$K49&lt;2018,TECHNOLOGY!$K49+TECHNOLOGY!$I49&gt;ResidualCapacity!S$1),TECHNOLOGY!$P49,0)</f>
        <v>0</v>
      </c>
      <c r="T49">
        <f>IF(AND(TECHNOLOGY!$K49&lt;2018,TECHNOLOGY!$K49+TECHNOLOGY!$I49&gt;ResidualCapacity!T$1),TECHNOLOGY!$P49,0)</f>
        <v>0</v>
      </c>
      <c r="U49">
        <f>IF(AND(TECHNOLOGY!$K49&lt;2018,TECHNOLOGY!$K49+TECHNOLOGY!$I49&gt;ResidualCapacity!U$1),TECHNOLOGY!$P49,0)</f>
        <v>0</v>
      </c>
      <c r="V49">
        <f>IF(AND(TECHNOLOGY!$K49&lt;2018,TECHNOLOGY!$K49+TECHNOLOGY!$I49&gt;ResidualCapacity!V$1),TECHNOLOGY!$P49,0)</f>
        <v>0</v>
      </c>
      <c r="W49">
        <f>IF(AND(TECHNOLOGY!$K49&lt;2018,TECHNOLOGY!$K49+TECHNOLOGY!$I49&gt;ResidualCapacity!W$1),TECHNOLOGY!$P49,0)</f>
        <v>0</v>
      </c>
      <c r="X49">
        <f>IF(AND(TECHNOLOGY!$K49&lt;2018,TECHNOLOGY!$K49+TECHNOLOGY!$I49&gt;ResidualCapacity!X$1),TECHNOLOGY!$P49,0)</f>
        <v>0</v>
      </c>
      <c r="Y49">
        <f>IF(AND(TECHNOLOGY!$K49&lt;2018,TECHNOLOGY!$K49+TECHNOLOGY!$I49&gt;ResidualCapacity!Y$1),TECHNOLOGY!$P49,0)</f>
        <v>0</v>
      </c>
      <c r="Z49">
        <f>IF(AND(TECHNOLOGY!$K49&lt;2018,TECHNOLOGY!$K49+TECHNOLOGY!$I49&gt;ResidualCapacity!Z$1),TECHNOLOGY!$P49,0)</f>
        <v>0</v>
      </c>
      <c r="AA49">
        <f>IF(AND(TECHNOLOGY!$K49&lt;2018,TECHNOLOGY!$K49+TECHNOLOGY!$I49&gt;ResidualCapacity!AA$1),TECHNOLOGY!$P49,0)</f>
        <v>0</v>
      </c>
      <c r="AB49">
        <f>IF(AND(TECHNOLOGY!$K49&lt;2018,TECHNOLOGY!$K49+TECHNOLOGY!$I49&gt;ResidualCapacity!AB$1),TECHNOLOGY!$P49,0)</f>
        <v>0</v>
      </c>
      <c r="AC49">
        <f>IF(AND(TECHNOLOGY!$K49&lt;2018,TECHNOLOGY!$K49+TECHNOLOGY!$I49&gt;ResidualCapacity!AC$1),TECHNOLOGY!$P49,0)</f>
        <v>0</v>
      </c>
      <c r="AD49">
        <f>IF(AND(TECHNOLOGY!$K49&lt;2018,TECHNOLOGY!$K49+TECHNOLOGY!$I49&gt;ResidualCapacity!AD$1),TECHNOLOGY!$P49,0)</f>
        <v>0</v>
      </c>
      <c r="AE49">
        <f>IF(AND(TECHNOLOGY!$K49&lt;2018,TECHNOLOGY!$K49+TECHNOLOGY!$I49&gt;ResidualCapacity!AE$1),TECHNOLOGY!$P49,0)</f>
        <v>0</v>
      </c>
      <c r="AF49">
        <f>IF(AND(TECHNOLOGY!$K49&lt;2018,TECHNOLOGY!$K49+TECHNOLOGY!$I49&gt;ResidualCapacity!AF$1),TECHNOLOGY!$P49,0)</f>
        <v>0</v>
      </c>
    </row>
    <row r="50" spans="1:32">
      <c r="A50" s="33" t="str">
        <f>TECHNOLOGY!D50</f>
        <v>D2HLT0171</v>
      </c>
      <c r="B50">
        <f>IF(AND(TECHNOLOGY!$K50&lt;2018,TECHNOLOGY!$K50+TECHNOLOGY!$I50&gt;ResidualCapacity!B$1),TECHNOLOGY!$P50,0)</f>
        <v>0</v>
      </c>
      <c r="C50">
        <f>IF(AND(TECHNOLOGY!$K50&lt;2018,TECHNOLOGY!$K50+TECHNOLOGY!$I50&gt;ResidualCapacity!C$1),TECHNOLOGY!$P50,0)</f>
        <v>0</v>
      </c>
      <c r="D50">
        <f>IF(AND(TECHNOLOGY!$K50&lt;2018,TECHNOLOGY!$K50+TECHNOLOGY!$I50&gt;ResidualCapacity!D$1),TECHNOLOGY!$P50,0)</f>
        <v>0</v>
      </c>
      <c r="E50">
        <f>IF(AND(TECHNOLOGY!$K50&lt;2018,TECHNOLOGY!$K50+TECHNOLOGY!$I50&gt;ResidualCapacity!E$1),TECHNOLOGY!$P50,0)</f>
        <v>0</v>
      </c>
      <c r="F50">
        <f>IF(AND(TECHNOLOGY!$K50&lt;2018,TECHNOLOGY!$K50+TECHNOLOGY!$I50&gt;ResidualCapacity!F$1),TECHNOLOGY!$P50,0)</f>
        <v>0</v>
      </c>
      <c r="G50">
        <f>IF(AND(TECHNOLOGY!$K50&lt;2018,TECHNOLOGY!$K50+TECHNOLOGY!$I50&gt;ResidualCapacity!G$1),TECHNOLOGY!$P50,0)</f>
        <v>0</v>
      </c>
      <c r="H50">
        <f>IF(AND(TECHNOLOGY!$K50&lt;2018,TECHNOLOGY!$K50+TECHNOLOGY!$I50&gt;ResidualCapacity!H$1),TECHNOLOGY!$P50,0)</f>
        <v>0</v>
      </c>
      <c r="I50">
        <f>IF(AND(TECHNOLOGY!$K50&lt;2018,TECHNOLOGY!$K50+TECHNOLOGY!$I50&gt;ResidualCapacity!I$1),TECHNOLOGY!$P50,0)</f>
        <v>0</v>
      </c>
      <c r="J50">
        <f>IF(AND(TECHNOLOGY!$K50&lt;2018,TECHNOLOGY!$K50+TECHNOLOGY!$I50&gt;ResidualCapacity!J$1),TECHNOLOGY!$P50,0)</f>
        <v>0</v>
      </c>
      <c r="K50">
        <f>IF(AND(TECHNOLOGY!$K50&lt;2018,TECHNOLOGY!$K50+TECHNOLOGY!$I50&gt;ResidualCapacity!K$1),TECHNOLOGY!$P50,0)</f>
        <v>0</v>
      </c>
      <c r="L50">
        <f>IF(AND(TECHNOLOGY!$K50&lt;2018,TECHNOLOGY!$K50+TECHNOLOGY!$I50&gt;ResidualCapacity!L$1),TECHNOLOGY!$P50,0)</f>
        <v>0</v>
      </c>
      <c r="M50">
        <f>IF(AND(TECHNOLOGY!$K50&lt;2018,TECHNOLOGY!$K50+TECHNOLOGY!$I50&gt;ResidualCapacity!M$1),TECHNOLOGY!$P50,0)</f>
        <v>0</v>
      </c>
      <c r="N50">
        <f>IF(AND(TECHNOLOGY!$K50&lt;2018,TECHNOLOGY!$K50+TECHNOLOGY!$I50&gt;ResidualCapacity!N$1),TECHNOLOGY!$P50,0)</f>
        <v>0</v>
      </c>
      <c r="O50">
        <f>IF(AND(TECHNOLOGY!$K50&lt;2018,TECHNOLOGY!$K50+TECHNOLOGY!$I50&gt;ResidualCapacity!O$1),TECHNOLOGY!$P50,0)</f>
        <v>0</v>
      </c>
      <c r="P50">
        <f>IF(AND(TECHNOLOGY!$K50&lt;2018,TECHNOLOGY!$K50+TECHNOLOGY!$I50&gt;ResidualCapacity!P$1),TECHNOLOGY!$P50,0)</f>
        <v>0</v>
      </c>
      <c r="Q50">
        <f>IF(AND(TECHNOLOGY!$K50&lt;2018,TECHNOLOGY!$K50+TECHNOLOGY!$I50&gt;ResidualCapacity!Q$1),TECHNOLOGY!$P50,0)</f>
        <v>0</v>
      </c>
      <c r="R50">
        <f>IF(AND(TECHNOLOGY!$K50&lt;2018,TECHNOLOGY!$K50+TECHNOLOGY!$I50&gt;ResidualCapacity!R$1),TECHNOLOGY!$P50,0)</f>
        <v>0</v>
      </c>
      <c r="S50">
        <f>IF(AND(TECHNOLOGY!$K50&lt;2018,TECHNOLOGY!$K50+TECHNOLOGY!$I50&gt;ResidualCapacity!S$1),TECHNOLOGY!$P50,0)</f>
        <v>0</v>
      </c>
      <c r="T50">
        <f>IF(AND(TECHNOLOGY!$K50&lt;2018,TECHNOLOGY!$K50+TECHNOLOGY!$I50&gt;ResidualCapacity!T$1),TECHNOLOGY!$P50,0)</f>
        <v>0</v>
      </c>
      <c r="U50">
        <f>IF(AND(TECHNOLOGY!$K50&lt;2018,TECHNOLOGY!$K50+TECHNOLOGY!$I50&gt;ResidualCapacity!U$1),TECHNOLOGY!$P50,0)</f>
        <v>0</v>
      </c>
      <c r="V50">
        <f>IF(AND(TECHNOLOGY!$K50&lt;2018,TECHNOLOGY!$K50+TECHNOLOGY!$I50&gt;ResidualCapacity!V$1),TECHNOLOGY!$P50,0)</f>
        <v>0</v>
      </c>
      <c r="W50">
        <f>IF(AND(TECHNOLOGY!$K50&lt;2018,TECHNOLOGY!$K50+TECHNOLOGY!$I50&gt;ResidualCapacity!W$1),TECHNOLOGY!$P50,0)</f>
        <v>0</v>
      </c>
      <c r="X50">
        <f>IF(AND(TECHNOLOGY!$K50&lt;2018,TECHNOLOGY!$K50+TECHNOLOGY!$I50&gt;ResidualCapacity!X$1),TECHNOLOGY!$P50,0)</f>
        <v>0</v>
      </c>
      <c r="Y50">
        <f>IF(AND(TECHNOLOGY!$K50&lt;2018,TECHNOLOGY!$K50+TECHNOLOGY!$I50&gt;ResidualCapacity!Y$1),TECHNOLOGY!$P50,0)</f>
        <v>0</v>
      </c>
      <c r="Z50">
        <f>IF(AND(TECHNOLOGY!$K50&lt;2018,TECHNOLOGY!$K50+TECHNOLOGY!$I50&gt;ResidualCapacity!Z$1),TECHNOLOGY!$P50,0)</f>
        <v>0</v>
      </c>
      <c r="AA50">
        <f>IF(AND(TECHNOLOGY!$K50&lt;2018,TECHNOLOGY!$K50+TECHNOLOGY!$I50&gt;ResidualCapacity!AA$1),TECHNOLOGY!$P50,0)</f>
        <v>0</v>
      </c>
      <c r="AB50">
        <f>IF(AND(TECHNOLOGY!$K50&lt;2018,TECHNOLOGY!$K50+TECHNOLOGY!$I50&gt;ResidualCapacity!AB$1),TECHNOLOGY!$P50,0)</f>
        <v>0</v>
      </c>
      <c r="AC50">
        <f>IF(AND(TECHNOLOGY!$K50&lt;2018,TECHNOLOGY!$K50+TECHNOLOGY!$I50&gt;ResidualCapacity!AC$1),TECHNOLOGY!$P50,0)</f>
        <v>0</v>
      </c>
      <c r="AD50">
        <f>IF(AND(TECHNOLOGY!$K50&lt;2018,TECHNOLOGY!$K50+TECHNOLOGY!$I50&gt;ResidualCapacity!AD$1),TECHNOLOGY!$P50,0)</f>
        <v>0</v>
      </c>
      <c r="AE50">
        <f>IF(AND(TECHNOLOGY!$K50&lt;2018,TECHNOLOGY!$K50+TECHNOLOGY!$I50&gt;ResidualCapacity!AE$1),TECHNOLOGY!$P50,0)</f>
        <v>0</v>
      </c>
      <c r="AF50">
        <f>IF(AND(TECHNOLOGY!$K50&lt;2018,TECHNOLOGY!$K50+TECHNOLOGY!$I50&gt;ResidualCapacity!AF$1),TECHNOLOGY!$P50,0)</f>
        <v>0</v>
      </c>
    </row>
    <row r="51" spans="1:32">
      <c r="A51" s="33" t="str">
        <f>TECHNOLOGY!D51</f>
        <v>D2HLT0182</v>
      </c>
      <c r="B51">
        <f>IF(AND(TECHNOLOGY!$K51&lt;2018,TECHNOLOGY!$K51+TECHNOLOGY!$I51&gt;ResidualCapacity!B$1),TECHNOLOGY!$P51,0)</f>
        <v>0</v>
      </c>
      <c r="C51">
        <f>IF(AND(TECHNOLOGY!$K51&lt;2018,TECHNOLOGY!$K51+TECHNOLOGY!$I51&gt;ResidualCapacity!C$1),TECHNOLOGY!$P51,0)</f>
        <v>0</v>
      </c>
      <c r="D51">
        <f>IF(AND(TECHNOLOGY!$K51&lt;2018,TECHNOLOGY!$K51+TECHNOLOGY!$I51&gt;ResidualCapacity!D$1),TECHNOLOGY!$P51,0)</f>
        <v>0</v>
      </c>
      <c r="E51">
        <f>IF(AND(TECHNOLOGY!$K51&lt;2018,TECHNOLOGY!$K51+TECHNOLOGY!$I51&gt;ResidualCapacity!E$1),TECHNOLOGY!$P51,0)</f>
        <v>0</v>
      </c>
      <c r="F51">
        <f>IF(AND(TECHNOLOGY!$K51&lt;2018,TECHNOLOGY!$K51+TECHNOLOGY!$I51&gt;ResidualCapacity!F$1),TECHNOLOGY!$P51,0)</f>
        <v>0</v>
      </c>
      <c r="G51">
        <f>IF(AND(TECHNOLOGY!$K51&lt;2018,TECHNOLOGY!$K51+TECHNOLOGY!$I51&gt;ResidualCapacity!G$1),TECHNOLOGY!$P51,0)</f>
        <v>0</v>
      </c>
      <c r="H51">
        <f>IF(AND(TECHNOLOGY!$K51&lt;2018,TECHNOLOGY!$K51+TECHNOLOGY!$I51&gt;ResidualCapacity!H$1),TECHNOLOGY!$P51,0)</f>
        <v>0</v>
      </c>
      <c r="I51">
        <f>IF(AND(TECHNOLOGY!$K51&lt;2018,TECHNOLOGY!$K51+TECHNOLOGY!$I51&gt;ResidualCapacity!I$1),TECHNOLOGY!$P51,0)</f>
        <v>0</v>
      </c>
      <c r="J51">
        <f>IF(AND(TECHNOLOGY!$K51&lt;2018,TECHNOLOGY!$K51+TECHNOLOGY!$I51&gt;ResidualCapacity!J$1),TECHNOLOGY!$P51,0)</f>
        <v>0</v>
      </c>
      <c r="K51">
        <f>IF(AND(TECHNOLOGY!$K51&lt;2018,TECHNOLOGY!$K51+TECHNOLOGY!$I51&gt;ResidualCapacity!K$1),TECHNOLOGY!$P51,0)</f>
        <v>0</v>
      </c>
      <c r="L51">
        <f>IF(AND(TECHNOLOGY!$K51&lt;2018,TECHNOLOGY!$K51+TECHNOLOGY!$I51&gt;ResidualCapacity!L$1),TECHNOLOGY!$P51,0)</f>
        <v>0</v>
      </c>
      <c r="M51">
        <f>IF(AND(TECHNOLOGY!$K51&lt;2018,TECHNOLOGY!$K51+TECHNOLOGY!$I51&gt;ResidualCapacity!M$1),TECHNOLOGY!$P51,0)</f>
        <v>0</v>
      </c>
      <c r="N51">
        <f>IF(AND(TECHNOLOGY!$K51&lt;2018,TECHNOLOGY!$K51+TECHNOLOGY!$I51&gt;ResidualCapacity!N$1),TECHNOLOGY!$P51,0)</f>
        <v>0</v>
      </c>
      <c r="O51">
        <f>IF(AND(TECHNOLOGY!$K51&lt;2018,TECHNOLOGY!$K51+TECHNOLOGY!$I51&gt;ResidualCapacity!O$1),TECHNOLOGY!$P51,0)</f>
        <v>0</v>
      </c>
      <c r="P51">
        <f>IF(AND(TECHNOLOGY!$K51&lt;2018,TECHNOLOGY!$K51+TECHNOLOGY!$I51&gt;ResidualCapacity!P$1),TECHNOLOGY!$P51,0)</f>
        <v>0</v>
      </c>
      <c r="Q51">
        <f>IF(AND(TECHNOLOGY!$K51&lt;2018,TECHNOLOGY!$K51+TECHNOLOGY!$I51&gt;ResidualCapacity!Q$1),TECHNOLOGY!$P51,0)</f>
        <v>0</v>
      </c>
      <c r="R51">
        <f>IF(AND(TECHNOLOGY!$K51&lt;2018,TECHNOLOGY!$K51+TECHNOLOGY!$I51&gt;ResidualCapacity!R$1),TECHNOLOGY!$P51,0)</f>
        <v>0</v>
      </c>
      <c r="S51">
        <f>IF(AND(TECHNOLOGY!$K51&lt;2018,TECHNOLOGY!$K51+TECHNOLOGY!$I51&gt;ResidualCapacity!S$1),TECHNOLOGY!$P51,0)</f>
        <v>0</v>
      </c>
      <c r="T51">
        <f>IF(AND(TECHNOLOGY!$K51&lt;2018,TECHNOLOGY!$K51+TECHNOLOGY!$I51&gt;ResidualCapacity!T$1),TECHNOLOGY!$P51,0)</f>
        <v>0</v>
      </c>
      <c r="U51">
        <f>IF(AND(TECHNOLOGY!$K51&lt;2018,TECHNOLOGY!$K51+TECHNOLOGY!$I51&gt;ResidualCapacity!U$1),TECHNOLOGY!$P51,0)</f>
        <v>0</v>
      </c>
      <c r="V51">
        <f>IF(AND(TECHNOLOGY!$K51&lt;2018,TECHNOLOGY!$K51+TECHNOLOGY!$I51&gt;ResidualCapacity!V$1),TECHNOLOGY!$P51,0)</f>
        <v>0</v>
      </c>
      <c r="W51">
        <f>IF(AND(TECHNOLOGY!$K51&lt;2018,TECHNOLOGY!$K51+TECHNOLOGY!$I51&gt;ResidualCapacity!W$1),TECHNOLOGY!$P51,0)</f>
        <v>0</v>
      </c>
      <c r="X51">
        <f>IF(AND(TECHNOLOGY!$K51&lt;2018,TECHNOLOGY!$K51+TECHNOLOGY!$I51&gt;ResidualCapacity!X$1),TECHNOLOGY!$P51,0)</f>
        <v>0</v>
      </c>
      <c r="Y51">
        <f>IF(AND(TECHNOLOGY!$K51&lt;2018,TECHNOLOGY!$K51+TECHNOLOGY!$I51&gt;ResidualCapacity!Y$1),TECHNOLOGY!$P51,0)</f>
        <v>0</v>
      </c>
      <c r="Z51">
        <f>IF(AND(TECHNOLOGY!$K51&lt;2018,TECHNOLOGY!$K51+TECHNOLOGY!$I51&gt;ResidualCapacity!Z$1),TECHNOLOGY!$P51,0)</f>
        <v>0</v>
      </c>
      <c r="AA51">
        <f>IF(AND(TECHNOLOGY!$K51&lt;2018,TECHNOLOGY!$K51+TECHNOLOGY!$I51&gt;ResidualCapacity!AA$1),TECHNOLOGY!$P51,0)</f>
        <v>0</v>
      </c>
      <c r="AB51">
        <f>IF(AND(TECHNOLOGY!$K51&lt;2018,TECHNOLOGY!$K51+TECHNOLOGY!$I51&gt;ResidualCapacity!AB$1),TECHNOLOGY!$P51,0)</f>
        <v>0</v>
      </c>
      <c r="AC51">
        <f>IF(AND(TECHNOLOGY!$K51&lt;2018,TECHNOLOGY!$K51+TECHNOLOGY!$I51&gt;ResidualCapacity!AC$1),TECHNOLOGY!$P51,0)</f>
        <v>0</v>
      </c>
      <c r="AD51">
        <f>IF(AND(TECHNOLOGY!$K51&lt;2018,TECHNOLOGY!$K51+TECHNOLOGY!$I51&gt;ResidualCapacity!AD$1),TECHNOLOGY!$P51,0)</f>
        <v>0</v>
      </c>
      <c r="AE51">
        <f>IF(AND(TECHNOLOGY!$K51&lt;2018,TECHNOLOGY!$K51+TECHNOLOGY!$I51&gt;ResidualCapacity!AE$1),TECHNOLOGY!$P51,0)</f>
        <v>0</v>
      </c>
      <c r="AF51">
        <f>IF(AND(TECHNOLOGY!$K51&lt;2018,TECHNOLOGY!$K51+TECHNOLOGY!$I51&gt;ResidualCapacity!AF$1),TECHNOLOGY!$P51,0)</f>
        <v>0</v>
      </c>
    </row>
    <row r="52" spans="1:32">
      <c r="A52" s="33" t="str">
        <f>TECHNOLOGY!D52</f>
        <v>D2HSF0852</v>
      </c>
      <c r="B52">
        <f>IF(AND(TECHNOLOGY!$K52&lt;2018,TECHNOLOGY!$K52+TECHNOLOGY!$I52&gt;ResidualCapacity!B$1),TECHNOLOGY!$P52,0)</f>
        <v>0</v>
      </c>
      <c r="C52">
        <f>IF(AND(TECHNOLOGY!$K52&lt;2018,TECHNOLOGY!$K52+TECHNOLOGY!$I52&gt;ResidualCapacity!C$1),TECHNOLOGY!$P52,0)</f>
        <v>0</v>
      </c>
      <c r="D52">
        <f>IF(AND(TECHNOLOGY!$K52&lt;2018,TECHNOLOGY!$K52+TECHNOLOGY!$I52&gt;ResidualCapacity!D$1),TECHNOLOGY!$P52,0)</f>
        <v>0</v>
      </c>
      <c r="E52">
        <f>IF(AND(TECHNOLOGY!$K52&lt;2018,TECHNOLOGY!$K52+TECHNOLOGY!$I52&gt;ResidualCapacity!E$1),TECHNOLOGY!$P52,0)</f>
        <v>0</v>
      </c>
      <c r="F52">
        <f>IF(AND(TECHNOLOGY!$K52&lt;2018,TECHNOLOGY!$K52+TECHNOLOGY!$I52&gt;ResidualCapacity!F$1),TECHNOLOGY!$P52,0)</f>
        <v>0</v>
      </c>
      <c r="G52">
        <f>IF(AND(TECHNOLOGY!$K52&lt;2018,TECHNOLOGY!$K52+TECHNOLOGY!$I52&gt;ResidualCapacity!G$1),TECHNOLOGY!$P52,0)</f>
        <v>0</v>
      </c>
      <c r="H52">
        <f>IF(AND(TECHNOLOGY!$K52&lt;2018,TECHNOLOGY!$K52+TECHNOLOGY!$I52&gt;ResidualCapacity!H$1),TECHNOLOGY!$P52,0)</f>
        <v>0</v>
      </c>
      <c r="I52">
        <f>IF(AND(TECHNOLOGY!$K52&lt;2018,TECHNOLOGY!$K52+TECHNOLOGY!$I52&gt;ResidualCapacity!I$1),TECHNOLOGY!$P52,0)</f>
        <v>0</v>
      </c>
      <c r="J52">
        <f>IF(AND(TECHNOLOGY!$K52&lt;2018,TECHNOLOGY!$K52+TECHNOLOGY!$I52&gt;ResidualCapacity!J$1),TECHNOLOGY!$P52,0)</f>
        <v>0</v>
      </c>
      <c r="K52">
        <f>IF(AND(TECHNOLOGY!$K52&lt;2018,TECHNOLOGY!$K52+TECHNOLOGY!$I52&gt;ResidualCapacity!K$1),TECHNOLOGY!$P52,0)</f>
        <v>0</v>
      </c>
      <c r="L52">
        <f>IF(AND(TECHNOLOGY!$K52&lt;2018,TECHNOLOGY!$K52+TECHNOLOGY!$I52&gt;ResidualCapacity!L$1),TECHNOLOGY!$P52,0)</f>
        <v>0</v>
      </c>
      <c r="M52">
        <f>IF(AND(TECHNOLOGY!$K52&lt;2018,TECHNOLOGY!$K52+TECHNOLOGY!$I52&gt;ResidualCapacity!M$1),TECHNOLOGY!$P52,0)</f>
        <v>0</v>
      </c>
      <c r="N52">
        <f>IF(AND(TECHNOLOGY!$K52&lt;2018,TECHNOLOGY!$K52+TECHNOLOGY!$I52&gt;ResidualCapacity!N$1),TECHNOLOGY!$P52,0)</f>
        <v>0</v>
      </c>
      <c r="O52">
        <f>IF(AND(TECHNOLOGY!$K52&lt;2018,TECHNOLOGY!$K52+TECHNOLOGY!$I52&gt;ResidualCapacity!O$1),TECHNOLOGY!$P52,0)</f>
        <v>0</v>
      </c>
      <c r="P52">
        <f>IF(AND(TECHNOLOGY!$K52&lt;2018,TECHNOLOGY!$K52+TECHNOLOGY!$I52&gt;ResidualCapacity!P$1),TECHNOLOGY!$P52,0)</f>
        <v>0</v>
      </c>
      <c r="Q52">
        <f>IF(AND(TECHNOLOGY!$K52&lt;2018,TECHNOLOGY!$K52+TECHNOLOGY!$I52&gt;ResidualCapacity!Q$1),TECHNOLOGY!$P52,0)</f>
        <v>0</v>
      </c>
      <c r="R52">
        <f>IF(AND(TECHNOLOGY!$K52&lt;2018,TECHNOLOGY!$K52+TECHNOLOGY!$I52&gt;ResidualCapacity!R$1),TECHNOLOGY!$P52,0)</f>
        <v>0</v>
      </c>
      <c r="S52">
        <f>IF(AND(TECHNOLOGY!$K52&lt;2018,TECHNOLOGY!$K52+TECHNOLOGY!$I52&gt;ResidualCapacity!S$1),TECHNOLOGY!$P52,0)</f>
        <v>0</v>
      </c>
      <c r="T52">
        <f>IF(AND(TECHNOLOGY!$K52&lt;2018,TECHNOLOGY!$K52+TECHNOLOGY!$I52&gt;ResidualCapacity!T$1),TECHNOLOGY!$P52,0)</f>
        <v>0</v>
      </c>
      <c r="U52">
        <f>IF(AND(TECHNOLOGY!$K52&lt;2018,TECHNOLOGY!$K52+TECHNOLOGY!$I52&gt;ResidualCapacity!U$1),TECHNOLOGY!$P52,0)</f>
        <v>0</v>
      </c>
      <c r="V52">
        <f>IF(AND(TECHNOLOGY!$K52&lt;2018,TECHNOLOGY!$K52+TECHNOLOGY!$I52&gt;ResidualCapacity!V$1),TECHNOLOGY!$P52,0)</f>
        <v>0</v>
      </c>
      <c r="W52">
        <f>IF(AND(TECHNOLOGY!$K52&lt;2018,TECHNOLOGY!$K52+TECHNOLOGY!$I52&gt;ResidualCapacity!W$1),TECHNOLOGY!$P52,0)</f>
        <v>0</v>
      </c>
      <c r="X52">
        <f>IF(AND(TECHNOLOGY!$K52&lt;2018,TECHNOLOGY!$K52+TECHNOLOGY!$I52&gt;ResidualCapacity!X$1),TECHNOLOGY!$P52,0)</f>
        <v>0</v>
      </c>
      <c r="Y52">
        <f>IF(AND(TECHNOLOGY!$K52&lt;2018,TECHNOLOGY!$K52+TECHNOLOGY!$I52&gt;ResidualCapacity!Y$1),TECHNOLOGY!$P52,0)</f>
        <v>0</v>
      </c>
      <c r="Z52">
        <f>IF(AND(TECHNOLOGY!$K52&lt;2018,TECHNOLOGY!$K52+TECHNOLOGY!$I52&gt;ResidualCapacity!Z$1),TECHNOLOGY!$P52,0)</f>
        <v>0</v>
      </c>
      <c r="AA52">
        <f>IF(AND(TECHNOLOGY!$K52&lt;2018,TECHNOLOGY!$K52+TECHNOLOGY!$I52&gt;ResidualCapacity!AA$1),TECHNOLOGY!$P52,0)</f>
        <v>0</v>
      </c>
      <c r="AB52">
        <f>IF(AND(TECHNOLOGY!$K52&lt;2018,TECHNOLOGY!$K52+TECHNOLOGY!$I52&gt;ResidualCapacity!AB$1),TECHNOLOGY!$P52,0)</f>
        <v>0</v>
      </c>
      <c r="AC52">
        <f>IF(AND(TECHNOLOGY!$K52&lt;2018,TECHNOLOGY!$K52+TECHNOLOGY!$I52&gt;ResidualCapacity!AC$1),TECHNOLOGY!$P52,0)</f>
        <v>0</v>
      </c>
      <c r="AD52">
        <f>IF(AND(TECHNOLOGY!$K52&lt;2018,TECHNOLOGY!$K52+TECHNOLOGY!$I52&gt;ResidualCapacity!AD$1),TECHNOLOGY!$P52,0)</f>
        <v>0</v>
      </c>
      <c r="AE52">
        <f>IF(AND(TECHNOLOGY!$K52&lt;2018,TECHNOLOGY!$K52+TECHNOLOGY!$I52&gt;ResidualCapacity!AE$1),TECHNOLOGY!$P52,0)</f>
        <v>0</v>
      </c>
      <c r="AF52">
        <f>IF(AND(TECHNOLOGY!$K52&lt;2018,TECHNOLOGY!$K52+TECHNOLOGY!$I52&gt;ResidualCapacity!AF$1),TECHNOLOGY!$P52,0)</f>
        <v>0</v>
      </c>
    </row>
    <row r="53" spans="1:32">
      <c r="A53" s="33" t="str">
        <f>TECHNOLOGY!D53</f>
        <v>D2HSF0910</v>
      </c>
      <c r="B53">
        <f>IF(AND(TECHNOLOGY!$K53&lt;2018,TECHNOLOGY!$K53+TECHNOLOGY!$I53&gt;ResidualCapacity!B$1),TECHNOLOGY!$P53,0)</f>
        <v>0</v>
      </c>
      <c r="C53">
        <f>IF(AND(TECHNOLOGY!$K53&lt;2018,TECHNOLOGY!$K53+TECHNOLOGY!$I53&gt;ResidualCapacity!C$1),TECHNOLOGY!$P53,0)</f>
        <v>0</v>
      </c>
      <c r="D53">
        <f>IF(AND(TECHNOLOGY!$K53&lt;2018,TECHNOLOGY!$K53+TECHNOLOGY!$I53&gt;ResidualCapacity!D$1),TECHNOLOGY!$P53,0)</f>
        <v>0</v>
      </c>
      <c r="E53">
        <f>IF(AND(TECHNOLOGY!$K53&lt;2018,TECHNOLOGY!$K53+TECHNOLOGY!$I53&gt;ResidualCapacity!E$1),TECHNOLOGY!$P53,0)</f>
        <v>0</v>
      </c>
      <c r="F53">
        <f>IF(AND(TECHNOLOGY!$K53&lt;2018,TECHNOLOGY!$K53+TECHNOLOGY!$I53&gt;ResidualCapacity!F$1),TECHNOLOGY!$P53,0)</f>
        <v>0</v>
      </c>
      <c r="G53">
        <f>IF(AND(TECHNOLOGY!$K53&lt;2018,TECHNOLOGY!$K53+TECHNOLOGY!$I53&gt;ResidualCapacity!G$1),TECHNOLOGY!$P53,0)</f>
        <v>0</v>
      </c>
      <c r="H53">
        <f>IF(AND(TECHNOLOGY!$K53&lt;2018,TECHNOLOGY!$K53+TECHNOLOGY!$I53&gt;ResidualCapacity!H$1),TECHNOLOGY!$P53,0)</f>
        <v>0</v>
      </c>
      <c r="I53">
        <f>IF(AND(TECHNOLOGY!$K53&lt;2018,TECHNOLOGY!$K53+TECHNOLOGY!$I53&gt;ResidualCapacity!I$1),TECHNOLOGY!$P53,0)</f>
        <v>0</v>
      </c>
      <c r="J53">
        <f>IF(AND(TECHNOLOGY!$K53&lt;2018,TECHNOLOGY!$K53+TECHNOLOGY!$I53&gt;ResidualCapacity!J$1),TECHNOLOGY!$P53,0)</f>
        <v>0</v>
      </c>
      <c r="K53">
        <f>IF(AND(TECHNOLOGY!$K53&lt;2018,TECHNOLOGY!$K53+TECHNOLOGY!$I53&gt;ResidualCapacity!K$1),TECHNOLOGY!$P53,0)</f>
        <v>0</v>
      </c>
      <c r="L53">
        <f>IF(AND(TECHNOLOGY!$K53&lt;2018,TECHNOLOGY!$K53+TECHNOLOGY!$I53&gt;ResidualCapacity!L$1),TECHNOLOGY!$P53,0)</f>
        <v>0</v>
      </c>
      <c r="M53">
        <f>IF(AND(TECHNOLOGY!$K53&lt;2018,TECHNOLOGY!$K53+TECHNOLOGY!$I53&gt;ResidualCapacity!M$1),TECHNOLOGY!$P53,0)</f>
        <v>0</v>
      </c>
      <c r="N53">
        <f>IF(AND(TECHNOLOGY!$K53&lt;2018,TECHNOLOGY!$K53+TECHNOLOGY!$I53&gt;ResidualCapacity!N$1),TECHNOLOGY!$P53,0)</f>
        <v>0</v>
      </c>
      <c r="O53">
        <f>IF(AND(TECHNOLOGY!$K53&lt;2018,TECHNOLOGY!$K53+TECHNOLOGY!$I53&gt;ResidualCapacity!O$1),TECHNOLOGY!$P53,0)</f>
        <v>0</v>
      </c>
      <c r="P53">
        <f>IF(AND(TECHNOLOGY!$K53&lt;2018,TECHNOLOGY!$K53+TECHNOLOGY!$I53&gt;ResidualCapacity!P$1),TECHNOLOGY!$P53,0)</f>
        <v>0</v>
      </c>
      <c r="Q53">
        <f>IF(AND(TECHNOLOGY!$K53&lt;2018,TECHNOLOGY!$K53+TECHNOLOGY!$I53&gt;ResidualCapacity!Q$1),TECHNOLOGY!$P53,0)</f>
        <v>0</v>
      </c>
      <c r="R53">
        <f>IF(AND(TECHNOLOGY!$K53&lt;2018,TECHNOLOGY!$K53+TECHNOLOGY!$I53&gt;ResidualCapacity!R$1),TECHNOLOGY!$P53,0)</f>
        <v>0</v>
      </c>
      <c r="S53">
        <f>IF(AND(TECHNOLOGY!$K53&lt;2018,TECHNOLOGY!$K53+TECHNOLOGY!$I53&gt;ResidualCapacity!S$1),TECHNOLOGY!$P53,0)</f>
        <v>0</v>
      </c>
      <c r="T53">
        <f>IF(AND(TECHNOLOGY!$K53&lt;2018,TECHNOLOGY!$K53+TECHNOLOGY!$I53&gt;ResidualCapacity!T$1),TECHNOLOGY!$P53,0)</f>
        <v>0</v>
      </c>
      <c r="U53">
        <f>IF(AND(TECHNOLOGY!$K53&lt;2018,TECHNOLOGY!$K53+TECHNOLOGY!$I53&gt;ResidualCapacity!U$1),TECHNOLOGY!$P53,0)</f>
        <v>0</v>
      </c>
      <c r="V53">
        <f>IF(AND(TECHNOLOGY!$K53&lt;2018,TECHNOLOGY!$K53+TECHNOLOGY!$I53&gt;ResidualCapacity!V$1),TECHNOLOGY!$P53,0)</f>
        <v>0</v>
      </c>
      <c r="W53">
        <f>IF(AND(TECHNOLOGY!$K53&lt;2018,TECHNOLOGY!$K53+TECHNOLOGY!$I53&gt;ResidualCapacity!W$1),TECHNOLOGY!$P53,0)</f>
        <v>0</v>
      </c>
      <c r="X53">
        <f>IF(AND(TECHNOLOGY!$K53&lt;2018,TECHNOLOGY!$K53+TECHNOLOGY!$I53&gt;ResidualCapacity!X$1),TECHNOLOGY!$P53,0)</f>
        <v>0</v>
      </c>
      <c r="Y53">
        <f>IF(AND(TECHNOLOGY!$K53&lt;2018,TECHNOLOGY!$K53+TECHNOLOGY!$I53&gt;ResidualCapacity!Y$1),TECHNOLOGY!$P53,0)</f>
        <v>0</v>
      </c>
      <c r="Z53">
        <f>IF(AND(TECHNOLOGY!$K53&lt;2018,TECHNOLOGY!$K53+TECHNOLOGY!$I53&gt;ResidualCapacity!Z$1),TECHNOLOGY!$P53,0)</f>
        <v>0</v>
      </c>
      <c r="AA53">
        <f>IF(AND(TECHNOLOGY!$K53&lt;2018,TECHNOLOGY!$K53+TECHNOLOGY!$I53&gt;ResidualCapacity!AA$1),TECHNOLOGY!$P53,0)</f>
        <v>0</v>
      </c>
      <c r="AB53">
        <f>IF(AND(TECHNOLOGY!$K53&lt;2018,TECHNOLOGY!$K53+TECHNOLOGY!$I53&gt;ResidualCapacity!AB$1),TECHNOLOGY!$P53,0)</f>
        <v>0</v>
      </c>
      <c r="AC53">
        <f>IF(AND(TECHNOLOGY!$K53&lt;2018,TECHNOLOGY!$K53+TECHNOLOGY!$I53&gt;ResidualCapacity!AC$1),TECHNOLOGY!$P53,0)</f>
        <v>0</v>
      </c>
      <c r="AD53">
        <f>IF(AND(TECHNOLOGY!$K53&lt;2018,TECHNOLOGY!$K53+TECHNOLOGY!$I53&gt;ResidualCapacity!AD$1),TECHNOLOGY!$P53,0)</f>
        <v>0</v>
      </c>
      <c r="AE53">
        <f>IF(AND(TECHNOLOGY!$K53&lt;2018,TECHNOLOGY!$K53+TECHNOLOGY!$I53&gt;ResidualCapacity!AE$1),TECHNOLOGY!$P53,0)</f>
        <v>0</v>
      </c>
      <c r="AF53">
        <f>IF(AND(TECHNOLOGY!$K53&lt;2018,TECHNOLOGY!$K53+TECHNOLOGY!$I53&gt;ResidualCapacity!AF$1),TECHNOLOGY!$P53,0)</f>
        <v>0</v>
      </c>
    </row>
    <row r="54" spans="1:32">
      <c r="A54" s="33" t="str">
        <f>TECHNOLOGY!D54</f>
        <v>D2HSF0969</v>
      </c>
      <c r="B54">
        <f>IF(AND(TECHNOLOGY!$K54&lt;2018,TECHNOLOGY!$K54+TECHNOLOGY!$I54&gt;ResidualCapacity!B$1),TECHNOLOGY!$P54,0)</f>
        <v>0</v>
      </c>
      <c r="C54">
        <f>IF(AND(TECHNOLOGY!$K54&lt;2018,TECHNOLOGY!$K54+TECHNOLOGY!$I54&gt;ResidualCapacity!C$1),TECHNOLOGY!$P54,0)</f>
        <v>0</v>
      </c>
      <c r="D54">
        <f>IF(AND(TECHNOLOGY!$K54&lt;2018,TECHNOLOGY!$K54+TECHNOLOGY!$I54&gt;ResidualCapacity!D$1),TECHNOLOGY!$P54,0)</f>
        <v>0</v>
      </c>
      <c r="E54">
        <f>IF(AND(TECHNOLOGY!$K54&lt;2018,TECHNOLOGY!$K54+TECHNOLOGY!$I54&gt;ResidualCapacity!E$1),TECHNOLOGY!$P54,0)</f>
        <v>0</v>
      </c>
      <c r="F54">
        <f>IF(AND(TECHNOLOGY!$K54&lt;2018,TECHNOLOGY!$K54+TECHNOLOGY!$I54&gt;ResidualCapacity!F$1),TECHNOLOGY!$P54,0)</f>
        <v>0</v>
      </c>
      <c r="G54">
        <f>IF(AND(TECHNOLOGY!$K54&lt;2018,TECHNOLOGY!$K54+TECHNOLOGY!$I54&gt;ResidualCapacity!G$1),TECHNOLOGY!$P54,0)</f>
        <v>0</v>
      </c>
      <c r="H54">
        <f>IF(AND(TECHNOLOGY!$K54&lt;2018,TECHNOLOGY!$K54+TECHNOLOGY!$I54&gt;ResidualCapacity!H$1),TECHNOLOGY!$P54,0)</f>
        <v>0</v>
      </c>
      <c r="I54">
        <f>IF(AND(TECHNOLOGY!$K54&lt;2018,TECHNOLOGY!$K54+TECHNOLOGY!$I54&gt;ResidualCapacity!I$1),TECHNOLOGY!$P54,0)</f>
        <v>0</v>
      </c>
      <c r="J54">
        <f>IF(AND(TECHNOLOGY!$K54&lt;2018,TECHNOLOGY!$K54+TECHNOLOGY!$I54&gt;ResidualCapacity!J$1),TECHNOLOGY!$P54,0)</f>
        <v>0</v>
      </c>
      <c r="K54">
        <f>IF(AND(TECHNOLOGY!$K54&lt;2018,TECHNOLOGY!$K54+TECHNOLOGY!$I54&gt;ResidualCapacity!K$1),TECHNOLOGY!$P54,0)</f>
        <v>0</v>
      </c>
      <c r="L54">
        <f>IF(AND(TECHNOLOGY!$K54&lt;2018,TECHNOLOGY!$K54+TECHNOLOGY!$I54&gt;ResidualCapacity!L$1),TECHNOLOGY!$P54,0)</f>
        <v>0</v>
      </c>
      <c r="M54">
        <f>IF(AND(TECHNOLOGY!$K54&lt;2018,TECHNOLOGY!$K54+TECHNOLOGY!$I54&gt;ResidualCapacity!M$1),TECHNOLOGY!$P54,0)</f>
        <v>0</v>
      </c>
      <c r="N54">
        <f>IF(AND(TECHNOLOGY!$K54&lt;2018,TECHNOLOGY!$K54+TECHNOLOGY!$I54&gt;ResidualCapacity!N$1),TECHNOLOGY!$P54,0)</f>
        <v>0</v>
      </c>
      <c r="O54">
        <f>IF(AND(TECHNOLOGY!$K54&lt;2018,TECHNOLOGY!$K54+TECHNOLOGY!$I54&gt;ResidualCapacity!O$1),TECHNOLOGY!$P54,0)</f>
        <v>0</v>
      </c>
      <c r="P54">
        <f>IF(AND(TECHNOLOGY!$K54&lt;2018,TECHNOLOGY!$K54+TECHNOLOGY!$I54&gt;ResidualCapacity!P$1),TECHNOLOGY!$P54,0)</f>
        <v>0</v>
      </c>
      <c r="Q54">
        <f>IF(AND(TECHNOLOGY!$K54&lt;2018,TECHNOLOGY!$K54+TECHNOLOGY!$I54&gt;ResidualCapacity!Q$1),TECHNOLOGY!$P54,0)</f>
        <v>0</v>
      </c>
      <c r="R54">
        <f>IF(AND(TECHNOLOGY!$K54&lt;2018,TECHNOLOGY!$K54+TECHNOLOGY!$I54&gt;ResidualCapacity!R$1),TECHNOLOGY!$P54,0)</f>
        <v>0</v>
      </c>
      <c r="S54">
        <f>IF(AND(TECHNOLOGY!$K54&lt;2018,TECHNOLOGY!$K54+TECHNOLOGY!$I54&gt;ResidualCapacity!S$1),TECHNOLOGY!$P54,0)</f>
        <v>0</v>
      </c>
      <c r="T54">
        <f>IF(AND(TECHNOLOGY!$K54&lt;2018,TECHNOLOGY!$K54+TECHNOLOGY!$I54&gt;ResidualCapacity!T$1),TECHNOLOGY!$P54,0)</f>
        <v>0</v>
      </c>
      <c r="U54">
        <f>IF(AND(TECHNOLOGY!$K54&lt;2018,TECHNOLOGY!$K54+TECHNOLOGY!$I54&gt;ResidualCapacity!U$1),TECHNOLOGY!$P54,0)</f>
        <v>0</v>
      </c>
      <c r="V54">
        <f>IF(AND(TECHNOLOGY!$K54&lt;2018,TECHNOLOGY!$K54+TECHNOLOGY!$I54&gt;ResidualCapacity!V$1),TECHNOLOGY!$P54,0)</f>
        <v>0</v>
      </c>
      <c r="W54">
        <f>IF(AND(TECHNOLOGY!$K54&lt;2018,TECHNOLOGY!$K54+TECHNOLOGY!$I54&gt;ResidualCapacity!W$1),TECHNOLOGY!$P54,0)</f>
        <v>0</v>
      </c>
      <c r="X54">
        <f>IF(AND(TECHNOLOGY!$K54&lt;2018,TECHNOLOGY!$K54+TECHNOLOGY!$I54&gt;ResidualCapacity!X$1),TECHNOLOGY!$P54,0)</f>
        <v>0</v>
      </c>
      <c r="Y54">
        <f>IF(AND(TECHNOLOGY!$K54&lt;2018,TECHNOLOGY!$K54+TECHNOLOGY!$I54&gt;ResidualCapacity!Y$1),TECHNOLOGY!$P54,0)</f>
        <v>0</v>
      </c>
      <c r="Z54">
        <f>IF(AND(TECHNOLOGY!$K54&lt;2018,TECHNOLOGY!$K54+TECHNOLOGY!$I54&gt;ResidualCapacity!Z$1),TECHNOLOGY!$P54,0)</f>
        <v>0</v>
      </c>
      <c r="AA54">
        <f>IF(AND(TECHNOLOGY!$K54&lt;2018,TECHNOLOGY!$K54+TECHNOLOGY!$I54&gt;ResidualCapacity!AA$1),TECHNOLOGY!$P54,0)</f>
        <v>0</v>
      </c>
      <c r="AB54">
        <f>IF(AND(TECHNOLOGY!$K54&lt;2018,TECHNOLOGY!$K54+TECHNOLOGY!$I54&gt;ResidualCapacity!AB$1),TECHNOLOGY!$P54,0)</f>
        <v>0</v>
      </c>
      <c r="AC54">
        <f>IF(AND(TECHNOLOGY!$K54&lt;2018,TECHNOLOGY!$K54+TECHNOLOGY!$I54&gt;ResidualCapacity!AC$1),TECHNOLOGY!$P54,0)</f>
        <v>0</v>
      </c>
      <c r="AD54">
        <f>IF(AND(TECHNOLOGY!$K54&lt;2018,TECHNOLOGY!$K54+TECHNOLOGY!$I54&gt;ResidualCapacity!AD$1),TECHNOLOGY!$P54,0)</f>
        <v>0</v>
      </c>
      <c r="AE54">
        <f>IF(AND(TECHNOLOGY!$K54&lt;2018,TECHNOLOGY!$K54+TECHNOLOGY!$I54&gt;ResidualCapacity!AE$1),TECHNOLOGY!$P54,0)</f>
        <v>0</v>
      </c>
      <c r="AF54">
        <f>IF(AND(TECHNOLOGY!$K54&lt;2018,TECHNOLOGY!$K54+TECHNOLOGY!$I54&gt;ResidualCapacity!AF$1),TECHNOLOGY!$P54,0)</f>
        <v>0</v>
      </c>
    </row>
    <row r="55" spans="1:32">
      <c r="A55" s="33" t="str">
        <f>TECHNOLOGY!D55</f>
        <v>D2HLT0075</v>
      </c>
      <c r="B55">
        <f>IF(AND(TECHNOLOGY!$K55&lt;2018,TECHNOLOGY!$K55+TECHNOLOGY!$I55&gt;ResidualCapacity!B$1),TECHNOLOGY!$P55,0)</f>
        <v>0</v>
      </c>
      <c r="C55">
        <f>IF(AND(TECHNOLOGY!$K55&lt;2018,TECHNOLOGY!$K55+TECHNOLOGY!$I55&gt;ResidualCapacity!C$1),TECHNOLOGY!$P55,0)</f>
        <v>0</v>
      </c>
      <c r="D55">
        <f>IF(AND(TECHNOLOGY!$K55&lt;2018,TECHNOLOGY!$K55+TECHNOLOGY!$I55&gt;ResidualCapacity!D$1),TECHNOLOGY!$P55,0)</f>
        <v>0</v>
      </c>
      <c r="E55">
        <f>IF(AND(TECHNOLOGY!$K55&lt;2018,TECHNOLOGY!$K55+TECHNOLOGY!$I55&gt;ResidualCapacity!E$1),TECHNOLOGY!$P55,0)</f>
        <v>0</v>
      </c>
      <c r="F55">
        <f>IF(AND(TECHNOLOGY!$K55&lt;2018,TECHNOLOGY!$K55+TECHNOLOGY!$I55&gt;ResidualCapacity!F$1),TECHNOLOGY!$P55,0)</f>
        <v>0</v>
      </c>
      <c r="G55">
        <f>IF(AND(TECHNOLOGY!$K55&lt;2018,TECHNOLOGY!$K55+TECHNOLOGY!$I55&gt;ResidualCapacity!G$1),TECHNOLOGY!$P55,0)</f>
        <v>0</v>
      </c>
      <c r="H55">
        <f>IF(AND(TECHNOLOGY!$K55&lt;2018,TECHNOLOGY!$K55+TECHNOLOGY!$I55&gt;ResidualCapacity!H$1),TECHNOLOGY!$P55,0)</f>
        <v>0</v>
      </c>
      <c r="I55">
        <f>IF(AND(TECHNOLOGY!$K55&lt;2018,TECHNOLOGY!$K55+TECHNOLOGY!$I55&gt;ResidualCapacity!I$1),TECHNOLOGY!$P55,0)</f>
        <v>0</v>
      </c>
      <c r="J55">
        <f>IF(AND(TECHNOLOGY!$K55&lt;2018,TECHNOLOGY!$K55+TECHNOLOGY!$I55&gt;ResidualCapacity!J$1),TECHNOLOGY!$P55,0)</f>
        <v>0</v>
      </c>
      <c r="K55">
        <f>IF(AND(TECHNOLOGY!$K55&lt;2018,TECHNOLOGY!$K55+TECHNOLOGY!$I55&gt;ResidualCapacity!K$1),TECHNOLOGY!$P55,0)</f>
        <v>0</v>
      </c>
      <c r="L55">
        <f>IF(AND(TECHNOLOGY!$K55&lt;2018,TECHNOLOGY!$K55+TECHNOLOGY!$I55&gt;ResidualCapacity!L$1),TECHNOLOGY!$P55,0)</f>
        <v>0</v>
      </c>
      <c r="M55">
        <f>IF(AND(TECHNOLOGY!$K55&lt;2018,TECHNOLOGY!$K55+TECHNOLOGY!$I55&gt;ResidualCapacity!M$1),TECHNOLOGY!$P55,0)</f>
        <v>0</v>
      </c>
      <c r="N55">
        <f>IF(AND(TECHNOLOGY!$K55&lt;2018,TECHNOLOGY!$K55+TECHNOLOGY!$I55&gt;ResidualCapacity!N$1),TECHNOLOGY!$P55,0)</f>
        <v>0</v>
      </c>
      <c r="O55">
        <f>IF(AND(TECHNOLOGY!$K55&lt;2018,TECHNOLOGY!$K55+TECHNOLOGY!$I55&gt;ResidualCapacity!O$1),TECHNOLOGY!$P55,0)</f>
        <v>0</v>
      </c>
      <c r="P55">
        <f>IF(AND(TECHNOLOGY!$K55&lt;2018,TECHNOLOGY!$K55+TECHNOLOGY!$I55&gt;ResidualCapacity!P$1),TECHNOLOGY!$P55,0)</f>
        <v>0</v>
      </c>
      <c r="Q55">
        <f>IF(AND(TECHNOLOGY!$K55&lt;2018,TECHNOLOGY!$K55+TECHNOLOGY!$I55&gt;ResidualCapacity!Q$1),TECHNOLOGY!$P55,0)</f>
        <v>0</v>
      </c>
      <c r="R55">
        <f>IF(AND(TECHNOLOGY!$K55&lt;2018,TECHNOLOGY!$K55+TECHNOLOGY!$I55&gt;ResidualCapacity!R$1),TECHNOLOGY!$P55,0)</f>
        <v>0</v>
      </c>
      <c r="S55">
        <f>IF(AND(TECHNOLOGY!$K55&lt;2018,TECHNOLOGY!$K55+TECHNOLOGY!$I55&gt;ResidualCapacity!S$1),TECHNOLOGY!$P55,0)</f>
        <v>0</v>
      </c>
      <c r="T55">
        <f>IF(AND(TECHNOLOGY!$K55&lt;2018,TECHNOLOGY!$K55+TECHNOLOGY!$I55&gt;ResidualCapacity!T$1),TECHNOLOGY!$P55,0)</f>
        <v>0</v>
      </c>
      <c r="U55">
        <f>IF(AND(TECHNOLOGY!$K55&lt;2018,TECHNOLOGY!$K55+TECHNOLOGY!$I55&gt;ResidualCapacity!U$1),TECHNOLOGY!$P55,0)</f>
        <v>0</v>
      </c>
      <c r="V55">
        <f>IF(AND(TECHNOLOGY!$K55&lt;2018,TECHNOLOGY!$K55+TECHNOLOGY!$I55&gt;ResidualCapacity!V$1),TECHNOLOGY!$P55,0)</f>
        <v>0</v>
      </c>
      <c r="W55">
        <f>IF(AND(TECHNOLOGY!$K55&lt;2018,TECHNOLOGY!$K55+TECHNOLOGY!$I55&gt;ResidualCapacity!W$1),TECHNOLOGY!$P55,0)</f>
        <v>0</v>
      </c>
      <c r="X55">
        <f>IF(AND(TECHNOLOGY!$K55&lt;2018,TECHNOLOGY!$K55+TECHNOLOGY!$I55&gt;ResidualCapacity!X$1),TECHNOLOGY!$P55,0)</f>
        <v>0</v>
      </c>
      <c r="Y55">
        <f>IF(AND(TECHNOLOGY!$K55&lt;2018,TECHNOLOGY!$K55+TECHNOLOGY!$I55&gt;ResidualCapacity!Y$1),TECHNOLOGY!$P55,0)</f>
        <v>0</v>
      </c>
      <c r="Z55">
        <f>IF(AND(TECHNOLOGY!$K55&lt;2018,TECHNOLOGY!$K55+TECHNOLOGY!$I55&gt;ResidualCapacity!Z$1),TECHNOLOGY!$P55,0)</f>
        <v>0</v>
      </c>
      <c r="AA55">
        <f>IF(AND(TECHNOLOGY!$K55&lt;2018,TECHNOLOGY!$K55+TECHNOLOGY!$I55&gt;ResidualCapacity!AA$1),TECHNOLOGY!$P55,0)</f>
        <v>0</v>
      </c>
      <c r="AB55">
        <f>IF(AND(TECHNOLOGY!$K55&lt;2018,TECHNOLOGY!$K55+TECHNOLOGY!$I55&gt;ResidualCapacity!AB$1),TECHNOLOGY!$P55,0)</f>
        <v>0</v>
      </c>
      <c r="AC55">
        <f>IF(AND(TECHNOLOGY!$K55&lt;2018,TECHNOLOGY!$K55+TECHNOLOGY!$I55&gt;ResidualCapacity!AC$1),TECHNOLOGY!$P55,0)</f>
        <v>0</v>
      </c>
      <c r="AD55">
        <f>IF(AND(TECHNOLOGY!$K55&lt;2018,TECHNOLOGY!$K55+TECHNOLOGY!$I55&gt;ResidualCapacity!AD$1),TECHNOLOGY!$P55,0)</f>
        <v>0</v>
      </c>
      <c r="AE55">
        <f>IF(AND(TECHNOLOGY!$K55&lt;2018,TECHNOLOGY!$K55+TECHNOLOGY!$I55&gt;ResidualCapacity!AE$1),TECHNOLOGY!$P55,0)</f>
        <v>0</v>
      </c>
      <c r="AF55">
        <f>IF(AND(TECHNOLOGY!$K55&lt;2018,TECHNOLOGY!$K55+TECHNOLOGY!$I55&gt;ResidualCapacity!AF$1),TECHNOLOGY!$P55,0)</f>
        <v>0</v>
      </c>
    </row>
    <row r="56" spans="1:32">
      <c r="A56" s="33" t="str">
        <f>TECHNOLOGY!D56</f>
        <v>D2HLT0084</v>
      </c>
      <c r="B56">
        <f>IF(AND(TECHNOLOGY!$K56&lt;2018,TECHNOLOGY!$K56+TECHNOLOGY!$I56&gt;ResidualCapacity!B$1),TECHNOLOGY!$P56,0)</f>
        <v>0</v>
      </c>
      <c r="C56">
        <f>IF(AND(TECHNOLOGY!$K56&lt;2018,TECHNOLOGY!$K56+TECHNOLOGY!$I56&gt;ResidualCapacity!C$1),TECHNOLOGY!$P56,0)</f>
        <v>0</v>
      </c>
      <c r="D56">
        <f>IF(AND(TECHNOLOGY!$K56&lt;2018,TECHNOLOGY!$K56+TECHNOLOGY!$I56&gt;ResidualCapacity!D$1),TECHNOLOGY!$P56,0)</f>
        <v>0</v>
      </c>
      <c r="E56">
        <f>IF(AND(TECHNOLOGY!$K56&lt;2018,TECHNOLOGY!$K56+TECHNOLOGY!$I56&gt;ResidualCapacity!E$1),TECHNOLOGY!$P56,0)</f>
        <v>0</v>
      </c>
      <c r="F56">
        <f>IF(AND(TECHNOLOGY!$K56&lt;2018,TECHNOLOGY!$K56+TECHNOLOGY!$I56&gt;ResidualCapacity!F$1),TECHNOLOGY!$P56,0)</f>
        <v>0</v>
      </c>
      <c r="G56">
        <f>IF(AND(TECHNOLOGY!$K56&lt;2018,TECHNOLOGY!$K56+TECHNOLOGY!$I56&gt;ResidualCapacity!G$1),TECHNOLOGY!$P56,0)</f>
        <v>0</v>
      </c>
      <c r="H56">
        <f>IF(AND(TECHNOLOGY!$K56&lt;2018,TECHNOLOGY!$K56+TECHNOLOGY!$I56&gt;ResidualCapacity!H$1),TECHNOLOGY!$P56,0)</f>
        <v>0</v>
      </c>
      <c r="I56">
        <f>IF(AND(TECHNOLOGY!$K56&lt;2018,TECHNOLOGY!$K56+TECHNOLOGY!$I56&gt;ResidualCapacity!I$1),TECHNOLOGY!$P56,0)</f>
        <v>0</v>
      </c>
      <c r="J56">
        <f>IF(AND(TECHNOLOGY!$K56&lt;2018,TECHNOLOGY!$K56+TECHNOLOGY!$I56&gt;ResidualCapacity!J$1),TECHNOLOGY!$P56,0)</f>
        <v>0</v>
      </c>
      <c r="K56">
        <f>IF(AND(TECHNOLOGY!$K56&lt;2018,TECHNOLOGY!$K56+TECHNOLOGY!$I56&gt;ResidualCapacity!K$1),TECHNOLOGY!$P56,0)</f>
        <v>0</v>
      </c>
      <c r="L56">
        <f>IF(AND(TECHNOLOGY!$K56&lt;2018,TECHNOLOGY!$K56+TECHNOLOGY!$I56&gt;ResidualCapacity!L$1),TECHNOLOGY!$P56,0)</f>
        <v>0</v>
      </c>
      <c r="M56">
        <f>IF(AND(TECHNOLOGY!$K56&lt;2018,TECHNOLOGY!$K56+TECHNOLOGY!$I56&gt;ResidualCapacity!M$1),TECHNOLOGY!$P56,0)</f>
        <v>0</v>
      </c>
      <c r="N56">
        <f>IF(AND(TECHNOLOGY!$K56&lt;2018,TECHNOLOGY!$K56+TECHNOLOGY!$I56&gt;ResidualCapacity!N$1),TECHNOLOGY!$P56,0)</f>
        <v>0</v>
      </c>
      <c r="O56">
        <f>IF(AND(TECHNOLOGY!$K56&lt;2018,TECHNOLOGY!$K56+TECHNOLOGY!$I56&gt;ResidualCapacity!O$1),TECHNOLOGY!$P56,0)</f>
        <v>0</v>
      </c>
      <c r="P56">
        <f>IF(AND(TECHNOLOGY!$K56&lt;2018,TECHNOLOGY!$K56+TECHNOLOGY!$I56&gt;ResidualCapacity!P$1),TECHNOLOGY!$P56,0)</f>
        <v>0</v>
      </c>
      <c r="Q56">
        <f>IF(AND(TECHNOLOGY!$K56&lt;2018,TECHNOLOGY!$K56+TECHNOLOGY!$I56&gt;ResidualCapacity!Q$1),TECHNOLOGY!$P56,0)</f>
        <v>0</v>
      </c>
      <c r="R56">
        <f>IF(AND(TECHNOLOGY!$K56&lt;2018,TECHNOLOGY!$K56+TECHNOLOGY!$I56&gt;ResidualCapacity!R$1),TECHNOLOGY!$P56,0)</f>
        <v>0</v>
      </c>
      <c r="S56">
        <f>IF(AND(TECHNOLOGY!$K56&lt;2018,TECHNOLOGY!$K56+TECHNOLOGY!$I56&gt;ResidualCapacity!S$1),TECHNOLOGY!$P56,0)</f>
        <v>0</v>
      </c>
      <c r="T56">
        <f>IF(AND(TECHNOLOGY!$K56&lt;2018,TECHNOLOGY!$K56+TECHNOLOGY!$I56&gt;ResidualCapacity!T$1),TECHNOLOGY!$P56,0)</f>
        <v>0</v>
      </c>
      <c r="U56">
        <f>IF(AND(TECHNOLOGY!$K56&lt;2018,TECHNOLOGY!$K56+TECHNOLOGY!$I56&gt;ResidualCapacity!U$1),TECHNOLOGY!$P56,0)</f>
        <v>0</v>
      </c>
      <c r="V56">
        <f>IF(AND(TECHNOLOGY!$K56&lt;2018,TECHNOLOGY!$K56+TECHNOLOGY!$I56&gt;ResidualCapacity!V$1),TECHNOLOGY!$P56,0)</f>
        <v>0</v>
      </c>
      <c r="W56">
        <f>IF(AND(TECHNOLOGY!$K56&lt;2018,TECHNOLOGY!$K56+TECHNOLOGY!$I56&gt;ResidualCapacity!W$1),TECHNOLOGY!$P56,0)</f>
        <v>0</v>
      </c>
      <c r="X56">
        <f>IF(AND(TECHNOLOGY!$K56&lt;2018,TECHNOLOGY!$K56+TECHNOLOGY!$I56&gt;ResidualCapacity!X$1),TECHNOLOGY!$P56,0)</f>
        <v>0</v>
      </c>
      <c r="Y56">
        <f>IF(AND(TECHNOLOGY!$K56&lt;2018,TECHNOLOGY!$K56+TECHNOLOGY!$I56&gt;ResidualCapacity!Y$1),TECHNOLOGY!$P56,0)</f>
        <v>0</v>
      </c>
      <c r="Z56">
        <f>IF(AND(TECHNOLOGY!$K56&lt;2018,TECHNOLOGY!$K56+TECHNOLOGY!$I56&gt;ResidualCapacity!Z$1),TECHNOLOGY!$P56,0)</f>
        <v>0</v>
      </c>
      <c r="AA56">
        <f>IF(AND(TECHNOLOGY!$K56&lt;2018,TECHNOLOGY!$K56+TECHNOLOGY!$I56&gt;ResidualCapacity!AA$1),TECHNOLOGY!$P56,0)</f>
        <v>0</v>
      </c>
      <c r="AB56">
        <f>IF(AND(TECHNOLOGY!$K56&lt;2018,TECHNOLOGY!$K56+TECHNOLOGY!$I56&gt;ResidualCapacity!AB$1),TECHNOLOGY!$P56,0)</f>
        <v>0</v>
      </c>
      <c r="AC56">
        <f>IF(AND(TECHNOLOGY!$K56&lt;2018,TECHNOLOGY!$K56+TECHNOLOGY!$I56&gt;ResidualCapacity!AC$1),TECHNOLOGY!$P56,0)</f>
        <v>0</v>
      </c>
      <c r="AD56">
        <f>IF(AND(TECHNOLOGY!$K56&lt;2018,TECHNOLOGY!$K56+TECHNOLOGY!$I56&gt;ResidualCapacity!AD$1),TECHNOLOGY!$P56,0)</f>
        <v>0</v>
      </c>
      <c r="AE56">
        <f>IF(AND(TECHNOLOGY!$K56&lt;2018,TECHNOLOGY!$K56+TECHNOLOGY!$I56&gt;ResidualCapacity!AE$1),TECHNOLOGY!$P56,0)</f>
        <v>0</v>
      </c>
      <c r="AF56">
        <f>IF(AND(TECHNOLOGY!$K56&lt;2018,TECHNOLOGY!$K56+TECHNOLOGY!$I56&gt;ResidualCapacity!AF$1),TECHNOLOGY!$P56,0)</f>
        <v>0</v>
      </c>
    </row>
    <row r="57" spans="1:32">
      <c r="A57" s="33" t="str">
        <f>TECHNOLOGY!D57</f>
        <v>D2HLT0091</v>
      </c>
      <c r="B57">
        <f>IF(AND(TECHNOLOGY!$K57&lt;2018,TECHNOLOGY!$K57+TECHNOLOGY!$I57&gt;ResidualCapacity!B$1),TECHNOLOGY!$P57,0)</f>
        <v>0</v>
      </c>
      <c r="C57">
        <f>IF(AND(TECHNOLOGY!$K57&lt;2018,TECHNOLOGY!$K57+TECHNOLOGY!$I57&gt;ResidualCapacity!C$1),TECHNOLOGY!$P57,0)</f>
        <v>0</v>
      </c>
      <c r="D57">
        <f>IF(AND(TECHNOLOGY!$K57&lt;2018,TECHNOLOGY!$K57+TECHNOLOGY!$I57&gt;ResidualCapacity!D$1),TECHNOLOGY!$P57,0)</f>
        <v>0</v>
      </c>
      <c r="E57">
        <f>IF(AND(TECHNOLOGY!$K57&lt;2018,TECHNOLOGY!$K57+TECHNOLOGY!$I57&gt;ResidualCapacity!E$1),TECHNOLOGY!$P57,0)</f>
        <v>0</v>
      </c>
      <c r="F57">
        <f>IF(AND(TECHNOLOGY!$K57&lt;2018,TECHNOLOGY!$K57+TECHNOLOGY!$I57&gt;ResidualCapacity!F$1),TECHNOLOGY!$P57,0)</f>
        <v>0</v>
      </c>
      <c r="G57">
        <f>IF(AND(TECHNOLOGY!$K57&lt;2018,TECHNOLOGY!$K57+TECHNOLOGY!$I57&gt;ResidualCapacity!G$1),TECHNOLOGY!$P57,0)</f>
        <v>0</v>
      </c>
      <c r="H57">
        <f>IF(AND(TECHNOLOGY!$K57&lt;2018,TECHNOLOGY!$K57+TECHNOLOGY!$I57&gt;ResidualCapacity!H$1),TECHNOLOGY!$P57,0)</f>
        <v>0</v>
      </c>
      <c r="I57">
        <f>IF(AND(TECHNOLOGY!$K57&lt;2018,TECHNOLOGY!$K57+TECHNOLOGY!$I57&gt;ResidualCapacity!I$1),TECHNOLOGY!$P57,0)</f>
        <v>0</v>
      </c>
      <c r="J57">
        <f>IF(AND(TECHNOLOGY!$K57&lt;2018,TECHNOLOGY!$K57+TECHNOLOGY!$I57&gt;ResidualCapacity!J$1),TECHNOLOGY!$P57,0)</f>
        <v>0</v>
      </c>
      <c r="K57">
        <f>IF(AND(TECHNOLOGY!$K57&lt;2018,TECHNOLOGY!$K57+TECHNOLOGY!$I57&gt;ResidualCapacity!K$1),TECHNOLOGY!$P57,0)</f>
        <v>0</v>
      </c>
      <c r="L57">
        <f>IF(AND(TECHNOLOGY!$K57&lt;2018,TECHNOLOGY!$K57+TECHNOLOGY!$I57&gt;ResidualCapacity!L$1),TECHNOLOGY!$P57,0)</f>
        <v>0</v>
      </c>
      <c r="M57">
        <f>IF(AND(TECHNOLOGY!$K57&lt;2018,TECHNOLOGY!$K57+TECHNOLOGY!$I57&gt;ResidualCapacity!M$1),TECHNOLOGY!$P57,0)</f>
        <v>0</v>
      </c>
      <c r="N57">
        <f>IF(AND(TECHNOLOGY!$K57&lt;2018,TECHNOLOGY!$K57+TECHNOLOGY!$I57&gt;ResidualCapacity!N$1),TECHNOLOGY!$P57,0)</f>
        <v>0</v>
      </c>
      <c r="O57">
        <f>IF(AND(TECHNOLOGY!$K57&lt;2018,TECHNOLOGY!$K57+TECHNOLOGY!$I57&gt;ResidualCapacity!O$1),TECHNOLOGY!$P57,0)</f>
        <v>0</v>
      </c>
      <c r="P57">
        <f>IF(AND(TECHNOLOGY!$K57&lt;2018,TECHNOLOGY!$K57+TECHNOLOGY!$I57&gt;ResidualCapacity!P$1),TECHNOLOGY!$P57,0)</f>
        <v>0</v>
      </c>
      <c r="Q57">
        <f>IF(AND(TECHNOLOGY!$K57&lt;2018,TECHNOLOGY!$K57+TECHNOLOGY!$I57&gt;ResidualCapacity!Q$1),TECHNOLOGY!$P57,0)</f>
        <v>0</v>
      </c>
      <c r="R57">
        <f>IF(AND(TECHNOLOGY!$K57&lt;2018,TECHNOLOGY!$K57+TECHNOLOGY!$I57&gt;ResidualCapacity!R$1),TECHNOLOGY!$P57,0)</f>
        <v>0</v>
      </c>
      <c r="S57">
        <f>IF(AND(TECHNOLOGY!$K57&lt;2018,TECHNOLOGY!$K57+TECHNOLOGY!$I57&gt;ResidualCapacity!S$1),TECHNOLOGY!$P57,0)</f>
        <v>0</v>
      </c>
      <c r="T57">
        <f>IF(AND(TECHNOLOGY!$K57&lt;2018,TECHNOLOGY!$K57+TECHNOLOGY!$I57&gt;ResidualCapacity!T$1),TECHNOLOGY!$P57,0)</f>
        <v>0</v>
      </c>
      <c r="U57">
        <f>IF(AND(TECHNOLOGY!$K57&lt;2018,TECHNOLOGY!$K57+TECHNOLOGY!$I57&gt;ResidualCapacity!U$1),TECHNOLOGY!$P57,0)</f>
        <v>0</v>
      </c>
      <c r="V57">
        <f>IF(AND(TECHNOLOGY!$K57&lt;2018,TECHNOLOGY!$K57+TECHNOLOGY!$I57&gt;ResidualCapacity!V$1),TECHNOLOGY!$P57,0)</f>
        <v>0</v>
      </c>
      <c r="W57">
        <f>IF(AND(TECHNOLOGY!$K57&lt;2018,TECHNOLOGY!$K57+TECHNOLOGY!$I57&gt;ResidualCapacity!W$1),TECHNOLOGY!$P57,0)</f>
        <v>0</v>
      </c>
      <c r="X57">
        <f>IF(AND(TECHNOLOGY!$K57&lt;2018,TECHNOLOGY!$K57+TECHNOLOGY!$I57&gt;ResidualCapacity!X$1),TECHNOLOGY!$P57,0)</f>
        <v>0</v>
      </c>
      <c r="Y57">
        <f>IF(AND(TECHNOLOGY!$K57&lt;2018,TECHNOLOGY!$K57+TECHNOLOGY!$I57&gt;ResidualCapacity!Y$1),TECHNOLOGY!$P57,0)</f>
        <v>0</v>
      </c>
      <c r="Z57">
        <f>IF(AND(TECHNOLOGY!$K57&lt;2018,TECHNOLOGY!$K57+TECHNOLOGY!$I57&gt;ResidualCapacity!Z$1),TECHNOLOGY!$P57,0)</f>
        <v>0</v>
      </c>
      <c r="AA57">
        <f>IF(AND(TECHNOLOGY!$K57&lt;2018,TECHNOLOGY!$K57+TECHNOLOGY!$I57&gt;ResidualCapacity!AA$1),TECHNOLOGY!$P57,0)</f>
        <v>0</v>
      </c>
      <c r="AB57">
        <f>IF(AND(TECHNOLOGY!$K57&lt;2018,TECHNOLOGY!$K57+TECHNOLOGY!$I57&gt;ResidualCapacity!AB$1),TECHNOLOGY!$P57,0)</f>
        <v>0</v>
      </c>
      <c r="AC57">
        <f>IF(AND(TECHNOLOGY!$K57&lt;2018,TECHNOLOGY!$K57+TECHNOLOGY!$I57&gt;ResidualCapacity!AC$1),TECHNOLOGY!$P57,0)</f>
        <v>0</v>
      </c>
      <c r="AD57">
        <f>IF(AND(TECHNOLOGY!$K57&lt;2018,TECHNOLOGY!$K57+TECHNOLOGY!$I57&gt;ResidualCapacity!AD$1),TECHNOLOGY!$P57,0)</f>
        <v>0</v>
      </c>
      <c r="AE57">
        <f>IF(AND(TECHNOLOGY!$K57&lt;2018,TECHNOLOGY!$K57+TECHNOLOGY!$I57&gt;ResidualCapacity!AE$1),TECHNOLOGY!$P57,0)</f>
        <v>0</v>
      </c>
      <c r="AF57">
        <f>IF(AND(TECHNOLOGY!$K57&lt;2018,TECHNOLOGY!$K57+TECHNOLOGY!$I57&gt;ResidualCapacity!AF$1),TECHNOLOGY!$P57,0)</f>
        <v>0</v>
      </c>
    </row>
    <row r="58" spans="1:32">
      <c r="A58" s="33" t="str">
        <f>TECHNOLOGY!D58</f>
        <v>D2HLT0094</v>
      </c>
      <c r="B58">
        <f>IF(AND(TECHNOLOGY!$K58&lt;2018,TECHNOLOGY!$K58+TECHNOLOGY!$I58&gt;ResidualCapacity!B$1),TECHNOLOGY!$P58,0)</f>
        <v>0</v>
      </c>
      <c r="C58">
        <f>IF(AND(TECHNOLOGY!$K58&lt;2018,TECHNOLOGY!$K58+TECHNOLOGY!$I58&gt;ResidualCapacity!C$1),TECHNOLOGY!$P58,0)</f>
        <v>0</v>
      </c>
      <c r="D58">
        <f>IF(AND(TECHNOLOGY!$K58&lt;2018,TECHNOLOGY!$K58+TECHNOLOGY!$I58&gt;ResidualCapacity!D$1),TECHNOLOGY!$P58,0)</f>
        <v>0</v>
      </c>
      <c r="E58">
        <f>IF(AND(TECHNOLOGY!$K58&lt;2018,TECHNOLOGY!$K58+TECHNOLOGY!$I58&gt;ResidualCapacity!E$1),TECHNOLOGY!$P58,0)</f>
        <v>0</v>
      </c>
      <c r="F58">
        <f>IF(AND(TECHNOLOGY!$K58&lt;2018,TECHNOLOGY!$K58+TECHNOLOGY!$I58&gt;ResidualCapacity!F$1),TECHNOLOGY!$P58,0)</f>
        <v>0</v>
      </c>
      <c r="G58">
        <f>IF(AND(TECHNOLOGY!$K58&lt;2018,TECHNOLOGY!$K58+TECHNOLOGY!$I58&gt;ResidualCapacity!G$1),TECHNOLOGY!$P58,0)</f>
        <v>0</v>
      </c>
      <c r="H58">
        <f>IF(AND(TECHNOLOGY!$K58&lt;2018,TECHNOLOGY!$K58+TECHNOLOGY!$I58&gt;ResidualCapacity!H$1),TECHNOLOGY!$P58,0)</f>
        <v>0</v>
      </c>
      <c r="I58">
        <f>IF(AND(TECHNOLOGY!$K58&lt;2018,TECHNOLOGY!$K58+TECHNOLOGY!$I58&gt;ResidualCapacity!I$1),TECHNOLOGY!$P58,0)</f>
        <v>0</v>
      </c>
      <c r="J58">
        <f>IF(AND(TECHNOLOGY!$K58&lt;2018,TECHNOLOGY!$K58+TECHNOLOGY!$I58&gt;ResidualCapacity!J$1),TECHNOLOGY!$P58,0)</f>
        <v>0</v>
      </c>
      <c r="K58">
        <f>IF(AND(TECHNOLOGY!$K58&lt;2018,TECHNOLOGY!$K58+TECHNOLOGY!$I58&gt;ResidualCapacity!K$1),TECHNOLOGY!$P58,0)</f>
        <v>0</v>
      </c>
      <c r="L58">
        <f>IF(AND(TECHNOLOGY!$K58&lt;2018,TECHNOLOGY!$K58+TECHNOLOGY!$I58&gt;ResidualCapacity!L$1),TECHNOLOGY!$P58,0)</f>
        <v>0</v>
      </c>
      <c r="M58">
        <f>IF(AND(TECHNOLOGY!$K58&lt;2018,TECHNOLOGY!$K58+TECHNOLOGY!$I58&gt;ResidualCapacity!M$1),TECHNOLOGY!$P58,0)</f>
        <v>0</v>
      </c>
      <c r="N58">
        <f>IF(AND(TECHNOLOGY!$K58&lt;2018,TECHNOLOGY!$K58+TECHNOLOGY!$I58&gt;ResidualCapacity!N$1),TECHNOLOGY!$P58,0)</f>
        <v>0</v>
      </c>
      <c r="O58">
        <f>IF(AND(TECHNOLOGY!$K58&lt;2018,TECHNOLOGY!$K58+TECHNOLOGY!$I58&gt;ResidualCapacity!O$1),TECHNOLOGY!$P58,0)</f>
        <v>0</v>
      </c>
      <c r="P58">
        <f>IF(AND(TECHNOLOGY!$K58&lt;2018,TECHNOLOGY!$K58+TECHNOLOGY!$I58&gt;ResidualCapacity!P$1),TECHNOLOGY!$P58,0)</f>
        <v>0</v>
      </c>
      <c r="Q58">
        <f>IF(AND(TECHNOLOGY!$K58&lt;2018,TECHNOLOGY!$K58+TECHNOLOGY!$I58&gt;ResidualCapacity!Q$1),TECHNOLOGY!$P58,0)</f>
        <v>0</v>
      </c>
      <c r="R58">
        <f>IF(AND(TECHNOLOGY!$K58&lt;2018,TECHNOLOGY!$K58+TECHNOLOGY!$I58&gt;ResidualCapacity!R$1),TECHNOLOGY!$P58,0)</f>
        <v>0</v>
      </c>
      <c r="S58">
        <f>IF(AND(TECHNOLOGY!$K58&lt;2018,TECHNOLOGY!$K58+TECHNOLOGY!$I58&gt;ResidualCapacity!S$1),TECHNOLOGY!$P58,0)</f>
        <v>0</v>
      </c>
      <c r="T58">
        <f>IF(AND(TECHNOLOGY!$K58&lt;2018,TECHNOLOGY!$K58+TECHNOLOGY!$I58&gt;ResidualCapacity!T$1),TECHNOLOGY!$P58,0)</f>
        <v>0</v>
      </c>
      <c r="U58">
        <f>IF(AND(TECHNOLOGY!$K58&lt;2018,TECHNOLOGY!$K58+TECHNOLOGY!$I58&gt;ResidualCapacity!U$1),TECHNOLOGY!$P58,0)</f>
        <v>0</v>
      </c>
      <c r="V58">
        <f>IF(AND(TECHNOLOGY!$K58&lt;2018,TECHNOLOGY!$K58+TECHNOLOGY!$I58&gt;ResidualCapacity!V$1),TECHNOLOGY!$P58,0)</f>
        <v>0</v>
      </c>
      <c r="W58">
        <f>IF(AND(TECHNOLOGY!$K58&lt;2018,TECHNOLOGY!$K58+TECHNOLOGY!$I58&gt;ResidualCapacity!W$1),TECHNOLOGY!$P58,0)</f>
        <v>0</v>
      </c>
      <c r="X58">
        <f>IF(AND(TECHNOLOGY!$K58&lt;2018,TECHNOLOGY!$K58+TECHNOLOGY!$I58&gt;ResidualCapacity!X$1),TECHNOLOGY!$P58,0)</f>
        <v>0</v>
      </c>
      <c r="Y58">
        <f>IF(AND(TECHNOLOGY!$K58&lt;2018,TECHNOLOGY!$K58+TECHNOLOGY!$I58&gt;ResidualCapacity!Y$1),TECHNOLOGY!$P58,0)</f>
        <v>0</v>
      </c>
      <c r="Z58">
        <f>IF(AND(TECHNOLOGY!$K58&lt;2018,TECHNOLOGY!$K58+TECHNOLOGY!$I58&gt;ResidualCapacity!Z$1),TECHNOLOGY!$P58,0)</f>
        <v>0</v>
      </c>
      <c r="AA58">
        <f>IF(AND(TECHNOLOGY!$K58&lt;2018,TECHNOLOGY!$K58+TECHNOLOGY!$I58&gt;ResidualCapacity!AA$1),TECHNOLOGY!$P58,0)</f>
        <v>0</v>
      </c>
      <c r="AB58">
        <f>IF(AND(TECHNOLOGY!$K58&lt;2018,TECHNOLOGY!$K58+TECHNOLOGY!$I58&gt;ResidualCapacity!AB$1),TECHNOLOGY!$P58,0)</f>
        <v>0</v>
      </c>
      <c r="AC58">
        <f>IF(AND(TECHNOLOGY!$K58&lt;2018,TECHNOLOGY!$K58+TECHNOLOGY!$I58&gt;ResidualCapacity!AC$1),TECHNOLOGY!$P58,0)</f>
        <v>0</v>
      </c>
      <c r="AD58">
        <f>IF(AND(TECHNOLOGY!$K58&lt;2018,TECHNOLOGY!$K58+TECHNOLOGY!$I58&gt;ResidualCapacity!AD$1),TECHNOLOGY!$P58,0)</f>
        <v>0</v>
      </c>
      <c r="AE58">
        <f>IF(AND(TECHNOLOGY!$K58&lt;2018,TECHNOLOGY!$K58+TECHNOLOGY!$I58&gt;ResidualCapacity!AE$1),TECHNOLOGY!$P58,0)</f>
        <v>0</v>
      </c>
      <c r="AF58">
        <f>IF(AND(TECHNOLOGY!$K58&lt;2018,TECHNOLOGY!$K58+TECHNOLOGY!$I58&gt;ResidualCapacity!AF$1),TECHNOLOGY!$P58,0)</f>
        <v>0</v>
      </c>
    </row>
    <row r="59" spans="1:32">
      <c r="A59" s="33" t="str">
        <f>TECHNOLOGY!D59</f>
        <v>D2HLT0138</v>
      </c>
      <c r="B59">
        <f>IF(AND(TECHNOLOGY!$K59&lt;2018,TECHNOLOGY!$K59+TECHNOLOGY!$I59&gt;ResidualCapacity!B$1),TECHNOLOGY!$P59,0)</f>
        <v>0</v>
      </c>
      <c r="C59">
        <f>IF(AND(TECHNOLOGY!$K59&lt;2018,TECHNOLOGY!$K59+TECHNOLOGY!$I59&gt;ResidualCapacity!C$1),TECHNOLOGY!$P59,0)</f>
        <v>0</v>
      </c>
      <c r="D59">
        <f>IF(AND(TECHNOLOGY!$K59&lt;2018,TECHNOLOGY!$K59+TECHNOLOGY!$I59&gt;ResidualCapacity!D$1),TECHNOLOGY!$P59,0)</f>
        <v>0</v>
      </c>
      <c r="E59">
        <f>IF(AND(TECHNOLOGY!$K59&lt;2018,TECHNOLOGY!$K59+TECHNOLOGY!$I59&gt;ResidualCapacity!E$1),TECHNOLOGY!$P59,0)</f>
        <v>0</v>
      </c>
      <c r="F59">
        <f>IF(AND(TECHNOLOGY!$K59&lt;2018,TECHNOLOGY!$K59+TECHNOLOGY!$I59&gt;ResidualCapacity!F$1),TECHNOLOGY!$P59,0)</f>
        <v>0</v>
      </c>
      <c r="G59">
        <f>IF(AND(TECHNOLOGY!$K59&lt;2018,TECHNOLOGY!$K59+TECHNOLOGY!$I59&gt;ResidualCapacity!G$1),TECHNOLOGY!$P59,0)</f>
        <v>0</v>
      </c>
      <c r="H59">
        <f>IF(AND(TECHNOLOGY!$K59&lt;2018,TECHNOLOGY!$K59+TECHNOLOGY!$I59&gt;ResidualCapacity!H$1),TECHNOLOGY!$P59,0)</f>
        <v>0</v>
      </c>
      <c r="I59">
        <f>IF(AND(TECHNOLOGY!$K59&lt;2018,TECHNOLOGY!$K59+TECHNOLOGY!$I59&gt;ResidualCapacity!I$1),TECHNOLOGY!$P59,0)</f>
        <v>0</v>
      </c>
      <c r="J59">
        <f>IF(AND(TECHNOLOGY!$K59&lt;2018,TECHNOLOGY!$K59+TECHNOLOGY!$I59&gt;ResidualCapacity!J$1),TECHNOLOGY!$P59,0)</f>
        <v>0</v>
      </c>
      <c r="K59">
        <f>IF(AND(TECHNOLOGY!$K59&lt;2018,TECHNOLOGY!$K59+TECHNOLOGY!$I59&gt;ResidualCapacity!K$1),TECHNOLOGY!$P59,0)</f>
        <v>0</v>
      </c>
      <c r="L59">
        <f>IF(AND(TECHNOLOGY!$K59&lt;2018,TECHNOLOGY!$K59+TECHNOLOGY!$I59&gt;ResidualCapacity!L$1),TECHNOLOGY!$P59,0)</f>
        <v>0</v>
      </c>
      <c r="M59">
        <f>IF(AND(TECHNOLOGY!$K59&lt;2018,TECHNOLOGY!$K59+TECHNOLOGY!$I59&gt;ResidualCapacity!M$1),TECHNOLOGY!$P59,0)</f>
        <v>0</v>
      </c>
      <c r="N59">
        <f>IF(AND(TECHNOLOGY!$K59&lt;2018,TECHNOLOGY!$K59+TECHNOLOGY!$I59&gt;ResidualCapacity!N$1),TECHNOLOGY!$P59,0)</f>
        <v>0</v>
      </c>
      <c r="O59">
        <f>IF(AND(TECHNOLOGY!$K59&lt;2018,TECHNOLOGY!$K59+TECHNOLOGY!$I59&gt;ResidualCapacity!O$1),TECHNOLOGY!$P59,0)</f>
        <v>0</v>
      </c>
      <c r="P59">
        <f>IF(AND(TECHNOLOGY!$K59&lt;2018,TECHNOLOGY!$K59+TECHNOLOGY!$I59&gt;ResidualCapacity!P$1),TECHNOLOGY!$P59,0)</f>
        <v>0</v>
      </c>
      <c r="Q59">
        <f>IF(AND(TECHNOLOGY!$K59&lt;2018,TECHNOLOGY!$K59+TECHNOLOGY!$I59&gt;ResidualCapacity!Q$1),TECHNOLOGY!$P59,0)</f>
        <v>0</v>
      </c>
      <c r="R59">
        <f>IF(AND(TECHNOLOGY!$K59&lt;2018,TECHNOLOGY!$K59+TECHNOLOGY!$I59&gt;ResidualCapacity!R$1),TECHNOLOGY!$P59,0)</f>
        <v>0</v>
      </c>
      <c r="S59">
        <f>IF(AND(TECHNOLOGY!$K59&lt;2018,TECHNOLOGY!$K59+TECHNOLOGY!$I59&gt;ResidualCapacity!S$1),TECHNOLOGY!$P59,0)</f>
        <v>0</v>
      </c>
      <c r="T59">
        <f>IF(AND(TECHNOLOGY!$K59&lt;2018,TECHNOLOGY!$K59+TECHNOLOGY!$I59&gt;ResidualCapacity!T$1),TECHNOLOGY!$P59,0)</f>
        <v>0</v>
      </c>
      <c r="U59">
        <f>IF(AND(TECHNOLOGY!$K59&lt;2018,TECHNOLOGY!$K59+TECHNOLOGY!$I59&gt;ResidualCapacity!U$1),TECHNOLOGY!$P59,0)</f>
        <v>0</v>
      </c>
      <c r="V59">
        <f>IF(AND(TECHNOLOGY!$K59&lt;2018,TECHNOLOGY!$K59+TECHNOLOGY!$I59&gt;ResidualCapacity!V$1),TECHNOLOGY!$P59,0)</f>
        <v>0</v>
      </c>
      <c r="W59">
        <f>IF(AND(TECHNOLOGY!$K59&lt;2018,TECHNOLOGY!$K59+TECHNOLOGY!$I59&gt;ResidualCapacity!W$1),TECHNOLOGY!$P59,0)</f>
        <v>0</v>
      </c>
      <c r="X59">
        <f>IF(AND(TECHNOLOGY!$K59&lt;2018,TECHNOLOGY!$K59+TECHNOLOGY!$I59&gt;ResidualCapacity!X$1),TECHNOLOGY!$P59,0)</f>
        <v>0</v>
      </c>
      <c r="Y59">
        <f>IF(AND(TECHNOLOGY!$K59&lt;2018,TECHNOLOGY!$K59+TECHNOLOGY!$I59&gt;ResidualCapacity!Y$1),TECHNOLOGY!$P59,0)</f>
        <v>0</v>
      </c>
      <c r="Z59">
        <f>IF(AND(TECHNOLOGY!$K59&lt;2018,TECHNOLOGY!$K59+TECHNOLOGY!$I59&gt;ResidualCapacity!Z$1),TECHNOLOGY!$P59,0)</f>
        <v>0</v>
      </c>
      <c r="AA59">
        <f>IF(AND(TECHNOLOGY!$K59&lt;2018,TECHNOLOGY!$K59+TECHNOLOGY!$I59&gt;ResidualCapacity!AA$1),TECHNOLOGY!$P59,0)</f>
        <v>0</v>
      </c>
      <c r="AB59">
        <f>IF(AND(TECHNOLOGY!$K59&lt;2018,TECHNOLOGY!$K59+TECHNOLOGY!$I59&gt;ResidualCapacity!AB$1),TECHNOLOGY!$P59,0)</f>
        <v>0</v>
      </c>
      <c r="AC59">
        <f>IF(AND(TECHNOLOGY!$K59&lt;2018,TECHNOLOGY!$K59+TECHNOLOGY!$I59&gt;ResidualCapacity!AC$1),TECHNOLOGY!$P59,0)</f>
        <v>0</v>
      </c>
      <c r="AD59">
        <f>IF(AND(TECHNOLOGY!$K59&lt;2018,TECHNOLOGY!$K59+TECHNOLOGY!$I59&gt;ResidualCapacity!AD$1),TECHNOLOGY!$P59,0)</f>
        <v>0</v>
      </c>
      <c r="AE59">
        <f>IF(AND(TECHNOLOGY!$K59&lt;2018,TECHNOLOGY!$K59+TECHNOLOGY!$I59&gt;ResidualCapacity!AE$1),TECHNOLOGY!$P59,0)</f>
        <v>0</v>
      </c>
      <c r="AF59">
        <f>IF(AND(TECHNOLOGY!$K59&lt;2018,TECHNOLOGY!$K59+TECHNOLOGY!$I59&gt;ResidualCapacity!AF$1),TECHNOLOGY!$P59,0)</f>
        <v>0</v>
      </c>
    </row>
    <row r="60" spans="1:32">
      <c r="A60" s="33" t="str">
        <f>TECHNOLOGY!D60</f>
        <v>D2HLT0139</v>
      </c>
      <c r="B60">
        <f>IF(AND(TECHNOLOGY!$K60&lt;2018,TECHNOLOGY!$K60+TECHNOLOGY!$I60&gt;ResidualCapacity!B$1),TECHNOLOGY!$P60,0)</f>
        <v>0</v>
      </c>
      <c r="C60">
        <f>IF(AND(TECHNOLOGY!$K60&lt;2018,TECHNOLOGY!$K60+TECHNOLOGY!$I60&gt;ResidualCapacity!C$1),TECHNOLOGY!$P60,0)</f>
        <v>0</v>
      </c>
      <c r="D60">
        <f>IF(AND(TECHNOLOGY!$K60&lt;2018,TECHNOLOGY!$K60+TECHNOLOGY!$I60&gt;ResidualCapacity!D$1),TECHNOLOGY!$P60,0)</f>
        <v>0</v>
      </c>
      <c r="E60">
        <f>IF(AND(TECHNOLOGY!$K60&lt;2018,TECHNOLOGY!$K60+TECHNOLOGY!$I60&gt;ResidualCapacity!E$1),TECHNOLOGY!$P60,0)</f>
        <v>0</v>
      </c>
      <c r="F60">
        <f>IF(AND(TECHNOLOGY!$K60&lt;2018,TECHNOLOGY!$K60+TECHNOLOGY!$I60&gt;ResidualCapacity!F$1),TECHNOLOGY!$P60,0)</f>
        <v>0</v>
      </c>
      <c r="G60">
        <f>IF(AND(TECHNOLOGY!$K60&lt;2018,TECHNOLOGY!$K60+TECHNOLOGY!$I60&gt;ResidualCapacity!G$1),TECHNOLOGY!$P60,0)</f>
        <v>0</v>
      </c>
      <c r="H60">
        <f>IF(AND(TECHNOLOGY!$K60&lt;2018,TECHNOLOGY!$K60+TECHNOLOGY!$I60&gt;ResidualCapacity!H$1),TECHNOLOGY!$P60,0)</f>
        <v>0</v>
      </c>
      <c r="I60">
        <f>IF(AND(TECHNOLOGY!$K60&lt;2018,TECHNOLOGY!$K60+TECHNOLOGY!$I60&gt;ResidualCapacity!I$1),TECHNOLOGY!$P60,0)</f>
        <v>0</v>
      </c>
      <c r="J60">
        <f>IF(AND(TECHNOLOGY!$K60&lt;2018,TECHNOLOGY!$K60+TECHNOLOGY!$I60&gt;ResidualCapacity!J$1),TECHNOLOGY!$P60,0)</f>
        <v>0</v>
      </c>
      <c r="K60">
        <f>IF(AND(TECHNOLOGY!$K60&lt;2018,TECHNOLOGY!$K60+TECHNOLOGY!$I60&gt;ResidualCapacity!K$1),TECHNOLOGY!$P60,0)</f>
        <v>0</v>
      </c>
      <c r="L60">
        <f>IF(AND(TECHNOLOGY!$K60&lt;2018,TECHNOLOGY!$K60+TECHNOLOGY!$I60&gt;ResidualCapacity!L$1),TECHNOLOGY!$P60,0)</f>
        <v>0</v>
      </c>
      <c r="M60">
        <f>IF(AND(TECHNOLOGY!$K60&lt;2018,TECHNOLOGY!$K60+TECHNOLOGY!$I60&gt;ResidualCapacity!M$1),TECHNOLOGY!$P60,0)</f>
        <v>0</v>
      </c>
      <c r="N60">
        <f>IF(AND(TECHNOLOGY!$K60&lt;2018,TECHNOLOGY!$K60+TECHNOLOGY!$I60&gt;ResidualCapacity!N$1),TECHNOLOGY!$P60,0)</f>
        <v>0</v>
      </c>
      <c r="O60">
        <f>IF(AND(TECHNOLOGY!$K60&lt;2018,TECHNOLOGY!$K60+TECHNOLOGY!$I60&gt;ResidualCapacity!O$1),TECHNOLOGY!$P60,0)</f>
        <v>0</v>
      </c>
      <c r="P60">
        <f>IF(AND(TECHNOLOGY!$K60&lt;2018,TECHNOLOGY!$K60+TECHNOLOGY!$I60&gt;ResidualCapacity!P$1),TECHNOLOGY!$P60,0)</f>
        <v>0</v>
      </c>
      <c r="Q60">
        <f>IF(AND(TECHNOLOGY!$K60&lt;2018,TECHNOLOGY!$K60+TECHNOLOGY!$I60&gt;ResidualCapacity!Q$1),TECHNOLOGY!$P60,0)</f>
        <v>0</v>
      </c>
      <c r="R60">
        <f>IF(AND(TECHNOLOGY!$K60&lt;2018,TECHNOLOGY!$K60+TECHNOLOGY!$I60&gt;ResidualCapacity!R$1),TECHNOLOGY!$P60,0)</f>
        <v>0</v>
      </c>
      <c r="S60">
        <f>IF(AND(TECHNOLOGY!$K60&lt;2018,TECHNOLOGY!$K60+TECHNOLOGY!$I60&gt;ResidualCapacity!S$1),TECHNOLOGY!$P60,0)</f>
        <v>0</v>
      </c>
      <c r="T60">
        <f>IF(AND(TECHNOLOGY!$K60&lt;2018,TECHNOLOGY!$K60+TECHNOLOGY!$I60&gt;ResidualCapacity!T$1),TECHNOLOGY!$P60,0)</f>
        <v>0</v>
      </c>
      <c r="U60">
        <f>IF(AND(TECHNOLOGY!$K60&lt;2018,TECHNOLOGY!$K60+TECHNOLOGY!$I60&gt;ResidualCapacity!U$1),TECHNOLOGY!$P60,0)</f>
        <v>0</v>
      </c>
      <c r="V60">
        <f>IF(AND(TECHNOLOGY!$K60&lt;2018,TECHNOLOGY!$K60+TECHNOLOGY!$I60&gt;ResidualCapacity!V$1),TECHNOLOGY!$P60,0)</f>
        <v>0</v>
      </c>
      <c r="W60">
        <f>IF(AND(TECHNOLOGY!$K60&lt;2018,TECHNOLOGY!$K60+TECHNOLOGY!$I60&gt;ResidualCapacity!W$1),TECHNOLOGY!$P60,0)</f>
        <v>0</v>
      </c>
      <c r="X60">
        <f>IF(AND(TECHNOLOGY!$K60&lt;2018,TECHNOLOGY!$K60+TECHNOLOGY!$I60&gt;ResidualCapacity!X$1),TECHNOLOGY!$P60,0)</f>
        <v>0</v>
      </c>
      <c r="Y60">
        <f>IF(AND(TECHNOLOGY!$K60&lt;2018,TECHNOLOGY!$K60+TECHNOLOGY!$I60&gt;ResidualCapacity!Y$1),TECHNOLOGY!$P60,0)</f>
        <v>0</v>
      </c>
      <c r="Z60">
        <f>IF(AND(TECHNOLOGY!$K60&lt;2018,TECHNOLOGY!$K60+TECHNOLOGY!$I60&gt;ResidualCapacity!Z$1),TECHNOLOGY!$P60,0)</f>
        <v>0</v>
      </c>
      <c r="AA60">
        <f>IF(AND(TECHNOLOGY!$K60&lt;2018,TECHNOLOGY!$K60+TECHNOLOGY!$I60&gt;ResidualCapacity!AA$1),TECHNOLOGY!$P60,0)</f>
        <v>0</v>
      </c>
      <c r="AB60">
        <f>IF(AND(TECHNOLOGY!$K60&lt;2018,TECHNOLOGY!$K60+TECHNOLOGY!$I60&gt;ResidualCapacity!AB$1),TECHNOLOGY!$P60,0)</f>
        <v>0</v>
      </c>
      <c r="AC60">
        <f>IF(AND(TECHNOLOGY!$K60&lt;2018,TECHNOLOGY!$K60+TECHNOLOGY!$I60&gt;ResidualCapacity!AC$1),TECHNOLOGY!$P60,0)</f>
        <v>0</v>
      </c>
      <c r="AD60">
        <f>IF(AND(TECHNOLOGY!$K60&lt;2018,TECHNOLOGY!$K60+TECHNOLOGY!$I60&gt;ResidualCapacity!AD$1),TECHNOLOGY!$P60,0)</f>
        <v>0</v>
      </c>
      <c r="AE60">
        <f>IF(AND(TECHNOLOGY!$K60&lt;2018,TECHNOLOGY!$K60+TECHNOLOGY!$I60&gt;ResidualCapacity!AE$1),TECHNOLOGY!$P60,0)</f>
        <v>0</v>
      </c>
      <c r="AF60">
        <f>IF(AND(TECHNOLOGY!$K60&lt;2018,TECHNOLOGY!$K60+TECHNOLOGY!$I60&gt;ResidualCapacity!AF$1),TECHNOLOGY!$P60,0)</f>
        <v>0</v>
      </c>
    </row>
    <row r="61" spans="1:32">
      <c r="A61" s="33" t="str">
        <f>TECHNOLOGY!D61</f>
        <v>D2HLT0140</v>
      </c>
      <c r="B61">
        <f>IF(AND(TECHNOLOGY!$K61&lt;2018,TECHNOLOGY!$K61+TECHNOLOGY!$I61&gt;ResidualCapacity!B$1),TECHNOLOGY!$P61,0)</f>
        <v>0</v>
      </c>
      <c r="C61">
        <f>IF(AND(TECHNOLOGY!$K61&lt;2018,TECHNOLOGY!$K61+TECHNOLOGY!$I61&gt;ResidualCapacity!C$1),TECHNOLOGY!$P61,0)</f>
        <v>0</v>
      </c>
      <c r="D61">
        <f>IF(AND(TECHNOLOGY!$K61&lt;2018,TECHNOLOGY!$K61+TECHNOLOGY!$I61&gt;ResidualCapacity!D$1),TECHNOLOGY!$P61,0)</f>
        <v>0</v>
      </c>
      <c r="E61">
        <f>IF(AND(TECHNOLOGY!$K61&lt;2018,TECHNOLOGY!$K61+TECHNOLOGY!$I61&gt;ResidualCapacity!E$1),TECHNOLOGY!$P61,0)</f>
        <v>0</v>
      </c>
      <c r="F61">
        <f>IF(AND(TECHNOLOGY!$K61&lt;2018,TECHNOLOGY!$K61+TECHNOLOGY!$I61&gt;ResidualCapacity!F$1),TECHNOLOGY!$P61,0)</f>
        <v>0</v>
      </c>
      <c r="G61">
        <f>IF(AND(TECHNOLOGY!$K61&lt;2018,TECHNOLOGY!$K61+TECHNOLOGY!$I61&gt;ResidualCapacity!G$1),TECHNOLOGY!$P61,0)</f>
        <v>0</v>
      </c>
      <c r="H61">
        <f>IF(AND(TECHNOLOGY!$K61&lt;2018,TECHNOLOGY!$K61+TECHNOLOGY!$I61&gt;ResidualCapacity!H$1),TECHNOLOGY!$P61,0)</f>
        <v>0</v>
      </c>
      <c r="I61">
        <f>IF(AND(TECHNOLOGY!$K61&lt;2018,TECHNOLOGY!$K61+TECHNOLOGY!$I61&gt;ResidualCapacity!I$1),TECHNOLOGY!$P61,0)</f>
        <v>0</v>
      </c>
      <c r="J61">
        <f>IF(AND(TECHNOLOGY!$K61&lt;2018,TECHNOLOGY!$K61+TECHNOLOGY!$I61&gt;ResidualCapacity!J$1),TECHNOLOGY!$P61,0)</f>
        <v>0</v>
      </c>
      <c r="K61">
        <f>IF(AND(TECHNOLOGY!$K61&lt;2018,TECHNOLOGY!$K61+TECHNOLOGY!$I61&gt;ResidualCapacity!K$1),TECHNOLOGY!$P61,0)</f>
        <v>0</v>
      </c>
      <c r="L61">
        <f>IF(AND(TECHNOLOGY!$K61&lt;2018,TECHNOLOGY!$K61+TECHNOLOGY!$I61&gt;ResidualCapacity!L$1),TECHNOLOGY!$P61,0)</f>
        <v>0</v>
      </c>
      <c r="M61">
        <f>IF(AND(TECHNOLOGY!$K61&lt;2018,TECHNOLOGY!$K61+TECHNOLOGY!$I61&gt;ResidualCapacity!M$1),TECHNOLOGY!$P61,0)</f>
        <v>0</v>
      </c>
      <c r="N61">
        <f>IF(AND(TECHNOLOGY!$K61&lt;2018,TECHNOLOGY!$K61+TECHNOLOGY!$I61&gt;ResidualCapacity!N$1),TECHNOLOGY!$P61,0)</f>
        <v>0</v>
      </c>
      <c r="O61">
        <f>IF(AND(TECHNOLOGY!$K61&lt;2018,TECHNOLOGY!$K61+TECHNOLOGY!$I61&gt;ResidualCapacity!O$1),TECHNOLOGY!$P61,0)</f>
        <v>0</v>
      </c>
      <c r="P61">
        <f>IF(AND(TECHNOLOGY!$K61&lt;2018,TECHNOLOGY!$K61+TECHNOLOGY!$I61&gt;ResidualCapacity!P$1),TECHNOLOGY!$P61,0)</f>
        <v>0</v>
      </c>
      <c r="Q61">
        <f>IF(AND(TECHNOLOGY!$K61&lt;2018,TECHNOLOGY!$K61+TECHNOLOGY!$I61&gt;ResidualCapacity!Q$1),TECHNOLOGY!$P61,0)</f>
        <v>0</v>
      </c>
      <c r="R61">
        <f>IF(AND(TECHNOLOGY!$K61&lt;2018,TECHNOLOGY!$K61+TECHNOLOGY!$I61&gt;ResidualCapacity!R$1),TECHNOLOGY!$P61,0)</f>
        <v>0</v>
      </c>
      <c r="S61">
        <f>IF(AND(TECHNOLOGY!$K61&lt;2018,TECHNOLOGY!$K61+TECHNOLOGY!$I61&gt;ResidualCapacity!S$1),TECHNOLOGY!$P61,0)</f>
        <v>0</v>
      </c>
      <c r="T61">
        <f>IF(AND(TECHNOLOGY!$K61&lt;2018,TECHNOLOGY!$K61+TECHNOLOGY!$I61&gt;ResidualCapacity!T$1),TECHNOLOGY!$P61,0)</f>
        <v>0</v>
      </c>
      <c r="U61">
        <f>IF(AND(TECHNOLOGY!$K61&lt;2018,TECHNOLOGY!$K61+TECHNOLOGY!$I61&gt;ResidualCapacity!U$1),TECHNOLOGY!$P61,0)</f>
        <v>0</v>
      </c>
      <c r="V61">
        <f>IF(AND(TECHNOLOGY!$K61&lt;2018,TECHNOLOGY!$K61+TECHNOLOGY!$I61&gt;ResidualCapacity!V$1),TECHNOLOGY!$P61,0)</f>
        <v>0</v>
      </c>
      <c r="W61">
        <f>IF(AND(TECHNOLOGY!$K61&lt;2018,TECHNOLOGY!$K61+TECHNOLOGY!$I61&gt;ResidualCapacity!W$1),TECHNOLOGY!$P61,0)</f>
        <v>0</v>
      </c>
      <c r="X61">
        <f>IF(AND(TECHNOLOGY!$K61&lt;2018,TECHNOLOGY!$K61+TECHNOLOGY!$I61&gt;ResidualCapacity!X$1),TECHNOLOGY!$P61,0)</f>
        <v>0</v>
      </c>
      <c r="Y61">
        <f>IF(AND(TECHNOLOGY!$K61&lt;2018,TECHNOLOGY!$K61+TECHNOLOGY!$I61&gt;ResidualCapacity!Y$1),TECHNOLOGY!$P61,0)</f>
        <v>0</v>
      </c>
      <c r="Z61">
        <f>IF(AND(TECHNOLOGY!$K61&lt;2018,TECHNOLOGY!$K61+TECHNOLOGY!$I61&gt;ResidualCapacity!Z$1),TECHNOLOGY!$P61,0)</f>
        <v>0</v>
      </c>
      <c r="AA61">
        <f>IF(AND(TECHNOLOGY!$K61&lt;2018,TECHNOLOGY!$K61+TECHNOLOGY!$I61&gt;ResidualCapacity!AA$1),TECHNOLOGY!$P61,0)</f>
        <v>0</v>
      </c>
      <c r="AB61">
        <f>IF(AND(TECHNOLOGY!$K61&lt;2018,TECHNOLOGY!$K61+TECHNOLOGY!$I61&gt;ResidualCapacity!AB$1),TECHNOLOGY!$P61,0)</f>
        <v>0</v>
      </c>
      <c r="AC61">
        <f>IF(AND(TECHNOLOGY!$K61&lt;2018,TECHNOLOGY!$K61+TECHNOLOGY!$I61&gt;ResidualCapacity!AC$1),TECHNOLOGY!$P61,0)</f>
        <v>0</v>
      </c>
      <c r="AD61">
        <f>IF(AND(TECHNOLOGY!$K61&lt;2018,TECHNOLOGY!$K61+TECHNOLOGY!$I61&gt;ResidualCapacity!AD$1),TECHNOLOGY!$P61,0)</f>
        <v>0</v>
      </c>
      <c r="AE61">
        <f>IF(AND(TECHNOLOGY!$K61&lt;2018,TECHNOLOGY!$K61+TECHNOLOGY!$I61&gt;ResidualCapacity!AE$1),TECHNOLOGY!$P61,0)</f>
        <v>0</v>
      </c>
      <c r="AF61">
        <f>IF(AND(TECHNOLOGY!$K61&lt;2018,TECHNOLOGY!$K61+TECHNOLOGY!$I61&gt;ResidualCapacity!AF$1),TECHNOLOGY!$P61,0)</f>
        <v>0</v>
      </c>
    </row>
    <row r="62" spans="1:32">
      <c r="A62" s="33" t="str">
        <f>TECHNOLOGY!D62</f>
        <v>D2HLT0141</v>
      </c>
      <c r="B62">
        <f>IF(AND(TECHNOLOGY!$K62&lt;2018,TECHNOLOGY!$K62+TECHNOLOGY!$I62&gt;ResidualCapacity!B$1),TECHNOLOGY!$P62,0)</f>
        <v>0</v>
      </c>
      <c r="C62">
        <f>IF(AND(TECHNOLOGY!$K62&lt;2018,TECHNOLOGY!$K62+TECHNOLOGY!$I62&gt;ResidualCapacity!C$1),TECHNOLOGY!$P62,0)</f>
        <v>0</v>
      </c>
      <c r="D62">
        <f>IF(AND(TECHNOLOGY!$K62&lt;2018,TECHNOLOGY!$K62+TECHNOLOGY!$I62&gt;ResidualCapacity!D$1),TECHNOLOGY!$P62,0)</f>
        <v>0</v>
      </c>
      <c r="E62">
        <f>IF(AND(TECHNOLOGY!$K62&lt;2018,TECHNOLOGY!$K62+TECHNOLOGY!$I62&gt;ResidualCapacity!E$1),TECHNOLOGY!$P62,0)</f>
        <v>0</v>
      </c>
      <c r="F62">
        <f>IF(AND(TECHNOLOGY!$K62&lt;2018,TECHNOLOGY!$K62+TECHNOLOGY!$I62&gt;ResidualCapacity!F$1),TECHNOLOGY!$P62,0)</f>
        <v>0</v>
      </c>
      <c r="G62">
        <f>IF(AND(TECHNOLOGY!$K62&lt;2018,TECHNOLOGY!$K62+TECHNOLOGY!$I62&gt;ResidualCapacity!G$1),TECHNOLOGY!$P62,0)</f>
        <v>0</v>
      </c>
      <c r="H62">
        <f>IF(AND(TECHNOLOGY!$K62&lt;2018,TECHNOLOGY!$K62+TECHNOLOGY!$I62&gt;ResidualCapacity!H$1),TECHNOLOGY!$P62,0)</f>
        <v>0</v>
      </c>
      <c r="I62">
        <f>IF(AND(TECHNOLOGY!$K62&lt;2018,TECHNOLOGY!$K62+TECHNOLOGY!$I62&gt;ResidualCapacity!I$1),TECHNOLOGY!$P62,0)</f>
        <v>0</v>
      </c>
      <c r="J62">
        <f>IF(AND(TECHNOLOGY!$K62&lt;2018,TECHNOLOGY!$K62+TECHNOLOGY!$I62&gt;ResidualCapacity!J$1),TECHNOLOGY!$P62,0)</f>
        <v>0</v>
      </c>
      <c r="K62">
        <f>IF(AND(TECHNOLOGY!$K62&lt;2018,TECHNOLOGY!$K62+TECHNOLOGY!$I62&gt;ResidualCapacity!K$1),TECHNOLOGY!$P62,0)</f>
        <v>0</v>
      </c>
      <c r="L62">
        <f>IF(AND(TECHNOLOGY!$K62&lt;2018,TECHNOLOGY!$K62+TECHNOLOGY!$I62&gt;ResidualCapacity!L$1),TECHNOLOGY!$P62,0)</f>
        <v>0</v>
      </c>
      <c r="M62">
        <f>IF(AND(TECHNOLOGY!$K62&lt;2018,TECHNOLOGY!$K62+TECHNOLOGY!$I62&gt;ResidualCapacity!M$1),TECHNOLOGY!$P62,0)</f>
        <v>0</v>
      </c>
      <c r="N62">
        <f>IF(AND(TECHNOLOGY!$K62&lt;2018,TECHNOLOGY!$K62+TECHNOLOGY!$I62&gt;ResidualCapacity!N$1),TECHNOLOGY!$P62,0)</f>
        <v>0</v>
      </c>
      <c r="O62">
        <f>IF(AND(TECHNOLOGY!$K62&lt;2018,TECHNOLOGY!$K62+TECHNOLOGY!$I62&gt;ResidualCapacity!O$1),TECHNOLOGY!$P62,0)</f>
        <v>0</v>
      </c>
      <c r="P62">
        <f>IF(AND(TECHNOLOGY!$K62&lt;2018,TECHNOLOGY!$K62+TECHNOLOGY!$I62&gt;ResidualCapacity!P$1),TECHNOLOGY!$P62,0)</f>
        <v>0</v>
      </c>
      <c r="Q62">
        <f>IF(AND(TECHNOLOGY!$K62&lt;2018,TECHNOLOGY!$K62+TECHNOLOGY!$I62&gt;ResidualCapacity!Q$1),TECHNOLOGY!$P62,0)</f>
        <v>0</v>
      </c>
      <c r="R62">
        <f>IF(AND(TECHNOLOGY!$K62&lt;2018,TECHNOLOGY!$K62+TECHNOLOGY!$I62&gt;ResidualCapacity!R$1),TECHNOLOGY!$P62,0)</f>
        <v>0</v>
      </c>
      <c r="S62">
        <f>IF(AND(TECHNOLOGY!$K62&lt;2018,TECHNOLOGY!$K62+TECHNOLOGY!$I62&gt;ResidualCapacity!S$1),TECHNOLOGY!$P62,0)</f>
        <v>0</v>
      </c>
      <c r="T62">
        <f>IF(AND(TECHNOLOGY!$K62&lt;2018,TECHNOLOGY!$K62+TECHNOLOGY!$I62&gt;ResidualCapacity!T$1),TECHNOLOGY!$P62,0)</f>
        <v>0</v>
      </c>
      <c r="U62">
        <f>IF(AND(TECHNOLOGY!$K62&lt;2018,TECHNOLOGY!$K62+TECHNOLOGY!$I62&gt;ResidualCapacity!U$1),TECHNOLOGY!$P62,0)</f>
        <v>0</v>
      </c>
      <c r="V62">
        <f>IF(AND(TECHNOLOGY!$K62&lt;2018,TECHNOLOGY!$K62+TECHNOLOGY!$I62&gt;ResidualCapacity!V$1),TECHNOLOGY!$P62,0)</f>
        <v>0</v>
      </c>
      <c r="W62">
        <f>IF(AND(TECHNOLOGY!$K62&lt;2018,TECHNOLOGY!$K62+TECHNOLOGY!$I62&gt;ResidualCapacity!W$1),TECHNOLOGY!$P62,0)</f>
        <v>0</v>
      </c>
      <c r="X62">
        <f>IF(AND(TECHNOLOGY!$K62&lt;2018,TECHNOLOGY!$K62+TECHNOLOGY!$I62&gt;ResidualCapacity!X$1),TECHNOLOGY!$P62,0)</f>
        <v>0</v>
      </c>
      <c r="Y62">
        <f>IF(AND(TECHNOLOGY!$K62&lt;2018,TECHNOLOGY!$K62+TECHNOLOGY!$I62&gt;ResidualCapacity!Y$1),TECHNOLOGY!$P62,0)</f>
        <v>0</v>
      </c>
      <c r="Z62">
        <f>IF(AND(TECHNOLOGY!$K62&lt;2018,TECHNOLOGY!$K62+TECHNOLOGY!$I62&gt;ResidualCapacity!Z$1),TECHNOLOGY!$P62,0)</f>
        <v>0</v>
      </c>
      <c r="AA62">
        <f>IF(AND(TECHNOLOGY!$K62&lt;2018,TECHNOLOGY!$K62+TECHNOLOGY!$I62&gt;ResidualCapacity!AA$1),TECHNOLOGY!$P62,0)</f>
        <v>0</v>
      </c>
      <c r="AB62">
        <f>IF(AND(TECHNOLOGY!$K62&lt;2018,TECHNOLOGY!$K62+TECHNOLOGY!$I62&gt;ResidualCapacity!AB$1),TECHNOLOGY!$P62,0)</f>
        <v>0</v>
      </c>
      <c r="AC62">
        <f>IF(AND(TECHNOLOGY!$K62&lt;2018,TECHNOLOGY!$K62+TECHNOLOGY!$I62&gt;ResidualCapacity!AC$1),TECHNOLOGY!$P62,0)</f>
        <v>0</v>
      </c>
      <c r="AD62">
        <f>IF(AND(TECHNOLOGY!$K62&lt;2018,TECHNOLOGY!$K62+TECHNOLOGY!$I62&gt;ResidualCapacity!AD$1),TECHNOLOGY!$P62,0)</f>
        <v>0</v>
      </c>
      <c r="AE62">
        <f>IF(AND(TECHNOLOGY!$K62&lt;2018,TECHNOLOGY!$K62+TECHNOLOGY!$I62&gt;ResidualCapacity!AE$1),TECHNOLOGY!$P62,0)</f>
        <v>0</v>
      </c>
      <c r="AF62">
        <f>IF(AND(TECHNOLOGY!$K62&lt;2018,TECHNOLOGY!$K62+TECHNOLOGY!$I62&gt;ResidualCapacity!AF$1),TECHNOLOGY!$P62,0)</f>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529F4-7C5E-4941-ADFA-E49B80400AA7}">
  <dimension ref="A1:AF62"/>
  <sheetViews>
    <sheetView topLeftCell="A23" workbookViewId="0">
      <selection activeCell="A43" sqref="A43:XFD45"/>
    </sheetView>
  </sheetViews>
  <sheetFormatPr baseColWidth="10" defaultRowHeight="16"/>
  <sheetData>
    <row r="1" spans="1:32">
      <c r="A1" t="s">
        <v>64</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tr">
        <f>TECHNOLOGY!D2</f>
        <v>D2DMRELC01</v>
      </c>
      <c r="B2">
        <f>IF(TECHNOLOGY!$G2="existing",0,IF(OR(TECHNOLOGY!$G2="New Generic",TECHNOLOGY!$G2="New Specific",TECHNOLOGY!$G2="Committed"),9999))</f>
        <v>9999</v>
      </c>
      <c r="C2">
        <f t="shared" ref="C2:AA12" si="0">B2</f>
        <v>9999</v>
      </c>
      <c r="D2">
        <f t="shared" si="0"/>
        <v>9999</v>
      </c>
      <c r="E2">
        <f t="shared" si="0"/>
        <v>9999</v>
      </c>
      <c r="F2">
        <f t="shared" si="0"/>
        <v>9999</v>
      </c>
      <c r="G2">
        <f t="shared" si="0"/>
        <v>9999</v>
      </c>
      <c r="H2">
        <f t="shared" si="0"/>
        <v>9999</v>
      </c>
      <c r="I2">
        <f t="shared" si="0"/>
        <v>9999</v>
      </c>
      <c r="J2">
        <f t="shared" si="0"/>
        <v>9999</v>
      </c>
      <c r="K2">
        <f t="shared" si="0"/>
        <v>9999</v>
      </c>
      <c r="L2">
        <f t="shared" si="0"/>
        <v>9999</v>
      </c>
      <c r="M2">
        <f t="shared" si="0"/>
        <v>9999</v>
      </c>
      <c r="N2">
        <f t="shared" si="0"/>
        <v>9999</v>
      </c>
      <c r="O2">
        <f t="shared" si="0"/>
        <v>9999</v>
      </c>
      <c r="P2">
        <f t="shared" si="0"/>
        <v>9999</v>
      </c>
      <c r="Q2">
        <f t="shared" si="0"/>
        <v>9999</v>
      </c>
      <c r="R2">
        <f t="shared" si="0"/>
        <v>9999</v>
      </c>
      <c r="S2">
        <f t="shared" si="0"/>
        <v>9999</v>
      </c>
      <c r="T2">
        <f t="shared" si="0"/>
        <v>9999</v>
      </c>
      <c r="U2">
        <f t="shared" si="0"/>
        <v>9999</v>
      </c>
      <c r="V2">
        <f t="shared" si="0"/>
        <v>9999</v>
      </c>
      <c r="W2">
        <f t="shared" si="0"/>
        <v>9999</v>
      </c>
      <c r="X2">
        <f t="shared" si="0"/>
        <v>9999</v>
      </c>
      <c r="Y2">
        <f t="shared" si="0"/>
        <v>9999</v>
      </c>
      <c r="Z2">
        <f t="shared" si="0"/>
        <v>9999</v>
      </c>
      <c r="AA2">
        <f t="shared" si="0"/>
        <v>9999</v>
      </c>
      <c r="AB2">
        <f t="shared" ref="AB2:AF22" si="1">AA2</f>
        <v>9999</v>
      </c>
      <c r="AC2">
        <f t="shared" si="1"/>
        <v>9999</v>
      </c>
      <c r="AD2">
        <f t="shared" si="1"/>
        <v>9999</v>
      </c>
      <c r="AE2">
        <f t="shared" si="1"/>
        <v>9999</v>
      </c>
      <c r="AF2">
        <f t="shared" si="1"/>
        <v>9999</v>
      </c>
    </row>
    <row r="3" spans="1:32">
      <c r="A3" t="str">
        <f>TECHNOLOGY!D3</f>
        <v>D2DMIELC01</v>
      </c>
      <c r="B3">
        <f>IF(TECHNOLOGY!$G3="existing",0,IF(OR(TECHNOLOGY!$G3="New Generic",TECHNOLOGY!$G3="New Specific",TECHNOLOGY!$G3="Committed"),9999))</f>
        <v>9999</v>
      </c>
      <c r="C3">
        <f t="shared" ref="C3:O3" si="2">B3</f>
        <v>9999</v>
      </c>
      <c r="D3">
        <f t="shared" si="2"/>
        <v>9999</v>
      </c>
      <c r="E3">
        <f t="shared" si="2"/>
        <v>9999</v>
      </c>
      <c r="F3">
        <f t="shared" si="2"/>
        <v>9999</v>
      </c>
      <c r="G3">
        <f t="shared" si="2"/>
        <v>9999</v>
      </c>
      <c r="H3">
        <f t="shared" si="2"/>
        <v>9999</v>
      </c>
      <c r="I3">
        <f t="shared" si="2"/>
        <v>9999</v>
      </c>
      <c r="J3">
        <f t="shared" si="2"/>
        <v>9999</v>
      </c>
      <c r="K3">
        <f t="shared" si="2"/>
        <v>9999</v>
      </c>
      <c r="L3">
        <f t="shared" si="2"/>
        <v>9999</v>
      </c>
      <c r="M3">
        <f t="shared" si="2"/>
        <v>9999</v>
      </c>
      <c r="N3">
        <f t="shared" si="2"/>
        <v>9999</v>
      </c>
      <c r="O3">
        <f t="shared" si="2"/>
        <v>9999</v>
      </c>
      <c r="P3">
        <f t="shared" si="0"/>
        <v>9999</v>
      </c>
      <c r="Q3">
        <f t="shared" si="0"/>
        <v>9999</v>
      </c>
      <c r="R3">
        <f t="shared" si="0"/>
        <v>9999</v>
      </c>
      <c r="S3">
        <f t="shared" si="0"/>
        <v>9999</v>
      </c>
      <c r="T3">
        <f t="shared" si="0"/>
        <v>9999</v>
      </c>
      <c r="U3">
        <f t="shared" si="0"/>
        <v>9999</v>
      </c>
      <c r="V3">
        <f t="shared" si="0"/>
        <v>9999</v>
      </c>
      <c r="W3">
        <f t="shared" si="0"/>
        <v>9999</v>
      </c>
      <c r="X3">
        <f t="shared" si="0"/>
        <v>9999</v>
      </c>
      <c r="Y3">
        <f t="shared" si="0"/>
        <v>9999</v>
      </c>
      <c r="Z3">
        <f t="shared" si="0"/>
        <v>9999</v>
      </c>
      <c r="AA3">
        <f t="shared" si="0"/>
        <v>9999</v>
      </c>
      <c r="AB3">
        <f t="shared" si="1"/>
        <v>9999</v>
      </c>
      <c r="AC3">
        <f t="shared" si="1"/>
        <v>9999</v>
      </c>
      <c r="AD3">
        <f t="shared" si="1"/>
        <v>9999</v>
      </c>
      <c r="AE3">
        <f t="shared" si="1"/>
        <v>9999</v>
      </c>
      <c r="AF3">
        <f t="shared" si="1"/>
        <v>9999</v>
      </c>
    </row>
    <row r="4" spans="1:32">
      <c r="A4" t="str">
        <f>TECHNOLOGY!D4</f>
        <v>D2DMOELC01</v>
      </c>
      <c r="B4">
        <f>IF(TECHNOLOGY!$G4="existing",0,IF(OR(TECHNOLOGY!$G4="New Generic",TECHNOLOGY!$G4="New Specific",TECHNOLOGY!$G4="Committed"),9999))</f>
        <v>9999</v>
      </c>
      <c r="C4">
        <f t="shared" si="0"/>
        <v>9999</v>
      </c>
      <c r="D4">
        <f t="shared" si="0"/>
        <v>9999</v>
      </c>
      <c r="E4">
        <f t="shared" si="0"/>
        <v>9999</v>
      </c>
      <c r="F4">
        <f t="shared" si="0"/>
        <v>9999</v>
      </c>
      <c r="G4">
        <f t="shared" si="0"/>
        <v>9999</v>
      </c>
      <c r="H4">
        <f t="shared" si="0"/>
        <v>9999</v>
      </c>
      <c r="I4">
        <f t="shared" si="0"/>
        <v>9999</v>
      </c>
      <c r="J4">
        <f t="shared" si="0"/>
        <v>9999</v>
      </c>
      <c r="K4">
        <f t="shared" si="0"/>
        <v>9999</v>
      </c>
      <c r="L4">
        <f t="shared" si="0"/>
        <v>9999</v>
      </c>
      <c r="M4">
        <f t="shared" si="0"/>
        <v>9999</v>
      </c>
      <c r="N4">
        <f t="shared" si="0"/>
        <v>9999</v>
      </c>
      <c r="O4">
        <f t="shared" si="0"/>
        <v>9999</v>
      </c>
      <c r="P4">
        <f t="shared" si="0"/>
        <v>9999</v>
      </c>
      <c r="Q4">
        <f t="shared" si="0"/>
        <v>9999</v>
      </c>
      <c r="R4">
        <f t="shared" si="0"/>
        <v>9999</v>
      </c>
      <c r="S4">
        <f t="shared" si="0"/>
        <v>9999</v>
      </c>
      <c r="T4">
        <f t="shared" si="0"/>
        <v>9999</v>
      </c>
      <c r="U4">
        <f t="shared" si="0"/>
        <v>9999</v>
      </c>
      <c r="V4">
        <f t="shared" si="0"/>
        <v>9999</v>
      </c>
      <c r="W4">
        <f t="shared" si="0"/>
        <v>9999</v>
      </c>
      <c r="X4">
        <f t="shared" si="0"/>
        <v>9999</v>
      </c>
      <c r="Y4">
        <f t="shared" si="0"/>
        <v>9999</v>
      </c>
      <c r="Z4">
        <f t="shared" si="0"/>
        <v>9999</v>
      </c>
      <c r="AA4">
        <f t="shared" si="0"/>
        <v>9999</v>
      </c>
      <c r="AB4">
        <f t="shared" si="1"/>
        <v>9999</v>
      </c>
      <c r="AC4">
        <f t="shared" si="1"/>
        <v>9999</v>
      </c>
      <c r="AD4">
        <f t="shared" si="1"/>
        <v>9999</v>
      </c>
      <c r="AE4">
        <f t="shared" si="1"/>
        <v>9999</v>
      </c>
      <c r="AF4">
        <f t="shared" si="1"/>
        <v>9999</v>
      </c>
    </row>
    <row r="5" spans="1:32">
      <c r="A5" t="str">
        <f>TECHNOLOGY!D5</f>
        <v>D2BM00X00</v>
      </c>
      <c r="B5">
        <f>IF(TECHNOLOGY!$G5="existing",0,IF(OR(TECHNOLOGY!$G5="New Generic",TECHNOLOGY!$G5="New Specific",TECHNOLOGY!$G5="Committed"),9999))</f>
        <v>9999</v>
      </c>
      <c r="C5">
        <f t="shared" si="0"/>
        <v>9999</v>
      </c>
      <c r="D5">
        <f t="shared" si="0"/>
        <v>9999</v>
      </c>
      <c r="E5">
        <f t="shared" si="0"/>
        <v>9999</v>
      </c>
      <c r="F5">
        <f t="shared" si="0"/>
        <v>9999</v>
      </c>
      <c r="G5">
        <f t="shared" si="0"/>
        <v>9999</v>
      </c>
      <c r="H5">
        <f t="shared" si="0"/>
        <v>9999</v>
      </c>
      <c r="I5">
        <f t="shared" si="0"/>
        <v>9999</v>
      </c>
      <c r="J5">
        <f t="shared" si="0"/>
        <v>9999</v>
      </c>
      <c r="K5">
        <f t="shared" si="0"/>
        <v>9999</v>
      </c>
      <c r="L5">
        <f t="shared" si="0"/>
        <v>9999</v>
      </c>
      <c r="M5">
        <f t="shared" si="0"/>
        <v>9999</v>
      </c>
      <c r="N5">
        <f t="shared" si="0"/>
        <v>9999</v>
      </c>
      <c r="O5">
        <f t="shared" si="0"/>
        <v>9999</v>
      </c>
      <c r="P5">
        <f t="shared" si="0"/>
        <v>9999</v>
      </c>
      <c r="Q5">
        <f t="shared" si="0"/>
        <v>9999</v>
      </c>
      <c r="R5">
        <f t="shared" si="0"/>
        <v>9999</v>
      </c>
      <c r="S5">
        <f t="shared" si="0"/>
        <v>9999</v>
      </c>
      <c r="T5">
        <f t="shared" si="0"/>
        <v>9999</v>
      </c>
      <c r="U5">
        <f t="shared" si="0"/>
        <v>9999</v>
      </c>
      <c r="V5">
        <f t="shared" si="0"/>
        <v>9999</v>
      </c>
      <c r="W5">
        <f t="shared" si="0"/>
        <v>9999</v>
      </c>
      <c r="X5">
        <f t="shared" si="0"/>
        <v>9999</v>
      </c>
      <c r="Y5">
        <f t="shared" si="0"/>
        <v>9999</v>
      </c>
      <c r="Z5">
        <f t="shared" si="0"/>
        <v>9999</v>
      </c>
      <c r="AA5">
        <f t="shared" si="0"/>
        <v>9999</v>
      </c>
      <c r="AB5">
        <f t="shared" si="1"/>
        <v>9999</v>
      </c>
      <c r="AC5">
        <f t="shared" si="1"/>
        <v>9999</v>
      </c>
      <c r="AD5">
        <f t="shared" si="1"/>
        <v>9999</v>
      </c>
      <c r="AE5">
        <f t="shared" si="1"/>
        <v>9999</v>
      </c>
      <c r="AF5">
        <f t="shared" si="1"/>
        <v>9999</v>
      </c>
    </row>
    <row r="6" spans="1:32">
      <c r="A6" t="str">
        <f>TECHNOLOGY!D6</f>
        <v>D2BW00X00</v>
      </c>
      <c r="B6">
        <f>IF(TECHNOLOGY!$G6="existing",0,IF(OR(TECHNOLOGY!$G6="New Generic",TECHNOLOGY!$G6="New Specific",TECHNOLOGY!$G6="Committed"),9999))</f>
        <v>9999</v>
      </c>
      <c r="C6">
        <f t="shared" si="0"/>
        <v>9999</v>
      </c>
      <c r="D6">
        <f t="shared" si="0"/>
        <v>9999</v>
      </c>
      <c r="E6">
        <f t="shared" si="0"/>
        <v>9999</v>
      </c>
      <c r="F6">
        <f t="shared" si="0"/>
        <v>9999</v>
      </c>
      <c r="G6">
        <f t="shared" si="0"/>
        <v>9999</v>
      </c>
      <c r="H6">
        <f t="shared" si="0"/>
        <v>9999</v>
      </c>
      <c r="I6">
        <f t="shared" si="0"/>
        <v>9999</v>
      </c>
      <c r="J6">
        <f t="shared" si="0"/>
        <v>9999</v>
      </c>
      <c r="K6">
        <f t="shared" si="0"/>
        <v>9999</v>
      </c>
      <c r="L6">
        <f t="shared" si="0"/>
        <v>9999</v>
      </c>
      <c r="M6">
        <f t="shared" si="0"/>
        <v>9999</v>
      </c>
      <c r="N6">
        <f t="shared" si="0"/>
        <v>9999</v>
      </c>
      <c r="O6">
        <f t="shared" si="0"/>
        <v>9999</v>
      </c>
      <c r="P6">
        <f t="shared" si="0"/>
        <v>9999</v>
      </c>
      <c r="Q6">
        <f t="shared" si="0"/>
        <v>9999</v>
      </c>
      <c r="R6">
        <f t="shared" si="0"/>
        <v>9999</v>
      </c>
      <c r="S6">
        <f t="shared" si="0"/>
        <v>9999</v>
      </c>
      <c r="T6">
        <f t="shared" si="0"/>
        <v>9999</v>
      </c>
      <c r="U6">
        <f t="shared" si="0"/>
        <v>9999</v>
      </c>
      <c r="V6">
        <f t="shared" si="0"/>
        <v>9999</v>
      </c>
      <c r="W6">
        <f t="shared" si="0"/>
        <v>9999</v>
      </c>
      <c r="X6">
        <f t="shared" si="0"/>
        <v>9999</v>
      </c>
      <c r="Y6">
        <f t="shared" si="0"/>
        <v>9999</v>
      </c>
      <c r="Z6">
        <f t="shared" si="0"/>
        <v>9999</v>
      </c>
      <c r="AA6">
        <f t="shared" si="0"/>
        <v>9999</v>
      </c>
      <c r="AB6">
        <f t="shared" si="1"/>
        <v>9999</v>
      </c>
      <c r="AC6">
        <f t="shared" si="1"/>
        <v>9999</v>
      </c>
      <c r="AD6">
        <f t="shared" si="1"/>
        <v>9999</v>
      </c>
      <c r="AE6">
        <f t="shared" si="1"/>
        <v>9999</v>
      </c>
      <c r="AF6">
        <f t="shared" si="1"/>
        <v>9999</v>
      </c>
    </row>
    <row r="7" spans="1:32">
      <c r="A7" t="str">
        <f>TECHNOLOGY!D7</f>
        <v>D2HY00X00</v>
      </c>
      <c r="B7">
        <f>IF(TECHNOLOGY!$G7="existing",0,IF(OR(TECHNOLOGY!$G7="New Generic",TECHNOLOGY!$G7="New Specific",TECHNOLOGY!$G7="Committed"),9999))</f>
        <v>9999</v>
      </c>
      <c r="C7">
        <f t="shared" si="0"/>
        <v>9999</v>
      </c>
      <c r="D7">
        <f t="shared" si="0"/>
        <v>9999</v>
      </c>
      <c r="E7">
        <f t="shared" si="0"/>
        <v>9999</v>
      </c>
      <c r="F7">
        <f t="shared" si="0"/>
        <v>9999</v>
      </c>
      <c r="G7">
        <f t="shared" si="0"/>
        <v>9999</v>
      </c>
      <c r="H7">
        <f t="shared" si="0"/>
        <v>9999</v>
      </c>
      <c r="I7">
        <f t="shared" si="0"/>
        <v>9999</v>
      </c>
      <c r="J7">
        <f t="shared" si="0"/>
        <v>9999</v>
      </c>
      <c r="K7">
        <f t="shared" si="0"/>
        <v>9999</v>
      </c>
      <c r="L7">
        <f t="shared" si="0"/>
        <v>9999</v>
      </c>
      <c r="M7">
        <f t="shared" si="0"/>
        <v>9999</v>
      </c>
      <c r="N7">
        <f t="shared" si="0"/>
        <v>9999</v>
      </c>
      <c r="O7">
        <f t="shared" si="0"/>
        <v>9999</v>
      </c>
      <c r="P7">
        <f t="shared" si="0"/>
        <v>9999</v>
      </c>
      <c r="Q7">
        <f t="shared" si="0"/>
        <v>9999</v>
      </c>
      <c r="R7">
        <f t="shared" si="0"/>
        <v>9999</v>
      </c>
      <c r="S7">
        <f t="shared" si="0"/>
        <v>9999</v>
      </c>
      <c r="T7">
        <f t="shared" si="0"/>
        <v>9999</v>
      </c>
      <c r="U7">
        <f t="shared" si="0"/>
        <v>9999</v>
      </c>
      <c r="V7">
        <f t="shared" si="0"/>
        <v>9999</v>
      </c>
      <c r="W7">
        <f t="shared" si="0"/>
        <v>9999</v>
      </c>
      <c r="X7">
        <f t="shared" si="0"/>
        <v>9999</v>
      </c>
      <c r="Y7">
        <f t="shared" si="0"/>
        <v>9999</v>
      </c>
      <c r="Z7">
        <f t="shared" si="0"/>
        <v>9999</v>
      </c>
      <c r="AA7">
        <f t="shared" si="0"/>
        <v>9999</v>
      </c>
      <c r="AB7">
        <f t="shared" si="1"/>
        <v>9999</v>
      </c>
      <c r="AC7">
        <f t="shared" si="1"/>
        <v>9999</v>
      </c>
      <c r="AD7">
        <f t="shared" si="1"/>
        <v>9999</v>
      </c>
      <c r="AE7">
        <f t="shared" si="1"/>
        <v>9999</v>
      </c>
      <c r="AF7">
        <f t="shared" si="1"/>
        <v>9999</v>
      </c>
    </row>
    <row r="8" spans="1:32">
      <c r="A8" t="str">
        <f>TECHNOLOGY!D8</f>
        <v>D2SO00X00</v>
      </c>
      <c r="B8">
        <f>IF(TECHNOLOGY!$G8="existing",0,IF(OR(TECHNOLOGY!$G8="New Generic",TECHNOLOGY!$G8="New Specific",TECHNOLOGY!$G8="Committed"),9999))</f>
        <v>9999</v>
      </c>
      <c r="C8">
        <f t="shared" si="0"/>
        <v>9999</v>
      </c>
      <c r="D8">
        <f t="shared" si="0"/>
        <v>9999</v>
      </c>
      <c r="E8">
        <f t="shared" si="0"/>
        <v>9999</v>
      </c>
      <c r="F8">
        <f t="shared" si="0"/>
        <v>9999</v>
      </c>
      <c r="G8">
        <f t="shared" si="0"/>
        <v>9999</v>
      </c>
      <c r="H8">
        <f t="shared" si="0"/>
        <v>9999</v>
      </c>
      <c r="I8">
        <f t="shared" si="0"/>
        <v>9999</v>
      </c>
      <c r="J8">
        <f t="shared" si="0"/>
        <v>9999</v>
      </c>
      <c r="K8">
        <f t="shared" si="0"/>
        <v>9999</v>
      </c>
      <c r="L8">
        <f t="shared" si="0"/>
        <v>9999</v>
      </c>
      <c r="M8">
        <f t="shared" si="0"/>
        <v>9999</v>
      </c>
      <c r="N8">
        <f t="shared" si="0"/>
        <v>9999</v>
      </c>
      <c r="O8">
        <f t="shared" si="0"/>
        <v>9999</v>
      </c>
      <c r="P8">
        <f t="shared" si="0"/>
        <v>9999</v>
      </c>
      <c r="Q8">
        <f t="shared" si="0"/>
        <v>9999</v>
      </c>
      <c r="R8">
        <f t="shared" si="0"/>
        <v>9999</v>
      </c>
      <c r="S8">
        <f t="shared" si="0"/>
        <v>9999</v>
      </c>
      <c r="T8">
        <f t="shared" si="0"/>
        <v>9999</v>
      </c>
      <c r="U8">
        <f t="shared" si="0"/>
        <v>9999</v>
      </c>
      <c r="V8">
        <f t="shared" si="0"/>
        <v>9999</v>
      </c>
      <c r="W8">
        <f t="shared" si="0"/>
        <v>9999</v>
      </c>
      <c r="X8">
        <f t="shared" si="0"/>
        <v>9999</v>
      </c>
      <c r="Y8">
        <f t="shared" si="0"/>
        <v>9999</v>
      </c>
      <c r="Z8">
        <f t="shared" si="0"/>
        <v>9999</v>
      </c>
      <c r="AA8">
        <f t="shared" si="0"/>
        <v>9999</v>
      </c>
      <c r="AB8">
        <f t="shared" si="1"/>
        <v>9999</v>
      </c>
      <c r="AC8">
        <f t="shared" si="1"/>
        <v>9999</v>
      </c>
      <c r="AD8">
        <f t="shared" si="1"/>
        <v>9999</v>
      </c>
      <c r="AE8">
        <f t="shared" si="1"/>
        <v>9999</v>
      </c>
      <c r="AF8">
        <f t="shared" si="1"/>
        <v>9999</v>
      </c>
    </row>
    <row r="9" spans="1:32">
      <c r="A9" t="str">
        <f>TECHNOLOGY!D9</f>
        <v>D2WD00X00</v>
      </c>
      <c r="B9">
        <f>IF(TECHNOLOGY!$G9="existing",0,IF(OR(TECHNOLOGY!$G9="New Generic",TECHNOLOGY!$G9="New Specific",TECHNOLOGY!$G9="Committed"),9999))</f>
        <v>9999</v>
      </c>
      <c r="C9">
        <f t="shared" si="0"/>
        <v>9999</v>
      </c>
      <c r="D9">
        <f t="shared" si="0"/>
        <v>9999</v>
      </c>
      <c r="E9">
        <f t="shared" si="0"/>
        <v>9999</v>
      </c>
      <c r="F9">
        <f t="shared" si="0"/>
        <v>9999</v>
      </c>
      <c r="G9">
        <f t="shared" si="0"/>
        <v>9999</v>
      </c>
      <c r="H9">
        <f t="shared" si="0"/>
        <v>9999</v>
      </c>
      <c r="I9">
        <f t="shared" si="0"/>
        <v>9999</v>
      </c>
      <c r="J9">
        <f t="shared" si="0"/>
        <v>9999</v>
      </c>
      <c r="K9">
        <f t="shared" si="0"/>
        <v>9999</v>
      </c>
      <c r="L9">
        <f t="shared" si="0"/>
        <v>9999</v>
      </c>
      <c r="M9">
        <f t="shared" si="0"/>
        <v>9999</v>
      </c>
      <c r="N9">
        <f t="shared" si="0"/>
        <v>9999</v>
      </c>
      <c r="O9">
        <f t="shared" si="0"/>
        <v>9999</v>
      </c>
      <c r="P9">
        <f t="shared" si="0"/>
        <v>9999</v>
      </c>
      <c r="Q9">
        <f t="shared" si="0"/>
        <v>9999</v>
      </c>
      <c r="R9">
        <f t="shared" si="0"/>
        <v>9999</v>
      </c>
      <c r="S9">
        <f t="shared" si="0"/>
        <v>9999</v>
      </c>
      <c r="T9">
        <f t="shared" si="0"/>
        <v>9999</v>
      </c>
      <c r="U9">
        <f t="shared" si="0"/>
        <v>9999</v>
      </c>
      <c r="V9">
        <f t="shared" si="0"/>
        <v>9999</v>
      </c>
      <c r="W9">
        <f t="shared" si="0"/>
        <v>9999</v>
      </c>
      <c r="X9">
        <f t="shared" si="0"/>
        <v>9999</v>
      </c>
      <c r="Y9">
        <f t="shared" si="0"/>
        <v>9999</v>
      </c>
      <c r="Z9">
        <f t="shared" si="0"/>
        <v>9999</v>
      </c>
      <c r="AA9">
        <f t="shared" si="0"/>
        <v>9999</v>
      </c>
      <c r="AB9">
        <f t="shared" si="1"/>
        <v>9999</v>
      </c>
      <c r="AC9">
        <f t="shared" si="1"/>
        <v>9999</v>
      </c>
      <c r="AD9">
        <f t="shared" si="1"/>
        <v>9999</v>
      </c>
      <c r="AE9">
        <f t="shared" si="1"/>
        <v>9999</v>
      </c>
      <c r="AF9">
        <f t="shared" si="1"/>
        <v>9999</v>
      </c>
    </row>
    <row r="10" spans="1:32">
      <c r="A10" t="str">
        <f>TECHNOLOGY!D10</f>
        <v>D2HF00I00</v>
      </c>
      <c r="B10">
        <f>IF(TECHNOLOGY!$G10="existing",0,IF(OR(TECHNOLOGY!$G10="New Generic",TECHNOLOGY!$G10="New Specific",TECHNOLOGY!$G10="Committed"),9999))</f>
        <v>9999</v>
      </c>
      <c r="C10">
        <f t="shared" si="0"/>
        <v>9999</v>
      </c>
      <c r="D10">
        <f t="shared" si="0"/>
        <v>9999</v>
      </c>
      <c r="E10">
        <f t="shared" si="0"/>
        <v>9999</v>
      </c>
      <c r="F10">
        <f t="shared" si="0"/>
        <v>9999</v>
      </c>
      <c r="G10">
        <f t="shared" si="0"/>
        <v>9999</v>
      </c>
      <c r="H10">
        <f t="shared" si="0"/>
        <v>9999</v>
      </c>
      <c r="I10">
        <f t="shared" si="0"/>
        <v>9999</v>
      </c>
      <c r="J10">
        <f t="shared" si="0"/>
        <v>9999</v>
      </c>
      <c r="K10">
        <f t="shared" si="0"/>
        <v>9999</v>
      </c>
      <c r="L10">
        <f t="shared" si="0"/>
        <v>9999</v>
      </c>
      <c r="M10">
        <f t="shared" si="0"/>
        <v>9999</v>
      </c>
      <c r="N10">
        <f t="shared" si="0"/>
        <v>9999</v>
      </c>
      <c r="O10">
        <f t="shared" si="0"/>
        <v>9999</v>
      </c>
      <c r="P10">
        <f t="shared" si="0"/>
        <v>9999</v>
      </c>
      <c r="Q10">
        <f t="shared" si="0"/>
        <v>9999</v>
      </c>
      <c r="R10">
        <f t="shared" si="0"/>
        <v>9999</v>
      </c>
      <c r="S10">
        <f t="shared" si="0"/>
        <v>9999</v>
      </c>
      <c r="T10">
        <f t="shared" si="0"/>
        <v>9999</v>
      </c>
      <c r="U10">
        <f t="shared" si="0"/>
        <v>9999</v>
      </c>
      <c r="V10">
        <f t="shared" si="0"/>
        <v>9999</v>
      </c>
      <c r="W10">
        <f t="shared" si="0"/>
        <v>9999</v>
      </c>
      <c r="X10">
        <f t="shared" si="0"/>
        <v>9999</v>
      </c>
      <c r="Y10">
        <f t="shared" si="0"/>
        <v>9999</v>
      </c>
      <c r="Z10">
        <f t="shared" si="0"/>
        <v>9999</v>
      </c>
      <c r="AA10">
        <f t="shared" si="0"/>
        <v>9999</v>
      </c>
      <c r="AB10">
        <f t="shared" si="1"/>
        <v>9999</v>
      </c>
      <c r="AC10">
        <f t="shared" si="1"/>
        <v>9999</v>
      </c>
      <c r="AD10">
        <f t="shared" si="1"/>
        <v>9999</v>
      </c>
      <c r="AE10">
        <f t="shared" si="1"/>
        <v>9999</v>
      </c>
      <c r="AF10">
        <f t="shared" si="1"/>
        <v>9999</v>
      </c>
    </row>
    <row r="11" spans="1:32">
      <c r="A11" t="str">
        <f>TECHNOLOGY!D11</f>
        <v>D2DS00I00</v>
      </c>
      <c r="B11">
        <f>IF(TECHNOLOGY!$G11="existing",0,IF(OR(TECHNOLOGY!$G11="New Generic",TECHNOLOGY!$G11="New Specific",TECHNOLOGY!$G11="Committed"),9999))</f>
        <v>9999</v>
      </c>
      <c r="C11">
        <f t="shared" si="0"/>
        <v>9999</v>
      </c>
      <c r="D11">
        <f t="shared" si="0"/>
        <v>9999</v>
      </c>
      <c r="E11">
        <f t="shared" si="0"/>
        <v>9999</v>
      </c>
      <c r="F11">
        <f t="shared" si="0"/>
        <v>9999</v>
      </c>
      <c r="G11">
        <f t="shared" si="0"/>
        <v>9999</v>
      </c>
      <c r="H11">
        <f t="shared" si="0"/>
        <v>9999</v>
      </c>
      <c r="I11">
        <f t="shared" si="0"/>
        <v>9999</v>
      </c>
      <c r="J11">
        <f t="shared" si="0"/>
        <v>9999</v>
      </c>
      <c r="K11">
        <f t="shared" si="0"/>
        <v>9999</v>
      </c>
      <c r="L11">
        <f t="shared" si="0"/>
        <v>9999</v>
      </c>
      <c r="M11">
        <f t="shared" si="0"/>
        <v>9999</v>
      </c>
      <c r="N11">
        <f t="shared" si="0"/>
        <v>9999</v>
      </c>
      <c r="O11">
        <f t="shared" si="0"/>
        <v>9999</v>
      </c>
      <c r="P11">
        <f t="shared" si="0"/>
        <v>9999</v>
      </c>
      <c r="Q11">
        <f t="shared" si="0"/>
        <v>9999</v>
      </c>
      <c r="R11">
        <f t="shared" si="0"/>
        <v>9999</v>
      </c>
      <c r="S11">
        <f t="shared" si="0"/>
        <v>9999</v>
      </c>
      <c r="T11">
        <f t="shared" si="0"/>
        <v>9999</v>
      </c>
      <c r="U11">
        <f t="shared" si="0"/>
        <v>9999</v>
      </c>
      <c r="V11">
        <f t="shared" si="0"/>
        <v>9999</v>
      </c>
      <c r="W11">
        <f t="shared" si="0"/>
        <v>9999</v>
      </c>
      <c r="X11">
        <f t="shared" si="0"/>
        <v>9999</v>
      </c>
      <c r="Y11">
        <f t="shared" si="0"/>
        <v>9999</v>
      </c>
      <c r="Z11">
        <f t="shared" si="0"/>
        <v>9999</v>
      </c>
      <c r="AA11">
        <f t="shared" si="0"/>
        <v>9999</v>
      </c>
      <c r="AB11">
        <f t="shared" si="1"/>
        <v>9999</v>
      </c>
      <c r="AC11">
        <f t="shared" si="1"/>
        <v>9999</v>
      </c>
      <c r="AD11">
        <f t="shared" si="1"/>
        <v>9999</v>
      </c>
      <c r="AE11">
        <f t="shared" si="1"/>
        <v>9999</v>
      </c>
      <c r="AF11">
        <f t="shared" si="1"/>
        <v>9999</v>
      </c>
    </row>
    <row r="12" spans="1:32">
      <c r="A12" t="str">
        <f>TECHNOLOGY!D12</f>
        <v>D2NG00X00</v>
      </c>
      <c r="B12">
        <f>IF(TECHNOLOGY!$G12="existing",0,IF(OR(TECHNOLOGY!$G12="New Generic",TECHNOLOGY!$G12="New Specific",TECHNOLOGY!$G12="Committed"),9999))</f>
        <v>9999</v>
      </c>
      <c r="C12">
        <f t="shared" si="0"/>
        <v>9999</v>
      </c>
      <c r="D12">
        <f t="shared" si="0"/>
        <v>9999</v>
      </c>
      <c r="E12">
        <f t="shared" si="0"/>
        <v>9999</v>
      </c>
      <c r="F12">
        <f t="shared" si="0"/>
        <v>9999</v>
      </c>
      <c r="G12">
        <f t="shared" si="0"/>
        <v>9999</v>
      </c>
      <c r="H12">
        <f t="shared" si="0"/>
        <v>9999</v>
      </c>
      <c r="I12">
        <f t="shared" si="0"/>
        <v>9999</v>
      </c>
      <c r="J12">
        <f t="shared" si="0"/>
        <v>9999</v>
      </c>
      <c r="K12">
        <f t="shared" si="0"/>
        <v>9999</v>
      </c>
      <c r="L12">
        <f t="shared" si="0"/>
        <v>9999</v>
      </c>
      <c r="M12">
        <f t="shared" si="0"/>
        <v>9999</v>
      </c>
      <c r="N12">
        <f t="shared" si="0"/>
        <v>9999</v>
      </c>
      <c r="O12">
        <f t="shared" si="0"/>
        <v>9999</v>
      </c>
      <c r="P12">
        <f t="shared" si="0"/>
        <v>9999</v>
      </c>
      <c r="Q12">
        <f t="shared" si="0"/>
        <v>9999</v>
      </c>
      <c r="R12">
        <f t="shared" si="0"/>
        <v>9999</v>
      </c>
      <c r="S12">
        <f t="shared" si="0"/>
        <v>9999</v>
      </c>
      <c r="T12">
        <f t="shared" si="0"/>
        <v>9999</v>
      </c>
      <c r="U12">
        <f t="shared" ref="C12:AA22" si="3">T12</f>
        <v>9999</v>
      </c>
      <c r="V12">
        <f t="shared" si="3"/>
        <v>9999</v>
      </c>
      <c r="W12">
        <f t="shared" si="3"/>
        <v>9999</v>
      </c>
      <c r="X12">
        <f t="shared" si="3"/>
        <v>9999</v>
      </c>
      <c r="Y12">
        <f t="shared" si="3"/>
        <v>9999</v>
      </c>
      <c r="Z12">
        <f t="shared" si="3"/>
        <v>9999</v>
      </c>
      <c r="AA12">
        <f t="shared" si="3"/>
        <v>9999</v>
      </c>
      <c r="AB12">
        <f t="shared" si="1"/>
        <v>9999</v>
      </c>
      <c r="AC12">
        <f t="shared" si="1"/>
        <v>9999</v>
      </c>
      <c r="AD12">
        <f t="shared" si="1"/>
        <v>9999</v>
      </c>
      <c r="AE12">
        <f t="shared" si="1"/>
        <v>9999</v>
      </c>
      <c r="AF12">
        <f t="shared" si="1"/>
        <v>9999</v>
      </c>
    </row>
    <row r="13" spans="1:32">
      <c r="A13" t="str">
        <f>TECHNOLOGY!D13</f>
        <v>D2CO00X00</v>
      </c>
      <c r="B13">
        <f>IF(TECHNOLOGY!$G13="existing",0,IF(OR(TECHNOLOGY!$G13="New Generic",TECHNOLOGY!$G13="New Specific",TECHNOLOGY!$G13="Committed"),9999))</f>
        <v>9999</v>
      </c>
      <c r="C13">
        <f t="shared" si="3"/>
        <v>9999</v>
      </c>
      <c r="D13">
        <f t="shared" si="3"/>
        <v>9999</v>
      </c>
      <c r="E13">
        <f t="shared" si="3"/>
        <v>9999</v>
      </c>
      <c r="F13">
        <f t="shared" si="3"/>
        <v>9999</v>
      </c>
      <c r="G13">
        <f t="shared" si="3"/>
        <v>9999</v>
      </c>
      <c r="H13">
        <f t="shared" si="3"/>
        <v>9999</v>
      </c>
      <c r="I13">
        <f t="shared" si="3"/>
        <v>9999</v>
      </c>
      <c r="J13">
        <f t="shared" si="3"/>
        <v>9999</v>
      </c>
      <c r="K13">
        <f t="shared" si="3"/>
        <v>9999</v>
      </c>
      <c r="L13">
        <f t="shared" si="3"/>
        <v>9999</v>
      </c>
      <c r="M13">
        <f t="shared" si="3"/>
        <v>9999</v>
      </c>
      <c r="N13">
        <f t="shared" si="3"/>
        <v>9999</v>
      </c>
      <c r="O13">
        <f t="shared" si="3"/>
        <v>9999</v>
      </c>
      <c r="P13">
        <f t="shared" si="3"/>
        <v>9999</v>
      </c>
      <c r="Q13">
        <f t="shared" si="3"/>
        <v>9999</v>
      </c>
      <c r="R13">
        <f t="shared" si="3"/>
        <v>9999</v>
      </c>
      <c r="S13">
        <f t="shared" si="3"/>
        <v>9999</v>
      </c>
      <c r="T13">
        <f t="shared" si="3"/>
        <v>9999</v>
      </c>
      <c r="U13">
        <f t="shared" si="3"/>
        <v>9999</v>
      </c>
      <c r="V13">
        <f t="shared" si="3"/>
        <v>9999</v>
      </c>
      <c r="W13">
        <f t="shared" si="3"/>
        <v>9999</v>
      </c>
      <c r="X13">
        <f t="shared" si="3"/>
        <v>9999</v>
      </c>
      <c r="Y13">
        <f t="shared" si="3"/>
        <v>9999</v>
      </c>
      <c r="Z13">
        <f t="shared" si="3"/>
        <v>9999</v>
      </c>
      <c r="AA13">
        <f t="shared" si="3"/>
        <v>9999</v>
      </c>
      <c r="AB13">
        <f t="shared" si="1"/>
        <v>9999</v>
      </c>
      <c r="AC13">
        <f t="shared" si="1"/>
        <v>9999</v>
      </c>
      <c r="AD13">
        <f t="shared" si="1"/>
        <v>9999</v>
      </c>
      <c r="AE13">
        <f t="shared" si="1"/>
        <v>9999</v>
      </c>
      <c r="AF13">
        <f t="shared" si="1"/>
        <v>9999</v>
      </c>
    </row>
    <row r="14" spans="1:32">
      <c r="A14" t="str">
        <f>TECHNOLOGY!D14</f>
        <v>D2PWRTRN</v>
      </c>
      <c r="B14">
        <f>IF(TECHNOLOGY!$G14="existing",0,IF(OR(TECHNOLOGY!$G14="New Generic",TECHNOLOGY!$G14="New Specific",TECHNOLOGY!$G14="Committed"),9999))</f>
        <v>9999</v>
      </c>
      <c r="C14">
        <f t="shared" si="3"/>
        <v>9999</v>
      </c>
      <c r="D14">
        <f t="shared" si="3"/>
        <v>9999</v>
      </c>
      <c r="E14">
        <f t="shared" si="3"/>
        <v>9999</v>
      </c>
      <c r="F14">
        <f t="shared" si="3"/>
        <v>9999</v>
      </c>
      <c r="G14">
        <f t="shared" si="3"/>
        <v>9999</v>
      </c>
      <c r="H14">
        <f t="shared" si="3"/>
        <v>9999</v>
      </c>
      <c r="I14">
        <f t="shared" si="3"/>
        <v>9999</v>
      </c>
      <c r="J14">
        <f t="shared" si="3"/>
        <v>9999</v>
      </c>
      <c r="K14">
        <f t="shared" si="3"/>
        <v>9999</v>
      </c>
      <c r="L14">
        <f t="shared" si="3"/>
        <v>9999</v>
      </c>
      <c r="M14">
        <f t="shared" si="3"/>
        <v>9999</v>
      </c>
      <c r="N14">
        <f t="shared" si="3"/>
        <v>9999</v>
      </c>
      <c r="O14">
        <f t="shared" si="3"/>
        <v>9999</v>
      </c>
      <c r="P14">
        <f t="shared" si="3"/>
        <v>9999</v>
      </c>
      <c r="Q14">
        <f t="shared" si="3"/>
        <v>9999</v>
      </c>
      <c r="R14">
        <f t="shared" si="3"/>
        <v>9999</v>
      </c>
      <c r="S14">
        <f t="shared" si="3"/>
        <v>9999</v>
      </c>
      <c r="T14">
        <f t="shared" si="3"/>
        <v>9999</v>
      </c>
      <c r="U14">
        <f t="shared" si="3"/>
        <v>9999</v>
      </c>
      <c r="V14">
        <f t="shared" si="3"/>
        <v>9999</v>
      </c>
      <c r="W14">
        <f t="shared" si="3"/>
        <v>9999</v>
      </c>
      <c r="X14">
        <f t="shared" si="3"/>
        <v>9999</v>
      </c>
      <c r="Y14">
        <f t="shared" si="3"/>
        <v>9999</v>
      </c>
      <c r="Z14">
        <f t="shared" si="3"/>
        <v>9999</v>
      </c>
      <c r="AA14">
        <f t="shared" si="3"/>
        <v>9999</v>
      </c>
      <c r="AB14">
        <f t="shared" si="1"/>
        <v>9999</v>
      </c>
      <c r="AC14">
        <f t="shared" si="1"/>
        <v>9999</v>
      </c>
      <c r="AD14">
        <f t="shared" si="1"/>
        <v>9999</v>
      </c>
      <c r="AE14">
        <f t="shared" si="1"/>
        <v>9999</v>
      </c>
      <c r="AF14">
        <f t="shared" si="1"/>
        <v>9999</v>
      </c>
    </row>
    <row r="15" spans="1:32">
      <c r="A15" t="str">
        <f>TECHNOLOGY!D15</f>
        <v>D2IMPELC</v>
      </c>
      <c r="B15">
        <f>IF(TECHNOLOGY!$G15="existing",0,IF(OR(TECHNOLOGY!$G15="New Generic",TECHNOLOGY!$G15="New Specific",TECHNOLOGY!$G15="Committed"),9999))</f>
        <v>9999</v>
      </c>
      <c r="C15">
        <f t="shared" si="3"/>
        <v>9999</v>
      </c>
      <c r="D15">
        <f t="shared" si="3"/>
        <v>9999</v>
      </c>
      <c r="E15">
        <f t="shared" si="3"/>
        <v>9999</v>
      </c>
      <c r="F15">
        <f t="shared" si="3"/>
        <v>9999</v>
      </c>
      <c r="G15">
        <f t="shared" si="3"/>
        <v>9999</v>
      </c>
      <c r="H15">
        <f t="shared" si="3"/>
        <v>9999</v>
      </c>
      <c r="I15">
        <f t="shared" si="3"/>
        <v>9999</v>
      </c>
      <c r="J15">
        <f t="shared" si="3"/>
        <v>9999</v>
      </c>
      <c r="K15">
        <f t="shared" si="3"/>
        <v>9999</v>
      </c>
      <c r="L15">
        <f t="shared" si="3"/>
        <v>9999</v>
      </c>
      <c r="M15">
        <f t="shared" si="3"/>
        <v>9999</v>
      </c>
      <c r="N15">
        <f t="shared" si="3"/>
        <v>9999</v>
      </c>
      <c r="O15">
        <f t="shared" si="3"/>
        <v>9999</v>
      </c>
      <c r="P15">
        <f t="shared" si="3"/>
        <v>9999</v>
      </c>
      <c r="Q15">
        <f t="shared" si="3"/>
        <v>9999</v>
      </c>
      <c r="R15">
        <f t="shared" si="3"/>
        <v>9999</v>
      </c>
      <c r="S15">
        <f t="shared" si="3"/>
        <v>9999</v>
      </c>
      <c r="T15">
        <f t="shared" si="3"/>
        <v>9999</v>
      </c>
      <c r="U15">
        <f t="shared" si="3"/>
        <v>9999</v>
      </c>
      <c r="V15">
        <f t="shared" si="3"/>
        <v>9999</v>
      </c>
      <c r="W15">
        <f t="shared" si="3"/>
        <v>9999</v>
      </c>
      <c r="X15">
        <f t="shared" si="3"/>
        <v>9999</v>
      </c>
      <c r="Y15">
        <f t="shared" si="3"/>
        <v>9999</v>
      </c>
      <c r="Z15">
        <f t="shared" si="3"/>
        <v>9999</v>
      </c>
      <c r="AA15">
        <f t="shared" si="3"/>
        <v>9999</v>
      </c>
      <c r="AB15">
        <f t="shared" si="1"/>
        <v>9999</v>
      </c>
      <c r="AC15">
        <f t="shared" si="1"/>
        <v>9999</v>
      </c>
      <c r="AD15">
        <f t="shared" si="1"/>
        <v>9999</v>
      </c>
      <c r="AE15">
        <f t="shared" si="1"/>
        <v>9999</v>
      </c>
      <c r="AF15">
        <f t="shared" si="1"/>
        <v>9999</v>
      </c>
    </row>
    <row r="16" spans="1:32">
      <c r="A16" t="str">
        <f>TECHNOLOGY!D16</f>
        <v>D2DSGC00</v>
      </c>
      <c r="B16">
        <f>IF(TECHNOLOGY!$G16="existing",0,IF(OR(TECHNOLOGY!$G16="New Generic",TECHNOLOGY!$G16="New Specific",TECHNOLOGY!$G16="Committed"),9999))</f>
        <v>9999</v>
      </c>
      <c r="C16">
        <f t="shared" si="3"/>
        <v>9999</v>
      </c>
      <c r="D16">
        <f t="shared" si="3"/>
        <v>9999</v>
      </c>
      <c r="E16">
        <f t="shared" si="3"/>
        <v>9999</v>
      </c>
      <c r="F16">
        <f t="shared" si="3"/>
        <v>9999</v>
      </c>
      <c r="G16">
        <f t="shared" si="3"/>
        <v>9999</v>
      </c>
      <c r="H16">
        <f t="shared" si="3"/>
        <v>9999</v>
      </c>
      <c r="I16">
        <f t="shared" si="3"/>
        <v>9999</v>
      </c>
      <c r="J16">
        <f t="shared" si="3"/>
        <v>9999</v>
      </c>
      <c r="K16">
        <f t="shared" si="3"/>
        <v>9999</v>
      </c>
      <c r="L16">
        <f t="shared" si="3"/>
        <v>9999</v>
      </c>
      <c r="M16">
        <f t="shared" si="3"/>
        <v>9999</v>
      </c>
      <c r="N16">
        <f t="shared" si="3"/>
        <v>9999</v>
      </c>
      <c r="O16">
        <f t="shared" si="3"/>
        <v>9999</v>
      </c>
      <c r="P16">
        <f t="shared" si="3"/>
        <v>9999</v>
      </c>
      <c r="Q16">
        <f t="shared" si="3"/>
        <v>9999</v>
      </c>
      <c r="R16">
        <f t="shared" si="3"/>
        <v>9999</v>
      </c>
      <c r="S16">
        <f t="shared" si="3"/>
        <v>9999</v>
      </c>
      <c r="T16">
        <f t="shared" si="3"/>
        <v>9999</v>
      </c>
      <c r="U16">
        <f t="shared" si="3"/>
        <v>9999</v>
      </c>
      <c r="V16">
        <f t="shared" si="3"/>
        <v>9999</v>
      </c>
      <c r="W16">
        <f t="shared" si="3"/>
        <v>9999</v>
      </c>
      <c r="X16">
        <f t="shared" si="3"/>
        <v>9999</v>
      </c>
      <c r="Y16">
        <f t="shared" si="3"/>
        <v>9999</v>
      </c>
      <c r="Z16">
        <f t="shared" si="3"/>
        <v>9999</v>
      </c>
      <c r="AA16">
        <f t="shared" si="3"/>
        <v>9999</v>
      </c>
      <c r="AB16">
        <f t="shared" si="1"/>
        <v>9999</v>
      </c>
      <c r="AC16">
        <f t="shared" si="1"/>
        <v>9999</v>
      </c>
      <c r="AD16">
        <f t="shared" si="1"/>
        <v>9999</v>
      </c>
      <c r="AE16">
        <f t="shared" si="1"/>
        <v>9999</v>
      </c>
      <c r="AF16">
        <f t="shared" si="1"/>
        <v>9999</v>
      </c>
    </row>
    <row r="17" spans="1:32">
      <c r="A17" t="str">
        <f>TECHNOLOGY!D17</f>
        <v>D2HFGC00</v>
      </c>
      <c r="B17">
        <f>IF(TECHNOLOGY!$G17="existing",0,IF(OR(TECHNOLOGY!$G17="New Generic",TECHNOLOGY!$G17="New Specific",TECHNOLOGY!$G17="Committed"),9999))</f>
        <v>9999</v>
      </c>
      <c r="C17">
        <f t="shared" si="3"/>
        <v>9999</v>
      </c>
      <c r="D17">
        <f t="shared" si="3"/>
        <v>9999</v>
      </c>
      <c r="E17">
        <f t="shared" si="3"/>
        <v>9999</v>
      </c>
      <c r="F17">
        <f t="shared" si="3"/>
        <v>9999</v>
      </c>
      <c r="G17">
        <f t="shared" si="3"/>
        <v>9999</v>
      </c>
      <c r="H17">
        <f t="shared" si="3"/>
        <v>9999</v>
      </c>
      <c r="I17">
        <f t="shared" si="3"/>
        <v>9999</v>
      </c>
      <c r="J17">
        <f t="shared" si="3"/>
        <v>9999</v>
      </c>
      <c r="K17">
        <f t="shared" si="3"/>
        <v>9999</v>
      </c>
      <c r="L17">
        <f t="shared" si="3"/>
        <v>9999</v>
      </c>
      <c r="M17">
        <f t="shared" si="3"/>
        <v>9999</v>
      </c>
      <c r="N17">
        <f t="shared" si="3"/>
        <v>9999</v>
      </c>
      <c r="O17">
        <f t="shared" si="3"/>
        <v>9999</v>
      </c>
      <c r="P17">
        <f t="shared" si="3"/>
        <v>9999</v>
      </c>
      <c r="Q17">
        <f t="shared" si="3"/>
        <v>9999</v>
      </c>
      <c r="R17">
        <f t="shared" si="3"/>
        <v>9999</v>
      </c>
      <c r="S17">
        <f t="shared" si="3"/>
        <v>9999</v>
      </c>
      <c r="T17">
        <f t="shared" si="3"/>
        <v>9999</v>
      </c>
      <c r="U17">
        <f t="shared" si="3"/>
        <v>9999</v>
      </c>
      <c r="V17">
        <f t="shared" si="3"/>
        <v>9999</v>
      </c>
      <c r="W17">
        <f t="shared" si="3"/>
        <v>9999</v>
      </c>
      <c r="X17">
        <f t="shared" si="3"/>
        <v>9999</v>
      </c>
      <c r="Y17">
        <f t="shared" si="3"/>
        <v>9999</v>
      </c>
      <c r="Z17">
        <f t="shared" si="3"/>
        <v>9999</v>
      </c>
      <c r="AA17">
        <f t="shared" si="3"/>
        <v>9999</v>
      </c>
      <c r="AB17">
        <f t="shared" si="1"/>
        <v>9999</v>
      </c>
      <c r="AC17">
        <f t="shared" si="1"/>
        <v>9999</v>
      </c>
      <c r="AD17">
        <f t="shared" si="1"/>
        <v>9999</v>
      </c>
      <c r="AE17">
        <f t="shared" si="1"/>
        <v>9999</v>
      </c>
      <c r="AF17">
        <f t="shared" si="1"/>
        <v>9999</v>
      </c>
    </row>
    <row r="18" spans="1:32">
      <c r="A18" t="str">
        <f>TECHNOLOGY!D18</f>
        <v>D2NGOC00</v>
      </c>
      <c r="B18">
        <f>IF(TECHNOLOGY!$G18="existing",0,IF(OR(TECHNOLOGY!$G18="New Generic",TECHNOLOGY!$G18="New Specific",TECHNOLOGY!$G18="Committed"),9999))</f>
        <v>9999</v>
      </c>
      <c r="C18">
        <f t="shared" si="3"/>
        <v>9999</v>
      </c>
      <c r="D18">
        <f t="shared" si="3"/>
        <v>9999</v>
      </c>
      <c r="E18">
        <f t="shared" si="3"/>
        <v>9999</v>
      </c>
      <c r="F18">
        <f t="shared" si="3"/>
        <v>9999</v>
      </c>
      <c r="G18">
        <f t="shared" si="3"/>
        <v>9999</v>
      </c>
      <c r="H18">
        <f t="shared" si="3"/>
        <v>9999</v>
      </c>
      <c r="I18">
        <f t="shared" si="3"/>
        <v>9999</v>
      </c>
      <c r="J18">
        <f t="shared" si="3"/>
        <v>9999</v>
      </c>
      <c r="K18">
        <f t="shared" si="3"/>
        <v>9999</v>
      </c>
      <c r="L18">
        <f t="shared" si="3"/>
        <v>9999</v>
      </c>
      <c r="M18">
        <f t="shared" si="3"/>
        <v>9999</v>
      </c>
      <c r="N18">
        <f t="shared" si="3"/>
        <v>9999</v>
      </c>
      <c r="O18">
        <f t="shared" si="3"/>
        <v>9999</v>
      </c>
      <c r="P18">
        <f t="shared" si="3"/>
        <v>9999</v>
      </c>
      <c r="Q18">
        <f t="shared" si="3"/>
        <v>9999</v>
      </c>
      <c r="R18">
        <f t="shared" si="3"/>
        <v>9999</v>
      </c>
      <c r="S18">
        <f t="shared" si="3"/>
        <v>9999</v>
      </c>
      <c r="T18">
        <f t="shared" si="3"/>
        <v>9999</v>
      </c>
      <c r="U18">
        <f t="shared" si="3"/>
        <v>9999</v>
      </c>
      <c r="V18">
        <f t="shared" si="3"/>
        <v>9999</v>
      </c>
      <c r="W18">
        <f t="shared" si="3"/>
        <v>9999</v>
      </c>
      <c r="X18">
        <f t="shared" si="3"/>
        <v>9999</v>
      </c>
      <c r="Y18">
        <f t="shared" si="3"/>
        <v>9999</v>
      </c>
      <c r="Z18">
        <f t="shared" si="3"/>
        <v>9999</v>
      </c>
      <c r="AA18">
        <f t="shared" si="3"/>
        <v>9999</v>
      </c>
      <c r="AB18">
        <f t="shared" si="1"/>
        <v>9999</v>
      </c>
      <c r="AC18">
        <f t="shared" si="1"/>
        <v>9999</v>
      </c>
      <c r="AD18">
        <f t="shared" si="1"/>
        <v>9999</v>
      </c>
      <c r="AE18">
        <f t="shared" si="1"/>
        <v>9999</v>
      </c>
      <c r="AF18">
        <f t="shared" si="1"/>
        <v>9999</v>
      </c>
    </row>
    <row r="19" spans="1:32">
      <c r="A19" t="str">
        <f>TECHNOLOGY!D19</f>
        <v>D2NGCC00</v>
      </c>
      <c r="B19">
        <f>IF(TECHNOLOGY!$G19="existing",0,IF(OR(TECHNOLOGY!$G19="New Generic",TECHNOLOGY!$G19="New Specific",TECHNOLOGY!$G19="Committed"),9999))</f>
        <v>9999</v>
      </c>
      <c r="C19">
        <f t="shared" si="3"/>
        <v>9999</v>
      </c>
      <c r="D19">
        <f t="shared" si="3"/>
        <v>9999</v>
      </c>
      <c r="E19">
        <f t="shared" si="3"/>
        <v>9999</v>
      </c>
      <c r="F19">
        <f t="shared" si="3"/>
        <v>9999</v>
      </c>
      <c r="G19">
        <f t="shared" si="3"/>
        <v>9999</v>
      </c>
      <c r="H19">
        <f t="shared" si="3"/>
        <v>9999</v>
      </c>
      <c r="I19">
        <f t="shared" si="3"/>
        <v>9999</v>
      </c>
      <c r="J19">
        <f t="shared" si="3"/>
        <v>9999</v>
      </c>
      <c r="K19">
        <f t="shared" si="3"/>
        <v>9999</v>
      </c>
      <c r="L19">
        <f t="shared" si="3"/>
        <v>9999</v>
      </c>
      <c r="M19">
        <f t="shared" si="3"/>
        <v>9999</v>
      </c>
      <c r="N19">
        <f t="shared" si="3"/>
        <v>9999</v>
      </c>
      <c r="O19">
        <f t="shared" si="3"/>
        <v>9999</v>
      </c>
      <c r="P19">
        <f t="shared" si="3"/>
        <v>9999</v>
      </c>
      <c r="Q19">
        <f t="shared" si="3"/>
        <v>9999</v>
      </c>
      <c r="R19">
        <f t="shared" si="3"/>
        <v>9999</v>
      </c>
      <c r="S19">
        <f t="shared" si="3"/>
        <v>9999</v>
      </c>
      <c r="T19">
        <f t="shared" si="3"/>
        <v>9999</v>
      </c>
      <c r="U19">
        <f t="shared" si="3"/>
        <v>9999</v>
      </c>
      <c r="V19">
        <f t="shared" si="3"/>
        <v>9999</v>
      </c>
      <c r="W19">
        <f t="shared" si="3"/>
        <v>9999</v>
      </c>
      <c r="X19">
        <f t="shared" si="3"/>
        <v>9999</v>
      </c>
      <c r="Y19">
        <f t="shared" si="3"/>
        <v>9999</v>
      </c>
      <c r="Z19">
        <f t="shared" si="3"/>
        <v>9999</v>
      </c>
      <c r="AA19">
        <f t="shared" si="3"/>
        <v>9999</v>
      </c>
      <c r="AB19">
        <f t="shared" si="1"/>
        <v>9999</v>
      </c>
      <c r="AC19">
        <f t="shared" si="1"/>
        <v>9999</v>
      </c>
      <c r="AD19">
        <f t="shared" si="1"/>
        <v>9999</v>
      </c>
      <c r="AE19">
        <f t="shared" si="1"/>
        <v>9999</v>
      </c>
      <c r="AF19">
        <f t="shared" si="1"/>
        <v>9999</v>
      </c>
    </row>
    <row r="20" spans="1:32">
      <c r="A20" t="str">
        <f>TECHNOLOGY!D20</f>
        <v>D2NGEC00</v>
      </c>
      <c r="B20">
        <f>IF(TECHNOLOGY!$G20="existing",0,IF(OR(TECHNOLOGY!$G20="New Generic",TECHNOLOGY!$G20="New Specific",TECHNOLOGY!$G20="Committed"),9999))</f>
        <v>9999</v>
      </c>
      <c r="C20">
        <f t="shared" si="3"/>
        <v>9999</v>
      </c>
      <c r="D20">
        <f t="shared" si="3"/>
        <v>9999</v>
      </c>
      <c r="E20">
        <f t="shared" si="3"/>
        <v>9999</v>
      </c>
      <c r="F20">
        <f t="shared" si="3"/>
        <v>9999</v>
      </c>
      <c r="G20">
        <f t="shared" si="3"/>
        <v>9999</v>
      </c>
      <c r="H20">
        <f t="shared" si="3"/>
        <v>9999</v>
      </c>
      <c r="I20">
        <f t="shared" si="3"/>
        <v>9999</v>
      </c>
      <c r="J20">
        <f t="shared" si="3"/>
        <v>9999</v>
      </c>
      <c r="K20">
        <f t="shared" si="3"/>
        <v>9999</v>
      </c>
      <c r="L20">
        <f t="shared" si="3"/>
        <v>9999</v>
      </c>
      <c r="M20">
        <f t="shared" si="3"/>
        <v>9999</v>
      </c>
      <c r="N20">
        <f t="shared" si="3"/>
        <v>9999</v>
      </c>
      <c r="O20">
        <f t="shared" si="3"/>
        <v>9999</v>
      </c>
      <c r="P20">
        <f t="shared" si="3"/>
        <v>9999</v>
      </c>
      <c r="Q20">
        <f t="shared" si="3"/>
        <v>9999</v>
      </c>
      <c r="R20">
        <f t="shared" si="3"/>
        <v>9999</v>
      </c>
      <c r="S20">
        <f t="shared" si="3"/>
        <v>9999</v>
      </c>
      <c r="T20">
        <f t="shared" si="3"/>
        <v>9999</v>
      </c>
      <c r="U20">
        <f t="shared" si="3"/>
        <v>9999</v>
      </c>
      <c r="V20">
        <f t="shared" si="3"/>
        <v>9999</v>
      </c>
      <c r="W20">
        <f t="shared" si="3"/>
        <v>9999</v>
      </c>
      <c r="X20">
        <f t="shared" si="3"/>
        <v>9999</v>
      </c>
      <c r="Y20">
        <f t="shared" si="3"/>
        <v>9999</v>
      </c>
      <c r="Z20">
        <f t="shared" si="3"/>
        <v>9999</v>
      </c>
      <c r="AA20">
        <f t="shared" si="3"/>
        <v>9999</v>
      </c>
      <c r="AB20">
        <f t="shared" si="1"/>
        <v>9999</v>
      </c>
      <c r="AC20">
        <f t="shared" si="1"/>
        <v>9999</v>
      </c>
      <c r="AD20">
        <f t="shared" si="1"/>
        <v>9999</v>
      </c>
      <c r="AE20">
        <f t="shared" si="1"/>
        <v>9999</v>
      </c>
      <c r="AF20">
        <f t="shared" si="1"/>
        <v>9999</v>
      </c>
    </row>
    <row r="21" spans="1:32">
      <c r="A21" t="str">
        <f>TECHNOLOGY!D21</f>
        <v>D2BMBC00</v>
      </c>
      <c r="B21">
        <f>IF(TECHNOLOGY!$G21="existing",0,IF(OR(TECHNOLOGY!$G21="New Generic",TECHNOLOGY!$G21="New Specific",TECHNOLOGY!$G21="Committed"),9999))</f>
        <v>9999</v>
      </c>
      <c r="C21">
        <f t="shared" si="3"/>
        <v>9999</v>
      </c>
      <c r="D21">
        <f t="shared" si="3"/>
        <v>9999</v>
      </c>
      <c r="E21">
        <f t="shared" si="3"/>
        <v>9999</v>
      </c>
      <c r="F21">
        <f t="shared" si="3"/>
        <v>9999</v>
      </c>
      <c r="G21">
        <f t="shared" si="3"/>
        <v>9999</v>
      </c>
      <c r="H21">
        <f t="shared" si="3"/>
        <v>9999</v>
      </c>
      <c r="I21">
        <f t="shared" si="3"/>
        <v>9999</v>
      </c>
      <c r="J21">
        <f t="shared" si="3"/>
        <v>9999</v>
      </c>
      <c r="K21">
        <f t="shared" si="3"/>
        <v>9999</v>
      </c>
      <c r="L21">
        <f t="shared" si="3"/>
        <v>9999</v>
      </c>
      <c r="M21">
        <f t="shared" si="3"/>
        <v>9999</v>
      </c>
      <c r="N21">
        <f t="shared" si="3"/>
        <v>9999</v>
      </c>
      <c r="O21">
        <f t="shared" si="3"/>
        <v>9999</v>
      </c>
      <c r="P21">
        <f t="shared" si="3"/>
        <v>9999</v>
      </c>
      <c r="Q21">
        <f t="shared" si="3"/>
        <v>9999</v>
      </c>
      <c r="R21">
        <f t="shared" si="3"/>
        <v>9999</v>
      </c>
      <c r="S21">
        <f t="shared" si="3"/>
        <v>9999</v>
      </c>
      <c r="T21">
        <f t="shared" si="3"/>
        <v>9999</v>
      </c>
      <c r="U21">
        <f t="shared" si="3"/>
        <v>9999</v>
      </c>
      <c r="V21">
        <f t="shared" si="3"/>
        <v>9999</v>
      </c>
      <c r="W21">
        <f t="shared" si="3"/>
        <v>9999</v>
      </c>
      <c r="X21">
        <f t="shared" si="3"/>
        <v>9999</v>
      </c>
      <c r="Y21">
        <f t="shared" si="3"/>
        <v>9999</v>
      </c>
      <c r="Z21">
        <f t="shared" si="3"/>
        <v>9999</v>
      </c>
      <c r="AA21">
        <f t="shared" ref="AA21:AA22" si="4">Z21</f>
        <v>9999</v>
      </c>
      <c r="AB21">
        <f t="shared" si="1"/>
        <v>9999</v>
      </c>
      <c r="AC21">
        <f t="shared" si="1"/>
        <v>9999</v>
      </c>
      <c r="AD21">
        <f t="shared" si="1"/>
        <v>9999</v>
      </c>
      <c r="AE21">
        <f t="shared" si="1"/>
        <v>9999</v>
      </c>
      <c r="AF21">
        <f t="shared" si="1"/>
        <v>9999</v>
      </c>
    </row>
    <row r="22" spans="1:32">
      <c r="A22" t="str">
        <f>TECHNOLOGY!D22</f>
        <v>D2BWWC00</v>
      </c>
      <c r="B22">
        <f>IF(TECHNOLOGY!$G22="existing",0,IF(OR(TECHNOLOGY!$G22="New Generic",TECHNOLOGY!$G22="New Specific",TECHNOLOGY!$G22="Committed"),9999))</f>
        <v>9999</v>
      </c>
      <c r="C22">
        <f t="shared" si="3"/>
        <v>9999</v>
      </c>
      <c r="D22">
        <f t="shared" si="3"/>
        <v>9999</v>
      </c>
      <c r="E22">
        <f t="shared" si="3"/>
        <v>9999</v>
      </c>
      <c r="F22">
        <f t="shared" si="3"/>
        <v>9999</v>
      </c>
      <c r="G22">
        <f t="shared" si="3"/>
        <v>9999</v>
      </c>
      <c r="H22">
        <f t="shared" si="3"/>
        <v>9999</v>
      </c>
      <c r="I22">
        <f t="shared" si="3"/>
        <v>9999</v>
      </c>
      <c r="J22">
        <f t="shared" si="3"/>
        <v>9999</v>
      </c>
      <c r="K22">
        <f t="shared" si="3"/>
        <v>9999</v>
      </c>
      <c r="L22">
        <f t="shared" si="3"/>
        <v>9999</v>
      </c>
      <c r="M22">
        <f t="shared" si="3"/>
        <v>9999</v>
      </c>
      <c r="N22">
        <f t="shared" si="3"/>
        <v>9999</v>
      </c>
      <c r="O22">
        <f t="shared" si="3"/>
        <v>9999</v>
      </c>
      <c r="P22">
        <f t="shared" si="3"/>
        <v>9999</v>
      </c>
      <c r="Q22">
        <f t="shared" si="3"/>
        <v>9999</v>
      </c>
      <c r="R22">
        <f t="shared" si="3"/>
        <v>9999</v>
      </c>
      <c r="S22">
        <f t="shared" si="3"/>
        <v>9999</v>
      </c>
      <c r="T22">
        <f t="shared" si="3"/>
        <v>9999</v>
      </c>
      <c r="U22">
        <f t="shared" si="3"/>
        <v>9999</v>
      </c>
      <c r="V22">
        <f t="shared" si="3"/>
        <v>9999</v>
      </c>
      <c r="W22">
        <f t="shared" si="3"/>
        <v>9999</v>
      </c>
      <c r="X22">
        <f t="shared" si="3"/>
        <v>9999</v>
      </c>
      <c r="Y22">
        <f t="shared" si="3"/>
        <v>9999</v>
      </c>
      <c r="Z22">
        <f t="shared" si="3"/>
        <v>9999</v>
      </c>
      <c r="AA22">
        <f t="shared" si="4"/>
        <v>9999</v>
      </c>
      <c r="AB22">
        <f t="shared" si="1"/>
        <v>9999</v>
      </c>
      <c r="AC22">
        <f t="shared" si="1"/>
        <v>9999</v>
      </c>
      <c r="AD22">
        <f t="shared" si="1"/>
        <v>9999</v>
      </c>
      <c r="AE22">
        <f t="shared" si="1"/>
        <v>9999</v>
      </c>
      <c r="AF22">
        <f t="shared" si="1"/>
        <v>9999</v>
      </c>
    </row>
    <row r="23" spans="1:32">
      <c r="A23" t="str">
        <f>TECHNOLOGY!D23</f>
        <v>D2HYKC01</v>
      </c>
      <c r="B23">
        <f>IF(TECHNOLOGY!$G23="existing",0,IF(OR(TECHNOLOGY!$G23="New Generic",TECHNOLOGY!$G23="New Specific",TECHNOLOGY!$G23="Committed"),9999))</f>
        <v>0</v>
      </c>
      <c r="C23">
        <f t="shared" ref="C23:AD35" si="5">B23</f>
        <v>0</v>
      </c>
      <c r="D23">
        <f t="shared" si="5"/>
        <v>0</v>
      </c>
      <c r="E23">
        <f t="shared" si="5"/>
        <v>0</v>
      </c>
      <c r="F23">
        <f t="shared" si="5"/>
        <v>0</v>
      </c>
      <c r="G23">
        <f t="shared" si="5"/>
        <v>0</v>
      </c>
      <c r="H23">
        <f t="shared" si="5"/>
        <v>0</v>
      </c>
      <c r="I23">
        <f t="shared" si="5"/>
        <v>0</v>
      </c>
      <c r="J23">
        <f t="shared" si="5"/>
        <v>0</v>
      </c>
      <c r="K23">
        <f t="shared" si="5"/>
        <v>0</v>
      </c>
      <c r="L23">
        <f t="shared" si="5"/>
        <v>0</v>
      </c>
      <c r="M23">
        <f t="shared" si="5"/>
        <v>0</v>
      </c>
      <c r="N23">
        <f t="shared" si="5"/>
        <v>0</v>
      </c>
      <c r="O23">
        <f t="shared" si="5"/>
        <v>0</v>
      </c>
      <c r="P23">
        <f t="shared" si="5"/>
        <v>0</v>
      </c>
      <c r="Q23">
        <f t="shared" si="5"/>
        <v>0</v>
      </c>
      <c r="R23">
        <f t="shared" si="5"/>
        <v>0</v>
      </c>
      <c r="S23">
        <f t="shared" si="5"/>
        <v>0</v>
      </c>
      <c r="T23">
        <f t="shared" si="5"/>
        <v>0</v>
      </c>
      <c r="U23">
        <f t="shared" si="5"/>
        <v>0</v>
      </c>
      <c r="V23">
        <f t="shared" si="5"/>
        <v>0</v>
      </c>
      <c r="W23">
        <f t="shared" si="5"/>
        <v>0</v>
      </c>
      <c r="X23">
        <f t="shared" si="5"/>
        <v>0</v>
      </c>
      <c r="Y23">
        <f t="shared" si="5"/>
        <v>0</v>
      </c>
      <c r="Z23">
        <f t="shared" si="5"/>
        <v>0</v>
      </c>
      <c r="AA23">
        <f t="shared" si="5"/>
        <v>0</v>
      </c>
      <c r="AB23">
        <f t="shared" si="5"/>
        <v>0</v>
      </c>
      <c r="AC23">
        <f t="shared" si="5"/>
        <v>0</v>
      </c>
      <c r="AD23">
        <f t="shared" si="5"/>
        <v>0</v>
      </c>
      <c r="AE23">
        <f t="shared" ref="AE23:AF56" si="6">AD23</f>
        <v>0</v>
      </c>
      <c r="AF23">
        <f t="shared" si="6"/>
        <v>0</v>
      </c>
    </row>
    <row r="24" spans="1:32">
      <c r="A24" t="str">
        <f>TECHNOLOGY!D24</f>
        <v>D2HYMC01</v>
      </c>
      <c r="B24">
        <f>IF(TECHNOLOGY!$G24="existing",0,IF(OR(TECHNOLOGY!$G24="New Generic",TECHNOLOGY!$G24="New Specific",TECHNOLOGY!$G24="Committed"),9999))</f>
        <v>0</v>
      </c>
      <c r="C24">
        <f t="shared" si="5"/>
        <v>0</v>
      </c>
      <c r="D24">
        <f t="shared" si="5"/>
        <v>0</v>
      </c>
      <c r="E24">
        <f t="shared" si="5"/>
        <v>0</v>
      </c>
      <c r="F24">
        <f t="shared" si="5"/>
        <v>0</v>
      </c>
      <c r="G24">
        <f t="shared" si="5"/>
        <v>0</v>
      </c>
      <c r="H24">
        <f t="shared" si="5"/>
        <v>0</v>
      </c>
      <c r="I24">
        <f t="shared" si="5"/>
        <v>0</v>
      </c>
      <c r="J24">
        <f t="shared" si="5"/>
        <v>0</v>
      </c>
      <c r="K24">
        <f t="shared" si="5"/>
        <v>0</v>
      </c>
      <c r="L24">
        <f t="shared" si="5"/>
        <v>0</v>
      </c>
      <c r="M24">
        <f t="shared" si="5"/>
        <v>0</v>
      </c>
      <c r="N24">
        <f t="shared" si="5"/>
        <v>0</v>
      </c>
      <c r="O24">
        <f t="shared" si="5"/>
        <v>0</v>
      </c>
      <c r="P24">
        <f t="shared" si="5"/>
        <v>0</v>
      </c>
      <c r="Q24">
        <f t="shared" si="5"/>
        <v>0</v>
      </c>
      <c r="R24">
        <f t="shared" si="5"/>
        <v>0</v>
      </c>
      <c r="S24">
        <f t="shared" si="5"/>
        <v>0</v>
      </c>
      <c r="T24">
        <f t="shared" si="5"/>
        <v>0</v>
      </c>
      <c r="U24">
        <f t="shared" si="5"/>
        <v>0</v>
      </c>
      <c r="V24">
        <f t="shared" si="5"/>
        <v>0</v>
      </c>
      <c r="W24">
        <f t="shared" si="5"/>
        <v>0</v>
      </c>
      <c r="X24">
        <f t="shared" si="5"/>
        <v>0</v>
      </c>
      <c r="Y24">
        <f t="shared" si="5"/>
        <v>0</v>
      </c>
      <c r="Z24">
        <f t="shared" si="5"/>
        <v>0</v>
      </c>
      <c r="AA24">
        <f t="shared" si="5"/>
        <v>0</v>
      </c>
      <c r="AB24">
        <f t="shared" si="5"/>
        <v>0</v>
      </c>
      <c r="AC24">
        <f t="shared" si="5"/>
        <v>0</v>
      </c>
      <c r="AD24">
        <f t="shared" si="5"/>
        <v>0</v>
      </c>
      <c r="AE24">
        <f t="shared" si="6"/>
        <v>0</v>
      </c>
      <c r="AF24">
        <f t="shared" si="6"/>
        <v>0</v>
      </c>
    </row>
    <row r="25" spans="1:32">
      <c r="A25" t="str">
        <f>TECHNOLOGY!D25</f>
        <v>D2HYKC02</v>
      </c>
      <c r="B25">
        <f>IF(TECHNOLOGY!$G25="existing",0,IF(OR(TECHNOLOGY!$G25="New Generic",TECHNOLOGY!$G25="New Specific",TECHNOLOGY!$G25="Committed"),9999))</f>
        <v>0</v>
      </c>
      <c r="C25">
        <f t="shared" si="5"/>
        <v>0</v>
      </c>
      <c r="D25">
        <f t="shared" si="5"/>
        <v>0</v>
      </c>
      <c r="E25">
        <f t="shared" si="5"/>
        <v>0</v>
      </c>
      <c r="F25">
        <f t="shared" si="5"/>
        <v>0</v>
      </c>
      <c r="G25">
        <f t="shared" si="5"/>
        <v>0</v>
      </c>
      <c r="H25">
        <f t="shared" si="5"/>
        <v>0</v>
      </c>
      <c r="I25">
        <f t="shared" si="5"/>
        <v>0</v>
      </c>
      <c r="J25">
        <f t="shared" si="5"/>
        <v>0</v>
      </c>
      <c r="K25">
        <f t="shared" si="5"/>
        <v>0</v>
      </c>
      <c r="L25">
        <f t="shared" si="5"/>
        <v>0</v>
      </c>
      <c r="M25">
        <f t="shared" si="5"/>
        <v>0</v>
      </c>
      <c r="N25">
        <f t="shared" si="5"/>
        <v>0</v>
      </c>
      <c r="O25">
        <f t="shared" si="5"/>
        <v>0</v>
      </c>
      <c r="P25">
        <f t="shared" si="5"/>
        <v>0</v>
      </c>
      <c r="Q25">
        <f t="shared" si="5"/>
        <v>0</v>
      </c>
      <c r="R25">
        <f t="shared" si="5"/>
        <v>0</v>
      </c>
      <c r="S25">
        <f t="shared" si="5"/>
        <v>0</v>
      </c>
      <c r="T25">
        <f t="shared" si="5"/>
        <v>0</v>
      </c>
      <c r="U25">
        <f t="shared" si="5"/>
        <v>0</v>
      </c>
      <c r="V25">
        <f t="shared" si="5"/>
        <v>0</v>
      </c>
      <c r="W25">
        <f t="shared" si="5"/>
        <v>0</v>
      </c>
      <c r="X25">
        <f t="shared" si="5"/>
        <v>0</v>
      </c>
      <c r="Y25">
        <f t="shared" si="5"/>
        <v>0</v>
      </c>
      <c r="Z25">
        <f t="shared" si="5"/>
        <v>0</v>
      </c>
      <c r="AA25">
        <f t="shared" si="5"/>
        <v>0</v>
      </c>
      <c r="AB25">
        <f t="shared" si="5"/>
        <v>0</v>
      </c>
      <c r="AC25">
        <f t="shared" si="5"/>
        <v>0</v>
      </c>
      <c r="AD25">
        <f t="shared" si="5"/>
        <v>0</v>
      </c>
      <c r="AE25">
        <f t="shared" si="6"/>
        <v>0</v>
      </c>
      <c r="AF25">
        <f t="shared" si="6"/>
        <v>0</v>
      </c>
    </row>
    <row r="26" spans="1:32">
      <c r="A26" t="str">
        <f>TECHNOLOGY!D26</f>
        <v>D2HYKC03</v>
      </c>
      <c r="B26">
        <f>IF(TECHNOLOGY!$G26="existing",0,IF(OR(TECHNOLOGY!$G26="New Generic",TECHNOLOGY!$G26="New Specific",TECHNOLOGY!$G26="Committed"),9999))</f>
        <v>0</v>
      </c>
      <c r="C26">
        <f t="shared" si="5"/>
        <v>0</v>
      </c>
      <c r="D26">
        <f t="shared" si="5"/>
        <v>0</v>
      </c>
      <c r="E26">
        <f t="shared" si="5"/>
        <v>0</v>
      </c>
      <c r="F26">
        <f t="shared" si="5"/>
        <v>0</v>
      </c>
      <c r="G26">
        <f t="shared" si="5"/>
        <v>0</v>
      </c>
      <c r="H26">
        <f t="shared" si="5"/>
        <v>0</v>
      </c>
      <c r="I26">
        <f t="shared" si="5"/>
        <v>0</v>
      </c>
      <c r="J26">
        <f t="shared" si="5"/>
        <v>0</v>
      </c>
      <c r="K26">
        <f t="shared" si="5"/>
        <v>0</v>
      </c>
      <c r="L26">
        <f t="shared" si="5"/>
        <v>0</v>
      </c>
      <c r="M26">
        <f t="shared" si="5"/>
        <v>0</v>
      </c>
      <c r="N26">
        <f t="shared" si="5"/>
        <v>0</v>
      </c>
      <c r="O26">
        <f t="shared" si="5"/>
        <v>0</v>
      </c>
      <c r="P26">
        <f t="shared" si="5"/>
        <v>0</v>
      </c>
      <c r="Q26">
        <f t="shared" si="5"/>
        <v>0</v>
      </c>
      <c r="R26">
        <f t="shared" si="5"/>
        <v>0</v>
      </c>
      <c r="S26">
        <f t="shared" si="5"/>
        <v>0</v>
      </c>
      <c r="T26">
        <f t="shared" si="5"/>
        <v>0</v>
      </c>
      <c r="U26">
        <f t="shared" si="5"/>
        <v>0</v>
      </c>
      <c r="V26">
        <f t="shared" si="5"/>
        <v>0</v>
      </c>
      <c r="W26">
        <f t="shared" si="5"/>
        <v>0</v>
      </c>
      <c r="X26">
        <f t="shared" si="5"/>
        <v>0</v>
      </c>
      <c r="Y26">
        <f t="shared" si="5"/>
        <v>0</v>
      </c>
      <c r="Z26">
        <f t="shared" si="5"/>
        <v>0</v>
      </c>
      <c r="AA26">
        <f t="shared" si="5"/>
        <v>0</v>
      </c>
      <c r="AB26">
        <f t="shared" si="5"/>
        <v>0</v>
      </c>
      <c r="AC26">
        <f t="shared" si="5"/>
        <v>0</v>
      </c>
      <c r="AD26">
        <f t="shared" si="5"/>
        <v>0</v>
      </c>
      <c r="AE26">
        <f t="shared" si="6"/>
        <v>0</v>
      </c>
      <c r="AF26">
        <f t="shared" si="6"/>
        <v>0</v>
      </c>
    </row>
    <row r="27" spans="1:32">
      <c r="A27" t="str">
        <f>TECHNOLOGY!D27</f>
        <v>D2HYBC01</v>
      </c>
      <c r="B27">
        <f>IF(TECHNOLOGY!$G27="existing",0,IF(OR(TECHNOLOGY!$G27="New Generic",TECHNOLOGY!$G27="New Specific",TECHNOLOGY!$G27="Committed"),9999))</f>
        <v>0</v>
      </c>
      <c r="C27">
        <f t="shared" ref="C27" si="7">B27</f>
        <v>0</v>
      </c>
      <c r="D27">
        <f t="shared" ref="D27" si="8">C27</f>
        <v>0</v>
      </c>
      <c r="E27">
        <f t="shared" ref="E27" si="9">D27</f>
        <v>0</v>
      </c>
      <c r="F27">
        <f t="shared" ref="F27" si="10">E27</f>
        <v>0</v>
      </c>
      <c r="G27">
        <f t="shared" ref="G27" si="11">F27</f>
        <v>0</v>
      </c>
      <c r="H27">
        <f t="shared" ref="H27" si="12">G27</f>
        <v>0</v>
      </c>
      <c r="I27">
        <f t="shared" ref="I27" si="13">H27</f>
        <v>0</v>
      </c>
      <c r="J27">
        <f t="shared" ref="J27" si="14">I27</f>
        <v>0</v>
      </c>
      <c r="K27">
        <f t="shared" ref="K27" si="15">J27</f>
        <v>0</v>
      </c>
      <c r="L27">
        <f t="shared" ref="L27" si="16">K27</f>
        <v>0</v>
      </c>
      <c r="M27">
        <f t="shared" ref="M27" si="17">L27</f>
        <v>0</v>
      </c>
      <c r="N27">
        <f t="shared" ref="N27" si="18">M27</f>
        <v>0</v>
      </c>
      <c r="O27">
        <f t="shared" ref="O27" si="19">N27</f>
        <v>0</v>
      </c>
      <c r="P27">
        <f t="shared" ref="P27" si="20">O27</f>
        <v>0</v>
      </c>
      <c r="Q27">
        <f t="shared" ref="Q27" si="21">P27</f>
        <v>0</v>
      </c>
      <c r="R27">
        <f t="shared" ref="R27" si="22">Q27</f>
        <v>0</v>
      </c>
      <c r="S27">
        <f t="shared" ref="S27" si="23">R27</f>
        <v>0</v>
      </c>
      <c r="T27">
        <f t="shared" ref="T27" si="24">S27</f>
        <v>0</v>
      </c>
      <c r="U27">
        <f t="shared" ref="U27" si="25">T27</f>
        <v>0</v>
      </c>
      <c r="V27">
        <f t="shared" ref="V27" si="26">U27</f>
        <v>0</v>
      </c>
      <c r="W27">
        <f t="shared" ref="W27" si="27">V27</f>
        <v>0</v>
      </c>
      <c r="X27">
        <f t="shared" ref="X27" si="28">W27</f>
        <v>0</v>
      </c>
      <c r="Y27">
        <f t="shared" ref="Y27:AF27" si="29">X27</f>
        <v>0</v>
      </c>
      <c r="Z27">
        <f t="shared" si="29"/>
        <v>0</v>
      </c>
      <c r="AA27">
        <f t="shared" si="29"/>
        <v>0</v>
      </c>
      <c r="AB27">
        <f t="shared" si="29"/>
        <v>0</v>
      </c>
      <c r="AC27">
        <f t="shared" si="29"/>
        <v>0</v>
      </c>
      <c r="AD27">
        <f t="shared" si="29"/>
        <v>0</v>
      </c>
      <c r="AE27">
        <f t="shared" si="29"/>
        <v>0</v>
      </c>
      <c r="AF27">
        <f t="shared" si="29"/>
        <v>0</v>
      </c>
    </row>
    <row r="28" spans="1:32">
      <c r="A28" t="str">
        <f>TECHNOLOGY!D28</f>
        <v>D2SOPC3750</v>
      </c>
      <c r="B28">
        <f>IF(TECHNOLOGY!$G28="existing",0,IF(OR(TECHNOLOGY!$G28="New Generic",TECHNOLOGY!$G28="New Specific",TECHNOLOGY!$G28="Committed"),9999))</f>
        <v>9999</v>
      </c>
      <c r="C28">
        <f t="shared" si="5"/>
        <v>9999</v>
      </c>
      <c r="D28">
        <f t="shared" si="5"/>
        <v>9999</v>
      </c>
      <c r="E28">
        <f t="shared" si="5"/>
        <v>9999</v>
      </c>
      <c r="F28">
        <f t="shared" si="5"/>
        <v>9999</v>
      </c>
      <c r="G28">
        <f t="shared" si="5"/>
        <v>9999</v>
      </c>
      <c r="H28">
        <f t="shared" si="5"/>
        <v>9999</v>
      </c>
      <c r="I28">
        <f t="shared" si="5"/>
        <v>9999</v>
      </c>
      <c r="J28">
        <f t="shared" si="5"/>
        <v>9999</v>
      </c>
      <c r="K28">
        <f t="shared" si="5"/>
        <v>9999</v>
      </c>
      <c r="L28">
        <f t="shared" si="5"/>
        <v>9999</v>
      </c>
      <c r="M28">
        <f t="shared" si="5"/>
        <v>9999</v>
      </c>
      <c r="N28">
        <f t="shared" si="5"/>
        <v>9999</v>
      </c>
      <c r="O28">
        <f t="shared" si="5"/>
        <v>9999</v>
      </c>
      <c r="P28">
        <f t="shared" si="5"/>
        <v>9999</v>
      </c>
      <c r="Q28">
        <f t="shared" si="5"/>
        <v>9999</v>
      </c>
      <c r="R28">
        <f t="shared" si="5"/>
        <v>9999</v>
      </c>
      <c r="S28">
        <f t="shared" si="5"/>
        <v>9999</v>
      </c>
      <c r="T28">
        <f t="shared" si="5"/>
        <v>9999</v>
      </c>
      <c r="U28">
        <f t="shared" si="5"/>
        <v>9999</v>
      </c>
      <c r="V28">
        <f t="shared" si="5"/>
        <v>9999</v>
      </c>
      <c r="W28">
        <f t="shared" si="5"/>
        <v>9999</v>
      </c>
      <c r="X28">
        <f t="shared" si="5"/>
        <v>9999</v>
      </c>
      <c r="Y28">
        <f t="shared" si="5"/>
        <v>9999</v>
      </c>
      <c r="Z28">
        <f t="shared" si="5"/>
        <v>9999</v>
      </c>
      <c r="AA28">
        <f t="shared" si="5"/>
        <v>9999</v>
      </c>
      <c r="AB28">
        <f t="shared" si="5"/>
        <v>9999</v>
      </c>
      <c r="AC28">
        <f t="shared" si="5"/>
        <v>9999</v>
      </c>
      <c r="AD28">
        <f t="shared" si="5"/>
        <v>9999</v>
      </c>
      <c r="AE28">
        <f t="shared" si="6"/>
        <v>9999</v>
      </c>
      <c r="AF28">
        <f t="shared" si="6"/>
        <v>9999</v>
      </c>
    </row>
    <row r="29" spans="1:32">
      <c r="A29" t="str">
        <f>TECHNOLOGY!D29</f>
        <v>D2SOPC1354</v>
      </c>
      <c r="B29">
        <f>IF(TECHNOLOGY!$G29="existing",0,IF(OR(TECHNOLOGY!$G29="New Generic",TECHNOLOGY!$G29="New Specific",TECHNOLOGY!$G29="Committed"),9999))</f>
        <v>9999</v>
      </c>
      <c r="C29">
        <f t="shared" si="5"/>
        <v>9999</v>
      </c>
      <c r="D29">
        <f t="shared" si="5"/>
        <v>9999</v>
      </c>
      <c r="E29">
        <f t="shared" si="5"/>
        <v>9999</v>
      </c>
      <c r="F29">
        <f t="shared" si="5"/>
        <v>9999</v>
      </c>
      <c r="G29">
        <f t="shared" si="5"/>
        <v>9999</v>
      </c>
      <c r="H29">
        <f t="shared" si="5"/>
        <v>9999</v>
      </c>
      <c r="I29">
        <f t="shared" si="5"/>
        <v>9999</v>
      </c>
      <c r="J29">
        <f t="shared" si="5"/>
        <v>9999</v>
      </c>
      <c r="K29">
        <f t="shared" si="5"/>
        <v>9999</v>
      </c>
      <c r="L29">
        <f t="shared" si="5"/>
        <v>9999</v>
      </c>
      <c r="M29">
        <f t="shared" si="5"/>
        <v>9999</v>
      </c>
      <c r="N29">
        <f t="shared" si="5"/>
        <v>9999</v>
      </c>
      <c r="O29">
        <f t="shared" si="5"/>
        <v>9999</v>
      </c>
      <c r="P29">
        <f t="shared" si="5"/>
        <v>9999</v>
      </c>
      <c r="Q29">
        <f t="shared" si="5"/>
        <v>9999</v>
      </c>
      <c r="R29">
        <f t="shared" si="5"/>
        <v>9999</v>
      </c>
      <c r="S29">
        <f t="shared" si="5"/>
        <v>9999</v>
      </c>
      <c r="T29">
        <f t="shared" si="5"/>
        <v>9999</v>
      </c>
      <c r="U29">
        <f t="shared" si="5"/>
        <v>9999</v>
      </c>
      <c r="V29">
        <f t="shared" si="5"/>
        <v>9999</v>
      </c>
      <c r="W29">
        <f t="shared" si="5"/>
        <v>9999</v>
      </c>
      <c r="X29">
        <f t="shared" si="5"/>
        <v>9999</v>
      </c>
      <c r="Y29">
        <f t="shared" si="5"/>
        <v>9999</v>
      </c>
      <c r="Z29">
        <f t="shared" si="5"/>
        <v>9999</v>
      </c>
      <c r="AA29">
        <f t="shared" si="5"/>
        <v>9999</v>
      </c>
      <c r="AB29">
        <f t="shared" si="5"/>
        <v>9999</v>
      </c>
      <c r="AC29">
        <f t="shared" si="5"/>
        <v>9999</v>
      </c>
      <c r="AD29">
        <f t="shared" si="5"/>
        <v>9999</v>
      </c>
      <c r="AE29">
        <f t="shared" si="6"/>
        <v>9999</v>
      </c>
      <c r="AF29">
        <f t="shared" si="6"/>
        <v>9999</v>
      </c>
    </row>
    <row r="30" spans="1:32">
      <c r="A30" t="str">
        <f>TECHNOLOGY!D30</f>
        <v>D2SOPC1390</v>
      </c>
      <c r="B30">
        <f>IF(TECHNOLOGY!$G30="existing",0,IF(OR(TECHNOLOGY!$G30="New Generic",TECHNOLOGY!$G30="New Specific",TECHNOLOGY!$G30="Committed"),9999))</f>
        <v>9999</v>
      </c>
      <c r="C30">
        <f t="shared" si="5"/>
        <v>9999</v>
      </c>
      <c r="D30">
        <f t="shared" si="5"/>
        <v>9999</v>
      </c>
      <c r="E30">
        <f t="shared" si="5"/>
        <v>9999</v>
      </c>
      <c r="F30">
        <f t="shared" si="5"/>
        <v>9999</v>
      </c>
      <c r="G30">
        <f t="shared" si="5"/>
        <v>9999</v>
      </c>
      <c r="H30">
        <f t="shared" si="5"/>
        <v>9999</v>
      </c>
      <c r="I30">
        <f t="shared" si="5"/>
        <v>9999</v>
      </c>
      <c r="J30">
        <f t="shared" si="5"/>
        <v>9999</v>
      </c>
      <c r="K30">
        <f t="shared" si="5"/>
        <v>9999</v>
      </c>
      <c r="L30">
        <f t="shared" si="5"/>
        <v>9999</v>
      </c>
      <c r="M30">
        <f t="shared" si="5"/>
        <v>9999</v>
      </c>
      <c r="N30">
        <f t="shared" si="5"/>
        <v>9999</v>
      </c>
      <c r="O30">
        <f t="shared" si="5"/>
        <v>9999</v>
      </c>
      <c r="P30">
        <f t="shared" si="5"/>
        <v>9999</v>
      </c>
      <c r="Q30">
        <f t="shared" si="5"/>
        <v>9999</v>
      </c>
      <c r="R30">
        <f t="shared" si="5"/>
        <v>9999</v>
      </c>
      <c r="S30">
        <f t="shared" si="5"/>
        <v>9999</v>
      </c>
      <c r="T30">
        <f t="shared" si="5"/>
        <v>9999</v>
      </c>
      <c r="U30">
        <f t="shared" si="5"/>
        <v>9999</v>
      </c>
      <c r="V30">
        <f t="shared" si="5"/>
        <v>9999</v>
      </c>
      <c r="W30">
        <f t="shared" si="5"/>
        <v>9999</v>
      </c>
      <c r="X30">
        <f t="shared" si="5"/>
        <v>9999</v>
      </c>
      <c r="Y30">
        <f t="shared" si="5"/>
        <v>9999</v>
      </c>
      <c r="Z30">
        <f t="shared" si="5"/>
        <v>9999</v>
      </c>
      <c r="AA30">
        <f t="shared" si="5"/>
        <v>9999</v>
      </c>
      <c r="AB30">
        <f t="shared" si="5"/>
        <v>9999</v>
      </c>
      <c r="AC30">
        <f t="shared" si="5"/>
        <v>9999</v>
      </c>
      <c r="AD30">
        <f t="shared" si="5"/>
        <v>9999</v>
      </c>
      <c r="AE30">
        <f t="shared" si="6"/>
        <v>9999</v>
      </c>
      <c r="AF30">
        <f t="shared" si="6"/>
        <v>9999</v>
      </c>
    </row>
    <row r="31" spans="1:32">
      <c r="A31" t="str">
        <f>TECHNOLOGY!D31</f>
        <v>D2SOPC1364</v>
      </c>
      <c r="B31">
        <f>IF(TECHNOLOGY!$G31="existing",0,IF(OR(TECHNOLOGY!$G31="New Generic",TECHNOLOGY!$G31="New Specific",TECHNOLOGY!$G31="Committed"),9999))</f>
        <v>9999</v>
      </c>
      <c r="C31">
        <f t="shared" ref="C31:C34" si="30">B31</f>
        <v>9999</v>
      </c>
      <c r="D31">
        <f t="shared" ref="D31:D34" si="31">C31</f>
        <v>9999</v>
      </c>
      <c r="E31">
        <f t="shared" ref="E31:E34" si="32">D31</f>
        <v>9999</v>
      </c>
      <c r="F31">
        <f t="shared" ref="F31:F34" si="33">E31</f>
        <v>9999</v>
      </c>
      <c r="G31">
        <f t="shared" ref="G31:G34" si="34">F31</f>
        <v>9999</v>
      </c>
      <c r="H31">
        <f t="shared" ref="H31:H34" si="35">G31</f>
        <v>9999</v>
      </c>
      <c r="I31">
        <f t="shared" ref="I31:I34" si="36">H31</f>
        <v>9999</v>
      </c>
      <c r="J31">
        <f t="shared" ref="J31:J34" si="37">I31</f>
        <v>9999</v>
      </c>
      <c r="K31">
        <f t="shared" ref="K31:K34" si="38">J31</f>
        <v>9999</v>
      </c>
      <c r="L31">
        <f t="shared" ref="L31:L34" si="39">K31</f>
        <v>9999</v>
      </c>
      <c r="M31">
        <f t="shared" ref="M31:M34" si="40">L31</f>
        <v>9999</v>
      </c>
      <c r="N31">
        <f t="shared" ref="N31:N34" si="41">M31</f>
        <v>9999</v>
      </c>
      <c r="O31">
        <f t="shared" ref="O31:O34" si="42">N31</f>
        <v>9999</v>
      </c>
      <c r="P31">
        <f t="shared" ref="P31:P34" si="43">O31</f>
        <v>9999</v>
      </c>
      <c r="Q31">
        <f t="shared" ref="Q31:Q34" si="44">P31</f>
        <v>9999</v>
      </c>
      <c r="R31">
        <f t="shared" ref="R31:R34" si="45">Q31</f>
        <v>9999</v>
      </c>
      <c r="S31">
        <f t="shared" ref="S31:S34" si="46">R31</f>
        <v>9999</v>
      </c>
      <c r="T31">
        <f t="shared" ref="T31:T34" si="47">S31</f>
        <v>9999</v>
      </c>
      <c r="U31">
        <f t="shared" ref="U31:U34" si="48">T31</f>
        <v>9999</v>
      </c>
      <c r="V31">
        <f t="shared" ref="V31:V34" si="49">U31</f>
        <v>9999</v>
      </c>
      <c r="W31">
        <f t="shared" ref="W31:W34" si="50">V31</f>
        <v>9999</v>
      </c>
      <c r="X31">
        <f t="shared" ref="X31:X34" si="51">W31</f>
        <v>9999</v>
      </c>
      <c r="Y31">
        <f t="shared" ref="Y31:AF40" si="52">X31</f>
        <v>9999</v>
      </c>
      <c r="Z31">
        <f t="shared" si="52"/>
        <v>9999</v>
      </c>
      <c r="AA31">
        <f t="shared" si="52"/>
        <v>9999</v>
      </c>
      <c r="AB31">
        <f t="shared" si="52"/>
        <v>9999</v>
      </c>
      <c r="AC31">
        <f t="shared" si="52"/>
        <v>9999</v>
      </c>
      <c r="AD31">
        <f t="shared" si="52"/>
        <v>9999</v>
      </c>
      <c r="AE31">
        <f t="shared" si="52"/>
        <v>9999</v>
      </c>
      <c r="AF31">
        <f t="shared" si="52"/>
        <v>9999</v>
      </c>
    </row>
    <row r="32" spans="1:32">
      <c r="A32" t="str">
        <f>TECHNOLOGY!D32</f>
        <v>D2SOPC1367</v>
      </c>
      <c r="B32">
        <f>IF(TECHNOLOGY!$G32="existing",0,IF(OR(TECHNOLOGY!$G32="New Generic",TECHNOLOGY!$G32="New Specific",TECHNOLOGY!$G32="Committed"),9999))</f>
        <v>9999</v>
      </c>
      <c r="C32">
        <f t="shared" si="30"/>
        <v>9999</v>
      </c>
      <c r="D32">
        <f t="shared" si="31"/>
        <v>9999</v>
      </c>
      <c r="E32">
        <f t="shared" si="32"/>
        <v>9999</v>
      </c>
      <c r="F32">
        <f t="shared" si="33"/>
        <v>9999</v>
      </c>
      <c r="G32">
        <f t="shared" si="34"/>
        <v>9999</v>
      </c>
      <c r="H32">
        <f t="shared" si="35"/>
        <v>9999</v>
      </c>
      <c r="I32">
        <f t="shared" si="36"/>
        <v>9999</v>
      </c>
      <c r="J32">
        <f t="shared" si="37"/>
        <v>9999</v>
      </c>
      <c r="K32">
        <f t="shared" si="38"/>
        <v>9999</v>
      </c>
      <c r="L32">
        <f t="shared" si="39"/>
        <v>9999</v>
      </c>
      <c r="M32">
        <f t="shared" si="40"/>
        <v>9999</v>
      </c>
      <c r="N32">
        <f t="shared" si="41"/>
        <v>9999</v>
      </c>
      <c r="O32">
        <f t="shared" si="42"/>
        <v>9999</v>
      </c>
      <c r="P32">
        <f t="shared" si="43"/>
        <v>9999</v>
      </c>
      <c r="Q32">
        <f t="shared" si="44"/>
        <v>9999</v>
      </c>
      <c r="R32">
        <f t="shared" si="45"/>
        <v>9999</v>
      </c>
      <c r="S32">
        <f t="shared" si="46"/>
        <v>9999</v>
      </c>
      <c r="T32">
        <f t="shared" si="47"/>
        <v>9999</v>
      </c>
      <c r="U32">
        <f t="shared" si="48"/>
        <v>9999</v>
      </c>
      <c r="V32">
        <f t="shared" si="49"/>
        <v>9999</v>
      </c>
      <c r="W32">
        <f t="shared" si="50"/>
        <v>9999</v>
      </c>
      <c r="X32">
        <f t="shared" si="51"/>
        <v>9999</v>
      </c>
      <c r="Y32">
        <f t="shared" si="52"/>
        <v>9999</v>
      </c>
      <c r="Z32">
        <f t="shared" si="52"/>
        <v>9999</v>
      </c>
      <c r="AA32">
        <f t="shared" si="52"/>
        <v>9999</v>
      </c>
      <c r="AB32">
        <f t="shared" si="52"/>
        <v>9999</v>
      </c>
      <c r="AC32">
        <f t="shared" si="52"/>
        <v>9999</v>
      </c>
      <c r="AD32">
        <f t="shared" si="52"/>
        <v>9999</v>
      </c>
      <c r="AE32">
        <f t="shared" si="52"/>
        <v>9999</v>
      </c>
      <c r="AF32">
        <f t="shared" si="52"/>
        <v>9999</v>
      </c>
    </row>
    <row r="33" spans="1:32">
      <c r="A33" t="str">
        <f>TECHNOLOGY!D33</f>
        <v>D2SOPC1331</v>
      </c>
      <c r="B33">
        <f>IF(TECHNOLOGY!$G33="existing",0,IF(OR(TECHNOLOGY!$G33="New Generic",TECHNOLOGY!$G33="New Specific",TECHNOLOGY!$G33="Committed"),9999))</f>
        <v>9999</v>
      </c>
      <c r="C33">
        <f t="shared" si="30"/>
        <v>9999</v>
      </c>
      <c r="D33">
        <f t="shared" si="31"/>
        <v>9999</v>
      </c>
      <c r="E33">
        <f t="shared" si="32"/>
        <v>9999</v>
      </c>
      <c r="F33">
        <f t="shared" si="33"/>
        <v>9999</v>
      </c>
      <c r="G33">
        <f t="shared" si="34"/>
        <v>9999</v>
      </c>
      <c r="H33">
        <f t="shared" si="35"/>
        <v>9999</v>
      </c>
      <c r="I33">
        <f t="shared" si="36"/>
        <v>9999</v>
      </c>
      <c r="J33">
        <f t="shared" si="37"/>
        <v>9999</v>
      </c>
      <c r="K33">
        <f t="shared" si="38"/>
        <v>9999</v>
      </c>
      <c r="L33">
        <f t="shared" si="39"/>
        <v>9999</v>
      </c>
      <c r="M33">
        <f t="shared" si="40"/>
        <v>9999</v>
      </c>
      <c r="N33">
        <f t="shared" si="41"/>
        <v>9999</v>
      </c>
      <c r="O33">
        <f t="shared" si="42"/>
        <v>9999</v>
      </c>
      <c r="P33">
        <f t="shared" si="43"/>
        <v>9999</v>
      </c>
      <c r="Q33">
        <f t="shared" si="44"/>
        <v>9999</v>
      </c>
      <c r="R33">
        <f t="shared" si="45"/>
        <v>9999</v>
      </c>
      <c r="S33">
        <f t="shared" si="46"/>
        <v>9999</v>
      </c>
      <c r="T33">
        <f t="shared" si="47"/>
        <v>9999</v>
      </c>
      <c r="U33">
        <f t="shared" si="48"/>
        <v>9999</v>
      </c>
      <c r="V33">
        <f t="shared" si="49"/>
        <v>9999</v>
      </c>
      <c r="W33">
        <f t="shared" si="50"/>
        <v>9999</v>
      </c>
      <c r="X33">
        <f t="shared" si="51"/>
        <v>9999</v>
      </c>
      <c r="Y33">
        <f t="shared" si="52"/>
        <v>9999</v>
      </c>
      <c r="Z33">
        <f t="shared" si="52"/>
        <v>9999</v>
      </c>
      <c r="AA33">
        <f t="shared" si="52"/>
        <v>9999</v>
      </c>
      <c r="AB33">
        <f t="shared" si="52"/>
        <v>9999</v>
      </c>
      <c r="AC33">
        <f t="shared" si="52"/>
        <v>9999</v>
      </c>
      <c r="AD33">
        <f t="shared" si="52"/>
        <v>9999</v>
      </c>
      <c r="AE33">
        <f t="shared" si="52"/>
        <v>9999</v>
      </c>
      <c r="AF33">
        <f t="shared" si="52"/>
        <v>9999</v>
      </c>
    </row>
    <row r="34" spans="1:32">
      <c r="A34" t="str">
        <f>TECHNOLOGY!D34</f>
        <v>D2SOPC1355</v>
      </c>
      <c r="B34">
        <f>IF(TECHNOLOGY!$G34="existing",0,IF(OR(TECHNOLOGY!$G34="New Generic",TECHNOLOGY!$G34="New Specific",TECHNOLOGY!$G34="Committed"),9999))</f>
        <v>9999</v>
      </c>
      <c r="C34">
        <f t="shared" si="30"/>
        <v>9999</v>
      </c>
      <c r="D34">
        <f t="shared" si="31"/>
        <v>9999</v>
      </c>
      <c r="E34">
        <f t="shared" si="32"/>
        <v>9999</v>
      </c>
      <c r="F34">
        <f t="shared" si="33"/>
        <v>9999</v>
      </c>
      <c r="G34">
        <f t="shared" si="34"/>
        <v>9999</v>
      </c>
      <c r="H34">
        <f t="shared" si="35"/>
        <v>9999</v>
      </c>
      <c r="I34">
        <f t="shared" si="36"/>
        <v>9999</v>
      </c>
      <c r="J34">
        <f t="shared" si="37"/>
        <v>9999</v>
      </c>
      <c r="K34">
        <f t="shared" si="38"/>
        <v>9999</v>
      </c>
      <c r="L34">
        <f t="shared" si="39"/>
        <v>9999</v>
      </c>
      <c r="M34">
        <f t="shared" si="40"/>
        <v>9999</v>
      </c>
      <c r="N34">
        <f t="shared" si="41"/>
        <v>9999</v>
      </c>
      <c r="O34">
        <f t="shared" si="42"/>
        <v>9999</v>
      </c>
      <c r="P34">
        <f t="shared" si="43"/>
        <v>9999</v>
      </c>
      <c r="Q34">
        <f t="shared" si="44"/>
        <v>9999</v>
      </c>
      <c r="R34">
        <f t="shared" si="45"/>
        <v>9999</v>
      </c>
      <c r="S34">
        <f t="shared" si="46"/>
        <v>9999</v>
      </c>
      <c r="T34">
        <f t="shared" si="47"/>
        <v>9999</v>
      </c>
      <c r="U34">
        <f t="shared" si="48"/>
        <v>9999</v>
      </c>
      <c r="V34">
        <f t="shared" si="49"/>
        <v>9999</v>
      </c>
      <c r="W34">
        <f t="shared" si="50"/>
        <v>9999</v>
      </c>
      <c r="X34">
        <f t="shared" si="51"/>
        <v>9999</v>
      </c>
      <c r="Y34">
        <f t="shared" si="52"/>
        <v>9999</v>
      </c>
      <c r="Z34">
        <f t="shared" si="52"/>
        <v>9999</v>
      </c>
      <c r="AA34">
        <f t="shared" si="52"/>
        <v>9999</v>
      </c>
      <c r="AB34">
        <f t="shared" si="52"/>
        <v>9999</v>
      </c>
      <c r="AC34">
        <f t="shared" si="52"/>
        <v>9999</v>
      </c>
      <c r="AD34">
        <f t="shared" si="52"/>
        <v>9999</v>
      </c>
      <c r="AE34">
        <f t="shared" si="52"/>
        <v>9999</v>
      </c>
      <c r="AF34">
        <f t="shared" si="52"/>
        <v>9999</v>
      </c>
    </row>
    <row r="35" spans="1:32">
      <c r="A35" t="str">
        <f>TECHNOLOGY!D35</f>
        <v>D2SOTN00</v>
      </c>
      <c r="B35">
        <f>IF(TECHNOLOGY!$G35="existing",0,IF(OR(TECHNOLOGY!$G35="New Generic",TECHNOLOGY!$G35="New Specific",TECHNOLOGY!$G35="Committed"),9999))</f>
        <v>9999</v>
      </c>
      <c r="C35">
        <f t="shared" si="5"/>
        <v>9999</v>
      </c>
      <c r="D35">
        <f t="shared" si="5"/>
        <v>9999</v>
      </c>
      <c r="E35">
        <f t="shared" si="5"/>
        <v>9999</v>
      </c>
      <c r="F35">
        <f t="shared" si="5"/>
        <v>9999</v>
      </c>
      <c r="G35">
        <f t="shared" si="5"/>
        <v>9999</v>
      </c>
      <c r="H35">
        <f t="shared" si="5"/>
        <v>9999</v>
      </c>
      <c r="I35">
        <f t="shared" si="5"/>
        <v>9999</v>
      </c>
      <c r="J35">
        <f t="shared" si="5"/>
        <v>9999</v>
      </c>
      <c r="K35">
        <f t="shared" si="5"/>
        <v>9999</v>
      </c>
      <c r="L35">
        <f t="shared" si="5"/>
        <v>9999</v>
      </c>
      <c r="M35">
        <f t="shared" si="5"/>
        <v>9999</v>
      </c>
      <c r="N35">
        <f t="shared" si="5"/>
        <v>9999</v>
      </c>
      <c r="O35">
        <f t="shared" si="5"/>
        <v>9999</v>
      </c>
      <c r="P35">
        <f t="shared" si="5"/>
        <v>9999</v>
      </c>
      <c r="Q35">
        <f t="shared" si="5"/>
        <v>9999</v>
      </c>
      <c r="R35">
        <f t="shared" si="5"/>
        <v>9999</v>
      </c>
      <c r="S35">
        <f t="shared" si="5"/>
        <v>9999</v>
      </c>
      <c r="T35">
        <f t="shared" si="5"/>
        <v>9999</v>
      </c>
      <c r="U35">
        <f t="shared" si="5"/>
        <v>9999</v>
      </c>
      <c r="V35">
        <f t="shared" si="5"/>
        <v>9999</v>
      </c>
      <c r="W35">
        <f t="shared" si="5"/>
        <v>9999</v>
      </c>
      <c r="X35">
        <f t="shared" si="5"/>
        <v>9999</v>
      </c>
      <c r="Y35">
        <f t="shared" si="5"/>
        <v>9999</v>
      </c>
      <c r="Z35">
        <f t="shared" si="5"/>
        <v>9999</v>
      </c>
      <c r="AA35">
        <f t="shared" si="5"/>
        <v>9999</v>
      </c>
      <c r="AB35">
        <f t="shared" si="5"/>
        <v>9999</v>
      </c>
      <c r="AC35">
        <f t="shared" si="5"/>
        <v>9999</v>
      </c>
      <c r="AD35">
        <f t="shared" si="52"/>
        <v>9999</v>
      </c>
      <c r="AE35">
        <f t="shared" si="6"/>
        <v>9999</v>
      </c>
      <c r="AF35">
        <f t="shared" si="6"/>
        <v>9999</v>
      </c>
    </row>
    <row r="36" spans="1:32">
      <c r="A36" t="str">
        <f>TECHNOLOGY!D36</f>
        <v>D2WDLC2</v>
      </c>
      <c r="B36">
        <f>IF(TECHNOLOGY!$G36="existing",0,IF(OR(TECHNOLOGY!$G36="New Generic",TECHNOLOGY!$G36="New Specific",TECHNOLOGY!$G36="Committed"),9999))</f>
        <v>9999</v>
      </c>
      <c r="C36">
        <f t="shared" ref="C36:AA47" si="53">B36</f>
        <v>9999</v>
      </c>
      <c r="D36">
        <f t="shared" si="53"/>
        <v>9999</v>
      </c>
      <c r="E36">
        <f t="shared" si="53"/>
        <v>9999</v>
      </c>
      <c r="F36">
        <f t="shared" si="53"/>
        <v>9999</v>
      </c>
      <c r="G36">
        <f t="shared" si="53"/>
        <v>9999</v>
      </c>
      <c r="H36">
        <f t="shared" si="53"/>
        <v>9999</v>
      </c>
      <c r="I36">
        <f t="shared" si="53"/>
        <v>9999</v>
      </c>
      <c r="J36">
        <f t="shared" si="53"/>
        <v>9999</v>
      </c>
      <c r="K36">
        <f t="shared" si="53"/>
        <v>9999</v>
      </c>
      <c r="L36">
        <f t="shared" si="53"/>
        <v>9999</v>
      </c>
      <c r="M36">
        <f t="shared" si="53"/>
        <v>9999</v>
      </c>
      <c r="N36">
        <f t="shared" si="53"/>
        <v>9999</v>
      </c>
      <c r="O36">
        <f t="shared" si="53"/>
        <v>9999</v>
      </c>
      <c r="P36">
        <f t="shared" si="53"/>
        <v>9999</v>
      </c>
      <c r="Q36">
        <f t="shared" si="53"/>
        <v>9999</v>
      </c>
      <c r="R36">
        <f t="shared" si="53"/>
        <v>9999</v>
      </c>
      <c r="S36">
        <f t="shared" si="53"/>
        <v>9999</v>
      </c>
      <c r="T36">
        <f t="shared" si="53"/>
        <v>9999</v>
      </c>
      <c r="U36">
        <f t="shared" si="53"/>
        <v>9999</v>
      </c>
      <c r="V36">
        <f t="shared" si="53"/>
        <v>9999</v>
      </c>
      <c r="W36">
        <f t="shared" si="53"/>
        <v>9999</v>
      </c>
      <c r="X36">
        <f t="shared" si="53"/>
        <v>9999</v>
      </c>
      <c r="Y36">
        <f t="shared" si="53"/>
        <v>9999</v>
      </c>
      <c r="Z36">
        <f t="shared" si="53"/>
        <v>9999</v>
      </c>
      <c r="AA36">
        <f t="shared" si="53"/>
        <v>9999</v>
      </c>
      <c r="AB36">
        <f t="shared" ref="AB36:AD56" si="54">AA36</f>
        <v>9999</v>
      </c>
      <c r="AC36">
        <f t="shared" si="54"/>
        <v>9999</v>
      </c>
      <c r="AD36">
        <f t="shared" si="52"/>
        <v>9999</v>
      </c>
      <c r="AE36">
        <f t="shared" si="6"/>
        <v>9999</v>
      </c>
      <c r="AF36">
        <f t="shared" si="6"/>
        <v>9999</v>
      </c>
    </row>
    <row r="37" spans="1:32">
      <c r="A37" t="str">
        <f>TECHNOLOGY!D37</f>
        <v>D2WDLC3</v>
      </c>
      <c r="B37">
        <f>IF(TECHNOLOGY!$G37="existing",0,IF(OR(TECHNOLOGY!$G37="New Generic",TECHNOLOGY!$G37="New Specific",TECHNOLOGY!$G37="Committed"),9999))</f>
        <v>9999</v>
      </c>
      <c r="C37">
        <f t="shared" si="53"/>
        <v>9999</v>
      </c>
      <c r="D37">
        <f t="shared" si="53"/>
        <v>9999</v>
      </c>
      <c r="E37">
        <f t="shared" si="53"/>
        <v>9999</v>
      </c>
      <c r="F37">
        <f t="shared" si="53"/>
        <v>9999</v>
      </c>
      <c r="G37">
        <f t="shared" si="53"/>
        <v>9999</v>
      </c>
      <c r="H37">
        <f t="shared" si="53"/>
        <v>9999</v>
      </c>
      <c r="I37">
        <f t="shared" si="53"/>
        <v>9999</v>
      </c>
      <c r="J37">
        <f t="shared" si="53"/>
        <v>9999</v>
      </c>
      <c r="K37">
        <f t="shared" si="53"/>
        <v>9999</v>
      </c>
      <c r="L37">
        <f t="shared" si="53"/>
        <v>9999</v>
      </c>
      <c r="M37">
        <f t="shared" si="53"/>
        <v>9999</v>
      </c>
      <c r="N37">
        <f t="shared" si="53"/>
        <v>9999</v>
      </c>
      <c r="O37">
        <f t="shared" si="53"/>
        <v>9999</v>
      </c>
      <c r="P37">
        <f t="shared" si="53"/>
        <v>9999</v>
      </c>
      <c r="Q37">
        <f t="shared" si="53"/>
        <v>9999</v>
      </c>
      <c r="R37">
        <f t="shared" si="53"/>
        <v>9999</v>
      </c>
      <c r="S37">
        <f t="shared" si="53"/>
        <v>9999</v>
      </c>
      <c r="T37">
        <f t="shared" si="53"/>
        <v>9999</v>
      </c>
      <c r="U37">
        <f t="shared" si="53"/>
        <v>9999</v>
      </c>
      <c r="V37">
        <f t="shared" si="53"/>
        <v>9999</v>
      </c>
      <c r="W37">
        <f t="shared" si="53"/>
        <v>9999</v>
      </c>
      <c r="X37">
        <f t="shared" si="53"/>
        <v>9999</v>
      </c>
      <c r="Y37">
        <f t="shared" si="53"/>
        <v>9999</v>
      </c>
      <c r="Z37">
        <f t="shared" si="53"/>
        <v>9999</v>
      </c>
      <c r="AA37">
        <f t="shared" si="53"/>
        <v>9999</v>
      </c>
      <c r="AB37">
        <f t="shared" si="54"/>
        <v>9999</v>
      </c>
      <c r="AC37">
        <f t="shared" si="54"/>
        <v>9999</v>
      </c>
      <c r="AD37">
        <f t="shared" si="52"/>
        <v>9999</v>
      </c>
      <c r="AE37">
        <f t="shared" si="6"/>
        <v>9999</v>
      </c>
      <c r="AF37">
        <f t="shared" si="6"/>
        <v>9999</v>
      </c>
    </row>
    <row r="38" spans="1:32">
      <c r="A38" t="str">
        <f>TECHNOLOGY!D38</f>
        <v>D2WDLC4</v>
      </c>
      <c r="B38">
        <f>IF(TECHNOLOGY!$G38="existing",0,IF(OR(TECHNOLOGY!$G38="New Generic",TECHNOLOGY!$G38="New Specific",TECHNOLOGY!$G38="Committed"),9999))</f>
        <v>9999</v>
      </c>
      <c r="C38">
        <f t="shared" si="53"/>
        <v>9999</v>
      </c>
      <c r="D38">
        <f t="shared" si="53"/>
        <v>9999</v>
      </c>
      <c r="E38">
        <f t="shared" si="53"/>
        <v>9999</v>
      </c>
      <c r="F38">
        <f t="shared" si="53"/>
        <v>9999</v>
      </c>
      <c r="G38">
        <f t="shared" si="53"/>
        <v>9999</v>
      </c>
      <c r="H38">
        <f t="shared" si="53"/>
        <v>9999</v>
      </c>
      <c r="I38">
        <f t="shared" si="53"/>
        <v>9999</v>
      </c>
      <c r="J38">
        <f t="shared" si="53"/>
        <v>9999</v>
      </c>
      <c r="K38">
        <f t="shared" si="53"/>
        <v>9999</v>
      </c>
      <c r="L38">
        <f t="shared" si="53"/>
        <v>9999</v>
      </c>
      <c r="M38">
        <f t="shared" si="53"/>
        <v>9999</v>
      </c>
      <c r="N38">
        <f t="shared" si="53"/>
        <v>9999</v>
      </c>
      <c r="O38">
        <f t="shared" si="53"/>
        <v>9999</v>
      </c>
      <c r="P38">
        <f t="shared" si="53"/>
        <v>9999</v>
      </c>
      <c r="Q38">
        <f t="shared" si="53"/>
        <v>9999</v>
      </c>
      <c r="R38">
        <f t="shared" si="53"/>
        <v>9999</v>
      </c>
      <c r="S38">
        <f t="shared" si="53"/>
        <v>9999</v>
      </c>
      <c r="T38">
        <f t="shared" si="53"/>
        <v>9999</v>
      </c>
      <c r="U38">
        <f t="shared" si="53"/>
        <v>9999</v>
      </c>
      <c r="V38">
        <f t="shared" si="53"/>
        <v>9999</v>
      </c>
      <c r="W38">
        <f t="shared" si="53"/>
        <v>9999</v>
      </c>
      <c r="X38">
        <f t="shared" si="53"/>
        <v>9999</v>
      </c>
      <c r="Y38">
        <f t="shared" si="53"/>
        <v>9999</v>
      </c>
      <c r="Z38">
        <f t="shared" si="53"/>
        <v>9999</v>
      </c>
      <c r="AA38">
        <f t="shared" si="53"/>
        <v>9999</v>
      </c>
      <c r="AB38">
        <f t="shared" si="54"/>
        <v>9999</v>
      </c>
      <c r="AC38">
        <f t="shared" si="54"/>
        <v>9999</v>
      </c>
      <c r="AD38">
        <f t="shared" si="52"/>
        <v>9999</v>
      </c>
      <c r="AE38">
        <f t="shared" si="6"/>
        <v>9999</v>
      </c>
      <c r="AF38">
        <f t="shared" si="6"/>
        <v>9999</v>
      </c>
    </row>
    <row r="39" spans="1:32">
      <c r="A39" t="str">
        <f>TECHNOLOGY!D39</f>
        <v>D2WDLC6</v>
      </c>
      <c r="B39">
        <f>IF(TECHNOLOGY!$G39="existing",0,IF(OR(TECHNOLOGY!$G39="New Generic",TECHNOLOGY!$G39="New Specific",TECHNOLOGY!$G39="Committed"),9999))</f>
        <v>9999</v>
      </c>
      <c r="C39">
        <f t="shared" si="53"/>
        <v>9999</v>
      </c>
      <c r="D39">
        <f t="shared" si="53"/>
        <v>9999</v>
      </c>
      <c r="E39">
        <f t="shared" si="53"/>
        <v>9999</v>
      </c>
      <c r="F39">
        <f t="shared" si="53"/>
        <v>9999</v>
      </c>
      <c r="G39">
        <f t="shared" si="53"/>
        <v>9999</v>
      </c>
      <c r="H39">
        <f t="shared" si="53"/>
        <v>9999</v>
      </c>
      <c r="I39">
        <f t="shared" si="53"/>
        <v>9999</v>
      </c>
      <c r="J39">
        <f t="shared" si="53"/>
        <v>9999</v>
      </c>
      <c r="K39">
        <f t="shared" si="53"/>
        <v>9999</v>
      </c>
      <c r="L39">
        <f t="shared" si="53"/>
        <v>9999</v>
      </c>
      <c r="M39">
        <f t="shared" si="53"/>
        <v>9999</v>
      </c>
      <c r="N39">
        <f t="shared" si="53"/>
        <v>9999</v>
      </c>
      <c r="O39">
        <f t="shared" si="53"/>
        <v>9999</v>
      </c>
      <c r="P39">
        <f t="shared" si="53"/>
        <v>9999</v>
      </c>
      <c r="Q39">
        <f t="shared" si="53"/>
        <v>9999</v>
      </c>
      <c r="R39">
        <f t="shared" si="53"/>
        <v>9999</v>
      </c>
      <c r="S39">
        <f t="shared" si="53"/>
        <v>9999</v>
      </c>
      <c r="T39">
        <f t="shared" si="53"/>
        <v>9999</v>
      </c>
      <c r="U39">
        <f t="shared" si="53"/>
        <v>9999</v>
      </c>
      <c r="V39">
        <f t="shared" si="53"/>
        <v>9999</v>
      </c>
      <c r="W39">
        <f t="shared" si="53"/>
        <v>9999</v>
      </c>
      <c r="X39">
        <f t="shared" si="53"/>
        <v>9999</v>
      </c>
      <c r="Y39">
        <f t="shared" si="53"/>
        <v>9999</v>
      </c>
      <c r="Z39">
        <f t="shared" si="53"/>
        <v>9999</v>
      </c>
      <c r="AA39">
        <f t="shared" si="53"/>
        <v>9999</v>
      </c>
      <c r="AB39">
        <f t="shared" si="54"/>
        <v>9999</v>
      </c>
      <c r="AC39">
        <f t="shared" si="54"/>
        <v>9999</v>
      </c>
      <c r="AD39">
        <f t="shared" si="52"/>
        <v>9999</v>
      </c>
      <c r="AE39">
        <f t="shared" si="6"/>
        <v>9999</v>
      </c>
      <c r="AF39">
        <f t="shared" si="6"/>
        <v>9999</v>
      </c>
    </row>
    <row r="40" spans="1:32">
      <c r="A40" t="str">
        <f>TECHNOLOGY!D40</f>
        <v>D2WDLC7</v>
      </c>
      <c r="B40">
        <f>IF(TECHNOLOGY!$G40="existing",0,IF(OR(TECHNOLOGY!$G40="New Generic",TECHNOLOGY!$G40="New Specific",TECHNOLOGY!$G40="Committed"),9999))</f>
        <v>9999</v>
      </c>
      <c r="C40">
        <f t="shared" si="53"/>
        <v>9999</v>
      </c>
      <c r="D40">
        <f t="shared" si="53"/>
        <v>9999</v>
      </c>
      <c r="E40">
        <f t="shared" si="53"/>
        <v>9999</v>
      </c>
      <c r="F40">
        <f t="shared" si="53"/>
        <v>9999</v>
      </c>
      <c r="G40">
        <f t="shared" si="53"/>
        <v>9999</v>
      </c>
      <c r="H40">
        <f t="shared" si="53"/>
        <v>9999</v>
      </c>
      <c r="I40">
        <f t="shared" si="53"/>
        <v>9999</v>
      </c>
      <c r="J40">
        <f t="shared" si="53"/>
        <v>9999</v>
      </c>
      <c r="K40">
        <f t="shared" si="53"/>
        <v>9999</v>
      </c>
      <c r="L40">
        <f t="shared" si="53"/>
        <v>9999</v>
      </c>
      <c r="M40">
        <f t="shared" si="53"/>
        <v>9999</v>
      </c>
      <c r="N40">
        <f t="shared" si="53"/>
        <v>9999</v>
      </c>
      <c r="O40">
        <f t="shared" si="53"/>
        <v>9999</v>
      </c>
      <c r="P40">
        <f t="shared" si="53"/>
        <v>9999</v>
      </c>
      <c r="Q40">
        <f t="shared" si="53"/>
        <v>9999</v>
      </c>
      <c r="R40">
        <f t="shared" si="53"/>
        <v>9999</v>
      </c>
      <c r="S40">
        <f t="shared" si="53"/>
        <v>9999</v>
      </c>
      <c r="T40">
        <f t="shared" si="53"/>
        <v>9999</v>
      </c>
      <c r="U40">
        <f t="shared" si="53"/>
        <v>9999</v>
      </c>
      <c r="V40">
        <f t="shared" si="53"/>
        <v>9999</v>
      </c>
      <c r="W40">
        <f t="shared" si="53"/>
        <v>9999</v>
      </c>
      <c r="X40">
        <f t="shared" si="53"/>
        <v>9999</v>
      </c>
      <c r="Y40">
        <f t="shared" si="53"/>
        <v>9999</v>
      </c>
      <c r="Z40">
        <f t="shared" si="53"/>
        <v>9999</v>
      </c>
      <c r="AA40">
        <f t="shared" si="53"/>
        <v>9999</v>
      </c>
      <c r="AB40">
        <f t="shared" si="54"/>
        <v>9999</v>
      </c>
      <c r="AC40">
        <f t="shared" si="54"/>
        <v>9999</v>
      </c>
      <c r="AD40">
        <f t="shared" si="52"/>
        <v>9999</v>
      </c>
      <c r="AE40">
        <f t="shared" si="6"/>
        <v>9999</v>
      </c>
      <c r="AF40">
        <f t="shared" si="6"/>
        <v>9999</v>
      </c>
    </row>
    <row r="41" spans="1:32">
      <c r="A41" t="str">
        <f>TECHNOLOGY!D41</f>
        <v>D2WDLC8</v>
      </c>
      <c r="B41">
        <f>IF(TECHNOLOGY!$G41="existing",0,IF(OR(TECHNOLOGY!$G41="New Generic",TECHNOLOGY!$G41="New Specific",TECHNOLOGY!$G41="Committed"),9999))</f>
        <v>9999</v>
      </c>
      <c r="C41">
        <f t="shared" ref="C41:AF53" si="55">B41</f>
        <v>9999</v>
      </c>
      <c r="D41">
        <f t="shared" si="55"/>
        <v>9999</v>
      </c>
      <c r="E41">
        <f t="shared" si="55"/>
        <v>9999</v>
      </c>
      <c r="F41">
        <f t="shared" si="55"/>
        <v>9999</v>
      </c>
      <c r="G41">
        <f t="shared" si="55"/>
        <v>9999</v>
      </c>
      <c r="H41">
        <f t="shared" si="55"/>
        <v>9999</v>
      </c>
      <c r="I41">
        <f t="shared" si="55"/>
        <v>9999</v>
      </c>
      <c r="J41">
        <f t="shared" si="55"/>
        <v>9999</v>
      </c>
      <c r="K41">
        <f t="shared" si="55"/>
        <v>9999</v>
      </c>
      <c r="L41">
        <f t="shared" si="55"/>
        <v>9999</v>
      </c>
      <c r="M41">
        <f t="shared" si="55"/>
        <v>9999</v>
      </c>
      <c r="N41">
        <f t="shared" si="55"/>
        <v>9999</v>
      </c>
      <c r="O41">
        <f t="shared" si="55"/>
        <v>9999</v>
      </c>
      <c r="P41">
        <f t="shared" si="55"/>
        <v>9999</v>
      </c>
      <c r="Q41">
        <f t="shared" si="55"/>
        <v>9999</v>
      </c>
      <c r="R41">
        <f t="shared" si="55"/>
        <v>9999</v>
      </c>
      <c r="S41">
        <f t="shared" si="55"/>
        <v>9999</v>
      </c>
      <c r="T41">
        <f t="shared" si="55"/>
        <v>9999</v>
      </c>
      <c r="U41">
        <f t="shared" si="55"/>
        <v>9999</v>
      </c>
      <c r="V41">
        <f t="shared" si="55"/>
        <v>9999</v>
      </c>
      <c r="W41">
        <f t="shared" si="55"/>
        <v>9999</v>
      </c>
      <c r="X41">
        <f t="shared" si="55"/>
        <v>9999</v>
      </c>
      <c r="Y41">
        <f t="shared" si="55"/>
        <v>9999</v>
      </c>
      <c r="Z41">
        <f t="shared" si="55"/>
        <v>9999</v>
      </c>
      <c r="AA41">
        <f t="shared" si="55"/>
        <v>9999</v>
      </c>
      <c r="AB41">
        <f t="shared" si="55"/>
        <v>9999</v>
      </c>
      <c r="AC41">
        <f t="shared" si="55"/>
        <v>9999</v>
      </c>
      <c r="AD41">
        <f t="shared" si="55"/>
        <v>9999</v>
      </c>
      <c r="AE41">
        <f t="shared" si="55"/>
        <v>9999</v>
      </c>
      <c r="AF41">
        <f t="shared" si="55"/>
        <v>9999</v>
      </c>
    </row>
    <row r="42" spans="1:32">
      <c r="A42" t="str">
        <f>TECHNOLOGY!D42</f>
        <v>D2WDLC10</v>
      </c>
      <c r="B42">
        <f>IF(TECHNOLOGY!$G42="existing",0,IF(OR(TECHNOLOGY!$G42="New Generic",TECHNOLOGY!$G42="New Specific",TECHNOLOGY!$G42="Committed"),9999))</f>
        <v>9999</v>
      </c>
      <c r="C42">
        <f t="shared" si="55"/>
        <v>9999</v>
      </c>
      <c r="D42">
        <f t="shared" si="55"/>
        <v>9999</v>
      </c>
      <c r="E42">
        <f t="shared" si="55"/>
        <v>9999</v>
      </c>
      <c r="F42">
        <f t="shared" si="55"/>
        <v>9999</v>
      </c>
      <c r="G42">
        <f t="shared" si="55"/>
        <v>9999</v>
      </c>
      <c r="H42">
        <f t="shared" si="55"/>
        <v>9999</v>
      </c>
      <c r="I42">
        <f t="shared" si="55"/>
        <v>9999</v>
      </c>
      <c r="J42">
        <f t="shared" si="55"/>
        <v>9999</v>
      </c>
      <c r="K42">
        <f t="shared" si="55"/>
        <v>9999</v>
      </c>
      <c r="L42">
        <f t="shared" si="55"/>
        <v>9999</v>
      </c>
      <c r="M42">
        <f t="shared" si="55"/>
        <v>9999</v>
      </c>
      <c r="N42">
        <f t="shared" si="55"/>
        <v>9999</v>
      </c>
      <c r="O42">
        <f t="shared" si="55"/>
        <v>9999</v>
      </c>
      <c r="P42">
        <f t="shared" si="55"/>
        <v>9999</v>
      </c>
      <c r="Q42">
        <f t="shared" si="55"/>
        <v>9999</v>
      </c>
      <c r="R42">
        <f t="shared" si="55"/>
        <v>9999</v>
      </c>
      <c r="S42">
        <f t="shared" si="55"/>
        <v>9999</v>
      </c>
      <c r="T42">
        <f t="shared" si="55"/>
        <v>9999</v>
      </c>
      <c r="U42">
        <f t="shared" si="55"/>
        <v>9999</v>
      </c>
      <c r="V42">
        <f t="shared" si="55"/>
        <v>9999</v>
      </c>
      <c r="W42">
        <f t="shared" si="55"/>
        <v>9999</v>
      </c>
      <c r="X42">
        <f t="shared" si="55"/>
        <v>9999</v>
      </c>
      <c r="Y42">
        <f t="shared" si="55"/>
        <v>9999</v>
      </c>
      <c r="Z42">
        <f t="shared" si="55"/>
        <v>9999</v>
      </c>
      <c r="AA42">
        <f t="shared" si="55"/>
        <v>9999</v>
      </c>
      <c r="AB42">
        <f t="shared" si="55"/>
        <v>9999</v>
      </c>
      <c r="AC42">
        <f t="shared" si="55"/>
        <v>9999</v>
      </c>
      <c r="AD42">
        <f t="shared" si="55"/>
        <v>9999</v>
      </c>
      <c r="AE42">
        <f t="shared" si="55"/>
        <v>9999</v>
      </c>
      <c r="AF42">
        <f t="shared" si="55"/>
        <v>9999</v>
      </c>
    </row>
    <row r="43" spans="1:32">
      <c r="A43" t="str">
        <f>TECHNOLOGY!D43</f>
        <v>D2HLT0180</v>
      </c>
      <c r="B43">
        <f>IF(TECHNOLOGY!$G43="existing",0,IF(OR(TECHNOLOGY!$G43="New Generic",TECHNOLOGY!$G43="New Specific",TECHNOLOGY!$G43="Committed"),9999))</f>
        <v>9999</v>
      </c>
      <c r="C43">
        <f t="shared" si="53"/>
        <v>9999</v>
      </c>
      <c r="D43">
        <f t="shared" si="53"/>
        <v>9999</v>
      </c>
      <c r="E43">
        <f t="shared" si="53"/>
        <v>9999</v>
      </c>
      <c r="F43">
        <f t="shared" si="53"/>
        <v>9999</v>
      </c>
      <c r="G43">
        <f t="shared" si="53"/>
        <v>9999</v>
      </c>
      <c r="H43">
        <f t="shared" si="53"/>
        <v>9999</v>
      </c>
      <c r="I43">
        <f t="shared" si="53"/>
        <v>9999</v>
      </c>
      <c r="J43">
        <f t="shared" si="53"/>
        <v>9999</v>
      </c>
      <c r="K43">
        <f t="shared" si="53"/>
        <v>9999</v>
      </c>
      <c r="L43">
        <f t="shared" si="53"/>
        <v>9999</v>
      </c>
      <c r="M43">
        <f t="shared" si="53"/>
        <v>9999</v>
      </c>
      <c r="N43">
        <f t="shared" si="53"/>
        <v>9999</v>
      </c>
      <c r="O43">
        <f t="shared" si="53"/>
        <v>9999</v>
      </c>
      <c r="P43">
        <f t="shared" si="53"/>
        <v>9999</v>
      </c>
      <c r="Q43">
        <f t="shared" si="53"/>
        <v>9999</v>
      </c>
      <c r="R43">
        <f t="shared" si="53"/>
        <v>9999</v>
      </c>
      <c r="S43">
        <f t="shared" si="53"/>
        <v>9999</v>
      </c>
      <c r="T43">
        <f t="shared" si="53"/>
        <v>9999</v>
      </c>
      <c r="U43">
        <f t="shared" si="53"/>
        <v>9999</v>
      </c>
      <c r="V43">
        <f t="shared" si="53"/>
        <v>9999</v>
      </c>
      <c r="W43">
        <f t="shared" si="53"/>
        <v>9999</v>
      </c>
      <c r="X43">
        <f t="shared" si="53"/>
        <v>9999</v>
      </c>
      <c r="Y43">
        <f t="shared" si="53"/>
        <v>9999</v>
      </c>
      <c r="Z43">
        <f t="shared" si="53"/>
        <v>9999</v>
      </c>
      <c r="AA43">
        <f t="shared" si="53"/>
        <v>9999</v>
      </c>
      <c r="AB43">
        <f t="shared" si="54"/>
        <v>9999</v>
      </c>
      <c r="AC43">
        <f t="shared" si="54"/>
        <v>9999</v>
      </c>
      <c r="AD43">
        <f t="shared" si="55"/>
        <v>9999</v>
      </c>
      <c r="AE43">
        <f t="shared" si="6"/>
        <v>9999</v>
      </c>
      <c r="AF43">
        <f t="shared" si="6"/>
        <v>9999</v>
      </c>
    </row>
    <row r="44" spans="1:32">
      <c r="A44" t="str">
        <f>TECHNOLOGY!D44</f>
        <v>D2HLT0181</v>
      </c>
      <c r="B44">
        <f>IF(TECHNOLOGY!$G44="existing",0,IF(OR(TECHNOLOGY!$G44="New Generic",TECHNOLOGY!$G44="New Specific",TECHNOLOGY!$G44="Committed"),9999))</f>
        <v>9999</v>
      </c>
      <c r="C44">
        <f t="shared" si="53"/>
        <v>9999</v>
      </c>
      <c r="D44">
        <f t="shared" si="53"/>
        <v>9999</v>
      </c>
      <c r="E44">
        <f t="shared" si="53"/>
        <v>9999</v>
      </c>
      <c r="F44">
        <f t="shared" si="53"/>
        <v>9999</v>
      </c>
      <c r="G44">
        <f t="shared" si="53"/>
        <v>9999</v>
      </c>
      <c r="H44">
        <f t="shared" si="53"/>
        <v>9999</v>
      </c>
      <c r="I44">
        <f t="shared" si="53"/>
        <v>9999</v>
      </c>
      <c r="J44">
        <f t="shared" si="53"/>
        <v>9999</v>
      </c>
      <c r="K44">
        <f t="shared" si="53"/>
        <v>9999</v>
      </c>
      <c r="L44">
        <f t="shared" si="53"/>
        <v>9999</v>
      </c>
      <c r="M44">
        <f t="shared" si="53"/>
        <v>9999</v>
      </c>
      <c r="N44">
        <f t="shared" si="53"/>
        <v>9999</v>
      </c>
      <c r="O44">
        <f t="shared" si="53"/>
        <v>9999</v>
      </c>
      <c r="P44">
        <f t="shared" si="53"/>
        <v>9999</v>
      </c>
      <c r="Q44">
        <f t="shared" si="53"/>
        <v>9999</v>
      </c>
      <c r="R44">
        <f t="shared" si="53"/>
        <v>9999</v>
      </c>
      <c r="S44">
        <f t="shared" si="53"/>
        <v>9999</v>
      </c>
      <c r="T44">
        <f t="shared" si="53"/>
        <v>9999</v>
      </c>
      <c r="U44">
        <f t="shared" si="53"/>
        <v>9999</v>
      </c>
      <c r="V44">
        <f t="shared" si="53"/>
        <v>9999</v>
      </c>
      <c r="W44">
        <f t="shared" si="53"/>
        <v>9999</v>
      </c>
      <c r="X44">
        <f t="shared" si="53"/>
        <v>9999</v>
      </c>
      <c r="Y44">
        <f t="shared" si="53"/>
        <v>9999</v>
      </c>
      <c r="Z44">
        <f t="shared" si="53"/>
        <v>9999</v>
      </c>
      <c r="AA44">
        <f t="shared" si="53"/>
        <v>9999</v>
      </c>
      <c r="AB44">
        <f t="shared" si="54"/>
        <v>9999</v>
      </c>
      <c r="AC44">
        <f t="shared" si="54"/>
        <v>9999</v>
      </c>
      <c r="AD44">
        <f t="shared" si="55"/>
        <v>9999</v>
      </c>
      <c r="AE44">
        <f t="shared" si="6"/>
        <v>9999</v>
      </c>
      <c r="AF44">
        <f t="shared" si="6"/>
        <v>9999</v>
      </c>
    </row>
    <row r="45" spans="1:32">
      <c r="A45" t="str">
        <f>TECHNOLOGY!D45</f>
        <v>D2HSF0779</v>
      </c>
      <c r="B45">
        <f>IF(TECHNOLOGY!$G45="existing",0,IF(OR(TECHNOLOGY!$G45="New Generic",TECHNOLOGY!$G45="New Specific",TECHNOLOGY!$G45="Committed"),9999))</f>
        <v>9999</v>
      </c>
      <c r="C45">
        <f t="shared" si="53"/>
        <v>9999</v>
      </c>
      <c r="D45">
        <f t="shared" si="53"/>
        <v>9999</v>
      </c>
      <c r="E45">
        <f t="shared" si="53"/>
        <v>9999</v>
      </c>
      <c r="F45">
        <f t="shared" si="53"/>
        <v>9999</v>
      </c>
      <c r="G45">
        <f t="shared" si="53"/>
        <v>9999</v>
      </c>
      <c r="H45">
        <f t="shared" si="53"/>
        <v>9999</v>
      </c>
      <c r="I45">
        <f t="shared" si="53"/>
        <v>9999</v>
      </c>
      <c r="J45">
        <f t="shared" si="53"/>
        <v>9999</v>
      </c>
      <c r="K45">
        <f t="shared" si="53"/>
        <v>9999</v>
      </c>
      <c r="L45">
        <f t="shared" si="53"/>
        <v>9999</v>
      </c>
      <c r="M45">
        <f t="shared" si="53"/>
        <v>9999</v>
      </c>
      <c r="N45">
        <f t="shared" si="53"/>
        <v>9999</v>
      </c>
      <c r="O45">
        <f t="shared" si="53"/>
        <v>9999</v>
      </c>
      <c r="P45">
        <f t="shared" si="53"/>
        <v>9999</v>
      </c>
      <c r="Q45">
        <f t="shared" si="53"/>
        <v>9999</v>
      </c>
      <c r="R45">
        <f t="shared" si="53"/>
        <v>9999</v>
      </c>
      <c r="S45">
        <f t="shared" si="53"/>
        <v>9999</v>
      </c>
      <c r="T45">
        <f t="shared" si="53"/>
        <v>9999</v>
      </c>
      <c r="U45">
        <f t="shared" si="53"/>
        <v>9999</v>
      </c>
      <c r="V45">
        <f t="shared" si="53"/>
        <v>9999</v>
      </c>
      <c r="W45">
        <f t="shared" si="53"/>
        <v>9999</v>
      </c>
      <c r="X45">
        <f t="shared" si="53"/>
        <v>9999</v>
      </c>
      <c r="Y45">
        <f t="shared" si="53"/>
        <v>9999</v>
      </c>
      <c r="Z45">
        <f t="shared" si="53"/>
        <v>9999</v>
      </c>
      <c r="AA45">
        <f t="shared" si="53"/>
        <v>9999</v>
      </c>
      <c r="AB45">
        <f t="shared" si="54"/>
        <v>9999</v>
      </c>
      <c r="AC45">
        <f t="shared" si="54"/>
        <v>9999</v>
      </c>
      <c r="AD45">
        <f t="shared" si="55"/>
        <v>9999</v>
      </c>
      <c r="AE45">
        <f t="shared" si="6"/>
        <v>9999</v>
      </c>
      <c r="AF45">
        <f t="shared" si="6"/>
        <v>9999</v>
      </c>
    </row>
    <row r="46" spans="1:32">
      <c r="A46" t="str">
        <f>TECHNOLOGY!D46</f>
        <v>D2HSF0893</v>
      </c>
      <c r="B46">
        <f>IF(TECHNOLOGY!$G46="existing",0,IF(OR(TECHNOLOGY!$G46="New Generic",TECHNOLOGY!$G46="New Specific",TECHNOLOGY!$G46="Committed"),9999))</f>
        <v>9999</v>
      </c>
      <c r="C46">
        <f t="shared" si="53"/>
        <v>9999</v>
      </c>
      <c r="D46">
        <f t="shared" si="53"/>
        <v>9999</v>
      </c>
      <c r="E46">
        <f t="shared" si="53"/>
        <v>9999</v>
      </c>
      <c r="F46">
        <f t="shared" si="53"/>
        <v>9999</v>
      </c>
      <c r="G46">
        <f t="shared" si="53"/>
        <v>9999</v>
      </c>
      <c r="H46">
        <f t="shared" si="53"/>
        <v>9999</v>
      </c>
      <c r="I46">
        <f t="shared" si="53"/>
        <v>9999</v>
      </c>
      <c r="J46">
        <f t="shared" si="53"/>
        <v>9999</v>
      </c>
      <c r="K46">
        <f t="shared" si="53"/>
        <v>9999</v>
      </c>
      <c r="L46">
        <f t="shared" si="53"/>
        <v>9999</v>
      </c>
      <c r="M46">
        <f t="shared" si="53"/>
        <v>9999</v>
      </c>
      <c r="N46">
        <f t="shared" si="53"/>
        <v>9999</v>
      </c>
      <c r="O46">
        <f t="shared" si="53"/>
        <v>9999</v>
      </c>
      <c r="P46">
        <f t="shared" si="53"/>
        <v>9999</v>
      </c>
      <c r="Q46">
        <f t="shared" si="53"/>
        <v>9999</v>
      </c>
      <c r="R46">
        <f t="shared" si="53"/>
        <v>9999</v>
      </c>
      <c r="S46">
        <f t="shared" si="53"/>
        <v>9999</v>
      </c>
      <c r="T46">
        <f t="shared" si="53"/>
        <v>9999</v>
      </c>
      <c r="U46">
        <f t="shared" si="53"/>
        <v>9999</v>
      </c>
      <c r="V46">
        <f t="shared" si="53"/>
        <v>9999</v>
      </c>
      <c r="W46">
        <f t="shared" si="53"/>
        <v>9999</v>
      </c>
      <c r="X46">
        <f t="shared" si="53"/>
        <v>9999</v>
      </c>
      <c r="Y46">
        <f t="shared" si="53"/>
        <v>9999</v>
      </c>
      <c r="Z46">
        <f t="shared" si="53"/>
        <v>9999</v>
      </c>
      <c r="AA46">
        <f t="shared" si="53"/>
        <v>9999</v>
      </c>
      <c r="AB46">
        <f t="shared" si="54"/>
        <v>9999</v>
      </c>
      <c r="AC46">
        <f t="shared" si="54"/>
        <v>9999</v>
      </c>
      <c r="AD46">
        <f t="shared" si="55"/>
        <v>9999</v>
      </c>
      <c r="AE46">
        <f t="shared" si="6"/>
        <v>9999</v>
      </c>
      <c r="AF46">
        <f t="shared" si="6"/>
        <v>9999</v>
      </c>
    </row>
    <row r="47" spans="1:32">
      <c r="A47" t="str">
        <f>TECHNOLOGY!D47</f>
        <v>D2HSF0915</v>
      </c>
      <c r="B47">
        <f>IF(TECHNOLOGY!$G47="existing",0,IF(OR(TECHNOLOGY!$G47="New Generic",TECHNOLOGY!$G47="New Specific",TECHNOLOGY!$G47="Committed"),9999))</f>
        <v>9999</v>
      </c>
      <c r="C47">
        <f t="shared" si="53"/>
        <v>9999</v>
      </c>
      <c r="D47">
        <f t="shared" si="53"/>
        <v>9999</v>
      </c>
      <c r="E47">
        <f t="shared" si="53"/>
        <v>9999</v>
      </c>
      <c r="F47">
        <f t="shared" si="53"/>
        <v>9999</v>
      </c>
      <c r="G47">
        <f t="shared" si="53"/>
        <v>9999</v>
      </c>
      <c r="H47">
        <f t="shared" si="53"/>
        <v>9999</v>
      </c>
      <c r="I47">
        <f t="shared" si="53"/>
        <v>9999</v>
      </c>
      <c r="J47">
        <f t="shared" si="53"/>
        <v>9999</v>
      </c>
      <c r="K47">
        <f t="shared" ref="C47:AA57" si="56">J47</f>
        <v>9999</v>
      </c>
      <c r="L47">
        <f t="shared" si="56"/>
        <v>9999</v>
      </c>
      <c r="M47">
        <f t="shared" si="56"/>
        <v>9999</v>
      </c>
      <c r="N47">
        <f t="shared" si="56"/>
        <v>9999</v>
      </c>
      <c r="O47">
        <f t="shared" si="56"/>
        <v>9999</v>
      </c>
      <c r="P47">
        <f t="shared" si="56"/>
        <v>9999</v>
      </c>
      <c r="Q47">
        <f t="shared" si="56"/>
        <v>9999</v>
      </c>
      <c r="R47">
        <f t="shared" si="56"/>
        <v>9999</v>
      </c>
      <c r="S47">
        <f t="shared" si="56"/>
        <v>9999</v>
      </c>
      <c r="T47">
        <f t="shared" si="56"/>
        <v>9999</v>
      </c>
      <c r="U47">
        <f t="shared" si="56"/>
        <v>9999</v>
      </c>
      <c r="V47">
        <f t="shared" si="56"/>
        <v>9999</v>
      </c>
      <c r="W47">
        <f t="shared" si="56"/>
        <v>9999</v>
      </c>
      <c r="X47">
        <f t="shared" si="56"/>
        <v>9999</v>
      </c>
      <c r="Y47">
        <f t="shared" si="56"/>
        <v>9999</v>
      </c>
      <c r="Z47">
        <f t="shared" si="56"/>
        <v>9999</v>
      </c>
      <c r="AA47">
        <f t="shared" si="56"/>
        <v>9999</v>
      </c>
      <c r="AB47">
        <f t="shared" si="54"/>
        <v>9999</v>
      </c>
      <c r="AC47">
        <f t="shared" si="54"/>
        <v>9999</v>
      </c>
      <c r="AD47">
        <f t="shared" si="55"/>
        <v>9999</v>
      </c>
      <c r="AE47">
        <f t="shared" si="6"/>
        <v>9999</v>
      </c>
      <c r="AF47">
        <f t="shared" si="6"/>
        <v>9999</v>
      </c>
    </row>
    <row r="48" spans="1:32">
      <c r="A48" t="str">
        <f>TECHNOLOGY!D48</f>
        <v>D2HLT0165</v>
      </c>
      <c r="B48">
        <f>IF(TECHNOLOGY!$G48="existing",0,IF(OR(TECHNOLOGY!$G48="New Generic",TECHNOLOGY!$G48="New Specific",TECHNOLOGY!$G48="Committed"),9999))</f>
        <v>9999</v>
      </c>
      <c r="C48">
        <f t="shared" si="56"/>
        <v>9999</v>
      </c>
      <c r="D48">
        <f t="shared" si="56"/>
        <v>9999</v>
      </c>
      <c r="E48">
        <f t="shared" si="56"/>
        <v>9999</v>
      </c>
      <c r="F48">
        <f t="shared" si="56"/>
        <v>9999</v>
      </c>
      <c r="G48">
        <f t="shared" si="56"/>
        <v>9999</v>
      </c>
      <c r="H48">
        <f t="shared" si="56"/>
        <v>9999</v>
      </c>
      <c r="I48">
        <f t="shared" si="56"/>
        <v>9999</v>
      </c>
      <c r="J48">
        <f t="shared" si="56"/>
        <v>9999</v>
      </c>
      <c r="K48">
        <f t="shared" si="56"/>
        <v>9999</v>
      </c>
      <c r="L48">
        <f t="shared" si="56"/>
        <v>9999</v>
      </c>
      <c r="M48">
        <f t="shared" si="56"/>
        <v>9999</v>
      </c>
      <c r="N48">
        <f t="shared" si="56"/>
        <v>9999</v>
      </c>
      <c r="O48">
        <f t="shared" si="56"/>
        <v>9999</v>
      </c>
      <c r="P48">
        <f t="shared" si="56"/>
        <v>9999</v>
      </c>
      <c r="Q48">
        <f t="shared" si="56"/>
        <v>9999</v>
      </c>
      <c r="R48">
        <f t="shared" si="56"/>
        <v>9999</v>
      </c>
      <c r="S48">
        <f t="shared" si="56"/>
        <v>9999</v>
      </c>
      <c r="T48">
        <f t="shared" si="56"/>
        <v>9999</v>
      </c>
      <c r="U48">
        <f t="shared" si="56"/>
        <v>9999</v>
      </c>
      <c r="V48">
        <f t="shared" si="56"/>
        <v>9999</v>
      </c>
      <c r="W48">
        <f t="shared" si="56"/>
        <v>9999</v>
      </c>
      <c r="X48">
        <f t="shared" si="56"/>
        <v>9999</v>
      </c>
      <c r="Y48">
        <f t="shared" si="56"/>
        <v>9999</v>
      </c>
      <c r="Z48">
        <f t="shared" si="56"/>
        <v>9999</v>
      </c>
      <c r="AA48">
        <f t="shared" si="56"/>
        <v>9999</v>
      </c>
      <c r="AB48">
        <f t="shared" si="54"/>
        <v>9999</v>
      </c>
      <c r="AC48">
        <f t="shared" si="54"/>
        <v>9999</v>
      </c>
      <c r="AD48">
        <f t="shared" si="55"/>
        <v>9999</v>
      </c>
      <c r="AE48">
        <f t="shared" si="6"/>
        <v>9999</v>
      </c>
      <c r="AF48">
        <f t="shared" si="6"/>
        <v>9999</v>
      </c>
    </row>
    <row r="49" spans="1:32">
      <c r="A49" t="str">
        <f>TECHNOLOGY!D49</f>
        <v>D2HLT0166</v>
      </c>
      <c r="B49">
        <f>IF(TECHNOLOGY!$G49="existing",0,IF(OR(TECHNOLOGY!$G49="New Generic",TECHNOLOGY!$G49="New Specific",TECHNOLOGY!$G49="Committed"),9999))</f>
        <v>9999</v>
      </c>
      <c r="C49">
        <f t="shared" si="56"/>
        <v>9999</v>
      </c>
      <c r="D49">
        <f t="shared" si="56"/>
        <v>9999</v>
      </c>
      <c r="E49">
        <f t="shared" si="56"/>
        <v>9999</v>
      </c>
      <c r="F49">
        <f t="shared" si="56"/>
        <v>9999</v>
      </c>
      <c r="G49">
        <f t="shared" si="56"/>
        <v>9999</v>
      </c>
      <c r="H49">
        <f t="shared" si="56"/>
        <v>9999</v>
      </c>
      <c r="I49">
        <f t="shared" si="56"/>
        <v>9999</v>
      </c>
      <c r="J49">
        <f t="shared" si="56"/>
        <v>9999</v>
      </c>
      <c r="K49">
        <f t="shared" si="56"/>
        <v>9999</v>
      </c>
      <c r="L49">
        <f t="shared" si="56"/>
        <v>9999</v>
      </c>
      <c r="M49">
        <f t="shared" si="56"/>
        <v>9999</v>
      </c>
      <c r="N49">
        <f t="shared" si="56"/>
        <v>9999</v>
      </c>
      <c r="O49">
        <f t="shared" si="56"/>
        <v>9999</v>
      </c>
      <c r="P49">
        <f t="shared" si="56"/>
        <v>9999</v>
      </c>
      <c r="Q49">
        <f t="shared" si="56"/>
        <v>9999</v>
      </c>
      <c r="R49">
        <f t="shared" si="56"/>
        <v>9999</v>
      </c>
      <c r="S49">
        <f t="shared" si="56"/>
        <v>9999</v>
      </c>
      <c r="T49">
        <f t="shared" si="56"/>
        <v>9999</v>
      </c>
      <c r="U49">
        <f t="shared" si="56"/>
        <v>9999</v>
      </c>
      <c r="V49">
        <f t="shared" si="56"/>
        <v>9999</v>
      </c>
      <c r="W49">
        <f t="shared" si="56"/>
        <v>9999</v>
      </c>
      <c r="X49">
        <f t="shared" si="56"/>
        <v>9999</v>
      </c>
      <c r="Y49">
        <f t="shared" si="56"/>
        <v>9999</v>
      </c>
      <c r="Z49">
        <f t="shared" si="56"/>
        <v>9999</v>
      </c>
      <c r="AA49">
        <f t="shared" si="56"/>
        <v>9999</v>
      </c>
      <c r="AB49">
        <f t="shared" si="54"/>
        <v>9999</v>
      </c>
      <c r="AC49">
        <f t="shared" si="54"/>
        <v>9999</v>
      </c>
      <c r="AD49">
        <f t="shared" si="55"/>
        <v>9999</v>
      </c>
      <c r="AE49">
        <f t="shared" si="6"/>
        <v>9999</v>
      </c>
      <c r="AF49">
        <f t="shared" si="6"/>
        <v>9999</v>
      </c>
    </row>
    <row r="50" spans="1:32">
      <c r="A50" t="str">
        <f>TECHNOLOGY!D50</f>
        <v>D2HLT0171</v>
      </c>
      <c r="B50">
        <f>IF(TECHNOLOGY!$G50="existing",0,IF(OR(TECHNOLOGY!$G50="New Generic",TECHNOLOGY!$G50="New Specific",TECHNOLOGY!$G50="Committed"),9999))</f>
        <v>9999</v>
      </c>
      <c r="C50">
        <f t="shared" si="56"/>
        <v>9999</v>
      </c>
      <c r="D50">
        <f t="shared" si="56"/>
        <v>9999</v>
      </c>
      <c r="E50">
        <f t="shared" si="56"/>
        <v>9999</v>
      </c>
      <c r="F50">
        <f t="shared" si="56"/>
        <v>9999</v>
      </c>
      <c r="G50">
        <f t="shared" si="56"/>
        <v>9999</v>
      </c>
      <c r="H50">
        <f t="shared" si="56"/>
        <v>9999</v>
      </c>
      <c r="I50">
        <f t="shared" si="56"/>
        <v>9999</v>
      </c>
      <c r="J50">
        <f t="shared" si="56"/>
        <v>9999</v>
      </c>
      <c r="K50">
        <f t="shared" si="56"/>
        <v>9999</v>
      </c>
      <c r="L50">
        <f t="shared" si="56"/>
        <v>9999</v>
      </c>
      <c r="M50">
        <f t="shared" si="56"/>
        <v>9999</v>
      </c>
      <c r="N50">
        <f t="shared" si="56"/>
        <v>9999</v>
      </c>
      <c r="O50">
        <f t="shared" si="56"/>
        <v>9999</v>
      </c>
      <c r="P50">
        <f t="shared" si="56"/>
        <v>9999</v>
      </c>
      <c r="Q50">
        <f t="shared" si="56"/>
        <v>9999</v>
      </c>
      <c r="R50">
        <f t="shared" si="56"/>
        <v>9999</v>
      </c>
      <c r="S50">
        <f t="shared" si="56"/>
        <v>9999</v>
      </c>
      <c r="T50">
        <f t="shared" si="56"/>
        <v>9999</v>
      </c>
      <c r="U50">
        <f t="shared" si="56"/>
        <v>9999</v>
      </c>
      <c r="V50">
        <f t="shared" si="56"/>
        <v>9999</v>
      </c>
      <c r="W50">
        <f t="shared" si="56"/>
        <v>9999</v>
      </c>
      <c r="X50">
        <f t="shared" si="56"/>
        <v>9999</v>
      </c>
      <c r="Y50">
        <f t="shared" si="56"/>
        <v>9999</v>
      </c>
      <c r="Z50">
        <f t="shared" si="56"/>
        <v>9999</v>
      </c>
      <c r="AA50">
        <f t="shared" si="56"/>
        <v>9999</v>
      </c>
      <c r="AB50">
        <f t="shared" si="54"/>
        <v>9999</v>
      </c>
      <c r="AC50">
        <f t="shared" si="54"/>
        <v>9999</v>
      </c>
      <c r="AD50">
        <f t="shared" si="55"/>
        <v>9999</v>
      </c>
      <c r="AE50">
        <f t="shared" si="6"/>
        <v>9999</v>
      </c>
      <c r="AF50">
        <f t="shared" si="6"/>
        <v>9999</v>
      </c>
    </row>
    <row r="51" spans="1:32">
      <c r="A51" t="str">
        <f>TECHNOLOGY!D51</f>
        <v>D2HLT0182</v>
      </c>
      <c r="B51">
        <f>IF(TECHNOLOGY!$G51="existing",0,IF(OR(TECHNOLOGY!$G51="New Generic",TECHNOLOGY!$G51="New Specific",TECHNOLOGY!$G51="Committed"),9999))</f>
        <v>9999</v>
      </c>
      <c r="C51">
        <f t="shared" si="56"/>
        <v>9999</v>
      </c>
      <c r="D51">
        <f t="shared" si="56"/>
        <v>9999</v>
      </c>
      <c r="E51">
        <f t="shared" si="56"/>
        <v>9999</v>
      </c>
      <c r="F51">
        <f t="shared" si="56"/>
        <v>9999</v>
      </c>
      <c r="G51">
        <f t="shared" si="56"/>
        <v>9999</v>
      </c>
      <c r="H51">
        <f t="shared" si="56"/>
        <v>9999</v>
      </c>
      <c r="I51">
        <f t="shared" si="56"/>
        <v>9999</v>
      </c>
      <c r="J51">
        <f t="shared" si="56"/>
        <v>9999</v>
      </c>
      <c r="K51">
        <f t="shared" si="56"/>
        <v>9999</v>
      </c>
      <c r="L51">
        <f t="shared" si="56"/>
        <v>9999</v>
      </c>
      <c r="M51">
        <f t="shared" si="56"/>
        <v>9999</v>
      </c>
      <c r="N51">
        <f t="shared" si="56"/>
        <v>9999</v>
      </c>
      <c r="O51">
        <f t="shared" si="56"/>
        <v>9999</v>
      </c>
      <c r="P51">
        <f t="shared" si="56"/>
        <v>9999</v>
      </c>
      <c r="Q51">
        <f t="shared" si="56"/>
        <v>9999</v>
      </c>
      <c r="R51">
        <f t="shared" si="56"/>
        <v>9999</v>
      </c>
      <c r="S51">
        <f t="shared" si="56"/>
        <v>9999</v>
      </c>
      <c r="T51">
        <f t="shared" si="56"/>
        <v>9999</v>
      </c>
      <c r="U51">
        <f t="shared" si="56"/>
        <v>9999</v>
      </c>
      <c r="V51">
        <f t="shared" si="56"/>
        <v>9999</v>
      </c>
      <c r="W51">
        <f t="shared" si="56"/>
        <v>9999</v>
      </c>
      <c r="X51">
        <f t="shared" si="56"/>
        <v>9999</v>
      </c>
      <c r="Y51">
        <f t="shared" si="56"/>
        <v>9999</v>
      </c>
      <c r="Z51">
        <f t="shared" si="56"/>
        <v>9999</v>
      </c>
      <c r="AA51">
        <f t="shared" si="56"/>
        <v>9999</v>
      </c>
      <c r="AB51">
        <f t="shared" si="54"/>
        <v>9999</v>
      </c>
      <c r="AC51">
        <f t="shared" si="54"/>
        <v>9999</v>
      </c>
      <c r="AD51">
        <f t="shared" si="55"/>
        <v>9999</v>
      </c>
      <c r="AE51">
        <f t="shared" si="6"/>
        <v>9999</v>
      </c>
      <c r="AF51">
        <f t="shared" si="6"/>
        <v>9999</v>
      </c>
    </row>
    <row r="52" spans="1:32">
      <c r="A52" t="str">
        <f>TECHNOLOGY!D52</f>
        <v>D2HSF0852</v>
      </c>
      <c r="B52">
        <f>IF(TECHNOLOGY!$G52="existing",0,IF(OR(TECHNOLOGY!$G52="New Generic",TECHNOLOGY!$G52="New Specific",TECHNOLOGY!$G52="Committed"),9999))</f>
        <v>9999</v>
      </c>
      <c r="C52">
        <f t="shared" si="56"/>
        <v>9999</v>
      </c>
      <c r="D52">
        <f t="shared" si="56"/>
        <v>9999</v>
      </c>
      <c r="E52">
        <f t="shared" si="56"/>
        <v>9999</v>
      </c>
      <c r="F52">
        <f t="shared" si="56"/>
        <v>9999</v>
      </c>
      <c r="G52">
        <f t="shared" si="56"/>
        <v>9999</v>
      </c>
      <c r="H52">
        <f t="shared" si="56"/>
        <v>9999</v>
      </c>
      <c r="I52">
        <f t="shared" si="56"/>
        <v>9999</v>
      </c>
      <c r="J52">
        <f t="shared" si="56"/>
        <v>9999</v>
      </c>
      <c r="K52">
        <f t="shared" si="56"/>
        <v>9999</v>
      </c>
      <c r="L52">
        <f t="shared" si="56"/>
        <v>9999</v>
      </c>
      <c r="M52">
        <f t="shared" si="56"/>
        <v>9999</v>
      </c>
      <c r="N52">
        <f t="shared" si="56"/>
        <v>9999</v>
      </c>
      <c r="O52">
        <f t="shared" si="56"/>
        <v>9999</v>
      </c>
      <c r="P52">
        <f t="shared" si="56"/>
        <v>9999</v>
      </c>
      <c r="Q52">
        <f t="shared" si="56"/>
        <v>9999</v>
      </c>
      <c r="R52">
        <f t="shared" si="56"/>
        <v>9999</v>
      </c>
      <c r="S52">
        <f t="shared" si="56"/>
        <v>9999</v>
      </c>
      <c r="T52">
        <f t="shared" si="56"/>
        <v>9999</v>
      </c>
      <c r="U52">
        <f t="shared" si="56"/>
        <v>9999</v>
      </c>
      <c r="V52">
        <f t="shared" si="56"/>
        <v>9999</v>
      </c>
      <c r="W52">
        <f t="shared" si="56"/>
        <v>9999</v>
      </c>
      <c r="X52">
        <f t="shared" si="56"/>
        <v>9999</v>
      </c>
      <c r="Y52">
        <f t="shared" si="56"/>
        <v>9999</v>
      </c>
      <c r="Z52">
        <f t="shared" si="56"/>
        <v>9999</v>
      </c>
      <c r="AA52">
        <f t="shared" si="56"/>
        <v>9999</v>
      </c>
      <c r="AB52">
        <f t="shared" si="54"/>
        <v>9999</v>
      </c>
      <c r="AC52">
        <f t="shared" si="54"/>
        <v>9999</v>
      </c>
      <c r="AD52">
        <f t="shared" si="55"/>
        <v>9999</v>
      </c>
      <c r="AE52">
        <f t="shared" si="6"/>
        <v>9999</v>
      </c>
      <c r="AF52">
        <f t="shared" si="6"/>
        <v>9999</v>
      </c>
    </row>
    <row r="53" spans="1:32">
      <c r="A53" t="str">
        <f>TECHNOLOGY!D53</f>
        <v>D2HSF0910</v>
      </c>
      <c r="B53">
        <f>IF(TECHNOLOGY!$G53="existing",0,IF(OR(TECHNOLOGY!$G53="New Generic",TECHNOLOGY!$G53="New Specific",TECHNOLOGY!$G53="Committed"),9999))</f>
        <v>9999</v>
      </c>
      <c r="C53">
        <f t="shared" si="56"/>
        <v>9999</v>
      </c>
      <c r="D53">
        <f t="shared" si="56"/>
        <v>9999</v>
      </c>
      <c r="E53">
        <f t="shared" si="56"/>
        <v>9999</v>
      </c>
      <c r="F53">
        <f t="shared" si="56"/>
        <v>9999</v>
      </c>
      <c r="G53">
        <f t="shared" si="56"/>
        <v>9999</v>
      </c>
      <c r="H53">
        <f t="shared" si="56"/>
        <v>9999</v>
      </c>
      <c r="I53">
        <f t="shared" si="56"/>
        <v>9999</v>
      </c>
      <c r="J53">
        <f t="shared" si="56"/>
        <v>9999</v>
      </c>
      <c r="K53">
        <f t="shared" si="56"/>
        <v>9999</v>
      </c>
      <c r="L53">
        <f t="shared" si="56"/>
        <v>9999</v>
      </c>
      <c r="M53">
        <f t="shared" si="56"/>
        <v>9999</v>
      </c>
      <c r="N53">
        <f t="shared" si="56"/>
        <v>9999</v>
      </c>
      <c r="O53">
        <f t="shared" si="56"/>
        <v>9999</v>
      </c>
      <c r="P53">
        <f t="shared" si="56"/>
        <v>9999</v>
      </c>
      <c r="Q53">
        <f t="shared" si="56"/>
        <v>9999</v>
      </c>
      <c r="R53">
        <f t="shared" si="56"/>
        <v>9999</v>
      </c>
      <c r="S53">
        <f t="shared" si="56"/>
        <v>9999</v>
      </c>
      <c r="T53">
        <f t="shared" si="56"/>
        <v>9999</v>
      </c>
      <c r="U53">
        <f t="shared" si="56"/>
        <v>9999</v>
      </c>
      <c r="V53">
        <f t="shared" si="56"/>
        <v>9999</v>
      </c>
      <c r="W53">
        <f t="shared" si="56"/>
        <v>9999</v>
      </c>
      <c r="X53">
        <f t="shared" si="56"/>
        <v>9999</v>
      </c>
      <c r="Y53">
        <f t="shared" si="56"/>
        <v>9999</v>
      </c>
      <c r="Z53">
        <f t="shared" si="56"/>
        <v>9999</v>
      </c>
      <c r="AA53">
        <f t="shared" si="56"/>
        <v>9999</v>
      </c>
      <c r="AB53">
        <f t="shared" si="54"/>
        <v>9999</v>
      </c>
      <c r="AC53">
        <f t="shared" si="54"/>
        <v>9999</v>
      </c>
      <c r="AD53">
        <f t="shared" si="55"/>
        <v>9999</v>
      </c>
      <c r="AE53">
        <f t="shared" si="6"/>
        <v>9999</v>
      </c>
      <c r="AF53">
        <f t="shared" si="6"/>
        <v>9999</v>
      </c>
    </row>
    <row r="54" spans="1:32">
      <c r="A54" t="str">
        <f>TECHNOLOGY!D54</f>
        <v>D2HSF0969</v>
      </c>
      <c r="B54">
        <f>IF(TECHNOLOGY!$G54="existing",0,IF(OR(TECHNOLOGY!$G54="New Generic",TECHNOLOGY!$G54="New Specific",TECHNOLOGY!$G54="Committed"),9999))</f>
        <v>9999</v>
      </c>
      <c r="C54">
        <f t="shared" si="56"/>
        <v>9999</v>
      </c>
      <c r="D54">
        <f t="shared" si="56"/>
        <v>9999</v>
      </c>
      <c r="E54">
        <f t="shared" si="56"/>
        <v>9999</v>
      </c>
      <c r="F54">
        <f t="shared" si="56"/>
        <v>9999</v>
      </c>
      <c r="G54">
        <f t="shared" si="56"/>
        <v>9999</v>
      </c>
      <c r="H54">
        <f t="shared" si="56"/>
        <v>9999</v>
      </c>
      <c r="I54">
        <f t="shared" si="56"/>
        <v>9999</v>
      </c>
      <c r="J54">
        <f t="shared" si="56"/>
        <v>9999</v>
      </c>
      <c r="K54">
        <f t="shared" si="56"/>
        <v>9999</v>
      </c>
      <c r="L54">
        <f t="shared" si="56"/>
        <v>9999</v>
      </c>
      <c r="M54">
        <f t="shared" si="56"/>
        <v>9999</v>
      </c>
      <c r="N54">
        <f t="shared" si="56"/>
        <v>9999</v>
      </c>
      <c r="O54">
        <f t="shared" si="56"/>
        <v>9999</v>
      </c>
      <c r="P54">
        <f t="shared" si="56"/>
        <v>9999</v>
      </c>
      <c r="Q54">
        <f t="shared" si="56"/>
        <v>9999</v>
      </c>
      <c r="R54">
        <f t="shared" si="56"/>
        <v>9999</v>
      </c>
      <c r="S54">
        <f t="shared" si="56"/>
        <v>9999</v>
      </c>
      <c r="T54">
        <f t="shared" si="56"/>
        <v>9999</v>
      </c>
      <c r="U54">
        <f t="shared" si="56"/>
        <v>9999</v>
      </c>
      <c r="V54">
        <f t="shared" si="56"/>
        <v>9999</v>
      </c>
      <c r="W54">
        <f t="shared" si="56"/>
        <v>9999</v>
      </c>
      <c r="X54">
        <f t="shared" si="56"/>
        <v>9999</v>
      </c>
      <c r="Y54">
        <f t="shared" si="56"/>
        <v>9999</v>
      </c>
      <c r="Z54">
        <f t="shared" si="56"/>
        <v>9999</v>
      </c>
      <c r="AA54">
        <f t="shared" si="56"/>
        <v>9999</v>
      </c>
      <c r="AB54">
        <f t="shared" si="54"/>
        <v>9999</v>
      </c>
      <c r="AC54">
        <f t="shared" si="54"/>
        <v>9999</v>
      </c>
      <c r="AD54">
        <f t="shared" si="54"/>
        <v>9999</v>
      </c>
      <c r="AE54">
        <f t="shared" si="6"/>
        <v>9999</v>
      </c>
      <c r="AF54">
        <f t="shared" si="6"/>
        <v>9999</v>
      </c>
    </row>
    <row r="55" spans="1:32">
      <c r="A55" t="str">
        <f>TECHNOLOGY!D55</f>
        <v>D2HLT0075</v>
      </c>
      <c r="B55">
        <f>IF(TECHNOLOGY!$G55="existing",0,IF(OR(TECHNOLOGY!$G55="New Generic",TECHNOLOGY!$G55="New Specific",TECHNOLOGY!$G55="Committed"),9999))</f>
        <v>9999</v>
      </c>
      <c r="C55">
        <f t="shared" si="56"/>
        <v>9999</v>
      </c>
      <c r="D55">
        <f t="shared" si="56"/>
        <v>9999</v>
      </c>
      <c r="E55">
        <f t="shared" si="56"/>
        <v>9999</v>
      </c>
      <c r="F55">
        <f t="shared" si="56"/>
        <v>9999</v>
      </c>
      <c r="G55">
        <f t="shared" si="56"/>
        <v>9999</v>
      </c>
      <c r="H55">
        <f t="shared" si="56"/>
        <v>9999</v>
      </c>
      <c r="I55">
        <f t="shared" si="56"/>
        <v>9999</v>
      </c>
      <c r="J55">
        <f t="shared" si="56"/>
        <v>9999</v>
      </c>
      <c r="K55">
        <f t="shared" si="56"/>
        <v>9999</v>
      </c>
      <c r="L55">
        <f t="shared" si="56"/>
        <v>9999</v>
      </c>
      <c r="M55">
        <f t="shared" si="56"/>
        <v>9999</v>
      </c>
      <c r="N55">
        <f t="shared" si="56"/>
        <v>9999</v>
      </c>
      <c r="O55">
        <f t="shared" si="56"/>
        <v>9999</v>
      </c>
      <c r="P55">
        <f t="shared" si="56"/>
        <v>9999</v>
      </c>
      <c r="Q55">
        <f t="shared" si="56"/>
        <v>9999</v>
      </c>
      <c r="R55">
        <f t="shared" si="56"/>
        <v>9999</v>
      </c>
      <c r="S55">
        <f t="shared" si="56"/>
        <v>9999</v>
      </c>
      <c r="T55">
        <f t="shared" si="56"/>
        <v>9999</v>
      </c>
      <c r="U55">
        <f t="shared" si="56"/>
        <v>9999</v>
      </c>
      <c r="V55">
        <f t="shared" si="56"/>
        <v>9999</v>
      </c>
      <c r="W55">
        <f t="shared" si="56"/>
        <v>9999</v>
      </c>
      <c r="X55">
        <f t="shared" si="56"/>
        <v>9999</v>
      </c>
      <c r="Y55">
        <f t="shared" si="56"/>
        <v>9999</v>
      </c>
      <c r="Z55">
        <f t="shared" si="56"/>
        <v>9999</v>
      </c>
      <c r="AA55">
        <f t="shared" si="56"/>
        <v>9999</v>
      </c>
      <c r="AB55">
        <f t="shared" si="54"/>
        <v>9999</v>
      </c>
      <c r="AC55">
        <f t="shared" si="54"/>
        <v>9999</v>
      </c>
      <c r="AD55">
        <f t="shared" si="54"/>
        <v>9999</v>
      </c>
      <c r="AE55">
        <f t="shared" si="6"/>
        <v>9999</v>
      </c>
      <c r="AF55">
        <f t="shared" si="6"/>
        <v>9999</v>
      </c>
    </row>
    <row r="56" spans="1:32">
      <c r="A56" t="str">
        <f>TECHNOLOGY!D56</f>
        <v>D2HLT0084</v>
      </c>
      <c r="B56">
        <f>IF(TECHNOLOGY!$G56="existing",0,IF(OR(TECHNOLOGY!$G56="New Generic",TECHNOLOGY!$G56="New Specific",TECHNOLOGY!$G56="Committed"),9999))</f>
        <v>9999</v>
      </c>
      <c r="C56">
        <f t="shared" si="56"/>
        <v>9999</v>
      </c>
      <c r="D56">
        <f t="shared" si="56"/>
        <v>9999</v>
      </c>
      <c r="E56">
        <f t="shared" si="56"/>
        <v>9999</v>
      </c>
      <c r="F56">
        <f t="shared" si="56"/>
        <v>9999</v>
      </c>
      <c r="G56">
        <f t="shared" si="56"/>
        <v>9999</v>
      </c>
      <c r="H56">
        <f t="shared" si="56"/>
        <v>9999</v>
      </c>
      <c r="I56">
        <f t="shared" si="56"/>
        <v>9999</v>
      </c>
      <c r="J56">
        <f t="shared" si="56"/>
        <v>9999</v>
      </c>
      <c r="K56">
        <f t="shared" si="56"/>
        <v>9999</v>
      </c>
      <c r="L56">
        <f t="shared" si="56"/>
        <v>9999</v>
      </c>
      <c r="M56">
        <f t="shared" si="56"/>
        <v>9999</v>
      </c>
      <c r="N56">
        <f t="shared" si="56"/>
        <v>9999</v>
      </c>
      <c r="O56">
        <f t="shared" si="56"/>
        <v>9999</v>
      </c>
      <c r="P56">
        <f t="shared" si="56"/>
        <v>9999</v>
      </c>
      <c r="Q56">
        <f t="shared" si="56"/>
        <v>9999</v>
      </c>
      <c r="R56">
        <f t="shared" si="56"/>
        <v>9999</v>
      </c>
      <c r="S56">
        <f t="shared" si="56"/>
        <v>9999</v>
      </c>
      <c r="T56">
        <f t="shared" si="56"/>
        <v>9999</v>
      </c>
      <c r="U56">
        <f t="shared" si="56"/>
        <v>9999</v>
      </c>
      <c r="V56">
        <f t="shared" si="56"/>
        <v>9999</v>
      </c>
      <c r="W56">
        <f t="shared" si="56"/>
        <v>9999</v>
      </c>
      <c r="X56">
        <f t="shared" si="56"/>
        <v>9999</v>
      </c>
      <c r="Y56">
        <f t="shared" si="56"/>
        <v>9999</v>
      </c>
      <c r="Z56">
        <f t="shared" si="56"/>
        <v>9999</v>
      </c>
      <c r="AA56">
        <f t="shared" si="56"/>
        <v>9999</v>
      </c>
      <c r="AB56">
        <f t="shared" si="54"/>
        <v>9999</v>
      </c>
      <c r="AC56">
        <f t="shared" si="54"/>
        <v>9999</v>
      </c>
      <c r="AD56">
        <f t="shared" si="54"/>
        <v>9999</v>
      </c>
      <c r="AE56">
        <f t="shared" si="6"/>
        <v>9999</v>
      </c>
      <c r="AF56">
        <f t="shared" si="6"/>
        <v>9999</v>
      </c>
    </row>
    <row r="57" spans="1:32">
      <c r="A57" t="str">
        <f>TECHNOLOGY!D57</f>
        <v>D2HLT0091</v>
      </c>
      <c r="B57">
        <f>IF(TECHNOLOGY!$G57="existing",0,IF(OR(TECHNOLOGY!$G57="New Generic",TECHNOLOGY!$G57="New Specific",TECHNOLOGY!$G57="Committed"),9999))</f>
        <v>9999</v>
      </c>
      <c r="C57">
        <f t="shared" si="56"/>
        <v>9999</v>
      </c>
      <c r="D57">
        <f t="shared" si="56"/>
        <v>9999</v>
      </c>
      <c r="E57">
        <f t="shared" si="56"/>
        <v>9999</v>
      </c>
      <c r="F57">
        <f t="shared" si="56"/>
        <v>9999</v>
      </c>
      <c r="G57">
        <f t="shared" si="56"/>
        <v>9999</v>
      </c>
      <c r="H57">
        <f t="shared" si="56"/>
        <v>9999</v>
      </c>
      <c r="I57">
        <f t="shared" si="56"/>
        <v>9999</v>
      </c>
      <c r="J57">
        <f t="shared" si="56"/>
        <v>9999</v>
      </c>
      <c r="K57">
        <f t="shared" si="56"/>
        <v>9999</v>
      </c>
      <c r="L57">
        <f t="shared" si="56"/>
        <v>9999</v>
      </c>
      <c r="M57">
        <f t="shared" si="56"/>
        <v>9999</v>
      </c>
      <c r="N57">
        <f t="shared" si="56"/>
        <v>9999</v>
      </c>
      <c r="O57">
        <f t="shared" si="56"/>
        <v>9999</v>
      </c>
      <c r="P57">
        <f t="shared" ref="C57:AF62" si="57">O57</f>
        <v>9999</v>
      </c>
      <c r="Q57">
        <f t="shared" si="57"/>
        <v>9999</v>
      </c>
      <c r="R57">
        <f t="shared" si="57"/>
        <v>9999</v>
      </c>
      <c r="S57">
        <f t="shared" si="57"/>
        <v>9999</v>
      </c>
      <c r="T57">
        <f t="shared" si="57"/>
        <v>9999</v>
      </c>
      <c r="U57">
        <f t="shared" si="57"/>
        <v>9999</v>
      </c>
      <c r="V57">
        <f t="shared" si="57"/>
        <v>9999</v>
      </c>
      <c r="W57">
        <f t="shared" si="57"/>
        <v>9999</v>
      </c>
      <c r="X57">
        <f t="shared" si="57"/>
        <v>9999</v>
      </c>
      <c r="Y57">
        <f t="shared" si="57"/>
        <v>9999</v>
      </c>
      <c r="Z57">
        <f t="shared" si="57"/>
        <v>9999</v>
      </c>
      <c r="AA57">
        <f t="shared" si="57"/>
        <v>9999</v>
      </c>
      <c r="AB57">
        <f t="shared" si="57"/>
        <v>9999</v>
      </c>
      <c r="AC57">
        <f t="shared" si="57"/>
        <v>9999</v>
      </c>
      <c r="AD57">
        <f t="shared" si="57"/>
        <v>9999</v>
      </c>
      <c r="AE57">
        <f t="shared" si="57"/>
        <v>9999</v>
      </c>
      <c r="AF57">
        <f t="shared" si="57"/>
        <v>9999</v>
      </c>
    </row>
    <row r="58" spans="1:32">
      <c r="A58" t="str">
        <f>TECHNOLOGY!D58</f>
        <v>D2HLT0094</v>
      </c>
      <c r="B58">
        <f>IF(TECHNOLOGY!$G58="existing",0,IF(OR(TECHNOLOGY!$G58="New Generic",TECHNOLOGY!$G58="New Specific",TECHNOLOGY!$G58="Committed"),9999))</f>
        <v>9999</v>
      </c>
      <c r="C58">
        <f t="shared" si="57"/>
        <v>9999</v>
      </c>
      <c r="D58">
        <f t="shared" si="57"/>
        <v>9999</v>
      </c>
      <c r="E58">
        <f t="shared" si="57"/>
        <v>9999</v>
      </c>
      <c r="F58">
        <f t="shared" si="57"/>
        <v>9999</v>
      </c>
      <c r="G58">
        <f t="shared" si="57"/>
        <v>9999</v>
      </c>
      <c r="H58">
        <f t="shared" si="57"/>
        <v>9999</v>
      </c>
      <c r="I58">
        <f t="shared" si="57"/>
        <v>9999</v>
      </c>
      <c r="J58">
        <f t="shared" si="57"/>
        <v>9999</v>
      </c>
      <c r="K58">
        <f t="shared" si="57"/>
        <v>9999</v>
      </c>
      <c r="L58">
        <f t="shared" si="57"/>
        <v>9999</v>
      </c>
      <c r="M58">
        <f t="shared" si="57"/>
        <v>9999</v>
      </c>
      <c r="N58">
        <f t="shared" si="57"/>
        <v>9999</v>
      </c>
      <c r="O58">
        <f t="shared" si="57"/>
        <v>9999</v>
      </c>
      <c r="P58">
        <f t="shared" si="57"/>
        <v>9999</v>
      </c>
      <c r="Q58">
        <f t="shared" si="57"/>
        <v>9999</v>
      </c>
      <c r="R58">
        <f t="shared" si="57"/>
        <v>9999</v>
      </c>
      <c r="S58">
        <f t="shared" si="57"/>
        <v>9999</v>
      </c>
      <c r="T58">
        <f t="shared" si="57"/>
        <v>9999</v>
      </c>
      <c r="U58">
        <f t="shared" si="57"/>
        <v>9999</v>
      </c>
      <c r="V58">
        <f t="shared" si="57"/>
        <v>9999</v>
      </c>
      <c r="W58">
        <f t="shared" si="57"/>
        <v>9999</v>
      </c>
      <c r="X58">
        <f t="shared" si="57"/>
        <v>9999</v>
      </c>
      <c r="Y58">
        <f t="shared" si="57"/>
        <v>9999</v>
      </c>
      <c r="Z58">
        <f t="shared" si="57"/>
        <v>9999</v>
      </c>
      <c r="AA58">
        <f t="shared" si="57"/>
        <v>9999</v>
      </c>
      <c r="AB58">
        <f t="shared" si="57"/>
        <v>9999</v>
      </c>
      <c r="AC58">
        <f t="shared" si="57"/>
        <v>9999</v>
      </c>
      <c r="AD58">
        <f t="shared" si="57"/>
        <v>9999</v>
      </c>
      <c r="AE58">
        <f t="shared" si="57"/>
        <v>9999</v>
      </c>
      <c r="AF58">
        <f t="shared" si="57"/>
        <v>9999</v>
      </c>
    </row>
    <row r="59" spans="1:32">
      <c r="A59" t="str">
        <f>TECHNOLOGY!D59</f>
        <v>D2HLT0138</v>
      </c>
      <c r="B59">
        <f>IF(TECHNOLOGY!$G59="existing",0,IF(OR(TECHNOLOGY!$G59="New Generic",TECHNOLOGY!$G59="New Specific",TECHNOLOGY!$G59="Committed"),9999))</f>
        <v>9999</v>
      </c>
      <c r="C59">
        <f t="shared" si="57"/>
        <v>9999</v>
      </c>
      <c r="D59">
        <f t="shared" si="57"/>
        <v>9999</v>
      </c>
      <c r="E59">
        <f t="shared" si="57"/>
        <v>9999</v>
      </c>
      <c r="F59">
        <f t="shared" si="57"/>
        <v>9999</v>
      </c>
      <c r="G59">
        <f t="shared" si="57"/>
        <v>9999</v>
      </c>
      <c r="H59">
        <f t="shared" si="57"/>
        <v>9999</v>
      </c>
      <c r="I59">
        <f t="shared" si="57"/>
        <v>9999</v>
      </c>
      <c r="J59">
        <f t="shared" si="57"/>
        <v>9999</v>
      </c>
      <c r="K59">
        <f t="shared" si="57"/>
        <v>9999</v>
      </c>
      <c r="L59">
        <f t="shared" si="57"/>
        <v>9999</v>
      </c>
      <c r="M59">
        <f t="shared" si="57"/>
        <v>9999</v>
      </c>
      <c r="N59">
        <f t="shared" si="57"/>
        <v>9999</v>
      </c>
      <c r="O59">
        <f t="shared" si="57"/>
        <v>9999</v>
      </c>
      <c r="P59">
        <f t="shared" si="57"/>
        <v>9999</v>
      </c>
      <c r="Q59">
        <f t="shared" si="57"/>
        <v>9999</v>
      </c>
      <c r="R59">
        <f t="shared" si="57"/>
        <v>9999</v>
      </c>
      <c r="S59">
        <f t="shared" si="57"/>
        <v>9999</v>
      </c>
      <c r="T59">
        <f t="shared" si="57"/>
        <v>9999</v>
      </c>
      <c r="U59">
        <f t="shared" si="57"/>
        <v>9999</v>
      </c>
      <c r="V59">
        <f t="shared" si="57"/>
        <v>9999</v>
      </c>
      <c r="W59">
        <f t="shared" si="57"/>
        <v>9999</v>
      </c>
      <c r="X59">
        <f t="shared" si="57"/>
        <v>9999</v>
      </c>
      <c r="Y59">
        <f t="shared" si="57"/>
        <v>9999</v>
      </c>
      <c r="Z59">
        <f t="shared" si="57"/>
        <v>9999</v>
      </c>
      <c r="AA59">
        <f t="shared" si="57"/>
        <v>9999</v>
      </c>
      <c r="AB59">
        <f t="shared" si="57"/>
        <v>9999</v>
      </c>
      <c r="AC59">
        <f t="shared" si="57"/>
        <v>9999</v>
      </c>
      <c r="AD59">
        <f t="shared" si="57"/>
        <v>9999</v>
      </c>
      <c r="AE59">
        <f t="shared" si="57"/>
        <v>9999</v>
      </c>
      <c r="AF59">
        <f t="shared" si="57"/>
        <v>9999</v>
      </c>
    </row>
    <row r="60" spans="1:32">
      <c r="A60" t="str">
        <f>TECHNOLOGY!D60</f>
        <v>D2HLT0139</v>
      </c>
      <c r="B60">
        <f>IF(TECHNOLOGY!$G60="existing",0,IF(OR(TECHNOLOGY!$G60="New Generic",TECHNOLOGY!$G60="New Specific",TECHNOLOGY!$G60="Committed"),9999))</f>
        <v>9999</v>
      </c>
      <c r="C60">
        <f t="shared" si="57"/>
        <v>9999</v>
      </c>
      <c r="D60">
        <f t="shared" si="57"/>
        <v>9999</v>
      </c>
      <c r="E60">
        <f t="shared" si="57"/>
        <v>9999</v>
      </c>
      <c r="F60">
        <f t="shared" si="57"/>
        <v>9999</v>
      </c>
      <c r="G60">
        <f t="shared" si="57"/>
        <v>9999</v>
      </c>
      <c r="H60">
        <f t="shared" si="57"/>
        <v>9999</v>
      </c>
      <c r="I60">
        <f t="shared" si="57"/>
        <v>9999</v>
      </c>
      <c r="J60">
        <f t="shared" si="57"/>
        <v>9999</v>
      </c>
      <c r="K60">
        <f t="shared" si="57"/>
        <v>9999</v>
      </c>
      <c r="L60">
        <f t="shared" si="57"/>
        <v>9999</v>
      </c>
      <c r="M60">
        <f t="shared" si="57"/>
        <v>9999</v>
      </c>
      <c r="N60">
        <f t="shared" si="57"/>
        <v>9999</v>
      </c>
      <c r="O60">
        <f t="shared" si="57"/>
        <v>9999</v>
      </c>
      <c r="P60">
        <f t="shared" si="57"/>
        <v>9999</v>
      </c>
      <c r="Q60">
        <f t="shared" si="57"/>
        <v>9999</v>
      </c>
      <c r="R60">
        <f t="shared" si="57"/>
        <v>9999</v>
      </c>
      <c r="S60">
        <f t="shared" si="57"/>
        <v>9999</v>
      </c>
      <c r="T60">
        <f t="shared" si="57"/>
        <v>9999</v>
      </c>
      <c r="U60">
        <f t="shared" si="57"/>
        <v>9999</v>
      </c>
      <c r="V60">
        <f t="shared" si="57"/>
        <v>9999</v>
      </c>
      <c r="W60">
        <f t="shared" si="57"/>
        <v>9999</v>
      </c>
      <c r="X60">
        <f t="shared" si="57"/>
        <v>9999</v>
      </c>
      <c r="Y60">
        <f t="shared" si="57"/>
        <v>9999</v>
      </c>
      <c r="Z60">
        <f t="shared" si="57"/>
        <v>9999</v>
      </c>
      <c r="AA60">
        <f t="shared" si="57"/>
        <v>9999</v>
      </c>
      <c r="AB60">
        <f t="shared" si="57"/>
        <v>9999</v>
      </c>
      <c r="AC60">
        <f t="shared" si="57"/>
        <v>9999</v>
      </c>
      <c r="AD60">
        <f t="shared" si="57"/>
        <v>9999</v>
      </c>
      <c r="AE60">
        <f t="shared" si="57"/>
        <v>9999</v>
      </c>
      <c r="AF60">
        <f t="shared" si="57"/>
        <v>9999</v>
      </c>
    </row>
    <row r="61" spans="1:32">
      <c r="A61" t="str">
        <f>TECHNOLOGY!D61</f>
        <v>D2HLT0140</v>
      </c>
      <c r="B61">
        <f>IF(TECHNOLOGY!$G61="existing",0,IF(OR(TECHNOLOGY!$G61="New Generic",TECHNOLOGY!$G61="New Specific",TECHNOLOGY!$G61="Committed"),9999))</f>
        <v>9999</v>
      </c>
      <c r="C61">
        <f t="shared" si="57"/>
        <v>9999</v>
      </c>
      <c r="D61">
        <f t="shared" si="57"/>
        <v>9999</v>
      </c>
      <c r="E61">
        <f t="shared" si="57"/>
        <v>9999</v>
      </c>
      <c r="F61">
        <f t="shared" si="57"/>
        <v>9999</v>
      </c>
      <c r="G61">
        <f t="shared" si="57"/>
        <v>9999</v>
      </c>
      <c r="H61">
        <f t="shared" si="57"/>
        <v>9999</v>
      </c>
      <c r="I61">
        <f t="shared" si="57"/>
        <v>9999</v>
      </c>
      <c r="J61">
        <f t="shared" si="57"/>
        <v>9999</v>
      </c>
      <c r="K61">
        <f t="shared" si="57"/>
        <v>9999</v>
      </c>
      <c r="L61">
        <f t="shared" si="57"/>
        <v>9999</v>
      </c>
      <c r="M61">
        <f t="shared" si="57"/>
        <v>9999</v>
      </c>
      <c r="N61">
        <f t="shared" si="57"/>
        <v>9999</v>
      </c>
      <c r="O61">
        <f t="shared" si="57"/>
        <v>9999</v>
      </c>
      <c r="P61">
        <f t="shared" si="57"/>
        <v>9999</v>
      </c>
      <c r="Q61">
        <f t="shared" si="57"/>
        <v>9999</v>
      </c>
      <c r="R61">
        <f t="shared" si="57"/>
        <v>9999</v>
      </c>
      <c r="S61">
        <f t="shared" si="57"/>
        <v>9999</v>
      </c>
      <c r="T61">
        <f t="shared" si="57"/>
        <v>9999</v>
      </c>
      <c r="U61">
        <f t="shared" si="57"/>
        <v>9999</v>
      </c>
      <c r="V61">
        <f t="shared" si="57"/>
        <v>9999</v>
      </c>
      <c r="W61">
        <f t="shared" si="57"/>
        <v>9999</v>
      </c>
      <c r="X61">
        <f t="shared" si="57"/>
        <v>9999</v>
      </c>
      <c r="Y61">
        <f t="shared" si="57"/>
        <v>9999</v>
      </c>
      <c r="Z61">
        <f t="shared" si="57"/>
        <v>9999</v>
      </c>
      <c r="AA61">
        <f t="shared" si="57"/>
        <v>9999</v>
      </c>
      <c r="AB61">
        <f t="shared" si="57"/>
        <v>9999</v>
      </c>
      <c r="AC61">
        <f t="shared" si="57"/>
        <v>9999</v>
      </c>
      <c r="AD61">
        <f t="shared" si="57"/>
        <v>9999</v>
      </c>
      <c r="AE61">
        <f t="shared" si="57"/>
        <v>9999</v>
      </c>
      <c r="AF61">
        <f t="shared" si="57"/>
        <v>9999</v>
      </c>
    </row>
    <row r="62" spans="1:32">
      <c r="A62" t="str">
        <f>TECHNOLOGY!D62</f>
        <v>D2HLT0141</v>
      </c>
      <c r="B62">
        <f>IF(TECHNOLOGY!$G62="existing",0,IF(OR(TECHNOLOGY!$G62="New Generic",TECHNOLOGY!$G62="New Specific",TECHNOLOGY!$G62="Committed"),9999))</f>
        <v>9999</v>
      </c>
      <c r="C62">
        <f t="shared" si="57"/>
        <v>9999</v>
      </c>
      <c r="D62">
        <f t="shared" si="57"/>
        <v>9999</v>
      </c>
      <c r="E62">
        <f t="shared" si="57"/>
        <v>9999</v>
      </c>
      <c r="F62">
        <f t="shared" si="57"/>
        <v>9999</v>
      </c>
      <c r="G62">
        <f t="shared" si="57"/>
        <v>9999</v>
      </c>
      <c r="H62">
        <f t="shared" si="57"/>
        <v>9999</v>
      </c>
      <c r="I62">
        <f t="shared" si="57"/>
        <v>9999</v>
      </c>
      <c r="J62">
        <f t="shared" si="57"/>
        <v>9999</v>
      </c>
      <c r="K62">
        <f t="shared" si="57"/>
        <v>9999</v>
      </c>
      <c r="L62">
        <f t="shared" si="57"/>
        <v>9999</v>
      </c>
      <c r="M62">
        <f t="shared" si="57"/>
        <v>9999</v>
      </c>
      <c r="N62">
        <f t="shared" si="57"/>
        <v>9999</v>
      </c>
      <c r="O62">
        <f t="shared" si="57"/>
        <v>9999</v>
      </c>
      <c r="P62">
        <f t="shared" si="57"/>
        <v>9999</v>
      </c>
      <c r="Q62">
        <f t="shared" si="57"/>
        <v>9999</v>
      </c>
      <c r="R62">
        <f t="shared" si="57"/>
        <v>9999</v>
      </c>
      <c r="S62">
        <f t="shared" si="57"/>
        <v>9999</v>
      </c>
      <c r="T62">
        <f t="shared" si="57"/>
        <v>9999</v>
      </c>
      <c r="U62">
        <f t="shared" si="57"/>
        <v>9999</v>
      </c>
      <c r="V62">
        <f t="shared" si="57"/>
        <v>9999</v>
      </c>
      <c r="W62">
        <f t="shared" si="57"/>
        <v>9999</v>
      </c>
      <c r="X62">
        <f t="shared" si="57"/>
        <v>9999</v>
      </c>
      <c r="Y62">
        <f t="shared" si="57"/>
        <v>9999</v>
      </c>
      <c r="Z62">
        <f t="shared" si="57"/>
        <v>9999</v>
      </c>
      <c r="AA62">
        <f t="shared" si="57"/>
        <v>9999</v>
      </c>
      <c r="AB62">
        <f t="shared" si="57"/>
        <v>9999</v>
      </c>
      <c r="AC62">
        <f t="shared" si="57"/>
        <v>9999</v>
      </c>
      <c r="AD62">
        <f t="shared" si="57"/>
        <v>9999</v>
      </c>
      <c r="AE62">
        <f t="shared" si="57"/>
        <v>9999</v>
      </c>
      <c r="AF62">
        <f t="shared" si="57"/>
        <v>9999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768C4-E1AC-C542-AA06-174EEF4652A5}">
  <dimension ref="A1:AF62"/>
  <sheetViews>
    <sheetView topLeftCell="A27" workbookViewId="0">
      <selection activeCell="A43" sqref="A43:XFD45"/>
    </sheetView>
  </sheetViews>
  <sheetFormatPr baseColWidth="10" defaultRowHeight="16"/>
  <sheetData>
    <row r="1" spans="1:32">
      <c r="A1" t="s">
        <v>64</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f t="shared" ref="Y1:AF1" si="0">X1+1</f>
        <v>2043</v>
      </c>
      <c r="Z1">
        <f t="shared" si="0"/>
        <v>2044</v>
      </c>
      <c r="AA1">
        <f t="shared" si="0"/>
        <v>2045</v>
      </c>
      <c r="AB1">
        <f t="shared" si="0"/>
        <v>2046</v>
      </c>
      <c r="AC1">
        <f t="shared" si="0"/>
        <v>2047</v>
      </c>
      <c r="AD1">
        <f t="shared" si="0"/>
        <v>2048</v>
      </c>
      <c r="AE1">
        <f t="shared" si="0"/>
        <v>2049</v>
      </c>
      <c r="AF1">
        <f t="shared" si="0"/>
        <v>2050</v>
      </c>
    </row>
    <row r="2" spans="1:32">
      <c r="A2" t="str">
        <f>TECHNOLOGY!D2</f>
        <v>D2DMRELC01</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c r="A3" t="str">
        <f>TECHNOLOGY!D3</f>
        <v>D2DMIELC01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c r="A4" t="str">
        <f>TECHNOLOGY!D4</f>
        <v>D2DMOELC01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c r="A5" t="str">
        <f>TECHNOLOGY!D5</f>
        <v>D2BM00X00</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c r="A6" t="str">
        <f>TECHNOLOGY!D6</f>
        <v>D2BW00X00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c r="A7" t="str">
        <f>TECHNOLOGY!D7</f>
        <v>D2HY00X00</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t="str">
        <f>TECHNOLOGY!D8</f>
        <v>D2SO00X00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t="str">
        <f>TECHNOLOGY!D9</f>
        <v>D2WD00X00</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t="str">
        <f>TECHNOLOGY!D10</f>
        <v>D2HF00I00</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row>
    <row r="11" spans="1:32">
      <c r="A11" t="str">
        <f>TECHNOLOGY!D11</f>
        <v>D2DS00I00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t="str">
        <f>TECHNOLOGY!D12</f>
        <v>D2NG00X00</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row>
    <row r="13" spans="1:32">
      <c r="A13" t="str">
        <f>TECHNOLOGY!D13</f>
        <v>D2CO00X00</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row>
    <row r="14" spans="1:32">
      <c r="A14" t="str">
        <f>TECHNOLOGY!D14</f>
        <v>D2PWRTRN</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t="str">
        <f>TECHNOLOGY!D15</f>
        <v>D2IMPELC</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t="str">
        <f>TECHNOLOGY!D16</f>
        <v>D2DSGC00</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t="str">
        <f>TECHNOLOGY!D17</f>
        <v>D2HFGC00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t="str">
        <f>TECHNOLOGY!D18</f>
        <v>D2NGOC00</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19" spans="1:32">
      <c r="A19" t="str">
        <f>TECHNOLOGY!D19</f>
        <v>D2NGCC00</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row>
    <row r="20" spans="1:32">
      <c r="A20" t="str">
        <f>TECHNOLOGY!D20</f>
        <v>D2NGEC00</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row>
    <row r="21" spans="1:32">
      <c r="A21" t="str">
        <f>TECHNOLOGY!D21</f>
        <v>D2BMBC00</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row>
    <row r="22" spans="1:32">
      <c r="A22" t="str">
        <f>TECHNOLOGY!D22</f>
        <v>D2BWWC00</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row>
    <row r="23" spans="1:32">
      <c r="A23" t="str">
        <f>TECHNOLOGY!D23</f>
        <v>D2HYKC01</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row>
    <row r="24" spans="1:32">
      <c r="A24" t="str">
        <f>TECHNOLOGY!D24</f>
        <v>D2HYMC01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row>
    <row r="25" spans="1:32">
      <c r="A25" t="str">
        <f>TECHNOLOGY!D25</f>
        <v>D2HYKC02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row>
    <row r="26" spans="1:32">
      <c r="A26" t="str">
        <f>TECHNOLOGY!D26</f>
        <v>D2HYKC03</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row>
    <row r="27" spans="1:32">
      <c r="A27" t="str">
        <f>TECHNOLOGY!D27</f>
        <v>D2HYBC01</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row>
    <row r="28" spans="1:32">
      <c r="A28" t="str">
        <f>TECHNOLOGY!D28</f>
        <v>D2SOPC3750</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row>
    <row r="29" spans="1:32">
      <c r="A29" t="str">
        <f>TECHNOLOGY!D29</f>
        <v>D2SOPC1354</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row>
    <row r="30" spans="1:32">
      <c r="A30" t="str">
        <f>TECHNOLOGY!D30</f>
        <v>D2SOPC1390</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tr">
        <f>TECHNOLOGY!D31</f>
        <v>D2SOPC1364</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row>
    <row r="32" spans="1:32">
      <c r="A32" t="str">
        <f>TECHNOLOGY!D32</f>
        <v>D2SOPC1367</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row>
    <row r="33" spans="1:32">
      <c r="A33" t="str">
        <f>TECHNOLOGY!D33</f>
        <v>D2SOPC1331</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row>
    <row r="34" spans="1:32">
      <c r="A34" t="str">
        <f>TECHNOLOGY!D34</f>
        <v>D2SOPC1355</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row>
    <row r="35" spans="1:32">
      <c r="A35" t="str">
        <f>TECHNOLOGY!D35</f>
        <v>D2SOTN00</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row>
    <row r="36" spans="1:32">
      <c r="A36" t="str">
        <f>TECHNOLOGY!D36</f>
        <v>D2WDLC2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row>
    <row r="37" spans="1:32">
      <c r="A37" t="str">
        <f>TECHNOLOGY!D37</f>
        <v>D2WDLC3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row>
    <row r="38" spans="1:32">
      <c r="A38" t="str">
        <f>TECHNOLOGY!D38</f>
        <v>D2WDLC4</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row>
    <row r="39" spans="1:32">
      <c r="A39" t="str">
        <f>TECHNOLOGY!D39</f>
        <v>D2WDLC6</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row>
    <row r="40" spans="1:32">
      <c r="A40" t="str">
        <f>TECHNOLOGY!D40</f>
        <v>D2WDLC7</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row>
    <row r="41" spans="1:32">
      <c r="A41" t="str">
        <f>TECHNOLOGY!D41</f>
        <v>D2WDLC8</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row>
    <row r="42" spans="1:32">
      <c r="A42" t="str">
        <f>TECHNOLOGY!D42</f>
        <v>D2WDLC10</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row>
    <row r="43" spans="1:32">
      <c r="A43" t="str">
        <f>TECHNOLOGY!D43</f>
        <v>D2HLT0180</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row>
    <row r="44" spans="1:32">
      <c r="A44" t="str">
        <f>TECHNOLOGY!D44</f>
        <v>D2HLT0181</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row>
    <row r="45" spans="1:32">
      <c r="A45" t="str">
        <f>TECHNOLOGY!D45</f>
        <v>D2HSF0779</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row>
    <row r="46" spans="1:32">
      <c r="A46" t="str">
        <f>TECHNOLOGY!D46</f>
        <v>D2HSF0893</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row>
    <row r="47" spans="1:32">
      <c r="A47" t="str">
        <f>TECHNOLOGY!D47</f>
        <v>D2HSF0915</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row>
    <row r="48" spans="1:32">
      <c r="A48" t="str">
        <f>TECHNOLOGY!D48</f>
        <v>D2HLT0165</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row>
    <row r="49" spans="1:32">
      <c r="A49" t="str">
        <f>TECHNOLOGY!D49</f>
        <v>D2HLT0166</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row>
    <row r="50" spans="1:32">
      <c r="A50" t="str">
        <f>TECHNOLOGY!D50</f>
        <v>D2HLT0171</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row>
    <row r="51" spans="1:32">
      <c r="A51" t="str">
        <f>TECHNOLOGY!D51</f>
        <v>D2HLT0182</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row>
    <row r="52" spans="1:32">
      <c r="A52" t="str">
        <f>TECHNOLOGY!D52</f>
        <v>D2HSF0852</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row>
    <row r="53" spans="1:32">
      <c r="A53" t="str">
        <f>TECHNOLOGY!D53</f>
        <v>D2HSF0910</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2">
      <c r="A54" t="str">
        <f>TECHNOLOGY!D54</f>
        <v>D2HSF0969</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row>
    <row r="55" spans="1:32">
      <c r="A55" t="str">
        <f>TECHNOLOGY!D55</f>
        <v>D2HLT0075</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row>
    <row r="56" spans="1:32">
      <c r="A56" t="str">
        <f>TECHNOLOGY!D56</f>
        <v>D2HLT0084</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row>
    <row r="57" spans="1:32">
      <c r="A57" t="str">
        <f>TECHNOLOGY!D57</f>
        <v>D2HLT0091</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row>
    <row r="58" spans="1:32">
      <c r="A58" t="str">
        <f>TECHNOLOGY!D58</f>
        <v>D2HLT0094</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1:32">
      <c r="A59" t="str">
        <f>TECHNOLOGY!D59</f>
        <v>D2HLT0138</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row>
    <row r="60" spans="1:32">
      <c r="A60" t="str">
        <f>TECHNOLOGY!D60</f>
        <v>D2HLT0139</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row>
    <row r="61" spans="1:32">
      <c r="A61" t="str">
        <f>TECHNOLOGY!D61</f>
        <v>D2HLT0140</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row>
    <row r="62" spans="1:32">
      <c r="A62" t="str">
        <f>TECHNOLOGY!D62</f>
        <v>D2HLT0141</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7D5BB-0D39-B64D-AF87-05C392D1B8AF}">
  <dimension ref="A1:AF62"/>
  <sheetViews>
    <sheetView workbookViewId="0">
      <selection activeCell="A43" sqref="A43:XFD45"/>
    </sheetView>
  </sheetViews>
  <sheetFormatPr baseColWidth="10" defaultRowHeight="16"/>
  <cols>
    <col min="1" max="1" width="17.5" customWidth="1"/>
  </cols>
  <sheetData>
    <row r="1" spans="1:32" s="59" customFormat="1">
      <c r="A1" s="59" t="s">
        <v>64</v>
      </c>
      <c r="B1" s="59">
        <v>2020</v>
      </c>
      <c r="C1" s="59">
        <v>2021</v>
      </c>
      <c r="D1" s="59">
        <v>2022</v>
      </c>
      <c r="E1" s="59">
        <v>2023</v>
      </c>
      <c r="F1" s="59">
        <v>2024</v>
      </c>
      <c r="G1" s="59">
        <v>2025</v>
      </c>
      <c r="H1" s="59">
        <v>2026</v>
      </c>
      <c r="I1" s="59">
        <v>2027</v>
      </c>
      <c r="J1" s="59">
        <v>2028</v>
      </c>
      <c r="K1" s="59">
        <v>2029</v>
      </c>
      <c r="L1" s="59">
        <v>2030</v>
      </c>
      <c r="M1" s="59">
        <v>2031</v>
      </c>
      <c r="N1" s="59">
        <v>2032</v>
      </c>
      <c r="O1" s="59">
        <v>2033</v>
      </c>
      <c r="P1" s="59">
        <v>2034</v>
      </c>
      <c r="Q1" s="59">
        <v>2035</v>
      </c>
      <c r="R1" s="59">
        <v>2036</v>
      </c>
      <c r="S1" s="59">
        <v>2037</v>
      </c>
      <c r="T1" s="59">
        <v>2038</v>
      </c>
      <c r="U1" s="59">
        <v>2039</v>
      </c>
      <c r="V1" s="59">
        <v>2040</v>
      </c>
      <c r="W1" s="59">
        <v>2041</v>
      </c>
      <c r="X1" s="59">
        <f t="shared" ref="X1:AF1" si="0">W1+1</f>
        <v>2042</v>
      </c>
      <c r="Y1" s="59">
        <f t="shared" si="0"/>
        <v>2043</v>
      </c>
      <c r="Z1" s="59">
        <f t="shared" si="0"/>
        <v>2044</v>
      </c>
      <c r="AA1" s="59">
        <f t="shared" si="0"/>
        <v>2045</v>
      </c>
      <c r="AB1" s="59">
        <f t="shared" si="0"/>
        <v>2046</v>
      </c>
      <c r="AC1" s="59">
        <f t="shared" si="0"/>
        <v>2047</v>
      </c>
      <c r="AD1" s="59">
        <f t="shared" si="0"/>
        <v>2048</v>
      </c>
      <c r="AE1" s="59">
        <f t="shared" si="0"/>
        <v>2049</v>
      </c>
      <c r="AF1" s="59">
        <f t="shared" si="0"/>
        <v>2050</v>
      </c>
    </row>
    <row r="2" spans="1:32">
      <c r="A2" t="str">
        <f>TECHNOLOGY!D2</f>
        <v>D2DMRELC01</v>
      </c>
      <c r="B2">
        <f>IF(OR(TECHNOLOGY!$G2="Committed",TECHNOLOGY!$G2="New Specific",,TECHNOLOGY!$G2="New Generic"),IF(AND(TECHNOLOGY!$K2&lt;AnnualMaxCapacity!B$1+1,TECHNOLOGY!$K2+TECHNOLOGY!$I2&gt;AnnualMaxCapacity!B$1+1),TECHNOLOGY!$P2,0),9999)</f>
        <v>9999</v>
      </c>
      <c r="C2">
        <f>IF(OR(TECHNOLOGY!$G2="Committed",TECHNOLOGY!$G2="New Specific",,TECHNOLOGY!$G2="New Generic"),IF(AND(TECHNOLOGY!$K2&lt;AnnualMaxCapacity!C$1+1,TECHNOLOGY!$K2+TECHNOLOGY!$I2&gt;AnnualMaxCapacity!C$1+1),TECHNOLOGY!$P2,0),9999)</f>
        <v>9999</v>
      </c>
      <c r="D2">
        <f>IF(OR(TECHNOLOGY!$G2="Committed",TECHNOLOGY!$G2="New Specific",,TECHNOLOGY!$G2="New Generic"),IF(AND(TECHNOLOGY!$K2&lt;AnnualMaxCapacity!D$1+1,TECHNOLOGY!$K2+TECHNOLOGY!$I2&gt;AnnualMaxCapacity!D$1+1),TECHNOLOGY!$P2,0),9999)</f>
        <v>9999</v>
      </c>
      <c r="E2">
        <f>IF(OR(TECHNOLOGY!$G2="Committed",TECHNOLOGY!$G2="New Specific",,TECHNOLOGY!$G2="New Generic"),IF(AND(TECHNOLOGY!$K2&lt;AnnualMaxCapacity!E$1+1,TECHNOLOGY!$K2+TECHNOLOGY!$I2&gt;AnnualMaxCapacity!E$1+1),TECHNOLOGY!$P2,0),9999)</f>
        <v>9999</v>
      </c>
      <c r="F2">
        <f>IF(OR(TECHNOLOGY!$G2="Committed",TECHNOLOGY!$G2="New Specific",,TECHNOLOGY!$G2="New Generic"),IF(AND(TECHNOLOGY!$K2&lt;AnnualMaxCapacity!F$1+1,TECHNOLOGY!$K2+TECHNOLOGY!$I2&gt;AnnualMaxCapacity!F$1+1),TECHNOLOGY!$P2,0),9999)</f>
        <v>9999</v>
      </c>
      <c r="G2">
        <f>IF(OR(TECHNOLOGY!$G2="Committed",TECHNOLOGY!$G2="New Specific",,TECHNOLOGY!$G2="New Generic"),IF(AND(TECHNOLOGY!$K2&lt;AnnualMaxCapacity!G$1+1,TECHNOLOGY!$K2+TECHNOLOGY!$I2&gt;AnnualMaxCapacity!G$1+1),TECHNOLOGY!$P2,0),9999)</f>
        <v>9999</v>
      </c>
      <c r="H2">
        <f>IF(OR(TECHNOLOGY!$G2="Committed",TECHNOLOGY!$G2="New Specific",,TECHNOLOGY!$G2="New Generic"),IF(AND(TECHNOLOGY!$K2&lt;AnnualMaxCapacity!H$1+1,TECHNOLOGY!$K2+TECHNOLOGY!$I2&gt;AnnualMaxCapacity!H$1+1),TECHNOLOGY!$P2,0),9999)</f>
        <v>9999</v>
      </c>
      <c r="I2">
        <f>IF(OR(TECHNOLOGY!$G2="Committed",TECHNOLOGY!$G2="New Specific",,TECHNOLOGY!$G2="New Generic"),IF(AND(TECHNOLOGY!$K2&lt;AnnualMaxCapacity!I$1+1,TECHNOLOGY!$K2+TECHNOLOGY!$I2&gt;AnnualMaxCapacity!I$1+1),TECHNOLOGY!$P2,0),9999)</f>
        <v>9999</v>
      </c>
      <c r="J2">
        <f>IF(OR(TECHNOLOGY!$G2="Committed",TECHNOLOGY!$G2="New Specific",,TECHNOLOGY!$G2="New Generic"),IF(AND(TECHNOLOGY!$K2&lt;AnnualMaxCapacity!J$1+1,TECHNOLOGY!$K2+TECHNOLOGY!$I2&gt;AnnualMaxCapacity!J$1+1),TECHNOLOGY!$P2,0),9999)</f>
        <v>9999</v>
      </c>
      <c r="K2">
        <f>IF(OR(TECHNOLOGY!$G2="Committed",TECHNOLOGY!$G2="New Specific",,TECHNOLOGY!$G2="New Generic"),IF(AND(TECHNOLOGY!$K2&lt;AnnualMaxCapacity!K$1+1,TECHNOLOGY!$K2+TECHNOLOGY!$I2&gt;AnnualMaxCapacity!K$1+1),TECHNOLOGY!$P2,0),9999)</f>
        <v>9999</v>
      </c>
      <c r="L2">
        <f>IF(OR(TECHNOLOGY!$G2="Committed",TECHNOLOGY!$G2="New Specific",,TECHNOLOGY!$G2="New Generic"),IF(AND(TECHNOLOGY!$K2&lt;AnnualMaxCapacity!L$1+1,TECHNOLOGY!$K2+TECHNOLOGY!$I2&gt;AnnualMaxCapacity!L$1+1),TECHNOLOGY!$P2,0),9999)</f>
        <v>9999</v>
      </c>
      <c r="M2">
        <f>IF(OR(TECHNOLOGY!$G2="Committed",TECHNOLOGY!$G2="New Specific",,TECHNOLOGY!$G2="New Generic"),IF(AND(TECHNOLOGY!$K2&lt;AnnualMaxCapacity!M$1+1,TECHNOLOGY!$K2+TECHNOLOGY!$I2&gt;AnnualMaxCapacity!M$1+1),TECHNOLOGY!$P2,0),9999)</f>
        <v>9999</v>
      </c>
      <c r="N2">
        <f>IF(OR(TECHNOLOGY!$G2="Committed",TECHNOLOGY!$G2="New Specific",,TECHNOLOGY!$G2="New Generic"),IF(AND(TECHNOLOGY!$K2&lt;AnnualMaxCapacity!N$1+1,TECHNOLOGY!$K2+TECHNOLOGY!$I2&gt;AnnualMaxCapacity!N$1+1),TECHNOLOGY!$P2,0),9999)</f>
        <v>9999</v>
      </c>
      <c r="O2">
        <f>IF(OR(TECHNOLOGY!$G2="Committed",TECHNOLOGY!$G2="New Specific",,TECHNOLOGY!$G2="New Generic"),IF(AND(TECHNOLOGY!$K2&lt;AnnualMaxCapacity!O$1+1,TECHNOLOGY!$K2+TECHNOLOGY!$I2&gt;AnnualMaxCapacity!O$1+1),TECHNOLOGY!$P2,0),9999)</f>
        <v>9999</v>
      </c>
      <c r="P2">
        <f>IF(OR(TECHNOLOGY!$G2="Committed",TECHNOLOGY!$G2="New Specific",,TECHNOLOGY!$G2="New Generic"),IF(AND(TECHNOLOGY!$K2&lt;AnnualMaxCapacity!P$1+1,TECHNOLOGY!$K2+TECHNOLOGY!$I2&gt;AnnualMaxCapacity!P$1+1),TECHNOLOGY!$P2,0),9999)</f>
        <v>9999</v>
      </c>
      <c r="Q2">
        <f>IF(OR(TECHNOLOGY!$G2="Committed",TECHNOLOGY!$G2="New Specific",,TECHNOLOGY!$G2="New Generic"),IF(AND(TECHNOLOGY!$K2&lt;AnnualMaxCapacity!Q$1+1,TECHNOLOGY!$K2+TECHNOLOGY!$I2&gt;AnnualMaxCapacity!Q$1+1),TECHNOLOGY!$P2,0),9999)</f>
        <v>9999</v>
      </c>
      <c r="R2">
        <f>IF(OR(TECHNOLOGY!$G2="Committed",TECHNOLOGY!$G2="New Specific",,TECHNOLOGY!$G2="New Generic"),IF(AND(TECHNOLOGY!$K2&lt;AnnualMaxCapacity!R$1+1,TECHNOLOGY!$K2+TECHNOLOGY!$I2&gt;AnnualMaxCapacity!R$1+1),TECHNOLOGY!$P2,0),9999)</f>
        <v>9999</v>
      </c>
      <c r="S2">
        <f>IF(OR(TECHNOLOGY!$G2="Committed",TECHNOLOGY!$G2="New Specific",,TECHNOLOGY!$G2="New Generic"),IF(AND(TECHNOLOGY!$K2&lt;AnnualMaxCapacity!S$1+1,TECHNOLOGY!$K2+TECHNOLOGY!$I2&gt;AnnualMaxCapacity!S$1+1),TECHNOLOGY!$P2,0),9999)</f>
        <v>9999</v>
      </c>
      <c r="T2">
        <f>IF(OR(TECHNOLOGY!$G2="Committed",TECHNOLOGY!$G2="New Specific",,TECHNOLOGY!$G2="New Generic"),IF(AND(TECHNOLOGY!$K2&lt;AnnualMaxCapacity!T$1+1,TECHNOLOGY!$K2+TECHNOLOGY!$I2&gt;AnnualMaxCapacity!T$1+1),TECHNOLOGY!$P2,0),9999)</f>
        <v>9999</v>
      </c>
      <c r="U2">
        <f>IF(OR(TECHNOLOGY!$G2="Committed",TECHNOLOGY!$G2="New Specific",,TECHNOLOGY!$G2="New Generic"),IF(AND(TECHNOLOGY!$K2&lt;AnnualMaxCapacity!U$1+1,TECHNOLOGY!$K2+TECHNOLOGY!$I2&gt;AnnualMaxCapacity!U$1+1),TECHNOLOGY!$P2,0),9999)</f>
        <v>9999</v>
      </c>
      <c r="V2">
        <f>IF(OR(TECHNOLOGY!$G2="Committed",TECHNOLOGY!$G2="New Specific",,TECHNOLOGY!$G2="New Generic"),IF(AND(TECHNOLOGY!$K2&lt;AnnualMaxCapacity!V$1+1,TECHNOLOGY!$K2+TECHNOLOGY!$I2&gt;AnnualMaxCapacity!V$1+1),TECHNOLOGY!$P2,0),9999)</f>
        <v>9999</v>
      </c>
      <c r="W2">
        <f>IF(OR(TECHNOLOGY!$G2="Committed",TECHNOLOGY!$G2="New Specific",,TECHNOLOGY!$G2="New Generic"),IF(AND(TECHNOLOGY!$K2&lt;AnnualMaxCapacity!W$1+1,TECHNOLOGY!$K2+TECHNOLOGY!$I2&gt;AnnualMaxCapacity!W$1+1),TECHNOLOGY!$P2,0),9999)</f>
        <v>9999</v>
      </c>
      <c r="X2">
        <f>IF(OR(TECHNOLOGY!$G2="Committed",TECHNOLOGY!$G2="New Specific",,TECHNOLOGY!$G2="New Generic"),IF(AND(TECHNOLOGY!$K2&lt;AnnualMaxCapacity!X$1+1,TECHNOLOGY!$K2+TECHNOLOGY!$I2&gt;AnnualMaxCapacity!X$1+1),TECHNOLOGY!$P2,0),9999)</f>
        <v>9999</v>
      </c>
      <c r="Y2">
        <f>IF(OR(TECHNOLOGY!$G2="Committed",TECHNOLOGY!$G2="New Specific",,TECHNOLOGY!$G2="New Generic"),IF(AND(TECHNOLOGY!$K2&lt;AnnualMaxCapacity!Y$1+1,TECHNOLOGY!$K2+TECHNOLOGY!$I2&gt;AnnualMaxCapacity!Y$1+1),TECHNOLOGY!$P2,0),9999)</f>
        <v>9999</v>
      </c>
      <c r="Z2">
        <f>IF(OR(TECHNOLOGY!$G2="Committed",TECHNOLOGY!$G2="New Specific",,TECHNOLOGY!$G2="New Generic"),IF(AND(TECHNOLOGY!$K2&lt;AnnualMaxCapacity!Z$1+1,TECHNOLOGY!$K2+TECHNOLOGY!$I2&gt;AnnualMaxCapacity!Z$1+1),TECHNOLOGY!$P2,0),9999)</f>
        <v>9999</v>
      </c>
      <c r="AA2">
        <f>IF(OR(TECHNOLOGY!$G2="Committed",TECHNOLOGY!$G2="New Specific",,TECHNOLOGY!$G2="New Generic"),IF(AND(TECHNOLOGY!$K2&lt;AnnualMaxCapacity!AA$1+1,TECHNOLOGY!$K2+TECHNOLOGY!$I2&gt;AnnualMaxCapacity!AA$1+1),TECHNOLOGY!$P2,0),9999)</f>
        <v>9999</v>
      </c>
      <c r="AB2">
        <f>IF(OR(TECHNOLOGY!$G2="Committed",TECHNOLOGY!$G2="New Specific",,TECHNOLOGY!$G2="New Generic"),IF(AND(TECHNOLOGY!$K2&lt;AnnualMaxCapacity!AB$1+1,TECHNOLOGY!$K2+TECHNOLOGY!$I2&gt;AnnualMaxCapacity!AB$1+1),TECHNOLOGY!$P2,0),9999)</f>
        <v>9999</v>
      </c>
      <c r="AC2">
        <f>IF(OR(TECHNOLOGY!$G2="Committed",TECHNOLOGY!$G2="New Specific",,TECHNOLOGY!$G2="New Generic"),IF(AND(TECHNOLOGY!$K2&lt;AnnualMaxCapacity!AC$1+1,TECHNOLOGY!$K2+TECHNOLOGY!$I2&gt;AnnualMaxCapacity!AC$1+1),TECHNOLOGY!$P2,0),9999)</f>
        <v>9999</v>
      </c>
      <c r="AD2">
        <f>IF(OR(TECHNOLOGY!$G2="Committed",TECHNOLOGY!$G2="New Specific",,TECHNOLOGY!$G2="New Generic"),IF(AND(TECHNOLOGY!$K2&lt;AnnualMaxCapacity!AD$1+1,TECHNOLOGY!$K2+TECHNOLOGY!$I2&gt;AnnualMaxCapacity!AD$1+1),TECHNOLOGY!$P2,0),9999)</f>
        <v>9999</v>
      </c>
      <c r="AE2">
        <f>IF(OR(TECHNOLOGY!$G2="Committed",TECHNOLOGY!$G2="New Specific",,TECHNOLOGY!$G2="New Generic"),IF(AND(TECHNOLOGY!$K2&lt;AnnualMaxCapacity!AE$1+1,TECHNOLOGY!$K2+TECHNOLOGY!$I2&gt;AnnualMaxCapacity!AE$1+1),TECHNOLOGY!$P2,0),9999)</f>
        <v>9999</v>
      </c>
      <c r="AF2">
        <f>IF(OR(TECHNOLOGY!$G2="Committed",TECHNOLOGY!$G2="New Specific",,TECHNOLOGY!$G2="New Generic"),IF(AND(TECHNOLOGY!$K2&lt;AnnualMaxCapacity!AF$1+1,TECHNOLOGY!$K2+TECHNOLOGY!$I2&gt;AnnualMaxCapacity!AF$1+1),TECHNOLOGY!$P2,0),9999)</f>
        <v>9999</v>
      </c>
    </row>
    <row r="3" spans="1:32">
      <c r="A3" t="str">
        <f>TECHNOLOGY!D3</f>
        <v>D2DMIELC01</v>
      </c>
      <c r="B3">
        <f>IF(OR(TECHNOLOGY!$G3="Committed",TECHNOLOGY!$G3="New Specific",,TECHNOLOGY!$G3="New Generic"),IF(AND(TECHNOLOGY!$K3&lt;AnnualMaxCapacity!B$1+1,TECHNOLOGY!$K3+TECHNOLOGY!$I3&gt;AnnualMaxCapacity!B$1+1),TECHNOLOGY!$P3,0),9999)</f>
        <v>9999</v>
      </c>
      <c r="C3">
        <f>IF(OR(TECHNOLOGY!$G3="Committed",TECHNOLOGY!$G3="New Specific",,TECHNOLOGY!$G3="New Generic"),IF(AND(TECHNOLOGY!$K3&lt;AnnualMaxCapacity!C$1+1,TECHNOLOGY!$K3+TECHNOLOGY!$I3&gt;AnnualMaxCapacity!C$1+1),TECHNOLOGY!$P3,0),9999)</f>
        <v>9999</v>
      </c>
      <c r="D3">
        <f>IF(OR(TECHNOLOGY!$G3="Committed",TECHNOLOGY!$G3="New Specific",,TECHNOLOGY!$G3="New Generic"),IF(AND(TECHNOLOGY!$K3&lt;AnnualMaxCapacity!D$1+1,TECHNOLOGY!$K3+TECHNOLOGY!$I3&gt;AnnualMaxCapacity!D$1+1),TECHNOLOGY!$P3,0),9999)</f>
        <v>9999</v>
      </c>
      <c r="E3">
        <f>IF(OR(TECHNOLOGY!$G3="Committed",TECHNOLOGY!$G3="New Specific",,TECHNOLOGY!$G3="New Generic"),IF(AND(TECHNOLOGY!$K3&lt;AnnualMaxCapacity!E$1+1,TECHNOLOGY!$K3+TECHNOLOGY!$I3&gt;AnnualMaxCapacity!E$1+1),TECHNOLOGY!$P3,0),9999)</f>
        <v>9999</v>
      </c>
      <c r="F3">
        <f>IF(OR(TECHNOLOGY!$G3="Committed",TECHNOLOGY!$G3="New Specific",,TECHNOLOGY!$G3="New Generic"),IF(AND(TECHNOLOGY!$K3&lt;AnnualMaxCapacity!F$1+1,TECHNOLOGY!$K3+TECHNOLOGY!$I3&gt;AnnualMaxCapacity!F$1+1),TECHNOLOGY!$P3,0),9999)</f>
        <v>9999</v>
      </c>
      <c r="G3">
        <f>IF(OR(TECHNOLOGY!$G3="Committed",TECHNOLOGY!$G3="New Specific",,TECHNOLOGY!$G3="New Generic"),IF(AND(TECHNOLOGY!$K3&lt;AnnualMaxCapacity!G$1+1,TECHNOLOGY!$K3+TECHNOLOGY!$I3&gt;AnnualMaxCapacity!G$1+1),TECHNOLOGY!$P3,0),9999)</f>
        <v>9999</v>
      </c>
      <c r="H3">
        <f>IF(OR(TECHNOLOGY!$G3="Committed",TECHNOLOGY!$G3="New Specific",,TECHNOLOGY!$G3="New Generic"),IF(AND(TECHNOLOGY!$K3&lt;AnnualMaxCapacity!H$1+1,TECHNOLOGY!$K3+TECHNOLOGY!$I3&gt;AnnualMaxCapacity!H$1+1),TECHNOLOGY!$P3,0),9999)</f>
        <v>9999</v>
      </c>
      <c r="I3">
        <f>IF(OR(TECHNOLOGY!$G3="Committed",TECHNOLOGY!$G3="New Specific",,TECHNOLOGY!$G3="New Generic"),IF(AND(TECHNOLOGY!$K3&lt;AnnualMaxCapacity!I$1+1,TECHNOLOGY!$K3+TECHNOLOGY!$I3&gt;AnnualMaxCapacity!I$1+1),TECHNOLOGY!$P3,0),9999)</f>
        <v>9999</v>
      </c>
      <c r="J3">
        <f>IF(OR(TECHNOLOGY!$G3="Committed",TECHNOLOGY!$G3="New Specific",,TECHNOLOGY!$G3="New Generic"),IF(AND(TECHNOLOGY!$K3&lt;AnnualMaxCapacity!J$1+1,TECHNOLOGY!$K3+TECHNOLOGY!$I3&gt;AnnualMaxCapacity!J$1+1),TECHNOLOGY!$P3,0),9999)</f>
        <v>9999</v>
      </c>
      <c r="K3">
        <f>IF(OR(TECHNOLOGY!$G3="Committed",TECHNOLOGY!$G3="New Specific",,TECHNOLOGY!$G3="New Generic"),IF(AND(TECHNOLOGY!$K3&lt;AnnualMaxCapacity!K$1+1,TECHNOLOGY!$K3+TECHNOLOGY!$I3&gt;AnnualMaxCapacity!K$1+1),TECHNOLOGY!$P3,0),9999)</f>
        <v>9999</v>
      </c>
      <c r="L3">
        <f>IF(OR(TECHNOLOGY!$G3="Committed",TECHNOLOGY!$G3="New Specific",,TECHNOLOGY!$G3="New Generic"),IF(AND(TECHNOLOGY!$K3&lt;AnnualMaxCapacity!L$1+1,TECHNOLOGY!$K3+TECHNOLOGY!$I3&gt;AnnualMaxCapacity!L$1+1),TECHNOLOGY!$P3,0),9999)</f>
        <v>9999</v>
      </c>
      <c r="M3">
        <f>IF(OR(TECHNOLOGY!$G3="Committed",TECHNOLOGY!$G3="New Specific",,TECHNOLOGY!$G3="New Generic"),IF(AND(TECHNOLOGY!$K3&lt;AnnualMaxCapacity!M$1+1,TECHNOLOGY!$K3+TECHNOLOGY!$I3&gt;AnnualMaxCapacity!M$1+1),TECHNOLOGY!$P3,0),9999)</f>
        <v>9999</v>
      </c>
      <c r="N3">
        <f>IF(OR(TECHNOLOGY!$G3="Committed",TECHNOLOGY!$G3="New Specific",,TECHNOLOGY!$G3="New Generic"),IF(AND(TECHNOLOGY!$K3&lt;AnnualMaxCapacity!N$1+1,TECHNOLOGY!$K3+TECHNOLOGY!$I3&gt;AnnualMaxCapacity!N$1+1),TECHNOLOGY!$P3,0),9999)</f>
        <v>9999</v>
      </c>
      <c r="O3">
        <f>IF(OR(TECHNOLOGY!$G3="Committed",TECHNOLOGY!$G3="New Specific",,TECHNOLOGY!$G3="New Generic"),IF(AND(TECHNOLOGY!$K3&lt;AnnualMaxCapacity!O$1+1,TECHNOLOGY!$K3+TECHNOLOGY!$I3&gt;AnnualMaxCapacity!O$1+1),TECHNOLOGY!$P3,0),9999)</f>
        <v>9999</v>
      </c>
      <c r="P3">
        <f>IF(OR(TECHNOLOGY!$G3="Committed",TECHNOLOGY!$G3="New Specific",,TECHNOLOGY!$G3="New Generic"),IF(AND(TECHNOLOGY!$K3&lt;AnnualMaxCapacity!P$1+1,TECHNOLOGY!$K3+TECHNOLOGY!$I3&gt;AnnualMaxCapacity!P$1+1),TECHNOLOGY!$P3,0),9999)</f>
        <v>9999</v>
      </c>
      <c r="Q3">
        <f>IF(OR(TECHNOLOGY!$G3="Committed",TECHNOLOGY!$G3="New Specific",,TECHNOLOGY!$G3="New Generic"),IF(AND(TECHNOLOGY!$K3&lt;AnnualMaxCapacity!Q$1+1,TECHNOLOGY!$K3+TECHNOLOGY!$I3&gt;AnnualMaxCapacity!Q$1+1),TECHNOLOGY!$P3,0),9999)</f>
        <v>9999</v>
      </c>
      <c r="R3">
        <f>IF(OR(TECHNOLOGY!$G3="Committed",TECHNOLOGY!$G3="New Specific",,TECHNOLOGY!$G3="New Generic"),IF(AND(TECHNOLOGY!$K3&lt;AnnualMaxCapacity!R$1+1,TECHNOLOGY!$K3+TECHNOLOGY!$I3&gt;AnnualMaxCapacity!R$1+1),TECHNOLOGY!$P3,0),9999)</f>
        <v>9999</v>
      </c>
      <c r="S3">
        <f>IF(OR(TECHNOLOGY!$G3="Committed",TECHNOLOGY!$G3="New Specific",,TECHNOLOGY!$G3="New Generic"),IF(AND(TECHNOLOGY!$K3&lt;AnnualMaxCapacity!S$1+1,TECHNOLOGY!$K3+TECHNOLOGY!$I3&gt;AnnualMaxCapacity!S$1+1),TECHNOLOGY!$P3,0),9999)</f>
        <v>9999</v>
      </c>
      <c r="T3">
        <f>IF(OR(TECHNOLOGY!$G3="Committed",TECHNOLOGY!$G3="New Specific",,TECHNOLOGY!$G3="New Generic"),IF(AND(TECHNOLOGY!$K3&lt;AnnualMaxCapacity!T$1+1,TECHNOLOGY!$K3+TECHNOLOGY!$I3&gt;AnnualMaxCapacity!T$1+1),TECHNOLOGY!$P3,0),9999)</f>
        <v>9999</v>
      </c>
      <c r="U3">
        <f>IF(OR(TECHNOLOGY!$G3="Committed",TECHNOLOGY!$G3="New Specific",,TECHNOLOGY!$G3="New Generic"),IF(AND(TECHNOLOGY!$K3&lt;AnnualMaxCapacity!U$1+1,TECHNOLOGY!$K3+TECHNOLOGY!$I3&gt;AnnualMaxCapacity!U$1+1),TECHNOLOGY!$P3,0),9999)</f>
        <v>9999</v>
      </c>
      <c r="V3">
        <f>IF(OR(TECHNOLOGY!$G3="Committed",TECHNOLOGY!$G3="New Specific",,TECHNOLOGY!$G3="New Generic"),IF(AND(TECHNOLOGY!$K3&lt;AnnualMaxCapacity!V$1+1,TECHNOLOGY!$K3+TECHNOLOGY!$I3&gt;AnnualMaxCapacity!V$1+1),TECHNOLOGY!$P3,0),9999)</f>
        <v>9999</v>
      </c>
      <c r="W3">
        <f>IF(OR(TECHNOLOGY!$G3="Committed",TECHNOLOGY!$G3="New Specific",,TECHNOLOGY!$G3="New Generic"),IF(AND(TECHNOLOGY!$K3&lt;AnnualMaxCapacity!W$1+1,TECHNOLOGY!$K3+TECHNOLOGY!$I3&gt;AnnualMaxCapacity!W$1+1),TECHNOLOGY!$P3,0),9999)</f>
        <v>9999</v>
      </c>
      <c r="X3">
        <f>IF(OR(TECHNOLOGY!$G3="Committed",TECHNOLOGY!$G3="New Specific",,TECHNOLOGY!$G3="New Generic"),IF(AND(TECHNOLOGY!$K3&lt;AnnualMaxCapacity!X$1+1,TECHNOLOGY!$K3+TECHNOLOGY!$I3&gt;AnnualMaxCapacity!X$1+1),TECHNOLOGY!$P3,0),9999)</f>
        <v>9999</v>
      </c>
      <c r="Y3">
        <f>IF(OR(TECHNOLOGY!$G3="Committed",TECHNOLOGY!$G3="New Specific",,TECHNOLOGY!$G3="New Generic"),IF(AND(TECHNOLOGY!$K3&lt;AnnualMaxCapacity!Y$1+1,TECHNOLOGY!$K3+TECHNOLOGY!$I3&gt;AnnualMaxCapacity!Y$1+1),TECHNOLOGY!$P3,0),9999)</f>
        <v>9999</v>
      </c>
      <c r="Z3">
        <f>IF(OR(TECHNOLOGY!$G3="Committed",TECHNOLOGY!$G3="New Specific",,TECHNOLOGY!$G3="New Generic"),IF(AND(TECHNOLOGY!$K3&lt;AnnualMaxCapacity!Z$1+1,TECHNOLOGY!$K3+TECHNOLOGY!$I3&gt;AnnualMaxCapacity!Z$1+1),TECHNOLOGY!$P3,0),9999)</f>
        <v>9999</v>
      </c>
      <c r="AA3">
        <f>IF(OR(TECHNOLOGY!$G3="Committed",TECHNOLOGY!$G3="New Specific",,TECHNOLOGY!$G3="New Generic"),IF(AND(TECHNOLOGY!$K3&lt;AnnualMaxCapacity!AA$1+1,TECHNOLOGY!$K3+TECHNOLOGY!$I3&gt;AnnualMaxCapacity!AA$1+1),TECHNOLOGY!$P3,0),9999)</f>
        <v>9999</v>
      </c>
      <c r="AB3">
        <f>IF(OR(TECHNOLOGY!$G3="Committed",TECHNOLOGY!$G3="New Specific",,TECHNOLOGY!$G3="New Generic"),IF(AND(TECHNOLOGY!$K3&lt;AnnualMaxCapacity!AB$1+1,TECHNOLOGY!$K3+TECHNOLOGY!$I3&gt;AnnualMaxCapacity!AB$1+1),TECHNOLOGY!$P3,0),9999)</f>
        <v>9999</v>
      </c>
      <c r="AC3">
        <f>IF(OR(TECHNOLOGY!$G3="Committed",TECHNOLOGY!$G3="New Specific",,TECHNOLOGY!$G3="New Generic"),IF(AND(TECHNOLOGY!$K3&lt;AnnualMaxCapacity!AC$1+1,TECHNOLOGY!$K3+TECHNOLOGY!$I3&gt;AnnualMaxCapacity!AC$1+1),TECHNOLOGY!$P3,0),9999)</f>
        <v>9999</v>
      </c>
      <c r="AD3">
        <f>IF(OR(TECHNOLOGY!$G3="Committed",TECHNOLOGY!$G3="New Specific",,TECHNOLOGY!$G3="New Generic"),IF(AND(TECHNOLOGY!$K3&lt;AnnualMaxCapacity!AD$1+1,TECHNOLOGY!$K3+TECHNOLOGY!$I3&gt;AnnualMaxCapacity!AD$1+1),TECHNOLOGY!$P3,0),9999)</f>
        <v>9999</v>
      </c>
      <c r="AE3">
        <f>IF(OR(TECHNOLOGY!$G3="Committed",TECHNOLOGY!$G3="New Specific",,TECHNOLOGY!$G3="New Generic"),IF(AND(TECHNOLOGY!$K3&lt;AnnualMaxCapacity!AE$1+1,TECHNOLOGY!$K3+TECHNOLOGY!$I3&gt;AnnualMaxCapacity!AE$1+1),TECHNOLOGY!$P3,0),9999)</f>
        <v>9999</v>
      </c>
      <c r="AF3">
        <f>IF(OR(TECHNOLOGY!$G3="Committed",TECHNOLOGY!$G3="New Specific",,TECHNOLOGY!$G3="New Generic"),IF(AND(TECHNOLOGY!$K3&lt;AnnualMaxCapacity!AF$1+1,TECHNOLOGY!$K3+TECHNOLOGY!$I3&gt;AnnualMaxCapacity!AF$1+1),TECHNOLOGY!$P3,0),9999)</f>
        <v>9999</v>
      </c>
    </row>
    <row r="4" spans="1:32">
      <c r="A4" t="str">
        <f>TECHNOLOGY!D4</f>
        <v>D2DMOELC01</v>
      </c>
      <c r="B4">
        <f>IF(OR(TECHNOLOGY!$G4="Committed",TECHNOLOGY!$G4="New Specific",,TECHNOLOGY!$G4="New Generic"),IF(AND(TECHNOLOGY!$K4&lt;AnnualMaxCapacity!B$1+1,TECHNOLOGY!$K4+TECHNOLOGY!$I4&gt;AnnualMaxCapacity!B$1+1),TECHNOLOGY!$P4,0),9999)</f>
        <v>9999</v>
      </c>
      <c r="C4">
        <f>IF(OR(TECHNOLOGY!$G4="Committed",TECHNOLOGY!$G4="New Specific",,TECHNOLOGY!$G4="New Generic"),IF(AND(TECHNOLOGY!$K4&lt;AnnualMaxCapacity!C$1+1,TECHNOLOGY!$K4+TECHNOLOGY!$I4&gt;AnnualMaxCapacity!C$1+1),TECHNOLOGY!$P4,0),9999)</f>
        <v>9999</v>
      </c>
      <c r="D4">
        <f>IF(OR(TECHNOLOGY!$G4="Committed",TECHNOLOGY!$G4="New Specific",,TECHNOLOGY!$G4="New Generic"),IF(AND(TECHNOLOGY!$K4&lt;AnnualMaxCapacity!D$1+1,TECHNOLOGY!$K4+TECHNOLOGY!$I4&gt;AnnualMaxCapacity!D$1+1),TECHNOLOGY!$P4,0),9999)</f>
        <v>9999</v>
      </c>
      <c r="E4">
        <f>IF(OR(TECHNOLOGY!$G4="Committed",TECHNOLOGY!$G4="New Specific",,TECHNOLOGY!$G4="New Generic"),IF(AND(TECHNOLOGY!$K4&lt;AnnualMaxCapacity!E$1+1,TECHNOLOGY!$K4+TECHNOLOGY!$I4&gt;AnnualMaxCapacity!E$1+1),TECHNOLOGY!$P4,0),9999)</f>
        <v>9999</v>
      </c>
      <c r="F4">
        <f>IF(OR(TECHNOLOGY!$G4="Committed",TECHNOLOGY!$G4="New Specific",,TECHNOLOGY!$G4="New Generic"),IF(AND(TECHNOLOGY!$K4&lt;AnnualMaxCapacity!F$1+1,TECHNOLOGY!$K4+TECHNOLOGY!$I4&gt;AnnualMaxCapacity!F$1+1),TECHNOLOGY!$P4,0),9999)</f>
        <v>9999</v>
      </c>
      <c r="G4">
        <f>IF(OR(TECHNOLOGY!$G4="Committed",TECHNOLOGY!$G4="New Specific",,TECHNOLOGY!$G4="New Generic"),IF(AND(TECHNOLOGY!$K4&lt;AnnualMaxCapacity!G$1+1,TECHNOLOGY!$K4+TECHNOLOGY!$I4&gt;AnnualMaxCapacity!G$1+1),TECHNOLOGY!$P4,0),9999)</f>
        <v>9999</v>
      </c>
      <c r="H4">
        <f>IF(OR(TECHNOLOGY!$G4="Committed",TECHNOLOGY!$G4="New Specific",,TECHNOLOGY!$G4="New Generic"),IF(AND(TECHNOLOGY!$K4&lt;AnnualMaxCapacity!H$1+1,TECHNOLOGY!$K4+TECHNOLOGY!$I4&gt;AnnualMaxCapacity!H$1+1),TECHNOLOGY!$P4,0),9999)</f>
        <v>9999</v>
      </c>
      <c r="I4">
        <f>IF(OR(TECHNOLOGY!$G4="Committed",TECHNOLOGY!$G4="New Specific",,TECHNOLOGY!$G4="New Generic"),IF(AND(TECHNOLOGY!$K4&lt;AnnualMaxCapacity!I$1+1,TECHNOLOGY!$K4+TECHNOLOGY!$I4&gt;AnnualMaxCapacity!I$1+1),TECHNOLOGY!$P4,0),9999)</f>
        <v>9999</v>
      </c>
      <c r="J4">
        <f>IF(OR(TECHNOLOGY!$G4="Committed",TECHNOLOGY!$G4="New Specific",,TECHNOLOGY!$G4="New Generic"),IF(AND(TECHNOLOGY!$K4&lt;AnnualMaxCapacity!J$1+1,TECHNOLOGY!$K4+TECHNOLOGY!$I4&gt;AnnualMaxCapacity!J$1+1),TECHNOLOGY!$P4,0),9999)</f>
        <v>9999</v>
      </c>
      <c r="K4">
        <f>IF(OR(TECHNOLOGY!$G4="Committed",TECHNOLOGY!$G4="New Specific",,TECHNOLOGY!$G4="New Generic"),IF(AND(TECHNOLOGY!$K4&lt;AnnualMaxCapacity!K$1+1,TECHNOLOGY!$K4+TECHNOLOGY!$I4&gt;AnnualMaxCapacity!K$1+1),TECHNOLOGY!$P4,0),9999)</f>
        <v>9999</v>
      </c>
      <c r="L4">
        <f>IF(OR(TECHNOLOGY!$G4="Committed",TECHNOLOGY!$G4="New Specific",,TECHNOLOGY!$G4="New Generic"),IF(AND(TECHNOLOGY!$K4&lt;AnnualMaxCapacity!L$1+1,TECHNOLOGY!$K4+TECHNOLOGY!$I4&gt;AnnualMaxCapacity!L$1+1),TECHNOLOGY!$P4,0),9999)</f>
        <v>9999</v>
      </c>
      <c r="M4">
        <f>IF(OR(TECHNOLOGY!$G4="Committed",TECHNOLOGY!$G4="New Specific",,TECHNOLOGY!$G4="New Generic"),IF(AND(TECHNOLOGY!$K4&lt;AnnualMaxCapacity!M$1+1,TECHNOLOGY!$K4+TECHNOLOGY!$I4&gt;AnnualMaxCapacity!M$1+1),TECHNOLOGY!$P4,0),9999)</f>
        <v>9999</v>
      </c>
      <c r="N4">
        <f>IF(OR(TECHNOLOGY!$G4="Committed",TECHNOLOGY!$G4="New Specific",,TECHNOLOGY!$G4="New Generic"),IF(AND(TECHNOLOGY!$K4&lt;AnnualMaxCapacity!N$1+1,TECHNOLOGY!$K4+TECHNOLOGY!$I4&gt;AnnualMaxCapacity!N$1+1),TECHNOLOGY!$P4,0),9999)</f>
        <v>9999</v>
      </c>
      <c r="O4">
        <f>IF(OR(TECHNOLOGY!$G4="Committed",TECHNOLOGY!$G4="New Specific",,TECHNOLOGY!$G4="New Generic"),IF(AND(TECHNOLOGY!$K4&lt;AnnualMaxCapacity!O$1+1,TECHNOLOGY!$K4+TECHNOLOGY!$I4&gt;AnnualMaxCapacity!O$1+1),TECHNOLOGY!$P4,0),9999)</f>
        <v>9999</v>
      </c>
      <c r="P4">
        <f>IF(OR(TECHNOLOGY!$G4="Committed",TECHNOLOGY!$G4="New Specific",,TECHNOLOGY!$G4="New Generic"),IF(AND(TECHNOLOGY!$K4&lt;AnnualMaxCapacity!P$1+1,TECHNOLOGY!$K4+TECHNOLOGY!$I4&gt;AnnualMaxCapacity!P$1+1),TECHNOLOGY!$P4,0),9999)</f>
        <v>9999</v>
      </c>
      <c r="Q4">
        <f>IF(OR(TECHNOLOGY!$G4="Committed",TECHNOLOGY!$G4="New Specific",,TECHNOLOGY!$G4="New Generic"),IF(AND(TECHNOLOGY!$K4&lt;AnnualMaxCapacity!Q$1+1,TECHNOLOGY!$K4+TECHNOLOGY!$I4&gt;AnnualMaxCapacity!Q$1+1),TECHNOLOGY!$P4,0),9999)</f>
        <v>9999</v>
      </c>
      <c r="R4">
        <f>IF(OR(TECHNOLOGY!$G4="Committed",TECHNOLOGY!$G4="New Specific",,TECHNOLOGY!$G4="New Generic"),IF(AND(TECHNOLOGY!$K4&lt;AnnualMaxCapacity!R$1+1,TECHNOLOGY!$K4+TECHNOLOGY!$I4&gt;AnnualMaxCapacity!R$1+1),TECHNOLOGY!$P4,0),9999)</f>
        <v>9999</v>
      </c>
      <c r="S4">
        <f>IF(OR(TECHNOLOGY!$G4="Committed",TECHNOLOGY!$G4="New Specific",,TECHNOLOGY!$G4="New Generic"),IF(AND(TECHNOLOGY!$K4&lt;AnnualMaxCapacity!S$1+1,TECHNOLOGY!$K4+TECHNOLOGY!$I4&gt;AnnualMaxCapacity!S$1+1),TECHNOLOGY!$P4,0),9999)</f>
        <v>9999</v>
      </c>
      <c r="T4">
        <f>IF(OR(TECHNOLOGY!$G4="Committed",TECHNOLOGY!$G4="New Specific",,TECHNOLOGY!$G4="New Generic"),IF(AND(TECHNOLOGY!$K4&lt;AnnualMaxCapacity!T$1+1,TECHNOLOGY!$K4+TECHNOLOGY!$I4&gt;AnnualMaxCapacity!T$1+1),TECHNOLOGY!$P4,0),9999)</f>
        <v>9999</v>
      </c>
      <c r="U4">
        <f>IF(OR(TECHNOLOGY!$G4="Committed",TECHNOLOGY!$G4="New Specific",,TECHNOLOGY!$G4="New Generic"),IF(AND(TECHNOLOGY!$K4&lt;AnnualMaxCapacity!U$1+1,TECHNOLOGY!$K4+TECHNOLOGY!$I4&gt;AnnualMaxCapacity!U$1+1),TECHNOLOGY!$P4,0),9999)</f>
        <v>9999</v>
      </c>
      <c r="V4">
        <f>IF(OR(TECHNOLOGY!$G4="Committed",TECHNOLOGY!$G4="New Specific",,TECHNOLOGY!$G4="New Generic"),IF(AND(TECHNOLOGY!$K4&lt;AnnualMaxCapacity!V$1+1,TECHNOLOGY!$K4+TECHNOLOGY!$I4&gt;AnnualMaxCapacity!V$1+1),TECHNOLOGY!$P4,0),9999)</f>
        <v>9999</v>
      </c>
      <c r="W4">
        <f>IF(OR(TECHNOLOGY!$G4="Committed",TECHNOLOGY!$G4="New Specific",,TECHNOLOGY!$G4="New Generic"),IF(AND(TECHNOLOGY!$K4&lt;AnnualMaxCapacity!W$1+1,TECHNOLOGY!$K4+TECHNOLOGY!$I4&gt;AnnualMaxCapacity!W$1+1),TECHNOLOGY!$P4,0),9999)</f>
        <v>9999</v>
      </c>
      <c r="X4">
        <f>IF(OR(TECHNOLOGY!$G4="Committed",TECHNOLOGY!$G4="New Specific",,TECHNOLOGY!$G4="New Generic"),IF(AND(TECHNOLOGY!$K4&lt;AnnualMaxCapacity!X$1+1,TECHNOLOGY!$K4+TECHNOLOGY!$I4&gt;AnnualMaxCapacity!X$1+1),TECHNOLOGY!$P4,0),9999)</f>
        <v>9999</v>
      </c>
      <c r="Y4">
        <f>IF(OR(TECHNOLOGY!$G4="Committed",TECHNOLOGY!$G4="New Specific",,TECHNOLOGY!$G4="New Generic"),IF(AND(TECHNOLOGY!$K4&lt;AnnualMaxCapacity!Y$1+1,TECHNOLOGY!$K4+TECHNOLOGY!$I4&gt;AnnualMaxCapacity!Y$1+1),TECHNOLOGY!$P4,0),9999)</f>
        <v>9999</v>
      </c>
      <c r="Z4">
        <f>IF(OR(TECHNOLOGY!$G4="Committed",TECHNOLOGY!$G4="New Specific",,TECHNOLOGY!$G4="New Generic"),IF(AND(TECHNOLOGY!$K4&lt;AnnualMaxCapacity!Z$1+1,TECHNOLOGY!$K4+TECHNOLOGY!$I4&gt;AnnualMaxCapacity!Z$1+1),TECHNOLOGY!$P4,0),9999)</f>
        <v>9999</v>
      </c>
      <c r="AA4">
        <f>IF(OR(TECHNOLOGY!$G4="Committed",TECHNOLOGY!$G4="New Specific",,TECHNOLOGY!$G4="New Generic"),IF(AND(TECHNOLOGY!$K4&lt;AnnualMaxCapacity!AA$1+1,TECHNOLOGY!$K4+TECHNOLOGY!$I4&gt;AnnualMaxCapacity!AA$1+1),TECHNOLOGY!$P4,0),9999)</f>
        <v>9999</v>
      </c>
      <c r="AB4">
        <f>IF(OR(TECHNOLOGY!$G4="Committed",TECHNOLOGY!$G4="New Specific",,TECHNOLOGY!$G4="New Generic"),IF(AND(TECHNOLOGY!$K4&lt;AnnualMaxCapacity!AB$1+1,TECHNOLOGY!$K4+TECHNOLOGY!$I4&gt;AnnualMaxCapacity!AB$1+1),TECHNOLOGY!$P4,0),9999)</f>
        <v>9999</v>
      </c>
      <c r="AC4">
        <f>IF(OR(TECHNOLOGY!$G4="Committed",TECHNOLOGY!$G4="New Specific",,TECHNOLOGY!$G4="New Generic"),IF(AND(TECHNOLOGY!$K4&lt;AnnualMaxCapacity!AC$1+1,TECHNOLOGY!$K4+TECHNOLOGY!$I4&gt;AnnualMaxCapacity!AC$1+1),TECHNOLOGY!$P4,0),9999)</f>
        <v>9999</v>
      </c>
      <c r="AD4">
        <f>IF(OR(TECHNOLOGY!$G4="Committed",TECHNOLOGY!$G4="New Specific",,TECHNOLOGY!$G4="New Generic"),IF(AND(TECHNOLOGY!$K4&lt;AnnualMaxCapacity!AD$1+1,TECHNOLOGY!$K4+TECHNOLOGY!$I4&gt;AnnualMaxCapacity!AD$1+1),TECHNOLOGY!$P4,0),9999)</f>
        <v>9999</v>
      </c>
      <c r="AE4">
        <f>IF(OR(TECHNOLOGY!$G4="Committed",TECHNOLOGY!$G4="New Specific",,TECHNOLOGY!$G4="New Generic"),IF(AND(TECHNOLOGY!$K4&lt;AnnualMaxCapacity!AE$1+1,TECHNOLOGY!$K4+TECHNOLOGY!$I4&gt;AnnualMaxCapacity!AE$1+1),TECHNOLOGY!$P4,0),9999)</f>
        <v>9999</v>
      </c>
      <c r="AF4">
        <f>IF(OR(TECHNOLOGY!$G4="Committed",TECHNOLOGY!$G4="New Specific",,TECHNOLOGY!$G4="New Generic"),IF(AND(TECHNOLOGY!$K4&lt;AnnualMaxCapacity!AF$1+1,TECHNOLOGY!$K4+TECHNOLOGY!$I4&gt;AnnualMaxCapacity!AF$1+1),TECHNOLOGY!$P4,0),9999)</f>
        <v>9999</v>
      </c>
    </row>
    <row r="5" spans="1:32">
      <c r="A5" t="str">
        <f>TECHNOLOGY!D5</f>
        <v>D2BM00X00</v>
      </c>
      <c r="B5">
        <f>IF(OR(TECHNOLOGY!$G5="Committed",TECHNOLOGY!$G5="New Specific",,TECHNOLOGY!$G5="New Generic"),IF(AND(TECHNOLOGY!$K5&lt;AnnualMaxCapacity!B$1+1,TECHNOLOGY!$K5+TECHNOLOGY!$I5&gt;AnnualMaxCapacity!B$1+1),TECHNOLOGY!$P5,0),9999)</f>
        <v>9999</v>
      </c>
      <c r="C5">
        <f>IF(OR(TECHNOLOGY!$G5="Committed",TECHNOLOGY!$G5="New Specific",,TECHNOLOGY!$G5="New Generic"),IF(AND(TECHNOLOGY!$K5&lt;AnnualMaxCapacity!C$1+1,TECHNOLOGY!$K5+TECHNOLOGY!$I5&gt;AnnualMaxCapacity!C$1+1),TECHNOLOGY!$P5,0),9999)</f>
        <v>9999</v>
      </c>
      <c r="D5">
        <f>IF(OR(TECHNOLOGY!$G5="Committed",TECHNOLOGY!$G5="New Specific",,TECHNOLOGY!$G5="New Generic"),IF(AND(TECHNOLOGY!$K5&lt;AnnualMaxCapacity!D$1+1,TECHNOLOGY!$K5+TECHNOLOGY!$I5&gt;AnnualMaxCapacity!D$1+1),TECHNOLOGY!$P5,0),9999)</f>
        <v>9999</v>
      </c>
      <c r="E5">
        <f>IF(OR(TECHNOLOGY!$G5="Committed",TECHNOLOGY!$G5="New Specific",,TECHNOLOGY!$G5="New Generic"),IF(AND(TECHNOLOGY!$K5&lt;AnnualMaxCapacity!E$1+1,TECHNOLOGY!$K5+TECHNOLOGY!$I5&gt;AnnualMaxCapacity!E$1+1),TECHNOLOGY!$P5,0),9999)</f>
        <v>9999</v>
      </c>
      <c r="F5">
        <f>IF(OR(TECHNOLOGY!$G5="Committed",TECHNOLOGY!$G5="New Specific",,TECHNOLOGY!$G5="New Generic"),IF(AND(TECHNOLOGY!$K5&lt;AnnualMaxCapacity!F$1+1,TECHNOLOGY!$K5+TECHNOLOGY!$I5&gt;AnnualMaxCapacity!F$1+1),TECHNOLOGY!$P5,0),9999)</f>
        <v>9999</v>
      </c>
      <c r="G5">
        <f>IF(OR(TECHNOLOGY!$G5="Committed",TECHNOLOGY!$G5="New Specific",,TECHNOLOGY!$G5="New Generic"),IF(AND(TECHNOLOGY!$K5&lt;AnnualMaxCapacity!G$1+1,TECHNOLOGY!$K5+TECHNOLOGY!$I5&gt;AnnualMaxCapacity!G$1+1),TECHNOLOGY!$P5,0),9999)</f>
        <v>9999</v>
      </c>
      <c r="H5">
        <f>IF(OR(TECHNOLOGY!$G5="Committed",TECHNOLOGY!$G5="New Specific",,TECHNOLOGY!$G5="New Generic"),IF(AND(TECHNOLOGY!$K5&lt;AnnualMaxCapacity!H$1+1,TECHNOLOGY!$K5+TECHNOLOGY!$I5&gt;AnnualMaxCapacity!H$1+1),TECHNOLOGY!$P5,0),9999)</f>
        <v>9999</v>
      </c>
      <c r="I5">
        <f>IF(OR(TECHNOLOGY!$G5="Committed",TECHNOLOGY!$G5="New Specific",,TECHNOLOGY!$G5="New Generic"),IF(AND(TECHNOLOGY!$K5&lt;AnnualMaxCapacity!I$1+1,TECHNOLOGY!$K5+TECHNOLOGY!$I5&gt;AnnualMaxCapacity!I$1+1),TECHNOLOGY!$P5,0),9999)</f>
        <v>9999</v>
      </c>
      <c r="J5">
        <f>IF(OR(TECHNOLOGY!$G5="Committed",TECHNOLOGY!$G5="New Specific",,TECHNOLOGY!$G5="New Generic"),IF(AND(TECHNOLOGY!$K5&lt;AnnualMaxCapacity!J$1+1,TECHNOLOGY!$K5+TECHNOLOGY!$I5&gt;AnnualMaxCapacity!J$1+1),TECHNOLOGY!$P5,0),9999)</f>
        <v>9999</v>
      </c>
      <c r="K5">
        <f>IF(OR(TECHNOLOGY!$G5="Committed",TECHNOLOGY!$G5="New Specific",,TECHNOLOGY!$G5="New Generic"),IF(AND(TECHNOLOGY!$K5&lt;AnnualMaxCapacity!K$1+1,TECHNOLOGY!$K5+TECHNOLOGY!$I5&gt;AnnualMaxCapacity!K$1+1),TECHNOLOGY!$P5,0),9999)</f>
        <v>9999</v>
      </c>
      <c r="L5">
        <f>IF(OR(TECHNOLOGY!$G5="Committed",TECHNOLOGY!$G5="New Specific",,TECHNOLOGY!$G5="New Generic"),IF(AND(TECHNOLOGY!$K5&lt;AnnualMaxCapacity!L$1+1,TECHNOLOGY!$K5+TECHNOLOGY!$I5&gt;AnnualMaxCapacity!L$1+1),TECHNOLOGY!$P5,0),9999)</f>
        <v>9999</v>
      </c>
      <c r="M5">
        <f>IF(OR(TECHNOLOGY!$G5="Committed",TECHNOLOGY!$G5="New Specific",,TECHNOLOGY!$G5="New Generic"),IF(AND(TECHNOLOGY!$K5&lt;AnnualMaxCapacity!M$1+1,TECHNOLOGY!$K5+TECHNOLOGY!$I5&gt;AnnualMaxCapacity!M$1+1),TECHNOLOGY!$P5,0),9999)</f>
        <v>9999</v>
      </c>
      <c r="N5">
        <f>IF(OR(TECHNOLOGY!$G5="Committed",TECHNOLOGY!$G5="New Specific",,TECHNOLOGY!$G5="New Generic"),IF(AND(TECHNOLOGY!$K5&lt;AnnualMaxCapacity!N$1+1,TECHNOLOGY!$K5+TECHNOLOGY!$I5&gt;AnnualMaxCapacity!N$1+1),TECHNOLOGY!$P5,0),9999)</f>
        <v>9999</v>
      </c>
      <c r="O5">
        <f>IF(OR(TECHNOLOGY!$G5="Committed",TECHNOLOGY!$G5="New Specific",,TECHNOLOGY!$G5="New Generic"),IF(AND(TECHNOLOGY!$K5&lt;AnnualMaxCapacity!O$1+1,TECHNOLOGY!$K5+TECHNOLOGY!$I5&gt;AnnualMaxCapacity!O$1+1),TECHNOLOGY!$P5,0),9999)</f>
        <v>9999</v>
      </c>
      <c r="P5">
        <f>IF(OR(TECHNOLOGY!$G5="Committed",TECHNOLOGY!$G5="New Specific",,TECHNOLOGY!$G5="New Generic"),IF(AND(TECHNOLOGY!$K5&lt;AnnualMaxCapacity!P$1+1,TECHNOLOGY!$K5+TECHNOLOGY!$I5&gt;AnnualMaxCapacity!P$1+1),TECHNOLOGY!$P5,0),9999)</f>
        <v>9999</v>
      </c>
      <c r="Q5">
        <f>IF(OR(TECHNOLOGY!$G5="Committed",TECHNOLOGY!$G5="New Specific",,TECHNOLOGY!$G5="New Generic"),IF(AND(TECHNOLOGY!$K5&lt;AnnualMaxCapacity!Q$1+1,TECHNOLOGY!$K5+TECHNOLOGY!$I5&gt;AnnualMaxCapacity!Q$1+1),TECHNOLOGY!$P5,0),9999)</f>
        <v>9999</v>
      </c>
      <c r="R5">
        <f>IF(OR(TECHNOLOGY!$G5="Committed",TECHNOLOGY!$G5="New Specific",,TECHNOLOGY!$G5="New Generic"),IF(AND(TECHNOLOGY!$K5&lt;AnnualMaxCapacity!R$1+1,TECHNOLOGY!$K5+TECHNOLOGY!$I5&gt;AnnualMaxCapacity!R$1+1),TECHNOLOGY!$P5,0),9999)</f>
        <v>9999</v>
      </c>
      <c r="S5">
        <f>IF(OR(TECHNOLOGY!$G5="Committed",TECHNOLOGY!$G5="New Specific",,TECHNOLOGY!$G5="New Generic"),IF(AND(TECHNOLOGY!$K5&lt;AnnualMaxCapacity!S$1+1,TECHNOLOGY!$K5+TECHNOLOGY!$I5&gt;AnnualMaxCapacity!S$1+1),TECHNOLOGY!$P5,0),9999)</f>
        <v>9999</v>
      </c>
      <c r="T5">
        <f>IF(OR(TECHNOLOGY!$G5="Committed",TECHNOLOGY!$G5="New Specific",,TECHNOLOGY!$G5="New Generic"),IF(AND(TECHNOLOGY!$K5&lt;AnnualMaxCapacity!T$1+1,TECHNOLOGY!$K5+TECHNOLOGY!$I5&gt;AnnualMaxCapacity!T$1+1),TECHNOLOGY!$P5,0),9999)</f>
        <v>9999</v>
      </c>
      <c r="U5">
        <f>IF(OR(TECHNOLOGY!$G5="Committed",TECHNOLOGY!$G5="New Specific",,TECHNOLOGY!$G5="New Generic"),IF(AND(TECHNOLOGY!$K5&lt;AnnualMaxCapacity!U$1+1,TECHNOLOGY!$K5+TECHNOLOGY!$I5&gt;AnnualMaxCapacity!U$1+1),TECHNOLOGY!$P5,0),9999)</f>
        <v>9999</v>
      </c>
      <c r="V5">
        <f>IF(OR(TECHNOLOGY!$G5="Committed",TECHNOLOGY!$G5="New Specific",,TECHNOLOGY!$G5="New Generic"),IF(AND(TECHNOLOGY!$K5&lt;AnnualMaxCapacity!V$1+1,TECHNOLOGY!$K5+TECHNOLOGY!$I5&gt;AnnualMaxCapacity!V$1+1),TECHNOLOGY!$P5,0),9999)</f>
        <v>9999</v>
      </c>
      <c r="W5">
        <f>IF(OR(TECHNOLOGY!$G5="Committed",TECHNOLOGY!$G5="New Specific",,TECHNOLOGY!$G5="New Generic"),IF(AND(TECHNOLOGY!$K5&lt;AnnualMaxCapacity!W$1+1,TECHNOLOGY!$K5+TECHNOLOGY!$I5&gt;AnnualMaxCapacity!W$1+1),TECHNOLOGY!$P5,0),9999)</f>
        <v>9999</v>
      </c>
      <c r="X5">
        <f>IF(OR(TECHNOLOGY!$G5="Committed",TECHNOLOGY!$G5="New Specific",,TECHNOLOGY!$G5="New Generic"),IF(AND(TECHNOLOGY!$K5&lt;AnnualMaxCapacity!X$1+1,TECHNOLOGY!$K5+TECHNOLOGY!$I5&gt;AnnualMaxCapacity!X$1+1),TECHNOLOGY!$P5,0),9999)</f>
        <v>9999</v>
      </c>
      <c r="Y5">
        <f>IF(OR(TECHNOLOGY!$G5="Committed",TECHNOLOGY!$G5="New Specific",,TECHNOLOGY!$G5="New Generic"),IF(AND(TECHNOLOGY!$K5&lt;AnnualMaxCapacity!Y$1+1,TECHNOLOGY!$K5+TECHNOLOGY!$I5&gt;AnnualMaxCapacity!Y$1+1),TECHNOLOGY!$P5,0),9999)</f>
        <v>9999</v>
      </c>
      <c r="Z5">
        <f>IF(OR(TECHNOLOGY!$G5="Committed",TECHNOLOGY!$G5="New Specific",,TECHNOLOGY!$G5="New Generic"),IF(AND(TECHNOLOGY!$K5&lt;AnnualMaxCapacity!Z$1+1,TECHNOLOGY!$K5+TECHNOLOGY!$I5&gt;AnnualMaxCapacity!Z$1+1),TECHNOLOGY!$P5,0),9999)</f>
        <v>9999</v>
      </c>
      <c r="AA5">
        <f>IF(OR(TECHNOLOGY!$G5="Committed",TECHNOLOGY!$G5="New Specific",,TECHNOLOGY!$G5="New Generic"),IF(AND(TECHNOLOGY!$K5&lt;AnnualMaxCapacity!AA$1+1,TECHNOLOGY!$K5+TECHNOLOGY!$I5&gt;AnnualMaxCapacity!AA$1+1),TECHNOLOGY!$P5,0),9999)</f>
        <v>9999</v>
      </c>
      <c r="AB5">
        <f>IF(OR(TECHNOLOGY!$G5="Committed",TECHNOLOGY!$G5="New Specific",,TECHNOLOGY!$G5="New Generic"),IF(AND(TECHNOLOGY!$K5&lt;AnnualMaxCapacity!AB$1+1,TECHNOLOGY!$K5+TECHNOLOGY!$I5&gt;AnnualMaxCapacity!AB$1+1),TECHNOLOGY!$P5,0),9999)</f>
        <v>9999</v>
      </c>
      <c r="AC5">
        <f>IF(OR(TECHNOLOGY!$G5="Committed",TECHNOLOGY!$G5="New Specific",,TECHNOLOGY!$G5="New Generic"),IF(AND(TECHNOLOGY!$K5&lt;AnnualMaxCapacity!AC$1+1,TECHNOLOGY!$K5+TECHNOLOGY!$I5&gt;AnnualMaxCapacity!AC$1+1),TECHNOLOGY!$P5,0),9999)</f>
        <v>9999</v>
      </c>
      <c r="AD5">
        <f>IF(OR(TECHNOLOGY!$G5="Committed",TECHNOLOGY!$G5="New Specific",,TECHNOLOGY!$G5="New Generic"),IF(AND(TECHNOLOGY!$K5&lt;AnnualMaxCapacity!AD$1+1,TECHNOLOGY!$K5+TECHNOLOGY!$I5&gt;AnnualMaxCapacity!AD$1+1),TECHNOLOGY!$P5,0),9999)</f>
        <v>9999</v>
      </c>
      <c r="AE5">
        <f>IF(OR(TECHNOLOGY!$G5="Committed",TECHNOLOGY!$G5="New Specific",,TECHNOLOGY!$G5="New Generic"),IF(AND(TECHNOLOGY!$K5&lt;AnnualMaxCapacity!AE$1+1,TECHNOLOGY!$K5+TECHNOLOGY!$I5&gt;AnnualMaxCapacity!AE$1+1),TECHNOLOGY!$P5,0),9999)</f>
        <v>9999</v>
      </c>
      <c r="AF5">
        <f>IF(OR(TECHNOLOGY!$G5="Committed",TECHNOLOGY!$G5="New Specific",,TECHNOLOGY!$G5="New Generic"),IF(AND(TECHNOLOGY!$K5&lt;AnnualMaxCapacity!AF$1+1,TECHNOLOGY!$K5+TECHNOLOGY!$I5&gt;AnnualMaxCapacity!AF$1+1),TECHNOLOGY!$P5,0),9999)</f>
        <v>9999</v>
      </c>
    </row>
    <row r="6" spans="1:32">
      <c r="A6" t="str">
        <f>TECHNOLOGY!D6</f>
        <v>D2BW00X00</v>
      </c>
      <c r="B6">
        <f>IF(OR(TECHNOLOGY!$G6="Committed",TECHNOLOGY!$G6="New Specific",,TECHNOLOGY!$G6="New Generic"),IF(AND(TECHNOLOGY!$K6&lt;AnnualMaxCapacity!B$1+1,TECHNOLOGY!$K6+TECHNOLOGY!$I6&gt;AnnualMaxCapacity!B$1+1),TECHNOLOGY!$P6,0),9999)</f>
        <v>9999</v>
      </c>
      <c r="C6">
        <f>IF(OR(TECHNOLOGY!$G6="Committed",TECHNOLOGY!$G6="New Specific",,TECHNOLOGY!$G6="New Generic"),IF(AND(TECHNOLOGY!$K6&lt;AnnualMaxCapacity!C$1+1,TECHNOLOGY!$K6+TECHNOLOGY!$I6&gt;AnnualMaxCapacity!C$1+1),TECHNOLOGY!$P6,0),9999)</f>
        <v>9999</v>
      </c>
      <c r="D6">
        <f>IF(OR(TECHNOLOGY!$G6="Committed",TECHNOLOGY!$G6="New Specific",,TECHNOLOGY!$G6="New Generic"),IF(AND(TECHNOLOGY!$K6&lt;AnnualMaxCapacity!D$1+1,TECHNOLOGY!$K6+TECHNOLOGY!$I6&gt;AnnualMaxCapacity!D$1+1),TECHNOLOGY!$P6,0),9999)</f>
        <v>9999</v>
      </c>
      <c r="E6">
        <f>IF(OR(TECHNOLOGY!$G6="Committed",TECHNOLOGY!$G6="New Specific",,TECHNOLOGY!$G6="New Generic"),IF(AND(TECHNOLOGY!$K6&lt;AnnualMaxCapacity!E$1+1,TECHNOLOGY!$K6+TECHNOLOGY!$I6&gt;AnnualMaxCapacity!E$1+1),TECHNOLOGY!$P6,0),9999)</f>
        <v>9999</v>
      </c>
      <c r="F6">
        <f>IF(OR(TECHNOLOGY!$G6="Committed",TECHNOLOGY!$G6="New Specific",,TECHNOLOGY!$G6="New Generic"),IF(AND(TECHNOLOGY!$K6&lt;AnnualMaxCapacity!F$1+1,TECHNOLOGY!$K6+TECHNOLOGY!$I6&gt;AnnualMaxCapacity!F$1+1),TECHNOLOGY!$P6,0),9999)</f>
        <v>9999</v>
      </c>
      <c r="G6">
        <f>IF(OR(TECHNOLOGY!$G6="Committed",TECHNOLOGY!$G6="New Specific",,TECHNOLOGY!$G6="New Generic"),IF(AND(TECHNOLOGY!$K6&lt;AnnualMaxCapacity!G$1+1,TECHNOLOGY!$K6+TECHNOLOGY!$I6&gt;AnnualMaxCapacity!G$1+1),TECHNOLOGY!$P6,0),9999)</f>
        <v>9999</v>
      </c>
      <c r="H6">
        <f>IF(OR(TECHNOLOGY!$G6="Committed",TECHNOLOGY!$G6="New Specific",,TECHNOLOGY!$G6="New Generic"),IF(AND(TECHNOLOGY!$K6&lt;AnnualMaxCapacity!H$1+1,TECHNOLOGY!$K6+TECHNOLOGY!$I6&gt;AnnualMaxCapacity!H$1+1),TECHNOLOGY!$P6,0),9999)</f>
        <v>9999</v>
      </c>
      <c r="I6">
        <f>IF(OR(TECHNOLOGY!$G6="Committed",TECHNOLOGY!$G6="New Specific",,TECHNOLOGY!$G6="New Generic"),IF(AND(TECHNOLOGY!$K6&lt;AnnualMaxCapacity!I$1+1,TECHNOLOGY!$K6+TECHNOLOGY!$I6&gt;AnnualMaxCapacity!I$1+1),TECHNOLOGY!$P6,0),9999)</f>
        <v>9999</v>
      </c>
      <c r="J6">
        <f>IF(OR(TECHNOLOGY!$G6="Committed",TECHNOLOGY!$G6="New Specific",,TECHNOLOGY!$G6="New Generic"),IF(AND(TECHNOLOGY!$K6&lt;AnnualMaxCapacity!J$1+1,TECHNOLOGY!$K6+TECHNOLOGY!$I6&gt;AnnualMaxCapacity!J$1+1),TECHNOLOGY!$P6,0),9999)</f>
        <v>9999</v>
      </c>
      <c r="K6">
        <f>IF(OR(TECHNOLOGY!$G6="Committed",TECHNOLOGY!$G6="New Specific",,TECHNOLOGY!$G6="New Generic"),IF(AND(TECHNOLOGY!$K6&lt;AnnualMaxCapacity!K$1+1,TECHNOLOGY!$K6+TECHNOLOGY!$I6&gt;AnnualMaxCapacity!K$1+1),TECHNOLOGY!$P6,0),9999)</f>
        <v>9999</v>
      </c>
      <c r="L6">
        <f>IF(OR(TECHNOLOGY!$G6="Committed",TECHNOLOGY!$G6="New Specific",,TECHNOLOGY!$G6="New Generic"),IF(AND(TECHNOLOGY!$K6&lt;AnnualMaxCapacity!L$1+1,TECHNOLOGY!$K6+TECHNOLOGY!$I6&gt;AnnualMaxCapacity!L$1+1),TECHNOLOGY!$P6,0),9999)</f>
        <v>9999</v>
      </c>
      <c r="M6">
        <f>IF(OR(TECHNOLOGY!$G6="Committed",TECHNOLOGY!$G6="New Specific",,TECHNOLOGY!$G6="New Generic"),IF(AND(TECHNOLOGY!$K6&lt;AnnualMaxCapacity!M$1+1,TECHNOLOGY!$K6+TECHNOLOGY!$I6&gt;AnnualMaxCapacity!M$1+1),TECHNOLOGY!$P6,0),9999)</f>
        <v>9999</v>
      </c>
      <c r="N6">
        <f>IF(OR(TECHNOLOGY!$G6="Committed",TECHNOLOGY!$G6="New Specific",,TECHNOLOGY!$G6="New Generic"),IF(AND(TECHNOLOGY!$K6&lt;AnnualMaxCapacity!N$1+1,TECHNOLOGY!$K6+TECHNOLOGY!$I6&gt;AnnualMaxCapacity!N$1+1),TECHNOLOGY!$P6,0),9999)</f>
        <v>9999</v>
      </c>
      <c r="O6">
        <f>IF(OR(TECHNOLOGY!$G6="Committed",TECHNOLOGY!$G6="New Specific",,TECHNOLOGY!$G6="New Generic"),IF(AND(TECHNOLOGY!$K6&lt;AnnualMaxCapacity!O$1+1,TECHNOLOGY!$K6+TECHNOLOGY!$I6&gt;AnnualMaxCapacity!O$1+1),TECHNOLOGY!$P6,0),9999)</f>
        <v>9999</v>
      </c>
      <c r="P6">
        <f>IF(OR(TECHNOLOGY!$G6="Committed",TECHNOLOGY!$G6="New Specific",,TECHNOLOGY!$G6="New Generic"),IF(AND(TECHNOLOGY!$K6&lt;AnnualMaxCapacity!P$1+1,TECHNOLOGY!$K6+TECHNOLOGY!$I6&gt;AnnualMaxCapacity!P$1+1),TECHNOLOGY!$P6,0),9999)</f>
        <v>9999</v>
      </c>
      <c r="Q6">
        <f>IF(OR(TECHNOLOGY!$G6="Committed",TECHNOLOGY!$G6="New Specific",,TECHNOLOGY!$G6="New Generic"),IF(AND(TECHNOLOGY!$K6&lt;AnnualMaxCapacity!Q$1+1,TECHNOLOGY!$K6+TECHNOLOGY!$I6&gt;AnnualMaxCapacity!Q$1+1),TECHNOLOGY!$P6,0),9999)</f>
        <v>9999</v>
      </c>
      <c r="R6">
        <f>IF(OR(TECHNOLOGY!$G6="Committed",TECHNOLOGY!$G6="New Specific",,TECHNOLOGY!$G6="New Generic"),IF(AND(TECHNOLOGY!$K6&lt;AnnualMaxCapacity!R$1+1,TECHNOLOGY!$K6+TECHNOLOGY!$I6&gt;AnnualMaxCapacity!R$1+1),TECHNOLOGY!$P6,0),9999)</f>
        <v>9999</v>
      </c>
      <c r="S6">
        <f>IF(OR(TECHNOLOGY!$G6="Committed",TECHNOLOGY!$G6="New Specific",,TECHNOLOGY!$G6="New Generic"),IF(AND(TECHNOLOGY!$K6&lt;AnnualMaxCapacity!S$1+1,TECHNOLOGY!$K6+TECHNOLOGY!$I6&gt;AnnualMaxCapacity!S$1+1),TECHNOLOGY!$P6,0),9999)</f>
        <v>9999</v>
      </c>
      <c r="T6">
        <f>IF(OR(TECHNOLOGY!$G6="Committed",TECHNOLOGY!$G6="New Specific",,TECHNOLOGY!$G6="New Generic"),IF(AND(TECHNOLOGY!$K6&lt;AnnualMaxCapacity!T$1+1,TECHNOLOGY!$K6+TECHNOLOGY!$I6&gt;AnnualMaxCapacity!T$1+1),TECHNOLOGY!$P6,0),9999)</f>
        <v>9999</v>
      </c>
      <c r="U6">
        <f>IF(OR(TECHNOLOGY!$G6="Committed",TECHNOLOGY!$G6="New Specific",,TECHNOLOGY!$G6="New Generic"),IF(AND(TECHNOLOGY!$K6&lt;AnnualMaxCapacity!U$1+1,TECHNOLOGY!$K6+TECHNOLOGY!$I6&gt;AnnualMaxCapacity!U$1+1),TECHNOLOGY!$P6,0),9999)</f>
        <v>9999</v>
      </c>
      <c r="V6">
        <f>IF(OR(TECHNOLOGY!$G6="Committed",TECHNOLOGY!$G6="New Specific",,TECHNOLOGY!$G6="New Generic"),IF(AND(TECHNOLOGY!$K6&lt;AnnualMaxCapacity!V$1+1,TECHNOLOGY!$K6+TECHNOLOGY!$I6&gt;AnnualMaxCapacity!V$1+1),TECHNOLOGY!$P6,0),9999)</f>
        <v>9999</v>
      </c>
      <c r="W6">
        <f>IF(OR(TECHNOLOGY!$G6="Committed",TECHNOLOGY!$G6="New Specific",,TECHNOLOGY!$G6="New Generic"),IF(AND(TECHNOLOGY!$K6&lt;AnnualMaxCapacity!W$1+1,TECHNOLOGY!$K6+TECHNOLOGY!$I6&gt;AnnualMaxCapacity!W$1+1),TECHNOLOGY!$P6,0),9999)</f>
        <v>9999</v>
      </c>
      <c r="X6">
        <f>IF(OR(TECHNOLOGY!$G6="Committed",TECHNOLOGY!$G6="New Specific",,TECHNOLOGY!$G6="New Generic"),IF(AND(TECHNOLOGY!$K6&lt;AnnualMaxCapacity!X$1+1,TECHNOLOGY!$K6+TECHNOLOGY!$I6&gt;AnnualMaxCapacity!X$1+1),TECHNOLOGY!$P6,0),9999)</f>
        <v>9999</v>
      </c>
      <c r="Y6">
        <f>IF(OR(TECHNOLOGY!$G6="Committed",TECHNOLOGY!$G6="New Specific",,TECHNOLOGY!$G6="New Generic"),IF(AND(TECHNOLOGY!$K6&lt;AnnualMaxCapacity!Y$1+1,TECHNOLOGY!$K6+TECHNOLOGY!$I6&gt;AnnualMaxCapacity!Y$1+1),TECHNOLOGY!$P6,0),9999)</f>
        <v>9999</v>
      </c>
      <c r="Z6">
        <f>IF(OR(TECHNOLOGY!$G6="Committed",TECHNOLOGY!$G6="New Specific",,TECHNOLOGY!$G6="New Generic"),IF(AND(TECHNOLOGY!$K6&lt;AnnualMaxCapacity!Z$1+1,TECHNOLOGY!$K6+TECHNOLOGY!$I6&gt;AnnualMaxCapacity!Z$1+1),TECHNOLOGY!$P6,0),9999)</f>
        <v>9999</v>
      </c>
      <c r="AA6">
        <f>IF(OR(TECHNOLOGY!$G6="Committed",TECHNOLOGY!$G6="New Specific",,TECHNOLOGY!$G6="New Generic"),IF(AND(TECHNOLOGY!$K6&lt;AnnualMaxCapacity!AA$1+1,TECHNOLOGY!$K6+TECHNOLOGY!$I6&gt;AnnualMaxCapacity!AA$1+1),TECHNOLOGY!$P6,0),9999)</f>
        <v>9999</v>
      </c>
      <c r="AB6">
        <f>IF(OR(TECHNOLOGY!$G6="Committed",TECHNOLOGY!$G6="New Specific",,TECHNOLOGY!$G6="New Generic"),IF(AND(TECHNOLOGY!$K6&lt;AnnualMaxCapacity!AB$1+1,TECHNOLOGY!$K6+TECHNOLOGY!$I6&gt;AnnualMaxCapacity!AB$1+1),TECHNOLOGY!$P6,0),9999)</f>
        <v>9999</v>
      </c>
      <c r="AC6">
        <f>IF(OR(TECHNOLOGY!$G6="Committed",TECHNOLOGY!$G6="New Specific",,TECHNOLOGY!$G6="New Generic"),IF(AND(TECHNOLOGY!$K6&lt;AnnualMaxCapacity!AC$1+1,TECHNOLOGY!$K6+TECHNOLOGY!$I6&gt;AnnualMaxCapacity!AC$1+1),TECHNOLOGY!$P6,0),9999)</f>
        <v>9999</v>
      </c>
      <c r="AD6">
        <f>IF(OR(TECHNOLOGY!$G6="Committed",TECHNOLOGY!$G6="New Specific",,TECHNOLOGY!$G6="New Generic"),IF(AND(TECHNOLOGY!$K6&lt;AnnualMaxCapacity!AD$1+1,TECHNOLOGY!$K6+TECHNOLOGY!$I6&gt;AnnualMaxCapacity!AD$1+1),TECHNOLOGY!$P6,0),9999)</f>
        <v>9999</v>
      </c>
      <c r="AE6">
        <f>IF(OR(TECHNOLOGY!$G6="Committed",TECHNOLOGY!$G6="New Specific",,TECHNOLOGY!$G6="New Generic"),IF(AND(TECHNOLOGY!$K6&lt;AnnualMaxCapacity!AE$1+1,TECHNOLOGY!$K6+TECHNOLOGY!$I6&gt;AnnualMaxCapacity!AE$1+1),TECHNOLOGY!$P6,0),9999)</f>
        <v>9999</v>
      </c>
      <c r="AF6">
        <f>IF(OR(TECHNOLOGY!$G6="Committed",TECHNOLOGY!$G6="New Specific",,TECHNOLOGY!$G6="New Generic"),IF(AND(TECHNOLOGY!$K6&lt;AnnualMaxCapacity!AF$1+1,TECHNOLOGY!$K6+TECHNOLOGY!$I6&gt;AnnualMaxCapacity!AF$1+1),TECHNOLOGY!$P6,0),9999)</f>
        <v>9999</v>
      </c>
    </row>
    <row r="7" spans="1:32">
      <c r="A7" t="str">
        <f>TECHNOLOGY!D7</f>
        <v>D2HY00X00</v>
      </c>
      <c r="B7">
        <f>IF(OR(TECHNOLOGY!$G7="Committed",TECHNOLOGY!$G7="New Specific",,TECHNOLOGY!$G7="New Generic"),IF(AND(TECHNOLOGY!$K7&lt;AnnualMaxCapacity!B$1+1,TECHNOLOGY!$K7+TECHNOLOGY!$I7&gt;AnnualMaxCapacity!B$1+1),TECHNOLOGY!$P7,0),9999)</f>
        <v>9999</v>
      </c>
      <c r="C7">
        <f>IF(OR(TECHNOLOGY!$G7="Committed",TECHNOLOGY!$G7="New Specific",,TECHNOLOGY!$G7="New Generic"),IF(AND(TECHNOLOGY!$K7&lt;AnnualMaxCapacity!C$1+1,TECHNOLOGY!$K7+TECHNOLOGY!$I7&gt;AnnualMaxCapacity!C$1+1),TECHNOLOGY!$P7,0),9999)</f>
        <v>9999</v>
      </c>
      <c r="D7">
        <f>IF(OR(TECHNOLOGY!$G7="Committed",TECHNOLOGY!$G7="New Specific",,TECHNOLOGY!$G7="New Generic"),IF(AND(TECHNOLOGY!$K7&lt;AnnualMaxCapacity!D$1+1,TECHNOLOGY!$K7+TECHNOLOGY!$I7&gt;AnnualMaxCapacity!D$1+1),TECHNOLOGY!$P7,0),9999)</f>
        <v>9999</v>
      </c>
      <c r="E7">
        <f>IF(OR(TECHNOLOGY!$G7="Committed",TECHNOLOGY!$G7="New Specific",,TECHNOLOGY!$G7="New Generic"),IF(AND(TECHNOLOGY!$K7&lt;AnnualMaxCapacity!E$1+1,TECHNOLOGY!$K7+TECHNOLOGY!$I7&gt;AnnualMaxCapacity!E$1+1),TECHNOLOGY!$P7,0),9999)</f>
        <v>9999</v>
      </c>
      <c r="F7">
        <f>IF(OR(TECHNOLOGY!$G7="Committed",TECHNOLOGY!$G7="New Specific",,TECHNOLOGY!$G7="New Generic"),IF(AND(TECHNOLOGY!$K7&lt;AnnualMaxCapacity!F$1+1,TECHNOLOGY!$K7+TECHNOLOGY!$I7&gt;AnnualMaxCapacity!F$1+1),TECHNOLOGY!$P7,0),9999)</f>
        <v>9999</v>
      </c>
      <c r="G7">
        <f>IF(OR(TECHNOLOGY!$G7="Committed",TECHNOLOGY!$G7="New Specific",,TECHNOLOGY!$G7="New Generic"),IF(AND(TECHNOLOGY!$K7&lt;AnnualMaxCapacity!G$1+1,TECHNOLOGY!$K7+TECHNOLOGY!$I7&gt;AnnualMaxCapacity!G$1+1),TECHNOLOGY!$P7,0),9999)</f>
        <v>9999</v>
      </c>
      <c r="H7">
        <f>IF(OR(TECHNOLOGY!$G7="Committed",TECHNOLOGY!$G7="New Specific",,TECHNOLOGY!$G7="New Generic"),IF(AND(TECHNOLOGY!$K7&lt;AnnualMaxCapacity!H$1+1,TECHNOLOGY!$K7+TECHNOLOGY!$I7&gt;AnnualMaxCapacity!H$1+1),TECHNOLOGY!$P7,0),9999)</f>
        <v>9999</v>
      </c>
      <c r="I7">
        <f>IF(OR(TECHNOLOGY!$G7="Committed",TECHNOLOGY!$G7="New Specific",,TECHNOLOGY!$G7="New Generic"),IF(AND(TECHNOLOGY!$K7&lt;AnnualMaxCapacity!I$1+1,TECHNOLOGY!$K7+TECHNOLOGY!$I7&gt;AnnualMaxCapacity!I$1+1),TECHNOLOGY!$P7,0),9999)</f>
        <v>9999</v>
      </c>
      <c r="J7">
        <f>IF(OR(TECHNOLOGY!$G7="Committed",TECHNOLOGY!$G7="New Specific",,TECHNOLOGY!$G7="New Generic"),IF(AND(TECHNOLOGY!$K7&lt;AnnualMaxCapacity!J$1+1,TECHNOLOGY!$K7+TECHNOLOGY!$I7&gt;AnnualMaxCapacity!J$1+1),TECHNOLOGY!$P7,0),9999)</f>
        <v>9999</v>
      </c>
      <c r="K7">
        <f>IF(OR(TECHNOLOGY!$G7="Committed",TECHNOLOGY!$G7="New Specific",,TECHNOLOGY!$G7="New Generic"),IF(AND(TECHNOLOGY!$K7&lt;AnnualMaxCapacity!K$1+1,TECHNOLOGY!$K7+TECHNOLOGY!$I7&gt;AnnualMaxCapacity!K$1+1),TECHNOLOGY!$P7,0),9999)</f>
        <v>9999</v>
      </c>
      <c r="L7">
        <f>IF(OR(TECHNOLOGY!$G7="Committed",TECHNOLOGY!$G7="New Specific",,TECHNOLOGY!$G7="New Generic"),IF(AND(TECHNOLOGY!$K7&lt;AnnualMaxCapacity!L$1+1,TECHNOLOGY!$K7+TECHNOLOGY!$I7&gt;AnnualMaxCapacity!L$1+1),TECHNOLOGY!$P7,0),9999)</f>
        <v>9999</v>
      </c>
      <c r="M7">
        <f>IF(OR(TECHNOLOGY!$G7="Committed",TECHNOLOGY!$G7="New Specific",,TECHNOLOGY!$G7="New Generic"),IF(AND(TECHNOLOGY!$K7&lt;AnnualMaxCapacity!M$1+1,TECHNOLOGY!$K7+TECHNOLOGY!$I7&gt;AnnualMaxCapacity!M$1+1),TECHNOLOGY!$P7,0),9999)</f>
        <v>9999</v>
      </c>
      <c r="N7">
        <f>IF(OR(TECHNOLOGY!$G7="Committed",TECHNOLOGY!$G7="New Specific",,TECHNOLOGY!$G7="New Generic"),IF(AND(TECHNOLOGY!$K7&lt;AnnualMaxCapacity!N$1+1,TECHNOLOGY!$K7+TECHNOLOGY!$I7&gt;AnnualMaxCapacity!N$1+1),TECHNOLOGY!$P7,0),9999)</f>
        <v>9999</v>
      </c>
      <c r="O7">
        <f>IF(OR(TECHNOLOGY!$G7="Committed",TECHNOLOGY!$G7="New Specific",,TECHNOLOGY!$G7="New Generic"),IF(AND(TECHNOLOGY!$K7&lt;AnnualMaxCapacity!O$1+1,TECHNOLOGY!$K7+TECHNOLOGY!$I7&gt;AnnualMaxCapacity!O$1+1),TECHNOLOGY!$P7,0),9999)</f>
        <v>9999</v>
      </c>
      <c r="P7">
        <f>IF(OR(TECHNOLOGY!$G7="Committed",TECHNOLOGY!$G7="New Specific",,TECHNOLOGY!$G7="New Generic"),IF(AND(TECHNOLOGY!$K7&lt;AnnualMaxCapacity!P$1+1,TECHNOLOGY!$K7+TECHNOLOGY!$I7&gt;AnnualMaxCapacity!P$1+1),TECHNOLOGY!$P7,0),9999)</f>
        <v>9999</v>
      </c>
      <c r="Q7">
        <f>IF(OR(TECHNOLOGY!$G7="Committed",TECHNOLOGY!$G7="New Specific",,TECHNOLOGY!$G7="New Generic"),IF(AND(TECHNOLOGY!$K7&lt;AnnualMaxCapacity!Q$1+1,TECHNOLOGY!$K7+TECHNOLOGY!$I7&gt;AnnualMaxCapacity!Q$1+1),TECHNOLOGY!$P7,0),9999)</f>
        <v>9999</v>
      </c>
      <c r="R7">
        <f>IF(OR(TECHNOLOGY!$G7="Committed",TECHNOLOGY!$G7="New Specific",,TECHNOLOGY!$G7="New Generic"),IF(AND(TECHNOLOGY!$K7&lt;AnnualMaxCapacity!R$1+1,TECHNOLOGY!$K7+TECHNOLOGY!$I7&gt;AnnualMaxCapacity!R$1+1),TECHNOLOGY!$P7,0),9999)</f>
        <v>9999</v>
      </c>
      <c r="S7">
        <f>IF(OR(TECHNOLOGY!$G7="Committed",TECHNOLOGY!$G7="New Specific",,TECHNOLOGY!$G7="New Generic"),IF(AND(TECHNOLOGY!$K7&lt;AnnualMaxCapacity!S$1+1,TECHNOLOGY!$K7+TECHNOLOGY!$I7&gt;AnnualMaxCapacity!S$1+1),TECHNOLOGY!$P7,0),9999)</f>
        <v>9999</v>
      </c>
      <c r="T7">
        <f>IF(OR(TECHNOLOGY!$G7="Committed",TECHNOLOGY!$G7="New Specific",,TECHNOLOGY!$G7="New Generic"),IF(AND(TECHNOLOGY!$K7&lt;AnnualMaxCapacity!T$1+1,TECHNOLOGY!$K7+TECHNOLOGY!$I7&gt;AnnualMaxCapacity!T$1+1),TECHNOLOGY!$P7,0),9999)</f>
        <v>9999</v>
      </c>
      <c r="U7">
        <f>IF(OR(TECHNOLOGY!$G7="Committed",TECHNOLOGY!$G7="New Specific",,TECHNOLOGY!$G7="New Generic"),IF(AND(TECHNOLOGY!$K7&lt;AnnualMaxCapacity!U$1+1,TECHNOLOGY!$K7+TECHNOLOGY!$I7&gt;AnnualMaxCapacity!U$1+1),TECHNOLOGY!$P7,0),9999)</f>
        <v>9999</v>
      </c>
      <c r="V7">
        <f>IF(OR(TECHNOLOGY!$G7="Committed",TECHNOLOGY!$G7="New Specific",,TECHNOLOGY!$G7="New Generic"),IF(AND(TECHNOLOGY!$K7&lt;AnnualMaxCapacity!V$1+1,TECHNOLOGY!$K7+TECHNOLOGY!$I7&gt;AnnualMaxCapacity!V$1+1),TECHNOLOGY!$P7,0),9999)</f>
        <v>9999</v>
      </c>
      <c r="W7">
        <f>IF(OR(TECHNOLOGY!$G7="Committed",TECHNOLOGY!$G7="New Specific",,TECHNOLOGY!$G7="New Generic"),IF(AND(TECHNOLOGY!$K7&lt;AnnualMaxCapacity!W$1+1,TECHNOLOGY!$K7+TECHNOLOGY!$I7&gt;AnnualMaxCapacity!W$1+1),TECHNOLOGY!$P7,0),9999)</f>
        <v>9999</v>
      </c>
      <c r="X7">
        <f>IF(OR(TECHNOLOGY!$G7="Committed",TECHNOLOGY!$G7="New Specific",,TECHNOLOGY!$G7="New Generic"),IF(AND(TECHNOLOGY!$K7&lt;AnnualMaxCapacity!X$1+1,TECHNOLOGY!$K7+TECHNOLOGY!$I7&gt;AnnualMaxCapacity!X$1+1),TECHNOLOGY!$P7,0),9999)</f>
        <v>9999</v>
      </c>
      <c r="Y7">
        <f>IF(OR(TECHNOLOGY!$G7="Committed",TECHNOLOGY!$G7="New Specific",,TECHNOLOGY!$G7="New Generic"),IF(AND(TECHNOLOGY!$K7&lt;AnnualMaxCapacity!Y$1+1,TECHNOLOGY!$K7+TECHNOLOGY!$I7&gt;AnnualMaxCapacity!Y$1+1),TECHNOLOGY!$P7,0),9999)</f>
        <v>9999</v>
      </c>
      <c r="Z7">
        <f>IF(OR(TECHNOLOGY!$G7="Committed",TECHNOLOGY!$G7="New Specific",,TECHNOLOGY!$G7="New Generic"),IF(AND(TECHNOLOGY!$K7&lt;AnnualMaxCapacity!Z$1+1,TECHNOLOGY!$K7+TECHNOLOGY!$I7&gt;AnnualMaxCapacity!Z$1+1),TECHNOLOGY!$P7,0),9999)</f>
        <v>9999</v>
      </c>
      <c r="AA7">
        <f>IF(OR(TECHNOLOGY!$G7="Committed",TECHNOLOGY!$G7="New Specific",,TECHNOLOGY!$G7="New Generic"),IF(AND(TECHNOLOGY!$K7&lt;AnnualMaxCapacity!AA$1+1,TECHNOLOGY!$K7+TECHNOLOGY!$I7&gt;AnnualMaxCapacity!AA$1+1),TECHNOLOGY!$P7,0),9999)</f>
        <v>9999</v>
      </c>
      <c r="AB7">
        <f>IF(OR(TECHNOLOGY!$G7="Committed",TECHNOLOGY!$G7="New Specific",,TECHNOLOGY!$G7="New Generic"),IF(AND(TECHNOLOGY!$K7&lt;AnnualMaxCapacity!AB$1+1,TECHNOLOGY!$K7+TECHNOLOGY!$I7&gt;AnnualMaxCapacity!AB$1+1),TECHNOLOGY!$P7,0),9999)</f>
        <v>9999</v>
      </c>
      <c r="AC7">
        <f>IF(OR(TECHNOLOGY!$G7="Committed",TECHNOLOGY!$G7="New Specific",,TECHNOLOGY!$G7="New Generic"),IF(AND(TECHNOLOGY!$K7&lt;AnnualMaxCapacity!AC$1+1,TECHNOLOGY!$K7+TECHNOLOGY!$I7&gt;AnnualMaxCapacity!AC$1+1),TECHNOLOGY!$P7,0),9999)</f>
        <v>9999</v>
      </c>
      <c r="AD7">
        <f>IF(OR(TECHNOLOGY!$G7="Committed",TECHNOLOGY!$G7="New Specific",,TECHNOLOGY!$G7="New Generic"),IF(AND(TECHNOLOGY!$K7&lt;AnnualMaxCapacity!AD$1+1,TECHNOLOGY!$K7+TECHNOLOGY!$I7&gt;AnnualMaxCapacity!AD$1+1),TECHNOLOGY!$P7,0),9999)</f>
        <v>9999</v>
      </c>
      <c r="AE7">
        <f>IF(OR(TECHNOLOGY!$G7="Committed",TECHNOLOGY!$G7="New Specific",,TECHNOLOGY!$G7="New Generic"),IF(AND(TECHNOLOGY!$K7&lt;AnnualMaxCapacity!AE$1+1,TECHNOLOGY!$K7+TECHNOLOGY!$I7&gt;AnnualMaxCapacity!AE$1+1),TECHNOLOGY!$P7,0),9999)</f>
        <v>9999</v>
      </c>
      <c r="AF7">
        <f>IF(OR(TECHNOLOGY!$G7="Committed",TECHNOLOGY!$G7="New Specific",,TECHNOLOGY!$G7="New Generic"),IF(AND(TECHNOLOGY!$K7&lt;AnnualMaxCapacity!AF$1+1,TECHNOLOGY!$K7+TECHNOLOGY!$I7&gt;AnnualMaxCapacity!AF$1+1),TECHNOLOGY!$P7,0),9999)</f>
        <v>9999</v>
      </c>
    </row>
    <row r="8" spans="1:32">
      <c r="A8" t="str">
        <f>TECHNOLOGY!D8</f>
        <v>D2SO00X00</v>
      </c>
      <c r="B8">
        <f>IF(OR(TECHNOLOGY!$G8="Committed",TECHNOLOGY!$G8="New Specific",,TECHNOLOGY!$G8="New Generic"),IF(AND(TECHNOLOGY!$K8&lt;AnnualMaxCapacity!B$1+1,TECHNOLOGY!$K8+TECHNOLOGY!$I8&gt;AnnualMaxCapacity!B$1+1),TECHNOLOGY!$P8,0),9999)</f>
        <v>9999</v>
      </c>
      <c r="C8">
        <f>IF(OR(TECHNOLOGY!$G8="Committed",TECHNOLOGY!$G8="New Specific",,TECHNOLOGY!$G8="New Generic"),IF(AND(TECHNOLOGY!$K8&lt;AnnualMaxCapacity!C$1+1,TECHNOLOGY!$K8+TECHNOLOGY!$I8&gt;AnnualMaxCapacity!C$1+1),TECHNOLOGY!$P8,0),9999)</f>
        <v>9999</v>
      </c>
      <c r="D8">
        <f>IF(OR(TECHNOLOGY!$G8="Committed",TECHNOLOGY!$G8="New Specific",,TECHNOLOGY!$G8="New Generic"),IF(AND(TECHNOLOGY!$K8&lt;AnnualMaxCapacity!D$1+1,TECHNOLOGY!$K8+TECHNOLOGY!$I8&gt;AnnualMaxCapacity!D$1+1),TECHNOLOGY!$P8,0),9999)</f>
        <v>9999</v>
      </c>
      <c r="E8">
        <f>IF(OR(TECHNOLOGY!$G8="Committed",TECHNOLOGY!$G8="New Specific",,TECHNOLOGY!$G8="New Generic"),IF(AND(TECHNOLOGY!$K8&lt;AnnualMaxCapacity!E$1+1,TECHNOLOGY!$K8+TECHNOLOGY!$I8&gt;AnnualMaxCapacity!E$1+1),TECHNOLOGY!$P8,0),9999)</f>
        <v>9999</v>
      </c>
      <c r="F8">
        <f>IF(OR(TECHNOLOGY!$G8="Committed",TECHNOLOGY!$G8="New Specific",,TECHNOLOGY!$G8="New Generic"),IF(AND(TECHNOLOGY!$K8&lt;AnnualMaxCapacity!F$1+1,TECHNOLOGY!$K8+TECHNOLOGY!$I8&gt;AnnualMaxCapacity!F$1+1),TECHNOLOGY!$P8,0),9999)</f>
        <v>9999</v>
      </c>
      <c r="G8">
        <f>IF(OR(TECHNOLOGY!$G8="Committed",TECHNOLOGY!$G8="New Specific",,TECHNOLOGY!$G8="New Generic"),IF(AND(TECHNOLOGY!$K8&lt;AnnualMaxCapacity!G$1+1,TECHNOLOGY!$K8+TECHNOLOGY!$I8&gt;AnnualMaxCapacity!G$1+1),TECHNOLOGY!$P8,0),9999)</f>
        <v>9999</v>
      </c>
      <c r="H8">
        <f>IF(OR(TECHNOLOGY!$G8="Committed",TECHNOLOGY!$G8="New Specific",,TECHNOLOGY!$G8="New Generic"),IF(AND(TECHNOLOGY!$K8&lt;AnnualMaxCapacity!H$1+1,TECHNOLOGY!$K8+TECHNOLOGY!$I8&gt;AnnualMaxCapacity!H$1+1),TECHNOLOGY!$P8,0),9999)</f>
        <v>9999</v>
      </c>
      <c r="I8">
        <f>IF(OR(TECHNOLOGY!$G8="Committed",TECHNOLOGY!$G8="New Specific",,TECHNOLOGY!$G8="New Generic"),IF(AND(TECHNOLOGY!$K8&lt;AnnualMaxCapacity!I$1+1,TECHNOLOGY!$K8+TECHNOLOGY!$I8&gt;AnnualMaxCapacity!I$1+1),TECHNOLOGY!$P8,0),9999)</f>
        <v>9999</v>
      </c>
      <c r="J8">
        <f>IF(OR(TECHNOLOGY!$G8="Committed",TECHNOLOGY!$G8="New Specific",,TECHNOLOGY!$G8="New Generic"),IF(AND(TECHNOLOGY!$K8&lt;AnnualMaxCapacity!J$1+1,TECHNOLOGY!$K8+TECHNOLOGY!$I8&gt;AnnualMaxCapacity!J$1+1),TECHNOLOGY!$P8,0),9999)</f>
        <v>9999</v>
      </c>
      <c r="K8">
        <f>IF(OR(TECHNOLOGY!$G8="Committed",TECHNOLOGY!$G8="New Specific",,TECHNOLOGY!$G8="New Generic"),IF(AND(TECHNOLOGY!$K8&lt;AnnualMaxCapacity!K$1+1,TECHNOLOGY!$K8+TECHNOLOGY!$I8&gt;AnnualMaxCapacity!K$1+1),TECHNOLOGY!$P8,0),9999)</f>
        <v>9999</v>
      </c>
      <c r="L8">
        <f>IF(OR(TECHNOLOGY!$G8="Committed",TECHNOLOGY!$G8="New Specific",,TECHNOLOGY!$G8="New Generic"),IF(AND(TECHNOLOGY!$K8&lt;AnnualMaxCapacity!L$1+1,TECHNOLOGY!$K8+TECHNOLOGY!$I8&gt;AnnualMaxCapacity!L$1+1),TECHNOLOGY!$P8,0),9999)</f>
        <v>9999</v>
      </c>
      <c r="M8">
        <f>IF(OR(TECHNOLOGY!$G8="Committed",TECHNOLOGY!$G8="New Specific",,TECHNOLOGY!$G8="New Generic"),IF(AND(TECHNOLOGY!$K8&lt;AnnualMaxCapacity!M$1+1,TECHNOLOGY!$K8+TECHNOLOGY!$I8&gt;AnnualMaxCapacity!M$1+1),TECHNOLOGY!$P8,0),9999)</f>
        <v>9999</v>
      </c>
      <c r="N8">
        <f>IF(OR(TECHNOLOGY!$G8="Committed",TECHNOLOGY!$G8="New Specific",,TECHNOLOGY!$G8="New Generic"),IF(AND(TECHNOLOGY!$K8&lt;AnnualMaxCapacity!N$1+1,TECHNOLOGY!$K8+TECHNOLOGY!$I8&gt;AnnualMaxCapacity!N$1+1),TECHNOLOGY!$P8,0),9999)</f>
        <v>9999</v>
      </c>
      <c r="O8">
        <f>IF(OR(TECHNOLOGY!$G8="Committed",TECHNOLOGY!$G8="New Specific",,TECHNOLOGY!$G8="New Generic"),IF(AND(TECHNOLOGY!$K8&lt;AnnualMaxCapacity!O$1+1,TECHNOLOGY!$K8+TECHNOLOGY!$I8&gt;AnnualMaxCapacity!O$1+1),TECHNOLOGY!$P8,0),9999)</f>
        <v>9999</v>
      </c>
      <c r="P8">
        <f>IF(OR(TECHNOLOGY!$G8="Committed",TECHNOLOGY!$G8="New Specific",,TECHNOLOGY!$G8="New Generic"),IF(AND(TECHNOLOGY!$K8&lt;AnnualMaxCapacity!P$1+1,TECHNOLOGY!$K8+TECHNOLOGY!$I8&gt;AnnualMaxCapacity!P$1+1),TECHNOLOGY!$P8,0),9999)</f>
        <v>9999</v>
      </c>
      <c r="Q8">
        <f>IF(OR(TECHNOLOGY!$G8="Committed",TECHNOLOGY!$G8="New Specific",,TECHNOLOGY!$G8="New Generic"),IF(AND(TECHNOLOGY!$K8&lt;AnnualMaxCapacity!Q$1+1,TECHNOLOGY!$K8+TECHNOLOGY!$I8&gt;AnnualMaxCapacity!Q$1+1),TECHNOLOGY!$P8,0),9999)</f>
        <v>9999</v>
      </c>
      <c r="R8">
        <f>IF(OR(TECHNOLOGY!$G8="Committed",TECHNOLOGY!$G8="New Specific",,TECHNOLOGY!$G8="New Generic"),IF(AND(TECHNOLOGY!$K8&lt;AnnualMaxCapacity!R$1+1,TECHNOLOGY!$K8+TECHNOLOGY!$I8&gt;AnnualMaxCapacity!R$1+1),TECHNOLOGY!$P8,0),9999)</f>
        <v>9999</v>
      </c>
      <c r="S8">
        <f>IF(OR(TECHNOLOGY!$G8="Committed",TECHNOLOGY!$G8="New Specific",,TECHNOLOGY!$G8="New Generic"),IF(AND(TECHNOLOGY!$K8&lt;AnnualMaxCapacity!S$1+1,TECHNOLOGY!$K8+TECHNOLOGY!$I8&gt;AnnualMaxCapacity!S$1+1),TECHNOLOGY!$P8,0),9999)</f>
        <v>9999</v>
      </c>
      <c r="T8">
        <f>IF(OR(TECHNOLOGY!$G8="Committed",TECHNOLOGY!$G8="New Specific",,TECHNOLOGY!$G8="New Generic"),IF(AND(TECHNOLOGY!$K8&lt;AnnualMaxCapacity!T$1+1,TECHNOLOGY!$K8+TECHNOLOGY!$I8&gt;AnnualMaxCapacity!T$1+1),TECHNOLOGY!$P8,0),9999)</f>
        <v>9999</v>
      </c>
      <c r="U8">
        <f>IF(OR(TECHNOLOGY!$G8="Committed",TECHNOLOGY!$G8="New Specific",,TECHNOLOGY!$G8="New Generic"),IF(AND(TECHNOLOGY!$K8&lt;AnnualMaxCapacity!U$1+1,TECHNOLOGY!$K8+TECHNOLOGY!$I8&gt;AnnualMaxCapacity!U$1+1),TECHNOLOGY!$P8,0),9999)</f>
        <v>9999</v>
      </c>
      <c r="V8">
        <f>IF(OR(TECHNOLOGY!$G8="Committed",TECHNOLOGY!$G8="New Specific",,TECHNOLOGY!$G8="New Generic"),IF(AND(TECHNOLOGY!$K8&lt;AnnualMaxCapacity!V$1+1,TECHNOLOGY!$K8+TECHNOLOGY!$I8&gt;AnnualMaxCapacity!V$1+1),TECHNOLOGY!$P8,0),9999)</f>
        <v>9999</v>
      </c>
      <c r="W8">
        <f>IF(OR(TECHNOLOGY!$G8="Committed",TECHNOLOGY!$G8="New Specific",,TECHNOLOGY!$G8="New Generic"),IF(AND(TECHNOLOGY!$K8&lt;AnnualMaxCapacity!W$1+1,TECHNOLOGY!$K8+TECHNOLOGY!$I8&gt;AnnualMaxCapacity!W$1+1),TECHNOLOGY!$P8,0),9999)</f>
        <v>9999</v>
      </c>
      <c r="X8">
        <f>IF(OR(TECHNOLOGY!$G8="Committed",TECHNOLOGY!$G8="New Specific",,TECHNOLOGY!$G8="New Generic"),IF(AND(TECHNOLOGY!$K8&lt;AnnualMaxCapacity!X$1+1,TECHNOLOGY!$K8+TECHNOLOGY!$I8&gt;AnnualMaxCapacity!X$1+1),TECHNOLOGY!$P8,0),9999)</f>
        <v>9999</v>
      </c>
      <c r="Y8">
        <f>IF(OR(TECHNOLOGY!$G8="Committed",TECHNOLOGY!$G8="New Specific",,TECHNOLOGY!$G8="New Generic"),IF(AND(TECHNOLOGY!$K8&lt;AnnualMaxCapacity!Y$1+1,TECHNOLOGY!$K8+TECHNOLOGY!$I8&gt;AnnualMaxCapacity!Y$1+1),TECHNOLOGY!$P8,0),9999)</f>
        <v>9999</v>
      </c>
      <c r="Z8">
        <f>IF(OR(TECHNOLOGY!$G8="Committed",TECHNOLOGY!$G8="New Specific",,TECHNOLOGY!$G8="New Generic"),IF(AND(TECHNOLOGY!$K8&lt;AnnualMaxCapacity!Z$1+1,TECHNOLOGY!$K8+TECHNOLOGY!$I8&gt;AnnualMaxCapacity!Z$1+1),TECHNOLOGY!$P8,0),9999)</f>
        <v>9999</v>
      </c>
      <c r="AA8">
        <f>IF(OR(TECHNOLOGY!$G8="Committed",TECHNOLOGY!$G8="New Specific",,TECHNOLOGY!$G8="New Generic"),IF(AND(TECHNOLOGY!$K8&lt;AnnualMaxCapacity!AA$1+1,TECHNOLOGY!$K8+TECHNOLOGY!$I8&gt;AnnualMaxCapacity!AA$1+1),TECHNOLOGY!$P8,0),9999)</f>
        <v>9999</v>
      </c>
      <c r="AB8">
        <f>IF(OR(TECHNOLOGY!$G8="Committed",TECHNOLOGY!$G8="New Specific",,TECHNOLOGY!$G8="New Generic"),IF(AND(TECHNOLOGY!$K8&lt;AnnualMaxCapacity!AB$1+1,TECHNOLOGY!$K8+TECHNOLOGY!$I8&gt;AnnualMaxCapacity!AB$1+1),TECHNOLOGY!$P8,0),9999)</f>
        <v>9999</v>
      </c>
      <c r="AC8">
        <f>IF(OR(TECHNOLOGY!$G8="Committed",TECHNOLOGY!$G8="New Specific",,TECHNOLOGY!$G8="New Generic"),IF(AND(TECHNOLOGY!$K8&lt;AnnualMaxCapacity!AC$1+1,TECHNOLOGY!$K8+TECHNOLOGY!$I8&gt;AnnualMaxCapacity!AC$1+1),TECHNOLOGY!$P8,0),9999)</f>
        <v>9999</v>
      </c>
      <c r="AD8">
        <f>IF(OR(TECHNOLOGY!$G8="Committed",TECHNOLOGY!$G8="New Specific",,TECHNOLOGY!$G8="New Generic"),IF(AND(TECHNOLOGY!$K8&lt;AnnualMaxCapacity!AD$1+1,TECHNOLOGY!$K8+TECHNOLOGY!$I8&gt;AnnualMaxCapacity!AD$1+1),TECHNOLOGY!$P8,0),9999)</f>
        <v>9999</v>
      </c>
      <c r="AE8">
        <f>IF(OR(TECHNOLOGY!$G8="Committed",TECHNOLOGY!$G8="New Specific",,TECHNOLOGY!$G8="New Generic"),IF(AND(TECHNOLOGY!$K8&lt;AnnualMaxCapacity!AE$1+1,TECHNOLOGY!$K8+TECHNOLOGY!$I8&gt;AnnualMaxCapacity!AE$1+1),TECHNOLOGY!$P8,0),9999)</f>
        <v>9999</v>
      </c>
      <c r="AF8">
        <f>IF(OR(TECHNOLOGY!$G8="Committed",TECHNOLOGY!$G8="New Specific",,TECHNOLOGY!$G8="New Generic"),IF(AND(TECHNOLOGY!$K8&lt;AnnualMaxCapacity!AF$1+1,TECHNOLOGY!$K8+TECHNOLOGY!$I8&gt;AnnualMaxCapacity!AF$1+1),TECHNOLOGY!$P8,0),9999)</f>
        <v>9999</v>
      </c>
    </row>
    <row r="9" spans="1:32">
      <c r="A9" t="str">
        <f>TECHNOLOGY!D9</f>
        <v>D2WD00X00</v>
      </c>
      <c r="B9">
        <f>IF(OR(TECHNOLOGY!$G9="Committed",TECHNOLOGY!$G9="New Specific",,TECHNOLOGY!$G9="New Generic"),IF(AND(TECHNOLOGY!$K9&lt;AnnualMaxCapacity!B$1+1,TECHNOLOGY!$K9+TECHNOLOGY!$I9&gt;AnnualMaxCapacity!B$1+1),TECHNOLOGY!$P9,0),9999)</f>
        <v>9999</v>
      </c>
      <c r="C9">
        <f>IF(OR(TECHNOLOGY!$G9="Committed",TECHNOLOGY!$G9="New Specific",,TECHNOLOGY!$G9="New Generic"),IF(AND(TECHNOLOGY!$K9&lt;AnnualMaxCapacity!C$1+1,TECHNOLOGY!$K9+TECHNOLOGY!$I9&gt;AnnualMaxCapacity!C$1+1),TECHNOLOGY!$P9,0),9999)</f>
        <v>9999</v>
      </c>
      <c r="D9">
        <f>IF(OR(TECHNOLOGY!$G9="Committed",TECHNOLOGY!$G9="New Specific",,TECHNOLOGY!$G9="New Generic"),IF(AND(TECHNOLOGY!$K9&lt;AnnualMaxCapacity!D$1+1,TECHNOLOGY!$K9+TECHNOLOGY!$I9&gt;AnnualMaxCapacity!D$1+1),TECHNOLOGY!$P9,0),9999)</f>
        <v>9999</v>
      </c>
      <c r="E9">
        <f>IF(OR(TECHNOLOGY!$G9="Committed",TECHNOLOGY!$G9="New Specific",,TECHNOLOGY!$G9="New Generic"),IF(AND(TECHNOLOGY!$K9&lt;AnnualMaxCapacity!E$1+1,TECHNOLOGY!$K9+TECHNOLOGY!$I9&gt;AnnualMaxCapacity!E$1+1),TECHNOLOGY!$P9,0),9999)</f>
        <v>9999</v>
      </c>
      <c r="F9">
        <f>IF(OR(TECHNOLOGY!$G9="Committed",TECHNOLOGY!$G9="New Specific",,TECHNOLOGY!$G9="New Generic"),IF(AND(TECHNOLOGY!$K9&lt;AnnualMaxCapacity!F$1+1,TECHNOLOGY!$K9+TECHNOLOGY!$I9&gt;AnnualMaxCapacity!F$1+1),TECHNOLOGY!$P9,0),9999)</f>
        <v>9999</v>
      </c>
      <c r="G9">
        <f>IF(OR(TECHNOLOGY!$G9="Committed",TECHNOLOGY!$G9="New Specific",,TECHNOLOGY!$G9="New Generic"),IF(AND(TECHNOLOGY!$K9&lt;AnnualMaxCapacity!G$1+1,TECHNOLOGY!$K9+TECHNOLOGY!$I9&gt;AnnualMaxCapacity!G$1+1),TECHNOLOGY!$P9,0),9999)</f>
        <v>9999</v>
      </c>
      <c r="H9">
        <f>IF(OR(TECHNOLOGY!$G9="Committed",TECHNOLOGY!$G9="New Specific",,TECHNOLOGY!$G9="New Generic"),IF(AND(TECHNOLOGY!$K9&lt;AnnualMaxCapacity!H$1+1,TECHNOLOGY!$K9+TECHNOLOGY!$I9&gt;AnnualMaxCapacity!H$1+1),TECHNOLOGY!$P9,0),9999)</f>
        <v>9999</v>
      </c>
      <c r="I9">
        <f>IF(OR(TECHNOLOGY!$G9="Committed",TECHNOLOGY!$G9="New Specific",,TECHNOLOGY!$G9="New Generic"),IF(AND(TECHNOLOGY!$K9&lt;AnnualMaxCapacity!I$1+1,TECHNOLOGY!$K9+TECHNOLOGY!$I9&gt;AnnualMaxCapacity!I$1+1),TECHNOLOGY!$P9,0),9999)</f>
        <v>9999</v>
      </c>
      <c r="J9">
        <f>IF(OR(TECHNOLOGY!$G9="Committed",TECHNOLOGY!$G9="New Specific",,TECHNOLOGY!$G9="New Generic"),IF(AND(TECHNOLOGY!$K9&lt;AnnualMaxCapacity!J$1+1,TECHNOLOGY!$K9+TECHNOLOGY!$I9&gt;AnnualMaxCapacity!J$1+1),TECHNOLOGY!$P9,0),9999)</f>
        <v>9999</v>
      </c>
      <c r="K9">
        <f>IF(OR(TECHNOLOGY!$G9="Committed",TECHNOLOGY!$G9="New Specific",,TECHNOLOGY!$G9="New Generic"),IF(AND(TECHNOLOGY!$K9&lt;AnnualMaxCapacity!K$1+1,TECHNOLOGY!$K9+TECHNOLOGY!$I9&gt;AnnualMaxCapacity!K$1+1),TECHNOLOGY!$P9,0),9999)</f>
        <v>9999</v>
      </c>
      <c r="L9">
        <f>IF(OR(TECHNOLOGY!$G9="Committed",TECHNOLOGY!$G9="New Specific",,TECHNOLOGY!$G9="New Generic"),IF(AND(TECHNOLOGY!$K9&lt;AnnualMaxCapacity!L$1+1,TECHNOLOGY!$K9+TECHNOLOGY!$I9&gt;AnnualMaxCapacity!L$1+1),TECHNOLOGY!$P9,0),9999)</f>
        <v>9999</v>
      </c>
      <c r="M9">
        <f>IF(OR(TECHNOLOGY!$G9="Committed",TECHNOLOGY!$G9="New Specific",,TECHNOLOGY!$G9="New Generic"),IF(AND(TECHNOLOGY!$K9&lt;AnnualMaxCapacity!M$1+1,TECHNOLOGY!$K9+TECHNOLOGY!$I9&gt;AnnualMaxCapacity!M$1+1),TECHNOLOGY!$P9,0),9999)</f>
        <v>9999</v>
      </c>
      <c r="N9">
        <f>IF(OR(TECHNOLOGY!$G9="Committed",TECHNOLOGY!$G9="New Specific",,TECHNOLOGY!$G9="New Generic"),IF(AND(TECHNOLOGY!$K9&lt;AnnualMaxCapacity!N$1+1,TECHNOLOGY!$K9+TECHNOLOGY!$I9&gt;AnnualMaxCapacity!N$1+1),TECHNOLOGY!$P9,0),9999)</f>
        <v>9999</v>
      </c>
      <c r="O9">
        <f>IF(OR(TECHNOLOGY!$G9="Committed",TECHNOLOGY!$G9="New Specific",,TECHNOLOGY!$G9="New Generic"),IF(AND(TECHNOLOGY!$K9&lt;AnnualMaxCapacity!O$1+1,TECHNOLOGY!$K9+TECHNOLOGY!$I9&gt;AnnualMaxCapacity!O$1+1),TECHNOLOGY!$P9,0),9999)</f>
        <v>9999</v>
      </c>
      <c r="P9">
        <f>IF(OR(TECHNOLOGY!$G9="Committed",TECHNOLOGY!$G9="New Specific",,TECHNOLOGY!$G9="New Generic"),IF(AND(TECHNOLOGY!$K9&lt;AnnualMaxCapacity!P$1+1,TECHNOLOGY!$K9+TECHNOLOGY!$I9&gt;AnnualMaxCapacity!P$1+1),TECHNOLOGY!$P9,0),9999)</f>
        <v>9999</v>
      </c>
      <c r="Q9">
        <f>IF(OR(TECHNOLOGY!$G9="Committed",TECHNOLOGY!$G9="New Specific",,TECHNOLOGY!$G9="New Generic"),IF(AND(TECHNOLOGY!$K9&lt;AnnualMaxCapacity!Q$1+1,TECHNOLOGY!$K9+TECHNOLOGY!$I9&gt;AnnualMaxCapacity!Q$1+1),TECHNOLOGY!$P9,0),9999)</f>
        <v>9999</v>
      </c>
      <c r="R9">
        <f>IF(OR(TECHNOLOGY!$G9="Committed",TECHNOLOGY!$G9="New Specific",,TECHNOLOGY!$G9="New Generic"),IF(AND(TECHNOLOGY!$K9&lt;AnnualMaxCapacity!R$1+1,TECHNOLOGY!$K9+TECHNOLOGY!$I9&gt;AnnualMaxCapacity!R$1+1),TECHNOLOGY!$P9,0),9999)</f>
        <v>9999</v>
      </c>
      <c r="S9">
        <f>IF(OR(TECHNOLOGY!$G9="Committed",TECHNOLOGY!$G9="New Specific",,TECHNOLOGY!$G9="New Generic"),IF(AND(TECHNOLOGY!$K9&lt;AnnualMaxCapacity!S$1+1,TECHNOLOGY!$K9+TECHNOLOGY!$I9&gt;AnnualMaxCapacity!S$1+1),TECHNOLOGY!$P9,0),9999)</f>
        <v>9999</v>
      </c>
      <c r="T9">
        <f>IF(OR(TECHNOLOGY!$G9="Committed",TECHNOLOGY!$G9="New Specific",,TECHNOLOGY!$G9="New Generic"),IF(AND(TECHNOLOGY!$K9&lt;AnnualMaxCapacity!T$1+1,TECHNOLOGY!$K9+TECHNOLOGY!$I9&gt;AnnualMaxCapacity!T$1+1),TECHNOLOGY!$P9,0),9999)</f>
        <v>9999</v>
      </c>
      <c r="U9">
        <f>IF(OR(TECHNOLOGY!$G9="Committed",TECHNOLOGY!$G9="New Specific",,TECHNOLOGY!$G9="New Generic"),IF(AND(TECHNOLOGY!$K9&lt;AnnualMaxCapacity!U$1+1,TECHNOLOGY!$K9+TECHNOLOGY!$I9&gt;AnnualMaxCapacity!U$1+1),TECHNOLOGY!$P9,0),9999)</f>
        <v>9999</v>
      </c>
      <c r="V9">
        <f>IF(OR(TECHNOLOGY!$G9="Committed",TECHNOLOGY!$G9="New Specific",,TECHNOLOGY!$G9="New Generic"),IF(AND(TECHNOLOGY!$K9&lt;AnnualMaxCapacity!V$1+1,TECHNOLOGY!$K9+TECHNOLOGY!$I9&gt;AnnualMaxCapacity!V$1+1),TECHNOLOGY!$P9,0),9999)</f>
        <v>9999</v>
      </c>
      <c r="W9">
        <f>IF(OR(TECHNOLOGY!$G9="Committed",TECHNOLOGY!$G9="New Specific",,TECHNOLOGY!$G9="New Generic"),IF(AND(TECHNOLOGY!$K9&lt;AnnualMaxCapacity!W$1+1,TECHNOLOGY!$K9+TECHNOLOGY!$I9&gt;AnnualMaxCapacity!W$1+1),TECHNOLOGY!$P9,0),9999)</f>
        <v>9999</v>
      </c>
      <c r="X9">
        <f>IF(OR(TECHNOLOGY!$G9="Committed",TECHNOLOGY!$G9="New Specific",,TECHNOLOGY!$G9="New Generic"),IF(AND(TECHNOLOGY!$K9&lt;AnnualMaxCapacity!X$1+1,TECHNOLOGY!$K9+TECHNOLOGY!$I9&gt;AnnualMaxCapacity!X$1+1),TECHNOLOGY!$P9,0),9999)</f>
        <v>9999</v>
      </c>
      <c r="Y9">
        <f>IF(OR(TECHNOLOGY!$G9="Committed",TECHNOLOGY!$G9="New Specific",,TECHNOLOGY!$G9="New Generic"),IF(AND(TECHNOLOGY!$K9&lt;AnnualMaxCapacity!Y$1+1,TECHNOLOGY!$K9+TECHNOLOGY!$I9&gt;AnnualMaxCapacity!Y$1+1),TECHNOLOGY!$P9,0),9999)</f>
        <v>9999</v>
      </c>
      <c r="Z9">
        <f>IF(OR(TECHNOLOGY!$G9="Committed",TECHNOLOGY!$G9="New Specific",,TECHNOLOGY!$G9="New Generic"),IF(AND(TECHNOLOGY!$K9&lt;AnnualMaxCapacity!Z$1+1,TECHNOLOGY!$K9+TECHNOLOGY!$I9&gt;AnnualMaxCapacity!Z$1+1),TECHNOLOGY!$P9,0),9999)</f>
        <v>9999</v>
      </c>
      <c r="AA9">
        <f>IF(OR(TECHNOLOGY!$G9="Committed",TECHNOLOGY!$G9="New Specific",,TECHNOLOGY!$G9="New Generic"),IF(AND(TECHNOLOGY!$K9&lt;AnnualMaxCapacity!AA$1+1,TECHNOLOGY!$K9+TECHNOLOGY!$I9&gt;AnnualMaxCapacity!AA$1+1),TECHNOLOGY!$P9,0),9999)</f>
        <v>9999</v>
      </c>
      <c r="AB9">
        <f>IF(OR(TECHNOLOGY!$G9="Committed",TECHNOLOGY!$G9="New Specific",,TECHNOLOGY!$G9="New Generic"),IF(AND(TECHNOLOGY!$K9&lt;AnnualMaxCapacity!AB$1+1,TECHNOLOGY!$K9+TECHNOLOGY!$I9&gt;AnnualMaxCapacity!AB$1+1),TECHNOLOGY!$P9,0),9999)</f>
        <v>9999</v>
      </c>
      <c r="AC9">
        <f>IF(OR(TECHNOLOGY!$G9="Committed",TECHNOLOGY!$G9="New Specific",,TECHNOLOGY!$G9="New Generic"),IF(AND(TECHNOLOGY!$K9&lt;AnnualMaxCapacity!AC$1+1,TECHNOLOGY!$K9+TECHNOLOGY!$I9&gt;AnnualMaxCapacity!AC$1+1),TECHNOLOGY!$P9,0),9999)</f>
        <v>9999</v>
      </c>
      <c r="AD9">
        <f>IF(OR(TECHNOLOGY!$G9="Committed",TECHNOLOGY!$G9="New Specific",,TECHNOLOGY!$G9="New Generic"),IF(AND(TECHNOLOGY!$K9&lt;AnnualMaxCapacity!AD$1+1,TECHNOLOGY!$K9+TECHNOLOGY!$I9&gt;AnnualMaxCapacity!AD$1+1),TECHNOLOGY!$P9,0),9999)</f>
        <v>9999</v>
      </c>
      <c r="AE9">
        <f>IF(OR(TECHNOLOGY!$G9="Committed",TECHNOLOGY!$G9="New Specific",,TECHNOLOGY!$G9="New Generic"),IF(AND(TECHNOLOGY!$K9&lt;AnnualMaxCapacity!AE$1+1,TECHNOLOGY!$K9+TECHNOLOGY!$I9&gt;AnnualMaxCapacity!AE$1+1),TECHNOLOGY!$P9,0),9999)</f>
        <v>9999</v>
      </c>
      <c r="AF9">
        <f>IF(OR(TECHNOLOGY!$G9="Committed",TECHNOLOGY!$G9="New Specific",,TECHNOLOGY!$G9="New Generic"),IF(AND(TECHNOLOGY!$K9&lt;AnnualMaxCapacity!AF$1+1,TECHNOLOGY!$K9+TECHNOLOGY!$I9&gt;AnnualMaxCapacity!AF$1+1),TECHNOLOGY!$P9,0),9999)</f>
        <v>9999</v>
      </c>
    </row>
    <row r="10" spans="1:32">
      <c r="A10" t="str">
        <f>TECHNOLOGY!D10</f>
        <v>D2HF00I00</v>
      </c>
      <c r="B10">
        <f>IF(OR(TECHNOLOGY!$G10="Committed",TECHNOLOGY!$G10="New Specific",,TECHNOLOGY!$G10="New Generic"),IF(AND(TECHNOLOGY!$K10&lt;AnnualMaxCapacity!B$1+1,TECHNOLOGY!$K10+TECHNOLOGY!$I10&gt;AnnualMaxCapacity!B$1+1),TECHNOLOGY!$P10,0),9999)</f>
        <v>9999</v>
      </c>
      <c r="C10">
        <f>IF(OR(TECHNOLOGY!$G10="Committed",TECHNOLOGY!$G10="New Specific",,TECHNOLOGY!$G10="New Generic"),IF(AND(TECHNOLOGY!$K10&lt;AnnualMaxCapacity!C$1+1,TECHNOLOGY!$K10+TECHNOLOGY!$I10&gt;AnnualMaxCapacity!C$1+1),TECHNOLOGY!$P10,0),9999)</f>
        <v>9999</v>
      </c>
      <c r="D10">
        <f>IF(OR(TECHNOLOGY!$G10="Committed",TECHNOLOGY!$G10="New Specific",,TECHNOLOGY!$G10="New Generic"),IF(AND(TECHNOLOGY!$K10&lt;AnnualMaxCapacity!D$1+1,TECHNOLOGY!$K10+TECHNOLOGY!$I10&gt;AnnualMaxCapacity!D$1+1),TECHNOLOGY!$P10,0),9999)</f>
        <v>9999</v>
      </c>
      <c r="E10">
        <f>IF(OR(TECHNOLOGY!$G10="Committed",TECHNOLOGY!$G10="New Specific",,TECHNOLOGY!$G10="New Generic"),IF(AND(TECHNOLOGY!$K10&lt;AnnualMaxCapacity!E$1+1,TECHNOLOGY!$K10+TECHNOLOGY!$I10&gt;AnnualMaxCapacity!E$1+1),TECHNOLOGY!$P10,0),9999)</f>
        <v>9999</v>
      </c>
      <c r="F10">
        <f>IF(OR(TECHNOLOGY!$G10="Committed",TECHNOLOGY!$G10="New Specific",,TECHNOLOGY!$G10="New Generic"),IF(AND(TECHNOLOGY!$K10&lt;AnnualMaxCapacity!F$1+1,TECHNOLOGY!$K10+TECHNOLOGY!$I10&gt;AnnualMaxCapacity!F$1+1),TECHNOLOGY!$P10,0),9999)</f>
        <v>9999</v>
      </c>
      <c r="G10">
        <f>IF(OR(TECHNOLOGY!$G10="Committed",TECHNOLOGY!$G10="New Specific",,TECHNOLOGY!$G10="New Generic"),IF(AND(TECHNOLOGY!$K10&lt;AnnualMaxCapacity!G$1+1,TECHNOLOGY!$K10+TECHNOLOGY!$I10&gt;AnnualMaxCapacity!G$1+1),TECHNOLOGY!$P10,0),9999)</f>
        <v>9999</v>
      </c>
      <c r="H10">
        <f>IF(OR(TECHNOLOGY!$G10="Committed",TECHNOLOGY!$G10="New Specific",,TECHNOLOGY!$G10="New Generic"),IF(AND(TECHNOLOGY!$K10&lt;AnnualMaxCapacity!H$1+1,TECHNOLOGY!$K10+TECHNOLOGY!$I10&gt;AnnualMaxCapacity!H$1+1),TECHNOLOGY!$P10,0),9999)</f>
        <v>9999</v>
      </c>
      <c r="I10">
        <f>IF(OR(TECHNOLOGY!$G10="Committed",TECHNOLOGY!$G10="New Specific",,TECHNOLOGY!$G10="New Generic"),IF(AND(TECHNOLOGY!$K10&lt;AnnualMaxCapacity!I$1+1,TECHNOLOGY!$K10+TECHNOLOGY!$I10&gt;AnnualMaxCapacity!I$1+1),TECHNOLOGY!$P10,0),9999)</f>
        <v>9999</v>
      </c>
      <c r="J10">
        <f>IF(OR(TECHNOLOGY!$G10="Committed",TECHNOLOGY!$G10="New Specific",,TECHNOLOGY!$G10="New Generic"),IF(AND(TECHNOLOGY!$K10&lt;AnnualMaxCapacity!J$1+1,TECHNOLOGY!$K10+TECHNOLOGY!$I10&gt;AnnualMaxCapacity!J$1+1),TECHNOLOGY!$P10,0),9999)</f>
        <v>9999</v>
      </c>
      <c r="K10">
        <f>IF(OR(TECHNOLOGY!$G10="Committed",TECHNOLOGY!$G10="New Specific",,TECHNOLOGY!$G10="New Generic"),IF(AND(TECHNOLOGY!$K10&lt;AnnualMaxCapacity!K$1+1,TECHNOLOGY!$K10+TECHNOLOGY!$I10&gt;AnnualMaxCapacity!K$1+1),TECHNOLOGY!$P10,0),9999)</f>
        <v>9999</v>
      </c>
      <c r="L10">
        <f>IF(OR(TECHNOLOGY!$G10="Committed",TECHNOLOGY!$G10="New Specific",,TECHNOLOGY!$G10="New Generic"),IF(AND(TECHNOLOGY!$K10&lt;AnnualMaxCapacity!L$1+1,TECHNOLOGY!$K10+TECHNOLOGY!$I10&gt;AnnualMaxCapacity!L$1+1),TECHNOLOGY!$P10,0),9999)</f>
        <v>9999</v>
      </c>
      <c r="M10">
        <f>IF(OR(TECHNOLOGY!$G10="Committed",TECHNOLOGY!$G10="New Specific",,TECHNOLOGY!$G10="New Generic"),IF(AND(TECHNOLOGY!$K10&lt;AnnualMaxCapacity!M$1+1,TECHNOLOGY!$K10+TECHNOLOGY!$I10&gt;AnnualMaxCapacity!M$1+1),TECHNOLOGY!$P10,0),9999)</f>
        <v>9999</v>
      </c>
      <c r="N10">
        <f>IF(OR(TECHNOLOGY!$G10="Committed",TECHNOLOGY!$G10="New Specific",,TECHNOLOGY!$G10="New Generic"),IF(AND(TECHNOLOGY!$K10&lt;AnnualMaxCapacity!N$1+1,TECHNOLOGY!$K10+TECHNOLOGY!$I10&gt;AnnualMaxCapacity!N$1+1),TECHNOLOGY!$P10,0),9999)</f>
        <v>9999</v>
      </c>
      <c r="O10">
        <f>IF(OR(TECHNOLOGY!$G10="Committed",TECHNOLOGY!$G10="New Specific",,TECHNOLOGY!$G10="New Generic"),IF(AND(TECHNOLOGY!$K10&lt;AnnualMaxCapacity!O$1+1,TECHNOLOGY!$K10+TECHNOLOGY!$I10&gt;AnnualMaxCapacity!O$1+1),TECHNOLOGY!$P10,0),9999)</f>
        <v>9999</v>
      </c>
      <c r="P10">
        <f>IF(OR(TECHNOLOGY!$G10="Committed",TECHNOLOGY!$G10="New Specific",,TECHNOLOGY!$G10="New Generic"),IF(AND(TECHNOLOGY!$K10&lt;AnnualMaxCapacity!P$1+1,TECHNOLOGY!$K10+TECHNOLOGY!$I10&gt;AnnualMaxCapacity!P$1+1),TECHNOLOGY!$P10,0),9999)</f>
        <v>9999</v>
      </c>
      <c r="Q10">
        <f>IF(OR(TECHNOLOGY!$G10="Committed",TECHNOLOGY!$G10="New Specific",,TECHNOLOGY!$G10="New Generic"),IF(AND(TECHNOLOGY!$K10&lt;AnnualMaxCapacity!Q$1+1,TECHNOLOGY!$K10+TECHNOLOGY!$I10&gt;AnnualMaxCapacity!Q$1+1),TECHNOLOGY!$P10,0),9999)</f>
        <v>9999</v>
      </c>
      <c r="R10">
        <f>IF(OR(TECHNOLOGY!$G10="Committed",TECHNOLOGY!$G10="New Specific",,TECHNOLOGY!$G10="New Generic"),IF(AND(TECHNOLOGY!$K10&lt;AnnualMaxCapacity!R$1+1,TECHNOLOGY!$K10+TECHNOLOGY!$I10&gt;AnnualMaxCapacity!R$1+1),TECHNOLOGY!$P10,0),9999)</f>
        <v>9999</v>
      </c>
      <c r="S10">
        <f>IF(OR(TECHNOLOGY!$G10="Committed",TECHNOLOGY!$G10="New Specific",,TECHNOLOGY!$G10="New Generic"),IF(AND(TECHNOLOGY!$K10&lt;AnnualMaxCapacity!S$1+1,TECHNOLOGY!$K10+TECHNOLOGY!$I10&gt;AnnualMaxCapacity!S$1+1),TECHNOLOGY!$P10,0),9999)</f>
        <v>9999</v>
      </c>
      <c r="T10">
        <f>IF(OR(TECHNOLOGY!$G10="Committed",TECHNOLOGY!$G10="New Specific",,TECHNOLOGY!$G10="New Generic"),IF(AND(TECHNOLOGY!$K10&lt;AnnualMaxCapacity!T$1+1,TECHNOLOGY!$K10+TECHNOLOGY!$I10&gt;AnnualMaxCapacity!T$1+1),TECHNOLOGY!$P10,0),9999)</f>
        <v>9999</v>
      </c>
      <c r="U10">
        <f>IF(OR(TECHNOLOGY!$G10="Committed",TECHNOLOGY!$G10="New Specific",,TECHNOLOGY!$G10="New Generic"),IF(AND(TECHNOLOGY!$K10&lt;AnnualMaxCapacity!U$1+1,TECHNOLOGY!$K10+TECHNOLOGY!$I10&gt;AnnualMaxCapacity!U$1+1),TECHNOLOGY!$P10,0),9999)</f>
        <v>9999</v>
      </c>
      <c r="V10">
        <f>IF(OR(TECHNOLOGY!$G10="Committed",TECHNOLOGY!$G10="New Specific",,TECHNOLOGY!$G10="New Generic"),IF(AND(TECHNOLOGY!$K10&lt;AnnualMaxCapacity!V$1+1,TECHNOLOGY!$K10+TECHNOLOGY!$I10&gt;AnnualMaxCapacity!V$1+1),TECHNOLOGY!$P10,0),9999)</f>
        <v>9999</v>
      </c>
      <c r="W10">
        <f>IF(OR(TECHNOLOGY!$G10="Committed",TECHNOLOGY!$G10="New Specific",,TECHNOLOGY!$G10="New Generic"),IF(AND(TECHNOLOGY!$K10&lt;AnnualMaxCapacity!W$1+1,TECHNOLOGY!$K10+TECHNOLOGY!$I10&gt;AnnualMaxCapacity!W$1+1),TECHNOLOGY!$P10,0),9999)</f>
        <v>9999</v>
      </c>
      <c r="X10">
        <f>IF(OR(TECHNOLOGY!$G10="Committed",TECHNOLOGY!$G10="New Specific",,TECHNOLOGY!$G10="New Generic"),IF(AND(TECHNOLOGY!$K10&lt;AnnualMaxCapacity!X$1+1,TECHNOLOGY!$K10+TECHNOLOGY!$I10&gt;AnnualMaxCapacity!X$1+1),TECHNOLOGY!$P10,0),9999)</f>
        <v>9999</v>
      </c>
      <c r="Y10">
        <f>IF(OR(TECHNOLOGY!$G10="Committed",TECHNOLOGY!$G10="New Specific",,TECHNOLOGY!$G10="New Generic"),IF(AND(TECHNOLOGY!$K10&lt;AnnualMaxCapacity!Y$1+1,TECHNOLOGY!$K10+TECHNOLOGY!$I10&gt;AnnualMaxCapacity!Y$1+1),TECHNOLOGY!$P10,0),9999)</f>
        <v>9999</v>
      </c>
      <c r="Z10">
        <f>IF(OR(TECHNOLOGY!$G10="Committed",TECHNOLOGY!$G10="New Specific",,TECHNOLOGY!$G10="New Generic"),IF(AND(TECHNOLOGY!$K10&lt;AnnualMaxCapacity!Z$1+1,TECHNOLOGY!$K10+TECHNOLOGY!$I10&gt;AnnualMaxCapacity!Z$1+1),TECHNOLOGY!$P10,0),9999)</f>
        <v>9999</v>
      </c>
      <c r="AA10">
        <f>IF(OR(TECHNOLOGY!$G10="Committed",TECHNOLOGY!$G10="New Specific",,TECHNOLOGY!$G10="New Generic"),IF(AND(TECHNOLOGY!$K10&lt;AnnualMaxCapacity!AA$1+1,TECHNOLOGY!$K10+TECHNOLOGY!$I10&gt;AnnualMaxCapacity!AA$1+1),TECHNOLOGY!$P10,0),9999)</f>
        <v>9999</v>
      </c>
      <c r="AB10">
        <f>IF(OR(TECHNOLOGY!$G10="Committed",TECHNOLOGY!$G10="New Specific",,TECHNOLOGY!$G10="New Generic"),IF(AND(TECHNOLOGY!$K10&lt;AnnualMaxCapacity!AB$1+1,TECHNOLOGY!$K10+TECHNOLOGY!$I10&gt;AnnualMaxCapacity!AB$1+1),TECHNOLOGY!$P10,0),9999)</f>
        <v>9999</v>
      </c>
      <c r="AC10">
        <f>IF(OR(TECHNOLOGY!$G10="Committed",TECHNOLOGY!$G10="New Specific",,TECHNOLOGY!$G10="New Generic"),IF(AND(TECHNOLOGY!$K10&lt;AnnualMaxCapacity!AC$1+1,TECHNOLOGY!$K10+TECHNOLOGY!$I10&gt;AnnualMaxCapacity!AC$1+1),TECHNOLOGY!$P10,0),9999)</f>
        <v>9999</v>
      </c>
      <c r="AD10">
        <f>IF(OR(TECHNOLOGY!$G10="Committed",TECHNOLOGY!$G10="New Specific",,TECHNOLOGY!$G10="New Generic"),IF(AND(TECHNOLOGY!$K10&lt;AnnualMaxCapacity!AD$1+1,TECHNOLOGY!$K10+TECHNOLOGY!$I10&gt;AnnualMaxCapacity!AD$1+1),TECHNOLOGY!$P10,0),9999)</f>
        <v>9999</v>
      </c>
      <c r="AE10">
        <f>IF(OR(TECHNOLOGY!$G10="Committed",TECHNOLOGY!$G10="New Specific",,TECHNOLOGY!$G10="New Generic"),IF(AND(TECHNOLOGY!$K10&lt;AnnualMaxCapacity!AE$1+1,TECHNOLOGY!$K10+TECHNOLOGY!$I10&gt;AnnualMaxCapacity!AE$1+1),TECHNOLOGY!$P10,0),9999)</f>
        <v>9999</v>
      </c>
      <c r="AF10">
        <f>IF(OR(TECHNOLOGY!$G10="Committed",TECHNOLOGY!$G10="New Specific",,TECHNOLOGY!$G10="New Generic"),IF(AND(TECHNOLOGY!$K10&lt;AnnualMaxCapacity!AF$1+1,TECHNOLOGY!$K10+TECHNOLOGY!$I10&gt;AnnualMaxCapacity!AF$1+1),TECHNOLOGY!$P10,0),9999)</f>
        <v>9999</v>
      </c>
    </row>
    <row r="11" spans="1:32">
      <c r="A11" t="str">
        <f>TECHNOLOGY!D11</f>
        <v>D2DS00I00</v>
      </c>
      <c r="B11">
        <f>IF(OR(TECHNOLOGY!$G11="Committed",TECHNOLOGY!$G11="New Specific",,TECHNOLOGY!$G11="New Generic"),IF(AND(TECHNOLOGY!$K11&lt;AnnualMaxCapacity!B$1+1,TECHNOLOGY!$K11+TECHNOLOGY!$I11&gt;AnnualMaxCapacity!B$1+1),TECHNOLOGY!$P11,0),9999)</f>
        <v>9999</v>
      </c>
      <c r="C11">
        <f>IF(OR(TECHNOLOGY!$G11="Committed",TECHNOLOGY!$G11="New Specific",,TECHNOLOGY!$G11="New Generic"),IF(AND(TECHNOLOGY!$K11&lt;AnnualMaxCapacity!C$1+1,TECHNOLOGY!$K11+TECHNOLOGY!$I11&gt;AnnualMaxCapacity!C$1+1),TECHNOLOGY!$P11,0),9999)</f>
        <v>9999</v>
      </c>
      <c r="D11">
        <f>IF(OR(TECHNOLOGY!$G11="Committed",TECHNOLOGY!$G11="New Specific",,TECHNOLOGY!$G11="New Generic"),IF(AND(TECHNOLOGY!$K11&lt;AnnualMaxCapacity!D$1+1,TECHNOLOGY!$K11+TECHNOLOGY!$I11&gt;AnnualMaxCapacity!D$1+1),TECHNOLOGY!$P11,0),9999)</f>
        <v>9999</v>
      </c>
      <c r="E11">
        <f>IF(OR(TECHNOLOGY!$G11="Committed",TECHNOLOGY!$G11="New Specific",,TECHNOLOGY!$G11="New Generic"),IF(AND(TECHNOLOGY!$K11&lt;AnnualMaxCapacity!E$1+1,TECHNOLOGY!$K11+TECHNOLOGY!$I11&gt;AnnualMaxCapacity!E$1+1),TECHNOLOGY!$P11,0),9999)</f>
        <v>9999</v>
      </c>
      <c r="F11">
        <f>IF(OR(TECHNOLOGY!$G11="Committed",TECHNOLOGY!$G11="New Specific",,TECHNOLOGY!$G11="New Generic"),IF(AND(TECHNOLOGY!$K11&lt;AnnualMaxCapacity!F$1+1,TECHNOLOGY!$K11+TECHNOLOGY!$I11&gt;AnnualMaxCapacity!F$1+1),TECHNOLOGY!$P11,0),9999)</f>
        <v>9999</v>
      </c>
      <c r="G11">
        <f>IF(OR(TECHNOLOGY!$G11="Committed",TECHNOLOGY!$G11="New Specific",,TECHNOLOGY!$G11="New Generic"),IF(AND(TECHNOLOGY!$K11&lt;AnnualMaxCapacity!G$1+1,TECHNOLOGY!$K11+TECHNOLOGY!$I11&gt;AnnualMaxCapacity!G$1+1),TECHNOLOGY!$P11,0),9999)</f>
        <v>9999</v>
      </c>
      <c r="H11">
        <f>IF(OR(TECHNOLOGY!$G11="Committed",TECHNOLOGY!$G11="New Specific",,TECHNOLOGY!$G11="New Generic"),IF(AND(TECHNOLOGY!$K11&lt;AnnualMaxCapacity!H$1+1,TECHNOLOGY!$K11+TECHNOLOGY!$I11&gt;AnnualMaxCapacity!H$1+1),TECHNOLOGY!$P11,0),9999)</f>
        <v>9999</v>
      </c>
      <c r="I11">
        <f>IF(OR(TECHNOLOGY!$G11="Committed",TECHNOLOGY!$G11="New Specific",,TECHNOLOGY!$G11="New Generic"),IF(AND(TECHNOLOGY!$K11&lt;AnnualMaxCapacity!I$1+1,TECHNOLOGY!$K11+TECHNOLOGY!$I11&gt;AnnualMaxCapacity!I$1+1),TECHNOLOGY!$P11,0),9999)</f>
        <v>9999</v>
      </c>
      <c r="J11">
        <f>IF(OR(TECHNOLOGY!$G11="Committed",TECHNOLOGY!$G11="New Specific",,TECHNOLOGY!$G11="New Generic"),IF(AND(TECHNOLOGY!$K11&lt;AnnualMaxCapacity!J$1+1,TECHNOLOGY!$K11+TECHNOLOGY!$I11&gt;AnnualMaxCapacity!J$1+1),TECHNOLOGY!$P11,0),9999)</f>
        <v>9999</v>
      </c>
      <c r="K11">
        <f>IF(OR(TECHNOLOGY!$G11="Committed",TECHNOLOGY!$G11="New Specific",,TECHNOLOGY!$G11="New Generic"),IF(AND(TECHNOLOGY!$K11&lt;AnnualMaxCapacity!K$1+1,TECHNOLOGY!$K11+TECHNOLOGY!$I11&gt;AnnualMaxCapacity!K$1+1),TECHNOLOGY!$P11,0),9999)</f>
        <v>9999</v>
      </c>
      <c r="L11">
        <f>IF(OR(TECHNOLOGY!$G11="Committed",TECHNOLOGY!$G11="New Specific",,TECHNOLOGY!$G11="New Generic"),IF(AND(TECHNOLOGY!$K11&lt;AnnualMaxCapacity!L$1+1,TECHNOLOGY!$K11+TECHNOLOGY!$I11&gt;AnnualMaxCapacity!L$1+1),TECHNOLOGY!$P11,0),9999)</f>
        <v>9999</v>
      </c>
      <c r="M11">
        <f>IF(OR(TECHNOLOGY!$G11="Committed",TECHNOLOGY!$G11="New Specific",,TECHNOLOGY!$G11="New Generic"),IF(AND(TECHNOLOGY!$K11&lt;AnnualMaxCapacity!M$1+1,TECHNOLOGY!$K11+TECHNOLOGY!$I11&gt;AnnualMaxCapacity!M$1+1),TECHNOLOGY!$P11,0),9999)</f>
        <v>9999</v>
      </c>
      <c r="N11">
        <f>IF(OR(TECHNOLOGY!$G11="Committed",TECHNOLOGY!$G11="New Specific",,TECHNOLOGY!$G11="New Generic"),IF(AND(TECHNOLOGY!$K11&lt;AnnualMaxCapacity!N$1+1,TECHNOLOGY!$K11+TECHNOLOGY!$I11&gt;AnnualMaxCapacity!N$1+1),TECHNOLOGY!$P11,0),9999)</f>
        <v>9999</v>
      </c>
      <c r="O11">
        <f>IF(OR(TECHNOLOGY!$G11="Committed",TECHNOLOGY!$G11="New Specific",,TECHNOLOGY!$G11="New Generic"),IF(AND(TECHNOLOGY!$K11&lt;AnnualMaxCapacity!O$1+1,TECHNOLOGY!$K11+TECHNOLOGY!$I11&gt;AnnualMaxCapacity!O$1+1),TECHNOLOGY!$P11,0),9999)</f>
        <v>9999</v>
      </c>
      <c r="P11">
        <f>IF(OR(TECHNOLOGY!$G11="Committed",TECHNOLOGY!$G11="New Specific",,TECHNOLOGY!$G11="New Generic"),IF(AND(TECHNOLOGY!$K11&lt;AnnualMaxCapacity!P$1+1,TECHNOLOGY!$K11+TECHNOLOGY!$I11&gt;AnnualMaxCapacity!P$1+1),TECHNOLOGY!$P11,0),9999)</f>
        <v>9999</v>
      </c>
      <c r="Q11">
        <f>IF(OR(TECHNOLOGY!$G11="Committed",TECHNOLOGY!$G11="New Specific",,TECHNOLOGY!$G11="New Generic"),IF(AND(TECHNOLOGY!$K11&lt;AnnualMaxCapacity!Q$1+1,TECHNOLOGY!$K11+TECHNOLOGY!$I11&gt;AnnualMaxCapacity!Q$1+1),TECHNOLOGY!$P11,0),9999)</f>
        <v>9999</v>
      </c>
      <c r="R11">
        <f>IF(OR(TECHNOLOGY!$G11="Committed",TECHNOLOGY!$G11="New Specific",,TECHNOLOGY!$G11="New Generic"),IF(AND(TECHNOLOGY!$K11&lt;AnnualMaxCapacity!R$1+1,TECHNOLOGY!$K11+TECHNOLOGY!$I11&gt;AnnualMaxCapacity!R$1+1),TECHNOLOGY!$P11,0),9999)</f>
        <v>9999</v>
      </c>
      <c r="S11">
        <f>IF(OR(TECHNOLOGY!$G11="Committed",TECHNOLOGY!$G11="New Specific",,TECHNOLOGY!$G11="New Generic"),IF(AND(TECHNOLOGY!$K11&lt;AnnualMaxCapacity!S$1+1,TECHNOLOGY!$K11+TECHNOLOGY!$I11&gt;AnnualMaxCapacity!S$1+1),TECHNOLOGY!$P11,0),9999)</f>
        <v>9999</v>
      </c>
      <c r="T11">
        <f>IF(OR(TECHNOLOGY!$G11="Committed",TECHNOLOGY!$G11="New Specific",,TECHNOLOGY!$G11="New Generic"),IF(AND(TECHNOLOGY!$K11&lt;AnnualMaxCapacity!T$1+1,TECHNOLOGY!$K11+TECHNOLOGY!$I11&gt;AnnualMaxCapacity!T$1+1),TECHNOLOGY!$P11,0),9999)</f>
        <v>9999</v>
      </c>
      <c r="U11">
        <f>IF(OR(TECHNOLOGY!$G11="Committed",TECHNOLOGY!$G11="New Specific",,TECHNOLOGY!$G11="New Generic"),IF(AND(TECHNOLOGY!$K11&lt;AnnualMaxCapacity!U$1+1,TECHNOLOGY!$K11+TECHNOLOGY!$I11&gt;AnnualMaxCapacity!U$1+1),TECHNOLOGY!$P11,0),9999)</f>
        <v>9999</v>
      </c>
      <c r="V11">
        <f>IF(OR(TECHNOLOGY!$G11="Committed",TECHNOLOGY!$G11="New Specific",,TECHNOLOGY!$G11="New Generic"),IF(AND(TECHNOLOGY!$K11&lt;AnnualMaxCapacity!V$1+1,TECHNOLOGY!$K11+TECHNOLOGY!$I11&gt;AnnualMaxCapacity!V$1+1),TECHNOLOGY!$P11,0),9999)</f>
        <v>9999</v>
      </c>
      <c r="W11">
        <f>IF(OR(TECHNOLOGY!$G11="Committed",TECHNOLOGY!$G11="New Specific",,TECHNOLOGY!$G11="New Generic"),IF(AND(TECHNOLOGY!$K11&lt;AnnualMaxCapacity!W$1+1,TECHNOLOGY!$K11+TECHNOLOGY!$I11&gt;AnnualMaxCapacity!W$1+1),TECHNOLOGY!$P11,0),9999)</f>
        <v>9999</v>
      </c>
      <c r="X11">
        <f>IF(OR(TECHNOLOGY!$G11="Committed",TECHNOLOGY!$G11="New Specific",,TECHNOLOGY!$G11="New Generic"),IF(AND(TECHNOLOGY!$K11&lt;AnnualMaxCapacity!X$1+1,TECHNOLOGY!$K11+TECHNOLOGY!$I11&gt;AnnualMaxCapacity!X$1+1),TECHNOLOGY!$P11,0),9999)</f>
        <v>9999</v>
      </c>
      <c r="Y11">
        <f>IF(OR(TECHNOLOGY!$G11="Committed",TECHNOLOGY!$G11="New Specific",,TECHNOLOGY!$G11="New Generic"),IF(AND(TECHNOLOGY!$K11&lt;AnnualMaxCapacity!Y$1+1,TECHNOLOGY!$K11+TECHNOLOGY!$I11&gt;AnnualMaxCapacity!Y$1+1),TECHNOLOGY!$P11,0),9999)</f>
        <v>9999</v>
      </c>
      <c r="Z11">
        <f>IF(OR(TECHNOLOGY!$G11="Committed",TECHNOLOGY!$G11="New Specific",,TECHNOLOGY!$G11="New Generic"),IF(AND(TECHNOLOGY!$K11&lt;AnnualMaxCapacity!Z$1+1,TECHNOLOGY!$K11+TECHNOLOGY!$I11&gt;AnnualMaxCapacity!Z$1+1),TECHNOLOGY!$P11,0),9999)</f>
        <v>9999</v>
      </c>
      <c r="AA11">
        <f>IF(OR(TECHNOLOGY!$G11="Committed",TECHNOLOGY!$G11="New Specific",,TECHNOLOGY!$G11="New Generic"),IF(AND(TECHNOLOGY!$K11&lt;AnnualMaxCapacity!AA$1+1,TECHNOLOGY!$K11+TECHNOLOGY!$I11&gt;AnnualMaxCapacity!AA$1+1),TECHNOLOGY!$P11,0),9999)</f>
        <v>9999</v>
      </c>
      <c r="AB11">
        <f>IF(OR(TECHNOLOGY!$G11="Committed",TECHNOLOGY!$G11="New Specific",,TECHNOLOGY!$G11="New Generic"),IF(AND(TECHNOLOGY!$K11&lt;AnnualMaxCapacity!AB$1+1,TECHNOLOGY!$K11+TECHNOLOGY!$I11&gt;AnnualMaxCapacity!AB$1+1),TECHNOLOGY!$P11,0),9999)</f>
        <v>9999</v>
      </c>
      <c r="AC11">
        <f>IF(OR(TECHNOLOGY!$G11="Committed",TECHNOLOGY!$G11="New Specific",,TECHNOLOGY!$G11="New Generic"),IF(AND(TECHNOLOGY!$K11&lt;AnnualMaxCapacity!AC$1+1,TECHNOLOGY!$K11+TECHNOLOGY!$I11&gt;AnnualMaxCapacity!AC$1+1),TECHNOLOGY!$P11,0),9999)</f>
        <v>9999</v>
      </c>
      <c r="AD11">
        <f>IF(OR(TECHNOLOGY!$G11="Committed",TECHNOLOGY!$G11="New Specific",,TECHNOLOGY!$G11="New Generic"),IF(AND(TECHNOLOGY!$K11&lt;AnnualMaxCapacity!AD$1+1,TECHNOLOGY!$K11+TECHNOLOGY!$I11&gt;AnnualMaxCapacity!AD$1+1),TECHNOLOGY!$P11,0),9999)</f>
        <v>9999</v>
      </c>
      <c r="AE11">
        <f>IF(OR(TECHNOLOGY!$G11="Committed",TECHNOLOGY!$G11="New Specific",,TECHNOLOGY!$G11="New Generic"),IF(AND(TECHNOLOGY!$K11&lt;AnnualMaxCapacity!AE$1+1,TECHNOLOGY!$K11+TECHNOLOGY!$I11&gt;AnnualMaxCapacity!AE$1+1),TECHNOLOGY!$P11,0),9999)</f>
        <v>9999</v>
      </c>
      <c r="AF11">
        <f>IF(OR(TECHNOLOGY!$G11="Committed",TECHNOLOGY!$G11="New Specific",,TECHNOLOGY!$G11="New Generic"),IF(AND(TECHNOLOGY!$K11&lt;AnnualMaxCapacity!AF$1+1,TECHNOLOGY!$K11+TECHNOLOGY!$I11&gt;AnnualMaxCapacity!AF$1+1),TECHNOLOGY!$P11,0),9999)</f>
        <v>9999</v>
      </c>
    </row>
    <row r="12" spans="1:32">
      <c r="A12" t="str">
        <f>TECHNOLOGY!D12</f>
        <v>D2NG00X00</v>
      </c>
      <c r="B12">
        <f>IF(OR(TECHNOLOGY!$G12="Committed",TECHNOLOGY!$G12="New Specific",,TECHNOLOGY!$G12="New Generic"),IF(AND(TECHNOLOGY!$K12&lt;AnnualMaxCapacity!B$1+1,TECHNOLOGY!$K12+TECHNOLOGY!$I12&gt;AnnualMaxCapacity!B$1+1),TECHNOLOGY!$P12,0),9999)</f>
        <v>9999</v>
      </c>
      <c r="C12">
        <f>IF(OR(TECHNOLOGY!$G12="Committed",TECHNOLOGY!$G12="New Specific",,TECHNOLOGY!$G12="New Generic"),IF(AND(TECHNOLOGY!$K12&lt;AnnualMaxCapacity!C$1+1,TECHNOLOGY!$K12+TECHNOLOGY!$I12&gt;AnnualMaxCapacity!C$1+1),TECHNOLOGY!$P12,0),9999)</f>
        <v>9999</v>
      </c>
      <c r="D12">
        <f>IF(OR(TECHNOLOGY!$G12="Committed",TECHNOLOGY!$G12="New Specific",,TECHNOLOGY!$G12="New Generic"),IF(AND(TECHNOLOGY!$K12&lt;AnnualMaxCapacity!D$1+1,TECHNOLOGY!$K12+TECHNOLOGY!$I12&gt;AnnualMaxCapacity!D$1+1),TECHNOLOGY!$P12,0),9999)</f>
        <v>9999</v>
      </c>
      <c r="E12">
        <f>IF(OR(TECHNOLOGY!$G12="Committed",TECHNOLOGY!$G12="New Specific",,TECHNOLOGY!$G12="New Generic"),IF(AND(TECHNOLOGY!$K12&lt;AnnualMaxCapacity!E$1+1,TECHNOLOGY!$K12+TECHNOLOGY!$I12&gt;AnnualMaxCapacity!E$1+1),TECHNOLOGY!$P12,0),9999)</f>
        <v>9999</v>
      </c>
      <c r="F12">
        <f>IF(OR(TECHNOLOGY!$G12="Committed",TECHNOLOGY!$G12="New Specific",,TECHNOLOGY!$G12="New Generic"),IF(AND(TECHNOLOGY!$K12&lt;AnnualMaxCapacity!F$1+1,TECHNOLOGY!$K12+TECHNOLOGY!$I12&gt;AnnualMaxCapacity!F$1+1),TECHNOLOGY!$P12,0),9999)</f>
        <v>9999</v>
      </c>
      <c r="G12">
        <f>IF(OR(TECHNOLOGY!$G12="Committed",TECHNOLOGY!$G12="New Specific",,TECHNOLOGY!$G12="New Generic"),IF(AND(TECHNOLOGY!$K12&lt;AnnualMaxCapacity!G$1+1,TECHNOLOGY!$K12+TECHNOLOGY!$I12&gt;AnnualMaxCapacity!G$1+1),TECHNOLOGY!$P12,0),9999)</f>
        <v>9999</v>
      </c>
      <c r="H12">
        <f>IF(OR(TECHNOLOGY!$G12="Committed",TECHNOLOGY!$G12="New Specific",,TECHNOLOGY!$G12="New Generic"),IF(AND(TECHNOLOGY!$K12&lt;AnnualMaxCapacity!H$1+1,TECHNOLOGY!$K12+TECHNOLOGY!$I12&gt;AnnualMaxCapacity!H$1+1),TECHNOLOGY!$P12,0),9999)</f>
        <v>9999</v>
      </c>
      <c r="I12">
        <f>IF(OR(TECHNOLOGY!$G12="Committed",TECHNOLOGY!$G12="New Specific",,TECHNOLOGY!$G12="New Generic"),IF(AND(TECHNOLOGY!$K12&lt;AnnualMaxCapacity!I$1+1,TECHNOLOGY!$K12+TECHNOLOGY!$I12&gt;AnnualMaxCapacity!I$1+1),TECHNOLOGY!$P12,0),9999)</f>
        <v>9999</v>
      </c>
      <c r="J12">
        <f>IF(OR(TECHNOLOGY!$G12="Committed",TECHNOLOGY!$G12="New Specific",,TECHNOLOGY!$G12="New Generic"),IF(AND(TECHNOLOGY!$K12&lt;AnnualMaxCapacity!J$1+1,TECHNOLOGY!$K12+TECHNOLOGY!$I12&gt;AnnualMaxCapacity!J$1+1),TECHNOLOGY!$P12,0),9999)</f>
        <v>9999</v>
      </c>
      <c r="K12">
        <f>IF(OR(TECHNOLOGY!$G12="Committed",TECHNOLOGY!$G12="New Specific",,TECHNOLOGY!$G12="New Generic"),IF(AND(TECHNOLOGY!$K12&lt;AnnualMaxCapacity!K$1+1,TECHNOLOGY!$K12+TECHNOLOGY!$I12&gt;AnnualMaxCapacity!K$1+1),TECHNOLOGY!$P12,0),9999)</f>
        <v>9999</v>
      </c>
      <c r="L12">
        <f>IF(OR(TECHNOLOGY!$G12="Committed",TECHNOLOGY!$G12="New Specific",,TECHNOLOGY!$G12="New Generic"),IF(AND(TECHNOLOGY!$K12&lt;AnnualMaxCapacity!L$1+1,TECHNOLOGY!$K12+TECHNOLOGY!$I12&gt;AnnualMaxCapacity!L$1+1),TECHNOLOGY!$P12,0),9999)</f>
        <v>9999</v>
      </c>
      <c r="M12">
        <f>IF(OR(TECHNOLOGY!$G12="Committed",TECHNOLOGY!$G12="New Specific",,TECHNOLOGY!$G12="New Generic"),IF(AND(TECHNOLOGY!$K12&lt;AnnualMaxCapacity!M$1+1,TECHNOLOGY!$K12+TECHNOLOGY!$I12&gt;AnnualMaxCapacity!M$1+1),TECHNOLOGY!$P12,0),9999)</f>
        <v>9999</v>
      </c>
      <c r="N12">
        <f>IF(OR(TECHNOLOGY!$G12="Committed",TECHNOLOGY!$G12="New Specific",,TECHNOLOGY!$G12="New Generic"),IF(AND(TECHNOLOGY!$K12&lt;AnnualMaxCapacity!N$1+1,TECHNOLOGY!$K12+TECHNOLOGY!$I12&gt;AnnualMaxCapacity!N$1+1),TECHNOLOGY!$P12,0),9999)</f>
        <v>9999</v>
      </c>
      <c r="O12">
        <f>IF(OR(TECHNOLOGY!$G12="Committed",TECHNOLOGY!$G12="New Specific",,TECHNOLOGY!$G12="New Generic"),IF(AND(TECHNOLOGY!$K12&lt;AnnualMaxCapacity!O$1+1,TECHNOLOGY!$K12+TECHNOLOGY!$I12&gt;AnnualMaxCapacity!O$1+1),TECHNOLOGY!$P12,0),9999)</f>
        <v>9999</v>
      </c>
      <c r="P12">
        <f>IF(OR(TECHNOLOGY!$G12="Committed",TECHNOLOGY!$G12="New Specific",,TECHNOLOGY!$G12="New Generic"),IF(AND(TECHNOLOGY!$K12&lt;AnnualMaxCapacity!P$1+1,TECHNOLOGY!$K12+TECHNOLOGY!$I12&gt;AnnualMaxCapacity!P$1+1),TECHNOLOGY!$P12,0),9999)</f>
        <v>9999</v>
      </c>
      <c r="Q12">
        <f>IF(OR(TECHNOLOGY!$G12="Committed",TECHNOLOGY!$G12="New Specific",,TECHNOLOGY!$G12="New Generic"),IF(AND(TECHNOLOGY!$K12&lt;AnnualMaxCapacity!Q$1+1,TECHNOLOGY!$K12+TECHNOLOGY!$I12&gt;AnnualMaxCapacity!Q$1+1),TECHNOLOGY!$P12,0),9999)</f>
        <v>9999</v>
      </c>
      <c r="R12">
        <f>IF(OR(TECHNOLOGY!$G12="Committed",TECHNOLOGY!$G12="New Specific",,TECHNOLOGY!$G12="New Generic"),IF(AND(TECHNOLOGY!$K12&lt;AnnualMaxCapacity!R$1+1,TECHNOLOGY!$K12+TECHNOLOGY!$I12&gt;AnnualMaxCapacity!R$1+1),TECHNOLOGY!$P12,0),9999)</f>
        <v>9999</v>
      </c>
      <c r="S12">
        <f>IF(OR(TECHNOLOGY!$G12="Committed",TECHNOLOGY!$G12="New Specific",,TECHNOLOGY!$G12="New Generic"),IF(AND(TECHNOLOGY!$K12&lt;AnnualMaxCapacity!S$1+1,TECHNOLOGY!$K12+TECHNOLOGY!$I12&gt;AnnualMaxCapacity!S$1+1),TECHNOLOGY!$P12,0),9999)</f>
        <v>9999</v>
      </c>
      <c r="T12">
        <f>IF(OR(TECHNOLOGY!$G12="Committed",TECHNOLOGY!$G12="New Specific",,TECHNOLOGY!$G12="New Generic"),IF(AND(TECHNOLOGY!$K12&lt;AnnualMaxCapacity!T$1+1,TECHNOLOGY!$K12+TECHNOLOGY!$I12&gt;AnnualMaxCapacity!T$1+1),TECHNOLOGY!$P12,0),9999)</f>
        <v>9999</v>
      </c>
      <c r="U12">
        <f>IF(OR(TECHNOLOGY!$G12="Committed",TECHNOLOGY!$G12="New Specific",,TECHNOLOGY!$G12="New Generic"),IF(AND(TECHNOLOGY!$K12&lt;AnnualMaxCapacity!U$1+1,TECHNOLOGY!$K12+TECHNOLOGY!$I12&gt;AnnualMaxCapacity!U$1+1),TECHNOLOGY!$P12,0),9999)</f>
        <v>9999</v>
      </c>
      <c r="V12">
        <f>IF(OR(TECHNOLOGY!$G12="Committed",TECHNOLOGY!$G12="New Specific",,TECHNOLOGY!$G12="New Generic"),IF(AND(TECHNOLOGY!$K12&lt;AnnualMaxCapacity!V$1+1,TECHNOLOGY!$K12+TECHNOLOGY!$I12&gt;AnnualMaxCapacity!V$1+1),TECHNOLOGY!$P12,0),9999)</f>
        <v>9999</v>
      </c>
      <c r="W12">
        <f>IF(OR(TECHNOLOGY!$G12="Committed",TECHNOLOGY!$G12="New Specific",,TECHNOLOGY!$G12="New Generic"),IF(AND(TECHNOLOGY!$K12&lt;AnnualMaxCapacity!W$1+1,TECHNOLOGY!$K12+TECHNOLOGY!$I12&gt;AnnualMaxCapacity!W$1+1),TECHNOLOGY!$P12,0),9999)</f>
        <v>9999</v>
      </c>
      <c r="X12">
        <f>IF(OR(TECHNOLOGY!$G12="Committed",TECHNOLOGY!$G12="New Specific",,TECHNOLOGY!$G12="New Generic"),IF(AND(TECHNOLOGY!$K12&lt;AnnualMaxCapacity!X$1+1,TECHNOLOGY!$K12+TECHNOLOGY!$I12&gt;AnnualMaxCapacity!X$1+1),TECHNOLOGY!$P12,0),9999)</f>
        <v>9999</v>
      </c>
      <c r="Y12">
        <f>IF(OR(TECHNOLOGY!$G12="Committed",TECHNOLOGY!$G12="New Specific",,TECHNOLOGY!$G12="New Generic"),IF(AND(TECHNOLOGY!$K12&lt;AnnualMaxCapacity!Y$1+1,TECHNOLOGY!$K12+TECHNOLOGY!$I12&gt;AnnualMaxCapacity!Y$1+1),TECHNOLOGY!$P12,0),9999)</f>
        <v>9999</v>
      </c>
      <c r="Z12">
        <f>IF(OR(TECHNOLOGY!$G12="Committed",TECHNOLOGY!$G12="New Specific",,TECHNOLOGY!$G12="New Generic"),IF(AND(TECHNOLOGY!$K12&lt;AnnualMaxCapacity!Z$1+1,TECHNOLOGY!$K12+TECHNOLOGY!$I12&gt;AnnualMaxCapacity!Z$1+1),TECHNOLOGY!$P12,0),9999)</f>
        <v>9999</v>
      </c>
      <c r="AA12">
        <f>IF(OR(TECHNOLOGY!$G12="Committed",TECHNOLOGY!$G12="New Specific",,TECHNOLOGY!$G12="New Generic"),IF(AND(TECHNOLOGY!$K12&lt;AnnualMaxCapacity!AA$1+1,TECHNOLOGY!$K12+TECHNOLOGY!$I12&gt;AnnualMaxCapacity!AA$1+1),TECHNOLOGY!$P12,0),9999)</f>
        <v>9999</v>
      </c>
      <c r="AB12">
        <f>IF(OR(TECHNOLOGY!$G12="Committed",TECHNOLOGY!$G12="New Specific",,TECHNOLOGY!$G12="New Generic"),IF(AND(TECHNOLOGY!$K12&lt;AnnualMaxCapacity!AB$1+1,TECHNOLOGY!$K12+TECHNOLOGY!$I12&gt;AnnualMaxCapacity!AB$1+1),TECHNOLOGY!$P12,0),9999)</f>
        <v>9999</v>
      </c>
      <c r="AC12">
        <f>IF(OR(TECHNOLOGY!$G12="Committed",TECHNOLOGY!$G12="New Specific",,TECHNOLOGY!$G12="New Generic"),IF(AND(TECHNOLOGY!$K12&lt;AnnualMaxCapacity!AC$1+1,TECHNOLOGY!$K12+TECHNOLOGY!$I12&gt;AnnualMaxCapacity!AC$1+1),TECHNOLOGY!$P12,0),9999)</f>
        <v>9999</v>
      </c>
      <c r="AD12">
        <f>IF(OR(TECHNOLOGY!$G12="Committed",TECHNOLOGY!$G12="New Specific",,TECHNOLOGY!$G12="New Generic"),IF(AND(TECHNOLOGY!$K12&lt;AnnualMaxCapacity!AD$1+1,TECHNOLOGY!$K12+TECHNOLOGY!$I12&gt;AnnualMaxCapacity!AD$1+1),TECHNOLOGY!$P12,0),9999)</f>
        <v>9999</v>
      </c>
      <c r="AE12">
        <f>IF(OR(TECHNOLOGY!$G12="Committed",TECHNOLOGY!$G12="New Specific",,TECHNOLOGY!$G12="New Generic"),IF(AND(TECHNOLOGY!$K12&lt;AnnualMaxCapacity!AE$1+1,TECHNOLOGY!$K12+TECHNOLOGY!$I12&gt;AnnualMaxCapacity!AE$1+1),TECHNOLOGY!$P12,0),9999)</f>
        <v>9999</v>
      </c>
      <c r="AF12">
        <f>IF(OR(TECHNOLOGY!$G12="Committed",TECHNOLOGY!$G12="New Specific",,TECHNOLOGY!$G12="New Generic"),IF(AND(TECHNOLOGY!$K12&lt;AnnualMaxCapacity!AF$1+1,TECHNOLOGY!$K12+TECHNOLOGY!$I12&gt;AnnualMaxCapacity!AF$1+1),TECHNOLOGY!$P12,0),9999)</f>
        <v>9999</v>
      </c>
    </row>
    <row r="13" spans="1:32">
      <c r="A13" t="str">
        <f>TECHNOLOGY!D13</f>
        <v>D2CO00X00</v>
      </c>
      <c r="B13">
        <f>IF(OR(TECHNOLOGY!$G13="Committed",TECHNOLOGY!$G13="New Specific",,TECHNOLOGY!$G13="New Generic"),IF(AND(TECHNOLOGY!$K13&lt;AnnualMaxCapacity!B$1+1,TECHNOLOGY!$K13+TECHNOLOGY!$I13&gt;AnnualMaxCapacity!B$1+1),TECHNOLOGY!$P13,0),9999)</f>
        <v>9999</v>
      </c>
      <c r="C13">
        <f>IF(OR(TECHNOLOGY!$G13="Committed",TECHNOLOGY!$G13="New Specific",,TECHNOLOGY!$G13="New Generic"),IF(AND(TECHNOLOGY!$K13&lt;AnnualMaxCapacity!C$1+1,TECHNOLOGY!$K13+TECHNOLOGY!$I13&gt;AnnualMaxCapacity!C$1+1),TECHNOLOGY!$P13,0),9999)</f>
        <v>9999</v>
      </c>
      <c r="D13">
        <f>IF(OR(TECHNOLOGY!$G13="Committed",TECHNOLOGY!$G13="New Specific",,TECHNOLOGY!$G13="New Generic"),IF(AND(TECHNOLOGY!$K13&lt;AnnualMaxCapacity!D$1+1,TECHNOLOGY!$K13+TECHNOLOGY!$I13&gt;AnnualMaxCapacity!D$1+1),TECHNOLOGY!$P13,0),9999)</f>
        <v>9999</v>
      </c>
      <c r="E13">
        <f>IF(OR(TECHNOLOGY!$G13="Committed",TECHNOLOGY!$G13="New Specific",,TECHNOLOGY!$G13="New Generic"),IF(AND(TECHNOLOGY!$K13&lt;AnnualMaxCapacity!E$1+1,TECHNOLOGY!$K13+TECHNOLOGY!$I13&gt;AnnualMaxCapacity!E$1+1),TECHNOLOGY!$P13,0),9999)</f>
        <v>9999</v>
      </c>
      <c r="F13">
        <f>IF(OR(TECHNOLOGY!$G13="Committed",TECHNOLOGY!$G13="New Specific",,TECHNOLOGY!$G13="New Generic"),IF(AND(TECHNOLOGY!$K13&lt;AnnualMaxCapacity!F$1+1,TECHNOLOGY!$K13+TECHNOLOGY!$I13&gt;AnnualMaxCapacity!F$1+1),TECHNOLOGY!$P13,0),9999)</f>
        <v>9999</v>
      </c>
      <c r="G13">
        <f>IF(OR(TECHNOLOGY!$G13="Committed",TECHNOLOGY!$G13="New Specific",,TECHNOLOGY!$G13="New Generic"),IF(AND(TECHNOLOGY!$K13&lt;AnnualMaxCapacity!G$1+1,TECHNOLOGY!$K13+TECHNOLOGY!$I13&gt;AnnualMaxCapacity!G$1+1),TECHNOLOGY!$P13,0),9999)</f>
        <v>9999</v>
      </c>
      <c r="H13">
        <f>IF(OR(TECHNOLOGY!$G13="Committed",TECHNOLOGY!$G13="New Specific",,TECHNOLOGY!$G13="New Generic"),IF(AND(TECHNOLOGY!$K13&lt;AnnualMaxCapacity!H$1+1,TECHNOLOGY!$K13+TECHNOLOGY!$I13&gt;AnnualMaxCapacity!H$1+1),TECHNOLOGY!$P13,0),9999)</f>
        <v>9999</v>
      </c>
      <c r="I13">
        <f>IF(OR(TECHNOLOGY!$G13="Committed",TECHNOLOGY!$G13="New Specific",,TECHNOLOGY!$G13="New Generic"),IF(AND(TECHNOLOGY!$K13&lt;AnnualMaxCapacity!I$1+1,TECHNOLOGY!$K13+TECHNOLOGY!$I13&gt;AnnualMaxCapacity!I$1+1),TECHNOLOGY!$P13,0),9999)</f>
        <v>9999</v>
      </c>
      <c r="J13">
        <f>IF(OR(TECHNOLOGY!$G13="Committed",TECHNOLOGY!$G13="New Specific",,TECHNOLOGY!$G13="New Generic"),IF(AND(TECHNOLOGY!$K13&lt;AnnualMaxCapacity!J$1+1,TECHNOLOGY!$K13+TECHNOLOGY!$I13&gt;AnnualMaxCapacity!J$1+1),TECHNOLOGY!$P13,0),9999)</f>
        <v>9999</v>
      </c>
      <c r="K13">
        <f>IF(OR(TECHNOLOGY!$G13="Committed",TECHNOLOGY!$G13="New Specific",,TECHNOLOGY!$G13="New Generic"),IF(AND(TECHNOLOGY!$K13&lt;AnnualMaxCapacity!K$1+1,TECHNOLOGY!$K13+TECHNOLOGY!$I13&gt;AnnualMaxCapacity!K$1+1),TECHNOLOGY!$P13,0),9999)</f>
        <v>9999</v>
      </c>
      <c r="L13">
        <f>IF(OR(TECHNOLOGY!$G13="Committed",TECHNOLOGY!$G13="New Specific",,TECHNOLOGY!$G13="New Generic"),IF(AND(TECHNOLOGY!$K13&lt;AnnualMaxCapacity!L$1+1,TECHNOLOGY!$K13+TECHNOLOGY!$I13&gt;AnnualMaxCapacity!L$1+1),TECHNOLOGY!$P13,0),9999)</f>
        <v>9999</v>
      </c>
      <c r="M13">
        <f>IF(OR(TECHNOLOGY!$G13="Committed",TECHNOLOGY!$G13="New Specific",,TECHNOLOGY!$G13="New Generic"),IF(AND(TECHNOLOGY!$K13&lt;AnnualMaxCapacity!M$1+1,TECHNOLOGY!$K13+TECHNOLOGY!$I13&gt;AnnualMaxCapacity!M$1+1),TECHNOLOGY!$P13,0),9999)</f>
        <v>9999</v>
      </c>
      <c r="N13">
        <f>IF(OR(TECHNOLOGY!$G13="Committed",TECHNOLOGY!$G13="New Specific",,TECHNOLOGY!$G13="New Generic"),IF(AND(TECHNOLOGY!$K13&lt;AnnualMaxCapacity!N$1+1,TECHNOLOGY!$K13+TECHNOLOGY!$I13&gt;AnnualMaxCapacity!N$1+1),TECHNOLOGY!$P13,0),9999)</f>
        <v>9999</v>
      </c>
      <c r="O13">
        <f>IF(OR(TECHNOLOGY!$G13="Committed",TECHNOLOGY!$G13="New Specific",,TECHNOLOGY!$G13="New Generic"),IF(AND(TECHNOLOGY!$K13&lt;AnnualMaxCapacity!O$1+1,TECHNOLOGY!$K13+TECHNOLOGY!$I13&gt;AnnualMaxCapacity!O$1+1),TECHNOLOGY!$P13,0),9999)</f>
        <v>9999</v>
      </c>
      <c r="P13">
        <f>IF(OR(TECHNOLOGY!$G13="Committed",TECHNOLOGY!$G13="New Specific",,TECHNOLOGY!$G13="New Generic"),IF(AND(TECHNOLOGY!$K13&lt;AnnualMaxCapacity!P$1+1,TECHNOLOGY!$K13+TECHNOLOGY!$I13&gt;AnnualMaxCapacity!P$1+1),TECHNOLOGY!$P13,0),9999)</f>
        <v>9999</v>
      </c>
      <c r="Q13">
        <f>IF(OR(TECHNOLOGY!$G13="Committed",TECHNOLOGY!$G13="New Specific",,TECHNOLOGY!$G13="New Generic"),IF(AND(TECHNOLOGY!$K13&lt;AnnualMaxCapacity!Q$1+1,TECHNOLOGY!$K13+TECHNOLOGY!$I13&gt;AnnualMaxCapacity!Q$1+1),TECHNOLOGY!$P13,0),9999)</f>
        <v>9999</v>
      </c>
      <c r="R13">
        <f>IF(OR(TECHNOLOGY!$G13="Committed",TECHNOLOGY!$G13="New Specific",,TECHNOLOGY!$G13="New Generic"),IF(AND(TECHNOLOGY!$K13&lt;AnnualMaxCapacity!R$1+1,TECHNOLOGY!$K13+TECHNOLOGY!$I13&gt;AnnualMaxCapacity!R$1+1),TECHNOLOGY!$P13,0),9999)</f>
        <v>9999</v>
      </c>
      <c r="S13">
        <f>IF(OR(TECHNOLOGY!$G13="Committed",TECHNOLOGY!$G13="New Specific",,TECHNOLOGY!$G13="New Generic"),IF(AND(TECHNOLOGY!$K13&lt;AnnualMaxCapacity!S$1+1,TECHNOLOGY!$K13+TECHNOLOGY!$I13&gt;AnnualMaxCapacity!S$1+1),TECHNOLOGY!$P13,0),9999)</f>
        <v>9999</v>
      </c>
      <c r="T13">
        <f>IF(OR(TECHNOLOGY!$G13="Committed",TECHNOLOGY!$G13="New Specific",,TECHNOLOGY!$G13="New Generic"),IF(AND(TECHNOLOGY!$K13&lt;AnnualMaxCapacity!T$1+1,TECHNOLOGY!$K13+TECHNOLOGY!$I13&gt;AnnualMaxCapacity!T$1+1),TECHNOLOGY!$P13,0),9999)</f>
        <v>9999</v>
      </c>
      <c r="U13">
        <f>IF(OR(TECHNOLOGY!$G13="Committed",TECHNOLOGY!$G13="New Specific",,TECHNOLOGY!$G13="New Generic"),IF(AND(TECHNOLOGY!$K13&lt;AnnualMaxCapacity!U$1+1,TECHNOLOGY!$K13+TECHNOLOGY!$I13&gt;AnnualMaxCapacity!U$1+1),TECHNOLOGY!$P13,0),9999)</f>
        <v>9999</v>
      </c>
      <c r="V13">
        <f>IF(OR(TECHNOLOGY!$G13="Committed",TECHNOLOGY!$G13="New Specific",,TECHNOLOGY!$G13="New Generic"),IF(AND(TECHNOLOGY!$K13&lt;AnnualMaxCapacity!V$1+1,TECHNOLOGY!$K13+TECHNOLOGY!$I13&gt;AnnualMaxCapacity!V$1+1),TECHNOLOGY!$P13,0),9999)</f>
        <v>9999</v>
      </c>
      <c r="W13">
        <f>IF(OR(TECHNOLOGY!$G13="Committed",TECHNOLOGY!$G13="New Specific",,TECHNOLOGY!$G13="New Generic"),IF(AND(TECHNOLOGY!$K13&lt;AnnualMaxCapacity!W$1+1,TECHNOLOGY!$K13+TECHNOLOGY!$I13&gt;AnnualMaxCapacity!W$1+1),TECHNOLOGY!$P13,0),9999)</f>
        <v>9999</v>
      </c>
      <c r="X13">
        <f>IF(OR(TECHNOLOGY!$G13="Committed",TECHNOLOGY!$G13="New Specific",,TECHNOLOGY!$G13="New Generic"),IF(AND(TECHNOLOGY!$K13&lt;AnnualMaxCapacity!X$1+1,TECHNOLOGY!$K13+TECHNOLOGY!$I13&gt;AnnualMaxCapacity!X$1+1),TECHNOLOGY!$P13,0),9999)</f>
        <v>9999</v>
      </c>
      <c r="Y13">
        <f>IF(OR(TECHNOLOGY!$G13="Committed",TECHNOLOGY!$G13="New Specific",,TECHNOLOGY!$G13="New Generic"),IF(AND(TECHNOLOGY!$K13&lt;AnnualMaxCapacity!Y$1+1,TECHNOLOGY!$K13+TECHNOLOGY!$I13&gt;AnnualMaxCapacity!Y$1+1),TECHNOLOGY!$P13,0),9999)</f>
        <v>9999</v>
      </c>
      <c r="Z13">
        <f>IF(OR(TECHNOLOGY!$G13="Committed",TECHNOLOGY!$G13="New Specific",,TECHNOLOGY!$G13="New Generic"),IF(AND(TECHNOLOGY!$K13&lt;AnnualMaxCapacity!Z$1+1,TECHNOLOGY!$K13+TECHNOLOGY!$I13&gt;AnnualMaxCapacity!Z$1+1),TECHNOLOGY!$P13,0),9999)</f>
        <v>9999</v>
      </c>
      <c r="AA13">
        <f>IF(OR(TECHNOLOGY!$G13="Committed",TECHNOLOGY!$G13="New Specific",,TECHNOLOGY!$G13="New Generic"),IF(AND(TECHNOLOGY!$K13&lt;AnnualMaxCapacity!AA$1+1,TECHNOLOGY!$K13+TECHNOLOGY!$I13&gt;AnnualMaxCapacity!AA$1+1),TECHNOLOGY!$P13,0),9999)</f>
        <v>9999</v>
      </c>
      <c r="AB13">
        <f>IF(OR(TECHNOLOGY!$G13="Committed",TECHNOLOGY!$G13="New Specific",,TECHNOLOGY!$G13="New Generic"),IF(AND(TECHNOLOGY!$K13&lt;AnnualMaxCapacity!AB$1+1,TECHNOLOGY!$K13+TECHNOLOGY!$I13&gt;AnnualMaxCapacity!AB$1+1),TECHNOLOGY!$P13,0),9999)</f>
        <v>9999</v>
      </c>
      <c r="AC13">
        <f>IF(OR(TECHNOLOGY!$G13="Committed",TECHNOLOGY!$G13="New Specific",,TECHNOLOGY!$G13="New Generic"),IF(AND(TECHNOLOGY!$K13&lt;AnnualMaxCapacity!AC$1+1,TECHNOLOGY!$K13+TECHNOLOGY!$I13&gt;AnnualMaxCapacity!AC$1+1),TECHNOLOGY!$P13,0),9999)</f>
        <v>9999</v>
      </c>
      <c r="AD13">
        <f>IF(OR(TECHNOLOGY!$G13="Committed",TECHNOLOGY!$G13="New Specific",,TECHNOLOGY!$G13="New Generic"),IF(AND(TECHNOLOGY!$K13&lt;AnnualMaxCapacity!AD$1+1,TECHNOLOGY!$K13+TECHNOLOGY!$I13&gt;AnnualMaxCapacity!AD$1+1),TECHNOLOGY!$P13,0),9999)</f>
        <v>9999</v>
      </c>
      <c r="AE13">
        <f>IF(OR(TECHNOLOGY!$G13="Committed",TECHNOLOGY!$G13="New Specific",,TECHNOLOGY!$G13="New Generic"),IF(AND(TECHNOLOGY!$K13&lt;AnnualMaxCapacity!AE$1+1,TECHNOLOGY!$K13+TECHNOLOGY!$I13&gt;AnnualMaxCapacity!AE$1+1),TECHNOLOGY!$P13,0),9999)</f>
        <v>9999</v>
      </c>
      <c r="AF13">
        <f>IF(OR(TECHNOLOGY!$G13="Committed",TECHNOLOGY!$G13="New Specific",,TECHNOLOGY!$G13="New Generic"),IF(AND(TECHNOLOGY!$K13&lt;AnnualMaxCapacity!AF$1+1,TECHNOLOGY!$K13+TECHNOLOGY!$I13&gt;AnnualMaxCapacity!AF$1+1),TECHNOLOGY!$P13,0),9999)</f>
        <v>9999</v>
      </c>
    </row>
    <row r="14" spans="1:32">
      <c r="A14" t="str">
        <f>TECHNOLOGY!D14</f>
        <v>D2PWRTRN</v>
      </c>
      <c r="B14">
        <f>IF(OR(TECHNOLOGY!$G14="Committed",TECHNOLOGY!$G14="New Specific",,TECHNOLOGY!$G14="New Generic"),IF(AND(TECHNOLOGY!$K14&lt;AnnualMaxCapacity!B$1+1,TECHNOLOGY!$K14+TECHNOLOGY!$I14&gt;AnnualMaxCapacity!B$1+1),TECHNOLOGY!$P14,0),9999)</f>
        <v>9999</v>
      </c>
      <c r="C14">
        <f>IF(OR(TECHNOLOGY!$G14="Committed",TECHNOLOGY!$G14="New Specific",,TECHNOLOGY!$G14="New Generic"),IF(AND(TECHNOLOGY!$K14&lt;AnnualMaxCapacity!C$1+1,TECHNOLOGY!$K14+TECHNOLOGY!$I14&gt;AnnualMaxCapacity!C$1+1),TECHNOLOGY!$P14,0),9999)</f>
        <v>9999</v>
      </c>
      <c r="D14">
        <f>IF(OR(TECHNOLOGY!$G14="Committed",TECHNOLOGY!$G14="New Specific",,TECHNOLOGY!$G14="New Generic"),IF(AND(TECHNOLOGY!$K14&lt;AnnualMaxCapacity!D$1+1,TECHNOLOGY!$K14+TECHNOLOGY!$I14&gt;AnnualMaxCapacity!D$1+1),TECHNOLOGY!$P14,0),9999)</f>
        <v>9999</v>
      </c>
      <c r="E14">
        <f>IF(OR(TECHNOLOGY!$G14="Committed",TECHNOLOGY!$G14="New Specific",,TECHNOLOGY!$G14="New Generic"),IF(AND(TECHNOLOGY!$K14&lt;AnnualMaxCapacity!E$1+1,TECHNOLOGY!$K14+TECHNOLOGY!$I14&gt;AnnualMaxCapacity!E$1+1),TECHNOLOGY!$P14,0),9999)</f>
        <v>9999</v>
      </c>
      <c r="F14">
        <f>IF(OR(TECHNOLOGY!$G14="Committed",TECHNOLOGY!$G14="New Specific",,TECHNOLOGY!$G14="New Generic"),IF(AND(TECHNOLOGY!$K14&lt;AnnualMaxCapacity!F$1+1,TECHNOLOGY!$K14+TECHNOLOGY!$I14&gt;AnnualMaxCapacity!F$1+1),TECHNOLOGY!$P14,0),9999)</f>
        <v>9999</v>
      </c>
      <c r="G14">
        <f>IF(OR(TECHNOLOGY!$G14="Committed",TECHNOLOGY!$G14="New Specific",,TECHNOLOGY!$G14="New Generic"),IF(AND(TECHNOLOGY!$K14&lt;AnnualMaxCapacity!G$1+1,TECHNOLOGY!$K14+TECHNOLOGY!$I14&gt;AnnualMaxCapacity!G$1+1),TECHNOLOGY!$P14,0),9999)</f>
        <v>9999</v>
      </c>
      <c r="H14">
        <f>IF(OR(TECHNOLOGY!$G14="Committed",TECHNOLOGY!$G14="New Specific",,TECHNOLOGY!$G14="New Generic"),IF(AND(TECHNOLOGY!$K14&lt;AnnualMaxCapacity!H$1+1,TECHNOLOGY!$K14+TECHNOLOGY!$I14&gt;AnnualMaxCapacity!H$1+1),TECHNOLOGY!$P14,0),9999)</f>
        <v>9999</v>
      </c>
      <c r="I14">
        <f>IF(OR(TECHNOLOGY!$G14="Committed",TECHNOLOGY!$G14="New Specific",,TECHNOLOGY!$G14="New Generic"),IF(AND(TECHNOLOGY!$K14&lt;AnnualMaxCapacity!I$1+1,TECHNOLOGY!$K14+TECHNOLOGY!$I14&gt;AnnualMaxCapacity!I$1+1),TECHNOLOGY!$P14,0),9999)</f>
        <v>9999</v>
      </c>
      <c r="J14">
        <f>IF(OR(TECHNOLOGY!$G14="Committed",TECHNOLOGY!$G14="New Specific",,TECHNOLOGY!$G14="New Generic"),IF(AND(TECHNOLOGY!$K14&lt;AnnualMaxCapacity!J$1+1,TECHNOLOGY!$K14+TECHNOLOGY!$I14&gt;AnnualMaxCapacity!J$1+1),TECHNOLOGY!$P14,0),9999)</f>
        <v>9999</v>
      </c>
      <c r="K14">
        <f>IF(OR(TECHNOLOGY!$G14="Committed",TECHNOLOGY!$G14="New Specific",,TECHNOLOGY!$G14="New Generic"),IF(AND(TECHNOLOGY!$K14&lt;AnnualMaxCapacity!K$1+1,TECHNOLOGY!$K14+TECHNOLOGY!$I14&gt;AnnualMaxCapacity!K$1+1),TECHNOLOGY!$P14,0),9999)</f>
        <v>9999</v>
      </c>
      <c r="L14">
        <f>IF(OR(TECHNOLOGY!$G14="Committed",TECHNOLOGY!$G14="New Specific",,TECHNOLOGY!$G14="New Generic"),IF(AND(TECHNOLOGY!$K14&lt;AnnualMaxCapacity!L$1+1,TECHNOLOGY!$K14+TECHNOLOGY!$I14&gt;AnnualMaxCapacity!L$1+1),TECHNOLOGY!$P14,0),9999)</f>
        <v>9999</v>
      </c>
      <c r="M14">
        <f>IF(OR(TECHNOLOGY!$G14="Committed",TECHNOLOGY!$G14="New Specific",,TECHNOLOGY!$G14="New Generic"),IF(AND(TECHNOLOGY!$K14&lt;AnnualMaxCapacity!M$1+1,TECHNOLOGY!$K14+TECHNOLOGY!$I14&gt;AnnualMaxCapacity!M$1+1),TECHNOLOGY!$P14,0),9999)</f>
        <v>9999</v>
      </c>
      <c r="N14">
        <f>IF(OR(TECHNOLOGY!$G14="Committed",TECHNOLOGY!$G14="New Specific",,TECHNOLOGY!$G14="New Generic"),IF(AND(TECHNOLOGY!$K14&lt;AnnualMaxCapacity!N$1+1,TECHNOLOGY!$K14+TECHNOLOGY!$I14&gt;AnnualMaxCapacity!N$1+1),TECHNOLOGY!$P14,0),9999)</f>
        <v>9999</v>
      </c>
      <c r="O14">
        <f>IF(OR(TECHNOLOGY!$G14="Committed",TECHNOLOGY!$G14="New Specific",,TECHNOLOGY!$G14="New Generic"),IF(AND(TECHNOLOGY!$K14&lt;AnnualMaxCapacity!O$1+1,TECHNOLOGY!$K14+TECHNOLOGY!$I14&gt;AnnualMaxCapacity!O$1+1),TECHNOLOGY!$P14,0),9999)</f>
        <v>9999</v>
      </c>
      <c r="P14">
        <f>IF(OR(TECHNOLOGY!$G14="Committed",TECHNOLOGY!$G14="New Specific",,TECHNOLOGY!$G14="New Generic"),IF(AND(TECHNOLOGY!$K14&lt;AnnualMaxCapacity!P$1+1,TECHNOLOGY!$K14+TECHNOLOGY!$I14&gt;AnnualMaxCapacity!P$1+1),TECHNOLOGY!$P14,0),9999)</f>
        <v>9999</v>
      </c>
      <c r="Q14">
        <f>IF(OR(TECHNOLOGY!$G14="Committed",TECHNOLOGY!$G14="New Specific",,TECHNOLOGY!$G14="New Generic"),IF(AND(TECHNOLOGY!$K14&lt;AnnualMaxCapacity!Q$1+1,TECHNOLOGY!$K14+TECHNOLOGY!$I14&gt;AnnualMaxCapacity!Q$1+1),TECHNOLOGY!$P14,0),9999)</f>
        <v>9999</v>
      </c>
      <c r="R14">
        <f>IF(OR(TECHNOLOGY!$G14="Committed",TECHNOLOGY!$G14="New Specific",,TECHNOLOGY!$G14="New Generic"),IF(AND(TECHNOLOGY!$K14&lt;AnnualMaxCapacity!R$1+1,TECHNOLOGY!$K14+TECHNOLOGY!$I14&gt;AnnualMaxCapacity!R$1+1),TECHNOLOGY!$P14,0),9999)</f>
        <v>9999</v>
      </c>
      <c r="S14">
        <f>IF(OR(TECHNOLOGY!$G14="Committed",TECHNOLOGY!$G14="New Specific",,TECHNOLOGY!$G14="New Generic"),IF(AND(TECHNOLOGY!$K14&lt;AnnualMaxCapacity!S$1+1,TECHNOLOGY!$K14+TECHNOLOGY!$I14&gt;AnnualMaxCapacity!S$1+1),TECHNOLOGY!$P14,0),9999)</f>
        <v>9999</v>
      </c>
      <c r="T14">
        <f>IF(OR(TECHNOLOGY!$G14="Committed",TECHNOLOGY!$G14="New Specific",,TECHNOLOGY!$G14="New Generic"),IF(AND(TECHNOLOGY!$K14&lt;AnnualMaxCapacity!T$1+1,TECHNOLOGY!$K14+TECHNOLOGY!$I14&gt;AnnualMaxCapacity!T$1+1),TECHNOLOGY!$P14,0),9999)</f>
        <v>9999</v>
      </c>
      <c r="U14">
        <f>IF(OR(TECHNOLOGY!$G14="Committed",TECHNOLOGY!$G14="New Specific",,TECHNOLOGY!$G14="New Generic"),IF(AND(TECHNOLOGY!$K14&lt;AnnualMaxCapacity!U$1+1,TECHNOLOGY!$K14+TECHNOLOGY!$I14&gt;AnnualMaxCapacity!U$1+1),TECHNOLOGY!$P14,0),9999)</f>
        <v>9999</v>
      </c>
      <c r="V14">
        <f>IF(OR(TECHNOLOGY!$G14="Committed",TECHNOLOGY!$G14="New Specific",,TECHNOLOGY!$G14="New Generic"),IF(AND(TECHNOLOGY!$K14&lt;AnnualMaxCapacity!V$1+1,TECHNOLOGY!$K14+TECHNOLOGY!$I14&gt;AnnualMaxCapacity!V$1+1),TECHNOLOGY!$P14,0),9999)</f>
        <v>9999</v>
      </c>
      <c r="W14">
        <f>IF(OR(TECHNOLOGY!$G14="Committed",TECHNOLOGY!$G14="New Specific",,TECHNOLOGY!$G14="New Generic"),IF(AND(TECHNOLOGY!$K14&lt;AnnualMaxCapacity!W$1+1,TECHNOLOGY!$K14+TECHNOLOGY!$I14&gt;AnnualMaxCapacity!W$1+1),TECHNOLOGY!$P14,0),9999)</f>
        <v>9999</v>
      </c>
      <c r="X14">
        <f>IF(OR(TECHNOLOGY!$G14="Committed",TECHNOLOGY!$G14="New Specific",,TECHNOLOGY!$G14="New Generic"),IF(AND(TECHNOLOGY!$K14&lt;AnnualMaxCapacity!X$1+1,TECHNOLOGY!$K14+TECHNOLOGY!$I14&gt;AnnualMaxCapacity!X$1+1),TECHNOLOGY!$P14,0),9999)</f>
        <v>9999</v>
      </c>
      <c r="Y14">
        <f>IF(OR(TECHNOLOGY!$G14="Committed",TECHNOLOGY!$G14="New Specific",,TECHNOLOGY!$G14="New Generic"),IF(AND(TECHNOLOGY!$K14&lt;AnnualMaxCapacity!Y$1+1,TECHNOLOGY!$K14+TECHNOLOGY!$I14&gt;AnnualMaxCapacity!Y$1+1),TECHNOLOGY!$P14,0),9999)</f>
        <v>9999</v>
      </c>
      <c r="Z14">
        <f>IF(OR(TECHNOLOGY!$G14="Committed",TECHNOLOGY!$G14="New Specific",,TECHNOLOGY!$G14="New Generic"),IF(AND(TECHNOLOGY!$K14&lt;AnnualMaxCapacity!Z$1+1,TECHNOLOGY!$K14+TECHNOLOGY!$I14&gt;AnnualMaxCapacity!Z$1+1),TECHNOLOGY!$P14,0),9999)</f>
        <v>9999</v>
      </c>
      <c r="AA14">
        <f>IF(OR(TECHNOLOGY!$G14="Committed",TECHNOLOGY!$G14="New Specific",,TECHNOLOGY!$G14="New Generic"),IF(AND(TECHNOLOGY!$K14&lt;AnnualMaxCapacity!AA$1+1,TECHNOLOGY!$K14+TECHNOLOGY!$I14&gt;AnnualMaxCapacity!AA$1+1),TECHNOLOGY!$P14,0),9999)</f>
        <v>9999</v>
      </c>
      <c r="AB14">
        <f>IF(OR(TECHNOLOGY!$G14="Committed",TECHNOLOGY!$G14="New Specific",,TECHNOLOGY!$G14="New Generic"),IF(AND(TECHNOLOGY!$K14&lt;AnnualMaxCapacity!AB$1+1,TECHNOLOGY!$K14+TECHNOLOGY!$I14&gt;AnnualMaxCapacity!AB$1+1),TECHNOLOGY!$P14,0),9999)</f>
        <v>9999</v>
      </c>
      <c r="AC14">
        <f>IF(OR(TECHNOLOGY!$G14="Committed",TECHNOLOGY!$G14="New Specific",,TECHNOLOGY!$G14="New Generic"),IF(AND(TECHNOLOGY!$K14&lt;AnnualMaxCapacity!AC$1+1,TECHNOLOGY!$K14+TECHNOLOGY!$I14&gt;AnnualMaxCapacity!AC$1+1),TECHNOLOGY!$P14,0),9999)</f>
        <v>9999</v>
      </c>
      <c r="AD14">
        <f>IF(OR(TECHNOLOGY!$G14="Committed",TECHNOLOGY!$G14="New Specific",,TECHNOLOGY!$G14="New Generic"),IF(AND(TECHNOLOGY!$K14&lt;AnnualMaxCapacity!AD$1+1,TECHNOLOGY!$K14+TECHNOLOGY!$I14&gt;AnnualMaxCapacity!AD$1+1),TECHNOLOGY!$P14,0),9999)</f>
        <v>9999</v>
      </c>
      <c r="AE14">
        <f>IF(OR(TECHNOLOGY!$G14="Committed",TECHNOLOGY!$G14="New Specific",,TECHNOLOGY!$G14="New Generic"),IF(AND(TECHNOLOGY!$K14&lt;AnnualMaxCapacity!AE$1+1,TECHNOLOGY!$K14+TECHNOLOGY!$I14&gt;AnnualMaxCapacity!AE$1+1),TECHNOLOGY!$P14,0),9999)</f>
        <v>9999</v>
      </c>
      <c r="AF14">
        <f>IF(OR(TECHNOLOGY!$G14="Committed",TECHNOLOGY!$G14="New Specific",,TECHNOLOGY!$G14="New Generic"),IF(AND(TECHNOLOGY!$K14&lt;AnnualMaxCapacity!AF$1+1,TECHNOLOGY!$K14+TECHNOLOGY!$I14&gt;AnnualMaxCapacity!AF$1+1),TECHNOLOGY!$P14,0),9999)</f>
        <v>9999</v>
      </c>
    </row>
    <row r="15" spans="1:32">
      <c r="A15" t="str">
        <f>TECHNOLOGY!D15</f>
        <v>D2IMPELC</v>
      </c>
      <c r="B15">
        <f>IF(OR(TECHNOLOGY!$G15="Committed",TECHNOLOGY!$G15="New Specific",,TECHNOLOGY!$G15="New Generic"),IF(AND(TECHNOLOGY!$K15&lt;AnnualMaxCapacity!B$1+1,TECHNOLOGY!$K15+TECHNOLOGY!$I15&gt;AnnualMaxCapacity!B$1+1),TECHNOLOGY!$P15,0),9999)</f>
        <v>9999</v>
      </c>
      <c r="C15">
        <f>IF(OR(TECHNOLOGY!$G15="Committed",TECHNOLOGY!$G15="New Specific",,TECHNOLOGY!$G15="New Generic"),IF(AND(TECHNOLOGY!$K15&lt;AnnualMaxCapacity!C$1+1,TECHNOLOGY!$K15+TECHNOLOGY!$I15&gt;AnnualMaxCapacity!C$1+1),TECHNOLOGY!$P15,0),9999)</f>
        <v>9999</v>
      </c>
      <c r="D15">
        <f>IF(OR(TECHNOLOGY!$G15="Committed",TECHNOLOGY!$G15="New Specific",,TECHNOLOGY!$G15="New Generic"),IF(AND(TECHNOLOGY!$K15&lt;AnnualMaxCapacity!D$1+1,TECHNOLOGY!$K15+TECHNOLOGY!$I15&gt;AnnualMaxCapacity!D$1+1),TECHNOLOGY!$P15,0),9999)</f>
        <v>9999</v>
      </c>
      <c r="E15">
        <f>IF(OR(TECHNOLOGY!$G15="Committed",TECHNOLOGY!$G15="New Specific",,TECHNOLOGY!$G15="New Generic"),IF(AND(TECHNOLOGY!$K15&lt;AnnualMaxCapacity!E$1+1,TECHNOLOGY!$K15+TECHNOLOGY!$I15&gt;AnnualMaxCapacity!E$1+1),TECHNOLOGY!$P15,0),9999)</f>
        <v>9999</v>
      </c>
      <c r="F15">
        <f>IF(OR(TECHNOLOGY!$G15="Committed",TECHNOLOGY!$G15="New Specific",,TECHNOLOGY!$G15="New Generic"),IF(AND(TECHNOLOGY!$K15&lt;AnnualMaxCapacity!F$1+1,TECHNOLOGY!$K15+TECHNOLOGY!$I15&gt;AnnualMaxCapacity!F$1+1),TECHNOLOGY!$P15,0),9999)</f>
        <v>9999</v>
      </c>
      <c r="G15">
        <f>IF(OR(TECHNOLOGY!$G15="Committed",TECHNOLOGY!$G15="New Specific",,TECHNOLOGY!$G15="New Generic"),IF(AND(TECHNOLOGY!$K15&lt;AnnualMaxCapacity!G$1+1,TECHNOLOGY!$K15+TECHNOLOGY!$I15&gt;AnnualMaxCapacity!G$1+1),TECHNOLOGY!$P15,0),9999)</f>
        <v>9999</v>
      </c>
      <c r="H15">
        <f>IF(OR(TECHNOLOGY!$G15="Committed",TECHNOLOGY!$G15="New Specific",,TECHNOLOGY!$G15="New Generic"),IF(AND(TECHNOLOGY!$K15&lt;AnnualMaxCapacity!H$1+1,TECHNOLOGY!$K15+TECHNOLOGY!$I15&gt;AnnualMaxCapacity!H$1+1),TECHNOLOGY!$P15,0),9999)</f>
        <v>9999</v>
      </c>
      <c r="I15">
        <f>IF(OR(TECHNOLOGY!$G15="Committed",TECHNOLOGY!$G15="New Specific",,TECHNOLOGY!$G15="New Generic"),IF(AND(TECHNOLOGY!$K15&lt;AnnualMaxCapacity!I$1+1,TECHNOLOGY!$K15+TECHNOLOGY!$I15&gt;AnnualMaxCapacity!I$1+1),TECHNOLOGY!$P15,0),9999)</f>
        <v>9999</v>
      </c>
      <c r="J15">
        <f>IF(OR(TECHNOLOGY!$G15="Committed",TECHNOLOGY!$G15="New Specific",,TECHNOLOGY!$G15="New Generic"),IF(AND(TECHNOLOGY!$K15&lt;AnnualMaxCapacity!J$1+1,TECHNOLOGY!$K15+TECHNOLOGY!$I15&gt;AnnualMaxCapacity!J$1+1),TECHNOLOGY!$P15,0),9999)</f>
        <v>9999</v>
      </c>
      <c r="K15">
        <f>IF(OR(TECHNOLOGY!$G15="Committed",TECHNOLOGY!$G15="New Specific",,TECHNOLOGY!$G15="New Generic"),IF(AND(TECHNOLOGY!$K15&lt;AnnualMaxCapacity!K$1+1,TECHNOLOGY!$K15+TECHNOLOGY!$I15&gt;AnnualMaxCapacity!K$1+1),TECHNOLOGY!$P15,0),9999)</f>
        <v>9999</v>
      </c>
      <c r="L15">
        <f>IF(OR(TECHNOLOGY!$G15="Committed",TECHNOLOGY!$G15="New Specific",,TECHNOLOGY!$G15="New Generic"),IF(AND(TECHNOLOGY!$K15&lt;AnnualMaxCapacity!L$1+1,TECHNOLOGY!$K15+TECHNOLOGY!$I15&gt;AnnualMaxCapacity!L$1+1),TECHNOLOGY!$P15,0),9999)</f>
        <v>9999</v>
      </c>
      <c r="M15">
        <f>IF(OR(TECHNOLOGY!$G15="Committed",TECHNOLOGY!$G15="New Specific",,TECHNOLOGY!$G15="New Generic"),IF(AND(TECHNOLOGY!$K15&lt;AnnualMaxCapacity!M$1+1,TECHNOLOGY!$K15+TECHNOLOGY!$I15&gt;AnnualMaxCapacity!M$1+1),TECHNOLOGY!$P15,0),9999)</f>
        <v>9999</v>
      </c>
      <c r="N15">
        <f>IF(OR(TECHNOLOGY!$G15="Committed",TECHNOLOGY!$G15="New Specific",,TECHNOLOGY!$G15="New Generic"),IF(AND(TECHNOLOGY!$K15&lt;AnnualMaxCapacity!N$1+1,TECHNOLOGY!$K15+TECHNOLOGY!$I15&gt;AnnualMaxCapacity!N$1+1),TECHNOLOGY!$P15,0),9999)</f>
        <v>9999</v>
      </c>
      <c r="O15">
        <f>IF(OR(TECHNOLOGY!$G15="Committed",TECHNOLOGY!$G15="New Specific",,TECHNOLOGY!$G15="New Generic"),IF(AND(TECHNOLOGY!$K15&lt;AnnualMaxCapacity!O$1+1,TECHNOLOGY!$K15+TECHNOLOGY!$I15&gt;AnnualMaxCapacity!O$1+1),TECHNOLOGY!$P15,0),9999)</f>
        <v>9999</v>
      </c>
      <c r="P15">
        <f>IF(OR(TECHNOLOGY!$G15="Committed",TECHNOLOGY!$G15="New Specific",,TECHNOLOGY!$G15="New Generic"),IF(AND(TECHNOLOGY!$K15&lt;AnnualMaxCapacity!P$1+1,TECHNOLOGY!$K15+TECHNOLOGY!$I15&gt;AnnualMaxCapacity!P$1+1),TECHNOLOGY!$P15,0),9999)</f>
        <v>9999</v>
      </c>
      <c r="Q15">
        <f>IF(OR(TECHNOLOGY!$G15="Committed",TECHNOLOGY!$G15="New Specific",,TECHNOLOGY!$G15="New Generic"),IF(AND(TECHNOLOGY!$K15&lt;AnnualMaxCapacity!Q$1+1,TECHNOLOGY!$K15+TECHNOLOGY!$I15&gt;AnnualMaxCapacity!Q$1+1),TECHNOLOGY!$P15,0),9999)</f>
        <v>9999</v>
      </c>
      <c r="R15">
        <f>IF(OR(TECHNOLOGY!$G15="Committed",TECHNOLOGY!$G15="New Specific",,TECHNOLOGY!$G15="New Generic"),IF(AND(TECHNOLOGY!$K15&lt;AnnualMaxCapacity!R$1+1,TECHNOLOGY!$K15+TECHNOLOGY!$I15&gt;AnnualMaxCapacity!R$1+1),TECHNOLOGY!$P15,0),9999)</f>
        <v>9999</v>
      </c>
      <c r="S15">
        <f>IF(OR(TECHNOLOGY!$G15="Committed",TECHNOLOGY!$G15="New Specific",,TECHNOLOGY!$G15="New Generic"),IF(AND(TECHNOLOGY!$K15&lt;AnnualMaxCapacity!S$1+1,TECHNOLOGY!$K15+TECHNOLOGY!$I15&gt;AnnualMaxCapacity!S$1+1),TECHNOLOGY!$P15,0),9999)</f>
        <v>9999</v>
      </c>
      <c r="T15">
        <f>IF(OR(TECHNOLOGY!$G15="Committed",TECHNOLOGY!$G15="New Specific",,TECHNOLOGY!$G15="New Generic"),IF(AND(TECHNOLOGY!$K15&lt;AnnualMaxCapacity!T$1+1,TECHNOLOGY!$K15+TECHNOLOGY!$I15&gt;AnnualMaxCapacity!T$1+1),TECHNOLOGY!$P15,0),9999)</f>
        <v>9999</v>
      </c>
      <c r="U15">
        <f>IF(OR(TECHNOLOGY!$G15="Committed",TECHNOLOGY!$G15="New Specific",,TECHNOLOGY!$G15="New Generic"),IF(AND(TECHNOLOGY!$K15&lt;AnnualMaxCapacity!U$1+1,TECHNOLOGY!$K15+TECHNOLOGY!$I15&gt;AnnualMaxCapacity!U$1+1),TECHNOLOGY!$P15,0),9999)</f>
        <v>9999</v>
      </c>
      <c r="V15">
        <f>IF(OR(TECHNOLOGY!$G15="Committed",TECHNOLOGY!$G15="New Specific",,TECHNOLOGY!$G15="New Generic"),IF(AND(TECHNOLOGY!$K15&lt;AnnualMaxCapacity!V$1+1,TECHNOLOGY!$K15+TECHNOLOGY!$I15&gt;AnnualMaxCapacity!V$1+1),TECHNOLOGY!$P15,0),9999)</f>
        <v>9999</v>
      </c>
      <c r="W15">
        <f>IF(OR(TECHNOLOGY!$G15="Committed",TECHNOLOGY!$G15="New Specific",,TECHNOLOGY!$G15="New Generic"),IF(AND(TECHNOLOGY!$K15&lt;AnnualMaxCapacity!W$1+1,TECHNOLOGY!$K15+TECHNOLOGY!$I15&gt;AnnualMaxCapacity!W$1+1),TECHNOLOGY!$P15,0),9999)</f>
        <v>9999</v>
      </c>
      <c r="X15">
        <f>IF(OR(TECHNOLOGY!$G15="Committed",TECHNOLOGY!$G15="New Specific",,TECHNOLOGY!$G15="New Generic"),IF(AND(TECHNOLOGY!$K15&lt;AnnualMaxCapacity!X$1+1,TECHNOLOGY!$K15+TECHNOLOGY!$I15&gt;AnnualMaxCapacity!X$1+1),TECHNOLOGY!$P15,0),9999)</f>
        <v>9999</v>
      </c>
      <c r="Y15">
        <f>IF(OR(TECHNOLOGY!$G15="Committed",TECHNOLOGY!$G15="New Specific",,TECHNOLOGY!$G15="New Generic"),IF(AND(TECHNOLOGY!$K15&lt;AnnualMaxCapacity!Y$1+1,TECHNOLOGY!$K15+TECHNOLOGY!$I15&gt;AnnualMaxCapacity!Y$1+1),TECHNOLOGY!$P15,0),9999)</f>
        <v>9999</v>
      </c>
      <c r="Z15">
        <f>IF(OR(TECHNOLOGY!$G15="Committed",TECHNOLOGY!$G15="New Specific",,TECHNOLOGY!$G15="New Generic"),IF(AND(TECHNOLOGY!$K15&lt;AnnualMaxCapacity!Z$1+1,TECHNOLOGY!$K15+TECHNOLOGY!$I15&gt;AnnualMaxCapacity!Z$1+1),TECHNOLOGY!$P15,0),9999)</f>
        <v>9999</v>
      </c>
      <c r="AA15">
        <f>IF(OR(TECHNOLOGY!$G15="Committed",TECHNOLOGY!$G15="New Specific",,TECHNOLOGY!$G15="New Generic"),IF(AND(TECHNOLOGY!$K15&lt;AnnualMaxCapacity!AA$1+1,TECHNOLOGY!$K15+TECHNOLOGY!$I15&gt;AnnualMaxCapacity!AA$1+1),TECHNOLOGY!$P15,0),9999)</f>
        <v>9999</v>
      </c>
      <c r="AB15">
        <f>IF(OR(TECHNOLOGY!$G15="Committed",TECHNOLOGY!$G15="New Specific",,TECHNOLOGY!$G15="New Generic"),IF(AND(TECHNOLOGY!$K15&lt;AnnualMaxCapacity!AB$1+1,TECHNOLOGY!$K15+TECHNOLOGY!$I15&gt;AnnualMaxCapacity!AB$1+1),TECHNOLOGY!$P15,0),9999)</f>
        <v>9999</v>
      </c>
      <c r="AC15">
        <f>IF(OR(TECHNOLOGY!$G15="Committed",TECHNOLOGY!$G15="New Specific",,TECHNOLOGY!$G15="New Generic"),IF(AND(TECHNOLOGY!$K15&lt;AnnualMaxCapacity!AC$1+1,TECHNOLOGY!$K15+TECHNOLOGY!$I15&gt;AnnualMaxCapacity!AC$1+1),TECHNOLOGY!$P15,0),9999)</f>
        <v>9999</v>
      </c>
      <c r="AD15">
        <f>IF(OR(TECHNOLOGY!$G15="Committed",TECHNOLOGY!$G15="New Specific",,TECHNOLOGY!$G15="New Generic"),IF(AND(TECHNOLOGY!$K15&lt;AnnualMaxCapacity!AD$1+1,TECHNOLOGY!$K15+TECHNOLOGY!$I15&gt;AnnualMaxCapacity!AD$1+1),TECHNOLOGY!$P15,0),9999)</f>
        <v>9999</v>
      </c>
      <c r="AE15">
        <f>IF(OR(TECHNOLOGY!$G15="Committed",TECHNOLOGY!$G15="New Specific",,TECHNOLOGY!$G15="New Generic"),IF(AND(TECHNOLOGY!$K15&lt;AnnualMaxCapacity!AE$1+1,TECHNOLOGY!$K15+TECHNOLOGY!$I15&gt;AnnualMaxCapacity!AE$1+1),TECHNOLOGY!$P15,0),9999)</f>
        <v>9999</v>
      </c>
      <c r="AF15">
        <f>IF(OR(TECHNOLOGY!$G15="Committed",TECHNOLOGY!$G15="New Specific",,TECHNOLOGY!$G15="New Generic"),IF(AND(TECHNOLOGY!$K15&lt;AnnualMaxCapacity!AF$1+1,TECHNOLOGY!$K15+TECHNOLOGY!$I15&gt;AnnualMaxCapacity!AF$1+1),TECHNOLOGY!$P15,0),9999)</f>
        <v>9999</v>
      </c>
    </row>
    <row r="16" spans="1:32">
      <c r="A16" t="str">
        <f>TECHNOLOGY!D16</f>
        <v>D2DSGC00</v>
      </c>
      <c r="B16">
        <f>IF(OR(TECHNOLOGY!$G16="Committed",TECHNOLOGY!$G16="New Specific",,TECHNOLOGY!$G16="New Generic"),IF(AND(TECHNOLOGY!$K16&lt;AnnualMaxCapacity!B$1+1,TECHNOLOGY!$K16+TECHNOLOGY!$I16&gt;AnnualMaxCapacity!B$1+1),TECHNOLOGY!$P16,0),9999)</f>
        <v>0</v>
      </c>
      <c r="C16">
        <f>IF(OR(TECHNOLOGY!$G16="Committed",TECHNOLOGY!$G16="New Specific",,TECHNOLOGY!$G16="New Generic"),IF(AND(TECHNOLOGY!$K16&lt;AnnualMaxCapacity!C$1+1,TECHNOLOGY!$K16+TECHNOLOGY!$I16&gt;AnnualMaxCapacity!C$1+1),TECHNOLOGY!$P16,0),9999)</f>
        <v>0</v>
      </c>
      <c r="D16">
        <f>IF(OR(TECHNOLOGY!$G16="Committed",TECHNOLOGY!$G16="New Specific",,TECHNOLOGY!$G16="New Generic"),IF(AND(TECHNOLOGY!$K16&lt;AnnualMaxCapacity!D$1+1,TECHNOLOGY!$K16+TECHNOLOGY!$I16&gt;AnnualMaxCapacity!D$1+1),TECHNOLOGY!$P16,0),9999)</f>
        <v>0</v>
      </c>
      <c r="E16">
        <f>IF(OR(TECHNOLOGY!$G16="Committed",TECHNOLOGY!$G16="New Specific",,TECHNOLOGY!$G16="New Generic"),IF(AND(TECHNOLOGY!$K16&lt;AnnualMaxCapacity!E$1+1,TECHNOLOGY!$K16+TECHNOLOGY!$I16&gt;AnnualMaxCapacity!E$1+1),TECHNOLOGY!$P16,0),9999)</f>
        <v>0.2</v>
      </c>
      <c r="F16">
        <f>IF(OR(TECHNOLOGY!$G16="Committed",TECHNOLOGY!$G16="New Specific",,TECHNOLOGY!$G16="New Generic"),IF(AND(TECHNOLOGY!$K16&lt;AnnualMaxCapacity!F$1+1,TECHNOLOGY!$K16+TECHNOLOGY!$I16&gt;AnnualMaxCapacity!F$1+1),TECHNOLOGY!$P16,0),9999)</f>
        <v>0.2</v>
      </c>
      <c r="G16">
        <f>IF(OR(TECHNOLOGY!$G16="Committed",TECHNOLOGY!$G16="New Specific",,TECHNOLOGY!$G16="New Generic"),IF(AND(TECHNOLOGY!$K16&lt;AnnualMaxCapacity!G$1+1,TECHNOLOGY!$K16+TECHNOLOGY!$I16&gt;AnnualMaxCapacity!G$1+1),TECHNOLOGY!$P16,0),9999)</f>
        <v>0.2</v>
      </c>
      <c r="H16">
        <f>IF(OR(TECHNOLOGY!$G16="Committed",TECHNOLOGY!$G16="New Specific",,TECHNOLOGY!$G16="New Generic"),IF(AND(TECHNOLOGY!$K16&lt;AnnualMaxCapacity!H$1+1,TECHNOLOGY!$K16+TECHNOLOGY!$I16&gt;AnnualMaxCapacity!H$1+1),TECHNOLOGY!$P16,0),9999)</f>
        <v>0.2</v>
      </c>
      <c r="I16">
        <f>IF(OR(TECHNOLOGY!$G16="Committed",TECHNOLOGY!$G16="New Specific",,TECHNOLOGY!$G16="New Generic"),IF(AND(TECHNOLOGY!$K16&lt;AnnualMaxCapacity!I$1+1,TECHNOLOGY!$K16+TECHNOLOGY!$I16&gt;AnnualMaxCapacity!I$1+1),TECHNOLOGY!$P16,0),9999)</f>
        <v>0.2</v>
      </c>
      <c r="J16">
        <f>IF(OR(TECHNOLOGY!$G16="Committed",TECHNOLOGY!$G16="New Specific",,TECHNOLOGY!$G16="New Generic"),IF(AND(TECHNOLOGY!$K16&lt;AnnualMaxCapacity!J$1+1,TECHNOLOGY!$K16+TECHNOLOGY!$I16&gt;AnnualMaxCapacity!J$1+1),TECHNOLOGY!$P16,0),9999)</f>
        <v>0.2</v>
      </c>
      <c r="K16">
        <f>IF(OR(TECHNOLOGY!$G16="Committed",TECHNOLOGY!$G16="New Specific",,TECHNOLOGY!$G16="New Generic"),IF(AND(TECHNOLOGY!$K16&lt;AnnualMaxCapacity!K$1+1,TECHNOLOGY!$K16+TECHNOLOGY!$I16&gt;AnnualMaxCapacity!K$1+1),TECHNOLOGY!$P16,0),9999)</f>
        <v>0.2</v>
      </c>
      <c r="L16">
        <f>IF(OR(TECHNOLOGY!$G16="Committed",TECHNOLOGY!$G16="New Specific",,TECHNOLOGY!$G16="New Generic"),IF(AND(TECHNOLOGY!$K16&lt;AnnualMaxCapacity!L$1+1,TECHNOLOGY!$K16+TECHNOLOGY!$I16&gt;AnnualMaxCapacity!L$1+1),TECHNOLOGY!$P16,0),9999)</f>
        <v>0.2</v>
      </c>
      <c r="M16">
        <f>IF(OR(TECHNOLOGY!$G16="Committed",TECHNOLOGY!$G16="New Specific",,TECHNOLOGY!$G16="New Generic"),IF(AND(TECHNOLOGY!$K16&lt;AnnualMaxCapacity!M$1+1,TECHNOLOGY!$K16+TECHNOLOGY!$I16&gt;AnnualMaxCapacity!M$1+1),TECHNOLOGY!$P16,0),9999)</f>
        <v>0.2</v>
      </c>
      <c r="N16">
        <f>IF(OR(TECHNOLOGY!$G16="Committed",TECHNOLOGY!$G16="New Specific",,TECHNOLOGY!$G16="New Generic"),IF(AND(TECHNOLOGY!$K16&lt;AnnualMaxCapacity!N$1+1,TECHNOLOGY!$K16+TECHNOLOGY!$I16&gt;AnnualMaxCapacity!N$1+1),TECHNOLOGY!$P16,0),9999)</f>
        <v>0.2</v>
      </c>
      <c r="O16">
        <f>IF(OR(TECHNOLOGY!$G16="Committed",TECHNOLOGY!$G16="New Specific",,TECHNOLOGY!$G16="New Generic"),IF(AND(TECHNOLOGY!$K16&lt;AnnualMaxCapacity!O$1+1,TECHNOLOGY!$K16+TECHNOLOGY!$I16&gt;AnnualMaxCapacity!O$1+1),TECHNOLOGY!$P16,0),9999)</f>
        <v>0.2</v>
      </c>
      <c r="P16">
        <f>IF(OR(TECHNOLOGY!$G16="Committed",TECHNOLOGY!$G16="New Specific",,TECHNOLOGY!$G16="New Generic"),IF(AND(TECHNOLOGY!$K16&lt;AnnualMaxCapacity!P$1+1,TECHNOLOGY!$K16+TECHNOLOGY!$I16&gt;AnnualMaxCapacity!P$1+1),TECHNOLOGY!$P16,0),9999)</f>
        <v>0.2</v>
      </c>
      <c r="Q16">
        <f>IF(OR(TECHNOLOGY!$G16="Committed",TECHNOLOGY!$G16="New Specific",,TECHNOLOGY!$G16="New Generic"),IF(AND(TECHNOLOGY!$K16&lt;AnnualMaxCapacity!Q$1+1,TECHNOLOGY!$K16+TECHNOLOGY!$I16&gt;AnnualMaxCapacity!Q$1+1),TECHNOLOGY!$P16,0),9999)</f>
        <v>0.2</v>
      </c>
      <c r="R16">
        <f>IF(OR(TECHNOLOGY!$G16="Committed",TECHNOLOGY!$G16="New Specific",,TECHNOLOGY!$G16="New Generic"),IF(AND(TECHNOLOGY!$K16&lt;AnnualMaxCapacity!R$1+1,TECHNOLOGY!$K16+TECHNOLOGY!$I16&gt;AnnualMaxCapacity!R$1+1),TECHNOLOGY!$P16,0),9999)</f>
        <v>0.2</v>
      </c>
      <c r="S16">
        <f>IF(OR(TECHNOLOGY!$G16="Committed",TECHNOLOGY!$G16="New Specific",,TECHNOLOGY!$G16="New Generic"),IF(AND(TECHNOLOGY!$K16&lt;AnnualMaxCapacity!S$1+1,TECHNOLOGY!$K16+TECHNOLOGY!$I16&gt;AnnualMaxCapacity!S$1+1),TECHNOLOGY!$P16,0),9999)</f>
        <v>0.2</v>
      </c>
      <c r="T16">
        <f>IF(OR(TECHNOLOGY!$G16="Committed",TECHNOLOGY!$G16="New Specific",,TECHNOLOGY!$G16="New Generic"),IF(AND(TECHNOLOGY!$K16&lt;AnnualMaxCapacity!T$1+1,TECHNOLOGY!$K16+TECHNOLOGY!$I16&gt;AnnualMaxCapacity!T$1+1),TECHNOLOGY!$P16,0),9999)</f>
        <v>0.2</v>
      </c>
      <c r="U16">
        <f>IF(OR(TECHNOLOGY!$G16="Committed",TECHNOLOGY!$G16="New Specific",,TECHNOLOGY!$G16="New Generic"),IF(AND(TECHNOLOGY!$K16&lt;AnnualMaxCapacity!U$1+1,TECHNOLOGY!$K16+TECHNOLOGY!$I16&gt;AnnualMaxCapacity!U$1+1),TECHNOLOGY!$P16,0),9999)</f>
        <v>0.2</v>
      </c>
      <c r="V16">
        <f>IF(OR(TECHNOLOGY!$G16="Committed",TECHNOLOGY!$G16="New Specific",,TECHNOLOGY!$G16="New Generic"),IF(AND(TECHNOLOGY!$K16&lt;AnnualMaxCapacity!V$1+1,TECHNOLOGY!$K16+TECHNOLOGY!$I16&gt;AnnualMaxCapacity!V$1+1),TECHNOLOGY!$P16,0),9999)</f>
        <v>0.2</v>
      </c>
      <c r="W16">
        <f>IF(OR(TECHNOLOGY!$G16="Committed",TECHNOLOGY!$G16="New Specific",,TECHNOLOGY!$G16="New Generic"),IF(AND(TECHNOLOGY!$K16&lt;AnnualMaxCapacity!W$1+1,TECHNOLOGY!$K16+TECHNOLOGY!$I16&gt;AnnualMaxCapacity!W$1+1),TECHNOLOGY!$P16,0),9999)</f>
        <v>0.2</v>
      </c>
      <c r="X16">
        <f>IF(OR(TECHNOLOGY!$G16="Committed",TECHNOLOGY!$G16="New Specific",,TECHNOLOGY!$G16="New Generic"),IF(AND(TECHNOLOGY!$K16&lt;AnnualMaxCapacity!X$1+1,TECHNOLOGY!$K16+TECHNOLOGY!$I16&gt;AnnualMaxCapacity!X$1+1),TECHNOLOGY!$P16,0),9999)</f>
        <v>0.2</v>
      </c>
      <c r="Y16">
        <f>IF(OR(TECHNOLOGY!$G16="Committed",TECHNOLOGY!$G16="New Specific",,TECHNOLOGY!$G16="New Generic"),IF(AND(TECHNOLOGY!$K16&lt;AnnualMaxCapacity!Y$1+1,TECHNOLOGY!$K16+TECHNOLOGY!$I16&gt;AnnualMaxCapacity!Y$1+1),TECHNOLOGY!$P16,0),9999)</f>
        <v>0.2</v>
      </c>
      <c r="Z16">
        <f>IF(OR(TECHNOLOGY!$G16="Committed",TECHNOLOGY!$G16="New Specific",,TECHNOLOGY!$G16="New Generic"),IF(AND(TECHNOLOGY!$K16&lt;AnnualMaxCapacity!Z$1+1,TECHNOLOGY!$K16+TECHNOLOGY!$I16&gt;AnnualMaxCapacity!Z$1+1),TECHNOLOGY!$P16,0),9999)</f>
        <v>0.2</v>
      </c>
      <c r="AA16">
        <f>IF(OR(TECHNOLOGY!$G16="Committed",TECHNOLOGY!$G16="New Specific",,TECHNOLOGY!$G16="New Generic"),IF(AND(TECHNOLOGY!$K16&lt;AnnualMaxCapacity!AA$1+1,TECHNOLOGY!$K16+TECHNOLOGY!$I16&gt;AnnualMaxCapacity!AA$1+1),TECHNOLOGY!$P16,0),9999)</f>
        <v>0.2</v>
      </c>
      <c r="AB16">
        <f>IF(OR(TECHNOLOGY!$G16="Committed",TECHNOLOGY!$G16="New Specific",,TECHNOLOGY!$G16="New Generic"),IF(AND(TECHNOLOGY!$K16&lt;AnnualMaxCapacity!AB$1+1,TECHNOLOGY!$K16+TECHNOLOGY!$I16&gt;AnnualMaxCapacity!AB$1+1),TECHNOLOGY!$P16,0),9999)</f>
        <v>0.2</v>
      </c>
      <c r="AC16">
        <f>AB16</f>
        <v>0.2</v>
      </c>
      <c r="AD16">
        <f t="shared" ref="AD16:AF16" si="1">AC16</f>
        <v>0.2</v>
      </c>
      <c r="AE16">
        <f t="shared" si="1"/>
        <v>0.2</v>
      </c>
      <c r="AF16">
        <f t="shared" si="1"/>
        <v>0.2</v>
      </c>
    </row>
    <row r="17" spans="1:32">
      <c r="A17" t="str">
        <f>TECHNOLOGY!D17</f>
        <v>D2HFGC00</v>
      </c>
      <c r="B17">
        <f>IF(OR(TECHNOLOGY!$G17="Committed",TECHNOLOGY!$G17="New Specific",,TECHNOLOGY!$G17="New Generic"),IF(AND(TECHNOLOGY!$K17&lt;AnnualMaxCapacity!B$1+1,TECHNOLOGY!$K17+TECHNOLOGY!$I17&gt;AnnualMaxCapacity!B$1+1),TECHNOLOGY!$P17,0),9999)</f>
        <v>0</v>
      </c>
      <c r="C17">
        <f>IF(OR(TECHNOLOGY!$G17="Committed",TECHNOLOGY!$G17="New Specific",,TECHNOLOGY!$G17="New Generic"),IF(AND(TECHNOLOGY!$K17&lt;AnnualMaxCapacity!C$1+1,TECHNOLOGY!$K17+TECHNOLOGY!$I17&gt;AnnualMaxCapacity!C$1+1),TECHNOLOGY!$P17,0),9999)</f>
        <v>0</v>
      </c>
      <c r="D17">
        <f>IF(OR(TECHNOLOGY!$G17="Committed",TECHNOLOGY!$G17="New Specific",,TECHNOLOGY!$G17="New Generic"),IF(AND(TECHNOLOGY!$K17&lt;AnnualMaxCapacity!D$1+1,TECHNOLOGY!$K17+TECHNOLOGY!$I17&gt;AnnualMaxCapacity!D$1+1),TECHNOLOGY!$P17,0),9999)</f>
        <v>0</v>
      </c>
      <c r="E17">
        <f>IF(OR(TECHNOLOGY!$G17="Committed",TECHNOLOGY!$G17="New Specific",,TECHNOLOGY!$G17="New Generic"),IF(AND(TECHNOLOGY!$K17&lt;AnnualMaxCapacity!E$1+1,TECHNOLOGY!$K17+TECHNOLOGY!$I17&gt;AnnualMaxCapacity!E$1+1),TECHNOLOGY!$P17,0),9999)</f>
        <v>0.2</v>
      </c>
      <c r="F17">
        <f>IF(OR(TECHNOLOGY!$G17="Committed",TECHNOLOGY!$G17="New Specific",,TECHNOLOGY!$G17="New Generic"),IF(AND(TECHNOLOGY!$K17&lt;AnnualMaxCapacity!F$1+1,TECHNOLOGY!$K17+TECHNOLOGY!$I17&gt;AnnualMaxCapacity!F$1+1),TECHNOLOGY!$P17,0),9999)</f>
        <v>0.2</v>
      </c>
      <c r="G17">
        <f>IF(OR(TECHNOLOGY!$G17="Committed",TECHNOLOGY!$G17="New Specific",,TECHNOLOGY!$G17="New Generic"),IF(AND(TECHNOLOGY!$K17&lt;AnnualMaxCapacity!G$1+1,TECHNOLOGY!$K17+TECHNOLOGY!$I17&gt;AnnualMaxCapacity!G$1+1),TECHNOLOGY!$P17,0),9999)</f>
        <v>0.2</v>
      </c>
      <c r="H17">
        <f>IF(OR(TECHNOLOGY!$G17="Committed",TECHNOLOGY!$G17="New Specific",,TECHNOLOGY!$G17="New Generic"),IF(AND(TECHNOLOGY!$K17&lt;AnnualMaxCapacity!H$1+1,TECHNOLOGY!$K17+TECHNOLOGY!$I17&gt;AnnualMaxCapacity!H$1+1),TECHNOLOGY!$P17,0),9999)</f>
        <v>0.2</v>
      </c>
      <c r="I17">
        <f>IF(OR(TECHNOLOGY!$G17="Committed",TECHNOLOGY!$G17="New Specific",,TECHNOLOGY!$G17="New Generic"),IF(AND(TECHNOLOGY!$K17&lt;AnnualMaxCapacity!I$1+1,TECHNOLOGY!$K17+TECHNOLOGY!$I17&gt;AnnualMaxCapacity!I$1+1),TECHNOLOGY!$P17,0),9999)</f>
        <v>0.2</v>
      </c>
      <c r="J17">
        <f>IF(OR(TECHNOLOGY!$G17="Committed",TECHNOLOGY!$G17="New Specific",,TECHNOLOGY!$G17="New Generic"),IF(AND(TECHNOLOGY!$K17&lt;AnnualMaxCapacity!J$1+1,TECHNOLOGY!$K17+TECHNOLOGY!$I17&gt;AnnualMaxCapacity!J$1+1),TECHNOLOGY!$P17,0),9999)</f>
        <v>0.2</v>
      </c>
      <c r="K17">
        <f>IF(OR(TECHNOLOGY!$G17="Committed",TECHNOLOGY!$G17="New Specific",,TECHNOLOGY!$G17="New Generic"),IF(AND(TECHNOLOGY!$K17&lt;AnnualMaxCapacity!K$1+1,TECHNOLOGY!$K17+TECHNOLOGY!$I17&gt;AnnualMaxCapacity!K$1+1),TECHNOLOGY!$P17,0),9999)</f>
        <v>0.2</v>
      </c>
      <c r="L17">
        <f>IF(OR(TECHNOLOGY!$G17="Committed",TECHNOLOGY!$G17="New Specific",,TECHNOLOGY!$G17="New Generic"),IF(AND(TECHNOLOGY!$K17&lt;AnnualMaxCapacity!L$1+1,TECHNOLOGY!$K17+TECHNOLOGY!$I17&gt;AnnualMaxCapacity!L$1+1),TECHNOLOGY!$P17,0),9999)</f>
        <v>0.2</v>
      </c>
      <c r="M17">
        <f>IF(OR(TECHNOLOGY!$G17="Committed",TECHNOLOGY!$G17="New Specific",,TECHNOLOGY!$G17="New Generic"),IF(AND(TECHNOLOGY!$K17&lt;AnnualMaxCapacity!M$1+1,TECHNOLOGY!$K17+TECHNOLOGY!$I17&gt;AnnualMaxCapacity!M$1+1),TECHNOLOGY!$P17,0),9999)</f>
        <v>0.2</v>
      </c>
      <c r="N17">
        <f>IF(OR(TECHNOLOGY!$G17="Committed",TECHNOLOGY!$G17="New Specific",,TECHNOLOGY!$G17="New Generic"),IF(AND(TECHNOLOGY!$K17&lt;AnnualMaxCapacity!N$1+1,TECHNOLOGY!$K17+TECHNOLOGY!$I17&gt;AnnualMaxCapacity!N$1+1),TECHNOLOGY!$P17,0),9999)</f>
        <v>0.2</v>
      </c>
      <c r="O17">
        <f>IF(OR(TECHNOLOGY!$G17="Committed",TECHNOLOGY!$G17="New Specific",,TECHNOLOGY!$G17="New Generic"),IF(AND(TECHNOLOGY!$K17&lt;AnnualMaxCapacity!O$1+1,TECHNOLOGY!$K17+TECHNOLOGY!$I17&gt;AnnualMaxCapacity!O$1+1),TECHNOLOGY!$P17,0),9999)</f>
        <v>0.2</v>
      </c>
      <c r="P17">
        <f>IF(OR(TECHNOLOGY!$G17="Committed",TECHNOLOGY!$G17="New Specific",,TECHNOLOGY!$G17="New Generic"),IF(AND(TECHNOLOGY!$K17&lt;AnnualMaxCapacity!P$1+1,TECHNOLOGY!$K17+TECHNOLOGY!$I17&gt;AnnualMaxCapacity!P$1+1),TECHNOLOGY!$P17,0),9999)</f>
        <v>0.2</v>
      </c>
      <c r="Q17">
        <f>IF(OR(TECHNOLOGY!$G17="Committed",TECHNOLOGY!$G17="New Specific",,TECHNOLOGY!$G17="New Generic"),IF(AND(TECHNOLOGY!$K17&lt;AnnualMaxCapacity!Q$1+1,TECHNOLOGY!$K17+TECHNOLOGY!$I17&gt;AnnualMaxCapacity!Q$1+1),TECHNOLOGY!$P17,0),9999)</f>
        <v>0.2</v>
      </c>
      <c r="R17">
        <f>IF(OR(TECHNOLOGY!$G17="Committed",TECHNOLOGY!$G17="New Specific",,TECHNOLOGY!$G17="New Generic"),IF(AND(TECHNOLOGY!$K17&lt;AnnualMaxCapacity!R$1+1,TECHNOLOGY!$K17+TECHNOLOGY!$I17&gt;AnnualMaxCapacity!R$1+1),TECHNOLOGY!$P17,0),9999)</f>
        <v>0.2</v>
      </c>
      <c r="S17">
        <f>IF(OR(TECHNOLOGY!$G17="Committed",TECHNOLOGY!$G17="New Specific",,TECHNOLOGY!$G17="New Generic"),IF(AND(TECHNOLOGY!$K17&lt;AnnualMaxCapacity!S$1+1,TECHNOLOGY!$K17+TECHNOLOGY!$I17&gt;AnnualMaxCapacity!S$1+1),TECHNOLOGY!$P17,0),9999)</f>
        <v>0.2</v>
      </c>
      <c r="T17">
        <f>IF(OR(TECHNOLOGY!$G17="Committed",TECHNOLOGY!$G17="New Specific",,TECHNOLOGY!$G17="New Generic"),IF(AND(TECHNOLOGY!$K17&lt;AnnualMaxCapacity!T$1+1,TECHNOLOGY!$K17+TECHNOLOGY!$I17&gt;AnnualMaxCapacity!T$1+1),TECHNOLOGY!$P17,0),9999)</f>
        <v>0.2</v>
      </c>
      <c r="U17">
        <f>IF(OR(TECHNOLOGY!$G17="Committed",TECHNOLOGY!$G17="New Specific",,TECHNOLOGY!$G17="New Generic"),IF(AND(TECHNOLOGY!$K17&lt;AnnualMaxCapacity!U$1+1,TECHNOLOGY!$K17+TECHNOLOGY!$I17&gt;AnnualMaxCapacity!U$1+1),TECHNOLOGY!$P17,0),9999)</f>
        <v>0.2</v>
      </c>
      <c r="V17">
        <f>IF(OR(TECHNOLOGY!$G17="Committed",TECHNOLOGY!$G17="New Specific",,TECHNOLOGY!$G17="New Generic"),IF(AND(TECHNOLOGY!$K17&lt;AnnualMaxCapacity!V$1+1,TECHNOLOGY!$K17+TECHNOLOGY!$I17&gt;AnnualMaxCapacity!V$1+1),TECHNOLOGY!$P17,0),9999)</f>
        <v>0.2</v>
      </c>
      <c r="W17">
        <f>IF(OR(TECHNOLOGY!$G17="Committed",TECHNOLOGY!$G17="New Specific",,TECHNOLOGY!$G17="New Generic"),IF(AND(TECHNOLOGY!$K17&lt;AnnualMaxCapacity!W$1+1,TECHNOLOGY!$K17+TECHNOLOGY!$I17&gt;AnnualMaxCapacity!W$1+1),TECHNOLOGY!$P17,0),9999)</f>
        <v>0.2</v>
      </c>
      <c r="X17">
        <f>IF(OR(TECHNOLOGY!$G17="Committed",TECHNOLOGY!$G17="New Specific",,TECHNOLOGY!$G17="New Generic"),IF(AND(TECHNOLOGY!$K17&lt;AnnualMaxCapacity!X$1+1,TECHNOLOGY!$K17+TECHNOLOGY!$I17&gt;AnnualMaxCapacity!X$1+1),TECHNOLOGY!$P17,0),9999)</f>
        <v>0.2</v>
      </c>
      <c r="Y17">
        <f>IF(OR(TECHNOLOGY!$G17="Committed",TECHNOLOGY!$G17="New Specific",,TECHNOLOGY!$G17="New Generic"),IF(AND(TECHNOLOGY!$K17&lt;AnnualMaxCapacity!Y$1+1,TECHNOLOGY!$K17+TECHNOLOGY!$I17&gt;AnnualMaxCapacity!Y$1+1),TECHNOLOGY!$P17,0),9999)</f>
        <v>0.2</v>
      </c>
      <c r="Z17">
        <f>IF(OR(TECHNOLOGY!$G17="Committed",TECHNOLOGY!$G17="New Specific",,TECHNOLOGY!$G17="New Generic"),IF(AND(TECHNOLOGY!$K17&lt;AnnualMaxCapacity!Z$1+1,TECHNOLOGY!$K17+TECHNOLOGY!$I17&gt;AnnualMaxCapacity!Z$1+1),TECHNOLOGY!$P17,0),9999)</f>
        <v>0.2</v>
      </c>
      <c r="AA17">
        <f>IF(OR(TECHNOLOGY!$G17="Committed",TECHNOLOGY!$G17="New Specific",,TECHNOLOGY!$G17="New Generic"),IF(AND(TECHNOLOGY!$K17&lt;AnnualMaxCapacity!AA$1+1,TECHNOLOGY!$K17+TECHNOLOGY!$I17&gt;AnnualMaxCapacity!AA$1+1),TECHNOLOGY!$P17,0),9999)</f>
        <v>0.2</v>
      </c>
      <c r="AB17">
        <f>IF(OR(TECHNOLOGY!$G17="Committed",TECHNOLOGY!$G17="New Specific",,TECHNOLOGY!$G17="New Generic"),IF(AND(TECHNOLOGY!$K17&lt;AnnualMaxCapacity!AB$1+1,TECHNOLOGY!$K17+TECHNOLOGY!$I17&gt;AnnualMaxCapacity!AB$1+1),TECHNOLOGY!$P17,0),9999)</f>
        <v>0.2</v>
      </c>
      <c r="AC17">
        <f t="shared" ref="AC17:AF20" si="2">AB17</f>
        <v>0.2</v>
      </c>
      <c r="AD17">
        <f t="shared" si="2"/>
        <v>0.2</v>
      </c>
      <c r="AE17">
        <f t="shared" si="2"/>
        <v>0.2</v>
      </c>
      <c r="AF17">
        <f t="shared" si="2"/>
        <v>0.2</v>
      </c>
    </row>
    <row r="18" spans="1:32">
      <c r="A18" t="str">
        <f>TECHNOLOGY!D18</f>
        <v>D2NGOC00</v>
      </c>
      <c r="B18">
        <f>IF(OR(TECHNOLOGY!$G18="Committed",TECHNOLOGY!$G18="New Specific",,TECHNOLOGY!$G18="New Generic"),IF(AND(TECHNOLOGY!$K18&lt;AnnualMaxCapacity!B$1+1,TECHNOLOGY!$K18+TECHNOLOGY!$I18&gt;AnnualMaxCapacity!B$1+1),TECHNOLOGY!$P18,0),9999)</f>
        <v>0</v>
      </c>
      <c r="C18">
        <f>IF(OR(TECHNOLOGY!$G18="Committed",TECHNOLOGY!$G18="New Specific",,TECHNOLOGY!$G18="New Generic"),IF(AND(TECHNOLOGY!$K18&lt;AnnualMaxCapacity!C$1+1,TECHNOLOGY!$K18+TECHNOLOGY!$I18&gt;AnnualMaxCapacity!C$1+1),TECHNOLOGY!$P18,0),9999)</f>
        <v>0</v>
      </c>
      <c r="D18">
        <f>IF(OR(TECHNOLOGY!$G18="Committed",TECHNOLOGY!$G18="New Specific",,TECHNOLOGY!$G18="New Generic"),IF(AND(TECHNOLOGY!$K18&lt;AnnualMaxCapacity!D$1+1,TECHNOLOGY!$K18+TECHNOLOGY!$I18&gt;AnnualMaxCapacity!D$1+1),TECHNOLOGY!$P18,0),9999)</f>
        <v>0</v>
      </c>
      <c r="E18">
        <f>IF(OR(TECHNOLOGY!$G18="Committed",TECHNOLOGY!$G18="New Specific",,TECHNOLOGY!$G18="New Generic"),IF(AND(TECHNOLOGY!$K18&lt;AnnualMaxCapacity!E$1+1,TECHNOLOGY!$K18+TECHNOLOGY!$I18&gt;AnnualMaxCapacity!E$1+1),TECHNOLOGY!$P18,0),9999)</f>
        <v>0</v>
      </c>
      <c r="F18">
        <f>IF(OR(TECHNOLOGY!$G18="Committed",TECHNOLOGY!$G18="New Specific",,TECHNOLOGY!$G18="New Generic"),IF(AND(TECHNOLOGY!$K18&lt;AnnualMaxCapacity!F$1+1,TECHNOLOGY!$K18+TECHNOLOGY!$I18&gt;AnnualMaxCapacity!F$1+1),TECHNOLOGY!$P18,0),9999)</f>
        <v>0.2</v>
      </c>
      <c r="G18">
        <f>IF(OR(TECHNOLOGY!$G18="Committed",TECHNOLOGY!$G18="New Specific",,TECHNOLOGY!$G18="New Generic"),IF(AND(TECHNOLOGY!$K18&lt;AnnualMaxCapacity!G$1+1,TECHNOLOGY!$K18+TECHNOLOGY!$I18&gt;AnnualMaxCapacity!G$1+1),TECHNOLOGY!$P18,0),9999)</f>
        <v>0.2</v>
      </c>
      <c r="H18">
        <f>IF(OR(TECHNOLOGY!$G18="Committed",TECHNOLOGY!$G18="New Specific",,TECHNOLOGY!$G18="New Generic"),IF(AND(TECHNOLOGY!$K18&lt;AnnualMaxCapacity!H$1+1,TECHNOLOGY!$K18+TECHNOLOGY!$I18&gt;AnnualMaxCapacity!H$1+1),TECHNOLOGY!$P18,0),9999)</f>
        <v>0.2</v>
      </c>
      <c r="I18">
        <f>IF(OR(TECHNOLOGY!$G18="Committed",TECHNOLOGY!$G18="New Specific",,TECHNOLOGY!$G18="New Generic"),IF(AND(TECHNOLOGY!$K18&lt;AnnualMaxCapacity!I$1+1,TECHNOLOGY!$K18+TECHNOLOGY!$I18&gt;AnnualMaxCapacity!I$1+1),TECHNOLOGY!$P18,0),9999)</f>
        <v>0.2</v>
      </c>
      <c r="J18">
        <f>IF(OR(TECHNOLOGY!$G18="Committed",TECHNOLOGY!$G18="New Specific",,TECHNOLOGY!$G18="New Generic"),IF(AND(TECHNOLOGY!$K18&lt;AnnualMaxCapacity!J$1+1,TECHNOLOGY!$K18+TECHNOLOGY!$I18&gt;AnnualMaxCapacity!J$1+1),TECHNOLOGY!$P18,0),9999)</f>
        <v>0.2</v>
      </c>
      <c r="K18">
        <f>IF(OR(TECHNOLOGY!$G18="Committed",TECHNOLOGY!$G18="New Specific",,TECHNOLOGY!$G18="New Generic"),IF(AND(TECHNOLOGY!$K18&lt;AnnualMaxCapacity!K$1+1,TECHNOLOGY!$K18+TECHNOLOGY!$I18&gt;AnnualMaxCapacity!K$1+1),TECHNOLOGY!$P18,0),9999)</f>
        <v>0.2</v>
      </c>
      <c r="L18">
        <f>IF(OR(TECHNOLOGY!$G18="Committed",TECHNOLOGY!$G18="New Specific",,TECHNOLOGY!$G18="New Generic"),IF(AND(TECHNOLOGY!$K18&lt;AnnualMaxCapacity!L$1+1,TECHNOLOGY!$K18+TECHNOLOGY!$I18&gt;AnnualMaxCapacity!L$1+1),TECHNOLOGY!$P18,0),9999)</f>
        <v>0.2</v>
      </c>
      <c r="M18">
        <f>IF(OR(TECHNOLOGY!$G18="Committed",TECHNOLOGY!$G18="New Specific",,TECHNOLOGY!$G18="New Generic"),IF(AND(TECHNOLOGY!$K18&lt;AnnualMaxCapacity!M$1+1,TECHNOLOGY!$K18+TECHNOLOGY!$I18&gt;AnnualMaxCapacity!M$1+1),TECHNOLOGY!$P18,0),9999)</f>
        <v>0.2</v>
      </c>
      <c r="N18">
        <f>IF(OR(TECHNOLOGY!$G18="Committed",TECHNOLOGY!$G18="New Specific",,TECHNOLOGY!$G18="New Generic"),IF(AND(TECHNOLOGY!$K18&lt;AnnualMaxCapacity!N$1+1,TECHNOLOGY!$K18+TECHNOLOGY!$I18&gt;AnnualMaxCapacity!N$1+1),TECHNOLOGY!$P18,0),9999)</f>
        <v>0.2</v>
      </c>
      <c r="O18">
        <f>IF(OR(TECHNOLOGY!$G18="Committed",TECHNOLOGY!$G18="New Specific",,TECHNOLOGY!$G18="New Generic"),IF(AND(TECHNOLOGY!$K18&lt;AnnualMaxCapacity!O$1+1,TECHNOLOGY!$K18+TECHNOLOGY!$I18&gt;AnnualMaxCapacity!O$1+1),TECHNOLOGY!$P18,0),9999)</f>
        <v>0.2</v>
      </c>
      <c r="P18">
        <f>IF(OR(TECHNOLOGY!$G18="Committed",TECHNOLOGY!$G18="New Specific",,TECHNOLOGY!$G18="New Generic"),IF(AND(TECHNOLOGY!$K18&lt;AnnualMaxCapacity!P$1+1,TECHNOLOGY!$K18+TECHNOLOGY!$I18&gt;AnnualMaxCapacity!P$1+1),TECHNOLOGY!$P18,0),9999)</f>
        <v>0.2</v>
      </c>
      <c r="Q18">
        <f>IF(OR(TECHNOLOGY!$G18="Committed",TECHNOLOGY!$G18="New Specific",,TECHNOLOGY!$G18="New Generic"),IF(AND(TECHNOLOGY!$K18&lt;AnnualMaxCapacity!Q$1+1,TECHNOLOGY!$K18+TECHNOLOGY!$I18&gt;AnnualMaxCapacity!Q$1+1),TECHNOLOGY!$P18,0),9999)</f>
        <v>0.2</v>
      </c>
      <c r="R18">
        <f>IF(OR(TECHNOLOGY!$G18="Committed",TECHNOLOGY!$G18="New Specific",,TECHNOLOGY!$G18="New Generic"),IF(AND(TECHNOLOGY!$K18&lt;AnnualMaxCapacity!R$1+1,TECHNOLOGY!$K18+TECHNOLOGY!$I18&gt;AnnualMaxCapacity!R$1+1),TECHNOLOGY!$P18,0),9999)</f>
        <v>0.2</v>
      </c>
      <c r="S18">
        <f>IF(OR(TECHNOLOGY!$G18="Committed",TECHNOLOGY!$G18="New Specific",,TECHNOLOGY!$G18="New Generic"),IF(AND(TECHNOLOGY!$K18&lt;AnnualMaxCapacity!S$1+1,TECHNOLOGY!$K18+TECHNOLOGY!$I18&gt;AnnualMaxCapacity!S$1+1),TECHNOLOGY!$P18,0),9999)</f>
        <v>0.2</v>
      </c>
      <c r="T18">
        <f>IF(OR(TECHNOLOGY!$G18="Committed",TECHNOLOGY!$G18="New Specific",,TECHNOLOGY!$G18="New Generic"),IF(AND(TECHNOLOGY!$K18&lt;AnnualMaxCapacity!T$1+1,TECHNOLOGY!$K18+TECHNOLOGY!$I18&gt;AnnualMaxCapacity!T$1+1),TECHNOLOGY!$P18,0),9999)</f>
        <v>0.2</v>
      </c>
      <c r="U18">
        <f>IF(OR(TECHNOLOGY!$G18="Committed",TECHNOLOGY!$G18="New Specific",,TECHNOLOGY!$G18="New Generic"),IF(AND(TECHNOLOGY!$K18&lt;AnnualMaxCapacity!U$1+1,TECHNOLOGY!$K18+TECHNOLOGY!$I18&gt;AnnualMaxCapacity!U$1+1),TECHNOLOGY!$P18,0),9999)</f>
        <v>0.2</v>
      </c>
      <c r="V18">
        <f>IF(OR(TECHNOLOGY!$G18="Committed",TECHNOLOGY!$G18="New Specific",,TECHNOLOGY!$G18="New Generic"),IF(AND(TECHNOLOGY!$K18&lt;AnnualMaxCapacity!V$1+1,TECHNOLOGY!$K18+TECHNOLOGY!$I18&gt;AnnualMaxCapacity!V$1+1),TECHNOLOGY!$P18,0),9999)</f>
        <v>0.2</v>
      </c>
      <c r="W18">
        <f>IF(OR(TECHNOLOGY!$G18="Committed",TECHNOLOGY!$G18="New Specific",,TECHNOLOGY!$G18="New Generic"),IF(AND(TECHNOLOGY!$K18&lt;AnnualMaxCapacity!W$1+1,TECHNOLOGY!$K18+TECHNOLOGY!$I18&gt;AnnualMaxCapacity!W$1+1),TECHNOLOGY!$P18,0),9999)</f>
        <v>0.2</v>
      </c>
      <c r="X18">
        <f>IF(OR(TECHNOLOGY!$G18="Committed",TECHNOLOGY!$G18="New Specific",,TECHNOLOGY!$G18="New Generic"),IF(AND(TECHNOLOGY!$K18&lt;AnnualMaxCapacity!X$1+1,TECHNOLOGY!$K18+TECHNOLOGY!$I18&gt;AnnualMaxCapacity!X$1+1),TECHNOLOGY!$P18,0),9999)</f>
        <v>0.2</v>
      </c>
      <c r="Y18">
        <f>IF(OR(TECHNOLOGY!$G18="Committed",TECHNOLOGY!$G18="New Specific",,TECHNOLOGY!$G18="New Generic"),IF(AND(TECHNOLOGY!$K18&lt;AnnualMaxCapacity!Y$1+1,TECHNOLOGY!$K18+TECHNOLOGY!$I18&gt;AnnualMaxCapacity!Y$1+1),TECHNOLOGY!$P18,0),9999)</f>
        <v>0.2</v>
      </c>
      <c r="Z18">
        <f>IF(OR(TECHNOLOGY!$G18="Committed",TECHNOLOGY!$G18="New Specific",,TECHNOLOGY!$G18="New Generic"),IF(AND(TECHNOLOGY!$K18&lt;AnnualMaxCapacity!Z$1+1,TECHNOLOGY!$K18+TECHNOLOGY!$I18&gt;AnnualMaxCapacity!Z$1+1),TECHNOLOGY!$P18,0),9999)</f>
        <v>0.2</v>
      </c>
      <c r="AA18">
        <f>IF(OR(TECHNOLOGY!$G18="Committed",TECHNOLOGY!$G18="New Specific",,TECHNOLOGY!$G18="New Generic"),IF(AND(TECHNOLOGY!$K18&lt;AnnualMaxCapacity!AA$1+1,TECHNOLOGY!$K18+TECHNOLOGY!$I18&gt;AnnualMaxCapacity!AA$1+1),TECHNOLOGY!$P18,0),9999)</f>
        <v>0.2</v>
      </c>
      <c r="AB18">
        <f>IF(OR(TECHNOLOGY!$G18="Committed",TECHNOLOGY!$G18="New Specific",,TECHNOLOGY!$G18="New Generic"),IF(AND(TECHNOLOGY!$K18&lt;AnnualMaxCapacity!AB$1+1,TECHNOLOGY!$K18+TECHNOLOGY!$I18&gt;AnnualMaxCapacity!AB$1+1),TECHNOLOGY!$P18,0),9999)</f>
        <v>0.2</v>
      </c>
      <c r="AC18">
        <f t="shared" si="2"/>
        <v>0.2</v>
      </c>
      <c r="AD18">
        <f t="shared" si="2"/>
        <v>0.2</v>
      </c>
      <c r="AE18">
        <f t="shared" si="2"/>
        <v>0.2</v>
      </c>
      <c r="AF18">
        <f t="shared" si="2"/>
        <v>0.2</v>
      </c>
    </row>
    <row r="19" spans="1:32">
      <c r="A19" t="str">
        <f>TECHNOLOGY!D19</f>
        <v>D2NGCC00</v>
      </c>
      <c r="B19">
        <f>IF(OR(TECHNOLOGY!$G19="Committed",TECHNOLOGY!$G19="New Specific",,TECHNOLOGY!$G19="New Generic"),IF(AND(TECHNOLOGY!$K19&lt;AnnualMaxCapacity!B$1+1,TECHNOLOGY!$K19+TECHNOLOGY!$I19&gt;AnnualMaxCapacity!B$1+1),TECHNOLOGY!$P19,0),9999)</f>
        <v>0</v>
      </c>
      <c r="C19">
        <f>IF(OR(TECHNOLOGY!$G19="Committed",TECHNOLOGY!$G19="New Specific",,TECHNOLOGY!$G19="New Generic"),IF(AND(TECHNOLOGY!$K19&lt;AnnualMaxCapacity!C$1+1,TECHNOLOGY!$K19+TECHNOLOGY!$I19&gt;AnnualMaxCapacity!C$1+1),TECHNOLOGY!$P19,0),9999)</f>
        <v>0</v>
      </c>
      <c r="D19">
        <f>IF(OR(TECHNOLOGY!$G19="Committed",TECHNOLOGY!$G19="New Specific",,TECHNOLOGY!$G19="New Generic"),IF(AND(TECHNOLOGY!$K19&lt;AnnualMaxCapacity!D$1+1,TECHNOLOGY!$K19+TECHNOLOGY!$I19&gt;AnnualMaxCapacity!D$1+1),TECHNOLOGY!$P19,0),9999)</f>
        <v>0</v>
      </c>
      <c r="E19">
        <f>IF(OR(TECHNOLOGY!$G19="Committed",TECHNOLOGY!$G19="New Specific",,TECHNOLOGY!$G19="New Generic"),IF(AND(TECHNOLOGY!$K19&lt;AnnualMaxCapacity!E$1+1,TECHNOLOGY!$K19+TECHNOLOGY!$I19&gt;AnnualMaxCapacity!E$1+1),TECHNOLOGY!$P19,0),9999)</f>
        <v>0</v>
      </c>
      <c r="F19">
        <f>IF(OR(TECHNOLOGY!$G19="Committed",TECHNOLOGY!$G19="New Specific",,TECHNOLOGY!$G19="New Generic"),IF(AND(TECHNOLOGY!$K19&lt;AnnualMaxCapacity!F$1+1,TECHNOLOGY!$K19+TECHNOLOGY!$I19&gt;AnnualMaxCapacity!F$1+1),TECHNOLOGY!$P19,0),9999)</f>
        <v>0.3</v>
      </c>
      <c r="G19">
        <f>IF(OR(TECHNOLOGY!$G19="Committed",TECHNOLOGY!$G19="New Specific",,TECHNOLOGY!$G19="New Generic"),IF(AND(TECHNOLOGY!$K19&lt;AnnualMaxCapacity!G$1+1,TECHNOLOGY!$K19+TECHNOLOGY!$I19&gt;AnnualMaxCapacity!G$1+1),TECHNOLOGY!$P19,0),9999)</f>
        <v>0.3</v>
      </c>
      <c r="H19">
        <f>IF(OR(TECHNOLOGY!$G19="Committed",TECHNOLOGY!$G19="New Specific",,TECHNOLOGY!$G19="New Generic"),IF(AND(TECHNOLOGY!$K19&lt;AnnualMaxCapacity!H$1+1,TECHNOLOGY!$K19+TECHNOLOGY!$I19&gt;AnnualMaxCapacity!H$1+1),TECHNOLOGY!$P19,0),9999)</f>
        <v>0.3</v>
      </c>
      <c r="I19">
        <f>IF(OR(TECHNOLOGY!$G19="Committed",TECHNOLOGY!$G19="New Specific",,TECHNOLOGY!$G19="New Generic"),IF(AND(TECHNOLOGY!$K19&lt;AnnualMaxCapacity!I$1+1,TECHNOLOGY!$K19+TECHNOLOGY!$I19&gt;AnnualMaxCapacity!I$1+1),TECHNOLOGY!$P19,0),9999)</f>
        <v>0.3</v>
      </c>
      <c r="J19">
        <f>IF(OR(TECHNOLOGY!$G19="Committed",TECHNOLOGY!$G19="New Specific",,TECHNOLOGY!$G19="New Generic"),IF(AND(TECHNOLOGY!$K19&lt;AnnualMaxCapacity!J$1+1,TECHNOLOGY!$K19+TECHNOLOGY!$I19&gt;AnnualMaxCapacity!J$1+1),TECHNOLOGY!$P19,0),9999)</f>
        <v>0.3</v>
      </c>
      <c r="K19">
        <f>IF(OR(TECHNOLOGY!$G19="Committed",TECHNOLOGY!$G19="New Specific",,TECHNOLOGY!$G19="New Generic"),IF(AND(TECHNOLOGY!$K19&lt;AnnualMaxCapacity!K$1+1,TECHNOLOGY!$K19+TECHNOLOGY!$I19&gt;AnnualMaxCapacity!K$1+1),TECHNOLOGY!$P19,0),9999)</f>
        <v>0.3</v>
      </c>
      <c r="L19">
        <f>IF(OR(TECHNOLOGY!$G19="Committed",TECHNOLOGY!$G19="New Specific",,TECHNOLOGY!$G19="New Generic"),IF(AND(TECHNOLOGY!$K19&lt;AnnualMaxCapacity!L$1+1,TECHNOLOGY!$K19+TECHNOLOGY!$I19&gt;AnnualMaxCapacity!L$1+1),TECHNOLOGY!$P19,0),9999)</f>
        <v>0.3</v>
      </c>
      <c r="M19">
        <f>IF(OR(TECHNOLOGY!$G19="Committed",TECHNOLOGY!$G19="New Specific",,TECHNOLOGY!$G19="New Generic"),IF(AND(TECHNOLOGY!$K19&lt;AnnualMaxCapacity!M$1+1,TECHNOLOGY!$K19+TECHNOLOGY!$I19&gt;AnnualMaxCapacity!M$1+1),TECHNOLOGY!$P19,0),9999)</f>
        <v>0.3</v>
      </c>
      <c r="N19">
        <f>IF(OR(TECHNOLOGY!$G19="Committed",TECHNOLOGY!$G19="New Specific",,TECHNOLOGY!$G19="New Generic"),IF(AND(TECHNOLOGY!$K19&lt;AnnualMaxCapacity!N$1+1,TECHNOLOGY!$K19+TECHNOLOGY!$I19&gt;AnnualMaxCapacity!N$1+1),TECHNOLOGY!$P19,0),9999)</f>
        <v>0.3</v>
      </c>
      <c r="O19">
        <f>IF(OR(TECHNOLOGY!$G19="Committed",TECHNOLOGY!$G19="New Specific",,TECHNOLOGY!$G19="New Generic"),IF(AND(TECHNOLOGY!$K19&lt;AnnualMaxCapacity!O$1+1,TECHNOLOGY!$K19+TECHNOLOGY!$I19&gt;AnnualMaxCapacity!O$1+1),TECHNOLOGY!$P19,0),9999)</f>
        <v>0.3</v>
      </c>
      <c r="P19">
        <f>IF(OR(TECHNOLOGY!$G19="Committed",TECHNOLOGY!$G19="New Specific",,TECHNOLOGY!$G19="New Generic"),IF(AND(TECHNOLOGY!$K19&lt;AnnualMaxCapacity!P$1+1,TECHNOLOGY!$K19+TECHNOLOGY!$I19&gt;AnnualMaxCapacity!P$1+1),TECHNOLOGY!$P19,0),9999)</f>
        <v>0.3</v>
      </c>
      <c r="Q19">
        <f>IF(OR(TECHNOLOGY!$G19="Committed",TECHNOLOGY!$G19="New Specific",,TECHNOLOGY!$G19="New Generic"),IF(AND(TECHNOLOGY!$K19&lt;AnnualMaxCapacity!Q$1+1,TECHNOLOGY!$K19+TECHNOLOGY!$I19&gt;AnnualMaxCapacity!Q$1+1),TECHNOLOGY!$P19,0),9999)</f>
        <v>0.3</v>
      </c>
      <c r="R19">
        <f>IF(OR(TECHNOLOGY!$G19="Committed",TECHNOLOGY!$G19="New Specific",,TECHNOLOGY!$G19="New Generic"),IF(AND(TECHNOLOGY!$K19&lt;AnnualMaxCapacity!R$1+1,TECHNOLOGY!$K19+TECHNOLOGY!$I19&gt;AnnualMaxCapacity!R$1+1),TECHNOLOGY!$P19,0),9999)</f>
        <v>0.3</v>
      </c>
      <c r="S19">
        <f>IF(OR(TECHNOLOGY!$G19="Committed",TECHNOLOGY!$G19="New Specific",,TECHNOLOGY!$G19="New Generic"),IF(AND(TECHNOLOGY!$K19&lt;AnnualMaxCapacity!S$1+1,TECHNOLOGY!$K19+TECHNOLOGY!$I19&gt;AnnualMaxCapacity!S$1+1),TECHNOLOGY!$P19,0),9999)</f>
        <v>0.3</v>
      </c>
      <c r="T19">
        <f>IF(OR(TECHNOLOGY!$G19="Committed",TECHNOLOGY!$G19="New Specific",,TECHNOLOGY!$G19="New Generic"),IF(AND(TECHNOLOGY!$K19&lt;AnnualMaxCapacity!T$1+1,TECHNOLOGY!$K19+TECHNOLOGY!$I19&gt;AnnualMaxCapacity!T$1+1),TECHNOLOGY!$P19,0),9999)</f>
        <v>0.3</v>
      </c>
      <c r="U19">
        <f>IF(OR(TECHNOLOGY!$G19="Committed",TECHNOLOGY!$G19="New Specific",,TECHNOLOGY!$G19="New Generic"),IF(AND(TECHNOLOGY!$K19&lt;AnnualMaxCapacity!U$1+1,TECHNOLOGY!$K19+TECHNOLOGY!$I19&gt;AnnualMaxCapacity!U$1+1),TECHNOLOGY!$P19,0),9999)</f>
        <v>0.3</v>
      </c>
      <c r="V19">
        <f>IF(OR(TECHNOLOGY!$G19="Committed",TECHNOLOGY!$G19="New Specific",,TECHNOLOGY!$G19="New Generic"),IF(AND(TECHNOLOGY!$K19&lt;AnnualMaxCapacity!V$1+1,TECHNOLOGY!$K19+TECHNOLOGY!$I19&gt;AnnualMaxCapacity!V$1+1),TECHNOLOGY!$P19,0),9999)</f>
        <v>0.3</v>
      </c>
      <c r="W19">
        <f>IF(OR(TECHNOLOGY!$G19="Committed",TECHNOLOGY!$G19="New Specific",,TECHNOLOGY!$G19="New Generic"),IF(AND(TECHNOLOGY!$K19&lt;AnnualMaxCapacity!W$1+1,TECHNOLOGY!$K19+TECHNOLOGY!$I19&gt;AnnualMaxCapacity!W$1+1),TECHNOLOGY!$P19,0),9999)</f>
        <v>0.3</v>
      </c>
      <c r="X19">
        <f>IF(OR(TECHNOLOGY!$G19="Committed",TECHNOLOGY!$G19="New Specific",,TECHNOLOGY!$G19="New Generic"),IF(AND(TECHNOLOGY!$K19&lt;AnnualMaxCapacity!X$1+1,TECHNOLOGY!$K19+TECHNOLOGY!$I19&gt;AnnualMaxCapacity!X$1+1),TECHNOLOGY!$P19,0),9999)</f>
        <v>0.3</v>
      </c>
      <c r="Y19">
        <f>IF(OR(TECHNOLOGY!$G19="Committed",TECHNOLOGY!$G19="New Specific",,TECHNOLOGY!$G19="New Generic"),IF(AND(TECHNOLOGY!$K19&lt;AnnualMaxCapacity!Y$1+1,TECHNOLOGY!$K19+TECHNOLOGY!$I19&gt;AnnualMaxCapacity!Y$1+1),TECHNOLOGY!$P19,0),9999)</f>
        <v>0.3</v>
      </c>
      <c r="Z19">
        <f>IF(OR(TECHNOLOGY!$G19="Committed",TECHNOLOGY!$G19="New Specific",,TECHNOLOGY!$G19="New Generic"),IF(AND(TECHNOLOGY!$K19&lt;AnnualMaxCapacity!Z$1+1,TECHNOLOGY!$K19+TECHNOLOGY!$I19&gt;AnnualMaxCapacity!Z$1+1),TECHNOLOGY!$P19,0),9999)</f>
        <v>0.3</v>
      </c>
      <c r="AA19">
        <f>IF(OR(TECHNOLOGY!$G19="Committed",TECHNOLOGY!$G19="New Specific",,TECHNOLOGY!$G19="New Generic"),IF(AND(TECHNOLOGY!$K19&lt;AnnualMaxCapacity!AA$1+1,TECHNOLOGY!$K19+TECHNOLOGY!$I19&gt;AnnualMaxCapacity!AA$1+1),TECHNOLOGY!$P19,0),9999)</f>
        <v>0.3</v>
      </c>
      <c r="AB19">
        <f>IF(OR(TECHNOLOGY!$G19="Committed",TECHNOLOGY!$G19="New Specific",,TECHNOLOGY!$G19="New Generic"),IF(AND(TECHNOLOGY!$K19&lt;AnnualMaxCapacity!AB$1+1,TECHNOLOGY!$K19+TECHNOLOGY!$I19&gt;AnnualMaxCapacity!AB$1+1),TECHNOLOGY!$P19,0),9999)</f>
        <v>0.3</v>
      </c>
      <c r="AC19">
        <f t="shared" si="2"/>
        <v>0.3</v>
      </c>
      <c r="AD19">
        <f t="shared" si="2"/>
        <v>0.3</v>
      </c>
      <c r="AE19">
        <f t="shared" si="2"/>
        <v>0.3</v>
      </c>
      <c r="AF19">
        <f t="shared" si="2"/>
        <v>0.3</v>
      </c>
    </row>
    <row r="20" spans="1:32">
      <c r="A20" t="str">
        <f>TECHNOLOGY!D20</f>
        <v>D2NGEC00</v>
      </c>
      <c r="B20">
        <f>IF(OR(TECHNOLOGY!$G20="Committed",TECHNOLOGY!$G20="New Specific",,TECHNOLOGY!$G20="New Generic"),IF(AND(TECHNOLOGY!$K20&lt;AnnualMaxCapacity!B$1+1,TECHNOLOGY!$K20+TECHNOLOGY!$I20&gt;AnnualMaxCapacity!B$1+1),TECHNOLOGY!$P20,0),9999)</f>
        <v>0</v>
      </c>
      <c r="C20">
        <f>IF(OR(TECHNOLOGY!$G20="Committed",TECHNOLOGY!$G20="New Specific",,TECHNOLOGY!$G20="New Generic"),IF(AND(TECHNOLOGY!$K20&lt;AnnualMaxCapacity!C$1+1,TECHNOLOGY!$K20+TECHNOLOGY!$I20&gt;AnnualMaxCapacity!C$1+1),TECHNOLOGY!$P20,0),9999)</f>
        <v>0</v>
      </c>
      <c r="D20">
        <f>IF(OR(TECHNOLOGY!$G20="Committed",TECHNOLOGY!$G20="New Specific",,TECHNOLOGY!$G20="New Generic"),IF(AND(TECHNOLOGY!$K20&lt;AnnualMaxCapacity!D$1+1,TECHNOLOGY!$K20+TECHNOLOGY!$I20&gt;AnnualMaxCapacity!D$1+1),TECHNOLOGY!$P20,0),9999)</f>
        <v>0</v>
      </c>
      <c r="E20">
        <f>IF(OR(TECHNOLOGY!$G20="Committed",TECHNOLOGY!$G20="New Specific",,TECHNOLOGY!$G20="New Generic"),IF(AND(TECHNOLOGY!$K20&lt;AnnualMaxCapacity!E$1+1,TECHNOLOGY!$K20+TECHNOLOGY!$I20&gt;AnnualMaxCapacity!E$1+1),TECHNOLOGY!$P20,0),9999)</f>
        <v>0</v>
      </c>
      <c r="F20">
        <f>IF(OR(TECHNOLOGY!$G20="Committed",TECHNOLOGY!$G20="New Specific",,TECHNOLOGY!$G20="New Generic"),IF(AND(TECHNOLOGY!$K20&lt;AnnualMaxCapacity!F$1+1,TECHNOLOGY!$K20+TECHNOLOGY!$I20&gt;AnnualMaxCapacity!F$1+1),TECHNOLOGY!$P20,0),9999)</f>
        <v>0.1</v>
      </c>
      <c r="G20">
        <f>IF(OR(TECHNOLOGY!$G20="Committed",TECHNOLOGY!$G20="New Specific",,TECHNOLOGY!$G20="New Generic"),IF(AND(TECHNOLOGY!$K20&lt;AnnualMaxCapacity!G$1+1,TECHNOLOGY!$K20+TECHNOLOGY!$I20&gt;AnnualMaxCapacity!G$1+1),TECHNOLOGY!$P20,0),9999)</f>
        <v>0.1</v>
      </c>
      <c r="H20">
        <f>IF(OR(TECHNOLOGY!$G20="Committed",TECHNOLOGY!$G20="New Specific",,TECHNOLOGY!$G20="New Generic"),IF(AND(TECHNOLOGY!$K20&lt;AnnualMaxCapacity!H$1+1,TECHNOLOGY!$K20+TECHNOLOGY!$I20&gt;AnnualMaxCapacity!H$1+1),TECHNOLOGY!$P20,0),9999)</f>
        <v>0.1</v>
      </c>
      <c r="I20">
        <f>IF(OR(TECHNOLOGY!$G20="Committed",TECHNOLOGY!$G20="New Specific",,TECHNOLOGY!$G20="New Generic"),IF(AND(TECHNOLOGY!$K20&lt;AnnualMaxCapacity!I$1+1,TECHNOLOGY!$K20+TECHNOLOGY!$I20&gt;AnnualMaxCapacity!I$1+1),TECHNOLOGY!$P20,0),9999)</f>
        <v>0.1</v>
      </c>
      <c r="J20">
        <f>IF(OR(TECHNOLOGY!$G20="Committed",TECHNOLOGY!$G20="New Specific",,TECHNOLOGY!$G20="New Generic"),IF(AND(TECHNOLOGY!$K20&lt;AnnualMaxCapacity!J$1+1,TECHNOLOGY!$K20+TECHNOLOGY!$I20&gt;AnnualMaxCapacity!J$1+1),TECHNOLOGY!$P20,0),9999)</f>
        <v>0.1</v>
      </c>
      <c r="K20">
        <f>IF(OR(TECHNOLOGY!$G20="Committed",TECHNOLOGY!$G20="New Specific",,TECHNOLOGY!$G20="New Generic"),IF(AND(TECHNOLOGY!$K20&lt;AnnualMaxCapacity!K$1+1,TECHNOLOGY!$K20+TECHNOLOGY!$I20&gt;AnnualMaxCapacity!K$1+1),TECHNOLOGY!$P20,0),9999)</f>
        <v>0.1</v>
      </c>
      <c r="L20">
        <f>IF(OR(TECHNOLOGY!$G20="Committed",TECHNOLOGY!$G20="New Specific",,TECHNOLOGY!$G20="New Generic"),IF(AND(TECHNOLOGY!$K20&lt;AnnualMaxCapacity!L$1+1,TECHNOLOGY!$K20+TECHNOLOGY!$I20&gt;AnnualMaxCapacity!L$1+1),TECHNOLOGY!$P20,0),9999)</f>
        <v>0.1</v>
      </c>
      <c r="M20">
        <f>IF(OR(TECHNOLOGY!$G20="Committed",TECHNOLOGY!$G20="New Specific",,TECHNOLOGY!$G20="New Generic"),IF(AND(TECHNOLOGY!$K20&lt;AnnualMaxCapacity!M$1+1,TECHNOLOGY!$K20+TECHNOLOGY!$I20&gt;AnnualMaxCapacity!M$1+1),TECHNOLOGY!$P20,0),9999)</f>
        <v>0.1</v>
      </c>
      <c r="N20">
        <f>IF(OR(TECHNOLOGY!$G20="Committed",TECHNOLOGY!$G20="New Specific",,TECHNOLOGY!$G20="New Generic"),IF(AND(TECHNOLOGY!$K20&lt;AnnualMaxCapacity!N$1+1,TECHNOLOGY!$K20+TECHNOLOGY!$I20&gt;AnnualMaxCapacity!N$1+1),TECHNOLOGY!$P20,0),9999)</f>
        <v>0.1</v>
      </c>
      <c r="O20">
        <f>IF(OR(TECHNOLOGY!$G20="Committed",TECHNOLOGY!$G20="New Specific",,TECHNOLOGY!$G20="New Generic"),IF(AND(TECHNOLOGY!$K20&lt;AnnualMaxCapacity!O$1+1,TECHNOLOGY!$K20+TECHNOLOGY!$I20&gt;AnnualMaxCapacity!O$1+1),TECHNOLOGY!$P20,0),9999)</f>
        <v>0.1</v>
      </c>
      <c r="P20">
        <f>IF(OR(TECHNOLOGY!$G20="Committed",TECHNOLOGY!$G20="New Specific",,TECHNOLOGY!$G20="New Generic"),IF(AND(TECHNOLOGY!$K20&lt;AnnualMaxCapacity!P$1+1,TECHNOLOGY!$K20+TECHNOLOGY!$I20&gt;AnnualMaxCapacity!P$1+1),TECHNOLOGY!$P20,0),9999)</f>
        <v>0.1</v>
      </c>
      <c r="Q20">
        <f>IF(OR(TECHNOLOGY!$G20="Committed",TECHNOLOGY!$G20="New Specific",,TECHNOLOGY!$G20="New Generic"),IF(AND(TECHNOLOGY!$K20&lt;AnnualMaxCapacity!Q$1+1,TECHNOLOGY!$K20+TECHNOLOGY!$I20&gt;AnnualMaxCapacity!Q$1+1),TECHNOLOGY!$P20,0),9999)</f>
        <v>0.1</v>
      </c>
      <c r="R20">
        <f>IF(OR(TECHNOLOGY!$G20="Committed",TECHNOLOGY!$G20="New Specific",,TECHNOLOGY!$G20="New Generic"),IF(AND(TECHNOLOGY!$K20&lt;AnnualMaxCapacity!R$1+1,TECHNOLOGY!$K20+TECHNOLOGY!$I20&gt;AnnualMaxCapacity!R$1+1),TECHNOLOGY!$P20,0),9999)</f>
        <v>0.1</v>
      </c>
      <c r="S20">
        <f>IF(OR(TECHNOLOGY!$G20="Committed",TECHNOLOGY!$G20="New Specific",,TECHNOLOGY!$G20="New Generic"),IF(AND(TECHNOLOGY!$K20&lt;AnnualMaxCapacity!S$1+1,TECHNOLOGY!$K20+TECHNOLOGY!$I20&gt;AnnualMaxCapacity!S$1+1),TECHNOLOGY!$P20,0),9999)</f>
        <v>0.1</v>
      </c>
      <c r="T20">
        <f>IF(OR(TECHNOLOGY!$G20="Committed",TECHNOLOGY!$G20="New Specific",,TECHNOLOGY!$G20="New Generic"),IF(AND(TECHNOLOGY!$K20&lt;AnnualMaxCapacity!T$1+1,TECHNOLOGY!$K20+TECHNOLOGY!$I20&gt;AnnualMaxCapacity!T$1+1),TECHNOLOGY!$P20,0),9999)</f>
        <v>0.1</v>
      </c>
      <c r="U20">
        <f>IF(OR(TECHNOLOGY!$G20="Committed",TECHNOLOGY!$G20="New Specific",,TECHNOLOGY!$G20="New Generic"),IF(AND(TECHNOLOGY!$K20&lt;AnnualMaxCapacity!U$1+1,TECHNOLOGY!$K20+TECHNOLOGY!$I20&gt;AnnualMaxCapacity!U$1+1),TECHNOLOGY!$P20,0),9999)</f>
        <v>0.1</v>
      </c>
      <c r="V20">
        <f>IF(OR(TECHNOLOGY!$G20="Committed",TECHNOLOGY!$G20="New Specific",,TECHNOLOGY!$G20="New Generic"),IF(AND(TECHNOLOGY!$K20&lt;AnnualMaxCapacity!V$1+1,TECHNOLOGY!$K20+TECHNOLOGY!$I20&gt;AnnualMaxCapacity!V$1+1),TECHNOLOGY!$P20,0),9999)</f>
        <v>0.1</v>
      </c>
      <c r="W20">
        <f>IF(OR(TECHNOLOGY!$G20="Committed",TECHNOLOGY!$G20="New Specific",,TECHNOLOGY!$G20="New Generic"),IF(AND(TECHNOLOGY!$K20&lt;AnnualMaxCapacity!W$1+1,TECHNOLOGY!$K20+TECHNOLOGY!$I20&gt;AnnualMaxCapacity!W$1+1),TECHNOLOGY!$P20,0),9999)</f>
        <v>0.1</v>
      </c>
      <c r="X20">
        <f>IF(OR(TECHNOLOGY!$G20="Committed",TECHNOLOGY!$G20="New Specific",,TECHNOLOGY!$G20="New Generic"),IF(AND(TECHNOLOGY!$K20&lt;AnnualMaxCapacity!X$1+1,TECHNOLOGY!$K20+TECHNOLOGY!$I20&gt;AnnualMaxCapacity!X$1+1),TECHNOLOGY!$P20,0),9999)</f>
        <v>0.1</v>
      </c>
      <c r="Y20">
        <f>IF(OR(TECHNOLOGY!$G20="Committed",TECHNOLOGY!$G20="New Specific",,TECHNOLOGY!$G20="New Generic"),IF(AND(TECHNOLOGY!$K20&lt;AnnualMaxCapacity!Y$1+1,TECHNOLOGY!$K20+TECHNOLOGY!$I20&gt;AnnualMaxCapacity!Y$1+1),TECHNOLOGY!$P20,0),9999)</f>
        <v>0.1</v>
      </c>
      <c r="Z20">
        <f>IF(OR(TECHNOLOGY!$G20="Committed",TECHNOLOGY!$G20="New Specific",,TECHNOLOGY!$G20="New Generic"),IF(AND(TECHNOLOGY!$K20&lt;AnnualMaxCapacity!Z$1+1,TECHNOLOGY!$K20+TECHNOLOGY!$I20&gt;AnnualMaxCapacity!Z$1+1),TECHNOLOGY!$P20,0),9999)</f>
        <v>0.1</v>
      </c>
      <c r="AA20">
        <f>IF(OR(TECHNOLOGY!$G20="Committed",TECHNOLOGY!$G20="New Specific",,TECHNOLOGY!$G20="New Generic"),IF(AND(TECHNOLOGY!$K20&lt;AnnualMaxCapacity!AA$1+1,TECHNOLOGY!$K20+TECHNOLOGY!$I20&gt;AnnualMaxCapacity!AA$1+1),TECHNOLOGY!$P20,0),9999)</f>
        <v>0.1</v>
      </c>
      <c r="AB20">
        <f>IF(OR(TECHNOLOGY!$G20="Committed",TECHNOLOGY!$G20="New Specific",,TECHNOLOGY!$G20="New Generic"),IF(AND(TECHNOLOGY!$K20&lt;AnnualMaxCapacity!AB$1+1,TECHNOLOGY!$K20+TECHNOLOGY!$I20&gt;AnnualMaxCapacity!AB$1+1),TECHNOLOGY!$P20,0),9999)</f>
        <v>0.1</v>
      </c>
      <c r="AC20">
        <f t="shared" si="2"/>
        <v>0.1</v>
      </c>
      <c r="AD20">
        <f t="shared" si="2"/>
        <v>0.1</v>
      </c>
      <c r="AE20">
        <f t="shared" si="2"/>
        <v>0.1</v>
      </c>
      <c r="AF20">
        <f t="shared" si="2"/>
        <v>0.1</v>
      </c>
    </row>
    <row r="21" spans="1:32">
      <c r="A21" t="str">
        <f>TECHNOLOGY!D21</f>
        <v>D2BMBC00</v>
      </c>
      <c r="B21">
        <f>IF(OR(TECHNOLOGY!$G21="Committed",TECHNOLOGY!$G21="New Specific",,TECHNOLOGY!$G21="New Generic"),IF(AND(TECHNOLOGY!$K21&lt;AnnualMaxCapacity!B$1+1,TECHNOLOGY!$K21+TECHNOLOGY!$I21&gt;AnnualMaxCapacity!B$1+1),TECHNOLOGY!$P21,0),9999)</f>
        <v>0</v>
      </c>
      <c r="C21">
        <f>IF(OR(TECHNOLOGY!$G21="Committed",TECHNOLOGY!$G21="New Specific",,TECHNOLOGY!$G21="New Generic"),IF(AND(TECHNOLOGY!$K21&lt;AnnualMaxCapacity!C$1+1,TECHNOLOGY!$K21+TECHNOLOGY!$I21&gt;AnnualMaxCapacity!C$1+1),TECHNOLOGY!$P21,0),9999)</f>
        <v>0</v>
      </c>
      <c r="D21">
        <f>IF(OR(TECHNOLOGY!$G21="Committed",TECHNOLOGY!$G21="New Specific",,TECHNOLOGY!$G21="New Generic"),IF(AND(TECHNOLOGY!$K21&lt;AnnualMaxCapacity!D$1+1,TECHNOLOGY!$K21+TECHNOLOGY!$I21&gt;AnnualMaxCapacity!D$1+1),TECHNOLOGY!$P21,0),9999)</f>
        <v>0</v>
      </c>
      <c r="E21">
        <f>IF(OR(TECHNOLOGY!$G21="Committed",TECHNOLOGY!$G21="New Specific",,TECHNOLOGY!$G21="New Generic"),IF(AND(TECHNOLOGY!$K21&lt;AnnualMaxCapacity!E$1+1,TECHNOLOGY!$K21+TECHNOLOGY!$I21&gt;AnnualMaxCapacity!E$1+1),TECHNOLOGY!$P21,0),9999)</f>
        <v>0</v>
      </c>
      <c r="F21">
        <f>IF(OR(TECHNOLOGY!$G21="Committed",TECHNOLOGY!$G21="New Specific",,TECHNOLOGY!$G21="New Generic"),IF(AND(TECHNOLOGY!$K21&lt;AnnualMaxCapacity!F$1+1,TECHNOLOGY!$K21+TECHNOLOGY!$I21&gt;AnnualMaxCapacity!F$1+1),TECHNOLOGY!$P21,0),9999)</f>
        <v>0</v>
      </c>
      <c r="G21">
        <f>IF(OR(TECHNOLOGY!$G21="Committed",TECHNOLOGY!$G21="New Specific",,TECHNOLOGY!$G21="New Generic"),IF(AND(TECHNOLOGY!$K21&lt;AnnualMaxCapacity!G$1+1,TECHNOLOGY!$K21+TECHNOLOGY!$I21&gt;AnnualMaxCapacity!G$1+1),TECHNOLOGY!$P21,0),9999)</f>
        <v>0</v>
      </c>
      <c r="H21">
        <f>IF(OR(TECHNOLOGY!$G21="Committed",TECHNOLOGY!$G21="New Specific",,TECHNOLOGY!$G21="New Generic"),IF(AND(TECHNOLOGY!$K21&lt;AnnualMaxCapacity!H$1+1,TECHNOLOGY!$K21+TECHNOLOGY!$I21&gt;AnnualMaxCapacity!H$1+1),TECHNOLOGY!$P21,0),9999)</f>
        <v>0</v>
      </c>
      <c r="I21">
        <f>IF(OR(TECHNOLOGY!$G21="Committed",TECHNOLOGY!$G21="New Specific",,TECHNOLOGY!$G21="New Generic"),IF(AND(TECHNOLOGY!$K21&lt;AnnualMaxCapacity!I$1+1,TECHNOLOGY!$K21+TECHNOLOGY!$I21&gt;AnnualMaxCapacity!I$1+1),TECHNOLOGY!$P21,0),9999)</f>
        <v>0</v>
      </c>
      <c r="J21">
        <f>IF(OR(TECHNOLOGY!$G21="Committed",TECHNOLOGY!$G21="New Specific",,TECHNOLOGY!$G21="New Generic"),IF(AND(TECHNOLOGY!$K21&lt;AnnualMaxCapacity!J$1+1,TECHNOLOGY!$K21+TECHNOLOGY!$I21&gt;AnnualMaxCapacity!J$1+1),TECHNOLOGY!$P21,0),9999)</f>
        <v>0</v>
      </c>
      <c r="K21">
        <f>IF(OR(TECHNOLOGY!$G21="Committed",TECHNOLOGY!$G21="New Specific",,TECHNOLOGY!$G21="New Generic"),IF(AND(TECHNOLOGY!$K21&lt;AnnualMaxCapacity!K$1+1,TECHNOLOGY!$K21+TECHNOLOGY!$I21&gt;AnnualMaxCapacity!K$1+1),TECHNOLOGY!$P21,0),9999)</f>
        <v>0</v>
      </c>
      <c r="L21">
        <f>IF(OR(TECHNOLOGY!$G21="Committed",TECHNOLOGY!$G21="New Specific",,TECHNOLOGY!$G21="New Generic"),IF(AND(TECHNOLOGY!$K21&lt;AnnualMaxCapacity!L$1+1,TECHNOLOGY!$K21+TECHNOLOGY!$I21&gt;AnnualMaxCapacity!L$1+1),TECHNOLOGY!$P21,0),9999)</f>
        <v>0</v>
      </c>
      <c r="M21">
        <f>IF(OR(TECHNOLOGY!$G21="Committed",TECHNOLOGY!$G21="New Specific",,TECHNOLOGY!$G21="New Generic"),IF(AND(TECHNOLOGY!$K21&lt;AnnualMaxCapacity!M$1+1,TECHNOLOGY!$K21+TECHNOLOGY!$I21&gt;AnnualMaxCapacity!M$1+1),TECHNOLOGY!$P21,0),9999)</f>
        <v>0</v>
      </c>
      <c r="N21">
        <f>IF(OR(TECHNOLOGY!$G21="Committed",TECHNOLOGY!$G21="New Specific",,TECHNOLOGY!$G21="New Generic"),IF(AND(TECHNOLOGY!$K21&lt;AnnualMaxCapacity!N$1+1,TECHNOLOGY!$K21+TECHNOLOGY!$I21&gt;AnnualMaxCapacity!N$1+1),TECHNOLOGY!$P21,0),9999)</f>
        <v>0</v>
      </c>
      <c r="O21">
        <f>IF(OR(TECHNOLOGY!$G21="Committed",TECHNOLOGY!$G21="New Specific",,TECHNOLOGY!$G21="New Generic"),IF(AND(TECHNOLOGY!$K21&lt;AnnualMaxCapacity!O$1+1,TECHNOLOGY!$K21+TECHNOLOGY!$I21&gt;AnnualMaxCapacity!O$1+1),TECHNOLOGY!$P21,0),9999)</f>
        <v>0</v>
      </c>
      <c r="P21">
        <f>IF(OR(TECHNOLOGY!$G21="Committed",TECHNOLOGY!$G21="New Specific",,TECHNOLOGY!$G21="New Generic"),IF(AND(TECHNOLOGY!$K21&lt;AnnualMaxCapacity!P$1+1,TECHNOLOGY!$K21+TECHNOLOGY!$I21&gt;AnnualMaxCapacity!P$1+1),TECHNOLOGY!$P21,0),9999)</f>
        <v>0</v>
      </c>
      <c r="Q21">
        <f>IF(OR(TECHNOLOGY!$G21="Committed",TECHNOLOGY!$G21="New Specific",,TECHNOLOGY!$G21="New Generic"),IF(AND(TECHNOLOGY!$K21&lt;AnnualMaxCapacity!Q$1+1,TECHNOLOGY!$K21+TECHNOLOGY!$I21&gt;AnnualMaxCapacity!Q$1+1),TECHNOLOGY!$P21,0),9999)</f>
        <v>0</v>
      </c>
      <c r="R21">
        <f>IF(OR(TECHNOLOGY!$G21="Committed",TECHNOLOGY!$G21="New Specific",,TECHNOLOGY!$G21="New Generic"),IF(AND(TECHNOLOGY!$K21&lt;AnnualMaxCapacity!R$1+1,TECHNOLOGY!$K21+TECHNOLOGY!$I21&gt;AnnualMaxCapacity!R$1+1),TECHNOLOGY!$P21,0),9999)</f>
        <v>0</v>
      </c>
      <c r="S21">
        <f>IF(OR(TECHNOLOGY!$G21="Committed",TECHNOLOGY!$G21="New Specific",,TECHNOLOGY!$G21="New Generic"),IF(AND(TECHNOLOGY!$K21&lt;AnnualMaxCapacity!S$1+1,TECHNOLOGY!$K21+TECHNOLOGY!$I21&gt;AnnualMaxCapacity!S$1+1),TECHNOLOGY!$P21,0),9999)</f>
        <v>0</v>
      </c>
      <c r="T21">
        <f>IF(OR(TECHNOLOGY!$G21="Committed",TECHNOLOGY!$G21="New Specific",,TECHNOLOGY!$G21="New Generic"),IF(AND(TECHNOLOGY!$K21&lt;AnnualMaxCapacity!T$1+1,TECHNOLOGY!$K21+TECHNOLOGY!$I21&gt;AnnualMaxCapacity!T$1+1),TECHNOLOGY!$P21,0),9999)</f>
        <v>0</v>
      </c>
      <c r="U21">
        <f>IF(OR(TECHNOLOGY!$G21="Committed",TECHNOLOGY!$G21="New Specific",,TECHNOLOGY!$G21="New Generic"),IF(AND(TECHNOLOGY!$K21&lt;AnnualMaxCapacity!U$1+1,TECHNOLOGY!$K21+TECHNOLOGY!$I21&gt;AnnualMaxCapacity!U$1+1),TECHNOLOGY!$P21,0),9999)</f>
        <v>0</v>
      </c>
      <c r="V21">
        <f>IF(OR(TECHNOLOGY!$G21="Committed",TECHNOLOGY!$G21="New Specific",,TECHNOLOGY!$G21="New Generic"),IF(AND(TECHNOLOGY!$K21&lt;AnnualMaxCapacity!V$1+1,TECHNOLOGY!$K21+TECHNOLOGY!$I21&gt;AnnualMaxCapacity!V$1+1),TECHNOLOGY!$P21,0),9999)</f>
        <v>0</v>
      </c>
      <c r="W21">
        <f>IF(OR(TECHNOLOGY!$G21="Committed",TECHNOLOGY!$G21="New Specific",,TECHNOLOGY!$G21="New Generic"),IF(AND(TECHNOLOGY!$K21&lt;AnnualMaxCapacity!W$1+1,TECHNOLOGY!$K21+TECHNOLOGY!$I21&gt;AnnualMaxCapacity!W$1+1),TECHNOLOGY!$P21,0),9999)</f>
        <v>0</v>
      </c>
      <c r="X21">
        <f>IF(OR(TECHNOLOGY!$G21="Committed",TECHNOLOGY!$G21="New Specific",,TECHNOLOGY!$G21="New Generic"),IF(AND(TECHNOLOGY!$K21&lt;AnnualMaxCapacity!X$1+1,TECHNOLOGY!$K21+TECHNOLOGY!$I21&gt;AnnualMaxCapacity!X$1+1),TECHNOLOGY!$P21,0),9999)</f>
        <v>0</v>
      </c>
      <c r="Y21">
        <f>IF(OR(TECHNOLOGY!$G21="Committed",TECHNOLOGY!$G21="New Specific",,TECHNOLOGY!$G21="New Generic"),IF(AND(TECHNOLOGY!$K21&lt;AnnualMaxCapacity!Y$1+1,TECHNOLOGY!$K21+TECHNOLOGY!$I21&gt;AnnualMaxCapacity!Y$1+1),TECHNOLOGY!$P21,0),9999)</f>
        <v>0</v>
      </c>
      <c r="Z21">
        <f>IF(OR(TECHNOLOGY!$G21="Committed",TECHNOLOGY!$G21="New Specific",,TECHNOLOGY!$G21="New Generic"),IF(AND(TECHNOLOGY!$K21&lt;AnnualMaxCapacity!Z$1+1,TECHNOLOGY!$K21+TECHNOLOGY!$I21&gt;AnnualMaxCapacity!Z$1+1),TECHNOLOGY!$P21,0),9999)</f>
        <v>0</v>
      </c>
      <c r="AA21">
        <f>IF(OR(TECHNOLOGY!$G21="Committed",TECHNOLOGY!$G21="New Specific",,TECHNOLOGY!$G21="New Generic"),IF(AND(TECHNOLOGY!$K21&lt;AnnualMaxCapacity!AA$1+1,TECHNOLOGY!$K21+TECHNOLOGY!$I21&gt;AnnualMaxCapacity!AA$1+1),TECHNOLOGY!$P21,0),9999)</f>
        <v>0</v>
      </c>
      <c r="AB21">
        <f>IF(OR(TECHNOLOGY!$G21="Committed",TECHNOLOGY!$G21="New Specific",,TECHNOLOGY!$G21="New Generic"),IF(AND(TECHNOLOGY!$K21&lt;AnnualMaxCapacity!AB$1+1,TECHNOLOGY!$K21+TECHNOLOGY!$I21&gt;AnnualMaxCapacity!AB$1+1),TECHNOLOGY!$P21,0),9999)</f>
        <v>0</v>
      </c>
      <c r="AC21">
        <f>IF(OR(TECHNOLOGY!$G21="Committed",TECHNOLOGY!$G21="New Specific",,TECHNOLOGY!$G21="New Generic"),IF(AND(TECHNOLOGY!$K21&lt;AnnualMaxCapacity!AC$1+1,TECHNOLOGY!$K21+TECHNOLOGY!$I21&gt;AnnualMaxCapacity!AC$1+1),TECHNOLOGY!$P21,0),9999)</f>
        <v>0</v>
      </c>
      <c r="AD21">
        <f>IF(OR(TECHNOLOGY!$G21="Committed",TECHNOLOGY!$G21="New Specific",,TECHNOLOGY!$G21="New Generic"),IF(AND(TECHNOLOGY!$K21&lt;AnnualMaxCapacity!AD$1+1,TECHNOLOGY!$K21+TECHNOLOGY!$I21&gt;AnnualMaxCapacity!AD$1+1),TECHNOLOGY!$P21,0),9999)</f>
        <v>0</v>
      </c>
      <c r="AE21">
        <f>IF(OR(TECHNOLOGY!$G21="Committed",TECHNOLOGY!$G21="New Specific",,TECHNOLOGY!$G21="New Generic"),IF(AND(TECHNOLOGY!$K21&lt;AnnualMaxCapacity!AE$1+1,TECHNOLOGY!$K21+TECHNOLOGY!$I21&gt;AnnualMaxCapacity!AE$1+1),TECHNOLOGY!$P21,0),9999)</f>
        <v>0</v>
      </c>
      <c r="AF21">
        <f>IF(OR(TECHNOLOGY!$G21="Committed",TECHNOLOGY!$G21="New Specific",,TECHNOLOGY!$G21="New Generic"),IF(AND(TECHNOLOGY!$K21&lt;AnnualMaxCapacity!AF$1+1,TECHNOLOGY!$K21+TECHNOLOGY!$I21&gt;AnnualMaxCapacity!AF$1+1),TECHNOLOGY!$P21,0),9999)</f>
        <v>0</v>
      </c>
    </row>
    <row r="22" spans="1:32">
      <c r="A22" t="str">
        <f>TECHNOLOGY!D22</f>
        <v>D2BWWC00</v>
      </c>
      <c r="B22">
        <f>IF(OR(TECHNOLOGY!$G22="Committed",TECHNOLOGY!$G22="New Specific",,TECHNOLOGY!$G22="New Generic"),IF(AND(TECHNOLOGY!$K22&lt;AnnualMaxCapacity!B$1+1,TECHNOLOGY!$K22+TECHNOLOGY!$I22&gt;AnnualMaxCapacity!B$1+1),TECHNOLOGY!$P22,0),9999)</f>
        <v>0</v>
      </c>
      <c r="C22">
        <f>IF(OR(TECHNOLOGY!$G22="Committed",TECHNOLOGY!$G22="New Specific",,TECHNOLOGY!$G22="New Generic"),IF(AND(TECHNOLOGY!$K22&lt;AnnualMaxCapacity!C$1+1,TECHNOLOGY!$K22+TECHNOLOGY!$I22&gt;AnnualMaxCapacity!C$1+1),TECHNOLOGY!$P22,0),9999)</f>
        <v>0</v>
      </c>
      <c r="D22">
        <f>IF(OR(TECHNOLOGY!$G22="Committed",TECHNOLOGY!$G22="New Specific",,TECHNOLOGY!$G22="New Generic"),IF(AND(TECHNOLOGY!$K22&lt;AnnualMaxCapacity!D$1+1,TECHNOLOGY!$K22+TECHNOLOGY!$I22&gt;AnnualMaxCapacity!D$1+1),TECHNOLOGY!$P22,0),9999)</f>
        <v>0</v>
      </c>
      <c r="E22">
        <f>IF(OR(TECHNOLOGY!$G22="Committed",TECHNOLOGY!$G22="New Specific",,TECHNOLOGY!$G22="New Generic"),IF(AND(TECHNOLOGY!$K22&lt;AnnualMaxCapacity!E$1+1,TECHNOLOGY!$K22+TECHNOLOGY!$I22&gt;AnnualMaxCapacity!E$1+1),TECHNOLOGY!$P22,0),9999)</f>
        <v>0</v>
      </c>
      <c r="F22">
        <f>IF(OR(TECHNOLOGY!$G22="Committed",TECHNOLOGY!$G22="New Specific",,TECHNOLOGY!$G22="New Generic"),IF(AND(TECHNOLOGY!$K22&lt;AnnualMaxCapacity!F$1+1,TECHNOLOGY!$K22+TECHNOLOGY!$I22&gt;AnnualMaxCapacity!F$1+1),TECHNOLOGY!$P22,0),9999)</f>
        <v>0</v>
      </c>
      <c r="G22">
        <f>IF(OR(TECHNOLOGY!$G22="Committed",TECHNOLOGY!$G22="New Specific",,TECHNOLOGY!$G22="New Generic"),IF(AND(TECHNOLOGY!$K22&lt;AnnualMaxCapacity!G$1+1,TECHNOLOGY!$K22+TECHNOLOGY!$I22&gt;AnnualMaxCapacity!G$1+1),TECHNOLOGY!$P22,0),9999)</f>
        <v>0</v>
      </c>
      <c r="H22">
        <f>IF(OR(TECHNOLOGY!$G22="Committed",TECHNOLOGY!$G22="New Specific",,TECHNOLOGY!$G22="New Generic"),IF(AND(TECHNOLOGY!$K22&lt;AnnualMaxCapacity!H$1+1,TECHNOLOGY!$K22+TECHNOLOGY!$I22&gt;AnnualMaxCapacity!H$1+1),TECHNOLOGY!$P22,0),9999)</f>
        <v>0</v>
      </c>
      <c r="I22">
        <f>IF(OR(TECHNOLOGY!$G22="Committed",TECHNOLOGY!$G22="New Specific",,TECHNOLOGY!$G22="New Generic"),IF(AND(TECHNOLOGY!$K22&lt;AnnualMaxCapacity!I$1+1,TECHNOLOGY!$K22+TECHNOLOGY!$I22&gt;AnnualMaxCapacity!I$1+1),TECHNOLOGY!$P22,0),9999)</f>
        <v>0</v>
      </c>
      <c r="J22">
        <f>IF(OR(TECHNOLOGY!$G22="Committed",TECHNOLOGY!$G22="New Specific",,TECHNOLOGY!$G22="New Generic"),IF(AND(TECHNOLOGY!$K22&lt;AnnualMaxCapacity!J$1+1,TECHNOLOGY!$K22+TECHNOLOGY!$I22&gt;AnnualMaxCapacity!J$1+1),TECHNOLOGY!$P22,0),9999)</f>
        <v>0</v>
      </c>
      <c r="K22">
        <f>IF(OR(TECHNOLOGY!$G22="Committed",TECHNOLOGY!$G22="New Specific",,TECHNOLOGY!$G22="New Generic"),IF(AND(TECHNOLOGY!$K22&lt;AnnualMaxCapacity!K$1+1,TECHNOLOGY!$K22+TECHNOLOGY!$I22&gt;AnnualMaxCapacity!K$1+1),TECHNOLOGY!$P22,0),9999)</f>
        <v>0</v>
      </c>
      <c r="L22">
        <f>IF(OR(TECHNOLOGY!$G22="Committed",TECHNOLOGY!$G22="New Specific",,TECHNOLOGY!$G22="New Generic"),IF(AND(TECHNOLOGY!$K22&lt;AnnualMaxCapacity!L$1+1,TECHNOLOGY!$K22+TECHNOLOGY!$I22&gt;AnnualMaxCapacity!L$1+1),TECHNOLOGY!$P22,0),9999)</f>
        <v>0</v>
      </c>
      <c r="M22">
        <f>IF(OR(TECHNOLOGY!$G22="Committed",TECHNOLOGY!$G22="New Specific",,TECHNOLOGY!$G22="New Generic"),IF(AND(TECHNOLOGY!$K22&lt;AnnualMaxCapacity!M$1+1,TECHNOLOGY!$K22+TECHNOLOGY!$I22&gt;AnnualMaxCapacity!M$1+1),TECHNOLOGY!$P22,0),9999)</f>
        <v>0</v>
      </c>
      <c r="N22">
        <f>IF(OR(TECHNOLOGY!$G22="Committed",TECHNOLOGY!$G22="New Specific",,TECHNOLOGY!$G22="New Generic"),IF(AND(TECHNOLOGY!$K22&lt;AnnualMaxCapacity!N$1+1,TECHNOLOGY!$K22+TECHNOLOGY!$I22&gt;AnnualMaxCapacity!N$1+1),TECHNOLOGY!$P22,0),9999)</f>
        <v>0</v>
      </c>
      <c r="O22">
        <f>IF(OR(TECHNOLOGY!$G22="Committed",TECHNOLOGY!$G22="New Specific",,TECHNOLOGY!$G22="New Generic"),IF(AND(TECHNOLOGY!$K22&lt;AnnualMaxCapacity!O$1+1,TECHNOLOGY!$K22+TECHNOLOGY!$I22&gt;AnnualMaxCapacity!O$1+1),TECHNOLOGY!$P22,0),9999)</f>
        <v>0</v>
      </c>
      <c r="P22">
        <f>IF(OR(TECHNOLOGY!$G22="Committed",TECHNOLOGY!$G22="New Specific",,TECHNOLOGY!$G22="New Generic"),IF(AND(TECHNOLOGY!$K22&lt;AnnualMaxCapacity!P$1+1,TECHNOLOGY!$K22+TECHNOLOGY!$I22&gt;AnnualMaxCapacity!P$1+1),TECHNOLOGY!$P22,0),9999)</f>
        <v>0</v>
      </c>
      <c r="Q22">
        <f>IF(OR(TECHNOLOGY!$G22="Committed",TECHNOLOGY!$G22="New Specific",,TECHNOLOGY!$G22="New Generic"),IF(AND(TECHNOLOGY!$K22&lt;AnnualMaxCapacity!Q$1+1,TECHNOLOGY!$K22+TECHNOLOGY!$I22&gt;AnnualMaxCapacity!Q$1+1),TECHNOLOGY!$P22,0),9999)</f>
        <v>0</v>
      </c>
      <c r="R22">
        <f>IF(OR(TECHNOLOGY!$G22="Committed",TECHNOLOGY!$G22="New Specific",,TECHNOLOGY!$G22="New Generic"),IF(AND(TECHNOLOGY!$K22&lt;AnnualMaxCapacity!R$1+1,TECHNOLOGY!$K22+TECHNOLOGY!$I22&gt;AnnualMaxCapacity!R$1+1),TECHNOLOGY!$P22,0),9999)</f>
        <v>0</v>
      </c>
      <c r="S22">
        <f>IF(OR(TECHNOLOGY!$G22="Committed",TECHNOLOGY!$G22="New Specific",,TECHNOLOGY!$G22="New Generic"),IF(AND(TECHNOLOGY!$K22&lt;AnnualMaxCapacity!S$1+1,TECHNOLOGY!$K22+TECHNOLOGY!$I22&gt;AnnualMaxCapacity!S$1+1),TECHNOLOGY!$P22,0),9999)</f>
        <v>0</v>
      </c>
      <c r="T22">
        <f>IF(OR(TECHNOLOGY!$G22="Committed",TECHNOLOGY!$G22="New Specific",,TECHNOLOGY!$G22="New Generic"),IF(AND(TECHNOLOGY!$K22&lt;AnnualMaxCapacity!T$1+1,TECHNOLOGY!$K22+TECHNOLOGY!$I22&gt;AnnualMaxCapacity!T$1+1),TECHNOLOGY!$P22,0),9999)</f>
        <v>0</v>
      </c>
      <c r="U22">
        <f>IF(OR(TECHNOLOGY!$G22="Committed",TECHNOLOGY!$G22="New Specific",,TECHNOLOGY!$G22="New Generic"),IF(AND(TECHNOLOGY!$K22&lt;AnnualMaxCapacity!U$1+1,TECHNOLOGY!$K22+TECHNOLOGY!$I22&gt;AnnualMaxCapacity!U$1+1),TECHNOLOGY!$P22,0),9999)</f>
        <v>0</v>
      </c>
      <c r="V22">
        <f>IF(OR(TECHNOLOGY!$G22="Committed",TECHNOLOGY!$G22="New Specific",,TECHNOLOGY!$G22="New Generic"),IF(AND(TECHNOLOGY!$K22&lt;AnnualMaxCapacity!V$1+1,TECHNOLOGY!$K22+TECHNOLOGY!$I22&gt;AnnualMaxCapacity!V$1+1),TECHNOLOGY!$P22,0),9999)</f>
        <v>0</v>
      </c>
      <c r="W22">
        <f>IF(OR(TECHNOLOGY!$G22="Committed",TECHNOLOGY!$G22="New Specific",,TECHNOLOGY!$G22="New Generic"),IF(AND(TECHNOLOGY!$K22&lt;AnnualMaxCapacity!W$1+1,TECHNOLOGY!$K22+TECHNOLOGY!$I22&gt;AnnualMaxCapacity!W$1+1),TECHNOLOGY!$P22,0),9999)</f>
        <v>0</v>
      </c>
      <c r="X22">
        <f>IF(OR(TECHNOLOGY!$G22="Committed",TECHNOLOGY!$G22="New Specific",,TECHNOLOGY!$G22="New Generic"),IF(AND(TECHNOLOGY!$K22&lt;AnnualMaxCapacity!X$1+1,TECHNOLOGY!$K22+TECHNOLOGY!$I22&gt;AnnualMaxCapacity!X$1+1),TECHNOLOGY!$P22,0),9999)</f>
        <v>0</v>
      </c>
      <c r="Y22">
        <f>IF(OR(TECHNOLOGY!$G22="Committed",TECHNOLOGY!$G22="New Specific",,TECHNOLOGY!$G22="New Generic"),IF(AND(TECHNOLOGY!$K22&lt;AnnualMaxCapacity!Y$1+1,TECHNOLOGY!$K22+TECHNOLOGY!$I22&gt;AnnualMaxCapacity!Y$1+1),TECHNOLOGY!$P22,0),9999)</f>
        <v>0</v>
      </c>
      <c r="Z22">
        <f>IF(OR(TECHNOLOGY!$G22="Committed",TECHNOLOGY!$G22="New Specific",,TECHNOLOGY!$G22="New Generic"),IF(AND(TECHNOLOGY!$K22&lt;AnnualMaxCapacity!Z$1+1,TECHNOLOGY!$K22+TECHNOLOGY!$I22&gt;AnnualMaxCapacity!Z$1+1),TECHNOLOGY!$P22,0),9999)</f>
        <v>0</v>
      </c>
      <c r="AA22">
        <f>IF(OR(TECHNOLOGY!$G22="Committed",TECHNOLOGY!$G22="New Specific",,TECHNOLOGY!$G22="New Generic"),IF(AND(TECHNOLOGY!$K22&lt;AnnualMaxCapacity!AA$1+1,TECHNOLOGY!$K22+TECHNOLOGY!$I22&gt;AnnualMaxCapacity!AA$1+1),TECHNOLOGY!$P22,0),9999)</f>
        <v>0</v>
      </c>
      <c r="AB22">
        <f>IF(OR(TECHNOLOGY!$G22="Committed",TECHNOLOGY!$G22="New Specific",,TECHNOLOGY!$G22="New Generic"),IF(AND(TECHNOLOGY!$K22&lt;AnnualMaxCapacity!AB$1+1,TECHNOLOGY!$K22+TECHNOLOGY!$I22&gt;AnnualMaxCapacity!AB$1+1),TECHNOLOGY!$P22,0),9999)</f>
        <v>0</v>
      </c>
      <c r="AC22">
        <f>IF(OR(TECHNOLOGY!$G22="Committed",TECHNOLOGY!$G22="New Specific",,TECHNOLOGY!$G22="New Generic"),IF(AND(TECHNOLOGY!$K22&lt;AnnualMaxCapacity!AC$1+1,TECHNOLOGY!$K22+TECHNOLOGY!$I22&gt;AnnualMaxCapacity!AC$1+1),TECHNOLOGY!$P22,0),9999)</f>
        <v>0</v>
      </c>
      <c r="AD22">
        <f>IF(OR(TECHNOLOGY!$G22="Committed",TECHNOLOGY!$G22="New Specific",,TECHNOLOGY!$G22="New Generic"),IF(AND(TECHNOLOGY!$K22&lt;AnnualMaxCapacity!AD$1+1,TECHNOLOGY!$K22+TECHNOLOGY!$I22&gt;AnnualMaxCapacity!AD$1+1),TECHNOLOGY!$P22,0),9999)</f>
        <v>0</v>
      </c>
      <c r="AE22">
        <f>IF(OR(TECHNOLOGY!$G22="Committed",TECHNOLOGY!$G22="New Specific",,TECHNOLOGY!$G22="New Generic"),IF(AND(TECHNOLOGY!$K22&lt;AnnualMaxCapacity!AE$1+1,TECHNOLOGY!$K22+TECHNOLOGY!$I22&gt;AnnualMaxCapacity!AE$1+1),TECHNOLOGY!$P22,0),9999)</f>
        <v>0</v>
      </c>
      <c r="AF22">
        <f>IF(OR(TECHNOLOGY!$G22="Committed",TECHNOLOGY!$G22="New Specific",,TECHNOLOGY!$G22="New Generic"),IF(AND(TECHNOLOGY!$K22&lt;AnnualMaxCapacity!AF$1+1,TECHNOLOGY!$K22+TECHNOLOGY!$I22&gt;AnnualMaxCapacity!AF$1+1),TECHNOLOGY!$P22,0),9999)</f>
        <v>0</v>
      </c>
    </row>
    <row r="23" spans="1:32">
      <c r="A23" t="str">
        <f>TECHNOLOGY!D23</f>
        <v>D2HYKC01</v>
      </c>
      <c r="B23">
        <f>IF(OR(TECHNOLOGY!$G23="Committed",TECHNOLOGY!$G23="New Specific",,TECHNOLOGY!$G23="New Generic"),IF(AND(TECHNOLOGY!$K23&lt;AnnualMaxCapacity!B$1+1,TECHNOLOGY!$K23+TECHNOLOGY!$I23&gt;AnnualMaxCapacity!B$1+1),TECHNOLOGY!$P23,0),9999)</f>
        <v>9999</v>
      </c>
      <c r="C23">
        <f>IF(OR(TECHNOLOGY!$G23="Committed",TECHNOLOGY!$G23="New Specific",,TECHNOLOGY!$G23="New Generic"),IF(AND(TECHNOLOGY!$K23&lt;AnnualMaxCapacity!C$1+1,TECHNOLOGY!$K23+TECHNOLOGY!$I23&gt;AnnualMaxCapacity!C$1+1),TECHNOLOGY!$P23,0),9999)</f>
        <v>9999</v>
      </c>
      <c r="D23">
        <f>IF(OR(TECHNOLOGY!$G23="Committed",TECHNOLOGY!$G23="New Specific",,TECHNOLOGY!$G23="New Generic"),IF(AND(TECHNOLOGY!$K23&lt;AnnualMaxCapacity!D$1+1,TECHNOLOGY!$K23+TECHNOLOGY!$I23&gt;AnnualMaxCapacity!D$1+1),TECHNOLOGY!$P23,0),9999)</f>
        <v>9999</v>
      </c>
      <c r="E23">
        <f>IF(OR(TECHNOLOGY!$G23="Committed",TECHNOLOGY!$G23="New Specific",,TECHNOLOGY!$G23="New Generic"),IF(AND(TECHNOLOGY!$K23&lt;AnnualMaxCapacity!E$1+1,TECHNOLOGY!$K23+TECHNOLOGY!$I23&gt;AnnualMaxCapacity!E$1+1),TECHNOLOGY!$P23,0),9999)</f>
        <v>9999</v>
      </c>
      <c r="F23">
        <f>IF(OR(TECHNOLOGY!$G23="Committed",TECHNOLOGY!$G23="New Specific",,TECHNOLOGY!$G23="New Generic"),IF(AND(TECHNOLOGY!$K23&lt;AnnualMaxCapacity!F$1+1,TECHNOLOGY!$K23+TECHNOLOGY!$I23&gt;AnnualMaxCapacity!F$1+1),TECHNOLOGY!$P23,0),9999)</f>
        <v>9999</v>
      </c>
      <c r="G23">
        <f>IF(OR(TECHNOLOGY!$G23="Committed",TECHNOLOGY!$G23="New Specific",,TECHNOLOGY!$G23="New Generic"),IF(AND(TECHNOLOGY!$K23&lt;AnnualMaxCapacity!G$1+1,TECHNOLOGY!$K23+TECHNOLOGY!$I23&gt;AnnualMaxCapacity!G$1+1),TECHNOLOGY!$P23,0),9999)</f>
        <v>9999</v>
      </c>
      <c r="H23">
        <f>IF(OR(TECHNOLOGY!$G23="Committed",TECHNOLOGY!$G23="New Specific",,TECHNOLOGY!$G23="New Generic"),IF(AND(TECHNOLOGY!$K23&lt;AnnualMaxCapacity!H$1+1,TECHNOLOGY!$K23+TECHNOLOGY!$I23&gt;AnnualMaxCapacity!H$1+1),TECHNOLOGY!$P23,0),9999)</f>
        <v>9999</v>
      </c>
      <c r="I23">
        <f>IF(OR(TECHNOLOGY!$G23="Committed",TECHNOLOGY!$G23="New Specific",,TECHNOLOGY!$G23="New Generic"),IF(AND(TECHNOLOGY!$K23&lt;AnnualMaxCapacity!I$1+1,TECHNOLOGY!$K23+TECHNOLOGY!$I23&gt;AnnualMaxCapacity!I$1+1),TECHNOLOGY!$P23,0),9999)</f>
        <v>9999</v>
      </c>
      <c r="J23">
        <f>IF(OR(TECHNOLOGY!$G23="Committed",TECHNOLOGY!$G23="New Specific",,TECHNOLOGY!$G23="New Generic"),IF(AND(TECHNOLOGY!$K23&lt;AnnualMaxCapacity!J$1+1,TECHNOLOGY!$K23+TECHNOLOGY!$I23&gt;AnnualMaxCapacity!J$1+1),TECHNOLOGY!$P23,0),9999)</f>
        <v>9999</v>
      </c>
      <c r="K23">
        <f>IF(OR(TECHNOLOGY!$G23="Committed",TECHNOLOGY!$G23="New Specific",,TECHNOLOGY!$G23="New Generic"),IF(AND(TECHNOLOGY!$K23&lt;AnnualMaxCapacity!K$1+1,TECHNOLOGY!$K23+TECHNOLOGY!$I23&gt;AnnualMaxCapacity!K$1+1),TECHNOLOGY!$P23,0),9999)</f>
        <v>9999</v>
      </c>
      <c r="L23">
        <f>IF(OR(TECHNOLOGY!$G23="Committed",TECHNOLOGY!$G23="New Specific",,TECHNOLOGY!$G23="New Generic"),IF(AND(TECHNOLOGY!$K23&lt;AnnualMaxCapacity!L$1+1,TECHNOLOGY!$K23+TECHNOLOGY!$I23&gt;AnnualMaxCapacity!L$1+1),TECHNOLOGY!$P23,0),9999)</f>
        <v>9999</v>
      </c>
      <c r="M23">
        <f>IF(OR(TECHNOLOGY!$G23="Committed",TECHNOLOGY!$G23="New Specific",,TECHNOLOGY!$G23="New Generic"),IF(AND(TECHNOLOGY!$K23&lt;AnnualMaxCapacity!M$1+1,TECHNOLOGY!$K23+TECHNOLOGY!$I23&gt;AnnualMaxCapacity!M$1+1),TECHNOLOGY!$P23,0),9999)</f>
        <v>9999</v>
      </c>
      <c r="N23">
        <f>IF(OR(TECHNOLOGY!$G23="Committed",TECHNOLOGY!$G23="New Specific",,TECHNOLOGY!$G23="New Generic"),IF(AND(TECHNOLOGY!$K23&lt;AnnualMaxCapacity!N$1+1,TECHNOLOGY!$K23+TECHNOLOGY!$I23&gt;AnnualMaxCapacity!N$1+1),TECHNOLOGY!$P23,0),9999)</f>
        <v>9999</v>
      </c>
      <c r="O23">
        <f>IF(OR(TECHNOLOGY!$G23="Committed",TECHNOLOGY!$G23="New Specific",,TECHNOLOGY!$G23="New Generic"),IF(AND(TECHNOLOGY!$K23&lt;AnnualMaxCapacity!O$1+1,TECHNOLOGY!$K23+TECHNOLOGY!$I23&gt;AnnualMaxCapacity!O$1+1),TECHNOLOGY!$P23,0),9999)</f>
        <v>9999</v>
      </c>
      <c r="P23">
        <f>IF(OR(TECHNOLOGY!$G23="Committed",TECHNOLOGY!$G23="New Specific",,TECHNOLOGY!$G23="New Generic"),IF(AND(TECHNOLOGY!$K23&lt;AnnualMaxCapacity!P$1+1,TECHNOLOGY!$K23+TECHNOLOGY!$I23&gt;AnnualMaxCapacity!P$1+1),TECHNOLOGY!$P23,0),9999)</f>
        <v>9999</v>
      </c>
      <c r="Q23">
        <f>IF(OR(TECHNOLOGY!$G23="Committed",TECHNOLOGY!$G23="New Specific",,TECHNOLOGY!$G23="New Generic"),IF(AND(TECHNOLOGY!$K23&lt;AnnualMaxCapacity!Q$1+1,TECHNOLOGY!$K23+TECHNOLOGY!$I23&gt;AnnualMaxCapacity!Q$1+1),TECHNOLOGY!$P23,0),9999)</f>
        <v>9999</v>
      </c>
      <c r="R23">
        <f>IF(OR(TECHNOLOGY!$G23="Committed",TECHNOLOGY!$G23="New Specific",,TECHNOLOGY!$G23="New Generic"),IF(AND(TECHNOLOGY!$K23&lt;AnnualMaxCapacity!R$1+1,TECHNOLOGY!$K23+TECHNOLOGY!$I23&gt;AnnualMaxCapacity!R$1+1),TECHNOLOGY!$P23,0),9999)</f>
        <v>9999</v>
      </c>
      <c r="S23">
        <f>IF(OR(TECHNOLOGY!$G23="Committed",TECHNOLOGY!$G23="New Specific",,TECHNOLOGY!$G23="New Generic"),IF(AND(TECHNOLOGY!$K23&lt;AnnualMaxCapacity!S$1+1,TECHNOLOGY!$K23+TECHNOLOGY!$I23&gt;AnnualMaxCapacity!S$1+1),TECHNOLOGY!$P23,0),9999)</f>
        <v>9999</v>
      </c>
      <c r="T23">
        <f>IF(OR(TECHNOLOGY!$G23="Committed",TECHNOLOGY!$G23="New Specific",,TECHNOLOGY!$G23="New Generic"),IF(AND(TECHNOLOGY!$K23&lt;AnnualMaxCapacity!T$1+1,TECHNOLOGY!$K23+TECHNOLOGY!$I23&gt;AnnualMaxCapacity!T$1+1),TECHNOLOGY!$P23,0),9999)</f>
        <v>9999</v>
      </c>
      <c r="U23">
        <f>IF(OR(TECHNOLOGY!$G23="Committed",TECHNOLOGY!$G23="New Specific",,TECHNOLOGY!$G23="New Generic"),IF(AND(TECHNOLOGY!$K23&lt;AnnualMaxCapacity!U$1+1,TECHNOLOGY!$K23+TECHNOLOGY!$I23&gt;AnnualMaxCapacity!U$1+1),TECHNOLOGY!$P23,0),9999)</f>
        <v>9999</v>
      </c>
      <c r="V23">
        <f>IF(OR(TECHNOLOGY!$G23="Committed",TECHNOLOGY!$G23="New Specific",,TECHNOLOGY!$G23="New Generic"),IF(AND(TECHNOLOGY!$K23&lt;AnnualMaxCapacity!V$1+1,TECHNOLOGY!$K23+TECHNOLOGY!$I23&gt;AnnualMaxCapacity!V$1+1),TECHNOLOGY!$P23,0),9999)</f>
        <v>9999</v>
      </c>
      <c r="W23">
        <f>IF(OR(TECHNOLOGY!$G23="Committed",TECHNOLOGY!$G23="New Specific",,TECHNOLOGY!$G23="New Generic"),IF(AND(TECHNOLOGY!$K23&lt;AnnualMaxCapacity!W$1+1,TECHNOLOGY!$K23+TECHNOLOGY!$I23&gt;AnnualMaxCapacity!W$1+1),TECHNOLOGY!$P23,0),9999)</f>
        <v>9999</v>
      </c>
      <c r="X23">
        <f>IF(OR(TECHNOLOGY!$G23="Committed",TECHNOLOGY!$G23="New Specific",,TECHNOLOGY!$G23="New Generic"),IF(AND(TECHNOLOGY!$K23&lt;AnnualMaxCapacity!X$1+1,TECHNOLOGY!$K23+TECHNOLOGY!$I23&gt;AnnualMaxCapacity!X$1+1),TECHNOLOGY!$P23,0),9999)</f>
        <v>9999</v>
      </c>
      <c r="Y23">
        <f>IF(OR(TECHNOLOGY!$G23="Committed",TECHNOLOGY!$G23="New Specific",,TECHNOLOGY!$G23="New Generic"),IF(AND(TECHNOLOGY!$K23&lt;AnnualMaxCapacity!Y$1+1,TECHNOLOGY!$K23+TECHNOLOGY!$I23&gt;AnnualMaxCapacity!Y$1+1),TECHNOLOGY!$P23,0),9999)</f>
        <v>9999</v>
      </c>
      <c r="Z23">
        <f>IF(OR(TECHNOLOGY!$G23="Committed",TECHNOLOGY!$G23="New Specific",,TECHNOLOGY!$G23="New Generic"),IF(AND(TECHNOLOGY!$K23&lt;AnnualMaxCapacity!Z$1+1,TECHNOLOGY!$K23+TECHNOLOGY!$I23&gt;AnnualMaxCapacity!Z$1+1),TECHNOLOGY!$P23,0),9999)</f>
        <v>9999</v>
      </c>
      <c r="AA23">
        <f>IF(OR(TECHNOLOGY!$G23="Committed",TECHNOLOGY!$G23="New Specific",,TECHNOLOGY!$G23="New Generic"),IF(AND(TECHNOLOGY!$K23&lt;AnnualMaxCapacity!AA$1+1,TECHNOLOGY!$K23+TECHNOLOGY!$I23&gt;AnnualMaxCapacity!AA$1+1),TECHNOLOGY!$P23,0),9999)</f>
        <v>9999</v>
      </c>
      <c r="AB23">
        <f>IF(OR(TECHNOLOGY!$G23="Committed",TECHNOLOGY!$G23="New Specific",,TECHNOLOGY!$G23="New Generic"),IF(AND(TECHNOLOGY!$K23&lt;AnnualMaxCapacity!AB$1+1,TECHNOLOGY!$K23+TECHNOLOGY!$I23&gt;AnnualMaxCapacity!AB$1+1),TECHNOLOGY!$P23,0),9999)</f>
        <v>9999</v>
      </c>
      <c r="AC23">
        <f>IF(OR(TECHNOLOGY!$G23="Committed",TECHNOLOGY!$G23="New Specific",,TECHNOLOGY!$G23="New Generic"),IF(AND(TECHNOLOGY!$K23&lt;AnnualMaxCapacity!AC$1+1,TECHNOLOGY!$K23+TECHNOLOGY!$I23&gt;AnnualMaxCapacity!AC$1+1),TECHNOLOGY!$P23,0),9999)</f>
        <v>9999</v>
      </c>
      <c r="AD23">
        <f>IF(OR(TECHNOLOGY!$G23="Committed",TECHNOLOGY!$G23="New Specific",,TECHNOLOGY!$G23="New Generic"),IF(AND(TECHNOLOGY!$K23&lt;AnnualMaxCapacity!AD$1+1,TECHNOLOGY!$K23+TECHNOLOGY!$I23&gt;AnnualMaxCapacity!AD$1+1),TECHNOLOGY!$P23,0),9999)</f>
        <v>9999</v>
      </c>
      <c r="AE23">
        <f>IF(OR(TECHNOLOGY!$G23="Committed",TECHNOLOGY!$G23="New Specific",,TECHNOLOGY!$G23="New Generic"),IF(AND(TECHNOLOGY!$K23&lt;AnnualMaxCapacity!AE$1+1,TECHNOLOGY!$K23+TECHNOLOGY!$I23&gt;AnnualMaxCapacity!AE$1+1),TECHNOLOGY!$P23,0),9999)</f>
        <v>9999</v>
      </c>
      <c r="AF23">
        <f>IF(OR(TECHNOLOGY!$G23="Committed",TECHNOLOGY!$G23="New Specific",,TECHNOLOGY!$G23="New Generic"),IF(AND(TECHNOLOGY!$K23&lt;AnnualMaxCapacity!AF$1+1,TECHNOLOGY!$K23+TECHNOLOGY!$I23&gt;AnnualMaxCapacity!AF$1+1),TECHNOLOGY!$P23,0),9999)</f>
        <v>9999</v>
      </c>
    </row>
    <row r="24" spans="1:32">
      <c r="A24" t="str">
        <f>TECHNOLOGY!D24</f>
        <v>D2HYMC01</v>
      </c>
      <c r="B24">
        <f>IF(OR(TECHNOLOGY!$G24="Committed",TECHNOLOGY!$G24="New Specific",,TECHNOLOGY!$G24="New Generic"),IF(AND(TECHNOLOGY!$K24&lt;AnnualMaxCapacity!B$1+1,TECHNOLOGY!$K24+TECHNOLOGY!$I24&gt;AnnualMaxCapacity!B$1+1),TECHNOLOGY!$P24,0),9999)</f>
        <v>9999</v>
      </c>
      <c r="C24">
        <f>IF(OR(TECHNOLOGY!$G24="Committed",TECHNOLOGY!$G24="New Specific",,TECHNOLOGY!$G24="New Generic"),IF(AND(TECHNOLOGY!$K24&lt;AnnualMaxCapacity!C$1+1,TECHNOLOGY!$K24+TECHNOLOGY!$I24&gt;AnnualMaxCapacity!C$1+1),TECHNOLOGY!$P24,0),9999)</f>
        <v>9999</v>
      </c>
      <c r="D24">
        <f>IF(OR(TECHNOLOGY!$G24="Committed",TECHNOLOGY!$G24="New Specific",,TECHNOLOGY!$G24="New Generic"),IF(AND(TECHNOLOGY!$K24&lt;AnnualMaxCapacity!D$1+1,TECHNOLOGY!$K24+TECHNOLOGY!$I24&gt;AnnualMaxCapacity!D$1+1),TECHNOLOGY!$P24,0),9999)</f>
        <v>9999</v>
      </c>
      <c r="E24">
        <f>IF(OR(TECHNOLOGY!$G24="Committed",TECHNOLOGY!$G24="New Specific",,TECHNOLOGY!$G24="New Generic"),IF(AND(TECHNOLOGY!$K24&lt;AnnualMaxCapacity!E$1+1,TECHNOLOGY!$K24+TECHNOLOGY!$I24&gt;AnnualMaxCapacity!E$1+1),TECHNOLOGY!$P24,0),9999)</f>
        <v>9999</v>
      </c>
      <c r="F24">
        <f>IF(OR(TECHNOLOGY!$G24="Committed",TECHNOLOGY!$G24="New Specific",,TECHNOLOGY!$G24="New Generic"),IF(AND(TECHNOLOGY!$K24&lt;AnnualMaxCapacity!F$1+1,TECHNOLOGY!$K24+TECHNOLOGY!$I24&gt;AnnualMaxCapacity!F$1+1),TECHNOLOGY!$P24,0),9999)</f>
        <v>9999</v>
      </c>
      <c r="G24">
        <f>IF(OR(TECHNOLOGY!$G24="Committed",TECHNOLOGY!$G24="New Specific",,TECHNOLOGY!$G24="New Generic"),IF(AND(TECHNOLOGY!$K24&lt;AnnualMaxCapacity!G$1+1,TECHNOLOGY!$K24+TECHNOLOGY!$I24&gt;AnnualMaxCapacity!G$1+1),TECHNOLOGY!$P24,0),9999)</f>
        <v>9999</v>
      </c>
      <c r="H24">
        <f>IF(OR(TECHNOLOGY!$G24="Committed",TECHNOLOGY!$G24="New Specific",,TECHNOLOGY!$G24="New Generic"),IF(AND(TECHNOLOGY!$K24&lt;AnnualMaxCapacity!H$1+1,TECHNOLOGY!$K24+TECHNOLOGY!$I24&gt;AnnualMaxCapacity!H$1+1),TECHNOLOGY!$P24,0),9999)</f>
        <v>9999</v>
      </c>
      <c r="I24">
        <f>IF(OR(TECHNOLOGY!$G24="Committed",TECHNOLOGY!$G24="New Specific",,TECHNOLOGY!$G24="New Generic"),IF(AND(TECHNOLOGY!$K24&lt;AnnualMaxCapacity!I$1+1,TECHNOLOGY!$K24+TECHNOLOGY!$I24&gt;AnnualMaxCapacity!I$1+1),TECHNOLOGY!$P24,0),9999)</f>
        <v>9999</v>
      </c>
      <c r="J24">
        <f>IF(OR(TECHNOLOGY!$G24="Committed",TECHNOLOGY!$G24="New Specific",,TECHNOLOGY!$G24="New Generic"),IF(AND(TECHNOLOGY!$K24&lt;AnnualMaxCapacity!J$1+1,TECHNOLOGY!$K24+TECHNOLOGY!$I24&gt;AnnualMaxCapacity!J$1+1),TECHNOLOGY!$P24,0),9999)</f>
        <v>9999</v>
      </c>
      <c r="K24">
        <f>IF(OR(TECHNOLOGY!$G24="Committed",TECHNOLOGY!$G24="New Specific",,TECHNOLOGY!$G24="New Generic"),IF(AND(TECHNOLOGY!$K24&lt;AnnualMaxCapacity!K$1+1,TECHNOLOGY!$K24+TECHNOLOGY!$I24&gt;AnnualMaxCapacity!K$1+1),TECHNOLOGY!$P24,0),9999)</f>
        <v>9999</v>
      </c>
      <c r="L24">
        <f>IF(OR(TECHNOLOGY!$G24="Committed",TECHNOLOGY!$G24="New Specific",,TECHNOLOGY!$G24="New Generic"),IF(AND(TECHNOLOGY!$K24&lt;AnnualMaxCapacity!L$1+1,TECHNOLOGY!$K24+TECHNOLOGY!$I24&gt;AnnualMaxCapacity!L$1+1),TECHNOLOGY!$P24,0),9999)</f>
        <v>9999</v>
      </c>
      <c r="M24">
        <f>IF(OR(TECHNOLOGY!$G24="Committed",TECHNOLOGY!$G24="New Specific",,TECHNOLOGY!$G24="New Generic"),IF(AND(TECHNOLOGY!$K24&lt;AnnualMaxCapacity!M$1+1,TECHNOLOGY!$K24+TECHNOLOGY!$I24&gt;AnnualMaxCapacity!M$1+1),TECHNOLOGY!$P24,0),9999)</f>
        <v>9999</v>
      </c>
      <c r="N24">
        <f>IF(OR(TECHNOLOGY!$G24="Committed",TECHNOLOGY!$G24="New Specific",,TECHNOLOGY!$G24="New Generic"),IF(AND(TECHNOLOGY!$K24&lt;AnnualMaxCapacity!N$1+1,TECHNOLOGY!$K24+TECHNOLOGY!$I24&gt;AnnualMaxCapacity!N$1+1),TECHNOLOGY!$P24,0),9999)</f>
        <v>9999</v>
      </c>
      <c r="O24">
        <f>IF(OR(TECHNOLOGY!$G24="Committed",TECHNOLOGY!$G24="New Specific",,TECHNOLOGY!$G24="New Generic"),IF(AND(TECHNOLOGY!$K24&lt;AnnualMaxCapacity!O$1+1,TECHNOLOGY!$K24+TECHNOLOGY!$I24&gt;AnnualMaxCapacity!O$1+1),TECHNOLOGY!$P24,0),9999)</f>
        <v>9999</v>
      </c>
      <c r="P24">
        <f>IF(OR(TECHNOLOGY!$G24="Committed",TECHNOLOGY!$G24="New Specific",,TECHNOLOGY!$G24="New Generic"),IF(AND(TECHNOLOGY!$K24&lt;AnnualMaxCapacity!P$1+1,TECHNOLOGY!$K24+TECHNOLOGY!$I24&gt;AnnualMaxCapacity!P$1+1),TECHNOLOGY!$P24,0),9999)</f>
        <v>9999</v>
      </c>
      <c r="Q24">
        <f>IF(OR(TECHNOLOGY!$G24="Committed",TECHNOLOGY!$G24="New Specific",,TECHNOLOGY!$G24="New Generic"),IF(AND(TECHNOLOGY!$K24&lt;AnnualMaxCapacity!Q$1+1,TECHNOLOGY!$K24+TECHNOLOGY!$I24&gt;AnnualMaxCapacity!Q$1+1),TECHNOLOGY!$P24,0),9999)</f>
        <v>9999</v>
      </c>
      <c r="R24">
        <f>IF(OR(TECHNOLOGY!$G24="Committed",TECHNOLOGY!$G24="New Specific",,TECHNOLOGY!$G24="New Generic"),IF(AND(TECHNOLOGY!$K24&lt;AnnualMaxCapacity!R$1+1,TECHNOLOGY!$K24+TECHNOLOGY!$I24&gt;AnnualMaxCapacity!R$1+1),TECHNOLOGY!$P24,0),9999)</f>
        <v>9999</v>
      </c>
      <c r="S24">
        <f>IF(OR(TECHNOLOGY!$G24="Committed",TECHNOLOGY!$G24="New Specific",,TECHNOLOGY!$G24="New Generic"),IF(AND(TECHNOLOGY!$K24&lt;AnnualMaxCapacity!S$1+1,TECHNOLOGY!$K24+TECHNOLOGY!$I24&gt;AnnualMaxCapacity!S$1+1),TECHNOLOGY!$P24,0),9999)</f>
        <v>9999</v>
      </c>
      <c r="T24">
        <f>IF(OR(TECHNOLOGY!$G24="Committed",TECHNOLOGY!$G24="New Specific",,TECHNOLOGY!$G24="New Generic"),IF(AND(TECHNOLOGY!$K24&lt;AnnualMaxCapacity!T$1+1,TECHNOLOGY!$K24+TECHNOLOGY!$I24&gt;AnnualMaxCapacity!T$1+1),TECHNOLOGY!$P24,0),9999)</f>
        <v>9999</v>
      </c>
      <c r="U24">
        <f>IF(OR(TECHNOLOGY!$G24="Committed",TECHNOLOGY!$G24="New Specific",,TECHNOLOGY!$G24="New Generic"),IF(AND(TECHNOLOGY!$K24&lt;AnnualMaxCapacity!U$1+1,TECHNOLOGY!$K24+TECHNOLOGY!$I24&gt;AnnualMaxCapacity!U$1+1),TECHNOLOGY!$P24,0),9999)</f>
        <v>9999</v>
      </c>
      <c r="V24">
        <f>IF(OR(TECHNOLOGY!$G24="Committed",TECHNOLOGY!$G24="New Specific",,TECHNOLOGY!$G24="New Generic"),IF(AND(TECHNOLOGY!$K24&lt;AnnualMaxCapacity!V$1+1,TECHNOLOGY!$K24+TECHNOLOGY!$I24&gt;AnnualMaxCapacity!V$1+1),TECHNOLOGY!$P24,0),9999)</f>
        <v>9999</v>
      </c>
      <c r="W24">
        <f>IF(OR(TECHNOLOGY!$G24="Committed",TECHNOLOGY!$G24="New Specific",,TECHNOLOGY!$G24="New Generic"),IF(AND(TECHNOLOGY!$K24&lt;AnnualMaxCapacity!W$1+1,TECHNOLOGY!$K24+TECHNOLOGY!$I24&gt;AnnualMaxCapacity!W$1+1),TECHNOLOGY!$P24,0),9999)</f>
        <v>9999</v>
      </c>
      <c r="X24">
        <f>IF(OR(TECHNOLOGY!$G24="Committed",TECHNOLOGY!$G24="New Specific",,TECHNOLOGY!$G24="New Generic"),IF(AND(TECHNOLOGY!$K24&lt;AnnualMaxCapacity!X$1+1,TECHNOLOGY!$K24+TECHNOLOGY!$I24&gt;AnnualMaxCapacity!X$1+1),TECHNOLOGY!$P24,0),9999)</f>
        <v>9999</v>
      </c>
      <c r="Y24">
        <f>IF(OR(TECHNOLOGY!$G24="Committed",TECHNOLOGY!$G24="New Specific",,TECHNOLOGY!$G24="New Generic"),IF(AND(TECHNOLOGY!$K24&lt;AnnualMaxCapacity!Y$1+1,TECHNOLOGY!$K24+TECHNOLOGY!$I24&gt;AnnualMaxCapacity!Y$1+1),TECHNOLOGY!$P24,0),9999)</f>
        <v>9999</v>
      </c>
      <c r="Z24">
        <f>IF(OR(TECHNOLOGY!$G24="Committed",TECHNOLOGY!$G24="New Specific",,TECHNOLOGY!$G24="New Generic"),IF(AND(TECHNOLOGY!$K24&lt;AnnualMaxCapacity!Z$1+1,TECHNOLOGY!$K24+TECHNOLOGY!$I24&gt;AnnualMaxCapacity!Z$1+1),TECHNOLOGY!$P24,0),9999)</f>
        <v>9999</v>
      </c>
      <c r="AA24">
        <f>IF(OR(TECHNOLOGY!$G24="Committed",TECHNOLOGY!$G24="New Specific",,TECHNOLOGY!$G24="New Generic"),IF(AND(TECHNOLOGY!$K24&lt;AnnualMaxCapacity!AA$1+1,TECHNOLOGY!$K24+TECHNOLOGY!$I24&gt;AnnualMaxCapacity!AA$1+1),TECHNOLOGY!$P24,0),9999)</f>
        <v>9999</v>
      </c>
      <c r="AB24">
        <f>IF(OR(TECHNOLOGY!$G24="Committed",TECHNOLOGY!$G24="New Specific",,TECHNOLOGY!$G24="New Generic"),IF(AND(TECHNOLOGY!$K24&lt;AnnualMaxCapacity!AB$1+1,TECHNOLOGY!$K24+TECHNOLOGY!$I24&gt;AnnualMaxCapacity!AB$1+1),TECHNOLOGY!$P24,0),9999)</f>
        <v>9999</v>
      </c>
      <c r="AC24">
        <f>IF(OR(TECHNOLOGY!$G24="Committed",TECHNOLOGY!$G24="New Specific",,TECHNOLOGY!$G24="New Generic"),IF(AND(TECHNOLOGY!$K24&lt;AnnualMaxCapacity!AC$1+1,TECHNOLOGY!$K24+TECHNOLOGY!$I24&gt;AnnualMaxCapacity!AC$1+1),TECHNOLOGY!$P24,0),9999)</f>
        <v>9999</v>
      </c>
      <c r="AD24">
        <f>IF(OR(TECHNOLOGY!$G24="Committed",TECHNOLOGY!$G24="New Specific",,TECHNOLOGY!$G24="New Generic"),IF(AND(TECHNOLOGY!$K24&lt;AnnualMaxCapacity!AD$1+1,TECHNOLOGY!$K24+TECHNOLOGY!$I24&gt;AnnualMaxCapacity!AD$1+1),TECHNOLOGY!$P24,0),9999)</f>
        <v>9999</v>
      </c>
      <c r="AE24">
        <f>IF(OR(TECHNOLOGY!$G24="Committed",TECHNOLOGY!$G24="New Specific",,TECHNOLOGY!$G24="New Generic"),IF(AND(TECHNOLOGY!$K24&lt;AnnualMaxCapacity!AE$1+1,TECHNOLOGY!$K24+TECHNOLOGY!$I24&gt;AnnualMaxCapacity!AE$1+1),TECHNOLOGY!$P24,0),9999)</f>
        <v>9999</v>
      </c>
      <c r="AF24">
        <f>IF(OR(TECHNOLOGY!$G24="Committed",TECHNOLOGY!$G24="New Specific",,TECHNOLOGY!$G24="New Generic"),IF(AND(TECHNOLOGY!$K24&lt;AnnualMaxCapacity!AF$1+1,TECHNOLOGY!$K24+TECHNOLOGY!$I24&gt;AnnualMaxCapacity!AF$1+1),TECHNOLOGY!$P24,0),9999)</f>
        <v>9999</v>
      </c>
    </row>
    <row r="25" spans="1:32">
      <c r="A25" t="str">
        <f>TECHNOLOGY!D25</f>
        <v>D2HYKC02</v>
      </c>
      <c r="B25">
        <f>IF(OR(TECHNOLOGY!$G25="Committed",TECHNOLOGY!$G25="New Specific",,TECHNOLOGY!$G25="New Generic"),IF(AND(TECHNOLOGY!$K25&lt;AnnualMaxCapacity!B$1+1,TECHNOLOGY!$K25+TECHNOLOGY!$I25&gt;AnnualMaxCapacity!B$1+1),TECHNOLOGY!$P25,0),9999)</f>
        <v>9999</v>
      </c>
      <c r="C25">
        <f>IF(OR(TECHNOLOGY!$G25="Committed",TECHNOLOGY!$G25="New Specific",,TECHNOLOGY!$G25="New Generic"),IF(AND(TECHNOLOGY!$K25&lt;AnnualMaxCapacity!C$1+1,TECHNOLOGY!$K25+TECHNOLOGY!$I25&gt;AnnualMaxCapacity!C$1+1),TECHNOLOGY!$P25,0),9999)</f>
        <v>9999</v>
      </c>
      <c r="D25">
        <f>IF(OR(TECHNOLOGY!$G25="Committed",TECHNOLOGY!$G25="New Specific",,TECHNOLOGY!$G25="New Generic"),IF(AND(TECHNOLOGY!$K25&lt;AnnualMaxCapacity!D$1+1,TECHNOLOGY!$K25+TECHNOLOGY!$I25&gt;AnnualMaxCapacity!D$1+1),TECHNOLOGY!$P25,0),9999)</f>
        <v>9999</v>
      </c>
      <c r="E25">
        <f>IF(OR(TECHNOLOGY!$G25="Committed",TECHNOLOGY!$G25="New Specific",,TECHNOLOGY!$G25="New Generic"),IF(AND(TECHNOLOGY!$K25&lt;AnnualMaxCapacity!E$1+1,TECHNOLOGY!$K25+TECHNOLOGY!$I25&gt;AnnualMaxCapacity!E$1+1),TECHNOLOGY!$P25,0),9999)</f>
        <v>9999</v>
      </c>
      <c r="F25">
        <f>IF(OR(TECHNOLOGY!$G25="Committed",TECHNOLOGY!$G25="New Specific",,TECHNOLOGY!$G25="New Generic"),IF(AND(TECHNOLOGY!$K25&lt;AnnualMaxCapacity!F$1+1,TECHNOLOGY!$K25+TECHNOLOGY!$I25&gt;AnnualMaxCapacity!F$1+1),TECHNOLOGY!$P25,0),9999)</f>
        <v>9999</v>
      </c>
      <c r="G25">
        <f>IF(OR(TECHNOLOGY!$G25="Committed",TECHNOLOGY!$G25="New Specific",,TECHNOLOGY!$G25="New Generic"),IF(AND(TECHNOLOGY!$K25&lt;AnnualMaxCapacity!G$1+1,TECHNOLOGY!$K25+TECHNOLOGY!$I25&gt;AnnualMaxCapacity!G$1+1),TECHNOLOGY!$P25,0),9999)</f>
        <v>9999</v>
      </c>
      <c r="H25">
        <f>IF(OR(TECHNOLOGY!$G25="Committed",TECHNOLOGY!$G25="New Specific",,TECHNOLOGY!$G25="New Generic"),IF(AND(TECHNOLOGY!$K25&lt;AnnualMaxCapacity!H$1+1,TECHNOLOGY!$K25+TECHNOLOGY!$I25&gt;AnnualMaxCapacity!H$1+1),TECHNOLOGY!$P25,0),9999)</f>
        <v>9999</v>
      </c>
      <c r="I25">
        <f>IF(OR(TECHNOLOGY!$G25="Committed",TECHNOLOGY!$G25="New Specific",,TECHNOLOGY!$G25="New Generic"),IF(AND(TECHNOLOGY!$K25&lt;AnnualMaxCapacity!I$1+1,TECHNOLOGY!$K25+TECHNOLOGY!$I25&gt;AnnualMaxCapacity!I$1+1),TECHNOLOGY!$P25,0),9999)</f>
        <v>9999</v>
      </c>
      <c r="J25">
        <f>IF(OR(TECHNOLOGY!$G25="Committed",TECHNOLOGY!$G25="New Specific",,TECHNOLOGY!$G25="New Generic"),IF(AND(TECHNOLOGY!$K25&lt;AnnualMaxCapacity!J$1+1,TECHNOLOGY!$K25+TECHNOLOGY!$I25&gt;AnnualMaxCapacity!J$1+1),TECHNOLOGY!$P25,0),9999)</f>
        <v>9999</v>
      </c>
      <c r="K25">
        <f>IF(OR(TECHNOLOGY!$G25="Committed",TECHNOLOGY!$G25="New Specific",,TECHNOLOGY!$G25="New Generic"),IF(AND(TECHNOLOGY!$K25&lt;AnnualMaxCapacity!K$1+1,TECHNOLOGY!$K25+TECHNOLOGY!$I25&gt;AnnualMaxCapacity!K$1+1),TECHNOLOGY!$P25,0),9999)</f>
        <v>9999</v>
      </c>
      <c r="L25">
        <f>IF(OR(TECHNOLOGY!$G25="Committed",TECHNOLOGY!$G25="New Specific",,TECHNOLOGY!$G25="New Generic"),IF(AND(TECHNOLOGY!$K25&lt;AnnualMaxCapacity!L$1+1,TECHNOLOGY!$K25+TECHNOLOGY!$I25&gt;AnnualMaxCapacity!L$1+1),TECHNOLOGY!$P25,0),9999)</f>
        <v>9999</v>
      </c>
      <c r="M25">
        <f>IF(OR(TECHNOLOGY!$G25="Committed",TECHNOLOGY!$G25="New Specific",,TECHNOLOGY!$G25="New Generic"),IF(AND(TECHNOLOGY!$K25&lt;AnnualMaxCapacity!M$1+1,TECHNOLOGY!$K25+TECHNOLOGY!$I25&gt;AnnualMaxCapacity!M$1+1),TECHNOLOGY!$P25,0),9999)</f>
        <v>9999</v>
      </c>
      <c r="N25">
        <f>IF(OR(TECHNOLOGY!$G25="Committed",TECHNOLOGY!$G25="New Specific",,TECHNOLOGY!$G25="New Generic"),IF(AND(TECHNOLOGY!$K25&lt;AnnualMaxCapacity!N$1+1,TECHNOLOGY!$K25+TECHNOLOGY!$I25&gt;AnnualMaxCapacity!N$1+1),TECHNOLOGY!$P25,0),9999)</f>
        <v>9999</v>
      </c>
      <c r="O25">
        <f>IF(OR(TECHNOLOGY!$G25="Committed",TECHNOLOGY!$G25="New Specific",,TECHNOLOGY!$G25="New Generic"),IF(AND(TECHNOLOGY!$K25&lt;AnnualMaxCapacity!O$1+1,TECHNOLOGY!$K25+TECHNOLOGY!$I25&gt;AnnualMaxCapacity!O$1+1),TECHNOLOGY!$P25,0),9999)</f>
        <v>9999</v>
      </c>
      <c r="P25">
        <f>IF(OR(TECHNOLOGY!$G25="Committed",TECHNOLOGY!$G25="New Specific",,TECHNOLOGY!$G25="New Generic"),IF(AND(TECHNOLOGY!$K25&lt;AnnualMaxCapacity!P$1+1,TECHNOLOGY!$K25+TECHNOLOGY!$I25&gt;AnnualMaxCapacity!P$1+1),TECHNOLOGY!$P25,0),9999)</f>
        <v>9999</v>
      </c>
      <c r="Q25">
        <f>IF(OR(TECHNOLOGY!$G25="Committed",TECHNOLOGY!$G25="New Specific",,TECHNOLOGY!$G25="New Generic"),IF(AND(TECHNOLOGY!$K25&lt;AnnualMaxCapacity!Q$1+1,TECHNOLOGY!$K25+TECHNOLOGY!$I25&gt;AnnualMaxCapacity!Q$1+1),TECHNOLOGY!$P25,0),9999)</f>
        <v>9999</v>
      </c>
      <c r="R25">
        <f>IF(OR(TECHNOLOGY!$G25="Committed",TECHNOLOGY!$G25="New Specific",,TECHNOLOGY!$G25="New Generic"),IF(AND(TECHNOLOGY!$K25&lt;AnnualMaxCapacity!R$1+1,TECHNOLOGY!$K25+TECHNOLOGY!$I25&gt;AnnualMaxCapacity!R$1+1),TECHNOLOGY!$P25,0),9999)</f>
        <v>9999</v>
      </c>
      <c r="S25">
        <f>IF(OR(TECHNOLOGY!$G25="Committed",TECHNOLOGY!$G25="New Specific",,TECHNOLOGY!$G25="New Generic"),IF(AND(TECHNOLOGY!$K25&lt;AnnualMaxCapacity!S$1+1,TECHNOLOGY!$K25+TECHNOLOGY!$I25&gt;AnnualMaxCapacity!S$1+1),TECHNOLOGY!$P25,0),9999)</f>
        <v>9999</v>
      </c>
      <c r="T25">
        <f>IF(OR(TECHNOLOGY!$G25="Committed",TECHNOLOGY!$G25="New Specific",,TECHNOLOGY!$G25="New Generic"),IF(AND(TECHNOLOGY!$K25&lt;AnnualMaxCapacity!T$1+1,TECHNOLOGY!$K25+TECHNOLOGY!$I25&gt;AnnualMaxCapacity!T$1+1),TECHNOLOGY!$P25,0),9999)</f>
        <v>9999</v>
      </c>
      <c r="U25">
        <f>IF(OR(TECHNOLOGY!$G25="Committed",TECHNOLOGY!$G25="New Specific",,TECHNOLOGY!$G25="New Generic"),IF(AND(TECHNOLOGY!$K25&lt;AnnualMaxCapacity!U$1+1,TECHNOLOGY!$K25+TECHNOLOGY!$I25&gt;AnnualMaxCapacity!U$1+1),TECHNOLOGY!$P25,0),9999)</f>
        <v>9999</v>
      </c>
      <c r="V25">
        <f>IF(OR(TECHNOLOGY!$G25="Committed",TECHNOLOGY!$G25="New Specific",,TECHNOLOGY!$G25="New Generic"),IF(AND(TECHNOLOGY!$K25&lt;AnnualMaxCapacity!V$1+1,TECHNOLOGY!$K25+TECHNOLOGY!$I25&gt;AnnualMaxCapacity!V$1+1),TECHNOLOGY!$P25,0),9999)</f>
        <v>9999</v>
      </c>
      <c r="W25">
        <f>IF(OR(TECHNOLOGY!$G25="Committed",TECHNOLOGY!$G25="New Specific",,TECHNOLOGY!$G25="New Generic"),IF(AND(TECHNOLOGY!$K25&lt;AnnualMaxCapacity!W$1+1,TECHNOLOGY!$K25+TECHNOLOGY!$I25&gt;AnnualMaxCapacity!W$1+1),TECHNOLOGY!$P25,0),9999)</f>
        <v>9999</v>
      </c>
      <c r="X25">
        <f>IF(OR(TECHNOLOGY!$G25="Committed",TECHNOLOGY!$G25="New Specific",,TECHNOLOGY!$G25="New Generic"),IF(AND(TECHNOLOGY!$K25&lt;AnnualMaxCapacity!X$1+1,TECHNOLOGY!$K25+TECHNOLOGY!$I25&gt;AnnualMaxCapacity!X$1+1),TECHNOLOGY!$P25,0),9999)</f>
        <v>9999</v>
      </c>
      <c r="Y25">
        <f>IF(OR(TECHNOLOGY!$G25="Committed",TECHNOLOGY!$G25="New Specific",,TECHNOLOGY!$G25="New Generic"),IF(AND(TECHNOLOGY!$K25&lt;AnnualMaxCapacity!Y$1+1,TECHNOLOGY!$K25+TECHNOLOGY!$I25&gt;AnnualMaxCapacity!Y$1+1),TECHNOLOGY!$P25,0),9999)</f>
        <v>9999</v>
      </c>
      <c r="Z25">
        <f>IF(OR(TECHNOLOGY!$G25="Committed",TECHNOLOGY!$G25="New Specific",,TECHNOLOGY!$G25="New Generic"),IF(AND(TECHNOLOGY!$K25&lt;AnnualMaxCapacity!Z$1+1,TECHNOLOGY!$K25+TECHNOLOGY!$I25&gt;AnnualMaxCapacity!Z$1+1),TECHNOLOGY!$P25,0),9999)</f>
        <v>9999</v>
      </c>
      <c r="AA25">
        <f>IF(OR(TECHNOLOGY!$G25="Committed",TECHNOLOGY!$G25="New Specific",,TECHNOLOGY!$G25="New Generic"),IF(AND(TECHNOLOGY!$K25&lt;AnnualMaxCapacity!AA$1+1,TECHNOLOGY!$K25+TECHNOLOGY!$I25&gt;AnnualMaxCapacity!AA$1+1),TECHNOLOGY!$P25,0),9999)</f>
        <v>9999</v>
      </c>
      <c r="AB25">
        <f>IF(OR(TECHNOLOGY!$G25="Committed",TECHNOLOGY!$G25="New Specific",,TECHNOLOGY!$G25="New Generic"),IF(AND(TECHNOLOGY!$K25&lt;AnnualMaxCapacity!AB$1+1,TECHNOLOGY!$K25+TECHNOLOGY!$I25&gt;AnnualMaxCapacity!AB$1+1),TECHNOLOGY!$P25,0),9999)</f>
        <v>9999</v>
      </c>
      <c r="AC25">
        <f>IF(OR(TECHNOLOGY!$G25="Committed",TECHNOLOGY!$G25="New Specific",,TECHNOLOGY!$G25="New Generic"),IF(AND(TECHNOLOGY!$K25&lt;AnnualMaxCapacity!AC$1+1,TECHNOLOGY!$K25+TECHNOLOGY!$I25&gt;AnnualMaxCapacity!AC$1+1),TECHNOLOGY!$P25,0),9999)</f>
        <v>9999</v>
      </c>
      <c r="AD25">
        <f>IF(OR(TECHNOLOGY!$G25="Committed",TECHNOLOGY!$G25="New Specific",,TECHNOLOGY!$G25="New Generic"),IF(AND(TECHNOLOGY!$K25&lt;AnnualMaxCapacity!AD$1+1,TECHNOLOGY!$K25+TECHNOLOGY!$I25&gt;AnnualMaxCapacity!AD$1+1),TECHNOLOGY!$P25,0),9999)</f>
        <v>9999</v>
      </c>
      <c r="AE25">
        <f>IF(OR(TECHNOLOGY!$G25="Committed",TECHNOLOGY!$G25="New Specific",,TECHNOLOGY!$G25="New Generic"),IF(AND(TECHNOLOGY!$K25&lt;AnnualMaxCapacity!AE$1+1,TECHNOLOGY!$K25+TECHNOLOGY!$I25&gt;AnnualMaxCapacity!AE$1+1),TECHNOLOGY!$P25,0),9999)</f>
        <v>9999</v>
      </c>
      <c r="AF25">
        <f>IF(OR(TECHNOLOGY!$G25="Committed",TECHNOLOGY!$G25="New Specific",,TECHNOLOGY!$G25="New Generic"),IF(AND(TECHNOLOGY!$K25&lt;AnnualMaxCapacity!AF$1+1,TECHNOLOGY!$K25+TECHNOLOGY!$I25&gt;AnnualMaxCapacity!AF$1+1),TECHNOLOGY!$P25,0),9999)</f>
        <v>9999</v>
      </c>
    </row>
    <row r="26" spans="1:32">
      <c r="A26" t="str">
        <f>TECHNOLOGY!D26</f>
        <v>D2HYKC03</v>
      </c>
      <c r="B26">
        <f>IF(OR(TECHNOLOGY!$G26="Committed",TECHNOLOGY!$G26="New Specific",,TECHNOLOGY!$G26="New Generic"),IF(AND(TECHNOLOGY!$K26&lt;AnnualMaxCapacity!B$1+1,TECHNOLOGY!$K26+TECHNOLOGY!$I26&gt;AnnualMaxCapacity!B$1+1),TECHNOLOGY!$P26,0),9999)</f>
        <v>9999</v>
      </c>
      <c r="C26">
        <f>IF(OR(TECHNOLOGY!$G26="Committed",TECHNOLOGY!$G26="New Specific",,TECHNOLOGY!$G26="New Generic"),IF(AND(TECHNOLOGY!$K26&lt;AnnualMaxCapacity!C$1+1,TECHNOLOGY!$K26+TECHNOLOGY!$I26&gt;AnnualMaxCapacity!C$1+1),TECHNOLOGY!$P26,0),9999)</f>
        <v>9999</v>
      </c>
      <c r="D26">
        <f>IF(OR(TECHNOLOGY!$G26="Committed",TECHNOLOGY!$G26="New Specific",,TECHNOLOGY!$G26="New Generic"),IF(AND(TECHNOLOGY!$K26&lt;AnnualMaxCapacity!D$1+1,TECHNOLOGY!$K26+TECHNOLOGY!$I26&gt;AnnualMaxCapacity!D$1+1),TECHNOLOGY!$P26,0),9999)</f>
        <v>9999</v>
      </c>
      <c r="E26">
        <f>IF(OR(TECHNOLOGY!$G26="Committed",TECHNOLOGY!$G26="New Specific",,TECHNOLOGY!$G26="New Generic"),IF(AND(TECHNOLOGY!$K26&lt;AnnualMaxCapacity!E$1+1,TECHNOLOGY!$K26+TECHNOLOGY!$I26&gt;AnnualMaxCapacity!E$1+1),TECHNOLOGY!$P26,0),9999)</f>
        <v>9999</v>
      </c>
      <c r="F26">
        <f>IF(OR(TECHNOLOGY!$G26="Committed",TECHNOLOGY!$G26="New Specific",,TECHNOLOGY!$G26="New Generic"),IF(AND(TECHNOLOGY!$K26&lt;AnnualMaxCapacity!F$1+1,TECHNOLOGY!$K26+TECHNOLOGY!$I26&gt;AnnualMaxCapacity!F$1+1),TECHNOLOGY!$P26,0),9999)</f>
        <v>9999</v>
      </c>
      <c r="G26">
        <f>IF(OR(TECHNOLOGY!$G26="Committed",TECHNOLOGY!$G26="New Specific",,TECHNOLOGY!$G26="New Generic"),IF(AND(TECHNOLOGY!$K26&lt;AnnualMaxCapacity!G$1+1,TECHNOLOGY!$K26+TECHNOLOGY!$I26&gt;AnnualMaxCapacity!G$1+1),TECHNOLOGY!$P26,0),9999)</f>
        <v>9999</v>
      </c>
      <c r="H26">
        <f>IF(OR(TECHNOLOGY!$G26="Committed",TECHNOLOGY!$G26="New Specific",,TECHNOLOGY!$G26="New Generic"),IF(AND(TECHNOLOGY!$K26&lt;AnnualMaxCapacity!H$1+1,TECHNOLOGY!$K26+TECHNOLOGY!$I26&gt;AnnualMaxCapacity!H$1+1),TECHNOLOGY!$P26,0),9999)</f>
        <v>9999</v>
      </c>
      <c r="I26">
        <f>IF(OR(TECHNOLOGY!$G26="Committed",TECHNOLOGY!$G26="New Specific",,TECHNOLOGY!$G26="New Generic"),IF(AND(TECHNOLOGY!$K26&lt;AnnualMaxCapacity!I$1+1,TECHNOLOGY!$K26+TECHNOLOGY!$I26&gt;AnnualMaxCapacity!I$1+1),TECHNOLOGY!$P26,0),9999)</f>
        <v>9999</v>
      </c>
      <c r="J26">
        <f>IF(OR(TECHNOLOGY!$G26="Committed",TECHNOLOGY!$G26="New Specific",,TECHNOLOGY!$G26="New Generic"),IF(AND(TECHNOLOGY!$K26&lt;AnnualMaxCapacity!J$1+1,TECHNOLOGY!$K26+TECHNOLOGY!$I26&gt;AnnualMaxCapacity!J$1+1),TECHNOLOGY!$P26,0),9999)</f>
        <v>9999</v>
      </c>
      <c r="K26">
        <f>IF(OR(TECHNOLOGY!$G26="Committed",TECHNOLOGY!$G26="New Specific",,TECHNOLOGY!$G26="New Generic"),IF(AND(TECHNOLOGY!$K26&lt;AnnualMaxCapacity!K$1+1,TECHNOLOGY!$K26+TECHNOLOGY!$I26&gt;AnnualMaxCapacity!K$1+1),TECHNOLOGY!$P26,0),9999)</f>
        <v>9999</v>
      </c>
      <c r="L26">
        <f>IF(OR(TECHNOLOGY!$G26="Committed",TECHNOLOGY!$G26="New Specific",,TECHNOLOGY!$G26="New Generic"),IF(AND(TECHNOLOGY!$K26&lt;AnnualMaxCapacity!L$1+1,TECHNOLOGY!$K26+TECHNOLOGY!$I26&gt;AnnualMaxCapacity!L$1+1),TECHNOLOGY!$P26,0),9999)</f>
        <v>9999</v>
      </c>
      <c r="M26">
        <f>IF(OR(TECHNOLOGY!$G26="Committed",TECHNOLOGY!$G26="New Specific",,TECHNOLOGY!$G26="New Generic"),IF(AND(TECHNOLOGY!$K26&lt;AnnualMaxCapacity!M$1+1,TECHNOLOGY!$K26+TECHNOLOGY!$I26&gt;AnnualMaxCapacity!M$1+1),TECHNOLOGY!$P26,0),9999)</f>
        <v>9999</v>
      </c>
      <c r="N26">
        <f>IF(OR(TECHNOLOGY!$G26="Committed",TECHNOLOGY!$G26="New Specific",,TECHNOLOGY!$G26="New Generic"),IF(AND(TECHNOLOGY!$K26&lt;AnnualMaxCapacity!N$1+1,TECHNOLOGY!$K26+TECHNOLOGY!$I26&gt;AnnualMaxCapacity!N$1+1),TECHNOLOGY!$P26,0),9999)</f>
        <v>9999</v>
      </c>
      <c r="O26">
        <f>IF(OR(TECHNOLOGY!$G26="Committed",TECHNOLOGY!$G26="New Specific",,TECHNOLOGY!$G26="New Generic"),IF(AND(TECHNOLOGY!$K26&lt;AnnualMaxCapacity!O$1+1,TECHNOLOGY!$K26+TECHNOLOGY!$I26&gt;AnnualMaxCapacity!O$1+1),TECHNOLOGY!$P26,0),9999)</f>
        <v>9999</v>
      </c>
      <c r="P26">
        <f>IF(OR(TECHNOLOGY!$G26="Committed",TECHNOLOGY!$G26="New Specific",,TECHNOLOGY!$G26="New Generic"),IF(AND(TECHNOLOGY!$K26&lt;AnnualMaxCapacity!P$1+1,TECHNOLOGY!$K26+TECHNOLOGY!$I26&gt;AnnualMaxCapacity!P$1+1),TECHNOLOGY!$P26,0),9999)</f>
        <v>9999</v>
      </c>
      <c r="Q26">
        <f>IF(OR(TECHNOLOGY!$G26="Committed",TECHNOLOGY!$G26="New Specific",,TECHNOLOGY!$G26="New Generic"),IF(AND(TECHNOLOGY!$K26&lt;AnnualMaxCapacity!Q$1+1,TECHNOLOGY!$K26+TECHNOLOGY!$I26&gt;AnnualMaxCapacity!Q$1+1),TECHNOLOGY!$P26,0),9999)</f>
        <v>9999</v>
      </c>
      <c r="R26">
        <f>IF(OR(TECHNOLOGY!$G26="Committed",TECHNOLOGY!$G26="New Specific",,TECHNOLOGY!$G26="New Generic"),IF(AND(TECHNOLOGY!$K26&lt;AnnualMaxCapacity!R$1+1,TECHNOLOGY!$K26+TECHNOLOGY!$I26&gt;AnnualMaxCapacity!R$1+1),TECHNOLOGY!$P26,0),9999)</f>
        <v>9999</v>
      </c>
      <c r="S26">
        <f>IF(OR(TECHNOLOGY!$G26="Committed",TECHNOLOGY!$G26="New Specific",,TECHNOLOGY!$G26="New Generic"),IF(AND(TECHNOLOGY!$K26&lt;AnnualMaxCapacity!S$1+1,TECHNOLOGY!$K26+TECHNOLOGY!$I26&gt;AnnualMaxCapacity!S$1+1),TECHNOLOGY!$P26,0),9999)</f>
        <v>9999</v>
      </c>
      <c r="T26">
        <f>IF(OR(TECHNOLOGY!$G26="Committed",TECHNOLOGY!$G26="New Specific",,TECHNOLOGY!$G26="New Generic"),IF(AND(TECHNOLOGY!$K26&lt;AnnualMaxCapacity!T$1+1,TECHNOLOGY!$K26+TECHNOLOGY!$I26&gt;AnnualMaxCapacity!T$1+1),TECHNOLOGY!$P26,0),9999)</f>
        <v>9999</v>
      </c>
      <c r="U26">
        <f>IF(OR(TECHNOLOGY!$G26="Committed",TECHNOLOGY!$G26="New Specific",,TECHNOLOGY!$G26="New Generic"),IF(AND(TECHNOLOGY!$K26&lt;AnnualMaxCapacity!U$1+1,TECHNOLOGY!$K26+TECHNOLOGY!$I26&gt;AnnualMaxCapacity!U$1+1),TECHNOLOGY!$P26,0),9999)</f>
        <v>9999</v>
      </c>
      <c r="V26">
        <f>IF(OR(TECHNOLOGY!$G26="Committed",TECHNOLOGY!$G26="New Specific",,TECHNOLOGY!$G26="New Generic"),IF(AND(TECHNOLOGY!$K26&lt;AnnualMaxCapacity!V$1+1,TECHNOLOGY!$K26+TECHNOLOGY!$I26&gt;AnnualMaxCapacity!V$1+1),TECHNOLOGY!$P26,0),9999)</f>
        <v>9999</v>
      </c>
      <c r="W26">
        <f>IF(OR(TECHNOLOGY!$G26="Committed",TECHNOLOGY!$G26="New Specific",,TECHNOLOGY!$G26="New Generic"),IF(AND(TECHNOLOGY!$K26&lt;AnnualMaxCapacity!W$1+1,TECHNOLOGY!$K26+TECHNOLOGY!$I26&gt;AnnualMaxCapacity!W$1+1),TECHNOLOGY!$P26,0),9999)</f>
        <v>9999</v>
      </c>
      <c r="X26">
        <f>IF(OR(TECHNOLOGY!$G26="Committed",TECHNOLOGY!$G26="New Specific",,TECHNOLOGY!$G26="New Generic"),IF(AND(TECHNOLOGY!$K26&lt;AnnualMaxCapacity!X$1+1,TECHNOLOGY!$K26+TECHNOLOGY!$I26&gt;AnnualMaxCapacity!X$1+1),TECHNOLOGY!$P26,0),9999)</f>
        <v>9999</v>
      </c>
      <c r="Y26">
        <f>IF(OR(TECHNOLOGY!$G26="Committed",TECHNOLOGY!$G26="New Specific",,TECHNOLOGY!$G26="New Generic"),IF(AND(TECHNOLOGY!$K26&lt;AnnualMaxCapacity!Y$1+1,TECHNOLOGY!$K26+TECHNOLOGY!$I26&gt;AnnualMaxCapacity!Y$1+1),TECHNOLOGY!$P26,0),9999)</f>
        <v>9999</v>
      </c>
      <c r="Z26">
        <f>IF(OR(TECHNOLOGY!$G26="Committed",TECHNOLOGY!$G26="New Specific",,TECHNOLOGY!$G26="New Generic"),IF(AND(TECHNOLOGY!$K26&lt;AnnualMaxCapacity!Z$1+1,TECHNOLOGY!$K26+TECHNOLOGY!$I26&gt;AnnualMaxCapacity!Z$1+1),TECHNOLOGY!$P26,0),9999)</f>
        <v>9999</v>
      </c>
      <c r="AA26">
        <f>IF(OR(TECHNOLOGY!$G26="Committed",TECHNOLOGY!$G26="New Specific",,TECHNOLOGY!$G26="New Generic"),IF(AND(TECHNOLOGY!$K26&lt;AnnualMaxCapacity!AA$1+1,TECHNOLOGY!$K26+TECHNOLOGY!$I26&gt;AnnualMaxCapacity!AA$1+1),TECHNOLOGY!$P26,0),9999)</f>
        <v>9999</v>
      </c>
      <c r="AB26">
        <f>IF(OR(TECHNOLOGY!$G26="Committed",TECHNOLOGY!$G26="New Specific",,TECHNOLOGY!$G26="New Generic"),IF(AND(TECHNOLOGY!$K26&lt;AnnualMaxCapacity!AB$1+1,TECHNOLOGY!$K26+TECHNOLOGY!$I26&gt;AnnualMaxCapacity!AB$1+1),TECHNOLOGY!$P26,0),9999)</f>
        <v>9999</v>
      </c>
      <c r="AC26">
        <f>IF(OR(TECHNOLOGY!$G26="Committed",TECHNOLOGY!$G26="New Specific",,TECHNOLOGY!$G26="New Generic"),IF(AND(TECHNOLOGY!$K26&lt;AnnualMaxCapacity!AC$1+1,TECHNOLOGY!$K26+TECHNOLOGY!$I26&gt;AnnualMaxCapacity!AC$1+1),TECHNOLOGY!$P26,0),9999)</f>
        <v>9999</v>
      </c>
      <c r="AD26">
        <f>IF(OR(TECHNOLOGY!$G26="Committed",TECHNOLOGY!$G26="New Specific",,TECHNOLOGY!$G26="New Generic"),IF(AND(TECHNOLOGY!$K26&lt;AnnualMaxCapacity!AD$1+1,TECHNOLOGY!$K26+TECHNOLOGY!$I26&gt;AnnualMaxCapacity!AD$1+1),TECHNOLOGY!$P26,0),9999)</f>
        <v>9999</v>
      </c>
      <c r="AE26">
        <f>IF(OR(TECHNOLOGY!$G26="Committed",TECHNOLOGY!$G26="New Specific",,TECHNOLOGY!$G26="New Generic"),IF(AND(TECHNOLOGY!$K26&lt;AnnualMaxCapacity!AE$1+1,TECHNOLOGY!$K26+TECHNOLOGY!$I26&gt;AnnualMaxCapacity!AE$1+1),TECHNOLOGY!$P26,0),9999)</f>
        <v>9999</v>
      </c>
      <c r="AF26">
        <f>IF(OR(TECHNOLOGY!$G26="Committed",TECHNOLOGY!$G26="New Specific",,TECHNOLOGY!$G26="New Generic"),IF(AND(TECHNOLOGY!$K26&lt;AnnualMaxCapacity!AF$1+1,TECHNOLOGY!$K26+TECHNOLOGY!$I26&gt;AnnualMaxCapacity!AF$1+1),TECHNOLOGY!$P26,0),9999)</f>
        <v>9999</v>
      </c>
    </row>
    <row r="27" spans="1:32">
      <c r="A27" t="str">
        <f>TECHNOLOGY!D27</f>
        <v>D2HYBC01</v>
      </c>
      <c r="B27">
        <f>IF(OR(TECHNOLOGY!$G27="Committed",TECHNOLOGY!$G27="New Specific",,TECHNOLOGY!$G27="New Generic"),IF(AND(TECHNOLOGY!$K27&lt;AnnualMaxCapacity!B$1+1,TECHNOLOGY!$K27+TECHNOLOGY!$I27&gt;AnnualMaxCapacity!B$1+1),TECHNOLOGY!$P27,0),9999)</f>
        <v>9999</v>
      </c>
      <c r="C27">
        <f>IF(OR(TECHNOLOGY!$G27="Committed",TECHNOLOGY!$G27="New Specific",,TECHNOLOGY!$G27="New Generic"),IF(AND(TECHNOLOGY!$K27&lt;AnnualMaxCapacity!C$1+1,TECHNOLOGY!$K27+TECHNOLOGY!$I27&gt;AnnualMaxCapacity!C$1+1),TECHNOLOGY!$P27,0),9999)</f>
        <v>9999</v>
      </c>
      <c r="D27">
        <f>IF(OR(TECHNOLOGY!$G27="Committed",TECHNOLOGY!$G27="New Specific",,TECHNOLOGY!$G27="New Generic"),IF(AND(TECHNOLOGY!$K27&lt;AnnualMaxCapacity!D$1+1,TECHNOLOGY!$K27+TECHNOLOGY!$I27&gt;AnnualMaxCapacity!D$1+1),TECHNOLOGY!$P27,0),9999)</f>
        <v>9999</v>
      </c>
      <c r="E27">
        <f>IF(OR(TECHNOLOGY!$G27="Committed",TECHNOLOGY!$G27="New Specific",,TECHNOLOGY!$G27="New Generic"),IF(AND(TECHNOLOGY!$K27&lt;AnnualMaxCapacity!E$1+1,TECHNOLOGY!$K27+TECHNOLOGY!$I27&gt;AnnualMaxCapacity!E$1+1),TECHNOLOGY!$P27,0),9999)</f>
        <v>9999</v>
      </c>
      <c r="F27">
        <f>IF(OR(TECHNOLOGY!$G27="Committed",TECHNOLOGY!$G27="New Specific",,TECHNOLOGY!$G27="New Generic"),IF(AND(TECHNOLOGY!$K27&lt;AnnualMaxCapacity!F$1+1,TECHNOLOGY!$K27+TECHNOLOGY!$I27&gt;AnnualMaxCapacity!F$1+1),TECHNOLOGY!$P27,0),9999)</f>
        <v>9999</v>
      </c>
      <c r="G27">
        <f>IF(OR(TECHNOLOGY!$G27="Committed",TECHNOLOGY!$G27="New Specific",,TECHNOLOGY!$G27="New Generic"),IF(AND(TECHNOLOGY!$K27&lt;AnnualMaxCapacity!G$1+1,TECHNOLOGY!$K27+TECHNOLOGY!$I27&gt;AnnualMaxCapacity!G$1+1),TECHNOLOGY!$P27,0),9999)</f>
        <v>9999</v>
      </c>
      <c r="H27">
        <f>IF(OR(TECHNOLOGY!$G27="Committed",TECHNOLOGY!$G27="New Specific",,TECHNOLOGY!$G27="New Generic"),IF(AND(TECHNOLOGY!$K27&lt;AnnualMaxCapacity!H$1+1,TECHNOLOGY!$K27+TECHNOLOGY!$I27&gt;AnnualMaxCapacity!H$1+1),TECHNOLOGY!$P27,0),9999)</f>
        <v>9999</v>
      </c>
      <c r="I27">
        <f>IF(OR(TECHNOLOGY!$G27="Committed",TECHNOLOGY!$G27="New Specific",,TECHNOLOGY!$G27="New Generic"),IF(AND(TECHNOLOGY!$K27&lt;AnnualMaxCapacity!I$1+1,TECHNOLOGY!$K27+TECHNOLOGY!$I27&gt;AnnualMaxCapacity!I$1+1),TECHNOLOGY!$P27,0),9999)</f>
        <v>9999</v>
      </c>
      <c r="J27">
        <f>IF(OR(TECHNOLOGY!$G27="Committed",TECHNOLOGY!$G27="New Specific",,TECHNOLOGY!$G27="New Generic"),IF(AND(TECHNOLOGY!$K27&lt;AnnualMaxCapacity!J$1+1,TECHNOLOGY!$K27+TECHNOLOGY!$I27&gt;AnnualMaxCapacity!J$1+1),TECHNOLOGY!$P27,0),9999)</f>
        <v>9999</v>
      </c>
      <c r="K27">
        <f>IF(OR(TECHNOLOGY!$G27="Committed",TECHNOLOGY!$G27="New Specific",,TECHNOLOGY!$G27="New Generic"),IF(AND(TECHNOLOGY!$K27&lt;AnnualMaxCapacity!K$1+1,TECHNOLOGY!$K27+TECHNOLOGY!$I27&gt;AnnualMaxCapacity!K$1+1),TECHNOLOGY!$P27,0),9999)</f>
        <v>9999</v>
      </c>
      <c r="L27">
        <f>IF(OR(TECHNOLOGY!$G27="Committed",TECHNOLOGY!$G27="New Specific",,TECHNOLOGY!$G27="New Generic"),IF(AND(TECHNOLOGY!$K27&lt;AnnualMaxCapacity!L$1+1,TECHNOLOGY!$K27+TECHNOLOGY!$I27&gt;AnnualMaxCapacity!L$1+1),TECHNOLOGY!$P27,0),9999)</f>
        <v>9999</v>
      </c>
      <c r="M27">
        <f>IF(OR(TECHNOLOGY!$G27="Committed",TECHNOLOGY!$G27="New Specific",,TECHNOLOGY!$G27="New Generic"),IF(AND(TECHNOLOGY!$K27&lt;AnnualMaxCapacity!M$1+1,TECHNOLOGY!$K27+TECHNOLOGY!$I27&gt;AnnualMaxCapacity!M$1+1),TECHNOLOGY!$P27,0),9999)</f>
        <v>9999</v>
      </c>
      <c r="N27">
        <f>IF(OR(TECHNOLOGY!$G27="Committed",TECHNOLOGY!$G27="New Specific",,TECHNOLOGY!$G27="New Generic"),IF(AND(TECHNOLOGY!$K27&lt;AnnualMaxCapacity!N$1+1,TECHNOLOGY!$K27+TECHNOLOGY!$I27&gt;AnnualMaxCapacity!N$1+1),TECHNOLOGY!$P27,0),9999)</f>
        <v>9999</v>
      </c>
      <c r="O27">
        <f>IF(OR(TECHNOLOGY!$G27="Committed",TECHNOLOGY!$G27="New Specific",,TECHNOLOGY!$G27="New Generic"),IF(AND(TECHNOLOGY!$K27&lt;AnnualMaxCapacity!O$1+1,TECHNOLOGY!$K27+TECHNOLOGY!$I27&gt;AnnualMaxCapacity!O$1+1),TECHNOLOGY!$P27,0),9999)</f>
        <v>9999</v>
      </c>
      <c r="P27">
        <f>IF(OR(TECHNOLOGY!$G27="Committed",TECHNOLOGY!$G27="New Specific",,TECHNOLOGY!$G27="New Generic"),IF(AND(TECHNOLOGY!$K27&lt;AnnualMaxCapacity!P$1+1,TECHNOLOGY!$K27+TECHNOLOGY!$I27&gt;AnnualMaxCapacity!P$1+1),TECHNOLOGY!$P27,0),9999)</f>
        <v>9999</v>
      </c>
      <c r="Q27">
        <f>IF(OR(TECHNOLOGY!$G27="Committed",TECHNOLOGY!$G27="New Specific",,TECHNOLOGY!$G27="New Generic"),IF(AND(TECHNOLOGY!$K27&lt;AnnualMaxCapacity!Q$1+1,TECHNOLOGY!$K27+TECHNOLOGY!$I27&gt;AnnualMaxCapacity!Q$1+1),TECHNOLOGY!$P27,0),9999)</f>
        <v>9999</v>
      </c>
      <c r="R27">
        <f>IF(OR(TECHNOLOGY!$G27="Committed",TECHNOLOGY!$G27="New Specific",,TECHNOLOGY!$G27="New Generic"),IF(AND(TECHNOLOGY!$K27&lt;AnnualMaxCapacity!R$1+1,TECHNOLOGY!$K27+TECHNOLOGY!$I27&gt;AnnualMaxCapacity!R$1+1),TECHNOLOGY!$P27,0),9999)</f>
        <v>9999</v>
      </c>
      <c r="S27">
        <f>IF(OR(TECHNOLOGY!$G27="Committed",TECHNOLOGY!$G27="New Specific",,TECHNOLOGY!$G27="New Generic"),IF(AND(TECHNOLOGY!$K27&lt;AnnualMaxCapacity!S$1+1,TECHNOLOGY!$K27+TECHNOLOGY!$I27&gt;AnnualMaxCapacity!S$1+1),TECHNOLOGY!$P27,0),9999)</f>
        <v>9999</v>
      </c>
      <c r="T27">
        <f>IF(OR(TECHNOLOGY!$G27="Committed",TECHNOLOGY!$G27="New Specific",,TECHNOLOGY!$G27="New Generic"),IF(AND(TECHNOLOGY!$K27&lt;AnnualMaxCapacity!T$1+1,TECHNOLOGY!$K27+TECHNOLOGY!$I27&gt;AnnualMaxCapacity!T$1+1),TECHNOLOGY!$P27,0),9999)</f>
        <v>9999</v>
      </c>
      <c r="U27">
        <f>IF(OR(TECHNOLOGY!$G27="Committed",TECHNOLOGY!$G27="New Specific",,TECHNOLOGY!$G27="New Generic"),IF(AND(TECHNOLOGY!$K27&lt;AnnualMaxCapacity!U$1+1,TECHNOLOGY!$K27+TECHNOLOGY!$I27&gt;AnnualMaxCapacity!U$1+1),TECHNOLOGY!$P27,0),9999)</f>
        <v>9999</v>
      </c>
      <c r="V27">
        <f>IF(OR(TECHNOLOGY!$G27="Committed",TECHNOLOGY!$G27="New Specific",,TECHNOLOGY!$G27="New Generic"),IF(AND(TECHNOLOGY!$K27&lt;AnnualMaxCapacity!V$1+1,TECHNOLOGY!$K27+TECHNOLOGY!$I27&gt;AnnualMaxCapacity!V$1+1),TECHNOLOGY!$P27,0),9999)</f>
        <v>9999</v>
      </c>
      <c r="W27">
        <f>IF(OR(TECHNOLOGY!$G27="Committed",TECHNOLOGY!$G27="New Specific",,TECHNOLOGY!$G27="New Generic"),IF(AND(TECHNOLOGY!$K27&lt;AnnualMaxCapacity!W$1+1,TECHNOLOGY!$K27+TECHNOLOGY!$I27&gt;AnnualMaxCapacity!W$1+1),TECHNOLOGY!$P27,0),9999)</f>
        <v>9999</v>
      </c>
      <c r="X27">
        <f>IF(OR(TECHNOLOGY!$G27="Committed",TECHNOLOGY!$G27="New Specific",,TECHNOLOGY!$G27="New Generic"),IF(AND(TECHNOLOGY!$K27&lt;AnnualMaxCapacity!X$1+1,TECHNOLOGY!$K27+TECHNOLOGY!$I27&gt;AnnualMaxCapacity!X$1+1),TECHNOLOGY!$P27,0),9999)</f>
        <v>9999</v>
      </c>
      <c r="Y27">
        <f>IF(OR(TECHNOLOGY!$G27="Committed",TECHNOLOGY!$G27="New Specific",,TECHNOLOGY!$G27="New Generic"),IF(AND(TECHNOLOGY!$K27&lt;AnnualMaxCapacity!Y$1+1,TECHNOLOGY!$K27+TECHNOLOGY!$I27&gt;AnnualMaxCapacity!Y$1+1),TECHNOLOGY!$P27,0),9999)</f>
        <v>9999</v>
      </c>
      <c r="Z27">
        <f>IF(OR(TECHNOLOGY!$G27="Committed",TECHNOLOGY!$G27="New Specific",,TECHNOLOGY!$G27="New Generic"),IF(AND(TECHNOLOGY!$K27&lt;AnnualMaxCapacity!Z$1+1,TECHNOLOGY!$K27+TECHNOLOGY!$I27&gt;AnnualMaxCapacity!Z$1+1),TECHNOLOGY!$P27,0),9999)</f>
        <v>9999</v>
      </c>
      <c r="AA27">
        <f>IF(OR(TECHNOLOGY!$G27="Committed",TECHNOLOGY!$G27="New Specific",,TECHNOLOGY!$G27="New Generic"),IF(AND(TECHNOLOGY!$K27&lt;AnnualMaxCapacity!AA$1+1,TECHNOLOGY!$K27+TECHNOLOGY!$I27&gt;AnnualMaxCapacity!AA$1+1),TECHNOLOGY!$P27,0),9999)</f>
        <v>9999</v>
      </c>
      <c r="AB27">
        <f>IF(OR(TECHNOLOGY!$G27="Committed",TECHNOLOGY!$G27="New Specific",,TECHNOLOGY!$G27="New Generic"),IF(AND(TECHNOLOGY!$K27&lt;AnnualMaxCapacity!AB$1+1,TECHNOLOGY!$K27+TECHNOLOGY!$I27&gt;AnnualMaxCapacity!AB$1+1),TECHNOLOGY!$P27,0),9999)</f>
        <v>9999</v>
      </c>
      <c r="AC27">
        <f>IF(OR(TECHNOLOGY!$G27="Committed",TECHNOLOGY!$G27="New Specific",,TECHNOLOGY!$G27="New Generic"),IF(AND(TECHNOLOGY!$K27&lt;AnnualMaxCapacity!AC$1+1,TECHNOLOGY!$K27+TECHNOLOGY!$I27&gt;AnnualMaxCapacity!AC$1+1),TECHNOLOGY!$P27,0),9999)</f>
        <v>9999</v>
      </c>
      <c r="AD27">
        <f>IF(OR(TECHNOLOGY!$G27="Committed",TECHNOLOGY!$G27="New Specific",,TECHNOLOGY!$G27="New Generic"),IF(AND(TECHNOLOGY!$K27&lt;AnnualMaxCapacity!AD$1+1,TECHNOLOGY!$K27+TECHNOLOGY!$I27&gt;AnnualMaxCapacity!AD$1+1),TECHNOLOGY!$P27,0),9999)</f>
        <v>9999</v>
      </c>
      <c r="AE27">
        <f>IF(OR(TECHNOLOGY!$G27="Committed",TECHNOLOGY!$G27="New Specific",,TECHNOLOGY!$G27="New Generic"),IF(AND(TECHNOLOGY!$K27&lt;AnnualMaxCapacity!AE$1+1,TECHNOLOGY!$K27+TECHNOLOGY!$I27&gt;AnnualMaxCapacity!AE$1+1),TECHNOLOGY!$P27,0),9999)</f>
        <v>9999</v>
      </c>
      <c r="AF27">
        <f>IF(OR(TECHNOLOGY!$G27="Committed",TECHNOLOGY!$G27="New Specific",,TECHNOLOGY!$G27="New Generic"),IF(AND(TECHNOLOGY!$K27&lt;AnnualMaxCapacity!AF$1+1,TECHNOLOGY!$K27+TECHNOLOGY!$I27&gt;AnnualMaxCapacity!AF$1+1),TECHNOLOGY!$P27,0),9999)</f>
        <v>9999</v>
      </c>
    </row>
    <row r="28" spans="1:32">
      <c r="A28" t="str">
        <f>TECHNOLOGY!D28</f>
        <v>D2SOPC3750</v>
      </c>
      <c r="B28">
        <f>IF(OR(TECHNOLOGY!$G28="Committed",TECHNOLOGY!$G28="New Specific",,TECHNOLOGY!$G28="New Generic"),IF(AND(TECHNOLOGY!$K28&lt;AnnualMaxCapacity!B$1+1,TECHNOLOGY!$K28+TECHNOLOGY!$I28&gt;AnnualMaxCapacity!B$1+1),TECHNOLOGY!$P28,0),9999)</f>
        <v>0</v>
      </c>
      <c r="C28">
        <f>IF(OR(TECHNOLOGY!$G28="Committed",TECHNOLOGY!$G28="New Specific",,TECHNOLOGY!$G28="New Generic"),IF(AND(TECHNOLOGY!$K28&lt;AnnualMaxCapacity!C$1+1,TECHNOLOGY!$K28+TECHNOLOGY!$I28&gt;AnnualMaxCapacity!C$1+1),TECHNOLOGY!$P28,0),9999)</f>
        <v>0</v>
      </c>
      <c r="D28">
        <f>IF(OR(TECHNOLOGY!$G28="Committed",TECHNOLOGY!$G28="New Specific",,TECHNOLOGY!$G28="New Generic"),IF(AND(TECHNOLOGY!$K28&lt;AnnualMaxCapacity!D$1+1,TECHNOLOGY!$K28+TECHNOLOGY!$I28&gt;AnnualMaxCapacity!D$1+1),TECHNOLOGY!$P28,0),9999)</f>
        <v>2.4E-2</v>
      </c>
      <c r="E28">
        <f>IF(OR(TECHNOLOGY!$G28="Committed",TECHNOLOGY!$G28="New Specific",,TECHNOLOGY!$G28="New Generic"),IF(AND(TECHNOLOGY!$K28&lt;AnnualMaxCapacity!E$1+1,TECHNOLOGY!$K28+TECHNOLOGY!$I28&gt;AnnualMaxCapacity!E$1+1),TECHNOLOGY!$P28,0),9999)</f>
        <v>2.4E-2</v>
      </c>
      <c r="F28">
        <f>IF(OR(TECHNOLOGY!$G28="Committed",TECHNOLOGY!$G28="New Specific",,TECHNOLOGY!$G28="New Generic"),IF(AND(TECHNOLOGY!$K28&lt;AnnualMaxCapacity!F$1+1,TECHNOLOGY!$K28+TECHNOLOGY!$I28&gt;AnnualMaxCapacity!F$1+1),TECHNOLOGY!$P28,0),9999)</f>
        <v>2.4E-2</v>
      </c>
      <c r="G28">
        <f>IF(OR(TECHNOLOGY!$G28="Committed",TECHNOLOGY!$G28="New Specific",,TECHNOLOGY!$G28="New Generic"),IF(AND(TECHNOLOGY!$K28&lt;AnnualMaxCapacity!G$1+1,TECHNOLOGY!$K28+TECHNOLOGY!$I28&gt;AnnualMaxCapacity!G$1+1),TECHNOLOGY!$P28,0),9999)</f>
        <v>2.4E-2</v>
      </c>
      <c r="H28">
        <f>IF(OR(TECHNOLOGY!$G28="Committed",TECHNOLOGY!$G28="New Specific",,TECHNOLOGY!$G28="New Generic"),IF(AND(TECHNOLOGY!$K28&lt;AnnualMaxCapacity!H$1+1,TECHNOLOGY!$K28+TECHNOLOGY!$I28&gt;AnnualMaxCapacity!H$1+1),TECHNOLOGY!$P28,0),9999)</f>
        <v>2.4E-2</v>
      </c>
      <c r="I28">
        <f>IF(OR(TECHNOLOGY!$G28="Committed",TECHNOLOGY!$G28="New Specific",,TECHNOLOGY!$G28="New Generic"),IF(AND(TECHNOLOGY!$K28&lt;AnnualMaxCapacity!I$1+1,TECHNOLOGY!$K28+TECHNOLOGY!$I28&gt;AnnualMaxCapacity!I$1+1),TECHNOLOGY!$P28,0),9999)</f>
        <v>2.4E-2</v>
      </c>
      <c r="J28">
        <f>IF(OR(TECHNOLOGY!$G28="Committed",TECHNOLOGY!$G28="New Specific",,TECHNOLOGY!$G28="New Generic"),IF(AND(TECHNOLOGY!$K28&lt;AnnualMaxCapacity!J$1+1,TECHNOLOGY!$K28+TECHNOLOGY!$I28&gt;AnnualMaxCapacity!J$1+1),TECHNOLOGY!$P28,0),9999)</f>
        <v>2.4E-2</v>
      </c>
      <c r="K28">
        <f>IF(OR(TECHNOLOGY!$G28="Committed",TECHNOLOGY!$G28="New Specific",,TECHNOLOGY!$G28="New Generic"),IF(AND(TECHNOLOGY!$K28&lt;AnnualMaxCapacity!K$1+1,TECHNOLOGY!$K28+TECHNOLOGY!$I28&gt;AnnualMaxCapacity!K$1+1),TECHNOLOGY!$P28,0),9999)</f>
        <v>2.4E-2</v>
      </c>
      <c r="L28">
        <f>IF(OR(TECHNOLOGY!$G28="Committed",TECHNOLOGY!$G28="New Specific",,TECHNOLOGY!$G28="New Generic"),IF(AND(TECHNOLOGY!$K28&lt;AnnualMaxCapacity!L$1+1,TECHNOLOGY!$K28+TECHNOLOGY!$I28&gt;AnnualMaxCapacity!L$1+1),TECHNOLOGY!$P28,0),9999)</f>
        <v>2.4E-2</v>
      </c>
      <c r="M28">
        <f>IF(OR(TECHNOLOGY!$G28="Committed",TECHNOLOGY!$G28="New Specific",,TECHNOLOGY!$G28="New Generic"),IF(AND(TECHNOLOGY!$K28&lt;AnnualMaxCapacity!M$1+1,TECHNOLOGY!$K28+TECHNOLOGY!$I28&gt;AnnualMaxCapacity!M$1+1),TECHNOLOGY!$P28,0),9999)</f>
        <v>2.4E-2</v>
      </c>
      <c r="N28">
        <f>IF(OR(TECHNOLOGY!$G28="Committed",TECHNOLOGY!$G28="New Specific",,TECHNOLOGY!$G28="New Generic"),IF(AND(TECHNOLOGY!$K28&lt;AnnualMaxCapacity!N$1+1,TECHNOLOGY!$K28+TECHNOLOGY!$I28&gt;AnnualMaxCapacity!N$1+1),TECHNOLOGY!$P28,0),9999)</f>
        <v>2.4E-2</v>
      </c>
      <c r="O28">
        <f>IF(OR(TECHNOLOGY!$G28="Committed",TECHNOLOGY!$G28="New Specific",,TECHNOLOGY!$G28="New Generic"),IF(AND(TECHNOLOGY!$K28&lt;AnnualMaxCapacity!O$1+1,TECHNOLOGY!$K28+TECHNOLOGY!$I28&gt;AnnualMaxCapacity!O$1+1),TECHNOLOGY!$P28,0),9999)</f>
        <v>2.4E-2</v>
      </c>
      <c r="P28">
        <f>IF(OR(TECHNOLOGY!$G28="Committed",TECHNOLOGY!$G28="New Specific",,TECHNOLOGY!$G28="New Generic"),IF(AND(TECHNOLOGY!$K28&lt;AnnualMaxCapacity!P$1+1,TECHNOLOGY!$K28+TECHNOLOGY!$I28&gt;AnnualMaxCapacity!P$1+1),TECHNOLOGY!$P28,0),9999)</f>
        <v>2.4E-2</v>
      </c>
      <c r="Q28">
        <f>IF(OR(TECHNOLOGY!$G28="Committed",TECHNOLOGY!$G28="New Specific",,TECHNOLOGY!$G28="New Generic"),IF(AND(TECHNOLOGY!$K28&lt;AnnualMaxCapacity!Q$1+1,TECHNOLOGY!$K28+TECHNOLOGY!$I28&gt;AnnualMaxCapacity!Q$1+1),TECHNOLOGY!$P28,0),9999)</f>
        <v>2.4E-2</v>
      </c>
      <c r="R28">
        <f>IF(OR(TECHNOLOGY!$G28="Committed",TECHNOLOGY!$G28="New Specific",,TECHNOLOGY!$G28="New Generic"),IF(AND(TECHNOLOGY!$K28&lt;AnnualMaxCapacity!R$1+1,TECHNOLOGY!$K28+TECHNOLOGY!$I28&gt;AnnualMaxCapacity!R$1+1),TECHNOLOGY!$P28,0),9999)</f>
        <v>2.4E-2</v>
      </c>
      <c r="S28">
        <f>IF(OR(TECHNOLOGY!$G28="Committed",TECHNOLOGY!$G28="New Specific",,TECHNOLOGY!$G28="New Generic"),IF(AND(TECHNOLOGY!$K28&lt;AnnualMaxCapacity!S$1+1,TECHNOLOGY!$K28+TECHNOLOGY!$I28&gt;AnnualMaxCapacity!S$1+1),TECHNOLOGY!$P28,0),9999)</f>
        <v>2.4E-2</v>
      </c>
      <c r="T28">
        <f>IF(OR(TECHNOLOGY!$G28="Committed",TECHNOLOGY!$G28="New Specific",,TECHNOLOGY!$G28="New Generic"),IF(AND(TECHNOLOGY!$K28&lt;AnnualMaxCapacity!T$1+1,TECHNOLOGY!$K28+TECHNOLOGY!$I28&gt;AnnualMaxCapacity!T$1+1),TECHNOLOGY!$P28,0),9999)</f>
        <v>2.4E-2</v>
      </c>
      <c r="U28">
        <f>IF(OR(TECHNOLOGY!$G28="Committed",TECHNOLOGY!$G28="New Specific",,TECHNOLOGY!$G28="New Generic"),IF(AND(TECHNOLOGY!$K28&lt;AnnualMaxCapacity!U$1+1,TECHNOLOGY!$K28+TECHNOLOGY!$I28&gt;AnnualMaxCapacity!U$1+1),TECHNOLOGY!$P28,0),9999)</f>
        <v>2.4E-2</v>
      </c>
      <c r="V28">
        <f>IF(OR(TECHNOLOGY!$G28="Committed",TECHNOLOGY!$G28="New Specific",,TECHNOLOGY!$G28="New Generic"),IF(AND(TECHNOLOGY!$K28&lt;AnnualMaxCapacity!V$1+1,TECHNOLOGY!$K28+TECHNOLOGY!$I28&gt;AnnualMaxCapacity!V$1+1),TECHNOLOGY!$P28,0),9999)</f>
        <v>2.4E-2</v>
      </c>
      <c r="W28">
        <f>IF(OR(TECHNOLOGY!$G28="Committed",TECHNOLOGY!$G28="New Specific",,TECHNOLOGY!$G28="New Generic"),IF(AND(TECHNOLOGY!$K28&lt;AnnualMaxCapacity!W$1+1,TECHNOLOGY!$K28+TECHNOLOGY!$I28&gt;AnnualMaxCapacity!W$1+1),TECHNOLOGY!$P28,0),9999)</f>
        <v>2.4E-2</v>
      </c>
      <c r="X28">
        <f>IF(OR(TECHNOLOGY!$G28="Committed",TECHNOLOGY!$G28="New Specific",,TECHNOLOGY!$G28="New Generic"),IF(AND(TECHNOLOGY!$K28&lt;AnnualMaxCapacity!X$1+1,TECHNOLOGY!$K28+TECHNOLOGY!$I28&gt;AnnualMaxCapacity!X$1+1),TECHNOLOGY!$P28,0),9999)</f>
        <v>2.4E-2</v>
      </c>
      <c r="Y28">
        <f>IF(OR(TECHNOLOGY!$G28="Committed",TECHNOLOGY!$G28="New Specific",,TECHNOLOGY!$G28="New Generic"),IF(AND(TECHNOLOGY!$K28&lt;AnnualMaxCapacity!Y$1+1,TECHNOLOGY!$K28+TECHNOLOGY!$I28&gt;AnnualMaxCapacity!Y$1+1),TECHNOLOGY!$P28,0),9999)</f>
        <v>2.4E-2</v>
      </c>
      <c r="Z28">
        <f>IF(OR(TECHNOLOGY!$G28="Committed",TECHNOLOGY!$G28="New Specific",,TECHNOLOGY!$G28="New Generic"),IF(AND(TECHNOLOGY!$K28&lt;AnnualMaxCapacity!Z$1+1,TECHNOLOGY!$K28+TECHNOLOGY!$I28&gt;AnnualMaxCapacity!Z$1+1),TECHNOLOGY!$P28,0),9999)</f>
        <v>2.4E-2</v>
      </c>
      <c r="AA28">
        <f>IF(OR(TECHNOLOGY!$G28="Committed",TECHNOLOGY!$G28="New Specific",,TECHNOLOGY!$G28="New Generic"),IF(AND(TECHNOLOGY!$K28&lt;AnnualMaxCapacity!AA$1+1,TECHNOLOGY!$K28+TECHNOLOGY!$I28&gt;AnnualMaxCapacity!AA$1+1),TECHNOLOGY!$P28,0),9999)</f>
        <v>2.4E-2</v>
      </c>
      <c r="AB28">
        <f>AA28</f>
        <v>2.4E-2</v>
      </c>
      <c r="AC28">
        <f t="shared" ref="AC28:AF28" si="3">AB28</f>
        <v>2.4E-2</v>
      </c>
      <c r="AD28">
        <f t="shared" si="3"/>
        <v>2.4E-2</v>
      </c>
      <c r="AE28">
        <f t="shared" si="3"/>
        <v>2.4E-2</v>
      </c>
      <c r="AF28">
        <f t="shared" si="3"/>
        <v>2.4E-2</v>
      </c>
    </row>
    <row r="29" spans="1:32">
      <c r="A29" t="str">
        <f>TECHNOLOGY!D29</f>
        <v>D2SOPC1354</v>
      </c>
      <c r="B29">
        <f>IF(OR(TECHNOLOGY!$G29="Committed",TECHNOLOGY!$G29="New Specific",,TECHNOLOGY!$G29="New Generic"),IF(AND(TECHNOLOGY!$K29&lt;AnnualMaxCapacity!B$1+1,TECHNOLOGY!$K29+TECHNOLOGY!$I29&gt;AnnualMaxCapacity!B$1+1),TECHNOLOGY!$P29,0),9999)</f>
        <v>0</v>
      </c>
      <c r="C29">
        <f>IF(OR(TECHNOLOGY!$G29="Committed",TECHNOLOGY!$G29="New Specific",,TECHNOLOGY!$G29="New Generic"),IF(AND(TECHNOLOGY!$K29&lt;AnnualMaxCapacity!C$1+1,TECHNOLOGY!$K29+TECHNOLOGY!$I29&gt;AnnualMaxCapacity!C$1+1),TECHNOLOGY!$P29,0),9999)</f>
        <v>0</v>
      </c>
      <c r="D29">
        <f>IF(OR(TECHNOLOGY!$G29="Committed",TECHNOLOGY!$G29="New Specific",,TECHNOLOGY!$G29="New Generic"),IF(AND(TECHNOLOGY!$K29&lt;AnnualMaxCapacity!D$1+1,TECHNOLOGY!$K29+TECHNOLOGY!$I29&gt;AnnualMaxCapacity!D$1+1),TECHNOLOGY!$P29,0),9999)</f>
        <v>2.9350000000000001</v>
      </c>
      <c r="E29">
        <f>IF(OR(TECHNOLOGY!$G29="Committed",TECHNOLOGY!$G29="New Specific",,TECHNOLOGY!$G29="New Generic"),IF(AND(TECHNOLOGY!$K29&lt;AnnualMaxCapacity!E$1+1,TECHNOLOGY!$K29+TECHNOLOGY!$I29&gt;AnnualMaxCapacity!E$1+1),TECHNOLOGY!$P29,0),9999)</f>
        <v>2.9350000000000001</v>
      </c>
      <c r="F29">
        <f>IF(OR(TECHNOLOGY!$G29="Committed",TECHNOLOGY!$G29="New Specific",,TECHNOLOGY!$G29="New Generic"),IF(AND(TECHNOLOGY!$K29&lt;AnnualMaxCapacity!F$1+1,TECHNOLOGY!$K29+TECHNOLOGY!$I29&gt;AnnualMaxCapacity!F$1+1),TECHNOLOGY!$P29,0),9999)</f>
        <v>2.9350000000000001</v>
      </c>
      <c r="G29">
        <f>IF(OR(TECHNOLOGY!$G29="Committed",TECHNOLOGY!$G29="New Specific",,TECHNOLOGY!$G29="New Generic"),IF(AND(TECHNOLOGY!$K29&lt;AnnualMaxCapacity!G$1+1,TECHNOLOGY!$K29+TECHNOLOGY!$I29&gt;AnnualMaxCapacity!G$1+1),TECHNOLOGY!$P29,0),9999)</f>
        <v>2.9350000000000001</v>
      </c>
      <c r="H29">
        <f>IF(OR(TECHNOLOGY!$G29="Committed",TECHNOLOGY!$G29="New Specific",,TECHNOLOGY!$G29="New Generic"),IF(AND(TECHNOLOGY!$K29&lt;AnnualMaxCapacity!H$1+1,TECHNOLOGY!$K29+TECHNOLOGY!$I29&gt;AnnualMaxCapacity!H$1+1),TECHNOLOGY!$P29,0),9999)</f>
        <v>2.9350000000000001</v>
      </c>
      <c r="I29">
        <f>IF(OR(TECHNOLOGY!$G29="Committed",TECHNOLOGY!$G29="New Specific",,TECHNOLOGY!$G29="New Generic"),IF(AND(TECHNOLOGY!$K29&lt;AnnualMaxCapacity!I$1+1,TECHNOLOGY!$K29+TECHNOLOGY!$I29&gt;AnnualMaxCapacity!I$1+1),TECHNOLOGY!$P29,0),9999)</f>
        <v>2.9350000000000001</v>
      </c>
      <c r="J29">
        <f>IF(OR(TECHNOLOGY!$G29="Committed",TECHNOLOGY!$G29="New Specific",,TECHNOLOGY!$G29="New Generic"),IF(AND(TECHNOLOGY!$K29&lt;AnnualMaxCapacity!J$1+1,TECHNOLOGY!$K29+TECHNOLOGY!$I29&gt;AnnualMaxCapacity!J$1+1),TECHNOLOGY!$P29,0),9999)</f>
        <v>2.9350000000000001</v>
      </c>
      <c r="K29">
        <f>IF(OR(TECHNOLOGY!$G29="Committed",TECHNOLOGY!$G29="New Specific",,TECHNOLOGY!$G29="New Generic"),IF(AND(TECHNOLOGY!$K29&lt;AnnualMaxCapacity!K$1+1,TECHNOLOGY!$K29+TECHNOLOGY!$I29&gt;AnnualMaxCapacity!K$1+1),TECHNOLOGY!$P29,0),9999)</f>
        <v>2.9350000000000001</v>
      </c>
      <c r="L29">
        <f>IF(OR(TECHNOLOGY!$G29="Committed",TECHNOLOGY!$G29="New Specific",,TECHNOLOGY!$G29="New Generic"),IF(AND(TECHNOLOGY!$K29&lt;AnnualMaxCapacity!L$1+1,TECHNOLOGY!$K29+TECHNOLOGY!$I29&gt;AnnualMaxCapacity!L$1+1),TECHNOLOGY!$P29,0),9999)</f>
        <v>2.9350000000000001</v>
      </c>
      <c r="M29">
        <f>IF(OR(TECHNOLOGY!$G29="Committed",TECHNOLOGY!$G29="New Specific",,TECHNOLOGY!$G29="New Generic"),IF(AND(TECHNOLOGY!$K29&lt;AnnualMaxCapacity!M$1+1,TECHNOLOGY!$K29+TECHNOLOGY!$I29&gt;AnnualMaxCapacity!M$1+1),TECHNOLOGY!$P29,0),9999)</f>
        <v>2.9350000000000001</v>
      </c>
      <c r="N29">
        <f>IF(OR(TECHNOLOGY!$G29="Committed",TECHNOLOGY!$G29="New Specific",,TECHNOLOGY!$G29="New Generic"),IF(AND(TECHNOLOGY!$K29&lt;AnnualMaxCapacity!N$1+1,TECHNOLOGY!$K29+TECHNOLOGY!$I29&gt;AnnualMaxCapacity!N$1+1),TECHNOLOGY!$P29,0),9999)</f>
        <v>2.9350000000000001</v>
      </c>
      <c r="O29">
        <f>IF(OR(TECHNOLOGY!$G29="Committed",TECHNOLOGY!$G29="New Specific",,TECHNOLOGY!$G29="New Generic"),IF(AND(TECHNOLOGY!$K29&lt;AnnualMaxCapacity!O$1+1,TECHNOLOGY!$K29+TECHNOLOGY!$I29&gt;AnnualMaxCapacity!O$1+1),TECHNOLOGY!$P29,0),9999)</f>
        <v>2.9350000000000001</v>
      </c>
      <c r="P29">
        <f>IF(OR(TECHNOLOGY!$G29="Committed",TECHNOLOGY!$G29="New Specific",,TECHNOLOGY!$G29="New Generic"),IF(AND(TECHNOLOGY!$K29&lt;AnnualMaxCapacity!P$1+1,TECHNOLOGY!$K29+TECHNOLOGY!$I29&gt;AnnualMaxCapacity!P$1+1),TECHNOLOGY!$P29,0),9999)</f>
        <v>2.9350000000000001</v>
      </c>
      <c r="Q29">
        <f>IF(OR(TECHNOLOGY!$G29="Committed",TECHNOLOGY!$G29="New Specific",,TECHNOLOGY!$G29="New Generic"),IF(AND(TECHNOLOGY!$K29&lt;AnnualMaxCapacity!Q$1+1,TECHNOLOGY!$K29+TECHNOLOGY!$I29&gt;AnnualMaxCapacity!Q$1+1),TECHNOLOGY!$P29,0),9999)</f>
        <v>2.9350000000000001</v>
      </c>
      <c r="R29">
        <f>IF(OR(TECHNOLOGY!$G29="Committed",TECHNOLOGY!$G29="New Specific",,TECHNOLOGY!$G29="New Generic"),IF(AND(TECHNOLOGY!$K29&lt;AnnualMaxCapacity!R$1+1,TECHNOLOGY!$K29+TECHNOLOGY!$I29&gt;AnnualMaxCapacity!R$1+1),TECHNOLOGY!$P29,0),9999)</f>
        <v>2.9350000000000001</v>
      </c>
      <c r="S29">
        <f>IF(OR(TECHNOLOGY!$G29="Committed",TECHNOLOGY!$G29="New Specific",,TECHNOLOGY!$G29="New Generic"),IF(AND(TECHNOLOGY!$K29&lt;AnnualMaxCapacity!S$1+1,TECHNOLOGY!$K29+TECHNOLOGY!$I29&gt;AnnualMaxCapacity!S$1+1),TECHNOLOGY!$P29,0),9999)</f>
        <v>2.9350000000000001</v>
      </c>
      <c r="T29">
        <f>IF(OR(TECHNOLOGY!$G29="Committed",TECHNOLOGY!$G29="New Specific",,TECHNOLOGY!$G29="New Generic"),IF(AND(TECHNOLOGY!$K29&lt;AnnualMaxCapacity!T$1+1,TECHNOLOGY!$K29+TECHNOLOGY!$I29&gt;AnnualMaxCapacity!T$1+1),TECHNOLOGY!$P29,0),9999)</f>
        <v>2.9350000000000001</v>
      </c>
      <c r="U29">
        <f>IF(OR(TECHNOLOGY!$G29="Committed",TECHNOLOGY!$G29="New Specific",,TECHNOLOGY!$G29="New Generic"),IF(AND(TECHNOLOGY!$K29&lt;AnnualMaxCapacity!U$1+1,TECHNOLOGY!$K29+TECHNOLOGY!$I29&gt;AnnualMaxCapacity!U$1+1),TECHNOLOGY!$P29,0),9999)</f>
        <v>2.9350000000000001</v>
      </c>
      <c r="V29">
        <f>IF(OR(TECHNOLOGY!$G29="Committed",TECHNOLOGY!$G29="New Specific",,TECHNOLOGY!$G29="New Generic"),IF(AND(TECHNOLOGY!$K29&lt;AnnualMaxCapacity!V$1+1,TECHNOLOGY!$K29+TECHNOLOGY!$I29&gt;AnnualMaxCapacity!V$1+1),TECHNOLOGY!$P29,0),9999)</f>
        <v>2.9350000000000001</v>
      </c>
      <c r="W29">
        <f>IF(OR(TECHNOLOGY!$G29="Committed",TECHNOLOGY!$G29="New Specific",,TECHNOLOGY!$G29="New Generic"),IF(AND(TECHNOLOGY!$K29&lt;AnnualMaxCapacity!W$1+1,TECHNOLOGY!$K29+TECHNOLOGY!$I29&gt;AnnualMaxCapacity!W$1+1),TECHNOLOGY!$P29,0),9999)</f>
        <v>2.9350000000000001</v>
      </c>
      <c r="X29">
        <f>IF(OR(TECHNOLOGY!$G29="Committed",TECHNOLOGY!$G29="New Specific",,TECHNOLOGY!$G29="New Generic"),IF(AND(TECHNOLOGY!$K29&lt;AnnualMaxCapacity!X$1+1,TECHNOLOGY!$K29+TECHNOLOGY!$I29&gt;AnnualMaxCapacity!X$1+1),TECHNOLOGY!$P29,0),9999)</f>
        <v>2.9350000000000001</v>
      </c>
      <c r="Y29">
        <f>IF(OR(TECHNOLOGY!$G29="Committed",TECHNOLOGY!$G29="New Specific",,TECHNOLOGY!$G29="New Generic"),IF(AND(TECHNOLOGY!$K29&lt;AnnualMaxCapacity!Y$1+1,TECHNOLOGY!$K29+TECHNOLOGY!$I29&gt;AnnualMaxCapacity!Y$1+1),TECHNOLOGY!$P29,0),9999)</f>
        <v>2.9350000000000001</v>
      </c>
      <c r="Z29">
        <f>IF(OR(TECHNOLOGY!$G29="Committed",TECHNOLOGY!$G29="New Specific",,TECHNOLOGY!$G29="New Generic"),IF(AND(TECHNOLOGY!$K29&lt;AnnualMaxCapacity!Z$1+1,TECHNOLOGY!$K29+TECHNOLOGY!$I29&gt;AnnualMaxCapacity!Z$1+1),TECHNOLOGY!$P29,0),9999)</f>
        <v>2.9350000000000001</v>
      </c>
      <c r="AA29">
        <f>IF(OR(TECHNOLOGY!$G29="Committed",TECHNOLOGY!$G29="New Specific",,TECHNOLOGY!$G29="New Generic"),IF(AND(TECHNOLOGY!$K29&lt;AnnualMaxCapacity!AA$1+1,TECHNOLOGY!$K29+TECHNOLOGY!$I29&gt;AnnualMaxCapacity!AA$1+1),TECHNOLOGY!$P29,0),9999)</f>
        <v>2.9350000000000001</v>
      </c>
      <c r="AB29">
        <f t="shared" ref="AB29:AF42" si="4">AA29</f>
        <v>2.9350000000000001</v>
      </c>
      <c r="AC29">
        <f t="shared" si="4"/>
        <v>2.9350000000000001</v>
      </c>
      <c r="AD29">
        <f t="shared" si="4"/>
        <v>2.9350000000000001</v>
      </c>
      <c r="AE29">
        <f t="shared" si="4"/>
        <v>2.9350000000000001</v>
      </c>
      <c r="AF29">
        <f t="shared" si="4"/>
        <v>2.9350000000000001</v>
      </c>
    </row>
    <row r="30" spans="1:32">
      <c r="A30" t="str">
        <f>TECHNOLOGY!D30</f>
        <v>D2SOPC1390</v>
      </c>
      <c r="B30">
        <f>IF(OR(TECHNOLOGY!$G30="Committed",TECHNOLOGY!$G30="New Specific",,TECHNOLOGY!$G30="New Generic"),IF(AND(TECHNOLOGY!$K30&lt;AnnualMaxCapacity!B$1+1,TECHNOLOGY!$K30+TECHNOLOGY!$I30&gt;AnnualMaxCapacity!B$1+1),TECHNOLOGY!$P30,0),9999)</f>
        <v>0</v>
      </c>
      <c r="C30">
        <f>IF(OR(TECHNOLOGY!$G30="Committed",TECHNOLOGY!$G30="New Specific",,TECHNOLOGY!$G30="New Generic"),IF(AND(TECHNOLOGY!$K30&lt;AnnualMaxCapacity!C$1+1,TECHNOLOGY!$K30+TECHNOLOGY!$I30&gt;AnnualMaxCapacity!C$1+1),TECHNOLOGY!$P30,0),9999)</f>
        <v>0</v>
      </c>
      <c r="D30">
        <f>IF(OR(TECHNOLOGY!$G30="Committed",TECHNOLOGY!$G30="New Specific",,TECHNOLOGY!$G30="New Generic"),IF(AND(TECHNOLOGY!$K30&lt;AnnualMaxCapacity!D$1+1,TECHNOLOGY!$K30+TECHNOLOGY!$I30&gt;AnnualMaxCapacity!D$1+1),TECHNOLOGY!$P30,0),9999)</f>
        <v>0.38300000000000001</v>
      </c>
      <c r="E30">
        <f>IF(OR(TECHNOLOGY!$G30="Committed",TECHNOLOGY!$G30="New Specific",,TECHNOLOGY!$G30="New Generic"),IF(AND(TECHNOLOGY!$K30&lt;AnnualMaxCapacity!E$1+1,TECHNOLOGY!$K30+TECHNOLOGY!$I30&gt;AnnualMaxCapacity!E$1+1),TECHNOLOGY!$P30,0),9999)</f>
        <v>0.38300000000000001</v>
      </c>
      <c r="F30">
        <f>IF(OR(TECHNOLOGY!$G30="Committed",TECHNOLOGY!$G30="New Specific",,TECHNOLOGY!$G30="New Generic"),IF(AND(TECHNOLOGY!$K30&lt;AnnualMaxCapacity!F$1+1,TECHNOLOGY!$K30+TECHNOLOGY!$I30&gt;AnnualMaxCapacity!F$1+1),TECHNOLOGY!$P30,0),9999)</f>
        <v>0.38300000000000001</v>
      </c>
      <c r="G30">
        <f>IF(OR(TECHNOLOGY!$G30="Committed",TECHNOLOGY!$G30="New Specific",,TECHNOLOGY!$G30="New Generic"),IF(AND(TECHNOLOGY!$K30&lt;AnnualMaxCapacity!G$1+1,TECHNOLOGY!$K30+TECHNOLOGY!$I30&gt;AnnualMaxCapacity!G$1+1),TECHNOLOGY!$P30,0),9999)</f>
        <v>0.38300000000000001</v>
      </c>
      <c r="H30">
        <f>IF(OR(TECHNOLOGY!$G30="Committed",TECHNOLOGY!$G30="New Specific",,TECHNOLOGY!$G30="New Generic"),IF(AND(TECHNOLOGY!$K30&lt;AnnualMaxCapacity!H$1+1,TECHNOLOGY!$K30+TECHNOLOGY!$I30&gt;AnnualMaxCapacity!H$1+1),TECHNOLOGY!$P30,0),9999)</f>
        <v>0.38300000000000001</v>
      </c>
      <c r="I30">
        <f>IF(OR(TECHNOLOGY!$G30="Committed",TECHNOLOGY!$G30="New Specific",,TECHNOLOGY!$G30="New Generic"),IF(AND(TECHNOLOGY!$K30&lt;AnnualMaxCapacity!I$1+1,TECHNOLOGY!$K30+TECHNOLOGY!$I30&gt;AnnualMaxCapacity!I$1+1),TECHNOLOGY!$P30,0),9999)</f>
        <v>0.38300000000000001</v>
      </c>
      <c r="J30">
        <f>IF(OR(TECHNOLOGY!$G30="Committed",TECHNOLOGY!$G30="New Specific",,TECHNOLOGY!$G30="New Generic"),IF(AND(TECHNOLOGY!$K30&lt;AnnualMaxCapacity!J$1+1,TECHNOLOGY!$K30+TECHNOLOGY!$I30&gt;AnnualMaxCapacity!J$1+1),TECHNOLOGY!$P30,0),9999)</f>
        <v>0.38300000000000001</v>
      </c>
      <c r="K30">
        <f>IF(OR(TECHNOLOGY!$G30="Committed",TECHNOLOGY!$G30="New Specific",,TECHNOLOGY!$G30="New Generic"),IF(AND(TECHNOLOGY!$K30&lt;AnnualMaxCapacity!K$1+1,TECHNOLOGY!$K30+TECHNOLOGY!$I30&gt;AnnualMaxCapacity!K$1+1),TECHNOLOGY!$P30,0),9999)</f>
        <v>0.38300000000000001</v>
      </c>
      <c r="L30">
        <f>IF(OR(TECHNOLOGY!$G30="Committed",TECHNOLOGY!$G30="New Specific",,TECHNOLOGY!$G30="New Generic"),IF(AND(TECHNOLOGY!$K30&lt;AnnualMaxCapacity!L$1+1,TECHNOLOGY!$K30+TECHNOLOGY!$I30&gt;AnnualMaxCapacity!L$1+1),TECHNOLOGY!$P30,0),9999)</f>
        <v>0.38300000000000001</v>
      </c>
      <c r="M30">
        <f>IF(OR(TECHNOLOGY!$G30="Committed",TECHNOLOGY!$G30="New Specific",,TECHNOLOGY!$G30="New Generic"),IF(AND(TECHNOLOGY!$K30&lt;AnnualMaxCapacity!M$1+1,TECHNOLOGY!$K30+TECHNOLOGY!$I30&gt;AnnualMaxCapacity!M$1+1),TECHNOLOGY!$P30,0),9999)</f>
        <v>0.38300000000000001</v>
      </c>
      <c r="N30">
        <f>IF(OR(TECHNOLOGY!$G30="Committed",TECHNOLOGY!$G30="New Specific",,TECHNOLOGY!$G30="New Generic"),IF(AND(TECHNOLOGY!$K30&lt;AnnualMaxCapacity!N$1+1,TECHNOLOGY!$K30+TECHNOLOGY!$I30&gt;AnnualMaxCapacity!N$1+1),TECHNOLOGY!$P30,0),9999)</f>
        <v>0.38300000000000001</v>
      </c>
      <c r="O30">
        <f>IF(OR(TECHNOLOGY!$G30="Committed",TECHNOLOGY!$G30="New Specific",,TECHNOLOGY!$G30="New Generic"),IF(AND(TECHNOLOGY!$K30&lt;AnnualMaxCapacity!O$1+1,TECHNOLOGY!$K30+TECHNOLOGY!$I30&gt;AnnualMaxCapacity!O$1+1),TECHNOLOGY!$P30,0),9999)</f>
        <v>0.38300000000000001</v>
      </c>
      <c r="P30">
        <f>IF(OR(TECHNOLOGY!$G30="Committed",TECHNOLOGY!$G30="New Specific",,TECHNOLOGY!$G30="New Generic"),IF(AND(TECHNOLOGY!$K30&lt;AnnualMaxCapacity!P$1+1,TECHNOLOGY!$K30+TECHNOLOGY!$I30&gt;AnnualMaxCapacity!P$1+1),TECHNOLOGY!$P30,0),9999)</f>
        <v>0.38300000000000001</v>
      </c>
      <c r="Q30">
        <f>IF(OR(TECHNOLOGY!$G30="Committed",TECHNOLOGY!$G30="New Specific",,TECHNOLOGY!$G30="New Generic"),IF(AND(TECHNOLOGY!$K30&lt;AnnualMaxCapacity!Q$1+1,TECHNOLOGY!$K30+TECHNOLOGY!$I30&gt;AnnualMaxCapacity!Q$1+1),TECHNOLOGY!$P30,0),9999)</f>
        <v>0.38300000000000001</v>
      </c>
      <c r="R30">
        <f>IF(OR(TECHNOLOGY!$G30="Committed",TECHNOLOGY!$G30="New Specific",,TECHNOLOGY!$G30="New Generic"),IF(AND(TECHNOLOGY!$K30&lt;AnnualMaxCapacity!R$1+1,TECHNOLOGY!$K30+TECHNOLOGY!$I30&gt;AnnualMaxCapacity!R$1+1),TECHNOLOGY!$P30,0),9999)</f>
        <v>0.38300000000000001</v>
      </c>
      <c r="S30">
        <f>IF(OR(TECHNOLOGY!$G30="Committed",TECHNOLOGY!$G30="New Specific",,TECHNOLOGY!$G30="New Generic"),IF(AND(TECHNOLOGY!$K30&lt;AnnualMaxCapacity!S$1+1,TECHNOLOGY!$K30+TECHNOLOGY!$I30&gt;AnnualMaxCapacity!S$1+1),TECHNOLOGY!$P30,0),9999)</f>
        <v>0.38300000000000001</v>
      </c>
      <c r="T30">
        <f>IF(OR(TECHNOLOGY!$G30="Committed",TECHNOLOGY!$G30="New Specific",,TECHNOLOGY!$G30="New Generic"),IF(AND(TECHNOLOGY!$K30&lt;AnnualMaxCapacity!T$1+1,TECHNOLOGY!$K30+TECHNOLOGY!$I30&gt;AnnualMaxCapacity!T$1+1),TECHNOLOGY!$P30,0),9999)</f>
        <v>0.38300000000000001</v>
      </c>
      <c r="U30">
        <f>IF(OR(TECHNOLOGY!$G30="Committed",TECHNOLOGY!$G30="New Specific",,TECHNOLOGY!$G30="New Generic"),IF(AND(TECHNOLOGY!$K30&lt;AnnualMaxCapacity!U$1+1,TECHNOLOGY!$K30+TECHNOLOGY!$I30&gt;AnnualMaxCapacity!U$1+1),TECHNOLOGY!$P30,0),9999)</f>
        <v>0.38300000000000001</v>
      </c>
      <c r="V30">
        <f>IF(OR(TECHNOLOGY!$G30="Committed",TECHNOLOGY!$G30="New Specific",,TECHNOLOGY!$G30="New Generic"),IF(AND(TECHNOLOGY!$K30&lt;AnnualMaxCapacity!V$1+1,TECHNOLOGY!$K30+TECHNOLOGY!$I30&gt;AnnualMaxCapacity!V$1+1),TECHNOLOGY!$P30,0),9999)</f>
        <v>0.38300000000000001</v>
      </c>
      <c r="W30">
        <f>IF(OR(TECHNOLOGY!$G30="Committed",TECHNOLOGY!$G30="New Specific",,TECHNOLOGY!$G30="New Generic"),IF(AND(TECHNOLOGY!$K30&lt;AnnualMaxCapacity!W$1+1,TECHNOLOGY!$K30+TECHNOLOGY!$I30&gt;AnnualMaxCapacity!W$1+1),TECHNOLOGY!$P30,0),9999)</f>
        <v>0.38300000000000001</v>
      </c>
      <c r="X30">
        <f>IF(OR(TECHNOLOGY!$G30="Committed",TECHNOLOGY!$G30="New Specific",,TECHNOLOGY!$G30="New Generic"),IF(AND(TECHNOLOGY!$K30&lt;AnnualMaxCapacity!X$1+1,TECHNOLOGY!$K30+TECHNOLOGY!$I30&gt;AnnualMaxCapacity!X$1+1),TECHNOLOGY!$P30,0),9999)</f>
        <v>0.38300000000000001</v>
      </c>
      <c r="Y30">
        <f>IF(OR(TECHNOLOGY!$G30="Committed",TECHNOLOGY!$G30="New Specific",,TECHNOLOGY!$G30="New Generic"),IF(AND(TECHNOLOGY!$K30&lt;AnnualMaxCapacity!Y$1+1,TECHNOLOGY!$K30+TECHNOLOGY!$I30&gt;AnnualMaxCapacity!Y$1+1),TECHNOLOGY!$P30,0),9999)</f>
        <v>0.38300000000000001</v>
      </c>
      <c r="Z30">
        <f>IF(OR(TECHNOLOGY!$G30="Committed",TECHNOLOGY!$G30="New Specific",,TECHNOLOGY!$G30="New Generic"),IF(AND(TECHNOLOGY!$K30&lt;AnnualMaxCapacity!Z$1+1,TECHNOLOGY!$K30+TECHNOLOGY!$I30&gt;AnnualMaxCapacity!Z$1+1),TECHNOLOGY!$P30,0),9999)</f>
        <v>0.38300000000000001</v>
      </c>
      <c r="AA30">
        <f>IF(OR(TECHNOLOGY!$G30="Committed",TECHNOLOGY!$G30="New Specific",,TECHNOLOGY!$G30="New Generic"),IF(AND(TECHNOLOGY!$K30&lt;AnnualMaxCapacity!AA$1+1,TECHNOLOGY!$K30+TECHNOLOGY!$I30&gt;AnnualMaxCapacity!AA$1+1),TECHNOLOGY!$P30,0),9999)</f>
        <v>0.38300000000000001</v>
      </c>
      <c r="AB30">
        <f t="shared" si="4"/>
        <v>0.38300000000000001</v>
      </c>
      <c r="AC30">
        <f t="shared" si="4"/>
        <v>0.38300000000000001</v>
      </c>
      <c r="AD30">
        <f t="shared" si="4"/>
        <v>0.38300000000000001</v>
      </c>
      <c r="AE30">
        <f t="shared" si="4"/>
        <v>0.38300000000000001</v>
      </c>
      <c r="AF30">
        <f t="shared" si="4"/>
        <v>0.38300000000000001</v>
      </c>
    </row>
    <row r="31" spans="1:32">
      <c r="A31" t="str">
        <f>TECHNOLOGY!D31</f>
        <v>D2SOPC1364</v>
      </c>
      <c r="B31">
        <f>IF(OR(TECHNOLOGY!$G31="Committed",TECHNOLOGY!$G31="New Specific",,TECHNOLOGY!$G31="New Generic"),IF(AND(TECHNOLOGY!$K31&lt;AnnualMaxCapacity!B$1+1,TECHNOLOGY!$K31+TECHNOLOGY!$I31&gt;AnnualMaxCapacity!B$1+1),TECHNOLOGY!$P31,0),9999)</f>
        <v>0</v>
      </c>
      <c r="C31">
        <f>IF(OR(TECHNOLOGY!$G31="Committed",TECHNOLOGY!$G31="New Specific",,TECHNOLOGY!$G31="New Generic"),IF(AND(TECHNOLOGY!$K31&lt;AnnualMaxCapacity!C$1+1,TECHNOLOGY!$K31+TECHNOLOGY!$I31&gt;AnnualMaxCapacity!C$1+1),TECHNOLOGY!$P31,0),9999)</f>
        <v>0</v>
      </c>
      <c r="D31">
        <f>IF(OR(TECHNOLOGY!$G31="Committed",TECHNOLOGY!$G31="New Specific",,TECHNOLOGY!$G31="New Generic"),IF(AND(TECHNOLOGY!$K31&lt;AnnualMaxCapacity!D$1+1,TECHNOLOGY!$K31+TECHNOLOGY!$I31&gt;AnnualMaxCapacity!D$1+1),TECHNOLOGY!$P31,0),9999)</f>
        <v>1.417</v>
      </c>
      <c r="E31">
        <f>IF(OR(TECHNOLOGY!$G31="Committed",TECHNOLOGY!$G31="New Specific",,TECHNOLOGY!$G31="New Generic"),IF(AND(TECHNOLOGY!$K31&lt;AnnualMaxCapacity!E$1+1,TECHNOLOGY!$K31+TECHNOLOGY!$I31&gt;AnnualMaxCapacity!E$1+1),TECHNOLOGY!$P31,0),9999)</f>
        <v>1.417</v>
      </c>
      <c r="F31">
        <f>IF(OR(TECHNOLOGY!$G31="Committed",TECHNOLOGY!$G31="New Specific",,TECHNOLOGY!$G31="New Generic"),IF(AND(TECHNOLOGY!$K31&lt;AnnualMaxCapacity!F$1+1,TECHNOLOGY!$K31+TECHNOLOGY!$I31&gt;AnnualMaxCapacity!F$1+1),TECHNOLOGY!$P31,0),9999)</f>
        <v>1.417</v>
      </c>
      <c r="G31">
        <f>IF(OR(TECHNOLOGY!$G31="Committed",TECHNOLOGY!$G31="New Specific",,TECHNOLOGY!$G31="New Generic"),IF(AND(TECHNOLOGY!$K31&lt;AnnualMaxCapacity!G$1+1,TECHNOLOGY!$K31+TECHNOLOGY!$I31&gt;AnnualMaxCapacity!G$1+1),TECHNOLOGY!$P31,0),9999)</f>
        <v>1.417</v>
      </c>
      <c r="H31">
        <f>IF(OR(TECHNOLOGY!$G31="Committed",TECHNOLOGY!$G31="New Specific",,TECHNOLOGY!$G31="New Generic"),IF(AND(TECHNOLOGY!$K31&lt;AnnualMaxCapacity!H$1+1,TECHNOLOGY!$K31+TECHNOLOGY!$I31&gt;AnnualMaxCapacity!H$1+1),TECHNOLOGY!$P31,0),9999)</f>
        <v>1.417</v>
      </c>
      <c r="I31">
        <f>IF(OR(TECHNOLOGY!$G31="Committed",TECHNOLOGY!$G31="New Specific",,TECHNOLOGY!$G31="New Generic"),IF(AND(TECHNOLOGY!$K31&lt;AnnualMaxCapacity!I$1+1,TECHNOLOGY!$K31+TECHNOLOGY!$I31&gt;AnnualMaxCapacity!I$1+1),TECHNOLOGY!$P31,0),9999)</f>
        <v>1.417</v>
      </c>
      <c r="J31">
        <f>IF(OR(TECHNOLOGY!$G31="Committed",TECHNOLOGY!$G31="New Specific",,TECHNOLOGY!$G31="New Generic"),IF(AND(TECHNOLOGY!$K31&lt;AnnualMaxCapacity!J$1+1,TECHNOLOGY!$K31+TECHNOLOGY!$I31&gt;AnnualMaxCapacity!J$1+1),TECHNOLOGY!$P31,0),9999)</f>
        <v>1.417</v>
      </c>
      <c r="K31">
        <f>IF(OR(TECHNOLOGY!$G31="Committed",TECHNOLOGY!$G31="New Specific",,TECHNOLOGY!$G31="New Generic"),IF(AND(TECHNOLOGY!$K31&lt;AnnualMaxCapacity!K$1+1,TECHNOLOGY!$K31+TECHNOLOGY!$I31&gt;AnnualMaxCapacity!K$1+1),TECHNOLOGY!$P31,0),9999)</f>
        <v>1.417</v>
      </c>
      <c r="L31">
        <f>IF(OR(TECHNOLOGY!$G31="Committed",TECHNOLOGY!$G31="New Specific",,TECHNOLOGY!$G31="New Generic"),IF(AND(TECHNOLOGY!$K31&lt;AnnualMaxCapacity!L$1+1,TECHNOLOGY!$K31+TECHNOLOGY!$I31&gt;AnnualMaxCapacity!L$1+1),TECHNOLOGY!$P31,0),9999)</f>
        <v>1.417</v>
      </c>
      <c r="M31">
        <f>IF(OR(TECHNOLOGY!$G31="Committed",TECHNOLOGY!$G31="New Specific",,TECHNOLOGY!$G31="New Generic"),IF(AND(TECHNOLOGY!$K31&lt;AnnualMaxCapacity!M$1+1,TECHNOLOGY!$K31+TECHNOLOGY!$I31&gt;AnnualMaxCapacity!M$1+1),TECHNOLOGY!$P31,0),9999)</f>
        <v>1.417</v>
      </c>
      <c r="N31">
        <f>IF(OR(TECHNOLOGY!$G31="Committed",TECHNOLOGY!$G31="New Specific",,TECHNOLOGY!$G31="New Generic"),IF(AND(TECHNOLOGY!$K31&lt;AnnualMaxCapacity!N$1+1,TECHNOLOGY!$K31+TECHNOLOGY!$I31&gt;AnnualMaxCapacity!N$1+1),TECHNOLOGY!$P31,0),9999)</f>
        <v>1.417</v>
      </c>
      <c r="O31">
        <f>IF(OR(TECHNOLOGY!$G31="Committed",TECHNOLOGY!$G31="New Specific",,TECHNOLOGY!$G31="New Generic"),IF(AND(TECHNOLOGY!$K31&lt;AnnualMaxCapacity!O$1+1,TECHNOLOGY!$K31+TECHNOLOGY!$I31&gt;AnnualMaxCapacity!O$1+1),TECHNOLOGY!$P31,0),9999)</f>
        <v>1.417</v>
      </c>
      <c r="P31">
        <f>IF(OR(TECHNOLOGY!$G31="Committed",TECHNOLOGY!$G31="New Specific",,TECHNOLOGY!$G31="New Generic"),IF(AND(TECHNOLOGY!$K31&lt;AnnualMaxCapacity!P$1+1,TECHNOLOGY!$K31+TECHNOLOGY!$I31&gt;AnnualMaxCapacity!P$1+1),TECHNOLOGY!$P31,0),9999)</f>
        <v>1.417</v>
      </c>
      <c r="Q31">
        <f>IF(OR(TECHNOLOGY!$G31="Committed",TECHNOLOGY!$G31="New Specific",,TECHNOLOGY!$G31="New Generic"),IF(AND(TECHNOLOGY!$K31&lt;AnnualMaxCapacity!Q$1+1,TECHNOLOGY!$K31+TECHNOLOGY!$I31&gt;AnnualMaxCapacity!Q$1+1),TECHNOLOGY!$P31,0),9999)</f>
        <v>1.417</v>
      </c>
      <c r="R31">
        <f>IF(OR(TECHNOLOGY!$G31="Committed",TECHNOLOGY!$G31="New Specific",,TECHNOLOGY!$G31="New Generic"),IF(AND(TECHNOLOGY!$K31&lt;AnnualMaxCapacity!R$1+1,TECHNOLOGY!$K31+TECHNOLOGY!$I31&gt;AnnualMaxCapacity!R$1+1),TECHNOLOGY!$P31,0),9999)</f>
        <v>1.417</v>
      </c>
      <c r="S31">
        <f>IF(OR(TECHNOLOGY!$G31="Committed",TECHNOLOGY!$G31="New Specific",,TECHNOLOGY!$G31="New Generic"),IF(AND(TECHNOLOGY!$K31&lt;AnnualMaxCapacity!S$1+1,TECHNOLOGY!$K31+TECHNOLOGY!$I31&gt;AnnualMaxCapacity!S$1+1),TECHNOLOGY!$P31,0),9999)</f>
        <v>1.417</v>
      </c>
      <c r="T31">
        <f>IF(OR(TECHNOLOGY!$G31="Committed",TECHNOLOGY!$G31="New Specific",,TECHNOLOGY!$G31="New Generic"),IF(AND(TECHNOLOGY!$K31&lt;AnnualMaxCapacity!T$1+1,TECHNOLOGY!$K31+TECHNOLOGY!$I31&gt;AnnualMaxCapacity!T$1+1),TECHNOLOGY!$P31,0),9999)</f>
        <v>1.417</v>
      </c>
      <c r="U31">
        <f>IF(OR(TECHNOLOGY!$G31="Committed",TECHNOLOGY!$G31="New Specific",,TECHNOLOGY!$G31="New Generic"),IF(AND(TECHNOLOGY!$K31&lt;AnnualMaxCapacity!U$1+1,TECHNOLOGY!$K31+TECHNOLOGY!$I31&gt;AnnualMaxCapacity!U$1+1),TECHNOLOGY!$P31,0),9999)</f>
        <v>1.417</v>
      </c>
      <c r="V31">
        <f>IF(OR(TECHNOLOGY!$G31="Committed",TECHNOLOGY!$G31="New Specific",,TECHNOLOGY!$G31="New Generic"),IF(AND(TECHNOLOGY!$K31&lt;AnnualMaxCapacity!V$1+1,TECHNOLOGY!$K31+TECHNOLOGY!$I31&gt;AnnualMaxCapacity!V$1+1),TECHNOLOGY!$P31,0),9999)</f>
        <v>1.417</v>
      </c>
      <c r="W31">
        <f>IF(OR(TECHNOLOGY!$G31="Committed",TECHNOLOGY!$G31="New Specific",,TECHNOLOGY!$G31="New Generic"),IF(AND(TECHNOLOGY!$K31&lt;AnnualMaxCapacity!W$1+1,TECHNOLOGY!$K31+TECHNOLOGY!$I31&gt;AnnualMaxCapacity!W$1+1),TECHNOLOGY!$P31,0),9999)</f>
        <v>1.417</v>
      </c>
      <c r="X31">
        <f>IF(OR(TECHNOLOGY!$G31="Committed",TECHNOLOGY!$G31="New Specific",,TECHNOLOGY!$G31="New Generic"),IF(AND(TECHNOLOGY!$K31&lt;AnnualMaxCapacity!X$1+1,TECHNOLOGY!$K31+TECHNOLOGY!$I31&gt;AnnualMaxCapacity!X$1+1),TECHNOLOGY!$P31,0),9999)</f>
        <v>1.417</v>
      </c>
      <c r="Y31">
        <f>IF(OR(TECHNOLOGY!$G31="Committed",TECHNOLOGY!$G31="New Specific",,TECHNOLOGY!$G31="New Generic"),IF(AND(TECHNOLOGY!$K31&lt;AnnualMaxCapacity!Y$1+1,TECHNOLOGY!$K31+TECHNOLOGY!$I31&gt;AnnualMaxCapacity!Y$1+1),TECHNOLOGY!$P31,0),9999)</f>
        <v>1.417</v>
      </c>
      <c r="Z31">
        <f>IF(OR(TECHNOLOGY!$G31="Committed",TECHNOLOGY!$G31="New Specific",,TECHNOLOGY!$G31="New Generic"),IF(AND(TECHNOLOGY!$K31&lt;AnnualMaxCapacity!Z$1+1,TECHNOLOGY!$K31+TECHNOLOGY!$I31&gt;AnnualMaxCapacity!Z$1+1),TECHNOLOGY!$P31,0),9999)</f>
        <v>1.417</v>
      </c>
      <c r="AA31">
        <f>IF(OR(TECHNOLOGY!$G31="Committed",TECHNOLOGY!$G31="New Specific",,TECHNOLOGY!$G31="New Generic"),IF(AND(TECHNOLOGY!$K31&lt;AnnualMaxCapacity!AA$1+1,TECHNOLOGY!$K31+TECHNOLOGY!$I31&gt;AnnualMaxCapacity!AA$1+1),TECHNOLOGY!$P31,0),9999)</f>
        <v>1.417</v>
      </c>
      <c r="AB31">
        <f t="shared" si="4"/>
        <v>1.417</v>
      </c>
      <c r="AC31">
        <f t="shared" si="4"/>
        <v>1.417</v>
      </c>
      <c r="AD31">
        <f t="shared" si="4"/>
        <v>1.417</v>
      </c>
      <c r="AE31">
        <f t="shared" si="4"/>
        <v>1.417</v>
      </c>
      <c r="AF31">
        <f t="shared" si="4"/>
        <v>1.417</v>
      </c>
    </row>
    <row r="32" spans="1:32">
      <c r="A32" t="str">
        <f>TECHNOLOGY!D32</f>
        <v>D2SOPC1367</v>
      </c>
      <c r="B32">
        <f>IF(OR(TECHNOLOGY!$G32="Committed",TECHNOLOGY!$G32="New Specific",,TECHNOLOGY!$G32="New Generic"),IF(AND(TECHNOLOGY!$K32&lt;AnnualMaxCapacity!B$1+1,TECHNOLOGY!$K32+TECHNOLOGY!$I32&gt;AnnualMaxCapacity!B$1+1),TECHNOLOGY!$P32,0),9999)</f>
        <v>0</v>
      </c>
      <c r="C32">
        <f>IF(OR(TECHNOLOGY!$G32="Committed",TECHNOLOGY!$G32="New Specific",,TECHNOLOGY!$G32="New Generic"),IF(AND(TECHNOLOGY!$K32&lt;AnnualMaxCapacity!C$1+1,TECHNOLOGY!$K32+TECHNOLOGY!$I32&gt;AnnualMaxCapacity!C$1+1),TECHNOLOGY!$P32,0),9999)</f>
        <v>0</v>
      </c>
      <c r="D32">
        <f>IF(OR(TECHNOLOGY!$G32="Committed",TECHNOLOGY!$G32="New Specific",,TECHNOLOGY!$G32="New Generic"),IF(AND(TECHNOLOGY!$K32&lt;AnnualMaxCapacity!D$1+1,TECHNOLOGY!$K32+TECHNOLOGY!$I32&gt;AnnualMaxCapacity!D$1+1),TECHNOLOGY!$P32,0),9999)</f>
        <v>1.1439999999999999</v>
      </c>
      <c r="E32">
        <f>IF(OR(TECHNOLOGY!$G32="Committed",TECHNOLOGY!$G32="New Specific",,TECHNOLOGY!$G32="New Generic"),IF(AND(TECHNOLOGY!$K32&lt;AnnualMaxCapacity!E$1+1,TECHNOLOGY!$K32+TECHNOLOGY!$I32&gt;AnnualMaxCapacity!E$1+1),TECHNOLOGY!$P32,0),9999)</f>
        <v>1.1439999999999999</v>
      </c>
      <c r="F32">
        <f>IF(OR(TECHNOLOGY!$G32="Committed",TECHNOLOGY!$G32="New Specific",,TECHNOLOGY!$G32="New Generic"),IF(AND(TECHNOLOGY!$K32&lt;AnnualMaxCapacity!F$1+1,TECHNOLOGY!$K32+TECHNOLOGY!$I32&gt;AnnualMaxCapacity!F$1+1),TECHNOLOGY!$P32,0),9999)</f>
        <v>1.1439999999999999</v>
      </c>
      <c r="G32">
        <f>IF(OR(TECHNOLOGY!$G32="Committed",TECHNOLOGY!$G32="New Specific",,TECHNOLOGY!$G32="New Generic"),IF(AND(TECHNOLOGY!$K32&lt;AnnualMaxCapacity!G$1+1,TECHNOLOGY!$K32+TECHNOLOGY!$I32&gt;AnnualMaxCapacity!G$1+1),TECHNOLOGY!$P32,0),9999)</f>
        <v>1.1439999999999999</v>
      </c>
      <c r="H32">
        <f>IF(OR(TECHNOLOGY!$G32="Committed",TECHNOLOGY!$G32="New Specific",,TECHNOLOGY!$G32="New Generic"),IF(AND(TECHNOLOGY!$K32&lt;AnnualMaxCapacity!H$1+1,TECHNOLOGY!$K32+TECHNOLOGY!$I32&gt;AnnualMaxCapacity!H$1+1),TECHNOLOGY!$P32,0),9999)</f>
        <v>1.1439999999999999</v>
      </c>
      <c r="I32">
        <f>IF(OR(TECHNOLOGY!$G32="Committed",TECHNOLOGY!$G32="New Specific",,TECHNOLOGY!$G32="New Generic"),IF(AND(TECHNOLOGY!$K32&lt;AnnualMaxCapacity!I$1+1,TECHNOLOGY!$K32+TECHNOLOGY!$I32&gt;AnnualMaxCapacity!I$1+1),TECHNOLOGY!$P32,0),9999)</f>
        <v>1.1439999999999999</v>
      </c>
      <c r="J32">
        <f>IF(OR(TECHNOLOGY!$G32="Committed",TECHNOLOGY!$G32="New Specific",,TECHNOLOGY!$G32="New Generic"),IF(AND(TECHNOLOGY!$K32&lt;AnnualMaxCapacity!J$1+1,TECHNOLOGY!$K32+TECHNOLOGY!$I32&gt;AnnualMaxCapacity!J$1+1),TECHNOLOGY!$P32,0),9999)</f>
        <v>1.1439999999999999</v>
      </c>
      <c r="K32">
        <f>IF(OR(TECHNOLOGY!$G32="Committed",TECHNOLOGY!$G32="New Specific",,TECHNOLOGY!$G32="New Generic"),IF(AND(TECHNOLOGY!$K32&lt;AnnualMaxCapacity!K$1+1,TECHNOLOGY!$K32+TECHNOLOGY!$I32&gt;AnnualMaxCapacity!K$1+1),TECHNOLOGY!$P32,0),9999)</f>
        <v>1.1439999999999999</v>
      </c>
      <c r="L32">
        <f>IF(OR(TECHNOLOGY!$G32="Committed",TECHNOLOGY!$G32="New Specific",,TECHNOLOGY!$G32="New Generic"),IF(AND(TECHNOLOGY!$K32&lt;AnnualMaxCapacity!L$1+1,TECHNOLOGY!$K32+TECHNOLOGY!$I32&gt;AnnualMaxCapacity!L$1+1),TECHNOLOGY!$P32,0),9999)</f>
        <v>1.1439999999999999</v>
      </c>
      <c r="M32">
        <f>IF(OR(TECHNOLOGY!$G32="Committed",TECHNOLOGY!$G32="New Specific",,TECHNOLOGY!$G32="New Generic"),IF(AND(TECHNOLOGY!$K32&lt;AnnualMaxCapacity!M$1+1,TECHNOLOGY!$K32+TECHNOLOGY!$I32&gt;AnnualMaxCapacity!M$1+1),TECHNOLOGY!$P32,0),9999)</f>
        <v>1.1439999999999999</v>
      </c>
      <c r="N32">
        <f>IF(OR(TECHNOLOGY!$G32="Committed",TECHNOLOGY!$G32="New Specific",,TECHNOLOGY!$G32="New Generic"),IF(AND(TECHNOLOGY!$K32&lt;AnnualMaxCapacity!N$1+1,TECHNOLOGY!$K32+TECHNOLOGY!$I32&gt;AnnualMaxCapacity!N$1+1),TECHNOLOGY!$P32,0),9999)</f>
        <v>1.1439999999999999</v>
      </c>
      <c r="O32">
        <f>IF(OR(TECHNOLOGY!$G32="Committed",TECHNOLOGY!$G32="New Specific",,TECHNOLOGY!$G32="New Generic"),IF(AND(TECHNOLOGY!$K32&lt;AnnualMaxCapacity!O$1+1,TECHNOLOGY!$K32+TECHNOLOGY!$I32&gt;AnnualMaxCapacity!O$1+1),TECHNOLOGY!$P32,0),9999)</f>
        <v>1.1439999999999999</v>
      </c>
      <c r="P32">
        <f>IF(OR(TECHNOLOGY!$G32="Committed",TECHNOLOGY!$G32="New Specific",,TECHNOLOGY!$G32="New Generic"),IF(AND(TECHNOLOGY!$K32&lt;AnnualMaxCapacity!P$1+1,TECHNOLOGY!$K32+TECHNOLOGY!$I32&gt;AnnualMaxCapacity!P$1+1),TECHNOLOGY!$P32,0),9999)</f>
        <v>1.1439999999999999</v>
      </c>
      <c r="Q32">
        <f>IF(OR(TECHNOLOGY!$G32="Committed",TECHNOLOGY!$G32="New Specific",,TECHNOLOGY!$G32="New Generic"),IF(AND(TECHNOLOGY!$K32&lt;AnnualMaxCapacity!Q$1+1,TECHNOLOGY!$K32+TECHNOLOGY!$I32&gt;AnnualMaxCapacity!Q$1+1),TECHNOLOGY!$P32,0),9999)</f>
        <v>1.1439999999999999</v>
      </c>
      <c r="R32">
        <f>IF(OR(TECHNOLOGY!$G32="Committed",TECHNOLOGY!$G32="New Specific",,TECHNOLOGY!$G32="New Generic"),IF(AND(TECHNOLOGY!$K32&lt;AnnualMaxCapacity!R$1+1,TECHNOLOGY!$K32+TECHNOLOGY!$I32&gt;AnnualMaxCapacity!R$1+1),TECHNOLOGY!$P32,0),9999)</f>
        <v>1.1439999999999999</v>
      </c>
      <c r="S32">
        <f>IF(OR(TECHNOLOGY!$G32="Committed",TECHNOLOGY!$G32="New Specific",,TECHNOLOGY!$G32="New Generic"),IF(AND(TECHNOLOGY!$K32&lt;AnnualMaxCapacity!S$1+1,TECHNOLOGY!$K32+TECHNOLOGY!$I32&gt;AnnualMaxCapacity!S$1+1),TECHNOLOGY!$P32,0),9999)</f>
        <v>1.1439999999999999</v>
      </c>
      <c r="T32">
        <f>IF(OR(TECHNOLOGY!$G32="Committed",TECHNOLOGY!$G32="New Specific",,TECHNOLOGY!$G32="New Generic"),IF(AND(TECHNOLOGY!$K32&lt;AnnualMaxCapacity!T$1+1,TECHNOLOGY!$K32+TECHNOLOGY!$I32&gt;AnnualMaxCapacity!T$1+1),TECHNOLOGY!$P32,0),9999)</f>
        <v>1.1439999999999999</v>
      </c>
      <c r="U32">
        <f>IF(OR(TECHNOLOGY!$G32="Committed",TECHNOLOGY!$G32="New Specific",,TECHNOLOGY!$G32="New Generic"),IF(AND(TECHNOLOGY!$K32&lt;AnnualMaxCapacity!U$1+1,TECHNOLOGY!$K32+TECHNOLOGY!$I32&gt;AnnualMaxCapacity!U$1+1),TECHNOLOGY!$P32,0),9999)</f>
        <v>1.1439999999999999</v>
      </c>
      <c r="V32">
        <f>IF(OR(TECHNOLOGY!$G32="Committed",TECHNOLOGY!$G32="New Specific",,TECHNOLOGY!$G32="New Generic"),IF(AND(TECHNOLOGY!$K32&lt;AnnualMaxCapacity!V$1+1,TECHNOLOGY!$K32+TECHNOLOGY!$I32&gt;AnnualMaxCapacity!V$1+1),TECHNOLOGY!$P32,0),9999)</f>
        <v>1.1439999999999999</v>
      </c>
      <c r="W32">
        <f>IF(OR(TECHNOLOGY!$G32="Committed",TECHNOLOGY!$G32="New Specific",,TECHNOLOGY!$G32="New Generic"),IF(AND(TECHNOLOGY!$K32&lt;AnnualMaxCapacity!W$1+1,TECHNOLOGY!$K32+TECHNOLOGY!$I32&gt;AnnualMaxCapacity!W$1+1),TECHNOLOGY!$P32,0),9999)</f>
        <v>1.1439999999999999</v>
      </c>
      <c r="X32">
        <f>IF(OR(TECHNOLOGY!$G32="Committed",TECHNOLOGY!$G32="New Specific",,TECHNOLOGY!$G32="New Generic"),IF(AND(TECHNOLOGY!$K32&lt;AnnualMaxCapacity!X$1+1,TECHNOLOGY!$K32+TECHNOLOGY!$I32&gt;AnnualMaxCapacity!X$1+1),TECHNOLOGY!$P32,0),9999)</f>
        <v>1.1439999999999999</v>
      </c>
      <c r="Y32">
        <f>IF(OR(TECHNOLOGY!$G32="Committed",TECHNOLOGY!$G32="New Specific",,TECHNOLOGY!$G32="New Generic"),IF(AND(TECHNOLOGY!$K32&lt;AnnualMaxCapacity!Y$1+1,TECHNOLOGY!$K32+TECHNOLOGY!$I32&gt;AnnualMaxCapacity!Y$1+1),TECHNOLOGY!$P32,0),9999)</f>
        <v>1.1439999999999999</v>
      </c>
      <c r="Z32">
        <f>IF(OR(TECHNOLOGY!$G32="Committed",TECHNOLOGY!$G32="New Specific",,TECHNOLOGY!$G32="New Generic"),IF(AND(TECHNOLOGY!$K32&lt;AnnualMaxCapacity!Z$1+1,TECHNOLOGY!$K32+TECHNOLOGY!$I32&gt;AnnualMaxCapacity!Z$1+1),TECHNOLOGY!$P32,0),9999)</f>
        <v>1.1439999999999999</v>
      </c>
      <c r="AA32">
        <f>IF(OR(TECHNOLOGY!$G32="Committed",TECHNOLOGY!$G32="New Specific",,TECHNOLOGY!$G32="New Generic"),IF(AND(TECHNOLOGY!$K32&lt;AnnualMaxCapacity!AA$1+1,TECHNOLOGY!$K32+TECHNOLOGY!$I32&gt;AnnualMaxCapacity!AA$1+1),TECHNOLOGY!$P32,0),9999)</f>
        <v>1.1439999999999999</v>
      </c>
      <c r="AB32">
        <f t="shared" si="4"/>
        <v>1.1439999999999999</v>
      </c>
      <c r="AC32">
        <f t="shared" si="4"/>
        <v>1.1439999999999999</v>
      </c>
      <c r="AD32">
        <f t="shared" si="4"/>
        <v>1.1439999999999999</v>
      </c>
      <c r="AE32">
        <f t="shared" si="4"/>
        <v>1.1439999999999999</v>
      </c>
      <c r="AF32">
        <f t="shared" si="4"/>
        <v>1.1439999999999999</v>
      </c>
    </row>
    <row r="33" spans="1:32">
      <c r="A33" t="str">
        <f>TECHNOLOGY!D33</f>
        <v>D2SOPC1331</v>
      </c>
      <c r="B33">
        <f>IF(OR(TECHNOLOGY!$G33="Committed",TECHNOLOGY!$G33="New Specific",,TECHNOLOGY!$G33="New Generic"),IF(AND(TECHNOLOGY!$K33&lt;AnnualMaxCapacity!B$1+1,TECHNOLOGY!$K33+TECHNOLOGY!$I33&gt;AnnualMaxCapacity!B$1+1),TECHNOLOGY!$P33,0),9999)</f>
        <v>0</v>
      </c>
      <c r="C33">
        <f>IF(OR(TECHNOLOGY!$G33="Committed",TECHNOLOGY!$G33="New Specific",,TECHNOLOGY!$G33="New Generic"),IF(AND(TECHNOLOGY!$K33&lt;AnnualMaxCapacity!C$1+1,TECHNOLOGY!$K33+TECHNOLOGY!$I33&gt;AnnualMaxCapacity!C$1+1),TECHNOLOGY!$P33,0),9999)</f>
        <v>0</v>
      </c>
      <c r="D33">
        <f>IF(OR(TECHNOLOGY!$G33="Committed",TECHNOLOGY!$G33="New Specific",,TECHNOLOGY!$G33="New Generic"),IF(AND(TECHNOLOGY!$K33&lt;AnnualMaxCapacity!D$1+1,TECHNOLOGY!$K33+TECHNOLOGY!$I33&gt;AnnualMaxCapacity!D$1+1),TECHNOLOGY!$P33,0),9999)</f>
        <v>2.1890000000000001</v>
      </c>
      <c r="E33">
        <f>IF(OR(TECHNOLOGY!$G33="Committed",TECHNOLOGY!$G33="New Specific",,TECHNOLOGY!$G33="New Generic"),IF(AND(TECHNOLOGY!$K33&lt;AnnualMaxCapacity!E$1+1,TECHNOLOGY!$K33+TECHNOLOGY!$I33&gt;AnnualMaxCapacity!E$1+1),TECHNOLOGY!$P33,0),9999)</f>
        <v>2.1890000000000001</v>
      </c>
      <c r="F33">
        <f>IF(OR(TECHNOLOGY!$G33="Committed",TECHNOLOGY!$G33="New Specific",,TECHNOLOGY!$G33="New Generic"),IF(AND(TECHNOLOGY!$K33&lt;AnnualMaxCapacity!F$1+1,TECHNOLOGY!$K33+TECHNOLOGY!$I33&gt;AnnualMaxCapacity!F$1+1),TECHNOLOGY!$P33,0),9999)</f>
        <v>2.1890000000000001</v>
      </c>
      <c r="G33">
        <f>IF(OR(TECHNOLOGY!$G33="Committed",TECHNOLOGY!$G33="New Specific",,TECHNOLOGY!$G33="New Generic"),IF(AND(TECHNOLOGY!$K33&lt;AnnualMaxCapacity!G$1+1,TECHNOLOGY!$K33+TECHNOLOGY!$I33&gt;AnnualMaxCapacity!G$1+1),TECHNOLOGY!$P33,0),9999)</f>
        <v>2.1890000000000001</v>
      </c>
      <c r="H33">
        <f>IF(OR(TECHNOLOGY!$G33="Committed",TECHNOLOGY!$G33="New Specific",,TECHNOLOGY!$G33="New Generic"),IF(AND(TECHNOLOGY!$K33&lt;AnnualMaxCapacity!H$1+1,TECHNOLOGY!$K33+TECHNOLOGY!$I33&gt;AnnualMaxCapacity!H$1+1),TECHNOLOGY!$P33,0),9999)</f>
        <v>2.1890000000000001</v>
      </c>
      <c r="I33">
        <f>IF(OR(TECHNOLOGY!$G33="Committed",TECHNOLOGY!$G33="New Specific",,TECHNOLOGY!$G33="New Generic"),IF(AND(TECHNOLOGY!$K33&lt;AnnualMaxCapacity!I$1+1,TECHNOLOGY!$K33+TECHNOLOGY!$I33&gt;AnnualMaxCapacity!I$1+1),TECHNOLOGY!$P33,0),9999)</f>
        <v>2.1890000000000001</v>
      </c>
      <c r="J33">
        <f>IF(OR(TECHNOLOGY!$G33="Committed",TECHNOLOGY!$G33="New Specific",,TECHNOLOGY!$G33="New Generic"),IF(AND(TECHNOLOGY!$K33&lt;AnnualMaxCapacity!J$1+1,TECHNOLOGY!$K33+TECHNOLOGY!$I33&gt;AnnualMaxCapacity!J$1+1),TECHNOLOGY!$P33,0),9999)</f>
        <v>2.1890000000000001</v>
      </c>
      <c r="K33">
        <f>IF(OR(TECHNOLOGY!$G33="Committed",TECHNOLOGY!$G33="New Specific",,TECHNOLOGY!$G33="New Generic"),IF(AND(TECHNOLOGY!$K33&lt;AnnualMaxCapacity!K$1+1,TECHNOLOGY!$K33+TECHNOLOGY!$I33&gt;AnnualMaxCapacity!K$1+1),TECHNOLOGY!$P33,0),9999)</f>
        <v>2.1890000000000001</v>
      </c>
      <c r="L33">
        <f>IF(OR(TECHNOLOGY!$G33="Committed",TECHNOLOGY!$G33="New Specific",,TECHNOLOGY!$G33="New Generic"),IF(AND(TECHNOLOGY!$K33&lt;AnnualMaxCapacity!L$1+1,TECHNOLOGY!$K33+TECHNOLOGY!$I33&gt;AnnualMaxCapacity!L$1+1),TECHNOLOGY!$P33,0),9999)</f>
        <v>2.1890000000000001</v>
      </c>
      <c r="M33">
        <f>IF(OR(TECHNOLOGY!$G33="Committed",TECHNOLOGY!$G33="New Specific",,TECHNOLOGY!$G33="New Generic"),IF(AND(TECHNOLOGY!$K33&lt;AnnualMaxCapacity!M$1+1,TECHNOLOGY!$K33+TECHNOLOGY!$I33&gt;AnnualMaxCapacity!M$1+1),TECHNOLOGY!$P33,0),9999)</f>
        <v>2.1890000000000001</v>
      </c>
      <c r="N33">
        <f>IF(OR(TECHNOLOGY!$G33="Committed",TECHNOLOGY!$G33="New Specific",,TECHNOLOGY!$G33="New Generic"),IF(AND(TECHNOLOGY!$K33&lt;AnnualMaxCapacity!N$1+1,TECHNOLOGY!$K33+TECHNOLOGY!$I33&gt;AnnualMaxCapacity!N$1+1),TECHNOLOGY!$P33,0),9999)</f>
        <v>2.1890000000000001</v>
      </c>
      <c r="O33">
        <f>IF(OR(TECHNOLOGY!$G33="Committed",TECHNOLOGY!$G33="New Specific",,TECHNOLOGY!$G33="New Generic"),IF(AND(TECHNOLOGY!$K33&lt;AnnualMaxCapacity!O$1+1,TECHNOLOGY!$K33+TECHNOLOGY!$I33&gt;AnnualMaxCapacity!O$1+1),TECHNOLOGY!$P33,0),9999)</f>
        <v>2.1890000000000001</v>
      </c>
      <c r="P33">
        <f>IF(OR(TECHNOLOGY!$G33="Committed",TECHNOLOGY!$G33="New Specific",,TECHNOLOGY!$G33="New Generic"),IF(AND(TECHNOLOGY!$K33&lt;AnnualMaxCapacity!P$1+1,TECHNOLOGY!$K33+TECHNOLOGY!$I33&gt;AnnualMaxCapacity!P$1+1),TECHNOLOGY!$P33,0),9999)</f>
        <v>2.1890000000000001</v>
      </c>
      <c r="Q33">
        <f>IF(OR(TECHNOLOGY!$G33="Committed",TECHNOLOGY!$G33="New Specific",,TECHNOLOGY!$G33="New Generic"),IF(AND(TECHNOLOGY!$K33&lt;AnnualMaxCapacity!Q$1+1,TECHNOLOGY!$K33+TECHNOLOGY!$I33&gt;AnnualMaxCapacity!Q$1+1),TECHNOLOGY!$P33,0),9999)</f>
        <v>2.1890000000000001</v>
      </c>
      <c r="R33">
        <f>IF(OR(TECHNOLOGY!$G33="Committed",TECHNOLOGY!$G33="New Specific",,TECHNOLOGY!$G33="New Generic"),IF(AND(TECHNOLOGY!$K33&lt;AnnualMaxCapacity!R$1+1,TECHNOLOGY!$K33+TECHNOLOGY!$I33&gt;AnnualMaxCapacity!R$1+1),TECHNOLOGY!$P33,0),9999)</f>
        <v>2.1890000000000001</v>
      </c>
      <c r="S33">
        <f>IF(OR(TECHNOLOGY!$G33="Committed",TECHNOLOGY!$G33="New Specific",,TECHNOLOGY!$G33="New Generic"),IF(AND(TECHNOLOGY!$K33&lt;AnnualMaxCapacity!S$1+1,TECHNOLOGY!$K33+TECHNOLOGY!$I33&gt;AnnualMaxCapacity!S$1+1),TECHNOLOGY!$P33,0),9999)</f>
        <v>2.1890000000000001</v>
      </c>
      <c r="T33">
        <f>IF(OR(TECHNOLOGY!$G33="Committed",TECHNOLOGY!$G33="New Specific",,TECHNOLOGY!$G33="New Generic"),IF(AND(TECHNOLOGY!$K33&lt;AnnualMaxCapacity!T$1+1,TECHNOLOGY!$K33+TECHNOLOGY!$I33&gt;AnnualMaxCapacity!T$1+1),TECHNOLOGY!$P33,0),9999)</f>
        <v>2.1890000000000001</v>
      </c>
      <c r="U33">
        <f>IF(OR(TECHNOLOGY!$G33="Committed",TECHNOLOGY!$G33="New Specific",,TECHNOLOGY!$G33="New Generic"),IF(AND(TECHNOLOGY!$K33&lt;AnnualMaxCapacity!U$1+1,TECHNOLOGY!$K33+TECHNOLOGY!$I33&gt;AnnualMaxCapacity!U$1+1),TECHNOLOGY!$P33,0),9999)</f>
        <v>2.1890000000000001</v>
      </c>
      <c r="V33">
        <f>IF(OR(TECHNOLOGY!$G33="Committed",TECHNOLOGY!$G33="New Specific",,TECHNOLOGY!$G33="New Generic"),IF(AND(TECHNOLOGY!$K33&lt;AnnualMaxCapacity!V$1+1,TECHNOLOGY!$K33+TECHNOLOGY!$I33&gt;AnnualMaxCapacity!V$1+1),TECHNOLOGY!$P33,0),9999)</f>
        <v>2.1890000000000001</v>
      </c>
      <c r="W33">
        <f>IF(OR(TECHNOLOGY!$G33="Committed",TECHNOLOGY!$G33="New Specific",,TECHNOLOGY!$G33="New Generic"),IF(AND(TECHNOLOGY!$K33&lt;AnnualMaxCapacity!W$1+1,TECHNOLOGY!$K33+TECHNOLOGY!$I33&gt;AnnualMaxCapacity!W$1+1),TECHNOLOGY!$P33,0),9999)</f>
        <v>2.1890000000000001</v>
      </c>
      <c r="X33">
        <f>IF(OR(TECHNOLOGY!$G33="Committed",TECHNOLOGY!$G33="New Specific",,TECHNOLOGY!$G33="New Generic"),IF(AND(TECHNOLOGY!$K33&lt;AnnualMaxCapacity!X$1+1,TECHNOLOGY!$K33+TECHNOLOGY!$I33&gt;AnnualMaxCapacity!X$1+1),TECHNOLOGY!$P33,0),9999)</f>
        <v>2.1890000000000001</v>
      </c>
      <c r="Y33">
        <f>IF(OR(TECHNOLOGY!$G33="Committed",TECHNOLOGY!$G33="New Specific",,TECHNOLOGY!$G33="New Generic"),IF(AND(TECHNOLOGY!$K33&lt;AnnualMaxCapacity!Y$1+1,TECHNOLOGY!$K33+TECHNOLOGY!$I33&gt;AnnualMaxCapacity!Y$1+1),TECHNOLOGY!$P33,0),9999)</f>
        <v>2.1890000000000001</v>
      </c>
      <c r="Z33">
        <f>IF(OR(TECHNOLOGY!$G33="Committed",TECHNOLOGY!$G33="New Specific",,TECHNOLOGY!$G33="New Generic"),IF(AND(TECHNOLOGY!$K33&lt;AnnualMaxCapacity!Z$1+1,TECHNOLOGY!$K33+TECHNOLOGY!$I33&gt;AnnualMaxCapacity!Z$1+1),TECHNOLOGY!$P33,0),9999)</f>
        <v>2.1890000000000001</v>
      </c>
      <c r="AA33">
        <f>IF(OR(TECHNOLOGY!$G33="Committed",TECHNOLOGY!$G33="New Specific",,TECHNOLOGY!$G33="New Generic"),IF(AND(TECHNOLOGY!$K33&lt;AnnualMaxCapacity!AA$1+1,TECHNOLOGY!$K33+TECHNOLOGY!$I33&gt;AnnualMaxCapacity!AA$1+1),TECHNOLOGY!$P33,0),9999)</f>
        <v>2.1890000000000001</v>
      </c>
      <c r="AB33">
        <f t="shared" si="4"/>
        <v>2.1890000000000001</v>
      </c>
      <c r="AC33">
        <f t="shared" si="4"/>
        <v>2.1890000000000001</v>
      </c>
      <c r="AD33">
        <f t="shared" si="4"/>
        <v>2.1890000000000001</v>
      </c>
      <c r="AE33">
        <f t="shared" si="4"/>
        <v>2.1890000000000001</v>
      </c>
      <c r="AF33">
        <f t="shared" si="4"/>
        <v>2.1890000000000001</v>
      </c>
    </row>
    <row r="34" spans="1:32">
      <c r="A34" t="str">
        <f>TECHNOLOGY!D34</f>
        <v>D2SOPC1355</v>
      </c>
      <c r="B34">
        <f>IF(OR(TECHNOLOGY!$G34="Committed",TECHNOLOGY!$G34="New Specific",,TECHNOLOGY!$G34="New Generic"),IF(AND(TECHNOLOGY!$K34&lt;AnnualMaxCapacity!B$1+1,TECHNOLOGY!$K34+TECHNOLOGY!$I34&gt;AnnualMaxCapacity!B$1+1),TECHNOLOGY!$P34,0),9999)</f>
        <v>0</v>
      </c>
      <c r="C34">
        <f>IF(OR(TECHNOLOGY!$G34="Committed",TECHNOLOGY!$G34="New Specific",,TECHNOLOGY!$G34="New Generic"),IF(AND(TECHNOLOGY!$K34&lt;AnnualMaxCapacity!C$1+1,TECHNOLOGY!$K34+TECHNOLOGY!$I34&gt;AnnualMaxCapacity!C$1+1),TECHNOLOGY!$P34,0),9999)</f>
        <v>0</v>
      </c>
      <c r="D34">
        <f>IF(OR(TECHNOLOGY!$G34="Committed",TECHNOLOGY!$G34="New Specific",,TECHNOLOGY!$G34="New Generic"),IF(AND(TECHNOLOGY!$K34&lt;AnnualMaxCapacity!D$1+1,TECHNOLOGY!$K34+TECHNOLOGY!$I34&gt;AnnualMaxCapacity!D$1+1),TECHNOLOGY!$P34,0),9999)</f>
        <v>1.8620000000000001</v>
      </c>
      <c r="E34">
        <f>IF(OR(TECHNOLOGY!$G34="Committed",TECHNOLOGY!$G34="New Specific",,TECHNOLOGY!$G34="New Generic"),IF(AND(TECHNOLOGY!$K34&lt;AnnualMaxCapacity!E$1+1,TECHNOLOGY!$K34+TECHNOLOGY!$I34&gt;AnnualMaxCapacity!E$1+1),TECHNOLOGY!$P34,0),9999)</f>
        <v>1.8620000000000001</v>
      </c>
      <c r="F34">
        <f>IF(OR(TECHNOLOGY!$G34="Committed",TECHNOLOGY!$G34="New Specific",,TECHNOLOGY!$G34="New Generic"),IF(AND(TECHNOLOGY!$K34&lt;AnnualMaxCapacity!F$1+1,TECHNOLOGY!$K34+TECHNOLOGY!$I34&gt;AnnualMaxCapacity!F$1+1),TECHNOLOGY!$P34,0),9999)</f>
        <v>1.8620000000000001</v>
      </c>
      <c r="G34">
        <f>IF(OR(TECHNOLOGY!$G34="Committed",TECHNOLOGY!$G34="New Specific",,TECHNOLOGY!$G34="New Generic"),IF(AND(TECHNOLOGY!$K34&lt;AnnualMaxCapacity!G$1+1,TECHNOLOGY!$K34+TECHNOLOGY!$I34&gt;AnnualMaxCapacity!G$1+1),TECHNOLOGY!$P34,0),9999)</f>
        <v>1.8620000000000001</v>
      </c>
      <c r="H34">
        <f>IF(OR(TECHNOLOGY!$G34="Committed",TECHNOLOGY!$G34="New Specific",,TECHNOLOGY!$G34="New Generic"),IF(AND(TECHNOLOGY!$K34&lt;AnnualMaxCapacity!H$1+1,TECHNOLOGY!$K34+TECHNOLOGY!$I34&gt;AnnualMaxCapacity!H$1+1),TECHNOLOGY!$P34,0),9999)</f>
        <v>1.8620000000000001</v>
      </c>
      <c r="I34">
        <f>IF(OR(TECHNOLOGY!$G34="Committed",TECHNOLOGY!$G34="New Specific",,TECHNOLOGY!$G34="New Generic"),IF(AND(TECHNOLOGY!$K34&lt;AnnualMaxCapacity!I$1+1,TECHNOLOGY!$K34+TECHNOLOGY!$I34&gt;AnnualMaxCapacity!I$1+1),TECHNOLOGY!$P34,0),9999)</f>
        <v>1.8620000000000001</v>
      </c>
      <c r="J34">
        <f>IF(OR(TECHNOLOGY!$G34="Committed",TECHNOLOGY!$G34="New Specific",,TECHNOLOGY!$G34="New Generic"),IF(AND(TECHNOLOGY!$K34&lt;AnnualMaxCapacity!J$1+1,TECHNOLOGY!$K34+TECHNOLOGY!$I34&gt;AnnualMaxCapacity!J$1+1),TECHNOLOGY!$P34,0),9999)</f>
        <v>1.8620000000000001</v>
      </c>
      <c r="K34">
        <f>IF(OR(TECHNOLOGY!$G34="Committed",TECHNOLOGY!$G34="New Specific",,TECHNOLOGY!$G34="New Generic"),IF(AND(TECHNOLOGY!$K34&lt;AnnualMaxCapacity!K$1+1,TECHNOLOGY!$K34+TECHNOLOGY!$I34&gt;AnnualMaxCapacity!K$1+1),TECHNOLOGY!$P34,0),9999)</f>
        <v>1.8620000000000001</v>
      </c>
      <c r="L34">
        <f>IF(OR(TECHNOLOGY!$G34="Committed",TECHNOLOGY!$G34="New Specific",,TECHNOLOGY!$G34="New Generic"),IF(AND(TECHNOLOGY!$K34&lt;AnnualMaxCapacity!L$1+1,TECHNOLOGY!$K34+TECHNOLOGY!$I34&gt;AnnualMaxCapacity!L$1+1),TECHNOLOGY!$P34,0),9999)</f>
        <v>1.8620000000000001</v>
      </c>
      <c r="M34">
        <f>IF(OR(TECHNOLOGY!$G34="Committed",TECHNOLOGY!$G34="New Specific",,TECHNOLOGY!$G34="New Generic"),IF(AND(TECHNOLOGY!$K34&lt;AnnualMaxCapacity!M$1+1,TECHNOLOGY!$K34+TECHNOLOGY!$I34&gt;AnnualMaxCapacity!M$1+1),TECHNOLOGY!$P34,0),9999)</f>
        <v>1.8620000000000001</v>
      </c>
      <c r="N34">
        <f>IF(OR(TECHNOLOGY!$G34="Committed",TECHNOLOGY!$G34="New Specific",,TECHNOLOGY!$G34="New Generic"),IF(AND(TECHNOLOGY!$K34&lt;AnnualMaxCapacity!N$1+1,TECHNOLOGY!$K34+TECHNOLOGY!$I34&gt;AnnualMaxCapacity!N$1+1),TECHNOLOGY!$P34,0),9999)</f>
        <v>1.8620000000000001</v>
      </c>
      <c r="O34">
        <f>IF(OR(TECHNOLOGY!$G34="Committed",TECHNOLOGY!$G34="New Specific",,TECHNOLOGY!$G34="New Generic"),IF(AND(TECHNOLOGY!$K34&lt;AnnualMaxCapacity!O$1+1,TECHNOLOGY!$K34+TECHNOLOGY!$I34&gt;AnnualMaxCapacity!O$1+1),TECHNOLOGY!$P34,0),9999)</f>
        <v>1.8620000000000001</v>
      </c>
      <c r="P34">
        <f>IF(OR(TECHNOLOGY!$G34="Committed",TECHNOLOGY!$G34="New Specific",,TECHNOLOGY!$G34="New Generic"),IF(AND(TECHNOLOGY!$K34&lt;AnnualMaxCapacity!P$1+1,TECHNOLOGY!$K34+TECHNOLOGY!$I34&gt;AnnualMaxCapacity!P$1+1),TECHNOLOGY!$P34,0),9999)</f>
        <v>1.8620000000000001</v>
      </c>
      <c r="Q34">
        <f>IF(OR(TECHNOLOGY!$G34="Committed",TECHNOLOGY!$G34="New Specific",,TECHNOLOGY!$G34="New Generic"),IF(AND(TECHNOLOGY!$K34&lt;AnnualMaxCapacity!Q$1+1,TECHNOLOGY!$K34+TECHNOLOGY!$I34&gt;AnnualMaxCapacity!Q$1+1),TECHNOLOGY!$P34,0),9999)</f>
        <v>1.8620000000000001</v>
      </c>
      <c r="R34">
        <f>IF(OR(TECHNOLOGY!$G34="Committed",TECHNOLOGY!$G34="New Specific",,TECHNOLOGY!$G34="New Generic"),IF(AND(TECHNOLOGY!$K34&lt;AnnualMaxCapacity!R$1+1,TECHNOLOGY!$K34+TECHNOLOGY!$I34&gt;AnnualMaxCapacity!R$1+1),TECHNOLOGY!$P34,0),9999)</f>
        <v>1.8620000000000001</v>
      </c>
      <c r="S34">
        <f>IF(OR(TECHNOLOGY!$G34="Committed",TECHNOLOGY!$G34="New Specific",,TECHNOLOGY!$G34="New Generic"),IF(AND(TECHNOLOGY!$K34&lt;AnnualMaxCapacity!S$1+1,TECHNOLOGY!$K34+TECHNOLOGY!$I34&gt;AnnualMaxCapacity!S$1+1),TECHNOLOGY!$P34,0),9999)</f>
        <v>1.8620000000000001</v>
      </c>
      <c r="T34">
        <f>IF(OR(TECHNOLOGY!$G34="Committed",TECHNOLOGY!$G34="New Specific",,TECHNOLOGY!$G34="New Generic"),IF(AND(TECHNOLOGY!$K34&lt;AnnualMaxCapacity!T$1+1,TECHNOLOGY!$K34+TECHNOLOGY!$I34&gt;AnnualMaxCapacity!T$1+1),TECHNOLOGY!$P34,0),9999)</f>
        <v>1.8620000000000001</v>
      </c>
      <c r="U34">
        <f>IF(OR(TECHNOLOGY!$G34="Committed",TECHNOLOGY!$G34="New Specific",,TECHNOLOGY!$G34="New Generic"),IF(AND(TECHNOLOGY!$K34&lt;AnnualMaxCapacity!U$1+1,TECHNOLOGY!$K34+TECHNOLOGY!$I34&gt;AnnualMaxCapacity!U$1+1),TECHNOLOGY!$P34,0),9999)</f>
        <v>1.8620000000000001</v>
      </c>
      <c r="V34">
        <f>IF(OR(TECHNOLOGY!$G34="Committed",TECHNOLOGY!$G34="New Specific",,TECHNOLOGY!$G34="New Generic"),IF(AND(TECHNOLOGY!$K34&lt;AnnualMaxCapacity!V$1+1,TECHNOLOGY!$K34+TECHNOLOGY!$I34&gt;AnnualMaxCapacity!V$1+1),TECHNOLOGY!$P34,0),9999)</f>
        <v>1.8620000000000001</v>
      </c>
      <c r="W34">
        <f>IF(OR(TECHNOLOGY!$G34="Committed",TECHNOLOGY!$G34="New Specific",,TECHNOLOGY!$G34="New Generic"),IF(AND(TECHNOLOGY!$K34&lt;AnnualMaxCapacity!W$1+1,TECHNOLOGY!$K34+TECHNOLOGY!$I34&gt;AnnualMaxCapacity!W$1+1),TECHNOLOGY!$P34,0),9999)</f>
        <v>1.8620000000000001</v>
      </c>
      <c r="X34">
        <f>IF(OR(TECHNOLOGY!$G34="Committed",TECHNOLOGY!$G34="New Specific",,TECHNOLOGY!$G34="New Generic"),IF(AND(TECHNOLOGY!$K34&lt;AnnualMaxCapacity!X$1+1,TECHNOLOGY!$K34+TECHNOLOGY!$I34&gt;AnnualMaxCapacity!X$1+1),TECHNOLOGY!$P34,0),9999)</f>
        <v>1.8620000000000001</v>
      </c>
      <c r="Y34">
        <f>IF(OR(TECHNOLOGY!$G34="Committed",TECHNOLOGY!$G34="New Specific",,TECHNOLOGY!$G34="New Generic"),IF(AND(TECHNOLOGY!$K34&lt;AnnualMaxCapacity!Y$1+1,TECHNOLOGY!$K34+TECHNOLOGY!$I34&gt;AnnualMaxCapacity!Y$1+1),TECHNOLOGY!$P34,0),9999)</f>
        <v>1.8620000000000001</v>
      </c>
      <c r="Z34">
        <f>IF(OR(TECHNOLOGY!$G34="Committed",TECHNOLOGY!$G34="New Specific",,TECHNOLOGY!$G34="New Generic"),IF(AND(TECHNOLOGY!$K34&lt;AnnualMaxCapacity!Z$1+1,TECHNOLOGY!$K34+TECHNOLOGY!$I34&gt;AnnualMaxCapacity!Z$1+1),TECHNOLOGY!$P34,0),9999)</f>
        <v>1.8620000000000001</v>
      </c>
      <c r="AA34">
        <f>IF(OR(TECHNOLOGY!$G34="Committed",TECHNOLOGY!$G34="New Specific",,TECHNOLOGY!$G34="New Generic"),IF(AND(TECHNOLOGY!$K34&lt;AnnualMaxCapacity!AA$1+1,TECHNOLOGY!$K34+TECHNOLOGY!$I34&gt;AnnualMaxCapacity!AA$1+1),TECHNOLOGY!$P34,0),9999)</f>
        <v>1.8620000000000001</v>
      </c>
      <c r="AB34">
        <f t="shared" si="4"/>
        <v>1.8620000000000001</v>
      </c>
      <c r="AC34">
        <f t="shared" si="4"/>
        <v>1.8620000000000001</v>
      </c>
      <c r="AD34">
        <f t="shared" si="4"/>
        <v>1.8620000000000001</v>
      </c>
      <c r="AE34">
        <f t="shared" si="4"/>
        <v>1.8620000000000001</v>
      </c>
      <c r="AF34">
        <f t="shared" si="4"/>
        <v>1.8620000000000001</v>
      </c>
    </row>
    <row r="35" spans="1:32">
      <c r="A35" t="str">
        <f>TECHNOLOGY!D35</f>
        <v>D2SOTN00</v>
      </c>
      <c r="B35">
        <f>IF(OR(TECHNOLOGY!$G35="Committed",TECHNOLOGY!$G35="New Specific",,TECHNOLOGY!$G35="New Generic"),IF(AND(TECHNOLOGY!$K35&lt;AnnualMaxCapacity!B$1+1,TECHNOLOGY!$K35+TECHNOLOGY!$I35&gt;AnnualMaxCapacity!B$1+1),TECHNOLOGY!$P35,0),9999)</f>
        <v>0</v>
      </c>
      <c r="C35">
        <f>IF(OR(TECHNOLOGY!$G35="Committed",TECHNOLOGY!$G35="New Specific",,TECHNOLOGY!$G35="New Generic"),IF(AND(TECHNOLOGY!$K35&lt;AnnualMaxCapacity!C$1+1,TECHNOLOGY!$K35+TECHNOLOGY!$I35&gt;AnnualMaxCapacity!C$1+1),TECHNOLOGY!$P35,0),9999)</f>
        <v>0</v>
      </c>
      <c r="D35">
        <f>IF(OR(TECHNOLOGY!$G35="Committed",TECHNOLOGY!$G35="New Specific",,TECHNOLOGY!$G35="New Generic"),IF(AND(TECHNOLOGY!$K35&lt;AnnualMaxCapacity!D$1+1,TECHNOLOGY!$K35+TECHNOLOGY!$I35&gt;AnnualMaxCapacity!D$1+1),TECHNOLOGY!$P35,0),9999)</f>
        <v>0</v>
      </c>
      <c r="E35">
        <f>IF(OR(TECHNOLOGY!$G35="Committed",TECHNOLOGY!$G35="New Specific",,TECHNOLOGY!$G35="New Generic"),IF(AND(TECHNOLOGY!$K35&lt;AnnualMaxCapacity!E$1+1,TECHNOLOGY!$K35+TECHNOLOGY!$I35&gt;AnnualMaxCapacity!E$1+1),TECHNOLOGY!$P35,0),9999)</f>
        <v>0</v>
      </c>
      <c r="F35">
        <f>IF(OR(TECHNOLOGY!$G35="Committed",TECHNOLOGY!$G35="New Specific",,TECHNOLOGY!$G35="New Generic"),IF(AND(TECHNOLOGY!$K35&lt;AnnualMaxCapacity!F$1+1,TECHNOLOGY!$K35+TECHNOLOGY!$I35&gt;AnnualMaxCapacity!F$1+1),TECHNOLOGY!$P35,0),9999)</f>
        <v>0</v>
      </c>
      <c r="G35">
        <f>IF(OR(TECHNOLOGY!$G35="Committed",TECHNOLOGY!$G35="New Specific",,TECHNOLOGY!$G35="New Generic"),IF(AND(TECHNOLOGY!$K35&lt;AnnualMaxCapacity!G$1+1,TECHNOLOGY!$K35+TECHNOLOGY!$I35&gt;AnnualMaxCapacity!G$1+1),TECHNOLOGY!$P35,0),9999)</f>
        <v>0</v>
      </c>
      <c r="H35">
        <f>IF(OR(TECHNOLOGY!$G35="Committed",TECHNOLOGY!$G35="New Specific",,TECHNOLOGY!$G35="New Generic"),IF(AND(TECHNOLOGY!$K35&lt;AnnualMaxCapacity!H$1+1,TECHNOLOGY!$K35+TECHNOLOGY!$I35&gt;AnnualMaxCapacity!H$1+1),TECHNOLOGY!$P35,0),9999)</f>
        <v>0.2</v>
      </c>
      <c r="I35">
        <f>IF(OR(TECHNOLOGY!$G35="Committed",TECHNOLOGY!$G35="New Specific",,TECHNOLOGY!$G35="New Generic"),IF(AND(TECHNOLOGY!$K35&lt;AnnualMaxCapacity!I$1+1,TECHNOLOGY!$K35+TECHNOLOGY!$I35&gt;AnnualMaxCapacity!I$1+1),TECHNOLOGY!$P35,0),9999)</f>
        <v>0.2</v>
      </c>
      <c r="J35">
        <f>IF(OR(TECHNOLOGY!$G35="Committed",TECHNOLOGY!$G35="New Specific",,TECHNOLOGY!$G35="New Generic"),IF(AND(TECHNOLOGY!$K35&lt;AnnualMaxCapacity!J$1+1,TECHNOLOGY!$K35+TECHNOLOGY!$I35&gt;AnnualMaxCapacity!J$1+1),TECHNOLOGY!$P35,0),9999)</f>
        <v>0.2</v>
      </c>
      <c r="K35">
        <f>IF(OR(TECHNOLOGY!$G35="Committed",TECHNOLOGY!$G35="New Specific",,TECHNOLOGY!$G35="New Generic"),IF(AND(TECHNOLOGY!$K35&lt;AnnualMaxCapacity!K$1+1,TECHNOLOGY!$K35+TECHNOLOGY!$I35&gt;AnnualMaxCapacity!K$1+1),TECHNOLOGY!$P35,0),9999)</f>
        <v>0.2</v>
      </c>
      <c r="L35">
        <f>IF(OR(TECHNOLOGY!$G35="Committed",TECHNOLOGY!$G35="New Specific",,TECHNOLOGY!$G35="New Generic"),IF(AND(TECHNOLOGY!$K35&lt;AnnualMaxCapacity!L$1+1,TECHNOLOGY!$K35+TECHNOLOGY!$I35&gt;AnnualMaxCapacity!L$1+1),TECHNOLOGY!$P35,0),9999)</f>
        <v>0.2</v>
      </c>
      <c r="M35">
        <f>IF(OR(TECHNOLOGY!$G35="Committed",TECHNOLOGY!$G35="New Specific",,TECHNOLOGY!$G35="New Generic"),IF(AND(TECHNOLOGY!$K35&lt;AnnualMaxCapacity!M$1+1,TECHNOLOGY!$K35+TECHNOLOGY!$I35&gt;AnnualMaxCapacity!M$1+1),TECHNOLOGY!$P35,0),9999)</f>
        <v>0.2</v>
      </c>
      <c r="N35">
        <f>IF(OR(TECHNOLOGY!$G35="Committed",TECHNOLOGY!$G35="New Specific",,TECHNOLOGY!$G35="New Generic"),IF(AND(TECHNOLOGY!$K35&lt;AnnualMaxCapacity!N$1+1,TECHNOLOGY!$K35+TECHNOLOGY!$I35&gt;AnnualMaxCapacity!N$1+1),TECHNOLOGY!$P35,0),9999)</f>
        <v>0.2</v>
      </c>
      <c r="O35">
        <f>IF(OR(TECHNOLOGY!$G35="Committed",TECHNOLOGY!$G35="New Specific",,TECHNOLOGY!$G35="New Generic"),IF(AND(TECHNOLOGY!$K35&lt;AnnualMaxCapacity!O$1+1,TECHNOLOGY!$K35+TECHNOLOGY!$I35&gt;AnnualMaxCapacity!O$1+1),TECHNOLOGY!$P35,0),9999)</f>
        <v>0.2</v>
      </c>
      <c r="P35">
        <f>IF(OR(TECHNOLOGY!$G35="Committed",TECHNOLOGY!$G35="New Specific",,TECHNOLOGY!$G35="New Generic"),IF(AND(TECHNOLOGY!$K35&lt;AnnualMaxCapacity!P$1+1,TECHNOLOGY!$K35+TECHNOLOGY!$I35&gt;AnnualMaxCapacity!P$1+1),TECHNOLOGY!$P35,0),9999)</f>
        <v>0.2</v>
      </c>
      <c r="Q35">
        <f>IF(OR(TECHNOLOGY!$G35="Committed",TECHNOLOGY!$G35="New Specific",,TECHNOLOGY!$G35="New Generic"),IF(AND(TECHNOLOGY!$K35&lt;AnnualMaxCapacity!Q$1+1,TECHNOLOGY!$K35+TECHNOLOGY!$I35&gt;AnnualMaxCapacity!Q$1+1),TECHNOLOGY!$P35,0),9999)</f>
        <v>0.2</v>
      </c>
      <c r="R35">
        <f>IF(OR(TECHNOLOGY!$G35="Committed",TECHNOLOGY!$G35="New Specific",,TECHNOLOGY!$G35="New Generic"),IF(AND(TECHNOLOGY!$K35&lt;AnnualMaxCapacity!R$1+1,TECHNOLOGY!$K35+TECHNOLOGY!$I35&gt;AnnualMaxCapacity!R$1+1),TECHNOLOGY!$P35,0),9999)</f>
        <v>0.2</v>
      </c>
      <c r="S35">
        <f>IF(OR(TECHNOLOGY!$G35="Committed",TECHNOLOGY!$G35="New Specific",,TECHNOLOGY!$G35="New Generic"),IF(AND(TECHNOLOGY!$K35&lt;AnnualMaxCapacity!S$1+1,TECHNOLOGY!$K35+TECHNOLOGY!$I35&gt;AnnualMaxCapacity!S$1+1),TECHNOLOGY!$P35,0),9999)</f>
        <v>0.2</v>
      </c>
      <c r="T35">
        <f>IF(OR(TECHNOLOGY!$G35="Committed",TECHNOLOGY!$G35="New Specific",,TECHNOLOGY!$G35="New Generic"),IF(AND(TECHNOLOGY!$K35&lt;AnnualMaxCapacity!T$1+1,TECHNOLOGY!$K35+TECHNOLOGY!$I35&gt;AnnualMaxCapacity!T$1+1),TECHNOLOGY!$P35,0),9999)</f>
        <v>0.2</v>
      </c>
      <c r="U35">
        <f>IF(OR(TECHNOLOGY!$G35="Committed",TECHNOLOGY!$G35="New Specific",,TECHNOLOGY!$G35="New Generic"),IF(AND(TECHNOLOGY!$K35&lt;AnnualMaxCapacity!U$1+1,TECHNOLOGY!$K35+TECHNOLOGY!$I35&gt;AnnualMaxCapacity!U$1+1),TECHNOLOGY!$P35,0),9999)</f>
        <v>0.2</v>
      </c>
      <c r="V35">
        <f>IF(OR(TECHNOLOGY!$G35="Committed",TECHNOLOGY!$G35="New Specific",,TECHNOLOGY!$G35="New Generic"),IF(AND(TECHNOLOGY!$K35&lt;AnnualMaxCapacity!V$1+1,TECHNOLOGY!$K35+TECHNOLOGY!$I35&gt;AnnualMaxCapacity!V$1+1),TECHNOLOGY!$P35,0),9999)</f>
        <v>0.2</v>
      </c>
      <c r="W35">
        <f>IF(OR(TECHNOLOGY!$G35="Committed",TECHNOLOGY!$G35="New Specific",,TECHNOLOGY!$G35="New Generic"),IF(AND(TECHNOLOGY!$K35&lt;AnnualMaxCapacity!W$1+1,TECHNOLOGY!$K35+TECHNOLOGY!$I35&gt;AnnualMaxCapacity!W$1+1),TECHNOLOGY!$P35,0),9999)</f>
        <v>0.2</v>
      </c>
      <c r="X35">
        <f>IF(OR(TECHNOLOGY!$G35="Committed",TECHNOLOGY!$G35="New Specific",,TECHNOLOGY!$G35="New Generic"),IF(AND(TECHNOLOGY!$K35&lt;AnnualMaxCapacity!X$1+1,TECHNOLOGY!$K35+TECHNOLOGY!$I35&gt;AnnualMaxCapacity!X$1+1),TECHNOLOGY!$P35,0),9999)</f>
        <v>0.2</v>
      </c>
      <c r="Y35">
        <f>IF(OR(TECHNOLOGY!$G35="Committed",TECHNOLOGY!$G35="New Specific",,TECHNOLOGY!$G35="New Generic"),IF(AND(TECHNOLOGY!$K35&lt;AnnualMaxCapacity!Y$1+1,TECHNOLOGY!$K35+TECHNOLOGY!$I35&gt;AnnualMaxCapacity!Y$1+1),TECHNOLOGY!$P35,0),9999)</f>
        <v>0.2</v>
      </c>
      <c r="Z35">
        <f>IF(OR(TECHNOLOGY!$G35="Committed",TECHNOLOGY!$G35="New Specific",,TECHNOLOGY!$G35="New Generic"),IF(AND(TECHNOLOGY!$K35&lt;AnnualMaxCapacity!Z$1+1,TECHNOLOGY!$K35+TECHNOLOGY!$I35&gt;AnnualMaxCapacity!Z$1+1),TECHNOLOGY!$P35,0),9999)</f>
        <v>0.2</v>
      </c>
      <c r="AA35">
        <f>IF(OR(TECHNOLOGY!$G35="Committed",TECHNOLOGY!$G35="New Specific",,TECHNOLOGY!$G35="New Generic"),IF(AND(TECHNOLOGY!$K35&lt;AnnualMaxCapacity!AA$1+1,TECHNOLOGY!$K35+TECHNOLOGY!$I35&gt;AnnualMaxCapacity!AA$1+1),TECHNOLOGY!$P35,0),9999)</f>
        <v>0.2</v>
      </c>
      <c r="AB35">
        <f t="shared" si="4"/>
        <v>0.2</v>
      </c>
      <c r="AC35">
        <f t="shared" si="4"/>
        <v>0.2</v>
      </c>
      <c r="AD35">
        <f t="shared" si="4"/>
        <v>0.2</v>
      </c>
      <c r="AE35">
        <f t="shared" si="4"/>
        <v>0.2</v>
      </c>
      <c r="AF35">
        <f t="shared" si="4"/>
        <v>0.2</v>
      </c>
    </row>
    <row r="36" spans="1:32">
      <c r="A36" t="str">
        <f>TECHNOLOGY!D36</f>
        <v>D2WDLC2</v>
      </c>
      <c r="B36">
        <f>IF(OR(TECHNOLOGY!$G36="Committed",TECHNOLOGY!$G36="New Specific",,TECHNOLOGY!$G36="New Generic"),IF(AND(TECHNOLOGY!$K36&lt;AnnualMaxCapacity!B$1+1,TECHNOLOGY!$K36+TECHNOLOGY!$I36&gt;AnnualMaxCapacity!B$1+1),TECHNOLOGY!$P36,0),9999)</f>
        <v>0</v>
      </c>
      <c r="C36">
        <f>IF(OR(TECHNOLOGY!$G36="Committed",TECHNOLOGY!$G36="New Specific",,TECHNOLOGY!$G36="New Generic"),IF(AND(TECHNOLOGY!$K36&lt;AnnualMaxCapacity!C$1+1,TECHNOLOGY!$K36+TECHNOLOGY!$I36&gt;AnnualMaxCapacity!C$1+1),TECHNOLOGY!$P36,0),9999)</f>
        <v>0</v>
      </c>
      <c r="D36">
        <f>IF(OR(TECHNOLOGY!$G36="Committed",TECHNOLOGY!$G36="New Specific",,TECHNOLOGY!$G36="New Generic"),IF(AND(TECHNOLOGY!$K36&lt;AnnualMaxCapacity!D$1+1,TECHNOLOGY!$K36+TECHNOLOGY!$I36&gt;AnnualMaxCapacity!D$1+1),TECHNOLOGY!$P36,0),9999)</f>
        <v>0</v>
      </c>
      <c r="E36">
        <f>IF(OR(TECHNOLOGY!$G36="Committed",TECHNOLOGY!$G36="New Specific",,TECHNOLOGY!$G36="New Generic"),IF(AND(TECHNOLOGY!$K36&lt;AnnualMaxCapacity!E$1+1,TECHNOLOGY!$K36+TECHNOLOGY!$I36&gt;AnnualMaxCapacity!E$1+1),TECHNOLOGY!$P36,0),9999)</f>
        <v>7.0099999999999996E-2</v>
      </c>
      <c r="F36">
        <f>IF(OR(TECHNOLOGY!$G36="Committed",TECHNOLOGY!$G36="New Specific",,TECHNOLOGY!$G36="New Generic"),IF(AND(TECHNOLOGY!$K36&lt;AnnualMaxCapacity!F$1+1,TECHNOLOGY!$K36+TECHNOLOGY!$I36&gt;AnnualMaxCapacity!F$1+1),TECHNOLOGY!$P36,0),9999)</f>
        <v>7.0099999999999996E-2</v>
      </c>
      <c r="G36">
        <f>IF(OR(TECHNOLOGY!$G36="Committed",TECHNOLOGY!$G36="New Specific",,TECHNOLOGY!$G36="New Generic"),IF(AND(TECHNOLOGY!$K36&lt;AnnualMaxCapacity!G$1+1,TECHNOLOGY!$K36+TECHNOLOGY!$I36&gt;AnnualMaxCapacity!G$1+1),TECHNOLOGY!$P36,0),9999)</f>
        <v>7.0099999999999996E-2</v>
      </c>
      <c r="H36">
        <f>IF(OR(TECHNOLOGY!$G36="Committed",TECHNOLOGY!$G36="New Specific",,TECHNOLOGY!$G36="New Generic"),IF(AND(TECHNOLOGY!$K36&lt;AnnualMaxCapacity!H$1+1,TECHNOLOGY!$K36+TECHNOLOGY!$I36&gt;AnnualMaxCapacity!H$1+1),TECHNOLOGY!$P36,0),9999)</f>
        <v>7.0099999999999996E-2</v>
      </c>
      <c r="I36">
        <f>IF(OR(TECHNOLOGY!$G36="Committed",TECHNOLOGY!$G36="New Specific",,TECHNOLOGY!$G36="New Generic"),IF(AND(TECHNOLOGY!$K36&lt;AnnualMaxCapacity!I$1+1,TECHNOLOGY!$K36+TECHNOLOGY!$I36&gt;AnnualMaxCapacity!I$1+1),TECHNOLOGY!$P36,0),9999)</f>
        <v>7.0099999999999996E-2</v>
      </c>
      <c r="J36">
        <f>IF(OR(TECHNOLOGY!$G36="Committed",TECHNOLOGY!$G36="New Specific",,TECHNOLOGY!$G36="New Generic"),IF(AND(TECHNOLOGY!$K36&lt;AnnualMaxCapacity!J$1+1,TECHNOLOGY!$K36+TECHNOLOGY!$I36&gt;AnnualMaxCapacity!J$1+1),TECHNOLOGY!$P36,0),9999)</f>
        <v>7.0099999999999996E-2</v>
      </c>
      <c r="K36">
        <f>IF(OR(TECHNOLOGY!$G36="Committed",TECHNOLOGY!$G36="New Specific",,TECHNOLOGY!$G36="New Generic"),IF(AND(TECHNOLOGY!$K36&lt;AnnualMaxCapacity!K$1+1,TECHNOLOGY!$K36+TECHNOLOGY!$I36&gt;AnnualMaxCapacity!K$1+1),TECHNOLOGY!$P36,0),9999)</f>
        <v>7.0099999999999996E-2</v>
      </c>
      <c r="L36">
        <f>IF(OR(TECHNOLOGY!$G36="Committed",TECHNOLOGY!$G36="New Specific",,TECHNOLOGY!$G36="New Generic"),IF(AND(TECHNOLOGY!$K36&lt;AnnualMaxCapacity!L$1+1,TECHNOLOGY!$K36+TECHNOLOGY!$I36&gt;AnnualMaxCapacity!L$1+1),TECHNOLOGY!$P36,0),9999)</f>
        <v>7.0099999999999996E-2</v>
      </c>
      <c r="M36">
        <f>IF(OR(TECHNOLOGY!$G36="Committed",TECHNOLOGY!$G36="New Specific",,TECHNOLOGY!$G36="New Generic"),IF(AND(TECHNOLOGY!$K36&lt;AnnualMaxCapacity!M$1+1,TECHNOLOGY!$K36+TECHNOLOGY!$I36&gt;AnnualMaxCapacity!M$1+1),TECHNOLOGY!$P36,0),9999)</f>
        <v>7.0099999999999996E-2</v>
      </c>
      <c r="N36">
        <f>IF(OR(TECHNOLOGY!$G36="Committed",TECHNOLOGY!$G36="New Specific",,TECHNOLOGY!$G36="New Generic"),IF(AND(TECHNOLOGY!$K36&lt;AnnualMaxCapacity!N$1+1,TECHNOLOGY!$K36+TECHNOLOGY!$I36&gt;AnnualMaxCapacity!N$1+1),TECHNOLOGY!$P36,0),9999)</f>
        <v>7.0099999999999996E-2</v>
      </c>
      <c r="O36">
        <f>IF(OR(TECHNOLOGY!$G36="Committed",TECHNOLOGY!$G36="New Specific",,TECHNOLOGY!$G36="New Generic"),IF(AND(TECHNOLOGY!$K36&lt;AnnualMaxCapacity!O$1+1,TECHNOLOGY!$K36+TECHNOLOGY!$I36&gt;AnnualMaxCapacity!O$1+1),TECHNOLOGY!$P36,0),9999)</f>
        <v>7.0099999999999996E-2</v>
      </c>
      <c r="P36">
        <f>IF(OR(TECHNOLOGY!$G36="Committed",TECHNOLOGY!$G36="New Specific",,TECHNOLOGY!$G36="New Generic"),IF(AND(TECHNOLOGY!$K36&lt;AnnualMaxCapacity!P$1+1,TECHNOLOGY!$K36+TECHNOLOGY!$I36&gt;AnnualMaxCapacity!P$1+1),TECHNOLOGY!$P36,0),9999)</f>
        <v>7.0099999999999996E-2</v>
      </c>
      <c r="Q36">
        <f>IF(OR(TECHNOLOGY!$G36="Committed",TECHNOLOGY!$G36="New Specific",,TECHNOLOGY!$G36="New Generic"),IF(AND(TECHNOLOGY!$K36&lt;AnnualMaxCapacity!Q$1+1,TECHNOLOGY!$K36+TECHNOLOGY!$I36&gt;AnnualMaxCapacity!Q$1+1),TECHNOLOGY!$P36,0),9999)</f>
        <v>7.0099999999999996E-2</v>
      </c>
      <c r="R36">
        <f>IF(OR(TECHNOLOGY!$G36="Committed",TECHNOLOGY!$G36="New Specific",,TECHNOLOGY!$G36="New Generic"),IF(AND(TECHNOLOGY!$K36&lt;AnnualMaxCapacity!R$1+1,TECHNOLOGY!$K36+TECHNOLOGY!$I36&gt;AnnualMaxCapacity!R$1+1),TECHNOLOGY!$P36,0),9999)</f>
        <v>7.0099999999999996E-2</v>
      </c>
      <c r="S36">
        <f>IF(OR(TECHNOLOGY!$G36="Committed",TECHNOLOGY!$G36="New Specific",,TECHNOLOGY!$G36="New Generic"),IF(AND(TECHNOLOGY!$K36&lt;AnnualMaxCapacity!S$1+1,TECHNOLOGY!$K36+TECHNOLOGY!$I36&gt;AnnualMaxCapacity!S$1+1),TECHNOLOGY!$P36,0),9999)</f>
        <v>7.0099999999999996E-2</v>
      </c>
      <c r="T36">
        <f>IF(OR(TECHNOLOGY!$G36="Committed",TECHNOLOGY!$G36="New Specific",,TECHNOLOGY!$G36="New Generic"),IF(AND(TECHNOLOGY!$K36&lt;AnnualMaxCapacity!T$1+1,TECHNOLOGY!$K36+TECHNOLOGY!$I36&gt;AnnualMaxCapacity!T$1+1),TECHNOLOGY!$P36,0),9999)</f>
        <v>7.0099999999999996E-2</v>
      </c>
      <c r="U36">
        <f>IF(OR(TECHNOLOGY!$G36="Committed",TECHNOLOGY!$G36="New Specific",,TECHNOLOGY!$G36="New Generic"),IF(AND(TECHNOLOGY!$K36&lt;AnnualMaxCapacity!U$1+1,TECHNOLOGY!$K36+TECHNOLOGY!$I36&gt;AnnualMaxCapacity!U$1+1),TECHNOLOGY!$P36,0),9999)</f>
        <v>7.0099999999999996E-2</v>
      </c>
      <c r="V36">
        <f>IF(OR(TECHNOLOGY!$G36="Committed",TECHNOLOGY!$G36="New Specific",,TECHNOLOGY!$G36="New Generic"),IF(AND(TECHNOLOGY!$K36&lt;AnnualMaxCapacity!V$1+1,TECHNOLOGY!$K36+TECHNOLOGY!$I36&gt;AnnualMaxCapacity!V$1+1),TECHNOLOGY!$P36,0),9999)</f>
        <v>7.0099999999999996E-2</v>
      </c>
      <c r="W36">
        <f>IF(OR(TECHNOLOGY!$G36="Committed",TECHNOLOGY!$G36="New Specific",,TECHNOLOGY!$G36="New Generic"),IF(AND(TECHNOLOGY!$K36&lt;AnnualMaxCapacity!W$1+1,TECHNOLOGY!$K36+TECHNOLOGY!$I36&gt;AnnualMaxCapacity!W$1+1),TECHNOLOGY!$P36,0),9999)</f>
        <v>7.0099999999999996E-2</v>
      </c>
      <c r="X36">
        <f>IF(OR(TECHNOLOGY!$G36="Committed",TECHNOLOGY!$G36="New Specific",,TECHNOLOGY!$G36="New Generic"),IF(AND(TECHNOLOGY!$K36&lt;AnnualMaxCapacity!X$1+1,TECHNOLOGY!$K36+TECHNOLOGY!$I36&gt;AnnualMaxCapacity!X$1+1),TECHNOLOGY!$P36,0),9999)</f>
        <v>7.0099999999999996E-2</v>
      </c>
      <c r="Y36">
        <f>IF(OR(TECHNOLOGY!$G36="Committed",TECHNOLOGY!$G36="New Specific",,TECHNOLOGY!$G36="New Generic"),IF(AND(TECHNOLOGY!$K36&lt;AnnualMaxCapacity!Y$1+1,TECHNOLOGY!$K36+TECHNOLOGY!$I36&gt;AnnualMaxCapacity!Y$1+1),TECHNOLOGY!$P36,0),9999)</f>
        <v>7.0099999999999996E-2</v>
      </c>
      <c r="Z36">
        <f>IF(OR(TECHNOLOGY!$G36="Committed",TECHNOLOGY!$G36="New Specific",,TECHNOLOGY!$G36="New Generic"),IF(AND(TECHNOLOGY!$K36&lt;AnnualMaxCapacity!Z$1+1,TECHNOLOGY!$K36+TECHNOLOGY!$I36&gt;AnnualMaxCapacity!Z$1+1),TECHNOLOGY!$P36,0),9999)</f>
        <v>7.0099999999999996E-2</v>
      </c>
      <c r="AA36">
        <f>IF(OR(TECHNOLOGY!$G36="Committed",TECHNOLOGY!$G36="New Specific",,TECHNOLOGY!$G36="New Generic"),IF(AND(TECHNOLOGY!$K36&lt;AnnualMaxCapacity!AA$1+1,TECHNOLOGY!$K36+TECHNOLOGY!$I36&gt;AnnualMaxCapacity!AA$1+1),TECHNOLOGY!$P36,0),9999)</f>
        <v>7.0099999999999996E-2</v>
      </c>
      <c r="AB36">
        <f t="shared" si="4"/>
        <v>7.0099999999999996E-2</v>
      </c>
      <c r="AC36">
        <f t="shared" si="4"/>
        <v>7.0099999999999996E-2</v>
      </c>
      <c r="AD36">
        <f t="shared" si="4"/>
        <v>7.0099999999999996E-2</v>
      </c>
      <c r="AE36">
        <f t="shared" si="4"/>
        <v>7.0099999999999996E-2</v>
      </c>
      <c r="AF36">
        <f t="shared" si="4"/>
        <v>7.0099999999999996E-2</v>
      </c>
    </row>
    <row r="37" spans="1:32">
      <c r="A37" t="str">
        <f>TECHNOLOGY!D37</f>
        <v>D2WDLC3</v>
      </c>
      <c r="B37">
        <f>IF(OR(TECHNOLOGY!$G37="Committed",TECHNOLOGY!$G37="New Specific",,TECHNOLOGY!$G37="New Generic"),IF(AND(TECHNOLOGY!$K37&lt;AnnualMaxCapacity!B$1+1,TECHNOLOGY!$K37+TECHNOLOGY!$I37&gt;AnnualMaxCapacity!B$1+1),TECHNOLOGY!$P37,0),9999)</f>
        <v>0</v>
      </c>
      <c r="C37">
        <f>IF(OR(TECHNOLOGY!$G37="Committed",TECHNOLOGY!$G37="New Specific",,TECHNOLOGY!$G37="New Generic"),IF(AND(TECHNOLOGY!$K37&lt;AnnualMaxCapacity!C$1+1,TECHNOLOGY!$K37+TECHNOLOGY!$I37&gt;AnnualMaxCapacity!C$1+1),TECHNOLOGY!$P37,0),9999)</f>
        <v>0</v>
      </c>
      <c r="D37">
        <f>IF(OR(TECHNOLOGY!$G37="Committed",TECHNOLOGY!$G37="New Specific",,TECHNOLOGY!$G37="New Generic"),IF(AND(TECHNOLOGY!$K37&lt;AnnualMaxCapacity!D$1+1,TECHNOLOGY!$K37+TECHNOLOGY!$I37&gt;AnnualMaxCapacity!D$1+1),TECHNOLOGY!$P37,0),9999)</f>
        <v>0</v>
      </c>
      <c r="E37">
        <f>IF(OR(TECHNOLOGY!$G37="Committed",TECHNOLOGY!$G37="New Specific",,TECHNOLOGY!$G37="New Generic"),IF(AND(TECHNOLOGY!$K37&lt;AnnualMaxCapacity!E$1+1,TECHNOLOGY!$K37+TECHNOLOGY!$I37&gt;AnnualMaxCapacity!E$1+1),TECHNOLOGY!$P37,0),9999)</f>
        <v>7.2400000000000006E-2</v>
      </c>
      <c r="F37">
        <f>IF(OR(TECHNOLOGY!$G37="Committed",TECHNOLOGY!$G37="New Specific",,TECHNOLOGY!$G37="New Generic"),IF(AND(TECHNOLOGY!$K37&lt;AnnualMaxCapacity!F$1+1,TECHNOLOGY!$K37+TECHNOLOGY!$I37&gt;AnnualMaxCapacity!F$1+1),TECHNOLOGY!$P37,0),9999)</f>
        <v>7.2400000000000006E-2</v>
      </c>
      <c r="G37">
        <f>IF(OR(TECHNOLOGY!$G37="Committed",TECHNOLOGY!$G37="New Specific",,TECHNOLOGY!$G37="New Generic"),IF(AND(TECHNOLOGY!$K37&lt;AnnualMaxCapacity!G$1+1,TECHNOLOGY!$K37+TECHNOLOGY!$I37&gt;AnnualMaxCapacity!G$1+1),TECHNOLOGY!$P37,0),9999)</f>
        <v>7.2400000000000006E-2</v>
      </c>
      <c r="H37">
        <f>IF(OR(TECHNOLOGY!$G37="Committed",TECHNOLOGY!$G37="New Specific",,TECHNOLOGY!$G37="New Generic"),IF(AND(TECHNOLOGY!$K37&lt;AnnualMaxCapacity!H$1+1,TECHNOLOGY!$K37+TECHNOLOGY!$I37&gt;AnnualMaxCapacity!H$1+1),TECHNOLOGY!$P37,0),9999)</f>
        <v>7.2400000000000006E-2</v>
      </c>
      <c r="I37">
        <f>IF(OR(TECHNOLOGY!$G37="Committed",TECHNOLOGY!$G37="New Specific",,TECHNOLOGY!$G37="New Generic"),IF(AND(TECHNOLOGY!$K37&lt;AnnualMaxCapacity!I$1+1,TECHNOLOGY!$K37+TECHNOLOGY!$I37&gt;AnnualMaxCapacity!I$1+1),TECHNOLOGY!$P37,0),9999)</f>
        <v>7.2400000000000006E-2</v>
      </c>
      <c r="J37">
        <f>IF(OR(TECHNOLOGY!$G37="Committed",TECHNOLOGY!$G37="New Specific",,TECHNOLOGY!$G37="New Generic"),IF(AND(TECHNOLOGY!$K37&lt;AnnualMaxCapacity!J$1+1,TECHNOLOGY!$K37+TECHNOLOGY!$I37&gt;AnnualMaxCapacity!J$1+1),TECHNOLOGY!$P37,0),9999)</f>
        <v>7.2400000000000006E-2</v>
      </c>
      <c r="K37">
        <f>IF(OR(TECHNOLOGY!$G37="Committed",TECHNOLOGY!$G37="New Specific",,TECHNOLOGY!$G37="New Generic"),IF(AND(TECHNOLOGY!$K37&lt;AnnualMaxCapacity!K$1+1,TECHNOLOGY!$K37+TECHNOLOGY!$I37&gt;AnnualMaxCapacity!K$1+1),TECHNOLOGY!$P37,0),9999)</f>
        <v>7.2400000000000006E-2</v>
      </c>
      <c r="L37">
        <f>IF(OR(TECHNOLOGY!$G37="Committed",TECHNOLOGY!$G37="New Specific",,TECHNOLOGY!$G37="New Generic"),IF(AND(TECHNOLOGY!$K37&lt;AnnualMaxCapacity!L$1+1,TECHNOLOGY!$K37+TECHNOLOGY!$I37&gt;AnnualMaxCapacity!L$1+1),TECHNOLOGY!$P37,0),9999)</f>
        <v>7.2400000000000006E-2</v>
      </c>
      <c r="M37">
        <f>IF(OR(TECHNOLOGY!$G37="Committed",TECHNOLOGY!$G37="New Specific",,TECHNOLOGY!$G37="New Generic"),IF(AND(TECHNOLOGY!$K37&lt;AnnualMaxCapacity!M$1+1,TECHNOLOGY!$K37+TECHNOLOGY!$I37&gt;AnnualMaxCapacity!M$1+1),TECHNOLOGY!$P37,0),9999)</f>
        <v>7.2400000000000006E-2</v>
      </c>
      <c r="N37">
        <f>IF(OR(TECHNOLOGY!$G37="Committed",TECHNOLOGY!$G37="New Specific",,TECHNOLOGY!$G37="New Generic"),IF(AND(TECHNOLOGY!$K37&lt;AnnualMaxCapacity!N$1+1,TECHNOLOGY!$K37+TECHNOLOGY!$I37&gt;AnnualMaxCapacity!N$1+1),TECHNOLOGY!$P37,0),9999)</f>
        <v>7.2400000000000006E-2</v>
      </c>
      <c r="O37">
        <f>IF(OR(TECHNOLOGY!$G37="Committed",TECHNOLOGY!$G37="New Specific",,TECHNOLOGY!$G37="New Generic"),IF(AND(TECHNOLOGY!$K37&lt;AnnualMaxCapacity!O$1+1,TECHNOLOGY!$K37+TECHNOLOGY!$I37&gt;AnnualMaxCapacity!O$1+1),TECHNOLOGY!$P37,0),9999)</f>
        <v>7.2400000000000006E-2</v>
      </c>
      <c r="P37">
        <f>IF(OR(TECHNOLOGY!$G37="Committed",TECHNOLOGY!$G37="New Specific",,TECHNOLOGY!$G37="New Generic"),IF(AND(TECHNOLOGY!$K37&lt;AnnualMaxCapacity!P$1+1,TECHNOLOGY!$K37+TECHNOLOGY!$I37&gt;AnnualMaxCapacity!P$1+1),TECHNOLOGY!$P37,0),9999)</f>
        <v>7.2400000000000006E-2</v>
      </c>
      <c r="Q37">
        <f>IF(OR(TECHNOLOGY!$G37="Committed",TECHNOLOGY!$G37="New Specific",,TECHNOLOGY!$G37="New Generic"),IF(AND(TECHNOLOGY!$K37&lt;AnnualMaxCapacity!Q$1+1,TECHNOLOGY!$K37+TECHNOLOGY!$I37&gt;AnnualMaxCapacity!Q$1+1),TECHNOLOGY!$P37,0),9999)</f>
        <v>7.2400000000000006E-2</v>
      </c>
      <c r="R37">
        <f>IF(OR(TECHNOLOGY!$G37="Committed",TECHNOLOGY!$G37="New Specific",,TECHNOLOGY!$G37="New Generic"),IF(AND(TECHNOLOGY!$K37&lt;AnnualMaxCapacity!R$1+1,TECHNOLOGY!$K37+TECHNOLOGY!$I37&gt;AnnualMaxCapacity!R$1+1),TECHNOLOGY!$P37,0),9999)</f>
        <v>7.2400000000000006E-2</v>
      </c>
      <c r="S37">
        <f>IF(OR(TECHNOLOGY!$G37="Committed",TECHNOLOGY!$G37="New Specific",,TECHNOLOGY!$G37="New Generic"),IF(AND(TECHNOLOGY!$K37&lt;AnnualMaxCapacity!S$1+1,TECHNOLOGY!$K37+TECHNOLOGY!$I37&gt;AnnualMaxCapacity!S$1+1),TECHNOLOGY!$P37,0),9999)</f>
        <v>7.2400000000000006E-2</v>
      </c>
      <c r="T37">
        <f>IF(OR(TECHNOLOGY!$G37="Committed",TECHNOLOGY!$G37="New Specific",,TECHNOLOGY!$G37="New Generic"),IF(AND(TECHNOLOGY!$K37&lt;AnnualMaxCapacity!T$1+1,TECHNOLOGY!$K37+TECHNOLOGY!$I37&gt;AnnualMaxCapacity!T$1+1),TECHNOLOGY!$P37,0),9999)</f>
        <v>7.2400000000000006E-2</v>
      </c>
      <c r="U37">
        <f>IF(OR(TECHNOLOGY!$G37="Committed",TECHNOLOGY!$G37="New Specific",,TECHNOLOGY!$G37="New Generic"),IF(AND(TECHNOLOGY!$K37&lt;AnnualMaxCapacity!U$1+1,TECHNOLOGY!$K37+TECHNOLOGY!$I37&gt;AnnualMaxCapacity!U$1+1),TECHNOLOGY!$P37,0),9999)</f>
        <v>7.2400000000000006E-2</v>
      </c>
      <c r="V37">
        <f>IF(OR(TECHNOLOGY!$G37="Committed",TECHNOLOGY!$G37="New Specific",,TECHNOLOGY!$G37="New Generic"),IF(AND(TECHNOLOGY!$K37&lt;AnnualMaxCapacity!V$1+1,TECHNOLOGY!$K37+TECHNOLOGY!$I37&gt;AnnualMaxCapacity!V$1+1),TECHNOLOGY!$P37,0),9999)</f>
        <v>7.2400000000000006E-2</v>
      </c>
      <c r="W37">
        <f>IF(OR(TECHNOLOGY!$G37="Committed",TECHNOLOGY!$G37="New Specific",,TECHNOLOGY!$G37="New Generic"),IF(AND(TECHNOLOGY!$K37&lt;AnnualMaxCapacity!W$1+1,TECHNOLOGY!$K37+TECHNOLOGY!$I37&gt;AnnualMaxCapacity!W$1+1),TECHNOLOGY!$P37,0),9999)</f>
        <v>7.2400000000000006E-2</v>
      </c>
      <c r="X37">
        <f>IF(OR(TECHNOLOGY!$G37="Committed",TECHNOLOGY!$G37="New Specific",,TECHNOLOGY!$G37="New Generic"),IF(AND(TECHNOLOGY!$K37&lt;AnnualMaxCapacity!X$1+1,TECHNOLOGY!$K37+TECHNOLOGY!$I37&gt;AnnualMaxCapacity!X$1+1),TECHNOLOGY!$P37,0),9999)</f>
        <v>7.2400000000000006E-2</v>
      </c>
      <c r="Y37">
        <f>IF(OR(TECHNOLOGY!$G37="Committed",TECHNOLOGY!$G37="New Specific",,TECHNOLOGY!$G37="New Generic"),IF(AND(TECHNOLOGY!$K37&lt;AnnualMaxCapacity!Y$1+1,TECHNOLOGY!$K37+TECHNOLOGY!$I37&gt;AnnualMaxCapacity!Y$1+1),TECHNOLOGY!$P37,0),9999)</f>
        <v>7.2400000000000006E-2</v>
      </c>
      <c r="Z37">
        <f>IF(OR(TECHNOLOGY!$G37="Committed",TECHNOLOGY!$G37="New Specific",,TECHNOLOGY!$G37="New Generic"),IF(AND(TECHNOLOGY!$K37&lt;AnnualMaxCapacity!Z$1+1,TECHNOLOGY!$K37+TECHNOLOGY!$I37&gt;AnnualMaxCapacity!Z$1+1),TECHNOLOGY!$P37,0),9999)</f>
        <v>7.2400000000000006E-2</v>
      </c>
      <c r="AA37">
        <f>IF(OR(TECHNOLOGY!$G37="Committed",TECHNOLOGY!$G37="New Specific",,TECHNOLOGY!$G37="New Generic"),IF(AND(TECHNOLOGY!$K37&lt;AnnualMaxCapacity!AA$1+1,TECHNOLOGY!$K37+TECHNOLOGY!$I37&gt;AnnualMaxCapacity!AA$1+1),TECHNOLOGY!$P37,0),9999)</f>
        <v>7.2400000000000006E-2</v>
      </c>
      <c r="AB37">
        <f t="shared" si="4"/>
        <v>7.2400000000000006E-2</v>
      </c>
      <c r="AC37">
        <f t="shared" si="4"/>
        <v>7.2400000000000006E-2</v>
      </c>
      <c r="AD37">
        <f t="shared" si="4"/>
        <v>7.2400000000000006E-2</v>
      </c>
      <c r="AE37">
        <f t="shared" si="4"/>
        <v>7.2400000000000006E-2</v>
      </c>
      <c r="AF37">
        <f t="shared" si="4"/>
        <v>7.2400000000000006E-2</v>
      </c>
    </row>
    <row r="38" spans="1:32">
      <c r="A38" t="str">
        <f>TECHNOLOGY!D38</f>
        <v>D2WDLC4</v>
      </c>
      <c r="B38">
        <f>IF(OR(TECHNOLOGY!$G38="Committed",TECHNOLOGY!$G38="New Specific",,TECHNOLOGY!$G38="New Generic"),IF(AND(TECHNOLOGY!$K38&lt;AnnualMaxCapacity!B$1+1,TECHNOLOGY!$K38+TECHNOLOGY!$I38&gt;AnnualMaxCapacity!B$1+1),TECHNOLOGY!$P38,0),9999)</f>
        <v>0</v>
      </c>
      <c r="C38">
        <f>IF(OR(TECHNOLOGY!$G38="Committed",TECHNOLOGY!$G38="New Specific",,TECHNOLOGY!$G38="New Generic"),IF(AND(TECHNOLOGY!$K38&lt;AnnualMaxCapacity!C$1+1,TECHNOLOGY!$K38+TECHNOLOGY!$I38&gt;AnnualMaxCapacity!C$1+1),TECHNOLOGY!$P38,0),9999)</f>
        <v>0</v>
      </c>
      <c r="D38">
        <f>IF(OR(TECHNOLOGY!$G38="Committed",TECHNOLOGY!$G38="New Specific",,TECHNOLOGY!$G38="New Generic"),IF(AND(TECHNOLOGY!$K38&lt;AnnualMaxCapacity!D$1+1,TECHNOLOGY!$K38+TECHNOLOGY!$I38&gt;AnnualMaxCapacity!D$1+1),TECHNOLOGY!$P38,0),9999)</f>
        <v>0</v>
      </c>
      <c r="E38">
        <f>IF(OR(TECHNOLOGY!$G38="Committed",TECHNOLOGY!$G38="New Specific",,TECHNOLOGY!$G38="New Generic"),IF(AND(TECHNOLOGY!$K38&lt;AnnualMaxCapacity!E$1+1,TECHNOLOGY!$K38+TECHNOLOGY!$I38&gt;AnnualMaxCapacity!E$1+1),TECHNOLOGY!$P38,0),9999)</f>
        <v>2.47E-2</v>
      </c>
      <c r="F38">
        <f>IF(OR(TECHNOLOGY!$G38="Committed",TECHNOLOGY!$G38="New Specific",,TECHNOLOGY!$G38="New Generic"),IF(AND(TECHNOLOGY!$K38&lt;AnnualMaxCapacity!F$1+1,TECHNOLOGY!$K38+TECHNOLOGY!$I38&gt;AnnualMaxCapacity!F$1+1),TECHNOLOGY!$P38,0),9999)</f>
        <v>2.47E-2</v>
      </c>
      <c r="G38">
        <f>IF(OR(TECHNOLOGY!$G38="Committed",TECHNOLOGY!$G38="New Specific",,TECHNOLOGY!$G38="New Generic"),IF(AND(TECHNOLOGY!$K38&lt;AnnualMaxCapacity!G$1+1,TECHNOLOGY!$K38+TECHNOLOGY!$I38&gt;AnnualMaxCapacity!G$1+1),TECHNOLOGY!$P38,0),9999)</f>
        <v>2.47E-2</v>
      </c>
      <c r="H38">
        <f>IF(OR(TECHNOLOGY!$G38="Committed",TECHNOLOGY!$G38="New Specific",,TECHNOLOGY!$G38="New Generic"),IF(AND(TECHNOLOGY!$K38&lt;AnnualMaxCapacity!H$1+1,TECHNOLOGY!$K38+TECHNOLOGY!$I38&gt;AnnualMaxCapacity!H$1+1),TECHNOLOGY!$P38,0),9999)</f>
        <v>2.47E-2</v>
      </c>
      <c r="I38">
        <f>IF(OR(TECHNOLOGY!$G38="Committed",TECHNOLOGY!$G38="New Specific",,TECHNOLOGY!$G38="New Generic"),IF(AND(TECHNOLOGY!$K38&lt;AnnualMaxCapacity!I$1+1,TECHNOLOGY!$K38+TECHNOLOGY!$I38&gt;AnnualMaxCapacity!I$1+1),TECHNOLOGY!$P38,0),9999)</f>
        <v>2.47E-2</v>
      </c>
      <c r="J38">
        <f>IF(OR(TECHNOLOGY!$G38="Committed",TECHNOLOGY!$G38="New Specific",,TECHNOLOGY!$G38="New Generic"),IF(AND(TECHNOLOGY!$K38&lt;AnnualMaxCapacity!J$1+1,TECHNOLOGY!$K38+TECHNOLOGY!$I38&gt;AnnualMaxCapacity!J$1+1),TECHNOLOGY!$P38,0),9999)</f>
        <v>2.47E-2</v>
      </c>
      <c r="K38">
        <f>IF(OR(TECHNOLOGY!$G38="Committed",TECHNOLOGY!$G38="New Specific",,TECHNOLOGY!$G38="New Generic"),IF(AND(TECHNOLOGY!$K38&lt;AnnualMaxCapacity!K$1+1,TECHNOLOGY!$K38+TECHNOLOGY!$I38&gt;AnnualMaxCapacity!K$1+1),TECHNOLOGY!$P38,0),9999)</f>
        <v>2.47E-2</v>
      </c>
      <c r="L38">
        <f>IF(OR(TECHNOLOGY!$G38="Committed",TECHNOLOGY!$G38="New Specific",,TECHNOLOGY!$G38="New Generic"),IF(AND(TECHNOLOGY!$K38&lt;AnnualMaxCapacity!L$1+1,TECHNOLOGY!$K38+TECHNOLOGY!$I38&gt;AnnualMaxCapacity!L$1+1),TECHNOLOGY!$P38,0),9999)</f>
        <v>2.47E-2</v>
      </c>
      <c r="M38">
        <f>IF(OR(TECHNOLOGY!$G38="Committed",TECHNOLOGY!$G38="New Specific",,TECHNOLOGY!$G38="New Generic"),IF(AND(TECHNOLOGY!$K38&lt;AnnualMaxCapacity!M$1+1,TECHNOLOGY!$K38+TECHNOLOGY!$I38&gt;AnnualMaxCapacity!M$1+1),TECHNOLOGY!$P38,0),9999)</f>
        <v>2.47E-2</v>
      </c>
      <c r="N38">
        <f>IF(OR(TECHNOLOGY!$G38="Committed",TECHNOLOGY!$G38="New Specific",,TECHNOLOGY!$G38="New Generic"),IF(AND(TECHNOLOGY!$K38&lt;AnnualMaxCapacity!N$1+1,TECHNOLOGY!$K38+TECHNOLOGY!$I38&gt;AnnualMaxCapacity!N$1+1),TECHNOLOGY!$P38,0),9999)</f>
        <v>2.47E-2</v>
      </c>
      <c r="O38">
        <f>IF(OR(TECHNOLOGY!$G38="Committed",TECHNOLOGY!$G38="New Specific",,TECHNOLOGY!$G38="New Generic"),IF(AND(TECHNOLOGY!$K38&lt;AnnualMaxCapacity!O$1+1,TECHNOLOGY!$K38+TECHNOLOGY!$I38&gt;AnnualMaxCapacity!O$1+1),TECHNOLOGY!$P38,0),9999)</f>
        <v>2.47E-2</v>
      </c>
      <c r="P38">
        <f>IF(OR(TECHNOLOGY!$G38="Committed",TECHNOLOGY!$G38="New Specific",,TECHNOLOGY!$G38="New Generic"),IF(AND(TECHNOLOGY!$K38&lt;AnnualMaxCapacity!P$1+1,TECHNOLOGY!$K38+TECHNOLOGY!$I38&gt;AnnualMaxCapacity!P$1+1),TECHNOLOGY!$P38,0),9999)</f>
        <v>2.47E-2</v>
      </c>
      <c r="Q38">
        <f>IF(OR(TECHNOLOGY!$G38="Committed",TECHNOLOGY!$G38="New Specific",,TECHNOLOGY!$G38="New Generic"),IF(AND(TECHNOLOGY!$K38&lt;AnnualMaxCapacity!Q$1+1,TECHNOLOGY!$K38+TECHNOLOGY!$I38&gt;AnnualMaxCapacity!Q$1+1),TECHNOLOGY!$P38,0),9999)</f>
        <v>2.47E-2</v>
      </c>
      <c r="R38">
        <f>IF(OR(TECHNOLOGY!$G38="Committed",TECHNOLOGY!$G38="New Specific",,TECHNOLOGY!$G38="New Generic"),IF(AND(TECHNOLOGY!$K38&lt;AnnualMaxCapacity!R$1+1,TECHNOLOGY!$K38+TECHNOLOGY!$I38&gt;AnnualMaxCapacity!R$1+1),TECHNOLOGY!$P38,0),9999)</f>
        <v>2.47E-2</v>
      </c>
      <c r="S38">
        <f>IF(OR(TECHNOLOGY!$G38="Committed",TECHNOLOGY!$G38="New Specific",,TECHNOLOGY!$G38="New Generic"),IF(AND(TECHNOLOGY!$K38&lt;AnnualMaxCapacity!S$1+1,TECHNOLOGY!$K38+TECHNOLOGY!$I38&gt;AnnualMaxCapacity!S$1+1),TECHNOLOGY!$P38,0),9999)</f>
        <v>2.47E-2</v>
      </c>
      <c r="T38">
        <f>IF(OR(TECHNOLOGY!$G38="Committed",TECHNOLOGY!$G38="New Specific",,TECHNOLOGY!$G38="New Generic"),IF(AND(TECHNOLOGY!$K38&lt;AnnualMaxCapacity!T$1+1,TECHNOLOGY!$K38+TECHNOLOGY!$I38&gt;AnnualMaxCapacity!T$1+1),TECHNOLOGY!$P38,0),9999)</f>
        <v>2.47E-2</v>
      </c>
      <c r="U38">
        <f>IF(OR(TECHNOLOGY!$G38="Committed",TECHNOLOGY!$G38="New Specific",,TECHNOLOGY!$G38="New Generic"),IF(AND(TECHNOLOGY!$K38&lt;AnnualMaxCapacity!U$1+1,TECHNOLOGY!$K38+TECHNOLOGY!$I38&gt;AnnualMaxCapacity!U$1+1),TECHNOLOGY!$P38,0),9999)</f>
        <v>2.47E-2</v>
      </c>
      <c r="V38">
        <f>IF(OR(TECHNOLOGY!$G38="Committed",TECHNOLOGY!$G38="New Specific",,TECHNOLOGY!$G38="New Generic"),IF(AND(TECHNOLOGY!$K38&lt;AnnualMaxCapacity!V$1+1,TECHNOLOGY!$K38+TECHNOLOGY!$I38&gt;AnnualMaxCapacity!V$1+1),TECHNOLOGY!$P38,0),9999)</f>
        <v>2.47E-2</v>
      </c>
      <c r="W38">
        <f>IF(OR(TECHNOLOGY!$G38="Committed",TECHNOLOGY!$G38="New Specific",,TECHNOLOGY!$G38="New Generic"),IF(AND(TECHNOLOGY!$K38&lt;AnnualMaxCapacity!W$1+1,TECHNOLOGY!$K38+TECHNOLOGY!$I38&gt;AnnualMaxCapacity!W$1+1),TECHNOLOGY!$P38,0),9999)</f>
        <v>2.47E-2</v>
      </c>
      <c r="X38">
        <f>IF(OR(TECHNOLOGY!$G38="Committed",TECHNOLOGY!$G38="New Specific",,TECHNOLOGY!$G38="New Generic"),IF(AND(TECHNOLOGY!$K38&lt;AnnualMaxCapacity!X$1+1,TECHNOLOGY!$K38+TECHNOLOGY!$I38&gt;AnnualMaxCapacity!X$1+1),TECHNOLOGY!$P38,0),9999)</f>
        <v>2.47E-2</v>
      </c>
      <c r="Y38">
        <f>IF(OR(TECHNOLOGY!$G38="Committed",TECHNOLOGY!$G38="New Specific",,TECHNOLOGY!$G38="New Generic"),IF(AND(TECHNOLOGY!$K38&lt;AnnualMaxCapacity!Y$1+1,TECHNOLOGY!$K38+TECHNOLOGY!$I38&gt;AnnualMaxCapacity!Y$1+1),TECHNOLOGY!$P38,0),9999)</f>
        <v>2.47E-2</v>
      </c>
      <c r="Z38">
        <f>IF(OR(TECHNOLOGY!$G38="Committed",TECHNOLOGY!$G38="New Specific",,TECHNOLOGY!$G38="New Generic"),IF(AND(TECHNOLOGY!$K38&lt;AnnualMaxCapacity!Z$1+1,TECHNOLOGY!$K38+TECHNOLOGY!$I38&gt;AnnualMaxCapacity!Z$1+1),TECHNOLOGY!$P38,0),9999)</f>
        <v>2.47E-2</v>
      </c>
      <c r="AA38">
        <f>IF(OR(TECHNOLOGY!$G38="Committed",TECHNOLOGY!$G38="New Specific",,TECHNOLOGY!$G38="New Generic"),IF(AND(TECHNOLOGY!$K38&lt;AnnualMaxCapacity!AA$1+1,TECHNOLOGY!$K38+TECHNOLOGY!$I38&gt;AnnualMaxCapacity!AA$1+1),TECHNOLOGY!$P38,0),9999)</f>
        <v>2.47E-2</v>
      </c>
      <c r="AB38">
        <f t="shared" si="4"/>
        <v>2.47E-2</v>
      </c>
      <c r="AC38">
        <f t="shared" si="4"/>
        <v>2.47E-2</v>
      </c>
      <c r="AD38">
        <f t="shared" si="4"/>
        <v>2.47E-2</v>
      </c>
      <c r="AE38">
        <f t="shared" si="4"/>
        <v>2.47E-2</v>
      </c>
      <c r="AF38">
        <f t="shared" si="4"/>
        <v>2.47E-2</v>
      </c>
    </row>
    <row r="39" spans="1:32">
      <c r="A39" t="str">
        <f>TECHNOLOGY!D39</f>
        <v>D2WDLC6</v>
      </c>
      <c r="B39">
        <f>IF(OR(TECHNOLOGY!$G39="Committed",TECHNOLOGY!$G39="New Specific",,TECHNOLOGY!$G39="New Generic"),IF(AND(TECHNOLOGY!$K39&lt;AnnualMaxCapacity!B$1+1,TECHNOLOGY!$K39+TECHNOLOGY!$I39&gt;AnnualMaxCapacity!B$1+1),TECHNOLOGY!$P39,0),9999)</f>
        <v>0</v>
      </c>
      <c r="C39">
        <f>IF(OR(TECHNOLOGY!$G39="Committed",TECHNOLOGY!$G39="New Specific",,TECHNOLOGY!$G39="New Generic"),IF(AND(TECHNOLOGY!$K39&lt;AnnualMaxCapacity!C$1+1,TECHNOLOGY!$K39+TECHNOLOGY!$I39&gt;AnnualMaxCapacity!C$1+1),TECHNOLOGY!$P39,0),9999)</f>
        <v>0</v>
      </c>
      <c r="D39">
        <f>IF(OR(TECHNOLOGY!$G39="Committed",TECHNOLOGY!$G39="New Specific",,TECHNOLOGY!$G39="New Generic"),IF(AND(TECHNOLOGY!$K39&lt;AnnualMaxCapacity!D$1+1,TECHNOLOGY!$K39+TECHNOLOGY!$I39&gt;AnnualMaxCapacity!D$1+1),TECHNOLOGY!$P39,0),9999)</f>
        <v>0</v>
      </c>
      <c r="E39">
        <f>IF(OR(TECHNOLOGY!$G39="Committed",TECHNOLOGY!$G39="New Specific",,TECHNOLOGY!$G39="New Generic"),IF(AND(TECHNOLOGY!$K39&lt;AnnualMaxCapacity!E$1+1,TECHNOLOGY!$K39+TECHNOLOGY!$I39&gt;AnnualMaxCapacity!E$1+1),TECHNOLOGY!$P39,0),9999)</f>
        <v>7.8299999999999995E-2</v>
      </c>
      <c r="F39">
        <f>IF(OR(TECHNOLOGY!$G39="Committed",TECHNOLOGY!$G39="New Specific",,TECHNOLOGY!$G39="New Generic"),IF(AND(TECHNOLOGY!$K39&lt;AnnualMaxCapacity!F$1+1,TECHNOLOGY!$K39+TECHNOLOGY!$I39&gt;AnnualMaxCapacity!F$1+1),TECHNOLOGY!$P39,0),9999)</f>
        <v>7.8299999999999995E-2</v>
      </c>
      <c r="G39">
        <f>IF(OR(TECHNOLOGY!$G39="Committed",TECHNOLOGY!$G39="New Specific",,TECHNOLOGY!$G39="New Generic"),IF(AND(TECHNOLOGY!$K39&lt;AnnualMaxCapacity!G$1+1,TECHNOLOGY!$K39+TECHNOLOGY!$I39&gt;AnnualMaxCapacity!G$1+1),TECHNOLOGY!$P39,0),9999)</f>
        <v>7.8299999999999995E-2</v>
      </c>
      <c r="H39">
        <f>IF(OR(TECHNOLOGY!$G39="Committed",TECHNOLOGY!$G39="New Specific",,TECHNOLOGY!$G39="New Generic"),IF(AND(TECHNOLOGY!$K39&lt;AnnualMaxCapacity!H$1+1,TECHNOLOGY!$K39+TECHNOLOGY!$I39&gt;AnnualMaxCapacity!H$1+1),TECHNOLOGY!$P39,0),9999)</f>
        <v>7.8299999999999995E-2</v>
      </c>
      <c r="I39">
        <f>IF(OR(TECHNOLOGY!$G39="Committed",TECHNOLOGY!$G39="New Specific",,TECHNOLOGY!$G39="New Generic"),IF(AND(TECHNOLOGY!$K39&lt;AnnualMaxCapacity!I$1+1,TECHNOLOGY!$K39+TECHNOLOGY!$I39&gt;AnnualMaxCapacity!I$1+1),TECHNOLOGY!$P39,0),9999)</f>
        <v>7.8299999999999995E-2</v>
      </c>
      <c r="J39">
        <f>IF(OR(TECHNOLOGY!$G39="Committed",TECHNOLOGY!$G39="New Specific",,TECHNOLOGY!$G39="New Generic"),IF(AND(TECHNOLOGY!$K39&lt;AnnualMaxCapacity!J$1+1,TECHNOLOGY!$K39+TECHNOLOGY!$I39&gt;AnnualMaxCapacity!J$1+1),TECHNOLOGY!$P39,0),9999)</f>
        <v>7.8299999999999995E-2</v>
      </c>
      <c r="K39">
        <f>IF(OR(TECHNOLOGY!$G39="Committed",TECHNOLOGY!$G39="New Specific",,TECHNOLOGY!$G39="New Generic"),IF(AND(TECHNOLOGY!$K39&lt;AnnualMaxCapacity!K$1+1,TECHNOLOGY!$K39+TECHNOLOGY!$I39&gt;AnnualMaxCapacity!K$1+1),TECHNOLOGY!$P39,0),9999)</f>
        <v>7.8299999999999995E-2</v>
      </c>
      <c r="L39">
        <f>IF(OR(TECHNOLOGY!$G39="Committed",TECHNOLOGY!$G39="New Specific",,TECHNOLOGY!$G39="New Generic"),IF(AND(TECHNOLOGY!$K39&lt;AnnualMaxCapacity!L$1+1,TECHNOLOGY!$K39+TECHNOLOGY!$I39&gt;AnnualMaxCapacity!L$1+1),TECHNOLOGY!$P39,0),9999)</f>
        <v>7.8299999999999995E-2</v>
      </c>
      <c r="M39">
        <f>IF(OR(TECHNOLOGY!$G39="Committed",TECHNOLOGY!$G39="New Specific",,TECHNOLOGY!$G39="New Generic"),IF(AND(TECHNOLOGY!$K39&lt;AnnualMaxCapacity!M$1+1,TECHNOLOGY!$K39+TECHNOLOGY!$I39&gt;AnnualMaxCapacity!M$1+1),TECHNOLOGY!$P39,0),9999)</f>
        <v>7.8299999999999995E-2</v>
      </c>
      <c r="N39">
        <f>IF(OR(TECHNOLOGY!$G39="Committed",TECHNOLOGY!$G39="New Specific",,TECHNOLOGY!$G39="New Generic"),IF(AND(TECHNOLOGY!$K39&lt;AnnualMaxCapacity!N$1+1,TECHNOLOGY!$K39+TECHNOLOGY!$I39&gt;AnnualMaxCapacity!N$1+1),TECHNOLOGY!$P39,0),9999)</f>
        <v>7.8299999999999995E-2</v>
      </c>
      <c r="O39">
        <f>IF(OR(TECHNOLOGY!$G39="Committed",TECHNOLOGY!$G39="New Specific",,TECHNOLOGY!$G39="New Generic"),IF(AND(TECHNOLOGY!$K39&lt;AnnualMaxCapacity!O$1+1,TECHNOLOGY!$K39+TECHNOLOGY!$I39&gt;AnnualMaxCapacity!O$1+1),TECHNOLOGY!$P39,0),9999)</f>
        <v>7.8299999999999995E-2</v>
      </c>
      <c r="P39">
        <f>IF(OR(TECHNOLOGY!$G39="Committed",TECHNOLOGY!$G39="New Specific",,TECHNOLOGY!$G39="New Generic"),IF(AND(TECHNOLOGY!$K39&lt;AnnualMaxCapacity!P$1+1,TECHNOLOGY!$K39+TECHNOLOGY!$I39&gt;AnnualMaxCapacity!P$1+1),TECHNOLOGY!$P39,0),9999)</f>
        <v>7.8299999999999995E-2</v>
      </c>
      <c r="Q39">
        <f>IF(OR(TECHNOLOGY!$G39="Committed",TECHNOLOGY!$G39="New Specific",,TECHNOLOGY!$G39="New Generic"),IF(AND(TECHNOLOGY!$K39&lt;AnnualMaxCapacity!Q$1+1,TECHNOLOGY!$K39+TECHNOLOGY!$I39&gt;AnnualMaxCapacity!Q$1+1),TECHNOLOGY!$P39,0),9999)</f>
        <v>7.8299999999999995E-2</v>
      </c>
      <c r="R39">
        <f>IF(OR(TECHNOLOGY!$G39="Committed",TECHNOLOGY!$G39="New Specific",,TECHNOLOGY!$G39="New Generic"),IF(AND(TECHNOLOGY!$K39&lt;AnnualMaxCapacity!R$1+1,TECHNOLOGY!$K39+TECHNOLOGY!$I39&gt;AnnualMaxCapacity!R$1+1),TECHNOLOGY!$P39,0),9999)</f>
        <v>7.8299999999999995E-2</v>
      </c>
      <c r="S39">
        <f>IF(OR(TECHNOLOGY!$G39="Committed",TECHNOLOGY!$G39="New Specific",,TECHNOLOGY!$G39="New Generic"),IF(AND(TECHNOLOGY!$K39&lt;AnnualMaxCapacity!S$1+1,TECHNOLOGY!$K39+TECHNOLOGY!$I39&gt;AnnualMaxCapacity!S$1+1),TECHNOLOGY!$P39,0),9999)</f>
        <v>7.8299999999999995E-2</v>
      </c>
      <c r="T39">
        <f>IF(OR(TECHNOLOGY!$G39="Committed",TECHNOLOGY!$G39="New Specific",,TECHNOLOGY!$G39="New Generic"),IF(AND(TECHNOLOGY!$K39&lt;AnnualMaxCapacity!T$1+1,TECHNOLOGY!$K39+TECHNOLOGY!$I39&gt;AnnualMaxCapacity!T$1+1),TECHNOLOGY!$P39,0),9999)</f>
        <v>7.8299999999999995E-2</v>
      </c>
      <c r="U39">
        <f>IF(OR(TECHNOLOGY!$G39="Committed",TECHNOLOGY!$G39="New Specific",,TECHNOLOGY!$G39="New Generic"),IF(AND(TECHNOLOGY!$K39&lt;AnnualMaxCapacity!U$1+1,TECHNOLOGY!$K39+TECHNOLOGY!$I39&gt;AnnualMaxCapacity!U$1+1),TECHNOLOGY!$P39,0),9999)</f>
        <v>7.8299999999999995E-2</v>
      </c>
      <c r="V39">
        <f>IF(OR(TECHNOLOGY!$G39="Committed",TECHNOLOGY!$G39="New Specific",,TECHNOLOGY!$G39="New Generic"),IF(AND(TECHNOLOGY!$K39&lt;AnnualMaxCapacity!V$1+1,TECHNOLOGY!$K39+TECHNOLOGY!$I39&gt;AnnualMaxCapacity!V$1+1),TECHNOLOGY!$P39,0),9999)</f>
        <v>7.8299999999999995E-2</v>
      </c>
      <c r="W39">
        <f>IF(OR(TECHNOLOGY!$G39="Committed",TECHNOLOGY!$G39="New Specific",,TECHNOLOGY!$G39="New Generic"),IF(AND(TECHNOLOGY!$K39&lt;AnnualMaxCapacity!W$1+1,TECHNOLOGY!$K39+TECHNOLOGY!$I39&gt;AnnualMaxCapacity!W$1+1),TECHNOLOGY!$P39,0),9999)</f>
        <v>7.8299999999999995E-2</v>
      </c>
      <c r="X39">
        <f>IF(OR(TECHNOLOGY!$G39="Committed",TECHNOLOGY!$G39="New Specific",,TECHNOLOGY!$G39="New Generic"),IF(AND(TECHNOLOGY!$K39&lt;AnnualMaxCapacity!X$1+1,TECHNOLOGY!$K39+TECHNOLOGY!$I39&gt;AnnualMaxCapacity!X$1+1),TECHNOLOGY!$P39,0),9999)</f>
        <v>7.8299999999999995E-2</v>
      </c>
      <c r="Y39">
        <f>IF(OR(TECHNOLOGY!$G39="Committed",TECHNOLOGY!$G39="New Specific",,TECHNOLOGY!$G39="New Generic"),IF(AND(TECHNOLOGY!$K39&lt;AnnualMaxCapacity!Y$1+1,TECHNOLOGY!$K39+TECHNOLOGY!$I39&gt;AnnualMaxCapacity!Y$1+1),TECHNOLOGY!$P39,0),9999)</f>
        <v>7.8299999999999995E-2</v>
      </c>
      <c r="Z39">
        <f>IF(OR(TECHNOLOGY!$G39="Committed",TECHNOLOGY!$G39="New Specific",,TECHNOLOGY!$G39="New Generic"),IF(AND(TECHNOLOGY!$K39&lt;AnnualMaxCapacity!Z$1+1,TECHNOLOGY!$K39+TECHNOLOGY!$I39&gt;AnnualMaxCapacity!Z$1+1),TECHNOLOGY!$P39,0),9999)</f>
        <v>7.8299999999999995E-2</v>
      </c>
      <c r="AA39">
        <f>IF(OR(TECHNOLOGY!$G39="Committed",TECHNOLOGY!$G39="New Specific",,TECHNOLOGY!$G39="New Generic"),IF(AND(TECHNOLOGY!$K39&lt;AnnualMaxCapacity!AA$1+1,TECHNOLOGY!$K39+TECHNOLOGY!$I39&gt;AnnualMaxCapacity!AA$1+1),TECHNOLOGY!$P39,0),9999)</f>
        <v>7.8299999999999995E-2</v>
      </c>
      <c r="AB39">
        <f t="shared" si="4"/>
        <v>7.8299999999999995E-2</v>
      </c>
      <c r="AC39">
        <f t="shared" si="4"/>
        <v>7.8299999999999995E-2</v>
      </c>
      <c r="AD39">
        <f t="shared" si="4"/>
        <v>7.8299999999999995E-2</v>
      </c>
      <c r="AE39">
        <f t="shared" si="4"/>
        <v>7.8299999999999995E-2</v>
      </c>
      <c r="AF39">
        <f t="shared" si="4"/>
        <v>7.8299999999999995E-2</v>
      </c>
    </row>
    <row r="40" spans="1:32">
      <c r="A40" t="str">
        <f>TECHNOLOGY!D40</f>
        <v>D2WDLC7</v>
      </c>
      <c r="B40">
        <f>IF(OR(TECHNOLOGY!$G40="Committed",TECHNOLOGY!$G40="New Specific",,TECHNOLOGY!$G40="New Generic"),IF(AND(TECHNOLOGY!$K40&lt;AnnualMaxCapacity!B$1+1,TECHNOLOGY!$K40+TECHNOLOGY!$I40&gt;AnnualMaxCapacity!B$1+1),TECHNOLOGY!$P40,0),9999)</f>
        <v>0</v>
      </c>
      <c r="C40">
        <f>IF(OR(TECHNOLOGY!$G40="Committed",TECHNOLOGY!$G40="New Specific",,TECHNOLOGY!$G40="New Generic"),IF(AND(TECHNOLOGY!$K40&lt;AnnualMaxCapacity!C$1+1,TECHNOLOGY!$K40+TECHNOLOGY!$I40&gt;AnnualMaxCapacity!C$1+1),TECHNOLOGY!$P40,0),9999)</f>
        <v>0</v>
      </c>
      <c r="D40">
        <f>IF(OR(TECHNOLOGY!$G40="Committed",TECHNOLOGY!$G40="New Specific",,TECHNOLOGY!$G40="New Generic"),IF(AND(TECHNOLOGY!$K40&lt;AnnualMaxCapacity!D$1+1,TECHNOLOGY!$K40+TECHNOLOGY!$I40&gt;AnnualMaxCapacity!D$1+1),TECHNOLOGY!$P40,0),9999)</f>
        <v>0</v>
      </c>
      <c r="E40">
        <f>IF(OR(TECHNOLOGY!$G40="Committed",TECHNOLOGY!$G40="New Specific",,TECHNOLOGY!$G40="New Generic"),IF(AND(TECHNOLOGY!$K40&lt;AnnualMaxCapacity!E$1+1,TECHNOLOGY!$K40+TECHNOLOGY!$I40&gt;AnnualMaxCapacity!E$1+1),TECHNOLOGY!$P40,0),9999)</f>
        <v>0.1295</v>
      </c>
      <c r="F40">
        <f>IF(OR(TECHNOLOGY!$G40="Committed",TECHNOLOGY!$G40="New Specific",,TECHNOLOGY!$G40="New Generic"),IF(AND(TECHNOLOGY!$K40&lt;AnnualMaxCapacity!F$1+1,TECHNOLOGY!$K40+TECHNOLOGY!$I40&gt;AnnualMaxCapacity!F$1+1),TECHNOLOGY!$P40,0),9999)</f>
        <v>0.1295</v>
      </c>
      <c r="G40">
        <f>IF(OR(TECHNOLOGY!$G40="Committed",TECHNOLOGY!$G40="New Specific",,TECHNOLOGY!$G40="New Generic"),IF(AND(TECHNOLOGY!$K40&lt;AnnualMaxCapacity!G$1+1,TECHNOLOGY!$K40+TECHNOLOGY!$I40&gt;AnnualMaxCapacity!G$1+1),TECHNOLOGY!$P40,0),9999)</f>
        <v>0.1295</v>
      </c>
      <c r="H40">
        <f>IF(OR(TECHNOLOGY!$G40="Committed",TECHNOLOGY!$G40="New Specific",,TECHNOLOGY!$G40="New Generic"),IF(AND(TECHNOLOGY!$K40&lt;AnnualMaxCapacity!H$1+1,TECHNOLOGY!$K40+TECHNOLOGY!$I40&gt;AnnualMaxCapacity!H$1+1),TECHNOLOGY!$P40,0),9999)</f>
        <v>0.1295</v>
      </c>
      <c r="I40">
        <f>IF(OR(TECHNOLOGY!$G40="Committed",TECHNOLOGY!$G40="New Specific",,TECHNOLOGY!$G40="New Generic"),IF(AND(TECHNOLOGY!$K40&lt;AnnualMaxCapacity!I$1+1,TECHNOLOGY!$K40+TECHNOLOGY!$I40&gt;AnnualMaxCapacity!I$1+1),TECHNOLOGY!$P40,0),9999)</f>
        <v>0.1295</v>
      </c>
      <c r="J40">
        <f>IF(OR(TECHNOLOGY!$G40="Committed",TECHNOLOGY!$G40="New Specific",,TECHNOLOGY!$G40="New Generic"),IF(AND(TECHNOLOGY!$K40&lt;AnnualMaxCapacity!J$1+1,TECHNOLOGY!$K40+TECHNOLOGY!$I40&gt;AnnualMaxCapacity!J$1+1),TECHNOLOGY!$P40,0),9999)</f>
        <v>0.1295</v>
      </c>
      <c r="K40">
        <f>IF(OR(TECHNOLOGY!$G40="Committed",TECHNOLOGY!$G40="New Specific",,TECHNOLOGY!$G40="New Generic"),IF(AND(TECHNOLOGY!$K40&lt;AnnualMaxCapacity!K$1+1,TECHNOLOGY!$K40+TECHNOLOGY!$I40&gt;AnnualMaxCapacity!K$1+1),TECHNOLOGY!$P40,0),9999)</f>
        <v>0.1295</v>
      </c>
      <c r="L40">
        <f>IF(OR(TECHNOLOGY!$G40="Committed",TECHNOLOGY!$G40="New Specific",,TECHNOLOGY!$G40="New Generic"),IF(AND(TECHNOLOGY!$K40&lt;AnnualMaxCapacity!L$1+1,TECHNOLOGY!$K40+TECHNOLOGY!$I40&gt;AnnualMaxCapacity!L$1+1),TECHNOLOGY!$P40,0),9999)</f>
        <v>0.1295</v>
      </c>
      <c r="M40">
        <f>IF(OR(TECHNOLOGY!$G40="Committed",TECHNOLOGY!$G40="New Specific",,TECHNOLOGY!$G40="New Generic"),IF(AND(TECHNOLOGY!$K40&lt;AnnualMaxCapacity!M$1+1,TECHNOLOGY!$K40+TECHNOLOGY!$I40&gt;AnnualMaxCapacity!M$1+1),TECHNOLOGY!$P40,0),9999)</f>
        <v>0.1295</v>
      </c>
      <c r="N40">
        <f>IF(OR(TECHNOLOGY!$G40="Committed",TECHNOLOGY!$G40="New Specific",,TECHNOLOGY!$G40="New Generic"),IF(AND(TECHNOLOGY!$K40&lt;AnnualMaxCapacity!N$1+1,TECHNOLOGY!$K40+TECHNOLOGY!$I40&gt;AnnualMaxCapacity!N$1+1),TECHNOLOGY!$P40,0),9999)</f>
        <v>0.1295</v>
      </c>
      <c r="O40">
        <f>IF(OR(TECHNOLOGY!$G40="Committed",TECHNOLOGY!$G40="New Specific",,TECHNOLOGY!$G40="New Generic"),IF(AND(TECHNOLOGY!$K40&lt;AnnualMaxCapacity!O$1+1,TECHNOLOGY!$K40+TECHNOLOGY!$I40&gt;AnnualMaxCapacity!O$1+1),TECHNOLOGY!$P40,0),9999)</f>
        <v>0.1295</v>
      </c>
      <c r="P40">
        <f>IF(OR(TECHNOLOGY!$G40="Committed",TECHNOLOGY!$G40="New Specific",,TECHNOLOGY!$G40="New Generic"),IF(AND(TECHNOLOGY!$K40&lt;AnnualMaxCapacity!P$1+1,TECHNOLOGY!$K40+TECHNOLOGY!$I40&gt;AnnualMaxCapacity!P$1+1),TECHNOLOGY!$P40,0),9999)</f>
        <v>0.1295</v>
      </c>
      <c r="Q40">
        <f>IF(OR(TECHNOLOGY!$G40="Committed",TECHNOLOGY!$G40="New Specific",,TECHNOLOGY!$G40="New Generic"),IF(AND(TECHNOLOGY!$K40&lt;AnnualMaxCapacity!Q$1+1,TECHNOLOGY!$K40+TECHNOLOGY!$I40&gt;AnnualMaxCapacity!Q$1+1),TECHNOLOGY!$P40,0),9999)</f>
        <v>0.1295</v>
      </c>
      <c r="R40">
        <f>IF(OR(TECHNOLOGY!$G40="Committed",TECHNOLOGY!$G40="New Specific",,TECHNOLOGY!$G40="New Generic"),IF(AND(TECHNOLOGY!$K40&lt;AnnualMaxCapacity!R$1+1,TECHNOLOGY!$K40+TECHNOLOGY!$I40&gt;AnnualMaxCapacity!R$1+1),TECHNOLOGY!$P40,0),9999)</f>
        <v>0.1295</v>
      </c>
      <c r="S40">
        <f>IF(OR(TECHNOLOGY!$G40="Committed",TECHNOLOGY!$G40="New Specific",,TECHNOLOGY!$G40="New Generic"),IF(AND(TECHNOLOGY!$K40&lt;AnnualMaxCapacity!S$1+1,TECHNOLOGY!$K40+TECHNOLOGY!$I40&gt;AnnualMaxCapacity!S$1+1),TECHNOLOGY!$P40,0),9999)</f>
        <v>0.1295</v>
      </c>
      <c r="T40">
        <f>IF(OR(TECHNOLOGY!$G40="Committed",TECHNOLOGY!$G40="New Specific",,TECHNOLOGY!$G40="New Generic"),IF(AND(TECHNOLOGY!$K40&lt;AnnualMaxCapacity!T$1+1,TECHNOLOGY!$K40+TECHNOLOGY!$I40&gt;AnnualMaxCapacity!T$1+1),TECHNOLOGY!$P40,0),9999)</f>
        <v>0.1295</v>
      </c>
      <c r="U40">
        <f>IF(OR(TECHNOLOGY!$G40="Committed",TECHNOLOGY!$G40="New Specific",,TECHNOLOGY!$G40="New Generic"),IF(AND(TECHNOLOGY!$K40&lt;AnnualMaxCapacity!U$1+1,TECHNOLOGY!$K40+TECHNOLOGY!$I40&gt;AnnualMaxCapacity!U$1+1),TECHNOLOGY!$P40,0),9999)</f>
        <v>0.1295</v>
      </c>
      <c r="V40">
        <f>IF(OR(TECHNOLOGY!$G40="Committed",TECHNOLOGY!$G40="New Specific",,TECHNOLOGY!$G40="New Generic"),IF(AND(TECHNOLOGY!$K40&lt;AnnualMaxCapacity!V$1+1,TECHNOLOGY!$K40+TECHNOLOGY!$I40&gt;AnnualMaxCapacity!V$1+1),TECHNOLOGY!$P40,0),9999)</f>
        <v>0.1295</v>
      </c>
      <c r="W40">
        <f>IF(OR(TECHNOLOGY!$G40="Committed",TECHNOLOGY!$G40="New Specific",,TECHNOLOGY!$G40="New Generic"),IF(AND(TECHNOLOGY!$K40&lt;AnnualMaxCapacity!W$1+1,TECHNOLOGY!$K40+TECHNOLOGY!$I40&gt;AnnualMaxCapacity!W$1+1),TECHNOLOGY!$P40,0),9999)</f>
        <v>0.1295</v>
      </c>
      <c r="X40">
        <f>IF(OR(TECHNOLOGY!$G40="Committed",TECHNOLOGY!$G40="New Specific",,TECHNOLOGY!$G40="New Generic"),IF(AND(TECHNOLOGY!$K40&lt;AnnualMaxCapacity!X$1+1,TECHNOLOGY!$K40+TECHNOLOGY!$I40&gt;AnnualMaxCapacity!X$1+1),TECHNOLOGY!$P40,0),9999)</f>
        <v>0.1295</v>
      </c>
      <c r="Y40">
        <f>IF(OR(TECHNOLOGY!$G40="Committed",TECHNOLOGY!$G40="New Specific",,TECHNOLOGY!$G40="New Generic"),IF(AND(TECHNOLOGY!$K40&lt;AnnualMaxCapacity!Y$1+1,TECHNOLOGY!$K40+TECHNOLOGY!$I40&gt;AnnualMaxCapacity!Y$1+1),TECHNOLOGY!$P40,0),9999)</f>
        <v>0.1295</v>
      </c>
      <c r="Z40">
        <f>IF(OR(TECHNOLOGY!$G40="Committed",TECHNOLOGY!$G40="New Specific",,TECHNOLOGY!$G40="New Generic"),IF(AND(TECHNOLOGY!$K40&lt;AnnualMaxCapacity!Z$1+1,TECHNOLOGY!$K40+TECHNOLOGY!$I40&gt;AnnualMaxCapacity!Z$1+1),TECHNOLOGY!$P40,0),9999)</f>
        <v>0.1295</v>
      </c>
      <c r="AA40">
        <f>IF(OR(TECHNOLOGY!$G40="Committed",TECHNOLOGY!$G40="New Specific",,TECHNOLOGY!$G40="New Generic"),IF(AND(TECHNOLOGY!$K40&lt;AnnualMaxCapacity!AA$1+1,TECHNOLOGY!$K40+TECHNOLOGY!$I40&gt;AnnualMaxCapacity!AA$1+1),TECHNOLOGY!$P40,0),9999)</f>
        <v>0.1295</v>
      </c>
      <c r="AB40">
        <f t="shared" si="4"/>
        <v>0.1295</v>
      </c>
      <c r="AC40">
        <f t="shared" si="4"/>
        <v>0.1295</v>
      </c>
      <c r="AD40">
        <f t="shared" si="4"/>
        <v>0.1295</v>
      </c>
      <c r="AE40">
        <f t="shared" si="4"/>
        <v>0.1295</v>
      </c>
      <c r="AF40">
        <f t="shared" si="4"/>
        <v>0.1295</v>
      </c>
    </row>
    <row r="41" spans="1:32">
      <c r="A41" t="str">
        <f>TECHNOLOGY!D41</f>
        <v>D2WDLC8</v>
      </c>
      <c r="B41">
        <f>IF(OR(TECHNOLOGY!$G41="Committed",TECHNOLOGY!$G41="New Specific",,TECHNOLOGY!$G41="New Generic"),IF(AND(TECHNOLOGY!$K41&lt;AnnualMaxCapacity!B$1+1,TECHNOLOGY!$K41+TECHNOLOGY!$I41&gt;AnnualMaxCapacity!B$1+1),TECHNOLOGY!$P41,0),9999)</f>
        <v>0</v>
      </c>
      <c r="C41">
        <f>IF(OR(TECHNOLOGY!$G41="Committed",TECHNOLOGY!$G41="New Specific",,TECHNOLOGY!$G41="New Generic"),IF(AND(TECHNOLOGY!$K41&lt;AnnualMaxCapacity!C$1+1,TECHNOLOGY!$K41+TECHNOLOGY!$I41&gt;AnnualMaxCapacity!C$1+1),TECHNOLOGY!$P41,0),9999)</f>
        <v>0</v>
      </c>
      <c r="D41">
        <f>IF(OR(TECHNOLOGY!$G41="Committed",TECHNOLOGY!$G41="New Specific",,TECHNOLOGY!$G41="New Generic"),IF(AND(TECHNOLOGY!$K41&lt;AnnualMaxCapacity!D$1+1,TECHNOLOGY!$K41+TECHNOLOGY!$I41&gt;AnnualMaxCapacity!D$1+1),TECHNOLOGY!$P41,0),9999)</f>
        <v>0</v>
      </c>
      <c r="E41">
        <f>IF(OR(TECHNOLOGY!$G41="Committed",TECHNOLOGY!$G41="New Specific",,TECHNOLOGY!$G41="New Generic"),IF(AND(TECHNOLOGY!$K41&lt;AnnualMaxCapacity!E$1+1,TECHNOLOGY!$K41+TECHNOLOGY!$I41&gt;AnnualMaxCapacity!E$1+1),TECHNOLOGY!$P41,0),9999)</f>
        <v>0.313</v>
      </c>
      <c r="F41">
        <f>IF(OR(TECHNOLOGY!$G41="Committed",TECHNOLOGY!$G41="New Specific",,TECHNOLOGY!$G41="New Generic"),IF(AND(TECHNOLOGY!$K41&lt;AnnualMaxCapacity!F$1+1,TECHNOLOGY!$K41+TECHNOLOGY!$I41&gt;AnnualMaxCapacity!F$1+1),TECHNOLOGY!$P41,0),9999)</f>
        <v>0.313</v>
      </c>
      <c r="G41">
        <f>IF(OR(TECHNOLOGY!$G41="Committed",TECHNOLOGY!$G41="New Specific",,TECHNOLOGY!$G41="New Generic"),IF(AND(TECHNOLOGY!$K41&lt;AnnualMaxCapacity!G$1+1,TECHNOLOGY!$K41+TECHNOLOGY!$I41&gt;AnnualMaxCapacity!G$1+1),TECHNOLOGY!$P41,0),9999)</f>
        <v>0.313</v>
      </c>
      <c r="H41">
        <f>IF(OR(TECHNOLOGY!$G41="Committed",TECHNOLOGY!$G41="New Specific",,TECHNOLOGY!$G41="New Generic"),IF(AND(TECHNOLOGY!$K41&lt;AnnualMaxCapacity!H$1+1,TECHNOLOGY!$K41+TECHNOLOGY!$I41&gt;AnnualMaxCapacity!H$1+1),TECHNOLOGY!$P41,0),9999)</f>
        <v>0.313</v>
      </c>
      <c r="I41">
        <f>IF(OR(TECHNOLOGY!$G41="Committed",TECHNOLOGY!$G41="New Specific",,TECHNOLOGY!$G41="New Generic"),IF(AND(TECHNOLOGY!$K41&lt;AnnualMaxCapacity!I$1+1,TECHNOLOGY!$K41+TECHNOLOGY!$I41&gt;AnnualMaxCapacity!I$1+1),TECHNOLOGY!$P41,0),9999)</f>
        <v>0.313</v>
      </c>
      <c r="J41">
        <f>IF(OR(TECHNOLOGY!$G41="Committed",TECHNOLOGY!$G41="New Specific",,TECHNOLOGY!$G41="New Generic"),IF(AND(TECHNOLOGY!$K41&lt;AnnualMaxCapacity!J$1+1,TECHNOLOGY!$K41+TECHNOLOGY!$I41&gt;AnnualMaxCapacity!J$1+1),TECHNOLOGY!$P41,0),9999)</f>
        <v>0.313</v>
      </c>
      <c r="K41">
        <f>IF(OR(TECHNOLOGY!$G41="Committed",TECHNOLOGY!$G41="New Specific",,TECHNOLOGY!$G41="New Generic"),IF(AND(TECHNOLOGY!$K41&lt;AnnualMaxCapacity!K$1+1,TECHNOLOGY!$K41+TECHNOLOGY!$I41&gt;AnnualMaxCapacity!K$1+1),TECHNOLOGY!$P41,0),9999)</f>
        <v>0.313</v>
      </c>
      <c r="L41">
        <f>IF(OR(TECHNOLOGY!$G41="Committed",TECHNOLOGY!$G41="New Specific",,TECHNOLOGY!$G41="New Generic"),IF(AND(TECHNOLOGY!$K41&lt;AnnualMaxCapacity!L$1+1,TECHNOLOGY!$K41+TECHNOLOGY!$I41&gt;AnnualMaxCapacity!L$1+1),TECHNOLOGY!$P41,0),9999)</f>
        <v>0.313</v>
      </c>
      <c r="M41">
        <f>IF(OR(TECHNOLOGY!$G41="Committed",TECHNOLOGY!$G41="New Specific",,TECHNOLOGY!$G41="New Generic"),IF(AND(TECHNOLOGY!$K41&lt;AnnualMaxCapacity!M$1+1,TECHNOLOGY!$K41+TECHNOLOGY!$I41&gt;AnnualMaxCapacity!M$1+1),TECHNOLOGY!$P41,0),9999)</f>
        <v>0.313</v>
      </c>
      <c r="N41">
        <f>IF(OR(TECHNOLOGY!$G41="Committed",TECHNOLOGY!$G41="New Specific",,TECHNOLOGY!$G41="New Generic"),IF(AND(TECHNOLOGY!$K41&lt;AnnualMaxCapacity!N$1+1,TECHNOLOGY!$K41+TECHNOLOGY!$I41&gt;AnnualMaxCapacity!N$1+1),TECHNOLOGY!$P41,0),9999)</f>
        <v>0.313</v>
      </c>
      <c r="O41">
        <f>IF(OR(TECHNOLOGY!$G41="Committed",TECHNOLOGY!$G41="New Specific",,TECHNOLOGY!$G41="New Generic"),IF(AND(TECHNOLOGY!$K41&lt;AnnualMaxCapacity!O$1+1,TECHNOLOGY!$K41+TECHNOLOGY!$I41&gt;AnnualMaxCapacity!O$1+1),TECHNOLOGY!$P41,0),9999)</f>
        <v>0.313</v>
      </c>
      <c r="P41">
        <f>IF(OR(TECHNOLOGY!$G41="Committed",TECHNOLOGY!$G41="New Specific",,TECHNOLOGY!$G41="New Generic"),IF(AND(TECHNOLOGY!$K41&lt;AnnualMaxCapacity!P$1+1,TECHNOLOGY!$K41+TECHNOLOGY!$I41&gt;AnnualMaxCapacity!P$1+1),TECHNOLOGY!$P41,0),9999)</f>
        <v>0.313</v>
      </c>
      <c r="Q41">
        <f>IF(OR(TECHNOLOGY!$G41="Committed",TECHNOLOGY!$G41="New Specific",,TECHNOLOGY!$G41="New Generic"),IF(AND(TECHNOLOGY!$K41&lt;AnnualMaxCapacity!Q$1+1,TECHNOLOGY!$K41+TECHNOLOGY!$I41&gt;AnnualMaxCapacity!Q$1+1),TECHNOLOGY!$P41,0),9999)</f>
        <v>0.313</v>
      </c>
      <c r="R41">
        <f>IF(OR(TECHNOLOGY!$G41="Committed",TECHNOLOGY!$G41="New Specific",,TECHNOLOGY!$G41="New Generic"),IF(AND(TECHNOLOGY!$K41&lt;AnnualMaxCapacity!R$1+1,TECHNOLOGY!$K41+TECHNOLOGY!$I41&gt;AnnualMaxCapacity!R$1+1),TECHNOLOGY!$P41,0),9999)</f>
        <v>0.313</v>
      </c>
      <c r="S41">
        <f>IF(OR(TECHNOLOGY!$G41="Committed",TECHNOLOGY!$G41="New Specific",,TECHNOLOGY!$G41="New Generic"),IF(AND(TECHNOLOGY!$K41&lt;AnnualMaxCapacity!S$1+1,TECHNOLOGY!$K41+TECHNOLOGY!$I41&gt;AnnualMaxCapacity!S$1+1),TECHNOLOGY!$P41,0),9999)</f>
        <v>0.313</v>
      </c>
      <c r="T41">
        <f>IF(OR(TECHNOLOGY!$G41="Committed",TECHNOLOGY!$G41="New Specific",,TECHNOLOGY!$G41="New Generic"),IF(AND(TECHNOLOGY!$K41&lt;AnnualMaxCapacity!T$1+1,TECHNOLOGY!$K41+TECHNOLOGY!$I41&gt;AnnualMaxCapacity!T$1+1),TECHNOLOGY!$P41,0),9999)</f>
        <v>0.313</v>
      </c>
      <c r="U41">
        <f>IF(OR(TECHNOLOGY!$G41="Committed",TECHNOLOGY!$G41="New Specific",,TECHNOLOGY!$G41="New Generic"),IF(AND(TECHNOLOGY!$K41&lt;AnnualMaxCapacity!U$1+1,TECHNOLOGY!$K41+TECHNOLOGY!$I41&gt;AnnualMaxCapacity!U$1+1),TECHNOLOGY!$P41,0),9999)</f>
        <v>0.313</v>
      </c>
      <c r="V41">
        <f>IF(OR(TECHNOLOGY!$G41="Committed",TECHNOLOGY!$G41="New Specific",,TECHNOLOGY!$G41="New Generic"),IF(AND(TECHNOLOGY!$K41&lt;AnnualMaxCapacity!V$1+1,TECHNOLOGY!$K41+TECHNOLOGY!$I41&gt;AnnualMaxCapacity!V$1+1),TECHNOLOGY!$P41,0),9999)</f>
        <v>0.313</v>
      </c>
      <c r="W41">
        <f>IF(OR(TECHNOLOGY!$G41="Committed",TECHNOLOGY!$G41="New Specific",,TECHNOLOGY!$G41="New Generic"),IF(AND(TECHNOLOGY!$K41&lt;AnnualMaxCapacity!W$1+1,TECHNOLOGY!$K41+TECHNOLOGY!$I41&gt;AnnualMaxCapacity!W$1+1),TECHNOLOGY!$P41,0),9999)</f>
        <v>0.313</v>
      </c>
      <c r="X41">
        <f>IF(OR(TECHNOLOGY!$G41="Committed",TECHNOLOGY!$G41="New Specific",,TECHNOLOGY!$G41="New Generic"),IF(AND(TECHNOLOGY!$K41&lt;AnnualMaxCapacity!X$1+1,TECHNOLOGY!$K41+TECHNOLOGY!$I41&gt;AnnualMaxCapacity!X$1+1),TECHNOLOGY!$P41,0),9999)</f>
        <v>0.313</v>
      </c>
      <c r="Y41">
        <f>IF(OR(TECHNOLOGY!$G41="Committed",TECHNOLOGY!$G41="New Specific",,TECHNOLOGY!$G41="New Generic"),IF(AND(TECHNOLOGY!$K41&lt;AnnualMaxCapacity!Y$1+1,TECHNOLOGY!$K41+TECHNOLOGY!$I41&gt;AnnualMaxCapacity!Y$1+1),TECHNOLOGY!$P41,0),9999)</f>
        <v>0.313</v>
      </c>
      <c r="Z41">
        <f>IF(OR(TECHNOLOGY!$G41="Committed",TECHNOLOGY!$G41="New Specific",,TECHNOLOGY!$G41="New Generic"),IF(AND(TECHNOLOGY!$K41&lt;AnnualMaxCapacity!Z$1+1,TECHNOLOGY!$K41+TECHNOLOGY!$I41&gt;AnnualMaxCapacity!Z$1+1),TECHNOLOGY!$P41,0),9999)</f>
        <v>0.313</v>
      </c>
      <c r="AA41">
        <f>IF(OR(TECHNOLOGY!$G41="Committed",TECHNOLOGY!$G41="New Specific",,TECHNOLOGY!$G41="New Generic"),IF(AND(TECHNOLOGY!$K41&lt;AnnualMaxCapacity!AA$1+1,TECHNOLOGY!$K41+TECHNOLOGY!$I41&gt;AnnualMaxCapacity!AA$1+1),TECHNOLOGY!$P41,0),9999)</f>
        <v>0.313</v>
      </c>
      <c r="AB41">
        <f t="shared" si="4"/>
        <v>0.313</v>
      </c>
      <c r="AC41">
        <f t="shared" si="4"/>
        <v>0.313</v>
      </c>
      <c r="AD41">
        <f t="shared" si="4"/>
        <v>0.313</v>
      </c>
      <c r="AE41">
        <f t="shared" si="4"/>
        <v>0.313</v>
      </c>
      <c r="AF41">
        <f t="shared" si="4"/>
        <v>0.313</v>
      </c>
    </row>
    <row r="42" spans="1:32">
      <c r="A42" t="str">
        <f>TECHNOLOGY!D42</f>
        <v>D2WDLC10</v>
      </c>
      <c r="B42">
        <f>IF(OR(TECHNOLOGY!$G42="Committed",TECHNOLOGY!$G42="New Specific",,TECHNOLOGY!$G42="New Generic"),IF(AND(TECHNOLOGY!$K42&lt;AnnualMaxCapacity!B$1+1,TECHNOLOGY!$K42+TECHNOLOGY!$I42&gt;AnnualMaxCapacity!B$1+1),TECHNOLOGY!$P42,0),9999)</f>
        <v>0</v>
      </c>
      <c r="C42">
        <f>IF(OR(TECHNOLOGY!$G42="Committed",TECHNOLOGY!$G42="New Specific",,TECHNOLOGY!$G42="New Generic"),IF(AND(TECHNOLOGY!$K42&lt;AnnualMaxCapacity!C$1+1,TECHNOLOGY!$K42+TECHNOLOGY!$I42&gt;AnnualMaxCapacity!C$1+1),TECHNOLOGY!$P42,0),9999)</f>
        <v>0</v>
      </c>
      <c r="D42">
        <f>IF(OR(TECHNOLOGY!$G42="Committed",TECHNOLOGY!$G42="New Specific",,TECHNOLOGY!$G42="New Generic"),IF(AND(TECHNOLOGY!$K42&lt;AnnualMaxCapacity!D$1+1,TECHNOLOGY!$K42+TECHNOLOGY!$I42&gt;AnnualMaxCapacity!D$1+1),TECHNOLOGY!$P42,0),9999)</f>
        <v>0</v>
      </c>
      <c r="E42">
        <f>IF(OR(TECHNOLOGY!$G42="Committed",TECHNOLOGY!$G42="New Specific",,TECHNOLOGY!$G42="New Generic"),IF(AND(TECHNOLOGY!$K42&lt;AnnualMaxCapacity!E$1+1,TECHNOLOGY!$K42+TECHNOLOGY!$I42&gt;AnnualMaxCapacity!E$1+1),TECHNOLOGY!$P42,0),9999)</f>
        <v>8.270000000000001E-2</v>
      </c>
      <c r="F42">
        <f>IF(OR(TECHNOLOGY!$G42="Committed",TECHNOLOGY!$G42="New Specific",,TECHNOLOGY!$G42="New Generic"),IF(AND(TECHNOLOGY!$K42&lt;AnnualMaxCapacity!F$1+1,TECHNOLOGY!$K42+TECHNOLOGY!$I42&gt;AnnualMaxCapacity!F$1+1),TECHNOLOGY!$P42,0),9999)</f>
        <v>8.270000000000001E-2</v>
      </c>
      <c r="G42">
        <f>IF(OR(TECHNOLOGY!$G42="Committed",TECHNOLOGY!$G42="New Specific",,TECHNOLOGY!$G42="New Generic"),IF(AND(TECHNOLOGY!$K42&lt;AnnualMaxCapacity!G$1+1,TECHNOLOGY!$K42+TECHNOLOGY!$I42&gt;AnnualMaxCapacity!G$1+1),TECHNOLOGY!$P42,0),9999)</f>
        <v>8.270000000000001E-2</v>
      </c>
      <c r="H42">
        <f>IF(OR(TECHNOLOGY!$G42="Committed",TECHNOLOGY!$G42="New Specific",,TECHNOLOGY!$G42="New Generic"),IF(AND(TECHNOLOGY!$K42&lt;AnnualMaxCapacity!H$1+1,TECHNOLOGY!$K42+TECHNOLOGY!$I42&gt;AnnualMaxCapacity!H$1+1),TECHNOLOGY!$P42,0),9999)</f>
        <v>8.270000000000001E-2</v>
      </c>
      <c r="I42">
        <f>IF(OR(TECHNOLOGY!$G42="Committed",TECHNOLOGY!$G42="New Specific",,TECHNOLOGY!$G42="New Generic"),IF(AND(TECHNOLOGY!$K42&lt;AnnualMaxCapacity!I$1+1,TECHNOLOGY!$K42+TECHNOLOGY!$I42&gt;AnnualMaxCapacity!I$1+1),TECHNOLOGY!$P42,0),9999)</f>
        <v>8.270000000000001E-2</v>
      </c>
      <c r="J42">
        <f>IF(OR(TECHNOLOGY!$G42="Committed",TECHNOLOGY!$G42="New Specific",,TECHNOLOGY!$G42="New Generic"),IF(AND(TECHNOLOGY!$K42&lt;AnnualMaxCapacity!J$1+1,TECHNOLOGY!$K42+TECHNOLOGY!$I42&gt;AnnualMaxCapacity!J$1+1),TECHNOLOGY!$P42,0),9999)</f>
        <v>8.270000000000001E-2</v>
      </c>
      <c r="K42">
        <f>IF(OR(TECHNOLOGY!$G42="Committed",TECHNOLOGY!$G42="New Specific",,TECHNOLOGY!$G42="New Generic"),IF(AND(TECHNOLOGY!$K42&lt;AnnualMaxCapacity!K$1+1,TECHNOLOGY!$K42+TECHNOLOGY!$I42&gt;AnnualMaxCapacity!K$1+1),TECHNOLOGY!$P42,0),9999)</f>
        <v>8.270000000000001E-2</v>
      </c>
      <c r="L42">
        <f>IF(OR(TECHNOLOGY!$G42="Committed",TECHNOLOGY!$G42="New Specific",,TECHNOLOGY!$G42="New Generic"),IF(AND(TECHNOLOGY!$K42&lt;AnnualMaxCapacity!L$1+1,TECHNOLOGY!$K42+TECHNOLOGY!$I42&gt;AnnualMaxCapacity!L$1+1),TECHNOLOGY!$P42,0),9999)</f>
        <v>8.270000000000001E-2</v>
      </c>
      <c r="M42">
        <f>IF(OR(TECHNOLOGY!$G42="Committed",TECHNOLOGY!$G42="New Specific",,TECHNOLOGY!$G42="New Generic"),IF(AND(TECHNOLOGY!$K42&lt;AnnualMaxCapacity!M$1+1,TECHNOLOGY!$K42+TECHNOLOGY!$I42&gt;AnnualMaxCapacity!M$1+1),TECHNOLOGY!$P42,0),9999)</f>
        <v>8.270000000000001E-2</v>
      </c>
      <c r="N42">
        <f>IF(OR(TECHNOLOGY!$G42="Committed",TECHNOLOGY!$G42="New Specific",,TECHNOLOGY!$G42="New Generic"),IF(AND(TECHNOLOGY!$K42&lt;AnnualMaxCapacity!N$1+1,TECHNOLOGY!$K42+TECHNOLOGY!$I42&gt;AnnualMaxCapacity!N$1+1),TECHNOLOGY!$P42,0),9999)</f>
        <v>8.270000000000001E-2</v>
      </c>
      <c r="O42">
        <f>IF(OR(TECHNOLOGY!$G42="Committed",TECHNOLOGY!$G42="New Specific",,TECHNOLOGY!$G42="New Generic"),IF(AND(TECHNOLOGY!$K42&lt;AnnualMaxCapacity!O$1+1,TECHNOLOGY!$K42+TECHNOLOGY!$I42&gt;AnnualMaxCapacity!O$1+1),TECHNOLOGY!$P42,0),9999)</f>
        <v>8.270000000000001E-2</v>
      </c>
      <c r="P42">
        <f>IF(OR(TECHNOLOGY!$G42="Committed",TECHNOLOGY!$G42="New Specific",,TECHNOLOGY!$G42="New Generic"),IF(AND(TECHNOLOGY!$K42&lt;AnnualMaxCapacity!P$1+1,TECHNOLOGY!$K42+TECHNOLOGY!$I42&gt;AnnualMaxCapacity!P$1+1),TECHNOLOGY!$P42,0),9999)</f>
        <v>8.270000000000001E-2</v>
      </c>
      <c r="Q42">
        <f>IF(OR(TECHNOLOGY!$G42="Committed",TECHNOLOGY!$G42="New Specific",,TECHNOLOGY!$G42="New Generic"),IF(AND(TECHNOLOGY!$K42&lt;AnnualMaxCapacity!Q$1+1,TECHNOLOGY!$K42+TECHNOLOGY!$I42&gt;AnnualMaxCapacity!Q$1+1),TECHNOLOGY!$P42,0),9999)</f>
        <v>8.270000000000001E-2</v>
      </c>
      <c r="R42">
        <f>IF(OR(TECHNOLOGY!$G42="Committed",TECHNOLOGY!$G42="New Specific",,TECHNOLOGY!$G42="New Generic"),IF(AND(TECHNOLOGY!$K42&lt;AnnualMaxCapacity!R$1+1,TECHNOLOGY!$K42+TECHNOLOGY!$I42&gt;AnnualMaxCapacity!R$1+1),TECHNOLOGY!$P42,0),9999)</f>
        <v>8.270000000000001E-2</v>
      </c>
      <c r="S42">
        <f>IF(OR(TECHNOLOGY!$G42="Committed",TECHNOLOGY!$G42="New Specific",,TECHNOLOGY!$G42="New Generic"),IF(AND(TECHNOLOGY!$K42&lt;AnnualMaxCapacity!S$1+1,TECHNOLOGY!$K42+TECHNOLOGY!$I42&gt;AnnualMaxCapacity!S$1+1),TECHNOLOGY!$P42,0),9999)</f>
        <v>8.270000000000001E-2</v>
      </c>
      <c r="T42">
        <f>IF(OR(TECHNOLOGY!$G42="Committed",TECHNOLOGY!$G42="New Specific",,TECHNOLOGY!$G42="New Generic"),IF(AND(TECHNOLOGY!$K42&lt;AnnualMaxCapacity!T$1+1,TECHNOLOGY!$K42+TECHNOLOGY!$I42&gt;AnnualMaxCapacity!T$1+1),TECHNOLOGY!$P42,0),9999)</f>
        <v>8.270000000000001E-2</v>
      </c>
      <c r="U42">
        <f>IF(OR(TECHNOLOGY!$G42="Committed",TECHNOLOGY!$G42="New Specific",,TECHNOLOGY!$G42="New Generic"),IF(AND(TECHNOLOGY!$K42&lt;AnnualMaxCapacity!U$1+1,TECHNOLOGY!$K42+TECHNOLOGY!$I42&gt;AnnualMaxCapacity!U$1+1),TECHNOLOGY!$P42,0),9999)</f>
        <v>8.270000000000001E-2</v>
      </c>
      <c r="V42">
        <f>IF(OR(TECHNOLOGY!$G42="Committed",TECHNOLOGY!$G42="New Specific",,TECHNOLOGY!$G42="New Generic"),IF(AND(TECHNOLOGY!$K42&lt;AnnualMaxCapacity!V$1+1,TECHNOLOGY!$K42+TECHNOLOGY!$I42&gt;AnnualMaxCapacity!V$1+1),TECHNOLOGY!$P42,0),9999)</f>
        <v>8.270000000000001E-2</v>
      </c>
      <c r="W42">
        <f>IF(OR(TECHNOLOGY!$G42="Committed",TECHNOLOGY!$G42="New Specific",,TECHNOLOGY!$G42="New Generic"),IF(AND(TECHNOLOGY!$K42&lt;AnnualMaxCapacity!W$1+1,TECHNOLOGY!$K42+TECHNOLOGY!$I42&gt;AnnualMaxCapacity!W$1+1),TECHNOLOGY!$P42,0),9999)</f>
        <v>8.270000000000001E-2</v>
      </c>
      <c r="X42">
        <f>IF(OR(TECHNOLOGY!$G42="Committed",TECHNOLOGY!$G42="New Specific",,TECHNOLOGY!$G42="New Generic"),IF(AND(TECHNOLOGY!$K42&lt;AnnualMaxCapacity!X$1+1,TECHNOLOGY!$K42+TECHNOLOGY!$I42&gt;AnnualMaxCapacity!X$1+1),TECHNOLOGY!$P42,0),9999)</f>
        <v>8.270000000000001E-2</v>
      </c>
      <c r="Y42">
        <f>IF(OR(TECHNOLOGY!$G42="Committed",TECHNOLOGY!$G42="New Specific",,TECHNOLOGY!$G42="New Generic"),IF(AND(TECHNOLOGY!$K42&lt;AnnualMaxCapacity!Y$1+1,TECHNOLOGY!$K42+TECHNOLOGY!$I42&gt;AnnualMaxCapacity!Y$1+1),TECHNOLOGY!$P42,0),9999)</f>
        <v>8.270000000000001E-2</v>
      </c>
      <c r="Z42">
        <f>IF(OR(TECHNOLOGY!$G42="Committed",TECHNOLOGY!$G42="New Specific",,TECHNOLOGY!$G42="New Generic"),IF(AND(TECHNOLOGY!$K42&lt;AnnualMaxCapacity!Z$1+1,TECHNOLOGY!$K42+TECHNOLOGY!$I42&gt;AnnualMaxCapacity!Z$1+1),TECHNOLOGY!$P42,0),9999)</f>
        <v>8.270000000000001E-2</v>
      </c>
      <c r="AA42">
        <f>IF(OR(TECHNOLOGY!$G42="Committed",TECHNOLOGY!$G42="New Specific",,TECHNOLOGY!$G42="New Generic"),IF(AND(TECHNOLOGY!$K42&lt;AnnualMaxCapacity!AA$1+1,TECHNOLOGY!$K42+TECHNOLOGY!$I42&gt;AnnualMaxCapacity!AA$1+1),TECHNOLOGY!$P42,0),9999)</f>
        <v>8.270000000000001E-2</v>
      </c>
      <c r="AB42">
        <f t="shared" si="4"/>
        <v>8.270000000000001E-2</v>
      </c>
      <c r="AC42">
        <f t="shared" si="4"/>
        <v>8.270000000000001E-2</v>
      </c>
      <c r="AD42">
        <f t="shared" si="4"/>
        <v>8.270000000000001E-2</v>
      </c>
      <c r="AE42">
        <f t="shared" si="4"/>
        <v>8.270000000000001E-2</v>
      </c>
      <c r="AF42">
        <f t="shared" si="4"/>
        <v>8.270000000000001E-2</v>
      </c>
    </row>
    <row r="43" spans="1:32">
      <c r="A43" t="str">
        <f>TECHNOLOGY!D43</f>
        <v>D2HLT0180</v>
      </c>
      <c r="B43">
        <f>IF(OR(TECHNOLOGY!$G43="Committed",TECHNOLOGY!$G43="New Specific",,TECHNOLOGY!$G43="New Generic"),IF(AND(TECHNOLOGY!$K43&lt;AnnualMaxCapacity!B$1+1,TECHNOLOGY!$K43+TECHNOLOGY!$I43&gt;AnnualMaxCapacity!B$1+1),TECHNOLOGY!$P43,0),9999)</f>
        <v>0</v>
      </c>
      <c r="C43">
        <f>IF(OR(TECHNOLOGY!$G43="Committed",TECHNOLOGY!$G43="New Specific",,TECHNOLOGY!$G43="New Generic"),IF(AND(TECHNOLOGY!$K43&lt;AnnualMaxCapacity!C$1+1,TECHNOLOGY!$K43+TECHNOLOGY!$I43&gt;AnnualMaxCapacity!C$1+1),TECHNOLOGY!$P43,0),9999)</f>
        <v>0</v>
      </c>
      <c r="D43">
        <f>IF(OR(TECHNOLOGY!$G43="Committed",TECHNOLOGY!$G43="New Specific",,TECHNOLOGY!$G43="New Generic"),IF(AND(TECHNOLOGY!$K43&lt;AnnualMaxCapacity!D$1+1,TECHNOLOGY!$K43+TECHNOLOGY!$I43&gt;AnnualMaxCapacity!D$1+1),TECHNOLOGY!$P43,0),9999)</f>
        <v>0</v>
      </c>
      <c r="E43">
        <f>IF(OR(TECHNOLOGY!$G43="Committed",TECHNOLOGY!$G43="New Specific",,TECHNOLOGY!$G43="New Generic"),IF(AND(TECHNOLOGY!$K43&lt;AnnualMaxCapacity!E$1+1,TECHNOLOGY!$K43+TECHNOLOGY!$I43&gt;AnnualMaxCapacity!E$1+1),TECHNOLOGY!$P43,0),9999)</f>
        <v>1.7600000000000001E-2</v>
      </c>
      <c r="F43">
        <f>IF(OR(TECHNOLOGY!$G43="Committed",TECHNOLOGY!$G43="New Specific",,TECHNOLOGY!$G43="New Generic"),IF(AND(TECHNOLOGY!$K43&lt;AnnualMaxCapacity!F$1+1,TECHNOLOGY!$K43+TECHNOLOGY!$I43&gt;AnnualMaxCapacity!F$1+1),TECHNOLOGY!$P43,0),9999)</f>
        <v>1.7600000000000001E-2</v>
      </c>
      <c r="G43">
        <f>IF(OR(TECHNOLOGY!$G43="Committed",TECHNOLOGY!$G43="New Specific",,TECHNOLOGY!$G43="New Generic"),IF(AND(TECHNOLOGY!$K43&lt;AnnualMaxCapacity!G$1+1,TECHNOLOGY!$K43+TECHNOLOGY!$I43&gt;AnnualMaxCapacity!G$1+1),TECHNOLOGY!$P43,0),9999)</f>
        <v>1.7600000000000001E-2</v>
      </c>
      <c r="H43">
        <f>IF(OR(TECHNOLOGY!$G43="Committed",TECHNOLOGY!$G43="New Specific",,TECHNOLOGY!$G43="New Generic"),IF(AND(TECHNOLOGY!$K43&lt;AnnualMaxCapacity!H$1+1,TECHNOLOGY!$K43+TECHNOLOGY!$I43&gt;AnnualMaxCapacity!H$1+1),TECHNOLOGY!$P43,0),9999)</f>
        <v>1.7600000000000001E-2</v>
      </c>
      <c r="I43">
        <f>IF(OR(TECHNOLOGY!$G43="Committed",TECHNOLOGY!$G43="New Specific",,TECHNOLOGY!$G43="New Generic"),IF(AND(TECHNOLOGY!$K43&lt;AnnualMaxCapacity!I$1+1,TECHNOLOGY!$K43+TECHNOLOGY!$I43&gt;AnnualMaxCapacity!I$1+1),TECHNOLOGY!$P43,0),9999)</f>
        <v>1.7600000000000001E-2</v>
      </c>
      <c r="J43">
        <f>IF(OR(TECHNOLOGY!$G43="Committed",TECHNOLOGY!$G43="New Specific",,TECHNOLOGY!$G43="New Generic"),IF(AND(TECHNOLOGY!$K43&lt;AnnualMaxCapacity!J$1+1,TECHNOLOGY!$K43+TECHNOLOGY!$I43&gt;AnnualMaxCapacity!J$1+1),TECHNOLOGY!$P43,0),9999)</f>
        <v>1.7600000000000001E-2</v>
      </c>
      <c r="K43">
        <f>IF(OR(TECHNOLOGY!$G43="Committed",TECHNOLOGY!$G43="New Specific",,TECHNOLOGY!$G43="New Generic"),IF(AND(TECHNOLOGY!$K43&lt;AnnualMaxCapacity!K$1+1,TECHNOLOGY!$K43+TECHNOLOGY!$I43&gt;AnnualMaxCapacity!K$1+1),TECHNOLOGY!$P43,0),9999)</f>
        <v>1.7600000000000001E-2</v>
      </c>
      <c r="L43">
        <f>IF(OR(TECHNOLOGY!$G43="Committed",TECHNOLOGY!$G43="New Specific",,TECHNOLOGY!$G43="New Generic"),IF(AND(TECHNOLOGY!$K43&lt;AnnualMaxCapacity!L$1+1,TECHNOLOGY!$K43+TECHNOLOGY!$I43&gt;AnnualMaxCapacity!L$1+1),TECHNOLOGY!$P43,0),9999)</f>
        <v>1.7600000000000001E-2</v>
      </c>
      <c r="M43">
        <f>IF(OR(TECHNOLOGY!$G43="Committed",TECHNOLOGY!$G43="New Specific",,TECHNOLOGY!$G43="New Generic"),IF(AND(TECHNOLOGY!$K43&lt;AnnualMaxCapacity!M$1+1,TECHNOLOGY!$K43+TECHNOLOGY!$I43&gt;AnnualMaxCapacity!M$1+1),TECHNOLOGY!$P43,0),9999)</f>
        <v>1.7600000000000001E-2</v>
      </c>
      <c r="N43">
        <f>IF(OR(TECHNOLOGY!$G43="Committed",TECHNOLOGY!$G43="New Specific",,TECHNOLOGY!$G43="New Generic"),IF(AND(TECHNOLOGY!$K43&lt;AnnualMaxCapacity!N$1+1,TECHNOLOGY!$K43+TECHNOLOGY!$I43&gt;AnnualMaxCapacity!N$1+1),TECHNOLOGY!$P43,0),9999)</f>
        <v>1.7600000000000001E-2</v>
      </c>
      <c r="O43">
        <f>IF(OR(TECHNOLOGY!$G43="Committed",TECHNOLOGY!$G43="New Specific",,TECHNOLOGY!$G43="New Generic"),IF(AND(TECHNOLOGY!$K43&lt;AnnualMaxCapacity!O$1+1,TECHNOLOGY!$K43+TECHNOLOGY!$I43&gt;AnnualMaxCapacity!O$1+1),TECHNOLOGY!$P43,0),9999)</f>
        <v>1.7600000000000001E-2</v>
      </c>
      <c r="P43">
        <f>IF(OR(TECHNOLOGY!$G43="Committed",TECHNOLOGY!$G43="New Specific",,TECHNOLOGY!$G43="New Generic"),IF(AND(TECHNOLOGY!$K43&lt;AnnualMaxCapacity!P$1+1,TECHNOLOGY!$K43+TECHNOLOGY!$I43&gt;AnnualMaxCapacity!P$1+1),TECHNOLOGY!$P43,0),9999)</f>
        <v>1.7600000000000001E-2</v>
      </c>
      <c r="Q43">
        <f>IF(OR(TECHNOLOGY!$G43="Committed",TECHNOLOGY!$G43="New Specific",,TECHNOLOGY!$G43="New Generic"),IF(AND(TECHNOLOGY!$K43&lt;AnnualMaxCapacity!Q$1+1,TECHNOLOGY!$K43+TECHNOLOGY!$I43&gt;AnnualMaxCapacity!Q$1+1),TECHNOLOGY!$P43,0),9999)</f>
        <v>1.7600000000000001E-2</v>
      </c>
      <c r="R43">
        <f>IF(OR(TECHNOLOGY!$G43="Committed",TECHNOLOGY!$G43="New Specific",,TECHNOLOGY!$G43="New Generic"),IF(AND(TECHNOLOGY!$K43&lt;AnnualMaxCapacity!R$1+1,TECHNOLOGY!$K43+TECHNOLOGY!$I43&gt;AnnualMaxCapacity!R$1+1),TECHNOLOGY!$P43,0),9999)</f>
        <v>1.7600000000000001E-2</v>
      </c>
      <c r="S43">
        <f>IF(OR(TECHNOLOGY!$G43="Committed",TECHNOLOGY!$G43="New Specific",,TECHNOLOGY!$G43="New Generic"),IF(AND(TECHNOLOGY!$K43&lt;AnnualMaxCapacity!S$1+1,TECHNOLOGY!$K43+TECHNOLOGY!$I43&gt;AnnualMaxCapacity!S$1+1),TECHNOLOGY!$P43,0),9999)</f>
        <v>1.7600000000000001E-2</v>
      </c>
      <c r="T43">
        <f>IF(OR(TECHNOLOGY!$G43="Committed",TECHNOLOGY!$G43="New Specific",,TECHNOLOGY!$G43="New Generic"),IF(AND(TECHNOLOGY!$K43&lt;AnnualMaxCapacity!T$1+1,TECHNOLOGY!$K43+TECHNOLOGY!$I43&gt;AnnualMaxCapacity!T$1+1),TECHNOLOGY!$P43,0),9999)</f>
        <v>1.7600000000000001E-2</v>
      </c>
      <c r="U43">
        <f>IF(OR(TECHNOLOGY!$G43="Committed",TECHNOLOGY!$G43="New Specific",,TECHNOLOGY!$G43="New Generic"),IF(AND(TECHNOLOGY!$K43&lt;AnnualMaxCapacity!U$1+1,TECHNOLOGY!$K43+TECHNOLOGY!$I43&gt;AnnualMaxCapacity!U$1+1),TECHNOLOGY!$P43,0),9999)</f>
        <v>1.7600000000000001E-2</v>
      </c>
      <c r="V43">
        <f>IF(OR(TECHNOLOGY!$G43="Committed",TECHNOLOGY!$G43="New Specific",,TECHNOLOGY!$G43="New Generic"),IF(AND(TECHNOLOGY!$K43&lt;AnnualMaxCapacity!V$1+1,TECHNOLOGY!$K43+TECHNOLOGY!$I43&gt;AnnualMaxCapacity!V$1+1),TECHNOLOGY!$P43,0),9999)</f>
        <v>1.7600000000000001E-2</v>
      </c>
      <c r="W43">
        <f>IF(OR(TECHNOLOGY!$G43="Committed",TECHNOLOGY!$G43="New Specific",,TECHNOLOGY!$G43="New Generic"),IF(AND(TECHNOLOGY!$K43&lt;AnnualMaxCapacity!W$1+1,TECHNOLOGY!$K43+TECHNOLOGY!$I43&gt;AnnualMaxCapacity!W$1+1),TECHNOLOGY!$P43,0),9999)</f>
        <v>1.7600000000000001E-2</v>
      </c>
      <c r="X43">
        <f>IF(OR(TECHNOLOGY!$G43="Committed",TECHNOLOGY!$G43="New Specific",,TECHNOLOGY!$G43="New Generic"),IF(AND(TECHNOLOGY!$K43&lt;AnnualMaxCapacity!X$1+1,TECHNOLOGY!$K43+TECHNOLOGY!$I43&gt;AnnualMaxCapacity!X$1+1),TECHNOLOGY!$P43,0),9999)</f>
        <v>1.7600000000000001E-2</v>
      </c>
      <c r="Y43">
        <f>IF(OR(TECHNOLOGY!$G43="Committed",TECHNOLOGY!$G43="New Specific",,TECHNOLOGY!$G43="New Generic"),IF(AND(TECHNOLOGY!$K43&lt;AnnualMaxCapacity!Y$1+1,TECHNOLOGY!$K43+TECHNOLOGY!$I43&gt;AnnualMaxCapacity!Y$1+1),TECHNOLOGY!$P43,0),9999)</f>
        <v>1.7600000000000001E-2</v>
      </c>
      <c r="Z43">
        <f>IF(OR(TECHNOLOGY!$G43="Committed",TECHNOLOGY!$G43="New Specific",,TECHNOLOGY!$G43="New Generic"),IF(AND(TECHNOLOGY!$K43&lt;AnnualMaxCapacity!Z$1+1,TECHNOLOGY!$K43+TECHNOLOGY!$I43&gt;AnnualMaxCapacity!Z$1+1),TECHNOLOGY!$P43,0),9999)</f>
        <v>1.7600000000000001E-2</v>
      </c>
      <c r="AA43">
        <f>IF(OR(TECHNOLOGY!$G43="Committed",TECHNOLOGY!$G43="New Specific",,TECHNOLOGY!$G43="New Generic"),IF(AND(TECHNOLOGY!$K43&lt;AnnualMaxCapacity!AA$1+1,TECHNOLOGY!$K43+TECHNOLOGY!$I43&gt;AnnualMaxCapacity!AA$1+1),TECHNOLOGY!$P43,0),9999)</f>
        <v>1.7600000000000001E-2</v>
      </c>
      <c r="AB43">
        <f>IF(OR(TECHNOLOGY!$G43="Committed",TECHNOLOGY!$G43="New Specific",,TECHNOLOGY!$G43="New Generic"),IF(AND(TECHNOLOGY!$K43&lt;AnnualMaxCapacity!AB$1+1,TECHNOLOGY!$K43+TECHNOLOGY!$I43&gt;AnnualMaxCapacity!AB$1+1),TECHNOLOGY!$P43,0),9999)</f>
        <v>1.7600000000000001E-2</v>
      </c>
      <c r="AC43">
        <f>IF(OR(TECHNOLOGY!$G43="Committed",TECHNOLOGY!$G43="New Specific",,TECHNOLOGY!$G43="New Generic"),IF(AND(TECHNOLOGY!$K43&lt;AnnualMaxCapacity!AC$1+1,TECHNOLOGY!$K43+TECHNOLOGY!$I43&gt;AnnualMaxCapacity!AC$1+1),TECHNOLOGY!$P43,0),9999)</f>
        <v>1.7600000000000001E-2</v>
      </c>
      <c r="AD43">
        <f>IF(OR(TECHNOLOGY!$G43="Committed",TECHNOLOGY!$G43="New Specific",,TECHNOLOGY!$G43="New Generic"),IF(AND(TECHNOLOGY!$K43&lt;AnnualMaxCapacity!AD$1+1,TECHNOLOGY!$K43+TECHNOLOGY!$I43&gt;AnnualMaxCapacity!AD$1+1),TECHNOLOGY!$P43,0),9999)</f>
        <v>1.7600000000000001E-2</v>
      </c>
      <c r="AE43">
        <f>IF(OR(TECHNOLOGY!$G43="Committed",TECHNOLOGY!$G43="New Specific",,TECHNOLOGY!$G43="New Generic"),IF(AND(TECHNOLOGY!$K43&lt;AnnualMaxCapacity!AE$1+1,TECHNOLOGY!$K43+TECHNOLOGY!$I43&gt;AnnualMaxCapacity!AE$1+1),TECHNOLOGY!$P43,0),9999)</f>
        <v>1.7600000000000001E-2</v>
      </c>
      <c r="AF43">
        <f>IF(OR(TECHNOLOGY!$G43="Committed",TECHNOLOGY!$G43="New Specific",,TECHNOLOGY!$G43="New Generic"),IF(AND(TECHNOLOGY!$K43&lt;AnnualMaxCapacity!AF$1+1,TECHNOLOGY!$K43+TECHNOLOGY!$I43&gt;AnnualMaxCapacity!AF$1+1),TECHNOLOGY!$P43,0),9999)</f>
        <v>1.7600000000000001E-2</v>
      </c>
    </row>
    <row r="44" spans="1:32">
      <c r="A44" t="str">
        <f>TECHNOLOGY!D44</f>
        <v>D2HLT0181</v>
      </c>
      <c r="B44">
        <f>IF(OR(TECHNOLOGY!$G44="Committed",TECHNOLOGY!$G44="New Specific",,TECHNOLOGY!$G44="New Generic"),IF(AND(TECHNOLOGY!$K44&lt;AnnualMaxCapacity!B$1+1,TECHNOLOGY!$K44+TECHNOLOGY!$I44&gt;AnnualMaxCapacity!B$1+1),TECHNOLOGY!$P44,0),9999)</f>
        <v>0</v>
      </c>
      <c r="C44">
        <f>IF(OR(TECHNOLOGY!$G44="Committed",TECHNOLOGY!$G44="New Specific",,TECHNOLOGY!$G44="New Generic"),IF(AND(TECHNOLOGY!$K44&lt;AnnualMaxCapacity!C$1+1,TECHNOLOGY!$K44+TECHNOLOGY!$I44&gt;AnnualMaxCapacity!C$1+1),TECHNOLOGY!$P44,0),9999)</f>
        <v>0</v>
      </c>
      <c r="D44">
        <f>IF(OR(TECHNOLOGY!$G44="Committed",TECHNOLOGY!$G44="New Specific",,TECHNOLOGY!$G44="New Generic"),IF(AND(TECHNOLOGY!$K44&lt;AnnualMaxCapacity!D$1+1,TECHNOLOGY!$K44+TECHNOLOGY!$I44&gt;AnnualMaxCapacity!D$1+1),TECHNOLOGY!$P44,0),9999)</f>
        <v>0</v>
      </c>
      <c r="E44">
        <f>IF(OR(TECHNOLOGY!$G44="Committed",TECHNOLOGY!$G44="New Specific",,TECHNOLOGY!$G44="New Generic"),IF(AND(TECHNOLOGY!$K44&lt;AnnualMaxCapacity!E$1+1,TECHNOLOGY!$K44+TECHNOLOGY!$I44&gt;AnnualMaxCapacity!E$1+1),TECHNOLOGY!$P44,0),9999)</f>
        <v>1.7899999999999999E-2</v>
      </c>
      <c r="F44">
        <f>IF(OR(TECHNOLOGY!$G44="Committed",TECHNOLOGY!$G44="New Specific",,TECHNOLOGY!$G44="New Generic"),IF(AND(TECHNOLOGY!$K44&lt;AnnualMaxCapacity!F$1+1,TECHNOLOGY!$K44+TECHNOLOGY!$I44&gt;AnnualMaxCapacity!F$1+1),TECHNOLOGY!$P44,0),9999)</f>
        <v>1.7899999999999999E-2</v>
      </c>
      <c r="G44">
        <f>IF(OR(TECHNOLOGY!$G44="Committed",TECHNOLOGY!$G44="New Specific",,TECHNOLOGY!$G44="New Generic"),IF(AND(TECHNOLOGY!$K44&lt;AnnualMaxCapacity!G$1+1,TECHNOLOGY!$K44+TECHNOLOGY!$I44&gt;AnnualMaxCapacity!G$1+1),TECHNOLOGY!$P44,0),9999)</f>
        <v>1.7899999999999999E-2</v>
      </c>
      <c r="H44">
        <f>IF(OR(TECHNOLOGY!$G44="Committed",TECHNOLOGY!$G44="New Specific",,TECHNOLOGY!$G44="New Generic"),IF(AND(TECHNOLOGY!$K44&lt;AnnualMaxCapacity!H$1+1,TECHNOLOGY!$K44+TECHNOLOGY!$I44&gt;AnnualMaxCapacity!H$1+1),TECHNOLOGY!$P44,0),9999)</f>
        <v>1.7899999999999999E-2</v>
      </c>
      <c r="I44">
        <f>IF(OR(TECHNOLOGY!$G44="Committed",TECHNOLOGY!$G44="New Specific",,TECHNOLOGY!$G44="New Generic"),IF(AND(TECHNOLOGY!$K44&lt;AnnualMaxCapacity!I$1+1,TECHNOLOGY!$K44+TECHNOLOGY!$I44&gt;AnnualMaxCapacity!I$1+1),TECHNOLOGY!$P44,0),9999)</f>
        <v>1.7899999999999999E-2</v>
      </c>
      <c r="J44">
        <f>IF(OR(TECHNOLOGY!$G44="Committed",TECHNOLOGY!$G44="New Specific",,TECHNOLOGY!$G44="New Generic"),IF(AND(TECHNOLOGY!$K44&lt;AnnualMaxCapacity!J$1+1,TECHNOLOGY!$K44+TECHNOLOGY!$I44&gt;AnnualMaxCapacity!J$1+1),TECHNOLOGY!$P44,0),9999)</f>
        <v>1.7899999999999999E-2</v>
      </c>
      <c r="K44">
        <f>IF(OR(TECHNOLOGY!$G44="Committed",TECHNOLOGY!$G44="New Specific",,TECHNOLOGY!$G44="New Generic"),IF(AND(TECHNOLOGY!$K44&lt;AnnualMaxCapacity!K$1+1,TECHNOLOGY!$K44+TECHNOLOGY!$I44&gt;AnnualMaxCapacity!K$1+1),TECHNOLOGY!$P44,0),9999)</f>
        <v>1.7899999999999999E-2</v>
      </c>
      <c r="L44">
        <f>IF(OR(TECHNOLOGY!$G44="Committed",TECHNOLOGY!$G44="New Specific",,TECHNOLOGY!$G44="New Generic"),IF(AND(TECHNOLOGY!$K44&lt;AnnualMaxCapacity!L$1+1,TECHNOLOGY!$K44+TECHNOLOGY!$I44&gt;AnnualMaxCapacity!L$1+1),TECHNOLOGY!$P44,0),9999)</f>
        <v>1.7899999999999999E-2</v>
      </c>
      <c r="M44">
        <f>IF(OR(TECHNOLOGY!$G44="Committed",TECHNOLOGY!$G44="New Specific",,TECHNOLOGY!$G44="New Generic"),IF(AND(TECHNOLOGY!$K44&lt;AnnualMaxCapacity!M$1+1,TECHNOLOGY!$K44+TECHNOLOGY!$I44&gt;AnnualMaxCapacity!M$1+1),TECHNOLOGY!$P44,0),9999)</f>
        <v>1.7899999999999999E-2</v>
      </c>
      <c r="N44">
        <f>IF(OR(TECHNOLOGY!$G44="Committed",TECHNOLOGY!$G44="New Specific",,TECHNOLOGY!$G44="New Generic"),IF(AND(TECHNOLOGY!$K44&lt;AnnualMaxCapacity!N$1+1,TECHNOLOGY!$K44+TECHNOLOGY!$I44&gt;AnnualMaxCapacity!N$1+1),TECHNOLOGY!$P44,0),9999)</f>
        <v>1.7899999999999999E-2</v>
      </c>
      <c r="O44">
        <f>IF(OR(TECHNOLOGY!$G44="Committed",TECHNOLOGY!$G44="New Specific",,TECHNOLOGY!$G44="New Generic"),IF(AND(TECHNOLOGY!$K44&lt;AnnualMaxCapacity!O$1+1,TECHNOLOGY!$K44+TECHNOLOGY!$I44&gt;AnnualMaxCapacity!O$1+1),TECHNOLOGY!$P44,0),9999)</f>
        <v>1.7899999999999999E-2</v>
      </c>
      <c r="P44">
        <f>IF(OR(TECHNOLOGY!$G44="Committed",TECHNOLOGY!$G44="New Specific",,TECHNOLOGY!$G44="New Generic"),IF(AND(TECHNOLOGY!$K44&lt;AnnualMaxCapacity!P$1+1,TECHNOLOGY!$K44+TECHNOLOGY!$I44&gt;AnnualMaxCapacity!P$1+1),TECHNOLOGY!$P44,0),9999)</f>
        <v>1.7899999999999999E-2</v>
      </c>
      <c r="Q44">
        <f>IF(OR(TECHNOLOGY!$G44="Committed",TECHNOLOGY!$G44="New Specific",,TECHNOLOGY!$G44="New Generic"),IF(AND(TECHNOLOGY!$K44&lt;AnnualMaxCapacity!Q$1+1,TECHNOLOGY!$K44+TECHNOLOGY!$I44&gt;AnnualMaxCapacity!Q$1+1),TECHNOLOGY!$P44,0),9999)</f>
        <v>1.7899999999999999E-2</v>
      </c>
      <c r="R44">
        <f>IF(OR(TECHNOLOGY!$G44="Committed",TECHNOLOGY!$G44="New Specific",,TECHNOLOGY!$G44="New Generic"),IF(AND(TECHNOLOGY!$K44&lt;AnnualMaxCapacity!R$1+1,TECHNOLOGY!$K44+TECHNOLOGY!$I44&gt;AnnualMaxCapacity!R$1+1),TECHNOLOGY!$P44,0),9999)</f>
        <v>1.7899999999999999E-2</v>
      </c>
      <c r="S44">
        <f>IF(OR(TECHNOLOGY!$G44="Committed",TECHNOLOGY!$G44="New Specific",,TECHNOLOGY!$G44="New Generic"),IF(AND(TECHNOLOGY!$K44&lt;AnnualMaxCapacity!S$1+1,TECHNOLOGY!$K44+TECHNOLOGY!$I44&gt;AnnualMaxCapacity!S$1+1),TECHNOLOGY!$P44,0),9999)</f>
        <v>1.7899999999999999E-2</v>
      </c>
      <c r="T44">
        <f>IF(OR(TECHNOLOGY!$G44="Committed",TECHNOLOGY!$G44="New Specific",,TECHNOLOGY!$G44="New Generic"),IF(AND(TECHNOLOGY!$K44&lt;AnnualMaxCapacity!T$1+1,TECHNOLOGY!$K44+TECHNOLOGY!$I44&gt;AnnualMaxCapacity!T$1+1),TECHNOLOGY!$P44,0),9999)</f>
        <v>1.7899999999999999E-2</v>
      </c>
      <c r="U44">
        <f>IF(OR(TECHNOLOGY!$G44="Committed",TECHNOLOGY!$G44="New Specific",,TECHNOLOGY!$G44="New Generic"),IF(AND(TECHNOLOGY!$K44&lt;AnnualMaxCapacity!U$1+1,TECHNOLOGY!$K44+TECHNOLOGY!$I44&gt;AnnualMaxCapacity!U$1+1),TECHNOLOGY!$P44,0),9999)</f>
        <v>1.7899999999999999E-2</v>
      </c>
      <c r="V44">
        <f>IF(OR(TECHNOLOGY!$G44="Committed",TECHNOLOGY!$G44="New Specific",,TECHNOLOGY!$G44="New Generic"),IF(AND(TECHNOLOGY!$K44&lt;AnnualMaxCapacity!V$1+1,TECHNOLOGY!$K44+TECHNOLOGY!$I44&gt;AnnualMaxCapacity!V$1+1),TECHNOLOGY!$P44,0),9999)</f>
        <v>1.7899999999999999E-2</v>
      </c>
      <c r="W44">
        <f>IF(OR(TECHNOLOGY!$G44="Committed",TECHNOLOGY!$G44="New Specific",,TECHNOLOGY!$G44="New Generic"),IF(AND(TECHNOLOGY!$K44&lt;AnnualMaxCapacity!W$1+1,TECHNOLOGY!$K44+TECHNOLOGY!$I44&gt;AnnualMaxCapacity!W$1+1),TECHNOLOGY!$P44,0),9999)</f>
        <v>1.7899999999999999E-2</v>
      </c>
      <c r="X44">
        <f>IF(OR(TECHNOLOGY!$G44="Committed",TECHNOLOGY!$G44="New Specific",,TECHNOLOGY!$G44="New Generic"),IF(AND(TECHNOLOGY!$K44&lt;AnnualMaxCapacity!X$1+1,TECHNOLOGY!$K44+TECHNOLOGY!$I44&gt;AnnualMaxCapacity!X$1+1),TECHNOLOGY!$P44,0),9999)</f>
        <v>1.7899999999999999E-2</v>
      </c>
      <c r="Y44">
        <f>IF(OR(TECHNOLOGY!$G44="Committed",TECHNOLOGY!$G44="New Specific",,TECHNOLOGY!$G44="New Generic"),IF(AND(TECHNOLOGY!$K44&lt;AnnualMaxCapacity!Y$1+1,TECHNOLOGY!$K44+TECHNOLOGY!$I44&gt;AnnualMaxCapacity!Y$1+1),TECHNOLOGY!$P44,0),9999)</f>
        <v>1.7899999999999999E-2</v>
      </c>
      <c r="Z44">
        <f>IF(OR(TECHNOLOGY!$G44="Committed",TECHNOLOGY!$G44="New Specific",,TECHNOLOGY!$G44="New Generic"),IF(AND(TECHNOLOGY!$K44&lt;AnnualMaxCapacity!Z$1+1,TECHNOLOGY!$K44+TECHNOLOGY!$I44&gt;AnnualMaxCapacity!Z$1+1),TECHNOLOGY!$P44,0),9999)</f>
        <v>1.7899999999999999E-2</v>
      </c>
      <c r="AA44">
        <f>IF(OR(TECHNOLOGY!$G44="Committed",TECHNOLOGY!$G44="New Specific",,TECHNOLOGY!$G44="New Generic"),IF(AND(TECHNOLOGY!$K44&lt;AnnualMaxCapacity!AA$1+1,TECHNOLOGY!$K44+TECHNOLOGY!$I44&gt;AnnualMaxCapacity!AA$1+1),TECHNOLOGY!$P44,0),9999)</f>
        <v>1.7899999999999999E-2</v>
      </c>
      <c r="AB44">
        <f>IF(OR(TECHNOLOGY!$G44="Committed",TECHNOLOGY!$G44="New Specific",,TECHNOLOGY!$G44="New Generic"),IF(AND(TECHNOLOGY!$K44&lt;AnnualMaxCapacity!AB$1+1,TECHNOLOGY!$K44+TECHNOLOGY!$I44&gt;AnnualMaxCapacity!AB$1+1),TECHNOLOGY!$P44,0),9999)</f>
        <v>1.7899999999999999E-2</v>
      </c>
      <c r="AC44">
        <f>IF(OR(TECHNOLOGY!$G44="Committed",TECHNOLOGY!$G44="New Specific",,TECHNOLOGY!$G44="New Generic"),IF(AND(TECHNOLOGY!$K44&lt;AnnualMaxCapacity!AC$1+1,TECHNOLOGY!$K44+TECHNOLOGY!$I44&gt;AnnualMaxCapacity!AC$1+1),TECHNOLOGY!$P44,0),9999)</f>
        <v>1.7899999999999999E-2</v>
      </c>
      <c r="AD44">
        <f>IF(OR(TECHNOLOGY!$G44="Committed",TECHNOLOGY!$G44="New Specific",,TECHNOLOGY!$G44="New Generic"),IF(AND(TECHNOLOGY!$K44&lt;AnnualMaxCapacity!AD$1+1,TECHNOLOGY!$K44+TECHNOLOGY!$I44&gt;AnnualMaxCapacity!AD$1+1),TECHNOLOGY!$P44,0),9999)</f>
        <v>1.7899999999999999E-2</v>
      </c>
      <c r="AE44">
        <f>IF(OR(TECHNOLOGY!$G44="Committed",TECHNOLOGY!$G44="New Specific",,TECHNOLOGY!$G44="New Generic"),IF(AND(TECHNOLOGY!$K44&lt;AnnualMaxCapacity!AE$1+1,TECHNOLOGY!$K44+TECHNOLOGY!$I44&gt;AnnualMaxCapacity!AE$1+1),TECHNOLOGY!$P44,0),9999)</f>
        <v>1.7899999999999999E-2</v>
      </c>
      <c r="AF44">
        <f>IF(OR(TECHNOLOGY!$G44="Committed",TECHNOLOGY!$G44="New Specific",,TECHNOLOGY!$G44="New Generic"),IF(AND(TECHNOLOGY!$K44&lt;AnnualMaxCapacity!AF$1+1,TECHNOLOGY!$K44+TECHNOLOGY!$I44&gt;AnnualMaxCapacity!AF$1+1),TECHNOLOGY!$P44,0),9999)</f>
        <v>1.7899999999999999E-2</v>
      </c>
    </row>
    <row r="45" spans="1:32">
      <c r="A45" t="str">
        <f>TECHNOLOGY!D45</f>
        <v>D2HSF0779</v>
      </c>
      <c r="B45">
        <f>IF(OR(TECHNOLOGY!$G45="Committed",TECHNOLOGY!$G45="New Specific",,TECHNOLOGY!$G45="New Generic"),IF(AND(TECHNOLOGY!$K45&lt;AnnualMaxCapacity!B$1+1,TECHNOLOGY!$K45+TECHNOLOGY!$I45&gt;AnnualMaxCapacity!B$1+1),TECHNOLOGY!$P45,0),9999)</f>
        <v>0</v>
      </c>
      <c r="C45">
        <f>IF(OR(TECHNOLOGY!$G45="Committed",TECHNOLOGY!$G45="New Specific",,TECHNOLOGY!$G45="New Generic"),IF(AND(TECHNOLOGY!$K45&lt;AnnualMaxCapacity!C$1+1,TECHNOLOGY!$K45+TECHNOLOGY!$I45&gt;AnnualMaxCapacity!C$1+1),TECHNOLOGY!$P45,0),9999)</f>
        <v>0</v>
      </c>
      <c r="D45">
        <f>IF(OR(TECHNOLOGY!$G45="Committed",TECHNOLOGY!$G45="New Specific",,TECHNOLOGY!$G45="New Generic"),IF(AND(TECHNOLOGY!$K45&lt;AnnualMaxCapacity!D$1+1,TECHNOLOGY!$K45+TECHNOLOGY!$I45&gt;AnnualMaxCapacity!D$1+1),TECHNOLOGY!$P45,0),9999)</f>
        <v>0</v>
      </c>
      <c r="E45">
        <f>IF(OR(TECHNOLOGY!$G45="Committed",TECHNOLOGY!$G45="New Specific",,TECHNOLOGY!$G45="New Generic"),IF(AND(TECHNOLOGY!$K45&lt;AnnualMaxCapacity!E$1+1,TECHNOLOGY!$K45+TECHNOLOGY!$I45&gt;AnnualMaxCapacity!E$1+1),TECHNOLOGY!$P45,0),9999)</f>
        <v>9.4000000000000004E-3</v>
      </c>
      <c r="F45">
        <f>IF(OR(TECHNOLOGY!$G45="Committed",TECHNOLOGY!$G45="New Specific",,TECHNOLOGY!$G45="New Generic"),IF(AND(TECHNOLOGY!$K45&lt;AnnualMaxCapacity!F$1+1,TECHNOLOGY!$K45+TECHNOLOGY!$I45&gt;AnnualMaxCapacity!F$1+1),TECHNOLOGY!$P45,0),9999)</f>
        <v>9.4000000000000004E-3</v>
      </c>
      <c r="G45">
        <f>IF(OR(TECHNOLOGY!$G45="Committed",TECHNOLOGY!$G45="New Specific",,TECHNOLOGY!$G45="New Generic"),IF(AND(TECHNOLOGY!$K45&lt;AnnualMaxCapacity!G$1+1,TECHNOLOGY!$K45+TECHNOLOGY!$I45&gt;AnnualMaxCapacity!G$1+1),TECHNOLOGY!$P45,0),9999)</f>
        <v>9.4000000000000004E-3</v>
      </c>
      <c r="H45">
        <f>IF(OR(TECHNOLOGY!$G45="Committed",TECHNOLOGY!$G45="New Specific",,TECHNOLOGY!$G45="New Generic"),IF(AND(TECHNOLOGY!$K45&lt;AnnualMaxCapacity!H$1+1,TECHNOLOGY!$K45+TECHNOLOGY!$I45&gt;AnnualMaxCapacity!H$1+1),TECHNOLOGY!$P45,0),9999)</f>
        <v>9.4000000000000004E-3</v>
      </c>
      <c r="I45">
        <f>IF(OR(TECHNOLOGY!$G45="Committed",TECHNOLOGY!$G45="New Specific",,TECHNOLOGY!$G45="New Generic"),IF(AND(TECHNOLOGY!$K45&lt;AnnualMaxCapacity!I$1+1,TECHNOLOGY!$K45+TECHNOLOGY!$I45&gt;AnnualMaxCapacity!I$1+1),TECHNOLOGY!$P45,0),9999)</f>
        <v>9.4000000000000004E-3</v>
      </c>
      <c r="J45">
        <f>IF(OR(TECHNOLOGY!$G45="Committed",TECHNOLOGY!$G45="New Specific",,TECHNOLOGY!$G45="New Generic"),IF(AND(TECHNOLOGY!$K45&lt;AnnualMaxCapacity!J$1+1,TECHNOLOGY!$K45+TECHNOLOGY!$I45&gt;AnnualMaxCapacity!J$1+1),TECHNOLOGY!$P45,0),9999)</f>
        <v>9.4000000000000004E-3</v>
      </c>
      <c r="K45">
        <f>IF(OR(TECHNOLOGY!$G45="Committed",TECHNOLOGY!$G45="New Specific",,TECHNOLOGY!$G45="New Generic"),IF(AND(TECHNOLOGY!$K45&lt;AnnualMaxCapacity!K$1+1,TECHNOLOGY!$K45+TECHNOLOGY!$I45&gt;AnnualMaxCapacity!K$1+1),TECHNOLOGY!$P45,0),9999)</f>
        <v>9.4000000000000004E-3</v>
      </c>
      <c r="L45">
        <f>IF(OR(TECHNOLOGY!$G45="Committed",TECHNOLOGY!$G45="New Specific",,TECHNOLOGY!$G45="New Generic"),IF(AND(TECHNOLOGY!$K45&lt;AnnualMaxCapacity!L$1+1,TECHNOLOGY!$K45+TECHNOLOGY!$I45&gt;AnnualMaxCapacity!L$1+1),TECHNOLOGY!$P45,0),9999)</f>
        <v>9.4000000000000004E-3</v>
      </c>
      <c r="M45">
        <f>IF(OR(TECHNOLOGY!$G45="Committed",TECHNOLOGY!$G45="New Specific",,TECHNOLOGY!$G45="New Generic"),IF(AND(TECHNOLOGY!$K45&lt;AnnualMaxCapacity!M$1+1,TECHNOLOGY!$K45+TECHNOLOGY!$I45&gt;AnnualMaxCapacity!M$1+1),TECHNOLOGY!$P45,0),9999)</f>
        <v>9.4000000000000004E-3</v>
      </c>
      <c r="N45">
        <f>IF(OR(TECHNOLOGY!$G45="Committed",TECHNOLOGY!$G45="New Specific",,TECHNOLOGY!$G45="New Generic"),IF(AND(TECHNOLOGY!$K45&lt;AnnualMaxCapacity!N$1+1,TECHNOLOGY!$K45+TECHNOLOGY!$I45&gt;AnnualMaxCapacity!N$1+1),TECHNOLOGY!$P45,0),9999)</f>
        <v>9.4000000000000004E-3</v>
      </c>
      <c r="O45">
        <f>IF(OR(TECHNOLOGY!$G45="Committed",TECHNOLOGY!$G45="New Specific",,TECHNOLOGY!$G45="New Generic"),IF(AND(TECHNOLOGY!$K45&lt;AnnualMaxCapacity!O$1+1,TECHNOLOGY!$K45+TECHNOLOGY!$I45&gt;AnnualMaxCapacity!O$1+1),TECHNOLOGY!$P45,0),9999)</f>
        <v>9.4000000000000004E-3</v>
      </c>
      <c r="P45">
        <f>IF(OR(TECHNOLOGY!$G45="Committed",TECHNOLOGY!$G45="New Specific",,TECHNOLOGY!$G45="New Generic"),IF(AND(TECHNOLOGY!$K45&lt;AnnualMaxCapacity!P$1+1,TECHNOLOGY!$K45+TECHNOLOGY!$I45&gt;AnnualMaxCapacity!P$1+1),TECHNOLOGY!$P45,0),9999)</f>
        <v>9.4000000000000004E-3</v>
      </c>
      <c r="Q45">
        <f>IF(OR(TECHNOLOGY!$G45="Committed",TECHNOLOGY!$G45="New Specific",,TECHNOLOGY!$G45="New Generic"),IF(AND(TECHNOLOGY!$K45&lt;AnnualMaxCapacity!Q$1+1,TECHNOLOGY!$K45+TECHNOLOGY!$I45&gt;AnnualMaxCapacity!Q$1+1),TECHNOLOGY!$P45,0),9999)</f>
        <v>9.4000000000000004E-3</v>
      </c>
      <c r="R45">
        <f>IF(OR(TECHNOLOGY!$G45="Committed",TECHNOLOGY!$G45="New Specific",,TECHNOLOGY!$G45="New Generic"),IF(AND(TECHNOLOGY!$K45&lt;AnnualMaxCapacity!R$1+1,TECHNOLOGY!$K45+TECHNOLOGY!$I45&gt;AnnualMaxCapacity!R$1+1),TECHNOLOGY!$P45,0),9999)</f>
        <v>9.4000000000000004E-3</v>
      </c>
      <c r="S45">
        <f>IF(OR(TECHNOLOGY!$G45="Committed",TECHNOLOGY!$G45="New Specific",,TECHNOLOGY!$G45="New Generic"),IF(AND(TECHNOLOGY!$K45&lt;AnnualMaxCapacity!S$1+1,TECHNOLOGY!$K45+TECHNOLOGY!$I45&gt;AnnualMaxCapacity!S$1+1),TECHNOLOGY!$P45,0),9999)</f>
        <v>9.4000000000000004E-3</v>
      </c>
      <c r="T45">
        <f>IF(OR(TECHNOLOGY!$G45="Committed",TECHNOLOGY!$G45="New Specific",,TECHNOLOGY!$G45="New Generic"),IF(AND(TECHNOLOGY!$K45&lt;AnnualMaxCapacity!T$1+1,TECHNOLOGY!$K45+TECHNOLOGY!$I45&gt;AnnualMaxCapacity!T$1+1),TECHNOLOGY!$P45,0),9999)</f>
        <v>9.4000000000000004E-3</v>
      </c>
      <c r="U45">
        <f>IF(OR(TECHNOLOGY!$G45="Committed",TECHNOLOGY!$G45="New Specific",,TECHNOLOGY!$G45="New Generic"),IF(AND(TECHNOLOGY!$K45&lt;AnnualMaxCapacity!U$1+1,TECHNOLOGY!$K45+TECHNOLOGY!$I45&gt;AnnualMaxCapacity!U$1+1),TECHNOLOGY!$P45,0),9999)</f>
        <v>9.4000000000000004E-3</v>
      </c>
      <c r="V45">
        <f>IF(OR(TECHNOLOGY!$G45="Committed",TECHNOLOGY!$G45="New Specific",,TECHNOLOGY!$G45="New Generic"),IF(AND(TECHNOLOGY!$K45&lt;AnnualMaxCapacity!V$1+1,TECHNOLOGY!$K45+TECHNOLOGY!$I45&gt;AnnualMaxCapacity!V$1+1),TECHNOLOGY!$P45,0),9999)</f>
        <v>9.4000000000000004E-3</v>
      </c>
      <c r="W45">
        <f>IF(OR(TECHNOLOGY!$G45="Committed",TECHNOLOGY!$G45="New Specific",,TECHNOLOGY!$G45="New Generic"),IF(AND(TECHNOLOGY!$K45&lt;AnnualMaxCapacity!W$1+1,TECHNOLOGY!$K45+TECHNOLOGY!$I45&gt;AnnualMaxCapacity!W$1+1),TECHNOLOGY!$P45,0),9999)</f>
        <v>9.4000000000000004E-3</v>
      </c>
      <c r="X45">
        <f>IF(OR(TECHNOLOGY!$G45="Committed",TECHNOLOGY!$G45="New Specific",,TECHNOLOGY!$G45="New Generic"),IF(AND(TECHNOLOGY!$K45&lt;AnnualMaxCapacity!X$1+1,TECHNOLOGY!$K45+TECHNOLOGY!$I45&gt;AnnualMaxCapacity!X$1+1),TECHNOLOGY!$P45,0),9999)</f>
        <v>9.4000000000000004E-3</v>
      </c>
      <c r="Y45">
        <f>IF(OR(TECHNOLOGY!$G45="Committed",TECHNOLOGY!$G45="New Specific",,TECHNOLOGY!$G45="New Generic"),IF(AND(TECHNOLOGY!$K45&lt;AnnualMaxCapacity!Y$1+1,TECHNOLOGY!$K45+TECHNOLOGY!$I45&gt;AnnualMaxCapacity!Y$1+1),TECHNOLOGY!$P45,0),9999)</f>
        <v>9.4000000000000004E-3</v>
      </c>
      <c r="Z45">
        <f>IF(OR(TECHNOLOGY!$G45="Committed",TECHNOLOGY!$G45="New Specific",,TECHNOLOGY!$G45="New Generic"),IF(AND(TECHNOLOGY!$K45&lt;AnnualMaxCapacity!Z$1+1,TECHNOLOGY!$K45+TECHNOLOGY!$I45&gt;AnnualMaxCapacity!Z$1+1),TECHNOLOGY!$P45,0),9999)</f>
        <v>9.4000000000000004E-3</v>
      </c>
      <c r="AA45">
        <f>IF(OR(TECHNOLOGY!$G45="Committed",TECHNOLOGY!$G45="New Specific",,TECHNOLOGY!$G45="New Generic"),IF(AND(TECHNOLOGY!$K45&lt;AnnualMaxCapacity!AA$1+1,TECHNOLOGY!$K45+TECHNOLOGY!$I45&gt;AnnualMaxCapacity!AA$1+1),TECHNOLOGY!$P45,0),9999)</f>
        <v>9.4000000000000004E-3</v>
      </c>
      <c r="AB45">
        <f>IF(OR(TECHNOLOGY!$G45="Committed",TECHNOLOGY!$G45="New Specific",,TECHNOLOGY!$G45="New Generic"),IF(AND(TECHNOLOGY!$K45&lt;AnnualMaxCapacity!AB$1+1,TECHNOLOGY!$K45+TECHNOLOGY!$I45&gt;AnnualMaxCapacity!AB$1+1),TECHNOLOGY!$P45,0),9999)</f>
        <v>9.4000000000000004E-3</v>
      </c>
      <c r="AC45">
        <f>IF(OR(TECHNOLOGY!$G45="Committed",TECHNOLOGY!$G45="New Specific",,TECHNOLOGY!$G45="New Generic"),IF(AND(TECHNOLOGY!$K45&lt;AnnualMaxCapacity!AC$1+1,TECHNOLOGY!$K45+TECHNOLOGY!$I45&gt;AnnualMaxCapacity!AC$1+1),TECHNOLOGY!$P45,0),9999)</f>
        <v>9.4000000000000004E-3</v>
      </c>
      <c r="AD45">
        <f>IF(OR(TECHNOLOGY!$G45="Committed",TECHNOLOGY!$G45="New Specific",,TECHNOLOGY!$G45="New Generic"),IF(AND(TECHNOLOGY!$K45&lt;AnnualMaxCapacity!AD$1+1,TECHNOLOGY!$K45+TECHNOLOGY!$I45&gt;AnnualMaxCapacity!AD$1+1),TECHNOLOGY!$P45,0),9999)</f>
        <v>9.4000000000000004E-3</v>
      </c>
      <c r="AE45">
        <f>IF(OR(TECHNOLOGY!$G45="Committed",TECHNOLOGY!$G45="New Specific",,TECHNOLOGY!$G45="New Generic"),IF(AND(TECHNOLOGY!$K45&lt;AnnualMaxCapacity!AE$1+1,TECHNOLOGY!$K45+TECHNOLOGY!$I45&gt;AnnualMaxCapacity!AE$1+1),TECHNOLOGY!$P45,0),9999)</f>
        <v>9.4000000000000004E-3</v>
      </c>
      <c r="AF45">
        <f>IF(OR(TECHNOLOGY!$G45="Committed",TECHNOLOGY!$G45="New Specific",,TECHNOLOGY!$G45="New Generic"),IF(AND(TECHNOLOGY!$K45&lt;AnnualMaxCapacity!AF$1+1,TECHNOLOGY!$K45+TECHNOLOGY!$I45&gt;AnnualMaxCapacity!AF$1+1),TECHNOLOGY!$P45,0),9999)</f>
        <v>9.4000000000000004E-3</v>
      </c>
    </row>
    <row r="46" spans="1:32">
      <c r="A46" t="str">
        <f>TECHNOLOGY!D46</f>
        <v>D2HSF0893</v>
      </c>
      <c r="B46">
        <f>IF(OR(TECHNOLOGY!$G46="Committed",TECHNOLOGY!$G46="New Specific",,TECHNOLOGY!$G46="New Generic"),IF(AND(TECHNOLOGY!$K46&lt;AnnualMaxCapacity!B$1+1,TECHNOLOGY!$K46+TECHNOLOGY!$I46&gt;AnnualMaxCapacity!B$1+1),TECHNOLOGY!$P46,0),9999)</f>
        <v>0</v>
      </c>
      <c r="C46">
        <f>IF(OR(TECHNOLOGY!$G46="Committed",TECHNOLOGY!$G46="New Specific",,TECHNOLOGY!$G46="New Generic"),IF(AND(TECHNOLOGY!$K46&lt;AnnualMaxCapacity!C$1+1,TECHNOLOGY!$K46+TECHNOLOGY!$I46&gt;AnnualMaxCapacity!C$1+1),TECHNOLOGY!$P46,0),9999)</f>
        <v>0</v>
      </c>
      <c r="D46">
        <f>IF(OR(TECHNOLOGY!$G46="Committed",TECHNOLOGY!$G46="New Specific",,TECHNOLOGY!$G46="New Generic"),IF(AND(TECHNOLOGY!$K46&lt;AnnualMaxCapacity!D$1+1,TECHNOLOGY!$K46+TECHNOLOGY!$I46&gt;AnnualMaxCapacity!D$1+1),TECHNOLOGY!$P46,0),9999)</f>
        <v>0</v>
      </c>
      <c r="E46">
        <f>IF(OR(TECHNOLOGY!$G46="Committed",TECHNOLOGY!$G46="New Specific",,TECHNOLOGY!$G46="New Generic"),IF(AND(TECHNOLOGY!$K46&lt;AnnualMaxCapacity!E$1+1,TECHNOLOGY!$K46+TECHNOLOGY!$I46&gt;AnnualMaxCapacity!E$1+1),TECHNOLOGY!$P46,0),9999)</f>
        <v>1.15E-2</v>
      </c>
      <c r="F46">
        <f>IF(OR(TECHNOLOGY!$G46="Committed",TECHNOLOGY!$G46="New Specific",,TECHNOLOGY!$G46="New Generic"),IF(AND(TECHNOLOGY!$K46&lt;AnnualMaxCapacity!F$1+1,TECHNOLOGY!$K46+TECHNOLOGY!$I46&gt;AnnualMaxCapacity!F$1+1),TECHNOLOGY!$P46,0),9999)</f>
        <v>1.15E-2</v>
      </c>
      <c r="G46">
        <f>IF(OR(TECHNOLOGY!$G46="Committed",TECHNOLOGY!$G46="New Specific",,TECHNOLOGY!$G46="New Generic"),IF(AND(TECHNOLOGY!$K46&lt;AnnualMaxCapacity!G$1+1,TECHNOLOGY!$K46+TECHNOLOGY!$I46&gt;AnnualMaxCapacity!G$1+1),TECHNOLOGY!$P46,0),9999)</f>
        <v>1.15E-2</v>
      </c>
      <c r="H46">
        <f>IF(OR(TECHNOLOGY!$G46="Committed",TECHNOLOGY!$G46="New Specific",,TECHNOLOGY!$G46="New Generic"),IF(AND(TECHNOLOGY!$K46&lt;AnnualMaxCapacity!H$1+1,TECHNOLOGY!$K46+TECHNOLOGY!$I46&gt;AnnualMaxCapacity!H$1+1),TECHNOLOGY!$P46,0),9999)</f>
        <v>1.15E-2</v>
      </c>
      <c r="I46">
        <f>IF(OR(TECHNOLOGY!$G46="Committed",TECHNOLOGY!$G46="New Specific",,TECHNOLOGY!$G46="New Generic"),IF(AND(TECHNOLOGY!$K46&lt;AnnualMaxCapacity!I$1+1,TECHNOLOGY!$K46+TECHNOLOGY!$I46&gt;AnnualMaxCapacity!I$1+1),TECHNOLOGY!$P46,0),9999)</f>
        <v>1.15E-2</v>
      </c>
      <c r="J46">
        <f>IF(OR(TECHNOLOGY!$G46="Committed",TECHNOLOGY!$G46="New Specific",,TECHNOLOGY!$G46="New Generic"),IF(AND(TECHNOLOGY!$K46&lt;AnnualMaxCapacity!J$1+1,TECHNOLOGY!$K46+TECHNOLOGY!$I46&gt;AnnualMaxCapacity!J$1+1),TECHNOLOGY!$P46,0),9999)</f>
        <v>1.15E-2</v>
      </c>
      <c r="K46">
        <f>IF(OR(TECHNOLOGY!$G46="Committed",TECHNOLOGY!$G46="New Specific",,TECHNOLOGY!$G46="New Generic"),IF(AND(TECHNOLOGY!$K46&lt;AnnualMaxCapacity!K$1+1,TECHNOLOGY!$K46+TECHNOLOGY!$I46&gt;AnnualMaxCapacity!K$1+1),TECHNOLOGY!$P46,0),9999)</f>
        <v>1.15E-2</v>
      </c>
      <c r="L46">
        <f>IF(OR(TECHNOLOGY!$G46="Committed",TECHNOLOGY!$G46="New Specific",,TECHNOLOGY!$G46="New Generic"),IF(AND(TECHNOLOGY!$K46&lt;AnnualMaxCapacity!L$1+1,TECHNOLOGY!$K46+TECHNOLOGY!$I46&gt;AnnualMaxCapacity!L$1+1),TECHNOLOGY!$P46,0),9999)</f>
        <v>1.15E-2</v>
      </c>
      <c r="M46">
        <f>IF(OR(TECHNOLOGY!$G46="Committed",TECHNOLOGY!$G46="New Specific",,TECHNOLOGY!$G46="New Generic"),IF(AND(TECHNOLOGY!$K46&lt;AnnualMaxCapacity!M$1+1,TECHNOLOGY!$K46+TECHNOLOGY!$I46&gt;AnnualMaxCapacity!M$1+1),TECHNOLOGY!$P46,0),9999)</f>
        <v>1.15E-2</v>
      </c>
      <c r="N46">
        <f>IF(OR(TECHNOLOGY!$G46="Committed",TECHNOLOGY!$G46="New Specific",,TECHNOLOGY!$G46="New Generic"),IF(AND(TECHNOLOGY!$K46&lt;AnnualMaxCapacity!N$1+1,TECHNOLOGY!$K46+TECHNOLOGY!$I46&gt;AnnualMaxCapacity!N$1+1),TECHNOLOGY!$P46,0),9999)</f>
        <v>1.15E-2</v>
      </c>
      <c r="O46">
        <f>IF(OR(TECHNOLOGY!$G46="Committed",TECHNOLOGY!$G46="New Specific",,TECHNOLOGY!$G46="New Generic"),IF(AND(TECHNOLOGY!$K46&lt;AnnualMaxCapacity!O$1+1,TECHNOLOGY!$K46+TECHNOLOGY!$I46&gt;AnnualMaxCapacity!O$1+1),TECHNOLOGY!$P46,0),9999)</f>
        <v>1.15E-2</v>
      </c>
      <c r="P46">
        <f>IF(OR(TECHNOLOGY!$G46="Committed",TECHNOLOGY!$G46="New Specific",,TECHNOLOGY!$G46="New Generic"),IF(AND(TECHNOLOGY!$K46&lt;AnnualMaxCapacity!P$1+1,TECHNOLOGY!$K46+TECHNOLOGY!$I46&gt;AnnualMaxCapacity!P$1+1),TECHNOLOGY!$P46,0),9999)</f>
        <v>1.15E-2</v>
      </c>
      <c r="Q46">
        <f>IF(OR(TECHNOLOGY!$G46="Committed",TECHNOLOGY!$G46="New Specific",,TECHNOLOGY!$G46="New Generic"),IF(AND(TECHNOLOGY!$K46&lt;AnnualMaxCapacity!Q$1+1,TECHNOLOGY!$K46+TECHNOLOGY!$I46&gt;AnnualMaxCapacity!Q$1+1),TECHNOLOGY!$P46,0),9999)</f>
        <v>1.15E-2</v>
      </c>
      <c r="R46">
        <f>IF(OR(TECHNOLOGY!$G46="Committed",TECHNOLOGY!$G46="New Specific",,TECHNOLOGY!$G46="New Generic"),IF(AND(TECHNOLOGY!$K46&lt;AnnualMaxCapacity!R$1+1,TECHNOLOGY!$K46+TECHNOLOGY!$I46&gt;AnnualMaxCapacity!R$1+1),TECHNOLOGY!$P46,0),9999)</f>
        <v>1.15E-2</v>
      </c>
      <c r="S46">
        <f>IF(OR(TECHNOLOGY!$G46="Committed",TECHNOLOGY!$G46="New Specific",,TECHNOLOGY!$G46="New Generic"),IF(AND(TECHNOLOGY!$K46&lt;AnnualMaxCapacity!S$1+1,TECHNOLOGY!$K46+TECHNOLOGY!$I46&gt;AnnualMaxCapacity!S$1+1),TECHNOLOGY!$P46,0),9999)</f>
        <v>1.15E-2</v>
      </c>
      <c r="T46">
        <f>IF(OR(TECHNOLOGY!$G46="Committed",TECHNOLOGY!$G46="New Specific",,TECHNOLOGY!$G46="New Generic"),IF(AND(TECHNOLOGY!$K46&lt;AnnualMaxCapacity!T$1+1,TECHNOLOGY!$K46+TECHNOLOGY!$I46&gt;AnnualMaxCapacity!T$1+1),TECHNOLOGY!$P46,0),9999)</f>
        <v>1.15E-2</v>
      </c>
      <c r="U46">
        <f>IF(OR(TECHNOLOGY!$G46="Committed",TECHNOLOGY!$G46="New Specific",,TECHNOLOGY!$G46="New Generic"),IF(AND(TECHNOLOGY!$K46&lt;AnnualMaxCapacity!U$1+1,TECHNOLOGY!$K46+TECHNOLOGY!$I46&gt;AnnualMaxCapacity!U$1+1),TECHNOLOGY!$P46,0),9999)</f>
        <v>1.15E-2</v>
      </c>
      <c r="V46">
        <f>IF(OR(TECHNOLOGY!$G46="Committed",TECHNOLOGY!$G46="New Specific",,TECHNOLOGY!$G46="New Generic"),IF(AND(TECHNOLOGY!$K46&lt;AnnualMaxCapacity!V$1+1,TECHNOLOGY!$K46+TECHNOLOGY!$I46&gt;AnnualMaxCapacity!V$1+1),TECHNOLOGY!$P46,0),9999)</f>
        <v>1.15E-2</v>
      </c>
      <c r="W46">
        <f>IF(OR(TECHNOLOGY!$G46="Committed",TECHNOLOGY!$G46="New Specific",,TECHNOLOGY!$G46="New Generic"),IF(AND(TECHNOLOGY!$K46&lt;AnnualMaxCapacity!W$1+1,TECHNOLOGY!$K46+TECHNOLOGY!$I46&gt;AnnualMaxCapacity!W$1+1),TECHNOLOGY!$P46,0),9999)</f>
        <v>1.15E-2</v>
      </c>
      <c r="X46">
        <f>IF(OR(TECHNOLOGY!$G46="Committed",TECHNOLOGY!$G46="New Specific",,TECHNOLOGY!$G46="New Generic"),IF(AND(TECHNOLOGY!$K46&lt;AnnualMaxCapacity!X$1+1,TECHNOLOGY!$K46+TECHNOLOGY!$I46&gt;AnnualMaxCapacity!X$1+1),TECHNOLOGY!$P46,0),9999)</f>
        <v>1.15E-2</v>
      </c>
      <c r="Y46">
        <f>IF(OR(TECHNOLOGY!$G46="Committed",TECHNOLOGY!$G46="New Specific",,TECHNOLOGY!$G46="New Generic"),IF(AND(TECHNOLOGY!$K46&lt;AnnualMaxCapacity!Y$1+1,TECHNOLOGY!$K46+TECHNOLOGY!$I46&gt;AnnualMaxCapacity!Y$1+1),TECHNOLOGY!$P46,0),9999)</f>
        <v>1.15E-2</v>
      </c>
      <c r="Z46">
        <f>IF(OR(TECHNOLOGY!$G46="Committed",TECHNOLOGY!$G46="New Specific",,TECHNOLOGY!$G46="New Generic"),IF(AND(TECHNOLOGY!$K46&lt;AnnualMaxCapacity!Z$1+1,TECHNOLOGY!$K46+TECHNOLOGY!$I46&gt;AnnualMaxCapacity!Z$1+1),TECHNOLOGY!$P46,0),9999)</f>
        <v>1.15E-2</v>
      </c>
      <c r="AA46">
        <f>IF(OR(TECHNOLOGY!$G46="Committed",TECHNOLOGY!$G46="New Specific",,TECHNOLOGY!$G46="New Generic"),IF(AND(TECHNOLOGY!$K46&lt;AnnualMaxCapacity!AA$1+1,TECHNOLOGY!$K46+TECHNOLOGY!$I46&gt;AnnualMaxCapacity!AA$1+1),TECHNOLOGY!$P46,0),9999)</f>
        <v>1.15E-2</v>
      </c>
      <c r="AB46">
        <f>IF(OR(TECHNOLOGY!$G46="Committed",TECHNOLOGY!$G46="New Specific",,TECHNOLOGY!$G46="New Generic"),IF(AND(TECHNOLOGY!$K46&lt;AnnualMaxCapacity!AB$1+1,TECHNOLOGY!$K46+TECHNOLOGY!$I46&gt;AnnualMaxCapacity!AB$1+1),TECHNOLOGY!$P46,0),9999)</f>
        <v>1.15E-2</v>
      </c>
      <c r="AC46">
        <f>IF(OR(TECHNOLOGY!$G46="Committed",TECHNOLOGY!$G46="New Specific",,TECHNOLOGY!$G46="New Generic"),IF(AND(TECHNOLOGY!$K46&lt;AnnualMaxCapacity!AC$1+1,TECHNOLOGY!$K46+TECHNOLOGY!$I46&gt;AnnualMaxCapacity!AC$1+1),TECHNOLOGY!$P46,0),9999)</f>
        <v>1.15E-2</v>
      </c>
      <c r="AD46">
        <f>IF(OR(TECHNOLOGY!$G46="Committed",TECHNOLOGY!$G46="New Specific",,TECHNOLOGY!$G46="New Generic"),IF(AND(TECHNOLOGY!$K46&lt;AnnualMaxCapacity!AD$1+1,TECHNOLOGY!$K46+TECHNOLOGY!$I46&gt;AnnualMaxCapacity!AD$1+1),TECHNOLOGY!$P46,0),9999)</f>
        <v>1.15E-2</v>
      </c>
      <c r="AE46">
        <f>IF(OR(TECHNOLOGY!$G46="Committed",TECHNOLOGY!$G46="New Specific",,TECHNOLOGY!$G46="New Generic"),IF(AND(TECHNOLOGY!$K46&lt;AnnualMaxCapacity!AE$1+1,TECHNOLOGY!$K46+TECHNOLOGY!$I46&gt;AnnualMaxCapacity!AE$1+1),TECHNOLOGY!$P46,0),9999)</f>
        <v>1.15E-2</v>
      </c>
      <c r="AF46">
        <f>IF(OR(TECHNOLOGY!$G46="Committed",TECHNOLOGY!$G46="New Specific",,TECHNOLOGY!$G46="New Generic"),IF(AND(TECHNOLOGY!$K46&lt;AnnualMaxCapacity!AF$1+1,TECHNOLOGY!$K46+TECHNOLOGY!$I46&gt;AnnualMaxCapacity!AF$1+1),TECHNOLOGY!$P46,0),9999)</f>
        <v>1.15E-2</v>
      </c>
    </row>
    <row r="47" spans="1:32">
      <c r="A47" t="str">
        <f>TECHNOLOGY!D47</f>
        <v>D2HSF0915</v>
      </c>
      <c r="B47">
        <f>IF(OR(TECHNOLOGY!$G47="Committed",TECHNOLOGY!$G47="New Specific",,TECHNOLOGY!$G47="New Generic"),IF(AND(TECHNOLOGY!$K47&lt;AnnualMaxCapacity!B$1+1,TECHNOLOGY!$K47+TECHNOLOGY!$I47&gt;AnnualMaxCapacity!B$1+1),TECHNOLOGY!$P47,0),9999)</f>
        <v>0</v>
      </c>
      <c r="C47">
        <f>IF(OR(TECHNOLOGY!$G47="Committed",TECHNOLOGY!$G47="New Specific",,TECHNOLOGY!$G47="New Generic"),IF(AND(TECHNOLOGY!$K47&lt;AnnualMaxCapacity!C$1+1,TECHNOLOGY!$K47+TECHNOLOGY!$I47&gt;AnnualMaxCapacity!C$1+1),TECHNOLOGY!$P47,0),9999)</f>
        <v>0</v>
      </c>
      <c r="D47">
        <f>IF(OR(TECHNOLOGY!$G47="Committed",TECHNOLOGY!$G47="New Specific",,TECHNOLOGY!$G47="New Generic"),IF(AND(TECHNOLOGY!$K47&lt;AnnualMaxCapacity!D$1+1,TECHNOLOGY!$K47+TECHNOLOGY!$I47&gt;AnnualMaxCapacity!D$1+1),TECHNOLOGY!$P47,0),9999)</f>
        <v>0</v>
      </c>
      <c r="E47">
        <f>IF(OR(TECHNOLOGY!$G47="Committed",TECHNOLOGY!$G47="New Specific",,TECHNOLOGY!$G47="New Generic"),IF(AND(TECHNOLOGY!$K47&lt;AnnualMaxCapacity!E$1+1,TECHNOLOGY!$K47+TECHNOLOGY!$I47&gt;AnnualMaxCapacity!E$1+1),TECHNOLOGY!$P47,0),9999)</f>
        <v>1.3299999999999999E-2</v>
      </c>
      <c r="F47">
        <f>IF(OR(TECHNOLOGY!$G47="Committed",TECHNOLOGY!$G47="New Specific",,TECHNOLOGY!$G47="New Generic"),IF(AND(TECHNOLOGY!$K47&lt;AnnualMaxCapacity!F$1+1,TECHNOLOGY!$K47+TECHNOLOGY!$I47&gt;AnnualMaxCapacity!F$1+1),TECHNOLOGY!$P47,0),9999)</f>
        <v>1.3299999999999999E-2</v>
      </c>
      <c r="G47">
        <f>IF(OR(TECHNOLOGY!$G47="Committed",TECHNOLOGY!$G47="New Specific",,TECHNOLOGY!$G47="New Generic"),IF(AND(TECHNOLOGY!$K47&lt;AnnualMaxCapacity!G$1+1,TECHNOLOGY!$K47+TECHNOLOGY!$I47&gt;AnnualMaxCapacity!G$1+1),TECHNOLOGY!$P47,0),9999)</f>
        <v>1.3299999999999999E-2</v>
      </c>
      <c r="H47">
        <f>IF(OR(TECHNOLOGY!$G47="Committed",TECHNOLOGY!$G47="New Specific",,TECHNOLOGY!$G47="New Generic"),IF(AND(TECHNOLOGY!$K47&lt;AnnualMaxCapacity!H$1+1,TECHNOLOGY!$K47+TECHNOLOGY!$I47&gt;AnnualMaxCapacity!H$1+1),TECHNOLOGY!$P47,0),9999)</f>
        <v>1.3299999999999999E-2</v>
      </c>
      <c r="I47">
        <f>IF(OR(TECHNOLOGY!$G47="Committed",TECHNOLOGY!$G47="New Specific",,TECHNOLOGY!$G47="New Generic"),IF(AND(TECHNOLOGY!$K47&lt;AnnualMaxCapacity!I$1+1,TECHNOLOGY!$K47+TECHNOLOGY!$I47&gt;AnnualMaxCapacity!I$1+1),TECHNOLOGY!$P47,0),9999)</f>
        <v>1.3299999999999999E-2</v>
      </c>
      <c r="J47">
        <f>IF(OR(TECHNOLOGY!$G47="Committed",TECHNOLOGY!$G47="New Specific",,TECHNOLOGY!$G47="New Generic"),IF(AND(TECHNOLOGY!$K47&lt;AnnualMaxCapacity!J$1+1,TECHNOLOGY!$K47+TECHNOLOGY!$I47&gt;AnnualMaxCapacity!J$1+1),TECHNOLOGY!$P47,0),9999)</f>
        <v>1.3299999999999999E-2</v>
      </c>
      <c r="K47">
        <f>IF(OR(TECHNOLOGY!$G47="Committed",TECHNOLOGY!$G47="New Specific",,TECHNOLOGY!$G47="New Generic"),IF(AND(TECHNOLOGY!$K47&lt;AnnualMaxCapacity!K$1+1,TECHNOLOGY!$K47+TECHNOLOGY!$I47&gt;AnnualMaxCapacity!K$1+1),TECHNOLOGY!$P47,0),9999)</f>
        <v>1.3299999999999999E-2</v>
      </c>
      <c r="L47">
        <f>IF(OR(TECHNOLOGY!$G47="Committed",TECHNOLOGY!$G47="New Specific",,TECHNOLOGY!$G47="New Generic"),IF(AND(TECHNOLOGY!$K47&lt;AnnualMaxCapacity!L$1+1,TECHNOLOGY!$K47+TECHNOLOGY!$I47&gt;AnnualMaxCapacity!L$1+1),TECHNOLOGY!$P47,0),9999)</f>
        <v>1.3299999999999999E-2</v>
      </c>
      <c r="M47">
        <f>IF(OR(TECHNOLOGY!$G47="Committed",TECHNOLOGY!$G47="New Specific",,TECHNOLOGY!$G47="New Generic"),IF(AND(TECHNOLOGY!$K47&lt;AnnualMaxCapacity!M$1+1,TECHNOLOGY!$K47+TECHNOLOGY!$I47&gt;AnnualMaxCapacity!M$1+1),TECHNOLOGY!$P47,0),9999)</f>
        <v>1.3299999999999999E-2</v>
      </c>
      <c r="N47">
        <f>IF(OR(TECHNOLOGY!$G47="Committed",TECHNOLOGY!$G47="New Specific",,TECHNOLOGY!$G47="New Generic"),IF(AND(TECHNOLOGY!$K47&lt;AnnualMaxCapacity!N$1+1,TECHNOLOGY!$K47+TECHNOLOGY!$I47&gt;AnnualMaxCapacity!N$1+1),TECHNOLOGY!$P47,0),9999)</f>
        <v>1.3299999999999999E-2</v>
      </c>
      <c r="O47">
        <f>IF(OR(TECHNOLOGY!$G47="Committed",TECHNOLOGY!$G47="New Specific",,TECHNOLOGY!$G47="New Generic"),IF(AND(TECHNOLOGY!$K47&lt;AnnualMaxCapacity!O$1+1,TECHNOLOGY!$K47+TECHNOLOGY!$I47&gt;AnnualMaxCapacity!O$1+1),TECHNOLOGY!$P47,0),9999)</f>
        <v>1.3299999999999999E-2</v>
      </c>
      <c r="P47">
        <f>IF(OR(TECHNOLOGY!$G47="Committed",TECHNOLOGY!$G47="New Specific",,TECHNOLOGY!$G47="New Generic"),IF(AND(TECHNOLOGY!$K47&lt;AnnualMaxCapacity!P$1+1,TECHNOLOGY!$K47+TECHNOLOGY!$I47&gt;AnnualMaxCapacity!P$1+1),TECHNOLOGY!$P47,0),9999)</f>
        <v>1.3299999999999999E-2</v>
      </c>
      <c r="Q47">
        <f>IF(OR(TECHNOLOGY!$G47="Committed",TECHNOLOGY!$G47="New Specific",,TECHNOLOGY!$G47="New Generic"),IF(AND(TECHNOLOGY!$K47&lt;AnnualMaxCapacity!Q$1+1,TECHNOLOGY!$K47+TECHNOLOGY!$I47&gt;AnnualMaxCapacity!Q$1+1),TECHNOLOGY!$P47,0),9999)</f>
        <v>1.3299999999999999E-2</v>
      </c>
      <c r="R47">
        <f>IF(OR(TECHNOLOGY!$G47="Committed",TECHNOLOGY!$G47="New Specific",,TECHNOLOGY!$G47="New Generic"),IF(AND(TECHNOLOGY!$K47&lt;AnnualMaxCapacity!R$1+1,TECHNOLOGY!$K47+TECHNOLOGY!$I47&gt;AnnualMaxCapacity!R$1+1),TECHNOLOGY!$P47,0),9999)</f>
        <v>1.3299999999999999E-2</v>
      </c>
      <c r="S47">
        <f>IF(OR(TECHNOLOGY!$G47="Committed",TECHNOLOGY!$G47="New Specific",,TECHNOLOGY!$G47="New Generic"),IF(AND(TECHNOLOGY!$K47&lt;AnnualMaxCapacity!S$1+1,TECHNOLOGY!$K47+TECHNOLOGY!$I47&gt;AnnualMaxCapacity!S$1+1),TECHNOLOGY!$P47,0),9999)</f>
        <v>1.3299999999999999E-2</v>
      </c>
      <c r="T47">
        <f>IF(OR(TECHNOLOGY!$G47="Committed",TECHNOLOGY!$G47="New Specific",,TECHNOLOGY!$G47="New Generic"),IF(AND(TECHNOLOGY!$K47&lt;AnnualMaxCapacity!T$1+1,TECHNOLOGY!$K47+TECHNOLOGY!$I47&gt;AnnualMaxCapacity!T$1+1),TECHNOLOGY!$P47,0),9999)</f>
        <v>1.3299999999999999E-2</v>
      </c>
      <c r="U47">
        <f>IF(OR(TECHNOLOGY!$G47="Committed",TECHNOLOGY!$G47="New Specific",,TECHNOLOGY!$G47="New Generic"),IF(AND(TECHNOLOGY!$K47&lt;AnnualMaxCapacity!U$1+1,TECHNOLOGY!$K47+TECHNOLOGY!$I47&gt;AnnualMaxCapacity!U$1+1),TECHNOLOGY!$P47,0),9999)</f>
        <v>1.3299999999999999E-2</v>
      </c>
      <c r="V47">
        <f>IF(OR(TECHNOLOGY!$G47="Committed",TECHNOLOGY!$G47="New Specific",,TECHNOLOGY!$G47="New Generic"),IF(AND(TECHNOLOGY!$K47&lt;AnnualMaxCapacity!V$1+1,TECHNOLOGY!$K47+TECHNOLOGY!$I47&gt;AnnualMaxCapacity!V$1+1),TECHNOLOGY!$P47,0),9999)</f>
        <v>1.3299999999999999E-2</v>
      </c>
      <c r="W47">
        <f>IF(OR(TECHNOLOGY!$G47="Committed",TECHNOLOGY!$G47="New Specific",,TECHNOLOGY!$G47="New Generic"),IF(AND(TECHNOLOGY!$K47&lt;AnnualMaxCapacity!W$1+1,TECHNOLOGY!$K47+TECHNOLOGY!$I47&gt;AnnualMaxCapacity!W$1+1),TECHNOLOGY!$P47,0),9999)</f>
        <v>1.3299999999999999E-2</v>
      </c>
      <c r="X47">
        <f>IF(OR(TECHNOLOGY!$G47="Committed",TECHNOLOGY!$G47="New Specific",,TECHNOLOGY!$G47="New Generic"),IF(AND(TECHNOLOGY!$K47&lt;AnnualMaxCapacity!X$1+1,TECHNOLOGY!$K47+TECHNOLOGY!$I47&gt;AnnualMaxCapacity!X$1+1),TECHNOLOGY!$P47,0),9999)</f>
        <v>1.3299999999999999E-2</v>
      </c>
      <c r="Y47">
        <f>IF(OR(TECHNOLOGY!$G47="Committed",TECHNOLOGY!$G47="New Specific",,TECHNOLOGY!$G47="New Generic"),IF(AND(TECHNOLOGY!$K47&lt;AnnualMaxCapacity!Y$1+1,TECHNOLOGY!$K47+TECHNOLOGY!$I47&gt;AnnualMaxCapacity!Y$1+1),TECHNOLOGY!$P47,0),9999)</f>
        <v>1.3299999999999999E-2</v>
      </c>
      <c r="Z47">
        <f>IF(OR(TECHNOLOGY!$G47="Committed",TECHNOLOGY!$G47="New Specific",,TECHNOLOGY!$G47="New Generic"),IF(AND(TECHNOLOGY!$K47&lt;AnnualMaxCapacity!Z$1+1,TECHNOLOGY!$K47+TECHNOLOGY!$I47&gt;AnnualMaxCapacity!Z$1+1),TECHNOLOGY!$P47,0),9999)</f>
        <v>1.3299999999999999E-2</v>
      </c>
      <c r="AA47">
        <f>IF(OR(TECHNOLOGY!$G47="Committed",TECHNOLOGY!$G47="New Specific",,TECHNOLOGY!$G47="New Generic"),IF(AND(TECHNOLOGY!$K47&lt;AnnualMaxCapacity!AA$1+1,TECHNOLOGY!$K47+TECHNOLOGY!$I47&gt;AnnualMaxCapacity!AA$1+1),TECHNOLOGY!$P47,0),9999)</f>
        <v>1.3299999999999999E-2</v>
      </c>
      <c r="AB47">
        <f>IF(OR(TECHNOLOGY!$G47="Committed",TECHNOLOGY!$G47="New Specific",,TECHNOLOGY!$G47="New Generic"),IF(AND(TECHNOLOGY!$K47&lt;AnnualMaxCapacity!AB$1+1,TECHNOLOGY!$K47+TECHNOLOGY!$I47&gt;AnnualMaxCapacity!AB$1+1),TECHNOLOGY!$P47,0),9999)</f>
        <v>1.3299999999999999E-2</v>
      </c>
      <c r="AC47">
        <f>IF(OR(TECHNOLOGY!$G47="Committed",TECHNOLOGY!$G47="New Specific",,TECHNOLOGY!$G47="New Generic"),IF(AND(TECHNOLOGY!$K47&lt;AnnualMaxCapacity!AC$1+1,TECHNOLOGY!$K47+TECHNOLOGY!$I47&gt;AnnualMaxCapacity!AC$1+1),TECHNOLOGY!$P47,0),9999)</f>
        <v>1.3299999999999999E-2</v>
      </c>
      <c r="AD47">
        <f>IF(OR(TECHNOLOGY!$G47="Committed",TECHNOLOGY!$G47="New Specific",,TECHNOLOGY!$G47="New Generic"),IF(AND(TECHNOLOGY!$K47&lt;AnnualMaxCapacity!AD$1+1,TECHNOLOGY!$K47+TECHNOLOGY!$I47&gt;AnnualMaxCapacity!AD$1+1),TECHNOLOGY!$P47,0),9999)</f>
        <v>1.3299999999999999E-2</v>
      </c>
      <c r="AE47">
        <f>IF(OR(TECHNOLOGY!$G47="Committed",TECHNOLOGY!$G47="New Specific",,TECHNOLOGY!$G47="New Generic"),IF(AND(TECHNOLOGY!$K47&lt;AnnualMaxCapacity!AE$1+1,TECHNOLOGY!$K47+TECHNOLOGY!$I47&gt;AnnualMaxCapacity!AE$1+1),TECHNOLOGY!$P47,0),9999)</f>
        <v>1.3299999999999999E-2</v>
      </c>
      <c r="AF47">
        <f>IF(OR(TECHNOLOGY!$G47="Committed",TECHNOLOGY!$G47="New Specific",,TECHNOLOGY!$G47="New Generic"),IF(AND(TECHNOLOGY!$K47&lt;AnnualMaxCapacity!AF$1+1,TECHNOLOGY!$K47+TECHNOLOGY!$I47&gt;AnnualMaxCapacity!AF$1+1),TECHNOLOGY!$P47,0),9999)</f>
        <v>1.3299999999999999E-2</v>
      </c>
    </row>
    <row r="48" spans="1:32">
      <c r="A48" t="str">
        <f>TECHNOLOGY!D48</f>
        <v>D2HLT0165</v>
      </c>
      <c r="B48">
        <f>IF(OR(TECHNOLOGY!$G48="Committed",TECHNOLOGY!$G48="New Specific",,TECHNOLOGY!$G48="New Generic"),IF(AND(TECHNOLOGY!$K48&lt;AnnualMaxCapacity!B$1+1,TECHNOLOGY!$K48+TECHNOLOGY!$I48&gt;AnnualMaxCapacity!B$1+1),TECHNOLOGY!$P48,0),9999)</f>
        <v>0</v>
      </c>
      <c r="C48">
        <f>IF(OR(TECHNOLOGY!$G48="Committed",TECHNOLOGY!$G48="New Specific",,TECHNOLOGY!$G48="New Generic"),IF(AND(TECHNOLOGY!$K48&lt;AnnualMaxCapacity!C$1+1,TECHNOLOGY!$K48+TECHNOLOGY!$I48&gt;AnnualMaxCapacity!C$1+1),TECHNOLOGY!$P48,0),9999)</f>
        <v>0</v>
      </c>
      <c r="D48">
        <f>IF(OR(TECHNOLOGY!$G48="Committed",TECHNOLOGY!$G48="New Specific",,TECHNOLOGY!$G48="New Generic"),IF(AND(TECHNOLOGY!$K48&lt;AnnualMaxCapacity!D$1+1,TECHNOLOGY!$K48+TECHNOLOGY!$I48&gt;AnnualMaxCapacity!D$1+1),TECHNOLOGY!$P48,0),9999)</f>
        <v>0</v>
      </c>
      <c r="E48">
        <f>IF(OR(TECHNOLOGY!$G48="Committed",TECHNOLOGY!$G48="New Specific",,TECHNOLOGY!$G48="New Generic"),IF(AND(TECHNOLOGY!$K48&lt;AnnualMaxCapacity!E$1+1,TECHNOLOGY!$K48+TECHNOLOGY!$I48&gt;AnnualMaxCapacity!E$1+1),TECHNOLOGY!$P48,0),9999)</f>
        <v>0</v>
      </c>
      <c r="F48">
        <f>IF(OR(TECHNOLOGY!$G48="Committed",TECHNOLOGY!$G48="New Specific",,TECHNOLOGY!$G48="New Generic"),IF(AND(TECHNOLOGY!$K48&lt;AnnualMaxCapacity!F$1+1,TECHNOLOGY!$K48+TECHNOLOGY!$I48&gt;AnnualMaxCapacity!F$1+1),TECHNOLOGY!$P48,0),9999)</f>
        <v>0</v>
      </c>
      <c r="G48">
        <f>IF(OR(TECHNOLOGY!$G48="Committed",TECHNOLOGY!$G48="New Specific",,TECHNOLOGY!$G48="New Generic"),IF(AND(TECHNOLOGY!$K48&lt;AnnualMaxCapacity!G$1+1,TECHNOLOGY!$K48+TECHNOLOGY!$I48&gt;AnnualMaxCapacity!G$1+1),TECHNOLOGY!$P48,0),9999)</f>
        <v>3.5000000000000003E-2</v>
      </c>
      <c r="H48">
        <f>IF(OR(TECHNOLOGY!$G48="Committed",TECHNOLOGY!$G48="New Specific",,TECHNOLOGY!$G48="New Generic"),IF(AND(TECHNOLOGY!$K48&lt;AnnualMaxCapacity!H$1+1,TECHNOLOGY!$K48+TECHNOLOGY!$I48&gt;AnnualMaxCapacity!H$1+1),TECHNOLOGY!$P48,0),9999)</f>
        <v>3.5000000000000003E-2</v>
      </c>
      <c r="I48">
        <f>IF(OR(TECHNOLOGY!$G48="Committed",TECHNOLOGY!$G48="New Specific",,TECHNOLOGY!$G48="New Generic"),IF(AND(TECHNOLOGY!$K48&lt;AnnualMaxCapacity!I$1+1,TECHNOLOGY!$K48+TECHNOLOGY!$I48&gt;AnnualMaxCapacity!I$1+1),TECHNOLOGY!$P48,0),9999)</f>
        <v>3.5000000000000003E-2</v>
      </c>
      <c r="J48">
        <f>IF(OR(TECHNOLOGY!$G48="Committed",TECHNOLOGY!$G48="New Specific",,TECHNOLOGY!$G48="New Generic"),IF(AND(TECHNOLOGY!$K48&lt;AnnualMaxCapacity!J$1+1,TECHNOLOGY!$K48+TECHNOLOGY!$I48&gt;AnnualMaxCapacity!J$1+1),TECHNOLOGY!$P48,0),9999)</f>
        <v>3.5000000000000003E-2</v>
      </c>
      <c r="K48">
        <f>IF(OR(TECHNOLOGY!$G48="Committed",TECHNOLOGY!$G48="New Specific",,TECHNOLOGY!$G48="New Generic"),IF(AND(TECHNOLOGY!$K48&lt;AnnualMaxCapacity!K$1+1,TECHNOLOGY!$K48+TECHNOLOGY!$I48&gt;AnnualMaxCapacity!K$1+1),TECHNOLOGY!$P48,0),9999)</f>
        <v>3.5000000000000003E-2</v>
      </c>
      <c r="L48">
        <f>IF(OR(TECHNOLOGY!$G48="Committed",TECHNOLOGY!$G48="New Specific",,TECHNOLOGY!$G48="New Generic"),IF(AND(TECHNOLOGY!$K48&lt;AnnualMaxCapacity!L$1+1,TECHNOLOGY!$K48+TECHNOLOGY!$I48&gt;AnnualMaxCapacity!L$1+1),TECHNOLOGY!$P48,0),9999)</f>
        <v>3.5000000000000003E-2</v>
      </c>
      <c r="M48">
        <f>IF(OR(TECHNOLOGY!$G48="Committed",TECHNOLOGY!$G48="New Specific",,TECHNOLOGY!$G48="New Generic"),IF(AND(TECHNOLOGY!$K48&lt;AnnualMaxCapacity!M$1+1,TECHNOLOGY!$K48+TECHNOLOGY!$I48&gt;AnnualMaxCapacity!M$1+1),TECHNOLOGY!$P48,0),9999)</f>
        <v>3.5000000000000003E-2</v>
      </c>
      <c r="N48">
        <f>IF(OR(TECHNOLOGY!$G48="Committed",TECHNOLOGY!$G48="New Specific",,TECHNOLOGY!$G48="New Generic"),IF(AND(TECHNOLOGY!$K48&lt;AnnualMaxCapacity!N$1+1,TECHNOLOGY!$K48+TECHNOLOGY!$I48&gt;AnnualMaxCapacity!N$1+1),TECHNOLOGY!$P48,0),9999)</f>
        <v>3.5000000000000003E-2</v>
      </c>
      <c r="O48">
        <f>IF(OR(TECHNOLOGY!$G48="Committed",TECHNOLOGY!$G48="New Specific",,TECHNOLOGY!$G48="New Generic"),IF(AND(TECHNOLOGY!$K48&lt;AnnualMaxCapacity!O$1+1,TECHNOLOGY!$K48+TECHNOLOGY!$I48&gt;AnnualMaxCapacity!O$1+1),TECHNOLOGY!$P48,0),9999)</f>
        <v>3.5000000000000003E-2</v>
      </c>
      <c r="P48">
        <f>IF(OR(TECHNOLOGY!$G48="Committed",TECHNOLOGY!$G48="New Specific",,TECHNOLOGY!$G48="New Generic"),IF(AND(TECHNOLOGY!$K48&lt;AnnualMaxCapacity!P$1+1,TECHNOLOGY!$K48+TECHNOLOGY!$I48&gt;AnnualMaxCapacity!P$1+1),TECHNOLOGY!$P48,0),9999)</f>
        <v>3.5000000000000003E-2</v>
      </c>
      <c r="Q48">
        <f>IF(OR(TECHNOLOGY!$G48="Committed",TECHNOLOGY!$G48="New Specific",,TECHNOLOGY!$G48="New Generic"),IF(AND(TECHNOLOGY!$K48&lt;AnnualMaxCapacity!Q$1+1,TECHNOLOGY!$K48+TECHNOLOGY!$I48&gt;AnnualMaxCapacity!Q$1+1),TECHNOLOGY!$P48,0),9999)</f>
        <v>3.5000000000000003E-2</v>
      </c>
      <c r="R48">
        <f>IF(OR(TECHNOLOGY!$G48="Committed",TECHNOLOGY!$G48="New Specific",,TECHNOLOGY!$G48="New Generic"),IF(AND(TECHNOLOGY!$K48&lt;AnnualMaxCapacity!R$1+1,TECHNOLOGY!$K48+TECHNOLOGY!$I48&gt;AnnualMaxCapacity!R$1+1),TECHNOLOGY!$P48,0),9999)</f>
        <v>3.5000000000000003E-2</v>
      </c>
      <c r="S48">
        <f>IF(OR(TECHNOLOGY!$G48="Committed",TECHNOLOGY!$G48="New Specific",,TECHNOLOGY!$G48="New Generic"),IF(AND(TECHNOLOGY!$K48&lt;AnnualMaxCapacity!S$1+1,TECHNOLOGY!$K48+TECHNOLOGY!$I48&gt;AnnualMaxCapacity!S$1+1),TECHNOLOGY!$P48,0),9999)</f>
        <v>3.5000000000000003E-2</v>
      </c>
      <c r="T48">
        <f>IF(OR(TECHNOLOGY!$G48="Committed",TECHNOLOGY!$G48="New Specific",,TECHNOLOGY!$G48="New Generic"),IF(AND(TECHNOLOGY!$K48&lt;AnnualMaxCapacity!T$1+1,TECHNOLOGY!$K48+TECHNOLOGY!$I48&gt;AnnualMaxCapacity!T$1+1),TECHNOLOGY!$P48,0),9999)</f>
        <v>3.5000000000000003E-2</v>
      </c>
      <c r="U48">
        <f>IF(OR(TECHNOLOGY!$G48="Committed",TECHNOLOGY!$G48="New Specific",,TECHNOLOGY!$G48="New Generic"),IF(AND(TECHNOLOGY!$K48&lt;AnnualMaxCapacity!U$1+1,TECHNOLOGY!$K48+TECHNOLOGY!$I48&gt;AnnualMaxCapacity!U$1+1),TECHNOLOGY!$P48,0),9999)</f>
        <v>3.5000000000000003E-2</v>
      </c>
      <c r="V48">
        <f>IF(OR(TECHNOLOGY!$G48="Committed",TECHNOLOGY!$G48="New Specific",,TECHNOLOGY!$G48="New Generic"),IF(AND(TECHNOLOGY!$K48&lt;AnnualMaxCapacity!V$1+1,TECHNOLOGY!$K48+TECHNOLOGY!$I48&gt;AnnualMaxCapacity!V$1+1),TECHNOLOGY!$P48,0),9999)</f>
        <v>3.5000000000000003E-2</v>
      </c>
      <c r="W48">
        <f>IF(OR(TECHNOLOGY!$G48="Committed",TECHNOLOGY!$G48="New Specific",,TECHNOLOGY!$G48="New Generic"),IF(AND(TECHNOLOGY!$K48&lt;AnnualMaxCapacity!W$1+1,TECHNOLOGY!$K48+TECHNOLOGY!$I48&gt;AnnualMaxCapacity!W$1+1),TECHNOLOGY!$P48,0),9999)</f>
        <v>3.5000000000000003E-2</v>
      </c>
      <c r="X48">
        <f>IF(OR(TECHNOLOGY!$G48="Committed",TECHNOLOGY!$G48="New Specific",,TECHNOLOGY!$G48="New Generic"),IF(AND(TECHNOLOGY!$K48&lt;AnnualMaxCapacity!X$1+1,TECHNOLOGY!$K48+TECHNOLOGY!$I48&gt;AnnualMaxCapacity!X$1+1),TECHNOLOGY!$P48,0),9999)</f>
        <v>3.5000000000000003E-2</v>
      </c>
      <c r="Y48">
        <f>IF(OR(TECHNOLOGY!$G48="Committed",TECHNOLOGY!$G48="New Specific",,TECHNOLOGY!$G48="New Generic"),IF(AND(TECHNOLOGY!$K48&lt;AnnualMaxCapacity!Y$1+1,TECHNOLOGY!$K48+TECHNOLOGY!$I48&gt;AnnualMaxCapacity!Y$1+1),TECHNOLOGY!$P48,0),9999)</f>
        <v>3.5000000000000003E-2</v>
      </c>
      <c r="Z48">
        <f>IF(OR(TECHNOLOGY!$G48="Committed",TECHNOLOGY!$G48="New Specific",,TECHNOLOGY!$G48="New Generic"),IF(AND(TECHNOLOGY!$K48&lt;AnnualMaxCapacity!Z$1+1,TECHNOLOGY!$K48+TECHNOLOGY!$I48&gt;AnnualMaxCapacity!Z$1+1),TECHNOLOGY!$P48,0),9999)</f>
        <v>3.5000000000000003E-2</v>
      </c>
      <c r="AA48">
        <f>IF(OR(TECHNOLOGY!$G48="Committed",TECHNOLOGY!$G48="New Specific",,TECHNOLOGY!$G48="New Generic"),IF(AND(TECHNOLOGY!$K48&lt;AnnualMaxCapacity!AA$1+1,TECHNOLOGY!$K48+TECHNOLOGY!$I48&gt;AnnualMaxCapacity!AA$1+1),TECHNOLOGY!$P48,0),9999)</f>
        <v>3.5000000000000003E-2</v>
      </c>
      <c r="AB48">
        <f>IF(OR(TECHNOLOGY!$G48="Committed",TECHNOLOGY!$G48="New Specific",,TECHNOLOGY!$G48="New Generic"),IF(AND(TECHNOLOGY!$K48&lt;AnnualMaxCapacity!AB$1+1,TECHNOLOGY!$K48+TECHNOLOGY!$I48&gt;AnnualMaxCapacity!AB$1+1),TECHNOLOGY!$P48,0),9999)</f>
        <v>3.5000000000000003E-2</v>
      </c>
      <c r="AC48">
        <f>IF(OR(TECHNOLOGY!$G48="Committed",TECHNOLOGY!$G48="New Specific",,TECHNOLOGY!$G48="New Generic"),IF(AND(TECHNOLOGY!$K48&lt;AnnualMaxCapacity!AC$1+1,TECHNOLOGY!$K48+TECHNOLOGY!$I48&gt;AnnualMaxCapacity!AC$1+1),TECHNOLOGY!$P48,0),9999)</f>
        <v>3.5000000000000003E-2</v>
      </c>
      <c r="AD48">
        <f>IF(OR(TECHNOLOGY!$G48="Committed",TECHNOLOGY!$G48="New Specific",,TECHNOLOGY!$G48="New Generic"),IF(AND(TECHNOLOGY!$K48&lt;AnnualMaxCapacity!AD$1+1,TECHNOLOGY!$K48+TECHNOLOGY!$I48&gt;AnnualMaxCapacity!AD$1+1),TECHNOLOGY!$P48,0),9999)</f>
        <v>3.5000000000000003E-2</v>
      </c>
      <c r="AE48">
        <f>IF(OR(TECHNOLOGY!$G48="Committed",TECHNOLOGY!$G48="New Specific",,TECHNOLOGY!$G48="New Generic"),IF(AND(TECHNOLOGY!$K48&lt;AnnualMaxCapacity!AE$1+1,TECHNOLOGY!$K48+TECHNOLOGY!$I48&gt;AnnualMaxCapacity!AE$1+1),TECHNOLOGY!$P48,0),9999)</f>
        <v>3.5000000000000003E-2</v>
      </c>
      <c r="AF48">
        <f>IF(OR(TECHNOLOGY!$G48="Committed",TECHNOLOGY!$G48="New Specific",,TECHNOLOGY!$G48="New Generic"),IF(AND(TECHNOLOGY!$K48&lt;AnnualMaxCapacity!AF$1+1,TECHNOLOGY!$K48+TECHNOLOGY!$I48&gt;AnnualMaxCapacity!AF$1+1),TECHNOLOGY!$P48,0),9999)</f>
        <v>3.5000000000000003E-2</v>
      </c>
    </row>
    <row r="49" spans="1:32">
      <c r="A49" t="str">
        <f>TECHNOLOGY!D49</f>
        <v>D2HLT0166</v>
      </c>
      <c r="B49">
        <f>IF(OR(TECHNOLOGY!$G49="Committed",TECHNOLOGY!$G49="New Specific",,TECHNOLOGY!$G49="New Generic"),IF(AND(TECHNOLOGY!$K49&lt;AnnualMaxCapacity!B$1+1,TECHNOLOGY!$K49+TECHNOLOGY!$I49&gt;AnnualMaxCapacity!B$1+1),TECHNOLOGY!$P49,0),9999)</f>
        <v>0</v>
      </c>
      <c r="C49">
        <f>IF(OR(TECHNOLOGY!$G49="Committed",TECHNOLOGY!$G49="New Specific",,TECHNOLOGY!$G49="New Generic"),IF(AND(TECHNOLOGY!$K49&lt;AnnualMaxCapacity!C$1+1,TECHNOLOGY!$K49+TECHNOLOGY!$I49&gt;AnnualMaxCapacity!C$1+1),TECHNOLOGY!$P49,0),9999)</f>
        <v>0</v>
      </c>
      <c r="D49">
        <f>IF(OR(TECHNOLOGY!$G49="Committed",TECHNOLOGY!$G49="New Specific",,TECHNOLOGY!$G49="New Generic"),IF(AND(TECHNOLOGY!$K49&lt;AnnualMaxCapacity!D$1+1,TECHNOLOGY!$K49+TECHNOLOGY!$I49&gt;AnnualMaxCapacity!D$1+1),TECHNOLOGY!$P49,0),9999)</f>
        <v>0</v>
      </c>
      <c r="E49">
        <f>IF(OR(TECHNOLOGY!$G49="Committed",TECHNOLOGY!$G49="New Specific",,TECHNOLOGY!$G49="New Generic"),IF(AND(TECHNOLOGY!$K49&lt;AnnualMaxCapacity!E$1+1,TECHNOLOGY!$K49+TECHNOLOGY!$I49&gt;AnnualMaxCapacity!E$1+1),TECHNOLOGY!$P49,0),9999)</f>
        <v>0</v>
      </c>
      <c r="F49">
        <f>IF(OR(TECHNOLOGY!$G49="Committed",TECHNOLOGY!$G49="New Specific",,TECHNOLOGY!$G49="New Generic"),IF(AND(TECHNOLOGY!$K49&lt;AnnualMaxCapacity!F$1+1,TECHNOLOGY!$K49+TECHNOLOGY!$I49&gt;AnnualMaxCapacity!F$1+1),TECHNOLOGY!$P49,0),9999)</f>
        <v>0</v>
      </c>
      <c r="G49">
        <f>IF(OR(TECHNOLOGY!$G49="Committed",TECHNOLOGY!$G49="New Specific",,TECHNOLOGY!$G49="New Generic"),IF(AND(TECHNOLOGY!$K49&lt;AnnualMaxCapacity!G$1+1,TECHNOLOGY!$K49+TECHNOLOGY!$I49&gt;AnnualMaxCapacity!G$1+1),TECHNOLOGY!$P49,0),9999)</f>
        <v>3.4000000000000002E-2</v>
      </c>
      <c r="H49">
        <f>IF(OR(TECHNOLOGY!$G49="Committed",TECHNOLOGY!$G49="New Specific",,TECHNOLOGY!$G49="New Generic"),IF(AND(TECHNOLOGY!$K49&lt;AnnualMaxCapacity!H$1+1,TECHNOLOGY!$K49+TECHNOLOGY!$I49&gt;AnnualMaxCapacity!H$1+1),TECHNOLOGY!$P49,0),9999)</f>
        <v>3.4000000000000002E-2</v>
      </c>
      <c r="I49">
        <f>IF(OR(TECHNOLOGY!$G49="Committed",TECHNOLOGY!$G49="New Specific",,TECHNOLOGY!$G49="New Generic"),IF(AND(TECHNOLOGY!$K49&lt;AnnualMaxCapacity!I$1+1,TECHNOLOGY!$K49+TECHNOLOGY!$I49&gt;AnnualMaxCapacity!I$1+1),TECHNOLOGY!$P49,0),9999)</f>
        <v>3.4000000000000002E-2</v>
      </c>
      <c r="J49">
        <f>IF(OR(TECHNOLOGY!$G49="Committed",TECHNOLOGY!$G49="New Specific",,TECHNOLOGY!$G49="New Generic"),IF(AND(TECHNOLOGY!$K49&lt;AnnualMaxCapacity!J$1+1,TECHNOLOGY!$K49+TECHNOLOGY!$I49&gt;AnnualMaxCapacity!J$1+1),TECHNOLOGY!$P49,0),9999)</f>
        <v>3.4000000000000002E-2</v>
      </c>
      <c r="K49">
        <f>IF(OR(TECHNOLOGY!$G49="Committed",TECHNOLOGY!$G49="New Specific",,TECHNOLOGY!$G49="New Generic"),IF(AND(TECHNOLOGY!$K49&lt;AnnualMaxCapacity!K$1+1,TECHNOLOGY!$K49+TECHNOLOGY!$I49&gt;AnnualMaxCapacity!K$1+1),TECHNOLOGY!$P49,0),9999)</f>
        <v>3.4000000000000002E-2</v>
      </c>
      <c r="L49">
        <f>IF(OR(TECHNOLOGY!$G49="Committed",TECHNOLOGY!$G49="New Specific",,TECHNOLOGY!$G49="New Generic"),IF(AND(TECHNOLOGY!$K49&lt;AnnualMaxCapacity!L$1+1,TECHNOLOGY!$K49+TECHNOLOGY!$I49&gt;AnnualMaxCapacity!L$1+1),TECHNOLOGY!$P49,0),9999)</f>
        <v>3.4000000000000002E-2</v>
      </c>
      <c r="M49">
        <f>IF(OR(TECHNOLOGY!$G49="Committed",TECHNOLOGY!$G49="New Specific",,TECHNOLOGY!$G49="New Generic"),IF(AND(TECHNOLOGY!$K49&lt;AnnualMaxCapacity!M$1+1,TECHNOLOGY!$K49+TECHNOLOGY!$I49&gt;AnnualMaxCapacity!M$1+1),TECHNOLOGY!$P49,0),9999)</f>
        <v>3.4000000000000002E-2</v>
      </c>
      <c r="N49">
        <f>IF(OR(TECHNOLOGY!$G49="Committed",TECHNOLOGY!$G49="New Specific",,TECHNOLOGY!$G49="New Generic"),IF(AND(TECHNOLOGY!$K49&lt;AnnualMaxCapacity!N$1+1,TECHNOLOGY!$K49+TECHNOLOGY!$I49&gt;AnnualMaxCapacity!N$1+1),TECHNOLOGY!$P49,0),9999)</f>
        <v>3.4000000000000002E-2</v>
      </c>
      <c r="O49">
        <f>IF(OR(TECHNOLOGY!$G49="Committed",TECHNOLOGY!$G49="New Specific",,TECHNOLOGY!$G49="New Generic"),IF(AND(TECHNOLOGY!$K49&lt;AnnualMaxCapacity!O$1+1,TECHNOLOGY!$K49+TECHNOLOGY!$I49&gt;AnnualMaxCapacity!O$1+1),TECHNOLOGY!$P49,0),9999)</f>
        <v>3.4000000000000002E-2</v>
      </c>
      <c r="P49">
        <f>IF(OR(TECHNOLOGY!$G49="Committed",TECHNOLOGY!$G49="New Specific",,TECHNOLOGY!$G49="New Generic"),IF(AND(TECHNOLOGY!$K49&lt;AnnualMaxCapacity!P$1+1,TECHNOLOGY!$K49+TECHNOLOGY!$I49&gt;AnnualMaxCapacity!P$1+1),TECHNOLOGY!$P49,0),9999)</f>
        <v>3.4000000000000002E-2</v>
      </c>
      <c r="Q49">
        <f>IF(OR(TECHNOLOGY!$G49="Committed",TECHNOLOGY!$G49="New Specific",,TECHNOLOGY!$G49="New Generic"),IF(AND(TECHNOLOGY!$K49&lt;AnnualMaxCapacity!Q$1+1,TECHNOLOGY!$K49+TECHNOLOGY!$I49&gt;AnnualMaxCapacity!Q$1+1),TECHNOLOGY!$P49,0),9999)</f>
        <v>3.4000000000000002E-2</v>
      </c>
      <c r="R49">
        <f>IF(OR(TECHNOLOGY!$G49="Committed",TECHNOLOGY!$G49="New Specific",,TECHNOLOGY!$G49="New Generic"),IF(AND(TECHNOLOGY!$K49&lt;AnnualMaxCapacity!R$1+1,TECHNOLOGY!$K49+TECHNOLOGY!$I49&gt;AnnualMaxCapacity!R$1+1),TECHNOLOGY!$P49,0),9999)</f>
        <v>3.4000000000000002E-2</v>
      </c>
      <c r="S49">
        <f>IF(OR(TECHNOLOGY!$G49="Committed",TECHNOLOGY!$G49="New Specific",,TECHNOLOGY!$G49="New Generic"),IF(AND(TECHNOLOGY!$K49&lt;AnnualMaxCapacity!S$1+1,TECHNOLOGY!$K49+TECHNOLOGY!$I49&gt;AnnualMaxCapacity!S$1+1),TECHNOLOGY!$P49,0),9999)</f>
        <v>3.4000000000000002E-2</v>
      </c>
      <c r="T49">
        <f>IF(OR(TECHNOLOGY!$G49="Committed",TECHNOLOGY!$G49="New Specific",,TECHNOLOGY!$G49="New Generic"),IF(AND(TECHNOLOGY!$K49&lt;AnnualMaxCapacity!T$1+1,TECHNOLOGY!$K49+TECHNOLOGY!$I49&gt;AnnualMaxCapacity!T$1+1),TECHNOLOGY!$P49,0),9999)</f>
        <v>3.4000000000000002E-2</v>
      </c>
      <c r="U49">
        <f>IF(OR(TECHNOLOGY!$G49="Committed",TECHNOLOGY!$G49="New Specific",,TECHNOLOGY!$G49="New Generic"),IF(AND(TECHNOLOGY!$K49&lt;AnnualMaxCapacity!U$1+1,TECHNOLOGY!$K49+TECHNOLOGY!$I49&gt;AnnualMaxCapacity!U$1+1),TECHNOLOGY!$P49,0),9999)</f>
        <v>3.4000000000000002E-2</v>
      </c>
      <c r="V49">
        <f>IF(OR(TECHNOLOGY!$G49="Committed",TECHNOLOGY!$G49="New Specific",,TECHNOLOGY!$G49="New Generic"),IF(AND(TECHNOLOGY!$K49&lt;AnnualMaxCapacity!V$1+1,TECHNOLOGY!$K49+TECHNOLOGY!$I49&gt;AnnualMaxCapacity!V$1+1),TECHNOLOGY!$P49,0),9999)</f>
        <v>3.4000000000000002E-2</v>
      </c>
      <c r="W49">
        <f>IF(OR(TECHNOLOGY!$G49="Committed",TECHNOLOGY!$G49="New Specific",,TECHNOLOGY!$G49="New Generic"),IF(AND(TECHNOLOGY!$K49&lt;AnnualMaxCapacity!W$1+1,TECHNOLOGY!$K49+TECHNOLOGY!$I49&gt;AnnualMaxCapacity!W$1+1),TECHNOLOGY!$P49,0),9999)</f>
        <v>3.4000000000000002E-2</v>
      </c>
      <c r="X49">
        <f>IF(OR(TECHNOLOGY!$G49="Committed",TECHNOLOGY!$G49="New Specific",,TECHNOLOGY!$G49="New Generic"),IF(AND(TECHNOLOGY!$K49&lt;AnnualMaxCapacity!X$1+1,TECHNOLOGY!$K49+TECHNOLOGY!$I49&gt;AnnualMaxCapacity!X$1+1),TECHNOLOGY!$P49,0),9999)</f>
        <v>3.4000000000000002E-2</v>
      </c>
      <c r="Y49">
        <f>IF(OR(TECHNOLOGY!$G49="Committed",TECHNOLOGY!$G49="New Specific",,TECHNOLOGY!$G49="New Generic"),IF(AND(TECHNOLOGY!$K49&lt;AnnualMaxCapacity!Y$1+1,TECHNOLOGY!$K49+TECHNOLOGY!$I49&gt;AnnualMaxCapacity!Y$1+1),TECHNOLOGY!$P49,0),9999)</f>
        <v>3.4000000000000002E-2</v>
      </c>
      <c r="Z49">
        <f>IF(OR(TECHNOLOGY!$G49="Committed",TECHNOLOGY!$G49="New Specific",,TECHNOLOGY!$G49="New Generic"),IF(AND(TECHNOLOGY!$K49&lt;AnnualMaxCapacity!Z$1+1,TECHNOLOGY!$K49+TECHNOLOGY!$I49&gt;AnnualMaxCapacity!Z$1+1),TECHNOLOGY!$P49,0),9999)</f>
        <v>3.4000000000000002E-2</v>
      </c>
      <c r="AA49">
        <f>IF(OR(TECHNOLOGY!$G49="Committed",TECHNOLOGY!$G49="New Specific",,TECHNOLOGY!$G49="New Generic"),IF(AND(TECHNOLOGY!$K49&lt;AnnualMaxCapacity!AA$1+1,TECHNOLOGY!$K49+TECHNOLOGY!$I49&gt;AnnualMaxCapacity!AA$1+1),TECHNOLOGY!$P49,0),9999)</f>
        <v>3.4000000000000002E-2</v>
      </c>
      <c r="AB49">
        <f>IF(OR(TECHNOLOGY!$G49="Committed",TECHNOLOGY!$G49="New Specific",,TECHNOLOGY!$G49="New Generic"),IF(AND(TECHNOLOGY!$K49&lt;AnnualMaxCapacity!AB$1+1,TECHNOLOGY!$K49+TECHNOLOGY!$I49&gt;AnnualMaxCapacity!AB$1+1),TECHNOLOGY!$P49,0),9999)</f>
        <v>3.4000000000000002E-2</v>
      </c>
      <c r="AC49">
        <f>IF(OR(TECHNOLOGY!$G49="Committed",TECHNOLOGY!$G49="New Specific",,TECHNOLOGY!$G49="New Generic"),IF(AND(TECHNOLOGY!$K49&lt;AnnualMaxCapacity!AC$1+1,TECHNOLOGY!$K49+TECHNOLOGY!$I49&gt;AnnualMaxCapacity!AC$1+1),TECHNOLOGY!$P49,0),9999)</f>
        <v>3.4000000000000002E-2</v>
      </c>
      <c r="AD49">
        <f>IF(OR(TECHNOLOGY!$G49="Committed",TECHNOLOGY!$G49="New Specific",,TECHNOLOGY!$G49="New Generic"),IF(AND(TECHNOLOGY!$K49&lt;AnnualMaxCapacity!AD$1+1,TECHNOLOGY!$K49+TECHNOLOGY!$I49&gt;AnnualMaxCapacity!AD$1+1),TECHNOLOGY!$P49,0),9999)</f>
        <v>3.4000000000000002E-2</v>
      </c>
      <c r="AE49">
        <f>IF(OR(TECHNOLOGY!$G49="Committed",TECHNOLOGY!$G49="New Specific",,TECHNOLOGY!$G49="New Generic"),IF(AND(TECHNOLOGY!$K49&lt;AnnualMaxCapacity!AE$1+1,TECHNOLOGY!$K49+TECHNOLOGY!$I49&gt;AnnualMaxCapacity!AE$1+1),TECHNOLOGY!$P49,0),9999)</f>
        <v>3.4000000000000002E-2</v>
      </c>
      <c r="AF49">
        <f>IF(OR(TECHNOLOGY!$G49="Committed",TECHNOLOGY!$G49="New Specific",,TECHNOLOGY!$G49="New Generic"),IF(AND(TECHNOLOGY!$K49&lt;AnnualMaxCapacity!AF$1+1,TECHNOLOGY!$K49+TECHNOLOGY!$I49&gt;AnnualMaxCapacity!AF$1+1),TECHNOLOGY!$P49,0),9999)</f>
        <v>3.4000000000000002E-2</v>
      </c>
    </row>
    <row r="50" spans="1:32">
      <c r="A50" t="str">
        <f>TECHNOLOGY!D50</f>
        <v>D2HLT0171</v>
      </c>
      <c r="B50">
        <f>IF(OR(TECHNOLOGY!$G50="Committed",TECHNOLOGY!$G50="New Specific",,TECHNOLOGY!$G50="New Generic"),IF(AND(TECHNOLOGY!$K50&lt;AnnualMaxCapacity!B$1+1,TECHNOLOGY!$K50+TECHNOLOGY!$I50&gt;AnnualMaxCapacity!B$1+1),TECHNOLOGY!$P50,0),9999)</f>
        <v>0</v>
      </c>
      <c r="C50">
        <f>IF(OR(TECHNOLOGY!$G50="Committed",TECHNOLOGY!$G50="New Specific",,TECHNOLOGY!$G50="New Generic"),IF(AND(TECHNOLOGY!$K50&lt;AnnualMaxCapacity!C$1+1,TECHNOLOGY!$K50+TECHNOLOGY!$I50&gt;AnnualMaxCapacity!C$1+1),TECHNOLOGY!$P50,0),9999)</f>
        <v>0</v>
      </c>
      <c r="D50">
        <f>IF(OR(TECHNOLOGY!$G50="Committed",TECHNOLOGY!$G50="New Specific",,TECHNOLOGY!$G50="New Generic"),IF(AND(TECHNOLOGY!$K50&lt;AnnualMaxCapacity!D$1+1,TECHNOLOGY!$K50+TECHNOLOGY!$I50&gt;AnnualMaxCapacity!D$1+1),TECHNOLOGY!$P50,0),9999)</f>
        <v>0</v>
      </c>
      <c r="E50">
        <f>IF(OR(TECHNOLOGY!$G50="Committed",TECHNOLOGY!$G50="New Specific",,TECHNOLOGY!$G50="New Generic"),IF(AND(TECHNOLOGY!$K50&lt;AnnualMaxCapacity!E$1+1,TECHNOLOGY!$K50+TECHNOLOGY!$I50&gt;AnnualMaxCapacity!E$1+1),TECHNOLOGY!$P50,0),9999)</f>
        <v>0</v>
      </c>
      <c r="F50">
        <f>IF(OR(TECHNOLOGY!$G50="Committed",TECHNOLOGY!$G50="New Specific",,TECHNOLOGY!$G50="New Generic"),IF(AND(TECHNOLOGY!$K50&lt;AnnualMaxCapacity!F$1+1,TECHNOLOGY!$K50+TECHNOLOGY!$I50&gt;AnnualMaxCapacity!F$1+1),TECHNOLOGY!$P50,0),9999)</f>
        <v>0</v>
      </c>
      <c r="G50">
        <f>IF(OR(TECHNOLOGY!$G50="Committed",TECHNOLOGY!$G50="New Specific",,TECHNOLOGY!$G50="New Generic"),IF(AND(TECHNOLOGY!$K50&lt;AnnualMaxCapacity!G$1+1,TECHNOLOGY!$K50+TECHNOLOGY!$I50&gt;AnnualMaxCapacity!G$1+1),TECHNOLOGY!$P50,0),9999)</f>
        <v>3.5000000000000003E-2</v>
      </c>
      <c r="H50">
        <f>IF(OR(TECHNOLOGY!$G50="Committed",TECHNOLOGY!$G50="New Specific",,TECHNOLOGY!$G50="New Generic"),IF(AND(TECHNOLOGY!$K50&lt;AnnualMaxCapacity!H$1+1,TECHNOLOGY!$K50+TECHNOLOGY!$I50&gt;AnnualMaxCapacity!H$1+1),TECHNOLOGY!$P50,0),9999)</f>
        <v>3.5000000000000003E-2</v>
      </c>
      <c r="I50">
        <f>IF(OR(TECHNOLOGY!$G50="Committed",TECHNOLOGY!$G50="New Specific",,TECHNOLOGY!$G50="New Generic"),IF(AND(TECHNOLOGY!$K50&lt;AnnualMaxCapacity!I$1+1,TECHNOLOGY!$K50+TECHNOLOGY!$I50&gt;AnnualMaxCapacity!I$1+1),TECHNOLOGY!$P50,0),9999)</f>
        <v>3.5000000000000003E-2</v>
      </c>
      <c r="J50">
        <f>IF(OR(TECHNOLOGY!$G50="Committed",TECHNOLOGY!$G50="New Specific",,TECHNOLOGY!$G50="New Generic"),IF(AND(TECHNOLOGY!$K50&lt;AnnualMaxCapacity!J$1+1,TECHNOLOGY!$K50+TECHNOLOGY!$I50&gt;AnnualMaxCapacity!J$1+1),TECHNOLOGY!$P50,0),9999)</f>
        <v>3.5000000000000003E-2</v>
      </c>
      <c r="K50">
        <f>IF(OR(TECHNOLOGY!$G50="Committed",TECHNOLOGY!$G50="New Specific",,TECHNOLOGY!$G50="New Generic"),IF(AND(TECHNOLOGY!$K50&lt;AnnualMaxCapacity!K$1+1,TECHNOLOGY!$K50+TECHNOLOGY!$I50&gt;AnnualMaxCapacity!K$1+1),TECHNOLOGY!$P50,0),9999)</f>
        <v>3.5000000000000003E-2</v>
      </c>
      <c r="L50">
        <f>IF(OR(TECHNOLOGY!$G50="Committed",TECHNOLOGY!$G50="New Specific",,TECHNOLOGY!$G50="New Generic"),IF(AND(TECHNOLOGY!$K50&lt;AnnualMaxCapacity!L$1+1,TECHNOLOGY!$K50+TECHNOLOGY!$I50&gt;AnnualMaxCapacity!L$1+1),TECHNOLOGY!$P50,0),9999)</f>
        <v>3.5000000000000003E-2</v>
      </c>
      <c r="M50">
        <f>IF(OR(TECHNOLOGY!$G50="Committed",TECHNOLOGY!$G50="New Specific",,TECHNOLOGY!$G50="New Generic"),IF(AND(TECHNOLOGY!$K50&lt;AnnualMaxCapacity!M$1+1,TECHNOLOGY!$K50+TECHNOLOGY!$I50&gt;AnnualMaxCapacity!M$1+1),TECHNOLOGY!$P50,0),9999)</f>
        <v>3.5000000000000003E-2</v>
      </c>
      <c r="N50">
        <f>IF(OR(TECHNOLOGY!$G50="Committed",TECHNOLOGY!$G50="New Specific",,TECHNOLOGY!$G50="New Generic"),IF(AND(TECHNOLOGY!$K50&lt;AnnualMaxCapacity!N$1+1,TECHNOLOGY!$K50+TECHNOLOGY!$I50&gt;AnnualMaxCapacity!N$1+1),TECHNOLOGY!$P50,0),9999)</f>
        <v>3.5000000000000003E-2</v>
      </c>
      <c r="O50">
        <f>IF(OR(TECHNOLOGY!$G50="Committed",TECHNOLOGY!$G50="New Specific",,TECHNOLOGY!$G50="New Generic"),IF(AND(TECHNOLOGY!$K50&lt;AnnualMaxCapacity!O$1+1,TECHNOLOGY!$K50+TECHNOLOGY!$I50&gt;AnnualMaxCapacity!O$1+1),TECHNOLOGY!$P50,0),9999)</f>
        <v>3.5000000000000003E-2</v>
      </c>
      <c r="P50">
        <f>IF(OR(TECHNOLOGY!$G50="Committed",TECHNOLOGY!$G50="New Specific",,TECHNOLOGY!$G50="New Generic"),IF(AND(TECHNOLOGY!$K50&lt;AnnualMaxCapacity!P$1+1,TECHNOLOGY!$K50+TECHNOLOGY!$I50&gt;AnnualMaxCapacity!P$1+1),TECHNOLOGY!$P50,0),9999)</f>
        <v>3.5000000000000003E-2</v>
      </c>
      <c r="Q50">
        <f>IF(OR(TECHNOLOGY!$G50="Committed",TECHNOLOGY!$G50="New Specific",,TECHNOLOGY!$G50="New Generic"),IF(AND(TECHNOLOGY!$K50&lt;AnnualMaxCapacity!Q$1+1,TECHNOLOGY!$K50+TECHNOLOGY!$I50&gt;AnnualMaxCapacity!Q$1+1),TECHNOLOGY!$P50,0),9999)</f>
        <v>3.5000000000000003E-2</v>
      </c>
      <c r="R50">
        <f>IF(OR(TECHNOLOGY!$G50="Committed",TECHNOLOGY!$G50="New Specific",,TECHNOLOGY!$G50="New Generic"),IF(AND(TECHNOLOGY!$K50&lt;AnnualMaxCapacity!R$1+1,TECHNOLOGY!$K50+TECHNOLOGY!$I50&gt;AnnualMaxCapacity!R$1+1),TECHNOLOGY!$P50,0),9999)</f>
        <v>3.5000000000000003E-2</v>
      </c>
      <c r="S50">
        <f>IF(OR(TECHNOLOGY!$G50="Committed",TECHNOLOGY!$G50="New Specific",,TECHNOLOGY!$G50="New Generic"),IF(AND(TECHNOLOGY!$K50&lt;AnnualMaxCapacity!S$1+1,TECHNOLOGY!$K50+TECHNOLOGY!$I50&gt;AnnualMaxCapacity!S$1+1),TECHNOLOGY!$P50,0),9999)</f>
        <v>3.5000000000000003E-2</v>
      </c>
      <c r="T50">
        <f>IF(OR(TECHNOLOGY!$G50="Committed",TECHNOLOGY!$G50="New Specific",,TECHNOLOGY!$G50="New Generic"),IF(AND(TECHNOLOGY!$K50&lt;AnnualMaxCapacity!T$1+1,TECHNOLOGY!$K50+TECHNOLOGY!$I50&gt;AnnualMaxCapacity!T$1+1),TECHNOLOGY!$P50,0),9999)</f>
        <v>3.5000000000000003E-2</v>
      </c>
      <c r="U50">
        <f>IF(OR(TECHNOLOGY!$G50="Committed",TECHNOLOGY!$G50="New Specific",,TECHNOLOGY!$G50="New Generic"),IF(AND(TECHNOLOGY!$K50&lt;AnnualMaxCapacity!U$1+1,TECHNOLOGY!$K50+TECHNOLOGY!$I50&gt;AnnualMaxCapacity!U$1+1),TECHNOLOGY!$P50,0),9999)</f>
        <v>3.5000000000000003E-2</v>
      </c>
      <c r="V50">
        <f>IF(OR(TECHNOLOGY!$G50="Committed",TECHNOLOGY!$G50="New Specific",,TECHNOLOGY!$G50="New Generic"),IF(AND(TECHNOLOGY!$K50&lt;AnnualMaxCapacity!V$1+1,TECHNOLOGY!$K50+TECHNOLOGY!$I50&gt;AnnualMaxCapacity!V$1+1),TECHNOLOGY!$P50,0),9999)</f>
        <v>3.5000000000000003E-2</v>
      </c>
      <c r="W50">
        <f>IF(OR(TECHNOLOGY!$G50="Committed",TECHNOLOGY!$G50="New Specific",,TECHNOLOGY!$G50="New Generic"),IF(AND(TECHNOLOGY!$K50&lt;AnnualMaxCapacity!W$1+1,TECHNOLOGY!$K50+TECHNOLOGY!$I50&gt;AnnualMaxCapacity!W$1+1),TECHNOLOGY!$P50,0),9999)</f>
        <v>3.5000000000000003E-2</v>
      </c>
      <c r="X50">
        <f>IF(OR(TECHNOLOGY!$G50="Committed",TECHNOLOGY!$G50="New Specific",,TECHNOLOGY!$G50="New Generic"),IF(AND(TECHNOLOGY!$K50&lt;AnnualMaxCapacity!X$1+1,TECHNOLOGY!$K50+TECHNOLOGY!$I50&gt;AnnualMaxCapacity!X$1+1),TECHNOLOGY!$P50,0),9999)</f>
        <v>3.5000000000000003E-2</v>
      </c>
      <c r="Y50">
        <f>IF(OR(TECHNOLOGY!$G50="Committed",TECHNOLOGY!$G50="New Specific",,TECHNOLOGY!$G50="New Generic"),IF(AND(TECHNOLOGY!$K50&lt;AnnualMaxCapacity!Y$1+1,TECHNOLOGY!$K50+TECHNOLOGY!$I50&gt;AnnualMaxCapacity!Y$1+1),TECHNOLOGY!$P50,0),9999)</f>
        <v>3.5000000000000003E-2</v>
      </c>
      <c r="Z50">
        <f>IF(OR(TECHNOLOGY!$G50="Committed",TECHNOLOGY!$G50="New Specific",,TECHNOLOGY!$G50="New Generic"),IF(AND(TECHNOLOGY!$K50&lt;AnnualMaxCapacity!Z$1+1,TECHNOLOGY!$K50+TECHNOLOGY!$I50&gt;AnnualMaxCapacity!Z$1+1),TECHNOLOGY!$P50,0),9999)</f>
        <v>3.5000000000000003E-2</v>
      </c>
      <c r="AA50">
        <f>IF(OR(TECHNOLOGY!$G50="Committed",TECHNOLOGY!$G50="New Specific",,TECHNOLOGY!$G50="New Generic"),IF(AND(TECHNOLOGY!$K50&lt;AnnualMaxCapacity!AA$1+1,TECHNOLOGY!$K50+TECHNOLOGY!$I50&gt;AnnualMaxCapacity!AA$1+1),TECHNOLOGY!$P50,0),9999)</f>
        <v>3.5000000000000003E-2</v>
      </c>
      <c r="AB50">
        <f>IF(OR(TECHNOLOGY!$G50="Committed",TECHNOLOGY!$G50="New Specific",,TECHNOLOGY!$G50="New Generic"),IF(AND(TECHNOLOGY!$K50&lt;AnnualMaxCapacity!AB$1+1,TECHNOLOGY!$K50+TECHNOLOGY!$I50&gt;AnnualMaxCapacity!AB$1+1),TECHNOLOGY!$P50,0),9999)</f>
        <v>3.5000000000000003E-2</v>
      </c>
      <c r="AC50">
        <f>IF(OR(TECHNOLOGY!$G50="Committed",TECHNOLOGY!$G50="New Specific",,TECHNOLOGY!$G50="New Generic"),IF(AND(TECHNOLOGY!$K50&lt;AnnualMaxCapacity!AC$1+1,TECHNOLOGY!$K50+TECHNOLOGY!$I50&gt;AnnualMaxCapacity!AC$1+1),TECHNOLOGY!$P50,0),9999)</f>
        <v>3.5000000000000003E-2</v>
      </c>
      <c r="AD50">
        <f>IF(OR(TECHNOLOGY!$G50="Committed",TECHNOLOGY!$G50="New Specific",,TECHNOLOGY!$G50="New Generic"),IF(AND(TECHNOLOGY!$K50&lt;AnnualMaxCapacity!AD$1+1,TECHNOLOGY!$K50+TECHNOLOGY!$I50&gt;AnnualMaxCapacity!AD$1+1),TECHNOLOGY!$P50,0),9999)</f>
        <v>3.5000000000000003E-2</v>
      </c>
      <c r="AE50">
        <f>IF(OR(TECHNOLOGY!$G50="Committed",TECHNOLOGY!$G50="New Specific",,TECHNOLOGY!$G50="New Generic"),IF(AND(TECHNOLOGY!$K50&lt;AnnualMaxCapacity!AE$1+1,TECHNOLOGY!$K50+TECHNOLOGY!$I50&gt;AnnualMaxCapacity!AE$1+1),TECHNOLOGY!$P50,0),9999)</f>
        <v>3.5000000000000003E-2</v>
      </c>
      <c r="AF50">
        <f>IF(OR(TECHNOLOGY!$G50="Committed",TECHNOLOGY!$G50="New Specific",,TECHNOLOGY!$G50="New Generic"),IF(AND(TECHNOLOGY!$K50&lt;AnnualMaxCapacity!AF$1+1,TECHNOLOGY!$K50+TECHNOLOGY!$I50&gt;AnnualMaxCapacity!AF$1+1),TECHNOLOGY!$P50,0),9999)</f>
        <v>3.5000000000000003E-2</v>
      </c>
    </row>
    <row r="51" spans="1:32">
      <c r="A51" t="str">
        <f>TECHNOLOGY!D51</f>
        <v>D2HLT0182</v>
      </c>
      <c r="B51">
        <f>IF(OR(TECHNOLOGY!$G51="Committed",TECHNOLOGY!$G51="New Specific",,TECHNOLOGY!$G51="New Generic"),IF(AND(TECHNOLOGY!$K51&lt;AnnualMaxCapacity!B$1+1,TECHNOLOGY!$K51+TECHNOLOGY!$I51&gt;AnnualMaxCapacity!B$1+1),TECHNOLOGY!$P51,0),9999)</f>
        <v>0</v>
      </c>
      <c r="C51">
        <f>IF(OR(TECHNOLOGY!$G51="Committed",TECHNOLOGY!$G51="New Specific",,TECHNOLOGY!$G51="New Generic"),IF(AND(TECHNOLOGY!$K51&lt;AnnualMaxCapacity!C$1+1,TECHNOLOGY!$K51+TECHNOLOGY!$I51&gt;AnnualMaxCapacity!C$1+1),TECHNOLOGY!$P51,0),9999)</f>
        <v>0</v>
      </c>
      <c r="D51">
        <f>IF(OR(TECHNOLOGY!$G51="Committed",TECHNOLOGY!$G51="New Specific",,TECHNOLOGY!$G51="New Generic"),IF(AND(TECHNOLOGY!$K51&lt;AnnualMaxCapacity!D$1+1,TECHNOLOGY!$K51+TECHNOLOGY!$I51&gt;AnnualMaxCapacity!D$1+1),TECHNOLOGY!$P51,0),9999)</f>
        <v>0</v>
      </c>
      <c r="E51">
        <f>IF(OR(TECHNOLOGY!$G51="Committed",TECHNOLOGY!$G51="New Specific",,TECHNOLOGY!$G51="New Generic"),IF(AND(TECHNOLOGY!$K51&lt;AnnualMaxCapacity!E$1+1,TECHNOLOGY!$K51+TECHNOLOGY!$I51&gt;AnnualMaxCapacity!E$1+1),TECHNOLOGY!$P51,0),9999)</f>
        <v>0</v>
      </c>
      <c r="F51">
        <f>IF(OR(TECHNOLOGY!$G51="Committed",TECHNOLOGY!$G51="New Specific",,TECHNOLOGY!$G51="New Generic"),IF(AND(TECHNOLOGY!$K51&lt;AnnualMaxCapacity!F$1+1,TECHNOLOGY!$K51+TECHNOLOGY!$I51&gt;AnnualMaxCapacity!F$1+1),TECHNOLOGY!$P51,0),9999)</f>
        <v>0</v>
      </c>
      <c r="G51">
        <f>IF(OR(TECHNOLOGY!$G51="Committed",TECHNOLOGY!$G51="New Specific",,TECHNOLOGY!$G51="New Generic"),IF(AND(TECHNOLOGY!$K51&lt;AnnualMaxCapacity!G$1+1,TECHNOLOGY!$K51+TECHNOLOGY!$I51&gt;AnnualMaxCapacity!G$1+1),TECHNOLOGY!$P51,0),9999)</f>
        <v>3.3799999999999997E-2</v>
      </c>
      <c r="H51">
        <f>IF(OR(TECHNOLOGY!$G51="Committed",TECHNOLOGY!$G51="New Specific",,TECHNOLOGY!$G51="New Generic"),IF(AND(TECHNOLOGY!$K51&lt;AnnualMaxCapacity!H$1+1,TECHNOLOGY!$K51+TECHNOLOGY!$I51&gt;AnnualMaxCapacity!H$1+1),TECHNOLOGY!$P51,0),9999)</f>
        <v>3.3799999999999997E-2</v>
      </c>
      <c r="I51">
        <f>IF(OR(TECHNOLOGY!$G51="Committed",TECHNOLOGY!$G51="New Specific",,TECHNOLOGY!$G51="New Generic"),IF(AND(TECHNOLOGY!$K51&lt;AnnualMaxCapacity!I$1+1,TECHNOLOGY!$K51+TECHNOLOGY!$I51&gt;AnnualMaxCapacity!I$1+1),TECHNOLOGY!$P51,0),9999)</f>
        <v>3.3799999999999997E-2</v>
      </c>
      <c r="J51">
        <f>IF(OR(TECHNOLOGY!$G51="Committed",TECHNOLOGY!$G51="New Specific",,TECHNOLOGY!$G51="New Generic"),IF(AND(TECHNOLOGY!$K51&lt;AnnualMaxCapacity!J$1+1,TECHNOLOGY!$K51+TECHNOLOGY!$I51&gt;AnnualMaxCapacity!J$1+1),TECHNOLOGY!$P51,0),9999)</f>
        <v>3.3799999999999997E-2</v>
      </c>
      <c r="K51">
        <f>IF(OR(TECHNOLOGY!$G51="Committed",TECHNOLOGY!$G51="New Specific",,TECHNOLOGY!$G51="New Generic"),IF(AND(TECHNOLOGY!$K51&lt;AnnualMaxCapacity!K$1+1,TECHNOLOGY!$K51+TECHNOLOGY!$I51&gt;AnnualMaxCapacity!K$1+1),TECHNOLOGY!$P51,0),9999)</f>
        <v>3.3799999999999997E-2</v>
      </c>
      <c r="L51">
        <f>IF(OR(TECHNOLOGY!$G51="Committed",TECHNOLOGY!$G51="New Specific",,TECHNOLOGY!$G51="New Generic"),IF(AND(TECHNOLOGY!$K51&lt;AnnualMaxCapacity!L$1+1,TECHNOLOGY!$K51+TECHNOLOGY!$I51&gt;AnnualMaxCapacity!L$1+1),TECHNOLOGY!$P51,0),9999)</f>
        <v>3.3799999999999997E-2</v>
      </c>
      <c r="M51">
        <f>IF(OR(TECHNOLOGY!$G51="Committed",TECHNOLOGY!$G51="New Specific",,TECHNOLOGY!$G51="New Generic"),IF(AND(TECHNOLOGY!$K51&lt;AnnualMaxCapacity!M$1+1,TECHNOLOGY!$K51+TECHNOLOGY!$I51&gt;AnnualMaxCapacity!M$1+1),TECHNOLOGY!$P51,0),9999)</f>
        <v>3.3799999999999997E-2</v>
      </c>
      <c r="N51">
        <f>IF(OR(TECHNOLOGY!$G51="Committed",TECHNOLOGY!$G51="New Specific",,TECHNOLOGY!$G51="New Generic"),IF(AND(TECHNOLOGY!$K51&lt;AnnualMaxCapacity!N$1+1,TECHNOLOGY!$K51+TECHNOLOGY!$I51&gt;AnnualMaxCapacity!N$1+1),TECHNOLOGY!$P51,0),9999)</f>
        <v>3.3799999999999997E-2</v>
      </c>
      <c r="O51">
        <f>IF(OR(TECHNOLOGY!$G51="Committed",TECHNOLOGY!$G51="New Specific",,TECHNOLOGY!$G51="New Generic"),IF(AND(TECHNOLOGY!$K51&lt;AnnualMaxCapacity!O$1+1,TECHNOLOGY!$K51+TECHNOLOGY!$I51&gt;AnnualMaxCapacity!O$1+1),TECHNOLOGY!$P51,0),9999)</f>
        <v>3.3799999999999997E-2</v>
      </c>
      <c r="P51">
        <f>IF(OR(TECHNOLOGY!$G51="Committed",TECHNOLOGY!$G51="New Specific",,TECHNOLOGY!$G51="New Generic"),IF(AND(TECHNOLOGY!$K51&lt;AnnualMaxCapacity!P$1+1,TECHNOLOGY!$K51+TECHNOLOGY!$I51&gt;AnnualMaxCapacity!P$1+1),TECHNOLOGY!$P51,0),9999)</f>
        <v>3.3799999999999997E-2</v>
      </c>
      <c r="Q51">
        <f>IF(OR(TECHNOLOGY!$G51="Committed",TECHNOLOGY!$G51="New Specific",,TECHNOLOGY!$G51="New Generic"),IF(AND(TECHNOLOGY!$K51&lt;AnnualMaxCapacity!Q$1+1,TECHNOLOGY!$K51+TECHNOLOGY!$I51&gt;AnnualMaxCapacity!Q$1+1),TECHNOLOGY!$P51,0),9999)</f>
        <v>3.3799999999999997E-2</v>
      </c>
      <c r="R51">
        <f>IF(OR(TECHNOLOGY!$G51="Committed",TECHNOLOGY!$G51="New Specific",,TECHNOLOGY!$G51="New Generic"),IF(AND(TECHNOLOGY!$K51&lt;AnnualMaxCapacity!R$1+1,TECHNOLOGY!$K51+TECHNOLOGY!$I51&gt;AnnualMaxCapacity!R$1+1),TECHNOLOGY!$P51,0),9999)</f>
        <v>3.3799999999999997E-2</v>
      </c>
      <c r="S51">
        <f>IF(OR(TECHNOLOGY!$G51="Committed",TECHNOLOGY!$G51="New Specific",,TECHNOLOGY!$G51="New Generic"),IF(AND(TECHNOLOGY!$K51&lt;AnnualMaxCapacity!S$1+1,TECHNOLOGY!$K51+TECHNOLOGY!$I51&gt;AnnualMaxCapacity!S$1+1),TECHNOLOGY!$P51,0),9999)</f>
        <v>3.3799999999999997E-2</v>
      </c>
      <c r="T51">
        <f>IF(OR(TECHNOLOGY!$G51="Committed",TECHNOLOGY!$G51="New Specific",,TECHNOLOGY!$G51="New Generic"),IF(AND(TECHNOLOGY!$K51&lt;AnnualMaxCapacity!T$1+1,TECHNOLOGY!$K51+TECHNOLOGY!$I51&gt;AnnualMaxCapacity!T$1+1),TECHNOLOGY!$P51,0),9999)</f>
        <v>3.3799999999999997E-2</v>
      </c>
      <c r="U51">
        <f>IF(OR(TECHNOLOGY!$G51="Committed",TECHNOLOGY!$G51="New Specific",,TECHNOLOGY!$G51="New Generic"),IF(AND(TECHNOLOGY!$K51&lt;AnnualMaxCapacity!U$1+1,TECHNOLOGY!$K51+TECHNOLOGY!$I51&gt;AnnualMaxCapacity!U$1+1),TECHNOLOGY!$P51,0),9999)</f>
        <v>3.3799999999999997E-2</v>
      </c>
      <c r="V51">
        <f>IF(OR(TECHNOLOGY!$G51="Committed",TECHNOLOGY!$G51="New Specific",,TECHNOLOGY!$G51="New Generic"),IF(AND(TECHNOLOGY!$K51&lt;AnnualMaxCapacity!V$1+1,TECHNOLOGY!$K51+TECHNOLOGY!$I51&gt;AnnualMaxCapacity!V$1+1),TECHNOLOGY!$P51,0),9999)</f>
        <v>3.3799999999999997E-2</v>
      </c>
      <c r="W51">
        <f>IF(OR(TECHNOLOGY!$G51="Committed",TECHNOLOGY!$G51="New Specific",,TECHNOLOGY!$G51="New Generic"),IF(AND(TECHNOLOGY!$K51&lt;AnnualMaxCapacity!W$1+1,TECHNOLOGY!$K51+TECHNOLOGY!$I51&gt;AnnualMaxCapacity!W$1+1),TECHNOLOGY!$P51,0),9999)</f>
        <v>3.3799999999999997E-2</v>
      </c>
      <c r="X51">
        <f>IF(OR(TECHNOLOGY!$G51="Committed",TECHNOLOGY!$G51="New Specific",,TECHNOLOGY!$G51="New Generic"),IF(AND(TECHNOLOGY!$K51&lt;AnnualMaxCapacity!X$1+1,TECHNOLOGY!$K51+TECHNOLOGY!$I51&gt;AnnualMaxCapacity!X$1+1),TECHNOLOGY!$P51,0),9999)</f>
        <v>3.3799999999999997E-2</v>
      </c>
      <c r="Y51">
        <f>IF(OR(TECHNOLOGY!$G51="Committed",TECHNOLOGY!$G51="New Specific",,TECHNOLOGY!$G51="New Generic"),IF(AND(TECHNOLOGY!$K51&lt;AnnualMaxCapacity!Y$1+1,TECHNOLOGY!$K51+TECHNOLOGY!$I51&gt;AnnualMaxCapacity!Y$1+1),TECHNOLOGY!$P51,0),9999)</f>
        <v>3.3799999999999997E-2</v>
      </c>
      <c r="Z51">
        <f>IF(OR(TECHNOLOGY!$G51="Committed",TECHNOLOGY!$G51="New Specific",,TECHNOLOGY!$G51="New Generic"),IF(AND(TECHNOLOGY!$K51&lt;AnnualMaxCapacity!Z$1+1,TECHNOLOGY!$K51+TECHNOLOGY!$I51&gt;AnnualMaxCapacity!Z$1+1),TECHNOLOGY!$P51,0),9999)</f>
        <v>3.3799999999999997E-2</v>
      </c>
      <c r="AA51">
        <f>IF(OR(TECHNOLOGY!$G51="Committed",TECHNOLOGY!$G51="New Specific",,TECHNOLOGY!$G51="New Generic"),IF(AND(TECHNOLOGY!$K51&lt;AnnualMaxCapacity!AA$1+1,TECHNOLOGY!$K51+TECHNOLOGY!$I51&gt;AnnualMaxCapacity!AA$1+1),TECHNOLOGY!$P51,0),9999)</f>
        <v>3.3799999999999997E-2</v>
      </c>
      <c r="AB51">
        <f>IF(OR(TECHNOLOGY!$G51="Committed",TECHNOLOGY!$G51="New Specific",,TECHNOLOGY!$G51="New Generic"),IF(AND(TECHNOLOGY!$K51&lt;AnnualMaxCapacity!AB$1+1,TECHNOLOGY!$K51+TECHNOLOGY!$I51&gt;AnnualMaxCapacity!AB$1+1),TECHNOLOGY!$P51,0),9999)</f>
        <v>3.3799999999999997E-2</v>
      </c>
      <c r="AC51">
        <f>IF(OR(TECHNOLOGY!$G51="Committed",TECHNOLOGY!$G51="New Specific",,TECHNOLOGY!$G51="New Generic"),IF(AND(TECHNOLOGY!$K51&lt;AnnualMaxCapacity!AC$1+1,TECHNOLOGY!$K51+TECHNOLOGY!$I51&gt;AnnualMaxCapacity!AC$1+1),TECHNOLOGY!$P51,0),9999)</f>
        <v>3.3799999999999997E-2</v>
      </c>
      <c r="AD51">
        <f>IF(OR(TECHNOLOGY!$G51="Committed",TECHNOLOGY!$G51="New Specific",,TECHNOLOGY!$G51="New Generic"),IF(AND(TECHNOLOGY!$K51&lt;AnnualMaxCapacity!AD$1+1,TECHNOLOGY!$K51+TECHNOLOGY!$I51&gt;AnnualMaxCapacity!AD$1+1),TECHNOLOGY!$P51,0),9999)</f>
        <v>3.3799999999999997E-2</v>
      </c>
      <c r="AE51">
        <f>IF(OR(TECHNOLOGY!$G51="Committed",TECHNOLOGY!$G51="New Specific",,TECHNOLOGY!$G51="New Generic"),IF(AND(TECHNOLOGY!$K51&lt;AnnualMaxCapacity!AE$1+1,TECHNOLOGY!$K51+TECHNOLOGY!$I51&gt;AnnualMaxCapacity!AE$1+1),TECHNOLOGY!$P51,0),9999)</f>
        <v>3.3799999999999997E-2</v>
      </c>
      <c r="AF51">
        <f>IF(OR(TECHNOLOGY!$G51="Committed",TECHNOLOGY!$G51="New Specific",,TECHNOLOGY!$G51="New Generic"),IF(AND(TECHNOLOGY!$K51&lt;AnnualMaxCapacity!AF$1+1,TECHNOLOGY!$K51+TECHNOLOGY!$I51&gt;AnnualMaxCapacity!AF$1+1),TECHNOLOGY!$P51,0),9999)</f>
        <v>3.3799999999999997E-2</v>
      </c>
    </row>
    <row r="52" spans="1:32">
      <c r="A52" t="str">
        <f>TECHNOLOGY!D52</f>
        <v>D2HSF0852</v>
      </c>
      <c r="B52">
        <f>IF(OR(TECHNOLOGY!$G52="Committed",TECHNOLOGY!$G52="New Specific",,TECHNOLOGY!$G52="New Generic"),IF(AND(TECHNOLOGY!$K52&lt;AnnualMaxCapacity!B$1+1,TECHNOLOGY!$K52+TECHNOLOGY!$I52&gt;AnnualMaxCapacity!B$1+1),TECHNOLOGY!$P52,0),9999)</f>
        <v>0</v>
      </c>
      <c r="C52">
        <f>IF(OR(TECHNOLOGY!$G52="Committed",TECHNOLOGY!$G52="New Specific",,TECHNOLOGY!$G52="New Generic"),IF(AND(TECHNOLOGY!$K52&lt;AnnualMaxCapacity!C$1+1,TECHNOLOGY!$K52+TECHNOLOGY!$I52&gt;AnnualMaxCapacity!C$1+1),TECHNOLOGY!$P52,0),9999)</f>
        <v>0</v>
      </c>
      <c r="D52">
        <f>IF(OR(TECHNOLOGY!$G52="Committed",TECHNOLOGY!$G52="New Specific",,TECHNOLOGY!$G52="New Generic"),IF(AND(TECHNOLOGY!$K52&lt;AnnualMaxCapacity!D$1+1,TECHNOLOGY!$K52+TECHNOLOGY!$I52&gt;AnnualMaxCapacity!D$1+1),TECHNOLOGY!$P52,0),9999)</f>
        <v>0</v>
      </c>
      <c r="E52">
        <f>IF(OR(TECHNOLOGY!$G52="Committed",TECHNOLOGY!$G52="New Specific",,TECHNOLOGY!$G52="New Generic"),IF(AND(TECHNOLOGY!$K52&lt;AnnualMaxCapacity!E$1+1,TECHNOLOGY!$K52+TECHNOLOGY!$I52&gt;AnnualMaxCapacity!E$1+1),TECHNOLOGY!$P52,0),9999)</f>
        <v>0</v>
      </c>
      <c r="F52">
        <f>IF(OR(TECHNOLOGY!$G52="Committed",TECHNOLOGY!$G52="New Specific",,TECHNOLOGY!$G52="New Generic"),IF(AND(TECHNOLOGY!$K52&lt;AnnualMaxCapacity!F$1+1,TECHNOLOGY!$K52+TECHNOLOGY!$I52&gt;AnnualMaxCapacity!F$1+1),TECHNOLOGY!$P52,0),9999)</f>
        <v>0</v>
      </c>
      <c r="G52">
        <f>IF(OR(TECHNOLOGY!$G52="Committed",TECHNOLOGY!$G52="New Specific",,TECHNOLOGY!$G52="New Generic"),IF(AND(TECHNOLOGY!$K52&lt;AnnualMaxCapacity!G$1+1,TECHNOLOGY!$K52+TECHNOLOGY!$I52&gt;AnnualMaxCapacity!G$1+1),TECHNOLOGY!$P52,0),9999)</f>
        <v>4.4200000000000003E-2</v>
      </c>
      <c r="H52">
        <f>IF(OR(TECHNOLOGY!$G52="Committed",TECHNOLOGY!$G52="New Specific",,TECHNOLOGY!$G52="New Generic"),IF(AND(TECHNOLOGY!$K52&lt;AnnualMaxCapacity!H$1+1,TECHNOLOGY!$K52+TECHNOLOGY!$I52&gt;AnnualMaxCapacity!H$1+1),TECHNOLOGY!$P52,0),9999)</f>
        <v>4.4200000000000003E-2</v>
      </c>
      <c r="I52">
        <f>IF(OR(TECHNOLOGY!$G52="Committed",TECHNOLOGY!$G52="New Specific",,TECHNOLOGY!$G52="New Generic"),IF(AND(TECHNOLOGY!$K52&lt;AnnualMaxCapacity!I$1+1,TECHNOLOGY!$K52+TECHNOLOGY!$I52&gt;AnnualMaxCapacity!I$1+1),TECHNOLOGY!$P52,0),9999)</f>
        <v>4.4200000000000003E-2</v>
      </c>
      <c r="J52">
        <f>IF(OR(TECHNOLOGY!$G52="Committed",TECHNOLOGY!$G52="New Specific",,TECHNOLOGY!$G52="New Generic"),IF(AND(TECHNOLOGY!$K52&lt;AnnualMaxCapacity!J$1+1,TECHNOLOGY!$K52+TECHNOLOGY!$I52&gt;AnnualMaxCapacity!J$1+1),TECHNOLOGY!$P52,0),9999)</f>
        <v>4.4200000000000003E-2</v>
      </c>
      <c r="K52">
        <f>IF(OR(TECHNOLOGY!$G52="Committed",TECHNOLOGY!$G52="New Specific",,TECHNOLOGY!$G52="New Generic"),IF(AND(TECHNOLOGY!$K52&lt;AnnualMaxCapacity!K$1+1,TECHNOLOGY!$K52+TECHNOLOGY!$I52&gt;AnnualMaxCapacity!K$1+1),TECHNOLOGY!$P52,0),9999)</f>
        <v>4.4200000000000003E-2</v>
      </c>
      <c r="L52">
        <f>IF(OR(TECHNOLOGY!$G52="Committed",TECHNOLOGY!$G52="New Specific",,TECHNOLOGY!$G52="New Generic"),IF(AND(TECHNOLOGY!$K52&lt;AnnualMaxCapacity!L$1+1,TECHNOLOGY!$K52+TECHNOLOGY!$I52&gt;AnnualMaxCapacity!L$1+1),TECHNOLOGY!$P52,0),9999)</f>
        <v>4.4200000000000003E-2</v>
      </c>
      <c r="M52">
        <f>IF(OR(TECHNOLOGY!$G52="Committed",TECHNOLOGY!$G52="New Specific",,TECHNOLOGY!$G52="New Generic"),IF(AND(TECHNOLOGY!$K52&lt;AnnualMaxCapacity!M$1+1,TECHNOLOGY!$K52+TECHNOLOGY!$I52&gt;AnnualMaxCapacity!M$1+1),TECHNOLOGY!$P52,0),9999)</f>
        <v>4.4200000000000003E-2</v>
      </c>
      <c r="N52">
        <f>IF(OR(TECHNOLOGY!$G52="Committed",TECHNOLOGY!$G52="New Specific",,TECHNOLOGY!$G52="New Generic"),IF(AND(TECHNOLOGY!$K52&lt;AnnualMaxCapacity!N$1+1,TECHNOLOGY!$K52+TECHNOLOGY!$I52&gt;AnnualMaxCapacity!N$1+1),TECHNOLOGY!$P52,0),9999)</f>
        <v>4.4200000000000003E-2</v>
      </c>
      <c r="O52">
        <f>IF(OR(TECHNOLOGY!$G52="Committed",TECHNOLOGY!$G52="New Specific",,TECHNOLOGY!$G52="New Generic"),IF(AND(TECHNOLOGY!$K52&lt;AnnualMaxCapacity!O$1+1,TECHNOLOGY!$K52+TECHNOLOGY!$I52&gt;AnnualMaxCapacity!O$1+1),TECHNOLOGY!$P52,0),9999)</f>
        <v>4.4200000000000003E-2</v>
      </c>
      <c r="P52">
        <f>IF(OR(TECHNOLOGY!$G52="Committed",TECHNOLOGY!$G52="New Specific",,TECHNOLOGY!$G52="New Generic"),IF(AND(TECHNOLOGY!$K52&lt;AnnualMaxCapacity!P$1+1,TECHNOLOGY!$K52+TECHNOLOGY!$I52&gt;AnnualMaxCapacity!P$1+1),TECHNOLOGY!$P52,0),9999)</f>
        <v>4.4200000000000003E-2</v>
      </c>
      <c r="Q52">
        <f>IF(OR(TECHNOLOGY!$G52="Committed",TECHNOLOGY!$G52="New Specific",,TECHNOLOGY!$G52="New Generic"),IF(AND(TECHNOLOGY!$K52&lt;AnnualMaxCapacity!Q$1+1,TECHNOLOGY!$K52+TECHNOLOGY!$I52&gt;AnnualMaxCapacity!Q$1+1),TECHNOLOGY!$P52,0),9999)</f>
        <v>4.4200000000000003E-2</v>
      </c>
      <c r="R52">
        <f>IF(OR(TECHNOLOGY!$G52="Committed",TECHNOLOGY!$G52="New Specific",,TECHNOLOGY!$G52="New Generic"),IF(AND(TECHNOLOGY!$K52&lt;AnnualMaxCapacity!R$1+1,TECHNOLOGY!$K52+TECHNOLOGY!$I52&gt;AnnualMaxCapacity!R$1+1),TECHNOLOGY!$P52,0),9999)</f>
        <v>4.4200000000000003E-2</v>
      </c>
      <c r="S52">
        <f>IF(OR(TECHNOLOGY!$G52="Committed",TECHNOLOGY!$G52="New Specific",,TECHNOLOGY!$G52="New Generic"),IF(AND(TECHNOLOGY!$K52&lt;AnnualMaxCapacity!S$1+1,TECHNOLOGY!$K52+TECHNOLOGY!$I52&gt;AnnualMaxCapacity!S$1+1),TECHNOLOGY!$P52,0),9999)</f>
        <v>4.4200000000000003E-2</v>
      </c>
      <c r="T52">
        <f>IF(OR(TECHNOLOGY!$G52="Committed",TECHNOLOGY!$G52="New Specific",,TECHNOLOGY!$G52="New Generic"),IF(AND(TECHNOLOGY!$K52&lt;AnnualMaxCapacity!T$1+1,TECHNOLOGY!$K52+TECHNOLOGY!$I52&gt;AnnualMaxCapacity!T$1+1),TECHNOLOGY!$P52,0),9999)</f>
        <v>4.4200000000000003E-2</v>
      </c>
      <c r="U52">
        <f>IF(OR(TECHNOLOGY!$G52="Committed",TECHNOLOGY!$G52="New Specific",,TECHNOLOGY!$G52="New Generic"),IF(AND(TECHNOLOGY!$K52&lt;AnnualMaxCapacity!U$1+1,TECHNOLOGY!$K52+TECHNOLOGY!$I52&gt;AnnualMaxCapacity!U$1+1),TECHNOLOGY!$P52,0),9999)</f>
        <v>4.4200000000000003E-2</v>
      </c>
      <c r="V52">
        <f>IF(OR(TECHNOLOGY!$G52="Committed",TECHNOLOGY!$G52="New Specific",,TECHNOLOGY!$G52="New Generic"),IF(AND(TECHNOLOGY!$K52&lt;AnnualMaxCapacity!V$1+1,TECHNOLOGY!$K52+TECHNOLOGY!$I52&gt;AnnualMaxCapacity!V$1+1),TECHNOLOGY!$P52,0),9999)</f>
        <v>4.4200000000000003E-2</v>
      </c>
      <c r="W52">
        <f>IF(OR(TECHNOLOGY!$G52="Committed",TECHNOLOGY!$G52="New Specific",,TECHNOLOGY!$G52="New Generic"),IF(AND(TECHNOLOGY!$K52&lt;AnnualMaxCapacity!W$1+1,TECHNOLOGY!$K52+TECHNOLOGY!$I52&gt;AnnualMaxCapacity!W$1+1),TECHNOLOGY!$P52,0),9999)</f>
        <v>4.4200000000000003E-2</v>
      </c>
      <c r="X52">
        <f>IF(OR(TECHNOLOGY!$G52="Committed",TECHNOLOGY!$G52="New Specific",,TECHNOLOGY!$G52="New Generic"),IF(AND(TECHNOLOGY!$K52&lt;AnnualMaxCapacity!X$1+1,TECHNOLOGY!$K52+TECHNOLOGY!$I52&gt;AnnualMaxCapacity!X$1+1),TECHNOLOGY!$P52,0),9999)</f>
        <v>4.4200000000000003E-2</v>
      </c>
      <c r="Y52">
        <f>IF(OR(TECHNOLOGY!$G52="Committed",TECHNOLOGY!$G52="New Specific",,TECHNOLOGY!$G52="New Generic"),IF(AND(TECHNOLOGY!$K52&lt;AnnualMaxCapacity!Y$1+1,TECHNOLOGY!$K52+TECHNOLOGY!$I52&gt;AnnualMaxCapacity!Y$1+1),TECHNOLOGY!$P52,0),9999)</f>
        <v>4.4200000000000003E-2</v>
      </c>
      <c r="Z52">
        <f>IF(OR(TECHNOLOGY!$G52="Committed",TECHNOLOGY!$G52="New Specific",,TECHNOLOGY!$G52="New Generic"),IF(AND(TECHNOLOGY!$K52&lt;AnnualMaxCapacity!Z$1+1,TECHNOLOGY!$K52+TECHNOLOGY!$I52&gt;AnnualMaxCapacity!Z$1+1),TECHNOLOGY!$P52,0),9999)</f>
        <v>4.4200000000000003E-2</v>
      </c>
      <c r="AA52">
        <f>IF(OR(TECHNOLOGY!$G52="Committed",TECHNOLOGY!$G52="New Specific",,TECHNOLOGY!$G52="New Generic"),IF(AND(TECHNOLOGY!$K52&lt;AnnualMaxCapacity!AA$1+1,TECHNOLOGY!$K52+TECHNOLOGY!$I52&gt;AnnualMaxCapacity!AA$1+1),TECHNOLOGY!$P52,0),9999)</f>
        <v>4.4200000000000003E-2</v>
      </c>
      <c r="AB52">
        <f>IF(OR(TECHNOLOGY!$G52="Committed",TECHNOLOGY!$G52="New Specific",,TECHNOLOGY!$G52="New Generic"),IF(AND(TECHNOLOGY!$K52&lt;AnnualMaxCapacity!AB$1+1,TECHNOLOGY!$K52+TECHNOLOGY!$I52&gt;AnnualMaxCapacity!AB$1+1),TECHNOLOGY!$P52,0),9999)</f>
        <v>4.4200000000000003E-2</v>
      </c>
      <c r="AC52">
        <f>IF(OR(TECHNOLOGY!$G52="Committed",TECHNOLOGY!$G52="New Specific",,TECHNOLOGY!$G52="New Generic"),IF(AND(TECHNOLOGY!$K52&lt;AnnualMaxCapacity!AC$1+1,TECHNOLOGY!$K52+TECHNOLOGY!$I52&gt;AnnualMaxCapacity!AC$1+1),TECHNOLOGY!$P52,0),9999)</f>
        <v>4.4200000000000003E-2</v>
      </c>
      <c r="AD52">
        <f>IF(OR(TECHNOLOGY!$G52="Committed",TECHNOLOGY!$G52="New Specific",,TECHNOLOGY!$G52="New Generic"),IF(AND(TECHNOLOGY!$K52&lt;AnnualMaxCapacity!AD$1+1,TECHNOLOGY!$K52+TECHNOLOGY!$I52&gt;AnnualMaxCapacity!AD$1+1),TECHNOLOGY!$P52,0),9999)</f>
        <v>4.4200000000000003E-2</v>
      </c>
      <c r="AE52">
        <f>IF(OR(TECHNOLOGY!$G52="Committed",TECHNOLOGY!$G52="New Specific",,TECHNOLOGY!$G52="New Generic"),IF(AND(TECHNOLOGY!$K52&lt;AnnualMaxCapacity!AE$1+1,TECHNOLOGY!$K52+TECHNOLOGY!$I52&gt;AnnualMaxCapacity!AE$1+1),TECHNOLOGY!$P52,0),9999)</f>
        <v>4.4200000000000003E-2</v>
      </c>
      <c r="AF52">
        <f>IF(OR(TECHNOLOGY!$G52="Committed",TECHNOLOGY!$G52="New Specific",,TECHNOLOGY!$G52="New Generic"),IF(AND(TECHNOLOGY!$K52&lt;AnnualMaxCapacity!AF$1+1,TECHNOLOGY!$K52+TECHNOLOGY!$I52&gt;AnnualMaxCapacity!AF$1+1),TECHNOLOGY!$P52,0),9999)</f>
        <v>4.4200000000000003E-2</v>
      </c>
    </row>
    <row r="53" spans="1:32">
      <c r="A53" t="str">
        <f>TECHNOLOGY!D53</f>
        <v>D2HSF0910</v>
      </c>
      <c r="B53">
        <f>IF(OR(TECHNOLOGY!$G53="Committed",TECHNOLOGY!$G53="New Specific",,TECHNOLOGY!$G53="New Generic"),IF(AND(TECHNOLOGY!$K53&lt;AnnualMaxCapacity!B$1+1,TECHNOLOGY!$K53+TECHNOLOGY!$I53&gt;AnnualMaxCapacity!B$1+1),TECHNOLOGY!$P53,0),9999)</f>
        <v>0</v>
      </c>
      <c r="C53">
        <f>IF(OR(TECHNOLOGY!$G53="Committed",TECHNOLOGY!$G53="New Specific",,TECHNOLOGY!$G53="New Generic"),IF(AND(TECHNOLOGY!$K53&lt;AnnualMaxCapacity!C$1+1,TECHNOLOGY!$K53+TECHNOLOGY!$I53&gt;AnnualMaxCapacity!C$1+1),TECHNOLOGY!$P53,0),9999)</f>
        <v>0</v>
      </c>
      <c r="D53">
        <f>IF(OR(TECHNOLOGY!$G53="Committed",TECHNOLOGY!$G53="New Specific",,TECHNOLOGY!$G53="New Generic"),IF(AND(TECHNOLOGY!$K53&lt;AnnualMaxCapacity!D$1+1,TECHNOLOGY!$K53+TECHNOLOGY!$I53&gt;AnnualMaxCapacity!D$1+1),TECHNOLOGY!$P53,0),9999)</f>
        <v>0</v>
      </c>
      <c r="E53">
        <f>IF(OR(TECHNOLOGY!$G53="Committed",TECHNOLOGY!$G53="New Specific",,TECHNOLOGY!$G53="New Generic"),IF(AND(TECHNOLOGY!$K53&lt;AnnualMaxCapacity!E$1+1,TECHNOLOGY!$K53+TECHNOLOGY!$I53&gt;AnnualMaxCapacity!E$1+1),TECHNOLOGY!$P53,0),9999)</f>
        <v>0</v>
      </c>
      <c r="F53">
        <f>IF(OR(TECHNOLOGY!$G53="Committed",TECHNOLOGY!$G53="New Specific",,TECHNOLOGY!$G53="New Generic"),IF(AND(TECHNOLOGY!$K53&lt;AnnualMaxCapacity!F$1+1,TECHNOLOGY!$K53+TECHNOLOGY!$I53&gt;AnnualMaxCapacity!F$1+1),TECHNOLOGY!$P53,0),9999)</f>
        <v>0</v>
      </c>
      <c r="G53">
        <f>IF(OR(TECHNOLOGY!$G53="Committed",TECHNOLOGY!$G53="New Specific",,TECHNOLOGY!$G53="New Generic"),IF(AND(TECHNOLOGY!$K53&lt;AnnualMaxCapacity!G$1+1,TECHNOLOGY!$K53+TECHNOLOGY!$I53&gt;AnnualMaxCapacity!G$1+1),TECHNOLOGY!$P53,0),9999)</f>
        <v>4.1099999999999998E-2</v>
      </c>
      <c r="H53">
        <f>IF(OR(TECHNOLOGY!$G53="Committed",TECHNOLOGY!$G53="New Specific",,TECHNOLOGY!$G53="New Generic"),IF(AND(TECHNOLOGY!$K53&lt;AnnualMaxCapacity!H$1+1,TECHNOLOGY!$K53+TECHNOLOGY!$I53&gt;AnnualMaxCapacity!H$1+1),TECHNOLOGY!$P53,0),9999)</f>
        <v>4.1099999999999998E-2</v>
      </c>
      <c r="I53">
        <f>IF(OR(TECHNOLOGY!$G53="Committed",TECHNOLOGY!$G53="New Specific",,TECHNOLOGY!$G53="New Generic"),IF(AND(TECHNOLOGY!$K53&lt;AnnualMaxCapacity!I$1+1,TECHNOLOGY!$K53+TECHNOLOGY!$I53&gt;AnnualMaxCapacity!I$1+1),TECHNOLOGY!$P53,0),9999)</f>
        <v>4.1099999999999998E-2</v>
      </c>
      <c r="J53">
        <f>IF(OR(TECHNOLOGY!$G53="Committed",TECHNOLOGY!$G53="New Specific",,TECHNOLOGY!$G53="New Generic"),IF(AND(TECHNOLOGY!$K53&lt;AnnualMaxCapacity!J$1+1,TECHNOLOGY!$K53+TECHNOLOGY!$I53&gt;AnnualMaxCapacity!J$1+1),TECHNOLOGY!$P53,0),9999)</f>
        <v>4.1099999999999998E-2</v>
      </c>
      <c r="K53">
        <f>IF(OR(TECHNOLOGY!$G53="Committed",TECHNOLOGY!$G53="New Specific",,TECHNOLOGY!$G53="New Generic"),IF(AND(TECHNOLOGY!$K53&lt;AnnualMaxCapacity!K$1+1,TECHNOLOGY!$K53+TECHNOLOGY!$I53&gt;AnnualMaxCapacity!K$1+1),TECHNOLOGY!$P53,0),9999)</f>
        <v>4.1099999999999998E-2</v>
      </c>
      <c r="L53">
        <f>IF(OR(TECHNOLOGY!$G53="Committed",TECHNOLOGY!$G53="New Specific",,TECHNOLOGY!$G53="New Generic"),IF(AND(TECHNOLOGY!$K53&lt;AnnualMaxCapacity!L$1+1,TECHNOLOGY!$K53+TECHNOLOGY!$I53&gt;AnnualMaxCapacity!L$1+1),TECHNOLOGY!$P53,0),9999)</f>
        <v>4.1099999999999998E-2</v>
      </c>
      <c r="M53">
        <f>IF(OR(TECHNOLOGY!$G53="Committed",TECHNOLOGY!$G53="New Specific",,TECHNOLOGY!$G53="New Generic"),IF(AND(TECHNOLOGY!$K53&lt;AnnualMaxCapacity!M$1+1,TECHNOLOGY!$K53+TECHNOLOGY!$I53&gt;AnnualMaxCapacity!M$1+1),TECHNOLOGY!$P53,0),9999)</f>
        <v>4.1099999999999998E-2</v>
      </c>
      <c r="N53">
        <f>IF(OR(TECHNOLOGY!$G53="Committed",TECHNOLOGY!$G53="New Specific",,TECHNOLOGY!$G53="New Generic"),IF(AND(TECHNOLOGY!$K53&lt;AnnualMaxCapacity!N$1+1,TECHNOLOGY!$K53+TECHNOLOGY!$I53&gt;AnnualMaxCapacity!N$1+1),TECHNOLOGY!$P53,0),9999)</f>
        <v>4.1099999999999998E-2</v>
      </c>
      <c r="O53">
        <f>IF(OR(TECHNOLOGY!$G53="Committed",TECHNOLOGY!$G53="New Specific",,TECHNOLOGY!$G53="New Generic"),IF(AND(TECHNOLOGY!$K53&lt;AnnualMaxCapacity!O$1+1,TECHNOLOGY!$K53+TECHNOLOGY!$I53&gt;AnnualMaxCapacity!O$1+1),TECHNOLOGY!$P53,0),9999)</f>
        <v>4.1099999999999998E-2</v>
      </c>
      <c r="P53">
        <f>IF(OR(TECHNOLOGY!$G53="Committed",TECHNOLOGY!$G53="New Specific",,TECHNOLOGY!$G53="New Generic"),IF(AND(TECHNOLOGY!$K53&lt;AnnualMaxCapacity!P$1+1,TECHNOLOGY!$K53+TECHNOLOGY!$I53&gt;AnnualMaxCapacity!P$1+1),TECHNOLOGY!$P53,0),9999)</f>
        <v>4.1099999999999998E-2</v>
      </c>
      <c r="Q53">
        <f>IF(OR(TECHNOLOGY!$G53="Committed",TECHNOLOGY!$G53="New Specific",,TECHNOLOGY!$G53="New Generic"),IF(AND(TECHNOLOGY!$K53&lt;AnnualMaxCapacity!Q$1+1,TECHNOLOGY!$K53+TECHNOLOGY!$I53&gt;AnnualMaxCapacity!Q$1+1),TECHNOLOGY!$P53,0),9999)</f>
        <v>4.1099999999999998E-2</v>
      </c>
      <c r="R53">
        <f>IF(OR(TECHNOLOGY!$G53="Committed",TECHNOLOGY!$G53="New Specific",,TECHNOLOGY!$G53="New Generic"),IF(AND(TECHNOLOGY!$K53&lt;AnnualMaxCapacity!R$1+1,TECHNOLOGY!$K53+TECHNOLOGY!$I53&gt;AnnualMaxCapacity!R$1+1),TECHNOLOGY!$P53,0),9999)</f>
        <v>4.1099999999999998E-2</v>
      </c>
      <c r="S53">
        <f>IF(OR(TECHNOLOGY!$G53="Committed",TECHNOLOGY!$G53="New Specific",,TECHNOLOGY!$G53="New Generic"),IF(AND(TECHNOLOGY!$K53&lt;AnnualMaxCapacity!S$1+1,TECHNOLOGY!$K53+TECHNOLOGY!$I53&gt;AnnualMaxCapacity!S$1+1),TECHNOLOGY!$P53,0),9999)</f>
        <v>4.1099999999999998E-2</v>
      </c>
      <c r="T53">
        <f>IF(OR(TECHNOLOGY!$G53="Committed",TECHNOLOGY!$G53="New Specific",,TECHNOLOGY!$G53="New Generic"),IF(AND(TECHNOLOGY!$K53&lt;AnnualMaxCapacity!T$1+1,TECHNOLOGY!$K53+TECHNOLOGY!$I53&gt;AnnualMaxCapacity!T$1+1),TECHNOLOGY!$P53,0),9999)</f>
        <v>4.1099999999999998E-2</v>
      </c>
      <c r="U53">
        <f>IF(OR(TECHNOLOGY!$G53="Committed",TECHNOLOGY!$G53="New Specific",,TECHNOLOGY!$G53="New Generic"),IF(AND(TECHNOLOGY!$K53&lt;AnnualMaxCapacity!U$1+1,TECHNOLOGY!$K53+TECHNOLOGY!$I53&gt;AnnualMaxCapacity!U$1+1),TECHNOLOGY!$P53,0),9999)</f>
        <v>4.1099999999999998E-2</v>
      </c>
      <c r="V53">
        <f>IF(OR(TECHNOLOGY!$G53="Committed",TECHNOLOGY!$G53="New Specific",,TECHNOLOGY!$G53="New Generic"),IF(AND(TECHNOLOGY!$K53&lt;AnnualMaxCapacity!V$1+1,TECHNOLOGY!$K53+TECHNOLOGY!$I53&gt;AnnualMaxCapacity!V$1+1),TECHNOLOGY!$P53,0),9999)</f>
        <v>4.1099999999999998E-2</v>
      </c>
      <c r="W53">
        <f>IF(OR(TECHNOLOGY!$G53="Committed",TECHNOLOGY!$G53="New Specific",,TECHNOLOGY!$G53="New Generic"),IF(AND(TECHNOLOGY!$K53&lt;AnnualMaxCapacity!W$1+1,TECHNOLOGY!$K53+TECHNOLOGY!$I53&gt;AnnualMaxCapacity!W$1+1),TECHNOLOGY!$P53,0),9999)</f>
        <v>4.1099999999999998E-2</v>
      </c>
      <c r="X53">
        <f>IF(OR(TECHNOLOGY!$G53="Committed",TECHNOLOGY!$G53="New Specific",,TECHNOLOGY!$G53="New Generic"),IF(AND(TECHNOLOGY!$K53&lt;AnnualMaxCapacity!X$1+1,TECHNOLOGY!$K53+TECHNOLOGY!$I53&gt;AnnualMaxCapacity!X$1+1),TECHNOLOGY!$P53,0),9999)</f>
        <v>4.1099999999999998E-2</v>
      </c>
      <c r="Y53">
        <f>IF(OR(TECHNOLOGY!$G53="Committed",TECHNOLOGY!$G53="New Specific",,TECHNOLOGY!$G53="New Generic"),IF(AND(TECHNOLOGY!$K53&lt;AnnualMaxCapacity!Y$1+1,TECHNOLOGY!$K53+TECHNOLOGY!$I53&gt;AnnualMaxCapacity!Y$1+1),TECHNOLOGY!$P53,0),9999)</f>
        <v>4.1099999999999998E-2</v>
      </c>
      <c r="Z53">
        <f>IF(OR(TECHNOLOGY!$G53="Committed",TECHNOLOGY!$G53="New Specific",,TECHNOLOGY!$G53="New Generic"),IF(AND(TECHNOLOGY!$K53&lt;AnnualMaxCapacity!Z$1+1,TECHNOLOGY!$K53+TECHNOLOGY!$I53&gt;AnnualMaxCapacity!Z$1+1),TECHNOLOGY!$P53,0),9999)</f>
        <v>4.1099999999999998E-2</v>
      </c>
      <c r="AA53">
        <f>IF(OR(TECHNOLOGY!$G53="Committed",TECHNOLOGY!$G53="New Specific",,TECHNOLOGY!$G53="New Generic"),IF(AND(TECHNOLOGY!$K53&lt;AnnualMaxCapacity!AA$1+1,TECHNOLOGY!$K53+TECHNOLOGY!$I53&gt;AnnualMaxCapacity!AA$1+1),TECHNOLOGY!$P53,0),9999)</f>
        <v>4.1099999999999998E-2</v>
      </c>
      <c r="AB53">
        <f>IF(OR(TECHNOLOGY!$G53="Committed",TECHNOLOGY!$G53="New Specific",,TECHNOLOGY!$G53="New Generic"),IF(AND(TECHNOLOGY!$K53&lt;AnnualMaxCapacity!AB$1+1,TECHNOLOGY!$K53+TECHNOLOGY!$I53&gt;AnnualMaxCapacity!AB$1+1),TECHNOLOGY!$P53,0),9999)</f>
        <v>4.1099999999999998E-2</v>
      </c>
      <c r="AC53">
        <f>IF(OR(TECHNOLOGY!$G53="Committed",TECHNOLOGY!$G53="New Specific",,TECHNOLOGY!$G53="New Generic"),IF(AND(TECHNOLOGY!$K53&lt;AnnualMaxCapacity!AC$1+1,TECHNOLOGY!$K53+TECHNOLOGY!$I53&gt;AnnualMaxCapacity!AC$1+1),TECHNOLOGY!$P53,0),9999)</f>
        <v>4.1099999999999998E-2</v>
      </c>
      <c r="AD53">
        <f>IF(OR(TECHNOLOGY!$G53="Committed",TECHNOLOGY!$G53="New Specific",,TECHNOLOGY!$G53="New Generic"),IF(AND(TECHNOLOGY!$K53&lt;AnnualMaxCapacity!AD$1+1,TECHNOLOGY!$K53+TECHNOLOGY!$I53&gt;AnnualMaxCapacity!AD$1+1),TECHNOLOGY!$P53,0),9999)</f>
        <v>4.1099999999999998E-2</v>
      </c>
      <c r="AE53">
        <f>IF(OR(TECHNOLOGY!$G53="Committed",TECHNOLOGY!$G53="New Specific",,TECHNOLOGY!$G53="New Generic"),IF(AND(TECHNOLOGY!$K53&lt;AnnualMaxCapacity!AE$1+1,TECHNOLOGY!$K53+TECHNOLOGY!$I53&gt;AnnualMaxCapacity!AE$1+1),TECHNOLOGY!$P53,0),9999)</f>
        <v>4.1099999999999998E-2</v>
      </c>
      <c r="AF53">
        <f>IF(OR(TECHNOLOGY!$G53="Committed",TECHNOLOGY!$G53="New Specific",,TECHNOLOGY!$G53="New Generic"),IF(AND(TECHNOLOGY!$K53&lt;AnnualMaxCapacity!AF$1+1,TECHNOLOGY!$K53+TECHNOLOGY!$I53&gt;AnnualMaxCapacity!AF$1+1),TECHNOLOGY!$P53,0),9999)</f>
        <v>4.1099999999999998E-2</v>
      </c>
    </row>
    <row r="54" spans="1:32">
      <c r="A54" t="str">
        <f>TECHNOLOGY!D54</f>
        <v>D2HSF0969</v>
      </c>
      <c r="B54">
        <f>IF(OR(TECHNOLOGY!$G54="Committed",TECHNOLOGY!$G54="New Specific",,TECHNOLOGY!$G54="New Generic"),IF(AND(TECHNOLOGY!$K54&lt;AnnualMaxCapacity!B$1+1,TECHNOLOGY!$K54+TECHNOLOGY!$I54&gt;AnnualMaxCapacity!B$1+1),TECHNOLOGY!$P54,0),9999)</f>
        <v>0</v>
      </c>
      <c r="C54">
        <f>IF(OR(TECHNOLOGY!$G54="Committed",TECHNOLOGY!$G54="New Specific",,TECHNOLOGY!$G54="New Generic"),IF(AND(TECHNOLOGY!$K54&lt;AnnualMaxCapacity!C$1+1,TECHNOLOGY!$K54+TECHNOLOGY!$I54&gt;AnnualMaxCapacity!C$1+1),TECHNOLOGY!$P54,0),9999)</f>
        <v>0</v>
      </c>
      <c r="D54">
        <f>IF(OR(TECHNOLOGY!$G54="Committed",TECHNOLOGY!$G54="New Specific",,TECHNOLOGY!$G54="New Generic"),IF(AND(TECHNOLOGY!$K54&lt;AnnualMaxCapacity!D$1+1,TECHNOLOGY!$K54+TECHNOLOGY!$I54&gt;AnnualMaxCapacity!D$1+1),TECHNOLOGY!$P54,0),9999)</f>
        <v>0</v>
      </c>
      <c r="E54">
        <f>IF(OR(TECHNOLOGY!$G54="Committed",TECHNOLOGY!$G54="New Specific",,TECHNOLOGY!$G54="New Generic"),IF(AND(TECHNOLOGY!$K54&lt;AnnualMaxCapacity!E$1+1,TECHNOLOGY!$K54+TECHNOLOGY!$I54&gt;AnnualMaxCapacity!E$1+1),TECHNOLOGY!$P54,0),9999)</f>
        <v>0</v>
      </c>
      <c r="F54">
        <f>IF(OR(TECHNOLOGY!$G54="Committed",TECHNOLOGY!$G54="New Specific",,TECHNOLOGY!$G54="New Generic"),IF(AND(TECHNOLOGY!$K54&lt;AnnualMaxCapacity!F$1+1,TECHNOLOGY!$K54+TECHNOLOGY!$I54&gt;AnnualMaxCapacity!F$1+1),TECHNOLOGY!$P54,0),9999)</f>
        <v>0</v>
      </c>
      <c r="G54">
        <f>IF(OR(TECHNOLOGY!$G54="Committed",TECHNOLOGY!$G54="New Specific",,TECHNOLOGY!$G54="New Generic"),IF(AND(TECHNOLOGY!$K54&lt;AnnualMaxCapacity!G$1+1,TECHNOLOGY!$K54+TECHNOLOGY!$I54&gt;AnnualMaxCapacity!G$1+1),TECHNOLOGY!$P54,0),9999)</f>
        <v>3.73E-2</v>
      </c>
      <c r="H54">
        <f>IF(OR(TECHNOLOGY!$G54="Committed",TECHNOLOGY!$G54="New Specific",,TECHNOLOGY!$G54="New Generic"),IF(AND(TECHNOLOGY!$K54&lt;AnnualMaxCapacity!H$1+1,TECHNOLOGY!$K54+TECHNOLOGY!$I54&gt;AnnualMaxCapacity!H$1+1),TECHNOLOGY!$P54,0),9999)</f>
        <v>3.73E-2</v>
      </c>
      <c r="I54">
        <f>IF(OR(TECHNOLOGY!$G54="Committed",TECHNOLOGY!$G54="New Specific",,TECHNOLOGY!$G54="New Generic"),IF(AND(TECHNOLOGY!$K54&lt;AnnualMaxCapacity!I$1+1,TECHNOLOGY!$K54+TECHNOLOGY!$I54&gt;AnnualMaxCapacity!I$1+1),TECHNOLOGY!$P54,0),9999)</f>
        <v>3.73E-2</v>
      </c>
      <c r="J54">
        <f>IF(OR(TECHNOLOGY!$G54="Committed",TECHNOLOGY!$G54="New Specific",,TECHNOLOGY!$G54="New Generic"),IF(AND(TECHNOLOGY!$K54&lt;AnnualMaxCapacity!J$1+1,TECHNOLOGY!$K54+TECHNOLOGY!$I54&gt;AnnualMaxCapacity!J$1+1),TECHNOLOGY!$P54,0),9999)</f>
        <v>3.73E-2</v>
      </c>
      <c r="K54">
        <f>IF(OR(TECHNOLOGY!$G54="Committed",TECHNOLOGY!$G54="New Specific",,TECHNOLOGY!$G54="New Generic"),IF(AND(TECHNOLOGY!$K54&lt;AnnualMaxCapacity!K$1+1,TECHNOLOGY!$K54+TECHNOLOGY!$I54&gt;AnnualMaxCapacity!K$1+1),TECHNOLOGY!$P54,0),9999)</f>
        <v>3.73E-2</v>
      </c>
      <c r="L54">
        <f>IF(OR(TECHNOLOGY!$G54="Committed",TECHNOLOGY!$G54="New Specific",,TECHNOLOGY!$G54="New Generic"),IF(AND(TECHNOLOGY!$K54&lt;AnnualMaxCapacity!L$1+1,TECHNOLOGY!$K54+TECHNOLOGY!$I54&gt;AnnualMaxCapacity!L$1+1),TECHNOLOGY!$P54,0),9999)</f>
        <v>3.73E-2</v>
      </c>
      <c r="M54">
        <f>IF(OR(TECHNOLOGY!$G54="Committed",TECHNOLOGY!$G54="New Specific",,TECHNOLOGY!$G54="New Generic"),IF(AND(TECHNOLOGY!$K54&lt;AnnualMaxCapacity!M$1+1,TECHNOLOGY!$K54+TECHNOLOGY!$I54&gt;AnnualMaxCapacity!M$1+1),TECHNOLOGY!$P54,0),9999)</f>
        <v>3.73E-2</v>
      </c>
      <c r="N54">
        <f>IF(OR(TECHNOLOGY!$G54="Committed",TECHNOLOGY!$G54="New Specific",,TECHNOLOGY!$G54="New Generic"),IF(AND(TECHNOLOGY!$K54&lt;AnnualMaxCapacity!N$1+1,TECHNOLOGY!$K54+TECHNOLOGY!$I54&gt;AnnualMaxCapacity!N$1+1),TECHNOLOGY!$P54,0),9999)</f>
        <v>3.73E-2</v>
      </c>
      <c r="O54">
        <f>IF(OR(TECHNOLOGY!$G54="Committed",TECHNOLOGY!$G54="New Specific",,TECHNOLOGY!$G54="New Generic"),IF(AND(TECHNOLOGY!$K54&lt;AnnualMaxCapacity!O$1+1,TECHNOLOGY!$K54+TECHNOLOGY!$I54&gt;AnnualMaxCapacity!O$1+1),TECHNOLOGY!$P54,0),9999)</f>
        <v>3.73E-2</v>
      </c>
      <c r="P54">
        <f>IF(OR(TECHNOLOGY!$G54="Committed",TECHNOLOGY!$G54="New Specific",,TECHNOLOGY!$G54="New Generic"),IF(AND(TECHNOLOGY!$K54&lt;AnnualMaxCapacity!P$1+1,TECHNOLOGY!$K54+TECHNOLOGY!$I54&gt;AnnualMaxCapacity!P$1+1),TECHNOLOGY!$P54,0),9999)</f>
        <v>3.73E-2</v>
      </c>
      <c r="Q54">
        <f>IF(OR(TECHNOLOGY!$G54="Committed",TECHNOLOGY!$G54="New Specific",,TECHNOLOGY!$G54="New Generic"),IF(AND(TECHNOLOGY!$K54&lt;AnnualMaxCapacity!Q$1+1,TECHNOLOGY!$K54+TECHNOLOGY!$I54&gt;AnnualMaxCapacity!Q$1+1),TECHNOLOGY!$P54,0),9999)</f>
        <v>3.73E-2</v>
      </c>
      <c r="R54">
        <f>IF(OR(TECHNOLOGY!$G54="Committed",TECHNOLOGY!$G54="New Specific",,TECHNOLOGY!$G54="New Generic"),IF(AND(TECHNOLOGY!$K54&lt;AnnualMaxCapacity!R$1+1,TECHNOLOGY!$K54+TECHNOLOGY!$I54&gt;AnnualMaxCapacity!R$1+1),TECHNOLOGY!$P54,0),9999)</f>
        <v>3.73E-2</v>
      </c>
      <c r="S54">
        <f>IF(OR(TECHNOLOGY!$G54="Committed",TECHNOLOGY!$G54="New Specific",,TECHNOLOGY!$G54="New Generic"),IF(AND(TECHNOLOGY!$K54&lt;AnnualMaxCapacity!S$1+1,TECHNOLOGY!$K54+TECHNOLOGY!$I54&gt;AnnualMaxCapacity!S$1+1),TECHNOLOGY!$P54,0),9999)</f>
        <v>3.73E-2</v>
      </c>
      <c r="T54">
        <f>IF(OR(TECHNOLOGY!$G54="Committed",TECHNOLOGY!$G54="New Specific",,TECHNOLOGY!$G54="New Generic"),IF(AND(TECHNOLOGY!$K54&lt;AnnualMaxCapacity!T$1+1,TECHNOLOGY!$K54+TECHNOLOGY!$I54&gt;AnnualMaxCapacity!T$1+1),TECHNOLOGY!$P54,0),9999)</f>
        <v>3.73E-2</v>
      </c>
      <c r="U54">
        <f>IF(OR(TECHNOLOGY!$G54="Committed",TECHNOLOGY!$G54="New Specific",,TECHNOLOGY!$G54="New Generic"),IF(AND(TECHNOLOGY!$K54&lt;AnnualMaxCapacity!U$1+1,TECHNOLOGY!$K54+TECHNOLOGY!$I54&gt;AnnualMaxCapacity!U$1+1),TECHNOLOGY!$P54,0),9999)</f>
        <v>3.73E-2</v>
      </c>
      <c r="V54">
        <f>IF(OR(TECHNOLOGY!$G54="Committed",TECHNOLOGY!$G54="New Specific",,TECHNOLOGY!$G54="New Generic"),IF(AND(TECHNOLOGY!$K54&lt;AnnualMaxCapacity!V$1+1,TECHNOLOGY!$K54+TECHNOLOGY!$I54&gt;AnnualMaxCapacity!V$1+1),TECHNOLOGY!$P54,0),9999)</f>
        <v>3.73E-2</v>
      </c>
      <c r="W54">
        <f>IF(OR(TECHNOLOGY!$G54="Committed",TECHNOLOGY!$G54="New Specific",,TECHNOLOGY!$G54="New Generic"),IF(AND(TECHNOLOGY!$K54&lt;AnnualMaxCapacity!W$1+1,TECHNOLOGY!$K54+TECHNOLOGY!$I54&gt;AnnualMaxCapacity!W$1+1),TECHNOLOGY!$P54,0),9999)</f>
        <v>3.73E-2</v>
      </c>
      <c r="X54">
        <f>IF(OR(TECHNOLOGY!$G54="Committed",TECHNOLOGY!$G54="New Specific",,TECHNOLOGY!$G54="New Generic"),IF(AND(TECHNOLOGY!$K54&lt;AnnualMaxCapacity!X$1+1,TECHNOLOGY!$K54+TECHNOLOGY!$I54&gt;AnnualMaxCapacity!X$1+1),TECHNOLOGY!$P54,0),9999)</f>
        <v>3.73E-2</v>
      </c>
      <c r="Y54">
        <f>IF(OR(TECHNOLOGY!$G54="Committed",TECHNOLOGY!$G54="New Specific",,TECHNOLOGY!$G54="New Generic"),IF(AND(TECHNOLOGY!$K54&lt;AnnualMaxCapacity!Y$1+1,TECHNOLOGY!$K54+TECHNOLOGY!$I54&gt;AnnualMaxCapacity!Y$1+1),TECHNOLOGY!$P54,0),9999)</f>
        <v>3.73E-2</v>
      </c>
      <c r="Z54">
        <f>IF(OR(TECHNOLOGY!$G54="Committed",TECHNOLOGY!$G54="New Specific",,TECHNOLOGY!$G54="New Generic"),IF(AND(TECHNOLOGY!$K54&lt;AnnualMaxCapacity!Z$1+1,TECHNOLOGY!$K54+TECHNOLOGY!$I54&gt;AnnualMaxCapacity!Z$1+1),TECHNOLOGY!$P54,0),9999)</f>
        <v>3.73E-2</v>
      </c>
      <c r="AA54">
        <f>IF(OR(TECHNOLOGY!$G54="Committed",TECHNOLOGY!$G54="New Specific",,TECHNOLOGY!$G54="New Generic"),IF(AND(TECHNOLOGY!$K54&lt;AnnualMaxCapacity!AA$1+1,TECHNOLOGY!$K54+TECHNOLOGY!$I54&gt;AnnualMaxCapacity!AA$1+1),TECHNOLOGY!$P54,0),9999)</f>
        <v>3.73E-2</v>
      </c>
      <c r="AB54">
        <f>IF(OR(TECHNOLOGY!$G54="Committed",TECHNOLOGY!$G54="New Specific",,TECHNOLOGY!$G54="New Generic"),IF(AND(TECHNOLOGY!$K54&lt;AnnualMaxCapacity!AB$1+1,TECHNOLOGY!$K54+TECHNOLOGY!$I54&gt;AnnualMaxCapacity!AB$1+1),TECHNOLOGY!$P54,0),9999)</f>
        <v>3.73E-2</v>
      </c>
      <c r="AC54">
        <f>IF(OR(TECHNOLOGY!$G54="Committed",TECHNOLOGY!$G54="New Specific",,TECHNOLOGY!$G54="New Generic"),IF(AND(TECHNOLOGY!$K54&lt;AnnualMaxCapacity!AC$1+1,TECHNOLOGY!$K54+TECHNOLOGY!$I54&gt;AnnualMaxCapacity!AC$1+1),TECHNOLOGY!$P54,0),9999)</f>
        <v>3.73E-2</v>
      </c>
      <c r="AD54">
        <f>IF(OR(TECHNOLOGY!$G54="Committed",TECHNOLOGY!$G54="New Specific",,TECHNOLOGY!$G54="New Generic"),IF(AND(TECHNOLOGY!$K54&lt;AnnualMaxCapacity!AD$1+1,TECHNOLOGY!$K54+TECHNOLOGY!$I54&gt;AnnualMaxCapacity!AD$1+1),TECHNOLOGY!$P54,0),9999)</f>
        <v>3.73E-2</v>
      </c>
      <c r="AE54">
        <f>IF(OR(TECHNOLOGY!$G54="Committed",TECHNOLOGY!$G54="New Specific",,TECHNOLOGY!$G54="New Generic"),IF(AND(TECHNOLOGY!$K54&lt;AnnualMaxCapacity!AE$1+1,TECHNOLOGY!$K54+TECHNOLOGY!$I54&gt;AnnualMaxCapacity!AE$1+1),TECHNOLOGY!$P54,0),9999)</f>
        <v>3.73E-2</v>
      </c>
      <c r="AF54">
        <f>IF(OR(TECHNOLOGY!$G54="Committed",TECHNOLOGY!$G54="New Specific",,TECHNOLOGY!$G54="New Generic"),IF(AND(TECHNOLOGY!$K54&lt;AnnualMaxCapacity!AF$1+1,TECHNOLOGY!$K54+TECHNOLOGY!$I54&gt;AnnualMaxCapacity!AF$1+1),TECHNOLOGY!$P54,0),9999)</f>
        <v>3.73E-2</v>
      </c>
    </row>
    <row r="55" spans="1:32">
      <c r="A55" t="str">
        <f>TECHNOLOGY!D55</f>
        <v>D2HLT0075</v>
      </c>
      <c r="B55">
        <f>IF(OR(TECHNOLOGY!$G55="Committed",TECHNOLOGY!$G55="New Specific",,TECHNOLOGY!$G55="New Generic"),IF(AND(TECHNOLOGY!$K55&lt;AnnualMaxCapacity!B$1+1,TECHNOLOGY!$K55+TECHNOLOGY!$I55&gt;AnnualMaxCapacity!B$1+1),TECHNOLOGY!$P55,0),9999)</f>
        <v>0</v>
      </c>
      <c r="C55">
        <f>IF(OR(TECHNOLOGY!$G55="Committed",TECHNOLOGY!$G55="New Specific",,TECHNOLOGY!$G55="New Generic"),IF(AND(TECHNOLOGY!$K55&lt;AnnualMaxCapacity!C$1+1,TECHNOLOGY!$K55+TECHNOLOGY!$I55&gt;AnnualMaxCapacity!C$1+1),TECHNOLOGY!$P55,0),9999)</f>
        <v>0</v>
      </c>
      <c r="D55">
        <f>IF(OR(TECHNOLOGY!$G55="Committed",TECHNOLOGY!$G55="New Specific",,TECHNOLOGY!$G55="New Generic"),IF(AND(TECHNOLOGY!$K55&lt;AnnualMaxCapacity!D$1+1,TECHNOLOGY!$K55+TECHNOLOGY!$I55&gt;AnnualMaxCapacity!D$1+1),TECHNOLOGY!$P55,0),9999)</f>
        <v>0</v>
      </c>
      <c r="E55">
        <f>IF(OR(TECHNOLOGY!$G55="Committed",TECHNOLOGY!$G55="New Specific",,TECHNOLOGY!$G55="New Generic"),IF(AND(TECHNOLOGY!$K55&lt;AnnualMaxCapacity!E$1+1,TECHNOLOGY!$K55+TECHNOLOGY!$I55&gt;AnnualMaxCapacity!E$1+1),TECHNOLOGY!$P55,0),9999)</f>
        <v>0</v>
      </c>
      <c r="F55">
        <f>IF(OR(TECHNOLOGY!$G55="Committed",TECHNOLOGY!$G55="New Specific",,TECHNOLOGY!$G55="New Generic"),IF(AND(TECHNOLOGY!$K55&lt;AnnualMaxCapacity!F$1+1,TECHNOLOGY!$K55+TECHNOLOGY!$I55&gt;AnnualMaxCapacity!F$1+1),TECHNOLOGY!$P55,0),9999)</f>
        <v>0</v>
      </c>
      <c r="G55">
        <f>IF(OR(TECHNOLOGY!$G55="Committed",TECHNOLOGY!$G55="New Specific",,TECHNOLOGY!$G55="New Generic"),IF(AND(TECHNOLOGY!$K55&lt;AnnualMaxCapacity!G$1+1,TECHNOLOGY!$K55+TECHNOLOGY!$I55&gt;AnnualMaxCapacity!G$1+1),TECHNOLOGY!$P55,0),9999)</f>
        <v>0</v>
      </c>
      <c r="H55">
        <f>IF(OR(TECHNOLOGY!$G55="Committed",TECHNOLOGY!$G55="New Specific",,TECHNOLOGY!$G55="New Generic"),IF(AND(TECHNOLOGY!$K55&lt;AnnualMaxCapacity!H$1+1,TECHNOLOGY!$K55+TECHNOLOGY!$I55&gt;AnnualMaxCapacity!H$1+1),TECHNOLOGY!$P55,0),9999)</f>
        <v>0</v>
      </c>
      <c r="I55">
        <f>IF(OR(TECHNOLOGY!$G55="Committed",TECHNOLOGY!$G55="New Specific",,TECHNOLOGY!$G55="New Generic"),IF(AND(TECHNOLOGY!$K55&lt;AnnualMaxCapacity!I$1+1,TECHNOLOGY!$K55+TECHNOLOGY!$I55&gt;AnnualMaxCapacity!I$1+1),TECHNOLOGY!$P55,0),9999)</f>
        <v>0.12</v>
      </c>
      <c r="J55">
        <f>IF(OR(TECHNOLOGY!$G55="Committed",TECHNOLOGY!$G55="New Specific",,TECHNOLOGY!$G55="New Generic"),IF(AND(TECHNOLOGY!$K55&lt;AnnualMaxCapacity!J$1+1,TECHNOLOGY!$K55+TECHNOLOGY!$I55&gt;AnnualMaxCapacity!J$1+1),TECHNOLOGY!$P55,0),9999)</f>
        <v>0.12</v>
      </c>
      <c r="K55">
        <f>IF(OR(TECHNOLOGY!$G55="Committed",TECHNOLOGY!$G55="New Specific",,TECHNOLOGY!$G55="New Generic"),IF(AND(TECHNOLOGY!$K55&lt;AnnualMaxCapacity!K$1+1,TECHNOLOGY!$K55+TECHNOLOGY!$I55&gt;AnnualMaxCapacity!K$1+1),TECHNOLOGY!$P55,0),9999)</f>
        <v>0.12</v>
      </c>
      <c r="L55">
        <f>IF(OR(TECHNOLOGY!$G55="Committed",TECHNOLOGY!$G55="New Specific",,TECHNOLOGY!$G55="New Generic"),IF(AND(TECHNOLOGY!$K55&lt;AnnualMaxCapacity!L$1+1,TECHNOLOGY!$K55+TECHNOLOGY!$I55&gt;AnnualMaxCapacity!L$1+1),TECHNOLOGY!$P55,0),9999)</f>
        <v>0.12</v>
      </c>
      <c r="M55">
        <f>IF(OR(TECHNOLOGY!$G55="Committed",TECHNOLOGY!$G55="New Specific",,TECHNOLOGY!$G55="New Generic"),IF(AND(TECHNOLOGY!$K55&lt;AnnualMaxCapacity!M$1+1,TECHNOLOGY!$K55+TECHNOLOGY!$I55&gt;AnnualMaxCapacity!M$1+1),TECHNOLOGY!$P55,0),9999)</f>
        <v>0.12</v>
      </c>
      <c r="N55">
        <f>IF(OR(TECHNOLOGY!$G55="Committed",TECHNOLOGY!$G55="New Specific",,TECHNOLOGY!$G55="New Generic"),IF(AND(TECHNOLOGY!$K55&lt;AnnualMaxCapacity!N$1+1,TECHNOLOGY!$K55+TECHNOLOGY!$I55&gt;AnnualMaxCapacity!N$1+1),TECHNOLOGY!$P55,0),9999)</f>
        <v>0.12</v>
      </c>
      <c r="O55">
        <f>IF(OR(TECHNOLOGY!$G55="Committed",TECHNOLOGY!$G55="New Specific",,TECHNOLOGY!$G55="New Generic"),IF(AND(TECHNOLOGY!$K55&lt;AnnualMaxCapacity!O$1+1,TECHNOLOGY!$K55+TECHNOLOGY!$I55&gt;AnnualMaxCapacity!O$1+1),TECHNOLOGY!$P55,0),9999)</f>
        <v>0.12</v>
      </c>
      <c r="P55">
        <f>IF(OR(TECHNOLOGY!$G55="Committed",TECHNOLOGY!$G55="New Specific",,TECHNOLOGY!$G55="New Generic"),IF(AND(TECHNOLOGY!$K55&lt;AnnualMaxCapacity!P$1+1,TECHNOLOGY!$K55+TECHNOLOGY!$I55&gt;AnnualMaxCapacity!P$1+1),TECHNOLOGY!$P55,0),9999)</f>
        <v>0.12</v>
      </c>
      <c r="Q55">
        <f>IF(OR(TECHNOLOGY!$G55="Committed",TECHNOLOGY!$G55="New Specific",,TECHNOLOGY!$G55="New Generic"),IF(AND(TECHNOLOGY!$K55&lt;AnnualMaxCapacity!Q$1+1,TECHNOLOGY!$K55+TECHNOLOGY!$I55&gt;AnnualMaxCapacity!Q$1+1),TECHNOLOGY!$P55,0),9999)</f>
        <v>0.12</v>
      </c>
      <c r="R55">
        <f>IF(OR(TECHNOLOGY!$G55="Committed",TECHNOLOGY!$G55="New Specific",,TECHNOLOGY!$G55="New Generic"),IF(AND(TECHNOLOGY!$K55&lt;AnnualMaxCapacity!R$1+1,TECHNOLOGY!$K55+TECHNOLOGY!$I55&gt;AnnualMaxCapacity!R$1+1),TECHNOLOGY!$P55,0),9999)</f>
        <v>0.12</v>
      </c>
      <c r="S55">
        <f>IF(OR(TECHNOLOGY!$G55="Committed",TECHNOLOGY!$G55="New Specific",,TECHNOLOGY!$G55="New Generic"),IF(AND(TECHNOLOGY!$K55&lt;AnnualMaxCapacity!S$1+1,TECHNOLOGY!$K55+TECHNOLOGY!$I55&gt;AnnualMaxCapacity!S$1+1),TECHNOLOGY!$P55,0),9999)</f>
        <v>0.12</v>
      </c>
      <c r="T55">
        <f>IF(OR(TECHNOLOGY!$G55="Committed",TECHNOLOGY!$G55="New Specific",,TECHNOLOGY!$G55="New Generic"),IF(AND(TECHNOLOGY!$K55&lt;AnnualMaxCapacity!T$1+1,TECHNOLOGY!$K55+TECHNOLOGY!$I55&gt;AnnualMaxCapacity!T$1+1),TECHNOLOGY!$P55,0),9999)</f>
        <v>0.12</v>
      </c>
      <c r="U55">
        <f>IF(OR(TECHNOLOGY!$G55="Committed",TECHNOLOGY!$G55="New Specific",,TECHNOLOGY!$G55="New Generic"),IF(AND(TECHNOLOGY!$K55&lt;AnnualMaxCapacity!U$1+1,TECHNOLOGY!$K55+TECHNOLOGY!$I55&gt;AnnualMaxCapacity!U$1+1),TECHNOLOGY!$P55,0),9999)</f>
        <v>0.12</v>
      </c>
      <c r="V55">
        <f>IF(OR(TECHNOLOGY!$G55="Committed",TECHNOLOGY!$G55="New Specific",,TECHNOLOGY!$G55="New Generic"),IF(AND(TECHNOLOGY!$K55&lt;AnnualMaxCapacity!V$1+1,TECHNOLOGY!$K55+TECHNOLOGY!$I55&gt;AnnualMaxCapacity!V$1+1),TECHNOLOGY!$P55,0),9999)</f>
        <v>0.12</v>
      </c>
      <c r="W55">
        <f>IF(OR(TECHNOLOGY!$G55="Committed",TECHNOLOGY!$G55="New Specific",,TECHNOLOGY!$G55="New Generic"),IF(AND(TECHNOLOGY!$K55&lt;AnnualMaxCapacity!W$1+1,TECHNOLOGY!$K55+TECHNOLOGY!$I55&gt;AnnualMaxCapacity!W$1+1),TECHNOLOGY!$P55,0),9999)</f>
        <v>0.12</v>
      </c>
      <c r="X55">
        <f>IF(OR(TECHNOLOGY!$G55="Committed",TECHNOLOGY!$G55="New Specific",,TECHNOLOGY!$G55="New Generic"),IF(AND(TECHNOLOGY!$K55&lt;AnnualMaxCapacity!X$1+1,TECHNOLOGY!$K55+TECHNOLOGY!$I55&gt;AnnualMaxCapacity!X$1+1),TECHNOLOGY!$P55,0),9999)</f>
        <v>0.12</v>
      </c>
      <c r="Y55">
        <f>IF(OR(TECHNOLOGY!$G55="Committed",TECHNOLOGY!$G55="New Specific",,TECHNOLOGY!$G55="New Generic"),IF(AND(TECHNOLOGY!$K55&lt;AnnualMaxCapacity!Y$1+1,TECHNOLOGY!$K55+TECHNOLOGY!$I55&gt;AnnualMaxCapacity!Y$1+1),TECHNOLOGY!$P55,0),9999)</f>
        <v>0.12</v>
      </c>
      <c r="Z55">
        <f>IF(OR(TECHNOLOGY!$G55="Committed",TECHNOLOGY!$G55="New Specific",,TECHNOLOGY!$G55="New Generic"),IF(AND(TECHNOLOGY!$K55&lt;AnnualMaxCapacity!Z$1+1,TECHNOLOGY!$K55+TECHNOLOGY!$I55&gt;AnnualMaxCapacity!Z$1+1),TECHNOLOGY!$P55,0),9999)</f>
        <v>0.12</v>
      </c>
      <c r="AA55">
        <f>IF(OR(TECHNOLOGY!$G55="Committed",TECHNOLOGY!$G55="New Specific",,TECHNOLOGY!$G55="New Generic"),IF(AND(TECHNOLOGY!$K55&lt;AnnualMaxCapacity!AA$1+1,TECHNOLOGY!$K55+TECHNOLOGY!$I55&gt;AnnualMaxCapacity!AA$1+1),TECHNOLOGY!$P55,0),9999)</f>
        <v>0.12</v>
      </c>
      <c r="AB55">
        <f>IF(OR(TECHNOLOGY!$G55="Committed",TECHNOLOGY!$G55="New Specific",,TECHNOLOGY!$G55="New Generic"),IF(AND(TECHNOLOGY!$K55&lt;AnnualMaxCapacity!AB$1+1,TECHNOLOGY!$K55+TECHNOLOGY!$I55&gt;AnnualMaxCapacity!AB$1+1),TECHNOLOGY!$P55,0),9999)</f>
        <v>0.12</v>
      </c>
      <c r="AC55">
        <f>IF(OR(TECHNOLOGY!$G55="Committed",TECHNOLOGY!$G55="New Specific",,TECHNOLOGY!$G55="New Generic"),IF(AND(TECHNOLOGY!$K55&lt;AnnualMaxCapacity!AC$1+1,TECHNOLOGY!$K55+TECHNOLOGY!$I55&gt;AnnualMaxCapacity!AC$1+1),TECHNOLOGY!$P55,0),9999)</f>
        <v>0.12</v>
      </c>
      <c r="AD55">
        <f>IF(OR(TECHNOLOGY!$G55="Committed",TECHNOLOGY!$G55="New Specific",,TECHNOLOGY!$G55="New Generic"),IF(AND(TECHNOLOGY!$K55&lt;AnnualMaxCapacity!AD$1+1,TECHNOLOGY!$K55+TECHNOLOGY!$I55&gt;AnnualMaxCapacity!AD$1+1),TECHNOLOGY!$P55,0),9999)</f>
        <v>0.12</v>
      </c>
      <c r="AE55">
        <f>IF(OR(TECHNOLOGY!$G55="Committed",TECHNOLOGY!$G55="New Specific",,TECHNOLOGY!$G55="New Generic"),IF(AND(TECHNOLOGY!$K55&lt;AnnualMaxCapacity!AE$1+1,TECHNOLOGY!$K55+TECHNOLOGY!$I55&gt;AnnualMaxCapacity!AE$1+1),TECHNOLOGY!$P55,0),9999)</f>
        <v>0.12</v>
      </c>
      <c r="AF55">
        <f>IF(OR(TECHNOLOGY!$G55="Committed",TECHNOLOGY!$G55="New Specific",,TECHNOLOGY!$G55="New Generic"),IF(AND(TECHNOLOGY!$K55&lt;AnnualMaxCapacity!AF$1+1,TECHNOLOGY!$K55+TECHNOLOGY!$I55&gt;AnnualMaxCapacity!AF$1+1),TECHNOLOGY!$P55,0),9999)</f>
        <v>0.12</v>
      </c>
    </row>
    <row r="56" spans="1:32">
      <c r="A56" t="str">
        <f>TECHNOLOGY!D56</f>
        <v>D2HLT0084</v>
      </c>
      <c r="B56">
        <f>IF(OR(TECHNOLOGY!$G56="Committed",TECHNOLOGY!$G56="New Specific",,TECHNOLOGY!$G56="New Generic"),IF(AND(TECHNOLOGY!$K56&lt;AnnualMaxCapacity!B$1+1,TECHNOLOGY!$K56+TECHNOLOGY!$I56&gt;AnnualMaxCapacity!B$1+1),TECHNOLOGY!$P56,0),9999)</f>
        <v>0</v>
      </c>
      <c r="C56">
        <f>IF(OR(TECHNOLOGY!$G56="Committed",TECHNOLOGY!$G56="New Specific",,TECHNOLOGY!$G56="New Generic"),IF(AND(TECHNOLOGY!$K56&lt;AnnualMaxCapacity!C$1+1,TECHNOLOGY!$K56+TECHNOLOGY!$I56&gt;AnnualMaxCapacity!C$1+1),TECHNOLOGY!$P56,0),9999)</f>
        <v>0</v>
      </c>
      <c r="D56">
        <f>IF(OR(TECHNOLOGY!$G56="Committed",TECHNOLOGY!$G56="New Specific",,TECHNOLOGY!$G56="New Generic"),IF(AND(TECHNOLOGY!$K56&lt;AnnualMaxCapacity!D$1+1,TECHNOLOGY!$K56+TECHNOLOGY!$I56&gt;AnnualMaxCapacity!D$1+1),TECHNOLOGY!$P56,0),9999)</f>
        <v>0</v>
      </c>
      <c r="E56">
        <f>IF(OR(TECHNOLOGY!$G56="Committed",TECHNOLOGY!$G56="New Specific",,TECHNOLOGY!$G56="New Generic"),IF(AND(TECHNOLOGY!$K56&lt;AnnualMaxCapacity!E$1+1,TECHNOLOGY!$K56+TECHNOLOGY!$I56&gt;AnnualMaxCapacity!E$1+1),TECHNOLOGY!$P56,0),9999)</f>
        <v>0</v>
      </c>
      <c r="F56">
        <f>IF(OR(TECHNOLOGY!$G56="Committed",TECHNOLOGY!$G56="New Specific",,TECHNOLOGY!$G56="New Generic"),IF(AND(TECHNOLOGY!$K56&lt;AnnualMaxCapacity!F$1+1,TECHNOLOGY!$K56+TECHNOLOGY!$I56&gt;AnnualMaxCapacity!F$1+1),TECHNOLOGY!$P56,0),9999)</f>
        <v>0</v>
      </c>
      <c r="G56">
        <f>IF(OR(TECHNOLOGY!$G56="Committed",TECHNOLOGY!$G56="New Specific",,TECHNOLOGY!$G56="New Generic"),IF(AND(TECHNOLOGY!$K56&lt;AnnualMaxCapacity!G$1+1,TECHNOLOGY!$K56+TECHNOLOGY!$I56&gt;AnnualMaxCapacity!G$1+1),TECHNOLOGY!$P56,0),9999)</f>
        <v>0</v>
      </c>
      <c r="H56">
        <f>IF(OR(TECHNOLOGY!$G56="Committed",TECHNOLOGY!$G56="New Specific",,TECHNOLOGY!$G56="New Generic"),IF(AND(TECHNOLOGY!$K56&lt;AnnualMaxCapacity!H$1+1,TECHNOLOGY!$K56+TECHNOLOGY!$I56&gt;AnnualMaxCapacity!H$1+1),TECHNOLOGY!$P56,0),9999)</f>
        <v>0</v>
      </c>
      <c r="I56">
        <f>IF(OR(TECHNOLOGY!$G56="Committed",TECHNOLOGY!$G56="New Specific",,TECHNOLOGY!$G56="New Generic"),IF(AND(TECHNOLOGY!$K56&lt;AnnualMaxCapacity!I$1+1,TECHNOLOGY!$K56+TECHNOLOGY!$I56&gt;AnnualMaxCapacity!I$1+1),TECHNOLOGY!$P56,0),9999)</f>
        <v>0.126</v>
      </c>
      <c r="J56">
        <f>IF(OR(TECHNOLOGY!$G56="Committed",TECHNOLOGY!$G56="New Specific",,TECHNOLOGY!$G56="New Generic"),IF(AND(TECHNOLOGY!$K56&lt;AnnualMaxCapacity!J$1+1,TECHNOLOGY!$K56+TECHNOLOGY!$I56&gt;AnnualMaxCapacity!J$1+1),TECHNOLOGY!$P56,0),9999)</f>
        <v>0.126</v>
      </c>
      <c r="K56">
        <f>IF(OR(TECHNOLOGY!$G56="Committed",TECHNOLOGY!$G56="New Specific",,TECHNOLOGY!$G56="New Generic"),IF(AND(TECHNOLOGY!$K56&lt;AnnualMaxCapacity!K$1+1,TECHNOLOGY!$K56+TECHNOLOGY!$I56&gt;AnnualMaxCapacity!K$1+1),TECHNOLOGY!$P56,0),9999)</f>
        <v>0.126</v>
      </c>
      <c r="L56">
        <f>IF(OR(TECHNOLOGY!$G56="Committed",TECHNOLOGY!$G56="New Specific",,TECHNOLOGY!$G56="New Generic"),IF(AND(TECHNOLOGY!$K56&lt;AnnualMaxCapacity!L$1+1,TECHNOLOGY!$K56+TECHNOLOGY!$I56&gt;AnnualMaxCapacity!L$1+1),TECHNOLOGY!$P56,0),9999)</f>
        <v>0.126</v>
      </c>
      <c r="M56">
        <f>IF(OR(TECHNOLOGY!$G56="Committed",TECHNOLOGY!$G56="New Specific",,TECHNOLOGY!$G56="New Generic"),IF(AND(TECHNOLOGY!$K56&lt;AnnualMaxCapacity!M$1+1,TECHNOLOGY!$K56+TECHNOLOGY!$I56&gt;AnnualMaxCapacity!M$1+1),TECHNOLOGY!$P56,0),9999)</f>
        <v>0.126</v>
      </c>
      <c r="N56">
        <f>IF(OR(TECHNOLOGY!$G56="Committed",TECHNOLOGY!$G56="New Specific",,TECHNOLOGY!$G56="New Generic"),IF(AND(TECHNOLOGY!$K56&lt;AnnualMaxCapacity!N$1+1,TECHNOLOGY!$K56+TECHNOLOGY!$I56&gt;AnnualMaxCapacity!N$1+1),TECHNOLOGY!$P56,0),9999)</f>
        <v>0.126</v>
      </c>
      <c r="O56">
        <f>IF(OR(TECHNOLOGY!$G56="Committed",TECHNOLOGY!$G56="New Specific",,TECHNOLOGY!$G56="New Generic"),IF(AND(TECHNOLOGY!$K56&lt;AnnualMaxCapacity!O$1+1,TECHNOLOGY!$K56+TECHNOLOGY!$I56&gt;AnnualMaxCapacity!O$1+1),TECHNOLOGY!$P56,0),9999)</f>
        <v>0.126</v>
      </c>
      <c r="P56">
        <f>IF(OR(TECHNOLOGY!$G56="Committed",TECHNOLOGY!$G56="New Specific",,TECHNOLOGY!$G56="New Generic"),IF(AND(TECHNOLOGY!$K56&lt;AnnualMaxCapacity!P$1+1,TECHNOLOGY!$K56+TECHNOLOGY!$I56&gt;AnnualMaxCapacity!P$1+1),TECHNOLOGY!$P56,0),9999)</f>
        <v>0.126</v>
      </c>
      <c r="Q56">
        <f>IF(OR(TECHNOLOGY!$G56="Committed",TECHNOLOGY!$G56="New Specific",,TECHNOLOGY!$G56="New Generic"),IF(AND(TECHNOLOGY!$K56&lt;AnnualMaxCapacity!Q$1+1,TECHNOLOGY!$K56+TECHNOLOGY!$I56&gt;AnnualMaxCapacity!Q$1+1),TECHNOLOGY!$P56,0),9999)</f>
        <v>0.126</v>
      </c>
      <c r="R56">
        <f>IF(OR(TECHNOLOGY!$G56="Committed",TECHNOLOGY!$G56="New Specific",,TECHNOLOGY!$G56="New Generic"),IF(AND(TECHNOLOGY!$K56&lt;AnnualMaxCapacity!R$1+1,TECHNOLOGY!$K56+TECHNOLOGY!$I56&gt;AnnualMaxCapacity!R$1+1),TECHNOLOGY!$P56,0),9999)</f>
        <v>0.126</v>
      </c>
      <c r="S56">
        <f>IF(OR(TECHNOLOGY!$G56="Committed",TECHNOLOGY!$G56="New Specific",,TECHNOLOGY!$G56="New Generic"),IF(AND(TECHNOLOGY!$K56&lt;AnnualMaxCapacity!S$1+1,TECHNOLOGY!$K56+TECHNOLOGY!$I56&gt;AnnualMaxCapacity!S$1+1),TECHNOLOGY!$P56,0),9999)</f>
        <v>0.126</v>
      </c>
      <c r="T56">
        <f>IF(OR(TECHNOLOGY!$G56="Committed",TECHNOLOGY!$G56="New Specific",,TECHNOLOGY!$G56="New Generic"),IF(AND(TECHNOLOGY!$K56&lt;AnnualMaxCapacity!T$1+1,TECHNOLOGY!$K56+TECHNOLOGY!$I56&gt;AnnualMaxCapacity!T$1+1),TECHNOLOGY!$P56,0),9999)</f>
        <v>0.126</v>
      </c>
      <c r="U56">
        <f>IF(OR(TECHNOLOGY!$G56="Committed",TECHNOLOGY!$G56="New Specific",,TECHNOLOGY!$G56="New Generic"),IF(AND(TECHNOLOGY!$K56&lt;AnnualMaxCapacity!U$1+1,TECHNOLOGY!$K56+TECHNOLOGY!$I56&gt;AnnualMaxCapacity!U$1+1),TECHNOLOGY!$P56,0),9999)</f>
        <v>0.126</v>
      </c>
      <c r="V56">
        <f>IF(OR(TECHNOLOGY!$G56="Committed",TECHNOLOGY!$G56="New Specific",,TECHNOLOGY!$G56="New Generic"),IF(AND(TECHNOLOGY!$K56&lt;AnnualMaxCapacity!V$1+1,TECHNOLOGY!$K56+TECHNOLOGY!$I56&gt;AnnualMaxCapacity!V$1+1),TECHNOLOGY!$P56,0),9999)</f>
        <v>0.126</v>
      </c>
      <c r="W56">
        <f>IF(OR(TECHNOLOGY!$G56="Committed",TECHNOLOGY!$G56="New Specific",,TECHNOLOGY!$G56="New Generic"),IF(AND(TECHNOLOGY!$K56&lt;AnnualMaxCapacity!W$1+1,TECHNOLOGY!$K56+TECHNOLOGY!$I56&gt;AnnualMaxCapacity!W$1+1),TECHNOLOGY!$P56,0),9999)</f>
        <v>0.126</v>
      </c>
      <c r="X56">
        <f>IF(OR(TECHNOLOGY!$G56="Committed",TECHNOLOGY!$G56="New Specific",,TECHNOLOGY!$G56="New Generic"),IF(AND(TECHNOLOGY!$K56&lt;AnnualMaxCapacity!X$1+1,TECHNOLOGY!$K56+TECHNOLOGY!$I56&gt;AnnualMaxCapacity!X$1+1),TECHNOLOGY!$P56,0),9999)</f>
        <v>0.126</v>
      </c>
      <c r="Y56">
        <f>IF(OR(TECHNOLOGY!$G56="Committed",TECHNOLOGY!$G56="New Specific",,TECHNOLOGY!$G56="New Generic"),IF(AND(TECHNOLOGY!$K56&lt;AnnualMaxCapacity!Y$1+1,TECHNOLOGY!$K56+TECHNOLOGY!$I56&gt;AnnualMaxCapacity!Y$1+1),TECHNOLOGY!$P56,0),9999)</f>
        <v>0.126</v>
      </c>
      <c r="Z56">
        <f>IF(OR(TECHNOLOGY!$G56="Committed",TECHNOLOGY!$G56="New Specific",,TECHNOLOGY!$G56="New Generic"),IF(AND(TECHNOLOGY!$K56&lt;AnnualMaxCapacity!Z$1+1,TECHNOLOGY!$K56+TECHNOLOGY!$I56&gt;AnnualMaxCapacity!Z$1+1),TECHNOLOGY!$P56,0),9999)</f>
        <v>0.126</v>
      </c>
      <c r="AA56">
        <f>IF(OR(TECHNOLOGY!$G56="Committed",TECHNOLOGY!$G56="New Specific",,TECHNOLOGY!$G56="New Generic"),IF(AND(TECHNOLOGY!$K56&lt;AnnualMaxCapacity!AA$1+1,TECHNOLOGY!$K56+TECHNOLOGY!$I56&gt;AnnualMaxCapacity!AA$1+1),TECHNOLOGY!$P56,0),9999)</f>
        <v>0.126</v>
      </c>
      <c r="AB56">
        <f>IF(OR(TECHNOLOGY!$G56="Committed",TECHNOLOGY!$G56="New Specific",,TECHNOLOGY!$G56="New Generic"),IF(AND(TECHNOLOGY!$K56&lt;AnnualMaxCapacity!AB$1+1,TECHNOLOGY!$K56+TECHNOLOGY!$I56&gt;AnnualMaxCapacity!AB$1+1),TECHNOLOGY!$P56,0),9999)</f>
        <v>0.126</v>
      </c>
      <c r="AC56">
        <f>IF(OR(TECHNOLOGY!$G56="Committed",TECHNOLOGY!$G56="New Specific",,TECHNOLOGY!$G56="New Generic"),IF(AND(TECHNOLOGY!$K56&lt;AnnualMaxCapacity!AC$1+1,TECHNOLOGY!$K56+TECHNOLOGY!$I56&gt;AnnualMaxCapacity!AC$1+1),TECHNOLOGY!$P56,0),9999)</f>
        <v>0.126</v>
      </c>
      <c r="AD56">
        <f>IF(OR(TECHNOLOGY!$G56="Committed",TECHNOLOGY!$G56="New Specific",,TECHNOLOGY!$G56="New Generic"),IF(AND(TECHNOLOGY!$K56&lt;AnnualMaxCapacity!AD$1+1,TECHNOLOGY!$K56+TECHNOLOGY!$I56&gt;AnnualMaxCapacity!AD$1+1),TECHNOLOGY!$P56,0),9999)</f>
        <v>0.126</v>
      </c>
      <c r="AE56">
        <f>IF(OR(TECHNOLOGY!$G56="Committed",TECHNOLOGY!$G56="New Specific",,TECHNOLOGY!$G56="New Generic"),IF(AND(TECHNOLOGY!$K56&lt;AnnualMaxCapacity!AE$1+1,TECHNOLOGY!$K56+TECHNOLOGY!$I56&gt;AnnualMaxCapacity!AE$1+1),TECHNOLOGY!$P56,0),9999)</f>
        <v>0.126</v>
      </c>
      <c r="AF56">
        <f>IF(OR(TECHNOLOGY!$G56="Committed",TECHNOLOGY!$G56="New Specific",,TECHNOLOGY!$G56="New Generic"),IF(AND(TECHNOLOGY!$K56&lt;AnnualMaxCapacity!AF$1+1,TECHNOLOGY!$K56+TECHNOLOGY!$I56&gt;AnnualMaxCapacity!AF$1+1),TECHNOLOGY!$P56,0),9999)</f>
        <v>0.126</v>
      </c>
    </row>
    <row r="57" spans="1:32">
      <c r="A57" t="str">
        <f>TECHNOLOGY!D57</f>
        <v>D2HLT0091</v>
      </c>
      <c r="B57">
        <f>IF(OR(TECHNOLOGY!$G57="Committed",TECHNOLOGY!$G57="New Specific",,TECHNOLOGY!$G57="New Generic"),IF(AND(TECHNOLOGY!$K57&lt;AnnualMaxCapacity!B$1+1,TECHNOLOGY!$K57+TECHNOLOGY!$I57&gt;AnnualMaxCapacity!B$1+1),TECHNOLOGY!$P57,0),9999)</f>
        <v>0</v>
      </c>
      <c r="C57">
        <f>IF(OR(TECHNOLOGY!$G57="Committed",TECHNOLOGY!$G57="New Specific",,TECHNOLOGY!$G57="New Generic"),IF(AND(TECHNOLOGY!$K57&lt;AnnualMaxCapacity!C$1+1,TECHNOLOGY!$K57+TECHNOLOGY!$I57&gt;AnnualMaxCapacity!C$1+1),TECHNOLOGY!$P57,0),9999)</f>
        <v>0</v>
      </c>
      <c r="D57">
        <f>IF(OR(TECHNOLOGY!$G57="Committed",TECHNOLOGY!$G57="New Specific",,TECHNOLOGY!$G57="New Generic"),IF(AND(TECHNOLOGY!$K57&lt;AnnualMaxCapacity!D$1+1,TECHNOLOGY!$K57+TECHNOLOGY!$I57&gt;AnnualMaxCapacity!D$1+1),TECHNOLOGY!$P57,0),9999)</f>
        <v>0</v>
      </c>
      <c r="E57">
        <f>IF(OR(TECHNOLOGY!$G57="Committed",TECHNOLOGY!$G57="New Specific",,TECHNOLOGY!$G57="New Generic"),IF(AND(TECHNOLOGY!$K57&lt;AnnualMaxCapacity!E$1+1,TECHNOLOGY!$K57+TECHNOLOGY!$I57&gt;AnnualMaxCapacity!E$1+1),TECHNOLOGY!$P57,0),9999)</f>
        <v>0</v>
      </c>
      <c r="F57">
        <f>IF(OR(TECHNOLOGY!$G57="Committed",TECHNOLOGY!$G57="New Specific",,TECHNOLOGY!$G57="New Generic"),IF(AND(TECHNOLOGY!$K57&lt;AnnualMaxCapacity!F$1+1,TECHNOLOGY!$K57+TECHNOLOGY!$I57&gt;AnnualMaxCapacity!F$1+1),TECHNOLOGY!$P57,0),9999)</f>
        <v>0</v>
      </c>
      <c r="G57">
        <f>IF(OR(TECHNOLOGY!$G57="Committed",TECHNOLOGY!$G57="New Specific",,TECHNOLOGY!$G57="New Generic"),IF(AND(TECHNOLOGY!$K57&lt;AnnualMaxCapacity!G$1+1,TECHNOLOGY!$K57+TECHNOLOGY!$I57&gt;AnnualMaxCapacity!G$1+1),TECHNOLOGY!$P57,0),9999)</f>
        <v>0</v>
      </c>
      <c r="H57">
        <f>IF(OR(TECHNOLOGY!$G57="Committed",TECHNOLOGY!$G57="New Specific",,TECHNOLOGY!$G57="New Generic"),IF(AND(TECHNOLOGY!$K57&lt;AnnualMaxCapacity!H$1+1,TECHNOLOGY!$K57+TECHNOLOGY!$I57&gt;AnnualMaxCapacity!H$1+1),TECHNOLOGY!$P57,0),9999)</f>
        <v>0</v>
      </c>
      <c r="I57">
        <f>IF(OR(TECHNOLOGY!$G57="Committed",TECHNOLOGY!$G57="New Specific",,TECHNOLOGY!$G57="New Generic"),IF(AND(TECHNOLOGY!$K57&lt;AnnualMaxCapacity!I$1+1,TECHNOLOGY!$K57+TECHNOLOGY!$I57&gt;AnnualMaxCapacity!I$1+1),TECHNOLOGY!$P57,0),9999)</f>
        <v>0.20399999999999999</v>
      </c>
      <c r="J57">
        <f>IF(OR(TECHNOLOGY!$G57="Committed",TECHNOLOGY!$G57="New Specific",,TECHNOLOGY!$G57="New Generic"),IF(AND(TECHNOLOGY!$K57&lt;AnnualMaxCapacity!J$1+1,TECHNOLOGY!$K57+TECHNOLOGY!$I57&gt;AnnualMaxCapacity!J$1+1),TECHNOLOGY!$P57,0),9999)</f>
        <v>0.20399999999999999</v>
      </c>
      <c r="K57">
        <f>IF(OR(TECHNOLOGY!$G57="Committed",TECHNOLOGY!$G57="New Specific",,TECHNOLOGY!$G57="New Generic"),IF(AND(TECHNOLOGY!$K57&lt;AnnualMaxCapacity!K$1+1,TECHNOLOGY!$K57+TECHNOLOGY!$I57&gt;AnnualMaxCapacity!K$1+1),TECHNOLOGY!$P57,0),9999)</f>
        <v>0.20399999999999999</v>
      </c>
      <c r="L57">
        <f>IF(OR(TECHNOLOGY!$G57="Committed",TECHNOLOGY!$G57="New Specific",,TECHNOLOGY!$G57="New Generic"),IF(AND(TECHNOLOGY!$K57&lt;AnnualMaxCapacity!L$1+1,TECHNOLOGY!$K57+TECHNOLOGY!$I57&gt;AnnualMaxCapacity!L$1+1),TECHNOLOGY!$P57,0),9999)</f>
        <v>0.20399999999999999</v>
      </c>
      <c r="M57">
        <f>IF(OR(TECHNOLOGY!$G57="Committed",TECHNOLOGY!$G57="New Specific",,TECHNOLOGY!$G57="New Generic"),IF(AND(TECHNOLOGY!$K57&lt;AnnualMaxCapacity!M$1+1,TECHNOLOGY!$K57+TECHNOLOGY!$I57&gt;AnnualMaxCapacity!M$1+1),TECHNOLOGY!$P57,0),9999)</f>
        <v>0.20399999999999999</v>
      </c>
      <c r="N57">
        <f>IF(OR(TECHNOLOGY!$G57="Committed",TECHNOLOGY!$G57="New Specific",,TECHNOLOGY!$G57="New Generic"),IF(AND(TECHNOLOGY!$K57&lt;AnnualMaxCapacity!N$1+1,TECHNOLOGY!$K57+TECHNOLOGY!$I57&gt;AnnualMaxCapacity!N$1+1),TECHNOLOGY!$P57,0),9999)</f>
        <v>0.20399999999999999</v>
      </c>
      <c r="O57">
        <f>IF(OR(TECHNOLOGY!$G57="Committed",TECHNOLOGY!$G57="New Specific",,TECHNOLOGY!$G57="New Generic"),IF(AND(TECHNOLOGY!$K57&lt;AnnualMaxCapacity!O$1+1,TECHNOLOGY!$K57+TECHNOLOGY!$I57&gt;AnnualMaxCapacity!O$1+1),TECHNOLOGY!$P57,0),9999)</f>
        <v>0.20399999999999999</v>
      </c>
      <c r="P57">
        <f>IF(OR(TECHNOLOGY!$G57="Committed",TECHNOLOGY!$G57="New Specific",,TECHNOLOGY!$G57="New Generic"),IF(AND(TECHNOLOGY!$K57&lt;AnnualMaxCapacity!P$1+1,TECHNOLOGY!$K57+TECHNOLOGY!$I57&gt;AnnualMaxCapacity!P$1+1),TECHNOLOGY!$P57,0),9999)</f>
        <v>0.20399999999999999</v>
      </c>
      <c r="Q57">
        <f>IF(OR(TECHNOLOGY!$G57="Committed",TECHNOLOGY!$G57="New Specific",,TECHNOLOGY!$G57="New Generic"),IF(AND(TECHNOLOGY!$K57&lt;AnnualMaxCapacity!Q$1+1,TECHNOLOGY!$K57+TECHNOLOGY!$I57&gt;AnnualMaxCapacity!Q$1+1),TECHNOLOGY!$P57,0),9999)</f>
        <v>0.20399999999999999</v>
      </c>
      <c r="R57">
        <f>IF(OR(TECHNOLOGY!$G57="Committed",TECHNOLOGY!$G57="New Specific",,TECHNOLOGY!$G57="New Generic"),IF(AND(TECHNOLOGY!$K57&lt;AnnualMaxCapacity!R$1+1,TECHNOLOGY!$K57+TECHNOLOGY!$I57&gt;AnnualMaxCapacity!R$1+1),TECHNOLOGY!$P57,0),9999)</f>
        <v>0.20399999999999999</v>
      </c>
      <c r="S57">
        <f>IF(OR(TECHNOLOGY!$G57="Committed",TECHNOLOGY!$G57="New Specific",,TECHNOLOGY!$G57="New Generic"),IF(AND(TECHNOLOGY!$K57&lt;AnnualMaxCapacity!S$1+1,TECHNOLOGY!$K57+TECHNOLOGY!$I57&gt;AnnualMaxCapacity!S$1+1),TECHNOLOGY!$P57,0),9999)</f>
        <v>0.20399999999999999</v>
      </c>
      <c r="T57">
        <f>IF(OR(TECHNOLOGY!$G57="Committed",TECHNOLOGY!$G57="New Specific",,TECHNOLOGY!$G57="New Generic"),IF(AND(TECHNOLOGY!$K57&lt;AnnualMaxCapacity!T$1+1,TECHNOLOGY!$K57+TECHNOLOGY!$I57&gt;AnnualMaxCapacity!T$1+1),TECHNOLOGY!$P57,0),9999)</f>
        <v>0.20399999999999999</v>
      </c>
      <c r="U57">
        <f>IF(OR(TECHNOLOGY!$G57="Committed",TECHNOLOGY!$G57="New Specific",,TECHNOLOGY!$G57="New Generic"),IF(AND(TECHNOLOGY!$K57&lt;AnnualMaxCapacity!U$1+1,TECHNOLOGY!$K57+TECHNOLOGY!$I57&gt;AnnualMaxCapacity!U$1+1),TECHNOLOGY!$P57,0),9999)</f>
        <v>0.20399999999999999</v>
      </c>
      <c r="V57">
        <f>IF(OR(TECHNOLOGY!$G57="Committed",TECHNOLOGY!$G57="New Specific",,TECHNOLOGY!$G57="New Generic"),IF(AND(TECHNOLOGY!$K57&lt;AnnualMaxCapacity!V$1+1,TECHNOLOGY!$K57+TECHNOLOGY!$I57&gt;AnnualMaxCapacity!V$1+1),TECHNOLOGY!$P57,0),9999)</f>
        <v>0.20399999999999999</v>
      </c>
      <c r="W57">
        <f>IF(OR(TECHNOLOGY!$G57="Committed",TECHNOLOGY!$G57="New Specific",,TECHNOLOGY!$G57="New Generic"),IF(AND(TECHNOLOGY!$K57&lt;AnnualMaxCapacity!W$1+1,TECHNOLOGY!$K57+TECHNOLOGY!$I57&gt;AnnualMaxCapacity!W$1+1),TECHNOLOGY!$P57,0),9999)</f>
        <v>0.20399999999999999</v>
      </c>
      <c r="X57">
        <f>IF(OR(TECHNOLOGY!$G57="Committed",TECHNOLOGY!$G57="New Specific",,TECHNOLOGY!$G57="New Generic"),IF(AND(TECHNOLOGY!$K57&lt;AnnualMaxCapacity!X$1+1,TECHNOLOGY!$K57+TECHNOLOGY!$I57&gt;AnnualMaxCapacity!X$1+1),TECHNOLOGY!$P57,0),9999)</f>
        <v>0.20399999999999999</v>
      </c>
      <c r="Y57">
        <f>IF(OR(TECHNOLOGY!$G57="Committed",TECHNOLOGY!$G57="New Specific",,TECHNOLOGY!$G57="New Generic"),IF(AND(TECHNOLOGY!$K57&lt;AnnualMaxCapacity!Y$1+1,TECHNOLOGY!$K57+TECHNOLOGY!$I57&gt;AnnualMaxCapacity!Y$1+1),TECHNOLOGY!$P57,0),9999)</f>
        <v>0.20399999999999999</v>
      </c>
      <c r="Z57">
        <f>IF(OR(TECHNOLOGY!$G57="Committed",TECHNOLOGY!$G57="New Specific",,TECHNOLOGY!$G57="New Generic"),IF(AND(TECHNOLOGY!$K57&lt;AnnualMaxCapacity!Z$1+1,TECHNOLOGY!$K57+TECHNOLOGY!$I57&gt;AnnualMaxCapacity!Z$1+1),TECHNOLOGY!$P57,0),9999)</f>
        <v>0.20399999999999999</v>
      </c>
      <c r="AA57">
        <f>IF(OR(TECHNOLOGY!$G57="Committed",TECHNOLOGY!$G57="New Specific",,TECHNOLOGY!$G57="New Generic"),IF(AND(TECHNOLOGY!$K57&lt;AnnualMaxCapacity!AA$1+1,TECHNOLOGY!$K57+TECHNOLOGY!$I57&gt;AnnualMaxCapacity!AA$1+1),TECHNOLOGY!$P57,0),9999)</f>
        <v>0.20399999999999999</v>
      </c>
      <c r="AB57">
        <f>IF(OR(TECHNOLOGY!$G57="Committed",TECHNOLOGY!$G57="New Specific",,TECHNOLOGY!$G57="New Generic"),IF(AND(TECHNOLOGY!$K57&lt;AnnualMaxCapacity!AB$1+1,TECHNOLOGY!$K57+TECHNOLOGY!$I57&gt;AnnualMaxCapacity!AB$1+1),TECHNOLOGY!$P57,0),9999)</f>
        <v>0.20399999999999999</v>
      </c>
      <c r="AC57">
        <f>IF(OR(TECHNOLOGY!$G57="Committed",TECHNOLOGY!$G57="New Specific",,TECHNOLOGY!$G57="New Generic"),IF(AND(TECHNOLOGY!$K57&lt;AnnualMaxCapacity!AC$1+1,TECHNOLOGY!$K57+TECHNOLOGY!$I57&gt;AnnualMaxCapacity!AC$1+1),TECHNOLOGY!$P57,0),9999)</f>
        <v>0.20399999999999999</v>
      </c>
      <c r="AD57">
        <f>IF(OR(TECHNOLOGY!$G57="Committed",TECHNOLOGY!$G57="New Specific",,TECHNOLOGY!$G57="New Generic"),IF(AND(TECHNOLOGY!$K57&lt;AnnualMaxCapacity!AD$1+1,TECHNOLOGY!$K57+TECHNOLOGY!$I57&gt;AnnualMaxCapacity!AD$1+1),TECHNOLOGY!$P57,0),9999)</f>
        <v>0.20399999999999999</v>
      </c>
      <c r="AE57">
        <f>IF(OR(TECHNOLOGY!$G57="Committed",TECHNOLOGY!$G57="New Specific",,TECHNOLOGY!$G57="New Generic"),IF(AND(TECHNOLOGY!$K57&lt;AnnualMaxCapacity!AE$1+1,TECHNOLOGY!$K57+TECHNOLOGY!$I57&gt;AnnualMaxCapacity!AE$1+1),TECHNOLOGY!$P57,0),9999)</f>
        <v>0.20399999999999999</v>
      </c>
      <c r="AF57">
        <f>IF(OR(TECHNOLOGY!$G57="Committed",TECHNOLOGY!$G57="New Specific",,TECHNOLOGY!$G57="New Generic"),IF(AND(TECHNOLOGY!$K57&lt;AnnualMaxCapacity!AF$1+1,TECHNOLOGY!$K57+TECHNOLOGY!$I57&gt;AnnualMaxCapacity!AF$1+1),TECHNOLOGY!$P57,0),9999)</f>
        <v>0.20399999999999999</v>
      </c>
    </row>
    <row r="58" spans="1:32">
      <c r="A58" t="str">
        <f>TECHNOLOGY!D58</f>
        <v>D2HLT0094</v>
      </c>
      <c r="B58">
        <f>IF(OR(TECHNOLOGY!$G58="Committed",TECHNOLOGY!$G58="New Specific",,TECHNOLOGY!$G58="New Generic"),IF(AND(TECHNOLOGY!$K58&lt;AnnualMaxCapacity!B$1+1,TECHNOLOGY!$K58+TECHNOLOGY!$I58&gt;AnnualMaxCapacity!B$1+1),TECHNOLOGY!$P58,0),9999)</f>
        <v>0</v>
      </c>
      <c r="C58">
        <f>IF(OR(TECHNOLOGY!$G58="Committed",TECHNOLOGY!$G58="New Specific",,TECHNOLOGY!$G58="New Generic"),IF(AND(TECHNOLOGY!$K58&lt;AnnualMaxCapacity!C$1+1,TECHNOLOGY!$K58+TECHNOLOGY!$I58&gt;AnnualMaxCapacity!C$1+1),TECHNOLOGY!$P58,0),9999)</f>
        <v>0</v>
      </c>
      <c r="D58">
        <f>IF(OR(TECHNOLOGY!$G58="Committed",TECHNOLOGY!$G58="New Specific",,TECHNOLOGY!$G58="New Generic"),IF(AND(TECHNOLOGY!$K58&lt;AnnualMaxCapacity!D$1+1,TECHNOLOGY!$K58+TECHNOLOGY!$I58&gt;AnnualMaxCapacity!D$1+1),TECHNOLOGY!$P58,0),9999)</f>
        <v>0</v>
      </c>
      <c r="E58">
        <f>IF(OR(TECHNOLOGY!$G58="Committed",TECHNOLOGY!$G58="New Specific",,TECHNOLOGY!$G58="New Generic"),IF(AND(TECHNOLOGY!$K58&lt;AnnualMaxCapacity!E$1+1,TECHNOLOGY!$K58+TECHNOLOGY!$I58&gt;AnnualMaxCapacity!E$1+1),TECHNOLOGY!$P58,0),9999)</f>
        <v>0</v>
      </c>
      <c r="F58">
        <f>IF(OR(TECHNOLOGY!$G58="Committed",TECHNOLOGY!$G58="New Specific",,TECHNOLOGY!$G58="New Generic"),IF(AND(TECHNOLOGY!$K58&lt;AnnualMaxCapacity!F$1+1,TECHNOLOGY!$K58+TECHNOLOGY!$I58&gt;AnnualMaxCapacity!F$1+1),TECHNOLOGY!$P58,0),9999)</f>
        <v>0</v>
      </c>
      <c r="G58">
        <f>IF(OR(TECHNOLOGY!$G58="Committed",TECHNOLOGY!$G58="New Specific",,TECHNOLOGY!$G58="New Generic"),IF(AND(TECHNOLOGY!$K58&lt;AnnualMaxCapacity!G$1+1,TECHNOLOGY!$K58+TECHNOLOGY!$I58&gt;AnnualMaxCapacity!G$1+1),TECHNOLOGY!$P58,0),9999)</f>
        <v>0</v>
      </c>
      <c r="H58">
        <f>IF(OR(TECHNOLOGY!$G58="Committed",TECHNOLOGY!$G58="New Specific",,TECHNOLOGY!$G58="New Generic"),IF(AND(TECHNOLOGY!$K58&lt;AnnualMaxCapacity!H$1+1,TECHNOLOGY!$K58+TECHNOLOGY!$I58&gt;AnnualMaxCapacity!H$1+1),TECHNOLOGY!$P58,0),9999)</f>
        <v>0</v>
      </c>
      <c r="I58">
        <f>IF(OR(TECHNOLOGY!$G58="Committed",TECHNOLOGY!$G58="New Specific",,TECHNOLOGY!$G58="New Generic"),IF(AND(TECHNOLOGY!$K58&lt;AnnualMaxCapacity!I$1+1,TECHNOLOGY!$K58+TECHNOLOGY!$I58&gt;AnnualMaxCapacity!I$1+1),TECHNOLOGY!$P58,0),9999)</f>
        <v>0.21</v>
      </c>
      <c r="J58">
        <f>IF(OR(TECHNOLOGY!$G58="Committed",TECHNOLOGY!$G58="New Specific",,TECHNOLOGY!$G58="New Generic"),IF(AND(TECHNOLOGY!$K58&lt;AnnualMaxCapacity!J$1+1,TECHNOLOGY!$K58+TECHNOLOGY!$I58&gt;AnnualMaxCapacity!J$1+1),TECHNOLOGY!$P58,0),9999)</f>
        <v>0.21</v>
      </c>
      <c r="K58">
        <f>IF(OR(TECHNOLOGY!$G58="Committed",TECHNOLOGY!$G58="New Specific",,TECHNOLOGY!$G58="New Generic"),IF(AND(TECHNOLOGY!$K58&lt;AnnualMaxCapacity!K$1+1,TECHNOLOGY!$K58+TECHNOLOGY!$I58&gt;AnnualMaxCapacity!K$1+1),TECHNOLOGY!$P58,0),9999)</f>
        <v>0.21</v>
      </c>
      <c r="L58">
        <f>IF(OR(TECHNOLOGY!$G58="Committed",TECHNOLOGY!$G58="New Specific",,TECHNOLOGY!$G58="New Generic"),IF(AND(TECHNOLOGY!$K58&lt;AnnualMaxCapacity!L$1+1,TECHNOLOGY!$K58+TECHNOLOGY!$I58&gt;AnnualMaxCapacity!L$1+1),TECHNOLOGY!$P58,0),9999)</f>
        <v>0.21</v>
      </c>
      <c r="M58">
        <f>IF(OR(TECHNOLOGY!$G58="Committed",TECHNOLOGY!$G58="New Specific",,TECHNOLOGY!$G58="New Generic"),IF(AND(TECHNOLOGY!$K58&lt;AnnualMaxCapacity!M$1+1,TECHNOLOGY!$K58+TECHNOLOGY!$I58&gt;AnnualMaxCapacity!M$1+1),TECHNOLOGY!$P58,0),9999)</f>
        <v>0.21</v>
      </c>
      <c r="N58">
        <f>IF(OR(TECHNOLOGY!$G58="Committed",TECHNOLOGY!$G58="New Specific",,TECHNOLOGY!$G58="New Generic"),IF(AND(TECHNOLOGY!$K58&lt;AnnualMaxCapacity!N$1+1,TECHNOLOGY!$K58+TECHNOLOGY!$I58&gt;AnnualMaxCapacity!N$1+1),TECHNOLOGY!$P58,0),9999)</f>
        <v>0.21</v>
      </c>
      <c r="O58">
        <f>IF(OR(TECHNOLOGY!$G58="Committed",TECHNOLOGY!$G58="New Specific",,TECHNOLOGY!$G58="New Generic"),IF(AND(TECHNOLOGY!$K58&lt;AnnualMaxCapacity!O$1+1,TECHNOLOGY!$K58+TECHNOLOGY!$I58&gt;AnnualMaxCapacity!O$1+1),TECHNOLOGY!$P58,0),9999)</f>
        <v>0.21</v>
      </c>
      <c r="P58">
        <f>IF(OR(TECHNOLOGY!$G58="Committed",TECHNOLOGY!$G58="New Specific",,TECHNOLOGY!$G58="New Generic"),IF(AND(TECHNOLOGY!$K58&lt;AnnualMaxCapacity!P$1+1,TECHNOLOGY!$K58+TECHNOLOGY!$I58&gt;AnnualMaxCapacity!P$1+1),TECHNOLOGY!$P58,0),9999)</f>
        <v>0.21</v>
      </c>
      <c r="Q58">
        <f>IF(OR(TECHNOLOGY!$G58="Committed",TECHNOLOGY!$G58="New Specific",,TECHNOLOGY!$G58="New Generic"),IF(AND(TECHNOLOGY!$K58&lt;AnnualMaxCapacity!Q$1+1,TECHNOLOGY!$K58+TECHNOLOGY!$I58&gt;AnnualMaxCapacity!Q$1+1),TECHNOLOGY!$P58,0),9999)</f>
        <v>0.21</v>
      </c>
      <c r="R58">
        <f>IF(OR(TECHNOLOGY!$G58="Committed",TECHNOLOGY!$G58="New Specific",,TECHNOLOGY!$G58="New Generic"),IF(AND(TECHNOLOGY!$K58&lt;AnnualMaxCapacity!R$1+1,TECHNOLOGY!$K58+TECHNOLOGY!$I58&gt;AnnualMaxCapacity!R$1+1),TECHNOLOGY!$P58,0),9999)</f>
        <v>0.21</v>
      </c>
      <c r="S58">
        <f>IF(OR(TECHNOLOGY!$G58="Committed",TECHNOLOGY!$G58="New Specific",,TECHNOLOGY!$G58="New Generic"),IF(AND(TECHNOLOGY!$K58&lt;AnnualMaxCapacity!S$1+1,TECHNOLOGY!$K58+TECHNOLOGY!$I58&gt;AnnualMaxCapacity!S$1+1),TECHNOLOGY!$P58,0),9999)</f>
        <v>0.21</v>
      </c>
      <c r="T58">
        <f>IF(OR(TECHNOLOGY!$G58="Committed",TECHNOLOGY!$G58="New Specific",,TECHNOLOGY!$G58="New Generic"),IF(AND(TECHNOLOGY!$K58&lt;AnnualMaxCapacity!T$1+1,TECHNOLOGY!$K58+TECHNOLOGY!$I58&gt;AnnualMaxCapacity!T$1+1),TECHNOLOGY!$P58,0),9999)</f>
        <v>0.21</v>
      </c>
      <c r="U58">
        <f>IF(OR(TECHNOLOGY!$G58="Committed",TECHNOLOGY!$G58="New Specific",,TECHNOLOGY!$G58="New Generic"),IF(AND(TECHNOLOGY!$K58&lt;AnnualMaxCapacity!U$1+1,TECHNOLOGY!$K58+TECHNOLOGY!$I58&gt;AnnualMaxCapacity!U$1+1),TECHNOLOGY!$P58,0),9999)</f>
        <v>0.21</v>
      </c>
      <c r="V58">
        <f>IF(OR(TECHNOLOGY!$G58="Committed",TECHNOLOGY!$G58="New Specific",,TECHNOLOGY!$G58="New Generic"),IF(AND(TECHNOLOGY!$K58&lt;AnnualMaxCapacity!V$1+1,TECHNOLOGY!$K58+TECHNOLOGY!$I58&gt;AnnualMaxCapacity!V$1+1),TECHNOLOGY!$P58,0),9999)</f>
        <v>0.21</v>
      </c>
      <c r="W58">
        <f>IF(OR(TECHNOLOGY!$G58="Committed",TECHNOLOGY!$G58="New Specific",,TECHNOLOGY!$G58="New Generic"),IF(AND(TECHNOLOGY!$K58&lt;AnnualMaxCapacity!W$1+1,TECHNOLOGY!$K58+TECHNOLOGY!$I58&gt;AnnualMaxCapacity!W$1+1),TECHNOLOGY!$P58,0),9999)</f>
        <v>0.21</v>
      </c>
      <c r="X58">
        <f>IF(OR(TECHNOLOGY!$G58="Committed",TECHNOLOGY!$G58="New Specific",,TECHNOLOGY!$G58="New Generic"),IF(AND(TECHNOLOGY!$K58&lt;AnnualMaxCapacity!X$1+1,TECHNOLOGY!$K58+TECHNOLOGY!$I58&gt;AnnualMaxCapacity!X$1+1),TECHNOLOGY!$P58,0),9999)</f>
        <v>0.21</v>
      </c>
      <c r="Y58">
        <f>IF(OR(TECHNOLOGY!$G58="Committed",TECHNOLOGY!$G58="New Specific",,TECHNOLOGY!$G58="New Generic"),IF(AND(TECHNOLOGY!$K58&lt;AnnualMaxCapacity!Y$1+1,TECHNOLOGY!$K58+TECHNOLOGY!$I58&gt;AnnualMaxCapacity!Y$1+1),TECHNOLOGY!$P58,0),9999)</f>
        <v>0.21</v>
      </c>
      <c r="Z58">
        <f>IF(OR(TECHNOLOGY!$G58="Committed",TECHNOLOGY!$G58="New Specific",,TECHNOLOGY!$G58="New Generic"),IF(AND(TECHNOLOGY!$K58&lt;AnnualMaxCapacity!Z$1+1,TECHNOLOGY!$K58+TECHNOLOGY!$I58&gt;AnnualMaxCapacity!Z$1+1),TECHNOLOGY!$P58,0),9999)</f>
        <v>0.21</v>
      </c>
      <c r="AA58">
        <f>IF(OR(TECHNOLOGY!$G58="Committed",TECHNOLOGY!$G58="New Specific",,TECHNOLOGY!$G58="New Generic"),IF(AND(TECHNOLOGY!$K58&lt;AnnualMaxCapacity!AA$1+1,TECHNOLOGY!$K58+TECHNOLOGY!$I58&gt;AnnualMaxCapacity!AA$1+1),TECHNOLOGY!$P58,0),9999)</f>
        <v>0.21</v>
      </c>
      <c r="AB58">
        <f>IF(OR(TECHNOLOGY!$G58="Committed",TECHNOLOGY!$G58="New Specific",,TECHNOLOGY!$G58="New Generic"),IF(AND(TECHNOLOGY!$K58&lt;AnnualMaxCapacity!AB$1+1,TECHNOLOGY!$K58+TECHNOLOGY!$I58&gt;AnnualMaxCapacity!AB$1+1),TECHNOLOGY!$P58,0),9999)</f>
        <v>0.21</v>
      </c>
      <c r="AC58">
        <f>IF(OR(TECHNOLOGY!$G58="Committed",TECHNOLOGY!$G58="New Specific",,TECHNOLOGY!$G58="New Generic"),IF(AND(TECHNOLOGY!$K58&lt;AnnualMaxCapacity!AC$1+1,TECHNOLOGY!$K58+TECHNOLOGY!$I58&gt;AnnualMaxCapacity!AC$1+1),TECHNOLOGY!$P58,0),9999)</f>
        <v>0.21</v>
      </c>
      <c r="AD58">
        <f>IF(OR(TECHNOLOGY!$G58="Committed",TECHNOLOGY!$G58="New Specific",,TECHNOLOGY!$G58="New Generic"),IF(AND(TECHNOLOGY!$K58&lt;AnnualMaxCapacity!AD$1+1,TECHNOLOGY!$K58+TECHNOLOGY!$I58&gt;AnnualMaxCapacity!AD$1+1),TECHNOLOGY!$P58,0),9999)</f>
        <v>0.21</v>
      </c>
      <c r="AE58">
        <f>IF(OR(TECHNOLOGY!$G58="Committed",TECHNOLOGY!$G58="New Specific",,TECHNOLOGY!$G58="New Generic"),IF(AND(TECHNOLOGY!$K58&lt;AnnualMaxCapacity!AE$1+1,TECHNOLOGY!$K58+TECHNOLOGY!$I58&gt;AnnualMaxCapacity!AE$1+1),TECHNOLOGY!$P58,0),9999)</f>
        <v>0.21</v>
      </c>
      <c r="AF58">
        <f>IF(OR(TECHNOLOGY!$G58="Committed",TECHNOLOGY!$G58="New Specific",,TECHNOLOGY!$G58="New Generic"),IF(AND(TECHNOLOGY!$K58&lt;AnnualMaxCapacity!AF$1+1,TECHNOLOGY!$K58+TECHNOLOGY!$I58&gt;AnnualMaxCapacity!AF$1+1),TECHNOLOGY!$P58,0),9999)</f>
        <v>0.21</v>
      </c>
    </row>
    <row r="59" spans="1:32">
      <c r="A59" t="str">
        <f>TECHNOLOGY!D59</f>
        <v>D2HLT0138</v>
      </c>
      <c r="B59">
        <f>IF(OR(TECHNOLOGY!$G59="Committed",TECHNOLOGY!$G59="New Specific",,TECHNOLOGY!$G59="New Generic"),IF(AND(TECHNOLOGY!$K59&lt;AnnualMaxCapacity!B$1+1,TECHNOLOGY!$K59+TECHNOLOGY!$I59&gt;AnnualMaxCapacity!B$1+1),TECHNOLOGY!$P59,0),9999)</f>
        <v>0</v>
      </c>
      <c r="C59">
        <f>IF(OR(TECHNOLOGY!$G59="Committed",TECHNOLOGY!$G59="New Specific",,TECHNOLOGY!$G59="New Generic"),IF(AND(TECHNOLOGY!$K59&lt;AnnualMaxCapacity!C$1+1,TECHNOLOGY!$K59+TECHNOLOGY!$I59&gt;AnnualMaxCapacity!C$1+1),TECHNOLOGY!$P59,0),9999)</f>
        <v>0</v>
      </c>
      <c r="D59">
        <f>IF(OR(TECHNOLOGY!$G59="Committed",TECHNOLOGY!$G59="New Specific",,TECHNOLOGY!$G59="New Generic"),IF(AND(TECHNOLOGY!$K59&lt;AnnualMaxCapacity!D$1+1,TECHNOLOGY!$K59+TECHNOLOGY!$I59&gt;AnnualMaxCapacity!D$1+1),TECHNOLOGY!$P59,0),9999)</f>
        <v>0</v>
      </c>
      <c r="E59">
        <f>IF(OR(TECHNOLOGY!$G59="Committed",TECHNOLOGY!$G59="New Specific",,TECHNOLOGY!$G59="New Generic"),IF(AND(TECHNOLOGY!$K59&lt;AnnualMaxCapacity!E$1+1,TECHNOLOGY!$K59+TECHNOLOGY!$I59&gt;AnnualMaxCapacity!E$1+1),TECHNOLOGY!$P59,0),9999)</f>
        <v>0</v>
      </c>
      <c r="F59">
        <f>IF(OR(TECHNOLOGY!$G59="Committed",TECHNOLOGY!$G59="New Specific",,TECHNOLOGY!$G59="New Generic"),IF(AND(TECHNOLOGY!$K59&lt;AnnualMaxCapacity!F$1+1,TECHNOLOGY!$K59+TECHNOLOGY!$I59&gt;AnnualMaxCapacity!F$1+1),TECHNOLOGY!$P59,0),9999)</f>
        <v>0</v>
      </c>
      <c r="G59">
        <f>IF(OR(TECHNOLOGY!$G59="Committed",TECHNOLOGY!$G59="New Specific",,TECHNOLOGY!$G59="New Generic"),IF(AND(TECHNOLOGY!$K59&lt;AnnualMaxCapacity!G$1+1,TECHNOLOGY!$K59+TECHNOLOGY!$I59&gt;AnnualMaxCapacity!G$1+1),TECHNOLOGY!$P59,0),9999)</f>
        <v>0</v>
      </c>
      <c r="H59">
        <f>IF(OR(TECHNOLOGY!$G59="Committed",TECHNOLOGY!$G59="New Specific",,TECHNOLOGY!$G59="New Generic"),IF(AND(TECHNOLOGY!$K59&lt;AnnualMaxCapacity!H$1+1,TECHNOLOGY!$K59+TECHNOLOGY!$I59&gt;AnnualMaxCapacity!H$1+1),TECHNOLOGY!$P59,0),9999)</f>
        <v>0</v>
      </c>
      <c r="I59">
        <f>IF(OR(TECHNOLOGY!$G59="Committed",TECHNOLOGY!$G59="New Specific",,TECHNOLOGY!$G59="New Generic"),IF(AND(TECHNOLOGY!$K59&lt;AnnualMaxCapacity!I$1+1,TECHNOLOGY!$K59+TECHNOLOGY!$I59&gt;AnnualMaxCapacity!I$1+1),TECHNOLOGY!$P59,0),9999)</f>
        <v>0.3</v>
      </c>
      <c r="J59">
        <f>IF(OR(TECHNOLOGY!$G59="Committed",TECHNOLOGY!$G59="New Specific",,TECHNOLOGY!$G59="New Generic"),IF(AND(TECHNOLOGY!$K59&lt;AnnualMaxCapacity!J$1+1,TECHNOLOGY!$K59+TECHNOLOGY!$I59&gt;AnnualMaxCapacity!J$1+1),TECHNOLOGY!$P59,0),9999)</f>
        <v>0.3</v>
      </c>
      <c r="K59">
        <f>IF(OR(TECHNOLOGY!$G59="Committed",TECHNOLOGY!$G59="New Specific",,TECHNOLOGY!$G59="New Generic"),IF(AND(TECHNOLOGY!$K59&lt;AnnualMaxCapacity!K$1+1,TECHNOLOGY!$K59+TECHNOLOGY!$I59&gt;AnnualMaxCapacity!K$1+1),TECHNOLOGY!$P59,0),9999)</f>
        <v>0.3</v>
      </c>
      <c r="L59">
        <f>IF(OR(TECHNOLOGY!$G59="Committed",TECHNOLOGY!$G59="New Specific",,TECHNOLOGY!$G59="New Generic"),IF(AND(TECHNOLOGY!$K59&lt;AnnualMaxCapacity!L$1+1,TECHNOLOGY!$K59+TECHNOLOGY!$I59&gt;AnnualMaxCapacity!L$1+1),TECHNOLOGY!$P59,0),9999)</f>
        <v>0.3</v>
      </c>
      <c r="M59">
        <f>IF(OR(TECHNOLOGY!$G59="Committed",TECHNOLOGY!$G59="New Specific",,TECHNOLOGY!$G59="New Generic"),IF(AND(TECHNOLOGY!$K59&lt;AnnualMaxCapacity!M$1+1,TECHNOLOGY!$K59+TECHNOLOGY!$I59&gt;AnnualMaxCapacity!M$1+1),TECHNOLOGY!$P59,0),9999)</f>
        <v>0.3</v>
      </c>
      <c r="N59">
        <f>IF(OR(TECHNOLOGY!$G59="Committed",TECHNOLOGY!$G59="New Specific",,TECHNOLOGY!$G59="New Generic"),IF(AND(TECHNOLOGY!$K59&lt;AnnualMaxCapacity!N$1+1,TECHNOLOGY!$K59+TECHNOLOGY!$I59&gt;AnnualMaxCapacity!N$1+1),TECHNOLOGY!$P59,0),9999)</f>
        <v>0.3</v>
      </c>
      <c r="O59">
        <f>IF(OR(TECHNOLOGY!$G59="Committed",TECHNOLOGY!$G59="New Specific",,TECHNOLOGY!$G59="New Generic"),IF(AND(TECHNOLOGY!$K59&lt;AnnualMaxCapacity!O$1+1,TECHNOLOGY!$K59+TECHNOLOGY!$I59&gt;AnnualMaxCapacity!O$1+1),TECHNOLOGY!$P59,0),9999)</f>
        <v>0.3</v>
      </c>
      <c r="P59">
        <f>IF(OR(TECHNOLOGY!$G59="Committed",TECHNOLOGY!$G59="New Specific",,TECHNOLOGY!$G59="New Generic"),IF(AND(TECHNOLOGY!$K59&lt;AnnualMaxCapacity!P$1+1,TECHNOLOGY!$K59+TECHNOLOGY!$I59&gt;AnnualMaxCapacity!P$1+1),TECHNOLOGY!$P59,0),9999)</f>
        <v>0.3</v>
      </c>
      <c r="Q59">
        <f>IF(OR(TECHNOLOGY!$G59="Committed",TECHNOLOGY!$G59="New Specific",,TECHNOLOGY!$G59="New Generic"),IF(AND(TECHNOLOGY!$K59&lt;AnnualMaxCapacity!Q$1+1,TECHNOLOGY!$K59+TECHNOLOGY!$I59&gt;AnnualMaxCapacity!Q$1+1),TECHNOLOGY!$P59,0),9999)</f>
        <v>0.3</v>
      </c>
      <c r="R59">
        <f>IF(OR(TECHNOLOGY!$G59="Committed",TECHNOLOGY!$G59="New Specific",,TECHNOLOGY!$G59="New Generic"),IF(AND(TECHNOLOGY!$K59&lt;AnnualMaxCapacity!R$1+1,TECHNOLOGY!$K59+TECHNOLOGY!$I59&gt;AnnualMaxCapacity!R$1+1),TECHNOLOGY!$P59,0),9999)</f>
        <v>0.3</v>
      </c>
      <c r="S59">
        <f>IF(OR(TECHNOLOGY!$G59="Committed",TECHNOLOGY!$G59="New Specific",,TECHNOLOGY!$G59="New Generic"),IF(AND(TECHNOLOGY!$K59&lt;AnnualMaxCapacity!S$1+1,TECHNOLOGY!$K59+TECHNOLOGY!$I59&gt;AnnualMaxCapacity!S$1+1),TECHNOLOGY!$P59,0),9999)</f>
        <v>0.3</v>
      </c>
      <c r="T59">
        <f>IF(OR(TECHNOLOGY!$G59="Committed",TECHNOLOGY!$G59="New Specific",,TECHNOLOGY!$G59="New Generic"),IF(AND(TECHNOLOGY!$K59&lt;AnnualMaxCapacity!T$1+1,TECHNOLOGY!$K59+TECHNOLOGY!$I59&gt;AnnualMaxCapacity!T$1+1),TECHNOLOGY!$P59,0),9999)</f>
        <v>0.3</v>
      </c>
      <c r="U59">
        <f>IF(OR(TECHNOLOGY!$G59="Committed",TECHNOLOGY!$G59="New Specific",,TECHNOLOGY!$G59="New Generic"),IF(AND(TECHNOLOGY!$K59&lt;AnnualMaxCapacity!U$1+1,TECHNOLOGY!$K59+TECHNOLOGY!$I59&gt;AnnualMaxCapacity!U$1+1),TECHNOLOGY!$P59,0),9999)</f>
        <v>0.3</v>
      </c>
      <c r="V59">
        <f>IF(OR(TECHNOLOGY!$G59="Committed",TECHNOLOGY!$G59="New Specific",,TECHNOLOGY!$G59="New Generic"),IF(AND(TECHNOLOGY!$K59&lt;AnnualMaxCapacity!V$1+1,TECHNOLOGY!$K59+TECHNOLOGY!$I59&gt;AnnualMaxCapacity!V$1+1),TECHNOLOGY!$P59,0),9999)</f>
        <v>0.3</v>
      </c>
      <c r="W59">
        <f>IF(OR(TECHNOLOGY!$G59="Committed",TECHNOLOGY!$G59="New Specific",,TECHNOLOGY!$G59="New Generic"),IF(AND(TECHNOLOGY!$K59&lt;AnnualMaxCapacity!W$1+1,TECHNOLOGY!$K59+TECHNOLOGY!$I59&gt;AnnualMaxCapacity!W$1+1),TECHNOLOGY!$P59,0),9999)</f>
        <v>0.3</v>
      </c>
      <c r="X59">
        <f>IF(OR(TECHNOLOGY!$G59="Committed",TECHNOLOGY!$G59="New Specific",,TECHNOLOGY!$G59="New Generic"),IF(AND(TECHNOLOGY!$K59&lt;AnnualMaxCapacity!X$1+1,TECHNOLOGY!$K59+TECHNOLOGY!$I59&gt;AnnualMaxCapacity!X$1+1),TECHNOLOGY!$P59,0),9999)</f>
        <v>0.3</v>
      </c>
      <c r="Y59">
        <f>IF(OR(TECHNOLOGY!$G59="Committed",TECHNOLOGY!$G59="New Specific",,TECHNOLOGY!$G59="New Generic"),IF(AND(TECHNOLOGY!$K59&lt;AnnualMaxCapacity!Y$1+1,TECHNOLOGY!$K59+TECHNOLOGY!$I59&gt;AnnualMaxCapacity!Y$1+1),TECHNOLOGY!$P59,0),9999)</f>
        <v>0.3</v>
      </c>
      <c r="Z59">
        <f>IF(OR(TECHNOLOGY!$G59="Committed",TECHNOLOGY!$G59="New Specific",,TECHNOLOGY!$G59="New Generic"),IF(AND(TECHNOLOGY!$K59&lt;AnnualMaxCapacity!Z$1+1,TECHNOLOGY!$K59+TECHNOLOGY!$I59&gt;AnnualMaxCapacity!Z$1+1),TECHNOLOGY!$P59,0),9999)</f>
        <v>0.3</v>
      </c>
      <c r="AA59">
        <f>IF(OR(TECHNOLOGY!$G59="Committed",TECHNOLOGY!$G59="New Specific",,TECHNOLOGY!$G59="New Generic"),IF(AND(TECHNOLOGY!$K59&lt;AnnualMaxCapacity!AA$1+1,TECHNOLOGY!$K59+TECHNOLOGY!$I59&gt;AnnualMaxCapacity!AA$1+1),TECHNOLOGY!$P59,0),9999)</f>
        <v>0.3</v>
      </c>
      <c r="AB59">
        <f>IF(OR(TECHNOLOGY!$G59="Committed",TECHNOLOGY!$G59="New Specific",,TECHNOLOGY!$G59="New Generic"),IF(AND(TECHNOLOGY!$K59&lt;AnnualMaxCapacity!AB$1+1,TECHNOLOGY!$K59+TECHNOLOGY!$I59&gt;AnnualMaxCapacity!AB$1+1),TECHNOLOGY!$P59,0),9999)</f>
        <v>0.3</v>
      </c>
      <c r="AC59">
        <f>IF(OR(TECHNOLOGY!$G59="Committed",TECHNOLOGY!$G59="New Specific",,TECHNOLOGY!$G59="New Generic"),IF(AND(TECHNOLOGY!$K59&lt;AnnualMaxCapacity!AC$1+1,TECHNOLOGY!$K59+TECHNOLOGY!$I59&gt;AnnualMaxCapacity!AC$1+1),TECHNOLOGY!$P59,0),9999)</f>
        <v>0.3</v>
      </c>
      <c r="AD59">
        <f>IF(OR(TECHNOLOGY!$G59="Committed",TECHNOLOGY!$G59="New Specific",,TECHNOLOGY!$G59="New Generic"),IF(AND(TECHNOLOGY!$K59&lt;AnnualMaxCapacity!AD$1+1,TECHNOLOGY!$K59+TECHNOLOGY!$I59&gt;AnnualMaxCapacity!AD$1+1),TECHNOLOGY!$P59,0),9999)</f>
        <v>0.3</v>
      </c>
      <c r="AE59">
        <f>IF(OR(TECHNOLOGY!$G59="Committed",TECHNOLOGY!$G59="New Specific",,TECHNOLOGY!$G59="New Generic"),IF(AND(TECHNOLOGY!$K59&lt;AnnualMaxCapacity!AE$1+1,TECHNOLOGY!$K59+TECHNOLOGY!$I59&gt;AnnualMaxCapacity!AE$1+1),TECHNOLOGY!$P59,0),9999)</f>
        <v>0.3</v>
      </c>
      <c r="AF59">
        <f>IF(OR(TECHNOLOGY!$G59="Committed",TECHNOLOGY!$G59="New Specific",,TECHNOLOGY!$G59="New Generic"),IF(AND(TECHNOLOGY!$K59&lt;AnnualMaxCapacity!AF$1+1,TECHNOLOGY!$K59+TECHNOLOGY!$I59&gt;AnnualMaxCapacity!AF$1+1),TECHNOLOGY!$P59,0),9999)</f>
        <v>0.3</v>
      </c>
    </row>
    <row r="60" spans="1:32">
      <c r="A60" t="str">
        <f>TECHNOLOGY!D60</f>
        <v>D2HLT0139</v>
      </c>
      <c r="B60">
        <f>IF(OR(TECHNOLOGY!$G60="Committed",TECHNOLOGY!$G60="New Specific",,TECHNOLOGY!$G60="New Generic"),IF(AND(TECHNOLOGY!$K60&lt;AnnualMaxCapacity!B$1+1,TECHNOLOGY!$K60+TECHNOLOGY!$I60&gt;AnnualMaxCapacity!B$1+1),TECHNOLOGY!$P60,0),9999)</f>
        <v>0</v>
      </c>
      <c r="C60">
        <f>IF(OR(TECHNOLOGY!$G60="Committed",TECHNOLOGY!$G60="New Specific",,TECHNOLOGY!$G60="New Generic"),IF(AND(TECHNOLOGY!$K60&lt;AnnualMaxCapacity!C$1+1,TECHNOLOGY!$K60+TECHNOLOGY!$I60&gt;AnnualMaxCapacity!C$1+1),TECHNOLOGY!$P60,0),9999)</f>
        <v>0</v>
      </c>
      <c r="D60">
        <f>IF(OR(TECHNOLOGY!$G60="Committed",TECHNOLOGY!$G60="New Specific",,TECHNOLOGY!$G60="New Generic"),IF(AND(TECHNOLOGY!$K60&lt;AnnualMaxCapacity!D$1+1,TECHNOLOGY!$K60+TECHNOLOGY!$I60&gt;AnnualMaxCapacity!D$1+1),TECHNOLOGY!$P60,0),9999)</f>
        <v>0</v>
      </c>
      <c r="E60">
        <f>IF(OR(TECHNOLOGY!$G60="Committed",TECHNOLOGY!$G60="New Specific",,TECHNOLOGY!$G60="New Generic"),IF(AND(TECHNOLOGY!$K60&lt;AnnualMaxCapacity!E$1+1,TECHNOLOGY!$K60+TECHNOLOGY!$I60&gt;AnnualMaxCapacity!E$1+1),TECHNOLOGY!$P60,0),9999)</f>
        <v>0</v>
      </c>
      <c r="F60">
        <f>IF(OR(TECHNOLOGY!$G60="Committed",TECHNOLOGY!$G60="New Specific",,TECHNOLOGY!$G60="New Generic"),IF(AND(TECHNOLOGY!$K60&lt;AnnualMaxCapacity!F$1+1,TECHNOLOGY!$K60+TECHNOLOGY!$I60&gt;AnnualMaxCapacity!F$1+1),TECHNOLOGY!$P60,0),9999)</f>
        <v>0</v>
      </c>
      <c r="G60">
        <f>IF(OR(TECHNOLOGY!$G60="Committed",TECHNOLOGY!$G60="New Specific",,TECHNOLOGY!$G60="New Generic"),IF(AND(TECHNOLOGY!$K60&lt;AnnualMaxCapacity!G$1+1,TECHNOLOGY!$K60+TECHNOLOGY!$I60&gt;AnnualMaxCapacity!G$1+1),TECHNOLOGY!$P60,0),9999)</f>
        <v>0</v>
      </c>
      <c r="H60">
        <f>IF(OR(TECHNOLOGY!$G60="Committed",TECHNOLOGY!$G60="New Specific",,TECHNOLOGY!$G60="New Generic"),IF(AND(TECHNOLOGY!$K60&lt;AnnualMaxCapacity!H$1+1,TECHNOLOGY!$K60+TECHNOLOGY!$I60&gt;AnnualMaxCapacity!H$1+1),TECHNOLOGY!$P60,0),9999)</f>
        <v>0</v>
      </c>
      <c r="I60">
        <f>IF(OR(TECHNOLOGY!$G60="Committed",TECHNOLOGY!$G60="New Specific",,TECHNOLOGY!$G60="New Generic"),IF(AND(TECHNOLOGY!$K60&lt;AnnualMaxCapacity!I$1+1,TECHNOLOGY!$K60+TECHNOLOGY!$I60&gt;AnnualMaxCapacity!I$1+1),TECHNOLOGY!$P60,0),9999)</f>
        <v>0.372</v>
      </c>
      <c r="J60">
        <f>IF(OR(TECHNOLOGY!$G60="Committed",TECHNOLOGY!$G60="New Specific",,TECHNOLOGY!$G60="New Generic"),IF(AND(TECHNOLOGY!$K60&lt;AnnualMaxCapacity!J$1+1,TECHNOLOGY!$K60+TECHNOLOGY!$I60&gt;AnnualMaxCapacity!J$1+1),TECHNOLOGY!$P60,0),9999)</f>
        <v>0.372</v>
      </c>
      <c r="K60">
        <f>IF(OR(TECHNOLOGY!$G60="Committed",TECHNOLOGY!$G60="New Specific",,TECHNOLOGY!$G60="New Generic"),IF(AND(TECHNOLOGY!$K60&lt;AnnualMaxCapacity!K$1+1,TECHNOLOGY!$K60+TECHNOLOGY!$I60&gt;AnnualMaxCapacity!K$1+1),TECHNOLOGY!$P60,0),9999)</f>
        <v>0.372</v>
      </c>
      <c r="L60">
        <f>IF(OR(TECHNOLOGY!$G60="Committed",TECHNOLOGY!$G60="New Specific",,TECHNOLOGY!$G60="New Generic"),IF(AND(TECHNOLOGY!$K60&lt;AnnualMaxCapacity!L$1+1,TECHNOLOGY!$K60+TECHNOLOGY!$I60&gt;AnnualMaxCapacity!L$1+1),TECHNOLOGY!$P60,0),9999)</f>
        <v>0.372</v>
      </c>
      <c r="M60">
        <f>IF(OR(TECHNOLOGY!$G60="Committed",TECHNOLOGY!$G60="New Specific",,TECHNOLOGY!$G60="New Generic"),IF(AND(TECHNOLOGY!$K60&lt;AnnualMaxCapacity!M$1+1,TECHNOLOGY!$K60+TECHNOLOGY!$I60&gt;AnnualMaxCapacity!M$1+1),TECHNOLOGY!$P60,0),9999)</f>
        <v>0.372</v>
      </c>
      <c r="N60">
        <f>IF(OR(TECHNOLOGY!$G60="Committed",TECHNOLOGY!$G60="New Specific",,TECHNOLOGY!$G60="New Generic"),IF(AND(TECHNOLOGY!$K60&lt;AnnualMaxCapacity!N$1+1,TECHNOLOGY!$K60+TECHNOLOGY!$I60&gt;AnnualMaxCapacity!N$1+1),TECHNOLOGY!$P60,0),9999)</f>
        <v>0.372</v>
      </c>
      <c r="O60">
        <f>IF(OR(TECHNOLOGY!$G60="Committed",TECHNOLOGY!$G60="New Specific",,TECHNOLOGY!$G60="New Generic"),IF(AND(TECHNOLOGY!$K60&lt;AnnualMaxCapacity!O$1+1,TECHNOLOGY!$K60+TECHNOLOGY!$I60&gt;AnnualMaxCapacity!O$1+1),TECHNOLOGY!$P60,0),9999)</f>
        <v>0.372</v>
      </c>
      <c r="P60">
        <f>IF(OR(TECHNOLOGY!$G60="Committed",TECHNOLOGY!$G60="New Specific",,TECHNOLOGY!$G60="New Generic"),IF(AND(TECHNOLOGY!$K60&lt;AnnualMaxCapacity!P$1+1,TECHNOLOGY!$K60+TECHNOLOGY!$I60&gt;AnnualMaxCapacity!P$1+1),TECHNOLOGY!$P60,0),9999)</f>
        <v>0.372</v>
      </c>
      <c r="Q60">
        <f>IF(OR(TECHNOLOGY!$G60="Committed",TECHNOLOGY!$G60="New Specific",,TECHNOLOGY!$G60="New Generic"),IF(AND(TECHNOLOGY!$K60&lt;AnnualMaxCapacity!Q$1+1,TECHNOLOGY!$K60+TECHNOLOGY!$I60&gt;AnnualMaxCapacity!Q$1+1),TECHNOLOGY!$P60,0),9999)</f>
        <v>0.372</v>
      </c>
      <c r="R60">
        <f>IF(OR(TECHNOLOGY!$G60="Committed",TECHNOLOGY!$G60="New Specific",,TECHNOLOGY!$G60="New Generic"),IF(AND(TECHNOLOGY!$K60&lt;AnnualMaxCapacity!R$1+1,TECHNOLOGY!$K60+TECHNOLOGY!$I60&gt;AnnualMaxCapacity!R$1+1),TECHNOLOGY!$P60,0),9999)</f>
        <v>0.372</v>
      </c>
      <c r="S60">
        <f>IF(OR(TECHNOLOGY!$G60="Committed",TECHNOLOGY!$G60="New Specific",,TECHNOLOGY!$G60="New Generic"),IF(AND(TECHNOLOGY!$K60&lt;AnnualMaxCapacity!S$1+1,TECHNOLOGY!$K60+TECHNOLOGY!$I60&gt;AnnualMaxCapacity!S$1+1),TECHNOLOGY!$P60,0),9999)</f>
        <v>0.372</v>
      </c>
      <c r="T60">
        <f>IF(OR(TECHNOLOGY!$G60="Committed",TECHNOLOGY!$G60="New Specific",,TECHNOLOGY!$G60="New Generic"),IF(AND(TECHNOLOGY!$K60&lt;AnnualMaxCapacity!T$1+1,TECHNOLOGY!$K60+TECHNOLOGY!$I60&gt;AnnualMaxCapacity!T$1+1),TECHNOLOGY!$P60,0),9999)</f>
        <v>0.372</v>
      </c>
      <c r="U60">
        <f>IF(OR(TECHNOLOGY!$G60="Committed",TECHNOLOGY!$G60="New Specific",,TECHNOLOGY!$G60="New Generic"),IF(AND(TECHNOLOGY!$K60&lt;AnnualMaxCapacity!U$1+1,TECHNOLOGY!$K60+TECHNOLOGY!$I60&gt;AnnualMaxCapacity!U$1+1),TECHNOLOGY!$P60,0),9999)</f>
        <v>0.372</v>
      </c>
      <c r="V60">
        <f>IF(OR(TECHNOLOGY!$G60="Committed",TECHNOLOGY!$G60="New Specific",,TECHNOLOGY!$G60="New Generic"),IF(AND(TECHNOLOGY!$K60&lt;AnnualMaxCapacity!V$1+1,TECHNOLOGY!$K60+TECHNOLOGY!$I60&gt;AnnualMaxCapacity!V$1+1),TECHNOLOGY!$P60,0),9999)</f>
        <v>0.372</v>
      </c>
      <c r="W60">
        <f>IF(OR(TECHNOLOGY!$G60="Committed",TECHNOLOGY!$G60="New Specific",,TECHNOLOGY!$G60="New Generic"),IF(AND(TECHNOLOGY!$K60&lt;AnnualMaxCapacity!W$1+1,TECHNOLOGY!$K60+TECHNOLOGY!$I60&gt;AnnualMaxCapacity!W$1+1),TECHNOLOGY!$P60,0),9999)</f>
        <v>0.372</v>
      </c>
      <c r="X60">
        <f>IF(OR(TECHNOLOGY!$G60="Committed",TECHNOLOGY!$G60="New Specific",,TECHNOLOGY!$G60="New Generic"),IF(AND(TECHNOLOGY!$K60&lt;AnnualMaxCapacity!X$1+1,TECHNOLOGY!$K60+TECHNOLOGY!$I60&gt;AnnualMaxCapacity!X$1+1),TECHNOLOGY!$P60,0),9999)</f>
        <v>0.372</v>
      </c>
      <c r="Y60">
        <f>IF(OR(TECHNOLOGY!$G60="Committed",TECHNOLOGY!$G60="New Specific",,TECHNOLOGY!$G60="New Generic"),IF(AND(TECHNOLOGY!$K60&lt;AnnualMaxCapacity!Y$1+1,TECHNOLOGY!$K60+TECHNOLOGY!$I60&gt;AnnualMaxCapacity!Y$1+1),TECHNOLOGY!$P60,0),9999)</f>
        <v>0.372</v>
      </c>
      <c r="Z60">
        <f>IF(OR(TECHNOLOGY!$G60="Committed",TECHNOLOGY!$G60="New Specific",,TECHNOLOGY!$G60="New Generic"),IF(AND(TECHNOLOGY!$K60&lt;AnnualMaxCapacity!Z$1+1,TECHNOLOGY!$K60+TECHNOLOGY!$I60&gt;AnnualMaxCapacity!Z$1+1),TECHNOLOGY!$P60,0),9999)</f>
        <v>0.372</v>
      </c>
      <c r="AA60">
        <f>IF(OR(TECHNOLOGY!$G60="Committed",TECHNOLOGY!$G60="New Specific",,TECHNOLOGY!$G60="New Generic"),IF(AND(TECHNOLOGY!$K60&lt;AnnualMaxCapacity!AA$1+1,TECHNOLOGY!$K60+TECHNOLOGY!$I60&gt;AnnualMaxCapacity!AA$1+1),TECHNOLOGY!$P60,0),9999)</f>
        <v>0.372</v>
      </c>
      <c r="AB60">
        <f>IF(OR(TECHNOLOGY!$G60="Committed",TECHNOLOGY!$G60="New Specific",,TECHNOLOGY!$G60="New Generic"),IF(AND(TECHNOLOGY!$K60&lt;AnnualMaxCapacity!AB$1+1,TECHNOLOGY!$K60+TECHNOLOGY!$I60&gt;AnnualMaxCapacity!AB$1+1),TECHNOLOGY!$P60,0),9999)</f>
        <v>0.372</v>
      </c>
      <c r="AC60">
        <f>IF(OR(TECHNOLOGY!$G60="Committed",TECHNOLOGY!$G60="New Specific",,TECHNOLOGY!$G60="New Generic"),IF(AND(TECHNOLOGY!$K60&lt;AnnualMaxCapacity!AC$1+1,TECHNOLOGY!$K60+TECHNOLOGY!$I60&gt;AnnualMaxCapacity!AC$1+1),TECHNOLOGY!$P60,0),9999)</f>
        <v>0.372</v>
      </c>
      <c r="AD60">
        <f>IF(OR(TECHNOLOGY!$G60="Committed",TECHNOLOGY!$G60="New Specific",,TECHNOLOGY!$G60="New Generic"),IF(AND(TECHNOLOGY!$K60&lt;AnnualMaxCapacity!AD$1+1,TECHNOLOGY!$K60+TECHNOLOGY!$I60&gt;AnnualMaxCapacity!AD$1+1),TECHNOLOGY!$P60,0),9999)</f>
        <v>0.372</v>
      </c>
      <c r="AE60">
        <f>IF(OR(TECHNOLOGY!$G60="Committed",TECHNOLOGY!$G60="New Specific",,TECHNOLOGY!$G60="New Generic"),IF(AND(TECHNOLOGY!$K60&lt;AnnualMaxCapacity!AE$1+1,TECHNOLOGY!$K60+TECHNOLOGY!$I60&gt;AnnualMaxCapacity!AE$1+1),TECHNOLOGY!$P60,0),9999)</f>
        <v>0.372</v>
      </c>
      <c r="AF60">
        <f>IF(OR(TECHNOLOGY!$G60="Committed",TECHNOLOGY!$G60="New Specific",,TECHNOLOGY!$G60="New Generic"),IF(AND(TECHNOLOGY!$K60&lt;AnnualMaxCapacity!AF$1+1,TECHNOLOGY!$K60+TECHNOLOGY!$I60&gt;AnnualMaxCapacity!AF$1+1),TECHNOLOGY!$P60,0),9999)</f>
        <v>0.372</v>
      </c>
    </row>
    <row r="61" spans="1:32">
      <c r="A61" t="str">
        <f>TECHNOLOGY!D61</f>
        <v>D2HLT0140</v>
      </c>
      <c r="B61">
        <f>IF(OR(TECHNOLOGY!$G61="Committed",TECHNOLOGY!$G61="New Specific",,TECHNOLOGY!$G61="New Generic"),IF(AND(TECHNOLOGY!$K61&lt;AnnualMaxCapacity!B$1+1,TECHNOLOGY!$K61+TECHNOLOGY!$I61&gt;AnnualMaxCapacity!B$1+1),TECHNOLOGY!$P61,0),9999)</f>
        <v>0</v>
      </c>
      <c r="C61">
        <f>IF(OR(TECHNOLOGY!$G61="Committed",TECHNOLOGY!$G61="New Specific",,TECHNOLOGY!$G61="New Generic"),IF(AND(TECHNOLOGY!$K61&lt;AnnualMaxCapacity!C$1+1,TECHNOLOGY!$K61+TECHNOLOGY!$I61&gt;AnnualMaxCapacity!C$1+1),TECHNOLOGY!$P61,0),9999)</f>
        <v>0</v>
      </c>
      <c r="D61">
        <f>IF(OR(TECHNOLOGY!$G61="Committed",TECHNOLOGY!$G61="New Specific",,TECHNOLOGY!$G61="New Generic"),IF(AND(TECHNOLOGY!$K61&lt;AnnualMaxCapacity!D$1+1,TECHNOLOGY!$K61+TECHNOLOGY!$I61&gt;AnnualMaxCapacity!D$1+1),TECHNOLOGY!$P61,0),9999)</f>
        <v>0</v>
      </c>
      <c r="E61">
        <f>IF(OR(TECHNOLOGY!$G61="Committed",TECHNOLOGY!$G61="New Specific",,TECHNOLOGY!$G61="New Generic"),IF(AND(TECHNOLOGY!$K61&lt;AnnualMaxCapacity!E$1+1,TECHNOLOGY!$K61+TECHNOLOGY!$I61&gt;AnnualMaxCapacity!E$1+1),TECHNOLOGY!$P61,0),9999)</f>
        <v>0</v>
      </c>
      <c r="F61">
        <f>IF(OR(TECHNOLOGY!$G61="Committed",TECHNOLOGY!$G61="New Specific",,TECHNOLOGY!$G61="New Generic"),IF(AND(TECHNOLOGY!$K61&lt;AnnualMaxCapacity!F$1+1,TECHNOLOGY!$K61+TECHNOLOGY!$I61&gt;AnnualMaxCapacity!F$1+1),TECHNOLOGY!$P61,0),9999)</f>
        <v>0</v>
      </c>
      <c r="G61">
        <f>IF(OR(TECHNOLOGY!$G61="Committed",TECHNOLOGY!$G61="New Specific",,TECHNOLOGY!$G61="New Generic"),IF(AND(TECHNOLOGY!$K61&lt;AnnualMaxCapacity!G$1+1,TECHNOLOGY!$K61+TECHNOLOGY!$I61&gt;AnnualMaxCapacity!G$1+1),TECHNOLOGY!$P61,0),9999)</f>
        <v>0</v>
      </c>
      <c r="H61">
        <f>IF(OR(TECHNOLOGY!$G61="Committed",TECHNOLOGY!$G61="New Specific",,TECHNOLOGY!$G61="New Generic"),IF(AND(TECHNOLOGY!$K61&lt;AnnualMaxCapacity!H$1+1,TECHNOLOGY!$K61+TECHNOLOGY!$I61&gt;AnnualMaxCapacity!H$1+1),TECHNOLOGY!$P61,0),9999)</f>
        <v>0</v>
      </c>
      <c r="I61">
        <f>IF(OR(TECHNOLOGY!$G61="Committed",TECHNOLOGY!$G61="New Specific",,TECHNOLOGY!$G61="New Generic"),IF(AND(TECHNOLOGY!$K61&lt;AnnualMaxCapacity!I$1+1,TECHNOLOGY!$K61+TECHNOLOGY!$I61&gt;AnnualMaxCapacity!I$1+1),TECHNOLOGY!$P61,0),9999)</f>
        <v>0.3</v>
      </c>
      <c r="J61">
        <f>IF(OR(TECHNOLOGY!$G61="Committed",TECHNOLOGY!$G61="New Specific",,TECHNOLOGY!$G61="New Generic"),IF(AND(TECHNOLOGY!$K61&lt;AnnualMaxCapacity!J$1+1,TECHNOLOGY!$K61+TECHNOLOGY!$I61&gt;AnnualMaxCapacity!J$1+1),TECHNOLOGY!$P61,0),9999)</f>
        <v>0.3</v>
      </c>
      <c r="K61">
        <f>IF(OR(TECHNOLOGY!$G61="Committed",TECHNOLOGY!$G61="New Specific",,TECHNOLOGY!$G61="New Generic"),IF(AND(TECHNOLOGY!$K61&lt;AnnualMaxCapacity!K$1+1,TECHNOLOGY!$K61+TECHNOLOGY!$I61&gt;AnnualMaxCapacity!K$1+1),TECHNOLOGY!$P61,0),9999)</f>
        <v>0.3</v>
      </c>
      <c r="L61">
        <f>IF(OR(TECHNOLOGY!$G61="Committed",TECHNOLOGY!$G61="New Specific",,TECHNOLOGY!$G61="New Generic"),IF(AND(TECHNOLOGY!$K61&lt;AnnualMaxCapacity!L$1+1,TECHNOLOGY!$K61+TECHNOLOGY!$I61&gt;AnnualMaxCapacity!L$1+1),TECHNOLOGY!$P61,0),9999)</f>
        <v>0.3</v>
      </c>
      <c r="M61">
        <f>IF(OR(TECHNOLOGY!$G61="Committed",TECHNOLOGY!$G61="New Specific",,TECHNOLOGY!$G61="New Generic"),IF(AND(TECHNOLOGY!$K61&lt;AnnualMaxCapacity!M$1+1,TECHNOLOGY!$K61+TECHNOLOGY!$I61&gt;AnnualMaxCapacity!M$1+1),TECHNOLOGY!$P61,0),9999)</f>
        <v>0.3</v>
      </c>
      <c r="N61">
        <f>IF(OR(TECHNOLOGY!$G61="Committed",TECHNOLOGY!$G61="New Specific",,TECHNOLOGY!$G61="New Generic"),IF(AND(TECHNOLOGY!$K61&lt;AnnualMaxCapacity!N$1+1,TECHNOLOGY!$K61+TECHNOLOGY!$I61&gt;AnnualMaxCapacity!N$1+1),TECHNOLOGY!$P61,0),9999)</f>
        <v>0.3</v>
      </c>
      <c r="O61">
        <f>IF(OR(TECHNOLOGY!$G61="Committed",TECHNOLOGY!$G61="New Specific",,TECHNOLOGY!$G61="New Generic"),IF(AND(TECHNOLOGY!$K61&lt;AnnualMaxCapacity!O$1+1,TECHNOLOGY!$K61+TECHNOLOGY!$I61&gt;AnnualMaxCapacity!O$1+1),TECHNOLOGY!$P61,0),9999)</f>
        <v>0.3</v>
      </c>
      <c r="P61">
        <f>IF(OR(TECHNOLOGY!$G61="Committed",TECHNOLOGY!$G61="New Specific",,TECHNOLOGY!$G61="New Generic"),IF(AND(TECHNOLOGY!$K61&lt;AnnualMaxCapacity!P$1+1,TECHNOLOGY!$K61+TECHNOLOGY!$I61&gt;AnnualMaxCapacity!P$1+1),TECHNOLOGY!$P61,0),9999)</f>
        <v>0.3</v>
      </c>
      <c r="Q61">
        <f>IF(OR(TECHNOLOGY!$G61="Committed",TECHNOLOGY!$G61="New Specific",,TECHNOLOGY!$G61="New Generic"),IF(AND(TECHNOLOGY!$K61&lt;AnnualMaxCapacity!Q$1+1,TECHNOLOGY!$K61+TECHNOLOGY!$I61&gt;AnnualMaxCapacity!Q$1+1),TECHNOLOGY!$P61,0),9999)</f>
        <v>0.3</v>
      </c>
      <c r="R61">
        <f>IF(OR(TECHNOLOGY!$G61="Committed",TECHNOLOGY!$G61="New Specific",,TECHNOLOGY!$G61="New Generic"),IF(AND(TECHNOLOGY!$K61&lt;AnnualMaxCapacity!R$1+1,TECHNOLOGY!$K61+TECHNOLOGY!$I61&gt;AnnualMaxCapacity!R$1+1),TECHNOLOGY!$P61,0),9999)</f>
        <v>0.3</v>
      </c>
      <c r="S61">
        <f>IF(OR(TECHNOLOGY!$G61="Committed",TECHNOLOGY!$G61="New Specific",,TECHNOLOGY!$G61="New Generic"),IF(AND(TECHNOLOGY!$K61&lt;AnnualMaxCapacity!S$1+1,TECHNOLOGY!$K61+TECHNOLOGY!$I61&gt;AnnualMaxCapacity!S$1+1),TECHNOLOGY!$P61,0),9999)</f>
        <v>0.3</v>
      </c>
      <c r="T61">
        <f>IF(OR(TECHNOLOGY!$G61="Committed",TECHNOLOGY!$G61="New Specific",,TECHNOLOGY!$G61="New Generic"),IF(AND(TECHNOLOGY!$K61&lt;AnnualMaxCapacity!T$1+1,TECHNOLOGY!$K61+TECHNOLOGY!$I61&gt;AnnualMaxCapacity!T$1+1),TECHNOLOGY!$P61,0),9999)</f>
        <v>0.3</v>
      </c>
      <c r="U61">
        <f>IF(OR(TECHNOLOGY!$G61="Committed",TECHNOLOGY!$G61="New Specific",,TECHNOLOGY!$G61="New Generic"),IF(AND(TECHNOLOGY!$K61&lt;AnnualMaxCapacity!U$1+1,TECHNOLOGY!$K61+TECHNOLOGY!$I61&gt;AnnualMaxCapacity!U$1+1),TECHNOLOGY!$P61,0),9999)</f>
        <v>0.3</v>
      </c>
      <c r="V61">
        <f>IF(OR(TECHNOLOGY!$G61="Committed",TECHNOLOGY!$G61="New Specific",,TECHNOLOGY!$G61="New Generic"),IF(AND(TECHNOLOGY!$K61&lt;AnnualMaxCapacity!V$1+1,TECHNOLOGY!$K61+TECHNOLOGY!$I61&gt;AnnualMaxCapacity!V$1+1),TECHNOLOGY!$P61,0),9999)</f>
        <v>0.3</v>
      </c>
      <c r="W61">
        <f>IF(OR(TECHNOLOGY!$G61="Committed",TECHNOLOGY!$G61="New Specific",,TECHNOLOGY!$G61="New Generic"),IF(AND(TECHNOLOGY!$K61&lt;AnnualMaxCapacity!W$1+1,TECHNOLOGY!$K61+TECHNOLOGY!$I61&gt;AnnualMaxCapacity!W$1+1),TECHNOLOGY!$P61,0),9999)</f>
        <v>0.3</v>
      </c>
      <c r="X61">
        <f>IF(OR(TECHNOLOGY!$G61="Committed",TECHNOLOGY!$G61="New Specific",,TECHNOLOGY!$G61="New Generic"),IF(AND(TECHNOLOGY!$K61&lt;AnnualMaxCapacity!X$1+1,TECHNOLOGY!$K61+TECHNOLOGY!$I61&gt;AnnualMaxCapacity!X$1+1),TECHNOLOGY!$P61,0),9999)</f>
        <v>0.3</v>
      </c>
      <c r="Y61">
        <f>IF(OR(TECHNOLOGY!$G61="Committed",TECHNOLOGY!$G61="New Specific",,TECHNOLOGY!$G61="New Generic"),IF(AND(TECHNOLOGY!$K61&lt;AnnualMaxCapacity!Y$1+1,TECHNOLOGY!$K61+TECHNOLOGY!$I61&gt;AnnualMaxCapacity!Y$1+1),TECHNOLOGY!$P61,0),9999)</f>
        <v>0.3</v>
      </c>
      <c r="Z61">
        <f>IF(OR(TECHNOLOGY!$G61="Committed",TECHNOLOGY!$G61="New Specific",,TECHNOLOGY!$G61="New Generic"),IF(AND(TECHNOLOGY!$K61&lt;AnnualMaxCapacity!Z$1+1,TECHNOLOGY!$K61+TECHNOLOGY!$I61&gt;AnnualMaxCapacity!Z$1+1),TECHNOLOGY!$P61,0),9999)</f>
        <v>0.3</v>
      </c>
      <c r="AA61">
        <f>IF(OR(TECHNOLOGY!$G61="Committed",TECHNOLOGY!$G61="New Specific",,TECHNOLOGY!$G61="New Generic"),IF(AND(TECHNOLOGY!$K61&lt;AnnualMaxCapacity!AA$1+1,TECHNOLOGY!$K61+TECHNOLOGY!$I61&gt;AnnualMaxCapacity!AA$1+1),TECHNOLOGY!$P61,0),9999)</f>
        <v>0.3</v>
      </c>
      <c r="AB61">
        <f>IF(OR(TECHNOLOGY!$G61="Committed",TECHNOLOGY!$G61="New Specific",,TECHNOLOGY!$G61="New Generic"),IF(AND(TECHNOLOGY!$K61&lt;AnnualMaxCapacity!AB$1+1,TECHNOLOGY!$K61+TECHNOLOGY!$I61&gt;AnnualMaxCapacity!AB$1+1),TECHNOLOGY!$P61,0),9999)</f>
        <v>0.3</v>
      </c>
      <c r="AC61">
        <f>IF(OR(TECHNOLOGY!$G61="Committed",TECHNOLOGY!$G61="New Specific",,TECHNOLOGY!$G61="New Generic"),IF(AND(TECHNOLOGY!$K61&lt;AnnualMaxCapacity!AC$1+1,TECHNOLOGY!$K61+TECHNOLOGY!$I61&gt;AnnualMaxCapacity!AC$1+1),TECHNOLOGY!$P61,0),9999)</f>
        <v>0.3</v>
      </c>
      <c r="AD61">
        <f>IF(OR(TECHNOLOGY!$G61="Committed",TECHNOLOGY!$G61="New Specific",,TECHNOLOGY!$G61="New Generic"),IF(AND(TECHNOLOGY!$K61&lt;AnnualMaxCapacity!AD$1+1,TECHNOLOGY!$K61+TECHNOLOGY!$I61&gt;AnnualMaxCapacity!AD$1+1),TECHNOLOGY!$P61,0),9999)</f>
        <v>0.3</v>
      </c>
      <c r="AE61">
        <f>IF(OR(TECHNOLOGY!$G61="Committed",TECHNOLOGY!$G61="New Specific",,TECHNOLOGY!$G61="New Generic"),IF(AND(TECHNOLOGY!$K61&lt;AnnualMaxCapacity!AE$1+1,TECHNOLOGY!$K61+TECHNOLOGY!$I61&gt;AnnualMaxCapacity!AE$1+1),TECHNOLOGY!$P61,0),9999)</f>
        <v>0.3</v>
      </c>
      <c r="AF61">
        <f>IF(OR(TECHNOLOGY!$G61="Committed",TECHNOLOGY!$G61="New Specific",,TECHNOLOGY!$G61="New Generic"),IF(AND(TECHNOLOGY!$K61&lt;AnnualMaxCapacity!AF$1+1,TECHNOLOGY!$K61+TECHNOLOGY!$I61&gt;AnnualMaxCapacity!AF$1+1),TECHNOLOGY!$P61,0),9999)</f>
        <v>0.3</v>
      </c>
    </row>
    <row r="62" spans="1:32">
      <c r="A62" t="str">
        <f>TECHNOLOGY!D62</f>
        <v>D2HLT0141</v>
      </c>
      <c r="B62">
        <f>IF(OR(TECHNOLOGY!$G62="Committed",TECHNOLOGY!$G62="New Specific",,TECHNOLOGY!$G62="New Generic"),IF(AND(TECHNOLOGY!$K62&lt;AnnualMaxCapacity!B$1+1,TECHNOLOGY!$K62+TECHNOLOGY!$I62&gt;AnnualMaxCapacity!B$1+1),TECHNOLOGY!$P62,0),9999)</f>
        <v>0</v>
      </c>
      <c r="C62">
        <f>IF(OR(TECHNOLOGY!$G62="Committed",TECHNOLOGY!$G62="New Specific",,TECHNOLOGY!$G62="New Generic"),IF(AND(TECHNOLOGY!$K62&lt;AnnualMaxCapacity!C$1+1,TECHNOLOGY!$K62+TECHNOLOGY!$I62&gt;AnnualMaxCapacity!C$1+1),TECHNOLOGY!$P62,0),9999)</f>
        <v>0</v>
      </c>
      <c r="D62">
        <f>IF(OR(TECHNOLOGY!$G62="Committed",TECHNOLOGY!$G62="New Specific",,TECHNOLOGY!$G62="New Generic"),IF(AND(TECHNOLOGY!$K62&lt;AnnualMaxCapacity!D$1+1,TECHNOLOGY!$K62+TECHNOLOGY!$I62&gt;AnnualMaxCapacity!D$1+1),TECHNOLOGY!$P62,0),9999)</f>
        <v>0</v>
      </c>
      <c r="E62">
        <f>IF(OR(TECHNOLOGY!$G62="Committed",TECHNOLOGY!$G62="New Specific",,TECHNOLOGY!$G62="New Generic"),IF(AND(TECHNOLOGY!$K62&lt;AnnualMaxCapacity!E$1+1,TECHNOLOGY!$K62+TECHNOLOGY!$I62&gt;AnnualMaxCapacity!E$1+1),TECHNOLOGY!$P62,0),9999)</f>
        <v>0</v>
      </c>
      <c r="F62">
        <f>IF(OR(TECHNOLOGY!$G62="Committed",TECHNOLOGY!$G62="New Specific",,TECHNOLOGY!$G62="New Generic"),IF(AND(TECHNOLOGY!$K62&lt;AnnualMaxCapacity!F$1+1,TECHNOLOGY!$K62+TECHNOLOGY!$I62&gt;AnnualMaxCapacity!F$1+1),TECHNOLOGY!$P62,0),9999)</f>
        <v>0</v>
      </c>
      <c r="G62">
        <f>IF(OR(TECHNOLOGY!$G62="Committed",TECHNOLOGY!$G62="New Specific",,TECHNOLOGY!$G62="New Generic"),IF(AND(TECHNOLOGY!$K62&lt;AnnualMaxCapacity!G$1+1,TECHNOLOGY!$K62+TECHNOLOGY!$I62&gt;AnnualMaxCapacity!G$1+1),TECHNOLOGY!$P62,0),9999)</f>
        <v>0</v>
      </c>
      <c r="H62">
        <f>IF(OR(TECHNOLOGY!$G62="Committed",TECHNOLOGY!$G62="New Specific",,TECHNOLOGY!$G62="New Generic"),IF(AND(TECHNOLOGY!$K62&lt;AnnualMaxCapacity!H$1+1,TECHNOLOGY!$K62+TECHNOLOGY!$I62&gt;AnnualMaxCapacity!H$1+1),TECHNOLOGY!$P62,0),9999)</f>
        <v>0</v>
      </c>
      <c r="I62">
        <f>IF(OR(TECHNOLOGY!$G62="Committed",TECHNOLOGY!$G62="New Specific",,TECHNOLOGY!$G62="New Generic"),IF(AND(TECHNOLOGY!$K62&lt;AnnualMaxCapacity!I$1+1,TECHNOLOGY!$K62+TECHNOLOGY!$I62&gt;AnnualMaxCapacity!I$1+1),TECHNOLOGY!$P62,0),9999)</f>
        <v>0.153</v>
      </c>
      <c r="J62">
        <f>IF(OR(TECHNOLOGY!$G62="Committed",TECHNOLOGY!$G62="New Specific",,TECHNOLOGY!$G62="New Generic"),IF(AND(TECHNOLOGY!$K62&lt;AnnualMaxCapacity!J$1+1,TECHNOLOGY!$K62+TECHNOLOGY!$I62&gt;AnnualMaxCapacity!J$1+1),TECHNOLOGY!$P62,0),9999)</f>
        <v>0.153</v>
      </c>
      <c r="K62">
        <f>IF(OR(TECHNOLOGY!$G62="Committed",TECHNOLOGY!$G62="New Specific",,TECHNOLOGY!$G62="New Generic"),IF(AND(TECHNOLOGY!$K62&lt;AnnualMaxCapacity!K$1+1,TECHNOLOGY!$K62+TECHNOLOGY!$I62&gt;AnnualMaxCapacity!K$1+1),TECHNOLOGY!$P62,0),9999)</f>
        <v>0.153</v>
      </c>
      <c r="L62">
        <f>IF(OR(TECHNOLOGY!$G62="Committed",TECHNOLOGY!$G62="New Specific",,TECHNOLOGY!$G62="New Generic"),IF(AND(TECHNOLOGY!$K62&lt;AnnualMaxCapacity!L$1+1,TECHNOLOGY!$K62+TECHNOLOGY!$I62&gt;AnnualMaxCapacity!L$1+1),TECHNOLOGY!$P62,0),9999)</f>
        <v>0.153</v>
      </c>
      <c r="M62">
        <f>IF(OR(TECHNOLOGY!$G62="Committed",TECHNOLOGY!$G62="New Specific",,TECHNOLOGY!$G62="New Generic"),IF(AND(TECHNOLOGY!$K62&lt;AnnualMaxCapacity!M$1+1,TECHNOLOGY!$K62+TECHNOLOGY!$I62&gt;AnnualMaxCapacity!M$1+1),TECHNOLOGY!$P62,0),9999)</f>
        <v>0.153</v>
      </c>
      <c r="N62">
        <f>IF(OR(TECHNOLOGY!$G62="Committed",TECHNOLOGY!$G62="New Specific",,TECHNOLOGY!$G62="New Generic"),IF(AND(TECHNOLOGY!$K62&lt;AnnualMaxCapacity!N$1+1,TECHNOLOGY!$K62+TECHNOLOGY!$I62&gt;AnnualMaxCapacity!N$1+1),TECHNOLOGY!$P62,0),9999)</f>
        <v>0.153</v>
      </c>
      <c r="O62">
        <f>IF(OR(TECHNOLOGY!$G62="Committed",TECHNOLOGY!$G62="New Specific",,TECHNOLOGY!$G62="New Generic"),IF(AND(TECHNOLOGY!$K62&lt;AnnualMaxCapacity!O$1+1,TECHNOLOGY!$K62+TECHNOLOGY!$I62&gt;AnnualMaxCapacity!O$1+1),TECHNOLOGY!$P62,0),9999)</f>
        <v>0.153</v>
      </c>
      <c r="P62">
        <f>IF(OR(TECHNOLOGY!$G62="Committed",TECHNOLOGY!$G62="New Specific",,TECHNOLOGY!$G62="New Generic"),IF(AND(TECHNOLOGY!$K62&lt;AnnualMaxCapacity!P$1+1,TECHNOLOGY!$K62+TECHNOLOGY!$I62&gt;AnnualMaxCapacity!P$1+1),TECHNOLOGY!$P62,0),9999)</f>
        <v>0.153</v>
      </c>
      <c r="Q62">
        <f>IF(OR(TECHNOLOGY!$G62="Committed",TECHNOLOGY!$G62="New Specific",,TECHNOLOGY!$G62="New Generic"),IF(AND(TECHNOLOGY!$K62&lt;AnnualMaxCapacity!Q$1+1,TECHNOLOGY!$K62+TECHNOLOGY!$I62&gt;AnnualMaxCapacity!Q$1+1),TECHNOLOGY!$P62,0),9999)</f>
        <v>0.153</v>
      </c>
      <c r="R62">
        <f>IF(OR(TECHNOLOGY!$G62="Committed",TECHNOLOGY!$G62="New Specific",,TECHNOLOGY!$G62="New Generic"),IF(AND(TECHNOLOGY!$K62&lt;AnnualMaxCapacity!R$1+1,TECHNOLOGY!$K62+TECHNOLOGY!$I62&gt;AnnualMaxCapacity!R$1+1),TECHNOLOGY!$P62,0),9999)</f>
        <v>0.153</v>
      </c>
      <c r="S62">
        <f>IF(OR(TECHNOLOGY!$G62="Committed",TECHNOLOGY!$G62="New Specific",,TECHNOLOGY!$G62="New Generic"),IF(AND(TECHNOLOGY!$K62&lt;AnnualMaxCapacity!S$1+1,TECHNOLOGY!$K62+TECHNOLOGY!$I62&gt;AnnualMaxCapacity!S$1+1),TECHNOLOGY!$P62,0),9999)</f>
        <v>0.153</v>
      </c>
      <c r="T62">
        <f>IF(OR(TECHNOLOGY!$G62="Committed",TECHNOLOGY!$G62="New Specific",,TECHNOLOGY!$G62="New Generic"),IF(AND(TECHNOLOGY!$K62&lt;AnnualMaxCapacity!T$1+1,TECHNOLOGY!$K62+TECHNOLOGY!$I62&gt;AnnualMaxCapacity!T$1+1),TECHNOLOGY!$P62,0),9999)</f>
        <v>0.153</v>
      </c>
      <c r="U62">
        <f>IF(OR(TECHNOLOGY!$G62="Committed",TECHNOLOGY!$G62="New Specific",,TECHNOLOGY!$G62="New Generic"),IF(AND(TECHNOLOGY!$K62&lt;AnnualMaxCapacity!U$1+1,TECHNOLOGY!$K62+TECHNOLOGY!$I62&gt;AnnualMaxCapacity!U$1+1),TECHNOLOGY!$P62,0),9999)</f>
        <v>0.153</v>
      </c>
      <c r="V62">
        <f>IF(OR(TECHNOLOGY!$G62="Committed",TECHNOLOGY!$G62="New Specific",,TECHNOLOGY!$G62="New Generic"),IF(AND(TECHNOLOGY!$K62&lt;AnnualMaxCapacity!V$1+1,TECHNOLOGY!$K62+TECHNOLOGY!$I62&gt;AnnualMaxCapacity!V$1+1),TECHNOLOGY!$P62,0),9999)</f>
        <v>0.153</v>
      </c>
      <c r="W62">
        <f>IF(OR(TECHNOLOGY!$G62="Committed",TECHNOLOGY!$G62="New Specific",,TECHNOLOGY!$G62="New Generic"),IF(AND(TECHNOLOGY!$K62&lt;AnnualMaxCapacity!W$1+1,TECHNOLOGY!$K62+TECHNOLOGY!$I62&gt;AnnualMaxCapacity!W$1+1),TECHNOLOGY!$P62,0),9999)</f>
        <v>0.153</v>
      </c>
      <c r="X62">
        <f>IF(OR(TECHNOLOGY!$G62="Committed",TECHNOLOGY!$G62="New Specific",,TECHNOLOGY!$G62="New Generic"),IF(AND(TECHNOLOGY!$K62&lt;AnnualMaxCapacity!X$1+1,TECHNOLOGY!$K62+TECHNOLOGY!$I62&gt;AnnualMaxCapacity!X$1+1),TECHNOLOGY!$P62,0),9999)</f>
        <v>0.153</v>
      </c>
      <c r="Y62">
        <f>IF(OR(TECHNOLOGY!$G62="Committed",TECHNOLOGY!$G62="New Specific",,TECHNOLOGY!$G62="New Generic"),IF(AND(TECHNOLOGY!$K62&lt;AnnualMaxCapacity!Y$1+1,TECHNOLOGY!$K62+TECHNOLOGY!$I62&gt;AnnualMaxCapacity!Y$1+1),TECHNOLOGY!$P62,0),9999)</f>
        <v>0.153</v>
      </c>
      <c r="Z62">
        <f>IF(OR(TECHNOLOGY!$G62="Committed",TECHNOLOGY!$G62="New Specific",,TECHNOLOGY!$G62="New Generic"),IF(AND(TECHNOLOGY!$K62&lt;AnnualMaxCapacity!Z$1+1,TECHNOLOGY!$K62+TECHNOLOGY!$I62&gt;AnnualMaxCapacity!Z$1+1),TECHNOLOGY!$P62,0),9999)</f>
        <v>0.153</v>
      </c>
      <c r="AA62">
        <f>IF(OR(TECHNOLOGY!$G62="Committed",TECHNOLOGY!$G62="New Specific",,TECHNOLOGY!$G62="New Generic"),IF(AND(TECHNOLOGY!$K62&lt;AnnualMaxCapacity!AA$1+1,TECHNOLOGY!$K62+TECHNOLOGY!$I62&gt;AnnualMaxCapacity!AA$1+1),TECHNOLOGY!$P62,0),9999)</f>
        <v>0.153</v>
      </c>
      <c r="AB62">
        <f>IF(OR(TECHNOLOGY!$G62="Committed",TECHNOLOGY!$G62="New Specific",,TECHNOLOGY!$G62="New Generic"),IF(AND(TECHNOLOGY!$K62&lt;AnnualMaxCapacity!AB$1+1,TECHNOLOGY!$K62+TECHNOLOGY!$I62&gt;AnnualMaxCapacity!AB$1+1),TECHNOLOGY!$P62,0),9999)</f>
        <v>0.153</v>
      </c>
      <c r="AC62">
        <f>IF(OR(TECHNOLOGY!$G62="Committed",TECHNOLOGY!$G62="New Specific",,TECHNOLOGY!$G62="New Generic"),IF(AND(TECHNOLOGY!$K62&lt;AnnualMaxCapacity!AC$1+1,TECHNOLOGY!$K62+TECHNOLOGY!$I62&gt;AnnualMaxCapacity!AC$1+1),TECHNOLOGY!$P62,0),9999)</f>
        <v>0.153</v>
      </c>
      <c r="AD62">
        <f>IF(OR(TECHNOLOGY!$G62="Committed",TECHNOLOGY!$G62="New Specific",,TECHNOLOGY!$G62="New Generic"),IF(AND(TECHNOLOGY!$K62&lt;AnnualMaxCapacity!AD$1+1,TECHNOLOGY!$K62+TECHNOLOGY!$I62&gt;AnnualMaxCapacity!AD$1+1),TECHNOLOGY!$P62,0),9999)</f>
        <v>0.153</v>
      </c>
      <c r="AE62">
        <f>IF(OR(TECHNOLOGY!$G62="Committed",TECHNOLOGY!$G62="New Specific",,TECHNOLOGY!$G62="New Generic"),IF(AND(TECHNOLOGY!$K62&lt;AnnualMaxCapacity!AE$1+1,TECHNOLOGY!$K62+TECHNOLOGY!$I62&gt;AnnualMaxCapacity!AE$1+1),TECHNOLOGY!$P62,0),9999)</f>
        <v>0.153</v>
      </c>
      <c r="AF62">
        <f>IF(OR(TECHNOLOGY!$G62="Committed",TECHNOLOGY!$G62="New Specific",,TECHNOLOGY!$G62="New Generic"),IF(AND(TECHNOLOGY!$K62&lt;AnnualMaxCapacity!AF$1+1,TECHNOLOGY!$K62+TECHNOLOGY!$I62&gt;AnnualMaxCapacity!AF$1+1),TECHNOLOGY!$P62,0),9999)</f>
        <v>0.153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FBF9A-2EC7-9A43-8857-EE74A414272A}">
  <dimension ref="A1:AF62"/>
  <sheetViews>
    <sheetView topLeftCell="A27" workbookViewId="0">
      <selection activeCell="A43" sqref="A43:XFD45"/>
    </sheetView>
  </sheetViews>
  <sheetFormatPr baseColWidth="10" defaultRowHeight="16"/>
  <sheetData>
    <row r="1" spans="1:32">
      <c r="A1" t="s">
        <v>64</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f t="shared" ref="Y1:AF1" si="0">X1+1</f>
        <v>2043</v>
      </c>
      <c r="Z1">
        <f t="shared" si="0"/>
        <v>2044</v>
      </c>
      <c r="AA1">
        <f t="shared" si="0"/>
        <v>2045</v>
      </c>
      <c r="AB1">
        <f t="shared" si="0"/>
        <v>2046</v>
      </c>
      <c r="AC1">
        <f t="shared" si="0"/>
        <v>2047</v>
      </c>
      <c r="AD1">
        <f t="shared" si="0"/>
        <v>2048</v>
      </c>
      <c r="AE1">
        <f t="shared" si="0"/>
        <v>2049</v>
      </c>
      <c r="AF1">
        <f t="shared" si="0"/>
        <v>2050</v>
      </c>
    </row>
    <row r="2" spans="1:32">
      <c r="A2" t="str">
        <f>TECHNOLOGY!D2</f>
        <v>D2DMRELC01</v>
      </c>
      <c r="B2">
        <f>IF(TECHNOLOGY!$G2="Committed",IF(AND(TECHNOLOGY!$K2&lt;AnnualMaxCapacity!B$1+1,TECHNOLOGY!$K2+TECHNOLOGY!$I2&gt;AnnualMaxCapacity!B$1+1),TECHNOLOGY!$P2,0),0)</f>
        <v>0</v>
      </c>
      <c r="C2">
        <f>IF(TECHNOLOGY!$G2="Committed",IF(AND(TECHNOLOGY!$K2&lt;AnnualMaxCapacity!C$1+1,TECHNOLOGY!$K2+TECHNOLOGY!$I2&gt;AnnualMaxCapacity!C$1+1),TECHNOLOGY!$P2,0),0)</f>
        <v>0</v>
      </c>
      <c r="D2">
        <f>IF(TECHNOLOGY!$G2="Committed",IF(AND(TECHNOLOGY!$K2&lt;AnnualMaxCapacity!D$1+1,TECHNOLOGY!$K2+TECHNOLOGY!$I2&gt;AnnualMaxCapacity!D$1+1),TECHNOLOGY!$P2,0),0)</f>
        <v>0</v>
      </c>
      <c r="E2">
        <f>IF(TECHNOLOGY!$G2="Committed",IF(AND(TECHNOLOGY!$K2&lt;AnnualMaxCapacity!E$1+1,TECHNOLOGY!$K2+TECHNOLOGY!$I2&gt;AnnualMaxCapacity!E$1+1),TECHNOLOGY!$P2,0),0)</f>
        <v>0</v>
      </c>
      <c r="F2">
        <f>IF(TECHNOLOGY!$G2="Committed",IF(AND(TECHNOLOGY!$K2&lt;AnnualMaxCapacity!F$1+1,TECHNOLOGY!$K2+TECHNOLOGY!$I2&gt;AnnualMaxCapacity!F$1+1),TECHNOLOGY!$P2,0),0)</f>
        <v>0</v>
      </c>
      <c r="G2">
        <f>IF(TECHNOLOGY!$G2="Committed",IF(AND(TECHNOLOGY!$K2&lt;AnnualMaxCapacity!G$1+1,TECHNOLOGY!$K2+TECHNOLOGY!$I2&gt;AnnualMaxCapacity!G$1+1),TECHNOLOGY!$P2,0),0)</f>
        <v>0</v>
      </c>
      <c r="H2">
        <f>IF(TECHNOLOGY!$G2="Committed",IF(AND(TECHNOLOGY!$K2&lt;AnnualMaxCapacity!H$1+1,TECHNOLOGY!$K2+TECHNOLOGY!$I2&gt;AnnualMaxCapacity!H$1+1),TECHNOLOGY!$P2,0),0)</f>
        <v>0</v>
      </c>
      <c r="I2">
        <f>IF(TECHNOLOGY!$G2="Committed",IF(AND(TECHNOLOGY!$K2&lt;AnnualMaxCapacity!I$1+1,TECHNOLOGY!$K2+TECHNOLOGY!$I2&gt;AnnualMaxCapacity!I$1+1),TECHNOLOGY!$P2,0),0)</f>
        <v>0</v>
      </c>
      <c r="J2">
        <f>IF(TECHNOLOGY!$G2="Committed",IF(AND(TECHNOLOGY!$K2&lt;AnnualMaxCapacity!J$1+1,TECHNOLOGY!$K2+TECHNOLOGY!$I2&gt;AnnualMaxCapacity!J$1+1),TECHNOLOGY!$P2,0),0)</f>
        <v>0</v>
      </c>
      <c r="K2">
        <f>IF(TECHNOLOGY!$G2="Committed",IF(AND(TECHNOLOGY!$K2&lt;AnnualMaxCapacity!K$1+1,TECHNOLOGY!$K2+TECHNOLOGY!$I2&gt;AnnualMaxCapacity!K$1+1),TECHNOLOGY!$P2,0),0)</f>
        <v>0</v>
      </c>
      <c r="L2">
        <f>IF(TECHNOLOGY!$G2="Committed",IF(AND(TECHNOLOGY!$K2&lt;AnnualMaxCapacity!L$1+1,TECHNOLOGY!$K2+TECHNOLOGY!$I2&gt;AnnualMaxCapacity!L$1+1),TECHNOLOGY!$P2,0),0)</f>
        <v>0</v>
      </c>
      <c r="M2">
        <f>IF(TECHNOLOGY!$G2="Committed",IF(AND(TECHNOLOGY!$K2&lt;AnnualMaxCapacity!M$1+1,TECHNOLOGY!$K2+TECHNOLOGY!$I2&gt;AnnualMaxCapacity!M$1+1),TECHNOLOGY!$P2,0),0)</f>
        <v>0</v>
      </c>
      <c r="N2">
        <f>IF(TECHNOLOGY!$G2="Committed",IF(AND(TECHNOLOGY!$K2&lt;AnnualMaxCapacity!N$1+1,TECHNOLOGY!$K2+TECHNOLOGY!$I2&gt;AnnualMaxCapacity!N$1+1),TECHNOLOGY!$P2,0),0)</f>
        <v>0</v>
      </c>
      <c r="O2">
        <f>IF(TECHNOLOGY!$G2="Committed",IF(AND(TECHNOLOGY!$K2&lt;AnnualMaxCapacity!O$1+1,TECHNOLOGY!$K2+TECHNOLOGY!$I2&gt;AnnualMaxCapacity!O$1+1),TECHNOLOGY!$P2,0),0)</f>
        <v>0</v>
      </c>
      <c r="P2">
        <f>IF(TECHNOLOGY!$G2="Committed",IF(AND(TECHNOLOGY!$K2&lt;AnnualMaxCapacity!P$1+1,TECHNOLOGY!$K2+TECHNOLOGY!$I2&gt;AnnualMaxCapacity!P$1+1),TECHNOLOGY!$P2,0),0)</f>
        <v>0</v>
      </c>
      <c r="Q2">
        <f>IF(TECHNOLOGY!$G2="Committed",IF(AND(TECHNOLOGY!$K2&lt;AnnualMaxCapacity!Q$1+1,TECHNOLOGY!$K2+TECHNOLOGY!$I2&gt;AnnualMaxCapacity!Q$1+1),TECHNOLOGY!$P2,0),0)</f>
        <v>0</v>
      </c>
      <c r="R2">
        <f>IF(TECHNOLOGY!$G2="Committed",IF(AND(TECHNOLOGY!$K2&lt;AnnualMaxCapacity!R$1+1,TECHNOLOGY!$K2+TECHNOLOGY!$I2&gt;AnnualMaxCapacity!R$1+1),TECHNOLOGY!$P2,0),0)</f>
        <v>0</v>
      </c>
      <c r="S2">
        <f>IF(TECHNOLOGY!$G2="Committed",IF(AND(TECHNOLOGY!$K2&lt;AnnualMaxCapacity!S$1+1,TECHNOLOGY!$K2+TECHNOLOGY!$I2&gt;AnnualMaxCapacity!S$1+1),TECHNOLOGY!$P2,0),0)</f>
        <v>0</v>
      </c>
      <c r="T2">
        <f>IF(TECHNOLOGY!$G2="Committed",IF(AND(TECHNOLOGY!$K2&lt;AnnualMaxCapacity!T$1+1,TECHNOLOGY!$K2+TECHNOLOGY!$I2&gt;AnnualMaxCapacity!T$1+1),TECHNOLOGY!$P2,0),0)</f>
        <v>0</v>
      </c>
      <c r="U2">
        <f>IF(TECHNOLOGY!$G2="Committed",IF(AND(TECHNOLOGY!$K2&lt;AnnualMaxCapacity!U$1+1,TECHNOLOGY!$K2+TECHNOLOGY!$I2&gt;AnnualMaxCapacity!U$1+1),TECHNOLOGY!$P2,0),0)</f>
        <v>0</v>
      </c>
      <c r="V2">
        <f>IF(TECHNOLOGY!$G2="Committed",IF(AND(TECHNOLOGY!$K2&lt;AnnualMaxCapacity!V$1+1,TECHNOLOGY!$K2+TECHNOLOGY!$I2&gt;AnnualMaxCapacity!V$1+1),TECHNOLOGY!$P2,0),0)</f>
        <v>0</v>
      </c>
      <c r="W2">
        <f>IF(TECHNOLOGY!$G2="Committed",IF(AND(TECHNOLOGY!$K2&lt;AnnualMaxCapacity!W$1+1,TECHNOLOGY!$K2+TECHNOLOGY!$I2&gt;AnnualMaxCapacity!W$1+1),TECHNOLOGY!$P2,0),0)</f>
        <v>0</v>
      </c>
      <c r="X2">
        <f>IF(TECHNOLOGY!$G2="Committed",IF(AND(TECHNOLOGY!$K2&lt;AnnualMaxCapacity!X$1+1,TECHNOLOGY!$K2+TECHNOLOGY!$I2&gt;AnnualMaxCapacity!X$1+1),TECHNOLOGY!$P2,0),0)</f>
        <v>0</v>
      </c>
      <c r="Y2">
        <f>IF(TECHNOLOGY!$G2="Committed",IF(AND(TECHNOLOGY!$K2&lt;AnnualMaxCapacity!Y$1+1,TECHNOLOGY!$K2+TECHNOLOGY!$I2&gt;AnnualMaxCapacity!Y$1+1),TECHNOLOGY!$P2,0),0)</f>
        <v>0</v>
      </c>
      <c r="Z2">
        <f>IF(TECHNOLOGY!$G2="Committed",IF(AND(TECHNOLOGY!$K2&lt;AnnualMaxCapacity!Z$1+1,TECHNOLOGY!$K2+TECHNOLOGY!$I2&gt;AnnualMaxCapacity!Z$1+1),TECHNOLOGY!$P2,0),0)</f>
        <v>0</v>
      </c>
      <c r="AA2">
        <f>IF(TECHNOLOGY!$G2="Committed",IF(AND(TECHNOLOGY!$K2&lt;AnnualMaxCapacity!AA$1+1,TECHNOLOGY!$K2+TECHNOLOGY!$I2&gt;AnnualMaxCapacity!AA$1+1),TECHNOLOGY!$P2,0),0)</f>
        <v>0</v>
      </c>
      <c r="AB2">
        <f>IF(TECHNOLOGY!$G2="Committed",IF(AND(TECHNOLOGY!$K2&lt;AnnualMaxCapacity!AB$1+1,TECHNOLOGY!$K2+TECHNOLOGY!$I2&gt;AnnualMaxCapacity!AB$1+1),TECHNOLOGY!$P2,0),0)</f>
        <v>0</v>
      </c>
      <c r="AC2">
        <f>IF(TECHNOLOGY!$G2="Committed",IF(AND(TECHNOLOGY!$K2&lt;AnnualMaxCapacity!AC$1+1,TECHNOLOGY!$K2+TECHNOLOGY!$I2&gt;AnnualMaxCapacity!AC$1+1),TECHNOLOGY!$P2,0),0)</f>
        <v>0</v>
      </c>
      <c r="AD2">
        <f>IF(TECHNOLOGY!$G2="Committed",IF(AND(TECHNOLOGY!$K2&lt;AnnualMaxCapacity!AD$1+1,TECHNOLOGY!$K2+TECHNOLOGY!$I2&gt;AnnualMaxCapacity!AD$1+1),TECHNOLOGY!$P2,0),0)</f>
        <v>0</v>
      </c>
      <c r="AE2">
        <f>IF(TECHNOLOGY!$G2="Committed",IF(AND(TECHNOLOGY!$K2&lt;AnnualMaxCapacity!AE$1+1,TECHNOLOGY!$K2+TECHNOLOGY!$I2&gt;AnnualMaxCapacity!AE$1+1),TECHNOLOGY!$P2,0),0)</f>
        <v>0</v>
      </c>
      <c r="AF2">
        <f>IF(TECHNOLOGY!$G2="Committed",IF(AND(TECHNOLOGY!$K2&lt;AnnualMaxCapacity!AF$1+1,TECHNOLOGY!$K2+TECHNOLOGY!$I2&gt;AnnualMaxCapacity!AF$1+1),TECHNOLOGY!$P2,0),0)</f>
        <v>0</v>
      </c>
    </row>
    <row r="3" spans="1:32">
      <c r="A3" t="str">
        <f>TECHNOLOGY!D3</f>
        <v>D2DMIELC01</v>
      </c>
      <c r="B3">
        <f>IF(TECHNOLOGY!$G3="Committed",IF(AND(TECHNOLOGY!$K3&lt;AnnualMaxCapacity!B$1+1,TECHNOLOGY!$K3+TECHNOLOGY!$I3&gt;AnnualMaxCapacity!B$1+1),TECHNOLOGY!$P3,0),0)</f>
        <v>0</v>
      </c>
      <c r="C3">
        <f>IF(TECHNOLOGY!$G3="Committed",IF(AND(TECHNOLOGY!$K3&lt;AnnualMaxCapacity!C$1+1,TECHNOLOGY!$K3+TECHNOLOGY!$I3&gt;AnnualMaxCapacity!C$1+1),TECHNOLOGY!$P3,0),0)</f>
        <v>0</v>
      </c>
      <c r="D3">
        <f>IF(TECHNOLOGY!$G3="Committed",IF(AND(TECHNOLOGY!$K3&lt;AnnualMaxCapacity!D$1+1,TECHNOLOGY!$K3+TECHNOLOGY!$I3&gt;AnnualMaxCapacity!D$1+1),TECHNOLOGY!$P3,0),0)</f>
        <v>0</v>
      </c>
      <c r="E3">
        <f>IF(TECHNOLOGY!$G3="Committed",IF(AND(TECHNOLOGY!$K3&lt;AnnualMaxCapacity!E$1+1,TECHNOLOGY!$K3+TECHNOLOGY!$I3&gt;AnnualMaxCapacity!E$1+1),TECHNOLOGY!$P3,0),0)</f>
        <v>0</v>
      </c>
      <c r="F3">
        <f>IF(TECHNOLOGY!$G3="Committed",IF(AND(TECHNOLOGY!$K3&lt;AnnualMaxCapacity!F$1+1,TECHNOLOGY!$K3+TECHNOLOGY!$I3&gt;AnnualMaxCapacity!F$1+1),TECHNOLOGY!$P3,0),0)</f>
        <v>0</v>
      </c>
      <c r="G3">
        <f>IF(TECHNOLOGY!$G3="Committed",IF(AND(TECHNOLOGY!$K3&lt;AnnualMaxCapacity!G$1+1,TECHNOLOGY!$K3+TECHNOLOGY!$I3&gt;AnnualMaxCapacity!G$1+1),TECHNOLOGY!$P3,0),0)</f>
        <v>0</v>
      </c>
      <c r="H3">
        <f>IF(TECHNOLOGY!$G3="Committed",IF(AND(TECHNOLOGY!$K3&lt;AnnualMaxCapacity!H$1+1,TECHNOLOGY!$K3+TECHNOLOGY!$I3&gt;AnnualMaxCapacity!H$1+1),TECHNOLOGY!$P3,0),0)</f>
        <v>0</v>
      </c>
      <c r="I3">
        <f>IF(TECHNOLOGY!$G3="Committed",IF(AND(TECHNOLOGY!$K3&lt;AnnualMaxCapacity!I$1+1,TECHNOLOGY!$K3+TECHNOLOGY!$I3&gt;AnnualMaxCapacity!I$1+1),TECHNOLOGY!$P3,0),0)</f>
        <v>0</v>
      </c>
      <c r="J3">
        <f>IF(TECHNOLOGY!$G3="Committed",IF(AND(TECHNOLOGY!$K3&lt;AnnualMaxCapacity!J$1+1,TECHNOLOGY!$K3+TECHNOLOGY!$I3&gt;AnnualMaxCapacity!J$1+1),TECHNOLOGY!$P3,0),0)</f>
        <v>0</v>
      </c>
      <c r="K3">
        <f>IF(TECHNOLOGY!$G3="Committed",IF(AND(TECHNOLOGY!$K3&lt;AnnualMaxCapacity!K$1+1,TECHNOLOGY!$K3+TECHNOLOGY!$I3&gt;AnnualMaxCapacity!K$1+1),TECHNOLOGY!$P3,0),0)</f>
        <v>0</v>
      </c>
      <c r="L3">
        <f>IF(TECHNOLOGY!$G3="Committed",IF(AND(TECHNOLOGY!$K3&lt;AnnualMaxCapacity!L$1+1,TECHNOLOGY!$K3+TECHNOLOGY!$I3&gt;AnnualMaxCapacity!L$1+1),TECHNOLOGY!$P3,0),0)</f>
        <v>0</v>
      </c>
      <c r="M3">
        <f>IF(TECHNOLOGY!$G3="Committed",IF(AND(TECHNOLOGY!$K3&lt;AnnualMaxCapacity!M$1+1,TECHNOLOGY!$K3+TECHNOLOGY!$I3&gt;AnnualMaxCapacity!M$1+1),TECHNOLOGY!$P3,0),0)</f>
        <v>0</v>
      </c>
      <c r="N3">
        <f>IF(TECHNOLOGY!$G3="Committed",IF(AND(TECHNOLOGY!$K3&lt;AnnualMaxCapacity!N$1+1,TECHNOLOGY!$K3+TECHNOLOGY!$I3&gt;AnnualMaxCapacity!N$1+1),TECHNOLOGY!$P3,0),0)</f>
        <v>0</v>
      </c>
      <c r="O3">
        <f>IF(TECHNOLOGY!$G3="Committed",IF(AND(TECHNOLOGY!$K3&lt;AnnualMaxCapacity!O$1+1,TECHNOLOGY!$K3+TECHNOLOGY!$I3&gt;AnnualMaxCapacity!O$1+1),TECHNOLOGY!$P3,0),0)</f>
        <v>0</v>
      </c>
      <c r="P3">
        <f>IF(TECHNOLOGY!$G3="Committed",IF(AND(TECHNOLOGY!$K3&lt;AnnualMaxCapacity!P$1+1,TECHNOLOGY!$K3+TECHNOLOGY!$I3&gt;AnnualMaxCapacity!P$1+1),TECHNOLOGY!$P3,0),0)</f>
        <v>0</v>
      </c>
      <c r="Q3">
        <f>IF(TECHNOLOGY!$G3="Committed",IF(AND(TECHNOLOGY!$K3&lt;AnnualMaxCapacity!Q$1+1,TECHNOLOGY!$K3+TECHNOLOGY!$I3&gt;AnnualMaxCapacity!Q$1+1),TECHNOLOGY!$P3,0),0)</f>
        <v>0</v>
      </c>
      <c r="R3">
        <f>IF(TECHNOLOGY!$G3="Committed",IF(AND(TECHNOLOGY!$K3&lt;AnnualMaxCapacity!R$1+1,TECHNOLOGY!$K3+TECHNOLOGY!$I3&gt;AnnualMaxCapacity!R$1+1),TECHNOLOGY!$P3,0),0)</f>
        <v>0</v>
      </c>
      <c r="S3">
        <f>IF(TECHNOLOGY!$G3="Committed",IF(AND(TECHNOLOGY!$K3&lt;AnnualMaxCapacity!S$1+1,TECHNOLOGY!$K3+TECHNOLOGY!$I3&gt;AnnualMaxCapacity!S$1+1),TECHNOLOGY!$P3,0),0)</f>
        <v>0</v>
      </c>
      <c r="T3">
        <f>IF(TECHNOLOGY!$G3="Committed",IF(AND(TECHNOLOGY!$K3&lt;AnnualMaxCapacity!T$1+1,TECHNOLOGY!$K3+TECHNOLOGY!$I3&gt;AnnualMaxCapacity!T$1+1),TECHNOLOGY!$P3,0),0)</f>
        <v>0</v>
      </c>
      <c r="U3">
        <f>IF(TECHNOLOGY!$G3="Committed",IF(AND(TECHNOLOGY!$K3&lt;AnnualMaxCapacity!U$1+1,TECHNOLOGY!$K3+TECHNOLOGY!$I3&gt;AnnualMaxCapacity!U$1+1),TECHNOLOGY!$P3,0),0)</f>
        <v>0</v>
      </c>
      <c r="V3">
        <f>IF(TECHNOLOGY!$G3="Committed",IF(AND(TECHNOLOGY!$K3&lt;AnnualMaxCapacity!V$1+1,TECHNOLOGY!$K3+TECHNOLOGY!$I3&gt;AnnualMaxCapacity!V$1+1),TECHNOLOGY!$P3,0),0)</f>
        <v>0</v>
      </c>
      <c r="W3">
        <f>IF(TECHNOLOGY!$G3="Committed",IF(AND(TECHNOLOGY!$K3&lt;AnnualMaxCapacity!W$1+1,TECHNOLOGY!$K3+TECHNOLOGY!$I3&gt;AnnualMaxCapacity!W$1+1),TECHNOLOGY!$P3,0),0)</f>
        <v>0</v>
      </c>
      <c r="X3">
        <f>IF(TECHNOLOGY!$G3="Committed",IF(AND(TECHNOLOGY!$K3&lt;AnnualMaxCapacity!X$1+1,TECHNOLOGY!$K3+TECHNOLOGY!$I3&gt;AnnualMaxCapacity!X$1+1),TECHNOLOGY!$P3,0),0)</f>
        <v>0</v>
      </c>
      <c r="Y3">
        <f>IF(TECHNOLOGY!$G3="Committed",IF(AND(TECHNOLOGY!$K3&lt;AnnualMaxCapacity!Y$1+1,TECHNOLOGY!$K3+TECHNOLOGY!$I3&gt;AnnualMaxCapacity!Y$1+1),TECHNOLOGY!$P3,0),0)</f>
        <v>0</v>
      </c>
      <c r="Z3">
        <f>IF(TECHNOLOGY!$G3="Committed",IF(AND(TECHNOLOGY!$K3&lt;AnnualMaxCapacity!Z$1+1,TECHNOLOGY!$K3+TECHNOLOGY!$I3&gt;AnnualMaxCapacity!Z$1+1),TECHNOLOGY!$P3,0),0)</f>
        <v>0</v>
      </c>
      <c r="AA3">
        <f>IF(TECHNOLOGY!$G3="Committed",IF(AND(TECHNOLOGY!$K3&lt;AnnualMaxCapacity!AA$1+1,TECHNOLOGY!$K3+TECHNOLOGY!$I3&gt;AnnualMaxCapacity!AA$1+1),TECHNOLOGY!$P3,0),0)</f>
        <v>0</v>
      </c>
      <c r="AB3">
        <f>IF(TECHNOLOGY!$G3="Committed",IF(AND(TECHNOLOGY!$K3&lt;AnnualMaxCapacity!AB$1+1,TECHNOLOGY!$K3+TECHNOLOGY!$I3&gt;AnnualMaxCapacity!AB$1+1),TECHNOLOGY!$P3,0),0)</f>
        <v>0</v>
      </c>
      <c r="AC3">
        <f>IF(TECHNOLOGY!$G3="Committed",IF(AND(TECHNOLOGY!$K3&lt;AnnualMaxCapacity!AC$1+1,TECHNOLOGY!$K3+TECHNOLOGY!$I3&gt;AnnualMaxCapacity!AC$1+1),TECHNOLOGY!$P3,0),0)</f>
        <v>0</v>
      </c>
      <c r="AD3">
        <f>IF(TECHNOLOGY!$G3="Committed",IF(AND(TECHNOLOGY!$K3&lt;AnnualMaxCapacity!AD$1+1,TECHNOLOGY!$K3+TECHNOLOGY!$I3&gt;AnnualMaxCapacity!AD$1+1),TECHNOLOGY!$P3,0),0)</f>
        <v>0</v>
      </c>
      <c r="AE3">
        <f>IF(TECHNOLOGY!$G3="Committed",IF(AND(TECHNOLOGY!$K3&lt;AnnualMaxCapacity!AE$1+1,TECHNOLOGY!$K3+TECHNOLOGY!$I3&gt;AnnualMaxCapacity!AE$1+1),TECHNOLOGY!$P3,0),0)</f>
        <v>0</v>
      </c>
      <c r="AF3">
        <f>IF(TECHNOLOGY!$G3="Committed",IF(AND(TECHNOLOGY!$K3&lt;AnnualMaxCapacity!AF$1+1,TECHNOLOGY!$K3+TECHNOLOGY!$I3&gt;AnnualMaxCapacity!AF$1+1),TECHNOLOGY!$P3,0),0)</f>
        <v>0</v>
      </c>
    </row>
    <row r="4" spans="1:32">
      <c r="A4" t="str">
        <f>TECHNOLOGY!D4</f>
        <v>D2DMOELC01</v>
      </c>
      <c r="B4">
        <f>IF(TECHNOLOGY!$G4="Committed",IF(AND(TECHNOLOGY!$K4&lt;AnnualMaxCapacity!B$1+1,TECHNOLOGY!$K4+TECHNOLOGY!$I4&gt;AnnualMaxCapacity!B$1+1),TECHNOLOGY!$P4,0),0)</f>
        <v>0</v>
      </c>
      <c r="C4">
        <f>IF(TECHNOLOGY!$G4="Committed",IF(AND(TECHNOLOGY!$K4&lt;AnnualMaxCapacity!C$1+1,TECHNOLOGY!$K4+TECHNOLOGY!$I4&gt;AnnualMaxCapacity!C$1+1),TECHNOLOGY!$P4,0),0)</f>
        <v>0</v>
      </c>
      <c r="D4">
        <f>IF(TECHNOLOGY!$G4="Committed",IF(AND(TECHNOLOGY!$K4&lt;AnnualMaxCapacity!D$1+1,TECHNOLOGY!$K4+TECHNOLOGY!$I4&gt;AnnualMaxCapacity!D$1+1),TECHNOLOGY!$P4,0),0)</f>
        <v>0</v>
      </c>
      <c r="E4">
        <f>IF(TECHNOLOGY!$G4="Committed",IF(AND(TECHNOLOGY!$K4&lt;AnnualMaxCapacity!E$1+1,TECHNOLOGY!$K4+TECHNOLOGY!$I4&gt;AnnualMaxCapacity!E$1+1),TECHNOLOGY!$P4,0),0)</f>
        <v>0</v>
      </c>
      <c r="F4">
        <f>IF(TECHNOLOGY!$G4="Committed",IF(AND(TECHNOLOGY!$K4&lt;AnnualMaxCapacity!F$1+1,TECHNOLOGY!$K4+TECHNOLOGY!$I4&gt;AnnualMaxCapacity!F$1+1),TECHNOLOGY!$P4,0),0)</f>
        <v>0</v>
      </c>
      <c r="G4">
        <f>IF(TECHNOLOGY!$G4="Committed",IF(AND(TECHNOLOGY!$K4&lt;AnnualMaxCapacity!G$1+1,TECHNOLOGY!$K4+TECHNOLOGY!$I4&gt;AnnualMaxCapacity!G$1+1),TECHNOLOGY!$P4,0),0)</f>
        <v>0</v>
      </c>
      <c r="H4">
        <f>IF(TECHNOLOGY!$G4="Committed",IF(AND(TECHNOLOGY!$K4&lt;AnnualMaxCapacity!H$1+1,TECHNOLOGY!$K4+TECHNOLOGY!$I4&gt;AnnualMaxCapacity!H$1+1),TECHNOLOGY!$P4,0),0)</f>
        <v>0</v>
      </c>
      <c r="I4">
        <f>IF(TECHNOLOGY!$G4="Committed",IF(AND(TECHNOLOGY!$K4&lt;AnnualMaxCapacity!I$1+1,TECHNOLOGY!$K4+TECHNOLOGY!$I4&gt;AnnualMaxCapacity!I$1+1),TECHNOLOGY!$P4,0),0)</f>
        <v>0</v>
      </c>
      <c r="J4">
        <f>IF(TECHNOLOGY!$G4="Committed",IF(AND(TECHNOLOGY!$K4&lt;AnnualMaxCapacity!J$1+1,TECHNOLOGY!$K4+TECHNOLOGY!$I4&gt;AnnualMaxCapacity!J$1+1),TECHNOLOGY!$P4,0),0)</f>
        <v>0</v>
      </c>
      <c r="K4">
        <f>IF(TECHNOLOGY!$G4="Committed",IF(AND(TECHNOLOGY!$K4&lt;AnnualMaxCapacity!K$1+1,TECHNOLOGY!$K4+TECHNOLOGY!$I4&gt;AnnualMaxCapacity!K$1+1),TECHNOLOGY!$P4,0),0)</f>
        <v>0</v>
      </c>
      <c r="L4">
        <f>IF(TECHNOLOGY!$G4="Committed",IF(AND(TECHNOLOGY!$K4&lt;AnnualMaxCapacity!L$1+1,TECHNOLOGY!$K4+TECHNOLOGY!$I4&gt;AnnualMaxCapacity!L$1+1),TECHNOLOGY!$P4,0),0)</f>
        <v>0</v>
      </c>
      <c r="M4">
        <f>IF(TECHNOLOGY!$G4="Committed",IF(AND(TECHNOLOGY!$K4&lt;AnnualMaxCapacity!M$1+1,TECHNOLOGY!$K4+TECHNOLOGY!$I4&gt;AnnualMaxCapacity!M$1+1),TECHNOLOGY!$P4,0),0)</f>
        <v>0</v>
      </c>
      <c r="N4">
        <f>IF(TECHNOLOGY!$G4="Committed",IF(AND(TECHNOLOGY!$K4&lt;AnnualMaxCapacity!N$1+1,TECHNOLOGY!$K4+TECHNOLOGY!$I4&gt;AnnualMaxCapacity!N$1+1),TECHNOLOGY!$P4,0),0)</f>
        <v>0</v>
      </c>
      <c r="O4">
        <f>IF(TECHNOLOGY!$G4="Committed",IF(AND(TECHNOLOGY!$K4&lt;AnnualMaxCapacity!O$1+1,TECHNOLOGY!$K4+TECHNOLOGY!$I4&gt;AnnualMaxCapacity!O$1+1),TECHNOLOGY!$P4,0),0)</f>
        <v>0</v>
      </c>
      <c r="P4">
        <f>IF(TECHNOLOGY!$G4="Committed",IF(AND(TECHNOLOGY!$K4&lt;AnnualMaxCapacity!P$1+1,TECHNOLOGY!$K4+TECHNOLOGY!$I4&gt;AnnualMaxCapacity!P$1+1),TECHNOLOGY!$P4,0),0)</f>
        <v>0</v>
      </c>
      <c r="Q4">
        <f>IF(TECHNOLOGY!$G4="Committed",IF(AND(TECHNOLOGY!$K4&lt;AnnualMaxCapacity!Q$1+1,TECHNOLOGY!$K4+TECHNOLOGY!$I4&gt;AnnualMaxCapacity!Q$1+1),TECHNOLOGY!$P4,0),0)</f>
        <v>0</v>
      </c>
      <c r="R4">
        <f>IF(TECHNOLOGY!$G4="Committed",IF(AND(TECHNOLOGY!$K4&lt;AnnualMaxCapacity!R$1+1,TECHNOLOGY!$K4+TECHNOLOGY!$I4&gt;AnnualMaxCapacity!R$1+1),TECHNOLOGY!$P4,0),0)</f>
        <v>0</v>
      </c>
      <c r="S4">
        <f>IF(TECHNOLOGY!$G4="Committed",IF(AND(TECHNOLOGY!$K4&lt;AnnualMaxCapacity!S$1+1,TECHNOLOGY!$K4+TECHNOLOGY!$I4&gt;AnnualMaxCapacity!S$1+1),TECHNOLOGY!$P4,0),0)</f>
        <v>0</v>
      </c>
      <c r="T4">
        <f>IF(TECHNOLOGY!$G4="Committed",IF(AND(TECHNOLOGY!$K4&lt;AnnualMaxCapacity!T$1+1,TECHNOLOGY!$K4+TECHNOLOGY!$I4&gt;AnnualMaxCapacity!T$1+1),TECHNOLOGY!$P4,0),0)</f>
        <v>0</v>
      </c>
      <c r="U4">
        <f>IF(TECHNOLOGY!$G4="Committed",IF(AND(TECHNOLOGY!$K4&lt;AnnualMaxCapacity!U$1+1,TECHNOLOGY!$K4+TECHNOLOGY!$I4&gt;AnnualMaxCapacity!U$1+1),TECHNOLOGY!$P4,0),0)</f>
        <v>0</v>
      </c>
      <c r="V4">
        <f>IF(TECHNOLOGY!$G4="Committed",IF(AND(TECHNOLOGY!$K4&lt;AnnualMaxCapacity!V$1+1,TECHNOLOGY!$K4+TECHNOLOGY!$I4&gt;AnnualMaxCapacity!V$1+1),TECHNOLOGY!$P4,0),0)</f>
        <v>0</v>
      </c>
      <c r="W4">
        <f>IF(TECHNOLOGY!$G4="Committed",IF(AND(TECHNOLOGY!$K4&lt;AnnualMaxCapacity!W$1+1,TECHNOLOGY!$K4+TECHNOLOGY!$I4&gt;AnnualMaxCapacity!W$1+1),TECHNOLOGY!$P4,0),0)</f>
        <v>0</v>
      </c>
      <c r="X4">
        <f>IF(TECHNOLOGY!$G4="Committed",IF(AND(TECHNOLOGY!$K4&lt;AnnualMaxCapacity!X$1+1,TECHNOLOGY!$K4+TECHNOLOGY!$I4&gt;AnnualMaxCapacity!X$1+1),TECHNOLOGY!$P4,0),0)</f>
        <v>0</v>
      </c>
      <c r="Y4">
        <f>IF(TECHNOLOGY!$G4="Committed",IF(AND(TECHNOLOGY!$K4&lt;AnnualMaxCapacity!Y$1+1,TECHNOLOGY!$K4+TECHNOLOGY!$I4&gt;AnnualMaxCapacity!Y$1+1),TECHNOLOGY!$P4,0),0)</f>
        <v>0</v>
      </c>
      <c r="Z4">
        <f>IF(TECHNOLOGY!$G4="Committed",IF(AND(TECHNOLOGY!$K4&lt;AnnualMaxCapacity!Z$1+1,TECHNOLOGY!$K4+TECHNOLOGY!$I4&gt;AnnualMaxCapacity!Z$1+1),TECHNOLOGY!$P4,0),0)</f>
        <v>0</v>
      </c>
      <c r="AA4">
        <f>IF(TECHNOLOGY!$G4="Committed",IF(AND(TECHNOLOGY!$K4&lt;AnnualMaxCapacity!AA$1+1,TECHNOLOGY!$K4+TECHNOLOGY!$I4&gt;AnnualMaxCapacity!AA$1+1),TECHNOLOGY!$P4,0),0)</f>
        <v>0</v>
      </c>
      <c r="AB4">
        <f>IF(TECHNOLOGY!$G4="Committed",IF(AND(TECHNOLOGY!$K4&lt;AnnualMaxCapacity!AB$1+1,TECHNOLOGY!$K4+TECHNOLOGY!$I4&gt;AnnualMaxCapacity!AB$1+1),TECHNOLOGY!$P4,0),0)</f>
        <v>0</v>
      </c>
      <c r="AC4">
        <f>IF(TECHNOLOGY!$G4="Committed",IF(AND(TECHNOLOGY!$K4&lt;AnnualMaxCapacity!AC$1+1,TECHNOLOGY!$K4+TECHNOLOGY!$I4&gt;AnnualMaxCapacity!AC$1+1),TECHNOLOGY!$P4,0),0)</f>
        <v>0</v>
      </c>
      <c r="AD4">
        <f>IF(TECHNOLOGY!$G4="Committed",IF(AND(TECHNOLOGY!$K4&lt;AnnualMaxCapacity!AD$1+1,TECHNOLOGY!$K4+TECHNOLOGY!$I4&gt;AnnualMaxCapacity!AD$1+1),TECHNOLOGY!$P4,0),0)</f>
        <v>0</v>
      </c>
      <c r="AE4">
        <f>IF(TECHNOLOGY!$G4="Committed",IF(AND(TECHNOLOGY!$K4&lt;AnnualMaxCapacity!AE$1+1,TECHNOLOGY!$K4+TECHNOLOGY!$I4&gt;AnnualMaxCapacity!AE$1+1),TECHNOLOGY!$P4,0),0)</f>
        <v>0</v>
      </c>
      <c r="AF4">
        <f>IF(TECHNOLOGY!$G4="Committed",IF(AND(TECHNOLOGY!$K4&lt;AnnualMaxCapacity!AF$1+1,TECHNOLOGY!$K4+TECHNOLOGY!$I4&gt;AnnualMaxCapacity!AF$1+1),TECHNOLOGY!$P4,0),0)</f>
        <v>0</v>
      </c>
    </row>
    <row r="5" spans="1:32">
      <c r="A5" t="str">
        <f>TECHNOLOGY!D5</f>
        <v>D2BM00X00</v>
      </c>
      <c r="B5">
        <f>IF(TECHNOLOGY!$G5="Committed",IF(AND(TECHNOLOGY!$K5&lt;AnnualMaxCapacity!B$1+1,TECHNOLOGY!$K5+TECHNOLOGY!$I5&gt;AnnualMaxCapacity!B$1+1),TECHNOLOGY!$P5,0),0)</f>
        <v>0</v>
      </c>
      <c r="C5">
        <f>IF(TECHNOLOGY!$G5="Committed",IF(AND(TECHNOLOGY!$K5&lt;AnnualMaxCapacity!C$1+1,TECHNOLOGY!$K5+TECHNOLOGY!$I5&gt;AnnualMaxCapacity!C$1+1),TECHNOLOGY!$P5,0),0)</f>
        <v>0</v>
      </c>
      <c r="D5">
        <f>IF(TECHNOLOGY!$G5="Committed",IF(AND(TECHNOLOGY!$K5&lt;AnnualMaxCapacity!D$1+1,TECHNOLOGY!$K5+TECHNOLOGY!$I5&gt;AnnualMaxCapacity!D$1+1),TECHNOLOGY!$P5,0),0)</f>
        <v>0</v>
      </c>
      <c r="E5">
        <f>IF(TECHNOLOGY!$G5="Committed",IF(AND(TECHNOLOGY!$K5&lt;AnnualMaxCapacity!E$1+1,TECHNOLOGY!$K5+TECHNOLOGY!$I5&gt;AnnualMaxCapacity!E$1+1),TECHNOLOGY!$P5,0),0)</f>
        <v>0</v>
      </c>
      <c r="F5">
        <f>IF(TECHNOLOGY!$G5="Committed",IF(AND(TECHNOLOGY!$K5&lt;AnnualMaxCapacity!F$1+1,TECHNOLOGY!$K5+TECHNOLOGY!$I5&gt;AnnualMaxCapacity!F$1+1),TECHNOLOGY!$P5,0),0)</f>
        <v>0</v>
      </c>
      <c r="G5">
        <f>IF(TECHNOLOGY!$G5="Committed",IF(AND(TECHNOLOGY!$K5&lt;AnnualMaxCapacity!G$1+1,TECHNOLOGY!$K5+TECHNOLOGY!$I5&gt;AnnualMaxCapacity!G$1+1),TECHNOLOGY!$P5,0),0)</f>
        <v>0</v>
      </c>
      <c r="H5">
        <f>IF(TECHNOLOGY!$G5="Committed",IF(AND(TECHNOLOGY!$K5&lt;AnnualMaxCapacity!H$1+1,TECHNOLOGY!$K5+TECHNOLOGY!$I5&gt;AnnualMaxCapacity!H$1+1),TECHNOLOGY!$P5,0),0)</f>
        <v>0</v>
      </c>
      <c r="I5">
        <f>IF(TECHNOLOGY!$G5="Committed",IF(AND(TECHNOLOGY!$K5&lt;AnnualMaxCapacity!I$1+1,TECHNOLOGY!$K5+TECHNOLOGY!$I5&gt;AnnualMaxCapacity!I$1+1),TECHNOLOGY!$P5,0),0)</f>
        <v>0</v>
      </c>
      <c r="J5">
        <f>IF(TECHNOLOGY!$G5="Committed",IF(AND(TECHNOLOGY!$K5&lt;AnnualMaxCapacity!J$1+1,TECHNOLOGY!$K5+TECHNOLOGY!$I5&gt;AnnualMaxCapacity!J$1+1),TECHNOLOGY!$P5,0),0)</f>
        <v>0</v>
      </c>
      <c r="K5">
        <f>IF(TECHNOLOGY!$G5="Committed",IF(AND(TECHNOLOGY!$K5&lt;AnnualMaxCapacity!K$1+1,TECHNOLOGY!$K5+TECHNOLOGY!$I5&gt;AnnualMaxCapacity!K$1+1),TECHNOLOGY!$P5,0),0)</f>
        <v>0</v>
      </c>
      <c r="L5">
        <f>IF(TECHNOLOGY!$G5="Committed",IF(AND(TECHNOLOGY!$K5&lt;AnnualMaxCapacity!L$1+1,TECHNOLOGY!$K5+TECHNOLOGY!$I5&gt;AnnualMaxCapacity!L$1+1),TECHNOLOGY!$P5,0),0)</f>
        <v>0</v>
      </c>
      <c r="M5">
        <f>IF(TECHNOLOGY!$G5="Committed",IF(AND(TECHNOLOGY!$K5&lt;AnnualMaxCapacity!M$1+1,TECHNOLOGY!$K5+TECHNOLOGY!$I5&gt;AnnualMaxCapacity!M$1+1),TECHNOLOGY!$P5,0),0)</f>
        <v>0</v>
      </c>
      <c r="N5">
        <f>IF(TECHNOLOGY!$G5="Committed",IF(AND(TECHNOLOGY!$K5&lt;AnnualMaxCapacity!N$1+1,TECHNOLOGY!$K5+TECHNOLOGY!$I5&gt;AnnualMaxCapacity!N$1+1),TECHNOLOGY!$P5,0),0)</f>
        <v>0</v>
      </c>
      <c r="O5">
        <f>IF(TECHNOLOGY!$G5="Committed",IF(AND(TECHNOLOGY!$K5&lt;AnnualMaxCapacity!O$1+1,TECHNOLOGY!$K5+TECHNOLOGY!$I5&gt;AnnualMaxCapacity!O$1+1),TECHNOLOGY!$P5,0),0)</f>
        <v>0</v>
      </c>
      <c r="P5">
        <f>IF(TECHNOLOGY!$G5="Committed",IF(AND(TECHNOLOGY!$K5&lt;AnnualMaxCapacity!P$1+1,TECHNOLOGY!$K5+TECHNOLOGY!$I5&gt;AnnualMaxCapacity!P$1+1),TECHNOLOGY!$P5,0),0)</f>
        <v>0</v>
      </c>
      <c r="Q5">
        <f>IF(TECHNOLOGY!$G5="Committed",IF(AND(TECHNOLOGY!$K5&lt;AnnualMaxCapacity!Q$1+1,TECHNOLOGY!$K5+TECHNOLOGY!$I5&gt;AnnualMaxCapacity!Q$1+1),TECHNOLOGY!$P5,0),0)</f>
        <v>0</v>
      </c>
      <c r="R5">
        <f>IF(TECHNOLOGY!$G5="Committed",IF(AND(TECHNOLOGY!$K5&lt;AnnualMaxCapacity!R$1+1,TECHNOLOGY!$K5+TECHNOLOGY!$I5&gt;AnnualMaxCapacity!R$1+1),TECHNOLOGY!$P5,0),0)</f>
        <v>0</v>
      </c>
      <c r="S5">
        <f>IF(TECHNOLOGY!$G5="Committed",IF(AND(TECHNOLOGY!$K5&lt;AnnualMaxCapacity!S$1+1,TECHNOLOGY!$K5+TECHNOLOGY!$I5&gt;AnnualMaxCapacity!S$1+1),TECHNOLOGY!$P5,0),0)</f>
        <v>0</v>
      </c>
      <c r="T5">
        <f>IF(TECHNOLOGY!$G5="Committed",IF(AND(TECHNOLOGY!$K5&lt;AnnualMaxCapacity!T$1+1,TECHNOLOGY!$K5+TECHNOLOGY!$I5&gt;AnnualMaxCapacity!T$1+1),TECHNOLOGY!$P5,0),0)</f>
        <v>0</v>
      </c>
      <c r="U5">
        <f>IF(TECHNOLOGY!$G5="Committed",IF(AND(TECHNOLOGY!$K5&lt;AnnualMaxCapacity!U$1+1,TECHNOLOGY!$K5+TECHNOLOGY!$I5&gt;AnnualMaxCapacity!U$1+1),TECHNOLOGY!$P5,0),0)</f>
        <v>0</v>
      </c>
      <c r="V5">
        <f>IF(TECHNOLOGY!$G5="Committed",IF(AND(TECHNOLOGY!$K5&lt;AnnualMaxCapacity!V$1+1,TECHNOLOGY!$K5+TECHNOLOGY!$I5&gt;AnnualMaxCapacity!V$1+1),TECHNOLOGY!$P5,0),0)</f>
        <v>0</v>
      </c>
      <c r="W5">
        <f>IF(TECHNOLOGY!$G5="Committed",IF(AND(TECHNOLOGY!$K5&lt;AnnualMaxCapacity!W$1+1,TECHNOLOGY!$K5+TECHNOLOGY!$I5&gt;AnnualMaxCapacity!W$1+1),TECHNOLOGY!$P5,0),0)</f>
        <v>0</v>
      </c>
      <c r="X5">
        <f>IF(TECHNOLOGY!$G5="Committed",IF(AND(TECHNOLOGY!$K5&lt;AnnualMaxCapacity!X$1+1,TECHNOLOGY!$K5+TECHNOLOGY!$I5&gt;AnnualMaxCapacity!X$1+1),TECHNOLOGY!$P5,0),0)</f>
        <v>0</v>
      </c>
      <c r="Y5">
        <f>IF(TECHNOLOGY!$G5="Committed",IF(AND(TECHNOLOGY!$K5&lt;AnnualMaxCapacity!Y$1+1,TECHNOLOGY!$K5+TECHNOLOGY!$I5&gt;AnnualMaxCapacity!Y$1+1),TECHNOLOGY!$P5,0),0)</f>
        <v>0</v>
      </c>
      <c r="Z5">
        <f>IF(TECHNOLOGY!$G5="Committed",IF(AND(TECHNOLOGY!$K5&lt;AnnualMaxCapacity!Z$1+1,TECHNOLOGY!$K5+TECHNOLOGY!$I5&gt;AnnualMaxCapacity!Z$1+1),TECHNOLOGY!$P5,0),0)</f>
        <v>0</v>
      </c>
      <c r="AA5">
        <f>IF(TECHNOLOGY!$G5="Committed",IF(AND(TECHNOLOGY!$K5&lt;AnnualMaxCapacity!AA$1+1,TECHNOLOGY!$K5+TECHNOLOGY!$I5&gt;AnnualMaxCapacity!AA$1+1),TECHNOLOGY!$P5,0),0)</f>
        <v>0</v>
      </c>
      <c r="AB5">
        <f>IF(TECHNOLOGY!$G5="Committed",IF(AND(TECHNOLOGY!$K5&lt;AnnualMaxCapacity!AB$1+1,TECHNOLOGY!$K5+TECHNOLOGY!$I5&gt;AnnualMaxCapacity!AB$1+1),TECHNOLOGY!$P5,0),0)</f>
        <v>0</v>
      </c>
      <c r="AC5">
        <f>IF(TECHNOLOGY!$G5="Committed",IF(AND(TECHNOLOGY!$K5&lt;AnnualMaxCapacity!AC$1+1,TECHNOLOGY!$K5+TECHNOLOGY!$I5&gt;AnnualMaxCapacity!AC$1+1),TECHNOLOGY!$P5,0),0)</f>
        <v>0</v>
      </c>
      <c r="AD5">
        <f>IF(TECHNOLOGY!$G5="Committed",IF(AND(TECHNOLOGY!$K5&lt;AnnualMaxCapacity!AD$1+1,TECHNOLOGY!$K5+TECHNOLOGY!$I5&gt;AnnualMaxCapacity!AD$1+1),TECHNOLOGY!$P5,0),0)</f>
        <v>0</v>
      </c>
      <c r="AE5">
        <f>IF(TECHNOLOGY!$G5="Committed",IF(AND(TECHNOLOGY!$K5&lt;AnnualMaxCapacity!AE$1+1,TECHNOLOGY!$K5+TECHNOLOGY!$I5&gt;AnnualMaxCapacity!AE$1+1),TECHNOLOGY!$P5,0),0)</f>
        <v>0</v>
      </c>
      <c r="AF5">
        <f>IF(TECHNOLOGY!$G5="Committed",IF(AND(TECHNOLOGY!$K5&lt;AnnualMaxCapacity!AF$1+1,TECHNOLOGY!$K5+TECHNOLOGY!$I5&gt;AnnualMaxCapacity!AF$1+1),TECHNOLOGY!$P5,0),0)</f>
        <v>0</v>
      </c>
    </row>
    <row r="6" spans="1:32">
      <c r="A6" t="str">
        <f>TECHNOLOGY!D6</f>
        <v>D2BW00X00</v>
      </c>
      <c r="B6">
        <f>IF(TECHNOLOGY!$G6="Committed",IF(AND(TECHNOLOGY!$K6&lt;AnnualMaxCapacity!B$1+1,TECHNOLOGY!$K6+TECHNOLOGY!$I6&gt;AnnualMaxCapacity!B$1+1),TECHNOLOGY!$P6,0),0)</f>
        <v>0</v>
      </c>
      <c r="C6">
        <f>IF(TECHNOLOGY!$G6="Committed",IF(AND(TECHNOLOGY!$K6&lt;AnnualMaxCapacity!C$1+1,TECHNOLOGY!$K6+TECHNOLOGY!$I6&gt;AnnualMaxCapacity!C$1+1),TECHNOLOGY!$P6,0),0)</f>
        <v>0</v>
      </c>
      <c r="D6">
        <f>IF(TECHNOLOGY!$G6="Committed",IF(AND(TECHNOLOGY!$K6&lt;AnnualMaxCapacity!D$1+1,TECHNOLOGY!$K6+TECHNOLOGY!$I6&gt;AnnualMaxCapacity!D$1+1),TECHNOLOGY!$P6,0),0)</f>
        <v>0</v>
      </c>
      <c r="E6">
        <f>IF(TECHNOLOGY!$G6="Committed",IF(AND(TECHNOLOGY!$K6&lt;AnnualMaxCapacity!E$1+1,TECHNOLOGY!$K6+TECHNOLOGY!$I6&gt;AnnualMaxCapacity!E$1+1),TECHNOLOGY!$P6,0),0)</f>
        <v>0</v>
      </c>
      <c r="F6">
        <f>IF(TECHNOLOGY!$G6="Committed",IF(AND(TECHNOLOGY!$K6&lt;AnnualMaxCapacity!F$1+1,TECHNOLOGY!$K6+TECHNOLOGY!$I6&gt;AnnualMaxCapacity!F$1+1),TECHNOLOGY!$P6,0),0)</f>
        <v>0</v>
      </c>
      <c r="G6">
        <f>IF(TECHNOLOGY!$G6="Committed",IF(AND(TECHNOLOGY!$K6&lt;AnnualMaxCapacity!G$1+1,TECHNOLOGY!$K6+TECHNOLOGY!$I6&gt;AnnualMaxCapacity!G$1+1),TECHNOLOGY!$P6,0),0)</f>
        <v>0</v>
      </c>
      <c r="H6">
        <f>IF(TECHNOLOGY!$G6="Committed",IF(AND(TECHNOLOGY!$K6&lt;AnnualMaxCapacity!H$1+1,TECHNOLOGY!$K6+TECHNOLOGY!$I6&gt;AnnualMaxCapacity!H$1+1),TECHNOLOGY!$P6,0),0)</f>
        <v>0</v>
      </c>
      <c r="I6">
        <f>IF(TECHNOLOGY!$G6="Committed",IF(AND(TECHNOLOGY!$K6&lt;AnnualMaxCapacity!I$1+1,TECHNOLOGY!$K6+TECHNOLOGY!$I6&gt;AnnualMaxCapacity!I$1+1),TECHNOLOGY!$P6,0),0)</f>
        <v>0</v>
      </c>
      <c r="J6">
        <f>IF(TECHNOLOGY!$G6="Committed",IF(AND(TECHNOLOGY!$K6&lt;AnnualMaxCapacity!J$1+1,TECHNOLOGY!$K6+TECHNOLOGY!$I6&gt;AnnualMaxCapacity!J$1+1),TECHNOLOGY!$P6,0),0)</f>
        <v>0</v>
      </c>
      <c r="K6">
        <f>IF(TECHNOLOGY!$G6="Committed",IF(AND(TECHNOLOGY!$K6&lt;AnnualMaxCapacity!K$1+1,TECHNOLOGY!$K6+TECHNOLOGY!$I6&gt;AnnualMaxCapacity!K$1+1),TECHNOLOGY!$P6,0),0)</f>
        <v>0</v>
      </c>
      <c r="L6">
        <f>IF(TECHNOLOGY!$G6="Committed",IF(AND(TECHNOLOGY!$K6&lt;AnnualMaxCapacity!L$1+1,TECHNOLOGY!$K6+TECHNOLOGY!$I6&gt;AnnualMaxCapacity!L$1+1),TECHNOLOGY!$P6,0),0)</f>
        <v>0</v>
      </c>
      <c r="M6">
        <f>IF(TECHNOLOGY!$G6="Committed",IF(AND(TECHNOLOGY!$K6&lt;AnnualMaxCapacity!M$1+1,TECHNOLOGY!$K6+TECHNOLOGY!$I6&gt;AnnualMaxCapacity!M$1+1),TECHNOLOGY!$P6,0),0)</f>
        <v>0</v>
      </c>
      <c r="N6">
        <f>IF(TECHNOLOGY!$G6="Committed",IF(AND(TECHNOLOGY!$K6&lt;AnnualMaxCapacity!N$1+1,TECHNOLOGY!$K6+TECHNOLOGY!$I6&gt;AnnualMaxCapacity!N$1+1),TECHNOLOGY!$P6,0),0)</f>
        <v>0</v>
      </c>
      <c r="O6">
        <f>IF(TECHNOLOGY!$G6="Committed",IF(AND(TECHNOLOGY!$K6&lt;AnnualMaxCapacity!O$1+1,TECHNOLOGY!$K6+TECHNOLOGY!$I6&gt;AnnualMaxCapacity!O$1+1),TECHNOLOGY!$P6,0),0)</f>
        <v>0</v>
      </c>
      <c r="P6">
        <f>IF(TECHNOLOGY!$G6="Committed",IF(AND(TECHNOLOGY!$K6&lt;AnnualMaxCapacity!P$1+1,TECHNOLOGY!$K6+TECHNOLOGY!$I6&gt;AnnualMaxCapacity!P$1+1),TECHNOLOGY!$P6,0),0)</f>
        <v>0</v>
      </c>
      <c r="Q6">
        <f>IF(TECHNOLOGY!$G6="Committed",IF(AND(TECHNOLOGY!$K6&lt;AnnualMaxCapacity!Q$1+1,TECHNOLOGY!$K6+TECHNOLOGY!$I6&gt;AnnualMaxCapacity!Q$1+1),TECHNOLOGY!$P6,0),0)</f>
        <v>0</v>
      </c>
      <c r="R6">
        <f>IF(TECHNOLOGY!$G6="Committed",IF(AND(TECHNOLOGY!$K6&lt;AnnualMaxCapacity!R$1+1,TECHNOLOGY!$K6+TECHNOLOGY!$I6&gt;AnnualMaxCapacity!R$1+1),TECHNOLOGY!$P6,0),0)</f>
        <v>0</v>
      </c>
      <c r="S6">
        <f>IF(TECHNOLOGY!$G6="Committed",IF(AND(TECHNOLOGY!$K6&lt;AnnualMaxCapacity!S$1+1,TECHNOLOGY!$K6+TECHNOLOGY!$I6&gt;AnnualMaxCapacity!S$1+1),TECHNOLOGY!$P6,0),0)</f>
        <v>0</v>
      </c>
      <c r="T6">
        <f>IF(TECHNOLOGY!$G6="Committed",IF(AND(TECHNOLOGY!$K6&lt;AnnualMaxCapacity!T$1+1,TECHNOLOGY!$K6+TECHNOLOGY!$I6&gt;AnnualMaxCapacity!T$1+1),TECHNOLOGY!$P6,0),0)</f>
        <v>0</v>
      </c>
      <c r="U6">
        <f>IF(TECHNOLOGY!$G6="Committed",IF(AND(TECHNOLOGY!$K6&lt;AnnualMaxCapacity!U$1+1,TECHNOLOGY!$K6+TECHNOLOGY!$I6&gt;AnnualMaxCapacity!U$1+1),TECHNOLOGY!$P6,0),0)</f>
        <v>0</v>
      </c>
      <c r="V6">
        <f>IF(TECHNOLOGY!$G6="Committed",IF(AND(TECHNOLOGY!$K6&lt;AnnualMaxCapacity!V$1+1,TECHNOLOGY!$K6+TECHNOLOGY!$I6&gt;AnnualMaxCapacity!V$1+1),TECHNOLOGY!$P6,0),0)</f>
        <v>0</v>
      </c>
      <c r="W6">
        <f>IF(TECHNOLOGY!$G6="Committed",IF(AND(TECHNOLOGY!$K6&lt;AnnualMaxCapacity!W$1+1,TECHNOLOGY!$K6+TECHNOLOGY!$I6&gt;AnnualMaxCapacity!W$1+1),TECHNOLOGY!$P6,0),0)</f>
        <v>0</v>
      </c>
      <c r="X6">
        <f>IF(TECHNOLOGY!$G6="Committed",IF(AND(TECHNOLOGY!$K6&lt;AnnualMaxCapacity!X$1+1,TECHNOLOGY!$K6+TECHNOLOGY!$I6&gt;AnnualMaxCapacity!X$1+1),TECHNOLOGY!$P6,0),0)</f>
        <v>0</v>
      </c>
      <c r="Y6">
        <f>IF(TECHNOLOGY!$G6="Committed",IF(AND(TECHNOLOGY!$K6&lt;AnnualMaxCapacity!Y$1+1,TECHNOLOGY!$K6+TECHNOLOGY!$I6&gt;AnnualMaxCapacity!Y$1+1),TECHNOLOGY!$P6,0),0)</f>
        <v>0</v>
      </c>
      <c r="Z6">
        <f>IF(TECHNOLOGY!$G6="Committed",IF(AND(TECHNOLOGY!$K6&lt;AnnualMaxCapacity!Z$1+1,TECHNOLOGY!$K6+TECHNOLOGY!$I6&gt;AnnualMaxCapacity!Z$1+1),TECHNOLOGY!$P6,0),0)</f>
        <v>0</v>
      </c>
      <c r="AA6">
        <f>IF(TECHNOLOGY!$G6="Committed",IF(AND(TECHNOLOGY!$K6&lt;AnnualMaxCapacity!AA$1+1,TECHNOLOGY!$K6+TECHNOLOGY!$I6&gt;AnnualMaxCapacity!AA$1+1),TECHNOLOGY!$P6,0),0)</f>
        <v>0</v>
      </c>
      <c r="AB6">
        <f>IF(TECHNOLOGY!$G6="Committed",IF(AND(TECHNOLOGY!$K6&lt;AnnualMaxCapacity!AB$1+1,TECHNOLOGY!$K6+TECHNOLOGY!$I6&gt;AnnualMaxCapacity!AB$1+1),TECHNOLOGY!$P6,0),0)</f>
        <v>0</v>
      </c>
      <c r="AC6">
        <f>IF(TECHNOLOGY!$G6="Committed",IF(AND(TECHNOLOGY!$K6&lt;AnnualMaxCapacity!AC$1+1,TECHNOLOGY!$K6+TECHNOLOGY!$I6&gt;AnnualMaxCapacity!AC$1+1),TECHNOLOGY!$P6,0),0)</f>
        <v>0</v>
      </c>
      <c r="AD6">
        <f>IF(TECHNOLOGY!$G6="Committed",IF(AND(TECHNOLOGY!$K6&lt;AnnualMaxCapacity!AD$1+1,TECHNOLOGY!$K6+TECHNOLOGY!$I6&gt;AnnualMaxCapacity!AD$1+1),TECHNOLOGY!$P6,0),0)</f>
        <v>0</v>
      </c>
      <c r="AE6">
        <f>IF(TECHNOLOGY!$G6="Committed",IF(AND(TECHNOLOGY!$K6&lt;AnnualMaxCapacity!AE$1+1,TECHNOLOGY!$K6+TECHNOLOGY!$I6&gt;AnnualMaxCapacity!AE$1+1),TECHNOLOGY!$P6,0),0)</f>
        <v>0</v>
      </c>
      <c r="AF6">
        <f>IF(TECHNOLOGY!$G6="Committed",IF(AND(TECHNOLOGY!$K6&lt;AnnualMaxCapacity!AF$1+1,TECHNOLOGY!$K6+TECHNOLOGY!$I6&gt;AnnualMaxCapacity!AF$1+1),TECHNOLOGY!$P6,0),0)</f>
        <v>0</v>
      </c>
    </row>
    <row r="7" spans="1:32">
      <c r="A7" t="str">
        <f>TECHNOLOGY!D7</f>
        <v>D2HY00X00</v>
      </c>
      <c r="B7">
        <f>IF(TECHNOLOGY!$G7="Committed",IF(AND(TECHNOLOGY!$K7&lt;AnnualMaxCapacity!B$1+1,TECHNOLOGY!$K7+TECHNOLOGY!$I7&gt;AnnualMaxCapacity!B$1+1),TECHNOLOGY!$P7,0),0)</f>
        <v>0</v>
      </c>
      <c r="C7">
        <f>IF(TECHNOLOGY!$G7="Committed",IF(AND(TECHNOLOGY!$K7&lt;AnnualMaxCapacity!C$1+1,TECHNOLOGY!$K7+TECHNOLOGY!$I7&gt;AnnualMaxCapacity!C$1+1),TECHNOLOGY!$P7,0),0)</f>
        <v>0</v>
      </c>
      <c r="D7">
        <f>IF(TECHNOLOGY!$G7="Committed",IF(AND(TECHNOLOGY!$K7&lt;AnnualMaxCapacity!D$1+1,TECHNOLOGY!$K7+TECHNOLOGY!$I7&gt;AnnualMaxCapacity!D$1+1),TECHNOLOGY!$P7,0),0)</f>
        <v>0</v>
      </c>
      <c r="E7">
        <f>IF(TECHNOLOGY!$G7="Committed",IF(AND(TECHNOLOGY!$K7&lt;AnnualMaxCapacity!E$1+1,TECHNOLOGY!$K7+TECHNOLOGY!$I7&gt;AnnualMaxCapacity!E$1+1),TECHNOLOGY!$P7,0),0)</f>
        <v>0</v>
      </c>
      <c r="F7">
        <f>IF(TECHNOLOGY!$G7="Committed",IF(AND(TECHNOLOGY!$K7&lt;AnnualMaxCapacity!F$1+1,TECHNOLOGY!$K7+TECHNOLOGY!$I7&gt;AnnualMaxCapacity!F$1+1),TECHNOLOGY!$P7,0),0)</f>
        <v>0</v>
      </c>
      <c r="G7">
        <f>IF(TECHNOLOGY!$G7="Committed",IF(AND(TECHNOLOGY!$K7&lt;AnnualMaxCapacity!G$1+1,TECHNOLOGY!$K7+TECHNOLOGY!$I7&gt;AnnualMaxCapacity!G$1+1),TECHNOLOGY!$P7,0),0)</f>
        <v>0</v>
      </c>
      <c r="H7">
        <f>IF(TECHNOLOGY!$G7="Committed",IF(AND(TECHNOLOGY!$K7&lt;AnnualMaxCapacity!H$1+1,TECHNOLOGY!$K7+TECHNOLOGY!$I7&gt;AnnualMaxCapacity!H$1+1),TECHNOLOGY!$P7,0),0)</f>
        <v>0</v>
      </c>
      <c r="I7">
        <f>IF(TECHNOLOGY!$G7="Committed",IF(AND(TECHNOLOGY!$K7&lt;AnnualMaxCapacity!I$1+1,TECHNOLOGY!$K7+TECHNOLOGY!$I7&gt;AnnualMaxCapacity!I$1+1),TECHNOLOGY!$P7,0),0)</f>
        <v>0</v>
      </c>
      <c r="J7">
        <f>IF(TECHNOLOGY!$G7="Committed",IF(AND(TECHNOLOGY!$K7&lt;AnnualMaxCapacity!J$1+1,TECHNOLOGY!$K7+TECHNOLOGY!$I7&gt;AnnualMaxCapacity!J$1+1),TECHNOLOGY!$P7,0),0)</f>
        <v>0</v>
      </c>
      <c r="K7">
        <f>IF(TECHNOLOGY!$G7="Committed",IF(AND(TECHNOLOGY!$K7&lt;AnnualMaxCapacity!K$1+1,TECHNOLOGY!$K7+TECHNOLOGY!$I7&gt;AnnualMaxCapacity!K$1+1),TECHNOLOGY!$P7,0),0)</f>
        <v>0</v>
      </c>
      <c r="L7">
        <f>IF(TECHNOLOGY!$G7="Committed",IF(AND(TECHNOLOGY!$K7&lt;AnnualMaxCapacity!L$1+1,TECHNOLOGY!$K7+TECHNOLOGY!$I7&gt;AnnualMaxCapacity!L$1+1),TECHNOLOGY!$P7,0),0)</f>
        <v>0</v>
      </c>
      <c r="M7">
        <f>IF(TECHNOLOGY!$G7="Committed",IF(AND(TECHNOLOGY!$K7&lt;AnnualMaxCapacity!M$1+1,TECHNOLOGY!$K7+TECHNOLOGY!$I7&gt;AnnualMaxCapacity!M$1+1),TECHNOLOGY!$P7,0),0)</f>
        <v>0</v>
      </c>
      <c r="N7">
        <f>IF(TECHNOLOGY!$G7="Committed",IF(AND(TECHNOLOGY!$K7&lt;AnnualMaxCapacity!N$1+1,TECHNOLOGY!$K7+TECHNOLOGY!$I7&gt;AnnualMaxCapacity!N$1+1),TECHNOLOGY!$P7,0),0)</f>
        <v>0</v>
      </c>
      <c r="O7">
        <f>IF(TECHNOLOGY!$G7="Committed",IF(AND(TECHNOLOGY!$K7&lt;AnnualMaxCapacity!O$1+1,TECHNOLOGY!$K7+TECHNOLOGY!$I7&gt;AnnualMaxCapacity!O$1+1),TECHNOLOGY!$P7,0),0)</f>
        <v>0</v>
      </c>
      <c r="P7">
        <f>IF(TECHNOLOGY!$G7="Committed",IF(AND(TECHNOLOGY!$K7&lt;AnnualMaxCapacity!P$1+1,TECHNOLOGY!$K7+TECHNOLOGY!$I7&gt;AnnualMaxCapacity!P$1+1),TECHNOLOGY!$P7,0),0)</f>
        <v>0</v>
      </c>
      <c r="Q7">
        <f>IF(TECHNOLOGY!$G7="Committed",IF(AND(TECHNOLOGY!$K7&lt;AnnualMaxCapacity!Q$1+1,TECHNOLOGY!$K7+TECHNOLOGY!$I7&gt;AnnualMaxCapacity!Q$1+1),TECHNOLOGY!$P7,0),0)</f>
        <v>0</v>
      </c>
      <c r="R7">
        <f>IF(TECHNOLOGY!$G7="Committed",IF(AND(TECHNOLOGY!$K7&lt;AnnualMaxCapacity!R$1+1,TECHNOLOGY!$K7+TECHNOLOGY!$I7&gt;AnnualMaxCapacity!R$1+1),TECHNOLOGY!$P7,0),0)</f>
        <v>0</v>
      </c>
      <c r="S7">
        <f>IF(TECHNOLOGY!$G7="Committed",IF(AND(TECHNOLOGY!$K7&lt;AnnualMaxCapacity!S$1+1,TECHNOLOGY!$K7+TECHNOLOGY!$I7&gt;AnnualMaxCapacity!S$1+1),TECHNOLOGY!$P7,0),0)</f>
        <v>0</v>
      </c>
      <c r="T7">
        <f>IF(TECHNOLOGY!$G7="Committed",IF(AND(TECHNOLOGY!$K7&lt;AnnualMaxCapacity!T$1+1,TECHNOLOGY!$K7+TECHNOLOGY!$I7&gt;AnnualMaxCapacity!T$1+1),TECHNOLOGY!$P7,0),0)</f>
        <v>0</v>
      </c>
      <c r="U7">
        <f>IF(TECHNOLOGY!$G7="Committed",IF(AND(TECHNOLOGY!$K7&lt;AnnualMaxCapacity!U$1+1,TECHNOLOGY!$K7+TECHNOLOGY!$I7&gt;AnnualMaxCapacity!U$1+1),TECHNOLOGY!$P7,0),0)</f>
        <v>0</v>
      </c>
      <c r="V7">
        <f>IF(TECHNOLOGY!$G7="Committed",IF(AND(TECHNOLOGY!$K7&lt;AnnualMaxCapacity!V$1+1,TECHNOLOGY!$K7+TECHNOLOGY!$I7&gt;AnnualMaxCapacity!V$1+1),TECHNOLOGY!$P7,0),0)</f>
        <v>0</v>
      </c>
      <c r="W7">
        <f>IF(TECHNOLOGY!$G7="Committed",IF(AND(TECHNOLOGY!$K7&lt;AnnualMaxCapacity!W$1+1,TECHNOLOGY!$K7+TECHNOLOGY!$I7&gt;AnnualMaxCapacity!W$1+1),TECHNOLOGY!$P7,0),0)</f>
        <v>0</v>
      </c>
      <c r="X7">
        <f>IF(TECHNOLOGY!$G7="Committed",IF(AND(TECHNOLOGY!$K7&lt;AnnualMaxCapacity!X$1+1,TECHNOLOGY!$K7+TECHNOLOGY!$I7&gt;AnnualMaxCapacity!X$1+1),TECHNOLOGY!$P7,0),0)</f>
        <v>0</v>
      </c>
      <c r="Y7">
        <f>IF(TECHNOLOGY!$G7="Committed",IF(AND(TECHNOLOGY!$K7&lt;AnnualMaxCapacity!Y$1+1,TECHNOLOGY!$K7+TECHNOLOGY!$I7&gt;AnnualMaxCapacity!Y$1+1),TECHNOLOGY!$P7,0),0)</f>
        <v>0</v>
      </c>
      <c r="Z7">
        <f>IF(TECHNOLOGY!$G7="Committed",IF(AND(TECHNOLOGY!$K7&lt;AnnualMaxCapacity!Z$1+1,TECHNOLOGY!$K7+TECHNOLOGY!$I7&gt;AnnualMaxCapacity!Z$1+1),TECHNOLOGY!$P7,0),0)</f>
        <v>0</v>
      </c>
      <c r="AA7">
        <f>IF(TECHNOLOGY!$G7="Committed",IF(AND(TECHNOLOGY!$K7&lt;AnnualMaxCapacity!AA$1+1,TECHNOLOGY!$K7+TECHNOLOGY!$I7&gt;AnnualMaxCapacity!AA$1+1),TECHNOLOGY!$P7,0),0)</f>
        <v>0</v>
      </c>
      <c r="AB7">
        <f>IF(TECHNOLOGY!$G7="Committed",IF(AND(TECHNOLOGY!$K7&lt;AnnualMaxCapacity!AB$1+1,TECHNOLOGY!$K7+TECHNOLOGY!$I7&gt;AnnualMaxCapacity!AB$1+1),TECHNOLOGY!$P7,0),0)</f>
        <v>0</v>
      </c>
      <c r="AC7">
        <f>IF(TECHNOLOGY!$G7="Committed",IF(AND(TECHNOLOGY!$K7&lt;AnnualMaxCapacity!AC$1+1,TECHNOLOGY!$K7+TECHNOLOGY!$I7&gt;AnnualMaxCapacity!AC$1+1),TECHNOLOGY!$P7,0),0)</f>
        <v>0</v>
      </c>
      <c r="AD7">
        <f>IF(TECHNOLOGY!$G7="Committed",IF(AND(TECHNOLOGY!$K7&lt;AnnualMaxCapacity!AD$1+1,TECHNOLOGY!$K7+TECHNOLOGY!$I7&gt;AnnualMaxCapacity!AD$1+1),TECHNOLOGY!$P7,0),0)</f>
        <v>0</v>
      </c>
      <c r="AE7">
        <f>IF(TECHNOLOGY!$G7="Committed",IF(AND(TECHNOLOGY!$K7&lt;AnnualMaxCapacity!AE$1+1,TECHNOLOGY!$K7+TECHNOLOGY!$I7&gt;AnnualMaxCapacity!AE$1+1),TECHNOLOGY!$P7,0),0)</f>
        <v>0</v>
      </c>
      <c r="AF7">
        <f>IF(TECHNOLOGY!$G7="Committed",IF(AND(TECHNOLOGY!$K7&lt;AnnualMaxCapacity!AF$1+1,TECHNOLOGY!$K7+TECHNOLOGY!$I7&gt;AnnualMaxCapacity!AF$1+1),TECHNOLOGY!$P7,0),0)</f>
        <v>0</v>
      </c>
    </row>
    <row r="8" spans="1:32">
      <c r="A8" t="str">
        <f>TECHNOLOGY!D8</f>
        <v>D2SO00X00</v>
      </c>
      <c r="B8">
        <f>IF(TECHNOLOGY!$G8="Committed",IF(AND(TECHNOLOGY!$K8&lt;AnnualMaxCapacity!B$1+1,TECHNOLOGY!$K8+TECHNOLOGY!$I8&gt;AnnualMaxCapacity!B$1+1),TECHNOLOGY!$P8,0),0)</f>
        <v>0</v>
      </c>
      <c r="C8">
        <f>IF(TECHNOLOGY!$G8="Committed",IF(AND(TECHNOLOGY!$K8&lt;AnnualMaxCapacity!C$1+1,TECHNOLOGY!$K8+TECHNOLOGY!$I8&gt;AnnualMaxCapacity!C$1+1),TECHNOLOGY!$P8,0),0)</f>
        <v>0</v>
      </c>
      <c r="D8">
        <f>IF(TECHNOLOGY!$G8="Committed",IF(AND(TECHNOLOGY!$K8&lt;AnnualMaxCapacity!D$1+1,TECHNOLOGY!$K8+TECHNOLOGY!$I8&gt;AnnualMaxCapacity!D$1+1),TECHNOLOGY!$P8,0),0)</f>
        <v>0</v>
      </c>
      <c r="E8">
        <f>IF(TECHNOLOGY!$G8="Committed",IF(AND(TECHNOLOGY!$K8&lt;AnnualMaxCapacity!E$1+1,TECHNOLOGY!$K8+TECHNOLOGY!$I8&gt;AnnualMaxCapacity!E$1+1),TECHNOLOGY!$P8,0),0)</f>
        <v>0</v>
      </c>
      <c r="F8">
        <f>IF(TECHNOLOGY!$G8="Committed",IF(AND(TECHNOLOGY!$K8&lt;AnnualMaxCapacity!F$1+1,TECHNOLOGY!$K8+TECHNOLOGY!$I8&gt;AnnualMaxCapacity!F$1+1),TECHNOLOGY!$P8,0),0)</f>
        <v>0</v>
      </c>
      <c r="G8">
        <f>IF(TECHNOLOGY!$G8="Committed",IF(AND(TECHNOLOGY!$K8&lt;AnnualMaxCapacity!G$1+1,TECHNOLOGY!$K8+TECHNOLOGY!$I8&gt;AnnualMaxCapacity!G$1+1),TECHNOLOGY!$P8,0),0)</f>
        <v>0</v>
      </c>
      <c r="H8">
        <f>IF(TECHNOLOGY!$G8="Committed",IF(AND(TECHNOLOGY!$K8&lt;AnnualMaxCapacity!H$1+1,TECHNOLOGY!$K8+TECHNOLOGY!$I8&gt;AnnualMaxCapacity!H$1+1),TECHNOLOGY!$P8,0),0)</f>
        <v>0</v>
      </c>
      <c r="I8">
        <f>IF(TECHNOLOGY!$G8="Committed",IF(AND(TECHNOLOGY!$K8&lt;AnnualMaxCapacity!I$1+1,TECHNOLOGY!$K8+TECHNOLOGY!$I8&gt;AnnualMaxCapacity!I$1+1),TECHNOLOGY!$P8,0),0)</f>
        <v>0</v>
      </c>
      <c r="J8">
        <f>IF(TECHNOLOGY!$G8="Committed",IF(AND(TECHNOLOGY!$K8&lt;AnnualMaxCapacity!J$1+1,TECHNOLOGY!$K8+TECHNOLOGY!$I8&gt;AnnualMaxCapacity!J$1+1),TECHNOLOGY!$P8,0),0)</f>
        <v>0</v>
      </c>
      <c r="K8">
        <f>IF(TECHNOLOGY!$G8="Committed",IF(AND(TECHNOLOGY!$K8&lt;AnnualMaxCapacity!K$1+1,TECHNOLOGY!$K8+TECHNOLOGY!$I8&gt;AnnualMaxCapacity!K$1+1),TECHNOLOGY!$P8,0),0)</f>
        <v>0</v>
      </c>
      <c r="L8">
        <f>IF(TECHNOLOGY!$G8="Committed",IF(AND(TECHNOLOGY!$K8&lt;AnnualMaxCapacity!L$1+1,TECHNOLOGY!$K8+TECHNOLOGY!$I8&gt;AnnualMaxCapacity!L$1+1),TECHNOLOGY!$P8,0),0)</f>
        <v>0</v>
      </c>
      <c r="M8">
        <f>IF(TECHNOLOGY!$G8="Committed",IF(AND(TECHNOLOGY!$K8&lt;AnnualMaxCapacity!M$1+1,TECHNOLOGY!$K8+TECHNOLOGY!$I8&gt;AnnualMaxCapacity!M$1+1),TECHNOLOGY!$P8,0),0)</f>
        <v>0</v>
      </c>
      <c r="N8">
        <f>IF(TECHNOLOGY!$G8="Committed",IF(AND(TECHNOLOGY!$K8&lt;AnnualMaxCapacity!N$1+1,TECHNOLOGY!$K8+TECHNOLOGY!$I8&gt;AnnualMaxCapacity!N$1+1),TECHNOLOGY!$P8,0),0)</f>
        <v>0</v>
      </c>
      <c r="O8">
        <f>IF(TECHNOLOGY!$G8="Committed",IF(AND(TECHNOLOGY!$K8&lt;AnnualMaxCapacity!O$1+1,TECHNOLOGY!$K8+TECHNOLOGY!$I8&gt;AnnualMaxCapacity!O$1+1),TECHNOLOGY!$P8,0),0)</f>
        <v>0</v>
      </c>
      <c r="P8">
        <f>IF(TECHNOLOGY!$G8="Committed",IF(AND(TECHNOLOGY!$K8&lt;AnnualMaxCapacity!P$1+1,TECHNOLOGY!$K8+TECHNOLOGY!$I8&gt;AnnualMaxCapacity!P$1+1),TECHNOLOGY!$P8,0),0)</f>
        <v>0</v>
      </c>
      <c r="Q8">
        <f>IF(TECHNOLOGY!$G8="Committed",IF(AND(TECHNOLOGY!$K8&lt;AnnualMaxCapacity!Q$1+1,TECHNOLOGY!$K8+TECHNOLOGY!$I8&gt;AnnualMaxCapacity!Q$1+1),TECHNOLOGY!$P8,0),0)</f>
        <v>0</v>
      </c>
      <c r="R8">
        <f>IF(TECHNOLOGY!$G8="Committed",IF(AND(TECHNOLOGY!$K8&lt;AnnualMaxCapacity!R$1+1,TECHNOLOGY!$K8+TECHNOLOGY!$I8&gt;AnnualMaxCapacity!R$1+1),TECHNOLOGY!$P8,0),0)</f>
        <v>0</v>
      </c>
      <c r="S8">
        <f>IF(TECHNOLOGY!$G8="Committed",IF(AND(TECHNOLOGY!$K8&lt;AnnualMaxCapacity!S$1+1,TECHNOLOGY!$K8+TECHNOLOGY!$I8&gt;AnnualMaxCapacity!S$1+1),TECHNOLOGY!$P8,0),0)</f>
        <v>0</v>
      </c>
      <c r="T8">
        <f>IF(TECHNOLOGY!$G8="Committed",IF(AND(TECHNOLOGY!$K8&lt;AnnualMaxCapacity!T$1+1,TECHNOLOGY!$K8+TECHNOLOGY!$I8&gt;AnnualMaxCapacity!T$1+1),TECHNOLOGY!$P8,0),0)</f>
        <v>0</v>
      </c>
      <c r="U8">
        <f>IF(TECHNOLOGY!$G8="Committed",IF(AND(TECHNOLOGY!$K8&lt;AnnualMaxCapacity!U$1+1,TECHNOLOGY!$K8+TECHNOLOGY!$I8&gt;AnnualMaxCapacity!U$1+1),TECHNOLOGY!$P8,0),0)</f>
        <v>0</v>
      </c>
      <c r="V8">
        <f>IF(TECHNOLOGY!$G8="Committed",IF(AND(TECHNOLOGY!$K8&lt;AnnualMaxCapacity!V$1+1,TECHNOLOGY!$K8+TECHNOLOGY!$I8&gt;AnnualMaxCapacity!V$1+1),TECHNOLOGY!$P8,0),0)</f>
        <v>0</v>
      </c>
      <c r="W8">
        <f>IF(TECHNOLOGY!$G8="Committed",IF(AND(TECHNOLOGY!$K8&lt;AnnualMaxCapacity!W$1+1,TECHNOLOGY!$K8+TECHNOLOGY!$I8&gt;AnnualMaxCapacity!W$1+1),TECHNOLOGY!$P8,0),0)</f>
        <v>0</v>
      </c>
      <c r="X8">
        <f>IF(TECHNOLOGY!$G8="Committed",IF(AND(TECHNOLOGY!$K8&lt;AnnualMaxCapacity!X$1+1,TECHNOLOGY!$K8+TECHNOLOGY!$I8&gt;AnnualMaxCapacity!X$1+1),TECHNOLOGY!$P8,0),0)</f>
        <v>0</v>
      </c>
      <c r="Y8">
        <f>IF(TECHNOLOGY!$G8="Committed",IF(AND(TECHNOLOGY!$K8&lt;AnnualMaxCapacity!Y$1+1,TECHNOLOGY!$K8+TECHNOLOGY!$I8&gt;AnnualMaxCapacity!Y$1+1),TECHNOLOGY!$P8,0),0)</f>
        <v>0</v>
      </c>
      <c r="Z8">
        <f>IF(TECHNOLOGY!$G8="Committed",IF(AND(TECHNOLOGY!$K8&lt;AnnualMaxCapacity!Z$1+1,TECHNOLOGY!$K8+TECHNOLOGY!$I8&gt;AnnualMaxCapacity!Z$1+1),TECHNOLOGY!$P8,0),0)</f>
        <v>0</v>
      </c>
      <c r="AA8">
        <f>IF(TECHNOLOGY!$G8="Committed",IF(AND(TECHNOLOGY!$K8&lt;AnnualMaxCapacity!AA$1+1,TECHNOLOGY!$K8+TECHNOLOGY!$I8&gt;AnnualMaxCapacity!AA$1+1),TECHNOLOGY!$P8,0),0)</f>
        <v>0</v>
      </c>
      <c r="AB8">
        <f>IF(TECHNOLOGY!$G8="Committed",IF(AND(TECHNOLOGY!$K8&lt;AnnualMaxCapacity!AB$1+1,TECHNOLOGY!$K8+TECHNOLOGY!$I8&gt;AnnualMaxCapacity!AB$1+1),TECHNOLOGY!$P8,0),0)</f>
        <v>0</v>
      </c>
      <c r="AC8">
        <f>IF(TECHNOLOGY!$G8="Committed",IF(AND(TECHNOLOGY!$K8&lt;AnnualMaxCapacity!AC$1+1,TECHNOLOGY!$K8+TECHNOLOGY!$I8&gt;AnnualMaxCapacity!AC$1+1),TECHNOLOGY!$P8,0),0)</f>
        <v>0</v>
      </c>
      <c r="AD8">
        <f>IF(TECHNOLOGY!$G8="Committed",IF(AND(TECHNOLOGY!$K8&lt;AnnualMaxCapacity!AD$1+1,TECHNOLOGY!$K8+TECHNOLOGY!$I8&gt;AnnualMaxCapacity!AD$1+1),TECHNOLOGY!$P8,0),0)</f>
        <v>0</v>
      </c>
      <c r="AE8">
        <f>IF(TECHNOLOGY!$G8="Committed",IF(AND(TECHNOLOGY!$K8&lt;AnnualMaxCapacity!AE$1+1,TECHNOLOGY!$K8+TECHNOLOGY!$I8&gt;AnnualMaxCapacity!AE$1+1),TECHNOLOGY!$P8,0),0)</f>
        <v>0</v>
      </c>
      <c r="AF8">
        <f>IF(TECHNOLOGY!$G8="Committed",IF(AND(TECHNOLOGY!$K8&lt;AnnualMaxCapacity!AF$1+1,TECHNOLOGY!$K8+TECHNOLOGY!$I8&gt;AnnualMaxCapacity!AF$1+1),TECHNOLOGY!$P8,0),0)</f>
        <v>0</v>
      </c>
    </row>
    <row r="9" spans="1:32">
      <c r="A9" t="str">
        <f>TECHNOLOGY!D9</f>
        <v>D2WD00X00</v>
      </c>
      <c r="B9">
        <f>IF(TECHNOLOGY!$G9="Committed",IF(AND(TECHNOLOGY!$K9&lt;AnnualMaxCapacity!B$1+1,TECHNOLOGY!$K9+TECHNOLOGY!$I9&gt;AnnualMaxCapacity!B$1+1),TECHNOLOGY!$P9,0),0)</f>
        <v>0</v>
      </c>
      <c r="C9">
        <f>IF(TECHNOLOGY!$G9="Committed",IF(AND(TECHNOLOGY!$K9&lt;AnnualMaxCapacity!C$1+1,TECHNOLOGY!$K9+TECHNOLOGY!$I9&gt;AnnualMaxCapacity!C$1+1),TECHNOLOGY!$P9,0),0)</f>
        <v>0</v>
      </c>
      <c r="D9">
        <f>IF(TECHNOLOGY!$G9="Committed",IF(AND(TECHNOLOGY!$K9&lt;AnnualMaxCapacity!D$1+1,TECHNOLOGY!$K9+TECHNOLOGY!$I9&gt;AnnualMaxCapacity!D$1+1),TECHNOLOGY!$P9,0),0)</f>
        <v>0</v>
      </c>
      <c r="E9">
        <f>IF(TECHNOLOGY!$G9="Committed",IF(AND(TECHNOLOGY!$K9&lt;AnnualMaxCapacity!E$1+1,TECHNOLOGY!$K9+TECHNOLOGY!$I9&gt;AnnualMaxCapacity!E$1+1),TECHNOLOGY!$P9,0),0)</f>
        <v>0</v>
      </c>
      <c r="F9">
        <f>IF(TECHNOLOGY!$G9="Committed",IF(AND(TECHNOLOGY!$K9&lt;AnnualMaxCapacity!F$1+1,TECHNOLOGY!$K9+TECHNOLOGY!$I9&gt;AnnualMaxCapacity!F$1+1),TECHNOLOGY!$P9,0),0)</f>
        <v>0</v>
      </c>
      <c r="G9">
        <f>IF(TECHNOLOGY!$G9="Committed",IF(AND(TECHNOLOGY!$K9&lt;AnnualMaxCapacity!G$1+1,TECHNOLOGY!$K9+TECHNOLOGY!$I9&gt;AnnualMaxCapacity!G$1+1),TECHNOLOGY!$P9,0),0)</f>
        <v>0</v>
      </c>
      <c r="H9">
        <f>IF(TECHNOLOGY!$G9="Committed",IF(AND(TECHNOLOGY!$K9&lt;AnnualMaxCapacity!H$1+1,TECHNOLOGY!$K9+TECHNOLOGY!$I9&gt;AnnualMaxCapacity!H$1+1),TECHNOLOGY!$P9,0),0)</f>
        <v>0</v>
      </c>
      <c r="I9">
        <f>IF(TECHNOLOGY!$G9="Committed",IF(AND(TECHNOLOGY!$K9&lt;AnnualMaxCapacity!I$1+1,TECHNOLOGY!$K9+TECHNOLOGY!$I9&gt;AnnualMaxCapacity!I$1+1),TECHNOLOGY!$P9,0),0)</f>
        <v>0</v>
      </c>
      <c r="J9">
        <f>IF(TECHNOLOGY!$G9="Committed",IF(AND(TECHNOLOGY!$K9&lt;AnnualMaxCapacity!J$1+1,TECHNOLOGY!$K9+TECHNOLOGY!$I9&gt;AnnualMaxCapacity!J$1+1),TECHNOLOGY!$P9,0),0)</f>
        <v>0</v>
      </c>
      <c r="K9">
        <f>IF(TECHNOLOGY!$G9="Committed",IF(AND(TECHNOLOGY!$K9&lt;AnnualMaxCapacity!K$1+1,TECHNOLOGY!$K9+TECHNOLOGY!$I9&gt;AnnualMaxCapacity!K$1+1),TECHNOLOGY!$P9,0),0)</f>
        <v>0</v>
      </c>
      <c r="L9">
        <f>IF(TECHNOLOGY!$G9="Committed",IF(AND(TECHNOLOGY!$K9&lt;AnnualMaxCapacity!L$1+1,TECHNOLOGY!$K9+TECHNOLOGY!$I9&gt;AnnualMaxCapacity!L$1+1),TECHNOLOGY!$P9,0),0)</f>
        <v>0</v>
      </c>
      <c r="M9">
        <f>IF(TECHNOLOGY!$G9="Committed",IF(AND(TECHNOLOGY!$K9&lt;AnnualMaxCapacity!M$1+1,TECHNOLOGY!$K9+TECHNOLOGY!$I9&gt;AnnualMaxCapacity!M$1+1),TECHNOLOGY!$P9,0),0)</f>
        <v>0</v>
      </c>
      <c r="N9">
        <f>IF(TECHNOLOGY!$G9="Committed",IF(AND(TECHNOLOGY!$K9&lt;AnnualMaxCapacity!N$1+1,TECHNOLOGY!$K9+TECHNOLOGY!$I9&gt;AnnualMaxCapacity!N$1+1),TECHNOLOGY!$P9,0),0)</f>
        <v>0</v>
      </c>
      <c r="O9">
        <f>IF(TECHNOLOGY!$G9="Committed",IF(AND(TECHNOLOGY!$K9&lt;AnnualMaxCapacity!O$1+1,TECHNOLOGY!$K9+TECHNOLOGY!$I9&gt;AnnualMaxCapacity!O$1+1),TECHNOLOGY!$P9,0),0)</f>
        <v>0</v>
      </c>
      <c r="P9">
        <f>IF(TECHNOLOGY!$G9="Committed",IF(AND(TECHNOLOGY!$K9&lt;AnnualMaxCapacity!P$1+1,TECHNOLOGY!$K9+TECHNOLOGY!$I9&gt;AnnualMaxCapacity!P$1+1),TECHNOLOGY!$P9,0),0)</f>
        <v>0</v>
      </c>
      <c r="Q9">
        <f>IF(TECHNOLOGY!$G9="Committed",IF(AND(TECHNOLOGY!$K9&lt;AnnualMaxCapacity!Q$1+1,TECHNOLOGY!$K9+TECHNOLOGY!$I9&gt;AnnualMaxCapacity!Q$1+1),TECHNOLOGY!$P9,0),0)</f>
        <v>0</v>
      </c>
      <c r="R9">
        <f>IF(TECHNOLOGY!$G9="Committed",IF(AND(TECHNOLOGY!$K9&lt;AnnualMaxCapacity!R$1+1,TECHNOLOGY!$K9+TECHNOLOGY!$I9&gt;AnnualMaxCapacity!R$1+1),TECHNOLOGY!$P9,0),0)</f>
        <v>0</v>
      </c>
      <c r="S9">
        <f>IF(TECHNOLOGY!$G9="Committed",IF(AND(TECHNOLOGY!$K9&lt;AnnualMaxCapacity!S$1+1,TECHNOLOGY!$K9+TECHNOLOGY!$I9&gt;AnnualMaxCapacity!S$1+1),TECHNOLOGY!$P9,0),0)</f>
        <v>0</v>
      </c>
      <c r="T9">
        <f>IF(TECHNOLOGY!$G9="Committed",IF(AND(TECHNOLOGY!$K9&lt;AnnualMaxCapacity!T$1+1,TECHNOLOGY!$K9+TECHNOLOGY!$I9&gt;AnnualMaxCapacity!T$1+1),TECHNOLOGY!$P9,0),0)</f>
        <v>0</v>
      </c>
      <c r="U9">
        <f>IF(TECHNOLOGY!$G9="Committed",IF(AND(TECHNOLOGY!$K9&lt;AnnualMaxCapacity!U$1+1,TECHNOLOGY!$K9+TECHNOLOGY!$I9&gt;AnnualMaxCapacity!U$1+1),TECHNOLOGY!$P9,0),0)</f>
        <v>0</v>
      </c>
      <c r="V9">
        <f>IF(TECHNOLOGY!$G9="Committed",IF(AND(TECHNOLOGY!$K9&lt;AnnualMaxCapacity!V$1+1,TECHNOLOGY!$K9+TECHNOLOGY!$I9&gt;AnnualMaxCapacity!V$1+1),TECHNOLOGY!$P9,0),0)</f>
        <v>0</v>
      </c>
      <c r="W9">
        <f>IF(TECHNOLOGY!$G9="Committed",IF(AND(TECHNOLOGY!$K9&lt;AnnualMaxCapacity!W$1+1,TECHNOLOGY!$K9+TECHNOLOGY!$I9&gt;AnnualMaxCapacity!W$1+1),TECHNOLOGY!$P9,0),0)</f>
        <v>0</v>
      </c>
      <c r="X9">
        <f>IF(TECHNOLOGY!$G9="Committed",IF(AND(TECHNOLOGY!$K9&lt;AnnualMaxCapacity!X$1+1,TECHNOLOGY!$K9+TECHNOLOGY!$I9&gt;AnnualMaxCapacity!X$1+1),TECHNOLOGY!$P9,0),0)</f>
        <v>0</v>
      </c>
      <c r="Y9">
        <f>IF(TECHNOLOGY!$G9="Committed",IF(AND(TECHNOLOGY!$K9&lt;AnnualMaxCapacity!Y$1+1,TECHNOLOGY!$K9+TECHNOLOGY!$I9&gt;AnnualMaxCapacity!Y$1+1),TECHNOLOGY!$P9,0),0)</f>
        <v>0</v>
      </c>
      <c r="Z9">
        <f>IF(TECHNOLOGY!$G9="Committed",IF(AND(TECHNOLOGY!$K9&lt;AnnualMaxCapacity!Z$1+1,TECHNOLOGY!$K9+TECHNOLOGY!$I9&gt;AnnualMaxCapacity!Z$1+1),TECHNOLOGY!$P9,0),0)</f>
        <v>0</v>
      </c>
      <c r="AA9">
        <f>IF(TECHNOLOGY!$G9="Committed",IF(AND(TECHNOLOGY!$K9&lt;AnnualMaxCapacity!AA$1+1,TECHNOLOGY!$K9+TECHNOLOGY!$I9&gt;AnnualMaxCapacity!AA$1+1),TECHNOLOGY!$P9,0),0)</f>
        <v>0</v>
      </c>
      <c r="AB9">
        <f>IF(TECHNOLOGY!$G9="Committed",IF(AND(TECHNOLOGY!$K9&lt;AnnualMaxCapacity!AB$1+1,TECHNOLOGY!$K9+TECHNOLOGY!$I9&gt;AnnualMaxCapacity!AB$1+1),TECHNOLOGY!$P9,0),0)</f>
        <v>0</v>
      </c>
      <c r="AC9">
        <f>IF(TECHNOLOGY!$G9="Committed",IF(AND(TECHNOLOGY!$K9&lt;AnnualMaxCapacity!AC$1+1,TECHNOLOGY!$K9+TECHNOLOGY!$I9&gt;AnnualMaxCapacity!AC$1+1),TECHNOLOGY!$P9,0),0)</f>
        <v>0</v>
      </c>
      <c r="AD9">
        <f>IF(TECHNOLOGY!$G9="Committed",IF(AND(TECHNOLOGY!$K9&lt;AnnualMaxCapacity!AD$1+1,TECHNOLOGY!$K9+TECHNOLOGY!$I9&gt;AnnualMaxCapacity!AD$1+1),TECHNOLOGY!$P9,0),0)</f>
        <v>0</v>
      </c>
      <c r="AE9">
        <f>IF(TECHNOLOGY!$G9="Committed",IF(AND(TECHNOLOGY!$K9&lt;AnnualMaxCapacity!AE$1+1,TECHNOLOGY!$K9+TECHNOLOGY!$I9&gt;AnnualMaxCapacity!AE$1+1),TECHNOLOGY!$P9,0),0)</f>
        <v>0</v>
      </c>
      <c r="AF9">
        <f>IF(TECHNOLOGY!$G9="Committed",IF(AND(TECHNOLOGY!$K9&lt;AnnualMaxCapacity!AF$1+1,TECHNOLOGY!$K9+TECHNOLOGY!$I9&gt;AnnualMaxCapacity!AF$1+1),TECHNOLOGY!$P9,0),0)</f>
        <v>0</v>
      </c>
    </row>
    <row r="10" spans="1:32">
      <c r="A10" t="str">
        <f>TECHNOLOGY!D10</f>
        <v>D2HF00I00</v>
      </c>
      <c r="B10">
        <f>IF(TECHNOLOGY!$G10="Committed",IF(AND(TECHNOLOGY!$K10&lt;AnnualMaxCapacity!B$1+1,TECHNOLOGY!$K10+TECHNOLOGY!$I10&gt;AnnualMaxCapacity!B$1+1),TECHNOLOGY!$P10,0),0)</f>
        <v>0</v>
      </c>
      <c r="C10">
        <f>IF(TECHNOLOGY!$G10="Committed",IF(AND(TECHNOLOGY!$K10&lt;AnnualMaxCapacity!C$1+1,TECHNOLOGY!$K10+TECHNOLOGY!$I10&gt;AnnualMaxCapacity!C$1+1),TECHNOLOGY!$P10,0),0)</f>
        <v>0</v>
      </c>
      <c r="D10">
        <f>IF(TECHNOLOGY!$G10="Committed",IF(AND(TECHNOLOGY!$K10&lt;AnnualMaxCapacity!D$1+1,TECHNOLOGY!$K10+TECHNOLOGY!$I10&gt;AnnualMaxCapacity!D$1+1),TECHNOLOGY!$P10,0),0)</f>
        <v>0</v>
      </c>
      <c r="E10">
        <f>IF(TECHNOLOGY!$G10="Committed",IF(AND(TECHNOLOGY!$K10&lt;AnnualMaxCapacity!E$1+1,TECHNOLOGY!$K10+TECHNOLOGY!$I10&gt;AnnualMaxCapacity!E$1+1),TECHNOLOGY!$P10,0),0)</f>
        <v>0</v>
      </c>
      <c r="F10">
        <f>IF(TECHNOLOGY!$G10="Committed",IF(AND(TECHNOLOGY!$K10&lt;AnnualMaxCapacity!F$1+1,TECHNOLOGY!$K10+TECHNOLOGY!$I10&gt;AnnualMaxCapacity!F$1+1),TECHNOLOGY!$P10,0),0)</f>
        <v>0</v>
      </c>
      <c r="G10">
        <f>IF(TECHNOLOGY!$G10="Committed",IF(AND(TECHNOLOGY!$K10&lt;AnnualMaxCapacity!G$1+1,TECHNOLOGY!$K10+TECHNOLOGY!$I10&gt;AnnualMaxCapacity!G$1+1),TECHNOLOGY!$P10,0),0)</f>
        <v>0</v>
      </c>
      <c r="H10">
        <f>IF(TECHNOLOGY!$G10="Committed",IF(AND(TECHNOLOGY!$K10&lt;AnnualMaxCapacity!H$1+1,TECHNOLOGY!$K10+TECHNOLOGY!$I10&gt;AnnualMaxCapacity!H$1+1),TECHNOLOGY!$P10,0),0)</f>
        <v>0</v>
      </c>
      <c r="I10">
        <f>IF(TECHNOLOGY!$G10="Committed",IF(AND(TECHNOLOGY!$K10&lt;AnnualMaxCapacity!I$1+1,TECHNOLOGY!$K10+TECHNOLOGY!$I10&gt;AnnualMaxCapacity!I$1+1),TECHNOLOGY!$P10,0),0)</f>
        <v>0</v>
      </c>
      <c r="J10">
        <f>IF(TECHNOLOGY!$G10="Committed",IF(AND(TECHNOLOGY!$K10&lt;AnnualMaxCapacity!J$1+1,TECHNOLOGY!$K10+TECHNOLOGY!$I10&gt;AnnualMaxCapacity!J$1+1),TECHNOLOGY!$P10,0),0)</f>
        <v>0</v>
      </c>
      <c r="K10">
        <f>IF(TECHNOLOGY!$G10="Committed",IF(AND(TECHNOLOGY!$K10&lt;AnnualMaxCapacity!K$1+1,TECHNOLOGY!$K10+TECHNOLOGY!$I10&gt;AnnualMaxCapacity!K$1+1),TECHNOLOGY!$P10,0),0)</f>
        <v>0</v>
      </c>
      <c r="L10">
        <f>IF(TECHNOLOGY!$G10="Committed",IF(AND(TECHNOLOGY!$K10&lt;AnnualMaxCapacity!L$1+1,TECHNOLOGY!$K10+TECHNOLOGY!$I10&gt;AnnualMaxCapacity!L$1+1),TECHNOLOGY!$P10,0),0)</f>
        <v>0</v>
      </c>
      <c r="M10">
        <f>IF(TECHNOLOGY!$G10="Committed",IF(AND(TECHNOLOGY!$K10&lt;AnnualMaxCapacity!M$1+1,TECHNOLOGY!$K10+TECHNOLOGY!$I10&gt;AnnualMaxCapacity!M$1+1),TECHNOLOGY!$P10,0),0)</f>
        <v>0</v>
      </c>
      <c r="N10">
        <f>IF(TECHNOLOGY!$G10="Committed",IF(AND(TECHNOLOGY!$K10&lt;AnnualMaxCapacity!N$1+1,TECHNOLOGY!$K10+TECHNOLOGY!$I10&gt;AnnualMaxCapacity!N$1+1),TECHNOLOGY!$P10,0),0)</f>
        <v>0</v>
      </c>
      <c r="O10">
        <f>IF(TECHNOLOGY!$G10="Committed",IF(AND(TECHNOLOGY!$K10&lt;AnnualMaxCapacity!O$1+1,TECHNOLOGY!$K10+TECHNOLOGY!$I10&gt;AnnualMaxCapacity!O$1+1),TECHNOLOGY!$P10,0),0)</f>
        <v>0</v>
      </c>
      <c r="P10">
        <f>IF(TECHNOLOGY!$G10="Committed",IF(AND(TECHNOLOGY!$K10&lt;AnnualMaxCapacity!P$1+1,TECHNOLOGY!$K10+TECHNOLOGY!$I10&gt;AnnualMaxCapacity!P$1+1),TECHNOLOGY!$P10,0),0)</f>
        <v>0</v>
      </c>
      <c r="Q10">
        <f>IF(TECHNOLOGY!$G10="Committed",IF(AND(TECHNOLOGY!$K10&lt;AnnualMaxCapacity!Q$1+1,TECHNOLOGY!$K10+TECHNOLOGY!$I10&gt;AnnualMaxCapacity!Q$1+1),TECHNOLOGY!$P10,0),0)</f>
        <v>0</v>
      </c>
      <c r="R10">
        <f>IF(TECHNOLOGY!$G10="Committed",IF(AND(TECHNOLOGY!$K10&lt;AnnualMaxCapacity!R$1+1,TECHNOLOGY!$K10+TECHNOLOGY!$I10&gt;AnnualMaxCapacity!R$1+1),TECHNOLOGY!$P10,0),0)</f>
        <v>0</v>
      </c>
      <c r="S10">
        <f>IF(TECHNOLOGY!$G10="Committed",IF(AND(TECHNOLOGY!$K10&lt;AnnualMaxCapacity!S$1+1,TECHNOLOGY!$K10+TECHNOLOGY!$I10&gt;AnnualMaxCapacity!S$1+1),TECHNOLOGY!$P10,0),0)</f>
        <v>0</v>
      </c>
      <c r="T10">
        <f>IF(TECHNOLOGY!$G10="Committed",IF(AND(TECHNOLOGY!$K10&lt;AnnualMaxCapacity!T$1+1,TECHNOLOGY!$K10+TECHNOLOGY!$I10&gt;AnnualMaxCapacity!T$1+1),TECHNOLOGY!$P10,0),0)</f>
        <v>0</v>
      </c>
      <c r="U10">
        <f>IF(TECHNOLOGY!$G10="Committed",IF(AND(TECHNOLOGY!$K10&lt;AnnualMaxCapacity!U$1+1,TECHNOLOGY!$K10+TECHNOLOGY!$I10&gt;AnnualMaxCapacity!U$1+1),TECHNOLOGY!$P10,0),0)</f>
        <v>0</v>
      </c>
      <c r="V10">
        <f>IF(TECHNOLOGY!$G10="Committed",IF(AND(TECHNOLOGY!$K10&lt;AnnualMaxCapacity!V$1+1,TECHNOLOGY!$K10+TECHNOLOGY!$I10&gt;AnnualMaxCapacity!V$1+1),TECHNOLOGY!$P10,0),0)</f>
        <v>0</v>
      </c>
      <c r="W10">
        <f>IF(TECHNOLOGY!$G10="Committed",IF(AND(TECHNOLOGY!$K10&lt;AnnualMaxCapacity!W$1+1,TECHNOLOGY!$K10+TECHNOLOGY!$I10&gt;AnnualMaxCapacity!W$1+1),TECHNOLOGY!$P10,0),0)</f>
        <v>0</v>
      </c>
      <c r="X10">
        <f>IF(TECHNOLOGY!$G10="Committed",IF(AND(TECHNOLOGY!$K10&lt;AnnualMaxCapacity!X$1+1,TECHNOLOGY!$K10+TECHNOLOGY!$I10&gt;AnnualMaxCapacity!X$1+1),TECHNOLOGY!$P10,0),0)</f>
        <v>0</v>
      </c>
      <c r="Y10">
        <f>IF(TECHNOLOGY!$G10="Committed",IF(AND(TECHNOLOGY!$K10&lt;AnnualMaxCapacity!Y$1+1,TECHNOLOGY!$K10+TECHNOLOGY!$I10&gt;AnnualMaxCapacity!Y$1+1),TECHNOLOGY!$P10,0),0)</f>
        <v>0</v>
      </c>
      <c r="Z10">
        <f>IF(TECHNOLOGY!$G10="Committed",IF(AND(TECHNOLOGY!$K10&lt;AnnualMaxCapacity!Z$1+1,TECHNOLOGY!$K10+TECHNOLOGY!$I10&gt;AnnualMaxCapacity!Z$1+1),TECHNOLOGY!$P10,0),0)</f>
        <v>0</v>
      </c>
      <c r="AA10">
        <f>IF(TECHNOLOGY!$G10="Committed",IF(AND(TECHNOLOGY!$K10&lt;AnnualMaxCapacity!AA$1+1,TECHNOLOGY!$K10+TECHNOLOGY!$I10&gt;AnnualMaxCapacity!AA$1+1),TECHNOLOGY!$P10,0),0)</f>
        <v>0</v>
      </c>
      <c r="AB10">
        <f>IF(TECHNOLOGY!$G10="Committed",IF(AND(TECHNOLOGY!$K10&lt;AnnualMaxCapacity!AB$1+1,TECHNOLOGY!$K10+TECHNOLOGY!$I10&gt;AnnualMaxCapacity!AB$1+1),TECHNOLOGY!$P10,0),0)</f>
        <v>0</v>
      </c>
      <c r="AC10">
        <f>IF(TECHNOLOGY!$G10="Committed",IF(AND(TECHNOLOGY!$K10&lt;AnnualMaxCapacity!AC$1+1,TECHNOLOGY!$K10+TECHNOLOGY!$I10&gt;AnnualMaxCapacity!AC$1+1),TECHNOLOGY!$P10,0),0)</f>
        <v>0</v>
      </c>
      <c r="AD10">
        <f>IF(TECHNOLOGY!$G10="Committed",IF(AND(TECHNOLOGY!$K10&lt;AnnualMaxCapacity!AD$1+1,TECHNOLOGY!$K10+TECHNOLOGY!$I10&gt;AnnualMaxCapacity!AD$1+1),TECHNOLOGY!$P10,0),0)</f>
        <v>0</v>
      </c>
      <c r="AE10">
        <f>IF(TECHNOLOGY!$G10="Committed",IF(AND(TECHNOLOGY!$K10&lt;AnnualMaxCapacity!AE$1+1,TECHNOLOGY!$K10+TECHNOLOGY!$I10&gt;AnnualMaxCapacity!AE$1+1),TECHNOLOGY!$P10,0),0)</f>
        <v>0</v>
      </c>
      <c r="AF10">
        <f>IF(TECHNOLOGY!$G10="Committed",IF(AND(TECHNOLOGY!$K10&lt;AnnualMaxCapacity!AF$1+1,TECHNOLOGY!$K10+TECHNOLOGY!$I10&gt;AnnualMaxCapacity!AF$1+1),TECHNOLOGY!$P10,0),0)</f>
        <v>0</v>
      </c>
    </row>
    <row r="11" spans="1:32">
      <c r="A11" t="str">
        <f>TECHNOLOGY!D11</f>
        <v>D2DS00I00</v>
      </c>
      <c r="B11">
        <f>IF(TECHNOLOGY!$G11="Committed",IF(AND(TECHNOLOGY!$K11&lt;AnnualMaxCapacity!B$1+1,TECHNOLOGY!$K11+TECHNOLOGY!$I11&gt;AnnualMaxCapacity!B$1+1),TECHNOLOGY!$P11,0),0)</f>
        <v>0</v>
      </c>
      <c r="C11">
        <f>IF(TECHNOLOGY!$G11="Committed",IF(AND(TECHNOLOGY!$K11&lt;AnnualMaxCapacity!C$1+1,TECHNOLOGY!$K11+TECHNOLOGY!$I11&gt;AnnualMaxCapacity!C$1+1),TECHNOLOGY!$P11,0),0)</f>
        <v>0</v>
      </c>
      <c r="D11">
        <f>IF(TECHNOLOGY!$G11="Committed",IF(AND(TECHNOLOGY!$K11&lt;AnnualMaxCapacity!D$1+1,TECHNOLOGY!$K11+TECHNOLOGY!$I11&gt;AnnualMaxCapacity!D$1+1),TECHNOLOGY!$P11,0),0)</f>
        <v>0</v>
      </c>
      <c r="E11">
        <f>IF(TECHNOLOGY!$G11="Committed",IF(AND(TECHNOLOGY!$K11&lt;AnnualMaxCapacity!E$1+1,TECHNOLOGY!$K11+TECHNOLOGY!$I11&gt;AnnualMaxCapacity!E$1+1),TECHNOLOGY!$P11,0),0)</f>
        <v>0</v>
      </c>
      <c r="F11">
        <f>IF(TECHNOLOGY!$G11="Committed",IF(AND(TECHNOLOGY!$K11&lt;AnnualMaxCapacity!F$1+1,TECHNOLOGY!$K11+TECHNOLOGY!$I11&gt;AnnualMaxCapacity!F$1+1),TECHNOLOGY!$P11,0),0)</f>
        <v>0</v>
      </c>
      <c r="G11">
        <f>IF(TECHNOLOGY!$G11="Committed",IF(AND(TECHNOLOGY!$K11&lt;AnnualMaxCapacity!G$1+1,TECHNOLOGY!$K11+TECHNOLOGY!$I11&gt;AnnualMaxCapacity!G$1+1),TECHNOLOGY!$P11,0),0)</f>
        <v>0</v>
      </c>
      <c r="H11">
        <f>IF(TECHNOLOGY!$G11="Committed",IF(AND(TECHNOLOGY!$K11&lt;AnnualMaxCapacity!H$1+1,TECHNOLOGY!$K11+TECHNOLOGY!$I11&gt;AnnualMaxCapacity!H$1+1),TECHNOLOGY!$P11,0),0)</f>
        <v>0</v>
      </c>
      <c r="I11">
        <f>IF(TECHNOLOGY!$G11="Committed",IF(AND(TECHNOLOGY!$K11&lt;AnnualMaxCapacity!I$1+1,TECHNOLOGY!$K11+TECHNOLOGY!$I11&gt;AnnualMaxCapacity!I$1+1),TECHNOLOGY!$P11,0),0)</f>
        <v>0</v>
      </c>
      <c r="J11">
        <f>IF(TECHNOLOGY!$G11="Committed",IF(AND(TECHNOLOGY!$K11&lt;AnnualMaxCapacity!J$1+1,TECHNOLOGY!$K11+TECHNOLOGY!$I11&gt;AnnualMaxCapacity!J$1+1),TECHNOLOGY!$P11,0),0)</f>
        <v>0</v>
      </c>
      <c r="K11">
        <f>IF(TECHNOLOGY!$G11="Committed",IF(AND(TECHNOLOGY!$K11&lt;AnnualMaxCapacity!K$1+1,TECHNOLOGY!$K11+TECHNOLOGY!$I11&gt;AnnualMaxCapacity!K$1+1),TECHNOLOGY!$P11,0),0)</f>
        <v>0</v>
      </c>
      <c r="L11">
        <f>IF(TECHNOLOGY!$G11="Committed",IF(AND(TECHNOLOGY!$K11&lt;AnnualMaxCapacity!L$1+1,TECHNOLOGY!$K11+TECHNOLOGY!$I11&gt;AnnualMaxCapacity!L$1+1),TECHNOLOGY!$P11,0),0)</f>
        <v>0</v>
      </c>
      <c r="M11">
        <f>IF(TECHNOLOGY!$G11="Committed",IF(AND(TECHNOLOGY!$K11&lt;AnnualMaxCapacity!M$1+1,TECHNOLOGY!$K11+TECHNOLOGY!$I11&gt;AnnualMaxCapacity!M$1+1),TECHNOLOGY!$P11,0),0)</f>
        <v>0</v>
      </c>
      <c r="N11">
        <f>IF(TECHNOLOGY!$G11="Committed",IF(AND(TECHNOLOGY!$K11&lt;AnnualMaxCapacity!N$1+1,TECHNOLOGY!$K11+TECHNOLOGY!$I11&gt;AnnualMaxCapacity!N$1+1),TECHNOLOGY!$P11,0),0)</f>
        <v>0</v>
      </c>
      <c r="O11">
        <f>IF(TECHNOLOGY!$G11="Committed",IF(AND(TECHNOLOGY!$K11&lt;AnnualMaxCapacity!O$1+1,TECHNOLOGY!$K11+TECHNOLOGY!$I11&gt;AnnualMaxCapacity!O$1+1),TECHNOLOGY!$P11,0),0)</f>
        <v>0</v>
      </c>
      <c r="P11">
        <f>IF(TECHNOLOGY!$G11="Committed",IF(AND(TECHNOLOGY!$K11&lt;AnnualMaxCapacity!P$1+1,TECHNOLOGY!$K11+TECHNOLOGY!$I11&gt;AnnualMaxCapacity!P$1+1),TECHNOLOGY!$P11,0),0)</f>
        <v>0</v>
      </c>
      <c r="Q11">
        <f>IF(TECHNOLOGY!$G11="Committed",IF(AND(TECHNOLOGY!$K11&lt;AnnualMaxCapacity!Q$1+1,TECHNOLOGY!$K11+TECHNOLOGY!$I11&gt;AnnualMaxCapacity!Q$1+1),TECHNOLOGY!$P11,0),0)</f>
        <v>0</v>
      </c>
      <c r="R11">
        <f>IF(TECHNOLOGY!$G11="Committed",IF(AND(TECHNOLOGY!$K11&lt;AnnualMaxCapacity!R$1+1,TECHNOLOGY!$K11+TECHNOLOGY!$I11&gt;AnnualMaxCapacity!R$1+1),TECHNOLOGY!$P11,0),0)</f>
        <v>0</v>
      </c>
      <c r="S11">
        <f>IF(TECHNOLOGY!$G11="Committed",IF(AND(TECHNOLOGY!$K11&lt;AnnualMaxCapacity!S$1+1,TECHNOLOGY!$K11+TECHNOLOGY!$I11&gt;AnnualMaxCapacity!S$1+1),TECHNOLOGY!$P11,0),0)</f>
        <v>0</v>
      </c>
      <c r="T11">
        <f>IF(TECHNOLOGY!$G11="Committed",IF(AND(TECHNOLOGY!$K11&lt;AnnualMaxCapacity!T$1+1,TECHNOLOGY!$K11+TECHNOLOGY!$I11&gt;AnnualMaxCapacity!T$1+1),TECHNOLOGY!$P11,0),0)</f>
        <v>0</v>
      </c>
      <c r="U11">
        <f>IF(TECHNOLOGY!$G11="Committed",IF(AND(TECHNOLOGY!$K11&lt;AnnualMaxCapacity!U$1+1,TECHNOLOGY!$K11+TECHNOLOGY!$I11&gt;AnnualMaxCapacity!U$1+1),TECHNOLOGY!$P11,0),0)</f>
        <v>0</v>
      </c>
      <c r="V11">
        <f>IF(TECHNOLOGY!$G11="Committed",IF(AND(TECHNOLOGY!$K11&lt;AnnualMaxCapacity!V$1+1,TECHNOLOGY!$K11+TECHNOLOGY!$I11&gt;AnnualMaxCapacity!V$1+1),TECHNOLOGY!$P11,0),0)</f>
        <v>0</v>
      </c>
      <c r="W11">
        <f>IF(TECHNOLOGY!$G11="Committed",IF(AND(TECHNOLOGY!$K11&lt;AnnualMaxCapacity!W$1+1,TECHNOLOGY!$K11+TECHNOLOGY!$I11&gt;AnnualMaxCapacity!W$1+1),TECHNOLOGY!$P11,0),0)</f>
        <v>0</v>
      </c>
      <c r="X11">
        <f>IF(TECHNOLOGY!$G11="Committed",IF(AND(TECHNOLOGY!$K11&lt;AnnualMaxCapacity!X$1+1,TECHNOLOGY!$K11+TECHNOLOGY!$I11&gt;AnnualMaxCapacity!X$1+1),TECHNOLOGY!$P11,0),0)</f>
        <v>0</v>
      </c>
      <c r="Y11">
        <f>IF(TECHNOLOGY!$G11="Committed",IF(AND(TECHNOLOGY!$K11&lt;AnnualMaxCapacity!Y$1+1,TECHNOLOGY!$K11+TECHNOLOGY!$I11&gt;AnnualMaxCapacity!Y$1+1),TECHNOLOGY!$P11,0),0)</f>
        <v>0</v>
      </c>
      <c r="Z11">
        <f>IF(TECHNOLOGY!$G11="Committed",IF(AND(TECHNOLOGY!$K11&lt;AnnualMaxCapacity!Z$1+1,TECHNOLOGY!$K11+TECHNOLOGY!$I11&gt;AnnualMaxCapacity!Z$1+1),TECHNOLOGY!$P11,0),0)</f>
        <v>0</v>
      </c>
      <c r="AA11">
        <f>IF(TECHNOLOGY!$G11="Committed",IF(AND(TECHNOLOGY!$K11&lt;AnnualMaxCapacity!AA$1+1,TECHNOLOGY!$K11+TECHNOLOGY!$I11&gt;AnnualMaxCapacity!AA$1+1),TECHNOLOGY!$P11,0),0)</f>
        <v>0</v>
      </c>
      <c r="AB11">
        <f>IF(TECHNOLOGY!$G11="Committed",IF(AND(TECHNOLOGY!$K11&lt;AnnualMaxCapacity!AB$1+1,TECHNOLOGY!$K11+TECHNOLOGY!$I11&gt;AnnualMaxCapacity!AB$1+1),TECHNOLOGY!$P11,0),0)</f>
        <v>0</v>
      </c>
      <c r="AC11">
        <f>IF(TECHNOLOGY!$G11="Committed",IF(AND(TECHNOLOGY!$K11&lt;AnnualMaxCapacity!AC$1+1,TECHNOLOGY!$K11+TECHNOLOGY!$I11&gt;AnnualMaxCapacity!AC$1+1),TECHNOLOGY!$P11,0),0)</f>
        <v>0</v>
      </c>
      <c r="AD11">
        <f>IF(TECHNOLOGY!$G11="Committed",IF(AND(TECHNOLOGY!$K11&lt;AnnualMaxCapacity!AD$1+1,TECHNOLOGY!$K11+TECHNOLOGY!$I11&gt;AnnualMaxCapacity!AD$1+1),TECHNOLOGY!$P11,0),0)</f>
        <v>0</v>
      </c>
      <c r="AE11">
        <f>IF(TECHNOLOGY!$G11="Committed",IF(AND(TECHNOLOGY!$K11&lt;AnnualMaxCapacity!AE$1+1,TECHNOLOGY!$K11+TECHNOLOGY!$I11&gt;AnnualMaxCapacity!AE$1+1),TECHNOLOGY!$P11,0),0)</f>
        <v>0</v>
      </c>
      <c r="AF11">
        <f>IF(TECHNOLOGY!$G11="Committed",IF(AND(TECHNOLOGY!$K11&lt;AnnualMaxCapacity!AF$1+1,TECHNOLOGY!$K11+TECHNOLOGY!$I11&gt;AnnualMaxCapacity!AF$1+1),TECHNOLOGY!$P11,0),0)</f>
        <v>0</v>
      </c>
    </row>
    <row r="12" spans="1:32">
      <c r="A12" t="str">
        <f>TECHNOLOGY!D12</f>
        <v>D2NG00X00</v>
      </c>
      <c r="B12">
        <f>IF(TECHNOLOGY!$G12="Committed",IF(AND(TECHNOLOGY!$K12&lt;AnnualMaxCapacity!B$1+1,TECHNOLOGY!$K12+TECHNOLOGY!$I12&gt;AnnualMaxCapacity!B$1+1),TECHNOLOGY!$P12,0),0)</f>
        <v>0</v>
      </c>
      <c r="C12">
        <f>IF(TECHNOLOGY!$G12="Committed",IF(AND(TECHNOLOGY!$K12&lt;AnnualMaxCapacity!C$1+1,TECHNOLOGY!$K12+TECHNOLOGY!$I12&gt;AnnualMaxCapacity!C$1+1),TECHNOLOGY!$P12,0),0)</f>
        <v>0</v>
      </c>
      <c r="D12">
        <f>IF(TECHNOLOGY!$G12="Committed",IF(AND(TECHNOLOGY!$K12&lt;AnnualMaxCapacity!D$1+1,TECHNOLOGY!$K12+TECHNOLOGY!$I12&gt;AnnualMaxCapacity!D$1+1),TECHNOLOGY!$P12,0),0)</f>
        <v>0</v>
      </c>
      <c r="E12">
        <f>IF(TECHNOLOGY!$G12="Committed",IF(AND(TECHNOLOGY!$K12&lt;AnnualMaxCapacity!E$1+1,TECHNOLOGY!$K12+TECHNOLOGY!$I12&gt;AnnualMaxCapacity!E$1+1),TECHNOLOGY!$P12,0),0)</f>
        <v>0</v>
      </c>
      <c r="F12">
        <f>IF(TECHNOLOGY!$G12="Committed",IF(AND(TECHNOLOGY!$K12&lt;AnnualMaxCapacity!F$1+1,TECHNOLOGY!$K12+TECHNOLOGY!$I12&gt;AnnualMaxCapacity!F$1+1),TECHNOLOGY!$P12,0),0)</f>
        <v>0</v>
      </c>
      <c r="G12">
        <f>IF(TECHNOLOGY!$G12="Committed",IF(AND(TECHNOLOGY!$K12&lt;AnnualMaxCapacity!G$1+1,TECHNOLOGY!$K12+TECHNOLOGY!$I12&gt;AnnualMaxCapacity!G$1+1),TECHNOLOGY!$P12,0),0)</f>
        <v>0</v>
      </c>
      <c r="H12">
        <f>IF(TECHNOLOGY!$G12="Committed",IF(AND(TECHNOLOGY!$K12&lt;AnnualMaxCapacity!H$1+1,TECHNOLOGY!$K12+TECHNOLOGY!$I12&gt;AnnualMaxCapacity!H$1+1),TECHNOLOGY!$P12,0),0)</f>
        <v>0</v>
      </c>
      <c r="I12">
        <f>IF(TECHNOLOGY!$G12="Committed",IF(AND(TECHNOLOGY!$K12&lt;AnnualMaxCapacity!I$1+1,TECHNOLOGY!$K12+TECHNOLOGY!$I12&gt;AnnualMaxCapacity!I$1+1),TECHNOLOGY!$P12,0),0)</f>
        <v>0</v>
      </c>
      <c r="J12">
        <f>IF(TECHNOLOGY!$G12="Committed",IF(AND(TECHNOLOGY!$K12&lt;AnnualMaxCapacity!J$1+1,TECHNOLOGY!$K12+TECHNOLOGY!$I12&gt;AnnualMaxCapacity!J$1+1),TECHNOLOGY!$P12,0),0)</f>
        <v>0</v>
      </c>
      <c r="K12">
        <f>IF(TECHNOLOGY!$G12="Committed",IF(AND(TECHNOLOGY!$K12&lt;AnnualMaxCapacity!K$1+1,TECHNOLOGY!$K12+TECHNOLOGY!$I12&gt;AnnualMaxCapacity!K$1+1),TECHNOLOGY!$P12,0),0)</f>
        <v>0</v>
      </c>
      <c r="L12">
        <f>IF(TECHNOLOGY!$G12="Committed",IF(AND(TECHNOLOGY!$K12&lt;AnnualMaxCapacity!L$1+1,TECHNOLOGY!$K12+TECHNOLOGY!$I12&gt;AnnualMaxCapacity!L$1+1),TECHNOLOGY!$P12,0),0)</f>
        <v>0</v>
      </c>
      <c r="M12">
        <f>IF(TECHNOLOGY!$G12="Committed",IF(AND(TECHNOLOGY!$K12&lt;AnnualMaxCapacity!M$1+1,TECHNOLOGY!$K12+TECHNOLOGY!$I12&gt;AnnualMaxCapacity!M$1+1),TECHNOLOGY!$P12,0),0)</f>
        <v>0</v>
      </c>
      <c r="N12">
        <f>IF(TECHNOLOGY!$G12="Committed",IF(AND(TECHNOLOGY!$K12&lt;AnnualMaxCapacity!N$1+1,TECHNOLOGY!$K12+TECHNOLOGY!$I12&gt;AnnualMaxCapacity!N$1+1),TECHNOLOGY!$P12,0),0)</f>
        <v>0</v>
      </c>
      <c r="O12">
        <f>IF(TECHNOLOGY!$G12="Committed",IF(AND(TECHNOLOGY!$K12&lt;AnnualMaxCapacity!O$1+1,TECHNOLOGY!$K12+TECHNOLOGY!$I12&gt;AnnualMaxCapacity!O$1+1),TECHNOLOGY!$P12,0),0)</f>
        <v>0</v>
      </c>
      <c r="P12">
        <f>IF(TECHNOLOGY!$G12="Committed",IF(AND(TECHNOLOGY!$K12&lt;AnnualMaxCapacity!P$1+1,TECHNOLOGY!$K12+TECHNOLOGY!$I12&gt;AnnualMaxCapacity!P$1+1),TECHNOLOGY!$P12,0),0)</f>
        <v>0</v>
      </c>
      <c r="Q12">
        <f>IF(TECHNOLOGY!$G12="Committed",IF(AND(TECHNOLOGY!$K12&lt;AnnualMaxCapacity!Q$1+1,TECHNOLOGY!$K12+TECHNOLOGY!$I12&gt;AnnualMaxCapacity!Q$1+1),TECHNOLOGY!$P12,0),0)</f>
        <v>0</v>
      </c>
      <c r="R12">
        <f>IF(TECHNOLOGY!$G12="Committed",IF(AND(TECHNOLOGY!$K12&lt;AnnualMaxCapacity!R$1+1,TECHNOLOGY!$K12+TECHNOLOGY!$I12&gt;AnnualMaxCapacity!R$1+1),TECHNOLOGY!$P12,0),0)</f>
        <v>0</v>
      </c>
      <c r="S12">
        <f>IF(TECHNOLOGY!$G12="Committed",IF(AND(TECHNOLOGY!$K12&lt;AnnualMaxCapacity!S$1+1,TECHNOLOGY!$K12+TECHNOLOGY!$I12&gt;AnnualMaxCapacity!S$1+1),TECHNOLOGY!$P12,0),0)</f>
        <v>0</v>
      </c>
      <c r="T12">
        <f>IF(TECHNOLOGY!$G12="Committed",IF(AND(TECHNOLOGY!$K12&lt;AnnualMaxCapacity!T$1+1,TECHNOLOGY!$K12+TECHNOLOGY!$I12&gt;AnnualMaxCapacity!T$1+1),TECHNOLOGY!$P12,0),0)</f>
        <v>0</v>
      </c>
      <c r="U12">
        <f>IF(TECHNOLOGY!$G12="Committed",IF(AND(TECHNOLOGY!$K12&lt;AnnualMaxCapacity!U$1+1,TECHNOLOGY!$K12+TECHNOLOGY!$I12&gt;AnnualMaxCapacity!U$1+1),TECHNOLOGY!$P12,0),0)</f>
        <v>0</v>
      </c>
      <c r="V12">
        <f>IF(TECHNOLOGY!$G12="Committed",IF(AND(TECHNOLOGY!$K12&lt;AnnualMaxCapacity!V$1+1,TECHNOLOGY!$K12+TECHNOLOGY!$I12&gt;AnnualMaxCapacity!V$1+1),TECHNOLOGY!$P12,0),0)</f>
        <v>0</v>
      </c>
      <c r="W12">
        <f>IF(TECHNOLOGY!$G12="Committed",IF(AND(TECHNOLOGY!$K12&lt;AnnualMaxCapacity!W$1+1,TECHNOLOGY!$K12+TECHNOLOGY!$I12&gt;AnnualMaxCapacity!W$1+1),TECHNOLOGY!$P12,0),0)</f>
        <v>0</v>
      </c>
      <c r="X12">
        <f>IF(TECHNOLOGY!$G12="Committed",IF(AND(TECHNOLOGY!$K12&lt;AnnualMaxCapacity!X$1+1,TECHNOLOGY!$K12+TECHNOLOGY!$I12&gt;AnnualMaxCapacity!X$1+1),TECHNOLOGY!$P12,0),0)</f>
        <v>0</v>
      </c>
      <c r="Y12">
        <f>IF(TECHNOLOGY!$G12="Committed",IF(AND(TECHNOLOGY!$K12&lt;AnnualMaxCapacity!Y$1+1,TECHNOLOGY!$K12+TECHNOLOGY!$I12&gt;AnnualMaxCapacity!Y$1+1),TECHNOLOGY!$P12,0),0)</f>
        <v>0</v>
      </c>
      <c r="Z12">
        <f>IF(TECHNOLOGY!$G12="Committed",IF(AND(TECHNOLOGY!$K12&lt;AnnualMaxCapacity!Z$1+1,TECHNOLOGY!$K12+TECHNOLOGY!$I12&gt;AnnualMaxCapacity!Z$1+1),TECHNOLOGY!$P12,0),0)</f>
        <v>0</v>
      </c>
      <c r="AA12">
        <f>IF(TECHNOLOGY!$G12="Committed",IF(AND(TECHNOLOGY!$K12&lt;AnnualMaxCapacity!AA$1+1,TECHNOLOGY!$K12+TECHNOLOGY!$I12&gt;AnnualMaxCapacity!AA$1+1),TECHNOLOGY!$P12,0),0)</f>
        <v>0</v>
      </c>
      <c r="AB12">
        <f>IF(TECHNOLOGY!$G12="Committed",IF(AND(TECHNOLOGY!$K12&lt;AnnualMaxCapacity!AB$1+1,TECHNOLOGY!$K12+TECHNOLOGY!$I12&gt;AnnualMaxCapacity!AB$1+1),TECHNOLOGY!$P12,0),0)</f>
        <v>0</v>
      </c>
      <c r="AC12">
        <f>IF(TECHNOLOGY!$G12="Committed",IF(AND(TECHNOLOGY!$K12&lt;AnnualMaxCapacity!AC$1+1,TECHNOLOGY!$K12+TECHNOLOGY!$I12&gt;AnnualMaxCapacity!AC$1+1),TECHNOLOGY!$P12,0),0)</f>
        <v>0</v>
      </c>
      <c r="AD12">
        <f>IF(TECHNOLOGY!$G12="Committed",IF(AND(TECHNOLOGY!$K12&lt;AnnualMaxCapacity!AD$1+1,TECHNOLOGY!$K12+TECHNOLOGY!$I12&gt;AnnualMaxCapacity!AD$1+1),TECHNOLOGY!$P12,0),0)</f>
        <v>0</v>
      </c>
      <c r="AE12">
        <f>IF(TECHNOLOGY!$G12="Committed",IF(AND(TECHNOLOGY!$K12&lt;AnnualMaxCapacity!AE$1+1,TECHNOLOGY!$K12+TECHNOLOGY!$I12&gt;AnnualMaxCapacity!AE$1+1),TECHNOLOGY!$P12,0),0)</f>
        <v>0</v>
      </c>
      <c r="AF12">
        <f>IF(TECHNOLOGY!$G12="Committed",IF(AND(TECHNOLOGY!$K12&lt;AnnualMaxCapacity!AF$1+1,TECHNOLOGY!$K12+TECHNOLOGY!$I12&gt;AnnualMaxCapacity!AF$1+1),TECHNOLOGY!$P12,0),0)</f>
        <v>0</v>
      </c>
    </row>
    <row r="13" spans="1:32">
      <c r="A13" t="str">
        <f>TECHNOLOGY!D13</f>
        <v>D2CO00X00</v>
      </c>
      <c r="B13">
        <f>IF(TECHNOLOGY!$G13="Committed",IF(AND(TECHNOLOGY!$K13&lt;AnnualMaxCapacity!B$1+1,TECHNOLOGY!$K13+TECHNOLOGY!$I13&gt;AnnualMaxCapacity!B$1+1),TECHNOLOGY!$P13,0),0)</f>
        <v>0</v>
      </c>
      <c r="C13">
        <f>IF(TECHNOLOGY!$G13="Committed",IF(AND(TECHNOLOGY!$K13&lt;AnnualMaxCapacity!C$1+1,TECHNOLOGY!$K13+TECHNOLOGY!$I13&gt;AnnualMaxCapacity!C$1+1),TECHNOLOGY!$P13,0),0)</f>
        <v>0</v>
      </c>
      <c r="D13">
        <f>IF(TECHNOLOGY!$G13="Committed",IF(AND(TECHNOLOGY!$K13&lt;AnnualMaxCapacity!D$1+1,TECHNOLOGY!$K13+TECHNOLOGY!$I13&gt;AnnualMaxCapacity!D$1+1),TECHNOLOGY!$P13,0),0)</f>
        <v>0</v>
      </c>
      <c r="E13">
        <f>IF(TECHNOLOGY!$G13="Committed",IF(AND(TECHNOLOGY!$K13&lt;AnnualMaxCapacity!E$1+1,TECHNOLOGY!$K13+TECHNOLOGY!$I13&gt;AnnualMaxCapacity!E$1+1),TECHNOLOGY!$P13,0),0)</f>
        <v>0</v>
      </c>
      <c r="F13">
        <f>IF(TECHNOLOGY!$G13="Committed",IF(AND(TECHNOLOGY!$K13&lt;AnnualMaxCapacity!F$1+1,TECHNOLOGY!$K13+TECHNOLOGY!$I13&gt;AnnualMaxCapacity!F$1+1),TECHNOLOGY!$P13,0),0)</f>
        <v>0</v>
      </c>
      <c r="G13">
        <f>IF(TECHNOLOGY!$G13="Committed",IF(AND(TECHNOLOGY!$K13&lt;AnnualMaxCapacity!G$1+1,TECHNOLOGY!$K13+TECHNOLOGY!$I13&gt;AnnualMaxCapacity!G$1+1),TECHNOLOGY!$P13,0),0)</f>
        <v>0</v>
      </c>
      <c r="H13">
        <f>IF(TECHNOLOGY!$G13="Committed",IF(AND(TECHNOLOGY!$K13&lt;AnnualMaxCapacity!H$1+1,TECHNOLOGY!$K13+TECHNOLOGY!$I13&gt;AnnualMaxCapacity!H$1+1),TECHNOLOGY!$P13,0),0)</f>
        <v>0</v>
      </c>
      <c r="I13">
        <f>IF(TECHNOLOGY!$G13="Committed",IF(AND(TECHNOLOGY!$K13&lt;AnnualMaxCapacity!I$1+1,TECHNOLOGY!$K13+TECHNOLOGY!$I13&gt;AnnualMaxCapacity!I$1+1),TECHNOLOGY!$P13,0),0)</f>
        <v>0</v>
      </c>
      <c r="J13">
        <f>IF(TECHNOLOGY!$G13="Committed",IF(AND(TECHNOLOGY!$K13&lt;AnnualMaxCapacity!J$1+1,TECHNOLOGY!$K13+TECHNOLOGY!$I13&gt;AnnualMaxCapacity!J$1+1),TECHNOLOGY!$P13,0),0)</f>
        <v>0</v>
      </c>
      <c r="K13">
        <f>IF(TECHNOLOGY!$G13="Committed",IF(AND(TECHNOLOGY!$K13&lt;AnnualMaxCapacity!K$1+1,TECHNOLOGY!$K13+TECHNOLOGY!$I13&gt;AnnualMaxCapacity!K$1+1),TECHNOLOGY!$P13,0),0)</f>
        <v>0</v>
      </c>
      <c r="L13">
        <f>IF(TECHNOLOGY!$G13="Committed",IF(AND(TECHNOLOGY!$K13&lt;AnnualMaxCapacity!L$1+1,TECHNOLOGY!$K13+TECHNOLOGY!$I13&gt;AnnualMaxCapacity!L$1+1),TECHNOLOGY!$P13,0),0)</f>
        <v>0</v>
      </c>
      <c r="M13">
        <f>IF(TECHNOLOGY!$G13="Committed",IF(AND(TECHNOLOGY!$K13&lt;AnnualMaxCapacity!M$1+1,TECHNOLOGY!$K13+TECHNOLOGY!$I13&gt;AnnualMaxCapacity!M$1+1),TECHNOLOGY!$P13,0),0)</f>
        <v>0</v>
      </c>
      <c r="N13">
        <f>IF(TECHNOLOGY!$G13="Committed",IF(AND(TECHNOLOGY!$K13&lt;AnnualMaxCapacity!N$1+1,TECHNOLOGY!$K13+TECHNOLOGY!$I13&gt;AnnualMaxCapacity!N$1+1),TECHNOLOGY!$P13,0),0)</f>
        <v>0</v>
      </c>
      <c r="O13">
        <f>IF(TECHNOLOGY!$G13="Committed",IF(AND(TECHNOLOGY!$K13&lt;AnnualMaxCapacity!O$1+1,TECHNOLOGY!$K13+TECHNOLOGY!$I13&gt;AnnualMaxCapacity!O$1+1),TECHNOLOGY!$P13,0),0)</f>
        <v>0</v>
      </c>
      <c r="P13">
        <f>IF(TECHNOLOGY!$G13="Committed",IF(AND(TECHNOLOGY!$K13&lt;AnnualMaxCapacity!P$1+1,TECHNOLOGY!$K13+TECHNOLOGY!$I13&gt;AnnualMaxCapacity!P$1+1),TECHNOLOGY!$P13,0),0)</f>
        <v>0</v>
      </c>
      <c r="Q13">
        <f>IF(TECHNOLOGY!$G13="Committed",IF(AND(TECHNOLOGY!$K13&lt;AnnualMaxCapacity!Q$1+1,TECHNOLOGY!$K13+TECHNOLOGY!$I13&gt;AnnualMaxCapacity!Q$1+1),TECHNOLOGY!$P13,0),0)</f>
        <v>0</v>
      </c>
      <c r="R13">
        <f>IF(TECHNOLOGY!$G13="Committed",IF(AND(TECHNOLOGY!$K13&lt;AnnualMaxCapacity!R$1+1,TECHNOLOGY!$K13+TECHNOLOGY!$I13&gt;AnnualMaxCapacity!R$1+1),TECHNOLOGY!$P13,0),0)</f>
        <v>0</v>
      </c>
      <c r="S13">
        <f>IF(TECHNOLOGY!$G13="Committed",IF(AND(TECHNOLOGY!$K13&lt;AnnualMaxCapacity!S$1+1,TECHNOLOGY!$K13+TECHNOLOGY!$I13&gt;AnnualMaxCapacity!S$1+1),TECHNOLOGY!$P13,0),0)</f>
        <v>0</v>
      </c>
      <c r="T13">
        <f>IF(TECHNOLOGY!$G13="Committed",IF(AND(TECHNOLOGY!$K13&lt;AnnualMaxCapacity!T$1+1,TECHNOLOGY!$K13+TECHNOLOGY!$I13&gt;AnnualMaxCapacity!T$1+1),TECHNOLOGY!$P13,0),0)</f>
        <v>0</v>
      </c>
      <c r="U13">
        <f>IF(TECHNOLOGY!$G13="Committed",IF(AND(TECHNOLOGY!$K13&lt;AnnualMaxCapacity!U$1+1,TECHNOLOGY!$K13+TECHNOLOGY!$I13&gt;AnnualMaxCapacity!U$1+1),TECHNOLOGY!$P13,0),0)</f>
        <v>0</v>
      </c>
      <c r="V13">
        <f>IF(TECHNOLOGY!$G13="Committed",IF(AND(TECHNOLOGY!$K13&lt;AnnualMaxCapacity!V$1+1,TECHNOLOGY!$K13+TECHNOLOGY!$I13&gt;AnnualMaxCapacity!V$1+1),TECHNOLOGY!$P13,0),0)</f>
        <v>0</v>
      </c>
      <c r="W13">
        <f>IF(TECHNOLOGY!$G13="Committed",IF(AND(TECHNOLOGY!$K13&lt;AnnualMaxCapacity!W$1+1,TECHNOLOGY!$K13+TECHNOLOGY!$I13&gt;AnnualMaxCapacity!W$1+1),TECHNOLOGY!$P13,0),0)</f>
        <v>0</v>
      </c>
      <c r="X13">
        <f>IF(TECHNOLOGY!$G13="Committed",IF(AND(TECHNOLOGY!$K13&lt;AnnualMaxCapacity!X$1+1,TECHNOLOGY!$K13+TECHNOLOGY!$I13&gt;AnnualMaxCapacity!X$1+1),TECHNOLOGY!$P13,0),0)</f>
        <v>0</v>
      </c>
      <c r="Y13">
        <f>IF(TECHNOLOGY!$G13="Committed",IF(AND(TECHNOLOGY!$K13&lt;AnnualMaxCapacity!Y$1+1,TECHNOLOGY!$K13+TECHNOLOGY!$I13&gt;AnnualMaxCapacity!Y$1+1),TECHNOLOGY!$P13,0),0)</f>
        <v>0</v>
      </c>
      <c r="Z13">
        <f>IF(TECHNOLOGY!$G13="Committed",IF(AND(TECHNOLOGY!$K13&lt;AnnualMaxCapacity!Z$1+1,TECHNOLOGY!$K13+TECHNOLOGY!$I13&gt;AnnualMaxCapacity!Z$1+1),TECHNOLOGY!$P13,0),0)</f>
        <v>0</v>
      </c>
      <c r="AA13">
        <f>IF(TECHNOLOGY!$G13="Committed",IF(AND(TECHNOLOGY!$K13&lt;AnnualMaxCapacity!AA$1+1,TECHNOLOGY!$K13+TECHNOLOGY!$I13&gt;AnnualMaxCapacity!AA$1+1),TECHNOLOGY!$P13,0),0)</f>
        <v>0</v>
      </c>
      <c r="AB13">
        <f>IF(TECHNOLOGY!$G13="Committed",IF(AND(TECHNOLOGY!$K13&lt;AnnualMaxCapacity!AB$1+1,TECHNOLOGY!$K13+TECHNOLOGY!$I13&gt;AnnualMaxCapacity!AB$1+1),TECHNOLOGY!$P13,0),0)</f>
        <v>0</v>
      </c>
      <c r="AC13">
        <f>IF(TECHNOLOGY!$G13="Committed",IF(AND(TECHNOLOGY!$K13&lt;AnnualMaxCapacity!AC$1+1,TECHNOLOGY!$K13+TECHNOLOGY!$I13&gt;AnnualMaxCapacity!AC$1+1),TECHNOLOGY!$P13,0),0)</f>
        <v>0</v>
      </c>
      <c r="AD13">
        <f>IF(TECHNOLOGY!$G13="Committed",IF(AND(TECHNOLOGY!$K13&lt;AnnualMaxCapacity!AD$1+1,TECHNOLOGY!$K13+TECHNOLOGY!$I13&gt;AnnualMaxCapacity!AD$1+1),TECHNOLOGY!$P13,0),0)</f>
        <v>0</v>
      </c>
      <c r="AE13">
        <f>IF(TECHNOLOGY!$G13="Committed",IF(AND(TECHNOLOGY!$K13&lt;AnnualMaxCapacity!AE$1+1,TECHNOLOGY!$K13+TECHNOLOGY!$I13&gt;AnnualMaxCapacity!AE$1+1),TECHNOLOGY!$P13,0),0)</f>
        <v>0</v>
      </c>
      <c r="AF13">
        <f>IF(TECHNOLOGY!$G13="Committed",IF(AND(TECHNOLOGY!$K13&lt;AnnualMaxCapacity!AF$1+1,TECHNOLOGY!$K13+TECHNOLOGY!$I13&gt;AnnualMaxCapacity!AF$1+1),TECHNOLOGY!$P13,0),0)</f>
        <v>0</v>
      </c>
    </row>
    <row r="14" spans="1:32">
      <c r="A14" t="str">
        <f>TECHNOLOGY!D14</f>
        <v>D2PWRTRN</v>
      </c>
      <c r="B14">
        <f>IF(TECHNOLOGY!$G14="Committed",IF(AND(TECHNOLOGY!$K14&lt;AnnualMaxCapacity!B$1+1,TECHNOLOGY!$K14+TECHNOLOGY!$I14&gt;AnnualMaxCapacity!B$1+1),TECHNOLOGY!$P14,0),0)</f>
        <v>0</v>
      </c>
      <c r="C14">
        <f>IF(TECHNOLOGY!$G14="Committed",IF(AND(TECHNOLOGY!$K14&lt;AnnualMaxCapacity!C$1+1,TECHNOLOGY!$K14+TECHNOLOGY!$I14&gt;AnnualMaxCapacity!C$1+1),TECHNOLOGY!$P14,0),0)</f>
        <v>0</v>
      </c>
      <c r="D14">
        <f>IF(TECHNOLOGY!$G14="Committed",IF(AND(TECHNOLOGY!$K14&lt;AnnualMaxCapacity!D$1+1,TECHNOLOGY!$K14+TECHNOLOGY!$I14&gt;AnnualMaxCapacity!D$1+1),TECHNOLOGY!$P14,0),0)</f>
        <v>0</v>
      </c>
      <c r="E14">
        <f>IF(TECHNOLOGY!$G14="Committed",IF(AND(TECHNOLOGY!$K14&lt;AnnualMaxCapacity!E$1+1,TECHNOLOGY!$K14+TECHNOLOGY!$I14&gt;AnnualMaxCapacity!E$1+1),TECHNOLOGY!$P14,0),0)</f>
        <v>0</v>
      </c>
      <c r="F14">
        <f>IF(TECHNOLOGY!$G14="Committed",IF(AND(TECHNOLOGY!$K14&lt;AnnualMaxCapacity!F$1+1,TECHNOLOGY!$K14+TECHNOLOGY!$I14&gt;AnnualMaxCapacity!F$1+1),TECHNOLOGY!$P14,0),0)</f>
        <v>0</v>
      </c>
      <c r="G14">
        <f>IF(TECHNOLOGY!$G14="Committed",IF(AND(TECHNOLOGY!$K14&lt;AnnualMaxCapacity!G$1+1,TECHNOLOGY!$K14+TECHNOLOGY!$I14&gt;AnnualMaxCapacity!G$1+1),TECHNOLOGY!$P14,0),0)</f>
        <v>0</v>
      </c>
      <c r="H14">
        <f>IF(TECHNOLOGY!$G14="Committed",IF(AND(TECHNOLOGY!$K14&lt;AnnualMaxCapacity!H$1+1,TECHNOLOGY!$K14+TECHNOLOGY!$I14&gt;AnnualMaxCapacity!H$1+1),TECHNOLOGY!$P14,0),0)</f>
        <v>0</v>
      </c>
      <c r="I14">
        <f>IF(TECHNOLOGY!$G14="Committed",IF(AND(TECHNOLOGY!$K14&lt;AnnualMaxCapacity!I$1+1,TECHNOLOGY!$K14+TECHNOLOGY!$I14&gt;AnnualMaxCapacity!I$1+1),TECHNOLOGY!$P14,0),0)</f>
        <v>0</v>
      </c>
      <c r="J14">
        <f>IF(TECHNOLOGY!$G14="Committed",IF(AND(TECHNOLOGY!$K14&lt;AnnualMaxCapacity!J$1+1,TECHNOLOGY!$K14+TECHNOLOGY!$I14&gt;AnnualMaxCapacity!J$1+1),TECHNOLOGY!$P14,0),0)</f>
        <v>0</v>
      </c>
      <c r="K14">
        <f>IF(TECHNOLOGY!$G14="Committed",IF(AND(TECHNOLOGY!$K14&lt;AnnualMaxCapacity!K$1+1,TECHNOLOGY!$K14+TECHNOLOGY!$I14&gt;AnnualMaxCapacity!K$1+1),TECHNOLOGY!$P14,0),0)</f>
        <v>0</v>
      </c>
      <c r="L14">
        <f>IF(TECHNOLOGY!$G14="Committed",IF(AND(TECHNOLOGY!$K14&lt;AnnualMaxCapacity!L$1+1,TECHNOLOGY!$K14+TECHNOLOGY!$I14&gt;AnnualMaxCapacity!L$1+1),TECHNOLOGY!$P14,0),0)</f>
        <v>0</v>
      </c>
      <c r="M14">
        <f>IF(TECHNOLOGY!$G14="Committed",IF(AND(TECHNOLOGY!$K14&lt;AnnualMaxCapacity!M$1+1,TECHNOLOGY!$K14+TECHNOLOGY!$I14&gt;AnnualMaxCapacity!M$1+1),TECHNOLOGY!$P14,0),0)</f>
        <v>0</v>
      </c>
      <c r="N14">
        <f>IF(TECHNOLOGY!$G14="Committed",IF(AND(TECHNOLOGY!$K14&lt;AnnualMaxCapacity!N$1+1,TECHNOLOGY!$K14+TECHNOLOGY!$I14&gt;AnnualMaxCapacity!N$1+1),TECHNOLOGY!$P14,0),0)</f>
        <v>0</v>
      </c>
      <c r="O14">
        <f>IF(TECHNOLOGY!$G14="Committed",IF(AND(TECHNOLOGY!$K14&lt;AnnualMaxCapacity!O$1+1,TECHNOLOGY!$K14+TECHNOLOGY!$I14&gt;AnnualMaxCapacity!O$1+1),TECHNOLOGY!$P14,0),0)</f>
        <v>0</v>
      </c>
      <c r="P14">
        <f>IF(TECHNOLOGY!$G14="Committed",IF(AND(TECHNOLOGY!$K14&lt;AnnualMaxCapacity!P$1+1,TECHNOLOGY!$K14+TECHNOLOGY!$I14&gt;AnnualMaxCapacity!P$1+1),TECHNOLOGY!$P14,0),0)</f>
        <v>0</v>
      </c>
      <c r="Q14">
        <f>IF(TECHNOLOGY!$G14="Committed",IF(AND(TECHNOLOGY!$K14&lt;AnnualMaxCapacity!Q$1+1,TECHNOLOGY!$K14+TECHNOLOGY!$I14&gt;AnnualMaxCapacity!Q$1+1),TECHNOLOGY!$P14,0),0)</f>
        <v>0</v>
      </c>
      <c r="R14">
        <f>IF(TECHNOLOGY!$G14="Committed",IF(AND(TECHNOLOGY!$K14&lt;AnnualMaxCapacity!R$1+1,TECHNOLOGY!$K14+TECHNOLOGY!$I14&gt;AnnualMaxCapacity!R$1+1),TECHNOLOGY!$P14,0),0)</f>
        <v>0</v>
      </c>
      <c r="S14">
        <f>IF(TECHNOLOGY!$G14="Committed",IF(AND(TECHNOLOGY!$K14&lt;AnnualMaxCapacity!S$1+1,TECHNOLOGY!$K14+TECHNOLOGY!$I14&gt;AnnualMaxCapacity!S$1+1),TECHNOLOGY!$P14,0),0)</f>
        <v>0</v>
      </c>
      <c r="T14">
        <f>IF(TECHNOLOGY!$G14="Committed",IF(AND(TECHNOLOGY!$K14&lt;AnnualMaxCapacity!T$1+1,TECHNOLOGY!$K14+TECHNOLOGY!$I14&gt;AnnualMaxCapacity!T$1+1),TECHNOLOGY!$P14,0),0)</f>
        <v>0</v>
      </c>
      <c r="U14">
        <f>IF(TECHNOLOGY!$G14="Committed",IF(AND(TECHNOLOGY!$K14&lt;AnnualMaxCapacity!U$1+1,TECHNOLOGY!$K14+TECHNOLOGY!$I14&gt;AnnualMaxCapacity!U$1+1),TECHNOLOGY!$P14,0),0)</f>
        <v>0</v>
      </c>
      <c r="V14">
        <f>IF(TECHNOLOGY!$G14="Committed",IF(AND(TECHNOLOGY!$K14&lt;AnnualMaxCapacity!V$1+1,TECHNOLOGY!$K14+TECHNOLOGY!$I14&gt;AnnualMaxCapacity!V$1+1),TECHNOLOGY!$P14,0),0)</f>
        <v>0</v>
      </c>
      <c r="W14">
        <f>IF(TECHNOLOGY!$G14="Committed",IF(AND(TECHNOLOGY!$K14&lt;AnnualMaxCapacity!W$1+1,TECHNOLOGY!$K14+TECHNOLOGY!$I14&gt;AnnualMaxCapacity!W$1+1),TECHNOLOGY!$P14,0),0)</f>
        <v>0</v>
      </c>
      <c r="X14">
        <f>IF(TECHNOLOGY!$G14="Committed",IF(AND(TECHNOLOGY!$K14&lt;AnnualMaxCapacity!X$1+1,TECHNOLOGY!$K14+TECHNOLOGY!$I14&gt;AnnualMaxCapacity!X$1+1),TECHNOLOGY!$P14,0),0)</f>
        <v>0</v>
      </c>
      <c r="Y14">
        <f>IF(TECHNOLOGY!$G14="Committed",IF(AND(TECHNOLOGY!$K14&lt;AnnualMaxCapacity!Y$1+1,TECHNOLOGY!$K14+TECHNOLOGY!$I14&gt;AnnualMaxCapacity!Y$1+1),TECHNOLOGY!$P14,0),0)</f>
        <v>0</v>
      </c>
      <c r="Z14">
        <f>IF(TECHNOLOGY!$G14="Committed",IF(AND(TECHNOLOGY!$K14&lt;AnnualMaxCapacity!Z$1+1,TECHNOLOGY!$K14+TECHNOLOGY!$I14&gt;AnnualMaxCapacity!Z$1+1),TECHNOLOGY!$P14,0),0)</f>
        <v>0</v>
      </c>
      <c r="AA14">
        <f>IF(TECHNOLOGY!$G14="Committed",IF(AND(TECHNOLOGY!$K14&lt;AnnualMaxCapacity!AA$1+1,TECHNOLOGY!$K14+TECHNOLOGY!$I14&gt;AnnualMaxCapacity!AA$1+1),TECHNOLOGY!$P14,0),0)</f>
        <v>0</v>
      </c>
      <c r="AB14">
        <f>IF(TECHNOLOGY!$G14="Committed",IF(AND(TECHNOLOGY!$K14&lt;AnnualMaxCapacity!AB$1+1,TECHNOLOGY!$K14+TECHNOLOGY!$I14&gt;AnnualMaxCapacity!AB$1+1),TECHNOLOGY!$P14,0),0)</f>
        <v>0</v>
      </c>
      <c r="AC14">
        <f>IF(TECHNOLOGY!$G14="Committed",IF(AND(TECHNOLOGY!$K14&lt;AnnualMaxCapacity!AC$1+1,TECHNOLOGY!$K14+TECHNOLOGY!$I14&gt;AnnualMaxCapacity!AC$1+1),TECHNOLOGY!$P14,0),0)</f>
        <v>0</v>
      </c>
      <c r="AD14">
        <f>IF(TECHNOLOGY!$G14="Committed",IF(AND(TECHNOLOGY!$K14&lt;AnnualMaxCapacity!AD$1+1,TECHNOLOGY!$K14+TECHNOLOGY!$I14&gt;AnnualMaxCapacity!AD$1+1),TECHNOLOGY!$P14,0),0)</f>
        <v>0</v>
      </c>
      <c r="AE14">
        <f>IF(TECHNOLOGY!$G14="Committed",IF(AND(TECHNOLOGY!$K14&lt;AnnualMaxCapacity!AE$1+1,TECHNOLOGY!$K14+TECHNOLOGY!$I14&gt;AnnualMaxCapacity!AE$1+1),TECHNOLOGY!$P14,0),0)</f>
        <v>0</v>
      </c>
      <c r="AF14">
        <f>IF(TECHNOLOGY!$G14="Committed",IF(AND(TECHNOLOGY!$K14&lt;AnnualMaxCapacity!AF$1+1,TECHNOLOGY!$K14+TECHNOLOGY!$I14&gt;AnnualMaxCapacity!AF$1+1),TECHNOLOGY!$P14,0),0)</f>
        <v>0</v>
      </c>
    </row>
    <row r="15" spans="1:32">
      <c r="A15" t="str">
        <f>TECHNOLOGY!D15</f>
        <v>D2IMPELC</v>
      </c>
      <c r="B15">
        <f>IF(TECHNOLOGY!$G15="Committed",IF(AND(TECHNOLOGY!$K15&lt;AnnualMaxCapacity!B$1+1,TECHNOLOGY!$K15+TECHNOLOGY!$I15&gt;AnnualMaxCapacity!B$1+1),TECHNOLOGY!$P15,0),0)</f>
        <v>0</v>
      </c>
      <c r="C15">
        <f>IF(TECHNOLOGY!$G15="Committed",IF(AND(TECHNOLOGY!$K15&lt;AnnualMaxCapacity!C$1+1,TECHNOLOGY!$K15+TECHNOLOGY!$I15&gt;AnnualMaxCapacity!C$1+1),TECHNOLOGY!$P15,0),0)</f>
        <v>0</v>
      </c>
      <c r="D15">
        <f>IF(TECHNOLOGY!$G15="Committed",IF(AND(TECHNOLOGY!$K15&lt;AnnualMaxCapacity!D$1+1,TECHNOLOGY!$K15+TECHNOLOGY!$I15&gt;AnnualMaxCapacity!D$1+1),TECHNOLOGY!$P15,0),0)</f>
        <v>0</v>
      </c>
      <c r="E15">
        <f>IF(TECHNOLOGY!$G15="Committed",IF(AND(TECHNOLOGY!$K15&lt;AnnualMaxCapacity!E$1+1,TECHNOLOGY!$K15+TECHNOLOGY!$I15&gt;AnnualMaxCapacity!E$1+1),TECHNOLOGY!$P15,0),0)</f>
        <v>0</v>
      </c>
      <c r="F15">
        <f>IF(TECHNOLOGY!$G15="Committed",IF(AND(TECHNOLOGY!$K15&lt;AnnualMaxCapacity!F$1+1,TECHNOLOGY!$K15+TECHNOLOGY!$I15&gt;AnnualMaxCapacity!F$1+1),TECHNOLOGY!$P15,0),0)</f>
        <v>0</v>
      </c>
      <c r="G15">
        <f>IF(TECHNOLOGY!$G15="Committed",IF(AND(TECHNOLOGY!$K15&lt;AnnualMaxCapacity!G$1+1,TECHNOLOGY!$K15+TECHNOLOGY!$I15&gt;AnnualMaxCapacity!G$1+1),TECHNOLOGY!$P15,0),0)</f>
        <v>0</v>
      </c>
      <c r="H15">
        <f>IF(TECHNOLOGY!$G15="Committed",IF(AND(TECHNOLOGY!$K15&lt;AnnualMaxCapacity!H$1+1,TECHNOLOGY!$K15+TECHNOLOGY!$I15&gt;AnnualMaxCapacity!H$1+1),TECHNOLOGY!$P15,0),0)</f>
        <v>0</v>
      </c>
      <c r="I15">
        <f>IF(TECHNOLOGY!$G15="Committed",IF(AND(TECHNOLOGY!$K15&lt;AnnualMaxCapacity!I$1+1,TECHNOLOGY!$K15+TECHNOLOGY!$I15&gt;AnnualMaxCapacity!I$1+1),TECHNOLOGY!$P15,0),0)</f>
        <v>0</v>
      </c>
      <c r="J15">
        <f>IF(TECHNOLOGY!$G15="Committed",IF(AND(TECHNOLOGY!$K15&lt;AnnualMaxCapacity!J$1+1,TECHNOLOGY!$K15+TECHNOLOGY!$I15&gt;AnnualMaxCapacity!J$1+1),TECHNOLOGY!$P15,0),0)</f>
        <v>0</v>
      </c>
      <c r="K15">
        <f>IF(TECHNOLOGY!$G15="Committed",IF(AND(TECHNOLOGY!$K15&lt;AnnualMaxCapacity!K$1+1,TECHNOLOGY!$K15+TECHNOLOGY!$I15&gt;AnnualMaxCapacity!K$1+1),TECHNOLOGY!$P15,0),0)</f>
        <v>0</v>
      </c>
      <c r="L15">
        <f>IF(TECHNOLOGY!$G15="Committed",IF(AND(TECHNOLOGY!$K15&lt;AnnualMaxCapacity!L$1+1,TECHNOLOGY!$K15+TECHNOLOGY!$I15&gt;AnnualMaxCapacity!L$1+1),TECHNOLOGY!$P15,0),0)</f>
        <v>0</v>
      </c>
      <c r="M15">
        <f>IF(TECHNOLOGY!$G15="Committed",IF(AND(TECHNOLOGY!$K15&lt;AnnualMaxCapacity!M$1+1,TECHNOLOGY!$K15+TECHNOLOGY!$I15&gt;AnnualMaxCapacity!M$1+1),TECHNOLOGY!$P15,0),0)</f>
        <v>0</v>
      </c>
      <c r="N15">
        <f>IF(TECHNOLOGY!$G15="Committed",IF(AND(TECHNOLOGY!$K15&lt;AnnualMaxCapacity!N$1+1,TECHNOLOGY!$K15+TECHNOLOGY!$I15&gt;AnnualMaxCapacity!N$1+1),TECHNOLOGY!$P15,0),0)</f>
        <v>0</v>
      </c>
      <c r="O15">
        <f>IF(TECHNOLOGY!$G15="Committed",IF(AND(TECHNOLOGY!$K15&lt;AnnualMaxCapacity!O$1+1,TECHNOLOGY!$K15+TECHNOLOGY!$I15&gt;AnnualMaxCapacity!O$1+1),TECHNOLOGY!$P15,0),0)</f>
        <v>0</v>
      </c>
      <c r="P15">
        <f>IF(TECHNOLOGY!$G15="Committed",IF(AND(TECHNOLOGY!$K15&lt;AnnualMaxCapacity!P$1+1,TECHNOLOGY!$K15+TECHNOLOGY!$I15&gt;AnnualMaxCapacity!P$1+1),TECHNOLOGY!$P15,0),0)</f>
        <v>0</v>
      </c>
      <c r="Q15">
        <f>IF(TECHNOLOGY!$G15="Committed",IF(AND(TECHNOLOGY!$K15&lt;AnnualMaxCapacity!Q$1+1,TECHNOLOGY!$K15+TECHNOLOGY!$I15&gt;AnnualMaxCapacity!Q$1+1),TECHNOLOGY!$P15,0),0)</f>
        <v>0</v>
      </c>
      <c r="R15">
        <f>IF(TECHNOLOGY!$G15="Committed",IF(AND(TECHNOLOGY!$K15&lt;AnnualMaxCapacity!R$1+1,TECHNOLOGY!$K15+TECHNOLOGY!$I15&gt;AnnualMaxCapacity!R$1+1),TECHNOLOGY!$P15,0),0)</f>
        <v>0</v>
      </c>
      <c r="S15">
        <f>IF(TECHNOLOGY!$G15="Committed",IF(AND(TECHNOLOGY!$K15&lt;AnnualMaxCapacity!S$1+1,TECHNOLOGY!$K15+TECHNOLOGY!$I15&gt;AnnualMaxCapacity!S$1+1),TECHNOLOGY!$P15,0),0)</f>
        <v>0</v>
      </c>
      <c r="T15">
        <f>IF(TECHNOLOGY!$G15="Committed",IF(AND(TECHNOLOGY!$K15&lt;AnnualMaxCapacity!T$1+1,TECHNOLOGY!$K15+TECHNOLOGY!$I15&gt;AnnualMaxCapacity!T$1+1),TECHNOLOGY!$P15,0),0)</f>
        <v>0</v>
      </c>
      <c r="U15">
        <f>IF(TECHNOLOGY!$G15="Committed",IF(AND(TECHNOLOGY!$K15&lt;AnnualMaxCapacity!U$1+1,TECHNOLOGY!$K15+TECHNOLOGY!$I15&gt;AnnualMaxCapacity!U$1+1),TECHNOLOGY!$P15,0),0)</f>
        <v>0</v>
      </c>
      <c r="V15">
        <f>IF(TECHNOLOGY!$G15="Committed",IF(AND(TECHNOLOGY!$K15&lt;AnnualMaxCapacity!V$1+1,TECHNOLOGY!$K15+TECHNOLOGY!$I15&gt;AnnualMaxCapacity!V$1+1),TECHNOLOGY!$P15,0),0)</f>
        <v>0</v>
      </c>
      <c r="W15">
        <f>IF(TECHNOLOGY!$G15="Committed",IF(AND(TECHNOLOGY!$K15&lt;AnnualMaxCapacity!W$1+1,TECHNOLOGY!$K15+TECHNOLOGY!$I15&gt;AnnualMaxCapacity!W$1+1),TECHNOLOGY!$P15,0),0)</f>
        <v>0</v>
      </c>
      <c r="X15">
        <f>IF(TECHNOLOGY!$G15="Committed",IF(AND(TECHNOLOGY!$K15&lt;AnnualMaxCapacity!X$1+1,TECHNOLOGY!$K15+TECHNOLOGY!$I15&gt;AnnualMaxCapacity!X$1+1),TECHNOLOGY!$P15,0),0)</f>
        <v>0</v>
      </c>
      <c r="Y15">
        <f>IF(TECHNOLOGY!$G15="Committed",IF(AND(TECHNOLOGY!$K15&lt;AnnualMaxCapacity!Y$1+1,TECHNOLOGY!$K15+TECHNOLOGY!$I15&gt;AnnualMaxCapacity!Y$1+1),TECHNOLOGY!$P15,0),0)</f>
        <v>0</v>
      </c>
      <c r="Z15">
        <f>IF(TECHNOLOGY!$G15="Committed",IF(AND(TECHNOLOGY!$K15&lt;AnnualMaxCapacity!Z$1+1,TECHNOLOGY!$K15+TECHNOLOGY!$I15&gt;AnnualMaxCapacity!Z$1+1),TECHNOLOGY!$P15,0),0)</f>
        <v>0</v>
      </c>
      <c r="AA15">
        <f>IF(TECHNOLOGY!$G15="Committed",IF(AND(TECHNOLOGY!$K15&lt;AnnualMaxCapacity!AA$1+1,TECHNOLOGY!$K15+TECHNOLOGY!$I15&gt;AnnualMaxCapacity!AA$1+1),TECHNOLOGY!$P15,0),0)</f>
        <v>0</v>
      </c>
      <c r="AB15">
        <f>IF(TECHNOLOGY!$G15="Committed",IF(AND(TECHNOLOGY!$K15&lt;AnnualMaxCapacity!AB$1+1,TECHNOLOGY!$K15+TECHNOLOGY!$I15&gt;AnnualMaxCapacity!AB$1+1),TECHNOLOGY!$P15,0),0)</f>
        <v>0</v>
      </c>
      <c r="AC15">
        <f>IF(TECHNOLOGY!$G15="Committed",IF(AND(TECHNOLOGY!$K15&lt;AnnualMaxCapacity!AC$1+1,TECHNOLOGY!$K15+TECHNOLOGY!$I15&gt;AnnualMaxCapacity!AC$1+1),TECHNOLOGY!$P15,0),0)</f>
        <v>0</v>
      </c>
      <c r="AD15">
        <f>IF(TECHNOLOGY!$G15="Committed",IF(AND(TECHNOLOGY!$K15&lt;AnnualMaxCapacity!AD$1+1,TECHNOLOGY!$K15+TECHNOLOGY!$I15&gt;AnnualMaxCapacity!AD$1+1),TECHNOLOGY!$P15,0),0)</f>
        <v>0</v>
      </c>
      <c r="AE15">
        <f>IF(TECHNOLOGY!$G15="Committed",IF(AND(TECHNOLOGY!$K15&lt;AnnualMaxCapacity!AE$1+1,TECHNOLOGY!$K15+TECHNOLOGY!$I15&gt;AnnualMaxCapacity!AE$1+1),TECHNOLOGY!$P15,0),0)</f>
        <v>0</v>
      </c>
      <c r="AF15">
        <f>IF(TECHNOLOGY!$G15="Committed",IF(AND(TECHNOLOGY!$K15&lt;AnnualMaxCapacity!AF$1+1,TECHNOLOGY!$K15+TECHNOLOGY!$I15&gt;AnnualMaxCapacity!AF$1+1),TECHNOLOGY!$P15,0),0)</f>
        <v>0</v>
      </c>
    </row>
    <row r="16" spans="1:32">
      <c r="A16" t="str">
        <f>TECHNOLOGY!D16</f>
        <v>D2DSGC00</v>
      </c>
      <c r="B16">
        <f>IF(TECHNOLOGY!$G16="Committed",IF(AND(TECHNOLOGY!$K16&lt;AnnualMaxCapacity!B$1+1,TECHNOLOGY!$K16+TECHNOLOGY!$I16&gt;AnnualMaxCapacity!B$1+1),TECHNOLOGY!$P16,0),0)</f>
        <v>0</v>
      </c>
      <c r="C16">
        <f>IF(TECHNOLOGY!$G16="Committed",IF(AND(TECHNOLOGY!$K16&lt;AnnualMaxCapacity!C$1+1,TECHNOLOGY!$K16+TECHNOLOGY!$I16&gt;AnnualMaxCapacity!C$1+1),TECHNOLOGY!$P16,0),0)</f>
        <v>0</v>
      </c>
      <c r="D16">
        <f>IF(TECHNOLOGY!$G16="Committed",IF(AND(TECHNOLOGY!$K16&lt;AnnualMaxCapacity!D$1+1,TECHNOLOGY!$K16+TECHNOLOGY!$I16&gt;AnnualMaxCapacity!D$1+1),TECHNOLOGY!$P16,0),0)</f>
        <v>0</v>
      </c>
      <c r="E16">
        <f>IF(TECHNOLOGY!$G16="Committed",IF(AND(TECHNOLOGY!$K16&lt;AnnualMaxCapacity!E$1+1,TECHNOLOGY!$K16+TECHNOLOGY!$I16&gt;AnnualMaxCapacity!E$1+1),TECHNOLOGY!$P16,0),0)</f>
        <v>0</v>
      </c>
      <c r="F16">
        <f>IF(TECHNOLOGY!$G16="Committed",IF(AND(TECHNOLOGY!$K16&lt;AnnualMaxCapacity!F$1+1,TECHNOLOGY!$K16+TECHNOLOGY!$I16&gt;AnnualMaxCapacity!F$1+1),TECHNOLOGY!$P16,0),0)</f>
        <v>0</v>
      </c>
      <c r="G16">
        <f>IF(TECHNOLOGY!$G16="Committed",IF(AND(TECHNOLOGY!$K16&lt;AnnualMaxCapacity!G$1+1,TECHNOLOGY!$K16+TECHNOLOGY!$I16&gt;AnnualMaxCapacity!G$1+1),TECHNOLOGY!$P16,0),0)</f>
        <v>0</v>
      </c>
      <c r="H16">
        <f>IF(TECHNOLOGY!$G16="Committed",IF(AND(TECHNOLOGY!$K16&lt;AnnualMaxCapacity!H$1+1,TECHNOLOGY!$K16+TECHNOLOGY!$I16&gt;AnnualMaxCapacity!H$1+1),TECHNOLOGY!$P16,0),0)</f>
        <v>0</v>
      </c>
      <c r="I16">
        <f>IF(TECHNOLOGY!$G16="Committed",IF(AND(TECHNOLOGY!$K16&lt;AnnualMaxCapacity!I$1+1,TECHNOLOGY!$K16+TECHNOLOGY!$I16&gt;AnnualMaxCapacity!I$1+1),TECHNOLOGY!$P16,0),0)</f>
        <v>0</v>
      </c>
      <c r="J16">
        <f>IF(TECHNOLOGY!$G16="Committed",IF(AND(TECHNOLOGY!$K16&lt;AnnualMaxCapacity!J$1+1,TECHNOLOGY!$K16+TECHNOLOGY!$I16&gt;AnnualMaxCapacity!J$1+1),TECHNOLOGY!$P16,0),0)</f>
        <v>0</v>
      </c>
      <c r="K16">
        <f>IF(TECHNOLOGY!$G16="Committed",IF(AND(TECHNOLOGY!$K16&lt;AnnualMaxCapacity!K$1+1,TECHNOLOGY!$K16+TECHNOLOGY!$I16&gt;AnnualMaxCapacity!K$1+1),TECHNOLOGY!$P16,0),0)</f>
        <v>0</v>
      </c>
      <c r="L16">
        <f>IF(TECHNOLOGY!$G16="Committed",IF(AND(TECHNOLOGY!$K16&lt;AnnualMaxCapacity!L$1+1,TECHNOLOGY!$K16+TECHNOLOGY!$I16&gt;AnnualMaxCapacity!L$1+1),TECHNOLOGY!$P16,0),0)</f>
        <v>0</v>
      </c>
      <c r="M16">
        <f>IF(TECHNOLOGY!$G16="Committed",IF(AND(TECHNOLOGY!$K16&lt;AnnualMaxCapacity!M$1+1,TECHNOLOGY!$K16+TECHNOLOGY!$I16&gt;AnnualMaxCapacity!M$1+1),TECHNOLOGY!$P16,0),0)</f>
        <v>0</v>
      </c>
      <c r="N16">
        <f>IF(TECHNOLOGY!$G16="Committed",IF(AND(TECHNOLOGY!$K16&lt;AnnualMaxCapacity!N$1+1,TECHNOLOGY!$K16+TECHNOLOGY!$I16&gt;AnnualMaxCapacity!N$1+1),TECHNOLOGY!$P16,0),0)</f>
        <v>0</v>
      </c>
      <c r="O16">
        <f>IF(TECHNOLOGY!$G16="Committed",IF(AND(TECHNOLOGY!$K16&lt;AnnualMaxCapacity!O$1+1,TECHNOLOGY!$K16+TECHNOLOGY!$I16&gt;AnnualMaxCapacity!O$1+1),TECHNOLOGY!$P16,0),0)</f>
        <v>0</v>
      </c>
      <c r="P16">
        <f>IF(TECHNOLOGY!$G16="Committed",IF(AND(TECHNOLOGY!$K16&lt;AnnualMaxCapacity!P$1+1,TECHNOLOGY!$K16+TECHNOLOGY!$I16&gt;AnnualMaxCapacity!P$1+1),TECHNOLOGY!$P16,0),0)</f>
        <v>0</v>
      </c>
      <c r="Q16">
        <f>IF(TECHNOLOGY!$G16="Committed",IF(AND(TECHNOLOGY!$K16&lt;AnnualMaxCapacity!Q$1+1,TECHNOLOGY!$K16+TECHNOLOGY!$I16&gt;AnnualMaxCapacity!Q$1+1),TECHNOLOGY!$P16,0),0)</f>
        <v>0</v>
      </c>
      <c r="R16">
        <f>IF(TECHNOLOGY!$G16="Committed",IF(AND(TECHNOLOGY!$K16&lt;AnnualMaxCapacity!R$1+1,TECHNOLOGY!$K16+TECHNOLOGY!$I16&gt;AnnualMaxCapacity!R$1+1),TECHNOLOGY!$P16,0),0)</f>
        <v>0</v>
      </c>
      <c r="S16">
        <f>IF(TECHNOLOGY!$G16="Committed",IF(AND(TECHNOLOGY!$K16&lt;AnnualMaxCapacity!S$1+1,TECHNOLOGY!$K16+TECHNOLOGY!$I16&gt;AnnualMaxCapacity!S$1+1),TECHNOLOGY!$P16,0),0)</f>
        <v>0</v>
      </c>
      <c r="T16">
        <f>IF(TECHNOLOGY!$G16="Committed",IF(AND(TECHNOLOGY!$K16&lt;AnnualMaxCapacity!T$1+1,TECHNOLOGY!$K16+TECHNOLOGY!$I16&gt;AnnualMaxCapacity!T$1+1),TECHNOLOGY!$P16,0),0)</f>
        <v>0</v>
      </c>
      <c r="U16">
        <f>IF(TECHNOLOGY!$G16="Committed",IF(AND(TECHNOLOGY!$K16&lt;AnnualMaxCapacity!U$1+1,TECHNOLOGY!$K16+TECHNOLOGY!$I16&gt;AnnualMaxCapacity!U$1+1),TECHNOLOGY!$P16,0),0)</f>
        <v>0</v>
      </c>
      <c r="V16">
        <f>IF(TECHNOLOGY!$G16="Committed",IF(AND(TECHNOLOGY!$K16&lt;AnnualMaxCapacity!V$1+1,TECHNOLOGY!$K16+TECHNOLOGY!$I16&gt;AnnualMaxCapacity!V$1+1),TECHNOLOGY!$P16,0),0)</f>
        <v>0</v>
      </c>
      <c r="W16">
        <f>IF(TECHNOLOGY!$G16="Committed",IF(AND(TECHNOLOGY!$K16&lt;AnnualMaxCapacity!W$1+1,TECHNOLOGY!$K16+TECHNOLOGY!$I16&gt;AnnualMaxCapacity!W$1+1),TECHNOLOGY!$P16,0),0)</f>
        <v>0</v>
      </c>
      <c r="X16">
        <f>IF(TECHNOLOGY!$G16="Committed",IF(AND(TECHNOLOGY!$K16&lt;AnnualMaxCapacity!X$1+1,TECHNOLOGY!$K16+TECHNOLOGY!$I16&gt;AnnualMaxCapacity!X$1+1),TECHNOLOGY!$P16,0),0)</f>
        <v>0</v>
      </c>
      <c r="Y16">
        <f>IF(TECHNOLOGY!$G16="Committed",IF(AND(TECHNOLOGY!$K16&lt;AnnualMaxCapacity!Y$1+1,TECHNOLOGY!$K16+TECHNOLOGY!$I16&gt;AnnualMaxCapacity!Y$1+1),TECHNOLOGY!$P16,0),0)</f>
        <v>0</v>
      </c>
      <c r="Z16">
        <f>IF(TECHNOLOGY!$G16="Committed",IF(AND(TECHNOLOGY!$K16&lt;AnnualMaxCapacity!Z$1+1,TECHNOLOGY!$K16+TECHNOLOGY!$I16&gt;AnnualMaxCapacity!Z$1+1),TECHNOLOGY!$P16,0),0)</f>
        <v>0</v>
      </c>
      <c r="AA16">
        <f>IF(TECHNOLOGY!$G16="Committed",IF(AND(TECHNOLOGY!$K16&lt;AnnualMaxCapacity!AA$1+1,TECHNOLOGY!$K16+TECHNOLOGY!$I16&gt;AnnualMaxCapacity!AA$1+1),TECHNOLOGY!$P16,0),0)</f>
        <v>0</v>
      </c>
      <c r="AB16">
        <f>IF(TECHNOLOGY!$G16="Committed",IF(AND(TECHNOLOGY!$K16&lt;AnnualMaxCapacity!AB$1+1,TECHNOLOGY!$K16+TECHNOLOGY!$I16&gt;AnnualMaxCapacity!AB$1+1),TECHNOLOGY!$P16,0),0)</f>
        <v>0</v>
      </c>
      <c r="AC16">
        <f>IF(TECHNOLOGY!$G16="Committed",IF(AND(TECHNOLOGY!$K16&lt;AnnualMaxCapacity!AC$1+1,TECHNOLOGY!$K16+TECHNOLOGY!$I16&gt;AnnualMaxCapacity!AC$1+1),TECHNOLOGY!$P16,0),0)</f>
        <v>0</v>
      </c>
      <c r="AD16">
        <f>IF(TECHNOLOGY!$G16="Committed",IF(AND(TECHNOLOGY!$K16&lt;AnnualMaxCapacity!AD$1+1,TECHNOLOGY!$K16+TECHNOLOGY!$I16&gt;AnnualMaxCapacity!AD$1+1),TECHNOLOGY!$P16,0),0)</f>
        <v>0</v>
      </c>
      <c r="AE16">
        <f>IF(TECHNOLOGY!$G16="Committed",IF(AND(TECHNOLOGY!$K16&lt;AnnualMaxCapacity!AE$1+1,TECHNOLOGY!$K16+TECHNOLOGY!$I16&gt;AnnualMaxCapacity!AE$1+1),TECHNOLOGY!$P16,0),0)</f>
        <v>0</v>
      </c>
      <c r="AF16">
        <f>IF(TECHNOLOGY!$G16="Committed",IF(AND(TECHNOLOGY!$K16&lt;AnnualMaxCapacity!AF$1+1,TECHNOLOGY!$K16+TECHNOLOGY!$I16&gt;AnnualMaxCapacity!AF$1+1),TECHNOLOGY!$P16,0),0)</f>
        <v>0</v>
      </c>
    </row>
    <row r="17" spans="1:32">
      <c r="A17" t="str">
        <f>TECHNOLOGY!D17</f>
        <v>D2HFGC00</v>
      </c>
      <c r="B17">
        <f>IF(TECHNOLOGY!$G17="Committed",IF(AND(TECHNOLOGY!$K17&lt;AnnualMaxCapacity!B$1+1,TECHNOLOGY!$K17+TECHNOLOGY!$I17&gt;AnnualMaxCapacity!B$1+1),TECHNOLOGY!$P17,0),0)</f>
        <v>0</v>
      </c>
      <c r="C17">
        <f>IF(TECHNOLOGY!$G17="Committed",IF(AND(TECHNOLOGY!$K17&lt;AnnualMaxCapacity!C$1+1,TECHNOLOGY!$K17+TECHNOLOGY!$I17&gt;AnnualMaxCapacity!C$1+1),TECHNOLOGY!$P17,0),0)</f>
        <v>0</v>
      </c>
      <c r="D17">
        <f>IF(TECHNOLOGY!$G17="Committed",IF(AND(TECHNOLOGY!$K17&lt;AnnualMaxCapacity!D$1+1,TECHNOLOGY!$K17+TECHNOLOGY!$I17&gt;AnnualMaxCapacity!D$1+1),TECHNOLOGY!$P17,0),0)</f>
        <v>0</v>
      </c>
      <c r="E17">
        <f>IF(TECHNOLOGY!$G17="Committed",IF(AND(TECHNOLOGY!$K17&lt;AnnualMaxCapacity!E$1+1,TECHNOLOGY!$K17+TECHNOLOGY!$I17&gt;AnnualMaxCapacity!E$1+1),TECHNOLOGY!$P17,0),0)</f>
        <v>0</v>
      </c>
      <c r="F17">
        <f>IF(TECHNOLOGY!$G17="Committed",IF(AND(TECHNOLOGY!$K17&lt;AnnualMaxCapacity!F$1+1,TECHNOLOGY!$K17+TECHNOLOGY!$I17&gt;AnnualMaxCapacity!F$1+1),TECHNOLOGY!$P17,0),0)</f>
        <v>0</v>
      </c>
      <c r="G17">
        <f>IF(TECHNOLOGY!$G17="Committed",IF(AND(TECHNOLOGY!$K17&lt;AnnualMaxCapacity!G$1+1,TECHNOLOGY!$K17+TECHNOLOGY!$I17&gt;AnnualMaxCapacity!G$1+1),TECHNOLOGY!$P17,0),0)</f>
        <v>0</v>
      </c>
      <c r="H17">
        <f>IF(TECHNOLOGY!$G17="Committed",IF(AND(TECHNOLOGY!$K17&lt;AnnualMaxCapacity!H$1+1,TECHNOLOGY!$K17+TECHNOLOGY!$I17&gt;AnnualMaxCapacity!H$1+1),TECHNOLOGY!$P17,0),0)</f>
        <v>0</v>
      </c>
      <c r="I17">
        <f>IF(TECHNOLOGY!$G17="Committed",IF(AND(TECHNOLOGY!$K17&lt;AnnualMaxCapacity!I$1+1,TECHNOLOGY!$K17+TECHNOLOGY!$I17&gt;AnnualMaxCapacity!I$1+1),TECHNOLOGY!$P17,0),0)</f>
        <v>0</v>
      </c>
      <c r="J17">
        <f>IF(TECHNOLOGY!$G17="Committed",IF(AND(TECHNOLOGY!$K17&lt;AnnualMaxCapacity!J$1+1,TECHNOLOGY!$K17+TECHNOLOGY!$I17&gt;AnnualMaxCapacity!J$1+1),TECHNOLOGY!$P17,0),0)</f>
        <v>0</v>
      </c>
      <c r="K17">
        <f>IF(TECHNOLOGY!$G17="Committed",IF(AND(TECHNOLOGY!$K17&lt;AnnualMaxCapacity!K$1+1,TECHNOLOGY!$K17+TECHNOLOGY!$I17&gt;AnnualMaxCapacity!K$1+1),TECHNOLOGY!$P17,0),0)</f>
        <v>0</v>
      </c>
      <c r="L17">
        <f>IF(TECHNOLOGY!$G17="Committed",IF(AND(TECHNOLOGY!$K17&lt;AnnualMaxCapacity!L$1+1,TECHNOLOGY!$K17+TECHNOLOGY!$I17&gt;AnnualMaxCapacity!L$1+1),TECHNOLOGY!$P17,0),0)</f>
        <v>0</v>
      </c>
      <c r="M17">
        <f>IF(TECHNOLOGY!$G17="Committed",IF(AND(TECHNOLOGY!$K17&lt;AnnualMaxCapacity!M$1+1,TECHNOLOGY!$K17+TECHNOLOGY!$I17&gt;AnnualMaxCapacity!M$1+1),TECHNOLOGY!$P17,0),0)</f>
        <v>0</v>
      </c>
      <c r="N17">
        <f>IF(TECHNOLOGY!$G17="Committed",IF(AND(TECHNOLOGY!$K17&lt;AnnualMaxCapacity!N$1+1,TECHNOLOGY!$K17+TECHNOLOGY!$I17&gt;AnnualMaxCapacity!N$1+1),TECHNOLOGY!$P17,0),0)</f>
        <v>0</v>
      </c>
      <c r="O17">
        <f>IF(TECHNOLOGY!$G17="Committed",IF(AND(TECHNOLOGY!$K17&lt;AnnualMaxCapacity!O$1+1,TECHNOLOGY!$K17+TECHNOLOGY!$I17&gt;AnnualMaxCapacity!O$1+1),TECHNOLOGY!$P17,0),0)</f>
        <v>0</v>
      </c>
      <c r="P17">
        <f>IF(TECHNOLOGY!$G17="Committed",IF(AND(TECHNOLOGY!$K17&lt;AnnualMaxCapacity!P$1+1,TECHNOLOGY!$K17+TECHNOLOGY!$I17&gt;AnnualMaxCapacity!P$1+1),TECHNOLOGY!$P17,0),0)</f>
        <v>0</v>
      </c>
      <c r="Q17">
        <f>IF(TECHNOLOGY!$G17="Committed",IF(AND(TECHNOLOGY!$K17&lt;AnnualMaxCapacity!Q$1+1,TECHNOLOGY!$K17+TECHNOLOGY!$I17&gt;AnnualMaxCapacity!Q$1+1),TECHNOLOGY!$P17,0),0)</f>
        <v>0</v>
      </c>
      <c r="R17">
        <f>IF(TECHNOLOGY!$G17="Committed",IF(AND(TECHNOLOGY!$K17&lt;AnnualMaxCapacity!R$1+1,TECHNOLOGY!$K17+TECHNOLOGY!$I17&gt;AnnualMaxCapacity!R$1+1),TECHNOLOGY!$P17,0),0)</f>
        <v>0</v>
      </c>
      <c r="S17">
        <f>IF(TECHNOLOGY!$G17="Committed",IF(AND(TECHNOLOGY!$K17&lt;AnnualMaxCapacity!S$1+1,TECHNOLOGY!$K17+TECHNOLOGY!$I17&gt;AnnualMaxCapacity!S$1+1),TECHNOLOGY!$P17,0),0)</f>
        <v>0</v>
      </c>
      <c r="T17">
        <f>IF(TECHNOLOGY!$G17="Committed",IF(AND(TECHNOLOGY!$K17&lt;AnnualMaxCapacity!T$1+1,TECHNOLOGY!$K17+TECHNOLOGY!$I17&gt;AnnualMaxCapacity!T$1+1),TECHNOLOGY!$P17,0),0)</f>
        <v>0</v>
      </c>
      <c r="U17">
        <f>IF(TECHNOLOGY!$G17="Committed",IF(AND(TECHNOLOGY!$K17&lt;AnnualMaxCapacity!U$1+1,TECHNOLOGY!$K17+TECHNOLOGY!$I17&gt;AnnualMaxCapacity!U$1+1),TECHNOLOGY!$P17,0),0)</f>
        <v>0</v>
      </c>
      <c r="V17">
        <f>IF(TECHNOLOGY!$G17="Committed",IF(AND(TECHNOLOGY!$K17&lt;AnnualMaxCapacity!V$1+1,TECHNOLOGY!$K17+TECHNOLOGY!$I17&gt;AnnualMaxCapacity!V$1+1),TECHNOLOGY!$P17,0),0)</f>
        <v>0</v>
      </c>
      <c r="W17">
        <f>IF(TECHNOLOGY!$G17="Committed",IF(AND(TECHNOLOGY!$K17&lt;AnnualMaxCapacity!W$1+1,TECHNOLOGY!$K17+TECHNOLOGY!$I17&gt;AnnualMaxCapacity!W$1+1),TECHNOLOGY!$P17,0),0)</f>
        <v>0</v>
      </c>
      <c r="X17">
        <f>IF(TECHNOLOGY!$G17="Committed",IF(AND(TECHNOLOGY!$K17&lt;AnnualMaxCapacity!X$1+1,TECHNOLOGY!$K17+TECHNOLOGY!$I17&gt;AnnualMaxCapacity!X$1+1),TECHNOLOGY!$P17,0),0)</f>
        <v>0</v>
      </c>
      <c r="Y17">
        <f>IF(TECHNOLOGY!$G17="Committed",IF(AND(TECHNOLOGY!$K17&lt;AnnualMaxCapacity!Y$1+1,TECHNOLOGY!$K17+TECHNOLOGY!$I17&gt;AnnualMaxCapacity!Y$1+1),TECHNOLOGY!$P17,0),0)</f>
        <v>0</v>
      </c>
      <c r="Z17">
        <f>IF(TECHNOLOGY!$G17="Committed",IF(AND(TECHNOLOGY!$K17&lt;AnnualMaxCapacity!Z$1+1,TECHNOLOGY!$K17+TECHNOLOGY!$I17&gt;AnnualMaxCapacity!Z$1+1),TECHNOLOGY!$P17,0),0)</f>
        <v>0</v>
      </c>
      <c r="AA17">
        <f>IF(TECHNOLOGY!$G17="Committed",IF(AND(TECHNOLOGY!$K17&lt;AnnualMaxCapacity!AA$1+1,TECHNOLOGY!$K17+TECHNOLOGY!$I17&gt;AnnualMaxCapacity!AA$1+1),TECHNOLOGY!$P17,0),0)</f>
        <v>0</v>
      </c>
      <c r="AB17">
        <f>IF(TECHNOLOGY!$G17="Committed",IF(AND(TECHNOLOGY!$K17&lt;AnnualMaxCapacity!AB$1+1,TECHNOLOGY!$K17+TECHNOLOGY!$I17&gt;AnnualMaxCapacity!AB$1+1),TECHNOLOGY!$P17,0),0)</f>
        <v>0</v>
      </c>
      <c r="AC17">
        <f>IF(TECHNOLOGY!$G17="Committed",IF(AND(TECHNOLOGY!$K17&lt;AnnualMaxCapacity!AC$1+1,TECHNOLOGY!$K17+TECHNOLOGY!$I17&gt;AnnualMaxCapacity!AC$1+1),TECHNOLOGY!$P17,0),0)</f>
        <v>0</v>
      </c>
      <c r="AD17">
        <f>IF(TECHNOLOGY!$G17="Committed",IF(AND(TECHNOLOGY!$K17&lt;AnnualMaxCapacity!AD$1+1,TECHNOLOGY!$K17+TECHNOLOGY!$I17&gt;AnnualMaxCapacity!AD$1+1),TECHNOLOGY!$P17,0),0)</f>
        <v>0</v>
      </c>
      <c r="AE17">
        <f>IF(TECHNOLOGY!$G17="Committed",IF(AND(TECHNOLOGY!$K17&lt;AnnualMaxCapacity!AE$1+1,TECHNOLOGY!$K17+TECHNOLOGY!$I17&gt;AnnualMaxCapacity!AE$1+1),TECHNOLOGY!$P17,0),0)</f>
        <v>0</v>
      </c>
      <c r="AF17">
        <f>IF(TECHNOLOGY!$G17="Committed",IF(AND(TECHNOLOGY!$K17&lt;AnnualMaxCapacity!AF$1+1,TECHNOLOGY!$K17+TECHNOLOGY!$I17&gt;AnnualMaxCapacity!AF$1+1),TECHNOLOGY!$P17,0),0)</f>
        <v>0</v>
      </c>
    </row>
    <row r="18" spans="1:32">
      <c r="A18" t="str">
        <f>TECHNOLOGY!D18</f>
        <v>D2NGOC00</v>
      </c>
      <c r="B18">
        <f>IF(TECHNOLOGY!$G18="Committed",IF(AND(TECHNOLOGY!$K18&lt;AnnualMaxCapacity!B$1+1,TECHNOLOGY!$K18+TECHNOLOGY!$I18&gt;AnnualMaxCapacity!B$1+1),TECHNOLOGY!$P18,0),0)</f>
        <v>0</v>
      </c>
      <c r="C18">
        <f>IF(TECHNOLOGY!$G18="Committed",IF(AND(TECHNOLOGY!$K18&lt;AnnualMaxCapacity!C$1+1,TECHNOLOGY!$K18+TECHNOLOGY!$I18&gt;AnnualMaxCapacity!C$1+1),TECHNOLOGY!$P18,0),0)</f>
        <v>0</v>
      </c>
      <c r="D18">
        <f>IF(TECHNOLOGY!$G18="Committed",IF(AND(TECHNOLOGY!$K18&lt;AnnualMaxCapacity!D$1+1,TECHNOLOGY!$K18+TECHNOLOGY!$I18&gt;AnnualMaxCapacity!D$1+1),TECHNOLOGY!$P18,0),0)</f>
        <v>0</v>
      </c>
      <c r="E18">
        <f>IF(TECHNOLOGY!$G18="Committed",IF(AND(TECHNOLOGY!$K18&lt;AnnualMaxCapacity!E$1+1,TECHNOLOGY!$K18+TECHNOLOGY!$I18&gt;AnnualMaxCapacity!E$1+1),TECHNOLOGY!$P18,0),0)</f>
        <v>0</v>
      </c>
      <c r="F18">
        <f>IF(TECHNOLOGY!$G18="Committed",IF(AND(TECHNOLOGY!$K18&lt;AnnualMaxCapacity!F$1+1,TECHNOLOGY!$K18+TECHNOLOGY!$I18&gt;AnnualMaxCapacity!F$1+1),TECHNOLOGY!$P18,0),0)</f>
        <v>0</v>
      </c>
      <c r="G18">
        <f>IF(TECHNOLOGY!$G18="Committed",IF(AND(TECHNOLOGY!$K18&lt;AnnualMaxCapacity!G$1+1,TECHNOLOGY!$K18+TECHNOLOGY!$I18&gt;AnnualMaxCapacity!G$1+1),TECHNOLOGY!$P18,0),0)</f>
        <v>0</v>
      </c>
      <c r="H18">
        <f>IF(TECHNOLOGY!$G18="Committed",IF(AND(TECHNOLOGY!$K18&lt;AnnualMaxCapacity!H$1+1,TECHNOLOGY!$K18+TECHNOLOGY!$I18&gt;AnnualMaxCapacity!H$1+1),TECHNOLOGY!$P18,0),0)</f>
        <v>0</v>
      </c>
      <c r="I18">
        <f>IF(TECHNOLOGY!$G18="Committed",IF(AND(TECHNOLOGY!$K18&lt;AnnualMaxCapacity!I$1+1,TECHNOLOGY!$K18+TECHNOLOGY!$I18&gt;AnnualMaxCapacity!I$1+1),TECHNOLOGY!$P18,0),0)</f>
        <v>0</v>
      </c>
      <c r="J18">
        <f>IF(TECHNOLOGY!$G18="Committed",IF(AND(TECHNOLOGY!$K18&lt;AnnualMaxCapacity!J$1+1,TECHNOLOGY!$K18+TECHNOLOGY!$I18&gt;AnnualMaxCapacity!J$1+1),TECHNOLOGY!$P18,0),0)</f>
        <v>0</v>
      </c>
      <c r="K18">
        <f>IF(TECHNOLOGY!$G18="Committed",IF(AND(TECHNOLOGY!$K18&lt;AnnualMaxCapacity!K$1+1,TECHNOLOGY!$K18+TECHNOLOGY!$I18&gt;AnnualMaxCapacity!K$1+1),TECHNOLOGY!$P18,0),0)</f>
        <v>0</v>
      </c>
      <c r="L18">
        <f>IF(TECHNOLOGY!$G18="Committed",IF(AND(TECHNOLOGY!$K18&lt;AnnualMaxCapacity!L$1+1,TECHNOLOGY!$K18+TECHNOLOGY!$I18&gt;AnnualMaxCapacity!L$1+1),TECHNOLOGY!$P18,0),0)</f>
        <v>0</v>
      </c>
      <c r="M18">
        <f>IF(TECHNOLOGY!$G18="Committed",IF(AND(TECHNOLOGY!$K18&lt;AnnualMaxCapacity!M$1+1,TECHNOLOGY!$K18+TECHNOLOGY!$I18&gt;AnnualMaxCapacity!M$1+1),TECHNOLOGY!$P18,0),0)</f>
        <v>0</v>
      </c>
      <c r="N18">
        <f>IF(TECHNOLOGY!$G18="Committed",IF(AND(TECHNOLOGY!$K18&lt;AnnualMaxCapacity!N$1+1,TECHNOLOGY!$K18+TECHNOLOGY!$I18&gt;AnnualMaxCapacity!N$1+1),TECHNOLOGY!$P18,0),0)</f>
        <v>0</v>
      </c>
      <c r="O18">
        <f>IF(TECHNOLOGY!$G18="Committed",IF(AND(TECHNOLOGY!$K18&lt;AnnualMaxCapacity!O$1+1,TECHNOLOGY!$K18+TECHNOLOGY!$I18&gt;AnnualMaxCapacity!O$1+1),TECHNOLOGY!$P18,0),0)</f>
        <v>0</v>
      </c>
      <c r="P18">
        <f>IF(TECHNOLOGY!$G18="Committed",IF(AND(TECHNOLOGY!$K18&lt;AnnualMaxCapacity!P$1+1,TECHNOLOGY!$K18+TECHNOLOGY!$I18&gt;AnnualMaxCapacity!P$1+1),TECHNOLOGY!$P18,0),0)</f>
        <v>0</v>
      </c>
      <c r="Q18">
        <f>IF(TECHNOLOGY!$G18="Committed",IF(AND(TECHNOLOGY!$K18&lt;AnnualMaxCapacity!Q$1+1,TECHNOLOGY!$K18+TECHNOLOGY!$I18&gt;AnnualMaxCapacity!Q$1+1),TECHNOLOGY!$P18,0),0)</f>
        <v>0</v>
      </c>
      <c r="R18">
        <f>IF(TECHNOLOGY!$G18="Committed",IF(AND(TECHNOLOGY!$K18&lt;AnnualMaxCapacity!R$1+1,TECHNOLOGY!$K18+TECHNOLOGY!$I18&gt;AnnualMaxCapacity!R$1+1),TECHNOLOGY!$P18,0),0)</f>
        <v>0</v>
      </c>
      <c r="S18">
        <f>IF(TECHNOLOGY!$G18="Committed",IF(AND(TECHNOLOGY!$K18&lt;AnnualMaxCapacity!S$1+1,TECHNOLOGY!$K18+TECHNOLOGY!$I18&gt;AnnualMaxCapacity!S$1+1),TECHNOLOGY!$P18,0),0)</f>
        <v>0</v>
      </c>
      <c r="T18">
        <f>IF(TECHNOLOGY!$G18="Committed",IF(AND(TECHNOLOGY!$K18&lt;AnnualMaxCapacity!T$1+1,TECHNOLOGY!$K18+TECHNOLOGY!$I18&gt;AnnualMaxCapacity!T$1+1),TECHNOLOGY!$P18,0),0)</f>
        <v>0</v>
      </c>
      <c r="U18">
        <f>IF(TECHNOLOGY!$G18="Committed",IF(AND(TECHNOLOGY!$K18&lt;AnnualMaxCapacity!U$1+1,TECHNOLOGY!$K18+TECHNOLOGY!$I18&gt;AnnualMaxCapacity!U$1+1),TECHNOLOGY!$P18,0),0)</f>
        <v>0</v>
      </c>
      <c r="V18">
        <f>IF(TECHNOLOGY!$G18="Committed",IF(AND(TECHNOLOGY!$K18&lt;AnnualMaxCapacity!V$1+1,TECHNOLOGY!$K18+TECHNOLOGY!$I18&gt;AnnualMaxCapacity!V$1+1),TECHNOLOGY!$P18,0),0)</f>
        <v>0</v>
      </c>
      <c r="W18">
        <f>IF(TECHNOLOGY!$G18="Committed",IF(AND(TECHNOLOGY!$K18&lt;AnnualMaxCapacity!W$1+1,TECHNOLOGY!$K18+TECHNOLOGY!$I18&gt;AnnualMaxCapacity!W$1+1),TECHNOLOGY!$P18,0),0)</f>
        <v>0</v>
      </c>
      <c r="X18">
        <f>IF(TECHNOLOGY!$G18="Committed",IF(AND(TECHNOLOGY!$K18&lt;AnnualMaxCapacity!X$1+1,TECHNOLOGY!$K18+TECHNOLOGY!$I18&gt;AnnualMaxCapacity!X$1+1),TECHNOLOGY!$P18,0),0)</f>
        <v>0</v>
      </c>
      <c r="Y18">
        <f>IF(TECHNOLOGY!$G18="Committed",IF(AND(TECHNOLOGY!$K18&lt;AnnualMaxCapacity!Y$1+1,TECHNOLOGY!$K18+TECHNOLOGY!$I18&gt;AnnualMaxCapacity!Y$1+1),TECHNOLOGY!$P18,0),0)</f>
        <v>0</v>
      </c>
      <c r="Z18">
        <f>IF(TECHNOLOGY!$G18="Committed",IF(AND(TECHNOLOGY!$K18&lt;AnnualMaxCapacity!Z$1+1,TECHNOLOGY!$K18+TECHNOLOGY!$I18&gt;AnnualMaxCapacity!Z$1+1),TECHNOLOGY!$P18,0),0)</f>
        <v>0</v>
      </c>
      <c r="AA18">
        <f>IF(TECHNOLOGY!$G18="Committed",IF(AND(TECHNOLOGY!$K18&lt;AnnualMaxCapacity!AA$1+1,TECHNOLOGY!$K18+TECHNOLOGY!$I18&gt;AnnualMaxCapacity!AA$1+1),TECHNOLOGY!$P18,0),0)</f>
        <v>0</v>
      </c>
      <c r="AB18">
        <f>IF(TECHNOLOGY!$G18="Committed",IF(AND(TECHNOLOGY!$K18&lt;AnnualMaxCapacity!AB$1+1,TECHNOLOGY!$K18+TECHNOLOGY!$I18&gt;AnnualMaxCapacity!AB$1+1),TECHNOLOGY!$P18,0),0)</f>
        <v>0</v>
      </c>
      <c r="AC18">
        <f>IF(TECHNOLOGY!$G18="Committed",IF(AND(TECHNOLOGY!$K18&lt;AnnualMaxCapacity!AC$1+1,TECHNOLOGY!$K18+TECHNOLOGY!$I18&gt;AnnualMaxCapacity!AC$1+1),TECHNOLOGY!$P18,0),0)</f>
        <v>0</v>
      </c>
      <c r="AD18">
        <f>IF(TECHNOLOGY!$G18="Committed",IF(AND(TECHNOLOGY!$K18&lt;AnnualMaxCapacity!AD$1+1,TECHNOLOGY!$K18+TECHNOLOGY!$I18&gt;AnnualMaxCapacity!AD$1+1),TECHNOLOGY!$P18,0),0)</f>
        <v>0</v>
      </c>
      <c r="AE18">
        <f>IF(TECHNOLOGY!$G18="Committed",IF(AND(TECHNOLOGY!$K18&lt;AnnualMaxCapacity!AE$1+1,TECHNOLOGY!$K18+TECHNOLOGY!$I18&gt;AnnualMaxCapacity!AE$1+1),TECHNOLOGY!$P18,0),0)</f>
        <v>0</v>
      </c>
      <c r="AF18">
        <f>IF(TECHNOLOGY!$G18="Committed",IF(AND(TECHNOLOGY!$K18&lt;AnnualMaxCapacity!AF$1+1,TECHNOLOGY!$K18+TECHNOLOGY!$I18&gt;AnnualMaxCapacity!AF$1+1),TECHNOLOGY!$P18,0),0)</f>
        <v>0</v>
      </c>
    </row>
    <row r="19" spans="1:32">
      <c r="A19" t="str">
        <f>TECHNOLOGY!D19</f>
        <v>D2NGCC00</v>
      </c>
      <c r="B19">
        <f>IF(TECHNOLOGY!$G19="Committed",IF(AND(TECHNOLOGY!$K19&lt;AnnualMaxCapacity!B$1+1,TECHNOLOGY!$K19+TECHNOLOGY!$I19&gt;AnnualMaxCapacity!B$1+1),TECHNOLOGY!$P19,0),0)</f>
        <v>0</v>
      </c>
      <c r="C19">
        <f>IF(TECHNOLOGY!$G19="Committed",IF(AND(TECHNOLOGY!$K19&lt;AnnualMaxCapacity!C$1+1,TECHNOLOGY!$K19+TECHNOLOGY!$I19&gt;AnnualMaxCapacity!C$1+1),TECHNOLOGY!$P19,0),0)</f>
        <v>0</v>
      </c>
      <c r="D19">
        <f>IF(TECHNOLOGY!$G19="Committed",IF(AND(TECHNOLOGY!$K19&lt;AnnualMaxCapacity!D$1+1,TECHNOLOGY!$K19+TECHNOLOGY!$I19&gt;AnnualMaxCapacity!D$1+1),TECHNOLOGY!$P19,0),0)</f>
        <v>0</v>
      </c>
      <c r="E19">
        <f>IF(TECHNOLOGY!$G19="Committed",IF(AND(TECHNOLOGY!$K19&lt;AnnualMaxCapacity!E$1+1,TECHNOLOGY!$K19+TECHNOLOGY!$I19&gt;AnnualMaxCapacity!E$1+1),TECHNOLOGY!$P19,0),0)</f>
        <v>0</v>
      </c>
      <c r="F19">
        <f>IF(TECHNOLOGY!$G19="Committed",IF(AND(TECHNOLOGY!$K19&lt;AnnualMaxCapacity!F$1+1,TECHNOLOGY!$K19+TECHNOLOGY!$I19&gt;AnnualMaxCapacity!F$1+1),TECHNOLOGY!$P19,0),0)</f>
        <v>0</v>
      </c>
      <c r="G19">
        <f>IF(TECHNOLOGY!$G19="Committed",IF(AND(TECHNOLOGY!$K19&lt;AnnualMaxCapacity!G$1+1,TECHNOLOGY!$K19+TECHNOLOGY!$I19&gt;AnnualMaxCapacity!G$1+1),TECHNOLOGY!$P19,0),0)</f>
        <v>0</v>
      </c>
      <c r="H19">
        <f>IF(TECHNOLOGY!$G19="Committed",IF(AND(TECHNOLOGY!$K19&lt;AnnualMaxCapacity!H$1+1,TECHNOLOGY!$K19+TECHNOLOGY!$I19&gt;AnnualMaxCapacity!H$1+1),TECHNOLOGY!$P19,0),0)</f>
        <v>0</v>
      </c>
      <c r="I19">
        <f>IF(TECHNOLOGY!$G19="Committed",IF(AND(TECHNOLOGY!$K19&lt;AnnualMaxCapacity!I$1+1,TECHNOLOGY!$K19+TECHNOLOGY!$I19&gt;AnnualMaxCapacity!I$1+1),TECHNOLOGY!$P19,0),0)</f>
        <v>0</v>
      </c>
      <c r="J19">
        <f>IF(TECHNOLOGY!$G19="Committed",IF(AND(TECHNOLOGY!$K19&lt;AnnualMaxCapacity!J$1+1,TECHNOLOGY!$K19+TECHNOLOGY!$I19&gt;AnnualMaxCapacity!J$1+1),TECHNOLOGY!$P19,0),0)</f>
        <v>0</v>
      </c>
      <c r="K19">
        <f>IF(TECHNOLOGY!$G19="Committed",IF(AND(TECHNOLOGY!$K19&lt;AnnualMaxCapacity!K$1+1,TECHNOLOGY!$K19+TECHNOLOGY!$I19&gt;AnnualMaxCapacity!K$1+1),TECHNOLOGY!$P19,0),0)</f>
        <v>0</v>
      </c>
      <c r="L19">
        <f>IF(TECHNOLOGY!$G19="Committed",IF(AND(TECHNOLOGY!$K19&lt;AnnualMaxCapacity!L$1+1,TECHNOLOGY!$K19+TECHNOLOGY!$I19&gt;AnnualMaxCapacity!L$1+1),TECHNOLOGY!$P19,0),0)</f>
        <v>0</v>
      </c>
      <c r="M19">
        <f>IF(TECHNOLOGY!$G19="Committed",IF(AND(TECHNOLOGY!$K19&lt;AnnualMaxCapacity!M$1+1,TECHNOLOGY!$K19+TECHNOLOGY!$I19&gt;AnnualMaxCapacity!M$1+1),TECHNOLOGY!$P19,0),0)</f>
        <v>0</v>
      </c>
      <c r="N19">
        <f>IF(TECHNOLOGY!$G19="Committed",IF(AND(TECHNOLOGY!$K19&lt;AnnualMaxCapacity!N$1+1,TECHNOLOGY!$K19+TECHNOLOGY!$I19&gt;AnnualMaxCapacity!N$1+1),TECHNOLOGY!$P19,0),0)</f>
        <v>0</v>
      </c>
      <c r="O19">
        <f>IF(TECHNOLOGY!$G19="Committed",IF(AND(TECHNOLOGY!$K19&lt;AnnualMaxCapacity!O$1+1,TECHNOLOGY!$K19+TECHNOLOGY!$I19&gt;AnnualMaxCapacity!O$1+1),TECHNOLOGY!$P19,0),0)</f>
        <v>0</v>
      </c>
      <c r="P19">
        <f>IF(TECHNOLOGY!$G19="Committed",IF(AND(TECHNOLOGY!$K19&lt;AnnualMaxCapacity!P$1+1,TECHNOLOGY!$K19+TECHNOLOGY!$I19&gt;AnnualMaxCapacity!P$1+1),TECHNOLOGY!$P19,0),0)</f>
        <v>0</v>
      </c>
      <c r="Q19">
        <f>IF(TECHNOLOGY!$G19="Committed",IF(AND(TECHNOLOGY!$K19&lt;AnnualMaxCapacity!Q$1+1,TECHNOLOGY!$K19+TECHNOLOGY!$I19&gt;AnnualMaxCapacity!Q$1+1),TECHNOLOGY!$P19,0),0)</f>
        <v>0</v>
      </c>
      <c r="R19">
        <f>IF(TECHNOLOGY!$G19="Committed",IF(AND(TECHNOLOGY!$K19&lt;AnnualMaxCapacity!R$1+1,TECHNOLOGY!$K19+TECHNOLOGY!$I19&gt;AnnualMaxCapacity!R$1+1),TECHNOLOGY!$P19,0),0)</f>
        <v>0</v>
      </c>
      <c r="S19">
        <f>IF(TECHNOLOGY!$G19="Committed",IF(AND(TECHNOLOGY!$K19&lt;AnnualMaxCapacity!S$1+1,TECHNOLOGY!$K19+TECHNOLOGY!$I19&gt;AnnualMaxCapacity!S$1+1),TECHNOLOGY!$P19,0),0)</f>
        <v>0</v>
      </c>
      <c r="T19">
        <f>IF(TECHNOLOGY!$G19="Committed",IF(AND(TECHNOLOGY!$K19&lt;AnnualMaxCapacity!T$1+1,TECHNOLOGY!$K19+TECHNOLOGY!$I19&gt;AnnualMaxCapacity!T$1+1),TECHNOLOGY!$P19,0),0)</f>
        <v>0</v>
      </c>
      <c r="U19">
        <f>IF(TECHNOLOGY!$G19="Committed",IF(AND(TECHNOLOGY!$K19&lt;AnnualMaxCapacity!U$1+1,TECHNOLOGY!$K19+TECHNOLOGY!$I19&gt;AnnualMaxCapacity!U$1+1),TECHNOLOGY!$P19,0),0)</f>
        <v>0</v>
      </c>
      <c r="V19">
        <f>IF(TECHNOLOGY!$G19="Committed",IF(AND(TECHNOLOGY!$K19&lt;AnnualMaxCapacity!V$1+1,TECHNOLOGY!$K19+TECHNOLOGY!$I19&gt;AnnualMaxCapacity!V$1+1),TECHNOLOGY!$P19,0),0)</f>
        <v>0</v>
      </c>
      <c r="W19">
        <f>IF(TECHNOLOGY!$G19="Committed",IF(AND(TECHNOLOGY!$K19&lt;AnnualMaxCapacity!W$1+1,TECHNOLOGY!$K19+TECHNOLOGY!$I19&gt;AnnualMaxCapacity!W$1+1),TECHNOLOGY!$P19,0),0)</f>
        <v>0</v>
      </c>
      <c r="X19">
        <f>IF(TECHNOLOGY!$G19="Committed",IF(AND(TECHNOLOGY!$K19&lt;AnnualMaxCapacity!X$1+1,TECHNOLOGY!$K19+TECHNOLOGY!$I19&gt;AnnualMaxCapacity!X$1+1),TECHNOLOGY!$P19,0),0)</f>
        <v>0</v>
      </c>
      <c r="Y19">
        <f>IF(TECHNOLOGY!$G19="Committed",IF(AND(TECHNOLOGY!$K19&lt;AnnualMaxCapacity!Y$1+1,TECHNOLOGY!$K19+TECHNOLOGY!$I19&gt;AnnualMaxCapacity!Y$1+1),TECHNOLOGY!$P19,0),0)</f>
        <v>0</v>
      </c>
      <c r="Z19">
        <f>IF(TECHNOLOGY!$G19="Committed",IF(AND(TECHNOLOGY!$K19&lt;AnnualMaxCapacity!Z$1+1,TECHNOLOGY!$K19+TECHNOLOGY!$I19&gt;AnnualMaxCapacity!Z$1+1),TECHNOLOGY!$P19,0),0)</f>
        <v>0</v>
      </c>
      <c r="AA19">
        <f>IF(TECHNOLOGY!$G19="Committed",IF(AND(TECHNOLOGY!$K19&lt;AnnualMaxCapacity!AA$1+1,TECHNOLOGY!$K19+TECHNOLOGY!$I19&gt;AnnualMaxCapacity!AA$1+1),TECHNOLOGY!$P19,0),0)</f>
        <v>0</v>
      </c>
      <c r="AB19">
        <f>IF(TECHNOLOGY!$G19="Committed",IF(AND(TECHNOLOGY!$K19&lt;AnnualMaxCapacity!AB$1+1,TECHNOLOGY!$K19+TECHNOLOGY!$I19&gt;AnnualMaxCapacity!AB$1+1),TECHNOLOGY!$P19,0),0)</f>
        <v>0</v>
      </c>
      <c r="AC19">
        <f>IF(TECHNOLOGY!$G19="Committed",IF(AND(TECHNOLOGY!$K19&lt;AnnualMaxCapacity!AC$1+1,TECHNOLOGY!$K19+TECHNOLOGY!$I19&gt;AnnualMaxCapacity!AC$1+1),TECHNOLOGY!$P19,0),0)</f>
        <v>0</v>
      </c>
      <c r="AD19">
        <f>IF(TECHNOLOGY!$G19="Committed",IF(AND(TECHNOLOGY!$K19&lt;AnnualMaxCapacity!AD$1+1,TECHNOLOGY!$K19+TECHNOLOGY!$I19&gt;AnnualMaxCapacity!AD$1+1),TECHNOLOGY!$P19,0),0)</f>
        <v>0</v>
      </c>
      <c r="AE19">
        <f>IF(TECHNOLOGY!$G19="Committed",IF(AND(TECHNOLOGY!$K19&lt;AnnualMaxCapacity!AE$1+1,TECHNOLOGY!$K19+TECHNOLOGY!$I19&gt;AnnualMaxCapacity!AE$1+1),TECHNOLOGY!$P19,0),0)</f>
        <v>0</v>
      </c>
      <c r="AF19">
        <f>IF(TECHNOLOGY!$G19="Committed",IF(AND(TECHNOLOGY!$K19&lt;AnnualMaxCapacity!AF$1+1,TECHNOLOGY!$K19+TECHNOLOGY!$I19&gt;AnnualMaxCapacity!AF$1+1),TECHNOLOGY!$P19,0),0)</f>
        <v>0</v>
      </c>
    </row>
    <row r="20" spans="1:32">
      <c r="A20" t="str">
        <f>TECHNOLOGY!D20</f>
        <v>D2NGEC00</v>
      </c>
      <c r="B20">
        <f>IF(TECHNOLOGY!$G20="Committed",IF(AND(TECHNOLOGY!$K20&lt;AnnualMaxCapacity!B$1+1,TECHNOLOGY!$K20+TECHNOLOGY!$I20&gt;AnnualMaxCapacity!B$1+1),TECHNOLOGY!$P20,0),0)</f>
        <v>0</v>
      </c>
      <c r="C20">
        <f>IF(TECHNOLOGY!$G20="Committed",IF(AND(TECHNOLOGY!$K20&lt;AnnualMaxCapacity!C$1+1,TECHNOLOGY!$K20+TECHNOLOGY!$I20&gt;AnnualMaxCapacity!C$1+1),TECHNOLOGY!$P20,0),0)</f>
        <v>0</v>
      </c>
      <c r="D20">
        <f>IF(TECHNOLOGY!$G20="Committed",IF(AND(TECHNOLOGY!$K20&lt;AnnualMaxCapacity!D$1+1,TECHNOLOGY!$K20+TECHNOLOGY!$I20&gt;AnnualMaxCapacity!D$1+1),TECHNOLOGY!$P20,0),0)</f>
        <v>0</v>
      </c>
      <c r="E20">
        <f>IF(TECHNOLOGY!$G20="Committed",IF(AND(TECHNOLOGY!$K20&lt;AnnualMaxCapacity!E$1+1,TECHNOLOGY!$K20+TECHNOLOGY!$I20&gt;AnnualMaxCapacity!E$1+1),TECHNOLOGY!$P20,0),0)</f>
        <v>0</v>
      </c>
      <c r="F20">
        <f>IF(TECHNOLOGY!$G20="Committed",IF(AND(TECHNOLOGY!$K20&lt;AnnualMaxCapacity!F$1+1,TECHNOLOGY!$K20+TECHNOLOGY!$I20&gt;AnnualMaxCapacity!F$1+1),TECHNOLOGY!$P20,0),0)</f>
        <v>0</v>
      </c>
      <c r="G20">
        <f>IF(TECHNOLOGY!$G20="Committed",IF(AND(TECHNOLOGY!$K20&lt;AnnualMaxCapacity!G$1+1,TECHNOLOGY!$K20+TECHNOLOGY!$I20&gt;AnnualMaxCapacity!G$1+1),TECHNOLOGY!$P20,0),0)</f>
        <v>0</v>
      </c>
      <c r="H20">
        <f>IF(TECHNOLOGY!$G20="Committed",IF(AND(TECHNOLOGY!$K20&lt;AnnualMaxCapacity!H$1+1,TECHNOLOGY!$K20+TECHNOLOGY!$I20&gt;AnnualMaxCapacity!H$1+1),TECHNOLOGY!$P20,0),0)</f>
        <v>0</v>
      </c>
      <c r="I20">
        <f>IF(TECHNOLOGY!$G20="Committed",IF(AND(TECHNOLOGY!$K20&lt;AnnualMaxCapacity!I$1+1,TECHNOLOGY!$K20+TECHNOLOGY!$I20&gt;AnnualMaxCapacity!I$1+1),TECHNOLOGY!$P20,0),0)</f>
        <v>0</v>
      </c>
      <c r="J20">
        <f>IF(TECHNOLOGY!$G20="Committed",IF(AND(TECHNOLOGY!$K20&lt;AnnualMaxCapacity!J$1+1,TECHNOLOGY!$K20+TECHNOLOGY!$I20&gt;AnnualMaxCapacity!J$1+1),TECHNOLOGY!$P20,0),0)</f>
        <v>0</v>
      </c>
      <c r="K20">
        <f>IF(TECHNOLOGY!$G20="Committed",IF(AND(TECHNOLOGY!$K20&lt;AnnualMaxCapacity!K$1+1,TECHNOLOGY!$K20+TECHNOLOGY!$I20&gt;AnnualMaxCapacity!K$1+1),TECHNOLOGY!$P20,0),0)</f>
        <v>0</v>
      </c>
      <c r="L20">
        <f>IF(TECHNOLOGY!$G20="Committed",IF(AND(TECHNOLOGY!$K20&lt;AnnualMaxCapacity!L$1+1,TECHNOLOGY!$K20+TECHNOLOGY!$I20&gt;AnnualMaxCapacity!L$1+1),TECHNOLOGY!$P20,0),0)</f>
        <v>0</v>
      </c>
      <c r="M20">
        <f>IF(TECHNOLOGY!$G20="Committed",IF(AND(TECHNOLOGY!$K20&lt;AnnualMaxCapacity!M$1+1,TECHNOLOGY!$K20+TECHNOLOGY!$I20&gt;AnnualMaxCapacity!M$1+1),TECHNOLOGY!$P20,0),0)</f>
        <v>0</v>
      </c>
      <c r="N20">
        <f>IF(TECHNOLOGY!$G20="Committed",IF(AND(TECHNOLOGY!$K20&lt;AnnualMaxCapacity!N$1+1,TECHNOLOGY!$K20+TECHNOLOGY!$I20&gt;AnnualMaxCapacity!N$1+1),TECHNOLOGY!$P20,0),0)</f>
        <v>0</v>
      </c>
      <c r="O20">
        <f>IF(TECHNOLOGY!$G20="Committed",IF(AND(TECHNOLOGY!$K20&lt;AnnualMaxCapacity!O$1+1,TECHNOLOGY!$K20+TECHNOLOGY!$I20&gt;AnnualMaxCapacity!O$1+1),TECHNOLOGY!$P20,0),0)</f>
        <v>0</v>
      </c>
      <c r="P20">
        <f>IF(TECHNOLOGY!$G20="Committed",IF(AND(TECHNOLOGY!$K20&lt;AnnualMaxCapacity!P$1+1,TECHNOLOGY!$K20+TECHNOLOGY!$I20&gt;AnnualMaxCapacity!P$1+1),TECHNOLOGY!$P20,0),0)</f>
        <v>0</v>
      </c>
      <c r="Q20">
        <f>IF(TECHNOLOGY!$G20="Committed",IF(AND(TECHNOLOGY!$K20&lt;AnnualMaxCapacity!Q$1+1,TECHNOLOGY!$K20+TECHNOLOGY!$I20&gt;AnnualMaxCapacity!Q$1+1),TECHNOLOGY!$P20,0),0)</f>
        <v>0</v>
      </c>
      <c r="R20">
        <f>IF(TECHNOLOGY!$G20="Committed",IF(AND(TECHNOLOGY!$K20&lt;AnnualMaxCapacity!R$1+1,TECHNOLOGY!$K20+TECHNOLOGY!$I20&gt;AnnualMaxCapacity!R$1+1),TECHNOLOGY!$P20,0),0)</f>
        <v>0</v>
      </c>
      <c r="S20">
        <f>IF(TECHNOLOGY!$G20="Committed",IF(AND(TECHNOLOGY!$K20&lt;AnnualMaxCapacity!S$1+1,TECHNOLOGY!$K20+TECHNOLOGY!$I20&gt;AnnualMaxCapacity!S$1+1),TECHNOLOGY!$P20,0),0)</f>
        <v>0</v>
      </c>
      <c r="T20">
        <f>IF(TECHNOLOGY!$G20="Committed",IF(AND(TECHNOLOGY!$K20&lt;AnnualMaxCapacity!T$1+1,TECHNOLOGY!$K20+TECHNOLOGY!$I20&gt;AnnualMaxCapacity!T$1+1),TECHNOLOGY!$P20,0),0)</f>
        <v>0</v>
      </c>
      <c r="U20">
        <f>IF(TECHNOLOGY!$G20="Committed",IF(AND(TECHNOLOGY!$K20&lt;AnnualMaxCapacity!U$1+1,TECHNOLOGY!$K20+TECHNOLOGY!$I20&gt;AnnualMaxCapacity!U$1+1),TECHNOLOGY!$P20,0),0)</f>
        <v>0</v>
      </c>
      <c r="V20">
        <f>IF(TECHNOLOGY!$G20="Committed",IF(AND(TECHNOLOGY!$K20&lt;AnnualMaxCapacity!V$1+1,TECHNOLOGY!$K20+TECHNOLOGY!$I20&gt;AnnualMaxCapacity!V$1+1),TECHNOLOGY!$P20,0),0)</f>
        <v>0</v>
      </c>
      <c r="W20">
        <f>IF(TECHNOLOGY!$G20="Committed",IF(AND(TECHNOLOGY!$K20&lt;AnnualMaxCapacity!W$1+1,TECHNOLOGY!$K20+TECHNOLOGY!$I20&gt;AnnualMaxCapacity!W$1+1),TECHNOLOGY!$P20,0),0)</f>
        <v>0</v>
      </c>
      <c r="X20">
        <f>IF(TECHNOLOGY!$G20="Committed",IF(AND(TECHNOLOGY!$K20&lt;AnnualMaxCapacity!X$1+1,TECHNOLOGY!$K20+TECHNOLOGY!$I20&gt;AnnualMaxCapacity!X$1+1),TECHNOLOGY!$P20,0),0)</f>
        <v>0</v>
      </c>
      <c r="Y20">
        <f>IF(TECHNOLOGY!$G20="Committed",IF(AND(TECHNOLOGY!$K20&lt;AnnualMaxCapacity!Y$1+1,TECHNOLOGY!$K20+TECHNOLOGY!$I20&gt;AnnualMaxCapacity!Y$1+1),TECHNOLOGY!$P20,0),0)</f>
        <v>0</v>
      </c>
      <c r="Z20">
        <f>IF(TECHNOLOGY!$G20="Committed",IF(AND(TECHNOLOGY!$K20&lt;AnnualMaxCapacity!Z$1+1,TECHNOLOGY!$K20+TECHNOLOGY!$I20&gt;AnnualMaxCapacity!Z$1+1),TECHNOLOGY!$P20,0),0)</f>
        <v>0</v>
      </c>
      <c r="AA20">
        <f>IF(TECHNOLOGY!$G20="Committed",IF(AND(TECHNOLOGY!$K20&lt;AnnualMaxCapacity!AA$1+1,TECHNOLOGY!$K20+TECHNOLOGY!$I20&gt;AnnualMaxCapacity!AA$1+1),TECHNOLOGY!$P20,0),0)</f>
        <v>0</v>
      </c>
      <c r="AB20">
        <f>IF(TECHNOLOGY!$G20="Committed",IF(AND(TECHNOLOGY!$K20&lt;AnnualMaxCapacity!AB$1+1,TECHNOLOGY!$K20+TECHNOLOGY!$I20&gt;AnnualMaxCapacity!AB$1+1),TECHNOLOGY!$P20,0),0)</f>
        <v>0</v>
      </c>
      <c r="AC20">
        <f>IF(TECHNOLOGY!$G20="Committed",IF(AND(TECHNOLOGY!$K20&lt;AnnualMaxCapacity!AC$1+1,TECHNOLOGY!$K20+TECHNOLOGY!$I20&gt;AnnualMaxCapacity!AC$1+1),TECHNOLOGY!$P20,0),0)</f>
        <v>0</v>
      </c>
      <c r="AD20">
        <f>IF(TECHNOLOGY!$G20="Committed",IF(AND(TECHNOLOGY!$K20&lt;AnnualMaxCapacity!AD$1+1,TECHNOLOGY!$K20+TECHNOLOGY!$I20&gt;AnnualMaxCapacity!AD$1+1),TECHNOLOGY!$P20,0),0)</f>
        <v>0</v>
      </c>
      <c r="AE20">
        <f>IF(TECHNOLOGY!$G20="Committed",IF(AND(TECHNOLOGY!$K20&lt;AnnualMaxCapacity!AE$1+1,TECHNOLOGY!$K20+TECHNOLOGY!$I20&gt;AnnualMaxCapacity!AE$1+1),TECHNOLOGY!$P20,0),0)</f>
        <v>0</v>
      </c>
      <c r="AF20">
        <f>IF(TECHNOLOGY!$G20="Committed",IF(AND(TECHNOLOGY!$K20&lt;AnnualMaxCapacity!AF$1+1,TECHNOLOGY!$K20+TECHNOLOGY!$I20&gt;AnnualMaxCapacity!AF$1+1),TECHNOLOGY!$P20,0),0)</f>
        <v>0</v>
      </c>
    </row>
    <row r="21" spans="1:32">
      <c r="A21" t="str">
        <f>TECHNOLOGY!D21</f>
        <v>D2BMBC00</v>
      </c>
      <c r="B21">
        <f>IF(TECHNOLOGY!$G21="Committed",IF(AND(TECHNOLOGY!$K21&lt;AnnualMaxCapacity!B$1+1,TECHNOLOGY!$K21+TECHNOLOGY!$I21&gt;AnnualMaxCapacity!B$1+1),TECHNOLOGY!$P21,0),0)</f>
        <v>0</v>
      </c>
      <c r="C21">
        <f>IF(TECHNOLOGY!$G21="Committed",IF(AND(TECHNOLOGY!$K21&lt;AnnualMaxCapacity!C$1+1,TECHNOLOGY!$K21+TECHNOLOGY!$I21&gt;AnnualMaxCapacity!C$1+1),TECHNOLOGY!$P21,0),0)</f>
        <v>0</v>
      </c>
      <c r="D21">
        <f>IF(TECHNOLOGY!$G21="Committed",IF(AND(TECHNOLOGY!$K21&lt;AnnualMaxCapacity!D$1+1,TECHNOLOGY!$K21+TECHNOLOGY!$I21&gt;AnnualMaxCapacity!D$1+1),TECHNOLOGY!$P21,0),0)</f>
        <v>0</v>
      </c>
      <c r="E21">
        <f>IF(TECHNOLOGY!$G21="Committed",IF(AND(TECHNOLOGY!$K21&lt;AnnualMaxCapacity!E$1+1,TECHNOLOGY!$K21+TECHNOLOGY!$I21&gt;AnnualMaxCapacity!E$1+1),TECHNOLOGY!$P21,0),0)</f>
        <v>0</v>
      </c>
      <c r="F21">
        <f>IF(TECHNOLOGY!$G21="Committed",IF(AND(TECHNOLOGY!$K21&lt;AnnualMaxCapacity!F$1+1,TECHNOLOGY!$K21+TECHNOLOGY!$I21&gt;AnnualMaxCapacity!F$1+1),TECHNOLOGY!$P21,0),0)</f>
        <v>0</v>
      </c>
      <c r="G21">
        <f>IF(TECHNOLOGY!$G21="Committed",IF(AND(TECHNOLOGY!$K21&lt;AnnualMaxCapacity!G$1+1,TECHNOLOGY!$K21+TECHNOLOGY!$I21&gt;AnnualMaxCapacity!G$1+1),TECHNOLOGY!$P21,0),0)</f>
        <v>0</v>
      </c>
      <c r="H21">
        <f>IF(TECHNOLOGY!$G21="Committed",IF(AND(TECHNOLOGY!$K21&lt;AnnualMaxCapacity!H$1+1,TECHNOLOGY!$K21+TECHNOLOGY!$I21&gt;AnnualMaxCapacity!H$1+1),TECHNOLOGY!$P21,0),0)</f>
        <v>0</v>
      </c>
      <c r="I21">
        <f>IF(TECHNOLOGY!$G21="Committed",IF(AND(TECHNOLOGY!$K21&lt;AnnualMaxCapacity!I$1+1,TECHNOLOGY!$K21+TECHNOLOGY!$I21&gt;AnnualMaxCapacity!I$1+1),TECHNOLOGY!$P21,0),0)</f>
        <v>0</v>
      </c>
      <c r="J21">
        <f>IF(TECHNOLOGY!$G21="Committed",IF(AND(TECHNOLOGY!$K21&lt;AnnualMaxCapacity!J$1+1,TECHNOLOGY!$K21+TECHNOLOGY!$I21&gt;AnnualMaxCapacity!J$1+1),TECHNOLOGY!$P21,0),0)</f>
        <v>0</v>
      </c>
      <c r="K21">
        <f>IF(TECHNOLOGY!$G21="Committed",IF(AND(TECHNOLOGY!$K21&lt;AnnualMaxCapacity!K$1+1,TECHNOLOGY!$K21+TECHNOLOGY!$I21&gt;AnnualMaxCapacity!K$1+1),TECHNOLOGY!$P21,0),0)</f>
        <v>0</v>
      </c>
      <c r="L21">
        <f>IF(TECHNOLOGY!$G21="Committed",IF(AND(TECHNOLOGY!$K21&lt;AnnualMaxCapacity!L$1+1,TECHNOLOGY!$K21+TECHNOLOGY!$I21&gt;AnnualMaxCapacity!L$1+1),TECHNOLOGY!$P21,0),0)</f>
        <v>0</v>
      </c>
      <c r="M21">
        <f>IF(TECHNOLOGY!$G21="Committed",IF(AND(TECHNOLOGY!$K21&lt;AnnualMaxCapacity!M$1+1,TECHNOLOGY!$K21+TECHNOLOGY!$I21&gt;AnnualMaxCapacity!M$1+1),TECHNOLOGY!$P21,0),0)</f>
        <v>0</v>
      </c>
      <c r="N21">
        <f>IF(TECHNOLOGY!$G21="Committed",IF(AND(TECHNOLOGY!$K21&lt;AnnualMaxCapacity!N$1+1,TECHNOLOGY!$K21+TECHNOLOGY!$I21&gt;AnnualMaxCapacity!N$1+1),TECHNOLOGY!$P21,0),0)</f>
        <v>0</v>
      </c>
      <c r="O21">
        <f>IF(TECHNOLOGY!$G21="Committed",IF(AND(TECHNOLOGY!$K21&lt;AnnualMaxCapacity!O$1+1,TECHNOLOGY!$K21+TECHNOLOGY!$I21&gt;AnnualMaxCapacity!O$1+1),TECHNOLOGY!$P21,0),0)</f>
        <v>0</v>
      </c>
      <c r="P21">
        <f>IF(TECHNOLOGY!$G21="Committed",IF(AND(TECHNOLOGY!$K21&lt;AnnualMaxCapacity!P$1+1,TECHNOLOGY!$K21+TECHNOLOGY!$I21&gt;AnnualMaxCapacity!P$1+1),TECHNOLOGY!$P21,0),0)</f>
        <v>0</v>
      </c>
      <c r="Q21">
        <f>IF(TECHNOLOGY!$G21="Committed",IF(AND(TECHNOLOGY!$K21&lt;AnnualMaxCapacity!Q$1+1,TECHNOLOGY!$K21+TECHNOLOGY!$I21&gt;AnnualMaxCapacity!Q$1+1),TECHNOLOGY!$P21,0),0)</f>
        <v>0</v>
      </c>
      <c r="R21">
        <f>IF(TECHNOLOGY!$G21="Committed",IF(AND(TECHNOLOGY!$K21&lt;AnnualMaxCapacity!R$1+1,TECHNOLOGY!$K21+TECHNOLOGY!$I21&gt;AnnualMaxCapacity!R$1+1),TECHNOLOGY!$P21,0),0)</f>
        <v>0</v>
      </c>
      <c r="S21">
        <f>IF(TECHNOLOGY!$G21="Committed",IF(AND(TECHNOLOGY!$K21&lt;AnnualMaxCapacity!S$1+1,TECHNOLOGY!$K21+TECHNOLOGY!$I21&gt;AnnualMaxCapacity!S$1+1),TECHNOLOGY!$P21,0),0)</f>
        <v>0</v>
      </c>
      <c r="T21">
        <f>IF(TECHNOLOGY!$G21="Committed",IF(AND(TECHNOLOGY!$K21&lt;AnnualMaxCapacity!T$1+1,TECHNOLOGY!$K21+TECHNOLOGY!$I21&gt;AnnualMaxCapacity!T$1+1),TECHNOLOGY!$P21,0),0)</f>
        <v>0</v>
      </c>
      <c r="U21">
        <f>IF(TECHNOLOGY!$G21="Committed",IF(AND(TECHNOLOGY!$K21&lt;AnnualMaxCapacity!U$1+1,TECHNOLOGY!$K21+TECHNOLOGY!$I21&gt;AnnualMaxCapacity!U$1+1),TECHNOLOGY!$P21,0),0)</f>
        <v>0</v>
      </c>
      <c r="V21">
        <f>IF(TECHNOLOGY!$G21="Committed",IF(AND(TECHNOLOGY!$K21&lt;AnnualMaxCapacity!V$1+1,TECHNOLOGY!$K21+TECHNOLOGY!$I21&gt;AnnualMaxCapacity!V$1+1),TECHNOLOGY!$P21,0),0)</f>
        <v>0</v>
      </c>
      <c r="W21">
        <f>IF(TECHNOLOGY!$G21="Committed",IF(AND(TECHNOLOGY!$K21&lt;AnnualMaxCapacity!W$1+1,TECHNOLOGY!$K21+TECHNOLOGY!$I21&gt;AnnualMaxCapacity!W$1+1),TECHNOLOGY!$P21,0),0)</f>
        <v>0</v>
      </c>
      <c r="X21">
        <f>IF(TECHNOLOGY!$G21="Committed",IF(AND(TECHNOLOGY!$K21&lt;AnnualMaxCapacity!X$1+1,TECHNOLOGY!$K21+TECHNOLOGY!$I21&gt;AnnualMaxCapacity!X$1+1),TECHNOLOGY!$P21,0),0)</f>
        <v>0</v>
      </c>
      <c r="Y21">
        <f>IF(TECHNOLOGY!$G21="Committed",IF(AND(TECHNOLOGY!$K21&lt;AnnualMaxCapacity!Y$1+1,TECHNOLOGY!$K21+TECHNOLOGY!$I21&gt;AnnualMaxCapacity!Y$1+1),TECHNOLOGY!$P21,0),0)</f>
        <v>0</v>
      </c>
      <c r="Z21">
        <f>IF(TECHNOLOGY!$G21="Committed",IF(AND(TECHNOLOGY!$K21&lt;AnnualMaxCapacity!Z$1+1,TECHNOLOGY!$K21+TECHNOLOGY!$I21&gt;AnnualMaxCapacity!Z$1+1),TECHNOLOGY!$P21,0),0)</f>
        <v>0</v>
      </c>
      <c r="AA21">
        <f>IF(TECHNOLOGY!$G21="Committed",IF(AND(TECHNOLOGY!$K21&lt;AnnualMaxCapacity!AA$1+1,TECHNOLOGY!$K21+TECHNOLOGY!$I21&gt;AnnualMaxCapacity!AA$1+1),TECHNOLOGY!$P21,0),0)</f>
        <v>0</v>
      </c>
      <c r="AB21">
        <f>IF(TECHNOLOGY!$G21="Committed",IF(AND(TECHNOLOGY!$K21&lt;AnnualMaxCapacity!AB$1+1,TECHNOLOGY!$K21+TECHNOLOGY!$I21&gt;AnnualMaxCapacity!AB$1+1),TECHNOLOGY!$P21,0),0)</f>
        <v>0</v>
      </c>
      <c r="AC21">
        <f>IF(TECHNOLOGY!$G21="Committed",IF(AND(TECHNOLOGY!$K21&lt;AnnualMaxCapacity!AC$1+1,TECHNOLOGY!$K21+TECHNOLOGY!$I21&gt;AnnualMaxCapacity!AC$1+1),TECHNOLOGY!$P21,0),0)</f>
        <v>0</v>
      </c>
      <c r="AD21">
        <f>IF(TECHNOLOGY!$G21="Committed",IF(AND(TECHNOLOGY!$K21&lt;AnnualMaxCapacity!AD$1+1,TECHNOLOGY!$K21+TECHNOLOGY!$I21&gt;AnnualMaxCapacity!AD$1+1),TECHNOLOGY!$P21,0),0)</f>
        <v>0</v>
      </c>
      <c r="AE21">
        <f>IF(TECHNOLOGY!$G21="Committed",IF(AND(TECHNOLOGY!$K21&lt;AnnualMaxCapacity!AE$1+1,TECHNOLOGY!$K21+TECHNOLOGY!$I21&gt;AnnualMaxCapacity!AE$1+1),TECHNOLOGY!$P21,0),0)</f>
        <v>0</v>
      </c>
      <c r="AF21">
        <f>IF(TECHNOLOGY!$G21="Committed",IF(AND(TECHNOLOGY!$K21&lt;AnnualMaxCapacity!AF$1+1,TECHNOLOGY!$K21+TECHNOLOGY!$I21&gt;AnnualMaxCapacity!AF$1+1),TECHNOLOGY!$P21,0),0)</f>
        <v>0</v>
      </c>
    </row>
    <row r="22" spans="1:32">
      <c r="A22" t="str">
        <f>TECHNOLOGY!D22</f>
        <v>D2BWWC00</v>
      </c>
      <c r="B22">
        <f>IF(TECHNOLOGY!$G22="Committed",IF(AND(TECHNOLOGY!$K22&lt;AnnualMaxCapacity!B$1+1,TECHNOLOGY!$K22+TECHNOLOGY!$I22&gt;AnnualMaxCapacity!B$1+1),TECHNOLOGY!$P22,0),0)</f>
        <v>0</v>
      </c>
      <c r="C22">
        <f>IF(TECHNOLOGY!$G22="Committed",IF(AND(TECHNOLOGY!$K22&lt;AnnualMaxCapacity!C$1+1,TECHNOLOGY!$K22+TECHNOLOGY!$I22&gt;AnnualMaxCapacity!C$1+1),TECHNOLOGY!$P22,0),0)</f>
        <v>0</v>
      </c>
      <c r="D22">
        <f>IF(TECHNOLOGY!$G22="Committed",IF(AND(TECHNOLOGY!$K22&lt;AnnualMaxCapacity!D$1+1,TECHNOLOGY!$K22+TECHNOLOGY!$I22&gt;AnnualMaxCapacity!D$1+1),TECHNOLOGY!$P22,0),0)</f>
        <v>0</v>
      </c>
      <c r="E22">
        <f>IF(TECHNOLOGY!$G22="Committed",IF(AND(TECHNOLOGY!$K22&lt;AnnualMaxCapacity!E$1+1,TECHNOLOGY!$K22+TECHNOLOGY!$I22&gt;AnnualMaxCapacity!E$1+1),TECHNOLOGY!$P22,0),0)</f>
        <v>0</v>
      </c>
      <c r="F22">
        <f>IF(TECHNOLOGY!$G22="Committed",IF(AND(TECHNOLOGY!$K22&lt;AnnualMaxCapacity!F$1+1,TECHNOLOGY!$K22+TECHNOLOGY!$I22&gt;AnnualMaxCapacity!F$1+1),TECHNOLOGY!$P22,0),0)</f>
        <v>0</v>
      </c>
      <c r="G22">
        <f>IF(TECHNOLOGY!$G22="Committed",IF(AND(TECHNOLOGY!$K22&lt;AnnualMaxCapacity!G$1+1,TECHNOLOGY!$K22+TECHNOLOGY!$I22&gt;AnnualMaxCapacity!G$1+1),TECHNOLOGY!$P22,0),0)</f>
        <v>0</v>
      </c>
      <c r="H22">
        <f>IF(TECHNOLOGY!$G22="Committed",IF(AND(TECHNOLOGY!$K22&lt;AnnualMaxCapacity!H$1+1,TECHNOLOGY!$K22+TECHNOLOGY!$I22&gt;AnnualMaxCapacity!H$1+1),TECHNOLOGY!$P22,0),0)</f>
        <v>0</v>
      </c>
      <c r="I22">
        <f>IF(TECHNOLOGY!$G22="Committed",IF(AND(TECHNOLOGY!$K22&lt;AnnualMaxCapacity!I$1+1,TECHNOLOGY!$K22+TECHNOLOGY!$I22&gt;AnnualMaxCapacity!I$1+1),TECHNOLOGY!$P22,0),0)</f>
        <v>0</v>
      </c>
      <c r="J22">
        <f>IF(TECHNOLOGY!$G22="Committed",IF(AND(TECHNOLOGY!$K22&lt;AnnualMaxCapacity!J$1+1,TECHNOLOGY!$K22+TECHNOLOGY!$I22&gt;AnnualMaxCapacity!J$1+1),TECHNOLOGY!$P22,0),0)</f>
        <v>0</v>
      </c>
      <c r="K22">
        <f>IF(TECHNOLOGY!$G22="Committed",IF(AND(TECHNOLOGY!$K22&lt;AnnualMaxCapacity!K$1+1,TECHNOLOGY!$K22+TECHNOLOGY!$I22&gt;AnnualMaxCapacity!K$1+1),TECHNOLOGY!$P22,0),0)</f>
        <v>0</v>
      </c>
      <c r="L22">
        <f>IF(TECHNOLOGY!$G22="Committed",IF(AND(TECHNOLOGY!$K22&lt;AnnualMaxCapacity!L$1+1,TECHNOLOGY!$K22+TECHNOLOGY!$I22&gt;AnnualMaxCapacity!L$1+1),TECHNOLOGY!$P22,0),0)</f>
        <v>0</v>
      </c>
      <c r="M22">
        <f>IF(TECHNOLOGY!$G22="Committed",IF(AND(TECHNOLOGY!$K22&lt;AnnualMaxCapacity!M$1+1,TECHNOLOGY!$K22+TECHNOLOGY!$I22&gt;AnnualMaxCapacity!M$1+1),TECHNOLOGY!$P22,0),0)</f>
        <v>0</v>
      </c>
      <c r="N22">
        <f>IF(TECHNOLOGY!$G22="Committed",IF(AND(TECHNOLOGY!$K22&lt;AnnualMaxCapacity!N$1+1,TECHNOLOGY!$K22+TECHNOLOGY!$I22&gt;AnnualMaxCapacity!N$1+1),TECHNOLOGY!$P22,0),0)</f>
        <v>0</v>
      </c>
      <c r="O22">
        <f>IF(TECHNOLOGY!$G22="Committed",IF(AND(TECHNOLOGY!$K22&lt;AnnualMaxCapacity!O$1+1,TECHNOLOGY!$K22+TECHNOLOGY!$I22&gt;AnnualMaxCapacity!O$1+1),TECHNOLOGY!$P22,0),0)</f>
        <v>0</v>
      </c>
      <c r="P22">
        <f>IF(TECHNOLOGY!$G22="Committed",IF(AND(TECHNOLOGY!$K22&lt;AnnualMaxCapacity!P$1+1,TECHNOLOGY!$K22+TECHNOLOGY!$I22&gt;AnnualMaxCapacity!P$1+1),TECHNOLOGY!$P22,0),0)</f>
        <v>0</v>
      </c>
      <c r="Q22">
        <f>IF(TECHNOLOGY!$G22="Committed",IF(AND(TECHNOLOGY!$K22&lt;AnnualMaxCapacity!Q$1+1,TECHNOLOGY!$K22+TECHNOLOGY!$I22&gt;AnnualMaxCapacity!Q$1+1),TECHNOLOGY!$P22,0),0)</f>
        <v>0</v>
      </c>
      <c r="R22">
        <f>IF(TECHNOLOGY!$G22="Committed",IF(AND(TECHNOLOGY!$K22&lt;AnnualMaxCapacity!R$1+1,TECHNOLOGY!$K22+TECHNOLOGY!$I22&gt;AnnualMaxCapacity!R$1+1),TECHNOLOGY!$P22,0),0)</f>
        <v>0</v>
      </c>
      <c r="S22">
        <f>IF(TECHNOLOGY!$G22="Committed",IF(AND(TECHNOLOGY!$K22&lt;AnnualMaxCapacity!S$1+1,TECHNOLOGY!$K22+TECHNOLOGY!$I22&gt;AnnualMaxCapacity!S$1+1),TECHNOLOGY!$P22,0),0)</f>
        <v>0</v>
      </c>
      <c r="T22">
        <f>IF(TECHNOLOGY!$G22="Committed",IF(AND(TECHNOLOGY!$K22&lt;AnnualMaxCapacity!T$1+1,TECHNOLOGY!$K22+TECHNOLOGY!$I22&gt;AnnualMaxCapacity!T$1+1),TECHNOLOGY!$P22,0),0)</f>
        <v>0</v>
      </c>
      <c r="U22">
        <f>IF(TECHNOLOGY!$G22="Committed",IF(AND(TECHNOLOGY!$K22&lt;AnnualMaxCapacity!U$1+1,TECHNOLOGY!$K22+TECHNOLOGY!$I22&gt;AnnualMaxCapacity!U$1+1),TECHNOLOGY!$P22,0),0)</f>
        <v>0</v>
      </c>
      <c r="V22">
        <f>IF(TECHNOLOGY!$G22="Committed",IF(AND(TECHNOLOGY!$K22&lt;AnnualMaxCapacity!V$1+1,TECHNOLOGY!$K22+TECHNOLOGY!$I22&gt;AnnualMaxCapacity!V$1+1),TECHNOLOGY!$P22,0),0)</f>
        <v>0</v>
      </c>
      <c r="W22">
        <f>IF(TECHNOLOGY!$G22="Committed",IF(AND(TECHNOLOGY!$K22&lt;AnnualMaxCapacity!W$1+1,TECHNOLOGY!$K22+TECHNOLOGY!$I22&gt;AnnualMaxCapacity!W$1+1),TECHNOLOGY!$P22,0),0)</f>
        <v>0</v>
      </c>
      <c r="X22">
        <f>IF(TECHNOLOGY!$G22="Committed",IF(AND(TECHNOLOGY!$K22&lt;AnnualMaxCapacity!X$1+1,TECHNOLOGY!$K22+TECHNOLOGY!$I22&gt;AnnualMaxCapacity!X$1+1),TECHNOLOGY!$P22,0),0)</f>
        <v>0</v>
      </c>
      <c r="Y22">
        <f>IF(TECHNOLOGY!$G22="Committed",IF(AND(TECHNOLOGY!$K22&lt;AnnualMaxCapacity!Y$1+1,TECHNOLOGY!$K22+TECHNOLOGY!$I22&gt;AnnualMaxCapacity!Y$1+1),TECHNOLOGY!$P22,0),0)</f>
        <v>0</v>
      </c>
      <c r="Z22">
        <f>IF(TECHNOLOGY!$G22="Committed",IF(AND(TECHNOLOGY!$K22&lt;AnnualMaxCapacity!Z$1+1,TECHNOLOGY!$K22+TECHNOLOGY!$I22&gt;AnnualMaxCapacity!Z$1+1),TECHNOLOGY!$P22,0),0)</f>
        <v>0</v>
      </c>
      <c r="AA22">
        <f>IF(TECHNOLOGY!$G22="Committed",IF(AND(TECHNOLOGY!$K22&lt;AnnualMaxCapacity!AA$1+1,TECHNOLOGY!$K22+TECHNOLOGY!$I22&gt;AnnualMaxCapacity!AA$1+1),TECHNOLOGY!$P22,0),0)</f>
        <v>0</v>
      </c>
      <c r="AB22">
        <f>IF(TECHNOLOGY!$G22="Committed",IF(AND(TECHNOLOGY!$K22&lt;AnnualMaxCapacity!AB$1+1,TECHNOLOGY!$K22+TECHNOLOGY!$I22&gt;AnnualMaxCapacity!AB$1+1),TECHNOLOGY!$P22,0),0)</f>
        <v>0</v>
      </c>
      <c r="AC22">
        <f>IF(TECHNOLOGY!$G22="Committed",IF(AND(TECHNOLOGY!$K22&lt;AnnualMaxCapacity!AC$1+1,TECHNOLOGY!$K22+TECHNOLOGY!$I22&gt;AnnualMaxCapacity!AC$1+1),TECHNOLOGY!$P22,0),0)</f>
        <v>0</v>
      </c>
      <c r="AD22">
        <f>IF(TECHNOLOGY!$G22="Committed",IF(AND(TECHNOLOGY!$K22&lt;AnnualMaxCapacity!AD$1+1,TECHNOLOGY!$K22+TECHNOLOGY!$I22&gt;AnnualMaxCapacity!AD$1+1),TECHNOLOGY!$P22,0),0)</f>
        <v>0</v>
      </c>
      <c r="AE22">
        <f>IF(TECHNOLOGY!$G22="Committed",IF(AND(TECHNOLOGY!$K22&lt;AnnualMaxCapacity!AE$1+1,TECHNOLOGY!$K22+TECHNOLOGY!$I22&gt;AnnualMaxCapacity!AE$1+1),TECHNOLOGY!$P22,0),0)</f>
        <v>0</v>
      </c>
      <c r="AF22">
        <f>IF(TECHNOLOGY!$G22="Committed",IF(AND(TECHNOLOGY!$K22&lt;AnnualMaxCapacity!AF$1+1,TECHNOLOGY!$K22+TECHNOLOGY!$I22&gt;AnnualMaxCapacity!AF$1+1),TECHNOLOGY!$P22,0),0)</f>
        <v>0</v>
      </c>
    </row>
    <row r="23" spans="1:32">
      <c r="A23" t="str">
        <f>TECHNOLOGY!D23</f>
        <v>D2HYKC01</v>
      </c>
      <c r="B23">
        <f>IF(TECHNOLOGY!$G23="Committed",IF(AND(TECHNOLOGY!$K23&lt;AnnualMaxCapacity!B$1+1,TECHNOLOGY!$K23+TECHNOLOGY!$I23&gt;AnnualMaxCapacity!B$1+1),TECHNOLOGY!$P23,0),0)</f>
        <v>0</v>
      </c>
      <c r="C23">
        <f>IF(TECHNOLOGY!$G23="Committed",IF(AND(TECHNOLOGY!$K23&lt;AnnualMaxCapacity!C$1+1,TECHNOLOGY!$K23+TECHNOLOGY!$I23&gt;AnnualMaxCapacity!C$1+1),TECHNOLOGY!$P23,0),0)</f>
        <v>0</v>
      </c>
      <c r="D23">
        <f>IF(TECHNOLOGY!$G23="Committed",IF(AND(TECHNOLOGY!$K23&lt;AnnualMaxCapacity!D$1+1,TECHNOLOGY!$K23+TECHNOLOGY!$I23&gt;AnnualMaxCapacity!D$1+1),TECHNOLOGY!$P23,0),0)</f>
        <v>0</v>
      </c>
      <c r="E23">
        <f>IF(TECHNOLOGY!$G23="Committed",IF(AND(TECHNOLOGY!$K23&lt;AnnualMaxCapacity!E$1+1,TECHNOLOGY!$K23+TECHNOLOGY!$I23&gt;AnnualMaxCapacity!E$1+1),TECHNOLOGY!$P23,0),0)</f>
        <v>0</v>
      </c>
      <c r="F23">
        <f>IF(TECHNOLOGY!$G23="Committed",IF(AND(TECHNOLOGY!$K23&lt;AnnualMaxCapacity!F$1+1,TECHNOLOGY!$K23+TECHNOLOGY!$I23&gt;AnnualMaxCapacity!F$1+1),TECHNOLOGY!$P23,0),0)</f>
        <v>0</v>
      </c>
      <c r="G23">
        <f>IF(TECHNOLOGY!$G23="Committed",IF(AND(TECHNOLOGY!$K23&lt;AnnualMaxCapacity!G$1+1,TECHNOLOGY!$K23+TECHNOLOGY!$I23&gt;AnnualMaxCapacity!G$1+1),TECHNOLOGY!$P23,0),0)</f>
        <v>0</v>
      </c>
      <c r="H23">
        <f>IF(TECHNOLOGY!$G23="Committed",IF(AND(TECHNOLOGY!$K23&lt;AnnualMaxCapacity!H$1+1,TECHNOLOGY!$K23+TECHNOLOGY!$I23&gt;AnnualMaxCapacity!H$1+1),TECHNOLOGY!$P23,0),0)</f>
        <v>0</v>
      </c>
      <c r="I23">
        <f>IF(TECHNOLOGY!$G23="Committed",IF(AND(TECHNOLOGY!$K23&lt;AnnualMaxCapacity!I$1+1,TECHNOLOGY!$K23+TECHNOLOGY!$I23&gt;AnnualMaxCapacity!I$1+1),TECHNOLOGY!$P23,0),0)</f>
        <v>0</v>
      </c>
      <c r="J23">
        <f>IF(TECHNOLOGY!$G23="Committed",IF(AND(TECHNOLOGY!$K23&lt;AnnualMaxCapacity!J$1+1,TECHNOLOGY!$K23+TECHNOLOGY!$I23&gt;AnnualMaxCapacity!J$1+1),TECHNOLOGY!$P23,0),0)</f>
        <v>0</v>
      </c>
      <c r="K23">
        <f>IF(TECHNOLOGY!$G23="Committed",IF(AND(TECHNOLOGY!$K23&lt;AnnualMaxCapacity!K$1+1,TECHNOLOGY!$K23+TECHNOLOGY!$I23&gt;AnnualMaxCapacity!K$1+1),TECHNOLOGY!$P23,0),0)</f>
        <v>0</v>
      </c>
      <c r="L23">
        <f>IF(TECHNOLOGY!$G23="Committed",IF(AND(TECHNOLOGY!$K23&lt;AnnualMaxCapacity!L$1+1,TECHNOLOGY!$K23+TECHNOLOGY!$I23&gt;AnnualMaxCapacity!L$1+1),TECHNOLOGY!$P23,0),0)</f>
        <v>0</v>
      </c>
      <c r="M23">
        <f>IF(TECHNOLOGY!$G23="Committed",IF(AND(TECHNOLOGY!$K23&lt;AnnualMaxCapacity!M$1+1,TECHNOLOGY!$K23+TECHNOLOGY!$I23&gt;AnnualMaxCapacity!M$1+1),TECHNOLOGY!$P23,0),0)</f>
        <v>0</v>
      </c>
      <c r="N23">
        <f>IF(TECHNOLOGY!$G23="Committed",IF(AND(TECHNOLOGY!$K23&lt;AnnualMaxCapacity!N$1+1,TECHNOLOGY!$K23+TECHNOLOGY!$I23&gt;AnnualMaxCapacity!N$1+1),TECHNOLOGY!$P23,0),0)</f>
        <v>0</v>
      </c>
      <c r="O23">
        <f>IF(TECHNOLOGY!$G23="Committed",IF(AND(TECHNOLOGY!$K23&lt;AnnualMaxCapacity!O$1+1,TECHNOLOGY!$K23+TECHNOLOGY!$I23&gt;AnnualMaxCapacity!O$1+1),TECHNOLOGY!$P23,0),0)</f>
        <v>0</v>
      </c>
      <c r="P23">
        <f>IF(TECHNOLOGY!$G23="Committed",IF(AND(TECHNOLOGY!$K23&lt;AnnualMaxCapacity!P$1+1,TECHNOLOGY!$K23+TECHNOLOGY!$I23&gt;AnnualMaxCapacity!P$1+1),TECHNOLOGY!$P23,0),0)</f>
        <v>0</v>
      </c>
      <c r="Q23">
        <f>IF(TECHNOLOGY!$G23="Committed",IF(AND(TECHNOLOGY!$K23&lt;AnnualMaxCapacity!Q$1+1,TECHNOLOGY!$K23+TECHNOLOGY!$I23&gt;AnnualMaxCapacity!Q$1+1),TECHNOLOGY!$P23,0),0)</f>
        <v>0</v>
      </c>
      <c r="R23">
        <f>IF(TECHNOLOGY!$G23="Committed",IF(AND(TECHNOLOGY!$K23&lt;AnnualMaxCapacity!R$1+1,TECHNOLOGY!$K23+TECHNOLOGY!$I23&gt;AnnualMaxCapacity!R$1+1),TECHNOLOGY!$P23,0),0)</f>
        <v>0</v>
      </c>
      <c r="S23">
        <f>IF(TECHNOLOGY!$G23="Committed",IF(AND(TECHNOLOGY!$K23&lt;AnnualMaxCapacity!S$1+1,TECHNOLOGY!$K23+TECHNOLOGY!$I23&gt;AnnualMaxCapacity!S$1+1),TECHNOLOGY!$P23,0),0)</f>
        <v>0</v>
      </c>
      <c r="T23">
        <f>IF(TECHNOLOGY!$G23="Committed",IF(AND(TECHNOLOGY!$K23&lt;AnnualMaxCapacity!T$1+1,TECHNOLOGY!$K23+TECHNOLOGY!$I23&gt;AnnualMaxCapacity!T$1+1),TECHNOLOGY!$P23,0),0)</f>
        <v>0</v>
      </c>
      <c r="U23">
        <f>IF(TECHNOLOGY!$G23="Committed",IF(AND(TECHNOLOGY!$K23&lt;AnnualMaxCapacity!U$1+1,TECHNOLOGY!$K23+TECHNOLOGY!$I23&gt;AnnualMaxCapacity!U$1+1),TECHNOLOGY!$P23,0),0)</f>
        <v>0</v>
      </c>
      <c r="V23">
        <f>IF(TECHNOLOGY!$G23="Committed",IF(AND(TECHNOLOGY!$K23&lt;AnnualMaxCapacity!V$1+1,TECHNOLOGY!$K23+TECHNOLOGY!$I23&gt;AnnualMaxCapacity!V$1+1),TECHNOLOGY!$P23,0),0)</f>
        <v>0</v>
      </c>
      <c r="W23">
        <f>IF(TECHNOLOGY!$G23="Committed",IF(AND(TECHNOLOGY!$K23&lt;AnnualMaxCapacity!W$1+1,TECHNOLOGY!$K23+TECHNOLOGY!$I23&gt;AnnualMaxCapacity!W$1+1),TECHNOLOGY!$P23,0),0)</f>
        <v>0</v>
      </c>
      <c r="X23">
        <f>IF(TECHNOLOGY!$G23="Committed",IF(AND(TECHNOLOGY!$K23&lt;AnnualMaxCapacity!X$1+1,TECHNOLOGY!$K23+TECHNOLOGY!$I23&gt;AnnualMaxCapacity!X$1+1),TECHNOLOGY!$P23,0),0)</f>
        <v>0</v>
      </c>
      <c r="Y23">
        <f>IF(TECHNOLOGY!$G23="Committed",IF(AND(TECHNOLOGY!$K23&lt;AnnualMaxCapacity!Y$1+1,TECHNOLOGY!$K23+TECHNOLOGY!$I23&gt;AnnualMaxCapacity!Y$1+1),TECHNOLOGY!$P23,0),0)</f>
        <v>0</v>
      </c>
      <c r="Z23">
        <f>IF(TECHNOLOGY!$G23="Committed",IF(AND(TECHNOLOGY!$K23&lt;AnnualMaxCapacity!Z$1+1,TECHNOLOGY!$K23+TECHNOLOGY!$I23&gt;AnnualMaxCapacity!Z$1+1),TECHNOLOGY!$P23,0),0)</f>
        <v>0</v>
      </c>
      <c r="AA23">
        <f>IF(TECHNOLOGY!$G23="Committed",IF(AND(TECHNOLOGY!$K23&lt;AnnualMaxCapacity!AA$1+1,TECHNOLOGY!$K23+TECHNOLOGY!$I23&gt;AnnualMaxCapacity!AA$1+1),TECHNOLOGY!$P23,0),0)</f>
        <v>0</v>
      </c>
      <c r="AB23">
        <f>IF(TECHNOLOGY!$G23="Committed",IF(AND(TECHNOLOGY!$K23&lt;AnnualMaxCapacity!AB$1+1,TECHNOLOGY!$K23+TECHNOLOGY!$I23&gt;AnnualMaxCapacity!AB$1+1),TECHNOLOGY!$P23,0),0)</f>
        <v>0</v>
      </c>
      <c r="AC23">
        <f>IF(TECHNOLOGY!$G23="Committed",IF(AND(TECHNOLOGY!$K23&lt;AnnualMaxCapacity!AC$1+1,TECHNOLOGY!$K23+TECHNOLOGY!$I23&gt;AnnualMaxCapacity!AC$1+1),TECHNOLOGY!$P23,0),0)</f>
        <v>0</v>
      </c>
      <c r="AD23">
        <f>IF(TECHNOLOGY!$G23="Committed",IF(AND(TECHNOLOGY!$K23&lt;AnnualMaxCapacity!AD$1+1,TECHNOLOGY!$K23+TECHNOLOGY!$I23&gt;AnnualMaxCapacity!AD$1+1),TECHNOLOGY!$P23,0),0)</f>
        <v>0</v>
      </c>
      <c r="AE23">
        <f>IF(TECHNOLOGY!$G23="Committed",IF(AND(TECHNOLOGY!$K23&lt;AnnualMaxCapacity!AE$1+1,TECHNOLOGY!$K23+TECHNOLOGY!$I23&gt;AnnualMaxCapacity!AE$1+1),TECHNOLOGY!$P23,0),0)</f>
        <v>0</v>
      </c>
      <c r="AF23">
        <f>IF(TECHNOLOGY!$G23="Committed",IF(AND(TECHNOLOGY!$K23&lt;AnnualMaxCapacity!AF$1+1,TECHNOLOGY!$K23+TECHNOLOGY!$I23&gt;AnnualMaxCapacity!AF$1+1),TECHNOLOGY!$P23,0),0)</f>
        <v>0</v>
      </c>
    </row>
    <row r="24" spans="1:32">
      <c r="A24" t="str">
        <f>TECHNOLOGY!D24</f>
        <v>D2HYMC01</v>
      </c>
      <c r="B24">
        <f>IF(TECHNOLOGY!$G24="Committed",IF(AND(TECHNOLOGY!$K24&lt;AnnualMaxCapacity!B$1+1,TECHNOLOGY!$K24+TECHNOLOGY!$I24&gt;AnnualMaxCapacity!B$1+1),TECHNOLOGY!$P24,0),0)</f>
        <v>0</v>
      </c>
      <c r="C24">
        <f>IF(TECHNOLOGY!$G24="Committed",IF(AND(TECHNOLOGY!$K24&lt;AnnualMaxCapacity!C$1+1,TECHNOLOGY!$K24+TECHNOLOGY!$I24&gt;AnnualMaxCapacity!C$1+1),TECHNOLOGY!$P24,0),0)</f>
        <v>0</v>
      </c>
      <c r="D24">
        <f>IF(TECHNOLOGY!$G24="Committed",IF(AND(TECHNOLOGY!$K24&lt;AnnualMaxCapacity!D$1+1,TECHNOLOGY!$K24+TECHNOLOGY!$I24&gt;AnnualMaxCapacity!D$1+1),TECHNOLOGY!$P24,0),0)</f>
        <v>0</v>
      </c>
      <c r="E24">
        <f>IF(TECHNOLOGY!$G24="Committed",IF(AND(TECHNOLOGY!$K24&lt;AnnualMaxCapacity!E$1+1,TECHNOLOGY!$K24+TECHNOLOGY!$I24&gt;AnnualMaxCapacity!E$1+1),TECHNOLOGY!$P24,0),0)</f>
        <v>0</v>
      </c>
      <c r="F24">
        <f>IF(TECHNOLOGY!$G24="Committed",IF(AND(TECHNOLOGY!$K24&lt;AnnualMaxCapacity!F$1+1,TECHNOLOGY!$K24+TECHNOLOGY!$I24&gt;AnnualMaxCapacity!F$1+1),TECHNOLOGY!$P24,0),0)</f>
        <v>0</v>
      </c>
      <c r="G24">
        <f>IF(TECHNOLOGY!$G24="Committed",IF(AND(TECHNOLOGY!$K24&lt;AnnualMaxCapacity!G$1+1,TECHNOLOGY!$K24+TECHNOLOGY!$I24&gt;AnnualMaxCapacity!G$1+1),TECHNOLOGY!$P24,0),0)</f>
        <v>0</v>
      </c>
      <c r="H24">
        <f>IF(TECHNOLOGY!$G24="Committed",IF(AND(TECHNOLOGY!$K24&lt;AnnualMaxCapacity!H$1+1,TECHNOLOGY!$K24+TECHNOLOGY!$I24&gt;AnnualMaxCapacity!H$1+1),TECHNOLOGY!$P24,0),0)</f>
        <v>0</v>
      </c>
      <c r="I24">
        <f>IF(TECHNOLOGY!$G24="Committed",IF(AND(TECHNOLOGY!$K24&lt;AnnualMaxCapacity!I$1+1,TECHNOLOGY!$K24+TECHNOLOGY!$I24&gt;AnnualMaxCapacity!I$1+1),TECHNOLOGY!$P24,0),0)</f>
        <v>0</v>
      </c>
      <c r="J24">
        <f>IF(TECHNOLOGY!$G24="Committed",IF(AND(TECHNOLOGY!$K24&lt;AnnualMaxCapacity!J$1+1,TECHNOLOGY!$K24+TECHNOLOGY!$I24&gt;AnnualMaxCapacity!J$1+1),TECHNOLOGY!$P24,0),0)</f>
        <v>0</v>
      </c>
      <c r="K24">
        <f>IF(TECHNOLOGY!$G24="Committed",IF(AND(TECHNOLOGY!$K24&lt;AnnualMaxCapacity!K$1+1,TECHNOLOGY!$K24+TECHNOLOGY!$I24&gt;AnnualMaxCapacity!K$1+1),TECHNOLOGY!$P24,0),0)</f>
        <v>0</v>
      </c>
      <c r="L24">
        <f>IF(TECHNOLOGY!$G24="Committed",IF(AND(TECHNOLOGY!$K24&lt;AnnualMaxCapacity!L$1+1,TECHNOLOGY!$K24+TECHNOLOGY!$I24&gt;AnnualMaxCapacity!L$1+1),TECHNOLOGY!$P24,0),0)</f>
        <v>0</v>
      </c>
      <c r="M24">
        <f>IF(TECHNOLOGY!$G24="Committed",IF(AND(TECHNOLOGY!$K24&lt;AnnualMaxCapacity!M$1+1,TECHNOLOGY!$K24+TECHNOLOGY!$I24&gt;AnnualMaxCapacity!M$1+1),TECHNOLOGY!$P24,0),0)</f>
        <v>0</v>
      </c>
      <c r="N24">
        <f>IF(TECHNOLOGY!$G24="Committed",IF(AND(TECHNOLOGY!$K24&lt;AnnualMaxCapacity!N$1+1,TECHNOLOGY!$K24+TECHNOLOGY!$I24&gt;AnnualMaxCapacity!N$1+1),TECHNOLOGY!$P24,0),0)</f>
        <v>0</v>
      </c>
      <c r="O24">
        <f>IF(TECHNOLOGY!$G24="Committed",IF(AND(TECHNOLOGY!$K24&lt;AnnualMaxCapacity!O$1+1,TECHNOLOGY!$K24+TECHNOLOGY!$I24&gt;AnnualMaxCapacity!O$1+1),TECHNOLOGY!$P24,0),0)</f>
        <v>0</v>
      </c>
      <c r="P24">
        <f>IF(TECHNOLOGY!$G24="Committed",IF(AND(TECHNOLOGY!$K24&lt;AnnualMaxCapacity!P$1+1,TECHNOLOGY!$K24+TECHNOLOGY!$I24&gt;AnnualMaxCapacity!P$1+1),TECHNOLOGY!$P24,0),0)</f>
        <v>0</v>
      </c>
      <c r="Q24">
        <f>IF(TECHNOLOGY!$G24="Committed",IF(AND(TECHNOLOGY!$K24&lt;AnnualMaxCapacity!Q$1+1,TECHNOLOGY!$K24+TECHNOLOGY!$I24&gt;AnnualMaxCapacity!Q$1+1),TECHNOLOGY!$P24,0),0)</f>
        <v>0</v>
      </c>
      <c r="R24">
        <f>IF(TECHNOLOGY!$G24="Committed",IF(AND(TECHNOLOGY!$K24&lt;AnnualMaxCapacity!R$1+1,TECHNOLOGY!$K24+TECHNOLOGY!$I24&gt;AnnualMaxCapacity!R$1+1),TECHNOLOGY!$P24,0),0)</f>
        <v>0</v>
      </c>
      <c r="S24">
        <f>IF(TECHNOLOGY!$G24="Committed",IF(AND(TECHNOLOGY!$K24&lt;AnnualMaxCapacity!S$1+1,TECHNOLOGY!$K24+TECHNOLOGY!$I24&gt;AnnualMaxCapacity!S$1+1),TECHNOLOGY!$P24,0),0)</f>
        <v>0</v>
      </c>
      <c r="T24">
        <f>IF(TECHNOLOGY!$G24="Committed",IF(AND(TECHNOLOGY!$K24&lt;AnnualMaxCapacity!T$1+1,TECHNOLOGY!$K24+TECHNOLOGY!$I24&gt;AnnualMaxCapacity!T$1+1),TECHNOLOGY!$P24,0),0)</f>
        <v>0</v>
      </c>
      <c r="U24">
        <f>IF(TECHNOLOGY!$G24="Committed",IF(AND(TECHNOLOGY!$K24&lt;AnnualMaxCapacity!U$1+1,TECHNOLOGY!$K24+TECHNOLOGY!$I24&gt;AnnualMaxCapacity!U$1+1),TECHNOLOGY!$P24,0),0)</f>
        <v>0</v>
      </c>
      <c r="V24">
        <f>IF(TECHNOLOGY!$G24="Committed",IF(AND(TECHNOLOGY!$K24&lt;AnnualMaxCapacity!V$1+1,TECHNOLOGY!$K24+TECHNOLOGY!$I24&gt;AnnualMaxCapacity!V$1+1),TECHNOLOGY!$P24,0),0)</f>
        <v>0</v>
      </c>
      <c r="W24">
        <f>IF(TECHNOLOGY!$G24="Committed",IF(AND(TECHNOLOGY!$K24&lt;AnnualMaxCapacity!W$1+1,TECHNOLOGY!$K24+TECHNOLOGY!$I24&gt;AnnualMaxCapacity!W$1+1),TECHNOLOGY!$P24,0),0)</f>
        <v>0</v>
      </c>
      <c r="X24">
        <f>IF(TECHNOLOGY!$G24="Committed",IF(AND(TECHNOLOGY!$K24&lt;AnnualMaxCapacity!X$1+1,TECHNOLOGY!$K24+TECHNOLOGY!$I24&gt;AnnualMaxCapacity!X$1+1),TECHNOLOGY!$P24,0),0)</f>
        <v>0</v>
      </c>
      <c r="Y24">
        <f>IF(TECHNOLOGY!$G24="Committed",IF(AND(TECHNOLOGY!$K24&lt;AnnualMaxCapacity!Y$1+1,TECHNOLOGY!$K24+TECHNOLOGY!$I24&gt;AnnualMaxCapacity!Y$1+1),TECHNOLOGY!$P24,0),0)</f>
        <v>0</v>
      </c>
      <c r="Z24">
        <f>IF(TECHNOLOGY!$G24="Committed",IF(AND(TECHNOLOGY!$K24&lt;AnnualMaxCapacity!Z$1+1,TECHNOLOGY!$K24+TECHNOLOGY!$I24&gt;AnnualMaxCapacity!Z$1+1),TECHNOLOGY!$P24,0),0)</f>
        <v>0</v>
      </c>
      <c r="AA24">
        <f>IF(TECHNOLOGY!$G24="Committed",IF(AND(TECHNOLOGY!$K24&lt;AnnualMaxCapacity!AA$1+1,TECHNOLOGY!$K24+TECHNOLOGY!$I24&gt;AnnualMaxCapacity!AA$1+1),TECHNOLOGY!$P24,0),0)</f>
        <v>0</v>
      </c>
      <c r="AB24">
        <f>IF(TECHNOLOGY!$G24="Committed",IF(AND(TECHNOLOGY!$K24&lt;AnnualMaxCapacity!AB$1+1,TECHNOLOGY!$K24+TECHNOLOGY!$I24&gt;AnnualMaxCapacity!AB$1+1),TECHNOLOGY!$P24,0),0)</f>
        <v>0</v>
      </c>
      <c r="AC24">
        <f>IF(TECHNOLOGY!$G24="Committed",IF(AND(TECHNOLOGY!$K24&lt;AnnualMaxCapacity!AC$1+1,TECHNOLOGY!$K24+TECHNOLOGY!$I24&gt;AnnualMaxCapacity!AC$1+1),TECHNOLOGY!$P24,0),0)</f>
        <v>0</v>
      </c>
      <c r="AD24">
        <f>IF(TECHNOLOGY!$G24="Committed",IF(AND(TECHNOLOGY!$K24&lt;AnnualMaxCapacity!AD$1+1,TECHNOLOGY!$K24+TECHNOLOGY!$I24&gt;AnnualMaxCapacity!AD$1+1),TECHNOLOGY!$P24,0),0)</f>
        <v>0</v>
      </c>
      <c r="AE24">
        <f>IF(TECHNOLOGY!$G24="Committed",IF(AND(TECHNOLOGY!$K24&lt;AnnualMaxCapacity!AE$1+1,TECHNOLOGY!$K24+TECHNOLOGY!$I24&gt;AnnualMaxCapacity!AE$1+1),TECHNOLOGY!$P24,0),0)</f>
        <v>0</v>
      </c>
      <c r="AF24">
        <f>IF(TECHNOLOGY!$G24="Committed",IF(AND(TECHNOLOGY!$K24&lt;AnnualMaxCapacity!AF$1+1,TECHNOLOGY!$K24+TECHNOLOGY!$I24&gt;AnnualMaxCapacity!AF$1+1),TECHNOLOGY!$P24,0),0)</f>
        <v>0</v>
      </c>
    </row>
    <row r="25" spans="1:32">
      <c r="A25" t="str">
        <f>TECHNOLOGY!D25</f>
        <v>D2HYKC02</v>
      </c>
      <c r="B25">
        <f>IF(TECHNOLOGY!$G25="Committed",IF(AND(TECHNOLOGY!$K25&lt;AnnualMaxCapacity!B$1+1,TECHNOLOGY!$K25+TECHNOLOGY!$I25&gt;AnnualMaxCapacity!B$1+1),TECHNOLOGY!$P25,0),0)</f>
        <v>0</v>
      </c>
      <c r="C25">
        <f>IF(TECHNOLOGY!$G25="Committed",IF(AND(TECHNOLOGY!$K25&lt;AnnualMaxCapacity!C$1+1,TECHNOLOGY!$K25+TECHNOLOGY!$I25&gt;AnnualMaxCapacity!C$1+1),TECHNOLOGY!$P25,0),0)</f>
        <v>0</v>
      </c>
      <c r="D25">
        <f>IF(TECHNOLOGY!$G25="Committed",IF(AND(TECHNOLOGY!$K25&lt;AnnualMaxCapacity!D$1+1,TECHNOLOGY!$K25+TECHNOLOGY!$I25&gt;AnnualMaxCapacity!D$1+1),TECHNOLOGY!$P25,0),0)</f>
        <v>0</v>
      </c>
      <c r="E25">
        <f>IF(TECHNOLOGY!$G25="Committed",IF(AND(TECHNOLOGY!$K25&lt;AnnualMaxCapacity!E$1+1,TECHNOLOGY!$K25+TECHNOLOGY!$I25&gt;AnnualMaxCapacity!E$1+1),TECHNOLOGY!$P25,0),0)</f>
        <v>0</v>
      </c>
      <c r="F25">
        <f>IF(TECHNOLOGY!$G25="Committed",IF(AND(TECHNOLOGY!$K25&lt;AnnualMaxCapacity!F$1+1,TECHNOLOGY!$K25+TECHNOLOGY!$I25&gt;AnnualMaxCapacity!F$1+1),TECHNOLOGY!$P25,0),0)</f>
        <v>0</v>
      </c>
      <c r="G25">
        <f>IF(TECHNOLOGY!$G25="Committed",IF(AND(TECHNOLOGY!$K25&lt;AnnualMaxCapacity!G$1+1,TECHNOLOGY!$K25+TECHNOLOGY!$I25&gt;AnnualMaxCapacity!G$1+1),TECHNOLOGY!$P25,0),0)</f>
        <v>0</v>
      </c>
      <c r="H25">
        <f>IF(TECHNOLOGY!$G25="Committed",IF(AND(TECHNOLOGY!$K25&lt;AnnualMaxCapacity!H$1+1,TECHNOLOGY!$K25+TECHNOLOGY!$I25&gt;AnnualMaxCapacity!H$1+1),TECHNOLOGY!$P25,0),0)</f>
        <v>0</v>
      </c>
      <c r="I25">
        <f>IF(TECHNOLOGY!$G25="Committed",IF(AND(TECHNOLOGY!$K25&lt;AnnualMaxCapacity!I$1+1,TECHNOLOGY!$K25+TECHNOLOGY!$I25&gt;AnnualMaxCapacity!I$1+1),TECHNOLOGY!$P25,0),0)</f>
        <v>0</v>
      </c>
      <c r="J25">
        <f>IF(TECHNOLOGY!$G25="Committed",IF(AND(TECHNOLOGY!$K25&lt;AnnualMaxCapacity!J$1+1,TECHNOLOGY!$K25+TECHNOLOGY!$I25&gt;AnnualMaxCapacity!J$1+1),TECHNOLOGY!$P25,0),0)</f>
        <v>0</v>
      </c>
      <c r="K25">
        <f>IF(TECHNOLOGY!$G25="Committed",IF(AND(TECHNOLOGY!$K25&lt;AnnualMaxCapacity!K$1+1,TECHNOLOGY!$K25+TECHNOLOGY!$I25&gt;AnnualMaxCapacity!K$1+1),TECHNOLOGY!$P25,0),0)</f>
        <v>0</v>
      </c>
      <c r="L25">
        <f>IF(TECHNOLOGY!$G25="Committed",IF(AND(TECHNOLOGY!$K25&lt;AnnualMaxCapacity!L$1+1,TECHNOLOGY!$K25+TECHNOLOGY!$I25&gt;AnnualMaxCapacity!L$1+1),TECHNOLOGY!$P25,0),0)</f>
        <v>0</v>
      </c>
      <c r="M25">
        <f>IF(TECHNOLOGY!$G25="Committed",IF(AND(TECHNOLOGY!$K25&lt;AnnualMaxCapacity!M$1+1,TECHNOLOGY!$K25+TECHNOLOGY!$I25&gt;AnnualMaxCapacity!M$1+1),TECHNOLOGY!$P25,0),0)</f>
        <v>0</v>
      </c>
      <c r="N25">
        <f>IF(TECHNOLOGY!$G25="Committed",IF(AND(TECHNOLOGY!$K25&lt;AnnualMaxCapacity!N$1+1,TECHNOLOGY!$K25+TECHNOLOGY!$I25&gt;AnnualMaxCapacity!N$1+1),TECHNOLOGY!$P25,0),0)</f>
        <v>0</v>
      </c>
      <c r="O25">
        <f>IF(TECHNOLOGY!$G25="Committed",IF(AND(TECHNOLOGY!$K25&lt;AnnualMaxCapacity!O$1+1,TECHNOLOGY!$K25+TECHNOLOGY!$I25&gt;AnnualMaxCapacity!O$1+1),TECHNOLOGY!$P25,0),0)</f>
        <v>0</v>
      </c>
      <c r="P25">
        <f>IF(TECHNOLOGY!$G25="Committed",IF(AND(TECHNOLOGY!$K25&lt;AnnualMaxCapacity!P$1+1,TECHNOLOGY!$K25+TECHNOLOGY!$I25&gt;AnnualMaxCapacity!P$1+1),TECHNOLOGY!$P25,0),0)</f>
        <v>0</v>
      </c>
      <c r="Q25">
        <f>IF(TECHNOLOGY!$G25="Committed",IF(AND(TECHNOLOGY!$K25&lt;AnnualMaxCapacity!Q$1+1,TECHNOLOGY!$K25+TECHNOLOGY!$I25&gt;AnnualMaxCapacity!Q$1+1),TECHNOLOGY!$P25,0),0)</f>
        <v>0</v>
      </c>
      <c r="R25">
        <f>IF(TECHNOLOGY!$G25="Committed",IF(AND(TECHNOLOGY!$K25&lt;AnnualMaxCapacity!R$1+1,TECHNOLOGY!$K25+TECHNOLOGY!$I25&gt;AnnualMaxCapacity!R$1+1),TECHNOLOGY!$P25,0),0)</f>
        <v>0</v>
      </c>
      <c r="S25">
        <f>IF(TECHNOLOGY!$G25="Committed",IF(AND(TECHNOLOGY!$K25&lt;AnnualMaxCapacity!S$1+1,TECHNOLOGY!$K25+TECHNOLOGY!$I25&gt;AnnualMaxCapacity!S$1+1),TECHNOLOGY!$P25,0),0)</f>
        <v>0</v>
      </c>
      <c r="T25">
        <f>IF(TECHNOLOGY!$G25="Committed",IF(AND(TECHNOLOGY!$K25&lt;AnnualMaxCapacity!T$1+1,TECHNOLOGY!$K25+TECHNOLOGY!$I25&gt;AnnualMaxCapacity!T$1+1),TECHNOLOGY!$P25,0),0)</f>
        <v>0</v>
      </c>
      <c r="U25">
        <f>IF(TECHNOLOGY!$G25="Committed",IF(AND(TECHNOLOGY!$K25&lt;AnnualMaxCapacity!U$1+1,TECHNOLOGY!$K25+TECHNOLOGY!$I25&gt;AnnualMaxCapacity!U$1+1),TECHNOLOGY!$P25,0),0)</f>
        <v>0</v>
      </c>
      <c r="V25">
        <f>IF(TECHNOLOGY!$G25="Committed",IF(AND(TECHNOLOGY!$K25&lt;AnnualMaxCapacity!V$1+1,TECHNOLOGY!$K25+TECHNOLOGY!$I25&gt;AnnualMaxCapacity!V$1+1),TECHNOLOGY!$P25,0),0)</f>
        <v>0</v>
      </c>
      <c r="W25">
        <f>IF(TECHNOLOGY!$G25="Committed",IF(AND(TECHNOLOGY!$K25&lt;AnnualMaxCapacity!W$1+1,TECHNOLOGY!$K25+TECHNOLOGY!$I25&gt;AnnualMaxCapacity!W$1+1),TECHNOLOGY!$P25,0),0)</f>
        <v>0</v>
      </c>
      <c r="X25">
        <f>IF(TECHNOLOGY!$G25="Committed",IF(AND(TECHNOLOGY!$K25&lt;AnnualMaxCapacity!X$1+1,TECHNOLOGY!$K25+TECHNOLOGY!$I25&gt;AnnualMaxCapacity!X$1+1),TECHNOLOGY!$P25,0),0)</f>
        <v>0</v>
      </c>
      <c r="Y25">
        <f>IF(TECHNOLOGY!$G25="Committed",IF(AND(TECHNOLOGY!$K25&lt;AnnualMaxCapacity!Y$1+1,TECHNOLOGY!$K25+TECHNOLOGY!$I25&gt;AnnualMaxCapacity!Y$1+1),TECHNOLOGY!$P25,0),0)</f>
        <v>0</v>
      </c>
      <c r="Z25">
        <f>IF(TECHNOLOGY!$G25="Committed",IF(AND(TECHNOLOGY!$K25&lt;AnnualMaxCapacity!Z$1+1,TECHNOLOGY!$K25+TECHNOLOGY!$I25&gt;AnnualMaxCapacity!Z$1+1),TECHNOLOGY!$P25,0),0)</f>
        <v>0</v>
      </c>
      <c r="AA25">
        <f>IF(TECHNOLOGY!$G25="Committed",IF(AND(TECHNOLOGY!$K25&lt;AnnualMaxCapacity!AA$1+1,TECHNOLOGY!$K25+TECHNOLOGY!$I25&gt;AnnualMaxCapacity!AA$1+1),TECHNOLOGY!$P25,0),0)</f>
        <v>0</v>
      </c>
      <c r="AB25">
        <f>IF(TECHNOLOGY!$G25="Committed",IF(AND(TECHNOLOGY!$K25&lt;AnnualMaxCapacity!AB$1+1,TECHNOLOGY!$K25+TECHNOLOGY!$I25&gt;AnnualMaxCapacity!AB$1+1),TECHNOLOGY!$P25,0),0)</f>
        <v>0</v>
      </c>
      <c r="AC25">
        <f>IF(TECHNOLOGY!$G25="Committed",IF(AND(TECHNOLOGY!$K25&lt;AnnualMaxCapacity!AC$1+1,TECHNOLOGY!$K25+TECHNOLOGY!$I25&gt;AnnualMaxCapacity!AC$1+1),TECHNOLOGY!$P25,0),0)</f>
        <v>0</v>
      </c>
      <c r="AD25">
        <f>IF(TECHNOLOGY!$G25="Committed",IF(AND(TECHNOLOGY!$K25&lt;AnnualMaxCapacity!AD$1+1,TECHNOLOGY!$K25+TECHNOLOGY!$I25&gt;AnnualMaxCapacity!AD$1+1),TECHNOLOGY!$P25,0),0)</f>
        <v>0</v>
      </c>
      <c r="AE25">
        <f>IF(TECHNOLOGY!$G25="Committed",IF(AND(TECHNOLOGY!$K25&lt;AnnualMaxCapacity!AE$1+1,TECHNOLOGY!$K25+TECHNOLOGY!$I25&gt;AnnualMaxCapacity!AE$1+1),TECHNOLOGY!$P25,0),0)</f>
        <v>0</v>
      </c>
      <c r="AF25">
        <f>IF(TECHNOLOGY!$G25="Committed",IF(AND(TECHNOLOGY!$K25&lt;AnnualMaxCapacity!AF$1+1,TECHNOLOGY!$K25+TECHNOLOGY!$I25&gt;AnnualMaxCapacity!AF$1+1),TECHNOLOGY!$P25,0),0)</f>
        <v>0</v>
      </c>
    </row>
    <row r="26" spans="1:32">
      <c r="A26" t="str">
        <f>TECHNOLOGY!D26</f>
        <v>D2HYKC03</v>
      </c>
      <c r="B26">
        <f>IF(TECHNOLOGY!$G26="Committed",IF(AND(TECHNOLOGY!$K26&lt;AnnualMaxCapacity!B$1+1,TECHNOLOGY!$K26+TECHNOLOGY!$I26&gt;AnnualMaxCapacity!B$1+1),TECHNOLOGY!$P26,0),0)</f>
        <v>0</v>
      </c>
      <c r="C26">
        <f>IF(TECHNOLOGY!$G26="Committed",IF(AND(TECHNOLOGY!$K26&lt;AnnualMaxCapacity!C$1+1,TECHNOLOGY!$K26+TECHNOLOGY!$I26&gt;AnnualMaxCapacity!C$1+1),TECHNOLOGY!$P26,0),0)</f>
        <v>0</v>
      </c>
      <c r="D26">
        <f>IF(TECHNOLOGY!$G26="Committed",IF(AND(TECHNOLOGY!$K26&lt;AnnualMaxCapacity!D$1+1,TECHNOLOGY!$K26+TECHNOLOGY!$I26&gt;AnnualMaxCapacity!D$1+1),TECHNOLOGY!$P26,0),0)</f>
        <v>0</v>
      </c>
      <c r="E26">
        <f>IF(TECHNOLOGY!$G26="Committed",IF(AND(TECHNOLOGY!$K26&lt;AnnualMaxCapacity!E$1+1,TECHNOLOGY!$K26+TECHNOLOGY!$I26&gt;AnnualMaxCapacity!E$1+1),TECHNOLOGY!$P26,0),0)</f>
        <v>0</v>
      </c>
      <c r="F26">
        <f>IF(TECHNOLOGY!$G26="Committed",IF(AND(TECHNOLOGY!$K26&lt;AnnualMaxCapacity!F$1+1,TECHNOLOGY!$K26+TECHNOLOGY!$I26&gt;AnnualMaxCapacity!F$1+1),TECHNOLOGY!$P26,0),0)</f>
        <v>0</v>
      </c>
      <c r="G26">
        <f>IF(TECHNOLOGY!$G26="Committed",IF(AND(TECHNOLOGY!$K26&lt;AnnualMaxCapacity!G$1+1,TECHNOLOGY!$K26+TECHNOLOGY!$I26&gt;AnnualMaxCapacity!G$1+1),TECHNOLOGY!$P26,0),0)</f>
        <v>0</v>
      </c>
      <c r="H26">
        <f>IF(TECHNOLOGY!$G26="Committed",IF(AND(TECHNOLOGY!$K26&lt;AnnualMaxCapacity!H$1+1,TECHNOLOGY!$K26+TECHNOLOGY!$I26&gt;AnnualMaxCapacity!H$1+1),TECHNOLOGY!$P26,0),0)</f>
        <v>0</v>
      </c>
      <c r="I26">
        <f>IF(TECHNOLOGY!$G26="Committed",IF(AND(TECHNOLOGY!$K26&lt;AnnualMaxCapacity!I$1+1,TECHNOLOGY!$K26+TECHNOLOGY!$I26&gt;AnnualMaxCapacity!I$1+1),TECHNOLOGY!$P26,0),0)</f>
        <v>0</v>
      </c>
      <c r="J26">
        <f>IF(TECHNOLOGY!$G26="Committed",IF(AND(TECHNOLOGY!$K26&lt;AnnualMaxCapacity!J$1+1,TECHNOLOGY!$K26+TECHNOLOGY!$I26&gt;AnnualMaxCapacity!J$1+1),TECHNOLOGY!$P26,0),0)</f>
        <v>0</v>
      </c>
      <c r="K26">
        <f>IF(TECHNOLOGY!$G26="Committed",IF(AND(TECHNOLOGY!$K26&lt;AnnualMaxCapacity!K$1+1,TECHNOLOGY!$K26+TECHNOLOGY!$I26&gt;AnnualMaxCapacity!K$1+1),TECHNOLOGY!$P26,0),0)</f>
        <v>0</v>
      </c>
      <c r="L26">
        <f>IF(TECHNOLOGY!$G26="Committed",IF(AND(TECHNOLOGY!$K26&lt;AnnualMaxCapacity!L$1+1,TECHNOLOGY!$K26+TECHNOLOGY!$I26&gt;AnnualMaxCapacity!L$1+1),TECHNOLOGY!$P26,0),0)</f>
        <v>0</v>
      </c>
      <c r="M26">
        <f>IF(TECHNOLOGY!$G26="Committed",IF(AND(TECHNOLOGY!$K26&lt;AnnualMaxCapacity!M$1+1,TECHNOLOGY!$K26+TECHNOLOGY!$I26&gt;AnnualMaxCapacity!M$1+1),TECHNOLOGY!$P26,0),0)</f>
        <v>0</v>
      </c>
      <c r="N26">
        <f>IF(TECHNOLOGY!$G26="Committed",IF(AND(TECHNOLOGY!$K26&lt;AnnualMaxCapacity!N$1+1,TECHNOLOGY!$K26+TECHNOLOGY!$I26&gt;AnnualMaxCapacity!N$1+1),TECHNOLOGY!$P26,0),0)</f>
        <v>0</v>
      </c>
      <c r="O26">
        <f>IF(TECHNOLOGY!$G26="Committed",IF(AND(TECHNOLOGY!$K26&lt;AnnualMaxCapacity!O$1+1,TECHNOLOGY!$K26+TECHNOLOGY!$I26&gt;AnnualMaxCapacity!O$1+1),TECHNOLOGY!$P26,0),0)</f>
        <v>0</v>
      </c>
      <c r="P26">
        <f>IF(TECHNOLOGY!$G26="Committed",IF(AND(TECHNOLOGY!$K26&lt;AnnualMaxCapacity!P$1+1,TECHNOLOGY!$K26+TECHNOLOGY!$I26&gt;AnnualMaxCapacity!P$1+1),TECHNOLOGY!$P26,0),0)</f>
        <v>0</v>
      </c>
      <c r="Q26">
        <f>IF(TECHNOLOGY!$G26="Committed",IF(AND(TECHNOLOGY!$K26&lt;AnnualMaxCapacity!Q$1+1,TECHNOLOGY!$K26+TECHNOLOGY!$I26&gt;AnnualMaxCapacity!Q$1+1),TECHNOLOGY!$P26,0),0)</f>
        <v>0</v>
      </c>
      <c r="R26">
        <f>IF(TECHNOLOGY!$G26="Committed",IF(AND(TECHNOLOGY!$K26&lt;AnnualMaxCapacity!R$1+1,TECHNOLOGY!$K26+TECHNOLOGY!$I26&gt;AnnualMaxCapacity!R$1+1),TECHNOLOGY!$P26,0),0)</f>
        <v>0</v>
      </c>
      <c r="S26">
        <f>IF(TECHNOLOGY!$G26="Committed",IF(AND(TECHNOLOGY!$K26&lt;AnnualMaxCapacity!S$1+1,TECHNOLOGY!$K26+TECHNOLOGY!$I26&gt;AnnualMaxCapacity!S$1+1),TECHNOLOGY!$P26,0),0)</f>
        <v>0</v>
      </c>
      <c r="T26">
        <f>IF(TECHNOLOGY!$G26="Committed",IF(AND(TECHNOLOGY!$K26&lt;AnnualMaxCapacity!T$1+1,TECHNOLOGY!$K26+TECHNOLOGY!$I26&gt;AnnualMaxCapacity!T$1+1),TECHNOLOGY!$P26,0),0)</f>
        <v>0</v>
      </c>
      <c r="U26">
        <f>IF(TECHNOLOGY!$G26="Committed",IF(AND(TECHNOLOGY!$K26&lt;AnnualMaxCapacity!U$1+1,TECHNOLOGY!$K26+TECHNOLOGY!$I26&gt;AnnualMaxCapacity!U$1+1),TECHNOLOGY!$P26,0),0)</f>
        <v>0</v>
      </c>
      <c r="V26">
        <f>IF(TECHNOLOGY!$G26="Committed",IF(AND(TECHNOLOGY!$K26&lt;AnnualMaxCapacity!V$1+1,TECHNOLOGY!$K26+TECHNOLOGY!$I26&gt;AnnualMaxCapacity!V$1+1),TECHNOLOGY!$P26,0),0)</f>
        <v>0</v>
      </c>
      <c r="W26">
        <f>IF(TECHNOLOGY!$G26="Committed",IF(AND(TECHNOLOGY!$K26&lt;AnnualMaxCapacity!W$1+1,TECHNOLOGY!$K26+TECHNOLOGY!$I26&gt;AnnualMaxCapacity!W$1+1),TECHNOLOGY!$P26,0),0)</f>
        <v>0</v>
      </c>
      <c r="X26">
        <f>IF(TECHNOLOGY!$G26="Committed",IF(AND(TECHNOLOGY!$K26&lt;AnnualMaxCapacity!X$1+1,TECHNOLOGY!$K26+TECHNOLOGY!$I26&gt;AnnualMaxCapacity!X$1+1),TECHNOLOGY!$P26,0),0)</f>
        <v>0</v>
      </c>
      <c r="Y26">
        <f>IF(TECHNOLOGY!$G26="Committed",IF(AND(TECHNOLOGY!$K26&lt;AnnualMaxCapacity!Y$1+1,TECHNOLOGY!$K26+TECHNOLOGY!$I26&gt;AnnualMaxCapacity!Y$1+1),TECHNOLOGY!$P26,0),0)</f>
        <v>0</v>
      </c>
      <c r="Z26">
        <f>IF(TECHNOLOGY!$G26="Committed",IF(AND(TECHNOLOGY!$K26&lt;AnnualMaxCapacity!Z$1+1,TECHNOLOGY!$K26+TECHNOLOGY!$I26&gt;AnnualMaxCapacity!Z$1+1),TECHNOLOGY!$P26,0),0)</f>
        <v>0</v>
      </c>
      <c r="AA26">
        <f>IF(TECHNOLOGY!$G26="Committed",IF(AND(TECHNOLOGY!$K26&lt;AnnualMaxCapacity!AA$1+1,TECHNOLOGY!$K26+TECHNOLOGY!$I26&gt;AnnualMaxCapacity!AA$1+1),TECHNOLOGY!$P26,0),0)</f>
        <v>0</v>
      </c>
      <c r="AB26">
        <f>IF(TECHNOLOGY!$G26="Committed",IF(AND(TECHNOLOGY!$K26&lt;AnnualMaxCapacity!AB$1+1,TECHNOLOGY!$K26+TECHNOLOGY!$I26&gt;AnnualMaxCapacity!AB$1+1),TECHNOLOGY!$P26,0),0)</f>
        <v>0</v>
      </c>
      <c r="AC26">
        <f>IF(TECHNOLOGY!$G26="Committed",IF(AND(TECHNOLOGY!$K26&lt;AnnualMaxCapacity!AC$1+1,TECHNOLOGY!$K26+TECHNOLOGY!$I26&gt;AnnualMaxCapacity!AC$1+1),TECHNOLOGY!$P26,0),0)</f>
        <v>0</v>
      </c>
      <c r="AD26">
        <f>IF(TECHNOLOGY!$G26="Committed",IF(AND(TECHNOLOGY!$K26&lt;AnnualMaxCapacity!AD$1+1,TECHNOLOGY!$K26+TECHNOLOGY!$I26&gt;AnnualMaxCapacity!AD$1+1),TECHNOLOGY!$P26,0),0)</f>
        <v>0</v>
      </c>
      <c r="AE26">
        <f>IF(TECHNOLOGY!$G26="Committed",IF(AND(TECHNOLOGY!$K26&lt;AnnualMaxCapacity!AE$1+1,TECHNOLOGY!$K26+TECHNOLOGY!$I26&gt;AnnualMaxCapacity!AE$1+1),TECHNOLOGY!$P26,0),0)</f>
        <v>0</v>
      </c>
      <c r="AF26">
        <f>IF(TECHNOLOGY!$G26="Committed",IF(AND(TECHNOLOGY!$K26&lt;AnnualMaxCapacity!AF$1+1,TECHNOLOGY!$K26+TECHNOLOGY!$I26&gt;AnnualMaxCapacity!AF$1+1),TECHNOLOGY!$P26,0),0)</f>
        <v>0</v>
      </c>
    </row>
    <row r="27" spans="1:32">
      <c r="A27" t="str">
        <f>TECHNOLOGY!D27</f>
        <v>D2HYBC01</v>
      </c>
      <c r="B27">
        <f>IF(TECHNOLOGY!$G27="Committed",IF(AND(TECHNOLOGY!$K27&lt;AnnualMaxCapacity!B$1+1,TECHNOLOGY!$K27+TECHNOLOGY!$I27&gt;AnnualMaxCapacity!B$1+1),TECHNOLOGY!$P27,0),0)</f>
        <v>0</v>
      </c>
      <c r="C27">
        <f>IF(TECHNOLOGY!$G27="Committed",IF(AND(TECHNOLOGY!$K27&lt;AnnualMaxCapacity!C$1+1,TECHNOLOGY!$K27+TECHNOLOGY!$I27&gt;AnnualMaxCapacity!C$1+1),TECHNOLOGY!$P27,0),0)</f>
        <v>0</v>
      </c>
      <c r="D27">
        <f>IF(TECHNOLOGY!$G27="Committed",IF(AND(TECHNOLOGY!$K27&lt;AnnualMaxCapacity!D$1+1,TECHNOLOGY!$K27+TECHNOLOGY!$I27&gt;AnnualMaxCapacity!D$1+1),TECHNOLOGY!$P27,0),0)</f>
        <v>0</v>
      </c>
      <c r="E27">
        <f>IF(TECHNOLOGY!$G27="Committed",IF(AND(TECHNOLOGY!$K27&lt;AnnualMaxCapacity!E$1+1,TECHNOLOGY!$K27+TECHNOLOGY!$I27&gt;AnnualMaxCapacity!E$1+1),TECHNOLOGY!$P27,0),0)</f>
        <v>0</v>
      </c>
      <c r="F27">
        <f>IF(TECHNOLOGY!$G27="Committed",IF(AND(TECHNOLOGY!$K27&lt;AnnualMaxCapacity!F$1+1,TECHNOLOGY!$K27+TECHNOLOGY!$I27&gt;AnnualMaxCapacity!F$1+1),TECHNOLOGY!$P27,0),0)</f>
        <v>0</v>
      </c>
      <c r="G27">
        <f>IF(TECHNOLOGY!$G27="Committed",IF(AND(TECHNOLOGY!$K27&lt;AnnualMaxCapacity!G$1+1,TECHNOLOGY!$K27+TECHNOLOGY!$I27&gt;AnnualMaxCapacity!G$1+1),TECHNOLOGY!$P27,0),0)</f>
        <v>0</v>
      </c>
      <c r="H27">
        <f>IF(TECHNOLOGY!$G27="Committed",IF(AND(TECHNOLOGY!$K27&lt;AnnualMaxCapacity!H$1+1,TECHNOLOGY!$K27+TECHNOLOGY!$I27&gt;AnnualMaxCapacity!H$1+1),TECHNOLOGY!$P27,0),0)</f>
        <v>0</v>
      </c>
      <c r="I27">
        <f>IF(TECHNOLOGY!$G27="Committed",IF(AND(TECHNOLOGY!$K27&lt;AnnualMaxCapacity!I$1+1,TECHNOLOGY!$K27+TECHNOLOGY!$I27&gt;AnnualMaxCapacity!I$1+1),TECHNOLOGY!$P27,0),0)</f>
        <v>0</v>
      </c>
      <c r="J27">
        <f>IF(TECHNOLOGY!$G27="Committed",IF(AND(TECHNOLOGY!$K27&lt;AnnualMaxCapacity!J$1+1,TECHNOLOGY!$K27+TECHNOLOGY!$I27&gt;AnnualMaxCapacity!J$1+1),TECHNOLOGY!$P27,0),0)</f>
        <v>0</v>
      </c>
      <c r="K27">
        <f>IF(TECHNOLOGY!$G27="Committed",IF(AND(TECHNOLOGY!$K27&lt;AnnualMaxCapacity!K$1+1,TECHNOLOGY!$K27+TECHNOLOGY!$I27&gt;AnnualMaxCapacity!K$1+1),TECHNOLOGY!$P27,0),0)</f>
        <v>0</v>
      </c>
      <c r="L27">
        <f>IF(TECHNOLOGY!$G27="Committed",IF(AND(TECHNOLOGY!$K27&lt;AnnualMaxCapacity!L$1+1,TECHNOLOGY!$K27+TECHNOLOGY!$I27&gt;AnnualMaxCapacity!L$1+1),TECHNOLOGY!$P27,0),0)</f>
        <v>0</v>
      </c>
      <c r="M27">
        <f>IF(TECHNOLOGY!$G27="Committed",IF(AND(TECHNOLOGY!$K27&lt;AnnualMaxCapacity!M$1+1,TECHNOLOGY!$K27+TECHNOLOGY!$I27&gt;AnnualMaxCapacity!M$1+1),TECHNOLOGY!$P27,0),0)</f>
        <v>0</v>
      </c>
      <c r="N27">
        <f>IF(TECHNOLOGY!$G27="Committed",IF(AND(TECHNOLOGY!$K27&lt;AnnualMaxCapacity!N$1+1,TECHNOLOGY!$K27+TECHNOLOGY!$I27&gt;AnnualMaxCapacity!N$1+1),TECHNOLOGY!$P27,0),0)</f>
        <v>0</v>
      </c>
      <c r="O27">
        <f>IF(TECHNOLOGY!$G27="Committed",IF(AND(TECHNOLOGY!$K27&lt;AnnualMaxCapacity!O$1+1,TECHNOLOGY!$K27+TECHNOLOGY!$I27&gt;AnnualMaxCapacity!O$1+1),TECHNOLOGY!$P27,0),0)</f>
        <v>0</v>
      </c>
      <c r="P27">
        <f>IF(TECHNOLOGY!$G27="Committed",IF(AND(TECHNOLOGY!$K27&lt;AnnualMaxCapacity!P$1+1,TECHNOLOGY!$K27+TECHNOLOGY!$I27&gt;AnnualMaxCapacity!P$1+1),TECHNOLOGY!$P27,0),0)</f>
        <v>0</v>
      </c>
      <c r="Q27">
        <f>IF(TECHNOLOGY!$G27="Committed",IF(AND(TECHNOLOGY!$K27&lt;AnnualMaxCapacity!Q$1+1,TECHNOLOGY!$K27+TECHNOLOGY!$I27&gt;AnnualMaxCapacity!Q$1+1),TECHNOLOGY!$P27,0),0)</f>
        <v>0</v>
      </c>
      <c r="R27">
        <f>IF(TECHNOLOGY!$G27="Committed",IF(AND(TECHNOLOGY!$K27&lt;AnnualMaxCapacity!R$1+1,TECHNOLOGY!$K27+TECHNOLOGY!$I27&gt;AnnualMaxCapacity!R$1+1),TECHNOLOGY!$P27,0),0)</f>
        <v>0</v>
      </c>
      <c r="S27">
        <f>IF(TECHNOLOGY!$G27="Committed",IF(AND(TECHNOLOGY!$K27&lt;AnnualMaxCapacity!S$1+1,TECHNOLOGY!$K27+TECHNOLOGY!$I27&gt;AnnualMaxCapacity!S$1+1),TECHNOLOGY!$P27,0),0)</f>
        <v>0</v>
      </c>
      <c r="T27">
        <f>IF(TECHNOLOGY!$G27="Committed",IF(AND(TECHNOLOGY!$K27&lt;AnnualMaxCapacity!T$1+1,TECHNOLOGY!$K27+TECHNOLOGY!$I27&gt;AnnualMaxCapacity!T$1+1),TECHNOLOGY!$P27,0),0)</f>
        <v>0</v>
      </c>
      <c r="U27">
        <f>IF(TECHNOLOGY!$G27="Committed",IF(AND(TECHNOLOGY!$K27&lt;AnnualMaxCapacity!U$1+1,TECHNOLOGY!$K27+TECHNOLOGY!$I27&gt;AnnualMaxCapacity!U$1+1),TECHNOLOGY!$P27,0),0)</f>
        <v>0</v>
      </c>
      <c r="V27">
        <f>IF(TECHNOLOGY!$G27="Committed",IF(AND(TECHNOLOGY!$K27&lt;AnnualMaxCapacity!V$1+1,TECHNOLOGY!$K27+TECHNOLOGY!$I27&gt;AnnualMaxCapacity!V$1+1),TECHNOLOGY!$P27,0),0)</f>
        <v>0</v>
      </c>
      <c r="W27">
        <f>IF(TECHNOLOGY!$G27="Committed",IF(AND(TECHNOLOGY!$K27&lt;AnnualMaxCapacity!W$1+1,TECHNOLOGY!$K27+TECHNOLOGY!$I27&gt;AnnualMaxCapacity!W$1+1),TECHNOLOGY!$P27,0),0)</f>
        <v>0</v>
      </c>
      <c r="X27">
        <f>IF(TECHNOLOGY!$G27="Committed",IF(AND(TECHNOLOGY!$K27&lt;AnnualMaxCapacity!X$1+1,TECHNOLOGY!$K27+TECHNOLOGY!$I27&gt;AnnualMaxCapacity!X$1+1),TECHNOLOGY!$P27,0),0)</f>
        <v>0</v>
      </c>
      <c r="Y27">
        <f>IF(TECHNOLOGY!$G27="Committed",IF(AND(TECHNOLOGY!$K27&lt;AnnualMaxCapacity!Y$1+1,TECHNOLOGY!$K27+TECHNOLOGY!$I27&gt;AnnualMaxCapacity!Y$1+1),TECHNOLOGY!$P27,0),0)</f>
        <v>0</v>
      </c>
      <c r="Z27">
        <f>IF(TECHNOLOGY!$G27="Committed",IF(AND(TECHNOLOGY!$K27&lt;AnnualMaxCapacity!Z$1+1,TECHNOLOGY!$K27+TECHNOLOGY!$I27&gt;AnnualMaxCapacity!Z$1+1),TECHNOLOGY!$P27,0),0)</f>
        <v>0</v>
      </c>
      <c r="AA27">
        <f>IF(TECHNOLOGY!$G27="Committed",IF(AND(TECHNOLOGY!$K27&lt;AnnualMaxCapacity!AA$1+1,TECHNOLOGY!$K27+TECHNOLOGY!$I27&gt;AnnualMaxCapacity!AA$1+1),TECHNOLOGY!$P27,0),0)</f>
        <v>0</v>
      </c>
      <c r="AB27">
        <f>IF(TECHNOLOGY!$G27="Committed",IF(AND(TECHNOLOGY!$K27&lt;AnnualMaxCapacity!AB$1+1,TECHNOLOGY!$K27+TECHNOLOGY!$I27&gt;AnnualMaxCapacity!AB$1+1),TECHNOLOGY!$P27,0),0)</f>
        <v>0</v>
      </c>
      <c r="AC27">
        <f>IF(TECHNOLOGY!$G27="Committed",IF(AND(TECHNOLOGY!$K27&lt;AnnualMaxCapacity!AC$1+1,TECHNOLOGY!$K27+TECHNOLOGY!$I27&gt;AnnualMaxCapacity!AC$1+1),TECHNOLOGY!$P27,0),0)</f>
        <v>0</v>
      </c>
      <c r="AD27">
        <f>IF(TECHNOLOGY!$G27="Committed",IF(AND(TECHNOLOGY!$K27&lt;AnnualMaxCapacity!AD$1+1,TECHNOLOGY!$K27+TECHNOLOGY!$I27&gt;AnnualMaxCapacity!AD$1+1),TECHNOLOGY!$P27,0),0)</f>
        <v>0</v>
      </c>
      <c r="AE27">
        <f>IF(TECHNOLOGY!$G27="Committed",IF(AND(TECHNOLOGY!$K27&lt;AnnualMaxCapacity!AE$1+1,TECHNOLOGY!$K27+TECHNOLOGY!$I27&gt;AnnualMaxCapacity!AE$1+1),TECHNOLOGY!$P27,0),0)</f>
        <v>0</v>
      </c>
      <c r="AF27">
        <f>IF(TECHNOLOGY!$G27="Committed",IF(AND(TECHNOLOGY!$K27&lt;AnnualMaxCapacity!AF$1+1,TECHNOLOGY!$K27+TECHNOLOGY!$I27&gt;AnnualMaxCapacity!AF$1+1),TECHNOLOGY!$P27,0),0)</f>
        <v>0</v>
      </c>
    </row>
    <row r="28" spans="1:32">
      <c r="A28" t="str">
        <f>TECHNOLOGY!D28</f>
        <v>D2SOPC3750</v>
      </c>
      <c r="B28">
        <f>IF(TECHNOLOGY!$G28="Committed",IF(AND(TECHNOLOGY!$K28&lt;AnnualMaxCapacity!B$1+1,TECHNOLOGY!$K28+TECHNOLOGY!$I28&gt;AnnualMaxCapacity!B$1+1),TECHNOLOGY!$P28,0),0)</f>
        <v>0</v>
      </c>
      <c r="C28">
        <f>IF(TECHNOLOGY!$G28="Committed",IF(AND(TECHNOLOGY!$K28&lt;AnnualMaxCapacity!C$1+1,TECHNOLOGY!$K28+TECHNOLOGY!$I28&gt;AnnualMaxCapacity!C$1+1),TECHNOLOGY!$P28,0),0)</f>
        <v>0</v>
      </c>
      <c r="D28">
        <f>IF(TECHNOLOGY!$G28="Committed",IF(AND(TECHNOLOGY!$K28&lt;AnnualMaxCapacity!D$1+1,TECHNOLOGY!$K28+TECHNOLOGY!$I28&gt;AnnualMaxCapacity!D$1+1),TECHNOLOGY!$P28,0),0)</f>
        <v>0</v>
      </c>
      <c r="E28">
        <f>IF(TECHNOLOGY!$G28="Committed",IF(AND(TECHNOLOGY!$K28&lt;AnnualMaxCapacity!E$1+1,TECHNOLOGY!$K28+TECHNOLOGY!$I28&gt;AnnualMaxCapacity!E$1+1),TECHNOLOGY!$P28,0),0)</f>
        <v>0</v>
      </c>
      <c r="F28">
        <f>IF(TECHNOLOGY!$G28="Committed",IF(AND(TECHNOLOGY!$K28&lt;AnnualMaxCapacity!F$1+1,TECHNOLOGY!$K28+TECHNOLOGY!$I28&gt;AnnualMaxCapacity!F$1+1),TECHNOLOGY!$P28,0),0)</f>
        <v>0</v>
      </c>
      <c r="G28">
        <f>IF(TECHNOLOGY!$G28="Committed",IF(AND(TECHNOLOGY!$K28&lt;AnnualMaxCapacity!G$1+1,TECHNOLOGY!$K28+TECHNOLOGY!$I28&gt;AnnualMaxCapacity!G$1+1),TECHNOLOGY!$P28,0),0)</f>
        <v>0</v>
      </c>
      <c r="H28">
        <f>IF(TECHNOLOGY!$G28="Committed",IF(AND(TECHNOLOGY!$K28&lt;AnnualMaxCapacity!H$1+1,TECHNOLOGY!$K28+TECHNOLOGY!$I28&gt;AnnualMaxCapacity!H$1+1),TECHNOLOGY!$P28,0),0)</f>
        <v>0</v>
      </c>
      <c r="I28">
        <f>IF(TECHNOLOGY!$G28="Committed",IF(AND(TECHNOLOGY!$K28&lt;AnnualMaxCapacity!I$1+1,TECHNOLOGY!$K28+TECHNOLOGY!$I28&gt;AnnualMaxCapacity!I$1+1),TECHNOLOGY!$P28,0),0)</f>
        <v>0</v>
      </c>
      <c r="J28">
        <f>IF(TECHNOLOGY!$G28="Committed",IF(AND(TECHNOLOGY!$K28&lt;AnnualMaxCapacity!J$1+1,TECHNOLOGY!$K28+TECHNOLOGY!$I28&gt;AnnualMaxCapacity!J$1+1),TECHNOLOGY!$P28,0),0)</f>
        <v>0</v>
      </c>
      <c r="K28">
        <f>IF(TECHNOLOGY!$G28="Committed",IF(AND(TECHNOLOGY!$K28&lt;AnnualMaxCapacity!K$1+1,TECHNOLOGY!$K28+TECHNOLOGY!$I28&gt;AnnualMaxCapacity!K$1+1),TECHNOLOGY!$P28,0),0)</f>
        <v>0</v>
      </c>
      <c r="L28">
        <f>IF(TECHNOLOGY!$G28="Committed",IF(AND(TECHNOLOGY!$K28&lt;AnnualMaxCapacity!L$1+1,TECHNOLOGY!$K28+TECHNOLOGY!$I28&gt;AnnualMaxCapacity!L$1+1),TECHNOLOGY!$P28,0),0)</f>
        <v>0</v>
      </c>
      <c r="M28">
        <f>IF(TECHNOLOGY!$G28="Committed",IF(AND(TECHNOLOGY!$K28&lt;AnnualMaxCapacity!M$1+1,TECHNOLOGY!$K28+TECHNOLOGY!$I28&gt;AnnualMaxCapacity!M$1+1),TECHNOLOGY!$P28,0),0)</f>
        <v>0</v>
      </c>
      <c r="N28">
        <f>IF(TECHNOLOGY!$G28="Committed",IF(AND(TECHNOLOGY!$K28&lt;AnnualMaxCapacity!N$1+1,TECHNOLOGY!$K28+TECHNOLOGY!$I28&gt;AnnualMaxCapacity!N$1+1),TECHNOLOGY!$P28,0),0)</f>
        <v>0</v>
      </c>
      <c r="O28">
        <f>IF(TECHNOLOGY!$G28="Committed",IF(AND(TECHNOLOGY!$K28&lt;AnnualMaxCapacity!O$1+1,TECHNOLOGY!$K28+TECHNOLOGY!$I28&gt;AnnualMaxCapacity!O$1+1),TECHNOLOGY!$P28,0),0)</f>
        <v>0</v>
      </c>
      <c r="P28">
        <f>IF(TECHNOLOGY!$G28="Committed",IF(AND(TECHNOLOGY!$K28&lt;AnnualMaxCapacity!P$1+1,TECHNOLOGY!$K28+TECHNOLOGY!$I28&gt;AnnualMaxCapacity!P$1+1),TECHNOLOGY!$P28,0),0)</f>
        <v>0</v>
      </c>
      <c r="Q28">
        <f>IF(TECHNOLOGY!$G28="Committed",IF(AND(TECHNOLOGY!$K28&lt;AnnualMaxCapacity!Q$1+1,TECHNOLOGY!$K28+TECHNOLOGY!$I28&gt;AnnualMaxCapacity!Q$1+1),TECHNOLOGY!$P28,0),0)</f>
        <v>0</v>
      </c>
      <c r="R28">
        <f>IF(TECHNOLOGY!$G28="Committed",IF(AND(TECHNOLOGY!$K28&lt;AnnualMaxCapacity!R$1+1,TECHNOLOGY!$K28+TECHNOLOGY!$I28&gt;AnnualMaxCapacity!R$1+1),TECHNOLOGY!$P28,0),0)</f>
        <v>0</v>
      </c>
      <c r="S28">
        <f>IF(TECHNOLOGY!$G28="Committed",IF(AND(TECHNOLOGY!$K28&lt;AnnualMaxCapacity!S$1+1,TECHNOLOGY!$K28+TECHNOLOGY!$I28&gt;AnnualMaxCapacity!S$1+1),TECHNOLOGY!$P28,0),0)</f>
        <v>0</v>
      </c>
      <c r="T28">
        <f>IF(TECHNOLOGY!$G28="Committed",IF(AND(TECHNOLOGY!$K28&lt;AnnualMaxCapacity!T$1+1,TECHNOLOGY!$K28+TECHNOLOGY!$I28&gt;AnnualMaxCapacity!T$1+1),TECHNOLOGY!$P28,0),0)</f>
        <v>0</v>
      </c>
      <c r="U28">
        <f>IF(TECHNOLOGY!$G28="Committed",IF(AND(TECHNOLOGY!$K28&lt;AnnualMaxCapacity!U$1+1,TECHNOLOGY!$K28+TECHNOLOGY!$I28&gt;AnnualMaxCapacity!U$1+1),TECHNOLOGY!$P28,0),0)</f>
        <v>0</v>
      </c>
      <c r="V28">
        <f>IF(TECHNOLOGY!$G28="Committed",IF(AND(TECHNOLOGY!$K28&lt;AnnualMaxCapacity!V$1+1,TECHNOLOGY!$K28+TECHNOLOGY!$I28&gt;AnnualMaxCapacity!V$1+1),TECHNOLOGY!$P28,0),0)</f>
        <v>0</v>
      </c>
      <c r="W28">
        <f>IF(TECHNOLOGY!$G28="Committed",IF(AND(TECHNOLOGY!$K28&lt;AnnualMaxCapacity!W$1+1,TECHNOLOGY!$K28+TECHNOLOGY!$I28&gt;AnnualMaxCapacity!W$1+1),TECHNOLOGY!$P28,0),0)</f>
        <v>0</v>
      </c>
      <c r="X28">
        <f>IF(TECHNOLOGY!$G28="Committed",IF(AND(TECHNOLOGY!$K28&lt;AnnualMaxCapacity!X$1+1,TECHNOLOGY!$K28+TECHNOLOGY!$I28&gt;AnnualMaxCapacity!X$1+1),TECHNOLOGY!$P28,0),0)</f>
        <v>0</v>
      </c>
      <c r="Y28">
        <f>IF(TECHNOLOGY!$G28="Committed",IF(AND(TECHNOLOGY!$K28&lt;AnnualMaxCapacity!Y$1+1,TECHNOLOGY!$K28+TECHNOLOGY!$I28&gt;AnnualMaxCapacity!Y$1+1),TECHNOLOGY!$P28,0),0)</f>
        <v>0</v>
      </c>
      <c r="Z28">
        <f>IF(TECHNOLOGY!$G28="Committed",IF(AND(TECHNOLOGY!$K28&lt;AnnualMaxCapacity!Z$1+1,TECHNOLOGY!$K28+TECHNOLOGY!$I28&gt;AnnualMaxCapacity!Z$1+1),TECHNOLOGY!$P28,0),0)</f>
        <v>0</v>
      </c>
      <c r="AA28">
        <f>IF(TECHNOLOGY!$G28="Committed",IF(AND(TECHNOLOGY!$K28&lt;AnnualMaxCapacity!AA$1+1,TECHNOLOGY!$K28+TECHNOLOGY!$I28&gt;AnnualMaxCapacity!AA$1+1),TECHNOLOGY!$P28,0),0)</f>
        <v>0</v>
      </c>
      <c r="AB28">
        <f>IF(TECHNOLOGY!$G28="Committed",IF(AND(TECHNOLOGY!$K28&lt;AnnualMaxCapacity!AB$1+1,TECHNOLOGY!$K28+TECHNOLOGY!$I28&gt;AnnualMaxCapacity!AB$1+1),TECHNOLOGY!$P28,0),0)</f>
        <v>0</v>
      </c>
      <c r="AC28">
        <f>IF(TECHNOLOGY!$G28="Committed",IF(AND(TECHNOLOGY!$K28&lt;AnnualMaxCapacity!AC$1+1,TECHNOLOGY!$K28+TECHNOLOGY!$I28&gt;AnnualMaxCapacity!AC$1+1),TECHNOLOGY!$P28,0),0)</f>
        <v>0</v>
      </c>
      <c r="AD28">
        <f>IF(TECHNOLOGY!$G28="Committed",IF(AND(TECHNOLOGY!$K28&lt;AnnualMaxCapacity!AD$1+1,TECHNOLOGY!$K28+TECHNOLOGY!$I28&gt;AnnualMaxCapacity!AD$1+1),TECHNOLOGY!$P28,0),0)</f>
        <v>0</v>
      </c>
      <c r="AE28">
        <f>IF(TECHNOLOGY!$G28="Committed",IF(AND(TECHNOLOGY!$K28&lt;AnnualMaxCapacity!AE$1+1,TECHNOLOGY!$K28+TECHNOLOGY!$I28&gt;AnnualMaxCapacity!AE$1+1),TECHNOLOGY!$P28,0),0)</f>
        <v>0</v>
      </c>
      <c r="AF28">
        <f>IF(TECHNOLOGY!$G28="Committed",IF(AND(TECHNOLOGY!$K28&lt;AnnualMaxCapacity!AF$1+1,TECHNOLOGY!$K28+TECHNOLOGY!$I28&gt;AnnualMaxCapacity!AF$1+1),TECHNOLOGY!$P28,0),0)</f>
        <v>0</v>
      </c>
    </row>
    <row r="29" spans="1:32">
      <c r="A29" t="str">
        <f>TECHNOLOGY!D29</f>
        <v>D2SOPC1354</v>
      </c>
      <c r="B29">
        <f>IF(TECHNOLOGY!$G29="Committed",IF(AND(TECHNOLOGY!$K29&lt;AnnualMaxCapacity!B$1+1,TECHNOLOGY!$K29+TECHNOLOGY!$I29&gt;AnnualMaxCapacity!B$1+1),TECHNOLOGY!$P29,0),0)</f>
        <v>0</v>
      </c>
      <c r="C29">
        <f>IF(TECHNOLOGY!$G29="Committed",IF(AND(TECHNOLOGY!$K29&lt;AnnualMaxCapacity!C$1+1,TECHNOLOGY!$K29+TECHNOLOGY!$I29&gt;AnnualMaxCapacity!C$1+1),TECHNOLOGY!$P29,0),0)</f>
        <v>0</v>
      </c>
      <c r="D29">
        <f>IF(TECHNOLOGY!$G29="Committed",IF(AND(TECHNOLOGY!$K29&lt;AnnualMaxCapacity!D$1+1,TECHNOLOGY!$K29+TECHNOLOGY!$I29&gt;AnnualMaxCapacity!D$1+1),TECHNOLOGY!$P29,0),0)</f>
        <v>0</v>
      </c>
      <c r="E29">
        <f>IF(TECHNOLOGY!$G29="Committed",IF(AND(TECHNOLOGY!$K29&lt;AnnualMaxCapacity!E$1+1,TECHNOLOGY!$K29+TECHNOLOGY!$I29&gt;AnnualMaxCapacity!E$1+1),TECHNOLOGY!$P29,0),0)</f>
        <v>0</v>
      </c>
      <c r="F29">
        <f>IF(TECHNOLOGY!$G29="Committed",IF(AND(TECHNOLOGY!$K29&lt;AnnualMaxCapacity!F$1+1,TECHNOLOGY!$K29+TECHNOLOGY!$I29&gt;AnnualMaxCapacity!F$1+1),TECHNOLOGY!$P29,0),0)</f>
        <v>0</v>
      </c>
      <c r="G29">
        <f>IF(TECHNOLOGY!$G29="Committed",IF(AND(TECHNOLOGY!$K29&lt;AnnualMaxCapacity!G$1+1,TECHNOLOGY!$K29+TECHNOLOGY!$I29&gt;AnnualMaxCapacity!G$1+1),TECHNOLOGY!$P29,0),0)</f>
        <v>0</v>
      </c>
      <c r="H29">
        <f>IF(TECHNOLOGY!$G29="Committed",IF(AND(TECHNOLOGY!$K29&lt;AnnualMaxCapacity!H$1+1,TECHNOLOGY!$K29+TECHNOLOGY!$I29&gt;AnnualMaxCapacity!H$1+1),TECHNOLOGY!$P29,0),0)</f>
        <v>0</v>
      </c>
      <c r="I29">
        <f>IF(TECHNOLOGY!$G29="Committed",IF(AND(TECHNOLOGY!$K29&lt;AnnualMaxCapacity!I$1+1,TECHNOLOGY!$K29+TECHNOLOGY!$I29&gt;AnnualMaxCapacity!I$1+1),TECHNOLOGY!$P29,0),0)</f>
        <v>0</v>
      </c>
      <c r="J29">
        <f>IF(TECHNOLOGY!$G29="Committed",IF(AND(TECHNOLOGY!$K29&lt;AnnualMaxCapacity!J$1+1,TECHNOLOGY!$K29+TECHNOLOGY!$I29&gt;AnnualMaxCapacity!J$1+1),TECHNOLOGY!$P29,0),0)</f>
        <v>0</v>
      </c>
      <c r="K29">
        <f>IF(TECHNOLOGY!$G29="Committed",IF(AND(TECHNOLOGY!$K29&lt;AnnualMaxCapacity!K$1+1,TECHNOLOGY!$K29+TECHNOLOGY!$I29&gt;AnnualMaxCapacity!K$1+1),TECHNOLOGY!$P29,0),0)</f>
        <v>0</v>
      </c>
      <c r="L29">
        <f>IF(TECHNOLOGY!$G29="Committed",IF(AND(TECHNOLOGY!$K29&lt;AnnualMaxCapacity!L$1+1,TECHNOLOGY!$K29+TECHNOLOGY!$I29&gt;AnnualMaxCapacity!L$1+1),TECHNOLOGY!$P29,0),0)</f>
        <v>0</v>
      </c>
      <c r="M29">
        <f>IF(TECHNOLOGY!$G29="Committed",IF(AND(TECHNOLOGY!$K29&lt;AnnualMaxCapacity!M$1+1,TECHNOLOGY!$K29+TECHNOLOGY!$I29&gt;AnnualMaxCapacity!M$1+1),TECHNOLOGY!$P29,0),0)</f>
        <v>0</v>
      </c>
      <c r="N29">
        <f>IF(TECHNOLOGY!$G29="Committed",IF(AND(TECHNOLOGY!$K29&lt;AnnualMaxCapacity!N$1+1,TECHNOLOGY!$K29+TECHNOLOGY!$I29&gt;AnnualMaxCapacity!N$1+1),TECHNOLOGY!$P29,0),0)</f>
        <v>0</v>
      </c>
      <c r="O29">
        <f>IF(TECHNOLOGY!$G29="Committed",IF(AND(TECHNOLOGY!$K29&lt;AnnualMaxCapacity!O$1+1,TECHNOLOGY!$K29+TECHNOLOGY!$I29&gt;AnnualMaxCapacity!O$1+1),TECHNOLOGY!$P29,0),0)</f>
        <v>0</v>
      </c>
      <c r="P29">
        <f>IF(TECHNOLOGY!$G29="Committed",IF(AND(TECHNOLOGY!$K29&lt;AnnualMaxCapacity!P$1+1,TECHNOLOGY!$K29+TECHNOLOGY!$I29&gt;AnnualMaxCapacity!P$1+1),TECHNOLOGY!$P29,0),0)</f>
        <v>0</v>
      </c>
      <c r="Q29">
        <f>IF(TECHNOLOGY!$G29="Committed",IF(AND(TECHNOLOGY!$K29&lt;AnnualMaxCapacity!Q$1+1,TECHNOLOGY!$K29+TECHNOLOGY!$I29&gt;AnnualMaxCapacity!Q$1+1),TECHNOLOGY!$P29,0),0)</f>
        <v>0</v>
      </c>
      <c r="R29">
        <f>IF(TECHNOLOGY!$G29="Committed",IF(AND(TECHNOLOGY!$K29&lt;AnnualMaxCapacity!R$1+1,TECHNOLOGY!$K29+TECHNOLOGY!$I29&gt;AnnualMaxCapacity!R$1+1),TECHNOLOGY!$P29,0),0)</f>
        <v>0</v>
      </c>
      <c r="S29">
        <f>IF(TECHNOLOGY!$G29="Committed",IF(AND(TECHNOLOGY!$K29&lt;AnnualMaxCapacity!S$1+1,TECHNOLOGY!$K29+TECHNOLOGY!$I29&gt;AnnualMaxCapacity!S$1+1),TECHNOLOGY!$P29,0),0)</f>
        <v>0</v>
      </c>
      <c r="T29">
        <f>IF(TECHNOLOGY!$G29="Committed",IF(AND(TECHNOLOGY!$K29&lt;AnnualMaxCapacity!T$1+1,TECHNOLOGY!$K29+TECHNOLOGY!$I29&gt;AnnualMaxCapacity!T$1+1),TECHNOLOGY!$P29,0),0)</f>
        <v>0</v>
      </c>
      <c r="U29">
        <f>IF(TECHNOLOGY!$G29="Committed",IF(AND(TECHNOLOGY!$K29&lt;AnnualMaxCapacity!U$1+1,TECHNOLOGY!$K29+TECHNOLOGY!$I29&gt;AnnualMaxCapacity!U$1+1),TECHNOLOGY!$P29,0),0)</f>
        <v>0</v>
      </c>
      <c r="V29">
        <f>IF(TECHNOLOGY!$G29="Committed",IF(AND(TECHNOLOGY!$K29&lt;AnnualMaxCapacity!V$1+1,TECHNOLOGY!$K29+TECHNOLOGY!$I29&gt;AnnualMaxCapacity!V$1+1),TECHNOLOGY!$P29,0),0)</f>
        <v>0</v>
      </c>
      <c r="W29">
        <f>IF(TECHNOLOGY!$G29="Committed",IF(AND(TECHNOLOGY!$K29&lt;AnnualMaxCapacity!W$1+1,TECHNOLOGY!$K29+TECHNOLOGY!$I29&gt;AnnualMaxCapacity!W$1+1),TECHNOLOGY!$P29,0),0)</f>
        <v>0</v>
      </c>
      <c r="X29">
        <f>IF(TECHNOLOGY!$G29="Committed",IF(AND(TECHNOLOGY!$K29&lt;AnnualMaxCapacity!X$1+1,TECHNOLOGY!$K29+TECHNOLOGY!$I29&gt;AnnualMaxCapacity!X$1+1),TECHNOLOGY!$P29,0),0)</f>
        <v>0</v>
      </c>
      <c r="Y29">
        <f>IF(TECHNOLOGY!$G29="Committed",IF(AND(TECHNOLOGY!$K29&lt;AnnualMaxCapacity!Y$1+1,TECHNOLOGY!$K29+TECHNOLOGY!$I29&gt;AnnualMaxCapacity!Y$1+1),TECHNOLOGY!$P29,0),0)</f>
        <v>0</v>
      </c>
      <c r="Z29">
        <f>IF(TECHNOLOGY!$G29="Committed",IF(AND(TECHNOLOGY!$K29&lt;AnnualMaxCapacity!Z$1+1,TECHNOLOGY!$K29+TECHNOLOGY!$I29&gt;AnnualMaxCapacity!Z$1+1),TECHNOLOGY!$P29,0),0)</f>
        <v>0</v>
      </c>
      <c r="AA29">
        <f>IF(TECHNOLOGY!$G29="Committed",IF(AND(TECHNOLOGY!$K29&lt;AnnualMaxCapacity!AA$1+1,TECHNOLOGY!$K29+TECHNOLOGY!$I29&gt;AnnualMaxCapacity!AA$1+1),TECHNOLOGY!$P29,0),0)</f>
        <v>0</v>
      </c>
      <c r="AB29">
        <f>IF(TECHNOLOGY!$G29="Committed",IF(AND(TECHNOLOGY!$K29&lt;AnnualMaxCapacity!AB$1+1,TECHNOLOGY!$K29+TECHNOLOGY!$I29&gt;AnnualMaxCapacity!AB$1+1),TECHNOLOGY!$P29,0),0)</f>
        <v>0</v>
      </c>
      <c r="AC29">
        <f>IF(TECHNOLOGY!$G29="Committed",IF(AND(TECHNOLOGY!$K29&lt;AnnualMaxCapacity!AC$1+1,TECHNOLOGY!$K29+TECHNOLOGY!$I29&gt;AnnualMaxCapacity!AC$1+1),TECHNOLOGY!$P29,0),0)</f>
        <v>0</v>
      </c>
      <c r="AD29">
        <f>IF(TECHNOLOGY!$G29="Committed",IF(AND(TECHNOLOGY!$K29&lt;AnnualMaxCapacity!AD$1+1,TECHNOLOGY!$K29+TECHNOLOGY!$I29&gt;AnnualMaxCapacity!AD$1+1),TECHNOLOGY!$P29,0),0)</f>
        <v>0</v>
      </c>
      <c r="AE29">
        <f>IF(TECHNOLOGY!$G29="Committed",IF(AND(TECHNOLOGY!$K29&lt;AnnualMaxCapacity!AE$1+1,TECHNOLOGY!$K29+TECHNOLOGY!$I29&gt;AnnualMaxCapacity!AE$1+1),TECHNOLOGY!$P29,0),0)</f>
        <v>0</v>
      </c>
      <c r="AF29">
        <f>IF(TECHNOLOGY!$G29="Committed",IF(AND(TECHNOLOGY!$K29&lt;AnnualMaxCapacity!AF$1+1,TECHNOLOGY!$K29+TECHNOLOGY!$I29&gt;AnnualMaxCapacity!AF$1+1),TECHNOLOGY!$P29,0),0)</f>
        <v>0</v>
      </c>
    </row>
    <row r="30" spans="1:32">
      <c r="A30" t="str">
        <f>TECHNOLOGY!D30</f>
        <v>D2SOPC1390</v>
      </c>
      <c r="B30">
        <f>IF(TECHNOLOGY!$G30="Committed",IF(AND(TECHNOLOGY!$K30&lt;AnnualMaxCapacity!B$1+1,TECHNOLOGY!$K30+TECHNOLOGY!$I30&gt;AnnualMaxCapacity!B$1+1),TECHNOLOGY!$P30,0),0)</f>
        <v>0</v>
      </c>
      <c r="C30">
        <f>IF(TECHNOLOGY!$G30="Committed",IF(AND(TECHNOLOGY!$K30&lt;AnnualMaxCapacity!C$1+1,TECHNOLOGY!$K30+TECHNOLOGY!$I30&gt;AnnualMaxCapacity!C$1+1),TECHNOLOGY!$P30,0),0)</f>
        <v>0</v>
      </c>
      <c r="D30">
        <f>IF(TECHNOLOGY!$G30="Committed",IF(AND(TECHNOLOGY!$K30&lt;AnnualMaxCapacity!D$1+1,TECHNOLOGY!$K30+TECHNOLOGY!$I30&gt;AnnualMaxCapacity!D$1+1),TECHNOLOGY!$P30,0),0)</f>
        <v>0</v>
      </c>
      <c r="E30">
        <f>IF(TECHNOLOGY!$G30="Committed",IF(AND(TECHNOLOGY!$K30&lt;AnnualMaxCapacity!E$1+1,TECHNOLOGY!$K30+TECHNOLOGY!$I30&gt;AnnualMaxCapacity!E$1+1),TECHNOLOGY!$P30,0),0)</f>
        <v>0</v>
      </c>
      <c r="F30">
        <f>IF(TECHNOLOGY!$G30="Committed",IF(AND(TECHNOLOGY!$K30&lt;AnnualMaxCapacity!F$1+1,TECHNOLOGY!$K30+TECHNOLOGY!$I30&gt;AnnualMaxCapacity!F$1+1),TECHNOLOGY!$P30,0),0)</f>
        <v>0</v>
      </c>
      <c r="G30">
        <f>IF(TECHNOLOGY!$G30="Committed",IF(AND(TECHNOLOGY!$K30&lt;AnnualMaxCapacity!G$1+1,TECHNOLOGY!$K30+TECHNOLOGY!$I30&gt;AnnualMaxCapacity!G$1+1),TECHNOLOGY!$P30,0),0)</f>
        <v>0</v>
      </c>
      <c r="H30">
        <f>IF(TECHNOLOGY!$G30="Committed",IF(AND(TECHNOLOGY!$K30&lt;AnnualMaxCapacity!H$1+1,TECHNOLOGY!$K30+TECHNOLOGY!$I30&gt;AnnualMaxCapacity!H$1+1),TECHNOLOGY!$P30,0),0)</f>
        <v>0</v>
      </c>
      <c r="I30">
        <f>IF(TECHNOLOGY!$G30="Committed",IF(AND(TECHNOLOGY!$K30&lt;AnnualMaxCapacity!I$1+1,TECHNOLOGY!$K30+TECHNOLOGY!$I30&gt;AnnualMaxCapacity!I$1+1),TECHNOLOGY!$P30,0),0)</f>
        <v>0</v>
      </c>
      <c r="J30">
        <f>IF(TECHNOLOGY!$G30="Committed",IF(AND(TECHNOLOGY!$K30&lt;AnnualMaxCapacity!J$1+1,TECHNOLOGY!$K30+TECHNOLOGY!$I30&gt;AnnualMaxCapacity!J$1+1),TECHNOLOGY!$P30,0),0)</f>
        <v>0</v>
      </c>
      <c r="K30">
        <f>IF(TECHNOLOGY!$G30="Committed",IF(AND(TECHNOLOGY!$K30&lt;AnnualMaxCapacity!K$1+1,TECHNOLOGY!$K30+TECHNOLOGY!$I30&gt;AnnualMaxCapacity!K$1+1),TECHNOLOGY!$P30,0),0)</f>
        <v>0</v>
      </c>
      <c r="L30">
        <f>IF(TECHNOLOGY!$G30="Committed",IF(AND(TECHNOLOGY!$K30&lt;AnnualMaxCapacity!L$1+1,TECHNOLOGY!$K30+TECHNOLOGY!$I30&gt;AnnualMaxCapacity!L$1+1),TECHNOLOGY!$P30,0),0)</f>
        <v>0</v>
      </c>
      <c r="M30">
        <f>IF(TECHNOLOGY!$G30="Committed",IF(AND(TECHNOLOGY!$K30&lt;AnnualMaxCapacity!M$1+1,TECHNOLOGY!$K30+TECHNOLOGY!$I30&gt;AnnualMaxCapacity!M$1+1),TECHNOLOGY!$P30,0),0)</f>
        <v>0</v>
      </c>
      <c r="N30">
        <f>IF(TECHNOLOGY!$G30="Committed",IF(AND(TECHNOLOGY!$K30&lt;AnnualMaxCapacity!N$1+1,TECHNOLOGY!$K30+TECHNOLOGY!$I30&gt;AnnualMaxCapacity!N$1+1),TECHNOLOGY!$P30,0),0)</f>
        <v>0</v>
      </c>
      <c r="O30">
        <f>IF(TECHNOLOGY!$G30="Committed",IF(AND(TECHNOLOGY!$K30&lt;AnnualMaxCapacity!O$1+1,TECHNOLOGY!$K30+TECHNOLOGY!$I30&gt;AnnualMaxCapacity!O$1+1),TECHNOLOGY!$P30,0),0)</f>
        <v>0</v>
      </c>
      <c r="P30">
        <f>IF(TECHNOLOGY!$G30="Committed",IF(AND(TECHNOLOGY!$K30&lt;AnnualMaxCapacity!P$1+1,TECHNOLOGY!$K30+TECHNOLOGY!$I30&gt;AnnualMaxCapacity!P$1+1),TECHNOLOGY!$P30,0),0)</f>
        <v>0</v>
      </c>
      <c r="Q30">
        <f>IF(TECHNOLOGY!$G30="Committed",IF(AND(TECHNOLOGY!$K30&lt;AnnualMaxCapacity!Q$1+1,TECHNOLOGY!$K30+TECHNOLOGY!$I30&gt;AnnualMaxCapacity!Q$1+1),TECHNOLOGY!$P30,0),0)</f>
        <v>0</v>
      </c>
      <c r="R30">
        <f>IF(TECHNOLOGY!$G30="Committed",IF(AND(TECHNOLOGY!$K30&lt;AnnualMaxCapacity!R$1+1,TECHNOLOGY!$K30+TECHNOLOGY!$I30&gt;AnnualMaxCapacity!R$1+1),TECHNOLOGY!$P30,0),0)</f>
        <v>0</v>
      </c>
      <c r="S30">
        <f>IF(TECHNOLOGY!$G30="Committed",IF(AND(TECHNOLOGY!$K30&lt;AnnualMaxCapacity!S$1+1,TECHNOLOGY!$K30+TECHNOLOGY!$I30&gt;AnnualMaxCapacity!S$1+1),TECHNOLOGY!$P30,0),0)</f>
        <v>0</v>
      </c>
      <c r="T30">
        <f>IF(TECHNOLOGY!$G30="Committed",IF(AND(TECHNOLOGY!$K30&lt;AnnualMaxCapacity!T$1+1,TECHNOLOGY!$K30+TECHNOLOGY!$I30&gt;AnnualMaxCapacity!T$1+1),TECHNOLOGY!$P30,0),0)</f>
        <v>0</v>
      </c>
      <c r="U30">
        <f>IF(TECHNOLOGY!$G30="Committed",IF(AND(TECHNOLOGY!$K30&lt;AnnualMaxCapacity!U$1+1,TECHNOLOGY!$K30+TECHNOLOGY!$I30&gt;AnnualMaxCapacity!U$1+1),TECHNOLOGY!$P30,0),0)</f>
        <v>0</v>
      </c>
      <c r="V30">
        <f>IF(TECHNOLOGY!$G30="Committed",IF(AND(TECHNOLOGY!$K30&lt;AnnualMaxCapacity!V$1+1,TECHNOLOGY!$K30+TECHNOLOGY!$I30&gt;AnnualMaxCapacity!V$1+1),TECHNOLOGY!$P30,0),0)</f>
        <v>0</v>
      </c>
      <c r="W30">
        <f>IF(TECHNOLOGY!$G30="Committed",IF(AND(TECHNOLOGY!$K30&lt;AnnualMaxCapacity!W$1+1,TECHNOLOGY!$K30+TECHNOLOGY!$I30&gt;AnnualMaxCapacity!W$1+1),TECHNOLOGY!$P30,0),0)</f>
        <v>0</v>
      </c>
      <c r="X30">
        <f>IF(TECHNOLOGY!$G30="Committed",IF(AND(TECHNOLOGY!$K30&lt;AnnualMaxCapacity!X$1+1,TECHNOLOGY!$K30+TECHNOLOGY!$I30&gt;AnnualMaxCapacity!X$1+1),TECHNOLOGY!$P30,0),0)</f>
        <v>0</v>
      </c>
      <c r="Y30">
        <f>IF(TECHNOLOGY!$G30="Committed",IF(AND(TECHNOLOGY!$K30&lt;AnnualMaxCapacity!Y$1+1,TECHNOLOGY!$K30+TECHNOLOGY!$I30&gt;AnnualMaxCapacity!Y$1+1),TECHNOLOGY!$P30,0),0)</f>
        <v>0</v>
      </c>
      <c r="Z30">
        <f>IF(TECHNOLOGY!$G30="Committed",IF(AND(TECHNOLOGY!$K30&lt;AnnualMaxCapacity!Z$1+1,TECHNOLOGY!$K30+TECHNOLOGY!$I30&gt;AnnualMaxCapacity!Z$1+1),TECHNOLOGY!$P30,0),0)</f>
        <v>0</v>
      </c>
      <c r="AA30">
        <f>IF(TECHNOLOGY!$G30="Committed",IF(AND(TECHNOLOGY!$K30&lt;AnnualMaxCapacity!AA$1+1,TECHNOLOGY!$K30+TECHNOLOGY!$I30&gt;AnnualMaxCapacity!AA$1+1),TECHNOLOGY!$P30,0),0)</f>
        <v>0</v>
      </c>
      <c r="AB30">
        <f>IF(TECHNOLOGY!$G30="Committed",IF(AND(TECHNOLOGY!$K30&lt;AnnualMaxCapacity!AB$1+1,TECHNOLOGY!$K30+TECHNOLOGY!$I30&gt;AnnualMaxCapacity!AB$1+1),TECHNOLOGY!$P30,0),0)</f>
        <v>0</v>
      </c>
      <c r="AC30">
        <f>IF(TECHNOLOGY!$G30="Committed",IF(AND(TECHNOLOGY!$K30&lt;AnnualMaxCapacity!AC$1+1,TECHNOLOGY!$K30+TECHNOLOGY!$I30&gt;AnnualMaxCapacity!AC$1+1),TECHNOLOGY!$P30,0),0)</f>
        <v>0</v>
      </c>
      <c r="AD30">
        <f>IF(TECHNOLOGY!$G30="Committed",IF(AND(TECHNOLOGY!$K30&lt;AnnualMaxCapacity!AD$1+1,TECHNOLOGY!$K30+TECHNOLOGY!$I30&gt;AnnualMaxCapacity!AD$1+1),TECHNOLOGY!$P30,0),0)</f>
        <v>0</v>
      </c>
      <c r="AE30">
        <f>IF(TECHNOLOGY!$G30="Committed",IF(AND(TECHNOLOGY!$K30&lt;AnnualMaxCapacity!AE$1+1,TECHNOLOGY!$K30+TECHNOLOGY!$I30&gt;AnnualMaxCapacity!AE$1+1),TECHNOLOGY!$P30,0),0)</f>
        <v>0</v>
      </c>
      <c r="AF30">
        <f>IF(TECHNOLOGY!$G30="Committed",IF(AND(TECHNOLOGY!$K30&lt;AnnualMaxCapacity!AF$1+1,TECHNOLOGY!$K30+TECHNOLOGY!$I30&gt;AnnualMaxCapacity!AF$1+1),TECHNOLOGY!$P30,0),0)</f>
        <v>0</v>
      </c>
    </row>
    <row r="31" spans="1:32">
      <c r="A31" t="str">
        <f>TECHNOLOGY!D31</f>
        <v>D2SOPC1364</v>
      </c>
      <c r="B31">
        <f>IF(TECHNOLOGY!$G31="Committed",IF(AND(TECHNOLOGY!$K31&lt;AnnualMaxCapacity!B$1+1,TECHNOLOGY!$K31+TECHNOLOGY!$I31&gt;AnnualMaxCapacity!B$1+1),TECHNOLOGY!$P31,0),0)</f>
        <v>0</v>
      </c>
      <c r="C31">
        <f>IF(TECHNOLOGY!$G31="Committed",IF(AND(TECHNOLOGY!$K31&lt;AnnualMaxCapacity!C$1+1,TECHNOLOGY!$K31+TECHNOLOGY!$I31&gt;AnnualMaxCapacity!C$1+1),TECHNOLOGY!$P31,0),0)</f>
        <v>0</v>
      </c>
      <c r="D31">
        <f>IF(TECHNOLOGY!$G31="Committed",IF(AND(TECHNOLOGY!$K31&lt;AnnualMaxCapacity!D$1+1,TECHNOLOGY!$K31+TECHNOLOGY!$I31&gt;AnnualMaxCapacity!D$1+1),TECHNOLOGY!$P31,0),0)</f>
        <v>0</v>
      </c>
      <c r="E31">
        <f>IF(TECHNOLOGY!$G31="Committed",IF(AND(TECHNOLOGY!$K31&lt;AnnualMaxCapacity!E$1+1,TECHNOLOGY!$K31+TECHNOLOGY!$I31&gt;AnnualMaxCapacity!E$1+1),TECHNOLOGY!$P31,0),0)</f>
        <v>0</v>
      </c>
      <c r="F31">
        <f>IF(TECHNOLOGY!$G31="Committed",IF(AND(TECHNOLOGY!$K31&lt;AnnualMaxCapacity!F$1+1,TECHNOLOGY!$K31+TECHNOLOGY!$I31&gt;AnnualMaxCapacity!F$1+1),TECHNOLOGY!$P31,0),0)</f>
        <v>0</v>
      </c>
      <c r="G31">
        <f>IF(TECHNOLOGY!$G31="Committed",IF(AND(TECHNOLOGY!$K31&lt;AnnualMaxCapacity!G$1+1,TECHNOLOGY!$K31+TECHNOLOGY!$I31&gt;AnnualMaxCapacity!G$1+1),TECHNOLOGY!$P31,0),0)</f>
        <v>0</v>
      </c>
      <c r="H31">
        <f>IF(TECHNOLOGY!$G31="Committed",IF(AND(TECHNOLOGY!$K31&lt;AnnualMaxCapacity!H$1+1,TECHNOLOGY!$K31+TECHNOLOGY!$I31&gt;AnnualMaxCapacity!H$1+1),TECHNOLOGY!$P31,0),0)</f>
        <v>0</v>
      </c>
      <c r="I31">
        <f>IF(TECHNOLOGY!$G31="Committed",IF(AND(TECHNOLOGY!$K31&lt;AnnualMaxCapacity!I$1+1,TECHNOLOGY!$K31+TECHNOLOGY!$I31&gt;AnnualMaxCapacity!I$1+1),TECHNOLOGY!$P31,0),0)</f>
        <v>0</v>
      </c>
      <c r="J31">
        <f>IF(TECHNOLOGY!$G31="Committed",IF(AND(TECHNOLOGY!$K31&lt;AnnualMaxCapacity!J$1+1,TECHNOLOGY!$K31+TECHNOLOGY!$I31&gt;AnnualMaxCapacity!J$1+1),TECHNOLOGY!$P31,0),0)</f>
        <v>0</v>
      </c>
      <c r="K31">
        <f>IF(TECHNOLOGY!$G31="Committed",IF(AND(TECHNOLOGY!$K31&lt;AnnualMaxCapacity!K$1+1,TECHNOLOGY!$K31+TECHNOLOGY!$I31&gt;AnnualMaxCapacity!K$1+1),TECHNOLOGY!$P31,0),0)</f>
        <v>0</v>
      </c>
      <c r="L31">
        <f>IF(TECHNOLOGY!$G31="Committed",IF(AND(TECHNOLOGY!$K31&lt;AnnualMaxCapacity!L$1+1,TECHNOLOGY!$K31+TECHNOLOGY!$I31&gt;AnnualMaxCapacity!L$1+1),TECHNOLOGY!$P31,0),0)</f>
        <v>0</v>
      </c>
      <c r="M31">
        <f>IF(TECHNOLOGY!$G31="Committed",IF(AND(TECHNOLOGY!$K31&lt;AnnualMaxCapacity!M$1+1,TECHNOLOGY!$K31+TECHNOLOGY!$I31&gt;AnnualMaxCapacity!M$1+1),TECHNOLOGY!$P31,0),0)</f>
        <v>0</v>
      </c>
      <c r="N31">
        <f>IF(TECHNOLOGY!$G31="Committed",IF(AND(TECHNOLOGY!$K31&lt;AnnualMaxCapacity!N$1+1,TECHNOLOGY!$K31+TECHNOLOGY!$I31&gt;AnnualMaxCapacity!N$1+1),TECHNOLOGY!$P31,0),0)</f>
        <v>0</v>
      </c>
      <c r="O31">
        <f>IF(TECHNOLOGY!$G31="Committed",IF(AND(TECHNOLOGY!$K31&lt;AnnualMaxCapacity!O$1+1,TECHNOLOGY!$K31+TECHNOLOGY!$I31&gt;AnnualMaxCapacity!O$1+1),TECHNOLOGY!$P31,0),0)</f>
        <v>0</v>
      </c>
      <c r="P31">
        <f>IF(TECHNOLOGY!$G31="Committed",IF(AND(TECHNOLOGY!$K31&lt;AnnualMaxCapacity!P$1+1,TECHNOLOGY!$K31+TECHNOLOGY!$I31&gt;AnnualMaxCapacity!P$1+1),TECHNOLOGY!$P31,0),0)</f>
        <v>0</v>
      </c>
      <c r="Q31">
        <f>IF(TECHNOLOGY!$G31="Committed",IF(AND(TECHNOLOGY!$K31&lt;AnnualMaxCapacity!Q$1+1,TECHNOLOGY!$K31+TECHNOLOGY!$I31&gt;AnnualMaxCapacity!Q$1+1),TECHNOLOGY!$P31,0),0)</f>
        <v>0</v>
      </c>
      <c r="R31">
        <f>IF(TECHNOLOGY!$G31="Committed",IF(AND(TECHNOLOGY!$K31&lt;AnnualMaxCapacity!R$1+1,TECHNOLOGY!$K31+TECHNOLOGY!$I31&gt;AnnualMaxCapacity!R$1+1),TECHNOLOGY!$P31,0),0)</f>
        <v>0</v>
      </c>
      <c r="S31">
        <f>IF(TECHNOLOGY!$G31="Committed",IF(AND(TECHNOLOGY!$K31&lt;AnnualMaxCapacity!S$1+1,TECHNOLOGY!$K31+TECHNOLOGY!$I31&gt;AnnualMaxCapacity!S$1+1),TECHNOLOGY!$P31,0),0)</f>
        <v>0</v>
      </c>
      <c r="T31">
        <f>IF(TECHNOLOGY!$G31="Committed",IF(AND(TECHNOLOGY!$K31&lt;AnnualMaxCapacity!T$1+1,TECHNOLOGY!$K31+TECHNOLOGY!$I31&gt;AnnualMaxCapacity!T$1+1),TECHNOLOGY!$P31,0),0)</f>
        <v>0</v>
      </c>
      <c r="U31">
        <f>IF(TECHNOLOGY!$G31="Committed",IF(AND(TECHNOLOGY!$K31&lt;AnnualMaxCapacity!U$1+1,TECHNOLOGY!$K31+TECHNOLOGY!$I31&gt;AnnualMaxCapacity!U$1+1),TECHNOLOGY!$P31,0),0)</f>
        <v>0</v>
      </c>
      <c r="V31">
        <f>IF(TECHNOLOGY!$G31="Committed",IF(AND(TECHNOLOGY!$K31&lt;AnnualMaxCapacity!V$1+1,TECHNOLOGY!$K31+TECHNOLOGY!$I31&gt;AnnualMaxCapacity!V$1+1),TECHNOLOGY!$P31,0),0)</f>
        <v>0</v>
      </c>
      <c r="W31">
        <f>IF(TECHNOLOGY!$G31="Committed",IF(AND(TECHNOLOGY!$K31&lt;AnnualMaxCapacity!W$1+1,TECHNOLOGY!$K31+TECHNOLOGY!$I31&gt;AnnualMaxCapacity!W$1+1),TECHNOLOGY!$P31,0),0)</f>
        <v>0</v>
      </c>
      <c r="X31">
        <f>IF(TECHNOLOGY!$G31="Committed",IF(AND(TECHNOLOGY!$K31&lt;AnnualMaxCapacity!X$1+1,TECHNOLOGY!$K31+TECHNOLOGY!$I31&gt;AnnualMaxCapacity!X$1+1),TECHNOLOGY!$P31,0),0)</f>
        <v>0</v>
      </c>
      <c r="Y31">
        <f>IF(TECHNOLOGY!$G31="Committed",IF(AND(TECHNOLOGY!$K31&lt;AnnualMaxCapacity!Y$1+1,TECHNOLOGY!$K31+TECHNOLOGY!$I31&gt;AnnualMaxCapacity!Y$1+1),TECHNOLOGY!$P31,0),0)</f>
        <v>0</v>
      </c>
      <c r="Z31">
        <f>IF(TECHNOLOGY!$G31="Committed",IF(AND(TECHNOLOGY!$K31&lt;AnnualMaxCapacity!Z$1+1,TECHNOLOGY!$K31+TECHNOLOGY!$I31&gt;AnnualMaxCapacity!Z$1+1),TECHNOLOGY!$P31,0),0)</f>
        <v>0</v>
      </c>
      <c r="AA31">
        <f>IF(TECHNOLOGY!$G31="Committed",IF(AND(TECHNOLOGY!$K31&lt;AnnualMaxCapacity!AA$1+1,TECHNOLOGY!$K31+TECHNOLOGY!$I31&gt;AnnualMaxCapacity!AA$1+1),TECHNOLOGY!$P31,0),0)</f>
        <v>0</v>
      </c>
      <c r="AB31">
        <f>IF(TECHNOLOGY!$G31="Committed",IF(AND(TECHNOLOGY!$K31&lt;AnnualMaxCapacity!AB$1+1,TECHNOLOGY!$K31+TECHNOLOGY!$I31&gt;AnnualMaxCapacity!AB$1+1),TECHNOLOGY!$P31,0),0)</f>
        <v>0</v>
      </c>
      <c r="AC31">
        <f>IF(TECHNOLOGY!$G31="Committed",IF(AND(TECHNOLOGY!$K31&lt;AnnualMaxCapacity!AC$1+1,TECHNOLOGY!$K31+TECHNOLOGY!$I31&gt;AnnualMaxCapacity!AC$1+1),TECHNOLOGY!$P31,0),0)</f>
        <v>0</v>
      </c>
      <c r="AD31">
        <f>IF(TECHNOLOGY!$G31="Committed",IF(AND(TECHNOLOGY!$K31&lt;AnnualMaxCapacity!AD$1+1,TECHNOLOGY!$K31+TECHNOLOGY!$I31&gt;AnnualMaxCapacity!AD$1+1),TECHNOLOGY!$P31,0),0)</f>
        <v>0</v>
      </c>
      <c r="AE31">
        <f>IF(TECHNOLOGY!$G31="Committed",IF(AND(TECHNOLOGY!$K31&lt;AnnualMaxCapacity!AE$1+1,TECHNOLOGY!$K31+TECHNOLOGY!$I31&gt;AnnualMaxCapacity!AE$1+1),TECHNOLOGY!$P31,0),0)</f>
        <v>0</v>
      </c>
      <c r="AF31">
        <f>IF(TECHNOLOGY!$G31="Committed",IF(AND(TECHNOLOGY!$K31&lt;AnnualMaxCapacity!AF$1+1,TECHNOLOGY!$K31+TECHNOLOGY!$I31&gt;AnnualMaxCapacity!AF$1+1),TECHNOLOGY!$P31,0),0)</f>
        <v>0</v>
      </c>
    </row>
    <row r="32" spans="1:32">
      <c r="A32" t="str">
        <f>TECHNOLOGY!D32</f>
        <v>D2SOPC1367</v>
      </c>
      <c r="B32">
        <f>IF(TECHNOLOGY!$G32="Committed",IF(AND(TECHNOLOGY!$K32&lt;AnnualMaxCapacity!B$1+1,TECHNOLOGY!$K32+TECHNOLOGY!$I32&gt;AnnualMaxCapacity!B$1+1),TECHNOLOGY!$P32,0),0)</f>
        <v>0</v>
      </c>
      <c r="C32">
        <f>IF(TECHNOLOGY!$G32="Committed",IF(AND(TECHNOLOGY!$K32&lt;AnnualMaxCapacity!C$1+1,TECHNOLOGY!$K32+TECHNOLOGY!$I32&gt;AnnualMaxCapacity!C$1+1),TECHNOLOGY!$P32,0),0)</f>
        <v>0</v>
      </c>
      <c r="D32">
        <f>IF(TECHNOLOGY!$G32="Committed",IF(AND(TECHNOLOGY!$K32&lt;AnnualMaxCapacity!D$1+1,TECHNOLOGY!$K32+TECHNOLOGY!$I32&gt;AnnualMaxCapacity!D$1+1),TECHNOLOGY!$P32,0),0)</f>
        <v>0</v>
      </c>
      <c r="E32">
        <f>IF(TECHNOLOGY!$G32="Committed",IF(AND(TECHNOLOGY!$K32&lt;AnnualMaxCapacity!E$1+1,TECHNOLOGY!$K32+TECHNOLOGY!$I32&gt;AnnualMaxCapacity!E$1+1),TECHNOLOGY!$P32,0),0)</f>
        <v>0</v>
      </c>
      <c r="F32">
        <f>IF(TECHNOLOGY!$G32="Committed",IF(AND(TECHNOLOGY!$K32&lt;AnnualMaxCapacity!F$1+1,TECHNOLOGY!$K32+TECHNOLOGY!$I32&gt;AnnualMaxCapacity!F$1+1),TECHNOLOGY!$P32,0),0)</f>
        <v>0</v>
      </c>
      <c r="G32">
        <f>IF(TECHNOLOGY!$G32="Committed",IF(AND(TECHNOLOGY!$K32&lt;AnnualMaxCapacity!G$1+1,TECHNOLOGY!$K32+TECHNOLOGY!$I32&gt;AnnualMaxCapacity!G$1+1),TECHNOLOGY!$P32,0),0)</f>
        <v>0</v>
      </c>
      <c r="H32">
        <f>IF(TECHNOLOGY!$G32="Committed",IF(AND(TECHNOLOGY!$K32&lt;AnnualMaxCapacity!H$1+1,TECHNOLOGY!$K32+TECHNOLOGY!$I32&gt;AnnualMaxCapacity!H$1+1),TECHNOLOGY!$P32,0),0)</f>
        <v>0</v>
      </c>
      <c r="I32">
        <f>IF(TECHNOLOGY!$G32="Committed",IF(AND(TECHNOLOGY!$K32&lt;AnnualMaxCapacity!I$1+1,TECHNOLOGY!$K32+TECHNOLOGY!$I32&gt;AnnualMaxCapacity!I$1+1),TECHNOLOGY!$P32,0),0)</f>
        <v>0</v>
      </c>
      <c r="J32">
        <f>IF(TECHNOLOGY!$G32="Committed",IF(AND(TECHNOLOGY!$K32&lt;AnnualMaxCapacity!J$1+1,TECHNOLOGY!$K32+TECHNOLOGY!$I32&gt;AnnualMaxCapacity!J$1+1),TECHNOLOGY!$P32,0),0)</f>
        <v>0</v>
      </c>
      <c r="K32">
        <f>IF(TECHNOLOGY!$G32="Committed",IF(AND(TECHNOLOGY!$K32&lt;AnnualMaxCapacity!K$1+1,TECHNOLOGY!$K32+TECHNOLOGY!$I32&gt;AnnualMaxCapacity!K$1+1),TECHNOLOGY!$P32,0),0)</f>
        <v>0</v>
      </c>
      <c r="L32">
        <f>IF(TECHNOLOGY!$G32="Committed",IF(AND(TECHNOLOGY!$K32&lt;AnnualMaxCapacity!L$1+1,TECHNOLOGY!$K32+TECHNOLOGY!$I32&gt;AnnualMaxCapacity!L$1+1),TECHNOLOGY!$P32,0),0)</f>
        <v>0</v>
      </c>
      <c r="M32">
        <f>IF(TECHNOLOGY!$G32="Committed",IF(AND(TECHNOLOGY!$K32&lt;AnnualMaxCapacity!M$1+1,TECHNOLOGY!$K32+TECHNOLOGY!$I32&gt;AnnualMaxCapacity!M$1+1),TECHNOLOGY!$P32,0),0)</f>
        <v>0</v>
      </c>
      <c r="N32">
        <f>IF(TECHNOLOGY!$G32="Committed",IF(AND(TECHNOLOGY!$K32&lt;AnnualMaxCapacity!N$1+1,TECHNOLOGY!$K32+TECHNOLOGY!$I32&gt;AnnualMaxCapacity!N$1+1),TECHNOLOGY!$P32,0),0)</f>
        <v>0</v>
      </c>
      <c r="O32">
        <f>IF(TECHNOLOGY!$G32="Committed",IF(AND(TECHNOLOGY!$K32&lt;AnnualMaxCapacity!O$1+1,TECHNOLOGY!$K32+TECHNOLOGY!$I32&gt;AnnualMaxCapacity!O$1+1),TECHNOLOGY!$P32,0),0)</f>
        <v>0</v>
      </c>
      <c r="P32">
        <f>IF(TECHNOLOGY!$G32="Committed",IF(AND(TECHNOLOGY!$K32&lt;AnnualMaxCapacity!P$1+1,TECHNOLOGY!$K32+TECHNOLOGY!$I32&gt;AnnualMaxCapacity!P$1+1),TECHNOLOGY!$P32,0),0)</f>
        <v>0</v>
      </c>
      <c r="Q32">
        <f>IF(TECHNOLOGY!$G32="Committed",IF(AND(TECHNOLOGY!$K32&lt;AnnualMaxCapacity!Q$1+1,TECHNOLOGY!$K32+TECHNOLOGY!$I32&gt;AnnualMaxCapacity!Q$1+1),TECHNOLOGY!$P32,0),0)</f>
        <v>0</v>
      </c>
      <c r="R32">
        <f>IF(TECHNOLOGY!$G32="Committed",IF(AND(TECHNOLOGY!$K32&lt;AnnualMaxCapacity!R$1+1,TECHNOLOGY!$K32+TECHNOLOGY!$I32&gt;AnnualMaxCapacity!R$1+1),TECHNOLOGY!$P32,0),0)</f>
        <v>0</v>
      </c>
      <c r="S32">
        <f>IF(TECHNOLOGY!$G32="Committed",IF(AND(TECHNOLOGY!$K32&lt;AnnualMaxCapacity!S$1+1,TECHNOLOGY!$K32+TECHNOLOGY!$I32&gt;AnnualMaxCapacity!S$1+1),TECHNOLOGY!$P32,0),0)</f>
        <v>0</v>
      </c>
      <c r="T32">
        <f>IF(TECHNOLOGY!$G32="Committed",IF(AND(TECHNOLOGY!$K32&lt;AnnualMaxCapacity!T$1+1,TECHNOLOGY!$K32+TECHNOLOGY!$I32&gt;AnnualMaxCapacity!T$1+1),TECHNOLOGY!$P32,0),0)</f>
        <v>0</v>
      </c>
      <c r="U32">
        <f>IF(TECHNOLOGY!$G32="Committed",IF(AND(TECHNOLOGY!$K32&lt;AnnualMaxCapacity!U$1+1,TECHNOLOGY!$K32+TECHNOLOGY!$I32&gt;AnnualMaxCapacity!U$1+1),TECHNOLOGY!$P32,0),0)</f>
        <v>0</v>
      </c>
      <c r="V32">
        <f>IF(TECHNOLOGY!$G32="Committed",IF(AND(TECHNOLOGY!$K32&lt;AnnualMaxCapacity!V$1+1,TECHNOLOGY!$K32+TECHNOLOGY!$I32&gt;AnnualMaxCapacity!V$1+1),TECHNOLOGY!$P32,0),0)</f>
        <v>0</v>
      </c>
      <c r="W32">
        <f>IF(TECHNOLOGY!$G32="Committed",IF(AND(TECHNOLOGY!$K32&lt;AnnualMaxCapacity!W$1+1,TECHNOLOGY!$K32+TECHNOLOGY!$I32&gt;AnnualMaxCapacity!W$1+1),TECHNOLOGY!$P32,0),0)</f>
        <v>0</v>
      </c>
      <c r="X32">
        <f>IF(TECHNOLOGY!$G32="Committed",IF(AND(TECHNOLOGY!$K32&lt;AnnualMaxCapacity!X$1+1,TECHNOLOGY!$K32+TECHNOLOGY!$I32&gt;AnnualMaxCapacity!X$1+1),TECHNOLOGY!$P32,0),0)</f>
        <v>0</v>
      </c>
      <c r="Y32">
        <f>IF(TECHNOLOGY!$G32="Committed",IF(AND(TECHNOLOGY!$K32&lt;AnnualMaxCapacity!Y$1+1,TECHNOLOGY!$K32+TECHNOLOGY!$I32&gt;AnnualMaxCapacity!Y$1+1),TECHNOLOGY!$P32,0),0)</f>
        <v>0</v>
      </c>
      <c r="Z32">
        <f>IF(TECHNOLOGY!$G32="Committed",IF(AND(TECHNOLOGY!$K32&lt;AnnualMaxCapacity!Z$1+1,TECHNOLOGY!$K32+TECHNOLOGY!$I32&gt;AnnualMaxCapacity!Z$1+1),TECHNOLOGY!$P32,0),0)</f>
        <v>0</v>
      </c>
      <c r="AA32">
        <f>IF(TECHNOLOGY!$G32="Committed",IF(AND(TECHNOLOGY!$K32&lt;AnnualMaxCapacity!AA$1+1,TECHNOLOGY!$K32+TECHNOLOGY!$I32&gt;AnnualMaxCapacity!AA$1+1),TECHNOLOGY!$P32,0),0)</f>
        <v>0</v>
      </c>
      <c r="AB32">
        <f>IF(TECHNOLOGY!$G32="Committed",IF(AND(TECHNOLOGY!$K32&lt;AnnualMaxCapacity!AB$1+1,TECHNOLOGY!$K32+TECHNOLOGY!$I32&gt;AnnualMaxCapacity!AB$1+1),TECHNOLOGY!$P32,0),0)</f>
        <v>0</v>
      </c>
      <c r="AC32">
        <f>IF(TECHNOLOGY!$G32="Committed",IF(AND(TECHNOLOGY!$K32&lt;AnnualMaxCapacity!AC$1+1,TECHNOLOGY!$K32+TECHNOLOGY!$I32&gt;AnnualMaxCapacity!AC$1+1),TECHNOLOGY!$P32,0),0)</f>
        <v>0</v>
      </c>
      <c r="AD32">
        <f>IF(TECHNOLOGY!$G32="Committed",IF(AND(TECHNOLOGY!$K32&lt;AnnualMaxCapacity!AD$1+1,TECHNOLOGY!$K32+TECHNOLOGY!$I32&gt;AnnualMaxCapacity!AD$1+1),TECHNOLOGY!$P32,0),0)</f>
        <v>0</v>
      </c>
      <c r="AE32">
        <f>IF(TECHNOLOGY!$G32="Committed",IF(AND(TECHNOLOGY!$K32&lt;AnnualMaxCapacity!AE$1+1,TECHNOLOGY!$K32+TECHNOLOGY!$I32&gt;AnnualMaxCapacity!AE$1+1),TECHNOLOGY!$P32,0),0)</f>
        <v>0</v>
      </c>
      <c r="AF32">
        <f>IF(TECHNOLOGY!$G32="Committed",IF(AND(TECHNOLOGY!$K32&lt;AnnualMaxCapacity!AF$1+1,TECHNOLOGY!$K32+TECHNOLOGY!$I32&gt;AnnualMaxCapacity!AF$1+1),TECHNOLOGY!$P32,0),0)</f>
        <v>0</v>
      </c>
    </row>
    <row r="33" spans="1:32">
      <c r="A33" t="str">
        <f>TECHNOLOGY!D33</f>
        <v>D2SOPC1331</v>
      </c>
      <c r="B33">
        <f>IF(TECHNOLOGY!$G33="Committed",IF(AND(TECHNOLOGY!$K33&lt;AnnualMaxCapacity!B$1+1,TECHNOLOGY!$K33+TECHNOLOGY!$I33&gt;AnnualMaxCapacity!B$1+1),TECHNOLOGY!$P33,0),0)</f>
        <v>0</v>
      </c>
      <c r="C33">
        <f>IF(TECHNOLOGY!$G33="Committed",IF(AND(TECHNOLOGY!$K33&lt;AnnualMaxCapacity!C$1+1,TECHNOLOGY!$K33+TECHNOLOGY!$I33&gt;AnnualMaxCapacity!C$1+1),TECHNOLOGY!$P33,0),0)</f>
        <v>0</v>
      </c>
      <c r="D33">
        <f>IF(TECHNOLOGY!$G33="Committed",IF(AND(TECHNOLOGY!$K33&lt;AnnualMaxCapacity!D$1+1,TECHNOLOGY!$K33+TECHNOLOGY!$I33&gt;AnnualMaxCapacity!D$1+1),TECHNOLOGY!$P33,0),0)</f>
        <v>0</v>
      </c>
      <c r="E33">
        <f>IF(TECHNOLOGY!$G33="Committed",IF(AND(TECHNOLOGY!$K33&lt;AnnualMaxCapacity!E$1+1,TECHNOLOGY!$K33+TECHNOLOGY!$I33&gt;AnnualMaxCapacity!E$1+1),TECHNOLOGY!$P33,0),0)</f>
        <v>0</v>
      </c>
      <c r="F33">
        <f>IF(TECHNOLOGY!$G33="Committed",IF(AND(TECHNOLOGY!$K33&lt;AnnualMaxCapacity!F$1+1,TECHNOLOGY!$K33+TECHNOLOGY!$I33&gt;AnnualMaxCapacity!F$1+1),TECHNOLOGY!$P33,0),0)</f>
        <v>0</v>
      </c>
      <c r="G33">
        <f>IF(TECHNOLOGY!$G33="Committed",IF(AND(TECHNOLOGY!$K33&lt;AnnualMaxCapacity!G$1+1,TECHNOLOGY!$K33+TECHNOLOGY!$I33&gt;AnnualMaxCapacity!G$1+1),TECHNOLOGY!$P33,0),0)</f>
        <v>0</v>
      </c>
      <c r="H33">
        <f>IF(TECHNOLOGY!$G33="Committed",IF(AND(TECHNOLOGY!$K33&lt;AnnualMaxCapacity!H$1+1,TECHNOLOGY!$K33+TECHNOLOGY!$I33&gt;AnnualMaxCapacity!H$1+1),TECHNOLOGY!$P33,0),0)</f>
        <v>0</v>
      </c>
      <c r="I33">
        <f>IF(TECHNOLOGY!$G33="Committed",IF(AND(TECHNOLOGY!$K33&lt;AnnualMaxCapacity!I$1+1,TECHNOLOGY!$K33+TECHNOLOGY!$I33&gt;AnnualMaxCapacity!I$1+1),TECHNOLOGY!$P33,0),0)</f>
        <v>0</v>
      </c>
      <c r="J33">
        <f>IF(TECHNOLOGY!$G33="Committed",IF(AND(TECHNOLOGY!$K33&lt;AnnualMaxCapacity!J$1+1,TECHNOLOGY!$K33+TECHNOLOGY!$I33&gt;AnnualMaxCapacity!J$1+1),TECHNOLOGY!$P33,0),0)</f>
        <v>0</v>
      </c>
      <c r="K33">
        <f>IF(TECHNOLOGY!$G33="Committed",IF(AND(TECHNOLOGY!$K33&lt;AnnualMaxCapacity!K$1+1,TECHNOLOGY!$K33+TECHNOLOGY!$I33&gt;AnnualMaxCapacity!K$1+1),TECHNOLOGY!$P33,0),0)</f>
        <v>0</v>
      </c>
      <c r="L33">
        <f>IF(TECHNOLOGY!$G33="Committed",IF(AND(TECHNOLOGY!$K33&lt;AnnualMaxCapacity!L$1+1,TECHNOLOGY!$K33+TECHNOLOGY!$I33&gt;AnnualMaxCapacity!L$1+1),TECHNOLOGY!$P33,0),0)</f>
        <v>0</v>
      </c>
      <c r="M33">
        <f>IF(TECHNOLOGY!$G33="Committed",IF(AND(TECHNOLOGY!$K33&lt;AnnualMaxCapacity!M$1+1,TECHNOLOGY!$K33+TECHNOLOGY!$I33&gt;AnnualMaxCapacity!M$1+1),TECHNOLOGY!$P33,0),0)</f>
        <v>0</v>
      </c>
      <c r="N33">
        <f>IF(TECHNOLOGY!$G33="Committed",IF(AND(TECHNOLOGY!$K33&lt;AnnualMaxCapacity!N$1+1,TECHNOLOGY!$K33+TECHNOLOGY!$I33&gt;AnnualMaxCapacity!N$1+1),TECHNOLOGY!$P33,0),0)</f>
        <v>0</v>
      </c>
      <c r="O33">
        <f>IF(TECHNOLOGY!$G33="Committed",IF(AND(TECHNOLOGY!$K33&lt;AnnualMaxCapacity!O$1+1,TECHNOLOGY!$K33+TECHNOLOGY!$I33&gt;AnnualMaxCapacity!O$1+1),TECHNOLOGY!$P33,0),0)</f>
        <v>0</v>
      </c>
      <c r="P33">
        <f>IF(TECHNOLOGY!$G33="Committed",IF(AND(TECHNOLOGY!$K33&lt;AnnualMaxCapacity!P$1+1,TECHNOLOGY!$K33+TECHNOLOGY!$I33&gt;AnnualMaxCapacity!P$1+1),TECHNOLOGY!$P33,0),0)</f>
        <v>0</v>
      </c>
      <c r="Q33">
        <f>IF(TECHNOLOGY!$G33="Committed",IF(AND(TECHNOLOGY!$K33&lt;AnnualMaxCapacity!Q$1+1,TECHNOLOGY!$K33+TECHNOLOGY!$I33&gt;AnnualMaxCapacity!Q$1+1),TECHNOLOGY!$P33,0),0)</f>
        <v>0</v>
      </c>
      <c r="R33">
        <f>IF(TECHNOLOGY!$G33="Committed",IF(AND(TECHNOLOGY!$K33&lt;AnnualMaxCapacity!R$1+1,TECHNOLOGY!$K33+TECHNOLOGY!$I33&gt;AnnualMaxCapacity!R$1+1),TECHNOLOGY!$P33,0),0)</f>
        <v>0</v>
      </c>
      <c r="S33">
        <f>IF(TECHNOLOGY!$G33="Committed",IF(AND(TECHNOLOGY!$K33&lt;AnnualMaxCapacity!S$1+1,TECHNOLOGY!$K33+TECHNOLOGY!$I33&gt;AnnualMaxCapacity!S$1+1),TECHNOLOGY!$P33,0),0)</f>
        <v>0</v>
      </c>
      <c r="T33">
        <f>IF(TECHNOLOGY!$G33="Committed",IF(AND(TECHNOLOGY!$K33&lt;AnnualMaxCapacity!T$1+1,TECHNOLOGY!$K33+TECHNOLOGY!$I33&gt;AnnualMaxCapacity!T$1+1),TECHNOLOGY!$P33,0),0)</f>
        <v>0</v>
      </c>
      <c r="U33">
        <f>IF(TECHNOLOGY!$G33="Committed",IF(AND(TECHNOLOGY!$K33&lt;AnnualMaxCapacity!U$1+1,TECHNOLOGY!$K33+TECHNOLOGY!$I33&gt;AnnualMaxCapacity!U$1+1),TECHNOLOGY!$P33,0),0)</f>
        <v>0</v>
      </c>
      <c r="V33">
        <f>IF(TECHNOLOGY!$G33="Committed",IF(AND(TECHNOLOGY!$K33&lt;AnnualMaxCapacity!V$1+1,TECHNOLOGY!$K33+TECHNOLOGY!$I33&gt;AnnualMaxCapacity!V$1+1),TECHNOLOGY!$P33,0),0)</f>
        <v>0</v>
      </c>
      <c r="W33">
        <f>IF(TECHNOLOGY!$G33="Committed",IF(AND(TECHNOLOGY!$K33&lt;AnnualMaxCapacity!W$1+1,TECHNOLOGY!$K33+TECHNOLOGY!$I33&gt;AnnualMaxCapacity!W$1+1),TECHNOLOGY!$P33,0),0)</f>
        <v>0</v>
      </c>
      <c r="X33">
        <f>IF(TECHNOLOGY!$G33="Committed",IF(AND(TECHNOLOGY!$K33&lt;AnnualMaxCapacity!X$1+1,TECHNOLOGY!$K33+TECHNOLOGY!$I33&gt;AnnualMaxCapacity!X$1+1),TECHNOLOGY!$P33,0),0)</f>
        <v>0</v>
      </c>
      <c r="Y33">
        <f>IF(TECHNOLOGY!$G33="Committed",IF(AND(TECHNOLOGY!$K33&lt;AnnualMaxCapacity!Y$1+1,TECHNOLOGY!$K33+TECHNOLOGY!$I33&gt;AnnualMaxCapacity!Y$1+1),TECHNOLOGY!$P33,0),0)</f>
        <v>0</v>
      </c>
      <c r="Z33">
        <f>IF(TECHNOLOGY!$G33="Committed",IF(AND(TECHNOLOGY!$K33&lt;AnnualMaxCapacity!Z$1+1,TECHNOLOGY!$K33+TECHNOLOGY!$I33&gt;AnnualMaxCapacity!Z$1+1),TECHNOLOGY!$P33,0),0)</f>
        <v>0</v>
      </c>
      <c r="AA33">
        <f>IF(TECHNOLOGY!$G33="Committed",IF(AND(TECHNOLOGY!$K33&lt;AnnualMaxCapacity!AA$1+1,TECHNOLOGY!$K33+TECHNOLOGY!$I33&gt;AnnualMaxCapacity!AA$1+1),TECHNOLOGY!$P33,0),0)</f>
        <v>0</v>
      </c>
      <c r="AB33">
        <f>IF(TECHNOLOGY!$G33="Committed",IF(AND(TECHNOLOGY!$K33&lt;AnnualMaxCapacity!AB$1+1,TECHNOLOGY!$K33+TECHNOLOGY!$I33&gt;AnnualMaxCapacity!AB$1+1),TECHNOLOGY!$P33,0),0)</f>
        <v>0</v>
      </c>
      <c r="AC33">
        <f>IF(TECHNOLOGY!$G33="Committed",IF(AND(TECHNOLOGY!$K33&lt;AnnualMaxCapacity!AC$1+1,TECHNOLOGY!$K33+TECHNOLOGY!$I33&gt;AnnualMaxCapacity!AC$1+1),TECHNOLOGY!$P33,0),0)</f>
        <v>0</v>
      </c>
      <c r="AD33">
        <f>IF(TECHNOLOGY!$G33="Committed",IF(AND(TECHNOLOGY!$K33&lt;AnnualMaxCapacity!AD$1+1,TECHNOLOGY!$K33+TECHNOLOGY!$I33&gt;AnnualMaxCapacity!AD$1+1),TECHNOLOGY!$P33,0),0)</f>
        <v>0</v>
      </c>
      <c r="AE33">
        <f>IF(TECHNOLOGY!$G33="Committed",IF(AND(TECHNOLOGY!$K33&lt;AnnualMaxCapacity!AE$1+1,TECHNOLOGY!$K33+TECHNOLOGY!$I33&gt;AnnualMaxCapacity!AE$1+1),TECHNOLOGY!$P33,0),0)</f>
        <v>0</v>
      </c>
      <c r="AF33">
        <f>IF(TECHNOLOGY!$G33="Committed",IF(AND(TECHNOLOGY!$K33&lt;AnnualMaxCapacity!AF$1+1,TECHNOLOGY!$K33+TECHNOLOGY!$I33&gt;AnnualMaxCapacity!AF$1+1),TECHNOLOGY!$P33,0),0)</f>
        <v>0</v>
      </c>
    </row>
    <row r="34" spans="1:32">
      <c r="A34" t="str">
        <f>TECHNOLOGY!D34</f>
        <v>D2SOPC1355</v>
      </c>
      <c r="B34">
        <f>IF(TECHNOLOGY!$G34="Committed",IF(AND(TECHNOLOGY!$K34&lt;AnnualMaxCapacity!B$1+1,TECHNOLOGY!$K34+TECHNOLOGY!$I34&gt;AnnualMaxCapacity!B$1+1),TECHNOLOGY!$P34,0),0)</f>
        <v>0</v>
      </c>
      <c r="C34">
        <f>IF(TECHNOLOGY!$G34="Committed",IF(AND(TECHNOLOGY!$K34&lt;AnnualMaxCapacity!C$1+1,TECHNOLOGY!$K34+TECHNOLOGY!$I34&gt;AnnualMaxCapacity!C$1+1),TECHNOLOGY!$P34,0),0)</f>
        <v>0</v>
      </c>
      <c r="D34">
        <f>IF(TECHNOLOGY!$G34="Committed",IF(AND(TECHNOLOGY!$K34&lt;AnnualMaxCapacity!D$1+1,TECHNOLOGY!$K34+TECHNOLOGY!$I34&gt;AnnualMaxCapacity!D$1+1),TECHNOLOGY!$P34,0),0)</f>
        <v>0</v>
      </c>
      <c r="E34">
        <f>IF(TECHNOLOGY!$G34="Committed",IF(AND(TECHNOLOGY!$K34&lt;AnnualMaxCapacity!E$1+1,TECHNOLOGY!$K34+TECHNOLOGY!$I34&gt;AnnualMaxCapacity!E$1+1),TECHNOLOGY!$P34,0),0)</f>
        <v>0</v>
      </c>
      <c r="F34">
        <f>IF(TECHNOLOGY!$G34="Committed",IF(AND(TECHNOLOGY!$K34&lt;AnnualMaxCapacity!F$1+1,TECHNOLOGY!$K34+TECHNOLOGY!$I34&gt;AnnualMaxCapacity!F$1+1),TECHNOLOGY!$P34,0),0)</f>
        <v>0</v>
      </c>
      <c r="G34">
        <f>IF(TECHNOLOGY!$G34="Committed",IF(AND(TECHNOLOGY!$K34&lt;AnnualMaxCapacity!G$1+1,TECHNOLOGY!$K34+TECHNOLOGY!$I34&gt;AnnualMaxCapacity!G$1+1),TECHNOLOGY!$P34,0),0)</f>
        <v>0</v>
      </c>
      <c r="H34">
        <f>IF(TECHNOLOGY!$G34="Committed",IF(AND(TECHNOLOGY!$K34&lt;AnnualMaxCapacity!H$1+1,TECHNOLOGY!$K34+TECHNOLOGY!$I34&gt;AnnualMaxCapacity!H$1+1),TECHNOLOGY!$P34,0),0)</f>
        <v>0</v>
      </c>
      <c r="I34">
        <f>IF(TECHNOLOGY!$G34="Committed",IF(AND(TECHNOLOGY!$K34&lt;AnnualMaxCapacity!I$1+1,TECHNOLOGY!$K34+TECHNOLOGY!$I34&gt;AnnualMaxCapacity!I$1+1),TECHNOLOGY!$P34,0),0)</f>
        <v>0</v>
      </c>
      <c r="J34">
        <f>IF(TECHNOLOGY!$G34="Committed",IF(AND(TECHNOLOGY!$K34&lt;AnnualMaxCapacity!J$1+1,TECHNOLOGY!$K34+TECHNOLOGY!$I34&gt;AnnualMaxCapacity!J$1+1),TECHNOLOGY!$P34,0),0)</f>
        <v>0</v>
      </c>
      <c r="K34">
        <f>IF(TECHNOLOGY!$G34="Committed",IF(AND(TECHNOLOGY!$K34&lt;AnnualMaxCapacity!K$1+1,TECHNOLOGY!$K34+TECHNOLOGY!$I34&gt;AnnualMaxCapacity!K$1+1),TECHNOLOGY!$P34,0),0)</f>
        <v>0</v>
      </c>
      <c r="L34">
        <f>IF(TECHNOLOGY!$G34="Committed",IF(AND(TECHNOLOGY!$K34&lt;AnnualMaxCapacity!L$1+1,TECHNOLOGY!$K34+TECHNOLOGY!$I34&gt;AnnualMaxCapacity!L$1+1),TECHNOLOGY!$P34,0),0)</f>
        <v>0</v>
      </c>
      <c r="M34">
        <f>IF(TECHNOLOGY!$G34="Committed",IF(AND(TECHNOLOGY!$K34&lt;AnnualMaxCapacity!M$1+1,TECHNOLOGY!$K34+TECHNOLOGY!$I34&gt;AnnualMaxCapacity!M$1+1),TECHNOLOGY!$P34,0),0)</f>
        <v>0</v>
      </c>
      <c r="N34">
        <f>IF(TECHNOLOGY!$G34="Committed",IF(AND(TECHNOLOGY!$K34&lt;AnnualMaxCapacity!N$1+1,TECHNOLOGY!$K34+TECHNOLOGY!$I34&gt;AnnualMaxCapacity!N$1+1),TECHNOLOGY!$P34,0),0)</f>
        <v>0</v>
      </c>
      <c r="O34">
        <f>IF(TECHNOLOGY!$G34="Committed",IF(AND(TECHNOLOGY!$K34&lt;AnnualMaxCapacity!O$1+1,TECHNOLOGY!$K34+TECHNOLOGY!$I34&gt;AnnualMaxCapacity!O$1+1),TECHNOLOGY!$P34,0),0)</f>
        <v>0</v>
      </c>
      <c r="P34">
        <f>IF(TECHNOLOGY!$G34="Committed",IF(AND(TECHNOLOGY!$K34&lt;AnnualMaxCapacity!P$1+1,TECHNOLOGY!$K34+TECHNOLOGY!$I34&gt;AnnualMaxCapacity!P$1+1),TECHNOLOGY!$P34,0),0)</f>
        <v>0</v>
      </c>
      <c r="Q34">
        <f>IF(TECHNOLOGY!$G34="Committed",IF(AND(TECHNOLOGY!$K34&lt;AnnualMaxCapacity!Q$1+1,TECHNOLOGY!$K34+TECHNOLOGY!$I34&gt;AnnualMaxCapacity!Q$1+1),TECHNOLOGY!$P34,0),0)</f>
        <v>0</v>
      </c>
      <c r="R34">
        <f>IF(TECHNOLOGY!$G34="Committed",IF(AND(TECHNOLOGY!$K34&lt;AnnualMaxCapacity!R$1+1,TECHNOLOGY!$K34+TECHNOLOGY!$I34&gt;AnnualMaxCapacity!R$1+1),TECHNOLOGY!$P34,0),0)</f>
        <v>0</v>
      </c>
      <c r="S34">
        <f>IF(TECHNOLOGY!$G34="Committed",IF(AND(TECHNOLOGY!$K34&lt;AnnualMaxCapacity!S$1+1,TECHNOLOGY!$K34+TECHNOLOGY!$I34&gt;AnnualMaxCapacity!S$1+1),TECHNOLOGY!$P34,0),0)</f>
        <v>0</v>
      </c>
      <c r="T34">
        <f>IF(TECHNOLOGY!$G34="Committed",IF(AND(TECHNOLOGY!$K34&lt;AnnualMaxCapacity!T$1+1,TECHNOLOGY!$K34+TECHNOLOGY!$I34&gt;AnnualMaxCapacity!T$1+1),TECHNOLOGY!$P34,0),0)</f>
        <v>0</v>
      </c>
      <c r="U34">
        <f>IF(TECHNOLOGY!$G34="Committed",IF(AND(TECHNOLOGY!$K34&lt;AnnualMaxCapacity!U$1+1,TECHNOLOGY!$K34+TECHNOLOGY!$I34&gt;AnnualMaxCapacity!U$1+1),TECHNOLOGY!$P34,0),0)</f>
        <v>0</v>
      </c>
      <c r="V34">
        <f>IF(TECHNOLOGY!$G34="Committed",IF(AND(TECHNOLOGY!$K34&lt;AnnualMaxCapacity!V$1+1,TECHNOLOGY!$K34+TECHNOLOGY!$I34&gt;AnnualMaxCapacity!V$1+1),TECHNOLOGY!$P34,0),0)</f>
        <v>0</v>
      </c>
      <c r="W34">
        <f>IF(TECHNOLOGY!$G34="Committed",IF(AND(TECHNOLOGY!$K34&lt;AnnualMaxCapacity!W$1+1,TECHNOLOGY!$K34+TECHNOLOGY!$I34&gt;AnnualMaxCapacity!W$1+1),TECHNOLOGY!$P34,0),0)</f>
        <v>0</v>
      </c>
      <c r="X34">
        <f>IF(TECHNOLOGY!$G34="Committed",IF(AND(TECHNOLOGY!$K34&lt;AnnualMaxCapacity!X$1+1,TECHNOLOGY!$K34+TECHNOLOGY!$I34&gt;AnnualMaxCapacity!X$1+1),TECHNOLOGY!$P34,0),0)</f>
        <v>0</v>
      </c>
      <c r="Y34">
        <f>IF(TECHNOLOGY!$G34="Committed",IF(AND(TECHNOLOGY!$K34&lt;AnnualMaxCapacity!Y$1+1,TECHNOLOGY!$K34+TECHNOLOGY!$I34&gt;AnnualMaxCapacity!Y$1+1),TECHNOLOGY!$P34,0),0)</f>
        <v>0</v>
      </c>
      <c r="Z34">
        <f>IF(TECHNOLOGY!$G34="Committed",IF(AND(TECHNOLOGY!$K34&lt;AnnualMaxCapacity!Z$1+1,TECHNOLOGY!$K34+TECHNOLOGY!$I34&gt;AnnualMaxCapacity!Z$1+1),TECHNOLOGY!$P34,0),0)</f>
        <v>0</v>
      </c>
      <c r="AA34">
        <f>IF(TECHNOLOGY!$G34="Committed",IF(AND(TECHNOLOGY!$K34&lt;AnnualMaxCapacity!AA$1+1,TECHNOLOGY!$K34+TECHNOLOGY!$I34&gt;AnnualMaxCapacity!AA$1+1),TECHNOLOGY!$P34,0),0)</f>
        <v>0</v>
      </c>
      <c r="AB34">
        <f>IF(TECHNOLOGY!$G34="Committed",IF(AND(TECHNOLOGY!$K34&lt;AnnualMaxCapacity!AB$1+1,TECHNOLOGY!$K34+TECHNOLOGY!$I34&gt;AnnualMaxCapacity!AB$1+1),TECHNOLOGY!$P34,0),0)</f>
        <v>0</v>
      </c>
      <c r="AC34">
        <f>IF(TECHNOLOGY!$G34="Committed",IF(AND(TECHNOLOGY!$K34&lt;AnnualMaxCapacity!AC$1+1,TECHNOLOGY!$K34+TECHNOLOGY!$I34&gt;AnnualMaxCapacity!AC$1+1),TECHNOLOGY!$P34,0),0)</f>
        <v>0</v>
      </c>
      <c r="AD34">
        <f>IF(TECHNOLOGY!$G34="Committed",IF(AND(TECHNOLOGY!$K34&lt;AnnualMaxCapacity!AD$1+1,TECHNOLOGY!$K34+TECHNOLOGY!$I34&gt;AnnualMaxCapacity!AD$1+1),TECHNOLOGY!$P34,0),0)</f>
        <v>0</v>
      </c>
      <c r="AE34">
        <f>IF(TECHNOLOGY!$G34="Committed",IF(AND(TECHNOLOGY!$K34&lt;AnnualMaxCapacity!AE$1+1,TECHNOLOGY!$K34+TECHNOLOGY!$I34&gt;AnnualMaxCapacity!AE$1+1),TECHNOLOGY!$P34,0),0)</f>
        <v>0</v>
      </c>
      <c r="AF34">
        <f>IF(TECHNOLOGY!$G34="Committed",IF(AND(TECHNOLOGY!$K34&lt;AnnualMaxCapacity!AF$1+1,TECHNOLOGY!$K34+TECHNOLOGY!$I34&gt;AnnualMaxCapacity!AF$1+1),TECHNOLOGY!$P34,0),0)</f>
        <v>0</v>
      </c>
    </row>
    <row r="35" spans="1:32">
      <c r="A35" t="str">
        <f>TECHNOLOGY!D35</f>
        <v>D2SOTN00</v>
      </c>
      <c r="B35">
        <f>IF(TECHNOLOGY!$G35="Committed",IF(AND(TECHNOLOGY!$K35&lt;AnnualMaxCapacity!B$1+1,TECHNOLOGY!$K35+TECHNOLOGY!$I35&gt;AnnualMaxCapacity!B$1+1),TECHNOLOGY!$P35,0),0)</f>
        <v>0</v>
      </c>
      <c r="C35">
        <f>IF(TECHNOLOGY!$G35="Committed",IF(AND(TECHNOLOGY!$K35&lt;AnnualMaxCapacity!C$1+1,TECHNOLOGY!$K35+TECHNOLOGY!$I35&gt;AnnualMaxCapacity!C$1+1),TECHNOLOGY!$P35,0),0)</f>
        <v>0</v>
      </c>
      <c r="D35">
        <f>IF(TECHNOLOGY!$G35="Committed",IF(AND(TECHNOLOGY!$K35&lt;AnnualMaxCapacity!D$1+1,TECHNOLOGY!$K35+TECHNOLOGY!$I35&gt;AnnualMaxCapacity!D$1+1),TECHNOLOGY!$P35,0),0)</f>
        <v>0</v>
      </c>
      <c r="E35">
        <f>IF(TECHNOLOGY!$G35="Committed",IF(AND(TECHNOLOGY!$K35&lt;AnnualMaxCapacity!E$1+1,TECHNOLOGY!$K35+TECHNOLOGY!$I35&gt;AnnualMaxCapacity!E$1+1),TECHNOLOGY!$P35,0),0)</f>
        <v>0</v>
      </c>
      <c r="F35">
        <f>IF(TECHNOLOGY!$G35="Committed",IF(AND(TECHNOLOGY!$K35&lt;AnnualMaxCapacity!F$1+1,TECHNOLOGY!$K35+TECHNOLOGY!$I35&gt;AnnualMaxCapacity!F$1+1),TECHNOLOGY!$P35,0),0)</f>
        <v>0</v>
      </c>
      <c r="G35">
        <f>IF(TECHNOLOGY!$G35="Committed",IF(AND(TECHNOLOGY!$K35&lt;AnnualMaxCapacity!G$1+1,TECHNOLOGY!$K35+TECHNOLOGY!$I35&gt;AnnualMaxCapacity!G$1+1),TECHNOLOGY!$P35,0),0)</f>
        <v>0</v>
      </c>
      <c r="H35">
        <f>IF(TECHNOLOGY!$G35="Committed",IF(AND(TECHNOLOGY!$K35&lt;AnnualMaxCapacity!H$1+1,TECHNOLOGY!$K35+TECHNOLOGY!$I35&gt;AnnualMaxCapacity!H$1+1),TECHNOLOGY!$P35,0),0)</f>
        <v>0</v>
      </c>
      <c r="I35">
        <f>IF(TECHNOLOGY!$G35="Committed",IF(AND(TECHNOLOGY!$K35&lt;AnnualMaxCapacity!I$1+1,TECHNOLOGY!$K35+TECHNOLOGY!$I35&gt;AnnualMaxCapacity!I$1+1),TECHNOLOGY!$P35,0),0)</f>
        <v>0</v>
      </c>
      <c r="J35">
        <f>IF(TECHNOLOGY!$G35="Committed",IF(AND(TECHNOLOGY!$K35&lt;AnnualMaxCapacity!J$1+1,TECHNOLOGY!$K35+TECHNOLOGY!$I35&gt;AnnualMaxCapacity!J$1+1),TECHNOLOGY!$P35,0),0)</f>
        <v>0</v>
      </c>
      <c r="K35">
        <f>IF(TECHNOLOGY!$G35="Committed",IF(AND(TECHNOLOGY!$K35&lt;AnnualMaxCapacity!K$1+1,TECHNOLOGY!$K35+TECHNOLOGY!$I35&gt;AnnualMaxCapacity!K$1+1),TECHNOLOGY!$P35,0),0)</f>
        <v>0</v>
      </c>
      <c r="L35">
        <f>IF(TECHNOLOGY!$G35="Committed",IF(AND(TECHNOLOGY!$K35&lt;AnnualMaxCapacity!L$1+1,TECHNOLOGY!$K35+TECHNOLOGY!$I35&gt;AnnualMaxCapacity!L$1+1),TECHNOLOGY!$P35,0),0)</f>
        <v>0</v>
      </c>
      <c r="M35">
        <f>IF(TECHNOLOGY!$G35="Committed",IF(AND(TECHNOLOGY!$K35&lt;AnnualMaxCapacity!M$1+1,TECHNOLOGY!$K35+TECHNOLOGY!$I35&gt;AnnualMaxCapacity!M$1+1),TECHNOLOGY!$P35,0),0)</f>
        <v>0</v>
      </c>
      <c r="N35">
        <f>IF(TECHNOLOGY!$G35="Committed",IF(AND(TECHNOLOGY!$K35&lt;AnnualMaxCapacity!N$1+1,TECHNOLOGY!$K35+TECHNOLOGY!$I35&gt;AnnualMaxCapacity!N$1+1),TECHNOLOGY!$P35,0),0)</f>
        <v>0</v>
      </c>
      <c r="O35">
        <f>IF(TECHNOLOGY!$G35="Committed",IF(AND(TECHNOLOGY!$K35&lt;AnnualMaxCapacity!O$1+1,TECHNOLOGY!$K35+TECHNOLOGY!$I35&gt;AnnualMaxCapacity!O$1+1),TECHNOLOGY!$P35,0),0)</f>
        <v>0</v>
      </c>
      <c r="P35">
        <f>IF(TECHNOLOGY!$G35="Committed",IF(AND(TECHNOLOGY!$K35&lt;AnnualMaxCapacity!P$1+1,TECHNOLOGY!$K35+TECHNOLOGY!$I35&gt;AnnualMaxCapacity!P$1+1),TECHNOLOGY!$P35,0),0)</f>
        <v>0</v>
      </c>
      <c r="Q35">
        <f>IF(TECHNOLOGY!$G35="Committed",IF(AND(TECHNOLOGY!$K35&lt;AnnualMaxCapacity!Q$1+1,TECHNOLOGY!$K35+TECHNOLOGY!$I35&gt;AnnualMaxCapacity!Q$1+1),TECHNOLOGY!$P35,0),0)</f>
        <v>0</v>
      </c>
      <c r="R35">
        <f>IF(TECHNOLOGY!$G35="Committed",IF(AND(TECHNOLOGY!$K35&lt;AnnualMaxCapacity!R$1+1,TECHNOLOGY!$K35+TECHNOLOGY!$I35&gt;AnnualMaxCapacity!R$1+1),TECHNOLOGY!$P35,0),0)</f>
        <v>0</v>
      </c>
      <c r="S35">
        <f>IF(TECHNOLOGY!$G35="Committed",IF(AND(TECHNOLOGY!$K35&lt;AnnualMaxCapacity!S$1+1,TECHNOLOGY!$K35+TECHNOLOGY!$I35&gt;AnnualMaxCapacity!S$1+1),TECHNOLOGY!$P35,0),0)</f>
        <v>0</v>
      </c>
      <c r="T35">
        <f>IF(TECHNOLOGY!$G35="Committed",IF(AND(TECHNOLOGY!$K35&lt;AnnualMaxCapacity!T$1+1,TECHNOLOGY!$K35+TECHNOLOGY!$I35&gt;AnnualMaxCapacity!T$1+1),TECHNOLOGY!$P35,0),0)</f>
        <v>0</v>
      </c>
      <c r="U35">
        <f>IF(TECHNOLOGY!$G35="Committed",IF(AND(TECHNOLOGY!$K35&lt;AnnualMaxCapacity!U$1+1,TECHNOLOGY!$K35+TECHNOLOGY!$I35&gt;AnnualMaxCapacity!U$1+1),TECHNOLOGY!$P35,0),0)</f>
        <v>0</v>
      </c>
      <c r="V35">
        <f>IF(TECHNOLOGY!$G35="Committed",IF(AND(TECHNOLOGY!$K35&lt;AnnualMaxCapacity!V$1+1,TECHNOLOGY!$K35+TECHNOLOGY!$I35&gt;AnnualMaxCapacity!V$1+1),TECHNOLOGY!$P35,0),0)</f>
        <v>0</v>
      </c>
      <c r="W35">
        <f>IF(TECHNOLOGY!$G35="Committed",IF(AND(TECHNOLOGY!$K35&lt;AnnualMaxCapacity!W$1+1,TECHNOLOGY!$K35+TECHNOLOGY!$I35&gt;AnnualMaxCapacity!W$1+1),TECHNOLOGY!$P35,0),0)</f>
        <v>0</v>
      </c>
      <c r="X35">
        <f>IF(TECHNOLOGY!$G35="Committed",IF(AND(TECHNOLOGY!$K35&lt;AnnualMaxCapacity!X$1+1,TECHNOLOGY!$K35+TECHNOLOGY!$I35&gt;AnnualMaxCapacity!X$1+1),TECHNOLOGY!$P35,0),0)</f>
        <v>0</v>
      </c>
      <c r="Y35">
        <f>IF(TECHNOLOGY!$G35="Committed",IF(AND(TECHNOLOGY!$K35&lt;AnnualMaxCapacity!Y$1+1,TECHNOLOGY!$K35+TECHNOLOGY!$I35&gt;AnnualMaxCapacity!Y$1+1),TECHNOLOGY!$P35,0),0)</f>
        <v>0</v>
      </c>
      <c r="Z35">
        <f>IF(TECHNOLOGY!$G35="Committed",IF(AND(TECHNOLOGY!$K35&lt;AnnualMaxCapacity!Z$1+1,TECHNOLOGY!$K35+TECHNOLOGY!$I35&gt;AnnualMaxCapacity!Z$1+1),TECHNOLOGY!$P35,0),0)</f>
        <v>0</v>
      </c>
      <c r="AA35">
        <f>IF(TECHNOLOGY!$G35="Committed",IF(AND(TECHNOLOGY!$K35&lt;AnnualMaxCapacity!AA$1+1,TECHNOLOGY!$K35+TECHNOLOGY!$I35&gt;AnnualMaxCapacity!AA$1+1),TECHNOLOGY!$P35,0),0)</f>
        <v>0</v>
      </c>
      <c r="AB35">
        <f>IF(TECHNOLOGY!$G35="Committed",IF(AND(TECHNOLOGY!$K35&lt;AnnualMaxCapacity!AB$1+1,TECHNOLOGY!$K35+TECHNOLOGY!$I35&gt;AnnualMaxCapacity!AB$1+1),TECHNOLOGY!$P35,0),0)</f>
        <v>0</v>
      </c>
      <c r="AC35">
        <f>IF(TECHNOLOGY!$G35="Committed",IF(AND(TECHNOLOGY!$K35&lt;AnnualMaxCapacity!AC$1+1,TECHNOLOGY!$K35+TECHNOLOGY!$I35&gt;AnnualMaxCapacity!AC$1+1),TECHNOLOGY!$P35,0),0)</f>
        <v>0</v>
      </c>
      <c r="AD35">
        <f>IF(TECHNOLOGY!$G35="Committed",IF(AND(TECHNOLOGY!$K35&lt;AnnualMaxCapacity!AD$1+1,TECHNOLOGY!$K35+TECHNOLOGY!$I35&gt;AnnualMaxCapacity!AD$1+1),TECHNOLOGY!$P35,0),0)</f>
        <v>0</v>
      </c>
      <c r="AE35">
        <f>IF(TECHNOLOGY!$G35="Committed",IF(AND(TECHNOLOGY!$K35&lt;AnnualMaxCapacity!AE$1+1,TECHNOLOGY!$K35+TECHNOLOGY!$I35&gt;AnnualMaxCapacity!AE$1+1),TECHNOLOGY!$P35,0),0)</f>
        <v>0</v>
      </c>
      <c r="AF35">
        <f>IF(TECHNOLOGY!$G35="Committed",IF(AND(TECHNOLOGY!$K35&lt;AnnualMaxCapacity!AF$1+1,TECHNOLOGY!$K35+TECHNOLOGY!$I35&gt;AnnualMaxCapacity!AF$1+1),TECHNOLOGY!$P35,0),0)</f>
        <v>0</v>
      </c>
    </row>
    <row r="36" spans="1:32">
      <c r="A36" t="str">
        <f>TECHNOLOGY!D36</f>
        <v>D2WDLC2</v>
      </c>
      <c r="B36">
        <f>IF(TECHNOLOGY!$G36="Committed",IF(AND(TECHNOLOGY!$K36&lt;AnnualMaxCapacity!B$1+1,TECHNOLOGY!$K36+TECHNOLOGY!$I36&gt;AnnualMaxCapacity!B$1+1),TECHNOLOGY!$P36,0),0)</f>
        <v>0</v>
      </c>
      <c r="C36">
        <f>IF(TECHNOLOGY!$G36="Committed",IF(AND(TECHNOLOGY!$K36&lt;AnnualMaxCapacity!C$1+1,TECHNOLOGY!$K36+TECHNOLOGY!$I36&gt;AnnualMaxCapacity!C$1+1),TECHNOLOGY!$P36,0),0)</f>
        <v>0</v>
      </c>
      <c r="D36">
        <f>IF(TECHNOLOGY!$G36="Committed",IF(AND(TECHNOLOGY!$K36&lt;AnnualMaxCapacity!D$1+1,TECHNOLOGY!$K36+TECHNOLOGY!$I36&gt;AnnualMaxCapacity!D$1+1),TECHNOLOGY!$P36,0),0)</f>
        <v>0</v>
      </c>
      <c r="E36">
        <f>IF(TECHNOLOGY!$G36="Committed",IF(AND(TECHNOLOGY!$K36&lt;AnnualMaxCapacity!E$1+1,TECHNOLOGY!$K36+TECHNOLOGY!$I36&gt;AnnualMaxCapacity!E$1+1),TECHNOLOGY!$P36,0),0)</f>
        <v>0</v>
      </c>
      <c r="F36">
        <f>IF(TECHNOLOGY!$G36="Committed",IF(AND(TECHNOLOGY!$K36&lt;AnnualMaxCapacity!F$1+1,TECHNOLOGY!$K36+TECHNOLOGY!$I36&gt;AnnualMaxCapacity!F$1+1),TECHNOLOGY!$P36,0),0)</f>
        <v>0</v>
      </c>
      <c r="G36">
        <f>IF(TECHNOLOGY!$G36="Committed",IF(AND(TECHNOLOGY!$K36&lt;AnnualMaxCapacity!G$1+1,TECHNOLOGY!$K36+TECHNOLOGY!$I36&gt;AnnualMaxCapacity!G$1+1),TECHNOLOGY!$P36,0),0)</f>
        <v>0</v>
      </c>
      <c r="H36">
        <f>IF(TECHNOLOGY!$G36="Committed",IF(AND(TECHNOLOGY!$K36&lt;AnnualMaxCapacity!H$1+1,TECHNOLOGY!$K36+TECHNOLOGY!$I36&gt;AnnualMaxCapacity!H$1+1),TECHNOLOGY!$P36,0),0)</f>
        <v>0</v>
      </c>
      <c r="I36">
        <f>IF(TECHNOLOGY!$G36="Committed",IF(AND(TECHNOLOGY!$K36&lt;AnnualMaxCapacity!I$1+1,TECHNOLOGY!$K36+TECHNOLOGY!$I36&gt;AnnualMaxCapacity!I$1+1),TECHNOLOGY!$P36,0),0)</f>
        <v>0</v>
      </c>
      <c r="J36">
        <f>IF(TECHNOLOGY!$G36="Committed",IF(AND(TECHNOLOGY!$K36&lt;AnnualMaxCapacity!J$1+1,TECHNOLOGY!$K36+TECHNOLOGY!$I36&gt;AnnualMaxCapacity!J$1+1),TECHNOLOGY!$P36,0),0)</f>
        <v>0</v>
      </c>
      <c r="K36">
        <f>IF(TECHNOLOGY!$G36="Committed",IF(AND(TECHNOLOGY!$K36&lt;AnnualMaxCapacity!K$1+1,TECHNOLOGY!$K36+TECHNOLOGY!$I36&gt;AnnualMaxCapacity!K$1+1),TECHNOLOGY!$P36,0),0)</f>
        <v>0</v>
      </c>
      <c r="L36">
        <f>IF(TECHNOLOGY!$G36="Committed",IF(AND(TECHNOLOGY!$K36&lt;AnnualMaxCapacity!L$1+1,TECHNOLOGY!$K36+TECHNOLOGY!$I36&gt;AnnualMaxCapacity!L$1+1),TECHNOLOGY!$P36,0),0)</f>
        <v>0</v>
      </c>
      <c r="M36">
        <f>IF(TECHNOLOGY!$G36="Committed",IF(AND(TECHNOLOGY!$K36&lt;AnnualMaxCapacity!M$1+1,TECHNOLOGY!$K36+TECHNOLOGY!$I36&gt;AnnualMaxCapacity!M$1+1),TECHNOLOGY!$P36,0),0)</f>
        <v>0</v>
      </c>
      <c r="N36">
        <f>IF(TECHNOLOGY!$G36="Committed",IF(AND(TECHNOLOGY!$K36&lt;AnnualMaxCapacity!N$1+1,TECHNOLOGY!$K36+TECHNOLOGY!$I36&gt;AnnualMaxCapacity!N$1+1),TECHNOLOGY!$P36,0),0)</f>
        <v>0</v>
      </c>
      <c r="O36">
        <f>IF(TECHNOLOGY!$G36="Committed",IF(AND(TECHNOLOGY!$K36&lt;AnnualMaxCapacity!O$1+1,TECHNOLOGY!$K36+TECHNOLOGY!$I36&gt;AnnualMaxCapacity!O$1+1),TECHNOLOGY!$P36,0),0)</f>
        <v>0</v>
      </c>
      <c r="P36">
        <f>IF(TECHNOLOGY!$G36="Committed",IF(AND(TECHNOLOGY!$K36&lt;AnnualMaxCapacity!P$1+1,TECHNOLOGY!$K36+TECHNOLOGY!$I36&gt;AnnualMaxCapacity!P$1+1),TECHNOLOGY!$P36,0),0)</f>
        <v>0</v>
      </c>
      <c r="Q36">
        <f>IF(TECHNOLOGY!$G36="Committed",IF(AND(TECHNOLOGY!$K36&lt;AnnualMaxCapacity!Q$1+1,TECHNOLOGY!$K36+TECHNOLOGY!$I36&gt;AnnualMaxCapacity!Q$1+1),TECHNOLOGY!$P36,0),0)</f>
        <v>0</v>
      </c>
      <c r="R36">
        <f>IF(TECHNOLOGY!$G36="Committed",IF(AND(TECHNOLOGY!$K36&lt;AnnualMaxCapacity!R$1+1,TECHNOLOGY!$K36+TECHNOLOGY!$I36&gt;AnnualMaxCapacity!R$1+1),TECHNOLOGY!$P36,0),0)</f>
        <v>0</v>
      </c>
      <c r="S36">
        <f>IF(TECHNOLOGY!$G36="Committed",IF(AND(TECHNOLOGY!$K36&lt;AnnualMaxCapacity!S$1+1,TECHNOLOGY!$K36+TECHNOLOGY!$I36&gt;AnnualMaxCapacity!S$1+1),TECHNOLOGY!$P36,0),0)</f>
        <v>0</v>
      </c>
      <c r="T36">
        <f>IF(TECHNOLOGY!$G36="Committed",IF(AND(TECHNOLOGY!$K36&lt;AnnualMaxCapacity!T$1+1,TECHNOLOGY!$K36+TECHNOLOGY!$I36&gt;AnnualMaxCapacity!T$1+1),TECHNOLOGY!$P36,0),0)</f>
        <v>0</v>
      </c>
      <c r="U36">
        <f>IF(TECHNOLOGY!$G36="Committed",IF(AND(TECHNOLOGY!$K36&lt;AnnualMaxCapacity!U$1+1,TECHNOLOGY!$K36+TECHNOLOGY!$I36&gt;AnnualMaxCapacity!U$1+1),TECHNOLOGY!$P36,0),0)</f>
        <v>0</v>
      </c>
      <c r="V36">
        <f>IF(TECHNOLOGY!$G36="Committed",IF(AND(TECHNOLOGY!$K36&lt;AnnualMaxCapacity!V$1+1,TECHNOLOGY!$K36+TECHNOLOGY!$I36&gt;AnnualMaxCapacity!V$1+1),TECHNOLOGY!$P36,0),0)</f>
        <v>0</v>
      </c>
      <c r="W36">
        <f>IF(TECHNOLOGY!$G36="Committed",IF(AND(TECHNOLOGY!$K36&lt;AnnualMaxCapacity!W$1+1,TECHNOLOGY!$K36+TECHNOLOGY!$I36&gt;AnnualMaxCapacity!W$1+1),TECHNOLOGY!$P36,0),0)</f>
        <v>0</v>
      </c>
      <c r="X36">
        <f>IF(TECHNOLOGY!$G36="Committed",IF(AND(TECHNOLOGY!$K36&lt;AnnualMaxCapacity!X$1+1,TECHNOLOGY!$K36+TECHNOLOGY!$I36&gt;AnnualMaxCapacity!X$1+1),TECHNOLOGY!$P36,0),0)</f>
        <v>0</v>
      </c>
      <c r="Y36">
        <f>IF(TECHNOLOGY!$G36="Committed",IF(AND(TECHNOLOGY!$K36&lt;AnnualMaxCapacity!Y$1+1,TECHNOLOGY!$K36+TECHNOLOGY!$I36&gt;AnnualMaxCapacity!Y$1+1),TECHNOLOGY!$P36,0),0)</f>
        <v>0</v>
      </c>
      <c r="Z36">
        <f>IF(TECHNOLOGY!$G36="Committed",IF(AND(TECHNOLOGY!$K36&lt;AnnualMaxCapacity!Z$1+1,TECHNOLOGY!$K36+TECHNOLOGY!$I36&gt;AnnualMaxCapacity!Z$1+1),TECHNOLOGY!$P36,0),0)</f>
        <v>0</v>
      </c>
      <c r="AA36">
        <f>IF(TECHNOLOGY!$G36="Committed",IF(AND(TECHNOLOGY!$K36&lt;AnnualMaxCapacity!AA$1+1,TECHNOLOGY!$K36+TECHNOLOGY!$I36&gt;AnnualMaxCapacity!AA$1+1),TECHNOLOGY!$P36,0),0)</f>
        <v>0</v>
      </c>
      <c r="AB36">
        <f>IF(TECHNOLOGY!$G36="Committed",IF(AND(TECHNOLOGY!$K36&lt;AnnualMaxCapacity!AB$1+1,TECHNOLOGY!$K36+TECHNOLOGY!$I36&gt;AnnualMaxCapacity!AB$1+1),TECHNOLOGY!$P36,0),0)</f>
        <v>0</v>
      </c>
      <c r="AC36">
        <f>IF(TECHNOLOGY!$G36="Committed",IF(AND(TECHNOLOGY!$K36&lt;AnnualMaxCapacity!AC$1+1,TECHNOLOGY!$K36+TECHNOLOGY!$I36&gt;AnnualMaxCapacity!AC$1+1),TECHNOLOGY!$P36,0),0)</f>
        <v>0</v>
      </c>
      <c r="AD36">
        <f>IF(TECHNOLOGY!$G36="Committed",IF(AND(TECHNOLOGY!$K36&lt;AnnualMaxCapacity!AD$1+1,TECHNOLOGY!$K36+TECHNOLOGY!$I36&gt;AnnualMaxCapacity!AD$1+1),TECHNOLOGY!$P36,0),0)</f>
        <v>0</v>
      </c>
      <c r="AE36">
        <f>IF(TECHNOLOGY!$G36="Committed",IF(AND(TECHNOLOGY!$K36&lt;AnnualMaxCapacity!AE$1+1,TECHNOLOGY!$K36+TECHNOLOGY!$I36&gt;AnnualMaxCapacity!AE$1+1),TECHNOLOGY!$P36,0),0)</f>
        <v>0</v>
      </c>
      <c r="AF36">
        <f>IF(TECHNOLOGY!$G36="Committed",IF(AND(TECHNOLOGY!$K36&lt;AnnualMaxCapacity!AF$1+1,TECHNOLOGY!$K36+TECHNOLOGY!$I36&gt;AnnualMaxCapacity!AF$1+1),TECHNOLOGY!$P36,0),0)</f>
        <v>0</v>
      </c>
    </row>
    <row r="37" spans="1:32">
      <c r="A37" t="str">
        <f>TECHNOLOGY!D37</f>
        <v>D2WDLC3</v>
      </c>
      <c r="B37">
        <f>IF(TECHNOLOGY!$G37="Committed",IF(AND(TECHNOLOGY!$K37&lt;AnnualMaxCapacity!B$1+1,TECHNOLOGY!$K37+TECHNOLOGY!$I37&gt;AnnualMaxCapacity!B$1+1),TECHNOLOGY!$P37,0),0)</f>
        <v>0</v>
      </c>
      <c r="C37">
        <f>IF(TECHNOLOGY!$G37="Committed",IF(AND(TECHNOLOGY!$K37&lt;AnnualMaxCapacity!C$1+1,TECHNOLOGY!$K37+TECHNOLOGY!$I37&gt;AnnualMaxCapacity!C$1+1),TECHNOLOGY!$P37,0),0)</f>
        <v>0</v>
      </c>
      <c r="D37">
        <f>IF(TECHNOLOGY!$G37="Committed",IF(AND(TECHNOLOGY!$K37&lt;AnnualMaxCapacity!D$1+1,TECHNOLOGY!$K37+TECHNOLOGY!$I37&gt;AnnualMaxCapacity!D$1+1),TECHNOLOGY!$P37,0),0)</f>
        <v>0</v>
      </c>
      <c r="E37">
        <f>IF(TECHNOLOGY!$G37="Committed",IF(AND(TECHNOLOGY!$K37&lt;AnnualMaxCapacity!E$1+1,TECHNOLOGY!$K37+TECHNOLOGY!$I37&gt;AnnualMaxCapacity!E$1+1),TECHNOLOGY!$P37,0),0)</f>
        <v>0</v>
      </c>
      <c r="F37">
        <f>IF(TECHNOLOGY!$G37="Committed",IF(AND(TECHNOLOGY!$K37&lt;AnnualMaxCapacity!F$1+1,TECHNOLOGY!$K37+TECHNOLOGY!$I37&gt;AnnualMaxCapacity!F$1+1),TECHNOLOGY!$P37,0),0)</f>
        <v>0</v>
      </c>
      <c r="G37">
        <f>IF(TECHNOLOGY!$G37="Committed",IF(AND(TECHNOLOGY!$K37&lt;AnnualMaxCapacity!G$1+1,TECHNOLOGY!$K37+TECHNOLOGY!$I37&gt;AnnualMaxCapacity!G$1+1),TECHNOLOGY!$P37,0),0)</f>
        <v>0</v>
      </c>
      <c r="H37">
        <f>IF(TECHNOLOGY!$G37="Committed",IF(AND(TECHNOLOGY!$K37&lt;AnnualMaxCapacity!H$1+1,TECHNOLOGY!$K37+TECHNOLOGY!$I37&gt;AnnualMaxCapacity!H$1+1),TECHNOLOGY!$P37,0),0)</f>
        <v>0</v>
      </c>
      <c r="I37">
        <f>IF(TECHNOLOGY!$G37="Committed",IF(AND(TECHNOLOGY!$K37&lt;AnnualMaxCapacity!I$1+1,TECHNOLOGY!$K37+TECHNOLOGY!$I37&gt;AnnualMaxCapacity!I$1+1),TECHNOLOGY!$P37,0),0)</f>
        <v>0</v>
      </c>
      <c r="J37">
        <f>IF(TECHNOLOGY!$G37="Committed",IF(AND(TECHNOLOGY!$K37&lt;AnnualMaxCapacity!J$1+1,TECHNOLOGY!$K37+TECHNOLOGY!$I37&gt;AnnualMaxCapacity!J$1+1),TECHNOLOGY!$P37,0),0)</f>
        <v>0</v>
      </c>
      <c r="K37">
        <f>IF(TECHNOLOGY!$G37="Committed",IF(AND(TECHNOLOGY!$K37&lt;AnnualMaxCapacity!K$1+1,TECHNOLOGY!$K37+TECHNOLOGY!$I37&gt;AnnualMaxCapacity!K$1+1),TECHNOLOGY!$P37,0),0)</f>
        <v>0</v>
      </c>
      <c r="L37">
        <f>IF(TECHNOLOGY!$G37="Committed",IF(AND(TECHNOLOGY!$K37&lt;AnnualMaxCapacity!L$1+1,TECHNOLOGY!$K37+TECHNOLOGY!$I37&gt;AnnualMaxCapacity!L$1+1),TECHNOLOGY!$P37,0),0)</f>
        <v>0</v>
      </c>
      <c r="M37">
        <f>IF(TECHNOLOGY!$G37="Committed",IF(AND(TECHNOLOGY!$K37&lt;AnnualMaxCapacity!M$1+1,TECHNOLOGY!$K37+TECHNOLOGY!$I37&gt;AnnualMaxCapacity!M$1+1),TECHNOLOGY!$P37,0),0)</f>
        <v>0</v>
      </c>
      <c r="N37">
        <f>IF(TECHNOLOGY!$G37="Committed",IF(AND(TECHNOLOGY!$K37&lt;AnnualMaxCapacity!N$1+1,TECHNOLOGY!$K37+TECHNOLOGY!$I37&gt;AnnualMaxCapacity!N$1+1),TECHNOLOGY!$P37,0),0)</f>
        <v>0</v>
      </c>
      <c r="O37">
        <f>IF(TECHNOLOGY!$G37="Committed",IF(AND(TECHNOLOGY!$K37&lt;AnnualMaxCapacity!O$1+1,TECHNOLOGY!$K37+TECHNOLOGY!$I37&gt;AnnualMaxCapacity!O$1+1),TECHNOLOGY!$P37,0),0)</f>
        <v>0</v>
      </c>
      <c r="P37">
        <f>IF(TECHNOLOGY!$G37="Committed",IF(AND(TECHNOLOGY!$K37&lt;AnnualMaxCapacity!P$1+1,TECHNOLOGY!$K37+TECHNOLOGY!$I37&gt;AnnualMaxCapacity!P$1+1),TECHNOLOGY!$P37,0),0)</f>
        <v>0</v>
      </c>
      <c r="Q37">
        <f>IF(TECHNOLOGY!$G37="Committed",IF(AND(TECHNOLOGY!$K37&lt;AnnualMaxCapacity!Q$1+1,TECHNOLOGY!$K37+TECHNOLOGY!$I37&gt;AnnualMaxCapacity!Q$1+1),TECHNOLOGY!$P37,0),0)</f>
        <v>0</v>
      </c>
      <c r="R37">
        <f>IF(TECHNOLOGY!$G37="Committed",IF(AND(TECHNOLOGY!$K37&lt;AnnualMaxCapacity!R$1+1,TECHNOLOGY!$K37+TECHNOLOGY!$I37&gt;AnnualMaxCapacity!R$1+1),TECHNOLOGY!$P37,0),0)</f>
        <v>0</v>
      </c>
      <c r="S37">
        <f>IF(TECHNOLOGY!$G37="Committed",IF(AND(TECHNOLOGY!$K37&lt;AnnualMaxCapacity!S$1+1,TECHNOLOGY!$K37+TECHNOLOGY!$I37&gt;AnnualMaxCapacity!S$1+1),TECHNOLOGY!$P37,0),0)</f>
        <v>0</v>
      </c>
      <c r="T37">
        <f>IF(TECHNOLOGY!$G37="Committed",IF(AND(TECHNOLOGY!$K37&lt;AnnualMaxCapacity!T$1+1,TECHNOLOGY!$K37+TECHNOLOGY!$I37&gt;AnnualMaxCapacity!T$1+1),TECHNOLOGY!$P37,0),0)</f>
        <v>0</v>
      </c>
      <c r="U37">
        <f>IF(TECHNOLOGY!$G37="Committed",IF(AND(TECHNOLOGY!$K37&lt;AnnualMaxCapacity!U$1+1,TECHNOLOGY!$K37+TECHNOLOGY!$I37&gt;AnnualMaxCapacity!U$1+1),TECHNOLOGY!$P37,0),0)</f>
        <v>0</v>
      </c>
      <c r="V37">
        <f>IF(TECHNOLOGY!$G37="Committed",IF(AND(TECHNOLOGY!$K37&lt;AnnualMaxCapacity!V$1+1,TECHNOLOGY!$K37+TECHNOLOGY!$I37&gt;AnnualMaxCapacity!V$1+1),TECHNOLOGY!$P37,0),0)</f>
        <v>0</v>
      </c>
      <c r="W37">
        <f>IF(TECHNOLOGY!$G37="Committed",IF(AND(TECHNOLOGY!$K37&lt;AnnualMaxCapacity!W$1+1,TECHNOLOGY!$K37+TECHNOLOGY!$I37&gt;AnnualMaxCapacity!W$1+1),TECHNOLOGY!$P37,0),0)</f>
        <v>0</v>
      </c>
      <c r="X37">
        <f>IF(TECHNOLOGY!$G37="Committed",IF(AND(TECHNOLOGY!$K37&lt;AnnualMaxCapacity!X$1+1,TECHNOLOGY!$K37+TECHNOLOGY!$I37&gt;AnnualMaxCapacity!X$1+1),TECHNOLOGY!$P37,0),0)</f>
        <v>0</v>
      </c>
      <c r="Y37">
        <f>IF(TECHNOLOGY!$G37="Committed",IF(AND(TECHNOLOGY!$K37&lt;AnnualMaxCapacity!Y$1+1,TECHNOLOGY!$K37+TECHNOLOGY!$I37&gt;AnnualMaxCapacity!Y$1+1),TECHNOLOGY!$P37,0),0)</f>
        <v>0</v>
      </c>
      <c r="Z37">
        <f>IF(TECHNOLOGY!$G37="Committed",IF(AND(TECHNOLOGY!$K37&lt;AnnualMaxCapacity!Z$1+1,TECHNOLOGY!$K37+TECHNOLOGY!$I37&gt;AnnualMaxCapacity!Z$1+1),TECHNOLOGY!$P37,0),0)</f>
        <v>0</v>
      </c>
      <c r="AA37">
        <f>IF(TECHNOLOGY!$G37="Committed",IF(AND(TECHNOLOGY!$K37&lt;AnnualMaxCapacity!AA$1+1,TECHNOLOGY!$K37+TECHNOLOGY!$I37&gt;AnnualMaxCapacity!AA$1+1),TECHNOLOGY!$P37,0),0)</f>
        <v>0</v>
      </c>
      <c r="AB37">
        <f>IF(TECHNOLOGY!$G37="Committed",IF(AND(TECHNOLOGY!$K37&lt;AnnualMaxCapacity!AB$1+1,TECHNOLOGY!$K37+TECHNOLOGY!$I37&gt;AnnualMaxCapacity!AB$1+1),TECHNOLOGY!$P37,0),0)</f>
        <v>0</v>
      </c>
      <c r="AC37">
        <f>IF(TECHNOLOGY!$G37="Committed",IF(AND(TECHNOLOGY!$K37&lt;AnnualMaxCapacity!AC$1+1,TECHNOLOGY!$K37+TECHNOLOGY!$I37&gt;AnnualMaxCapacity!AC$1+1),TECHNOLOGY!$P37,0),0)</f>
        <v>0</v>
      </c>
      <c r="AD37">
        <f>IF(TECHNOLOGY!$G37="Committed",IF(AND(TECHNOLOGY!$K37&lt;AnnualMaxCapacity!AD$1+1,TECHNOLOGY!$K37+TECHNOLOGY!$I37&gt;AnnualMaxCapacity!AD$1+1),TECHNOLOGY!$P37,0),0)</f>
        <v>0</v>
      </c>
      <c r="AE37">
        <f>IF(TECHNOLOGY!$G37="Committed",IF(AND(TECHNOLOGY!$K37&lt;AnnualMaxCapacity!AE$1+1,TECHNOLOGY!$K37+TECHNOLOGY!$I37&gt;AnnualMaxCapacity!AE$1+1),TECHNOLOGY!$P37,0),0)</f>
        <v>0</v>
      </c>
      <c r="AF37">
        <f>IF(TECHNOLOGY!$G37="Committed",IF(AND(TECHNOLOGY!$K37&lt;AnnualMaxCapacity!AF$1+1,TECHNOLOGY!$K37+TECHNOLOGY!$I37&gt;AnnualMaxCapacity!AF$1+1),TECHNOLOGY!$P37,0),0)</f>
        <v>0</v>
      </c>
    </row>
    <row r="38" spans="1:32">
      <c r="A38" t="str">
        <f>TECHNOLOGY!D38</f>
        <v>D2WDLC4</v>
      </c>
      <c r="B38">
        <f>IF(TECHNOLOGY!$G38="Committed",IF(AND(TECHNOLOGY!$K38&lt;AnnualMaxCapacity!B$1+1,TECHNOLOGY!$K38+TECHNOLOGY!$I38&gt;AnnualMaxCapacity!B$1+1),TECHNOLOGY!$P38,0),0)</f>
        <v>0</v>
      </c>
      <c r="C38">
        <f>IF(TECHNOLOGY!$G38="Committed",IF(AND(TECHNOLOGY!$K38&lt;AnnualMaxCapacity!C$1+1,TECHNOLOGY!$K38+TECHNOLOGY!$I38&gt;AnnualMaxCapacity!C$1+1),TECHNOLOGY!$P38,0),0)</f>
        <v>0</v>
      </c>
      <c r="D38">
        <f>IF(TECHNOLOGY!$G38="Committed",IF(AND(TECHNOLOGY!$K38&lt;AnnualMaxCapacity!D$1+1,TECHNOLOGY!$K38+TECHNOLOGY!$I38&gt;AnnualMaxCapacity!D$1+1),TECHNOLOGY!$P38,0),0)</f>
        <v>0</v>
      </c>
      <c r="E38">
        <f>IF(TECHNOLOGY!$G38="Committed",IF(AND(TECHNOLOGY!$K38&lt;AnnualMaxCapacity!E$1+1,TECHNOLOGY!$K38+TECHNOLOGY!$I38&gt;AnnualMaxCapacity!E$1+1),TECHNOLOGY!$P38,0),0)</f>
        <v>0</v>
      </c>
      <c r="F38">
        <f>IF(TECHNOLOGY!$G38="Committed",IF(AND(TECHNOLOGY!$K38&lt;AnnualMaxCapacity!F$1+1,TECHNOLOGY!$K38+TECHNOLOGY!$I38&gt;AnnualMaxCapacity!F$1+1),TECHNOLOGY!$P38,0),0)</f>
        <v>0</v>
      </c>
      <c r="G38">
        <f>IF(TECHNOLOGY!$G38="Committed",IF(AND(TECHNOLOGY!$K38&lt;AnnualMaxCapacity!G$1+1,TECHNOLOGY!$K38+TECHNOLOGY!$I38&gt;AnnualMaxCapacity!G$1+1),TECHNOLOGY!$P38,0),0)</f>
        <v>0</v>
      </c>
      <c r="H38">
        <f>IF(TECHNOLOGY!$G38="Committed",IF(AND(TECHNOLOGY!$K38&lt;AnnualMaxCapacity!H$1+1,TECHNOLOGY!$K38+TECHNOLOGY!$I38&gt;AnnualMaxCapacity!H$1+1),TECHNOLOGY!$P38,0),0)</f>
        <v>0</v>
      </c>
      <c r="I38">
        <f>IF(TECHNOLOGY!$G38="Committed",IF(AND(TECHNOLOGY!$K38&lt;AnnualMaxCapacity!I$1+1,TECHNOLOGY!$K38+TECHNOLOGY!$I38&gt;AnnualMaxCapacity!I$1+1),TECHNOLOGY!$P38,0),0)</f>
        <v>0</v>
      </c>
      <c r="J38">
        <f>IF(TECHNOLOGY!$G38="Committed",IF(AND(TECHNOLOGY!$K38&lt;AnnualMaxCapacity!J$1+1,TECHNOLOGY!$K38+TECHNOLOGY!$I38&gt;AnnualMaxCapacity!J$1+1),TECHNOLOGY!$P38,0),0)</f>
        <v>0</v>
      </c>
      <c r="K38">
        <f>IF(TECHNOLOGY!$G38="Committed",IF(AND(TECHNOLOGY!$K38&lt;AnnualMaxCapacity!K$1+1,TECHNOLOGY!$K38+TECHNOLOGY!$I38&gt;AnnualMaxCapacity!K$1+1),TECHNOLOGY!$P38,0),0)</f>
        <v>0</v>
      </c>
      <c r="L38">
        <f>IF(TECHNOLOGY!$G38="Committed",IF(AND(TECHNOLOGY!$K38&lt;AnnualMaxCapacity!L$1+1,TECHNOLOGY!$K38+TECHNOLOGY!$I38&gt;AnnualMaxCapacity!L$1+1),TECHNOLOGY!$P38,0),0)</f>
        <v>0</v>
      </c>
      <c r="M38">
        <f>IF(TECHNOLOGY!$G38="Committed",IF(AND(TECHNOLOGY!$K38&lt;AnnualMaxCapacity!M$1+1,TECHNOLOGY!$K38+TECHNOLOGY!$I38&gt;AnnualMaxCapacity!M$1+1),TECHNOLOGY!$P38,0),0)</f>
        <v>0</v>
      </c>
      <c r="N38">
        <f>IF(TECHNOLOGY!$G38="Committed",IF(AND(TECHNOLOGY!$K38&lt;AnnualMaxCapacity!N$1+1,TECHNOLOGY!$K38+TECHNOLOGY!$I38&gt;AnnualMaxCapacity!N$1+1),TECHNOLOGY!$P38,0),0)</f>
        <v>0</v>
      </c>
      <c r="O38">
        <f>IF(TECHNOLOGY!$G38="Committed",IF(AND(TECHNOLOGY!$K38&lt;AnnualMaxCapacity!O$1+1,TECHNOLOGY!$K38+TECHNOLOGY!$I38&gt;AnnualMaxCapacity!O$1+1),TECHNOLOGY!$P38,0),0)</f>
        <v>0</v>
      </c>
      <c r="P38">
        <f>IF(TECHNOLOGY!$G38="Committed",IF(AND(TECHNOLOGY!$K38&lt;AnnualMaxCapacity!P$1+1,TECHNOLOGY!$K38+TECHNOLOGY!$I38&gt;AnnualMaxCapacity!P$1+1),TECHNOLOGY!$P38,0),0)</f>
        <v>0</v>
      </c>
      <c r="Q38">
        <f>IF(TECHNOLOGY!$G38="Committed",IF(AND(TECHNOLOGY!$K38&lt;AnnualMaxCapacity!Q$1+1,TECHNOLOGY!$K38+TECHNOLOGY!$I38&gt;AnnualMaxCapacity!Q$1+1),TECHNOLOGY!$P38,0),0)</f>
        <v>0</v>
      </c>
      <c r="R38">
        <f>IF(TECHNOLOGY!$G38="Committed",IF(AND(TECHNOLOGY!$K38&lt;AnnualMaxCapacity!R$1+1,TECHNOLOGY!$K38+TECHNOLOGY!$I38&gt;AnnualMaxCapacity!R$1+1),TECHNOLOGY!$P38,0),0)</f>
        <v>0</v>
      </c>
      <c r="S38">
        <f>IF(TECHNOLOGY!$G38="Committed",IF(AND(TECHNOLOGY!$K38&lt;AnnualMaxCapacity!S$1+1,TECHNOLOGY!$K38+TECHNOLOGY!$I38&gt;AnnualMaxCapacity!S$1+1),TECHNOLOGY!$P38,0),0)</f>
        <v>0</v>
      </c>
      <c r="T38">
        <f>IF(TECHNOLOGY!$G38="Committed",IF(AND(TECHNOLOGY!$K38&lt;AnnualMaxCapacity!T$1+1,TECHNOLOGY!$K38+TECHNOLOGY!$I38&gt;AnnualMaxCapacity!T$1+1),TECHNOLOGY!$P38,0),0)</f>
        <v>0</v>
      </c>
      <c r="U38">
        <f>IF(TECHNOLOGY!$G38="Committed",IF(AND(TECHNOLOGY!$K38&lt;AnnualMaxCapacity!U$1+1,TECHNOLOGY!$K38+TECHNOLOGY!$I38&gt;AnnualMaxCapacity!U$1+1),TECHNOLOGY!$P38,0),0)</f>
        <v>0</v>
      </c>
      <c r="V38">
        <f>IF(TECHNOLOGY!$G38="Committed",IF(AND(TECHNOLOGY!$K38&lt;AnnualMaxCapacity!V$1+1,TECHNOLOGY!$K38+TECHNOLOGY!$I38&gt;AnnualMaxCapacity!V$1+1),TECHNOLOGY!$P38,0),0)</f>
        <v>0</v>
      </c>
      <c r="W38">
        <f>IF(TECHNOLOGY!$G38="Committed",IF(AND(TECHNOLOGY!$K38&lt;AnnualMaxCapacity!W$1+1,TECHNOLOGY!$K38+TECHNOLOGY!$I38&gt;AnnualMaxCapacity!W$1+1),TECHNOLOGY!$P38,0),0)</f>
        <v>0</v>
      </c>
      <c r="X38">
        <f>IF(TECHNOLOGY!$G38="Committed",IF(AND(TECHNOLOGY!$K38&lt;AnnualMaxCapacity!X$1+1,TECHNOLOGY!$K38+TECHNOLOGY!$I38&gt;AnnualMaxCapacity!X$1+1),TECHNOLOGY!$P38,0),0)</f>
        <v>0</v>
      </c>
      <c r="Y38">
        <f>IF(TECHNOLOGY!$G38="Committed",IF(AND(TECHNOLOGY!$K38&lt;AnnualMaxCapacity!Y$1+1,TECHNOLOGY!$K38+TECHNOLOGY!$I38&gt;AnnualMaxCapacity!Y$1+1),TECHNOLOGY!$P38,0),0)</f>
        <v>0</v>
      </c>
      <c r="Z38">
        <f>IF(TECHNOLOGY!$G38="Committed",IF(AND(TECHNOLOGY!$K38&lt;AnnualMaxCapacity!Z$1+1,TECHNOLOGY!$K38+TECHNOLOGY!$I38&gt;AnnualMaxCapacity!Z$1+1),TECHNOLOGY!$P38,0),0)</f>
        <v>0</v>
      </c>
      <c r="AA38">
        <f>IF(TECHNOLOGY!$G38="Committed",IF(AND(TECHNOLOGY!$K38&lt;AnnualMaxCapacity!AA$1+1,TECHNOLOGY!$K38+TECHNOLOGY!$I38&gt;AnnualMaxCapacity!AA$1+1),TECHNOLOGY!$P38,0),0)</f>
        <v>0</v>
      </c>
      <c r="AB38">
        <f>IF(TECHNOLOGY!$G38="Committed",IF(AND(TECHNOLOGY!$K38&lt;AnnualMaxCapacity!AB$1+1,TECHNOLOGY!$K38+TECHNOLOGY!$I38&gt;AnnualMaxCapacity!AB$1+1),TECHNOLOGY!$P38,0),0)</f>
        <v>0</v>
      </c>
      <c r="AC38">
        <f>IF(TECHNOLOGY!$G38="Committed",IF(AND(TECHNOLOGY!$K38&lt;AnnualMaxCapacity!AC$1+1,TECHNOLOGY!$K38+TECHNOLOGY!$I38&gt;AnnualMaxCapacity!AC$1+1),TECHNOLOGY!$P38,0),0)</f>
        <v>0</v>
      </c>
      <c r="AD38">
        <f>IF(TECHNOLOGY!$G38="Committed",IF(AND(TECHNOLOGY!$K38&lt;AnnualMaxCapacity!AD$1+1,TECHNOLOGY!$K38+TECHNOLOGY!$I38&gt;AnnualMaxCapacity!AD$1+1),TECHNOLOGY!$P38,0),0)</f>
        <v>0</v>
      </c>
      <c r="AE38">
        <f>IF(TECHNOLOGY!$G38="Committed",IF(AND(TECHNOLOGY!$K38&lt;AnnualMaxCapacity!AE$1+1,TECHNOLOGY!$K38+TECHNOLOGY!$I38&gt;AnnualMaxCapacity!AE$1+1),TECHNOLOGY!$P38,0),0)</f>
        <v>0</v>
      </c>
      <c r="AF38">
        <f>IF(TECHNOLOGY!$G38="Committed",IF(AND(TECHNOLOGY!$K38&lt;AnnualMaxCapacity!AF$1+1,TECHNOLOGY!$K38+TECHNOLOGY!$I38&gt;AnnualMaxCapacity!AF$1+1),TECHNOLOGY!$P38,0),0)</f>
        <v>0</v>
      </c>
    </row>
    <row r="39" spans="1:32">
      <c r="A39" t="str">
        <f>TECHNOLOGY!D39</f>
        <v>D2WDLC6</v>
      </c>
      <c r="B39">
        <f>IF(TECHNOLOGY!$G39="Committed",IF(AND(TECHNOLOGY!$K39&lt;AnnualMaxCapacity!B$1+1,TECHNOLOGY!$K39+TECHNOLOGY!$I39&gt;AnnualMaxCapacity!B$1+1),TECHNOLOGY!$P39,0),0)</f>
        <v>0</v>
      </c>
      <c r="C39">
        <f>IF(TECHNOLOGY!$G39="Committed",IF(AND(TECHNOLOGY!$K39&lt;AnnualMaxCapacity!C$1+1,TECHNOLOGY!$K39+TECHNOLOGY!$I39&gt;AnnualMaxCapacity!C$1+1),TECHNOLOGY!$P39,0),0)</f>
        <v>0</v>
      </c>
      <c r="D39">
        <f>IF(TECHNOLOGY!$G39="Committed",IF(AND(TECHNOLOGY!$K39&lt;AnnualMaxCapacity!D$1+1,TECHNOLOGY!$K39+TECHNOLOGY!$I39&gt;AnnualMaxCapacity!D$1+1),TECHNOLOGY!$P39,0),0)</f>
        <v>0</v>
      </c>
      <c r="E39">
        <f>IF(TECHNOLOGY!$G39="Committed",IF(AND(TECHNOLOGY!$K39&lt;AnnualMaxCapacity!E$1+1,TECHNOLOGY!$K39+TECHNOLOGY!$I39&gt;AnnualMaxCapacity!E$1+1),TECHNOLOGY!$P39,0),0)</f>
        <v>0</v>
      </c>
      <c r="F39">
        <f>IF(TECHNOLOGY!$G39="Committed",IF(AND(TECHNOLOGY!$K39&lt;AnnualMaxCapacity!F$1+1,TECHNOLOGY!$K39+TECHNOLOGY!$I39&gt;AnnualMaxCapacity!F$1+1),TECHNOLOGY!$P39,0),0)</f>
        <v>0</v>
      </c>
      <c r="G39">
        <f>IF(TECHNOLOGY!$G39="Committed",IF(AND(TECHNOLOGY!$K39&lt;AnnualMaxCapacity!G$1+1,TECHNOLOGY!$K39+TECHNOLOGY!$I39&gt;AnnualMaxCapacity!G$1+1),TECHNOLOGY!$P39,0),0)</f>
        <v>0</v>
      </c>
      <c r="H39">
        <f>IF(TECHNOLOGY!$G39="Committed",IF(AND(TECHNOLOGY!$K39&lt;AnnualMaxCapacity!H$1+1,TECHNOLOGY!$K39+TECHNOLOGY!$I39&gt;AnnualMaxCapacity!H$1+1),TECHNOLOGY!$P39,0),0)</f>
        <v>0</v>
      </c>
      <c r="I39">
        <f>IF(TECHNOLOGY!$G39="Committed",IF(AND(TECHNOLOGY!$K39&lt;AnnualMaxCapacity!I$1+1,TECHNOLOGY!$K39+TECHNOLOGY!$I39&gt;AnnualMaxCapacity!I$1+1),TECHNOLOGY!$P39,0),0)</f>
        <v>0</v>
      </c>
      <c r="J39">
        <f>IF(TECHNOLOGY!$G39="Committed",IF(AND(TECHNOLOGY!$K39&lt;AnnualMaxCapacity!J$1+1,TECHNOLOGY!$K39+TECHNOLOGY!$I39&gt;AnnualMaxCapacity!J$1+1),TECHNOLOGY!$P39,0),0)</f>
        <v>0</v>
      </c>
      <c r="K39">
        <f>IF(TECHNOLOGY!$G39="Committed",IF(AND(TECHNOLOGY!$K39&lt;AnnualMaxCapacity!K$1+1,TECHNOLOGY!$K39+TECHNOLOGY!$I39&gt;AnnualMaxCapacity!K$1+1),TECHNOLOGY!$P39,0),0)</f>
        <v>0</v>
      </c>
      <c r="L39">
        <f>IF(TECHNOLOGY!$G39="Committed",IF(AND(TECHNOLOGY!$K39&lt;AnnualMaxCapacity!L$1+1,TECHNOLOGY!$K39+TECHNOLOGY!$I39&gt;AnnualMaxCapacity!L$1+1),TECHNOLOGY!$P39,0),0)</f>
        <v>0</v>
      </c>
      <c r="M39">
        <f>IF(TECHNOLOGY!$G39="Committed",IF(AND(TECHNOLOGY!$K39&lt;AnnualMaxCapacity!M$1+1,TECHNOLOGY!$K39+TECHNOLOGY!$I39&gt;AnnualMaxCapacity!M$1+1),TECHNOLOGY!$P39,0),0)</f>
        <v>0</v>
      </c>
      <c r="N39">
        <f>IF(TECHNOLOGY!$G39="Committed",IF(AND(TECHNOLOGY!$K39&lt;AnnualMaxCapacity!N$1+1,TECHNOLOGY!$K39+TECHNOLOGY!$I39&gt;AnnualMaxCapacity!N$1+1),TECHNOLOGY!$P39,0),0)</f>
        <v>0</v>
      </c>
      <c r="O39">
        <f>IF(TECHNOLOGY!$G39="Committed",IF(AND(TECHNOLOGY!$K39&lt;AnnualMaxCapacity!O$1+1,TECHNOLOGY!$K39+TECHNOLOGY!$I39&gt;AnnualMaxCapacity!O$1+1),TECHNOLOGY!$P39,0),0)</f>
        <v>0</v>
      </c>
      <c r="P39">
        <f>IF(TECHNOLOGY!$G39="Committed",IF(AND(TECHNOLOGY!$K39&lt;AnnualMaxCapacity!P$1+1,TECHNOLOGY!$K39+TECHNOLOGY!$I39&gt;AnnualMaxCapacity!P$1+1),TECHNOLOGY!$P39,0),0)</f>
        <v>0</v>
      </c>
      <c r="Q39">
        <f>IF(TECHNOLOGY!$G39="Committed",IF(AND(TECHNOLOGY!$K39&lt;AnnualMaxCapacity!Q$1+1,TECHNOLOGY!$K39+TECHNOLOGY!$I39&gt;AnnualMaxCapacity!Q$1+1),TECHNOLOGY!$P39,0),0)</f>
        <v>0</v>
      </c>
      <c r="R39">
        <f>IF(TECHNOLOGY!$G39="Committed",IF(AND(TECHNOLOGY!$K39&lt;AnnualMaxCapacity!R$1+1,TECHNOLOGY!$K39+TECHNOLOGY!$I39&gt;AnnualMaxCapacity!R$1+1),TECHNOLOGY!$P39,0),0)</f>
        <v>0</v>
      </c>
      <c r="S39">
        <f>IF(TECHNOLOGY!$G39="Committed",IF(AND(TECHNOLOGY!$K39&lt;AnnualMaxCapacity!S$1+1,TECHNOLOGY!$K39+TECHNOLOGY!$I39&gt;AnnualMaxCapacity!S$1+1),TECHNOLOGY!$P39,0),0)</f>
        <v>0</v>
      </c>
      <c r="T39">
        <f>IF(TECHNOLOGY!$G39="Committed",IF(AND(TECHNOLOGY!$K39&lt;AnnualMaxCapacity!T$1+1,TECHNOLOGY!$K39+TECHNOLOGY!$I39&gt;AnnualMaxCapacity!T$1+1),TECHNOLOGY!$P39,0),0)</f>
        <v>0</v>
      </c>
      <c r="U39">
        <f>IF(TECHNOLOGY!$G39="Committed",IF(AND(TECHNOLOGY!$K39&lt;AnnualMaxCapacity!U$1+1,TECHNOLOGY!$K39+TECHNOLOGY!$I39&gt;AnnualMaxCapacity!U$1+1),TECHNOLOGY!$P39,0),0)</f>
        <v>0</v>
      </c>
      <c r="V39">
        <f>IF(TECHNOLOGY!$G39="Committed",IF(AND(TECHNOLOGY!$K39&lt;AnnualMaxCapacity!V$1+1,TECHNOLOGY!$K39+TECHNOLOGY!$I39&gt;AnnualMaxCapacity!V$1+1),TECHNOLOGY!$P39,0),0)</f>
        <v>0</v>
      </c>
      <c r="W39">
        <f>IF(TECHNOLOGY!$G39="Committed",IF(AND(TECHNOLOGY!$K39&lt;AnnualMaxCapacity!W$1+1,TECHNOLOGY!$K39+TECHNOLOGY!$I39&gt;AnnualMaxCapacity!W$1+1),TECHNOLOGY!$P39,0),0)</f>
        <v>0</v>
      </c>
      <c r="X39">
        <f>IF(TECHNOLOGY!$G39="Committed",IF(AND(TECHNOLOGY!$K39&lt;AnnualMaxCapacity!X$1+1,TECHNOLOGY!$K39+TECHNOLOGY!$I39&gt;AnnualMaxCapacity!X$1+1),TECHNOLOGY!$P39,0),0)</f>
        <v>0</v>
      </c>
      <c r="Y39">
        <f>IF(TECHNOLOGY!$G39="Committed",IF(AND(TECHNOLOGY!$K39&lt;AnnualMaxCapacity!Y$1+1,TECHNOLOGY!$K39+TECHNOLOGY!$I39&gt;AnnualMaxCapacity!Y$1+1),TECHNOLOGY!$P39,0),0)</f>
        <v>0</v>
      </c>
      <c r="Z39">
        <f>IF(TECHNOLOGY!$G39="Committed",IF(AND(TECHNOLOGY!$K39&lt;AnnualMaxCapacity!Z$1+1,TECHNOLOGY!$K39+TECHNOLOGY!$I39&gt;AnnualMaxCapacity!Z$1+1),TECHNOLOGY!$P39,0),0)</f>
        <v>0</v>
      </c>
      <c r="AA39">
        <f>IF(TECHNOLOGY!$G39="Committed",IF(AND(TECHNOLOGY!$K39&lt;AnnualMaxCapacity!AA$1+1,TECHNOLOGY!$K39+TECHNOLOGY!$I39&gt;AnnualMaxCapacity!AA$1+1),TECHNOLOGY!$P39,0),0)</f>
        <v>0</v>
      </c>
      <c r="AB39">
        <f>IF(TECHNOLOGY!$G39="Committed",IF(AND(TECHNOLOGY!$K39&lt;AnnualMaxCapacity!AB$1+1,TECHNOLOGY!$K39+TECHNOLOGY!$I39&gt;AnnualMaxCapacity!AB$1+1),TECHNOLOGY!$P39,0),0)</f>
        <v>0</v>
      </c>
      <c r="AC39">
        <f>IF(TECHNOLOGY!$G39="Committed",IF(AND(TECHNOLOGY!$K39&lt;AnnualMaxCapacity!AC$1+1,TECHNOLOGY!$K39+TECHNOLOGY!$I39&gt;AnnualMaxCapacity!AC$1+1),TECHNOLOGY!$P39,0),0)</f>
        <v>0</v>
      </c>
      <c r="AD39">
        <f>IF(TECHNOLOGY!$G39="Committed",IF(AND(TECHNOLOGY!$K39&lt;AnnualMaxCapacity!AD$1+1,TECHNOLOGY!$K39+TECHNOLOGY!$I39&gt;AnnualMaxCapacity!AD$1+1),TECHNOLOGY!$P39,0),0)</f>
        <v>0</v>
      </c>
      <c r="AE39">
        <f>IF(TECHNOLOGY!$G39="Committed",IF(AND(TECHNOLOGY!$K39&lt;AnnualMaxCapacity!AE$1+1,TECHNOLOGY!$K39+TECHNOLOGY!$I39&gt;AnnualMaxCapacity!AE$1+1),TECHNOLOGY!$P39,0),0)</f>
        <v>0</v>
      </c>
      <c r="AF39">
        <f>IF(TECHNOLOGY!$G39="Committed",IF(AND(TECHNOLOGY!$K39&lt;AnnualMaxCapacity!AF$1+1,TECHNOLOGY!$K39+TECHNOLOGY!$I39&gt;AnnualMaxCapacity!AF$1+1),TECHNOLOGY!$P39,0),0)</f>
        <v>0</v>
      </c>
    </row>
    <row r="40" spans="1:32">
      <c r="A40" t="str">
        <f>TECHNOLOGY!D40</f>
        <v>D2WDLC7</v>
      </c>
      <c r="B40">
        <f>IF(TECHNOLOGY!$G40="Committed",IF(AND(TECHNOLOGY!$K40&lt;AnnualMaxCapacity!B$1+1,TECHNOLOGY!$K40+TECHNOLOGY!$I40&gt;AnnualMaxCapacity!B$1+1),TECHNOLOGY!$P40,0),0)</f>
        <v>0</v>
      </c>
      <c r="C40">
        <f>IF(TECHNOLOGY!$G40="Committed",IF(AND(TECHNOLOGY!$K40&lt;AnnualMaxCapacity!C$1+1,TECHNOLOGY!$K40+TECHNOLOGY!$I40&gt;AnnualMaxCapacity!C$1+1),TECHNOLOGY!$P40,0),0)</f>
        <v>0</v>
      </c>
      <c r="D40">
        <f>IF(TECHNOLOGY!$G40="Committed",IF(AND(TECHNOLOGY!$K40&lt;AnnualMaxCapacity!D$1+1,TECHNOLOGY!$K40+TECHNOLOGY!$I40&gt;AnnualMaxCapacity!D$1+1),TECHNOLOGY!$P40,0),0)</f>
        <v>0</v>
      </c>
      <c r="E40">
        <f>IF(TECHNOLOGY!$G40="Committed",IF(AND(TECHNOLOGY!$K40&lt;AnnualMaxCapacity!E$1+1,TECHNOLOGY!$K40+TECHNOLOGY!$I40&gt;AnnualMaxCapacity!E$1+1),TECHNOLOGY!$P40,0),0)</f>
        <v>0</v>
      </c>
      <c r="F40">
        <f>IF(TECHNOLOGY!$G40="Committed",IF(AND(TECHNOLOGY!$K40&lt;AnnualMaxCapacity!F$1+1,TECHNOLOGY!$K40+TECHNOLOGY!$I40&gt;AnnualMaxCapacity!F$1+1),TECHNOLOGY!$P40,0),0)</f>
        <v>0</v>
      </c>
      <c r="G40">
        <f>IF(TECHNOLOGY!$G40="Committed",IF(AND(TECHNOLOGY!$K40&lt;AnnualMaxCapacity!G$1+1,TECHNOLOGY!$K40+TECHNOLOGY!$I40&gt;AnnualMaxCapacity!G$1+1),TECHNOLOGY!$P40,0),0)</f>
        <v>0</v>
      </c>
      <c r="H40">
        <f>IF(TECHNOLOGY!$G40="Committed",IF(AND(TECHNOLOGY!$K40&lt;AnnualMaxCapacity!H$1+1,TECHNOLOGY!$K40+TECHNOLOGY!$I40&gt;AnnualMaxCapacity!H$1+1),TECHNOLOGY!$P40,0),0)</f>
        <v>0</v>
      </c>
      <c r="I40">
        <f>IF(TECHNOLOGY!$G40="Committed",IF(AND(TECHNOLOGY!$K40&lt;AnnualMaxCapacity!I$1+1,TECHNOLOGY!$K40+TECHNOLOGY!$I40&gt;AnnualMaxCapacity!I$1+1),TECHNOLOGY!$P40,0),0)</f>
        <v>0</v>
      </c>
      <c r="J40">
        <f>IF(TECHNOLOGY!$G40="Committed",IF(AND(TECHNOLOGY!$K40&lt;AnnualMaxCapacity!J$1+1,TECHNOLOGY!$K40+TECHNOLOGY!$I40&gt;AnnualMaxCapacity!J$1+1),TECHNOLOGY!$P40,0),0)</f>
        <v>0</v>
      </c>
      <c r="K40">
        <f>IF(TECHNOLOGY!$G40="Committed",IF(AND(TECHNOLOGY!$K40&lt;AnnualMaxCapacity!K$1+1,TECHNOLOGY!$K40+TECHNOLOGY!$I40&gt;AnnualMaxCapacity!K$1+1),TECHNOLOGY!$P40,0),0)</f>
        <v>0</v>
      </c>
      <c r="L40">
        <f>IF(TECHNOLOGY!$G40="Committed",IF(AND(TECHNOLOGY!$K40&lt;AnnualMaxCapacity!L$1+1,TECHNOLOGY!$K40+TECHNOLOGY!$I40&gt;AnnualMaxCapacity!L$1+1),TECHNOLOGY!$P40,0),0)</f>
        <v>0</v>
      </c>
      <c r="M40">
        <f>IF(TECHNOLOGY!$G40="Committed",IF(AND(TECHNOLOGY!$K40&lt;AnnualMaxCapacity!M$1+1,TECHNOLOGY!$K40+TECHNOLOGY!$I40&gt;AnnualMaxCapacity!M$1+1),TECHNOLOGY!$P40,0),0)</f>
        <v>0</v>
      </c>
      <c r="N40">
        <f>IF(TECHNOLOGY!$G40="Committed",IF(AND(TECHNOLOGY!$K40&lt;AnnualMaxCapacity!N$1+1,TECHNOLOGY!$K40+TECHNOLOGY!$I40&gt;AnnualMaxCapacity!N$1+1),TECHNOLOGY!$P40,0),0)</f>
        <v>0</v>
      </c>
      <c r="O40">
        <f>IF(TECHNOLOGY!$G40="Committed",IF(AND(TECHNOLOGY!$K40&lt;AnnualMaxCapacity!O$1+1,TECHNOLOGY!$K40+TECHNOLOGY!$I40&gt;AnnualMaxCapacity!O$1+1),TECHNOLOGY!$P40,0),0)</f>
        <v>0</v>
      </c>
      <c r="P40">
        <f>IF(TECHNOLOGY!$G40="Committed",IF(AND(TECHNOLOGY!$K40&lt;AnnualMaxCapacity!P$1+1,TECHNOLOGY!$K40+TECHNOLOGY!$I40&gt;AnnualMaxCapacity!P$1+1),TECHNOLOGY!$P40,0),0)</f>
        <v>0</v>
      </c>
      <c r="Q40">
        <f>IF(TECHNOLOGY!$G40="Committed",IF(AND(TECHNOLOGY!$K40&lt;AnnualMaxCapacity!Q$1+1,TECHNOLOGY!$K40+TECHNOLOGY!$I40&gt;AnnualMaxCapacity!Q$1+1),TECHNOLOGY!$P40,0),0)</f>
        <v>0</v>
      </c>
      <c r="R40">
        <f>IF(TECHNOLOGY!$G40="Committed",IF(AND(TECHNOLOGY!$K40&lt;AnnualMaxCapacity!R$1+1,TECHNOLOGY!$K40+TECHNOLOGY!$I40&gt;AnnualMaxCapacity!R$1+1),TECHNOLOGY!$P40,0),0)</f>
        <v>0</v>
      </c>
      <c r="S40">
        <f>IF(TECHNOLOGY!$G40="Committed",IF(AND(TECHNOLOGY!$K40&lt;AnnualMaxCapacity!S$1+1,TECHNOLOGY!$K40+TECHNOLOGY!$I40&gt;AnnualMaxCapacity!S$1+1),TECHNOLOGY!$P40,0),0)</f>
        <v>0</v>
      </c>
      <c r="T40">
        <f>IF(TECHNOLOGY!$G40="Committed",IF(AND(TECHNOLOGY!$K40&lt;AnnualMaxCapacity!T$1+1,TECHNOLOGY!$K40+TECHNOLOGY!$I40&gt;AnnualMaxCapacity!T$1+1),TECHNOLOGY!$P40,0),0)</f>
        <v>0</v>
      </c>
      <c r="U40">
        <f>IF(TECHNOLOGY!$G40="Committed",IF(AND(TECHNOLOGY!$K40&lt;AnnualMaxCapacity!U$1+1,TECHNOLOGY!$K40+TECHNOLOGY!$I40&gt;AnnualMaxCapacity!U$1+1),TECHNOLOGY!$P40,0),0)</f>
        <v>0</v>
      </c>
      <c r="V40">
        <f>IF(TECHNOLOGY!$G40="Committed",IF(AND(TECHNOLOGY!$K40&lt;AnnualMaxCapacity!V$1+1,TECHNOLOGY!$K40+TECHNOLOGY!$I40&gt;AnnualMaxCapacity!V$1+1),TECHNOLOGY!$P40,0),0)</f>
        <v>0</v>
      </c>
      <c r="W40">
        <f>IF(TECHNOLOGY!$G40="Committed",IF(AND(TECHNOLOGY!$K40&lt;AnnualMaxCapacity!W$1+1,TECHNOLOGY!$K40+TECHNOLOGY!$I40&gt;AnnualMaxCapacity!W$1+1),TECHNOLOGY!$P40,0),0)</f>
        <v>0</v>
      </c>
      <c r="X40">
        <f>IF(TECHNOLOGY!$G40="Committed",IF(AND(TECHNOLOGY!$K40&lt;AnnualMaxCapacity!X$1+1,TECHNOLOGY!$K40+TECHNOLOGY!$I40&gt;AnnualMaxCapacity!X$1+1),TECHNOLOGY!$P40,0),0)</f>
        <v>0</v>
      </c>
      <c r="Y40">
        <f>IF(TECHNOLOGY!$G40="Committed",IF(AND(TECHNOLOGY!$K40&lt;AnnualMaxCapacity!Y$1+1,TECHNOLOGY!$K40+TECHNOLOGY!$I40&gt;AnnualMaxCapacity!Y$1+1),TECHNOLOGY!$P40,0),0)</f>
        <v>0</v>
      </c>
      <c r="Z40">
        <f>IF(TECHNOLOGY!$G40="Committed",IF(AND(TECHNOLOGY!$K40&lt;AnnualMaxCapacity!Z$1+1,TECHNOLOGY!$K40+TECHNOLOGY!$I40&gt;AnnualMaxCapacity!Z$1+1),TECHNOLOGY!$P40,0),0)</f>
        <v>0</v>
      </c>
      <c r="AA40">
        <f>IF(TECHNOLOGY!$G40="Committed",IF(AND(TECHNOLOGY!$K40&lt;AnnualMaxCapacity!AA$1+1,TECHNOLOGY!$K40+TECHNOLOGY!$I40&gt;AnnualMaxCapacity!AA$1+1),TECHNOLOGY!$P40,0),0)</f>
        <v>0</v>
      </c>
      <c r="AB40">
        <f>IF(TECHNOLOGY!$G40="Committed",IF(AND(TECHNOLOGY!$K40&lt;AnnualMaxCapacity!AB$1+1,TECHNOLOGY!$K40+TECHNOLOGY!$I40&gt;AnnualMaxCapacity!AB$1+1),TECHNOLOGY!$P40,0),0)</f>
        <v>0</v>
      </c>
      <c r="AC40">
        <f>IF(TECHNOLOGY!$G40="Committed",IF(AND(TECHNOLOGY!$K40&lt;AnnualMaxCapacity!AC$1+1,TECHNOLOGY!$K40+TECHNOLOGY!$I40&gt;AnnualMaxCapacity!AC$1+1),TECHNOLOGY!$P40,0),0)</f>
        <v>0</v>
      </c>
      <c r="AD40">
        <f>IF(TECHNOLOGY!$G40="Committed",IF(AND(TECHNOLOGY!$K40&lt;AnnualMaxCapacity!AD$1+1,TECHNOLOGY!$K40+TECHNOLOGY!$I40&gt;AnnualMaxCapacity!AD$1+1),TECHNOLOGY!$P40,0),0)</f>
        <v>0</v>
      </c>
      <c r="AE40">
        <f>IF(TECHNOLOGY!$G40="Committed",IF(AND(TECHNOLOGY!$K40&lt;AnnualMaxCapacity!AE$1+1,TECHNOLOGY!$K40+TECHNOLOGY!$I40&gt;AnnualMaxCapacity!AE$1+1),TECHNOLOGY!$P40,0),0)</f>
        <v>0</v>
      </c>
      <c r="AF40">
        <f>IF(TECHNOLOGY!$G40="Committed",IF(AND(TECHNOLOGY!$K40&lt;AnnualMaxCapacity!AF$1+1,TECHNOLOGY!$K40+TECHNOLOGY!$I40&gt;AnnualMaxCapacity!AF$1+1),TECHNOLOGY!$P40,0),0)</f>
        <v>0</v>
      </c>
    </row>
    <row r="41" spans="1:32">
      <c r="A41" t="str">
        <f>TECHNOLOGY!D41</f>
        <v>D2WDLC8</v>
      </c>
      <c r="B41">
        <f>IF(TECHNOLOGY!$G41="Committed",IF(AND(TECHNOLOGY!$K41&lt;AnnualMaxCapacity!B$1+1,TECHNOLOGY!$K41+TECHNOLOGY!$I41&gt;AnnualMaxCapacity!B$1+1),TECHNOLOGY!$P41,0),0)</f>
        <v>0</v>
      </c>
      <c r="C41">
        <f>IF(TECHNOLOGY!$G41="Committed",IF(AND(TECHNOLOGY!$K41&lt;AnnualMaxCapacity!C$1+1,TECHNOLOGY!$K41+TECHNOLOGY!$I41&gt;AnnualMaxCapacity!C$1+1),TECHNOLOGY!$P41,0),0)</f>
        <v>0</v>
      </c>
      <c r="D41">
        <f>IF(TECHNOLOGY!$G41="Committed",IF(AND(TECHNOLOGY!$K41&lt;AnnualMaxCapacity!D$1+1,TECHNOLOGY!$K41+TECHNOLOGY!$I41&gt;AnnualMaxCapacity!D$1+1),TECHNOLOGY!$P41,0),0)</f>
        <v>0</v>
      </c>
      <c r="E41">
        <f>IF(TECHNOLOGY!$G41="Committed",IF(AND(TECHNOLOGY!$K41&lt;AnnualMaxCapacity!E$1+1,TECHNOLOGY!$K41+TECHNOLOGY!$I41&gt;AnnualMaxCapacity!E$1+1),TECHNOLOGY!$P41,0),0)</f>
        <v>0</v>
      </c>
      <c r="F41">
        <f>IF(TECHNOLOGY!$G41="Committed",IF(AND(TECHNOLOGY!$K41&lt;AnnualMaxCapacity!F$1+1,TECHNOLOGY!$K41+TECHNOLOGY!$I41&gt;AnnualMaxCapacity!F$1+1),TECHNOLOGY!$P41,0),0)</f>
        <v>0</v>
      </c>
      <c r="G41">
        <f>IF(TECHNOLOGY!$G41="Committed",IF(AND(TECHNOLOGY!$K41&lt;AnnualMaxCapacity!G$1+1,TECHNOLOGY!$K41+TECHNOLOGY!$I41&gt;AnnualMaxCapacity!G$1+1),TECHNOLOGY!$P41,0),0)</f>
        <v>0</v>
      </c>
      <c r="H41">
        <f>IF(TECHNOLOGY!$G41="Committed",IF(AND(TECHNOLOGY!$K41&lt;AnnualMaxCapacity!H$1+1,TECHNOLOGY!$K41+TECHNOLOGY!$I41&gt;AnnualMaxCapacity!H$1+1),TECHNOLOGY!$P41,0),0)</f>
        <v>0</v>
      </c>
      <c r="I41">
        <f>IF(TECHNOLOGY!$G41="Committed",IF(AND(TECHNOLOGY!$K41&lt;AnnualMaxCapacity!I$1+1,TECHNOLOGY!$K41+TECHNOLOGY!$I41&gt;AnnualMaxCapacity!I$1+1),TECHNOLOGY!$P41,0),0)</f>
        <v>0</v>
      </c>
      <c r="J41">
        <f>IF(TECHNOLOGY!$G41="Committed",IF(AND(TECHNOLOGY!$K41&lt;AnnualMaxCapacity!J$1+1,TECHNOLOGY!$K41+TECHNOLOGY!$I41&gt;AnnualMaxCapacity!J$1+1),TECHNOLOGY!$P41,0),0)</f>
        <v>0</v>
      </c>
      <c r="K41">
        <f>IF(TECHNOLOGY!$G41="Committed",IF(AND(TECHNOLOGY!$K41&lt;AnnualMaxCapacity!K$1+1,TECHNOLOGY!$K41+TECHNOLOGY!$I41&gt;AnnualMaxCapacity!K$1+1),TECHNOLOGY!$P41,0),0)</f>
        <v>0</v>
      </c>
      <c r="L41">
        <f>IF(TECHNOLOGY!$G41="Committed",IF(AND(TECHNOLOGY!$K41&lt;AnnualMaxCapacity!L$1+1,TECHNOLOGY!$K41+TECHNOLOGY!$I41&gt;AnnualMaxCapacity!L$1+1),TECHNOLOGY!$P41,0),0)</f>
        <v>0</v>
      </c>
      <c r="M41">
        <f>IF(TECHNOLOGY!$G41="Committed",IF(AND(TECHNOLOGY!$K41&lt;AnnualMaxCapacity!M$1+1,TECHNOLOGY!$K41+TECHNOLOGY!$I41&gt;AnnualMaxCapacity!M$1+1),TECHNOLOGY!$P41,0),0)</f>
        <v>0</v>
      </c>
      <c r="N41">
        <f>IF(TECHNOLOGY!$G41="Committed",IF(AND(TECHNOLOGY!$K41&lt;AnnualMaxCapacity!N$1+1,TECHNOLOGY!$K41+TECHNOLOGY!$I41&gt;AnnualMaxCapacity!N$1+1),TECHNOLOGY!$P41,0),0)</f>
        <v>0</v>
      </c>
      <c r="O41">
        <f>IF(TECHNOLOGY!$G41="Committed",IF(AND(TECHNOLOGY!$K41&lt;AnnualMaxCapacity!O$1+1,TECHNOLOGY!$K41+TECHNOLOGY!$I41&gt;AnnualMaxCapacity!O$1+1),TECHNOLOGY!$P41,0),0)</f>
        <v>0</v>
      </c>
      <c r="P41">
        <f>IF(TECHNOLOGY!$G41="Committed",IF(AND(TECHNOLOGY!$K41&lt;AnnualMaxCapacity!P$1+1,TECHNOLOGY!$K41+TECHNOLOGY!$I41&gt;AnnualMaxCapacity!P$1+1),TECHNOLOGY!$P41,0),0)</f>
        <v>0</v>
      </c>
      <c r="Q41">
        <f>IF(TECHNOLOGY!$G41="Committed",IF(AND(TECHNOLOGY!$K41&lt;AnnualMaxCapacity!Q$1+1,TECHNOLOGY!$K41+TECHNOLOGY!$I41&gt;AnnualMaxCapacity!Q$1+1),TECHNOLOGY!$P41,0),0)</f>
        <v>0</v>
      </c>
      <c r="R41">
        <f>IF(TECHNOLOGY!$G41="Committed",IF(AND(TECHNOLOGY!$K41&lt;AnnualMaxCapacity!R$1+1,TECHNOLOGY!$K41+TECHNOLOGY!$I41&gt;AnnualMaxCapacity!R$1+1),TECHNOLOGY!$P41,0),0)</f>
        <v>0</v>
      </c>
      <c r="S41">
        <f>IF(TECHNOLOGY!$G41="Committed",IF(AND(TECHNOLOGY!$K41&lt;AnnualMaxCapacity!S$1+1,TECHNOLOGY!$K41+TECHNOLOGY!$I41&gt;AnnualMaxCapacity!S$1+1),TECHNOLOGY!$P41,0),0)</f>
        <v>0</v>
      </c>
      <c r="T41">
        <f>IF(TECHNOLOGY!$G41="Committed",IF(AND(TECHNOLOGY!$K41&lt;AnnualMaxCapacity!T$1+1,TECHNOLOGY!$K41+TECHNOLOGY!$I41&gt;AnnualMaxCapacity!T$1+1),TECHNOLOGY!$P41,0),0)</f>
        <v>0</v>
      </c>
      <c r="U41">
        <f>IF(TECHNOLOGY!$G41="Committed",IF(AND(TECHNOLOGY!$K41&lt;AnnualMaxCapacity!U$1+1,TECHNOLOGY!$K41+TECHNOLOGY!$I41&gt;AnnualMaxCapacity!U$1+1),TECHNOLOGY!$P41,0),0)</f>
        <v>0</v>
      </c>
      <c r="V41">
        <f>IF(TECHNOLOGY!$G41="Committed",IF(AND(TECHNOLOGY!$K41&lt;AnnualMaxCapacity!V$1+1,TECHNOLOGY!$K41+TECHNOLOGY!$I41&gt;AnnualMaxCapacity!V$1+1),TECHNOLOGY!$P41,0),0)</f>
        <v>0</v>
      </c>
      <c r="W41">
        <f>IF(TECHNOLOGY!$G41="Committed",IF(AND(TECHNOLOGY!$K41&lt;AnnualMaxCapacity!W$1+1,TECHNOLOGY!$K41+TECHNOLOGY!$I41&gt;AnnualMaxCapacity!W$1+1),TECHNOLOGY!$P41,0),0)</f>
        <v>0</v>
      </c>
      <c r="X41">
        <f>IF(TECHNOLOGY!$G41="Committed",IF(AND(TECHNOLOGY!$K41&lt;AnnualMaxCapacity!X$1+1,TECHNOLOGY!$K41+TECHNOLOGY!$I41&gt;AnnualMaxCapacity!X$1+1),TECHNOLOGY!$P41,0),0)</f>
        <v>0</v>
      </c>
      <c r="Y41">
        <f>IF(TECHNOLOGY!$G41="Committed",IF(AND(TECHNOLOGY!$K41&lt;AnnualMaxCapacity!Y$1+1,TECHNOLOGY!$K41+TECHNOLOGY!$I41&gt;AnnualMaxCapacity!Y$1+1),TECHNOLOGY!$P41,0),0)</f>
        <v>0</v>
      </c>
      <c r="Z41">
        <f>IF(TECHNOLOGY!$G41="Committed",IF(AND(TECHNOLOGY!$K41&lt;AnnualMaxCapacity!Z$1+1,TECHNOLOGY!$K41+TECHNOLOGY!$I41&gt;AnnualMaxCapacity!Z$1+1),TECHNOLOGY!$P41,0),0)</f>
        <v>0</v>
      </c>
      <c r="AA41">
        <f>IF(TECHNOLOGY!$G41="Committed",IF(AND(TECHNOLOGY!$K41&lt;AnnualMaxCapacity!AA$1+1,TECHNOLOGY!$K41+TECHNOLOGY!$I41&gt;AnnualMaxCapacity!AA$1+1),TECHNOLOGY!$P41,0),0)</f>
        <v>0</v>
      </c>
      <c r="AB41">
        <f>IF(TECHNOLOGY!$G41="Committed",IF(AND(TECHNOLOGY!$K41&lt;AnnualMaxCapacity!AB$1+1,TECHNOLOGY!$K41+TECHNOLOGY!$I41&gt;AnnualMaxCapacity!AB$1+1),TECHNOLOGY!$P41,0),0)</f>
        <v>0</v>
      </c>
      <c r="AC41">
        <f>IF(TECHNOLOGY!$G41="Committed",IF(AND(TECHNOLOGY!$K41&lt;AnnualMaxCapacity!AC$1+1,TECHNOLOGY!$K41+TECHNOLOGY!$I41&gt;AnnualMaxCapacity!AC$1+1),TECHNOLOGY!$P41,0),0)</f>
        <v>0</v>
      </c>
      <c r="AD41">
        <f>IF(TECHNOLOGY!$G41="Committed",IF(AND(TECHNOLOGY!$K41&lt;AnnualMaxCapacity!AD$1+1,TECHNOLOGY!$K41+TECHNOLOGY!$I41&gt;AnnualMaxCapacity!AD$1+1),TECHNOLOGY!$P41,0),0)</f>
        <v>0</v>
      </c>
      <c r="AE41">
        <f>IF(TECHNOLOGY!$G41="Committed",IF(AND(TECHNOLOGY!$K41&lt;AnnualMaxCapacity!AE$1+1,TECHNOLOGY!$K41+TECHNOLOGY!$I41&gt;AnnualMaxCapacity!AE$1+1),TECHNOLOGY!$P41,0),0)</f>
        <v>0</v>
      </c>
      <c r="AF41">
        <f>IF(TECHNOLOGY!$G41="Committed",IF(AND(TECHNOLOGY!$K41&lt;AnnualMaxCapacity!AF$1+1,TECHNOLOGY!$K41+TECHNOLOGY!$I41&gt;AnnualMaxCapacity!AF$1+1),TECHNOLOGY!$P41,0),0)</f>
        <v>0</v>
      </c>
    </row>
    <row r="42" spans="1:32">
      <c r="A42" t="str">
        <f>TECHNOLOGY!D42</f>
        <v>D2WDLC10</v>
      </c>
      <c r="B42">
        <f>IF(TECHNOLOGY!$G42="Committed",IF(AND(TECHNOLOGY!$K42&lt;AnnualMaxCapacity!B$1+1,TECHNOLOGY!$K42+TECHNOLOGY!$I42&gt;AnnualMaxCapacity!B$1+1),TECHNOLOGY!$P42,0),0)</f>
        <v>0</v>
      </c>
      <c r="C42">
        <f>IF(TECHNOLOGY!$G42="Committed",IF(AND(TECHNOLOGY!$K42&lt;AnnualMaxCapacity!C$1+1,TECHNOLOGY!$K42+TECHNOLOGY!$I42&gt;AnnualMaxCapacity!C$1+1),TECHNOLOGY!$P42,0),0)</f>
        <v>0</v>
      </c>
      <c r="D42">
        <f>IF(TECHNOLOGY!$G42="Committed",IF(AND(TECHNOLOGY!$K42&lt;AnnualMaxCapacity!D$1+1,TECHNOLOGY!$K42+TECHNOLOGY!$I42&gt;AnnualMaxCapacity!D$1+1),TECHNOLOGY!$P42,0),0)</f>
        <v>0</v>
      </c>
      <c r="E42">
        <f>IF(TECHNOLOGY!$G42="Committed",IF(AND(TECHNOLOGY!$K42&lt;AnnualMaxCapacity!E$1+1,TECHNOLOGY!$K42+TECHNOLOGY!$I42&gt;AnnualMaxCapacity!E$1+1),TECHNOLOGY!$P42,0),0)</f>
        <v>0</v>
      </c>
      <c r="F42">
        <f>IF(TECHNOLOGY!$G42="Committed",IF(AND(TECHNOLOGY!$K42&lt;AnnualMaxCapacity!F$1+1,TECHNOLOGY!$K42+TECHNOLOGY!$I42&gt;AnnualMaxCapacity!F$1+1),TECHNOLOGY!$P42,0),0)</f>
        <v>0</v>
      </c>
      <c r="G42">
        <f>IF(TECHNOLOGY!$G42="Committed",IF(AND(TECHNOLOGY!$K42&lt;AnnualMaxCapacity!G$1+1,TECHNOLOGY!$K42+TECHNOLOGY!$I42&gt;AnnualMaxCapacity!G$1+1),TECHNOLOGY!$P42,0),0)</f>
        <v>0</v>
      </c>
      <c r="H42">
        <f>IF(TECHNOLOGY!$G42="Committed",IF(AND(TECHNOLOGY!$K42&lt;AnnualMaxCapacity!H$1+1,TECHNOLOGY!$K42+TECHNOLOGY!$I42&gt;AnnualMaxCapacity!H$1+1),TECHNOLOGY!$P42,0),0)</f>
        <v>0</v>
      </c>
      <c r="I42">
        <f>IF(TECHNOLOGY!$G42="Committed",IF(AND(TECHNOLOGY!$K42&lt;AnnualMaxCapacity!I$1+1,TECHNOLOGY!$K42+TECHNOLOGY!$I42&gt;AnnualMaxCapacity!I$1+1),TECHNOLOGY!$P42,0),0)</f>
        <v>0</v>
      </c>
      <c r="J42">
        <f>IF(TECHNOLOGY!$G42="Committed",IF(AND(TECHNOLOGY!$K42&lt;AnnualMaxCapacity!J$1+1,TECHNOLOGY!$K42+TECHNOLOGY!$I42&gt;AnnualMaxCapacity!J$1+1),TECHNOLOGY!$P42,0),0)</f>
        <v>0</v>
      </c>
      <c r="K42">
        <f>IF(TECHNOLOGY!$G42="Committed",IF(AND(TECHNOLOGY!$K42&lt;AnnualMaxCapacity!K$1+1,TECHNOLOGY!$K42+TECHNOLOGY!$I42&gt;AnnualMaxCapacity!K$1+1),TECHNOLOGY!$P42,0),0)</f>
        <v>0</v>
      </c>
      <c r="L42">
        <f>IF(TECHNOLOGY!$G42="Committed",IF(AND(TECHNOLOGY!$K42&lt;AnnualMaxCapacity!L$1+1,TECHNOLOGY!$K42+TECHNOLOGY!$I42&gt;AnnualMaxCapacity!L$1+1),TECHNOLOGY!$P42,0),0)</f>
        <v>0</v>
      </c>
      <c r="M42">
        <f>IF(TECHNOLOGY!$G42="Committed",IF(AND(TECHNOLOGY!$K42&lt;AnnualMaxCapacity!M$1+1,TECHNOLOGY!$K42+TECHNOLOGY!$I42&gt;AnnualMaxCapacity!M$1+1),TECHNOLOGY!$P42,0),0)</f>
        <v>0</v>
      </c>
      <c r="N42">
        <f>IF(TECHNOLOGY!$G42="Committed",IF(AND(TECHNOLOGY!$K42&lt;AnnualMaxCapacity!N$1+1,TECHNOLOGY!$K42+TECHNOLOGY!$I42&gt;AnnualMaxCapacity!N$1+1),TECHNOLOGY!$P42,0),0)</f>
        <v>0</v>
      </c>
      <c r="O42">
        <f>IF(TECHNOLOGY!$G42="Committed",IF(AND(TECHNOLOGY!$K42&lt;AnnualMaxCapacity!O$1+1,TECHNOLOGY!$K42+TECHNOLOGY!$I42&gt;AnnualMaxCapacity!O$1+1),TECHNOLOGY!$P42,0),0)</f>
        <v>0</v>
      </c>
      <c r="P42">
        <f>IF(TECHNOLOGY!$G42="Committed",IF(AND(TECHNOLOGY!$K42&lt;AnnualMaxCapacity!P$1+1,TECHNOLOGY!$K42+TECHNOLOGY!$I42&gt;AnnualMaxCapacity!P$1+1),TECHNOLOGY!$P42,0),0)</f>
        <v>0</v>
      </c>
      <c r="Q42">
        <f>IF(TECHNOLOGY!$G42="Committed",IF(AND(TECHNOLOGY!$K42&lt;AnnualMaxCapacity!Q$1+1,TECHNOLOGY!$K42+TECHNOLOGY!$I42&gt;AnnualMaxCapacity!Q$1+1),TECHNOLOGY!$P42,0),0)</f>
        <v>0</v>
      </c>
      <c r="R42">
        <f>IF(TECHNOLOGY!$G42="Committed",IF(AND(TECHNOLOGY!$K42&lt;AnnualMaxCapacity!R$1+1,TECHNOLOGY!$K42+TECHNOLOGY!$I42&gt;AnnualMaxCapacity!R$1+1),TECHNOLOGY!$P42,0),0)</f>
        <v>0</v>
      </c>
      <c r="S42">
        <f>IF(TECHNOLOGY!$G42="Committed",IF(AND(TECHNOLOGY!$K42&lt;AnnualMaxCapacity!S$1+1,TECHNOLOGY!$K42+TECHNOLOGY!$I42&gt;AnnualMaxCapacity!S$1+1),TECHNOLOGY!$P42,0),0)</f>
        <v>0</v>
      </c>
      <c r="T42">
        <f>IF(TECHNOLOGY!$G42="Committed",IF(AND(TECHNOLOGY!$K42&lt;AnnualMaxCapacity!T$1+1,TECHNOLOGY!$K42+TECHNOLOGY!$I42&gt;AnnualMaxCapacity!T$1+1),TECHNOLOGY!$P42,0),0)</f>
        <v>0</v>
      </c>
      <c r="U42">
        <f>IF(TECHNOLOGY!$G42="Committed",IF(AND(TECHNOLOGY!$K42&lt;AnnualMaxCapacity!U$1+1,TECHNOLOGY!$K42+TECHNOLOGY!$I42&gt;AnnualMaxCapacity!U$1+1),TECHNOLOGY!$P42,0),0)</f>
        <v>0</v>
      </c>
      <c r="V42">
        <f>IF(TECHNOLOGY!$G42="Committed",IF(AND(TECHNOLOGY!$K42&lt;AnnualMaxCapacity!V$1+1,TECHNOLOGY!$K42+TECHNOLOGY!$I42&gt;AnnualMaxCapacity!V$1+1),TECHNOLOGY!$P42,0),0)</f>
        <v>0</v>
      </c>
      <c r="W42">
        <f>IF(TECHNOLOGY!$G42="Committed",IF(AND(TECHNOLOGY!$K42&lt;AnnualMaxCapacity!W$1+1,TECHNOLOGY!$K42+TECHNOLOGY!$I42&gt;AnnualMaxCapacity!W$1+1),TECHNOLOGY!$P42,0),0)</f>
        <v>0</v>
      </c>
      <c r="X42">
        <f>IF(TECHNOLOGY!$G42="Committed",IF(AND(TECHNOLOGY!$K42&lt;AnnualMaxCapacity!X$1+1,TECHNOLOGY!$K42+TECHNOLOGY!$I42&gt;AnnualMaxCapacity!X$1+1),TECHNOLOGY!$P42,0),0)</f>
        <v>0</v>
      </c>
      <c r="Y42">
        <f>IF(TECHNOLOGY!$G42="Committed",IF(AND(TECHNOLOGY!$K42&lt;AnnualMaxCapacity!Y$1+1,TECHNOLOGY!$K42+TECHNOLOGY!$I42&gt;AnnualMaxCapacity!Y$1+1),TECHNOLOGY!$P42,0),0)</f>
        <v>0</v>
      </c>
      <c r="Z42">
        <f>IF(TECHNOLOGY!$G42="Committed",IF(AND(TECHNOLOGY!$K42&lt;AnnualMaxCapacity!Z$1+1,TECHNOLOGY!$K42+TECHNOLOGY!$I42&gt;AnnualMaxCapacity!Z$1+1),TECHNOLOGY!$P42,0),0)</f>
        <v>0</v>
      </c>
      <c r="AA42">
        <f>IF(TECHNOLOGY!$G42="Committed",IF(AND(TECHNOLOGY!$K42&lt;AnnualMaxCapacity!AA$1+1,TECHNOLOGY!$K42+TECHNOLOGY!$I42&gt;AnnualMaxCapacity!AA$1+1),TECHNOLOGY!$P42,0),0)</f>
        <v>0</v>
      </c>
      <c r="AB42">
        <f>IF(TECHNOLOGY!$G42="Committed",IF(AND(TECHNOLOGY!$K42&lt;AnnualMaxCapacity!AB$1+1,TECHNOLOGY!$K42+TECHNOLOGY!$I42&gt;AnnualMaxCapacity!AB$1+1),TECHNOLOGY!$P42,0),0)</f>
        <v>0</v>
      </c>
      <c r="AC42">
        <f>IF(TECHNOLOGY!$G42="Committed",IF(AND(TECHNOLOGY!$K42&lt;AnnualMaxCapacity!AC$1+1,TECHNOLOGY!$K42+TECHNOLOGY!$I42&gt;AnnualMaxCapacity!AC$1+1),TECHNOLOGY!$P42,0),0)</f>
        <v>0</v>
      </c>
      <c r="AD42">
        <f>IF(TECHNOLOGY!$G42="Committed",IF(AND(TECHNOLOGY!$K42&lt;AnnualMaxCapacity!AD$1+1,TECHNOLOGY!$K42+TECHNOLOGY!$I42&gt;AnnualMaxCapacity!AD$1+1),TECHNOLOGY!$P42,0),0)</f>
        <v>0</v>
      </c>
      <c r="AE42">
        <f>IF(TECHNOLOGY!$G42="Committed",IF(AND(TECHNOLOGY!$K42&lt;AnnualMaxCapacity!AE$1+1,TECHNOLOGY!$K42+TECHNOLOGY!$I42&gt;AnnualMaxCapacity!AE$1+1),TECHNOLOGY!$P42,0),0)</f>
        <v>0</v>
      </c>
      <c r="AF42">
        <f>IF(TECHNOLOGY!$G42="Committed",IF(AND(TECHNOLOGY!$K42&lt;AnnualMaxCapacity!AF$1+1,TECHNOLOGY!$K42+TECHNOLOGY!$I42&gt;AnnualMaxCapacity!AF$1+1),TECHNOLOGY!$P42,0),0)</f>
        <v>0</v>
      </c>
    </row>
    <row r="43" spans="1:32">
      <c r="A43" t="str">
        <f>TECHNOLOGY!D43</f>
        <v>D2HLT0180</v>
      </c>
      <c r="B43">
        <f>IF(TECHNOLOGY!$G43="Committed",IF(AND(TECHNOLOGY!$K43&lt;AnnualMaxCapacity!B$1+1,TECHNOLOGY!$K43+TECHNOLOGY!$I43&gt;AnnualMaxCapacity!B$1+1),TECHNOLOGY!$P43,0),0)</f>
        <v>0</v>
      </c>
      <c r="C43">
        <f>IF(TECHNOLOGY!$G43="Committed",IF(AND(TECHNOLOGY!$K43&lt;AnnualMaxCapacity!C$1+1,TECHNOLOGY!$K43+TECHNOLOGY!$I43&gt;AnnualMaxCapacity!C$1+1),TECHNOLOGY!$P43,0),0)</f>
        <v>0</v>
      </c>
      <c r="D43">
        <f>IF(TECHNOLOGY!$G43="Committed",IF(AND(TECHNOLOGY!$K43&lt;AnnualMaxCapacity!D$1+1,TECHNOLOGY!$K43+TECHNOLOGY!$I43&gt;AnnualMaxCapacity!D$1+1),TECHNOLOGY!$P43,0),0)</f>
        <v>0</v>
      </c>
      <c r="E43">
        <f>IF(TECHNOLOGY!$G43="Committed",IF(AND(TECHNOLOGY!$K43&lt;AnnualMaxCapacity!E$1+1,TECHNOLOGY!$K43+TECHNOLOGY!$I43&gt;AnnualMaxCapacity!E$1+1),TECHNOLOGY!$P43,0),0)</f>
        <v>0</v>
      </c>
      <c r="F43">
        <f>IF(TECHNOLOGY!$G43="Committed",IF(AND(TECHNOLOGY!$K43&lt;AnnualMaxCapacity!F$1+1,TECHNOLOGY!$K43+TECHNOLOGY!$I43&gt;AnnualMaxCapacity!F$1+1),TECHNOLOGY!$P43,0),0)</f>
        <v>0</v>
      </c>
      <c r="G43">
        <f>IF(TECHNOLOGY!$G43="Committed",IF(AND(TECHNOLOGY!$K43&lt;AnnualMaxCapacity!G$1+1,TECHNOLOGY!$K43+TECHNOLOGY!$I43&gt;AnnualMaxCapacity!G$1+1),TECHNOLOGY!$P43,0),0)</f>
        <v>0</v>
      </c>
      <c r="H43">
        <f>IF(TECHNOLOGY!$G43="Committed",IF(AND(TECHNOLOGY!$K43&lt;AnnualMaxCapacity!H$1+1,TECHNOLOGY!$K43+TECHNOLOGY!$I43&gt;AnnualMaxCapacity!H$1+1),TECHNOLOGY!$P43,0),0)</f>
        <v>0</v>
      </c>
      <c r="I43">
        <f>IF(TECHNOLOGY!$G43="Committed",IF(AND(TECHNOLOGY!$K43&lt;AnnualMaxCapacity!I$1+1,TECHNOLOGY!$K43+TECHNOLOGY!$I43&gt;AnnualMaxCapacity!I$1+1),TECHNOLOGY!$P43,0),0)</f>
        <v>0</v>
      </c>
      <c r="J43">
        <f>IF(TECHNOLOGY!$G43="Committed",IF(AND(TECHNOLOGY!$K43&lt;AnnualMaxCapacity!J$1+1,TECHNOLOGY!$K43+TECHNOLOGY!$I43&gt;AnnualMaxCapacity!J$1+1),TECHNOLOGY!$P43,0),0)</f>
        <v>0</v>
      </c>
      <c r="K43">
        <f>IF(TECHNOLOGY!$G43="Committed",IF(AND(TECHNOLOGY!$K43&lt;AnnualMaxCapacity!K$1+1,TECHNOLOGY!$K43+TECHNOLOGY!$I43&gt;AnnualMaxCapacity!K$1+1),TECHNOLOGY!$P43,0),0)</f>
        <v>0</v>
      </c>
      <c r="L43">
        <f>IF(TECHNOLOGY!$G43="Committed",IF(AND(TECHNOLOGY!$K43&lt;AnnualMaxCapacity!L$1+1,TECHNOLOGY!$K43+TECHNOLOGY!$I43&gt;AnnualMaxCapacity!L$1+1),TECHNOLOGY!$P43,0),0)</f>
        <v>0</v>
      </c>
      <c r="M43">
        <f>IF(TECHNOLOGY!$G43="Committed",IF(AND(TECHNOLOGY!$K43&lt;AnnualMaxCapacity!M$1+1,TECHNOLOGY!$K43+TECHNOLOGY!$I43&gt;AnnualMaxCapacity!M$1+1),TECHNOLOGY!$P43,0),0)</f>
        <v>0</v>
      </c>
      <c r="N43">
        <f>IF(TECHNOLOGY!$G43="Committed",IF(AND(TECHNOLOGY!$K43&lt;AnnualMaxCapacity!N$1+1,TECHNOLOGY!$K43+TECHNOLOGY!$I43&gt;AnnualMaxCapacity!N$1+1),TECHNOLOGY!$P43,0),0)</f>
        <v>0</v>
      </c>
      <c r="O43">
        <f>IF(TECHNOLOGY!$G43="Committed",IF(AND(TECHNOLOGY!$K43&lt;AnnualMaxCapacity!O$1+1,TECHNOLOGY!$K43+TECHNOLOGY!$I43&gt;AnnualMaxCapacity!O$1+1),TECHNOLOGY!$P43,0),0)</f>
        <v>0</v>
      </c>
      <c r="P43">
        <f>IF(TECHNOLOGY!$G43="Committed",IF(AND(TECHNOLOGY!$K43&lt;AnnualMaxCapacity!P$1+1,TECHNOLOGY!$K43+TECHNOLOGY!$I43&gt;AnnualMaxCapacity!P$1+1),TECHNOLOGY!$P43,0),0)</f>
        <v>0</v>
      </c>
      <c r="Q43">
        <f>IF(TECHNOLOGY!$G43="Committed",IF(AND(TECHNOLOGY!$K43&lt;AnnualMaxCapacity!Q$1+1,TECHNOLOGY!$K43+TECHNOLOGY!$I43&gt;AnnualMaxCapacity!Q$1+1),TECHNOLOGY!$P43,0),0)</f>
        <v>0</v>
      </c>
      <c r="R43">
        <f>IF(TECHNOLOGY!$G43="Committed",IF(AND(TECHNOLOGY!$K43&lt;AnnualMaxCapacity!R$1+1,TECHNOLOGY!$K43+TECHNOLOGY!$I43&gt;AnnualMaxCapacity!R$1+1),TECHNOLOGY!$P43,0),0)</f>
        <v>0</v>
      </c>
      <c r="S43">
        <f>IF(TECHNOLOGY!$G43="Committed",IF(AND(TECHNOLOGY!$K43&lt;AnnualMaxCapacity!S$1+1,TECHNOLOGY!$K43+TECHNOLOGY!$I43&gt;AnnualMaxCapacity!S$1+1),TECHNOLOGY!$P43,0),0)</f>
        <v>0</v>
      </c>
      <c r="T43">
        <f>IF(TECHNOLOGY!$G43="Committed",IF(AND(TECHNOLOGY!$K43&lt;AnnualMaxCapacity!T$1+1,TECHNOLOGY!$K43+TECHNOLOGY!$I43&gt;AnnualMaxCapacity!T$1+1),TECHNOLOGY!$P43,0),0)</f>
        <v>0</v>
      </c>
      <c r="U43">
        <f>IF(TECHNOLOGY!$G43="Committed",IF(AND(TECHNOLOGY!$K43&lt;AnnualMaxCapacity!U$1+1,TECHNOLOGY!$K43+TECHNOLOGY!$I43&gt;AnnualMaxCapacity!U$1+1),TECHNOLOGY!$P43,0),0)</f>
        <v>0</v>
      </c>
      <c r="V43">
        <f>IF(TECHNOLOGY!$G43="Committed",IF(AND(TECHNOLOGY!$K43&lt;AnnualMaxCapacity!V$1+1,TECHNOLOGY!$K43+TECHNOLOGY!$I43&gt;AnnualMaxCapacity!V$1+1),TECHNOLOGY!$P43,0),0)</f>
        <v>0</v>
      </c>
      <c r="W43">
        <f>IF(TECHNOLOGY!$G43="Committed",IF(AND(TECHNOLOGY!$K43&lt;AnnualMaxCapacity!W$1+1,TECHNOLOGY!$K43+TECHNOLOGY!$I43&gt;AnnualMaxCapacity!W$1+1),TECHNOLOGY!$P43,0),0)</f>
        <v>0</v>
      </c>
      <c r="X43">
        <f>IF(TECHNOLOGY!$G43="Committed",IF(AND(TECHNOLOGY!$K43&lt;AnnualMaxCapacity!X$1+1,TECHNOLOGY!$K43+TECHNOLOGY!$I43&gt;AnnualMaxCapacity!X$1+1),TECHNOLOGY!$P43,0),0)</f>
        <v>0</v>
      </c>
      <c r="Y43">
        <f>IF(TECHNOLOGY!$G43="Committed",IF(AND(TECHNOLOGY!$K43&lt;AnnualMaxCapacity!Y$1+1,TECHNOLOGY!$K43+TECHNOLOGY!$I43&gt;AnnualMaxCapacity!Y$1+1),TECHNOLOGY!$P43,0),0)</f>
        <v>0</v>
      </c>
      <c r="Z43">
        <f>IF(TECHNOLOGY!$G43="Committed",IF(AND(TECHNOLOGY!$K43&lt;AnnualMaxCapacity!Z$1+1,TECHNOLOGY!$K43+TECHNOLOGY!$I43&gt;AnnualMaxCapacity!Z$1+1),TECHNOLOGY!$P43,0),0)</f>
        <v>0</v>
      </c>
      <c r="AA43">
        <f>IF(TECHNOLOGY!$G43="Committed",IF(AND(TECHNOLOGY!$K43&lt;AnnualMaxCapacity!AA$1+1,TECHNOLOGY!$K43+TECHNOLOGY!$I43&gt;AnnualMaxCapacity!AA$1+1),TECHNOLOGY!$P43,0),0)</f>
        <v>0</v>
      </c>
      <c r="AB43">
        <f>IF(TECHNOLOGY!$G43="Committed",IF(AND(TECHNOLOGY!$K43&lt;AnnualMaxCapacity!AB$1+1,TECHNOLOGY!$K43+TECHNOLOGY!$I43&gt;AnnualMaxCapacity!AB$1+1),TECHNOLOGY!$P43,0),0)</f>
        <v>0</v>
      </c>
      <c r="AC43">
        <f>IF(TECHNOLOGY!$G43="Committed",IF(AND(TECHNOLOGY!$K43&lt;AnnualMaxCapacity!AC$1+1,TECHNOLOGY!$K43+TECHNOLOGY!$I43&gt;AnnualMaxCapacity!AC$1+1),TECHNOLOGY!$P43,0),0)</f>
        <v>0</v>
      </c>
      <c r="AD43">
        <f>IF(TECHNOLOGY!$G43="Committed",IF(AND(TECHNOLOGY!$K43&lt;AnnualMaxCapacity!AD$1+1,TECHNOLOGY!$K43+TECHNOLOGY!$I43&gt;AnnualMaxCapacity!AD$1+1),TECHNOLOGY!$P43,0),0)</f>
        <v>0</v>
      </c>
      <c r="AE43">
        <f>IF(TECHNOLOGY!$G43="Committed",IF(AND(TECHNOLOGY!$K43&lt;AnnualMaxCapacity!AE$1+1,TECHNOLOGY!$K43+TECHNOLOGY!$I43&gt;AnnualMaxCapacity!AE$1+1),TECHNOLOGY!$P43,0),0)</f>
        <v>0</v>
      </c>
      <c r="AF43">
        <f>IF(TECHNOLOGY!$G43="Committed",IF(AND(TECHNOLOGY!$K43&lt;AnnualMaxCapacity!AF$1+1,TECHNOLOGY!$K43+TECHNOLOGY!$I43&gt;AnnualMaxCapacity!AF$1+1),TECHNOLOGY!$P43,0),0)</f>
        <v>0</v>
      </c>
    </row>
    <row r="44" spans="1:32">
      <c r="A44" t="str">
        <f>TECHNOLOGY!D44</f>
        <v>D2HLT0181</v>
      </c>
      <c r="B44">
        <f>IF(TECHNOLOGY!$G44="Committed",IF(AND(TECHNOLOGY!$K44&lt;AnnualMaxCapacity!B$1+1,TECHNOLOGY!$K44+TECHNOLOGY!$I44&gt;AnnualMaxCapacity!B$1+1),TECHNOLOGY!$P44,0),0)</f>
        <v>0</v>
      </c>
      <c r="C44">
        <f>IF(TECHNOLOGY!$G44="Committed",IF(AND(TECHNOLOGY!$K44&lt;AnnualMaxCapacity!C$1+1,TECHNOLOGY!$K44+TECHNOLOGY!$I44&gt;AnnualMaxCapacity!C$1+1),TECHNOLOGY!$P44,0),0)</f>
        <v>0</v>
      </c>
      <c r="D44">
        <f>IF(TECHNOLOGY!$G44="Committed",IF(AND(TECHNOLOGY!$K44&lt;AnnualMaxCapacity!D$1+1,TECHNOLOGY!$K44+TECHNOLOGY!$I44&gt;AnnualMaxCapacity!D$1+1),TECHNOLOGY!$P44,0),0)</f>
        <v>0</v>
      </c>
      <c r="E44">
        <f>IF(TECHNOLOGY!$G44="Committed",IF(AND(TECHNOLOGY!$K44&lt;AnnualMaxCapacity!E$1+1,TECHNOLOGY!$K44+TECHNOLOGY!$I44&gt;AnnualMaxCapacity!E$1+1),TECHNOLOGY!$P44,0),0)</f>
        <v>0</v>
      </c>
      <c r="F44">
        <f>IF(TECHNOLOGY!$G44="Committed",IF(AND(TECHNOLOGY!$K44&lt;AnnualMaxCapacity!F$1+1,TECHNOLOGY!$K44+TECHNOLOGY!$I44&gt;AnnualMaxCapacity!F$1+1),TECHNOLOGY!$P44,0),0)</f>
        <v>0</v>
      </c>
      <c r="G44">
        <f>IF(TECHNOLOGY!$G44="Committed",IF(AND(TECHNOLOGY!$K44&lt;AnnualMaxCapacity!G$1+1,TECHNOLOGY!$K44+TECHNOLOGY!$I44&gt;AnnualMaxCapacity!G$1+1),TECHNOLOGY!$P44,0),0)</f>
        <v>0</v>
      </c>
      <c r="H44">
        <f>IF(TECHNOLOGY!$G44="Committed",IF(AND(TECHNOLOGY!$K44&lt;AnnualMaxCapacity!H$1+1,TECHNOLOGY!$K44+TECHNOLOGY!$I44&gt;AnnualMaxCapacity!H$1+1),TECHNOLOGY!$P44,0),0)</f>
        <v>0</v>
      </c>
      <c r="I44">
        <f>IF(TECHNOLOGY!$G44="Committed",IF(AND(TECHNOLOGY!$K44&lt;AnnualMaxCapacity!I$1+1,TECHNOLOGY!$K44+TECHNOLOGY!$I44&gt;AnnualMaxCapacity!I$1+1),TECHNOLOGY!$P44,0),0)</f>
        <v>0</v>
      </c>
      <c r="J44">
        <f>IF(TECHNOLOGY!$G44="Committed",IF(AND(TECHNOLOGY!$K44&lt;AnnualMaxCapacity!J$1+1,TECHNOLOGY!$K44+TECHNOLOGY!$I44&gt;AnnualMaxCapacity!J$1+1),TECHNOLOGY!$P44,0),0)</f>
        <v>0</v>
      </c>
      <c r="K44">
        <f>IF(TECHNOLOGY!$G44="Committed",IF(AND(TECHNOLOGY!$K44&lt;AnnualMaxCapacity!K$1+1,TECHNOLOGY!$K44+TECHNOLOGY!$I44&gt;AnnualMaxCapacity!K$1+1),TECHNOLOGY!$P44,0),0)</f>
        <v>0</v>
      </c>
      <c r="L44">
        <f>IF(TECHNOLOGY!$G44="Committed",IF(AND(TECHNOLOGY!$K44&lt;AnnualMaxCapacity!L$1+1,TECHNOLOGY!$K44+TECHNOLOGY!$I44&gt;AnnualMaxCapacity!L$1+1),TECHNOLOGY!$P44,0),0)</f>
        <v>0</v>
      </c>
      <c r="M44">
        <f>IF(TECHNOLOGY!$G44="Committed",IF(AND(TECHNOLOGY!$K44&lt;AnnualMaxCapacity!M$1+1,TECHNOLOGY!$K44+TECHNOLOGY!$I44&gt;AnnualMaxCapacity!M$1+1),TECHNOLOGY!$P44,0),0)</f>
        <v>0</v>
      </c>
      <c r="N44">
        <f>IF(TECHNOLOGY!$G44="Committed",IF(AND(TECHNOLOGY!$K44&lt;AnnualMaxCapacity!N$1+1,TECHNOLOGY!$K44+TECHNOLOGY!$I44&gt;AnnualMaxCapacity!N$1+1),TECHNOLOGY!$P44,0),0)</f>
        <v>0</v>
      </c>
      <c r="O44">
        <f>IF(TECHNOLOGY!$G44="Committed",IF(AND(TECHNOLOGY!$K44&lt;AnnualMaxCapacity!O$1+1,TECHNOLOGY!$K44+TECHNOLOGY!$I44&gt;AnnualMaxCapacity!O$1+1),TECHNOLOGY!$P44,0),0)</f>
        <v>0</v>
      </c>
      <c r="P44">
        <f>IF(TECHNOLOGY!$G44="Committed",IF(AND(TECHNOLOGY!$K44&lt;AnnualMaxCapacity!P$1+1,TECHNOLOGY!$K44+TECHNOLOGY!$I44&gt;AnnualMaxCapacity!P$1+1),TECHNOLOGY!$P44,0),0)</f>
        <v>0</v>
      </c>
      <c r="Q44">
        <f>IF(TECHNOLOGY!$G44="Committed",IF(AND(TECHNOLOGY!$K44&lt;AnnualMaxCapacity!Q$1+1,TECHNOLOGY!$K44+TECHNOLOGY!$I44&gt;AnnualMaxCapacity!Q$1+1),TECHNOLOGY!$P44,0),0)</f>
        <v>0</v>
      </c>
      <c r="R44">
        <f>IF(TECHNOLOGY!$G44="Committed",IF(AND(TECHNOLOGY!$K44&lt;AnnualMaxCapacity!R$1+1,TECHNOLOGY!$K44+TECHNOLOGY!$I44&gt;AnnualMaxCapacity!R$1+1),TECHNOLOGY!$P44,0),0)</f>
        <v>0</v>
      </c>
      <c r="S44">
        <f>IF(TECHNOLOGY!$G44="Committed",IF(AND(TECHNOLOGY!$K44&lt;AnnualMaxCapacity!S$1+1,TECHNOLOGY!$K44+TECHNOLOGY!$I44&gt;AnnualMaxCapacity!S$1+1),TECHNOLOGY!$P44,0),0)</f>
        <v>0</v>
      </c>
      <c r="T44">
        <f>IF(TECHNOLOGY!$G44="Committed",IF(AND(TECHNOLOGY!$K44&lt;AnnualMaxCapacity!T$1+1,TECHNOLOGY!$K44+TECHNOLOGY!$I44&gt;AnnualMaxCapacity!T$1+1),TECHNOLOGY!$P44,0),0)</f>
        <v>0</v>
      </c>
      <c r="U44">
        <f>IF(TECHNOLOGY!$G44="Committed",IF(AND(TECHNOLOGY!$K44&lt;AnnualMaxCapacity!U$1+1,TECHNOLOGY!$K44+TECHNOLOGY!$I44&gt;AnnualMaxCapacity!U$1+1),TECHNOLOGY!$P44,0),0)</f>
        <v>0</v>
      </c>
      <c r="V44">
        <f>IF(TECHNOLOGY!$G44="Committed",IF(AND(TECHNOLOGY!$K44&lt;AnnualMaxCapacity!V$1+1,TECHNOLOGY!$K44+TECHNOLOGY!$I44&gt;AnnualMaxCapacity!V$1+1),TECHNOLOGY!$P44,0),0)</f>
        <v>0</v>
      </c>
      <c r="W44">
        <f>IF(TECHNOLOGY!$G44="Committed",IF(AND(TECHNOLOGY!$K44&lt;AnnualMaxCapacity!W$1+1,TECHNOLOGY!$K44+TECHNOLOGY!$I44&gt;AnnualMaxCapacity!W$1+1),TECHNOLOGY!$P44,0),0)</f>
        <v>0</v>
      </c>
      <c r="X44">
        <f>IF(TECHNOLOGY!$G44="Committed",IF(AND(TECHNOLOGY!$K44&lt;AnnualMaxCapacity!X$1+1,TECHNOLOGY!$K44+TECHNOLOGY!$I44&gt;AnnualMaxCapacity!X$1+1),TECHNOLOGY!$P44,0),0)</f>
        <v>0</v>
      </c>
      <c r="Y44">
        <f>IF(TECHNOLOGY!$G44="Committed",IF(AND(TECHNOLOGY!$K44&lt;AnnualMaxCapacity!Y$1+1,TECHNOLOGY!$K44+TECHNOLOGY!$I44&gt;AnnualMaxCapacity!Y$1+1),TECHNOLOGY!$P44,0),0)</f>
        <v>0</v>
      </c>
      <c r="Z44">
        <f>IF(TECHNOLOGY!$G44="Committed",IF(AND(TECHNOLOGY!$K44&lt;AnnualMaxCapacity!Z$1+1,TECHNOLOGY!$K44+TECHNOLOGY!$I44&gt;AnnualMaxCapacity!Z$1+1),TECHNOLOGY!$P44,0),0)</f>
        <v>0</v>
      </c>
      <c r="AA44">
        <f>IF(TECHNOLOGY!$G44="Committed",IF(AND(TECHNOLOGY!$K44&lt;AnnualMaxCapacity!AA$1+1,TECHNOLOGY!$K44+TECHNOLOGY!$I44&gt;AnnualMaxCapacity!AA$1+1),TECHNOLOGY!$P44,0),0)</f>
        <v>0</v>
      </c>
      <c r="AB44">
        <f>IF(TECHNOLOGY!$G44="Committed",IF(AND(TECHNOLOGY!$K44&lt;AnnualMaxCapacity!AB$1+1,TECHNOLOGY!$K44+TECHNOLOGY!$I44&gt;AnnualMaxCapacity!AB$1+1),TECHNOLOGY!$P44,0),0)</f>
        <v>0</v>
      </c>
      <c r="AC44">
        <f>IF(TECHNOLOGY!$G44="Committed",IF(AND(TECHNOLOGY!$K44&lt;AnnualMaxCapacity!AC$1+1,TECHNOLOGY!$K44+TECHNOLOGY!$I44&gt;AnnualMaxCapacity!AC$1+1),TECHNOLOGY!$P44,0),0)</f>
        <v>0</v>
      </c>
      <c r="AD44">
        <f>IF(TECHNOLOGY!$G44="Committed",IF(AND(TECHNOLOGY!$K44&lt;AnnualMaxCapacity!AD$1+1,TECHNOLOGY!$K44+TECHNOLOGY!$I44&gt;AnnualMaxCapacity!AD$1+1),TECHNOLOGY!$P44,0),0)</f>
        <v>0</v>
      </c>
      <c r="AE44">
        <f>IF(TECHNOLOGY!$G44="Committed",IF(AND(TECHNOLOGY!$K44&lt;AnnualMaxCapacity!AE$1+1,TECHNOLOGY!$K44+TECHNOLOGY!$I44&gt;AnnualMaxCapacity!AE$1+1),TECHNOLOGY!$P44,0),0)</f>
        <v>0</v>
      </c>
      <c r="AF44">
        <f>IF(TECHNOLOGY!$G44="Committed",IF(AND(TECHNOLOGY!$K44&lt;AnnualMaxCapacity!AF$1+1,TECHNOLOGY!$K44+TECHNOLOGY!$I44&gt;AnnualMaxCapacity!AF$1+1),TECHNOLOGY!$P44,0),0)</f>
        <v>0</v>
      </c>
    </row>
    <row r="45" spans="1:32">
      <c r="A45" t="str">
        <f>TECHNOLOGY!D45</f>
        <v>D2HSF0779</v>
      </c>
      <c r="B45">
        <f>IF(TECHNOLOGY!$G45="Committed",IF(AND(TECHNOLOGY!$K45&lt;AnnualMaxCapacity!B$1+1,TECHNOLOGY!$K45+TECHNOLOGY!$I45&gt;AnnualMaxCapacity!B$1+1),TECHNOLOGY!$P45,0),0)</f>
        <v>0</v>
      </c>
      <c r="C45">
        <f>IF(TECHNOLOGY!$G45="Committed",IF(AND(TECHNOLOGY!$K45&lt;AnnualMaxCapacity!C$1+1,TECHNOLOGY!$K45+TECHNOLOGY!$I45&gt;AnnualMaxCapacity!C$1+1),TECHNOLOGY!$P45,0),0)</f>
        <v>0</v>
      </c>
      <c r="D45">
        <f>IF(TECHNOLOGY!$G45="Committed",IF(AND(TECHNOLOGY!$K45&lt;AnnualMaxCapacity!D$1+1,TECHNOLOGY!$K45+TECHNOLOGY!$I45&gt;AnnualMaxCapacity!D$1+1),TECHNOLOGY!$P45,0),0)</f>
        <v>0</v>
      </c>
      <c r="E45">
        <f>IF(TECHNOLOGY!$G45="Committed",IF(AND(TECHNOLOGY!$K45&lt;AnnualMaxCapacity!E$1+1,TECHNOLOGY!$K45+TECHNOLOGY!$I45&gt;AnnualMaxCapacity!E$1+1),TECHNOLOGY!$P45,0),0)</f>
        <v>0</v>
      </c>
      <c r="F45">
        <f>IF(TECHNOLOGY!$G45="Committed",IF(AND(TECHNOLOGY!$K45&lt;AnnualMaxCapacity!F$1+1,TECHNOLOGY!$K45+TECHNOLOGY!$I45&gt;AnnualMaxCapacity!F$1+1),TECHNOLOGY!$P45,0),0)</f>
        <v>0</v>
      </c>
      <c r="G45">
        <f>IF(TECHNOLOGY!$G45="Committed",IF(AND(TECHNOLOGY!$K45&lt;AnnualMaxCapacity!G$1+1,TECHNOLOGY!$K45+TECHNOLOGY!$I45&gt;AnnualMaxCapacity!G$1+1),TECHNOLOGY!$P45,0),0)</f>
        <v>0</v>
      </c>
      <c r="H45">
        <f>IF(TECHNOLOGY!$G45="Committed",IF(AND(TECHNOLOGY!$K45&lt;AnnualMaxCapacity!H$1+1,TECHNOLOGY!$K45+TECHNOLOGY!$I45&gt;AnnualMaxCapacity!H$1+1),TECHNOLOGY!$P45,0),0)</f>
        <v>0</v>
      </c>
      <c r="I45">
        <f>IF(TECHNOLOGY!$G45="Committed",IF(AND(TECHNOLOGY!$K45&lt;AnnualMaxCapacity!I$1+1,TECHNOLOGY!$K45+TECHNOLOGY!$I45&gt;AnnualMaxCapacity!I$1+1),TECHNOLOGY!$P45,0),0)</f>
        <v>0</v>
      </c>
      <c r="J45">
        <f>IF(TECHNOLOGY!$G45="Committed",IF(AND(TECHNOLOGY!$K45&lt;AnnualMaxCapacity!J$1+1,TECHNOLOGY!$K45+TECHNOLOGY!$I45&gt;AnnualMaxCapacity!J$1+1),TECHNOLOGY!$P45,0),0)</f>
        <v>0</v>
      </c>
      <c r="K45">
        <f>IF(TECHNOLOGY!$G45="Committed",IF(AND(TECHNOLOGY!$K45&lt;AnnualMaxCapacity!K$1+1,TECHNOLOGY!$K45+TECHNOLOGY!$I45&gt;AnnualMaxCapacity!K$1+1),TECHNOLOGY!$P45,0),0)</f>
        <v>0</v>
      </c>
      <c r="L45">
        <f>IF(TECHNOLOGY!$G45="Committed",IF(AND(TECHNOLOGY!$K45&lt;AnnualMaxCapacity!L$1+1,TECHNOLOGY!$K45+TECHNOLOGY!$I45&gt;AnnualMaxCapacity!L$1+1),TECHNOLOGY!$P45,0),0)</f>
        <v>0</v>
      </c>
      <c r="M45">
        <f>IF(TECHNOLOGY!$G45="Committed",IF(AND(TECHNOLOGY!$K45&lt;AnnualMaxCapacity!M$1+1,TECHNOLOGY!$K45+TECHNOLOGY!$I45&gt;AnnualMaxCapacity!M$1+1),TECHNOLOGY!$P45,0),0)</f>
        <v>0</v>
      </c>
      <c r="N45">
        <f>IF(TECHNOLOGY!$G45="Committed",IF(AND(TECHNOLOGY!$K45&lt;AnnualMaxCapacity!N$1+1,TECHNOLOGY!$K45+TECHNOLOGY!$I45&gt;AnnualMaxCapacity!N$1+1),TECHNOLOGY!$P45,0),0)</f>
        <v>0</v>
      </c>
      <c r="O45">
        <f>IF(TECHNOLOGY!$G45="Committed",IF(AND(TECHNOLOGY!$K45&lt;AnnualMaxCapacity!O$1+1,TECHNOLOGY!$K45+TECHNOLOGY!$I45&gt;AnnualMaxCapacity!O$1+1),TECHNOLOGY!$P45,0),0)</f>
        <v>0</v>
      </c>
      <c r="P45">
        <f>IF(TECHNOLOGY!$G45="Committed",IF(AND(TECHNOLOGY!$K45&lt;AnnualMaxCapacity!P$1+1,TECHNOLOGY!$K45+TECHNOLOGY!$I45&gt;AnnualMaxCapacity!P$1+1),TECHNOLOGY!$P45,0),0)</f>
        <v>0</v>
      </c>
      <c r="Q45">
        <f>IF(TECHNOLOGY!$G45="Committed",IF(AND(TECHNOLOGY!$K45&lt;AnnualMaxCapacity!Q$1+1,TECHNOLOGY!$K45+TECHNOLOGY!$I45&gt;AnnualMaxCapacity!Q$1+1),TECHNOLOGY!$P45,0),0)</f>
        <v>0</v>
      </c>
      <c r="R45">
        <f>IF(TECHNOLOGY!$G45="Committed",IF(AND(TECHNOLOGY!$K45&lt;AnnualMaxCapacity!R$1+1,TECHNOLOGY!$K45+TECHNOLOGY!$I45&gt;AnnualMaxCapacity!R$1+1),TECHNOLOGY!$P45,0),0)</f>
        <v>0</v>
      </c>
      <c r="S45">
        <f>IF(TECHNOLOGY!$G45="Committed",IF(AND(TECHNOLOGY!$K45&lt;AnnualMaxCapacity!S$1+1,TECHNOLOGY!$K45+TECHNOLOGY!$I45&gt;AnnualMaxCapacity!S$1+1),TECHNOLOGY!$P45,0),0)</f>
        <v>0</v>
      </c>
      <c r="T45">
        <f>IF(TECHNOLOGY!$G45="Committed",IF(AND(TECHNOLOGY!$K45&lt;AnnualMaxCapacity!T$1+1,TECHNOLOGY!$K45+TECHNOLOGY!$I45&gt;AnnualMaxCapacity!T$1+1),TECHNOLOGY!$P45,0),0)</f>
        <v>0</v>
      </c>
      <c r="U45">
        <f>IF(TECHNOLOGY!$G45="Committed",IF(AND(TECHNOLOGY!$K45&lt;AnnualMaxCapacity!U$1+1,TECHNOLOGY!$K45+TECHNOLOGY!$I45&gt;AnnualMaxCapacity!U$1+1),TECHNOLOGY!$P45,0),0)</f>
        <v>0</v>
      </c>
      <c r="V45">
        <f>IF(TECHNOLOGY!$G45="Committed",IF(AND(TECHNOLOGY!$K45&lt;AnnualMaxCapacity!V$1+1,TECHNOLOGY!$K45+TECHNOLOGY!$I45&gt;AnnualMaxCapacity!V$1+1),TECHNOLOGY!$P45,0),0)</f>
        <v>0</v>
      </c>
      <c r="W45">
        <f>IF(TECHNOLOGY!$G45="Committed",IF(AND(TECHNOLOGY!$K45&lt;AnnualMaxCapacity!W$1+1,TECHNOLOGY!$K45+TECHNOLOGY!$I45&gt;AnnualMaxCapacity!W$1+1),TECHNOLOGY!$P45,0),0)</f>
        <v>0</v>
      </c>
      <c r="X45">
        <f>IF(TECHNOLOGY!$G45="Committed",IF(AND(TECHNOLOGY!$K45&lt;AnnualMaxCapacity!X$1+1,TECHNOLOGY!$K45+TECHNOLOGY!$I45&gt;AnnualMaxCapacity!X$1+1),TECHNOLOGY!$P45,0),0)</f>
        <v>0</v>
      </c>
      <c r="Y45">
        <f>IF(TECHNOLOGY!$G45="Committed",IF(AND(TECHNOLOGY!$K45&lt;AnnualMaxCapacity!Y$1+1,TECHNOLOGY!$K45+TECHNOLOGY!$I45&gt;AnnualMaxCapacity!Y$1+1),TECHNOLOGY!$P45,0),0)</f>
        <v>0</v>
      </c>
      <c r="Z45">
        <f>IF(TECHNOLOGY!$G45="Committed",IF(AND(TECHNOLOGY!$K45&lt;AnnualMaxCapacity!Z$1+1,TECHNOLOGY!$K45+TECHNOLOGY!$I45&gt;AnnualMaxCapacity!Z$1+1),TECHNOLOGY!$P45,0),0)</f>
        <v>0</v>
      </c>
      <c r="AA45">
        <f>IF(TECHNOLOGY!$G45="Committed",IF(AND(TECHNOLOGY!$K45&lt;AnnualMaxCapacity!AA$1+1,TECHNOLOGY!$K45+TECHNOLOGY!$I45&gt;AnnualMaxCapacity!AA$1+1),TECHNOLOGY!$P45,0),0)</f>
        <v>0</v>
      </c>
      <c r="AB45">
        <f>IF(TECHNOLOGY!$G45="Committed",IF(AND(TECHNOLOGY!$K45&lt;AnnualMaxCapacity!AB$1+1,TECHNOLOGY!$K45+TECHNOLOGY!$I45&gt;AnnualMaxCapacity!AB$1+1),TECHNOLOGY!$P45,0),0)</f>
        <v>0</v>
      </c>
      <c r="AC45">
        <f>IF(TECHNOLOGY!$G45="Committed",IF(AND(TECHNOLOGY!$K45&lt;AnnualMaxCapacity!AC$1+1,TECHNOLOGY!$K45+TECHNOLOGY!$I45&gt;AnnualMaxCapacity!AC$1+1),TECHNOLOGY!$P45,0),0)</f>
        <v>0</v>
      </c>
      <c r="AD45">
        <f>IF(TECHNOLOGY!$G45="Committed",IF(AND(TECHNOLOGY!$K45&lt;AnnualMaxCapacity!AD$1+1,TECHNOLOGY!$K45+TECHNOLOGY!$I45&gt;AnnualMaxCapacity!AD$1+1),TECHNOLOGY!$P45,0),0)</f>
        <v>0</v>
      </c>
      <c r="AE45">
        <f>IF(TECHNOLOGY!$G45="Committed",IF(AND(TECHNOLOGY!$K45&lt;AnnualMaxCapacity!AE$1+1,TECHNOLOGY!$K45+TECHNOLOGY!$I45&gt;AnnualMaxCapacity!AE$1+1),TECHNOLOGY!$P45,0),0)</f>
        <v>0</v>
      </c>
      <c r="AF45">
        <f>IF(TECHNOLOGY!$G45="Committed",IF(AND(TECHNOLOGY!$K45&lt;AnnualMaxCapacity!AF$1+1,TECHNOLOGY!$K45+TECHNOLOGY!$I45&gt;AnnualMaxCapacity!AF$1+1),TECHNOLOGY!$P45,0),0)</f>
        <v>0</v>
      </c>
    </row>
    <row r="46" spans="1:32">
      <c r="A46" t="str">
        <f>TECHNOLOGY!D46</f>
        <v>D2HSF0893</v>
      </c>
      <c r="B46">
        <f>IF(TECHNOLOGY!$G46="Committed",IF(AND(TECHNOLOGY!$K46&lt;AnnualMaxCapacity!B$1+1,TECHNOLOGY!$K46+TECHNOLOGY!$I46&gt;AnnualMaxCapacity!B$1+1),TECHNOLOGY!$P46,0),0)</f>
        <v>0</v>
      </c>
      <c r="C46">
        <f>IF(TECHNOLOGY!$G46="Committed",IF(AND(TECHNOLOGY!$K46&lt;AnnualMaxCapacity!C$1+1,TECHNOLOGY!$K46+TECHNOLOGY!$I46&gt;AnnualMaxCapacity!C$1+1),TECHNOLOGY!$P46,0),0)</f>
        <v>0</v>
      </c>
      <c r="D46">
        <f>IF(TECHNOLOGY!$G46="Committed",IF(AND(TECHNOLOGY!$K46&lt;AnnualMaxCapacity!D$1+1,TECHNOLOGY!$K46+TECHNOLOGY!$I46&gt;AnnualMaxCapacity!D$1+1),TECHNOLOGY!$P46,0),0)</f>
        <v>0</v>
      </c>
      <c r="E46">
        <f>IF(TECHNOLOGY!$G46="Committed",IF(AND(TECHNOLOGY!$K46&lt;AnnualMaxCapacity!E$1+1,TECHNOLOGY!$K46+TECHNOLOGY!$I46&gt;AnnualMaxCapacity!E$1+1),TECHNOLOGY!$P46,0),0)</f>
        <v>0</v>
      </c>
      <c r="F46">
        <f>IF(TECHNOLOGY!$G46="Committed",IF(AND(TECHNOLOGY!$K46&lt;AnnualMaxCapacity!F$1+1,TECHNOLOGY!$K46+TECHNOLOGY!$I46&gt;AnnualMaxCapacity!F$1+1),TECHNOLOGY!$P46,0),0)</f>
        <v>0</v>
      </c>
      <c r="G46">
        <f>IF(TECHNOLOGY!$G46="Committed",IF(AND(TECHNOLOGY!$K46&lt;AnnualMaxCapacity!G$1+1,TECHNOLOGY!$K46+TECHNOLOGY!$I46&gt;AnnualMaxCapacity!G$1+1),TECHNOLOGY!$P46,0),0)</f>
        <v>0</v>
      </c>
      <c r="H46">
        <f>IF(TECHNOLOGY!$G46="Committed",IF(AND(TECHNOLOGY!$K46&lt;AnnualMaxCapacity!H$1+1,TECHNOLOGY!$K46+TECHNOLOGY!$I46&gt;AnnualMaxCapacity!H$1+1),TECHNOLOGY!$P46,0),0)</f>
        <v>0</v>
      </c>
      <c r="I46">
        <f>IF(TECHNOLOGY!$G46="Committed",IF(AND(TECHNOLOGY!$K46&lt;AnnualMaxCapacity!I$1+1,TECHNOLOGY!$K46+TECHNOLOGY!$I46&gt;AnnualMaxCapacity!I$1+1),TECHNOLOGY!$P46,0),0)</f>
        <v>0</v>
      </c>
      <c r="J46">
        <f>IF(TECHNOLOGY!$G46="Committed",IF(AND(TECHNOLOGY!$K46&lt;AnnualMaxCapacity!J$1+1,TECHNOLOGY!$K46+TECHNOLOGY!$I46&gt;AnnualMaxCapacity!J$1+1),TECHNOLOGY!$P46,0),0)</f>
        <v>0</v>
      </c>
      <c r="K46">
        <f>IF(TECHNOLOGY!$G46="Committed",IF(AND(TECHNOLOGY!$K46&lt;AnnualMaxCapacity!K$1+1,TECHNOLOGY!$K46+TECHNOLOGY!$I46&gt;AnnualMaxCapacity!K$1+1),TECHNOLOGY!$P46,0),0)</f>
        <v>0</v>
      </c>
      <c r="L46">
        <f>IF(TECHNOLOGY!$G46="Committed",IF(AND(TECHNOLOGY!$K46&lt;AnnualMaxCapacity!L$1+1,TECHNOLOGY!$K46+TECHNOLOGY!$I46&gt;AnnualMaxCapacity!L$1+1),TECHNOLOGY!$P46,0),0)</f>
        <v>0</v>
      </c>
      <c r="M46">
        <f>IF(TECHNOLOGY!$G46="Committed",IF(AND(TECHNOLOGY!$K46&lt;AnnualMaxCapacity!M$1+1,TECHNOLOGY!$K46+TECHNOLOGY!$I46&gt;AnnualMaxCapacity!M$1+1),TECHNOLOGY!$P46,0),0)</f>
        <v>0</v>
      </c>
      <c r="N46">
        <f>IF(TECHNOLOGY!$G46="Committed",IF(AND(TECHNOLOGY!$K46&lt;AnnualMaxCapacity!N$1+1,TECHNOLOGY!$K46+TECHNOLOGY!$I46&gt;AnnualMaxCapacity!N$1+1),TECHNOLOGY!$P46,0),0)</f>
        <v>0</v>
      </c>
      <c r="O46">
        <f>IF(TECHNOLOGY!$G46="Committed",IF(AND(TECHNOLOGY!$K46&lt;AnnualMaxCapacity!O$1+1,TECHNOLOGY!$K46+TECHNOLOGY!$I46&gt;AnnualMaxCapacity!O$1+1),TECHNOLOGY!$P46,0),0)</f>
        <v>0</v>
      </c>
      <c r="P46">
        <f>IF(TECHNOLOGY!$G46="Committed",IF(AND(TECHNOLOGY!$K46&lt;AnnualMaxCapacity!P$1+1,TECHNOLOGY!$K46+TECHNOLOGY!$I46&gt;AnnualMaxCapacity!P$1+1),TECHNOLOGY!$P46,0),0)</f>
        <v>0</v>
      </c>
      <c r="Q46">
        <f>IF(TECHNOLOGY!$G46="Committed",IF(AND(TECHNOLOGY!$K46&lt;AnnualMaxCapacity!Q$1+1,TECHNOLOGY!$K46+TECHNOLOGY!$I46&gt;AnnualMaxCapacity!Q$1+1),TECHNOLOGY!$P46,0),0)</f>
        <v>0</v>
      </c>
      <c r="R46">
        <f>IF(TECHNOLOGY!$G46="Committed",IF(AND(TECHNOLOGY!$K46&lt;AnnualMaxCapacity!R$1+1,TECHNOLOGY!$K46+TECHNOLOGY!$I46&gt;AnnualMaxCapacity!R$1+1),TECHNOLOGY!$P46,0),0)</f>
        <v>0</v>
      </c>
      <c r="S46">
        <f>IF(TECHNOLOGY!$G46="Committed",IF(AND(TECHNOLOGY!$K46&lt;AnnualMaxCapacity!S$1+1,TECHNOLOGY!$K46+TECHNOLOGY!$I46&gt;AnnualMaxCapacity!S$1+1),TECHNOLOGY!$P46,0),0)</f>
        <v>0</v>
      </c>
      <c r="T46">
        <f>IF(TECHNOLOGY!$G46="Committed",IF(AND(TECHNOLOGY!$K46&lt;AnnualMaxCapacity!T$1+1,TECHNOLOGY!$K46+TECHNOLOGY!$I46&gt;AnnualMaxCapacity!T$1+1),TECHNOLOGY!$P46,0),0)</f>
        <v>0</v>
      </c>
      <c r="U46">
        <f>IF(TECHNOLOGY!$G46="Committed",IF(AND(TECHNOLOGY!$K46&lt;AnnualMaxCapacity!U$1+1,TECHNOLOGY!$K46+TECHNOLOGY!$I46&gt;AnnualMaxCapacity!U$1+1),TECHNOLOGY!$P46,0),0)</f>
        <v>0</v>
      </c>
      <c r="V46">
        <f>IF(TECHNOLOGY!$G46="Committed",IF(AND(TECHNOLOGY!$K46&lt;AnnualMaxCapacity!V$1+1,TECHNOLOGY!$K46+TECHNOLOGY!$I46&gt;AnnualMaxCapacity!V$1+1),TECHNOLOGY!$P46,0),0)</f>
        <v>0</v>
      </c>
      <c r="W46">
        <f>IF(TECHNOLOGY!$G46="Committed",IF(AND(TECHNOLOGY!$K46&lt;AnnualMaxCapacity!W$1+1,TECHNOLOGY!$K46+TECHNOLOGY!$I46&gt;AnnualMaxCapacity!W$1+1),TECHNOLOGY!$P46,0),0)</f>
        <v>0</v>
      </c>
      <c r="X46">
        <f>IF(TECHNOLOGY!$G46="Committed",IF(AND(TECHNOLOGY!$K46&lt;AnnualMaxCapacity!X$1+1,TECHNOLOGY!$K46+TECHNOLOGY!$I46&gt;AnnualMaxCapacity!X$1+1),TECHNOLOGY!$P46,0),0)</f>
        <v>0</v>
      </c>
      <c r="Y46">
        <f>IF(TECHNOLOGY!$G46="Committed",IF(AND(TECHNOLOGY!$K46&lt;AnnualMaxCapacity!Y$1+1,TECHNOLOGY!$K46+TECHNOLOGY!$I46&gt;AnnualMaxCapacity!Y$1+1),TECHNOLOGY!$P46,0),0)</f>
        <v>0</v>
      </c>
      <c r="Z46">
        <f>IF(TECHNOLOGY!$G46="Committed",IF(AND(TECHNOLOGY!$K46&lt;AnnualMaxCapacity!Z$1+1,TECHNOLOGY!$K46+TECHNOLOGY!$I46&gt;AnnualMaxCapacity!Z$1+1),TECHNOLOGY!$P46,0),0)</f>
        <v>0</v>
      </c>
      <c r="AA46">
        <f>IF(TECHNOLOGY!$G46="Committed",IF(AND(TECHNOLOGY!$K46&lt;AnnualMaxCapacity!AA$1+1,TECHNOLOGY!$K46+TECHNOLOGY!$I46&gt;AnnualMaxCapacity!AA$1+1),TECHNOLOGY!$P46,0),0)</f>
        <v>0</v>
      </c>
      <c r="AB46">
        <f>IF(TECHNOLOGY!$G46="Committed",IF(AND(TECHNOLOGY!$K46&lt;AnnualMaxCapacity!AB$1+1,TECHNOLOGY!$K46+TECHNOLOGY!$I46&gt;AnnualMaxCapacity!AB$1+1),TECHNOLOGY!$P46,0),0)</f>
        <v>0</v>
      </c>
      <c r="AC46">
        <f>IF(TECHNOLOGY!$G46="Committed",IF(AND(TECHNOLOGY!$K46&lt;AnnualMaxCapacity!AC$1+1,TECHNOLOGY!$K46+TECHNOLOGY!$I46&gt;AnnualMaxCapacity!AC$1+1),TECHNOLOGY!$P46,0),0)</f>
        <v>0</v>
      </c>
      <c r="AD46">
        <f>IF(TECHNOLOGY!$G46="Committed",IF(AND(TECHNOLOGY!$K46&lt;AnnualMaxCapacity!AD$1+1,TECHNOLOGY!$K46+TECHNOLOGY!$I46&gt;AnnualMaxCapacity!AD$1+1),TECHNOLOGY!$P46,0),0)</f>
        <v>0</v>
      </c>
      <c r="AE46">
        <f>IF(TECHNOLOGY!$G46="Committed",IF(AND(TECHNOLOGY!$K46&lt;AnnualMaxCapacity!AE$1+1,TECHNOLOGY!$K46+TECHNOLOGY!$I46&gt;AnnualMaxCapacity!AE$1+1),TECHNOLOGY!$P46,0),0)</f>
        <v>0</v>
      </c>
      <c r="AF46">
        <f>IF(TECHNOLOGY!$G46="Committed",IF(AND(TECHNOLOGY!$K46&lt;AnnualMaxCapacity!AF$1+1,TECHNOLOGY!$K46+TECHNOLOGY!$I46&gt;AnnualMaxCapacity!AF$1+1),TECHNOLOGY!$P46,0),0)</f>
        <v>0</v>
      </c>
    </row>
    <row r="47" spans="1:32">
      <c r="A47" t="str">
        <f>TECHNOLOGY!D47</f>
        <v>D2HSF0915</v>
      </c>
      <c r="B47">
        <f>IF(TECHNOLOGY!$G47="Committed",IF(AND(TECHNOLOGY!$K47&lt;AnnualMaxCapacity!B$1+1,TECHNOLOGY!$K47+TECHNOLOGY!$I47&gt;AnnualMaxCapacity!B$1+1),TECHNOLOGY!$P47,0),0)</f>
        <v>0</v>
      </c>
      <c r="C47">
        <f>IF(TECHNOLOGY!$G47="Committed",IF(AND(TECHNOLOGY!$K47&lt;AnnualMaxCapacity!C$1+1,TECHNOLOGY!$K47+TECHNOLOGY!$I47&gt;AnnualMaxCapacity!C$1+1),TECHNOLOGY!$P47,0),0)</f>
        <v>0</v>
      </c>
      <c r="D47">
        <f>IF(TECHNOLOGY!$G47="Committed",IF(AND(TECHNOLOGY!$K47&lt;AnnualMaxCapacity!D$1+1,TECHNOLOGY!$K47+TECHNOLOGY!$I47&gt;AnnualMaxCapacity!D$1+1),TECHNOLOGY!$P47,0),0)</f>
        <v>0</v>
      </c>
      <c r="E47">
        <f>IF(TECHNOLOGY!$G47="Committed",IF(AND(TECHNOLOGY!$K47&lt;AnnualMaxCapacity!E$1+1,TECHNOLOGY!$K47+TECHNOLOGY!$I47&gt;AnnualMaxCapacity!E$1+1),TECHNOLOGY!$P47,0),0)</f>
        <v>0</v>
      </c>
      <c r="F47">
        <f>IF(TECHNOLOGY!$G47="Committed",IF(AND(TECHNOLOGY!$K47&lt;AnnualMaxCapacity!F$1+1,TECHNOLOGY!$K47+TECHNOLOGY!$I47&gt;AnnualMaxCapacity!F$1+1),TECHNOLOGY!$P47,0),0)</f>
        <v>0</v>
      </c>
      <c r="G47">
        <f>IF(TECHNOLOGY!$G47="Committed",IF(AND(TECHNOLOGY!$K47&lt;AnnualMaxCapacity!G$1+1,TECHNOLOGY!$K47+TECHNOLOGY!$I47&gt;AnnualMaxCapacity!G$1+1),TECHNOLOGY!$P47,0),0)</f>
        <v>0</v>
      </c>
      <c r="H47">
        <f>IF(TECHNOLOGY!$G47="Committed",IF(AND(TECHNOLOGY!$K47&lt;AnnualMaxCapacity!H$1+1,TECHNOLOGY!$K47+TECHNOLOGY!$I47&gt;AnnualMaxCapacity!H$1+1),TECHNOLOGY!$P47,0),0)</f>
        <v>0</v>
      </c>
      <c r="I47">
        <f>IF(TECHNOLOGY!$G47="Committed",IF(AND(TECHNOLOGY!$K47&lt;AnnualMaxCapacity!I$1+1,TECHNOLOGY!$K47+TECHNOLOGY!$I47&gt;AnnualMaxCapacity!I$1+1),TECHNOLOGY!$P47,0),0)</f>
        <v>0</v>
      </c>
      <c r="J47">
        <f>IF(TECHNOLOGY!$G47="Committed",IF(AND(TECHNOLOGY!$K47&lt;AnnualMaxCapacity!J$1+1,TECHNOLOGY!$K47+TECHNOLOGY!$I47&gt;AnnualMaxCapacity!J$1+1),TECHNOLOGY!$P47,0),0)</f>
        <v>0</v>
      </c>
      <c r="K47">
        <f>IF(TECHNOLOGY!$G47="Committed",IF(AND(TECHNOLOGY!$K47&lt;AnnualMaxCapacity!K$1+1,TECHNOLOGY!$K47+TECHNOLOGY!$I47&gt;AnnualMaxCapacity!K$1+1),TECHNOLOGY!$P47,0),0)</f>
        <v>0</v>
      </c>
      <c r="L47">
        <f>IF(TECHNOLOGY!$G47="Committed",IF(AND(TECHNOLOGY!$K47&lt;AnnualMaxCapacity!L$1+1,TECHNOLOGY!$K47+TECHNOLOGY!$I47&gt;AnnualMaxCapacity!L$1+1),TECHNOLOGY!$P47,0),0)</f>
        <v>0</v>
      </c>
      <c r="M47">
        <f>IF(TECHNOLOGY!$G47="Committed",IF(AND(TECHNOLOGY!$K47&lt;AnnualMaxCapacity!M$1+1,TECHNOLOGY!$K47+TECHNOLOGY!$I47&gt;AnnualMaxCapacity!M$1+1),TECHNOLOGY!$P47,0),0)</f>
        <v>0</v>
      </c>
      <c r="N47">
        <f>IF(TECHNOLOGY!$G47="Committed",IF(AND(TECHNOLOGY!$K47&lt;AnnualMaxCapacity!N$1+1,TECHNOLOGY!$K47+TECHNOLOGY!$I47&gt;AnnualMaxCapacity!N$1+1),TECHNOLOGY!$P47,0),0)</f>
        <v>0</v>
      </c>
      <c r="O47">
        <f>IF(TECHNOLOGY!$G47="Committed",IF(AND(TECHNOLOGY!$K47&lt;AnnualMaxCapacity!O$1+1,TECHNOLOGY!$K47+TECHNOLOGY!$I47&gt;AnnualMaxCapacity!O$1+1),TECHNOLOGY!$P47,0),0)</f>
        <v>0</v>
      </c>
      <c r="P47">
        <f>IF(TECHNOLOGY!$G47="Committed",IF(AND(TECHNOLOGY!$K47&lt;AnnualMaxCapacity!P$1+1,TECHNOLOGY!$K47+TECHNOLOGY!$I47&gt;AnnualMaxCapacity!P$1+1),TECHNOLOGY!$P47,0),0)</f>
        <v>0</v>
      </c>
      <c r="Q47">
        <f>IF(TECHNOLOGY!$G47="Committed",IF(AND(TECHNOLOGY!$K47&lt;AnnualMaxCapacity!Q$1+1,TECHNOLOGY!$K47+TECHNOLOGY!$I47&gt;AnnualMaxCapacity!Q$1+1),TECHNOLOGY!$P47,0),0)</f>
        <v>0</v>
      </c>
      <c r="R47">
        <f>IF(TECHNOLOGY!$G47="Committed",IF(AND(TECHNOLOGY!$K47&lt;AnnualMaxCapacity!R$1+1,TECHNOLOGY!$K47+TECHNOLOGY!$I47&gt;AnnualMaxCapacity!R$1+1),TECHNOLOGY!$P47,0),0)</f>
        <v>0</v>
      </c>
      <c r="S47">
        <f>IF(TECHNOLOGY!$G47="Committed",IF(AND(TECHNOLOGY!$K47&lt;AnnualMaxCapacity!S$1+1,TECHNOLOGY!$K47+TECHNOLOGY!$I47&gt;AnnualMaxCapacity!S$1+1),TECHNOLOGY!$P47,0),0)</f>
        <v>0</v>
      </c>
      <c r="T47">
        <f>IF(TECHNOLOGY!$G47="Committed",IF(AND(TECHNOLOGY!$K47&lt;AnnualMaxCapacity!T$1+1,TECHNOLOGY!$K47+TECHNOLOGY!$I47&gt;AnnualMaxCapacity!T$1+1),TECHNOLOGY!$P47,0),0)</f>
        <v>0</v>
      </c>
      <c r="U47">
        <f>IF(TECHNOLOGY!$G47="Committed",IF(AND(TECHNOLOGY!$K47&lt;AnnualMaxCapacity!U$1+1,TECHNOLOGY!$K47+TECHNOLOGY!$I47&gt;AnnualMaxCapacity!U$1+1),TECHNOLOGY!$P47,0),0)</f>
        <v>0</v>
      </c>
      <c r="V47">
        <f>IF(TECHNOLOGY!$G47="Committed",IF(AND(TECHNOLOGY!$K47&lt;AnnualMaxCapacity!V$1+1,TECHNOLOGY!$K47+TECHNOLOGY!$I47&gt;AnnualMaxCapacity!V$1+1),TECHNOLOGY!$P47,0),0)</f>
        <v>0</v>
      </c>
      <c r="W47">
        <f>IF(TECHNOLOGY!$G47="Committed",IF(AND(TECHNOLOGY!$K47&lt;AnnualMaxCapacity!W$1+1,TECHNOLOGY!$K47+TECHNOLOGY!$I47&gt;AnnualMaxCapacity!W$1+1),TECHNOLOGY!$P47,0),0)</f>
        <v>0</v>
      </c>
      <c r="X47">
        <f>IF(TECHNOLOGY!$G47="Committed",IF(AND(TECHNOLOGY!$K47&lt;AnnualMaxCapacity!X$1+1,TECHNOLOGY!$K47+TECHNOLOGY!$I47&gt;AnnualMaxCapacity!X$1+1),TECHNOLOGY!$P47,0),0)</f>
        <v>0</v>
      </c>
      <c r="Y47">
        <f>IF(TECHNOLOGY!$G47="Committed",IF(AND(TECHNOLOGY!$K47&lt;AnnualMaxCapacity!Y$1+1,TECHNOLOGY!$K47+TECHNOLOGY!$I47&gt;AnnualMaxCapacity!Y$1+1),TECHNOLOGY!$P47,0),0)</f>
        <v>0</v>
      </c>
      <c r="Z47">
        <f>IF(TECHNOLOGY!$G47="Committed",IF(AND(TECHNOLOGY!$K47&lt;AnnualMaxCapacity!Z$1+1,TECHNOLOGY!$K47+TECHNOLOGY!$I47&gt;AnnualMaxCapacity!Z$1+1),TECHNOLOGY!$P47,0),0)</f>
        <v>0</v>
      </c>
      <c r="AA47">
        <f>IF(TECHNOLOGY!$G47="Committed",IF(AND(TECHNOLOGY!$K47&lt;AnnualMaxCapacity!AA$1+1,TECHNOLOGY!$K47+TECHNOLOGY!$I47&gt;AnnualMaxCapacity!AA$1+1),TECHNOLOGY!$P47,0),0)</f>
        <v>0</v>
      </c>
      <c r="AB47">
        <f>IF(TECHNOLOGY!$G47="Committed",IF(AND(TECHNOLOGY!$K47&lt;AnnualMaxCapacity!AB$1+1,TECHNOLOGY!$K47+TECHNOLOGY!$I47&gt;AnnualMaxCapacity!AB$1+1),TECHNOLOGY!$P47,0),0)</f>
        <v>0</v>
      </c>
      <c r="AC47">
        <f>IF(TECHNOLOGY!$G47="Committed",IF(AND(TECHNOLOGY!$K47&lt;AnnualMaxCapacity!AC$1+1,TECHNOLOGY!$K47+TECHNOLOGY!$I47&gt;AnnualMaxCapacity!AC$1+1),TECHNOLOGY!$P47,0),0)</f>
        <v>0</v>
      </c>
      <c r="AD47">
        <f>IF(TECHNOLOGY!$G47="Committed",IF(AND(TECHNOLOGY!$K47&lt;AnnualMaxCapacity!AD$1+1,TECHNOLOGY!$K47+TECHNOLOGY!$I47&gt;AnnualMaxCapacity!AD$1+1),TECHNOLOGY!$P47,0),0)</f>
        <v>0</v>
      </c>
      <c r="AE47">
        <f>IF(TECHNOLOGY!$G47="Committed",IF(AND(TECHNOLOGY!$K47&lt;AnnualMaxCapacity!AE$1+1,TECHNOLOGY!$K47+TECHNOLOGY!$I47&gt;AnnualMaxCapacity!AE$1+1),TECHNOLOGY!$P47,0),0)</f>
        <v>0</v>
      </c>
      <c r="AF47">
        <f>IF(TECHNOLOGY!$G47="Committed",IF(AND(TECHNOLOGY!$K47&lt;AnnualMaxCapacity!AF$1+1,TECHNOLOGY!$K47+TECHNOLOGY!$I47&gt;AnnualMaxCapacity!AF$1+1),TECHNOLOGY!$P47,0),0)</f>
        <v>0</v>
      </c>
    </row>
    <row r="48" spans="1:32">
      <c r="A48" t="str">
        <f>TECHNOLOGY!D48</f>
        <v>D2HLT0165</v>
      </c>
      <c r="B48">
        <f>IF(TECHNOLOGY!$G48="Committed",IF(AND(TECHNOLOGY!$K48&lt;AnnualMaxCapacity!B$1+1,TECHNOLOGY!$K48+TECHNOLOGY!$I48&gt;AnnualMaxCapacity!B$1+1),TECHNOLOGY!$P48,0),0)</f>
        <v>0</v>
      </c>
      <c r="C48">
        <f>IF(TECHNOLOGY!$G48="Committed",IF(AND(TECHNOLOGY!$K48&lt;AnnualMaxCapacity!C$1+1,TECHNOLOGY!$K48+TECHNOLOGY!$I48&gt;AnnualMaxCapacity!C$1+1),TECHNOLOGY!$P48,0),0)</f>
        <v>0</v>
      </c>
      <c r="D48">
        <f>IF(TECHNOLOGY!$G48="Committed",IF(AND(TECHNOLOGY!$K48&lt;AnnualMaxCapacity!D$1+1,TECHNOLOGY!$K48+TECHNOLOGY!$I48&gt;AnnualMaxCapacity!D$1+1),TECHNOLOGY!$P48,0),0)</f>
        <v>0</v>
      </c>
      <c r="E48">
        <f>IF(TECHNOLOGY!$G48="Committed",IF(AND(TECHNOLOGY!$K48&lt;AnnualMaxCapacity!E$1+1,TECHNOLOGY!$K48+TECHNOLOGY!$I48&gt;AnnualMaxCapacity!E$1+1),TECHNOLOGY!$P48,0),0)</f>
        <v>0</v>
      </c>
      <c r="F48">
        <f>IF(TECHNOLOGY!$G48="Committed",IF(AND(TECHNOLOGY!$K48&lt;AnnualMaxCapacity!F$1+1,TECHNOLOGY!$K48+TECHNOLOGY!$I48&gt;AnnualMaxCapacity!F$1+1),TECHNOLOGY!$P48,0),0)</f>
        <v>0</v>
      </c>
      <c r="G48">
        <f>IF(TECHNOLOGY!$G48="Committed",IF(AND(TECHNOLOGY!$K48&lt;AnnualMaxCapacity!G$1+1,TECHNOLOGY!$K48+TECHNOLOGY!$I48&gt;AnnualMaxCapacity!G$1+1),TECHNOLOGY!$P48,0),0)</f>
        <v>0</v>
      </c>
      <c r="H48">
        <f>IF(TECHNOLOGY!$G48="Committed",IF(AND(TECHNOLOGY!$K48&lt;AnnualMaxCapacity!H$1+1,TECHNOLOGY!$K48+TECHNOLOGY!$I48&gt;AnnualMaxCapacity!H$1+1),TECHNOLOGY!$P48,0),0)</f>
        <v>0</v>
      </c>
      <c r="I48">
        <f>IF(TECHNOLOGY!$G48="Committed",IF(AND(TECHNOLOGY!$K48&lt;AnnualMaxCapacity!I$1+1,TECHNOLOGY!$K48+TECHNOLOGY!$I48&gt;AnnualMaxCapacity!I$1+1),TECHNOLOGY!$P48,0),0)</f>
        <v>0</v>
      </c>
      <c r="J48">
        <f>IF(TECHNOLOGY!$G48="Committed",IF(AND(TECHNOLOGY!$K48&lt;AnnualMaxCapacity!J$1+1,TECHNOLOGY!$K48+TECHNOLOGY!$I48&gt;AnnualMaxCapacity!J$1+1),TECHNOLOGY!$P48,0),0)</f>
        <v>0</v>
      </c>
      <c r="K48">
        <f>IF(TECHNOLOGY!$G48="Committed",IF(AND(TECHNOLOGY!$K48&lt;AnnualMaxCapacity!K$1+1,TECHNOLOGY!$K48+TECHNOLOGY!$I48&gt;AnnualMaxCapacity!K$1+1),TECHNOLOGY!$P48,0),0)</f>
        <v>0</v>
      </c>
      <c r="L48">
        <f>IF(TECHNOLOGY!$G48="Committed",IF(AND(TECHNOLOGY!$K48&lt;AnnualMaxCapacity!L$1+1,TECHNOLOGY!$K48+TECHNOLOGY!$I48&gt;AnnualMaxCapacity!L$1+1),TECHNOLOGY!$P48,0),0)</f>
        <v>0</v>
      </c>
      <c r="M48">
        <f>IF(TECHNOLOGY!$G48="Committed",IF(AND(TECHNOLOGY!$K48&lt;AnnualMaxCapacity!M$1+1,TECHNOLOGY!$K48+TECHNOLOGY!$I48&gt;AnnualMaxCapacity!M$1+1),TECHNOLOGY!$P48,0),0)</f>
        <v>0</v>
      </c>
      <c r="N48">
        <f>IF(TECHNOLOGY!$G48="Committed",IF(AND(TECHNOLOGY!$K48&lt;AnnualMaxCapacity!N$1+1,TECHNOLOGY!$K48+TECHNOLOGY!$I48&gt;AnnualMaxCapacity!N$1+1),TECHNOLOGY!$P48,0),0)</f>
        <v>0</v>
      </c>
      <c r="O48">
        <f>IF(TECHNOLOGY!$G48="Committed",IF(AND(TECHNOLOGY!$K48&lt;AnnualMaxCapacity!O$1+1,TECHNOLOGY!$K48+TECHNOLOGY!$I48&gt;AnnualMaxCapacity!O$1+1),TECHNOLOGY!$P48,0),0)</f>
        <v>0</v>
      </c>
      <c r="P48">
        <f>IF(TECHNOLOGY!$G48="Committed",IF(AND(TECHNOLOGY!$K48&lt;AnnualMaxCapacity!P$1+1,TECHNOLOGY!$K48+TECHNOLOGY!$I48&gt;AnnualMaxCapacity!P$1+1),TECHNOLOGY!$P48,0),0)</f>
        <v>0</v>
      </c>
      <c r="Q48">
        <f>IF(TECHNOLOGY!$G48="Committed",IF(AND(TECHNOLOGY!$K48&lt;AnnualMaxCapacity!Q$1+1,TECHNOLOGY!$K48+TECHNOLOGY!$I48&gt;AnnualMaxCapacity!Q$1+1),TECHNOLOGY!$P48,0),0)</f>
        <v>0</v>
      </c>
      <c r="R48">
        <f>IF(TECHNOLOGY!$G48="Committed",IF(AND(TECHNOLOGY!$K48&lt;AnnualMaxCapacity!R$1+1,TECHNOLOGY!$K48+TECHNOLOGY!$I48&gt;AnnualMaxCapacity!R$1+1),TECHNOLOGY!$P48,0),0)</f>
        <v>0</v>
      </c>
      <c r="S48">
        <f>IF(TECHNOLOGY!$G48="Committed",IF(AND(TECHNOLOGY!$K48&lt;AnnualMaxCapacity!S$1+1,TECHNOLOGY!$K48+TECHNOLOGY!$I48&gt;AnnualMaxCapacity!S$1+1),TECHNOLOGY!$P48,0),0)</f>
        <v>0</v>
      </c>
      <c r="T48">
        <f>IF(TECHNOLOGY!$G48="Committed",IF(AND(TECHNOLOGY!$K48&lt;AnnualMaxCapacity!T$1+1,TECHNOLOGY!$K48+TECHNOLOGY!$I48&gt;AnnualMaxCapacity!T$1+1),TECHNOLOGY!$P48,0),0)</f>
        <v>0</v>
      </c>
      <c r="U48">
        <f>IF(TECHNOLOGY!$G48="Committed",IF(AND(TECHNOLOGY!$K48&lt;AnnualMaxCapacity!U$1+1,TECHNOLOGY!$K48+TECHNOLOGY!$I48&gt;AnnualMaxCapacity!U$1+1),TECHNOLOGY!$P48,0),0)</f>
        <v>0</v>
      </c>
      <c r="V48">
        <f>IF(TECHNOLOGY!$G48="Committed",IF(AND(TECHNOLOGY!$K48&lt;AnnualMaxCapacity!V$1+1,TECHNOLOGY!$K48+TECHNOLOGY!$I48&gt;AnnualMaxCapacity!V$1+1),TECHNOLOGY!$P48,0),0)</f>
        <v>0</v>
      </c>
      <c r="W48">
        <f>IF(TECHNOLOGY!$G48="Committed",IF(AND(TECHNOLOGY!$K48&lt;AnnualMaxCapacity!W$1+1,TECHNOLOGY!$K48+TECHNOLOGY!$I48&gt;AnnualMaxCapacity!W$1+1),TECHNOLOGY!$P48,0),0)</f>
        <v>0</v>
      </c>
      <c r="X48">
        <f>IF(TECHNOLOGY!$G48="Committed",IF(AND(TECHNOLOGY!$K48&lt;AnnualMaxCapacity!X$1+1,TECHNOLOGY!$K48+TECHNOLOGY!$I48&gt;AnnualMaxCapacity!X$1+1),TECHNOLOGY!$P48,0),0)</f>
        <v>0</v>
      </c>
      <c r="Y48">
        <f>IF(TECHNOLOGY!$G48="Committed",IF(AND(TECHNOLOGY!$K48&lt;AnnualMaxCapacity!Y$1+1,TECHNOLOGY!$K48+TECHNOLOGY!$I48&gt;AnnualMaxCapacity!Y$1+1),TECHNOLOGY!$P48,0),0)</f>
        <v>0</v>
      </c>
      <c r="Z48">
        <f>IF(TECHNOLOGY!$G48="Committed",IF(AND(TECHNOLOGY!$K48&lt;AnnualMaxCapacity!Z$1+1,TECHNOLOGY!$K48+TECHNOLOGY!$I48&gt;AnnualMaxCapacity!Z$1+1),TECHNOLOGY!$P48,0),0)</f>
        <v>0</v>
      </c>
      <c r="AA48">
        <f>IF(TECHNOLOGY!$G48="Committed",IF(AND(TECHNOLOGY!$K48&lt;AnnualMaxCapacity!AA$1+1,TECHNOLOGY!$K48+TECHNOLOGY!$I48&gt;AnnualMaxCapacity!AA$1+1),TECHNOLOGY!$P48,0),0)</f>
        <v>0</v>
      </c>
      <c r="AB48">
        <f>IF(TECHNOLOGY!$G48="Committed",IF(AND(TECHNOLOGY!$K48&lt;AnnualMaxCapacity!AB$1+1,TECHNOLOGY!$K48+TECHNOLOGY!$I48&gt;AnnualMaxCapacity!AB$1+1),TECHNOLOGY!$P48,0),0)</f>
        <v>0</v>
      </c>
      <c r="AC48">
        <f>IF(TECHNOLOGY!$G48="Committed",IF(AND(TECHNOLOGY!$K48&lt;AnnualMaxCapacity!AC$1+1,TECHNOLOGY!$K48+TECHNOLOGY!$I48&gt;AnnualMaxCapacity!AC$1+1),TECHNOLOGY!$P48,0),0)</f>
        <v>0</v>
      </c>
      <c r="AD48">
        <f>IF(TECHNOLOGY!$G48="Committed",IF(AND(TECHNOLOGY!$K48&lt;AnnualMaxCapacity!AD$1+1,TECHNOLOGY!$K48+TECHNOLOGY!$I48&gt;AnnualMaxCapacity!AD$1+1),TECHNOLOGY!$P48,0),0)</f>
        <v>0</v>
      </c>
      <c r="AE48">
        <f>IF(TECHNOLOGY!$G48="Committed",IF(AND(TECHNOLOGY!$K48&lt;AnnualMaxCapacity!AE$1+1,TECHNOLOGY!$K48+TECHNOLOGY!$I48&gt;AnnualMaxCapacity!AE$1+1),TECHNOLOGY!$P48,0),0)</f>
        <v>0</v>
      </c>
      <c r="AF48">
        <f>IF(TECHNOLOGY!$G48="Committed",IF(AND(TECHNOLOGY!$K48&lt;AnnualMaxCapacity!AF$1+1,TECHNOLOGY!$K48+TECHNOLOGY!$I48&gt;AnnualMaxCapacity!AF$1+1),TECHNOLOGY!$P48,0),0)</f>
        <v>0</v>
      </c>
    </row>
    <row r="49" spans="1:32">
      <c r="A49" t="str">
        <f>TECHNOLOGY!D49</f>
        <v>D2HLT0166</v>
      </c>
      <c r="B49">
        <f>IF(TECHNOLOGY!$G49="Committed",IF(AND(TECHNOLOGY!$K49&lt;AnnualMaxCapacity!B$1+1,TECHNOLOGY!$K49+TECHNOLOGY!$I49&gt;AnnualMaxCapacity!B$1+1),TECHNOLOGY!$P49,0),0)</f>
        <v>0</v>
      </c>
      <c r="C49">
        <f>IF(TECHNOLOGY!$G49="Committed",IF(AND(TECHNOLOGY!$K49&lt;AnnualMaxCapacity!C$1+1,TECHNOLOGY!$K49+TECHNOLOGY!$I49&gt;AnnualMaxCapacity!C$1+1),TECHNOLOGY!$P49,0),0)</f>
        <v>0</v>
      </c>
      <c r="D49">
        <f>IF(TECHNOLOGY!$G49="Committed",IF(AND(TECHNOLOGY!$K49&lt;AnnualMaxCapacity!D$1+1,TECHNOLOGY!$K49+TECHNOLOGY!$I49&gt;AnnualMaxCapacity!D$1+1),TECHNOLOGY!$P49,0),0)</f>
        <v>0</v>
      </c>
      <c r="E49">
        <f>IF(TECHNOLOGY!$G49="Committed",IF(AND(TECHNOLOGY!$K49&lt;AnnualMaxCapacity!E$1+1,TECHNOLOGY!$K49+TECHNOLOGY!$I49&gt;AnnualMaxCapacity!E$1+1),TECHNOLOGY!$P49,0),0)</f>
        <v>0</v>
      </c>
      <c r="F49">
        <f>IF(TECHNOLOGY!$G49="Committed",IF(AND(TECHNOLOGY!$K49&lt;AnnualMaxCapacity!F$1+1,TECHNOLOGY!$K49+TECHNOLOGY!$I49&gt;AnnualMaxCapacity!F$1+1),TECHNOLOGY!$P49,0),0)</f>
        <v>0</v>
      </c>
      <c r="G49">
        <f>IF(TECHNOLOGY!$G49="Committed",IF(AND(TECHNOLOGY!$K49&lt;AnnualMaxCapacity!G$1+1,TECHNOLOGY!$K49+TECHNOLOGY!$I49&gt;AnnualMaxCapacity!G$1+1),TECHNOLOGY!$P49,0),0)</f>
        <v>0</v>
      </c>
      <c r="H49">
        <f>IF(TECHNOLOGY!$G49="Committed",IF(AND(TECHNOLOGY!$K49&lt;AnnualMaxCapacity!H$1+1,TECHNOLOGY!$K49+TECHNOLOGY!$I49&gt;AnnualMaxCapacity!H$1+1),TECHNOLOGY!$P49,0),0)</f>
        <v>0</v>
      </c>
      <c r="I49">
        <f>IF(TECHNOLOGY!$G49="Committed",IF(AND(TECHNOLOGY!$K49&lt;AnnualMaxCapacity!I$1+1,TECHNOLOGY!$K49+TECHNOLOGY!$I49&gt;AnnualMaxCapacity!I$1+1),TECHNOLOGY!$P49,0),0)</f>
        <v>0</v>
      </c>
      <c r="J49">
        <f>IF(TECHNOLOGY!$G49="Committed",IF(AND(TECHNOLOGY!$K49&lt;AnnualMaxCapacity!J$1+1,TECHNOLOGY!$K49+TECHNOLOGY!$I49&gt;AnnualMaxCapacity!J$1+1),TECHNOLOGY!$P49,0),0)</f>
        <v>0</v>
      </c>
      <c r="K49">
        <f>IF(TECHNOLOGY!$G49="Committed",IF(AND(TECHNOLOGY!$K49&lt;AnnualMaxCapacity!K$1+1,TECHNOLOGY!$K49+TECHNOLOGY!$I49&gt;AnnualMaxCapacity!K$1+1),TECHNOLOGY!$P49,0),0)</f>
        <v>0</v>
      </c>
      <c r="L49">
        <f>IF(TECHNOLOGY!$G49="Committed",IF(AND(TECHNOLOGY!$K49&lt;AnnualMaxCapacity!L$1+1,TECHNOLOGY!$K49+TECHNOLOGY!$I49&gt;AnnualMaxCapacity!L$1+1),TECHNOLOGY!$P49,0),0)</f>
        <v>0</v>
      </c>
      <c r="M49">
        <f>IF(TECHNOLOGY!$G49="Committed",IF(AND(TECHNOLOGY!$K49&lt;AnnualMaxCapacity!M$1+1,TECHNOLOGY!$K49+TECHNOLOGY!$I49&gt;AnnualMaxCapacity!M$1+1),TECHNOLOGY!$P49,0),0)</f>
        <v>0</v>
      </c>
      <c r="N49">
        <f>IF(TECHNOLOGY!$G49="Committed",IF(AND(TECHNOLOGY!$K49&lt;AnnualMaxCapacity!N$1+1,TECHNOLOGY!$K49+TECHNOLOGY!$I49&gt;AnnualMaxCapacity!N$1+1),TECHNOLOGY!$P49,0),0)</f>
        <v>0</v>
      </c>
      <c r="O49">
        <f>IF(TECHNOLOGY!$G49="Committed",IF(AND(TECHNOLOGY!$K49&lt;AnnualMaxCapacity!O$1+1,TECHNOLOGY!$K49+TECHNOLOGY!$I49&gt;AnnualMaxCapacity!O$1+1),TECHNOLOGY!$P49,0),0)</f>
        <v>0</v>
      </c>
      <c r="P49">
        <f>IF(TECHNOLOGY!$G49="Committed",IF(AND(TECHNOLOGY!$K49&lt;AnnualMaxCapacity!P$1+1,TECHNOLOGY!$K49+TECHNOLOGY!$I49&gt;AnnualMaxCapacity!P$1+1),TECHNOLOGY!$P49,0),0)</f>
        <v>0</v>
      </c>
      <c r="Q49">
        <f>IF(TECHNOLOGY!$G49="Committed",IF(AND(TECHNOLOGY!$K49&lt;AnnualMaxCapacity!Q$1+1,TECHNOLOGY!$K49+TECHNOLOGY!$I49&gt;AnnualMaxCapacity!Q$1+1),TECHNOLOGY!$P49,0),0)</f>
        <v>0</v>
      </c>
      <c r="R49">
        <f>IF(TECHNOLOGY!$G49="Committed",IF(AND(TECHNOLOGY!$K49&lt;AnnualMaxCapacity!R$1+1,TECHNOLOGY!$K49+TECHNOLOGY!$I49&gt;AnnualMaxCapacity!R$1+1),TECHNOLOGY!$P49,0),0)</f>
        <v>0</v>
      </c>
      <c r="S49">
        <f>IF(TECHNOLOGY!$G49="Committed",IF(AND(TECHNOLOGY!$K49&lt;AnnualMaxCapacity!S$1+1,TECHNOLOGY!$K49+TECHNOLOGY!$I49&gt;AnnualMaxCapacity!S$1+1),TECHNOLOGY!$P49,0),0)</f>
        <v>0</v>
      </c>
      <c r="T49">
        <f>IF(TECHNOLOGY!$G49="Committed",IF(AND(TECHNOLOGY!$K49&lt;AnnualMaxCapacity!T$1+1,TECHNOLOGY!$K49+TECHNOLOGY!$I49&gt;AnnualMaxCapacity!T$1+1),TECHNOLOGY!$P49,0),0)</f>
        <v>0</v>
      </c>
      <c r="U49">
        <f>IF(TECHNOLOGY!$G49="Committed",IF(AND(TECHNOLOGY!$K49&lt;AnnualMaxCapacity!U$1+1,TECHNOLOGY!$K49+TECHNOLOGY!$I49&gt;AnnualMaxCapacity!U$1+1),TECHNOLOGY!$P49,0),0)</f>
        <v>0</v>
      </c>
      <c r="V49">
        <f>IF(TECHNOLOGY!$G49="Committed",IF(AND(TECHNOLOGY!$K49&lt;AnnualMaxCapacity!V$1+1,TECHNOLOGY!$K49+TECHNOLOGY!$I49&gt;AnnualMaxCapacity!V$1+1),TECHNOLOGY!$P49,0),0)</f>
        <v>0</v>
      </c>
      <c r="W49">
        <f>IF(TECHNOLOGY!$G49="Committed",IF(AND(TECHNOLOGY!$K49&lt;AnnualMaxCapacity!W$1+1,TECHNOLOGY!$K49+TECHNOLOGY!$I49&gt;AnnualMaxCapacity!W$1+1),TECHNOLOGY!$P49,0),0)</f>
        <v>0</v>
      </c>
      <c r="X49">
        <f>IF(TECHNOLOGY!$G49="Committed",IF(AND(TECHNOLOGY!$K49&lt;AnnualMaxCapacity!X$1+1,TECHNOLOGY!$K49+TECHNOLOGY!$I49&gt;AnnualMaxCapacity!X$1+1),TECHNOLOGY!$P49,0),0)</f>
        <v>0</v>
      </c>
      <c r="Y49">
        <f>IF(TECHNOLOGY!$G49="Committed",IF(AND(TECHNOLOGY!$K49&lt;AnnualMaxCapacity!Y$1+1,TECHNOLOGY!$K49+TECHNOLOGY!$I49&gt;AnnualMaxCapacity!Y$1+1),TECHNOLOGY!$P49,0),0)</f>
        <v>0</v>
      </c>
      <c r="Z49">
        <f>IF(TECHNOLOGY!$G49="Committed",IF(AND(TECHNOLOGY!$K49&lt;AnnualMaxCapacity!Z$1+1,TECHNOLOGY!$K49+TECHNOLOGY!$I49&gt;AnnualMaxCapacity!Z$1+1),TECHNOLOGY!$P49,0),0)</f>
        <v>0</v>
      </c>
      <c r="AA49">
        <f>IF(TECHNOLOGY!$G49="Committed",IF(AND(TECHNOLOGY!$K49&lt;AnnualMaxCapacity!AA$1+1,TECHNOLOGY!$K49+TECHNOLOGY!$I49&gt;AnnualMaxCapacity!AA$1+1),TECHNOLOGY!$P49,0),0)</f>
        <v>0</v>
      </c>
      <c r="AB49">
        <f>IF(TECHNOLOGY!$G49="Committed",IF(AND(TECHNOLOGY!$K49&lt;AnnualMaxCapacity!AB$1+1,TECHNOLOGY!$K49+TECHNOLOGY!$I49&gt;AnnualMaxCapacity!AB$1+1),TECHNOLOGY!$P49,0),0)</f>
        <v>0</v>
      </c>
      <c r="AC49">
        <f>IF(TECHNOLOGY!$G49="Committed",IF(AND(TECHNOLOGY!$K49&lt;AnnualMaxCapacity!AC$1+1,TECHNOLOGY!$K49+TECHNOLOGY!$I49&gt;AnnualMaxCapacity!AC$1+1),TECHNOLOGY!$P49,0),0)</f>
        <v>0</v>
      </c>
      <c r="AD49">
        <f>IF(TECHNOLOGY!$G49="Committed",IF(AND(TECHNOLOGY!$K49&lt;AnnualMaxCapacity!AD$1+1,TECHNOLOGY!$K49+TECHNOLOGY!$I49&gt;AnnualMaxCapacity!AD$1+1),TECHNOLOGY!$P49,0),0)</f>
        <v>0</v>
      </c>
      <c r="AE49">
        <f>IF(TECHNOLOGY!$G49="Committed",IF(AND(TECHNOLOGY!$K49&lt;AnnualMaxCapacity!AE$1+1,TECHNOLOGY!$K49+TECHNOLOGY!$I49&gt;AnnualMaxCapacity!AE$1+1),TECHNOLOGY!$P49,0),0)</f>
        <v>0</v>
      </c>
      <c r="AF49">
        <f>IF(TECHNOLOGY!$G49="Committed",IF(AND(TECHNOLOGY!$K49&lt;AnnualMaxCapacity!AF$1+1,TECHNOLOGY!$K49+TECHNOLOGY!$I49&gt;AnnualMaxCapacity!AF$1+1),TECHNOLOGY!$P49,0),0)</f>
        <v>0</v>
      </c>
    </row>
    <row r="50" spans="1:32">
      <c r="A50" t="str">
        <f>TECHNOLOGY!D50</f>
        <v>D2HLT0171</v>
      </c>
      <c r="B50">
        <f>IF(TECHNOLOGY!$G50="Committed",IF(AND(TECHNOLOGY!$K50&lt;AnnualMaxCapacity!B$1+1,TECHNOLOGY!$K50+TECHNOLOGY!$I50&gt;AnnualMaxCapacity!B$1+1),TECHNOLOGY!$P50,0),0)</f>
        <v>0</v>
      </c>
      <c r="C50">
        <f>IF(TECHNOLOGY!$G50="Committed",IF(AND(TECHNOLOGY!$K50&lt;AnnualMaxCapacity!C$1+1,TECHNOLOGY!$K50+TECHNOLOGY!$I50&gt;AnnualMaxCapacity!C$1+1),TECHNOLOGY!$P50,0),0)</f>
        <v>0</v>
      </c>
      <c r="D50">
        <f>IF(TECHNOLOGY!$G50="Committed",IF(AND(TECHNOLOGY!$K50&lt;AnnualMaxCapacity!D$1+1,TECHNOLOGY!$K50+TECHNOLOGY!$I50&gt;AnnualMaxCapacity!D$1+1),TECHNOLOGY!$P50,0),0)</f>
        <v>0</v>
      </c>
      <c r="E50">
        <f>IF(TECHNOLOGY!$G50="Committed",IF(AND(TECHNOLOGY!$K50&lt;AnnualMaxCapacity!E$1+1,TECHNOLOGY!$K50+TECHNOLOGY!$I50&gt;AnnualMaxCapacity!E$1+1),TECHNOLOGY!$P50,0),0)</f>
        <v>0</v>
      </c>
      <c r="F50">
        <f>IF(TECHNOLOGY!$G50="Committed",IF(AND(TECHNOLOGY!$K50&lt;AnnualMaxCapacity!F$1+1,TECHNOLOGY!$K50+TECHNOLOGY!$I50&gt;AnnualMaxCapacity!F$1+1),TECHNOLOGY!$P50,0),0)</f>
        <v>0</v>
      </c>
      <c r="G50">
        <f>IF(TECHNOLOGY!$G50="Committed",IF(AND(TECHNOLOGY!$K50&lt;AnnualMaxCapacity!G$1+1,TECHNOLOGY!$K50+TECHNOLOGY!$I50&gt;AnnualMaxCapacity!G$1+1),TECHNOLOGY!$P50,0),0)</f>
        <v>0</v>
      </c>
      <c r="H50">
        <f>IF(TECHNOLOGY!$G50="Committed",IF(AND(TECHNOLOGY!$K50&lt;AnnualMaxCapacity!H$1+1,TECHNOLOGY!$K50+TECHNOLOGY!$I50&gt;AnnualMaxCapacity!H$1+1),TECHNOLOGY!$P50,0),0)</f>
        <v>0</v>
      </c>
      <c r="I50">
        <f>IF(TECHNOLOGY!$G50="Committed",IF(AND(TECHNOLOGY!$K50&lt;AnnualMaxCapacity!I$1+1,TECHNOLOGY!$K50+TECHNOLOGY!$I50&gt;AnnualMaxCapacity!I$1+1),TECHNOLOGY!$P50,0),0)</f>
        <v>0</v>
      </c>
      <c r="J50">
        <f>IF(TECHNOLOGY!$G50="Committed",IF(AND(TECHNOLOGY!$K50&lt;AnnualMaxCapacity!J$1+1,TECHNOLOGY!$K50+TECHNOLOGY!$I50&gt;AnnualMaxCapacity!J$1+1),TECHNOLOGY!$P50,0),0)</f>
        <v>0</v>
      </c>
      <c r="K50">
        <f>IF(TECHNOLOGY!$G50="Committed",IF(AND(TECHNOLOGY!$K50&lt;AnnualMaxCapacity!K$1+1,TECHNOLOGY!$K50+TECHNOLOGY!$I50&gt;AnnualMaxCapacity!K$1+1),TECHNOLOGY!$P50,0),0)</f>
        <v>0</v>
      </c>
      <c r="L50">
        <f>IF(TECHNOLOGY!$G50="Committed",IF(AND(TECHNOLOGY!$K50&lt;AnnualMaxCapacity!L$1+1,TECHNOLOGY!$K50+TECHNOLOGY!$I50&gt;AnnualMaxCapacity!L$1+1),TECHNOLOGY!$P50,0),0)</f>
        <v>0</v>
      </c>
      <c r="M50">
        <f>IF(TECHNOLOGY!$G50="Committed",IF(AND(TECHNOLOGY!$K50&lt;AnnualMaxCapacity!M$1+1,TECHNOLOGY!$K50+TECHNOLOGY!$I50&gt;AnnualMaxCapacity!M$1+1),TECHNOLOGY!$P50,0),0)</f>
        <v>0</v>
      </c>
      <c r="N50">
        <f>IF(TECHNOLOGY!$G50="Committed",IF(AND(TECHNOLOGY!$K50&lt;AnnualMaxCapacity!N$1+1,TECHNOLOGY!$K50+TECHNOLOGY!$I50&gt;AnnualMaxCapacity!N$1+1),TECHNOLOGY!$P50,0),0)</f>
        <v>0</v>
      </c>
      <c r="O50">
        <f>IF(TECHNOLOGY!$G50="Committed",IF(AND(TECHNOLOGY!$K50&lt;AnnualMaxCapacity!O$1+1,TECHNOLOGY!$K50+TECHNOLOGY!$I50&gt;AnnualMaxCapacity!O$1+1),TECHNOLOGY!$P50,0),0)</f>
        <v>0</v>
      </c>
      <c r="P50">
        <f>IF(TECHNOLOGY!$G50="Committed",IF(AND(TECHNOLOGY!$K50&lt;AnnualMaxCapacity!P$1+1,TECHNOLOGY!$K50+TECHNOLOGY!$I50&gt;AnnualMaxCapacity!P$1+1),TECHNOLOGY!$P50,0),0)</f>
        <v>0</v>
      </c>
      <c r="Q50">
        <f>IF(TECHNOLOGY!$G50="Committed",IF(AND(TECHNOLOGY!$K50&lt;AnnualMaxCapacity!Q$1+1,TECHNOLOGY!$K50+TECHNOLOGY!$I50&gt;AnnualMaxCapacity!Q$1+1),TECHNOLOGY!$P50,0),0)</f>
        <v>0</v>
      </c>
      <c r="R50">
        <f>IF(TECHNOLOGY!$G50="Committed",IF(AND(TECHNOLOGY!$K50&lt;AnnualMaxCapacity!R$1+1,TECHNOLOGY!$K50+TECHNOLOGY!$I50&gt;AnnualMaxCapacity!R$1+1),TECHNOLOGY!$P50,0),0)</f>
        <v>0</v>
      </c>
      <c r="S50">
        <f>IF(TECHNOLOGY!$G50="Committed",IF(AND(TECHNOLOGY!$K50&lt;AnnualMaxCapacity!S$1+1,TECHNOLOGY!$K50+TECHNOLOGY!$I50&gt;AnnualMaxCapacity!S$1+1),TECHNOLOGY!$P50,0),0)</f>
        <v>0</v>
      </c>
      <c r="T50">
        <f>IF(TECHNOLOGY!$G50="Committed",IF(AND(TECHNOLOGY!$K50&lt;AnnualMaxCapacity!T$1+1,TECHNOLOGY!$K50+TECHNOLOGY!$I50&gt;AnnualMaxCapacity!T$1+1),TECHNOLOGY!$P50,0),0)</f>
        <v>0</v>
      </c>
      <c r="U50">
        <f>IF(TECHNOLOGY!$G50="Committed",IF(AND(TECHNOLOGY!$K50&lt;AnnualMaxCapacity!U$1+1,TECHNOLOGY!$K50+TECHNOLOGY!$I50&gt;AnnualMaxCapacity!U$1+1),TECHNOLOGY!$P50,0),0)</f>
        <v>0</v>
      </c>
      <c r="V50">
        <f>IF(TECHNOLOGY!$G50="Committed",IF(AND(TECHNOLOGY!$K50&lt;AnnualMaxCapacity!V$1+1,TECHNOLOGY!$K50+TECHNOLOGY!$I50&gt;AnnualMaxCapacity!V$1+1),TECHNOLOGY!$P50,0),0)</f>
        <v>0</v>
      </c>
      <c r="W50">
        <f>IF(TECHNOLOGY!$G50="Committed",IF(AND(TECHNOLOGY!$K50&lt;AnnualMaxCapacity!W$1+1,TECHNOLOGY!$K50+TECHNOLOGY!$I50&gt;AnnualMaxCapacity!W$1+1),TECHNOLOGY!$P50,0),0)</f>
        <v>0</v>
      </c>
      <c r="X50">
        <f>IF(TECHNOLOGY!$G50="Committed",IF(AND(TECHNOLOGY!$K50&lt;AnnualMaxCapacity!X$1+1,TECHNOLOGY!$K50+TECHNOLOGY!$I50&gt;AnnualMaxCapacity!X$1+1),TECHNOLOGY!$P50,0),0)</f>
        <v>0</v>
      </c>
      <c r="Y50">
        <f>IF(TECHNOLOGY!$G50="Committed",IF(AND(TECHNOLOGY!$K50&lt;AnnualMaxCapacity!Y$1+1,TECHNOLOGY!$K50+TECHNOLOGY!$I50&gt;AnnualMaxCapacity!Y$1+1),TECHNOLOGY!$P50,0),0)</f>
        <v>0</v>
      </c>
      <c r="Z50">
        <f>IF(TECHNOLOGY!$G50="Committed",IF(AND(TECHNOLOGY!$K50&lt;AnnualMaxCapacity!Z$1+1,TECHNOLOGY!$K50+TECHNOLOGY!$I50&gt;AnnualMaxCapacity!Z$1+1),TECHNOLOGY!$P50,0),0)</f>
        <v>0</v>
      </c>
      <c r="AA50">
        <f>IF(TECHNOLOGY!$G50="Committed",IF(AND(TECHNOLOGY!$K50&lt;AnnualMaxCapacity!AA$1+1,TECHNOLOGY!$K50+TECHNOLOGY!$I50&gt;AnnualMaxCapacity!AA$1+1),TECHNOLOGY!$P50,0),0)</f>
        <v>0</v>
      </c>
      <c r="AB50">
        <f>IF(TECHNOLOGY!$G50="Committed",IF(AND(TECHNOLOGY!$K50&lt;AnnualMaxCapacity!AB$1+1,TECHNOLOGY!$K50+TECHNOLOGY!$I50&gt;AnnualMaxCapacity!AB$1+1),TECHNOLOGY!$P50,0),0)</f>
        <v>0</v>
      </c>
      <c r="AC50">
        <f>IF(TECHNOLOGY!$G50="Committed",IF(AND(TECHNOLOGY!$K50&lt;AnnualMaxCapacity!AC$1+1,TECHNOLOGY!$K50+TECHNOLOGY!$I50&gt;AnnualMaxCapacity!AC$1+1),TECHNOLOGY!$P50,0),0)</f>
        <v>0</v>
      </c>
      <c r="AD50">
        <f>IF(TECHNOLOGY!$G50="Committed",IF(AND(TECHNOLOGY!$K50&lt;AnnualMaxCapacity!AD$1+1,TECHNOLOGY!$K50+TECHNOLOGY!$I50&gt;AnnualMaxCapacity!AD$1+1),TECHNOLOGY!$P50,0),0)</f>
        <v>0</v>
      </c>
      <c r="AE50">
        <f>IF(TECHNOLOGY!$G50="Committed",IF(AND(TECHNOLOGY!$K50&lt;AnnualMaxCapacity!AE$1+1,TECHNOLOGY!$K50+TECHNOLOGY!$I50&gt;AnnualMaxCapacity!AE$1+1),TECHNOLOGY!$P50,0),0)</f>
        <v>0</v>
      </c>
      <c r="AF50">
        <f>IF(TECHNOLOGY!$G50="Committed",IF(AND(TECHNOLOGY!$K50&lt;AnnualMaxCapacity!AF$1+1,TECHNOLOGY!$K50+TECHNOLOGY!$I50&gt;AnnualMaxCapacity!AF$1+1),TECHNOLOGY!$P50,0),0)</f>
        <v>0</v>
      </c>
    </row>
    <row r="51" spans="1:32">
      <c r="A51" t="str">
        <f>TECHNOLOGY!D51</f>
        <v>D2HLT0182</v>
      </c>
      <c r="B51">
        <f>IF(TECHNOLOGY!$G51="Committed",IF(AND(TECHNOLOGY!$K51&lt;AnnualMaxCapacity!B$1+1,TECHNOLOGY!$K51+TECHNOLOGY!$I51&gt;AnnualMaxCapacity!B$1+1),TECHNOLOGY!$P51,0),0)</f>
        <v>0</v>
      </c>
      <c r="C51">
        <f>IF(TECHNOLOGY!$G51="Committed",IF(AND(TECHNOLOGY!$K51&lt;AnnualMaxCapacity!C$1+1,TECHNOLOGY!$K51+TECHNOLOGY!$I51&gt;AnnualMaxCapacity!C$1+1),TECHNOLOGY!$P51,0),0)</f>
        <v>0</v>
      </c>
      <c r="D51">
        <f>IF(TECHNOLOGY!$G51="Committed",IF(AND(TECHNOLOGY!$K51&lt;AnnualMaxCapacity!D$1+1,TECHNOLOGY!$K51+TECHNOLOGY!$I51&gt;AnnualMaxCapacity!D$1+1),TECHNOLOGY!$P51,0),0)</f>
        <v>0</v>
      </c>
      <c r="E51">
        <f>IF(TECHNOLOGY!$G51="Committed",IF(AND(TECHNOLOGY!$K51&lt;AnnualMaxCapacity!E$1+1,TECHNOLOGY!$K51+TECHNOLOGY!$I51&gt;AnnualMaxCapacity!E$1+1),TECHNOLOGY!$P51,0),0)</f>
        <v>0</v>
      </c>
      <c r="F51">
        <f>IF(TECHNOLOGY!$G51="Committed",IF(AND(TECHNOLOGY!$K51&lt;AnnualMaxCapacity!F$1+1,TECHNOLOGY!$K51+TECHNOLOGY!$I51&gt;AnnualMaxCapacity!F$1+1),TECHNOLOGY!$P51,0),0)</f>
        <v>0</v>
      </c>
      <c r="G51">
        <f>IF(TECHNOLOGY!$G51="Committed",IF(AND(TECHNOLOGY!$K51&lt;AnnualMaxCapacity!G$1+1,TECHNOLOGY!$K51+TECHNOLOGY!$I51&gt;AnnualMaxCapacity!G$1+1),TECHNOLOGY!$P51,0),0)</f>
        <v>0</v>
      </c>
      <c r="H51">
        <f>IF(TECHNOLOGY!$G51="Committed",IF(AND(TECHNOLOGY!$K51&lt;AnnualMaxCapacity!H$1+1,TECHNOLOGY!$K51+TECHNOLOGY!$I51&gt;AnnualMaxCapacity!H$1+1),TECHNOLOGY!$P51,0),0)</f>
        <v>0</v>
      </c>
      <c r="I51">
        <f>IF(TECHNOLOGY!$G51="Committed",IF(AND(TECHNOLOGY!$K51&lt;AnnualMaxCapacity!I$1+1,TECHNOLOGY!$K51+TECHNOLOGY!$I51&gt;AnnualMaxCapacity!I$1+1),TECHNOLOGY!$P51,0),0)</f>
        <v>0</v>
      </c>
      <c r="J51">
        <f>IF(TECHNOLOGY!$G51="Committed",IF(AND(TECHNOLOGY!$K51&lt;AnnualMaxCapacity!J$1+1,TECHNOLOGY!$K51+TECHNOLOGY!$I51&gt;AnnualMaxCapacity!J$1+1),TECHNOLOGY!$P51,0),0)</f>
        <v>0</v>
      </c>
      <c r="K51">
        <f>IF(TECHNOLOGY!$G51="Committed",IF(AND(TECHNOLOGY!$K51&lt;AnnualMaxCapacity!K$1+1,TECHNOLOGY!$K51+TECHNOLOGY!$I51&gt;AnnualMaxCapacity!K$1+1),TECHNOLOGY!$P51,0),0)</f>
        <v>0</v>
      </c>
      <c r="L51">
        <f>IF(TECHNOLOGY!$G51="Committed",IF(AND(TECHNOLOGY!$K51&lt;AnnualMaxCapacity!L$1+1,TECHNOLOGY!$K51+TECHNOLOGY!$I51&gt;AnnualMaxCapacity!L$1+1),TECHNOLOGY!$P51,0),0)</f>
        <v>0</v>
      </c>
      <c r="M51">
        <f>IF(TECHNOLOGY!$G51="Committed",IF(AND(TECHNOLOGY!$K51&lt;AnnualMaxCapacity!M$1+1,TECHNOLOGY!$K51+TECHNOLOGY!$I51&gt;AnnualMaxCapacity!M$1+1),TECHNOLOGY!$P51,0),0)</f>
        <v>0</v>
      </c>
      <c r="N51">
        <f>IF(TECHNOLOGY!$G51="Committed",IF(AND(TECHNOLOGY!$K51&lt;AnnualMaxCapacity!N$1+1,TECHNOLOGY!$K51+TECHNOLOGY!$I51&gt;AnnualMaxCapacity!N$1+1),TECHNOLOGY!$P51,0),0)</f>
        <v>0</v>
      </c>
      <c r="O51">
        <f>IF(TECHNOLOGY!$G51="Committed",IF(AND(TECHNOLOGY!$K51&lt;AnnualMaxCapacity!O$1+1,TECHNOLOGY!$K51+TECHNOLOGY!$I51&gt;AnnualMaxCapacity!O$1+1),TECHNOLOGY!$P51,0),0)</f>
        <v>0</v>
      </c>
      <c r="P51">
        <f>IF(TECHNOLOGY!$G51="Committed",IF(AND(TECHNOLOGY!$K51&lt;AnnualMaxCapacity!P$1+1,TECHNOLOGY!$K51+TECHNOLOGY!$I51&gt;AnnualMaxCapacity!P$1+1),TECHNOLOGY!$P51,0),0)</f>
        <v>0</v>
      </c>
      <c r="Q51">
        <f>IF(TECHNOLOGY!$G51="Committed",IF(AND(TECHNOLOGY!$K51&lt;AnnualMaxCapacity!Q$1+1,TECHNOLOGY!$K51+TECHNOLOGY!$I51&gt;AnnualMaxCapacity!Q$1+1),TECHNOLOGY!$P51,0),0)</f>
        <v>0</v>
      </c>
      <c r="R51">
        <f>IF(TECHNOLOGY!$G51="Committed",IF(AND(TECHNOLOGY!$K51&lt;AnnualMaxCapacity!R$1+1,TECHNOLOGY!$K51+TECHNOLOGY!$I51&gt;AnnualMaxCapacity!R$1+1),TECHNOLOGY!$P51,0),0)</f>
        <v>0</v>
      </c>
      <c r="S51">
        <f>IF(TECHNOLOGY!$G51="Committed",IF(AND(TECHNOLOGY!$K51&lt;AnnualMaxCapacity!S$1+1,TECHNOLOGY!$K51+TECHNOLOGY!$I51&gt;AnnualMaxCapacity!S$1+1),TECHNOLOGY!$P51,0),0)</f>
        <v>0</v>
      </c>
      <c r="T51">
        <f>IF(TECHNOLOGY!$G51="Committed",IF(AND(TECHNOLOGY!$K51&lt;AnnualMaxCapacity!T$1+1,TECHNOLOGY!$K51+TECHNOLOGY!$I51&gt;AnnualMaxCapacity!T$1+1),TECHNOLOGY!$P51,0),0)</f>
        <v>0</v>
      </c>
      <c r="U51">
        <f>IF(TECHNOLOGY!$G51="Committed",IF(AND(TECHNOLOGY!$K51&lt;AnnualMaxCapacity!U$1+1,TECHNOLOGY!$K51+TECHNOLOGY!$I51&gt;AnnualMaxCapacity!U$1+1),TECHNOLOGY!$P51,0),0)</f>
        <v>0</v>
      </c>
      <c r="V51">
        <f>IF(TECHNOLOGY!$G51="Committed",IF(AND(TECHNOLOGY!$K51&lt;AnnualMaxCapacity!V$1+1,TECHNOLOGY!$K51+TECHNOLOGY!$I51&gt;AnnualMaxCapacity!V$1+1),TECHNOLOGY!$P51,0),0)</f>
        <v>0</v>
      </c>
      <c r="W51">
        <f>IF(TECHNOLOGY!$G51="Committed",IF(AND(TECHNOLOGY!$K51&lt;AnnualMaxCapacity!W$1+1,TECHNOLOGY!$K51+TECHNOLOGY!$I51&gt;AnnualMaxCapacity!W$1+1),TECHNOLOGY!$P51,0),0)</f>
        <v>0</v>
      </c>
      <c r="X51">
        <f>IF(TECHNOLOGY!$G51="Committed",IF(AND(TECHNOLOGY!$K51&lt;AnnualMaxCapacity!X$1+1,TECHNOLOGY!$K51+TECHNOLOGY!$I51&gt;AnnualMaxCapacity!X$1+1),TECHNOLOGY!$P51,0),0)</f>
        <v>0</v>
      </c>
      <c r="Y51">
        <f>IF(TECHNOLOGY!$G51="Committed",IF(AND(TECHNOLOGY!$K51&lt;AnnualMaxCapacity!Y$1+1,TECHNOLOGY!$K51+TECHNOLOGY!$I51&gt;AnnualMaxCapacity!Y$1+1),TECHNOLOGY!$P51,0),0)</f>
        <v>0</v>
      </c>
      <c r="Z51">
        <f>IF(TECHNOLOGY!$G51="Committed",IF(AND(TECHNOLOGY!$K51&lt;AnnualMaxCapacity!Z$1+1,TECHNOLOGY!$K51+TECHNOLOGY!$I51&gt;AnnualMaxCapacity!Z$1+1),TECHNOLOGY!$P51,0),0)</f>
        <v>0</v>
      </c>
      <c r="AA51">
        <f>IF(TECHNOLOGY!$G51="Committed",IF(AND(TECHNOLOGY!$K51&lt;AnnualMaxCapacity!AA$1+1,TECHNOLOGY!$K51+TECHNOLOGY!$I51&gt;AnnualMaxCapacity!AA$1+1),TECHNOLOGY!$P51,0),0)</f>
        <v>0</v>
      </c>
      <c r="AB51">
        <f>IF(TECHNOLOGY!$G51="Committed",IF(AND(TECHNOLOGY!$K51&lt;AnnualMaxCapacity!AB$1+1,TECHNOLOGY!$K51+TECHNOLOGY!$I51&gt;AnnualMaxCapacity!AB$1+1),TECHNOLOGY!$P51,0),0)</f>
        <v>0</v>
      </c>
      <c r="AC51">
        <f>IF(TECHNOLOGY!$G51="Committed",IF(AND(TECHNOLOGY!$K51&lt;AnnualMaxCapacity!AC$1+1,TECHNOLOGY!$K51+TECHNOLOGY!$I51&gt;AnnualMaxCapacity!AC$1+1),TECHNOLOGY!$P51,0),0)</f>
        <v>0</v>
      </c>
      <c r="AD51">
        <f>IF(TECHNOLOGY!$G51="Committed",IF(AND(TECHNOLOGY!$K51&lt;AnnualMaxCapacity!AD$1+1,TECHNOLOGY!$K51+TECHNOLOGY!$I51&gt;AnnualMaxCapacity!AD$1+1),TECHNOLOGY!$P51,0),0)</f>
        <v>0</v>
      </c>
      <c r="AE51">
        <f>IF(TECHNOLOGY!$G51="Committed",IF(AND(TECHNOLOGY!$K51&lt;AnnualMaxCapacity!AE$1+1,TECHNOLOGY!$K51+TECHNOLOGY!$I51&gt;AnnualMaxCapacity!AE$1+1),TECHNOLOGY!$P51,0),0)</f>
        <v>0</v>
      </c>
      <c r="AF51">
        <f>IF(TECHNOLOGY!$G51="Committed",IF(AND(TECHNOLOGY!$K51&lt;AnnualMaxCapacity!AF$1+1,TECHNOLOGY!$K51+TECHNOLOGY!$I51&gt;AnnualMaxCapacity!AF$1+1),TECHNOLOGY!$P51,0),0)</f>
        <v>0</v>
      </c>
    </row>
    <row r="52" spans="1:32">
      <c r="A52" t="str">
        <f>TECHNOLOGY!D52</f>
        <v>D2HSF0852</v>
      </c>
      <c r="B52">
        <f>IF(TECHNOLOGY!$G52="Committed",IF(AND(TECHNOLOGY!$K52&lt;AnnualMaxCapacity!B$1+1,TECHNOLOGY!$K52+TECHNOLOGY!$I52&gt;AnnualMaxCapacity!B$1+1),TECHNOLOGY!$P52,0),0)</f>
        <v>0</v>
      </c>
      <c r="C52">
        <f>IF(TECHNOLOGY!$G52="Committed",IF(AND(TECHNOLOGY!$K52&lt;AnnualMaxCapacity!C$1+1,TECHNOLOGY!$K52+TECHNOLOGY!$I52&gt;AnnualMaxCapacity!C$1+1),TECHNOLOGY!$P52,0),0)</f>
        <v>0</v>
      </c>
      <c r="D52">
        <f>IF(TECHNOLOGY!$G52="Committed",IF(AND(TECHNOLOGY!$K52&lt;AnnualMaxCapacity!D$1+1,TECHNOLOGY!$K52+TECHNOLOGY!$I52&gt;AnnualMaxCapacity!D$1+1),TECHNOLOGY!$P52,0),0)</f>
        <v>0</v>
      </c>
      <c r="E52">
        <f>IF(TECHNOLOGY!$G52="Committed",IF(AND(TECHNOLOGY!$K52&lt;AnnualMaxCapacity!E$1+1,TECHNOLOGY!$K52+TECHNOLOGY!$I52&gt;AnnualMaxCapacity!E$1+1),TECHNOLOGY!$P52,0),0)</f>
        <v>0</v>
      </c>
      <c r="F52">
        <f>IF(TECHNOLOGY!$G52="Committed",IF(AND(TECHNOLOGY!$K52&lt;AnnualMaxCapacity!F$1+1,TECHNOLOGY!$K52+TECHNOLOGY!$I52&gt;AnnualMaxCapacity!F$1+1),TECHNOLOGY!$P52,0),0)</f>
        <v>0</v>
      </c>
      <c r="G52">
        <f>IF(TECHNOLOGY!$G52="Committed",IF(AND(TECHNOLOGY!$K52&lt;AnnualMaxCapacity!G$1+1,TECHNOLOGY!$K52+TECHNOLOGY!$I52&gt;AnnualMaxCapacity!G$1+1),TECHNOLOGY!$P52,0),0)</f>
        <v>0</v>
      </c>
      <c r="H52">
        <f>IF(TECHNOLOGY!$G52="Committed",IF(AND(TECHNOLOGY!$K52&lt;AnnualMaxCapacity!H$1+1,TECHNOLOGY!$K52+TECHNOLOGY!$I52&gt;AnnualMaxCapacity!H$1+1),TECHNOLOGY!$P52,0),0)</f>
        <v>0</v>
      </c>
      <c r="I52">
        <f>IF(TECHNOLOGY!$G52="Committed",IF(AND(TECHNOLOGY!$K52&lt;AnnualMaxCapacity!I$1+1,TECHNOLOGY!$K52+TECHNOLOGY!$I52&gt;AnnualMaxCapacity!I$1+1),TECHNOLOGY!$P52,0),0)</f>
        <v>0</v>
      </c>
      <c r="J52">
        <f>IF(TECHNOLOGY!$G52="Committed",IF(AND(TECHNOLOGY!$K52&lt;AnnualMaxCapacity!J$1+1,TECHNOLOGY!$K52+TECHNOLOGY!$I52&gt;AnnualMaxCapacity!J$1+1),TECHNOLOGY!$P52,0),0)</f>
        <v>0</v>
      </c>
      <c r="K52">
        <f>IF(TECHNOLOGY!$G52="Committed",IF(AND(TECHNOLOGY!$K52&lt;AnnualMaxCapacity!K$1+1,TECHNOLOGY!$K52+TECHNOLOGY!$I52&gt;AnnualMaxCapacity!K$1+1),TECHNOLOGY!$P52,0),0)</f>
        <v>0</v>
      </c>
      <c r="L52">
        <f>IF(TECHNOLOGY!$G52="Committed",IF(AND(TECHNOLOGY!$K52&lt;AnnualMaxCapacity!L$1+1,TECHNOLOGY!$K52+TECHNOLOGY!$I52&gt;AnnualMaxCapacity!L$1+1),TECHNOLOGY!$P52,0),0)</f>
        <v>0</v>
      </c>
      <c r="M52">
        <f>IF(TECHNOLOGY!$G52="Committed",IF(AND(TECHNOLOGY!$K52&lt;AnnualMaxCapacity!M$1+1,TECHNOLOGY!$K52+TECHNOLOGY!$I52&gt;AnnualMaxCapacity!M$1+1),TECHNOLOGY!$P52,0),0)</f>
        <v>0</v>
      </c>
      <c r="N52">
        <f>IF(TECHNOLOGY!$G52="Committed",IF(AND(TECHNOLOGY!$K52&lt;AnnualMaxCapacity!N$1+1,TECHNOLOGY!$K52+TECHNOLOGY!$I52&gt;AnnualMaxCapacity!N$1+1),TECHNOLOGY!$P52,0),0)</f>
        <v>0</v>
      </c>
      <c r="O52">
        <f>IF(TECHNOLOGY!$G52="Committed",IF(AND(TECHNOLOGY!$K52&lt;AnnualMaxCapacity!O$1+1,TECHNOLOGY!$K52+TECHNOLOGY!$I52&gt;AnnualMaxCapacity!O$1+1),TECHNOLOGY!$P52,0),0)</f>
        <v>0</v>
      </c>
      <c r="P52">
        <f>IF(TECHNOLOGY!$G52="Committed",IF(AND(TECHNOLOGY!$K52&lt;AnnualMaxCapacity!P$1+1,TECHNOLOGY!$K52+TECHNOLOGY!$I52&gt;AnnualMaxCapacity!P$1+1),TECHNOLOGY!$P52,0),0)</f>
        <v>0</v>
      </c>
      <c r="Q52">
        <f>IF(TECHNOLOGY!$G52="Committed",IF(AND(TECHNOLOGY!$K52&lt;AnnualMaxCapacity!Q$1+1,TECHNOLOGY!$K52+TECHNOLOGY!$I52&gt;AnnualMaxCapacity!Q$1+1),TECHNOLOGY!$P52,0),0)</f>
        <v>0</v>
      </c>
      <c r="R52">
        <f>IF(TECHNOLOGY!$G52="Committed",IF(AND(TECHNOLOGY!$K52&lt;AnnualMaxCapacity!R$1+1,TECHNOLOGY!$K52+TECHNOLOGY!$I52&gt;AnnualMaxCapacity!R$1+1),TECHNOLOGY!$P52,0),0)</f>
        <v>0</v>
      </c>
      <c r="S52">
        <f>IF(TECHNOLOGY!$G52="Committed",IF(AND(TECHNOLOGY!$K52&lt;AnnualMaxCapacity!S$1+1,TECHNOLOGY!$K52+TECHNOLOGY!$I52&gt;AnnualMaxCapacity!S$1+1),TECHNOLOGY!$P52,0),0)</f>
        <v>0</v>
      </c>
      <c r="T52">
        <f>IF(TECHNOLOGY!$G52="Committed",IF(AND(TECHNOLOGY!$K52&lt;AnnualMaxCapacity!T$1+1,TECHNOLOGY!$K52+TECHNOLOGY!$I52&gt;AnnualMaxCapacity!T$1+1),TECHNOLOGY!$P52,0),0)</f>
        <v>0</v>
      </c>
      <c r="U52">
        <f>IF(TECHNOLOGY!$G52="Committed",IF(AND(TECHNOLOGY!$K52&lt;AnnualMaxCapacity!U$1+1,TECHNOLOGY!$K52+TECHNOLOGY!$I52&gt;AnnualMaxCapacity!U$1+1),TECHNOLOGY!$P52,0),0)</f>
        <v>0</v>
      </c>
      <c r="V52">
        <f>IF(TECHNOLOGY!$G52="Committed",IF(AND(TECHNOLOGY!$K52&lt;AnnualMaxCapacity!V$1+1,TECHNOLOGY!$K52+TECHNOLOGY!$I52&gt;AnnualMaxCapacity!V$1+1),TECHNOLOGY!$P52,0),0)</f>
        <v>0</v>
      </c>
      <c r="W52">
        <f>IF(TECHNOLOGY!$G52="Committed",IF(AND(TECHNOLOGY!$K52&lt;AnnualMaxCapacity!W$1+1,TECHNOLOGY!$K52+TECHNOLOGY!$I52&gt;AnnualMaxCapacity!W$1+1),TECHNOLOGY!$P52,0),0)</f>
        <v>0</v>
      </c>
      <c r="X52">
        <f>IF(TECHNOLOGY!$G52="Committed",IF(AND(TECHNOLOGY!$K52&lt;AnnualMaxCapacity!X$1+1,TECHNOLOGY!$K52+TECHNOLOGY!$I52&gt;AnnualMaxCapacity!X$1+1),TECHNOLOGY!$P52,0),0)</f>
        <v>0</v>
      </c>
      <c r="Y52">
        <f>IF(TECHNOLOGY!$G52="Committed",IF(AND(TECHNOLOGY!$K52&lt;AnnualMaxCapacity!Y$1+1,TECHNOLOGY!$K52+TECHNOLOGY!$I52&gt;AnnualMaxCapacity!Y$1+1),TECHNOLOGY!$P52,0),0)</f>
        <v>0</v>
      </c>
      <c r="Z52">
        <f>IF(TECHNOLOGY!$G52="Committed",IF(AND(TECHNOLOGY!$K52&lt;AnnualMaxCapacity!Z$1+1,TECHNOLOGY!$K52+TECHNOLOGY!$I52&gt;AnnualMaxCapacity!Z$1+1),TECHNOLOGY!$P52,0),0)</f>
        <v>0</v>
      </c>
      <c r="AA52">
        <f>IF(TECHNOLOGY!$G52="Committed",IF(AND(TECHNOLOGY!$K52&lt;AnnualMaxCapacity!AA$1+1,TECHNOLOGY!$K52+TECHNOLOGY!$I52&gt;AnnualMaxCapacity!AA$1+1),TECHNOLOGY!$P52,0),0)</f>
        <v>0</v>
      </c>
      <c r="AB52">
        <f>IF(TECHNOLOGY!$G52="Committed",IF(AND(TECHNOLOGY!$K52&lt;AnnualMaxCapacity!AB$1+1,TECHNOLOGY!$K52+TECHNOLOGY!$I52&gt;AnnualMaxCapacity!AB$1+1),TECHNOLOGY!$P52,0),0)</f>
        <v>0</v>
      </c>
      <c r="AC52">
        <f>IF(TECHNOLOGY!$G52="Committed",IF(AND(TECHNOLOGY!$K52&lt;AnnualMaxCapacity!AC$1+1,TECHNOLOGY!$K52+TECHNOLOGY!$I52&gt;AnnualMaxCapacity!AC$1+1),TECHNOLOGY!$P52,0),0)</f>
        <v>0</v>
      </c>
      <c r="AD52">
        <f>IF(TECHNOLOGY!$G52="Committed",IF(AND(TECHNOLOGY!$K52&lt;AnnualMaxCapacity!AD$1+1,TECHNOLOGY!$K52+TECHNOLOGY!$I52&gt;AnnualMaxCapacity!AD$1+1),TECHNOLOGY!$P52,0),0)</f>
        <v>0</v>
      </c>
      <c r="AE52">
        <f>IF(TECHNOLOGY!$G52="Committed",IF(AND(TECHNOLOGY!$K52&lt;AnnualMaxCapacity!AE$1+1,TECHNOLOGY!$K52+TECHNOLOGY!$I52&gt;AnnualMaxCapacity!AE$1+1),TECHNOLOGY!$P52,0),0)</f>
        <v>0</v>
      </c>
      <c r="AF52">
        <f>IF(TECHNOLOGY!$G52="Committed",IF(AND(TECHNOLOGY!$K52&lt;AnnualMaxCapacity!AF$1+1,TECHNOLOGY!$K52+TECHNOLOGY!$I52&gt;AnnualMaxCapacity!AF$1+1),TECHNOLOGY!$P52,0),0)</f>
        <v>0</v>
      </c>
    </row>
    <row r="53" spans="1:32">
      <c r="A53" t="str">
        <f>TECHNOLOGY!D53</f>
        <v>D2HSF0910</v>
      </c>
      <c r="B53">
        <f>IF(TECHNOLOGY!$G53="Committed",IF(AND(TECHNOLOGY!$K53&lt;AnnualMaxCapacity!B$1+1,TECHNOLOGY!$K53+TECHNOLOGY!$I53&gt;AnnualMaxCapacity!B$1+1),TECHNOLOGY!$P53,0),0)</f>
        <v>0</v>
      </c>
      <c r="C53">
        <f>IF(TECHNOLOGY!$G53="Committed",IF(AND(TECHNOLOGY!$K53&lt;AnnualMaxCapacity!C$1+1,TECHNOLOGY!$K53+TECHNOLOGY!$I53&gt;AnnualMaxCapacity!C$1+1),TECHNOLOGY!$P53,0),0)</f>
        <v>0</v>
      </c>
      <c r="D53">
        <f>IF(TECHNOLOGY!$G53="Committed",IF(AND(TECHNOLOGY!$K53&lt;AnnualMaxCapacity!D$1+1,TECHNOLOGY!$K53+TECHNOLOGY!$I53&gt;AnnualMaxCapacity!D$1+1),TECHNOLOGY!$P53,0),0)</f>
        <v>0</v>
      </c>
      <c r="E53">
        <f>IF(TECHNOLOGY!$G53="Committed",IF(AND(TECHNOLOGY!$K53&lt;AnnualMaxCapacity!E$1+1,TECHNOLOGY!$K53+TECHNOLOGY!$I53&gt;AnnualMaxCapacity!E$1+1),TECHNOLOGY!$P53,0),0)</f>
        <v>0</v>
      </c>
      <c r="F53">
        <f>IF(TECHNOLOGY!$G53="Committed",IF(AND(TECHNOLOGY!$K53&lt;AnnualMaxCapacity!F$1+1,TECHNOLOGY!$K53+TECHNOLOGY!$I53&gt;AnnualMaxCapacity!F$1+1),TECHNOLOGY!$P53,0),0)</f>
        <v>0</v>
      </c>
      <c r="G53">
        <f>IF(TECHNOLOGY!$G53="Committed",IF(AND(TECHNOLOGY!$K53&lt;AnnualMaxCapacity!G$1+1,TECHNOLOGY!$K53+TECHNOLOGY!$I53&gt;AnnualMaxCapacity!G$1+1),TECHNOLOGY!$P53,0),0)</f>
        <v>0</v>
      </c>
      <c r="H53">
        <f>IF(TECHNOLOGY!$G53="Committed",IF(AND(TECHNOLOGY!$K53&lt;AnnualMaxCapacity!H$1+1,TECHNOLOGY!$K53+TECHNOLOGY!$I53&gt;AnnualMaxCapacity!H$1+1),TECHNOLOGY!$P53,0),0)</f>
        <v>0</v>
      </c>
      <c r="I53">
        <f>IF(TECHNOLOGY!$G53="Committed",IF(AND(TECHNOLOGY!$K53&lt;AnnualMaxCapacity!I$1+1,TECHNOLOGY!$K53+TECHNOLOGY!$I53&gt;AnnualMaxCapacity!I$1+1),TECHNOLOGY!$P53,0),0)</f>
        <v>0</v>
      </c>
      <c r="J53">
        <f>IF(TECHNOLOGY!$G53="Committed",IF(AND(TECHNOLOGY!$K53&lt;AnnualMaxCapacity!J$1+1,TECHNOLOGY!$K53+TECHNOLOGY!$I53&gt;AnnualMaxCapacity!J$1+1),TECHNOLOGY!$P53,0),0)</f>
        <v>0</v>
      </c>
      <c r="K53">
        <f>IF(TECHNOLOGY!$G53="Committed",IF(AND(TECHNOLOGY!$K53&lt;AnnualMaxCapacity!K$1+1,TECHNOLOGY!$K53+TECHNOLOGY!$I53&gt;AnnualMaxCapacity!K$1+1),TECHNOLOGY!$P53,0),0)</f>
        <v>0</v>
      </c>
      <c r="L53">
        <f>IF(TECHNOLOGY!$G53="Committed",IF(AND(TECHNOLOGY!$K53&lt;AnnualMaxCapacity!L$1+1,TECHNOLOGY!$K53+TECHNOLOGY!$I53&gt;AnnualMaxCapacity!L$1+1),TECHNOLOGY!$P53,0),0)</f>
        <v>0</v>
      </c>
      <c r="M53">
        <f>IF(TECHNOLOGY!$G53="Committed",IF(AND(TECHNOLOGY!$K53&lt;AnnualMaxCapacity!M$1+1,TECHNOLOGY!$K53+TECHNOLOGY!$I53&gt;AnnualMaxCapacity!M$1+1),TECHNOLOGY!$P53,0),0)</f>
        <v>0</v>
      </c>
      <c r="N53">
        <f>IF(TECHNOLOGY!$G53="Committed",IF(AND(TECHNOLOGY!$K53&lt;AnnualMaxCapacity!N$1+1,TECHNOLOGY!$K53+TECHNOLOGY!$I53&gt;AnnualMaxCapacity!N$1+1),TECHNOLOGY!$P53,0),0)</f>
        <v>0</v>
      </c>
      <c r="O53">
        <f>IF(TECHNOLOGY!$G53="Committed",IF(AND(TECHNOLOGY!$K53&lt;AnnualMaxCapacity!O$1+1,TECHNOLOGY!$K53+TECHNOLOGY!$I53&gt;AnnualMaxCapacity!O$1+1),TECHNOLOGY!$P53,0),0)</f>
        <v>0</v>
      </c>
      <c r="P53">
        <f>IF(TECHNOLOGY!$G53="Committed",IF(AND(TECHNOLOGY!$K53&lt;AnnualMaxCapacity!P$1+1,TECHNOLOGY!$K53+TECHNOLOGY!$I53&gt;AnnualMaxCapacity!P$1+1),TECHNOLOGY!$P53,0),0)</f>
        <v>0</v>
      </c>
      <c r="Q53">
        <f>IF(TECHNOLOGY!$G53="Committed",IF(AND(TECHNOLOGY!$K53&lt;AnnualMaxCapacity!Q$1+1,TECHNOLOGY!$K53+TECHNOLOGY!$I53&gt;AnnualMaxCapacity!Q$1+1),TECHNOLOGY!$P53,0),0)</f>
        <v>0</v>
      </c>
      <c r="R53">
        <f>IF(TECHNOLOGY!$G53="Committed",IF(AND(TECHNOLOGY!$K53&lt;AnnualMaxCapacity!R$1+1,TECHNOLOGY!$K53+TECHNOLOGY!$I53&gt;AnnualMaxCapacity!R$1+1),TECHNOLOGY!$P53,0),0)</f>
        <v>0</v>
      </c>
      <c r="S53">
        <f>IF(TECHNOLOGY!$G53="Committed",IF(AND(TECHNOLOGY!$K53&lt;AnnualMaxCapacity!S$1+1,TECHNOLOGY!$K53+TECHNOLOGY!$I53&gt;AnnualMaxCapacity!S$1+1),TECHNOLOGY!$P53,0),0)</f>
        <v>0</v>
      </c>
      <c r="T53">
        <f>IF(TECHNOLOGY!$G53="Committed",IF(AND(TECHNOLOGY!$K53&lt;AnnualMaxCapacity!T$1+1,TECHNOLOGY!$K53+TECHNOLOGY!$I53&gt;AnnualMaxCapacity!T$1+1),TECHNOLOGY!$P53,0),0)</f>
        <v>0</v>
      </c>
      <c r="U53">
        <f>IF(TECHNOLOGY!$G53="Committed",IF(AND(TECHNOLOGY!$K53&lt;AnnualMaxCapacity!U$1+1,TECHNOLOGY!$K53+TECHNOLOGY!$I53&gt;AnnualMaxCapacity!U$1+1),TECHNOLOGY!$P53,0),0)</f>
        <v>0</v>
      </c>
      <c r="V53">
        <f>IF(TECHNOLOGY!$G53="Committed",IF(AND(TECHNOLOGY!$K53&lt;AnnualMaxCapacity!V$1+1,TECHNOLOGY!$K53+TECHNOLOGY!$I53&gt;AnnualMaxCapacity!V$1+1),TECHNOLOGY!$P53,0),0)</f>
        <v>0</v>
      </c>
      <c r="W53">
        <f>IF(TECHNOLOGY!$G53="Committed",IF(AND(TECHNOLOGY!$K53&lt;AnnualMaxCapacity!W$1+1,TECHNOLOGY!$K53+TECHNOLOGY!$I53&gt;AnnualMaxCapacity!W$1+1),TECHNOLOGY!$P53,0),0)</f>
        <v>0</v>
      </c>
      <c r="X53">
        <f>IF(TECHNOLOGY!$G53="Committed",IF(AND(TECHNOLOGY!$K53&lt;AnnualMaxCapacity!X$1+1,TECHNOLOGY!$K53+TECHNOLOGY!$I53&gt;AnnualMaxCapacity!X$1+1),TECHNOLOGY!$P53,0),0)</f>
        <v>0</v>
      </c>
      <c r="Y53">
        <f>IF(TECHNOLOGY!$G53="Committed",IF(AND(TECHNOLOGY!$K53&lt;AnnualMaxCapacity!Y$1+1,TECHNOLOGY!$K53+TECHNOLOGY!$I53&gt;AnnualMaxCapacity!Y$1+1),TECHNOLOGY!$P53,0),0)</f>
        <v>0</v>
      </c>
      <c r="Z53">
        <f>IF(TECHNOLOGY!$G53="Committed",IF(AND(TECHNOLOGY!$K53&lt;AnnualMaxCapacity!Z$1+1,TECHNOLOGY!$K53+TECHNOLOGY!$I53&gt;AnnualMaxCapacity!Z$1+1),TECHNOLOGY!$P53,0),0)</f>
        <v>0</v>
      </c>
      <c r="AA53">
        <f>IF(TECHNOLOGY!$G53="Committed",IF(AND(TECHNOLOGY!$K53&lt;AnnualMaxCapacity!AA$1+1,TECHNOLOGY!$K53+TECHNOLOGY!$I53&gt;AnnualMaxCapacity!AA$1+1),TECHNOLOGY!$P53,0),0)</f>
        <v>0</v>
      </c>
      <c r="AB53">
        <f>IF(TECHNOLOGY!$G53="Committed",IF(AND(TECHNOLOGY!$K53&lt;AnnualMaxCapacity!AB$1+1,TECHNOLOGY!$K53+TECHNOLOGY!$I53&gt;AnnualMaxCapacity!AB$1+1),TECHNOLOGY!$P53,0),0)</f>
        <v>0</v>
      </c>
      <c r="AC53">
        <f>IF(TECHNOLOGY!$G53="Committed",IF(AND(TECHNOLOGY!$K53&lt;AnnualMaxCapacity!AC$1+1,TECHNOLOGY!$K53+TECHNOLOGY!$I53&gt;AnnualMaxCapacity!AC$1+1),TECHNOLOGY!$P53,0),0)</f>
        <v>0</v>
      </c>
      <c r="AD53">
        <f>IF(TECHNOLOGY!$G53="Committed",IF(AND(TECHNOLOGY!$K53&lt;AnnualMaxCapacity!AD$1+1,TECHNOLOGY!$K53+TECHNOLOGY!$I53&gt;AnnualMaxCapacity!AD$1+1),TECHNOLOGY!$P53,0),0)</f>
        <v>0</v>
      </c>
      <c r="AE53">
        <f>IF(TECHNOLOGY!$G53="Committed",IF(AND(TECHNOLOGY!$K53&lt;AnnualMaxCapacity!AE$1+1,TECHNOLOGY!$K53+TECHNOLOGY!$I53&gt;AnnualMaxCapacity!AE$1+1),TECHNOLOGY!$P53,0),0)</f>
        <v>0</v>
      </c>
      <c r="AF53">
        <f>IF(TECHNOLOGY!$G53="Committed",IF(AND(TECHNOLOGY!$K53&lt;AnnualMaxCapacity!AF$1+1,TECHNOLOGY!$K53+TECHNOLOGY!$I53&gt;AnnualMaxCapacity!AF$1+1),TECHNOLOGY!$P53,0),0)</f>
        <v>0</v>
      </c>
    </row>
    <row r="54" spans="1:32">
      <c r="A54" t="str">
        <f>TECHNOLOGY!D54</f>
        <v>D2HSF0969</v>
      </c>
      <c r="B54">
        <f>IF(TECHNOLOGY!$G54="Committed",IF(AND(TECHNOLOGY!$K54&lt;AnnualMaxCapacity!B$1+1,TECHNOLOGY!$K54+TECHNOLOGY!$I54&gt;AnnualMaxCapacity!B$1+1),TECHNOLOGY!$P54,0),0)</f>
        <v>0</v>
      </c>
      <c r="C54">
        <f>IF(TECHNOLOGY!$G54="Committed",IF(AND(TECHNOLOGY!$K54&lt;AnnualMaxCapacity!C$1+1,TECHNOLOGY!$K54+TECHNOLOGY!$I54&gt;AnnualMaxCapacity!C$1+1),TECHNOLOGY!$P54,0),0)</f>
        <v>0</v>
      </c>
      <c r="D54">
        <f>IF(TECHNOLOGY!$G54="Committed",IF(AND(TECHNOLOGY!$K54&lt;AnnualMaxCapacity!D$1+1,TECHNOLOGY!$K54+TECHNOLOGY!$I54&gt;AnnualMaxCapacity!D$1+1),TECHNOLOGY!$P54,0),0)</f>
        <v>0</v>
      </c>
      <c r="E54">
        <f>IF(TECHNOLOGY!$G54="Committed",IF(AND(TECHNOLOGY!$K54&lt;AnnualMaxCapacity!E$1+1,TECHNOLOGY!$K54+TECHNOLOGY!$I54&gt;AnnualMaxCapacity!E$1+1),TECHNOLOGY!$P54,0),0)</f>
        <v>0</v>
      </c>
      <c r="F54">
        <f>IF(TECHNOLOGY!$G54="Committed",IF(AND(TECHNOLOGY!$K54&lt;AnnualMaxCapacity!F$1+1,TECHNOLOGY!$K54+TECHNOLOGY!$I54&gt;AnnualMaxCapacity!F$1+1),TECHNOLOGY!$P54,0),0)</f>
        <v>0</v>
      </c>
      <c r="G54">
        <f>IF(TECHNOLOGY!$G54="Committed",IF(AND(TECHNOLOGY!$K54&lt;AnnualMaxCapacity!G$1+1,TECHNOLOGY!$K54+TECHNOLOGY!$I54&gt;AnnualMaxCapacity!G$1+1),TECHNOLOGY!$P54,0),0)</f>
        <v>0</v>
      </c>
      <c r="H54">
        <f>IF(TECHNOLOGY!$G54="Committed",IF(AND(TECHNOLOGY!$K54&lt;AnnualMaxCapacity!H$1+1,TECHNOLOGY!$K54+TECHNOLOGY!$I54&gt;AnnualMaxCapacity!H$1+1),TECHNOLOGY!$P54,0),0)</f>
        <v>0</v>
      </c>
      <c r="I54">
        <f>IF(TECHNOLOGY!$G54="Committed",IF(AND(TECHNOLOGY!$K54&lt;AnnualMaxCapacity!I$1+1,TECHNOLOGY!$K54+TECHNOLOGY!$I54&gt;AnnualMaxCapacity!I$1+1),TECHNOLOGY!$P54,0),0)</f>
        <v>0</v>
      </c>
      <c r="J54">
        <f>IF(TECHNOLOGY!$G54="Committed",IF(AND(TECHNOLOGY!$K54&lt;AnnualMaxCapacity!J$1+1,TECHNOLOGY!$K54+TECHNOLOGY!$I54&gt;AnnualMaxCapacity!J$1+1),TECHNOLOGY!$P54,0),0)</f>
        <v>0</v>
      </c>
      <c r="K54">
        <f>IF(TECHNOLOGY!$G54="Committed",IF(AND(TECHNOLOGY!$K54&lt;AnnualMaxCapacity!K$1+1,TECHNOLOGY!$K54+TECHNOLOGY!$I54&gt;AnnualMaxCapacity!K$1+1),TECHNOLOGY!$P54,0),0)</f>
        <v>0</v>
      </c>
      <c r="L54">
        <f>IF(TECHNOLOGY!$G54="Committed",IF(AND(TECHNOLOGY!$K54&lt;AnnualMaxCapacity!L$1+1,TECHNOLOGY!$K54+TECHNOLOGY!$I54&gt;AnnualMaxCapacity!L$1+1),TECHNOLOGY!$P54,0),0)</f>
        <v>0</v>
      </c>
      <c r="M54">
        <f>IF(TECHNOLOGY!$G54="Committed",IF(AND(TECHNOLOGY!$K54&lt;AnnualMaxCapacity!M$1+1,TECHNOLOGY!$K54+TECHNOLOGY!$I54&gt;AnnualMaxCapacity!M$1+1),TECHNOLOGY!$P54,0),0)</f>
        <v>0</v>
      </c>
      <c r="N54">
        <f>IF(TECHNOLOGY!$G54="Committed",IF(AND(TECHNOLOGY!$K54&lt;AnnualMaxCapacity!N$1+1,TECHNOLOGY!$K54+TECHNOLOGY!$I54&gt;AnnualMaxCapacity!N$1+1),TECHNOLOGY!$P54,0),0)</f>
        <v>0</v>
      </c>
      <c r="O54">
        <f>IF(TECHNOLOGY!$G54="Committed",IF(AND(TECHNOLOGY!$K54&lt;AnnualMaxCapacity!O$1+1,TECHNOLOGY!$K54+TECHNOLOGY!$I54&gt;AnnualMaxCapacity!O$1+1),TECHNOLOGY!$P54,0),0)</f>
        <v>0</v>
      </c>
      <c r="P54">
        <f>IF(TECHNOLOGY!$G54="Committed",IF(AND(TECHNOLOGY!$K54&lt;AnnualMaxCapacity!P$1+1,TECHNOLOGY!$K54+TECHNOLOGY!$I54&gt;AnnualMaxCapacity!P$1+1),TECHNOLOGY!$P54,0),0)</f>
        <v>0</v>
      </c>
      <c r="Q54">
        <f>IF(TECHNOLOGY!$G54="Committed",IF(AND(TECHNOLOGY!$K54&lt;AnnualMaxCapacity!Q$1+1,TECHNOLOGY!$K54+TECHNOLOGY!$I54&gt;AnnualMaxCapacity!Q$1+1),TECHNOLOGY!$P54,0),0)</f>
        <v>0</v>
      </c>
      <c r="R54">
        <f>IF(TECHNOLOGY!$G54="Committed",IF(AND(TECHNOLOGY!$K54&lt;AnnualMaxCapacity!R$1+1,TECHNOLOGY!$K54+TECHNOLOGY!$I54&gt;AnnualMaxCapacity!R$1+1),TECHNOLOGY!$P54,0),0)</f>
        <v>0</v>
      </c>
      <c r="S54">
        <f>IF(TECHNOLOGY!$G54="Committed",IF(AND(TECHNOLOGY!$K54&lt;AnnualMaxCapacity!S$1+1,TECHNOLOGY!$K54+TECHNOLOGY!$I54&gt;AnnualMaxCapacity!S$1+1),TECHNOLOGY!$P54,0),0)</f>
        <v>0</v>
      </c>
      <c r="T54">
        <f>IF(TECHNOLOGY!$G54="Committed",IF(AND(TECHNOLOGY!$K54&lt;AnnualMaxCapacity!T$1+1,TECHNOLOGY!$K54+TECHNOLOGY!$I54&gt;AnnualMaxCapacity!T$1+1),TECHNOLOGY!$P54,0),0)</f>
        <v>0</v>
      </c>
      <c r="U54">
        <f>IF(TECHNOLOGY!$G54="Committed",IF(AND(TECHNOLOGY!$K54&lt;AnnualMaxCapacity!U$1+1,TECHNOLOGY!$K54+TECHNOLOGY!$I54&gt;AnnualMaxCapacity!U$1+1),TECHNOLOGY!$P54,0),0)</f>
        <v>0</v>
      </c>
      <c r="V54">
        <f>IF(TECHNOLOGY!$G54="Committed",IF(AND(TECHNOLOGY!$K54&lt;AnnualMaxCapacity!V$1+1,TECHNOLOGY!$K54+TECHNOLOGY!$I54&gt;AnnualMaxCapacity!V$1+1),TECHNOLOGY!$P54,0),0)</f>
        <v>0</v>
      </c>
      <c r="W54">
        <f>IF(TECHNOLOGY!$G54="Committed",IF(AND(TECHNOLOGY!$K54&lt;AnnualMaxCapacity!W$1+1,TECHNOLOGY!$K54+TECHNOLOGY!$I54&gt;AnnualMaxCapacity!W$1+1),TECHNOLOGY!$P54,0),0)</f>
        <v>0</v>
      </c>
      <c r="X54">
        <f>IF(TECHNOLOGY!$G54="Committed",IF(AND(TECHNOLOGY!$K54&lt;AnnualMaxCapacity!X$1+1,TECHNOLOGY!$K54+TECHNOLOGY!$I54&gt;AnnualMaxCapacity!X$1+1),TECHNOLOGY!$P54,0),0)</f>
        <v>0</v>
      </c>
      <c r="Y54">
        <f>IF(TECHNOLOGY!$G54="Committed",IF(AND(TECHNOLOGY!$K54&lt;AnnualMaxCapacity!Y$1+1,TECHNOLOGY!$K54+TECHNOLOGY!$I54&gt;AnnualMaxCapacity!Y$1+1),TECHNOLOGY!$P54,0),0)</f>
        <v>0</v>
      </c>
      <c r="Z54">
        <f>IF(TECHNOLOGY!$G54="Committed",IF(AND(TECHNOLOGY!$K54&lt;AnnualMaxCapacity!Z$1+1,TECHNOLOGY!$K54+TECHNOLOGY!$I54&gt;AnnualMaxCapacity!Z$1+1),TECHNOLOGY!$P54,0),0)</f>
        <v>0</v>
      </c>
      <c r="AA54">
        <f>IF(TECHNOLOGY!$G54="Committed",IF(AND(TECHNOLOGY!$K54&lt;AnnualMaxCapacity!AA$1+1,TECHNOLOGY!$K54+TECHNOLOGY!$I54&gt;AnnualMaxCapacity!AA$1+1),TECHNOLOGY!$P54,0),0)</f>
        <v>0</v>
      </c>
      <c r="AB54">
        <f>IF(TECHNOLOGY!$G54="Committed",IF(AND(TECHNOLOGY!$K54&lt;AnnualMaxCapacity!AB$1+1,TECHNOLOGY!$K54+TECHNOLOGY!$I54&gt;AnnualMaxCapacity!AB$1+1),TECHNOLOGY!$P54,0),0)</f>
        <v>0</v>
      </c>
      <c r="AC54">
        <f>IF(TECHNOLOGY!$G54="Committed",IF(AND(TECHNOLOGY!$K54&lt;AnnualMaxCapacity!AC$1+1,TECHNOLOGY!$K54+TECHNOLOGY!$I54&gt;AnnualMaxCapacity!AC$1+1),TECHNOLOGY!$P54,0),0)</f>
        <v>0</v>
      </c>
      <c r="AD54">
        <f>IF(TECHNOLOGY!$G54="Committed",IF(AND(TECHNOLOGY!$K54&lt;AnnualMaxCapacity!AD$1+1,TECHNOLOGY!$K54+TECHNOLOGY!$I54&gt;AnnualMaxCapacity!AD$1+1),TECHNOLOGY!$P54,0),0)</f>
        <v>0</v>
      </c>
      <c r="AE54">
        <f>IF(TECHNOLOGY!$G54="Committed",IF(AND(TECHNOLOGY!$K54&lt;AnnualMaxCapacity!AE$1+1,TECHNOLOGY!$K54+TECHNOLOGY!$I54&gt;AnnualMaxCapacity!AE$1+1),TECHNOLOGY!$P54,0),0)</f>
        <v>0</v>
      </c>
      <c r="AF54">
        <f>IF(TECHNOLOGY!$G54="Committed",IF(AND(TECHNOLOGY!$K54&lt;AnnualMaxCapacity!AF$1+1,TECHNOLOGY!$K54+TECHNOLOGY!$I54&gt;AnnualMaxCapacity!AF$1+1),TECHNOLOGY!$P54,0),0)</f>
        <v>0</v>
      </c>
    </row>
    <row r="55" spans="1:32">
      <c r="A55" t="str">
        <f>TECHNOLOGY!D55</f>
        <v>D2HLT0075</v>
      </c>
      <c r="B55">
        <f>IF(TECHNOLOGY!$G55="Committed",IF(AND(TECHNOLOGY!$K55&lt;AnnualMaxCapacity!B$1+1,TECHNOLOGY!$K55+TECHNOLOGY!$I55&gt;AnnualMaxCapacity!B$1+1),TECHNOLOGY!$P55,0),0)</f>
        <v>0</v>
      </c>
      <c r="C55">
        <f>IF(TECHNOLOGY!$G55="Committed",IF(AND(TECHNOLOGY!$K55&lt;AnnualMaxCapacity!C$1+1,TECHNOLOGY!$K55+TECHNOLOGY!$I55&gt;AnnualMaxCapacity!C$1+1),TECHNOLOGY!$P55,0),0)</f>
        <v>0</v>
      </c>
      <c r="D55">
        <f>IF(TECHNOLOGY!$G55="Committed",IF(AND(TECHNOLOGY!$K55&lt;AnnualMaxCapacity!D$1+1,TECHNOLOGY!$K55+TECHNOLOGY!$I55&gt;AnnualMaxCapacity!D$1+1),TECHNOLOGY!$P55,0),0)</f>
        <v>0</v>
      </c>
      <c r="E55">
        <f>IF(TECHNOLOGY!$G55="Committed",IF(AND(TECHNOLOGY!$K55&lt;AnnualMaxCapacity!E$1+1,TECHNOLOGY!$K55+TECHNOLOGY!$I55&gt;AnnualMaxCapacity!E$1+1),TECHNOLOGY!$P55,0),0)</f>
        <v>0</v>
      </c>
      <c r="F55">
        <f>IF(TECHNOLOGY!$G55="Committed",IF(AND(TECHNOLOGY!$K55&lt;AnnualMaxCapacity!F$1+1,TECHNOLOGY!$K55+TECHNOLOGY!$I55&gt;AnnualMaxCapacity!F$1+1),TECHNOLOGY!$P55,0),0)</f>
        <v>0</v>
      </c>
      <c r="G55">
        <f>IF(TECHNOLOGY!$G55="Committed",IF(AND(TECHNOLOGY!$K55&lt;AnnualMaxCapacity!G$1+1,TECHNOLOGY!$K55+TECHNOLOGY!$I55&gt;AnnualMaxCapacity!G$1+1),TECHNOLOGY!$P55,0),0)</f>
        <v>0</v>
      </c>
      <c r="H55">
        <f>IF(TECHNOLOGY!$G55="Committed",IF(AND(TECHNOLOGY!$K55&lt;AnnualMaxCapacity!H$1+1,TECHNOLOGY!$K55+TECHNOLOGY!$I55&gt;AnnualMaxCapacity!H$1+1),TECHNOLOGY!$P55,0),0)</f>
        <v>0</v>
      </c>
      <c r="I55">
        <f>IF(TECHNOLOGY!$G55="Committed",IF(AND(TECHNOLOGY!$K55&lt;AnnualMaxCapacity!I$1+1,TECHNOLOGY!$K55+TECHNOLOGY!$I55&gt;AnnualMaxCapacity!I$1+1),TECHNOLOGY!$P55,0),0)</f>
        <v>0</v>
      </c>
      <c r="J55">
        <f>IF(TECHNOLOGY!$G55="Committed",IF(AND(TECHNOLOGY!$K55&lt;AnnualMaxCapacity!J$1+1,TECHNOLOGY!$K55+TECHNOLOGY!$I55&gt;AnnualMaxCapacity!J$1+1),TECHNOLOGY!$P55,0),0)</f>
        <v>0</v>
      </c>
      <c r="K55">
        <f>IF(TECHNOLOGY!$G55="Committed",IF(AND(TECHNOLOGY!$K55&lt;AnnualMaxCapacity!K$1+1,TECHNOLOGY!$K55+TECHNOLOGY!$I55&gt;AnnualMaxCapacity!K$1+1),TECHNOLOGY!$P55,0),0)</f>
        <v>0</v>
      </c>
      <c r="L55">
        <f>IF(TECHNOLOGY!$G55="Committed",IF(AND(TECHNOLOGY!$K55&lt;AnnualMaxCapacity!L$1+1,TECHNOLOGY!$K55+TECHNOLOGY!$I55&gt;AnnualMaxCapacity!L$1+1),TECHNOLOGY!$P55,0),0)</f>
        <v>0</v>
      </c>
      <c r="M55">
        <f>IF(TECHNOLOGY!$G55="Committed",IF(AND(TECHNOLOGY!$K55&lt;AnnualMaxCapacity!M$1+1,TECHNOLOGY!$K55+TECHNOLOGY!$I55&gt;AnnualMaxCapacity!M$1+1),TECHNOLOGY!$P55,0),0)</f>
        <v>0</v>
      </c>
      <c r="N55">
        <f>IF(TECHNOLOGY!$G55="Committed",IF(AND(TECHNOLOGY!$K55&lt;AnnualMaxCapacity!N$1+1,TECHNOLOGY!$K55+TECHNOLOGY!$I55&gt;AnnualMaxCapacity!N$1+1),TECHNOLOGY!$P55,0),0)</f>
        <v>0</v>
      </c>
      <c r="O55">
        <f>IF(TECHNOLOGY!$G55="Committed",IF(AND(TECHNOLOGY!$K55&lt;AnnualMaxCapacity!O$1+1,TECHNOLOGY!$K55+TECHNOLOGY!$I55&gt;AnnualMaxCapacity!O$1+1),TECHNOLOGY!$P55,0),0)</f>
        <v>0</v>
      </c>
      <c r="P55">
        <f>IF(TECHNOLOGY!$G55="Committed",IF(AND(TECHNOLOGY!$K55&lt;AnnualMaxCapacity!P$1+1,TECHNOLOGY!$K55+TECHNOLOGY!$I55&gt;AnnualMaxCapacity!P$1+1),TECHNOLOGY!$P55,0),0)</f>
        <v>0</v>
      </c>
      <c r="Q55">
        <f>IF(TECHNOLOGY!$G55="Committed",IF(AND(TECHNOLOGY!$K55&lt;AnnualMaxCapacity!Q$1+1,TECHNOLOGY!$K55+TECHNOLOGY!$I55&gt;AnnualMaxCapacity!Q$1+1),TECHNOLOGY!$P55,0),0)</f>
        <v>0</v>
      </c>
      <c r="R55">
        <f>IF(TECHNOLOGY!$G55="Committed",IF(AND(TECHNOLOGY!$K55&lt;AnnualMaxCapacity!R$1+1,TECHNOLOGY!$K55+TECHNOLOGY!$I55&gt;AnnualMaxCapacity!R$1+1),TECHNOLOGY!$P55,0),0)</f>
        <v>0</v>
      </c>
      <c r="S55">
        <f>IF(TECHNOLOGY!$G55="Committed",IF(AND(TECHNOLOGY!$K55&lt;AnnualMaxCapacity!S$1+1,TECHNOLOGY!$K55+TECHNOLOGY!$I55&gt;AnnualMaxCapacity!S$1+1),TECHNOLOGY!$P55,0),0)</f>
        <v>0</v>
      </c>
      <c r="T55">
        <f>IF(TECHNOLOGY!$G55="Committed",IF(AND(TECHNOLOGY!$K55&lt;AnnualMaxCapacity!T$1+1,TECHNOLOGY!$K55+TECHNOLOGY!$I55&gt;AnnualMaxCapacity!T$1+1),TECHNOLOGY!$P55,0),0)</f>
        <v>0</v>
      </c>
      <c r="U55">
        <f>IF(TECHNOLOGY!$G55="Committed",IF(AND(TECHNOLOGY!$K55&lt;AnnualMaxCapacity!U$1+1,TECHNOLOGY!$K55+TECHNOLOGY!$I55&gt;AnnualMaxCapacity!U$1+1),TECHNOLOGY!$P55,0),0)</f>
        <v>0</v>
      </c>
      <c r="V55">
        <f>IF(TECHNOLOGY!$G55="Committed",IF(AND(TECHNOLOGY!$K55&lt;AnnualMaxCapacity!V$1+1,TECHNOLOGY!$K55+TECHNOLOGY!$I55&gt;AnnualMaxCapacity!V$1+1),TECHNOLOGY!$P55,0),0)</f>
        <v>0</v>
      </c>
      <c r="W55">
        <f>IF(TECHNOLOGY!$G55="Committed",IF(AND(TECHNOLOGY!$K55&lt;AnnualMaxCapacity!W$1+1,TECHNOLOGY!$K55+TECHNOLOGY!$I55&gt;AnnualMaxCapacity!W$1+1),TECHNOLOGY!$P55,0),0)</f>
        <v>0</v>
      </c>
      <c r="X55">
        <f>IF(TECHNOLOGY!$G55="Committed",IF(AND(TECHNOLOGY!$K55&lt;AnnualMaxCapacity!X$1+1,TECHNOLOGY!$K55+TECHNOLOGY!$I55&gt;AnnualMaxCapacity!X$1+1),TECHNOLOGY!$P55,0),0)</f>
        <v>0</v>
      </c>
      <c r="Y55">
        <f>IF(TECHNOLOGY!$G55="Committed",IF(AND(TECHNOLOGY!$K55&lt;AnnualMaxCapacity!Y$1+1,TECHNOLOGY!$K55+TECHNOLOGY!$I55&gt;AnnualMaxCapacity!Y$1+1),TECHNOLOGY!$P55,0),0)</f>
        <v>0</v>
      </c>
      <c r="Z55">
        <f>IF(TECHNOLOGY!$G55="Committed",IF(AND(TECHNOLOGY!$K55&lt;AnnualMaxCapacity!Z$1+1,TECHNOLOGY!$K55+TECHNOLOGY!$I55&gt;AnnualMaxCapacity!Z$1+1),TECHNOLOGY!$P55,0),0)</f>
        <v>0</v>
      </c>
      <c r="AA55">
        <f>IF(TECHNOLOGY!$G55="Committed",IF(AND(TECHNOLOGY!$K55&lt;AnnualMaxCapacity!AA$1+1,TECHNOLOGY!$K55+TECHNOLOGY!$I55&gt;AnnualMaxCapacity!AA$1+1),TECHNOLOGY!$P55,0),0)</f>
        <v>0</v>
      </c>
      <c r="AB55">
        <f>IF(TECHNOLOGY!$G55="Committed",IF(AND(TECHNOLOGY!$K55&lt;AnnualMaxCapacity!AB$1+1,TECHNOLOGY!$K55+TECHNOLOGY!$I55&gt;AnnualMaxCapacity!AB$1+1),TECHNOLOGY!$P55,0),0)</f>
        <v>0</v>
      </c>
      <c r="AC55">
        <f>IF(TECHNOLOGY!$G55="Committed",IF(AND(TECHNOLOGY!$K55&lt;AnnualMaxCapacity!AC$1+1,TECHNOLOGY!$K55+TECHNOLOGY!$I55&gt;AnnualMaxCapacity!AC$1+1),TECHNOLOGY!$P55,0),0)</f>
        <v>0</v>
      </c>
      <c r="AD55">
        <f>IF(TECHNOLOGY!$G55="Committed",IF(AND(TECHNOLOGY!$K55&lt;AnnualMaxCapacity!AD$1+1,TECHNOLOGY!$K55+TECHNOLOGY!$I55&gt;AnnualMaxCapacity!AD$1+1),TECHNOLOGY!$P55,0),0)</f>
        <v>0</v>
      </c>
      <c r="AE55">
        <f>IF(TECHNOLOGY!$G55="Committed",IF(AND(TECHNOLOGY!$K55&lt;AnnualMaxCapacity!AE$1+1,TECHNOLOGY!$K55+TECHNOLOGY!$I55&gt;AnnualMaxCapacity!AE$1+1),TECHNOLOGY!$P55,0),0)</f>
        <v>0</v>
      </c>
      <c r="AF55">
        <f>IF(TECHNOLOGY!$G55="Committed",IF(AND(TECHNOLOGY!$K55&lt;AnnualMaxCapacity!AF$1+1,TECHNOLOGY!$K55+TECHNOLOGY!$I55&gt;AnnualMaxCapacity!AF$1+1),TECHNOLOGY!$P55,0),0)</f>
        <v>0</v>
      </c>
    </row>
    <row r="56" spans="1:32">
      <c r="A56" t="str">
        <f>TECHNOLOGY!D56</f>
        <v>D2HLT0084</v>
      </c>
      <c r="B56">
        <f>IF(TECHNOLOGY!$G56="Committed",IF(AND(TECHNOLOGY!$K56&lt;AnnualMaxCapacity!B$1+1,TECHNOLOGY!$K56+TECHNOLOGY!$I56&gt;AnnualMaxCapacity!B$1+1),TECHNOLOGY!$P56,0),0)</f>
        <v>0</v>
      </c>
      <c r="C56">
        <f>IF(TECHNOLOGY!$G56="Committed",IF(AND(TECHNOLOGY!$K56&lt;AnnualMaxCapacity!C$1+1,TECHNOLOGY!$K56+TECHNOLOGY!$I56&gt;AnnualMaxCapacity!C$1+1),TECHNOLOGY!$P56,0),0)</f>
        <v>0</v>
      </c>
      <c r="D56">
        <f>IF(TECHNOLOGY!$G56="Committed",IF(AND(TECHNOLOGY!$K56&lt;AnnualMaxCapacity!D$1+1,TECHNOLOGY!$K56+TECHNOLOGY!$I56&gt;AnnualMaxCapacity!D$1+1),TECHNOLOGY!$P56,0),0)</f>
        <v>0</v>
      </c>
      <c r="E56">
        <f>IF(TECHNOLOGY!$G56="Committed",IF(AND(TECHNOLOGY!$K56&lt;AnnualMaxCapacity!E$1+1,TECHNOLOGY!$K56+TECHNOLOGY!$I56&gt;AnnualMaxCapacity!E$1+1),TECHNOLOGY!$P56,0),0)</f>
        <v>0</v>
      </c>
      <c r="F56">
        <f>IF(TECHNOLOGY!$G56="Committed",IF(AND(TECHNOLOGY!$K56&lt;AnnualMaxCapacity!F$1+1,TECHNOLOGY!$K56+TECHNOLOGY!$I56&gt;AnnualMaxCapacity!F$1+1),TECHNOLOGY!$P56,0),0)</f>
        <v>0</v>
      </c>
      <c r="G56">
        <f>IF(TECHNOLOGY!$G56="Committed",IF(AND(TECHNOLOGY!$K56&lt;AnnualMaxCapacity!G$1+1,TECHNOLOGY!$K56+TECHNOLOGY!$I56&gt;AnnualMaxCapacity!G$1+1),TECHNOLOGY!$P56,0),0)</f>
        <v>0</v>
      </c>
      <c r="H56">
        <f>IF(TECHNOLOGY!$G56="Committed",IF(AND(TECHNOLOGY!$K56&lt;AnnualMaxCapacity!H$1+1,TECHNOLOGY!$K56+TECHNOLOGY!$I56&gt;AnnualMaxCapacity!H$1+1),TECHNOLOGY!$P56,0),0)</f>
        <v>0</v>
      </c>
      <c r="I56">
        <f>IF(TECHNOLOGY!$G56="Committed",IF(AND(TECHNOLOGY!$K56&lt;AnnualMaxCapacity!I$1+1,TECHNOLOGY!$K56+TECHNOLOGY!$I56&gt;AnnualMaxCapacity!I$1+1),TECHNOLOGY!$P56,0),0)</f>
        <v>0</v>
      </c>
      <c r="J56">
        <f>IF(TECHNOLOGY!$G56="Committed",IF(AND(TECHNOLOGY!$K56&lt;AnnualMaxCapacity!J$1+1,TECHNOLOGY!$K56+TECHNOLOGY!$I56&gt;AnnualMaxCapacity!J$1+1),TECHNOLOGY!$P56,0),0)</f>
        <v>0</v>
      </c>
      <c r="K56">
        <f>IF(TECHNOLOGY!$G56="Committed",IF(AND(TECHNOLOGY!$K56&lt;AnnualMaxCapacity!K$1+1,TECHNOLOGY!$K56+TECHNOLOGY!$I56&gt;AnnualMaxCapacity!K$1+1),TECHNOLOGY!$P56,0),0)</f>
        <v>0</v>
      </c>
      <c r="L56">
        <f>IF(TECHNOLOGY!$G56="Committed",IF(AND(TECHNOLOGY!$K56&lt;AnnualMaxCapacity!L$1+1,TECHNOLOGY!$K56+TECHNOLOGY!$I56&gt;AnnualMaxCapacity!L$1+1),TECHNOLOGY!$P56,0),0)</f>
        <v>0</v>
      </c>
      <c r="M56">
        <f>IF(TECHNOLOGY!$G56="Committed",IF(AND(TECHNOLOGY!$K56&lt;AnnualMaxCapacity!M$1+1,TECHNOLOGY!$K56+TECHNOLOGY!$I56&gt;AnnualMaxCapacity!M$1+1),TECHNOLOGY!$P56,0),0)</f>
        <v>0</v>
      </c>
      <c r="N56">
        <f>IF(TECHNOLOGY!$G56="Committed",IF(AND(TECHNOLOGY!$K56&lt;AnnualMaxCapacity!N$1+1,TECHNOLOGY!$K56+TECHNOLOGY!$I56&gt;AnnualMaxCapacity!N$1+1),TECHNOLOGY!$P56,0),0)</f>
        <v>0</v>
      </c>
      <c r="O56">
        <f>IF(TECHNOLOGY!$G56="Committed",IF(AND(TECHNOLOGY!$K56&lt;AnnualMaxCapacity!O$1+1,TECHNOLOGY!$K56+TECHNOLOGY!$I56&gt;AnnualMaxCapacity!O$1+1),TECHNOLOGY!$P56,0),0)</f>
        <v>0</v>
      </c>
      <c r="P56">
        <f>IF(TECHNOLOGY!$G56="Committed",IF(AND(TECHNOLOGY!$K56&lt;AnnualMaxCapacity!P$1+1,TECHNOLOGY!$K56+TECHNOLOGY!$I56&gt;AnnualMaxCapacity!P$1+1),TECHNOLOGY!$P56,0),0)</f>
        <v>0</v>
      </c>
      <c r="Q56">
        <f>IF(TECHNOLOGY!$G56="Committed",IF(AND(TECHNOLOGY!$K56&lt;AnnualMaxCapacity!Q$1+1,TECHNOLOGY!$K56+TECHNOLOGY!$I56&gt;AnnualMaxCapacity!Q$1+1),TECHNOLOGY!$P56,0),0)</f>
        <v>0</v>
      </c>
      <c r="R56">
        <f>IF(TECHNOLOGY!$G56="Committed",IF(AND(TECHNOLOGY!$K56&lt;AnnualMaxCapacity!R$1+1,TECHNOLOGY!$K56+TECHNOLOGY!$I56&gt;AnnualMaxCapacity!R$1+1),TECHNOLOGY!$P56,0),0)</f>
        <v>0</v>
      </c>
      <c r="S56">
        <f>IF(TECHNOLOGY!$G56="Committed",IF(AND(TECHNOLOGY!$K56&lt;AnnualMaxCapacity!S$1+1,TECHNOLOGY!$K56+TECHNOLOGY!$I56&gt;AnnualMaxCapacity!S$1+1),TECHNOLOGY!$P56,0),0)</f>
        <v>0</v>
      </c>
      <c r="T56">
        <f>IF(TECHNOLOGY!$G56="Committed",IF(AND(TECHNOLOGY!$K56&lt;AnnualMaxCapacity!T$1+1,TECHNOLOGY!$K56+TECHNOLOGY!$I56&gt;AnnualMaxCapacity!T$1+1),TECHNOLOGY!$P56,0),0)</f>
        <v>0</v>
      </c>
      <c r="U56">
        <f>IF(TECHNOLOGY!$G56="Committed",IF(AND(TECHNOLOGY!$K56&lt;AnnualMaxCapacity!U$1+1,TECHNOLOGY!$K56+TECHNOLOGY!$I56&gt;AnnualMaxCapacity!U$1+1),TECHNOLOGY!$P56,0),0)</f>
        <v>0</v>
      </c>
      <c r="V56">
        <f>IF(TECHNOLOGY!$G56="Committed",IF(AND(TECHNOLOGY!$K56&lt;AnnualMaxCapacity!V$1+1,TECHNOLOGY!$K56+TECHNOLOGY!$I56&gt;AnnualMaxCapacity!V$1+1),TECHNOLOGY!$P56,0),0)</f>
        <v>0</v>
      </c>
      <c r="W56">
        <f>IF(TECHNOLOGY!$G56="Committed",IF(AND(TECHNOLOGY!$K56&lt;AnnualMaxCapacity!W$1+1,TECHNOLOGY!$K56+TECHNOLOGY!$I56&gt;AnnualMaxCapacity!W$1+1),TECHNOLOGY!$P56,0),0)</f>
        <v>0</v>
      </c>
      <c r="X56">
        <f>IF(TECHNOLOGY!$G56="Committed",IF(AND(TECHNOLOGY!$K56&lt;AnnualMaxCapacity!X$1+1,TECHNOLOGY!$K56+TECHNOLOGY!$I56&gt;AnnualMaxCapacity!X$1+1),TECHNOLOGY!$P56,0),0)</f>
        <v>0</v>
      </c>
      <c r="Y56">
        <f>IF(TECHNOLOGY!$G56="Committed",IF(AND(TECHNOLOGY!$K56&lt;AnnualMaxCapacity!Y$1+1,TECHNOLOGY!$K56+TECHNOLOGY!$I56&gt;AnnualMaxCapacity!Y$1+1),TECHNOLOGY!$P56,0),0)</f>
        <v>0</v>
      </c>
      <c r="Z56">
        <f>IF(TECHNOLOGY!$G56="Committed",IF(AND(TECHNOLOGY!$K56&lt;AnnualMaxCapacity!Z$1+1,TECHNOLOGY!$K56+TECHNOLOGY!$I56&gt;AnnualMaxCapacity!Z$1+1),TECHNOLOGY!$P56,0),0)</f>
        <v>0</v>
      </c>
      <c r="AA56">
        <f>IF(TECHNOLOGY!$G56="Committed",IF(AND(TECHNOLOGY!$K56&lt;AnnualMaxCapacity!AA$1+1,TECHNOLOGY!$K56+TECHNOLOGY!$I56&gt;AnnualMaxCapacity!AA$1+1),TECHNOLOGY!$P56,0),0)</f>
        <v>0</v>
      </c>
      <c r="AB56">
        <f>IF(TECHNOLOGY!$G56="Committed",IF(AND(TECHNOLOGY!$K56&lt;AnnualMaxCapacity!AB$1+1,TECHNOLOGY!$K56+TECHNOLOGY!$I56&gt;AnnualMaxCapacity!AB$1+1),TECHNOLOGY!$P56,0),0)</f>
        <v>0</v>
      </c>
      <c r="AC56">
        <f>IF(TECHNOLOGY!$G56="Committed",IF(AND(TECHNOLOGY!$K56&lt;AnnualMaxCapacity!AC$1+1,TECHNOLOGY!$K56+TECHNOLOGY!$I56&gt;AnnualMaxCapacity!AC$1+1),TECHNOLOGY!$P56,0),0)</f>
        <v>0</v>
      </c>
      <c r="AD56">
        <f>IF(TECHNOLOGY!$G56="Committed",IF(AND(TECHNOLOGY!$K56&lt;AnnualMaxCapacity!AD$1+1,TECHNOLOGY!$K56+TECHNOLOGY!$I56&gt;AnnualMaxCapacity!AD$1+1),TECHNOLOGY!$P56,0),0)</f>
        <v>0</v>
      </c>
      <c r="AE56">
        <f>IF(TECHNOLOGY!$G56="Committed",IF(AND(TECHNOLOGY!$K56&lt;AnnualMaxCapacity!AE$1+1,TECHNOLOGY!$K56+TECHNOLOGY!$I56&gt;AnnualMaxCapacity!AE$1+1),TECHNOLOGY!$P56,0),0)</f>
        <v>0</v>
      </c>
      <c r="AF56">
        <f>IF(TECHNOLOGY!$G56="Committed",IF(AND(TECHNOLOGY!$K56&lt;AnnualMaxCapacity!AF$1+1,TECHNOLOGY!$K56+TECHNOLOGY!$I56&gt;AnnualMaxCapacity!AF$1+1),TECHNOLOGY!$P56,0),0)</f>
        <v>0</v>
      </c>
    </row>
    <row r="57" spans="1:32">
      <c r="A57" t="str">
        <f>TECHNOLOGY!D57</f>
        <v>D2HLT0091</v>
      </c>
      <c r="B57">
        <f>IF(TECHNOLOGY!$G57="Committed",IF(AND(TECHNOLOGY!$K57&lt;AnnualMaxCapacity!B$1+1,TECHNOLOGY!$K57+TECHNOLOGY!$I57&gt;AnnualMaxCapacity!B$1+1),TECHNOLOGY!$P57,0),0)</f>
        <v>0</v>
      </c>
      <c r="C57">
        <f>IF(TECHNOLOGY!$G57="Committed",IF(AND(TECHNOLOGY!$K57&lt;AnnualMaxCapacity!C$1+1,TECHNOLOGY!$K57+TECHNOLOGY!$I57&gt;AnnualMaxCapacity!C$1+1),TECHNOLOGY!$P57,0),0)</f>
        <v>0</v>
      </c>
      <c r="D57">
        <f>IF(TECHNOLOGY!$G57="Committed",IF(AND(TECHNOLOGY!$K57&lt;AnnualMaxCapacity!D$1+1,TECHNOLOGY!$K57+TECHNOLOGY!$I57&gt;AnnualMaxCapacity!D$1+1),TECHNOLOGY!$P57,0),0)</f>
        <v>0</v>
      </c>
      <c r="E57">
        <f>IF(TECHNOLOGY!$G57="Committed",IF(AND(TECHNOLOGY!$K57&lt;AnnualMaxCapacity!E$1+1,TECHNOLOGY!$K57+TECHNOLOGY!$I57&gt;AnnualMaxCapacity!E$1+1),TECHNOLOGY!$P57,0),0)</f>
        <v>0</v>
      </c>
      <c r="F57">
        <f>IF(TECHNOLOGY!$G57="Committed",IF(AND(TECHNOLOGY!$K57&lt;AnnualMaxCapacity!F$1+1,TECHNOLOGY!$K57+TECHNOLOGY!$I57&gt;AnnualMaxCapacity!F$1+1),TECHNOLOGY!$P57,0),0)</f>
        <v>0</v>
      </c>
      <c r="G57">
        <f>IF(TECHNOLOGY!$G57="Committed",IF(AND(TECHNOLOGY!$K57&lt;AnnualMaxCapacity!G$1+1,TECHNOLOGY!$K57+TECHNOLOGY!$I57&gt;AnnualMaxCapacity!G$1+1),TECHNOLOGY!$P57,0),0)</f>
        <v>0</v>
      </c>
      <c r="H57">
        <f>IF(TECHNOLOGY!$G57="Committed",IF(AND(TECHNOLOGY!$K57&lt;AnnualMaxCapacity!H$1+1,TECHNOLOGY!$K57+TECHNOLOGY!$I57&gt;AnnualMaxCapacity!H$1+1),TECHNOLOGY!$P57,0),0)</f>
        <v>0</v>
      </c>
      <c r="I57">
        <f>IF(TECHNOLOGY!$G57="Committed",IF(AND(TECHNOLOGY!$K57&lt;AnnualMaxCapacity!I$1+1,TECHNOLOGY!$K57+TECHNOLOGY!$I57&gt;AnnualMaxCapacity!I$1+1),TECHNOLOGY!$P57,0),0)</f>
        <v>0</v>
      </c>
      <c r="J57">
        <f>IF(TECHNOLOGY!$G57="Committed",IF(AND(TECHNOLOGY!$K57&lt;AnnualMaxCapacity!J$1+1,TECHNOLOGY!$K57+TECHNOLOGY!$I57&gt;AnnualMaxCapacity!J$1+1),TECHNOLOGY!$P57,0),0)</f>
        <v>0</v>
      </c>
      <c r="K57">
        <f>IF(TECHNOLOGY!$G57="Committed",IF(AND(TECHNOLOGY!$K57&lt;AnnualMaxCapacity!K$1+1,TECHNOLOGY!$K57+TECHNOLOGY!$I57&gt;AnnualMaxCapacity!K$1+1),TECHNOLOGY!$P57,0),0)</f>
        <v>0</v>
      </c>
      <c r="L57">
        <f>IF(TECHNOLOGY!$G57="Committed",IF(AND(TECHNOLOGY!$K57&lt;AnnualMaxCapacity!L$1+1,TECHNOLOGY!$K57+TECHNOLOGY!$I57&gt;AnnualMaxCapacity!L$1+1),TECHNOLOGY!$P57,0),0)</f>
        <v>0</v>
      </c>
      <c r="M57">
        <f>IF(TECHNOLOGY!$G57="Committed",IF(AND(TECHNOLOGY!$K57&lt;AnnualMaxCapacity!M$1+1,TECHNOLOGY!$K57+TECHNOLOGY!$I57&gt;AnnualMaxCapacity!M$1+1),TECHNOLOGY!$P57,0),0)</f>
        <v>0</v>
      </c>
      <c r="N57">
        <f>IF(TECHNOLOGY!$G57="Committed",IF(AND(TECHNOLOGY!$K57&lt;AnnualMaxCapacity!N$1+1,TECHNOLOGY!$K57+TECHNOLOGY!$I57&gt;AnnualMaxCapacity!N$1+1),TECHNOLOGY!$P57,0),0)</f>
        <v>0</v>
      </c>
      <c r="O57">
        <f>IF(TECHNOLOGY!$G57="Committed",IF(AND(TECHNOLOGY!$K57&lt;AnnualMaxCapacity!O$1+1,TECHNOLOGY!$K57+TECHNOLOGY!$I57&gt;AnnualMaxCapacity!O$1+1),TECHNOLOGY!$P57,0),0)</f>
        <v>0</v>
      </c>
      <c r="P57">
        <f>IF(TECHNOLOGY!$G57="Committed",IF(AND(TECHNOLOGY!$K57&lt;AnnualMaxCapacity!P$1+1,TECHNOLOGY!$K57+TECHNOLOGY!$I57&gt;AnnualMaxCapacity!P$1+1),TECHNOLOGY!$P57,0),0)</f>
        <v>0</v>
      </c>
      <c r="Q57">
        <f>IF(TECHNOLOGY!$G57="Committed",IF(AND(TECHNOLOGY!$K57&lt;AnnualMaxCapacity!Q$1+1,TECHNOLOGY!$K57+TECHNOLOGY!$I57&gt;AnnualMaxCapacity!Q$1+1),TECHNOLOGY!$P57,0),0)</f>
        <v>0</v>
      </c>
      <c r="R57">
        <f>IF(TECHNOLOGY!$G57="Committed",IF(AND(TECHNOLOGY!$K57&lt;AnnualMaxCapacity!R$1+1,TECHNOLOGY!$K57+TECHNOLOGY!$I57&gt;AnnualMaxCapacity!R$1+1),TECHNOLOGY!$P57,0),0)</f>
        <v>0</v>
      </c>
      <c r="S57">
        <f>IF(TECHNOLOGY!$G57="Committed",IF(AND(TECHNOLOGY!$K57&lt;AnnualMaxCapacity!S$1+1,TECHNOLOGY!$K57+TECHNOLOGY!$I57&gt;AnnualMaxCapacity!S$1+1),TECHNOLOGY!$P57,0),0)</f>
        <v>0</v>
      </c>
      <c r="T57">
        <f>IF(TECHNOLOGY!$G57="Committed",IF(AND(TECHNOLOGY!$K57&lt;AnnualMaxCapacity!T$1+1,TECHNOLOGY!$K57+TECHNOLOGY!$I57&gt;AnnualMaxCapacity!T$1+1),TECHNOLOGY!$P57,0),0)</f>
        <v>0</v>
      </c>
      <c r="U57">
        <f>IF(TECHNOLOGY!$G57="Committed",IF(AND(TECHNOLOGY!$K57&lt;AnnualMaxCapacity!U$1+1,TECHNOLOGY!$K57+TECHNOLOGY!$I57&gt;AnnualMaxCapacity!U$1+1),TECHNOLOGY!$P57,0),0)</f>
        <v>0</v>
      </c>
      <c r="V57">
        <f>IF(TECHNOLOGY!$G57="Committed",IF(AND(TECHNOLOGY!$K57&lt;AnnualMaxCapacity!V$1+1,TECHNOLOGY!$K57+TECHNOLOGY!$I57&gt;AnnualMaxCapacity!V$1+1),TECHNOLOGY!$P57,0),0)</f>
        <v>0</v>
      </c>
      <c r="W57">
        <f>IF(TECHNOLOGY!$G57="Committed",IF(AND(TECHNOLOGY!$K57&lt;AnnualMaxCapacity!W$1+1,TECHNOLOGY!$K57+TECHNOLOGY!$I57&gt;AnnualMaxCapacity!W$1+1),TECHNOLOGY!$P57,0),0)</f>
        <v>0</v>
      </c>
      <c r="X57">
        <f>IF(TECHNOLOGY!$G57="Committed",IF(AND(TECHNOLOGY!$K57&lt;AnnualMaxCapacity!X$1+1,TECHNOLOGY!$K57+TECHNOLOGY!$I57&gt;AnnualMaxCapacity!X$1+1),TECHNOLOGY!$P57,0),0)</f>
        <v>0</v>
      </c>
      <c r="Y57">
        <f>IF(TECHNOLOGY!$G57="Committed",IF(AND(TECHNOLOGY!$K57&lt;AnnualMaxCapacity!Y$1+1,TECHNOLOGY!$K57+TECHNOLOGY!$I57&gt;AnnualMaxCapacity!Y$1+1),TECHNOLOGY!$P57,0),0)</f>
        <v>0</v>
      </c>
      <c r="Z57">
        <f>IF(TECHNOLOGY!$G57="Committed",IF(AND(TECHNOLOGY!$K57&lt;AnnualMaxCapacity!Z$1+1,TECHNOLOGY!$K57+TECHNOLOGY!$I57&gt;AnnualMaxCapacity!Z$1+1),TECHNOLOGY!$P57,0),0)</f>
        <v>0</v>
      </c>
      <c r="AA57">
        <f>IF(TECHNOLOGY!$G57="Committed",IF(AND(TECHNOLOGY!$K57&lt;AnnualMaxCapacity!AA$1+1,TECHNOLOGY!$K57+TECHNOLOGY!$I57&gt;AnnualMaxCapacity!AA$1+1),TECHNOLOGY!$P57,0),0)</f>
        <v>0</v>
      </c>
      <c r="AB57">
        <f>IF(TECHNOLOGY!$G57="Committed",IF(AND(TECHNOLOGY!$K57&lt;AnnualMaxCapacity!AB$1+1,TECHNOLOGY!$K57+TECHNOLOGY!$I57&gt;AnnualMaxCapacity!AB$1+1),TECHNOLOGY!$P57,0),0)</f>
        <v>0</v>
      </c>
      <c r="AC57">
        <f>IF(TECHNOLOGY!$G57="Committed",IF(AND(TECHNOLOGY!$K57&lt;AnnualMaxCapacity!AC$1+1,TECHNOLOGY!$K57+TECHNOLOGY!$I57&gt;AnnualMaxCapacity!AC$1+1),TECHNOLOGY!$P57,0),0)</f>
        <v>0</v>
      </c>
      <c r="AD57">
        <f>IF(TECHNOLOGY!$G57="Committed",IF(AND(TECHNOLOGY!$K57&lt;AnnualMaxCapacity!AD$1+1,TECHNOLOGY!$K57+TECHNOLOGY!$I57&gt;AnnualMaxCapacity!AD$1+1),TECHNOLOGY!$P57,0),0)</f>
        <v>0</v>
      </c>
      <c r="AE57">
        <f>IF(TECHNOLOGY!$G57="Committed",IF(AND(TECHNOLOGY!$K57&lt;AnnualMaxCapacity!AE$1+1,TECHNOLOGY!$K57+TECHNOLOGY!$I57&gt;AnnualMaxCapacity!AE$1+1),TECHNOLOGY!$P57,0),0)</f>
        <v>0</v>
      </c>
      <c r="AF57">
        <f>IF(TECHNOLOGY!$G57="Committed",IF(AND(TECHNOLOGY!$K57&lt;AnnualMaxCapacity!AF$1+1,TECHNOLOGY!$K57+TECHNOLOGY!$I57&gt;AnnualMaxCapacity!AF$1+1),TECHNOLOGY!$P57,0),0)</f>
        <v>0</v>
      </c>
    </row>
    <row r="58" spans="1:32">
      <c r="A58" t="str">
        <f>TECHNOLOGY!D58</f>
        <v>D2HLT0094</v>
      </c>
      <c r="B58">
        <f>IF(TECHNOLOGY!$G58="Committed",IF(AND(TECHNOLOGY!$K58&lt;AnnualMaxCapacity!B$1+1,TECHNOLOGY!$K58+TECHNOLOGY!$I58&gt;AnnualMaxCapacity!B$1+1),TECHNOLOGY!$P58,0),0)</f>
        <v>0</v>
      </c>
      <c r="C58">
        <f>IF(TECHNOLOGY!$G58="Committed",IF(AND(TECHNOLOGY!$K58&lt;AnnualMaxCapacity!C$1+1,TECHNOLOGY!$K58+TECHNOLOGY!$I58&gt;AnnualMaxCapacity!C$1+1),TECHNOLOGY!$P58,0),0)</f>
        <v>0</v>
      </c>
      <c r="D58">
        <f>IF(TECHNOLOGY!$G58="Committed",IF(AND(TECHNOLOGY!$K58&lt;AnnualMaxCapacity!D$1+1,TECHNOLOGY!$K58+TECHNOLOGY!$I58&gt;AnnualMaxCapacity!D$1+1),TECHNOLOGY!$P58,0),0)</f>
        <v>0</v>
      </c>
      <c r="E58">
        <f>IF(TECHNOLOGY!$G58="Committed",IF(AND(TECHNOLOGY!$K58&lt;AnnualMaxCapacity!E$1+1,TECHNOLOGY!$K58+TECHNOLOGY!$I58&gt;AnnualMaxCapacity!E$1+1),TECHNOLOGY!$P58,0),0)</f>
        <v>0</v>
      </c>
      <c r="F58">
        <f>IF(TECHNOLOGY!$G58="Committed",IF(AND(TECHNOLOGY!$K58&lt;AnnualMaxCapacity!F$1+1,TECHNOLOGY!$K58+TECHNOLOGY!$I58&gt;AnnualMaxCapacity!F$1+1),TECHNOLOGY!$P58,0),0)</f>
        <v>0</v>
      </c>
      <c r="G58">
        <f>IF(TECHNOLOGY!$G58="Committed",IF(AND(TECHNOLOGY!$K58&lt;AnnualMaxCapacity!G$1+1,TECHNOLOGY!$K58+TECHNOLOGY!$I58&gt;AnnualMaxCapacity!G$1+1),TECHNOLOGY!$P58,0),0)</f>
        <v>0</v>
      </c>
      <c r="H58">
        <f>IF(TECHNOLOGY!$G58="Committed",IF(AND(TECHNOLOGY!$K58&lt;AnnualMaxCapacity!H$1+1,TECHNOLOGY!$K58+TECHNOLOGY!$I58&gt;AnnualMaxCapacity!H$1+1),TECHNOLOGY!$P58,0),0)</f>
        <v>0</v>
      </c>
      <c r="I58">
        <f>IF(TECHNOLOGY!$G58="Committed",IF(AND(TECHNOLOGY!$K58&lt;AnnualMaxCapacity!I$1+1,TECHNOLOGY!$K58+TECHNOLOGY!$I58&gt;AnnualMaxCapacity!I$1+1),TECHNOLOGY!$P58,0),0)</f>
        <v>0</v>
      </c>
      <c r="J58">
        <f>IF(TECHNOLOGY!$G58="Committed",IF(AND(TECHNOLOGY!$K58&lt;AnnualMaxCapacity!J$1+1,TECHNOLOGY!$K58+TECHNOLOGY!$I58&gt;AnnualMaxCapacity!J$1+1),TECHNOLOGY!$P58,0),0)</f>
        <v>0</v>
      </c>
      <c r="K58">
        <f>IF(TECHNOLOGY!$G58="Committed",IF(AND(TECHNOLOGY!$K58&lt;AnnualMaxCapacity!K$1+1,TECHNOLOGY!$K58+TECHNOLOGY!$I58&gt;AnnualMaxCapacity!K$1+1),TECHNOLOGY!$P58,0),0)</f>
        <v>0</v>
      </c>
      <c r="L58">
        <f>IF(TECHNOLOGY!$G58="Committed",IF(AND(TECHNOLOGY!$K58&lt;AnnualMaxCapacity!L$1+1,TECHNOLOGY!$K58+TECHNOLOGY!$I58&gt;AnnualMaxCapacity!L$1+1),TECHNOLOGY!$P58,0),0)</f>
        <v>0</v>
      </c>
      <c r="M58">
        <f>IF(TECHNOLOGY!$G58="Committed",IF(AND(TECHNOLOGY!$K58&lt;AnnualMaxCapacity!M$1+1,TECHNOLOGY!$K58+TECHNOLOGY!$I58&gt;AnnualMaxCapacity!M$1+1),TECHNOLOGY!$P58,0),0)</f>
        <v>0</v>
      </c>
      <c r="N58">
        <f>IF(TECHNOLOGY!$G58="Committed",IF(AND(TECHNOLOGY!$K58&lt;AnnualMaxCapacity!N$1+1,TECHNOLOGY!$K58+TECHNOLOGY!$I58&gt;AnnualMaxCapacity!N$1+1),TECHNOLOGY!$P58,0),0)</f>
        <v>0</v>
      </c>
      <c r="O58">
        <f>IF(TECHNOLOGY!$G58="Committed",IF(AND(TECHNOLOGY!$K58&lt;AnnualMaxCapacity!O$1+1,TECHNOLOGY!$K58+TECHNOLOGY!$I58&gt;AnnualMaxCapacity!O$1+1),TECHNOLOGY!$P58,0),0)</f>
        <v>0</v>
      </c>
      <c r="P58">
        <f>IF(TECHNOLOGY!$G58="Committed",IF(AND(TECHNOLOGY!$K58&lt;AnnualMaxCapacity!P$1+1,TECHNOLOGY!$K58+TECHNOLOGY!$I58&gt;AnnualMaxCapacity!P$1+1),TECHNOLOGY!$P58,0),0)</f>
        <v>0</v>
      </c>
      <c r="Q58">
        <f>IF(TECHNOLOGY!$G58="Committed",IF(AND(TECHNOLOGY!$K58&lt;AnnualMaxCapacity!Q$1+1,TECHNOLOGY!$K58+TECHNOLOGY!$I58&gt;AnnualMaxCapacity!Q$1+1),TECHNOLOGY!$P58,0),0)</f>
        <v>0</v>
      </c>
      <c r="R58">
        <f>IF(TECHNOLOGY!$G58="Committed",IF(AND(TECHNOLOGY!$K58&lt;AnnualMaxCapacity!R$1+1,TECHNOLOGY!$K58+TECHNOLOGY!$I58&gt;AnnualMaxCapacity!R$1+1),TECHNOLOGY!$P58,0),0)</f>
        <v>0</v>
      </c>
      <c r="S58">
        <f>IF(TECHNOLOGY!$G58="Committed",IF(AND(TECHNOLOGY!$K58&lt;AnnualMaxCapacity!S$1+1,TECHNOLOGY!$K58+TECHNOLOGY!$I58&gt;AnnualMaxCapacity!S$1+1),TECHNOLOGY!$P58,0),0)</f>
        <v>0</v>
      </c>
      <c r="T58">
        <f>IF(TECHNOLOGY!$G58="Committed",IF(AND(TECHNOLOGY!$K58&lt;AnnualMaxCapacity!T$1+1,TECHNOLOGY!$K58+TECHNOLOGY!$I58&gt;AnnualMaxCapacity!T$1+1),TECHNOLOGY!$P58,0),0)</f>
        <v>0</v>
      </c>
      <c r="U58">
        <f>IF(TECHNOLOGY!$G58="Committed",IF(AND(TECHNOLOGY!$K58&lt;AnnualMaxCapacity!U$1+1,TECHNOLOGY!$K58+TECHNOLOGY!$I58&gt;AnnualMaxCapacity!U$1+1),TECHNOLOGY!$P58,0),0)</f>
        <v>0</v>
      </c>
      <c r="V58">
        <f>IF(TECHNOLOGY!$G58="Committed",IF(AND(TECHNOLOGY!$K58&lt;AnnualMaxCapacity!V$1+1,TECHNOLOGY!$K58+TECHNOLOGY!$I58&gt;AnnualMaxCapacity!V$1+1),TECHNOLOGY!$P58,0),0)</f>
        <v>0</v>
      </c>
      <c r="W58">
        <f>IF(TECHNOLOGY!$G58="Committed",IF(AND(TECHNOLOGY!$K58&lt;AnnualMaxCapacity!W$1+1,TECHNOLOGY!$K58+TECHNOLOGY!$I58&gt;AnnualMaxCapacity!W$1+1),TECHNOLOGY!$P58,0),0)</f>
        <v>0</v>
      </c>
      <c r="X58">
        <f>IF(TECHNOLOGY!$G58="Committed",IF(AND(TECHNOLOGY!$K58&lt;AnnualMaxCapacity!X$1+1,TECHNOLOGY!$K58+TECHNOLOGY!$I58&gt;AnnualMaxCapacity!X$1+1),TECHNOLOGY!$P58,0),0)</f>
        <v>0</v>
      </c>
      <c r="Y58">
        <f>IF(TECHNOLOGY!$G58="Committed",IF(AND(TECHNOLOGY!$K58&lt;AnnualMaxCapacity!Y$1+1,TECHNOLOGY!$K58+TECHNOLOGY!$I58&gt;AnnualMaxCapacity!Y$1+1),TECHNOLOGY!$P58,0),0)</f>
        <v>0</v>
      </c>
      <c r="Z58">
        <f>IF(TECHNOLOGY!$G58="Committed",IF(AND(TECHNOLOGY!$K58&lt;AnnualMaxCapacity!Z$1+1,TECHNOLOGY!$K58+TECHNOLOGY!$I58&gt;AnnualMaxCapacity!Z$1+1),TECHNOLOGY!$P58,0),0)</f>
        <v>0</v>
      </c>
      <c r="AA58">
        <f>IF(TECHNOLOGY!$G58="Committed",IF(AND(TECHNOLOGY!$K58&lt;AnnualMaxCapacity!AA$1+1,TECHNOLOGY!$K58+TECHNOLOGY!$I58&gt;AnnualMaxCapacity!AA$1+1),TECHNOLOGY!$P58,0),0)</f>
        <v>0</v>
      </c>
      <c r="AB58">
        <f>IF(TECHNOLOGY!$G58="Committed",IF(AND(TECHNOLOGY!$K58&lt;AnnualMaxCapacity!AB$1+1,TECHNOLOGY!$K58+TECHNOLOGY!$I58&gt;AnnualMaxCapacity!AB$1+1),TECHNOLOGY!$P58,0),0)</f>
        <v>0</v>
      </c>
      <c r="AC58">
        <f>IF(TECHNOLOGY!$G58="Committed",IF(AND(TECHNOLOGY!$K58&lt;AnnualMaxCapacity!AC$1+1,TECHNOLOGY!$K58+TECHNOLOGY!$I58&gt;AnnualMaxCapacity!AC$1+1),TECHNOLOGY!$P58,0),0)</f>
        <v>0</v>
      </c>
      <c r="AD58">
        <f>IF(TECHNOLOGY!$G58="Committed",IF(AND(TECHNOLOGY!$K58&lt;AnnualMaxCapacity!AD$1+1,TECHNOLOGY!$K58+TECHNOLOGY!$I58&gt;AnnualMaxCapacity!AD$1+1),TECHNOLOGY!$P58,0),0)</f>
        <v>0</v>
      </c>
      <c r="AE58">
        <f>IF(TECHNOLOGY!$G58="Committed",IF(AND(TECHNOLOGY!$K58&lt;AnnualMaxCapacity!AE$1+1,TECHNOLOGY!$K58+TECHNOLOGY!$I58&gt;AnnualMaxCapacity!AE$1+1),TECHNOLOGY!$P58,0),0)</f>
        <v>0</v>
      </c>
      <c r="AF58">
        <f>IF(TECHNOLOGY!$G58="Committed",IF(AND(TECHNOLOGY!$K58&lt;AnnualMaxCapacity!AF$1+1,TECHNOLOGY!$K58+TECHNOLOGY!$I58&gt;AnnualMaxCapacity!AF$1+1),TECHNOLOGY!$P58,0),0)</f>
        <v>0</v>
      </c>
    </row>
    <row r="59" spans="1:32">
      <c r="A59" t="str">
        <f>TECHNOLOGY!D59</f>
        <v>D2HLT0138</v>
      </c>
      <c r="B59">
        <f>IF(TECHNOLOGY!$G59="Committed",IF(AND(TECHNOLOGY!$K59&lt;AnnualMaxCapacity!B$1+1,TECHNOLOGY!$K59+TECHNOLOGY!$I59&gt;AnnualMaxCapacity!B$1+1),TECHNOLOGY!$P59,0),0)</f>
        <v>0</v>
      </c>
      <c r="C59">
        <f>IF(TECHNOLOGY!$G59="Committed",IF(AND(TECHNOLOGY!$K59&lt;AnnualMaxCapacity!C$1+1,TECHNOLOGY!$K59+TECHNOLOGY!$I59&gt;AnnualMaxCapacity!C$1+1),TECHNOLOGY!$P59,0),0)</f>
        <v>0</v>
      </c>
      <c r="D59">
        <f>IF(TECHNOLOGY!$G59="Committed",IF(AND(TECHNOLOGY!$K59&lt;AnnualMaxCapacity!D$1+1,TECHNOLOGY!$K59+TECHNOLOGY!$I59&gt;AnnualMaxCapacity!D$1+1),TECHNOLOGY!$P59,0),0)</f>
        <v>0</v>
      </c>
      <c r="E59">
        <f>IF(TECHNOLOGY!$G59="Committed",IF(AND(TECHNOLOGY!$K59&lt;AnnualMaxCapacity!E$1+1,TECHNOLOGY!$K59+TECHNOLOGY!$I59&gt;AnnualMaxCapacity!E$1+1),TECHNOLOGY!$P59,0),0)</f>
        <v>0</v>
      </c>
      <c r="F59">
        <f>IF(TECHNOLOGY!$G59="Committed",IF(AND(TECHNOLOGY!$K59&lt;AnnualMaxCapacity!F$1+1,TECHNOLOGY!$K59+TECHNOLOGY!$I59&gt;AnnualMaxCapacity!F$1+1),TECHNOLOGY!$P59,0),0)</f>
        <v>0</v>
      </c>
      <c r="G59">
        <f>IF(TECHNOLOGY!$G59="Committed",IF(AND(TECHNOLOGY!$K59&lt;AnnualMaxCapacity!G$1+1,TECHNOLOGY!$K59+TECHNOLOGY!$I59&gt;AnnualMaxCapacity!G$1+1),TECHNOLOGY!$P59,0),0)</f>
        <v>0</v>
      </c>
      <c r="H59">
        <f>IF(TECHNOLOGY!$G59="Committed",IF(AND(TECHNOLOGY!$K59&lt;AnnualMaxCapacity!H$1+1,TECHNOLOGY!$K59+TECHNOLOGY!$I59&gt;AnnualMaxCapacity!H$1+1),TECHNOLOGY!$P59,0),0)</f>
        <v>0</v>
      </c>
      <c r="I59">
        <f>IF(TECHNOLOGY!$G59="Committed",IF(AND(TECHNOLOGY!$K59&lt;AnnualMaxCapacity!I$1+1,TECHNOLOGY!$K59+TECHNOLOGY!$I59&gt;AnnualMaxCapacity!I$1+1),TECHNOLOGY!$P59,0),0)</f>
        <v>0</v>
      </c>
      <c r="J59">
        <f>IF(TECHNOLOGY!$G59="Committed",IF(AND(TECHNOLOGY!$K59&lt;AnnualMaxCapacity!J$1+1,TECHNOLOGY!$K59+TECHNOLOGY!$I59&gt;AnnualMaxCapacity!J$1+1),TECHNOLOGY!$P59,0),0)</f>
        <v>0</v>
      </c>
      <c r="K59">
        <f>IF(TECHNOLOGY!$G59="Committed",IF(AND(TECHNOLOGY!$K59&lt;AnnualMaxCapacity!K$1+1,TECHNOLOGY!$K59+TECHNOLOGY!$I59&gt;AnnualMaxCapacity!K$1+1),TECHNOLOGY!$P59,0),0)</f>
        <v>0</v>
      </c>
      <c r="L59">
        <f>IF(TECHNOLOGY!$G59="Committed",IF(AND(TECHNOLOGY!$K59&lt;AnnualMaxCapacity!L$1+1,TECHNOLOGY!$K59+TECHNOLOGY!$I59&gt;AnnualMaxCapacity!L$1+1),TECHNOLOGY!$P59,0),0)</f>
        <v>0</v>
      </c>
      <c r="M59">
        <f>IF(TECHNOLOGY!$G59="Committed",IF(AND(TECHNOLOGY!$K59&lt;AnnualMaxCapacity!M$1+1,TECHNOLOGY!$K59+TECHNOLOGY!$I59&gt;AnnualMaxCapacity!M$1+1),TECHNOLOGY!$P59,0),0)</f>
        <v>0</v>
      </c>
      <c r="N59">
        <f>IF(TECHNOLOGY!$G59="Committed",IF(AND(TECHNOLOGY!$K59&lt;AnnualMaxCapacity!N$1+1,TECHNOLOGY!$K59+TECHNOLOGY!$I59&gt;AnnualMaxCapacity!N$1+1),TECHNOLOGY!$P59,0),0)</f>
        <v>0</v>
      </c>
      <c r="O59">
        <f>IF(TECHNOLOGY!$G59="Committed",IF(AND(TECHNOLOGY!$K59&lt;AnnualMaxCapacity!O$1+1,TECHNOLOGY!$K59+TECHNOLOGY!$I59&gt;AnnualMaxCapacity!O$1+1),TECHNOLOGY!$P59,0),0)</f>
        <v>0</v>
      </c>
      <c r="P59">
        <f>IF(TECHNOLOGY!$G59="Committed",IF(AND(TECHNOLOGY!$K59&lt;AnnualMaxCapacity!P$1+1,TECHNOLOGY!$K59+TECHNOLOGY!$I59&gt;AnnualMaxCapacity!P$1+1),TECHNOLOGY!$P59,0),0)</f>
        <v>0</v>
      </c>
      <c r="Q59">
        <f>IF(TECHNOLOGY!$G59="Committed",IF(AND(TECHNOLOGY!$K59&lt;AnnualMaxCapacity!Q$1+1,TECHNOLOGY!$K59+TECHNOLOGY!$I59&gt;AnnualMaxCapacity!Q$1+1),TECHNOLOGY!$P59,0),0)</f>
        <v>0</v>
      </c>
      <c r="R59">
        <f>IF(TECHNOLOGY!$G59="Committed",IF(AND(TECHNOLOGY!$K59&lt;AnnualMaxCapacity!R$1+1,TECHNOLOGY!$K59+TECHNOLOGY!$I59&gt;AnnualMaxCapacity!R$1+1),TECHNOLOGY!$P59,0),0)</f>
        <v>0</v>
      </c>
      <c r="S59">
        <f>IF(TECHNOLOGY!$G59="Committed",IF(AND(TECHNOLOGY!$K59&lt;AnnualMaxCapacity!S$1+1,TECHNOLOGY!$K59+TECHNOLOGY!$I59&gt;AnnualMaxCapacity!S$1+1),TECHNOLOGY!$P59,0),0)</f>
        <v>0</v>
      </c>
      <c r="T59">
        <f>IF(TECHNOLOGY!$G59="Committed",IF(AND(TECHNOLOGY!$K59&lt;AnnualMaxCapacity!T$1+1,TECHNOLOGY!$K59+TECHNOLOGY!$I59&gt;AnnualMaxCapacity!T$1+1),TECHNOLOGY!$P59,0),0)</f>
        <v>0</v>
      </c>
      <c r="U59">
        <f>IF(TECHNOLOGY!$G59="Committed",IF(AND(TECHNOLOGY!$K59&lt;AnnualMaxCapacity!U$1+1,TECHNOLOGY!$K59+TECHNOLOGY!$I59&gt;AnnualMaxCapacity!U$1+1),TECHNOLOGY!$P59,0),0)</f>
        <v>0</v>
      </c>
      <c r="V59">
        <f>IF(TECHNOLOGY!$G59="Committed",IF(AND(TECHNOLOGY!$K59&lt;AnnualMaxCapacity!V$1+1,TECHNOLOGY!$K59+TECHNOLOGY!$I59&gt;AnnualMaxCapacity!V$1+1),TECHNOLOGY!$P59,0),0)</f>
        <v>0</v>
      </c>
      <c r="W59">
        <f>IF(TECHNOLOGY!$G59="Committed",IF(AND(TECHNOLOGY!$K59&lt;AnnualMaxCapacity!W$1+1,TECHNOLOGY!$K59+TECHNOLOGY!$I59&gt;AnnualMaxCapacity!W$1+1),TECHNOLOGY!$P59,0),0)</f>
        <v>0</v>
      </c>
      <c r="X59">
        <f>IF(TECHNOLOGY!$G59="Committed",IF(AND(TECHNOLOGY!$K59&lt;AnnualMaxCapacity!X$1+1,TECHNOLOGY!$K59+TECHNOLOGY!$I59&gt;AnnualMaxCapacity!X$1+1),TECHNOLOGY!$P59,0),0)</f>
        <v>0</v>
      </c>
      <c r="Y59">
        <f>IF(TECHNOLOGY!$G59="Committed",IF(AND(TECHNOLOGY!$K59&lt;AnnualMaxCapacity!Y$1+1,TECHNOLOGY!$K59+TECHNOLOGY!$I59&gt;AnnualMaxCapacity!Y$1+1),TECHNOLOGY!$P59,0),0)</f>
        <v>0</v>
      </c>
      <c r="Z59">
        <f>IF(TECHNOLOGY!$G59="Committed",IF(AND(TECHNOLOGY!$K59&lt;AnnualMaxCapacity!Z$1+1,TECHNOLOGY!$K59+TECHNOLOGY!$I59&gt;AnnualMaxCapacity!Z$1+1),TECHNOLOGY!$P59,0),0)</f>
        <v>0</v>
      </c>
      <c r="AA59">
        <f>IF(TECHNOLOGY!$G59="Committed",IF(AND(TECHNOLOGY!$K59&lt;AnnualMaxCapacity!AA$1+1,TECHNOLOGY!$K59+TECHNOLOGY!$I59&gt;AnnualMaxCapacity!AA$1+1),TECHNOLOGY!$P59,0),0)</f>
        <v>0</v>
      </c>
      <c r="AB59">
        <f>IF(TECHNOLOGY!$G59="Committed",IF(AND(TECHNOLOGY!$K59&lt;AnnualMaxCapacity!AB$1+1,TECHNOLOGY!$K59+TECHNOLOGY!$I59&gt;AnnualMaxCapacity!AB$1+1),TECHNOLOGY!$P59,0),0)</f>
        <v>0</v>
      </c>
      <c r="AC59">
        <f>IF(TECHNOLOGY!$G59="Committed",IF(AND(TECHNOLOGY!$K59&lt;AnnualMaxCapacity!AC$1+1,TECHNOLOGY!$K59+TECHNOLOGY!$I59&gt;AnnualMaxCapacity!AC$1+1),TECHNOLOGY!$P59,0),0)</f>
        <v>0</v>
      </c>
      <c r="AD59">
        <f>IF(TECHNOLOGY!$G59="Committed",IF(AND(TECHNOLOGY!$K59&lt;AnnualMaxCapacity!AD$1+1,TECHNOLOGY!$K59+TECHNOLOGY!$I59&gt;AnnualMaxCapacity!AD$1+1),TECHNOLOGY!$P59,0),0)</f>
        <v>0</v>
      </c>
      <c r="AE59">
        <f>IF(TECHNOLOGY!$G59="Committed",IF(AND(TECHNOLOGY!$K59&lt;AnnualMaxCapacity!AE$1+1,TECHNOLOGY!$K59+TECHNOLOGY!$I59&gt;AnnualMaxCapacity!AE$1+1),TECHNOLOGY!$P59,0),0)</f>
        <v>0</v>
      </c>
      <c r="AF59">
        <f>IF(TECHNOLOGY!$G59="Committed",IF(AND(TECHNOLOGY!$K59&lt;AnnualMaxCapacity!AF$1+1,TECHNOLOGY!$K59+TECHNOLOGY!$I59&gt;AnnualMaxCapacity!AF$1+1),TECHNOLOGY!$P59,0),0)</f>
        <v>0</v>
      </c>
    </row>
    <row r="60" spans="1:32">
      <c r="A60" t="str">
        <f>TECHNOLOGY!D60</f>
        <v>D2HLT0139</v>
      </c>
      <c r="B60">
        <f>IF(TECHNOLOGY!$G60="Committed",IF(AND(TECHNOLOGY!$K60&lt;AnnualMaxCapacity!B$1+1,TECHNOLOGY!$K60+TECHNOLOGY!$I60&gt;AnnualMaxCapacity!B$1+1),TECHNOLOGY!$P60,0),0)</f>
        <v>0</v>
      </c>
      <c r="C60">
        <f>IF(TECHNOLOGY!$G60="Committed",IF(AND(TECHNOLOGY!$K60&lt;AnnualMaxCapacity!C$1+1,TECHNOLOGY!$K60+TECHNOLOGY!$I60&gt;AnnualMaxCapacity!C$1+1),TECHNOLOGY!$P60,0),0)</f>
        <v>0</v>
      </c>
      <c r="D60">
        <f>IF(TECHNOLOGY!$G60="Committed",IF(AND(TECHNOLOGY!$K60&lt;AnnualMaxCapacity!D$1+1,TECHNOLOGY!$K60+TECHNOLOGY!$I60&gt;AnnualMaxCapacity!D$1+1),TECHNOLOGY!$P60,0),0)</f>
        <v>0</v>
      </c>
      <c r="E60">
        <f>IF(TECHNOLOGY!$G60="Committed",IF(AND(TECHNOLOGY!$K60&lt;AnnualMaxCapacity!E$1+1,TECHNOLOGY!$K60+TECHNOLOGY!$I60&gt;AnnualMaxCapacity!E$1+1),TECHNOLOGY!$P60,0),0)</f>
        <v>0</v>
      </c>
      <c r="F60">
        <f>IF(TECHNOLOGY!$G60="Committed",IF(AND(TECHNOLOGY!$K60&lt;AnnualMaxCapacity!F$1+1,TECHNOLOGY!$K60+TECHNOLOGY!$I60&gt;AnnualMaxCapacity!F$1+1),TECHNOLOGY!$P60,0),0)</f>
        <v>0</v>
      </c>
      <c r="G60">
        <f>IF(TECHNOLOGY!$G60="Committed",IF(AND(TECHNOLOGY!$K60&lt;AnnualMaxCapacity!G$1+1,TECHNOLOGY!$K60+TECHNOLOGY!$I60&gt;AnnualMaxCapacity!G$1+1),TECHNOLOGY!$P60,0),0)</f>
        <v>0</v>
      </c>
      <c r="H60">
        <f>IF(TECHNOLOGY!$G60="Committed",IF(AND(TECHNOLOGY!$K60&lt;AnnualMaxCapacity!H$1+1,TECHNOLOGY!$K60+TECHNOLOGY!$I60&gt;AnnualMaxCapacity!H$1+1),TECHNOLOGY!$P60,0),0)</f>
        <v>0</v>
      </c>
      <c r="I60">
        <f>IF(TECHNOLOGY!$G60="Committed",IF(AND(TECHNOLOGY!$K60&lt;AnnualMaxCapacity!I$1+1,TECHNOLOGY!$K60+TECHNOLOGY!$I60&gt;AnnualMaxCapacity!I$1+1),TECHNOLOGY!$P60,0),0)</f>
        <v>0</v>
      </c>
      <c r="J60">
        <f>IF(TECHNOLOGY!$G60="Committed",IF(AND(TECHNOLOGY!$K60&lt;AnnualMaxCapacity!J$1+1,TECHNOLOGY!$K60+TECHNOLOGY!$I60&gt;AnnualMaxCapacity!J$1+1),TECHNOLOGY!$P60,0),0)</f>
        <v>0</v>
      </c>
      <c r="K60">
        <f>IF(TECHNOLOGY!$G60="Committed",IF(AND(TECHNOLOGY!$K60&lt;AnnualMaxCapacity!K$1+1,TECHNOLOGY!$K60+TECHNOLOGY!$I60&gt;AnnualMaxCapacity!K$1+1),TECHNOLOGY!$P60,0),0)</f>
        <v>0</v>
      </c>
      <c r="L60">
        <f>IF(TECHNOLOGY!$G60="Committed",IF(AND(TECHNOLOGY!$K60&lt;AnnualMaxCapacity!L$1+1,TECHNOLOGY!$K60+TECHNOLOGY!$I60&gt;AnnualMaxCapacity!L$1+1),TECHNOLOGY!$P60,0),0)</f>
        <v>0</v>
      </c>
      <c r="M60">
        <f>IF(TECHNOLOGY!$G60="Committed",IF(AND(TECHNOLOGY!$K60&lt;AnnualMaxCapacity!M$1+1,TECHNOLOGY!$K60+TECHNOLOGY!$I60&gt;AnnualMaxCapacity!M$1+1),TECHNOLOGY!$P60,0),0)</f>
        <v>0</v>
      </c>
      <c r="N60">
        <f>IF(TECHNOLOGY!$G60="Committed",IF(AND(TECHNOLOGY!$K60&lt;AnnualMaxCapacity!N$1+1,TECHNOLOGY!$K60+TECHNOLOGY!$I60&gt;AnnualMaxCapacity!N$1+1),TECHNOLOGY!$P60,0),0)</f>
        <v>0</v>
      </c>
      <c r="O60">
        <f>IF(TECHNOLOGY!$G60="Committed",IF(AND(TECHNOLOGY!$K60&lt;AnnualMaxCapacity!O$1+1,TECHNOLOGY!$K60+TECHNOLOGY!$I60&gt;AnnualMaxCapacity!O$1+1),TECHNOLOGY!$P60,0),0)</f>
        <v>0</v>
      </c>
      <c r="P60">
        <f>IF(TECHNOLOGY!$G60="Committed",IF(AND(TECHNOLOGY!$K60&lt;AnnualMaxCapacity!P$1+1,TECHNOLOGY!$K60+TECHNOLOGY!$I60&gt;AnnualMaxCapacity!P$1+1),TECHNOLOGY!$P60,0),0)</f>
        <v>0</v>
      </c>
      <c r="Q60">
        <f>IF(TECHNOLOGY!$G60="Committed",IF(AND(TECHNOLOGY!$K60&lt;AnnualMaxCapacity!Q$1+1,TECHNOLOGY!$K60+TECHNOLOGY!$I60&gt;AnnualMaxCapacity!Q$1+1),TECHNOLOGY!$P60,0),0)</f>
        <v>0</v>
      </c>
      <c r="R60">
        <f>IF(TECHNOLOGY!$G60="Committed",IF(AND(TECHNOLOGY!$K60&lt;AnnualMaxCapacity!R$1+1,TECHNOLOGY!$K60+TECHNOLOGY!$I60&gt;AnnualMaxCapacity!R$1+1),TECHNOLOGY!$P60,0),0)</f>
        <v>0</v>
      </c>
      <c r="S60">
        <f>IF(TECHNOLOGY!$G60="Committed",IF(AND(TECHNOLOGY!$K60&lt;AnnualMaxCapacity!S$1+1,TECHNOLOGY!$K60+TECHNOLOGY!$I60&gt;AnnualMaxCapacity!S$1+1),TECHNOLOGY!$P60,0),0)</f>
        <v>0</v>
      </c>
      <c r="T60">
        <f>IF(TECHNOLOGY!$G60="Committed",IF(AND(TECHNOLOGY!$K60&lt;AnnualMaxCapacity!T$1+1,TECHNOLOGY!$K60+TECHNOLOGY!$I60&gt;AnnualMaxCapacity!T$1+1),TECHNOLOGY!$P60,0),0)</f>
        <v>0</v>
      </c>
      <c r="U60">
        <f>IF(TECHNOLOGY!$G60="Committed",IF(AND(TECHNOLOGY!$K60&lt;AnnualMaxCapacity!U$1+1,TECHNOLOGY!$K60+TECHNOLOGY!$I60&gt;AnnualMaxCapacity!U$1+1),TECHNOLOGY!$P60,0),0)</f>
        <v>0</v>
      </c>
      <c r="V60">
        <f>IF(TECHNOLOGY!$G60="Committed",IF(AND(TECHNOLOGY!$K60&lt;AnnualMaxCapacity!V$1+1,TECHNOLOGY!$K60+TECHNOLOGY!$I60&gt;AnnualMaxCapacity!V$1+1),TECHNOLOGY!$P60,0),0)</f>
        <v>0</v>
      </c>
      <c r="W60">
        <f>IF(TECHNOLOGY!$G60="Committed",IF(AND(TECHNOLOGY!$K60&lt;AnnualMaxCapacity!W$1+1,TECHNOLOGY!$K60+TECHNOLOGY!$I60&gt;AnnualMaxCapacity!W$1+1),TECHNOLOGY!$P60,0),0)</f>
        <v>0</v>
      </c>
      <c r="X60">
        <f>IF(TECHNOLOGY!$G60="Committed",IF(AND(TECHNOLOGY!$K60&lt;AnnualMaxCapacity!X$1+1,TECHNOLOGY!$K60+TECHNOLOGY!$I60&gt;AnnualMaxCapacity!X$1+1),TECHNOLOGY!$P60,0),0)</f>
        <v>0</v>
      </c>
      <c r="Y60">
        <f>IF(TECHNOLOGY!$G60="Committed",IF(AND(TECHNOLOGY!$K60&lt;AnnualMaxCapacity!Y$1+1,TECHNOLOGY!$K60+TECHNOLOGY!$I60&gt;AnnualMaxCapacity!Y$1+1),TECHNOLOGY!$P60,0),0)</f>
        <v>0</v>
      </c>
      <c r="Z60">
        <f>IF(TECHNOLOGY!$G60="Committed",IF(AND(TECHNOLOGY!$K60&lt;AnnualMaxCapacity!Z$1+1,TECHNOLOGY!$K60+TECHNOLOGY!$I60&gt;AnnualMaxCapacity!Z$1+1),TECHNOLOGY!$P60,0),0)</f>
        <v>0</v>
      </c>
      <c r="AA60">
        <f>IF(TECHNOLOGY!$G60="Committed",IF(AND(TECHNOLOGY!$K60&lt;AnnualMaxCapacity!AA$1+1,TECHNOLOGY!$K60+TECHNOLOGY!$I60&gt;AnnualMaxCapacity!AA$1+1),TECHNOLOGY!$P60,0),0)</f>
        <v>0</v>
      </c>
      <c r="AB60">
        <f>IF(TECHNOLOGY!$G60="Committed",IF(AND(TECHNOLOGY!$K60&lt;AnnualMaxCapacity!AB$1+1,TECHNOLOGY!$K60+TECHNOLOGY!$I60&gt;AnnualMaxCapacity!AB$1+1),TECHNOLOGY!$P60,0),0)</f>
        <v>0</v>
      </c>
      <c r="AC60">
        <f>IF(TECHNOLOGY!$G60="Committed",IF(AND(TECHNOLOGY!$K60&lt;AnnualMaxCapacity!AC$1+1,TECHNOLOGY!$K60+TECHNOLOGY!$I60&gt;AnnualMaxCapacity!AC$1+1),TECHNOLOGY!$P60,0),0)</f>
        <v>0</v>
      </c>
      <c r="AD60">
        <f>IF(TECHNOLOGY!$G60="Committed",IF(AND(TECHNOLOGY!$K60&lt;AnnualMaxCapacity!AD$1+1,TECHNOLOGY!$K60+TECHNOLOGY!$I60&gt;AnnualMaxCapacity!AD$1+1),TECHNOLOGY!$P60,0),0)</f>
        <v>0</v>
      </c>
      <c r="AE60">
        <f>IF(TECHNOLOGY!$G60="Committed",IF(AND(TECHNOLOGY!$K60&lt;AnnualMaxCapacity!AE$1+1,TECHNOLOGY!$K60+TECHNOLOGY!$I60&gt;AnnualMaxCapacity!AE$1+1),TECHNOLOGY!$P60,0),0)</f>
        <v>0</v>
      </c>
      <c r="AF60">
        <f>IF(TECHNOLOGY!$G60="Committed",IF(AND(TECHNOLOGY!$K60&lt;AnnualMaxCapacity!AF$1+1,TECHNOLOGY!$K60+TECHNOLOGY!$I60&gt;AnnualMaxCapacity!AF$1+1),TECHNOLOGY!$P60,0),0)</f>
        <v>0</v>
      </c>
    </row>
    <row r="61" spans="1:32">
      <c r="A61" t="str">
        <f>TECHNOLOGY!D61</f>
        <v>D2HLT0140</v>
      </c>
      <c r="B61">
        <f>IF(TECHNOLOGY!$G61="Committed",IF(AND(TECHNOLOGY!$K61&lt;AnnualMaxCapacity!B$1+1,TECHNOLOGY!$K61+TECHNOLOGY!$I61&gt;AnnualMaxCapacity!B$1+1),TECHNOLOGY!$P61,0),0)</f>
        <v>0</v>
      </c>
      <c r="C61">
        <f>IF(TECHNOLOGY!$G61="Committed",IF(AND(TECHNOLOGY!$K61&lt;AnnualMaxCapacity!C$1+1,TECHNOLOGY!$K61+TECHNOLOGY!$I61&gt;AnnualMaxCapacity!C$1+1),TECHNOLOGY!$P61,0),0)</f>
        <v>0</v>
      </c>
      <c r="D61">
        <f>IF(TECHNOLOGY!$G61="Committed",IF(AND(TECHNOLOGY!$K61&lt;AnnualMaxCapacity!D$1+1,TECHNOLOGY!$K61+TECHNOLOGY!$I61&gt;AnnualMaxCapacity!D$1+1),TECHNOLOGY!$P61,0),0)</f>
        <v>0</v>
      </c>
      <c r="E61">
        <f>IF(TECHNOLOGY!$G61="Committed",IF(AND(TECHNOLOGY!$K61&lt;AnnualMaxCapacity!E$1+1,TECHNOLOGY!$K61+TECHNOLOGY!$I61&gt;AnnualMaxCapacity!E$1+1),TECHNOLOGY!$P61,0),0)</f>
        <v>0</v>
      </c>
      <c r="F61">
        <f>IF(TECHNOLOGY!$G61="Committed",IF(AND(TECHNOLOGY!$K61&lt;AnnualMaxCapacity!F$1+1,TECHNOLOGY!$K61+TECHNOLOGY!$I61&gt;AnnualMaxCapacity!F$1+1),TECHNOLOGY!$P61,0),0)</f>
        <v>0</v>
      </c>
      <c r="G61">
        <f>IF(TECHNOLOGY!$G61="Committed",IF(AND(TECHNOLOGY!$K61&lt;AnnualMaxCapacity!G$1+1,TECHNOLOGY!$K61+TECHNOLOGY!$I61&gt;AnnualMaxCapacity!G$1+1),TECHNOLOGY!$P61,0),0)</f>
        <v>0</v>
      </c>
      <c r="H61">
        <f>IF(TECHNOLOGY!$G61="Committed",IF(AND(TECHNOLOGY!$K61&lt;AnnualMaxCapacity!H$1+1,TECHNOLOGY!$K61+TECHNOLOGY!$I61&gt;AnnualMaxCapacity!H$1+1),TECHNOLOGY!$P61,0),0)</f>
        <v>0</v>
      </c>
      <c r="I61">
        <f>IF(TECHNOLOGY!$G61="Committed",IF(AND(TECHNOLOGY!$K61&lt;AnnualMaxCapacity!I$1+1,TECHNOLOGY!$K61+TECHNOLOGY!$I61&gt;AnnualMaxCapacity!I$1+1),TECHNOLOGY!$P61,0),0)</f>
        <v>0</v>
      </c>
      <c r="J61">
        <f>IF(TECHNOLOGY!$G61="Committed",IF(AND(TECHNOLOGY!$K61&lt;AnnualMaxCapacity!J$1+1,TECHNOLOGY!$K61+TECHNOLOGY!$I61&gt;AnnualMaxCapacity!J$1+1),TECHNOLOGY!$P61,0),0)</f>
        <v>0</v>
      </c>
      <c r="K61">
        <f>IF(TECHNOLOGY!$G61="Committed",IF(AND(TECHNOLOGY!$K61&lt;AnnualMaxCapacity!K$1+1,TECHNOLOGY!$K61+TECHNOLOGY!$I61&gt;AnnualMaxCapacity!K$1+1),TECHNOLOGY!$P61,0),0)</f>
        <v>0</v>
      </c>
      <c r="L61">
        <f>IF(TECHNOLOGY!$G61="Committed",IF(AND(TECHNOLOGY!$K61&lt;AnnualMaxCapacity!L$1+1,TECHNOLOGY!$K61+TECHNOLOGY!$I61&gt;AnnualMaxCapacity!L$1+1),TECHNOLOGY!$P61,0),0)</f>
        <v>0</v>
      </c>
      <c r="M61">
        <f>IF(TECHNOLOGY!$G61="Committed",IF(AND(TECHNOLOGY!$K61&lt;AnnualMaxCapacity!M$1+1,TECHNOLOGY!$K61+TECHNOLOGY!$I61&gt;AnnualMaxCapacity!M$1+1),TECHNOLOGY!$P61,0),0)</f>
        <v>0</v>
      </c>
      <c r="N61">
        <f>IF(TECHNOLOGY!$G61="Committed",IF(AND(TECHNOLOGY!$K61&lt;AnnualMaxCapacity!N$1+1,TECHNOLOGY!$K61+TECHNOLOGY!$I61&gt;AnnualMaxCapacity!N$1+1),TECHNOLOGY!$P61,0),0)</f>
        <v>0</v>
      </c>
      <c r="O61">
        <f>IF(TECHNOLOGY!$G61="Committed",IF(AND(TECHNOLOGY!$K61&lt;AnnualMaxCapacity!O$1+1,TECHNOLOGY!$K61+TECHNOLOGY!$I61&gt;AnnualMaxCapacity!O$1+1),TECHNOLOGY!$P61,0),0)</f>
        <v>0</v>
      </c>
      <c r="P61">
        <f>IF(TECHNOLOGY!$G61="Committed",IF(AND(TECHNOLOGY!$K61&lt;AnnualMaxCapacity!P$1+1,TECHNOLOGY!$K61+TECHNOLOGY!$I61&gt;AnnualMaxCapacity!P$1+1),TECHNOLOGY!$P61,0),0)</f>
        <v>0</v>
      </c>
      <c r="Q61">
        <f>IF(TECHNOLOGY!$G61="Committed",IF(AND(TECHNOLOGY!$K61&lt;AnnualMaxCapacity!Q$1+1,TECHNOLOGY!$K61+TECHNOLOGY!$I61&gt;AnnualMaxCapacity!Q$1+1),TECHNOLOGY!$P61,0),0)</f>
        <v>0</v>
      </c>
      <c r="R61">
        <f>IF(TECHNOLOGY!$G61="Committed",IF(AND(TECHNOLOGY!$K61&lt;AnnualMaxCapacity!R$1+1,TECHNOLOGY!$K61+TECHNOLOGY!$I61&gt;AnnualMaxCapacity!R$1+1),TECHNOLOGY!$P61,0),0)</f>
        <v>0</v>
      </c>
      <c r="S61">
        <f>IF(TECHNOLOGY!$G61="Committed",IF(AND(TECHNOLOGY!$K61&lt;AnnualMaxCapacity!S$1+1,TECHNOLOGY!$K61+TECHNOLOGY!$I61&gt;AnnualMaxCapacity!S$1+1),TECHNOLOGY!$P61,0),0)</f>
        <v>0</v>
      </c>
      <c r="T61">
        <f>IF(TECHNOLOGY!$G61="Committed",IF(AND(TECHNOLOGY!$K61&lt;AnnualMaxCapacity!T$1+1,TECHNOLOGY!$K61+TECHNOLOGY!$I61&gt;AnnualMaxCapacity!T$1+1),TECHNOLOGY!$P61,0),0)</f>
        <v>0</v>
      </c>
      <c r="U61">
        <f>IF(TECHNOLOGY!$G61="Committed",IF(AND(TECHNOLOGY!$K61&lt;AnnualMaxCapacity!U$1+1,TECHNOLOGY!$K61+TECHNOLOGY!$I61&gt;AnnualMaxCapacity!U$1+1),TECHNOLOGY!$P61,0),0)</f>
        <v>0</v>
      </c>
      <c r="V61">
        <f>IF(TECHNOLOGY!$G61="Committed",IF(AND(TECHNOLOGY!$K61&lt;AnnualMaxCapacity!V$1+1,TECHNOLOGY!$K61+TECHNOLOGY!$I61&gt;AnnualMaxCapacity!V$1+1),TECHNOLOGY!$P61,0),0)</f>
        <v>0</v>
      </c>
      <c r="W61">
        <f>IF(TECHNOLOGY!$G61="Committed",IF(AND(TECHNOLOGY!$K61&lt;AnnualMaxCapacity!W$1+1,TECHNOLOGY!$K61+TECHNOLOGY!$I61&gt;AnnualMaxCapacity!W$1+1),TECHNOLOGY!$P61,0),0)</f>
        <v>0</v>
      </c>
      <c r="X61">
        <f>IF(TECHNOLOGY!$G61="Committed",IF(AND(TECHNOLOGY!$K61&lt;AnnualMaxCapacity!X$1+1,TECHNOLOGY!$K61+TECHNOLOGY!$I61&gt;AnnualMaxCapacity!X$1+1),TECHNOLOGY!$P61,0),0)</f>
        <v>0</v>
      </c>
      <c r="Y61">
        <f>IF(TECHNOLOGY!$G61="Committed",IF(AND(TECHNOLOGY!$K61&lt;AnnualMaxCapacity!Y$1+1,TECHNOLOGY!$K61+TECHNOLOGY!$I61&gt;AnnualMaxCapacity!Y$1+1),TECHNOLOGY!$P61,0),0)</f>
        <v>0</v>
      </c>
      <c r="Z61">
        <f>IF(TECHNOLOGY!$G61="Committed",IF(AND(TECHNOLOGY!$K61&lt;AnnualMaxCapacity!Z$1+1,TECHNOLOGY!$K61+TECHNOLOGY!$I61&gt;AnnualMaxCapacity!Z$1+1),TECHNOLOGY!$P61,0),0)</f>
        <v>0</v>
      </c>
      <c r="AA61">
        <f>IF(TECHNOLOGY!$G61="Committed",IF(AND(TECHNOLOGY!$K61&lt;AnnualMaxCapacity!AA$1+1,TECHNOLOGY!$K61+TECHNOLOGY!$I61&gt;AnnualMaxCapacity!AA$1+1),TECHNOLOGY!$P61,0),0)</f>
        <v>0</v>
      </c>
      <c r="AB61">
        <f>IF(TECHNOLOGY!$G61="Committed",IF(AND(TECHNOLOGY!$K61&lt;AnnualMaxCapacity!AB$1+1,TECHNOLOGY!$K61+TECHNOLOGY!$I61&gt;AnnualMaxCapacity!AB$1+1),TECHNOLOGY!$P61,0),0)</f>
        <v>0</v>
      </c>
      <c r="AC61">
        <f>IF(TECHNOLOGY!$G61="Committed",IF(AND(TECHNOLOGY!$K61&lt;AnnualMaxCapacity!AC$1+1,TECHNOLOGY!$K61+TECHNOLOGY!$I61&gt;AnnualMaxCapacity!AC$1+1),TECHNOLOGY!$P61,0),0)</f>
        <v>0</v>
      </c>
      <c r="AD61">
        <f>IF(TECHNOLOGY!$G61="Committed",IF(AND(TECHNOLOGY!$K61&lt;AnnualMaxCapacity!AD$1+1,TECHNOLOGY!$K61+TECHNOLOGY!$I61&gt;AnnualMaxCapacity!AD$1+1),TECHNOLOGY!$P61,0),0)</f>
        <v>0</v>
      </c>
      <c r="AE61">
        <f>IF(TECHNOLOGY!$G61="Committed",IF(AND(TECHNOLOGY!$K61&lt;AnnualMaxCapacity!AE$1+1,TECHNOLOGY!$K61+TECHNOLOGY!$I61&gt;AnnualMaxCapacity!AE$1+1),TECHNOLOGY!$P61,0),0)</f>
        <v>0</v>
      </c>
      <c r="AF61">
        <f>IF(TECHNOLOGY!$G61="Committed",IF(AND(TECHNOLOGY!$K61&lt;AnnualMaxCapacity!AF$1+1,TECHNOLOGY!$K61+TECHNOLOGY!$I61&gt;AnnualMaxCapacity!AF$1+1),TECHNOLOGY!$P61,0),0)</f>
        <v>0</v>
      </c>
    </row>
    <row r="62" spans="1:32">
      <c r="A62" t="str">
        <f>TECHNOLOGY!D62</f>
        <v>D2HLT0141</v>
      </c>
      <c r="B62">
        <f>IF(TECHNOLOGY!$G62="Committed",IF(AND(TECHNOLOGY!$K62&lt;AnnualMaxCapacity!B$1+1,TECHNOLOGY!$K62+TECHNOLOGY!$I62&gt;AnnualMaxCapacity!B$1+1),TECHNOLOGY!$P62,0),0)</f>
        <v>0</v>
      </c>
      <c r="C62">
        <f>IF(TECHNOLOGY!$G62="Committed",IF(AND(TECHNOLOGY!$K62&lt;AnnualMaxCapacity!C$1+1,TECHNOLOGY!$K62+TECHNOLOGY!$I62&gt;AnnualMaxCapacity!C$1+1),TECHNOLOGY!$P62,0),0)</f>
        <v>0</v>
      </c>
      <c r="D62">
        <f>IF(TECHNOLOGY!$G62="Committed",IF(AND(TECHNOLOGY!$K62&lt;AnnualMaxCapacity!D$1+1,TECHNOLOGY!$K62+TECHNOLOGY!$I62&gt;AnnualMaxCapacity!D$1+1),TECHNOLOGY!$P62,0),0)</f>
        <v>0</v>
      </c>
      <c r="E62">
        <f>IF(TECHNOLOGY!$G62="Committed",IF(AND(TECHNOLOGY!$K62&lt;AnnualMaxCapacity!E$1+1,TECHNOLOGY!$K62+TECHNOLOGY!$I62&gt;AnnualMaxCapacity!E$1+1),TECHNOLOGY!$P62,0),0)</f>
        <v>0</v>
      </c>
      <c r="F62">
        <f>IF(TECHNOLOGY!$G62="Committed",IF(AND(TECHNOLOGY!$K62&lt;AnnualMaxCapacity!F$1+1,TECHNOLOGY!$K62+TECHNOLOGY!$I62&gt;AnnualMaxCapacity!F$1+1),TECHNOLOGY!$P62,0),0)</f>
        <v>0</v>
      </c>
      <c r="G62">
        <f>IF(TECHNOLOGY!$G62="Committed",IF(AND(TECHNOLOGY!$K62&lt;AnnualMaxCapacity!G$1+1,TECHNOLOGY!$K62+TECHNOLOGY!$I62&gt;AnnualMaxCapacity!G$1+1),TECHNOLOGY!$P62,0),0)</f>
        <v>0</v>
      </c>
      <c r="H62">
        <f>IF(TECHNOLOGY!$G62="Committed",IF(AND(TECHNOLOGY!$K62&lt;AnnualMaxCapacity!H$1+1,TECHNOLOGY!$K62+TECHNOLOGY!$I62&gt;AnnualMaxCapacity!H$1+1),TECHNOLOGY!$P62,0),0)</f>
        <v>0</v>
      </c>
      <c r="I62">
        <f>IF(TECHNOLOGY!$G62="Committed",IF(AND(TECHNOLOGY!$K62&lt;AnnualMaxCapacity!I$1+1,TECHNOLOGY!$K62+TECHNOLOGY!$I62&gt;AnnualMaxCapacity!I$1+1),TECHNOLOGY!$P62,0),0)</f>
        <v>0</v>
      </c>
      <c r="J62">
        <f>IF(TECHNOLOGY!$G62="Committed",IF(AND(TECHNOLOGY!$K62&lt;AnnualMaxCapacity!J$1+1,TECHNOLOGY!$K62+TECHNOLOGY!$I62&gt;AnnualMaxCapacity!J$1+1),TECHNOLOGY!$P62,0),0)</f>
        <v>0</v>
      </c>
      <c r="K62">
        <f>IF(TECHNOLOGY!$G62="Committed",IF(AND(TECHNOLOGY!$K62&lt;AnnualMaxCapacity!K$1+1,TECHNOLOGY!$K62+TECHNOLOGY!$I62&gt;AnnualMaxCapacity!K$1+1),TECHNOLOGY!$P62,0),0)</f>
        <v>0</v>
      </c>
      <c r="L62">
        <f>IF(TECHNOLOGY!$G62="Committed",IF(AND(TECHNOLOGY!$K62&lt;AnnualMaxCapacity!L$1+1,TECHNOLOGY!$K62+TECHNOLOGY!$I62&gt;AnnualMaxCapacity!L$1+1),TECHNOLOGY!$P62,0),0)</f>
        <v>0</v>
      </c>
      <c r="M62">
        <f>IF(TECHNOLOGY!$G62="Committed",IF(AND(TECHNOLOGY!$K62&lt;AnnualMaxCapacity!M$1+1,TECHNOLOGY!$K62+TECHNOLOGY!$I62&gt;AnnualMaxCapacity!M$1+1),TECHNOLOGY!$P62,0),0)</f>
        <v>0</v>
      </c>
      <c r="N62">
        <f>IF(TECHNOLOGY!$G62="Committed",IF(AND(TECHNOLOGY!$K62&lt;AnnualMaxCapacity!N$1+1,TECHNOLOGY!$K62+TECHNOLOGY!$I62&gt;AnnualMaxCapacity!N$1+1),TECHNOLOGY!$P62,0),0)</f>
        <v>0</v>
      </c>
      <c r="O62">
        <f>IF(TECHNOLOGY!$G62="Committed",IF(AND(TECHNOLOGY!$K62&lt;AnnualMaxCapacity!O$1+1,TECHNOLOGY!$K62+TECHNOLOGY!$I62&gt;AnnualMaxCapacity!O$1+1),TECHNOLOGY!$P62,0),0)</f>
        <v>0</v>
      </c>
      <c r="P62">
        <f>IF(TECHNOLOGY!$G62="Committed",IF(AND(TECHNOLOGY!$K62&lt;AnnualMaxCapacity!P$1+1,TECHNOLOGY!$K62+TECHNOLOGY!$I62&gt;AnnualMaxCapacity!P$1+1),TECHNOLOGY!$P62,0),0)</f>
        <v>0</v>
      </c>
      <c r="Q62">
        <f>IF(TECHNOLOGY!$G62="Committed",IF(AND(TECHNOLOGY!$K62&lt;AnnualMaxCapacity!Q$1+1,TECHNOLOGY!$K62+TECHNOLOGY!$I62&gt;AnnualMaxCapacity!Q$1+1),TECHNOLOGY!$P62,0),0)</f>
        <v>0</v>
      </c>
      <c r="R62">
        <f>IF(TECHNOLOGY!$G62="Committed",IF(AND(TECHNOLOGY!$K62&lt;AnnualMaxCapacity!R$1+1,TECHNOLOGY!$K62+TECHNOLOGY!$I62&gt;AnnualMaxCapacity!R$1+1),TECHNOLOGY!$P62,0),0)</f>
        <v>0</v>
      </c>
      <c r="S62">
        <f>IF(TECHNOLOGY!$G62="Committed",IF(AND(TECHNOLOGY!$K62&lt;AnnualMaxCapacity!S$1+1,TECHNOLOGY!$K62+TECHNOLOGY!$I62&gt;AnnualMaxCapacity!S$1+1),TECHNOLOGY!$P62,0),0)</f>
        <v>0</v>
      </c>
      <c r="T62">
        <f>IF(TECHNOLOGY!$G62="Committed",IF(AND(TECHNOLOGY!$K62&lt;AnnualMaxCapacity!T$1+1,TECHNOLOGY!$K62+TECHNOLOGY!$I62&gt;AnnualMaxCapacity!T$1+1),TECHNOLOGY!$P62,0),0)</f>
        <v>0</v>
      </c>
      <c r="U62">
        <f>IF(TECHNOLOGY!$G62="Committed",IF(AND(TECHNOLOGY!$K62&lt;AnnualMaxCapacity!U$1+1,TECHNOLOGY!$K62+TECHNOLOGY!$I62&gt;AnnualMaxCapacity!U$1+1),TECHNOLOGY!$P62,0),0)</f>
        <v>0</v>
      </c>
      <c r="V62">
        <f>IF(TECHNOLOGY!$G62="Committed",IF(AND(TECHNOLOGY!$K62&lt;AnnualMaxCapacity!V$1+1,TECHNOLOGY!$K62+TECHNOLOGY!$I62&gt;AnnualMaxCapacity!V$1+1),TECHNOLOGY!$P62,0),0)</f>
        <v>0</v>
      </c>
      <c r="W62">
        <f>IF(TECHNOLOGY!$G62="Committed",IF(AND(TECHNOLOGY!$K62&lt;AnnualMaxCapacity!W$1+1,TECHNOLOGY!$K62+TECHNOLOGY!$I62&gt;AnnualMaxCapacity!W$1+1),TECHNOLOGY!$P62,0),0)</f>
        <v>0</v>
      </c>
      <c r="X62">
        <f>IF(TECHNOLOGY!$G62="Committed",IF(AND(TECHNOLOGY!$K62&lt;AnnualMaxCapacity!X$1+1,TECHNOLOGY!$K62+TECHNOLOGY!$I62&gt;AnnualMaxCapacity!X$1+1),TECHNOLOGY!$P62,0),0)</f>
        <v>0</v>
      </c>
      <c r="Y62">
        <f>IF(TECHNOLOGY!$G62="Committed",IF(AND(TECHNOLOGY!$K62&lt;AnnualMaxCapacity!Y$1+1,TECHNOLOGY!$K62+TECHNOLOGY!$I62&gt;AnnualMaxCapacity!Y$1+1),TECHNOLOGY!$P62,0),0)</f>
        <v>0</v>
      </c>
      <c r="Z62">
        <f>IF(TECHNOLOGY!$G62="Committed",IF(AND(TECHNOLOGY!$K62&lt;AnnualMaxCapacity!Z$1+1,TECHNOLOGY!$K62+TECHNOLOGY!$I62&gt;AnnualMaxCapacity!Z$1+1),TECHNOLOGY!$P62,0),0)</f>
        <v>0</v>
      </c>
      <c r="AA62">
        <f>IF(TECHNOLOGY!$G62="Committed",IF(AND(TECHNOLOGY!$K62&lt;AnnualMaxCapacity!AA$1+1,TECHNOLOGY!$K62+TECHNOLOGY!$I62&gt;AnnualMaxCapacity!AA$1+1),TECHNOLOGY!$P62,0),0)</f>
        <v>0</v>
      </c>
      <c r="AB62">
        <f>IF(TECHNOLOGY!$G62="Committed",IF(AND(TECHNOLOGY!$K62&lt;AnnualMaxCapacity!AB$1+1,TECHNOLOGY!$K62+TECHNOLOGY!$I62&gt;AnnualMaxCapacity!AB$1+1),TECHNOLOGY!$P62,0),0)</f>
        <v>0</v>
      </c>
      <c r="AC62">
        <f>IF(TECHNOLOGY!$G62="Committed",IF(AND(TECHNOLOGY!$K62&lt;AnnualMaxCapacity!AC$1+1,TECHNOLOGY!$K62+TECHNOLOGY!$I62&gt;AnnualMaxCapacity!AC$1+1),TECHNOLOGY!$P62,0),0)</f>
        <v>0</v>
      </c>
      <c r="AD62">
        <f>IF(TECHNOLOGY!$G62="Committed",IF(AND(TECHNOLOGY!$K62&lt;AnnualMaxCapacity!AD$1+1,TECHNOLOGY!$K62+TECHNOLOGY!$I62&gt;AnnualMaxCapacity!AD$1+1),TECHNOLOGY!$P62,0),0)</f>
        <v>0</v>
      </c>
      <c r="AE62">
        <f>IF(TECHNOLOGY!$G62="Committed",IF(AND(TECHNOLOGY!$K62&lt;AnnualMaxCapacity!AE$1+1,TECHNOLOGY!$K62+TECHNOLOGY!$I62&gt;AnnualMaxCapacity!AE$1+1),TECHNOLOGY!$P62,0),0)</f>
        <v>0</v>
      </c>
      <c r="AF62">
        <f>IF(TECHNOLOGY!$G62="Committed",IF(AND(TECHNOLOGY!$K62&lt;AnnualMaxCapacity!AF$1+1,TECHNOLOGY!$K62+TECHNOLOGY!$I62&gt;AnnualMaxCapacity!AF$1+1),TECHNOLOGY!$P62,0),0)</f>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E61AE-6ED7-1047-B54D-FA9C2FA9FF11}">
  <dimension ref="A1:AF62"/>
  <sheetViews>
    <sheetView topLeftCell="A33" workbookViewId="0">
      <selection activeCell="A43" sqref="A43:XFD45"/>
    </sheetView>
  </sheetViews>
  <sheetFormatPr baseColWidth="10" defaultRowHeight="16"/>
  <sheetData>
    <row r="1" spans="1:32">
      <c r="A1" t="s">
        <v>64</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f t="shared" ref="Y1:AF1" si="0">X1+1</f>
        <v>2043</v>
      </c>
      <c r="Z1">
        <f t="shared" si="0"/>
        <v>2044</v>
      </c>
      <c r="AA1">
        <f t="shared" si="0"/>
        <v>2045</v>
      </c>
      <c r="AB1">
        <f t="shared" si="0"/>
        <v>2046</v>
      </c>
      <c r="AC1">
        <f t="shared" si="0"/>
        <v>2047</v>
      </c>
      <c r="AD1">
        <f t="shared" si="0"/>
        <v>2048</v>
      </c>
      <c r="AE1">
        <f t="shared" si="0"/>
        <v>2049</v>
      </c>
      <c r="AF1">
        <f t="shared" si="0"/>
        <v>2050</v>
      </c>
    </row>
    <row r="2" spans="1:32">
      <c r="A2" t="str">
        <f>TECHNOLOGY!D2</f>
        <v>D2DMRELC01</v>
      </c>
      <c r="B2">
        <v>9999</v>
      </c>
      <c r="C2">
        <v>9999</v>
      </c>
      <c r="D2">
        <v>9999</v>
      </c>
      <c r="E2">
        <v>9999</v>
      </c>
      <c r="F2">
        <v>9999</v>
      </c>
      <c r="G2">
        <v>9999</v>
      </c>
      <c r="H2">
        <v>9999</v>
      </c>
      <c r="I2">
        <v>9999</v>
      </c>
      <c r="J2">
        <v>9999</v>
      </c>
      <c r="K2">
        <v>9999</v>
      </c>
      <c r="L2">
        <v>9999</v>
      </c>
      <c r="M2">
        <v>9999</v>
      </c>
      <c r="N2">
        <v>9999</v>
      </c>
      <c r="O2">
        <v>9999</v>
      </c>
      <c r="P2">
        <v>9999</v>
      </c>
      <c r="Q2">
        <v>9999</v>
      </c>
      <c r="R2">
        <v>9999</v>
      </c>
      <c r="S2">
        <v>9999</v>
      </c>
      <c r="T2">
        <v>9999</v>
      </c>
      <c r="U2">
        <v>9999</v>
      </c>
      <c r="V2">
        <v>9999</v>
      </c>
      <c r="W2">
        <v>9999</v>
      </c>
      <c r="X2">
        <v>9999</v>
      </c>
      <c r="Y2">
        <v>9999</v>
      </c>
      <c r="Z2">
        <v>9999</v>
      </c>
      <c r="AA2">
        <v>9999</v>
      </c>
      <c r="AB2">
        <v>9999</v>
      </c>
      <c r="AC2">
        <v>9999</v>
      </c>
      <c r="AD2">
        <v>9999</v>
      </c>
      <c r="AE2">
        <v>9999</v>
      </c>
      <c r="AF2">
        <v>9999</v>
      </c>
    </row>
    <row r="3" spans="1:32">
      <c r="A3" t="str">
        <f>TECHNOLOGY!D3</f>
        <v>D2DMIELC01</v>
      </c>
      <c r="B3">
        <v>9999</v>
      </c>
      <c r="C3">
        <v>9999</v>
      </c>
      <c r="D3">
        <v>9999</v>
      </c>
      <c r="E3">
        <v>9999</v>
      </c>
      <c r="F3">
        <v>9999</v>
      </c>
      <c r="G3">
        <v>9999</v>
      </c>
      <c r="H3">
        <v>9999</v>
      </c>
      <c r="I3">
        <v>9999</v>
      </c>
      <c r="J3">
        <v>9999</v>
      </c>
      <c r="K3">
        <v>9999</v>
      </c>
      <c r="L3">
        <v>9999</v>
      </c>
      <c r="M3">
        <v>9999</v>
      </c>
      <c r="N3">
        <v>9999</v>
      </c>
      <c r="O3">
        <v>9999</v>
      </c>
      <c r="P3">
        <v>9999</v>
      </c>
      <c r="Q3">
        <v>9999</v>
      </c>
      <c r="R3">
        <v>9999</v>
      </c>
      <c r="S3">
        <v>9999</v>
      </c>
      <c r="T3">
        <v>9999</v>
      </c>
      <c r="U3">
        <v>9999</v>
      </c>
      <c r="V3">
        <v>9999</v>
      </c>
      <c r="W3">
        <v>9999</v>
      </c>
      <c r="X3">
        <v>9999</v>
      </c>
      <c r="Y3">
        <v>9999</v>
      </c>
      <c r="Z3">
        <v>9999</v>
      </c>
      <c r="AA3">
        <v>9999</v>
      </c>
      <c r="AB3">
        <v>9999</v>
      </c>
      <c r="AC3">
        <v>9999</v>
      </c>
      <c r="AD3">
        <v>9999</v>
      </c>
      <c r="AE3">
        <v>9999</v>
      </c>
      <c r="AF3">
        <v>9999</v>
      </c>
    </row>
    <row r="4" spans="1:32">
      <c r="A4" t="str">
        <f>TECHNOLOGY!D4</f>
        <v>D2DMOELC01</v>
      </c>
      <c r="B4">
        <v>9999</v>
      </c>
      <c r="C4">
        <v>9999</v>
      </c>
      <c r="D4">
        <v>9999</v>
      </c>
      <c r="E4">
        <v>9999</v>
      </c>
      <c r="F4">
        <v>9999</v>
      </c>
      <c r="G4">
        <v>9999</v>
      </c>
      <c r="H4">
        <v>9999</v>
      </c>
      <c r="I4">
        <v>9999</v>
      </c>
      <c r="J4">
        <v>9999</v>
      </c>
      <c r="K4">
        <v>9999</v>
      </c>
      <c r="L4">
        <v>9999</v>
      </c>
      <c r="M4">
        <v>9999</v>
      </c>
      <c r="N4">
        <v>9999</v>
      </c>
      <c r="O4">
        <v>9999</v>
      </c>
      <c r="P4">
        <v>9999</v>
      </c>
      <c r="Q4">
        <v>9999</v>
      </c>
      <c r="R4">
        <v>9999</v>
      </c>
      <c r="S4">
        <v>9999</v>
      </c>
      <c r="T4">
        <v>9999</v>
      </c>
      <c r="U4">
        <v>9999</v>
      </c>
      <c r="V4">
        <v>9999</v>
      </c>
      <c r="W4">
        <v>9999</v>
      </c>
      <c r="X4">
        <v>9999</v>
      </c>
      <c r="Y4">
        <v>9999</v>
      </c>
      <c r="Z4">
        <v>9999</v>
      </c>
      <c r="AA4">
        <v>9999</v>
      </c>
      <c r="AB4">
        <v>9999</v>
      </c>
      <c r="AC4">
        <v>9999</v>
      </c>
      <c r="AD4">
        <v>9999</v>
      </c>
      <c r="AE4">
        <v>9999</v>
      </c>
      <c r="AF4">
        <v>9999</v>
      </c>
    </row>
    <row r="5" spans="1:32">
      <c r="A5" t="str">
        <f>TECHNOLOGY!D5</f>
        <v>D2BM00X00</v>
      </c>
      <c r="B5">
        <v>9999</v>
      </c>
      <c r="C5">
        <v>9999</v>
      </c>
      <c r="D5">
        <v>9999</v>
      </c>
      <c r="E5">
        <v>9999</v>
      </c>
      <c r="F5">
        <v>9999</v>
      </c>
      <c r="G5">
        <v>9999</v>
      </c>
      <c r="H5">
        <v>9999</v>
      </c>
      <c r="I5">
        <v>9999</v>
      </c>
      <c r="J5">
        <v>9999</v>
      </c>
      <c r="K5">
        <v>9999</v>
      </c>
      <c r="L5">
        <v>9999</v>
      </c>
      <c r="M5">
        <v>9999</v>
      </c>
      <c r="N5">
        <v>9999</v>
      </c>
      <c r="O5">
        <v>9999</v>
      </c>
      <c r="P5">
        <v>9999</v>
      </c>
      <c r="Q5">
        <v>9999</v>
      </c>
      <c r="R5">
        <v>9999</v>
      </c>
      <c r="S5">
        <v>9999</v>
      </c>
      <c r="T5">
        <v>9999</v>
      </c>
      <c r="U5">
        <v>9999</v>
      </c>
      <c r="V5">
        <v>9999</v>
      </c>
      <c r="W5">
        <v>9999</v>
      </c>
      <c r="X5">
        <v>9999</v>
      </c>
      <c r="Y5">
        <v>9999</v>
      </c>
      <c r="Z5">
        <v>9999</v>
      </c>
      <c r="AA5">
        <v>9999</v>
      </c>
      <c r="AB5">
        <v>9999</v>
      </c>
      <c r="AC5">
        <v>9999</v>
      </c>
      <c r="AD5">
        <v>9999</v>
      </c>
      <c r="AE5">
        <v>9999</v>
      </c>
      <c r="AF5">
        <v>9999</v>
      </c>
    </row>
    <row r="6" spans="1:32">
      <c r="A6" t="str">
        <f>TECHNOLOGY!D6</f>
        <v>D2BW00X00</v>
      </c>
      <c r="B6">
        <v>9999</v>
      </c>
      <c r="C6">
        <v>9999</v>
      </c>
      <c r="D6">
        <v>9999</v>
      </c>
      <c r="E6">
        <v>9999</v>
      </c>
      <c r="F6">
        <v>9999</v>
      </c>
      <c r="G6">
        <v>9999</v>
      </c>
      <c r="H6">
        <v>9999</v>
      </c>
      <c r="I6">
        <v>9999</v>
      </c>
      <c r="J6">
        <v>9999</v>
      </c>
      <c r="K6">
        <v>9999</v>
      </c>
      <c r="L6">
        <v>9999</v>
      </c>
      <c r="M6">
        <v>9999</v>
      </c>
      <c r="N6">
        <v>9999</v>
      </c>
      <c r="O6">
        <v>9999</v>
      </c>
      <c r="P6">
        <v>9999</v>
      </c>
      <c r="Q6">
        <v>9999</v>
      </c>
      <c r="R6">
        <v>9999</v>
      </c>
      <c r="S6">
        <v>9999</v>
      </c>
      <c r="T6">
        <v>9999</v>
      </c>
      <c r="U6">
        <v>9999</v>
      </c>
      <c r="V6">
        <v>9999</v>
      </c>
      <c r="W6">
        <v>9999</v>
      </c>
      <c r="X6">
        <v>9999</v>
      </c>
      <c r="Y6">
        <v>9999</v>
      </c>
      <c r="Z6">
        <v>9999</v>
      </c>
      <c r="AA6">
        <v>9999</v>
      </c>
      <c r="AB6">
        <v>9999</v>
      </c>
      <c r="AC6">
        <v>9999</v>
      </c>
      <c r="AD6">
        <v>9999</v>
      </c>
      <c r="AE6">
        <v>9999</v>
      </c>
      <c r="AF6">
        <v>9999</v>
      </c>
    </row>
    <row r="7" spans="1:32">
      <c r="A7" t="str">
        <f>TECHNOLOGY!D7</f>
        <v>D2HY00X00</v>
      </c>
      <c r="B7">
        <v>9999</v>
      </c>
      <c r="C7">
        <v>9999</v>
      </c>
      <c r="D7">
        <v>9999</v>
      </c>
      <c r="E7">
        <v>9999</v>
      </c>
      <c r="F7">
        <v>9999</v>
      </c>
      <c r="G7">
        <v>9999</v>
      </c>
      <c r="H7">
        <v>9999</v>
      </c>
      <c r="I7">
        <v>9999</v>
      </c>
      <c r="J7">
        <v>9999</v>
      </c>
      <c r="K7">
        <v>9999</v>
      </c>
      <c r="L7">
        <v>9999</v>
      </c>
      <c r="M7">
        <v>9999</v>
      </c>
      <c r="N7">
        <v>9999</v>
      </c>
      <c r="O7">
        <v>9999</v>
      </c>
      <c r="P7">
        <v>9999</v>
      </c>
      <c r="Q7">
        <v>9999</v>
      </c>
      <c r="R7">
        <v>9999</v>
      </c>
      <c r="S7">
        <v>9999</v>
      </c>
      <c r="T7">
        <v>9999</v>
      </c>
      <c r="U7">
        <v>9999</v>
      </c>
      <c r="V7">
        <v>9999</v>
      </c>
      <c r="W7">
        <v>9999</v>
      </c>
      <c r="X7">
        <v>9999</v>
      </c>
      <c r="Y7">
        <v>9999</v>
      </c>
      <c r="Z7">
        <v>9999</v>
      </c>
      <c r="AA7">
        <v>9999</v>
      </c>
      <c r="AB7">
        <v>9999</v>
      </c>
      <c r="AC7">
        <v>9999</v>
      </c>
      <c r="AD7">
        <v>9999</v>
      </c>
      <c r="AE7">
        <v>9999</v>
      </c>
      <c r="AF7">
        <v>9999</v>
      </c>
    </row>
    <row r="8" spans="1:32">
      <c r="A8" t="str">
        <f>TECHNOLOGY!D8</f>
        <v>D2SO00X00</v>
      </c>
      <c r="B8">
        <v>9999</v>
      </c>
      <c r="C8">
        <v>9999</v>
      </c>
      <c r="D8">
        <v>9999</v>
      </c>
      <c r="E8">
        <v>9999</v>
      </c>
      <c r="F8">
        <v>9999</v>
      </c>
      <c r="G8">
        <v>9999</v>
      </c>
      <c r="H8">
        <v>9999</v>
      </c>
      <c r="I8">
        <v>9999</v>
      </c>
      <c r="J8">
        <v>9999</v>
      </c>
      <c r="K8">
        <v>9999</v>
      </c>
      <c r="L8">
        <v>9999</v>
      </c>
      <c r="M8">
        <v>9999</v>
      </c>
      <c r="N8">
        <v>9999</v>
      </c>
      <c r="O8">
        <v>9999</v>
      </c>
      <c r="P8">
        <v>9999</v>
      </c>
      <c r="Q8">
        <v>9999</v>
      </c>
      <c r="R8">
        <v>9999</v>
      </c>
      <c r="S8">
        <v>9999</v>
      </c>
      <c r="T8">
        <v>9999</v>
      </c>
      <c r="U8">
        <v>9999</v>
      </c>
      <c r="V8">
        <v>9999</v>
      </c>
      <c r="W8">
        <v>9999</v>
      </c>
      <c r="X8">
        <v>9999</v>
      </c>
      <c r="Y8">
        <v>9999</v>
      </c>
      <c r="Z8">
        <v>9999</v>
      </c>
      <c r="AA8">
        <v>9999</v>
      </c>
      <c r="AB8">
        <v>9999</v>
      </c>
      <c r="AC8">
        <v>9999</v>
      </c>
      <c r="AD8">
        <v>9999</v>
      </c>
      <c r="AE8">
        <v>9999</v>
      </c>
      <c r="AF8">
        <v>9999</v>
      </c>
    </row>
    <row r="9" spans="1:32">
      <c r="A9" t="str">
        <f>TECHNOLOGY!D9</f>
        <v>D2WD00X00</v>
      </c>
      <c r="B9">
        <v>9999</v>
      </c>
      <c r="C9">
        <v>9999</v>
      </c>
      <c r="D9">
        <v>9999</v>
      </c>
      <c r="E9">
        <v>9999</v>
      </c>
      <c r="F9">
        <v>9999</v>
      </c>
      <c r="G9">
        <v>9999</v>
      </c>
      <c r="H9">
        <v>9999</v>
      </c>
      <c r="I9">
        <v>9999</v>
      </c>
      <c r="J9">
        <v>9999</v>
      </c>
      <c r="K9">
        <v>9999</v>
      </c>
      <c r="L9">
        <v>9999</v>
      </c>
      <c r="M9">
        <v>9999</v>
      </c>
      <c r="N9">
        <v>9999</v>
      </c>
      <c r="O9">
        <v>9999</v>
      </c>
      <c r="P9">
        <v>9999</v>
      </c>
      <c r="Q9">
        <v>9999</v>
      </c>
      <c r="R9">
        <v>9999</v>
      </c>
      <c r="S9">
        <v>9999</v>
      </c>
      <c r="T9">
        <v>9999</v>
      </c>
      <c r="U9">
        <v>9999</v>
      </c>
      <c r="V9">
        <v>9999</v>
      </c>
      <c r="W9">
        <v>9999</v>
      </c>
      <c r="X9">
        <v>9999</v>
      </c>
      <c r="Y9">
        <v>9999</v>
      </c>
      <c r="Z9">
        <v>9999</v>
      </c>
      <c r="AA9">
        <v>9999</v>
      </c>
      <c r="AB9">
        <v>9999</v>
      </c>
      <c r="AC9">
        <v>9999</v>
      </c>
      <c r="AD9">
        <v>9999</v>
      </c>
      <c r="AE9">
        <v>9999</v>
      </c>
      <c r="AF9">
        <v>9999</v>
      </c>
    </row>
    <row r="10" spans="1:32">
      <c r="A10" t="str">
        <f>TECHNOLOGY!D10</f>
        <v>D2HF00I00</v>
      </c>
      <c r="B10">
        <v>9999</v>
      </c>
      <c r="C10">
        <v>9999</v>
      </c>
      <c r="D10">
        <v>9999</v>
      </c>
      <c r="E10">
        <v>9999</v>
      </c>
      <c r="F10">
        <v>9999</v>
      </c>
      <c r="G10">
        <v>9999</v>
      </c>
      <c r="H10">
        <v>9999</v>
      </c>
      <c r="I10">
        <v>9999</v>
      </c>
      <c r="J10">
        <v>9999</v>
      </c>
      <c r="K10">
        <v>9999</v>
      </c>
      <c r="L10">
        <v>9999</v>
      </c>
      <c r="M10">
        <v>9999</v>
      </c>
      <c r="N10">
        <v>9999</v>
      </c>
      <c r="O10">
        <v>9999</v>
      </c>
      <c r="P10">
        <v>9999</v>
      </c>
      <c r="Q10">
        <v>9999</v>
      </c>
      <c r="R10">
        <v>9999</v>
      </c>
      <c r="S10">
        <v>9999</v>
      </c>
      <c r="T10">
        <v>9999</v>
      </c>
      <c r="U10">
        <v>9999</v>
      </c>
      <c r="V10">
        <v>9999</v>
      </c>
      <c r="W10">
        <v>9999</v>
      </c>
      <c r="X10">
        <v>9999</v>
      </c>
      <c r="Y10">
        <v>9999</v>
      </c>
      <c r="Z10">
        <v>9999</v>
      </c>
      <c r="AA10">
        <v>9999</v>
      </c>
      <c r="AB10">
        <v>9999</v>
      </c>
      <c r="AC10">
        <v>9999</v>
      </c>
      <c r="AD10">
        <v>9999</v>
      </c>
      <c r="AE10">
        <v>9999</v>
      </c>
      <c r="AF10">
        <v>9999</v>
      </c>
    </row>
    <row r="11" spans="1:32">
      <c r="A11" t="str">
        <f>TECHNOLOGY!D11</f>
        <v>D2DS00I00</v>
      </c>
      <c r="B11">
        <v>9999</v>
      </c>
      <c r="C11">
        <v>9999</v>
      </c>
      <c r="D11">
        <v>9999</v>
      </c>
      <c r="E11">
        <v>9999</v>
      </c>
      <c r="F11">
        <v>9999</v>
      </c>
      <c r="G11">
        <v>9999</v>
      </c>
      <c r="H11">
        <v>9999</v>
      </c>
      <c r="I11">
        <v>9999</v>
      </c>
      <c r="J11">
        <v>9999</v>
      </c>
      <c r="K11">
        <v>9999</v>
      </c>
      <c r="L11">
        <v>9999</v>
      </c>
      <c r="M11">
        <v>9999</v>
      </c>
      <c r="N11">
        <v>9999</v>
      </c>
      <c r="O11">
        <v>9999</v>
      </c>
      <c r="P11">
        <v>9999</v>
      </c>
      <c r="Q11">
        <v>9999</v>
      </c>
      <c r="R11">
        <v>9999</v>
      </c>
      <c r="S11">
        <v>9999</v>
      </c>
      <c r="T11">
        <v>9999</v>
      </c>
      <c r="U11">
        <v>9999</v>
      </c>
      <c r="V11">
        <v>9999</v>
      </c>
      <c r="W11">
        <v>9999</v>
      </c>
      <c r="X11">
        <v>9999</v>
      </c>
      <c r="Y11">
        <v>9999</v>
      </c>
      <c r="Z11">
        <v>9999</v>
      </c>
      <c r="AA11">
        <v>9999</v>
      </c>
      <c r="AB11">
        <v>9999</v>
      </c>
      <c r="AC11">
        <v>9999</v>
      </c>
      <c r="AD11">
        <v>9999</v>
      </c>
      <c r="AE11">
        <v>9999</v>
      </c>
      <c r="AF11">
        <v>9999</v>
      </c>
    </row>
    <row r="12" spans="1:32">
      <c r="A12" t="str">
        <f>TECHNOLOGY!D12</f>
        <v>D2NG00X00</v>
      </c>
      <c r="B12">
        <v>9999</v>
      </c>
      <c r="C12">
        <v>9999</v>
      </c>
      <c r="D12">
        <v>9999</v>
      </c>
      <c r="E12">
        <v>9999</v>
      </c>
      <c r="F12">
        <v>9999</v>
      </c>
      <c r="G12">
        <v>9999</v>
      </c>
      <c r="H12">
        <v>9999</v>
      </c>
      <c r="I12">
        <v>9999</v>
      </c>
      <c r="J12">
        <v>9999</v>
      </c>
      <c r="K12">
        <v>9999</v>
      </c>
      <c r="L12">
        <v>9999</v>
      </c>
      <c r="M12">
        <v>9999</v>
      </c>
      <c r="N12">
        <v>9999</v>
      </c>
      <c r="O12">
        <v>9999</v>
      </c>
      <c r="P12">
        <v>9999</v>
      </c>
      <c r="Q12">
        <v>9999</v>
      </c>
      <c r="R12">
        <v>9999</v>
      </c>
      <c r="S12">
        <v>9999</v>
      </c>
      <c r="T12">
        <v>9999</v>
      </c>
      <c r="U12">
        <v>9999</v>
      </c>
      <c r="V12">
        <v>9999</v>
      </c>
      <c r="W12">
        <v>9999</v>
      </c>
      <c r="X12">
        <v>9999</v>
      </c>
      <c r="Y12">
        <v>9999</v>
      </c>
      <c r="Z12">
        <v>9999</v>
      </c>
      <c r="AA12">
        <v>9999</v>
      </c>
      <c r="AB12">
        <v>9999</v>
      </c>
      <c r="AC12">
        <v>9999</v>
      </c>
      <c r="AD12">
        <v>9999</v>
      </c>
      <c r="AE12">
        <v>9999</v>
      </c>
      <c r="AF12">
        <v>9999</v>
      </c>
    </row>
    <row r="13" spans="1:32">
      <c r="A13" t="str">
        <f>TECHNOLOGY!D13</f>
        <v>D2CO00X00</v>
      </c>
      <c r="B13">
        <v>9999</v>
      </c>
      <c r="C13">
        <v>9999</v>
      </c>
      <c r="D13">
        <v>9999</v>
      </c>
      <c r="E13">
        <v>9999</v>
      </c>
      <c r="F13">
        <v>9999</v>
      </c>
      <c r="G13">
        <v>9999</v>
      </c>
      <c r="H13">
        <v>9999</v>
      </c>
      <c r="I13">
        <v>9999</v>
      </c>
      <c r="J13">
        <v>9999</v>
      </c>
      <c r="K13">
        <v>9999</v>
      </c>
      <c r="L13">
        <v>9999</v>
      </c>
      <c r="M13">
        <v>9999</v>
      </c>
      <c r="N13">
        <v>9999</v>
      </c>
      <c r="O13">
        <v>9999</v>
      </c>
      <c r="P13">
        <v>9999</v>
      </c>
      <c r="Q13">
        <v>9999</v>
      </c>
      <c r="R13">
        <v>9999</v>
      </c>
      <c r="S13">
        <v>9999</v>
      </c>
      <c r="T13">
        <v>9999</v>
      </c>
      <c r="U13">
        <v>9999</v>
      </c>
      <c r="V13">
        <v>9999</v>
      </c>
      <c r="W13">
        <v>9999</v>
      </c>
      <c r="X13">
        <v>9999</v>
      </c>
      <c r="Y13">
        <v>9999</v>
      </c>
      <c r="Z13">
        <v>9999</v>
      </c>
      <c r="AA13">
        <v>9999</v>
      </c>
      <c r="AB13">
        <v>9999</v>
      </c>
      <c r="AC13">
        <v>9999</v>
      </c>
      <c r="AD13">
        <v>9999</v>
      </c>
      <c r="AE13">
        <v>9999</v>
      </c>
      <c r="AF13">
        <v>9999</v>
      </c>
    </row>
    <row r="14" spans="1:32">
      <c r="A14" t="str">
        <f>TECHNOLOGY!D14</f>
        <v>D2PWRTRN</v>
      </c>
      <c r="B14">
        <v>9999</v>
      </c>
      <c r="C14">
        <v>9999</v>
      </c>
      <c r="D14">
        <v>9999</v>
      </c>
      <c r="E14">
        <v>9999</v>
      </c>
      <c r="F14">
        <v>9999</v>
      </c>
      <c r="G14">
        <v>9999</v>
      </c>
      <c r="H14">
        <v>9999</v>
      </c>
      <c r="I14">
        <v>9999</v>
      </c>
      <c r="J14">
        <v>9999</v>
      </c>
      <c r="K14">
        <v>9999</v>
      </c>
      <c r="L14">
        <v>9999</v>
      </c>
      <c r="M14">
        <v>9999</v>
      </c>
      <c r="N14">
        <v>9999</v>
      </c>
      <c r="O14">
        <v>9999</v>
      </c>
      <c r="P14">
        <v>9999</v>
      </c>
      <c r="Q14">
        <v>9999</v>
      </c>
      <c r="R14">
        <v>9999</v>
      </c>
      <c r="S14">
        <v>9999</v>
      </c>
      <c r="T14">
        <v>9999</v>
      </c>
      <c r="U14">
        <v>9999</v>
      </c>
      <c r="V14">
        <v>9999</v>
      </c>
      <c r="W14">
        <v>9999</v>
      </c>
      <c r="X14">
        <v>9999</v>
      </c>
      <c r="Y14">
        <v>9999</v>
      </c>
      <c r="Z14">
        <v>9999</v>
      </c>
      <c r="AA14">
        <v>9999</v>
      </c>
      <c r="AB14">
        <v>9999</v>
      </c>
      <c r="AC14">
        <v>9999</v>
      </c>
      <c r="AD14">
        <v>9999</v>
      </c>
      <c r="AE14">
        <v>9999</v>
      </c>
      <c r="AF14">
        <v>9999</v>
      </c>
    </row>
    <row r="15" spans="1:32">
      <c r="A15" t="str">
        <f>TECHNOLOGY!D15</f>
        <v>D2IMPELC</v>
      </c>
      <c r="B15">
        <v>9999</v>
      </c>
      <c r="C15">
        <v>9999</v>
      </c>
      <c r="D15">
        <v>9999</v>
      </c>
      <c r="E15">
        <v>9999</v>
      </c>
      <c r="F15">
        <v>9999</v>
      </c>
      <c r="G15">
        <v>9999</v>
      </c>
      <c r="H15">
        <v>9999</v>
      </c>
      <c r="I15">
        <v>9999</v>
      </c>
      <c r="J15">
        <v>9999</v>
      </c>
      <c r="K15">
        <v>9999</v>
      </c>
      <c r="L15">
        <v>9999</v>
      </c>
      <c r="M15">
        <v>9999</v>
      </c>
      <c r="N15">
        <v>9999</v>
      </c>
      <c r="O15">
        <v>9999</v>
      </c>
      <c r="P15">
        <v>9999</v>
      </c>
      <c r="Q15">
        <v>9999</v>
      </c>
      <c r="R15">
        <v>9999</v>
      </c>
      <c r="S15">
        <v>9999</v>
      </c>
      <c r="T15">
        <v>9999</v>
      </c>
      <c r="U15">
        <v>9999</v>
      </c>
      <c r="V15">
        <v>9999</v>
      </c>
      <c r="W15">
        <v>9999</v>
      </c>
      <c r="X15">
        <v>9999</v>
      </c>
      <c r="Y15">
        <v>9999</v>
      </c>
      <c r="Z15">
        <v>9999</v>
      </c>
      <c r="AA15">
        <v>9999</v>
      </c>
      <c r="AB15">
        <v>9999</v>
      </c>
      <c r="AC15">
        <v>9999</v>
      </c>
      <c r="AD15">
        <v>9999</v>
      </c>
      <c r="AE15">
        <v>9999</v>
      </c>
      <c r="AF15">
        <v>9999</v>
      </c>
    </row>
    <row r="16" spans="1:32">
      <c r="A16" t="str">
        <f>TECHNOLOGY!D16</f>
        <v>D2DSGC00</v>
      </c>
      <c r="B16">
        <v>9999</v>
      </c>
      <c r="C16">
        <v>9999</v>
      </c>
      <c r="D16">
        <v>9999</v>
      </c>
      <c r="E16">
        <v>9999</v>
      </c>
      <c r="F16">
        <v>9999</v>
      </c>
      <c r="G16">
        <v>9999</v>
      </c>
      <c r="H16">
        <v>9999</v>
      </c>
      <c r="I16">
        <v>9999</v>
      </c>
      <c r="J16">
        <v>9999</v>
      </c>
      <c r="K16">
        <v>9999</v>
      </c>
      <c r="L16">
        <v>9999</v>
      </c>
      <c r="M16">
        <v>9999</v>
      </c>
      <c r="N16">
        <v>9999</v>
      </c>
      <c r="O16">
        <v>9999</v>
      </c>
      <c r="P16">
        <v>9999</v>
      </c>
      <c r="Q16">
        <v>9999</v>
      </c>
      <c r="R16">
        <v>9999</v>
      </c>
      <c r="S16">
        <v>9999</v>
      </c>
      <c r="T16">
        <v>9999</v>
      </c>
      <c r="U16">
        <v>9999</v>
      </c>
      <c r="V16">
        <v>9999</v>
      </c>
      <c r="W16">
        <v>9999</v>
      </c>
      <c r="X16">
        <v>9999</v>
      </c>
      <c r="Y16">
        <v>9999</v>
      </c>
      <c r="Z16">
        <v>9999</v>
      </c>
      <c r="AA16">
        <v>9999</v>
      </c>
      <c r="AB16">
        <v>9999</v>
      </c>
      <c r="AC16">
        <v>9999</v>
      </c>
      <c r="AD16">
        <v>9999</v>
      </c>
      <c r="AE16">
        <v>9999</v>
      </c>
      <c r="AF16">
        <v>9999</v>
      </c>
    </row>
    <row r="17" spans="1:32">
      <c r="A17" t="str">
        <f>TECHNOLOGY!D17</f>
        <v>D2HFGC00</v>
      </c>
      <c r="B17">
        <v>9999</v>
      </c>
      <c r="C17">
        <v>9999</v>
      </c>
      <c r="D17">
        <v>9999</v>
      </c>
      <c r="E17">
        <v>9999</v>
      </c>
      <c r="F17">
        <v>9999</v>
      </c>
      <c r="G17">
        <v>9999</v>
      </c>
      <c r="H17">
        <v>9999</v>
      </c>
      <c r="I17">
        <v>9999</v>
      </c>
      <c r="J17">
        <v>9999</v>
      </c>
      <c r="K17">
        <v>9999</v>
      </c>
      <c r="L17">
        <v>9999</v>
      </c>
      <c r="M17">
        <v>9999</v>
      </c>
      <c r="N17">
        <v>9999</v>
      </c>
      <c r="O17">
        <v>9999</v>
      </c>
      <c r="P17">
        <v>9999</v>
      </c>
      <c r="Q17">
        <v>9999</v>
      </c>
      <c r="R17">
        <v>9999</v>
      </c>
      <c r="S17">
        <v>9999</v>
      </c>
      <c r="T17">
        <v>9999</v>
      </c>
      <c r="U17">
        <v>9999</v>
      </c>
      <c r="V17">
        <v>9999</v>
      </c>
      <c r="W17">
        <v>9999</v>
      </c>
      <c r="X17">
        <v>9999</v>
      </c>
      <c r="Y17">
        <v>9999</v>
      </c>
      <c r="Z17">
        <v>9999</v>
      </c>
      <c r="AA17">
        <v>9999</v>
      </c>
      <c r="AB17">
        <v>9999</v>
      </c>
      <c r="AC17">
        <v>9999</v>
      </c>
      <c r="AD17">
        <v>9999</v>
      </c>
      <c r="AE17">
        <v>9999</v>
      </c>
      <c r="AF17">
        <v>9999</v>
      </c>
    </row>
    <row r="18" spans="1:32">
      <c r="A18" t="str">
        <f>TECHNOLOGY!D18</f>
        <v>D2NGOC00</v>
      </c>
      <c r="B18">
        <v>9999</v>
      </c>
      <c r="C18">
        <v>9999</v>
      </c>
      <c r="D18">
        <v>9999</v>
      </c>
      <c r="E18">
        <v>9999</v>
      </c>
      <c r="F18">
        <v>9999</v>
      </c>
      <c r="G18">
        <v>9999</v>
      </c>
      <c r="H18">
        <v>9999</v>
      </c>
      <c r="I18">
        <v>9999</v>
      </c>
      <c r="J18">
        <v>9999</v>
      </c>
      <c r="K18">
        <v>9999</v>
      </c>
      <c r="L18">
        <v>9999</v>
      </c>
      <c r="M18">
        <v>9999</v>
      </c>
      <c r="N18">
        <v>9999</v>
      </c>
      <c r="O18">
        <v>9999</v>
      </c>
      <c r="P18">
        <v>9999</v>
      </c>
      <c r="Q18">
        <v>9999</v>
      </c>
      <c r="R18">
        <v>9999</v>
      </c>
      <c r="S18">
        <v>9999</v>
      </c>
      <c r="T18">
        <v>9999</v>
      </c>
      <c r="U18">
        <v>9999</v>
      </c>
      <c r="V18">
        <v>9999</v>
      </c>
      <c r="W18">
        <v>9999</v>
      </c>
      <c r="X18">
        <v>9999</v>
      </c>
      <c r="Y18">
        <v>9999</v>
      </c>
      <c r="Z18">
        <v>9999</v>
      </c>
      <c r="AA18">
        <v>9999</v>
      </c>
      <c r="AB18">
        <v>9999</v>
      </c>
      <c r="AC18">
        <v>9999</v>
      </c>
      <c r="AD18">
        <v>9999</v>
      </c>
      <c r="AE18">
        <v>9999</v>
      </c>
      <c r="AF18">
        <v>9999</v>
      </c>
    </row>
    <row r="19" spans="1:32">
      <c r="A19" t="str">
        <f>TECHNOLOGY!D19</f>
        <v>D2NGCC00</v>
      </c>
      <c r="B19">
        <v>9999</v>
      </c>
      <c r="C19">
        <v>9999</v>
      </c>
      <c r="D19">
        <v>9999</v>
      </c>
      <c r="E19">
        <v>9999</v>
      </c>
      <c r="F19">
        <v>9999</v>
      </c>
      <c r="G19">
        <v>9999</v>
      </c>
      <c r="H19">
        <v>9999</v>
      </c>
      <c r="I19">
        <v>9999</v>
      </c>
      <c r="J19">
        <v>9999</v>
      </c>
      <c r="K19">
        <v>9999</v>
      </c>
      <c r="L19">
        <v>9999</v>
      </c>
      <c r="M19">
        <v>9999</v>
      </c>
      <c r="N19">
        <v>9999</v>
      </c>
      <c r="O19">
        <v>9999</v>
      </c>
      <c r="P19">
        <v>9999</v>
      </c>
      <c r="Q19">
        <v>9999</v>
      </c>
      <c r="R19">
        <v>9999</v>
      </c>
      <c r="S19">
        <v>9999</v>
      </c>
      <c r="T19">
        <v>9999</v>
      </c>
      <c r="U19">
        <v>9999</v>
      </c>
      <c r="V19">
        <v>9999</v>
      </c>
      <c r="W19">
        <v>9999</v>
      </c>
      <c r="X19">
        <v>9999</v>
      </c>
      <c r="Y19">
        <v>9999</v>
      </c>
      <c r="Z19">
        <v>9999</v>
      </c>
      <c r="AA19">
        <v>9999</v>
      </c>
      <c r="AB19">
        <v>9999</v>
      </c>
      <c r="AC19">
        <v>9999</v>
      </c>
      <c r="AD19">
        <v>9999</v>
      </c>
      <c r="AE19">
        <v>9999</v>
      </c>
      <c r="AF19">
        <v>9999</v>
      </c>
    </row>
    <row r="20" spans="1:32">
      <c r="A20" t="str">
        <f>TECHNOLOGY!D20</f>
        <v>D2NGEC00</v>
      </c>
      <c r="B20">
        <v>9999</v>
      </c>
      <c r="C20">
        <v>9999</v>
      </c>
      <c r="D20">
        <v>9999</v>
      </c>
      <c r="E20">
        <v>9999</v>
      </c>
      <c r="F20">
        <v>9999</v>
      </c>
      <c r="G20">
        <v>9999</v>
      </c>
      <c r="H20">
        <v>9999</v>
      </c>
      <c r="I20">
        <v>9999</v>
      </c>
      <c r="J20">
        <v>9999</v>
      </c>
      <c r="K20">
        <v>9999</v>
      </c>
      <c r="L20">
        <v>9999</v>
      </c>
      <c r="M20">
        <v>9999</v>
      </c>
      <c r="N20">
        <v>9999</v>
      </c>
      <c r="O20">
        <v>9999</v>
      </c>
      <c r="P20">
        <v>9999</v>
      </c>
      <c r="Q20">
        <v>9999</v>
      </c>
      <c r="R20">
        <v>9999</v>
      </c>
      <c r="S20">
        <v>9999</v>
      </c>
      <c r="T20">
        <v>9999</v>
      </c>
      <c r="U20">
        <v>9999</v>
      </c>
      <c r="V20">
        <v>9999</v>
      </c>
      <c r="W20">
        <v>9999</v>
      </c>
      <c r="X20">
        <v>9999</v>
      </c>
      <c r="Y20">
        <v>9999</v>
      </c>
      <c r="Z20">
        <v>9999</v>
      </c>
      <c r="AA20">
        <v>9999</v>
      </c>
      <c r="AB20">
        <v>9999</v>
      </c>
      <c r="AC20">
        <v>9999</v>
      </c>
      <c r="AD20">
        <v>9999</v>
      </c>
      <c r="AE20">
        <v>9999</v>
      </c>
      <c r="AF20">
        <v>9999</v>
      </c>
    </row>
    <row r="21" spans="1:32">
      <c r="A21" t="str">
        <f>TECHNOLOGY!D21</f>
        <v>D2BMBC00</v>
      </c>
      <c r="B21">
        <v>9999</v>
      </c>
      <c r="C21">
        <v>9999</v>
      </c>
      <c r="D21">
        <v>9999</v>
      </c>
      <c r="E21">
        <v>9999</v>
      </c>
      <c r="F21">
        <v>9999</v>
      </c>
      <c r="G21">
        <v>9999</v>
      </c>
      <c r="H21">
        <v>9999</v>
      </c>
      <c r="I21">
        <v>9999</v>
      </c>
      <c r="J21">
        <v>9999</v>
      </c>
      <c r="K21">
        <v>9999</v>
      </c>
      <c r="L21">
        <v>9999</v>
      </c>
      <c r="M21">
        <v>9999</v>
      </c>
      <c r="N21">
        <v>9999</v>
      </c>
      <c r="O21">
        <v>9999</v>
      </c>
      <c r="P21">
        <v>9999</v>
      </c>
      <c r="Q21">
        <v>9999</v>
      </c>
      <c r="R21">
        <v>9999</v>
      </c>
      <c r="S21">
        <v>9999</v>
      </c>
      <c r="T21">
        <v>9999</v>
      </c>
      <c r="U21">
        <v>9999</v>
      </c>
      <c r="V21">
        <v>9999</v>
      </c>
      <c r="W21">
        <v>9999</v>
      </c>
      <c r="X21">
        <v>9999</v>
      </c>
      <c r="Y21">
        <v>9999</v>
      </c>
      <c r="Z21">
        <v>9999</v>
      </c>
      <c r="AA21">
        <v>9999</v>
      </c>
      <c r="AB21">
        <v>9999</v>
      </c>
      <c r="AC21">
        <v>9999</v>
      </c>
      <c r="AD21">
        <v>9999</v>
      </c>
      <c r="AE21">
        <v>9999</v>
      </c>
      <c r="AF21">
        <v>9999</v>
      </c>
    </row>
    <row r="22" spans="1:32">
      <c r="A22" t="str">
        <f>TECHNOLOGY!D22</f>
        <v>D2BWWC00</v>
      </c>
      <c r="B22">
        <v>9999</v>
      </c>
      <c r="C22">
        <v>9999</v>
      </c>
      <c r="D22">
        <v>9999</v>
      </c>
      <c r="E22">
        <v>9999</v>
      </c>
      <c r="F22">
        <v>9999</v>
      </c>
      <c r="G22">
        <v>9999</v>
      </c>
      <c r="H22">
        <v>9999</v>
      </c>
      <c r="I22">
        <v>9999</v>
      </c>
      <c r="J22">
        <v>9999</v>
      </c>
      <c r="K22">
        <v>9999</v>
      </c>
      <c r="L22">
        <v>9999</v>
      </c>
      <c r="M22">
        <v>9999</v>
      </c>
      <c r="N22">
        <v>9999</v>
      </c>
      <c r="O22">
        <v>9999</v>
      </c>
      <c r="P22">
        <v>9999</v>
      </c>
      <c r="Q22">
        <v>9999</v>
      </c>
      <c r="R22">
        <v>9999</v>
      </c>
      <c r="S22">
        <v>9999</v>
      </c>
      <c r="T22">
        <v>9999</v>
      </c>
      <c r="U22">
        <v>9999</v>
      </c>
      <c r="V22">
        <v>9999</v>
      </c>
      <c r="W22">
        <v>9999</v>
      </c>
      <c r="X22">
        <v>9999</v>
      </c>
      <c r="Y22">
        <v>9999</v>
      </c>
      <c r="Z22">
        <v>9999</v>
      </c>
      <c r="AA22">
        <v>9999</v>
      </c>
      <c r="AB22">
        <v>9999</v>
      </c>
      <c r="AC22">
        <v>9999</v>
      </c>
      <c r="AD22">
        <v>9999</v>
      </c>
      <c r="AE22">
        <v>9999</v>
      </c>
      <c r="AF22">
        <v>9999</v>
      </c>
    </row>
    <row r="23" spans="1:32">
      <c r="A23" t="str">
        <f>TECHNOLOGY!D23</f>
        <v>D2HYKC01</v>
      </c>
      <c r="B23">
        <v>9999</v>
      </c>
      <c r="C23">
        <v>9999</v>
      </c>
      <c r="D23">
        <v>9999</v>
      </c>
      <c r="E23">
        <v>9999</v>
      </c>
      <c r="F23">
        <v>9999</v>
      </c>
      <c r="G23">
        <v>9999</v>
      </c>
      <c r="H23">
        <v>9999</v>
      </c>
      <c r="I23">
        <v>9999</v>
      </c>
      <c r="J23">
        <v>9999</v>
      </c>
      <c r="K23">
        <v>9999</v>
      </c>
      <c r="L23">
        <v>9999</v>
      </c>
      <c r="M23">
        <v>9999</v>
      </c>
      <c r="N23">
        <v>9999</v>
      </c>
      <c r="O23">
        <v>9999</v>
      </c>
      <c r="P23">
        <v>9999</v>
      </c>
      <c r="Q23">
        <v>9999</v>
      </c>
      <c r="R23">
        <v>9999</v>
      </c>
      <c r="S23">
        <v>9999</v>
      </c>
      <c r="T23">
        <v>9999</v>
      </c>
      <c r="U23">
        <v>9999</v>
      </c>
      <c r="V23">
        <v>9999</v>
      </c>
      <c r="W23">
        <v>9999</v>
      </c>
      <c r="X23">
        <v>9999</v>
      </c>
      <c r="Y23">
        <v>9999</v>
      </c>
      <c r="Z23">
        <v>9999</v>
      </c>
      <c r="AA23">
        <v>9999</v>
      </c>
      <c r="AB23">
        <v>9999</v>
      </c>
      <c r="AC23">
        <v>9999</v>
      </c>
      <c r="AD23">
        <v>9999</v>
      </c>
      <c r="AE23">
        <v>9999</v>
      </c>
      <c r="AF23">
        <v>9999</v>
      </c>
    </row>
    <row r="24" spans="1:32">
      <c r="A24" t="str">
        <f>TECHNOLOGY!D24</f>
        <v>D2HYMC01</v>
      </c>
      <c r="B24">
        <v>9999</v>
      </c>
      <c r="C24">
        <v>9999</v>
      </c>
      <c r="D24">
        <v>9999</v>
      </c>
      <c r="E24">
        <v>9999</v>
      </c>
      <c r="F24">
        <v>9999</v>
      </c>
      <c r="G24">
        <v>9999</v>
      </c>
      <c r="H24">
        <v>9999</v>
      </c>
      <c r="I24">
        <v>9999</v>
      </c>
      <c r="J24">
        <v>9999</v>
      </c>
      <c r="K24">
        <v>9999</v>
      </c>
      <c r="L24">
        <v>9999</v>
      </c>
      <c r="M24">
        <v>9999</v>
      </c>
      <c r="N24">
        <v>9999</v>
      </c>
      <c r="O24">
        <v>9999</v>
      </c>
      <c r="P24">
        <v>9999</v>
      </c>
      <c r="Q24">
        <v>9999</v>
      </c>
      <c r="R24">
        <v>9999</v>
      </c>
      <c r="S24">
        <v>9999</v>
      </c>
      <c r="T24">
        <v>9999</v>
      </c>
      <c r="U24">
        <v>9999</v>
      </c>
      <c r="V24">
        <v>9999</v>
      </c>
      <c r="W24">
        <v>9999</v>
      </c>
      <c r="X24">
        <v>9999</v>
      </c>
      <c r="Y24">
        <v>9999</v>
      </c>
      <c r="Z24">
        <v>9999</v>
      </c>
      <c r="AA24">
        <v>9999</v>
      </c>
      <c r="AB24">
        <v>9999</v>
      </c>
      <c r="AC24">
        <v>9999</v>
      </c>
      <c r="AD24">
        <v>9999</v>
      </c>
      <c r="AE24">
        <v>9999</v>
      </c>
      <c r="AF24">
        <v>9999</v>
      </c>
    </row>
    <row r="25" spans="1:32">
      <c r="A25" t="str">
        <f>TECHNOLOGY!D25</f>
        <v>D2HYKC02</v>
      </c>
      <c r="B25">
        <v>9999</v>
      </c>
      <c r="C25">
        <v>9999</v>
      </c>
      <c r="D25">
        <v>9999</v>
      </c>
      <c r="E25">
        <v>9999</v>
      </c>
      <c r="F25">
        <v>9999</v>
      </c>
      <c r="G25">
        <v>9999</v>
      </c>
      <c r="H25">
        <v>9999</v>
      </c>
      <c r="I25">
        <v>9999</v>
      </c>
      <c r="J25">
        <v>9999</v>
      </c>
      <c r="K25">
        <v>9999</v>
      </c>
      <c r="L25">
        <v>9999</v>
      </c>
      <c r="M25">
        <v>9999</v>
      </c>
      <c r="N25">
        <v>9999</v>
      </c>
      <c r="O25">
        <v>9999</v>
      </c>
      <c r="P25">
        <v>9999</v>
      </c>
      <c r="Q25">
        <v>9999</v>
      </c>
      <c r="R25">
        <v>9999</v>
      </c>
      <c r="S25">
        <v>9999</v>
      </c>
      <c r="T25">
        <v>9999</v>
      </c>
      <c r="U25">
        <v>9999</v>
      </c>
      <c r="V25">
        <v>9999</v>
      </c>
      <c r="W25">
        <v>9999</v>
      </c>
      <c r="X25">
        <v>9999</v>
      </c>
      <c r="Y25">
        <v>9999</v>
      </c>
      <c r="Z25">
        <v>9999</v>
      </c>
      <c r="AA25">
        <v>9999</v>
      </c>
      <c r="AB25">
        <v>9999</v>
      </c>
      <c r="AC25">
        <v>9999</v>
      </c>
      <c r="AD25">
        <v>9999</v>
      </c>
      <c r="AE25">
        <v>9999</v>
      </c>
      <c r="AF25">
        <v>9999</v>
      </c>
    </row>
    <row r="26" spans="1:32">
      <c r="A26" t="str">
        <f>TECHNOLOGY!D26</f>
        <v>D2HYKC03</v>
      </c>
      <c r="B26">
        <v>9999</v>
      </c>
      <c r="C26">
        <v>9999</v>
      </c>
      <c r="D26">
        <v>9999</v>
      </c>
      <c r="E26">
        <v>9999</v>
      </c>
      <c r="F26">
        <v>9999</v>
      </c>
      <c r="G26">
        <v>9999</v>
      </c>
      <c r="H26">
        <v>9999</v>
      </c>
      <c r="I26">
        <v>9999</v>
      </c>
      <c r="J26">
        <v>9999</v>
      </c>
      <c r="K26">
        <v>9999</v>
      </c>
      <c r="L26">
        <v>9999</v>
      </c>
      <c r="M26">
        <v>9999</v>
      </c>
      <c r="N26">
        <v>9999</v>
      </c>
      <c r="O26">
        <v>9999</v>
      </c>
      <c r="P26">
        <v>9999</v>
      </c>
      <c r="Q26">
        <v>9999</v>
      </c>
      <c r="R26">
        <v>9999</v>
      </c>
      <c r="S26">
        <v>9999</v>
      </c>
      <c r="T26">
        <v>9999</v>
      </c>
      <c r="U26">
        <v>9999</v>
      </c>
      <c r="V26">
        <v>9999</v>
      </c>
      <c r="W26">
        <v>9999</v>
      </c>
      <c r="X26">
        <v>9999</v>
      </c>
      <c r="Y26">
        <v>9999</v>
      </c>
      <c r="Z26">
        <v>9999</v>
      </c>
      <c r="AA26">
        <v>9999</v>
      </c>
      <c r="AB26">
        <v>9999</v>
      </c>
      <c r="AC26">
        <v>9999</v>
      </c>
      <c r="AD26">
        <v>9999</v>
      </c>
      <c r="AE26">
        <v>9999</v>
      </c>
      <c r="AF26">
        <v>9999</v>
      </c>
    </row>
    <row r="27" spans="1:32">
      <c r="A27" t="str">
        <f>TECHNOLOGY!D27</f>
        <v>D2HYBC01</v>
      </c>
      <c r="B27">
        <v>9999</v>
      </c>
      <c r="C27">
        <v>9999</v>
      </c>
      <c r="D27">
        <v>9999</v>
      </c>
      <c r="E27">
        <v>9999</v>
      </c>
      <c r="F27">
        <v>9999</v>
      </c>
      <c r="G27">
        <v>9999</v>
      </c>
      <c r="H27">
        <v>9999</v>
      </c>
      <c r="I27">
        <v>9999</v>
      </c>
      <c r="J27">
        <v>9999</v>
      </c>
      <c r="K27">
        <v>9999</v>
      </c>
      <c r="L27">
        <v>9999</v>
      </c>
      <c r="M27">
        <v>9999</v>
      </c>
      <c r="N27">
        <v>9999</v>
      </c>
      <c r="O27">
        <v>9999</v>
      </c>
      <c r="P27">
        <v>9999</v>
      </c>
      <c r="Q27">
        <v>9999</v>
      </c>
      <c r="R27">
        <v>9999</v>
      </c>
      <c r="S27">
        <v>9999</v>
      </c>
      <c r="T27">
        <v>9999</v>
      </c>
      <c r="U27">
        <v>9999</v>
      </c>
      <c r="V27">
        <v>9999</v>
      </c>
      <c r="W27">
        <v>9999</v>
      </c>
      <c r="X27">
        <v>9999</v>
      </c>
      <c r="Y27">
        <v>9999</v>
      </c>
      <c r="Z27">
        <v>9999</v>
      </c>
      <c r="AA27">
        <v>9999</v>
      </c>
      <c r="AB27">
        <v>9999</v>
      </c>
      <c r="AC27">
        <v>9999</v>
      </c>
      <c r="AD27">
        <v>9999</v>
      </c>
      <c r="AE27">
        <v>9999</v>
      </c>
      <c r="AF27">
        <v>9999</v>
      </c>
    </row>
    <row r="28" spans="1:32">
      <c r="A28" t="str">
        <f>TECHNOLOGY!D28</f>
        <v>D2SOPC3750</v>
      </c>
      <c r="B28">
        <v>9999</v>
      </c>
      <c r="C28">
        <v>9999</v>
      </c>
      <c r="D28">
        <v>9999</v>
      </c>
      <c r="E28">
        <v>9999</v>
      </c>
      <c r="F28">
        <v>9999</v>
      </c>
      <c r="G28">
        <v>9999</v>
      </c>
      <c r="H28">
        <v>9999</v>
      </c>
      <c r="I28">
        <v>9999</v>
      </c>
      <c r="J28">
        <v>9999</v>
      </c>
      <c r="K28">
        <v>9999</v>
      </c>
      <c r="L28">
        <v>9999</v>
      </c>
      <c r="M28">
        <v>9999</v>
      </c>
      <c r="N28">
        <v>9999</v>
      </c>
      <c r="O28">
        <v>9999</v>
      </c>
      <c r="P28">
        <v>9999</v>
      </c>
      <c r="Q28">
        <v>9999</v>
      </c>
      <c r="R28">
        <v>9999</v>
      </c>
      <c r="S28">
        <v>9999</v>
      </c>
      <c r="T28">
        <v>9999</v>
      </c>
      <c r="U28">
        <v>9999</v>
      </c>
      <c r="V28">
        <v>9999</v>
      </c>
      <c r="W28">
        <v>9999</v>
      </c>
      <c r="X28">
        <v>9999</v>
      </c>
      <c r="Y28">
        <v>9999</v>
      </c>
      <c r="Z28">
        <v>9999</v>
      </c>
      <c r="AA28">
        <v>9999</v>
      </c>
      <c r="AB28">
        <v>9999</v>
      </c>
      <c r="AC28">
        <v>9999</v>
      </c>
      <c r="AD28">
        <v>9999</v>
      </c>
      <c r="AE28">
        <v>9999</v>
      </c>
      <c r="AF28">
        <v>9999</v>
      </c>
    </row>
    <row r="29" spans="1:32">
      <c r="A29" t="str">
        <f>TECHNOLOGY!D29</f>
        <v>D2SOPC1354</v>
      </c>
      <c r="B29">
        <v>9999</v>
      </c>
      <c r="C29">
        <v>9999</v>
      </c>
      <c r="D29">
        <v>9999</v>
      </c>
      <c r="E29">
        <v>9999</v>
      </c>
      <c r="F29">
        <v>9999</v>
      </c>
      <c r="G29">
        <v>9999</v>
      </c>
      <c r="H29">
        <v>9999</v>
      </c>
      <c r="I29">
        <v>9999</v>
      </c>
      <c r="J29">
        <v>9999</v>
      </c>
      <c r="K29">
        <v>9999</v>
      </c>
      <c r="L29">
        <v>9999</v>
      </c>
      <c r="M29">
        <v>9999</v>
      </c>
      <c r="N29">
        <v>9999</v>
      </c>
      <c r="O29">
        <v>9999</v>
      </c>
      <c r="P29">
        <v>9999</v>
      </c>
      <c r="Q29">
        <v>9999</v>
      </c>
      <c r="R29">
        <v>9999</v>
      </c>
      <c r="S29">
        <v>9999</v>
      </c>
      <c r="T29">
        <v>9999</v>
      </c>
      <c r="U29">
        <v>9999</v>
      </c>
      <c r="V29">
        <v>9999</v>
      </c>
      <c r="W29">
        <v>9999</v>
      </c>
      <c r="X29">
        <v>9999</v>
      </c>
      <c r="Y29">
        <v>9999</v>
      </c>
      <c r="Z29">
        <v>9999</v>
      </c>
      <c r="AA29">
        <v>9999</v>
      </c>
      <c r="AB29">
        <v>9999</v>
      </c>
      <c r="AC29">
        <v>9999</v>
      </c>
      <c r="AD29">
        <v>9999</v>
      </c>
      <c r="AE29">
        <v>9999</v>
      </c>
      <c r="AF29">
        <v>9999</v>
      </c>
    </row>
    <row r="30" spans="1:32">
      <c r="A30" t="str">
        <f>TECHNOLOGY!D30</f>
        <v>D2SOPC1390</v>
      </c>
      <c r="B30">
        <v>9999</v>
      </c>
      <c r="C30">
        <v>9999</v>
      </c>
      <c r="D30">
        <v>9999</v>
      </c>
      <c r="E30">
        <v>9999</v>
      </c>
      <c r="F30">
        <v>9999</v>
      </c>
      <c r="G30">
        <v>9999</v>
      </c>
      <c r="H30">
        <v>9999</v>
      </c>
      <c r="I30">
        <v>9999</v>
      </c>
      <c r="J30">
        <v>9999</v>
      </c>
      <c r="K30">
        <v>9999</v>
      </c>
      <c r="L30">
        <v>9999</v>
      </c>
      <c r="M30">
        <v>9999</v>
      </c>
      <c r="N30">
        <v>9999</v>
      </c>
      <c r="O30">
        <v>9999</v>
      </c>
      <c r="P30">
        <v>9999</v>
      </c>
      <c r="Q30">
        <v>9999</v>
      </c>
      <c r="R30">
        <v>9999</v>
      </c>
      <c r="S30">
        <v>9999</v>
      </c>
      <c r="T30">
        <v>9999</v>
      </c>
      <c r="U30">
        <v>9999</v>
      </c>
      <c r="V30">
        <v>9999</v>
      </c>
      <c r="W30">
        <v>9999</v>
      </c>
      <c r="X30">
        <v>9999</v>
      </c>
      <c r="Y30">
        <v>9999</v>
      </c>
      <c r="Z30">
        <v>9999</v>
      </c>
      <c r="AA30">
        <v>9999</v>
      </c>
      <c r="AB30">
        <v>9999</v>
      </c>
      <c r="AC30">
        <v>9999</v>
      </c>
      <c r="AD30">
        <v>9999</v>
      </c>
      <c r="AE30">
        <v>9999</v>
      </c>
      <c r="AF30">
        <v>9999</v>
      </c>
    </row>
    <row r="31" spans="1:32">
      <c r="A31" t="str">
        <f>TECHNOLOGY!D31</f>
        <v>D2SOPC1364</v>
      </c>
      <c r="B31">
        <v>9999</v>
      </c>
      <c r="C31">
        <v>9999</v>
      </c>
      <c r="D31">
        <v>9999</v>
      </c>
      <c r="E31">
        <v>9999</v>
      </c>
      <c r="F31">
        <v>9999</v>
      </c>
      <c r="G31">
        <v>9999</v>
      </c>
      <c r="H31">
        <v>9999</v>
      </c>
      <c r="I31">
        <v>9999</v>
      </c>
      <c r="J31">
        <v>9999</v>
      </c>
      <c r="K31">
        <v>9999</v>
      </c>
      <c r="L31">
        <v>9999</v>
      </c>
      <c r="M31">
        <v>9999</v>
      </c>
      <c r="N31">
        <v>9999</v>
      </c>
      <c r="O31">
        <v>9999</v>
      </c>
      <c r="P31">
        <v>9999</v>
      </c>
      <c r="Q31">
        <v>9999</v>
      </c>
      <c r="R31">
        <v>9999</v>
      </c>
      <c r="S31">
        <v>9999</v>
      </c>
      <c r="T31">
        <v>9999</v>
      </c>
      <c r="U31">
        <v>9999</v>
      </c>
      <c r="V31">
        <v>9999</v>
      </c>
      <c r="W31">
        <v>9999</v>
      </c>
      <c r="X31">
        <v>9999</v>
      </c>
      <c r="Y31">
        <v>9999</v>
      </c>
      <c r="Z31">
        <v>9999</v>
      </c>
      <c r="AA31">
        <v>9999</v>
      </c>
      <c r="AB31">
        <v>9999</v>
      </c>
      <c r="AC31">
        <v>9999</v>
      </c>
      <c r="AD31">
        <v>9999</v>
      </c>
      <c r="AE31">
        <v>9999</v>
      </c>
      <c r="AF31">
        <v>9999</v>
      </c>
    </row>
    <row r="32" spans="1:32">
      <c r="A32" t="str">
        <f>TECHNOLOGY!D32</f>
        <v>D2SOPC1367</v>
      </c>
      <c r="B32">
        <v>9999</v>
      </c>
      <c r="C32">
        <v>9999</v>
      </c>
      <c r="D32">
        <v>9999</v>
      </c>
      <c r="E32">
        <v>9999</v>
      </c>
      <c r="F32">
        <v>9999</v>
      </c>
      <c r="G32">
        <v>9999</v>
      </c>
      <c r="H32">
        <v>9999</v>
      </c>
      <c r="I32">
        <v>9999</v>
      </c>
      <c r="J32">
        <v>9999</v>
      </c>
      <c r="K32">
        <v>9999</v>
      </c>
      <c r="L32">
        <v>9999</v>
      </c>
      <c r="M32">
        <v>9999</v>
      </c>
      <c r="N32">
        <v>9999</v>
      </c>
      <c r="O32">
        <v>9999</v>
      </c>
      <c r="P32">
        <v>9999</v>
      </c>
      <c r="Q32">
        <v>9999</v>
      </c>
      <c r="R32">
        <v>9999</v>
      </c>
      <c r="S32">
        <v>9999</v>
      </c>
      <c r="T32">
        <v>9999</v>
      </c>
      <c r="U32">
        <v>9999</v>
      </c>
      <c r="V32">
        <v>9999</v>
      </c>
      <c r="W32">
        <v>9999</v>
      </c>
      <c r="X32">
        <v>9999</v>
      </c>
      <c r="Y32">
        <v>9999</v>
      </c>
      <c r="Z32">
        <v>9999</v>
      </c>
      <c r="AA32">
        <v>9999</v>
      </c>
      <c r="AB32">
        <v>9999</v>
      </c>
      <c r="AC32">
        <v>9999</v>
      </c>
      <c r="AD32">
        <v>9999</v>
      </c>
      <c r="AE32">
        <v>9999</v>
      </c>
      <c r="AF32">
        <v>9999</v>
      </c>
    </row>
    <row r="33" spans="1:32">
      <c r="A33" t="str">
        <f>TECHNOLOGY!D33</f>
        <v>D2SOPC1331</v>
      </c>
      <c r="B33">
        <v>9999</v>
      </c>
      <c r="C33">
        <v>9999</v>
      </c>
      <c r="D33">
        <v>9999</v>
      </c>
      <c r="E33">
        <v>9999</v>
      </c>
      <c r="F33">
        <v>9999</v>
      </c>
      <c r="G33">
        <v>9999</v>
      </c>
      <c r="H33">
        <v>9999</v>
      </c>
      <c r="I33">
        <v>9999</v>
      </c>
      <c r="J33">
        <v>9999</v>
      </c>
      <c r="K33">
        <v>9999</v>
      </c>
      <c r="L33">
        <v>9999</v>
      </c>
      <c r="M33">
        <v>9999</v>
      </c>
      <c r="N33">
        <v>9999</v>
      </c>
      <c r="O33">
        <v>9999</v>
      </c>
      <c r="P33">
        <v>9999</v>
      </c>
      <c r="Q33">
        <v>9999</v>
      </c>
      <c r="R33">
        <v>9999</v>
      </c>
      <c r="S33">
        <v>9999</v>
      </c>
      <c r="T33">
        <v>9999</v>
      </c>
      <c r="U33">
        <v>9999</v>
      </c>
      <c r="V33">
        <v>9999</v>
      </c>
      <c r="W33">
        <v>9999</v>
      </c>
      <c r="X33">
        <v>9999</v>
      </c>
      <c r="Y33">
        <v>9999</v>
      </c>
      <c r="Z33">
        <v>9999</v>
      </c>
      <c r="AA33">
        <v>9999</v>
      </c>
      <c r="AB33">
        <v>9999</v>
      </c>
      <c r="AC33">
        <v>9999</v>
      </c>
      <c r="AD33">
        <v>9999</v>
      </c>
      <c r="AE33">
        <v>9999</v>
      </c>
      <c r="AF33">
        <v>9999</v>
      </c>
    </row>
    <row r="34" spans="1:32">
      <c r="A34" t="str">
        <f>TECHNOLOGY!D34</f>
        <v>D2SOPC1355</v>
      </c>
      <c r="B34">
        <v>9999</v>
      </c>
      <c r="C34">
        <v>9999</v>
      </c>
      <c r="D34">
        <v>9999</v>
      </c>
      <c r="E34">
        <v>9999</v>
      </c>
      <c r="F34">
        <v>9999</v>
      </c>
      <c r="G34">
        <v>9999</v>
      </c>
      <c r="H34">
        <v>9999</v>
      </c>
      <c r="I34">
        <v>9999</v>
      </c>
      <c r="J34">
        <v>9999</v>
      </c>
      <c r="K34">
        <v>9999</v>
      </c>
      <c r="L34">
        <v>9999</v>
      </c>
      <c r="M34">
        <v>9999</v>
      </c>
      <c r="N34">
        <v>9999</v>
      </c>
      <c r="O34">
        <v>9999</v>
      </c>
      <c r="P34">
        <v>9999</v>
      </c>
      <c r="Q34">
        <v>9999</v>
      </c>
      <c r="R34">
        <v>9999</v>
      </c>
      <c r="S34">
        <v>9999</v>
      </c>
      <c r="T34">
        <v>9999</v>
      </c>
      <c r="U34">
        <v>9999</v>
      </c>
      <c r="V34">
        <v>9999</v>
      </c>
      <c r="W34">
        <v>9999</v>
      </c>
      <c r="X34">
        <v>9999</v>
      </c>
      <c r="Y34">
        <v>9999</v>
      </c>
      <c r="Z34">
        <v>9999</v>
      </c>
      <c r="AA34">
        <v>9999</v>
      </c>
      <c r="AB34">
        <v>9999</v>
      </c>
      <c r="AC34">
        <v>9999</v>
      </c>
      <c r="AD34">
        <v>9999</v>
      </c>
      <c r="AE34">
        <v>9999</v>
      </c>
      <c r="AF34">
        <v>9999</v>
      </c>
    </row>
    <row r="35" spans="1:32">
      <c r="A35" t="str">
        <f>TECHNOLOGY!D35</f>
        <v>D2SOTN00</v>
      </c>
      <c r="B35">
        <v>9999</v>
      </c>
      <c r="C35">
        <v>9999</v>
      </c>
      <c r="D35">
        <v>9999</v>
      </c>
      <c r="E35">
        <v>9999</v>
      </c>
      <c r="F35">
        <v>9999</v>
      </c>
      <c r="G35">
        <v>9999</v>
      </c>
      <c r="H35">
        <v>9999</v>
      </c>
      <c r="I35">
        <v>9999</v>
      </c>
      <c r="J35">
        <v>9999</v>
      </c>
      <c r="K35">
        <v>9999</v>
      </c>
      <c r="L35">
        <v>9999</v>
      </c>
      <c r="M35">
        <v>9999</v>
      </c>
      <c r="N35">
        <v>9999</v>
      </c>
      <c r="O35">
        <v>9999</v>
      </c>
      <c r="P35">
        <v>9999</v>
      </c>
      <c r="Q35">
        <v>9999</v>
      </c>
      <c r="R35">
        <v>9999</v>
      </c>
      <c r="S35">
        <v>9999</v>
      </c>
      <c r="T35">
        <v>9999</v>
      </c>
      <c r="U35">
        <v>9999</v>
      </c>
      <c r="V35">
        <v>9999</v>
      </c>
      <c r="W35">
        <v>9999</v>
      </c>
      <c r="X35">
        <v>9999</v>
      </c>
      <c r="Y35">
        <v>9999</v>
      </c>
      <c r="Z35">
        <v>9999</v>
      </c>
      <c r="AA35">
        <v>9999</v>
      </c>
      <c r="AB35">
        <v>9999</v>
      </c>
      <c r="AC35">
        <v>9999</v>
      </c>
      <c r="AD35">
        <v>9999</v>
      </c>
      <c r="AE35">
        <v>9999</v>
      </c>
      <c r="AF35">
        <v>9999</v>
      </c>
    </row>
    <row r="36" spans="1:32">
      <c r="A36" t="str">
        <f>TECHNOLOGY!D36</f>
        <v>D2WDLC2</v>
      </c>
      <c r="B36">
        <v>9999</v>
      </c>
      <c r="C36">
        <v>9999</v>
      </c>
      <c r="D36">
        <v>9999</v>
      </c>
      <c r="E36">
        <v>9999</v>
      </c>
      <c r="F36">
        <v>9999</v>
      </c>
      <c r="G36">
        <v>9999</v>
      </c>
      <c r="H36">
        <v>9999</v>
      </c>
      <c r="I36">
        <v>9999</v>
      </c>
      <c r="J36">
        <v>9999</v>
      </c>
      <c r="K36">
        <v>9999</v>
      </c>
      <c r="L36">
        <v>9999</v>
      </c>
      <c r="M36">
        <v>9999</v>
      </c>
      <c r="N36">
        <v>9999</v>
      </c>
      <c r="O36">
        <v>9999</v>
      </c>
      <c r="P36">
        <v>9999</v>
      </c>
      <c r="Q36">
        <v>9999</v>
      </c>
      <c r="R36">
        <v>9999</v>
      </c>
      <c r="S36">
        <v>9999</v>
      </c>
      <c r="T36">
        <v>9999</v>
      </c>
      <c r="U36">
        <v>9999</v>
      </c>
      <c r="V36">
        <v>9999</v>
      </c>
      <c r="W36">
        <v>9999</v>
      </c>
      <c r="X36">
        <v>9999</v>
      </c>
      <c r="Y36">
        <v>9999</v>
      </c>
      <c r="Z36">
        <v>9999</v>
      </c>
      <c r="AA36">
        <v>9999</v>
      </c>
      <c r="AB36">
        <v>9999</v>
      </c>
      <c r="AC36">
        <v>9999</v>
      </c>
      <c r="AD36">
        <v>9999</v>
      </c>
      <c r="AE36">
        <v>9999</v>
      </c>
      <c r="AF36">
        <v>9999</v>
      </c>
    </row>
    <row r="37" spans="1:32">
      <c r="A37" t="str">
        <f>TECHNOLOGY!D37</f>
        <v>D2WDLC3</v>
      </c>
      <c r="B37">
        <v>9999</v>
      </c>
      <c r="C37">
        <v>9999</v>
      </c>
      <c r="D37">
        <v>9999</v>
      </c>
      <c r="E37">
        <v>9999</v>
      </c>
      <c r="F37">
        <v>9999</v>
      </c>
      <c r="G37">
        <v>9999</v>
      </c>
      <c r="H37">
        <v>9999</v>
      </c>
      <c r="I37">
        <v>9999</v>
      </c>
      <c r="J37">
        <v>9999</v>
      </c>
      <c r="K37">
        <v>9999</v>
      </c>
      <c r="L37">
        <v>9999</v>
      </c>
      <c r="M37">
        <v>9999</v>
      </c>
      <c r="N37">
        <v>9999</v>
      </c>
      <c r="O37">
        <v>9999</v>
      </c>
      <c r="P37">
        <v>9999</v>
      </c>
      <c r="Q37">
        <v>9999</v>
      </c>
      <c r="R37">
        <v>9999</v>
      </c>
      <c r="S37">
        <v>9999</v>
      </c>
      <c r="T37">
        <v>9999</v>
      </c>
      <c r="U37">
        <v>9999</v>
      </c>
      <c r="V37">
        <v>9999</v>
      </c>
      <c r="W37">
        <v>9999</v>
      </c>
      <c r="X37">
        <v>9999</v>
      </c>
      <c r="Y37">
        <v>9999</v>
      </c>
      <c r="Z37">
        <v>9999</v>
      </c>
      <c r="AA37">
        <v>9999</v>
      </c>
      <c r="AB37">
        <v>9999</v>
      </c>
      <c r="AC37">
        <v>9999</v>
      </c>
      <c r="AD37">
        <v>9999</v>
      </c>
      <c r="AE37">
        <v>9999</v>
      </c>
      <c r="AF37">
        <v>9999</v>
      </c>
    </row>
    <row r="38" spans="1:32">
      <c r="A38" t="str">
        <f>TECHNOLOGY!D38</f>
        <v>D2WDLC4</v>
      </c>
      <c r="B38">
        <v>9999</v>
      </c>
      <c r="C38">
        <v>9999</v>
      </c>
      <c r="D38">
        <v>9999</v>
      </c>
      <c r="E38">
        <v>9999</v>
      </c>
      <c r="F38">
        <v>9999</v>
      </c>
      <c r="G38">
        <v>9999</v>
      </c>
      <c r="H38">
        <v>9999</v>
      </c>
      <c r="I38">
        <v>9999</v>
      </c>
      <c r="J38">
        <v>9999</v>
      </c>
      <c r="K38">
        <v>9999</v>
      </c>
      <c r="L38">
        <v>9999</v>
      </c>
      <c r="M38">
        <v>9999</v>
      </c>
      <c r="N38">
        <v>9999</v>
      </c>
      <c r="O38">
        <v>9999</v>
      </c>
      <c r="P38">
        <v>9999</v>
      </c>
      <c r="Q38">
        <v>9999</v>
      </c>
      <c r="R38">
        <v>9999</v>
      </c>
      <c r="S38">
        <v>9999</v>
      </c>
      <c r="T38">
        <v>9999</v>
      </c>
      <c r="U38">
        <v>9999</v>
      </c>
      <c r="V38">
        <v>9999</v>
      </c>
      <c r="W38">
        <v>9999</v>
      </c>
      <c r="X38">
        <v>9999</v>
      </c>
      <c r="Y38">
        <v>9999</v>
      </c>
      <c r="Z38">
        <v>9999</v>
      </c>
      <c r="AA38">
        <v>9999</v>
      </c>
      <c r="AB38">
        <v>9999</v>
      </c>
      <c r="AC38">
        <v>9999</v>
      </c>
      <c r="AD38">
        <v>9999</v>
      </c>
      <c r="AE38">
        <v>9999</v>
      </c>
      <c r="AF38">
        <v>9999</v>
      </c>
    </row>
    <row r="39" spans="1:32">
      <c r="A39" t="str">
        <f>TECHNOLOGY!D39</f>
        <v>D2WDLC6</v>
      </c>
      <c r="B39">
        <v>9999</v>
      </c>
      <c r="C39">
        <v>9999</v>
      </c>
      <c r="D39">
        <v>9999</v>
      </c>
      <c r="E39">
        <v>9999</v>
      </c>
      <c r="F39">
        <v>9999</v>
      </c>
      <c r="G39">
        <v>9999</v>
      </c>
      <c r="H39">
        <v>9999</v>
      </c>
      <c r="I39">
        <v>9999</v>
      </c>
      <c r="J39">
        <v>9999</v>
      </c>
      <c r="K39">
        <v>9999</v>
      </c>
      <c r="L39">
        <v>9999</v>
      </c>
      <c r="M39">
        <v>9999</v>
      </c>
      <c r="N39">
        <v>9999</v>
      </c>
      <c r="O39">
        <v>9999</v>
      </c>
      <c r="P39">
        <v>9999</v>
      </c>
      <c r="Q39">
        <v>9999</v>
      </c>
      <c r="R39">
        <v>9999</v>
      </c>
      <c r="S39">
        <v>9999</v>
      </c>
      <c r="T39">
        <v>9999</v>
      </c>
      <c r="U39">
        <v>9999</v>
      </c>
      <c r="V39">
        <v>9999</v>
      </c>
      <c r="W39">
        <v>9999</v>
      </c>
      <c r="X39">
        <v>9999</v>
      </c>
      <c r="Y39">
        <v>9999</v>
      </c>
      <c r="Z39">
        <v>9999</v>
      </c>
      <c r="AA39">
        <v>9999</v>
      </c>
      <c r="AB39">
        <v>9999</v>
      </c>
      <c r="AC39">
        <v>9999</v>
      </c>
      <c r="AD39">
        <v>9999</v>
      </c>
      <c r="AE39">
        <v>9999</v>
      </c>
      <c r="AF39">
        <v>9999</v>
      </c>
    </row>
    <row r="40" spans="1:32">
      <c r="A40" t="str">
        <f>TECHNOLOGY!D40</f>
        <v>D2WDLC7</v>
      </c>
      <c r="B40">
        <v>9999</v>
      </c>
      <c r="C40">
        <v>9999</v>
      </c>
      <c r="D40">
        <v>9999</v>
      </c>
      <c r="E40">
        <v>9999</v>
      </c>
      <c r="F40">
        <v>9999</v>
      </c>
      <c r="G40">
        <v>9999</v>
      </c>
      <c r="H40">
        <v>9999</v>
      </c>
      <c r="I40">
        <v>9999</v>
      </c>
      <c r="J40">
        <v>9999</v>
      </c>
      <c r="K40">
        <v>9999</v>
      </c>
      <c r="L40">
        <v>9999</v>
      </c>
      <c r="M40">
        <v>9999</v>
      </c>
      <c r="N40">
        <v>9999</v>
      </c>
      <c r="O40">
        <v>9999</v>
      </c>
      <c r="P40">
        <v>9999</v>
      </c>
      <c r="Q40">
        <v>9999</v>
      </c>
      <c r="R40">
        <v>9999</v>
      </c>
      <c r="S40">
        <v>9999</v>
      </c>
      <c r="T40">
        <v>9999</v>
      </c>
      <c r="U40">
        <v>9999</v>
      </c>
      <c r="V40">
        <v>9999</v>
      </c>
      <c r="W40">
        <v>9999</v>
      </c>
      <c r="X40">
        <v>9999</v>
      </c>
      <c r="Y40">
        <v>9999</v>
      </c>
      <c r="Z40">
        <v>9999</v>
      </c>
      <c r="AA40">
        <v>9999</v>
      </c>
      <c r="AB40">
        <v>9999</v>
      </c>
      <c r="AC40">
        <v>9999</v>
      </c>
      <c r="AD40">
        <v>9999</v>
      </c>
      <c r="AE40">
        <v>9999</v>
      </c>
      <c r="AF40">
        <v>9999</v>
      </c>
    </row>
    <row r="41" spans="1:32">
      <c r="A41" t="str">
        <f>TECHNOLOGY!D41</f>
        <v>D2WDLC8</v>
      </c>
      <c r="B41">
        <v>9999</v>
      </c>
      <c r="C41">
        <v>9999</v>
      </c>
      <c r="D41">
        <v>9999</v>
      </c>
      <c r="E41">
        <v>9999</v>
      </c>
      <c r="F41">
        <v>9999</v>
      </c>
      <c r="G41">
        <v>9999</v>
      </c>
      <c r="H41">
        <v>9999</v>
      </c>
      <c r="I41">
        <v>9999</v>
      </c>
      <c r="J41">
        <v>9999</v>
      </c>
      <c r="K41">
        <v>9999</v>
      </c>
      <c r="L41">
        <v>9999</v>
      </c>
      <c r="M41">
        <v>9999</v>
      </c>
      <c r="N41">
        <v>9999</v>
      </c>
      <c r="O41">
        <v>9999</v>
      </c>
      <c r="P41">
        <v>9999</v>
      </c>
      <c r="Q41">
        <v>9999</v>
      </c>
      <c r="R41">
        <v>9999</v>
      </c>
      <c r="S41">
        <v>9999</v>
      </c>
      <c r="T41">
        <v>9999</v>
      </c>
      <c r="U41">
        <v>9999</v>
      </c>
      <c r="V41">
        <v>9999</v>
      </c>
      <c r="W41">
        <v>9999</v>
      </c>
      <c r="X41">
        <v>9999</v>
      </c>
      <c r="Y41">
        <v>9999</v>
      </c>
      <c r="Z41">
        <v>9999</v>
      </c>
      <c r="AA41">
        <v>9999</v>
      </c>
      <c r="AB41">
        <v>9999</v>
      </c>
      <c r="AC41">
        <v>9999</v>
      </c>
      <c r="AD41">
        <v>9999</v>
      </c>
      <c r="AE41">
        <v>9999</v>
      </c>
      <c r="AF41">
        <v>9999</v>
      </c>
    </row>
    <row r="42" spans="1:32">
      <c r="A42" t="str">
        <f>TECHNOLOGY!D42</f>
        <v>D2WDLC10</v>
      </c>
      <c r="B42">
        <v>9999</v>
      </c>
      <c r="C42">
        <v>9999</v>
      </c>
      <c r="D42">
        <v>9999</v>
      </c>
      <c r="E42">
        <v>9999</v>
      </c>
      <c r="F42">
        <v>9999</v>
      </c>
      <c r="G42">
        <v>9999</v>
      </c>
      <c r="H42">
        <v>9999</v>
      </c>
      <c r="I42">
        <v>9999</v>
      </c>
      <c r="J42">
        <v>9999</v>
      </c>
      <c r="K42">
        <v>9999</v>
      </c>
      <c r="L42">
        <v>9999</v>
      </c>
      <c r="M42">
        <v>9999</v>
      </c>
      <c r="N42">
        <v>9999</v>
      </c>
      <c r="O42">
        <v>9999</v>
      </c>
      <c r="P42">
        <v>9999</v>
      </c>
      <c r="Q42">
        <v>9999</v>
      </c>
      <c r="R42">
        <v>9999</v>
      </c>
      <c r="S42">
        <v>9999</v>
      </c>
      <c r="T42">
        <v>9999</v>
      </c>
      <c r="U42">
        <v>9999</v>
      </c>
      <c r="V42">
        <v>9999</v>
      </c>
      <c r="W42">
        <v>9999</v>
      </c>
      <c r="X42">
        <v>9999</v>
      </c>
      <c r="Y42">
        <v>9999</v>
      </c>
      <c r="Z42">
        <v>9999</v>
      </c>
      <c r="AA42">
        <v>9999</v>
      </c>
      <c r="AB42">
        <v>9999</v>
      </c>
      <c r="AC42">
        <v>9999</v>
      </c>
      <c r="AD42">
        <v>9999</v>
      </c>
      <c r="AE42">
        <v>9999</v>
      </c>
      <c r="AF42">
        <v>9999</v>
      </c>
    </row>
    <row r="43" spans="1:32">
      <c r="A43" t="str">
        <f>TECHNOLOGY!D43</f>
        <v>D2HLT0180</v>
      </c>
      <c r="B43">
        <v>9999</v>
      </c>
      <c r="C43">
        <v>9999</v>
      </c>
      <c r="D43">
        <v>9999</v>
      </c>
      <c r="E43">
        <v>9999</v>
      </c>
      <c r="F43">
        <v>9999</v>
      </c>
      <c r="G43">
        <v>9999</v>
      </c>
      <c r="H43">
        <v>9999</v>
      </c>
      <c r="I43">
        <v>9999</v>
      </c>
      <c r="J43">
        <v>9999</v>
      </c>
      <c r="K43">
        <v>9999</v>
      </c>
      <c r="L43">
        <v>9999</v>
      </c>
      <c r="M43">
        <v>9999</v>
      </c>
      <c r="N43">
        <v>9999</v>
      </c>
      <c r="O43">
        <v>9999</v>
      </c>
      <c r="P43">
        <v>9999</v>
      </c>
      <c r="Q43">
        <v>9999</v>
      </c>
      <c r="R43">
        <v>9999</v>
      </c>
      <c r="S43">
        <v>9999</v>
      </c>
      <c r="T43">
        <v>9999</v>
      </c>
      <c r="U43">
        <v>9999</v>
      </c>
      <c r="V43">
        <v>9999</v>
      </c>
      <c r="W43">
        <v>9999</v>
      </c>
      <c r="X43">
        <v>9999</v>
      </c>
      <c r="Y43">
        <v>9999</v>
      </c>
      <c r="Z43">
        <v>9999</v>
      </c>
      <c r="AA43">
        <v>9999</v>
      </c>
      <c r="AB43">
        <v>9999</v>
      </c>
      <c r="AC43">
        <v>9999</v>
      </c>
      <c r="AD43">
        <v>9999</v>
      </c>
      <c r="AE43">
        <v>9999</v>
      </c>
      <c r="AF43">
        <v>9999</v>
      </c>
    </row>
    <row r="44" spans="1:32">
      <c r="A44" t="str">
        <f>TECHNOLOGY!D44</f>
        <v>D2HLT0181</v>
      </c>
      <c r="B44">
        <v>9999</v>
      </c>
      <c r="C44">
        <v>9999</v>
      </c>
      <c r="D44">
        <v>9999</v>
      </c>
      <c r="E44">
        <v>9999</v>
      </c>
      <c r="F44">
        <v>9999</v>
      </c>
      <c r="G44">
        <v>9999</v>
      </c>
      <c r="H44">
        <v>9999</v>
      </c>
      <c r="I44">
        <v>9999</v>
      </c>
      <c r="J44">
        <v>9999</v>
      </c>
      <c r="K44">
        <v>9999</v>
      </c>
      <c r="L44">
        <v>9999</v>
      </c>
      <c r="M44">
        <v>9999</v>
      </c>
      <c r="N44">
        <v>9999</v>
      </c>
      <c r="O44">
        <v>9999</v>
      </c>
      <c r="P44">
        <v>9999</v>
      </c>
      <c r="Q44">
        <v>9999</v>
      </c>
      <c r="R44">
        <v>9999</v>
      </c>
      <c r="S44">
        <v>9999</v>
      </c>
      <c r="T44">
        <v>9999</v>
      </c>
      <c r="U44">
        <v>9999</v>
      </c>
      <c r="V44">
        <v>9999</v>
      </c>
      <c r="W44">
        <v>9999</v>
      </c>
      <c r="X44">
        <v>9999</v>
      </c>
      <c r="Y44">
        <v>9999</v>
      </c>
      <c r="Z44">
        <v>9999</v>
      </c>
      <c r="AA44">
        <v>9999</v>
      </c>
      <c r="AB44">
        <v>9999</v>
      </c>
      <c r="AC44">
        <v>9999</v>
      </c>
      <c r="AD44">
        <v>9999</v>
      </c>
      <c r="AE44">
        <v>9999</v>
      </c>
      <c r="AF44">
        <v>9999</v>
      </c>
    </row>
    <row r="45" spans="1:32">
      <c r="A45" t="str">
        <f>TECHNOLOGY!D45</f>
        <v>D2HSF0779</v>
      </c>
      <c r="B45">
        <v>9999</v>
      </c>
      <c r="C45">
        <v>9999</v>
      </c>
      <c r="D45">
        <v>9999</v>
      </c>
      <c r="E45">
        <v>9999</v>
      </c>
      <c r="F45">
        <v>9999</v>
      </c>
      <c r="G45">
        <v>9999</v>
      </c>
      <c r="H45">
        <v>9999</v>
      </c>
      <c r="I45">
        <v>9999</v>
      </c>
      <c r="J45">
        <v>9999</v>
      </c>
      <c r="K45">
        <v>9999</v>
      </c>
      <c r="L45">
        <v>9999</v>
      </c>
      <c r="M45">
        <v>9999</v>
      </c>
      <c r="N45">
        <v>9999</v>
      </c>
      <c r="O45">
        <v>9999</v>
      </c>
      <c r="P45">
        <v>9999</v>
      </c>
      <c r="Q45">
        <v>9999</v>
      </c>
      <c r="R45">
        <v>9999</v>
      </c>
      <c r="S45">
        <v>9999</v>
      </c>
      <c r="T45">
        <v>9999</v>
      </c>
      <c r="U45">
        <v>9999</v>
      </c>
      <c r="V45">
        <v>9999</v>
      </c>
      <c r="W45">
        <v>9999</v>
      </c>
      <c r="X45">
        <v>9999</v>
      </c>
      <c r="Y45">
        <v>9999</v>
      </c>
      <c r="Z45">
        <v>9999</v>
      </c>
      <c r="AA45">
        <v>9999</v>
      </c>
      <c r="AB45">
        <v>9999</v>
      </c>
      <c r="AC45">
        <v>9999</v>
      </c>
      <c r="AD45">
        <v>9999</v>
      </c>
      <c r="AE45">
        <v>9999</v>
      </c>
      <c r="AF45">
        <v>9999</v>
      </c>
    </row>
    <row r="46" spans="1:32">
      <c r="A46" t="str">
        <f>TECHNOLOGY!D46</f>
        <v>D2HSF0893</v>
      </c>
      <c r="B46">
        <v>9999</v>
      </c>
      <c r="C46">
        <v>9999</v>
      </c>
      <c r="D46">
        <v>9999</v>
      </c>
      <c r="E46">
        <v>9999</v>
      </c>
      <c r="F46">
        <v>9999</v>
      </c>
      <c r="G46">
        <v>9999</v>
      </c>
      <c r="H46">
        <v>9999</v>
      </c>
      <c r="I46">
        <v>9999</v>
      </c>
      <c r="J46">
        <v>9999</v>
      </c>
      <c r="K46">
        <v>9999</v>
      </c>
      <c r="L46">
        <v>9999</v>
      </c>
      <c r="M46">
        <v>9999</v>
      </c>
      <c r="N46">
        <v>9999</v>
      </c>
      <c r="O46">
        <v>9999</v>
      </c>
      <c r="P46">
        <v>9999</v>
      </c>
      <c r="Q46">
        <v>9999</v>
      </c>
      <c r="R46">
        <v>9999</v>
      </c>
      <c r="S46">
        <v>9999</v>
      </c>
      <c r="T46">
        <v>9999</v>
      </c>
      <c r="U46">
        <v>9999</v>
      </c>
      <c r="V46">
        <v>9999</v>
      </c>
      <c r="W46">
        <v>9999</v>
      </c>
      <c r="X46">
        <v>9999</v>
      </c>
      <c r="Y46">
        <v>9999</v>
      </c>
      <c r="Z46">
        <v>9999</v>
      </c>
      <c r="AA46">
        <v>9999</v>
      </c>
      <c r="AB46">
        <v>9999</v>
      </c>
      <c r="AC46">
        <v>9999</v>
      </c>
      <c r="AD46">
        <v>9999</v>
      </c>
      <c r="AE46">
        <v>9999</v>
      </c>
      <c r="AF46">
        <v>9999</v>
      </c>
    </row>
    <row r="47" spans="1:32">
      <c r="A47" t="str">
        <f>TECHNOLOGY!D47</f>
        <v>D2HSF0915</v>
      </c>
      <c r="B47">
        <v>9999</v>
      </c>
      <c r="C47">
        <v>9999</v>
      </c>
      <c r="D47">
        <v>9999</v>
      </c>
      <c r="E47">
        <v>9999</v>
      </c>
      <c r="F47">
        <v>9999</v>
      </c>
      <c r="G47">
        <v>9999</v>
      </c>
      <c r="H47">
        <v>9999</v>
      </c>
      <c r="I47">
        <v>9999</v>
      </c>
      <c r="J47">
        <v>9999</v>
      </c>
      <c r="K47">
        <v>9999</v>
      </c>
      <c r="L47">
        <v>9999</v>
      </c>
      <c r="M47">
        <v>9999</v>
      </c>
      <c r="N47">
        <v>9999</v>
      </c>
      <c r="O47">
        <v>9999</v>
      </c>
      <c r="P47">
        <v>9999</v>
      </c>
      <c r="Q47">
        <v>9999</v>
      </c>
      <c r="R47">
        <v>9999</v>
      </c>
      <c r="S47">
        <v>9999</v>
      </c>
      <c r="T47">
        <v>9999</v>
      </c>
      <c r="U47">
        <v>9999</v>
      </c>
      <c r="V47">
        <v>9999</v>
      </c>
      <c r="W47">
        <v>9999</v>
      </c>
      <c r="X47">
        <v>9999</v>
      </c>
      <c r="Y47">
        <v>9999</v>
      </c>
      <c r="Z47">
        <v>9999</v>
      </c>
      <c r="AA47">
        <v>9999</v>
      </c>
      <c r="AB47">
        <v>9999</v>
      </c>
      <c r="AC47">
        <v>9999</v>
      </c>
      <c r="AD47">
        <v>9999</v>
      </c>
      <c r="AE47">
        <v>9999</v>
      </c>
      <c r="AF47">
        <v>9999</v>
      </c>
    </row>
    <row r="48" spans="1:32">
      <c r="A48" t="str">
        <f>TECHNOLOGY!D48</f>
        <v>D2HLT0165</v>
      </c>
      <c r="B48">
        <v>9999</v>
      </c>
      <c r="C48">
        <v>9999</v>
      </c>
      <c r="D48">
        <v>9999</v>
      </c>
      <c r="E48">
        <v>9999</v>
      </c>
      <c r="F48">
        <v>9999</v>
      </c>
      <c r="G48">
        <v>9999</v>
      </c>
      <c r="H48">
        <v>9999</v>
      </c>
      <c r="I48">
        <v>9999</v>
      </c>
      <c r="J48">
        <v>9999</v>
      </c>
      <c r="K48">
        <v>9999</v>
      </c>
      <c r="L48">
        <v>9999</v>
      </c>
      <c r="M48">
        <v>9999</v>
      </c>
      <c r="N48">
        <v>9999</v>
      </c>
      <c r="O48">
        <v>9999</v>
      </c>
      <c r="P48">
        <v>9999</v>
      </c>
      <c r="Q48">
        <v>9999</v>
      </c>
      <c r="R48">
        <v>9999</v>
      </c>
      <c r="S48">
        <v>9999</v>
      </c>
      <c r="T48">
        <v>9999</v>
      </c>
      <c r="U48">
        <v>9999</v>
      </c>
      <c r="V48">
        <v>9999</v>
      </c>
      <c r="W48">
        <v>9999</v>
      </c>
      <c r="X48">
        <v>9999</v>
      </c>
      <c r="Y48">
        <v>9999</v>
      </c>
      <c r="Z48">
        <v>9999</v>
      </c>
      <c r="AA48">
        <v>9999</v>
      </c>
      <c r="AB48">
        <v>9999</v>
      </c>
      <c r="AC48">
        <v>9999</v>
      </c>
      <c r="AD48">
        <v>9999</v>
      </c>
      <c r="AE48">
        <v>9999</v>
      </c>
      <c r="AF48">
        <v>9999</v>
      </c>
    </row>
    <row r="49" spans="1:32">
      <c r="A49" t="str">
        <f>TECHNOLOGY!D49</f>
        <v>D2HLT0166</v>
      </c>
      <c r="B49">
        <v>9999</v>
      </c>
      <c r="C49">
        <v>9999</v>
      </c>
      <c r="D49">
        <v>9999</v>
      </c>
      <c r="E49">
        <v>9999</v>
      </c>
      <c r="F49">
        <v>9999</v>
      </c>
      <c r="G49">
        <v>9999</v>
      </c>
      <c r="H49">
        <v>9999</v>
      </c>
      <c r="I49">
        <v>9999</v>
      </c>
      <c r="J49">
        <v>9999</v>
      </c>
      <c r="K49">
        <v>9999</v>
      </c>
      <c r="L49">
        <v>9999</v>
      </c>
      <c r="M49">
        <v>9999</v>
      </c>
      <c r="N49">
        <v>9999</v>
      </c>
      <c r="O49">
        <v>9999</v>
      </c>
      <c r="P49">
        <v>9999</v>
      </c>
      <c r="Q49">
        <v>9999</v>
      </c>
      <c r="R49">
        <v>9999</v>
      </c>
      <c r="S49">
        <v>9999</v>
      </c>
      <c r="T49">
        <v>9999</v>
      </c>
      <c r="U49">
        <v>9999</v>
      </c>
      <c r="V49">
        <v>9999</v>
      </c>
      <c r="W49">
        <v>9999</v>
      </c>
      <c r="X49">
        <v>9999</v>
      </c>
      <c r="Y49">
        <v>9999</v>
      </c>
      <c r="Z49">
        <v>9999</v>
      </c>
      <c r="AA49">
        <v>9999</v>
      </c>
      <c r="AB49">
        <v>9999</v>
      </c>
      <c r="AC49">
        <v>9999</v>
      </c>
      <c r="AD49">
        <v>9999</v>
      </c>
      <c r="AE49">
        <v>9999</v>
      </c>
      <c r="AF49">
        <v>9999</v>
      </c>
    </row>
    <row r="50" spans="1:32">
      <c r="A50" t="str">
        <f>TECHNOLOGY!D50</f>
        <v>D2HLT0171</v>
      </c>
      <c r="B50">
        <v>9999</v>
      </c>
      <c r="C50">
        <v>9999</v>
      </c>
      <c r="D50">
        <v>9999</v>
      </c>
      <c r="E50">
        <v>9999</v>
      </c>
      <c r="F50">
        <v>9999</v>
      </c>
      <c r="G50">
        <v>9999</v>
      </c>
      <c r="H50">
        <v>9999</v>
      </c>
      <c r="I50">
        <v>9999</v>
      </c>
      <c r="J50">
        <v>9999</v>
      </c>
      <c r="K50">
        <v>9999</v>
      </c>
      <c r="L50">
        <v>9999</v>
      </c>
      <c r="M50">
        <v>9999</v>
      </c>
      <c r="N50">
        <v>9999</v>
      </c>
      <c r="O50">
        <v>9999</v>
      </c>
      <c r="P50">
        <v>9999</v>
      </c>
      <c r="Q50">
        <v>9999</v>
      </c>
      <c r="R50">
        <v>9999</v>
      </c>
      <c r="S50">
        <v>9999</v>
      </c>
      <c r="T50">
        <v>9999</v>
      </c>
      <c r="U50">
        <v>9999</v>
      </c>
      <c r="V50">
        <v>9999</v>
      </c>
      <c r="W50">
        <v>9999</v>
      </c>
      <c r="X50">
        <v>9999</v>
      </c>
      <c r="Y50">
        <v>9999</v>
      </c>
      <c r="Z50">
        <v>9999</v>
      </c>
      <c r="AA50">
        <v>9999</v>
      </c>
      <c r="AB50">
        <v>9999</v>
      </c>
      <c r="AC50">
        <v>9999</v>
      </c>
      <c r="AD50">
        <v>9999</v>
      </c>
      <c r="AE50">
        <v>9999</v>
      </c>
      <c r="AF50">
        <v>9999</v>
      </c>
    </row>
    <row r="51" spans="1:32">
      <c r="A51" t="str">
        <f>TECHNOLOGY!D51</f>
        <v>D2HLT0182</v>
      </c>
      <c r="B51">
        <v>9999</v>
      </c>
      <c r="C51">
        <v>9999</v>
      </c>
      <c r="D51">
        <v>9999</v>
      </c>
      <c r="E51">
        <v>9999</v>
      </c>
      <c r="F51">
        <v>9999</v>
      </c>
      <c r="G51">
        <v>9999</v>
      </c>
      <c r="H51">
        <v>9999</v>
      </c>
      <c r="I51">
        <v>9999</v>
      </c>
      <c r="J51">
        <v>9999</v>
      </c>
      <c r="K51">
        <v>9999</v>
      </c>
      <c r="L51">
        <v>9999</v>
      </c>
      <c r="M51">
        <v>9999</v>
      </c>
      <c r="N51">
        <v>9999</v>
      </c>
      <c r="O51">
        <v>9999</v>
      </c>
      <c r="P51">
        <v>9999</v>
      </c>
      <c r="Q51">
        <v>9999</v>
      </c>
      <c r="R51">
        <v>9999</v>
      </c>
      <c r="S51">
        <v>9999</v>
      </c>
      <c r="T51">
        <v>9999</v>
      </c>
      <c r="U51">
        <v>9999</v>
      </c>
      <c r="V51">
        <v>9999</v>
      </c>
      <c r="W51">
        <v>9999</v>
      </c>
      <c r="X51">
        <v>9999</v>
      </c>
      <c r="Y51">
        <v>9999</v>
      </c>
      <c r="Z51">
        <v>9999</v>
      </c>
      <c r="AA51">
        <v>9999</v>
      </c>
      <c r="AB51">
        <v>9999</v>
      </c>
      <c r="AC51">
        <v>9999</v>
      </c>
      <c r="AD51">
        <v>9999</v>
      </c>
      <c r="AE51">
        <v>9999</v>
      </c>
      <c r="AF51">
        <v>9999</v>
      </c>
    </row>
    <row r="52" spans="1:32">
      <c r="A52" t="str">
        <f>TECHNOLOGY!D52</f>
        <v>D2HSF0852</v>
      </c>
      <c r="B52">
        <v>9999</v>
      </c>
      <c r="C52">
        <v>9999</v>
      </c>
      <c r="D52">
        <v>9999</v>
      </c>
      <c r="E52">
        <v>9999</v>
      </c>
      <c r="F52">
        <v>9999</v>
      </c>
      <c r="G52">
        <v>9999</v>
      </c>
      <c r="H52">
        <v>9999</v>
      </c>
      <c r="I52">
        <v>9999</v>
      </c>
      <c r="J52">
        <v>9999</v>
      </c>
      <c r="K52">
        <v>9999</v>
      </c>
      <c r="L52">
        <v>9999</v>
      </c>
      <c r="M52">
        <v>9999</v>
      </c>
      <c r="N52">
        <v>9999</v>
      </c>
      <c r="O52">
        <v>9999</v>
      </c>
      <c r="P52">
        <v>9999</v>
      </c>
      <c r="Q52">
        <v>9999</v>
      </c>
      <c r="R52">
        <v>9999</v>
      </c>
      <c r="S52">
        <v>9999</v>
      </c>
      <c r="T52">
        <v>9999</v>
      </c>
      <c r="U52">
        <v>9999</v>
      </c>
      <c r="V52">
        <v>9999</v>
      </c>
      <c r="W52">
        <v>9999</v>
      </c>
      <c r="X52">
        <v>9999</v>
      </c>
      <c r="Y52">
        <v>9999</v>
      </c>
      <c r="Z52">
        <v>9999</v>
      </c>
      <c r="AA52">
        <v>9999</v>
      </c>
      <c r="AB52">
        <v>9999</v>
      </c>
      <c r="AC52">
        <v>9999</v>
      </c>
      <c r="AD52">
        <v>9999</v>
      </c>
      <c r="AE52">
        <v>9999</v>
      </c>
      <c r="AF52">
        <v>9999</v>
      </c>
    </row>
    <row r="53" spans="1:32">
      <c r="A53" t="str">
        <f>TECHNOLOGY!D53</f>
        <v>D2HSF0910</v>
      </c>
      <c r="B53">
        <v>9999</v>
      </c>
      <c r="C53">
        <v>9999</v>
      </c>
      <c r="D53">
        <v>9999</v>
      </c>
      <c r="E53">
        <v>9999</v>
      </c>
      <c r="F53">
        <v>9999</v>
      </c>
      <c r="G53">
        <v>9999</v>
      </c>
      <c r="H53">
        <v>9999</v>
      </c>
      <c r="I53">
        <v>9999</v>
      </c>
      <c r="J53">
        <v>9999</v>
      </c>
      <c r="K53">
        <v>9999</v>
      </c>
      <c r="L53">
        <v>9999</v>
      </c>
      <c r="M53">
        <v>9999</v>
      </c>
      <c r="N53">
        <v>9999</v>
      </c>
      <c r="O53">
        <v>9999</v>
      </c>
      <c r="P53">
        <v>9999</v>
      </c>
      <c r="Q53">
        <v>9999</v>
      </c>
      <c r="R53">
        <v>9999</v>
      </c>
      <c r="S53">
        <v>9999</v>
      </c>
      <c r="T53">
        <v>9999</v>
      </c>
      <c r="U53">
        <v>9999</v>
      </c>
      <c r="V53">
        <v>9999</v>
      </c>
      <c r="W53">
        <v>9999</v>
      </c>
      <c r="X53">
        <v>9999</v>
      </c>
      <c r="Y53">
        <v>9999</v>
      </c>
      <c r="Z53">
        <v>9999</v>
      </c>
      <c r="AA53">
        <v>9999</v>
      </c>
      <c r="AB53">
        <v>9999</v>
      </c>
      <c r="AC53">
        <v>9999</v>
      </c>
      <c r="AD53">
        <v>9999</v>
      </c>
      <c r="AE53">
        <v>9999</v>
      </c>
      <c r="AF53">
        <v>9999</v>
      </c>
    </row>
    <row r="54" spans="1:32">
      <c r="A54" t="str">
        <f>TECHNOLOGY!D54</f>
        <v>D2HSF0969</v>
      </c>
      <c r="B54">
        <v>9999</v>
      </c>
      <c r="C54">
        <v>9999</v>
      </c>
      <c r="D54">
        <v>9999</v>
      </c>
      <c r="E54">
        <v>9999</v>
      </c>
      <c r="F54">
        <v>9999</v>
      </c>
      <c r="G54">
        <v>9999</v>
      </c>
      <c r="H54">
        <v>9999</v>
      </c>
      <c r="I54">
        <v>9999</v>
      </c>
      <c r="J54">
        <v>9999</v>
      </c>
      <c r="K54">
        <v>9999</v>
      </c>
      <c r="L54">
        <v>9999</v>
      </c>
      <c r="M54">
        <v>9999</v>
      </c>
      <c r="N54">
        <v>9999</v>
      </c>
      <c r="O54">
        <v>9999</v>
      </c>
      <c r="P54">
        <v>9999</v>
      </c>
      <c r="Q54">
        <v>9999</v>
      </c>
      <c r="R54">
        <v>9999</v>
      </c>
      <c r="S54">
        <v>9999</v>
      </c>
      <c r="T54">
        <v>9999</v>
      </c>
      <c r="U54">
        <v>9999</v>
      </c>
      <c r="V54">
        <v>9999</v>
      </c>
      <c r="W54">
        <v>9999</v>
      </c>
      <c r="X54">
        <v>9999</v>
      </c>
      <c r="Y54">
        <v>9999</v>
      </c>
      <c r="Z54">
        <v>9999</v>
      </c>
      <c r="AA54">
        <v>9999</v>
      </c>
      <c r="AB54">
        <v>9999</v>
      </c>
      <c r="AC54">
        <v>9999</v>
      </c>
      <c r="AD54">
        <v>9999</v>
      </c>
      <c r="AE54">
        <v>9999</v>
      </c>
      <c r="AF54">
        <v>9999</v>
      </c>
    </row>
    <row r="55" spans="1:32">
      <c r="A55" t="str">
        <f>TECHNOLOGY!D55</f>
        <v>D2HLT0075</v>
      </c>
      <c r="B55">
        <v>9999</v>
      </c>
      <c r="C55">
        <v>9999</v>
      </c>
      <c r="D55">
        <v>9999</v>
      </c>
      <c r="E55">
        <v>9999</v>
      </c>
      <c r="F55">
        <v>9999</v>
      </c>
      <c r="G55">
        <v>9999</v>
      </c>
      <c r="H55">
        <v>9999</v>
      </c>
      <c r="I55">
        <v>9999</v>
      </c>
      <c r="J55">
        <v>9999</v>
      </c>
      <c r="K55">
        <v>9999</v>
      </c>
      <c r="L55">
        <v>9999</v>
      </c>
      <c r="M55">
        <v>9999</v>
      </c>
      <c r="N55">
        <v>9999</v>
      </c>
      <c r="O55">
        <v>9999</v>
      </c>
      <c r="P55">
        <v>9999</v>
      </c>
      <c r="Q55">
        <v>9999</v>
      </c>
      <c r="R55">
        <v>9999</v>
      </c>
      <c r="S55">
        <v>9999</v>
      </c>
      <c r="T55">
        <v>9999</v>
      </c>
      <c r="U55">
        <v>9999</v>
      </c>
      <c r="V55">
        <v>9999</v>
      </c>
      <c r="W55">
        <v>9999</v>
      </c>
      <c r="X55">
        <v>9999</v>
      </c>
      <c r="Y55">
        <v>9999</v>
      </c>
      <c r="Z55">
        <v>9999</v>
      </c>
      <c r="AA55">
        <v>9999</v>
      </c>
      <c r="AB55">
        <v>9999</v>
      </c>
      <c r="AC55">
        <v>9999</v>
      </c>
      <c r="AD55">
        <v>9999</v>
      </c>
      <c r="AE55">
        <v>9999</v>
      </c>
      <c r="AF55">
        <v>9999</v>
      </c>
    </row>
    <row r="56" spans="1:32">
      <c r="A56" t="str">
        <f>TECHNOLOGY!D56</f>
        <v>D2HLT0084</v>
      </c>
      <c r="B56">
        <v>9999</v>
      </c>
      <c r="C56">
        <v>9999</v>
      </c>
      <c r="D56">
        <v>9999</v>
      </c>
      <c r="E56">
        <v>9999</v>
      </c>
      <c r="F56">
        <v>9999</v>
      </c>
      <c r="G56">
        <v>9999</v>
      </c>
      <c r="H56">
        <v>9999</v>
      </c>
      <c r="I56">
        <v>9999</v>
      </c>
      <c r="J56">
        <v>9999</v>
      </c>
      <c r="K56">
        <v>9999</v>
      </c>
      <c r="L56">
        <v>9999</v>
      </c>
      <c r="M56">
        <v>9999</v>
      </c>
      <c r="N56">
        <v>9999</v>
      </c>
      <c r="O56">
        <v>9999</v>
      </c>
      <c r="P56">
        <v>9999</v>
      </c>
      <c r="Q56">
        <v>9999</v>
      </c>
      <c r="R56">
        <v>9999</v>
      </c>
      <c r="S56">
        <v>9999</v>
      </c>
      <c r="T56">
        <v>9999</v>
      </c>
      <c r="U56">
        <v>9999</v>
      </c>
      <c r="V56">
        <v>9999</v>
      </c>
      <c r="W56">
        <v>9999</v>
      </c>
      <c r="X56">
        <v>9999</v>
      </c>
      <c r="Y56">
        <v>9999</v>
      </c>
      <c r="Z56">
        <v>9999</v>
      </c>
      <c r="AA56">
        <v>9999</v>
      </c>
      <c r="AB56">
        <v>9999</v>
      </c>
      <c r="AC56">
        <v>9999</v>
      </c>
      <c r="AD56">
        <v>9999</v>
      </c>
      <c r="AE56">
        <v>9999</v>
      </c>
      <c r="AF56">
        <v>9999</v>
      </c>
    </row>
    <row r="57" spans="1:32">
      <c r="A57" t="str">
        <f>TECHNOLOGY!D57</f>
        <v>D2HLT0091</v>
      </c>
      <c r="B57">
        <v>9999</v>
      </c>
      <c r="C57">
        <v>9999</v>
      </c>
      <c r="D57">
        <v>9999</v>
      </c>
      <c r="E57">
        <v>9999</v>
      </c>
      <c r="F57">
        <v>9999</v>
      </c>
      <c r="G57">
        <v>9999</v>
      </c>
      <c r="H57">
        <v>9999</v>
      </c>
      <c r="I57">
        <v>9999</v>
      </c>
      <c r="J57">
        <v>9999</v>
      </c>
      <c r="K57">
        <v>9999</v>
      </c>
      <c r="L57">
        <v>9999</v>
      </c>
      <c r="M57">
        <v>9999</v>
      </c>
      <c r="N57">
        <v>9999</v>
      </c>
      <c r="O57">
        <v>9999</v>
      </c>
      <c r="P57">
        <v>9999</v>
      </c>
      <c r="Q57">
        <v>9999</v>
      </c>
      <c r="R57">
        <v>9999</v>
      </c>
      <c r="S57">
        <v>9999</v>
      </c>
      <c r="T57">
        <v>9999</v>
      </c>
      <c r="U57">
        <v>9999</v>
      </c>
      <c r="V57">
        <v>9999</v>
      </c>
      <c r="W57">
        <v>9999</v>
      </c>
      <c r="X57">
        <v>9999</v>
      </c>
      <c r="Y57">
        <v>9999</v>
      </c>
      <c r="Z57">
        <v>9999</v>
      </c>
      <c r="AA57">
        <v>9999</v>
      </c>
      <c r="AB57">
        <v>9999</v>
      </c>
      <c r="AC57">
        <v>9999</v>
      </c>
      <c r="AD57">
        <v>9999</v>
      </c>
      <c r="AE57">
        <v>9999</v>
      </c>
      <c r="AF57">
        <v>9999</v>
      </c>
    </row>
    <row r="58" spans="1:32">
      <c r="A58" t="str">
        <f>TECHNOLOGY!D58</f>
        <v>D2HLT0094</v>
      </c>
      <c r="B58">
        <v>9999</v>
      </c>
      <c r="C58">
        <v>9999</v>
      </c>
      <c r="D58">
        <v>9999</v>
      </c>
      <c r="E58">
        <v>9999</v>
      </c>
      <c r="F58">
        <v>9999</v>
      </c>
      <c r="G58">
        <v>9999</v>
      </c>
      <c r="H58">
        <v>9999</v>
      </c>
      <c r="I58">
        <v>9999</v>
      </c>
      <c r="J58">
        <v>9999</v>
      </c>
      <c r="K58">
        <v>9999</v>
      </c>
      <c r="L58">
        <v>9999</v>
      </c>
      <c r="M58">
        <v>9999</v>
      </c>
      <c r="N58">
        <v>9999</v>
      </c>
      <c r="O58">
        <v>9999</v>
      </c>
      <c r="P58">
        <v>9999</v>
      </c>
      <c r="Q58">
        <v>9999</v>
      </c>
      <c r="R58">
        <v>9999</v>
      </c>
      <c r="S58">
        <v>9999</v>
      </c>
      <c r="T58">
        <v>9999</v>
      </c>
      <c r="U58">
        <v>9999</v>
      </c>
      <c r="V58">
        <v>9999</v>
      </c>
      <c r="W58">
        <v>9999</v>
      </c>
      <c r="X58">
        <v>9999</v>
      </c>
      <c r="Y58">
        <v>9999</v>
      </c>
      <c r="Z58">
        <v>9999</v>
      </c>
      <c r="AA58">
        <v>9999</v>
      </c>
      <c r="AB58">
        <v>9999</v>
      </c>
      <c r="AC58">
        <v>9999</v>
      </c>
      <c r="AD58">
        <v>9999</v>
      </c>
      <c r="AE58">
        <v>9999</v>
      </c>
      <c r="AF58">
        <v>9999</v>
      </c>
    </row>
    <row r="59" spans="1:32">
      <c r="A59" t="str">
        <f>TECHNOLOGY!D59</f>
        <v>D2HLT0138</v>
      </c>
      <c r="B59">
        <v>9999</v>
      </c>
      <c r="C59">
        <v>9999</v>
      </c>
      <c r="D59">
        <v>9999</v>
      </c>
      <c r="E59">
        <v>9999</v>
      </c>
      <c r="F59">
        <v>9999</v>
      </c>
      <c r="G59">
        <v>9999</v>
      </c>
      <c r="H59">
        <v>9999</v>
      </c>
      <c r="I59">
        <v>9999</v>
      </c>
      <c r="J59">
        <v>9999</v>
      </c>
      <c r="K59">
        <v>9999</v>
      </c>
      <c r="L59">
        <v>9999</v>
      </c>
      <c r="M59">
        <v>9999</v>
      </c>
      <c r="N59">
        <v>9999</v>
      </c>
      <c r="O59">
        <v>9999</v>
      </c>
      <c r="P59">
        <v>9999</v>
      </c>
      <c r="Q59">
        <v>9999</v>
      </c>
      <c r="R59">
        <v>9999</v>
      </c>
      <c r="S59">
        <v>9999</v>
      </c>
      <c r="T59">
        <v>9999</v>
      </c>
      <c r="U59">
        <v>9999</v>
      </c>
      <c r="V59">
        <v>9999</v>
      </c>
      <c r="W59">
        <v>9999</v>
      </c>
      <c r="X59">
        <v>9999</v>
      </c>
      <c r="Y59">
        <v>9999</v>
      </c>
      <c r="Z59">
        <v>9999</v>
      </c>
      <c r="AA59">
        <v>9999</v>
      </c>
      <c r="AB59">
        <v>9999</v>
      </c>
      <c r="AC59">
        <v>9999</v>
      </c>
      <c r="AD59">
        <v>9999</v>
      </c>
      <c r="AE59">
        <v>9999</v>
      </c>
      <c r="AF59">
        <v>9999</v>
      </c>
    </row>
    <row r="60" spans="1:32">
      <c r="A60" t="str">
        <f>TECHNOLOGY!D60</f>
        <v>D2HLT0139</v>
      </c>
      <c r="B60">
        <v>9999</v>
      </c>
      <c r="C60">
        <v>9999</v>
      </c>
      <c r="D60">
        <v>9999</v>
      </c>
      <c r="E60">
        <v>9999</v>
      </c>
      <c r="F60">
        <v>9999</v>
      </c>
      <c r="G60">
        <v>9999</v>
      </c>
      <c r="H60">
        <v>9999</v>
      </c>
      <c r="I60">
        <v>9999</v>
      </c>
      <c r="J60">
        <v>9999</v>
      </c>
      <c r="K60">
        <v>9999</v>
      </c>
      <c r="L60">
        <v>9999</v>
      </c>
      <c r="M60">
        <v>9999</v>
      </c>
      <c r="N60">
        <v>9999</v>
      </c>
      <c r="O60">
        <v>9999</v>
      </c>
      <c r="P60">
        <v>9999</v>
      </c>
      <c r="Q60">
        <v>9999</v>
      </c>
      <c r="R60">
        <v>9999</v>
      </c>
      <c r="S60">
        <v>9999</v>
      </c>
      <c r="T60">
        <v>9999</v>
      </c>
      <c r="U60">
        <v>9999</v>
      </c>
      <c r="V60">
        <v>9999</v>
      </c>
      <c r="W60">
        <v>9999</v>
      </c>
      <c r="X60">
        <v>9999</v>
      </c>
      <c r="Y60">
        <v>9999</v>
      </c>
      <c r="Z60">
        <v>9999</v>
      </c>
      <c r="AA60">
        <v>9999</v>
      </c>
      <c r="AB60">
        <v>9999</v>
      </c>
      <c r="AC60">
        <v>9999</v>
      </c>
      <c r="AD60">
        <v>9999</v>
      </c>
      <c r="AE60">
        <v>9999</v>
      </c>
      <c r="AF60">
        <v>9999</v>
      </c>
    </row>
    <row r="61" spans="1:32">
      <c r="A61" t="str">
        <f>TECHNOLOGY!D61</f>
        <v>D2HLT0140</v>
      </c>
      <c r="B61">
        <v>9999</v>
      </c>
      <c r="C61">
        <v>9999</v>
      </c>
      <c r="D61">
        <v>9999</v>
      </c>
      <c r="E61">
        <v>9999</v>
      </c>
      <c r="F61">
        <v>9999</v>
      </c>
      <c r="G61">
        <v>9999</v>
      </c>
      <c r="H61">
        <v>9999</v>
      </c>
      <c r="I61">
        <v>9999</v>
      </c>
      <c r="J61">
        <v>9999</v>
      </c>
      <c r="K61">
        <v>9999</v>
      </c>
      <c r="L61">
        <v>9999</v>
      </c>
      <c r="M61">
        <v>9999</v>
      </c>
      <c r="N61">
        <v>9999</v>
      </c>
      <c r="O61">
        <v>9999</v>
      </c>
      <c r="P61">
        <v>9999</v>
      </c>
      <c r="Q61">
        <v>9999</v>
      </c>
      <c r="R61">
        <v>9999</v>
      </c>
      <c r="S61">
        <v>9999</v>
      </c>
      <c r="T61">
        <v>9999</v>
      </c>
      <c r="U61">
        <v>9999</v>
      </c>
      <c r="V61">
        <v>9999</v>
      </c>
      <c r="W61">
        <v>9999</v>
      </c>
      <c r="X61">
        <v>9999</v>
      </c>
      <c r="Y61">
        <v>9999</v>
      </c>
      <c r="Z61">
        <v>9999</v>
      </c>
      <c r="AA61">
        <v>9999</v>
      </c>
      <c r="AB61">
        <v>9999</v>
      </c>
      <c r="AC61">
        <v>9999</v>
      </c>
      <c r="AD61">
        <v>9999</v>
      </c>
      <c r="AE61">
        <v>9999</v>
      </c>
      <c r="AF61">
        <v>9999</v>
      </c>
    </row>
    <row r="62" spans="1:32">
      <c r="A62" t="str">
        <f>TECHNOLOGY!D62</f>
        <v>D2HLT0141</v>
      </c>
      <c r="B62">
        <v>9999</v>
      </c>
      <c r="C62">
        <v>9999</v>
      </c>
      <c r="D62">
        <v>9999</v>
      </c>
      <c r="E62">
        <v>9999</v>
      </c>
      <c r="F62">
        <v>9999</v>
      </c>
      <c r="G62">
        <v>9999</v>
      </c>
      <c r="H62">
        <v>9999</v>
      </c>
      <c r="I62">
        <v>9999</v>
      </c>
      <c r="J62">
        <v>9999</v>
      </c>
      <c r="K62">
        <v>9999</v>
      </c>
      <c r="L62">
        <v>9999</v>
      </c>
      <c r="M62">
        <v>9999</v>
      </c>
      <c r="N62">
        <v>9999</v>
      </c>
      <c r="O62">
        <v>9999</v>
      </c>
      <c r="P62">
        <v>9999</v>
      </c>
      <c r="Q62">
        <v>9999</v>
      </c>
      <c r="R62">
        <v>9999</v>
      </c>
      <c r="S62">
        <v>9999</v>
      </c>
      <c r="T62">
        <v>9999</v>
      </c>
      <c r="U62">
        <v>9999</v>
      </c>
      <c r="V62">
        <v>9999</v>
      </c>
      <c r="W62">
        <v>9999</v>
      </c>
      <c r="X62">
        <v>9999</v>
      </c>
      <c r="Y62">
        <v>9999</v>
      </c>
      <c r="Z62">
        <v>9999</v>
      </c>
      <c r="AA62">
        <v>9999</v>
      </c>
      <c r="AB62">
        <v>9999</v>
      </c>
      <c r="AC62">
        <v>9999</v>
      </c>
      <c r="AD62">
        <v>9999</v>
      </c>
      <c r="AE62">
        <v>9999</v>
      </c>
      <c r="AF62">
        <v>9999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200E-5BD9-7D40-81D9-6BC20272EB76}">
  <dimension ref="A1:AF62"/>
  <sheetViews>
    <sheetView topLeftCell="A30" workbookViewId="0">
      <selection activeCell="A43" sqref="A43:XFD45"/>
    </sheetView>
  </sheetViews>
  <sheetFormatPr baseColWidth="10" defaultRowHeight="16"/>
  <sheetData>
    <row r="1" spans="1:32">
      <c r="A1" t="s">
        <v>64</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f t="shared" ref="Y1:AF1" si="0">X1+1</f>
        <v>2043</v>
      </c>
      <c r="Z1">
        <f t="shared" si="0"/>
        <v>2044</v>
      </c>
      <c r="AA1">
        <f t="shared" si="0"/>
        <v>2045</v>
      </c>
      <c r="AB1">
        <f t="shared" si="0"/>
        <v>2046</v>
      </c>
      <c r="AC1">
        <f t="shared" si="0"/>
        <v>2047</v>
      </c>
      <c r="AD1">
        <f t="shared" si="0"/>
        <v>2048</v>
      </c>
      <c r="AE1">
        <f t="shared" si="0"/>
        <v>2049</v>
      </c>
      <c r="AF1">
        <f t="shared" si="0"/>
        <v>2050</v>
      </c>
    </row>
    <row r="2" spans="1:32">
      <c r="A2" t="str">
        <f>TECHNOLOGY!D2</f>
        <v>D2DMRELC01</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c r="A3" t="str">
        <f>TECHNOLOGY!D3</f>
        <v>D2DMIELC01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c r="A4" t="str">
        <f>TECHNOLOGY!D4</f>
        <v>D2DMOELC01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c r="A5" t="str">
        <f>TECHNOLOGY!D5</f>
        <v>D2BM00X00</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c r="A6" t="str">
        <f>TECHNOLOGY!D6</f>
        <v>D2BW00X00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c r="A7" t="str">
        <f>TECHNOLOGY!D7</f>
        <v>D2HY00X00</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t="str">
        <f>TECHNOLOGY!D8</f>
        <v>D2SO00X00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t="str">
        <f>TECHNOLOGY!D9</f>
        <v>D2WD00X00</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t="str">
        <f>TECHNOLOGY!D10</f>
        <v>D2HF00I00</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row>
    <row r="11" spans="1:32">
      <c r="A11" t="str">
        <f>TECHNOLOGY!D11</f>
        <v>D2DS00I00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t="str">
        <f>TECHNOLOGY!D12</f>
        <v>D2NG00X00</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row>
    <row r="13" spans="1:32">
      <c r="A13" t="str">
        <f>TECHNOLOGY!D13</f>
        <v>D2CO00X00</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row>
    <row r="14" spans="1:32">
      <c r="A14" t="str">
        <f>TECHNOLOGY!D14</f>
        <v>D2PWRTRN</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t="str">
        <f>TECHNOLOGY!D15</f>
        <v>D2IMPELC</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t="str">
        <f>TECHNOLOGY!D16</f>
        <v>D2DSGC00</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t="str">
        <f>TECHNOLOGY!D17</f>
        <v>D2HFGC00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t="str">
        <f>TECHNOLOGY!D18</f>
        <v>D2NGOC00</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19" spans="1:32">
      <c r="A19" t="str">
        <f>TECHNOLOGY!D19</f>
        <v>D2NGCC00</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row>
    <row r="20" spans="1:32">
      <c r="A20" t="str">
        <f>TECHNOLOGY!D20</f>
        <v>D2NGEC00</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row>
    <row r="21" spans="1:32">
      <c r="A21" t="str">
        <f>TECHNOLOGY!D21</f>
        <v>D2BMBC00</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row>
    <row r="22" spans="1:32">
      <c r="A22" t="str">
        <f>TECHNOLOGY!D22</f>
        <v>D2BWWC00</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row>
    <row r="23" spans="1:32">
      <c r="A23" t="str">
        <f>TECHNOLOGY!D23</f>
        <v>D2HYKC01</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row>
    <row r="24" spans="1:32">
      <c r="A24" t="str">
        <f>TECHNOLOGY!D24</f>
        <v>D2HYMC01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row>
    <row r="25" spans="1:32">
      <c r="A25" t="str">
        <f>TECHNOLOGY!D25</f>
        <v>D2HYKC02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row>
    <row r="26" spans="1:32">
      <c r="A26" t="str">
        <f>TECHNOLOGY!D26</f>
        <v>D2HYKC03</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row>
    <row r="27" spans="1:32">
      <c r="A27" t="str">
        <f>TECHNOLOGY!D27</f>
        <v>D2HYBC01</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row>
    <row r="28" spans="1:32">
      <c r="A28" t="str">
        <f>TECHNOLOGY!D28</f>
        <v>D2SOPC3750</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row>
    <row r="29" spans="1:32">
      <c r="A29" t="str">
        <f>TECHNOLOGY!D29</f>
        <v>D2SOPC1354</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row>
    <row r="30" spans="1:32">
      <c r="A30" t="str">
        <f>TECHNOLOGY!D30</f>
        <v>D2SOPC1390</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tr">
        <f>TECHNOLOGY!D31</f>
        <v>D2SOPC1364</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row>
    <row r="32" spans="1:32">
      <c r="A32" t="str">
        <f>TECHNOLOGY!D32</f>
        <v>D2SOPC1367</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row>
    <row r="33" spans="1:32">
      <c r="A33" t="str">
        <f>TECHNOLOGY!D33</f>
        <v>D2SOPC1331</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row>
    <row r="34" spans="1:32">
      <c r="A34" t="str">
        <f>TECHNOLOGY!D34</f>
        <v>D2SOPC1355</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row>
    <row r="35" spans="1:32">
      <c r="A35" t="str">
        <f>TECHNOLOGY!D35</f>
        <v>D2SOTN00</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row>
    <row r="36" spans="1:32">
      <c r="A36" t="str">
        <f>TECHNOLOGY!D36</f>
        <v>D2WDLC2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row>
    <row r="37" spans="1:32">
      <c r="A37" t="str">
        <f>TECHNOLOGY!D37</f>
        <v>D2WDLC3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row>
    <row r="38" spans="1:32">
      <c r="A38" t="str">
        <f>TECHNOLOGY!D38</f>
        <v>D2WDLC4</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row>
    <row r="39" spans="1:32">
      <c r="A39" t="str">
        <f>TECHNOLOGY!D39</f>
        <v>D2WDLC6</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row>
    <row r="40" spans="1:32">
      <c r="A40" t="str">
        <f>TECHNOLOGY!D40</f>
        <v>D2WDLC7</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row>
    <row r="41" spans="1:32">
      <c r="A41" t="str">
        <f>TECHNOLOGY!D41</f>
        <v>D2WDLC8</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row>
    <row r="42" spans="1:32">
      <c r="A42" t="str">
        <f>TECHNOLOGY!D42</f>
        <v>D2WDLC10</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row>
    <row r="43" spans="1:32">
      <c r="A43" t="str">
        <f>TECHNOLOGY!D43</f>
        <v>D2HLT0180</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row>
    <row r="44" spans="1:32">
      <c r="A44" t="str">
        <f>TECHNOLOGY!D44</f>
        <v>D2HLT0181</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row>
    <row r="45" spans="1:32">
      <c r="A45" t="str">
        <f>TECHNOLOGY!D45</f>
        <v>D2HSF0779</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row>
    <row r="46" spans="1:32">
      <c r="A46" t="str">
        <f>TECHNOLOGY!D46</f>
        <v>D2HSF0893</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row>
    <row r="47" spans="1:32">
      <c r="A47" t="str">
        <f>TECHNOLOGY!D47</f>
        <v>D2HSF0915</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row>
    <row r="48" spans="1:32">
      <c r="A48" t="str">
        <f>TECHNOLOGY!D48</f>
        <v>D2HLT0165</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row>
    <row r="49" spans="1:32">
      <c r="A49" t="str">
        <f>TECHNOLOGY!D49</f>
        <v>D2HLT0166</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row>
    <row r="50" spans="1:32">
      <c r="A50" t="str">
        <f>TECHNOLOGY!D50</f>
        <v>D2HLT0171</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row>
    <row r="51" spans="1:32">
      <c r="A51" t="str">
        <f>TECHNOLOGY!D51</f>
        <v>D2HLT0182</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row>
    <row r="52" spans="1:32">
      <c r="A52" t="str">
        <f>TECHNOLOGY!D52</f>
        <v>D2HSF0852</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row>
    <row r="53" spans="1:32">
      <c r="A53" t="str">
        <f>TECHNOLOGY!D53</f>
        <v>D2HSF0910</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2">
      <c r="A54" t="str">
        <f>TECHNOLOGY!D54</f>
        <v>D2HSF0969</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row>
    <row r="55" spans="1:32">
      <c r="A55" t="str">
        <f>TECHNOLOGY!D55</f>
        <v>D2HLT0075</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row>
    <row r="56" spans="1:32">
      <c r="A56" t="str">
        <f>TECHNOLOGY!D56</f>
        <v>D2HLT0084</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row>
    <row r="57" spans="1:32">
      <c r="A57" t="str">
        <f>TECHNOLOGY!D57</f>
        <v>D2HLT0091</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row>
    <row r="58" spans="1:32">
      <c r="A58" t="str">
        <f>TECHNOLOGY!D58</f>
        <v>D2HLT0094</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1:32">
      <c r="A59" t="str">
        <f>TECHNOLOGY!D59</f>
        <v>D2HLT0138</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row>
    <row r="60" spans="1:32">
      <c r="A60" t="str">
        <f>TECHNOLOGY!D60</f>
        <v>D2HLT0139</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row>
    <row r="61" spans="1:32">
      <c r="A61" t="str">
        <f>TECHNOLOGY!D61</f>
        <v>D2HLT0140</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row>
    <row r="62" spans="1:32">
      <c r="A62" t="str">
        <f>TECHNOLOGY!D62</f>
        <v>D2HLT0141</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1417B-38C0-F34C-98EE-3694F8F37EED}">
  <dimension ref="A1:AZ62"/>
  <sheetViews>
    <sheetView topLeftCell="A26" workbookViewId="0">
      <selection activeCell="A43" sqref="A43:XFD45"/>
    </sheetView>
  </sheetViews>
  <sheetFormatPr baseColWidth="10" defaultRowHeight="16"/>
  <sheetData>
    <row r="1" spans="1:52">
      <c r="A1" s="25" t="s">
        <v>64</v>
      </c>
      <c r="B1" s="25">
        <v>2020</v>
      </c>
      <c r="C1" s="25">
        <v>2021</v>
      </c>
      <c r="D1" s="25">
        <v>2022</v>
      </c>
      <c r="E1" s="25">
        <v>2023</v>
      </c>
      <c r="F1" s="25">
        <v>2024</v>
      </c>
      <c r="G1" s="25">
        <v>2025</v>
      </c>
      <c r="H1" s="25">
        <v>2026</v>
      </c>
      <c r="I1" s="25">
        <v>2027</v>
      </c>
      <c r="J1" s="25">
        <v>2028</v>
      </c>
      <c r="K1" s="25">
        <v>2029</v>
      </c>
      <c r="L1" s="25">
        <v>2030</v>
      </c>
      <c r="M1" s="25">
        <v>2031</v>
      </c>
      <c r="N1" s="25">
        <v>2032</v>
      </c>
      <c r="O1" s="25">
        <v>2033</v>
      </c>
      <c r="P1" s="25">
        <v>2034</v>
      </c>
      <c r="Q1" s="25">
        <v>2035</v>
      </c>
      <c r="R1" s="25">
        <v>2036</v>
      </c>
      <c r="S1" s="25">
        <v>2037</v>
      </c>
      <c r="T1" s="25">
        <v>2038</v>
      </c>
      <c r="U1" s="25">
        <v>2039</v>
      </c>
      <c r="V1" s="25">
        <v>2040</v>
      </c>
      <c r="W1" s="25">
        <v>2041</v>
      </c>
      <c r="X1" s="25">
        <v>2042</v>
      </c>
      <c r="Y1" s="25">
        <v>2043</v>
      </c>
      <c r="Z1" s="25">
        <v>2044</v>
      </c>
      <c r="AA1" s="25">
        <v>2045</v>
      </c>
      <c r="AB1" s="25">
        <v>2046</v>
      </c>
      <c r="AC1" s="25">
        <v>2047</v>
      </c>
      <c r="AD1" s="25">
        <v>2048</v>
      </c>
      <c r="AE1" s="25">
        <v>2049</v>
      </c>
      <c r="AF1" s="25">
        <v>2050</v>
      </c>
      <c r="AG1" s="25">
        <v>2051</v>
      </c>
      <c r="AH1" s="25">
        <v>2052</v>
      </c>
      <c r="AI1" s="25">
        <v>2053</v>
      </c>
      <c r="AJ1" s="25">
        <v>2054</v>
      </c>
      <c r="AK1" s="25">
        <v>2055</v>
      </c>
      <c r="AL1" s="25">
        <v>2056</v>
      </c>
      <c r="AM1" s="25">
        <v>2057</v>
      </c>
      <c r="AN1" s="25">
        <v>2058</v>
      </c>
      <c r="AO1" s="25">
        <v>2059</v>
      </c>
      <c r="AP1" s="25">
        <v>2060</v>
      </c>
      <c r="AQ1" s="25">
        <v>2061</v>
      </c>
      <c r="AR1" s="25">
        <v>2062</v>
      </c>
      <c r="AS1" s="25">
        <v>2063</v>
      </c>
      <c r="AT1" s="25">
        <v>2064</v>
      </c>
      <c r="AU1" s="25">
        <v>2065</v>
      </c>
      <c r="AV1" s="25">
        <v>2066</v>
      </c>
      <c r="AW1" s="25">
        <v>2067</v>
      </c>
      <c r="AX1" s="25">
        <v>2068</v>
      </c>
      <c r="AY1" s="25">
        <v>2069</v>
      </c>
      <c r="AZ1" s="25">
        <v>2070</v>
      </c>
    </row>
    <row r="2" spans="1:52">
      <c r="A2" t="str">
        <f>TECHNOLOGY!D2</f>
        <v>D2DMRELC01</v>
      </c>
      <c r="B2">
        <f>SUMIF(TECHNOLOGY!$D$2:$D$73,CapitalCost!$A2,TECHNOLOGY!$S$2:$S$73)</f>
        <v>0</v>
      </c>
      <c r="C2" s="38">
        <f>B2+($G2-$B2)*1/5</f>
        <v>0</v>
      </c>
      <c r="D2" s="38">
        <f t="shared" ref="D2:F2" si="0">C2+($G2-$B2)*1/5</f>
        <v>0</v>
      </c>
      <c r="E2" s="38">
        <f t="shared" si="0"/>
        <v>0</v>
      </c>
      <c r="F2" s="38">
        <f t="shared" si="0"/>
        <v>0</v>
      </c>
      <c r="G2">
        <f>SUMIF(TECHNOLOGY!$D$2:$D$73,CapitalCost!$A2,TECHNOLOGY!$T$2:$T$73)</f>
        <v>0</v>
      </c>
      <c r="H2" s="38">
        <f>G2+($L2-$G2)*1/5</f>
        <v>0</v>
      </c>
      <c r="I2" s="38">
        <f t="shared" ref="I2:K2" si="1">H2+($L2-$G2)*1/5</f>
        <v>0</v>
      </c>
      <c r="J2" s="38">
        <f t="shared" si="1"/>
        <v>0</v>
      </c>
      <c r="K2" s="38">
        <f t="shared" si="1"/>
        <v>0</v>
      </c>
      <c r="L2">
        <f>SUMIF(TECHNOLOGY!$D$2:$D$73,CapitalCost!$A2,TECHNOLOGY!$U$2:$U$73)</f>
        <v>0</v>
      </c>
      <c r="M2" s="38">
        <f>L2+($Q2-$L2)*1/5</f>
        <v>0</v>
      </c>
      <c r="N2" s="38">
        <f t="shared" ref="N2:P2" si="2">M2+($Q2-$L2)*1/5</f>
        <v>0</v>
      </c>
      <c r="O2" s="38">
        <f t="shared" si="2"/>
        <v>0</v>
      </c>
      <c r="P2" s="38">
        <f t="shared" si="2"/>
        <v>0</v>
      </c>
      <c r="Q2">
        <f>SUMIF(TECHNOLOGY!$D$2:$D$73,CapitalCost!$A2,TECHNOLOGY!$V$2:$V$73)</f>
        <v>0</v>
      </c>
      <c r="R2" s="38">
        <f>Q2+($V2-$Q2)*1/5</f>
        <v>0</v>
      </c>
      <c r="S2" s="38">
        <f t="shared" ref="S2:U2" si="3">R2+($V2-$Q2)*1/5</f>
        <v>0</v>
      </c>
      <c r="T2" s="38">
        <f t="shared" si="3"/>
        <v>0</v>
      </c>
      <c r="U2" s="38">
        <f t="shared" si="3"/>
        <v>0</v>
      </c>
      <c r="V2">
        <f>SUMIF(TECHNOLOGY!$D$2:$D$73,CapitalCost!$A2,TECHNOLOGY!$W$2:$W$73)</f>
        <v>0</v>
      </c>
      <c r="W2">
        <f>V2</f>
        <v>0</v>
      </c>
      <c r="X2">
        <f t="shared" ref="X2:AZ2" si="4">W2</f>
        <v>0</v>
      </c>
      <c r="Y2">
        <f t="shared" si="4"/>
        <v>0</v>
      </c>
      <c r="Z2">
        <f t="shared" si="4"/>
        <v>0</v>
      </c>
      <c r="AA2">
        <f t="shared" si="4"/>
        <v>0</v>
      </c>
      <c r="AB2">
        <f t="shared" si="4"/>
        <v>0</v>
      </c>
      <c r="AC2">
        <f t="shared" si="4"/>
        <v>0</v>
      </c>
      <c r="AD2">
        <f t="shared" si="4"/>
        <v>0</v>
      </c>
      <c r="AE2">
        <f t="shared" si="4"/>
        <v>0</v>
      </c>
      <c r="AF2">
        <f t="shared" si="4"/>
        <v>0</v>
      </c>
      <c r="AG2">
        <f t="shared" si="4"/>
        <v>0</v>
      </c>
      <c r="AH2">
        <f t="shared" si="4"/>
        <v>0</v>
      </c>
      <c r="AI2">
        <f t="shared" si="4"/>
        <v>0</v>
      </c>
      <c r="AJ2">
        <f t="shared" si="4"/>
        <v>0</v>
      </c>
      <c r="AK2">
        <f t="shared" si="4"/>
        <v>0</v>
      </c>
      <c r="AL2">
        <f t="shared" si="4"/>
        <v>0</v>
      </c>
      <c r="AM2">
        <f t="shared" si="4"/>
        <v>0</v>
      </c>
      <c r="AN2">
        <f t="shared" si="4"/>
        <v>0</v>
      </c>
      <c r="AO2">
        <f t="shared" si="4"/>
        <v>0</v>
      </c>
      <c r="AP2">
        <f t="shared" si="4"/>
        <v>0</v>
      </c>
      <c r="AQ2">
        <f t="shared" si="4"/>
        <v>0</v>
      </c>
      <c r="AR2">
        <f t="shared" si="4"/>
        <v>0</v>
      </c>
      <c r="AS2">
        <f t="shared" si="4"/>
        <v>0</v>
      </c>
      <c r="AT2">
        <f t="shared" si="4"/>
        <v>0</v>
      </c>
      <c r="AU2">
        <f t="shared" si="4"/>
        <v>0</v>
      </c>
      <c r="AV2">
        <f t="shared" si="4"/>
        <v>0</v>
      </c>
      <c r="AW2">
        <f t="shared" si="4"/>
        <v>0</v>
      </c>
      <c r="AX2">
        <f t="shared" si="4"/>
        <v>0</v>
      </c>
      <c r="AY2">
        <f t="shared" si="4"/>
        <v>0</v>
      </c>
      <c r="AZ2">
        <f t="shared" si="4"/>
        <v>0</v>
      </c>
    </row>
    <row r="3" spans="1:52">
      <c r="A3" t="str">
        <f>TECHNOLOGY!D3</f>
        <v>D2DMIELC01</v>
      </c>
      <c r="B3">
        <f>SUMIF(TECHNOLOGY!$D$2:$D$73,CapitalCost!$A3,TECHNOLOGY!$S$2:$S$73)</f>
        <v>0</v>
      </c>
      <c r="C3" s="38">
        <f t="shared" ref="C3:F18" si="5">B3+($G3-$B3)*1/5</f>
        <v>0</v>
      </c>
      <c r="D3" s="38">
        <f t="shared" si="5"/>
        <v>0</v>
      </c>
      <c r="E3" s="38">
        <f t="shared" si="5"/>
        <v>0</v>
      </c>
      <c r="F3" s="38">
        <f t="shared" si="5"/>
        <v>0</v>
      </c>
      <c r="G3">
        <f>SUMIF(TECHNOLOGY!$D$2:$D$73,CapitalCost!$A3,TECHNOLOGY!$T$2:$T$73)</f>
        <v>0</v>
      </c>
      <c r="H3" s="38">
        <f t="shared" ref="H3:K18" si="6">G3+($L3-$G3)*1/5</f>
        <v>0</v>
      </c>
      <c r="I3" s="38">
        <f t="shared" si="6"/>
        <v>0</v>
      </c>
      <c r="J3" s="38">
        <f t="shared" si="6"/>
        <v>0</v>
      </c>
      <c r="K3" s="38">
        <f t="shared" si="6"/>
        <v>0</v>
      </c>
      <c r="L3">
        <f>SUMIF(TECHNOLOGY!$D$2:$D$73,CapitalCost!$A3,TECHNOLOGY!$U$2:$U$73)</f>
        <v>0</v>
      </c>
      <c r="M3" s="38">
        <f t="shared" ref="M3:P3" si="7">L3+($Q3-$L3)*1/5</f>
        <v>0</v>
      </c>
      <c r="N3" s="38">
        <f t="shared" si="7"/>
        <v>0</v>
      </c>
      <c r="O3" s="38">
        <f t="shared" si="7"/>
        <v>0</v>
      </c>
      <c r="P3" s="38">
        <f t="shared" si="7"/>
        <v>0</v>
      </c>
      <c r="Q3">
        <f>SUMIF(TECHNOLOGY!$D$2:$D$73,CapitalCost!$A3,TECHNOLOGY!$V$2:$V$73)</f>
        <v>0</v>
      </c>
      <c r="R3" s="38">
        <f t="shared" ref="R3:U3" si="8">Q3+($V3-$Q3)*1/5</f>
        <v>0</v>
      </c>
      <c r="S3" s="38">
        <f t="shared" si="8"/>
        <v>0</v>
      </c>
      <c r="T3" s="38">
        <f t="shared" si="8"/>
        <v>0</v>
      </c>
      <c r="U3" s="38">
        <f t="shared" si="8"/>
        <v>0</v>
      </c>
      <c r="V3">
        <f>SUMIF(TECHNOLOGY!$D$2:$D$73,CapitalCost!$A3,TECHNOLOGY!$W$2:$W$73)</f>
        <v>0</v>
      </c>
      <c r="W3">
        <f t="shared" ref="W3:AZ3" si="9">V3</f>
        <v>0</v>
      </c>
      <c r="X3">
        <f t="shared" si="9"/>
        <v>0</v>
      </c>
      <c r="Y3">
        <f t="shared" si="9"/>
        <v>0</v>
      </c>
      <c r="Z3">
        <f t="shared" si="9"/>
        <v>0</v>
      </c>
      <c r="AA3">
        <f t="shared" si="9"/>
        <v>0</v>
      </c>
      <c r="AB3">
        <f t="shared" si="9"/>
        <v>0</v>
      </c>
      <c r="AC3">
        <f t="shared" si="9"/>
        <v>0</v>
      </c>
      <c r="AD3">
        <f t="shared" si="9"/>
        <v>0</v>
      </c>
      <c r="AE3">
        <f t="shared" si="9"/>
        <v>0</v>
      </c>
      <c r="AF3">
        <f t="shared" si="9"/>
        <v>0</v>
      </c>
      <c r="AG3">
        <f t="shared" si="9"/>
        <v>0</v>
      </c>
      <c r="AH3">
        <f t="shared" si="9"/>
        <v>0</v>
      </c>
      <c r="AI3">
        <f t="shared" si="9"/>
        <v>0</v>
      </c>
      <c r="AJ3">
        <f t="shared" si="9"/>
        <v>0</v>
      </c>
      <c r="AK3">
        <f t="shared" si="9"/>
        <v>0</v>
      </c>
      <c r="AL3">
        <f t="shared" si="9"/>
        <v>0</v>
      </c>
      <c r="AM3">
        <f t="shared" si="9"/>
        <v>0</v>
      </c>
      <c r="AN3">
        <f t="shared" si="9"/>
        <v>0</v>
      </c>
      <c r="AO3">
        <f t="shared" si="9"/>
        <v>0</v>
      </c>
      <c r="AP3">
        <f t="shared" si="9"/>
        <v>0</v>
      </c>
      <c r="AQ3">
        <f t="shared" si="9"/>
        <v>0</v>
      </c>
      <c r="AR3">
        <f t="shared" si="9"/>
        <v>0</v>
      </c>
      <c r="AS3">
        <f t="shared" si="9"/>
        <v>0</v>
      </c>
      <c r="AT3">
        <f t="shared" si="9"/>
        <v>0</v>
      </c>
      <c r="AU3">
        <f t="shared" si="9"/>
        <v>0</v>
      </c>
      <c r="AV3">
        <f t="shared" si="9"/>
        <v>0</v>
      </c>
      <c r="AW3">
        <f t="shared" si="9"/>
        <v>0</v>
      </c>
      <c r="AX3">
        <f t="shared" si="9"/>
        <v>0</v>
      </c>
      <c r="AY3">
        <f t="shared" si="9"/>
        <v>0</v>
      </c>
      <c r="AZ3">
        <f t="shared" si="9"/>
        <v>0</v>
      </c>
    </row>
    <row r="4" spans="1:52">
      <c r="A4" t="str">
        <f>TECHNOLOGY!D4</f>
        <v>D2DMOELC01</v>
      </c>
      <c r="B4">
        <f>SUMIF(TECHNOLOGY!$D$2:$D$73,CapitalCost!$A4,TECHNOLOGY!$S$2:$S$73)</f>
        <v>0</v>
      </c>
      <c r="C4" s="38">
        <f t="shared" si="5"/>
        <v>0</v>
      </c>
      <c r="D4" s="38">
        <f t="shared" si="5"/>
        <v>0</v>
      </c>
      <c r="E4" s="38">
        <f t="shared" si="5"/>
        <v>0</v>
      </c>
      <c r="F4" s="38">
        <f t="shared" si="5"/>
        <v>0</v>
      </c>
      <c r="G4">
        <f>SUMIF(TECHNOLOGY!$D$2:$D$73,CapitalCost!$A4,TECHNOLOGY!$T$2:$T$73)</f>
        <v>0</v>
      </c>
      <c r="H4" s="38">
        <f t="shared" si="6"/>
        <v>0</v>
      </c>
      <c r="I4" s="38">
        <f t="shared" si="6"/>
        <v>0</v>
      </c>
      <c r="J4" s="38">
        <f t="shared" si="6"/>
        <v>0</v>
      </c>
      <c r="K4" s="38">
        <f t="shared" si="6"/>
        <v>0</v>
      </c>
      <c r="L4">
        <f>SUMIF(TECHNOLOGY!$D$2:$D$73,CapitalCost!$A4,TECHNOLOGY!$U$2:$U$73)</f>
        <v>0</v>
      </c>
      <c r="M4" s="38">
        <f t="shared" ref="M4:P4" si="10">L4+($Q4-$L4)*1/5</f>
        <v>0</v>
      </c>
      <c r="N4" s="38">
        <f t="shared" si="10"/>
        <v>0</v>
      </c>
      <c r="O4" s="38">
        <f t="shared" si="10"/>
        <v>0</v>
      </c>
      <c r="P4" s="38">
        <f t="shared" si="10"/>
        <v>0</v>
      </c>
      <c r="Q4">
        <f>SUMIF(TECHNOLOGY!$D$2:$D$73,CapitalCost!$A4,TECHNOLOGY!$V$2:$V$73)</f>
        <v>0</v>
      </c>
      <c r="R4" s="38">
        <f t="shared" ref="R4:U4" si="11">Q4+($V4-$Q4)*1/5</f>
        <v>0</v>
      </c>
      <c r="S4" s="38">
        <f t="shared" si="11"/>
        <v>0</v>
      </c>
      <c r="T4" s="38">
        <f t="shared" si="11"/>
        <v>0</v>
      </c>
      <c r="U4" s="38">
        <f t="shared" si="11"/>
        <v>0</v>
      </c>
      <c r="V4">
        <f>SUMIF(TECHNOLOGY!$D$2:$D$73,CapitalCost!$A4,TECHNOLOGY!$W$2:$W$73)</f>
        <v>0</v>
      </c>
      <c r="W4">
        <f t="shared" ref="W4:AZ4" si="12">V4</f>
        <v>0</v>
      </c>
      <c r="X4">
        <f t="shared" si="12"/>
        <v>0</v>
      </c>
      <c r="Y4">
        <f t="shared" si="12"/>
        <v>0</v>
      </c>
      <c r="Z4">
        <f t="shared" si="12"/>
        <v>0</v>
      </c>
      <c r="AA4">
        <f t="shared" si="12"/>
        <v>0</v>
      </c>
      <c r="AB4">
        <f t="shared" si="12"/>
        <v>0</v>
      </c>
      <c r="AC4">
        <f t="shared" si="12"/>
        <v>0</v>
      </c>
      <c r="AD4">
        <f t="shared" si="12"/>
        <v>0</v>
      </c>
      <c r="AE4">
        <f t="shared" si="12"/>
        <v>0</v>
      </c>
      <c r="AF4">
        <f t="shared" si="12"/>
        <v>0</v>
      </c>
      <c r="AG4">
        <f t="shared" si="12"/>
        <v>0</v>
      </c>
      <c r="AH4">
        <f t="shared" si="12"/>
        <v>0</v>
      </c>
      <c r="AI4">
        <f t="shared" si="12"/>
        <v>0</v>
      </c>
      <c r="AJ4">
        <f t="shared" si="12"/>
        <v>0</v>
      </c>
      <c r="AK4">
        <f t="shared" si="12"/>
        <v>0</v>
      </c>
      <c r="AL4">
        <f t="shared" si="12"/>
        <v>0</v>
      </c>
      <c r="AM4">
        <f t="shared" si="12"/>
        <v>0</v>
      </c>
      <c r="AN4">
        <f t="shared" si="12"/>
        <v>0</v>
      </c>
      <c r="AO4">
        <f t="shared" si="12"/>
        <v>0</v>
      </c>
      <c r="AP4">
        <f t="shared" si="12"/>
        <v>0</v>
      </c>
      <c r="AQ4">
        <f t="shared" si="12"/>
        <v>0</v>
      </c>
      <c r="AR4">
        <f t="shared" si="12"/>
        <v>0</v>
      </c>
      <c r="AS4">
        <f t="shared" si="12"/>
        <v>0</v>
      </c>
      <c r="AT4">
        <f t="shared" si="12"/>
        <v>0</v>
      </c>
      <c r="AU4">
        <f t="shared" si="12"/>
        <v>0</v>
      </c>
      <c r="AV4">
        <f t="shared" si="12"/>
        <v>0</v>
      </c>
      <c r="AW4">
        <f t="shared" si="12"/>
        <v>0</v>
      </c>
      <c r="AX4">
        <f t="shared" si="12"/>
        <v>0</v>
      </c>
      <c r="AY4">
        <f t="shared" si="12"/>
        <v>0</v>
      </c>
      <c r="AZ4">
        <f t="shared" si="12"/>
        <v>0</v>
      </c>
    </row>
    <row r="5" spans="1:52">
      <c r="A5" t="str">
        <f>TECHNOLOGY!D5</f>
        <v>D2BM00X00</v>
      </c>
      <c r="B5">
        <f>SUMIF(TECHNOLOGY!$D$2:$D$73,CapitalCost!$A5,TECHNOLOGY!$S$2:$S$73)</f>
        <v>0</v>
      </c>
      <c r="C5" s="38">
        <f t="shared" si="5"/>
        <v>0</v>
      </c>
      <c r="D5" s="38">
        <f t="shared" si="5"/>
        <v>0</v>
      </c>
      <c r="E5" s="38">
        <f t="shared" si="5"/>
        <v>0</v>
      </c>
      <c r="F5" s="38">
        <f t="shared" si="5"/>
        <v>0</v>
      </c>
      <c r="G5">
        <f>SUMIF(TECHNOLOGY!$D$2:$D$73,CapitalCost!$A5,TECHNOLOGY!$T$2:$T$73)</f>
        <v>0</v>
      </c>
      <c r="H5" s="38">
        <f t="shared" si="6"/>
        <v>0</v>
      </c>
      <c r="I5" s="38">
        <f t="shared" si="6"/>
        <v>0</v>
      </c>
      <c r="J5" s="38">
        <f t="shared" si="6"/>
        <v>0</v>
      </c>
      <c r="K5" s="38">
        <f t="shared" si="6"/>
        <v>0</v>
      </c>
      <c r="L5">
        <f>SUMIF(TECHNOLOGY!$D$2:$D$73,CapitalCost!$A5,TECHNOLOGY!$U$2:$U$73)</f>
        <v>0</v>
      </c>
      <c r="M5" s="38">
        <f t="shared" ref="M5:P5" si="13">L5+($Q5-$L5)*1/5</f>
        <v>0</v>
      </c>
      <c r="N5" s="38">
        <f t="shared" si="13"/>
        <v>0</v>
      </c>
      <c r="O5" s="38">
        <f t="shared" si="13"/>
        <v>0</v>
      </c>
      <c r="P5" s="38">
        <f t="shared" si="13"/>
        <v>0</v>
      </c>
      <c r="Q5">
        <f>SUMIF(TECHNOLOGY!$D$2:$D$73,CapitalCost!$A5,TECHNOLOGY!$V$2:$V$73)</f>
        <v>0</v>
      </c>
      <c r="R5" s="38">
        <f t="shared" ref="R5:U5" si="14">Q5+($V5-$Q5)*1/5</f>
        <v>0</v>
      </c>
      <c r="S5" s="38">
        <f t="shared" si="14"/>
        <v>0</v>
      </c>
      <c r="T5" s="38">
        <f t="shared" si="14"/>
        <v>0</v>
      </c>
      <c r="U5" s="38">
        <f t="shared" si="14"/>
        <v>0</v>
      </c>
      <c r="V5">
        <f>SUMIF(TECHNOLOGY!$D$2:$D$73,CapitalCost!$A5,TECHNOLOGY!$W$2:$W$73)</f>
        <v>0</v>
      </c>
      <c r="W5">
        <f t="shared" ref="W5:AZ5" si="15">V5</f>
        <v>0</v>
      </c>
      <c r="X5">
        <f t="shared" si="15"/>
        <v>0</v>
      </c>
      <c r="Y5">
        <f t="shared" si="15"/>
        <v>0</v>
      </c>
      <c r="Z5">
        <f t="shared" si="15"/>
        <v>0</v>
      </c>
      <c r="AA5">
        <f t="shared" si="15"/>
        <v>0</v>
      </c>
      <c r="AB5">
        <f t="shared" si="15"/>
        <v>0</v>
      </c>
      <c r="AC5">
        <f t="shared" si="15"/>
        <v>0</v>
      </c>
      <c r="AD5">
        <f t="shared" si="15"/>
        <v>0</v>
      </c>
      <c r="AE5">
        <f t="shared" si="15"/>
        <v>0</v>
      </c>
      <c r="AF5">
        <f t="shared" si="15"/>
        <v>0</v>
      </c>
      <c r="AG5">
        <f t="shared" si="15"/>
        <v>0</v>
      </c>
      <c r="AH5">
        <f t="shared" si="15"/>
        <v>0</v>
      </c>
      <c r="AI5">
        <f t="shared" si="15"/>
        <v>0</v>
      </c>
      <c r="AJ5">
        <f t="shared" si="15"/>
        <v>0</v>
      </c>
      <c r="AK5">
        <f t="shared" si="15"/>
        <v>0</v>
      </c>
      <c r="AL5">
        <f t="shared" si="15"/>
        <v>0</v>
      </c>
      <c r="AM5">
        <f t="shared" si="15"/>
        <v>0</v>
      </c>
      <c r="AN5">
        <f t="shared" si="15"/>
        <v>0</v>
      </c>
      <c r="AO5">
        <f t="shared" si="15"/>
        <v>0</v>
      </c>
      <c r="AP5">
        <f t="shared" si="15"/>
        <v>0</v>
      </c>
      <c r="AQ5">
        <f t="shared" si="15"/>
        <v>0</v>
      </c>
      <c r="AR5">
        <f t="shared" si="15"/>
        <v>0</v>
      </c>
      <c r="AS5">
        <f t="shared" si="15"/>
        <v>0</v>
      </c>
      <c r="AT5">
        <f t="shared" si="15"/>
        <v>0</v>
      </c>
      <c r="AU5">
        <f t="shared" si="15"/>
        <v>0</v>
      </c>
      <c r="AV5">
        <f t="shared" si="15"/>
        <v>0</v>
      </c>
      <c r="AW5">
        <f t="shared" si="15"/>
        <v>0</v>
      </c>
      <c r="AX5">
        <f t="shared" si="15"/>
        <v>0</v>
      </c>
      <c r="AY5">
        <f t="shared" si="15"/>
        <v>0</v>
      </c>
      <c r="AZ5">
        <f t="shared" si="15"/>
        <v>0</v>
      </c>
    </row>
    <row r="6" spans="1:52">
      <c r="A6" t="str">
        <f>TECHNOLOGY!D6</f>
        <v>D2BW00X00</v>
      </c>
      <c r="B6">
        <f>SUMIF(TECHNOLOGY!$D$2:$D$73,CapitalCost!$A6,TECHNOLOGY!$S$2:$S$73)</f>
        <v>0</v>
      </c>
      <c r="C6" s="38">
        <f t="shared" si="5"/>
        <v>0</v>
      </c>
      <c r="D6" s="38">
        <f t="shared" si="5"/>
        <v>0</v>
      </c>
      <c r="E6" s="38">
        <f t="shared" si="5"/>
        <v>0</v>
      </c>
      <c r="F6" s="38">
        <f t="shared" si="5"/>
        <v>0</v>
      </c>
      <c r="G6">
        <f>SUMIF(TECHNOLOGY!$D$2:$D$73,CapitalCost!$A6,TECHNOLOGY!$T$2:$T$73)</f>
        <v>0</v>
      </c>
      <c r="H6" s="38">
        <f t="shared" si="6"/>
        <v>0</v>
      </c>
      <c r="I6" s="38">
        <f t="shared" si="6"/>
        <v>0</v>
      </c>
      <c r="J6" s="38">
        <f t="shared" si="6"/>
        <v>0</v>
      </c>
      <c r="K6" s="38">
        <f t="shared" si="6"/>
        <v>0</v>
      </c>
      <c r="L6">
        <f>SUMIF(TECHNOLOGY!$D$2:$D$73,CapitalCost!$A6,TECHNOLOGY!$U$2:$U$73)</f>
        <v>0</v>
      </c>
      <c r="M6" s="38">
        <f t="shared" ref="M6:P6" si="16">L6+($Q6-$L6)*1/5</f>
        <v>0</v>
      </c>
      <c r="N6" s="38">
        <f t="shared" si="16"/>
        <v>0</v>
      </c>
      <c r="O6" s="38">
        <f t="shared" si="16"/>
        <v>0</v>
      </c>
      <c r="P6" s="38">
        <f t="shared" si="16"/>
        <v>0</v>
      </c>
      <c r="Q6">
        <f>SUMIF(TECHNOLOGY!$D$2:$D$73,CapitalCost!$A6,TECHNOLOGY!$V$2:$V$73)</f>
        <v>0</v>
      </c>
      <c r="R6" s="38">
        <f t="shared" ref="R6:U6" si="17">Q6+($V6-$Q6)*1/5</f>
        <v>0</v>
      </c>
      <c r="S6" s="38">
        <f t="shared" si="17"/>
        <v>0</v>
      </c>
      <c r="T6" s="38">
        <f t="shared" si="17"/>
        <v>0</v>
      </c>
      <c r="U6" s="38">
        <f t="shared" si="17"/>
        <v>0</v>
      </c>
      <c r="V6">
        <f>SUMIF(TECHNOLOGY!$D$2:$D$73,CapitalCost!$A6,TECHNOLOGY!$W$2:$W$73)</f>
        <v>0</v>
      </c>
      <c r="W6">
        <f t="shared" ref="W6:AZ6" si="18">V6</f>
        <v>0</v>
      </c>
      <c r="X6">
        <f t="shared" si="18"/>
        <v>0</v>
      </c>
      <c r="Y6">
        <f t="shared" si="18"/>
        <v>0</v>
      </c>
      <c r="Z6">
        <f t="shared" si="18"/>
        <v>0</v>
      </c>
      <c r="AA6">
        <f t="shared" si="18"/>
        <v>0</v>
      </c>
      <c r="AB6">
        <f t="shared" si="18"/>
        <v>0</v>
      </c>
      <c r="AC6">
        <f t="shared" si="18"/>
        <v>0</v>
      </c>
      <c r="AD6">
        <f t="shared" si="18"/>
        <v>0</v>
      </c>
      <c r="AE6">
        <f t="shared" si="18"/>
        <v>0</v>
      </c>
      <c r="AF6">
        <f t="shared" si="18"/>
        <v>0</v>
      </c>
      <c r="AG6">
        <f t="shared" si="18"/>
        <v>0</v>
      </c>
      <c r="AH6">
        <f t="shared" si="18"/>
        <v>0</v>
      </c>
      <c r="AI6">
        <f t="shared" si="18"/>
        <v>0</v>
      </c>
      <c r="AJ6">
        <f t="shared" si="18"/>
        <v>0</v>
      </c>
      <c r="AK6">
        <f t="shared" si="18"/>
        <v>0</v>
      </c>
      <c r="AL6">
        <f t="shared" si="18"/>
        <v>0</v>
      </c>
      <c r="AM6">
        <f t="shared" si="18"/>
        <v>0</v>
      </c>
      <c r="AN6">
        <f t="shared" si="18"/>
        <v>0</v>
      </c>
      <c r="AO6">
        <f t="shared" si="18"/>
        <v>0</v>
      </c>
      <c r="AP6">
        <f t="shared" si="18"/>
        <v>0</v>
      </c>
      <c r="AQ6">
        <f t="shared" si="18"/>
        <v>0</v>
      </c>
      <c r="AR6">
        <f t="shared" si="18"/>
        <v>0</v>
      </c>
      <c r="AS6">
        <f t="shared" si="18"/>
        <v>0</v>
      </c>
      <c r="AT6">
        <f t="shared" si="18"/>
        <v>0</v>
      </c>
      <c r="AU6">
        <f t="shared" si="18"/>
        <v>0</v>
      </c>
      <c r="AV6">
        <f t="shared" si="18"/>
        <v>0</v>
      </c>
      <c r="AW6">
        <f t="shared" si="18"/>
        <v>0</v>
      </c>
      <c r="AX6">
        <f t="shared" si="18"/>
        <v>0</v>
      </c>
      <c r="AY6">
        <f t="shared" si="18"/>
        <v>0</v>
      </c>
      <c r="AZ6">
        <f t="shared" si="18"/>
        <v>0</v>
      </c>
    </row>
    <row r="7" spans="1:52">
      <c r="A7" t="str">
        <f>TECHNOLOGY!D7</f>
        <v>D2HY00X00</v>
      </c>
      <c r="B7">
        <f>SUMIF(TECHNOLOGY!$D$2:$D$73,CapitalCost!$A7,TECHNOLOGY!$S$2:$S$73)</f>
        <v>0</v>
      </c>
      <c r="C7" s="38">
        <f t="shared" si="5"/>
        <v>0</v>
      </c>
      <c r="D7" s="38">
        <f t="shared" si="5"/>
        <v>0</v>
      </c>
      <c r="E7" s="38">
        <f t="shared" si="5"/>
        <v>0</v>
      </c>
      <c r="F7" s="38">
        <f t="shared" si="5"/>
        <v>0</v>
      </c>
      <c r="G7">
        <f>SUMIF(TECHNOLOGY!$D$2:$D$73,CapitalCost!$A7,TECHNOLOGY!$T$2:$T$73)</f>
        <v>0</v>
      </c>
      <c r="H7" s="38">
        <f t="shared" si="6"/>
        <v>0</v>
      </c>
      <c r="I7" s="38">
        <f t="shared" si="6"/>
        <v>0</v>
      </c>
      <c r="J7" s="38">
        <f t="shared" si="6"/>
        <v>0</v>
      </c>
      <c r="K7" s="38">
        <f t="shared" si="6"/>
        <v>0</v>
      </c>
      <c r="L7">
        <f>SUMIF(TECHNOLOGY!$D$2:$D$73,CapitalCost!$A7,TECHNOLOGY!$U$2:$U$73)</f>
        <v>0</v>
      </c>
      <c r="M7" s="38">
        <f t="shared" ref="M7:P7" si="19">L7+($Q7-$L7)*1/5</f>
        <v>0</v>
      </c>
      <c r="N7" s="38">
        <f t="shared" si="19"/>
        <v>0</v>
      </c>
      <c r="O7" s="38">
        <f t="shared" si="19"/>
        <v>0</v>
      </c>
      <c r="P7" s="38">
        <f t="shared" si="19"/>
        <v>0</v>
      </c>
      <c r="Q7">
        <f>SUMIF(TECHNOLOGY!$D$2:$D$73,CapitalCost!$A7,TECHNOLOGY!$V$2:$V$73)</f>
        <v>0</v>
      </c>
      <c r="R7" s="38">
        <f t="shared" ref="R7:U7" si="20">Q7+($V7-$Q7)*1/5</f>
        <v>0</v>
      </c>
      <c r="S7" s="38">
        <f t="shared" si="20"/>
        <v>0</v>
      </c>
      <c r="T7" s="38">
        <f t="shared" si="20"/>
        <v>0</v>
      </c>
      <c r="U7" s="38">
        <f t="shared" si="20"/>
        <v>0</v>
      </c>
      <c r="V7">
        <f>SUMIF(TECHNOLOGY!$D$2:$D$73,CapitalCost!$A7,TECHNOLOGY!$W$2:$W$73)</f>
        <v>0</v>
      </c>
      <c r="W7">
        <f t="shared" ref="W7:AZ7" si="21">V7</f>
        <v>0</v>
      </c>
      <c r="X7">
        <f t="shared" si="21"/>
        <v>0</v>
      </c>
      <c r="Y7">
        <f t="shared" si="21"/>
        <v>0</v>
      </c>
      <c r="Z7">
        <f t="shared" si="21"/>
        <v>0</v>
      </c>
      <c r="AA7">
        <f t="shared" si="21"/>
        <v>0</v>
      </c>
      <c r="AB7">
        <f t="shared" si="21"/>
        <v>0</v>
      </c>
      <c r="AC7">
        <f t="shared" si="21"/>
        <v>0</v>
      </c>
      <c r="AD7">
        <f t="shared" si="21"/>
        <v>0</v>
      </c>
      <c r="AE7">
        <f t="shared" si="21"/>
        <v>0</v>
      </c>
      <c r="AF7">
        <f t="shared" si="21"/>
        <v>0</v>
      </c>
      <c r="AG7">
        <f t="shared" si="21"/>
        <v>0</v>
      </c>
      <c r="AH7">
        <f t="shared" si="21"/>
        <v>0</v>
      </c>
      <c r="AI7">
        <f t="shared" si="21"/>
        <v>0</v>
      </c>
      <c r="AJ7">
        <f t="shared" si="21"/>
        <v>0</v>
      </c>
      <c r="AK7">
        <f t="shared" si="21"/>
        <v>0</v>
      </c>
      <c r="AL7">
        <f t="shared" si="21"/>
        <v>0</v>
      </c>
      <c r="AM7">
        <f t="shared" si="21"/>
        <v>0</v>
      </c>
      <c r="AN7">
        <f t="shared" si="21"/>
        <v>0</v>
      </c>
      <c r="AO7">
        <f t="shared" si="21"/>
        <v>0</v>
      </c>
      <c r="AP7">
        <f t="shared" si="21"/>
        <v>0</v>
      </c>
      <c r="AQ7">
        <f t="shared" si="21"/>
        <v>0</v>
      </c>
      <c r="AR7">
        <f t="shared" si="21"/>
        <v>0</v>
      </c>
      <c r="AS7">
        <f t="shared" si="21"/>
        <v>0</v>
      </c>
      <c r="AT7">
        <f t="shared" si="21"/>
        <v>0</v>
      </c>
      <c r="AU7">
        <f t="shared" si="21"/>
        <v>0</v>
      </c>
      <c r="AV7">
        <f t="shared" si="21"/>
        <v>0</v>
      </c>
      <c r="AW7">
        <f t="shared" si="21"/>
        <v>0</v>
      </c>
      <c r="AX7">
        <f t="shared" si="21"/>
        <v>0</v>
      </c>
      <c r="AY7">
        <f t="shared" si="21"/>
        <v>0</v>
      </c>
      <c r="AZ7">
        <f t="shared" si="21"/>
        <v>0</v>
      </c>
    </row>
    <row r="8" spans="1:52">
      <c r="A8" t="str">
        <f>TECHNOLOGY!D8</f>
        <v>D2SO00X00</v>
      </c>
      <c r="B8">
        <f>SUMIF(TECHNOLOGY!$D$2:$D$73,CapitalCost!$A8,TECHNOLOGY!$S$2:$S$73)</f>
        <v>0</v>
      </c>
      <c r="C8" s="38">
        <f t="shared" si="5"/>
        <v>0</v>
      </c>
      <c r="D8" s="38">
        <f t="shared" si="5"/>
        <v>0</v>
      </c>
      <c r="E8" s="38">
        <f t="shared" si="5"/>
        <v>0</v>
      </c>
      <c r="F8" s="38">
        <f t="shared" si="5"/>
        <v>0</v>
      </c>
      <c r="G8">
        <f>SUMIF(TECHNOLOGY!$D$2:$D$73,CapitalCost!$A8,TECHNOLOGY!$T$2:$T$73)</f>
        <v>0</v>
      </c>
      <c r="H8" s="38">
        <f t="shared" si="6"/>
        <v>0</v>
      </c>
      <c r="I8" s="38">
        <f t="shared" si="6"/>
        <v>0</v>
      </c>
      <c r="J8" s="38">
        <f t="shared" si="6"/>
        <v>0</v>
      </c>
      <c r="K8" s="38">
        <f t="shared" si="6"/>
        <v>0</v>
      </c>
      <c r="L8">
        <f>SUMIF(TECHNOLOGY!$D$2:$D$73,CapitalCost!$A8,TECHNOLOGY!$U$2:$U$73)</f>
        <v>0</v>
      </c>
      <c r="M8" s="38">
        <f t="shared" ref="M8:P8" si="22">L8+($Q8-$L8)*1/5</f>
        <v>0</v>
      </c>
      <c r="N8" s="38">
        <f t="shared" si="22"/>
        <v>0</v>
      </c>
      <c r="O8" s="38">
        <f t="shared" si="22"/>
        <v>0</v>
      </c>
      <c r="P8" s="38">
        <f t="shared" si="22"/>
        <v>0</v>
      </c>
      <c r="Q8">
        <f>SUMIF(TECHNOLOGY!$D$2:$D$73,CapitalCost!$A8,TECHNOLOGY!$V$2:$V$73)</f>
        <v>0</v>
      </c>
      <c r="R8" s="38">
        <f t="shared" ref="R8:U8" si="23">Q8+($V8-$Q8)*1/5</f>
        <v>0</v>
      </c>
      <c r="S8" s="38">
        <f t="shared" si="23"/>
        <v>0</v>
      </c>
      <c r="T8" s="38">
        <f t="shared" si="23"/>
        <v>0</v>
      </c>
      <c r="U8" s="38">
        <f t="shared" si="23"/>
        <v>0</v>
      </c>
      <c r="V8">
        <f>SUMIF(TECHNOLOGY!$D$2:$D$73,CapitalCost!$A8,TECHNOLOGY!$W$2:$W$73)</f>
        <v>0</v>
      </c>
      <c r="W8">
        <f t="shared" ref="W8:AZ8" si="24">V8</f>
        <v>0</v>
      </c>
      <c r="X8">
        <f t="shared" si="24"/>
        <v>0</v>
      </c>
      <c r="Y8">
        <f t="shared" si="24"/>
        <v>0</v>
      </c>
      <c r="Z8">
        <f t="shared" si="24"/>
        <v>0</v>
      </c>
      <c r="AA8">
        <f t="shared" si="24"/>
        <v>0</v>
      </c>
      <c r="AB8">
        <f t="shared" si="24"/>
        <v>0</v>
      </c>
      <c r="AC8">
        <f t="shared" si="24"/>
        <v>0</v>
      </c>
      <c r="AD8">
        <f t="shared" si="24"/>
        <v>0</v>
      </c>
      <c r="AE8">
        <f t="shared" si="24"/>
        <v>0</v>
      </c>
      <c r="AF8">
        <f t="shared" si="24"/>
        <v>0</v>
      </c>
      <c r="AG8">
        <f t="shared" si="24"/>
        <v>0</v>
      </c>
      <c r="AH8">
        <f t="shared" si="24"/>
        <v>0</v>
      </c>
      <c r="AI8">
        <f t="shared" si="24"/>
        <v>0</v>
      </c>
      <c r="AJ8">
        <f t="shared" si="24"/>
        <v>0</v>
      </c>
      <c r="AK8">
        <f t="shared" si="24"/>
        <v>0</v>
      </c>
      <c r="AL8">
        <f t="shared" si="24"/>
        <v>0</v>
      </c>
      <c r="AM8">
        <f t="shared" si="24"/>
        <v>0</v>
      </c>
      <c r="AN8">
        <f t="shared" si="24"/>
        <v>0</v>
      </c>
      <c r="AO8">
        <f t="shared" si="24"/>
        <v>0</v>
      </c>
      <c r="AP8">
        <f t="shared" si="24"/>
        <v>0</v>
      </c>
      <c r="AQ8">
        <f t="shared" si="24"/>
        <v>0</v>
      </c>
      <c r="AR8">
        <f t="shared" si="24"/>
        <v>0</v>
      </c>
      <c r="AS8">
        <f t="shared" si="24"/>
        <v>0</v>
      </c>
      <c r="AT8">
        <f t="shared" si="24"/>
        <v>0</v>
      </c>
      <c r="AU8">
        <f t="shared" si="24"/>
        <v>0</v>
      </c>
      <c r="AV8">
        <f t="shared" si="24"/>
        <v>0</v>
      </c>
      <c r="AW8">
        <f t="shared" si="24"/>
        <v>0</v>
      </c>
      <c r="AX8">
        <f t="shared" si="24"/>
        <v>0</v>
      </c>
      <c r="AY8">
        <f t="shared" si="24"/>
        <v>0</v>
      </c>
      <c r="AZ8">
        <f t="shared" si="24"/>
        <v>0</v>
      </c>
    </row>
    <row r="9" spans="1:52">
      <c r="A9" t="str">
        <f>TECHNOLOGY!D9</f>
        <v>D2WD00X00</v>
      </c>
      <c r="B9">
        <f>SUMIF(TECHNOLOGY!$D$2:$D$73,CapitalCost!$A9,TECHNOLOGY!$S$2:$S$73)</f>
        <v>0</v>
      </c>
      <c r="C9" s="38">
        <f t="shared" si="5"/>
        <v>0</v>
      </c>
      <c r="D9" s="38">
        <f t="shared" si="5"/>
        <v>0</v>
      </c>
      <c r="E9" s="38">
        <f t="shared" si="5"/>
        <v>0</v>
      </c>
      <c r="F9" s="38">
        <f t="shared" si="5"/>
        <v>0</v>
      </c>
      <c r="G9">
        <f>SUMIF(TECHNOLOGY!$D$2:$D$73,CapitalCost!$A9,TECHNOLOGY!$T$2:$T$73)</f>
        <v>0</v>
      </c>
      <c r="H9" s="38">
        <f t="shared" si="6"/>
        <v>0</v>
      </c>
      <c r="I9" s="38">
        <f t="shared" si="6"/>
        <v>0</v>
      </c>
      <c r="J9" s="38">
        <f t="shared" si="6"/>
        <v>0</v>
      </c>
      <c r="K9" s="38">
        <f t="shared" si="6"/>
        <v>0</v>
      </c>
      <c r="L9">
        <f>SUMIF(TECHNOLOGY!$D$2:$D$73,CapitalCost!$A9,TECHNOLOGY!$U$2:$U$73)</f>
        <v>0</v>
      </c>
      <c r="M9" s="38">
        <f t="shared" ref="M9:P9" si="25">L9+($Q9-$L9)*1/5</f>
        <v>0</v>
      </c>
      <c r="N9" s="38">
        <f t="shared" si="25"/>
        <v>0</v>
      </c>
      <c r="O9" s="38">
        <f t="shared" si="25"/>
        <v>0</v>
      </c>
      <c r="P9" s="38">
        <f t="shared" si="25"/>
        <v>0</v>
      </c>
      <c r="Q9">
        <f>SUMIF(TECHNOLOGY!$D$2:$D$73,CapitalCost!$A9,TECHNOLOGY!$V$2:$V$73)</f>
        <v>0</v>
      </c>
      <c r="R9" s="38">
        <f t="shared" ref="R9:U9" si="26">Q9+($V9-$Q9)*1/5</f>
        <v>0</v>
      </c>
      <c r="S9" s="38">
        <f t="shared" si="26"/>
        <v>0</v>
      </c>
      <c r="T9" s="38">
        <f t="shared" si="26"/>
        <v>0</v>
      </c>
      <c r="U9" s="38">
        <f t="shared" si="26"/>
        <v>0</v>
      </c>
      <c r="V9">
        <f>SUMIF(TECHNOLOGY!$D$2:$D$73,CapitalCost!$A9,TECHNOLOGY!$W$2:$W$73)</f>
        <v>0</v>
      </c>
      <c r="W9">
        <f t="shared" ref="W9:AZ9" si="27">V9</f>
        <v>0</v>
      </c>
      <c r="X9">
        <f t="shared" si="27"/>
        <v>0</v>
      </c>
      <c r="Y9">
        <f t="shared" si="27"/>
        <v>0</v>
      </c>
      <c r="Z9">
        <f t="shared" si="27"/>
        <v>0</v>
      </c>
      <c r="AA9">
        <f t="shared" si="27"/>
        <v>0</v>
      </c>
      <c r="AB9">
        <f t="shared" si="27"/>
        <v>0</v>
      </c>
      <c r="AC9">
        <f t="shared" si="27"/>
        <v>0</v>
      </c>
      <c r="AD9">
        <f t="shared" si="27"/>
        <v>0</v>
      </c>
      <c r="AE9">
        <f t="shared" si="27"/>
        <v>0</v>
      </c>
      <c r="AF9">
        <f t="shared" si="27"/>
        <v>0</v>
      </c>
      <c r="AG9">
        <f t="shared" si="27"/>
        <v>0</v>
      </c>
      <c r="AH9">
        <f t="shared" si="27"/>
        <v>0</v>
      </c>
      <c r="AI9">
        <f t="shared" si="27"/>
        <v>0</v>
      </c>
      <c r="AJ9">
        <f t="shared" si="27"/>
        <v>0</v>
      </c>
      <c r="AK9">
        <f t="shared" si="27"/>
        <v>0</v>
      </c>
      <c r="AL9">
        <f t="shared" si="27"/>
        <v>0</v>
      </c>
      <c r="AM9">
        <f t="shared" si="27"/>
        <v>0</v>
      </c>
      <c r="AN9">
        <f t="shared" si="27"/>
        <v>0</v>
      </c>
      <c r="AO9">
        <f t="shared" si="27"/>
        <v>0</v>
      </c>
      <c r="AP9">
        <f t="shared" si="27"/>
        <v>0</v>
      </c>
      <c r="AQ9">
        <f t="shared" si="27"/>
        <v>0</v>
      </c>
      <c r="AR9">
        <f t="shared" si="27"/>
        <v>0</v>
      </c>
      <c r="AS9">
        <f t="shared" si="27"/>
        <v>0</v>
      </c>
      <c r="AT9">
        <f t="shared" si="27"/>
        <v>0</v>
      </c>
      <c r="AU9">
        <f t="shared" si="27"/>
        <v>0</v>
      </c>
      <c r="AV9">
        <f t="shared" si="27"/>
        <v>0</v>
      </c>
      <c r="AW9">
        <f t="shared" si="27"/>
        <v>0</v>
      </c>
      <c r="AX9">
        <f t="shared" si="27"/>
        <v>0</v>
      </c>
      <c r="AY9">
        <f t="shared" si="27"/>
        <v>0</v>
      </c>
      <c r="AZ9">
        <f t="shared" si="27"/>
        <v>0</v>
      </c>
    </row>
    <row r="10" spans="1:52">
      <c r="A10" t="str">
        <f>TECHNOLOGY!D10</f>
        <v>D2HF00I00</v>
      </c>
      <c r="B10">
        <f>SUMIF(TECHNOLOGY!$D$2:$D$73,CapitalCost!$A10,TECHNOLOGY!$S$2:$S$73)</f>
        <v>0</v>
      </c>
      <c r="C10" s="38">
        <f t="shared" si="5"/>
        <v>0</v>
      </c>
      <c r="D10" s="38">
        <f t="shared" si="5"/>
        <v>0</v>
      </c>
      <c r="E10" s="38">
        <f t="shared" si="5"/>
        <v>0</v>
      </c>
      <c r="F10" s="38">
        <f t="shared" si="5"/>
        <v>0</v>
      </c>
      <c r="G10">
        <f>SUMIF(TECHNOLOGY!$D$2:$D$73,CapitalCost!$A10,TECHNOLOGY!$T$2:$T$73)</f>
        <v>0</v>
      </c>
      <c r="H10" s="38">
        <f t="shared" si="6"/>
        <v>0</v>
      </c>
      <c r="I10" s="38">
        <f t="shared" si="6"/>
        <v>0</v>
      </c>
      <c r="J10" s="38">
        <f t="shared" si="6"/>
        <v>0</v>
      </c>
      <c r="K10" s="38">
        <f t="shared" si="6"/>
        <v>0</v>
      </c>
      <c r="L10">
        <f>SUMIF(TECHNOLOGY!$D$2:$D$73,CapitalCost!$A10,TECHNOLOGY!$U$2:$U$73)</f>
        <v>0</v>
      </c>
      <c r="M10" s="38">
        <f t="shared" ref="M10:P10" si="28">L10+($Q10-$L10)*1/5</f>
        <v>0</v>
      </c>
      <c r="N10" s="38">
        <f t="shared" si="28"/>
        <v>0</v>
      </c>
      <c r="O10" s="38">
        <f t="shared" si="28"/>
        <v>0</v>
      </c>
      <c r="P10" s="38">
        <f t="shared" si="28"/>
        <v>0</v>
      </c>
      <c r="Q10">
        <f>SUMIF(TECHNOLOGY!$D$2:$D$73,CapitalCost!$A10,TECHNOLOGY!$V$2:$V$73)</f>
        <v>0</v>
      </c>
      <c r="R10" s="38">
        <f t="shared" ref="R10:U10" si="29">Q10+($V10-$Q10)*1/5</f>
        <v>0</v>
      </c>
      <c r="S10" s="38">
        <f t="shared" si="29"/>
        <v>0</v>
      </c>
      <c r="T10" s="38">
        <f t="shared" si="29"/>
        <v>0</v>
      </c>
      <c r="U10" s="38">
        <f t="shared" si="29"/>
        <v>0</v>
      </c>
      <c r="V10">
        <f>SUMIF(TECHNOLOGY!$D$2:$D$73,CapitalCost!$A10,TECHNOLOGY!$W$2:$W$73)</f>
        <v>0</v>
      </c>
      <c r="W10">
        <f t="shared" ref="W10:AZ10" si="30">V10</f>
        <v>0</v>
      </c>
      <c r="X10">
        <f t="shared" si="30"/>
        <v>0</v>
      </c>
      <c r="Y10">
        <f t="shared" si="30"/>
        <v>0</v>
      </c>
      <c r="Z10">
        <f t="shared" si="30"/>
        <v>0</v>
      </c>
      <c r="AA10">
        <f t="shared" si="30"/>
        <v>0</v>
      </c>
      <c r="AB10">
        <f t="shared" si="30"/>
        <v>0</v>
      </c>
      <c r="AC10">
        <f t="shared" si="30"/>
        <v>0</v>
      </c>
      <c r="AD10">
        <f t="shared" si="30"/>
        <v>0</v>
      </c>
      <c r="AE10">
        <f t="shared" si="30"/>
        <v>0</v>
      </c>
      <c r="AF10">
        <f t="shared" si="30"/>
        <v>0</v>
      </c>
      <c r="AG10">
        <f t="shared" si="30"/>
        <v>0</v>
      </c>
      <c r="AH10">
        <f t="shared" si="30"/>
        <v>0</v>
      </c>
      <c r="AI10">
        <f t="shared" si="30"/>
        <v>0</v>
      </c>
      <c r="AJ10">
        <f t="shared" si="30"/>
        <v>0</v>
      </c>
      <c r="AK10">
        <f t="shared" si="30"/>
        <v>0</v>
      </c>
      <c r="AL10">
        <f t="shared" si="30"/>
        <v>0</v>
      </c>
      <c r="AM10">
        <f t="shared" si="30"/>
        <v>0</v>
      </c>
      <c r="AN10">
        <f t="shared" si="30"/>
        <v>0</v>
      </c>
      <c r="AO10">
        <f t="shared" si="30"/>
        <v>0</v>
      </c>
      <c r="AP10">
        <f t="shared" si="30"/>
        <v>0</v>
      </c>
      <c r="AQ10">
        <f t="shared" si="30"/>
        <v>0</v>
      </c>
      <c r="AR10">
        <f t="shared" si="30"/>
        <v>0</v>
      </c>
      <c r="AS10">
        <f t="shared" si="30"/>
        <v>0</v>
      </c>
      <c r="AT10">
        <f t="shared" si="30"/>
        <v>0</v>
      </c>
      <c r="AU10">
        <f t="shared" si="30"/>
        <v>0</v>
      </c>
      <c r="AV10">
        <f t="shared" si="30"/>
        <v>0</v>
      </c>
      <c r="AW10">
        <f t="shared" si="30"/>
        <v>0</v>
      </c>
      <c r="AX10">
        <f t="shared" si="30"/>
        <v>0</v>
      </c>
      <c r="AY10">
        <f t="shared" si="30"/>
        <v>0</v>
      </c>
      <c r="AZ10">
        <f t="shared" si="30"/>
        <v>0</v>
      </c>
    </row>
    <row r="11" spans="1:52">
      <c r="A11" t="str">
        <f>TECHNOLOGY!D11</f>
        <v>D2DS00I00</v>
      </c>
      <c r="B11">
        <f>SUMIF(TECHNOLOGY!$D$2:$D$73,CapitalCost!$A11,TECHNOLOGY!$S$2:$S$73)</f>
        <v>0</v>
      </c>
      <c r="C11" s="38">
        <f t="shared" si="5"/>
        <v>0</v>
      </c>
      <c r="D11" s="38">
        <f t="shared" si="5"/>
        <v>0</v>
      </c>
      <c r="E11" s="38">
        <f t="shared" si="5"/>
        <v>0</v>
      </c>
      <c r="F11" s="38">
        <f t="shared" si="5"/>
        <v>0</v>
      </c>
      <c r="G11">
        <f>SUMIF(TECHNOLOGY!$D$2:$D$73,CapitalCost!$A11,TECHNOLOGY!$T$2:$T$73)</f>
        <v>0</v>
      </c>
      <c r="H11" s="38">
        <f t="shared" si="6"/>
        <v>0</v>
      </c>
      <c r="I11" s="38">
        <f t="shared" si="6"/>
        <v>0</v>
      </c>
      <c r="J11" s="38">
        <f t="shared" si="6"/>
        <v>0</v>
      </c>
      <c r="K11" s="38">
        <f t="shared" si="6"/>
        <v>0</v>
      </c>
      <c r="L11">
        <f>SUMIF(TECHNOLOGY!$D$2:$D$73,CapitalCost!$A11,TECHNOLOGY!$U$2:$U$73)</f>
        <v>0</v>
      </c>
      <c r="M11" s="38">
        <f t="shared" ref="M11:P11" si="31">L11+($Q11-$L11)*1/5</f>
        <v>0</v>
      </c>
      <c r="N11" s="38">
        <f t="shared" si="31"/>
        <v>0</v>
      </c>
      <c r="O11" s="38">
        <f t="shared" si="31"/>
        <v>0</v>
      </c>
      <c r="P11" s="38">
        <f t="shared" si="31"/>
        <v>0</v>
      </c>
      <c r="Q11">
        <f>SUMIF(TECHNOLOGY!$D$2:$D$73,CapitalCost!$A11,TECHNOLOGY!$V$2:$V$73)</f>
        <v>0</v>
      </c>
      <c r="R11" s="38">
        <f t="shared" ref="R11:U11" si="32">Q11+($V11-$Q11)*1/5</f>
        <v>0</v>
      </c>
      <c r="S11" s="38">
        <f t="shared" si="32"/>
        <v>0</v>
      </c>
      <c r="T11" s="38">
        <f t="shared" si="32"/>
        <v>0</v>
      </c>
      <c r="U11" s="38">
        <f t="shared" si="32"/>
        <v>0</v>
      </c>
      <c r="V11">
        <f>SUMIF(TECHNOLOGY!$D$2:$D$73,CapitalCost!$A11,TECHNOLOGY!$W$2:$W$73)</f>
        <v>0</v>
      </c>
      <c r="W11">
        <f t="shared" ref="W11:AZ11" si="33">V11</f>
        <v>0</v>
      </c>
      <c r="X11">
        <f t="shared" si="33"/>
        <v>0</v>
      </c>
      <c r="Y11">
        <f t="shared" si="33"/>
        <v>0</v>
      </c>
      <c r="Z11">
        <f t="shared" si="33"/>
        <v>0</v>
      </c>
      <c r="AA11">
        <f t="shared" si="33"/>
        <v>0</v>
      </c>
      <c r="AB11">
        <f t="shared" si="33"/>
        <v>0</v>
      </c>
      <c r="AC11">
        <f t="shared" si="33"/>
        <v>0</v>
      </c>
      <c r="AD11">
        <f t="shared" si="33"/>
        <v>0</v>
      </c>
      <c r="AE11">
        <f t="shared" si="33"/>
        <v>0</v>
      </c>
      <c r="AF11">
        <f t="shared" si="33"/>
        <v>0</v>
      </c>
      <c r="AG11">
        <f t="shared" si="33"/>
        <v>0</v>
      </c>
      <c r="AH11">
        <f t="shared" si="33"/>
        <v>0</v>
      </c>
      <c r="AI11">
        <f t="shared" si="33"/>
        <v>0</v>
      </c>
      <c r="AJ11">
        <f t="shared" si="33"/>
        <v>0</v>
      </c>
      <c r="AK11">
        <f t="shared" si="33"/>
        <v>0</v>
      </c>
      <c r="AL11">
        <f t="shared" si="33"/>
        <v>0</v>
      </c>
      <c r="AM11">
        <f t="shared" si="33"/>
        <v>0</v>
      </c>
      <c r="AN11">
        <f t="shared" si="33"/>
        <v>0</v>
      </c>
      <c r="AO11">
        <f t="shared" si="33"/>
        <v>0</v>
      </c>
      <c r="AP11">
        <f t="shared" si="33"/>
        <v>0</v>
      </c>
      <c r="AQ11">
        <f t="shared" si="33"/>
        <v>0</v>
      </c>
      <c r="AR11">
        <f t="shared" si="33"/>
        <v>0</v>
      </c>
      <c r="AS11">
        <f t="shared" si="33"/>
        <v>0</v>
      </c>
      <c r="AT11">
        <f t="shared" si="33"/>
        <v>0</v>
      </c>
      <c r="AU11">
        <f t="shared" si="33"/>
        <v>0</v>
      </c>
      <c r="AV11">
        <f t="shared" si="33"/>
        <v>0</v>
      </c>
      <c r="AW11">
        <f t="shared" si="33"/>
        <v>0</v>
      </c>
      <c r="AX11">
        <f t="shared" si="33"/>
        <v>0</v>
      </c>
      <c r="AY11">
        <f t="shared" si="33"/>
        <v>0</v>
      </c>
      <c r="AZ11">
        <f t="shared" si="33"/>
        <v>0</v>
      </c>
    </row>
    <row r="12" spans="1:52">
      <c r="A12" t="str">
        <f>TECHNOLOGY!D12</f>
        <v>D2NG00X00</v>
      </c>
      <c r="B12">
        <f>SUMIF(TECHNOLOGY!$D$2:$D$73,CapitalCost!$A12,TECHNOLOGY!$S$2:$S$73)</f>
        <v>0</v>
      </c>
      <c r="C12" s="38">
        <f t="shared" si="5"/>
        <v>0</v>
      </c>
      <c r="D12" s="38">
        <f t="shared" si="5"/>
        <v>0</v>
      </c>
      <c r="E12" s="38">
        <f t="shared" si="5"/>
        <v>0</v>
      </c>
      <c r="F12" s="38">
        <f t="shared" si="5"/>
        <v>0</v>
      </c>
      <c r="G12">
        <f>SUMIF(TECHNOLOGY!$D$2:$D$73,CapitalCost!$A12,TECHNOLOGY!$T$2:$T$73)</f>
        <v>0</v>
      </c>
      <c r="H12" s="38">
        <f t="shared" si="6"/>
        <v>0</v>
      </c>
      <c r="I12" s="38">
        <f t="shared" si="6"/>
        <v>0</v>
      </c>
      <c r="J12" s="38">
        <f t="shared" si="6"/>
        <v>0</v>
      </c>
      <c r="K12" s="38">
        <f t="shared" si="6"/>
        <v>0</v>
      </c>
      <c r="L12">
        <f>SUMIF(TECHNOLOGY!$D$2:$D$73,CapitalCost!$A12,TECHNOLOGY!$U$2:$U$73)</f>
        <v>0</v>
      </c>
      <c r="M12" s="38">
        <f t="shared" ref="M12:P12" si="34">L12+($Q12-$L12)*1/5</f>
        <v>0</v>
      </c>
      <c r="N12" s="38">
        <f t="shared" si="34"/>
        <v>0</v>
      </c>
      <c r="O12" s="38">
        <f t="shared" si="34"/>
        <v>0</v>
      </c>
      <c r="P12" s="38">
        <f t="shared" si="34"/>
        <v>0</v>
      </c>
      <c r="Q12">
        <f>SUMIF(TECHNOLOGY!$D$2:$D$73,CapitalCost!$A12,TECHNOLOGY!$V$2:$V$73)</f>
        <v>0</v>
      </c>
      <c r="R12" s="38">
        <f t="shared" ref="R12:U12" si="35">Q12+($V12-$Q12)*1/5</f>
        <v>0</v>
      </c>
      <c r="S12" s="38">
        <f t="shared" si="35"/>
        <v>0</v>
      </c>
      <c r="T12" s="38">
        <f t="shared" si="35"/>
        <v>0</v>
      </c>
      <c r="U12" s="38">
        <f t="shared" si="35"/>
        <v>0</v>
      </c>
      <c r="V12">
        <f>SUMIF(TECHNOLOGY!$D$2:$D$73,CapitalCost!$A12,TECHNOLOGY!$W$2:$W$73)</f>
        <v>0</v>
      </c>
      <c r="W12">
        <f t="shared" ref="W12:AZ12" si="36">V12</f>
        <v>0</v>
      </c>
      <c r="X12">
        <f t="shared" si="36"/>
        <v>0</v>
      </c>
      <c r="Y12">
        <f t="shared" si="36"/>
        <v>0</v>
      </c>
      <c r="Z12">
        <f t="shared" si="36"/>
        <v>0</v>
      </c>
      <c r="AA12">
        <f t="shared" si="36"/>
        <v>0</v>
      </c>
      <c r="AB12">
        <f t="shared" si="36"/>
        <v>0</v>
      </c>
      <c r="AC12">
        <f t="shared" si="36"/>
        <v>0</v>
      </c>
      <c r="AD12">
        <f t="shared" si="36"/>
        <v>0</v>
      </c>
      <c r="AE12">
        <f t="shared" si="36"/>
        <v>0</v>
      </c>
      <c r="AF12">
        <f t="shared" si="36"/>
        <v>0</v>
      </c>
      <c r="AG12">
        <f t="shared" si="36"/>
        <v>0</v>
      </c>
      <c r="AH12">
        <f t="shared" si="36"/>
        <v>0</v>
      </c>
      <c r="AI12">
        <f t="shared" si="36"/>
        <v>0</v>
      </c>
      <c r="AJ12">
        <f t="shared" si="36"/>
        <v>0</v>
      </c>
      <c r="AK12">
        <f t="shared" si="36"/>
        <v>0</v>
      </c>
      <c r="AL12">
        <f t="shared" si="36"/>
        <v>0</v>
      </c>
      <c r="AM12">
        <f t="shared" si="36"/>
        <v>0</v>
      </c>
      <c r="AN12">
        <f t="shared" si="36"/>
        <v>0</v>
      </c>
      <c r="AO12">
        <f t="shared" si="36"/>
        <v>0</v>
      </c>
      <c r="AP12">
        <f t="shared" si="36"/>
        <v>0</v>
      </c>
      <c r="AQ12">
        <f t="shared" si="36"/>
        <v>0</v>
      </c>
      <c r="AR12">
        <f t="shared" si="36"/>
        <v>0</v>
      </c>
      <c r="AS12">
        <f t="shared" si="36"/>
        <v>0</v>
      </c>
      <c r="AT12">
        <f t="shared" si="36"/>
        <v>0</v>
      </c>
      <c r="AU12">
        <f t="shared" si="36"/>
        <v>0</v>
      </c>
      <c r="AV12">
        <f t="shared" si="36"/>
        <v>0</v>
      </c>
      <c r="AW12">
        <f t="shared" si="36"/>
        <v>0</v>
      </c>
      <c r="AX12">
        <f t="shared" si="36"/>
        <v>0</v>
      </c>
      <c r="AY12">
        <f t="shared" si="36"/>
        <v>0</v>
      </c>
      <c r="AZ12">
        <f t="shared" si="36"/>
        <v>0</v>
      </c>
    </row>
    <row r="13" spans="1:52">
      <c r="A13" t="str">
        <f>TECHNOLOGY!D13</f>
        <v>D2CO00X00</v>
      </c>
      <c r="B13">
        <f>SUMIF(TECHNOLOGY!$D$2:$D$73,CapitalCost!$A13,TECHNOLOGY!$S$2:$S$73)</f>
        <v>0</v>
      </c>
      <c r="C13" s="38">
        <f t="shared" si="5"/>
        <v>0</v>
      </c>
      <c r="D13" s="38">
        <f t="shared" si="5"/>
        <v>0</v>
      </c>
      <c r="E13" s="38">
        <f t="shared" si="5"/>
        <v>0</v>
      </c>
      <c r="F13" s="38">
        <f t="shared" si="5"/>
        <v>0</v>
      </c>
      <c r="G13">
        <f>SUMIF(TECHNOLOGY!$D$2:$D$73,CapitalCost!$A13,TECHNOLOGY!$T$2:$T$73)</f>
        <v>0</v>
      </c>
      <c r="H13" s="38">
        <f t="shared" si="6"/>
        <v>0</v>
      </c>
      <c r="I13" s="38">
        <f t="shared" si="6"/>
        <v>0</v>
      </c>
      <c r="J13" s="38">
        <f t="shared" si="6"/>
        <v>0</v>
      </c>
      <c r="K13" s="38">
        <f t="shared" si="6"/>
        <v>0</v>
      </c>
      <c r="L13">
        <f>SUMIF(TECHNOLOGY!$D$2:$D$73,CapitalCost!$A13,TECHNOLOGY!$U$2:$U$73)</f>
        <v>0</v>
      </c>
      <c r="M13" s="38">
        <f t="shared" ref="M13:P13" si="37">L13+($Q13-$L13)*1/5</f>
        <v>0</v>
      </c>
      <c r="N13" s="38">
        <f t="shared" si="37"/>
        <v>0</v>
      </c>
      <c r="O13" s="38">
        <f t="shared" si="37"/>
        <v>0</v>
      </c>
      <c r="P13" s="38">
        <f t="shared" si="37"/>
        <v>0</v>
      </c>
      <c r="Q13">
        <f>SUMIF(TECHNOLOGY!$D$2:$D$73,CapitalCost!$A13,TECHNOLOGY!$V$2:$V$73)</f>
        <v>0</v>
      </c>
      <c r="R13" s="38">
        <f t="shared" ref="R13:U13" si="38">Q13+($V13-$Q13)*1/5</f>
        <v>0</v>
      </c>
      <c r="S13" s="38">
        <f t="shared" si="38"/>
        <v>0</v>
      </c>
      <c r="T13" s="38">
        <f t="shared" si="38"/>
        <v>0</v>
      </c>
      <c r="U13" s="38">
        <f t="shared" si="38"/>
        <v>0</v>
      </c>
      <c r="V13">
        <f>SUMIF(TECHNOLOGY!$D$2:$D$73,CapitalCost!$A13,TECHNOLOGY!$W$2:$W$73)</f>
        <v>0</v>
      </c>
      <c r="W13">
        <f t="shared" ref="W13:AZ13" si="39">V13</f>
        <v>0</v>
      </c>
      <c r="X13">
        <f t="shared" si="39"/>
        <v>0</v>
      </c>
      <c r="Y13">
        <f t="shared" si="39"/>
        <v>0</v>
      </c>
      <c r="Z13">
        <f t="shared" si="39"/>
        <v>0</v>
      </c>
      <c r="AA13">
        <f t="shared" si="39"/>
        <v>0</v>
      </c>
      <c r="AB13">
        <f t="shared" si="39"/>
        <v>0</v>
      </c>
      <c r="AC13">
        <f t="shared" si="39"/>
        <v>0</v>
      </c>
      <c r="AD13">
        <f t="shared" si="39"/>
        <v>0</v>
      </c>
      <c r="AE13">
        <f t="shared" si="39"/>
        <v>0</v>
      </c>
      <c r="AF13">
        <f t="shared" si="39"/>
        <v>0</v>
      </c>
      <c r="AG13">
        <f t="shared" si="39"/>
        <v>0</v>
      </c>
      <c r="AH13">
        <f t="shared" si="39"/>
        <v>0</v>
      </c>
      <c r="AI13">
        <f t="shared" si="39"/>
        <v>0</v>
      </c>
      <c r="AJ13">
        <f t="shared" si="39"/>
        <v>0</v>
      </c>
      <c r="AK13">
        <f t="shared" si="39"/>
        <v>0</v>
      </c>
      <c r="AL13">
        <f t="shared" si="39"/>
        <v>0</v>
      </c>
      <c r="AM13">
        <f t="shared" si="39"/>
        <v>0</v>
      </c>
      <c r="AN13">
        <f t="shared" si="39"/>
        <v>0</v>
      </c>
      <c r="AO13">
        <f t="shared" si="39"/>
        <v>0</v>
      </c>
      <c r="AP13">
        <f t="shared" si="39"/>
        <v>0</v>
      </c>
      <c r="AQ13">
        <f t="shared" si="39"/>
        <v>0</v>
      </c>
      <c r="AR13">
        <f t="shared" si="39"/>
        <v>0</v>
      </c>
      <c r="AS13">
        <f t="shared" si="39"/>
        <v>0</v>
      </c>
      <c r="AT13">
        <f t="shared" si="39"/>
        <v>0</v>
      </c>
      <c r="AU13">
        <f t="shared" si="39"/>
        <v>0</v>
      </c>
      <c r="AV13">
        <f t="shared" si="39"/>
        <v>0</v>
      </c>
      <c r="AW13">
        <f t="shared" si="39"/>
        <v>0</v>
      </c>
      <c r="AX13">
        <f t="shared" si="39"/>
        <v>0</v>
      </c>
      <c r="AY13">
        <f t="shared" si="39"/>
        <v>0</v>
      </c>
      <c r="AZ13">
        <f t="shared" si="39"/>
        <v>0</v>
      </c>
    </row>
    <row r="14" spans="1:52">
      <c r="A14" t="str">
        <f>TECHNOLOGY!D14</f>
        <v>D2PWRTRN</v>
      </c>
      <c r="B14">
        <f>SUMIF(TECHNOLOGY!$D$2:$D$73,CapitalCost!$A14,TECHNOLOGY!$S$2:$S$73)</f>
        <v>200</v>
      </c>
      <c r="C14" s="38">
        <f t="shared" si="5"/>
        <v>200</v>
      </c>
      <c r="D14" s="38">
        <f t="shared" si="5"/>
        <v>200</v>
      </c>
      <c r="E14" s="38">
        <f t="shared" si="5"/>
        <v>200</v>
      </c>
      <c r="F14" s="38">
        <f t="shared" si="5"/>
        <v>200</v>
      </c>
      <c r="G14">
        <f>SUMIF(TECHNOLOGY!$D$2:$D$73,CapitalCost!$A14,TECHNOLOGY!$T$2:$T$73)</f>
        <v>200</v>
      </c>
      <c r="H14" s="38">
        <f t="shared" si="6"/>
        <v>200</v>
      </c>
      <c r="I14" s="38">
        <f t="shared" si="6"/>
        <v>200</v>
      </c>
      <c r="J14" s="38">
        <f t="shared" si="6"/>
        <v>200</v>
      </c>
      <c r="K14" s="38">
        <f t="shared" si="6"/>
        <v>200</v>
      </c>
      <c r="L14">
        <f>SUMIF(TECHNOLOGY!$D$2:$D$73,CapitalCost!$A14,TECHNOLOGY!$U$2:$U$73)</f>
        <v>200</v>
      </c>
      <c r="M14" s="38">
        <f t="shared" ref="M14:P14" si="40">L14+($Q14-$L14)*1/5</f>
        <v>200</v>
      </c>
      <c r="N14" s="38">
        <f t="shared" si="40"/>
        <v>200</v>
      </c>
      <c r="O14" s="38">
        <f t="shared" si="40"/>
        <v>200</v>
      </c>
      <c r="P14" s="38">
        <f t="shared" si="40"/>
        <v>200</v>
      </c>
      <c r="Q14">
        <f>SUMIF(TECHNOLOGY!$D$2:$D$73,CapitalCost!$A14,TECHNOLOGY!$V$2:$V$73)</f>
        <v>200</v>
      </c>
      <c r="R14" s="38">
        <f t="shared" ref="R14:U14" si="41">Q14+($V14-$Q14)*1/5</f>
        <v>200</v>
      </c>
      <c r="S14" s="38">
        <f t="shared" si="41"/>
        <v>200</v>
      </c>
      <c r="T14" s="38">
        <f t="shared" si="41"/>
        <v>200</v>
      </c>
      <c r="U14" s="38">
        <f t="shared" si="41"/>
        <v>200</v>
      </c>
      <c r="V14">
        <f>SUMIF(TECHNOLOGY!$D$2:$D$73,CapitalCost!$A14,TECHNOLOGY!$W$2:$W$73)</f>
        <v>200</v>
      </c>
      <c r="W14">
        <f t="shared" ref="W14:AZ14" si="42">V14</f>
        <v>200</v>
      </c>
      <c r="X14">
        <f t="shared" si="42"/>
        <v>200</v>
      </c>
      <c r="Y14">
        <f t="shared" si="42"/>
        <v>200</v>
      </c>
      <c r="Z14">
        <f t="shared" si="42"/>
        <v>200</v>
      </c>
      <c r="AA14">
        <f t="shared" si="42"/>
        <v>200</v>
      </c>
      <c r="AB14">
        <f t="shared" si="42"/>
        <v>200</v>
      </c>
      <c r="AC14">
        <f t="shared" si="42"/>
        <v>200</v>
      </c>
      <c r="AD14">
        <f t="shared" si="42"/>
        <v>200</v>
      </c>
      <c r="AE14">
        <f t="shared" si="42"/>
        <v>200</v>
      </c>
      <c r="AF14">
        <f t="shared" si="42"/>
        <v>200</v>
      </c>
      <c r="AG14">
        <f t="shared" si="42"/>
        <v>200</v>
      </c>
      <c r="AH14">
        <f t="shared" si="42"/>
        <v>200</v>
      </c>
      <c r="AI14">
        <f t="shared" si="42"/>
        <v>200</v>
      </c>
      <c r="AJ14">
        <f t="shared" si="42"/>
        <v>200</v>
      </c>
      <c r="AK14">
        <f t="shared" si="42"/>
        <v>200</v>
      </c>
      <c r="AL14">
        <f t="shared" si="42"/>
        <v>200</v>
      </c>
      <c r="AM14">
        <f t="shared" si="42"/>
        <v>200</v>
      </c>
      <c r="AN14">
        <f t="shared" si="42"/>
        <v>200</v>
      </c>
      <c r="AO14">
        <f t="shared" si="42"/>
        <v>200</v>
      </c>
      <c r="AP14">
        <f t="shared" si="42"/>
        <v>200</v>
      </c>
      <c r="AQ14">
        <f t="shared" si="42"/>
        <v>200</v>
      </c>
      <c r="AR14">
        <f t="shared" si="42"/>
        <v>200</v>
      </c>
      <c r="AS14">
        <f t="shared" si="42"/>
        <v>200</v>
      </c>
      <c r="AT14">
        <f t="shared" si="42"/>
        <v>200</v>
      </c>
      <c r="AU14">
        <f t="shared" si="42"/>
        <v>200</v>
      </c>
      <c r="AV14">
        <f t="shared" si="42"/>
        <v>200</v>
      </c>
      <c r="AW14">
        <f t="shared" si="42"/>
        <v>200</v>
      </c>
      <c r="AX14">
        <f t="shared" si="42"/>
        <v>200</v>
      </c>
      <c r="AY14">
        <f t="shared" si="42"/>
        <v>200</v>
      </c>
      <c r="AZ14">
        <f t="shared" si="42"/>
        <v>200</v>
      </c>
    </row>
    <row r="15" spans="1:52">
      <c r="A15" t="str">
        <f>TECHNOLOGY!D15</f>
        <v>D2IMPELC</v>
      </c>
      <c r="B15">
        <f>SUMIF(TECHNOLOGY!$D$2:$D$73,CapitalCost!$A15,TECHNOLOGY!$S$2:$S$73)</f>
        <v>0</v>
      </c>
      <c r="C15" s="38">
        <f t="shared" si="5"/>
        <v>0</v>
      </c>
      <c r="D15" s="38">
        <f t="shared" si="5"/>
        <v>0</v>
      </c>
      <c r="E15" s="38">
        <f t="shared" si="5"/>
        <v>0</v>
      </c>
      <c r="F15" s="38">
        <f t="shared" si="5"/>
        <v>0</v>
      </c>
      <c r="G15">
        <f>SUMIF(TECHNOLOGY!$D$2:$D$73,CapitalCost!$A15,TECHNOLOGY!$T$2:$T$73)</f>
        <v>0</v>
      </c>
      <c r="H15" s="38">
        <f t="shared" si="6"/>
        <v>0</v>
      </c>
      <c r="I15" s="38">
        <f t="shared" si="6"/>
        <v>0</v>
      </c>
      <c r="J15" s="38">
        <f t="shared" si="6"/>
        <v>0</v>
      </c>
      <c r="K15" s="38">
        <f t="shared" si="6"/>
        <v>0</v>
      </c>
      <c r="L15">
        <f>SUMIF(TECHNOLOGY!$D$2:$D$73,CapitalCost!$A15,TECHNOLOGY!$U$2:$U$73)</f>
        <v>0</v>
      </c>
      <c r="M15" s="38">
        <f t="shared" ref="M15:P15" si="43">L15+($Q15-$L15)*1/5</f>
        <v>0</v>
      </c>
      <c r="N15" s="38">
        <f t="shared" si="43"/>
        <v>0</v>
      </c>
      <c r="O15" s="38">
        <f t="shared" si="43"/>
        <v>0</v>
      </c>
      <c r="P15" s="38">
        <f t="shared" si="43"/>
        <v>0</v>
      </c>
      <c r="Q15">
        <f>SUMIF(TECHNOLOGY!$D$2:$D$73,CapitalCost!$A15,TECHNOLOGY!$V$2:$V$73)</f>
        <v>0</v>
      </c>
      <c r="R15" s="38">
        <f t="shared" ref="R15:U15" si="44">Q15+($V15-$Q15)*1/5</f>
        <v>0</v>
      </c>
      <c r="S15" s="38">
        <f t="shared" si="44"/>
        <v>0</v>
      </c>
      <c r="T15" s="38">
        <f t="shared" si="44"/>
        <v>0</v>
      </c>
      <c r="U15" s="38">
        <f t="shared" si="44"/>
        <v>0</v>
      </c>
      <c r="V15">
        <f>SUMIF(TECHNOLOGY!$D$2:$D$73,CapitalCost!$A15,TECHNOLOGY!$W$2:$W$73)</f>
        <v>0</v>
      </c>
      <c r="W15">
        <f t="shared" ref="W15:AZ15" si="45">V15</f>
        <v>0</v>
      </c>
      <c r="X15">
        <f t="shared" si="45"/>
        <v>0</v>
      </c>
      <c r="Y15">
        <f t="shared" si="45"/>
        <v>0</v>
      </c>
      <c r="Z15">
        <f t="shared" si="45"/>
        <v>0</v>
      </c>
      <c r="AA15">
        <f t="shared" si="45"/>
        <v>0</v>
      </c>
      <c r="AB15">
        <f t="shared" si="45"/>
        <v>0</v>
      </c>
      <c r="AC15">
        <f t="shared" si="45"/>
        <v>0</v>
      </c>
      <c r="AD15">
        <f t="shared" si="45"/>
        <v>0</v>
      </c>
      <c r="AE15">
        <f t="shared" si="45"/>
        <v>0</v>
      </c>
      <c r="AF15">
        <f t="shared" si="45"/>
        <v>0</v>
      </c>
      <c r="AG15">
        <f t="shared" si="45"/>
        <v>0</v>
      </c>
      <c r="AH15">
        <f t="shared" si="45"/>
        <v>0</v>
      </c>
      <c r="AI15">
        <f t="shared" si="45"/>
        <v>0</v>
      </c>
      <c r="AJ15">
        <f t="shared" si="45"/>
        <v>0</v>
      </c>
      <c r="AK15">
        <f t="shared" si="45"/>
        <v>0</v>
      </c>
      <c r="AL15">
        <f t="shared" si="45"/>
        <v>0</v>
      </c>
      <c r="AM15">
        <f t="shared" si="45"/>
        <v>0</v>
      </c>
      <c r="AN15">
        <f t="shared" si="45"/>
        <v>0</v>
      </c>
      <c r="AO15">
        <f t="shared" si="45"/>
        <v>0</v>
      </c>
      <c r="AP15">
        <f t="shared" si="45"/>
        <v>0</v>
      </c>
      <c r="AQ15">
        <f t="shared" si="45"/>
        <v>0</v>
      </c>
      <c r="AR15">
        <f t="shared" si="45"/>
        <v>0</v>
      </c>
      <c r="AS15">
        <f t="shared" si="45"/>
        <v>0</v>
      </c>
      <c r="AT15">
        <f t="shared" si="45"/>
        <v>0</v>
      </c>
      <c r="AU15">
        <f t="shared" si="45"/>
        <v>0</v>
      </c>
      <c r="AV15">
        <f t="shared" si="45"/>
        <v>0</v>
      </c>
      <c r="AW15">
        <f t="shared" si="45"/>
        <v>0</v>
      </c>
      <c r="AX15">
        <f t="shared" si="45"/>
        <v>0</v>
      </c>
      <c r="AY15">
        <f t="shared" si="45"/>
        <v>0</v>
      </c>
      <c r="AZ15">
        <f t="shared" si="45"/>
        <v>0</v>
      </c>
    </row>
    <row r="16" spans="1:52">
      <c r="A16" t="str">
        <f>TECHNOLOGY!D16</f>
        <v>D2DSGC00</v>
      </c>
      <c r="B16">
        <f>SUMIF(TECHNOLOGY!$D$2:$D$73,CapitalCost!$A16,TECHNOLOGY!$S$2:$S$73)</f>
        <v>1162.02</v>
      </c>
      <c r="C16" s="38">
        <f t="shared" si="5"/>
        <v>1162.02</v>
      </c>
      <c r="D16" s="38">
        <f t="shared" si="5"/>
        <v>1162.02</v>
      </c>
      <c r="E16" s="38">
        <f t="shared" si="5"/>
        <v>1162.02</v>
      </c>
      <c r="F16" s="38">
        <f t="shared" si="5"/>
        <v>1162.02</v>
      </c>
      <c r="G16">
        <f>SUMIF(TECHNOLOGY!$D$2:$D$73,CapitalCost!$A16,TECHNOLOGY!$T$2:$T$73)</f>
        <v>1162.02</v>
      </c>
      <c r="H16" s="38">
        <f t="shared" si="6"/>
        <v>1162.02</v>
      </c>
      <c r="I16" s="38">
        <f t="shared" si="6"/>
        <v>1162.02</v>
      </c>
      <c r="J16" s="38">
        <f t="shared" si="6"/>
        <v>1162.02</v>
      </c>
      <c r="K16" s="38">
        <f t="shared" si="6"/>
        <v>1162.02</v>
      </c>
      <c r="L16">
        <f>SUMIF(TECHNOLOGY!$D$2:$D$73,CapitalCost!$A16,TECHNOLOGY!$U$2:$U$73)</f>
        <v>1162.02</v>
      </c>
      <c r="M16" s="38">
        <f t="shared" ref="M16:P16" si="46">L16+($Q16-$L16)*1/5</f>
        <v>1162.02</v>
      </c>
      <c r="N16" s="38">
        <f t="shared" si="46"/>
        <v>1162.02</v>
      </c>
      <c r="O16" s="38">
        <f t="shared" si="46"/>
        <v>1162.02</v>
      </c>
      <c r="P16" s="38">
        <f t="shared" si="46"/>
        <v>1162.02</v>
      </c>
      <c r="Q16">
        <f>SUMIF(TECHNOLOGY!$D$2:$D$73,CapitalCost!$A16,TECHNOLOGY!$V$2:$V$73)</f>
        <v>1162.02</v>
      </c>
      <c r="R16" s="38">
        <f t="shared" ref="R16:U16" si="47">Q16+($V16-$Q16)*1/5</f>
        <v>1162.02</v>
      </c>
      <c r="S16" s="38">
        <f t="shared" si="47"/>
        <v>1162.02</v>
      </c>
      <c r="T16" s="38">
        <f t="shared" si="47"/>
        <v>1162.02</v>
      </c>
      <c r="U16" s="38">
        <f t="shared" si="47"/>
        <v>1162.02</v>
      </c>
      <c r="V16">
        <f>SUMIF(TECHNOLOGY!$D$2:$D$73,CapitalCost!$A16,TECHNOLOGY!$W$2:$W$73)</f>
        <v>1162.02</v>
      </c>
      <c r="W16">
        <f t="shared" ref="W16:AZ16" si="48">V16</f>
        <v>1162.02</v>
      </c>
      <c r="X16">
        <f t="shared" si="48"/>
        <v>1162.02</v>
      </c>
      <c r="Y16">
        <f t="shared" si="48"/>
        <v>1162.02</v>
      </c>
      <c r="Z16">
        <f t="shared" si="48"/>
        <v>1162.02</v>
      </c>
      <c r="AA16">
        <f t="shared" si="48"/>
        <v>1162.02</v>
      </c>
      <c r="AB16">
        <f t="shared" si="48"/>
        <v>1162.02</v>
      </c>
      <c r="AC16">
        <f t="shared" si="48"/>
        <v>1162.02</v>
      </c>
      <c r="AD16">
        <f t="shared" si="48"/>
        <v>1162.02</v>
      </c>
      <c r="AE16">
        <f t="shared" si="48"/>
        <v>1162.02</v>
      </c>
      <c r="AF16">
        <f t="shared" si="48"/>
        <v>1162.02</v>
      </c>
      <c r="AG16">
        <f t="shared" si="48"/>
        <v>1162.02</v>
      </c>
      <c r="AH16">
        <f t="shared" si="48"/>
        <v>1162.02</v>
      </c>
      <c r="AI16">
        <f t="shared" si="48"/>
        <v>1162.02</v>
      </c>
      <c r="AJ16">
        <f t="shared" si="48"/>
        <v>1162.02</v>
      </c>
      <c r="AK16">
        <f t="shared" si="48"/>
        <v>1162.02</v>
      </c>
      <c r="AL16">
        <f t="shared" si="48"/>
        <v>1162.02</v>
      </c>
      <c r="AM16">
        <f t="shared" si="48"/>
        <v>1162.02</v>
      </c>
      <c r="AN16">
        <f t="shared" si="48"/>
        <v>1162.02</v>
      </c>
      <c r="AO16">
        <f t="shared" si="48"/>
        <v>1162.02</v>
      </c>
      <c r="AP16">
        <f t="shared" si="48"/>
        <v>1162.02</v>
      </c>
      <c r="AQ16">
        <f t="shared" si="48"/>
        <v>1162.02</v>
      </c>
      <c r="AR16">
        <f t="shared" si="48"/>
        <v>1162.02</v>
      </c>
      <c r="AS16">
        <f t="shared" si="48"/>
        <v>1162.02</v>
      </c>
      <c r="AT16">
        <f t="shared" si="48"/>
        <v>1162.02</v>
      </c>
      <c r="AU16">
        <f t="shared" si="48"/>
        <v>1162.02</v>
      </c>
      <c r="AV16">
        <f t="shared" si="48"/>
        <v>1162.02</v>
      </c>
      <c r="AW16">
        <f t="shared" si="48"/>
        <v>1162.02</v>
      </c>
      <c r="AX16">
        <f t="shared" si="48"/>
        <v>1162.02</v>
      </c>
      <c r="AY16">
        <f t="shared" si="48"/>
        <v>1162.02</v>
      </c>
      <c r="AZ16">
        <f t="shared" si="48"/>
        <v>1162.02</v>
      </c>
    </row>
    <row r="17" spans="1:52">
      <c r="A17" t="str">
        <f>TECHNOLOGY!D17</f>
        <v>D2HFGC00</v>
      </c>
      <c r="B17">
        <f>SUMIF(TECHNOLOGY!$D$2:$D$73,CapitalCost!$A17,TECHNOLOGY!$S$2:$S$73)</f>
        <v>1162.02</v>
      </c>
      <c r="C17" s="38">
        <f t="shared" si="5"/>
        <v>1162.02</v>
      </c>
      <c r="D17" s="38">
        <f t="shared" si="5"/>
        <v>1162.02</v>
      </c>
      <c r="E17" s="38">
        <f t="shared" si="5"/>
        <v>1162.02</v>
      </c>
      <c r="F17" s="38">
        <f t="shared" si="5"/>
        <v>1162.02</v>
      </c>
      <c r="G17">
        <f>SUMIF(TECHNOLOGY!$D$2:$D$73,CapitalCost!$A17,TECHNOLOGY!$T$2:$T$73)</f>
        <v>1162.02</v>
      </c>
      <c r="H17" s="38">
        <f t="shared" si="6"/>
        <v>1162.02</v>
      </c>
      <c r="I17" s="38">
        <f t="shared" si="6"/>
        <v>1162.02</v>
      </c>
      <c r="J17" s="38">
        <f t="shared" si="6"/>
        <v>1162.02</v>
      </c>
      <c r="K17" s="38">
        <f t="shared" si="6"/>
        <v>1162.02</v>
      </c>
      <c r="L17">
        <f>SUMIF(TECHNOLOGY!$D$2:$D$73,CapitalCost!$A17,TECHNOLOGY!$U$2:$U$73)</f>
        <v>1162.02</v>
      </c>
      <c r="M17" s="38">
        <f t="shared" ref="M17:P17" si="49">L17+($Q17-$L17)*1/5</f>
        <v>1162.02</v>
      </c>
      <c r="N17" s="38">
        <f t="shared" si="49"/>
        <v>1162.02</v>
      </c>
      <c r="O17" s="38">
        <f t="shared" si="49"/>
        <v>1162.02</v>
      </c>
      <c r="P17" s="38">
        <f t="shared" si="49"/>
        <v>1162.02</v>
      </c>
      <c r="Q17">
        <f>SUMIF(TECHNOLOGY!$D$2:$D$73,CapitalCost!$A17,TECHNOLOGY!$V$2:$V$73)</f>
        <v>1162.02</v>
      </c>
      <c r="R17" s="38">
        <f t="shared" ref="R17:U17" si="50">Q17+($V17-$Q17)*1/5</f>
        <v>1162.02</v>
      </c>
      <c r="S17" s="38">
        <f t="shared" si="50"/>
        <v>1162.02</v>
      </c>
      <c r="T17" s="38">
        <f t="shared" si="50"/>
        <v>1162.02</v>
      </c>
      <c r="U17" s="38">
        <f t="shared" si="50"/>
        <v>1162.02</v>
      </c>
      <c r="V17">
        <f>SUMIF(TECHNOLOGY!$D$2:$D$73,CapitalCost!$A17,TECHNOLOGY!$W$2:$W$73)</f>
        <v>1162.02</v>
      </c>
      <c r="W17">
        <f t="shared" ref="W17:AZ17" si="51">V17</f>
        <v>1162.02</v>
      </c>
      <c r="X17">
        <f t="shared" si="51"/>
        <v>1162.02</v>
      </c>
      <c r="Y17">
        <f t="shared" si="51"/>
        <v>1162.02</v>
      </c>
      <c r="Z17">
        <f t="shared" si="51"/>
        <v>1162.02</v>
      </c>
      <c r="AA17">
        <f t="shared" si="51"/>
        <v>1162.02</v>
      </c>
      <c r="AB17">
        <f t="shared" si="51"/>
        <v>1162.02</v>
      </c>
      <c r="AC17">
        <f t="shared" si="51"/>
        <v>1162.02</v>
      </c>
      <c r="AD17">
        <f t="shared" si="51"/>
        <v>1162.02</v>
      </c>
      <c r="AE17">
        <f t="shared" si="51"/>
        <v>1162.02</v>
      </c>
      <c r="AF17">
        <f t="shared" si="51"/>
        <v>1162.02</v>
      </c>
      <c r="AG17">
        <f t="shared" si="51"/>
        <v>1162.02</v>
      </c>
      <c r="AH17">
        <f t="shared" si="51"/>
        <v>1162.02</v>
      </c>
      <c r="AI17">
        <f t="shared" si="51"/>
        <v>1162.02</v>
      </c>
      <c r="AJ17">
        <f t="shared" si="51"/>
        <v>1162.02</v>
      </c>
      <c r="AK17">
        <f t="shared" si="51"/>
        <v>1162.02</v>
      </c>
      <c r="AL17">
        <f t="shared" si="51"/>
        <v>1162.02</v>
      </c>
      <c r="AM17">
        <f t="shared" si="51"/>
        <v>1162.02</v>
      </c>
      <c r="AN17">
        <f t="shared" si="51"/>
        <v>1162.02</v>
      </c>
      <c r="AO17">
        <f t="shared" si="51"/>
        <v>1162.02</v>
      </c>
      <c r="AP17">
        <f t="shared" si="51"/>
        <v>1162.02</v>
      </c>
      <c r="AQ17">
        <f t="shared" si="51"/>
        <v>1162.02</v>
      </c>
      <c r="AR17">
        <f t="shared" si="51"/>
        <v>1162.02</v>
      </c>
      <c r="AS17">
        <f t="shared" si="51"/>
        <v>1162.02</v>
      </c>
      <c r="AT17">
        <f t="shared" si="51"/>
        <v>1162.02</v>
      </c>
      <c r="AU17">
        <f t="shared" si="51"/>
        <v>1162.02</v>
      </c>
      <c r="AV17">
        <f t="shared" si="51"/>
        <v>1162.02</v>
      </c>
      <c r="AW17">
        <f t="shared" si="51"/>
        <v>1162.02</v>
      </c>
      <c r="AX17">
        <f t="shared" si="51"/>
        <v>1162.02</v>
      </c>
      <c r="AY17">
        <f t="shared" si="51"/>
        <v>1162.02</v>
      </c>
      <c r="AZ17">
        <f t="shared" si="51"/>
        <v>1162.02</v>
      </c>
    </row>
    <row r="18" spans="1:52">
      <c r="A18" t="str">
        <f>TECHNOLOGY!D18</f>
        <v>D2NGOC00</v>
      </c>
      <c r="B18">
        <f>SUMIF(TECHNOLOGY!$D$2:$D$73,CapitalCost!$A18,TECHNOLOGY!$S$2:$S$73)</f>
        <v>850.65000000000009</v>
      </c>
      <c r="C18" s="38">
        <f t="shared" si="5"/>
        <v>850.65000000000009</v>
      </c>
      <c r="D18" s="38">
        <f t="shared" si="5"/>
        <v>850.65000000000009</v>
      </c>
      <c r="E18" s="38">
        <f t="shared" si="5"/>
        <v>850.65000000000009</v>
      </c>
      <c r="F18" s="38">
        <f t="shared" si="5"/>
        <v>850.65000000000009</v>
      </c>
      <c r="G18">
        <f>SUMIF(TECHNOLOGY!$D$2:$D$73,CapitalCost!$A18,TECHNOLOGY!$T$2:$T$73)</f>
        <v>850.65000000000009</v>
      </c>
      <c r="H18" s="38">
        <f t="shared" si="6"/>
        <v>850.65000000000009</v>
      </c>
      <c r="I18" s="38">
        <f t="shared" si="6"/>
        <v>850.65000000000009</v>
      </c>
      <c r="J18" s="38">
        <f t="shared" si="6"/>
        <v>850.65000000000009</v>
      </c>
      <c r="K18" s="38">
        <f t="shared" si="6"/>
        <v>850.65000000000009</v>
      </c>
      <c r="L18">
        <f>SUMIF(TECHNOLOGY!$D$2:$D$73,CapitalCost!$A18,TECHNOLOGY!$U$2:$U$73)</f>
        <v>850.65000000000009</v>
      </c>
      <c r="M18" s="38">
        <f t="shared" ref="M18:P18" si="52">L18+($Q18-$L18)*1/5</f>
        <v>850.65000000000009</v>
      </c>
      <c r="N18" s="38">
        <f t="shared" si="52"/>
        <v>850.65000000000009</v>
      </c>
      <c r="O18" s="38">
        <f t="shared" si="52"/>
        <v>850.65000000000009</v>
      </c>
      <c r="P18" s="38">
        <f t="shared" si="52"/>
        <v>850.65000000000009</v>
      </c>
      <c r="Q18">
        <f>SUMIF(TECHNOLOGY!$D$2:$D$73,CapitalCost!$A18,TECHNOLOGY!$V$2:$V$73)</f>
        <v>850.65000000000009</v>
      </c>
      <c r="R18" s="38">
        <f t="shared" ref="R18:U18" si="53">Q18+($V18-$Q18)*1/5</f>
        <v>850.65000000000009</v>
      </c>
      <c r="S18" s="38">
        <f t="shared" si="53"/>
        <v>850.65000000000009</v>
      </c>
      <c r="T18" s="38">
        <f t="shared" si="53"/>
        <v>850.65000000000009</v>
      </c>
      <c r="U18" s="38">
        <f t="shared" si="53"/>
        <v>850.65000000000009</v>
      </c>
      <c r="V18">
        <f>SUMIF(TECHNOLOGY!$D$2:$D$73,CapitalCost!$A18,TECHNOLOGY!$W$2:$W$73)</f>
        <v>850.65000000000009</v>
      </c>
      <c r="W18">
        <f t="shared" ref="W18:AZ18" si="54">V18</f>
        <v>850.65000000000009</v>
      </c>
      <c r="X18">
        <f t="shared" si="54"/>
        <v>850.65000000000009</v>
      </c>
      <c r="Y18">
        <f t="shared" si="54"/>
        <v>850.65000000000009</v>
      </c>
      <c r="Z18">
        <f t="shared" si="54"/>
        <v>850.65000000000009</v>
      </c>
      <c r="AA18">
        <f t="shared" si="54"/>
        <v>850.65000000000009</v>
      </c>
      <c r="AB18">
        <f t="shared" si="54"/>
        <v>850.65000000000009</v>
      </c>
      <c r="AC18">
        <f t="shared" si="54"/>
        <v>850.65000000000009</v>
      </c>
      <c r="AD18">
        <f t="shared" si="54"/>
        <v>850.65000000000009</v>
      </c>
      <c r="AE18">
        <f t="shared" si="54"/>
        <v>850.65000000000009</v>
      </c>
      <c r="AF18">
        <f t="shared" si="54"/>
        <v>850.65000000000009</v>
      </c>
      <c r="AG18">
        <f t="shared" si="54"/>
        <v>850.65000000000009</v>
      </c>
      <c r="AH18">
        <f t="shared" si="54"/>
        <v>850.65000000000009</v>
      </c>
      <c r="AI18">
        <f t="shared" si="54"/>
        <v>850.65000000000009</v>
      </c>
      <c r="AJ18">
        <f t="shared" si="54"/>
        <v>850.65000000000009</v>
      </c>
      <c r="AK18">
        <f t="shared" si="54"/>
        <v>850.65000000000009</v>
      </c>
      <c r="AL18">
        <f t="shared" si="54"/>
        <v>850.65000000000009</v>
      </c>
      <c r="AM18">
        <f t="shared" si="54"/>
        <v>850.65000000000009</v>
      </c>
      <c r="AN18">
        <f t="shared" si="54"/>
        <v>850.65000000000009</v>
      </c>
      <c r="AO18">
        <f t="shared" si="54"/>
        <v>850.65000000000009</v>
      </c>
      <c r="AP18">
        <f t="shared" si="54"/>
        <v>850.65000000000009</v>
      </c>
      <c r="AQ18">
        <f t="shared" si="54"/>
        <v>850.65000000000009</v>
      </c>
      <c r="AR18">
        <f t="shared" si="54"/>
        <v>850.65000000000009</v>
      </c>
      <c r="AS18">
        <f t="shared" si="54"/>
        <v>850.65000000000009</v>
      </c>
      <c r="AT18">
        <f t="shared" si="54"/>
        <v>850.65000000000009</v>
      </c>
      <c r="AU18">
        <f t="shared" si="54"/>
        <v>850.65000000000009</v>
      </c>
      <c r="AV18">
        <f t="shared" si="54"/>
        <v>850.65000000000009</v>
      </c>
      <c r="AW18">
        <f t="shared" si="54"/>
        <v>850.65000000000009</v>
      </c>
      <c r="AX18">
        <f t="shared" si="54"/>
        <v>850.65000000000009</v>
      </c>
      <c r="AY18">
        <f t="shared" si="54"/>
        <v>850.65000000000009</v>
      </c>
      <c r="AZ18">
        <f t="shared" si="54"/>
        <v>850.65000000000009</v>
      </c>
    </row>
    <row r="19" spans="1:52">
      <c r="A19" t="str">
        <f>TECHNOLOGY!D19</f>
        <v>D2NGCC00</v>
      </c>
      <c r="B19">
        <f>SUMIF(TECHNOLOGY!$D$2:$D$73,CapitalCost!$A19,TECHNOLOGY!$S$2:$S$73)</f>
        <v>1084.98</v>
      </c>
      <c r="C19" s="38">
        <f t="shared" ref="C19:C62" si="55">B19+($G19-$B19)*1/5</f>
        <v>1084.98</v>
      </c>
      <c r="D19" s="38">
        <f t="shared" ref="D19:D62" si="56">C19+($G19-$B19)*1/5</f>
        <v>1084.98</v>
      </c>
      <c r="E19" s="38">
        <f t="shared" ref="E19:E62" si="57">D19+($G19-$B19)*1/5</f>
        <v>1084.98</v>
      </c>
      <c r="F19" s="38">
        <f t="shared" ref="F19:F62" si="58">E19+($G19-$B19)*1/5</f>
        <v>1084.98</v>
      </c>
      <c r="G19">
        <f>SUMIF(TECHNOLOGY!$D$2:$D$73,CapitalCost!$A19,TECHNOLOGY!$T$2:$T$73)</f>
        <v>1084.98</v>
      </c>
      <c r="H19" s="38">
        <f t="shared" ref="H19:H62" si="59">G19+($L19-$G19)*1/5</f>
        <v>1084.98</v>
      </c>
      <c r="I19" s="38">
        <f t="shared" ref="I19:I62" si="60">H19+($L19-$G19)*1/5</f>
        <v>1084.98</v>
      </c>
      <c r="J19" s="38">
        <f t="shared" ref="J19:J62" si="61">I19+($L19-$G19)*1/5</f>
        <v>1084.98</v>
      </c>
      <c r="K19" s="38">
        <f t="shared" ref="K19:K62" si="62">J19+($L19-$G19)*1/5</f>
        <v>1084.98</v>
      </c>
      <c r="L19">
        <f>SUMIF(TECHNOLOGY!$D$2:$D$73,CapitalCost!$A19,TECHNOLOGY!$U$2:$U$73)</f>
        <v>1084.98</v>
      </c>
      <c r="M19" s="38">
        <f t="shared" ref="M19:M62" si="63">L19+($Q19-$L19)*1/5</f>
        <v>1084.98</v>
      </c>
      <c r="N19" s="38">
        <f t="shared" ref="N19:N62" si="64">M19+($Q19-$L19)*1/5</f>
        <v>1084.98</v>
      </c>
      <c r="O19" s="38">
        <f t="shared" ref="O19:O62" si="65">N19+($Q19-$L19)*1/5</f>
        <v>1084.98</v>
      </c>
      <c r="P19" s="38">
        <f t="shared" ref="P19:P62" si="66">O19+($Q19-$L19)*1/5</f>
        <v>1084.98</v>
      </c>
      <c r="Q19">
        <f>SUMIF(TECHNOLOGY!$D$2:$D$73,CapitalCost!$A19,TECHNOLOGY!$V$2:$V$73)</f>
        <v>1084.98</v>
      </c>
      <c r="R19" s="38">
        <f t="shared" ref="R19:R62" si="67">Q19+($V19-$Q19)*1/5</f>
        <v>1084.98</v>
      </c>
      <c r="S19" s="38">
        <f t="shared" ref="S19:S62" si="68">R19+($V19-$Q19)*1/5</f>
        <v>1084.98</v>
      </c>
      <c r="T19" s="38">
        <f t="shared" ref="T19:T62" si="69">S19+($V19-$Q19)*1/5</f>
        <v>1084.98</v>
      </c>
      <c r="U19" s="38">
        <f t="shared" ref="U19:U62" si="70">T19+($V19-$Q19)*1/5</f>
        <v>1084.98</v>
      </c>
      <c r="V19">
        <f>SUMIF(TECHNOLOGY!$D$2:$D$73,CapitalCost!$A19,TECHNOLOGY!$W$2:$W$73)</f>
        <v>1084.98</v>
      </c>
      <c r="W19">
        <f t="shared" ref="W19:W62" si="71">V19</f>
        <v>1084.98</v>
      </c>
      <c r="X19">
        <f t="shared" ref="X19:X62" si="72">W19</f>
        <v>1084.98</v>
      </c>
      <c r="Y19">
        <f t="shared" ref="Y19:Y62" si="73">X19</f>
        <v>1084.98</v>
      </c>
      <c r="Z19">
        <f t="shared" ref="Z19:Z62" si="74">Y19</f>
        <v>1084.98</v>
      </c>
      <c r="AA19">
        <f t="shared" ref="AA19:AA62" si="75">Z19</f>
        <v>1084.98</v>
      </c>
      <c r="AB19">
        <f t="shared" ref="AB19:AB62" si="76">AA19</f>
        <v>1084.98</v>
      </c>
      <c r="AC19">
        <f t="shared" ref="AC19:AC62" si="77">AB19</f>
        <v>1084.98</v>
      </c>
      <c r="AD19">
        <f t="shared" ref="AD19:AD62" si="78">AC19</f>
        <v>1084.98</v>
      </c>
      <c r="AE19">
        <f t="shared" ref="AE19:AE62" si="79">AD19</f>
        <v>1084.98</v>
      </c>
      <c r="AF19">
        <f t="shared" ref="AF19:AF62" si="80">AE19</f>
        <v>1084.98</v>
      </c>
      <c r="AG19">
        <f t="shared" ref="AG19:AG62" si="81">AF19</f>
        <v>1084.98</v>
      </c>
      <c r="AH19">
        <f t="shared" ref="AH19:AH62" si="82">AG19</f>
        <v>1084.98</v>
      </c>
      <c r="AI19">
        <f t="shared" ref="AI19:AI62" si="83">AH19</f>
        <v>1084.98</v>
      </c>
      <c r="AJ19">
        <f t="shared" ref="AJ19:AJ62" si="84">AI19</f>
        <v>1084.98</v>
      </c>
      <c r="AK19">
        <f t="shared" ref="AK19:AK62" si="85">AJ19</f>
        <v>1084.98</v>
      </c>
      <c r="AL19">
        <f t="shared" ref="AL19:AL62" si="86">AK19</f>
        <v>1084.98</v>
      </c>
      <c r="AM19">
        <f t="shared" ref="AM19:AM62" si="87">AL19</f>
        <v>1084.98</v>
      </c>
      <c r="AN19">
        <f t="shared" ref="AN19:AN62" si="88">AM19</f>
        <v>1084.98</v>
      </c>
      <c r="AO19">
        <f t="shared" ref="AO19:AO62" si="89">AN19</f>
        <v>1084.98</v>
      </c>
      <c r="AP19">
        <f t="shared" ref="AP19:AP62" si="90">AO19</f>
        <v>1084.98</v>
      </c>
      <c r="AQ19">
        <f t="shared" ref="AQ19:AQ62" si="91">AP19</f>
        <v>1084.98</v>
      </c>
      <c r="AR19">
        <f t="shared" ref="AR19:AR62" si="92">AQ19</f>
        <v>1084.98</v>
      </c>
      <c r="AS19">
        <f t="shared" ref="AS19:AS62" si="93">AR19</f>
        <v>1084.98</v>
      </c>
      <c r="AT19">
        <f t="shared" ref="AT19:AT62" si="94">AS19</f>
        <v>1084.98</v>
      </c>
      <c r="AU19">
        <f t="shared" ref="AU19:AU62" si="95">AT19</f>
        <v>1084.98</v>
      </c>
      <c r="AV19">
        <f t="shared" ref="AV19:AV62" si="96">AU19</f>
        <v>1084.98</v>
      </c>
      <c r="AW19">
        <f t="shared" ref="AW19:AW62" si="97">AV19</f>
        <v>1084.98</v>
      </c>
      <c r="AX19">
        <f t="shared" ref="AX19:AX62" si="98">AW19</f>
        <v>1084.98</v>
      </c>
      <c r="AY19">
        <f t="shared" ref="AY19:AY62" si="99">AX19</f>
        <v>1084.98</v>
      </c>
      <c r="AZ19">
        <f t="shared" ref="AZ19:AZ62" si="100">AY19</f>
        <v>1084.98</v>
      </c>
    </row>
    <row r="20" spans="1:52">
      <c r="A20" t="str">
        <f>TECHNOLOGY!D20</f>
        <v>D2NGEC00</v>
      </c>
      <c r="B20">
        <f>SUMIF(TECHNOLOGY!$D$2:$D$73,CapitalCost!$A20,TECHNOLOGY!$S$2:$S$73)</f>
        <v>1162.02</v>
      </c>
      <c r="C20" s="38">
        <f t="shared" si="55"/>
        <v>1162.02</v>
      </c>
      <c r="D20" s="38">
        <f t="shared" si="56"/>
        <v>1162.02</v>
      </c>
      <c r="E20" s="38">
        <f t="shared" si="57"/>
        <v>1162.02</v>
      </c>
      <c r="F20" s="38">
        <f t="shared" si="58"/>
        <v>1162.02</v>
      </c>
      <c r="G20">
        <f>SUMIF(TECHNOLOGY!$D$2:$D$73,CapitalCost!$A20,TECHNOLOGY!$T$2:$T$73)</f>
        <v>1162.02</v>
      </c>
      <c r="H20" s="38">
        <f t="shared" si="59"/>
        <v>1162.02</v>
      </c>
      <c r="I20" s="38">
        <f t="shared" si="60"/>
        <v>1162.02</v>
      </c>
      <c r="J20" s="38">
        <f t="shared" si="61"/>
        <v>1162.02</v>
      </c>
      <c r="K20" s="38">
        <f t="shared" si="62"/>
        <v>1162.02</v>
      </c>
      <c r="L20">
        <f>SUMIF(TECHNOLOGY!$D$2:$D$73,CapitalCost!$A20,TECHNOLOGY!$U$2:$U$73)</f>
        <v>1162.02</v>
      </c>
      <c r="M20" s="38">
        <f t="shared" si="63"/>
        <v>1162.02</v>
      </c>
      <c r="N20" s="38">
        <f t="shared" si="64"/>
        <v>1162.02</v>
      </c>
      <c r="O20" s="38">
        <f t="shared" si="65"/>
        <v>1162.02</v>
      </c>
      <c r="P20" s="38">
        <f t="shared" si="66"/>
        <v>1162.02</v>
      </c>
      <c r="Q20">
        <f>SUMIF(TECHNOLOGY!$D$2:$D$73,CapitalCost!$A20,TECHNOLOGY!$V$2:$V$73)</f>
        <v>1162.02</v>
      </c>
      <c r="R20" s="38">
        <f t="shared" si="67"/>
        <v>1162.02</v>
      </c>
      <c r="S20" s="38">
        <f t="shared" si="68"/>
        <v>1162.02</v>
      </c>
      <c r="T20" s="38">
        <f t="shared" si="69"/>
        <v>1162.02</v>
      </c>
      <c r="U20" s="38">
        <f t="shared" si="70"/>
        <v>1162.02</v>
      </c>
      <c r="V20">
        <f>SUMIF(TECHNOLOGY!$D$2:$D$73,CapitalCost!$A20,TECHNOLOGY!$W$2:$W$73)</f>
        <v>1162.02</v>
      </c>
      <c r="W20">
        <f t="shared" si="71"/>
        <v>1162.02</v>
      </c>
      <c r="X20">
        <f t="shared" si="72"/>
        <v>1162.02</v>
      </c>
      <c r="Y20">
        <f t="shared" si="73"/>
        <v>1162.02</v>
      </c>
      <c r="Z20">
        <f t="shared" si="74"/>
        <v>1162.02</v>
      </c>
      <c r="AA20">
        <f t="shared" si="75"/>
        <v>1162.02</v>
      </c>
      <c r="AB20">
        <f t="shared" si="76"/>
        <v>1162.02</v>
      </c>
      <c r="AC20">
        <f t="shared" si="77"/>
        <v>1162.02</v>
      </c>
      <c r="AD20">
        <f t="shared" si="78"/>
        <v>1162.02</v>
      </c>
      <c r="AE20">
        <f t="shared" si="79"/>
        <v>1162.02</v>
      </c>
      <c r="AF20">
        <f t="shared" si="80"/>
        <v>1162.02</v>
      </c>
      <c r="AG20">
        <f t="shared" si="81"/>
        <v>1162.02</v>
      </c>
      <c r="AH20">
        <f t="shared" si="82"/>
        <v>1162.02</v>
      </c>
      <c r="AI20">
        <f t="shared" si="83"/>
        <v>1162.02</v>
      </c>
      <c r="AJ20">
        <f t="shared" si="84"/>
        <v>1162.02</v>
      </c>
      <c r="AK20">
        <f t="shared" si="85"/>
        <v>1162.02</v>
      </c>
      <c r="AL20">
        <f t="shared" si="86"/>
        <v>1162.02</v>
      </c>
      <c r="AM20">
        <f t="shared" si="87"/>
        <v>1162.02</v>
      </c>
      <c r="AN20">
        <f t="shared" si="88"/>
        <v>1162.02</v>
      </c>
      <c r="AO20">
        <f t="shared" si="89"/>
        <v>1162.02</v>
      </c>
      <c r="AP20">
        <f t="shared" si="90"/>
        <v>1162.02</v>
      </c>
      <c r="AQ20">
        <f t="shared" si="91"/>
        <v>1162.02</v>
      </c>
      <c r="AR20">
        <f t="shared" si="92"/>
        <v>1162.02</v>
      </c>
      <c r="AS20">
        <f t="shared" si="93"/>
        <v>1162.02</v>
      </c>
      <c r="AT20">
        <f t="shared" si="94"/>
        <v>1162.02</v>
      </c>
      <c r="AU20">
        <f t="shared" si="95"/>
        <v>1162.02</v>
      </c>
      <c r="AV20">
        <f t="shared" si="96"/>
        <v>1162.02</v>
      </c>
      <c r="AW20">
        <f t="shared" si="97"/>
        <v>1162.02</v>
      </c>
      <c r="AX20">
        <f t="shared" si="98"/>
        <v>1162.02</v>
      </c>
      <c r="AY20">
        <f t="shared" si="99"/>
        <v>1162.02</v>
      </c>
      <c r="AZ20">
        <f t="shared" si="100"/>
        <v>1162.02</v>
      </c>
    </row>
    <row r="21" spans="1:52">
      <c r="A21" t="str">
        <f>TECHNOLOGY!D21</f>
        <v>D2BMBC00</v>
      </c>
      <c r="B21">
        <f>SUMIF(TECHNOLOGY!$D$2:$D$73,CapitalCost!$A21,TECHNOLOGY!$S$2:$S$73)</f>
        <v>2580.84</v>
      </c>
      <c r="C21" s="38">
        <f t="shared" si="55"/>
        <v>2580.84</v>
      </c>
      <c r="D21" s="38">
        <f t="shared" si="56"/>
        <v>2580.84</v>
      </c>
      <c r="E21" s="38">
        <f t="shared" si="57"/>
        <v>2580.84</v>
      </c>
      <c r="F21" s="38">
        <f t="shared" si="58"/>
        <v>2580.84</v>
      </c>
      <c r="G21">
        <f>SUMIF(TECHNOLOGY!$D$2:$D$73,CapitalCost!$A21,TECHNOLOGY!$T$2:$T$73)</f>
        <v>2580.84</v>
      </c>
      <c r="H21" s="38">
        <f t="shared" si="59"/>
        <v>2580.84</v>
      </c>
      <c r="I21" s="38">
        <f t="shared" si="60"/>
        <v>2580.84</v>
      </c>
      <c r="J21" s="38">
        <f t="shared" si="61"/>
        <v>2580.84</v>
      </c>
      <c r="K21" s="38">
        <f t="shared" si="62"/>
        <v>2580.84</v>
      </c>
      <c r="L21">
        <f>SUMIF(TECHNOLOGY!$D$2:$D$73,CapitalCost!$A21,TECHNOLOGY!$U$2:$U$73)</f>
        <v>2580.84</v>
      </c>
      <c r="M21" s="38">
        <f t="shared" si="63"/>
        <v>2580.84</v>
      </c>
      <c r="N21" s="38">
        <f t="shared" si="64"/>
        <v>2580.84</v>
      </c>
      <c r="O21" s="38">
        <f t="shared" si="65"/>
        <v>2580.84</v>
      </c>
      <c r="P21" s="38">
        <f t="shared" si="66"/>
        <v>2580.84</v>
      </c>
      <c r="Q21">
        <f>SUMIF(TECHNOLOGY!$D$2:$D$73,CapitalCost!$A21,TECHNOLOGY!$V$2:$V$73)</f>
        <v>2580.84</v>
      </c>
      <c r="R21" s="38">
        <f t="shared" si="67"/>
        <v>2580.84</v>
      </c>
      <c r="S21" s="38">
        <f t="shared" si="68"/>
        <v>2580.84</v>
      </c>
      <c r="T21" s="38">
        <f t="shared" si="69"/>
        <v>2580.84</v>
      </c>
      <c r="U21" s="38">
        <f t="shared" si="70"/>
        <v>2580.84</v>
      </c>
      <c r="V21">
        <f>SUMIF(TECHNOLOGY!$D$2:$D$73,CapitalCost!$A21,TECHNOLOGY!$W$2:$W$73)</f>
        <v>2580.84</v>
      </c>
      <c r="W21">
        <f t="shared" si="71"/>
        <v>2580.84</v>
      </c>
      <c r="X21">
        <f t="shared" si="72"/>
        <v>2580.84</v>
      </c>
      <c r="Y21">
        <f t="shared" si="73"/>
        <v>2580.84</v>
      </c>
      <c r="Z21">
        <f t="shared" si="74"/>
        <v>2580.84</v>
      </c>
      <c r="AA21">
        <f t="shared" si="75"/>
        <v>2580.84</v>
      </c>
      <c r="AB21">
        <f t="shared" si="76"/>
        <v>2580.84</v>
      </c>
      <c r="AC21">
        <f t="shared" si="77"/>
        <v>2580.84</v>
      </c>
      <c r="AD21">
        <f t="shared" si="78"/>
        <v>2580.84</v>
      </c>
      <c r="AE21">
        <f t="shared" si="79"/>
        <v>2580.84</v>
      </c>
      <c r="AF21">
        <f t="shared" si="80"/>
        <v>2580.84</v>
      </c>
      <c r="AG21">
        <f t="shared" si="81"/>
        <v>2580.84</v>
      </c>
      <c r="AH21">
        <f t="shared" si="82"/>
        <v>2580.84</v>
      </c>
      <c r="AI21">
        <f t="shared" si="83"/>
        <v>2580.84</v>
      </c>
      <c r="AJ21">
        <f t="shared" si="84"/>
        <v>2580.84</v>
      </c>
      <c r="AK21">
        <f t="shared" si="85"/>
        <v>2580.84</v>
      </c>
      <c r="AL21">
        <f t="shared" si="86"/>
        <v>2580.84</v>
      </c>
      <c r="AM21">
        <f t="shared" si="87"/>
        <v>2580.84</v>
      </c>
      <c r="AN21">
        <f t="shared" si="88"/>
        <v>2580.84</v>
      </c>
      <c r="AO21">
        <f t="shared" si="89"/>
        <v>2580.84</v>
      </c>
      <c r="AP21">
        <f t="shared" si="90"/>
        <v>2580.84</v>
      </c>
      <c r="AQ21">
        <f t="shared" si="91"/>
        <v>2580.84</v>
      </c>
      <c r="AR21">
        <f t="shared" si="92"/>
        <v>2580.84</v>
      </c>
      <c r="AS21">
        <f t="shared" si="93"/>
        <v>2580.84</v>
      </c>
      <c r="AT21">
        <f t="shared" si="94"/>
        <v>2580.84</v>
      </c>
      <c r="AU21">
        <f t="shared" si="95"/>
        <v>2580.84</v>
      </c>
      <c r="AV21">
        <f t="shared" si="96"/>
        <v>2580.84</v>
      </c>
      <c r="AW21">
        <f t="shared" si="97"/>
        <v>2580.84</v>
      </c>
      <c r="AX21">
        <f t="shared" si="98"/>
        <v>2580.84</v>
      </c>
      <c r="AY21">
        <f t="shared" si="99"/>
        <v>2580.84</v>
      </c>
      <c r="AZ21">
        <f t="shared" si="100"/>
        <v>2580.84</v>
      </c>
    </row>
    <row r="22" spans="1:52">
      <c r="A22" t="str">
        <f>TECHNOLOGY!D22</f>
        <v>D2BWWC00</v>
      </c>
      <c r="B22">
        <f>SUMIF(TECHNOLOGY!$D$2:$D$73,CapitalCost!$A22,TECHNOLOGY!$S$2:$S$73)</f>
        <v>2580.84</v>
      </c>
      <c r="C22" s="38">
        <f t="shared" si="55"/>
        <v>2580.84</v>
      </c>
      <c r="D22" s="38">
        <f t="shared" si="56"/>
        <v>2580.84</v>
      </c>
      <c r="E22" s="38">
        <f t="shared" si="57"/>
        <v>2580.84</v>
      </c>
      <c r="F22" s="38">
        <f t="shared" si="58"/>
        <v>2580.84</v>
      </c>
      <c r="G22">
        <f>SUMIF(TECHNOLOGY!$D$2:$D$73,CapitalCost!$A22,TECHNOLOGY!$T$2:$T$73)</f>
        <v>2580.84</v>
      </c>
      <c r="H22" s="38">
        <f t="shared" si="59"/>
        <v>2580.84</v>
      </c>
      <c r="I22" s="38">
        <f t="shared" si="60"/>
        <v>2580.84</v>
      </c>
      <c r="J22" s="38">
        <f t="shared" si="61"/>
        <v>2580.84</v>
      </c>
      <c r="K22" s="38">
        <f t="shared" si="62"/>
        <v>2580.84</v>
      </c>
      <c r="L22">
        <f>SUMIF(TECHNOLOGY!$D$2:$D$73,CapitalCost!$A22,TECHNOLOGY!$U$2:$U$73)</f>
        <v>2580.84</v>
      </c>
      <c r="M22" s="38">
        <f t="shared" si="63"/>
        <v>2580.84</v>
      </c>
      <c r="N22" s="38">
        <f t="shared" si="64"/>
        <v>2580.84</v>
      </c>
      <c r="O22" s="38">
        <f t="shared" si="65"/>
        <v>2580.84</v>
      </c>
      <c r="P22" s="38">
        <f t="shared" si="66"/>
        <v>2580.84</v>
      </c>
      <c r="Q22">
        <f>SUMIF(TECHNOLOGY!$D$2:$D$73,CapitalCost!$A22,TECHNOLOGY!$V$2:$V$73)</f>
        <v>2580.84</v>
      </c>
      <c r="R22" s="38">
        <f t="shared" si="67"/>
        <v>2580.84</v>
      </c>
      <c r="S22" s="38">
        <f t="shared" si="68"/>
        <v>2580.84</v>
      </c>
      <c r="T22" s="38">
        <f t="shared" si="69"/>
        <v>2580.84</v>
      </c>
      <c r="U22" s="38">
        <f t="shared" si="70"/>
        <v>2580.84</v>
      </c>
      <c r="V22">
        <f>SUMIF(TECHNOLOGY!$D$2:$D$73,CapitalCost!$A22,TECHNOLOGY!$W$2:$W$73)</f>
        <v>2580.84</v>
      </c>
      <c r="W22">
        <f t="shared" si="71"/>
        <v>2580.84</v>
      </c>
      <c r="X22">
        <f t="shared" si="72"/>
        <v>2580.84</v>
      </c>
      <c r="Y22">
        <f t="shared" si="73"/>
        <v>2580.84</v>
      </c>
      <c r="Z22">
        <f t="shared" si="74"/>
        <v>2580.84</v>
      </c>
      <c r="AA22">
        <f t="shared" si="75"/>
        <v>2580.84</v>
      </c>
      <c r="AB22">
        <f t="shared" si="76"/>
        <v>2580.84</v>
      </c>
      <c r="AC22">
        <f t="shared" si="77"/>
        <v>2580.84</v>
      </c>
      <c r="AD22">
        <f t="shared" si="78"/>
        <v>2580.84</v>
      </c>
      <c r="AE22">
        <f t="shared" si="79"/>
        <v>2580.84</v>
      </c>
      <c r="AF22">
        <f t="shared" si="80"/>
        <v>2580.84</v>
      </c>
      <c r="AG22">
        <f t="shared" si="81"/>
        <v>2580.84</v>
      </c>
      <c r="AH22">
        <f t="shared" si="82"/>
        <v>2580.84</v>
      </c>
      <c r="AI22">
        <f t="shared" si="83"/>
        <v>2580.84</v>
      </c>
      <c r="AJ22">
        <f t="shared" si="84"/>
        <v>2580.84</v>
      </c>
      <c r="AK22">
        <f t="shared" si="85"/>
        <v>2580.84</v>
      </c>
      <c r="AL22">
        <f t="shared" si="86"/>
        <v>2580.84</v>
      </c>
      <c r="AM22">
        <f t="shared" si="87"/>
        <v>2580.84</v>
      </c>
      <c r="AN22">
        <f t="shared" si="88"/>
        <v>2580.84</v>
      </c>
      <c r="AO22">
        <f t="shared" si="89"/>
        <v>2580.84</v>
      </c>
      <c r="AP22">
        <f t="shared" si="90"/>
        <v>2580.84</v>
      </c>
      <c r="AQ22">
        <f t="shared" si="91"/>
        <v>2580.84</v>
      </c>
      <c r="AR22">
        <f t="shared" si="92"/>
        <v>2580.84</v>
      </c>
      <c r="AS22">
        <f t="shared" si="93"/>
        <v>2580.84</v>
      </c>
      <c r="AT22">
        <f t="shared" si="94"/>
        <v>2580.84</v>
      </c>
      <c r="AU22">
        <f t="shared" si="95"/>
        <v>2580.84</v>
      </c>
      <c r="AV22">
        <f t="shared" si="96"/>
        <v>2580.84</v>
      </c>
      <c r="AW22">
        <f t="shared" si="97"/>
        <v>2580.84</v>
      </c>
      <c r="AX22">
        <f t="shared" si="98"/>
        <v>2580.84</v>
      </c>
      <c r="AY22">
        <f t="shared" si="99"/>
        <v>2580.84</v>
      </c>
      <c r="AZ22">
        <f t="shared" si="100"/>
        <v>2580.84</v>
      </c>
    </row>
    <row r="23" spans="1:52">
      <c r="A23" t="str">
        <f>TECHNOLOGY!D23</f>
        <v>D2HYKC01</v>
      </c>
      <c r="B23">
        <f>SUMIF(TECHNOLOGY!$D$2:$D$73,CapitalCost!$A23,TECHNOLOGY!$S$2:$S$73)</f>
        <v>2830.2</v>
      </c>
      <c r="C23" s="38">
        <f t="shared" si="55"/>
        <v>2830.2</v>
      </c>
      <c r="D23" s="38">
        <f t="shared" si="56"/>
        <v>2830.2</v>
      </c>
      <c r="E23" s="38">
        <f t="shared" si="57"/>
        <v>2830.2</v>
      </c>
      <c r="F23" s="38">
        <f t="shared" si="58"/>
        <v>2830.2</v>
      </c>
      <c r="G23">
        <f>SUMIF(TECHNOLOGY!$D$2:$D$73,CapitalCost!$A23,TECHNOLOGY!$T$2:$T$73)</f>
        <v>2830.2</v>
      </c>
      <c r="H23" s="38">
        <f t="shared" si="59"/>
        <v>2830.2</v>
      </c>
      <c r="I23" s="38">
        <f t="shared" si="60"/>
        <v>2830.2</v>
      </c>
      <c r="J23" s="38">
        <f t="shared" si="61"/>
        <v>2830.2</v>
      </c>
      <c r="K23" s="38">
        <f t="shared" si="62"/>
        <v>2830.2</v>
      </c>
      <c r="L23">
        <f>SUMIF(TECHNOLOGY!$D$2:$D$73,CapitalCost!$A23,TECHNOLOGY!$U$2:$U$73)</f>
        <v>2830.2</v>
      </c>
      <c r="M23" s="38">
        <f t="shared" si="63"/>
        <v>2830.2</v>
      </c>
      <c r="N23" s="38">
        <f t="shared" si="64"/>
        <v>2830.2</v>
      </c>
      <c r="O23" s="38">
        <f t="shared" si="65"/>
        <v>2830.2</v>
      </c>
      <c r="P23" s="38">
        <f t="shared" si="66"/>
        <v>2830.2</v>
      </c>
      <c r="Q23">
        <f>SUMIF(TECHNOLOGY!$D$2:$D$73,CapitalCost!$A23,TECHNOLOGY!$V$2:$V$73)</f>
        <v>2830.2</v>
      </c>
      <c r="R23" s="38">
        <f t="shared" si="67"/>
        <v>2830.2</v>
      </c>
      <c r="S23" s="38">
        <f t="shared" si="68"/>
        <v>2830.2</v>
      </c>
      <c r="T23" s="38">
        <f t="shared" si="69"/>
        <v>2830.2</v>
      </c>
      <c r="U23" s="38">
        <f t="shared" si="70"/>
        <v>2830.2</v>
      </c>
      <c r="V23">
        <f>SUMIF(TECHNOLOGY!$D$2:$D$73,CapitalCost!$A23,TECHNOLOGY!$W$2:$W$73)</f>
        <v>2830.2</v>
      </c>
      <c r="W23">
        <f t="shared" si="71"/>
        <v>2830.2</v>
      </c>
      <c r="X23">
        <f t="shared" si="72"/>
        <v>2830.2</v>
      </c>
      <c r="Y23">
        <f t="shared" si="73"/>
        <v>2830.2</v>
      </c>
      <c r="Z23">
        <f t="shared" si="74"/>
        <v>2830.2</v>
      </c>
      <c r="AA23">
        <f t="shared" si="75"/>
        <v>2830.2</v>
      </c>
      <c r="AB23">
        <f t="shared" si="76"/>
        <v>2830.2</v>
      </c>
      <c r="AC23">
        <f t="shared" si="77"/>
        <v>2830.2</v>
      </c>
      <c r="AD23">
        <f t="shared" si="78"/>
        <v>2830.2</v>
      </c>
      <c r="AE23">
        <f t="shared" si="79"/>
        <v>2830.2</v>
      </c>
      <c r="AF23">
        <f t="shared" si="80"/>
        <v>2830.2</v>
      </c>
      <c r="AG23">
        <f t="shared" si="81"/>
        <v>2830.2</v>
      </c>
      <c r="AH23">
        <f t="shared" si="82"/>
        <v>2830.2</v>
      </c>
      <c r="AI23">
        <f t="shared" si="83"/>
        <v>2830.2</v>
      </c>
      <c r="AJ23">
        <f t="shared" si="84"/>
        <v>2830.2</v>
      </c>
      <c r="AK23">
        <f t="shared" si="85"/>
        <v>2830.2</v>
      </c>
      <c r="AL23">
        <f t="shared" si="86"/>
        <v>2830.2</v>
      </c>
      <c r="AM23">
        <f t="shared" si="87"/>
        <v>2830.2</v>
      </c>
      <c r="AN23">
        <f t="shared" si="88"/>
        <v>2830.2</v>
      </c>
      <c r="AO23">
        <f t="shared" si="89"/>
        <v>2830.2</v>
      </c>
      <c r="AP23">
        <f t="shared" si="90"/>
        <v>2830.2</v>
      </c>
      <c r="AQ23">
        <f t="shared" si="91"/>
        <v>2830.2</v>
      </c>
      <c r="AR23">
        <f t="shared" si="92"/>
        <v>2830.2</v>
      </c>
      <c r="AS23">
        <f t="shared" si="93"/>
        <v>2830.2</v>
      </c>
      <c r="AT23">
        <f t="shared" si="94"/>
        <v>2830.2</v>
      </c>
      <c r="AU23">
        <f t="shared" si="95"/>
        <v>2830.2</v>
      </c>
      <c r="AV23">
        <f t="shared" si="96"/>
        <v>2830.2</v>
      </c>
      <c r="AW23">
        <f t="shared" si="97"/>
        <v>2830.2</v>
      </c>
      <c r="AX23">
        <f t="shared" si="98"/>
        <v>2830.2</v>
      </c>
      <c r="AY23">
        <f t="shared" si="99"/>
        <v>2830.2</v>
      </c>
      <c r="AZ23">
        <f t="shared" si="100"/>
        <v>2830.2</v>
      </c>
    </row>
    <row r="24" spans="1:52">
      <c r="A24" t="str">
        <f>TECHNOLOGY!D24</f>
        <v>D2HYMC01</v>
      </c>
      <c r="B24">
        <f>SUMIF(TECHNOLOGY!$D$2:$D$73,CapitalCost!$A24,TECHNOLOGY!$S$2:$S$73)</f>
        <v>2830.2</v>
      </c>
      <c r="C24" s="38">
        <f t="shared" si="55"/>
        <v>2830.2</v>
      </c>
      <c r="D24" s="38">
        <f t="shared" si="56"/>
        <v>2830.2</v>
      </c>
      <c r="E24" s="38">
        <f t="shared" si="57"/>
        <v>2830.2</v>
      </c>
      <c r="F24" s="38">
        <f t="shared" si="58"/>
        <v>2830.2</v>
      </c>
      <c r="G24">
        <f>SUMIF(TECHNOLOGY!$D$2:$D$73,CapitalCost!$A24,TECHNOLOGY!$T$2:$T$73)</f>
        <v>2830.2</v>
      </c>
      <c r="H24" s="38">
        <f t="shared" si="59"/>
        <v>2830.2</v>
      </c>
      <c r="I24" s="38">
        <f t="shared" si="60"/>
        <v>2830.2</v>
      </c>
      <c r="J24" s="38">
        <f t="shared" si="61"/>
        <v>2830.2</v>
      </c>
      <c r="K24" s="38">
        <f t="shared" si="62"/>
        <v>2830.2</v>
      </c>
      <c r="L24">
        <f>SUMIF(TECHNOLOGY!$D$2:$D$73,CapitalCost!$A24,TECHNOLOGY!$U$2:$U$73)</f>
        <v>2830.2</v>
      </c>
      <c r="M24" s="38">
        <f t="shared" si="63"/>
        <v>2830.2</v>
      </c>
      <c r="N24" s="38">
        <f t="shared" si="64"/>
        <v>2830.2</v>
      </c>
      <c r="O24" s="38">
        <f t="shared" si="65"/>
        <v>2830.2</v>
      </c>
      <c r="P24" s="38">
        <f t="shared" si="66"/>
        <v>2830.2</v>
      </c>
      <c r="Q24">
        <f>SUMIF(TECHNOLOGY!$D$2:$D$73,CapitalCost!$A24,TECHNOLOGY!$V$2:$V$73)</f>
        <v>2830.2</v>
      </c>
      <c r="R24" s="38">
        <f t="shared" si="67"/>
        <v>2830.2</v>
      </c>
      <c r="S24" s="38">
        <f t="shared" si="68"/>
        <v>2830.2</v>
      </c>
      <c r="T24" s="38">
        <f t="shared" si="69"/>
        <v>2830.2</v>
      </c>
      <c r="U24" s="38">
        <f t="shared" si="70"/>
        <v>2830.2</v>
      </c>
      <c r="V24">
        <f>SUMIF(TECHNOLOGY!$D$2:$D$73,CapitalCost!$A24,TECHNOLOGY!$W$2:$W$73)</f>
        <v>2830.2</v>
      </c>
      <c r="W24">
        <f t="shared" si="71"/>
        <v>2830.2</v>
      </c>
      <c r="X24">
        <f t="shared" si="72"/>
        <v>2830.2</v>
      </c>
      <c r="Y24">
        <f t="shared" si="73"/>
        <v>2830.2</v>
      </c>
      <c r="Z24">
        <f t="shared" si="74"/>
        <v>2830.2</v>
      </c>
      <c r="AA24">
        <f t="shared" si="75"/>
        <v>2830.2</v>
      </c>
      <c r="AB24">
        <f t="shared" si="76"/>
        <v>2830.2</v>
      </c>
      <c r="AC24">
        <f t="shared" si="77"/>
        <v>2830.2</v>
      </c>
      <c r="AD24">
        <f t="shared" si="78"/>
        <v>2830.2</v>
      </c>
      <c r="AE24">
        <f t="shared" si="79"/>
        <v>2830.2</v>
      </c>
      <c r="AF24">
        <f t="shared" si="80"/>
        <v>2830.2</v>
      </c>
      <c r="AG24">
        <f t="shared" si="81"/>
        <v>2830.2</v>
      </c>
      <c r="AH24">
        <f t="shared" si="82"/>
        <v>2830.2</v>
      </c>
      <c r="AI24">
        <f t="shared" si="83"/>
        <v>2830.2</v>
      </c>
      <c r="AJ24">
        <f t="shared" si="84"/>
        <v>2830.2</v>
      </c>
      <c r="AK24">
        <f t="shared" si="85"/>
        <v>2830.2</v>
      </c>
      <c r="AL24">
        <f t="shared" si="86"/>
        <v>2830.2</v>
      </c>
      <c r="AM24">
        <f t="shared" si="87"/>
        <v>2830.2</v>
      </c>
      <c r="AN24">
        <f t="shared" si="88"/>
        <v>2830.2</v>
      </c>
      <c r="AO24">
        <f t="shared" si="89"/>
        <v>2830.2</v>
      </c>
      <c r="AP24">
        <f t="shared" si="90"/>
        <v>2830.2</v>
      </c>
      <c r="AQ24">
        <f t="shared" si="91"/>
        <v>2830.2</v>
      </c>
      <c r="AR24">
        <f t="shared" si="92"/>
        <v>2830.2</v>
      </c>
      <c r="AS24">
        <f t="shared" si="93"/>
        <v>2830.2</v>
      </c>
      <c r="AT24">
        <f t="shared" si="94"/>
        <v>2830.2</v>
      </c>
      <c r="AU24">
        <f t="shared" si="95"/>
        <v>2830.2</v>
      </c>
      <c r="AV24">
        <f t="shared" si="96"/>
        <v>2830.2</v>
      </c>
      <c r="AW24">
        <f t="shared" si="97"/>
        <v>2830.2</v>
      </c>
      <c r="AX24">
        <f t="shared" si="98"/>
        <v>2830.2</v>
      </c>
      <c r="AY24">
        <f t="shared" si="99"/>
        <v>2830.2</v>
      </c>
      <c r="AZ24">
        <f t="shared" si="100"/>
        <v>2830.2</v>
      </c>
    </row>
    <row r="25" spans="1:52">
      <c r="A25" t="str">
        <f>TECHNOLOGY!D25</f>
        <v>D2HYKC02</v>
      </c>
      <c r="B25">
        <f>SUMIF(TECHNOLOGY!$D$2:$D$73,CapitalCost!$A25,TECHNOLOGY!$S$2:$S$73)</f>
        <v>2830.2</v>
      </c>
      <c r="C25" s="38">
        <f t="shared" si="55"/>
        <v>2830.2</v>
      </c>
      <c r="D25" s="38">
        <f t="shared" si="56"/>
        <v>2830.2</v>
      </c>
      <c r="E25" s="38">
        <f t="shared" si="57"/>
        <v>2830.2</v>
      </c>
      <c r="F25" s="38">
        <f t="shared" si="58"/>
        <v>2830.2</v>
      </c>
      <c r="G25">
        <f>SUMIF(TECHNOLOGY!$D$2:$D$73,CapitalCost!$A25,TECHNOLOGY!$T$2:$T$73)</f>
        <v>2830.2</v>
      </c>
      <c r="H25" s="38">
        <f t="shared" si="59"/>
        <v>2830.2</v>
      </c>
      <c r="I25" s="38">
        <f t="shared" si="60"/>
        <v>2830.2</v>
      </c>
      <c r="J25" s="38">
        <f t="shared" si="61"/>
        <v>2830.2</v>
      </c>
      <c r="K25" s="38">
        <f t="shared" si="62"/>
        <v>2830.2</v>
      </c>
      <c r="L25">
        <f>SUMIF(TECHNOLOGY!$D$2:$D$73,CapitalCost!$A25,TECHNOLOGY!$U$2:$U$73)</f>
        <v>2830.2</v>
      </c>
      <c r="M25" s="38">
        <f t="shared" si="63"/>
        <v>2830.2</v>
      </c>
      <c r="N25" s="38">
        <f t="shared" si="64"/>
        <v>2830.2</v>
      </c>
      <c r="O25" s="38">
        <f t="shared" si="65"/>
        <v>2830.2</v>
      </c>
      <c r="P25" s="38">
        <f t="shared" si="66"/>
        <v>2830.2</v>
      </c>
      <c r="Q25">
        <f>SUMIF(TECHNOLOGY!$D$2:$D$73,CapitalCost!$A25,TECHNOLOGY!$V$2:$V$73)</f>
        <v>2830.2</v>
      </c>
      <c r="R25" s="38">
        <f t="shared" si="67"/>
        <v>2830.2</v>
      </c>
      <c r="S25" s="38">
        <f t="shared" si="68"/>
        <v>2830.2</v>
      </c>
      <c r="T25" s="38">
        <f t="shared" si="69"/>
        <v>2830.2</v>
      </c>
      <c r="U25" s="38">
        <f t="shared" si="70"/>
        <v>2830.2</v>
      </c>
      <c r="V25">
        <f>SUMIF(TECHNOLOGY!$D$2:$D$73,CapitalCost!$A25,TECHNOLOGY!$W$2:$W$73)</f>
        <v>2830.2</v>
      </c>
      <c r="W25">
        <f t="shared" si="71"/>
        <v>2830.2</v>
      </c>
      <c r="X25">
        <f t="shared" si="72"/>
        <v>2830.2</v>
      </c>
      <c r="Y25">
        <f t="shared" si="73"/>
        <v>2830.2</v>
      </c>
      <c r="Z25">
        <f t="shared" si="74"/>
        <v>2830.2</v>
      </c>
      <c r="AA25">
        <f t="shared" si="75"/>
        <v>2830.2</v>
      </c>
      <c r="AB25">
        <f t="shared" si="76"/>
        <v>2830.2</v>
      </c>
      <c r="AC25">
        <f t="shared" si="77"/>
        <v>2830.2</v>
      </c>
      <c r="AD25">
        <f t="shared" si="78"/>
        <v>2830.2</v>
      </c>
      <c r="AE25">
        <f t="shared" si="79"/>
        <v>2830.2</v>
      </c>
      <c r="AF25">
        <f t="shared" si="80"/>
        <v>2830.2</v>
      </c>
      <c r="AG25">
        <f t="shared" si="81"/>
        <v>2830.2</v>
      </c>
      <c r="AH25">
        <f t="shared" si="82"/>
        <v>2830.2</v>
      </c>
      <c r="AI25">
        <f t="shared" si="83"/>
        <v>2830.2</v>
      </c>
      <c r="AJ25">
        <f t="shared" si="84"/>
        <v>2830.2</v>
      </c>
      <c r="AK25">
        <f t="shared" si="85"/>
        <v>2830.2</v>
      </c>
      <c r="AL25">
        <f t="shared" si="86"/>
        <v>2830.2</v>
      </c>
      <c r="AM25">
        <f t="shared" si="87"/>
        <v>2830.2</v>
      </c>
      <c r="AN25">
        <f t="shared" si="88"/>
        <v>2830.2</v>
      </c>
      <c r="AO25">
        <f t="shared" si="89"/>
        <v>2830.2</v>
      </c>
      <c r="AP25">
        <f t="shared" si="90"/>
        <v>2830.2</v>
      </c>
      <c r="AQ25">
        <f t="shared" si="91"/>
        <v>2830.2</v>
      </c>
      <c r="AR25">
        <f t="shared" si="92"/>
        <v>2830.2</v>
      </c>
      <c r="AS25">
        <f t="shared" si="93"/>
        <v>2830.2</v>
      </c>
      <c r="AT25">
        <f t="shared" si="94"/>
        <v>2830.2</v>
      </c>
      <c r="AU25">
        <f t="shared" si="95"/>
        <v>2830.2</v>
      </c>
      <c r="AV25">
        <f t="shared" si="96"/>
        <v>2830.2</v>
      </c>
      <c r="AW25">
        <f t="shared" si="97"/>
        <v>2830.2</v>
      </c>
      <c r="AX25">
        <f t="shared" si="98"/>
        <v>2830.2</v>
      </c>
      <c r="AY25">
        <f t="shared" si="99"/>
        <v>2830.2</v>
      </c>
      <c r="AZ25">
        <f t="shared" si="100"/>
        <v>2830.2</v>
      </c>
    </row>
    <row r="26" spans="1:52">
      <c r="A26" t="str">
        <f>TECHNOLOGY!D26</f>
        <v>D2HYKC03</v>
      </c>
      <c r="B26">
        <f>SUMIF(TECHNOLOGY!$D$2:$D$73,CapitalCost!$A26,TECHNOLOGY!$S$2:$S$73)</f>
        <v>2830.2</v>
      </c>
      <c r="C26" s="38">
        <f t="shared" si="55"/>
        <v>2830.2</v>
      </c>
      <c r="D26" s="38">
        <f t="shared" si="56"/>
        <v>2830.2</v>
      </c>
      <c r="E26" s="38">
        <f t="shared" si="57"/>
        <v>2830.2</v>
      </c>
      <c r="F26" s="38">
        <f t="shared" si="58"/>
        <v>2830.2</v>
      </c>
      <c r="G26">
        <f>SUMIF(TECHNOLOGY!$D$2:$D$73,CapitalCost!$A26,TECHNOLOGY!$T$2:$T$73)</f>
        <v>2830.2</v>
      </c>
      <c r="H26" s="38">
        <f t="shared" si="59"/>
        <v>2830.2</v>
      </c>
      <c r="I26" s="38">
        <f t="shared" si="60"/>
        <v>2830.2</v>
      </c>
      <c r="J26" s="38">
        <f t="shared" si="61"/>
        <v>2830.2</v>
      </c>
      <c r="K26" s="38">
        <f t="shared" si="62"/>
        <v>2830.2</v>
      </c>
      <c r="L26">
        <f>SUMIF(TECHNOLOGY!$D$2:$D$73,CapitalCost!$A26,TECHNOLOGY!$U$2:$U$73)</f>
        <v>2830.2</v>
      </c>
      <c r="M26" s="38">
        <f t="shared" si="63"/>
        <v>2830.2</v>
      </c>
      <c r="N26" s="38">
        <f t="shared" si="64"/>
        <v>2830.2</v>
      </c>
      <c r="O26" s="38">
        <f t="shared" si="65"/>
        <v>2830.2</v>
      </c>
      <c r="P26" s="38">
        <f t="shared" si="66"/>
        <v>2830.2</v>
      </c>
      <c r="Q26">
        <f>SUMIF(TECHNOLOGY!$D$2:$D$73,CapitalCost!$A26,TECHNOLOGY!$V$2:$V$73)</f>
        <v>2830.2</v>
      </c>
      <c r="R26" s="38">
        <f t="shared" si="67"/>
        <v>2830.2</v>
      </c>
      <c r="S26" s="38">
        <f t="shared" si="68"/>
        <v>2830.2</v>
      </c>
      <c r="T26" s="38">
        <f t="shared" si="69"/>
        <v>2830.2</v>
      </c>
      <c r="U26" s="38">
        <f t="shared" si="70"/>
        <v>2830.2</v>
      </c>
      <c r="V26">
        <f>SUMIF(TECHNOLOGY!$D$2:$D$73,CapitalCost!$A26,TECHNOLOGY!$W$2:$W$73)</f>
        <v>2830.2</v>
      </c>
      <c r="W26">
        <f t="shared" si="71"/>
        <v>2830.2</v>
      </c>
      <c r="X26">
        <f t="shared" si="72"/>
        <v>2830.2</v>
      </c>
      <c r="Y26">
        <f t="shared" si="73"/>
        <v>2830.2</v>
      </c>
      <c r="Z26">
        <f t="shared" si="74"/>
        <v>2830.2</v>
      </c>
      <c r="AA26">
        <f t="shared" si="75"/>
        <v>2830.2</v>
      </c>
      <c r="AB26">
        <f t="shared" si="76"/>
        <v>2830.2</v>
      </c>
      <c r="AC26">
        <f t="shared" si="77"/>
        <v>2830.2</v>
      </c>
      <c r="AD26">
        <f t="shared" si="78"/>
        <v>2830.2</v>
      </c>
      <c r="AE26">
        <f t="shared" si="79"/>
        <v>2830.2</v>
      </c>
      <c r="AF26">
        <f t="shared" si="80"/>
        <v>2830.2</v>
      </c>
      <c r="AG26">
        <f t="shared" si="81"/>
        <v>2830.2</v>
      </c>
      <c r="AH26">
        <f t="shared" si="82"/>
        <v>2830.2</v>
      </c>
      <c r="AI26">
        <f t="shared" si="83"/>
        <v>2830.2</v>
      </c>
      <c r="AJ26">
        <f t="shared" si="84"/>
        <v>2830.2</v>
      </c>
      <c r="AK26">
        <f t="shared" si="85"/>
        <v>2830.2</v>
      </c>
      <c r="AL26">
        <f t="shared" si="86"/>
        <v>2830.2</v>
      </c>
      <c r="AM26">
        <f t="shared" si="87"/>
        <v>2830.2</v>
      </c>
      <c r="AN26">
        <f t="shared" si="88"/>
        <v>2830.2</v>
      </c>
      <c r="AO26">
        <f t="shared" si="89"/>
        <v>2830.2</v>
      </c>
      <c r="AP26">
        <f t="shared" si="90"/>
        <v>2830.2</v>
      </c>
      <c r="AQ26">
        <f t="shared" si="91"/>
        <v>2830.2</v>
      </c>
      <c r="AR26">
        <f t="shared" si="92"/>
        <v>2830.2</v>
      </c>
      <c r="AS26">
        <f t="shared" si="93"/>
        <v>2830.2</v>
      </c>
      <c r="AT26">
        <f t="shared" si="94"/>
        <v>2830.2</v>
      </c>
      <c r="AU26">
        <f t="shared" si="95"/>
        <v>2830.2</v>
      </c>
      <c r="AV26">
        <f t="shared" si="96"/>
        <v>2830.2</v>
      </c>
      <c r="AW26">
        <f t="shared" si="97"/>
        <v>2830.2</v>
      </c>
      <c r="AX26">
        <f t="shared" si="98"/>
        <v>2830.2</v>
      </c>
      <c r="AY26">
        <f t="shared" si="99"/>
        <v>2830.2</v>
      </c>
      <c r="AZ26">
        <f t="shared" si="100"/>
        <v>2830.2</v>
      </c>
    </row>
    <row r="27" spans="1:52">
      <c r="A27" t="str">
        <f>TECHNOLOGY!D27</f>
        <v>D2HYBC01</v>
      </c>
      <c r="B27">
        <f>SUMIF(TECHNOLOGY!$D$2:$D$73,CapitalCost!$A27,TECHNOLOGY!$S$2:$S$73)</f>
        <v>2830.2</v>
      </c>
      <c r="C27" s="38">
        <f t="shared" ref="C27" si="101">B27+($G27-$B27)*1/5</f>
        <v>2830.2</v>
      </c>
      <c r="D27" s="38">
        <f t="shared" ref="D27" si="102">C27+($G27-$B27)*1/5</f>
        <v>2830.2</v>
      </c>
      <c r="E27" s="38">
        <f t="shared" ref="E27" si="103">D27+($G27-$B27)*1/5</f>
        <v>2830.2</v>
      </c>
      <c r="F27" s="38">
        <f t="shared" ref="F27" si="104">E27+($G27-$B27)*1/5</f>
        <v>2830.2</v>
      </c>
      <c r="G27">
        <f>SUMIF(TECHNOLOGY!$D$2:$D$73,CapitalCost!$A27,TECHNOLOGY!$T$2:$T$73)</f>
        <v>2830.2</v>
      </c>
      <c r="H27" s="38">
        <f t="shared" ref="H27" si="105">G27+($L27-$G27)*1/5</f>
        <v>2830.2</v>
      </c>
      <c r="I27" s="38">
        <f t="shared" ref="I27" si="106">H27+($L27-$G27)*1/5</f>
        <v>2830.2</v>
      </c>
      <c r="J27" s="38">
        <f t="shared" ref="J27" si="107">I27+($L27-$G27)*1/5</f>
        <v>2830.2</v>
      </c>
      <c r="K27" s="38">
        <f t="shared" ref="K27" si="108">J27+($L27-$G27)*1/5</f>
        <v>2830.2</v>
      </c>
      <c r="L27">
        <f>SUMIF(TECHNOLOGY!$D$2:$D$73,CapitalCost!$A27,TECHNOLOGY!$U$2:$U$73)</f>
        <v>2830.2</v>
      </c>
      <c r="M27" s="38">
        <f t="shared" ref="M27" si="109">L27+($Q27-$L27)*1/5</f>
        <v>2830.2</v>
      </c>
      <c r="N27" s="38">
        <f t="shared" ref="N27" si="110">M27+($Q27-$L27)*1/5</f>
        <v>2830.2</v>
      </c>
      <c r="O27" s="38">
        <f t="shared" ref="O27" si="111">N27+($Q27-$L27)*1/5</f>
        <v>2830.2</v>
      </c>
      <c r="P27" s="38">
        <f t="shared" ref="P27" si="112">O27+($Q27-$L27)*1/5</f>
        <v>2830.2</v>
      </c>
      <c r="Q27">
        <f>SUMIF(TECHNOLOGY!$D$2:$D$73,CapitalCost!$A27,TECHNOLOGY!$V$2:$V$73)</f>
        <v>2830.2</v>
      </c>
      <c r="R27" s="38">
        <f t="shared" ref="R27" si="113">Q27+($V27-$Q27)*1/5</f>
        <v>2830.2</v>
      </c>
      <c r="S27" s="38">
        <f t="shared" ref="S27" si="114">R27+($V27-$Q27)*1/5</f>
        <v>2830.2</v>
      </c>
      <c r="T27" s="38">
        <f t="shared" ref="T27" si="115">S27+($V27-$Q27)*1/5</f>
        <v>2830.2</v>
      </c>
      <c r="U27" s="38">
        <f t="shared" ref="U27" si="116">T27+($V27-$Q27)*1/5</f>
        <v>2830.2</v>
      </c>
      <c r="V27">
        <f>SUMIF(TECHNOLOGY!$D$2:$D$73,CapitalCost!$A27,TECHNOLOGY!$W$2:$W$73)</f>
        <v>2830.2</v>
      </c>
      <c r="W27">
        <f t="shared" ref="W27" si="117">V27</f>
        <v>2830.2</v>
      </c>
      <c r="X27">
        <f t="shared" ref="X27" si="118">W27</f>
        <v>2830.2</v>
      </c>
      <c r="Y27">
        <f t="shared" ref="Y27" si="119">X27</f>
        <v>2830.2</v>
      </c>
      <c r="Z27">
        <f t="shared" ref="Z27" si="120">Y27</f>
        <v>2830.2</v>
      </c>
      <c r="AA27">
        <f t="shared" ref="AA27" si="121">Z27</f>
        <v>2830.2</v>
      </c>
      <c r="AB27">
        <f t="shared" ref="AB27" si="122">AA27</f>
        <v>2830.2</v>
      </c>
      <c r="AC27">
        <f t="shared" ref="AC27" si="123">AB27</f>
        <v>2830.2</v>
      </c>
      <c r="AD27">
        <f t="shared" ref="AD27" si="124">AC27</f>
        <v>2830.2</v>
      </c>
      <c r="AE27">
        <f t="shared" ref="AE27" si="125">AD27</f>
        <v>2830.2</v>
      </c>
      <c r="AF27">
        <f t="shared" ref="AF27" si="126">AE27</f>
        <v>2830.2</v>
      </c>
      <c r="AG27">
        <f t="shared" ref="AG27" si="127">AF27</f>
        <v>2830.2</v>
      </c>
      <c r="AH27">
        <f t="shared" ref="AH27" si="128">AG27</f>
        <v>2830.2</v>
      </c>
      <c r="AI27">
        <f t="shared" ref="AI27" si="129">AH27</f>
        <v>2830.2</v>
      </c>
      <c r="AJ27">
        <f t="shared" ref="AJ27" si="130">AI27</f>
        <v>2830.2</v>
      </c>
      <c r="AK27">
        <f t="shared" ref="AK27" si="131">AJ27</f>
        <v>2830.2</v>
      </c>
      <c r="AL27">
        <f t="shared" ref="AL27" si="132">AK27</f>
        <v>2830.2</v>
      </c>
      <c r="AM27">
        <f t="shared" ref="AM27" si="133">AL27</f>
        <v>2830.2</v>
      </c>
      <c r="AN27">
        <f t="shared" ref="AN27" si="134">AM27</f>
        <v>2830.2</v>
      </c>
      <c r="AO27">
        <f t="shared" ref="AO27" si="135">AN27</f>
        <v>2830.2</v>
      </c>
      <c r="AP27">
        <f t="shared" ref="AP27" si="136">AO27</f>
        <v>2830.2</v>
      </c>
      <c r="AQ27">
        <f t="shared" ref="AQ27" si="137">AP27</f>
        <v>2830.2</v>
      </c>
      <c r="AR27">
        <f t="shared" ref="AR27" si="138">AQ27</f>
        <v>2830.2</v>
      </c>
      <c r="AS27">
        <f t="shared" ref="AS27" si="139">AR27</f>
        <v>2830.2</v>
      </c>
      <c r="AT27">
        <f t="shared" ref="AT27" si="140">AS27</f>
        <v>2830.2</v>
      </c>
      <c r="AU27">
        <f t="shared" ref="AU27" si="141">AT27</f>
        <v>2830.2</v>
      </c>
      <c r="AV27">
        <f t="shared" ref="AV27" si="142">AU27</f>
        <v>2830.2</v>
      </c>
      <c r="AW27">
        <f t="shared" ref="AW27" si="143">AV27</f>
        <v>2830.2</v>
      </c>
      <c r="AX27">
        <f t="shared" ref="AX27" si="144">AW27</f>
        <v>2830.2</v>
      </c>
      <c r="AY27">
        <f t="shared" ref="AY27" si="145">AX27</f>
        <v>2830.2</v>
      </c>
      <c r="AZ27">
        <f t="shared" ref="AZ27" si="146">AY27</f>
        <v>2830.2</v>
      </c>
    </row>
    <row r="28" spans="1:52">
      <c r="A28" t="str">
        <f>TECHNOLOGY!D28</f>
        <v>D2SOPC3750</v>
      </c>
      <c r="B28">
        <f>SUMIF(TECHNOLOGY!$D$2:$D$73,CapitalCost!$A28,TECHNOLOGY!$S$2:$S$73)</f>
        <v>1581.12</v>
      </c>
      <c r="C28" s="38">
        <f t="shared" si="55"/>
        <v>1535.2639999999999</v>
      </c>
      <c r="D28" s="38">
        <f t="shared" si="56"/>
        <v>1489.4079999999999</v>
      </c>
      <c r="E28" s="38">
        <f t="shared" si="57"/>
        <v>1443.5519999999999</v>
      </c>
      <c r="F28" s="38">
        <f t="shared" si="58"/>
        <v>1397.6959999999999</v>
      </c>
      <c r="G28">
        <f>SUMIF(TECHNOLOGY!$D$2:$D$73,CapitalCost!$A28,TECHNOLOGY!$T$2:$T$73)</f>
        <v>1351.84</v>
      </c>
      <c r="H28" s="38">
        <f t="shared" si="59"/>
        <v>1305.9839999999999</v>
      </c>
      <c r="I28" s="38">
        <f t="shared" si="60"/>
        <v>1260.1279999999999</v>
      </c>
      <c r="J28" s="38">
        <f t="shared" si="61"/>
        <v>1214.2719999999999</v>
      </c>
      <c r="K28" s="38">
        <f t="shared" si="62"/>
        <v>1168.4159999999999</v>
      </c>
      <c r="L28">
        <f>SUMIF(TECHNOLOGY!$D$2:$D$73,CapitalCost!$A28,TECHNOLOGY!$U$2:$U$73)</f>
        <v>1122.56</v>
      </c>
      <c r="M28" s="38">
        <f t="shared" si="63"/>
        <v>1076.704</v>
      </c>
      <c r="N28" s="38">
        <f t="shared" si="64"/>
        <v>1030.848</v>
      </c>
      <c r="O28" s="38">
        <f t="shared" si="65"/>
        <v>984.99199999999996</v>
      </c>
      <c r="P28" s="38">
        <f t="shared" si="66"/>
        <v>939.13599999999997</v>
      </c>
      <c r="Q28">
        <f>SUMIF(TECHNOLOGY!$D$2:$D$73,CapitalCost!$A28,TECHNOLOGY!$V$2:$V$73)</f>
        <v>893.28</v>
      </c>
      <c r="R28" s="38">
        <f t="shared" si="67"/>
        <v>847.42399999999998</v>
      </c>
      <c r="S28" s="38">
        <f t="shared" si="68"/>
        <v>801.56799999999998</v>
      </c>
      <c r="T28" s="38">
        <f t="shared" si="69"/>
        <v>755.71199999999999</v>
      </c>
      <c r="U28" s="38">
        <f t="shared" si="70"/>
        <v>709.85599999999999</v>
      </c>
      <c r="V28">
        <f>SUMIF(TECHNOLOGY!$D$2:$D$73,CapitalCost!$A28,TECHNOLOGY!$W$2:$W$73)</f>
        <v>664</v>
      </c>
      <c r="W28">
        <f t="shared" si="71"/>
        <v>664</v>
      </c>
      <c r="X28">
        <f t="shared" si="72"/>
        <v>664</v>
      </c>
      <c r="Y28">
        <f t="shared" si="73"/>
        <v>664</v>
      </c>
      <c r="Z28">
        <f t="shared" si="74"/>
        <v>664</v>
      </c>
      <c r="AA28">
        <f t="shared" si="75"/>
        <v>664</v>
      </c>
      <c r="AB28">
        <f t="shared" si="76"/>
        <v>664</v>
      </c>
      <c r="AC28">
        <f t="shared" si="77"/>
        <v>664</v>
      </c>
      <c r="AD28">
        <f t="shared" si="78"/>
        <v>664</v>
      </c>
      <c r="AE28">
        <f t="shared" si="79"/>
        <v>664</v>
      </c>
      <c r="AF28">
        <f t="shared" si="80"/>
        <v>664</v>
      </c>
      <c r="AG28">
        <f t="shared" si="81"/>
        <v>664</v>
      </c>
      <c r="AH28">
        <f t="shared" si="82"/>
        <v>664</v>
      </c>
      <c r="AI28">
        <f t="shared" si="83"/>
        <v>664</v>
      </c>
      <c r="AJ28">
        <f t="shared" si="84"/>
        <v>664</v>
      </c>
      <c r="AK28">
        <f t="shared" si="85"/>
        <v>664</v>
      </c>
      <c r="AL28">
        <f t="shared" si="86"/>
        <v>664</v>
      </c>
      <c r="AM28">
        <f t="shared" si="87"/>
        <v>664</v>
      </c>
      <c r="AN28">
        <f t="shared" si="88"/>
        <v>664</v>
      </c>
      <c r="AO28">
        <f t="shared" si="89"/>
        <v>664</v>
      </c>
      <c r="AP28">
        <f t="shared" si="90"/>
        <v>664</v>
      </c>
      <c r="AQ28">
        <f t="shared" si="91"/>
        <v>664</v>
      </c>
      <c r="AR28">
        <f t="shared" si="92"/>
        <v>664</v>
      </c>
      <c r="AS28">
        <f t="shared" si="93"/>
        <v>664</v>
      </c>
      <c r="AT28">
        <f t="shared" si="94"/>
        <v>664</v>
      </c>
      <c r="AU28">
        <f t="shared" si="95"/>
        <v>664</v>
      </c>
      <c r="AV28">
        <f t="shared" si="96"/>
        <v>664</v>
      </c>
      <c r="AW28">
        <f t="shared" si="97"/>
        <v>664</v>
      </c>
      <c r="AX28">
        <f t="shared" si="98"/>
        <v>664</v>
      </c>
      <c r="AY28">
        <f t="shared" si="99"/>
        <v>664</v>
      </c>
      <c r="AZ28">
        <f t="shared" si="100"/>
        <v>664</v>
      </c>
    </row>
    <row r="29" spans="1:52">
      <c r="A29" t="str">
        <f>TECHNOLOGY!D29</f>
        <v>D2SOPC1354</v>
      </c>
      <c r="B29">
        <f>SUMIF(TECHNOLOGY!$D$2:$D$73,CapitalCost!$A29,TECHNOLOGY!$S$2:$S$73)</f>
        <v>1594.21</v>
      </c>
      <c r="C29" s="38">
        <f t="shared" si="55"/>
        <v>1547.9995000000001</v>
      </c>
      <c r="D29" s="38">
        <f t="shared" si="56"/>
        <v>1501.7890000000002</v>
      </c>
      <c r="E29" s="38">
        <f t="shared" si="57"/>
        <v>1455.5785000000003</v>
      </c>
      <c r="F29" s="38">
        <f t="shared" si="58"/>
        <v>1409.3680000000004</v>
      </c>
      <c r="G29">
        <f>SUMIF(TECHNOLOGY!$D$2:$D$73,CapitalCost!$A29,TECHNOLOGY!$T$2:$T$73)</f>
        <v>1363.1575</v>
      </c>
      <c r="H29" s="38">
        <f t="shared" si="59"/>
        <v>1316.9470000000001</v>
      </c>
      <c r="I29" s="38">
        <f t="shared" si="60"/>
        <v>1270.7365000000002</v>
      </c>
      <c r="J29" s="38">
        <f t="shared" si="61"/>
        <v>1224.5260000000003</v>
      </c>
      <c r="K29" s="38">
        <f t="shared" si="62"/>
        <v>1178.3155000000004</v>
      </c>
      <c r="L29">
        <f>SUMIF(TECHNOLOGY!$D$2:$D$73,CapitalCost!$A29,TECHNOLOGY!$U$2:$U$73)</f>
        <v>1132.105</v>
      </c>
      <c r="M29" s="38">
        <f t="shared" si="63"/>
        <v>1085.8945000000001</v>
      </c>
      <c r="N29" s="38">
        <f t="shared" si="64"/>
        <v>1039.6840000000002</v>
      </c>
      <c r="O29" s="38">
        <f t="shared" si="65"/>
        <v>993.47350000000017</v>
      </c>
      <c r="P29" s="38">
        <f t="shared" si="66"/>
        <v>947.26300000000015</v>
      </c>
      <c r="Q29">
        <f>SUMIF(TECHNOLOGY!$D$2:$D$73,CapitalCost!$A29,TECHNOLOGY!$V$2:$V$73)</f>
        <v>901.05250000000001</v>
      </c>
      <c r="R29" s="38">
        <f t="shared" si="67"/>
        <v>854.84199999999998</v>
      </c>
      <c r="S29" s="38">
        <f t="shared" si="68"/>
        <v>808.63149999999996</v>
      </c>
      <c r="T29" s="38">
        <f t="shared" si="69"/>
        <v>762.42099999999994</v>
      </c>
      <c r="U29" s="38">
        <f t="shared" si="70"/>
        <v>716.21049999999991</v>
      </c>
      <c r="V29">
        <f>SUMIF(TECHNOLOGY!$D$2:$D$73,CapitalCost!$A29,TECHNOLOGY!$W$2:$W$73)</f>
        <v>670</v>
      </c>
      <c r="W29">
        <f t="shared" si="71"/>
        <v>670</v>
      </c>
      <c r="X29">
        <f t="shared" si="72"/>
        <v>670</v>
      </c>
      <c r="Y29">
        <f t="shared" si="73"/>
        <v>670</v>
      </c>
      <c r="Z29">
        <f t="shared" si="74"/>
        <v>670</v>
      </c>
      <c r="AA29">
        <f t="shared" si="75"/>
        <v>670</v>
      </c>
      <c r="AB29">
        <f t="shared" si="76"/>
        <v>670</v>
      </c>
      <c r="AC29">
        <f t="shared" si="77"/>
        <v>670</v>
      </c>
      <c r="AD29">
        <f t="shared" si="78"/>
        <v>670</v>
      </c>
      <c r="AE29">
        <f t="shared" si="79"/>
        <v>670</v>
      </c>
      <c r="AF29">
        <f t="shared" si="80"/>
        <v>670</v>
      </c>
      <c r="AG29">
        <f t="shared" si="81"/>
        <v>670</v>
      </c>
      <c r="AH29">
        <f t="shared" si="82"/>
        <v>670</v>
      </c>
      <c r="AI29">
        <f t="shared" si="83"/>
        <v>670</v>
      </c>
      <c r="AJ29">
        <f t="shared" si="84"/>
        <v>670</v>
      </c>
      <c r="AK29">
        <f t="shared" si="85"/>
        <v>670</v>
      </c>
      <c r="AL29">
        <f t="shared" si="86"/>
        <v>670</v>
      </c>
      <c r="AM29">
        <f t="shared" si="87"/>
        <v>670</v>
      </c>
      <c r="AN29">
        <f t="shared" si="88"/>
        <v>670</v>
      </c>
      <c r="AO29">
        <f t="shared" si="89"/>
        <v>670</v>
      </c>
      <c r="AP29">
        <f t="shared" si="90"/>
        <v>670</v>
      </c>
      <c r="AQ29">
        <f t="shared" si="91"/>
        <v>670</v>
      </c>
      <c r="AR29">
        <f t="shared" si="92"/>
        <v>670</v>
      </c>
      <c r="AS29">
        <f t="shared" si="93"/>
        <v>670</v>
      </c>
      <c r="AT29">
        <f t="shared" si="94"/>
        <v>670</v>
      </c>
      <c r="AU29">
        <f t="shared" si="95"/>
        <v>670</v>
      </c>
      <c r="AV29">
        <f t="shared" si="96"/>
        <v>670</v>
      </c>
      <c r="AW29">
        <f t="shared" si="97"/>
        <v>670</v>
      </c>
      <c r="AX29">
        <f t="shared" si="98"/>
        <v>670</v>
      </c>
      <c r="AY29">
        <f t="shared" si="99"/>
        <v>670</v>
      </c>
      <c r="AZ29">
        <f t="shared" si="100"/>
        <v>670</v>
      </c>
    </row>
    <row r="30" spans="1:52">
      <c r="A30" t="str">
        <f>TECHNOLOGY!D30</f>
        <v>D2SOPC1390</v>
      </c>
      <c r="B30">
        <f>SUMIF(TECHNOLOGY!$D$2:$D$73,CapitalCost!$A30,TECHNOLOGY!$S$2:$S$73)</f>
        <v>1583.87</v>
      </c>
      <c r="C30" s="38">
        <f t="shared" si="55"/>
        <v>1537.9264999999998</v>
      </c>
      <c r="D30" s="38">
        <f t="shared" si="56"/>
        <v>1491.9829999999997</v>
      </c>
      <c r="E30" s="38">
        <f t="shared" si="57"/>
        <v>1446.0394999999996</v>
      </c>
      <c r="F30" s="38">
        <f t="shared" si="58"/>
        <v>1400.0959999999995</v>
      </c>
      <c r="G30">
        <f>SUMIF(TECHNOLOGY!$D$2:$D$73,CapitalCost!$A30,TECHNOLOGY!$T$2:$T$73)</f>
        <v>1354.1524999999999</v>
      </c>
      <c r="H30" s="38">
        <f t="shared" si="59"/>
        <v>1308.2089999999998</v>
      </c>
      <c r="I30" s="38">
        <f t="shared" si="60"/>
        <v>1262.2654999999997</v>
      </c>
      <c r="J30" s="38">
        <f t="shared" si="61"/>
        <v>1216.3219999999997</v>
      </c>
      <c r="K30" s="38">
        <f t="shared" si="62"/>
        <v>1170.3784999999996</v>
      </c>
      <c r="L30">
        <f>SUMIF(TECHNOLOGY!$D$2:$D$73,CapitalCost!$A30,TECHNOLOGY!$U$2:$U$73)</f>
        <v>1124.4349999999999</v>
      </c>
      <c r="M30" s="38">
        <f t="shared" si="63"/>
        <v>1078.4914999999999</v>
      </c>
      <c r="N30" s="38">
        <f t="shared" si="64"/>
        <v>1032.5479999999998</v>
      </c>
      <c r="O30" s="38">
        <f t="shared" si="65"/>
        <v>986.6044999999998</v>
      </c>
      <c r="P30" s="38">
        <f t="shared" si="66"/>
        <v>940.66099999999983</v>
      </c>
      <c r="Q30">
        <f>SUMIF(TECHNOLOGY!$D$2:$D$73,CapitalCost!$A30,TECHNOLOGY!$V$2:$V$73)</f>
        <v>894.71749999999997</v>
      </c>
      <c r="R30" s="38">
        <f t="shared" si="67"/>
        <v>848.774</v>
      </c>
      <c r="S30" s="38">
        <f t="shared" si="68"/>
        <v>802.83050000000003</v>
      </c>
      <c r="T30" s="38">
        <f t="shared" si="69"/>
        <v>756.88700000000006</v>
      </c>
      <c r="U30" s="38">
        <f t="shared" si="70"/>
        <v>710.94350000000009</v>
      </c>
      <c r="V30">
        <f>SUMIF(TECHNOLOGY!$D$2:$D$73,CapitalCost!$A30,TECHNOLOGY!$W$2:$W$73)</f>
        <v>665</v>
      </c>
      <c r="W30">
        <f t="shared" si="71"/>
        <v>665</v>
      </c>
      <c r="X30">
        <f t="shared" si="72"/>
        <v>665</v>
      </c>
      <c r="Y30">
        <f t="shared" si="73"/>
        <v>665</v>
      </c>
      <c r="Z30">
        <f t="shared" si="74"/>
        <v>665</v>
      </c>
      <c r="AA30">
        <f t="shared" si="75"/>
        <v>665</v>
      </c>
      <c r="AB30">
        <f t="shared" si="76"/>
        <v>665</v>
      </c>
      <c r="AC30">
        <f t="shared" si="77"/>
        <v>665</v>
      </c>
      <c r="AD30">
        <f t="shared" si="78"/>
        <v>665</v>
      </c>
      <c r="AE30">
        <f t="shared" si="79"/>
        <v>665</v>
      </c>
      <c r="AF30">
        <f t="shared" si="80"/>
        <v>665</v>
      </c>
      <c r="AG30">
        <f t="shared" si="81"/>
        <v>665</v>
      </c>
      <c r="AH30">
        <f t="shared" si="82"/>
        <v>665</v>
      </c>
      <c r="AI30">
        <f t="shared" si="83"/>
        <v>665</v>
      </c>
      <c r="AJ30">
        <f t="shared" si="84"/>
        <v>665</v>
      </c>
      <c r="AK30">
        <f t="shared" si="85"/>
        <v>665</v>
      </c>
      <c r="AL30">
        <f t="shared" si="86"/>
        <v>665</v>
      </c>
      <c r="AM30">
        <f t="shared" si="87"/>
        <v>665</v>
      </c>
      <c r="AN30">
        <f t="shared" si="88"/>
        <v>665</v>
      </c>
      <c r="AO30">
        <f t="shared" si="89"/>
        <v>665</v>
      </c>
      <c r="AP30">
        <f t="shared" si="90"/>
        <v>665</v>
      </c>
      <c r="AQ30">
        <f t="shared" si="91"/>
        <v>665</v>
      </c>
      <c r="AR30">
        <f t="shared" si="92"/>
        <v>665</v>
      </c>
      <c r="AS30">
        <f t="shared" si="93"/>
        <v>665</v>
      </c>
      <c r="AT30">
        <f t="shared" si="94"/>
        <v>665</v>
      </c>
      <c r="AU30">
        <f t="shared" si="95"/>
        <v>665</v>
      </c>
      <c r="AV30">
        <f t="shared" si="96"/>
        <v>665</v>
      </c>
      <c r="AW30">
        <f t="shared" si="97"/>
        <v>665</v>
      </c>
      <c r="AX30">
        <f t="shared" si="98"/>
        <v>665</v>
      </c>
      <c r="AY30">
        <f t="shared" si="99"/>
        <v>665</v>
      </c>
      <c r="AZ30">
        <f t="shared" si="100"/>
        <v>665</v>
      </c>
    </row>
    <row r="31" spans="1:52">
      <c r="A31" t="str">
        <f>TECHNOLOGY!D31</f>
        <v>D2SOPC1364</v>
      </c>
      <c r="B31">
        <f>SUMIF(TECHNOLOGY!$D$2:$D$73,CapitalCost!$A31,TECHNOLOGY!$S$2:$S$73)</f>
        <v>1593.99</v>
      </c>
      <c r="C31" s="38">
        <f t="shared" ref="C31:C34" si="147">B31+($G31-$B31)*1/5</f>
        <v>1547.7405000000001</v>
      </c>
      <c r="D31" s="38">
        <f t="shared" ref="D31:D34" si="148">C31+($G31-$B31)*1/5</f>
        <v>1501.4910000000002</v>
      </c>
      <c r="E31" s="38">
        <f t="shared" ref="E31:E34" si="149">D31+($G31-$B31)*1/5</f>
        <v>1455.2415000000003</v>
      </c>
      <c r="F31" s="38">
        <f t="shared" ref="F31:F34" si="150">E31+($G31-$B31)*1/5</f>
        <v>1408.9920000000004</v>
      </c>
      <c r="G31">
        <f>SUMIF(TECHNOLOGY!$D$2:$D$73,CapitalCost!$A31,TECHNOLOGY!$T$2:$T$73)</f>
        <v>1362.7425000000001</v>
      </c>
      <c r="H31" s="38">
        <f t="shared" ref="H31:H34" si="151">G31+($L31-$G31)*1/5</f>
        <v>1316.4930000000002</v>
      </c>
      <c r="I31" s="38">
        <f t="shared" ref="I31:I34" si="152">H31+($L31-$G31)*1/5</f>
        <v>1270.2435000000003</v>
      </c>
      <c r="J31" s="38">
        <f t="shared" ref="J31:J34" si="153">I31+($L31-$G31)*1/5</f>
        <v>1223.9940000000004</v>
      </c>
      <c r="K31" s="38">
        <f t="shared" ref="K31:K34" si="154">J31+($L31-$G31)*1/5</f>
        <v>1177.7445000000005</v>
      </c>
      <c r="L31">
        <f>SUMIF(TECHNOLOGY!$D$2:$D$73,CapitalCost!$A31,TECHNOLOGY!$U$2:$U$73)</f>
        <v>1131.4950000000001</v>
      </c>
      <c r="M31" s="38">
        <f t="shared" ref="M31:M34" si="155">L31+($Q31-$L31)*1/5</f>
        <v>1085.2455000000002</v>
      </c>
      <c r="N31" s="38">
        <f t="shared" ref="N31:N34" si="156">M31+($Q31-$L31)*1/5</f>
        <v>1038.9960000000003</v>
      </c>
      <c r="O31" s="38">
        <f t="shared" ref="O31:O34" si="157">N31+($Q31-$L31)*1/5</f>
        <v>992.74650000000031</v>
      </c>
      <c r="P31" s="38">
        <f t="shared" ref="P31:P34" si="158">O31+($Q31-$L31)*1/5</f>
        <v>946.4970000000003</v>
      </c>
      <c r="Q31">
        <f>SUMIF(TECHNOLOGY!$D$2:$D$73,CapitalCost!$A31,TECHNOLOGY!$V$2:$V$73)</f>
        <v>900.24750000000017</v>
      </c>
      <c r="R31" s="38">
        <f t="shared" ref="R31:R34" si="159">Q31+($V31-$Q31)*1/5</f>
        <v>853.99800000000016</v>
      </c>
      <c r="S31" s="38">
        <f t="shared" ref="S31:S34" si="160">R31+($V31-$Q31)*1/5</f>
        <v>807.74850000000015</v>
      </c>
      <c r="T31" s="38">
        <f t="shared" ref="T31:T34" si="161">S31+($V31-$Q31)*1/5</f>
        <v>761.49900000000014</v>
      </c>
      <c r="U31" s="38">
        <f t="shared" ref="U31:U34" si="162">T31+($V31-$Q31)*1/5</f>
        <v>715.24950000000013</v>
      </c>
      <c r="V31">
        <f>SUMIF(TECHNOLOGY!$D$2:$D$73,CapitalCost!$A31,TECHNOLOGY!$W$2:$W$73)</f>
        <v>669</v>
      </c>
      <c r="W31">
        <f t="shared" ref="W31:W34" si="163">V31</f>
        <v>669</v>
      </c>
      <c r="X31">
        <f t="shared" ref="X31:X34" si="164">W31</f>
        <v>669</v>
      </c>
      <c r="Y31">
        <f t="shared" ref="Y31:Y34" si="165">X31</f>
        <v>669</v>
      </c>
      <c r="Z31">
        <f t="shared" ref="Z31:Z34" si="166">Y31</f>
        <v>669</v>
      </c>
      <c r="AA31">
        <f t="shared" ref="AA31:AA34" si="167">Z31</f>
        <v>669</v>
      </c>
      <c r="AB31">
        <f t="shared" ref="AB31:AB34" si="168">AA31</f>
        <v>669</v>
      </c>
      <c r="AC31">
        <f t="shared" ref="AC31:AC34" si="169">AB31</f>
        <v>669</v>
      </c>
      <c r="AD31">
        <f t="shared" ref="AD31:AD34" si="170">AC31</f>
        <v>669</v>
      </c>
      <c r="AE31">
        <f t="shared" ref="AE31:AE34" si="171">AD31</f>
        <v>669</v>
      </c>
      <c r="AF31">
        <f t="shared" ref="AF31:AF34" si="172">AE31</f>
        <v>669</v>
      </c>
      <c r="AG31">
        <f t="shared" ref="AG31:AG34" si="173">AF31</f>
        <v>669</v>
      </c>
      <c r="AH31">
        <f t="shared" ref="AH31:AH34" si="174">AG31</f>
        <v>669</v>
      </c>
      <c r="AI31">
        <f t="shared" ref="AI31:AI34" si="175">AH31</f>
        <v>669</v>
      </c>
      <c r="AJ31">
        <f t="shared" ref="AJ31:AJ34" si="176">AI31</f>
        <v>669</v>
      </c>
      <c r="AK31">
        <f t="shared" ref="AK31:AK34" si="177">AJ31</f>
        <v>669</v>
      </c>
      <c r="AL31">
        <f t="shared" ref="AL31:AL34" si="178">AK31</f>
        <v>669</v>
      </c>
      <c r="AM31">
        <f t="shared" ref="AM31:AM34" si="179">AL31</f>
        <v>669</v>
      </c>
      <c r="AN31">
        <f t="shared" ref="AN31:AN34" si="180">AM31</f>
        <v>669</v>
      </c>
      <c r="AO31">
        <f t="shared" ref="AO31:AO34" si="181">AN31</f>
        <v>669</v>
      </c>
      <c r="AP31">
        <f t="shared" ref="AP31:AP34" si="182">AO31</f>
        <v>669</v>
      </c>
      <c r="AQ31">
        <f t="shared" ref="AQ31:AQ34" si="183">AP31</f>
        <v>669</v>
      </c>
      <c r="AR31">
        <f t="shared" ref="AR31:AR34" si="184">AQ31</f>
        <v>669</v>
      </c>
      <c r="AS31">
        <f t="shared" ref="AS31:AS34" si="185">AR31</f>
        <v>669</v>
      </c>
      <c r="AT31">
        <f t="shared" ref="AT31:AT34" si="186">AS31</f>
        <v>669</v>
      </c>
      <c r="AU31">
        <f t="shared" ref="AU31:AU34" si="187">AT31</f>
        <v>669</v>
      </c>
      <c r="AV31">
        <f t="shared" ref="AV31:AV34" si="188">AU31</f>
        <v>669</v>
      </c>
      <c r="AW31">
        <f t="shared" ref="AW31:AW34" si="189">AV31</f>
        <v>669</v>
      </c>
      <c r="AX31">
        <f t="shared" ref="AX31:AX34" si="190">AW31</f>
        <v>669</v>
      </c>
      <c r="AY31">
        <f t="shared" ref="AY31:AY34" si="191">AX31</f>
        <v>669</v>
      </c>
      <c r="AZ31">
        <f t="shared" ref="AZ31:AZ34" si="192">AY31</f>
        <v>669</v>
      </c>
    </row>
    <row r="32" spans="1:52">
      <c r="A32" t="str">
        <f>TECHNOLOGY!D32</f>
        <v>D2SOPC1367</v>
      </c>
      <c r="B32">
        <f>SUMIF(TECHNOLOGY!$D$2:$D$73,CapitalCost!$A32,TECHNOLOGY!$S$2:$S$73)</f>
        <v>1600.92</v>
      </c>
      <c r="C32" s="38">
        <f t="shared" si="147"/>
        <v>1554.4740000000002</v>
      </c>
      <c r="D32" s="38">
        <f t="shared" si="148"/>
        <v>1508.0280000000002</v>
      </c>
      <c r="E32" s="38">
        <f t="shared" si="149"/>
        <v>1461.5820000000003</v>
      </c>
      <c r="F32" s="38">
        <f t="shared" si="150"/>
        <v>1415.1360000000004</v>
      </c>
      <c r="G32">
        <f>SUMIF(TECHNOLOGY!$D$2:$D$73,CapitalCost!$A32,TECHNOLOGY!$T$2:$T$73)</f>
        <v>1368.69</v>
      </c>
      <c r="H32" s="38">
        <f t="shared" si="151"/>
        <v>1322.2440000000001</v>
      </c>
      <c r="I32" s="38">
        <f t="shared" si="152"/>
        <v>1275.7980000000002</v>
      </c>
      <c r="J32" s="38">
        <f t="shared" si="153"/>
        <v>1229.3520000000003</v>
      </c>
      <c r="K32" s="38">
        <f t="shared" si="154"/>
        <v>1182.9060000000004</v>
      </c>
      <c r="L32">
        <f>SUMIF(TECHNOLOGY!$D$2:$D$73,CapitalCost!$A32,TECHNOLOGY!$U$2:$U$73)</f>
        <v>1136.46</v>
      </c>
      <c r="M32" s="38">
        <f t="shared" si="155"/>
        <v>1090.0140000000001</v>
      </c>
      <c r="N32" s="38">
        <f t="shared" si="156"/>
        <v>1043.5680000000002</v>
      </c>
      <c r="O32" s="38">
        <f t="shared" si="157"/>
        <v>997.12200000000018</v>
      </c>
      <c r="P32" s="38">
        <f t="shared" si="158"/>
        <v>950.67600000000016</v>
      </c>
      <c r="Q32">
        <f>SUMIF(TECHNOLOGY!$D$2:$D$73,CapitalCost!$A32,TECHNOLOGY!$V$2:$V$73)</f>
        <v>904.23</v>
      </c>
      <c r="R32" s="38">
        <f t="shared" si="159"/>
        <v>857.78399999999999</v>
      </c>
      <c r="S32" s="38">
        <f t="shared" si="160"/>
        <v>811.33799999999997</v>
      </c>
      <c r="T32" s="38">
        <f t="shared" si="161"/>
        <v>764.89199999999994</v>
      </c>
      <c r="U32" s="38">
        <f t="shared" si="162"/>
        <v>718.44599999999991</v>
      </c>
      <c r="V32">
        <f>SUMIF(TECHNOLOGY!$D$2:$D$73,CapitalCost!$A32,TECHNOLOGY!$W$2:$W$73)</f>
        <v>672</v>
      </c>
      <c r="W32">
        <f t="shared" si="163"/>
        <v>672</v>
      </c>
      <c r="X32">
        <f t="shared" si="164"/>
        <v>672</v>
      </c>
      <c r="Y32">
        <f t="shared" si="165"/>
        <v>672</v>
      </c>
      <c r="Z32">
        <f t="shared" si="166"/>
        <v>672</v>
      </c>
      <c r="AA32">
        <f t="shared" si="167"/>
        <v>672</v>
      </c>
      <c r="AB32">
        <f t="shared" si="168"/>
        <v>672</v>
      </c>
      <c r="AC32">
        <f t="shared" si="169"/>
        <v>672</v>
      </c>
      <c r="AD32">
        <f t="shared" si="170"/>
        <v>672</v>
      </c>
      <c r="AE32">
        <f t="shared" si="171"/>
        <v>672</v>
      </c>
      <c r="AF32">
        <f t="shared" si="172"/>
        <v>672</v>
      </c>
      <c r="AG32">
        <f t="shared" si="173"/>
        <v>672</v>
      </c>
      <c r="AH32">
        <f t="shared" si="174"/>
        <v>672</v>
      </c>
      <c r="AI32">
        <f t="shared" si="175"/>
        <v>672</v>
      </c>
      <c r="AJ32">
        <f t="shared" si="176"/>
        <v>672</v>
      </c>
      <c r="AK32">
        <f t="shared" si="177"/>
        <v>672</v>
      </c>
      <c r="AL32">
        <f t="shared" si="178"/>
        <v>672</v>
      </c>
      <c r="AM32">
        <f t="shared" si="179"/>
        <v>672</v>
      </c>
      <c r="AN32">
        <f t="shared" si="180"/>
        <v>672</v>
      </c>
      <c r="AO32">
        <f t="shared" si="181"/>
        <v>672</v>
      </c>
      <c r="AP32">
        <f t="shared" si="182"/>
        <v>672</v>
      </c>
      <c r="AQ32">
        <f t="shared" si="183"/>
        <v>672</v>
      </c>
      <c r="AR32">
        <f t="shared" si="184"/>
        <v>672</v>
      </c>
      <c r="AS32">
        <f t="shared" si="185"/>
        <v>672</v>
      </c>
      <c r="AT32">
        <f t="shared" si="186"/>
        <v>672</v>
      </c>
      <c r="AU32">
        <f t="shared" si="187"/>
        <v>672</v>
      </c>
      <c r="AV32">
        <f t="shared" si="188"/>
        <v>672</v>
      </c>
      <c r="AW32">
        <f t="shared" si="189"/>
        <v>672</v>
      </c>
      <c r="AX32">
        <f t="shared" si="190"/>
        <v>672</v>
      </c>
      <c r="AY32">
        <f t="shared" si="191"/>
        <v>672</v>
      </c>
      <c r="AZ32">
        <f t="shared" si="192"/>
        <v>672</v>
      </c>
    </row>
    <row r="33" spans="1:52">
      <c r="A33" t="str">
        <f>TECHNOLOGY!D33</f>
        <v>D2SOPC1331</v>
      </c>
      <c r="B33">
        <f>SUMIF(TECHNOLOGY!$D$2:$D$73,CapitalCost!$A33,TECHNOLOGY!$S$2:$S$73)</f>
        <v>1592.23</v>
      </c>
      <c r="C33" s="38">
        <f t="shared" si="147"/>
        <v>1546.0685000000001</v>
      </c>
      <c r="D33" s="38">
        <f t="shared" si="148"/>
        <v>1499.9070000000002</v>
      </c>
      <c r="E33" s="38">
        <f t="shared" si="149"/>
        <v>1453.7455000000002</v>
      </c>
      <c r="F33" s="38">
        <f t="shared" si="150"/>
        <v>1407.5840000000003</v>
      </c>
      <c r="G33">
        <f>SUMIF(TECHNOLOGY!$D$2:$D$73,CapitalCost!$A33,TECHNOLOGY!$T$2:$T$73)</f>
        <v>1361.4225000000001</v>
      </c>
      <c r="H33" s="38">
        <f t="shared" si="151"/>
        <v>1315.2610000000002</v>
      </c>
      <c r="I33" s="38">
        <f t="shared" si="152"/>
        <v>1269.0995000000003</v>
      </c>
      <c r="J33" s="38">
        <f t="shared" si="153"/>
        <v>1222.9380000000003</v>
      </c>
      <c r="K33" s="38">
        <f t="shared" si="154"/>
        <v>1176.7765000000004</v>
      </c>
      <c r="L33">
        <f>SUMIF(TECHNOLOGY!$D$2:$D$73,CapitalCost!$A33,TECHNOLOGY!$U$2:$U$73)</f>
        <v>1130.6150000000002</v>
      </c>
      <c r="M33" s="38">
        <f t="shared" si="155"/>
        <v>1084.4535000000003</v>
      </c>
      <c r="N33" s="38">
        <f t="shared" si="156"/>
        <v>1038.2920000000004</v>
      </c>
      <c r="O33" s="38">
        <f t="shared" si="157"/>
        <v>992.13050000000032</v>
      </c>
      <c r="P33" s="38">
        <f t="shared" si="158"/>
        <v>945.96900000000028</v>
      </c>
      <c r="Q33">
        <f>SUMIF(TECHNOLOGY!$D$2:$D$73,CapitalCost!$A33,TECHNOLOGY!$V$2:$V$73)</f>
        <v>899.80750000000023</v>
      </c>
      <c r="R33" s="38">
        <f t="shared" si="159"/>
        <v>853.64600000000019</v>
      </c>
      <c r="S33" s="38">
        <f t="shared" si="160"/>
        <v>807.48450000000014</v>
      </c>
      <c r="T33" s="38">
        <f t="shared" si="161"/>
        <v>761.32300000000009</v>
      </c>
      <c r="U33" s="38">
        <f t="shared" si="162"/>
        <v>715.16150000000005</v>
      </c>
      <c r="V33">
        <f>SUMIF(TECHNOLOGY!$D$2:$D$73,CapitalCost!$A33,TECHNOLOGY!$W$2:$W$73)</f>
        <v>669</v>
      </c>
      <c r="W33">
        <f t="shared" si="163"/>
        <v>669</v>
      </c>
      <c r="X33">
        <f t="shared" si="164"/>
        <v>669</v>
      </c>
      <c r="Y33">
        <f t="shared" si="165"/>
        <v>669</v>
      </c>
      <c r="Z33">
        <f t="shared" si="166"/>
        <v>669</v>
      </c>
      <c r="AA33">
        <f t="shared" si="167"/>
        <v>669</v>
      </c>
      <c r="AB33">
        <f t="shared" si="168"/>
        <v>669</v>
      </c>
      <c r="AC33">
        <f t="shared" si="169"/>
        <v>669</v>
      </c>
      <c r="AD33">
        <f t="shared" si="170"/>
        <v>669</v>
      </c>
      <c r="AE33">
        <f t="shared" si="171"/>
        <v>669</v>
      </c>
      <c r="AF33">
        <f t="shared" si="172"/>
        <v>669</v>
      </c>
      <c r="AG33">
        <f t="shared" si="173"/>
        <v>669</v>
      </c>
      <c r="AH33">
        <f t="shared" si="174"/>
        <v>669</v>
      </c>
      <c r="AI33">
        <f t="shared" si="175"/>
        <v>669</v>
      </c>
      <c r="AJ33">
        <f t="shared" si="176"/>
        <v>669</v>
      </c>
      <c r="AK33">
        <f t="shared" si="177"/>
        <v>669</v>
      </c>
      <c r="AL33">
        <f t="shared" si="178"/>
        <v>669</v>
      </c>
      <c r="AM33">
        <f t="shared" si="179"/>
        <v>669</v>
      </c>
      <c r="AN33">
        <f t="shared" si="180"/>
        <v>669</v>
      </c>
      <c r="AO33">
        <f t="shared" si="181"/>
        <v>669</v>
      </c>
      <c r="AP33">
        <f t="shared" si="182"/>
        <v>669</v>
      </c>
      <c r="AQ33">
        <f t="shared" si="183"/>
        <v>669</v>
      </c>
      <c r="AR33">
        <f t="shared" si="184"/>
        <v>669</v>
      </c>
      <c r="AS33">
        <f t="shared" si="185"/>
        <v>669</v>
      </c>
      <c r="AT33">
        <f t="shared" si="186"/>
        <v>669</v>
      </c>
      <c r="AU33">
        <f t="shared" si="187"/>
        <v>669</v>
      </c>
      <c r="AV33">
        <f t="shared" si="188"/>
        <v>669</v>
      </c>
      <c r="AW33">
        <f t="shared" si="189"/>
        <v>669</v>
      </c>
      <c r="AX33">
        <f t="shared" si="190"/>
        <v>669</v>
      </c>
      <c r="AY33">
        <f t="shared" si="191"/>
        <v>669</v>
      </c>
      <c r="AZ33">
        <f t="shared" si="192"/>
        <v>669</v>
      </c>
    </row>
    <row r="34" spans="1:52">
      <c r="A34" t="str">
        <f>TECHNOLOGY!D34</f>
        <v>D2SOPC1355</v>
      </c>
      <c r="B34">
        <f>SUMIF(TECHNOLOGY!$D$2:$D$73,CapitalCost!$A34,TECHNOLOGY!$S$2:$S$73)</f>
        <v>1598.39</v>
      </c>
      <c r="C34" s="38">
        <f t="shared" si="147"/>
        <v>1552.0205000000001</v>
      </c>
      <c r="D34" s="38">
        <f t="shared" si="148"/>
        <v>1505.6510000000001</v>
      </c>
      <c r="E34" s="38">
        <f t="shared" si="149"/>
        <v>1459.2815000000001</v>
      </c>
      <c r="F34" s="38">
        <f t="shared" si="150"/>
        <v>1412.912</v>
      </c>
      <c r="G34">
        <f>SUMIF(TECHNOLOGY!$D$2:$D$73,CapitalCost!$A34,TECHNOLOGY!$T$2:$T$73)</f>
        <v>1366.5425</v>
      </c>
      <c r="H34" s="38">
        <f t="shared" si="151"/>
        <v>1320.173</v>
      </c>
      <c r="I34" s="38">
        <f t="shared" si="152"/>
        <v>1273.8035</v>
      </c>
      <c r="J34" s="38">
        <f t="shared" si="153"/>
        <v>1227.434</v>
      </c>
      <c r="K34" s="38">
        <f t="shared" si="154"/>
        <v>1181.0645</v>
      </c>
      <c r="L34">
        <f>SUMIF(TECHNOLOGY!$D$2:$D$73,CapitalCost!$A34,TECHNOLOGY!$U$2:$U$73)</f>
        <v>1134.6949999999999</v>
      </c>
      <c r="M34" s="38">
        <f t="shared" si="155"/>
        <v>1088.3254999999999</v>
      </c>
      <c r="N34" s="38">
        <f t="shared" si="156"/>
        <v>1041.9559999999999</v>
      </c>
      <c r="O34" s="38">
        <f t="shared" si="157"/>
        <v>995.58649999999989</v>
      </c>
      <c r="P34" s="38">
        <f t="shared" si="158"/>
        <v>949.21699999999987</v>
      </c>
      <c r="Q34">
        <f>SUMIF(TECHNOLOGY!$D$2:$D$73,CapitalCost!$A34,TECHNOLOGY!$V$2:$V$73)</f>
        <v>902.84749999999985</v>
      </c>
      <c r="R34" s="38">
        <f t="shared" si="159"/>
        <v>856.47799999999984</v>
      </c>
      <c r="S34" s="38">
        <f t="shared" si="160"/>
        <v>810.10849999999982</v>
      </c>
      <c r="T34" s="38">
        <f t="shared" si="161"/>
        <v>763.73899999999981</v>
      </c>
      <c r="U34" s="38">
        <f t="shared" si="162"/>
        <v>717.36949999999979</v>
      </c>
      <c r="V34">
        <f>SUMIF(TECHNOLOGY!$D$2:$D$73,CapitalCost!$A34,TECHNOLOGY!$W$2:$W$73)</f>
        <v>671</v>
      </c>
      <c r="W34">
        <f t="shared" si="163"/>
        <v>671</v>
      </c>
      <c r="X34">
        <f t="shared" si="164"/>
        <v>671</v>
      </c>
      <c r="Y34">
        <f t="shared" si="165"/>
        <v>671</v>
      </c>
      <c r="Z34">
        <f t="shared" si="166"/>
        <v>671</v>
      </c>
      <c r="AA34">
        <f t="shared" si="167"/>
        <v>671</v>
      </c>
      <c r="AB34">
        <f t="shared" si="168"/>
        <v>671</v>
      </c>
      <c r="AC34">
        <f t="shared" si="169"/>
        <v>671</v>
      </c>
      <c r="AD34">
        <f t="shared" si="170"/>
        <v>671</v>
      </c>
      <c r="AE34">
        <f t="shared" si="171"/>
        <v>671</v>
      </c>
      <c r="AF34">
        <f t="shared" si="172"/>
        <v>671</v>
      </c>
      <c r="AG34">
        <f t="shared" si="173"/>
        <v>671</v>
      </c>
      <c r="AH34">
        <f t="shared" si="174"/>
        <v>671</v>
      </c>
      <c r="AI34">
        <f t="shared" si="175"/>
        <v>671</v>
      </c>
      <c r="AJ34">
        <f t="shared" si="176"/>
        <v>671</v>
      </c>
      <c r="AK34">
        <f t="shared" si="177"/>
        <v>671</v>
      </c>
      <c r="AL34">
        <f t="shared" si="178"/>
        <v>671</v>
      </c>
      <c r="AM34">
        <f t="shared" si="179"/>
        <v>671</v>
      </c>
      <c r="AN34">
        <f t="shared" si="180"/>
        <v>671</v>
      </c>
      <c r="AO34">
        <f t="shared" si="181"/>
        <v>671</v>
      </c>
      <c r="AP34">
        <f t="shared" si="182"/>
        <v>671</v>
      </c>
      <c r="AQ34">
        <f t="shared" si="183"/>
        <v>671</v>
      </c>
      <c r="AR34">
        <f t="shared" si="184"/>
        <v>671</v>
      </c>
      <c r="AS34">
        <f t="shared" si="185"/>
        <v>671</v>
      </c>
      <c r="AT34">
        <f t="shared" si="186"/>
        <v>671</v>
      </c>
      <c r="AU34">
        <f t="shared" si="187"/>
        <v>671</v>
      </c>
      <c r="AV34">
        <f t="shared" si="188"/>
        <v>671</v>
      </c>
      <c r="AW34">
        <f t="shared" si="189"/>
        <v>671</v>
      </c>
      <c r="AX34">
        <f t="shared" si="190"/>
        <v>671</v>
      </c>
      <c r="AY34">
        <f t="shared" si="191"/>
        <v>671</v>
      </c>
      <c r="AZ34">
        <f t="shared" si="192"/>
        <v>671</v>
      </c>
    </row>
    <row r="35" spans="1:52">
      <c r="A35" t="str">
        <f>TECHNOLOGY!D35</f>
        <v>D2SOTN00</v>
      </c>
      <c r="B35">
        <f>SUMIF(TECHNOLOGY!$D$2:$D$73,CapitalCost!$A35,TECHNOLOGY!$S$2:$S$73)</f>
        <v>4058</v>
      </c>
      <c r="C35" s="38">
        <f t="shared" si="55"/>
        <v>3998.16</v>
      </c>
      <c r="D35" s="38">
        <f t="shared" si="56"/>
        <v>3938.3199999999997</v>
      </c>
      <c r="E35" s="38">
        <f t="shared" si="57"/>
        <v>3878.4799999999996</v>
      </c>
      <c r="F35" s="38">
        <f t="shared" si="58"/>
        <v>3818.6399999999994</v>
      </c>
      <c r="G35">
        <f>SUMIF(TECHNOLOGY!$D$2:$D$73,CapitalCost!$A35,TECHNOLOGY!$T$2:$T$73)</f>
        <v>3758.8</v>
      </c>
      <c r="H35" s="38">
        <f t="shared" si="59"/>
        <v>3698.96</v>
      </c>
      <c r="I35" s="38">
        <f t="shared" si="60"/>
        <v>3639.12</v>
      </c>
      <c r="J35" s="38">
        <f t="shared" si="61"/>
        <v>3579.2799999999997</v>
      </c>
      <c r="K35" s="38">
        <f t="shared" si="62"/>
        <v>3519.4399999999996</v>
      </c>
      <c r="L35">
        <f>SUMIF(TECHNOLOGY!$D$2:$D$73,CapitalCost!$A35,TECHNOLOGY!$U$2:$U$73)</f>
        <v>3459.6000000000004</v>
      </c>
      <c r="M35" s="38">
        <f t="shared" si="63"/>
        <v>3399.76</v>
      </c>
      <c r="N35" s="38">
        <f t="shared" si="64"/>
        <v>3339.92</v>
      </c>
      <c r="O35" s="38">
        <f t="shared" si="65"/>
        <v>3280.08</v>
      </c>
      <c r="P35" s="38">
        <f t="shared" si="66"/>
        <v>3220.24</v>
      </c>
      <c r="Q35">
        <f>SUMIF(TECHNOLOGY!$D$2:$D$73,CapitalCost!$A35,TECHNOLOGY!$V$2:$V$73)</f>
        <v>3160.4000000000005</v>
      </c>
      <c r="R35" s="38">
        <f t="shared" si="67"/>
        <v>3040.7200000000003</v>
      </c>
      <c r="S35" s="38">
        <f t="shared" si="68"/>
        <v>2921.04</v>
      </c>
      <c r="T35" s="38">
        <f t="shared" si="69"/>
        <v>2801.3599999999997</v>
      </c>
      <c r="U35" s="38">
        <f t="shared" si="70"/>
        <v>2681.6799999999994</v>
      </c>
      <c r="V35">
        <f>SUMIF(TECHNOLOGY!$D$2:$D$73,CapitalCost!$A35,TECHNOLOGY!$W$2:$W$73)</f>
        <v>2562</v>
      </c>
      <c r="W35">
        <f t="shared" si="71"/>
        <v>2562</v>
      </c>
      <c r="X35">
        <f t="shared" si="72"/>
        <v>2562</v>
      </c>
      <c r="Y35">
        <f t="shared" si="73"/>
        <v>2562</v>
      </c>
      <c r="Z35">
        <f t="shared" si="74"/>
        <v>2562</v>
      </c>
      <c r="AA35">
        <f t="shared" si="75"/>
        <v>2562</v>
      </c>
      <c r="AB35">
        <f t="shared" si="76"/>
        <v>2562</v>
      </c>
      <c r="AC35">
        <f t="shared" si="77"/>
        <v>2562</v>
      </c>
      <c r="AD35">
        <f t="shared" si="78"/>
        <v>2562</v>
      </c>
      <c r="AE35">
        <f t="shared" si="79"/>
        <v>2562</v>
      </c>
      <c r="AF35">
        <f t="shared" si="80"/>
        <v>2562</v>
      </c>
      <c r="AG35">
        <f t="shared" si="81"/>
        <v>2562</v>
      </c>
      <c r="AH35">
        <f t="shared" si="82"/>
        <v>2562</v>
      </c>
      <c r="AI35">
        <f t="shared" si="83"/>
        <v>2562</v>
      </c>
      <c r="AJ35">
        <f t="shared" si="84"/>
        <v>2562</v>
      </c>
      <c r="AK35">
        <f t="shared" si="85"/>
        <v>2562</v>
      </c>
      <c r="AL35">
        <f t="shared" si="86"/>
        <v>2562</v>
      </c>
      <c r="AM35">
        <f t="shared" si="87"/>
        <v>2562</v>
      </c>
      <c r="AN35">
        <f t="shared" si="88"/>
        <v>2562</v>
      </c>
      <c r="AO35">
        <f t="shared" si="89"/>
        <v>2562</v>
      </c>
      <c r="AP35">
        <f t="shared" si="90"/>
        <v>2562</v>
      </c>
      <c r="AQ35">
        <f t="shared" si="91"/>
        <v>2562</v>
      </c>
      <c r="AR35">
        <f t="shared" si="92"/>
        <v>2562</v>
      </c>
      <c r="AS35">
        <f t="shared" si="93"/>
        <v>2562</v>
      </c>
      <c r="AT35">
        <f t="shared" si="94"/>
        <v>2562</v>
      </c>
      <c r="AU35">
        <f t="shared" si="95"/>
        <v>2562</v>
      </c>
      <c r="AV35">
        <f t="shared" si="96"/>
        <v>2562</v>
      </c>
      <c r="AW35">
        <f t="shared" si="97"/>
        <v>2562</v>
      </c>
      <c r="AX35">
        <f t="shared" si="98"/>
        <v>2562</v>
      </c>
      <c r="AY35">
        <f t="shared" si="99"/>
        <v>2562</v>
      </c>
      <c r="AZ35">
        <f t="shared" si="100"/>
        <v>2562</v>
      </c>
    </row>
    <row r="36" spans="1:52">
      <c r="A36" t="str">
        <f>TECHNOLOGY!D36</f>
        <v>D2WDLC2</v>
      </c>
      <c r="B36">
        <f>SUMIF(TECHNOLOGY!$D$2:$D$73,CapitalCost!$A36,TECHNOLOGY!$S$2:$S$73)</f>
        <v>1815.7333333333333</v>
      </c>
      <c r="C36" s="38">
        <f t="shared" si="55"/>
        <v>1782.1422666666667</v>
      </c>
      <c r="D36" s="38">
        <f t="shared" si="56"/>
        <v>1748.5512000000001</v>
      </c>
      <c r="E36" s="38">
        <f t="shared" si="57"/>
        <v>1714.9601333333335</v>
      </c>
      <c r="F36" s="38">
        <f t="shared" si="58"/>
        <v>1681.3690666666669</v>
      </c>
      <c r="G36">
        <f>SUMIF(TECHNOLOGY!$D$2:$D$73,CapitalCost!$A36,TECHNOLOGY!$T$2:$T$73)</f>
        <v>1647.778</v>
      </c>
      <c r="H36" s="38">
        <f t="shared" si="59"/>
        <v>1614.1869333333334</v>
      </c>
      <c r="I36" s="38">
        <f t="shared" si="60"/>
        <v>1580.5958666666668</v>
      </c>
      <c r="J36" s="38">
        <f t="shared" si="61"/>
        <v>1547.0048000000002</v>
      </c>
      <c r="K36" s="38">
        <f t="shared" si="62"/>
        <v>1513.4137333333335</v>
      </c>
      <c r="L36">
        <f>SUMIF(TECHNOLOGY!$D$2:$D$73,CapitalCost!$A36,TECHNOLOGY!$U$2:$U$73)</f>
        <v>1479.8226666666667</v>
      </c>
      <c r="M36" s="38">
        <f t="shared" si="63"/>
        <v>1446.2316000000001</v>
      </c>
      <c r="N36" s="38">
        <f t="shared" si="64"/>
        <v>1412.6405333333335</v>
      </c>
      <c r="O36" s="38">
        <f t="shared" si="65"/>
        <v>1379.0494666666668</v>
      </c>
      <c r="P36" s="38">
        <f t="shared" si="66"/>
        <v>1345.4584000000002</v>
      </c>
      <c r="Q36">
        <f>SUMIF(TECHNOLOGY!$D$2:$D$73,CapitalCost!$A36,TECHNOLOGY!$V$2:$V$73)</f>
        <v>1311.8673333333334</v>
      </c>
      <c r="R36" s="38">
        <f t="shared" si="67"/>
        <v>1278.2762666666667</v>
      </c>
      <c r="S36" s="38">
        <f t="shared" si="68"/>
        <v>1244.6852000000001</v>
      </c>
      <c r="T36" s="38">
        <f t="shared" si="69"/>
        <v>1211.0941333333335</v>
      </c>
      <c r="U36" s="38">
        <f t="shared" si="70"/>
        <v>1177.5030666666669</v>
      </c>
      <c r="V36">
        <f>SUMIF(TECHNOLOGY!$D$2:$D$73,CapitalCost!$A36,TECHNOLOGY!$W$2:$W$73)</f>
        <v>1143.912</v>
      </c>
      <c r="W36">
        <f t="shared" si="71"/>
        <v>1143.912</v>
      </c>
      <c r="X36">
        <f t="shared" si="72"/>
        <v>1143.912</v>
      </c>
      <c r="Y36">
        <f t="shared" si="73"/>
        <v>1143.912</v>
      </c>
      <c r="Z36">
        <f t="shared" si="74"/>
        <v>1143.912</v>
      </c>
      <c r="AA36">
        <f t="shared" si="75"/>
        <v>1143.912</v>
      </c>
      <c r="AB36">
        <f t="shared" si="76"/>
        <v>1143.912</v>
      </c>
      <c r="AC36">
        <f t="shared" si="77"/>
        <v>1143.912</v>
      </c>
      <c r="AD36">
        <f t="shared" si="78"/>
        <v>1143.912</v>
      </c>
      <c r="AE36">
        <f t="shared" si="79"/>
        <v>1143.912</v>
      </c>
      <c r="AF36">
        <f t="shared" si="80"/>
        <v>1143.912</v>
      </c>
      <c r="AG36">
        <f t="shared" si="81"/>
        <v>1143.912</v>
      </c>
      <c r="AH36">
        <f t="shared" si="82"/>
        <v>1143.912</v>
      </c>
      <c r="AI36">
        <f t="shared" si="83"/>
        <v>1143.912</v>
      </c>
      <c r="AJ36">
        <f t="shared" si="84"/>
        <v>1143.912</v>
      </c>
      <c r="AK36">
        <f t="shared" si="85"/>
        <v>1143.912</v>
      </c>
      <c r="AL36">
        <f t="shared" si="86"/>
        <v>1143.912</v>
      </c>
      <c r="AM36">
        <f t="shared" si="87"/>
        <v>1143.912</v>
      </c>
      <c r="AN36">
        <f t="shared" si="88"/>
        <v>1143.912</v>
      </c>
      <c r="AO36">
        <f t="shared" si="89"/>
        <v>1143.912</v>
      </c>
      <c r="AP36">
        <f t="shared" si="90"/>
        <v>1143.912</v>
      </c>
      <c r="AQ36">
        <f t="shared" si="91"/>
        <v>1143.912</v>
      </c>
      <c r="AR36">
        <f t="shared" si="92"/>
        <v>1143.912</v>
      </c>
      <c r="AS36">
        <f t="shared" si="93"/>
        <v>1143.912</v>
      </c>
      <c r="AT36">
        <f t="shared" si="94"/>
        <v>1143.912</v>
      </c>
      <c r="AU36">
        <f t="shared" si="95"/>
        <v>1143.912</v>
      </c>
      <c r="AV36">
        <f t="shared" si="96"/>
        <v>1143.912</v>
      </c>
      <c r="AW36">
        <f t="shared" si="97"/>
        <v>1143.912</v>
      </c>
      <c r="AX36">
        <f t="shared" si="98"/>
        <v>1143.912</v>
      </c>
      <c r="AY36">
        <f t="shared" si="99"/>
        <v>1143.912</v>
      </c>
      <c r="AZ36">
        <f t="shared" si="100"/>
        <v>1143.912</v>
      </c>
    </row>
    <row r="37" spans="1:52">
      <c r="A37" t="str">
        <f>TECHNOLOGY!D37</f>
        <v>D2WDLC3</v>
      </c>
      <c r="B37">
        <f>SUMIF(TECHNOLOGY!$D$2:$D$73,CapitalCost!$A37,TECHNOLOGY!$S$2:$S$73)</f>
        <v>1885.51</v>
      </c>
      <c r="C37" s="38">
        <f t="shared" si="55"/>
        <v>1850.6280649999999</v>
      </c>
      <c r="D37" s="38">
        <f t="shared" si="56"/>
        <v>1815.7461299999998</v>
      </c>
      <c r="E37" s="38">
        <f t="shared" si="57"/>
        <v>1780.8641949999997</v>
      </c>
      <c r="F37" s="38">
        <f t="shared" si="58"/>
        <v>1745.9822599999995</v>
      </c>
      <c r="G37">
        <f>SUMIF(TECHNOLOGY!$D$2:$D$73,CapitalCost!$A37,TECHNOLOGY!$T$2:$T$73)</f>
        <v>1711.1003249999999</v>
      </c>
      <c r="H37" s="38">
        <f t="shared" si="59"/>
        <v>1676.21839</v>
      </c>
      <c r="I37" s="38">
        <f t="shared" si="60"/>
        <v>1641.3364550000001</v>
      </c>
      <c r="J37" s="38">
        <f t="shared" si="61"/>
        <v>1606.4545200000002</v>
      </c>
      <c r="K37" s="38">
        <f t="shared" si="62"/>
        <v>1571.5725850000003</v>
      </c>
      <c r="L37">
        <f>SUMIF(TECHNOLOGY!$D$2:$D$73,CapitalCost!$A37,TECHNOLOGY!$U$2:$U$73)</f>
        <v>1536.69065</v>
      </c>
      <c r="M37" s="38">
        <f t="shared" si="63"/>
        <v>1501.8087150000001</v>
      </c>
      <c r="N37" s="38">
        <f t="shared" si="64"/>
        <v>1466.9267800000002</v>
      </c>
      <c r="O37" s="38">
        <f t="shared" si="65"/>
        <v>1432.0448450000004</v>
      </c>
      <c r="P37" s="38">
        <f t="shared" si="66"/>
        <v>1397.1629100000005</v>
      </c>
      <c r="Q37">
        <f>SUMIF(TECHNOLOGY!$D$2:$D$73,CapitalCost!$A37,TECHNOLOGY!$V$2:$V$73)</f>
        <v>1362.2809750000001</v>
      </c>
      <c r="R37" s="38">
        <f t="shared" si="67"/>
        <v>1327.39904</v>
      </c>
      <c r="S37" s="38">
        <f t="shared" si="68"/>
        <v>1292.5171049999999</v>
      </c>
      <c r="T37" s="38">
        <f t="shared" si="69"/>
        <v>1257.6351699999998</v>
      </c>
      <c r="U37" s="38">
        <f t="shared" si="70"/>
        <v>1222.7532349999997</v>
      </c>
      <c r="V37">
        <f>SUMIF(TECHNOLOGY!$D$2:$D$73,CapitalCost!$A37,TECHNOLOGY!$W$2:$W$73)</f>
        <v>1187.8713</v>
      </c>
      <c r="W37">
        <f t="shared" si="71"/>
        <v>1187.8713</v>
      </c>
      <c r="X37">
        <f t="shared" si="72"/>
        <v>1187.8713</v>
      </c>
      <c r="Y37">
        <f t="shared" si="73"/>
        <v>1187.8713</v>
      </c>
      <c r="Z37">
        <f t="shared" si="74"/>
        <v>1187.8713</v>
      </c>
      <c r="AA37">
        <f t="shared" si="75"/>
        <v>1187.8713</v>
      </c>
      <c r="AB37">
        <f t="shared" si="76"/>
        <v>1187.8713</v>
      </c>
      <c r="AC37">
        <f t="shared" si="77"/>
        <v>1187.8713</v>
      </c>
      <c r="AD37">
        <f t="shared" si="78"/>
        <v>1187.8713</v>
      </c>
      <c r="AE37">
        <f t="shared" si="79"/>
        <v>1187.8713</v>
      </c>
      <c r="AF37">
        <f t="shared" si="80"/>
        <v>1187.8713</v>
      </c>
      <c r="AG37">
        <f t="shared" si="81"/>
        <v>1187.8713</v>
      </c>
      <c r="AH37">
        <f t="shared" si="82"/>
        <v>1187.8713</v>
      </c>
      <c r="AI37">
        <f t="shared" si="83"/>
        <v>1187.8713</v>
      </c>
      <c r="AJ37">
        <f t="shared" si="84"/>
        <v>1187.8713</v>
      </c>
      <c r="AK37">
        <f t="shared" si="85"/>
        <v>1187.8713</v>
      </c>
      <c r="AL37">
        <f t="shared" si="86"/>
        <v>1187.8713</v>
      </c>
      <c r="AM37">
        <f t="shared" si="87"/>
        <v>1187.8713</v>
      </c>
      <c r="AN37">
        <f t="shared" si="88"/>
        <v>1187.8713</v>
      </c>
      <c r="AO37">
        <f t="shared" si="89"/>
        <v>1187.8713</v>
      </c>
      <c r="AP37">
        <f t="shared" si="90"/>
        <v>1187.8713</v>
      </c>
      <c r="AQ37">
        <f t="shared" si="91"/>
        <v>1187.8713</v>
      </c>
      <c r="AR37">
        <f t="shared" si="92"/>
        <v>1187.8713</v>
      </c>
      <c r="AS37">
        <f t="shared" si="93"/>
        <v>1187.8713</v>
      </c>
      <c r="AT37">
        <f t="shared" si="94"/>
        <v>1187.8713</v>
      </c>
      <c r="AU37">
        <f t="shared" si="95"/>
        <v>1187.8713</v>
      </c>
      <c r="AV37">
        <f t="shared" si="96"/>
        <v>1187.8713</v>
      </c>
      <c r="AW37">
        <f t="shared" si="97"/>
        <v>1187.8713</v>
      </c>
      <c r="AX37">
        <f t="shared" si="98"/>
        <v>1187.8713</v>
      </c>
      <c r="AY37">
        <f t="shared" si="99"/>
        <v>1187.8713</v>
      </c>
      <c r="AZ37">
        <f t="shared" si="100"/>
        <v>1187.8713</v>
      </c>
    </row>
    <row r="38" spans="1:52">
      <c r="A38" t="str">
        <f>TECHNOLOGY!D38</f>
        <v>D2WDLC4</v>
      </c>
      <c r="B38">
        <f>SUMIF(TECHNOLOGY!$D$2:$D$73,CapitalCost!$A38,TECHNOLOGY!$S$2:$S$73)</f>
        <v>1878.14</v>
      </c>
      <c r="C38" s="38">
        <f t="shared" si="55"/>
        <v>1843.3944100000001</v>
      </c>
      <c r="D38" s="38">
        <f t="shared" si="56"/>
        <v>1808.6488200000001</v>
      </c>
      <c r="E38" s="38">
        <f t="shared" si="57"/>
        <v>1773.9032300000001</v>
      </c>
      <c r="F38" s="38">
        <f t="shared" si="58"/>
        <v>1739.1576400000001</v>
      </c>
      <c r="G38">
        <f>SUMIF(TECHNOLOGY!$D$2:$D$73,CapitalCost!$A38,TECHNOLOGY!$T$2:$T$73)</f>
        <v>1704.4120500000001</v>
      </c>
      <c r="H38" s="38">
        <f t="shared" si="59"/>
        <v>1669.6664600000001</v>
      </c>
      <c r="I38" s="38">
        <f t="shared" si="60"/>
        <v>1634.9208700000001</v>
      </c>
      <c r="J38" s="38">
        <f t="shared" si="61"/>
        <v>1600.1752800000002</v>
      </c>
      <c r="K38" s="38">
        <f t="shared" si="62"/>
        <v>1565.4296900000002</v>
      </c>
      <c r="L38">
        <f>SUMIF(TECHNOLOGY!$D$2:$D$73,CapitalCost!$A38,TECHNOLOGY!$U$2:$U$73)</f>
        <v>1530.6841000000002</v>
      </c>
      <c r="M38" s="38">
        <f t="shared" si="63"/>
        <v>1495.9385100000002</v>
      </c>
      <c r="N38" s="38">
        <f t="shared" si="64"/>
        <v>1461.1929200000002</v>
      </c>
      <c r="O38" s="38">
        <f t="shared" si="65"/>
        <v>1426.4473300000002</v>
      </c>
      <c r="P38" s="38">
        <f t="shared" si="66"/>
        <v>1391.7017400000002</v>
      </c>
      <c r="Q38">
        <f>SUMIF(TECHNOLOGY!$D$2:$D$73,CapitalCost!$A38,TECHNOLOGY!$V$2:$V$73)</f>
        <v>1356.9561500000002</v>
      </c>
      <c r="R38" s="38">
        <f t="shared" si="67"/>
        <v>1322.2105600000002</v>
      </c>
      <c r="S38" s="38">
        <f t="shared" si="68"/>
        <v>1287.4649700000002</v>
      </c>
      <c r="T38" s="38">
        <f t="shared" si="69"/>
        <v>1252.7193800000002</v>
      </c>
      <c r="U38" s="38">
        <f t="shared" si="70"/>
        <v>1217.9737900000002</v>
      </c>
      <c r="V38">
        <f>SUMIF(TECHNOLOGY!$D$2:$D$73,CapitalCost!$A38,TECHNOLOGY!$W$2:$W$73)</f>
        <v>1183.2282</v>
      </c>
      <c r="W38">
        <f t="shared" si="71"/>
        <v>1183.2282</v>
      </c>
      <c r="X38">
        <f t="shared" si="72"/>
        <v>1183.2282</v>
      </c>
      <c r="Y38">
        <f t="shared" si="73"/>
        <v>1183.2282</v>
      </c>
      <c r="Z38">
        <f t="shared" si="74"/>
        <v>1183.2282</v>
      </c>
      <c r="AA38">
        <f t="shared" si="75"/>
        <v>1183.2282</v>
      </c>
      <c r="AB38">
        <f t="shared" si="76"/>
        <v>1183.2282</v>
      </c>
      <c r="AC38">
        <f t="shared" si="77"/>
        <v>1183.2282</v>
      </c>
      <c r="AD38">
        <f t="shared" si="78"/>
        <v>1183.2282</v>
      </c>
      <c r="AE38">
        <f t="shared" si="79"/>
        <v>1183.2282</v>
      </c>
      <c r="AF38">
        <f t="shared" si="80"/>
        <v>1183.2282</v>
      </c>
      <c r="AG38">
        <f t="shared" si="81"/>
        <v>1183.2282</v>
      </c>
      <c r="AH38">
        <f t="shared" si="82"/>
        <v>1183.2282</v>
      </c>
      <c r="AI38">
        <f t="shared" si="83"/>
        <v>1183.2282</v>
      </c>
      <c r="AJ38">
        <f t="shared" si="84"/>
        <v>1183.2282</v>
      </c>
      <c r="AK38">
        <f t="shared" si="85"/>
        <v>1183.2282</v>
      </c>
      <c r="AL38">
        <f t="shared" si="86"/>
        <v>1183.2282</v>
      </c>
      <c r="AM38">
        <f t="shared" si="87"/>
        <v>1183.2282</v>
      </c>
      <c r="AN38">
        <f t="shared" si="88"/>
        <v>1183.2282</v>
      </c>
      <c r="AO38">
        <f t="shared" si="89"/>
        <v>1183.2282</v>
      </c>
      <c r="AP38">
        <f t="shared" si="90"/>
        <v>1183.2282</v>
      </c>
      <c r="AQ38">
        <f t="shared" si="91"/>
        <v>1183.2282</v>
      </c>
      <c r="AR38">
        <f t="shared" si="92"/>
        <v>1183.2282</v>
      </c>
      <c r="AS38">
        <f t="shared" si="93"/>
        <v>1183.2282</v>
      </c>
      <c r="AT38">
        <f t="shared" si="94"/>
        <v>1183.2282</v>
      </c>
      <c r="AU38">
        <f t="shared" si="95"/>
        <v>1183.2282</v>
      </c>
      <c r="AV38">
        <f t="shared" si="96"/>
        <v>1183.2282</v>
      </c>
      <c r="AW38">
        <f t="shared" si="97"/>
        <v>1183.2282</v>
      </c>
      <c r="AX38">
        <f t="shared" si="98"/>
        <v>1183.2282</v>
      </c>
      <c r="AY38">
        <f t="shared" si="99"/>
        <v>1183.2282</v>
      </c>
      <c r="AZ38">
        <f t="shared" si="100"/>
        <v>1183.2282</v>
      </c>
    </row>
    <row r="39" spans="1:52">
      <c r="A39" t="str">
        <f>TECHNOLOGY!D39</f>
        <v>D2WDLC6</v>
      </c>
      <c r="B39">
        <f>SUMIF(TECHNOLOGY!$D$2:$D$73,CapitalCost!$A39,TECHNOLOGY!$S$2:$S$73)</f>
        <v>1815.7333333333333</v>
      </c>
      <c r="C39" s="38">
        <f t="shared" si="55"/>
        <v>1782.1422666666667</v>
      </c>
      <c r="D39" s="38">
        <f t="shared" si="56"/>
        <v>1748.5512000000001</v>
      </c>
      <c r="E39" s="38">
        <f t="shared" si="57"/>
        <v>1714.9601333333335</v>
      </c>
      <c r="F39" s="38">
        <f t="shared" si="58"/>
        <v>1681.3690666666669</v>
      </c>
      <c r="G39">
        <f>SUMIF(TECHNOLOGY!$D$2:$D$73,CapitalCost!$A39,TECHNOLOGY!$T$2:$T$73)</f>
        <v>1647.778</v>
      </c>
      <c r="H39" s="38">
        <f t="shared" si="59"/>
        <v>1614.1869333333334</v>
      </c>
      <c r="I39" s="38">
        <f t="shared" si="60"/>
        <v>1580.5958666666668</v>
      </c>
      <c r="J39" s="38">
        <f t="shared" si="61"/>
        <v>1547.0048000000002</v>
      </c>
      <c r="K39" s="38">
        <f t="shared" si="62"/>
        <v>1513.4137333333335</v>
      </c>
      <c r="L39">
        <f>SUMIF(TECHNOLOGY!$D$2:$D$73,CapitalCost!$A39,TECHNOLOGY!$U$2:$U$73)</f>
        <v>1479.8226666666667</v>
      </c>
      <c r="M39" s="38">
        <f t="shared" si="63"/>
        <v>1446.2316000000001</v>
      </c>
      <c r="N39" s="38">
        <f t="shared" si="64"/>
        <v>1412.6405333333335</v>
      </c>
      <c r="O39" s="38">
        <f t="shared" si="65"/>
        <v>1379.0494666666668</v>
      </c>
      <c r="P39" s="38">
        <f t="shared" si="66"/>
        <v>1345.4584000000002</v>
      </c>
      <c r="Q39">
        <f>SUMIF(TECHNOLOGY!$D$2:$D$73,CapitalCost!$A39,TECHNOLOGY!$V$2:$V$73)</f>
        <v>1311.8673333333334</v>
      </c>
      <c r="R39" s="38">
        <f t="shared" si="67"/>
        <v>1278.2762666666667</v>
      </c>
      <c r="S39" s="38">
        <f t="shared" si="68"/>
        <v>1244.6852000000001</v>
      </c>
      <c r="T39" s="38">
        <f t="shared" si="69"/>
        <v>1211.0941333333335</v>
      </c>
      <c r="U39" s="38">
        <f t="shared" si="70"/>
        <v>1177.5030666666669</v>
      </c>
      <c r="V39">
        <f>SUMIF(TECHNOLOGY!$D$2:$D$73,CapitalCost!$A39,TECHNOLOGY!$W$2:$W$73)</f>
        <v>1143.912</v>
      </c>
      <c r="W39">
        <f t="shared" si="71"/>
        <v>1143.912</v>
      </c>
      <c r="X39">
        <f t="shared" si="72"/>
        <v>1143.912</v>
      </c>
      <c r="Y39">
        <f t="shared" si="73"/>
        <v>1143.912</v>
      </c>
      <c r="Z39">
        <f t="shared" si="74"/>
        <v>1143.912</v>
      </c>
      <c r="AA39">
        <f t="shared" si="75"/>
        <v>1143.912</v>
      </c>
      <c r="AB39">
        <f t="shared" si="76"/>
        <v>1143.912</v>
      </c>
      <c r="AC39">
        <f t="shared" si="77"/>
        <v>1143.912</v>
      </c>
      <c r="AD39">
        <f t="shared" si="78"/>
        <v>1143.912</v>
      </c>
      <c r="AE39">
        <f t="shared" si="79"/>
        <v>1143.912</v>
      </c>
      <c r="AF39">
        <f t="shared" si="80"/>
        <v>1143.912</v>
      </c>
      <c r="AG39">
        <f t="shared" si="81"/>
        <v>1143.912</v>
      </c>
      <c r="AH39">
        <f t="shared" si="82"/>
        <v>1143.912</v>
      </c>
      <c r="AI39">
        <f t="shared" si="83"/>
        <v>1143.912</v>
      </c>
      <c r="AJ39">
        <f t="shared" si="84"/>
        <v>1143.912</v>
      </c>
      <c r="AK39">
        <f t="shared" si="85"/>
        <v>1143.912</v>
      </c>
      <c r="AL39">
        <f t="shared" si="86"/>
        <v>1143.912</v>
      </c>
      <c r="AM39">
        <f t="shared" si="87"/>
        <v>1143.912</v>
      </c>
      <c r="AN39">
        <f t="shared" si="88"/>
        <v>1143.912</v>
      </c>
      <c r="AO39">
        <f t="shared" si="89"/>
        <v>1143.912</v>
      </c>
      <c r="AP39">
        <f t="shared" si="90"/>
        <v>1143.912</v>
      </c>
      <c r="AQ39">
        <f t="shared" si="91"/>
        <v>1143.912</v>
      </c>
      <c r="AR39">
        <f t="shared" si="92"/>
        <v>1143.912</v>
      </c>
      <c r="AS39">
        <f t="shared" si="93"/>
        <v>1143.912</v>
      </c>
      <c r="AT39">
        <f t="shared" si="94"/>
        <v>1143.912</v>
      </c>
      <c r="AU39">
        <f t="shared" si="95"/>
        <v>1143.912</v>
      </c>
      <c r="AV39">
        <f t="shared" si="96"/>
        <v>1143.912</v>
      </c>
      <c r="AW39">
        <f t="shared" si="97"/>
        <v>1143.912</v>
      </c>
      <c r="AX39">
        <f t="shared" si="98"/>
        <v>1143.912</v>
      </c>
      <c r="AY39">
        <f t="shared" si="99"/>
        <v>1143.912</v>
      </c>
      <c r="AZ39">
        <f t="shared" si="100"/>
        <v>1143.912</v>
      </c>
    </row>
    <row r="40" spans="1:52">
      <c r="A40" t="str">
        <f>TECHNOLOGY!D40</f>
        <v>D2WDLC7</v>
      </c>
      <c r="B40">
        <f>SUMIF(TECHNOLOGY!$D$2:$D$73,CapitalCost!$A40,TECHNOLOGY!$S$2:$S$73)</f>
        <v>1900.8</v>
      </c>
      <c r="C40" s="38">
        <f t="shared" si="55"/>
        <v>1865.6351999999999</v>
      </c>
      <c r="D40" s="38">
        <f t="shared" si="56"/>
        <v>1830.4703999999999</v>
      </c>
      <c r="E40" s="38">
        <f t="shared" si="57"/>
        <v>1795.3055999999999</v>
      </c>
      <c r="F40" s="38">
        <f t="shared" si="58"/>
        <v>1760.1407999999999</v>
      </c>
      <c r="G40">
        <f>SUMIF(TECHNOLOGY!$D$2:$D$73,CapitalCost!$A40,TECHNOLOGY!$T$2:$T$73)</f>
        <v>1724.9759999999999</v>
      </c>
      <c r="H40" s="38">
        <f t="shared" si="59"/>
        <v>1689.8111999999999</v>
      </c>
      <c r="I40" s="38">
        <f t="shared" si="60"/>
        <v>1654.6463999999999</v>
      </c>
      <c r="J40" s="38">
        <f t="shared" si="61"/>
        <v>1619.4815999999998</v>
      </c>
      <c r="K40" s="38">
        <f t="shared" si="62"/>
        <v>1584.3167999999998</v>
      </c>
      <c r="L40">
        <f>SUMIF(TECHNOLOGY!$D$2:$D$73,CapitalCost!$A40,TECHNOLOGY!$U$2:$U$73)</f>
        <v>1549.1519999999998</v>
      </c>
      <c r="M40" s="38">
        <f t="shared" si="63"/>
        <v>1513.9871999999998</v>
      </c>
      <c r="N40" s="38">
        <f t="shared" si="64"/>
        <v>1478.8223999999998</v>
      </c>
      <c r="O40" s="38">
        <f t="shared" si="65"/>
        <v>1443.6575999999998</v>
      </c>
      <c r="P40" s="38">
        <f t="shared" si="66"/>
        <v>1408.4927999999998</v>
      </c>
      <c r="Q40">
        <f>SUMIF(TECHNOLOGY!$D$2:$D$73,CapitalCost!$A40,TECHNOLOGY!$V$2:$V$73)</f>
        <v>1373.3279999999997</v>
      </c>
      <c r="R40" s="38">
        <f t="shared" si="67"/>
        <v>1338.1631999999997</v>
      </c>
      <c r="S40" s="38">
        <f t="shared" si="68"/>
        <v>1302.9983999999997</v>
      </c>
      <c r="T40" s="38">
        <f t="shared" si="69"/>
        <v>1267.8335999999997</v>
      </c>
      <c r="U40" s="38">
        <f t="shared" si="70"/>
        <v>1232.6687999999997</v>
      </c>
      <c r="V40">
        <f>SUMIF(TECHNOLOGY!$D$2:$D$73,CapitalCost!$A40,TECHNOLOGY!$W$2:$W$73)</f>
        <v>1197.5039999999999</v>
      </c>
      <c r="W40">
        <f t="shared" si="71"/>
        <v>1197.5039999999999</v>
      </c>
      <c r="X40">
        <f t="shared" si="72"/>
        <v>1197.5039999999999</v>
      </c>
      <c r="Y40">
        <f t="shared" si="73"/>
        <v>1197.5039999999999</v>
      </c>
      <c r="Z40">
        <f t="shared" si="74"/>
        <v>1197.5039999999999</v>
      </c>
      <c r="AA40">
        <f t="shared" si="75"/>
        <v>1197.5039999999999</v>
      </c>
      <c r="AB40">
        <f t="shared" si="76"/>
        <v>1197.5039999999999</v>
      </c>
      <c r="AC40">
        <f t="shared" si="77"/>
        <v>1197.5039999999999</v>
      </c>
      <c r="AD40">
        <f t="shared" si="78"/>
        <v>1197.5039999999999</v>
      </c>
      <c r="AE40">
        <f t="shared" si="79"/>
        <v>1197.5039999999999</v>
      </c>
      <c r="AF40">
        <f t="shared" si="80"/>
        <v>1197.5039999999999</v>
      </c>
      <c r="AG40">
        <f t="shared" si="81"/>
        <v>1197.5039999999999</v>
      </c>
      <c r="AH40">
        <f t="shared" si="82"/>
        <v>1197.5039999999999</v>
      </c>
      <c r="AI40">
        <f t="shared" si="83"/>
        <v>1197.5039999999999</v>
      </c>
      <c r="AJ40">
        <f t="shared" si="84"/>
        <v>1197.5039999999999</v>
      </c>
      <c r="AK40">
        <f t="shared" si="85"/>
        <v>1197.5039999999999</v>
      </c>
      <c r="AL40">
        <f t="shared" si="86"/>
        <v>1197.5039999999999</v>
      </c>
      <c r="AM40">
        <f t="shared" si="87"/>
        <v>1197.5039999999999</v>
      </c>
      <c r="AN40">
        <f t="shared" si="88"/>
        <v>1197.5039999999999</v>
      </c>
      <c r="AO40">
        <f t="shared" si="89"/>
        <v>1197.5039999999999</v>
      </c>
      <c r="AP40">
        <f t="shared" si="90"/>
        <v>1197.5039999999999</v>
      </c>
      <c r="AQ40">
        <f t="shared" si="91"/>
        <v>1197.5039999999999</v>
      </c>
      <c r="AR40">
        <f t="shared" si="92"/>
        <v>1197.5039999999999</v>
      </c>
      <c r="AS40">
        <f t="shared" si="93"/>
        <v>1197.5039999999999</v>
      </c>
      <c r="AT40">
        <f t="shared" si="94"/>
        <v>1197.5039999999999</v>
      </c>
      <c r="AU40">
        <f t="shared" si="95"/>
        <v>1197.5039999999999</v>
      </c>
      <c r="AV40">
        <f t="shared" si="96"/>
        <v>1197.5039999999999</v>
      </c>
      <c r="AW40">
        <f t="shared" si="97"/>
        <v>1197.5039999999999</v>
      </c>
      <c r="AX40">
        <f t="shared" si="98"/>
        <v>1197.5039999999999</v>
      </c>
      <c r="AY40">
        <f t="shared" si="99"/>
        <v>1197.5039999999999</v>
      </c>
      <c r="AZ40">
        <f t="shared" si="100"/>
        <v>1197.5039999999999</v>
      </c>
    </row>
    <row r="41" spans="1:52">
      <c r="A41" t="str">
        <f>TECHNOLOGY!D41</f>
        <v>D2WDLC8</v>
      </c>
      <c r="B41">
        <f>SUMIF(TECHNOLOGY!$D$2:$D$73,CapitalCost!$A41,TECHNOLOGY!$S$2:$S$73)</f>
        <v>1925.99</v>
      </c>
      <c r="C41" s="38">
        <f t="shared" ref="C41:C42" si="193">B41+($G41-$B41)*1/5</f>
        <v>1890.359185</v>
      </c>
      <c r="D41" s="38">
        <f t="shared" ref="D41:D42" si="194">C41+($G41-$B41)*1/5</f>
        <v>1854.72837</v>
      </c>
      <c r="E41" s="38">
        <f t="shared" ref="E41:E42" si="195">D41+($G41-$B41)*1/5</f>
        <v>1819.0975550000001</v>
      </c>
      <c r="F41" s="38">
        <f t="shared" ref="F41:F42" si="196">E41+($G41-$B41)*1/5</f>
        <v>1783.4667400000001</v>
      </c>
      <c r="G41">
        <f>SUMIF(TECHNOLOGY!$D$2:$D$73,CapitalCost!$A41,TECHNOLOGY!$T$2:$T$73)</f>
        <v>1747.8359250000001</v>
      </c>
      <c r="H41" s="38">
        <f t="shared" ref="H41:H42" si="197">G41+($L41-$G41)*1/5</f>
        <v>1712.2051100000001</v>
      </c>
      <c r="I41" s="38">
        <f t="shared" ref="I41:I42" si="198">H41+($L41-$G41)*1/5</f>
        <v>1676.5742950000001</v>
      </c>
      <c r="J41" s="38">
        <f t="shared" ref="J41:J42" si="199">I41+($L41-$G41)*1/5</f>
        <v>1640.9434800000001</v>
      </c>
      <c r="K41" s="38">
        <f t="shared" ref="K41:K42" si="200">J41+($L41-$G41)*1/5</f>
        <v>1605.3126650000002</v>
      </c>
      <c r="L41">
        <f>SUMIF(TECHNOLOGY!$D$2:$D$73,CapitalCost!$A41,TECHNOLOGY!$U$2:$U$73)</f>
        <v>1569.6818500000002</v>
      </c>
      <c r="M41" s="38">
        <f t="shared" ref="M41:M42" si="201">L41+($Q41-$L41)*1/5</f>
        <v>1534.0510350000002</v>
      </c>
      <c r="N41" s="38">
        <f t="shared" ref="N41:N42" si="202">M41+($Q41-$L41)*1/5</f>
        <v>1498.4202200000002</v>
      </c>
      <c r="O41" s="38">
        <f t="shared" ref="O41:O42" si="203">N41+($Q41-$L41)*1/5</f>
        <v>1462.7894050000002</v>
      </c>
      <c r="P41" s="38">
        <f t="shared" ref="P41:P42" si="204">O41+($Q41-$L41)*1/5</f>
        <v>1427.1585900000002</v>
      </c>
      <c r="Q41">
        <f>SUMIF(TECHNOLOGY!$D$2:$D$73,CapitalCost!$A41,TECHNOLOGY!$V$2:$V$73)</f>
        <v>1391.5277750000002</v>
      </c>
      <c r="R41" s="38">
        <f t="shared" ref="R41:R42" si="205">Q41+($V41-$Q41)*1/5</f>
        <v>1355.8969600000003</v>
      </c>
      <c r="S41" s="38">
        <f t="shared" ref="S41:S42" si="206">R41+($V41-$Q41)*1/5</f>
        <v>1320.2661450000003</v>
      </c>
      <c r="T41" s="38">
        <f t="shared" ref="T41:T42" si="207">S41+($V41-$Q41)*1/5</f>
        <v>1284.6353300000003</v>
      </c>
      <c r="U41" s="38">
        <f t="shared" ref="U41:U42" si="208">T41+($V41-$Q41)*1/5</f>
        <v>1249.0045150000003</v>
      </c>
      <c r="V41">
        <f>SUMIF(TECHNOLOGY!$D$2:$D$73,CapitalCost!$A41,TECHNOLOGY!$W$2:$W$73)</f>
        <v>1213.3737000000001</v>
      </c>
      <c r="W41">
        <f t="shared" ref="W41:W42" si="209">V41</f>
        <v>1213.3737000000001</v>
      </c>
      <c r="X41">
        <f t="shared" ref="X41:X42" si="210">W41</f>
        <v>1213.3737000000001</v>
      </c>
      <c r="Y41">
        <f t="shared" ref="Y41:Y42" si="211">X41</f>
        <v>1213.3737000000001</v>
      </c>
      <c r="Z41">
        <f t="shared" ref="Z41:Z42" si="212">Y41</f>
        <v>1213.3737000000001</v>
      </c>
      <c r="AA41">
        <f t="shared" ref="AA41:AA42" si="213">Z41</f>
        <v>1213.3737000000001</v>
      </c>
      <c r="AB41">
        <f t="shared" ref="AB41:AB42" si="214">AA41</f>
        <v>1213.3737000000001</v>
      </c>
      <c r="AC41">
        <f t="shared" ref="AC41:AC42" si="215">AB41</f>
        <v>1213.3737000000001</v>
      </c>
      <c r="AD41">
        <f t="shared" ref="AD41:AD42" si="216">AC41</f>
        <v>1213.3737000000001</v>
      </c>
      <c r="AE41">
        <f t="shared" ref="AE41:AE42" si="217">AD41</f>
        <v>1213.3737000000001</v>
      </c>
      <c r="AF41">
        <f t="shared" ref="AF41:AF42" si="218">AE41</f>
        <v>1213.3737000000001</v>
      </c>
      <c r="AG41">
        <f t="shared" ref="AG41:AG42" si="219">AF41</f>
        <v>1213.3737000000001</v>
      </c>
      <c r="AH41">
        <f t="shared" ref="AH41:AH42" si="220">AG41</f>
        <v>1213.3737000000001</v>
      </c>
      <c r="AI41">
        <f t="shared" ref="AI41:AI42" si="221">AH41</f>
        <v>1213.3737000000001</v>
      </c>
      <c r="AJ41">
        <f t="shared" ref="AJ41:AJ42" si="222">AI41</f>
        <v>1213.3737000000001</v>
      </c>
      <c r="AK41">
        <f t="shared" ref="AK41:AK42" si="223">AJ41</f>
        <v>1213.3737000000001</v>
      </c>
      <c r="AL41">
        <f t="shared" ref="AL41:AL42" si="224">AK41</f>
        <v>1213.3737000000001</v>
      </c>
      <c r="AM41">
        <f t="shared" ref="AM41:AM42" si="225">AL41</f>
        <v>1213.3737000000001</v>
      </c>
      <c r="AN41">
        <f t="shared" ref="AN41:AN42" si="226">AM41</f>
        <v>1213.3737000000001</v>
      </c>
      <c r="AO41">
        <f t="shared" ref="AO41:AO42" si="227">AN41</f>
        <v>1213.3737000000001</v>
      </c>
      <c r="AP41">
        <f t="shared" ref="AP41:AP42" si="228">AO41</f>
        <v>1213.3737000000001</v>
      </c>
      <c r="AQ41">
        <f t="shared" ref="AQ41:AQ42" si="229">AP41</f>
        <v>1213.3737000000001</v>
      </c>
      <c r="AR41">
        <f t="shared" ref="AR41:AR42" si="230">AQ41</f>
        <v>1213.3737000000001</v>
      </c>
      <c r="AS41">
        <f t="shared" ref="AS41:AS42" si="231">AR41</f>
        <v>1213.3737000000001</v>
      </c>
      <c r="AT41">
        <f t="shared" ref="AT41:AT42" si="232">AS41</f>
        <v>1213.3737000000001</v>
      </c>
      <c r="AU41">
        <f t="shared" ref="AU41:AU42" si="233">AT41</f>
        <v>1213.3737000000001</v>
      </c>
      <c r="AV41">
        <f t="shared" ref="AV41:AV42" si="234">AU41</f>
        <v>1213.3737000000001</v>
      </c>
      <c r="AW41">
        <f t="shared" ref="AW41:AW42" si="235">AV41</f>
        <v>1213.3737000000001</v>
      </c>
      <c r="AX41">
        <f t="shared" ref="AX41:AX42" si="236">AW41</f>
        <v>1213.3737000000001</v>
      </c>
      <c r="AY41">
        <f t="shared" ref="AY41:AY42" si="237">AX41</f>
        <v>1213.3737000000001</v>
      </c>
      <c r="AZ41">
        <f t="shared" ref="AZ41:AZ42" si="238">AY41</f>
        <v>1213.3737000000001</v>
      </c>
    </row>
    <row r="42" spans="1:52">
      <c r="A42" t="str">
        <f>TECHNOLOGY!D42</f>
        <v>D2WDLC10</v>
      </c>
      <c r="B42">
        <f>SUMIF(TECHNOLOGY!$D$2:$D$73,CapitalCost!$A42,TECHNOLOGY!$S$2:$S$73)</f>
        <v>1784.0900000000001</v>
      </c>
      <c r="C42" s="38">
        <f t="shared" si="193"/>
        <v>1751.0843350000002</v>
      </c>
      <c r="D42" s="38">
        <f t="shared" si="194"/>
        <v>1718.0786700000003</v>
      </c>
      <c r="E42" s="38">
        <f t="shared" si="195"/>
        <v>1685.0730050000004</v>
      </c>
      <c r="F42" s="38">
        <f t="shared" si="196"/>
        <v>1652.0673400000005</v>
      </c>
      <c r="G42">
        <f>SUMIF(TECHNOLOGY!$D$2:$D$73,CapitalCost!$A42,TECHNOLOGY!$T$2:$T$73)</f>
        <v>1619.0616750000002</v>
      </c>
      <c r="H42" s="38">
        <f t="shared" si="197"/>
        <v>1586.0560100000002</v>
      </c>
      <c r="I42" s="38">
        <f t="shared" si="198"/>
        <v>1553.0503450000003</v>
      </c>
      <c r="J42" s="38">
        <f t="shared" si="199"/>
        <v>1520.0446800000004</v>
      </c>
      <c r="K42" s="38">
        <f t="shared" si="200"/>
        <v>1487.0390150000005</v>
      </c>
      <c r="L42">
        <f>SUMIF(TECHNOLOGY!$D$2:$D$73,CapitalCost!$A42,TECHNOLOGY!$U$2:$U$73)</f>
        <v>1454.0333500000002</v>
      </c>
      <c r="M42" s="38">
        <f t="shared" si="201"/>
        <v>1421.0276850000002</v>
      </c>
      <c r="N42" s="38">
        <f t="shared" si="202"/>
        <v>1388.0220200000003</v>
      </c>
      <c r="O42" s="38">
        <f t="shared" si="203"/>
        <v>1355.0163550000004</v>
      </c>
      <c r="P42" s="38">
        <f t="shared" si="204"/>
        <v>1322.0106900000005</v>
      </c>
      <c r="Q42">
        <f>SUMIF(TECHNOLOGY!$D$2:$D$73,CapitalCost!$A42,TECHNOLOGY!$V$2:$V$73)</f>
        <v>1289.0050250000002</v>
      </c>
      <c r="R42" s="38">
        <f t="shared" si="205"/>
        <v>1255.9993600000003</v>
      </c>
      <c r="S42" s="38">
        <f t="shared" si="206"/>
        <v>1222.9936950000003</v>
      </c>
      <c r="T42" s="38">
        <f t="shared" si="207"/>
        <v>1189.9880300000004</v>
      </c>
      <c r="U42" s="38">
        <f t="shared" si="208"/>
        <v>1156.9823650000005</v>
      </c>
      <c r="V42">
        <f>SUMIF(TECHNOLOGY!$D$2:$D$73,CapitalCost!$A42,TECHNOLOGY!$W$2:$W$73)</f>
        <v>1123.9767000000002</v>
      </c>
      <c r="W42">
        <f t="shared" si="209"/>
        <v>1123.9767000000002</v>
      </c>
      <c r="X42">
        <f t="shared" si="210"/>
        <v>1123.9767000000002</v>
      </c>
      <c r="Y42">
        <f t="shared" si="211"/>
        <v>1123.9767000000002</v>
      </c>
      <c r="Z42">
        <f t="shared" si="212"/>
        <v>1123.9767000000002</v>
      </c>
      <c r="AA42">
        <f t="shared" si="213"/>
        <v>1123.9767000000002</v>
      </c>
      <c r="AB42">
        <f t="shared" si="214"/>
        <v>1123.9767000000002</v>
      </c>
      <c r="AC42">
        <f t="shared" si="215"/>
        <v>1123.9767000000002</v>
      </c>
      <c r="AD42">
        <f t="shared" si="216"/>
        <v>1123.9767000000002</v>
      </c>
      <c r="AE42">
        <f t="shared" si="217"/>
        <v>1123.9767000000002</v>
      </c>
      <c r="AF42">
        <f t="shared" si="218"/>
        <v>1123.9767000000002</v>
      </c>
      <c r="AG42">
        <f t="shared" si="219"/>
        <v>1123.9767000000002</v>
      </c>
      <c r="AH42">
        <f t="shared" si="220"/>
        <v>1123.9767000000002</v>
      </c>
      <c r="AI42">
        <f t="shared" si="221"/>
        <v>1123.9767000000002</v>
      </c>
      <c r="AJ42">
        <f t="shared" si="222"/>
        <v>1123.9767000000002</v>
      </c>
      <c r="AK42">
        <f t="shared" si="223"/>
        <v>1123.9767000000002</v>
      </c>
      <c r="AL42">
        <f t="shared" si="224"/>
        <v>1123.9767000000002</v>
      </c>
      <c r="AM42">
        <f t="shared" si="225"/>
        <v>1123.9767000000002</v>
      </c>
      <c r="AN42">
        <f t="shared" si="226"/>
        <v>1123.9767000000002</v>
      </c>
      <c r="AO42">
        <f t="shared" si="227"/>
        <v>1123.9767000000002</v>
      </c>
      <c r="AP42">
        <f t="shared" si="228"/>
        <v>1123.9767000000002</v>
      </c>
      <c r="AQ42">
        <f t="shared" si="229"/>
        <v>1123.9767000000002</v>
      </c>
      <c r="AR42">
        <f t="shared" si="230"/>
        <v>1123.9767000000002</v>
      </c>
      <c r="AS42">
        <f t="shared" si="231"/>
        <v>1123.9767000000002</v>
      </c>
      <c r="AT42">
        <f t="shared" si="232"/>
        <v>1123.9767000000002</v>
      </c>
      <c r="AU42">
        <f t="shared" si="233"/>
        <v>1123.9767000000002</v>
      </c>
      <c r="AV42">
        <f t="shared" si="234"/>
        <v>1123.9767000000002</v>
      </c>
      <c r="AW42">
        <f t="shared" si="235"/>
        <v>1123.9767000000002</v>
      </c>
      <c r="AX42">
        <f t="shared" si="236"/>
        <v>1123.9767000000002</v>
      </c>
      <c r="AY42">
        <f t="shared" si="237"/>
        <v>1123.9767000000002</v>
      </c>
      <c r="AZ42">
        <f t="shared" si="238"/>
        <v>1123.9767000000002</v>
      </c>
    </row>
    <row r="43" spans="1:52">
      <c r="A43" t="str">
        <f>TECHNOLOGY!D43</f>
        <v>D2HLT0180</v>
      </c>
      <c r="B43">
        <f>SUMIF(TECHNOLOGY!$D$2:$D$73,CapitalCost!$A43,TECHNOLOGY!$S$2:$S$73)</f>
        <v>5867</v>
      </c>
      <c r="C43" s="38">
        <f t="shared" si="55"/>
        <v>5867</v>
      </c>
      <c r="D43" s="38">
        <f t="shared" si="56"/>
        <v>5867</v>
      </c>
      <c r="E43" s="38">
        <f t="shared" si="57"/>
        <v>5867</v>
      </c>
      <c r="F43" s="38">
        <f t="shared" si="58"/>
        <v>5867</v>
      </c>
      <c r="G43">
        <f>SUMIF(TECHNOLOGY!$D$2:$D$73,CapitalCost!$A43,TECHNOLOGY!$T$2:$T$73)</f>
        <v>5867</v>
      </c>
      <c r="H43" s="38">
        <f t="shared" si="59"/>
        <v>5867</v>
      </c>
      <c r="I43" s="38">
        <f t="shared" si="60"/>
        <v>5867</v>
      </c>
      <c r="J43" s="38">
        <f t="shared" si="61"/>
        <v>5867</v>
      </c>
      <c r="K43" s="38">
        <f t="shared" si="62"/>
        <v>5867</v>
      </c>
      <c r="L43">
        <f>SUMIF(TECHNOLOGY!$D$2:$D$73,CapitalCost!$A43,TECHNOLOGY!$U$2:$U$73)</f>
        <v>5867</v>
      </c>
      <c r="M43" s="38">
        <f t="shared" si="63"/>
        <v>5867</v>
      </c>
      <c r="N43" s="38">
        <f t="shared" si="64"/>
        <v>5867</v>
      </c>
      <c r="O43" s="38">
        <f t="shared" si="65"/>
        <v>5867</v>
      </c>
      <c r="P43" s="38">
        <f t="shared" si="66"/>
        <v>5867</v>
      </c>
      <c r="Q43">
        <f>SUMIF(TECHNOLOGY!$D$2:$D$73,CapitalCost!$A43,TECHNOLOGY!$V$2:$V$73)</f>
        <v>5867</v>
      </c>
      <c r="R43" s="38">
        <f t="shared" si="67"/>
        <v>5867</v>
      </c>
      <c r="S43" s="38">
        <f t="shared" si="68"/>
        <v>5867</v>
      </c>
      <c r="T43" s="38">
        <f t="shared" si="69"/>
        <v>5867</v>
      </c>
      <c r="U43" s="38">
        <f t="shared" si="70"/>
        <v>5867</v>
      </c>
      <c r="V43">
        <f>SUMIF(TECHNOLOGY!$D$2:$D$73,CapitalCost!$A43,TECHNOLOGY!$W$2:$W$73)</f>
        <v>5867</v>
      </c>
      <c r="W43">
        <f t="shared" si="71"/>
        <v>5867</v>
      </c>
      <c r="X43">
        <f t="shared" si="72"/>
        <v>5867</v>
      </c>
      <c r="Y43">
        <f t="shared" si="73"/>
        <v>5867</v>
      </c>
      <c r="Z43">
        <f t="shared" si="74"/>
        <v>5867</v>
      </c>
      <c r="AA43">
        <f t="shared" si="75"/>
        <v>5867</v>
      </c>
      <c r="AB43">
        <f t="shared" si="76"/>
        <v>5867</v>
      </c>
      <c r="AC43">
        <f t="shared" si="77"/>
        <v>5867</v>
      </c>
      <c r="AD43">
        <f t="shared" si="78"/>
        <v>5867</v>
      </c>
      <c r="AE43">
        <f t="shared" si="79"/>
        <v>5867</v>
      </c>
      <c r="AF43">
        <f t="shared" si="80"/>
        <v>5867</v>
      </c>
      <c r="AG43">
        <f t="shared" si="81"/>
        <v>5867</v>
      </c>
      <c r="AH43">
        <f t="shared" si="82"/>
        <v>5867</v>
      </c>
      <c r="AI43">
        <f t="shared" si="83"/>
        <v>5867</v>
      </c>
      <c r="AJ43">
        <f t="shared" si="84"/>
        <v>5867</v>
      </c>
      <c r="AK43">
        <f t="shared" si="85"/>
        <v>5867</v>
      </c>
      <c r="AL43">
        <f t="shared" si="86"/>
        <v>5867</v>
      </c>
      <c r="AM43">
        <f t="shared" si="87"/>
        <v>5867</v>
      </c>
      <c r="AN43">
        <f t="shared" si="88"/>
        <v>5867</v>
      </c>
      <c r="AO43">
        <f t="shared" si="89"/>
        <v>5867</v>
      </c>
      <c r="AP43">
        <f t="shared" si="90"/>
        <v>5867</v>
      </c>
      <c r="AQ43">
        <f t="shared" si="91"/>
        <v>5867</v>
      </c>
      <c r="AR43">
        <f t="shared" si="92"/>
        <v>5867</v>
      </c>
      <c r="AS43">
        <f t="shared" si="93"/>
        <v>5867</v>
      </c>
      <c r="AT43">
        <f t="shared" si="94"/>
        <v>5867</v>
      </c>
      <c r="AU43">
        <f t="shared" si="95"/>
        <v>5867</v>
      </c>
      <c r="AV43">
        <f t="shared" si="96"/>
        <v>5867</v>
      </c>
      <c r="AW43">
        <f t="shared" si="97"/>
        <v>5867</v>
      </c>
      <c r="AX43">
        <f t="shared" si="98"/>
        <v>5867</v>
      </c>
      <c r="AY43">
        <f t="shared" si="99"/>
        <v>5867</v>
      </c>
      <c r="AZ43">
        <f t="shared" si="100"/>
        <v>5867</v>
      </c>
    </row>
    <row r="44" spans="1:52">
      <c r="A44" t="str">
        <f>TECHNOLOGY!D44</f>
        <v>D2HLT0181</v>
      </c>
      <c r="B44">
        <f>SUMIF(TECHNOLOGY!$D$2:$D$73,CapitalCost!$A44,TECHNOLOGY!$S$2:$S$73)</f>
        <v>5883</v>
      </c>
      <c r="C44" s="38">
        <f t="shared" si="55"/>
        <v>5883</v>
      </c>
      <c r="D44" s="38">
        <f t="shared" si="56"/>
        <v>5883</v>
      </c>
      <c r="E44" s="38">
        <f t="shared" si="57"/>
        <v>5883</v>
      </c>
      <c r="F44" s="38">
        <f t="shared" si="58"/>
        <v>5883</v>
      </c>
      <c r="G44">
        <f>SUMIF(TECHNOLOGY!$D$2:$D$73,CapitalCost!$A44,TECHNOLOGY!$T$2:$T$73)</f>
        <v>5883</v>
      </c>
      <c r="H44" s="38">
        <f t="shared" si="59"/>
        <v>5883</v>
      </c>
      <c r="I44" s="38">
        <f t="shared" si="60"/>
        <v>5883</v>
      </c>
      <c r="J44" s="38">
        <f t="shared" si="61"/>
        <v>5883</v>
      </c>
      <c r="K44" s="38">
        <f t="shared" si="62"/>
        <v>5883</v>
      </c>
      <c r="L44">
        <f>SUMIF(TECHNOLOGY!$D$2:$D$73,CapitalCost!$A44,TECHNOLOGY!$U$2:$U$73)</f>
        <v>5883</v>
      </c>
      <c r="M44" s="38">
        <f t="shared" si="63"/>
        <v>5883</v>
      </c>
      <c r="N44" s="38">
        <f t="shared" si="64"/>
        <v>5883</v>
      </c>
      <c r="O44" s="38">
        <f t="shared" si="65"/>
        <v>5883</v>
      </c>
      <c r="P44" s="38">
        <f t="shared" si="66"/>
        <v>5883</v>
      </c>
      <c r="Q44">
        <f>SUMIF(TECHNOLOGY!$D$2:$D$73,CapitalCost!$A44,TECHNOLOGY!$V$2:$V$73)</f>
        <v>5883</v>
      </c>
      <c r="R44" s="38">
        <f t="shared" si="67"/>
        <v>5883</v>
      </c>
      <c r="S44" s="38">
        <f t="shared" si="68"/>
        <v>5883</v>
      </c>
      <c r="T44" s="38">
        <f t="shared" si="69"/>
        <v>5883</v>
      </c>
      <c r="U44" s="38">
        <f t="shared" si="70"/>
        <v>5883</v>
      </c>
      <c r="V44">
        <f>SUMIF(TECHNOLOGY!$D$2:$D$73,CapitalCost!$A44,TECHNOLOGY!$W$2:$W$73)</f>
        <v>5883</v>
      </c>
      <c r="W44">
        <f t="shared" si="71"/>
        <v>5883</v>
      </c>
      <c r="X44">
        <f t="shared" si="72"/>
        <v>5883</v>
      </c>
      <c r="Y44">
        <f t="shared" si="73"/>
        <v>5883</v>
      </c>
      <c r="Z44">
        <f t="shared" si="74"/>
        <v>5883</v>
      </c>
      <c r="AA44">
        <f t="shared" si="75"/>
        <v>5883</v>
      </c>
      <c r="AB44">
        <f t="shared" si="76"/>
        <v>5883</v>
      </c>
      <c r="AC44">
        <f t="shared" si="77"/>
        <v>5883</v>
      </c>
      <c r="AD44">
        <f t="shared" si="78"/>
        <v>5883</v>
      </c>
      <c r="AE44">
        <f t="shared" si="79"/>
        <v>5883</v>
      </c>
      <c r="AF44">
        <f t="shared" si="80"/>
        <v>5883</v>
      </c>
      <c r="AG44">
        <f t="shared" si="81"/>
        <v>5883</v>
      </c>
      <c r="AH44">
        <f t="shared" si="82"/>
        <v>5883</v>
      </c>
      <c r="AI44">
        <f t="shared" si="83"/>
        <v>5883</v>
      </c>
      <c r="AJ44">
        <f t="shared" si="84"/>
        <v>5883</v>
      </c>
      <c r="AK44">
        <f t="shared" si="85"/>
        <v>5883</v>
      </c>
      <c r="AL44">
        <f t="shared" si="86"/>
        <v>5883</v>
      </c>
      <c r="AM44">
        <f t="shared" si="87"/>
        <v>5883</v>
      </c>
      <c r="AN44">
        <f t="shared" si="88"/>
        <v>5883</v>
      </c>
      <c r="AO44">
        <f t="shared" si="89"/>
        <v>5883</v>
      </c>
      <c r="AP44">
        <f t="shared" si="90"/>
        <v>5883</v>
      </c>
      <c r="AQ44">
        <f t="shared" si="91"/>
        <v>5883</v>
      </c>
      <c r="AR44">
        <f t="shared" si="92"/>
        <v>5883</v>
      </c>
      <c r="AS44">
        <f t="shared" si="93"/>
        <v>5883</v>
      </c>
      <c r="AT44">
        <f t="shared" si="94"/>
        <v>5883</v>
      </c>
      <c r="AU44">
        <f t="shared" si="95"/>
        <v>5883</v>
      </c>
      <c r="AV44">
        <f t="shared" si="96"/>
        <v>5883</v>
      </c>
      <c r="AW44">
        <f t="shared" si="97"/>
        <v>5883</v>
      </c>
      <c r="AX44">
        <f t="shared" si="98"/>
        <v>5883</v>
      </c>
      <c r="AY44">
        <f t="shared" si="99"/>
        <v>5883</v>
      </c>
      <c r="AZ44">
        <f t="shared" si="100"/>
        <v>5883</v>
      </c>
    </row>
    <row r="45" spans="1:52">
      <c r="A45" t="str">
        <f>TECHNOLOGY!D45</f>
        <v>D2HSF0779</v>
      </c>
      <c r="B45">
        <f>SUMIF(TECHNOLOGY!$D$2:$D$73,CapitalCost!$A45,TECHNOLOGY!$S$2:$S$73)</f>
        <v>6767</v>
      </c>
      <c r="C45" s="38">
        <f t="shared" si="55"/>
        <v>6767</v>
      </c>
      <c r="D45" s="38">
        <f t="shared" si="56"/>
        <v>6767</v>
      </c>
      <c r="E45" s="38">
        <f t="shared" si="57"/>
        <v>6767</v>
      </c>
      <c r="F45" s="38">
        <f t="shared" si="58"/>
        <v>6767</v>
      </c>
      <c r="G45">
        <f>SUMIF(TECHNOLOGY!$D$2:$D$73,CapitalCost!$A45,TECHNOLOGY!$T$2:$T$73)</f>
        <v>6767</v>
      </c>
      <c r="H45" s="38">
        <f t="shared" si="59"/>
        <v>6767</v>
      </c>
      <c r="I45" s="38">
        <f t="shared" si="60"/>
        <v>6767</v>
      </c>
      <c r="J45" s="38">
        <f t="shared" si="61"/>
        <v>6767</v>
      </c>
      <c r="K45" s="38">
        <f t="shared" si="62"/>
        <v>6767</v>
      </c>
      <c r="L45">
        <f>SUMIF(TECHNOLOGY!$D$2:$D$73,CapitalCost!$A45,TECHNOLOGY!$U$2:$U$73)</f>
        <v>6767</v>
      </c>
      <c r="M45" s="38">
        <f t="shared" si="63"/>
        <v>6767</v>
      </c>
      <c r="N45" s="38">
        <f t="shared" si="64"/>
        <v>6767</v>
      </c>
      <c r="O45" s="38">
        <f t="shared" si="65"/>
        <v>6767</v>
      </c>
      <c r="P45" s="38">
        <f t="shared" si="66"/>
        <v>6767</v>
      </c>
      <c r="Q45">
        <f>SUMIF(TECHNOLOGY!$D$2:$D$73,CapitalCost!$A45,TECHNOLOGY!$V$2:$V$73)</f>
        <v>6767</v>
      </c>
      <c r="R45" s="38">
        <f t="shared" si="67"/>
        <v>6767</v>
      </c>
      <c r="S45" s="38">
        <f t="shared" si="68"/>
        <v>6767</v>
      </c>
      <c r="T45" s="38">
        <f t="shared" si="69"/>
        <v>6767</v>
      </c>
      <c r="U45" s="38">
        <f t="shared" si="70"/>
        <v>6767</v>
      </c>
      <c r="V45">
        <f>SUMIF(TECHNOLOGY!$D$2:$D$73,CapitalCost!$A45,TECHNOLOGY!$W$2:$W$73)</f>
        <v>6767</v>
      </c>
      <c r="W45">
        <f t="shared" si="71"/>
        <v>6767</v>
      </c>
      <c r="X45">
        <f t="shared" si="72"/>
        <v>6767</v>
      </c>
      <c r="Y45">
        <f t="shared" si="73"/>
        <v>6767</v>
      </c>
      <c r="Z45">
        <f t="shared" si="74"/>
        <v>6767</v>
      </c>
      <c r="AA45">
        <f t="shared" si="75"/>
        <v>6767</v>
      </c>
      <c r="AB45">
        <f t="shared" si="76"/>
        <v>6767</v>
      </c>
      <c r="AC45">
        <f t="shared" si="77"/>
        <v>6767</v>
      </c>
      <c r="AD45">
        <f t="shared" si="78"/>
        <v>6767</v>
      </c>
      <c r="AE45">
        <f t="shared" si="79"/>
        <v>6767</v>
      </c>
      <c r="AF45">
        <f t="shared" si="80"/>
        <v>6767</v>
      </c>
      <c r="AG45">
        <f t="shared" si="81"/>
        <v>6767</v>
      </c>
      <c r="AH45">
        <f t="shared" si="82"/>
        <v>6767</v>
      </c>
      <c r="AI45">
        <f t="shared" si="83"/>
        <v>6767</v>
      </c>
      <c r="AJ45">
        <f t="shared" si="84"/>
        <v>6767</v>
      </c>
      <c r="AK45">
        <f t="shared" si="85"/>
        <v>6767</v>
      </c>
      <c r="AL45">
        <f t="shared" si="86"/>
        <v>6767</v>
      </c>
      <c r="AM45">
        <f t="shared" si="87"/>
        <v>6767</v>
      </c>
      <c r="AN45">
        <f t="shared" si="88"/>
        <v>6767</v>
      </c>
      <c r="AO45">
        <f t="shared" si="89"/>
        <v>6767</v>
      </c>
      <c r="AP45">
        <f t="shared" si="90"/>
        <v>6767</v>
      </c>
      <c r="AQ45">
        <f t="shared" si="91"/>
        <v>6767</v>
      </c>
      <c r="AR45">
        <f t="shared" si="92"/>
        <v>6767</v>
      </c>
      <c r="AS45">
        <f t="shared" si="93"/>
        <v>6767</v>
      </c>
      <c r="AT45">
        <f t="shared" si="94"/>
        <v>6767</v>
      </c>
      <c r="AU45">
        <f t="shared" si="95"/>
        <v>6767</v>
      </c>
      <c r="AV45">
        <f t="shared" si="96"/>
        <v>6767</v>
      </c>
      <c r="AW45">
        <f t="shared" si="97"/>
        <v>6767</v>
      </c>
      <c r="AX45">
        <f t="shared" si="98"/>
        <v>6767</v>
      </c>
      <c r="AY45">
        <f t="shared" si="99"/>
        <v>6767</v>
      </c>
      <c r="AZ45">
        <f t="shared" si="100"/>
        <v>6767</v>
      </c>
    </row>
    <row r="46" spans="1:52">
      <c r="A46" t="str">
        <f>TECHNOLOGY!D46</f>
        <v>D2HSF0893</v>
      </c>
      <c r="B46">
        <f>SUMIF(TECHNOLOGY!$D$2:$D$73,CapitalCost!$A46,TECHNOLOGY!$S$2:$S$73)</f>
        <v>6689</v>
      </c>
      <c r="C46" s="38">
        <f t="shared" si="55"/>
        <v>6689</v>
      </c>
      <c r="D46" s="38">
        <f t="shared" si="56"/>
        <v>6689</v>
      </c>
      <c r="E46" s="38">
        <f t="shared" si="57"/>
        <v>6689</v>
      </c>
      <c r="F46" s="38">
        <f t="shared" si="58"/>
        <v>6689</v>
      </c>
      <c r="G46">
        <f>SUMIF(TECHNOLOGY!$D$2:$D$73,CapitalCost!$A46,TECHNOLOGY!$T$2:$T$73)</f>
        <v>6689</v>
      </c>
      <c r="H46" s="38">
        <f t="shared" si="59"/>
        <v>6689</v>
      </c>
      <c r="I46" s="38">
        <f t="shared" si="60"/>
        <v>6689</v>
      </c>
      <c r="J46" s="38">
        <f t="shared" si="61"/>
        <v>6689</v>
      </c>
      <c r="K46" s="38">
        <f t="shared" si="62"/>
        <v>6689</v>
      </c>
      <c r="L46">
        <f>SUMIF(TECHNOLOGY!$D$2:$D$73,CapitalCost!$A46,TECHNOLOGY!$U$2:$U$73)</f>
        <v>6689</v>
      </c>
      <c r="M46" s="38">
        <f t="shared" si="63"/>
        <v>6689</v>
      </c>
      <c r="N46" s="38">
        <f t="shared" si="64"/>
        <v>6689</v>
      </c>
      <c r="O46" s="38">
        <f t="shared" si="65"/>
        <v>6689</v>
      </c>
      <c r="P46" s="38">
        <f t="shared" si="66"/>
        <v>6689</v>
      </c>
      <c r="Q46">
        <f>SUMIF(TECHNOLOGY!$D$2:$D$73,CapitalCost!$A46,TECHNOLOGY!$V$2:$V$73)</f>
        <v>6689</v>
      </c>
      <c r="R46" s="38">
        <f t="shared" si="67"/>
        <v>6689</v>
      </c>
      <c r="S46" s="38">
        <f t="shared" si="68"/>
        <v>6689</v>
      </c>
      <c r="T46" s="38">
        <f t="shared" si="69"/>
        <v>6689</v>
      </c>
      <c r="U46" s="38">
        <f t="shared" si="70"/>
        <v>6689</v>
      </c>
      <c r="V46">
        <f>SUMIF(TECHNOLOGY!$D$2:$D$73,CapitalCost!$A46,TECHNOLOGY!$W$2:$W$73)</f>
        <v>6689</v>
      </c>
      <c r="W46">
        <f t="shared" si="71"/>
        <v>6689</v>
      </c>
      <c r="X46">
        <f t="shared" si="72"/>
        <v>6689</v>
      </c>
      <c r="Y46">
        <f t="shared" si="73"/>
        <v>6689</v>
      </c>
      <c r="Z46">
        <f t="shared" si="74"/>
        <v>6689</v>
      </c>
      <c r="AA46">
        <f t="shared" si="75"/>
        <v>6689</v>
      </c>
      <c r="AB46">
        <f t="shared" si="76"/>
        <v>6689</v>
      </c>
      <c r="AC46">
        <f t="shared" si="77"/>
        <v>6689</v>
      </c>
      <c r="AD46">
        <f t="shared" si="78"/>
        <v>6689</v>
      </c>
      <c r="AE46">
        <f t="shared" si="79"/>
        <v>6689</v>
      </c>
      <c r="AF46">
        <f t="shared" si="80"/>
        <v>6689</v>
      </c>
      <c r="AG46">
        <f t="shared" si="81"/>
        <v>6689</v>
      </c>
      <c r="AH46">
        <f t="shared" si="82"/>
        <v>6689</v>
      </c>
      <c r="AI46">
        <f t="shared" si="83"/>
        <v>6689</v>
      </c>
      <c r="AJ46">
        <f t="shared" si="84"/>
        <v>6689</v>
      </c>
      <c r="AK46">
        <f t="shared" si="85"/>
        <v>6689</v>
      </c>
      <c r="AL46">
        <f t="shared" si="86"/>
        <v>6689</v>
      </c>
      <c r="AM46">
        <f t="shared" si="87"/>
        <v>6689</v>
      </c>
      <c r="AN46">
        <f t="shared" si="88"/>
        <v>6689</v>
      </c>
      <c r="AO46">
        <f t="shared" si="89"/>
        <v>6689</v>
      </c>
      <c r="AP46">
        <f t="shared" si="90"/>
        <v>6689</v>
      </c>
      <c r="AQ46">
        <f t="shared" si="91"/>
        <v>6689</v>
      </c>
      <c r="AR46">
        <f t="shared" si="92"/>
        <v>6689</v>
      </c>
      <c r="AS46">
        <f t="shared" si="93"/>
        <v>6689</v>
      </c>
      <c r="AT46">
        <f t="shared" si="94"/>
        <v>6689</v>
      </c>
      <c r="AU46">
        <f t="shared" si="95"/>
        <v>6689</v>
      </c>
      <c r="AV46">
        <f t="shared" si="96"/>
        <v>6689</v>
      </c>
      <c r="AW46">
        <f t="shared" si="97"/>
        <v>6689</v>
      </c>
      <c r="AX46">
        <f t="shared" si="98"/>
        <v>6689</v>
      </c>
      <c r="AY46">
        <f t="shared" si="99"/>
        <v>6689</v>
      </c>
      <c r="AZ46">
        <f t="shared" si="100"/>
        <v>6689</v>
      </c>
    </row>
    <row r="47" spans="1:52">
      <c r="A47" t="str">
        <f>TECHNOLOGY!D47</f>
        <v>D2HSF0915</v>
      </c>
      <c r="B47">
        <f>SUMIF(TECHNOLOGY!$D$2:$D$73,CapitalCost!$A47,TECHNOLOGY!$S$2:$S$73)</f>
        <v>6847</v>
      </c>
      <c r="C47" s="38">
        <f t="shared" si="55"/>
        <v>6847</v>
      </c>
      <c r="D47" s="38">
        <f t="shared" si="56"/>
        <v>6847</v>
      </c>
      <c r="E47" s="38">
        <f t="shared" si="57"/>
        <v>6847</v>
      </c>
      <c r="F47" s="38">
        <f t="shared" si="58"/>
        <v>6847</v>
      </c>
      <c r="G47">
        <f>SUMIF(TECHNOLOGY!$D$2:$D$73,CapitalCost!$A47,TECHNOLOGY!$T$2:$T$73)</f>
        <v>6847</v>
      </c>
      <c r="H47" s="38">
        <f t="shared" si="59"/>
        <v>6847</v>
      </c>
      <c r="I47" s="38">
        <f t="shared" si="60"/>
        <v>6847</v>
      </c>
      <c r="J47" s="38">
        <f t="shared" si="61"/>
        <v>6847</v>
      </c>
      <c r="K47" s="38">
        <f t="shared" si="62"/>
        <v>6847</v>
      </c>
      <c r="L47">
        <f>SUMIF(TECHNOLOGY!$D$2:$D$73,CapitalCost!$A47,TECHNOLOGY!$U$2:$U$73)</f>
        <v>6847</v>
      </c>
      <c r="M47" s="38">
        <f t="shared" si="63"/>
        <v>6847</v>
      </c>
      <c r="N47" s="38">
        <f t="shared" si="64"/>
        <v>6847</v>
      </c>
      <c r="O47" s="38">
        <f t="shared" si="65"/>
        <v>6847</v>
      </c>
      <c r="P47" s="38">
        <f t="shared" si="66"/>
        <v>6847</v>
      </c>
      <c r="Q47">
        <f>SUMIF(TECHNOLOGY!$D$2:$D$73,CapitalCost!$A47,TECHNOLOGY!$V$2:$V$73)</f>
        <v>6847</v>
      </c>
      <c r="R47" s="38">
        <f t="shared" si="67"/>
        <v>6847</v>
      </c>
      <c r="S47" s="38">
        <f t="shared" si="68"/>
        <v>6847</v>
      </c>
      <c r="T47" s="38">
        <f t="shared" si="69"/>
        <v>6847</v>
      </c>
      <c r="U47" s="38">
        <f t="shared" si="70"/>
        <v>6847</v>
      </c>
      <c r="V47">
        <f>SUMIF(TECHNOLOGY!$D$2:$D$73,CapitalCost!$A47,TECHNOLOGY!$W$2:$W$73)</f>
        <v>6847</v>
      </c>
      <c r="W47">
        <f t="shared" si="71"/>
        <v>6847</v>
      </c>
      <c r="X47">
        <f t="shared" si="72"/>
        <v>6847</v>
      </c>
      <c r="Y47">
        <f t="shared" si="73"/>
        <v>6847</v>
      </c>
      <c r="Z47">
        <f t="shared" si="74"/>
        <v>6847</v>
      </c>
      <c r="AA47">
        <f t="shared" si="75"/>
        <v>6847</v>
      </c>
      <c r="AB47">
        <f t="shared" si="76"/>
        <v>6847</v>
      </c>
      <c r="AC47">
        <f t="shared" si="77"/>
        <v>6847</v>
      </c>
      <c r="AD47">
        <f t="shared" si="78"/>
        <v>6847</v>
      </c>
      <c r="AE47">
        <f t="shared" si="79"/>
        <v>6847</v>
      </c>
      <c r="AF47">
        <f t="shared" si="80"/>
        <v>6847</v>
      </c>
      <c r="AG47">
        <f t="shared" si="81"/>
        <v>6847</v>
      </c>
      <c r="AH47">
        <f t="shared" si="82"/>
        <v>6847</v>
      </c>
      <c r="AI47">
        <f t="shared" si="83"/>
        <v>6847</v>
      </c>
      <c r="AJ47">
        <f t="shared" si="84"/>
        <v>6847</v>
      </c>
      <c r="AK47">
        <f t="shared" si="85"/>
        <v>6847</v>
      </c>
      <c r="AL47">
        <f t="shared" si="86"/>
        <v>6847</v>
      </c>
      <c r="AM47">
        <f t="shared" si="87"/>
        <v>6847</v>
      </c>
      <c r="AN47">
        <f t="shared" si="88"/>
        <v>6847</v>
      </c>
      <c r="AO47">
        <f t="shared" si="89"/>
        <v>6847</v>
      </c>
      <c r="AP47">
        <f t="shared" si="90"/>
        <v>6847</v>
      </c>
      <c r="AQ47">
        <f t="shared" si="91"/>
        <v>6847</v>
      </c>
      <c r="AR47">
        <f t="shared" si="92"/>
        <v>6847</v>
      </c>
      <c r="AS47">
        <f t="shared" si="93"/>
        <v>6847</v>
      </c>
      <c r="AT47">
        <f t="shared" si="94"/>
        <v>6847</v>
      </c>
      <c r="AU47">
        <f t="shared" si="95"/>
        <v>6847</v>
      </c>
      <c r="AV47">
        <f t="shared" si="96"/>
        <v>6847</v>
      </c>
      <c r="AW47">
        <f t="shared" si="97"/>
        <v>6847</v>
      </c>
      <c r="AX47">
        <f t="shared" si="98"/>
        <v>6847</v>
      </c>
      <c r="AY47">
        <f t="shared" si="99"/>
        <v>6847</v>
      </c>
      <c r="AZ47">
        <f t="shared" si="100"/>
        <v>6847</v>
      </c>
    </row>
    <row r="48" spans="1:52">
      <c r="A48" t="str">
        <f>TECHNOLOGY!D48</f>
        <v>D2HLT0165</v>
      </c>
      <c r="B48">
        <f>SUMIF(TECHNOLOGY!$D$2:$D$73,CapitalCost!$A48,TECHNOLOGY!$S$2:$S$73)</f>
        <v>6310</v>
      </c>
      <c r="C48" s="38">
        <f t="shared" si="55"/>
        <v>6310</v>
      </c>
      <c r="D48" s="38">
        <f t="shared" si="56"/>
        <v>6310</v>
      </c>
      <c r="E48" s="38">
        <f t="shared" si="57"/>
        <v>6310</v>
      </c>
      <c r="F48" s="38">
        <f t="shared" si="58"/>
        <v>6310</v>
      </c>
      <c r="G48">
        <f>SUMIF(TECHNOLOGY!$D$2:$D$73,CapitalCost!$A48,TECHNOLOGY!$T$2:$T$73)</f>
        <v>6310</v>
      </c>
      <c r="H48" s="38">
        <f t="shared" si="59"/>
        <v>6310</v>
      </c>
      <c r="I48" s="38">
        <f t="shared" si="60"/>
        <v>6310</v>
      </c>
      <c r="J48" s="38">
        <f t="shared" si="61"/>
        <v>6310</v>
      </c>
      <c r="K48" s="38">
        <f t="shared" si="62"/>
        <v>6310</v>
      </c>
      <c r="L48">
        <f>SUMIF(TECHNOLOGY!$D$2:$D$73,CapitalCost!$A48,TECHNOLOGY!$U$2:$U$73)</f>
        <v>6310</v>
      </c>
      <c r="M48" s="38">
        <f t="shared" si="63"/>
        <v>6310</v>
      </c>
      <c r="N48" s="38">
        <f t="shared" si="64"/>
        <v>6310</v>
      </c>
      <c r="O48" s="38">
        <f t="shared" si="65"/>
        <v>6310</v>
      </c>
      <c r="P48" s="38">
        <f t="shared" si="66"/>
        <v>6310</v>
      </c>
      <c r="Q48">
        <f>SUMIF(TECHNOLOGY!$D$2:$D$73,CapitalCost!$A48,TECHNOLOGY!$V$2:$V$73)</f>
        <v>6310</v>
      </c>
      <c r="R48" s="38">
        <f t="shared" si="67"/>
        <v>6310</v>
      </c>
      <c r="S48" s="38">
        <f t="shared" si="68"/>
        <v>6310</v>
      </c>
      <c r="T48" s="38">
        <f t="shared" si="69"/>
        <v>6310</v>
      </c>
      <c r="U48" s="38">
        <f t="shared" si="70"/>
        <v>6310</v>
      </c>
      <c r="V48">
        <f>SUMIF(TECHNOLOGY!$D$2:$D$73,CapitalCost!$A48,TECHNOLOGY!$W$2:$W$73)</f>
        <v>6310</v>
      </c>
      <c r="W48">
        <f t="shared" si="71"/>
        <v>6310</v>
      </c>
      <c r="X48">
        <f t="shared" si="72"/>
        <v>6310</v>
      </c>
      <c r="Y48">
        <f t="shared" si="73"/>
        <v>6310</v>
      </c>
      <c r="Z48">
        <f t="shared" si="74"/>
        <v>6310</v>
      </c>
      <c r="AA48">
        <f t="shared" si="75"/>
        <v>6310</v>
      </c>
      <c r="AB48">
        <f t="shared" si="76"/>
        <v>6310</v>
      </c>
      <c r="AC48">
        <f t="shared" si="77"/>
        <v>6310</v>
      </c>
      <c r="AD48">
        <f t="shared" si="78"/>
        <v>6310</v>
      </c>
      <c r="AE48">
        <f t="shared" si="79"/>
        <v>6310</v>
      </c>
      <c r="AF48">
        <f t="shared" si="80"/>
        <v>6310</v>
      </c>
      <c r="AG48">
        <f t="shared" si="81"/>
        <v>6310</v>
      </c>
      <c r="AH48">
        <f t="shared" si="82"/>
        <v>6310</v>
      </c>
      <c r="AI48">
        <f t="shared" si="83"/>
        <v>6310</v>
      </c>
      <c r="AJ48">
        <f t="shared" si="84"/>
        <v>6310</v>
      </c>
      <c r="AK48">
        <f t="shared" si="85"/>
        <v>6310</v>
      </c>
      <c r="AL48">
        <f t="shared" si="86"/>
        <v>6310</v>
      </c>
      <c r="AM48">
        <f t="shared" si="87"/>
        <v>6310</v>
      </c>
      <c r="AN48">
        <f t="shared" si="88"/>
        <v>6310</v>
      </c>
      <c r="AO48">
        <f t="shared" si="89"/>
        <v>6310</v>
      </c>
      <c r="AP48">
        <f t="shared" si="90"/>
        <v>6310</v>
      </c>
      <c r="AQ48">
        <f t="shared" si="91"/>
        <v>6310</v>
      </c>
      <c r="AR48">
        <f t="shared" si="92"/>
        <v>6310</v>
      </c>
      <c r="AS48">
        <f t="shared" si="93"/>
        <v>6310</v>
      </c>
      <c r="AT48">
        <f t="shared" si="94"/>
        <v>6310</v>
      </c>
      <c r="AU48">
        <f t="shared" si="95"/>
        <v>6310</v>
      </c>
      <c r="AV48">
        <f t="shared" si="96"/>
        <v>6310</v>
      </c>
      <c r="AW48">
        <f t="shared" si="97"/>
        <v>6310</v>
      </c>
      <c r="AX48">
        <f t="shared" si="98"/>
        <v>6310</v>
      </c>
      <c r="AY48">
        <f t="shared" si="99"/>
        <v>6310</v>
      </c>
      <c r="AZ48">
        <f t="shared" si="100"/>
        <v>6310</v>
      </c>
    </row>
    <row r="49" spans="1:52">
      <c r="A49" t="str">
        <f>TECHNOLOGY!D49</f>
        <v>D2HLT0166</v>
      </c>
      <c r="B49">
        <f>SUMIF(TECHNOLOGY!$D$2:$D$73,CapitalCost!$A49,TECHNOLOGY!$S$2:$S$73)</f>
        <v>6236</v>
      </c>
      <c r="C49" s="38">
        <f t="shared" si="55"/>
        <v>6236</v>
      </c>
      <c r="D49" s="38">
        <f t="shared" si="56"/>
        <v>6236</v>
      </c>
      <c r="E49" s="38">
        <f t="shared" si="57"/>
        <v>6236</v>
      </c>
      <c r="F49" s="38">
        <f t="shared" si="58"/>
        <v>6236</v>
      </c>
      <c r="G49">
        <f>SUMIF(TECHNOLOGY!$D$2:$D$73,CapitalCost!$A49,TECHNOLOGY!$T$2:$T$73)</f>
        <v>6236</v>
      </c>
      <c r="H49" s="38">
        <f t="shared" si="59"/>
        <v>6236</v>
      </c>
      <c r="I49" s="38">
        <f t="shared" si="60"/>
        <v>6236</v>
      </c>
      <c r="J49" s="38">
        <f t="shared" si="61"/>
        <v>6236</v>
      </c>
      <c r="K49" s="38">
        <f t="shared" si="62"/>
        <v>6236</v>
      </c>
      <c r="L49">
        <f>SUMIF(TECHNOLOGY!$D$2:$D$73,CapitalCost!$A49,TECHNOLOGY!$U$2:$U$73)</f>
        <v>6236</v>
      </c>
      <c r="M49" s="38">
        <f t="shared" si="63"/>
        <v>6236</v>
      </c>
      <c r="N49" s="38">
        <f t="shared" si="64"/>
        <v>6236</v>
      </c>
      <c r="O49" s="38">
        <f t="shared" si="65"/>
        <v>6236</v>
      </c>
      <c r="P49" s="38">
        <f t="shared" si="66"/>
        <v>6236</v>
      </c>
      <c r="Q49">
        <f>SUMIF(TECHNOLOGY!$D$2:$D$73,CapitalCost!$A49,TECHNOLOGY!$V$2:$V$73)</f>
        <v>6236</v>
      </c>
      <c r="R49" s="38">
        <f t="shared" si="67"/>
        <v>6236</v>
      </c>
      <c r="S49" s="38">
        <f t="shared" si="68"/>
        <v>6236</v>
      </c>
      <c r="T49" s="38">
        <f t="shared" si="69"/>
        <v>6236</v>
      </c>
      <c r="U49" s="38">
        <f t="shared" si="70"/>
        <v>6236</v>
      </c>
      <c r="V49">
        <f>SUMIF(TECHNOLOGY!$D$2:$D$73,CapitalCost!$A49,TECHNOLOGY!$W$2:$W$73)</f>
        <v>6236</v>
      </c>
      <c r="W49">
        <f t="shared" si="71"/>
        <v>6236</v>
      </c>
      <c r="X49">
        <f t="shared" si="72"/>
        <v>6236</v>
      </c>
      <c r="Y49">
        <f t="shared" si="73"/>
        <v>6236</v>
      </c>
      <c r="Z49">
        <f t="shared" si="74"/>
        <v>6236</v>
      </c>
      <c r="AA49">
        <f t="shared" si="75"/>
        <v>6236</v>
      </c>
      <c r="AB49">
        <f t="shared" si="76"/>
        <v>6236</v>
      </c>
      <c r="AC49">
        <f t="shared" si="77"/>
        <v>6236</v>
      </c>
      <c r="AD49">
        <f t="shared" si="78"/>
        <v>6236</v>
      </c>
      <c r="AE49">
        <f t="shared" si="79"/>
        <v>6236</v>
      </c>
      <c r="AF49">
        <f t="shared" si="80"/>
        <v>6236</v>
      </c>
      <c r="AG49">
        <f t="shared" si="81"/>
        <v>6236</v>
      </c>
      <c r="AH49">
        <f t="shared" si="82"/>
        <v>6236</v>
      </c>
      <c r="AI49">
        <f t="shared" si="83"/>
        <v>6236</v>
      </c>
      <c r="AJ49">
        <f t="shared" si="84"/>
        <v>6236</v>
      </c>
      <c r="AK49">
        <f t="shared" si="85"/>
        <v>6236</v>
      </c>
      <c r="AL49">
        <f t="shared" si="86"/>
        <v>6236</v>
      </c>
      <c r="AM49">
        <f t="shared" si="87"/>
        <v>6236</v>
      </c>
      <c r="AN49">
        <f t="shared" si="88"/>
        <v>6236</v>
      </c>
      <c r="AO49">
        <f t="shared" si="89"/>
        <v>6236</v>
      </c>
      <c r="AP49">
        <f t="shared" si="90"/>
        <v>6236</v>
      </c>
      <c r="AQ49">
        <f t="shared" si="91"/>
        <v>6236</v>
      </c>
      <c r="AR49">
        <f t="shared" si="92"/>
        <v>6236</v>
      </c>
      <c r="AS49">
        <f t="shared" si="93"/>
        <v>6236</v>
      </c>
      <c r="AT49">
        <f t="shared" si="94"/>
        <v>6236</v>
      </c>
      <c r="AU49">
        <f t="shared" si="95"/>
        <v>6236</v>
      </c>
      <c r="AV49">
        <f t="shared" si="96"/>
        <v>6236</v>
      </c>
      <c r="AW49">
        <f t="shared" si="97"/>
        <v>6236</v>
      </c>
      <c r="AX49">
        <f t="shared" si="98"/>
        <v>6236</v>
      </c>
      <c r="AY49">
        <f t="shared" si="99"/>
        <v>6236</v>
      </c>
      <c r="AZ49">
        <f t="shared" si="100"/>
        <v>6236</v>
      </c>
    </row>
    <row r="50" spans="1:52">
      <c r="A50" t="str">
        <f>TECHNOLOGY!D50</f>
        <v>D2HLT0171</v>
      </c>
      <c r="B50">
        <f>SUMIF(TECHNOLOGY!$D$2:$D$73,CapitalCost!$A50,TECHNOLOGY!$S$2:$S$73)</f>
        <v>6345</v>
      </c>
      <c r="C50" s="38">
        <f t="shared" si="55"/>
        <v>6345</v>
      </c>
      <c r="D50" s="38">
        <f t="shared" si="56"/>
        <v>6345</v>
      </c>
      <c r="E50" s="38">
        <f t="shared" si="57"/>
        <v>6345</v>
      </c>
      <c r="F50" s="38">
        <f t="shared" si="58"/>
        <v>6345</v>
      </c>
      <c r="G50">
        <f>SUMIF(TECHNOLOGY!$D$2:$D$73,CapitalCost!$A50,TECHNOLOGY!$T$2:$T$73)</f>
        <v>6345</v>
      </c>
      <c r="H50" s="38">
        <f t="shared" si="59"/>
        <v>6345</v>
      </c>
      <c r="I50" s="38">
        <f t="shared" si="60"/>
        <v>6345</v>
      </c>
      <c r="J50" s="38">
        <f t="shared" si="61"/>
        <v>6345</v>
      </c>
      <c r="K50" s="38">
        <f t="shared" si="62"/>
        <v>6345</v>
      </c>
      <c r="L50">
        <f>SUMIF(TECHNOLOGY!$D$2:$D$73,CapitalCost!$A50,TECHNOLOGY!$U$2:$U$73)</f>
        <v>6345</v>
      </c>
      <c r="M50" s="38">
        <f t="shared" si="63"/>
        <v>6345</v>
      </c>
      <c r="N50" s="38">
        <f t="shared" si="64"/>
        <v>6345</v>
      </c>
      <c r="O50" s="38">
        <f t="shared" si="65"/>
        <v>6345</v>
      </c>
      <c r="P50" s="38">
        <f t="shared" si="66"/>
        <v>6345</v>
      </c>
      <c r="Q50">
        <f>SUMIF(TECHNOLOGY!$D$2:$D$73,CapitalCost!$A50,TECHNOLOGY!$V$2:$V$73)</f>
        <v>6345</v>
      </c>
      <c r="R50" s="38">
        <f t="shared" si="67"/>
        <v>6345</v>
      </c>
      <c r="S50" s="38">
        <f t="shared" si="68"/>
        <v>6345</v>
      </c>
      <c r="T50" s="38">
        <f t="shared" si="69"/>
        <v>6345</v>
      </c>
      <c r="U50" s="38">
        <f t="shared" si="70"/>
        <v>6345</v>
      </c>
      <c r="V50">
        <f>SUMIF(TECHNOLOGY!$D$2:$D$73,CapitalCost!$A50,TECHNOLOGY!$W$2:$W$73)</f>
        <v>6345</v>
      </c>
      <c r="W50">
        <f t="shared" si="71"/>
        <v>6345</v>
      </c>
      <c r="X50">
        <f t="shared" si="72"/>
        <v>6345</v>
      </c>
      <c r="Y50">
        <f t="shared" si="73"/>
        <v>6345</v>
      </c>
      <c r="Z50">
        <f t="shared" si="74"/>
        <v>6345</v>
      </c>
      <c r="AA50">
        <f t="shared" si="75"/>
        <v>6345</v>
      </c>
      <c r="AB50">
        <f t="shared" si="76"/>
        <v>6345</v>
      </c>
      <c r="AC50">
        <f t="shared" si="77"/>
        <v>6345</v>
      </c>
      <c r="AD50">
        <f t="shared" si="78"/>
        <v>6345</v>
      </c>
      <c r="AE50">
        <f t="shared" si="79"/>
        <v>6345</v>
      </c>
      <c r="AF50">
        <f t="shared" si="80"/>
        <v>6345</v>
      </c>
      <c r="AG50">
        <f t="shared" si="81"/>
        <v>6345</v>
      </c>
      <c r="AH50">
        <f t="shared" si="82"/>
        <v>6345</v>
      </c>
      <c r="AI50">
        <f t="shared" si="83"/>
        <v>6345</v>
      </c>
      <c r="AJ50">
        <f t="shared" si="84"/>
        <v>6345</v>
      </c>
      <c r="AK50">
        <f t="shared" si="85"/>
        <v>6345</v>
      </c>
      <c r="AL50">
        <f t="shared" si="86"/>
        <v>6345</v>
      </c>
      <c r="AM50">
        <f t="shared" si="87"/>
        <v>6345</v>
      </c>
      <c r="AN50">
        <f t="shared" si="88"/>
        <v>6345</v>
      </c>
      <c r="AO50">
        <f t="shared" si="89"/>
        <v>6345</v>
      </c>
      <c r="AP50">
        <f t="shared" si="90"/>
        <v>6345</v>
      </c>
      <c r="AQ50">
        <f t="shared" si="91"/>
        <v>6345</v>
      </c>
      <c r="AR50">
        <f t="shared" si="92"/>
        <v>6345</v>
      </c>
      <c r="AS50">
        <f t="shared" si="93"/>
        <v>6345</v>
      </c>
      <c r="AT50">
        <f t="shared" si="94"/>
        <v>6345</v>
      </c>
      <c r="AU50">
        <f t="shared" si="95"/>
        <v>6345</v>
      </c>
      <c r="AV50">
        <f t="shared" si="96"/>
        <v>6345</v>
      </c>
      <c r="AW50">
        <f t="shared" si="97"/>
        <v>6345</v>
      </c>
      <c r="AX50">
        <f t="shared" si="98"/>
        <v>6345</v>
      </c>
      <c r="AY50">
        <f t="shared" si="99"/>
        <v>6345</v>
      </c>
      <c r="AZ50">
        <f t="shared" si="100"/>
        <v>6345</v>
      </c>
    </row>
    <row r="51" spans="1:52">
      <c r="A51" t="str">
        <f>TECHNOLOGY!D51</f>
        <v>D2HLT0182</v>
      </c>
      <c r="B51">
        <f>SUMIF(TECHNOLOGY!$D$2:$D$73,CapitalCost!$A51,TECHNOLOGY!$S$2:$S$73)</f>
        <v>4721</v>
      </c>
      <c r="C51" s="38">
        <f t="shared" si="55"/>
        <v>4721</v>
      </c>
      <c r="D51" s="38">
        <f t="shared" si="56"/>
        <v>4721</v>
      </c>
      <c r="E51" s="38">
        <f t="shared" si="57"/>
        <v>4721</v>
      </c>
      <c r="F51" s="38">
        <f t="shared" si="58"/>
        <v>4721</v>
      </c>
      <c r="G51">
        <f>SUMIF(TECHNOLOGY!$D$2:$D$73,CapitalCost!$A51,TECHNOLOGY!$T$2:$T$73)</f>
        <v>4721</v>
      </c>
      <c r="H51" s="38">
        <f t="shared" si="59"/>
        <v>4721</v>
      </c>
      <c r="I51" s="38">
        <f t="shared" si="60"/>
        <v>4721</v>
      </c>
      <c r="J51" s="38">
        <f t="shared" si="61"/>
        <v>4721</v>
      </c>
      <c r="K51" s="38">
        <f t="shared" si="62"/>
        <v>4721</v>
      </c>
      <c r="L51">
        <f>SUMIF(TECHNOLOGY!$D$2:$D$73,CapitalCost!$A51,TECHNOLOGY!$U$2:$U$73)</f>
        <v>4721</v>
      </c>
      <c r="M51" s="38">
        <f t="shared" si="63"/>
        <v>4721</v>
      </c>
      <c r="N51" s="38">
        <f t="shared" si="64"/>
        <v>4721</v>
      </c>
      <c r="O51" s="38">
        <f t="shared" si="65"/>
        <v>4721</v>
      </c>
      <c r="P51" s="38">
        <f t="shared" si="66"/>
        <v>4721</v>
      </c>
      <c r="Q51">
        <f>SUMIF(TECHNOLOGY!$D$2:$D$73,CapitalCost!$A51,TECHNOLOGY!$V$2:$V$73)</f>
        <v>4721</v>
      </c>
      <c r="R51" s="38">
        <f t="shared" si="67"/>
        <v>4721</v>
      </c>
      <c r="S51" s="38">
        <f t="shared" si="68"/>
        <v>4721</v>
      </c>
      <c r="T51" s="38">
        <f t="shared" si="69"/>
        <v>4721</v>
      </c>
      <c r="U51" s="38">
        <f t="shared" si="70"/>
        <v>4721</v>
      </c>
      <c r="V51">
        <f>SUMIF(TECHNOLOGY!$D$2:$D$73,CapitalCost!$A51,TECHNOLOGY!$W$2:$W$73)</f>
        <v>4721</v>
      </c>
      <c r="W51">
        <f t="shared" si="71"/>
        <v>4721</v>
      </c>
      <c r="X51">
        <f t="shared" si="72"/>
        <v>4721</v>
      </c>
      <c r="Y51">
        <f t="shared" si="73"/>
        <v>4721</v>
      </c>
      <c r="Z51">
        <f t="shared" si="74"/>
        <v>4721</v>
      </c>
      <c r="AA51">
        <f t="shared" si="75"/>
        <v>4721</v>
      </c>
      <c r="AB51">
        <f t="shared" si="76"/>
        <v>4721</v>
      </c>
      <c r="AC51">
        <f t="shared" si="77"/>
        <v>4721</v>
      </c>
      <c r="AD51">
        <f t="shared" si="78"/>
        <v>4721</v>
      </c>
      <c r="AE51">
        <f t="shared" si="79"/>
        <v>4721</v>
      </c>
      <c r="AF51">
        <f t="shared" si="80"/>
        <v>4721</v>
      </c>
      <c r="AG51">
        <f t="shared" si="81"/>
        <v>4721</v>
      </c>
      <c r="AH51">
        <f t="shared" si="82"/>
        <v>4721</v>
      </c>
      <c r="AI51">
        <f t="shared" si="83"/>
        <v>4721</v>
      </c>
      <c r="AJ51">
        <f t="shared" si="84"/>
        <v>4721</v>
      </c>
      <c r="AK51">
        <f t="shared" si="85"/>
        <v>4721</v>
      </c>
      <c r="AL51">
        <f t="shared" si="86"/>
        <v>4721</v>
      </c>
      <c r="AM51">
        <f t="shared" si="87"/>
        <v>4721</v>
      </c>
      <c r="AN51">
        <f t="shared" si="88"/>
        <v>4721</v>
      </c>
      <c r="AO51">
        <f t="shared" si="89"/>
        <v>4721</v>
      </c>
      <c r="AP51">
        <f t="shared" si="90"/>
        <v>4721</v>
      </c>
      <c r="AQ51">
        <f t="shared" si="91"/>
        <v>4721</v>
      </c>
      <c r="AR51">
        <f t="shared" si="92"/>
        <v>4721</v>
      </c>
      <c r="AS51">
        <f t="shared" si="93"/>
        <v>4721</v>
      </c>
      <c r="AT51">
        <f t="shared" si="94"/>
        <v>4721</v>
      </c>
      <c r="AU51">
        <f t="shared" si="95"/>
        <v>4721</v>
      </c>
      <c r="AV51">
        <f t="shared" si="96"/>
        <v>4721</v>
      </c>
      <c r="AW51">
        <f t="shared" si="97"/>
        <v>4721</v>
      </c>
      <c r="AX51">
        <f t="shared" si="98"/>
        <v>4721</v>
      </c>
      <c r="AY51">
        <f t="shared" si="99"/>
        <v>4721</v>
      </c>
      <c r="AZ51">
        <f t="shared" si="100"/>
        <v>4721</v>
      </c>
    </row>
    <row r="52" spans="1:52">
      <c r="A52" t="str">
        <f>TECHNOLOGY!D52</f>
        <v>D2HSF0852</v>
      </c>
      <c r="B52">
        <f>SUMIF(TECHNOLOGY!$D$2:$D$73,CapitalCost!$A52,TECHNOLOGY!$S$2:$S$73)</f>
        <v>4616</v>
      </c>
      <c r="C52" s="38">
        <f t="shared" si="55"/>
        <v>4616</v>
      </c>
      <c r="D52" s="38">
        <f t="shared" si="56"/>
        <v>4616</v>
      </c>
      <c r="E52" s="38">
        <f t="shared" si="57"/>
        <v>4616</v>
      </c>
      <c r="F52" s="38">
        <f t="shared" si="58"/>
        <v>4616</v>
      </c>
      <c r="G52">
        <f>SUMIF(TECHNOLOGY!$D$2:$D$73,CapitalCost!$A52,TECHNOLOGY!$T$2:$T$73)</f>
        <v>4616</v>
      </c>
      <c r="H52" s="38">
        <f t="shared" si="59"/>
        <v>4616</v>
      </c>
      <c r="I52" s="38">
        <f t="shared" si="60"/>
        <v>4616</v>
      </c>
      <c r="J52" s="38">
        <f t="shared" si="61"/>
        <v>4616</v>
      </c>
      <c r="K52" s="38">
        <f t="shared" si="62"/>
        <v>4616</v>
      </c>
      <c r="L52">
        <f>SUMIF(TECHNOLOGY!$D$2:$D$73,CapitalCost!$A52,TECHNOLOGY!$U$2:$U$73)</f>
        <v>4616</v>
      </c>
      <c r="M52" s="38">
        <f t="shared" si="63"/>
        <v>4616</v>
      </c>
      <c r="N52" s="38">
        <f t="shared" si="64"/>
        <v>4616</v>
      </c>
      <c r="O52" s="38">
        <f t="shared" si="65"/>
        <v>4616</v>
      </c>
      <c r="P52" s="38">
        <f t="shared" si="66"/>
        <v>4616</v>
      </c>
      <c r="Q52">
        <f>SUMIF(TECHNOLOGY!$D$2:$D$73,CapitalCost!$A52,TECHNOLOGY!$V$2:$V$73)</f>
        <v>4616</v>
      </c>
      <c r="R52" s="38">
        <f t="shared" si="67"/>
        <v>4616</v>
      </c>
      <c r="S52" s="38">
        <f t="shared" si="68"/>
        <v>4616</v>
      </c>
      <c r="T52" s="38">
        <f t="shared" si="69"/>
        <v>4616</v>
      </c>
      <c r="U52" s="38">
        <f t="shared" si="70"/>
        <v>4616</v>
      </c>
      <c r="V52">
        <f>SUMIF(TECHNOLOGY!$D$2:$D$73,CapitalCost!$A52,TECHNOLOGY!$W$2:$W$73)</f>
        <v>4616</v>
      </c>
      <c r="W52">
        <f t="shared" si="71"/>
        <v>4616</v>
      </c>
      <c r="X52">
        <f t="shared" si="72"/>
        <v>4616</v>
      </c>
      <c r="Y52">
        <f t="shared" si="73"/>
        <v>4616</v>
      </c>
      <c r="Z52">
        <f t="shared" si="74"/>
        <v>4616</v>
      </c>
      <c r="AA52">
        <f t="shared" si="75"/>
        <v>4616</v>
      </c>
      <c r="AB52">
        <f t="shared" si="76"/>
        <v>4616</v>
      </c>
      <c r="AC52">
        <f t="shared" si="77"/>
        <v>4616</v>
      </c>
      <c r="AD52">
        <f t="shared" si="78"/>
        <v>4616</v>
      </c>
      <c r="AE52">
        <f t="shared" si="79"/>
        <v>4616</v>
      </c>
      <c r="AF52">
        <f t="shared" si="80"/>
        <v>4616</v>
      </c>
      <c r="AG52">
        <f t="shared" si="81"/>
        <v>4616</v>
      </c>
      <c r="AH52">
        <f t="shared" si="82"/>
        <v>4616</v>
      </c>
      <c r="AI52">
        <f t="shared" si="83"/>
        <v>4616</v>
      </c>
      <c r="AJ52">
        <f t="shared" si="84"/>
        <v>4616</v>
      </c>
      <c r="AK52">
        <f t="shared" si="85"/>
        <v>4616</v>
      </c>
      <c r="AL52">
        <f t="shared" si="86"/>
        <v>4616</v>
      </c>
      <c r="AM52">
        <f t="shared" si="87"/>
        <v>4616</v>
      </c>
      <c r="AN52">
        <f t="shared" si="88"/>
        <v>4616</v>
      </c>
      <c r="AO52">
        <f t="shared" si="89"/>
        <v>4616</v>
      </c>
      <c r="AP52">
        <f t="shared" si="90"/>
        <v>4616</v>
      </c>
      <c r="AQ52">
        <f t="shared" si="91"/>
        <v>4616</v>
      </c>
      <c r="AR52">
        <f t="shared" si="92"/>
        <v>4616</v>
      </c>
      <c r="AS52">
        <f t="shared" si="93"/>
        <v>4616</v>
      </c>
      <c r="AT52">
        <f t="shared" si="94"/>
        <v>4616</v>
      </c>
      <c r="AU52">
        <f t="shared" si="95"/>
        <v>4616</v>
      </c>
      <c r="AV52">
        <f t="shared" si="96"/>
        <v>4616</v>
      </c>
      <c r="AW52">
        <f t="shared" si="97"/>
        <v>4616</v>
      </c>
      <c r="AX52">
        <f t="shared" si="98"/>
        <v>4616</v>
      </c>
      <c r="AY52">
        <f t="shared" si="99"/>
        <v>4616</v>
      </c>
      <c r="AZ52">
        <f t="shared" si="100"/>
        <v>4616</v>
      </c>
    </row>
    <row r="53" spans="1:52">
      <c r="A53" t="str">
        <f>TECHNOLOGY!D53</f>
        <v>D2HSF0910</v>
      </c>
      <c r="B53">
        <f>SUMIF(TECHNOLOGY!$D$2:$D$73,CapitalCost!$A53,TECHNOLOGY!$S$2:$S$73)</f>
        <v>4988</v>
      </c>
      <c r="C53" s="38">
        <f t="shared" si="55"/>
        <v>4988</v>
      </c>
      <c r="D53" s="38">
        <f t="shared" si="56"/>
        <v>4988</v>
      </c>
      <c r="E53" s="38">
        <f t="shared" si="57"/>
        <v>4988</v>
      </c>
      <c r="F53" s="38">
        <f t="shared" si="58"/>
        <v>4988</v>
      </c>
      <c r="G53">
        <f>SUMIF(TECHNOLOGY!$D$2:$D$73,CapitalCost!$A53,TECHNOLOGY!$T$2:$T$73)</f>
        <v>4988</v>
      </c>
      <c r="H53" s="38">
        <f t="shared" si="59"/>
        <v>4988</v>
      </c>
      <c r="I53" s="38">
        <f t="shared" si="60"/>
        <v>4988</v>
      </c>
      <c r="J53" s="38">
        <f t="shared" si="61"/>
        <v>4988</v>
      </c>
      <c r="K53" s="38">
        <f t="shared" si="62"/>
        <v>4988</v>
      </c>
      <c r="L53">
        <f>SUMIF(TECHNOLOGY!$D$2:$D$73,CapitalCost!$A53,TECHNOLOGY!$U$2:$U$73)</f>
        <v>4988</v>
      </c>
      <c r="M53" s="38">
        <f t="shared" si="63"/>
        <v>4988</v>
      </c>
      <c r="N53" s="38">
        <f t="shared" si="64"/>
        <v>4988</v>
      </c>
      <c r="O53" s="38">
        <f t="shared" si="65"/>
        <v>4988</v>
      </c>
      <c r="P53" s="38">
        <f t="shared" si="66"/>
        <v>4988</v>
      </c>
      <c r="Q53">
        <f>SUMIF(TECHNOLOGY!$D$2:$D$73,CapitalCost!$A53,TECHNOLOGY!$V$2:$V$73)</f>
        <v>4988</v>
      </c>
      <c r="R53" s="38">
        <f t="shared" si="67"/>
        <v>4988</v>
      </c>
      <c r="S53" s="38">
        <f t="shared" si="68"/>
        <v>4988</v>
      </c>
      <c r="T53" s="38">
        <f t="shared" si="69"/>
        <v>4988</v>
      </c>
      <c r="U53" s="38">
        <f t="shared" si="70"/>
        <v>4988</v>
      </c>
      <c r="V53">
        <f>SUMIF(TECHNOLOGY!$D$2:$D$73,CapitalCost!$A53,TECHNOLOGY!$W$2:$W$73)</f>
        <v>4988</v>
      </c>
      <c r="W53">
        <f t="shared" si="71"/>
        <v>4988</v>
      </c>
      <c r="X53">
        <f t="shared" si="72"/>
        <v>4988</v>
      </c>
      <c r="Y53">
        <f t="shared" si="73"/>
        <v>4988</v>
      </c>
      <c r="Z53">
        <f t="shared" si="74"/>
        <v>4988</v>
      </c>
      <c r="AA53">
        <f t="shared" si="75"/>
        <v>4988</v>
      </c>
      <c r="AB53">
        <f t="shared" si="76"/>
        <v>4988</v>
      </c>
      <c r="AC53">
        <f t="shared" si="77"/>
        <v>4988</v>
      </c>
      <c r="AD53">
        <f t="shared" si="78"/>
        <v>4988</v>
      </c>
      <c r="AE53">
        <f t="shared" si="79"/>
        <v>4988</v>
      </c>
      <c r="AF53">
        <f t="shared" si="80"/>
        <v>4988</v>
      </c>
      <c r="AG53">
        <f t="shared" si="81"/>
        <v>4988</v>
      </c>
      <c r="AH53">
        <f t="shared" si="82"/>
        <v>4988</v>
      </c>
      <c r="AI53">
        <f t="shared" si="83"/>
        <v>4988</v>
      </c>
      <c r="AJ53">
        <f t="shared" si="84"/>
        <v>4988</v>
      </c>
      <c r="AK53">
        <f t="shared" si="85"/>
        <v>4988</v>
      </c>
      <c r="AL53">
        <f t="shared" si="86"/>
        <v>4988</v>
      </c>
      <c r="AM53">
        <f t="shared" si="87"/>
        <v>4988</v>
      </c>
      <c r="AN53">
        <f t="shared" si="88"/>
        <v>4988</v>
      </c>
      <c r="AO53">
        <f t="shared" si="89"/>
        <v>4988</v>
      </c>
      <c r="AP53">
        <f t="shared" si="90"/>
        <v>4988</v>
      </c>
      <c r="AQ53">
        <f t="shared" si="91"/>
        <v>4988</v>
      </c>
      <c r="AR53">
        <f t="shared" si="92"/>
        <v>4988</v>
      </c>
      <c r="AS53">
        <f t="shared" si="93"/>
        <v>4988</v>
      </c>
      <c r="AT53">
        <f t="shared" si="94"/>
        <v>4988</v>
      </c>
      <c r="AU53">
        <f t="shared" si="95"/>
        <v>4988</v>
      </c>
      <c r="AV53">
        <f t="shared" si="96"/>
        <v>4988</v>
      </c>
      <c r="AW53">
        <f t="shared" si="97"/>
        <v>4988</v>
      </c>
      <c r="AX53">
        <f t="shared" si="98"/>
        <v>4988</v>
      </c>
      <c r="AY53">
        <f t="shared" si="99"/>
        <v>4988</v>
      </c>
      <c r="AZ53">
        <f t="shared" si="100"/>
        <v>4988</v>
      </c>
    </row>
    <row r="54" spans="1:52">
      <c r="A54" t="str">
        <f>TECHNOLOGY!D54</f>
        <v>D2HSF0969</v>
      </c>
      <c r="B54">
        <f>SUMIF(TECHNOLOGY!$D$2:$D$73,CapitalCost!$A54,TECHNOLOGY!$S$2:$S$73)</f>
        <v>6530</v>
      </c>
      <c r="C54" s="38">
        <f t="shared" si="55"/>
        <v>6530</v>
      </c>
      <c r="D54" s="38">
        <f t="shared" si="56"/>
        <v>6530</v>
      </c>
      <c r="E54" s="38">
        <f t="shared" si="57"/>
        <v>6530</v>
      </c>
      <c r="F54" s="38">
        <f t="shared" si="58"/>
        <v>6530</v>
      </c>
      <c r="G54">
        <f>SUMIF(TECHNOLOGY!$D$2:$D$73,CapitalCost!$A54,TECHNOLOGY!$T$2:$T$73)</f>
        <v>6530</v>
      </c>
      <c r="H54" s="38">
        <f t="shared" si="59"/>
        <v>6530</v>
      </c>
      <c r="I54" s="38">
        <f t="shared" si="60"/>
        <v>6530</v>
      </c>
      <c r="J54" s="38">
        <f t="shared" si="61"/>
        <v>6530</v>
      </c>
      <c r="K54" s="38">
        <f t="shared" si="62"/>
        <v>6530</v>
      </c>
      <c r="L54">
        <f>SUMIF(TECHNOLOGY!$D$2:$D$73,CapitalCost!$A54,TECHNOLOGY!$U$2:$U$73)</f>
        <v>6530</v>
      </c>
      <c r="M54" s="38">
        <f t="shared" si="63"/>
        <v>6530</v>
      </c>
      <c r="N54" s="38">
        <f t="shared" si="64"/>
        <v>6530</v>
      </c>
      <c r="O54" s="38">
        <f t="shared" si="65"/>
        <v>6530</v>
      </c>
      <c r="P54" s="38">
        <f t="shared" si="66"/>
        <v>6530</v>
      </c>
      <c r="Q54">
        <f>SUMIF(TECHNOLOGY!$D$2:$D$73,CapitalCost!$A54,TECHNOLOGY!$V$2:$V$73)</f>
        <v>6530</v>
      </c>
      <c r="R54" s="38">
        <f t="shared" si="67"/>
        <v>6530</v>
      </c>
      <c r="S54" s="38">
        <f t="shared" si="68"/>
        <v>6530</v>
      </c>
      <c r="T54" s="38">
        <f t="shared" si="69"/>
        <v>6530</v>
      </c>
      <c r="U54" s="38">
        <f t="shared" si="70"/>
        <v>6530</v>
      </c>
      <c r="V54">
        <f>SUMIF(TECHNOLOGY!$D$2:$D$73,CapitalCost!$A54,TECHNOLOGY!$W$2:$W$73)</f>
        <v>6530</v>
      </c>
      <c r="W54">
        <f t="shared" si="71"/>
        <v>6530</v>
      </c>
      <c r="X54">
        <f t="shared" si="72"/>
        <v>6530</v>
      </c>
      <c r="Y54">
        <f t="shared" si="73"/>
        <v>6530</v>
      </c>
      <c r="Z54">
        <f t="shared" si="74"/>
        <v>6530</v>
      </c>
      <c r="AA54">
        <f t="shared" si="75"/>
        <v>6530</v>
      </c>
      <c r="AB54">
        <f t="shared" si="76"/>
        <v>6530</v>
      </c>
      <c r="AC54">
        <f t="shared" si="77"/>
        <v>6530</v>
      </c>
      <c r="AD54">
        <f t="shared" si="78"/>
        <v>6530</v>
      </c>
      <c r="AE54">
        <f t="shared" si="79"/>
        <v>6530</v>
      </c>
      <c r="AF54">
        <f t="shared" si="80"/>
        <v>6530</v>
      </c>
      <c r="AG54">
        <f t="shared" si="81"/>
        <v>6530</v>
      </c>
      <c r="AH54">
        <f t="shared" si="82"/>
        <v>6530</v>
      </c>
      <c r="AI54">
        <f t="shared" si="83"/>
        <v>6530</v>
      </c>
      <c r="AJ54">
        <f t="shared" si="84"/>
        <v>6530</v>
      </c>
      <c r="AK54">
        <f t="shared" si="85"/>
        <v>6530</v>
      </c>
      <c r="AL54">
        <f t="shared" si="86"/>
        <v>6530</v>
      </c>
      <c r="AM54">
        <f t="shared" si="87"/>
        <v>6530</v>
      </c>
      <c r="AN54">
        <f t="shared" si="88"/>
        <v>6530</v>
      </c>
      <c r="AO54">
        <f t="shared" si="89"/>
        <v>6530</v>
      </c>
      <c r="AP54">
        <f t="shared" si="90"/>
        <v>6530</v>
      </c>
      <c r="AQ54">
        <f t="shared" si="91"/>
        <v>6530</v>
      </c>
      <c r="AR54">
        <f t="shared" si="92"/>
        <v>6530</v>
      </c>
      <c r="AS54">
        <f t="shared" si="93"/>
        <v>6530</v>
      </c>
      <c r="AT54">
        <f t="shared" si="94"/>
        <v>6530</v>
      </c>
      <c r="AU54">
        <f t="shared" si="95"/>
        <v>6530</v>
      </c>
      <c r="AV54">
        <f t="shared" si="96"/>
        <v>6530</v>
      </c>
      <c r="AW54">
        <f t="shared" si="97"/>
        <v>6530</v>
      </c>
      <c r="AX54">
        <f t="shared" si="98"/>
        <v>6530</v>
      </c>
      <c r="AY54">
        <f t="shared" si="99"/>
        <v>6530</v>
      </c>
      <c r="AZ54">
        <f t="shared" si="100"/>
        <v>6530</v>
      </c>
    </row>
    <row r="55" spans="1:52">
      <c r="A55" t="str">
        <f>TECHNOLOGY!D55</f>
        <v>D2HLT0075</v>
      </c>
      <c r="B55">
        <f>SUMIF(TECHNOLOGY!$D$2:$D$73,CapitalCost!$A55,TECHNOLOGY!$S$2:$S$73)</f>
        <v>3333</v>
      </c>
      <c r="C55" s="38">
        <f t="shared" si="55"/>
        <v>3333</v>
      </c>
      <c r="D55" s="38">
        <f t="shared" si="56"/>
        <v>3333</v>
      </c>
      <c r="E55" s="38">
        <f t="shared" si="57"/>
        <v>3333</v>
      </c>
      <c r="F55" s="38">
        <f t="shared" si="58"/>
        <v>3333</v>
      </c>
      <c r="G55">
        <f>SUMIF(TECHNOLOGY!$D$2:$D$73,CapitalCost!$A55,TECHNOLOGY!$T$2:$T$73)</f>
        <v>3333</v>
      </c>
      <c r="H55" s="38">
        <f t="shared" si="59"/>
        <v>3333</v>
      </c>
      <c r="I55" s="38">
        <f t="shared" si="60"/>
        <v>3333</v>
      </c>
      <c r="J55" s="38">
        <f t="shared" si="61"/>
        <v>3333</v>
      </c>
      <c r="K55" s="38">
        <f t="shared" si="62"/>
        <v>3333</v>
      </c>
      <c r="L55">
        <f>SUMIF(TECHNOLOGY!$D$2:$D$73,CapitalCost!$A55,TECHNOLOGY!$U$2:$U$73)</f>
        <v>3333</v>
      </c>
      <c r="M55" s="38">
        <f t="shared" si="63"/>
        <v>3333</v>
      </c>
      <c r="N55" s="38">
        <f t="shared" si="64"/>
        <v>3333</v>
      </c>
      <c r="O55" s="38">
        <f t="shared" si="65"/>
        <v>3333</v>
      </c>
      <c r="P55" s="38">
        <f t="shared" si="66"/>
        <v>3333</v>
      </c>
      <c r="Q55">
        <f>SUMIF(TECHNOLOGY!$D$2:$D$73,CapitalCost!$A55,TECHNOLOGY!$V$2:$V$73)</f>
        <v>3333</v>
      </c>
      <c r="R55" s="38">
        <f t="shared" si="67"/>
        <v>3333</v>
      </c>
      <c r="S55" s="38">
        <f t="shared" si="68"/>
        <v>3333</v>
      </c>
      <c r="T55" s="38">
        <f t="shared" si="69"/>
        <v>3333</v>
      </c>
      <c r="U55" s="38">
        <f t="shared" si="70"/>
        <v>3333</v>
      </c>
      <c r="V55">
        <f>SUMIF(TECHNOLOGY!$D$2:$D$73,CapitalCost!$A55,TECHNOLOGY!$W$2:$W$73)</f>
        <v>3333</v>
      </c>
      <c r="W55">
        <f t="shared" si="71"/>
        <v>3333</v>
      </c>
      <c r="X55">
        <f t="shared" si="72"/>
        <v>3333</v>
      </c>
      <c r="Y55">
        <f t="shared" si="73"/>
        <v>3333</v>
      </c>
      <c r="Z55">
        <f t="shared" si="74"/>
        <v>3333</v>
      </c>
      <c r="AA55">
        <f t="shared" si="75"/>
        <v>3333</v>
      </c>
      <c r="AB55">
        <f t="shared" si="76"/>
        <v>3333</v>
      </c>
      <c r="AC55">
        <f t="shared" si="77"/>
        <v>3333</v>
      </c>
      <c r="AD55">
        <f t="shared" si="78"/>
        <v>3333</v>
      </c>
      <c r="AE55">
        <f t="shared" si="79"/>
        <v>3333</v>
      </c>
      <c r="AF55">
        <f t="shared" si="80"/>
        <v>3333</v>
      </c>
      <c r="AG55">
        <f t="shared" si="81"/>
        <v>3333</v>
      </c>
      <c r="AH55">
        <f t="shared" si="82"/>
        <v>3333</v>
      </c>
      <c r="AI55">
        <f t="shared" si="83"/>
        <v>3333</v>
      </c>
      <c r="AJ55">
        <f t="shared" si="84"/>
        <v>3333</v>
      </c>
      <c r="AK55">
        <f t="shared" si="85"/>
        <v>3333</v>
      </c>
      <c r="AL55">
        <f t="shared" si="86"/>
        <v>3333</v>
      </c>
      <c r="AM55">
        <f t="shared" si="87"/>
        <v>3333</v>
      </c>
      <c r="AN55">
        <f t="shared" si="88"/>
        <v>3333</v>
      </c>
      <c r="AO55">
        <f t="shared" si="89"/>
        <v>3333</v>
      </c>
      <c r="AP55">
        <f t="shared" si="90"/>
        <v>3333</v>
      </c>
      <c r="AQ55">
        <f t="shared" si="91"/>
        <v>3333</v>
      </c>
      <c r="AR55">
        <f t="shared" si="92"/>
        <v>3333</v>
      </c>
      <c r="AS55">
        <f t="shared" si="93"/>
        <v>3333</v>
      </c>
      <c r="AT55">
        <f t="shared" si="94"/>
        <v>3333</v>
      </c>
      <c r="AU55">
        <f t="shared" si="95"/>
        <v>3333</v>
      </c>
      <c r="AV55">
        <f t="shared" si="96"/>
        <v>3333</v>
      </c>
      <c r="AW55">
        <f t="shared" si="97"/>
        <v>3333</v>
      </c>
      <c r="AX55">
        <f t="shared" si="98"/>
        <v>3333</v>
      </c>
      <c r="AY55">
        <f t="shared" si="99"/>
        <v>3333</v>
      </c>
      <c r="AZ55">
        <f t="shared" si="100"/>
        <v>3333</v>
      </c>
    </row>
    <row r="56" spans="1:52">
      <c r="A56" t="str">
        <f>TECHNOLOGY!D56</f>
        <v>D2HLT0084</v>
      </c>
      <c r="B56">
        <f>SUMIF(TECHNOLOGY!$D$2:$D$73,CapitalCost!$A56,TECHNOLOGY!$S$2:$S$73)</f>
        <v>3845</v>
      </c>
      <c r="C56" s="38">
        <f t="shared" si="55"/>
        <v>3845</v>
      </c>
      <c r="D56" s="38">
        <f t="shared" si="56"/>
        <v>3845</v>
      </c>
      <c r="E56" s="38">
        <f t="shared" si="57"/>
        <v>3845</v>
      </c>
      <c r="F56" s="38">
        <f t="shared" si="58"/>
        <v>3845</v>
      </c>
      <c r="G56">
        <f>SUMIF(TECHNOLOGY!$D$2:$D$73,CapitalCost!$A56,TECHNOLOGY!$T$2:$T$73)</f>
        <v>3845</v>
      </c>
      <c r="H56" s="38">
        <f t="shared" si="59"/>
        <v>3845</v>
      </c>
      <c r="I56" s="38">
        <f t="shared" si="60"/>
        <v>3845</v>
      </c>
      <c r="J56" s="38">
        <f t="shared" si="61"/>
        <v>3845</v>
      </c>
      <c r="K56" s="38">
        <f t="shared" si="62"/>
        <v>3845</v>
      </c>
      <c r="L56">
        <f>SUMIF(TECHNOLOGY!$D$2:$D$73,CapitalCost!$A56,TECHNOLOGY!$U$2:$U$73)</f>
        <v>3845</v>
      </c>
      <c r="M56" s="38">
        <f t="shared" si="63"/>
        <v>3845</v>
      </c>
      <c r="N56" s="38">
        <f t="shared" si="64"/>
        <v>3845</v>
      </c>
      <c r="O56" s="38">
        <f t="shared" si="65"/>
        <v>3845</v>
      </c>
      <c r="P56" s="38">
        <f t="shared" si="66"/>
        <v>3845</v>
      </c>
      <c r="Q56">
        <f>SUMIF(TECHNOLOGY!$D$2:$D$73,CapitalCost!$A56,TECHNOLOGY!$V$2:$V$73)</f>
        <v>3845</v>
      </c>
      <c r="R56" s="38">
        <f t="shared" si="67"/>
        <v>3845</v>
      </c>
      <c r="S56" s="38">
        <f t="shared" si="68"/>
        <v>3845</v>
      </c>
      <c r="T56" s="38">
        <f t="shared" si="69"/>
        <v>3845</v>
      </c>
      <c r="U56" s="38">
        <f t="shared" si="70"/>
        <v>3845</v>
      </c>
      <c r="V56">
        <f>SUMIF(TECHNOLOGY!$D$2:$D$73,CapitalCost!$A56,TECHNOLOGY!$W$2:$W$73)</f>
        <v>3845</v>
      </c>
      <c r="W56">
        <f t="shared" si="71"/>
        <v>3845</v>
      </c>
      <c r="X56">
        <f t="shared" si="72"/>
        <v>3845</v>
      </c>
      <c r="Y56">
        <f t="shared" si="73"/>
        <v>3845</v>
      </c>
      <c r="Z56">
        <f t="shared" si="74"/>
        <v>3845</v>
      </c>
      <c r="AA56">
        <f t="shared" si="75"/>
        <v>3845</v>
      </c>
      <c r="AB56">
        <f t="shared" si="76"/>
        <v>3845</v>
      </c>
      <c r="AC56">
        <f t="shared" si="77"/>
        <v>3845</v>
      </c>
      <c r="AD56">
        <f t="shared" si="78"/>
        <v>3845</v>
      </c>
      <c r="AE56">
        <f t="shared" si="79"/>
        <v>3845</v>
      </c>
      <c r="AF56">
        <f t="shared" si="80"/>
        <v>3845</v>
      </c>
      <c r="AG56">
        <f t="shared" si="81"/>
        <v>3845</v>
      </c>
      <c r="AH56">
        <f t="shared" si="82"/>
        <v>3845</v>
      </c>
      <c r="AI56">
        <f t="shared" si="83"/>
        <v>3845</v>
      </c>
      <c r="AJ56">
        <f t="shared" si="84"/>
        <v>3845</v>
      </c>
      <c r="AK56">
        <f t="shared" si="85"/>
        <v>3845</v>
      </c>
      <c r="AL56">
        <f t="shared" si="86"/>
        <v>3845</v>
      </c>
      <c r="AM56">
        <f t="shared" si="87"/>
        <v>3845</v>
      </c>
      <c r="AN56">
        <f t="shared" si="88"/>
        <v>3845</v>
      </c>
      <c r="AO56">
        <f t="shared" si="89"/>
        <v>3845</v>
      </c>
      <c r="AP56">
        <f t="shared" si="90"/>
        <v>3845</v>
      </c>
      <c r="AQ56">
        <f t="shared" si="91"/>
        <v>3845</v>
      </c>
      <c r="AR56">
        <f t="shared" si="92"/>
        <v>3845</v>
      </c>
      <c r="AS56">
        <f t="shared" si="93"/>
        <v>3845</v>
      </c>
      <c r="AT56">
        <f t="shared" si="94"/>
        <v>3845</v>
      </c>
      <c r="AU56">
        <f t="shared" si="95"/>
        <v>3845</v>
      </c>
      <c r="AV56">
        <f t="shared" si="96"/>
        <v>3845</v>
      </c>
      <c r="AW56">
        <f t="shared" si="97"/>
        <v>3845</v>
      </c>
      <c r="AX56">
        <f t="shared" si="98"/>
        <v>3845</v>
      </c>
      <c r="AY56">
        <f t="shared" si="99"/>
        <v>3845</v>
      </c>
      <c r="AZ56">
        <f t="shared" si="100"/>
        <v>3845</v>
      </c>
    </row>
    <row r="57" spans="1:52">
      <c r="A57" t="str">
        <f>TECHNOLOGY!D57</f>
        <v>D2HLT0091</v>
      </c>
      <c r="B57">
        <f>SUMIF(TECHNOLOGY!$D$2:$D$73,CapitalCost!$A57,TECHNOLOGY!$S$2:$S$73)</f>
        <v>2714</v>
      </c>
      <c r="C57" s="38">
        <f t="shared" si="55"/>
        <v>2714</v>
      </c>
      <c r="D57" s="38">
        <f t="shared" si="56"/>
        <v>2714</v>
      </c>
      <c r="E57" s="38">
        <f t="shared" si="57"/>
        <v>2714</v>
      </c>
      <c r="F57" s="38">
        <f t="shared" si="58"/>
        <v>2714</v>
      </c>
      <c r="G57">
        <f>SUMIF(TECHNOLOGY!$D$2:$D$73,CapitalCost!$A57,TECHNOLOGY!$T$2:$T$73)</f>
        <v>2714</v>
      </c>
      <c r="H57" s="38">
        <f t="shared" si="59"/>
        <v>2714</v>
      </c>
      <c r="I57" s="38">
        <f t="shared" si="60"/>
        <v>2714</v>
      </c>
      <c r="J57" s="38">
        <f t="shared" si="61"/>
        <v>2714</v>
      </c>
      <c r="K57" s="38">
        <f t="shared" si="62"/>
        <v>2714</v>
      </c>
      <c r="L57">
        <f>SUMIF(TECHNOLOGY!$D$2:$D$73,CapitalCost!$A57,TECHNOLOGY!$U$2:$U$73)</f>
        <v>2714</v>
      </c>
      <c r="M57" s="38">
        <f t="shared" si="63"/>
        <v>2714</v>
      </c>
      <c r="N57" s="38">
        <f t="shared" si="64"/>
        <v>2714</v>
      </c>
      <c r="O57" s="38">
        <f t="shared" si="65"/>
        <v>2714</v>
      </c>
      <c r="P57" s="38">
        <f t="shared" si="66"/>
        <v>2714</v>
      </c>
      <c r="Q57">
        <f>SUMIF(TECHNOLOGY!$D$2:$D$73,CapitalCost!$A57,TECHNOLOGY!$V$2:$V$73)</f>
        <v>2714</v>
      </c>
      <c r="R57" s="38">
        <f t="shared" si="67"/>
        <v>2714</v>
      </c>
      <c r="S57" s="38">
        <f t="shared" si="68"/>
        <v>2714</v>
      </c>
      <c r="T57" s="38">
        <f t="shared" si="69"/>
        <v>2714</v>
      </c>
      <c r="U57" s="38">
        <f t="shared" si="70"/>
        <v>2714</v>
      </c>
      <c r="V57">
        <f>SUMIF(TECHNOLOGY!$D$2:$D$73,CapitalCost!$A57,TECHNOLOGY!$W$2:$W$73)</f>
        <v>2714</v>
      </c>
      <c r="W57">
        <f t="shared" si="71"/>
        <v>2714</v>
      </c>
      <c r="X57">
        <f t="shared" si="72"/>
        <v>2714</v>
      </c>
      <c r="Y57">
        <f t="shared" si="73"/>
        <v>2714</v>
      </c>
      <c r="Z57">
        <f t="shared" si="74"/>
        <v>2714</v>
      </c>
      <c r="AA57">
        <f t="shared" si="75"/>
        <v>2714</v>
      </c>
      <c r="AB57">
        <f t="shared" si="76"/>
        <v>2714</v>
      </c>
      <c r="AC57">
        <f t="shared" si="77"/>
        <v>2714</v>
      </c>
      <c r="AD57">
        <f t="shared" si="78"/>
        <v>2714</v>
      </c>
      <c r="AE57">
        <f t="shared" si="79"/>
        <v>2714</v>
      </c>
      <c r="AF57">
        <f t="shared" si="80"/>
        <v>2714</v>
      </c>
      <c r="AG57">
        <f t="shared" si="81"/>
        <v>2714</v>
      </c>
      <c r="AH57">
        <f t="shared" si="82"/>
        <v>2714</v>
      </c>
      <c r="AI57">
        <f t="shared" si="83"/>
        <v>2714</v>
      </c>
      <c r="AJ57">
        <f t="shared" si="84"/>
        <v>2714</v>
      </c>
      <c r="AK57">
        <f t="shared" si="85"/>
        <v>2714</v>
      </c>
      <c r="AL57">
        <f t="shared" si="86"/>
        <v>2714</v>
      </c>
      <c r="AM57">
        <f t="shared" si="87"/>
        <v>2714</v>
      </c>
      <c r="AN57">
        <f t="shared" si="88"/>
        <v>2714</v>
      </c>
      <c r="AO57">
        <f t="shared" si="89"/>
        <v>2714</v>
      </c>
      <c r="AP57">
        <f t="shared" si="90"/>
        <v>2714</v>
      </c>
      <c r="AQ57">
        <f t="shared" si="91"/>
        <v>2714</v>
      </c>
      <c r="AR57">
        <f t="shared" si="92"/>
        <v>2714</v>
      </c>
      <c r="AS57">
        <f t="shared" si="93"/>
        <v>2714</v>
      </c>
      <c r="AT57">
        <f t="shared" si="94"/>
        <v>2714</v>
      </c>
      <c r="AU57">
        <f t="shared" si="95"/>
        <v>2714</v>
      </c>
      <c r="AV57">
        <f t="shared" si="96"/>
        <v>2714</v>
      </c>
      <c r="AW57">
        <f t="shared" si="97"/>
        <v>2714</v>
      </c>
      <c r="AX57">
        <f t="shared" si="98"/>
        <v>2714</v>
      </c>
      <c r="AY57">
        <f t="shared" si="99"/>
        <v>2714</v>
      </c>
      <c r="AZ57">
        <f t="shared" si="100"/>
        <v>2714</v>
      </c>
    </row>
    <row r="58" spans="1:52">
      <c r="A58" t="str">
        <f>TECHNOLOGY!D58</f>
        <v>D2HLT0094</v>
      </c>
      <c r="B58">
        <f>SUMIF(TECHNOLOGY!$D$2:$D$73,CapitalCost!$A58,TECHNOLOGY!$S$2:$S$73)</f>
        <v>3498</v>
      </c>
      <c r="C58" s="38">
        <f t="shared" si="55"/>
        <v>3498</v>
      </c>
      <c r="D58" s="38">
        <f t="shared" si="56"/>
        <v>3498</v>
      </c>
      <c r="E58" s="38">
        <f t="shared" si="57"/>
        <v>3498</v>
      </c>
      <c r="F58" s="38">
        <f t="shared" si="58"/>
        <v>3498</v>
      </c>
      <c r="G58">
        <f>SUMIF(TECHNOLOGY!$D$2:$D$73,CapitalCost!$A58,TECHNOLOGY!$T$2:$T$73)</f>
        <v>3498</v>
      </c>
      <c r="H58" s="38">
        <f t="shared" si="59"/>
        <v>3498</v>
      </c>
      <c r="I58" s="38">
        <f t="shared" si="60"/>
        <v>3498</v>
      </c>
      <c r="J58" s="38">
        <f t="shared" si="61"/>
        <v>3498</v>
      </c>
      <c r="K58" s="38">
        <f t="shared" si="62"/>
        <v>3498</v>
      </c>
      <c r="L58">
        <f>SUMIF(TECHNOLOGY!$D$2:$D$73,CapitalCost!$A58,TECHNOLOGY!$U$2:$U$73)</f>
        <v>3498</v>
      </c>
      <c r="M58" s="38">
        <f t="shared" si="63"/>
        <v>3498</v>
      </c>
      <c r="N58" s="38">
        <f t="shared" si="64"/>
        <v>3498</v>
      </c>
      <c r="O58" s="38">
        <f t="shared" si="65"/>
        <v>3498</v>
      </c>
      <c r="P58" s="38">
        <f t="shared" si="66"/>
        <v>3498</v>
      </c>
      <c r="Q58">
        <f>SUMIF(TECHNOLOGY!$D$2:$D$73,CapitalCost!$A58,TECHNOLOGY!$V$2:$V$73)</f>
        <v>3498</v>
      </c>
      <c r="R58" s="38">
        <f t="shared" si="67"/>
        <v>3498</v>
      </c>
      <c r="S58" s="38">
        <f t="shared" si="68"/>
        <v>3498</v>
      </c>
      <c r="T58" s="38">
        <f t="shared" si="69"/>
        <v>3498</v>
      </c>
      <c r="U58" s="38">
        <f t="shared" si="70"/>
        <v>3498</v>
      </c>
      <c r="V58">
        <f>SUMIF(TECHNOLOGY!$D$2:$D$73,CapitalCost!$A58,TECHNOLOGY!$W$2:$W$73)</f>
        <v>3498</v>
      </c>
      <c r="W58">
        <f t="shared" si="71"/>
        <v>3498</v>
      </c>
      <c r="X58">
        <f t="shared" si="72"/>
        <v>3498</v>
      </c>
      <c r="Y58">
        <f t="shared" si="73"/>
        <v>3498</v>
      </c>
      <c r="Z58">
        <f t="shared" si="74"/>
        <v>3498</v>
      </c>
      <c r="AA58">
        <f t="shared" si="75"/>
        <v>3498</v>
      </c>
      <c r="AB58">
        <f t="shared" si="76"/>
        <v>3498</v>
      </c>
      <c r="AC58">
        <f t="shared" si="77"/>
        <v>3498</v>
      </c>
      <c r="AD58">
        <f t="shared" si="78"/>
        <v>3498</v>
      </c>
      <c r="AE58">
        <f t="shared" si="79"/>
        <v>3498</v>
      </c>
      <c r="AF58">
        <f t="shared" si="80"/>
        <v>3498</v>
      </c>
      <c r="AG58">
        <f t="shared" si="81"/>
        <v>3498</v>
      </c>
      <c r="AH58">
        <f t="shared" si="82"/>
        <v>3498</v>
      </c>
      <c r="AI58">
        <f t="shared" si="83"/>
        <v>3498</v>
      </c>
      <c r="AJ58">
        <f t="shared" si="84"/>
        <v>3498</v>
      </c>
      <c r="AK58">
        <f t="shared" si="85"/>
        <v>3498</v>
      </c>
      <c r="AL58">
        <f t="shared" si="86"/>
        <v>3498</v>
      </c>
      <c r="AM58">
        <f t="shared" si="87"/>
        <v>3498</v>
      </c>
      <c r="AN58">
        <f t="shared" si="88"/>
        <v>3498</v>
      </c>
      <c r="AO58">
        <f t="shared" si="89"/>
        <v>3498</v>
      </c>
      <c r="AP58">
        <f t="shared" si="90"/>
        <v>3498</v>
      </c>
      <c r="AQ58">
        <f t="shared" si="91"/>
        <v>3498</v>
      </c>
      <c r="AR58">
        <f t="shared" si="92"/>
        <v>3498</v>
      </c>
      <c r="AS58">
        <f t="shared" si="93"/>
        <v>3498</v>
      </c>
      <c r="AT58">
        <f t="shared" si="94"/>
        <v>3498</v>
      </c>
      <c r="AU58">
        <f t="shared" si="95"/>
        <v>3498</v>
      </c>
      <c r="AV58">
        <f t="shared" si="96"/>
        <v>3498</v>
      </c>
      <c r="AW58">
        <f t="shared" si="97"/>
        <v>3498</v>
      </c>
      <c r="AX58">
        <f t="shared" si="98"/>
        <v>3498</v>
      </c>
      <c r="AY58">
        <f t="shared" si="99"/>
        <v>3498</v>
      </c>
      <c r="AZ58">
        <f t="shared" si="100"/>
        <v>3498</v>
      </c>
    </row>
    <row r="59" spans="1:52">
      <c r="A59" t="str">
        <f>TECHNOLOGY!D59</f>
        <v>D2HLT0138</v>
      </c>
      <c r="B59">
        <f>SUMIF(TECHNOLOGY!$D$2:$D$73,CapitalCost!$A59,TECHNOLOGY!$S$2:$S$73)</f>
        <v>3542</v>
      </c>
      <c r="C59" s="38">
        <f t="shared" si="55"/>
        <v>3542</v>
      </c>
      <c r="D59" s="38">
        <f t="shared" si="56"/>
        <v>3542</v>
      </c>
      <c r="E59" s="38">
        <f t="shared" si="57"/>
        <v>3542</v>
      </c>
      <c r="F59" s="38">
        <f t="shared" si="58"/>
        <v>3542</v>
      </c>
      <c r="G59">
        <f>SUMIF(TECHNOLOGY!$D$2:$D$73,CapitalCost!$A59,TECHNOLOGY!$T$2:$T$73)</f>
        <v>3542</v>
      </c>
      <c r="H59" s="38">
        <f t="shared" si="59"/>
        <v>3542</v>
      </c>
      <c r="I59" s="38">
        <f t="shared" si="60"/>
        <v>3542</v>
      </c>
      <c r="J59" s="38">
        <f t="shared" si="61"/>
        <v>3542</v>
      </c>
      <c r="K59" s="38">
        <f t="shared" si="62"/>
        <v>3542</v>
      </c>
      <c r="L59">
        <f>SUMIF(TECHNOLOGY!$D$2:$D$73,CapitalCost!$A59,TECHNOLOGY!$U$2:$U$73)</f>
        <v>3542</v>
      </c>
      <c r="M59" s="38">
        <f t="shared" si="63"/>
        <v>3542</v>
      </c>
      <c r="N59" s="38">
        <f t="shared" si="64"/>
        <v>3542</v>
      </c>
      <c r="O59" s="38">
        <f t="shared" si="65"/>
        <v>3542</v>
      </c>
      <c r="P59" s="38">
        <f t="shared" si="66"/>
        <v>3542</v>
      </c>
      <c r="Q59">
        <f>SUMIF(TECHNOLOGY!$D$2:$D$73,CapitalCost!$A59,TECHNOLOGY!$V$2:$V$73)</f>
        <v>3542</v>
      </c>
      <c r="R59" s="38">
        <f t="shared" si="67"/>
        <v>3542</v>
      </c>
      <c r="S59" s="38">
        <f t="shared" si="68"/>
        <v>3542</v>
      </c>
      <c r="T59" s="38">
        <f t="shared" si="69"/>
        <v>3542</v>
      </c>
      <c r="U59" s="38">
        <f t="shared" si="70"/>
        <v>3542</v>
      </c>
      <c r="V59">
        <f>SUMIF(TECHNOLOGY!$D$2:$D$73,CapitalCost!$A59,TECHNOLOGY!$W$2:$W$73)</f>
        <v>3542</v>
      </c>
      <c r="W59">
        <f t="shared" si="71"/>
        <v>3542</v>
      </c>
      <c r="X59">
        <f t="shared" si="72"/>
        <v>3542</v>
      </c>
      <c r="Y59">
        <f t="shared" si="73"/>
        <v>3542</v>
      </c>
      <c r="Z59">
        <f t="shared" si="74"/>
        <v>3542</v>
      </c>
      <c r="AA59">
        <f t="shared" si="75"/>
        <v>3542</v>
      </c>
      <c r="AB59">
        <f t="shared" si="76"/>
        <v>3542</v>
      </c>
      <c r="AC59">
        <f t="shared" si="77"/>
        <v>3542</v>
      </c>
      <c r="AD59">
        <f t="shared" si="78"/>
        <v>3542</v>
      </c>
      <c r="AE59">
        <f t="shared" si="79"/>
        <v>3542</v>
      </c>
      <c r="AF59">
        <f t="shared" si="80"/>
        <v>3542</v>
      </c>
      <c r="AG59">
        <f t="shared" si="81"/>
        <v>3542</v>
      </c>
      <c r="AH59">
        <f t="shared" si="82"/>
        <v>3542</v>
      </c>
      <c r="AI59">
        <f t="shared" si="83"/>
        <v>3542</v>
      </c>
      <c r="AJ59">
        <f t="shared" si="84"/>
        <v>3542</v>
      </c>
      <c r="AK59">
        <f t="shared" si="85"/>
        <v>3542</v>
      </c>
      <c r="AL59">
        <f t="shared" si="86"/>
        <v>3542</v>
      </c>
      <c r="AM59">
        <f t="shared" si="87"/>
        <v>3542</v>
      </c>
      <c r="AN59">
        <f t="shared" si="88"/>
        <v>3542</v>
      </c>
      <c r="AO59">
        <f t="shared" si="89"/>
        <v>3542</v>
      </c>
      <c r="AP59">
        <f t="shared" si="90"/>
        <v>3542</v>
      </c>
      <c r="AQ59">
        <f t="shared" si="91"/>
        <v>3542</v>
      </c>
      <c r="AR59">
        <f t="shared" si="92"/>
        <v>3542</v>
      </c>
      <c r="AS59">
        <f t="shared" si="93"/>
        <v>3542</v>
      </c>
      <c r="AT59">
        <f t="shared" si="94"/>
        <v>3542</v>
      </c>
      <c r="AU59">
        <f t="shared" si="95"/>
        <v>3542</v>
      </c>
      <c r="AV59">
        <f t="shared" si="96"/>
        <v>3542</v>
      </c>
      <c r="AW59">
        <f t="shared" si="97"/>
        <v>3542</v>
      </c>
      <c r="AX59">
        <f t="shared" si="98"/>
        <v>3542</v>
      </c>
      <c r="AY59">
        <f t="shared" si="99"/>
        <v>3542</v>
      </c>
      <c r="AZ59">
        <f t="shared" si="100"/>
        <v>3542</v>
      </c>
    </row>
    <row r="60" spans="1:52">
      <c r="A60" t="str">
        <f>TECHNOLOGY!D60</f>
        <v>D2HLT0139</v>
      </c>
      <c r="B60">
        <f>SUMIF(TECHNOLOGY!$D$2:$D$73,CapitalCost!$A60,TECHNOLOGY!$S$2:$S$73)</f>
        <v>2866</v>
      </c>
      <c r="C60" s="38">
        <f t="shared" si="55"/>
        <v>2866</v>
      </c>
      <c r="D60" s="38">
        <f t="shared" si="56"/>
        <v>2866</v>
      </c>
      <c r="E60" s="38">
        <f t="shared" si="57"/>
        <v>2866</v>
      </c>
      <c r="F60" s="38">
        <f t="shared" si="58"/>
        <v>2866</v>
      </c>
      <c r="G60">
        <f>SUMIF(TECHNOLOGY!$D$2:$D$73,CapitalCost!$A60,TECHNOLOGY!$T$2:$T$73)</f>
        <v>2866</v>
      </c>
      <c r="H60" s="38">
        <f t="shared" si="59"/>
        <v>2866</v>
      </c>
      <c r="I60" s="38">
        <f t="shared" si="60"/>
        <v>2866</v>
      </c>
      <c r="J60" s="38">
        <f t="shared" si="61"/>
        <v>2866</v>
      </c>
      <c r="K60" s="38">
        <f t="shared" si="62"/>
        <v>2866</v>
      </c>
      <c r="L60">
        <f>SUMIF(TECHNOLOGY!$D$2:$D$73,CapitalCost!$A60,TECHNOLOGY!$U$2:$U$73)</f>
        <v>2866</v>
      </c>
      <c r="M60" s="38">
        <f t="shared" si="63"/>
        <v>2866</v>
      </c>
      <c r="N60" s="38">
        <f t="shared" si="64"/>
        <v>2866</v>
      </c>
      <c r="O60" s="38">
        <f t="shared" si="65"/>
        <v>2866</v>
      </c>
      <c r="P60" s="38">
        <f t="shared" si="66"/>
        <v>2866</v>
      </c>
      <c r="Q60">
        <f>SUMIF(TECHNOLOGY!$D$2:$D$73,CapitalCost!$A60,TECHNOLOGY!$V$2:$V$73)</f>
        <v>2866</v>
      </c>
      <c r="R60" s="38">
        <f t="shared" si="67"/>
        <v>2866</v>
      </c>
      <c r="S60" s="38">
        <f t="shared" si="68"/>
        <v>2866</v>
      </c>
      <c r="T60" s="38">
        <f t="shared" si="69"/>
        <v>2866</v>
      </c>
      <c r="U60" s="38">
        <f t="shared" si="70"/>
        <v>2866</v>
      </c>
      <c r="V60">
        <f>SUMIF(TECHNOLOGY!$D$2:$D$73,CapitalCost!$A60,TECHNOLOGY!$W$2:$W$73)</f>
        <v>2866</v>
      </c>
      <c r="W60">
        <f t="shared" si="71"/>
        <v>2866</v>
      </c>
      <c r="X60">
        <f t="shared" si="72"/>
        <v>2866</v>
      </c>
      <c r="Y60">
        <f t="shared" si="73"/>
        <v>2866</v>
      </c>
      <c r="Z60">
        <f t="shared" si="74"/>
        <v>2866</v>
      </c>
      <c r="AA60">
        <f t="shared" si="75"/>
        <v>2866</v>
      </c>
      <c r="AB60">
        <f t="shared" si="76"/>
        <v>2866</v>
      </c>
      <c r="AC60">
        <f t="shared" si="77"/>
        <v>2866</v>
      </c>
      <c r="AD60">
        <f t="shared" si="78"/>
        <v>2866</v>
      </c>
      <c r="AE60">
        <f t="shared" si="79"/>
        <v>2866</v>
      </c>
      <c r="AF60">
        <f t="shared" si="80"/>
        <v>2866</v>
      </c>
      <c r="AG60">
        <f t="shared" si="81"/>
        <v>2866</v>
      </c>
      <c r="AH60">
        <f t="shared" si="82"/>
        <v>2866</v>
      </c>
      <c r="AI60">
        <f t="shared" si="83"/>
        <v>2866</v>
      </c>
      <c r="AJ60">
        <f t="shared" si="84"/>
        <v>2866</v>
      </c>
      <c r="AK60">
        <f t="shared" si="85"/>
        <v>2866</v>
      </c>
      <c r="AL60">
        <f t="shared" si="86"/>
        <v>2866</v>
      </c>
      <c r="AM60">
        <f t="shared" si="87"/>
        <v>2866</v>
      </c>
      <c r="AN60">
        <f t="shared" si="88"/>
        <v>2866</v>
      </c>
      <c r="AO60">
        <f t="shared" si="89"/>
        <v>2866</v>
      </c>
      <c r="AP60">
        <f t="shared" si="90"/>
        <v>2866</v>
      </c>
      <c r="AQ60">
        <f t="shared" si="91"/>
        <v>2866</v>
      </c>
      <c r="AR60">
        <f t="shared" si="92"/>
        <v>2866</v>
      </c>
      <c r="AS60">
        <f t="shared" si="93"/>
        <v>2866</v>
      </c>
      <c r="AT60">
        <f t="shared" si="94"/>
        <v>2866</v>
      </c>
      <c r="AU60">
        <f t="shared" si="95"/>
        <v>2866</v>
      </c>
      <c r="AV60">
        <f t="shared" si="96"/>
        <v>2866</v>
      </c>
      <c r="AW60">
        <f t="shared" si="97"/>
        <v>2866</v>
      </c>
      <c r="AX60">
        <f t="shared" si="98"/>
        <v>2866</v>
      </c>
      <c r="AY60">
        <f t="shared" si="99"/>
        <v>2866</v>
      </c>
      <c r="AZ60">
        <f t="shared" si="100"/>
        <v>2866</v>
      </c>
    </row>
    <row r="61" spans="1:52">
      <c r="A61" t="str">
        <f>TECHNOLOGY!D61</f>
        <v>D2HLT0140</v>
      </c>
      <c r="B61">
        <f>SUMIF(TECHNOLOGY!$D$2:$D$73,CapitalCost!$A61,TECHNOLOGY!$S$2:$S$73)</f>
        <v>3533</v>
      </c>
      <c r="C61" s="38">
        <f t="shared" si="55"/>
        <v>3533</v>
      </c>
      <c r="D61" s="38">
        <f t="shared" si="56"/>
        <v>3533</v>
      </c>
      <c r="E61" s="38">
        <f t="shared" si="57"/>
        <v>3533</v>
      </c>
      <c r="F61" s="38">
        <f t="shared" si="58"/>
        <v>3533</v>
      </c>
      <c r="G61">
        <f>SUMIF(TECHNOLOGY!$D$2:$D$73,CapitalCost!$A61,TECHNOLOGY!$T$2:$T$73)</f>
        <v>3533</v>
      </c>
      <c r="H61" s="38">
        <f t="shared" si="59"/>
        <v>3533</v>
      </c>
      <c r="I61" s="38">
        <f t="shared" si="60"/>
        <v>3533</v>
      </c>
      <c r="J61" s="38">
        <f t="shared" si="61"/>
        <v>3533</v>
      </c>
      <c r="K61" s="38">
        <f t="shared" si="62"/>
        <v>3533</v>
      </c>
      <c r="L61">
        <f>SUMIF(TECHNOLOGY!$D$2:$D$73,CapitalCost!$A61,TECHNOLOGY!$U$2:$U$73)</f>
        <v>3533</v>
      </c>
      <c r="M61" s="38">
        <f t="shared" si="63"/>
        <v>3533</v>
      </c>
      <c r="N61" s="38">
        <f t="shared" si="64"/>
        <v>3533</v>
      </c>
      <c r="O61" s="38">
        <f t="shared" si="65"/>
        <v>3533</v>
      </c>
      <c r="P61" s="38">
        <f t="shared" si="66"/>
        <v>3533</v>
      </c>
      <c r="Q61">
        <f>SUMIF(TECHNOLOGY!$D$2:$D$73,CapitalCost!$A61,TECHNOLOGY!$V$2:$V$73)</f>
        <v>3533</v>
      </c>
      <c r="R61" s="38">
        <f t="shared" si="67"/>
        <v>3533</v>
      </c>
      <c r="S61" s="38">
        <f t="shared" si="68"/>
        <v>3533</v>
      </c>
      <c r="T61" s="38">
        <f t="shared" si="69"/>
        <v>3533</v>
      </c>
      <c r="U61" s="38">
        <f t="shared" si="70"/>
        <v>3533</v>
      </c>
      <c r="V61">
        <f>SUMIF(TECHNOLOGY!$D$2:$D$73,CapitalCost!$A61,TECHNOLOGY!$W$2:$W$73)</f>
        <v>3533</v>
      </c>
      <c r="W61">
        <f t="shared" si="71"/>
        <v>3533</v>
      </c>
      <c r="X61">
        <f t="shared" si="72"/>
        <v>3533</v>
      </c>
      <c r="Y61">
        <f t="shared" si="73"/>
        <v>3533</v>
      </c>
      <c r="Z61">
        <f t="shared" si="74"/>
        <v>3533</v>
      </c>
      <c r="AA61">
        <f t="shared" si="75"/>
        <v>3533</v>
      </c>
      <c r="AB61">
        <f t="shared" si="76"/>
        <v>3533</v>
      </c>
      <c r="AC61">
        <f t="shared" si="77"/>
        <v>3533</v>
      </c>
      <c r="AD61">
        <f t="shared" si="78"/>
        <v>3533</v>
      </c>
      <c r="AE61">
        <f t="shared" si="79"/>
        <v>3533</v>
      </c>
      <c r="AF61">
        <f t="shared" si="80"/>
        <v>3533</v>
      </c>
      <c r="AG61">
        <f t="shared" si="81"/>
        <v>3533</v>
      </c>
      <c r="AH61">
        <f t="shared" si="82"/>
        <v>3533</v>
      </c>
      <c r="AI61">
        <f t="shared" si="83"/>
        <v>3533</v>
      </c>
      <c r="AJ61">
        <f t="shared" si="84"/>
        <v>3533</v>
      </c>
      <c r="AK61">
        <f t="shared" si="85"/>
        <v>3533</v>
      </c>
      <c r="AL61">
        <f t="shared" si="86"/>
        <v>3533</v>
      </c>
      <c r="AM61">
        <f t="shared" si="87"/>
        <v>3533</v>
      </c>
      <c r="AN61">
        <f t="shared" si="88"/>
        <v>3533</v>
      </c>
      <c r="AO61">
        <f t="shared" si="89"/>
        <v>3533</v>
      </c>
      <c r="AP61">
        <f t="shared" si="90"/>
        <v>3533</v>
      </c>
      <c r="AQ61">
        <f t="shared" si="91"/>
        <v>3533</v>
      </c>
      <c r="AR61">
        <f t="shared" si="92"/>
        <v>3533</v>
      </c>
      <c r="AS61">
        <f t="shared" si="93"/>
        <v>3533</v>
      </c>
      <c r="AT61">
        <f t="shared" si="94"/>
        <v>3533</v>
      </c>
      <c r="AU61">
        <f t="shared" si="95"/>
        <v>3533</v>
      </c>
      <c r="AV61">
        <f t="shared" si="96"/>
        <v>3533</v>
      </c>
      <c r="AW61">
        <f t="shared" si="97"/>
        <v>3533</v>
      </c>
      <c r="AX61">
        <f t="shared" si="98"/>
        <v>3533</v>
      </c>
      <c r="AY61">
        <f t="shared" si="99"/>
        <v>3533</v>
      </c>
      <c r="AZ61">
        <f t="shared" si="100"/>
        <v>3533</v>
      </c>
    </row>
    <row r="62" spans="1:52">
      <c r="A62" t="str">
        <f>TECHNOLOGY!D62</f>
        <v>D2HLT0141</v>
      </c>
      <c r="B62">
        <f>SUMIF(TECHNOLOGY!$D$2:$D$73,CapitalCost!$A62,TECHNOLOGY!$S$2:$S$73)</f>
        <v>3244</v>
      </c>
      <c r="C62" s="38">
        <f t="shared" si="55"/>
        <v>3244</v>
      </c>
      <c r="D62" s="38">
        <f t="shared" si="56"/>
        <v>3244</v>
      </c>
      <c r="E62" s="38">
        <f t="shared" si="57"/>
        <v>3244</v>
      </c>
      <c r="F62" s="38">
        <f t="shared" si="58"/>
        <v>3244</v>
      </c>
      <c r="G62">
        <f>SUMIF(TECHNOLOGY!$D$2:$D$73,CapitalCost!$A62,TECHNOLOGY!$T$2:$T$73)</f>
        <v>3244</v>
      </c>
      <c r="H62" s="38">
        <f t="shared" si="59"/>
        <v>3244</v>
      </c>
      <c r="I62" s="38">
        <f t="shared" si="60"/>
        <v>3244</v>
      </c>
      <c r="J62" s="38">
        <f t="shared" si="61"/>
        <v>3244</v>
      </c>
      <c r="K62" s="38">
        <f t="shared" si="62"/>
        <v>3244</v>
      </c>
      <c r="L62">
        <f>SUMIF(TECHNOLOGY!$D$2:$D$73,CapitalCost!$A62,TECHNOLOGY!$U$2:$U$73)</f>
        <v>3244</v>
      </c>
      <c r="M62" s="38">
        <f t="shared" si="63"/>
        <v>3244</v>
      </c>
      <c r="N62" s="38">
        <f t="shared" si="64"/>
        <v>3244</v>
      </c>
      <c r="O62" s="38">
        <f t="shared" si="65"/>
        <v>3244</v>
      </c>
      <c r="P62" s="38">
        <f t="shared" si="66"/>
        <v>3244</v>
      </c>
      <c r="Q62">
        <f>SUMIF(TECHNOLOGY!$D$2:$D$73,CapitalCost!$A62,TECHNOLOGY!$V$2:$V$73)</f>
        <v>3244</v>
      </c>
      <c r="R62" s="38">
        <f t="shared" si="67"/>
        <v>3244</v>
      </c>
      <c r="S62" s="38">
        <f t="shared" si="68"/>
        <v>3244</v>
      </c>
      <c r="T62" s="38">
        <f t="shared" si="69"/>
        <v>3244</v>
      </c>
      <c r="U62" s="38">
        <f t="shared" si="70"/>
        <v>3244</v>
      </c>
      <c r="V62">
        <f>SUMIF(TECHNOLOGY!$D$2:$D$73,CapitalCost!$A62,TECHNOLOGY!$W$2:$W$73)</f>
        <v>3244</v>
      </c>
      <c r="W62">
        <f t="shared" si="71"/>
        <v>3244</v>
      </c>
      <c r="X62">
        <f t="shared" si="72"/>
        <v>3244</v>
      </c>
      <c r="Y62">
        <f t="shared" si="73"/>
        <v>3244</v>
      </c>
      <c r="Z62">
        <f t="shared" si="74"/>
        <v>3244</v>
      </c>
      <c r="AA62">
        <f t="shared" si="75"/>
        <v>3244</v>
      </c>
      <c r="AB62">
        <f t="shared" si="76"/>
        <v>3244</v>
      </c>
      <c r="AC62">
        <f t="shared" si="77"/>
        <v>3244</v>
      </c>
      <c r="AD62">
        <f t="shared" si="78"/>
        <v>3244</v>
      </c>
      <c r="AE62">
        <f t="shared" si="79"/>
        <v>3244</v>
      </c>
      <c r="AF62">
        <f t="shared" si="80"/>
        <v>3244</v>
      </c>
      <c r="AG62">
        <f t="shared" si="81"/>
        <v>3244</v>
      </c>
      <c r="AH62">
        <f t="shared" si="82"/>
        <v>3244</v>
      </c>
      <c r="AI62">
        <f t="shared" si="83"/>
        <v>3244</v>
      </c>
      <c r="AJ62">
        <f t="shared" si="84"/>
        <v>3244</v>
      </c>
      <c r="AK62">
        <f t="shared" si="85"/>
        <v>3244</v>
      </c>
      <c r="AL62">
        <f t="shared" si="86"/>
        <v>3244</v>
      </c>
      <c r="AM62">
        <f t="shared" si="87"/>
        <v>3244</v>
      </c>
      <c r="AN62">
        <f t="shared" si="88"/>
        <v>3244</v>
      </c>
      <c r="AO62">
        <f t="shared" si="89"/>
        <v>3244</v>
      </c>
      <c r="AP62">
        <f t="shared" si="90"/>
        <v>3244</v>
      </c>
      <c r="AQ62">
        <f t="shared" si="91"/>
        <v>3244</v>
      </c>
      <c r="AR62">
        <f t="shared" si="92"/>
        <v>3244</v>
      </c>
      <c r="AS62">
        <f t="shared" si="93"/>
        <v>3244</v>
      </c>
      <c r="AT62">
        <f t="shared" si="94"/>
        <v>3244</v>
      </c>
      <c r="AU62">
        <f t="shared" si="95"/>
        <v>3244</v>
      </c>
      <c r="AV62">
        <f t="shared" si="96"/>
        <v>3244</v>
      </c>
      <c r="AW62">
        <f t="shared" si="97"/>
        <v>3244</v>
      </c>
      <c r="AX62">
        <f t="shared" si="98"/>
        <v>3244</v>
      </c>
      <c r="AY62">
        <f t="shared" si="99"/>
        <v>3244</v>
      </c>
      <c r="AZ62">
        <f t="shared" si="100"/>
        <v>3244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EA770-9D35-E549-BA92-3CD03CA87AF1}">
  <sheetPr>
    <tabColor theme="7" tint="0.79998168889431442"/>
  </sheetPr>
  <dimension ref="A1:AZ62"/>
  <sheetViews>
    <sheetView topLeftCell="A29" workbookViewId="0">
      <selection activeCell="A43" sqref="A43:XFD45"/>
    </sheetView>
  </sheetViews>
  <sheetFormatPr baseColWidth="10" defaultRowHeight="16"/>
  <sheetData>
    <row r="1" spans="1:52">
      <c r="A1" s="25" t="s">
        <v>64</v>
      </c>
      <c r="B1" s="25">
        <v>2020</v>
      </c>
      <c r="C1" s="25">
        <v>2021</v>
      </c>
      <c r="D1" s="25">
        <v>2022</v>
      </c>
      <c r="E1" s="25">
        <v>2023</v>
      </c>
      <c r="F1" s="25">
        <v>2024</v>
      </c>
      <c r="G1" s="25">
        <v>2025</v>
      </c>
      <c r="H1" s="25">
        <v>2026</v>
      </c>
      <c r="I1" s="25">
        <v>2027</v>
      </c>
      <c r="J1" s="25">
        <v>2028</v>
      </c>
      <c r="K1" s="25">
        <v>2029</v>
      </c>
      <c r="L1" s="25">
        <v>2030</v>
      </c>
      <c r="M1" s="25">
        <v>2031</v>
      </c>
      <c r="N1" s="25">
        <v>2032</v>
      </c>
      <c r="O1" s="25">
        <v>2033</v>
      </c>
      <c r="P1" s="25">
        <v>2034</v>
      </c>
      <c r="Q1" s="25">
        <v>2035</v>
      </c>
      <c r="R1" s="25">
        <v>2036</v>
      </c>
      <c r="S1" s="25">
        <v>2037</v>
      </c>
      <c r="T1" s="25">
        <v>2038</v>
      </c>
      <c r="U1" s="25">
        <v>2039</v>
      </c>
      <c r="V1" s="25">
        <v>2040</v>
      </c>
      <c r="W1" s="25">
        <v>2041</v>
      </c>
      <c r="X1" s="25">
        <v>2042</v>
      </c>
      <c r="Y1" s="25">
        <v>2043</v>
      </c>
      <c r="Z1" s="25">
        <v>2044</v>
      </c>
      <c r="AA1" s="25">
        <v>2045</v>
      </c>
      <c r="AB1" s="25">
        <v>2046</v>
      </c>
      <c r="AC1" s="25">
        <v>2047</v>
      </c>
      <c r="AD1" s="25">
        <v>2048</v>
      </c>
      <c r="AE1" s="25">
        <v>2049</v>
      </c>
      <c r="AF1" s="25">
        <v>2050</v>
      </c>
      <c r="AG1" s="25">
        <v>2051</v>
      </c>
      <c r="AH1" s="25">
        <v>2052</v>
      </c>
      <c r="AI1" s="25">
        <v>2053</v>
      </c>
      <c r="AJ1" s="25">
        <v>2054</v>
      </c>
      <c r="AK1" s="25">
        <v>2055</v>
      </c>
      <c r="AL1" s="25">
        <v>2056</v>
      </c>
      <c r="AM1" s="25">
        <v>2057</v>
      </c>
      <c r="AN1" s="25">
        <v>2058</v>
      </c>
      <c r="AO1" s="25">
        <v>2059</v>
      </c>
      <c r="AP1" s="25">
        <v>2060</v>
      </c>
      <c r="AQ1" s="25">
        <v>2061</v>
      </c>
      <c r="AR1" s="25">
        <v>2062</v>
      </c>
      <c r="AS1" s="25">
        <v>2063</v>
      </c>
      <c r="AT1" s="25">
        <v>2064</v>
      </c>
      <c r="AU1" s="25">
        <v>2065</v>
      </c>
      <c r="AV1" s="25">
        <v>2066</v>
      </c>
      <c r="AW1" s="25">
        <v>2067</v>
      </c>
      <c r="AX1" s="25">
        <v>2068</v>
      </c>
      <c r="AY1" s="25">
        <v>2069</v>
      </c>
      <c r="AZ1" s="25">
        <v>2070</v>
      </c>
    </row>
    <row r="2" spans="1:52">
      <c r="A2" t="str">
        <f>TECHNOLOGY!D2</f>
        <v>D2DMRELC01</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row>
    <row r="3" spans="1:52">
      <c r="A3" t="str">
        <f>TECHNOLOGY!D3</f>
        <v>D2DMIELC01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row>
    <row r="4" spans="1:52">
      <c r="A4" t="str">
        <f>TECHNOLOGY!D4</f>
        <v>D2DMOELC01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row>
    <row r="5" spans="1:52">
      <c r="A5" t="str">
        <f>TECHNOLOGY!D5</f>
        <v>D2BM00X00</v>
      </c>
      <c r="B5">
        <f>SUMIF(TECHNOLOGY!$D$2:$D$73,FixedCost!$A5,TECHNOLOGY!$Y$2:$Y$73)</f>
        <v>0</v>
      </c>
      <c r="C5" s="38">
        <f t="shared" ref="C5:F18" si="0">B5+($G5-$B5)*1/5</f>
        <v>0</v>
      </c>
      <c r="D5" s="38">
        <f t="shared" si="0"/>
        <v>0</v>
      </c>
      <c r="E5" s="38">
        <f t="shared" si="0"/>
        <v>0</v>
      </c>
      <c r="F5" s="38">
        <f t="shared" si="0"/>
        <v>0</v>
      </c>
      <c r="G5">
        <f>SUMIF(TECHNOLOGY!$D$2:$D$73,FixedCost!$A5,TECHNOLOGY!$Z$2:$Z$73)</f>
        <v>0</v>
      </c>
      <c r="H5" s="38">
        <f t="shared" ref="H5:K18" si="1">G5+($L5-$G5)*1/5</f>
        <v>0</v>
      </c>
      <c r="I5" s="38">
        <f t="shared" si="1"/>
        <v>0</v>
      </c>
      <c r="J5" s="38">
        <f t="shared" si="1"/>
        <v>0</v>
      </c>
      <c r="K5" s="38">
        <f t="shared" si="1"/>
        <v>0</v>
      </c>
      <c r="L5">
        <f>SUMIF(TECHNOLOGY!$D$2:$D$73,FixedCost!$A5,TECHNOLOGY!$AA$2:$AA$73)</f>
        <v>0</v>
      </c>
      <c r="M5" s="38">
        <f t="shared" ref="M5:P18" si="2">L5+($Q5-$L5)*1/5</f>
        <v>0</v>
      </c>
      <c r="N5" s="38">
        <f t="shared" si="2"/>
        <v>0</v>
      </c>
      <c r="O5" s="38">
        <f t="shared" si="2"/>
        <v>0</v>
      </c>
      <c r="P5" s="38">
        <f t="shared" si="2"/>
        <v>0</v>
      </c>
      <c r="Q5">
        <f>SUMIF(TECHNOLOGY!$D$2:$D$73,FixedCost!$A5,TECHNOLOGY!$AB$2:$AB$73)</f>
        <v>0</v>
      </c>
      <c r="R5" s="38">
        <f t="shared" ref="R5:U18" si="3">Q5+($V5-$Q5)*1/5</f>
        <v>0</v>
      </c>
      <c r="S5" s="38">
        <f t="shared" si="3"/>
        <v>0</v>
      </c>
      <c r="T5" s="38">
        <f t="shared" si="3"/>
        <v>0</v>
      </c>
      <c r="U5" s="38">
        <f t="shared" si="3"/>
        <v>0</v>
      </c>
      <c r="V5">
        <f>SUMIF(TECHNOLOGY!$D$2:$D$73,FixedCost!$A5,TECHNOLOGY!$AC$2:$AC$73)</f>
        <v>0</v>
      </c>
      <c r="W5">
        <f>V5</f>
        <v>0</v>
      </c>
      <c r="X5">
        <f t="shared" ref="X5:AH5" si="4">W5</f>
        <v>0</v>
      </c>
      <c r="Y5">
        <f t="shared" si="4"/>
        <v>0</v>
      </c>
      <c r="Z5">
        <f t="shared" si="4"/>
        <v>0</v>
      </c>
      <c r="AA5">
        <f t="shared" si="4"/>
        <v>0</v>
      </c>
      <c r="AB5">
        <f t="shared" si="4"/>
        <v>0</v>
      </c>
      <c r="AC5">
        <f t="shared" si="4"/>
        <v>0</v>
      </c>
      <c r="AD5">
        <f t="shared" si="4"/>
        <v>0</v>
      </c>
      <c r="AE5">
        <f t="shared" si="4"/>
        <v>0</v>
      </c>
      <c r="AF5">
        <f t="shared" si="4"/>
        <v>0</v>
      </c>
      <c r="AG5">
        <f t="shared" si="4"/>
        <v>0</v>
      </c>
      <c r="AH5">
        <f t="shared" si="4"/>
        <v>0</v>
      </c>
      <c r="AI5">
        <f t="shared" ref="AI5:AZ5" si="5">AH5</f>
        <v>0</v>
      </c>
      <c r="AJ5">
        <f t="shared" si="5"/>
        <v>0</v>
      </c>
      <c r="AK5">
        <f t="shared" si="5"/>
        <v>0</v>
      </c>
      <c r="AL5">
        <f t="shared" si="5"/>
        <v>0</v>
      </c>
      <c r="AM5">
        <f t="shared" si="5"/>
        <v>0</v>
      </c>
      <c r="AN5">
        <f t="shared" si="5"/>
        <v>0</v>
      </c>
      <c r="AO5">
        <f t="shared" si="5"/>
        <v>0</v>
      </c>
      <c r="AP5">
        <f t="shared" si="5"/>
        <v>0</v>
      </c>
      <c r="AQ5">
        <f t="shared" si="5"/>
        <v>0</v>
      </c>
      <c r="AR5">
        <f t="shared" si="5"/>
        <v>0</v>
      </c>
      <c r="AS5">
        <f t="shared" si="5"/>
        <v>0</v>
      </c>
      <c r="AT5">
        <f t="shared" si="5"/>
        <v>0</v>
      </c>
      <c r="AU5">
        <f t="shared" si="5"/>
        <v>0</v>
      </c>
      <c r="AV5">
        <f t="shared" si="5"/>
        <v>0</v>
      </c>
      <c r="AW5">
        <f t="shared" si="5"/>
        <v>0</v>
      </c>
      <c r="AX5">
        <f t="shared" si="5"/>
        <v>0</v>
      </c>
      <c r="AY5">
        <f t="shared" si="5"/>
        <v>0</v>
      </c>
      <c r="AZ5">
        <f t="shared" si="5"/>
        <v>0</v>
      </c>
    </row>
    <row r="6" spans="1:52">
      <c r="A6" t="str">
        <f>TECHNOLOGY!D6</f>
        <v>D2BW00X00</v>
      </c>
      <c r="B6">
        <f>SUMIF(TECHNOLOGY!$D$2:$D$73,FixedCost!$A6,TECHNOLOGY!$Y$2:$Y$73)</f>
        <v>0</v>
      </c>
      <c r="C6" s="38">
        <f t="shared" si="0"/>
        <v>0</v>
      </c>
      <c r="D6" s="38">
        <f t="shared" si="0"/>
        <v>0</v>
      </c>
      <c r="E6" s="38">
        <f t="shared" si="0"/>
        <v>0</v>
      </c>
      <c r="F6" s="38">
        <f t="shared" si="0"/>
        <v>0</v>
      </c>
      <c r="G6">
        <f>SUMIF(TECHNOLOGY!$D$2:$D$73,FixedCost!$A6,TECHNOLOGY!$Z$2:$Z$73)</f>
        <v>0</v>
      </c>
      <c r="H6" s="38">
        <f t="shared" si="1"/>
        <v>0</v>
      </c>
      <c r="I6" s="38">
        <f t="shared" si="1"/>
        <v>0</v>
      </c>
      <c r="J6" s="38">
        <f t="shared" si="1"/>
        <v>0</v>
      </c>
      <c r="K6" s="38">
        <f t="shared" si="1"/>
        <v>0</v>
      </c>
      <c r="L6">
        <f>SUMIF(TECHNOLOGY!$D$2:$D$73,FixedCost!$A6,TECHNOLOGY!$AA$2:$AA$73)</f>
        <v>0</v>
      </c>
      <c r="M6" s="38">
        <f t="shared" si="2"/>
        <v>0</v>
      </c>
      <c r="N6" s="38">
        <f t="shared" si="2"/>
        <v>0</v>
      </c>
      <c r="O6" s="38">
        <f t="shared" si="2"/>
        <v>0</v>
      </c>
      <c r="P6" s="38">
        <f t="shared" si="2"/>
        <v>0</v>
      </c>
      <c r="Q6">
        <f>SUMIF(TECHNOLOGY!$D$2:$D$73,FixedCost!$A6,TECHNOLOGY!$AB$2:$AB$73)</f>
        <v>0</v>
      </c>
      <c r="R6" s="38">
        <f t="shared" si="3"/>
        <v>0</v>
      </c>
      <c r="S6" s="38">
        <f t="shared" si="3"/>
        <v>0</v>
      </c>
      <c r="T6" s="38">
        <f t="shared" si="3"/>
        <v>0</v>
      </c>
      <c r="U6" s="38">
        <f t="shared" si="3"/>
        <v>0</v>
      </c>
      <c r="V6">
        <f>SUMIF(TECHNOLOGY!$D$2:$D$73,FixedCost!$A6,TECHNOLOGY!$AC$2:$AC$73)</f>
        <v>0</v>
      </c>
      <c r="W6">
        <f t="shared" ref="W6:AH18" si="6">V6</f>
        <v>0</v>
      </c>
      <c r="X6">
        <f t="shared" si="6"/>
        <v>0</v>
      </c>
      <c r="Y6">
        <f t="shared" si="6"/>
        <v>0</v>
      </c>
      <c r="Z6">
        <f t="shared" si="6"/>
        <v>0</v>
      </c>
      <c r="AA6">
        <f t="shared" si="6"/>
        <v>0</v>
      </c>
      <c r="AB6">
        <f t="shared" si="6"/>
        <v>0</v>
      </c>
      <c r="AC6">
        <f t="shared" si="6"/>
        <v>0</v>
      </c>
      <c r="AD6">
        <f t="shared" si="6"/>
        <v>0</v>
      </c>
      <c r="AE6">
        <f t="shared" si="6"/>
        <v>0</v>
      </c>
      <c r="AF6">
        <f t="shared" si="6"/>
        <v>0</v>
      </c>
      <c r="AG6">
        <f t="shared" si="6"/>
        <v>0</v>
      </c>
      <c r="AH6">
        <f t="shared" si="6"/>
        <v>0</v>
      </c>
      <c r="AI6">
        <f t="shared" ref="AI6:AZ6" si="7">AH6</f>
        <v>0</v>
      </c>
      <c r="AJ6">
        <f t="shared" si="7"/>
        <v>0</v>
      </c>
      <c r="AK6">
        <f t="shared" si="7"/>
        <v>0</v>
      </c>
      <c r="AL6">
        <f t="shared" si="7"/>
        <v>0</v>
      </c>
      <c r="AM6">
        <f t="shared" si="7"/>
        <v>0</v>
      </c>
      <c r="AN6">
        <f t="shared" si="7"/>
        <v>0</v>
      </c>
      <c r="AO6">
        <f t="shared" si="7"/>
        <v>0</v>
      </c>
      <c r="AP6">
        <f t="shared" si="7"/>
        <v>0</v>
      </c>
      <c r="AQ6">
        <f t="shared" si="7"/>
        <v>0</v>
      </c>
      <c r="AR6">
        <f t="shared" si="7"/>
        <v>0</v>
      </c>
      <c r="AS6">
        <f t="shared" si="7"/>
        <v>0</v>
      </c>
      <c r="AT6">
        <f t="shared" si="7"/>
        <v>0</v>
      </c>
      <c r="AU6">
        <f t="shared" si="7"/>
        <v>0</v>
      </c>
      <c r="AV6">
        <f t="shared" si="7"/>
        <v>0</v>
      </c>
      <c r="AW6">
        <f t="shared" si="7"/>
        <v>0</v>
      </c>
      <c r="AX6">
        <f t="shared" si="7"/>
        <v>0</v>
      </c>
      <c r="AY6">
        <f t="shared" si="7"/>
        <v>0</v>
      </c>
      <c r="AZ6">
        <f t="shared" si="7"/>
        <v>0</v>
      </c>
    </row>
    <row r="7" spans="1:52">
      <c r="A7" t="str">
        <f>TECHNOLOGY!D7</f>
        <v>D2HY00X00</v>
      </c>
      <c r="B7">
        <f>SUMIF(TECHNOLOGY!$D$2:$D$73,FixedCost!$A7,TECHNOLOGY!$Y$2:$Y$73)</f>
        <v>0</v>
      </c>
      <c r="C7" s="38">
        <f t="shared" si="0"/>
        <v>0</v>
      </c>
      <c r="D7" s="38">
        <f t="shared" si="0"/>
        <v>0</v>
      </c>
      <c r="E7" s="38">
        <f t="shared" si="0"/>
        <v>0</v>
      </c>
      <c r="F7" s="38">
        <f t="shared" si="0"/>
        <v>0</v>
      </c>
      <c r="G7">
        <f>SUMIF(TECHNOLOGY!$D$2:$D$73,FixedCost!$A7,TECHNOLOGY!$Z$2:$Z$73)</f>
        <v>0</v>
      </c>
      <c r="H7" s="38">
        <f t="shared" si="1"/>
        <v>0</v>
      </c>
      <c r="I7" s="38">
        <f t="shared" si="1"/>
        <v>0</v>
      </c>
      <c r="J7" s="38">
        <f t="shared" si="1"/>
        <v>0</v>
      </c>
      <c r="K7" s="38">
        <f t="shared" si="1"/>
        <v>0</v>
      </c>
      <c r="L7">
        <f>SUMIF(TECHNOLOGY!$D$2:$D$73,FixedCost!$A7,TECHNOLOGY!$AA$2:$AA$73)</f>
        <v>0</v>
      </c>
      <c r="M7" s="38">
        <f t="shared" si="2"/>
        <v>0</v>
      </c>
      <c r="N7" s="38">
        <f t="shared" si="2"/>
        <v>0</v>
      </c>
      <c r="O7" s="38">
        <f t="shared" si="2"/>
        <v>0</v>
      </c>
      <c r="P7" s="38">
        <f t="shared" si="2"/>
        <v>0</v>
      </c>
      <c r="Q7">
        <f>SUMIF(TECHNOLOGY!$D$2:$D$73,FixedCost!$A7,TECHNOLOGY!$AB$2:$AB$73)</f>
        <v>0</v>
      </c>
      <c r="R7" s="38">
        <f t="shared" si="3"/>
        <v>0</v>
      </c>
      <c r="S7" s="38">
        <f t="shared" si="3"/>
        <v>0</v>
      </c>
      <c r="T7" s="38">
        <f t="shared" si="3"/>
        <v>0</v>
      </c>
      <c r="U7" s="38">
        <f t="shared" si="3"/>
        <v>0</v>
      </c>
      <c r="V7">
        <f>SUMIF(TECHNOLOGY!$D$2:$D$73,FixedCost!$A7,TECHNOLOGY!$AC$2:$AC$73)</f>
        <v>0</v>
      </c>
      <c r="W7">
        <f t="shared" si="6"/>
        <v>0</v>
      </c>
      <c r="X7">
        <f t="shared" si="6"/>
        <v>0</v>
      </c>
      <c r="Y7">
        <f t="shared" si="6"/>
        <v>0</v>
      </c>
      <c r="Z7">
        <f t="shared" si="6"/>
        <v>0</v>
      </c>
      <c r="AA7">
        <f t="shared" si="6"/>
        <v>0</v>
      </c>
      <c r="AB7">
        <f t="shared" si="6"/>
        <v>0</v>
      </c>
      <c r="AC7">
        <f t="shared" si="6"/>
        <v>0</v>
      </c>
      <c r="AD7">
        <f t="shared" si="6"/>
        <v>0</v>
      </c>
      <c r="AE7">
        <f t="shared" si="6"/>
        <v>0</v>
      </c>
      <c r="AF7">
        <f t="shared" si="6"/>
        <v>0</v>
      </c>
      <c r="AG7">
        <f t="shared" si="6"/>
        <v>0</v>
      </c>
      <c r="AH7">
        <f t="shared" si="6"/>
        <v>0</v>
      </c>
      <c r="AI7">
        <f t="shared" ref="AI7:AZ7" si="8">AH7</f>
        <v>0</v>
      </c>
      <c r="AJ7">
        <f t="shared" si="8"/>
        <v>0</v>
      </c>
      <c r="AK7">
        <f t="shared" si="8"/>
        <v>0</v>
      </c>
      <c r="AL7">
        <f t="shared" si="8"/>
        <v>0</v>
      </c>
      <c r="AM7">
        <f t="shared" si="8"/>
        <v>0</v>
      </c>
      <c r="AN7">
        <f t="shared" si="8"/>
        <v>0</v>
      </c>
      <c r="AO7">
        <f t="shared" si="8"/>
        <v>0</v>
      </c>
      <c r="AP7">
        <f t="shared" si="8"/>
        <v>0</v>
      </c>
      <c r="AQ7">
        <f t="shared" si="8"/>
        <v>0</v>
      </c>
      <c r="AR7">
        <f t="shared" si="8"/>
        <v>0</v>
      </c>
      <c r="AS7">
        <f t="shared" si="8"/>
        <v>0</v>
      </c>
      <c r="AT7">
        <f t="shared" si="8"/>
        <v>0</v>
      </c>
      <c r="AU7">
        <f t="shared" si="8"/>
        <v>0</v>
      </c>
      <c r="AV7">
        <f t="shared" si="8"/>
        <v>0</v>
      </c>
      <c r="AW7">
        <f t="shared" si="8"/>
        <v>0</v>
      </c>
      <c r="AX7">
        <f t="shared" si="8"/>
        <v>0</v>
      </c>
      <c r="AY7">
        <f t="shared" si="8"/>
        <v>0</v>
      </c>
      <c r="AZ7">
        <f t="shared" si="8"/>
        <v>0</v>
      </c>
    </row>
    <row r="8" spans="1:52">
      <c r="A8" t="str">
        <f>TECHNOLOGY!D8</f>
        <v>D2SO00X00</v>
      </c>
      <c r="B8">
        <f>SUMIF(TECHNOLOGY!$D$2:$D$73,FixedCost!$A8,TECHNOLOGY!$Y$2:$Y$73)</f>
        <v>0</v>
      </c>
      <c r="C8" s="38">
        <f t="shared" si="0"/>
        <v>0</v>
      </c>
      <c r="D8" s="38">
        <f t="shared" si="0"/>
        <v>0</v>
      </c>
      <c r="E8" s="38">
        <f t="shared" si="0"/>
        <v>0</v>
      </c>
      <c r="F8" s="38">
        <f t="shared" si="0"/>
        <v>0</v>
      </c>
      <c r="G8">
        <f>SUMIF(TECHNOLOGY!$D$2:$D$73,FixedCost!$A8,TECHNOLOGY!$Z$2:$Z$73)</f>
        <v>0</v>
      </c>
      <c r="H8" s="38">
        <f t="shared" si="1"/>
        <v>0</v>
      </c>
      <c r="I8" s="38">
        <f t="shared" si="1"/>
        <v>0</v>
      </c>
      <c r="J8" s="38">
        <f t="shared" si="1"/>
        <v>0</v>
      </c>
      <c r="K8" s="38">
        <f t="shared" si="1"/>
        <v>0</v>
      </c>
      <c r="L8">
        <f>SUMIF(TECHNOLOGY!$D$2:$D$73,FixedCost!$A8,TECHNOLOGY!$AA$2:$AA$73)</f>
        <v>0</v>
      </c>
      <c r="M8" s="38">
        <f t="shared" si="2"/>
        <v>0</v>
      </c>
      <c r="N8" s="38">
        <f t="shared" si="2"/>
        <v>0</v>
      </c>
      <c r="O8" s="38">
        <f t="shared" si="2"/>
        <v>0</v>
      </c>
      <c r="P8" s="38">
        <f t="shared" si="2"/>
        <v>0</v>
      </c>
      <c r="Q8">
        <f>SUMIF(TECHNOLOGY!$D$2:$D$73,FixedCost!$A8,TECHNOLOGY!$AB$2:$AB$73)</f>
        <v>0</v>
      </c>
      <c r="R8" s="38">
        <f t="shared" si="3"/>
        <v>0</v>
      </c>
      <c r="S8" s="38">
        <f t="shared" si="3"/>
        <v>0</v>
      </c>
      <c r="T8" s="38">
        <f t="shared" si="3"/>
        <v>0</v>
      </c>
      <c r="U8" s="38">
        <f t="shared" si="3"/>
        <v>0</v>
      </c>
      <c r="V8">
        <f>SUMIF(TECHNOLOGY!$D$2:$D$73,FixedCost!$A8,TECHNOLOGY!$AC$2:$AC$73)</f>
        <v>0</v>
      </c>
      <c r="W8">
        <f t="shared" si="6"/>
        <v>0</v>
      </c>
      <c r="X8">
        <f t="shared" si="6"/>
        <v>0</v>
      </c>
      <c r="Y8">
        <f t="shared" si="6"/>
        <v>0</v>
      </c>
      <c r="Z8">
        <f t="shared" si="6"/>
        <v>0</v>
      </c>
      <c r="AA8">
        <f t="shared" si="6"/>
        <v>0</v>
      </c>
      <c r="AB8">
        <f t="shared" si="6"/>
        <v>0</v>
      </c>
      <c r="AC8">
        <f t="shared" si="6"/>
        <v>0</v>
      </c>
      <c r="AD8">
        <f t="shared" si="6"/>
        <v>0</v>
      </c>
      <c r="AE8">
        <f t="shared" si="6"/>
        <v>0</v>
      </c>
      <c r="AF8">
        <f t="shared" si="6"/>
        <v>0</v>
      </c>
      <c r="AG8">
        <f t="shared" si="6"/>
        <v>0</v>
      </c>
      <c r="AH8">
        <f t="shared" si="6"/>
        <v>0</v>
      </c>
      <c r="AI8">
        <f t="shared" ref="AI8:AZ8" si="9">AH8</f>
        <v>0</v>
      </c>
      <c r="AJ8">
        <f t="shared" si="9"/>
        <v>0</v>
      </c>
      <c r="AK8">
        <f t="shared" si="9"/>
        <v>0</v>
      </c>
      <c r="AL8">
        <f t="shared" si="9"/>
        <v>0</v>
      </c>
      <c r="AM8">
        <f t="shared" si="9"/>
        <v>0</v>
      </c>
      <c r="AN8">
        <f t="shared" si="9"/>
        <v>0</v>
      </c>
      <c r="AO8">
        <f t="shared" si="9"/>
        <v>0</v>
      </c>
      <c r="AP8">
        <f t="shared" si="9"/>
        <v>0</v>
      </c>
      <c r="AQ8">
        <f t="shared" si="9"/>
        <v>0</v>
      </c>
      <c r="AR8">
        <f t="shared" si="9"/>
        <v>0</v>
      </c>
      <c r="AS8">
        <f t="shared" si="9"/>
        <v>0</v>
      </c>
      <c r="AT8">
        <f t="shared" si="9"/>
        <v>0</v>
      </c>
      <c r="AU8">
        <f t="shared" si="9"/>
        <v>0</v>
      </c>
      <c r="AV8">
        <f t="shared" si="9"/>
        <v>0</v>
      </c>
      <c r="AW8">
        <f t="shared" si="9"/>
        <v>0</v>
      </c>
      <c r="AX8">
        <f t="shared" si="9"/>
        <v>0</v>
      </c>
      <c r="AY8">
        <f t="shared" si="9"/>
        <v>0</v>
      </c>
      <c r="AZ8">
        <f t="shared" si="9"/>
        <v>0</v>
      </c>
    </row>
    <row r="9" spans="1:52">
      <c r="A9" t="str">
        <f>TECHNOLOGY!D9</f>
        <v>D2WD00X00</v>
      </c>
      <c r="B9">
        <f>SUMIF(TECHNOLOGY!$D$2:$D$73,FixedCost!$A9,TECHNOLOGY!$Y$2:$Y$73)</f>
        <v>0</v>
      </c>
      <c r="C9" s="38">
        <f t="shared" si="0"/>
        <v>0</v>
      </c>
      <c r="D9" s="38">
        <f t="shared" si="0"/>
        <v>0</v>
      </c>
      <c r="E9" s="38">
        <f t="shared" si="0"/>
        <v>0</v>
      </c>
      <c r="F9" s="38">
        <f t="shared" si="0"/>
        <v>0</v>
      </c>
      <c r="G9">
        <f>SUMIF(TECHNOLOGY!$D$2:$D$73,FixedCost!$A9,TECHNOLOGY!$Z$2:$Z$73)</f>
        <v>0</v>
      </c>
      <c r="H9" s="38">
        <f t="shared" si="1"/>
        <v>0</v>
      </c>
      <c r="I9" s="38">
        <f t="shared" si="1"/>
        <v>0</v>
      </c>
      <c r="J9" s="38">
        <f t="shared" si="1"/>
        <v>0</v>
      </c>
      <c r="K9" s="38">
        <f t="shared" si="1"/>
        <v>0</v>
      </c>
      <c r="L9">
        <f>SUMIF(TECHNOLOGY!$D$2:$D$73,FixedCost!$A9,TECHNOLOGY!$AA$2:$AA$73)</f>
        <v>0</v>
      </c>
      <c r="M9" s="38">
        <f t="shared" si="2"/>
        <v>0</v>
      </c>
      <c r="N9" s="38">
        <f t="shared" si="2"/>
        <v>0</v>
      </c>
      <c r="O9" s="38">
        <f t="shared" si="2"/>
        <v>0</v>
      </c>
      <c r="P9" s="38">
        <f t="shared" si="2"/>
        <v>0</v>
      </c>
      <c r="Q9">
        <f>SUMIF(TECHNOLOGY!$D$2:$D$73,FixedCost!$A9,TECHNOLOGY!$AB$2:$AB$73)</f>
        <v>0</v>
      </c>
      <c r="R9" s="38">
        <f t="shared" si="3"/>
        <v>0</v>
      </c>
      <c r="S9" s="38">
        <f t="shared" si="3"/>
        <v>0</v>
      </c>
      <c r="T9" s="38">
        <f t="shared" si="3"/>
        <v>0</v>
      </c>
      <c r="U9" s="38">
        <f t="shared" si="3"/>
        <v>0</v>
      </c>
      <c r="V9">
        <f>SUMIF(TECHNOLOGY!$D$2:$D$73,FixedCost!$A9,TECHNOLOGY!$AC$2:$AC$73)</f>
        <v>0</v>
      </c>
      <c r="W9">
        <f t="shared" si="6"/>
        <v>0</v>
      </c>
      <c r="X9">
        <f t="shared" si="6"/>
        <v>0</v>
      </c>
      <c r="Y9">
        <f t="shared" si="6"/>
        <v>0</v>
      </c>
      <c r="Z9">
        <f t="shared" si="6"/>
        <v>0</v>
      </c>
      <c r="AA9">
        <f t="shared" si="6"/>
        <v>0</v>
      </c>
      <c r="AB9">
        <f t="shared" si="6"/>
        <v>0</v>
      </c>
      <c r="AC9">
        <f t="shared" si="6"/>
        <v>0</v>
      </c>
      <c r="AD9">
        <f t="shared" si="6"/>
        <v>0</v>
      </c>
      <c r="AE9">
        <f t="shared" si="6"/>
        <v>0</v>
      </c>
      <c r="AF9">
        <f t="shared" si="6"/>
        <v>0</v>
      </c>
      <c r="AG9">
        <f t="shared" si="6"/>
        <v>0</v>
      </c>
      <c r="AH9">
        <f t="shared" si="6"/>
        <v>0</v>
      </c>
      <c r="AI9">
        <f t="shared" ref="AI9:AZ9" si="10">AH9</f>
        <v>0</v>
      </c>
      <c r="AJ9">
        <f t="shared" si="10"/>
        <v>0</v>
      </c>
      <c r="AK9">
        <f t="shared" si="10"/>
        <v>0</v>
      </c>
      <c r="AL9">
        <f t="shared" si="10"/>
        <v>0</v>
      </c>
      <c r="AM9">
        <f t="shared" si="10"/>
        <v>0</v>
      </c>
      <c r="AN9">
        <f t="shared" si="10"/>
        <v>0</v>
      </c>
      <c r="AO9">
        <f t="shared" si="10"/>
        <v>0</v>
      </c>
      <c r="AP9">
        <f t="shared" si="10"/>
        <v>0</v>
      </c>
      <c r="AQ9">
        <f t="shared" si="10"/>
        <v>0</v>
      </c>
      <c r="AR9">
        <f t="shared" si="10"/>
        <v>0</v>
      </c>
      <c r="AS9">
        <f t="shared" si="10"/>
        <v>0</v>
      </c>
      <c r="AT9">
        <f t="shared" si="10"/>
        <v>0</v>
      </c>
      <c r="AU9">
        <f t="shared" si="10"/>
        <v>0</v>
      </c>
      <c r="AV9">
        <f t="shared" si="10"/>
        <v>0</v>
      </c>
      <c r="AW9">
        <f t="shared" si="10"/>
        <v>0</v>
      </c>
      <c r="AX9">
        <f t="shared" si="10"/>
        <v>0</v>
      </c>
      <c r="AY9">
        <f t="shared" si="10"/>
        <v>0</v>
      </c>
      <c r="AZ9">
        <f t="shared" si="10"/>
        <v>0</v>
      </c>
    </row>
    <row r="10" spans="1:52">
      <c r="A10" t="str">
        <f>TECHNOLOGY!D10</f>
        <v>D2HF00I00</v>
      </c>
      <c r="B10">
        <f>SUMIF(TECHNOLOGY!$D$2:$D$73,FixedCost!$A10,TECHNOLOGY!$Y$2:$Y$73)</f>
        <v>0</v>
      </c>
      <c r="C10" s="38">
        <f t="shared" si="0"/>
        <v>0</v>
      </c>
      <c r="D10" s="38">
        <f t="shared" si="0"/>
        <v>0</v>
      </c>
      <c r="E10" s="38">
        <f t="shared" si="0"/>
        <v>0</v>
      </c>
      <c r="F10" s="38">
        <f t="shared" si="0"/>
        <v>0</v>
      </c>
      <c r="G10">
        <f>SUMIF(TECHNOLOGY!$D$2:$D$73,FixedCost!$A10,TECHNOLOGY!$Z$2:$Z$73)</f>
        <v>0</v>
      </c>
      <c r="H10" s="38">
        <f t="shared" si="1"/>
        <v>0</v>
      </c>
      <c r="I10" s="38">
        <f t="shared" si="1"/>
        <v>0</v>
      </c>
      <c r="J10" s="38">
        <f t="shared" si="1"/>
        <v>0</v>
      </c>
      <c r="K10" s="38">
        <f t="shared" si="1"/>
        <v>0</v>
      </c>
      <c r="L10">
        <f>SUMIF(TECHNOLOGY!$D$2:$D$73,FixedCost!$A10,TECHNOLOGY!$AA$2:$AA$73)</f>
        <v>0</v>
      </c>
      <c r="M10" s="38">
        <f t="shared" si="2"/>
        <v>0</v>
      </c>
      <c r="N10" s="38">
        <f t="shared" si="2"/>
        <v>0</v>
      </c>
      <c r="O10" s="38">
        <f t="shared" si="2"/>
        <v>0</v>
      </c>
      <c r="P10" s="38">
        <f t="shared" si="2"/>
        <v>0</v>
      </c>
      <c r="Q10">
        <f>SUMIF(TECHNOLOGY!$D$2:$D$73,FixedCost!$A10,TECHNOLOGY!$AB$2:$AB$73)</f>
        <v>0</v>
      </c>
      <c r="R10" s="38">
        <f t="shared" si="3"/>
        <v>0</v>
      </c>
      <c r="S10" s="38">
        <f t="shared" si="3"/>
        <v>0</v>
      </c>
      <c r="T10" s="38">
        <f t="shared" si="3"/>
        <v>0</v>
      </c>
      <c r="U10" s="38">
        <f t="shared" si="3"/>
        <v>0</v>
      </c>
      <c r="V10">
        <f>SUMIF(TECHNOLOGY!$D$2:$D$73,FixedCost!$A10,TECHNOLOGY!$AC$2:$AC$73)</f>
        <v>0</v>
      </c>
      <c r="W10">
        <f t="shared" si="6"/>
        <v>0</v>
      </c>
      <c r="X10">
        <f t="shared" si="6"/>
        <v>0</v>
      </c>
      <c r="Y10">
        <f t="shared" si="6"/>
        <v>0</v>
      </c>
      <c r="Z10">
        <f t="shared" si="6"/>
        <v>0</v>
      </c>
      <c r="AA10">
        <f t="shared" si="6"/>
        <v>0</v>
      </c>
      <c r="AB10">
        <f t="shared" si="6"/>
        <v>0</v>
      </c>
      <c r="AC10">
        <f t="shared" si="6"/>
        <v>0</v>
      </c>
      <c r="AD10">
        <f t="shared" si="6"/>
        <v>0</v>
      </c>
      <c r="AE10">
        <f t="shared" si="6"/>
        <v>0</v>
      </c>
      <c r="AF10">
        <f t="shared" si="6"/>
        <v>0</v>
      </c>
      <c r="AG10">
        <f t="shared" si="6"/>
        <v>0</v>
      </c>
      <c r="AH10">
        <f t="shared" si="6"/>
        <v>0</v>
      </c>
      <c r="AI10">
        <f t="shared" ref="AI10:AZ10" si="11">AH10</f>
        <v>0</v>
      </c>
      <c r="AJ10">
        <f t="shared" si="11"/>
        <v>0</v>
      </c>
      <c r="AK10">
        <f t="shared" si="11"/>
        <v>0</v>
      </c>
      <c r="AL10">
        <f t="shared" si="11"/>
        <v>0</v>
      </c>
      <c r="AM10">
        <f t="shared" si="11"/>
        <v>0</v>
      </c>
      <c r="AN10">
        <f t="shared" si="11"/>
        <v>0</v>
      </c>
      <c r="AO10">
        <f t="shared" si="11"/>
        <v>0</v>
      </c>
      <c r="AP10">
        <f t="shared" si="11"/>
        <v>0</v>
      </c>
      <c r="AQ10">
        <f t="shared" si="11"/>
        <v>0</v>
      </c>
      <c r="AR10">
        <f t="shared" si="11"/>
        <v>0</v>
      </c>
      <c r="AS10">
        <f t="shared" si="11"/>
        <v>0</v>
      </c>
      <c r="AT10">
        <f t="shared" si="11"/>
        <v>0</v>
      </c>
      <c r="AU10">
        <f t="shared" si="11"/>
        <v>0</v>
      </c>
      <c r="AV10">
        <f t="shared" si="11"/>
        <v>0</v>
      </c>
      <c r="AW10">
        <f t="shared" si="11"/>
        <v>0</v>
      </c>
      <c r="AX10">
        <f t="shared" si="11"/>
        <v>0</v>
      </c>
      <c r="AY10">
        <f t="shared" si="11"/>
        <v>0</v>
      </c>
      <c r="AZ10">
        <f t="shared" si="11"/>
        <v>0</v>
      </c>
    </row>
    <row r="11" spans="1:52">
      <c r="A11" t="str">
        <f>TECHNOLOGY!D11</f>
        <v>D2DS00I00</v>
      </c>
      <c r="B11">
        <f>SUMIF(TECHNOLOGY!$D$2:$D$73,FixedCost!$A11,TECHNOLOGY!$Y$2:$Y$73)</f>
        <v>0</v>
      </c>
      <c r="C11" s="38">
        <f t="shared" si="0"/>
        <v>0</v>
      </c>
      <c r="D11" s="38">
        <f t="shared" si="0"/>
        <v>0</v>
      </c>
      <c r="E11" s="38">
        <f t="shared" si="0"/>
        <v>0</v>
      </c>
      <c r="F11" s="38">
        <f t="shared" si="0"/>
        <v>0</v>
      </c>
      <c r="G11">
        <f>SUMIF(TECHNOLOGY!$D$2:$D$73,FixedCost!$A11,TECHNOLOGY!$Z$2:$Z$73)</f>
        <v>0</v>
      </c>
      <c r="H11" s="38">
        <f t="shared" si="1"/>
        <v>0</v>
      </c>
      <c r="I11" s="38">
        <f t="shared" si="1"/>
        <v>0</v>
      </c>
      <c r="J11" s="38">
        <f t="shared" si="1"/>
        <v>0</v>
      </c>
      <c r="K11" s="38">
        <f t="shared" si="1"/>
        <v>0</v>
      </c>
      <c r="L11">
        <f>SUMIF(TECHNOLOGY!$D$2:$D$73,FixedCost!$A11,TECHNOLOGY!$AA$2:$AA$73)</f>
        <v>0</v>
      </c>
      <c r="M11" s="38">
        <f t="shared" si="2"/>
        <v>0</v>
      </c>
      <c r="N11" s="38">
        <f t="shared" si="2"/>
        <v>0</v>
      </c>
      <c r="O11" s="38">
        <f t="shared" si="2"/>
        <v>0</v>
      </c>
      <c r="P11" s="38">
        <f t="shared" si="2"/>
        <v>0</v>
      </c>
      <c r="Q11">
        <f>SUMIF(TECHNOLOGY!$D$2:$D$73,FixedCost!$A11,TECHNOLOGY!$AB$2:$AB$73)</f>
        <v>0</v>
      </c>
      <c r="R11" s="38">
        <f t="shared" si="3"/>
        <v>0</v>
      </c>
      <c r="S11" s="38">
        <f t="shared" si="3"/>
        <v>0</v>
      </c>
      <c r="T11" s="38">
        <f t="shared" si="3"/>
        <v>0</v>
      </c>
      <c r="U11" s="38">
        <f t="shared" si="3"/>
        <v>0</v>
      </c>
      <c r="V11">
        <f>SUMIF(TECHNOLOGY!$D$2:$D$73,FixedCost!$A11,TECHNOLOGY!$AC$2:$AC$73)</f>
        <v>0</v>
      </c>
      <c r="W11">
        <f t="shared" si="6"/>
        <v>0</v>
      </c>
      <c r="X11">
        <f t="shared" si="6"/>
        <v>0</v>
      </c>
      <c r="Y11">
        <f t="shared" si="6"/>
        <v>0</v>
      </c>
      <c r="Z11">
        <f t="shared" si="6"/>
        <v>0</v>
      </c>
      <c r="AA11">
        <f t="shared" si="6"/>
        <v>0</v>
      </c>
      <c r="AB11">
        <f t="shared" si="6"/>
        <v>0</v>
      </c>
      <c r="AC11">
        <f t="shared" si="6"/>
        <v>0</v>
      </c>
      <c r="AD11">
        <f t="shared" si="6"/>
        <v>0</v>
      </c>
      <c r="AE11">
        <f t="shared" si="6"/>
        <v>0</v>
      </c>
      <c r="AF11">
        <f t="shared" si="6"/>
        <v>0</v>
      </c>
      <c r="AG11">
        <f t="shared" si="6"/>
        <v>0</v>
      </c>
      <c r="AH11">
        <f t="shared" si="6"/>
        <v>0</v>
      </c>
      <c r="AI11">
        <f t="shared" ref="AI11:AZ11" si="12">AH11</f>
        <v>0</v>
      </c>
      <c r="AJ11">
        <f t="shared" si="12"/>
        <v>0</v>
      </c>
      <c r="AK11">
        <f t="shared" si="12"/>
        <v>0</v>
      </c>
      <c r="AL11">
        <f t="shared" si="12"/>
        <v>0</v>
      </c>
      <c r="AM11">
        <f t="shared" si="12"/>
        <v>0</v>
      </c>
      <c r="AN11">
        <f t="shared" si="12"/>
        <v>0</v>
      </c>
      <c r="AO11">
        <f t="shared" si="12"/>
        <v>0</v>
      </c>
      <c r="AP11">
        <f t="shared" si="12"/>
        <v>0</v>
      </c>
      <c r="AQ11">
        <f t="shared" si="12"/>
        <v>0</v>
      </c>
      <c r="AR11">
        <f t="shared" si="12"/>
        <v>0</v>
      </c>
      <c r="AS11">
        <f t="shared" si="12"/>
        <v>0</v>
      </c>
      <c r="AT11">
        <f t="shared" si="12"/>
        <v>0</v>
      </c>
      <c r="AU11">
        <f t="shared" si="12"/>
        <v>0</v>
      </c>
      <c r="AV11">
        <f t="shared" si="12"/>
        <v>0</v>
      </c>
      <c r="AW11">
        <f t="shared" si="12"/>
        <v>0</v>
      </c>
      <c r="AX11">
        <f t="shared" si="12"/>
        <v>0</v>
      </c>
      <c r="AY11">
        <f t="shared" si="12"/>
        <v>0</v>
      </c>
      <c r="AZ11">
        <f t="shared" si="12"/>
        <v>0</v>
      </c>
    </row>
    <row r="12" spans="1:52">
      <c r="A12" t="str">
        <f>TECHNOLOGY!D12</f>
        <v>D2NG00X00</v>
      </c>
      <c r="B12">
        <f>SUMIF(TECHNOLOGY!$D$2:$D$73,FixedCost!$A12,TECHNOLOGY!$Y$2:$Y$73)</f>
        <v>0</v>
      </c>
      <c r="C12" s="38">
        <f t="shared" si="0"/>
        <v>0</v>
      </c>
      <c r="D12" s="38">
        <f t="shared" si="0"/>
        <v>0</v>
      </c>
      <c r="E12" s="38">
        <f t="shared" si="0"/>
        <v>0</v>
      </c>
      <c r="F12" s="38">
        <f t="shared" si="0"/>
        <v>0</v>
      </c>
      <c r="G12">
        <f>SUMIF(TECHNOLOGY!$D$2:$D$73,FixedCost!$A12,TECHNOLOGY!$Z$2:$Z$73)</f>
        <v>0</v>
      </c>
      <c r="H12" s="38">
        <f t="shared" si="1"/>
        <v>0</v>
      </c>
      <c r="I12" s="38">
        <f t="shared" si="1"/>
        <v>0</v>
      </c>
      <c r="J12" s="38">
        <f t="shared" si="1"/>
        <v>0</v>
      </c>
      <c r="K12" s="38">
        <f t="shared" si="1"/>
        <v>0</v>
      </c>
      <c r="L12">
        <f>SUMIF(TECHNOLOGY!$D$2:$D$73,FixedCost!$A12,TECHNOLOGY!$AA$2:$AA$73)</f>
        <v>0</v>
      </c>
      <c r="M12" s="38">
        <f t="shared" si="2"/>
        <v>0</v>
      </c>
      <c r="N12" s="38">
        <f t="shared" si="2"/>
        <v>0</v>
      </c>
      <c r="O12" s="38">
        <f t="shared" si="2"/>
        <v>0</v>
      </c>
      <c r="P12" s="38">
        <f t="shared" si="2"/>
        <v>0</v>
      </c>
      <c r="Q12">
        <f>SUMIF(TECHNOLOGY!$D$2:$D$73,FixedCost!$A12,TECHNOLOGY!$AB$2:$AB$73)</f>
        <v>0</v>
      </c>
      <c r="R12" s="38">
        <f t="shared" si="3"/>
        <v>0</v>
      </c>
      <c r="S12" s="38">
        <f t="shared" si="3"/>
        <v>0</v>
      </c>
      <c r="T12" s="38">
        <f t="shared" si="3"/>
        <v>0</v>
      </c>
      <c r="U12" s="38">
        <f t="shared" si="3"/>
        <v>0</v>
      </c>
      <c r="V12">
        <f>SUMIF(TECHNOLOGY!$D$2:$D$73,FixedCost!$A12,TECHNOLOGY!$AC$2:$AC$73)</f>
        <v>0</v>
      </c>
      <c r="W12">
        <f t="shared" si="6"/>
        <v>0</v>
      </c>
      <c r="X12">
        <f t="shared" si="6"/>
        <v>0</v>
      </c>
      <c r="Y12">
        <f t="shared" si="6"/>
        <v>0</v>
      </c>
      <c r="Z12">
        <f t="shared" si="6"/>
        <v>0</v>
      </c>
      <c r="AA12">
        <f t="shared" si="6"/>
        <v>0</v>
      </c>
      <c r="AB12">
        <f t="shared" si="6"/>
        <v>0</v>
      </c>
      <c r="AC12">
        <f t="shared" si="6"/>
        <v>0</v>
      </c>
      <c r="AD12">
        <f t="shared" si="6"/>
        <v>0</v>
      </c>
      <c r="AE12">
        <f t="shared" si="6"/>
        <v>0</v>
      </c>
      <c r="AF12">
        <f t="shared" si="6"/>
        <v>0</v>
      </c>
      <c r="AG12">
        <f t="shared" si="6"/>
        <v>0</v>
      </c>
      <c r="AH12">
        <f t="shared" si="6"/>
        <v>0</v>
      </c>
      <c r="AI12">
        <f t="shared" ref="AI12:AZ12" si="13">AH12</f>
        <v>0</v>
      </c>
      <c r="AJ12">
        <f t="shared" si="13"/>
        <v>0</v>
      </c>
      <c r="AK12">
        <f t="shared" si="13"/>
        <v>0</v>
      </c>
      <c r="AL12">
        <f t="shared" si="13"/>
        <v>0</v>
      </c>
      <c r="AM12">
        <f t="shared" si="13"/>
        <v>0</v>
      </c>
      <c r="AN12">
        <f t="shared" si="13"/>
        <v>0</v>
      </c>
      <c r="AO12">
        <f t="shared" si="13"/>
        <v>0</v>
      </c>
      <c r="AP12">
        <f t="shared" si="13"/>
        <v>0</v>
      </c>
      <c r="AQ12">
        <f t="shared" si="13"/>
        <v>0</v>
      </c>
      <c r="AR12">
        <f t="shared" si="13"/>
        <v>0</v>
      </c>
      <c r="AS12">
        <f t="shared" si="13"/>
        <v>0</v>
      </c>
      <c r="AT12">
        <f t="shared" si="13"/>
        <v>0</v>
      </c>
      <c r="AU12">
        <f t="shared" si="13"/>
        <v>0</v>
      </c>
      <c r="AV12">
        <f t="shared" si="13"/>
        <v>0</v>
      </c>
      <c r="AW12">
        <f t="shared" si="13"/>
        <v>0</v>
      </c>
      <c r="AX12">
        <f t="shared" si="13"/>
        <v>0</v>
      </c>
      <c r="AY12">
        <f t="shared" si="13"/>
        <v>0</v>
      </c>
      <c r="AZ12">
        <f t="shared" si="13"/>
        <v>0</v>
      </c>
    </row>
    <row r="13" spans="1:52">
      <c r="A13" t="str">
        <f>TECHNOLOGY!D13</f>
        <v>D2CO00X00</v>
      </c>
      <c r="B13">
        <f>SUMIF(TECHNOLOGY!$D$2:$D$73,FixedCost!$A13,TECHNOLOGY!$Y$2:$Y$73)</f>
        <v>0</v>
      </c>
      <c r="C13" s="38">
        <f t="shared" si="0"/>
        <v>0</v>
      </c>
      <c r="D13" s="38">
        <f t="shared" si="0"/>
        <v>0</v>
      </c>
      <c r="E13" s="38">
        <f t="shared" si="0"/>
        <v>0</v>
      </c>
      <c r="F13" s="38">
        <f t="shared" si="0"/>
        <v>0</v>
      </c>
      <c r="G13">
        <f>SUMIF(TECHNOLOGY!$D$2:$D$73,FixedCost!$A13,TECHNOLOGY!$Z$2:$Z$73)</f>
        <v>0</v>
      </c>
      <c r="H13" s="38">
        <f t="shared" si="1"/>
        <v>0</v>
      </c>
      <c r="I13" s="38">
        <f t="shared" si="1"/>
        <v>0</v>
      </c>
      <c r="J13" s="38">
        <f t="shared" si="1"/>
        <v>0</v>
      </c>
      <c r="K13" s="38">
        <f t="shared" si="1"/>
        <v>0</v>
      </c>
      <c r="L13">
        <f>SUMIF(TECHNOLOGY!$D$2:$D$73,FixedCost!$A13,TECHNOLOGY!$AA$2:$AA$73)</f>
        <v>0</v>
      </c>
      <c r="M13" s="38">
        <f t="shared" si="2"/>
        <v>0</v>
      </c>
      <c r="N13" s="38">
        <f t="shared" si="2"/>
        <v>0</v>
      </c>
      <c r="O13" s="38">
        <f t="shared" si="2"/>
        <v>0</v>
      </c>
      <c r="P13" s="38">
        <f t="shared" si="2"/>
        <v>0</v>
      </c>
      <c r="Q13">
        <f>SUMIF(TECHNOLOGY!$D$2:$D$73,FixedCost!$A13,TECHNOLOGY!$AB$2:$AB$73)</f>
        <v>0</v>
      </c>
      <c r="R13" s="38">
        <f t="shared" si="3"/>
        <v>0</v>
      </c>
      <c r="S13" s="38">
        <f t="shared" si="3"/>
        <v>0</v>
      </c>
      <c r="T13" s="38">
        <f t="shared" si="3"/>
        <v>0</v>
      </c>
      <c r="U13" s="38">
        <f t="shared" si="3"/>
        <v>0</v>
      </c>
      <c r="V13">
        <f>SUMIF(TECHNOLOGY!$D$2:$D$73,FixedCost!$A13,TECHNOLOGY!$AC$2:$AC$73)</f>
        <v>0</v>
      </c>
      <c r="W13">
        <f t="shared" si="6"/>
        <v>0</v>
      </c>
      <c r="X13">
        <f t="shared" si="6"/>
        <v>0</v>
      </c>
      <c r="Y13">
        <f t="shared" si="6"/>
        <v>0</v>
      </c>
      <c r="Z13">
        <f t="shared" si="6"/>
        <v>0</v>
      </c>
      <c r="AA13">
        <f t="shared" si="6"/>
        <v>0</v>
      </c>
      <c r="AB13">
        <f t="shared" si="6"/>
        <v>0</v>
      </c>
      <c r="AC13">
        <f t="shared" si="6"/>
        <v>0</v>
      </c>
      <c r="AD13">
        <f t="shared" si="6"/>
        <v>0</v>
      </c>
      <c r="AE13">
        <f t="shared" si="6"/>
        <v>0</v>
      </c>
      <c r="AF13">
        <f t="shared" si="6"/>
        <v>0</v>
      </c>
      <c r="AG13">
        <f t="shared" si="6"/>
        <v>0</v>
      </c>
      <c r="AH13">
        <f t="shared" si="6"/>
        <v>0</v>
      </c>
      <c r="AI13">
        <f t="shared" ref="AI13:AZ13" si="14">AH13</f>
        <v>0</v>
      </c>
      <c r="AJ13">
        <f t="shared" si="14"/>
        <v>0</v>
      </c>
      <c r="AK13">
        <f t="shared" si="14"/>
        <v>0</v>
      </c>
      <c r="AL13">
        <f t="shared" si="14"/>
        <v>0</v>
      </c>
      <c r="AM13">
        <f t="shared" si="14"/>
        <v>0</v>
      </c>
      <c r="AN13">
        <f t="shared" si="14"/>
        <v>0</v>
      </c>
      <c r="AO13">
        <f t="shared" si="14"/>
        <v>0</v>
      </c>
      <c r="AP13">
        <f t="shared" si="14"/>
        <v>0</v>
      </c>
      <c r="AQ13">
        <f t="shared" si="14"/>
        <v>0</v>
      </c>
      <c r="AR13">
        <f t="shared" si="14"/>
        <v>0</v>
      </c>
      <c r="AS13">
        <f t="shared" si="14"/>
        <v>0</v>
      </c>
      <c r="AT13">
        <f t="shared" si="14"/>
        <v>0</v>
      </c>
      <c r="AU13">
        <f t="shared" si="14"/>
        <v>0</v>
      </c>
      <c r="AV13">
        <f t="shared" si="14"/>
        <v>0</v>
      </c>
      <c r="AW13">
        <f t="shared" si="14"/>
        <v>0</v>
      </c>
      <c r="AX13">
        <f t="shared" si="14"/>
        <v>0</v>
      </c>
      <c r="AY13">
        <f t="shared" si="14"/>
        <v>0</v>
      </c>
      <c r="AZ13">
        <f t="shared" si="14"/>
        <v>0</v>
      </c>
    </row>
    <row r="14" spans="1:52">
      <c r="A14" t="str">
        <f>TECHNOLOGY!D14</f>
        <v>D2PWRTRN</v>
      </c>
      <c r="B14">
        <f>SUMIF(TECHNOLOGY!$D$2:$D$73,FixedCost!$A14,TECHNOLOGY!$Y$2:$Y$73)</f>
        <v>20</v>
      </c>
      <c r="C14" s="38">
        <f t="shared" si="0"/>
        <v>20</v>
      </c>
      <c r="D14" s="38">
        <f t="shared" si="0"/>
        <v>20</v>
      </c>
      <c r="E14" s="38">
        <f t="shared" si="0"/>
        <v>20</v>
      </c>
      <c r="F14" s="38">
        <f t="shared" si="0"/>
        <v>20</v>
      </c>
      <c r="G14">
        <f>SUMIF(TECHNOLOGY!$D$2:$D$73,FixedCost!$A14,TECHNOLOGY!$Z$2:$Z$73)</f>
        <v>20</v>
      </c>
      <c r="H14" s="38">
        <f t="shared" si="1"/>
        <v>20</v>
      </c>
      <c r="I14" s="38">
        <f t="shared" si="1"/>
        <v>20</v>
      </c>
      <c r="J14" s="38">
        <f t="shared" si="1"/>
        <v>20</v>
      </c>
      <c r="K14" s="38">
        <f t="shared" si="1"/>
        <v>20</v>
      </c>
      <c r="L14">
        <f>SUMIF(TECHNOLOGY!$D$2:$D$73,FixedCost!$A14,TECHNOLOGY!$AA$2:$AA$73)</f>
        <v>20</v>
      </c>
      <c r="M14" s="38">
        <f t="shared" si="2"/>
        <v>20</v>
      </c>
      <c r="N14" s="38">
        <f t="shared" si="2"/>
        <v>20</v>
      </c>
      <c r="O14" s="38">
        <f t="shared" si="2"/>
        <v>20</v>
      </c>
      <c r="P14" s="38">
        <f t="shared" si="2"/>
        <v>20</v>
      </c>
      <c r="Q14">
        <f>SUMIF(TECHNOLOGY!$D$2:$D$73,FixedCost!$A14,TECHNOLOGY!$AB$2:$AB$73)</f>
        <v>20</v>
      </c>
      <c r="R14" s="38">
        <f t="shared" si="3"/>
        <v>20</v>
      </c>
      <c r="S14" s="38">
        <f t="shared" si="3"/>
        <v>20</v>
      </c>
      <c r="T14" s="38">
        <f t="shared" si="3"/>
        <v>20</v>
      </c>
      <c r="U14" s="38">
        <f t="shared" si="3"/>
        <v>20</v>
      </c>
      <c r="V14">
        <f>SUMIF(TECHNOLOGY!$D$2:$D$73,FixedCost!$A14,TECHNOLOGY!$AC$2:$AC$73)</f>
        <v>20</v>
      </c>
      <c r="W14">
        <f t="shared" si="6"/>
        <v>20</v>
      </c>
      <c r="X14">
        <f t="shared" si="6"/>
        <v>20</v>
      </c>
      <c r="Y14">
        <f t="shared" si="6"/>
        <v>20</v>
      </c>
      <c r="Z14">
        <f t="shared" si="6"/>
        <v>20</v>
      </c>
      <c r="AA14">
        <f t="shared" si="6"/>
        <v>20</v>
      </c>
      <c r="AB14">
        <f t="shared" si="6"/>
        <v>20</v>
      </c>
      <c r="AC14">
        <f t="shared" si="6"/>
        <v>20</v>
      </c>
      <c r="AD14">
        <f t="shared" si="6"/>
        <v>20</v>
      </c>
      <c r="AE14">
        <f t="shared" si="6"/>
        <v>20</v>
      </c>
      <c r="AF14">
        <f t="shared" si="6"/>
        <v>20</v>
      </c>
      <c r="AG14">
        <f t="shared" si="6"/>
        <v>20</v>
      </c>
      <c r="AH14">
        <f t="shared" si="6"/>
        <v>20</v>
      </c>
      <c r="AI14">
        <f t="shared" ref="AI14:AZ14" si="15">AH14</f>
        <v>20</v>
      </c>
      <c r="AJ14">
        <f t="shared" si="15"/>
        <v>20</v>
      </c>
      <c r="AK14">
        <f t="shared" si="15"/>
        <v>20</v>
      </c>
      <c r="AL14">
        <f t="shared" si="15"/>
        <v>20</v>
      </c>
      <c r="AM14">
        <f t="shared" si="15"/>
        <v>20</v>
      </c>
      <c r="AN14">
        <f t="shared" si="15"/>
        <v>20</v>
      </c>
      <c r="AO14">
        <f t="shared" si="15"/>
        <v>20</v>
      </c>
      <c r="AP14">
        <f t="shared" si="15"/>
        <v>20</v>
      </c>
      <c r="AQ14">
        <f t="shared" si="15"/>
        <v>20</v>
      </c>
      <c r="AR14">
        <f t="shared" si="15"/>
        <v>20</v>
      </c>
      <c r="AS14">
        <f t="shared" si="15"/>
        <v>20</v>
      </c>
      <c r="AT14">
        <f t="shared" si="15"/>
        <v>20</v>
      </c>
      <c r="AU14">
        <f t="shared" si="15"/>
        <v>20</v>
      </c>
      <c r="AV14">
        <f t="shared" si="15"/>
        <v>20</v>
      </c>
      <c r="AW14">
        <f t="shared" si="15"/>
        <v>20</v>
      </c>
      <c r="AX14">
        <f t="shared" si="15"/>
        <v>20</v>
      </c>
      <c r="AY14">
        <f t="shared" si="15"/>
        <v>20</v>
      </c>
      <c r="AZ14">
        <f t="shared" si="15"/>
        <v>20</v>
      </c>
    </row>
    <row r="15" spans="1:52">
      <c r="A15" t="str">
        <f>TECHNOLOGY!D15</f>
        <v>D2IMPELC</v>
      </c>
      <c r="B15">
        <f>SUMIF(TECHNOLOGY!$D$2:$D$73,FixedCost!$A15,TECHNOLOGY!$Y$2:$Y$73)</f>
        <v>0</v>
      </c>
      <c r="C15" s="38">
        <f t="shared" si="0"/>
        <v>0</v>
      </c>
      <c r="D15" s="38">
        <f t="shared" si="0"/>
        <v>0</v>
      </c>
      <c r="E15" s="38">
        <f t="shared" si="0"/>
        <v>0</v>
      </c>
      <c r="F15" s="38">
        <f t="shared" si="0"/>
        <v>0</v>
      </c>
      <c r="G15">
        <f>SUMIF(TECHNOLOGY!$D$2:$D$73,FixedCost!$A15,TECHNOLOGY!$Z$2:$Z$73)</f>
        <v>0</v>
      </c>
      <c r="H15" s="38">
        <f t="shared" si="1"/>
        <v>0</v>
      </c>
      <c r="I15" s="38">
        <f t="shared" si="1"/>
        <v>0</v>
      </c>
      <c r="J15" s="38">
        <f t="shared" si="1"/>
        <v>0</v>
      </c>
      <c r="K15" s="38">
        <f t="shared" si="1"/>
        <v>0</v>
      </c>
      <c r="L15">
        <f>SUMIF(TECHNOLOGY!$D$2:$D$73,FixedCost!$A15,TECHNOLOGY!$AA$2:$AA$73)</f>
        <v>0</v>
      </c>
      <c r="M15" s="38">
        <f t="shared" si="2"/>
        <v>0</v>
      </c>
      <c r="N15" s="38">
        <f t="shared" si="2"/>
        <v>0</v>
      </c>
      <c r="O15" s="38">
        <f t="shared" si="2"/>
        <v>0</v>
      </c>
      <c r="P15" s="38">
        <f t="shared" si="2"/>
        <v>0</v>
      </c>
      <c r="Q15">
        <f>SUMIF(TECHNOLOGY!$D$2:$D$73,FixedCost!$A15,TECHNOLOGY!$AB$2:$AB$73)</f>
        <v>0</v>
      </c>
      <c r="R15" s="38">
        <f t="shared" si="3"/>
        <v>0</v>
      </c>
      <c r="S15" s="38">
        <f t="shared" si="3"/>
        <v>0</v>
      </c>
      <c r="T15" s="38">
        <f t="shared" si="3"/>
        <v>0</v>
      </c>
      <c r="U15" s="38">
        <f t="shared" si="3"/>
        <v>0</v>
      </c>
      <c r="V15">
        <f>SUMIF(TECHNOLOGY!$D$2:$D$73,FixedCost!$A15,TECHNOLOGY!$AC$2:$AC$73)</f>
        <v>0</v>
      </c>
      <c r="W15">
        <f t="shared" si="6"/>
        <v>0</v>
      </c>
      <c r="X15">
        <f t="shared" si="6"/>
        <v>0</v>
      </c>
      <c r="Y15">
        <f t="shared" si="6"/>
        <v>0</v>
      </c>
      <c r="Z15">
        <f t="shared" si="6"/>
        <v>0</v>
      </c>
      <c r="AA15">
        <f t="shared" si="6"/>
        <v>0</v>
      </c>
      <c r="AB15">
        <f t="shared" si="6"/>
        <v>0</v>
      </c>
      <c r="AC15">
        <f t="shared" si="6"/>
        <v>0</v>
      </c>
      <c r="AD15">
        <f t="shared" si="6"/>
        <v>0</v>
      </c>
      <c r="AE15">
        <f t="shared" si="6"/>
        <v>0</v>
      </c>
      <c r="AF15">
        <f t="shared" si="6"/>
        <v>0</v>
      </c>
      <c r="AG15">
        <f t="shared" si="6"/>
        <v>0</v>
      </c>
      <c r="AH15">
        <f t="shared" si="6"/>
        <v>0</v>
      </c>
      <c r="AI15">
        <f t="shared" ref="AI15:AZ15" si="16">AH15</f>
        <v>0</v>
      </c>
      <c r="AJ15">
        <f t="shared" si="16"/>
        <v>0</v>
      </c>
      <c r="AK15">
        <f t="shared" si="16"/>
        <v>0</v>
      </c>
      <c r="AL15">
        <f t="shared" si="16"/>
        <v>0</v>
      </c>
      <c r="AM15">
        <f t="shared" si="16"/>
        <v>0</v>
      </c>
      <c r="AN15">
        <f t="shared" si="16"/>
        <v>0</v>
      </c>
      <c r="AO15">
        <f t="shared" si="16"/>
        <v>0</v>
      </c>
      <c r="AP15">
        <f t="shared" si="16"/>
        <v>0</v>
      </c>
      <c r="AQ15">
        <f t="shared" si="16"/>
        <v>0</v>
      </c>
      <c r="AR15">
        <f t="shared" si="16"/>
        <v>0</v>
      </c>
      <c r="AS15">
        <f t="shared" si="16"/>
        <v>0</v>
      </c>
      <c r="AT15">
        <f t="shared" si="16"/>
        <v>0</v>
      </c>
      <c r="AU15">
        <f t="shared" si="16"/>
        <v>0</v>
      </c>
      <c r="AV15">
        <f t="shared" si="16"/>
        <v>0</v>
      </c>
      <c r="AW15">
        <f t="shared" si="16"/>
        <v>0</v>
      </c>
      <c r="AX15">
        <f t="shared" si="16"/>
        <v>0</v>
      </c>
      <c r="AY15">
        <f t="shared" si="16"/>
        <v>0</v>
      </c>
      <c r="AZ15">
        <f t="shared" si="16"/>
        <v>0</v>
      </c>
    </row>
    <row r="16" spans="1:52">
      <c r="A16" t="str">
        <f>TECHNOLOGY!D16</f>
        <v>D2DSGC00</v>
      </c>
      <c r="B16">
        <f>SUMIF(TECHNOLOGY!$D$2:$D$73,FixedCost!$A16,TECHNOLOGY!$Y$2:$Y$73)</f>
        <v>35.31</v>
      </c>
      <c r="C16" s="38">
        <f t="shared" si="0"/>
        <v>35.31</v>
      </c>
      <c r="D16" s="38">
        <f t="shared" si="0"/>
        <v>35.31</v>
      </c>
      <c r="E16" s="38">
        <f t="shared" si="0"/>
        <v>35.31</v>
      </c>
      <c r="F16" s="38">
        <f t="shared" si="0"/>
        <v>35.31</v>
      </c>
      <c r="G16">
        <f>SUMIF(TECHNOLOGY!$D$2:$D$73,FixedCost!$A16,TECHNOLOGY!$Z$2:$Z$73)</f>
        <v>35.31</v>
      </c>
      <c r="H16" s="38">
        <f t="shared" si="1"/>
        <v>35.31</v>
      </c>
      <c r="I16" s="38">
        <f t="shared" si="1"/>
        <v>35.31</v>
      </c>
      <c r="J16" s="38">
        <f t="shared" si="1"/>
        <v>35.31</v>
      </c>
      <c r="K16" s="38">
        <f t="shared" si="1"/>
        <v>35.31</v>
      </c>
      <c r="L16">
        <f>SUMIF(TECHNOLOGY!$D$2:$D$73,FixedCost!$A16,TECHNOLOGY!$AA$2:$AA$73)</f>
        <v>35.31</v>
      </c>
      <c r="M16" s="38">
        <f t="shared" si="2"/>
        <v>35.31</v>
      </c>
      <c r="N16" s="38">
        <f t="shared" si="2"/>
        <v>35.31</v>
      </c>
      <c r="O16" s="38">
        <f t="shared" si="2"/>
        <v>35.31</v>
      </c>
      <c r="P16" s="38">
        <f t="shared" si="2"/>
        <v>35.31</v>
      </c>
      <c r="Q16">
        <f>SUMIF(TECHNOLOGY!$D$2:$D$73,FixedCost!$A16,TECHNOLOGY!$AB$2:$AB$73)</f>
        <v>35.31</v>
      </c>
      <c r="R16" s="38">
        <f t="shared" si="3"/>
        <v>35.31</v>
      </c>
      <c r="S16" s="38">
        <f t="shared" si="3"/>
        <v>35.31</v>
      </c>
      <c r="T16" s="38">
        <f t="shared" si="3"/>
        <v>35.31</v>
      </c>
      <c r="U16" s="38">
        <f t="shared" si="3"/>
        <v>35.31</v>
      </c>
      <c r="V16">
        <f>SUMIF(TECHNOLOGY!$D$2:$D$73,FixedCost!$A16,TECHNOLOGY!$AC$2:$AC$73)</f>
        <v>35.31</v>
      </c>
      <c r="W16">
        <f t="shared" si="6"/>
        <v>35.31</v>
      </c>
      <c r="X16">
        <f t="shared" si="6"/>
        <v>35.31</v>
      </c>
      <c r="Y16">
        <f t="shared" si="6"/>
        <v>35.31</v>
      </c>
      <c r="Z16">
        <f t="shared" si="6"/>
        <v>35.31</v>
      </c>
      <c r="AA16">
        <f t="shared" si="6"/>
        <v>35.31</v>
      </c>
      <c r="AB16">
        <f t="shared" si="6"/>
        <v>35.31</v>
      </c>
      <c r="AC16">
        <f t="shared" si="6"/>
        <v>35.31</v>
      </c>
      <c r="AD16">
        <f t="shared" si="6"/>
        <v>35.31</v>
      </c>
      <c r="AE16">
        <f t="shared" si="6"/>
        <v>35.31</v>
      </c>
      <c r="AF16">
        <f t="shared" si="6"/>
        <v>35.31</v>
      </c>
      <c r="AG16">
        <f t="shared" si="6"/>
        <v>35.31</v>
      </c>
      <c r="AH16">
        <f t="shared" si="6"/>
        <v>35.31</v>
      </c>
      <c r="AI16">
        <f t="shared" ref="AI16:AZ16" si="17">AH16</f>
        <v>35.31</v>
      </c>
      <c r="AJ16">
        <f t="shared" si="17"/>
        <v>35.31</v>
      </c>
      <c r="AK16">
        <f t="shared" si="17"/>
        <v>35.31</v>
      </c>
      <c r="AL16">
        <f t="shared" si="17"/>
        <v>35.31</v>
      </c>
      <c r="AM16">
        <f t="shared" si="17"/>
        <v>35.31</v>
      </c>
      <c r="AN16">
        <f t="shared" si="17"/>
        <v>35.31</v>
      </c>
      <c r="AO16">
        <f t="shared" si="17"/>
        <v>35.31</v>
      </c>
      <c r="AP16">
        <f t="shared" si="17"/>
        <v>35.31</v>
      </c>
      <c r="AQ16">
        <f t="shared" si="17"/>
        <v>35.31</v>
      </c>
      <c r="AR16">
        <f t="shared" si="17"/>
        <v>35.31</v>
      </c>
      <c r="AS16">
        <f t="shared" si="17"/>
        <v>35.31</v>
      </c>
      <c r="AT16">
        <f t="shared" si="17"/>
        <v>35.31</v>
      </c>
      <c r="AU16">
        <f t="shared" si="17"/>
        <v>35.31</v>
      </c>
      <c r="AV16">
        <f t="shared" si="17"/>
        <v>35.31</v>
      </c>
      <c r="AW16">
        <f t="shared" si="17"/>
        <v>35.31</v>
      </c>
      <c r="AX16">
        <f t="shared" si="17"/>
        <v>35.31</v>
      </c>
      <c r="AY16">
        <f t="shared" si="17"/>
        <v>35.31</v>
      </c>
      <c r="AZ16">
        <f t="shared" si="17"/>
        <v>35.31</v>
      </c>
    </row>
    <row r="17" spans="1:52">
      <c r="A17" t="str">
        <f>TECHNOLOGY!D17</f>
        <v>D2HFGC00</v>
      </c>
      <c r="B17">
        <f>SUMIF(TECHNOLOGY!$D$2:$D$73,FixedCost!$A17,TECHNOLOGY!$Y$2:$Y$73)</f>
        <v>35.31</v>
      </c>
      <c r="C17" s="38">
        <f t="shared" si="0"/>
        <v>35.31</v>
      </c>
      <c r="D17" s="38">
        <f t="shared" si="0"/>
        <v>35.31</v>
      </c>
      <c r="E17" s="38">
        <f t="shared" si="0"/>
        <v>35.31</v>
      </c>
      <c r="F17" s="38">
        <f t="shared" si="0"/>
        <v>35.31</v>
      </c>
      <c r="G17">
        <f>SUMIF(TECHNOLOGY!$D$2:$D$73,FixedCost!$A17,TECHNOLOGY!$Z$2:$Z$73)</f>
        <v>35.31</v>
      </c>
      <c r="H17" s="38">
        <f t="shared" si="1"/>
        <v>35.31</v>
      </c>
      <c r="I17" s="38">
        <f t="shared" si="1"/>
        <v>35.31</v>
      </c>
      <c r="J17" s="38">
        <f t="shared" si="1"/>
        <v>35.31</v>
      </c>
      <c r="K17" s="38">
        <f t="shared" si="1"/>
        <v>35.31</v>
      </c>
      <c r="L17">
        <f>SUMIF(TECHNOLOGY!$D$2:$D$73,FixedCost!$A17,TECHNOLOGY!$AA$2:$AA$73)</f>
        <v>35.31</v>
      </c>
      <c r="M17" s="38">
        <f t="shared" si="2"/>
        <v>35.31</v>
      </c>
      <c r="N17" s="38">
        <f t="shared" si="2"/>
        <v>35.31</v>
      </c>
      <c r="O17" s="38">
        <f t="shared" si="2"/>
        <v>35.31</v>
      </c>
      <c r="P17" s="38">
        <f t="shared" si="2"/>
        <v>35.31</v>
      </c>
      <c r="Q17">
        <f>SUMIF(TECHNOLOGY!$D$2:$D$73,FixedCost!$A17,TECHNOLOGY!$AB$2:$AB$73)</f>
        <v>35.31</v>
      </c>
      <c r="R17" s="38">
        <f t="shared" si="3"/>
        <v>35.31</v>
      </c>
      <c r="S17" s="38">
        <f t="shared" si="3"/>
        <v>35.31</v>
      </c>
      <c r="T17" s="38">
        <f t="shared" si="3"/>
        <v>35.31</v>
      </c>
      <c r="U17" s="38">
        <f t="shared" si="3"/>
        <v>35.31</v>
      </c>
      <c r="V17">
        <f>SUMIF(TECHNOLOGY!$D$2:$D$73,FixedCost!$A17,TECHNOLOGY!$AC$2:$AC$73)</f>
        <v>35.31</v>
      </c>
      <c r="W17">
        <f t="shared" si="6"/>
        <v>35.31</v>
      </c>
      <c r="X17">
        <f t="shared" si="6"/>
        <v>35.31</v>
      </c>
      <c r="Y17">
        <f t="shared" si="6"/>
        <v>35.31</v>
      </c>
      <c r="Z17">
        <f t="shared" si="6"/>
        <v>35.31</v>
      </c>
      <c r="AA17">
        <f t="shared" si="6"/>
        <v>35.31</v>
      </c>
      <c r="AB17">
        <f t="shared" si="6"/>
        <v>35.31</v>
      </c>
      <c r="AC17">
        <f t="shared" si="6"/>
        <v>35.31</v>
      </c>
      <c r="AD17">
        <f t="shared" si="6"/>
        <v>35.31</v>
      </c>
      <c r="AE17">
        <f t="shared" si="6"/>
        <v>35.31</v>
      </c>
      <c r="AF17">
        <f t="shared" si="6"/>
        <v>35.31</v>
      </c>
      <c r="AG17">
        <f t="shared" si="6"/>
        <v>35.31</v>
      </c>
      <c r="AH17">
        <f t="shared" si="6"/>
        <v>35.31</v>
      </c>
      <c r="AI17">
        <f t="shared" ref="AI17:AZ17" si="18">AH17</f>
        <v>35.31</v>
      </c>
      <c r="AJ17">
        <f t="shared" si="18"/>
        <v>35.31</v>
      </c>
      <c r="AK17">
        <f t="shared" si="18"/>
        <v>35.31</v>
      </c>
      <c r="AL17">
        <f t="shared" si="18"/>
        <v>35.31</v>
      </c>
      <c r="AM17">
        <f t="shared" si="18"/>
        <v>35.31</v>
      </c>
      <c r="AN17">
        <f t="shared" si="18"/>
        <v>35.31</v>
      </c>
      <c r="AO17">
        <f t="shared" si="18"/>
        <v>35.31</v>
      </c>
      <c r="AP17">
        <f t="shared" si="18"/>
        <v>35.31</v>
      </c>
      <c r="AQ17">
        <f t="shared" si="18"/>
        <v>35.31</v>
      </c>
      <c r="AR17">
        <f t="shared" si="18"/>
        <v>35.31</v>
      </c>
      <c r="AS17">
        <f t="shared" si="18"/>
        <v>35.31</v>
      </c>
      <c r="AT17">
        <f t="shared" si="18"/>
        <v>35.31</v>
      </c>
      <c r="AU17">
        <f t="shared" si="18"/>
        <v>35.31</v>
      </c>
      <c r="AV17">
        <f t="shared" si="18"/>
        <v>35.31</v>
      </c>
      <c r="AW17">
        <f t="shared" si="18"/>
        <v>35.31</v>
      </c>
      <c r="AX17">
        <f t="shared" si="18"/>
        <v>35.31</v>
      </c>
      <c r="AY17">
        <f t="shared" si="18"/>
        <v>35.31</v>
      </c>
      <c r="AZ17">
        <f t="shared" si="18"/>
        <v>35.31</v>
      </c>
    </row>
    <row r="18" spans="1:52">
      <c r="A18" t="str">
        <f>TECHNOLOGY!D18</f>
        <v>D2NGOC00</v>
      </c>
      <c r="B18">
        <f>SUMIF(TECHNOLOGY!$D$2:$D$73,FixedCost!$A18,TECHNOLOGY!$Y$2:$Y$73)</f>
        <v>25.68</v>
      </c>
      <c r="C18" s="38">
        <f t="shared" si="0"/>
        <v>25.68</v>
      </c>
      <c r="D18" s="38">
        <f t="shared" si="0"/>
        <v>25.68</v>
      </c>
      <c r="E18" s="38">
        <f t="shared" si="0"/>
        <v>25.68</v>
      </c>
      <c r="F18" s="38">
        <f t="shared" si="0"/>
        <v>25.68</v>
      </c>
      <c r="G18">
        <f>SUMIF(TECHNOLOGY!$D$2:$D$73,FixedCost!$A18,TECHNOLOGY!$Z$2:$Z$73)</f>
        <v>25.68</v>
      </c>
      <c r="H18" s="38">
        <f t="shared" si="1"/>
        <v>25.68</v>
      </c>
      <c r="I18" s="38">
        <f t="shared" si="1"/>
        <v>25.68</v>
      </c>
      <c r="J18" s="38">
        <f t="shared" si="1"/>
        <v>25.68</v>
      </c>
      <c r="K18" s="38">
        <f t="shared" si="1"/>
        <v>25.68</v>
      </c>
      <c r="L18">
        <f>SUMIF(TECHNOLOGY!$D$2:$D$73,FixedCost!$A18,TECHNOLOGY!$AA$2:$AA$73)</f>
        <v>25.68</v>
      </c>
      <c r="M18" s="38">
        <f t="shared" si="2"/>
        <v>25.68</v>
      </c>
      <c r="N18" s="38">
        <f t="shared" si="2"/>
        <v>25.68</v>
      </c>
      <c r="O18" s="38">
        <f t="shared" si="2"/>
        <v>25.68</v>
      </c>
      <c r="P18" s="38">
        <f t="shared" si="2"/>
        <v>25.68</v>
      </c>
      <c r="Q18">
        <f>SUMIF(TECHNOLOGY!$D$2:$D$73,FixedCost!$A18,TECHNOLOGY!$AB$2:$AB$73)</f>
        <v>25.68</v>
      </c>
      <c r="R18" s="38">
        <f t="shared" si="3"/>
        <v>25.68</v>
      </c>
      <c r="S18" s="38">
        <f t="shared" si="3"/>
        <v>25.68</v>
      </c>
      <c r="T18" s="38">
        <f t="shared" si="3"/>
        <v>25.68</v>
      </c>
      <c r="U18" s="38">
        <f t="shared" si="3"/>
        <v>25.68</v>
      </c>
      <c r="V18">
        <f>SUMIF(TECHNOLOGY!$D$2:$D$73,FixedCost!$A18,TECHNOLOGY!$AC$2:$AC$73)</f>
        <v>25.68</v>
      </c>
      <c r="W18">
        <f t="shared" si="6"/>
        <v>25.68</v>
      </c>
      <c r="X18">
        <f t="shared" si="6"/>
        <v>25.68</v>
      </c>
      <c r="Y18">
        <f t="shared" si="6"/>
        <v>25.68</v>
      </c>
      <c r="Z18">
        <f t="shared" si="6"/>
        <v>25.68</v>
      </c>
      <c r="AA18">
        <f t="shared" si="6"/>
        <v>25.68</v>
      </c>
      <c r="AB18">
        <f t="shared" si="6"/>
        <v>25.68</v>
      </c>
      <c r="AC18">
        <f t="shared" si="6"/>
        <v>25.68</v>
      </c>
      <c r="AD18">
        <f t="shared" si="6"/>
        <v>25.68</v>
      </c>
      <c r="AE18">
        <f t="shared" si="6"/>
        <v>25.68</v>
      </c>
      <c r="AF18">
        <f t="shared" si="6"/>
        <v>25.68</v>
      </c>
      <c r="AG18">
        <f t="shared" si="6"/>
        <v>25.68</v>
      </c>
      <c r="AH18">
        <f t="shared" si="6"/>
        <v>25.68</v>
      </c>
      <c r="AI18">
        <f t="shared" ref="AI18:AZ18" si="19">AH18</f>
        <v>25.68</v>
      </c>
      <c r="AJ18">
        <f t="shared" si="19"/>
        <v>25.68</v>
      </c>
      <c r="AK18">
        <f t="shared" si="19"/>
        <v>25.68</v>
      </c>
      <c r="AL18">
        <f t="shared" si="19"/>
        <v>25.68</v>
      </c>
      <c r="AM18">
        <f t="shared" si="19"/>
        <v>25.68</v>
      </c>
      <c r="AN18">
        <f t="shared" si="19"/>
        <v>25.68</v>
      </c>
      <c r="AO18">
        <f t="shared" si="19"/>
        <v>25.68</v>
      </c>
      <c r="AP18">
        <f t="shared" si="19"/>
        <v>25.68</v>
      </c>
      <c r="AQ18">
        <f t="shared" si="19"/>
        <v>25.68</v>
      </c>
      <c r="AR18">
        <f t="shared" si="19"/>
        <v>25.68</v>
      </c>
      <c r="AS18">
        <f t="shared" si="19"/>
        <v>25.68</v>
      </c>
      <c r="AT18">
        <f t="shared" si="19"/>
        <v>25.68</v>
      </c>
      <c r="AU18">
        <f t="shared" si="19"/>
        <v>25.68</v>
      </c>
      <c r="AV18">
        <f t="shared" si="19"/>
        <v>25.68</v>
      </c>
      <c r="AW18">
        <f t="shared" si="19"/>
        <v>25.68</v>
      </c>
      <c r="AX18">
        <f t="shared" si="19"/>
        <v>25.68</v>
      </c>
      <c r="AY18">
        <f t="shared" si="19"/>
        <v>25.68</v>
      </c>
      <c r="AZ18">
        <f t="shared" si="19"/>
        <v>25.68</v>
      </c>
    </row>
    <row r="19" spans="1:52">
      <c r="A19" t="str">
        <f>TECHNOLOGY!D19</f>
        <v>D2NGCC00</v>
      </c>
      <c r="B19">
        <f>SUMIF(TECHNOLOGY!$D$2:$D$73,FixedCost!$A19,TECHNOLOGY!$Y$2:$Y$73)</f>
        <v>32.1</v>
      </c>
      <c r="C19" s="38">
        <f t="shared" ref="C19:C62" si="20">B19+($G19-$B19)*1/5</f>
        <v>32.1</v>
      </c>
      <c r="D19" s="38">
        <f t="shared" ref="D19:D62" si="21">C19+($G19-$B19)*1/5</f>
        <v>32.1</v>
      </c>
      <c r="E19" s="38">
        <f t="shared" ref="E19:E62" si="22">D19+($G19-$B19)*1/5</f>
        <v>32.1</v>
      </c>
      <c r="F19" s="38">
        <f t="shared" ref="F19:F62" si="23">E19+($G19-$B19)*1/5</f>
        <v>32.1</v>
      </c>
      <c r="G19">
        <f>SUMIF(TECHNOLOGY!$D$2:$D$73,FixedCost!$A19,TECHNOLOGY!$Z$2:$Z$73)</f>
        <v>32.1</v>
      </c>
      <c r="H19" s="38">
        <f t="shared" ref="H19:H62" si="24">G19+($L19-$G19)*1/5</f>
        <v>32.1</v>
      </c>
      <c r="I19" s="38">
        <f t="shared" ref="I19:I62" si="25">H19+($L19-$G19)*1/5</f>
        <v>32.1</v>
      </c>
      <c r="J19" s="38">
        <f t="shared" ref="J19:J62" si="26">I19+($L19-$G19)*1/5</f>
        <v>32.1</v>
      </c>
      <c r="K19" s="38">
        <f t="shared" ref="K19:K62" si="27">J19+($L19-$G19)*1/5</f>
        <v>32.1</v>
      </c>
      <c r="L19">
        <f>SUMIF(TECHNOLOGY!$D$2:$D$73,FixedCost!$A19,TECHNOLOGY!$AA$2:$AA$73)</f>
        <v>32.1</v>
      </c>
      <c r="M19" s="38">
        <f t="shared" ref="M19:M62" si="28">L19+($Q19-$L19)*1/5</f>
        <v>32.1</v>
      </c>
      <c r="N19" s="38">
        <f t="shared" ref="N19:N62" si="29">M19+($Q19-$L19)*1/5</f>
        <v>32.1</v>
      </c>
      <c r="O19" s="38">
        <f t="shared" ref="O19:O62" si="30">N19+($Q19-$L19)*1/5</f>
        <v>32.1</v>
      </c>
      <c r="P19" s="38">
        <f t="shared" ref="P19:P62" si="31">O19+($Q19-$L19)*1/5</f>
        <v>32.1</v>
      </c>
      <c r="Q19">
        <f>SUMIF(TECHNOLOGY!$D$2:$D$73,FixedCost!$A19,TECHNOLOGY!$AB$2:$AB$73)</f>
        <v>32.1</v>
      </c>
      <c r="R19" s="38">
        <f t="shared" ref="R19:R62" si="32">Q19+($V19-$Q19)*1/5</f>
        <v>32.1</v>
      </c>
      <c r="S19" s="38">
        <f t="shared" ref="S19:S62" si="33">R19+($V19-$Q19)*1/5</f>
        <v>32.1</v>
      </c>
      <c r="T19" s="38">
        <f t="shared" ref="T19:T62" si="34">S19+($V19-$Q19)*1/5</f>
        <v>32.1</v>
      </c>
      <c r="U19" s="38">
        <f t="shared" ref="U19:U62" si="35">T19+($V19-$Q19)*1/5</f>
        <v>32.1</v>
      </c>
      <c r="V19">
        <f>SUMIF(TECHNOLOGY!$D$2:$D$73,FixedCost!$A19,TECHNOLOGY!$AC$2:$AC$73)</f>
        <v>32.1</v>
      </c>
      <c r="W19">
        <f t="shared" ref="W19:W62" si="36">V19</f>
        <v>32.1</v>
      </c>
      <c r="X19">
        <f t="shared" ref="X19:X62" si="37">W19</f>
        <v>32.1</v>
      </c>
      <c r="Y19">
        <f t="shared" ref="Y19:Y62" si="38">X19</f>
        <v>32.1</v>
      </c>
      <c r="Z19">
        <f t="shared" ref="Z19:Z62" si="39">Y19</f>
        <v>32.1</v>
      </c>
      <c r="AA19">
        <f t="shared" ref="AA19:AA62" si="40">Z19</f>
        <v>32.1</v>
      </c>
      <c r="AB19">
        <f t="shared" ref="AB19:AB62" si="41">AA19</f>
        <v>32.1</v>
      </c>
      <c r="AC19">
        <f t="shared" ref="AC19:AC62" si="42">AB19</f>
        <v>32.1</v>
      </c>
      <c r="AD19">
        <f t="shared" ref="AD19:AD62" si="43">AC19</f>
        <v>32.1</v>
      </c>
      <c r="AE19">
        <f t="shared" ref="AE19:AE62" si="44">AD19</f>
        <v>32.1</v>
      </c>
      <c r="AF19">
        <f t="shared" ref="AF19:AF62" si="45">AE19</f>
        <v>32.1</v>
      </c>
      <c r="AG19">
        <f t="shared" ref="AG19:AG62" si="46">AF19</f>
        <v>32.1</v>
      </c>
      <c r="AH19">
        <f t="shared" ref="AH19:AH62" si="47">AG19</f>
        <v>32.1</v>
      </c>
      <c r="AI19">
        <f t="shared" ref="AI19:AI62" si="48">AH19</f>
        <v>32.1</v>
      </c>
      <c r="AJ19">
        <f t="shared" ref="AJ19:AJ62" si="49">AI19</f>
        <v>32.1</v>
      </c>
      <c r="AK19">
        <f t="shared" ref="AK19:AK62" si="50">AJ19</f>
        <v>32.1</v>
      </c>
      <c r="AL19">
        <f t="shared" ref="AL19:AL62" si="51">AK19</f>
        <v>32.1</v>
      </c>
      <c r="AM19">
        <f t="shared" ref="AM19:AM62" si="52">AL19</f>
        <v>32.1</v>
      </c>
      <c r="AN19">
        <f t="shared" ref="AN19:AN62" si="53">AM19</f>
        <v>32.1</v>
      </c>
      <c r="AO19">
        <f t="shared" ref="AO19:AO62" si="54">AN19</f>
        <v>32.1</v>
      </c>
      <c r="AP19">
        <f t="shared" ref="AP19:AP62" si="55">AO19</f>
        <v>32.1</v>
      </c>
      <c r="AQ19">
        <f t="shared" ref="AQ19:AQ62" si="56">AP19</f>
        <v>32.1</v>
      </c>
      <c r="AR19">
        <f t="shared" ref="AR19:AR62" si="57">AQ19</f>
        <v>32.1</v>
      </c>
      <c r="AS19">
        <f t="shared" ref="AS19:AS62" si="58">AR19</f>
        <v>32.1</v>
      </c>
      <c r="AT19">
        <f t="shared" ref="AT19:AT62" si="59">AS19</f>
        <v>32.1</v>
      </c>
      <c r="AU19">
        <f t="shared" ref="AU19:AU62" si="60">AT19</f>
        <v>32.1</v>
      </c>
      <c r="AV19">
        <f t="shared" ref="AV19:AV62" si="61">AU19</f>
        <v>32.1</v>
      </c>
      <c r="AW19">
        <f t="shared" ref="AW19:AW62" si="62">AV19</f>
        <v>32.1</v>
      </c>
      <c r="AX19">
        <f t="shared" ref="AX19:AX62" si="63">AW19</f>
        <v>32.1</v>
      </c>
      <c r="AY19">
        <f t="shared" ref="AY19:AY62" si="64">AX19</f>
        <v>32.1</v>
      </c>
      <c r="AZ19">
        <f t="shared" ref="AZ19:AZ62" si="65">AY19</f>
        <v>32.1</v>
      </c>
    </row>
    <row r="20" spans="1:52">
      <c r="A20" t="str">
        <f>TECHNOLOGY!D20</f>
        <v>D2NGEC00</v>
      </c>
      <c r="B20">
        <f>SUMIF(TECHNOLOGY!$D$2:$D$73,FixedCost!$A20,TECHNOLOGY!$Y$2:$Y$73)</f>
        <v>35.31</v>
      </c>
      <c r="C20" s="38">
        <f t="shared" si="20"/>
        <v>34.847999999999999</v>
      </c>
      <c r="D20" s="38">
        <f t="shared" si="21"/>
        <v>34.385999999999996</v>
      </c>
      <c r="E20" s="38">
        <f t="shared" si="22"/>
        <v>33.923999999999992</v>
      </c>
      <c r="F20" s="38">
        <f t="shared" si="23"/>
        <v>33.461999999999989</v>
      </c>
      <c r="G20">
        <f>SUMIF(TECHNOLOGY!$D$2:$D$73,FixedCost!$A20,TECHNOLOGY!$Z$2:$Z$73)</f>
        <v>33</v>
      </c>
      <c r="H20" s="38">
        <f t="shared" si="24"/>
        <v>33</v>
      </c>
      <c r="I20" s="38">
        <f t="shared" si="25"/>
        <v>33</v>
      </c>
      <c r="J20" s="38">
        <f t="shared" si="26"/>
        <v>33</v>
      </c>
      <c r="K20" s="38">
        <f t="shared" si="27"/>
        <v>33</v>
      </c>
      <c r="L20">
        <f>SUMIF(TECHNOLOGY!$D$2:$D$73,FixedCost!$A20,TECHNOLOGY!$AA$2:$AA$73)</f>
        <v>33</v>
      </c>
      <c r="M20" s="38">
        <f t="shared" si="28"/>
        <v>33</v>
      </c>
      <c r="N20" s="38">
        <f t="shared" si="29"/>
        <v>33</v>
      </c>
      <c r="O20" s="38">
        <f t="shared" si="30"/>
        <v>33</v>
      </c>
      <c r="P20" s="38">
        <f t="shared" si="31"/>
        <v>33</v>
      </c>
      <c r="Q20">
        <f>SUMIF(TECHNOLOGY!$D$2:$D$73,FixedCost!$A20,TECHNOLOGY!$AB$2:$AB$73)</f>
        <v>33</v>
      </c>
      <c r="R20" s="38">
        <f t="shared" si="32"/>
        <v>33</v>
      </c>
      <c r="S20" s="38">
        <f t="shared" si="33"/>
        <v>33</v>
      </c>
      <c r="T20" s="38">
        <f t="shared" si="34"/>
        <v>33</v>
      </c>
      <c r="U20" s="38">
        <f t="shared" si="35"/>
        <v>33</v>
      </c>
      <c r="V20">
        <f>SUMIF(TECHNOLOGY!$D$2:$D$73,FixedCost!$A20,TECHNOLOGY!$AC$2:$AC$73)</f>
        <v>33</v>
      </c>
      <c r="W20">
        <f t="shared" si="36"/>
        <v>33</v>
      </c>
      <c r="X20">
        <f t="shared" si="37"/>
        <v>33</v>
      </c>
      <c r="Y20">
        <f t="shared" si="38"/>
        <v>33</v>
      </c>
      <c r="Z20">
        <f t="shared" si="39"/>
        <v>33</v>
      </c>
      <c r="AA20">
        <f t="shared" si="40"/>
        <v>33</v>
      </c>
      <c r="AB20">
        <f t="shared" si="41"/>
        <v>33</v>
      </c>
      <c r="AC20">
        <f t="shared" si="42"/>
        <v>33</v>
      </c>
      <c r="AD20">
        <f t="shared" si="43"/>
        <v>33</v>
      </c>
      <c r="AE20">
        <f t="shared" si="44"/>
        <v>33</v>
      </c>
      <c r="AF20">
        <f t="shared" si="45"/>
        <v>33</v>
      </c>
      <c r="AG20">
        <f t="shared" si="46"/>
        <v>33</v>
      </c>
      <c r="AH20">
        <f t="shared" si="47"/>
        <v>33</v>
      </c>
      <c r="AI20">
        <f t="shared" si="48"/>
        <v>33</v>
      </c>
      <c r="AJ20">
        <f t="shared" si="49"/>
        <v>33</v>
      </c>
      <c r="AK20">
        <f t="shared" si="50"/>
        <v>33</v>
      </c>
      <c r="AL20">
        <f t="shared" si="51"/>
        <v>33</v>
      </c>
      <c r="AM20">
        <f t="shared" si="52"/>
        <v>33</v>
      </c>
      <c r="AN20">
        <f t="shared" si="53"/>
        <v>33</v>
      </c>
      <c r="AO20">
        <f t="shared" si="54"/>
        <v>33</v>
      </c>
      <c r="AP20">
        <f t="shared" si="55"/>
        <v>33</v>
      </c>
      <c r="AQ20">
        <f t="shared" si="56"/>
        <v>33</v>
      </c>
      <c r="AR20">
        <f t="shared" si="57"/>
        <v>33</v>
      </c>
      <c r="AS20">
        <f t="shared" si="58"/>
        <v>33</v>
      </c>
      <c r="AT20">
        <f t="shared" si="59"/>
        <v>33</v>
      </c>
      <c r="AU20">
        <f t="shared" si="60"/>
        <v>33</v>
      </c>
      <c r="AV20">
        <f t="shared" si="61"/>
        <v>33</v>
      </c>
      <c r="AW20">
        <f t="shared" si="62"/>
        <v>33</v>
      </c>
      <c r="AX20">
        <f t="shared" si="63"/>
        <v>33</v>
      </c>
      <c r="AY20">
        <f t="shared" si="64"/>
        <v>33</v>
      </c>
      <c r="AZ20">
        <f t="shared" si="65"/>
        <v>33</v>
      </c>
    </row>
    <row r="21" spans="1:52">
      <c r="A21" t="str">
        <f>TECHNOLOGY!D21</f>
        <v>D2BMBC00</v>
      </c>
      <c r="B21">
        <f>SUMIF(TECHNOLOGY!$D$2:$D$73,FixedCost!$A21,TECHNOLOGY!$Y$2:$Y$73)</f>
        <v>82.582600000000014</v>
      </c>
      <c r="C21" s="38">
        <f t="shared" si="20"/>
        <v>81.502080000000007</v>
      </c>
      <c r="D21" s="38">
        <f t="shared" si="21"/>
        <v>80.421559999999999</v>
      </c>
      <c r="E21" s="38">
        <f t="shared" si="22"/>
        <v>79.341039999999992</v>
      </c>
      <c r="F21" s="38">
        <f t="shared" si="23"/>
        <v>78.260519999999985</v>
      </c>
      <c r="G21">
        <f>SUMIF(TECHNOLOGY!$D$2:$D$73,FixedCost!$A21,TECHNOLOGY!$Z$2:$Z$73)</f>
        <v>77.180000000000007</v>
      </c>
      <c r="H21" s="38">
        <f t="shared" si="24"/>
        <v>77.180000000000007</v>
      </c>
      <c r="I21" s="38">
        <f t="shared" si="25"/>
        <v>77.180000000000007</v>
      </c>
      <c r="J21" s="38">
        <f t="shared" si="26"/>
        <v>77.180000000000007</v>
      </c>
      <c r="K21" s="38">
        <f t="shared" si="27"/>
        <v>77.180000000000007</v>
      </c>
      <c r="L21">
        <f>SUMIF(TECHNOLOGY!$D$2:$D$73,FixedCost!$A21,TECHNOLOGY!$AA$2:$AA$73)</f>
        <v>77.180000000000007</v>
      </c>
      <c r="M21" s="38">
        <f t="shared" si="28"/>
        <v>77.180000000000007</v>
      </c>
      <c r="N21" s="38">
        <f t="shared" si="29"/>
        <v>77.180000000000007</v>
      </c>
      <c r="O21" s="38">
        <f t="shared" si="30"/>
        <v>77.180000000000007</v>
      </c>
      <c r="P21" s="38">
        <f t="shared" si="31"/>
        <v>77.180000000000007</v>
      </c>
      <c r="Q21">
        <f>SUMIF(TECHNOLOGY!$D$2:$D$73,FixedCost!$A21,TECHNOLOGY!$AB$2:$AB$73)</f>
        <v>77.180000000000007</v>
      </c>
      <c r="R21" s="38">
        <f t="shared" si="32"/>
        <v>77.180000000000007</v>
      </c>
      <c r="S21" s="38">
        <f t="shared" si="33"/>
        <v>77.180000000000007</v>
      </c>
      <c r="T21" s="38">
        <f t="shared" si="34"/>
        <v>77.180000000000007</v>
      </c>
      <c r="U21" s="38">
        <f t="shared" si="35"/>
        <v>77.180000000000007</v>
      </c>
      <c r="V21">
        <f>SUMIF(TECHNOLOGY!$D$2:$D$73,FixedCost!$A21,TECHNOLOGY!$AC$2:$AC$73)</f>
        <v>77.180000000000007</v>
      </c>
      <c r="W21">
        <f t="shared" si="36"/>
        <v>77.180000000000007</v>
      </c>
      <c r="X21">
        <f t="shared" si="37"/>
        <v>77.180000000000007</v>
      </c>
      <c r="Y21">
        <f t="shared" si="38"/>
        <v>77.180000000000007</v>
      </c>
      <c r="Z21">
        <f t="shared" si="39"/>
        <v>77.180000000000007</v>
      </c>
      <c r="AA21">
        <f t="shared" si="40"/>
        <v>77.180000000000007</v>
      </c>
      <c r="AB21">
        <f t="shared" si="41"/>
        <v>77.180000000000007</v>
      </c>
      <c r="AC21">
        <f t="shared" si="42"/>
        <v>77.180000000000007</v>
      </c>
      <c r="AD21">
        <f t="shared" si="43"/>
        <v>77.180000000000007</v>
      </c>
      <c r="AE21">
        <f t="shared" si="44"/>
        <v>77.180000000000007</v>
      </c>
      <c r="AF21">
        <f t="shared" si="45"/>
        <v>77.180000000000007</v>
      </c>
      <c r="AG21">
        <f t="shared" si="46"/>
        <v>77.180000000000007</v>
      </c>
      <c r="AH21">
        <f t="shared" si="47"/>
        <v>77.180000000000007</v>
      </c>
      <c r="AI21">
        <f t="shared" si="48"/>
        <v>77.180000000000007</v>
      </c>
      <c r="AJ21">
        <f t="shared" si="49"/>
        <v>77.180000000000007</v>
      </c>
      <c r="AK21">
        <f t="shared" si="50"/>
        <v>77.180000000000007</v>
      </c>
      <c r="AL21">
        <f t="shared" si="51"/>
        <v>77.180000000000007</v>
      </c>
      <c r="AM21">
        <f t="shared" si="52"/>
        <v>77.180000000000007</v>
      </c>
      <c r="AN21">
        <f t="shared" si="53"/>
        <v>77.180000000000007</v>
      </c>
      <c r="AO21">
        <f t="shared" si="54"/>
        <v>77.180000000000007</v>
      </c>
      <c r="AP21">
        <f t="shared" si="55"/>
        <v>77.180000000000007</v>
      </c>
      <c r="AQ21">
        <f t="shared" si="56"/>
        <v>77.180000000000007</v>
      </c>
      <c r="AR21">
        <f t="shared" si="57"/>
        <v>77.180000000000007</v>
      </c>
      <c r="AS21">
        <f t="shared" si="58"/>
        <v>77.180000000000007</v>
      </c>
      <c r="AT21">
        <f t="shared" si="59"/>
        <v>77.180000000000007</v>
      </c>
      <c r="AU21">
        <f t="shared" si="60"/>
        <v>77.180000000000007</v>
      </c>
      <c r="AV21">
        <f t="shared" si="61"/>
        <v>77.180000000000007</v>
      </c>
      <c r="AW21">
        <f t="shared" si="62"/>
        <v>77.180000000000007</v>
      </c>
      <c r="AX21">
        <f t="shared" si="63"/>
        <v>77.180000000000007</v>
      </c>
      <c r="AY21">
        <f t="shared" si="64"/>
        <v>77.180000000000007</v>
      </c>
      <c r="AZ21">
        <f t="shared" si="65"/>
        <v>77.180000000000007</v>
      </c>
    </row>
    <row r="22" spans="1:52">
      <c r="A22" t="str">
        <f>TECHNOLOGY!D22</f>
        <v>D2BWWC00</v>
      </c>
      <c r="B22">
        <f>SUMIF(TECHNOLOGY!$D$2:$D$73,FixedCost!$A22,TECHNOLOGY!$Y$2:$Y$73)</f>
        <v>82.582600000000014</v>
      </c>
      <c r="C22" s="38">
        <f t="shared" si="20"/>
        <v>81.502080000000007</v>
      </c>
      <c r="D22" s="38">
        <f t="shared" si="21"/>
        <v>80.421559999999999</v>
      </c>
      <c r="E22" s="38">
        <f t="shared" si="22"/>
        <v>79.341039999999992</v>
      </c>
      <c r="F22" s="38">
        <f t="shared" si="23"/>
        <v>78.260519999999985</v>
      </c>
      <c r="G22">
        <f>SUMIF(TECHNOLOGY!$D$2:$D$73,FixedCost!$A22,TECHNOLOGY!$Z$2:$Z$73)</f>
        <v>77.180000000000007</v>
      </c>
      <c r="H22" s="38">
        <f t="shared" si="24"/>
        <v>77.180000000000007</v>
      </c>
      <c r="I22" s="38">
        <f t="shared" si="25"/>
        <v>77.180000000000007</v>
      </c>
      <c r="J22" s="38">
        <f t="shared" si="26"/>
        <v>77.180000000000007</v>
      </c>
      <c r="K22" s="38">
        <f t="shared" si="27"/>
        <v>77.180000000000007</v>
      </c>
      <c r="L22">
        <f>SUMIF(TECHNOLOGY!$D$2:$D$73,FixedCost!$A22,TECHNOLOGY!$AA$2:$AA$73)</f>
        <v>77.180000000000007</v>
      </c>
      <c r="M22" s="38">
        <f t="shared" si="28"/>
        <v>77.180000000000007</v>
      </c>
      <c r="N22" s="38">
        <f t="shared" si="29"/>
        <v>77.180000000000007</v>
      </c>
      <c r="O22" s="38">
        <f t="shared" si="30"/>
        <v>77.180000000000007</v>
      </c>
      <c r="P22" s="38">
        <f t="shared" si="31"/>
        <v>77.180000000000007</v>
      </c>
      <c r="Q22">
        <f>SUMIF(TECHNOLOGY!$D$2:$D$73,FixedCost!$A22,TECHNOLOGY!$AB$2:$AB$73)</f>
        <v>77.180000000000007</v>
      </c>
      <c r="R22" s="38">
        <f t="shared" si="32"/>
        <v>77.180000000000007</v>
      </c>
      <c r="S22" s="38">
        <f t="shared" si="33"/>
        <v>77.180000000000007</v>
      </c>
      <c r="T22" s="38">
        <f t="shared" si="34"/>
        <v>77.180000000000007</v>
      </c>
      <c r="U22" s="38">
        <f t="shared" si="35"/>
        <v>77.180000000000007</v>
      </c>
      <c r="V22">
        <f>SUMIF(TECHNOLOGY!$D$2:$D$73,FixedCost!$A22,TECHNOLOGY!$AC$2:$AC$73)</f>
        <v>77.180000000000007</v>
      </c>
      <c r="W22">
        <f t="shared" si="36"/>
        <v>77.180000000000007</v>
      </c>
      <c r="X22">
        <f t="shared" si="37"/>
        <v>77.180000000000007</v>
      </c>
      <c r="Y22">
        <f t="shared" si="38"/>
        <v>77.180000000000007</v>
      </c>
      <c r="Z22">
        <f t="shared" si="39"/>
        <v>77.180000000000007</v>
      </c>
      <c r="AA22">
        <f t="shared" si="40"/>
        <v>77.180000000000007</v>
      </c>
      <c r="AB22">
        <f t="shared" si="41"/>
        <v>77.180000000000007</v>
      </c>
      <c r="AC22">
        <f t="shared" si="42"/>
        <v>77.180000000000007</v>
      </c>
      <c r="AD22">
        <f t="shared" si="43"/>
        <v>77.180000000000007</v>
      </c>
      <c r="AE22">
        <f t="shared" si="44"/>
        <v>77.180000000000007</v>
      </c>
      <c r="AF22">
        <f t="shared" si="45"/>
        <v>77.180000000000007</v>
      </c>
      <c r="AG22">
        <f t="shared" si="46"/>
        <v>77.180000000000007</v>
      </c>
      <c r="AH22">
        <f t="shared" si="47"/>
        <v>77.180000000000007</v>
      </c>
      <c r="AI22">
        <f t="shared" si="48"/>
        <v>77.180000000000007</v>
      </c>
      <c r="AJ22">
        <f t="shared" si="49"/>
        <v>77.180000000000007</v>
      </c>
      <c r="AK22">
        <f t="shared" si="50"/>
        <v>77.180000000000007</v>
      </c>
      <c r="AL22">
        <f t="shared" si="51"/>
        <v>77.180000000000007</v>
      </c>
      <c r="AM22">
        <f t="shared" si="52"/>
        <v>77.180000000000007</v>
      </c>
      <c r="AN22">
        <f t="shared" si="53"/>
        <v>77.180000000000007</v>
      </c>
      <c r="AO22">
        <f t="shared" si="54"/>
        <v>77.180000000000007</v>
      </c>
      <c r="AP22">
        <f t="shared" si="55"/>
        <v>77.180000000000007</v>
      </c>
      <c r="AQ22">
        <f t="shared" si="56"/>
        <v>77.180000000000007</v>
      </c>
      <c r="AR22">
        <f t="shared" si="57"/>
        <v>77.180000000000007</v>
      </c>
      <c r="AS22">
        <f t="shared" si="58"/>
        <v>77.180000000000007</v>
      </c>
      <c r="AT22">
        <f t="shared" si="59"/>
        <v>77.180000000000007</v>
      </c>
      <c r="AU22">
        <f t="shared" si="60"/>
        <v>77.180000000000007</v>
      </c>
      <c r="AV22">
        <f t="shared" si="61"/>
        <v>77.180000000000007</v>
      </c>
      <c r="AW22">
        <f t="shared" si="62"/>
        <v>77.180000000000007</v>
      </c>
      <c r="AX22">
        <f t="shared" si="63"/>
        <v>77.180000000000007</v>
      </c>
      <c r="AY22">
        <f t="shared" si="64"/>
        <v>77.180000000000007</v>
      </c>
      <c r="AZ22">
        <f t="shared" si="65"/>
        <v>77.180000000000007</v>
      </c>
    </row>
    <row r="23" spans="1:52">
      <c r="A23" t="str">
        <f>TECHNOLOGY!D23</f>
        <v>D2HYKC01</v>
      </c>
      <c r="B23">
        <f>SUMIF(TECHNOLOGY!$D$2:$D$73,FixedCost!$A23,TECHNOLOGY!$Y$2:$Y$73)</f>
        <v>90</v>
      </c>
      <c r="C23" s="38">
        <f t="shared" si="20"/>
        <v>90</v>
      </c>
      <c r="D23" s="38">
        <f t="shared" si="21"/>
        <v>90</v>
      </c>
      <c r="E23" s="38">
        <f t="shared" si="22"/>
        <v>90</v>
      </c>
      <c r="F23" s="38">
        <f t="shared" si="23"/>
        <v>90</v>
      </c>
      <c r="G23">
        <f>SUMIF(TECHNOLOGY!$D$2:$D$73,FixedCost!$A23,TECHNOLOGY!$Z$2:$Z$73)</f>
        <v>90</v>
      </c>
      <c r="H23" s="38">
        <f t="shared" si="24"/>
        <v>90</v>
      </c>
      <c r="I23" s="38">
        <f t="shared" si="25"/>
        <v>90</v>
      </c>
      <c r="J23" s="38">
        <f t="shared" si="26"/>
        <v>90</v>
      </c>
      <c r="K23" s="38">
        <f t="shared" si="27"/>
        <v>90</v>
      </c>
      <c r="L23">
        <f>SUMIF(TECHNOLOGY!$D$2:$D$73,FixedCost!$A23,TECHNOLOGY!$AA$2:$AA$73)</f>
        <v>90</v>
      </c>
      <c r="M23" s="38">
        <f t="shared" si="28"/>
        <v>90</v>
      </c>
      <c r="N23" s="38">
        <f t="shared" si="29"/>
        <v>90</v>
      </c>
      <c r="O23" s="38">
        <f t="shared" si="30"/>
        <v>90</v>
      </c>
      <c r="P23" s="38">
        <f t="shared" si="31"/>
        <v>90</v>
      </c>
      <c r="Q23">
        <f>SUMIF(TECHNOLOGY!$D$2:$D$73,FixedCost!$A23,TECHNOLOGY!$AB$2:$AB$73)</f>
        <v>90</v>
      </c>
      <c r="R23" s="38">
        <f t="shared" si="32"/>
        <v>90</v>
      </c>
      <c r="S23" s="38">
        <f t="shared" si="33"/>
        <v>90</v>
      </c>
      <c r="T23" s="38">
        <f t="shared" si="34"/>
        <v>90</v>
      </c>
      <c r="U23" s="38">
        <f t="shared" si="35"/>
        <v>90</v>
      </c>
      <c r="V23">
        <f>SUMIF(TECHNOLOGY!$D$2:$D$73,FixedCost!$A23,TECHNOLOGY!$AC$2:$AC$73)</f>
        <v>90</v>
      </c>
      <c r="W23">
        <f t="shared" si="36"/>
        <v>90</v>
      </c>
      <c r="X23">
        <f t="shared" si="37"/>
        <v>90</v>
      </c>
      <c r="Y23">
        <f t="shared" si="38"/>
        <v>90</v>
      </c>
      <c r="Z23">
        <f t="shared" si="39"/>
        <v>90</v>
      </c>
      <c r="AA23">
        <f t="shared" si="40"/>
        <v>90</v>
      </c>
      <c r="AB23">
        <f t="shared" si="41"/>
        <v>90</v>
      </c>
      <c r="AC23">
        <f t="shared" si="42"/>
        <v>90</v>
      </c>
      <c r="AD23">
        <f t="shared" si="43"/>
        <v>90</v>
      </c>
      <c r="AE23">
        <f t="shared" si="44"/>
        <v>90</v>
      </c>
      <c r="AF23">
        <f t="shared" si="45"/>
        <v>90</v>
      </c>
      <c r="AG23">
        <f t="shared" si="46"/>
        <v>90</v>
      </c>
      <c r="AH23">
        <f t="shared" si="47"/>
        <v>90</v>
      </c>
      <c r="AI23">
        <f t="shared" si="48"/>
        <v>90</v>
      </c>
      <c r="AJ23">
        <f t="shared" si="49"/>
        <v>90</v>
      </c>
      <c r="AK23">
        <f t="shared" si="50"/>
        <v>90</v>
      </c>
      <c r="AL23">
        <f t="shared" si="51"/>
        <v>90</v>
      </c>
      <c r="AM23">
        <f t="shared" si="52"/>
        <v>90</v>
      </c>
      <c r="AN23">
        <f t="shared" si="53"/>
        <v>90</v>
      </c>
      <c r="AO23">
        <f t="shared" si="54"/>
        <v>90</v>
      </c>
      <c r="AP23">
        <f t="shared" si="55"/>
        <v>90</v>
      </c>
      <c r="AQ23">
        <f t="shared" si="56"/>
        <v>90</v>
      </c>
      <c r="AR23">
        <f t="shared" si="57"/>
        <v>90</v>
      </c>
      <c r="AS23">
        <f t="shared" si="58"/>
        <v>90</v>
      </c>
      <c r="AT23">
        <f t="shared" si="59"/>
        <v>90</v>
      </c>
      <c r="AU23">
        <f t="shared" si="60"/>
        <v>90</v>
      </c>
      <c r="AV23">
        <f t="shared" si="61"/>
        <v>90</v>
      </c>
      <c r="AW23">
        <f t="shared" si="62"/>
        <v>90</v>
      </c>
      <c r="AX23">
        <f t="shared" si="63"/>
        <v>90</v>
      </c>
      <c r="AY23">
        <f t="shared" si="64"/>
        <v>90</v>
      </c>
      <c r="AZ23">
        <f t="shared" si="65"/>
        <v>90</v>
      </c>
    </row>
    <row r="24" spans="1:52">
      <c r="A24" t="str">
        <f>TECHNOLOGY!D24</f>
        <v>D2HYMC01</v>
      </c>
      <c r="B24">
        <f>SUMIF(TECHNOLOGY!$D$2:$D$73,FixedCost!$A24,TECHNOLOGY!$Y$2:$Y$73)</f>
        <v>90</v>
      </c>
      <c r="C24" s="38">
        <f t="shared" si="20"/>
        <v>90</v>
      </c>
      <c r="D24" s="38">
        <f t="shared" si="21"/>
        <v>90</v>
      </c>
      <c r="E24" s="38">
        <f t="shared" si="22"/>
        <v>90</v>
      </c>
      <c r="F24" s="38">
        <f t="shared" si="23"/>
        <v>90</v>
      </c>
      <c r="G24">
        <f>SUMIF(TECHNOLOGY!$D$2:$D$73,FixedCost!$A24,TECHNOLOGY!$Z$2:$Z$73)</f>
        <v>90</v>
      </c>
      <c r="H24" s="38">
        <f t="shared" si="24"/>
        <v>90</v>
      </c>
      <c r="I24" s="38">
        <f t="shared" si="25"/>
        <v>90</v>
      </c>
      <c r="J24" s="38">
        <f t="shared" si="26"/>
        <v>90</v>
      </c>
      <c r="K24" s="38">
        <f t="shared" si="27"/>
        <v>90</v>
      </c>
      <c r="L24">
        <f>SUMIF(TECHNOLOGY!$D$2:$D$73,FixedCost!$A24,TECHNOLOGY!$AA$2:$AA$73)</f>
        <v>90</v>
      </c>
      <c r="M24" s="38">
        <f t="shared" si="28"/>
        <v>90</v>
      </c>
      <c r="N24" s="38">
        <f t="shared" si="29"/>
        <v>90</v>
      </c>
      <c r="O24" s="38">
        <f t="shared" si="30"/>
        <v>90</v>
      </c>
      <c r="P24" s="38">
        <f t="shared" si="31"/>
        <v>90</v>
      </c>
      <c r="Q24">
        <f>SUMIF(TECHNOLOGY!$D$2:$D$73,FixedCost!$A24,TECHNOLOGY!$AB$2:$AB$73)</f>
        <v>90</v>
      </c>
      <c r="R24" s="38">
        <f t="shared" si="32"/>
        <v>90</v>
      </c>
      <c r="S24" s="38">
        <f t="shared" si="33"/>
        <v>90</v>
      </c>
      <c r="T24" s="38">
        <f t="shared" si="34"/>
        <v>90</v>
      </c>
      <c r="U24" s="38">
        <f t="shared" si="35"/>
        <v>90</v>
      </c>
      <c r="V24">
        <f>SUMIF(TECHNOLOGY!$D$2:$D$73,FixedCost!$A24,TECHNOLOGY!$AC$2:$AC$73)</f>
        <v>90</v>
      </c>
      <c r="W24">
        <f t="shared" si="36"/>
        <v>90</v>
      </c>
      <c r="X24">
        <f t="shared" si="37"/>
        <v>90</v>
      </c>
      <c r="Y24">
        <f t="shared" si="38"/>
        <v>90</v>
      </c>
      <c r="Z24">
        <f t="shared" si="39"/>
        <v>90</v>
      </c>
      <c r="AA24">
        <f t="shared" si="40"/>
        <v>90</v>
      </c>
      <c r="AB24">
        <f t="shared" si="41"/>
        <v>90</v>
      </c>
      <c r="AC24">
        <f t="shared" si="42"/>
        <v>90</v>
      </c>
      <c r="AD24">
        <f t="shared" si="43"/>
        <v>90</v>
      </c>
      <c r="AE24">
        <f t="shared" si="44"/>
        <v>90</v>
      </c>
      <c r="AF24">
        <f t="shared" si="45"/>
        <v>90</v>
      </c>
      <c r="AG24">
        <f t="shared" si="46"/>
        <v>90</v>
      </c>
      <c r="AH24">
        <f t="shared" si="47"/>
        <v>90</v>
      </c>
      <c r="AI24">
        <f t="shared" si="48"/>
        <v>90</v>
      </c>
      <c r="AJ24">
        <f t="shared" si="49"/>
        <v>90</v>
      </c>
      <c r="AK24">
        <f t="shared" si="50"/>
        <v>90</v>
      </c>
      <c r="AL24">
        <f t="shared" si="51"/>
        <v>90</v>
      </c>
      <c r="AM24">
        <f t="shared" si="52"/>
        <v>90</v>
      </c>
      <c r="AN24">
        <f t="shared" si="53"/>
        <v>90</v>
      </c>
      <c r="AO24">
        <f t="shared" si="54"/>
        <v>90</v>
      </c>
      <c r="AP24">
        <f t="shared" si="55"/>
        <v>90</v>
      </c>
      <c r="AQ24">
        <f t="shared" si="56"/>
        <v>90</v>
      </c>
      <c r="AR24">
        <f t="shared" si="57"/>
        <v>90</v>
      </c>
      <c r="AS24">
        <f t="shared" si="58"/>
        <v>90</v>
      </c>
      <c r="AT24">
        <f t="shared" si="59"/>
        <v>90</v>
      </c>
      <c r="AU24">
        <f t="shared" si="60"/>
        <v>90</v>
      </c>
      <c r="AV24">
        <f t="shared" si="61"/>
        <v>90</v>
      </c>
      <c r="AW24">
        <f t="shared" si="62"/>
        <v>90</v>
      </c>
      <c r="AX24">
        <f t="shared" si="63"/>
        <v>90</v>
      </c>
      <c r="AY24">
        <f t="shared" si="64"/>
        <v>90</v>
      </c>
      <c r="AZ24">
        <f t="shared" si="65"/>
        <v>90</v>
      </c>
    </row>
    <row r="25" spans="1:52">
      <c r="A25" t="str">
        <f>TECHNOLOGY!D25</f>
        <v>D2HYKC02</v>
      </c>
      <c r="B25">
        <f>SUMIF(TECHNOLOGY!$D$2:$D$73,FixedCost!$A25,TECHNOLOGY!$Y$2:$Y$73)</f>
        <v>90</v>
      </c>
      <c r="C25" s="38">
        <f t="shared" si="20"/>
        <v>90</v>
      </c>
      <c r="D25" s="38">
        <f t="shared" si="21"/>
        <v>90</v>
      </c>
      <c r="E25" s="38">
        <f t="shared" si="22"/>
        <v>90</v>
      </c>
      <c r="F25" s="38">
        <f t="shared" si="23"/>
        <v>90</v>
      </c>
      <c r="G25">
        <f>SUMIF(TECHNOLOGY!$D$2:$D$73,FixedCost!$A25,TECHNOLOGY!$Z$2:$Z$73)</f>
        <v>90</v>
      </c>
      <c r="H25" s="38">
        <f t="shared" si="24"/>
        <v>90</v>
      </c>
      <c r="I25" s="38">
        <f t="shared" si="25"/>
        <v>90</v>
      </c>
      <c r="J25" s="38">
        <f t="shared" si="26"/>
        <v>90</v>
      </c>
      <c r="K25" s="38">
        <f t="shared" si="27"/>
        <v>90</v>
      </c>
      <c r="L25">
        <f>SUMIF(TECHNOLOGY!$D$2:$D$73,FixedCost!$A25,TECHNOLOGY!$AA$2:$AA$73)</f>
        <v>90</v>
      </c>
      <c r="M25" s="38">
        <f t="shared" si="28"/>
        <v>90</v>
      </c>
      <c r="N25" s="38">
        <f t="shared" si="29"/>
        <v>90</v>
      </c>
      <c r="O25" s="38">
        <f t="shared" si="30"/>
        <v>90</v>
      </c>
      <c r="P25" s="38">
        <f t="shared" si="31"/>
        <v>90</v>
      </c>
      <c r="Q25">
        <f>SUMIF(TECHNOLOGY!$D$2:$D$73,FixedCost!$A25,TECHNOLOGY!$AB$2:$AB$73)</f>
        <v>90</v>
      </c>
      <c r="R25" s="38">
        <f t="shared" si="32"/>
        <v>90</v>
      </c>
      <c r="S25" s="38">
        <f t="shared" si="33"/>
        <v>90</v>
      </c>
      <c r="T25" s="38">
        <f t="shared" si="34"/>
        <v>90</v>
      </c>
      <c r="U25" s="38">
        <f t="shared" si="35"/>
        <v>90</v>
      </c>
      <c r="V25">
        <f>SUMIF(TECHNOLOGY!$D$2:$D$73,FixedCost!$A25,TECHNOLOGY!$AC$2:$AC$73)</f>
        <v>90</v>
      </c>
      <c r="W25">
        <f t="shared" si="36"/>
        <v>90</v>
      </c>
      <c r="X25">
        <f t="shared" si="37"/>
        <v>90</v>
      </c>
      <c r="Y25">
        <f t="shared" si="38"/>
        <v>90</v>
      </c>
      <c r="Z25">
        <f t="shared" si="39"/>
        <v>90</v>
      </c>
      <c r="AA25">
        <f t="shared" si="40"/>
        <v>90</v>
      </c>
      <c r="AB25">
        <f t="shared" si="41"/>
        <v>90</v>
      </c>
      <c r="AC25">
        <f t="shared" si="42"/>
        <v>90</v>
      </c>
      <c r="AD25">
        <f t="shared" si="43"/>
        <v>90</v>
      </c>
      <c r="AE25">
        <f t="shared" si="44"/>
        <v>90</v>
      </c>
      <c r="AF25">
        <f t="shared" si="45"/>
        <v>90</v>
      </c>
      <c r="AG25">
        <f t="shared" si="46"/>
        <v>90</v>
      </c>
      <c r="AH25">
        <f t="shared" si="47"/>
        <v>90</v>
      </c>
      <c r="AI25">
        <f t="shared" si="48"/>
        <v>90</v>
      </c>
      <c r="AJ25">
        <f t="shared" si="49"/>
        <v>90</v>
      </c>
      <c r="AK25">
        <f t="shared" si="50"/>
        <v>90</v>
      </c>
      <c r="AL25">
        <f t="shared" si="51"/>
        <v>90</v>
      </c>
      <c r="AM25">
        <f t="shared" si="52"/>
        <v>90</v>
      </c>
      <c r="AN25">
        <f t="shared" si="53"/>
        <v>90</v>
      </c>
      <c r="AO25">
        <f t="shared" si="54"/>
        <v>90</v>
      </c>
      <c r="AP25">
        <f t="shared" si="55"/>
        <v>90</v>
      </c>
      <c r="AQ25">
        <f t="shared" si="56"/>
        <v>90</v>
      </c>
      <c r="AR25">
        <f t="shared" si="57"/>
        <v>90</v>
      </c>
      <c r="AS25">
        <f t="shared" si="58"/>
        <v>90</v>
      </c>
      <c r="AT25">
        <f t="shared" si="59"/>
        <v>90</v>
      </c>
      <c r="AU25">
        <f t="shared" si="60"/>
        <v>90</v>
      </c>
      <c r="AV25">
        <f t="shared" si="61"/>
        <v>90</v>
      </c>
      <c r="AW25">
        <f t="shared" si="62"/>
        <v>90</v>
      </c>
      <c r="AX25">
        <f t="shared" si="63"/>
        <v>90</v>
      </c>
      <c r="AY25">
        <f t="shared" si="64"/>
        <v>90</v>
      </c>
      <c r="AZ25">
        <f t="shared" si="65"/>
        <v>90</v>
      </c>
    </row>
    <row r="26" spans="1:52">
      <c r="A26" t="str">
        <f>TECHNOLOGY!D26</f>
        <v>D2HYKC03</v>
      </c>
      <c r="B26">
        <f>SUMIF(TECHNOLOGY!$D$2:$D$73,FixedCost!$A26,TECHNOLOGY!$Y$2:$Y$73)</f>
        <v>90</v>
      </c>
      <c r="C26" s="38">
        <f t="shared" si="20"/>
        <v>90</v>
      </c>
      <c r="D26" s="38">
        <f t="shared" si="21"/>
        <v>90</v>
      </c>
      <c r="E26" s="38">
        <f t="shared" si="22"/>
        <v>90</v>
      </c>
      <c r="F26" s="38">
        <f t="shared" si="23"/>
        <v>90</v>
      </c>
      <c r="G26">
        <f>SUMIF(TECHNOLOGY!$D$2:$D$73,FixedCost!$A26,TECHNOLOGY!$Z$2:$Z$73)</f>
        <v>90</v>
      </c>
      <c r="H26" s="38">
        <f t="shared" si="24"/>
        <v>90</v>
      </c>
      <c r="I26" s="38">
        <f t="shared" si="25"/>
        <v>90</v>
      </c>
      <c r="J26" s="38">
        <f t="shared" si="26"/>
        <v>90</v>
      </c>
      <c r="K26" s="38">
        <f t="shared" si="27"/>
        <v>90</v>
      </c>
      <c r="L26">
        <f>SUMIF(TECHNOLOGY!$D$2:$D$73,FixedCost!$A26,TECHNOLOGY!$AA$2:$AA$73)</f>
        <v>90</v>
      </c>
      <c r="M26" s="38">
        <f t="shared" si="28"/>
        <v>90</v>
      </c>
      <c r="N26" s="38">
        <f t="shared" si="29"/>
        <v>90</v>
      </c>
      <c r="O26" s="38">
        <f t="shared" si="30"/>
        <v>90</v>
      </c>
      <c r="P26" s="38">
        <f t="shared" si="31"/>
        <v>90</v>
      </c>
      <c r="Q26">
        <f>SUMIF(TECHNOLOGY!$D$2:$D$73,FixedCost!$A26,TECHNOLOGY!$AB$2:$AB$73)</f>
        <v>90</v>
      </c>
      <c r="R26" s="38">
        <f t="shared" si="32"/>
        <v>90</v>
      </c>
      <c r="S26" s="38">
        <f t="shared" si="33"/>
        <v>90</v>
      </c>
      <c r="T26" s="38">
        <f t="shared" si="34"/>
        <v>90</v>
      </c>
      <c r="U26" s="38">
        <f t="shared" si="35"/>
        <v>90</v>
      </c>
      <c r="V26">
        <f>SUMIF(TECHNOLOGY!$D$2:$D$73,FixedCost!$A26,TECHNOLOGY!$AC$2:$AC$73)</f>
        <v>90</v>
      </c>
      <c r="W26">
        <f t="shared" si="36"/>
        <v>90</v>
      </c>
      <c r="X26">
        <f t="shared" si="37"/>
        <v>90</v>
      </c>
      <c r="Y26">
        <f t="shared" si="38"/>
        <v>90</v>
      </c>
      <c r="Z26">
        <f t="shared" si="39"/>
        <v>90</v>
      </c>
      <c r="AA26">
        <f t="shared" si="40"/>
        <v>90</v>
      </c>
      <c r="AB26">
        <f t="shared" si="41"/>
        <v>90</v>
      </c>
      <c r="AC26">
        <f t="shared" si="42"/>
        <v>90</v>
      </c>
      <c r="AD26">
        <f t="shared" si="43"/>
        <v>90</v>
      </c>
      <c r="AE26">
        <f t="shared" si="44"/>
        <v>90</v>
      </c>
      <c r="AF26">
        <f t="shared" si="45"/>
        <v>90</v>
      </c>
      <c r="AG26">
        <f t="shared" si="46"/>
        <v>90</v>
      </c>
      <c r="AH26">
        <f t="shared" si="47"/>
        <v>90</v>
      </c>
      <c r="AI26">
        <f t="shared" si="48"/>
        <v>90</v>
      </c>
      <c r="AJ26">
        <f t="shared" si="49"/>
        <v>90</v>
      </c>
      <c r="AK26">
        <f t="shared" si="50"/>
        <v>90</v>
      </c>
      <c r="AL26">
        <f t="shared" si="51"/>
        <v>90</v>
      </c>
      <c r="AM26">
        <f t="shared" si="52"/>
        <v>90</v>
      </c>
      <c r="AN26">
        <f t="shared" si="53"/>
        <v>90</v>
      </c>
      <c r="AO26">
        <f t="shared" si="54"/>
        <v>90</v>
      </c>
      <c r="AP26">
        <f t="shared" si="55"/>
        <v>90</v>
      </c>
      <c r="AQ26">
        <f t="shared" si="56"/>
        <v>90</v>
      </c>
      <c r="AR26">
        <f t="shared" si="57"/>
        <v>90</v>
      </c>
      <c r="AS26">
        <f t="shared" si="58"/>
        <v>90</v>
      </c>
      <c r="AT26">
        <f t="shared" si="59"/>
        <v>90</v>
      </c>
      <c r="AU26">
        <f t="shared" si="60"/>
        <v>90</v>
      </c>
      <c r="AV26">
        <f t="shared" si="61"/>
        <v>90</v>
      </c>
      <c r="AW26">
        <f t="shared" si="62"/>
        <v>90</v>
      </c>
      <c r="AX26">
        <f t="shared" si="63"/>
        <v>90</v>
      </c>
      <c r="AY26">
        <f t="shared" si="64"/>
        <v>90</v>
      </c>
      <c r="AZ26">
        <f t="shared" si="65"/>
        <v>90</v>
      </c>
    </row>
    <row r="27" spans="1:52">
      <c r="A27" t="str">
        <f>TECHNOLOGY!D27</f>
        <v>D2HYBC01</v>
      </c>
      <c r="B27">
        <f>SUMIF(TECHNOLOGY!$D$2:$D$73,FixedCost!$A27,TECHNOLOGY!$Y$2:$Y$73)</f>
        <v>90</v>
      </c>
      <c r="C27" s="38">
        <f t="shared" ref="C27" si="66">B27+($G27-$B27)*1/5</f>
        <v>90</v>
      </c>
      <c r="D27" s="38">
        <f t="shared" ref="D27" si="67">C27+($G27-$B27)*1/5</f>
        <v>90</v>
      </c>
      <c r="E27" s="38">
        <f t="shared" ref="E27" si="68">D27+($G27-$B27)*1/5</f>
        <v>90</v>
      </c>
      <c r="F27" s="38">
        <f t="shared" ref="F27" si="69">E27+($G27-$B27)*1/5</f>
        <v>90</v>
      </c>
      <c r="G27">
        <f>SUMIF(TECHNOLOGY!$D$2:$D$73,FixedCost!$A27,TECHNOLOGY!$Z$2:$Z$73)</f>
        <v>90</v>
      </c>
      <c r="H27" s="38">
        <f t="shared" ref="H27" si="70">G27+($L27-$G27)*1/5</f>
        <v>90</v>
      </c>
      <c r="I27" s="38">
        <f t="shared" ref="I27" si="71">H27+($L27-$G27)*1/5</f>
        <v>90</v>
      </c>
      <c r="J27" s="38">
        <f t="shared" ref="J27" si="72">I27+($L27-$G27)*1/5</f>
        <v>90</v>
      </c>
      <c r="K27" s="38">
        <f t="shared" ref="K27" si="73">J27+($L27-$G27)*1/5</f>
        <v>90</v>
      </c>
      <c r="L27">
        <f>SUMIF(TECHNOLOGY!$D$2:$D$73,FixedCost!$A27,TECHNOLOGY!$AA$2:$AA$73)</f>
        <v>90</v>
      </c>
      <c r="M27" s="38">
        <f t="shared" ref="M27" si="74">L27+($Q27-$L27)*1/5</f>
        <v>90</v>
      </c>
      <c r="N27" s="38">
        <f t="shared" ref="N27" si="75">M27+($Q27-$L27)*1/5</f>
        <v>90</v>
      </c>
      <c r="O27" s="38">
        <f t="shared" ref="O27" si="76">N27+($Q27-$L27)*1/5</f>
        <v>90</v>
      </c>
      <c r="P27" s="38">
        <f t="shared" ref="P27" si="77">O27+($Q27-$L27)*1/5</f>
        <v>90</v>
      </c>
      <c r="Q27">
        <f>SUMIF(TECHNOLOGY!$D$2:$D$73,FixedCost!$A27,TECHNOLOGY!$AB$2:$AB$73)</f>
        <v>90</v>
      </c>
      <c r="R27" s="38">
        <f t="shared" ref="R27" si="78">Q27+($V27-$Q27)*1/5</f>
        <v>90</v>
      </c>
      <c r="S27" s="38">
        <f t="shared" ref="S27" si="79">R27+($V27-$Q27)*1/5</f>
        <v>90</v>
      </c>
      <c r="T27" s="38">
        <f t="shared" ref="T27" si="80">S27+($V27-$Q27)*1/5</f>
        <v>90</v>
      </c>
      <c r="U27" s="38">
        <f t="shared" ref="U27" si="81">T27+($V27-$Q27)*1/5</f>
        <v>90</v>
      </c>
      <c r="V27">
        <f>SUMIF(TECHNOLOGY!$D$2:$D$73,FixedCost!$A27,TECHNOLOGY!$AC$2:$AC$73)</f>
        <v>90</v>
      </c>
      <c r="W27">
        <f t="shared" ref="W27" si="82">V27</f>
        <v>90</v>
      </c>
      <c r="X27">
        <f t="shared" ref="X27" si="83">W27</f>
        <v>90</v>
      </c>
      <c r="Y27">
        <f t="shared" ref="Y27" si="84">X27</f>
        <v>90</v>
      </c>
      <c r="Z27">
        <f t="shared" ref="Z27" si="85">Y27</f>
        <v>90</v>
      </c>
      <c r="AA27">
        <f t="shared" ref="AA27" si="86">Z27</f>
        <v>90</v>
      </c>
      <c r="AB27">
        <f t="shared" ref="AB27" si="87">AA27</f>
        <v>90</v>
      </c>
      <c r="AC27">
        <f t="shared" ref="AC27" si="88">AB27</f>
        <v>90</v>
      </c>
      <c r="AD27">
        <f t="shared" ref="AD27" si="89">AC27</f>
        <v>90</v>
      </c>
      <c r="AE27">
        <f t="shared" ref="AE27" si="90">AD27</f>
        <v>90</v>
      </c>
      <c r="AF27">
        <f t="shared" ref="AF27" si="91">AE27</f>
        <v>90</v>
      </c>
      <c r="AG27">
        <f t="shared" ref="AG27" si="92">AF27</f>
        <v>90</v>
      </c>
      <c r="AH27">
        <f t="shared" ref="AH27" si="93">AG27</f>
        <v>90</v>
      </c>
      <c r="AI27">
        <f t="shared" ref="AI27" si="94">AH27</f>
        <v>90</v>
      </c>
      <c r="AJ27">
        <f t="shared" ref="AJ27" si="95">AI27</f>
        <v>90</v>
      </c>
      <c r="AK27">
        <f t="shared" ref="AK27" si="96">AJ27</f>
        <v>90</v>
      </c>
      <c r="AL27">
        <f t="shared" ref="AL27" si="97">AK27</f>
        <v>90</v>
      </c>
      <c r="AM27">
        <f t="shared" ref="AM27" si="98">AL27</f>
        <v>90</v>
      </c>
      <c r="AN27">
        <f t="shared" ref="AN27" si="99">AM27</f>
        <v>90</v>
      </c>
      <c r="AO27">
        <f t="shared" ref="AO27" si="100">AN27</f>
        <v>90</v>
      </c>
      <c r="AP27">
        <f t="shared" ref="AP27" si="101">AO27</f>
        <v>90</v>
      </c>
      <c r="AQ27">
        <f t="shared" ref="AQ27" si="102">AP27</f>
        <v>90</v>
      </c>
      <c r="AR27">
        <f t="shared" ref="AR27" si="103">AQ27</f>
        <v>90</v>
      </c>
      <c r="AS27">
        <f t="shared" ref="AS27" si="104">AR27</f>
        <v>90</v>
      </c>
      <c r="AT27">
        <f t="shared" ref="AT27" si="105">AS27</f>
        <v>90</v>
      </c>
      <c r="AU27">
        <f t="shared" ref="AU27" si="106">AT27</f>
        <v>90</v>
      </c>
      <c r="AV27">
        <f t="shared" ref="AV27" si="107">AU27</f>
        <v>90</v>
      </c>
      <c r="AW27">
        <f t="shared" ref="AW27" si="108">AV27</f>
        <v>90</v>
      </c>
      <c r="AX27">
        <f t="shared" ref="AX27" si="109">AW27</f>
        <v>90</v>
      </c>
      <c r="AY27">
        <f t="shared" ref="AY27" si="110">AX27</f>
        <v>90</v>
      </c>
      <c r="AZ27">
        <f t="shared" ref="AZ27" si="111">AY27</f>
        <v>90</v>
      </c>
    </row>
    <row r="28" spans="1:52">
      <c r="A28" t="str">
        <f>TECHNOLOGY!D28</f>
        <v>D2SOPC3750</v>
      </c>
      <c r="B28">
        <f>SUMIF(TECHNOLOGY!$D$2:$D$73,FixedCost!$A28,TECHNOLOGY!$Y$2:$Y$73)</f>
        <v>50</v>
      </c>
      <c r="C28" s="38">
        <f t="shared" si="20"/>
        <v>48</v>
      </c>
      <c r="D28" s="38">
        <f t="shared" si="21"/>
        <v>46</v>
      </c>
      <c r="E28" s="38">
        <f t="shared" si="22"/>
        <v>44</v>
      </c>
      <c r="F28" s="38">
        <f t="shared" si="23"/>
        <v>42</v>
      </c>
      <c r="G28">
        <f>SUMIF(TECHNOLOGY!$D$2:$D$73,FixedCost!$A28,TECHNOLOGY!$Z$2:$Z$73)</f>
        <v>40</v>
      </c>
      <c r="H28" s="38">
        <f t="shared" si="24"/>
        <v>38</v>
      </c>
      <c r="I28" s="38">
        <f t="shared" si="25"/>
        <v>36</v>
      </c>
      <c r="J28" s="38">
        <f t="shared" si="26"/>
        <v>34</v>
      </c>
      <c r="K28" s="38">
        <f t="shared" si="27"/>
        <v>32</v>
      </c>
      <c r="L28">
        <f>SUMIF(TECHNOLOGY!$D$2:$D$73,FixedCost!$A28,TECHNOLOGY!$AA$2:$AA$73)</f>
        <v>30</v>
      </c>
      <c r="M28" s="38">
        <f t="shared" si="28"/>
        <v>28</v>
      </c>
      <c r="N28" s="38">
        <f t="shared" si="29"/>
        <v>26</v>
      </c>
      <c r="O28" s="38">
        <f t="shared" si="30"/>
        <v>24</v>
      </c>
      <c r="P28" s="38">
        <f t="shared" si="31"/>
        <v>22</v>
      </c>
      <c r="Q28">
        <f>SUMIF(TECHNOLOGY!$D$2:$D$73,FixedCost!$A28,TECHNOLOGY!$AB$2:$AB$73)</f>
        <v>20</v>
      </c>
      <c r="R28" s="38">
        <f t="shared" si="32"/>
        <v>17.994</v>
      </c>
      <c r="S28" s="38">
        <f t="shared" si="33"/>
        <v>15.988</v>
      </c>
      <c r="T28" s="38">
        <f t="shared" si="34"/>
        <v>13.981999999999999</v>
      </c>
      <c r="U28" s="38">
        <f t="shared" si="35"/>
        <v>11.975999999999999</v>
      </c>
      <c r="V28">
        <f>SUMIF(TECHNOLOGY!$D$2:$D$73,FixedCost!$A28,TECHNOLOGY!$AC$2:$AC$73)</f>
        <v>9.9700000000000006</v>
      </c>
      <c r="W28">
        <f t="shared" si="36"/>
        <v>9.9700000000000006</v>
      </c>
      <c r="X28">
        <f t="shared" si="37"/>
        <v>9.9700000000000006</v>
      </c>
      <c r="Y28">
        <f t="shared" si="38"/>
        <v>9.9700000000000006</v>
      </c>
      <c r="Z28">
        <f t="shared" si="39"/>
        <v>9.9700000000000006</v>
      </c>
      <c r="AA28">
        <f t="shared" si="40"/>
        <v>9.9700000000000006</v>
      </c>
      <c r="AB28">
        <f t="shared" si="41"/>
        <v>9.9700000000000006</v>
      </c>
      <c r="AC28">
        <f t="shared" si="42"/>
        <v>9.9700000000000006</v>
      </c>
      <c r="AD28">
        <f t="shared" si="43"/>
        <v>9.9700000000000006</v>
      </c>
      <c r="AE28">
        <f t="shared" si="44"/>
        <v>9.9700000000000006</v>
      </c>
      <c r="AF28">
        <f t="shared" si="45"/>
        <v>9.9700000000000006</v>
      </c>
      <c r="AG28">
        <f t="shared" si="46"/>
        <v>9.9700000000000006</v>
      </c>
      <c r="AH28">
        <f t="shared" si="47"/>
        <v>9.9700000000000006</v>
      </c>
      <c r="AI28">
        <f t="shared" si="48"/>
        <v>9.9700000000000006</v>
      </c>
      <c r="AJ28">
        <f t="shared" si="49"/>
        <v>9.9700000000000006</v>
      </c>
      <c r="AK28">
        <f t="shared" si="50"/>
        <v>9.9700000000000006</v>
      </c>
      <c r="AL28">
        <f t="shared" si="51"/>
        <v>9.9700000000000006</v>
      </c>
      <c r="AM28">
        <f t="shared" si="52"/>
        <v>9.9700000000000006</v>
      </c>
      <c r="AN28">
        <f t="shared" si="53"/>
        <v>9.9700000000000006</v>
      </c>
      <c r="AO28">
        <f t="shared" si="54"/>
        <v>9.9700000000000006</v>
      </c>
      <c r="AP28">
        <f t="shared" si="55"/>
        <v>9.9700000000000006</v>
      </c>
      <c r="AQ28">
        <f t="shared" si="56"/>
        <v>9.9700000000000006</v>
      </c>
      <c r="AR28">
        <f t="shared" si="57"/>
        <v>9.9700000000000006</v>
      </c>
      <c r="AS28">
        <f t="shared" si="58"/>
        <v>9.9700000000000006</v>
      </c>
      <c r="AT28">
        <f t="shared" si="59"/>
        <v>9.9700000000000006</v>
      </c>
      <c r="AU28">
        <f t="shared" si="60"/>
        <v>9.9700000000000006</v>
      </c>
      <c r="AV28">
        <f t="shared" si="61"/>
        <v>9.9700000000000006</v>
      </c>
      <c r="AW28">
        <f t="shared" si="62"/>
        <v>9.9700000000000006</v>
      </c>
      <c r="AX28">
        <f t="shared" si="63"/>
        <v>9.9700000000000006</v>
      </c>
      <c r="AY28">
        <f t="shared" si="64"/>
        <v>9.9700000000000006</v>
      </c>
      <c r="AZ28">
        <f t="shared" si="65"/>
        <v>9.9700000000000006</v>
      </c>
    </row>
    <row r="29" spans="1:52">
      <c r="A29" t="str">
        <f>TECHNOLOGY!D29</f>
        <v>D2SOPC1354</v>
      </c>
      <c r="B29">
        <f>SUMIF(TECHNOLOGY!$D$2:$D$73,FixedCost!$A29,TECHNOLOGY!$Y$2:$Y$73)</f>
        <v>50</v>
      </c>
      <c r="C29" s="38">
        <f t="shared" si="20"/>
        <v>48</v>
      </c>
      <c r="D29" s="38">
        <f t="shared" si="21"/>
        <v>46</v>
      </c>
      <c r="E29" s="38">
        <f t="shared" si="22"/>
        <v>44</v>
      </c>
      <c r="F29" s="38">
        <f t="shared" si="23"/>
        <v>42</v>
      </c>
      <c r="G29">
        <f>SUMIF(TECHNOLOGY!$D$2:$D$73,FixedCost!$A29,TECHNOLOGY!$Z$2:$Z$73)</f>
        <v>40</v>
      </c>
      <c r="H29" s="38">
        <f t="shared" si="24"/>
        <v>38</v>
      </c>
      <c r="I29" s="38">
        <f t="shared" si="25"/>
        <v>36</v>
      </c>
      <c r="J29" s="38">
        <f t="shared" si="26"/>
        <v>34</v>
      </c>
      <c r="K29" s="38">
        <f t="shared" si="27"/>
        <v>32</v>
      </c>
      <c r="L29">
        <f>SUMIF(TECHNOLOGY!$D$2:$D$73,FixedCost!$A29,TECHNOLOGY!$AA$2:$AA$73)</f>
        <v>30</v>
      </c>
      <c r="M29" s="38">
        <f t="shared" si="28"/>
        <v>28</v>
      </c>
      <c r="N29" s="38">
        <f t="shared" si="29"/>
        <v>26</v>
      </c>
      <c r="O29" s="38">
        <f t="shared" si="30"/>
        <v>24</v>
      </c>
      <c r="P29" s="38">
        <f t="shared" si="31"/>
        <v>22</v>
      </c>
      <c r="Q29">
        <f>SUMIF(TECHNOLOGY!$D$2:$D$73,FixedCost!$A29,TECHNOLOGY!$AB$2:$AB$73)</f>
        <v>20</v>
      </c>
      <c r="R29" s="38">
        <f t="shared" si="32"/>
        <v>17.994</v>
      </c>
      <c r="S29" s="38">
        <f t="shared" si="33"/>
        <v>15.988</v>
      </c>
      <c r="T29" s="38">
        <f t="shared" si="34"/>
        <v>13.981999999999999</v>
      </c>
      <c r="U29" s="38">
        <f t="shared" si="35"/>
        <v>11.975999999999999</v>
      </c>
      <c r="V29">
        <f>SUMIF(TECHNOLOGY!$D$2:$D$73,FixedCost!$A29,TECHNOLOGY!$AC$2:$AC$73)</f>
        <v>9.9700000000000006</v>
      </c>
      <c r="W29">
        <f t="shared" si="36"/>
        <v>9.9700000000000006</v>
      </c>
      <c r="X29">
        <f t="shared" si="37"/>
        <v>9.9700000000000006</v>
      </c>
      <c r="Y29">
        <f t="shared" si="38"/>
        <v>9.9700000000000006</v>
      </c>
      <c r="Z29">
        <f t="shared" si="39"/>
        <v>9.9700000000000006</v>
      </c>
      <c r="AA29">
        <f t="shared" si="40"/>
        <v>9.9700000000000006</v>
      </c>
      <c r="AB29">
        <f t="shared" si="41"/>
        <v>9.9700000000000006</v>
      </c>
      <c r="AC29">
        <f t="shared" si="42"/>
        <v>9.9700000000000006</v>
      </c>
      <c r="AD29">
        <f t="shared" si="43"/>
        <v>9.9700000000000006</v>
      </c>
      <c r="AE29">
        <f t="shared" si="44"/>
        <v>9.9700000000000006</v>
      </c>
      <c r="AF29">
        <f t="shared" si="45"/>
        <v>9.9700000000000006</v>
      </c>
      <c r="AG29">
        <f t="shared" si="46"/>
        <v>9.9700000000000006</v>
      </c>
      <c r="AH29">
        <f t="shared" si="47"/>
        <v>9.9700000000000006</v>
      </c>
      <c r="AI29">
        <f t="shared" si="48"/>
        <v>9.9700000000000006</v>
      </c>
      <c r="AJ29">
        <f t="shared" si="49"/>
        <v>9.9700000000000006</v>
      </c>
      <c r="AK29">
        <f t="shared" si="50"/>
        <v>9.9700000000000006</v>
      </c>
      <c r="AL29">
        <f t="shared" si="51"/>
        <v>9.9700000000000006</v>
      </c>
      <c r="AM29">
        <f t="shared" si="52"/>
        <v>9.9700000000000006</v>
      </c>
      <c r="AN29">
        <f t="shared" si="53"/>
        <v>9.9700000000000006</v>
      </c>
      <c r="AO29">
        <f t="shared" si="54"/>
        <v>9.9700000000000006</v>
      </c>
      <c r="AP29">
        <f t="shared" si="55"/>
        <v>9.9700000000000006</v>
      </c>
      <c r="AQ29">
        <f t="shared" si="56"/>
        <v>9.9700000000000006</v>
      </c>
      <c r="AR29">
        <f t="shared" si="57"/>
        <v>9.9700000000000006</v>
      </c>
      <c r="AS29">
        <f t="shared" si="58"/>
        <v>9.9700000000000006</v>
      </c>
      <c r="AT29">
        <f t="shared" si="59"/>
        <v>9.9700000000000006</v>
      </c>
      <c r="AU29">
        <f t="shared" si="60"/>
        <v>9.9700000000000006</v>
      </c>
      <c r="AV29">
        <f t="shared" si="61"/>
        <v>9.9700000000000006</v>
      </c>
      <c r="AW29">
        <f t="shared" si="62"/>
        <v>9.9700000000000006</v>
      </c>
      <c r="AX29">
        <f t="shared" si="63"/>
        <v>9.9700000000000006</v>
      </c>
      <c r="AY29">
        <f t="shared" si="64"/>
        <v>9.9700000000000006</v>
      </c>
      <c r="AZ29">
        <f t="shared" si="65"/>
        <v>9.9700000000000006</v>
      </c>
    </row>
    <row r="30" spans="1:52">
      <c r="A30" t="str">
        <f>TECHNOLOGY!D30</f>
        <v>D2SOPC1390</v>
      </c>
      <c r="B30">
        <f>SUMIF(TECHNOLOGY!$D$2:$D$73,FixedCost!$A30,TECHNOLOGY!$Y$2:$Y$73)</f>
        <v>50</v>
      </c>
      <c r="C30" s="38">
        <f t="shared" si="20"/>
        <v>48</v>
      </c>
      <c r="D30" s="38">
        <f t="shared" si="21"/>
        <v>46</v>
      </c>
      <c r="E30" s="38">
        <f t="shared" si="22"/>
        <v>44</v>
      </c>
      <c r="F30" s="38">
        <f t="shared" si="23"/>
        <v>42</v>
      </c>
      <c r="G30">
        <f>SUMIF(TECHNOLOGY!$D$2:$D$73,FixedCost!$A30,TECHNOLOGY!$Z$2:$Z$73)</f>
        <v>40</v>
      </c>
      <c r="H30" s="38">
        <f t="shared" si="24"/>
        <v>38</v>
      </c>
      <c r="I30" s="38">
        <f t="shared" si="25"/>
        <v>36</v>
      </c>
      <c r="J30" s="38">
        <f t="shared" si="26"/>
        <v>34</v>
      </c>
      <c r="K30" s="38">
        <f t="shared" si="27"/>
        <v>32</v>
      </c>
      <c r="L30">
        <f>SUMIF(TECHNOLOGY!$D$2:$D$73,FixedCost!$A30,TECHNOLOGY!$AA$2:$AA$73)</f>
        <v>30</v>
      </c>
      <c r="M30" s="38">
        <f t="shared" si="28"/>
        <v>28</v>
      </c>
      <c r="N30" s="38">
        <f t="shared" si="29"/>
        <v>26</v>
      </c>
      <c r="O30" s="38">
        <f t="shared" si="30"/>
        <v>24</v>
      </c>
      <c r="P30" s="38">
        <f t="shared" si="31"/>
        <v>22</v>
      </c>
      <c r="Q30">
        <f>SUMIF(TECHNOLOGY!$D$2:$D$73,FixedCost!$A30,TECHNOLOGY!$AB$2:$AB$73)</f>
        <v>20</v>
      </c>
      <c r="R30" s="38">
        <f t="shared" si="32"/>
        <v>17.994</v>
      </c>
      <c r="S30" s="38">
        <f t="shared" si="33"/>
        <v>15.988</v>
      </c>
      <c r="T30" s="38">
        <f t="shared" si="34"/>
        <v>13.981999999999999</v>
      </c>
      <c r="U30" s="38">
        <f t="shared" si="35"/>
        <v>11.975999999999999</v>
      </c>
      <c r="V30">
        <f>SUMIF(TECHNOLOGY!$D$2:$D$73,FixedCost!$A30,TECHNOLOGY!$AC$2:$AC$73)</f>
        <v>9.9700000000000006</v>
      </c>
      <c r="W30">
        <f t="shared" si="36"/>
        <v>9.9700000000000006</v>
      </c>
      <c r="X30">
        <f t="shared" si="37"/>
        <v>9.9700000000000006</v>
      </c>
      <c r="Y30">
        <f t="shared" si="38"/>
        <v>9.9700000000000006</v>
      </c>
      <c r="Z30">
        <f t="shared" si="39"/>
        <v>9.9700000000000006</v>
      </c>
      <c r="AA30">
        <f t="shared" si="40"/>
        <v>9.9700000000000006</v>
      </c>
      <c r="AB30">
        <f t="shared" si="41"/>
        <v>9.9700000000000006</v>
      </c>
      <c r="AC30">
        <f t="shared" si="42"/>
        <v>9.9700000000000006</v>
      </c>
      <c r="AD30">
        <f t="shared" si="43"/>
        <v>9.9700000000000006</v>
      </c>
      <c r="AE30">
        <f t="shared" si="44"/>
        <v>9.9700000000000006</v>
      </c>
      <c r="AF30">
        <f t="shared" si="45"/>
        <v>9.9700000000000006</v>
      </c>
      <c r="AG30">
        <f t="shared" si="46"/>
        <v>9.9700000000000006</v>
      </c>
      <c r="AH30">
        <f t="shared" si="47"/>
        <v>9.9700000000000006</v>
      </c>
      <c r="AI30">
        <f t="shared" si="48"/>
        <v>9.9700000000000006</v>
      </c>
      <c r="AJ30">
        <f t="shared" si="49"/>
        <v>9.9700000000000006</v>
      </c>
      <c r="AK30">
        <f t="shared" si="50"/>
        <v>9.9700000000000006</v>
      </c>
      <c r="AL30">
        <f t="shared" si="51"/>
        <v>9.9700000000000006</v>
      </c>
      <c r="AM30">
        <f t="shared" si="52"/>
        <v>9.9700000000000006</v>
      </c>
      <c r="AN30">
        <f t="shared" si="53"/>
        <v>9.9700000000000006</v>
      </c>
      <c r="AO30">
        <f t="shared" si="54"/>
        <v>9.9700000000000006</v>
      </c>
      <c r="AP30">
        <f t="shared" si="55"/>
        <v>9.9700000000000006</v>
      </c>
      <c r="AQ30">
        <f t="shared" si="56"/>
        <v>9.9700000000000006</v>
      </c>
      <c r="AR30">
        <f t="shared" si="57"/>
        <v>9.9700000000000006</v>
      </c>
      <c r="AS30">
        <f t="shared" si="58"/>
        <v>9.9700000000000006</v>
      </c>
      <c r="AT30">
        <f t="shared" si="59"/>
        <v>9.9700000000000006</v>
      </c>
      <c r="AU30">
        <f t="shared" si="60"/>
        <v>9.9700000000000006</v>
      </c>
      <c r="AV30">
        <f t="shared" si="61"/>
        <v>9.9700000000000006</v>
      </c>
      <c r="AW30">
        <f t="shared" si="62"/>
        <v>9.9700000000000006</v>
      </c>
      <c r="AX30">
        <f t="shared" si="63"/>
        <v>9.9700000000000006</v>
      </c>
      <c r="AY30">
        <f t="shared" si="64"/>
        <v>9.9700000000000006</v>
      </c>
      <c r="AZ30">
        <f t="shared" si="65"/>
        <v>9.9700000000000006</v>
      </c>
    </row>
    <row r="31" spans="1:52">
      <c r="A31" t="str">
        <f>TECHNOLOGY!D31</f>
        <v>D2SOPC1364</v>
      </c>
      <c r="B31">
        <f>SUMIF(TECHNOLOGY!$D$2:$D$73,FixedCost!$A31,TECHNOLOGY!$Y$2:$Y$73)</f>
        <v>51</v>
      </c>
      <c r="C31" s="38">
        <f t="shared" ref="C31:C34" si="112">B31+($G31-$B31)*1/5</f>
        <v>48.94</v>
      </c>
      <c r="D31" s="38">
        <f t="shared" ref="D31:D34" si="113">C31+($G31-$B31)*1/5</f>
        <v>46.879999999999995</v>
      </c>
      <c r="E31" s="38">
        <f t="shared" ref="E31:E34" si="114">D31+($G31-$B31)*1/5</f>
        <v>44.819999999999993</v>
      </c>
      <c r="F31" s="38">
        <f t="shared" ref="F31:F34" si="115">E31+($G31-$B31)*1/5</f>
        <v>42.759999999999991</v>
      </c>
      <c r="G31">
        <f>SUMIF(TECHNOLOGY!$D$2:$D$73,FixedCost!$A31,TECHNOLOGY!$Z$2:$Z$73)</f>
        <v>40.700000000000003</v>
      </c>
      <c r="H31" s="38">
        <f t="shared" ref="H31:H34" si="116">G31+($L31-$G31)*1/5</f>
        <v>38.64</v>
      </c>
      <c r="I31" s="38">
        <f t="shared" ref="I31:I34" si="117">H31+($L31-$G31)*1/5</f>
        <v>36.58</v>
      </c>
      <c r="J31" s="38">
        <f t="shared" ref="J31:J34" si="118">I31+($L31-$G31)*1/5</f>
        <v>34.519999999999996</v>
      </c>
      <c r="K31" s="38">
        <f t="shared" ref="K31:K34" si="119">J31+($L31-$G31)*1/5</f>
        <v>32.459999999999994</v>
      </c>
      <c r="L31">
        <f>SUMIF(TECHNOLOGY!$D$2:$D$73,FixedCost!$A31,TECHNOLOGY!$AA$2:$AA$73)</f>
        <v>30.4</v>
      </c>
      <c r="M31" s="38">
        <f t="shared" ref="M31:M34" si="120">L31+($Q31-$L31)*1/5</f>
        <v>28.34</v>
      </c>
      <c r="N31" s="38">
        <f t="shared" ref="N31:N34" si="121">M31+($Q31-$L31)*1/5</f>
        <v>26.28</v>
      </c>
      <c r="O31" s="38">
        <f t="shared" ref="O31:O34" si="122">N31+($Q31-$L31)*1/5</f>
        <v>24.220000000000002</v>
      </c>
      <c r="P31" s="38">
        <f t="shared" ref="P31:P34" si="123">O31+($Q31-$L31)*1/5</f>
        <v>22.160000000000004</v>
      </c>
      <c r="Q31">
        <f>SUMIF(TECHNOLOGY!$D$2:$D$73,FixedCost!$A31,TECHNOLOGY!$AB$2:$AB$73)</f>
        <v>20.100000000000001</v>
      </c>
      <c r="R31" s="38">
        <f t="shared" ref="R31:R34" si="124">Q31+($V31-$Q31)*1/5</f>
        <v>18.074000000000002</v>
      </c>
      <c r="S31" s="38">
        <f t="shared" ref="S31:S34" si="125">R31+($V31-$Q31)*1/5</f>
        <v>16.048000000000002</v>
      </c>
      <c r="T31" s="38">
        <f t="shared" ref="T31:T34" si="126">S31+($V31-$Q31)*1/5</f>
        <v>14.022000000000002</v>
      </c>
      <c r="U31" s="38">
        <f t="shared" ref="U31:U34" si="127">T31+($V31-$Q31)*1/5</f>
        <v>11.996000000000002</v>
      </c>
      <c r="V31">
        <f>SUMIF(TECHNOLOGY!$D$2:$D$73,FixedCost!$A31,TECHNOLOGY!$AC$2:$AC$73)</f>
        <v>9.9700000000000006</v>
      </c>
      <c r="W31">
        <f t="shared" ref="W31:W34" si="128">V31</f>
        <v>9.9700000000000006</v>
      </c>
      <c r="X31">
        <f t="shared" ref="X31:X34" si="129">W31</f>
        <v>9.9700000000000006</v>
      </c>
      <c r="Y31">
        <f t="shared" ref="Y31:Y34" si="130">X31</f>
        <v>9.9700000000000006</v>
      </c>
      <c r="Z31">
        <f t="shared" ref="Z31:Z34" si="131">Y31</f>
        <v>9.9700000000000006</v>
      </c>
      <c r="AA31">
        <f t="shared" ref="AA31:AA34" si="132">Z31</f>
        <v>9.9700000000000006</v>
      </c>
      <c r="AB31">
        <f t="shared" ref="AB31:AB34" si="133">AA31</f>
        <v>9.9700000000000006</v>
      </c>
      <c r="AC31">
        <f t="shared" ref="AC31:AC34" si="134">AB31</f>
        <v>9.9700000000000006</v>
      </c>
      <c r="AD31">
        <f t="shared" ref="AD31:AD34" si="135">AC31</f>
        <v>9.9700000000000006</v>
      </c>
      <c r="AE31">
        <f t="shared" ref="AE31:AE34" si="136">AD31</f>
        <v>9.9700000000000006</v>
      </c>
      <c r="AF31">
        <f t="shared" ref="AF31:AF34" si="137">AE31</f>
        <v>9.9700000000000006</v>
      </c>
      <c r="AG31">
        <f t="shared" ref="AG31:AG34" si="138">AF31</f>
        <v>9.9700000000000006</v>
      </c>
      <c r="AH31">
        <f t="shared" ref="AH31:AH34" si="139">AG31</f>
        <v>9.9700000000000006</v>
      </c>
      <c r="AI31">
        <f t="shared" ref="AI31:AI34" si="140">AH31</f>
        <v>9.9700000000000006</v>
      </c>
      <c r="AJ31">
        <f t="shared" ref="AJ31:AJ34" si="141">AI31</f>
        <v>9.9700000000000006</v>
      </c>
      <c r="AK31">
        <f t="shared" ref="AK31:AK34" si="142">AJ31</f>
        <v>9.9700000000000006</v>
      </c>
      <c r="AL31">
        <f t="shared" ref="AL31:AL34" si="143">AK31</f>
        <v>9.9700000000000006</v>
      </c>
      <c r="AM31">
        <f t="shared" ref="AM31:AM34" si="144">AL31</f>
        <v>9.9700000000000006</v>
      </c>
      <c r="AN31">
        <f t="shared" ref="AN31:AN34" si="145">AM31</f>
        <v>9.9700000000000006</v>
      </c>
      <c r="AO31">
        <f t="shared" ref="AO31:AO34" si="146">AN31</f>
        <v>9.9700000000000006</v>
      </c>
      <c r="AP31">
        <f t="shared" ref="AP31:AP34" si="147">AO31</f>
        <v>9.9700000000000006</v>
      </c>
      <c r="AQ31">
        <f t="shared" ref="AQ31:AQ34" si="148">AP31</f>
        <v>9.9700000000000006</v>
      </c>
      <c r="AR31">
        <f t="shared" ref="AR31:AR34" si="149">AQ31</f>
        <v>9.9700000000000006</v>
      </c>
      <c r="AS31">
        <f t="shared" ref="AS31:AS34" si="150">AR31</f>
        <v>9.9700000000000006</v>
      </c>
      <c r="AT31">
        <f t="shared" ref="AT31:AT34" si="151">AS31</f>
        <v>9.9700000000000006</v>
      </c>
      <c r="AU31">
        <f t="shared" ref="AU31:AU34" si="152">AT31</f>
        <v>9.9700000000000006</v>
      </c>
      <c r="AV31">
        <f t="shared" ref="AV31:AV34" si="153">AU31</f>
        <v>9.9700000000000006</v>
      </c>
      <c r="AW31">
        <f t="shared" ref="AW31:AW34" si="154">AV31</f>
        <v>9.9700000000000006</v>
      </c>
      <c r="AX31">
        <f t="shared" ref="AX31:AX34" si="155">AW31</f>
        <v>9.9700000000000006</v>
      </c>
      <c r="AY31">
        <f t="shared" ref="AY31:AY34" si="156">AX31</f>
        <v>9.9700000000000006</v>
      </c>
      <c r="AZ31">
        <f t="shared" ref="AZ31:AZ34" si="157">AY31</f>
        <v>9.9700000000000006</v>
      </c>
    </row>
    <row r="32" spans="1:52">
      <c r="A32" t="str">
        <f>TECHNOLOGY!D32</f>
        <v>D2SOPC1367</v>
      </c>
      <c r="B32">
        <f>SUMIF(TECHNOLOGY!$D$2:$D$73,FixedCost!$A32,TECHNOLOGY!$Y$2:$Y$73)</f>
        <v>52</v>
      </c>
      <c r="C32" s="38">
        <f t="shared" si="112"/>
        <v>49.9</v>
      </c>
      <c r="D32" s="38">
        <f t="shared" si="113"/>
        <v>47.8</v>
      </c>
      <c r="E32" s="38">
        <f t="shared" si="114"/>
        <v>45.699999999999996</v>
      </c>
      <c r="F32" s="38">
        <f t="shared" si="115"/>
        <v>43.599999999999994</v>
      </c>
      <c r="G32">
        <f>SUMIF(TECHNOLOGY!$D$2:$D$73,FixedCost!$A32,TECHNOLOGY!$Z$2:$Z$73)</f>
        <v>41.5</v>
      </c>
      <c r="H32" s="38">
        <f t="shared" si="116"/>
        <v>39.4</v>
      </c>
      <c r="I32" s="38">
        <f t="shared" si="117"/>
        <v>37.299999999999997</v>
      </c>
      <c r="J32" s="38">
        <f t="shared" si="118"/>
        <v>35.199999999999996</v>
      </c>
      <c r="K32" s="38">
        <f t="shared" si="119"/>
        <v>33.099999999999994</v>
      </c>
      <c r="L32">
        <f>SUMIF(TECHNOLOGY!$D$2:$D$73,FixedCost!$A32,TECHNOLOGY!$AA$2:$AA$73)</f>
        <v>31</v>
      </c>
      <c r="M32" s="38">
        <f t="shared" si="120"/>
        <v>28.9</v>
      </c>
      <c r="N32" s="38">
        <f t="shared" si="121"/>
        <v>26.799999999999997</v>
      </c>
      <c r="O32" s="38">
        <f t="shared" si="122"/>
        <v>24.699999999999996</v>
      </c>
      <c r="P32" s="38">
        <f t="shared" si="123"/>
        <v>22.599999999999994</v>
      </c>
      <c r="Q32">
        <f>SUMIF(TECHNOLOGY!$D$2:$D$73,FixedCost!$A32,TECHNOLOGY!$AB$2:$AB$73)</f>
        <v>20.5</v>
      </c>
      <c r="R32" s="38">
        <f t="shared" si="124"/>
        <v>18.393999999999998</v>
      </c>
      <c r="S32" s="38">
        <f t="shared" si="125"/>
        <v>16.287999999999997</v>
      </c>
      <c r="T32" s="38">
        <f t="shared" si="126"/>
        <v>14.181999999999997</v>
      </c>
      <c r="U32" s="38">
        <f t="shared" si="127"/>
        <v>12.075999999999997</v>
      </c>
      <c r="V32">
        <f>SUMIF(TECHNOLOGY!$D$2:$D$73,FixedCost!$A32,TECHNOLOGY!$AC$2:$AC$73)</f>
        <v>9.9700000000000006</v>
      </c>
      <c r="W32">
        <f t="shared" si="128"/>
        <v>9.9700000000000006</v>
      </c>
      <c r="X32">
        <f t="shared" si="129"/>
        <v>9.9700000000000006</v>
      </c>
      <c r="Y32">
        <f t="shared" si="130"/>
        <v>9.9700000000000006</v>
      </c>
      <c r="Z32">
        <f t="shared" si="131"/>
        <v>9.9700000000000006</v>
      </c>
      <c r="AA32">
        <f t="shared" si="132"/>
        <v>9.9700000000000006</v>
      </c>
      <c r="AB32">
        <f t="shared" si="133"/>
        <v>9.9700000000000006</v>
      </c>
      <c r="AC32">
        <f t="shared" si="134"/>
        <v>9.9700000000000006</v>
      </c>
      <c r="AD32">
        <f t="shared" si="135"/>
        <v>9.9700000000000006</v>
      </c>
      <c r="AE32">
        <f t="shared" si="136"/>
        <v>9.9700000000000006</v>
      </c>
      <c r="AF32">
        <f t="shared" si="137"/>
        <v>9.9700000000000006</v>
      </c>
      <c r="AG32">
        <f t="shared" si="138"/>
        <v>9.9700000000000006</v>
      </c>
      <c r="AH32">
        <f t="shared" si="139"/>
        <v>9.9700000000000006</v>
      </c>
      <c r="AI32">
        <f t="shared" si="140"/>
        <v>9.9700000000000006</v>
      </c>
      <c r="AJ32">
        <f t="shared" si="141"/>
        <v>9.9700000000000006</v>
      </c>
      <c r="AK32">
        <f t="shared" si="142"/>
        <v>9.9700000000000006</v>
      </c>
      <c r="AL32">
        <f t="shared" si="143"/>
        <v>9.9700000000000006</v>
      </c>
      <c r="AM32">
        <f t="shared" si="144"/>
        <v>9.9700000000000006</v>
      </c>
      <c r="AN32">
        <f t="shared" si="145"/>
        <v>9.9700000000000006</v>
      </c>
      <c r="AO32">
        <f t="shared" si="146"/>
        <v>9.9700000000000006</v>
      </c>
      <c r="AP32">
        <f t="shared" si="147"/>
        <v>9.9700000000000006</v>
      </c>
      <c r="AQ32">
        <f t="shared" si="148"/>
        <v>9.9700000000000006</v>
      </c>
      <c r="AR32">
        <f t="shared" si="149"/>
        <v>9.9700000000000006</v>
      </c>
      <c r="AS32">
        <f t="shared" si="150"/>
        <v>9.9700000000000006</v>
      </c>
      <c r="AT32">
        <f t="shared" si="151"/>
        <v>9.9700000000000006</v>
      </c>
      <c r="AU32">
        <f t="shared" si="152"/>
        <v>9.9700000000000006</v>
      </c>
      <c r="AV32">
        <f t="shared" si="153"/>
        <v>9.9700000000000006</v>
      </c>
      <c r="AW32">
        <f t="shared" si="154"/>
        <v>9.9700000000000006</v>
      </c>
      <c r="AX32">
        <f t="shared" si="155"/>
        <v>9.9700000000000006</v>
      </c>
      <c r="AY32">
        <f t="shared" si="156"/>
        <v>9.9700000000000006</v>
      </c>
      <c r="AZ32">
        <f t="shared" si="157"/>
        <v>9.9700000000000006</v>
      </c>
    </row>
    <row r="33" spans="1:52">
      <c r="A33" t="str">
        <f>TECHNOLOGY!D33</f>
        <v>D2SOPC1331</v>
      </c>
      <c r="B33">
        <f>SUMIF(TECHNOLOGY!$D$2:$D$73,FixedCost!$A33,TECHNOLOGY!$Y$2:$Y$73)</f>
        <v>53</v>
      </c>
      <c r="C33" s="38">
        <f t="shared" si="112"/>
        <v>50.84</v>
      </c>
      <c r="D33" s="38">
        <f t="shared" si="113"/>
        <v>48.680000000000007</v>
      </c>
      <c r="E33" s="38">
        <f t="shared" si="114"/>
        <v>46.52000000000001</v>
      </c>
      <c r="F33" s="38">
        <f t="shared" si="115"/>
        <v>44.360000000000014</v>
      </c>
      <c r="G33">
        <f>SUMIF(TECHNOLOGY!$D$2:$D$73,FixedCost!$A33,TECHNOLOGY!$Z$2:$Z$73)</f>
        <v>42.2</v>
      </c>
      <c r="H33" s="38">
        <f t="shared" si="116"/>
        <v>40.04</v>
      </c>
      <c r="I33" s="38">
        <f t="shared" si="117"/>
        <v>37.879999999999995</v>
      </c>
      <c r="J33" s="38">
        <f t="shared" si="118"/>
        <v>35.719999999999992</v>
      </c>
      <c r="K33" s="38">
        <f t="shared" si="119"/>
        <v>33.559999999999988</v>
      </c>
      <c r="L33">
        <f>SUMIF(TECHNOLOGY!$D$2:$D$73,FixedCost!$A33,TECHNOLOGY!$AA$2:$AA$73)</f>
        <v>31.4</v>
      </c>
      <c r="M33" s="38">
        <f t="shared" si="120"/>
        <v>29.24</v>
      </c>
      <c r="N33" s="38">
        <f t="shared" si="121"/>
        <v>27.08</v>
      </c>
      <c r="O33" s="38">
        <f t="shared" si="122"/>
        <v>24.919999999999998</v>
      </c>
      <c r="P33" s="38">
        <f t="shared" si="123"/>
        <v>22.759999999999998</v>
      </c>
      <c r="Q33">
        <f>SUMIF(TECHNOLOGY!$D$2:$D$73,FixedCost!$A33,TECHNOLOGY!$AB$2:$AB$73)</f>
        <v>20.6</v>
      </c>
      <c r="R33" s="38">
        <f t="shared" si="124"/>
        <v>18.474</v>
      </c>
      <c r="S33" s="38">
        <f t="shared" si="125"/>
        <v>16.347999999999999</v>
      </c>
      <c r="T33" s="38">
        <f t="shared" si="126"/>
        <v>14.221999999999998</v>
      </c>
      <c r="U33" s="38">
        <f t="shared" si="127"/>
        <v>12.095999999999997</v>
      </c>
      <c r="V33">
        <f>SUMIF(TECHNOLOGY!$D$2:$D$73,FixedCost!$A33,TECHNOLOGY!$AC$2:$AC$73)</f>
        <v>9.9700000000000006</v>
      </c>
      <c r="W33">
        <f t="shared" si="128"/>
        <v>9.9700000000000006</v>
      </c>
      <c r="X33">
        <f t="shared" si="129"/>
        <v>9.9700000000000006</v>
      </c>
      <c r="Y33">
        <f t="shared" si="130"/>
        <v>9.9700000000000006</v>
      </c>
      <c r="Z33">
        <f t="shared" si="131"/>
        <v>9.9700000000000006</v>
      </c>
      <c r="AA33">
        <f t="shared" si="132"/>
        <v>9.9700000000000006</v>
      </c>
      <c r="AB33">
        <f t="shared" si="133"/>
        <v>9.9700000000000006</v>
      </c>
      <c r="AC33">
        <f t="shared" si="134"/>
        <v>9.9700000000000006</v>
      </c>
      <c r="AD33">
        <f t="shared" si="135"/>
        <v>9.9700000000000006</v>
      </c>
      <c r="AE33">
        <f t="shared" si="136"/>
        <v>9.9700000000000006</v>
      </c>
      <c r="AF33">
        <f t="shared" si="137"/>
        <v>9.9700000000000006</v>
      </c>
      <c r="AG33">
        <f t="shared" si="138"/>
        <v>9.9700000000000006</v>
      </c>
      <c r="AH33">
        <f t="shared" si="139"/>
        <v>9.9700000000000006</v>
      </c>
      <c r="AI33">
        <f t="shared" si="140"/>
        <v>9.9700000000000006</v>
      </c>
      <c r="AJ33">
        <f t="shared" si="141"/>
        <v>9.9700000000000006</v>
      </c>
      <c r="AK33">
        <f t="shared" si="142"/>
        <v>9.9700000000000006</v>
      </c>
      <c r="AL33">
        <f t="shared" si="143"/>
        <v>9.9700000000000006</v>
      </c>
      <c r="AM33">
        <f t="shared" si="144"/>
        <v>9.9700000000000006</v>
      </c>
      <c r="AN33">
        <f t="shared" si="145"/>
        <v>9.9700000000000006</v>
      </c>
      <c r="AO33">
        <f t="shared" si="146"/>
        <v>9.9700000000000006</v>
      </c>
      <c r="AP33">
        <f t="shared" si="147"/>
        <v>9.9700000000000006</v>
      </c>
      <c r="AQ33">
        <f t="shared" si="148"/>
        <v>9.9700000000000006</v>
      </c>
      <c r="AR33">
        <f t="shared" si="149"/>
        <v>9.9700000000000006</v>
      </c>
      <c r="AS33">
        <f t="shared" si="150"/>
        <v>9.9700000000000006</v>
      </c>
      <c r="AT33">
        <f t="shared" si="151"/>
        <v>9.9700000000000006</v>
      </c>
      <c r="AU33">
        <f t="shared" si="152"/>
        <v>9.9700000000000006</v>
      </c>
      <c r="AV33">
        <f t="shared" si="153"/>
        <v>9.9700000000000006</v>
      </c>
      <c r="AW33">
        <f t="shared" si="154"/>
        <v>9.9700000000000006</v>
      </c>
      <c r="AX33">
        <f t="shared" si="155"/>
        <v>9.9700000000000006</v>
      </c>
      <c r="AY33">
        <f t="shared" si="156"/>
        <v>9.9700000000000006</v>
      </c>
      <c r="AZ33">
        <f t="shared" si="157"/>
        <v>9.9700000000000006</v>
      </c>
    </row>
    <row r="34" spans="1:52">
      <c r="A34" t="str">
        <f>TECHNOLOGY!D34</f>
        <v>D2SOPC1355</v>
      </c>
      <c r="B34">
        <f>SUMIF(TECHNOLOGY!$D$2:$D$73,FixedCost!$A34,TECHNOLOGY!$Y$2:$Y$73)</f>
        <v>54</v>
      </c>
      <c r="C34" s="38">
        <f t="shared" si="112"/>
        <v>51.8</v>
      </c>
      <c r="D34" s="38">
        <f t="shared" si="113"/>
        <v>49.599999999999994</v>
      </c>
      <c r="E34" s="38">
        <f t="shared" si="114"/>
        <v>47.399999999999991</v>
      </c>
      <c r="F34" s="38">
        <f t="shared" si="115"/>
        <v>45.199999999999989</v>
      </c>
      <c r="G34">
        <f>SUMIF(TECHNOLOGY!$D$2:$D$73,FixedCost!$A34,TECHNOLOGY!$Z$2:$Z$73)</f>
        <v>43</v>
      </c>
      <c r="H34" s="38">
        <f t="shared" si="116"/>
        <v>40.799999999999997</v>
      </c>
      <c r="I34" s="38">
        <f t="shared" si="117"/>
        <v>38.599999999999994</v>
      </c>
      <c r="J34" s="38">
        <f t="shared" si="118"/>
        <v>36.399999999999991</v>
      </c>
      <c r="K34" s="38">
        <f t="shared" si="119"/>
        <v>34.199999999999989</v>
      </c>
      <c r="L34">
        <f>SUMIF(TECHNOLOGY!$D$2:$D$73,FixedCost!$A34,TECHNOLOGY!$AA$2:$AA$73)</f>
        <v>32</v>
      </c>
      <c r="M34" s="38">
        <f t="shared" si="120"/>
        <v>29.8</v>
      </c>
      <c r="N34" s="38">
        <f t="shared" si="121"/>
        <v>27.6</v>
      </c>
      <c r="O34" s="38">
        <f t="shared" si="122"/>
        <v>25.400000000000002</v>
      </c>
      <c r="P34" s="38">
        <f t="shared" si="123"/>
        <v>23.200000000000003</v>
      </c>
      <c r="Q34">
        <f>SUMIF(TECHNOLOGY!$D$2:$D$73,FixedCost!$A34,TECHNOLOGY!$AB$2:$AB$73)</f>
        <v>21</v>
      </c>
      <c r="R34" s="38">
        <f t="shared" si="124"/>
        <v>18.794</v>
      </c>
      <c r="S34" s="38">
        <f t="shared" si="125"/>
        <v>16.588000000000001</v>
      </c>
      <c r="T34" s="38">
        <f t="shared" si="126"/>
        <v>14.382000000000001</v>
      </c>
      <c r="U34" s="38">
        <f t="shared" si="127"/>
        <v>12.176000000000002</v>
      </c>
      <c r="V34">
        <f>SUMIF(TECHNOLOGY!$D$2:$D$73,FixedCost!$A34,TECHNOLOGY!$AC$2:$AC$73)</f>
        <v>9.9700000000000006</v>
      </c>
      <c r="W34">
        <f t="shared" si="128"/>
        <v>9.9700000000000006</v>
      </c>
      <c r="X34">
        <f t="shared" si="129"/>
        <v>9.9700000000000006</v>
      </c>
      <c r="Y34">
        <f t="shared" si="130"/>
        <v>9.9700000000000006</v>
      </c>
      <c r="Z34">
        <f t="shared" si="131"/>
        <v>9.9700000000000006</v>
      </c>
      <c r="AA34">
        <f t="shared" si="132"/>
        <v>9.9700000000000006</v>
      </c>
      <c r="AB34">
        <f t="shared" si="133"/>
        <v>9.9700000000000006</v>
      </c>
      <c r="AC34">
        <f t="shared" si="134"/>
        <v>9.9700000000000006</v>
      </c>
      <c r="AD34">
        <f t="shared" si="135"/>
        <v>9.9700000000000006</v>
      </c>
      <c r="AE34">
        <f t="shared" si="136"/>
        <v>9.9700000000000006</v>
      </c>
      <c r="AF34">
        <f t="shared" si="137"/>
        <v>9.9700000000000006</v>
      </c>
      <c r="AG34">
        <f t="shared" si="138"/>
        <v>9.9700000000000006</v>
      </c>
      <c r="AH34">
        <f t="shared" si="139"/>
        <v>9.9700000000000006</v>
      </c>
      <c r="AI34">
        <f t="shared" si="140"/>
        <v>9.9700000000000006</v>
      </c>
      <c r="AJ34">
        <f t="shared" si="141"/>
        <v>9.9700000000000006</v>
      </c>
      <c r="AK34">
        <f t="shared" si="142"/>
        <v>9.9700000000000006</v>
      </c>
      <c r="AL34">
        <f t="shared" si="143"/>
        <v>9.9700000000000006</v>
      </c>
      <c r="AM34">
        <f t="shared" si="144"/>
        <v>9.9700000000000006</v>
      </c>
      <c r="AN34">
        <f t="shared" si="145"/>
        <v>9.9700000000000006</v>
      </c>
      <c r="AO34">
        <f t="shared" si="146"/>
        <v>9.9700000000000006</v>
      </c>
      <c r="AP34">
        <f t="shared" si="147"/>
        <v>9.9700000000000006</v>
      </c>
      <c r="AQ34">
        <f t="shared" si="148"/>
        <v>9.9700000000000006</v>
      </c>
      <c r="AR34">
        <f t="shared" si="149"/>
        <v>9.9700000000000006</v>
      </c>
      <c r="AS34">
        <f t="shared" si="150"/>
        <v>9.9700000000000006</v>
      </c>
      <c r="AT34">
        <f t="shared" si="151"/>
        <v>9.9700000000000006</v>
      </c>
      <c r="AU34">
        <f t="shared" si="152"/>
        <v>9.9700000000000006</v>
      </c>
      <c r="AV34">
        <f t="shared" si="153"/>
        <v>9.9700000000000006</v>
      </c>
      <c r="AW34">
        <f t="shared" si="154"/>
        <v>9.9700000000000006</v>
      </c>
      <c r="AX34">
        <f t="shared" si="155"/>
        <v>9.9700000000000006</v>
      </c>
      <c r="AY34">
        <f t="shared" si="156"/>
        <v>9.9700000000000006</v>
      </c>
      <c r="AZ34">
        <f t="shared" si="157"/>
        <v>9.9700000000000006</v>
      </c>
    </row>
    <row r="35" spans="1:52">
      <c r="A35" t="str">
        <f>TECHNOLOGY!D35</f>
        <v>D2SOTN00</v>
      </c>
      <c r="B35">
        <f>SUMIF(TECHNOLOGY!$D$2:$D$73,FixedCost!$A35,TECHNOLOGY!$Y$2:$Y$73)</f>
        <v>61</v>
      </c>
      <c r="C35" s="38">
        <f t="shared" si="20"/>
        <v>58.628</v>
      </c>
      <c r="D35" s="38">
        <f t="shared" si="21"/>
        <v>56.256</v>
      </c>
      <c r="E35" s="38">
        <f t="shared" si="22"/>
        <v>53.884</v>
      </c>
      <c r="F35" s="38">
        <f t="shared" si="23"/>
        <v>51.512</v>
      </c>
      <c r="G35">
        <f>SUMIF(TECHNOLOGY!$D$2:$D$73,FixedCost!$A35,TECHNOLOGY!$Z$2:$Z$73)</f>
        <v>49.14</v>
      </c>
      <c r="H35" s="38">
        <f t="shared" si="24"/>
        <v>47.230000000000004</v>
      </c>
      <c r="I35" s="38">
        <f t="shared" si="25"/>
        <v>45.320000000000007</v>
      </c>
      <c r="J35" s="38">
        <f t="shared" si="26"/>
        <v>43.410000000000011</v>
      </c>
      <c r="K35" s="38">
        <f t="shared" si="27"/>
        <v>41.500000000000014</v>
      </c>
      <c r="L35">
        <f>SUMIF(TECHNOLOGY!$D$2:$D$73,FixedCost!$A35,TECHNOLOGY!$AA$2:$AA$73)</f>
        <v>39.590000000000003</v>
      </c>
      <c r="M35" s="38">
        <f t="shared" si="28"/>
        <v>39.481999999999999</v>
      </c>
      <c r="N35" s="38">
        <f t="shared" si="29"/>
        <v>39.373999999999995</v>
      </c>
      <c r="O35" s="38">
        <f t="shared" si="30"/>
        <v>39.265999999999991</v>
      </c>
      <c r="P35" s="38">
        <f t="shared" si="31"/>
        <v>39.157999999999987</v>
      </c>
      <c r="Q35">
        <f>SUMIF(TECHNOLOGY!$D$2:$D$73,FixedCost!$A35,TECHNOLOGY!$AB$2:$AB$73)</f>
        <v>39.049999999999997</v>
      </c>
      <c r="R35" s="38">
        <f t="shared" si="32"/>
        <v>38.942</v>
      </c>
      <c r="S35" s="38">
        <f t="shared" si="33"/>
        <v>38.834000000000003</v>
      </c>
      <c r="T35" s="38">
        <f t="shared" si="34"/>
        <v>38.726000000000006</v>
      </c>
      <c r="U35" s="38">
        <f t="shared" si="35"/>
        <v>38.618000000000009</v>
      </c>
      <c r="V35">
        <f>SUMIF(TECHNOLOGY!$D$2:$D$73,FixedCost!$A35,TECHNOLOGY!$AC$2:$AC$73)</f>
        <v>38.51</v>
      </c>
      <c r="W35">
        <f t="shared" si="36"/>
        <v>38.51</v>
      </c>
      <c r="X35">
        <f t="shared" si="37"/>
        <v>38.51</v>
      </c>
      <c r="Y35">
        <f t="shared" si="38"/>
        <v>38.51</v>
      </c>
      <c r="Z35">
        <f t="shared" si="39"/>
        <v>38.51</v>
      </c>
      <c r="AA35">
        <f t="shared" si="40"/>
        <v>38.51</v>
      </c>
      <c r="AB35">
        <f t="shared" si="41"/>
        <v>38.51</v>
      </c>
      <c r="AC35">
        <f t="shared" si="42"/>
        <v>38.51</v>
      </c>
      <c r="AD35">
        <f t="shared" si="43"/>
        <v>38.51</v>
      </c>
      <c r="AE35">
        <f t="shared" si="44"/>
        <v>38.51</v>
      </c>
      <c r="AF35">
        <f t="shared" si="45"/>
        <v>38.51</v>
      </c>
      <c r="AG35">
        <f t="shared" si="46"/>
        <v>38.51</v>
      </c>
      <c r="AH35">
        <f t="shared" si="47"/>
        <v>38.51</v>
      </c>
      <c r="AI35">
        <f t="shared" si="48"/>
        <v>38.51</v>
      </c>
      <c r="AJ35">
        <f t="shared" si="49"/>
        <v>38.51</v>
      </c>
      <c r="AK35">
        <f t="shared" si="50"/>
        <v>38.51</v>
      </c>
      <c r="AL35">
        <f t="shared" si="51"/>
        <v>38.51</v>
      </c>
      <c r="AM35">
        <f t="shared" si="52"/>
        <v>38.51</v>
      </c>
      <c r="AN35">
        <f t="shared" si="53"/>
        <v>38.51</v>
      </c>
      <c r="AO35">
        <f t="shared" si="54"/>
        <v>38.51</v>
      </c>
      <c r="AP35">
        <f t="shared" si="55"/>
        <v>38.51</v>
      </c>
      <c r="AQ35">
        <f t="shared" si="56"/>
        <v>38.51</v>
      </c>
      <c r="AR35">
        <f t="shared" si="57"/>
        <v>38.51</v>
      </c>
      <c r="AS35">
        <f t="shared" si="58"/>
        <v>38.51</v>
      </c>
      <c r="AT35">
        <f t="shared" si="59"/>
        <v>38.51</v>
      </c>
      <c r="AU35">
        <f t="shared" si="60"/>
        <v>38.51</v>
      </c>
      <c r="AV35">
        <f t="shared" si="61"/>
        <v>38.51</v>
      </c>
      <c r="AW35">
        <f t="shared" si="62"/>
        <v>38.51</v>
      </c>
      <c r="AX35">
        <f t="shared" si="63"/>
        <v>38.51</v>
      </c>
      <c r="AY35">
        <f t="shared" si="64"/>
        <v>38.51</v>
      </c>
      <c r="AZ35">
        <f t="shared" si="65"/>
        <v>38.51</v>
      </c>
    </row>
    <row r="36" spans="1:52">
      <c r="A36" t="str">
        <f>TECHNOLOGY!D36</f>
        <v>D2WDLC2</v>
      </c>
      <c r="B36">
        <f>SUMIF(TECHNOLOGY!$D$2:$D$73,FixedCost!$A36,TECHNOLOGY!$Y$2:$Y$73)</f>
        <v>60</v>
      </c>
      <c r="C36" s="38">
        <f t="shared" si="20"/>
        <v>57.597999999999999</v>
      </c>
      <c r="D36" s="38">
        <f t="shared" si="21"/>
        <v>55.195999999999998</v>
      </c>
      <c r="E36" s="38">
        <f t="shared" si="22"/>
        <v>52.793999999999997</v>
      </c>
      <c r="F36" s="38">
        <f t="shared" si="23"/>
        <v>50.391999999999996</v>
      </c>
      <c r="G36">
        <f>SUMIF(TECHNOLOGY!$D$2:$D$73,FixedCost!$A36,TECHNOLOGY!$Z$2:$Z$73)</f>
        <v>47.99</v>
      </c>
      <c r="H36" s="38">
        <f t="shared" si="24"/>
        <v>47.152000000000001</v>
      </c>
      <c r="I36" s="38">
        <f t="shared" si="25"/>
        <v>46.314</v>
      </c>
      <c r="J36" s="38">
        <f t="shared" si="26"/>
        <v>45.475999999999999</v>
      </c>
      <c r="K36" s="38">
        <f t="shared" si="27"/>
        <v>44.637999999999998</v>
      </c>
      <c r="L36">
        <f>SUMIF(TECHNOLOGY!$D$2:$D$73,FixedCost!$A36,TECHNOLOGY!$AA$2:$AA$73)</f>
        <v>43.8</v>
      </c>
      <c r="M36" s="38">
        <f t="shared" si="28"/>
        <v>42.559999999999995</v>
      </c>
      <c r="N36" s="38">
        <f t="shared" si="29"/>
        <v>41.319999999999993</v>
      </c>
      <c r="O36" s="38">
        <f t="shared" si="30"/>
        <v>40.079999999999991</v>
      </c>
      <c r="P36" s="38">
        <f t="shared" si="31"/>
        <v>38.839999999999989</v>
      </c>
      <c r="Q36">
        <f>SUMIF(TECHNOLOGY!$D$2:$D$73,FixedCost!$A36,TECHNOLOGY!$AB$2:$AB$73)</f>
        <v>37.6</v>
      </c>
      <c r="R36" s="38">
        <f t="shared" si="32"/>
        <v>37.6</v>
      </c>
      <c r="S36" s="38">
        <f t="shared" si="33"/>
        <v>37.6</v>
      </c>
      <c r="T36" s="38">
        <f t="shared" si="34"/>
        <v>37.6</v>
      </c>
      <c r="U36" s="38">
        <f t="shared" si="35"/>
        <v>37.6</v>
      </c>
      <c r="V36">
        <f>SUMIF(TECHNOLOGY!$D$2:$D$73,FixedCost!$A36,TECHNOLOGY!$AC$2:$AC$73)</f>
        <v>37.6</v>
      </c>
      <c r="W36">
        <f t="shared" si="36"/>
        <v>37.6</v>
      </c>
      <c r="X36">
        <f t="shared" si="37"/>
        <v>37.6</v>
      </c>
      <c r="Y36">
        <f t="shared" si="38"/>
        <v>37.6</v>
      </c>
      <c r="Z36">
        <f t="shared" si="39"/>
        <v>37.6</v>
      </c>
      <c r="AA36">
        <f t="shared" si="40"/>
        <v>37.6</v>
      </c>
      <c r="AB36">
        <f t="shared" si="41"/>
        <v>37.6</v>
      </c>
      <c r="AC36">
        <f t="shared" si="42"/>
        <v>37.6</v>
      </c>
      <c r="AD36">
        <f t="shared" si="43"/>
        <v>37.6</v>
      </c>
      <c r="AE36">
        <f t="shared" si="44"/>
        <v>37.6</v>
      </c>
      <c r="AF36">
        <f t="shared" si="45"/>
        <v>37.6</v>
      </c>
      <c r="AG36">
        <f t="shared" si="46"/>
        <v>37.6</v>
      </c>
      <c r="AH36">
        <f t="shared" si="47"/>
        <v>37.6</v>
      </c>
      <c r="AI36">
        <f t="shared" si="48"/>
        <v>37.6</v>
      </c>
      <c r="AJ36">
        <f t="shared" si="49"/>
        <v>37.6</v>
      </c>
      <c r="AK36">
        <f t="shared" si="50"/>
        <v>37.6</v>
      </c>
      <c r="AL36">
        <f t="shared" si="51"/>
        <v>37.6</v>
      </c>
      <c r="AM36">
        <f t="shared" si="52"/>
        <v>37.6</v>
      </c>
      <c r="AN36">
        <f t="shared" si="53"/>
        <v>37.6</v>
      </c>
      <c r="AO36">
        <f t="shared" si="54"/>
        <v>37.6</v>
      </c>
      <c r="AP36">
        <f t="shared" si="55"/>
        <v>37.6</v>
      </c>
      <c r="AQ36">
        <f t="shared" si="56"/>
        <v>37.6</v>
      </c>
      <c r="AR36">
        <f t="shared" si="57"/>
        <v>37.6</v>
      </c>
      <c r="AS36">
        <f t="shared" si="58"/>
        <v>37.6</v>
      </c>
      <c r="AT36">
        <f t="shared" si="59"/>
        <v>37.6</v>
      </c>
      <c r="AU36">
        <f t="shared" si="60"/>
        <v>37.6</v>
      </c>
      <c r="AV36">
        <f t="shared" si="61"/>
        <v>37.6</v>
      </c>
      <c r="AW36">
        <f t="shared" si="62"/>
        <v>37.6</v>
      </c>
      <c r="AX36">
        <f t="shared" si="63"/>
        <v>37.6</v>
      </c>
      <c r="AY36">
        <f t="shared" si="64"/>
        <v>37.6</v>
      </c>
      <c r="AZ36">
        <f t="shared" si="65"/>
        <v>37.6</v>
      </c>
    </row>
    <row r="37" spans="1:52">
      <c r="A37" t="str">
        <f>TECHNOLOGY!D37</f>
        <v>D2WDLC3</v>
      </c>
      <c r="B37">
        <f>SUMIF(TECHNOLOGY!$D$2:$D$73,FixedCost!$A37,TECHNOLOGY!$Y$2:$Y$73)</f>
        <v>60</v>
      </c>
      <c r="C37" s="38">
        <f t="shared" si="20"/>
        <v>57.597999999999999</v>
      </c>
      <c r="D37" s="38">
        <f t="shared" si="21"/>
        <v>55.195999999999998</v>
      </c>
      <c r="E37" s="38">
        <f t="shared" si="22"/>
        <v>52.793999999999997</v>
      </c>
      <c r="F37" s="38">
        <f t="shared" si="23"/>
        <v>50.391999999999996</v>
      </c>
      <c r="G37">
        <f>SUMIF(TECHNOLOGY!$D$2:$D$73,FixedCost!$A37,TECHNOLOGY!$Z$2:$Z$73)</f>
        <v>47.99</v>
      </c>
      <c r="H37" s="38">
        <f t="shared" si="24"/>
        <v>47.152000000000001</v>
      </c>
      <c r="I37" s="38">
        <f t="shared" si="25"/>
        <v>46.314</v>
      </c>
      <c r="J37" s="38">
        <f t="shared" si="26"/>
        <v>45.475999999999999</v>
      </c>
      <c r="K37" s="38">
        <f t="shared" si="27"/>
        <v>44.637999999999998</v>
      </c>
      <c r="L37">
        <f>SUMIF(TECHNOLOGY!$D$2:$D$73,FixedCost!$A37,TECHNOLOGY!$AA$2:$AA$73)</f>
        <v>43.8</v>
      </c>
      <c r="M37" s="38">
        <f t="shared" si="28"/>
        <v>42.559999999999995</v>
      </c>
      <c r="N37" s="38">
        <f t="shared" si="29"/>
        <v>41.319999999999993</v>
      </c>
      <c r="O37" s="38">
        <f t="shared" si="30"/>
        <v>40.079999999999991</v>
      </c>
      <c r="P37" s="38">
        <f t="shared" si="31"/>
        <v>38.839999999999989</v>
      </c>
      <c r="Q37">
        <f>SUMIF(TECHNOLOGY!$D$2:$D$73,FixedCost!$A37,TECHNOLOGY!$AB$2:$AB$73)</f>
        <v>37.6</v>
      </c>
      <c r="R37" s="38">
        <f t="shared" si="32"/>
        <v>37.6</v>
      </c>
      <c r="S37" s="38">
        <f t="shared" si="33"/>
        <v>37.6</v>
      </c>
      <c r="T37" s="38">
        <f t="shared" si="34"/>
        <v>37.6</v>
      </c>
      <c r="U37" s="38">
        <f t="shared" si="35"/>
        <v>37.6</v>
      </c>
      <c r="V37">
        <f>SUMIF(TECHNOLOGY!$D$2:$D$73,FixedCost!$A37,TECHNOLOGY!$AC$2:$AC$73)</f>
        <v>37.6</v>
      </c>
      <c r="W37">
        <f t="shared" si="36"/>
        <v>37.6</v>
      </c>
      <c r="X37">
        <f t="shared" si="37"/>
        <v>37.6</v>
      </c>
      <c r="Y37">
        <f t="shared" si="38"/>
        <v>37.6</v>
      </c>
      <c r="Z37">
        <f t="shared" si="39"/>
        <v>37.6</v>
      </c>
      <c r="AA37">
        <f t="shared" si="40"/>
        <v>37.6</v>
      </c>
      <c r="AB37">
        <f t="shared" si="41"/>
        <v>37.6</v>
      </c>
      <c r="AC37">
        <f t="shared" si="42"/>
        <v>37.6</v>
      </c>
      <c r="AD37">
        <f t="shared" si="43"/>
        <v>37.6</v>
      </c>
      <c r="AE37">
        <f t="shared" si="44"/>
        <v>37.6</v>
      </c>
      <c r="AF37">
        <f t="shared" si="45"/>
        <v>37.6</v>
      </c>
      <c r="AG37">
        <f t="shared" si="46"/>
        <v>37.6</v>
      </c>
      <c r="AH37">
        <f t="shared" si="47"/>
        <v>37.6</v>
      </c>
      <c r="AI37">
        <f t="shared" si="48"/>
        <v>37.6</v>
      </c>
      <c r="AJ37">
        <f t="shared" si="49"/>
        <v>37.6</v>
      </c>
      <c r="AK37">
        <f t="shared" si="50"/>
        <v>37.6</v>
      </c>
      <c r="AL37">
        <f t="shared" si="51"/>
        <v>37.6</v>
      </c>
      <c r="AM37">
        <f t="shared" si="52"/>
        <v>37.6</v>
      </c>
      <c r="AN37">
        <f t="shared" si="53"/>
        <v>37.6</v>
      </c>
      <c r="AO37">
        <f t="shared" si="54"/>
        <v>37.6</v>
      </c>
      <c r="AP37">
        <f t="shared" si="55"/>
        <v>37.6</v>
      </c>
      <c r="AQ37">
        <f t="shared" si="56"/>
        <v>37.6</v>
      </c>
      <c r="AR37">
        <f t="shared" si="57"/>
        <v>37.6</v>
      </c>
      <c r="AS37">
        <f t="shared" si="58"/>
        <v>37.6</v>
      </c>
      <c r="AT37">
        <f t="shared" si="59"/>
        <v>37.6</v>
      </c>
      <c r="AU37">
        <f t="shared" si="60"/>
        <v>37.6</v>
      </c>
      <c r="AV37">
        <f t="shared" si="61"/>
        <v>37.6</v>
      </c>
      <c r="AW37">
        <f t="shared" si="62"/>
        <v>37.6</v>
      </c>
      <c r="AX37">
        <f t="shared" si="63"/>
        <v>37.6</v>
      </c>
      <c r="AY37">
        <f t="shared" si="64"/>
        <v>37.6</v>
      </c>
      <c r="AZ37">
        <f t="shared" si="65"/>
        <v>37.6</v>
      </c>
    </row>
    <row r="38" spans="1:52">
      <c r="A38" t="str">
        <f>TECHNOLOGY!D38</f>
        <v>D2WDLC4</v>
      </c>
      <c r="B38">
        <f>SUMIF(TECHNOLOGY!$D$2:$D$73,FixedCost!$A38,TECHNOLOGY!$Y$2:$Y$73)</f>
        <v>60</v>
      </c>
      <c r="C38" s="38">
        <f t="shared" si="20"/>
        <v>57.597999999999999</v>
      </c>
      <c r="D38" s="38">
        <f t="shared" si="21"/>
        <v>55.195999999999998</v>
      </c>
      <c r="E38" s="38">
        <f t="shared" si="22"/>
        <v>52.793999999999997</v>
      </c>
      <c r="F38" s="38">
        <f t="shared" si="23"/>
        <v>50.391999999999996</v>
      </c>
      <c r="G38">
        <f>SUMIF(TECHNOLOGY!$D$2:$D$73,FixedCost!$A38,TECHNOLOGY!$Z$2:$Z$73)</f>
        <v>47.99</v>
      </c>
      <c r="H38" s="38">
        <f t="shared" si="24"/>
        <v>47.152000000000001</v>
      </c>
      <c r="I38" s="38">
        <f t="shared" si="25"/>
        <v>46.314</v>
      </c>
      <c r="J38" s="38">
        <f t="shared" si="26"/>
        <v>45.475999999999999</v>
      </c>
      <c r="K38" s="38">
        <f t="shared" si="27"/>
        <v>44.637999999999998</v>
      </c>
      <c r="L38">
        <f>SUMIF(TECHNOLOGY!$D$2:$D$73,FixedCost!$A38,TECHNOLOGY!$AA$2:$AA$73)</f>
        <v>43.8</v>
      </c>
      <c r="M38" s="38">
        <f t="shared" si="28"/>
        <v>42.559999999999995</v>
      </c>
      <c r="N38" s="38">
        <f t="shared" si="29"/>
        <v>41.319999999999993</v>
      </c>
      <c r="O38" s="38">
        <f t="shared" si="30"/>
        <v>40.079999999999991</v>
      </c>
      <c r="P38" s="38">
        <f t="shared" si="31"/>
        <v>38.839999999999989</v>
      </c>
      <c r="Q38">
        <f>SUMIF(TECHNOLOGY!$D$2:$D$73,FixedCost!$A38,TECHNOLOGY!$AB$2:$AB$73)</f>
        <v>37.6</v>
      </c>
      <c r="R38" s="38">
        <f t="shared" si="32"/>
        <v>37.6</v>
      </c>
      <c r="S38" s="38">
        <f t="shared" si="33"/>
        <v>37.6</v>
      </c>
      <c r="T38" s="38">
        <f t="shared" si="34"/>
        <v>37.6</v>
      </c>
      <c r="U38" s="38">
        <f t="shared" si="35"/>
        <v>37.6</v>
      </c>
      <c r="V38">
        <f>SUMIF(TECHNOLOGY!$D$2:$D$73,FixedCost!$A38,TECHNOLOGY!$AC$2:$AC$73)</f>
        <v>37.6</v>
      </c>
      <c r="W38">
        <f t="shared" si="36"/>
        <v>37.6</v>
      </c>
      <c r="X38">
        <f t="shared" si="37"/>
        <v>37.6</v>
      </c>
      <c r="Y38">
        <f t="shared" si="38"/>
        <v>37.6</v>
      </c>
      <c r="Z38">
        <f t="shared" si="39"/>
        <v>37.6</v>
      </c>
      <c r="AA38">
        <f t="shared" si="40"/>
        <v>37.6</v>
      </c>
      <c r="AB38">
        <f t="shared" si="41"/>
        <v>37.6</v>
      </c>
      <c r="AC38">
        <f t="shared" si="42"/>
        <v>37.6</v>
      </c>
      <c r="AD38">
        <f t="shared" si="43"/>
        <v>37.6</v>
      </c>
      <c r="AE38">
        <f t="shared" si="44"/>
        <v>37.6</v>
      </c>
      <c r="AF38">
        <f t="shared" si="45"/>
        <v>37.6</v>
      </c>
      <c r="AG38">
        <f t="shared" si="46"/>
        <v>37.6</v>
      </c>
      <c r="AH38">
        <f t="shared" si="47"/>
        <v>37.6</v>
      </c>
      <c r="AI38">
        <f t="shared" si="48"/>
        <v>37.6</v>
      </c>
      <c r="AJ38">
        <f t="shared" si="49"/>
        <v>37.6</v>
      </c>
      <c r="AK38">
        <f t="shared" si="50"/>
        <v>37.6</v>
      </c>
      <c r="AL38">
        <f t="shared" si="51"/>
        <v>37.6</v>
      </c>
      <c r="AM38">
        <f t="shared" si="52"/>
        <v>37.6</v>
      </c>
      <c r="AN38">
        <f t="shared" si="53"/>
        <v>37.6</v>
      </c>
      <c r="AO38">
        <f t="shared" si="54"/>
        <v>37.6</v>
      </c>
      <c r="AP38">
        <f t="shared" si="55"/>
        <v>37.6</v>
      </c>
      <c r="AQ38">
        <f t="shared" si="56"/>
        <v>37.6</v>
      </c>
      <c r="AR38">
        <f t="shared" si="57"/>
        <v>37.6</v>
      </c>
      <c r="AS38">
        <f t="shared" si="58"/>
        <v>37.6</v>
      </c>
      <c r="AT38">
        <f t="shared" si="59"/>
        <v>37.6</v>
      </c>
      <c r="AU38">
        <f t="shared" si="60"/>
        <v>37.6</v>
      </c>
      <c r="AV38">
        <f t="shared" si="61"/>
        <v>37.6</v>
      </c>
      <c r="AW38">
        <f t="shared" si="62"/>
        <v>37.6</v>
      </c>
      <c r="AX38">
        <f t="shared" si="63"/>
        <v>37.6</v>
      </c>
      <c r="AY38">
        <f t="shared" si="64"/>
        <v>37.6</v>
      </c>
      <c r="AZ38">
        <f t="shared" si="65"/>
        <v>37.6</v>
      </c>
    </row>
    <row r="39" spans="1:52">
      <c r="A39" t="str">
        <f>TECHNOLOGY!D39</f>
        <v>D2WDLC6</v>
      </c>
      <c r="B39">
        <f>SUMIF(TECHNOLOGY!$D$2:$D$73,FixedCost!$A39,TECHNOLOGY!$Y$2:$Y$73)</f>
        <v>60</v>
      </c>
      <c r="C39" s="38">
        <f t="shared" si="20"/>
        <v>57.597999999999999</v>
      </c>
      <c r="D39" s="38">
        <f t="shared" si="21"/>
        <v>55.195999999999998</v>
      </c>
      <c r="E39" s="38">
        <f t="shared" si="22"/>
        <v>52.793999999999997</v>
      </c>
      <c r="F39" s="38">
        <f t="shared" si="23"/>
        <v>50.391999999999996</v>
      </c>
      <c r="G39">
        <f>SUMIF(TECHNOLOGY!$D$2:$D$73,FixedCost!$A39,TECHNOLOGY!$Z$2:$Z$73)</f>
        <v>47.99</v>
      </c>
      <c r="H39" s="38">
        <f t="shared" si="24"/>
        <v>47.152000000000001</v>
      </c>
      <c r="I39" s="38">
        <f t="shared" si="25"/>
        <v>46.314</v>
      </c>
      <c r="J39" s="38">
        <f t="shared" si="26"/>
        <v>45.475999999999999</v>
      </c>
      <c r="K39" s="38">
        <f t="shared" si="27"/>
        <v>44.637999999999998</v>
      </c>
      <c r="L39">
        <f>SUMIF(TECHNOLOGY!$D$2:$D$73,FixedCost!$A39,TECHNOLOGY!$AA$2:$AA$73)</f>
        <v>43.8</v>
      </c>
      <c r="M39" s="38">
        <f t="shared" si="28"/>
        <v>42.559999999999995</v>
      </c>
      <c r="N39" s="38">
        <f t="shared" si="29"/>
        <v>41.319999999999993</v>
      </c>
      <c r="O39" s="38">
        <f t="shared" si="30"/>
        <v>40.079999999999991</v>
      </c>
      <c r="P39" s="38">
        <f t="shared" si="31"/>
        <v>38.839999999999989</v>
      </c>
      <c r="Q39">
        <f>SUMIF(TECHNOLOGY!$D$2:$D$73,FixedCost!$A39,TECHNOLOGY!$AB$2:$AB$73)</f>
        <v>37.6</v>
      </c>
      <c r="R39" s="38">
        <f t="shared" si="32"/>
        <v>37.6</v>
      </c>
      <c r="S39" s="38">
        <f t="shared" si="33"/>
        <v>37.6</v>
      </c>
      <c r="T39" s="38">
        <f t="shared" si="34"/>
        <v>37.6</v>
      </c>
      <c r="U39" s="38">
        <f t="shared" si="35"/>
        <v>37.6</v>
      </c>
      <c r="V39">
        <f>SUMIF(TECHNOLOGY!$D$2:$D$73,FixedCost!$A39,TECHNOLOGY!$AC$2:$AC$73)</f>
        <v>37.6</v>
      </c>
      <c r="W39">
        <f t="shared" si="36"/>
        <v>37.6</v>
      </c>
      <c r="X39">
        <f t="shared" si="37"/>
        <v>37.6</v>
      </c>
      <c r="Y39">
        <f t="shared" si="38"/>
        <v>37.6</v>
      </c>
      <c r="Z39">
        <f t="shared" si="39"/>
        <v>37.6</v>
      </c>
      <c r="AA39">
        <f t="shared" si="40"/>
        <v>37.6</v>
      </c>
      <c r="AB39">
        <f t="shared" si="41"/>
        <v>37.6</v>
      </c>
      <c r="AC39">
        <f t="shared" si="42"/>
        <v>37.6</v>
      </c>
      <c r="AD39">
        <f t="shared" si="43"/>
        <v>37.6</v>
      </c>
      <c r="AE39">
        <f t="shared" si="44"/>
        <v>37.6</v>
      </c>
      <c r="AF39">
        <f t="shared" si="45"/>
        <v>37.6</v>
      </c>
      <c r="AG39">
        <f t="shared" si="46"/>
        <v>37.6</v>
      </c>
      <c r="AH39">
        <f t="shared" si="47"/>
        <v>37.6</v>
      </c>
      <c r="AI39">
        <f t="shared" si="48"/>
        <v>37.6</v>
      </c>
      <c r="AJ39">
        <f t="shared" si="49"/>
        <v>37.6</v>
      </c>
      <c r="AK39">
        <f t="shared" si="50"/>
        <v>37.6</v>
      </c>
      <c r="AL39">
        <f t="shared" si="51"/>
        <v>37.6</v>
      </c>
      <c r="AM39">
        <f t="shared" si="52"/>
        <v>37.6</v>
      </c>
      <c r="AN39">
        <f t="shared" si="53"/>
        <v>37.6</v>
      </c>
      <c r="AO39">
        <f t="shared" si="54"/>
        <v>37.6</v>
      </c>
      <c r="AP39">
        <f t="shared" si="55"/>
        <v>37.6</v>
      </c>
      <c r="AQ39">
        <f t="shared" si="56"/>
        <v>37.6</v>
      </c>
      <c r="AR39">
        <f t="shared" si="57"/>
        <v>37.6</v>
      </c>
      <c r="AS39">
        <f t="shared" si="58"/>
        <v>37.6</v>
      </c>
      <c r="AT39">
        <f t="shared" si="59"/>
        <v>37.6</v>
      </c>
      <c r="AU39">
        <f t="shared" si="60"/>
        <v>37.6</v>
      </c>
      <c r="AV39">
        <f t="shared" si="61"/>
        <v>37.6</v>
      </c>
      <c r="AW39">
        <f t="shared" si="62"/>
        <v>37.6</v>
      </c>
      <c r="AX39">
        <f t="shared" si="63"/>
        <v>37.6</v>
      </c>
      <c r="AY39">
        <f t="shared" si="64"/>
        <v>37.6</v>
      </c>
      <c r="AZ39">
        <f t="shared" si="65"/>
        <v>37.6</v>
      </c>
    </row>
    <row r="40" spans="1:52">
      <c r="A40" t="str">
        <f>TECHNOLOGY!D40</f>
        <v>D2WDLC7</v>
      </c>
      <c r="B40">
        <f>SUMIF(TECHNOLOGY!$D$2:$D$73,FixedCost!$A40,TECHNOLOGY!$Y$2:$Y$73)</f>
        <v>60</v>
      </c>
      <c r="C40" s="38">
        <f t="shared" si="20"/>
        <v>57.597999999999999</v>
      </c>
      <c r="D40" s="38">
        <f t="shared" si="21"/>
        <v>55.195999999999998</v>
      </c>
      <c r="E40" s="38">
        <f t="shared" si="22"/>
        <v>52.793999999999997</v>
      </c>
      <c r="F40" s="38">
        <f t="shared" si="23"/>
        <v>50.391999999999996</v>
      </c>
      <c r="G40">
        <f>SUMIF(TECHNOLOGY!$D$2:$D$73,FixedCost!$A40,TECHNOLOGY!$Z$2:$Z$73)</f>
        <v>47.99</v>
      </c>
      <c r="H40" s="38">
        <f t="shared" si="24"/>
        <v>47.152000000000001</v>
      </c>
      <c r="I40" s="38">
        <f t="shared" si="25"/>
        <v>46.314</v>
      </c>
      <c r="J40" s="38">
        <f t="shared" si="26"/>
        <v>45.475999999999999</v>
      </c>
      <c r="K40" s="38">
        <f t="shared" si="27"/>
        <v>44.637999999999998</v>
      </c>
      <c r="L40">
        <f>SUMIF(TECHNOLOGY!$D$2:$D$73,FixedCost!$A40,TECHNOLOGY!$AA$2:$AA$73)</f>
        <v>43.8</v>
      </c>
      <c r="M40" s="38">
        <f t="shared" si="28"/>
        <v>42.559999999999995</v>
      </c>
      <c r="N40" s="38">
        <f t="shared" si="29"/>
        <v>41.319999999999993</v>
      </c>
      <c r="O40" s="38">
        <f t="shared" si="30"/>
        <v>40.079999999999991</v>
      </c>
      <c r="P40" s="38">
        <f t="shared" si="31"/>
        <v>38.839999999999989</v>
      </c>
      <c r="Q40">
        <f>SUMIF(TECHNOLOGY!$D$2:$D$73,FixedCost!$A40,TECHNOLOGY!$AB$2:$AB$73)</f>
        <v>37.6</v>
      </c>
      <c r="R40" s="38">
        <f t="shared" si="32"/>
        <v>37.6</v>
      </c>
      <c r="S40" s="38">
        <f t="shared" si="33"/>
        <v>37.6</v>
      </c>
      <c r="T40" s="38">
        <f t="shared" si="34"/>
        <v>37.6</v>
      </c>
      <c r="U40" s="38">
        <f t="shared" si="35"/>
        <v>37.6</v>
      </c>
      <c r="V40">
        <f>SUMIF(TECHNOLOGY!$D$2:$D$73,FixedCost!$A40,TECHNOLOGY!$AC$2:$AC$73)</f>
        <v>37.6</v>
      </c>
      <c r="W40">
        <f t="shared" si="36"/>
        <v>37.6</v>
      </c>
      <c r="X40">
        <f t="shared" si="37"/>
        <v>37.6</v>
      </c>
      <c r="Y40">
        <f t="shared" si="38"/>
        <v>37.6</v>
      </c>
      <c r="Z40">
        <f t="shared" si="39"/>
        <v>37.6</v>
      </c>
      <c r="AA40">
        <f t="shared" si="40"/>
        <v>37.6</v>
      </c>
      <c r="AB40">
        <f t="shared" si="41"/>
        <v>37.6</v>
      </c>
      <c r="AC40">
        <f t="shared" si="42"/>
        <v>37.6</v>
      </c>
      <c r="AD40">
        <f t="shared" si="43"/>
        <v>37.6</v>
      </c>
      <c r="AE40">
        <f t="shared" si="44"/>
        <v>37.6</v>
      </c>
      <c r="AF40">
        <f t="shared" si="45"/>
        <v>37.6</v>
      </c>
      <c r="AG40">
        <f t="shared" si="46"/>
        <v>37.6</v>
      </c>
      <c r="AH40">
        <f t="shared" si="47"/>
        <v>37.6</v>
      </c>
      <c r="AI40">
        <f t="shared" si="48"/>
        <v>37.6</v>
      </c>
      <c r="AJ40">
        <f t="shared" si="49"/>
        <v>37.6</v>
      </c>
      <c r="AK40">
        <f t="shared" si="50"/>
        <v>37.6</v>
      </c>
      <c r="AL40">
        <f t="shared" si="51"/>
        <v>37.6</v>
      </c>
      <c r="AM40">
        <f t="shared" si="52"/>
        <v>37.6</v>
      </c>
      <c r="AN40">
        <f t="shared" si="53"/>
        <v>37.6</v>
      </c>
      <c r="AO40">
        <f t="shared" si="54"/>
        <v>37.6</v>
      </c>
      <c r="AP40">
        <f t="shared" si="55"/>
        <v>37.6</v>
      </c>
      <c r="AQ40">
        <f t="shared" si="56"/>
        <v>37.6</v>
      </c>
      <c r="AR40">
        <f t="shared" si="57"/>
        <v>37.6</v>
      </c>
      <c r="AS40">
        <f t="shared" si="58"/>
        <v>37.6</v>
      </c>
      <c r="AT40">
        <f t="shared" si="59"/>
        <v>37.6</v>
      </c>
      <c r="AU40">
        <f t="shared" si="60"/>
        <v>37.6</v>
      </c>
      <c r="AV40">
        <f t="shared" si="61"/>
        <v>37.6</v>
      </c>
      <c r="AW40">
        <f t="shared" si="62"/>
        <v>37.6</v>
      </c>
      <c r="AX40">
        <f t="shared" si="63"/>
        <v>37.6</v>
      </c>
      <c r="AY40">
        <f t="shared" si="64"/>
        <v>37.6</v>
      </c>
      <c r="AZ40">
        <f t="shared" si="65"/>
        <v>37.6</v>
      </c>
    </row>
    <row r="41" spans="1:52">
      <c r="A41" t="str">
        <f>TECHNOLOGY!D41</f>
        <v>D2WDLC8</v>
      </c>
      <c r="B41">
        <f>SUMIF(TECHNOLOGY!$D$2:$D$73,FixedCost!$A41,TECHNOLOGY!$Y$2:$Y$73)</f>
        <v>60</v>
      </c>
      <c r="C41" s="38">
        <f t="shared" ref="C41:C42" si="158">B41+($G41-$B41)*1/5</f>
        <v>57.597999999999999</v>
      </c>
      <c r="D41" s="38">
        <f t="shared" ref="D41:D42" si="159">C41+($G41-$B41)*1/5</f>
        <v>55.195999999999998</v>
      </c>
      <c r="E41" s="38">
        <f t="shared" ref="E41:E42" si="160">D41+($G41-$B41)*1/5</f>
        <v>52.793999999999997</v>
      </c>
      <c r="F41" s="38">
        <f t="shared" ref="F41:F42" si="161">E41+($G41-$B41)*1/5</f>
        <v>50.391999999999996</v>
      </c>
      <c r="G41">
        <f>SUMIF(TECHNOLOGY!$D$2:$D$73,FixedCost!$A41,TECHNOLOGY!$Z$2:$Z$73)</f>
        <v>47.99</v>
      </c>
      <c r="H41" s="38">
        <f t="shared" ref="H41:H42" si="162">G41+($L41-$G41)*1/5</f>
        <v>47.152000000000001</v>
      </c>
      <c r="I41" s="38">
        <f t="shared" ref="I41:I42" si="163">H41+($L41-$G41)*1/5</f>
        <v>46.314</v>
      </c>
      <c r="J41" s="38">
        <f t="shared" ref="J41:J42" si="164">I41+($L41-$G41)*1/5</f>
        <v>45.475999999999999</v>
      </c>
      <c r="K41" s="38">
        <f t="shared" ref="K41:K42" si="165">J41+($L41-$G41)*1/5</f>
        <v>44.637999999999998</v>
      </c>
      <c r="L41">
        <f>SUMIF(TECHNOLOGY!$D$2:$D$73,FixedCost!$A41,TECHNOLOGY!$AA$2:$AA$73)</f>
        <v>43.8</v>
      </c>
      <c r="M41" s="38">
        <f t="shared" ref="M41:M42" si="166">L41+($Q41-$L41)*1/5</f>
        <v>42.559999999999995</v>
      </c>
      <c r="N41" s="38">
        <f t="shared" ref="N41:N42" si="167">M41+($Q41-$L41)*1/5</f>
        <v>41.319999999999993</v>
      </c>
      <c r="O41" s="38">
        <f t="shared" ref="O41:O42" si="168">N41+($Q41-$L41)*1/5</f>
        <v>40.079999999999991</v>
      </c>
      <c r="P41" s="38">
        <f t="shared" ref="P41:P42" si="169">O41+($Q41-$L41)*1/5</f>
        <v>38.839999999999989</v>
      </c>
      <c r="Q41">
        <f>SUMIF(TECHNOLOGY!$D$2:$D$73,FixedCost!$A41,TECHNOLOGY!$AB$2:$AB$73)</f>
        <v>37.6</v>
      </c>
      <c r="R41" s="38">
        <f t="shared" ref="R41:R42" si="170">Q41+($V41-$Q41)*1/5</f>
        <v>37.6</v>
      </c>
      <c r="S41" s="38">
        <f t="shared" ref="S41:S42" si="171">R41+($V41-$Q41)*1/5</f>
        <v>37.6</v>
      </c>
      <c r="T41" s="38">
        <f t="shared" ref="T41:T42" si="172">S41+($V41-$Q41)*1/5</f>
        <v>37.6</v>
      </c>
      <c r="U41" s="38">
        <f t="shared" ref="U41:U42" si="173">T41+($V41-$Q41)*1/5</f>
        <v>37.6</v>
      </c>
      <c r="V41">
        <f>SUMIF(TECHNOLOGY!$D$2:$D$73,FixedCost!$A41,TECHNOLOGY!$AC$2:$AC$73)</f>
        <v>37.6</v>
      </c>
      <c r="W41">
        <f t="shared" ref="W41:W42" si="174">V41</f>
        <v>37.6</v>
      </c>
      <c r="X41">
        <f t="shared" ref="X41:X42" si="175">W41</f>
        <v>37.6</v>
      </c>
      <c r="Y41">
        <f t="shared" ref="Y41:Y42" si="176">X41</f>
        <v>37.6</v>
      </c>
      <c r="Z41">
        <f t="shared" ref="Z41:Z42" si="177">Y41</f>
        <v>37.6</v>
      </c>
      <c r="AA41">
        <f t="shared" ref="AA41:AA42" si="178">Z41</f>
        <v>37.6</v>
      </c>
      <c r="AB41">
        <f t="shared" ref="AB41:AB42" si="179">AA41</f>
        <v>37.6</v>
      </c>
      <c r="AC41">
        <f t="shared" ref="AC41:AC42" si="180">AB41</f>
        <v>37.6</v>
      </c>
      <c r="AD41">
        <f t="shared" ref="AD41:AD42" si="181">AC41</f>
        <v>37.6</v>
      </c>
      <c r="AE41">
        <f t="shared" ref="AE41:AE42" si="182">AD41</f>
        <v>37.6</v>
      </c>
      <c r="AF41">
        <f t="shared" ref="AF41:AF42" si="183">AE41</f>
        <v>37.6</v>
      </c>
      <c r="AG41">
        <f t="shared" ref="AG41:AG42" si="184">AF41</f>
        <v>37.6</v>
      </c>
      <c r="AH41">
        <f t="shared" ref="AH41:AH42" si="185">AG41</f>
        <v>37.6</v>
      </c>
      <c r="AI41">
        <f t="shared" ref="AI41:AI42" si="186">AH41</f>
        <v>37.6</v>
      </c>
      <c r="AJ41">
        <f t="shared" ref="AJ41:AJ42" si="187">AI41</f>
        <v>37.6</v>
      </c>
      <c r="AK41">
        <f t="shared" ref="AK41:AK42" si="188">AJ41</f>
        <v>37.6</v>
      </c>
      <c r="AL41">
        <f t="shared" ref="AL41:AL42" si="189">AK41</f>
        <v>37.6</v>
      </c>
      <c r="AM41">
        <f t="shared" ref="AM41:AM42" si="190">AL41</f>
        <v>37.6</v>
      </c>
      <c r="AN41">
        <f t="shared" ref="AN41:AN42" si="191">AM41</f>
        <v>37.6</v>
      </c>
      <c r="AO41">
        <f t="shared" ref="AO41:AO42" si="192">AN41</f>
        <v>37.6</v>
      </c>
      <c r="AP41">
        <f t="shared" ref="AP41:AP42" si="193">AO41</f>
        <v>37.6</v>
      </c>
      <c r="AQ41">
        <f t="shared" ref="AQ41:AQ42" si="194">AP41</f>
        <v>37.6</v>
      </c>
      <c r="AR41">
        <f t="shared" ref="AR41:AR42" si="195">AQ41</f>
        <v>37.6</v>
      </c>
      <c r="AS41">
        <f t="shared" ref="AS41:AS42" si="196">AR41</f>
        <v>37.6</v>
      </c>
      <c r="AT41">
        <f t="shared" ref="AT41:AT42" si="197">AS41</f>
        <v>37.6</v>
      </c>
      <c r="AU41">
        <f t="shared" ref="AU41:AU42" si="198">AT41</f>
        <v>37.6</v>
      </c>
      <c r="AV41">
        <f t="shared" ref="AV41:AV42" si="199">AU41</f>
        <v>37.6</v>
      </c>
      <c r="AW41">
        <f t="shared" ref="AW41:AW42" si="200">AV41</f>
        <v>37.6</v>
      </c>
      <c r="AX41">
        <f t="shared" ref="AX41:AX42" si="201">AW41</f>
        <v>37.6</v>
      </c>
      <c r="AY41">
        <f t="shared" ref="AY41:AY42" si="202">AX41</f>
        <v>37.6</v>
      </c>
      <c r="AZ41">
        <f t="shared" ref="AZ41:AZ42" si="203">AY41</f>
        <v>37.6</v>
      </c>
    </row>
    <row r="42" spans="1:52">
      <c r="A42" t="str">
        <f>TECHNOLOGY!D42</f>
        <v>D2WDLC10</v>
      </c>
      <c r="B42">
        <f>SUMIF(TECHNOLOGY!$D$2:$D$73,FixedCost!$A42,TECHNOLOGY!$Y$2:$Y$73)</f>
        <v>60</v>
      </c>
      <c r="C42" s="38">
        <f t="shared" si="158"/>
        <v>57.597999999999999</v>
      </c>
      <c r="D42" s="38">
        <f t="shared" si="159"/>
        <v>55.195999999999998</v>
      </c>
      <c r="E42" s="38">
        <f t="shared" si="160"/>
        <v>52.793999999999997</v>
      </c>
      <c r="F42" s="38">
        <f t="shared" si="161"/>
        <v>50.391999999999996</v>
      </c>
      <c r="G42">
        <f>SUMIF(TECHNOLOGY!$D$2:$D$73,FixedCost!$A42,TECHNOLOGY!$Z$2:$Z$73)</f>
        <v>47.99</v>
      </c>
      <c r="H42" s="38">
        <f t="shared" si="162"/>
        <v>47.152000000000001</v>
      </c>
      <c r="I42" s="38">
        <f t="shared" si="163"/>
        <v>46.314</v>
      </c>
      <c r="J42" s="38">
        <f t="shared" si="164"/>
        <v>45.475999999999999</v>
      </c>
      <c r="K42" s="38">
        <f t="shared" si="165"/>
        <v>44.637999999999998</v>
      </c>
      <c r="L42">
        <f>SUMIF(TECHNOLOGY!$D$2:$D$73,FixedCost!$A42,TECHNOLOGY!$AA$2:$AA$73)</f>
        <v>43.8</v>
      </c>
      <c r="M42" s="38">
        <f t="shared" si="166"/>
        <v>42.559999999999995</v>
      </c>
      <c r="N42" s="38">
        <f t="shared" si="167"/>
        <v>41.319999999999993</v>
      </c>
      <c r="O42" s="38">
        <f t="shared" si="168"/>
        <v>40.079999999999991</v>
      </c>
      <c r="P42" s="38">
        <f t="shared" si="169"/>
        <v>38.839999999999989</v>
      </c>
      <c r="Q42">
        <f>SUMIF(TECHNOLOGY!$D$2:$D$73,FixedCost!$A42,TECHNOLOGY!$AB$2:$AB$73)</f>
        <v>37.6</v>
      </c>
      <c r="R42" s="38">
        <f t="shared" si="170"/>
        <v>37.6</v>
      </c>
      <c r="S42" s="38">
        <f t="shared" si="171"/>
        <v>37.6</v>
      </c>
      <c r="T42" s="38">
        <f t="shared" si="172"/>
        <v>37.6</v>
      </c>
      <c r="U42" s="38">
        <f t="shared" si="173"/>
        <v>37.6</v>
      </c>
      <c r="V42">
        <f>SUMIF(TECHNOLOGY!$D$2:$D$73,FixedCost!$A42,TECHNOLOGY!$AC$2:$AC$73)</f>
        <v>37.6</v>
      </c>
      <c r="W42">
        <f t="shared" si="174"/>
        <v>37.6</v>
      </c>
      <c r="X42">
        <f t="shared" si="175"/>
        <v>37.6</v>
      </c>
      <c r="Y42">
        <f t="shared" si="176"/>
        <v>37.6</v>
      </c>
      <c r="Z42">
        <f t="shared" si="177"/>
        <v>37.6</v>
      </c>
      <c r="AA42">
        <f t="shared" si="178"/>
        <v>37.6</v>
      </c>
      <c r="AB42">
        <f t="shared" si="179"/>
        <v>37.6</v>
      </c>
      <c r="AC42">
        <f t="shared" si="180"/>
        <v>37.6</v>
      </c>
      <c r="AD42">
        <f t="shared" si="181"/>
        <v>37.6</v>
      </c>
      <c r="AE42">
        <f t="shared" si="182"/>
        <v>37.6</v>
      </c>
      <c r="AF42">
        <f t="shared" si="183"/>
        <v>37.6</v>
      </c>
      <c r="AG42">
        <f t="shared" si="184"/>
        <v>37.6</v>
      </c>
      <c r="AH42">
        <f t="shared" si="185"/>
        <v>37.6</v>
      </c>
      <c r="AI42">
        <f t="shared" si="186"/>
        <v>37.6</v>
      </c>
      <c r="AJ42">
        <f t="shared" si="187"/>
        <v>37.6</v>
      </c>
      <c r="AK42">
        <f t="shared" si="188"/>
        <v>37.6</v>
      </c>
      <c r="AL42">
        <f t="shared" si="189"/>
        <v>37.6</v>
      </c>
      <c r="AM42">
        <f t="shared" si="190"/>
        <v>37.6</v>
      </c>
      <c r="AN42">
        <f t="shared" si="191"/>
        <v>37.6</v>
      </c>
      <c r="AO42">
        <f t="shared" si="192"/>
        <v>37.6</v>
      </c>
      <c r="AP42">
        <f t="shared" si="193"/>
        <v>37.6</v>
      </c>
      <c r="AQ42">
        <f t="shared" si="194"/>
        <v>37.6</v>
      </c>
      <c r="AR42">
        <f t="shared" si="195"/>
        <v>37.6</v>
      </c>
      <c r="AS42">
        <f t="shared" si="196"/>
        <v>37.6</v>
      </c>
      <c r="AT42">
        <f t="shared" si="197"/>
        <v>37.6</v>
      </c>
      <c r="AU42">
        <f t="shared" si="198"/>
        <v>37.6</v>
      </c>
      <c r="AV42">
        <f t="shared" si="199"/>
        <v>37.6</v>
      </c>
      <c r="AW42">
        <f t="shared" si="200"/>
        <v>37.6</v>
      </c>
      <c r="AX42">
        <f t="shared" si="201"/>
        <v>37.6</v>
      </c>
      <c r="AY42">
        <f t="shared" si="202"/>
        <v>37.6</v>
      </c>
      <c r="AZ42">
        <f t="shared" si="203"/>
        <v>37.6</v>
      </c>
    </row>
    <row r="43" spans="1:52">
      <c r="A43" t="str">
        <f>TECHNOLOGY!D43</f>
        <v>D2HLT0180</v>
      </c>
      <c r="B43">
        <f>SUMIF(TECHNOLOGY!$D$2:$D$73,FixedCost!$A43,TECHNOLOGY!$Y$2:$Y$73)</f>
        <v>146.67500000000001</v>
      </c>
      <c r="C43" s="38">
        <f t="shared" si="20"/>
        <v>146.67500000000001</v>
      </c>
      <c r="D43" s="38">
        <f t="shared" si="21"/>
        <v>146.67500000000001</v>
      </c>
      <c r="E43" s="38">
        <f t="shared" si="22"/>
        <v>146.67500000000001</v>
      </c>
      <c r="F43" s="38">
        <f t="shared" si="23"/>
        <v>146.67500000000001</v>
      </c>
      <c r="G43">
        <f>SUMIF(TECHNOLOGY!$D$2:$D$73,FixedCost!$A43,TECHNOLOGY!$Z$2:$Z$73)</f>
        <v>146.67500000000001</v>
      </c>
      <c r="H43" s="38">
        <f t="shared" si="24"/>
        <v>146.67500000000001</v>
      </c>
      <c r="I43" s="38">
        <f t="shared" si="25"/>
        <v>146.67500000000001</v>
      </c>
      <c r="J43" s="38">
        <f t="shared" si="26"/>
        <v>146.67500000000001</v>
      </c>
      <c r="K43" s="38">
        <f t="shared" si="27"/>
        <v>146.67500000000001</v>
      </c>
      <c r="L43">
        <f>SUMIF(TECHNOLOGY!$D$2:$D$73,FixedCost!$A43,TECHNOLOGY!$AA$2:$AA$73)</f>
        <v>146.67500000000001</v>
      </c>
      <c r="M43" s="38">
        <f t="shared" si="28"/>
        <v>146.67500000000001</v>
      </c>
      <c r="N43" s="38">
        <f t="shared" si="29"/>
        <v>146.67500000000001</v>
      </c>
      <c r="O43" s="38">
        <f t="shared" si="30"/>
        <v>146.67500000000001</v>
      </c>
      <c r="P43" s="38">
        <f t="shared" si="31"/>
        <v>146.67500000000001</v>
      </c>
      <c r="Q43">
        <f>SUMIF(TECHNOLOGY!$D$2:$D$73,FixedCost!$A43,TECHNOLOGY!$AB$2:$AB$73)</f>
        <v>146.67500000000001</v>
      </c>
      <c r="R43" s="38">
        <f t="shared" si="32"/>
        <v>146.67500000000001</v>
      </c>
      <c r="S43" s="38">
        <f t="shared" si="33"/>
        <v>146.67500000000001</v>
      </c>
      <c r="T43" s="38">
        <f t="shared" si="34"/>
        <v>146.67500000000001</v>
      </c>
      <c r="U43" s="38">
        <f t="shared" si="35"/>
        <v>146.67500000000001</v>
      </c>
      <c r="V43">
        <f>SUMIF(TECHNOLOGY!$D$2:$D$73,FixedCost!$A43,TECHNOLOGY!$AC$2:$AC$73)</f>
        <v>146.67500000000001</v>
      </c>
      <c r="W43">
        <f t="shared" si="36"/>
        <v>146.67500000000001</v>
      </c>
      <c r="X43">
        <f t="shared" si="37"/>
        <v>146.67500000000001</v>
      </c>
      <c r="Y43">
        <f t="shared" si="38"/>
        <v>146.67500000000001</v>
      </c>
      <c r="Z43">
        <f t="shared" si="39"/>
        <v>146.67500000000001</v>
      </c>
      <c r="AA43">
        <f t="shared" si="40"/>
        <v>146.67500000000001</v>
      </c>
      <c r="AB43">
        <f t="shared" si="41"/>
        <v>146.67500000000001</v>
      </c>
      <c r="AC43">
        <f t="shared" si="42"/>
        <v>146.67500000000001</v>
      </c>
      <c r="AD43">
        <f t="shared" si="43"/>
        <v>146.67500000000001</v>
      </c>
      <c r="AE43">
        <f t="shared" si="44"/>
        <v>146.67500000000001</v>
      </c>
      <c r="AF43">
        <f t="shared" si="45"/>
        <v>146.67500000000001</v>
      </c>
      <c r="AG43">
        <f t="shared" si="46"/>
        <v>146.67500000000001</v>
      </c>
      <c r="AH43">
        <f t="shared" si="47"/>
        <v>146.67500000000001</v>
      </c>
      <c r="AI43">
        <f t="shared" si="48"/>
        <v>146.67500000000001</v>
      </c>
      <c r="AJ43">
        <f t="shared" si="49"/>
        <v>146.67500000000001</v>
      </c>
      <c r="AK43">
        <f t="shared" si="50"/>
        <v>146.67500000000001</v>
      </c>
      <c r="AL43">
        <f t="shared" si="51"/>
        <v>146.67500000000001</v>
      </c>
      <c r="AM43">
        <f t="shared" si="52"/>
        <v>146.67500000000001</v>
      </c>
      <c r="AN43">
        <f t="shared" si="53"/>
        <v>146.67500000000001</v>
      </c>
      <c r="AO43">
        <f t="shared" si="54"/>
        <v>146.67500000000001</v>
      </c>
      <c r="AP43">
        <f t="shared" si="55"/>
        <v>146.67500000000001</v>
      </c>
      <c r="AQ43">
        <f t="shared" si="56"/>
        <v>146.67500000000001</v>
      </c>
      <c r="AR43">
        <f t="shared" si="57"/>
        <v>146.67500000000001</v>
      </c>
      <c r="AS43">
        <f t="shared" si="58"/>
        <v>146.67500000000001</v>
      </c>
      <c r="AT43">
        <f t="shared" si="59"/>
        <v>146.67500000000001</v>
      </c>
      <c r="AU43">
        <f t="shared" si="60"/>
        <v>146.67500000000001</v>
      </c>
      <c r="AV43">
        <f t="shared" si="61"/>
        <v>146.67500000000001</v>
      </c>
      <c r="AW43">
        <f t="shared" si="62"/>
        <v>146.67500000000001</v>
      </c>
      <c r="AX43">
        <f t="shared" si="63"/>
        <v>146.67500000000001</v>
      </c>
      <c r="AY43">
        <f t="shared" si="64"/>
        <v>146.67500000000001</v>
      </c>
      <c r="AZ43">
        <f t="shared" si="65"/>
        <v>146.67500000000001</v>
      </c>
    </row>
    <row r="44" spans="1:52">
      <c r="A44" t="str">
        <f>TECHNOLOGY!D44</f>
        <v>D2HLT0181</v>
      </c>
      <c r="B44">
        <f>SUMIF(TECHNOLOGY!$D$2:$D$73,FixedCost!$A44,TECHNOLOGY!$Y$2:$Y$73)</f>
        <v>147.07499999999999</v>
      </c>
      <c r="C44" s="38">
        <f t="shared" si="20"/>
        <v>147.07499999999999</v>
      </c>
      <c r="D44" s="38">
        <f t="shared" si="21"/>
        <v>147.07499999999999</v>
      </c>
      <c r="E44" s="38">
        <f t="shared" si="22"/>
        <v>147.07499999999999</v>
      </c>
      <c r="F44" s="38">
        <f t="shared" si="23"/>
        <v>147.07499999999999</v>
      </c>
      <c r="G44">
        <f>SUMIF(TECHNOLOGY!$D$2:$D$73,FixedCost!$A44,TECHNOLOGY!$Z$2:$Z$73)</f>
        <v>147.07499999999999</v>
      </c>
      <c r="H44" s="38">
        <f t="shared" si="24"/>
        <v>147.07499999999999</v>
      </c>
      <c r="I44" s="38">
        <f t="shared" si="25"/>
        <v>147.07499999999999</v>
      </c>
      <c r="J44" s="38">
        <f t="shared" si="26"/>
        <v>147.07499999999999</v>
      </c>
      <c r="K44" s="38">
        <f t="shared" si="27"/>
        <v>147.07499999999999</v>
      </c>
      <c r="L44">
        <f>SUMIF(TECHNOLOGY!$D$2:$D$73,FixedCost!$A44,TECHNOLOGY!$AA$2:$AA$73)</f>
        <v>147.07499999999999</v>
      </c>
      <c r="M44" s="38">
        <f t="shared" si="28"/>
        <v>147.07499999999999</v>
      </c>
      <c r="N44" s="38">
        <f t="shared" si="29"/>
        <v>147.07499999999999</v>
      </c>
      <c r="O44" s="38">
        <f t="shared" si="30"/>
        <v>147.07499999999999</v>
      </c>
      <c r="P44" s="38">
        <f t="shared" si="31"/>
        <v>147.07499999999999</v>
      </c>
      <c r="Q44">
        <f>SUMIF(TECHNOLOGY!$D$2:$D$73,FixedCost!$A44,TECHNOLOGY!$AB$2:$AB$73)</f>
        <v>147.07499999999999</v>
      </c>
      <c r="R44" s="38">
        <f t="shared" si="32"/>
        <v>147.07499999999999</v>
      </c>
      <c r="S44" s="38">
        <f t="shared" si="33"/>
        <v>147.07499999999999</v>
      </c>
      <c r="T44" s="38">
        <f t="shared" si="34"/>
        <v>147.07499999999999</v>
      </c>
      <c r="U44" s="38">
        <f t="shared" si="35"/>
        <v>147.07499999999999</v>
      </c>
      <c r="V44">
        <f>SUMIF(TECHNOLOGY!$D$2:$D$73,FixedCost!$A44,TECHNOLOGY!$AC$2:$AC$73)</f>
        <v>147.07499999999999</v>
      </c>
      <c r="W44">
        <f t="shared" si="36"/>
        <v>147.07499999999999</v>
      </c>
      <c r="X44">
        <f t="shared" si="37"/>
        <v>147.07499999999999</v>
      </c>
      <c r="Y44">
        <f t="shared" si="38"/>
        <v>147.07499999999999</v>
      </c>
      <c r="Z44">
        <f t="shared" si="39"/>
        <v>147.07499999999999</v>
      </c>
      <c r="AA44">
        <f t="shared" si="40"/>
        <v>147.07499999999999</v>
      </c>
      <c r="AB44">
        <f t="shared" si="41"/>
        <v>147.07499999999999</v>
      </c>
      <c r="AC44">
        <f t="shared" si="42"/>
        <v>147.07499999999999</v>
      </c>
      <c r="AD44">
        <f t="shared" si="43"/>
        <v>147.07499999999999</v>
      </c>
      <c r="AE44">
        <f t="shared" si="44"/>
        <v>147.07499999999999</v>
      </c>
      <c r="AF44">
        <f t="shared" si="45"/>
        <v>147.07499999999999</v>
      </c>
      <c r="AG44">
        <f t="shared" si="46"/>
        <v>147.07499999999999</v>
      </c>
      <c r="AH44">
        <f t="shared" si="47"/>
        <v>147.07499999999999</v>
      </c>
      <c r="AI44">
        <f t="shared" si="48"/>
        <v>147.07499999999999</v>
      </c>
      <c r="AJ44">
        <f t="shared" si="49"/>
        <v>147.07499999999999</v>
      </c>
      <c r="AK44">
        <f t="shared" si="50"/>
        <v>147.07499999999999</v>
      </c>
      <c r="AL44">
        <f t="shared" si="51"/>
        <v>147.07499999999999</v>
      </c>
      <c r="AM44">
        <f t="shared" si="52"/>
        <v>147.07499999999999</v>
      </c>
      <c r="AN44">
        <f t="shared" si="53"/>
        <v>147.07499999999999</v>
      </c>
      <c r="AO44">
        <f t="shared" si="54"/>
        <v>147.07499999999999</v>
      </c>
      <c r="AP44">
        <f t="shared" si="55"/>
        <v>147.07499999999999</v>
      </c>
      <c r="AQ44">
        <f t="shared" si="56"/>
        <v>147.07499999999999</v>
      </c>
      <c r="AR44">
        <f t="shared" si="57"/>
        <v>147.07499999999999</v>
      </c>
      <c r="AS44">
        <f t="shared" si="58"/>
        <v>147.07499999999999</v>
      </c>
      <c r="AT44">
        <f t="shared" si="59"/>
        <v>147.07499999999999</v>
      </c>
      <c r="AU44">
        <f t="shared" si="60"/>
        <v>147.07499999999999</v>
      </c>
      <c r="AV44">
        <f t="shared" si="61"/>
        <v>147.07499999999999</v>
      </c>
      <c r="AW44">
        <f t="shared" si="62"/>
        <v>147.07499999999999</v>
      </c>
      <c r="AX44">
        <f t="shared" si="63"/>
        <v>147.07499999999999</v>
      </c>
      <c r="AY44">
        <f t="shared" si="64"/>
        <v>147.07499999999999</v>
      </c>
      <c r="AZ44">
        <f t="shared" si="65"/>
        <v>147.07499999999999</v>
      </c>
    </row>
    <row r="45" spans="1:52">
      <c r="A45" t="str">
        <f>TECHNOLOGY!D45</f>
        <v>D2HSF0779</v>
      </c>
      <c r="B45">
        <f>SUMIF(TECHNOLOGY!$D$2:$D$73,FixedCost!$A45,TECHNOLOGY!$Y$2:$Y$73)</f>
        <v>169.17500000000001</v>
      </c>
      <c r="C45" s="38">
        <f t="shared" si="20"/>
        <v>169.17500000000001</v>
      </c>
      <c r="D45" s="38">
        <f t="shared" si="21"/>
        <v>169.17500000000001</v>
      </c>
      <c r="E45" s="38">
        <f t="shared" si="22"/>
        <v>169.17500000000001</v>
      </c>
      <c r="F45" s="38">
        <f t="shared" si="23"/>
        <v>169.17500000000001</v>
      </c>
      <c r="G45">
        <f>SUMIF(TECHNOLOGY!$D$2:$D$73,FixedCost!$A45,TECHNOLOGY!$Z$2:$Z$73)</f>
        <v>169.17500000000001</v>
      </c>
      <c r="H45" s="38">
        <f t="shared" si="24"/>
        <v>169.17500000000001</v>
      </c>
      <c r="I45" s="38">
        <f t="shared" si="25"/>
        <v>169.17500000000001</v>
      </c>
      <c r="J45" s="38">
        <f t="shared" si="26"/>
        <v>169.17500000000001</v>
      </c>
      <c r="K45" s="38">
        <f t="shared" si="27"/>
        <v>169.17500000000001</v>
      </c>
      <c r="L45">
        <f>SUMIF(TECHNOLOGY!$D$2:$D$73,FixedCost!$A45,TECHNOLOGY!$AA$2:$AA$73)</f>
        <v>169.17500000000001</v>
      </c>
      <c r="M45" s="38">
        <f t="shared" si="28"/>
        <v>169.17500000000001</v>
      </c>
      <c r="N45" s="38">
        <f t="shared" si="29"/>
        <v>169.17500000000001</v>
      </c>
      <c r="O45" s="38">
        <f t="shared" si="30"/>
        <v>169.17500000000001</v>
      </c>
      <c r="P45" s="38">
        <f t="shared" si="31"/>
        <v>169.17500000000001</v>
      </c>
      <c r="Q45">
        <f>SUMIF(TECHNOLOGY!$D$2:$D$73,FixedCost!$A45,TECHNOLOGY!$AB$2:$AB$73)</f>
        <v>169.17500000000001</v>
      </c>
      <c r="R45" s="38">
        <f t="shared" si="32"/>
        <v>169.17500000000001</v>
      </c>
      <c r="S45" s="38">
        <f t="shared" si="33"/>
        <v>169.17500000000001</v>
      </c>
      <c r="T45" s="38">
        <f t="shared" si="34"/>
        <v>169.17500000000001</v>
      </c>
      <c r="U45" s="38">
        <f t="shared" si="35"/>
        <v>169.17500000000001</v>
      </c>
      <c r="V45">
        <f>SUMIF(TECHNOLOGY!$D$2:$D$73,FixedCost!$A45,TECHNOLOGY!$AC$2:$AC$73)</f>
        <v>169.17500000000001</v>
      </c>
      <c r="W45">
        <f t="shared" si="36"/>
        <v>169.17500000000001</v>
      </c>
      <c r="X45">
        <f t="shared" si="37"/>
        <v>169.17500000000001</v>
      </c>
      <c r="Y45">
        <f t="shared" si="38"/>
        <v>169.17500000000001</v>
      </c>
      <c r="Z45">
        <f t="shared" si="39"/>
        <v>169.17500000000001</v>
      </c>
      <c r="AA45">
        <f t="shared" si="40"/>
        <v>169.17500000000001</v>
      </c>
      <c r="AB45">
        <f t="shared" si="41"/>
        <v>169.17500000000001</v>
      </c>
      <c r="AC45">
        <f t="shared" si="42"/>
        <v>169.17500000000001</v>
      </c>
      <c r="AD45">
        <f t="shared" si="43"/>
        <v>169.17500000000001</v>
      </c>
      <c r="AE45">
        <f t="shared" si="44"/>
        <v>169.17500000000001</v>
      </c>
      <c r="AF45">
        <f t="shared" si="45"/>
        <v>169.17500000000001</v>
      </c>
      <c r="AG45">
        <f t="shared" si="46"/>
        <v>169.17500000000001</v>
      </c>
      <c r="AH45">
        <f t="shared" si="47"/>
        <v>169.17500000000001</v>
      </c>
      <c r="AI45">
        <f t="shared" si="48"/>
        <v>169.17500000000001</v>
      </c>
      <c r="AJ45">
        <f t="shared" si="49"/>
        <v>169.17500000000001</v>
      </c>
      <c r="AK45">
        <f t="shared" si="50"/>
        <v>169.17500000000001</v>
      </c>
      <c r="AL45">
        <f t="shared" si="51"/>
        <v>169.17500000000001</v>
      </c>
      <c r="AM45">
        <f t="shared" si="52"/>
        <v>169.17500000000001</v>
      </c>
      <c r="AN45">
        <f t="shared" si="53"/>
        <v>169.17500000000001</v>
      </c>
      <c r="AO45">
        <f t="shared" si="54"/>
        <v>169.17500000000001</v>
      </c>
      <c r="AP45">
        <f t="shared" si="55"/>
        <v>169.17500000000001</v>
      </c>
      <c r="AQ45">
        <f t="shared" si="56"/>
        <v>169.17500000000001</v>
      </c>
      <c r="AR45">
        <f t="shared" si="57"/>
        <v>169.17500000000001</v>
      </c>
      <c r="AS45">
        <f t="shared" si="58"/>
        <v>169.17500000000001</v>
      </c>
      <c r="AT45">
        <f t="shared" si="59"/>
        <v>169.17500000000001</v>
      </c>
      <c r="AU45">
        <f t="shared" si="60"/>
        <v>169.17500000000001</v>
      </c>
      <c r="AV45">
        <f t="shared" si="61"/>
        <v>169.17500000000001</v>
      </c>
      <c r="AW45">
        <f t="shared" si="62"/>
        <v>169.17500000000001</v>
      </c>
      <c r="AX45">
        <f t="shared" si="63"/>
        <v>169.17500000000001</v>
      </c>
      <c r="AY45">
        <f t="shared" si="64"/>
        <v>169.17500000000001</v>
      </c>
      <c r="AZ45">
        <f t="shared" si="65"/>
        <v>169.17500000000001</v>
      </c>
    </row>
    <row r="46" spans="1:52">
      <c r="A46" t="str">
        <f>TECHNOLOGY!D46</f>
        <v>D2HSF0893</v>
      </c>
      <c r="B46">
        <f>SUMIF(TECHNOLOGY!$D$2:$D$73,FixedCost!$A46,TECHNOLOGY!$Y$2:$Y$73)</f>
        <v>167.22499999999999</v>
      </c>
      <c r="C46" s="38">
        <f t="shared" si="20"/>
        <v>167.22499999999999</v>
      </c>
      <c r="D46" s="38">
        <f t="shared" si="21"/>
        <v>167.22499999999999</v>
      </c>
      <c r="E46" s="38">
        <f t="shared" si="22"/>
        <v>167.22499999999999</v>
      </c>
      <c r="F46" s="38">
        <f t="shared" si="23"/>
        <v>167.22499999999999</v>
      </c>
      <c r="G46">
        <f>SUMIF(TECHNOLOGY!$D$2:$D$73,FixedCost!$A46,TECHNOLOGY!$Z$2:$Z$73)</f>
        <v>167.22499999999999</v>
      </c>
      <c r="H46" s="38">
        <f t="shared" si="24"/>
        <v>167.22499999999999</v>
      </c>
      <c r="I46" s="38">
        <f t="shared" si="25"/>
        <v>167.22499999999999</v>
      </c>
      <c r="J46" s="38">
        <f t="shared" si="26"/>
        <v>167.22499999999999</v>
      </c>
      <c r="K46" s="38">
        <f t="shared" si="27"/>
        <v>167.22499999999999</v>
      </c>
      <c r="L46">
        <f>SUMIF(TECHNOLOGY!$D$2:$D$73,FixedCost!$A46,TECHNOLOGY!$AA$2:$AA$73)</f>
        <v>167.22499999999999</v>
      </c>
      <c r="M46" s="38">
        <f t="shared" si="28"/>
        <v>167.22499999999999</v>
      </c>
      <c r="N46" s="38">
        <f t="shared" si="29"/>
        <v>167.22499999999999</v>
      </c>
      <c r="O46" s="38">
        <f t="shared" si="30"/>
        <v>167.22499999999999</v>
      </c>
      <c r="P46" s="38">
        <f t="shared" si="31"/>
        <v>167.22499999999999</v>
      </c>
      <c r="Q46">
        <f>SUMIF(TECHNOLOGY!$D$2:$D$73,FixedCost!$A46,TECHNOLOGY!$AB$2:$AB$73)</f>
        <v>167.22499999999999</v>
      </c>
      <c r="R46" s="38">
        <f t="shared" si="32"/>
        <v>167.22499999999999</v>
      </c>
      <c r="S46" s="38">
        <f t="shared" si="33"/>
        <v>167.22499999999999</v>
      </c>
      <c r="T46" s="38">
        <f t="shared" si="34"/>
        <v>167.22499999999999</v>
      </c>
      <c r="U46" s="38">
        <f t="shared" si="35"/>
        <v>167.22499999999999</v>
      </c>
      <c r="V46">
        <f>SUMIF(TECHNOLOGY!$D$2:$D$73,FixedCost!$A46,TECHNOLOGY!$AC$2:$AC$73)</f>
        <v>167.22499999999999</v>
      </c>
      <c r="W46">
        <f t="shared" si="36"/>
        <v>167.22499999999999</v>
      </c>
      <c r="X46">
        <f t="shared" si="37"/>
        <v>167.22499999999999</v>
      </c>
      <c r="Y46">
        <f t="shared" si="38"/>
        <v>167.22499999999999</v>
      </c>
      <c r="Z46">
        <f t="shared" si="39"/>
        <v>167.22499999999999</v>
      </c>
      <c r="AA46">
        <f t="shared" si="40"/>
        <v>167.22499999999999</v>
      </c>
      <c r="AB46">
        <f t="shared" si="41"/>
        <v>167.22499999999999</v>
      </c>
      <c r="AC46">
        <f t="shared" si="42"/>
        <v>167.22499999999999</v>
      </c>
      <c r="AD46">
        <f t="shared" si="43"/>
        <v>167.22499999999999</v>
      </c>
      <c r="AE46">
        <f t="shared" si="44"/>
        <v>167.22499999999999</v>
      </c>
      <c r="AF46">
        <f t="shared" si="45"/>
        <v>167.22499999999999</v>
      </c>
      <c r="AG46">
        <f t="shared" si="46"/>
        <v>167.22499999999999</v>
      </c>
      <c r="AH46">
        <f t="shared" si="47"/>
        <v>167.22499999999999</v>
      </c>
      <c r="AI46">
        <f t="shared" si="48"/>
        <v>167.22499999999999</v>
      </c>
      <c r="AJ46">
        <f t="shared" si="49"/>
        <v>167.22499999999999</v>
      </c>
      <c r="AK46">
        <f t="shared" si="50"/>
        <v>167.22499999999999</v>
      </c>
      <c r="AL46">
        <f t="shared" si="51"/>
        <v>167.22499999999999</v>
      </c>
      <c r="AM46">
        <f t="shared" si="52"/>
        <v>167.22499999999999</v>
      </c>
      <c r="AN46">
        <f t="shared" si="53"/>
        <v>167.22499999999999</v>
      </c>
      <c r="AO46">
        <f t="shared" si="54"/>
        <v>167.22499999999999</v>
      </c>
      <c r="AP46">
        <f t="shared" si="55"/>
        <v>167.22499999999999</v>
      </c>
      <c r="AQ46">
        <f t="shared" si="56"/>
        <v>167.22499999999999</v>
      </c>
      <c r="AR46">
        <f t="shared" si="57"/>
        <v>167.22499999999999</v>
      </c>
      <c r="AS46">
        <f t="shared" si="58"/>
        <v>167.22499999999999</v>
      </c>
      <c r="AT46">
        <f t="shared" si="59"/>
        <v>167.22499999999999</v>
      </c>
      <c r="AU46">
        <f t="shared" si="60"/>
        <v>167.22499999999999</v>
      </c>
      <c r="AV46">
        <f t="shared" si="61"/>
        <v>167.22499999999999</v>
      </c>
      <c r="AW46">
        <f t="shared" si="62"/>
        <v>167.22499999999999</v>
      </c>
      <c r="AX46">
        <f t="shared" si="63"/>
        <v>167.22499999999999</v>
      </c>
      <c r="AY46">
        <f t="shared" si="64"/>
        <v>167.22499999999999</v>
      </c>
      <c r="AZ46">
        <f t="shared" si="65"/>
        <v>167.22499999999999</v>
      </c>
    </row>
    <row r="47" spans="1:52">
      <c r="A47" t="str">
        <f>TECHNOLOGY!D47</f>
        <v>D2HSF0915</v>
      </c>
      <c r="B47">
        <f>SUMIF(TECHNOLOGY!$D$2:$D$73,FixedCost!$A47,TECHNOLOGY!$Y$2:$Y$73)</f>
        <v>171.17500000000001</v>
      </c>
      <c r="C47" s="38">
        <f t="shared" si="20"/>
        <v>171.17500000000001</v>
      </c>
      <c r="D47" s="38">
        <f t="shared" si="21"/>
        <v>171.17500000000001</v>
      </c>
      <c r="E47" s="38">
        <f t="shared" si="22"/>
        <v>171.17500000000001</v>
      </c>
      <c r="F47" s="38">
        <f t="shared" si="23"/>
        <v>171.17500000000001</v>
      </c>
      <c r="G47">
        <f>SUMIF(TECHNOLOGY!$D$2:$D$73,FixedCost!$A47,TECHNOLOGY!$Z$2:$Z$73)</f>
        <v>171.17500000000001</v>
      </c>
      <c r="H47" s="38">
        <f t="shared" si="24"/>
        <v>171.17500000000001</v>
      </c>
      <c r="I47" s="38">
        <f t="shared" si="25"/>
        <v>171.17500000000001</v>
      </c>
      <c r="J47" s="38">
        <f t="shared" si="26"/>
        <v>171.17500000000001</v>
      </c>
      <c r="K47" s="38">
        <f t="shared" si="27"/>
        <v>171.17500000000001</v>
      </c>
      <c r="L47">
        <f>SUMIF(TECHNOLOGY!$D$2:$D$73,FixedCost!$A47,TECHNOLOGY!$AA$2:$AA$73)</f>
        <v>171.17500000000001</v>
      </c>
      <c r="M47" s="38">
        <f t="shared" si="28"/>
        <v>171.17500000000001</v>
      </c>
      <c r="N47" s="38">
        <f t="shared" si="29"/>
        <v>171.17500000000001</v>
      </c>
      <c r="O47" s="38">
        <f t="shared" si="30"/>
        <v>171.17500000000001</v>
      </c>
      <c r="P47" s="38">
        <f t="shared" si="31"/>
        <v>171.17500000000001</v>
      </c>
      <c r="Q47">
        <f>SUMIF(TECHNOLOGY!$D$2:$D$73,FixedCost!$A47,TECHNOLOGY!$AB$2:$AB$73)</f>
        <v>171.17500000000001</v>
      </c>
      <c r="R47" s="38">
        <f t="shared" si="32"/>
        <v>171.17500000000001</v>
      </c>
      <c r="S47" s="38">
        <f t="shared" si="33"/>
        <v>171.17500000000001</v>
      </c>
      <c r="T47" s="38">
        <f t="shared" si="34"/>
        <v>171.17500000000001</v>
      </c>
      <c r="U47" s="38">
        <f t="shared" si="35"/>
        <v>171.17500000000001</v>
      </c>
      <c r="V47">
        <f>SUMIF(TECHNOLOGY!$D$2:$D$73,FixedCost!$A47,TECHNOLOGY!$AC$2:$AC$73)</f>
        <v>171.17500000000001</v>
      </c>
      <c r="W47">
        <f t="shared" si="36"/>
        <v>171.17500000000001</v>
      </c>
      <c r="X47">
        <f t="shared" si="37"/>
        <v>171.17500000000001</v>
      </c>
      <c r="Y47">
        <f t="shared" si="38"/>
        <v>171.17500000000001</v>
      </c>
      <c r="Z47">
        <f t="shared" si="39"/>
        <v>171.17500000000001</v>
      </c>
      <c r="AA47">
        <f t="shared" si="40"/>
        <v>171.17500000000001</v>
      </c>
      <c r="AB47">
        <f t="shared" si="41"/>
        <v>171.17500000000001</v>
      </c>
      <c r="AC47">
        <f t="shared" si="42"/>
        <v>171.17500000000001</v>
      </c>
      <c r="AD47">
        <f t="shared" si="43"/>
        <v>171.17500000000001</v>
      </c>
      <c r="AE47">
        <f t="shared" si="44"/>
        <v>171.17500000000001</v>
      </c>
      <c r="AF47">
        <f t="shared" si="45"/>
        <v>171.17500000000001</v>
      </c>
      <c r="AG47">
        <f t="shared" si="46"/>
        <v>171.17500000000001</v>
      </c>
      <c r="AH47">
        <f t="shared" si="47"/>
        <v>171.17500000000001</v>
      </c>
      <c r="AI47">
        <f t="shared" si="48"/>
        <v>171.17500000000001</v>
      </c>
      <c r="AJ47">
        <f t="shared" si="49"/>
        <v>171.17500000000001</v>
      </c>
      <c r="AK47">
        <f t="shared" si="50"/>
        <v>171.17500000000001</v>
      </c>
      <c r="AL47">
        <f t="shared" si="51"/>
        <v>171.17500000000001</v>
      </c>
      <c r="AM47">
        <f t="shared" si="52"/>
        <v>171.17500000000001</v>
      </c>
      <c r="AN47">
        <f t="shared" si="53"/>
        <v>171.17500000000001</v>
      </c>
      <c r="AO47">
        <f t="shared" si="54"/>
        <v>171.17500000000001</v>
      </c>
      <c r="AP47">
        <f t="shared" si="55"/>
        <v>171.17500000000001</v>
      </c>
      <c r="AQ47">
        <f t="shared" si="56"/>
        <v>171.17500000000001</v>
      </c>
      <c r="AR47">
        <f t="shared" si="57"/>
        <v>171.17500000000001</v>
      </c>
      <c r="AS47">
        <f t="shared" si="58"/>
        <v>171.17500000000001</v>
      </c>
      <c r="AT47">
        <f t="shared" si="59"/>
        <v>171.17500000000001</v>
      </c>
      <c r="AU47">
        <f t="shared" si="60"/>
        <v>171.17500000000001</v>
      </c>
      <c r="AV47">
        <f t="shared" si="61"/>
        <v>171.17500000000001</v>
      </c>
      <c r="AW47">
        <f t="shared" si="62"/>
        <v>171.17500000000001</v>
      </c>
      <c r="AX47">
        <f t="shared" si="63"/>
        <v>171.17500000000001</v>
      </c>
      <c r="AY47">
        <f t="shared" si="64"/>
        <v>171.17500000000001</v>
      </c>
      <c r="AZ47">
        <f t="shared" si="65"/>
        <v>171.17500000000001</v>
      </c>
    </row>
    <row r="48" spans="1:52">
      <c r="A48" t="str">
        <f>TECHNOLOGY!D48</f>
        <v>D2HLT0165</v>
      </c>
      <c r="B48">
        <f>SUMIF(TECHNOLOGY!$D$2:$D$73,FixedCost!$A48,TECHNOLOGY!$Y$2:$Y$73)</f>
        <v>157.75</v>
      </c>
      <c r="C48" s="38">
        <f t="shared" si="20"/>
        <v>157.75</v>
      </c>
      <c r="D48" s="38">
        <f t="shared" si="21"/>
        <v>157.75</v>
      </c>
      <c r="E48" s="38">
        <f t="shared" si="22"/>
        <v>157.75</v>
      </c>
      <c r="F48" s="38">
        <f t="shared" si="23"/>
        <v>157.75</v>
      </c>
      <c r="G48">
        <f>SUMIF(TECHNOLOGY!$D$2:$D$73,FixedCost!$A48,TECHNOLOGY!$Z$2:$Z$73)</f>
        <v>157.75</v>
      </c>
      <c r="H48" s="38">
        <f t="shared" si="24"/>
        <v>157.75</v>
      </c>
      <c r="I48" s="38">
        <f t="shared" si="25"/>
        <v>157.75</v>
      </c>
      <c r="J48" s="38">
        <f t="shared" si="26"/>
        <v>157.75</v>
      </c>
      <c r="K48" s="38">
        <f t="shared" si="27"/>
        <v>157.75</v>
      </c>
      <c r="L48">
        <f>SUMIF(TECHNOLOGY!$D$2:$D$73,FixedCost!$A48,TECHNOLOGY!$AA$2:$AA$73)</f>
        <v>157.75</v>
      </c>
      <c r="M48" s="38">
        <f t="shared" si="28"/>
        <v>157.75</v>
      </c>
      <c r="N48" s="38">
        <f t="shared" si="29"/>
        <v>157.75</v>
      </c>
      <c r="O48" s="38">
        <f t="shared" si="30"/>
        <v>157.75</v>
      </c>
      <c r="P48" s="38">
        <f t="shared" si="31"/>
        <v>157.75</v>
      </c>
      <c r="Q48">
        <f>SUMIF(TECHNOLOGY!$D$2:$D$73,FixedCost!$A48,TECHNOLOGY!$AB$2:$AB$73)</f>
        <v>157.75</v>
      </c>
      <c r="R48" s="38">
        <f t="shared" si="32"/>
        <v>157.75</v>
      </c>
      <c r="S48" s="38">
        <f t="shared" si="33"/>
        <v>157.75</v>
      </c>
      <c r="T48" s="38">
        <f t="shared" si="34"/>
        <v>157.75</v>
      </c>
      <c r="U48" s="38">
        <f t="shared" si="35"/>
        <v>157.75</v>
      </c>
      <c r="V48">
        <f>SUMIF(TECHNOLOGY!$D$2:$D$73,FixedCost!$A48,TECHNOLOGY!$AC$2:$AC$73)</f>
        <v>157.75</v>
      </c>
      <c r="W48">
        <f t="shared" si="36"/>
        <v>157.75</v>
      </c>
      <c r="X48">
        <f t="shared" si="37"/>
        <v>157.75</v>
      </c>
      <c r="Y48">
        <f t="shared" si="38"/>
        <v>157.75</v>
      </c>
      <c r="Z48">
        <f t="shared" si="39"/>
        <v>157.75</v>
      </c>
      <c r="AA48">
        <f t="shared" si="40"/>
        <v>157.75</v>
      </c>
      <c r="AB48">
        <f t="shared" si="41"/>
        <v>157.75</v>
      </c>
      <c r="AC48">
        <f t="shared" si="42"/>
        <v>157.75</v>
      </c>
      <c r="AD48">
        <f t="shared" si="43"/>
        <v>157.75</v>
      </c>
      <c r="AE48">
        <f t="shared" si="44"/>
        <v>157.75</v>
      </c>
      <c r="AF48">
        <f t="shared" si="45"/>
        <v>157.75</v>
      </c>
      <c r="AG48">
        <f t="shared" si="46"/>
        <v>157.75</v>
      </c>
      <c r="AH48">
        <f t="shared" si="47"/>
        <v>157.75</v>
      </c>
      <c r="AI48">
        <f t="shared" si="48"/>
        <v>157.75</v>
      </c>
      <c r="AJ48">
        <f t="shared" si="49"/>
        <v>157.75</v>
      </c>
      <c r="AK48">
        <f t="shared" si="50"/>
        <v>157.75</v>
      </c>
      <c r="AL48">
        <f t="shared" si="51"/>
        <v>157.75</v>
      </c>
      <c r="AM48">
        <f t="shared" si="52"/>
        <v>157.75</v>
      </c>
      <c r="AN48">
        <f t="shared" si="53"/>
        <v>157.75</v>
      </c>
      <c r="AO48">
        <f t="shared" si="54"/>
        <v>157.75</v>
      </c>
      <c r="AP48">
        <f t="shared" si="55"/>
        <v>157.75</v>
      </c>
      <c r="AQ48">
        <f t="shared" si="56"/>
        <v>157.75</v>
      </c>
      <c r="AR48">
        <f t="shared" si="57"/>
        <v>157.75</v>
      </c>
      <c r="AS48">
        <f t="shared" si="58"/>
        <v>157.75</v>
      </c>
      <c r="AT48">
        <f t="shared" si="59"/>
        <v>157.75</v>
      </c>
      <c r="AU48">
        <f t="shared" si="60"/>
        <v>157.75</v>
      </c>
      <c r="AV48">
        <f t="shared" si="61"/>
        <v>157.75</v>
      </c>
      <c r="AW48">
        <f t="shared" si="62"/>
        <v>157.75</v>
      </c>
      <c r="AX48">
        <f t="shared" si="63"/>
        <v>157.75</v>
      </c>
      <c r="AY48">
        <f t="shared" si="64"/>
        <v>157.75</v>
      </c>
      <c r="AZ48">
        <f t="shared" si="65"/>
        <v>157.75</v>
      </c>
    </row>
    <row r="49" spans="1:52">
      <c r="A49" t="str">
        <f>TECHNOLOGY!D49</f>
        <v>D2HLT0166</v>
      </c>
      <c r="B49">
        <f>SUMIF(TECHNOLOGY!$D$2:$D$73,FixedCost!$A49,TECHNOLOGY!$Y$2:$Y$73)</f>
        <v>155.9</v>
      </c>
      <c r="C49" s="38">
        <f t="shared" si="20"/>
        <v>155.9</v>
      </c>
      <c r="D49" s="38">
        <f t="shared" si="21"/>
        <v>155.9</v>
      </c>
      <c r="E49" s="38">
        <f t="shared" si="22"/>
        <v>155.9</v>
      </c>
      <c r="F49" s="38">
        <f t="shared" si="23"/>
        <v>155.9</v>
      </c>
      <c r="G49">
        <f>SUMIF(TECHNOLOGY!$D$2:$D$73,FixedCost!$A49,TECHNOLOGY!$Z$2:$Z$73)</f>
        <v>155.9</v>
      </c>
      <c r="H49" s="38">
        <f t="shared" si="24"/>
        <v>155.9</v>
      </c>
      <c r="I49" s="38">
        <f t="shared" si="25"/>
        <v>155.9</v>
      </c>
      <c r="J49" s="38">
        <f t="shared" si="26"/>
        <v>155.9</v>
      </c>
      <c r="K49" s="38">
        <f t="shared" si="27"/>
        <v>155.9</v>
      </c>
      <c r="L49">
        <f>SUMIF(TECHNOLOGY!$D$2:$D$73,FixedCost!$A49,TECHNOLOGY!$AA$2:$AA$73)</f>
        <v>155.9</v>
      </c>
      <c r="M49" s="38">
        <f t="shared" si="28"/>
        <v>155.9</v>
      </c>
      <c r="N49" s="38">
        <f t="shared" si="29"/>
        <v>155.9</v>
      </c>
      <c r="O49" s="38">
        <f t="shared" si="30"/>
        <v>155.9</v>
      </c>
      <c r="P49" s="38">
        <f t="shared" si="31"/>
        <v>155.9</v>
      </c>
      <c r="Q49">
        <f>SUMIF(TECHNOLOGY!$D$2:$D$73,FixedCost!$A49,TECHNOLOGY!$AB$2:$AB$73)</f>
        <v>155.9</v>
      </c>
      <c r="R49" s="38">
        <f t="shared" si="32"/>
        <v>155.9</v>
      </c>
      <c r="S49" s="38">
        <f t="shared" si="33"/>
        <v>155.9</v>
      </c>
      <c r="T49" s="38">
        <f t="shared" si="34"/>
        <v>155.9</v>
      </c>
      <c r="U49" s="38">
        <f t="shared" si="35"/>
        <v>155.9</v>
      </c>
      <c r="V49">
        <f>SUMIF(TECHNOLOGY!$D$2:$D$73,FixedCost!$A49,TECHNOLOGY!$AC$2:$AC$73)</f>
        <v>155.9</v>
      </c>
      <c r="W49">
        <f t="shared" si="36"/>
        <v>155.9</v>
      </c>
      <c r="X49">
        <f t="shared" si="37"/>
        <v>155.9</v>
      </c>
      <c r="Y49">
        <f t="shared" si="38"/>
        <v>155.9</v>
      </c>
      <c r="Z49">
        <f t="shared" si="39"/>
        <v>155.9</v>
      </c>
      <c r="AA49">
        <f t="shared" si="40"/>
        <v>155.9</v>
      </c>
      <c r="AB49">
        <f t="shared" si="41"/>
        <v>155.9</v>
      </c>
      <c r="AC49">
        <f t="shared" si="42"/>
        <v>155.9</v>
      </c>
      <c r="AD49">
        <f t="shared" si="43"/>
        <v>155.9</v>
      </c>
      <c r="AE49">
        <f t="shared" si="44"/>
        <v>155.9</v>
      </c>
      <c r="AF49">
        <f t="shared" si="45"/>
        <v>155.9</v>
      </c>
      <c r="AG49">
        <f t="shared" si="46"/>
        <v>155.9</v>
      </c>
      <c r="AH49">
        <f t="shared" si="47"/>
        <v>155.9</v>
      </c>
      <c r="AI49">
        <f t="shared" si="48"/>
        <v>155.9</v>
      </c>
      <c r="AJ49">
        <f t="shared" si="49"/>
        <v>155.9</v>
      </c>
      <c r="AK49">
        <f t="shared" si="50"/>
        <v>155.9</v>
      </c>
      <c r="AL49">
        <f t="shared" si="51"/>
        <v>155.9</v>
      </c>
      <c r="AM49">
        <f t="shared" si="52"/>
        <v>155.9</v>
      </c>
      <c r="AN49">
        <f t="shared" si="53"/>
        <v>155.9</v>
      </c>
      <c r="AO49">
        <f t="shared" si="54"/>
        <v>155.9</v>
      </c>
      <c r="AP49">
        <f t="shared" si="55"/>
        <v>155.9</v>
      </c>
      <c r="AQ49">
        <f t="shared" si="56"/>
        <v>155.9</v>
      </c>
      <c r="AR49">
        <f t="shared" si="57"/>
        <v>155.9</v>
      </c>
      <c r="AS49">
        <f t="shared" si="58"/>
        <v>155.9</v>
      </c>
      <c r="AT49">
        <f t="shared" si="59"/>
        <v>155.9</v>
      </c>
      <c r="AU49">
        <f t="shared" si="60"/>
        <v>155.9</v>
      </c>
      <c r="AV49">
        <f t="shared" si="61"/>
        <v>155.9</v>
      </c>
      <c r="AW49">
        <f t="shared" si="62"/>
        <v>155.9</v>
      </c>
      <c r="AX49">
        <f t="shared" si="63"/>
        <v>155.9</v>
      </c>
      <c r="AY49">
        <f t="shared" si="64"/>
        <v>155.9</v>
      </c>
      <c r="AZ49">
        <f t="shared" si="65"/>
        <v>155.9</v>
      </c>
    </row>
    <row r="50" spans="1:52">
      <c r="A50" t="str">
        <f>TECHNOLOGY!D50</f>
        <v>D2HLT0171</v>
      </c>
      <c r="B50">
        <f>SUMIF(TECHNOLOGY!$D$2:$D$73,FixedCost!$A50,TECHNOLOGY!$Y$2:$Y$73)</f>
        <v>158.625</v>
      </c>
      <c r="C50" s="38">
        <f t="shared" si="20"/>
        <v>158.625</v>
      </c>
      <c r="D50" s="38">
        <f t="shared" si="21"/>
        <v>158.625</v>
      </c>
      <c r="E50" s="38">
        <f t="shared" si="22"/>
        <v>158.625</v>
      </c>
      <c r="F50" s="38">
        <f t="shared" si="23"/>
        <v>158.625</v>
      </c>
      <c r="G50">
        <f>SUMIF(TECHNOLOGY!$D$2:$D$73,FixedCost!$A50,TECHNOLOGY!$Z$2:$Z$73)</f>
        <v>158.625</v>
      </c>
      <c r="H50" s="38">
        <f t="shared" si="24"/>
        <v>158.625</v>
      </c>
      <c r="I50" s="38">
        <f t="shared" si="25"/>
        <v>158.625</v>
      </c>
      <c r="J50" s="38">
        <f t="shared" si="26"/>
        <v>158.625</v>
      </c>
      <c r="K50" s="38">
        <f t="shared" si="27"/>
        <v>158.625</v>
      </c>
      <c r="L50">
        <f>SUMIF(TECHNOLOGY!$D$2:$D$73,FixedCost!$A50,TECHNOLOGY!$AA$2:$AA$73)</f>
        <v>158.625</v>
      </c>
      <c r="M50" s="38">
        <f t="shared" si="28"/>
        <v>158.625</v>
      </c>
      <c r="N50" s="38">
        <f t="shared" si="29"/>
        <v>158.625</v>
      </c>
      <c r="O50" s="38">
        <f t="shared" si="30"/>
        <v>158.625</v>
      </c>
      <c r="P50" s="38">
        <f t="shared" si="31"/>
        <v>158.625</v>
      </c>
      <c r="Q50">
        <f>SUMIF(TECHNOLOGY!$D$2:$D$73,FixedCost!$A50,TECHNOLOGY!$AB$2:$AB$73)</f>
        <v>158.625</v>
      </c>
      <c r="R50" s="38">
        <f t="shared" si="32"/>
        <v>158.625</v>
      </c>
      <c r="S50" s="38">
        <f t="shared" si="33"/>
        <v>158.625</v>
      </c>
      <c r="T50" s="38">
        <f t="shared" si="34"/>
        <v>158.625</v>
      </c>
      <c r="U50" s="38">
        <f t="shared" si="35"/>
        <v>158.625</v>
      </c>
      <c r="V50">
        <f>SUMIF(TECHNOLOGY!$D$2:$D$73,FixedCost!$A50,TECHNOLOGY!$AC$2:$AC$73)</f>
        <v>158.625</v>
      </c>
      <c r="W50">
        <f t="shared" si="36"/>
        <v>158.625</v>
      </c>
      <c r="X50">
        <f t="shared" si="37"/>
        <v>158.625</v>
      </c>
      <c r="Y50">
        <f t="shared" si="38"/>
        <v>158.625</v>
      </c>
      <c r="Z50">
        <f t="shared" si="39"/>
        <v>158.625</v>
      </c>
      <c r="AA50">
        <f t="shared" si="40"/>
        <v>158.625</v>
      </c>
      <c r="AB50">
        <f t="shared" si="41"/>
        <v>158.625</v>
      </c>
      <c r="AC50">
        <f t="shared" si="42"/>
        <v>158.625</v>
      </c>
      <c r="AD50">
        <f t="shared" si="43"/>
        <v>158.625</v>
      </c>
      <c r="AE50">
        <f t="shared" si="44"/>
        <v>158.625</v>
      </c>
      <c r="AF50">
        <f t="shared" si="45"/>
        <v>158.625</v>
      </c>
      <c r="AG50">
        <f t="shared" si="46"/>
        <v>158.625</v>
      </c>
      <c r="AH50">
        <f t="shared" si="47"/>
        <v>158.625</v>
      </c>
      <c r="AI50">
        <f t="shared" si="48"/>
        <v>158.625</v>
      </c>
      <c r="AJ50">
        <f t="shared" si="49"/>
        <v>158.625</v>
      </c>
      <c r="AK50">
        <f t="shared" si="50"/>
        <v>158.625</v>
      </c>
      <c r="AL50">
        <f t="shared" si="51"/>
        <v>158.625</v>
      </c>
      <c r="AM50">
        <f t="shared" si="52"/>
        <v>158.625</v>
      </c>
      <c r="AN50">
        <f t="shared" si="53"/>
        <v>158.625</v>
      </c>
      <c r="AO50">
        <f t="shared" si="54"/>
        <v>158.625</v>
      </c>
      <c r="AP50">
        <f t="shared" si="55"/>
        <v>158.625</v>
      </c>
      <c r="AQ50">
        <f t="shared" si="56"/>
        <v>158.625</v>
      </c>
      <c r="AR50">
        <f t="shared" si="57"/>
        <v>158.625</v>
      </c>
      <c r="AS50">
        <f t="shared" si="58"/>
        <v>158.625</v>
      </c>
      <c r="AT50">
        <f t="shared" si="59"/>
        <v>158.625</v>
      </c>
      <c r="AU50">
        <f t="shared" si="60"/>
        <v>158.625</v>
      </c>
      <c r="AV50">
        <f t="shared" si="61"/>
        <v>158.625</v>
      </c>
      <c r="AW50">
        <f t="shared" si="62"/>
        <v>158.625</v>
      </c>
      <c r="AX50">
        <f t="shared" si="63"/>
        <v>158.625</v>
      </c>
      <c r="AY50">
        <f t="shared" si="64"/>
        <v>158.625</v>
      </c>
      <c r="AZ50">
        <f t="shared" si="65"/>
        <v>158.625</v>
      </c>
    </row>
    <row r="51" spans="1:52">
      <c r="A51" t="str">
        <f>TECHNOLOGY!D51</f>
        <v>D2HLT0182</v>
      </c>
      <c r="B51">
        <f>SUMIF(TECHNOLOGY!$D$2:$D$73,FixedCost!$A51,TECHNOLOGY!$Y$2:$Y$73)</f>
        <v>118.02500000000001</v>
      </c>
      <c r="C51" s="38">
        <f t="shared" si="20"/>
        <v>118.02500000000001</v>
      </c>
      <c r="D51" s="38">
        <f t="shared" si="21"/>
        <v>118.02500000000001</v>
      </c>
      <c r="E51" s="38">
        <f t="shared" si="22"/>
        <v>118.02500000000001</v>
      </c>
      <c r="F51" s="38">
        <f t="shared" si="23"/>
        <v>118.02500000000001</v>
      </c>
      <c r="G51">
        <f>SUMIF(TECHNOLOGY!$D$2:$D$73,FixedCost!$A51,TECHNOLOGY!$Z$2:$Z$73)</f>
        <v>118.02500000000001</v>
      </c>
      <c r="H51" s="38">
        <f t="shared" si="24"/>
        <v>118.02500000000001</v>
      </c>
      <c r="I51" s="38">
        <f t="shared" si="25"/>
        <v>118.02500000000001</v>
      </c>
      <c r="J51" s="38">
        <f t="shared" si="26"/>
        <v>118.02500000000001</v>
      </c>
      <c r="K51" s="38">
        <f t="shared" si="27"/>
        <v>118.02500000000001</v>
      </c>
      <c r="L51">
        <f>SUMIF(TECHNOLOGY!$D$2:$D$73,FixedCost!$A51,TECHNOLOGY!$AA$2:$AA$73)</f>
        <v>118.02500000000001</v>
      </c>
      <c r="M51" s="38">
        <f t="shared" si="28"/>
        <v>118.02500000000001</v>
      </c>
      <c r="N51" s="38">
        <f t="shared" si="29"/>
        <v>118.02500000000001</v>
      </c>
      <c r="O51" s="38">
        <f t="shared" si="30"/>
        <v>118.02500000000001</v>
      </c>
      <c r="P51" s="38">
        <f t="shared" si="31"/>
        <v>118.02500000000001</v>
      </c>
      <c r="Q51">
        <f>SUMIF(TECHNOLOGY!$D$2:$D$73,FixedCost!$A51,TECHNOLOGY!$AB$2:$AB$73)</f>
        <v>118.02500000000001</v>
      </c>
      <c r="R51" s="38">
        <f t="shared" si="32"/>
        <v>118.02500000000001</v>
      </c>
      <c r="S51" s="38">
        <f t="shared" si="33"/>
        <v>118.02500000000001</v>
      </c>
      <c r="T51" s="38">
        <f t="shared" si="34"/>
        <v>118.02500000000001</v>
      </c>
      <c r="U51" s="38">
        <f t="shared" si="35"/>
        <v>118.02500000000001</v>
      </c>
      <c r="V51">
        <f>SUMIF(TECHNOLOGY!$D$2:$D$73,FixedCost!$A51,TECHNOLOGY!$AC$2:$AC$73)</f>
        <v>118.02500000000001</v>
      </c>
      <c r="W51">
        <f t="shared" si="36"/>
        <v>118.02500000000001</v>
      </c>
      <c r="X51">
        <f t="shared" si="37"/>
        <v>118.02500000000001</v>
      </c>
      <c r="Y51">
        <f t="shared" si="38"/>
        <v>118.02500000000001</v>
      </c>
      <c r="Z51">
        <f t="shared" si="39"/>
        <v>118.02500000000001</v>
      </c>
      <c r="AA51">
        <f t="shared" si="40"/>
        <v>118.02500000000001</v>
      </c>
      <c r="AB51">
        <f t="shared" si="41"/>
        <v>118.02500000000001</v>
      </c>
      <c r="AC51">
        <f t="shared" si="42"/>
        <v>118.02500000000001</v>
      </c>
      <c r="AD51">
        <f t="shared" si="43"/>
        <v>118.02500000000001</v>
      </c>
      <c r="AE51">
        <f t="shared" si="44"/>
        <v>118.02500000000001</v>
      </c>
      <c r="AF51">
        <f t="shared" si="45"/>
        <v>118.02500000000001</v>
      </c>
      <c r="AG51">
        <f t="shared" si="46"/>
        <v>118.02500000000001</v>
      </c>
      <c r="AH51">
        <f t="shared" si="47"/>
        <v>118.02500000000001</v>
      </c>
      <c r="AI51">
        <f t="shared" si="48"/>
        <v>118.02500000000001</v>
      </c>
      <c r="AJ51">
        <f t="shared" si="49"/>
        <v>118.02500000000001</v>
      </c>
      <c r="AK51">
        <f t="shared" si="50"/>
        <v>118.02500000000001</v>
      </c>
      <c r="AL51">
        <f t="shared" si="51"/>
        <v>118.02500000000001</v>
      </c>
      <c r="AM51">
        <f t="shared" si="52"/>
        <v>118.02500000000001</v>
      </c>
      <c r="AN51">
        <f t="shared" si="53"/>
        <v>118.02500000000001</v>
      </c>
      <c r="AO51">
        <f t="shared" si="54"/>
        <v>118.02500000000001</v>
      </c>
      <c r="AP51">
        <f t="shared" si="55"/>
        <v>118.02500000000001</v>
      </c>
      <c r="AQ51">
        <f t="shared" si="56"/>
        <v>118.02500000000001</v>
      </c>
      <c r="AR51">
        <f t="shared" si="57"/>
        <v>118.02500000000001</v>
      </c>
      <c r="AS51">
        <f t="shared" si="58"/>
        <v>118.02500000000001</v>
      </c>
      <c r="AT51">
        <f t="shared" si="59"/>
        <v>118.02500000000001</v>
      </c>
      <c r="AU51">
        <f t="shared" si="60"/>
        <v>118.02500000000001</v>
      </c>
      <c r="AV51">
        <f t="shared" si="61"/>
        <v>118.02500000000001</v>
      </c>
      <c r="AW51">
        <f t="shared" si="62"/>
        <v>118.02500000000001</v>
      </c>
      <c r="AX51">
        <f t="shared" si="63"/>
        <v>118.02500000000001</v>
      </c>
      <c r="AY51">
        <f t="shared" si="64"/>
        <v>118.02500000000001</v>
      </c>
      <c r="AZ51">
        <f t="shared" si="65"/>
        <v>118.02500000000001</v>
      </c>
    </row>
    <row r="52" spans="1:52">
      <c r="A52" t="str">
        <f>TECHNOLOGY!D52</f>
        <v>D2HSF0852</v>
      </c>
      <c r="B52">
        <f>SUMIF(TECHNOLOGY!$D$2:$D$73,FixedCost!$A52,TECHNOLOGY!$Y$2:$Y$73)</f>
        <v>115.4</v>
      </c>
      <c r="C52" s="38">
        <f t="shared" si="20"/>
        <v>115.4</v>
      </c>
      <c r="D52" s="38">
        <f t="shared" si="21"/>
        <v>115.4</v>
      </c>
      <c r="E52" s="38">
        <f t="shared" si="22"/>
        <v>115.4</v>
      </c>
      <c r="F52" s="38">
        <f t="shared" si="23"/>
        <v>115.4</v>
      </c>
      <c r="G52">
        <f>SUMIF(TECHNOLOGY!$D$2:$D$73,FixedCost!$A52,TECHNOLOGY!$Z$2:$Z$73)</f>
        <v>115.4</v>
      </c>
      <c r="H52" s="38">
        <f t="shared" si="24"/>
        <v>115.4</v>
      </c>
      <c r="I52" s="38">
        <f t="shared" si="25"/>
        <v>115.4</v>
      </c>
      <c r="J52" s="38">
        <f t="shared" si="26"/>
        <v>115.4</v>
      </c>
      <c r="K52" s="38">
        <f t="shared" si="27"/>
        <v>115.4</v>
      </c>
      <c r="L52">
        <f>SUMIF(TECHNOLOGY!$D$2:$D$73,FixedCost!$A52,TECHNOLOGY!$AA$2:$AA$73)</f>
        <v>115.4</v>
      </c>
      <c r="M52" s="38">
        <f t="shared" si="28"/>
        <v>115.4</v>
      </c>
      <c r="N52" s="38">
        <f t="shared" si="29"/>
        <v>115.4</v>
      </c>
      <c r="O52" s="38">
        <f t="shared" si="30"/>
        <v>115.4</v>
      </c>
      <c r="P52" s="38">
        <f t="shared" si="31"/>
        <v>115.4</v>
      </c>
      <c r="Q52">
        <f>SUMIF(TECHNOLOGY!$D$2:$D$73,FixedCost!$A52,TECHNOLOGY!$AB$2:$AB$73)</f>
        <v>115.4</v>
      </c>
      <c r="R52" s="38">
        <f t="shared" si="32"/>
        <v>115.4</v>
      </c>
      <c r="S52" s="38">
        <f t="shared" si="33"/>
        <v>115.4</v>
      </c>
      <c r="T52" s="38">
        <f t="shared" si="34"/>
        <v>115.4</v>
      </c>
      <c r="U52" s="38">
        <f t="shared" si="35"/>
        <v>115.4</v>
      </c>
      <c r="V52">
        <f>SUMIF(TECHNOLOGY!$D$2:$D$73,FixedCost!$A52,TECHNOLOGY!$AC$2:$AC$73)</f>
        <v>115.4</v>
      </c>
      <c r="W52">
        <f t="shared" si="36"/>
        <v>115.4</v>
      </c>
      <c r="X52">
        <f t="shared" si="37"/>
        <v>115.4</v>
      </c>
      <c r="Y52">
        <f t="shared" si="38"/>
        <v>115.4</v>
      </c>
      <c r="Z52">
        <f t="shared" si="39"/>
        <v>115.4</v>
      </c>
      <c r="AA52">
        <f t="shared" si="40"/>
        <v>115.4</v>
      </c>
      <c r="AB52">
        <f t="shared" si="41"/>
        <v>115.4</v>
      </c>
      <c r="AC52">
        <f t="shared" si="42"/>
        <v>115.4</v>
      </c>
      <c r="AD52">
        <f t="shared" si="43"/>
        <v>115.4</v>
      </c>
      <c r="AE52">
        <f t="shared" si="44"/>
        <v>115.4</v>
      </c>
      <c r="AF52">
        <f t="shared" si="45"/>
        <v>115.4</v>
      </c>
      <c r="AG52">
        <f t="shared" si="46"/>
        <v>115.4</v>
      </c>
      <c r="AH52">
        <f t="shared" si="47"/>
        <v>115.4</v>
      </c>
      <c r="AI52">
        <f t="shared" si="48"/>
        <v>115.4</v>
      </c>
      <c r="AJ52">
        <f t="shared" si="49"/>
        <v>115.4</v>
      </c>
      <c r="AK52">
        <f t="shared" si="50"/>
        <v>115.4</v>
      </c>
      <c r="AL52">
        <f t="shared" si="51"/>
        <v>115.4</v>
      </c>
      <c r="AM52">
        <f t="shared" si="52"/>
        <v>115.4</v>
      </c>
      <c r="AN52">
        <f t="shared" si="53"/>
        <v>115.4</v>
      </c>
      <c r="AO52">
        <f t="shared" si="54"/>
        <v>115.4</v>
      </c>
      <c r="AP52">
        <f t="shared" si="55"/>
        <v>115.4</v>
      </c>
      <c r="AQ52">
        <f t="shared" si="56"/>
        <v>115.4</v>
      </c>
      <c r="AR52">
        <f t="shared" si="57"/>
        <v>115.4</v>
      </c>
      <c r="AS52">
        <f t="shared" si="58"/>
        <v>115.4</v>
      </c>
      <c r="AT52">
        <f t="shared" si="59"/>
        <v>115.4</v>
      </c>
      <c r="AU52">
        <f t="shared" si="60"/>
        <v>115.4</v>
      </c>
      <c r="AV52">
        <f t="shared" si="61"/>
        <v>115.4</v>
      </c>
      <c r="AW52">
        <f t="shared" si="62"/>
        <v>115.4</v>
      </c>
      <c r="AX52">
        <f t="shared" si="63"/>
        <v>115.4</v>
      </c>
      <c r="AY52">
        <f t="shared" si="64"/>
        <v>115.4</v>
      </c>
      <c r="AZ52">
        <f t="shared" si="65"/>
        <v>115.4</v>
      </c>
    </row>
    <row r="53" spans="1:52">
      <c r="A53" t="str">
        <f>TECHNOLOGY!D53</f>
        <v>D2HSF0910</v>
      </c>
      <c r="B53">
        <f>SUMIF(TECHNOLOGY!$D$2:$D$73,FixedCost!$A53,TECHNOLOGY!$Y$2:$Y$73)</f>
        <v>124.7</v>
      </c>
      <c r="C53" s="38">
        <f t="shared" si="20"/>
        <v>124.7</v>
      </c>
      <c r="D53" s="38">
        <f t="shared" si="21"/>
        <v>124.7</v>
      </c>
      <c r="E53" s="38">
        <f t="shared" si="22"/>
        <v>124.7</v>
      </c>
      <c r="F53" s="38">
        <f t="shared" si="23"/>
        <v>124.7</v>
      </c>
      <c r="G53">
        <f>SUMIF(TECHNOLOGY!$D$2:$D$73,FixedCost!$A53,TECHNOLOGY!$Z$2:$Z$73)</f>
        <v>124.7</v>
      </c>
      <c r="H53" s="38">
        <f t="shared" si="24"/>
        <v>124.7</v>
      </c>
      <c r="I53" s="38">
        <f t="shared" si="25"/>
        <v>124.7</v>
      </c>
      <c r="J53" s="38">
        <f t="shared" si="26"/>
        <v>124.7</v>
      </c>
      <c r="K53" s="38">
        <f t="shared" si="27"/>
        <v>124.7</v>
      </c>
      <c r="L53">
        <f>SUMIF(TECHNOLOGY!$D$2:$D$73,FixedCost!$A53,TECHNOLOGY!$AA$2:$AA$73)</f>
        <v>124.7</v>
      </c>
      <c r="M53" s="38">
        <f t="shared" si="28"/>
        <v>124.7</v>
      </c>
      <c r="N53" s="38">
        <f t="shared" si="29"/>
        <v>124.7</v>
      </c>
      <c r="O53" s="38">
        <f t="shared" si="30"/>
        <v>124.7</v>
      </c>
      <c r="P53" s="38">
        <f t="shared" si="31"/>
        <v>124.7</v>
      </c>
      <c r="Q53">
        <f>SUMIF(TECHNOLOGY!$D$2:$D$73,FixedCost!$A53,TECHNOLOGY!$AB$2:$AB$73)</f>
        <v>124.7</v>
      </c>
      <c r="R53" s="38">
        <f t="shared" si="32"/>
        <v>124.7</v>
      </c>
      <c r="S53" s="38">
        <f t="shared" si="33"/>
        <v>124.7</v>
      </c>
      <c r="T53" s="38">
        <f t="shared" si="34"/>
        <v>124.7</v>
      </c>
      <c r="U53" s="38">
        <f t="shared" si="35"/>
        <v>124.7</v>
      </c>
      <c r="V53">
        <f>SUMIF(TECHNOLOGY!$D$2:$D$73,FixedCost!$A53,TECHNOLOGY!$AC$2:$AC$73)</f>
        <v>124.7</v>
      </c>
      <c r="W53">
        <f t="shared" si="36"/>
        <v>124.7</v>
      </c>
      <c r="X53">
        <f t="shared" si="37"/>
        <v>124.7</v>
      </c>
      <c r="Y53">
        <f t="shared" si="38"/>
        <v>124.7</v>
      </c>
      <c r="Z53">
        <f t="shared" si="39"/>
        <v>124.7</v>
      </c>
      <c r="AA53">
        <f t="shared" si="40"/>
        <v>124.7</v>
      </c>
      <c r="AB53">
        <f t="shared" si="41"/>
        <v>124.7</v>
      </c>
      <c r="AC53">
        <f t="shared" si="42"/>
        <v>124.7</v>
      </c>
      <c r="AD53">
        <f t="shared" si="43"/>
        <v>124.7</v>
      </c>
      <c r="AE53">
        <f t="shared" si="44"/>
        <v>124.7</v>
      </c>
      <c r="AF53">
        <f t="shared" si="45"/>
        <v>124.7</v>
      </c>
      <c r="AG53">
        <f t="shared" si="46"/>
        <v>124.7</v>
      </c>
      <c r="AH53">
        <f t="shared" si="47"/>
        <v>124.7</v>
      </c>
      <c r="AI53">
        <f t="shared" si="48"/>
        <v>124.7</v>
      </c>
      <c r="AJ53">
        <f t="shared" si="49"/>
        <v>124.7</v>
      </c>
      <c r="AK53">
        <f t="shared" si="50"/>
        <v>124.7</v>
      </c>
      <c r="AL53">
        <f t="shared" si="51"/>
        <v>124.7</v>
      </c>
      <c r="AM53">
        <f t="shared" si="52"/>
        <v>124.7</v>
      </c>
      <c r="AN53">
        <f t="shared" si="53"/>
        <v>124.7</v>
      </c>
      <c r="AO53">
        <f t="shared" si="54"/>
        <v>124.7</v>
      </c>
      <c r="AP53">
        <f t="shared" si="55"/>
        <v>124.7</v>
      </c>
      <c r="AQ53">
        <f t="shared" si="56"/>
        <v>124.7</v>
      </c>
      <c r="AR53">
        <f t="shared" si="57"/>
        <v>124.7</v>
      </c>
      <c r="AS53">
        <f t="shared" si="58"/>
        <v>124.7</v>
      </c>
      <c r="AT53">
        <f t="shared" si="59"/>
        <v>124.7</v>
      </c>
      <c r="AU53">
        <f t="shared" si="60"/>
        <v>124.7</v>
      </c>
      <c r="AV53">
        <f t="shared" si="61"/>
        <v>124.7</v>
      </c>
      <c r="AW53">
        <f t="shared" si="62"/>
        <v>124.7</v>
      </c>
      <c r="AX53">
        <f t="shared" si="63"/>
        <v>124.7</v>
      </c>
      <c r="AY53">
        <f t="shared" si="64"/>
        <v>124.7</v>
      </c>
      <c r="AZ53">
        <f t="shared" si="65"/>
        <v>124.7</v>
      </c>
    </row>
    <row r="54" spans="1:52">
      <c r="A54" t="str">
        <f>TECHNOLOGY!D54</f>
        <v>D2HSF0969</v>
      </c>
      <c r="B54">
        <f>SUMIF(TECHNOLOGY!$D$2:$D$73,FixedCost!$A54,TECHNOLOGY!$Y$2:$Y$73)</f>
        <v>163.25</v>
      </c>
      <c r="C54" s="38">
        <f t="shared" si="20"/>
        <v>163.25</v>
      </c>
      <c r="D54" s="38">
        <f t="shared" si="21"/>
        <v>163.25</v>
      </c>
      <c r="E54" s="38">
        <f t="shared" si="22"/>
        <v>163.25</v>
      </c>
      <c r="F54" s="38">
        <f t="shared" si="23"/>
        <v>163.25</v>
      </c>
      <c r="G54">
        <f>SUMIF(TECHNOLOGY!$D$2:$D$73,FixedCost!$A54,TECHNOLOGY!$Z$2:$Z$73)</f>
        <v>163.25</v>
      </c>
      <c r="H54" s="38">
        <f t="shared" si="24"/>
        <v>163.25</v>
      </c>
      <c r="I54" s="38">
        <f t="shared" si="25"/>
        <v>163.25</v>
      </c>
      <c r="J54" s="38">
        <f t="shared" si="26"/>
        <v>163.25</v>
      </c>
      <c r="K54" s="38">
        <f t="shared" si="27"/>
        <v>163.25</v>
      </c>
      <c r="L54">
        <f>SUMIF(TECHNOLOGY!$D$2:$D$73,FixedCost!$A54,TECHNOLOGY!$AA$2:$AA$73)</f>
        <v>163.25</v>
      </c>
      <c r="M54" s="38">
        <f t="shared" si="28"/>
        <v>163.25</v>
      </c>
      <c r="N54" s="38">
        <f t="shared" si="29"/>
        <v>163.25</v>
      </c>
      <c r="O54" s="38">
        <f t="shared" si="30"/>
        <v>163.25</v>
      </c>
      <c r="P54" s="38">
        <f t="shared" si="31"/>
        <v>163.25</v>
      </c>
      <c r="Q54">
        <f>SUMIF(TECHNOLOGY!$D$2:$D$73,FixedCost!$A54,TECHNOLOGY!$AB$2:$AB$73)</f>
        <v>163.25</v>
      </c>
      <c r="R54" s="38">
        <f t="shared" si="32"/>
        <v>163.25</v>
      </c>
      <c r="S54" s="38">
        <f t="shared" si="33"/>
        <v>163.25</v>
      </c>
      <c r="T54" s="38">
        <f t="shared" si="34"/>
        <v>163.25</v>
      </c>
      <c r="U54" s="38">
        <f t="shared" si="35"/>
        <v>163.25</v>
      </c>
      <c r="V54">
        <f>SUMIF(TECHNOLOGY!$D$2:$D$73,FixedCost!$A54,TECHNOLOGY!$AC$2:$AC$73)</f>
        <v>163.25</v>
      </c>
      <c r="W54">
        <f t="shared" si="36"/>
        <v>163.25</v>
      </c>
      <c r="X54">
        <f t="shared" si="37"/>
        <v>163.25</v>
      </c>
      <c r="Y54">
        <f t="shared" si="38"/>
        <v>163.25</v>
      </c>
      <c r="Z54">
        <f t="shared" si="39"/>
        <v>163.25</v>
      </c>
      <c r="AA54">
        <f t="shared" si="40"/>
        <v>163.25</v>
      </c>
      <c r="AB54">
        <f t="shared" si="41"/>
        <v>163.25</v>
      </c>
      <c r="AC54">
        <f t="shared" si="42"/>
        <v>163.25</v>
      </c>
      <c r="AD54">
        <f t="shared" si="43"/>
        <v>163.25</v>
      </c>
      <c r="AE54">
        <f t="shared" si="44"/>
        <v>163.25</v>
      </c>
      <c r="AF54">
        <f t="shared" si="45"/>
        <v>163.25</v>
      </c>
      <c r="AG54">
        <f t="shared" si="46"/>
        <v>163.25</v>
      </c>
      <c r="AH54">
        <f t="shared" si="47"/>
        <v>163.25</v>
      </c>
      <c r="AI54">
        <f t="shared" si="48"/>
        <v>163.25</v>
      </c>
      <c r="AJ54">
        <f t="shared" si="49"/>
        <v>163.25</v>
      </c>
      <c r="AK54">
        <f t="shared" si="50"/>
        <v>163.25</v>
      </c>
      <c r="AL54">
        <f t="shared" si="51"/>
        <v>163.25</v>
      </c>
      <c r="AM54">
        <f t="shared" si="52"/>
        <v>163.25</v>
      </c>
      <c r="AN54">
        <f t="shared" si="53"/>
        <v>163.25</v>
      </c>
      <c r="AO54">
        <f t="shared" si="54"/>
        <v>163.25</v>
      </c>
      <c r="AP54">
        <f t="shared" si="55"/>
        <v>163.25</v>
      </c>
      <c r="AQ54">
        <f t="shared" si="56"/>
        <v>163.25</v>
      </c>
      <c r="AR54">
        <f t="shared" si="57"/>
        <v>163.25</v>
      </c>
      <c r="AS54">
        <f t="shared" si="58"/>
        <v>163.25</v>
      </c>
      <c r="AT54">
        <f t="shared" si="59"/>
        <v>163.25</v>
      </c>
      <c r="AU54">
        <f t="shared" si="60"/>
        <v>163.25</v>
      </c>
      <c r="AV54">
        <f t="shared" si="61"/>
        <v>163.25</v>
      </c>
      <c r="AW54">
        <f t="shared" si="62"/>
        <v>163.25</v>
      </c>
      <c r="AX54">
        <f t="shared" si="63"/>
        <v>163.25</v>
      </c>
      <c r="AY54">
        <f t="shared" si="64"/>
        <v>163.25</v>
      </c>
      <c r="AZ54">
        <f t="shared" si="65"/>
        <v>163.25</v>
      </c>
    </row>
    <row r="55" spans="1:52">
      <c r="A55" t="str">
        <f>TECHNOLOGY!D55</f>
        <v>D2HLT0075</v>
      </c>
      <c r="B55">
        <f>SUMIF(TECHNOLOGY!$D$2:$D$73,FixedCost!$A55,TECHNOLOGY!$Y$2:$Y$73)</f>
        <v>83.325000000000003</v>
      </c>
      <c r="C55" s="38">
        <f t="shared" si="20"/>
        <v>83.325000000000003</v>
      </c>
      <c r="D55" s="38">
        <f t="shared" si="21"/>
        <v>83.325000000000003</v>
      </c>
      <c r="E55" s="38">
        <f t="shared" si="22"/>
        <v>83.325000000000003</v>
      </c>
      <c r="F55" s="38">
        <f t="shared" si="23"/>
        <v>83.325000000000003</v>
      </c>
      <c r="G55">
        <f>SUMIF(TECHNOLOGY!$D$2:$D$73,FixedCost!$A55,TECHNOLOGY!$Z$2:$Z$73)</f>
        <v>83.325000000000003</v>
      </c>
      <c r="H55" s="38">
        <f t="shared" si="24"/>
        <v>83.325000000000003</v>
      </c>
      <c r="I55" s="38">
        <f t="shared" si="25"/>
        <v>83.325000000000003</v>
      </c>
      <c r="J55" s="38">
        <f t="shared" si="26"/>
        <v>83.325000000000003</v>
      </c>
      <c r="K55" s="38">
        <f t="shared" si="27"/>
        <v>83.325000000000003</v>
      </c>
      <c r="L55">
        <f>SUMIF(TECHNOLOGY!$D$2:$D$73,FixedCost!$A55,TECHNOLOGY!$AA$2:$AA$73)</f>
        <v>83.325000000000003</v>
      </c>
      <c r="M55" s="38">
        <f t="shared" si="28"/>
        <v>83.325000000000003</v>
      </c>
      <c r="N55" s="38">
        <f t="shared" si="29"/>
        <v>83.325000000000003</v>
      </c>
      <c r="O55" s="38">
        <f t="shared" si="30"/>
        <v>83.325000000000003</v>
      </c>
      <c r="P55" s="38">
        <f t="shared" si="31"/>
        <v>83.325000000000003</v>
      </c>
      <c r="Q55">
        <f>SUMIF(TECHNOLOGY!$D$2:$D$73,FixedCost!$A55,TECHNOLOGY!$AB$2:$AB$73)</f>
        <v>83.325000000000003</v>
      </c>
      <c r="R55" s="38">
        <f t="shared" si="32"/>
        <v>83.325000000000003</v>
      </c>
      <c r="S55" s="38">
        <f t="shared" si="33"/>
        <v>83.325000000000003</v>
      </c>
      <c r="T55" s="38">
        <f t="shared" si="34"/>
        <v>83.325000000000003</v>
      </c>
      <c r="U55" s="38">
        <f t="shared" si="35"/>
        <v>83.325000000000003</v>
      </c>
      <c r="V55">
        <f>SUMIF(TECHNOLOGY!$D$2:$D$73,FixedCost!$A55,TECHNOLOGY!$AC$2:$AC$73)</f>
        <v>83.325000000000003</v>
      </c>
      <c r="W55">
        <f t="shared" si="36"/>
        <v>83.325000000000003</v>
      </c>
      <c r="X55">
        <f t="shared" si="37"/>
        <v>83.325000000000003</v>
      </c>
      <c r="Y55">
        <f t="shared" si="38"/>
        <v>83.325000000000003</v>
      </c>
      <c r="Z55">
        <f t="shared" si="39"/>
        <v>83.325000000000003</v>
      </c>
      <c r="AA55">
        <f t="shared" si="40"/>
        <v>83.325000000000003</v>
      </c>
      <c r="AB55">
        <f t="shared" si="41"/>
        <v>83.325000000000003</v>
      </c>
      <c r="AC55">
        <f t="shared" si="42"/>
        <v>83.325000000000003</v>
      </c>
      <c r="AD55">
        <f t="shared" si="43"/>
        <v>83.325000000000003</v>
      </c>
      <c r="AE55">
        <f t="shared" si="44"/>
        <v>83.325000000000003</v>
      </c>
      <c r="AF55">
        <f t="shared" si="45"/>
        <v>83.325000000000003</v>
      </c>
      <c r="AG55">
        <f t="shared" si="46"/>
        <v>83.325000000000003</v>
      </c>
      <c r="AH55">
        <f t="shared" si="47"/>
        <v>83.325000000000003</v>
      </c>
      <c r="AI55">
        <f t="shared" si="48"/>
        <v>83.325000000000003</v>
      </c>
      <c r="AJ55">
        <f t="shared" si="49"/>
        <v>83.325000000000003</v>
      </c>
      <c r="AK55">
        <f t="shared" si="50"/>
        <v>83.325000000000003</v>
      </c>
      <c r="AL55">
        <f t="shared" si="51"/>
        <v>83.325000000000003</v>
      </c>
      <c r="AM55">
        <f t="shared" si="52"/>
        <v>83.325000000000003</v>
      </c>
      <c r="AN55">
        <f t="shared" si="53"/>
        <v>83.325000000000003</v>
      </c>
      <c r="AO55">
        <f t="shared" si="54"/>
        <v>83.325000000000003</v>
      </c>
      <c r="AP55">
        <f t="shared" si="55"/>
        <v>83.325000000000003</v>
      </c>
      <c r="AQ55">
        <f t="shared" si="56"/>
        <v>83.325000000000003</v>
      </c>
      <c r="AR55">
        <f t="shared" si="57"/>
        <v>83.325000000000003</v>
      </c>
      <c r="AS55">
        <f t="shared" si="58"/>
        <v>83.325000000000003</v>
      </c>
      <c r="AT55">
        <f t="shared" si="59"/>
        <v>83.325000000000003</v>
      </c>
      <c r="AU55">
        <f t="shared" si="60"/>
        <v>83.325000000000003</v>
      </c>
      <c r="AV55">
        <f t="shared" si="61"/>
        <v>83.325000000000003</v>
      </c>
      <c r="AW55">
        <f t="shared" si="62"/>
        <v>83.325000000000003</v>
      </c>
      <c r="AX55">
        <f t="shared" si="63"/>
        <v>83.325000000000003</v>
      </c>
      <c r="AY55">
        <f t="shared" si="64"/>
        <v>83.325000000000003</v>
      </c>
      <c r="AZ55">
        <f t="shared" si="65"/>
        <v>83.325000000000003</v>
      </c>
    </row>
    <row r="56" spans="1:52">
      <c r="A56" t="str">
        <f>TECHNOLOGY!D56</f>
        <v>D2HLT0084</v>
      </c>
      <c r="B56">
        <f>SUMIF(TECHNOLOGY!$D$2:$D$73,FixedCost!$A56,TECHNOLOGY!$Y$2:$Y$73)</f>
        <v>96.125</v>
      </c>
      <c r="C56" s="38">
        <f t="shared" si="20"/>
        <v>96.125</v>
      </c>
      <c r="D56" s="38">
        <f t="shared" si="21"/>
        <v>96.125</v>
      </c>
      <c r="E56" s="38">
        <f t="shared" si="22"/>
        <v>96.125</v>
      </c>
      <c r="F56" s="38">
        <f t="shared" si="23"/>
        <v>96.125</v>
      </c>
      <c r="G56">
        <f>SUMIF(TECHNOLOGY!$D$2:$D$73,FixedCost!$A56,TECHNOLOGY!$Z$2:$Z$73)</f>
        <v>96.125</v>
      </c>
      <c r="H56" s="38">
        <f t="shared" si="24"/>
        <v>96.125</v>
      </c>
      <c r="I56" s="38">
        <f t="shared" si="25"/>
        <v>96.125</v>
      </c>
      <c r="J56" s="38">
        <f t="shared" si="26"/>
        <v>96.125</v>
      </c>
      <c r="K56" s="38">
        <f t="shared" si="27"/>
        <v>96.125</v>
      </c>
      <c r="L56">
        <f>SUMIF(TECHNOLOGY!$D$2:$D$73,FixedCost!$A56,TECHNOLOGY!$AA$2:$AA$73)</f>
        <v>96.125</v>
      </c>
      <c r="M56" s="38">
        <f t="shared" si="28"/>
        <v>96.125</v>
      </c>
      <c r="N56" s="38">
        <f t="shared" si="29"/>
        <v>96.125</v>
      </c>
      <c r="O56" s="38">
        <f t="shared" si="30"/>
        <v>96.125</v>
      </c>
      <c r="P56" s="38">
        <f t="shared" si="31"/>
        <v>96.125</v>
      </c>
      <c r="Q56">
        <f>SUMIF(TECHNOLOGY!$D$2:$D$73,FixedCost!$A56,TECHNOLOGY!$AB$2:$AB$73)</f>
        <v>96.125</v>
      </c>
      <c r="R56" s="38">
        <f t="shared" si="32"/>
        <v>96.125</v>
      </c>
      <c r="S56" s="38">
        <f t="shared" si="33"/>
        <v>96.125</v>
      </c>
      <c r="T56" s="38">
        <f t="shared" si="34"/>
        <v>96.125</v>
      </c>
      <c r="U56" s="38">
        <f t="shared" si="35"/>
        <v>96.125</v>
      </c>
      <c r="V56">
        <f>SUMIF(TECHNOLOGY!$D$2:$D$73,FixedCost!$A56,TECHNOLOGY!$AC$2:$AC$73)</f>
        <v>96.125</v>
      </c>
      <c r="W56">
        <f t="shared" si="36"/>
        <v>96.125</v>
      </c>
      <c r="X56">
        <f t="shared" si="37"/>
        <v>96.125</v>
      </c>
      <c r="Y56">
        <f t="shared" si="38"/>
        <v>96.125</v>
      </c>
      <c r="Z56">
        <f t="shared" si="39"/>
        <v>96.125</v>
      </c>
      <c r="AA56">
        <f t="shared" si="40"/>
        <v>96.125</v>
      </c>
      <c r="AB56">
        <f t="shared" si="41"/>
        <v>96.125</v>
      </c>
      <c r="AC56">
        <f t="shared" si="42"/>
        <v>96.125</v>
      </c>
      <c r="AD56">
        <f t="shared" si="43"/>
        <v>96.125</v>
      </c>
      <c r="AE56">
        <f t="shared" si="44"/>
        <v>96.125</v>
      </c>
      <c r="AF56">
        <f t="shared" si="45"/>
        <v>96.125</v>
      </c>
      <c r="AG56">
        <f t="shared" si="46"/>
        <v>96.125</v>
      </c>
      <c r="AH56">
        <f t="shared" si="47"/>
        <v>96.125</v>
      </c>
      <c r="AI56">
        <f t="shared" si="48"/>
        <v>96.125</v>
      </c>
      <c r="AJ56">
        <f t="shared" si="49"/>
        <v>96.125</v>
      </c>
      <c r="AK56">
        <f t="shared" si="50"/>
        <v>96.125</v>
      </c>
      <c r="AL56">
        <f t="shared" si="51"/>
        <v>96.125</v>
      </c>
      <c r="AM56">
        <f t="shared" si="52"/>
        <v>96.125</v>
      </c>
      <c r="AN56">
        <f t="shared" si="53"/>
        <v>96.125</v>
      </c>
      <c r="AO56">
        <f t="shared" si="54"/>
        <v>96.125</v>
      </c>
      <c r="AP56">
        <f t="shared" si="55"/>
        <v>96.125</v>
      </c>
      <c r="AQ56">
        <f t="shared" si="56"/>
        <v>96.125</v>
      </c>
      <c r="AR56">
        <f t="shared" si="57"/>
        <v>96.125</v>
      </c>
      <c r="AS56">
        <f t="shared" si="58"/>
        <v>96.125</v>
      </c>
      <c r="AT56">
        <f t="shared" si="59"/>
        <v>96.125</v>
      </c>
      <c r="AU56">
        <f t="shared" si="60"/>
        <v>96.125</v>
      </c>
      <c r="AV56">
        <f t="shared" si="61"/>
        <v>96.125</v>
      </c>
      <c r="AW56">
        <f t="shared" si="62"/>
        <v>96.125</v>
      </c>
      <c r="AX56">
        <f t="shared" si="63"/>
        <v>96.125</v>
      </c>
      <c r="AY56">
        <f t="shared" si="64"/>
        <v>96.125</v>
      </c>
      <c r="AZ56">
        <f t="shared" si="65"/>
        <v>96.125</v>
      </c>
    </row>
    <row r="57" spans="1:52">
      <c r="A57" t="str">
        <f>TECHNOLOGY!D57</f>
        <v>D2HLT0091</v>
      </c>
      <c r="B57">
        <f>SUMIF(TECHNOLOGY!$D$2:$D$73,FixedCost!$A57,TECHNOLOGY!$Y$2:$Y$73)</f>
        <v>67.849999999999994</v>
      </c>
      <c r="C57" s="38">
        <f t="shared" si="20"/>
        <v>67.849999999999994</v>
      </c>
      <c r="D57" s="38">
        <f t="shared" si="21"/>
        <v>67.849999999999994</v>
      </c>
      <c r="E57" s="38">
        <f t="shared" si="22"/>
        <v>67.849999999999994</v>
      </c>
      <c r="F57" s="38">
        <f t="shared" si="23"/>
        <v>67.849999999999994</v>
      </c>
      <c r="G57">
        <f>SUMIF(TECHNOLOGY!$D$2:$D$73,FixedCost!$A57,TECHNOLOGY!$Z$2:$Z$73)</f>
        <v>67.849999999999994</v>
      </c>
      <c r="H57" s="38">
        <f t="shared" si="24"/>
        <v>67.849999999999994</v>
      </c>
      <c r="I57" s="38">
        <f t="shared" si="25"/>
        <v>67.849999999999994</v>
      </c>
      <c r="J57" s="38">
        <f t="shared" si="26"/>
        <v>67.849999999999994</v>
      </c>
      <c r="K57" s="38">
        <f t="shared" si="27"/>
        <v>67.849999999999994</v>
      </c>
      <c r="L57">
        <f>SUMIF(TECHNOLOGY!$D$2:$D$73,FixedCost!$A57,TECHNOLOGY!$AA$2:$AA$73)</f>
        <v>67.849999999999994</v>
      </c>
      <c r="M57" s="38">
        <f t="shared" si="28"/>
        <v>67.849999999999994</v>
      </c>
      <c r="N57" s="38">
        <f t="shared" si="29"/>
        <v>67.849999999999994</v>
      </c>
      <c r="O57" s="38">
        <f t="shared" si="30"/>
        <v>67.849999999999994</v>
      </c>
      <c r="P57" s="38">
        <f t="shared" si="31"/>
        <v>67.849999999999994</v>
      </c>
      <c r="Q57">
        <f>SUMIF(TECHNOLOGY!$D$2:$D$73,FixedCost!$A57,TECHNOLOGY!$AB$2:$AB$73)</f>
        <v>67.849999999999994</v>
      </c>
      <c r="R57" s="38">
        <f t="shared" si="32"/>
        <v>67.849999999999994</v>
      </c>
      <c r="S57" s="38">
        <f t="shared" si="33"/>
        <v>67.849999999999994</v>
      </c>
      <c r="T57" s="38">
        <f t="shared" si="34"/>
        <v>67.849999999999994</v>
      </c>
      <c r="U57" s="38">
        <f t="shared" si="35"/>
        <v>67.849999999999994</v>
      </c>
      <c r="V57">
        <f>SUMIF(TECHNOLOGY!$D$2:$D$73,FixedCost!$A57,TECHNOLOGY!$AC$2:$AC$73)</f>
        <v>67.849999999999994</v>
      </c>
      <c r="W57">
        <f t="shared" si="36"/>
        <v>67.849999999999994</v>
      </c>
      <c r="X57">
        <f t="shared" si="37"/>
        <v>67.849999999999994</v>
      </c>
      <c r="Y57">
        <f t="shared" si="38"/>
        <v>67.849999999999994</v>
      </c>
      <c r="Z57">
        <f t="shared" si="39"/>
        <v>67.849999999999994</v>
      </c>
      <c r="AA57">
        <f t="shared" si="40"/>
        <v>67.849999999999994</v>
      </c>
      <c r="AB57">
        <f t="shared" si="41"/>
        <v>67.849999999999994</v>
      </c>
      <c r="AC57">
        <f t="shared" si="42"/>
        <v>67.849999999999994</v>
      </c>
      <c r="AD57">
        <f t="shared" si="43"/>
        <v>67.849999999999994</v>
      </c>
      <c r="AE57">
        <f t="shared" si="44"/>
        <v>67.849999999999994</v>
      </c>
      <c r="AF57">
        <f t="shared" si="45"/>
        <v>67.849999999999994</v>
      </c>
      <c r="AG57">
        <f t="shared" si="46"/>
        <v>67.849999999999994</v>
      </c>
      <c r="AH57">
        <f t="shared" si="47"/>
        <v>67.849999999999994</v>
      </c>
      <c r="AI57">
        <f t="shared" si="48"/>
        <v>67.849999999999994</v>
      </c>
      <c r="AJ57">
        <f t="shared" si="49"/>
        <v>67.849999999999994</v>
      </c>
      <c r="AK57">
        <f t="shared" si="50"/>
        <v>67.849999999999994</v>
      </c>
      <c r="AL57">
        <f t="shared" si="51"/>
        <v>67.849999999999994</v>
      </c>
      <c r="AM57">
        <f t="shared" si="52"/>
        <v>67.849999999999994</v>
      </c>
      <c r="AN57">
        <f t="shared" si="53"/>
        <v>67.849999999999994</v>
      </c>
      <c r="AO57">
        <f t="shared" si="54"/>
        <v>67.849999999999994</v>
      </c>
      <c r="AP57">
        <f t="shared" si="55"/>
        <v>67.849999999999994</v>
      </c>
      <c r="AQ57">
        <f t="shared" si="56"/>
        <v>67.849999999999994</v>
      </c>
      <c r="AR57">
        <f t="shared" si="57"/>
        <v>67.849999999999994</v>
      </c>
      <c r="AS57">
        <f t="shared" si="58"/>
        <v>67.849999999999994</v>
      </c>
      <c r="AT57">
        <f t="shared" si="59"/>
        <v>67.849999999999994</v>
      </c>
      <c r="AU57">
        <f t="shared" si="60"/>
        <v>67.849999999999994</v>
      </c>
      <c r="AV57">
        <f t="shared" si="61"/>
        <v>67.849999999999994</v>
      </c>
      <c r="AW57">
        <f t="shared" si="62"/>
        <v>67.849999999999994</v>
      </c>
      <c r="AX57">
        <f t="shared" si="63"/>
        <v>67.849999999999994</v>
      </c>
      <c r="AY57">
        <f t="shared" si="64"/>
        <v>67.849999999999994</v>
      </c>
      <c r="AZ57">
        <f t="shared" si="65"/>
        <v>67.849999999999994</v>
      </c>
    </row>
    <row r="58" spans="1:52">
      <c r="A58" t="str">
        <f>TECHNOLOGY!D58</f>
        <v>D2HLT0094</v>
      </c>
      <c r="B58">
        <f>SUMIF(TECHNOLOGY!$D$2:$D$73,FixedCost!$A58,TECHNOLOGY!$Y$2:$Y$73)</f>
        <v>87.45</v>
      </c>
      <c r="C58" s="38">
        <f t="shared" si="20"/>
        <v>87.45</v>
      </c>
      <c r="D58" s="38">
        <f t="shared" si="21"/>
        <v>87.45</v>
      </c>
      <c r="E58" s="38">
        <f t="shared" si="22"/>
        <v>87.45</v>
      </c>
      <c r="F58" s="38">
        <f t="shared" si="23"/>
        <v>87.45</v>
      </c>
      <c r="G58">
        <f>SUMIF(TECHNOLOGY!$D$2:$D$73,FixedCost!$A58,TECHNOLOGY!$Z$2:$Z$73)</f>
        <v>87.45</v>
      </c>
      <c r="H58" s="38">
        <f t="shared" si="24"/>
        <v>87.45</v>
      </c>
      <c r="I58" s="38">
        <f t="shared" si="25"/>
        <v>87.45</v>
      </c>
      <c r="J58" s="38">
        <f t="shared" si="26"/>
        <v>87.45</v>
      </c>
      <c r="K58" s="38">
        <f t="shared" si="27"/>
        <v>87.45</v>
      </c>
      <c r="L58">
        <f>SUMIF(TECHNOLOGY!$D$2:$D$73,FixedCost!$A58,TECHNOLOGY!$AA$2:$AA$73)</f>
        <v>87.45</v>
      </c>
      <c r="M58" s="38">
        <f t="shared" si="28"/>
        <v>87.45</v>
      </c>
      <c r="N58" s="38">
        <f t="shared" si="29"/>
        <v>87.45</v>
      </c>
      <c r="O58" s="38">
        <f t="shared" si="30"/>
        <v>87.45</v>
      </c>
      <c r="P58" s="38">
        <f t="shared" si="31"/>
        <v>87.45</v>
      </c>
      <c r="Q58">
        <f>SUMIF(TECHNOLOGY!$D$2:$D$73,FixedCost!$A58,TECHNOLOGY!$AB$2:$AB$73)</f>
        <v>87.45</v>
      </c>
      <c r="R58" s="38">
        <f t="shared" si="32"/>
        <v>87.45</v>
      </c>
      <c r="S58" s="38">
        <f t="shared" si="33"/>
        <v>87.45</v>
      </c>
      <c r="T58" s="38">
        <f t="shared" si="34"/>
        <v>87.45</v>
      </c>
      <c r="U58" s="38">
        <f t="shared" si="35"/>
        <v>87.45</v>
      </c>
      <c r="V58">
        <f>SUMIF(TECHNOLOGY!$D$2:$D$73,FixedCost!$A58,TECHNOLOGY!$AC$2:$AC$73)</f>
        <v>87.45</v>
      </c>
      <c r="W58">
        <f t="shared" si="36"/>
        <v>87.45</v>
      </c>
      <c r="X58">
        <f t="shared" si="37"/>
        <v>87.45</v>
      </c>
      <c r="Y58">
        <f t="shared" si="38"/>
        <v>87.45</v>
      </c>
      <c r="Z58">
        <f t="shared" si="39"/>
        <v>87.45</v>
      </c>
      <c r="AA58">
        <f t="shared" si="40"/>
        <v>87.45</v>
      </c>
      <c r="AB58">
        <f t="shared" si="41"/>
        <v>87.45</v>
      </c>
      <c r="AC58">
        <f t="shared" si="42"/>
        <v>87.45</v>
      </c>
      <c r="AD58">
        <f t="shared" si="43"/>
        <v>87.45</v>
      </c>
      <c r="AE58">
        <f t="shared" si="44"/>
        <v>87.45</v>
      </c>
      <c r="AF58">
        <f t="shared" si="45"/>
        <v>87.45</v>
      </c>
      <c r="AG58">
        <f t="shared" si="46"/>
        <v>87.45</v>
      </c>
      <c r="AH58">
        <f t="shared" si="47"/>
        <v>87.45</v>
      </c>
      <c r="AI58">
        <f t="shared" si="48"/>
        <v>87.45</v>
      </c>
      <c r="AJ58">
        <f t="shared" si="49"/>
        <v>87.45</v>
      </c>
      <c r="AK58">
        <f t="shared" si="50"/>
        <v>87.45</v>
      </c>
      <c r="AL58">
        <f t="shared" si="51"/>
        <v>87.45</v>
      </c>
      <c r="AM58">
        <f t="shared" si="52"/>
        <v>87.45</v>
      </c>
      <c r="AN58">
        <f t="shared" si="53"/>
        <v>87.45</v>
      </c>
      <c r="AO58">
        <f t="shared" si="54"/>
        <v>87.45</v>
      </c>
      <c r="AP58">
        <f t="shared" si="55"/>
        <v>87.45</v>
      </c>
      <c r="AQ58">
        <f t="shared" si="56"/>
        <v>87.45</v>
      </c>
      <c r="AR58">
        <f t="shared" si="57"/>
        <v>87.45</v>
      </c>
      <c r="AS58">
        <f t="shared" si="58"/>
        <v>87.45</v>
      </c>
      <c r="AT58">
        <f t="shared" si="59"/>
        <v>87.45</v>
      </c>
      <c r="AU58">
        <f t="shared" si="60"/>
        <v>87.45</v>
      </c>
      <c r="AV58">
        <f t="shared" si="61"/>
        <v>87.45</v>
      </c>
      <c r="AW58">
        <f t="shared" si="62"/>
        <v>87.45</v>
      </c>
      <c r="AX58">
        <f t="shared" si="63"/>
        <v>87.45</v>
      </c>
      <c r="AY58">
        <f t="shared" si="64"/>
        <v>87.45</v>
      </c>
      <c r="AZ58">
        <f t="shared" si="65"/>
        <v>87.45</v>
      </c>
    </row>
    <row r="59" spans="1:52">
      <c r="A59" t="str">
        <f>TECHNOLOGY!D59</f>
        <v>D2HLT0138</v>
      </c>
      <c r="B59">
        <f>SUMIF(TECHNOLOGY!$D$2:$D$73,FixedCost!$A59,TECHNOLOGY!$Y$2:$Y$73)</f>
        <v>88.55</v>
      </c>
      <c r="C59" s="38">
        <f t="shared" si="20"/>
        <v>88.55</v>
      </c>
      <c r="D59" s="38">
        <f t="shared" si="21"/>
        <v>88.55</v>
      </c>
      <c r="E59" s="38">
        <f t="shared" si="22"/>
        <v>88.55</v>
      </c>
      <c r="F59" s="38">
        <f t="shared" si="23"/>
        <v>88.55</v>
      </c>
      <c r="G59">
        <f>SUMIF(TECHNOLOGY!$D$2:$D$73,FixedCost!$A59,TECHNOLOGY!$Z$2:$Z$73)</f>
        <v>88.55</v>
      </c>
      <c r="H59" s="38">
        <f t="shared" si="24"/>
        <v>88.55</v>
      </c>
      <c r="I59" s="38">
        <f t="shared" si="25"/>
        <v>88.55</v>
      </c>
      <c r="J59" s="38">
        <f t="shared" si="26"/>
        <v>88.55</v>
      </c>
      <c r="K59" s="38">
        <f t="shared" si="27"/>
        <v>88.55</v>
      </c>
      <c r="L59">
        <f>SUMIF(TECHNOLOGY!$D$2:$D$73,FixedCost!$A59,TECHNOLOGY!$AA$2:$AA$73)</f>
        <v>88.55</v>
      </c>
      <c r="M59" s="38">
        <f t="shared" si="28"/>
        <v>88.55</v>
      </c>
      <c r="N59" s="38">
        <f t="shared" si="29"/>
        <v>88.55</v>
      </c>
      <c r="O59" s="38">
        <f t="shared" si="30"/>
        <v>88.55</v>
      </c>
      <c r="P59" s="38">
        <f t="shared" si="31"/>
        <v>88.55</v>
      </c>
      <c r="Q59">
        <f>SUMIF(TECHNOLOGY!$D$2:$D$73,FixedCost!$A59,TECHNOLOGY!$AB$2:$AB$73)</f>
        <v>88.55</v>
      </c>
      <c r="R59" s="38">
        <f t="shared" si="32"/>
        <v>88.55</v>
      </c>
      <c r="S59" s="38">
        <f t="shared" si="33"/>
        <v>88.55</v>
      </c>
      <c r="T59" s="38">
        <f t="shared" si="34"/>
        <v>88.55</v>
      </c>
      <c r="U59" s="38">
        <f t="shared" si="35"/>
        <v>88.55</v>
      </c>
      <c r="V59">
        <f>SUMIF(TECHNOLOGY!$D$2:$D$73,FixedCost!$A59,TECHNOLOGY!$AC$2:$AC$73)</f>
        <v>88.55</v>
      </c>
      <c r="W59">
        <f t="shared" si="36"/>
        <v>88.55</v>
      </c>
      <c r="X59">
        <f t="shared" si="37"/>
        <v>88.55</v>
      </c>
      <c r="Y59">
        <f t="shared" si="38"/>
        <v>88.55</v>
      </c>
      <c r="Z59">
        <f t="shared" si="39"/>
        <v>88.55</v>
      </c>
      <c r="AA59">
        <f t="shared" si="40"/>
        <v>88.55</v>
      </c>
      <c r="AB59">
        <f t="shared" si="41"/>
        <v>88.55</v>
      </c>
      <c r="AC59">
        <f t="shared" si="42"/>
        <v>88.55</v>
      </c>
      <c r="AD59">
        <f t="shared" si="43"/>
        <v>88.55</v>
      </c>
      <c r="AE59">
        <f t="shared" si="44"/>
        <v>88.55</v>
      </c>
      <c r="AF59">
        <f t="shared" si="45"/>
        <v>88.55</v>
      </c>
      <c r="AG59">
        <f t="shared" si="46"/>
        <v>88.55</v>
      </c>
      <c r="AH59">
        <f t="shared" si="47"/>
        <v>88.55</v>
      </c>
      <c r="AI59">
        <f t="shared" si="48"/>
        <v>88.55</v>
      </c>
      <c r="AJ59">
        <f t="shared" si="49"/>
        <v>88.55</v>
      </c>
      <c r="AK59">
        <f t="shared" si="50"/>
        <v>88.55</v>
      </c>
      <c r="AL59">
        <f t="shared" si="51"/>
        <v>88.55</v>
      </c>
      <c r="AM59">
        <f t="shared" si="52"/>
        <v>88.55</v>
      </c>
      <c r="AN59">
        <f t="shared" si="53"/>
        <v>88.55</v>
      </c>
      <c r="AO59">
        <f t="shared" si="54"/>
        <v>88.55</v>
      </c>
      <c r="AP59">
        <f t="shared" si="55"/>
        <v>88.55</v>
      </c>
      <c r="AQ59">
        <f t="shared" si="56"/>
        <v>88.55</v>
      </c>
      <c r="AR59">
        <f t="shared" si="57"/>
        <v>88.55</v>
      </c>
      <c r="AS59">
        <f t="shared" si="58"/>
        <v>88.55</v>
      </c>
      <c r="AT59">
        <f t="shared" si="59"/>
        <v>88.55</v>
      </c>
      <c r="AU59">
        <f t="shared" si="60"/>
        <v>88.55</v>
      </c>
      <c r="AV59">
        <f t="shared" si="61"/>
        <v>88.55</v>
      </c>
      <c r="AW59">
        <f t="shared" si="62"/>
        <v>88.55</v>
      </c>
      <c r="AX59">
        <f t="shared" si="63"/>
        <v>88.55</v>
      </c>
      <c r="AY59">
        <f t="shared" si="64"/>
        <v>88.55</v>
      </c>
      <c r="AZ59">
        <f t="shared" si="65"/>
        <v>88.55</v>
      </c>
    </row>
    <row r="60" spans="1:52">
      <c r="A60" t="str">
        <f>TECHNOLOGY!D60</f>
        <v>D2HLT0139</v>
      </c>
      <c r="B60">
        <f>SUMIF(TECHNOLOGY!$D$2:$D$73,FixedCost!$A60,TECHNOLOGY!$Y$2:$Y$73)</f>
        <v>71.650000000000006</v>
      </c>
      <c r="C60" s="38">
        <f t="shared" si="20"/>
        <v>71.650000000000006</v>
      </c>
      <c r="D60" s="38">
        <f t="shared" si="21"/>
        <v>71.650000000000006</v>
      </c>
      <c r="E60" s="38">
        <f t="shared" si="22"/>
        <v>71.650000000000006</v>
      </c>
      <c r="F60" s="38">
        <f t="shared" si="23"/>
        <v>71.650000000000006</v>
      </c>
      <c r="G60">
        <f>SUMIF(TECHNOLOGY!$D$2:$D$73,FixedCost!$A60,TECHNOLOGY!$Z$2:$Z$73)</f>
        <v>71.650000000000006</v>
      </c>
      <c r="H60" s="38">
        <f t="shared" si="24"/>
        <v>71.650000000000006</v>
      </c>
      <c r="I60" s="38">
        <f t="shared" si="25"/>
        <v>71.650000000000006</v>
      </c>
      <c r="J60" s="38">
        <f t="shared" si="26"/>
        <v>71.650000000000006</v>
      </c>
      <c r="K60" s="38">
        <f t="shared" si="27"/>
        <v>71.650000000000006</v>
      </c>
      <c r="L60">
        <f>SUMIF(TECHNOLOGY!$D$2:$D$73,FixedCost!$A60,TECHNOLOGY!$AA$2:$AA$73)</f>
        <v>71.650000000000006</v>
      </c>
      <c r="M60" s="38">
        <f t="shared" si="28"/>
        <v>71.650000000000006</v>
      </c>
      <c r="N60" s="38">
        <f t="shared" si="29"/>
        <v>71.650000000000006</v>
      </c>
      <c r="O60" s="38">
        <f t="shared" si="30"/>
        <v>71.650000000000006</v>
      </c>
      <c r="P60" s="38">
        <f t="shared" si="31"/>
        <v>71.650000000000006</v>
      </c>
      <c r="Q60">
        <f>SUMIF(TECHNOLOGY!$D$2:$D$73,FixedCost!$A60,TECHNOLOGY!$AB$2:$AB$73)</f>
        <v>71.650000000000006</v>
      </c>
      <c r="R60" s="38">
        <f t="shared" si="32"/>
        <v>71.650000000000006</v>
      </c>
      <c r="S60" s="38">
        <f t="shared" si="33"/>
        <v>71.650000000000006</v>
      </c>
      <c r="T60" s="38">
        <f t="shared" si="34"/>
        <v>71.650000000000006</v>
      </c>
      <c r="U60" s="38">
        <f t="shared" si="35"/>
        <v>71.650000000000006</v>
      </c>
      <c r="V60">
        <f>SUMIF(TECHNOLOGY!$D$2:$D$73,FixedCost!$A60,TECHNOLOGY!$AC$2:$AC$73)</f>
        <v>71.650000000000006</v>
      </c>
      <c r="W60">
        <f t="shared" si="36"/>
        <v>71.650000000000006</v>
      </c>
      <c r="X60">
        <f t="shared" si="37"/>
        <v>71.650000000000006</v>
      </c>
      <c r="Y60">
        <f t="shared" si="38"/>
        <v>71.650000000000006</v>
      </c>
      <c r="Z60">
        <f t="shared" si="39"/>
        <v>71.650000000000006</v>
      </c>
      <c r="AA60">
        <f t="shared" si="40"/>
        <v>71.650000000000006</v>
      </c>
      <c r="AB60">
        <f t="shared" si="41"/>
        <v>71.650000000000006</v>
      </c>
      <c r="AC60">
        <f t="shared" si="42"/>
        <v>71.650000000000006</v>
      </c>
      <c r="AD60">
        <f t="shared" si="43"/>
        <v>71.650000000000006</v>
      </c>
      <c r="AE60">
        <f t="shared" si="44"/>
        <v>71.650000000000006</v>
      </c>
      <c r="AF60">
        <f t="shared" si="45"/>
        <v>71.650000000000006</v>
      </c>
      <c r="AG60">
        <f t="shared" si="46"/>
        <v>71.650000000000006</v>
      </c>
      <c r="AH60">
        <f t="shared" si="47"/>
        <v>71.650000000000006</v>
      </c>
      <c r="AI60">
        <f t="shared" si="48"/>
        <v>71.650000000000006</v>
      </c>
      <c r="AJ60">
        <f t="shared" si="49"/>
        <v>71.650000000000006</v>
      </c>
      <c r="AK60">
        <f t="shared" si="50"/>
        <v>71.650000000000006</v>
      </c>
      <c r="AL60">
        <f t="shared" si="51"/>
        <v>71.650000000000006</v>
      </c>
      <c r="AM60">
        <f t="shared" si="52"/>
        <v>71.650000000000006</v>
      </c>
      <c r="AN60">
        <f t="shared" si="53"/>
        <v>71.650000000000006</v>
      </c>
      <c r="AO60">
        <f t="shared" si="54"/>
        <v>71.650000000000006</v>
      </c>
      <c r="AP60">
        <f t="shared" si="55"/>
        <v>71.650000000000006</v>
      </c>
      <c r="AQ60">
        <f t="shared" si="56"/>
        <v>71.650000000000006</v>
      </c>
      <c r="AR60">
        <f t="shared" si="57"/>
        <v>71.650000000000006</v>
      </c>
      <c r="AS60">
        <f t="shared" si="58"/>
        <v>71.650000000000006</v>
      </c>
      <c r="AT60">
        <f t="shared" si="59"/>
        <v>71.650000000000006</v>
      </c>
      <c r="AU60">
        <f t="shared" si="60"/>
        <v>71.650000000000006</v>
      </c>
      <c r="AV60">
        <f t="shared" si="61"/>
        <v>71.650000000000006</v>
      </c>
      <c r="AW60">
        <f t="shared" si="62"/>
        <v>71.650000000000006</v>
      </c>
      <c r="AX60">
        <f t="shared" si="63"/>
        <v>71.650000000000006</v>
      </c>
      <c r="AY60">
        <f t="shared" si="64"/>
        <v>71.650000000000006</v>
      </c>
      <c r="AZ60">
        <f t="shared" si="65"/>
        <v>71.650000000000006</v>
      </c>
    </row>
    <row r="61" spans="1:52">
      <c r="A61" t="str">
        <f>TECHNOLOGY!D61</f>
        <v>D2HLT0140</v>
      </c>
      <c r="B61">
        <f>SUMIF(TECHNOLOGY!$D$2:$D$73,FixedCost!$A61,TECHNOLOGY!$Y$2:$Y$73)</f>
        <v>88.325000000000003</v>
      </c>
      <c r="C61" s="38">
        <f t="shared" si="20"/>
        <v>88.325000000000003</v>
      </c>
      <c r="D61" s="38">
        <f t="shared" si="21"/>
        <v>88.325000000000003</v>
      </c>
      <c r="E61" s="38">
        <f t="shared" si="22"/>
        <v>88.325000000000003</v>
      </c>
      <c r="F61" s="38">
        <f t="shared" si="23"/>
        <v>88.325000000000003</v>
      </c>
      <c r="G61">
        <f>SUMIF(TECHNOLOGY!$D$2:$D$73,FixedCost!$A61,TECHNOLOGY!$Z$2:$Z$73)</f>
        <v>88.325000000000003</v>
      </c>
      <c r="H61" s="38">
        <f t="shared" si="24"/>
        <v>88.325000000000003</v>
      </c>
      <c r="I61" s="38">
        <f t="shared" si="25"/>
        <v>88.325000000000003</v>
      </c>
      <c r="J61" s="38">
        <f t="shared" si="26"/>
        <v>88.325000000000003</v>
      </c>
      <c r="K61" s="38">
        <f t="shared" si="27"/>
        <v>88.325000000000003</v>
      </c>
      <c r="L61">
        <f>SUMIF(TECHNOLOGY!$D$2:$D$73,FixedCost!$A61,TECHNOLOGY!$AA$2:$AA$73)</f>
        <v>88.325000000000003</v>
      </c>
      <c r="M61" s="38">
        <f t="shared" si="28"/>
        <v>88.325000000000003</v>
      </c>
      <c r="N61" s="38">
        <f t="shared" si="29"/>
        <v>88.325000000000003</v>
      </c>
      <c r="O61" s="38">
        <f t="shared" si="30"/>
        <v>88.325000000000003</v>
      </c>
      <c r="P61" s="38">
        <f t="shared" si="31"/>
        <v>88.325000000000003</v>
      </c>
      <c r="Q61">
        <f>SUMIF(TECHNOLOGY!$D$2:$D$73,FixedCost!$A61,TECHNOLOGY!$AB$2:$AB$73)</f>
        <v>88.325000000000003</v>
      </c>
      <c r="R61" s="38">
        <f t="shared" si="32"/>
        <v>88.325000000000003</v>
      </c>
      <c r="S61" s="38">
        <f t="shared" si="33"/>
        <v>88.325000000000003</v>
      </c>
      <c r="T61" s="38">
        <f t="shared" si="34"/>
        <v>88.325000000000003</v>
      </c>
      <c r="U61" s="38">
        <f t="shared" si="35"/>
        <v>88.325000000000003</v>
      </c>
      <c r="V61">
        <f>SUMIF(TECHNOLOGY!$D$2:$D$73,FixedCost!$A61,TECHNOLOGY!$AC$2:$AC$73)</f>
        <v>88.325000000000003</v>
      </c>
      <c r="W61">
        <f t="shared" si="36"/>
        <v>88.325000000000003</v>
      </c>
      <c r="X61">
        <f t="shared" si="37"/>
        <v>88.325000000000003</v>
      </c>
      <c r="Y61">
        <f t="shared" si="38"/>
        <v>88.325000000000003</v>
      </c>
      <c r="Z61">
        <f t="shared" si="39"/>
        <v>88.325000000000003</v>
      </c>
      <c r="AA61">
        <f t="shared" si="40"/>
        <v>88.325000000000003</v>
      </c>
      <c r="AB61">
        <f t="shared" si="41"/>
        <v>88.325000000000003</v>
      </c>
      <c r="AC61">
        <f t="shared" si="42"/>
        <v>88.325000000000003</v>
      </c>
      <c r="AD61">
        <f t="shared" si="43"/>
        <v>88.325000000000003</v>
      </c>
      <c r="AE61">
        <f t="shared" si="44"/>
        <v>88.325000000000003</v>
      </c>
      <c r="AF61">
        <f t="shared" si="45"/>
        <v>88.325000000000003</v>
      </c>
      <c r="AG61">
        <f t="shared" si="46"/>
        <v>88.325000000000003</v>
      </c>
      <c r="AH61">
        <f t="shared" si="47"/>
        <v>88.325000000000003</v>
      </c>
      <c r="AI61">
        <f t="shared" si="48"/>
        <v>88.325000000000003</v>
      </c>
      <c r="AJ61">
        <f t="shared" si="49"/>
        <v>88.325000000000003</v>
      </c>
      <c r="AK61">
        <f t="shared" si="50"/>
        <v>88.325000000000003</v>
      </c>
      <c r="AL61">
        <f t="shared" si="51"/>
        <v>88.325000000000003</v>
      </c>
      <c r="AM61">
        <f t="shared" si="52"/>
        <v>88.325000000000003</v>
      </c>
      <c r="AN61">
        <f t="shared" si="53"/>
        <v>88.325000000000003</v>
      </c>
      <c r="AO61">
        <f t="shared" si="54"/>
        <v>88.325000000000003</v>
      </c>
      <c r="AP61">
        <f t="shared" si="55"/>
        <v>88.325000000000003</v>
      </c>
      <c r="AQ61">
        <f t="shared" si="56"/>
        <v>88.325000000000003</v>
      </c>
      <c r="AR61">
        <f t="shared" si="57"/>
        <v>88.325000000000003</v>
      </c>
      <c r="AS61">
        <f t="shared" si="58"/>
        <v>88.325000000000003</v>
      </c>
      <c r="AT61">
        <f t="shared" si="59"/>
        <v>88.325000000000003</v>
      </c>
      <c r="AU61">
        <f t="shared" si="60"/>
        <v>88.325000000000003</v>
      </c>
      <c r="AV61">
        <f t="shared" si="61"/>
        <v>88.325000000000003</v>
      </c>
      <c r="AW61">
        <f t="shared" si="62"/>
        <v>88.325000000000003</v>
      </c>
      <c r="AX61">
        <f t="shared" si="63"/>
        <v>88.325000000000003</v>
      </c>
      <c r="AY61">
        <f t="shared" si="64"/>
        <v>88.325000000000003</v>
      </c>
      <c r="AZ61">
        <f t="shared" si="65"/>
        <v>88.325000000000003</v>
      </c>
    </row>
    <row r="62" spans="1:52">
      <c r="A62" t="str">
        <f>TECHNOLOGY!D62</f>
        <v>D2HLT0141</v>
      </c>
      <c r="B62">
        <f>SUMIF(TECHNOLOGY!$D$2:$D$73,FixedCost!$A62,TECHNOLOGY!$Y$2:$Y$73)</f>
        <v>81.099999999999994</v>
      </c>
      <c r="C62" s="38">
        <f t="shared" si="20"/>
        <v>81.099999999999994</v>
      </c>
      <c r="D62" s="38">
        <f t="shared" si="21"/>
        <v>81.099999999999994</v>
      </c>
      <c r="E62" s="38">
        <f t="shared" si="22"/>
        <v>81.099999999999994</v>
      </c>
      <c r="F62" s="38">
        <f t="shared" si="23"/>
        <v>81.099999999999994</v>
      </c>
      <c r="G62">
        <f>SUMIF(TECHNOLOGY!$D$2:$D$73,FixedCost!$A62,TECHNOLOGY!$Z$2:$Z$73)</f>
        <v>81.099999999999994</v>
      </c>
      <c r="H62" s="38">
        <f t="shared" si="24"/>
        <v>81.099999999999994</v>
      </c>
      <c r="I62" s="38">
        <f t="shared" si="25"/>
        <v>81.099999999999994</v>
      </c>
      <c r="J62" s="38">
        <f t="shared" si="26"/>
        <v>81.099999999999994</v>
      </c>
      <c r="K62" s="38">
        <f t="shared" si="27"/>
        <v>81.099999999999994</v>
      </c>
      <c r="L62">
        <f>SUMIF(TECHNOLOGY!$D$2:$D$73,FixedCost!$A62,TECHNOLOGY!$AA$2:$AA$73)</f>
        <v>81.099999999999994</v>
      </c>
      <c r="M62" s="38">
        <f t="shared" si="28"/>
        <v>81.099999999999994</v>
      </c>
      <c r="N62" s="38">
        <f t="shared" si="29"/>
        <v>81.099999999999994</v>
      </c>
      <c r="O62" s="38">
        <f t="shared" si="30"/>
        <v>81.099999999999994</v>
      </c>
      <c r="P62" s="38">
        <f t="shared" si="31"/>
        <v>81.099999999999994</v>
      </c>
      <c r="Q62">
        <f>SUMIF(TECHNOLOGY!$D$2:$D$73,FixedCost!$A62,TECHNOLOGY!$AB$2:$AB$73)</f>
        <v>81.099999999999994</v>
      </c>
      <c r="R62" s="38">
        <f t="shared" si="32"/>
        <v>81.099999999999994</v>
      </c>
      <c r="S62" s="38">
        <f t="shared" si="33"/>
        <v>81.099999999999994</v>
      </c>
      <c r="T62" s="38">
        <f t="shared" si="34"/>
        <v>81.099999999999994</v>
      </c>
      <c r="U62" s="38">
        <f t="shared" si="35"/>
        <v>81.099999999999994</v>
      </c>
      <c r="V62">
        <f>SUMIF(TECHNOLOGY!$D$2:$D$73,FixedCost!$A62,TECHNOLOGY!$AC$2:$AC$73)</f>
        <v>81.099999999999994</v>
      </c>
      <c r="W62">
        <f t="shared" si="36"/>
        <v>81.099999999999994</v>
      </c>
      <c r="X62">
        <f t="shared" si="37"/>
        <v>81.099999999999994</v>
      </c>
      <c r="Y62">
        <f t="shared" si="38"/>
        <v>81.099999999999994</v>
      </c>
      <c r="Z62">
        <f t="shared" si="39"/>
        <v>81.099999999999994</v>
      </c>
      <c r="AA62">
        <f t="shared" si="40"/>
        <v>81.099999999999994</v>
      </c>
      <c r="AB62">
        <f t="shared" si="41"/>
        <v>81.099999999999994</v>
      </c>
      <c r="AC62">
        <f t="shared" si="42"/>
        <v>81.099999999999994</v>
      </c>
      <c r="AD62">
        <f t="shared" si="43"/>
        <v>81.099999999999994</v>
      </c>
      <c r="AE62">
        <f t="shared" si="44"/>
        <v>81.099999999999994</v>
      </c>
      <c r="AF62">
        <f t="shared" si="45"/>
        <v>81.099999999999994</v>
      </c>
      <c r="AG62">
        <f t="shared" si="46"/>
        <v>81.099999999999994</v>
      </c>
      <c r="AH62">
        <f t="shared" si="47"/>
        <v>81.099999999999994</v>
      </c>
      <c r="AI62">
        <f t="shared" si="48"/>
        <v>81.099999999999994</v>
      </c>
      <c r="AJ62">
        <f t="shared" si="49"/>
        <v>81.099999999999994</v>
      </c>
      <c r="AK62">
        <f t="shared" si="50"/>
        <v>81.099999999999994</v>
      </c>
      <c r="AL62">
        <f t="shared" si="51"/>
        <v>81.099999999999994</v>
      </c>
      <c r="AM62">
        <f t="shared" si="52"/>
        <v>81.099999999999994</v>
      </c>
      <c r="AN62">
        <f t="shared" si="53"/>
        <v>81.099999999999994</v>
      </c>
      <c r="AO62">
        <f t="shared" si="54"/>
        <v>81.099999999999994</v>
      </c>
      <c r="AP62">
        <f t="shared" si="55"/>
        <v>81.099999999999994</v>
      </c>
      <c r="AQ62">
        <f t="shared" si="56"/>
        <v>81.099999999999994</v>
      </c>
      <c r="AR62">
        <f t="shared" si="57"/>
        <v>81.099999999999994</v>
      </c>
      <c r="AS62">
        <f t="shared" si="58"/>
        <v>81.099999999999994</v>
      </c>
      <c r="AT62">
        <f t="shared" si="59"/>
        <v>81.099999999999994</v>
      </c>
      <c r="AU62">
        <f t="shared" si="60"/>
        <v>81.099999999999994</v>
      </c>
      <c r="AV62">
        <f t="shared" si="61"/>
        <v>81.099999999999994</v>
      </c>
      <c r="AW62">
        <f t="shared" si="62"/>
        <v>81.099999999999994</v>
      </c>
      <c r="AX62">
        <f t="shared" si="63"/>
        <v>81.099999999999994</v>
      </c>
      <c r="AY62">
        <f t="shared" si="64"/>
        <v>81.099999999999994</v>
      </c>
      <c r="AZ62">
        <f t="shared" si="65"/>
        <v>81.099999999999994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A584E-5D0C-644E-80DD-58471C204001}">
  <sheetPr>
    <tabColor theme="7" tint="0.79998168889431442"/>
  </sheetPr>
  <dimension ref="A1:BA62"/>
  <sheetViews>
    <sheetView topLeftCell="A23" workbookViewId="0">
      <selection activeCell="A43" sqref="A43:XFD45"/>
    </sheetView>
  </sheetViews>
  <sheetFormatPr baseColWidth="10" defaultRowHeight="16"/>
  <sheetData>
    <row r="1" spans="1:53">
      <c r="A1" s="25" t="s">
        <v>84</v>
      </c>
      <c r="B1" s="25" t="s">
        <v>64</v>
      </c>
      <c r="C1" s="25">
        <v>2020</v>
      </c>
      <c r="D1" s="25">
        <v>2021</v>
      </c>
      <c r="E1" s="25">
        <v>2022</v>
      </c>
      <c r="F1" s="25">
        <v>2023</v>
      </c>
      <c r="G1" s="25">
        <v>2024</v>
      </c>
      <c r="H1" s="25">
        <v>2025</v>
      </c>
      <c r="I1" s="25">
        <v>2026</v>
      </c>
      <c r="J1" s="25">
        <v>2027</v>
      </c>
      <c r="K1" s="25">
        <v>2028</v>
      </c>
      <c r="L1" s="25">
        <v>2029</v>
      </c>
      <c r="M1" s="25">
        <v>2030</v>
      </c>
      <c r="N1" s="25">
        <v>2031</v>
      </c>
      <c r="O1" s="25">
        <v>2032</v>
      </c>
      <c r="P1" s="25">
        <v>2033</v>
      </c>
      <c r="Q1" s="25">
        <v>2034</v>
      </c>
      <c r="R1" s="25">
        <v>2035</v>
      </c>
      <c r="S1" s="25">
        <v>2036</v>
      </c>
      <c r="T1" s="25">
        <v>2037</v>
      </c>
      <c r="U1" s="25">
        <v>2038</v>
      </c>
      <c r="V1" s="25">
        <v>2039</v>
      </c>
      <c r="W1" s="25">
        <v>2040</v>
      </c>
      <c r="X1" s="25">
        <v>2041</v>
      </c>
      <c r="Y1" s="25">
        <v>2042</v>
      </c>
      <c r="Z1" s="25">
        <v>2043</v>
      </c>
      <c r="AA1" s="25">
        <v>2044</v>
      </c>
      <c r="AB1" s="25">
        <v>2045</v>
      </c>
      <c r="AC1" s="25">
        <v>2046</v>
      </c>
      <c r="AD1" s="25">
        <v>2047</v>
      </c>
      <c r="AE1" s="25">
        <v>2048</v>
      </c>
      <c r="AF1" s="25">
        <v>2049</v>
      </c>
      <c r="AG1" s="25">
        <v>2050</v>
      </c>
      <c r="AH1" s="25">
        <v>2051</v>
      </c>
      <c r="AI1" s="25">
        <v>2052</v>
      </c>
      <c r="AJ1" s="25">
        <v>2053</v>
      </c>
      <c r="AK1" s="25">
        <v>2054</v>
      </c>
      <c r="AL1" s="25">
        <v>2055</v>
      </c>
      <c r="AM1" s="25">
        <v>2056</v>
      </c>
      <c r="AN1" s="25">
        <v>2057</v>
      </c>
      <c r="AO1" s="25">
        <v>2058</v>
      </c>
      <c r="AP1" s="25">
        <v>2059</v>
      </c>
      <c r="AQ1" s="25">
        <v>2060</v>
      </c>
      <c r="AR1" s="25">
        <v>2061</v>
      </c>
      <c r="AS1" s="25">
        <v>2062</v>
      </c>
      <c r="AT1" s="25">
        <v>2063</v>
      </c>
      <c r="AU1" s="25">
        <v>2064</v>
      </c>
      <c r="AV1" s="25">
        <v>2065</v>
      </c>
      <c r="AW1" s="25">
        <v>2066</v>
      </c>
      <c r="AX1" s="25">
        <v>2067</v>
      </c>
      <c r="AY1" s="25">
        <v>2068</v>
      </c>
      <c r="AZ1" s="25">
        <v>2069</v>
      </c>
      <c r="BA1" s="25">
        <v>2070</v>
      </c>
    </row>
    <row r="2" spans="1:53">
      <c r="A2">
        <v>1</v>
      </c>
      <c r="B2" t="str">
        <f>TECHNOLOGY!D2</f>
        <v>D2DMRELC01</v>
      </c>
      <c r="C2">
        <v>1.0000000000000001E-5</v>
      </c>
      <c r="D2">
        <v>1.0000000000000001E-5</v>
      </c>
      <c r="E2">
        <v>1.0000000000000001E-5</v>
      </c>
      <c r="F2">
        <v>1.0000000000000001E-5</v>
      </c>
      <c r="G2">
        <v>1.0000000000000001E-5</v>
      </c>
      <c r="H2">
        <v>1.0000000000000001E-5</v>
      </c>
      <c r="I2">
        <v>1.0000000000000001E-5</v>
      </c>
      <c r="J2">
        <v>1.0000000000000001E-5</v>
      </c>
      <c r="K2">
        <v>1.0000000000000001E-5</v>
      </c>
      <c r="L2">
        <v>1.0000000000000001E-5</v>
      </c>
      <c r="M2">
        <v>1.0000000000000001E-5</v>
      </c>
      <c r="N2">
        <v>1.0000000000000001E-5</v>
      </c>
      <c r="O2">
        <v>1.0000000000000001E-5</v>
      </c>
      <c r="P2">
        <v>1.0000000000000001E-5</v>
      </c>
      <c r="Q2">
        <v>1.0000000000000001E-5</v>
      </c>
      <c r="R2">
        <v>1.0000000000000001E-5</v>
      </c>
      <c r="S2">
        <v>1.0000000000000001E-5</v>
      </c>
      <c r="T2">
        <v>1.0000000000000001E-5</v>
      </c>
      <c r="U2">
        <v>1.0000000000000001E-5</v>
      </c>
      <c r="V2">
        <v>1.0000000000000001E-5</v>
      </c>
      <c r="W2">
        <v>1.0000000000000001E-5</v>
      </c>
      <c r="X2">
        <v>1.0000000000000001E-5</v>
      </c>
      <c r="Y2">
        <v>1.0000000000000001E-5</v>
      </c>
      <c r="Z2">
        <v>1.0000000000000001E-5</v>
      </c>
      <c r="AA2">
        <v>1.0000000000000001E-5</v>
      </c>
      <c r="AB2">
        <v>1.0000000000000001E-5</v>
      </c>
      <c r="AC2">
        <v>1.0000000000000001E-5</v>
      </c>
      <c r="AD2">
        <v>1.0000000000000001E-5</v>
      </c>
      <c r="AE2">
        <v>1.0000000000000001E-5</v>
      </c>
      <c r="AF2">
        <v>1.0000000000000001E-5</v>
      </c>
      <c r="AG2">
        <v>1.0000000000000001E-5</v>
      </c>
      <c r="AH2">
        <v>1.0000000000000001E-5</v>
      </c>
      <c r="AI2">
        <v>1.0000000000000001E-5</v>
      </c>
      <c r="AJ2">
        <v>1.0000000000000001E-5</v>
      </c>
      <c r="AK2">
        <v>1.0000000000000001E-5</v>
      </c>
      <c r="AL2">
        <v>1.0000000000000001E-5</v>
      </c>
      <c r="AM2">
        <v>1.0000000000000001E-5</v>
      </c>
      <c r="AN2">
        <v>1.0000000000000001E-5</v>
      </c>
      <c r="AO2">
        <v>1.0000000000000001E-5</v>
      </c>
      <c r="AP2">
        <v>1.0000000000000001E-5</v>
      </c>
      <c r="AQ2">
        <v>1.0000000000000001E-5</v>
      </c>
      <c r="AR2">
        <v>1.0000000000000001E-5</v>
      </c>
      <c r="AS2">
        <v>1.0000000000000001E-5</v>
      </c>
      <c r="AT2">
        <v>1.0000000000000001E-5</v>
      </c>
      <c r="AU2">
        <v>1.0000000000000001E-5</v>
      </c>
      <c r="AV2">
        <v>1.0000000000000001E-5</v>
      </c>
      <c r="AW2">
        <v>1.0000000000000001E-5</v>
      </c>
      <c r="AX2">
        <v>1.0000000000000001E-5</v>
      </c>
    </row>
    <row r="3" spans="1:53">
      <c r="A3">
        <v>1</v>
      </c>
      <c r="B3" t="str">
        <f>TECHNOLOGY!D3</f>
        <v>D2DMIELC01</v>
      </c>
      <c r="C3">
        <v>1.0000000000000001E-5</v>
      </c>
      <c r="D3">
        <v>1.0000000000000001E-5</v>
      </c>
      <c r="E3">
        <v>1.0000000000000001E-5</v>
      </c>
      <c r="F3">
        <v>1.0000000000000001E-5</v>
      </c>
      <c r="G3">
        <v>1.0000000000000001E-5</v>
      </c>
      <c r="H3">
        <v>1.0000000000000001E-5</v>
      </c>
      <c r="I3">
        <v>1.0000000000000001E-5</v>
      </c>
      <c r="J3">
        <v>1.0000000000000001E-5</v>
      </c>
      <c r="K3">
        <v>1.0000000000000001E-5</v>
      </c>
      <c r="L3">
        <v>1.0000000000000001E-5</v>
      </c>
      <c r="M3">
        <v>1.0000000000000001E-5</v>
      </c>
      <c r="N3">
        <v>1.0000000000000001E-5</v>
      </c>
      <c r="O3">
        <v>1.0000000000000001E-5</v>
      </c>
      <c r="P3">
        <v>1.0000000000000001E-5</v>
      </c>
      <c r="Q3">
        <v>1.0000000000000001E-5</v>
      </c>
      <c r="R3">
        <v>1.0000000000000001E-5</v>
      </c>
      <c r="S3">
        <v>1.0000000000000001E-5</v>
      </c>
      <c r="T3">
        <v>1.0000000000000001E-5</v>
      </c>
      <c r="U3">
        <v>1.0000000000000001E-5</v>
      </c>
      <c r="V3">
        <v>1.0000000000000001E-5</v>
      </c>
      <c r="W3">
        <v>1.0000000000000001E-5</v>
      </c>
      <c r="X3">
        <v>1.0000000000000001E-5</v>
      </c>
      <c r="Y3">
        <v>1.0000000000000001E-5</v>
      </c>
      <c r="Z3">
        <v>1.0000000000000001E-5</v>
      </c>
      <c r="AA3">
        <v>1.0000000000000001E-5</v>
      </c>
      <c r="AB3">
        <v>1.0000000000000001E-5</v>
      </c>
      <c r="AC3">
        <v>1.0000000000000001E-5</v>
      </c>
      <c r="AD3">
        <v>1.0000000000000001E-5</v>
      </c>
      <c r="AE3">
        <v>1.0000000000000001E-5</v>
      </c>
      <c r="AF3">
        <v>1.0000000000000001E-5</v>
      </c>
      <c r="AG3">
        <v>1.0000000000000001E-5</v>
      </c>
      <c r="AH3">
        <v>1.0000000000000001E-5</v>
      </c>
      <c r="AI3">
        <v>1.0000000000000001E-5</v>
      </c>
      <c r="AJ3">
        <v>1.0000000000000001E-5</v>
      </c>
      <c r="AK3">
        <v>1.0000000000000001E-5</v>
      </c>
      <c r="AL3">
        <v>1.0000000000000001E-5</v>
      </c>
      <c r="AM3">
        <v>1.0000000000000001E-5</v>
      </c>
      <c r="AN3">
        <v>1.0000000000000001E-5</v>
      </c>
      <c r="AO3">
        <v>1.0000000000000001E-5</v>
      </c>
      <c r="AP3">
        <v>1.0000000000000001E-5</v>
      </c>
      <c r="AQ3">
        <v>1.0000000000000001E-5</v>
      </c>
      <c r="AR3">
        <v>1.0000000000000001E-5</v>
      </c>
      <c r="AS3">
        <v>1.0000000000000001E-5</v>
      </c>
      <c r="AT3">
        <v>1.0000000000000001E-5</v>
      </c>
      <c r="AU3">
        <v>1.0000000000000001E-5</v>
      </c>
      <c r="AV3">
        <v>1.0000000000000001E-5</v>
      </c>
      <c r="AW3">
        <v>1.0000000000000001E-5</v>
      </c>
      <c r="AX3">
        <v>1.0000000000000001E-5</v>
      </c>
    </row>
    <row r="4" spans="1:53">
      <c r="A4">
        <v>1</v>
      </c>
      <c r="B4" t="str">
        <f>TECHNOLOGY!D4</f>
        <v>D2DMOELC01</v>
      </c>
      <c r="C4">
        <v>1.0000000000000001E-5</v>
      </c>
      <c r="D4">
        <v>1.0000000000000001E-5</v>
      </c>
      <c r="E4">
        <v>1.0000000000000001E-5</v>
      </c>
      <c r="F4">
        <v>1.0000000000000001E-5</v>
      </c>
      <c r="G4">
        <v>1.0000000000000001E-5</v>
      </c>
      <c r="H4">
        <v>1.0000000000000001E-5</v>
      </c>
      <c r="I4">
        <v>1.0000000000000001E-5</v>
      </c>
      <c r="J4">
        <v>1.0000000000000001E-5</v>
      </c>
      <c r="K4">
        <v>1.0000000000000001E-5</v>
      </c>
      <c r="L4">
        <v>1.0000000000000001E-5</v>
      </c>
      <c r="M4">
        <v>1.0000000000000001E-5</v>
      </c>
      <c r="N4">
        <v>1.0000000000000001E-5</v>
      </c>
      <c r="O4">
        <v>1.0000000000000001E-5</v>
      </c>
      <c r="P4">
        <v>1.0000000000000001E-5</v>
      </c>
      <c r="Q4">
        <v>1.0000000000000001E-5</v>
      </c>
      <c r="R4">
        <v>1.0000000000000001E-5</v>
      </c>
      <c r="S4">
        <v>1.0000000000000001E-5</v>
      </c>
      <c r="T4">
        <v>1.0000000000000001E-5</v>
      </c>
      <c r="U4">
        <v>1.0000000000000001E-5</v>
      </c>
      <c r="V4">
        <v>1.0000000000000001E-5</v>
      </c>
      <c r="W4">
        <v>1.0000000000000001E-5</v>
      </c>
      <c r="X4">
        <v>1.0000000000000001E-5</v>
      </c>
      <c r="Y4">
        <v>1.0000000000000001E-5</v>
      </c>
      <c r="Z4">
        <v>1.0000000000000001E-5</v>
      </c>
      <c r="AA4">
        <v>1.0000000000000001E-5</v>
      </c>
      <c r="AB4">
        <v>1.0000000000000001E-5</v>
      </c>
      <c r="AC4">
        <v>1.0000000000000001E-5</v>
      </c>
      <c r="AD4">
        <v>1.0000000000000001E-5</v>
      </c>
      <c r="AE4">
        <v>1.0000000000000001E-5</v>
      </c>
      <c r="AF4">
        <v>1.0000000000000001E-5</v>
      </c>
      <c r="AG4">
        <v>1.0000000000000001E-5</v>
      </c>
      <c r="AH4">
        <v>1.0000000000000001E-5</v>
      </c>
      <c r="AI4">
        <v>1.0000000000000001E-5</v>
      </c>
      <c r="AJ4">
        <v>1.0000000000000001E-5</v>
      </c>
      <c r="AK4">
        <v>1.0000000000000001E-5</v>
      </c>
      <c r="AL4">
        <v>1.0000000000000001E-5</v>
      </c>
      <c r="AM4">
        <v>1.0000000000000001E-5</v>
      </c>
      <c r="AN4">
        <v>1.0000000000000001E-5</v>
      </c>
      <c r="AO4">
        <v>1.0000000000000001E-5</v>
      </c>
      <c r="AP4">
        <v>1.0000000000000001E-5</v>
      </c>
      <c r="AQ4">
        <v>1.0000000000000001E-5</v>
      </c>
      <c r="AR4">
        <v>1.0000000000000001E-5</v>
      </c>
      <c r="AS4">
        <v>1.0000000000000001E-5</v>
      </c>
      <c r="AT4">
        <v>1.0000000000000001E-5</v>
      </c>
      <c r="AU4">
        <v>1.0000000000000001E-5</v>
      </c>
      <c r="AV4">
        <v>1.0000000000000001E-5</v>
      </c>
      <c r="AW4">
        <v>1.0000000000000001E-5</v>
      </c>
      <c r="AX4">
        <v>1.0000000000000001E-5</v>
      </c>
    </row>
    <row r="5" spans="1:53">
      <c r="A5">
        <v>1</v>
      </c>
      <c r="B5" t="str">
        <f>TECHNOLOGY!D5</f>
        <v>D2BM00X00</v>
      </c>
      <c r="C5">
        <v>1.0000000000000001E-5</v>
      </c>
      <c r="D5">
        <v>1.0000000000000001E-5</v>
      </c>
      <c r="E5">
        <v>1.0000000000000001E-5</v>
      </c>
      <c r="F5">
        <v>1.0000000000000001E-5</v>
      </c>
      <c r="G5">
        <v>1.0000000000000001E-5</v>
      </c>
      <c r="H5">
        <v>1.0000000000000001E-5</v>
      </c>
      <c r="I5">
        <v>1.0000000000000001E-5</v>
      </c>
      <c r="J5">
        <v>1.0000000000000001E-5</v>
      </c>
      <c r="K5">
        <v>1.0000000000000001E-5</v>
      </c>
      <c r="L5">
        <v>1.0000000000000001E-5</v>
      </c>
      <c r="M5">
        <v>1.0000000000000001E-5</v>
      </c>
      <c r="N5">
        <v>1.0000000000000001E-5</v>
      </c>
      <c r="O5">
        <v>1.0000000000000001E-5</v>
      </c>
      <c r="P5">
        <v>1.0000000000000001E-5</v>
      </c>
      <c r="Q5">
        <v>1.0000000000000001E-5</v>
      </c>
      <c r="R5">
        <v>1.0000000000000001E-5</v>
      </c>
      <c r="S5">
        <v>1.0000000000000001E-5</v>
      </c>
      <c r="T5">
        <v>1.0000000000000001E-5</v>
      </c>
      <c r="U5">
        <v>1.0000000000000001E-5</v>
      </c>
      <c r="V5">
        <v>1.0000000000000001E-5</v>
      </c>
      <c r="W5">
        <v>1.0000000000000001E-5</v>
      </c>
      <c r="X5">
        <v>1.0000000000000001E-5</v>
      </c>
      <c r="Y5">
        <v>1.0000000000000001E-5</v>
      </c>
      <c r="Z5">
        <v>1.0000000000000001E-5</v>
      </c>
      <c r="AA5">
        <v>1.0000000000000001E-5</v>
      </c>
      <c r="AB5">
        <v>1.0000000000000001E-5</v>
      </c>
      <c r="AC5">
        <v>1.0000000000000001E-5</v>
      </c>
      <c r="AD5">
        <v>1.0000000000000001E-5</v>
      </c>
      <c r="AE5">
        <v>1.0000000000000001E-5</v>
      </c>
      <c r="AF5">
        <v>1.0000000000000001E-5</v>
      </c>
      <c r="AG5">
        <v>1.0000000000000001E-5</v>
      </c>
      <c r="AH5">
        <v>1.0000000000000001E-5</v>
      </c>
      <c r="AI5">
        <v>1.0000000000000001E-5</v>
      </c>
      <c r="AJ5">
        <v>1.0000000000000001E-5</v>
      </c>
      <c r="AK5">
        <v>1.0000000000000001E-5</v>
      </c>
      <c r="AL5">
        <v>1.0000000000000001E-5</v>
      </c>
      <c r="AM5">
        <v>1.0000000000000001E-5</v>
      </c>
      <c r="AN5">
        <v>1.0000000000000001E-5</v>
      </c>
      <c r="AO5">
        <v>1.0000000000000001E-5</v>
      </c>
      <c r="AP5">
        <v>1.0000000000000001E-5</v>
      </c>
      <c r="AQ5">
        <v>1.0000000000000001E-5</v>
      </c>
      <c r="AR5">
        <v>1.0000000000000001E-5</v>
      </c>
      <c r="AS5">
        <v>1.0000000000000001E-5</v>
      </c>
      <c r="AT5">
        <v>1.0000000000000001E-5</v>
      </c>
      <c r="AU5">
        <v>1.0000000000000001E-5</v>
      </c>
      <c r="AV5">
        <v>1.0000000000000001E-5</v>
      </c>
      <c r="AW5">
        <v>1.0000000000000001E-5</v>
      </c>
      <c r="AX5">
        <v>1.0000000000000001E-5</v>
      </c>
    </row>
    <row r="6" spans="1:53">
      <c r="A6">
        <v>1</v>
      </c>
      <c r="B6" t="str">
        <f>TECHNOLOGY!D6</f>
        <v>D2BW00X00</v>
      </c>
      <c r="C6">
        <f>SUMIF(TECHNOLOGY!$D$2:$D$26,VariableCost!$B6,TECHNOLOGY!AD$2:AD$26)</f>
        <v>10.3</v>
      </c>
      <c r="D6">
        <f>SUMIF(TECHNOLOGY!$D$2:$D$26,VariableCost!$B6,TECHNOLOGY!AE$2:AE$26)</f>
        <v>10.3</v>
      </c>
      <c r="E6">
        <f>SUMIF(TECHNOLOGY!$D$2:$D$26,VariableCost!$B6,TECHNOLOGY!AF$2:AF$26)</f>
        <v>10.3</v>
      </c>
      <c r="F6">
        <f>SUMIF(TECHNOLOGY!$D$2:$D$26,VariableCost!$B6,TECHNOLOGY!AG$2:AG$26)</f>
        <v>10.3</v>
      </c>
      <c r="G6">
        <f>SUMIF(TECHNOLOGY!$D$2:$D$26,VariableCost!$B6,TECHNOLOGY!AH$2:AH$26)</f>
        <v>10.3</v>
      </c>
      <c r="H6">
        <f>SUMIF(TECHNOLOGY!$D$2:$D$26,VariableCost!$B6,TECHNOLOGY!AI$2:AI$26)</f>
        <v>10.3</v>
      </c>
      <c r="I6">
        <f>SUMIF(TECHNOLOGY!$D$2:$D$26,VariableCost!$B6,TECHNOLOGY!AJ$2:AJ$26)</f>
        <v>10.3</v>
      </c>
      <c r="J6">
        <f>SUMIF(TECHNOLOGY!$D$2:$D$26,VariableCost!$B6,TECHNOLOGY!AK$2:AK$26)</f>
        <v>10.3</v>
      </c>
      <c r="K6">
        <f>SUMIF(TECHNOLOGY!$D$2:$D$26,VariableCost!$B6,TECHNOLOGY!AL$2:AL$26)</f>
        <v>10.3</v>
      </c>
      <c r="L6">
        <f>SUMIF(TECHNOLOGY!$D$2:$D$26,VariableCost!$B6,TECHNOLOGY!AM$2:AM$26)</f>
        <v>10.3</v>
      </c>
      <c r="M6">
        <f>SUMIF(TECHNOLOGY!$D$2:$D$26,VariableCost!$B6,TECHNOLOGY!AN$2:AN$26)</f>
        <v>10.3</v>
      </c>
      <c r="N6">
        <f>SUMIF(TECHNOLOGY!$D$2:$D$26,VariableCost!$B6,TECHNOLOGY!AO$2:AO$26)</f>
        <v>10.3</v>
      </c>
      <c r="O6">
        <f>SUMIF(TECHNOLOGY!$D$2:$D$26,VariableCost!$B6,TECHNOLOGY!AP$2:AP$26)</f>
        <v>10.3</v>
      </c>
      <c r="P6">
        <f>SUMIF(TECHNOLOGY!$D$2:$D$26,VariableCost!$B6,TECHNOLOGY!AQ$2:AQ$26)</f>
        <v>10.3</v>
      </c>
      <c r="Q6">
        <f>SUMIF(TECHNOLOGY!$D$2:$D$26,VariableCost!$B6,TECHNOLOGY!AR$2:AR$26)</f>
        <v>10.3</v>
      </c>
      <c r="R6">
        <f>SUMIF(TECHNOLOGY!$D$2:$D$26,VariableCost!$B6,TECHNOLOGY!AS$2:AS$26)</f>
        <v>10.3</v>
      </c>
      <c r="S6">
        <f>SUMIF(TECHNOLOGY!$D$2:$D$26,VariableCost!$B6,TECHNOLOGY!AT$2:AT$26)</f>
        <v>10.3</v>
      </c>
      <c r="T6">
        <f>SUMIF(TECHNOLOGY!$D$2:$D$26,VariableCost!$B6,TECHNOLOGY!AU$2:AU$26)</f>
        <v>10.3</v>
      </c>
      <c r="U6">
        <f>SUMIF(TECHNOLOGY!$D$2:$D$26,VariableCost!$B6,TECHNOLOGY!AV$2:AV$26)</f>
        <v>10.3</v>
      </c>
      <c r="V6">
        <f>SUMIF(TECHNOLOGY!$D$2:$D$26,VariableCost!$B6,TECHNOLOGY!AW$2:AW$26)</f>
        <v>10.3</v>
      </c>
      <c r="W6">
        <f>SUMIF(TECHNOLOGY!$D$2:$D$26,VariableCost!$B6,TECHNOLOGY!AX$2:AX$26)</f>
        <v>10.3</v>
      </c>
      <c r="X6">
        <f>W6</f>
        <v>10.3</v>
      </c>
      <c r="Y6">
        <f t="shared" ref="Y6:AX16" si="0">X6</f>
        <v>10.3</v>
      </c>
      <c r="Z6">
        <f t="shared" si="0"/>
        <v>10.3</v>
      </c>
      <c r="AA6">
        <f t="shared" si="0"/>
        <v>10.3</v>
      </c>
      <c r="AB6">
        <f t="shared" si="0"/>
        <v>10.3</v>
      </c>
      <c r="AC6">
        <f t="shared" si="0"/>
        <v>10.3</v>
      </c>
      <c r="AD6">
        <f t="shared" si="0"/>
        <v>10.3</v>
      </c>
      <c r="AE6">
        <f t="shared" si="0"/>
        <v>10.3</v>
      </c>
      <c r="AF6">
        <f t="shared" si="0"/>
        <v>10.3</v>
      </c>
      <c r="AG6">
        <f t="shared" si="0"/>
        <v>10.3</v>
      </c>
      <c r="AH6">
        <f t="shared" si="0"/>
        <v>10.3</v>
      </c>
      <c r="AI6">
        <f t="shared" si="0"/>
        <v>10.3</v>
      </c>
      <c r="AJ6">
        <f t="shared" si="0"/>
        <v>10.3</v>
      </c>
      <c r="AK6">
        <f t="shared" si="0"/>
        <v>10.3</v>
      </c>
      <c r="AL6">
        <f t="shared" si="0"/>
        <v>10.3</v>
      </c>
      <c r="AM6">
        <f t="shared" si="0"/>
        <v>10.3</v>
      </c>
      <c r="AN6">
        <f t="shared" si="0"/>
        <v>10.3</v>
      </c>
      <c r="AO6">
        <f t="shared" si="0"/>
        <v>10.3</v>
      </c>
      <c r="AP6">
        <f t="shared" si="0"/>
        <v>10.3</v>
      </c>
      <c r="AQ6">
        <f t="shared" si="0"/>
        <v>10.3</v>
      </c>
      <c r="AR6">
        <f t="shared" si="0"/>
        <v>10.3</v>
      </c>
      <c r="AS6">
        <f t="shared" si="0"/>
        <v>10.3</v>
      </c>
      <c r="AT6">
        <f t="shared" si="0"/>
        <v>10.3</v>
      </c>
      <c r="AU6">
        <f t="shared" si="0"/>
        <v>10.3</v>
      </c>
      <c r="AV6">
        <f t="shared" si="0"/>
        <v>10.3</v>
      </c>
      <c r="AW6">
        <f t="shared" si="0"/>
        <v>10.3</v>
      </c>
      <c r="AX6">
        <f t="shared" si="0"/>
        <v>10.3</v>
      </c>
    </row>
    <row r="7" spans="1:53">
      <c r="A7">
        <v>1</v>
      </c>
      <c r="B7" t="str">
        <f>TECHNOLOGY!D7</f>
        <v>D2HY00X00</v>
      </c>
      <c r="C7">
        <f>SUMIF(TECHNOLOGY!$D$2:$D$26,VariableCost!$B7,TECHNOLOGY!AD$2:AD$26)</f>
        <v>0</v>
      </c>
      <c r="D7">
        <f>SUMIF(TECHNOLOGY!$D$2:$D$26,VariableCost!$B7,TECHNOLOGY!AE$2:AE$26)</f>
        <v>0</v>
      </c>
      <c r="E7">
        <f>SUMIF(TECHNOLOGY!$D$2:$D$26,VariableCost!$B7,TECHNOLOGY!AF$2:AF$26)</f>
        <v>0</v>
      </c>
      <c r="F7">
        <f>SUMIF(TECHNOLOGY!$D$2:$D$26,VariableCost!$B7,TECHNOLOGY!AG$2:AG$26)</f>
        <v>0</v>
      </c>
      <c r="G7">
        <f>SUMIF(TECHNOLOGY!$D$2:$D$26,VariableCost!$B7,TECHNOLOGY!AH$2:AH$26)</f>
        <v>0</v>
      </c>
      <c r="H7">
        <f>SUMIF(TECHNOLOGY!$D$2:$D$26,VariableCost!$B7,TECHNOLOGY!AI$2:AI$26)</f>
        <v>0</v>
      </c>
      <c r="I7">
        <f>SUMIF(TECHNOLOGY!$D$2:$D$26,VariableCost!$B7,TECHNOLOGY!AJ$2:AJ$26)</f>
        <v>0</v>
      </c>
      <c r="J7">
        <f>SUMIF(TECHNOLOGY!$D$2:$D$26,VariableCost!$B7,TECHNOLOGY!AK$2:AK$26)</f>
        <v>0</v>
      </c>
      <c r="K7">
        <f>SUMIF(TECHNOLOGY!$D$2:$D$26,VariableCost!$B7,TECHNOLOGY!AL$2:AL$26)</f>
        <v>0</v>
      </c>
      <c r="L7">
        <f>SUMIF(TECHNOLOGY!$D$2:$D$26,VariableCost!$B7,TECHNOLOGY!AM$2:AM$26)</f>
        <v>0</v>
      </c>
      <c r="M7">
        <f>SUMIF(TECHNOLOGY!$D$2:$D$26,VariableCost!$B7,TECHNOLOGY!AN$2:AN$26)</f>
        <v>0</v>
      </c>
      <c r="N7">
        <f>SUMIF(TECHNOLOGY!$D$2:$D$26,VariableCost!$B7,TECHNOLOGY!AO$2:AO$26)</f>
        <v>0</v>
      </c>
      <c r="O7">
        <f>SUMIF(TECHNOLOGY!$D$2:$D$26,VariableCost!$B7,TECHNOLOGY!AP$2:AP$26)</f>
        <v>0</v>
      </c>
      <c r="P7">
        <f>SUMIF(TECHNOLOGY!$D$2:$D$26,VariableCost!$B7,TECHNOLOGY!AQ$2:AQ$26)</f>
        <v>0</v>
      </c>
      <c r="Q7">
        <f>SUMIF(TECHNOLOGY!$D$2:$D$26,VariableCost!$B7,TECHNOLOGY!AR$2:AR$26)</f>
        <v>0</v>
      </c>
      <c r="R7">
        <f>SUMIF(TECHNOLOGY!$D$2:$D$26,VariableCost!$B7,TECHNOLOGY!AS$2:AS$26)</f>
        <v>0</v>
      </c>
      <c r="S7">
        <f>SUMIF(TECHNOLOGY!$D$2:$D$26,VariableCost!$B7,TECHNOLOGY!AT$2:AT$26)</f>
        <v>0</v>
      </c>
      <c r="T7">
        <f>SUMIF(TECHNOLOGY!$D$2:$D$26,VariableCost!$B7,TECHNOLOGY!AU$2:AU$26)</f>
        <v>0</v>
      </c>
      <c r="U7">
        <f>SUMIF(TECHNOLOGY!$D$2:$D$26,VariableCost!$B7,TECHNOLOGY!AV$2:AV$26)</f>
        <v>0</v>
      </c>
      <c r="V7">
        <f>SUMIF(TECHNOLOGY!$D$2:$D$26,VariableCost!$B7,TECHNOLOGY!AW$2:AW$26)</f>
        <v>0</v>
      </c>
      <c r="W7">
        <f>SUMIF(TECHNOLOGY!$D$2:$D$26,VariableCost!$B7,TECHNOLOGY!AX$2:AX$26)</f>
        <v>0</v>
      </c>
      <c r="X7">
        <f t="shared" ref="X7:AM22" si="1">W7</f>
        <v>0</v>
      </c>
      <c r="Y7">
        <f t="shared" si="1"/>
        <v>0</v>
      </c>
      <c r="Z7">
        <f t="shared" si="1"/>
        <v>0</v>
      </c>
      <c r="AA7">
        <f t="shared" si="1"/>
        <v>0</v>
      </c>
      <c r="AB7">
        <f t="shared" si="1"/>
        <v>0</v>
      </c>
      <c r="AC7">
        <f t="shared" si="1"/>
        <v>0</v>
      </c>
      <c r="AD7">
        <f t="shared" si="1"/>
        <v>0</v>
      </c>
      <c r="AE7">
        <f t="shared" si="1"/>
        <v>0</v>
      </c>
      <c r="AF7">
        <f t="shared" si="1"/>
        <v>0</v>
      </c>
      <c r="AG7">
        <f t="shared" si="1"/>
        <v>0</v>
      </c>
      <c r="AH7">
        <f t="shared" si="1"/>
        <v>0</v>
      </c>
      <c r="AI7">
        <f t="shared" si="1"/>
        <v>0</v>
      </c>
      <c r="AJ7">
        <f t="shared" si="1"/>
        <v>0</v>
      </c>
      <c r="AK7">
        <f t="shared" si="1"/>
        <v>0</v>
      </c>
      <c r="AL7">
        <f t="shared" si="1"/>
        <v>0</v>
      </c>
      <c r="AM7">
        <f t="shared" si="1"/>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row>
    <row r="8" spans="1:53">
      <c r="A8">
        <v>1</v>
      </c>
      <c r="B8" t="str">
        <f>TECHNOLOGY!D8</f>
        <v>D2SO00X00</v>
      </c>
      <c r="C8">
        <f>SUMIF(TECHNOLOGY!$D$2:$D$26,VariableCost!$B8,TECHNOLOGY!AD$2:AD$26)</f>
        <v>0</v>
      </c>
      <c r="D8">
        <f>SUMIF(TECHNOLOGY!$D$2:$D$26,VariableCost!$B8,TECHNOLOGY!AE$2:AE$26)</f>
        <v>0</v>
      </c>
      <c r="E8">
        <f>SUMIF(TECHNOLOGY!$D$2:$D$26,VariableCost!$B8,TECHNOLOGY!AF$2:AF$26)</f>
        <v>0</v>
      </c>
      <c r="F8">
        <f>SUMIF(TECHNOLOGY!$D$2:$D$26,VariableCost!$B8,TECHNOLOGY!AG$2:AG$26)</f>
        <v>0</v>
      </c>
      <c r="G8">
        <f>SUMIF(TECHNOLOGY!$D$2:$D$26,VariableCost!$B8,TECHNOLOGY!AH$2:AH$26)</f>
        <v>0</v>
      </c>
      <c r="H8">
        <f>SUMIF(TECHNOLOGY!$D$2:$D$26,VariableCost!$B8,TECHNOLOGY!AI$2:AI$26)</f>
        <v>0</v>
      </c>
      <c r="I8">
        <f>SUMIF(TECHNOLOGY!$D$2:$D$26,VariableCost!$B8,TECHNOLOGY!AJ$2:AJ$26)</f>
        <v>0</v>
      </c>
      <c r="J8">
        <f>SUMIF(TECHNOLOGY!$D$2:$D$26,VariableCost!$B8,TECHNOLOGY!AK$2:AK$26)</f>
        <v>0</v>
      </c>
      <c r="K8">
        <f>SUMIF(TECHNOLOGY!$D$2:$D$26,VariableCost!$B8,TECHNOLOGY!AL$2:AL$26)</f>
        <v>0</v>
      </c>
      <c r="L8">
        <f>SUMIF(TECHNOLOGY!$D$2:$D$26,VariableCost!$B8,TECHNOLOGY!AM$2:AM$26)</f>
        <v>0</v>
      </c>
      <c r="M8">
        <f>SUMIF(TECHNOLOGY!$D$2:$D$26,VariableCost!$B8,TECHNOLOGY!AN$2:AN$26)</f>
        <v>0</v>
      </c>
      <c r="N8">
        <f>SUMIF(TECHNOLOGY!$D$2:$D$26,VariableCost!$B8,TECHNOLOGY!AO$2:AO$26)</f>
        <v>0</v>
      </c>
      <c r="O8">
        <f>SUMIF(TECHNOLOGY!$D$2:$D$26,VariableCost!$B8,TECHNOLOGY!AP$2:AP$26)</f>
        <v>0</v>
      </c>
      <c r="P8">
        <f>SUMIF(TECHNOLOGY!$D$2:$D$26,VariableCost!$B8,TECHNOLOGY!AQ$2:AQ$26)</f>
        <v>0</v>
      </c>
      <c r="Q8">
        <f>SUMIF(TECHNOLOGY!$D$2:$D$26,VariableCost!$B8,TECHNOLOGY!AR$2:AR$26)</f>
        <v>0</v>
      </c>
      <c r="R8">
        <f>SUMIF(TECHNOLOGY!$D$2:$D$26,VariableCost!$B8,TECHNOLOGY!AS$2:AS$26)</f>
        <v>0</v>
      </c>
      <c r="S8">
        <f>SUMIF(TECHNOLOGY!$D$2:$D$26,VariableCost!$B8,TECHNOLOGY!AT$2:AT$26)</f>
        <v>0</v>
      </c>
      <c r="T8">
        <f>SUMIF(TECHNOLOGY!$D$2:$D$26,VariableCost!$B8,TECHNOLOGY!AU$2:AU$26)</f>
        <v>0</v>
      </c>
      <c r="U8">
        <f>SUMIF(TECHNOLOGY!$D$2:$D$26,VariableCost!$B8,TECHNOLOGY!AV$2:AV$26)</f>
        <v>0</v>
      </c>
      <c r="V8">
        <f>SUMIF(TECHNOLOGY!$D$2:$D$26,VariableCost!$B8,TECHNOLOGY!AW$2:AW$26)</f>
        <v>0</v>
      </c>
      <c r="W8">
        <f>SUMIF(TECHNOLOGY!$D$2:$D$26,VariableCost!$B8,TECHNOLOGY!AX$2:AX$26)</f>
        <v>0</v>
      </c>
      <c r="X8">
        <f t="shared" si="1"/>
        <v>0</v>
      </c>
      <c r="Y8">
        <f t="shared" si="0"/>
        <v>0</v>
      </c>
      <c r="Z8">
        <f t="shared" si="0"/>
        <v>0</v>
      </c>
      <c r="AA8">
        <f t="shared" si="0"/>
        <v>0</v>
      </c>
      <c r="AB8">
        <f t="shared" si="0"/>
        <v>0</v>
      </c>
      <c r="AC8">
        <f t="shared" si="0"/>
        <v>0</v>
      </c>
      <c r="AD8">
        <f t="shared" si="0"/>
        <v>0</v>
      </c>
      <c r="AE8">
        <f t="shared" si="0"/>
        <v>0</v>
      </c>
      <c r="AF8">
        <f t="shared" si="0"/>
        <v>0</v>
      </c>
      <c r="AG8">
        <f t="shared" si="0"/>
        <v>0</v>
      </c>
      <c r="AH8">
        <f t="shared" si="0"/>
        <v>0</v>
      </c>
      <c r="AI8">
        <f t="shared" si="0"/>
        <v>0</v>
      </c>
      <c r="AJ8">
        <f t="shared" si="0"/>
        <v>0</v>
      </c>
      <c r="AK8">
        <f t="shared" si="0"/>
        <v>0</v>
      </c>
      <c r="AL8">
        <f t="shared" si="0"/>
        <v>0</v>
      </c>
      <c r="AM8">
        <f t="shared" si="0"/>
        <v>0</v>
      </c>
      <c r="AN8">
        <f t="shared" si="0"/>
        <v>0</v>
      </c>
      <c r="AO8">
        <f t="shared" si="0"/>
        <v>0</v>
      </c>
      <c r="AP8">
        <f t="shared" si="0"/>
        <v>0</v>
      </c>
      <c r="AQ8">
        <f t="shared" si="0"/>
        <v>0</v>
      </c>
      <c r="AR8">
        <f t="shared" si="0"/>
        <v>0</v>
      </c>
      <c r="AS8">
        <f t="shared" si="0"/>
        <v>0</v>
      </c>
      <c r="AT8">
        <f t="shared" si="0"/>
        <v>0</v>
      </c>
      <c r="AU8">
        <f t="shared" si="0"/>
        <v>0</v>
      </c>
      <c r="AV8">
        <f t="shared" si="0"/>
        <v>0</v>
      </c>
      <c r="AW8">
        <f t="shared" si="0"/>
        <v>0</v>
      </c>
      <c r="AX8">
        <f t="shared" si="0"/>
        <v>0</v>
      </c>
    </row>
    <row r="9" spans="1:53">
      <c r="A9">
        <v>1</v>
      </c>
      <c r="B9" t="str">
        <f>TECHNOLOGY!D9</f>
        <v>D2WD00X00</v>
      </c>
      <c r="C9">
        <f>SUMIF(TECHNOLOGY!$D$2:$D$26,VariableCost!$B9,TECHNOLOGY!AD$2:AD$26)</f>
        <v>0</v>
      </c>
      <c r="D9">
        <f>SUMIF(TECHNOLOGY!$D$2:$D$26,VariableCost!$B9,TECHNOLOGY!AE$2:AE$26)</f>
        <v>0</v>
      </c>
      <c r="E9">
        <f>SUMIF(TECHNOLOGY!$D$2:$D$26,VariableCost!$B9,TECHNOLOGY!AF$2:AF$26)</f>
        <v>0</v>
      </c>
      <c r="F9">
        <f>SUMIF(TECHNOLOGY!$D$2:$D$26,VariableCost!$B9,TECHNOLOGY!AG$2:AG$26)</f>
        <v>0</v>
      </c>
      <c r="G9">
        <f>SUMIF(TECHNOLOGY!$D$2:$D$26,VariableCost!$B9,TECHNOLOGY!AH$2:AH$26)</f>
        <v>0</v>
      </c>
      <c r="H9">
        <f>SUMIF(TECHNOLOGY!$D$2:$D$26,VariableCost!$B9,TECHNOLOGY!AI$2:AI$26)</f>
        <v>0</v>
      </c>
      <c r="I9">
        <f>SUMIF(TECHNOLOGY!$D$2:$D$26,VariableCost!$B9,TECHNOLOGY!AJ$2:AJ$26)</f>
        <v>0</v>
      </c>
      <c r="J9">
        <f>SUMIF(TECHNOLOGY!$D$2:$D$26,VariableCost!$B9,TECHNOLOGY!AK$2:AK$26)</f>
        <v>0</v>
      </c>
      <c r="K9">
        <f>SUMIF(TECHNOLOGY!$D$2:$D$26,VariableCost!$B9,TECHNOLOGY!AL$2:AL$26)</f>
        <v>0</v>
      </c>
      <c r="L9">
        <f>SUMIF(TECHNOLOGY!$D$2:$D$26,VariableCost!$B9,TECHNOLOGY!AM$2:AM$26)</f>
        <v>0</v>
      </c>
      <c r="M9">
        <f>SUMIF(TECHNOLOGY!$D$2:$D$26,VariableCost!$B9,TECHNOLOGY!AN$2:AN$26)</f>
        <v>0</v>
      </c>
      <c r="N9">
        <f>SUMIF(TECHNOLOGY!$D$2:$D$26,VariableCost!$B9,TECHNOLOGY!AO$2:AO$26)</f>
        <v>0</v>
      </c>
      <c r="O9">
        <f>SUMIF(TECHNOLOGY!$D$2:$D$26,VariableCost!$B9,TECHNOLOGY!AP$2:AP$26)</f>
        <v>0</v>
      </c>
      <c r="P9">
        <f>SUMIF(TECHNOLOGY!$D$2:$D$26,VariableCost!$B9,TECHNOLOGY!AQ$2:AQ$26)</f>
        <v>0</v>
      </c>
      <c r="Q9">
        <f>SUMIF(TECHNOLOGY!$D$2:$D$26,VariableCost!$B9,TECHNOLOGY!AR$2:AR$26)</f>
        <v>0</v>
      </c>
      <c r="R9">
        <f>SUMIF(TECHNOLOGY!$D$2:$D$26,VariableCost!$B9,TECHNOLOGY!AS$2:AS$26)</f>
        <v>0</v>
      </c>
      <c r="S9">
        <f>SUMIF(TECHNOLOGY!$D$2:$D$26,VariableCost!$B9,TECHNOLOGY!AT$2:AT$26)</f>
        <v>0</v>
      </c>
      <c r="T9">
        <f>SUMIF(TECHNOLOGY!$D$2:$D$26,VariableCost!$B9,TECHNOLOGY!AU$2:AU$26)</f>
        <v>0</v>
      </c>
      <c r="U9">
        <f>SUMIF(TECHNOLOGY!$D$2:$D$26,VariableCost!$B9,TECHNOLOGY!AV$2:AV$26)</f>
        <v>0</v>
      </c>
      <c r="V9">
        <f>SUMIF(TECHNOLOGY!$D$2:$D$26,VariableCost!$B9,TECHNOLOGY!AW$2:AW$26)</f>
        <v>0</v>
      </c>
      <c r="W9">
        <f>SUMIF(TECHNOLOGY!$D$2:$D$26,VariableCost!$B9,TECHNOLOGY!AX$2:AX$26)</f>
        <v>0</v>
      </c>
      <c r="X9">
        <f t="shared" si="1"/>
        <v>0</v>
      </c>
      <c r="Y9">
        <f t="shared" si="0"/>
        <v>0</v>
      </c>
      <c r="Z9">
        <f t="shared" si="0"/>
        <v>0</v>
      </c>
      <c r="AA9">
        <f t="shared" si="0"/>
        <v>0</v>
      </c>
      <c r="AB9">
        <f t="shared" si="0"/>
        <v>0</v>
      </c>
      <c r="AC9">
        <f t="shared" si="0"/>
        <v>0</v>
      </c>
      <c r="AD9">
        <f t="shared" si="0"/>
        <v>0</v>
      </c>
      <c r="AE9">
        <f t="shared" si="0"/>
        <v>0</v>
      </c>
      <c r="AF9">
        <f t="shared" si="0"/>
        <v>0</v>
      </c>
      <c r="AG9">
        <f t="shared" si="0"/>
        <v>0</v>
      </c>
      <c r="AH9">
        <f t="shared" si="0"/>
        <v>0</v>
      </c>
      <c r="AI9">
        <f t="shared" si="0"/>
        <v>0</v>
      </c>
      <c r="AJ9">
        <f t="shared" si="0"/>
        <v>0</v>
      </c>
      <c r="AK9">
        <f t="shared" si="0"/>
        <v>0</v>
      </c>
      <c r="AL9">
        <f t="shared" si="0"/>
        <v>0</v>
      </c>
      <c r="AM9">
        <f t="shared" si="0"/>
        <v>0</v>
      </c>
      <c r="AN9">
        <f t="shared" si="0"/>
        <v>0</v>
      </c>
      <c r="AO9">
        <f t="shared" si="0"/>
        <v>0</v>
      </c>
      <c r="AP9">
        <f t="shared" si="0"/>
        <v>0</v>
      </c>
      <c r="AQ9">
        <f t="shared" si="0"/>
        <v>0</v>
      </c>
      <c r="AR9">
        <f t="shared" si="0"/>
        <v>0</v>
      </c>
      <c r="AS9">
        <f t="shared" si="0"/>
        <v>0</v>
      </c>
      <c r="AT9">
        <f t="shared" si="0"/>
        <v>0</v>
      </c>
      <c r="AU9">
        <f t="shared" si="0"/>
        <v>0</v>
      </c>
      <c r="AV9">
        <f t="shared" si="0"/>
        <v>0</v>
      </c>
      <c r="AW9">
        <f t="shared" si="0"/>
        <v>0</v>
      </c>
      <c r="AX9">
        <f t="shared" si="0"/>
        <v>0</v>
      </c>
    </row>
    <row r="10" spans="1:53">
      <c r="A10">
        <v>1</v>
      </c>
      <c r="B10" t="str">
        <f>TECHNOLOGY!D10</f>
        <v>D2HF00I00</v>
      </c>
      <c r="C10">
        <f>SUMIF(TECHNOLOGY!$D$2:$D$26,VariableCost!$B10,TECHNOLOGY!AD$2:AD$26)</f>
        <v>9.2998477929984773</v>
      </c>
      <c r="D10">
        <f>SUMIF(TECHNOLOGY!$D$2:$D$26,VariableCost!$B10,TECHNOLOGY!AE$2:AE$26)</f>
        <v>9.7000253678335859</v>
      </c>
      <c r="E10">
        <f>SUMIF(TECHNOLOGY!$D$2:$D$26,VariableCost!$B10,TECHNOLOGY!AF$2:AF$26)</f>
        <v>10.099885844748858</v>
      </c>
      <c r="F10">
        <f>SUMIF(TECHNOLOGY!$D$2:$D$26,VariableCost!$B10,TECHNOLOGY!AG$2:AG$26)</f>
        <v>10.500063419583967</v>
      </c>
      <c r="G10">
        <f>SUMIF(TECHNOLOGY!$D$2:$D$26,VariableCost!$B10,TECHNOLOGY!AH$2:AH$26)</f>
        <v>10.899923896499239</v>
      </c>
      <c r="H10">
        <f>SUMIF(TECHNOLOGY!$D$2:$D$26,VariableCost!$B10,TECHNOLOGY!AI$2:AI$26)</f>
        <v>11.300101471334347</v>
      </c>
      <c r="I10">
        <f>SUMIF(TECHNOLOGY!$D$2:$D$26,VariableCost!$B10,TECHNOLOGY!AJ$2:AJ$26)</f>
        <v>11.7</v>
      </c>
      <c r="J10">
        <f>SUMIF(TECHNOLOGY!$D$2:$D$26,VariableCost!$B10,TECHNOLOGY!AK$2:AK$26)</f>
        <v>12.1</v>
      </c>
      <c r="K10">
        <f>SUMIF(TECHNOLOGY!$D$2:$D$26,VariableCost!$B10,TECHNOLOGY!AL$2:AL$26)</f>
        <v>12.5</v>
      </c>
      <c r="L10">
        <f>SUMIF(TECHNOLOGY!$D$2:$D$26,VariableCost!$B10,TECHNOLOGY!AM$2:AM$26)</f>
        <v>12.9</v>
      </c>
      <c r="M10">
        <f>SUMIF(TECHNOLOGY!$D$2:$D$26,VariableCost!$B10,TECHNOLOGY!AN$2:AN$26)</f>
        <v>13.300038051750381</v>
      </c>
      <c r="N10">
        <f>SUMIF(TECHNOLOGY!$D$2:$D$26,VariableCost!$B10,TECHNOLOGY!AO$2:AO$26)</f>
        <v>13.46</v>
      </c>
      <c r="O10">
        <f>SUMIF(TECHNOLOGY!$D$2:$D$26,VariableCost!$B10,TECHNOLOGY!AP$2:AP$26)</f>
        <v>13.62</v>
      </c>
      <c r="P10">
        <f>SUMIF(TECHNOLOGY!$D$2:$D$26,VariableCost!$B10,TECHNOLOGY!AQ$2:AQ$26)</f>
        <v>13.78</v>
      </c>
      <c r="Q10">
        <f>SUMIF(TECHNOLOGY!$D$2:$D$26,VariableCost!$B10,TECHNOLOGY!AR$2:AR$26)</f>
        <v>13.94</v>
      </c>
      <c r="R10">
        <f>SUMIF(TECHNOLOGY!$D$2:$D$26,VariableCost!$B10,TECHNOLOGY!AS$2:AS$26)</f>
        <v>14.100076103500761</v>
      </c>
      <c r="S10">
        <f>SUMIF(TECHNOLOGY!$D$2:$D$26,VariableCost!$B10,TECHNOLOGY!AT$2:AT$26)</f>
        <v>14.26</v>
      </c>
      <c r="T10">
        <f>SUMIF(TECHNOLOGY!$D$2:$D$26,VariableCost!$B10,TECHNOLOGY!AU$2:AU$26)</f>
        <v>14.42</v>
      </c>
      <c r="U10">
        <f>SUMIF(TECHNOLOGY!$D$2:$D$26,VariableCost!$B10,TECHNOLOGY!AV$2:AV$26)</f>
        <v>14.58</v>
      </c>
      <c r="V10">
        <f>SUMIF(TECHNOLOGY!$D$2:$D$26,VariableCost!$B10,TECHNOLOGY!AW$2:AW$26)</f>
        <v>14.74</v>
      </c>
      <c r="W10">
        <f>SUMIF(TECHNOLOGY!$D$2:$D$26,VariableCost!$B10,TECHNOLOGY!AX$2:AX$26)</f>
        <v>14.90011415525114</v>
      </c>
      <c r="X10">
        <f t="shared" si="1"/>
        <v>14.90011415525114</v>
      </c>
      <c r="Y10">
        <f t="shared" si="0"/>
        <v>14.90011415525114</v>
      </c>
      <c r="Z10">
        <f t="shared" si="0"/>
        <v>14.90011415525114</v>
      </c>
      <c r="AA10">
        <f t="shared" si="0"/>
        <v>14.90011415525114</v>
      </c>
      <c r="AB10">
        <f t="shared" si="0"/>
        <v>14.90011415525114</v>
      </c>
      <c r="AC10">
        <f t="shared" si="0"/>
        <v>14.90011415525114</v>
      </c>
      <c r="AD10">
        <f t="shared" si="0"/>
        <v>14.90011415525114</v>
      </c>
      <c r="AE10">
        <f t="shared" si="0"/>
        <v>14.90011415525114</v>
      </c>
      <c r="AF10">
        <f t="shared" si="0"/>
        <v>14.90011415525114</v>
      </c>
      <c r="AG10">
        <f t="shared" si="0"/>
        <v>14.90011415525114</v>
      </c>
      <c r="AH10">
        <f t="shared" si="0"/>
        <v>14.90011415525114</v>
      </c>
      <c r="AI10">
        <f t="shared" si="0"/>
        <v>14.90011415525114</v>
      </c>
      <c r="AJ10">
        <f t="shared" si="0"/>
        <v>14.90011415525114</v>
      </c>
      <c r="AK10">
        <f t="shared" si="0"/>
        <v>14.90011415525114</v>
      </c>
      <c r="AL10">
        <f t="shared" si="0"/>
        <v>14.90011415525114</v>
      </c>
      <c r="AM10">
        <f t="shared" si="0"/>
        <v>14.90011415525114</v>
      </c>
      <c r="AN10">
        <f t="shared" si="0"/>
        <v>14.90011415525114</v>
      </c>
      <c r="AO10">
        <f t="shared" si="0"/>
        <v>14.90011415525114</v>
      </c>
      <c r="AP10">
        <f t="shared" si="0"/>
        <v>14.90011415525114</v>
      </c>
      <c r="AQ10">
        <f t="shared" si="0"/>
        <v>14.90011415525114</v>
      </c>
      <c r="AR10">
        <f t="shared" si="0"/>
        <v>14.90011415525114</v>
      </c>
      <c r="AS10">
        <f t="shared" si="0"/>
        <v>14.90011415525114</v>
      </c>
      <c r="AT10">
        <f t="shared" si="0"/>
        <v>14.90011415525114</v>
      </c>
      <c r="AU10">
        <f t="shared" si="0"/>
        <v>14.90011415525114</v>
      </c>
      <c r="AV10">
        <f t="shared" si="0"/>
        <v>14.90011415525114</v>
      </c>
      <c r="AW10">
        <f t="shared" si="0"/>
        <v>14.90011415525114</v>
      </c>
      <c r="AX10">
        <f t="shared" si="0"/>
        <v>14.90011415525114</v>
      </c>
    </row>
    <row r="11" spans="1:53">
      <c r="A11">
        <v>1</v>
      </c>
      <c r="B11" t="str">
        <f>TECHNOLOGY!D11</f>
        <v>D2DS00I00</v>
      </c>
      <c r="C11">
        <f>SUMIF(TECHNOLOGY!$D$2:$D$26,VariableCost!$B11,TECHNOLOGY!AD$2:AD$26)</f>
        <v>13.633307965499746</v>
      </c>
      <c r="D11">
        <f>SUMIF(TECHNOLOGY!$D$2:$D$26,VariableCost!$B11,TECHNOLOGY!AE$2:AE$26)</f>
        <v>14.21993911719939</v>
      </c>
      <c r="E11">
        <f>SUMIF(TECHNOLOGY!$D$2:$D$26,VariableCost!$B11,TECHNOLOGY!AF$2:AF$26)</f>
        <v>14.806570268899035</v>
      </c>
      <c r="F11">
        <f>SUMIF(TECHNOLOGY!$D$2:$D$26,VariableCost!$B11,TECHNOLOGY!AG$2:AG$26)</f>
        <v>15.393201420598681</v>
      </c>
      <c r="G11">
        <f>SUMIF(TECHNOLOGY!$D$2:$D$26,VariableCost!$B11,TECHNOLOGY!AH$2:AH$26)</f>
        <v>15.980149670218163</v>
      </c>
      <c r="H11">
        <f>SUMIF(TECHNOLOGY!$D$2:$D$26,VariableCost!$B11,TECHNOLOGY!AI$2:AI$26)</f>
        <v>16.56678082191781</v>
      </c>
      <c r="I11">
        <f>SUMIF(TECHNOLOGY!$D$2:$D$26,VariableCost!$B11,TECHNOLOGY!AJ$2:AJ$26)</f>
        <v>17.149999999999999</v>
      </c>
      <c r="J11">
        <f>SUMIF(TECHNOLOGY!$D$2:$D$26,VariableCost!$B11,TECHNOLOGY!AK$2:AK$26)</f>
        <v>17.739999999999998</v>
      </c>
      <c r="K11">
        <f>SUMIF(TECHNOLOGY!$D$2:$D$26,VariableCost!$B11,TECHNOLOGY!AL$2:AL$26)</f>
        <v>18.329999999999998</v>
      </c>
      <c r="L11">
        <f>SUMIF(TECHNOLOGY!$D$2:$D$26,VariableCost!$B11,TECHNOLOGY!AM$2:AM$26)</f>
        <v>18.920000000000002</v>
      </c>
      <c r="M11">
        <f>SUMIF(TECHNOLOGY!$D$2:$D$26,VariableCost!$B11,TECHNOLOGY!AN$2:AN$26)</f>
        <v>19.499936580416033</v>
      </c>
      <c r="N11">
        <f>SUMIF(TECHNOLOGY!$D$2:$D$26,VariableCost!$B11,TECHNOLOGY!AO$2:AO$26)</f>
        <v>19.73</v>
      </c>
      <c r="O11">
        <f>SUMIF(TECHNOLOGY!$D$2:$D$26,VariableCost!$B11,TECHNOLOGY!AP$2:AP$26)</f>
        <v>19.96</v>
      </c>
      <c r="P11">
        <f>SUMIF(TECHNOLOGY!$D$2:$D$26,VariableCost!$B11,TECHNOLOGY!AQ$2:AQ$26)</f>
        <v>20.190000000000001</v>
      </c>
      <c r="Q11">
        <f>SUMIF(TECHNOLOGY!$D$2:$D$26,VariableCost!$B11,TECHNOLOGY!AR$2:AR$26)</f>
        <v>20.420000000000002</v>
      </c>
      <c r="R11">
        <f>SUMIF(TECHNOLOGY!$D$2:$D$26,VariableCost!$B11,TECHNOLOGY!AS$2:AS$26)</f>
        <v>20.650050735667175</v>
      </c>
      <c r="S11">
        <f>SUMIF(TECHNOLOGY!$D$2:$D$26,VariableCost!$B11,TECHNOLOGY!AT$2:AT$26)</f>
        <v>20.88</v>
      </c>
      <c r="T11">
        <f>SUMIF(TECHNOLOGY!$D$2:$D$26,VariableCost!$B11,TECHNOLOGY!AU$2:AU$26)</f>
        <v>21.11</v>
      </c>
      <c r="U11">
        <f>SUMIF(TECHNOLOGY!$D$2:$D$26,VariableCost!$B11,TECHNOLOGY!AV$2:AV$26)</f>
        <v>21.34</v>
      </c>
      <c r="V11">
        <f>SUMIF(TECHNOLOGY!$D$2:$D$26,VariableCost!$B11,TECHNOLOGY!AW$2:AW$26)</f>
        <v>21.57</v>
      </c>
      <c r="W11">
        <f>SUMIF(TECHNOLOGY!$D$2:$D$26,VariableCost!$B11,TECHNOLOGY!AX$2:AX$26)</f>
        <v>21.799847792998477</v>
      </c>
      <c r="X11">
        <f t="shared" si="1"/>
        <v>21.799847792998477</v>
      </c>
      <c r="Y11">
        <f t="shared" si="0"/>
        <v>21.799847792998477</v>
      </c>
      <c r="Z11">
        <f t="shared" si="0"/>
        <v>21.799847792998477</v>
      </c>
      <c r="AA11">
        <f t="shared" si="0"/>
        <v>21.799847792998477</v>
      </c>
      <c r="AB11">
        <f t="shared" si="0"/>
        <v>21.799847792998477</v>
      </c>
      <c r="AC11">
        <f t="shared" si="0"/>
        <v>21.799847792998477</v>
      </c>
      <c r="AD11">
        <f t="shared" si="0"/>
        <v>21.799847792998477</v>
      </c>
      <c r="AE11">
        <f t="shared" si="0"/>
        <v>21.799847792998477</v>
      </c>
      <c r="AF11">
        <f t="shared" si="0"/>
        <v>21.799847792998477</v>
      </c>
      <c r="AG11">
        <f t="shared" si="0"/>
        <v>21.799847792998477</v>
      </c>
      <c r="AH11">
        <f t="shared" si="0"/>
        <v>21.799847792998477</v>
      </c>
      <c r="AI11">
        <f t="shared" si="0"/>
        <v>21.799847792998477</v>
      </c>
      <c r="AJ11">
        <f t="shared" si="0"/>
        <v>21.799847792998477</v>
      </c>
      <c r="AK11">
        <f t="shared" si="0"/>
        <v>21.799847792998477</v>
      </c>
      <c r="AL11">
        <f t="shared" si="0"/>
        <v>21.799847792998477</v>
      </c>
      <c r="AM11">
        <f t="shared" si="0"/>
        <v>21.799847792998477</v>
      </c>
      <c r="AN11">
        <f t="shared" si="0"/>
        <v>21.799847792998477</v>
      </c>
      <c r="AO11">
        <f t="shared" si="0"/>
        <v>21.799847792998477</v>
      </c>
      <c r="AP11">
        <f t="shared" si="0"/>
        <v>21.799847792998477</v>
      </c>
      <c r="AQ11">
        <f t="shared" si="0"/>
        <v>21.799847792998477</v>
      </c>
      <c r="AR11">
        <f t="shared" si="0"/>
        <v>21.799847792998477</v>
      </c>
      <c r="AS11">
        <f t="shared" si="0"/>
        <v>21.799847792998477</v>
      </c>
      <c r="AT11">
        <f t="shared" si="0"/>
        <v>21.799847792998477</v>
      </c>
      <c r="AU11">
        <f t="shared" si="0"/>
        <v>21.799847792998477</v>
      </c>
      <c r="AV11">
        <f t="shared" si="0"/>
        <v>21.799847792998477</v>
      </c>
      <c r="AW11">
        <f t="shared" si="0"/>
        <v>21.799847792998477</v>
      </c>
      <c r="AX11">
        <f t="shared" si="0"/>
        <v>21.799847792998477</v>
      </c>
    </row>
    <row r="12" spans="1:53">
      <c r="A12">
        <v>1</v>
      </c>
      <c r="B12" t="str">
        <f>TECHNOLOGY!D12</f>
        <v>D2NG00X00</v>
      </c>
      <c r="C12">
        <f>SUMIF(TECHNOLOGY!$D$2:$D$26,VariableCost!$B12,TECHNOLOGY!AD$2:AD$26)</f>
        <v>7.4001141552511411</v>
      </c>
      <c r="D12">
        <f>SUMIF(TECHNOLOGY!$D$2:$D$26,VariableCost!$B12,TECHNOLOGY!AE$2:AE$26)</f>
        <v>7.5599315068493143</v>
      </c>
      <c r="E12">
        <f>SUMIF(TECHNOLOGY!$D$2:$D$26,VariableCost!$B12,TECHNOLOGY!AF$2:AF$26)</f>
        <v>7.7200659563673257</v>
      </c>
      <c r="F12">
        <f>SUMIF(TECHNOLOGY!$D$2:$D$26,VariableCost!$B12,TECHNOLOGY!AG$2:AG$26)</f>
        <v>7.8798833079654997</v>
      </c>
      <c r="G12">
        <f>SUMIF(TECHNOLOGY!$D$2:$D$26,VariableCost!$B12,TECHNOLOGY!AH$2:AH$26)</f>
        <v>8.0400177574835112</v>
      </c>
      <c r="H12">
        <f>SUMIF(TECHNOLOGY!$D$2:$D$26,VariableCost!$B12,TECHNOLOGY!AI$2:AI$26)</f>
        <v>8.2001522070015227</v>
      </c>
      <c r="I12">
        <f>SUMIF(TECHNOLOGY!$D$2:$D$26,VariableCost!$B12,TECHNOLOGY!AJ$2:AJ$26)</f>
        <v>8.36</v>
      </c>
      <c r="J12">
        <f>SUMIF(TECHNOLOGY!$D$2:$D$26,VariableCost!$B12,TECHNOLOGY!AK$2:AK$26)</f>
        <v>8.52</v>
      </c>
      <c r="K12">
        <f>SUMIF(TECHNOLOGY!$D$2:$D$26,VariableCost!$B12,TECHNOLOGY!AL$2:AL$26)</f>
        <v>8.68</v>
      </c>
      <c r="L12">
        <f>SUMIF(TECHNOLOGY!$D$2:$D$26,VariableCost!$B12,TECHNOLOGY!AM$2:AM$26)</f>
        <v>8.84</v>
      </c>
      <c r="M12">
        <f>SUMIF(TECHNOLOGY!$D$2:$D$26,VariableCost!$B12,TECHNOLOGY!AN$2:AN$26)</f>
        <v>8.999873160832065</v>
      </c>
      <c r="N12">
        <f>SUMIF(TECHNOLOGY!$D$2:$D$26,VariableCost!$B12,TECHNOLOGY!AO$2:AO$26)</f>
        <v>9.2200000000000006</v>
      </c>
      <c r="O12">
        <f>SUMIF(TECHNOLOGY!$D$2:$D$26,VariableCost!$B12,TECHNOLOGY!AP$2:AP$26)</f>
        <v>9.44</v>
      </c>
      <c r="P12">
        <f>SUMIF(TECHNOLOGY!$D$2:$D$26,VariableCost!$B12,TECHNOLOGY!AQ$2:AQ$26)</f>
        <v>9.66</v>
      </c>
      <c r="Q12">
        <f>SUMIF(TECHNOLOGY!$D$2:$D$26,VariableCost!$B12,TECHNOLOGY!AR$2:AR$26)</f>
        <v>9.8800000000000008</v>
      </c>
      <c r="R12">
        <f>SUMIF(TECHNOLOGY!$D$2:$D$26,VariableCost!$B12,TECHNOLOGY!AS$2:AS$26)</f>
        <v>10.099885844748858</v>
      </c>
      <c r="S12">
        <f>SUMIF(TECHNOLOGY!$D$2:$D$26,VariableCost!$B12,TECHNOLOGY!AT$2:AT$26)</f>
        <v>10.32</v>
      </c>
      <c r="T12">
        <f>SUMIF(TECHNOLOGY!$D$2:$D$26,VariableCost!$B12,TECHNOLOGY!AU$2:AU$26)</f>
        <v>10.54</v>
      </c>
      <c r="U12">
        <f>SUMIF(TECHNOLOGY!$D$2:$D$26,VariableCost!$B12,TECHNOLOGY!AV$2:AV$26)</f>
        <v>10.76</v>
      </c>
      <c r="V12">
        <f>SUMIF(TECHNOLOGY!$D$2:$D$26,VariableCost!$B12,TECHNOLOGY!AW$2:AW$26)</f>
        <v>10.98</v>
      </c>
      <c r="W12">
        <f>SUMIF(TECHNOLOGY!$D$2:$D$26,VariableCost!$B12,TECHNOLOGY!AX$2:AX$26)</f>
        <v>11.199898528665651</v>
      </c>
      <c r="X12">
        <f t="shared" si="1"/>
        <v>11.199898528665651</v>
      </c>
      <c r="Y12">
        <f t="shared" si="0"/>
        <v>11.199898528665651</v>
      </c>
      <c r="Z12">
        <f t="shared" si="0"/>
        <v>11.199898528665651</v>
      </c>
      <c r="AA12">
        <f t="shared" si="0"/>
        <v>11.199898528665651</v>
      </c>
      <c r="AB12">
        <f t="shared" si="0"/>
        <v>11.199898528665651</v>
      </c>
      <c r="AC12">
        <f t="shared" si="0"/>
        <v>11.199898528665651</v>
      </c>
      <c r="AD12">
        <f t="shared" si="0"/>
        <v>11.199898528665651</v>
      </c>
      <c r="AE12">
        <f t="shared" si="0"/>
        <v>11.199898528665651</v>
      </c>
      <c r="AF12">
        <f t="shared" si="0"/>
        <v>11.199898528665651</v>
      </c>
      <c r="AG12">
        <f t="shared" si="0"/>
        <v>11.199898528665651</v>
      </c>
      <c r="AH12">
        <f t="shared" si="0"/>
        <v>11.199898528665651</v>
      </c>
      <c r="AI12">
        <f t="shared" si="0"/>
        <v>11.199898528665651</v>
      </c>
      <c r="AJ12">
        <f t="shared" si="0"/>
        <v>11.199898528665651</v>
      </c>
      <c r="AK12">
        <f t="shared" si="0"/>
        <v>11.199898528665651</v>
      </c>
      <c r="AL12">
        <f t="shared" si="0"/>
        <v>11.199898528665651</v>
      </c>
      <c r="AM12">
        <f t="shared" si="0"/>
        <v>11.199898528665651</v>
      </c>
      <c r="AN12">
        <f t="shared" si="0"/>
        <v>11.199898528665651</v>
      </c>
      <c r="AO12">
        <f t="shared" si="0"/>
        <v>11.199898528665651</v>
      </c>
      <c r="AP12">
        <f t="shared" si="0"/>
        <v>11.199898528665651</v>
      </c>
      <c r="AQ12">
        <f t="shared" si="0"/>
        <v>11.199898528665651</v>
      </c>
      <c r="AR12">
        <f t="shared" si="0"/>
        <v>11.199898528665651</v>
      </c>
      <c r="AS12">
        <f t="shared" si="0"/>
        <v>11.199898528665651</v>
      </c>
      <c r="AT12">
        <f t="shared" si="0"/>
        <v>11.199898528665651</v>
      </c>
      <c r="AU12">
        <f t="shared" si="0"/>
        <v>11.199898528665651</v>
      </c>
      <c r="AV12">
        <f t="shared" si="0"/>
        <v>11.199898528665651</v>
      </c>
      <c r="AW12">
        <f t="shared" si="0"/>
        <v>11.199898528665651</v>
      </c>
      <c r="AX12">
        <f t="shared" si="0"/>
        <v>11.199898528665651</v>
      </c>
    </row>
    <row r="13" spans="1:53">
      <c r="A13">
        <v>1</v>
      </c>
      <c r="B13" t="str">
        <f>TECHNOLOGY!D13</f>
        <v>D2CO00X00</v>
      </c>
      <c r="C13">
        <f>SUMIF(TECHNOLOGY!$D$2:$D$26,VariableCost!$B13,TECHNOLOGY!AD$2:AD$26)</f>
        <v>3.2001522070015218</v>
      </c>
      <c r="D13">
        <f>SUMIF(TECHNOLOGY!$D$2:$D$26,VariableCost!$B13,TECHNOLOGY!AE$2:AE$26)</f>
        <v>3.2201293759512937</v>
      </c>
      <c r="E13">
        <f>SUMIF(TECHNOLOGY!$D$2:$D$26,VariableCost!$B13,TECHNOLOGY!AF$2:AF$26)</f>
        <v>3.2401065449010655</v>
      </c>
      <c r="F13">
        <f>SUMIF(TECHNOLOGY!$D$2:$D$26,VariableCost!$B13,TECHNOLOGY!AG$2:AG$26)</f>
        <v>3.260083713850837</v>
      </c>
      <c r="G13">
        <f>SUMIF(TECHNOLOGY!$D$2:$D$26,VariableCost!$B13,TECHNOLOGY!AH$2:AH$26)</f>
        <v>3.2800608828006084</v>
      </c>
      <c r="H13">
        <f>SUMIF(TECHNOLOGY!$D$2:$D$26,VariableCost!$B13,TECHNOLOGY!AI$2:AI$26)</f>
        <v>3.3000380517503802</v>
      </c>
      <c r="I13">
        <f>SUMIF(TECHNOLOGY!$D$2:$D$26,VariableCost!$B13,TECHNOLOGY!AJ$2:AJ$26)</f>
        <v>3.32</v>
      </c>
      <c r="J13">
        <f>SUMIF(TECHNOLOGY!$D$2:$D$26,VariableCost!$B13,TECHNOLOGY!AK$2:AK$26)</f>
        <v>3.34</v>
      </c>
      <c r="K13">
        <f>SUMIF(TECHNOLOGY!$D$2:$D$26,VariableCost!$B13,TECHNOLOGY!AL$2:AL$26)</f>
        <v>3.36</v>
      </c>
      <c r="L13">
        <f>SUMIF(TECHNOLOGY!$D$2:$D$26,VariableCost!$B13,TECHNOLOGY!AM$2:AM$26)</f>
        <v>3.38</v>
      </c>
      <c r="M13">
        <f>SUMIF(TECHNOLOGY!$D$2:$D$26,VariableCost!$B13,TECHNOLOGY!AN$2:AN$26)</f>
        <v>3.3999238964992387</v>
      </c>
      <c r="N13">
        <f>SUMIF(TECHNOLOGY!$D$2:$D$26,VariableCost!$B13,TECHNOLOGY!AO$2:AO$26)</f>
        <v>3.43</v>
      </c>
      <c r="O13">
        <f>SUMIF(TECHNOLOGY!$D$2:$D$26,VariableCost!$B13,TECHNOLOGY!AP$2:AP$26)</f>
        <v>3.46</v>
      </c>
      <c r="P13">
        <f>SUMIF(TECHNOLOGY!$D$2:$D$26,VariableCost!$B13,TECHNOLOGY!AQ$2:AQ$26)</f>
        <v>3.49</v>
      </c>
      <c r="Q13">
        <f>SUMIF(TECHNOLOGY!$D$2:$D$26,VariableCost!$B13,TECHNOLOGY!AR$2:AR$26)</f>
        <v>3.52</v>
      </c>
      <c r="R13">
        <f>SUMIF(TECHNOLOGY!$D$2:$D$26,VariableCost!$B13,TECHNOLOGY!AS$2:AS$26)</f>
        <v>3.5499112125824452</v>
      </c>
      <c r="S13">
        <f>SUMIF(TECHNOLOGY!$D$2:$D$26,VariableCost!$B13,TECHNOLOGY!AT$2:AT$26)</f>
        <v>3.58</v>
      </c>
      <c r="T13">
        <f>SUMIF(TECHNOLOGY!$D$2:$D$26,VariableCost!$B13,TECHNOLOGY!AU$2:AU$26)</f>
        <v>3.61</v>
      </c>
      <c r="U13">
        <f>SUMIF(TECHNOLOGY!$D$2:$D$26,VariableCost!$B13,TECHNOLOGY!AV$2:AV$26)</f>
        <v>3.64</v>
      </c>
      <c r="V13">
        <f>SUMIF(TECHNOLOGY!$D$2:$D$26,VariableCost!$B13,TECHNOLOGY!AW$2:AW$26)</f>
        <v>3.67</v>
      </c>
      <c r="W13">
        <f>SUMIF(TECHNOLOGY!$D$2:$D$26,VariableCost!$B13,TECHNOLOGY!AX$2:AX$26)</f>
        <v>3.6998985286656518</v>
      </c>
      <c r="X13">
        <f t="shared" si="1"/>
        <v>3.6998985286656518</v>
      </c>
      <c r="Y13">
        <f t="shared" si="0"/>
        <v>3.6998985286656518</v>
      </c>
      <c r="Z13">
        <f t="shared" si="0"/>
        <v>3.6998985286656518</v>
      </c>
      <c r="AA13">
        <f t="shared" si="0"/>
        <v>3.6998985286656518</v>
      </c>
      <c r="AB13">
        <f t="shared" si="0"/>
        <v>3.6998985286656518</v>
      </c>
      <c r="AC13">
        <f t="shared" si="0"/>
        <v>3.6998985286656518</v>
      </c>
      <c r="AD13">
        <f t="shared" si="0"/>
        <v>3.6998985286656518</v>
      </c>
      <c r="AE13">
        <f t="shared" si="0"/>
        <v>3.6998985286656518</v>
      </c>
      <c r="AF13">
        <f t="shared" si="0"/>
        <v>3.6998985286656518</v>
      </c>
      <c r="AG13">
        <f t="shared" si="0"/>
        <v>3.6998985286656518</v>
      </c>
      <c r="AH13">
        <f t="shared" si="0"/>
        <v>3.6998985286656518</v>
      </c>
      <c r="AI13">
        <f t="shared" si="0"/>
        <v>3.6998985286656518</v>
      </c>
      <c r="AJ13">
        <f t="shared" si="0"/>
        <v>3.6998985286656518</v>
      </c>
      <c r="AK13">
        <f t="shared" si="0"/>
        <v>3.6998985286656518</v>
      </c>
      <c r="AL13">
        <f t="shared" si="0"/>
        <v>3.6998985286656518</v>
      </c>
      <c r="AM13">
        <f t="shared" si="0"/>
        <v>3.6998985286656518</v>
      </c>
      <c r="AN13">
        <f t="shared" si="0"/>
        <v>3.6998985286656518</v>
      </c>
      <c r="AO13">
        <f t="shared" si="0"/>
        <v>3.6998985286656518</v>
      </c>
      <c r="AP13">
        <f t="shared" si="0"/>
        <v>3.6998985286656518</v>
      </c>
      <c r="AQ13">
        <f t="shared" si="0"/>
        <v>3.6998985286656518</v>
      </c>
      <c r="AR13">
        <f t="shared" si="0"/>
        <v>3.6998985286656518</v>
      </c>
      <c r="AS13">
        <f t="shared" si="0"/>
        <v>3.6998985286656518</v>
      </c>
      <c r="AT13">
        <f t="shared" si="0"/>
        <v>3.6998985286656518</v>
      </c>
      <c r="AU13">
        <f t="shared" si="0"/>
        <v>3.6998985286656518</v>
      </c>
      <c r="AV13">
        <f t="shared" si="0"/>
        <v>3.6998985286656518</v>
      </c>
      <c r="AW13">
        <f t="shared" si="0"/>
        <v>3.6998985286656518</v>
      </c>
      <c r="AX13">
        <f t="shared" si="0"/>
        <v>3.6998985286656518</v>
      </c>
    </row>
    <row r="14" spans="1:53">
      <c r="A14">
        <v>1</v>
      </c>
      <c r="B14" t="str">
        <f>TECHNOLOGY!D14</f>
        <v>D2PWRTRN</v>
      </c>
      <c r="C14">
        <f>SUMIF(TECHNOLOGY!$D$2:$D$26,VariableCost!$B14,TECHNOLOGY!AD$2:AD$26)</f>
        <v>0</v>
      </c>
      <c r="D14">
        <f>SUMIF(TECHNOLOGY!$D$2:$D$26,VariableCost!$B14,TECHNOLOGY!AE$2:AE$26)</f>
        <v>0</v>
      </c>
      <c r="E14">
        <f>SUMIF(TECHNOLOGY!$D$2:$D$26,VariableCost!$B14,TECHNOLOGY!AF$2:AF$26)</f>
        <v>0</v>
      </c>
      <c r="F14">
        <f>SUMIF(TECHNOLOGY!$D$2:$D$26,VariableCost!$B14,TECHNOLOGY!AG$2:AG$26)</f>
        <v>0</v>
      </c>
      <c r="G14">
        <f>SUMIF(TECHNOLOGY!$D$2:$D$26,VariableCost!$B14,TECHNOLOGY!AH$2:AH$26)</f>
        <v>0</v>
      </c>
      <c r="H14">
        <f>SUMIF(TECHNOLOGY!$D$2:$D$26,VariableCost!$B14,TECHNOLOGY!AI$2:AI$26)</f>
        <v>0</v>
      </c>
      <c r="I14">
        <f>SUMIF(TECHNOLOGY!$D$2:$D$26,VariableCost!$B14,TECHNOLOGY!AJ$2:AJ$26)</f>
        <v>0</v>
      </c>
      <c r="J14">
        <f>SUMIF(TECHNOLOGY!$D$2:$D$26,VariableCost!$B14,TECHNOLOGY!AK$2:AK$26)</f>
        <v>0</v>
      </c>
      <c r="K14">
        <f>SUMIF(TECHNOLOGY!$D$2:$D$26,VariableCost!$B14,TECHNOLOGY!AL$2:AL$26)</f>
        <v>0</v>
      </c>
      <c r="L14">
        <f>SUMIF(TECHNOLOGY!$D$2:$D$26,VariableCost!$B14,TECHNOLOGY!AM$2:AM$26)</f>
        <v>0</v>
      </c>
      <c r="M14">
        <f>SUMIF(TECHNOLOGY!$D$2:$D$26,VariableCost!$B14,TECHNOLOGY!AN$2:AN$26)</f>
        <v>0</v>
      </c>
      <c r="N14">
        <f>SUMIF(TECHNOLOGY!$D$2:$D$26,VariableCost!$B14,TECHNOLOGY!AO$2:AO$26)</f>
        <v>0</v>
      </c>
      <c r="O14">
        <f>SUMIF(TECHNOLOGY!$D$2:$D$26,VariableCost!$B14,TECHNOLOGY!AP$2:AP$26)</f>
        <v>0</v>
      </c>
      <c r="P14">
        <f>SUMIF(TECHNOLOGY!$D$2:$D$26,VariableCost!$B14,TECHNOLOGY!AQ$2:AQ$26)</f>
        <v>0</v>
      </c>
      <c r="Q14">
        <f>SUMIF(TECHNOLOGY!$D$2:$D$26,VariableCost!$B14,TECHNOLOGY!AR$2:AR$26)</f>
        <v>0</v>
      </c>
      <c r="R14">
        <f>SUMIF(TECHNOLOGY!$D$2:$D$26,VariableCost!$B14,TECHNOLOGY!AS$2:AS$26)</f>
        <v>0</v>
      </c>
      <c r="S14">
        <f>SUMIF(TECHNOLOGY!$D$2:$D$26,VariableCost!$B14,TECHNOLOGY!AT$2:AT$26)</f>
        <v>0</v>
      </c>
      <c r="T14">
        <f>SUMIF(TECHNOLOGY!$D$2:$D$26,VariableCost!$B14,TECHNOLOGY!AU$2:AU$26)</f>
        <v>0</v>
      </c>
      <c r="U14">
        <f>SUMIF(TECHNOLOGY!$D$2:$D$26,VariableCost!$B14,TECHNOLOGY!AV$2:AV$26)</f>
        <v>0</v>
      </c>
      <c r="V14">
        <f>SUMIF(TECHNOLOGY!$D$2:$D$26,VariableCost!$B14,TECHNOLOGY!AW$2:AW$26)</f>
        <v>0</v>
      </c>
      <c r="W14">
        <f>SUMIF(TECHNOLOGY!$D$2:$D$26,VariableCost!$B14,TECHNOLOGY!AX$2:AX$26)</f>
        <v>0</v>
      </c>
      <c r="X14">
        <f t="shared" si="1"/>
        <v>0</v>
      </c>
      <c r="Y14">
        <f t="shared" si="0"/>
        <v>0</v>
      </c>
      <c r="Z14">
        <f t="shared" si="0"/>
        <v>0</v>
      </c>
      <c r="AA14">
        <f t="shared" si="0"/>
        <v>0</v>
      </c>
      <c r="AB14">
        <f t="shared" si="0"/>
        <v>0</v>
      </c>
      <c r="AC14">
        <f t="shared" si="0"/>
        <v>0</v>
      </c>
      <c r="AD14">
        <f t="shared" si="0"/>
        <v>0</v>
      </c>
      <c r="AE14">
        <f t="shared" si="0"/>
        <v>0</v>
      </c>
      <c r="AF14">
        <f t="shared" si="0"/>
        <v>0</v>
      </c>
      <c r="AG14">
        <f t="shared" si="0"/>
        <v>0</v>
      </c>
      <c r="AH14">
        <f t="shared" si="0"/>
        <v>0</v>
      </c>
      <c r="AI14">
        <f t="shared" si="0"/>
        <v>0</v>
      </c>
      <c r="AJ14">
        <f t="shared" si="0"/>
        <v>0</v>
      </c>
      <c r="AK14">
        <f t="shared" si="0"/>
        <v>0</v>
      </c>
      <c r="AL14">
        <f t="shared" si="0"/>
        <v>0</v>
      </c>
      <c r="AM14">
        <f t="shared" si="0"/>
        <v>0</v>
      </c>
      <c r="AN14">
        <f t="shared" si="0"/>
        <v>0</v>
      </c>
      <c r="AO14">
        <f t="shared" si="0"/>
        <v>0</v>
      </c>
      <c r="AP14">
        <f t="shared" si="0"/>
        <v>0</v>
      </c>
      <c r="AQ14">
        <f t="shared" si="0"/>
        <v>0</v>
      </c>
      <c r="AR14">
        <f t="shared" si="0"/>
        <v>0</v>
      </c>
      <c r="AS14">
        <f t="shared" si="0"/>
        <v>0</v>
      </c>
      <c r="AT14">
        <f t="shared" si="0"/>
        <v>0</v>
      </c>
      <c r="AU14">
        <f t="shared" si="0"/>
        <v>0</v>
      </c>
      <c r="AV14">
        <f t="shared" si="0"/>
        <v>0</v>
      </c>
      <c r="AW14">
        <f t="shared" si="0"/>
        <v>0</v>
      </c>
      <c r="AX14">
        <f t="shared" si="0"/>
        <v>0</v>
      </c>
    </row>
    <row r="15" spans="1:53">
      <c r="A15">
        <v>1</v>
      </c>
      <c r="B15" t="str">
        <f>TECHNOLOGY!D15</f>
        <v>D2IMPELC</v>
      </c>
      <c r="C15">
        <f>SUMIF(TECHNOLOGY!$D$2:$D$26,VariableCost!$B15,TECHNOLOGY!AD$2:AD$26)</f>
        <v>999</v>
      </c>
      <c r="D15">
        <f>SUMIF(TECHNOLOGY!$D$2:$D$26,VariableCost!$B15,TECHNOLOGY!AE$2:AE$26)</f>
        <v>999</v>
      </c>
      <c r="E15">
        <f>SUMIF(TECHNOLOGY!$D$2:$D$26,VariableCost!$B15,TECHNOLOGY!AF$2:AF$26)</f>
        <v>999</v>
      </c>
      <c r="F15">
        <f>SUMIF(TECHNOLOGY!$D$2:$D$26,VariableCost!$B15,TECHNOLOGY!AG$2:AG$26)</f>
        <v>999</v>
      </c>
      <c r="G15">
        <f>SUMIF(TECHNOLOGY!$D$2:$D$26,VariableCost!$B15,TECHNOLOGY!AH$2:AH$26)</f>
        <v>999</v>
      </c>
      <c r="H15">
        <f>SUMIF(TECHNOLOGY!$D$2:$D$26,VariableCost!$B15,TECHNOLOGY!AI$2:AI$26)</f>
        <v>999</v>
      </c>
      <c r="I15">
        <f>SUMIF(TECHNOLOGY!$D$2:$D$26,VariableCost!$B15,TECHNOLOGY!AJ$2:AJ$26)</f>
        <v>999</v>
      </c>
      <c r="J15">
        <f>SUMIF(TECHNOLOGY!$D$2:$D$26,VariableCost!$B15,TECHNOLOGY!AK$2:AK$26)</f>
        <v>999</v>
      </c>
      <c r="K15">
        <f>SUMIF(TECHNOLOGY!$D$2:$D$26,VariableCost!$B15,TECHNOLOGY!AL$2:AL$26)</f>
        <v>999</v>
      </c>
      <c r="L15">
        <f>SUMIF(TECHNOLOGY!$D$2:$D$26,VariableCost!$B15,TECHNOLOGY!AM$2:AM$26)</f>
        <v>999</v>
      </c>
      <c r="M15">
        <f>SUMIF(TECHNOLOGY!$D$2:$D$26,VariableCost!$B15,TECHNOLOGY!AN$2:AN$26)</f>
        <v>999</v>
      </c>
      <c r="N15">
        <f>SUMIF(TECHNOLOGY!$D$2:$D$26,VariableCost!$B15,TECHNOLOGY!AO$2:AO$26)</f>
        <v>999</v>
      </c>
      <c r="O15">
        <f>SUMIF(TECHNOLOGY!$D$2:$D$26,VariableCost!$B15,TECHNOLOGY!AP$2:AP$26)</f>
        <v>999</v>
      </c>
      <c r="P15">
        <f>SUMIF(TECHNOLOGY!$D$2:$D$26,VariableCost!$B15,TECHNOLOGY!AQ$2:AQ$26)</f>
        <v>999</v>
      </c>
      <c r="Q15">
        <f>SUMIF(TECHNOLOGY!$D$2:$D$26,VariableCost!$B15,TECHNOLOGY!AR$2:AR$26)</f>
        <v>999</v>
      </c>
      <c r="R15">
        <f>SUMIF(TECHNOLOGY!$D$2:$D$26,VariableCost!$B15,TECHNOLOGY!AS$2:AS$26)</f>
        <v>999</v>
      </c>
      <c r="S15">
        <f>SUMIF(TECHNOLOGY!$D$2:$D$26,VariableCost!$B15,TECHNOLOGY!AT$2:AT$26)</f>
        <v>999</v>
      </c>
      <c r="T15">
        <f>SUMIF(TECHNOLOGY!$D$2:$D$26,VariableCost!$B15,TECHNOLOGY!AU$2:AU$26)</f>
        <v>999</v>
      </c>
      <c r="U15">
        <f>SUMIF(TECHNOLOGY!$D$2:$D$26,VariableCost!$B15,TECHNOLOGY!AV$2:AV$26)</f>
        <v>999</v>
      </c>
      <c r="V15">
        <f>SUMIF(TECHNOLOGY!$D$2:$D$26,VariableCost!$B15,TECHNOLOGY!AW$2:AW$26)</f>
        <v>999</v>
      </c>
      <c r="W15">
        <f>SUMIF(TECHNOLOGY!$D$2:$D$26,VariableCost!$B15,TECHNOLOGY!AX$2:AX$26)</f>
        <v>999</v>
      </c>
      <c r="X15">
        <f t="shared" si="1"/>
        <v>999</v>
      </c>
      <c r="Y15">
        <f t="shared" si="0"/>
        <v>999</v>
      </c>
      <c r="Z15">
        <f t="shared" si="0"/>
        <v>999</v>
      </c>
      <c r="AA15">
        <f t="shared" si="0"/>
        <v>999</v>
      </c>
      <c r="AB15">
        <f t="shared" si="0"/>
        <v>999</v>
      </c>
      <c r="AC15">
        <f t="shared" si="0"/>
        <v>999</v>
      </c>
      <c r="AD15">
        <f t="shared" si="0"/>
        <v>999</v>
      </c>
      <c r="AE15">
        <f t="shared" si="0"/>
        <v>999</v>
      </c>
      <c r="AF15">
        <f t="shared" si="0"/>
        <v>999</v>
      </c>
      <c r="AG15">
        <f t="shared" si="0"/>
        <v>999</v>
      </c>
      <c r="AH15">
        <f t="shared" si="0"/>
        <v>999</v>
      </c>
      <c r="AI15">
        <f t="shared" si="0"/>
        <v>999</v>
      </c>
      <c r="AJ15">
        <f t="shared" si="0"/>
        <v>999</v>
      </c>
      <c r="AK15">
        <f t="shared" si="0"/>
        <v>999</v>
      </c>
      <c r="AL15">
        <f t="shared" si="0"/>
        <v>999</v>
      </c>
      <c r="AM15">
        <f t="shared" si="0"/>
        <v>999</v>
      </c>
      <c r="AN15">
        <f t="shared" si="0"/>
        <v>999</v>
      </c>
      <c r="AO15">
        <f t="shared" si="0"/>
        <v>999</v>
      </c>
      <c r="AP15">
        <f t="shared" si="0"/>
        <v>999</v>
      </c>
      <c r="AQ15">
        <f t="shared" si="0"/>
        <v>999</v>
      </c>
      <c r="AR15">
        <f t="shared" si="0"/>
        <v>999</v>
      </c>
      <c r="AS15">
        <f t="shared" si="0"/>
        <v>999</v>
      </c>
      <c r="AT15">
        <f t="shared" si="0"/>
        <v>999</v>
      </c>
      <c r="AU15">
        <f t="shared" si="0"/>
        <v>999</v>
      </c>
      <c r="AV15">
        <f t="shared" si="0"/>
        <v>999</v>
      </c>
      <c r="AW15">
        <f t="shared" si="0"/>
        <v>999</v>
      </c>
      <c r="AX15">
        <f t="shared" si="0"/>
        <v>999</v>
      </c>
    </row>
    <row r="16" spans="1:53">
      <c r="A16">
        <v>1</v>
      </c>
      <c r="B16" t="str">
        <f>TECHNOLOGY!D16</f>
        <v>D2DSGC00</v>
      </c>
      <c r="C16">
        <f>SUMIF(TECHNOLOGY!$D$2:$D$26,VariableCost!$B16,TECHNOLOGY!AD$2:AD$26)</f>
        <v>0</v>
      </c>
      <c r="D16">
        <f>SUMIF(TECHNOLOGY!$D$2:$D$26,VariableCost!$B16,TECHNOLOGY!AE$2:AE$26)</f>
        <v>0</v>
      </c>
      <c r="E16">
        <f>SUMIF(TECHNOLOGY!$D$2:$D$26,VariableCost!$B16,TECHNOLOGY!AF$2:AF$26)</f>
        <v>0</v>
      </c>
      <c r="F16">
        <f>SUMIF(TECHNOLOGY!$D$2:$D$26,VariableCost!$B16,TECHNOLOGY!AG$2:AG$26)</f>
        <v>0</v>
      </c>
      <c r="G16">
        <f>SUMIF(TECHNOLOGY!$D$2:$D$26,VariableCost!$B16,TECHNOLOGY!AH$2:AH$26)</f>
        <v>0</v>
      </c>
      <c r="H16">
        <f>SUMIF(TECHNOLOGY!$D$2:$D$26,VariableCost!$B16,TECHNOLOGY!AI$2:AI$26)</f>
        <v>0</v>
      </c>
      <c r="I16">
        <f>SUMIF(TECHNOLOGY!$D$2:$D$26,VariableCost!$B16,TECHNOLOGY!AJ$2:AJ$26)</f>
        <v>0</v>
      </c>
      <c r="J16">
        <f>SUMIF(TECHNOLOGY!$D$2:$D$26,VariableCost!$B16,TECHNOLOGY!AK$2:AK$26)</f>
        <v>0</v>
      </c>
      <c r="K16">
        <f>SUMIF(TECHNOLOGY!$D$2:$D$26,VariableCost!$B16,TECHNOLOGY!AL$2:AL$26)</f>
        <v>0</v>
      </c>
      <c r="L16">
        <f>SUMIF(TECHNOLOGY!$D$2:$D$26,VariableCost!$B16,TECHNOLOGY!AM$2:AM$26)</f>
        <v>0</v>
      </c>
      <c r="M16">
        <f>SUMIF(TECHNOLOGY!$D$2:$D$26,VariableCost!$B16,TECHNOLOGY!AN$2:AN$26)</f>
        <v>0</v>
      </c>
      <c r="N16">
        <f>SUMIF(TECHNOLOGY!$D$2:$D$26,VariableCost!$B16,TECHNOLOGY!AO$2:AO$26)</f>
        <v>0</v>
      </c>
      <c r="O16">
        <f>SUMIF(TECHNOLOGY!$D$2:$D$26,VariableCost!$B16,TECHNOLOGY!AP$2:AP$26)</f>
        <v>0</v>
      </c>
      <c r="P16">
        <f>SUMIF(TECHNOLOGY!$D$2:$D$26,VariableCost!$B16,TECHNOLOGY!AQ$2:AQ$26)</f>
        <v>0</v>
      </c>
      <c r="Q16">
        <f>SUMIF(TECHNOLOGY!$D$2:$D$26,VariableCost!$B16,TECHNOLOGY!AR$2:AR$26)</f>
        <v>0</v>
      </c>
      <c r="R16">
        <f>SUMIF(TECHNOLOGY!$D$2:$D$26,VariableCost!$B16,TECHNOLOGY!AS$2:AS$26)</f>
        <v>0</v>
      </c>
      <c r="S16">
        <f>SUMIF(TECHNOLOGY!$D$2:$D$26,VariableCost!$B16,TECHNOLOGY!AT$2:AT$26)</f>
        <v>0</v>
      </c>
      <c r="T16">
        <f>SUMIF(TECHNOLOGY!$D$2:$D$26,VariableCost!$B16,TECHNOLOGY!AU$2:AU$26)</f>
        <v>0</v>
      </c>
      <c r="U16">
        <f>SUMIF(TECHNOLOGY!$D$2:$D$26,VariableCost!$B16,TECHNOLOGY!AV$2:AV$26)</f>
        <v>0</v>
      </c>
      <c r="V16">
        <f>SUMIF(TECHNOLOGY!$D$2:$D$26,VariableCost!$B16,TECHNOLOGY!AW$2:AW$26)</f>
        <v>0</v>
      </c>
      <c r="W16">
        <f>SUMIF(TECHNOLOGY!$D$2:$D$26,VariableCost!$B16,TECHNOLOGY!AX$2:AX$26)</f>
        <v>0</v>
      </c>
      <c r="X16">
        <f t="shared" si="1"/>
        <v>0</v>
      </c>
      <c r="Y16">
        <f t="shared" si="0"/>
        <v>0</v>
      </c>
      <c r="Z16">
        <f t="shared" si="0"/>
        <v>0</v>
      </c>
      <c r="AA16">
        <f t="shared" si="0"/>
        <v>0</v>
      </c>
      <c r="AB16">
        <f t="shared" si="0"/>
        <v>0</v>
      </c>
      <c r="AC16">
        <f t="shared" si="0"/>
        <v>0</v>
      </c>
      <c r="AD16">
        <f t="shared" si="0"/>
        <v>0</v>
      </c>
      <c r="AE16">
        <f t="shared" si="0"/>
        <v>0</v>
      </c>
      <c r="AF16">
        <f t="shared" si="0"/>
        <v>0</v>
      </c>
      <c r="AG16">
        <f t="shared" si="0"/>
        <v>0</v>
      </c>
      <c r="AH16">
        <f t="shared" si="0"/>
        <v>0</v>
      </c>
      <c r="AI16">
        <f t="shared" ref="Y16:AX22" si="2">AH16</f>
        <v>0</v>
      </c>
      <c r="AJ16">
        <f t="shared" si="2"/>
        <v>0</v>
      </c>
      <c r="AK16">
        <f t="shared" si="2"/>
        <v>0</v>
      </c>
      <c r="AL16">
        <f t="shared" si="2"/>
        <v>0</v>
      </c>
      <c r="AM16">
        <f t="shared" si="2"/>
        <v>0</v>
      </c>
      <c r="AN16">
        <f t="shared" si="2"/>
        <v>0</v>
      </c>
      <c r="AO16">
        <f t="shared" si="2"/>
        <v>0</v>
      </c>
      <c r="AP16">
        <f t="shared" si="2"/>
        <v>0</v>
      </c>
      <c r="AQ16">
        <f t="shared" si="2"/>
        <v>0</v>
      </c>
      <c r="AR16">
        <f t="shared" si="2"/>
        <v>0</v>
      </c>
      <c r="AS16">
        <f t="shared" si="2"/>
        <v>0</v>
      </c>
      <c r="AT16">
        <f t="shared" si="2"/>
        <v>0</v>
      </c>
      <c r="AU16">
        <f t="shared" si="2"/>
        <v>0</v>
      </c>
      <c r="AV16">
        <f t="shared" si="2"/>
        <v>0</v>
      </c>
      <c r="AW16">
        <f t="shared" si="2"/>
        <v>0</v>
      </c>
      <c r="AX16">
        <f t="shared" si="2"/>
        <v>0</v>
      </c>
    </row>
    <row r="17" spans="1:50">
      <c r="A17">
        <v>1</v>
      </c>
      <c r="B17" t="str">
        <f>TECHNOLOGY!D17</f>
        <v>D2HFGC00</v>
      </c>
      <c r="C17">
        <f>SUMIF(TECHNOLOGY!$D$2:$D$26,VariableCost!$B17,TECHNOLOGY!AD$2:AD$26)</f>
        <v>0</v>
      </c>
      <c r="D17">
        <f>SUMIF(TECHNOLOGY!$D$2:$D$26,VariableCost!$B17,TECHNOLOGY!AE$2:AE$26)</f>
        <v>0</v>
      </c>
      <c r="E17">
        <f>SUMIF(TECHNOLOGY!$D$2:$D$26,VariableCost!$B17,TECHNOLOGY!AF$2:AF$26)</f>
        <v>0</v>
      </c>
      <c r="F17">
        <f>SUMIF(TECHNOLOGY!$D$2:$D$26,VariableCost!$B17,TECHNOLOGY!AG$2:AG$26)</f>
        <v>0</v>
      </c>
      <c r="G17">
        <f>SUMIF(TECHNOLOGY!$D$2:$D$26,VariableCost!$B17,TECHNOLOGY!AH$2:AH$26)</f>
        <v>0</v>
      </c>
      <c r="H17">
        <f>SUMIF(TECHNOLOGY!$D$2:$D$26,VariableCost!$B17,TECHNOLOGY!AI$2:AI$26)</f>
        <v>0</v>
      </c>
      <c r="I17">
        <f>SUMIF(TECHNOLOGY!$D$2:$D$26,VariableCost!$B17,TECHNOLOGY!AJ$2:AJ$26)</f>
        <v>0</v>
      </c>
      <c r="J17">
        <f>SUMIF(TECHNOLOGY!$D$2:$D$26,VariableCost!$B17,TECHNOLOGY!AK$2:AK$26)</f>
        <v>0</v>
      </c>
      <c r="K17">
        <f>SUMIF(TECHNOLOGY!$D$2:$D$26,VariableCost!$B17,TECHNOLOGY!AL$2:AL$26)</f>
        <v>0</v>
      </c>
      <c r="L17">
        <f>SUMIF(TECHNOLOGY!$D$2:$D$26,VariableCost!$B17,TECHNOLOGY!AM$2:AM$26)</f>
        <v>0</v>
      </c>
      <c r="M17">
        <f>SUMIF(TECHNOLOGY!$D$2:$D$26,VariableCost!$B17,TECHNOLOGY!AN$2:AN$26)</f>
        <v>0</v>
      </c>
      <c r="N17">
        <f>SUMIF(TECHNOLOGY!$D$2:$D$26,VariableCost!$B17,TECHNOLOGY!AO$2:AO$26)</f>
        <v>0</v>
      </c>
      <c r="O17">
        <f>SUMIF(TECHNOLOGY!$D$2:$D$26,VariableCost!$B17,TECHNOLOGY!AP$2:AP$26)</f>
        <v>0</v>
      </c>
      <c r="P17">
        <f>SUMIF(TECHNOLOGY!$D$2:$D$26,VariableCost!$B17,TECHNOLOGY!AQ$2:AQ$26)</f>
        <v>0</v>
      </c>
      <c r="Q17">
        <f>SUMIF(TECHNOLOGY!$D$2:$D$26,VariableCost!$B17,TECHNOLOGY!AR$2:AR$26)</f>
        <v>0</v>
      </c>
      <c r="R17">
        <f>SUMIF(TECHNOLOGY!$D$2:$D$26,VariableCost!$B17,TECHNOLOGY!AS$2:AS$26)</f>
        <v>0</v>
      </c>
      <c r="S17">
        <f>SUMIF(TECHNOLOGY!$D$2:$D$26,VariableCost!$B17,TECHNOLOGY!AT$2:AT$26)</f>
        <v>0</v>
      </c>
      <c r="T17">
        <f>SUMIF(TECHNOLOGY!$D$2:$D$26,VariableCost!$B17,TECHNOLOGY!AU$2:AU$26)</f>
        <v>0</v>
      </c>
      <c r="U17">
        <f>SUMIF(TECHNOLOGY!$D$2:$D$26,VariableCost!$B17,TECHNOLOGY!AV$2:AV$26)</f>
        <v>0</v>
      </c>
      <c r="V17">
        <f>SUMIF(TECHNOLOGY!$D$2:$D$26,VariableCost!$B17,TECHNOLOGY!AW$2:AW$26)</f>
        <v>0</v>
      </c>
      <c r="W17">
        <f>SUMIF(TECHNOLOGY!$D$2:$D$26,VariableCost!$B17,TECHNOLOGY!AX$2:AX$26)</f>
        <v>0</v>
      </c>
      <c r="X17">
        <f t="shared" si="1"/>
        <v>0</v>
      </c>
      <c r="Y17">
        <f t="shared" si="2"/>
        <v>0</v>
      </c>
      <c r="Z17">
        <f t="shared" si="2"/>
        <v>0</v>
      </c>
      <c r="AA17">
        <f t="shared" si="2"/>
        <v>0</v>
      </c>
      <c r="AB17">
        <f t="shared" si="2"/>
        <v>0</v>
      </c>
      <c r="AC17">
        <f t="shared" si="2"/>
        <v>0</v>
      </c>
      <c r="AD17">
        <f t="shared" si="2"/>
        <v>0</v>
      </c>
      <c r="AE17">
        <f t="shared" si="2"/>
        <v>0</v>
      </c>
      <c r="AF17">
        <f t="shared" si="2"/>
        <v>0</v>
      </c>
      <c r="AG17">
        <f t="shared" si="2"/>
        <v>0</v>
      </c>
      <c r="AH17">
        <f t="shared" si="2"/>
        <v>0</v>
      </c>
      <c r="AI17">
        <f t="shared" si="2"/>
        <v>0</v>
      </c>
      <c r="AJ17">
        <f t="shared" si="2"/>
        <v>0</v>
      </c>
      <c r="AK17">
        <f t="shared" si="2"/>
        <v>0</v>
      </c>
      <c r="AL17">
        <f t="shared" si="2"/>
        <v>0</v>
      </c>
      <c r="AM17">
        <f t="shared" si="2"/>
        <v>0</v>
      </c>
      <c r="AN17">
        <f t="shared" si="2"/>
        <v>0</v>
      </c>
      <c r="AO17">
        <f t="shared" si="2"/>
        <v>0</v>
      </c>
      <c r="AP17">
        <f t="shared" si="2"/>
        <v>0</v>
      </c>
      <c r="AQ17">
        <f t="shared" si="2"/>
        <v>0</v>
      </c>
      <c r="AR17">
        <f t="shared" si="2"/>
        <v>0</v>
      </c>
      <c r="AS17">
        <f t="shared" si="2"/>
        <v>0</v>
      </c>
      <c r="AT17">
        <f t="shared" si="2"/>
        <v>0</v>
      </c>
      <c r="AU17">
        <f t="shared" si="2"/>
        <v>0</v>
      </c>
      <c r="AV17">
        <f t="shared" si="2"/>
        <v>0</v>
      </c>
      <c r="AW17">
        <f t="shared" si="2"/>
        <v>0</v>
      </c>
      <c r="AX17">
        <f t="shared" si="2"/>
        <v>0</v>
      </c>
    </row>
    <row r="18" spans="1:50">
      <c r="A18">
        <v>1</v>
      </c>
      <c r="B18" t="str">
        <f>TECHNOLOGY!D18</f>
        <v>D2NGOC00</v>
      </c>
      <c r="C18">
        <f>SUMIF(TECHNOLOGY!$D$2:$D$26,VariableCost!$B18,TECHNOLOGY!AD$2:AD$26)</f>
        <v>0</v>
      </c>
      <c r="D18">
        <f>SUMIF(TECHNOLOGY!$D$2:$D$26,VariableCost!$B18,TECHNOLOGY!AE$2:AE$26)</f>
        <v>0</v>
      </c>
      <c r="E18">
        <f>SUMIF(TECHNOLOGY!$D$2:$D$26,VariableCost!$B18,TECHNOLOGY!AF$2:AF$26)</f>
        <v>0</v>
      </c>
      <c r="F18">
        <f>SUMIF(TECHNOLOGY!$D$2:$D$26,VariableCost!$B18,TECHNOLOGY!AG$2:AG$26)</f>
        <v>0</v>
      </c>
      <c r="G18">
        <f>SUMIF(TECHNOLOGY!$D$2:$D$26,VariableCost!$B18,TECHNOLOGY!AH$2:AH$26)</f>
        <v>0</v>
      </c>
      <c r="H18">
        <f>SUMIF(TECHNOLOGY!$D$2:$D$26,VariableCost!$B18,TECHNOLOGY!AI$2:AI$26)</f>
        <v>0</v>
      </c>
      <c r="I18">
        <f>SUMIF(TECHNOLOGY!$D$2:$D$26,VariableCost!$B18,TECHNOLOGY!AJ$2:AJ$26)</f>
        <v>0</v>
      </c>
      <c r="J18">
        <f>SUMIF(TECHNOLOGY!$D$2:$D$26,VariableCost!$B18,TECHNOLOGY!AK$2:AK$26)</f>
        <v>0</v>
      </c>
      <c r="K18">
        <f>SUMIF(TECHNOLOGY!$D$2:$D$26,VariableCost!$B18,TECHNOLOGY!AL$2:AL$26)</f>
        <v>0</v>
      </c>
      <c r="L18">
        <f>SUMIF(TECHNOLOGY!$D$2:$D$26,VariableCost!$B18,TECHNOLOGY!AM$2:AM$26)</f>
        <v>0</v>
      </c>
      <c r="M18">
        <f>SUMIF(TECHNOLOGY!$D$2:$D$26,VariableCost!$B18,TECHNOLOGY!AN$2:AN$26)</f>
        <v>0</v>
      </c>
      <c r="N18">
        <f>SUMIF(TECHNOLOGY!$D$2:$D$26,VariableCost!$B18,TECHNOLOGY!AO$2:AO$26)</f>
        <v>0</v>
      </c>
      <c r="O18">
        <f>SUMIF(TECHNOLOGY!$D$2:$D$26,VariableCost!$B18,TECHNOLOGY!AP$2:AP$26)</f>
        <v>0</v>
      </c>
      <c r="P18">
        <f>SUMIF(TECHNOLOGY!$D$2:$D$26,VariableCost!$B18,TECHNOLOGY!AQ$2:AQ$26)</f>
        <v>0</v>
      </c>
      <c r="Q18">
        <f>SUMIF(TECHNOLOGY!$D$2:$D$26,VariableCost!$B18,TECHNOLOGY!AR$2:AR$26)</f>
        <v>0</v>
      </c>
      <c r="R18">
        <f>SUMIF(TECHNOLOGY!$D$2:$D$26,VariableCost!$B18,TECHNOLOGY!AS$2:AS$26)</f>
        <v>0</v>
      </c>
      <c r="S18">
        <f>SUMIF(TECHNOLOGY!$D$2:$D$26,VariableCost!$B18,TECHNOLOGY!AT$2:AT$26)</f>
        <v>0</v>
      </c>
      <c r="T18">
        <f>SUMIF(TECHNOLOGY!$D$2:$D$26,VariableCost!$B18,TECHNOLOGY!AU$2:AU$26)</f>
        <v>0</v>
      </c>
      <c r="U18">
        <f>SUMIF(TECHNOLOGY!$D$2:$D$26,VariableCost!$B18,TECHNOLOGY!AV$2:AV$26)</f>
        <v>0</v>
      </c>
      <c r="V18">
        <f>SUMIF(TECHNOLOGY!$D$2:$D$26,VariableCost!$B18,TECHNOLOGY!AW$2:AW$26)</f>
        <v>0</v>
      </c>
      <c r="W18">
        <f>SUMIF(TECHNOLOGY!$D$2:$D$26,VariableCost!$B18,TECHNOLOGY!AX$2:AX$26)</f>
        <v>0</v>
      </c>
      <c r="X18">
        <f t="shared" si="1"/>
        <v>0</v>
      </c>
      <c r="Y18">
        <f t="shared" si="2"/>
        <v>0</v>
      </c>
      <c r="Z18">
        <f t="shared" si="2"/>
        <v>0</v>
      </c>
      <c r="AA18">
        <f t="shared" si="2"/>
        <v>0</v>
      </c>
      <c r="AB18">
        <f t="shared" si="2"/>
        <v>0</v>
      </c>
      <c r="AC18">
        <f t="shared" si="2"/>
        <v>0</v>
      </c>
      <c r="AD18">
        <f t="shared" si="2"/>
        <v>0</v>
      </c>
      <c r="AE18">
        <f t="shared" si="2"/>
        <v>0</v>
      </c>
      <c r="AF18">
        <f t="shared" si="2"/>
        <v>0</v>
      </c>
      <c r="AG18">
        <f t="shared" si="2"/>
        <v>0</v>
      </c>
      <c r="AH18">
        <f t="shared" si="2"/>
        <v>0</v>
      </c>
      <c r="AI18">
        <f t="shared" si="2"/>
        <v>0</v>
      </c>
      <c r="AJ18">
        <f t="shared" si="2"/>
        <v>0</v>
      </c>
      <c r="AK18">
        <f t="shared" si="2"/>
        <v>0</v>
      </c>
      <c r="AL18">
        <f t="shared" si="2"/>
        <v>0</v>
      </c>
      <c r="AM18">
        <f t="shared" si="2"/>
        <v>0</v>
      </c>
      <c r="AN18">
        <f t="shared" si="2"/>
        <v>0</v>
      </c>
      <c r="AO18">
        <f t="shared" si="2"/>
        <v>0</v>
      </c>
      <c r="AP18">
        <f t="shared" si="2"/>
        <v>0</v>
      </c>
      <c r="AQ18">
        <f t="shared" si="2"/>
        <v>0</v>
      </c>
      <c r="AR18">
        <f t="shared" si="2"/>
        <v>0</v>
      </c>
      <c r="AS18">
        <f t="shared" si="2"/>
        <v>0</v>
      </c>
      <c r="AT18">
        <f t="shared" si="2"/>
        <v>0</v>
      </c>
      <c r="AU18">
        <f t="shared" si="2"/>
        <v>0</v>
      </c>
      <c r="AV18">
        <f t="shared" si="2"/>
        <v>0</v>
      </c>
      <c r="AW18">
        <f t="shared" si="2"/>
        <v>0</v>
      </c>
      <c r="AX18">
        <f t="shared" si="2"/>
        <v>0</v>
      </c>
    </row>
    <row r="19" spans="1:50">
      <c r="A19">
        <v>1</v>
      </c>
      <c r="B19" t="str">
        <f>TECHNOLOGY!D19</f>
        <v>D2NGCC00</v>
      </c>
      <c r="C19">
        <f>SUMIF(TECHNOLOGY!$D$2:$D$26,VariableCost!$B19,TECHNOLOGY!AD$2:AD$26)</f>
        <v>0</v>
      </c>
      <c r="D19">
        <f>SUMIF(TECHNOLOGY!$D$2:$D$26,VariableCost!$B19,TECHNOLOGY!AE$2:AE$26)</f>
        <v>0</v>
      </c>
      <c r="E19">
        <f>SUMIF(TECHNOLOGY!$D$2:$D$26,VariableCost!$B19,TECHNOLOGY!AF$2:AF$26)</f>
        <v>0</v>
      </c>
      <c r="F19">
        <f>SUMIF(TECHNOLOGY!$D$2:$D$26,VariableCost!$B19,TECHNOLOGY!AG$2:AG$26)</f>
        <v>0</v>
      </c>
      <c r="G19">
        <f>SUMIF(TECHNOLOGY!$D$2:$D$26,VariableCost!$B19,TECHNOLOGY!AH$2:AH$26)</f>
        <v>0</v>
      </c>
      <c r="H19">
        <f>SUMIF(TECHNOLOGY!$D$2:$D$26,VariableCost!$B19,TECHNOLOGY!AI$2:AI$26)</f>
        <v>0</v>
      </c>
      <c r="I19">
        <f>SUMIF(TECHNOLOGY!$D$2:$D$26,VariableCost!$B19,TECHNOLOGY!AJ$2:AJ$26)</f>
        <v>0</v>
      </c>
      <c r="J19">
        <f>SUMIF(TECHNOLOGY!$D$2:$D$26,VariableCost!$B19,TECHNOLOGY!AK$2:AK$26)</f>
        <v>0</v>
      </c>
      <c r="K19">
        <f>SUMIF(TECHNOLOGY!$D$2:$D$26,VariableCost!$B19,TECHNOLOGY!AL$2:AL$26)</f>
        <v>0</v>
      </c>
      <c r="L19">
        <f>SUMIF(TECHNOLOGY!$D$2:$D$26,VariableCost!$B19,TECHNOLOGY!AM$2:AM$26)</f>
        <v>0</v>
      </c>
      <c r="M19">
        <f>SUMIF(TECHNOLOGY!$D$2:$D$26,VariableCost!$B19,TECHNOLOGY!AN$2:AN$26)</f>
        <v>0</v>
      </c>
      <c r="N19">
        <f>SUMIF(TECHNOLOGY!$D$2:$D$26,VariableCost!$B19,TECHNOLOGY!AO$2:AO$26)</f>
        <v>0</v>
      </c>
      <c r="O19">
        <f>SUMIF(TECHNOLOGY!$D$2:$D$26,VariableCost!$B19,TECHNOLOGY!AP$2:AP$26)</f>
        <v>0</v>
      </c>
      <c r="P19">
        <f>SUMIF(TECHNOLOGY!$D$2:$D$26,VariableCost!$B19,TECHNOLOGY!AQ$2:AQ$26)</f>
        <v>0</v>
      </c>
      <c r="Q19">
        <f>SUMIF(TECHNOLOGY!$D$2:$D$26,VariableCost!$B19,TECHNOLOGY!AR$2:AR$26)</f>
        <v>0</v>
      </c>
      <c r="R19">
        <f>SUMIF(TECHNOLOGY!$D$2:$D$26,VariableCost!$B19,TECHNOLOGY!AS$2:AS$26)</f>
        <v>0</v>
      </c>
      <c r="S19">
        <f>SUMIF(TECHNOLOGY!$D$2:$D$26,VariableCost!$B19,TECHNOLOGY!AT$2:AT$26)</f>
        <v>0</v>
      </c>
      <c r="T19">
        <f>SUMIF(TECHNOLOGY!$D$2:$D$26,VariableCost!$B19,TECHNOLOGY!AU$2:AU$26)</f>
        <v>0</v>
      </c>
      <c r="U19">
        <f>SUMIF(TECHNOLOGY!$D$2:$D$26,VariableCost!$B19,TECHNOLOGY!AV$2:AV$26)</f>
        <v>0</v>
      </c>
      <c r="V19">
        <f>SUMIF(TECHNOLOGY!$D$2:$D$26,VariableCost!$B19,TECHNOLOGY!AW$2:AW$26)</f>
        <v>0</v>
      </c>
      <c r="W19">
        <f>SUMIF(TECHNOLOGY!$D$2:$D$26,VariableCost!$B19,TECHNOLOGY!AX$2:AX$26)</f>
        <v>0</v>
      </c>
      <c r="X19">
        <f t="shared" si="1"/>
        <v>0</v>
      </c>
      <c r="Y19">
        <f t="shared" si="2"/>
        <v>0</v>
      </c>
      <c r="Z19">
        <f t="shared" si="2"/>
        <v>0</v>
      </c>
      <c r="AA19">
        <f t="shared" si="2"/>
        <v>0</v>
      </c>
      <c r="AB19">
        <f t="shared" si="2"/>
        <v>0</v>
      </c>
      <c r="AC19">
        <f t="shared" si="2"/>
        <v>0</v>
      </c>
      <c r="AD19">
        <f t="shared" si="2"/>
        <v>0</v>
      </c>
      <c r="AE19">
        <f t="shared" si="2"/>
        <v>0</v>
      </c>
      <c r="AF19">
        <f t="shared" si="2"/>
        <v>0</v>
      </c>
      <c r="AG19">
        <f t="shared" si="2"/>
        <v>0</v>
      </c>
      <c r="AH19">
        <f t="shared" si="2"/>
        <v>0</v>
      </c>
      <c r="AI19">
        <f t="shared" si="2"/>
        <v>0</v>
      </c>
      <c r="AJ19">
        <f t="shared" si="2"/>
        <v>0</v>
      </c>
      <c r="AK19">
        <f t="shared" si="2"/>
        <v>0</v>
      </c>
      <c r="AL19">
        <f t="shared" si="2"/>
        <v>0</v>
      </c>
      <c r="AM19">
        <f t="shared" si="2"/>
        <v>0</v>
      </c>
      <c r="AN19">
        <f t="shared" si="2"/>
        <v>0</v>
      </c>
      <c r="AO19">
        <f t="shared" si="2"/>
        <v>0</v>
      </c>
      <c r="AP19">
        <f t="shared" si="2"/>
        <v>0</v>
      </c>
      <c r="AQ19">
        <f t="shared" si="2"/>
        <v>0</v>
      </c>
      <c r="AR19">
        <f t="shared" si="2"/>
        <v>0</v>
      </c>
      <c r="AS19">
        <f t="shared" si="2"/>
        <v>0</v>
      </c>
      <c r="AT19">
        <f t="shared" si="2"/>
        <v>0</v>
      </c>
      <c r="AU19">
        <f t="shared" si="2"/>
        <v>0</v>
      </c>
      <c r="AV19">
        <f t="shared" si="2"/>
        <v>0</v>
      </c>
      <c r="AW19">
        <f t="shared" si="2"/>
        <v>0</v>
      </c>
      <c r="AX19">
        <f t="shared" si="2"/>
        <v>0</v>
      </c>
    </row>
    <row r="20" spans="1:50">
      <c r="A20">
        <v>1</v>
      </c>
      <c r="B20" t="str">
        <f>TECHNOLOGY!D20</f>
        <v>D2NGEC00</v>
      </c>
      <c r="C20">
        <f>SUMIF(TECHNOLOGY!$D$2:$D$26,VariableCost!$B20,TECHNOLOGY!AD$2:AD$26)</f>
        <v>0</v>
      </c>
      <c r="D20">
        <f>SUMIF(TECHNOLOGY!$D$2:$D$26,VariableCost!$B20,TECHNOLOGY!AE$2:AE$26)</f>
        <v>0</v>
      </c>
      <c r="E20">
        <f>SUMIF(TECHNOLOGY!$D$2:$D$26,VariableCost!$B20,TECHNOLOGY!AF$2:AF$26)</f>
        <v>0</v>
      </c>
      <c r="F20">
        <f>SUMIF(TECHNOLOGY!$D$2:$D$26,VariableCost!$B20,TECHNOLOGY!AG$2:AG$26)</f>
        <v>0</v>
      </c>
      <c r="G20">
        <f>SUMIF(TECHNOLOGY!$D$2:$D$26,VariableCost!$B20,TECHNOLOGY!AH$2:AH$26)</f>
        <v>0</v>
      </c>
      <c r="H20">
        <f>SUMIF(TECHNOLOGY!$D$2:$D$26,VariableCost!$B20,TECHNOLOGY!AI$2:AI$26)</f>
        <v>0</v>
      </c>
      <c r="I20">
        <f>SUMIF(TECHNOLOGY!$D$2:$D$26,VariableCost!$B20,TECHNOLOGY!AJ$2:AJ$26)</f>
        <v>0</v>
      </c>
      <c r="J20">
        <f>SUMIF(TECHNOLOGY!$D$2:$D$26,VariableCost!$B20,TECHNOLOGY!AK$2:AK$26)</f>
        <v>0</v>
      </c>
      <c r="K20">
        <f>SUMIF(TECHNOLOGY!$D$2:$D$26,VariableCost!$B20,TECHNOLOGY!AL$2:AL$26)</f>
        <v>0</v>
      </c>
      <c r="L20">
        <f>SUMIF(TECHNOLOGY!$D$2:$D$26,VariableCost!$B20,TECHNOLOGY!AM$2:AM$26)</f>
        <v>0</v>
      </c>
      <c r="M20">
        <f>SUMIF(TECHNOLOGY!$D$2:$D$26,VariableCost!$B20,TECHNOLOGY!AN$2:AN$26)</f>
        <v>0</v>
      </c>
      <c r="N20">
        <f>SUMIF(TECHNOLOGY!$D$2:$D$26,VariableCost!$B20,TECHNOLOGY!AO$2:AO$26)</f>
        <v>0</v>
      </c>
      <c r="O20">
        <f>SUMIF(TECHNOLOGY!$D$2:$D$26,VariableCost!$B20,TECHNOLOGY!AP$2:AP$26)</f>
        <v>0</v>
      </c>
      <c r="P20">
        <f>SUMIF(TECHNOLOGY!$D$2:$D$26,VariableCost!$B20,TECHNOLOGY!AQ$2:AQ$26)</f>
        <v>0</v>
      </c>
      <c r="Q20">
        <f>SUMIF(TECHNOLOGY!$D$2:$D$26,VariableCost!$B20,TECHNOLOGY!AR$2:AR$26)</f>
        <v>0</v>
      </c>
      <c r="R20">
        <f>SUMIF(TECHNOLOGY!$D$2:$D$26,VariableCost!$B20,TECHNOLOGY!AS$2:AS$26)</f>
        <v>0</v>
      </c>
      <c r="S20">
        <f>SUMIF(TECHNOLOGY!$D$2:$D$26,VariableCost!$B20,TECHNOLOGY!AT$2:AT$26)</f>
        <v>0</v>
      </c>
      <c r="T20">
        <f>SUMIF(TECHNOLOGY!$D$2:$D$26,VariableCost!$B20,TECHNOLOGY!AU$2:AU$26)</f>
        <v>0</v>
      </c>
      <c r="U20">
        <f>SUMIF(TECHNOLOGY!$D$2:$D$26,VariableCost!$B20,TECHNOLOGY!AV$2:AV$26)</f>
        <v>0</v>
      </c>
      <c r="V20">
        <f>SUMIF(TECHNOLOGY!$D$2:$D$26,VariableCost!$B20,TECHNOLOGY!AW$2:AW$26)</f>
        <v>0</v>
      </c>
      <c r="W20">
        <f>SUMIF(TECHNOLOGY!$D$2:$D$26,VariableCost!$B20,TECHNOLOGY!AX$2:AX$26)</f>
        <v>0</v>
      </c>
      <c r="X20">
        <f t="shared" si="1"/>
        <v>0</v>
      </c>
      <c r="Y20">
        <f t="shared" si="2"/>
        <v>0</v>
      </c>
      <c r="Z20">
        <f t="shared" si="2"/>
        <v>0</v>
      </c>
      <c r="AA20">
        <f t="shared" si="2"/>
        <v>0</v>
      </c>
      <c r="AB20">
        <f t="shared" si="2"/>
        <v>0</v>
      </c>
      <c r="AC20">
        <f t="shared" si="2"/>
        <v>0</v>
      </c>
      <c r="AD20">
        <f t="shared" si="2"/>
        <v>0</v>
      </c>
      <c r="AE20">
        <f t="shared" si="2"/>
        <v>0</v>
      </c>
      <c r="AF20">
        <f t="shared" si="2"/>
        <v>0</v>
      </c>
      <c r="AG20">
        <f t="shared" si="2"/>
        <v>0</v>
      </c>
      <c r="AH20">
        <f t="shared" si="2"/>
        <v>0</v>
      </c>
      <c r="AI20">
        <f t="shared" si="2"/>
        <v>0</v>
      </c>
      <c r="AJ20">
        <f t="shared" si="2"/>
        <v>0</v>
      </c>
      <c r="AK20">
        <f t="shared" si="2"/>
        <v>0</v>
      </c>
      <c r="AL20">
        <f t="shared" si="2"/>
        <v>0</v>
      </c>
      <c r="AM20">
        <f t="shared" si="2"/>
        <v>0</v>
      </c>
      <c r="AN20">
        <f t="shared" si="2"/>
        <v>0</v>
      </c>
      <c r="AO20">
        <f t="shared" si="2"/>
        <v>0</v>
      </c>
      <c r="AP20">
        <f t="shared" si="2"/>
        <v>0</v>
      </c>
      <c r="AQ20">
        <f t="shared" si="2"/>
        <v>0</v>
      </c>
      <c r="AR20">
        <f t="shared" si="2"/>
        <v>0</v>
      </c>
      <c r="AS20">
        <f t="shared" si="2"/>
        <v>0</v>
      </c>
      <c r="AT20">
        <f t="shared" si="2"/>
        <v>0</v>
      </c>
      <c r="AU20">
        <f t="shared" si="2"/>
        <v>0</v>
      </c>
      <c r="AV20">
        <f t="shared" si="2"/>
        <v>0</v>
      </c>
      <c r="AW20">
        <f t="shared" si="2"/>
        <v>0</v>
      </c>
      <c r="AX20">
        <f t="shared" si="2"/>
        <v>0</v>
      </c>
    </row>
    <row r="21" spans="1:50">
      <c r="A21">
        <v>1</v>
      </c>
      <c r="B21" t="str">
        <f>TECHNOLOGY!D21</f>
        <v>D2BMBC00</v>
      </c>
      <c r="C21">
        <f>SUMIF(TECHNOLOGY!$D$2:$D$26,VariableCost!$B21,TECHNOLOGY!AD$2:AD$26)</f>
        <v>4.47</v>
      </c>
      <c r="D21">
        <f>SUMIF(TECHNOLOGY!$D$2:$D$26,VariableCost!$B21,TECHNOLOGY!AE$2:AE$26)</f>
        <v>4.47</v>
      </c>
      <c r="E21">
        <f>SUMIF(TECHNOLOGY!$D$2:$D$26,VariableCost!$B21,TECHNOLOGY!AF$2:AF$26)</f>
        <v>4.47</v>
      </c>
      <c r="F21">
        <f>SUMIF(TECHNOLOGY!$D$2:$D$26,VariableCost!$B21,TECHNOLOGY!AG$2:AG$26)</f>
        <v>4.47</v>
      </c>
      <c r="G21">
        <f>SUMIF(TECHNOLOGY!$D$2:$D$26,VariableCost!$B21,TECHNOLOGY!AH$2:AH$26)</f>
        <v>4.47</v>
      </c>
      <c r="H21">
        <f>SUMIF(TECHNOLOGY!$D$2:$D$26,VariableCost!$B21,TECHNOLOGY!AI$2:AI$26)</f>
        <v>4.47</v>
      </c>
      <c r="I21">
        <f>SUMIF(TECHNOLOGY!$D$2:$D$26,VariableCost!$B21,TECHNOLOGY!AJ$2:AJ$26)</f>
        <v>4.47</v>
      </c>
      <c r="J21">
        <f>SUMIF(TECHNOLOGY!$D$2:$D$26,VariableCost!$B21,TECHNOLOGY!AK$2:AK$26)</f>
        <v>4.47</v>
      </c>
      <c r="K21">
        <f>SUMIF(TECHNOLOGY!$D$2:$D$26,VariableCost!$B21,TECHNOLOGY!AL$2:AL$26)</f>
        <v>4.47</v>
      </c>
      <c r="L21">
        <f>SUMIF(TECHNOLOGY!$D$2:$D$26,VariableCost!$B21,TECHNOLOGY!AM$2:AM$26)</f>
        <v>4.47</v>
      </c>
      <c r="M21">
        <f>SUMIF(TECHNOLOGY!$D$2:$D$26,VariableCost!$B21,TECHNOLOGY!AN$2:AN$26)</f>
        <v>4.47</v>
      </c>
      <c r="N21">
        <f>SUMIF(TECHNOLOGY!$D$2:$D$26,VariableCost!$B21,TECHNOLOGY!AO$2:AO$26)</f>
        <v>4.47</v>
      </c>
      <c r="O21">
        <f>SUMIF(TECHNOLOGY!$D$2:$D$26,VariableCost!$B21,TECHNOLOGY!AP$2:AP$26)</f>
        <v>4.47</v>
      </c>
      <c r="P21">
        <f>SUMIF(TECHNOLOGY!$D$2:$D$26,VariableCost!$B21,TECHNOLOGY!AQ$2:AQ$26)</f>
        <v>4.47</v>
      </c>
      <c r="Q21">
        <f>SUMIF(TECHNOLOGY!$D$2:$D$26,VariableCost!$B21,TECHNOLOGY!AR$2:AR$26)</f>
        <v>4.47</v>
      </c>
      <c r="R21">
        <f>SUMIF(TECHNOLOGY!$D$2:$D$26,VariableCost!$B21,TECHNOLOGY!AS$2:AS$26)</f>
        <v>4.47</v>
      </c>
      <c r="S21">
        <f>SUMIF(TECHNOLOGY!$D$2:$D$26,VariableCost!$B21,TECHNOLOGY!AT$2:AT$26)</f>
        <v>4.47</v>
      </c>
      <c r="T21">
        <f>SUMIF(TECHNOLOGY!$D$2:$D$26,VariableCost!$B21,TECHNOLOGY!AU$2:AU$26)</f>
        <v>4.47</v>
      </c>
      <c r="U21">
        <f>SUMIF(TECHNOLOGY!$D$2:$D$26,VariableCost!$B21,TECHNOLOGY!AV$2:AV$26)</f>
        <v>4.47</v>
      </c>
      <c r="V21">
        <f>SUMIF(TECHNOLOGY!$D$2:$D$26,VariableCost!$B21,TECHNOLOGY!AW$2:AW$26)</f>
        <v>4.47</v>
      </c>
      <c r="W21">
        <f>SUMIF(TECHNOLOGY!$D$2:$D$26,VariableCost!$B21,TECHNOLOGY!AX$2:AX$26)</f>
        <v>4.47</v>
      </c>
      <c r="X21">
        <f t="shared" si="1"/>
        <v>4.47</v>
      </c>
      <c r="Y21">
        <f t="shared" si="2"/>
        <v>4.47</v>
      </c>
      <c r="Z21">
        <f t="shared" si="2"/>
        <v>4.47</v>
      </c>
      <c r="AA21">
        <f t="shared" si="2"/>
        <v>4.47</v>
      </c>
      <c r="AB21">
        <f t="shared" si="2"/>
        <v>4.47</v>
      </c>
      <c r="AC21">
        <f t="shared" si="2"/>
        <v>4.47</v>
      </c>
      <c r="AD21">
        <f t="shared" si="2"/>
        <v>4.47</v>
      </c>
      <c r="AE21">
        <f t="shared" si="2"/>
        <v>4.47</v>
      </c>
      <c r="AF21">
        <f t="shared" si="2"/>
        <v>4.47</v>
      </c>
      <c r="AG21">
        <f t="shared" si="2"/>
        <v>4.47</v>
      </c>
      <c r="AH21">
        <f t="shared" si="2"/>
        <v>4.47</v>
      </c>
      <c r="AI21">
        <f t="shared" si="2"/>
        <v>4.47</v>
      </c>
      <c r="AJ21">
        <f t="shared" si="2"/>
        <v>4.47</v>
      </c>
      <c r="AK21">
        <f t="shared" si="2"/>
        <v>4.47</v>
      </c>
      <c r="AL21">
        <f t="shared" si="2"/>
        <v>4.47</v>
      </c>
      <c r="AM21">
        <f t="shared" si="2"/>
        <v>4.47</v>
      </c>
      <c r="AN21">
        <f t="shared" si="2"/>
        <v>4.47</v>
      </c>
      <c r="AO21">
        <f t="shared" si="2"/>
        <v>4.47</v>
      </c>
      <c r="AP21">
        <f t="shared" si="2"/>
        <v>4.47</v>
      </c>
      <c r="AQ21">
        <f t="shared" si="2"/>
        <v>4.47</v>
      </c>
      <c r="AR21">
        <f t="shared" si="2"/>
        <v>4.47</v>
      </c>
      <c r="AS21">
        <f t="shared" si="2"/>
        <v>4.47</v>
      </c>
      <c r="AT21">
        <f t="shared" si="2"/>
        <v>4.47</v>
      </c>
      <c r="AU21">
        <f t="shared" si="2"/>
        <v>4.47</v>
      </c>
      <c r="AV21">
        <f t="shared" si="2"/>
        <v>4.47</v>
      </c>
      <c r="AW21">
        <f t="shared" si="2"/>
        <v>4.47</v>
      </c>
      <c r="AX21">
        <f t="shared" si="2"/>
        <v>4.47</v>
      </c>
    </row>
    <row r="22" spans="1:50">
      <c r="A22">
        <v>1</v>
      </c>
      <c r="B22" t="str">
        <f>TECHNOLOGY!D22</f>
        <v>D2BWWC00</v>
      </c>
      <c r="C22">
        <f>SUMIF(TECHNOLOGY!$D$2:$D$26,VariableCost!$B22,TECHNOLOGY!AD$2:AD$26)</f>
        <v>4.47</v>
      </c>
      <c r="D22">
        <f>SUMIF(TECHNOLOGY!$D$2:$D$26,VariableCost!$B22,TECHNOLOGY!AE$2:AE$26)</f>
        <v>4.47</v>
      </c>
      <c r="E22">
        <f>SUMIF(TECHNOLOGY!$D$2:$D$26,VariableCost!$B22,TECHNOLOGY!AF$2:AF$26)</f>
        <v>4.47</v>
      </c>
      <c r="F22">
        <f>SUMIF(TECHNOLOGY!$D$2:$D$26,VariableCost!$B22,TECHNOLOGY!AG$2:AG$26)</f>
        <v>4.47</v>
      </c>
      <c r="G22">
        <f>SUMIF(TECHNOLOGY!$D$2:$D$26,VariableCost!$B22,TECHNOLOGY!AH$2:AH$26)</f>
        <v>4.47</v>
      </c>
      <c r="H22">
        <f>SUMIF(TECHNOLOGY!$D$2:$D$26,VariableCost!$B22,TECHNOLOGY!AI$2:AI$26)</f>
        <v>4.47</v>
      </c>
      <c r="I22">
        <f>SUMIF(TECHNOLOGY!$D$2:$D$26,VariableCost!$B22,TECHNOLOGY!AJ$2:AJ$26)</f>
        <v>4.47</v>
      </c>
      <c r="J22">
        <f>SUMIF(TECHNOLOGY!$D$2:$D$26,VariableCost!$B22,TECHNOLOGY!AK$2:AK$26)</f>
        <v>4.47</v>
      </c>
      <c r="K22">
        <f>SUMIF(TECHNOLOGY!$D$2:$D$26,VariableCost!$B22,TECHNOLOGY!AL$2:AL$26)</f>
        <v>4.47</v>
      </c>
      <c r="L22">
        <f>SUMIF(TECHNOLOGY!$D$2:$D$26,VariableCost!$B22,TECHNOLOGY!AM$2:AM$26)</f>
        <v>4.47</v>
      </c>
      <c r="M22">
        <f>SUMIF(TECHNOLOGY!$D$2:$D$26,VariableCost!$B22,TECHNOLOGY!AN$2:AN$26)</f>
        <v>4.47</v>
      </c>
      <c r="N22">
        <f>SUMIF(TECHNOLOGY!$D$2:$D$26,VariableCost!$B22,TECHNOLOGY!AO$2:AO$26)</f>
        <v>4.47</v>
      </c>
      <c r="O22">
        <f>SUMIF(TECHNOLOGY!$D$2:$D$26,VariableCost!$B22,TECHNOLOGY!AP$2:AP$26)</f>
        <v>4.47</v>
      </c>
      <c r="P22">
        <f>SUMIF(TECHNOLOGY!$D$2:$D$26,VariableCost!$B22,TECHNOLOGY!AQ$2:AQ$26)</f>
        <v>4.47</v>
      </c>
      <c r="Q22">
        <f>SUMIF(TECHNOLOGY!$D$2:$D$26,VariableCost!$B22,TECHNOLOGY!AR$2:AR$26)</f>
        <v>4.47</v>
      </c>
      <c r="R22">
        <f>SUMIF(TECHNOLOGY!$D$2:$D$26,VariableCost!$B22,TECHNOLOGY!AS$2:AS$26)</f>
        <v>4.47</v>
      </c>
      <c r="S22">
        <f>SUMIF(TECHNOLOGY!$D$2:$D$26,VariableCost!$B22,TECHNOLOGY!AT$2:AT$26)</f>
        <v>4.47</v>
      </c>
      <c r="T22">
        <f>SUMIF(TECHNOLOGY!$D$2:$D$26,VariableCost!$B22,TECHNOLOGY!AU$2:AU$26)</f>
        <v>4.47</v>
      </c>
      <c r="U22">
        <f>SUMIF(TECHNOLOGY!$D$2:$D$26,VariableCost!$B22,TECHNOLOGY!AV$2:AV$26)</f>
        <v>4.47</v>
      </c>
      <c r="V22">
        <f>SUMIF(TECHNOLOGY!$D$2:$D$26,VariableCost!$B22,TECHNOLOGY!AW$2:AW$26)</f>
        <v>4.47</v>
      </c>
      <c r="W22">
        <f>SUMIF(TECHNOLOGY!$D$2:$D$26,VariableCost!$B22,TECHNOLOGY!AX$2:AX$26)</f>
        <v>4.47</v>
      </c>
      <c r="X22">
        <f t="shared" si="1"/>
        <v>4.47</v>
      </c>
      <c r="Y22">
        <f t="shared" si="2"/>
        <v>4.47</v>
      </c>
      <c r="Z22">
        <f t="shared" si="2"/>
        <v>4.47</v>
      </c>
      <c r="AA22">
        <f t="shared" si="2"/>
        <v>4.47</v>
      </c>
      <c r="AB22">
        <f t="shared" si="2"/>
        <v>4.47</v>
      </c>
      <c r="AC22">
        <f t="shared" si="2"/>
        <v>4.47</v>
      </c>
      <c r="AD22">
        <f t="shared" si="2"/>
        <v>4.47</v>
      </c>
      <c r="AE22">
        <f t="shared" si="2"/>
        <v>4.47</v>
      </c>
      <c r="AF22">
        <f t="shared" si="2"/>
        <v>4.47</v>
      </c>
      <c r="AG22">
        <f t="shared" si="2"/>
        <v>4.47</v>
      </c>
      <c r="AH22">
        <f t="shared" si="2"/>
        <v>4.47</v>
      </c>
      <c r="AI22">
        <f t="shared" si="2"/>
        <v>4.47</v>
      </c>
      <c r="AJ22">
        <f t="shared" si="2"/>
        <v>4.47</v>
      </c>
      <c r="AK22">
        <f t="shared" si="2"/>
        <v>4.47</v>
      </c>
      <c r="AL22">
        <f t="shared" si="2"/>
        <v>4.47</v>
      </c>
      <c r="AM22">
        <f t="shared" si="2"/>
        <v>4.47</v>
      </c>
      <c r="AN22">
        <f t="shared" si="2"/>
        <v>4.47</v>
      </c>
      <c r="AO22">
        <f t="shared" si="2"/>
        <v>4.47</v>
      </c>
      <c r="AP22">
        <f t="shared" si="2"/>
        <v>4.47</v>
      </c>
      <c r="AQ22">
        <f t="shared" si="2"/>
        <v>4.47</v>
      </c>
      <c r="AR22">
        <f t="shared" si="2"/>
        <v>4.47</v>
      </c>
      <c r="AS22">
        <f t="shared" si="2"/>
        <v>4.47</v>
      </c>
      <c r="AT22">
        <f t="shared" si="2"/>
        <v>4.47</v>
      </c>
      <c r="AU22">
        <f t="shared" si="2"/>
        <v>4.47</v>
      </c>
      <c r="AV22">
        <f t="shared" si="2"/>
        <v>4.47</v>
      </c>
      <c r="AW22">
        <f t="shared" si="2"/>
        <v>4.47</v>
      </c>
      <c r="AX22">
        <f t="shared" si="2"/>
        <v>4.47</v>
      </c>
    </row>
    <row r="23" spans="1:50">
      <c r="A23">
        <v>1</v>
      </c>
      <c r="B23" t="str">
        <f>TECHNOLOGY!D23</f>
        <v>D2HYKC01</v>
      </c>
      <c r="C23">
        <f>SUMIF(TECHNOLOGY!$D$2:$D$26,VariableCost!$B23,TECHNOLOGY!AD$2:AD$26)</f>
        <v>0</v>
      </c>
      <c r="D23">
        <f>SUMIF(TECHNOLOGY!$D$2:$D$26,VariableCost!$B23,TECHNOLOGY!AE$2:AE$26)</f>
        <v>0</v>
      </c>
      <c r="E23">
        <f>SUMIF(TECHNOLOGY!$D$2:$D$26,VariableCost!$B23,TECHNOLOGY!AF$2:AF$26)</f>
        <v>0</v>
      </c>
      <c r="F23">
        <f>SUMIF(TECHNOLOGY!$D$2:$D$26,VariableCost!$B23,TECHNOLOGY!AG$2:AG$26)</f>
        <v>0</v>
      </c>
      <c r="G23">
        <f>SUMIF(TECHNOLOGY!$D$2:$D$26,VariableCost!$B23,TECHNOLOGY!AH$2:AH$26)</f>
        <v>0</v>
      </c>
      <c r="H23">
        <f>SUMIF(TECHNOLOGY!$D$2:$D$26,VariableCost!$B23,TECHNOLOGY!AI$2:AI$26)</f>
        <v>0</v>
      </c>
      <c r="I23">
        <f>SUMIF(TECHNOLOGY!$D$2:$D$26,VariableCost!$B23,TECHNOLOGY!AJ$2:AJ$26)</f>
        <v>0</v>
      </c>
      <c r="J23">
        <f>SUMIF(TECHNOLOGY!$D$2:$D$26,VariableCost!$B23,TECHNOLOGY!AK$2:AK$26)</f>
        <v>0</v>
      </c>
      <c r="K23">
        <f>SUMIF(TECHNOLOGY!$D$2:$D$26,VariableCost!$B23,TECHNOLOGY!AL$2:AL$26)</f>
        <v>0</v>
      </c>
      <c r="L23">
        <f>SUMIF(TECHNOLOGY!$D$2:$D$26,VariableCost!$B23,TECHNOLOGY!AM$2:AM$26)</f>
        <v>0</v>
      </c>
      <c r="M23">
        <f>SUMIF(TECHNOLOGY!$D$2:$D$26,VariableCost!$B23,TECHNOLOGY!AN$2:AN$26)</f>
        <v>0</v>
      </c>
      <c r="N23">
        <f>SUMIF(TECHNOLOGY!$D$2:$D$26,VariableCost!$B23,TECHNOLOGY!AO$2:AO$26)</f>
        <v>0</v>
      </c>
      <c r="O23">
        <f>SUMIF(TECHNOLOGY!$D$2:$D$26,VariableCost!$B23,TECHNOLOGY!AP$2:AP$26)</f>
        <v>0</v>
      </c>
      <c r="P23">
        <f>SUMIF(TECHNOLOGY!$D$2:$D$26,VariableCost!$B23,TECHNOLOGY!AQ$2:AQ$26)</f>
        <v>0</v>
      </c>
      <c r="Q23">
        <f>SUMIF(TECHNOLOGY!$D$2:$D$26,VariableCost!$B23,TECHNOLOGY!AR$2:AR$26)</f>
        <v>0</v>
      </c>
      <c r="R23">
        <f>SUMIF(TECHNOLOGY!$D$2:$D$26,VariableCost!$B23,TECHNOLOGY!AS$2:AS$26)</f>
        <v>0</v>
      </c>
      <c r="S23">
        <f>SUMIF(TECHNOLOGY!$D$2:$D$26,VariableCost!$B23,TECHNOLOGY!AT$2:AT$26)</f>
        <v>0</v>
      </c>
      <c r="T23">
        <f>SUMIF(TECHNOLOGY!$D$2:$D$26,VariableCost!$B23,TECHNOLOGY!AU$2:AU$26)</f>
        <v>0</v>
      </c>
      <c r="U23">
        <f>SUMIF(TECHNOLOGY!$D$2:$D$26,VariableCost!$B23,TECHNOLOGY!AV$2:AV$26)</f>
        <v>0</v>
      </c>
      <c r="V23">
        <f>SUMIF(TECHNOLOGY!$D$2:$D$26,VariableCost!$B23,TECHNOLOGY!AW$2:AW$26)</f>
        <v>0</v>
      </c>
      <c r="W23">
        <f>SUMIF(TECHNOLOGY!$D$2:$D$26,VariableCost!$B23,TECHNOLOGY!AX$2:AX$26)</f>
        <v>0</v>
      </c>
      <c r="X23">
        <f t="shared" ref="X23:AM40" si="3">W23</f>
        <v>0</v>
      </c>
      <c r="Y23">
        <f t="shared" si="3"/>
        <v>0</v>
      </c>
      <c r="Z23">
        <f t="shared" si="3"/>
        <v>0</v>
      </c>
      <c r="AA23">
        <f t="shared" si="3"/>
        <v>0</v>
      </c>
      <c r="AB23">
        <f t="shared" si="3"/>
        <v>0</v>
      </c>
      <c r="AC23">
        <f t="shared" si="3"/>
        <v>0</v>
      </c>
      <c r="AD23">
        <f t="shared" si="3"/>
        <v>0</v>
      </c>
      <c r="AE23">
        <f t="shared" si="3"/>
        <v>0</v>
      </c>
      <c r="AF23">
        <f t="shared" si="3"/>
        <v>0</v>
      </c>
      <c r="AG23">
        <f t="shared" si="3"/>
        <v>0</v>
      </c>
      <c r="AH23">
        <f t="shared" si="3"/>
        <v>0</v>
      </c>
      <c r="AI23">
        <f t="shared" si="3"/>
        <v>0</v>
      </c>
      <c r="AJ23">
        <f t="shared" si="3"/>
        <v>0</v>
      </c>
      <c r="AK23">
        <f t="shared" si="3"/>
        <v>0</v>
      </c>
      <c r="AL23">
        <f t="shared" si="3"/>
        <v>0</v>
      </c>
      <c r="AM23">
        <f t="shared" si="3"/>
        <v>0</v>
      </c>
      <c r="AN23">
        <f t="shared" ref="AN23:AX39" si="4">AM23</f>
        <v>0</v>
      </c>
      <c r="AO23">
        <f t="shared" si="4"/>
        <v>0</v>
      </c>
      <c r="AP23">
        <f t="shared" si="4"/>
        <v>0</v>
      </c>
      <c r="AQ23">
        <f t="shared" si="4"/>
        <v>0</v>
      </c>
      <c r="AR23">
        <f t="shared" si="4"/>
        <v>0</v>
      </c>
      <c r="AS23">
        <f t="shared" si="4"/>
        <v>0</v>
      </c>
      <c r="AT23">
        <f t="shared" si="4"/>
        <v>0</v>
      </c>
      <c r="AU23">
        <f t="shared" si="4"/>
        <v>0</v>
      </c>
      <c r="AV23">
        <f t="shared" si="4"/>
        <v>0</v>
      </c>
      <c r="AW23">
        <f t="shared" si="4"/>
        <v>0</v>
      </c>
      <c r="AX23">
        <f t="shared" si="4"/>
        <v>0</v>
      </c>
    </row>
    <row r="24" spans="1:50">
      <c r="A24">
        <v>1</v>
      </c>
      <c r="B24" t="str">
        <f>TECHNOLOGY!D24</f>
        <v>D2HYMC01</v>
      </c>
      <c r="C24">
        <f>SUMIF(TECHNOLOGY!$D$2:$D$26,VariableCost!$B24,TECHNOLOGY!AD$2:AD$26)</f>
        <v>0</v>
      </c>
      <c r="D24">
        <f>SUMIF(TECHNOLOGY!$D$2:$D$26,VariableCost!$B24,TECHNOLOGY!AE$2:AE$26)</f>
        <v>0</v>
      </c>
      <c r="E24">
        <f>SUMIF(TECHNOLOGY!$D$2:$D$26,VariableCost!$B24,TECHNOLOGY!AF$2:AF$26)</f>
        <v>0</v>
      </c>
      <c r="F24">
        <f>SUMIF(TECHNOLOGY!$D$2:$D$26,VariableCost!$B24,TECHNOLOGY!AG$2:AG$26)</f>
        <v>0</v>
      </c>
      <c r="G24">
        <f>SUMIF(TECHNOLOGY!$D$2:$D$26,VariableCost!$B24,TECHNOLOGY!AH$2:AH$26)</f>
        <v>0</v>
      </c>
      <c r="H24">
        <f>SUMIF(TECHNOLOGY!$D$2:$D$26,VariableCost!$B24,TECHNOLOGY!AI$2:AI$26)</f>
        <v>0</v>
      </c>
      <c r="I24">
        <f>SUMIF(TECHNOLOGY!$D$2:$D$26,VariableCost!$B24,TECHNOLOGY!AJ$2:AJ$26)</f>
        <v>0</v>
      </c>
      <c r="J24">
        <f>SUMIF(TECHNOLOGY!$D$2:$D$26,VariableCost!$B24,TECHNOLOGY!AK$2:AK$26)</f>
        <v>0</v>
      </c>
      <c r="K24">
        <f>SUMIF(TECHNOLOGY!$D$2:$D$26,VariableCost!$B24,TECHNOLOGY!AL$2:AL$26)</f>
        <v>0</v>
      </c>
      <c r="L24">
        <f>SUMIF(TECHNOLOGY!$D$2:$D$26,VariableCost!$B24,TECHNOLOGY!AM$2:AM$26)</f>
        <v>0</v>
      </c>
      <c r="M24">
        <f>SUMIF(TECHNOLOGY!$D$2:$D$26,VariableCost!$B24,TECHNOLOGY!AN$2:AN$26)</f>
        <v>0</v>
      </c>
      <c r="N24">
        <f>SUMIF(TECHNOLOGY!$D$2:$D$26,VariableCost!$B24,TECHNOLOGY!AO$2:AO$26)</f>
        <v>0</v>
      </c>
      <c r="O24">
        <f>SUMIF(TECHNOLOGY!$D$2:$D$26,VariableCost!$B24,TECHNOLOGY!AP$2:AP$26)</f>
        <v>0</v>
      </c>
      <c r="P24">
        <f>SUMIF(TECHNOLOGY!$D$2:$D$26,VariableCost!$B24,TECHNOLOGY!AQ$2:AQ$26)</f>
        <v>0</v>
      </c>
      <c r="Q24">
        <f>SUMIF(TECHNOLOGY!$D$2:$D$26,VariableCost!$B24,TECHNOLOGY!AR$2:AR$26)</f>
        <v>0</v>
      </c>
      <c r="R24">
        <f>SUMIF(TECHNOLOGY!$D$2:$D$26,VariableCost!$B24,TECHNOLOGY!AS$2:AS$26)</f>
        <v>0</v>
      </c>
      <c r="S24">
        <f>SUMIF(TECHNOLOGY!$D$2:$D$26,VariableCost!$B24,TECHNOLOGY!AT$2:AT$26)</f>
        <v>0</v>
      </c>
      <c r="T24">
        <f>SUMIF(TECHNOLOGY!$D$2:$D$26,VariableCost!$B24,TECHNOLOGY!AU$2:AU$26)</f>
        <v>0</v>
      </c>
      <c r="U24">
        <f>SUMIF(TECHNOLOGY!$D$2:$D$26,VariableCost!$B24,TECHNOLOGY!AV$2:AV$26)</f>
        <v>0</v>
      </c>
      <c r="V24">
        <f>SUMIF(TECHNOLOGY!$D$2:$D$26,VariableCost!$B24,TECHNOLOGY!AW$2:AW$26)</f>
        <v>0</v>
      </c>
      <c r="W24">
        <f>SUMIF(TECHNOLOGY!$D$2:$D$26,VariableCost!$B24,TECHNOLOGY!AX$2:AX$26)</f>
        <v>0</v>
      </c>
      <c r="X24">
        <f t="shared" si="3"/>
        <v>0</v>
      </c>
      <c r="Y24">
        <f t="shared" si="3"/>
        <v>0</v>
      </c>
      <c r="Z24">
        <f t="shared" si="3"/>
        <v>0</v>
      </c>
      <c r="AA24">
        <f t="shared" si="3"/>
        <v>0</v>
      </c>
      <c r="AB24">
        <f t="shared" si="3"/>
        <v>0</v>
      </c>
      <c r="AC24">
        <f t="shared" si="3"/>
        <v>0</v>
      </c>
      <c r="AD24">
        <f t="shared" si="3"/>
        <v>0</v>
      </c>
      <c r="AE24">
        <f t="shared" si="3"/>
        <v>0</v>
      </c>
      <c r="AF24">
        <f t="shared" si="3"/>
        <v>0</v>
      </c>
      <c r="AG24">
        <f t="shared" si="3"/>
        <v>0</v>
      </c>
      <c r="AH24">
        <f t="shared" si="3"/>
        <v>0</v>
      </c>
      <c r="AI24">
        <f t="shared" si="3"/>
        <v>0</v>
      </c>
      <c r="AJ24">
        <f t="shared" si="3"/>
        <v>0</v>
      </c>
      <c r="AK24">
        <f t="shared" si="3"/>
        <v>0</v>
      </c>
      <c r="AL24">
        <f t="shared" si="3"/>
        <v>0</v>
      </c>
      <c r="AM24">
        <f t="shared" si="3"/>
        <v>0</v>
      </c>
      <c r="AN24">
        <f t="shared" si="4"/>
        <v>0</v>
      </c>
      <c r="AO24">
        <f t="shared" si="4"/>
        <v>0</v>
      </c>
      <c r="AP24">
        <f t="shared" si="4"/>
        <v>0</v>
      </c>
      <c r="AQ24">
        <f t="shared" si="4"/>
        <v>0</v>
      </c>
      <c r="AR24">
        <f t="shared" si="4"/>
        <v>0</v>
      </c>
      <c r="AS24">
        <f t="shared" si="4"/>
        <v>0</v>
      </c>
      <c r="AT24">
        <f t="shared" si="4"/>
        <v>0</v>
      </c>
      <c r="AU24">
        <f t="shared" si="4"/>
        <v>0</v>
      </c>
      <c r="AV24">
        <f t="shared" si="4"/>
        <v>0</v>
      </c>
      <c r="AW24">
        <f t="shared" si="4"/>
        <v>0</v>
      </c>
      <c r="AX24">
        <f t="shared" si="4"/>
        <v>0</v>
      </c>
    </row>
    <row r="25" spans="1:50">
      <c r="A25">
        <v>1</v>
      </c>
      <c r="B25" t="str">
        <f>TECHNOLOGY!D25</f>
        <v>D2HYKC02</v>
      </c>
      <c r="C25">
        <f>SUMIF(TECHNOLOGY!$D$2:$D$26,VariableCost!$B25,TECHNOLOGY!AD$2:AD$26)</f>
        <v>0</v>
      </c>
      <c r="D25">
        <f>SUMIF(TECHNOLOGY!$D$2:$D$26,VariableCost!$B25,TECHNOLOGY!AE$2:AE$26)</f>
        <v>0</v>
      </c>
      <c r="E25">
        <f>SUMIF(TECHNOLOGY!$D$2:$D$26,VariableCost!$B25,TECHNOLOGY!AF$2:AF$26)</f>
        <v>0</v>
      </c>
      <c r="F25">
        <f>SUMIF(TECHNOLOGY!$D$2:$D$26,VariableCost!$B25,TECHNOLOGY!AG$2:AG$26)</f>
        <v>0</v>
      </c>
      <c r="G25">
        <f>SUMIF(TECHNOLOGY!$D$2:$D$26,VariableCost!$B25,TECHNOLOGY!AH$2:AH$26)</f>
        <v>0</v>
      </c>
      <c r="H25">
        <f>SUMIF(TECHNOLOGY!$D$2:$D$26,VariableCost!$B25,TECHNOLOGY!AI$2:AI$26)</f>
        <v>0</v>
      </c>
      <c r="I25">
        <f>SUMIF(TECHNOLOGY!$D$2:$D$26,VariableCost!$B25,TECHNOLOGY!AJ$2:AJ$26)</f>
        <v>0</v>
      </c>
      <c r="J25">
        <f>SUMIF(TECHNOLOGY!$D$2:$D$26,VariableCost!$B25,TECHNOLOGY!AK$2:AK$26)</f>
        <v>0</v>
      </c>
      <c r="K25">
        <f>SUMIF(TECHNOLOGY!$D$2:$D$26,VariableCost!$B25,TECHNOLOGY!AL$2:AL$26)</f>
        <v>0</v>
      </c>
      <c r="L25">
        <f>SUMIF(TECHNOLOGY!$D$2:$D$26,VariableCost!$B25,TECHNOLOGY!AM$2:AM$26)</f>
        <v>0</v>
      </c>
      <c r="M25">
        <f>SUMIF(TECHNOLOGY!$D$2:$D$26,VariableCost!$B25,TECHNOLOGY!AN$2:AN$26)</f>
        <v>0</v>
      </c>
      <c r="N25">
        <f>SUMIF(TECHNOLOGY!$D$2:$D$26,VariableCost!$B25,TECHNOLOGY!AO$2:AO$26)</f>
        <v>0</v>
      </c>
      <c r="O25">
        <f>SUMIF(TECHNOLOGY!$D$2:$D$26,VariableCost!$B25,TECHNOLOGY!AP$2:AP$26)</f>
        <v>0</v>
      </c>
      <c r="P25">
        <f>SUMIF(TECHNOLOGY!$D$2:$D$26,VariableCost!$B25,TECHNOLOGY!AQ$2:AQ$26)</f>
        <v>0</v>
      </c>
      <c r="Q25">
        <f>SUMIF(TECHNOLOGY!$D$2:$D$26,VariableCost!$B25,TECHNOLOGY!AR$2:AR$26)</f>
        <v>0</v>
      </c>
      <c r="R25">
        <f>SUMIF(TECHNOLOGY!$D$2:$D$26,VariableCost!$B25,TECHNOLOGY!AS$2:AS$26)</f>
        <v>0</v>
      </c>
      <c r="S25">
        <f>SUMIF(TECHNOLOGY!$D$2:$D$26,VariableCost!$B25,TECHNOLOGY!AT$2:AT$26)</f>
        <v>0</v>
      </c>
      <c r="T25">
        <f>SUMIF(TECHNOLOGY!$D$2:$D$26,VariableCost!$B25,TECHNOLOGY!AU$2:AU$26)</f>
        <v>0</v>
      </c>
      <c r="U25">
        <f>SUMIF(TECHNOLOGY!$D$2:$D$26,VariableCost!$B25,TECHNOLOGY!AV$2:AV$26)</f>
        <v>0</v>
      </c>
      <c r="V25">
        <f>SUMIF(TECHNOLOGY!$D$2:$D$26,VariableCost!$B25,TECHNOLOGY!AW$2:AW$26)</f>
        <v>0</v>
      </c>
      <c r="W25">
        <f>SUMIF(TECHNOLOGY!$D$2:$D$26,VariableCost!$B25,TECHNOLOGY!AX$2:AX$26)</f>
        <v>0</v>
      </c>
      <c r="X25">
        <f t="shared" si="3"/>
        <v>0</v>
      </c>
      <c r="Y25">
        <f t="shared" si="3"/>
        <v>0</v>
      </c>
      <c r="Z25">
        <f t="shared" si="3"/>
        <v>0</v>
      </c>
      <c r="AA25">
        <f t="shared" si="3"/>
        <v>0</v>
      </c>
      <c r="AB25">
        <f t="shared" si="3"/>
        <v>0</v>
      </c>
      <c r="AC25">
        <f t="shared" si="3"/>
        <v>0</v>
      </c>
      <c r="AD25">
        <f t="shared" si="3"/>
        <v>0</v>
      </c>
      <c r="AE25">
        <f t="shared" si="3"/>
        <v>0</v>
      </c>
      <c r="AF25">
        <f t="shared" si="3"/>
        <v>0</v>
      </c>
      <c r="AG25">
        <f t="shared" si="3"/>
        <v>0</v>
      </c>
      <c r="AH25">
        <f t="shared" si="3"/>
        <v>0</v>
      </c>
      <c r="AI25">
        <f t="shared" si="3"/>
        <v>0</v>
      </c>
      <c r="AJ25">
        <f t="shared" si="3"/>
        <v>0</v>
      </c>
      <c r="AK25">
        <f t="shared" si="3"/>
        <v>0</v>
      </c>
      <c r="AL25">
        <f t="shared" si="3"/>
        <v>0</v>
      </c>
      <c r="AM25">
        <f t="shared" si="3"/>
        <v>0</v>
      </c>
      <c r="AN25">
        <f t="shared" si="4"/>
        <v>0</v>
      </c>
      <c r="AO25">
        <f t="shared" si="4"/>
        <v>0</v>
      </c>
      <c r="AP25">
        <f t="shared" si="4"/>
        <v>0</v>
      </c>
      <c r="AQ25">
        <f t="shared" si="4"/>
        <v>0</v>
      </c>
      <c r="AR25">
        <f t="shared" si="4"/>
        <v>0</v>
      </c>
      <c r="AS25">
        <f t="shared" si="4"/>
        <v>0</v>
      </c>
      <c r="AT25">
        <f t="shared" si="4"/>
        <v>0</v>
      </c>
      <c r="AU25">
        <f t="shared" si="4"/>
        <v>0</v>
      </c>
      <c r="AV25">
        <f t="shared" si="4"/>
        <v>0</v>
      </c>
      <c r="AW25">
        <f t="shared" si="4"/>
        <v>0</v>
      </c>
      <c r="AX25">
        <f t="shared" si="4"/>
        <v>0</v>
      </c>
    </row>
    <row r="26" spans="1:50">
      <c r="A26">
        <v>1</v>
      </c>
      <c r="B26" t="str">
        <f>TECHNOLOGY!D26</f>
        <v>D2HYKC03</v>
      </c>
      <c r="C26">
        <f>SUMIF(TECHNOLOGY!$D$2:$D$26,VariableCost!$B26,TECHNOLOGY!AD$2:AD$26)</f>
        <v>0</v>
      </c>
      <c r="D26">
        <f>SUMIF(TECHNOLOGY!$D$2:$D$26,VariableCost!$B26,TECHNOLOGY!AE$2:AE$26)</f>
        <v>0</v>
      </c>
      <c r="E26">
        <f>SUMIF(TECHNOLOGY!$D$2:$D$26,VariableCost!$B26,TECHNOLOGY!AF$2:AF$26)</f>
        <v>0</v>
      </c>
      <c r="F26">
        <f>SUMIF(TECHNOLOGY!$D$2:$D$26,VariableCost!$B26,TECHNOLOGY!AG$2:AG$26)</f>
        <v>0</v>
      </c>
      <c r="G26">
        <f>SUMIF(TECHNOLOGY!$D$2:$D$26,VariableCost!$B26,TECHNOLOGY!AH$2:AH$26)</f>
        <v>0</v>
      </c>
      <c r="H26">
        <f>SUMIF(TECHNOLOGY!$D$2:$D$26,VariableCost!$B26,TECHNOLOGY!AI$2:AI$26)</f>
        <v>0</v>
      </c>
      <c r="I26">
        <f>SUMIF(TECHNOLOGY!$D$2:$D$26,VariableCost!$B26,TECHNOLOGY!AJ$2:AJ$26)</f>
        <v>0</v>
      </c>
      <c r="J26">
        <f>SUMIF(TECHNOLOGY!$D$2:$D$26,VariableCost!$B26,TECHNOLOGY!AK$2:AK$26)</f>
        <v>0</v>
      </c>
      <c r="K26">
        <f>SUMIF(TECHNOLOGY!$D$2:$D$26,VariableCost!$B26,TECHNOLOGY!AL$2:AL$26)</f>
        <v>0</v>
      </c>
      <c r="L26">
        <f>SUMIF(TECHNOLOGY!$D$2:$D$26,VariableCost!$B26,TECHNOLOGY!AM$2:AM$26)</f>
        <v>0</v>
      </c>
      <c r="M26">
        <f>SUMIF(TECHNOLOGY!$D$2:$D$26,VariableCost!$B26,TECHNOLOGY!AN$2:AN$26)</f>
        <v>0</v>
      </c>
      <c r="N26">
        <f>SUMIF(TECHNOLOGY!$D$2:$D$26,VariableCost!$B26,TECHNOLOGY!AO$2:AO$26)</f>
        <v>0</v>
      </c>
      <c r="O26">
        <f>SUMIF(TECHNOLOGY!$D$2:$D$26,VariableCost!$B26,TECHNOLOGY!AP$2:AP$26)</f>
        <v>0</v>
      </c>
      <c r="P26">
        <f>SUMIF(TECHNOLOGY!$D$2:$D$26,VariableCost!$B26,TECHNOLOGY!AQ$2:AQ$26)</f>
        <v>0</v>
      </c>
      <c r="Q26">
        <f>SUMIF(TECHNOLOGY!$D$2:$D$26,VariableCost!$B26,TECHNOLOGY!AR$2:AR$26)</f>
        <v>0</v>
      </c>
      <c r="R26">
        <f>SUMIF(TECHNOLOGY!$D$2:$D$26,VariableCost!$B26,TECHNOLOGY!AS$2:AS$26)</f>
        <v>0</v>
      </c>
      <c r="S26">
        <f>SUMIF(TECHNOLOGY!$D$2:$D$26,VariableCost!$B26,TECHNOLOGY!AT$2:AT$26)</f>
        <v>0</v>
      </c>
      <c r="T26">
        <f>SUMIF(TECHNOLOGY!$D$2:$D$26,VariableCost!$B26,TECHNOLOGY!AU$2:AU$26)</f>
        <v>0</v>
      </c>
      <c r="U26">
        <f>SUMIF(TECHNOLOGY!$D$2:$D$26,VariableCost!$B26,TECHNOLOGY!AV$2:AV$26)</f>
        <v>0</v>
      </c>
      <c r="V26">
        <f>SUMIF(TECHNOLOGY!$D$2:$D$26,VariableCost!$B26,TECHNOLOGY!AW$2:AW$26)</f>
        <v>0</v>
      </c>
      <c r="W26">
        <f>SUMIF(TECHNOLOGY!$D$2:$D$26,VariableCost!$B26,TECHNOLOGY!AX$2:AX$26)</f>
        <v>0</v>
      </c>
      <c r="X26">
        <f t="shared" si="3"/>
        <v>0</v>
      </c>
      <c r="Y26">
        <f t="shared" si="3"/>
        <v>0</v>
      </c>
      <c r="Z26">
        <f t="shared" si="3"/>
        <v>0</v>
      </c>
      <c r="AA26">
        <f t="shared" si="3"/>
        <v>0</v>
      </c>
      <c r="AB26">
        <f t="shared" si="3"/>
        <v>0</v>
      </c>
      <c r="AC26">
        <f t="shared" si="3"/>
        <v>0</v>
      </c>
      <c r="AD26">
        <f t="shared" si="3"/>
        <v>0</v>
      </c>
      <c r="AE26">
        <f t="shared" si="3"/>
        <v>0</v>
      </c>
      <c r="AF26">
        <f t="shared" si="3"/>
        <v>0</v>
      </c>
      <c r="AG26">
        <f t="shared" si="3"/>
        <v>0</v>
      </c>
      <c r="AH26">
        <f t="shared" si="3"/>
        <v>0</v>
      </c>
      <c r="AI26">
        <f t="shared" si="3"/>
        <v>0</v>
      </c>
      <c r="AJ26">
        <f t="shared" si="3"/>
        <v>0</v>
      </c>
      <c r="AK26">
        <f t="shared" si="3"/>
        <v>0</v>
      </c>
      <c r="AL26">
        <f t="shared" si="3"/>
        <v>0</v>
      </c>
      <c r="AM26">
        <f t="shared" si="3"/>
        <v>0</v>
      </c>
      <c r="AN26">
        <f t="shared" si="4"/>
        <v>0</v>
      </c>
      <c r="AO26">
        <f t="shared" si="4"/>
        <v>0</v>
      </c>
      <c r="AP26">
        <f t="shared" si="4"/>
        <v>0</v>
      </c>
      <c r="AQ26">
        <f t="shared" si="4"/>
        <v>0</v>
      </c>
      <c r="AR26">
        <f t="shared" si="4"/>
        <v>0</v>
      </c>
      <c r="AS26">
        <f t="shared" si="4"/>
        <v>0</v>
      </c>
      <c r="AT26">
        <f t="shared" si="4"/>
        <v>0</v>
      </c>
      <c r="AU26">
        <f t="shared" si="4"/>
        <v>0</v>
      </c>
      <c r="AV26">
        <f t="shared" si="4"/>
        <v>0</v>
      </c>
      <c r="AW26">
        <f t="shared" si="4"/>
        <v>0</v>
      </c>
      <c r="AX26">
        <f t="shared" si="4"/>
        <v>0</v>
      </c>
    </row>
    <row r="27" spans="1:50">
      <c r="A27">
        <v>1</v>
      </c>
      <c r="B27" t="str">
        <f>TECHNOLOGY!D27</f>
        <v>D2HYBC01</v>
      </c>
      <c r="C27">
        <f>SUMIF(TECHNOLOGY!$D$2:$D$26,VariableCost!$B27,TECHNOLOGY!AD$2:AD$26)</f>
        <v>0</v>
      </c>
      <c r="D27">
        <f>SUMIF(TECHNOLOGY!$D$2:$D$26,VariableCost!$B27,TECHNOLOGY!AE$2:AE$26)</f>
        <v>0</v>
      </c>
      <c r="E27">
        <f>SUMIF(TECHNOLOGY!$D$2:$D$26,VariableCost!$B27,TECHNOLOGY!AF$2:AF$26)</f>
        <v>0</v>
      </c>
      <c r="F27">
        <f>SUMIF(TECHNOLOGY!$D$2:$D$26,VariableCost!$B27,TECHNOLOGY!AG$2:AG$26)</f>
        <v>0</v>
      </c>
      <c r="G27">
        <f>SUMIF(TECHNOLOGY!$D$2:$D$26,VariableCost!$B27,TECHNOLOGY!AH$2:AH$26)</f>
        <v>0</v>
      </c>
      <c r="H27">
        <f>SUMIF(TECHNOLOGY!$D$2:$D$26,VariableCost!$B27,TECHNOLOGY!AI$2:AI$26)</f>
        <v>0</v>
      </c>
      <c r="I27">
        <f>SUMIF(TECHNOLOGY!$D$2:$D$26,VariableCost!$B27,TECHNOLOGY!AJ$2:AJ$26)</f>
        <v>0</v>
      </c>
      <c r="J27">
        <f>SUMIF(TECHNOLOGY!$D$2:$D$26,VariableCost!$B27,TECHNOLOGY!AK$2:AK$26)</f>
        <v>0</v>
      </c>
      <c r="K27">
        <f>SUMIF(TECHNOLOGY!$D$2:$D$26,VariableCost!$B27,TECHNOLOGY!AL$2:AL$26)</f>
        <v>0</v>
      </c>
      <c r="L27">
        <f>SUMIF(TECHNOLOGY!$D$2:$D$26,VariableCost!$B27,TECHNOLOGY!AM$2:AM$26)</f>
        <v>0</v>
      </c>
      <c r="M27">
        <f>SUMIF(TECHNOLOGY!$D$2:$D$26,VariableCost!$B27,TECHNOLOGY!AN$2:AN$26)</f>
        <v>0</v>
      </c>
      <c r="N27">
        <f>SUMIF(TECHNOLOGY!$D$2:$D$26,VariableCost!$B27,TECHNOLOGY!AO$2:AO$26)</f>
        <v>0</v>
      </c>
      <c r="O27">
        <f>SUMIF(TECHNOLOGY!$D$2:$D$26,VariableCost!$B27,TECHNOLOGY!AP$2:AP$26)</f>
        <v>0</v>
      </c>
      <c r="P27">
        <f>SUMIF(TECHNOLOGY!$D$2:$D$26,VariableCost!$B27,TECHNOLOGY!AQ$2:AQ$26)</f>
        <v>0</v>
      </c>
      <c r="Q27">
        <f>SUMIF(TECHNOLOGY!$D$2:$D$26,VariableCost!$B27,TECHNOLOGY!AR$2:AR$26)</f>
        <v>0</v>
      </c>
      <c r="R27">
        <f>SUMIF(TECHNOLOGY!$D$2:$D$26,VariableCost!$B27,TECHNOLOGY!AS$2:AS$26)</f>
        <v>0</v>
      </c>
      <c r="S27">
        <f>SUMIF(TECHNOLOGY!$D$2:$D$26,VariableCost!$B27,TECHNOLOGY!AT$2:AT$26)</f>
        <v>0</v>
      </c>
      <c r="T27">
        <f>SUMIF(TECHNOLOGY!$D$2:$D$26,VariableCost!$B27,TECHNOLOGY!AU$2:AU$26)</f>
        <v>0</v>
      </c>
      <c r="U27">
        <f>SUMIF(TECHNOLOGY!$D$2:$D$26,VariableCost!$B27,TECHNOLOGY!AV$2:AV$26)</f>
        <v>0</v>
      </c>
      <c r="V27">
        <f>SUMIF(TECHNOLOGY!$D$2:$D$26,VariableCost!$B27,TECHNOLOGY!AW$2:AW$26)</f>
        <v>0</v>
      </c>
      <c r="W27">
        <f>SUMIF(TECHNOLOGY!$D$2:$D$26,VariableCost!$B27,TECHNOLOGY!AX$2:AX$26)</f>
        <v>0</v>
      </c>
      <c r="X27">
        <f t="shared" ref="X27" si="5">W27</f>
        <v>0</v>
      </c>
      <c r="Y27">
        <f t="shared" ref="Y27" si="6">X27</f>
        <v>0</v>
      </c>
      <c r="Z27">
        <f t="shared" ref="Z27" si="7">Y27</f>
        <v>0</v>
      </c>
      <c r="AA27">
        <f t="shared" ref="AA27" si="8">Z27</f>
        <v>0</v>
      </c>
      <c r="AB27">
        <f t="shared" ref="AB27" si="9">AA27</f>
        <v>0</v>
      </c>
      <c r="AC27">
        <f t="shared" ref="AC27" si="10">AB27</f>
        <v>0</v>
      </c>
      <c r="AD27">
        <f t="shared" ref="AD27" si="11">AC27</f>
        <v>0</v>
      </c>
      <c r="AE27">
        <f t="shared" ref="AE27" si="12">AD27</f>
        <v>0</v>
      </c>
      <c r="AF27">
        <f t="shared" ref="AF27" si="13">AE27</f>
        <v>0</v>
      </c>
      <c r="AG27">
        <f t="shared" ref="AG27" si="14">AF27</f>
        <v>0</v>
      </c>
      <c r="AH27">
        <f t="shared" ref="AH27" si="15">AG27</f>
        <v>0</v>
      </c>
      <c r="AI27">
        <f t="shared" ref="AI27" si="16">AH27</f>
        <v>0</v>
      </c>
      <c r="AJ27">
        <f t="shared" ref="AJ27" si="17">AI27</f>
        <v>0</v>
      </c>
      <c r="AK27">
        <f t="shared" ref="AK27" si="18">AJ27</f>
        <v>0</v>
      </c>
      <c r="AL27">
        <f t="shared" ref="AL27" si="19">AK27</f>
        <v>0</v>
      </c>
      <c r="AM27">
        <f t="shared" ref="AM27" si="20">AL27</f>
        <v>0</v>
      </c>
      <c r="AN27">
        <f t="shared" ref="AN27" si="21">AM27</f>
        <v>0</v>
      </c>
      <c r="AO27">
        <f t="shared" ref="AO27" si="22">AN27</f>
        <v>0</v>
      </c>
      <c r="AP27">
        <f t="shared" ref="AP27" si="23">AO27</f>
        <v>0</v>
      </c>
      <c r="AQ27">
        <f t="shared" ref="AQ27" si="24">AP27</f>
        <v>0</v>
      </c>
      <c r="AR27">
        <f t="shared" ref="AR27" si="25">AQ27</f>
        <v>0</v>
      </c>
      <c r="AS27">
        <f t="shared" ref="AS27" si="26">AR27</f>
        <v>0</v>
      </c>
      <c r="AT27">
        <f t="shared" ref="AT27" si="27">AS27</f>
        <v>0</v>
      </c>
      <c r="AU27">
        <f t="shared" ref="AU27" si="28">AT27</f>
        <v>0</v>
      </c>
      <c r="AV27">
        <f t="shared" ref="AV27" si="29">AU27</f>
        <v>0</v>
      </c>
      <c r="AW27">
        <f t="shared" ref="AW27" si="30">AV27</f>
        <v>0</v>
      </c>
      <c r="AX27">
        <f t="shared" ref="AX27" si="31">AW27</f>
        <v>0</v>
      </c>
    </row>
    <row r="28" spans="1:50">
      <c r="A28">
        <v>1</v>
      </c>
      <c r="B28" t="str">
        <f>TECHNOLOGY!D28</f>
        <v>D2SOPC3750</v>
      </c>
      <c r="C28">
        <f>SUMIF(TECHNOLOGY!$D$2:$D$26,VariableCost!$B28,TECHNOLOGY!AD$2:AD$26)</f>
        <v>0</v>
      </c>
      <c r="D28">
        <f>SUMIF(TECHNOLOGY!$D$2:$D$26,VariableCost!$B28,TECHNOLOGY!AE$2:AE$26)</f>
        <v>0</v>
      </c>
      <c r="E28">
        <f>SUMIF(TECHNOLOGY!$D$2:$D$26,VariableCost!$B28,TECHNOLOGY!AF$2:AF$26)</f>
        <v>0</v>
      </c>
      <c r="F28">
        <f>SUMIF(TECHNOLOGY!$D$2:$D$26,VariableCost!$B28,TECHNOLOGY!AG$2:AG$26)</f>
        <v>0</v>
      </c>
      <c r="G28">
        <f>SUMIF(TECHNOLOGY!$D$2:$D$26,VariableCost!$B28,TECHNOLOGY!AH$2:AH$26)</f>
        <v>0</v>
      </c>
      <c r="H28">
        <f>SUMIF(TECHNOLOGY!$D$2:$D$26,VariableCost!$B28,TECHNOLOGY!AI$2:AI$26)</f>
        <v>0</v>
      </c>
      <c r="I28">
        <f>SUMIF(TECHNOLOGY!$D$2:$D$26,VariableCost!$B28,TECHNOLOGY!AJ$2:AJ$26)</f>
        <v>0</v>
      </c>
      <c r="J28">
        <f>SUMIF(TECHNOLOGY!$D$2:$D$26,VariableCost!$B28,TECHNOLOGY!AK$2:AK$26)</f>
        <v>0</v>
      </c>
      <c r="K28">
        <f>SUMIF(TECHNOLOGY!$D$2:$D$26,VariableCost!$B28,TECHNOLOGY!AL$2:AL$26)</f>
        <v>0</v>
      </c>
      <c r="L28">
        <f>SUMIF(TECHNOLOGY!$D$2:$D$26,VariableCost!$B28,TECHNOLOGY!AM$2:AM$26)</f>
        <v>0</v>
      </c>
      <c r="M28">
        <f>SUMIF(TECHNOLOGY!$D$2:$D$26,VariableCost!$B28,TECHNOLOGY!AN$2:AN$26)</f>
        <v>0</v>
      </c>
      <c r="N28">
        <f>SUMIF(TECHNOLOGY!$D$2:$D$26,VariableCost!$B28,TECHNOLOGY!AO$2:AO$26)</f>
        <v>0</v>
      </c>
      <c r="O28">
        <f>SUMIF(TECHNOLOGY!$D$2:$D$26,VariableCost!$B28,TECHNOLOGY!AP$2:AP$26)</f>
        <v>0</v>
      </c>
      <c r="P28">
        <f>SUMIF(TECHNOLOGY!$D$2:$D$26,VariableCost!$B28,TECHNOLOGY!AQ$2:AQ$26)</f>
        <v>0</v>
      </c>
      <c r="Q28">
        <f>SUMIF(TECHNOLOGY!$D$2:$D$26,VariableCost!$B28,TECHNOLOGY!AR$2:AR$26)</f>
        <v>0</v>
      </c>
      <c r="R28">
        <f>SUMIF(TECHNOLOGY!$D$2:$D$26,VariableCost!$B28,TECHNOLOGY!AS$2:AS$26)</f>
        <v>0</v>
      </c>
      <c r="S28">
        <f>SUMIF(TECHNOLOGY!$D$2:$D$26,VariableCost!$B28,TECHNOLOGY!AT$2:AT$26)</f>
        <v>0</v>
      </c>
      <c r="T28">
        <f>SUMIF(TECHNOLOGY!$D$2:$D$26,VariableCost!$B28,TECHNOLOGY!AU$2:AU$26)</f>
        <v>0</v>
      </c>
      <c r="U28">
        <f>SUMIF(TECHNOLOGY!$D$2:$D$26,VariableCost!$B28,TECHNOLOGY!AV$2:AV$26)</f>
        <v>0</v>
      </c>
      <c r="V28">
        <f>SUMIF(TECHNOLOGY!$D$2:$D$26,VariableCost!$B28,TECHNOLOGY!AW$2:AW$26)</f>
        <v>0</v>
      </c>
      <c r="W28">
        <f>SUMIF(TECHNOLOGY!$D$2:$D$26,VariableCost!$B28,TECHNOLOGY!AX$2:AX$26)</f>
        <v>0</v>
      </c>
      <c r="X28">
        <f t="shared" si="3"/>
        <v>0</v>
      </c>
      <c r="Y28">
        <f t="shared" si="3"/>
        <v>0</v>
      </c>
      <c r="Z28">
        <f t="shared" si="3"/>
        <v>0</v>
      </c>
      <c r="AA28">
        <f t="shared" si="3"/>
        <v>0</v>
      </c>
      <c r="AB28">
        <f t="shared" si="3"/>
        <v>0</v>
      </c>
      <c r="AC28">
        <f t="shared" si="3"/>
        <v>0</v>
      </c>
      <c r="AD28">
        <f t="shared" si="3"/>
        <v>0</v>
      </c>
      <c r="AE28">
        <f t="shared" si="3"/>
        <v>0</v>
      </c>
      <c r="AF28">
        <f t="shared" si="3"/>
        <v>0</v>
      </c>
      <c r="AG28">
        <f t="shared" si="3"/>
        <v>0</v>
      </c>
      <c r="AH28">
        <f t="shared" si="3"/>
        <v>0</v>
      </c>
      <c r="AI28">
        <f t="shared" si="3"/>
        <v>0</v>
      </c>
      <c r="AJ28">
        <f t="shared" si="3"/>
        <v>0</v>
      </c>
      <c r="AK28">
        <f t="shared" si="3"/>
        <v>0</v>
      </c>
      <c r="AL28">
        <f t="shared" si="3"/>
        <v>0</v>
      </c>
      <c r="AM28">
        <f t="shared" si="3"/>
        <v>0</v>
      </c>
      <c r="AN28">
        <f t="shared" si="4"/>
        <v>0</v>
      </c>
      <c r="AO28">
        <f t="shared" si="4"/>
        <v>0</v>
      </c>
      <c r="AP28">
        <f t="shared" si="4"/>
        <v>0</v>
      </c>
      <c r="AQ28">
        <f t="shared" si="4"/>
        <v>0</v>
      </c>
      <c r="AR28">
        <f t="shared" si="4"/>
        <v>0</v>
      </c>
      <c r="AS28">
        <f t="shared" si="4"/>
        <v>0</v>
      </c>
      <c r="AT28">
        <f t="shared" si="4"/>
        <v>0</v>
      </c>
      <c r="AU28">
        <f t="shared" si="4"/>
        <v>0</v>
      </c>
      <c r="AV28">
        <f t="shared" si="4"/>
        <v>0</v>
      </c>
      <c r="AW28">
        <f t="shared" si="4"/>
        <v>0</v>
      </c>
      <c r="AX28">
        <f t="shared" si="4"/>
        <v>0</v>
      </c>
    </row>
    <row r="29" spans="1:50">
      <c r="A29">
        <v>1</v>
      </c>
      <c r="B29" t="str">
        <f>TECHNOLOGY!D29</f>
        <v>D2SOPC1354</v>
      </c>
      <c r="C29">
        <f>SUMIF(TECHNOLOGY!$D$2:$D$26,VariableCost!$B29,TECHNOLOGY!AD$2:AD$26)</f>
        <v>0</v>
      </c>
      <c r="D29">
        <f>SUMIF(TECHNOLOGY!$D$2:$D$26,VariableCost!$B29,TECHNOLOGY!AE$2:AE$26)</f>
        <v>0</v>
      </c>
      <c r="E29">
        <f>SUMIF(TECHNOLOGY!$D$2:$D$26,VariableCost!$B29,TECHNOLOGY!AF$2:AF$26)</f>
        <v>0</v>
      </c>
      <c r="F29">
        <f>SUMIF(TECHNOLOGY!$D$2:$D$26,VariableCost!$B29,TECHNOLOGY!AG$2:AG$26)</f>
        <v>0</v>
      </c>
      <c r="G29">
        <f>SUMIF(TECHNOLOGY!$D$2:$D$26,VariableCost!$B29,TECHNOLOGY!AH$2:AH$26)</f>
        <v>0</v>
      </c>
      <c r="H29">
        <f>SUMIF(TECHNOLOGY!$D$2:$D$26,VariableCost!$B29,TECHNOLOGY!AI$2:AI$26)</f>
        <v>0</v>
      </c>
      <c r="I29">
        <f>SUMIF(TECHNOLOGY!$D$2:$D$26,VariableCost!$B29,TECHNOLOGY!AJ$2:AJ$26)</f>
        <v>0</v>
      </c>
      <c r="J29">
        <f>SUMIF(TECHNOLOGY!$D$2:$D$26,VariableCost!$B29,TECHNOLOGY!AK$2:AK$26)</f>
        <v>0</v>
      </c>
      <c r="K29">
        <f>SUMIF(TECHNOLOGY!$D$2:$D$26,VariableCost!$B29,TECHNOLOGY!AL$2:AL$26)</f>
        <v>0</v>
      </c>
      <c r="L29">
        <f>SUMIF(TECHNOLOGY!$D$2:$D$26,VariableCost!$B29,TECHNOLOGY!AM$2:AM$26)</f>
        <v>0</v>
      </c>
      <c r="M29">
        <f>SUMIF(TECHNOLOGY!$D$2:$D$26,VariableCost!$B29,TECHNOLOGY!AN$2:AN$26)</f>
        <v>0</v>
      </c>
      <c r="N29">
        <f>SUMIF(TECHNOLOGY!$D$2:$D$26,VariableCost!$B29,TECHNOLOGY!AO$2:AO$26)</f>
        <v>0</v>
      </c>
      <c r="O29">
        <f>SUMIF(TECHNOLOGY!$D$2:$D$26,VariableCost!$B29,TECHNOLOGY!AP$2:AP$26)</f>
        <v>0</v>
      </c>
      <c r="P29">
        <f>SUMIF(TECHNOLOGY!$D$2:$D$26,VariableCost!$B29,TECHNOLOGY!AQ$2:AQ$26)</f>
        <v>0</v>
      </c>
      <c r="Q29">
        <f>SUMIF(TECHNOLOGY!$D$2:$D$26,VariableCost!$B29,TECHNOLOGY!AR$2:AR$26)</f>
        <v>0</v>
      </c>
      <c r="R29">
        <f>SUMIF(TECHNOLOGY!$D$2:$D$26,VariableCost!$B29,TECHNOLOGY!AS$2:AS$26)</f>
        <v>0</v>
      </c>
      <c r="S29">
        <f>SUMIF(TECHNOLOGY!$D$2:$D$26,VariableCost!$B29,TECHNOLOGY!AT$2:AT$26)</f>
        <v>0</v>
      </c>
      <c r="T29">
        <f>SUMIF(TECHNOLOGY!$D$2:$D$26,VariableCost!$B29,TECHNOLOGY!AU$2:AU$26)</f>
        <v>0</v>
      </c>
      <c r="U29">
        <f>SUMIF(TECHNOLOGY!$D$2:$D$26,VariableCost!$B29,TECHNOLOGY!AV$2:AV$26)</f>
        <v>0</v>
      </c>
      <c r="V29">
        <f>SUMIF(TECHNOLOGY!$D$2:$D$26,VariableCost!$B29,TECHNOLOGY!AW$2:AW$26)</f>
        <v>0</v>
      </c>
      <c r="W29">
        <f>SUMIF(TECHNOLOGY!$D$2:$D$26,VariableCost!$B29,TECHNOLOGY!AX$2:AX$26)</f>
        <v>0</v>
      </c>
      <c r="X29">
        <f t="shared" si="3"/>
        <v>0</v>
      </c>
      <c r="Y29">
        <f t="shared" si="3"/>
        <v>0</v>
      </c>
      <c r="Z29">
        <f t="shared" si="3"/>
        <v>0</v>
      </c>
      <c r="AA29">
        <f t="shared" si="3"/>
        <v>0</v>
      </c>
      <c r="AB29">
        <f t="shared" si="3"/>
        <v>0</v>
      </c>
      <c r="AC29">
        <f t="shared" si="3"/>
        <v>0</v>
      </c>
      <c r="AD29">
        <f t="shared" si="3"/>
        <v>0</v>
      </c>
      <c r="AE29">
        <f t="shared" si="3"/>
        <v>0</v>
      </c>
      <c r="AF29">
        <f t="shared" si="3"/>
        <v>0</v>
      </c>
      <c r="AG29">
        <f t="shared" si="3"/>
        <v>0</v>
      </c>
      <c r="AH29">
        <f t="shared" si="3"/>
        <v>0</v>
      </c>
      <c r="AI29">
        <f t="shared" si="3"/>
        <v>0</v>
      </c>
      <c r="AJ29">
        <f t="shared" si="3"/>
        <v>0</v>
      </c>
      <c r="AK29">
        <f t="shared" si="3"/>
        <v>0</v>
      </c>
      <c r="AL29">
        <f t="shared" si="3"/>
        <v>0</v>
      </c>
      <c r="AM29">
        <f t="shared" si="3"/>
        <v>0</v>
      </c>
      <c r="AN29">
        <f t="shared" si="4"/>
        <v>0</v>
      </c>
      <c r="AO29">
        <f t="shared" si="4"/>
        <v>0</v>
      </c>
      <c r="AP29">
        <f t="shared" si="4"/>
        <v>0</v>
      </c>
      <c r="AQ29">
        <f t="shared" si="4"/>
        <v>0</v>
      </c>
      <c r="AR29">
        <f t="shared" si="4"/>
        <v>0</v>
      </c>
      <c r="AS29">
        <f t="shared" si="4"/>
        <v>0</v>
      </c>
      <c r="AT29">
        <f t="shared" si="4"/>
        <v>0</v>
      </c>
      <c r="AU29">
        <f t="shared" si="4"/>
        <v>0</v>
      </c>
      <c r="AV29">
        <f t="shared" si="4"/>
        <v>0</v>
      </c>
      <c r="AW29">
        <f t="shared" si="4"/>
        <v>0</v>
      </c>
      <c r="AX29">
        <f t="shared" si="4"/>
        <v>0</v>
      </c>
    </row>
    <row r="30" spans="1:50">
      <c r="A30">
        <v>1</v>
      </c>
      <c r="B30" t="str">
        <f>TECHNOLOGY!D30</f>
        <v>D2SOPC1390</v>
      </c>
      <c r="C30">
        <f>SUMIF(TECHNOLOGY!$D$2:$D$26,VariableCost!$B30,TECHNOLOGY!AD$2:AD$26)</f>
        <v>0</v>
      </c>
      <c r="D30">
        <f>SUMIF(TECHNOLOGY!$D$2:$D$26,VariableCost!$B30,TECHNOLOGY!AE$2:AE$26)</f>
        <v>0</v>
      </c>
      <c r="E30">
        <f>SUMIF(TECHNOLOGY!$D$2:$D$26,VariableCost!$B30,TECHNOLOGY!AF$2:AF$26)</f>
        <v>0</v>
      </c>
      <c r="F30">
        <f>SUMIF(TECHNOLOGY!$D$2:$D$26,VariableCost!$B30,TECHNOLOGY!AG$2:AG$26)</f>
        <v>0</v>
      </c>
      <c r="G30">
        <f>SUMIF(TECHNOLOGY!$D$2:$D$26,VariableCost!$B30,TECHNOLOGY!AH$2:AH$26)</f>
        <v>0</v>
      </c>
      <c r="H30">
        <f>SUMIF(TECHNOLOGY!$D$2:$D$26,VariableCost!$B30,TECHNOLOGY!AI$2:AI$26)</f>
        <v>0</v>
      </c>
      <c r="I30">
        <f>SUMIF(TECHNOLOGY!$D$2:$D$26,VariableCost!$B30,TECHNOLOGY!AJ$2:AJ$26)</f>
        <v>0</v>
      </c>
      <c r="J30">
        <f>SUMIF(TECHNOLOGY!$D$2:$D$26,VariableCost!$B30,TECHNOLOGY!AK$2:AK$26)</f>
        <v>0</v>
      </c>
      <c r="K30">
        <f>SUMIF(TECHNOLOGY!$D$2:$D$26,VariableCost!$B30,TECHNOLOGY!AL$2:AL$26)</f>
        <v>0</v>
      </c>
      <c r="L30">
        <f>SUMIF(TECHNOLOGY!$D$2:$D$26,VariableCost!$B30,TECHNOLOGY!AM$2:AM$26)</f>
        <v>0</v>
      </c>
      <c r="M30">
        <f>SUMIF(TECHNOLOGY!$D$2:$D$26,VariableCost!$B30,TECHNOLOGY!AN$2:AN$26)</f>
        <v>0</v>
      </c>
      <c r="N30">
        <f>SUMIF(TECHNOLOGY!$D$2:$D$26,VariableCost!$B30,TECHNOLOGY!AO$2:AO$26)</f>
        <v>0</v>
      </c>
      <c r="O30">
        <f>SUMIF(TECHNOLOGY!$D$2:$D$26,VariableCost!$B30,TECHNOLOGY!AP$2:AP$26)</f>
        <v>0</v>
      </c>
      <c r="P30">
        <f>SUMIF(TECHNOLOGY!$D$2:$D$26,VariableCost!$B30,TECHNOLOGY!AQ$2:AQ$26)</f>
        <v>0</v>
      </c>
      <c r="Q30">
        <f>SUMIF(TECHNOLOGY!$D$2:$D$26,VariableCost!$B30,TECHNOLOGY!AR$2:AR$26)</f>
        <v>0</v>
      </c>
      <c r="R30">
        <f>SUMIF(TECHNOLOGY!$D$2:$D$26,VariableCost!$B30,TECHNOLOGY!AS$2:AS$26)</f>
        <v>0</v>
      </c>
      <c r="S30">
        <f>SUMIF(TECHNOLOGY!$D$2:$D$26,VariableCost!$B30,TECHNOLOGY!AT$2:AT$26)</f>
        <v>0</v>
      </c>
      <c r="T30">
        <f>SUMIF(TECHNOLOGY!$D$2:$D$26,VariableCost!$B30,TECHNOLOGY!AU$2:AU$26)</f>
        <v>0</v>
      </c>
      <c r="U30">
        <f>SUMIF(TECHNOLOGY!$D$2:$D$26,VariableCost!$B30,TECHNOLOGY!AV$2:AV$26)</f>
        <v>0</v>
      </c>
      <c r="V30">
        <f>SUMIF(TECHNOLOGY!$D$2:$D$26,VariableCost!$B30,TECHNOLOGY!AW$2:AW$26)</f>
        <v>0</v>
      </c>
      <c r="W30">
        <f>SUMIF(TECHNOLOGY!$D$2:$D$26,VariableCost!$B30,TECHNOLOGY!AX$2:AX$26)</f>
        <v>0</v>
      </c>
      <c r="X30">
        <f t="shared" si="3"/>
        <v>0</v>
      </c>
      <c r="Y30">
        <f t="shared" si="3"/>
        <v>0</v>
      </c>
      <c r="Z30">
        <f t="shared" si="3"/>
        <v>0</v>
      </c>
      <c r="AA30">
        <f t="shared" si="3"/>
        <v>0</v>
      </c>
      <c r="AB30">
        <f t="shared" si="3"/>
        <v>0</v>
      </c>
      <c r="AC30">
        <f t="shared" si="3"/>
        <v>0</v>
      </c>
      <c r="AD30">
        <f t="shared" si="3"/>
        <v>0</v>
      </c>
      <c r="AE30">
        <f t="shared" si="3"/>
        <v>0</v>
      </c>
      <c r="AF30">
        <f t="shared" si="3"/>
        <v>0</v>
      </c>
      <c r="AG30">
        <f t="shared" si="3"/>
        <v>0</v>
      </c>
      <c r="AH30">
        <f t="shared" si="3"/>
        <v>0</v>
      </c>
      <c r="AI30">
        <f t="shared" si="3"/>
        <v>0</v>
      </c>
      <c r="AJ30">
        <f t="shared" si="3"/>
        <v>0</v>
      </c>
      <c r="AK30">
        <f t="shared" si="3"/>
        <v>0</v>
      </c>
      <c r="AL30">
        <f t="shared" si="3"/>
        <v>0</v>
      </c>
      <c r="AM30">
        <f t="shared" si="3"/>
        <v>0</v>
      </c>
      <c r="AN30">
        <f t="shared" si="4"/>
        <v>0</v>
      </c>
      <c r="AO30">
        <f t="shared" si="4"/>
        <v>0</v>
      </c>
      <c r="AP30">
        <f t="shared" si="4"/>
        <v>0</v>
      </c>
      <c r="AQ30">
        <f t="shared" si="4"/>
        <v>0</v>
      </c>
      <c r="AR30">
        <f t="shared" si="4"/>
        <v>0</v>
      </c>
      <c r="AS30">
        <f t="shared" si="4"/>
        <v>0</v>
      </c>
      <c r="AT30">
        <f t="shared" si="4"/>
        <v>0</v>
      </c>
      <c r="AU30">
        <f t="shared" si="4"/>
        <v>0</v>
      </c>
      <c r="AV30">
        <f t="shared" si="4"/>
        <v>0</v>
      </c>
      <c r="AW30">
        <f t="shared" si="4"/>
        <v>0</v>
      </c>
      <c r="AX30">
        <f t="shared" si="4"/>
        <v>0</v>
      </c>
    </row>
    <row r="31" spans="1:50">
      <c r="A31">
        <v>1</v>
      </c>
      <c r="B31" t="str">
        <f>TECHNOLOGY!D31</f>
        <v>D2SOPC1364</v>
      </c>
      <c r="C31">
        <f>SUMIF(TECHNOLOGY!$D$2:$D$26,VariableCost!$B31,TECHNOLOGY!AD$2:AD$26)</f>
        <v>0</v>
      </c>
      <c r="D31">
        <f>SUMIF(TECHNOLOGY!$D$2:$D$26,VariableCost!$B31,TECHNOLOGY!AE$2:AE$26)</f>
        <v>0</v>
      </c>
      <c r="E31">
        <f>SUMIF(TECHNOLOGY!$D$2:$D$26,VariableCost!$B31,TECHNOLOGY!AF$2:AF$26)</f>
        <v>0</v>
      </c>
      <c r="F31">
        <f>SUMIF(TECHNOLOGY!$D$2:$D$26,VariableCost!$B31,TECHNOLOGY!AG$2:AG$26)</f>
        <v>0</v>
      </c>
      <c r="G31">
        <f>SUMIF(TECHNOLOGY!$D$2:$D$26,VariableCost!$B31,TECHNOLOGY!AH$2:AH$26)</f>
        <v>0</v>
      </c>
      <c r="H31">
        <f>SUMIF(TECHNOLOGY!$D$2:$D$26,VariableCost!$B31,TECHNOLOGY!AI$2:AI$26)</f>
        <v>0</v>
      </c>
      <c r="I31">
        <f>SUMIF(TECHNOLOGY!$D$2:$D$26,VariableCost!$B31,TECHNOLOGY!AJ$2:AJ$26)</f>
        <v>0</v>
      </c>
      <c r="J31">
        <f>SUMIF(TECHNOLOGY!$D$2:$D$26,VariableCost!$B31,TECHNOLOGY!AK$2:AK$26)</f>
        <v>0</v>
      </c>
      <c r="K31">
        <f>SUMIF(TECHNOLOGY!$D$2:$D$26,VariableCost!$B31,TECHNOLOGY!AL$2:AL$26)</f>
        <v>0</v>
      </c>
      <c r="L31">
        <f>SUMIF(TECHNOLOGY!$D$2:$D$26,VariableCost!$B31,TECHNOLOGY!AM$2:AM$26)</f>
        <v>0</v>
      </c>
      <c r="M31">
        <f>SUMIF(TECHNOLOGY!$D$2:$D$26,VariableCost!$B31,TECHNOLOGY!AN$2:AN$26)</f>
        <v>0</v>
      </c>
      <c r="N31">
        <f>SUMIF(TECHNOLOGY!$D$2:$D$26,VariableCost!$B31,TECHNOLOGY!AO$2:AO$26)</f>
        <v>0</v>
      </c>
      <c r="O31">
        <f>SUMIF(TECHNOLOGY!$D$2:$D$26,VariableCost!$B31,TECHNOLOGY!AP$2:AP$26)</f>
        <v>0</v>
      </c>
      <c r="P31">
        <f>SUMIF(TECHNOLOGY!$D$2:$D$26,VariableCost!$B31,TECHNOLOGY!AQ$2:AQ$26)</f>
        <v>0</v>
      </c>
      <c r="Q31">
        <f>SUMIF(TECHNOLOGY!$D$2:$D$26,VariableCost!$B31,TECHNOLOGY!AR$2:AR$26)</f>
        <v>0</v>
      </c>
      <c r="R31">
        <f>SUMIF(TECHNOLOGY!$D$2:$D$26,VariableCost!$B31,TECHNOLOGY!AS$2:AS$26)</f>
        <v>0</v>
      </c>
      <c r="S31">
        <f>SUMIF(TECHNOLOGY!$D$2:$D$26,VariableCost!$B31,TECHNOLOGY!AT$2:AT$26)</f>
        <v>0</v>
      </c>
      <c r="T31">
        <f>SUMIF(TECHNOLOGY!$D$2:$D$26,VariableCost!$B31,TECHNOLOGY!AU$2:AU$26)</f>
        <v>0</v>
      </c>
      <c r="U31">
        <f>SUMIF(TECHNOLOGY!$D$2:$D$26,VariableCost!$B31,TECHNOLOGY!AV$2:AV$26)</f>
        <v>0</v>
      </c>
      <c r="V31">
        <f>SUMIF(TECHNOLOGY!$D$2:$D$26,VariableCost!$B31,TECHNOLOGY!AW$2:AW$26)</f>
        <v>0</v>
      </c>
      <c r="W31">
        <f>SUMIF(TECHNOLOGY!$D$2:$D$26,VariableCost!$B31,TECHNOLOGY!AX$2:AX$26)</f>
        <v>0</v>
      </c>
      <c r="X31">
        <f t="shared" ref="X31" si="32">W31</f>
        <v>0</v>
      </c>
      <c r="Y31">
        <f t="shared" ref="Y31" si="33">X31</f>
        <v>0</v>
      </c>
      <c r="Z31">
        <f t="shared" ref="Z31" si="34">Y31</f>
        <v>0</v>
      </c>
      <c r="AA31">
        <f t="shared" ref="AA31" si="35">Z31</f>
        <v>0</v>
      </c>
      <c r="AB31">
        <f t="shared" ref="AB31" si="36">AA31</f>
        <v>0</v>
      </c>
      <c r="AC31">
        <f t="shared" ref="AC31" si="37">AB31</f>
        <v>0</v>
      </c>
      <c r="AD31">
        <f t="shared" ref="AD31" si="38">AC31</f>
        <v>0</v>
      </c>
      <c r="AE31">
        <f t="shared" ref="AE31" si="39">AD31</f>
        <v>0</v>
      </c>
      <c r="AF31">
        <f t="shared" ref="AF31" si="40">AE31</f>
        <v>0</v>
      </c>
      <c r="AG31">
        <f t="shared" ref="AG31" si="41">AF31</f>
        <v>0</v>
      </c>
      <c r="AH31">
        <f t="shared" ref="AH31" si="42">AG31</f>
        <v>0</v>
      </c>
      <c r="AI31">
        <f t="shared" ref="AI31" si="43">AH31</f>
        <v>0</v>
      </c>
      <c r="AJ31">
        <f t="shared" ref="AJ31" si="44">AI31</f>
        <v>0</v>
      </c>
      <c r="AK31">
        <f t="shared" ref="AK31" si="45">AJ31</f>
        <v>0</v>
      </c>
      <c r="AL31">
        <f t="shared" ref="AL31" si="46">AK31</f>
        <v>0</v>
      </c>
      <c r="AM31">
        <f t="shared" ref="AM31" si="47">AL31</f>
        <v>0</v>
      </c>
      <c r="AN31">
        <f t="shared" ref="AN31" si="48">AM31</f>
        <v>0</v>
      </c>
      <c r="AO31">
        <f t="shared" ref="AO31" si="49">AN31</f>
        <v>0</v>
      </c>
      <c r="AP31">
        <f t="shared" ref="AP31" si="50">AO31</f>
        <v>0</v>
      </c>
      <c r="AQ31">
        <f t="shared" ref="AQ31" si="51">AP31</f>
        <v>0</v>
      </c>
      <c r="AR31">
        <f t="shared" ref="AR31" si="52">AQ31</f>
        <v>0</v>
      </c>
      <c r="AS31">
        <f t="shared" ref="AS31" si="53">AR31</f>
        <v>0</v>
      </c>
      <c r="AT31">
        <f t="shared" ref="AT31" si="54">AS31</f>
        <v>0</v>
      </c>
      <c r="AU31">
        <f t="shared" ref="AU31" si="55">AT31</f>
        <v>0</v>
      </c>
      <c r="AV31">
        <f t="shared" ref="AV31" si="56">AU31</f>
        <v>0</v>
      </c>
      <c r="AW31">
        <f t="shared" ref="AW31" si="57">AV31</f>
        <v>0</v>
      </c>
      <c r="AX31">
        <f t="shared" ref="AX31" si="58">AW31</f>
        <v>0</v>
      </c>
    </row>
    <row r="32" spans="1:50">
      <c r="A32">
        <v>1</v>
      </c>
      <c r="B32" t="str">
        <f>TECHNOLOGY!D32</f>
        <v>D2SOPC1367</v>
      </c>
      <c r="C32">
        <f>SUMIF(TECHNOLOGY!$D$2:$D$26,VariableCost!$B32,TECHNOLOGY!AD$2:AD$26)</f>
        <v>0</v>
      </c>
      <c r="D32">
        <f>SUMIF(TECHNOLOGY!$D$2:$D$26,VariableCost!$B32,TECHNOLOGY!AE$2:AE$26)</f>
        <v>0</v>
      </c>
      <c r="E32">
        <f>SUMIF(TECHNOLOGY!$D$2:$D$26,VariableCost!$B32,TECHNOLOGY!AF$2:AF$26)</f>
        <v>0</v>
      </c>
      <c r="F32">
        <f>SUMIF(TECHNOLOGY!$D$2:$D$26,VariableCost!$B32,TECHNOLOGY!AG$2:AG$26)</f>
        <v>0</v>
      </c>
      <c r="G32">
        <f>SUMIF(TECHNOLOGY!$D$2:$D$26,VariableCost!$B32,TECHNOLOGY!AH$2:AH$26)</f>
        <v>0</v>
      </c>
      <c r="H32">
        <f>SUMIF(TECHNOLOGY!$D$2:$D$26,VariableCost!$B32,TECHNOLOGY!AI$2:AI$26)</f>
        <v>0</v>
      </c>
      <c r="I32">
        <f>SUMIF(TECHNOLOGY!$D$2:$D$26,VariableCost!$B32,TECHNOLOGY!AJ$2:AJ$26)</f>
        <v>0</v>
      </c>
      <c r="J32">
        <f>SUMIF(TECHNOLOGY!$D$2:$D$26,VariableCost!$B32,TECHNOLOGY!AK$2:AK$26)</f>
        <v>0</v>
      </c>
      <c r="K32">
        <f>SUMIF(TECHNOLOGY!$D$2:$D$26,VariableCost!$B32,TECHNOLOGY!AL$2:AL$26)</f>
        <v>0</v>
      </c>
      <c r="L32">
        <f>SUMIF(TECHNOLOGY!$D$2:$D$26,VariableCost!$B32,TECHNOLOGY!AM$2:AM$26)</f>
        <v>0</v>
      </c>
      <c r="M32">
        <f>SUMIF(TECHNOLOGY!$D$2:$D$26,VariableCost!$B32,TECHNOLOGY!AN$2:AN$26)</f>
        <v>0</v>
      </c>
      <c r="N32">
        <f>SUMIF(TECHNOLOGY!$D$2:$D$26,VariableCost!$B32,TECHNOLOGY!AO$2:AO$26)</f>
        <v>0</v>
      </c>
      <c r="O32">
        <f>SUMIF(TECHNOLOGY!$D$2:$D$26,VariableCost!$B32,TECHNOLOGY!AP$2:AP$26)</f>
        <v>0</v>
      </c>
      <c r="P32">
        <f>SUMIF(TECHNOLOGY!$D$2:$D$26,VariableCost!$B32,TECHNOLOGY!AQ$2:AQ$26)</f>
        <v>0</v>
      </c>
      <c r="Q32">
        <f>SUMIF(TECHNOLOGY!$D$2:$D$26,VariableCost!$B32,TECHNOLOGY!AR$2:AR$26)</f>
        <v>0</v>
      </c>
      <c r="R32">
        <f>SUMIF(TECHNOLOGY!$D$2:$D$26,VariableCost!$B32,TECHNOLOGY!AS$2:AS$26)</f>
        <v>0</v>
      </c>
      <c r="S32">
        <f>SUMIF(TECHNOLOGY!$D$2:$D$26,VariableCost!$B32,TECHNOLOGY!AT$2:AT$26)</f>
        <v>0</v>
      </c>
      <c r="T32">
        <f>SUMIF(TECHNOLOGY!$D$2:$D$26,VariableCost!$B32,TECHNOLOGY!AU$2:AU$26)</f>
        <v>0</v>
      </c>
      <c r="U32">
        <f>SUMIF(TECHNOLOGY!$D$2:$D$26,VariableCost!$B32,TECHNOLOGY!AV$2:AV$26)</f>
        <v>0</v>
      </c>
      <c r="V32">
        <f>SUMIF(TECHNOLOGY!$D$2:$D$26,VariableCost!$B32,TECHNOLOGY!AW$2:AW$26)</f>
        <v>0</v>
      </c>
      <c r="W32">
        <f>SUMIF(TECHNOLOGY!$D$2:$D$26,VariableCost!$B32,TECHNOLOGY!AX$2:AX$26)</f>
        <v>0</v>
      </c>
      <c r="X32">
        <f t="shared" ref="X32:X34" si="59">W32</f>
        <v>0</v>
      </c>
      <c r="Y32">
        <f t="shared" ref="Y32:Y34" si="60">X32</f>
        <v>0</v>
      </c>
      <c r="Z32">
        <f t="shared" ref="Z32:Z34" si="61">Y32</f>
        <v>0</v>
      </c>
      <c r="AA32">
        <f t="shared" ref="AA32:AA34" si="62">Z32</f>
        <v>0</v>
      </c>
      <c r="AB32">
        <f t="shared" ref="AB32:AB34" si="63">AA32</f>
        <v>0</v>
      </c>
      <c r="AC32">
        <f t="shared" ref="AC32:AC34" si="64">AB32</f>
        <v>0</v>
      </c>
      <c r="AD32">
        <f t="shared" ref="AD32:AD34" si="65">AC32</f>
        <v>0</v>
      </c>
      <c r="AE32">
        <f t="shared" ref="AE32:AE34" si="66">AD32</f>
        <v>0</v>
      </c>
      <c r="AF32">
        <f t="shared" ref="AF32:AF34" si="67">AE32</f>
        <v>0</v>
      </c>
      <c r="AG32">
        <f t="shared" ref="AG32:AG34" si="68">AF32</f>
        <v>0</v>
      </c>
      <c r="AH32">
        <f t="shared" ref="AH32:AH34" si="69">AG32</f>
        <v>0</v>
      </c>
      <c r="AI32">
        <f t="shared" ref="AI32:AI34" si="70">AH32</f>
        <v>0</v>
      </c>
      <c r="AJ32">
        <f t="shared" ref="AJ32:AJ34" si="71">AI32</f>
        <v>0</v>
      </c>
      <c r="AK32">
        <f t="shared" ref="AK32:AK34" si="72">AJ32</f>
        <v>0</v>
      </c>
      <c r="AL32">
        <f t="shared" ref="AL32:AL34" si="73">AK32</f>
        <v>0</v>
      </c>
      <c r="AM32">
        <f t="shared" ref="AM32:AM34" si="74">AL32</f>
        <v>0</v>
      </c>
      <c r="AN32">
        <f t="shared" ref="AN32:AN34" si="75">AM32</f>
        <v>0</v>
      </c>
      <c r="AO32">
        <f t="shared" ref="AO32:AO34" si="76">AN32</f>
        <v>0</v>
      </c>
      <c r="AP32">
        <f t="shared" ref="AP32:AP34" si="77">AO32</f>
        <v>0</v>
      </c>
      <c r="AQ32">
        <f t="shared" ref="AQ32:AQ34" si="78">AP32</f>
        <v>0</v>
      </c>
      <c r="AR32">
        <f t="shared" ref="AR32:AR34" si="79">AQ32</f>
        <v>0</v>
      </c>
      <c r="AS32">
        <f t="shared" ref="AS32:AS34" si="80">AR32</f>
        <v>0</v>
      </c>
      <c r="AT32">
        <f t="shared" ref="AT32:AT34" si="81">AS32</f>
        <v>0</v>
      </c>
      <c r="AU32">
        <f t="shared" ref="AU32:AU34" si="82">AT32</f>
        <v>0</v>
      </c>
      <c r="AV32">
        <f t="shared" ref="AV32:AV34" si="83">AU32</f>
        <v>0</v>
      </c>
      <c r="AW32">
        <f t="shared" ref="AW32:AW34" si="84">AV32</f>
        <v>0</v>
      </c>
      <c r="AX32">
        <f t="shared" ref="AX32:AX34" si="85">AW32</f>
        <v>0</v>
      </c>
    </row>
    <row r="33" spans="1:50">
      <c r="A33">
        <v>1</v>
      </c>
      <c r="B33" t="str">
        <f>TECHNOLOGY!D33</f>
        <v>D2SOPC1331</v>
      </c>
      <c r="C33">
        <f>SUMIF(TECHNOLOGY!$D$2:$D$26,VariableCost!$B33,TECHNOLOGY!AD$2:AD$26)</f>
        <v>0</v>
      </c>
      <c r="D33">
        <f>SUMIF(TECHNOLOGY!$D$2:$D$26,VariableCost!$B33,TECHNOLOGY!AE$2:AE$26)</f>
        <v>0</v>
      </c>
      <c r="E33">
        <f>SUMIF(TECHNOLOGY!$D$2:$D$26,VariableCost!$B33,TECHNOLOGY!AF$2:AF$26)</f>
        <v>0</v>
      </c>
      <c r="F33">
        <f>SUMIF(TECHNOLOGY!$D$2:$D$26,VariableCost!$B33,TECHNOLOGY!AG$2:AG$26)</f>
        <v>0</v>
      </c>
      <c r="G33">
        <f>SUMIF(TECHNOLOGY!$D$2:$D$26,VariableCost!$B33,TECHNOLOGY!AH$2:AH$26)</f>
        <v>0</v>
      </c>
      <c r="H33">
        <f>SUMIF(TECHNOLOGY!$D$2:$D$26,VariableCost!$B33,TECHNOLOGY!AI$2:AI$26)</f>
        <v>0</v>
      </c>
      <c r="I33">
        <f>SUMIF(TECHNOLOGY!$D$2:$D$26,VariableCost!$B33,TECHNOLOGY!AJ$2:AJ$26)</f>
        <v>0</v>
      </c>
      <c r="J33">
        <f>SUMIF(TECHNOLOGY!$D$2:$D$26,VariableCost!$B33,TECHNOLOGY!AK$2:AK$26)</f>
        <v>0</v>
      </c>
      <c r="K33">
        <f>SUMIF(TECHNOLOGY!$D$2:$D$26,VariableCost!$B33,TECHNOLOGY!AL$2:AL$26)</f>
        <v>0</v>
      </c>
      <c r="L33">
        <f>SUMIF(TECHNOLOGY!$D$2:$D$26,VariableCost!$B33,TECHNOLOGY!AM$2:AM$26)</f>
        <v>0</v>
      </c>
      <c r="M33">
        <f>SUMIF(TECHNOLOGY!$D$2:$D$26,VariableCost!$B33,TECHNOLOGY!AN$2:AN$26)</f>
        <v>0</v>
      </c>
      <c r="N33">
        <f>SUMIF(TECHNOLOGY!$D$2:$D$26,VariableCost!$B33,TECHNOLOGY!AO$2:AO$26)</f>
        <v>0</v>
      </c>
      <c r="O33">
        <f>SUMIF(TECHNOLOGY!$D$2:$D$26,VariableCost!$B33,TECHNOLOGY!AP$2:AP$26)</f>
        <v>0</v>
      </c>
      <c r="P33">
        <f>SUMIF(TECHNOLOGY!$D$2:$D$26,VariableCost!$B33,TECHNOLOGY!AQ$2:AQ$26)</f>
        <v>0</v>
      </c>
      <c r="Q33">
        <f>SUMIF(TECHNOLOGY!$D$2:$D$26,VariableCost!$B33,TECHNOLOGY!AR$2:AR$26)</f>
        <v>0</v>
      </c>
      <c r="R33">
        <f>SUMIF(TECHNOLOGY!$D$2:$D$26,VariableCost!$B33,TECHNOLOGY!AS$2:AS$26)</f>
        <v>0</v>
      </c>
      <c r="S33">
        <f>SUMIF(TECHNOLOGY!$D$2:$D$26,VariableCost!$B33,TECHNOLOGY!AT$2:AT$26)</f>
        <v>0</v>
      </c>
      <c r="T33">
        <f>SUMIF(TECHNOLOGY!$D$2:$D$26,VariableCost!$B33,TECHNOLOGY!AU$2:AU$26)</f>
        <v>0</v>
      </c>
      <c r="U33">
        <f>SUMIF(TECHNOLOGY!$D$2:$D$26,VariableCost!$B33,TECHNOLOGY!AV$2:AV$26)</f>
        <v>0</v>
      </c>
      <c r="V33">
        <f>SUMIF(TECHNOLOGY!$D$2:$D$26,VariableCost!$B33,TECHNOLOGY!AW$2:AW$26)</f>
        <v>0</v>
      </c>
      <c r="W33">
        <f>SUMIF(TECHNOLOGY!$D$2:$D$26,VariableCost!$B33,TECHNOLOGY!AX$2:AX$26)</f>
        <v>0</v>
      </c>
      <c r="X33">
        <f t="shared" si="59"/>
        <v>0</v>
      </c>
      <c r="Y33">
        <f t="shared" si="60"/>
        <v>0</v>
      </c>
      <c r="Z33">
        <f t="shared" si="61"/>
        <v>0</v>
      </c>
      <c r="AA33">
        <f t="shared" si="62"/>
        <v>0</v>
      </c>
      <c r="AB33">
        <f t="shared" si="63"/>
        <v>0</v>
      </c>
      <c r="AC33">
        <f t="shared" si="64"/>
        <v>0</v>
      </c>
      <c r="AD33">
        <f t="shared" si="65"/>
        <v>0</v>
      </c>
      <c r="AE33">
        <f t="shared" si="66"/>
        <v>0</v>
      </c>
      <c r="AF33">
        <f t="shared" si="67"/>
        <v>0</v>
      </c>
      <c r="AG33">
        <f t="shared" si="68"/>
        <v>0</v>
      </c>
      <c r="AH33">
        <f t="shared" si="69"/>
        <v>0</v>
      </c>
      <c r="AI33">
        <f t="shared" si="70"/>
        <v>0</v>
      </c>
      <c r="AJ33">
        <f t="shared" si="71"/>
        <v>0</v>
      </c>
      <c r="AK33">
        <f t="shared" si="72"/>
        <v>0</v>
      </c>
      <c r="AL33">
        <f t="shared" si="73"/>
        <v>0</v>
      </c>
      <c r="AM33">
        <f t="shared" si="74"/>
        <v>0</v>
      </c>
      <c r="AN33">
        <f t="shared" si="75"/>
        <v>0</v>
      </c>
      <c r="AO33">
        <f t="shared" si="76"/>
        <v>0</v>
      </c>
      <c r="AP33">
        <f t="shared" si="77"/>
        <v>0</v>
      </c>
      <c r="AQ33">
        <f t="shared" si="78"/>
        <v>0</v>
      </c>
      <c r="AR33">
        <f t="shared" si="79"/>
        <v>0</v>
      </c>
      <c r="AS33">
        <f t="shared" si="80"/>
        <v>0</v>
      </c>
      <c r="AT33">
        <f t="shared" si="81"/>
        <v>0</v>
      </c>
      <c r="AU33">
        <f t="shared" si="82"/>
        <v>0</v>
      </c>
      <c r="AV33">
        <f t="shared" si="83"/>
        <v>0</v>
      </c>
      <c r="AW33">
        <f t="shared" si="84"/>
        <v>0</v>
      </c>
      <c r="AX33">
        <f t="shared" si="85"/>
        <v>0</v>
      </c>
    </row>
    <row r="34" spans="1:50">
      <c r="A34">
        <v>1</v>
      </c>
      <c r="B34" t="str">
        <f>TECHNOLOGY!D34</f>
        <v>D2SOPC1355</v>
      </c>
      <c r="C34">
        <f>SUMIF(TECHNOLOGY!$D$2:$D$26,VariableCost!$B34,TECHNOLOGY!AD$2:AD$26)</f>
        <v>0</v>
      </c>
      <c r="D34">
        <f>SUMIF(TECHNOLOGY!$D$2:$D$26,VariableCost!$B34,TECHNOLOGY!AE$2:AE$26)</f>
        <v>0</v>
      </c>
      <c r="E34">
        <f>SUMIF(TECHNOLOGY!$D$2:$D$26,VariableCost!$B34,TECHNOLOGY!AF$2:AF$26)</f>
        <v>0</v>
      </c>
      <c r="F34">
        <f>SUMIF(TECHNOLOGY!$D$2:$D$26,VariableCost!$B34,TECHNOLOGY!AG$2:AG$26)</f>
        <v>0</v>
      </c>
      <c r="G34">
        <f>SUMIF(TECHNOLOGY!$D$2:$D$26,VariableCost!$B34,TECHNOLOGY!AH$2:AH$26)</f>
        <v>0</v>
      </c>
      <c r="H34">
        <f>SUMIF(TECHNOLOGY!$D$2:$D$26,VariableCost!$B34,TECHNOLOGY!AI$2:AI$26)</f>
        <v>0</v>
      </c>
      <c r="I34">
        <f>SUMIF(TECHNOLOGY!$D$2:$D$26,VariableCost!$B34,TECHNOLOGY!AJ$2:AJ$26)</f>
        <v>0</v>
      </c>
      <c r="J34">
        <f>SUMIF(TECHNOLOGY!$D$2:$D$26,VariableCost!$B34,TECHNOLOGY!AK$2:AK$26)</f>
        <v>0</v>
      </c>
      <c r="K34">
        <f>SUMIF(TECHNOLOGY!$D$2:$D$26,VariableCost!$B34,TECHNOLOGY!AL$2:AL$26)</f>
        <v>0</v>
      </c>
      <c r="L34">
        <f>SUMIF(TECHNOLOGY!$D$2:$D$26,VariableCost!$B34,TECHNOLOGY!AM$2:AM$26)</f>
        <v>0</v>
      </c>
      <c r="M34">
        <f>SUMIF(TECHNOLOGY!$D$2:$D$26,VariableCost!$B34,TECHNOLOGY!AN$2:AN$26)</f>
        <v>0</v>
      </c>
      <c r="N34">
        <f>SUMIF(TECHNOLOGY!$D$2:$D$26,VariableCost!$B34,TECHNOLOGY!AO$2:AO$26)</f>
        <v>0</v>
      </c>
      <c r="O34">
        <f>SUMIF(TECHNOLOGY!$D$2:$D$26,VariableCost!$B34,TECHNOLOGY!AP$2:AP$26)</f>
        <v>0</v>
      </c>
      <c r="P34">
        <f>SUMIF(TECHNOLOGY!$D$2:$D$26,VariableCost!$B34,TECHNOLOGY!AQ$2:AQ$26)</f>
        <v>0</v>
      </c>
      <c r="Q34">
        <f>SUMIF(TECHNOLOGY!$D$2:$D$26,VariableCost!$B34,TECHNOLOGY!AR$2:AR$26)</f>
        <v>0</v>
      </c>
      <c r="R34">
        <f>SUMIF(TECHNOLOGY!$D$2:$D$26,VariableCost!$B34,TECHNOLOGY!AS$2:AS$26)</f>
        <v>0</v>
      </c>
      <c r="S34">
        <f>SUMIF(TECHNOLOGY!$D$2:$D$26,VariableCost!$B34,TECHNOLOGY!AT$2:AT$26)</f>
        <v>0</v>
      </c>
      <c r="T34">
        <f>SUMIF(TECHNOLOGY!$D$2:$D$26,VariableCost!$B34,TECHNOLOGY!AU$2:AU$26)</f>
        <v>0</v>
      </c>
      <c r="U34">
        <f>SUMIF(TECHNOLOGY!$D$2:$D$26,VariableCost!$B34,TECHNOLOGY!AV$2:AV$26)</f>
        <v>0</v>
      </c>
      <c r="V34">
        <f>SUMIF(TECHNOLOGY!$D$2:$D$26,VariableCost!$B34,TECHNOLOGY!AW$2:AW$26)</f>
        <v>0</v>
      </c>
      <c r="W34">
        <f>SUMIF(TECHNOLOGY!$D$2:$D$26,VariableCost!$B34,TECHNOLOGY!AX$2:AX$26)</f>
        <v>0</v>
      </c>
      <c r="X34">
        <f t="shared" si="59"/>
        <v>0</v>
      </c>
      <c r="Y34">
        <f t="shared" si="60"/>
        <v>0</v>
      </c>
      <c r="Z34">
        <f t="shared" si="61"/>
        <v>0</v>
      </c>
      <c r="AA34">
        <f t="shared" si="62"/>
        <v>0</v>
      </c>
      <c r="AB34">
        <f t="shared" si="63"/>
        <v>0</v>
      </c>
      <c r="AC34">
        <f t="shared" si="64"/>
        <v>0</v>
      </c>
      <c r="AD34">
        <f t="shared" si="65"/>
        <v>0</v>
      </c>
      <c r="AE34">
        <f t="shared" si="66"/>
        <v>0</v>
      </c>
      <c r="AF34">
        <f t="shared" si="67"/>
        <v>0</v>
      </c>
      <c r="AG34">
        <f t="shared" si="68"/>
        <v>0</v>
      </c>
      <c r="AH34">
        <f t="shared" si="69"/>
        <v>0</v>
      </c>
      <c r="AI34">
        <f t="shared" si="70"/>
        <v>0</v>
      </c>
      <c r="AJ34">
        <f t="shared" si="71"/>
        <v>0</v>
      </c>
      <c r="AK34">
        <f t="shared" si="72"/>
        <v>0</v>
      </c>
      <c r="AL34">
        <f t="shared" si="73"/>
        <v>0</v>
      </c>
      <c r="AM34">
        <f t="shared" si="74"/>
        <v>0</v>
      </c>
      <c r="AN34">
        <f t="shared" si="75"/>
        <v>0</v>
      </c>
      <c r="AO34">
        <f t="shared" si="76"/>
        <v>0</v>
      </c>
      <c r="AP34">
        <f t="shared" si="77"/>
        <v>0</v>
      </c>
      <c r="AQ34">
        <f t="shared" si="78"/>
        <v>0</v>
      </c>
      <c r="AR34">
        <f t="shared" si="79"/>
        <v>0</v>
      </c>
      <c r="AS34">
        <f t="shared" si="80"/>
        <v>0</v>
      </c>
      <c r="AT34">
        <f t="shared" si="81"/>
        <v>0</v>
      </c>
      <c r="AU34">
        <f t="shared" si="82"/>
        <v>0</v>
      </c>
      <c r="AV34">
        <f t="shared" si="83"/>
        <v>0</v>
      </c>
      <c r="AW34">
        <f t="shared" si="84"/>
        <v>0</v>
      </c>
      <c r="AX34">
        <f t="shared" si="85"/>
        <v>0</v>
      </c>
    </row>
    <row r="35" spans="1:50">
      <c r="A35">
        <v>1</v>
      </c>
      <c r="B35" t="str">
        <f>TECHNOLOGY!D35</f>
        <v>D2SOTN00</v>
      </c>
      <c r="C35">
        <f>SUMIF(TECHNOLOGY!$D$2:$D$26,VariableCost!$B35,TECHNOLOGY!AD$2:AD$26)</f>
        <v>0</v>
      </c>
      <c r="D35">
        <f>SUMIF(TECHNOLOGY!$D$2:$D$26,VariableCost!$B35,TECHNOLOGY!AE$2:AE$26)</f>
        <v>0</v>
      </c>
      <c r="E35">
        <f>SUMIF(TECHNOLOGY!$D$2:$D$26,VariableCost!$B35,TECHNOLOGY!AF$2:AF$26)</f>
        <v>0</v>
      </c>
      <c r="F35">
        <f>SUMIF(TECHNOLOGY!$D$2:$D$26,VariableCost!$B35,TECHNOLOGY!AG$2:AG$26)</f>
        <v>0</v>
      </c>
      <c r="G35">
        <f>SUMIF(TECHNOLOGY!$D$2:$D$26,VariableCost!$B35,TECHNOLOGY!AH$2:AH$26)</f>
        <v>0</v>
      </c>
      <c r="H35">
        <f>SUMIF(TECHNOLOGY!$D$2:$D$26,VariableCost!$B35,TECHNOLOGY!AI$2:AI$26)</f>
        <v>0</v>
      </c>
      <c r="I35">
        <f>SUMIF(TECHNOLOGY!$D$2:$D$26,VariableCost!$B35,TECHNOLOGY!AJ$2:AJ$26)</f>
        <v>0</v>
      </c>
      <c r="J35">
        <f>SUMIF(TECHNOLOGY!$D$2:$D$26,VariableCost!$B35,TECHNOLOGY!AK$2:AK$26)</f>
        <v>0</v>
      </c>
      <c r="K35">
        <f>SUMIF(TECHNOLOGY!$D$2:$D$26,VariableCost!$B35,TECHNOLOGY!AL$2:AL$26)</f>
        <v>0</v>
      </c>
      <c r="L35">
        <f>SUMIF(TECHNOLOGY!$D$2:$D$26,VariableCost!$B35,TECHNOLOGY!AM$2:AM$26)</f>
        <v>0</v>
      </c>
      <c r="M35">
        <f>SUMIF(TECHNOLOGY!$D$2:$D$26,VariableCost!$B35,TECHNOLOGY!AN$2:AN$26)</f>
        <v>0</v>
      </c>
      <c r="N35">
        <f>SUMIF(TECHNOLOGY!$D$2:$D$26,VariableCost!$B35,TECHNOLOGY!AO$2:AO$26)</f>
        <v>0</v>
      </c>
      <c r="O35">
        <f>SUMIF(TECHNOLOGY!$D$2:$D$26,VariableCost!$B35,TECHNOLOGY!AP$2:AP$26)</f>
        <v>0</v>
      </c>
      <c r="P35">
        <f>SUMIF(TECHNOLOGY!$D$2:$D$26,VariableCost!$B35,TECHNOLOGY!AQ$2:AQ$26)</f>
        <v>0</v>
      </c>
      <c r="Q35">
        <f>SUMIF(TECHNOLOGY!$D$2:$D$26,VariableCost!$B35,TECHNOLOGY!AR$2:AR$26)</f>
        <v>0</v>
      </c>
      <c r="R35">
        <f>SUMIF(TECHNOLOGY!$D$2:$D$26,VariableCost!$B35,TECHNOLOGY!AS$2:AS$26)</f>
        <v>0</v>
      </c>
      <c r="S35">
        <f>SUMIF(TECHNOLOGY!$D$2:$D$26,VariableCost!$B35,TECHNOLOGY!AT$2:AT$26)</f>
        <v>0</v>
      </c>
      <c r="T35">
        <f>SUMIF(TECHNOLOGY!$D$2:$D$26,VariableCost!$B35,TECHNOLOGY!AU$2:AU$26)</f>
        <v>0</v>
      </c>
      <c r="U35">
        <f>SUMIF(TECHNOLOGY!$D$2:$D$26,VariableCost!$B35,TECHNOLOGY!AV$2:AV$26)</f>
        <v>0</v>
      </c>
      <c r="V35">
        <f>SUMIF(TECHNOLOGY!$D$2:$D$26,VariableCost!$B35,TECHNOLOGY!AW$2:AW$26)</f>
        <v>0</v>
      </c>
      <c r="W35">
        <f>SUMIF(TECHNOLOGY!$D$2:$D$26,VariableCost!$B35,TECHNOLOGY!AX$2:AX$26)</f>
        <v>0</v>
      </c>
      <c r="X35">
        <f t="shared" si="3"/>
        <v>0</v>
      </c>
      <c r="Y35">
        <f t="shared" si="3"/>
        <v>0</v>
      </c>
      <c r="Z35">
        <f t="shared" si="3"/>
        <v>0</v>
      </c>
      <c r="AA35">
        <f t="shared" si="3"/>
        <v>0</v>
      </c>
      <c r="AB35">
        <f t="shared" si="3"/>
        <v>0</v>
      </c>
      <c r="AC35">
        <f t="shared" si="3"/>
        <v>0</v>
      </c>
      <c r="AD35">
        <f t="shared" si="3"/>
        <v>0</v>
      </c>
      <c r="AE35">
        <f t="shared" si="3"/>
        <v>0</v>
      </c>
      <c r="AF35">
        <f t="shared" si="3"/>
        <v>0</v>
      </c>
      <c r="AG35">
        <f t="shared" si="3"/>
        <v>0</v>
      </c>
      <c r="AH35">
        <f t="shared" si="3"/>
        <v>0</v>
      </c>
      <c r="AI35">
        <f t="shared" si="3"/>
        <v>0</v>
      </c>
      <c r="AJ35">
        <f t="shared" si="3"/>
        <v>0</v>
      </c>
      <c r="AK35">
        <f t="shared" si="3"/>
        <v>0</v>
      </c>
      <c r="AL35">
        <f t="shared" si="3"/>
        <v>0</v>
      </c>
      <c r="AM35">
        <f t="shared" si="3"/>
        <v>0</v>
      </c>
      <c r="AN35">
        <f t="shared" si="4"/>
        <v>0</v>
      </c>
      <c r="AO35">
        <f t="shared" si="4"/>
        <v>0</v>
      </c>
      <c r="AP35">
        <f t="shared" si="4"/>
        <v>0</v>
      </c>
      <c r="AQ35">
        <f t="shared" si="4"/>
        <v>0</v>
      </c>
      <c r="AR35">
        <f t="shared" si="4"/>
        <v>0</v>
      </c>
      <c r="AS35">
        <f t="shared" si="4"/>
        <v>0</v>
      </c>
      <c r="AT35">
        <f t="shared" si="4"/>
        <v>0</v>
      </c>
      <c r="AU35">
        <f t="shared" si="4"/>
        <v>0</v>
      </c>
      <c r="AV35">
        <f t="shared" si="4"/>
        <v>0</v>
      </c>
      <c r="AW35">
        <f t="shared" si="4"/>
        <v>0</v>
      </c>
      <c r="AX35">
        <f t="shared" si="4"/>
        <v>0</v>
      </c>
    </row>
    <row r="36" spans="1:50">
      <c r="A36">
        <v>1</v>
      </c>
      <c r="B36" t="str">
        <f>TECHNOLOGY!D36</f>
        <v>D2WDLC2</v>
      </c>
      <c r="C36">
        <f>SUMIF(TECHNOLOGY!$D$2:$D$26,VariableCost!$B36,TECHNOLOGY!AD$2:AD$26)</f>
        <v>0</v>
      </c>
      <c r="D36">
        <f>SUMIF(TECHNOLOGY!$D$2:$D$26,VariableCost!$B36,TECHNOLOGY!AE$2:AE$26)</f>
        <v>0</v>
      </c>
      <c r="E36">
        <f>SUMIF(TECHNOLOGY!$D$2:$D$26,VariableCost!$B36,TECHNOLOGY!AF$2:AF$26)</f>
        <v>0</v>
      </c>
      <c r="F36">
        <f>SUMIF(TECHNOLOGY!$D$2:$D$26,VariableCost!$B36,TECHNOLOGY!AG$2:AG$26)</f>
        <v>0</v>
      </c>
      <c r="G36">
        <f>SUMIF(TECHNOLOGY!$D$2:$D$26,VariableCost!$B36,TECHNOLOGY!AH$2:AH$26)</f>
        <v>0</v>
      </c>
      <c r="H36">
        <f>SUMIF(TECHNOLOGY!$D$2:$D$26,VariableCost!$B36,TECHNOLOGY!AI$2:AI$26)</f>
        <v>0</v>
      </c>
      <c r="I36">
        <f>SUMIF(TECHNOLOGY!$D$2:$D$26,VariableCost!$B36,TECHNOLOGY!AJ$2:AJ$26)</f>
        <v>0</v>
      </c>
      <c r="J36">
        <f>SUMIF(TECHNOLOGY!$D$2:$D$26,VariableCost!$B36,TECHNOLOGY!AK$2:AK$26)</f>
        <v>0</v>
      </c>
      <c r="K36">
        <f>SUMIF(TECHNOLOGY!$D$2:$D$26,VariableCost!$B36,TECHNOLOGY!AL$2:AL$26)</f>
        <v>0</v>
      </c>
      <c r="L36">
        <f>SUMIF(TECHNOLOGY!$D$2:$D$26,VariableCost!$B36,TECHNOLOGY!AM$2:AM$26)</f>
        <v>0</v>
      </c>
      <c r="M36">
        <f>SUMIF(TECHNOLOGY!$D$2:$D$26,VariableCost!$B36,TECHNOLOGY!AN$2:AN$26)</f>
        <v>0</v>
      </c>
      <c r="N36">
        <f>SUMIF(TECHNOLOGY!$D$2:$D$26,VariableCost!$B36,TECHNOLOGY!AO$2:AO$26)</f>
        <v>0</v>
      </c>
      <c r="O36">
        <f>SUMIF(TECHNOLOGY!$D$2:$D$26,VariableCost!$B36,TECHNOLOGY!AP$2:AP$26)</f>
        <v>0</v>
      </c>
      <c r="P36">
        <f>SUMIF(TECHNOLOGY!$D$2:$D$26,VariableCost!$B36,TECHNOLOGY!AQ$2:AQ$26)</f>
        <v>0</v>
      </c>
      <c r="Q36">
        <f>SUMIF(TECHNOLOGY!$D$2:$D$26,VariableCost!$B36,TECHNOLOGY!AR$2:AR$26)</f>
        <v>0</v>
      </c>
      <c r="R36">
        <f>SUMIF(TECHNOLOGY!$D$2:$D$26,VariableCost!$B36,TECHNOLOGY!AS$2:AS$26)</f>
        <v>0</v>
      </c>
      <c r="S36">
        <f>SUMIF(TECHNOLOGY!$D$2:$D$26,VariableCost!$B36,TECHNOLOGY!AT$2:AT$26)</f>
        <v>0</v>
      </c>
      <c r="T36">
        <f>SUMIF(TECHNOLOGY!$D$2:$D$26,VariableCost!$B36,TECHNOLOGY!AU$2:AU$26)</f>
        <v>0</v>
      </c>
      <c r="U36">
        <f>SUMIF(TECHNOLOGY!$D$2:$D$26,VariableCost!$B36,TECHNOLOGY!AV$2:AV$26)</f>
        <v>0</v>
      </c>
      <c r="V36">
        <f>SUMIF(TECHNOLOGY!$D$2:$D$26,VariableCost!$B36,TECHNOLOGY!AW$2:AW$26)</f>
        <v>0</v>
      </c>
      <c r="W36">
        <f>SUMIF(TECHNOLOGY!$D$2:$D$26,VariableCost!$B36,TECHNOLOGY!AX$2:AX$26)</f>
        <v>0</v>
      </c>
      <c r="X36">
        <f t="shared" si="3"/>
        <v>0</v>
      </c>
      <c r="Y36">
        <f t="shared" si="3"/>
        <v>0</v>
      </c>
      <c r="Z36">
        <f t="shared" si="3"/>
        <v>0</v>
      </c>
      <c r="AA36">
        <f t="shared" si="3"/>
        <v>0</v>
      </c>
      <c r="AB36">
        <f t="shared" si="3"/>
        <v>0</v>
      </c>
      <c r="AC36">
        <f t="shared" si="3"/>
        <v>0</v>
      </c>
      <c r="AD36">
        <f t="shared" si="3"/>
        <v>0</v>
      </c>
      <c r="AE36">
        <f t="shared" si="3"/>
        <v>0</v>
      </c>
      <c r="AF36">
        <f t="shared" si="3"/>
        <v>0</v>
      </c>
      <c r="AG36">
        <f t="shared" si="3"/>
        <v>0</v>
      </c>
      <c r="AH36">
        <f t="shared" si="3"/>
        <v>0</v>
      </c>
      <c r="AI36">
        <f t="shared" si="3"/>
        <v>0</v>
      </c>
      <c r="AJ36">
        <f t="shared" si="3"/>
        <v>0</v>
      </c>
      <c r="AK36">
        <f t="shared" si="3"/>
        <v>0</v>
      </c>
      <c r="AL36">
        <f t="shared" si="3"/>
        <v>0</v>
      </c>
      <c r="AM36">
        <f t="shared" si="3"/>
        <v>0</v>
      </c>
      <c r="AN36">
        <f t="shared" si="4"/>
        <v>0</v>
      </c>
      <c r="AO36">
        <f t="shared" si="4"/>
        <v>0</v>
      </c>
      <c r="AP36">
        <f t="shared" si="4"/>
        <v>0</v>
      </c>
      <c r="AQ36">
        <f t="shared" si="4"/>
        <v>0</v>
      </c>
      <c r="AR36">
        <f t="shared" si="4"/>
        <v>0</v>
      </c>
      <c r="AS36">
        <f t="shared" si="4"/>
        <v>0</v>
      </c>
      <c r="AT36">
        <f t="shared" si="4"/>
        <v>0</v>
      </c>
      <c r="AU36">
        <f t="shared" si="4"/>
        <v>0</v>
      </c>
      <c r="AV36">
        <f t="shared" si="4"/>
        <v>0</v>
      </c>
      <c r="AW36">
        <f t="shared" si="4"/>
        <v>0</v>
      </c>
      <c r="AX36">
        <f t="shared" si="4"/>
        <v>0</v>
      </c>
    </row>
    <row r="37" spans="1:50">
      <c r="A37">
        <v>1</v>
      </c>
      <c r="B37" t="str">
        <f>TECHNOLOGY!D37</f>
        <v>D2WDLC3</v>
      </c>
      <c r="C37">
        <f>SUMIF(TECHNOLOGY!$D$2:$D$26,VariableCost!$B37,TECHNOLOGY!AD$2:AD$26)</f>
        <v>0</v>
      </c>
      <c r="D37">
        <f>SUMIF(TECHNOLOGY!$D$2:$D$26,VariableCost!$B37,TECHNOLOGY!AE$2:AE$26)</f>
        <v>0</v>
      </c>
      <c r="E37">
        <f>SUMIF(TECHNOLOGY!$D$2:$D$26,VariableCost!$B37,TECHNOLOGY!AF$2:AF$26)</f>
        <v>0</v>
      </c>
      <c r="F37">
        <f>SUMIF(TECHNOLOGY!$D$2:$D$26,VariableCost!$B37,TECHNOLOGY!AG$2:AG$26)</f>
        <v>0</v>
      </c>
      <c r="G37">
        <f>SUMIF(TECHNOLOGY!$D$2:$D$26,VariableCost!$B37,TECHNOLOGY!AH$2:AH$26)</f>
        <v>0</v>
      </c>
      <c r="H37">
        <f>SUMIF(TECHNOLOGY!$D$2:$D$26,VariableCost!$B37,TECHNOLOGY!AI$2:AI$26)</f>
        <v>0</v>
      </c>
      <c r="I37">
        <f>SUMIF(TECHNOLOGY!$D$2:$D$26,VariableCost!$B37,TECHNOLOGY!AJ$2:AJ$26)</f>
        <v>0</v>
      </c>
      <c r="J37">
        <f>SUMIF(TECHNOLOGY!$D$2:$D$26,VariableCost!$B37,TECHNOLOGY!AK$2:AK$26)</f>
        <v>0</v>
      </c>
      <c r="K37">
        <f>SUMIF(TECHNOLOGY!$D$2:$D$26,VariableCost!$B37,TECHNOLOGY!AL$2:AL$26)</f>
        <v>0</v>
      </c>
      <c r="L37">
        <f>SUMIF(TECHNOLOGY!$D$2:$D$26,VariableCost!$B37,TECHNOLOGY!AM$2:AM$26)</f>
        <v>0</v>
      </c>
      <c r="M37">
        <f>SUMIF(TECHNOLOGY!$D$2:$D$26,VariableCost!$B37,TECHNOLOGY!AN$2:AN$26)</f>
        <v>0</v>
      </c>
      <c r="N37">
        <f>SUMIF(TECHNOLOGY!$D$2:$D$26,VariableCost!$B37,TECHNOLOGY!AO$2:AO$26)</f>
        <v>0</v>
      </c>
      <c r="O37">
        <f>SUMIF(TECHNOLOGY!$D$2:$D$26,VariableCost!$B37,TECHNOLOGY!AP$2:AP$26)</f>
        <v>0</v>
      </c>
      <c r="P37">
        <f>SUMIF(TECHNOLOGY!$D$2:$D$26,VariableCost!$B37,TECHNOLOGY!AQ$2:AQ$26)</f>
        <v>0</v>
      </c>
      <c r="Q37">
        <f>SUMIF(TECHNOLOGY!$D$2:$D$26,VariableCost!$B37,TECHNOLOGY!AR$2:AR$26)</f>
        <v>0</v>
      </c>
      <c r="R37">
        <f>SUMIF(TECHNOLOGY!$D$2:$D$26,VariableCost!$B37,TECHNOLOGY!AS$2:AS$26)</f>
        <v>0</v>
      </c>
      <c r="S37">
        <f>SUMIF(TECHNOLOGY!$D$2:$D$26,VariableCost!$B37,TECHNOLOGY!AT$2:AT$26)</f>
        <v>0</v>
      </c>
      <c r="T37">
        <f>SUMIF(TECHNOLOGY!$D$2:$D$26,VariableCost!$B37,TECHNOLOGY!AU$2:AU$26)</f>
        <v>0</v>
      </c>
      <c r="U37">
        <f>SUMIF(TECHNOLOGY!$D$2:$D$26,VariableCost!$B37,TECHNOLOGY!AV$2:AV$26)</f>
        <v>0</v>
      </c>
      <c r="V37">
        <f>SUMIF(TECHNOLOGY!$D$2:$D$26,VariableCost!$B37,TECHNOLOGY!AW$2:AW$26)</f>
        <v>0</v>
      </c>
      <c r="W37">
        <f>SUMIF(TECHNOLOGY!$D$2:$D$26,VariableCost!$B37,TECHNOLOGY!AX$2:AX$26)</f>
        <v>0</v>
      </c>
      <c r="X37">
        <f t="shared" si="3"/>
        <v>0</v>
      </c>
      <c r="Y37">
        <f t="shared" si="3"/>
        <v>0</v>
      </c>
      <c r="Z37">
        <f t="shared" si="3"/>
        <v>0</v>
      </c>
      <c r="AA37">
        <f t="shared" si="3"/>
        <v>0</v>
      </c>
      <c r="AB37">
        <f t="shared" si="3"/>
        <v>0</v>
      </c>
      <c r="AC37">
        <f t="shared" si="3"/>
        <v>0</v>
      </c>
      <c r="AD37">
        <f t="shared" si="3"/>
        <v>0</v>
      </c>
      <c r="AE37">
        <f t="shared" si="3"/>
        <v>0</v>
      </c>
      <c r="AF37">
        <f t="shared" si="3"/>
        <v>0</v>
      </c>
      <c r="AG37">
        <f t="shared" si="3"/>
        <v>0</v>
      </c>
      <c r="AH37">
        <f t="shared" si="3"/>
        <v>0</v>
      </c>
      <c r="AI37">
        <f t="shared" si="3"/>
        <v>0</v>
      </c>
      <c r="AJ37">
        <f t="shared" si="3"/>
        <v>0</v>
      </c>
      <c r="AK37">
        <f t="shared" si="3"/>
        <v>0</v>
      </c>
      <c r="AL37">
        <f t="shared" si="3"/>
        <v>0</v>
      </c>
      <c r="AM37">
        <f t="shared" si="3"/>
        <v>0</v>
      </c>
      <c r="AN37">
        <f t="shared" si="4"/>
        <v>0</v>
      </c>
      <c r="AO37">
        <f t="shared" si="4"/>
        <v>0</v>
      </c>
      <c r="AP37">
        <f t="shared" si="4"/>
        <v>0</v>
      </c>
      <c r="AQ37">
        <f t="shared" si="4"/>
        <v>0</v>
      </c>
      <c r="AR37">
        <f t="shared" si="4"/>
        <v>0</v>
      </c>
      <c r="AS37">
        <f t="shared" si="4"/>
        <v>0</v>
      </c>
      <c r="AT37">
        <f t="shared" si="4"/>
        <v>0</v>
      </c>
      <c r="AU37">
        <f t="shared" si="4"/>
        <v>0</v>
      </c>
      <c r="AV37">
        <f t="shared" si="4"/>
        <v>0</v>
      </c>
      <c r="AW37">
        <f t="shared" si="4"/>
        <v>0</v>
      </c>
      <c r="AX37">
        <f t="shared" si="4"/>
        <v>0</v>
      </c>
    </row>
    <row r="38" spans="1:50">
      <c r="A38">
        <v>1</v>
      </c>
      <c r="B38" t="str">
        <f>TECHNOLOGY!D38</f>
        <v>D2WDLC4</v>
      </c>
      <c r="C38">
        <f>SUMIF(TECHNOLOGY!$D$2:$D$26,VariableCost!$B38,TECHNOLOGY!AD$2:AD$26)</f>
        <v>0</v>
      </c>
      <c r="D38">
        <f>SUMIF(TECHNOLOGY!$D$2:$D$26,VariableCost!$B38,TECHNOLOGY!AE$2:AE$26)</f>
        <v>0</v>
      </c>
      <c r="E38">
        <f>SUMIF(TECHNOLOGY!$D$2:$D$26,VariableCost!$B38,TECHNOLOGY!AF$2:AF$26)</f>
        <v>0</v>
      </c>
      <c r="F38">
        <f>SUMIF(TECHNOLOGY!$D$2:$D$26,VariableCost!$B38,TECHNOLOGY!AG$2:AG$26)</f>
        <v>0</v>
      </c>
      <c r="G38">
        <f>SUMIF(TECHNOLOGY!$D$2:$D$26,VariableCost!$B38,TECHNOLOGY!AH$2:AH$26)</f>
        <v>0</v>
      </c>
      <c r="H38">
        <f>SUMIF(TECHNOLOGY!$D$2:$D$26,VariableCost!$B38,TECHNOLOGY!AI$2:AI$26)</f>
        <v>0</v>
      </c>
      <c r="I38">
        <f>SUMIF(TECHNOLOGY!$D$2:$D$26,VariableCost!$B38,TECHNOLOGY!AJ$2:AJ$26)</f>
        <v>0</v>
      </c>
      <c r="J38">
        <f>SUMIF(TECHNOLOGY!$D$2:$D$26,VariableCost!$B38,TECHNOLOGY!AK$2:AK$26)</f>
        <v>0</v>
      </c>
      <c r="K38">
        <f>SUMIF(TECHNOLOGY!$D$2:$D$26,VariableCost!$B38,TECHNOLOGY!AL$2:AL$26)</f>
        <v>0</v>
      </c>
      <c r="L38">
        <f>SUMIF(TECHNOLOGY!$D$2:$D$26,VariableCost!$B38,TECHNOLOGY!AM$2:AM$26)</f>
        <v>0</v>
      </c>
      <c r="M38">
        <f>SUMIF(TECHNOLOGY!$D$2:$D$26,VariableCost!$B38,TECHNOLOGY!AN$2:AN$26)</f>
        <v>0</v>
      </c>
      <c r="N38">
        <f>SUMIF(TECHNOLOGY!$D$2:$D$26,VariableCost!$B38,TECHNOLOGY!AO$2:AO$26)</f>
        <v>0</v>
      </c>
      <c r="O38">
        <f>SUMIF(TECHNOLOGY!$D$2:$D$26,VariableCost!$B38,TECHNOLOGY!AP$2:AP$26)</f>
        <v>0</v>
      </c>
      <c r="P38">
        <f>SUMIF(TECHNOLOGY!$D$2:$D$26,VariableCost!$B38,TECHNOLOGY!AQ$2:AQ$26)</f>
        <v>0</v>
      </c>
      <c r="Q38">
        <f>SUMIF(TECHNOLOGY!$D$2:$D$26,VariableCost!$B38,TECHNOLOGY!AR$2:AR$26)</f>
        <v>0</v>
      </c>
      <c r="R38">
        <f>SUMIF(TECHNOLOGY!$D$2:$D$26,VariableCost!$B38,TECHNOLOGY!AS$2:AS$26)</f>
        <v>0</v>
      </c>
      <c r="S38">
        <f>SUMIF(TECHNOLOGY!$D$2:$D$26,VariableCost!$B38,TECHNOLOGY!AT$2:AT$26)</f>
        <v>0</v>
      </c>
      <c r="T38">
        <f>SUMIF(TECHNOLOGY!$D$2:$D$26,VariableCost!$B38,TECHNOLOGY!AU$2:AU$26)</f>
        <v>0</v>
      </c>
      <c r="U38">
        <f>SUMIF(TECHNOLOGY!$D$2:$D$26,VariableCost!$B38,TECHNOLOGY!AV$2:AV$26)</f>
        <v>0</v>
      </c>
      <c r="V38">
        <f>SUMIF(TECHNOLOGY!$D$2:$D$26,VariableCost!$B38,TECHNOLOGY!AW$2:AW$26)</f>
        <v>0</v>
      </c>
      <c r="W38">
        <f>SUMIF(TECHNOLOGY!$D$2:$D$26,VariableCost!$B38,TECHNOLOGY!AX$2:AX$26)</f>
        <v>0</v>
      </c>
      <c r="X38">
        <f t="shared" si="3"/>
        <v>0</v>
      </c>
      <c r="Y38">
        <f t="shared" si="3"/>
        <v>0</v>
      </c>
      <c r="Z38">
        <f t="shared" si="3"/>
        <v>0</v>
      </c>
      <c r="AA38">
        <f t="shared" si="3"/>
        <v>0</v>
      </c>
      <c r="AB38">
        <f t="shared" si="3"/>
        <v>0</v>
      </c>
      <c r="AC38">
        <f t="shared" si="3"/>
        <v>0</v>
      </c>
      <c r="AD38">
        <f t="shared" si="3"/>
        <v>0</v>
      </c>
      <c r="AE38">
        <f t="shared" si="3"/>
        <v>0</v>
      </c>
      <c r="AF38">
        <f t="shared" si="3"/>
        <v>0</v>
      </c>
      <c r="AG38">
        <f t="shared" si="3"/>
        <v>0</v>
      </c>
      <c r="AH38">
        <f t="shared" si="3"/>
        <v>0</v>
      </c>
      <c r="AI38">
        <f t="shared" si="3"/>
        <v>0</v>
      </c>
      <c r="AJ38">
        <f t="shared" si="3"/>
        <v>0</v>
      </c>
      <c r="AK38">
        <f t="shared" si="3"/>
        <v>0</v>
      </c>
      <c r="AL38">
        <f t="shared" si="3"/>
        <v>0</v>
      </c>
      <c r="AM38">
        <f t="shared" si="3"/>
        <v>0</v>
      </c>
      <c r="AN38">
        <f t="shared" si="4"/>
        <v>0</v>
      </c>
      <c r="AO38">
        <f t="shared" si="4"/>
        <v>0</v>
      </c>
      <c r="AP38">
        <f t="shared" si="4"/>
        <v>0</v>
      </c>
      <c r="AQ38">
        <f t="shared" si="4"/>
        <v>0</v>
      </c>
      <c r="AR38">
        <f t="shared" si="4"/>
        <v>0</v>
      </c>
      <c r="AS38">
        <f t="shared" si="4"/>
        <v>0</v>
      </c>
      <c r="AT38">
        <f t="shared" si="4"/>
        <v>0</v>
      </c>
      <c r="AU38">
        <f t="shared" si="4"/>
        <v>0</v>
      </c>
      <c r="AV38">
        <f t="shared" si="4"/>
        <v>0</v>
      </c>
      <c r="AW38">
        <f t="shared" si="4"/>
        <v>0</v>
      </c>
      <c r="AX38">
        <f t="shared" si="4"/>
        <v>0</v>
      </c>
    </row>
    <row r="39" spans="1:50">
      <c r="A39">
        <v>1</v>
      </c>
      <c r="B39" t="str">
        <f>TECHNOLOGY!D39</f>
        <v>D2WDLC6</v>
      </c>
      <c r="C39">
        <f>SUMIF(TECHNOLOGY!$D$2:$D$26,VariableCost!$B39,TECHNOLOGY!AD$2:AD$26)</f>
        <v>0</v>
      </c>
      <c r="D39">
        <f>SUMIF(TECHNOLOGY!$D$2:$D$26,VariableCost!$B39,TECHNOLOGY!AE$2:AE$26)</f>
        <v>0</v>
      </c>
      <c r="E39">
        <f>SUMIF(TECHNOLOGY!$D$2:$D$26,VariableCost!$B39,TECHNOLOGY!AF$2:AF$26)</f>
        <v>0</v>
      </c>
      <c r="F39">
        <f>SUMIF(TECHNOLOGY!$D$2:$D$26,VariableCost!$B39,TECHNOLOGY!AG$2:AG$26)</f>
        <v>0</v>
      </c>
      <c r="G39">
        <f>SUMIF(TECHNOLOGY!$D$2:$D$26,VariableCost!$B39,TECHNOLOGY!AH$2:AH$26)</f>
        <v>0</v>
      </c>
      <c r="H39">
        <f>SUMIF(TECHNOLOGY!$D$2:$D$26,VariableCost!$B39,TECHNOLOGY!AI$2:AI$26)</f>
        <v>0</v>
      </c>
      <c r="I39">
        <f>SUMIF(TECHNOLOGY!$D$2:$D$26,VariableCost!$B39,TECHNOLOGY!AJ$2:AJ$26)</f>
        <v>0</v>
      </c>
      <c r="J39">
        <f>SUMIF(TECHNOLOGY!$D$2:$D$26,VariableCost!$B39,TECHNOLOGY!AK$2:AK$26)</f>
        <v>0</v>
      </c>
      <c r="K39">
        <f>SUMIF(TECHNOLOGY!$D$2:$D$26,VariableCost!$B39,TECHNOLOGY!AL$2:AL$26)</f>
        <v>0</v>
      </c>
      <c r="L39">
        <f>SUMIF(TECHNOLOGY!$D$2:$D$26,VariableCost!$B39,TECHNOLOGY!AM$2:AM$26)</f>
        <v>0</v>
      </c>
      <c r="M39">
        <f>SUMIF(TECHNOLOGY!$D$2:$D$26,VariableCost!$B39,TECHNOLOGY!AN$2:AN$26)</f>
        <v>0</v>
      </c>
      <c r="N39">
        <f>SUMIF(TECHNOLOGY!$D$2:$D$26,VariableCost!$B39,TECHNOLOGY!AO$2:AO$26)</f>
        <v>0</v>
      </c>
      <c r="O39">
        <f>SUMIF(TECHNOLOGY!$D$2:$D$26,VariableCost!$B39,TECHNOLOGY!AP$2:AP$26)</f>
        <v>0</v>
      </c>
      <c r="P39">
        <f>SUMIF(TECHNOLOGY!$D$2:$D$26,VariableCost!$B39,TECHNOLOGY!AQ$2:AQ$26)</f>
        <v>0</v>
      </c>
      <c r="Q39">
        <f>SUMIF(TECHNOLOGY!$D$2:$D$26,VariableCost!$B39,TECHNOLOGY!AR$2:AR$26)</f>
        <v>0</v>
      </c>
      <c r="R39">
        <f>SUMIF(TECHNOLOGY!$D$2:$D$26,VariableCost!$B39,TECHNOLOGY!AS$2:AS$26)</f>
        <v>0</v>
      </c>
      <c r="S39">
        <f>SUMIF(TECHNOLOGY!$D$2:$D$26,VariableCost!$B39,TECHNOLOGY!AT$2:AT$26)</f>
        <v>0</v>
      </c>
      <c r="T39">
        <f>SUMIF(TECHNOLOGY!$D$2:$D$26,VariableCost!$B39,TECHNOLOGY!AU$2:AU$26)</f>
        <v>0</v>
      </c>
      <c r="U39">
        <f>SUMIF(TECHNOLOGY!$D$2:$D$26,VariableCost!$B39,TECHNOLOGY!AV$2:AV$26)</f>
        <v>0</v>
      </c>
      <c r="V39">
        <f>SUMIF(TECHNOLOGY!$D$2:$D$26,VariableCost!$B39,TECHNOLOGY!AW$2:AW$26)</f>
        <v>0</v>
      </c>
      <c r="W39">
        <f>SUMIF(TECHNOLOGY!$D$2:$D$26,VariableCost!$B39,TECHNOLOGY!AX$2:AX$26)</f>
        <v>0</v>
      </c>
      <c r="X39">
        <f t="shared" si="3"/>
        <v>0</v>
      </c>
      <c r="Y39">
        <f t="shared" si="3"/>
        <v>0</v>
      </c>
      <c r="Z39">
        <f t="shared" si="3"/>
        <v>0</v>
      </c>
      <c r="AA39">
        <f t="shared" si="3"/>
        <v>0</v>
      </c>
      <c r="AB39">
        <f t="shared" si="3"/>
        <v>0</v>
      </c>
      <c r="AC39">
        <f t="shared" si="3"/>
        <v>0</v>
      </c>
      <c r="AD39">
        <f t="shared" si="3"/>
        <v>0</v>
      </c>
      <c r="AE39">
        <f t="shared" si="3"/>
        <v>0</v>
      </c>
      <c r="AF39">
        <f t="shared" si="3"/>
        <v>0</v>
      </c>
      <c r="AG39">
        <f t="shared" si="3"/>
        <v>0</v>
      </c>
      <c r="AH39">
        <f t="shared" si="3"/>
        <v>0</v>
      </c>
      <c r="AI39">
        <f t="shared" si="3"/>
        <v>0</v>
      </c>
      <c r="AJ39">
        <f t="shared" si="3"/>
        <v>0</v>
      </c>
      <c r="AK39">
        <f t="shared" si="3"/>
        <v>0</v>
      </c>
      <c r="AL39">
        <f t="shared" si="3"/>
        <v>0</v>
      </c>
      <c r="AM39">
        <f t="shared" si="3"/>
        <v>0</v>
      </c>
      <c r="AN39">
        <f t="shared" si="4"/>
        <v>0</v>
      </c>
      <c r="AO39">
        <f t="shared" si="4"/>
        <v>0</v>
      </c>
      <c r="AP39">
        <f t="shared" si="4"/>
        <v>0</v>
      </c>
      <c r="AQ39">
        <f t="shared" si="4"/>
        <v>0</v>
      </c>
      <c r="AR39">
        <f t="shared" si="4"/>
        <v>0</v>
      </c>
      <c r="AS39">
        <f t="shared" si="4"/>
        <v>0</v>
      </c>
      <c r="AT39">
        <f t="shared" si="4"/>
        <v>0</v>
      </c>
      <c r="AU39">
        <f t="shared" si="4"/>
        <v>0</v>
      </c>
      <c r="AV39">
        <f t="shared" si="4"/>
        <v>0</v>
      </c>
      <c r="AW39">
        <f t="shared" si="4"/>
        <v>0</v>
      </c>
      <c r="AX39">
        <f t="shared" si="4"/>
        <v>0</v>
      </c>
    </row>
    <row r="40" spans="1:50">
      <c r="A40">
        <v>1</v>
      </c>
      <c r="B40" t="str">
        <f>TECHNOLOGY!D40</f>
        <v>D2WDLC7</v>
      </c>
      <c r="C40">
        <f>SUMIF(TECHNOLOGY!$D$2:$D$26,VariableCost!$B40,TECHNOLOGY!AD$2:AD$26)</f>
        <v>0</v>
      </c>
      <c r="D40">
        <f>SUMIF(TECHNOLOGY!$D$2:$D$26,VariableCost!$B40,TECHNOLOGY!AE$2:AE$26)</f>
        <v>0</v>
      </c>
      <c r="E40">
        <f>SUMIF(TECHNOLOGY!$D$2:$D$26,VariableCost!$B40,TECHNOLOGY!AF$2:AF$26)</f>
        <v>0</v>
      </c>
      <c r="F40">
        <f>SUMIF(TECHNOLOGY!$D$2:$D$26,VariableCost!$B40,TECHNOLOGY!AG$2:AG$26)</f>
        <v>0</v>
      </c>
      <c r="G40">
        <f>SUMIF(TECHNOLOGY!$D$2:$D$26,VariableCost!$B40,TECHNOLOGY!AH$2:AH$26)</f>
        <v>0</v>
      </c>
      <c r="H40">
        <f>SUMIF(TECHNOLOGY!$D$2:$D$26,VariableCost!$B40,TECHNOLOGY!AI$2:AI$26)</f>
        <v>0</v>
      </c>
      <c r="I40">
        <f>SUMIF(TECHNOLOGY!$D$2:$D$26,VariableCost!$B40,TECHNOLOGY!AJ$2:AJ$26)</f>
        <v>0</v>
      </c>
      <c r="J40">
        <f>SUMIF(TECHNOLOGY!$D$2:$D$26,VariableCost!$B40,TECHNOLOGY!AK$2:AK$26)</f>
        <v>0</v>
      </c>
      <c r="K40">
        <f>SUMIF(TECHNOLOGY!$D$2:$D$26,VariableCost!$B40,TECHNOLOGY!AL$2:AL$26)</f>
        <v>0</v>
      </c>
      <c r="L40">
        <f>SUMIF(TECHNOLOGY!$D$2:$D$26,VariableCost!$B40,TECHNOLOGY!AM$2:AM$26)</f>
        <v>0</v>
      </c>
      <c r="M40">
        <f>SUMIF(TECHNOLOGY!$D$2:$D$26,VariableCost!$B40,TECHNOLOGY!AN$2:AN$26)</f>
        <v>0</v>
      </c>
      <c r="N40">
        <f>SUMIF(TECHNOLOGY!$D$2:$D$26,VariableCost!$B40,TECHNOLOGY!AO$2:AO$26)</f>
        <v>0</v>
      </c>
      <c r="O40">
        <f>SUMIF(TECHNOLOGY!$D$2:$D$26,VariableCost!$B40,TECHNOLOGY!AP$2:AP$26)</f>
        <v>0</v>
      </c>
      <c r="P40">
        <f>SUMIF(TECHNOLOGY!$D$2:$D$26,VariableCost!$B40,TECHNOLOGY!AQ$2:AQ$26)</f>
        <v>0</v>
      </c>
      <c r="Q40">
        <f>SUMIF(TECHNOLOGY!$D$2:$D$26,VariableCost!$B40,TECHNOLOGY!AR$2:AR$26)</f>
        <v>0</v>
      </c>
      <c r="R40">
        <f>SUMIF(TECHNOLOGY!$D$2:$D$26,VariableCost!$B40,TECHNOLOGY!AS$2:AS$26)</f>
        <v>0</v>
      </c>
      <c r="S40">
        <f>SUMIF(TECHNOLOGY!$D$2:$D$26,VariableCost!$B40,TECHNOLOGY!AT$2:AT$26)</f>
        <v>0</v>
      </c>
      <c r="T40">
        <f>SUMIF(TECHNOLOGY!$D$2:$D$26,VariableCost!$B40,TECHNOLOGY!AU$2:AU$26)</f>
        <v>0</v>
      </c>
      <c r="U40">
        <f>SUMIF(TECHNOLOGY!$D$2:$D$26,VariableCost!$B40,TECHNOLOGY!AV$2:AV$26)</f>
        <v>0</v>
      </c>
      <c r="V40">
        <f>SUMIF(TECHNOLOGY!$D$2:$D$26,VariableCost!$B40,TECHNOLOGY!AW$2:AW$26)</f>
        <v>0</v>
      </c>
      <c r="W40">
        <f>SUMIF(TECHNOLOGY!$D$2:$D$26,VariableCost!$B40,TECHNOLOGY!AX$2:AX$26)</f>
        <v>0</v>
      </c>
      <c r="X40">
        <f t="shared" si="3"/>
        <v>0</v>
      </c>
      <c r="Y40">
        <f t="shared" si="3"/>
        <v>0</v>
      </c>
      <c r="Z40">
        <f t="shared" si="3"/>
        <v>0</v>
      </c>
      <c r="AA40">
        <f t="shared" si="3"/>
        <v>0</v>
      </c>
      <c r="AB40">
        <f t="shared" si="3"/>
        <v>0</v>
      </c>
      <c r="AC40">
        <f t="shared" si="3"/>
        <v>0</v>
      </c>
      <c r="AD40">
        <f t="shared" si="3"/>
        <v>0</v>
      </c>
      <c r="AE40">
        <f t="shared" si="3"/>
        <v>0</v>
      </c>
      <c r="AF40">
        <f t="shared" si="3"/>
        <v>0</v>
      </c>
      <c r="AG40">
        <f t="shared" si="3"/>
        <v>0</v>
      </c>
      <c r="AH40">
        <f t="shared" si="3"/>
        <v>0</v>
      </c>
      <c r="AI40">
        <f t="shared" si="3"/>
        <v>0</v>
      </c>
      <c r="AJ40">
        <f t="shared" si="3"/>
        <v>0</v>
      </c>
      <c r="AK40">
        <f t="shared" si="3"/>
        <v>0</v>
      </c>
      <c r="AL40">
        <f t="shared" si="3"/>
        <v>0</v>
      </c>
      <c r="AM40">
        <f t="shared" ref="AM40:AX57" si="86">AL40</f>
        <v>0</v>
      </c>
      <c r="AN40">
        <f t="shared" si="86"/>
        <v>0</v>
      </c>
      <c r="AO40">
        <f t="shared" si="86"/>
        <v>0</v>
      </c>
      <c r="AP40">
        <f t="shared" si="86"/>
        <v>0</v>
      </c>
      <c r="AQ40">
        <f t="shared" si="86"/>
        <v>0</v>
      </c>
      <c r="AR40">
        <f t="shared" si="86"/>
        <v>0</v>
      </c>
      <c r="AS40">
        <f t="shared" si="86"/>
        <v>0</v>
      </c>
      <c r="AT40">
        <f t="shared" si="86"/>
        <v>0</v>
      </c>
      <c r="AU40">
        <f t="shared" si="86"/>
        <v>0</v>
      </c>
      <c r="AV40">
        <f t="shared" si="86"/>
        <v>0</v>
      </c>
      <c r="AW40">
        <f t="shared" si="86"/>
        <v>0</v>
      </c>
      <c r="AX40">
        <f t="shared" si="86"/>
        <v>0</v>
      </c>
    </row>
    <row r="41" spans="1:50">
      <c r="A41">
        <v>1</v>
      </c>
      <c r="B41" t="str">
        <f>TECHNOLOGY!D41</f>
        <v>D2WDLC8</v>
      </c>
      <c r="C41">
        <f>SUMIF(TECHNOLOGY!$D$2:$D$26,VariableCost!$B41,TECHNOLOGY!AD$2:AD$26)</f>
        <v>0</v>
      </c>
      <c r="D41">
        <f>SUMIF(TECHNOLOGY!$D$2:$D$26,VariableCost!$B41,TECHNOLOGY!AE$2:AE$26)</f>
        <v>0</v>
      </c>
      <c r="E41">
        <f>SUMIF(TECHNOLOGY!$D$2:$D$26,VariableCost!$B41,TECHNOLOGY!AF$2:AF$26)</f>
        <v>0</v>
      </c>
      <c r="F41">
        <f>SUMIF(TECHNOLOGY!$D$2:$D$26,VariableCost!$B41,TECHNOLOGY!AG$2:AG$26)</f>
        <v>0</v>
      </c>
      <c r="G41">
        <f>SUMIF(TECHNOLOGY!$D$2:$D$26,VariableCost!$B41,TECHNOLOGY!AH$2:AH$26)</f>
        <v>0</v>
      </c>
      <c r="H41">
        <f>SUMIF(TECHNOLOGY!$D$2:$D$26,VariableCost!$B41,TECHNOLOGY!AI$2:AI$26)</f>
        <v>0</v>
      </c>
      <c r="I41">
        <f>SUMIF(TECHNOLOGY!$D$2:$D$26,VariableCost!$B41,TECHNOLOGY!AJ$2:AJ$26)</f>
        <v>0</v>
      </c>
      <c r="J41">
        <f>SUMIF(TECHNOLOGY!$D$2:$D$26,VariableCost!$B41,TECHNOLOGY!AK$2:AK$26)</f>
        <v>0</v>
      </c>
      <c r="K41">
        <f>SUMIF(TECHNOLOGY!$D$2:$D$26,VariableCost!$B41,TECHNOLOGY!AL$2:AL$26)</f>
        <v>0</v>
      </c>
      <c r="L41">
        <f>SUMIF(TECHNOLOGY!$D$2:$D$26,VariableCost!$B41,TECHNOLOGY!AM$2:AM$26)</f>
        <v>0</v>
      </c>
      <c r="M41">
        <f>SUMIF(TECHNOLOGY!$D$2:$D$26,VariableCost!$B41,TECHNOLOGY!AN$2:AN$26)</f>
        <v>0</v>
      </c>
      <c r="N41">
        <f>SUMIF(TECHNOLOGY!$D$2:$D$26,VariableCost!$B41,TECHNOLOGY!AO$2:AO$26)</f>
        <v>0</v>
      </c>
      <c r="O41">
        <f>SUMIF(TECHNOLOGY!$D$2:$D$26,VariableCost!$B41,TECHNOLOGY!AP$2:AP$26)</f>
        <v>0</v>
      </c>
      <c r="P41">
        <f>SUMIF(TECHNOLOGY!$D$2:$D$26,VariableCost!$B41,TECHNOLOGY!AQ$2:AQ$26)</f>
        <v>0</v>
      </c>
      <c r="Q41">
        <f>SUMIF(TECHNOLOGY!$D$2:$D$26,VariableCost!$B41,TECHNOLOGY!AR$2:AR$26)</f>
        <v>0</v>
      </c>
      <c r="R41">
        <f>SUMIF(TECHNOLOGY!$D$2:$D$26,VariableCost!$B41,TECHNOLOGY!AS$2:AS$26)</f>
        <v>0</v>
      </c>
      <c r="S41">
        <f>SUMIF(TECHNOLOGY!$D$2:$D$26,VariableCost!$B41,TECHNOLOGY!AT$2:AT$26)</f>
        <v>0</v>
      </c>
      <c r="T41">
        <f>SUMIF(TECHNOLOGY!$D$2:$D$26,VariableCost!$B41,TECHNOLOGY!AU$2:AU$26)</f>
        <v>0</v>
      </c>
      <c r="U41">
        <f>SUMIF(TECHNOLOGY!$D$2:$D$26,VariableCost!$B41,TECHNOLOGY!AV$2:AV$26)</f>
        <v>0</v>
      </c>
      <c r="V41">
        <f>SUMIF(TECHNOLOGY!$D$2:$D$26,VariableCost!$B41,TECHNOLOGY!AW$2:AW$26)</f>
        <v>0</v>
      </c>
      <c r="W41">
        <f>SUMIF(TECHNOLOGY!$D$2:$D$26,VariableCost!$B41,TECHNOLOGY!AX$2:AX$26)</f>
        <v>0</v>
      </c>
      <c r="X41">
        <f t="shared" ref="X41:X42" si="87">W41</f>
        <v>0</v>
      </c>
      <c r="Y41">
        <f t="shared" ref="Y41:Y42" si="88">X41</f>
        <v>0</v>
      </c>
      <c r="Z41">
        <f t="shared" ref="Z41:Z42" si="89">Y41</f>
        <v>0</v>
      </c>
      <c r="AA41">
        <f t="shared" ref="AA41:AA42" si="90">Z41</f>
        <v>0</v>
      </c>
      <c r="AB41">
        <f t="shared" ref="AB41:AB42" si="91">AA41</f>
        <v>0</v>
      </c>
      <c r="AC41">
        <f t="shared" ref="AC41:AC42" si="92">AB41</f>
        <v>0</v>
      </c>
      <c r="AD41">
        <f t="shared" ref="AD41:AD42" si="93">AC41</f>
        <v>0</v>
      </c>
      <c r="AE41">
        <f t="shared" ref="AE41:AE42" si="94">AD41</f>
        <v>0</v>
      </c>
      <c r="AF41">
        <f t="shared" ref="AF41:AF42" si="95">AE41</f>
        <v>0</v>
      </c>
      <c r="AG41">
        <f t="shared" ref="AG41:AG42" si="96">AF41</f>
        <v>0</v>
      </c>
      <c r="AH41">
        <f t="shared" ref="AH41:AH42" si="97">AG41</f>
        <v>0</v>
      </c>
      <c r="AI41">
        <f t="shared" ref="AI41:AI42" si="98">AH41</f>
        <v>0</v>
      </c>
      <c r="AJ41">
        <f t="shared" ref="AJ41:AJ42" si="99">AI41</f>
        <v>0</v>
      </c>
      <c r="AK41">
        <f t="shared" ref="AK41:AK42" si="100">AJ41</f>
        <v>0</v>
      </c>
      <c r="AL41">
        <f t="shared" ref="AL41:AL42" si="101">AK41</f>
        <v>0</v>
      </c>
      <c r="AM41">
        <f t="shared" si="86"/>
        <v>0</v>
      </c>
      <c r="AN41">
        <f t="shared" si="86"/>
        <v>0</v>
      </c>
      <c r="AO41">
        <f t="shared" si="86"/>
        <v>0</v>
      </c>
      <c r="AP41">
        <f t="shared" si="86"/>
        <v>0</v>
      </c>
      <c r="AQ41">
        <f t="shared" si="86"/>
        <v>0</v>
      </c>
      <c r="AR41">
        <f t="shared" si="86"/>
        <v>0</v>
      </c>
      <c r="AS41">
        <f t="shared" si="86"/>
        <v>0</v>
      </c>
      <c r="AT41">
        <f t="shared" si="86"/>
        <v>0</v>
      </c>
      <c r="AU41">
        <f t="shared" si="86"/>
        <v>0</v>
      </c>
      <c r="AV41">
        <f t="shared" si="86"/>
        <v>0</v>
      </c>
      <c r="AW41">
        <f t="shared" si="86"/>
        <v>0</v>
      </c>
      <c r="AX41">
        <f t="shared" si="86"/>
        <v>0</v>
      </c>
    </row>
    <row r="42" spans="1:50">
      <c r="A42">
        <v>1</v>
      </c>
      <c r="B42" t="str">
        <f>TECHNOLOGY!D42</f>
        <v>D2WDLC10</v>
      </c>
      <c r="C42">
        <f>SUMIF(TECHNOLOGY!$D$2:$D$26,VariableCost!$B42,TECHNOLOGY!AD$2:AD$26)</f>
        <v>0</v>
      </c>
      <c r="D42">
        <f>SUMIF(TECHNOLOGY!$D$2:$D$26,VariableCost!$B42,TECHNOLOGY!AE$2:AE$26)</f>
        <v>0</v>
      </c>
      <c r="E42">
        <f>SUMIF(TECHNOLOGY!$D$2:$D$26,VariableCost!$B42,TECHNOLOGY!AF$2:AF$26)</f>
        <v>0</v>
      </c>
      <c r="F42">
        <f>SUMIF(TECHNOLOGY!$D$2:$D$26,VariableCost!$B42,TECHNOLOGY!AG$2:AG$26)</f>
        <v>0</v>
      </c>
      <c r="G42">
        <f>SUMIF(TECHNOLOGY!$D$2:$D$26,VariableCost!$B42,TECHNOLOGY!AH$2:AH$26)</f>
        <v>0</v>
      </c>
      <c r="H42">
        <f>SUMIF(TECHNOLOGY!$D$2:$D$26,VariableCost!$B42,TECHNOLOGY!AI$2:AI$26)</f>
        <v>0</v>
      </c>
      <c r="I42">
        <f>SUMIF(TECHNOLOGY!$D$2:$D$26,VariableCost!$B42,TECHNOLOGY!AJ$2:AJ$26)</f>
        <v>0</v>
      </c>
      <c r="J42">
        <f>SUMIF(TECHNOLOGY!$D$2:$D$26,VariableCost!$B42,TECHNOLOGY!AK$2:AK$26)</f>
        <v>0</v>
      </c>
      <c r="K42">
        <f>SUMIF(TECHNOLOGY!$D$2:$D$26,VariableCost!$B42,TECHNOLOGY!AL$2:AL$26)</f>
        <v>0</v>
      </c>
      <c r="L42">
        <f>SUMIF(TECHNOLOGY!$D$2:$D$26,VariableCost!$B42,TECHNOLOGY!AM$2:AM$26)</f>
        <v>0</v>
      </c>
      <c r="M42">
        <f>SUMIF(TECHNOLOGY!$D$2:$D$26,VariableCost!$B42,TECHNOLOGY!AN$2:AN$26)</f>
        <v>0</v>
      </c>
      <c r="N42">
        <f>SUMIF(TECHNOLOGY!$D$2:$D$26,VariableCost!$B42,TECHNOLOGY!AO$2:AO$26)</f>
        <v>0</v>
      </c>
      <c r="O42">
        <f>SUMIF(TECHNOLOGY!$D$2:$D$26,VariableCost!$B42,TECHNOLOGY!AP$2:AP$26)</f>
        <v>0</v>
      </c>
      <c r="P42">
        <f>SUMIF(TECHNOLOGY!$D$2:$D$26,VariableCost!$B42,TECHNOLOGY!AQ$2:AQ$26)</f>
        <v>0</v>
      </c>
      <c r="Q42">
        <f>SUMIF(TECHNOLOGY!$D$2:$D$26,VariableCost!$B42,TECHNOLOGY!AR$2:AR$26)</f>
        <v>0</v>
      </c>
      <c r="R42">
        <f>SUMIF(TECHNOLOGY!$D$2:$D$26,VariableCost!$B42,TECHNOLOGY!AS$2:AS$26)</f>
        <v>0</v>
      </c>
      <c r="S42">
        <f>SUMIF(TECHNOLOGY!$D$2:$D$26,VariableCost!$B42,TECHNOLOGY!AT$2:AT$26)</f>
        <v>0</v>
      </c>
      <c r="T42">
        <f>SUMIF(TECHNOLOGY!$D$2:$D$26,VariableCost!$B42,TECHNOLOGY!AU$2:AU$26)</f>
        <v>0</v>
      </c>
      <c r="U42">
        <f>SUMIF(TECHNOLOGY!$D$2:$D$26,VariableCost!$B42,TECHNOLOGY!AV$2:AV$26)</f>
        <v>0</v>
      </c>
      <c r="V42">
        <f>SUMIF(TECHNOLOGY!$D$2:$D$26,VariableCost!$B42,TECHNOLOGY!AW$2:AW$26)</f>
        <v>0</v>
      </c>
      <c r="W42">
        <f>SUMIF(TECHNOLOGY!$D$2:$D$26,VariableCost!$B42,TECHNOLOGY!AX$2:AX$26)</f>
        <v>0</v>
      </c>
      <c r="X42">
        <f t="shared" si="87"/>
        <v>0</v>
      </c>
      <c r="Y42">
        <f t="shared" si="88"/>
        <v>0</v>
      </c>
      <c r="Z42">
        <f t="shared" si="89"/>
        <v>0</v>
      </c>
      <c r="AA42">
        <f t="shared" si="90"/>
        <v>0</v>
      </c>
      <c r="AB42">
        <f t="shared" si="91"/>
        <v>0</v>
      </c>
      <c r="AC42">
        <f t="shared" si="92"/>
        <v>0</v>
      </c>
      <c r="AD42">
        <f t="shared" si="93"/>
        <v>0</v>
      </c>
      <c r="AE42">
        <f t="shared" si="94"/>
        <v>0</v>
      </c>
      <c r="AF42">
        <f t="shared" si="95"/>
        <v>0</v>
      </c>
      <c r="AG42">
        <f t="shared" si="96"/>
        <v>0</v>
      </c>
      <c r="AH42">
        <f t="shared" si="97"/>
        <v>0</v>
      </c>
      <c r="AI42">
        <f t="shared" si="98"/>
        <v>0</v>
      </c>
      <c r="AJ42">
        <f t="shared" si="99"/>
        <v>0</v>
      </c>
      <c r="AK42">
        <f t="shared" si="100"/>
        <v>0</v>
      </c>
      <c r="AL42">
        <f t="shared" si="101"/>
        <v>0</v>
      </c>
      <c r="AM42">
        <f t="shared" si="86"/>
        <v>0</v>
      </c>
      <c r="AN42">
        <f t="shared" si="86"/>
        <v>0</v>
      </c>
      <c r="AO42">
        <f t="shared" si="86"/>
        <v>0</v>
      </c>
      <c r="AP42">
        <f t="shared" si="86"/>
        <v>0</v>
      </c>
      <c r="AQ42">
        <f t="shared" si="86"/>
        <v>0</v>
      </c>
      <c r="AR42">
        <f t="shared" si="86"/>
        <v>0</v>
      </c>
      <c r="AS42">
        <f t="shared" si="86"/>
        <v>0</v>
      </c>
      <c r="AT42">
        <f t="shared" si="86"/>
        <v>0</v>
      </c>
      <c r="AU42">
        <f t="shared" si="86"/>
        <v>0</v>
      </c>
      <c r="AV42">
        <f t="shared" si="86"/>
        <v>0</v>
      </c>
      <c r="AW42">
        <f t="shared" si="86"/>
        <v>0</v>
      </c>
      <c r="AX42">
        <f t="shared" si="86"/>
        <v>0</v>
      </c>
    </row>
    <row r="43" spans="1:50">
      <c r="A43">
        <v>1</v>
      </c>
      <c r="B43" t="str">
        <f>TECHNOLOGY!D43</f>
        <v>D2HLT0180</v>
      </c>
      <c r="C43">
        <f>SUMIF(TECHNOLOGY!$D$2:$D$26,VariableCost!$B43,TECHNOLOGY!AD$2:AD$26)</f>
        <v>0</v>
      </c>
      <c r="D43">
        <f>SUMIF(TECHNOLOGY!$D$2:$D$26,VariableCost!$B43,TECHNOLOGY!AE$2:AE$26)</f>
        <v>0</v>
      </c>
      <c r="E43">
        <f>SUMIF(TECHNOLOGY!$D$2:$D$26,VariableCost!$B43,TECHNOLOGY!AF$2:AF$26)</f>
        <v>0</v>
      </c>
      <c r="F43">
        <f>SUMIF(TECHNOLOGY!$D$2:$D$26,VariableCost!$B43,TECHNOLOGY!AG$2:AG$26)</f>
        <v>0</v>
      </c>
      <c r="G43">
        <f>SUMIF(TECHNOLOGY!$D$2:$D$26,VariableCost!$B43,TECHNOLOGY!AH$2:AH$26)</f>
        <v>0</v>
      </c>
      <c r="H43">
        <f>SUMIF(TECHNOLOGY!$D$2:$D$26,VariableCost!$B43,TECHNOLOGY!AI$2:AI$26)</f>
        <v>0</v>
      </c>
      <c r="I43">
        <f>SUMIF(TECHNOLOGY!$D$2:$D$26,VariableCost!$B43,TECHNOLOGY!AJ$2:AJ$26)</f>
        <v>0</v>
      </c>
      <c r="J43">
        <f>SUMIF(TECHNOLOGY!$D$2:$D$26,VariableCost!$B43,TECHNOLOGY!AK$2:AK$26)</f>
        <v>0</v>
      </c>
      <c r="K43">
        <f>SUMIF(TECHNOLOGY!$D$2:$D$26,VariableCost!$B43,TECHNOLOGY!AL$2:AL$26)</f>
        <v>0</v>
      </c>
      <c r="L43">
        <f>SUMIF(TECHNOLOGY!$D$2:$D$26,VariableCost!$B43,TECHNOLOGY!AM$2:AM$26)</f>
        <v>0</v>
      </c>
      <c r="M43">
        <f>SUMIF(TECHNOLOGY!$D$2:$D$26,VariableCost!$B43,TECHNOLOGY!AN$2:AN$26)</f>
        <v>0</v>
      </c>
      <c r="N43">
        <f>SUMIF(TECHNOLOGY!$D$2:$D$26,VariableCost!$B43,TECHNOLOGY!AO$2:AO$26)</f>
        <v>0</v>
      </c>
      <c r="O43">
        <f>SUMIF(TECHNOLOGY!$D$2:$D$26,VariableCost!$B43,TECHNOLOGY!AP$2:AP$26)</f>
        <v>0</v>
      </c>
      <c r="P43">
        <f>SUMIF(TECHNOLOGY!$D$2:$D$26,VariableCost!$B43,TECHNOLOGY!AQ$2:AQ$26)</f>
        <v>0</v>
      </c>
      <c r="Q43">
        <f>SUMIF(TECHNOLOGY!$D$2:$D$26,VariableCost!$B43,TECHNOLOGY!AR$2:AR$26)</f>
        <v>0</v>
      </c>
      <c r="R43">
        <f>SUMIF(TECHNOLOGY!$D$2:$D$26,VariableCost!$B43,TECHNOLOGY!AS$2:AS$26)</f>
        <v>0</v>
      </c>
      <c r="S43">
        <f>SUMIF(TECHNOLOGY!$D$2:$D$26,VariableCost!$B43,TECHNOLOGY!AT$2:AT$26)</f>
        <v>0</v>
      </c>
      <c r="T43">
        <f>SUMIF(TECHNOLOGY!$D$2:$D$26,VariableCost!$B43,TECHNOLOGY!AU$2:AU$26)</f>
        <v>0</v>
      </c>
      <c r="U43">
        <f>SUMIF(TECHNOLOGY!$D$2:$D$26,VariableCost!$B43,TECHNOLOGY!AV$2:AV$26)</f>
        <v>0</v>
      </c>
      <c r="V43">
        <f>SUMIF(TECHNOLOGY!$D$2:$D$26,VariableCost!$B43,TECHNOLOGY!AW$2:AW$26)</f>
        <v>0</v>
      </c>
      <c r="W43">
        <f>SUMIF(TECHNOLOGY!$D$2:$D$26,VariableCost!$B43,TECHNOLOGY!AX$2:AX$26)</f>
        <v>0</v>
      </c>
      <c r="X43">
        <f t="shared" ref="X43:AM58" si="102">W43</f>
        <v>0</v>
      </c>
      <c r="Y43">
        <f t="shared" si="102"/>
        <v>0</v>
      </c>
      <c r="Z43">
        <f t="shared" si="102"/>
        <v>0</v>
      </c>
      <c r="AA43">
        <f t="shared" si="102"/>
        <v>0</v>
      </c>
      <c r="AB43">
        <f t="shared" si="102"/>
        <v>0</v>
      </c>
      <c r="AC43">
        <f t="shared" si="102"/>
        <v>0</v>
      </c>
      <c r="AD43">
        <f t="shared" si="102"/>
        <v>0</v>
      </c>
      <c r="AE43">
        <f t="shared" si="102"/>
        <v>0</v>
      </c>
      <c r="AF43">
        <f t="shared" si="102"/>
        <v>0</v>
      </c>
      <c r="AG43">
        <f t="shared" si="102"/>
        <v>0</v>
      </c>
      <c r="AH43">
        <f t="shared" si="102"/>
        <v>0</v>
      </c>
      <c r="AI43">
        <f t="shared" si="102"/>
        <v>0</v>
      </c>
      <c r="AJ43">
        <f t="shared" si="102"/>
        <v>0</v>
      </c>
      <c r="AK43">
        <f t="shared" si="102"/>
        <v>0</v>
      </c>
      <c r="AL43">
        <f t="shared" si="102"/>
        <v>0</v>
      </c>
      <c r="AM43">
        <f t="shared" si="102"/>
        <v>0</v>
      </c>
      <c r="AN43">
        <f t="shared" si="86"/>
        <v>0</v>
      </c>
      <c r="AO43">
        <f t="shared" si="86"/>
        <v>0</v>
      </c>
      <c r="AP43">
        <f t="shared" si="86"/>
        <v>0</v>
      </c>
      <c r="AQ43">
        <f t="shared" si="86"/>
        <v>0</v>
      </c>
      <c r="AR43">
        <f t="shared" si="86"/>
        <v>0</v>
      </c>
      <c r="AS43">
        <f t="shared" si="86"/>
        <v>0</v>
      </c>
      <c r="AT43">
        <f t="shared" si="86"/>
        <v>0</v>
      </c>
      <c r="AU43">
        <f t="shared" si="86"/>
        <v>0</v>
      </c>
      <c r="AV43">
        <f t="shared" si="86"/>
        <v>0</v>
      </c>
      <c r="AW43">
        <f t="shared" si="86"/>
        <v>0</v>
      </c>
      <c r="AX43">
        <f t="shared" si="86"/>
        <v>0</v>
      </c>
    </row>
    <row r="44" spans="1:50">
      <c r="A44">
        <v>1</v>
      </c>
      <c r="B44" t="str">
        <f>TECHNOLOGY!D44</f>
        <v>D2HLT0181</v>
      </c>
      <c r="C44">
        <f>SUMIF(TECHNOLOGY!$D$2:$D$26,VariableCost!$B44,TECHNOLOGY!AD$2:AD$26)</f>
        <v>0</v>
      </c>
      <c r="D44">
        <f>SUMIF(TECHNOLOGY!$D$2:$D$26,VariableCost!$B44,TECHNOLOGY!AE$2:AE$26)</f>
        <v>0</v>
      </c>
      <c r="E44">
        <f>SUMIF(TECHNOLOGY!$D$2:$D$26,VariableCost!$B44,TECHNOLOGY!AF$2:AF$26)</f>
        <v>0</v>
      </c>
      <c r="F44">
        <f>SUMIF(TECHNOLOGY!$D$2:$D$26,VariableCost!$B44,TECHNOLOGY!AG$2:AG$26)</f>
        <v>0</v>
      </c>
      <c r="G44">
        <f>SUMIF(TECHNOLOGY!$D$2:$D$26,VariableCost!$B44,TECHNOLOGY!AH$2:AH$26)</f>
        <v>0</v>
      </c>
      <c r="H44">
        <f>SUMIF(TECHNOLOGY!$D$2:$D$26,VariableCost!$B44,TECHNOLOGY!AI$2:AI$26)</f>
        <v>0</v>
      </c>
      <c r="I44">
        <f>SUMIF(TECHNOLOGY!$D$2:$D$26,VariableCost!$B44,TECHNOLOGY!AJ$2:AJ$26)</f>
        <v>0</v>
      </c>
      <c r="J44">
        <f>SUMIF(TECHNOLOGY!$D$2:$D$26,VariableCost!$B44,TECHNOLOGY!AK$2:AK$26)</f>
        <v>0</v>
      </c>
      <c r="K44">
        <f>SUMIF(TECHNOLOGY!$D$2:$D$26,VariableCost!$B44,TECHNOLOGY!AL$2:AL$26)</f>
        <v>0</v>
      </c>
      <c r="L44">
        <f>SUMIF(TECHNOLOGY!$D$2:$D$26,VariableCost!$B44,TECHNOLOGY!AM$2:AM$26)</f>
        <v>0</v>
      </c>
      <c r="M44">
        <f>SUMIF(TECHNOLOGY!$D$2:$D$26,VariableCost!$B44,TECHNOLOGY!AN$2:AN$26)</f>
        <v>0</v>
      </c>
      <c r="N44">
        <f>SUMIF(TECHNOLOGY!$D$2:$D$26,VariableCost!$B44,TECHNOLOGY!AO$2:AO$26)</f>
        <v>0</v>
      </c>
      <c r="O44">
        <f>SUMIF(TECHNOLOGY!$D$2:$D$26,VariableCost!$B44,TECHNOLOGY!AP$2:AP$26)</f>
        <v>0</v>
      </c>
      <c r="P44">
        <f>SUMIF(TECHNOLOGY!$D$2:$D$26,VariableCost!$B44,TECHNOLOGY!AQ$2:AQ$26)</f>
        <v>0</v>
      </c>
      <c r="Q44">
        <f>SUMIF(TECHNOLOGY!$D$2:$D$26,VariableCost!$B44,TECHNOLOGY!AR$2:AR$26)</f>
        <v>0</v>
      </c>
      <c r="R44">
        <f>SUMIF(TECHNOLOGY!$D$2:$D$26,VariableCost!$B44,TECHNOLOGY!AS$2:AS$26)</f>
        <v>0</v>
      </c>
      <c r="S44">
        <f>SUMIF(TECHNOLOGY!$D$2:$D$26,VariableCost!$B44,TECHNOLOGY!AT$2:AT$26)</f>
        <v>0</v>
      </c>
      <c r="T44">
        <f>SUMIF(TECHNOLOGY!$D$2:$D$26,VariableCost!$B44,TECHNOLOGY!AU$2:AU$26)</f>
        <v>0</v>
      </c>
      <c r="U44">
        <f>SUMIF(TECHNOLOGY!$D$2:$D$26,VariableCost!$B44,TECHNOLOGY!AV$2:AV$26)</f>
        <v>0</v>
      </c>
      <c r="V44">
        <f>SUMIF(TECHNOLOGY!$D$2:$D$26,VariableCost!$B44,TECHNOLOGY!AW$2:AW$26)</f>
        <v>0</v>
      </c>
      <c r="W44">
        <f>SUMIF(TECHNOLOGY!$D$2:$D$26,VariableCost!$B44,TECHNOLOGY!AX$2:AX$26)</f>
        <v>0</v>
      </c>
      <c r="X44">
        <f t="shared" si="102"/>
        <v>0</v>
      </c>
      <c r="Y44">
        <f t="shared" si="102"/>
        <v>0</v>
      </c>
      <c r="Z44">
        <f t="shared" si="102"/>
        <v>0</v>
      </c>
      <c r="AA44">
        <f t="shared" si="102"/>
        <v>0</v>
      </c>
      <c r="AB44">
        <f t="shared" si="102"/>
        <v>0</v>
      </c>
      <c r="AC44">
        <f t="shared" si="102"/>
        <v>0</v>
      </c>
      <c r="AD44">
        <f t="shared" si="102"/>
        <v>0</v>
      </c>
      <c r="AE44">
        <f t="shared" si="102"/>
        <v>0</v>
      </c>
      <c r="AF44">
        <f t="shared" si="102"/>
        <v>0</v>
      </c>
      <c r="AG44">
        <f t="shared" si="102"/>
        <v>0</v>
      </c>
      <c r="AH44">
        <f t="shared" si="102"/>
        <v>0</v>
      </c>
      <c r="AI44">
        <f t="shared" si="102"/>
        <v>0</v>
      </c>
      <c r="AJ44">
        <f t="shared" si="102"/>
        <v>0</v>
      </c>
      <c r="AK44">
        <f t="shared" si="102"/>
        <v>0</v>
      </c>
      <c r="AL44">
        <f t="shared" si="102"/>
        <v>0</v>
      </c>
      <c r="AM44">
        <f t="shared" si="102"/>
        <v>0</v>
      </c>
      <c r="AN44">
        <f t="shared" si="86"/>
        <v>0</v>
      </c>
      <c r="AO44">
        <f t="shared" si="86"/>
        <v>0</v>
      </c>
      <c r="AP44">
        <f t="shared" si="86"/>
        <v>0</v>
      </c>
      <c r="AQ44">
        <f t="shared" si="86"/>
        <v>0</v>
      </c>
      <c r="AR44">
        <f t="shared" si="86"/>
        <v>0</v>
      </c>
      <c r="AS44">
        <f t="shared" si="86"/>
        <v>0</v>
      </c>
      <c r="AT44">
        <f t="shared" si="86"/>
        <v>0</v>
      </c>
      <c r="AU44">
        <f t="shared" si="86"/>
        <v>0</v>
      </c>
      <c r="AV44">
        <f t="shared" si="86"/>
        <v>0</v>
      </c>
      <c r="AW44">
        <f t="shared" si="86"/>
        <v>0</v>
      </c>
      <c r="AX44">
        <f t="shared" si="86"/>
        <v>0</v>
      </c>
    </row>
    <row r="45" spans="1:50">
      <c r="A45">
        <v>1</v>
      </c>
      <c r="B45" t="str">
        <f>TECHNOLOGY!D45</f>
        <v>D2HSF0779</v>
      </c>
      <c r="C45">
        <f>SUMIF(TECHNOLOGY!$D$2:$D$26,VariableCost!$B45,TECHNOLOGY!AD$2:AD$26)</f>
        <v>0</v>
      </c>
      <c r="D45">
        <f>SUMIF(TECHNOLOGY!$D$2:$D$26,VariableCost!$B45,TECHNOLOGY!AE$2:AE$26)</f>
        <v>0</v>
      </c>
      <c r="E45">
        <f>SUMIF(TECHNOLOGY!$D$2:$D$26,VariableCost!$B45,TECHNOLOGY!AF$2:AF$26)</f>
        <v>0</v>
      </c>
      <c r="F45">
        <f>SUMIF(TECHNOLOGY!$D$2:$D$26,VariableCost!$B45,TECHNOLOGY!AG$2:AG$26)</f>
        <v>0</v>
      </c>
      <c r="G45">
        <f>SUMIF(TECHNOLOGY!$D$2:$D$26,VariableCost!$B45,TECHNOLOGY!AH$2:AH$26)</f>
        <v>0</v>
      </c>
      <c r="H45">
        <f>SUMIF(TECHNOLOGY!$D$2:$D$26,VariableCost!$B45,TECHNOLOGY!AI$2:AI$26)</f>
        <v>0</v>
      </c>
      <c r="I45">
        <f>SUMIF(TECHNOLOGY!$D$2:$D$26,VariableCost!$B45,TECHNOLOGY!AJ$2:AJ$26)</f>
        <v>0</v>
      </c>
      <c r="J45">
        <f>SUMIF(TECHNOLOGY!$D$2:$D$26,VariableCost!$B45,TECHNOLOGY!AK$2:AK$26)</f>
        <v>0</v>
      </c>
      <c r="K45">
        <f>SUMIF(TECHNOLOGY!$D$2:$D$26,VariableCost!$B45,TECHNOLOGY!AL$2:AL$26)</f>
        <v>0</v>
      </c>
      <c r="L45">
        <f>SUMIF(TECHNOLOGY!$D$2:$D$26,VariableCost!$B45,TECHNOLOGY!AM$2:AM$26)</f>
        <v>0</v>
      </c>
      <c r="M45">
        <f>SUMIF(TECHNOLOGY!$D$2:$D$26,VariableCost!$B45,TECHNOLOGY!AN$2:AN$26)</f>
        <v>0</v>
      </c>
      <c r="N45">
        <f>SUMIF(TECHNOLOGY!$D$2:$D$26,VariableCost!$B45,TECHNOLOGY!AO$2:AO$26)</f>
        <v>0</v>
      </c>
      <c r="O45">
        <f>SUMIF(TECHNOLOGY!$D$2:$D$26,VariableCost!$B45,TECHNOLOGY!AP$2:AP$26)</f>
        <v>0</v>
      </c>
      <c r="P45">
        <f>SUMIF(TECHNOLOGY!$D$2:$D$26,VariableCost!$B45,TECHNOLOGY!AQ$2:AQ$26)</f>
        <v>0</v>
      </c>
      <c r="Q45">
        <f>SUMIF(TECHNOLOGY!$D$2:$D$26,VariableCost!$B45,TECHNOLOGY!AR$2:AR$26)</f>
        <v>0</v>
      </c>
      <c r="R45">
        <f>SUMIF(TECHNOLOGY!$D$2:$D$26,VariableCost!$B45,TECHNOLOGY!AS$2:AS$26)</f>
        <v>0</v>
      </c>
      <c r="S45">
        <f>SUMIF(TECHNOLOGY!$D$2:$D$26,VariableCost!$B45,TECHNOLOGY!AT$2:AT$26)</f>
        <v>0</v>
      </c>
      <c r="T45">
        <f>SUMIF(TECHNOLOGY!$D$2:$D$26,VariableCost!$B45,TECHNOLOGY!AU$2:AU$26)</f>
        <v>0</v>
      </c>
      <c r="U45">
        <f>SUMIF(TECHNOLOGY!$D$2:$D$26,VariableCost!$B45,TECHNOLOGY!AV$2:AV$26)</f>
        <v>0</v>
      </c>
      <c r="V45">
        <f>SUMIF(TECHNOLOGY!$D$2:$D$26,VariableCost!$B45,TECHNOLOGY!AW$2:AW$26)</f>
        <v>0</v>
      </c>
      <c r="W45">
        <f>SUMIF(TECHNOLOGY!$D$2:$D$26,VariableCost!$B45,TECHNOLOGY!AX$2:AX$26)</f>
        <v>0</v>
      </c>
      <c r="X45">
        <f t="shared" si="102"/>
        <v>0</v>
      </c>
      <c r="Y45">
        <f t="shared" si="102"/>
        <v>0</v>
      </c>
      <c r="Z45">
        <f t="shared" si="102"/>
        <v>0</v>
      </c>
      <c r="AA45">
        <f t="shared" si="102"/>
        <v>0</v>
      </c>
      <c r="AB45">
        <f t="shared" si="102"/>
        <v>0</v>
      </c>
      <c r="AC45">
        <f t="shared" si="102"/>
        <v>0</v>
      </c>
      <c r="AD45">
        <f t="shared" si="102"/>
        <v>0</v>
      </c>
      <c r="AE45">
        <f t="shared" si="102"/>
        <v>0</v>
      </c>
      <c r="AF45">
        <f t="shared" si="102"/>
        <v>0</v>
      </c>
      <c r="AG45">
        <f t="shared" si="102"/>
        <v>0</v>
      </c>
      <c r="AH45">
        <f t="shared" si="102"/>
        <v>0</v>
      </c>
      <c r="AI45">
        <f t="shared" si="102"/>
        <v>0</v>
      </c>
      <c r="AJ45">
        <f t="shared" si="102"/>
        <v>0</v>
      </c>
      <c r="AK45">
        <f t="shared" si="102"/>
        <v>0</v>
      </c>
      <c r="AL45">
        <f t="shared" si="102"/>
        <v>0</v>
      </c>
      <c r="AM45">
        <f t="shared" si="102"/>
        <v>0</v>
      </c>
      <c r="AN45">
        <f t="shared" si="86"/>
        <v>0</v>
      </c>
      <c r="AO45">
        <f t="shared" si="86"/>
        <v>0</v>
      </c>
      <c r="AP45">
        <f t="shared" si="86"/>
        <v>0</v>
      </c>
      <c r="AQ45">
        <f t="shared" si="86"/>
        <v>0</v>
      </c>
      <c r="AR45">
        <f t="shared" si="86"/>
        <v>0</v>
      </c>
      <c r="AS45">
        <f t="shared" si="86"/>
        <v>0</v>
      </c>
      <c r="AT45">
        <f t="shared" si="86"/>
        <v>0</v>
      </c>
      <c r="AU45">
        <f t="shared" si="86"/>
        <v>0</v>
      </c>
      <c r="AV45">
        <f t="shared" si="86"/>
        <v>0</v>
      </c>
      <c r="AW45">
        <f t="shared" si="86"/>
        <v>0</v>
      </c>
      <c r="AX45">
        <f t="shared" si="86"/>
        <v>0</v>
      </c>
    </row>
    <row r="46" spans="1:50">
      <c r="A46">
        <v>1</v>
      </c>
      <c r="B46" t="str">
        <f>TECHNOLOGY!D46</f>
        <v>D2HSF0893</v>
      </c>
      <c r="C46">
        <f>SUMIF(TECHNOLOGY!$D$2:$D$26,VariableCost!$B46,TECHNOLOGY!AD$2:AD$26)</f>
        <v>0</v>
      </c>
      <c r="D46">
        <f>SUMIF(TECHNOLOGY!$D$2:$D$26,VariableCost!$B46,TECHNOLOGY!AE$2:AE$26)</f>
        <v>0</v>
      </c>
      <c r="E46">
        <f>SUMIF(TECHNOLOGY!$D$2:$D$26,VariableCost!$B46,TECHNOLOGY!AF$2:AF$26)</f>
        <v>0</v>
      </c>
      <c r="F46">
        <f>SUMIF(TECHNOLOGY!$D$2:$D$26,VariableCost!$B46,TECHNOLOGY!AG$2:AG$26)</f>
        <v>0</v>
      </c>
      <c r="G46">
        <f>SUMIF(TECHNOLOGY!$D$2:$D$26,VariableCost!$B46,TECHNOLOGY!AH$2:AH$26)</f>
        <v>0</v>
      </c>
      <c r="H46">
        <f>SUMIF(TECHNOLOGY!$D$2:$D$26,VariableCost!$B46,TECHNOLOGY!AI$2:AI$26)</f>
        <v>0</v>
      </c>
      <c r="I46">
        <f>SUMIF(TECHNOLOGY!$D$2:$D$26,VariableCost!$B46,TECHNOLOGY!AJ$2:AJ$26)</f>
        <v>0</v>
      </c>
      <c r="J46">
        <f>SUMIF(TECHNOLOGY!$D$2:$D$26,VariableCost!$B46,TECHNOLOGY!AK$2:AK$26)</f>
        <v>0</v>
      </c>
      <c r="K46">
        <f>SUMIF(TECHNOLOGY!$D$2:$D$26,VariableCost!$B46,TECHNOLOGY!AL$2:AL$26)</f>
        <v>0</v>
      </c>
      <c r="L46">
        <f>SUMIF(TECHNOLOGY!$D$2:$D$26,VariableCost!$B46,TECHNOLOGY!AM$2:AM$26)</f>
        <v>0</v>
      </c>
      <c r="M46">
        <f>SUMIF(TECHNOLOGY!$D$2:$D$26,VariableCost!$B46,TECHNOLOGY!AN$2:AN$26)</f>
        <v>0</v>
      </c>
      <c r="N46">
        <f>SUMIF(TECHNOLOGY!$D$2:$D$26,VariableCost!$B46,TECHNOLOGY!AO$2:AO$26)</f>
        <v>0</v>
      </c>
      <c r="O46">
        <f>SUMIF(TECHNOLOGY!$D$2:$D$26,VariableCost!$B46,TECHNOLOGY!AP$2:AP$26)</f>
        <v>0</v>
      </c>
      <c r="P46">
        <f>SUMIF(TECHNOLOGY!$D$2:$D$26,VariableCost!$B46,TECHNOLOGY!AQ$2:AQ$26)</f>
        <v>0</v>
      </c>
      <c r="Q46">
        <f>SUMIF(TECHNOLOGY!$D$2:$D$26,VariableCost!$B46,TECHNOLOGY!AR$2:AR$26)</f>
        <v>0</v>
      </c>
      <c r="R46">
        <f>SUMIF(TECHNOLOGY!$D$2:$D$26,VariableCost!$B46,TECHNOLOGY!AS$2:AS$26)</f>
        <v>0</v>
      </c>
      <c r="S46">
        <f>SUMIF(TECHNOLOGY!$D$2:$D$26,VariableCost!$B46,TECHNOLOGY!AT$2:AT$26)</f>
        <v>0</v>
      </c>
      <c r="T46">
        <f>SUMIF(TECHNOLOGY!$D$2:$D$26,VariableCost!$B46,TECHNOLOGY!AU$2:AU$26)</f>
        <v>0</v>
      </c>
      <c r="U46">
        <f>SUMIF(TECHNOLOGY!$D$2:$D$26,VariableCost!$B46,TECHNOLOGY!AV$2:AV$26)</f>
        <v>0</v>
      </c>
      <c r="V46">
        <f>SUMIF(TECHNOLOGY!$D$2:$D$26,VariableCost!$B46,TECHNOLOGY!AW$2:AW$26)</f>
        <v>0</v>
      </c>
      <c r="W46">
        <f>SUMIF(TECHNOLOGY!$D$2:$D$26,VariableCost!$B46,TECHNOLOGY!AX$2:AX$26)</f>
        <v>0</v>
      </c>
      <c r="X46">
        <f t="shared" si="102"/>
        <v>0</v>
      </c>
      <c r="Y46">
        <f t="shared" si="102"/>
        <v>0</v>
      </c>
      <c r="Z46">
        <f t="shared" si="102"/>
        <v>0</v>
      </c>
      <c r="AA46">
        <f t="shared" si="102"/>
        <v>0</v>
      </c>
      <c r="AB46">
        <f t="shared" si="102"/>
        <v>0</v>
      </c>
      <c r="AC46">
        <f t="shared" si="102"/>
        <v>0</v>
      </c>
      <c r="AD46">
        <f t="shared" si="102"/>
        <v>0</v>
      </c>
      <c r="AE46">
        <f t="shared" si="102"/>
        <v>0</v>
      </c>
      <c r="AF46">
        <f t="shared" si="102"/>
        <v>0</v>
      </c>
      <c r="AG46">
        <f t="shared" si="102"/>
        <v>0</v>
      </c>
      <c r="AH46">
        <f t="shared" si="102"/>
        <v>0</v>
      </c>
      <c r="AI46">
        <f t="shared" si="102"/>
        <v>0</v>
      </c>
      <c r="AJ46">
        <f t="shared" si="102"/>
        <v>0</v>
      </c>
      <c r="AK46">
        <f t="shared" si="102"/>
        <v>0</v>
      </c>
      <c r="AL46">
        <f t="shared" si="102"/>
        <v>0</v>
      </c>
      <c r="AM46">
        <f t="shared" si="102"/>
        <v>0</v>
      </c>
      <c r="AN46">
        <f t="shared" si="86"/>
        <v>0</v>
      </c>
      <c r="AO46">
        <f t="shared" si="86"/>
        <v>0</v>
      </c>
      <c r="AP46">
        <f t="shared" si="86"/>
        <v>0</v>
      </c>
      <c r="AQ46">
        <f t="shared" si="86"/>
        <v>0</v>
      </c>
      <c r="AR46">
        <f t="shared" si="86"/>
        <v>0</v>
      </c>
      <c r="AS46">
        <f t="shared" si="86"/>
        <v>0</v>
      </c>
      <c r="AT46">
        <f t="shared" si="86"/>
        <v>0</v>
      </c>
      <c r="AU46">
        <f t="shared" si="86"/>
        <v>0</v>
      </c>
      <c r="AV46">
        <f t="shared" si="86"/>
        <v>0</v>
      </c>
      <c r="AW46">
        <f t="shared" si="86"/>
        <v>0</v>
      </c>
      <c r="AX46">
        <f t="shared" si="86"/>
        <v>0</v>
      </c>
    </row>
    <row r="47" spans="1:50">
      <c r="A47">
        <v>1</v>
      </c>
      <c r="B47" t="str">
        <f>TECHNOLOGY!D47</f>
        <v>D2HSF0915</v>
      </c>
      <c r="C47">
        <f>SUMIF(TECHNOLOGY!$D$2:$D$26,VariableCost!$B47,TECHNOLOGY!AD$2:AD$26)</f>
        <v>0</v>
      </c>
      <c r="D47">
        <f>SUMIF(TECHNOLOGY!$D$2:$D$26,VariableCost!$B47,TECHNOLOGY!AE$2:AE$26)</f>
        <v>0</v>
      </c>
      <c r="E47">
        <f>SUMIF(TECHNOLOGY!$D$2:$D$26,VariableCost!$B47,TECHNOLOGY!AF$2:AF$26)</f>
        <v>0</v>
      </c>
      <c r="F47">
        <f>SUMIF(TECHNOLOGY!$D$2:$D$26,VariableCost!$B47,TECHNOLOGY!AG$2:AG$26)</f>
        <v>0</v>
      </c>
      <c r="G47">
        <f>SUMIF(TECHNOLOGY!$D$2:$D$26,VariableCost!$B47,TECHNOLOGY!AH$2:AH$26)</f>
        <v>0</v>
      </c>
      <c r="H47">
        <f>SUMIF(TECHNOLOGY!$D$2:$D$26,VariableCost!$B47,TECHNOLOGY!AI$2:AI$26)</f>
        <v>0</v>
      </c>
      <c r="I47">
        <f>SUMIF(TECHNOLOGY!$D$2:$D$26,VariableCost!$B47,TECHNOLOGY!AJ$2:AJ$26)</f>
        <v>0</v>
      </c>
      <c r="J47">
        <f>SUMIF(TECHNOLOGY!$D$2:$D$26,VariableCost!$B47,TECHNOLOGY!AK$2:AK$26)</f>
        <v>0</v>
      </c>
      <c r="K47">
        <f>SUMIF(TECHNOLOGY!$D$2:$D$26,VariableCost!$B47,TECHNOLOGY!AL$2:AL$26)</f>
        <v>0</v>
      </c>
      <c r="L47">
        <f>SUMIF(TECHNOLOGY!$D$2:$D$26,VariableCost!$B47,TECHNOLOGY!AM$2:AM$26)</f>
        <v>0</v>
      </c>
      <c r="M47">
        <f>SUMIF(TECHNOLOGY!$D$2:$D$26,VariableCost!$B47,TECHNOLOGY!AN$2:AN$26)</f>
        <v>0</v>
      </c>
      <c r="N47">
        <f>SUMIF(TECHNOLOGY!$D$2:$D$26,VariableCost!$B47,TECHNOLOGY!AO$2:AO$26)</f>
        <v>0</v>
      </c>
      <c r="O47">
        <f>SUMIF(TECHNOLOGY!$D$2:$D$26,VariableCost!$B47,TECHNOLOGY!AP$2:AP$26)</f>
        <v>0</v>
      </c>
      <c r="P47">
        <f>SUMIF(TECHNOLOGY!$D$2:$D$26,VariableCost!$B47,TECHNOLOGY!AQ$2:AQ$26)</f>
        <v>0</v>
      </c>
      <c r="Q47">
        <f>SUMIF(TECHNOLOGY!$D$2:$D$26,VariableCost!$B47,TECHNOLOGY!AR$2:AR$26)</f>
        <v>0</v>
      </c>
      <c r="R47">
        <f>SUMIF(TECHNOLOGY!$D$2:$D$26,VariableCost!$B47,TECHNOLOGY!AS$2:AS$26)</f>
        <v>0</v>
      </c>
      <c r="S47">
        <f>SUMIF(TECHNOLOGY!$D$2:$D$26,VariableCost!$B47,TECHNOLOGY!AT$2:AT$26)</f>
        <v>0</v>
      </c>
      <c r="T47">
        <f>SUMIF(TECHNOLOGY!$D$2:$D$26,VariableCost!$B47,TECHNOLOGY!AU$2:AU$26)</f>
        <v>0</v>
      </c>
      <c r="U47">
        <f>SUMIF(TECHNOLOGY!$D$2:$D$26,VariableCost!$B47,TECHNOLOGY!AV$2:AV$26)</f>
        <v>0</v>
      </c>
      <c r="V47">
        <f>SUMIF(TECHNOLOGY!$D$2:$D$26,VariableCost!$B47,TECHNOLOGY!AW$2:AW$26)</f>
        <v>0</v>
      </c>
      <c r="W47">
        <f>SUMIF(TECHNOLOGY!$D$2:$D$26,VariableCost!$B47,TECHNOLOGY!AX$2:AX$26)</f>
        <v>0</v>
      </c>
      <c r="X47">
        <f t="shared" si="102"/>
        <v>0</v>
      </c>
      <c r="Y47">
        <f t="shared" si="102"/>
        <v>0</v>
      </c>
      <c r="Z47">
        <f t="shared" si="102"/>
        <v>0</v>
      </c>
      <c r="AA47">
        <f t="shared" si="102"/>
        <v>0</v>
      </c>
      <c r="AB47">
        <f t="shared" si="102"/>
        <v>0</v>
      </c>
      <c r="AC47">
        <f t="shared" si="102"/>
        <v>0</v>
      </c>
      <c r="AD47">
        <f t="shared" si="102"/>
        <v>0</v>
      </c>
      <c r="AE47">
        <f t="shared" si="102"/>
        <v>0</v>
      </c>
      <c r="AF47">
        <f t="shared" si="102"/>
        <v>0</v>
      </c>
      <c r="AG47">
        <f t="shared" si="102"/>
        <v>0</v>
      </c>
      <c r="AH47">
        <f t="shared" si="102"/>
        <v>0</v>
      </c>
      <c r="AI47">
        <f t="shared" si="102"/>
        <v>0</v>
      </c>
      <c r="AJ47">
        <f t="shared" si="102"/>
        <v>0</v>
      </c>
      <c r="AK47">
        <f t="shared" si="102"/>
        <v>0</v>
      </c>
      <c r="AL47">
        <f t="shared" si="102"/>
        <v>0</v>
      </c>
      <c r="AM47">
        <f t="shared" si="102"/>
        <v>0</v>
      </c>
      <c r="AN47">
        <f t="shared" si="86"/>
        <v>0</v>
      </c>
      <c r="AO47">
        <f t="shared" si="86"/>
        <v>0</v>
      </c>
      <c r="AP47">
        <f t="shared" si="86"/>
        <v>0</v>
      </c>
      <c r="AQ47">
        <f t="shared" si="86"/>
        <v>0</v>
      </c>
      <c r="AR47">
        <f t="shared" si="86"/>
        <v>0</v>
      </c>
      <c r="AS47">
        <f t="shared" si="86"/>
        <v>0</v>
      </c>
      <c r="AT47">
        <f t="shared" si="86"/>
        <v>0</v>
      </c>
      <c r="AU47">
        <f t="shared" si="86"/>
        <v>0</v>
      </c>
      <c r="AV47">
        <f t="shared" si="86"/>
        <v>0</v>
      </c>
      <c r="AW47">
        <f t="shared" si="86"/>
        <v>0</v>
      </c>
      <c r="AX47">
        <f t="shared" si="86"/>
        <v>0</v>
      </c>
    </row>
    <row r="48" spans="1:50">
      <c r="A48">
        <v>1</v>
      </c>
      <c r="B48" t="str">
        <f>TECHNOLOGY!D48</f>
        <v>D2HLT0165</v>
      </c>
      <c r="C48">
        <f>SUMIF(TECHNOLOGY!$D$2:$D$26,VariableCost!$B48,TECHNOLOGY!AD$2:AD$26)</f>
        <v>0</v>
      </c>
      <c r="D48">
        <f>SUMIF(TECHNOLOGY!$D$2:$D$26,VariableCost!$B48,TECHNOLOGY!AE$2:AE$26)</f>
        <v>0</v>
      </c>
      <c r="E48">
        <f>SUMIF(TECHNOLOGY!$D$2:$D$26,VariableCost!$B48,TECHNOLOGY!AF$2:AF$26)</f>
        <v>0</v>
      </c>
      <c r="F48">
        <f>SUMIF(TECHNOLOGY!$D$2:$D$26,VariableCost!$B48,TECHNOLOGY!AG$2:AG$26)</f>
        <v>0</v>
      </c>
      <c r="G48">
        <f>SUMIF(TECHNOLOGY!$D$2:$D$26,VariableCost!$B48,TECHNOLOGY!AH$2:AH$26)</f>
        <v>0</v>
      </c>
      <c r="H48">
        <f>SUMIF(TECHNOLOGY!$D$2:$D$26,VariableCost!$B48,TECHNOLOGY!AI$2:AI$26)</f>
        <v>0</v>
      </c>
      <c r="I48">
        <f>SUMIF(TECHNOLOGY!$D$2:$D$26,VariableCost!$B48,TECHNOLOGY!AJ$2:AJ$26)</f>
        <v>0</v>
      </c>
      <c r="J48">
        <f>SUMIF(TECHNOLOGY!$D$2:$D$26,VariableCost!$B48,TECHNOLOGY!AK$2:AK$26)</f>
        <v>0</v>
      </c>
      <c r="K48">
        <f>SUMIF(TECHNOLOGY!$D$2:$D$26,VariableCost!$B48,TECHNOLOGY!AL$2:AL$26)</f>
        <v>0</v>
      </c>
      <c r="L48">
        <f>SUMIF(TECHNOLOGY!$D$2:$D$26,VariableCost!$B48,TECHNOLOGY!AM$2:AM$26)</f>
        <v>0</v>
      </c>
      <c r="M48">
        <f>SUMIF(TECHNOLOGY!$D$2:$D$26,VariableCost!$B48,TECHNOLOGY!AN$2:AN$26)</f>
        <v>0</v>
      </c>
      <c r="N48">
        <f>SUMIF(TECHNOLOGY!$D$2:$D$26,VariableCost!$B48,TECHNOLOGY!AO$2:AO$26)</f>
        <v>0</v>
      </c>
      <c r="O48">
        <f>SUMIF(TECHNOLOGY!$D$2:$D$26,VariableCost!$B48,TECHNOLOGY!AP$2:AP$26)</f>
        <v>0</v>
      </c>
      <c r="P48">
        <f>SUMIF(TECHNOLOGY!$D$2:$D$26,VariableCost!$B48,TECHNOLOGY!AQ$2:AQ$26)</f>
        <v>0</v>
      </c>
      <c r="Q48">
        <f>SUMIF(TECHNOLOGY!$D$2:$D$26,VariableCost!$B48,TECHNOLOGY!AR$2:AR$26)</f>
        <v>0</v>
      </c>
      <c r="R48">
        <f>SUMIF(TECHNOLOGY!$D$2:$D$26,VariableCost!$B48,TECHNOLOGY!AS$2:AS$26)</f>
        <v>0</v>
      </c>
      <c r="S48">
        <f>SUMIF(TECHNOLOGY!$D$2:$D$26,VariableCost!$B48,TECHNOLOGY!AT$2:AT$26)</f>
        <v>0</v>
      </c>
      <c r="T48">
        <f>SUMIF(TECHNOLOGY!$D$2:$D$26,VariableCost!$B48,TECHNOLOGY!AU$2:AU$26)</f>
        <v>0</v>
      </c>
      <c r="U48">
        <f>SUMIF(TECHNOLOGY!$D$2:$D$26,VariableCost!$B48,TECHNOLOGY!AV$2:AV$26)</f>
        <v>0</v>
      </c>
      <c r="V48">
        <f>SUMIF(TECHNOLOGY!$D$2:$D$26,VariableCost!$B48,TECHNOLOGY!AW$2:AW$26)</f>
        <v>0</v>
      </c>
      <c r="W48">
        <f>SUMIF(TECHNOLOGY!$D$2:$D$26,VariableCost!$B48,TECHNOLOGY!AX$2:AX$26)</f>
        <v>0</v>
      </c>
      <c r="X48">
        <f t="shared" si="102"/>
        <v>0</v>
      </c>
      <c r="Y48">
        <f t="shared" si="102"/>
        <v>0</v>
      </c>
      <c r="Z48">
        <f t="shared" si="102"/>
        <v>0</v>
      </c>
      <c r="AA48">
        <f t="shared" si="102"/>
        <v>0</v>
      </c>
      <c r="AB48">
        <f t="shared" si="102"/>
        <v>0</v>
      </c>
      <c r="AC48">
        <f t="shared" si="102"/>
        <v>0</v>
      </c>
      <c r="AD48">
        <f t="shared" si="102"/>
        <v>0</v>
      </c>
      <c r="AE48">
        <f t="shared" si="102"/>
        <v>0</v>
      </c>
      <c r="AF48">
        <f t="shared" si="102"/>
        <v>0</v>
      </c>
      <c r="AG48">
        <f t="shared" si="102"/>
        <v>0</v>
      </c>
      <c r="AH48">
        <f t="shared" si="102"/>
        <v>0</v>
      </c>
      <c r="AI48">
        <f t="shared" si="102"/>
        <v>0</v>
      </c>
      <c r="AJ48">
        <f t="shared" si="102"/>
        <v>0</v>
      </c>
      <c r="AK48">
        <f t="shared" si="102"/>
        <v>0</v>
      </c>
      <c r="AL48">
        <f t="shared" si="102"/>
        <v>0</v>
      </c>
      <c r="AM48">
        <f t="shared" si="102"/>
        <v>0</v>
      </c>
      <c r="AN48">
        <f t="shared" si="86"/>
        <v>0</v>
      </c>
      <c r="AO48">
        <f t="shared" si="86"/>
        <v>0</v>
      </c>
      <c r="AP48">
        <f t="shared" si="86"/>
        <v>0</v>
      </c>
      <c r="AQ48">
        <f t="shared" si="86"/>
        <v>0</v>
      </c>
      <c r="AR48">
        <f t="shared" si="86"/>
        <v>0</v>
      </c>
      <c r="AS48">
        <f t="shared" si="86"/>
        <v>0</v>
      </c>
      <c r="AT48">
        <f t="shared" si="86"/>
        <v>0</v>
      </c>
      <c r="AU48">
        <f t="shared" si="86"/>
        <v>0</v>
      </c>
      <c r="AV48">
        <f t="shared" si="86"/>
        <v>0</v>
      </c>
      <c r="AW48">
        <f t="shared" si="86"/>
        <v>0</v>
      </c>
      <c r="AX48">
        <f t="shared" si="86"/>
        <v>0</v>
      </c>
    </row>
    <row r="49" spans="1:50">
      <c r="A49">
        <v>1</v>
      </c>
      <c r="B49" t="str">
        <f>TECHNOLOGY!D49</f>
        <v>D2HLT0166</v>
      </c>
      <c r="C49">
        <f>SUMIF(TECHNOLOGY!$D$2:$D$26,VariableCost!$B49,TECHNOLOGY!AD$2:AD$26)</f>
        <v>0</v>
      </c>
      <c r="D49">
        <f>SUMIF(TECHNOLOGY!$D$2:$D$26,VariableCost!$B49,TECHNOLOGY!AE$2:AE$26)</f>
        <v>0</v>
      </c>
      <c r="E49">
        <f>SUMIF(TECHNOLOGY!$D$2:$D$26,VariableCost!$B49,TECHNOLOGY!AF$2:AF$26)</f>
        <v>0</v>
      </c>
      <c r="F49">
        <f>SUMIF(TECHNOLOGY!$D$2:$D$26,VariableCost!$B49,TECHNOLOGY!AG$2:AG$26)</f>
        <v>0</v>
      </c>
      <c r="G49">
        <f>SUMIF(TECHNOLOGY!$D$2:$D$26,VariableCost!$B49,TECHNOLOGY!AH$2:AH$26)</f>
        <v>0</v>
      </c>
      <c r="H49">
        <f>SUMIF(TECHNOLOGY!$D$2:$D$26,VariableCost!$B49,TECHNOLOGY!AI$2:AI$26)</f>
        <v>0</v>
      </c>
      <c r="I49">
        <f>SUMIF(TECHNOLOGY!$D$2:$D$26,VariableCost!$B49,TECHNOLOGY!AJ$2:AJ$26)</f>
        <v>0</v>
      </c>
      <c r="J49">
        <f>SUMIF(TECHNOLOGY!$D$2:$D$26,VariableCost!$B49,TECHNOLOGY!AK$2:AK$26)</f>
        <v>0</v>
      </c>
      <c r="K49">
        <f>SUMIF(TECHNOLOGY!$D$2:$D$26,VariableCost!$B49,TECHNOLOGY!AL$2:AL$26)</f>
        <v>0</v>
      </c>
      <c r="L49">
        <f>SUMIF(TECHNOLOGY!$D$2:$D$26,VariableCost!$B49,TECHNOLOGY!AM$2:AM$26)</f>
        <v>0</v>
      </c>
      <c r="M49">
        <f>SUMIF(TECHNOLOGY!$D$2:$D$26,VariableCost!$B49,TECHNOLOGY!AN$2:AN$26)</f>
        <v>0</v>
      </c>
      <c r="N49">
        <f>SUMIF(TECHNOLOGY!$D$2:$D$26,VariableCost!$B49,TECHNOLOGY!AO$2:AO$26)</f>
        <v>0</v>
      </c>
      <c r="O49">
        <f>SUMIF(TECHNOLOGY!$D$2:$D$26,VariableCost!$B49,TECHNOLOGY!AP$2:AP$26)</f>
        <v>0</v>
      </c>
      <c r="P49">
        <f>SUMIF(TECHNOLOGY!$D$2:$D$26,VariableCost!$B49,TECHNOLOGY!AQ$2:AQ$26)</f>
        <v>0</v>
      </c>
      <c r="Q49">
        <f>SUMIF(TECHNOLOGY!$D$2:$D$26,VariableCost!$B49,TECHNOLOGY!AR$2:AR$26)</f>
        <v>0</v>
      </c>
      <c r="R49">
        <f>SUMIF(TECHNOLOGY!$D$2:$D$26,VariableCost!$B49,TECHNOLOGY!AS$2:AS$26)</f>
        <v>0</v>
      </c>
      <c r="S49">
        <f>SUMIF(TECHNOLOGY!$D$2:$D$26,VariableCost!$B49,TECHNOLOGY!AT$2:AT$26)</f>
        <v>0</v>
      </c>
      <c r="T49">
        <f>SUMIF(TECHNOLOGY!$D$2:$D$26,VariableCost!$B49,TECHNOLOGY!AU$2:AU$26)</f>
        <v>0</v>
      </c>
      <c r="U49">
        <f>SUMIF(TECHNOLOGY!$D$2:$D$26,VariableCost!$B49,TECHNOLOGY!AV$2:AV$26)</f>
        <v>0</v>
      </c>
      <c r="V49">
        <f>SUMIF(TECHNOLOGY!$D$2:$D$26,VariableCost!$B49,TECHNOLOGY!AW$2:AW$26)</f>
        <v>0</v>
      </c>
      <c r="W49">
        <f>SUMIF(TECHNOLOGY!$D$2:$D$26,VariableCost!$B49,TECHNOLOGY!AX$2:AX$26)</f>
        <v>0</v>
      </c>
      <c r="X49">
        <f t="shared" si="102"/>
        <v>0</v>
      </c>
      <c r="Y49">
        <f t="shared" si="102"/>
        <v>0</v>
      </c>
      <c r="Z49">
        <f t="shared" si="102"/>
        <v>0</v>
      </c>
      <c r="AA49">
        <f t="shared" si="102"/>
        <v>0</v>
      </c>
      <c r="AB49">
        <f t="shared" si="102"/>
        <v>0</v>
      </c>
      <c r="AC49">
        <f t="shared" si="102"/>
        <v>0</v>
      </c>
      <c r="AD49">
        <f t="shared" si="102"/>
        <v>0</v>
      </c>
      <c r="AE49">
        <f t="shared" si="102"/>
        <v>0</v>
      </c>
      <c r="AF49">
        <f t="shared" si="102"/>
        <v>0</v>
      </c>
      <c r="AG49">
        <f t="shared" si="102"/>
        <v>0</v>
      </c>
      <c r="AH49">
        <f t="shared" si="102"/>
        <v>0</v>
      </c>
      <c r="AI49">
        <f t="shared" si="102"/>
        <v>0</v>
      </c>
      <c r="AJ49">
        <f t="shared" si="102"/>
        <v>0</v>
      </c>
      <c r="AK49">
        <f t="shared" si="102"/>
        <v>0</v>
      </c>
      <c r="AL49">
        <f t="shared" si="102"/>
        <v>0</v>
      </c>
      <c r="AM49">
        <f t="shared" si="102"/>
        <v>0</v>
      </c>
      <c r="AN49">
        <f t="shared" si="86"/>
        <v>0</v>
      </c>
      <c r="AO49">
        <f t="shared" si="86"/>
        <v>0</v>
      </c>
      <c r="AP49">
        <f t="shared" si="86"/>
        <v>0</v>
      </c>
      <c r="AQ49">
        <f t="shared" si="86"/>
        <v>0</v>
      </c>
      <c r="AR49">
        <f t="shared" si="86"/>
        <v>0</v>
      </c>
      <c r="AS49">
        <f t="shared" si="86"/>
        <v>0</v>
      </c>
      <c r="AT49">
        <f t="shared" si="86"/>
        <v>0</v>
      </c>
      <c r="AU49">
        <f t="shared" si="86"/>
        <v>0</v>
      </c>
      <c r="AV49">
        <f t="shared" si="86"/>
        <v>0</v>
      </c>
      <c r="AW49">
        <f t="shared" si="86"/>
        <v>0</v>
      </c>
      <c r="AX49">
        <f t="shared" si="86"/>
        <v>0</v>
      </c>
    </row>
    <row r="50" spans="1:50">
      <c r="A50">
        <v>1</v>
      </c>
      <c r="B50" t="str">
        <f>TECHNOLOGY!D50</f>
        <v>D2HLT0171</v>
      </c>
      <c r="C50">
        <f>SUMIF(TECHNOLOGY!$D$2:$D$26,VariableCost!$B50,TECHNOLOGY!AD$2:AD$26)</f>
        <v>0</v>
      </c>
      <c r="D50">
        <f>SUMIF(TECHNOLOGY!$D$2:$D$26,VariableCost!$B50,TECHNOLOGY!AE$2:AE$26)</f>
        <v>0</v>
      </c>
      <c r="E50">
        <f>SUMIF(TECHNOLOGY!$D$2:$D$26,VariableCost!$B50,TECHNOLOGY!AF$2:AF$26)</f>
        <v>0</v>
      </c>
      <c r="F50">
        <f>SUMIF(TECHNOLOGY!$D$2:$D$26,VariableCost!$B50,TECHNOLOGY!AG$2:AG$26)</f>
        <v>0</v>
      </c>
      <c r="G50">
        <f>SUMIF(TECHNOLOGY!$D$2:$D$26,VariableCost!$B50,TECHNOLOGY!AH$2:AH$26)</f>
        <v>0</v>
      </c>
      <c r="H50">
        <f>SUMIF(TECHNOLOGY!$D$2:$D$26,VariableCost!$B50,TECHNOLOGY!AI$2:AI$26)</f>
        <v>0</v>
      </c>
      <c r="I50">
        <f>SUMIF(TECHNOLOGY!$D$2:$D$26,VariableCost!$B50,TECHNOLOGY!AJ$2:AJ$26)</f>
        <v>0</v>
      </c>
      <c r="J50">
        <f>SUMIF(TECHNOLOGY!$D$2:$D$26,VariableCost!$B50,TECHNOLOGY!AK$2:AK$26)</f>
        <v>0</v>
      </c>
      <c r="K50">
        <f>SUMIF(TECHNOLOGY!$D$2:$D$26,VariableCost!$B50,TECHNOLOGY!AL$2:AL$26)</f>
        <v>0</v>
      </c>
      <c r="L50">
        <f>SUMIF(TECHNOLOGY!$D$2:$D$26,VariableCost!$B50,TECHNOLOGY!AM$2:AM$26)</f>
        <v>0</v>
      </c>
      <c r="M50">
        <f>SUMIF(TECHNOLOGY!$D$2:$D$26,VariableCost!$B50,TECHNOLOGY!AN$2:AN$26)</f>
        <v>0</v>
      </c>
      <c r="N50">
        <f>SUMIF(TECHNOLOGY!$D$2:$D$26,VariableCost!$B50,TECHNOLOGY!AO$2:AO$26)</f>
        <v>0</v>
      </c>
      <c r="O50">
        <f>SUMIF(TECHNOLOGY!$D$2:$D$26,VariableCost!$B50,TECHNOLOGY!AP$2:AP$26)</f>
        <v>0</v>
      </c>
      <c r="P50">
        <f>SUMIF(TECHNOLOGY!$D$2:$D$26,VariableCost!$B50,TECHNOLOGY!AQ$2:AQ$26)</f>
        <v>0</v>
      </c>
      <c r="Q50">
        <f>SUMIF(TECHNOLOGY!$D$2:$D$26,VariableCost!$B50,TECHNOLOGY!AR$2:AR$26)</f>
        <v>0</v>
      </c>
      <c r="R50">
        <f>SUMIF(TECHNOLOGY!$D$2:$D$26,VariableCost!$B50,TECHNOLOGY!AS$2:AS$26)</f>
        <v>0</v>
      </c>
      <c r="S50">
        <f>SUMIF(TECHNOLOGY!$D$2:$D$26,VariableCost!$B50,TECHNOLOGY!AT$2:AT$26)</f>
        <v>0</v>
      </c>
      <c r="T50">
        <f>SUMIF(TECHNOLOGY!$D$2:$D$26,VariableCost!$B50,TECHNOLOGY!AU$2:AU$26)</f>
        <v>0</v>
      </c>
      <c r="U50">
        <f>SUMIF(TECHNOLOGY!$D$2:$D$26,VariableCost!$B50,TECHNOLOGY!AV$2:AV$26)</f>
        <v>0</v>
      </c>
      <c r="V50">
        <f>SUMIF(TECHNOLOGY!$D$2:$D$26,VariableCost!$B50,TECHNOLOGY!AW$2:AW$26)</f>
        <v>0</v>
      </c>
      <c r="W50">
        <f>SUMIF(TECHNOLOGY!$D$2:$D$26,VariableCost!$B50,TECHNOLOGY!AX$2:AX$26)</f>
        <v>0</v>
      </c>
      <c r="X50">
        <f t="shared" si="102"/>
        <v>0</v>
      </c>
      <c r="Y50">
        <f t="shared" si="102"/>
        <v>0</v>
      </c>
      <c r="Z50">
        <f t="shared" si="102"/>
        <v>0</v>
      </c>
      <c r="AA50">
        <f t="shared" si="102"/>
        <v>0</v>
      </c>
      <c r="AB50">
        <f t="shared" si="102"/>
        <v>0</v>
      </c>
      <c r="AC50">
        <f t="shared" si="102"/>
        <v>0</v>
      </c>
      <c r="AD50">
        <f t="shared" si="102"/>
        <v>0</v>
      </c>
      <c r="AE50">
        <f t="shared" si="102"/>
        <v>0</v>
      </c>
      <c r="AF50">
        <f t="shared" si="102"/>
        <v>0</v>
      </c>
      <c r="AG50">
        <f t="shared" si="102"/>
        <v>0</v>
      </c>
      <c r="AH50">
        <f t="shared" si="102"/>
        <v>0</v>
      </c>
      <c r="AI50">
        <f t="shared" si="102"/>
        <v>0</v>
      </c>
      <c r="AJ50">
        <f t="shared" si="102"/>
        <v>0</v>
      </c>
      <c r="AK50">
        <f t="shared" si="102"/>
        <v>0</v>
      </c>
      <c r="AL50">
        <f t="shared" si="102"/>
        <v>0</v>
      </c>
      <c r="AM50">
        <f t="shared" si="102"/>
        <v>0</v>
      </c>
      <c r="AN50">
        <f t="shared" si="86"/>
        <v>0</v>
      </c>
      <c r="AO50">
        <f t="shared" si="86"/>
        <v>0</v>
      </c>
      <c r="AP50">
        <f t="shared" si="86"/>
        <v>0</v>
      </c>
      <c r="AQ50">
        <f t="shared" si="86"/>
        <v>0</v>
      </c>
      <c r="AR50">
        <f t="shared" si="86"/>
        <v>0</v>
      </c>
      <c r="AS50">
        <f t="shared" si="86"/>
        <v>0</v>
      </c>
      <c r="AT50">
        <f t="shared" si="86"/>
        <v>0</v>
      </c>
      <c r="AU50">
        <f t="shared" si="86"/>
        <v>0</v>
      </c>
      <c r="AV50">
        <f t="shared" si="86"/>
        <v>0</v>
      </c>
      <c r="AW50">
        <f t="shared" si="86"/>
        <v>0</v>
      </c>
      <c r="AX50">
        <f t="shared" si="86"/>
        <v>0</v>
      </c>
    </row>
    <row r="51" spans="1:50">
      <c r="A51">
        <v>1</v>
      </c>
      <c r="B51" t="str">
        <f>TECHNOLOGY!D51</f>
        <v>D2HLT0182</v>
      </c>
      <c r="C51">
        <f>SUMIF(TECHNOLOGY!$D$2:$D$26,VariableCost!$B51,TECHNOLOGY!AD$2:AD$26)</f>
        <v>0</v>
      </c>
      <c r="D51">
        <f>SUMIF(TECHNOLOGY!$D$2:$D$26,VariableCost!$B51,TECHNOLOGY!AE$2:AE$26)</f>
        <v>0</v>
      </c>
      <c r="E51">
        <f>SUMIF(TECHNOLOGY!$D$2:$D$26,VariableCost!$B51,TECHNOLOGY!AF$2:AF$26)</f>
        <v>0</v>
      </c>
      <c r="F51">
        <f>SUMIF(TECHNOLOGY!$D$2:$D$26,VariableCost!$B51,TECHNOLOGY!AG$2:AG$26)</f>
        <v>0</v>
      </c>
      <c r="G51">
        <f>SUMIF(TECHNOLOGY!$D$2:$D$26,VariableCost!$B51,TECHNOLOGY!AH$2:AH$26)</f>
        <v>0</v>
      </c>
      <c r="H51">
        <f>SUMIF(TECHNOLOGY!$D$2:$D$26,VariableCost!$B51,TECHNOLOGY!AI$2:AI$26)</f>
        <v>0</v>
      </c>
      <c r="I51">
        <f>SUMIF(TECHNOLOGY!$D$2:$D$26,VariableCost!$B51,TECHNOLOGY!AJ$2:AJ$26)</f>
        <v>0</v>
      </c>
      <c r="J51">
        <f>SUMIF(TECHNOLOGY!$D$2:$D$26,VariableCost!$B51,TECHNOLOGY!AK$2:AK$26)</f>
        <v>0</v>
      </c>
      <c r="K51">
        <f>SUMIF(TECHNOLOGY!$D$2:$D$26,VariableCost!$B51,TECHNOLOGY!AL$2:AL$26)</f>
        <v>0</v>
      </c>
      <c r="L51">
        <f>SUMIF(TECHNOLOGY!$D$2:$D$26,VariableCost!$B51,TECHNOLOGY!AM$2:AM$26)</f>
        <v>0</v>
      </c>
      <c r="M51">
        <f>SUMIF(TECHNOLOGY!$D$2:$D$26,VariableCost!$B51,TECHNOLOGY!AN$2:AN$26)</f>
        <v>0</v>
      </c>
      <c r="N51">
        <f>SUMIF(TECHNOLOGY!$D$2:$D$26,VariableCost!$B51,TECHNOLOGY!AO$2:AO$26)</f>
        <v>0</v>
      </c>
      <c r="O51">
        <f>SUMIF(TECHNOLOGY!$D$2:$D$26,VariableCost!$B51,TECHNOLOGY!AP$2:AP$26)</f>
        <v>0</v>
      </c>
      <c r="P51">
        <f>SUMIF(TECHNOLOGY!$D$2:$D$26,VariableCost!$B51,TECHNOLOGY!AQ$2:AQ$26)</f>
        <v>0</v>
      </c>
      <c r="Q51">
        <f>SUMIF(TECHNOLOGY!$D$2:$D$26,VariableCost!$B51,TECHNOLOGY!AR$2:AR$26)</f>
        <v>0</v>
      </c>
      <c r="R51">
        <f>SUMIF(TECHNOLOGY!$D$2:$D$26,VariableCost!$B51,TECHNOLOGY!AS$2:AS$26)</f>
        <v>0</v>
      </c>
      <c r="S51">
        <f>SUMIF(TECHNOLOGY!$D$2:$D$26,VariableCost!$B51,TECHNOLOGY!AT$2:AT$26)</f>
        <v>0</v>
      </c>
      <c r="T51">
        <f>SUMIF(TECHNOLOGY!$D$2:$D$26,VariableCost!$B51,TECHNOLOGY!AU$2:AU$26)</f>
        <v>0</v>
      </c>
      <c r="U51">
        <f>SUMIF(TECHNOLOGY!$D$2:$D$26,VariableCost!$B51,TECHNOLOGY!AV$2:AV$26)</f>
        <v>0</v>
      </c>
      <c r="V51">
        <f>SUMIF(TECHNOLOGY!$D$2:$D$26,VariableCost!$B51,TECHNOLOGY!AW$2:AW$26)</f>
        <v>0</v>
      </c>
      <c r="W51">
        <f>SUMIF(TECHNOLOGY!$D$2:$D$26,VariableCost!$B51,TECHNOLOGY!AX$2:AX$26)</f>
        <v>0</v>
      </c>
      <c r="X51">
        <f t="shared" si="102"/>
        <v>0</v>
      </c>
      <c r="Y51">
        <f t="shared" si="102"/>
        <v>0</v>
      </c>
      <c r="Z51">
        <f t="shared" si="102"/>
        <v>0</v>
      </c>
      <c r="AA51">
        <f t="shared" si="102"/>
        <v>0</v>
      </c>
      <c r="AB51">
        <f t="shared" si="102"/>
        <v>0</v>
      </c>
      <c r="AC51">
        <f t="shared" si="102"/>
        <v>0</v>
      </c>
      <c r="AD51">
        <f t="shared" si="102"/>
        <v>0</v>
      </c>
      <c r="AE51">
        <f t="shared" si="102"/>
        <v>0</v>
      </c>
      <c r="AF51">
        <f t="shared" si="102"/>
        <v>0</v>
      </c>
      <c r="AG51">
        <f t="shared" si="102"/>
        <v>0</v>
      </c>
      <c r="AH51">
        <f t="shared" si="102"/>
        <v>0</v>
      </c>
      <c r="AI51">
        <f t="shared" si="102"/>
        <v>0</v>
      </c>
      <c r="AJ51">
        <f t="shared" si="102"/>
        <v>0</v>
      </c>
      <c r="AK51">
        <f t="shared" si="102"/>
        <v>0</v>
      </c>
      <c r="AL51">
        <f t="shared" si="102"/>
        <v>0</v>
      </c>
      <c r="AM51">
        <f t="shared" si="102"/>
        <v>0</v>
      </c>
      <c r="AN51">
        <f t="shared" si="86"/>
        <v>0</v>
      </c>
      <c r="AO51">
        <f t="shared" si="86"/>
        <v>0</v>
      </c>
      <c r="AP51">
        <f t="shared" si="86"/>
        <v>0</v>
      </c>
      <c r="AQ51">
        <f t="shared" si="86"/>
        <v>0</v>
      </c>
      <c r="AR51">
        <f t="shared" si="86"/>
        <v>0</v>
      </c>
      <c r="AS51">
        <f t="shared" si="86"/>
        <v>0</v>
      </c>
      <c r="AT51">
        <f t="shared" si="86"/>
        <v>0</v>
      </c>
      <c r="AU51">
        <f t="shared" si="86"/>
        <v>0</v>
      </c>
      <c r="AV51">
        <f t="shared" si="86"/>
        <v>0</v>
      </c>
      <c r="AW51">
        <f t="shared" si="86"/>
        <v>0</v>
      </c>
      <c r="AX51">
        <f t="shared" si="86"/>
        <v>0</v>
      </c>
    </row>
    <row r="52" spans="1:50">
      <c r="A52">
        <v>1</v>
      </c>
      <c r="B52" t="str">
        <f>TECHNOLOGY!D52</f>
        <v>D2HSF0852</v>
      </c>
      <c r="C52">
        <f>SUMIF(TECHNOLOGY!$D$2:$D$26,VariableCost!$B52,TECHNOLOGY!AD$2:AD$26)</f>
        <v>0</v>
      </c>
      <c r="D52">
        <f>SUMIF(TECHNOLOGY!$D$2:$D$26,VariableCost!$B52,TECHNOLOGY!AE$2:AE$26)</f>
        <v>0</v>
      </c>
      <c r="E52">
        <f>SUMIF(TECHNOLOGY!$D$2:$D$26,VariableCost!$B52,TECHNOLOGY!AF$2:AF$26)</f>
        <v>0</v>
      </c>
      <c r="F52">
        <f>SUMIF(TECHNOLOGY!$D$2:$D$26,VariableCost!$B52,TECHNOLOGY!AG$2:AG$26)</f>
        <v>0</v>
      </c>
      <c r="G52">
        <f>SUMIF(TECHNOLOGY!$D$2:$D$26,VariableCost!$B52,TECHNOLOGY!AH$2:AH$26)</f>
        <v>0</v>
      </c>
      <c r="H52">
        <f>SUMIF(TECHNOLOGY!$D$2:$D$26,VariableCost!$B52,TECHNOLOGY!AI$2:AI$26)</f>
        <v>0</v>
      </c>
      <c r="I52">
        <f>SUMIF(TECHNOLOGY!$D$2:$D$26,VariableCost!$B52,TECHNOLOGY!AJ$2:AJ$26)</f>
        <v>0</v>
      </c>
      <c r="J52">
        <f>SUMIF(TECHNOLOGY!$D$2:$D$26,VariableCost!$B52,TECHNOLOGY!AK$2:AK$26)</f>
        <v>0</v>
      </c>
      <c r="K52">
        <f>SUMIF(TECHNOLOGY!$D$2:$D$26,VariableCost!$B52,TECHNOLOGY!AL$2:AL$26)</f>
        <v>0</v>
      </c>
      <c r="L52">
        <f>SUMIF(TECHNOLOGY!$D$2:$D$26,VariableCost!$B52,TECHNOLOGY!AM$2:AM$26)</f>
        <v>0</v>
      </c>
      <c r="M52">
        <f>SUMIF(TECHNOLOGY!$D$2:$D$26,VariableCost!$B52,TECHNOLOGY!AN$2:AN$26)</f>
        <v>0</v>
      </c>
      <c r="N52">
        <f>SUMIF(TECHNOLOGY!$D$2:$D$26,VariableCost!$B52,TECHNOLOGY!AO$2:AO$26)</f>
        <v>0</v>
      </c>
      <c r="O52">
        <f>SUMIF(TECHNOLOGY!$D$2:$D$26,VariableCost!$B52,TECHNOLOGY!AP$2:AP$26)</f>
        <v>0</v>
      </c>
      <c r="P52">
        <f>SUMIF(TECHNOLOGY!$D$2:$D$26,VariableCost!$B52,TECHNOLOGY!AQ$2:AQ$26)</f>
        <v>0</v>
      </c>
      <c r="Q52">
        <f>SUMIF(TECHNOLOGY!$D$2:$D$26,VariableCost!$B52,TECHNOLOGY!AR$2:AR$26)</f>
        <v>0</v>
      </c>
      <c r="R52">
        <f>SUMIF(TECHNOLOGY!$D$2:$D$26,VariableCost!$B52,TECHNOLOGY!AS$2:AS$26)</f>
        <v>0</v>
      </c>
      <c r="S52">
        <f>SUMIF(TECHNOLOGY!$D$2:$D$26,VariableCost!$B52,TECHNOLOGY!AT$2:AT$26)</f>
        <v>0</v>
      </c>
      <c r="T52">
        <f>SUMIF(TECHNOLOGY!$D$2:$D$26,VariableCost!$B52,TECHNOLOGY!AU$2:AU$26)</f>
        <v>0</v>
      </c>
      <c r="U52">
        <f>SUMIF(TECHNOLOGY!$D$2:$D$26,VariableCost!$B52,TECHNOLOGY!AV$2:AV$26)</f>
        <v>0</v>
      </c>
      <c r="V52">
        <f>SUMIF(TECHNOLOGY!$D$2:$D$26,VariableCost!$B52,TECHNOLOGY!AW$2:AW$26)</f>
        <v>0</v>
      </c>
      <c r="W52">
        <f>SUMIF(TECHNOLOGY!$D$2:$D$26,VariableCost!$B52,TECHNOLOGY!AX$2:AX$26)</f>
        <v>0</v>
      </c>
      <c r="X52">
        <f t="shared" si="102"/>
        <v>0</v>
      </c>
      <c r="Y52">
        <f t="shared" si="102"/>
        <v>0</v>
      </c>
      <c r="Z52">
        <f t="shared" si="102"/>
        <v>0</v>
      </c>
      <c r="AA52">
        <f t="shared" si="102"/>
        <v>0</v>
      </c>
      <c r="AB52">
        <f t="shared" si="102"/>
        <v>0</v>
      </c>
      <c r="AC52">
        <f t="shared" si="102"/>
        <v>0</v>
      </c>
      <c r="AD52">
        <f t="shared" si="102"/>
        <v>0</v>
      </c>
      <c r="AE52">
        <f t="shared" si="102"/>
        <v>0</v>
      </c>
      <c r="AF52">
        <f t="shared" si="102"/>
        <v>0</v>
      </c>
      <c r="AG52">
        <f t="shared" si="102"/>
        <v>0</v>
      </c>
      <c r="AH52">
        <f t="shared" si="102"/>
        <v>0</v>
      </c>
      <c r="AI52">
        <f t="shared" si="102"/>
        <v>0</v>
      </c>
      <c r="AJ52">
        <f t="shared" si="102"/>
        <v>0</v>
      </c>
      <c r="AK52">
        <f t="shared" si="102"/>
        <v>0</v>
      </c>
      <c r="AL52">
        <f t="shared" si="102"/>
        <v>0</v>
      </c>
      <c r="AM52">
        <f t="shared" si="102"/>
        <v>0</v>
      </c>
      <c r="AN52">
        <f t="shared" si="86"/>
        <v>0</v>
      </c>
      <c r="AO52">
        <f t="shared" si="86"/>
        <v>0</v>
      </c>
      <c r="AP52">
        <f t="shared" si="86"/>
        <v>0</v>
      </c>
      <c r="AQ52">
        <f t="shared" si="86"/>
        <v>0</v>
      </c>
      <c r="AR52">
        <f t="shared" si="86"/>
        <v>0</v>
      </c>
      <c r="AS52">
        <f t="shared" si="86"/>
        <v>0</v>
      </c>
      <c r="AT52">
        <f t="shared" si="86"/>
        <v>0</v>
      </c>
      <c r="AU52">
        <f t="shared" si="86"/>
        <v>0</v>
      </c>
      <c r="AV52">
        <f t="shared" si="86"/>
        <v>0</v>
      </c>
      <c r="AW52">
        <f t="shared" si="86"/>
        <v>0</v>
      </c>
      <c r="AX52">
        <f t="shared" si="86"/>
        <v>0</v>
      </c>
    </row>
    <row r="53" spans="1:50">
      <c r="A53">
        <v>1</v>
      </c>
      <c r="B53" t="str">
        <f>TECHNOLOGY!D53</f>
        <v>D2HSF0910</v>
      </c>
      <c r="C53">
        <f>SUMIF(TECHNOLOGY!$D$2:$D$26,VariableCost!$B53,TECHNOLOGY!AD$2:AD$26)</f>
        <v>0</v>
      </c>
      <c r="D53">
        <f>SUMIF(TECHNOLOGY!$D$2:$D$26,VariableCost!$B53,TECHNOLOGY!AE$2:AE$26)</f>
        <v>0</v>
      </c>
      <c r="E53">
        <f>SUMIF(TECHNOLOGY!$D$2:$D$26,VariableCost!$B53,TECHNOLOGY!AF$2:AF$26)</f>
        <v>0</v>
      </c>
      <c r="F53">
        <f>SUMIF(TECHNOLOGY!$D$2:$D$26,VariableCost!$B53,TECHNOLOGY!AG$2:AG$26)</f>
        <v>0</v>
      </c>
      <c r="G53">
        <f>SUMIF(TECHNOLOGY!$D$2:$D$26,VariableCost!$B53,TECHNOLOGY!AH$2:AH$26)</f>
        <v>0</v>
      </c>
      <c r="H53">
        <f>SUMIF(TECHNOLOGY!$D$2:$D$26,VariableCost!$B53,TECHNOLOGY!AI$2:AI$26)</f>
        <v>0</v>
      </c>
      <c r="I53">
        <f>SUMIF(TECHNOLOGY!$D$2:$D$26,VariableCost!$B53,TECHNOLOGY!AJ$2:AJ$26)</f>
        <v>0</v>
      </c>
      <c r="J53">
        <f>SUMIF(TECHNOLOGY!$D$2:$D$26,VariableCost!$B53,TECHNOLOGY!AK$2:AK$26)</f>
        <v>0</v>
      </c>
      <c r="K53">
        <f>SUMIF(TECHNOLOGY!$D$2:$D$26,VariableCost!$B53,TECHNOLOGY!AL$2:AL$26)</f>
        <v>0</v>
      </c>
      <c r="L53">
        <f>SUMIF(TECHNOLOGY!$D$2:$D$26,VariableCost!$B53,TECHNOLOGY!AM$2:AM$26)</f>
        <v>0</v>
      </c>
      <c r="M53">
        <f>SUMIF(TECHNOLOGY!$D$2:$D$26,VariableCost!$B53,TECHNOLOGY!AN$2:AN$26)</f>
        <v>0</v>
      </c>
      <c r="N53">
        <f>SUMIF(TECHNOLOGY!$D$2:$D$26,VariableCost!$B53,TECHNOLOGY!AO$2:AO$26)</f>
        <v>0</v>
      </c>
      <c r="O53">
        <f>SUMIF(TECHNOLOGY!$D$2:$D$26,VariableCost!$B53,TECHNOLOGY!AP$2:AP$26)</f>
        <v>0</v>
      </c>
      <c r="P53">
        <f>SUMIF(TECHNOLOGY!$D$2:$D$26,VariableCost!$B53,TECHNOLOGY!AQ$2:AQ$26)</f>
        <v>0</v>
      </c>
      <c r="Q53">
        <f>SUMIF(TECHNOLOGY!$D$2:$D$26,VariableCost!$B53,TECHNOLOGY!AR$2:AR$26)</f>
        <v>0</v>
      </c>
      <c r="R53">
        <f>SUMIF(TECHNOLOGY!$D$2:$D$26,VariableCost!$B53,TECHNOLOGY!AS$2:AS$26)</f>
        <v>0</v>
      </c>
      <c r="S53">
        <f>SUMIF(TECHNOLOGY!$D$2:$D$26,VariableCost!$B53,TECHNOLOGY!AT$2:AT$26)</f>
        <v>0</v>
      </c>
      <c r="T53">
        <f>SUMIF(TECHNOLOGY!$D$2:$D$26,VariableCost!$B53,TECHNOLOGY!AU$2:AU$26)</f>
        <v>0</v>
      </c>
      <c r="U53">
        <f>SUMIF(TECHNOLOGY!$D$2:$D$26,VariableCost!$B53,TECHNOLOGY!AV$2:AV$26)</f>
        <v>0</v>
      </c>
      <c r="V53">
        <f>SUMIF(TECHNOLOGY!$D$2:$D$26,VariableCost!$B53,TECHNOLOGY!AW$2:AW$26)</f>
        <v>0</v>
      </c>
      <c r="W53">
        <f>SUMIF(TECHNOLOGY!$D$2:$D$26,VariableCost!$B53,TECHNOLOGY!AX$2:AX$26)</f>
        <v>0</v>
      </c>
      <c r="X53">
        <f t="shared" si="102"/>
        <v>0</v>
      </c>
      <c r="Y53">
        <f t="shared" si="102"/>
        <v>0</v>
      </c>
      <c r="Z53">
        <f t="shared" si="102"/>
        <v>0</v>
      </c>
      <c r="AA53">
        <f t="shared" si="102"/>
        <v>0</v>
      </c>
      <c r="AB53">
        <f t="shared" si="102"/>
        <v>0</v>
      </c>
      <c r="AC53">
        <f t="shared" si="102"/>
        <v>0</v>
      </c>
      <c r="AD53">
        <f t="shared" si="102"/>
        <v>0</v>
      </c>
      <c r="AE53">
        <f t="shared" si="102"/>
        <v>0</v>
      </c>
      <c r="AF53">
        <f t="shared" si="102"/>
        <v>0</v>
      </c>
      <c r="AG53">
        <f t="shared" si="102"/>
        <v>0</v>
      </c>
      <c r="AH53">
        <f t="shared" si="102"/>
        <v>0</v>
      </c>
      <c r="AI53">
        <f t="shared" si="102"/>
        <v>0</v>
      </c>
      <c r="AJ53">
        <f t="shared" si="102"/>
        <v>0</v>
      </c>
      <c r="AK53">
        <f t="shared" si="102"/>
        <v>0</v>
      </c>
      <c r="AL53">
        <f t="shared" si="102"/>
        <v>0</v>
      </c>
      <c r="AM53">
        <f t="shared" si="102"/>
        <v>0</v>
      </c>
      <c r="AN53">
        <f t="shared" si="86"/>
        <v>0</v>
      </c>
      <c r="AO53">
        <f t="shared" si="86"/>
        <v>0</v>
      </c>
      <c r="AP53">
        <f t="shared" si="86"/>
        <v>0</v>
      </c>
      <c r="AQ53">
        <f t="shared" si="86"/>
        <v>0</v>
      </c>
      <c r="AR53">
        <f t="shared" si="86"/>
        <v>0</v>
      </c>
      <c r="AS53">
        <f t="shared" si="86"/>
        <v>0</v>
      </c>
      <c r="AT53">
        <f t="shared" si="86"/>
        <v>0</v>
      </c>
      <c r="AU53">
        <f t="shared" si="86"/>
        <v>0</v>
      </c>
      <c r="AV53">
        <f t="shared" si="86"/>
        <v>0</v>
      </c>
      <c r="AW53">
        <f t="shared" si="86"/>
        <v>0</v>
      </c>
      <c r="AX53">
        <f t="shared" si="86"/>
        <v>0</v>
      </c>
    </row>
    <row r="54" spans="1:50">
      <c r="A54">
        <v>1</v>
      </c>
      <c r="B54" t="str">
        <f>TECHNOLOGY!D54</f>
        <v>D2HSF0969</v>
      </c>
      <c r="C54">
        <f>SUMIF(TECHNOLOGY!$D$2:$D$26,VariableCost!$B54,TECHNOLOGY!AD$2:AD$26)</f>
        <v>0</v>
      </c>
      <c r="D54">
        <f>SUMIF(TECHNOLOGY!$D$2:$D$26,VariableCost!$B54,TECHNOLOGY!AE$2:AE$26)</f>
        <v>0</v>
      </c>
      <c r="E54">
        <f>SUMIF(TECHNOLOGY!$D$2:$D$26,VariableCost!$B54,TECHNOLOGY!AF$2:AF$26)</f>
        <v>0</v>
      </c>
      <c r="F54">
        <f>SUMIF(TECHNOLOGY!$D$2:$D$26,VariableCost!$B54,TECHNOLOGY!AG$2:AG$26)</f>
        <v>0</v>
      </c>
      <c r="G54">
        <f>SUMIF(TECHNOLOGY!$D$2:$D$26,VariableCost!$B54,TECHNOLOGY!AH$2:AH$26)</f>
        <v>0</v>
      </c>
      <c r="H54">
        <f>SUMIF(TECHNOLOGY!$D$2:$D$26,VariableCost!$B54,TECHNOLOGY!AI$2:AI$26)</f>
        <v>0</v>
      </c>
      <c r="I54">
        <f>SUMIF(TECHNOLOGY!$D$2:$D$26,VariableCost!$B54,TECHNOLOGY!AJ$2:AJ$26)</f>
        <v>0</v>
      </c>
      <c r="J54">
        <f>SUMIF(TECHNOLOGY!$D$2:$D$26,VariableCost!$B54,TECHNOLOGY!AK$2:AK$26)</f>
        <v>0</v>
      </c>
      <c r="K54">
        <f>SUMIF(TECHNOLOGY!$D$2:$D$26,VariableCost!$B54,TECHNOLOGY!AL$2:AL$26)</f>
        <v>0</v>
      </c>
      <c r="L54">
        <f>SUMIF(TECHNOLOGY!$D$2:$D$26,VariableCost!$B54,TECHNOLOGY!AM$2:AM$26)</f>
        <v>0</v>
      </c>
      <c r="M54">
        <f>SUMIF(TECHNOLOGY!$D$2:$D$26,VariableCost!$B54,TECHNOLOGY!AN$2:AN$26)</f>
        <v>0</v>
      </c>
      <c r="N54">
        <f>SUMIF(TECHNOLOGY!$D$2:$D$26,VariableCost!$B54,TECHNOLOGY!AO$2:AO$26)</f>
        <v>0</v>
      </c>
      <c r="O54">
        <f>SUMIF(TECHNOLOGY!$D$2:$D$26,VariableCost!$B54,TECHNOLOGY!AP$2:AP$26)</f>
        <v>0</v>
      </c>
      <c r="P54">
        <f>SUMIF(TECHNOLOGY!$D$2:$D$26,VariableCost!$B54,TECHNOLOGY!AQ$2:AQ$26)</f>
        <v>0</v>
      </c>
      <c r="Q54">
        <f>SUMIF(TECHNOLOGY!$D$2:$D$26,VariableCost!$B54,TECHNOLOGY!AR$2:AR$26)</f>
        <v>0</v>
      </c>
      <c r="R54">
        <f>SUMIF(TECHNOLOGY!$D$2:$D$26,VariableCost!$B54,TECHNOLOGY!AS$2:AS$26)</f>
        <v>0</v>
      </c>
      <c r="S54">
        <f>SUMIF(TECHNOLOGY!$D$2:$D$26,VariableCost!$B54,TECHNOLOGY!AT$2:AT$26)</f>
        <v>0</v>
      </c>
      <c r="T54">
        <f>SUMIF(TECHNOLOGY!$D$2:$D$26,VariableCost!$B54,TECHNOLOGY!AU$2:AU$26)</f>
        <v>0</v>
      </c>
      <c r="U54">
        <f>SUMIF(TECHNOLOGY!$D$2:$D$26,VariableCost!$B54,TECHNOLOGY!AV$2:AV$26)</f>
        <v>0</v>
      </c>
      <c r="V54">
        <f>SUMIF(TECHNOLOGY!$D$2:$D$26,VariableCost!$B54,TECHNOLOGY!AW$2:AW$26)</f>
        <v>0</v>
      </c>
      <c r="W54">
        <f>SUMIF(TECHNOLOGY!$D$2:$D$26,VariableCost!$B54,TECHNOLOGY!AX$2:AX$26)</f>
        <v>0</v>
      </c>
      <c r="X54">
        <f t="shared" si="102"/>
        <v>0</v>
      </c>
      <c r="Y54">
        <f t="shared" si="102"/>
        <v>0</v>
      </c>
      <c r="Z54">
        <f t="shared" si="102"/>
        <v>0</v>
      </c>
      <c r="AA54">
        <f t="shared" si="102"/>
        <v>0</v>
      </c>
      <c r="AB54">
        <f t="shared" si="102"/>
        <v>0</v>
      </c>
      <c r="AC54">
        <f t="shared" si="102"/>
        <v>0</v>
      </c>
      <c r="AD54">
        <f t="shared" si="102"/>
        <v>0</v>
      </c>
      <c r="AE54">
        <f t="shared" si="102"/>
        <v>0</v>
      </c>
      <c r="AF54">
        <f t="shared" si="102"/>
        <v>0</v>
      </c>
      <c r="AG54">
        <f t="shared" si="102"/>
        <v>0</v>
      </c>
      <c r="AH54">
        <f t="shared" si="102"/>
        <v>0</v>
      </c>
      <c r="AI54">
        <f t="shared" si="102"/>
        <v>0</v>
      </c>
      <c r="AJ54">
        <f t="shared" si="102"/>
        <v>0</v>
      </c>
      <c r="AK54">
        <f t="shared" si="102"/>
        <v>0</v>
      </c>
      <c r="AL54">
        <f t="shared" si="102"/>
        <v>0</v>
      </c>
      <c r="AM54">
        <f t="shared" si="102"/>
        <v>0</v>
      </c>
      <c r="AN54">
        <f t="shared" si="86"/>
        <v>0</v>
      </c>
      <c r="AO54">
        <f t="shared" si="86"/>
        <v>0</v>
      </c>
      <c r="AP54">
        <f t="shared" si="86"/>
        <v>0</v>
      </c>
      <c r="AQ54">
        <f t="shared" si="86"/>
        <v>0</v>
      </c>
      <c r="AR54">
        <f t="shared" si="86"/>
        <v>0</v>
      </c>
      <c r="AS54">
        <f t="shared" si="86"/>
        <v>0</v>
      </c>
      <c r="AT54">
        <f t="shared" si="86"/>
        <v>0</v>
      </c>
      <c r="AU54">
        <f t="shared" si="86"/>
        <v>0</v>
      </c>
      <c r="AV54">
        <f t="shared" si="86"/>
        <v>0</v>
      </c>
      <c r="AW54">
        <f t="shared" si="86"/>
        <v>0</v>
      </c>
      <c r="AX54">
        <f t="shared" si="86"/>
        <v>0</v>
      </c>
    </row>
    <row r="55" spans="1:50">
      <c r="A55">
        <v>1</v>
      </c>
      <c r="B55" t="str">
        <f>TECHNOLOGY!D55</f>
        <v>D2HLT0075</v>
      </c>
      <c r="C55">
        <f>SUMIF(TECHNOLOGY!$D$2:$D$26,VariableCost!$B55,TECHNOLOGY!AD$2:AD$26)</f>
        <v>0</v>
      </c>
      <c r="D55">
        <f>SUMIF(TECHNOLOGY!$D$2:$D$26,VariableCost!$B55,TECHNOLOGY!AE$2:AE$26)</f>
        <v>0</v>
      </c>
      <c r="E55">
        <f>SUMIF(TECHNOLOGY!$D$2:$D$26,VariableCost!$B55,TECHNOLOGY!AF$2:AF$26)</f>
        <v>0</v>
      </c>
      <c r="F55">
        <f>SUMIF(TECHNOLOGY!$D$2:$D$26,VariableCost!$B55,TECHNOLOGY!AG$2:AG$26)</f>
        <v>0</v>
      </c>
      <c r="G55">
        <f>SUMIF(TECHNOLOGY!$D$2:$D$26,VariableCost!$B55,TECHNOLOGY!AH$2:AH$26)</f>
        <v>0</v>
      </c>
      <c r="H55">
        <f>SUMIF(TECHNOLOGY!$D$2:$D$26,VariableCost!$B55,TECHNOLOGY!AI$2:AI$26)</f>
        <v>0</v>
      </c>
      <c r="I55">
        <f>SUMIF(TECHNOLOGY!$D$2:$D$26,VariableCost!$B55,TECHNOLOGY!AJ$2:AJ$26)</f>
        <v>0</v>
      </c>
      <c r="J55">
        <f>SUMIF(TECHNOLOGY!$D$2:$D$26,VariableCost!$B55,TECHNOLOGY!AK$2:AK$26)</f>
        <v>0</v>
      </c>
      <c r="K55">
        <f>SUMIF(TECHNOLOGY!$D$2:$D$26,VariableCost!$B55,TECHNOLOGY!AL$2:AL$26)</f>
        <v>0</v>
      </c>
      <c r="L55">
        <f>SUMIF(TECHNOLOGY!$D$2:$D$26,VariableCost!$B55,TECHNOLOGY!AM$2:AM$26)</f>
        <v>0</v>
      </c>
      <c r="M55">
        <f>SUMIF(TECHNOLOGY!$D$2:$D$26,VariableCost!$B55,TECHNOLOGY!AN$2:AN$26)</f>
        <v>0</v>
      </c>
      <c r="N55">
        <f>SUMIF(TECHNOLOGY!$D$2:$D$26,VariableCost!$B55,TECHNOLOGY!AO$2:AO$26)</f>
        <v>0</v>
      </c>
      <c r="O55">
        <f>SUMIF(TECHNOLOGY!$D$2:$D$26,VariableCost!$B55,TECHNOLOGY!AP$2:AP$26)</f>
        <v>0</v>
      </c>
      <c r="P55">
        <f>SUMIF(TECHNOLOGY!$D$2:$D$26,VariableCost!$B55,TECHNOLOGY!AQ$2:AQ$26)</f>
        <v>0</v>
      </c>
      <c r="Q55">
        <f>SUMIF(TECHNOLOGY!$D$2:$D$26,VariableCost!$B55,TECHNOLOGY!AR$2:AR$26)</f>
        <v>0</v>
      </c>
      <c r="R55">
        <f>SUMIF(TECHNOLOGY!$D$2:$D$26,VariableCost!$B55,TECHNOLOGY!AS$2:AS$26)</f>
        <v>0</v>
      </c>
      <c r="S55">
        <f>SUMIF(TECHNOLOGY!$D$2:$D$26,VariableCost!$B55,TECHNOLOGY!AT$2:AT$26)</f>
        <v>0</v>
      </c>
      <c r="T55">
        <f>SUMIF(TECHNOLOGY!$D$2:$D$26,VariableCost!$B55,TECHNOLOGY!AU$2:AU$26)</f>
        <v>0</v>
      </c>
      <c r="U55">
        <f>SUMIF(TECHNOLOGY!$D$2:$D$26,VariableCost!$B55,TECHNOLOGY!AV$2:AV$26)</f>
        <v>0</v>
      </c>
      <c r="V55">
        <f>SUMIF(TECHNOLOGY!$D$2:$D$26,VariableCost!$B55,TECHNOLOGY!AW$2:AW$26)</f>
        <v>0</v>
      </c>
      <c r="W55">
        <f>SUMIF(TECHNOLOGY!$D$2:$D$26,VariableCost!$B55,TECHNOLOGY!AX$2:AX$26)</f>
        <v>0</v>
      </c>
      <c r="X55">
        <f t="shared" si="102"/>
        <v>0</v>
      </c>
      <c r="Y55">
        <f t="shared" si="102"/>
        <v>0</v>
      </c>
      <c r="Z55">
        <f t="shared" si="102"/>
        <v>0</v>
      </c>
      <c r="AA55">
        <f t="shared" si="102"/>
        <v>0</v>
      </c>
      <c r="AB55">
        <f t="shared" si="102"/>
        <v>0</v>
      </c>
      <c r="AC55">
        <f t="shared" si="102"/>
        <v>0</v>
      </c>
      <c r="AD55">
        <f t="shared" si="102"/>
        <v>0</v>
      </c>
      <c r="AE55">
        <f t="shared" si="102"/>
        <v>0</v>
      </c>
      <c r="AF55">
        <f t="shared" si="102"/>
        <v>0</v>
      </c>
      <c r="AG55">
        <f t="shared" si="102"/>
        <v>0</v>
      </c>
      <c r="AH55">
        <f t="shared" si="102"/>
        <v>0</v>
      </c>
      <c r="AI55">
        <f t="shared" si="102"/>
        <v>0</v>
      </c>
      <c r="AJ55">
        <f t="shared" si="102"/>
        <v>0</v>
      </c>
      <c r="AK55">
        <f t="shared" si="102"/>
        <v>0</v>
      </c>
      <c r="AL55">
        <f t="shared" si="102"/>
        <v>0</v>
      </c>
      <c r="AM55">
        <f t="shared" si="102"/>
        <v>0</v>
      </c>
      <c r="AN55">
        <f t="shared" si="86"/>
        <v>0</v>
      </c>
      <c r="AO55">
        <f t="shared" si="86"/>
        <v>0</v>
      </c>
      <c r="AP55">
        <f t="shared" si="86"/>
        <v>0</v>
      </c>
      <c r="AQ55">
        <f t="shared" si="86"/>
        <v>0</v>
      </c>
      <c r="AR55">
        <f t="shared" si="86"/>
        <v>0</v>
      </c>
      <c r="AS55">
        <f t="shared" si="86"/>
        <v>0</v>
      </c>
      <c r="AT55">
        <f t="shared" si="86"/>
        <v>0</v>
      </c>
      <c r="AU55">
        <f t="shared" si="86"/>
        <v>0</v>
      </c>
      <c r="AV55">
        <f t="shared" si="86"/>
        <v>0</v>
      </c>
      <c r="AW55">
        <f t="shared" si="86"/>
        <v>0</v>
      </c>
      <c r="AX55">
        <f t="shared" si="86"/>
        <v>0</v>
      </c>
    </row>
    <row r="56" spans="1:50">
      <c r="A56">
        <v>1</v>
      </c>
      <c r="B56" t="str">
        <f>TECHNOLOGY!D56</f>
        <v>D2HLT0084</v>
      </c>
      <c r="C56">
        <f>SUMIF(TECHNOLOGY!$D$2:$D$26,VariableCost!$B56,TECHNOLOGY!AD$2:AD$26)</f>
        <v>0</v>
      </c>
      <c r="D56">
        <f>SUMIF(TECHNOLOGY!$D$2:$D$26,VariableCost!$B56,TECHNOLOGY!AE$2:AE$26)</f>
        <v>0</v>
      </c>
      <c r="E56">
        <f>SUMIF(TECHNOLOGY!$D$2:$D$26,VariableCost!$B56,TECHNOLOGY!AF$2:AF$26)</f>
        <v>0</v>
      </c>
      <c r="F56">
        <f>SUMIF(TECHNOLOGY!$D$2:$D$26,VariableCost!$B56,TECHNOLOGY!AG$2:AG$26)</f>
        <v>0</v>
      </c>
      <c r="G56">
        <f>SUMIF(TECHNOLOGY!$D$2:$D$26,VariableCost!$B56,TECHNOLOGY!AH$2:AH$26)</f>
        <v>0</v>
      </c>
      <c r="H56">
        <f>SUMIF(TECHNOLOGY!$D$2:$D$26,VariableCost!$B56,TECHNOLOGY!AI$2:AI$26)</f>
        <v>0</v>
      </c>
      <c r="I56">
        <f>SUMIF(TECHNOLOGY!$D$2:$D$26,VariableCost!$B56,TECHNOLOGY!AJ$2:AJ$26)</f>
        <v>0</v>
      </c>
      <c r="J56">
        <f>SUMIF(TECHNOLOGY!$D$2:$D$26,VariableCost!$B56,TECHNOLOGY!AK$2:AK$26)</f>
        <v>0</v>
      </c>
      <c r="K56">
        <f>SUMIF(TECHNOLOGY!$D$2:$D$26,VariableCost!$B56,TECHNOLOGY!AL$2:AL$26)</f>
        <v>0</v>
      </c>
      <c r="L56">
        <f>SUMIF(TECHNOLOGY!$D$2:$D$26,VariableCost!$B56,TECHNOLOGY!AM$2:AM$26)</f>
        <v>0</v>
      </c>
      <c r="M56">
        <f>SUMIF(TECHNOLOGY!$D$2:$D$26,VariableCost!$B56,TECHNOLOGY!AN$2:AN$26)</f>
        <v>0</v>
      </c>
      <c r="N56">
        <f>SUMIF(TECHNOLOGY!$D$2:$D$26,VariableCost!$B56,TECHNOLOGY!AO$2:AO$26)</f>
        <v>0</v>
      </c>
      <c r="O56">
        <f>SUMIF(TECHNOLOGY!$D$2:$D$26,VariableCost!$B56,TECHNOLOGY!AP$2:AP$26)</f>
        <v>0</v>
      </c>
      <c r="P56">
        <f>SUMIF(TECHNOLOGY!$D$2:$D$26,VariableCost!$B56,TECHNOLOGY!AQ$2:AQ$26)</f>
        <v>0</v>
      </c>
      <c r="Q56">
        <f>SUMIF(TECHNOLOGY!$D$2:$D$26,VariableCost!$B56,TECHNOLOGY!AR$2:AR$26)</f>
        <v>0</v>
      </c>
      <c r="R56">
        <f>SUMIF(TECHNOLOGY!$D$2:$D$26,VariableCost!$B56,TECHNOLOGY!AS$2:AS$26)</f>
        <v>0</v>
      </c>
      <c r="S56">
        <f>SUMIF(TECHNOLOGY!$D$2:$D$26,VariableCost!$B56,TECHNOLOGY!AT$2:AT$26)</f>
        <v>0</v>
      </c>
      <c r="T56">
        <f>SUMIF(TECHNOLOGY!$D$2:$D$26,VariableCost!$B56,TECHNOLOGY!AU$2:AU$26)</f>
        <v>0</v>
      </c>
      <c r="U56">
        <f>SUMIF(TECHNOLOGY!$D$2:$D$26,VariableCost!$B56,TECHNOLOGY!AV$2:AV$26)</f>
        <v>0</v>
      </c>
      <c r="V56">
        <f>SUMIF(TECHNOLOGY!$D$2:$D$26,VariableCost!$B56,TECHNOLOGY!AW$2:AW$26)</f>
        <v>0</v>
      </c>
      <c r="W56">
        <f>SUMIF(TECHNOLOGY!$D$2:$D$26,VariableCost!$B56,TECHNOLOGY!AX$2:AX$26)</f>
        <v>0</v>
      </c>
      <c r="X56">
        <f t="shared" si="102"/>
        <v>0</v>
      </c>
      <c r="Y56">
        <f t="shared" si="102"/>
        <v>0</v>
      </c>
      <c r="Z56">
        <f t="shared" si="102"/>
        <v>0</v>
      </c>
      <c r="AA56">
        <f t="shared" si="102"/>
        <v>0</v>
      </c>
      <c r="AB56">
        <f t="shared" si="102"/>
        <v>0</v>
      </c>
      <c r="AC56">
        <f t="shared" si="102"/>
        <v>0</v>
      </c>
      <c r="AD56">
        <f t="shared" si="102"/>
        <v>0</v>
      </c>
      <c r="AE56">
        <f t="shared" si="102"/>
        <v>0</v>
      </c>
      <c r="AF56">
        <f t="shared" si="102"/>
        <v>0</v>
      </c>
      <c r="AG56">
        <f t="shared" si="102"/>
        <v>0</v>
      </c>
      <c r="AH56">
        <f t="shared" si="102"/>
        <v>0</v>
      </c>
      <c r="AI56">
        <f t="shared" si="102"/>
        <v>0</v>
      </c>
      <c r="AJ56">
        <f t="shared" si="102"/>
        <v>0</v>
      </c>
      <c r="AK56">
        <f t="shared" si="102"/>
        <v>0</v>
      </c>
      <c r="AL56">
        <f t="shared" si="102"/>
        <v>0</v>
      </c>
      <c r="AM56">
        <f t="shared" si="102"/>
        <v>0</v>
      </c>
      <c r="AN56">
        <f t="shared" si="86"/>
        <v>0</v>
      </c>
      <c r="AO56">
        <f t="shared" si="86"/>
        <v>0</v>
      </c>
      <c r="AP56">
        <f t="shared" si="86"/>
        <v>0</v>
      </c>
      <c r="AQ56">
        <f t="shared" si="86"/>
        <v>0</v>
      </c>
      <c r="AR56">
        <f t="shared" si="86"/>
        <v>0</v>
      </c>
      <c r="AS56">
        <f t="shared" si="86"/>
        <v>0</v>
      </c>
      <c r="AT56">
        <f t="shared" si="86"/>
        <v>0</v>
      </c>
      <c r="AU56">
        <f t="shared" si="86"/>
        <v>0</v>
      </c>
      <c r="AV56">
        <f t="shared" si="86"/>
        <v>0</v>
      </c>
      <c r="AW56">
        <f t="shared" si="86"/>
        <v>0</v>
      </c>
      <c r="AX56">
        <f t="shared" si="86"/>
        <v>0</v>
      </c>
    </row>
    <row r="57" spans="1:50">
      <c r="A57">
        <v>1</v>
      </c>
      <c r="B57" t="str">
        <f>TECHNOLOGY!D57</f>
        <v>D2HLT0091</v>
      </c>
      <c r="C57">
        <f>SUMIF(TECHNOLOGY!$D$2:$D$26,VariableCost!$B57,TECHNOLOGY!AD$2:AD$26)</f>
        <v>0</v>
      </c>
      <c r="D57">
        <f>SUMIF(TECHNOLOGY!$D$2:$D$26,VariableCost!$B57,TECHNOLOGY!AE$2:AE$26)</f>
        <v>0</v>
      </c>
      <c r="E57">
        <f>SUMIF(TECHNOLOGY!$D$2:$D$26,VariableCost!$B57,TECHNOLOGY!AF$2:AF$26)</f>
        <v>0</v>
      </c>
      <c r="F57">
        <f>SUMIF(TECHNOLOGY!$D$2:$D$26,VariableCost!$B57,TECHNOLOGY!AG$2:AG$26)</f>
        <v>0</v>
      </c>
      <c r="G57">
        <f>SUMIF(TECHNOLOGY!$D$2:$D$26,VariableCost!$B57,TECHNOLOGY!AH$2:AH$26)</f>
        <v>0</v>
      </c>
      <c r="H57">
        <f>SUMIF(TECHNOLOGY!$D$2:$D$26,VariableCost!$B57,TECHNOLOGY!AI$2:AI$26)</f>
        <v>0</v>
      </c>
      <c r="I57">
        <f>SUMIF(TECHNOLOGY!$D$2:$D$26,VariableCost!$B57,TECHNOLOGY!AJ$2:AJ$26)</f>
        <v>0</v>
      </c>
      <c r="J57">
        <f>SUMIF(TECHNOLOGY!$D$2:$D$26,VariableCost!$B57,TECHNOLOGY!AK$2:AK$26)</f>
        <v>0</v>
      </c>
      <c r="K57">
        <f>SUMIF(TECHNOLOGY!$D$2:$D$26,VariableCost!$B57,TECHNOLOGY!AL$2:AL$26)</f>
        <v>0</v>
      </c>
      <c r="L57">
        <f>SUMIF(TECHNOLOGY!$D$2:$D$26,VariableCost!$B57,TECHNOLOGY!AM$2:AM$26)</f>
        <v>0</v>
      </c>
      <c r="M57">
        <f>SUMIF(TECHNOLOGY!$D$2:$D$26,VariableCost!$B57,TECHNOLOGY!AN$2:AN$26)</f>
        <v>0</v>
      </c>
      <c r="N57">
        <f>SUMIF(TECHNOLOGY!$D$2:$D$26,VariableCost!$B57,TECHNOLOGY!AO$2:AO$26)</f>
        <v>0</v>
      </c>
      <c r="O57">
        <f>SUMIF(TECHNOLOGY!$D$2:$D$26,VariableCost!$B57,TECHNOLOGY!AP$2:AP$26)</f>
        <v>0</v>
      </c>
      <c r="P57">
        <f>SUMIF(TECHNOLOGY!$D$2:$D$26,VariableCost!$B57,TECHNOLOGY!AQ$2:AQ$26)</f>
        <v>0</v>
      </c>
      <c r="Q57">
        <f>SUMIF(TECHNOLOGY!$D$2:$D$26,VariableCost!$B57,TECHNOLOGY!AR$2:AR$26)</f>
        <v>0</v>
      </c>
      <c r="R57">
        <f>SUMIF(TECHNOLOGY!$D$2:$D$26,VariableCost!$B57,TECHNOLOGY!AS$2:AS$26)</f>
        <v>0</v>
      </c>
      <c r="S57">
        <f>SUMIF(TECHNOLOGY!$D$2:$D$26,VariableCost!$B57,TECHNOLOGY!AT$2:AT$26)</f>
        <v>0</v>
      </c>
      <c r="T57">
        <f>SUMIF(TECHNOLOGY!$D$2:$D$26,VariableCost!$B57,TECHNOLOGY!AU$2:AU$26)</f>
        <v>0</v>
      </c>
      <c r="U57">
        <f>SUMIF(TECHNOLOGY!$D$2:$D$26,VariableCost!$B57,TECHNOLOGY!AV$2:AV$26)</f>
        <v>0</v>
      </c>
      <c r="V57">
        <f>SUMIF(TECHNOLOGY!$D$2:$D$26,VariableCost!$B57,TECHNOLOGY!AW$2:AW$26)</f>
        <v>0</v>
      </c>
      <c r="W57">
        <f>SUMIF(TECHNOLOGY!$D$2:$D$26,VariableCost!$B57,TECHNOLOGY!AX$2:AX$26)</f>
        <v>0</v>
      </c>
      <c r="X57">
        <f t="shared" si="102"/>
        <v>0</v>
      </c>
      <c r="Y57">
        <f t="shared" si="102"/>
        <v>0</v>
      </c>
      <c r="Z57">
        <f t="shared" si="102"/>
        <v>0</v>
      </c>
      <c r="AA57">
        <f t="shared" si="102"/>
        <v>0</v>
      </c>
      <c r="AB57">
        <f t="shared" si="102"/>
        <v>0</v>
      </c>
      <c r="AC57">
        <f t="shared" si="102"/>
        <v>0</v>
      </c>
      <c r="AD57">
        <f t="shared" si="102"/>
        <v>0</v>
      </c>
      <c r="AE57">
        <f t="shared" si="102"/>
        <v>0</v>
      </c>
      <c r="AF57">
        <f t="shared" si="102"/>
        <v>0</v>
      </c>
      <c r="AG57">
        <f t="shared" si="102"/>
        <v>0</v>
      </c>
      <c r="AH57">
        <f t="shared" si="102"/>
        <v>0</v>
      </c>
      <c r="AI57">
        <f t="shared" si="102"/>
        <v>0</v>
      </c>
      <c r="AJ57">
        <f t="shared" si="102"/>
        <v>0</v>
      </c>
      <c r="AK57">
        <f t="shared" si="102"/>
        <v>0</v>
      </c>
      <c r="AL57">
        <f t="shared" si="102"/>
        <v>0</v>
      </c>
      <c r="AM57">
        <f t="shared" si="102"/>
        <v>0</v>
      </c>
      <c r="AN57">
        <f t="shared" si="86"/>
        <v>0</v>
      </c>
      <c r="AO57">
        <f t="shared" si="86"/>
        <v>0</v>
      </c>
      <c r="AP57">
        <f t="shared" si="86"/>
        <v>0</v>
      </c>
      <c r="AQ57">
        <f t="shared" si="86"/>
        <v>0</v>
      </c>
      <c r="AR57">
        <f t="shared" si="86"/>
        <v>0</v>
      </c>
      <c r="AS57">
        <f t="shared" si="86"/>
        <v>0</v>
      </c>
      <c r="AT57">
        <f t="shared" si="86"/>
        <v>0</v>
      </c>
      <c r="AU57">
        <f t="shared" si="86"/>
        <v>0</v>
      </c>
      <c r="AV57">
        <f t="shared" si="86"/>
        <v>0</v>
      </c>
      <c r="AW57">
        <f t="shared" si="86"/>
        <v>0</v>
      </c>
      <c r="AX57">
        <f t="shared" si="86"/>
        <v>0</v>
      </c>
    </row>
    <row r="58" spans="1:50">
      <c r="A58">
        <v>1</v>
      </c>
      <c r="B58" t="str">
        <f>TECHNOLOGY!D58</f>
        <v>D2HLT0094</v>
      </c>
      <c r="C58">
        <f>SUMIF(TECHNOLOGY!$D$2:$D$26,VariableCost!$B58,TECHNOLOGY!AD$2:AD$26)</f>
        <v>0</v>
      </c>
      <c r="D58">
        <f>SUMIF(TECHNOLOGY!$D$2:$D$26,VariableCost!$B58,TECHNOLOGY!AE$2:AE$26)</f>
        <v>0</v>
      </c>
      <c r="E58">
        <f>SUMIF(TECHNOLOGY!$D$2:$D$26,VariableCost!$B58,TECHNOLOGY!AF$2:AF$26)</f>
        <v>0</v>
      </c>
      <c r="F58">
        <f>SUMIF(TECHNOLOGY!$D$2:$D$26,VariableCost!$B58,TECHNOLOGY!AG$2:AG$26)</f>
        <v>0</v>
      </c>
      <c r="G58">
        <f>SUMIF(TECHNOLOGY!$D$2:$D$26,VariableCost!$B58,TECHNOLOGY!AH$2:AH$26)</f>
        <v>0</v>
      </c>
      <c r="H58">
        <f>SUMIF(TECHNOLOGY!$D$2:$D$26,VariableCost!$B58,TECHNOLOGY!AI$2:AI$26)</f>
        <v>0</v>
      </c>
      <c r="I58">
        <f>SUMIF(TECHNOLOGY!$D$2:$D$26,VariableCost!$B58,TECHNOLOGY!AJ$2:AJ$26)</f>
        <v>0</v>
      </c>
      <c r="J58">
        <f>SUMIF(TECHNOLOGY!$D$2:$D$26,VariableCost!$B58,TECHNOLOGY!AK$2:AK$26)</f>
        <v>0</v>
      </c>
      <c r="K58">
        <f>SUMIF(TECHNOLOGY!$D$2:$D$26,VariableCost!$B58,TECHNOLOGY!AL$2:AL$26)</f>
        <v>0</v>
      </c>
      <c r="L58">
        <f>SUMIF(TECHNOLOGY!$D$2:$D$26,VariableCost!$B58,TECHNOLOGY!AM$2:AM$26)</f>
        <v>0</v>
      </c>
      <c r="M58">
        <f>SUMIF(TECHNOLOGY!$D$2:$D$26,VariableCost!$B58,TECHNOLOGY!AN$2:AN$26)</f>
        <v>0</v>
      </c>
      <c r="N58">
        <f>SUMIF(TECHNOLOGY!$D$2:$D$26,VariableCost!$B58,TECHNOLOGY!AO$2:AO$26)</f>
        <v>0</v>
      </c>
      <c r="O58">
        <f>SUMIF(TECHNOLOGY!$D$2:$D$26,VariableCost!$B58,TECHNOLOGY!AP$2:AP$26)</f>
        <v>0</v>
      </c>
      <c r="P58">
        <f>SUMIF(TECHNOLOGY!$D$2:$D$26,VariableCost!$B58,TECHNOLOGY!AQ$2:AQ$26)</f>
        <v>0</v>
      </c>
      <c r="Q58">
        <f>SUMIF(TECHNOLOGY!$D$2:$D$26,VariableCost!$B58,TECHNOLOGY!AR$2:AR$26)</f>
        <v>0</v>
      </c>
      <c r="R58">
        <f>SUMIF(TECHNOLOGY!$D$2:$D$26,VariableCost!$B58,TECHNOLOGY!AS$2:AS$26)</f>
        <v>0</v>
      </c>
      <c r="S58">
        <f>SUMIF(TECHNOLOGY!$D$2:$D$26,VariableCost!$B58,TECHNOLOGY!AT$2:AT$26)</f>
        <v>0</v>
      </c>
      <c r="T58">
        <f>SUMIF(TECHNOLOGY!$D$2:$D$26,VariableCost!$B58,TECHNOLOGY!AU$2:AU$26)</f>
        <v>0</v>
      </c>
      <c r="U58">
        <f>SUMIF(TECHNOLOGY!$D$2:$D$26,VariableCost!$B58,TECHNOLOGY!AV$2:AV$26)</f>
        <v>0</v>
      </c>
      <c r="V58">
        <f>SUMIF(TECHNOLOGY!$D$2:$D$26,VariableCost!$B58,TECHNOLOGY!AW$2:AW$26)</f>
        <v>0</v>
      </c>
      <c r="W58">
        <f>SUMIF(TECHNOLOGY!$D$2:$D$26,VariableCost!$B58,TECHNOLOGY!AX$2:AX$26)</f>
        <v>0</v>
      </c>
      <c r="X58">
        <f t="shared" si="102"/>
        <v>0</v>
      </c>
      <c r="Y58">
        <f t="shared" si="102"/>
        <v>0</v>
      </c>
      <c r="Z58">
        <f t="shared" si="102"/>
        <v>0</v>
      </c>
      <c r="AA58">
        <f t="shared" si="102"/>
        <v>0</v>
      </c>
      <c r="AB58">
        <f t="shared" si="102"/>
        <v>0</v>
      </c>
      <c r="AC58">
        <f t="shared" si="102"/>
        <v>0</v>
      </c>
      <c r="AD58">
        <f t="shared" si="102"/>
        <v>0</v>
      </c>
      <c r="AE58">
        <f t="shared" si="102"/>
        <v>0</v>
      </c>
      <c r="AF58">
        <f t="shared" si="102"/>
        <v>0</v>
      </c>
      <c r="AG58">
        <f t="shared" si="102"/>
        <v>0</v>
      </c>
      <c r="AH58">
        <f t="shared" si="102"/>
        <v>0</v>
      </c>
      <c r="AI58">
        <f t="shared" si="102"/>
        <v>0</v>
      </c>
      <c r="AJ58">
        <f t="shared" si="102"/>
        <v>0</v>
      </c>
      <c r="AK58">
        <f t="shared" si="102"/>
        <v>0</v>
      </c>
      <c r="AL58">
        <f t="shared" si="102"/>
        <v>0</v>
      </c>
      <c r="AM58">
        <f t="shared" ref="AM58:AX62" si="103">AL58</f>
        <v>0</v>
      </c>
      <c r="AN58">
        <f t="shared" si="103"/>
        <v>0</v>
      </c>
      <c r="AO58">
        <f t="shared" si="103"/>
        <v>0</v>
      </c>
      <c r="AP58">
        <f t="shared" si="103"/>
        <v>0</v>
      </c>
      <c r="AQ58">
        <f t="shared" si="103"/>
        <v>0</v>
      </c>
      <c r="AR58">
        <f t="shared" si="103"/>
        <v>0</v>
      </c>
      <c r="AS58">
        <f t="shared" si="103"/>
        <v>0</v>
      </c>
      <c r="AT58">
        <f t="shared" si="103"/>
        <v>0</v>
      </c>
      <c r="AU58">
        <f t="shared" si="103"/>
        <v>0</v>
      </c>
      <c r="AV58">
        <f t="shared" si="103"/>
        <v>0</v>
      </c>
      <c r="AW58">
        <f t="shared" si="103"/>
        <v>0</v>
      </c>
      <c r="AX58">
        <f t="shared" si="103"/>
        <v>0</v>
      </c>
    </row>
    <row r="59" spans="1:50">
      <c r="A59">
        <v>1</v>
      </c>
      <c r="B59" t="str">
        <f>TECHNOLOGY!D59</f>
        <v>D2HLT0138</v>
      </c>
      <c r="C59">
        <f>SUMIF(TECHNOLOGY!$D$2:$D$26,VariableCost!$B59,TECHNOLOGY!AD$2:AD$26)</f>
        <v>0</v>
      </c>
      <c r="D59">
        <f>SUMIF(TECHNOLOGY!$D$2:$D$26,VariableCost!$B59,TECHNOLOGY!AE$2:AE$26)</f>
        <v>0</v>
      </c>
      <c r="E59">
        <f>SUMIF(TECHNOLOGY!$D$2:$D$26,VariableCost!$B59,TECHNOLOGY!AF$2:AF$26)</f>
        <v>0</v>
      </c>
      <c r="F59">
        <f>SUMIF(TECHNOLOGY!$D$2:$D$26,VariableCost!$B59,TECHNOLOGY!AG$2:AG$26)</f>
        <v>0</v>
      </c>
      <c r="G59">
        <f>SUMIF(TECHNOLOGY!$D$2:$D$26,VariableCost!$B59,TECHNOLOGY!AH$2:AH$26)</f>
        <v>0</v>
      </c>
      <c r="H59">
        <f>SUMIF(TECHNOLOGY!$D$2:$D$26,VariableCost!$B59,TECHNOLOGY!AI$2:AI$26)</f>
        <v>0</v>
      </c>
      <c r="I59">
        <f>SUMIF(TECHNOLOGY!$D$2:$D$26,VariableCost!$B59,TECHNOLOGY!AJ$2:AJ$26)</f>
        <v>0</v>
      </c>
      <c r="J59">
        <f>SUMIF(TECHNOLOGY!$D$2:$D$26,VariableCost!$B59,TECHNOLOGY!AK$2:AK$26)</f>
        <v>0</v>
      </c>
      <c r="K59">
        <f>SUMIF(TECHNOLOGY!$D$2:$D$26,VariableCost!$B59,TECHNOLOGY!AL$2:AL$26)</f>
        <v>0</v>
      </c>
      <c r="L59">
        <f>SUMIF(TECHNOLOGY!$D$2:$D$26,VariableCost!$B59,TECHNOLOGY!AM$2:AM$26)</f>
        <v>0</v>
      </c>
      <c r="M59">
        <f>SUMIF(TECHNOLOGY!$D$2:$D$26,VariableCost!$B59,TECHNOLOGY!AN$2:AN$26)</f>
        <v>0</v>
      </c>
      <c r="N59">
        <f>SUMIF(TECHNOLOGY!$D$2:$D$26,VariableCost!$B59,TECHNOLOGY!AO$2:AO$26)</f>
        <v>0</v>
      </c>
      <c r="O59">
        <f>SUMIF(TECHNOLOGY!$D$2:$D$26,VariableCost!$B59,TECHNOLOGY!AP$2:AP$26)</f>
        <v>0</v>
      </c>
      <c r="P59">
        <f>SUMIF(TECHNOLOGY!$D$2:$D$26,VariableCost!$B59,TECHNOLOGY!AQ$2:AQ$26)</f>
        <v>0</v>
      </c>
      <c r="Q59">
        <f>SUMIF(TECHNOLOGY!$D$2:$D$26,VariableCost!$B59,TECHNOLOGY!AR$2:AR$26)</f>
        <v>0</v>
      </c>
      <c r="R59">
        <f>SUMIF(TECHNOLOGY!$D$2:$D$26,VariableCost!$B59,TECHNOLOGY!AS$2:AS$26)</f>
        <v>0</v>
      </c>
      <c r="S59">
        <f>SUMIF(TECHNOLOGY!$D$2:$D$26,VariableCost!$B59,TECHNOLOGY!AT$2:AT$26)</f>
        <v>0</v>
      </c>
      <c r="T59">
        <f>SUMIF(TECHNOLOGY!$D$2:$D$26,VariableCost!$B59,TECHNOLOGY!AU$2:AU$26)</f>
        <v>0</v>
      </c>
      <c r="U59">
        <f>SUMIF(TECHNOLOGY!$D$2:$D$26,VariableCost!$B59,TECHNOLOGY!AV$2:AV$26)</f>
        <v>0</v>
      </c>
      <c r="V59">
        <f>SUMIF(TECHNOLOGY!$D$2:$D$26,VariableCost!$B59,TECHNOLOGY!AW$2:AW$26)</f>
        <v>0</v>
      </c>
      <c r="W59">
        <f>SUMIF(TECHNOLOGY!$D$2:$D$26,VariableCost!$B59,TECHNOLOGY!AX$2:AX$26)</f>
        <v>0</v>
      </c>
      <c r="X59">
        <f t="shared" ref="X59:AM62" si="104">W59</f>
        <v>0</v>
      </c>
      <c r="Y59">
        <f t="shared" si="104"/>
        <v>0</v>
      </c>
      <c r="Z59">
        <f t="shared" si="104"/>
        <v>0</v>
      </c>
      <c r="AA59">
        <f t="shared" si="104"/>
        <v>0</v>
      </c>
      <c r="AB59">
        <f t="shared" si="104"/>
        <v>0</v>
      </c>
      <c r="AC59">
        <f t="shared" si="104"/>
        <v>0</v>
      </c>
      <c r="AD59">
        <f t="shared" si="104"/>
        <v>0</v>
      </c>
      <c r="AE59">
        <f t="shared" si="104"/>
        <v>0</v>
      </c>
      <c r="AF59">
        <f t="shared" si="104"/>
        <v>0</v>
      </c>
      <c r="AG59">
        <f t="shared" si="104"/>
        <v>0</v>
      </c>
      <c r="AH59">
        <f t="shared" si="104"/>
        <v>0</v>
      </c>
      <c r="AI59">
        <f t="shared" si="104"/>
        <v>0</v>
      </c>
      <c r="AJ59">
        <f t="shared" si="104"/>
        <v>0</v>
      </c>
      <c r="AK59">
        <f t="shared" si="104"/>
        <v>0</v>
      </c>
      <c r="AL59">
        <f t="shared" si="104"/>
        <v>0</v>
      </c>
      <c r="AM59">
        <f t="shared" si="104"/>
        <v>0</v>
      </c>
      <c r="AN59">
        <f t="shared" si="103"/>
        <v>0</v>
      </c>
      <c r="AO59">
        <f t="shared" si="103"/>
        <v>0</v>
      </c>
      <c r="AP59">
        <f t="shared" si="103"/>
        <v>0</v>
      </c>
      <c r="AQ59">
        <f t="shared" si="103"/>
        <v>0</v>
      </c>
      <c r="AR59">
        <f t="shared" si="103"/>
        <v>0</v>
      </c>
      <c r="AS59">
        <f t="shared" si="103"/>
        <v>0</v>
      </c>
      <c r="AT59">
        <f t="shared" si="103"/>
        <v>0</v>
      </c>
      <c r="AU59">
        <f t="shared" si="103"/>
        <v>0</v>
      </c>
      <c r="AV59">
        <f t="shared" si="103"/>
        <v>0</v>
      </c>
      <c r="AW59">
        <f t="shared" si="103"/>
        <v>0</v>
      </c>
      <c r="AX59">
        <f t="shared" si="103"/>
        <v>0</v>
      </c>
    </row>
    <row r="60" spans="1:50">
      <c r="A60">
        <v>1</v>
      </c>
      <c r="B60" t="str">
        <f>TECHNOLOGY!D60</f>
        <v>D2HLT0139</v>
      </c>
      <c r="C60">
        <f>SUMIF(TECHNOLOGY!$D$2:$D$26,VariableCost!$B60,TECHNOLOGY!AD$2:AD$26)</f>
        <v>0</v>
      </c>
      <c r="D60">
        <f>SUMIF(TECHNOLOGY!$D$2:$D$26,VariableCost!$B60,TECHNOLOGY!AE$2:AE$26)</f>
        <v>0</v>
      </c>
      <c r="E60">
        <f>SUMIF(TECHNOLOGY!$D$2:$D$26,VariableCost!$B60,TECHNOLOGY!AF$2:AF$26)</f>
        <v>0</v>
      </c>
      <c r="F60">
        <f>SUMIF(TECHNOLOGY!$D$2:$D$26,VariableCost!$B60,TECHNOLOGY!AG$2:AG$26)</f>
        <v>0</v>
      </c>
      <c r="G60">
        <f>SUMIF(TECHNOLOGY!$D$2:$D$26,VariableCost!$B60,TECHNOLOGY!AH$2:AH$26)</f>
        <v>0</v>
      </c>
      <c r="H60">
        <f>SUMIF(TECHNOLOGY!$D$2:$D$26,VariableCost!$B60,TECHNOLOGY!AI$2:AI$26)</f>
        <v>0</v>
      </c>
      <c r="I60">
        <f>SUMIF(TECHNOLOGY!$D$2:$D$26,VariableCost!$B60,TECHNOLOGY!AJ$2:AJ$26)</f>
        <v>0</v>
      </c>
      <c r="J60">
        <f>SUMIF(TECHNOLOGY!$D$2:$D$26,VariableCost!$B60,TECHNOLOGY!AK$2:AK$26)</f>
        <v>0</v>
      </c>
      <c r="K60">
        <f>SUMIF(TECHNOLOGY!$D$2:$D$26,VariableCost!$B60,TECHNOLOGY!AL$2:AL$26)</f>
        <v>0</v>
      </c>
      <c r="L60">
        <f>SUMIF(TECHNOLOGY!$D$2:$D$26,VariableCost!$B60,TECHNOLOGY!AM$2:AM$26)</f>
        <v>0</v>
      </c>
      <c r="M60">
        <f>SUMIF(TECHNOLOGY!$D$2:$D$26,VariableCost!$B60,TECHNOLOGY!AN$2:AN$26)</f>
        <v>0</v>
      </c>
      <c r="N60">
        <f>SUMIF(TECHNOLOGY!$D$2:$D$26,VariableCost!$B60,TECHNOLOGY!AO$2:AO$26)</f>
        <v>0</v>
      </c>
      <c r="O60">
        <f>SUMIF(TECHNOLOGY!$D$2:$D$26,VariableCost!$B60,TECHNOLOGY!AP$2:AP$26)</f>
        <v>0</v>
      </c>
      <c r="P60">
        <f>SUMIF(TECHNOLOGY!$D$2:$D$26,VariableCost!$B60,TECHNOLOGY!AQ$2:AQ$26)</f>
        <v>0</v>
      </c>
      <c r="Q60">
        <f>SUMIF(TECHNOLOGY!$D$2:$D$26,VariableCost!$B60,TECHNOLOGY!AR$2:AR$26)</f>
        <v>0</v>
      </c>
      <c r="R60">
        <f>SUMIF(TECHNOLOGY!$D$2:$D$26,VariableCost!$B60,TECHNOLOGY!AS$2:AS$26)</f>
        <v>0</v>
      </c>
      <c r="S60">
        <f>SUMIF(TECHNOLOGY!$D$2:$D$26,VariableCost!$B60,TECHNOLOGY!AT$2:AT$26)</f>
        <v>0</v>
      </c>
      <c r="T60">
        <f>SUMIF(TECHNOLOGY!$D$2:$D$26,VariableCost!$B60,TECHNOLOGY!AU$2:AU$26)</f>
        <v>0</v>
      </c>
      <c r="U60">
        <f>SUMIF(TECHNOLOGY!$D$2:$D$26,VariableCost!$B60,TECHNOLOGY!AV$2:AV$26)</f>
        <v>0</v>
      </c>
      <c r="V60">
        <f>SUMIF(TECHNOLOGY!$D$2:$D$26,VariableCost!$B60,TECHNOLOGY!AW$2:AW$26)</f>
        <v>0</v>
      </c>
      <c r="W60">
        <f>SUMIF(TECHNOLOGY!$D$2:$D$26,VariableCost!$B60,TECHNOLOGY!AX$2:AX$26)</f>
        <v>0</v>
      </c>
      <c r="X60">
        <f t="shared" si="104"/>
        <v>0</v>
      </c>
      <c r="Y60">
        <f t="shared" si="104"/>
        <v>0</v>
      </c>
      <c r="Z60">
        <f t="shared" si="104"/>
        <v>0</v>
      </c>
      <c r="AA60">
        <f t="shared" si="104"/>
        <v>0</v>
      </c>
      <c r="AB60">
        <f t="shared" si="104"/>
        <v>0</v>
      </c>
      <c r="AC60">
        <f t="shared" si="104"/>
        <v>0</v>
      </c>
      <c r="AD60">
        <f t="shared" si="104"/>
        <v>0</v>
      </c>
      <c r="AE60">
        <f t="shared" si="104"/>
        <v>0</v>
      </c>
      <c r="AF60">
        <f t="shared" si="104"/>
        <v>0</v>
      </c>
      <c r="AG60">
        <f t="shared" si="104"/>
        <v>0</v>
      </c>
      <c r="AH60">
        <f t="shared" si="104"/>
        <v>0</v>
      </c>
      <c r="AI60">
        <f t="shared" si="104"/>
        <v>0</v>
      </c>
      <c r="AJ60">
        <f t="shared" si="104"/>
        <v>0</v>
      </c>
      <c r="AK60">
        <f t="shared" si="104"/>
        <v>0</v>
      </c>
      <c r="AL60">
        <f t="shared" si="104"/>
        <v>0</v>
      </c>
      <c r="AM60">
        <f t="shared" si="104"/>
        <v>0</v>
      </c>
      <c r="AN60">
        <f t="shared" si="103"/>
        <v>0</v>
      </c>
      <c r="AO60">
        <f t="shared" si="103"/>
        <v>0</v>
      </c>
      <c r="AP60">
        <f t="shared" si="103"/>
        <v>0</v>
      </c>
      <c r="AQ60">
        <f t="shared" si="103"/>
        <v>0</v>
      </c>
      <c r="AR60">
        <f t="shared" si="103"/>
        <v>0</v>
      </c>
      <c r="AS60">
        <f t="shared" si="103"/>
        <v>0</v>
      </c>
      <c r="AT60">
        <f t="shared" si="103"/>
        <v>0</v>
      </c>
      <c r="AU60">
        <f t="shared" si="103"/>
        <v>0</v>
      </c>
      <c r="AV60">
        <f t="shared" si="103"/>
        <v>0</v>
      </c>
      <c r="AW60">
        <f t="shared" si="103"/>
        <v>0</v>
      </c>
      <c r="AX60">
        <f t="shared" si="103"/>
        <v>0</v>
      </c>
    </row>
    <row r="61" spans="1:50">
      <c r="A61">
        <v>1</v>
      </c>
      <c r="B61" t="str">
        <f>TECHNOLOGY!D61</f>
        <v>D2HLT0140</v>
      </c>
      <c r="C61">
        <f>SUMIF(TECHNOLOGY!$D$2:$D$26,VariableCost!$B61,TECHNOLOGY!AD$2:AD$26)</f>
        <v>0</v>
      </c>
      <c r="D61">
        <f>SUMIF(TECHNOLOGY!$D$2:$D$26,VariableCost!$B61,TECHNOLOGY!AE$2:AE$26)</f>
        <v>0</v>
      </c>
      <c r="E61">
        <f>SUMIF(TECHNOLOGY!$D$2:$D$26,VariableCost!$B61,TECHNOLOGY!AF$2:AF$26)</f>
        <v>0</v>
      </c>
      <c r="F61">
        <f>SUMIF(TECHNOLOGY!$D$2:$D$26,VariableCost!$B61,TECHNOLOGY!AG$2:AG$26)</f>
        <v>0</v>
      </c>
      <c r="G61">
        <f>SUMIF(TECHNOLOGY!$D$2:$D$26,VariableCost!$B61,TECHNOLOGY!AH$2:AH$26)</f>
        <v>0</v>
      </c>
      <c r="H61">
        <f>SUMIF(TECHNOLOGY!$D$2:$D$26,VariableCost!$B61,TECHNOLOGY!AI$2:AI$26)</f>
        <v>0</v>
      </c>
      <c r="I61">
        <f>SUMIF(TECHNOLOGY!$D$2:$D$26,VariableCost!$B61,TECHNOLOGY!AJ$2:AJ$26)</f>
        <v>0</v>
      </c>
      <c r="J61">
        <f>SUMIF(TECHNOLOGY!$D$2:$D$26,VariableCost!$B61,TECHNOLOGY!AK$2:AK$26)</f>
        <v>0</v>
      </c>
      <c r="K61">
        <f>SUMIF(TECHNOLOGY!$D$2:$D$26,VariableCost!$B61,TECHNOLOGY!AL$2:AL$26)</f>
        <v>0</v>
      </c>
      <c r="L61">
        <f>SUMIF(TECHNOLOGY!$D$2:$D$26,VariableCost!$B61,TECHNOLOGY!AM$2:AM$26)</f>
        <v>0</v>
      </c>
      <c r="M61">
        <f>SUMIF(TECHNOLOGY!$D$2:$D$26,VariableCost!$B61,TECHNOLOGY!AN$2:AN$26)</f>
        <v>0</v>
      </c>
      <c r="N61">
        <f>SUMIF(TECHNOLOGY!$D$2:$D$26,VariableCost!$B61,TECHNOLOGY!AO$2:AO$26)</f>
        <v>0</v>
      </c>
      <c r="O61">
        <f>SUMIF(TECHNOLOGY!$D$2:$D$26,VariableCost!$B61,TECHNOLOGY!AP$2:AP$26)</f>
        <v>0</v>
      </c>
      <c r="P61">
        <f>SUMIF(TECHNOLOGY!$D$2:$D$26,VariableCost!$B61,TECHNOLOGY!AQ$2:AQ$26)</f>
        <v>0</v>
      </c>
      <c r="Q61">
        <f>SUMIF(TECHNOLOGY!$D$2:$D$26,VariableCost!$B61,TECHNOLOGY!AR$2:AR$26)</f>
        <v>0</v>
      </c>
      <c r="R61">
        <f>SUMIF(TECHNOLOGY!$D$2:$D$26,VariableCost!$B61,TECHNOLOGY!AS$2:AS$26)</f>
        <v>0</v>
      </c>
      <c r="S61">
        <f>SUMIF(TECHNOLOGY!$D$2:$D$26,VariableCost!$B61,TECHNOLOGY!AT$2:AT$26)</f>
        <v>0</v>
      </c>
      <c r="T61">
        <f>SUMIF(TECHNOLOGY!$D$2:$D$26,VariableCost!$B61,TECHNOLOGY!AU$2:AU$26)</f>
        <v>0</v>
      </c>
      <c r="U61">
        <f>SUMIF(TECHNOLOGY!$D$2:$D$26,VariableCost!$B61,TECHNOLOGY!AV$2:AV$26)</f>
        <v>0</v>
      </c>
      <c r="V61">
        <f>SUMIF(TECHNOLOGY!$D$2:$D$26,VariableCost!$B61,TECHNOLOGY!AW$2:AW$26)</f>
        <v>0</v>
      </c>
      <c r="W61">
        <f>SUMIF(TECHNOLOGY!$D$2:$D$26,VariableCost!$B61,TECHNOLOGY!AX$2:AX$26)</f>
        <v>0</v>
      </c>
      <c r="X61">
        <f t="shared" si="104"/>
        <v>0</v>
      </c>
      <c r="Y61">
        <f t="shared" si="104"/>
        <v>0</v>
      </c>
      <c r="Z61">
        <f t="shared" si="104"/>
        <v>0</v>
      </c>
      <c r="AA61">
        <f t="shared" si="104"/>
        <v>0</v>
      </c>
      <c r="AB61">
        <f t="shared" si="104"/>
        <v>0</v>
      </c>
      <c r="AC61">
        <f t="shared" si="104"/>
        <v>0</v>
      </c>
      <c r="AD61">
        <f t="shared" si="104"/>
        <v>0</v>
      </c>
      <c r="AE61">
        <f t="shared" si="104"/>
        <v>0</v>
      </c>
      <c r="AF61">
        <f t="shared" si="104"/>
        <v>0</v>
      </c>
      <c r="AG61">
        <f t="shared" si="104"/>
        <v>0</v>
      </c>
      <c r="AH61">
        <f t="shared" si="104"/>
        <v>0</v>
      </c>
      <c r="AI61">
        <f t="shared" si="104"/>
        <v>0</v>
      </c>
      <c r="AJ61">
        <f t="shared" si="104"/>
        <v>0</v>
      </c>
      <c r="AK61">
        <f t="shared" si="104"/>
        <v>0</v>
      </c>
      <c r="AL61">
        <f t="shared" si="104"/>
        <v>0</v>
      </c>
      <c r="AM61">
        <f t="shared" si="104"/>
        <v>0</v>
      </c>
      <c r="AN61">
        <f t="shared" si="103"/>
        <v>0</v>
      </c>
      <c r="AO61">
        <f t="shared" si="103"/>
        <v>0</v>
      </c>
      <c r="AP61">
        <f t="shared" si="103"/>
        <v>0</v>
      </c>
      <c r="AQ61">
        <f t="shared" si="103"/>
        <v>0</v>
      </c>
      <c r="AR61">
        <f t="shared" si="103"/>
        <v>0</v>
      </c>
      <c r="AS61">
        <f t="shared" si="103"/>
        <v>0</v>
      </c>
      <c r="AT61">
        <f t="shared" si="103"/>
        <v>0</v>
      </c>
      <c r="AU61">
        <f t="shared" si="103"/>
        <v>0</v>
      </c>
      <c r="AV61">
        <f t="shared" si="103"/>
        <v>0</v>
      </c>
      <c r="AW61">
        <f t="shared" si="103"/>
        <v>0</v>
      </c>
      <c r="AX61">
        <f t="shared" si="103"/>
        <v>0</v>
      </c>
    </row>
    <row r="62" spans="1:50">
      <c r="A62">
        <v>1</v>
      </c>
      <c r="B62" t="str">
        <f>TECHNOLOGY!D62</f>
        <v>D2HLT0141</v>
      </c>
      <c r="C62">
        <f>SUMIF(TECHNOLOGY!$D$2:$D$26,VariableCost!$B62,TECHNOLOGY!AD$2:AD$26)</f>
        <v>0</v>
      </c>
      <c r="D62">
        <f>SUMIF(TECHNOLOGY!$D$2:$D$26,VariableCost!$B62,TECHNOLOGY!AE$2:AE$26)</f>
        <v>0</v>
      </c>
      <c r="E62">
        <f>SUMIF(TECHNOLOGY!$D$2:$D$26,VariableCost!$B62,TECHNOLOGY!AF$2:AF$26)</f>
        <v>0</v>
      </c>
      <c r="F62">
        <f>SUMIF(TECHNOLOGY!$D$2:$D$26,VariableCost!$B62,TECHNOLOGY!AG$2:AG$26)</f>
        <v>0</v>
      </c>
      <c r="G62">
        <f>SUMIF(TECHNOLOGY!$D$2:$D$26,VariableCost!$B62,TECHNOLOGY!AH$2:AH$26)</f>
        <v>0</v>
      </c>
      <c r="H62">
        <f>SUMIF(TECHNOLOGY!$D$2:$D$26,VariableCost!$B62,TECHNOLOGY!AI$2:AI$26)</f>
        <v>0</v>
      </c>
      <c r="I62">
        <f>SUMIF(TECHNOLOGY!$D$2:$D$26,VariableCost!$B62,TECHNOLOGY!AJ$2:AJ$26)</f>
        <v>0</v>
      </c>
      <c r="J62">
        <f>SUMIF(TECHNOLOGY!$D$2:$D$26,VariableCost!$B62,TECHNOLOGY!AK$2:AK$26)</f>
        <v>0</v>
      </c>
      <c r="K62">
        <f>SUMIF(TECHNOLOGY!$D$2:$D$26,VariableCost!$B62,TECHNOLOGY!AL$2:AL$26)</f>
        <v>0</v>
      </c>
      <c r="L62">
        <f>SUMIF(TECHNOLOGY!$D$2:$D$26,VariableCost!$B62,TECHNOLOGY!AM$2:AM$26)</f>
        <v>0</v>
      </c>
      <c r="M62">
        <f>SUMIF(TECHNOLOGY!$D$2:$D$26,VariableCost!$B62,TECHNOLOGY!AN$2:AN$26)</f>
        <v>0</v>
      </c>
      <c r="N62">
        <f>SUMIF(TECHNOLOGY!$D$2:$D$26,VariableCost!$B62,TECHNOLOGY!AO$2:AO$26)</f>
        <v>0</v>
      </c>
      <c r="O62">
        <f>SUMIF(TECHNOLOGY!$D$2:$D$26,VariableCost!$B62,TECHNOLOGY!AP$2:AP$26)</f>
        <v>0</v>
      </c>
      <c r="P62">
        <f>SUMIF(TECHNOLOGY!$D$2:$D$26,VariableCost!$B62,TECHNOLOGY!AQ$2:AQ$26)</f>
        <v>0</v>
      </c>
      <c r="Q62">
        <f>SUMIF(TECHNOLOGY!$D$2:$D$26,VariableCost!$B62,TECHNOLOGY!AR$2:AR$26)</f>
        <v>0</v>
      </c>
      <c r="R62">
        <f>SUMIF(TECHNOLOGY!$D$2:$D$26,VariableCost!$B62,TECHNOLOGY!AS$2:AS$26)</f>
        <v>0</v>
      </c>
      <c r="S62">
        <f>SUMIF(TECHNOLOGY!$D$2:$D$26,VariableCost!$B62,TECHNOLOGY!AT$2:AT$26)</f>
        <v>0</v>
      </c>
      <c r="T62">
        <f>SUMIF(TECHNOLOGY!$D$2:$D$26,VariableCost!$B62,TECHNOLOGY!AU$2:AU$26)</f>
        <v>0</v>
      </c>
      <c r="U62">
        <f>SUMIF(TECHNOLOGY!$D$2:$D$26,VariableCost!$B62,TECHNOLOGY!AV$2:AV$26)</f>
        <v>0</v>
      </c>
      <c r="V62">
        <f>SUMIF(TECHNOLOGY!$D$2:$D$26,VariableCost!$B62,TECHNOLOGY!AW$2:AW$26)</f>
        <v>0</v>
      </c>
      <c r="W62">
        <f>SUMIF(TECHNOLOGY!$D$2:$D$26,VariableCost!$B62,TECHNOLOGY!AX$2:AX$26)</f>
        <v>0</v>
      </c>
      <c r="X62">
        <f t="shared" si="104"/>
        <v>0</v>
      </c>
      <c r="Y62">
        <f t="shared" si="104"/>
        <v>0</v>
      </c>
      <c r="Z62">
        <f t="shared" si="104"/>
        <v>0</v>
      </c>
      <c r="AA62">
        <f t="shared" si="104"/>
        <v>0</v>
      </c>
      <c r="AB62">
        <f t="shared" si="104"/>
        <v>0</v>
      </c>
      <c r="AC62">
        <f t="shared" si="104"/>
        <v>0</v>
      </c>
      <c r="AD62">
        <f t="shared" si="104"/>
        <v>0</v>
      </c>
      <c r="AE62">
        <f t="shared" si="104"/>
        <v>0</v>
      </c>
      <c r="AF62">
        <f t="shared" si="104"/>
        <v>0</v>
      </c>
      <c r="AG62">
        <f t="shared" si="104"/>
        <v>0</v>
      </c>
      <c r="AH62">
        <f t="shared" si="104"/>
        <v>0</v>
      </c>
      <c r="AI62">
        <f t="shared" si="104"/>
        <v>0</v>
      </c>
      <c r="AJ62">
        <f t="shared" si="104"/>
        <v>0</v>
      </c>
      <c r="AK62">
        <f t="shared" si="104"/>
        <v>0</v>
      </c>
      <c r="AL62">
        <f t="shared" si="104"/>
        <v>0</v>
      </c>
      <c r="AM62">
        <f t="shared" si="104"/>
        <v>0</v>
      </c>
      <c r="AN62">
        <f t="shared" si="103"/>
        <v>0</v>
      </c>
      <c r="AO62">
        <f t="shared" si="103"/>
        <v>0</v>
      </c>
      <c r="AP62">
        <f t="shared" si="103"/>
        <v>0</v>
      </c>
      <c r="AQ62">
        <f t="shared" si="103"/>
        <v>0</v>
      </c>
      <c r="AR62">
        <f t="shared" si="103"/>
        <v>0</v>
      </c>
      <c r="AS62">
        <f t="shared" si="103"/>
        <v>0</v>
      </c>
      <c r="AT62">
        <f t="shared" si="103"/>
        <v>0</v>
      </c>
      <c r="AU62">
        <f t="shared" si="103"/>
        <v>0</v>
      </c>
      <c r="AV62">
        <f t="shared" si="103"/>
        <v>0</v>
      </c>
      <c r="AW62">
        <f t="shared" si="103"/>
        <v>0</v>
      </c>
      <c r="AX62">
        <f t="shared" si="103"/>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3C665-E081-A048-96BF-9067CBA4822E}">
  <dimension ref="A1:AZ49"/>
  <sheetViews>
    <sheetView topLeftCell="A18" workbookViewId="0">
      <selection activeCell="A30" sqref="A30:XFD32"/>
    </sheetView>
  </sheetViews>
  <sheetFormatPr baseColWidth="10" defaultRowHeight="16"/>
  <sheetData>
    <row r="1" spans="1:52">
      <c r="A1" s="25" t="s">
        <v>64</v>
      </c>
      <c r="B1" s="25">
        <v>2020</v>
      </c>
      <c r="C1" s="25">
        <v>2021</v>
      </c>
      <c r="D1" s="25">
        <v>2022</v>
      </c>
      <c r="E1" s="25">
        <v>2023</v>
      </c>
      <c r="F1" s="25">
        <v>2024</v>
      </c>
      <c r="G1" s="25">
        <v>2025</v>
      </c>
      <c r="H1" s="25">
        <v>2026</v>
      </c>
      <c r="I1" s="25">
        <v>2027</v>
      </c>
      <c r="J1" s="25">
        <v>2028</v>
      </c>
      <c r="K1" s="25">
        <v>2029</v>
      </c>
      <c r="L1" s="25">
        <v>2030</v>
      </c>
      <c r="M1" s="25">
        <v>2031</v>
      </c>
      <c r="N1" s="25">
        <v>2032</v>
      </c>
      <c r="O1" s="25">
        <v>2033</v>
      </c>
      <c r="P1" s="25">
        <v>2034</v>
      </c>
      <c r="Q1" s="25">
        <v>2035</v>
      </c>
      <c r="R1" s="25">
        <v>2036</v>
      </c>
      <c r="S1" s="25">
        <v>2037</v>
      </c>
      <c r="T1" s="25">
        <v>2038</v>
      </c>
      <c r="U1" s="25">
        <v>2039</v>
      </c>
      <c r="V1" s="25">
        <v>2040</v>
      </c>
      <c r="W1" s="25">
        <v>2041</v>
      </c>
      <c r="X1" s="25">
        <v>2042</v>
      </c>
      <c r="Y1" s="25">
        <v>2043</v>
      </c>
      <c r="Z1" s="25">
        <v>2044</v>
      </c>
      <c r="AA1" s="25">
        <v>2045</v>
      </c>
      <c r="AB1" s="25">
        <v>2046</v>
      </c>
      <c r="AC1" s="25">
        <v>2047</v>
      </c>
      <c r="AD1" s="25">
        <v>2048</v>
      </c>
      <c r="AE1" s="25">
        <v>2049</v>
      </c>
      <c r="AF1" s="25">
        <v>2050</v>
      </c>
      <c r="AG1" s="25">
        <v>2051</v>
      </c>
      <c r="AH1" s="25">
        <v>2052</v>
      </c>
      <c r="AI1" s="25">
        <v>2053</v>
      </c>
      <c r="AJ1" s="25">
        <v>2054</v>
      </c>
      <c r="AK1" s="25">
        <v>2055</v>
      </c>
      <c r="AL1" s="25">
        <v>2056</v>
      </c>
      <c r="AM1" s="25">
        <v>2057</v>
      </c>
      <c r="AN1" s="25">
        <v>2058</v>
      </c>
      <c r="AO1" s="25">
        <v>2059</v>
      </c>
      <c r="AP1" s="25">
        <v>2060</v>
      </c>
      <c r="AQ1" s="25">
        <v>2061</v>
      </c>
      <c r="AR1" s="25">
        <v>2062</v>
      </c>
      <c r="AS1" s="25">
        <v>2063</v>
      </c>
      <c r="AT1" s="25">
        <v>2064</v>
      </c>
      <c r="AU1" s="25">
        <v>2065</v>
      </c>
      <c r="AV1" s="25">
        <v>2066</v>
      </c>
      <c r="AW1" s="25">
        <v>2067</v>
      </c>
      <c r="AX1" s="25">
        <v>2068</v>
      </c>
      <c r="AY1" s="25">
        <v>2069</v>
      </c>
      <c r="AZ1" s="25">
        <v>2070</v>
      </c>
    </row>
    <row r="2" spans="1:52">
      <c r="A2" t="str">
        <f>TECHNOLOGY!D15</f>
        <v>D2IMPELC</v>
      </c>
      <c r="B2">
        <f>SUMIF(TECHNOLOGY!$D$2:$D$73,$A2,TECHNOLOGY!$N$2:$N$73)</f>
        <v>1</v>
      </c>
      <c r="C2">
        <f>SUMIF(TECHNOLOGY!$D$2:$D$73,$A2,TECHNOLOGY!$N$2:$N$73)</f>
        <v>1</v>
      </c>
      <c r="D2">
        <f>SUMIF(TECHNOLOGY!$D$2:$D$73,$A2,TECHNOLOGY!$N$2:$N$73)</f>
        <v>1</v>
      </c>
      <c r="E2">
        <f>SUMIF(TECHNOLOGY!$D$2:$D$73,$A2,TECHNOLOGY!$N$2:$N$73)</f>
        <v>1</v>
      </c>
      <c r="F2">
        <f>SUMIF(TECHNOLOGY!$D$2:$D$73,$A2,TECHNOLOGY!$N$2:$N$73)</f>
        <v>1</v>
      </c>
      <c r="G2">
        <f>SUMIF(TECHNOLOGY!$D$2:$D$73,$A2,TECHNOLOGY!$N$2:$N$73)</f>
        <v>1</v>
      </c>
      <c r="H2">
        <f>SUMIF(TECHNOLOGY!$D$2:$D$73,$A2,TECHNOLOGY!$N$2:$N$73)</f>
        <v>1</v>
      </c>
      <c r="I2">
        <f>SUMIF(TECHNOLOGY!$D$2:$D$73,$A2,TECHNOLOGY!$N$2:$N$73)</f>
        <v>1</v>
      </c>
      <c r="J2">
        <f>SUMIF(TECHNOLOGY!$D$2:$D$73,$A2,TECHNOLOGY!$N$2:$N$73)</f>
        <v>1</v>
      </c>
      <c r="K2">
        <f>SUMIF(TECHNOLOGY!$D$2:$D$73,$A2,TECHNOLOGY!$N$2:$N$73)</f>
        <v>1</v>
      </c>
      <c r="L2">
        <f>SUMIF(TECHNOLOGY!$D$2:$D$73,$A2,TECHNOLOGY!$N$2:$N$73)</f>
        <v>1</v>
      </c>
      <c r="M2">
        <f>SUMIF(TECHNOLOGY!$D$2:$D$73,$A2,TECHNOLOGY!$N$2:$N$73)</f>
        <v>1</v>
      </c>
      <c r="N2">
        <f>SUMIF(TECHNOLOGY!$D$2:$D$73,$A2,TECHNOLOGY!$N$2:$N$73)</f>
        <v>1</v>
      </c>
      <c r="O2">
        <f>SUMIF(TECHNOLOGY!$D$2:$D$73,$A2,TECHNOLOGY!$N$2:$N$73)</f>
        <v>1</v>
      </c>
      <c r="P2">
        <f>SUMIF(TECHNOLOGY!$D$2:$D$73,$A2,TECHNOLOGY!$N$2:$N$73)</f>
        <v>1</v>
      </c>
      <c r="Q2">
        <f>SUMIF(TECHNOLOGY!$D$2:$D$73,$A2,TECHNOLOGY!$N$2:$N$73)</f>
        <v>1</v>
      </c>
      <c r="R2">
        <f>SUMIF(TECHNOLOGY!$D$2:$D$73,$A2,TECHNOLOGY!$N$2:$N$73)</f>
        <v>1</v>
      </c>
      <c r="S2">
        <f>SUMIF(TECHNOLOGY!$D$2:$D$73,$A2,TECHNOLOGY!$N$2:$N$73)</f>
        <v>1</v>
      </c>
      <c r="T2">
        <f>SUMIF(TECHNOLOGY!$D$2:$D$73,$A2,TECHNOLOGY!$N$2:$N$73)</f>
        <v>1</v>
      </c>
      <c r="U2">
        <f>SUMIF(TECHNOLOGY!$D$2:$D$73,$A2,TECHNOLOGY!$N$2:$N$73)</f>
        <v>1</v>
      </c>
      <c r="V2">
        <f>SUMIF(TECHNOLOGY!$D$2:$D$73,$A2,TECHNOLOGY!$N$2:$N$73)</f>
        <v>1</v>
      </c>
      <c r="W2">
        <f>SUMIF(TECHNOLOGY!$D$2:$D$73,$A2,TECHNOLOGY!$N$2:$N$73)</f>
        <v>1</v>
      </c>
      <c r="X2">
        <f>SUMIF(TECHNOLOGY!$D$2:$D$73,$A2,TECHNOLOGY!$N$2:$N$73)</f>
        <v>1</v>
      </c>
      <c r="Y2">
        <f>SUMIF(TECHNOLOGY!$D$2:$D$73,$A2,TECHNOLOGY!$N$2:$N$73)</f>
        <v>1</v>
      </c>
      <c r="Z2">
        <f>SUMIF(TECHNOLOGY!$D$2:$D$73,$A2,TECHNOLOGY!$N$2:$N$73)</f>
        <v>1</v>
      </c>
      <c r="AA2">
        <f>SUMIF(TECHNOLOGY!$D$2:$D$73,$A2,TECHNOLOGY!$N$2:$N$73)</f>
        <v>1</v>
      </c>
      <c r="AB2">
        <f>SUMIF(TECHNOLOGY!$D$2:$D$73,$A2,TECHNOLOGY!$N$2:$N$73)</f>
        <v>1</v>
      </c>
      <c r="AC2">
        <f>SUMIF(TECHNOLOGY!$D$2:$D$73,$A2,TECHNOLOGY!$N$2:$N$73)</f>
        <v>1</v>
      </c>
      <c r="AD2">
        <f>SUMIF(TECHNOLOGY!$D$2:$D$73,$A2,TECHNOLOGY!$N$2:$N$73)</f>
        <v>1</v>
      </c>
      <c r="AE2">
        <f>SUMIF(TECHNOLOGY!$D$2:$D$73,$A2,TECHNOLOGY!$N$2:$N$73)</f>
        <v>1</v>
      </c>
      <c r="AF2">
        <f>SUMIF(TECHNOLOGY!$D$2:$D$73,$A2,TECHNOLOGY!$N$2:$N$73)</f>
        <v>1</v>
      </c>
      <c r="AG2">
        <f>SUMIF(TECHNOLOGY!$D$2:$D$73,$A2,TECHNOLOGY!$N$2:$N$73)</f>
        <v>1</v>
      </c>
      <c r="AH2">
        <f>SUMIF(TECHNOLOGY!$D$2:$D$73,$A2,TECHNOLOGY!$N$2:$N$73)</f>
        <v>1</v>
      </c>
      <c r="AI2">
        <f>SUMIF(TECHNOLOGY!$D$2:$D$73,$A2,TECHNOLOGY!$N$2:$N$73)</f>
        <v>1</v>
      </c>
      <c r="AJ2">
        <f>SUMIF(TECHNOLOGY!$D$2:$D$73,$A2,TECHNOLOGY!$N$2:$N$73)</f>
        <v>1</v>
      </c>
      <c r="AK2">
        <f>SUMIF(TECHNOLOGY!$D$2:$D$73,$A2,TECHNOLOGY!$N$2:$N$73)</f>
        <v>1</v>
      </c>
      <c r="AL2">
        <f>SUMIF(TECHNOLOGY!$D$2:$D$73,$A2,TECHNOLOGY!$N$2:$N$73)</f>
        <v>1</v>
      </c>
      <c r="AM2">
        <f>SUMIF(TECHNOLOGY!$D$2:$D$73,$A2,TECHNOLOGY!$N$2:$N$73)</f>
        <v>1</v>
      </c>
      <c r="AN2">
        <f>SUMIF(TECHNOLOGY!$D$2:$D$73,$A2,TECHNOLOGY!$N$2:$N$73)</f>
        <v>1</v>
      </c>
      <c r="AO2">
        <f>SUMIF(TECHNOLOGY!$D$2:$D$73,$A2,TECHNOLOGY!$N$2:$N$73)</f>
        <v>1</v>
      </c>
      <c r="AP2">
        <f>SUMIF(TECHNOLOGY!$D$2:$D$73,$A2,TECHNOLOGY!$N$2:$N$73)</f>
        <v>1</v>
      </c>
      <c r="AQ2">
        <f>SUMIF(TECHNOLOGY!$D$2:$D$73,$A2,TECHNOLOGY!$N$2:$N$73)</f>
        <v>1</v>
      </c>
      <c r="AR2">
        <f>SUMIF(TECHNOLOGY!$D$2:$D$73,$A2,TECHNOLOGY!$N$2:$N$73)</f>
        <v>1</v>
      </c>
      <c r="AS2">
        <f>SUMIF(TECHNOLOGY!$D$2:$D$73,$A2,TECHNOLOGY!$N$2:$N$73)</f>
        <v>1</v>
      </c>
      <c r="AT2">
        <f>SUMIF(TECHNOLOGY!$D$2:$D$73,$A2,TECHNOLOGY!$N$2:$N$73)</f>
        <v>1</v>
      </c>
      <c r="AU2">
        <f>SUMIF(TECHNOLOGY!$D$2:$D$73,$A2,TECHNOLOGY!$N$2:$N$73)</f>
        <v>1</v>
      </c>
      <c r="AV2">
        <f>SUMIF(TECHNOLOGY!$D$2:$D$73,$A2,TECHNOLOGY!$N$2:$N$73)</f>
        <v>1</v>
      </c>
      <c r="AW2">
        <f>SUMIF(TECHNOLOGY!$D$2:$D$73,$A2,TECHNOLOGY!$N$2:$N$73)</f>
        <v>1</v>
      </c>
      <c r="AX2">
        <f>SUMIF(TECHNOLOGY!$D$2:$D$73,$A2,TECHNOLOGY!$N$2:$N$73)</f>
        <v>1</v>
      </c>
      <c r="AY2">
        <f>SUMIF(TECHNOLOGY!$D$2:$D$73,$A2,TECHNOLOGY!$N$2:$N$73)</f>
        <v>1</v>
      </c>
      <c r="AZ2">
        <f>SUMIF(TECHNOLOGY!$D$2:$D$73,$A2,TECHNOLOGY!$N$2:$N$73)</f>
        <v>1</v>
      </c>
    </row>
    <row r="3" spans="1:52">
      <c r="A3" t="str">
        <f>TECHNOLOGY!D16</f>
        <v>D2DSGC00</v>
      </c>
      <c r="B3">
        <f>SUMIF(TECHNOLOGY!$D$2:$D$73,$A3,TECHNOLOGY!$N$2:$N$73)</f>
        <v>0.89400000000000002</v>
      </c>
      <c r="C3">
        <f>SUMIF(TECHNOLOGY!$D$2:$D$73,$A3,TECHNOLOGY!$N$2:$N$73)</f>
        <v>0.89400000000000002</v>
      </c>
      <c r="D3">
        <f>SUMIF(TECHNOLOGY!$D$2:$D$73,$A3,TECHNOLOGY!$N$2:$N$73)</f>
        <v>0.89400000000000002</v>
      </c>
      <c r="E3">
        <f>SUMIF(TECHNOLOGY!$D$2:$D$73,$A3,TECHNOLOGY!$N$2:$N$73)</f>
        <v>0.89400000000000002</v>
      </c>
      <c r="F3">
        <f>SUMIF(TECHNOLOGY!$D$2:$D$73,$A3,TECHNOLOGY!$N$2:$N$73)</f>
        <v>0.89400000000000002</v>
      </c>
      <c r="G3">
        <f>SUMIF(TECHNOLOGY!$D$2:$D$73,$A3,TECHNOLOGY!$N$2:$N$73)</f>
        <v>0.89400000000000002</v>
      </c>
      <c r="H3">
        <f>SUMIF(TECHNOLOGY!$D$2:$D$73,$A3,TECHNOLOGY!$N$2:$N$73)</f>
        <v>0.89400000000000002</v>
      </c>
      <c r="I3">
        <f>SUMIF(TECHNOLOGY!$D$2:$D$73,$A3,TECHNOLOGY!$N$2:$N$73)</f>
        <v>0.89400000000000002</v>
      </c>
      <c r="J3">
        <f>SUMIF(TECHNOLOGY!$D$2:$D$73,$A3,TECHNOLOGY!$N$2:$N$73)</f>
        <v>0.89400000000000002</v>
      </c>
      <c r="K3">
        <f>SUMIF(TECHNOLOGY!$D$2:$D$73,$A3,TECHNOLOGY!$N$2:$N$73)</f>
        <v>0.89400000000000002</v>
      </c>
      <c r="L3">
        <f>SUMIF(TECHNOLOGY!$D$2:$D$73,$A3,TECHNOLOGY!$N$2:$N$73)</f>
        <v>0.89400000000000002</v>
      </c>
      <c r="M3">
        <f>SUMIF(TECHNOLOGY!$D$2:$D$73,$A3,TECHNOLOGY!$N$2:$N$73)</f>
        <v>0.89400000000000002</v>
      </c>
      <c r="N3">
        <f>SUMIF(TECHNOLOGY!$D$2:$D$73,$A3,TECHNOLOGY!$N$2:$N$73)</f>
        <v>0.89400000000000002</v>
      </c>
      <c r="O3">
        <f>SUMIF(TECHNOLOGY!$D$2:$D$73,$A3,TECHNOLOGY!$N$2:$N$73)</f>
        <v>0.89400000000000002</v>
      </c>
      <c r="P3">
        <f>SUMIF(TECHNOLOGY!$D$2:$D$73,$A3,TECHNOLOGY!$N$2:$N$73)</f>
        <v>0.89400000000000002</v>
      </c>
      <c r="Q3">
        <f>SUMIF(TECHNOLOGY!$D$2:$D$73,$A3,TECHNOLOGY!$N$2:$N$73)</f>
        <v>0.89400000000000002</v>
      </c>
      <c r="R3">
        <f>SUMIF(TECHNOLOGY!$D$2:$D$73,$A3,TECHNOLOGY!$N$2:$N$73)</f>
        <v>0.89400000000000002</v>
      </c>
      <c r="S3">
        <f>SUMIF(TECHNOLOGY!$D$2:$D$73,$A3,TECHNOLOGY!$N$2:$N$73)</f>
        <v>0.89400000000000002</v>
      </c>
      <c r="T3">
        <f>SUMIF(TECHNOLOGY!$D$2:$D$73,$A3,TECHNOLOGY!$N$2:$N$73)</f>
        <v>0.89400000000000002</v>
      </c>
      <c r="U3">
        <f>SUMIF(TECHNOLOGY!$D$2:$D$73,$A3,TECHNOLOGY!$N$2:$N$73)</f>
        <v>0.89400000000000002</v>
      </c>
      <c r="V3">
        <f>SUMIF(TECHNOLOGY!$D$2:$D$73,$A3,TECHNOLOGY!$N$2:$N$73)</f>
        <v>0.89400000000000002</v>
      </c>
      <c r="W3">
        <f>SUMIF(TECHNOLOGY!$D$2:$D$73,$A3,TECHNOLOGY!$N$2:$N$73)</f>
        <v>0.89400000000000002</v>
      </c>
      <c r="X3">
        <f>SUMIF(TECHNOLOGY!$D$2:$D$73,$A3,TECHNOLOGY!$N$2:$N$73)</f>
        <v>0.89400000000000002</v>
      </c>
      <c r="Y3">
        <f>SUMIF(TECHNOLOGY!$D$2:$D$73,$A3,TECHNOLOGY!$N$2:$N$73)</f>
        <v>0.89400000000000002</v>
      </c>
      <c r="Z3">
        <f>SUMIF(TECHNOLOGY!$D$2:$D$73,$A3,TECHNOLOGY!$N$2:$N$73)</f>
        <v>0.89400000000000002</v>
      </c>
      <c r="AA3">
        <f>SUMIF(TECHNOLOGY!$D$2:$D$73,$A3,TECHNOLOGY!$N$2:$N$73)</f>
        <v>0.89400000000000002</v>
      </c>
      <c r="AB3">
        <f>SUMIF(TECHNOLOGY!$D$2:$D$73,$A3,TECHNOLOGY!$N$2:$N$73)</f>
        <v>0.89400000000000002</v>
      </c>
      <c r="AC3">
        <f>SUMIF(TECHNOLOGY!$D$2:$D$73,$A3,TECHNOLOGY!$N$2:$N$73)</f>
        <v>0.89400000000000002</v>
      </c>
      <c r="AD3">
        <f>SUMIF(TECHNOLOGY!$D$2:$D$73,$A3,TECHNOLOGY!$N$2:$N$73)</f>
        <v>0.89400000000000002</v>
      </c>
      <c r="AE3">
        <f>SUMIF(TECHNOLOGY!$D$2:$D$73,$A3,TECHNOLOGY!$N$2:$N$73)</f>
        <v>0.89400000000000002</v>
      </c>
      <c r="AF3">
        <f>SUMIF(TECHNOLOGY!$D$2:$D$73,$A3,TECHNOLOGY!$N$2:$N$73)</f>
        <v>0.89400000000000002</v>
      </c>
      <c r="AG3">
        <f>SUMIF(TECHNOLOGY!$D$2:$D$73,$A3,TECHNOLOGY!$N$2:$N$73)</f>
        <v>0.89400000000000002</v>
      </c>
      <c r="AH3">
        <f>SUMIF(TECHNOLOGY!$D$2:$D$73,$A3,TECHNOLOGY!$N$2:$N$73)</f>
        <v>0.89400000000000002</v>
      </c>
      <c r="AI3">
        <f>SUMIF(TECHNOLOGY!$D$2:$D$73,$A3,TECHNOLOGY!$N$2:$N$73)</f>
        <v>0.89400000000000002</v>
      </c>
      <c r="AJ3">
        <f>SUMIF(TECHNOLOGY!$D$2:$D$73,$A3,TECHNOLOGY!$N$2:$N$73)</f>
        <v>0.89400000000000002</v>
      </c>
      <c r="AK3">
        <f>SUMIF(TECHNOLOGY!$D$2:$D$73,$A3,TECHNOLOGY!$N$2:$N$73)</f>
        <v>0.89400000000000002</v>
      </c>
      <c r="AL3">
        <f>SUMIF(TECHNOLOGY!$D$2:$D$73,$A3,TECHNOLOGY!$N$2:$N$73)</f>
        <v>0.89400000000000002</v>
      </c>
      <c r="AM3">
        <f>SUMIF(TECHNOLOGY!$D$2:$D$73,$A3,TECHNOLOGY!$N$2:$N$73)</f>
        <v>0.89400000000000002</v>
      </c>
      <c r="AN3">
        <f>SUMIF(TECHNOLOGY!$D$2:$D$73,$A3,TECHNOLOGY!$N$2:$N$73)</f>
        <v>0.89400000000000002</v>
      </c>
      <c r="AO3">
        <f>SUMIF(TECHNOLOGY!$D$2:$D$73,$A3,TECHNOLOGY!$N$2:$N$73)</f>
        <v>0.89400000000000002</v>
      </c>
      <c r="AP3">
        <f>SUMIF(TECHNOLOGY!$D$2:$D$73,$A3,TECHNOLOGY!$N$2:$N$73)</f>
        <v>0.89400000000000002</v>
      </c>
      <c r="AQ3">
        <f>SUMIF(TECHNOLOGY!$D$2:$D$73,$A3,TECHNOLOGY!$N$2:$N$73)</f>
        <v>0.89400000000000002</v>
      </c>
      <c r="AR3">
        <f>SUMIF(TECHNOLOGY!$D$2:$D$73,$A3,TECHNOLOGY!$N$2:$N$73)</f>
        <v>0.89400000000000002</v>
      </c>
      <c r="AS3">
        <f>SUMIF(TECHNOLOGY!$D$2:$D$73,$A3,TECHNOLOGY!$N$2:$N$73)</f>
        <v>0.89400000000000002</v>
      </c>
      <c r="AT3">
        <f>SUMIF(TECHNOLOGY!$D$2:$D$73,$A3,TECHNOLOGY!$N$2:$N$73)</f>
        <v>0.89400000000000002</v>
      </c>
      <c r="AU3">
        <f>SUMIF(TECHNOLOGY!$D$2:$D$73,$A3,TECHNOLOGY!$N$2:$N$73)</f>
        <v>0.89400000000000002</v>
      </c>
      <c r="AV3">
        <f>SUMIF(TECHNOLOGY!$D$2:$D$73,$A3,TECHNOLOGY!$N$2:$N$73)</f>
        <v>0.89400000000000002</v>
      </c>
      <c r="AW3">
        <f>SUMIF(TECHNOLOGY!$D$2:$D$73,$A3,TECHNOLOGY!$N$2:$N$73)</f>
        <v>0.89400000000000002</v>
      </c>
      <c r="AX3">
        <f>SUMIF(TECHNOLOGY!$D$2:$D$73,$A3,TECHNOLOGY!$N$2:$N$73)</f>
        <v>0.89400000000000002</v>
      </c>
      <c r="AY3">
        <f>SUMIF(TECHNOLOGY!$D$2:$D$73,$A3,TECHNOLOGY!$N$2:$N$73)</f>
        <v>0.89400000000000002</v>
      </c>
      <c r="AZ3">
        <f>SUMIF(TECHNOLOGY!$D$2:$D$73,$A3,TECHNOLOGY!$N$2:$N$73)</f>
        <v>0.89400000000000002</v>
      </c>
    </row>
    <row r="4" spans="1:52">
      <c r="A4" t="str">
        <f>TECHNOLOGY!D17</f>
        <v>D2HFGC00</v>
      </c>
      <c r="B4">
        <f>SUMIF(TECHNOLOGY!$D$2:$D$73,$A4,TECHNOLOGY!$N$2:$N$73)</f>
        <v>0.89</v>
      </c>
      <c r="C4">
        <f>SUMIF(TECHNOLOGY!$D$2:$D$73,$A4,TECHNOLOGY!$N$2:$N$73)</f>
        <v>0.89</v>
      </c>
      <c r="D4">
        <f>SUMIF(TECHNOLOGY!$D$2:$D$73,$A4,TECHNOLOGY!$N$2:$N$73)</f>
        <v>0.89</v>
      </c>
      <c r="E4">
        <f>SUMIF(TECHNOLOGY!$D$2:$D$73,$A4,TECHNOLOGY!$N$2:$N$73)</f>
        <v>0.89</v>
      </c>
      <c r="F4">
        <f>SUMIF(TECHNOLOGY!$D$2:$D$73,$A4,TECHNOLOGY!$N$2:$N$73)</f>
        <v>0.89</v>
      </c>
      <c r="G4">
        <f>SUMIF(TECHNOLOGY!$D$2:$D$73,$A4,TECHNOLOGY!$N$2:$N$73)</f>
        <v>0.89</v>
      </c>
      <c r="H4">
        <f>SUMIF(TECHNOLOGY!$D$2:$D$73,$A4,TECHNOLOGY!$N$2:$N$73)</f>
        <v>0.89</v>
      </c>
      <c r="I4">
        <f>SUMIF(TECHNOLOGY!$D$2:$D$73,$A4,TECHNOLOGY!$N$2:$N$73)</f>
        <v>0.89</v>
      </c>
      <c r="J4">
        <f>SUMIF(TECHNOLOGY!$D$2:$D$73,$A4,TECHNOLOGY!$N$2:$N$73)</f>
        <v>0.89</v>
      </c>
      <c r="K4">
        <f>SUMIF(TECHNOLOGY!$D$2:$D$73,$A4,TECHNOLOGY!$N$2:$N$73)</f>
        <v>0.89</v>
      </c>
      <c r="L4">
        <f>SUMIF(TECHNOLOGY!$D$2:$D$73,$A4,TECHNOLOGY!$N$2:$N$73)</f>
        <v>0.89</v>
      </c>
      <c r="M4">
        <f>SUMIF(TECHNOLOGY!$D$2:$D$73,$A4,TECHNOLOGY!$N$2:$N$73)</f>
        <v>0.89</v>
      </c>
      <c r="N4">
        <f>SUMIF(TECHNOLOGY!$D$2:$D$73,$A4,TECHNOLOGY!$N$2:$N$73)</f>
        <v>0.89</v>
      </c>
      <c r="O4">
        <f>SUMIF(TECHNOLOGY!$D$2:$D$73,$A4,TECHNOLOGY!$N$2:$N$73)</f>
        <v>0.89</v>
      </c>
      <c r="P4">
        <f>SUMIF(TECHNOLOGY!$D$2:$D$73,$A4,TECHNOLOGY!$N$2:$N$73)</f>
        <v>0.89</v>
      </c>
      <c r="Q4">
        <f>SUMIF(TECHNOLOGY!$D$2:$D$73,$A4,TECHNOLOGY!$N$2:$N$73)</f>
        <v>0.89</v>
      </c>
      <c r="R4">
        <f>SUMIF(TECHNOLOGY!$D$2:$D$73,$A4,TECHNOLOGY!$N$2:$N$73)</f>
        <v>0.89</v>
      </c>
      <c r="S4">
        <f>SUMIF(TECHNOLOGY!$D$2:$D$73,$A4,TECHNOLOGY!$N$2:$N$73)</f>
        <v>0.89</v>
      </c>
      <c r="T4">
        <f>SUMIF(TECHNOLOGY!$D$2:$D$73,$A4,TECHNOLOGY!$N$2:$N$73)</f>
        <v>0.89</v>
      </c>
      <c r="U4">
        <f>SUMIF(TECHNOLOGY!$D$2:$D$73,$A4,TECHNOLOGY!$N$2:$N$73)</f>
        <v>0.89</v>
      </c>
      <c r="V4">
        <f>SUMIF(TECHNOLOGY!$D$2:$D$73,$A4,TECHNOLOGY!$N$2:$N$73)</f>
        <v>0.89</v>
      </c>
      <c r="W4">
        <f>SUMIF(TECHNOLOGY!$D$2:$D$73,$A4,TECHNOLOGY!$N$2:$N$73)</f>
        <v>0.89</v>
      </c>
      <c r="X4">
        <f>SUMIF(TECHNOLOGY!$D$2:$D$73,$A4,TECHNOLOGY!$N$2:$N$73)</f>
        <v>0.89</v>
      </c>
      <c r="Y4">
        <f>SUMIF(TECHNOLOGY!$D$2:$D$73,$A4,TECHNOLOGY!$N$2:$N$73)</f>
        <v>0.89</v>
      </c>
      <c r="Z4">
        <f>SUMIF(TECHNOLOGY!$D$2:$D$73,$A4,TECHNOLOGY!$N$2:$N$73)</f>
        <v>0.89</v>
      </c>
      <c r="AA4">
        <f>SUMIF(TECHNOLOGY!$D$2:$D$73,$A4,TECHNOLOGY!$N$2:$N$73)</f>
        <v>0.89</v>
      </c>
      <c r="AB4">
        <f>SUMIF(TECHNOLOGY!$D$2:$D$73,$A4,TECHNOLOGY!$N$2:$N$73)</f>
        <v>0.89</v>
      </c>
      <c r="AC4">
        <f>SUMIF(TECHNOLOGY!$D$2:$D$73,$A4,TECHNOLOGY!$N$2:$N$73)</f>
        <v>0.89</v>
      </c>
      <c r="AD4">
        <f>SUMIF(TECHNOLOGY!$D$2:$D$73,$A4,TECHNOLOGY!$N$2:$N$73)</f>
        <v>0.89</v>
      </c>
      <c r="AE4">
        <f>SUMIF(TECHNOLOGY!$D$2:$D$73,$A4,TECHNOLOGY!$N$2:$N$73)</f>
        <v>0.89</v>
      </c>
      <c r="AF4">
        <f>SUMIF(TECHNOLOGY!$D$2:$D$73,$A4,TECHNOLOGY!$N$2:$N$73)</f>
        <v>0.89</v>
      </c>
      <c r="AG4">
        <f>SUMIF(TECHNOLOGY!$D$2:$D$73,$A4,TECHNOLOGY!$N$2:$N$73)</f>
        <v>0.89</v>
      </c>
      <c r="AH4">
        <f>SUMIF(TECHNOLOGY!$D$2:$D$73,$A4,TECHNOLOGY!$N$2:$N$73)</f>
        <v>0.89</v>
      </c>
      <c r="AI4">
        <f>SUMIF(TECHNOLOGY!$D$2:$D$73,$A4,TECHNOLOGY!$N$2:$N$73)</f>
        <v>0.89</v>
      </c>
      <c r="AJ4">
        <f>SUMIF(TECHNOLOGY!$D$2:$D$73,$A4,TECHNOLOGY!$N$2:$N$73)</f>
        <v>0.89</v>
      </c>
      <c r="AK4">
        <f>SUMIF(TECHNOLOGY!$D$2:$D$73,$A4,TECHNOLOGY!$N$2:$N$73)</f>
        <v>0.89</v>
      </c>
      <c r="AL4">
        <f>SUMIF(TECHNOLOGY!$D$2:$D$73,$A4,TECHNOLOGY!$N$2:$N$73)</f>
        <v>0.89</v>
      </c>
      <c r="AM4">
        <f>SUMIF(TECHNOLOGY!$D$2:$D$73,$A4,TECHNOLOGY!$N$2:$N$73)</f>
        <v>0.89</v>
      </c>
      <c r="AN4">
        <f>SUMIF(TECHNOLOGY!$D$2:$D$73,$A4,TECHNOLOGY!$N$2:$N$73)</f>
        <v>0.89</v>
      </c>
      <c r="AO4">
        <f>SUMIF(TECHNOLOGY!$D$2:$D$73,$A4,TECHNOLOGY!$N$2:$N$73)</f>
        <v>0.89</v>
      </c>
      <c r="AP4">
        <f>SUMIF(TECHNOLOGY!$D$2:$D$73,$A4,TECHNOLOGY!$N$2:$N$73)</f>
        <v>0.89</v>
      </c>
      <c r="AQ4">
        <f>SUMIF(TECHNOLOGY!$D$2:$D$73,$A4,TECHNOLOGY!$N$2:$N$73)</f>
        <v>0.89</v>
      </c>
      <c r="AR4">
        <f>SUMIF(TECHNOLOGY!$D$2:$D$73,$A4,TECHNOLOGY!$N$2:$N$73)</f>
        <v>0.89</v>
      </c>
      <c r="AS4">
        <f>SUMIF(TECHNOLOGY!$D$2:$D$73,$A4,TECHNOLOGY!$N$2:$N$73)</f>
        <v>0.89</v>
      </c>
      <c r="AT4">
        <f>SUMIF(TECHNOLOGY!$D$2:$D$73,$A4,TECHNOLOGY!$N$2:$N$73)</f>
        <v>0.89</v>
      </c>
      <c r="AU4">
        <f>SUMIF(TECHNOLOGY!$D$2:$D$73,$A4,TECHNOLOGY!$N$2:$N$73)</f>
        <v>0.89</v>
      </c>
      <c r="AV4">
        <f>SUMIF(TECHNOLOGY!$D$2:$D$73,$A4,TECHNOLOGY!$N$2:$N$73)</f>
        <v>0.89</v>
      </c>
      <c r="AW4">
        <f>SUMIF(TECHNOLOGY!$D$2:$D$73,$A4,TECHNOLOGY!$N$2:$N$73)</f>
        <v>0.89</v>
      </c>
      <c r="AX4">
        <f>SUMIF(TECHNOLOGY!$D$2:$D$73,$A4,TECHNOLOGY!$N$2:$N$73)</f>
        <v>0.89</v>
      </c>
      <c r="AY4">
        <f>SUMIF(TECHNOLOGY!$D$2:$D$73,$A4,TECHNOLOGY!$N$2:$N$73)</f>
        <v>0.89</v>
      </c>
      <c r="AZ4">
        <f>SUMIF(TECHNOLOGY!$D$2:$D$73,$A4,TECHNOLOGY!$N$2:$N$73)</f>
        <v>0.89</v>
      </c>
    </row>
    <row r="5" spans="1:52">
      <c r="A5" t="str">
        <f>TECHNOLOGY!D18</f>
        <v>D2NGOC00</v>
      </c>
      <c r="B5">
        <f>SUMIF(TECHNOLOGY!$D$2:$D$73,$A5,TECHNOLOGY!$N$2:$N$73)</f>
        <v>0.92</v>
      </c>
      <c r="C5">
        <f>SUMIF(TECHNOLOGY!$D$2:$D$73,$A5,TECHNOLOGY!$N$2:$N$73)</f>
        <v>0.92</v>
      </c>
      <c r="D5">
        <f>SUMIF(TECHNOLOGY!$D$2:$D$73,$A5,TECHNOLOGY!$N$2:$N$73)</f>
        <v>0.92</v>
      </c>
      <c r="E5">
        <f>SUMIF(TECHNOLOGY!$D$2:$D$73,$A5,TECHNOLOGY!$N$2:$N$73)</f>
        <v>0.92</v>
      </c>
      <c r="F5">
        <f>SUMIF(TECHNOLOGY!$D$2:$D$73,$A5,TECHNOLOGY!$N$2:$N$73)</f>
        <v>0.92</v>
      </c>
      <c r="G5">
        <f>SUMIF(TECHNOLOGY!$D$2:$D$73,$A5,TECHNOLOGY!$N$2:$N$73)</f>
        <v>0.92</v>
      </c>
      <c r="H5">
        <f>SUMIF(TECHNOLOGY!$D$2:$D$73,$A5,TECHNOLOGY!$N$2:$N$73)</f>
        <v>0.92</v>
      </c>
      <c r="I5">
        <f>SUMIF(TECHNOLOGY!$D$2:$D$73,$A5,TECHNOLOGY!$N$2:$N$73)</f>
        <v>0.92</v>
      </c>
      <c r="J5">
        <f>SUMIF(TECHNOLOGY!$D$2:$D$73,$A5,TECHNOLOGY!$N$2:$N$73)</f>
        <v>0.92</v>
      </c>
      <c r="K5">
        <f>SUMIF(TECHNOLOGY!$D$2:$D$73,$A5,TECHNOLOGY!$N$2:$N$73)</f>
        <v>0.92</v>
      </c>
      <c r="L5">
        <f>SUMIF(TECHNOLOGY!$D$2:$D$73,$A5,TECHNOLOGY!$N$2:$N$73)</f>
        <v>0.92</v>
      </c>
      <c r="M5">
        <f>SUMIF(TECHNOLOGY!$D$2:$D$73,$A5,TECHNOLOGY!$N$2:$N$73)</f>
        <v>0.92</v>
      </c>
      <c r="N5">
        <f>SUMIF(TECHNOLOGY!$D$2:$D$73,$A5,TECHNOLOGY!$N$2:$N$73)</f>
        <v>0.92</v>
      </c>
      <c r="O5">
        <f>SUMIF(TECHNOLOGY!$D$2:$D$73,$A5,TECHNOLOGY!$N$2:$N$73)</f>
        <v>0.92</v>
      </c>
      <c r="P5">
        <f>SUMIF(TECHNOLOGY!$D$2:$D$73,$A5,TECHNOLOGY!$N$2:$N$73)</f>
        <v>0.92</v>
      </c>
      <c r="Q5">
        <f>SUMIF(TECHNOLOGY!$D$2:$D$73,$A5,TECHNOLOGY!$N$2:$N$73)</f>
        <v>0.92</v>
      </c>
      <c r="R5">
        <f>SUMIF(TECHNOLOGY!$D$2:$D$73,$A5,TECHNOLOGY!$N$2:$N$73)</f>
        <v>0.92</v>
      </c>
      <c r="S5">
        <f>SUMIF(TECHNOLOGY!$D$2:$D$73,$A5,TECHNOLOGY!$N$2:$N$73)</f>
        <v>0.92</v>
      </c>
      <c r="T5">
        <f>SUMIF(TECHNOLOGY!$D$2:$D$73,$A5,TECHNOLOGY!$N$2:$N$73)</f>
        <v>0.92</v>
      </c>
      <c r="U5">
        <f>SUMIF(TECHNOLOGY!$D$2:$D$73,$A5,TECHNOLOGY!$N$2:$N$73)</f>
        <v>0.92</v>
      </c>
      <c r="V5">
        <f>SUMIF(TECHNOLOGY!$D$2:$D$73,$A5,TECHNOLOGY!$N$2:$N$73)</f>
        <v>0.92</v>
      </c>
      <c r="W5">
        <f>SUMIF(TECHNOLOGY!$D$2:$D$73,$A5,TECHNOLOGY!$N$2:$N$73)</f>
        <v>0.92</v>
      </c>
      <c r="X5">
        <f>SUMIF(TECHNOLOGY!$D$2:$D$73,$A5,TECHNOLOGY!$N$2:$N$73)</f>
        <v>0.92</v>
      </c>
      <c r="Y5">
        <f>SUMIF(TECHNOLOGY!$D$2:$D$73,$A5,TECHNOLOGY!$N$2:$N$73)</f>
        <v>0.92</v>
      </c>
      <c r="Z5">
        <f>SUMIF(TECHNOLOGY!$D$2:$D$73,$A5,TECHNOLOGY!$N$2:$N$73)</f>
        <v>0.92</v>
      </c>
      <c r="AA5">
        <f>SUMIF(TECHNOLOGY!$D$2:$D$73,$A5,TECHNOLOGY!$N$2:$N$73)</f>
        <v>0.92</v>
      </c>
      <c r="AB5">
        <f>SUMIF(TECHNOLOGY!$D$2:$D$73,$A5,TECHNOLOGY!$N$2:$N$73)</f>
        <v>0.92</v>
      </c>
      <c r="AC5">
        <f>SUMIF(TECHNOLOGY!$D$2:$D$73,$A5,TECHNOLOGY!$N$2:$N$73)</f>
        <v>0.92</v>
      </c>
      <c r="AD5">
        <f>SUMIF(TECHNOLOGY!$D$2:$D$73,$A5,TECHNOLOGY!$N$2:$N$73)</f>
        <v>0.92</v>
      </c>
      <c r="AE5">
        <f>SUMIF(TECHNOLOGY!$D$2:$D$73,$A5,TECHNOLOGY!$N$2:$N$73)</f>
        <v>0.92</v>
      </c>
      <c r="AF5">
        <f>SUMIF(TECHNOLOGY!$D$2:$D$73,$A5,TECHNOLOGY!$N$2:$N$73)</f>
        <v>0.92</v>
      </c>
      <c r="AG5">
        <f>SUMIF(TECHNOLOGY!$D$2:$D$73,$A5,TECHNOLOGY!$N$2:$N$73)</f>
        <v>0.92</v>
      </c>
      <c r="AH5">
        <f>SUMIF(TECHNOLOGY!$D$2:$D$73,$A5,TECHNOLOGY!$N$2:$N$73)</f>
        <v>0.92</v>
      </c>
      <c r="AI5">
        <f>SUMIF(TECHNOLOGY!$D$2:$D$73,$A5,TECHNOLOGY!$N$2:$N$73)</f>
        <v>0.92</v>
      </c>
      <c r="AJ5">
        <f>SUMIF(TECHNOLOGY!$D$2:$D$73,$A5,TECHNOLOGY!$N$2:$N$73)</f>
        <v>0.92</v>
      </c>
      <c r="AK5">
        <f>SUMIF(TECHNOLOGY!$D$2:$D$73,$A5,TECHNOLOGY!$N$2:$N$73)</f>
        <v>0.92</v>
      </c>
      <c r="AL5">
        <f>SUMIF(TECHNOLOGY!$D$2:$D$73,$A5,TECHNOLOGY!$N$2:$N$73)</f>
        <v>0.92</v>
      </c>
      <c r="AM5">
        <f>SUMIF(TECHNOLOGY!$D$2:$D$73,$A5,TECHNOLOGY!$N$2:$N$73)</f>
        <v>0.92</v>
      </c>
      <c r="AN5">
        <f>SUMIF(TECHNOLOGY!$D$2:$D$73,$A5,TECHNOLOGY!$N$2:$N$73)</f>
        <v>0.92</v>
      </c>
      <c r="AO5">
        <f>SUMIF(TECHNOLOGY!$D$2:$D$73,$A5,TECHNOLOGY!$N$2:$N$73)</f>
        <v>0.92</v>
      </c>
      <c r="AP5">
        <f>SUMIF(TECHNOLOGY!$D$2:$D$73,$A5,TECHNOLOGY!$N$2:$N$73)</f>
        <v>0.92</v>
      </c>
      <c r="AQ5">
        <f>SUMIF(TECHNOLOGY!$D$2:$D$73,$A5,TECHNOLOGY!$N$2:$N$73)</f>
        <v>0.92</v>
      </c>
      <c r="AR5">
        <f>SUMIF(TECHNOLOGY!$D$2:$D$73,$A5,TECHNOLOGY!$N$2:$N$73)</f>
        <v>0.92</v>
      </c>
      <c r="AS5">
        <f>SUMIF(TECHNOLOGY!$D$2:$D$73,$A5,TECHNOLOGY!$N$2:$N$73)</f>
        <v>0.92</v>
      </c>
      <c r="AT5">
        <f>SUMIF(TECHNOLOGY!$D$2:$D$73,$A5,TECHNOLOGY!$N$2:$N$73)</f>
        <v>0.92</v>
      </c>
      <c r="AU5">
        <f>SUMIF(TECHNOLOGY!$D$2:$D$73,$A5,TECHNOLOGY!$N$2:$N$73)</f>
        <v>0.92</v>
      </c>
      <c r="AV5">
        <f>SUMIF(TECHNOLOGY!$D$2:$D$73,$A5,TECHNOLOGY!$N$2:$N$73)</f>
        <v>0.92</v>
      </c>
      <c r="AW5">
        <f>SUMIF(TECHNOLOGY!$D$2:$D$73,$A5,TECHNOLOGY!$N$2:$N$73)</f>
        <v>0.92</v>
      </c>
      <c r="AX5">
        <f>SUMIF(TECHNOLOGY!$D$2:$D$73,$A5,TECHNOLOGY!$N$2:$N$73)</f>
        <v>0.92</v>
      </c>
      <c r="AY5">
        <f>SUMIF(TECHNOLOGY!$D$2:$D$73,$A5,TECHNOLOGY!$N$2:$N$73)</f>
        <v>0.92</v>
      </c>
      <c r="AZ5">
        <f>SUMIF(TECHNOLOGY!$D$2:$D$73,$A5,TECHNOLOGY!$N$2:$N$73)</f>
        <v>0.92</v>
      </c>
    </row>
    <row r="6" spans="1:52">
      <c r="A6" t="str">
        <f>TECHNOLOGY!D19</f>
        <v>D2NGCC00</v>
      </c>
      <c r="B6">
        <f>SUMIF(TECHNOLOGY!$D$2:$D$73,$A6,TECHNOLOGY!$N$2:$N$73)</f>
        <v>0.92</v>
      </c>
      <c r="C6">
        <f>SUMIF(TECHNOLOGY!$D$2:$D$73,$A6,TECHNOLOGY!$N$2:$N$73)</f>
        <v>0.92</v>
      </c>
      <c r="D6">
        <f>SUMIF(TECHNOLOGY!$D$2:$D$73,$A6,TECHNOLOGY!$N$2:$N$73)</f>
        <v>0.92</v>
      </c>
      <c r="E6">
        <f>SUMIF(TECHNOLOGY!$D$2:$D$73,$A6,TECHNOLOGY!$N$2:$N$73)</f>
        <v>0.92</v>
      </c>
      <c r="F6">
        <f>SUMIF(TECHNOLOGY!$D$2:$D$73,$A6,TECHNOLOGY!$N$2:$N$73)</f>
        <v>0.92</v>
      </c>
      <c r="G6">
        <f>SUMIF(TECHNOLOGY!$D$2:$D$73,$A6,TECHNOLOGY!$N$2:$N$73)</f>
        <v>0.92</v>
      </c>
      <c r="H6">
        <f>SUMIF(TECHNOLOGY!$D$2:$D$73,$A6,TECHNOLOGY!$N$2:$N$73)</f>
        <v>0.92</v>
      </c>
      <c r="I6">
        <f>SUMIF(TECHNOLOGY!$D$2:$D$73,$A6,TECHNOLOGY!$N$2:$N$73)</f>
        <v>0.92</v>
      </c>
      <c r="J6">
        <f>SUMIF(TECHNOLOGY!$D$2:$D$73,$A6,TECHNOLOGY!$N$2:$N$73)</f>
        <v>0.92</v>
      </c>
      <c r="K6">
        <f>SUMIF(TECHNOLOGY!$D$2:$D$73,$A6,TECHNOLOGY!$N$2:$N$73)</f>
        <v>0.92</v>
      </c>
      <c r="L6">
        <f>SUMIF(TECHNOLOGY!$D$2:$D$73,$A6,TECHNOLOGY!$N$2:$N$73)</f>
        <v>0.92</v>
      </c>
      <c r="M6">
        <f>SUMIF(TECHNOLOGY!$D$2:$D$73,$A6,TECHNOLOGY!$N$2:$N$73)</f>
        <v>0.92</v>
      </c>
      <c r="N6">
        <f>SUMIF(TECHNOLOGY!$D$2:$D$73,$A6,TECHNOLOGY!$N$2:$N$73)</f>
        <v>0.92</v>
      </c>
      <c r="O6">
        <f>SUMIF(TECHNOLOGY!$D$2:$D$73,$A6,TECHNOLOGY!$N$2:$N$73)</f>
        <v>0.92</v>
      </c>
      <c r="P6">
        <f>SUMIF(TECHNOLOGY!$D$2:$D$73,$A6,TECHNOLOGY!$N$2:$N$73)</f>
        <v>0.92</v>
      </c>
      <c r="Q6">
        <f>SUMIF(TECHNOLOGY!$D$2:$D$73,$A6,TECHNOLOGY!$N$2:$N$73)</f>
        <v>0.92</v>
      </c>
      <c r="R6">
        <f>SUMIF(TECHNOLOGY!$D$2:$D$73,$A6,TECHNOLOGY!$N$2:$N$73)</f>
        <v>0.92</v>
      </c>
      <c r="S6">
        <f>SUMIF(TECHNOLOGY!$D$2:$D$73,$A6,TECHNOLOGY!$N$2:$N$73)</f>
        <v>0.92</v>
      </c>
      <c r="T6">
        <f>SUMIF(TECHNOLOGY!$D$2:$D$73,$A6,TECHNOLOGY!$N$2:$N$73)</f>
        <v>0.92</v>
      </c>
      <c r="U6">
        <f>SUMIF(TECHNOLOGY!$D$2:$D$73,$A6,TECHNOLOGY!$N$2:$N$73)</f>
        <v>0.92</v>
      </c>
      <c r="V6">
        <f>SUMIF(TECHNOLOGY!$D$2:$D$73,$A6,TECHNOLOGY!$N$2:$N$73)</f>
        <v>0.92</v>
      </c>
      <c r="W6">
        <f>SUMIF(TECHNOLOGY!$D$2:$D$73,$A6,TECHNOLOGY!$N$2:$N$73)</f>
        <v>0.92</v>
      </c>
      <c r="X6">
        <f>SUMIF(TECHNOLOGY!$D$2:$D$73,$A6,TECHNOLOGY!$N$2:$N$73)</f>
        <v>0.92</v>
      </c>
      <c r="Y6">
        <f>SUMIF(TECHNOLOGY!$D$2:$D$73,$A6,TECHNOLOGY!$N$2:$N$73)</f>
        <v>0.92</v>
      </c>
      <c r="Z6">
        <f>SUMIF(TECHNOLOGY!$D$2:$D$73,$A6,TECHNOLOGY!$N$2:$N$73)</f>
        <v>0.92</v>
      </c>
      <c r="AA6">
        <f>SUMIF(TECHNOLOGY!$D$2:$D$73,$A6,TECHNOLOGY!$N$2:$N$73)</f>
        <v>0.92</v>
      </c>
      <c r="AB6">
        <f>SUMIF(TECHNOLOGY!$D$2:$D$73,$A6,TECHNOLOGY!$N$2:$N$73)</f>
        <v>0.92</v>
      </c>
      <c r="AC6">
        <f>SUMIF(TECHNOLOGY!$D$2:$D$73,$A6,TECHNOLOGY!$N$2:$N$73)</f>
        <v>0.92</v>
      </c>
      <c r="AD6">
        <f>SUMIF(TECHNOLOGY!$D$2:$D$73,$A6,TECHNOLOGY!$N$2:$N$73)</f>
        <v>0.92</v>
      </c>
      <c r="AE6">
        <f>SUMIF(TECHNOLOGY!$D$2:$D$73,$A6,TECHNOLOGY!$N$2:$N$73)</f>
        <v>0.92</v>
      </c>
      <c r="AF6">
        <f>SUMIF(TECHNOLOGY!$D$2:$D$73,$A6,TECHNOLOGY!$N$2:$N$73)</f>
        <v>0.92</v>
      </c>
      <c r="AG6">
        <f>SUMIF(TECHNOLOGY!$D$2:$D$73,$A6,TECHNOLOGY!$N$2:$N$73)</f>
        <v>0.92</v>
      </c>
      <c r="AH6">
        <f>SUMIF(TECHNOLOGY!$D$2:$D$73,$A6,TECHNOLOGY!$N$2:$N$73)</f>
        <v>0.92</v>
      </c>
      <c r="AI6">
        <f>SUMIF(TECHNOLOGY!$D$2:$D$73,$A6,TECHNOLOGY!$N$2:$N$73)</f>
        <v>0.92</v>
      </c>
      <c r="AJ6">
        <f>SUMIF(TECHNOLOGY!$D$2:$D$73,$A6,TECHNOLOGY!$N$2:$N$73)</f>
        <v>0.92</v>
      </c>
      <c r="AK6">
        <f>SUMIF(TECHNOLOGY!$D$2:$D$73,$A6,TECHNOLOGY!$N$2:$N$73)</f>
        <v>0.92</v>
      </c>
      <c r="AL6">
        <f>SUMIF(TECHNOLOGY!$D$2:$D$73,$A6,TECHNOLOGY!$N$2:$N$73)</f>
        <v>0.92</v>
      </c>
      <c r="AM6">
        <f>SUMIF(TECHNOLOGY!$D$2:$D$73,$A6,TECHNOLOGY!$N$2:$N$73)</f>
        <v>0.92</v>
      </c>
      <c r="AN6">
        <f>SUMIF(TECHNOLOGY!$D$2:$D$73,$A6,TECHNOLOGY!$N$2:$N$73)</f>
        <v>0.92</v>
      </c>
      <c r="AO6">
        <f>SUMIF(TECHNOLOGY!$D$2:$D$73,$A6,TECHNOLOGY!$N$2:$N$73)</f>
        <v>0.92</v>
      </c>
      <c r="AP6">
        <f>SUMIF(TECHNOLOGY!$D$2:$D$73,$A6,TECHNOLOGY!$N$2:$N$73)</f>
        <v>0.92</v>
      </c>
      <c r="AQ6">
        <f>SUMIF(TECHNOLOGY!$D$2:$D$73,$A6,TECHNOLOGY!$N$2:$N$73)</f>
        <v>0.92</v>
      </c>
      <c r="AR6">
        <f>SUMIF(TECHNOLOGY!$D$2:$D$73,$A6,TECHNOLOGY!$N$2:$N$73)</f>
        <v>0.92</v>
      </c>
      <c r="AS6">
        <f>SUMIF(TECHNOLOGY!$D$2:$D$73,$A6,TECHNOLOGY!$N$2:$N$73)</f>
        <v>0.92</v>
      </c>
      <c r="AT6">
        <f>SUMIF(TECHNOLOGY!$D$2:$D$73,$A6,TECHNOLOGY!$N$2:$N$73)</f>
        <v>0.92</v>
      </c>
      <c r="AU6">
        <f>SUMIF(TECHNOLOGY!$D$2:$D$73,$A6,TECHNOLOGY!$N$2:$N$73)</f>
        <v>0.92</v>
      </c>
      <c r="AV6">
        <f>SUMIF(TECHNOLOGY!$D$2:$D$73,$A6,TECHNOLOGY!$N$2:$N$73)</f>
        <v>0.92</v>
      </c>
      <c r="AW6">
        <f>SUMIF(TECHNOLOGY!$D$2:$D$73,$A6,TECHNOLOGY!$N$2:$N$73)</f>
        <v>0.92</v>
      </c>
      <c r="AX6">
        <f>SUMIF(TECHNOLOGY!$D$2:$D$73,$A6,TECHNOLOGY!$N$2:$N$73)</f>
        <v>0.92</v>
      </c>
      <c r="AY6">
        <f>SUMIF(TECHNOLOGY!$D$2:$D$73,$A6,TECHNOLOGY!$N$2:$N$73)</f>
        <v>0.92</v>
      </c>
      <c r="AZ6">
        <f>SUMIF(TECHNOLOGY!$D$2:$D$73,$A6,TECHNOLOGY!$N$2:$N$73)</f>
        <v>0.92</v>
      </c>
    </row>
    <row r="7" spans="1:52">
      <c r="A7" t="str">
        <f>TECHNOLOGY!D20</f>
        <v>D2NGEC00</v>
      </c>
      <c r="B7">
        <f>SUMIF(TECHNOLOGY!$D$2:$D$73,$A7,TECHNOLOGY!$N$2:$N$73)</f>
        <v>0.92</v>
      </c>
      <c r="C7">
        <f>SUMIF(TECHNOLOGY!$D$2:$D$73,$A7,TECHNOLOGY!$N$2:$N$73)</f>
        <v>0.92</v>
      </c>
      <c r="D7">
        <f>SUMIF(TECHNOLOGY!$D$2:$D$73,$A7,TECHNOLOGY!$N$2:$N$73)</f>
        <v>0.92</v>
      </c>
      <c r="E7">
        <f>SUMIF(TECHNOLOGY!$D$2:$D$73,$A7,TECHNOLOGY!$N$2:$N$73)</f>
        <v>0.92</v>
      </c>
      <c r="F7">
        <f>SUMIF(TECHNOLOGY!$D$2:$D$73,$A7,TECHNOLOGY!$N$2:$N$73)</f>
        <v>0.92</v>
      </c>
      <c r="G7">
        <f>SUMIF(TECHNOLOGY!$D$2:$D$73,$A7,TECHNOLOGY!$N$2:$N$73)</f>
        <v>0.92</v>
      </c>
      <c r="H7">
        <f>SUMIF(TECHNOLOGY!$D$2:$D$73,$A7,TECHNOLOGY!$N$2:$N$73)</f>
        <v>0.92</v>
      </c>
      <c r="I7">
        <f>SUMIF(TECHNOLOGY!$D$2:$D$73,$A7,TECHNOLOGY!$N$2:$N$73)</f>
        <v>0.92</v>
      </c>
      <c r="J7">
        <f>SUMIF(TECHNOLOGY!$D$2:$D$73,$A7,TECHNOLOGY!$N$2:$N$73)</f>
        <v>0.92</v>
      </c>
      <c r="K7">
        <f>SUMIF(TECHNOLOGY!$D$2:$D$73,$A7,TECHNOLOGY!$N$2:$N$73)</f>
        <v>0.92</v>
      </c>
      <c r="L7">
        <f>SUMIF(TECHNOLOGY!$D$2:$D$73,$A7,TECHNOLOGY!$N$2:$N$73)</f>
        <v>0.92</v>
      </c>
      <c r="M7">
        <f>SUMIF(TECHNOLOGY!$D$2:$D$73,$A7,TECHNOLOGY!$N$2:$N$73)</f>
        <v>0.92</v>
      </c>
      <c r="N7">
        <f>SUMIF(TECHNOLOGY!$D$2:$D$73,$A7,TECHNOLOGY!$N$2:$N$73)</f>
        <v>0.92</v>
      </c>
      <c r="O7">
        <f>SUMIF(TECHNOLOGY!$D$2:$D$73,$A7,TECHNOLOGY!$N$2:$N$73)</f>
        <v>0.92</v>
      </c>
      <c r="P7">
        <f>SUMIF(TECHNOLOGY!$D$2:$D$73,$A7,TECHNOLOGY!$N$2:$N$73)</f>
        <v>0.92</v>
      </c>
      <c r="Q7">
        <f>SUMIF(TECHNOLOGY!$D$2:$D$73,$A7,TECHNOLOGY!$N$2:$N$73)</f>
        <v>0.92</v>
      </c>
      <c r="R7">
        <f>SUMIF(TECHNOLOGY!$D$2:$D$73,$A7,TECHNOLOGY!$N$2:$N$73)</f>
        <v>0.92</v>
      </c>
      <c r="S7">
        <f>SUMIF(TECHNOLOGY!$D$2:$D$73,$A7,TECHNOLOGY!$N$2:$N$73)</f>
        <v>0.92</v>
      </c>
      <c r="T7">
        <f>SUMIF(TECHNOLOGY!$D$2:$D$73,$A7,TECHNOLOGY!$N$2:$N$73)</f>
        <v>0.92</v>
      </c>
      <c r="U7">
        <f>SUMIF(TECHNOLOGY!$D$2:$D$73,$A7,TECHNOLOGY!$N$2:$N$73)</f>
        <v>0.92</v>
      </c>
      <c r="V7">
        <f>SUMIF(TECHNOLOGY!$D$2:$D$73,$A7,TECHNOLOGY!$N$2:$N$73)</f>
        <v>0.92</v>
      </c>
      <c r="W7">
        <f>SUMIF(TECHNOLOGY!$D$2:$D$73,$A7,TECHNOLOGY!$N$2:$N$73)</f>
        <v>0.92</v>
      </c>
      <c r="X7">
        <f>SUMIF(TECHNOLOGY!$D$2:$D$73,$A7,TECHNOLOGY!$N$2:$N$73)</f>
        <v>0.92</v>
      </c>
      <c r="Y7">
        <f>SUMIF(TECHNOLOGY!$D$2:$D$73,$A7,TECHNOLOGY!$N$2:$N$73)</f>
        <v>0.92</v>
      </c>
      <c r="Z7">
        <f>SUMIF(TECHNOLOGY!$D$2:$D$73,$A7,TECHNOLOGY!$N$2:$N$73)</f>
        <v>0.92</v>
      </c>
      <c r="AA7">
        <f>SUMIF(TECHNOLOGY!$D$2:$D$73,$A7,TECHNOLOGY!$N$2:$N$73)</f>
        <v>0.92</v>
      </c>
      <c r="AB7">
        <f>SUMIF(TECHNOLOGY!$D$2:$D$73,$A7,TECHNOLOGY!$N$2:$N$73)</f>
        <v>0.92</v>
      </c>
      <c r="AC7">
        <f>SUMIF(TECHNOLOGY!$D$2:$D$73,$A7,TECHNOLOGY!$N$2:$N$73)</f>
        <v>0.92</v>
      </c>
      <c r="AD7">
        <f>SUMIF(TECHNOLOGY!$D$2:$D$73,$A7,TECHNOLOGY!$N$2:$N$73)</f>
        <v>0.92</v>
      </c>
      <c r="AE7">
        <f>SUMIF(TECHNOLOGY!$D$2:$D$73,$A7,TECHNOLOGY!$N$2:$N$73)</f>
        <v>0.92</v>
      </c>
      <c r="AF7">
        <f>SUMIF(TECHNOLOGY!$D$2:$D$73,$A7,TECHNOLOGY!$N$2:$N$73)</f>
        <v>0.92</v>
      </c>
      <c r="AG7">
        <f>SUMIF(TECHNOLOGY!$D$2:$D$73,$A7,TECHNOLOGY!$N$2:$N$73)</f>
        <v>0.92</v>
      </c>
      <c r="AH7">
        <f>SUMIF(TECHNOLOGY!$D$2:$D$73,$A7,TECHNOLOGY!$N$2:$N$73)</f>
        <v>0.92</v>
      </c>
      <c r="AI7">
        <f>SUMIF(TECHNOLOGY!$D$2:$D$73,$A7,TECHNOLOGY!$N$2:$N$73)</f>
        <v>0.92</v>
      </c>
      <c r="AJ7">
        <f>SUMIF(TECHNOLOGY!$D$2:$D$73,$A7,TECHNOLOGY!$N$2:$N$73)</f>
        <v>0.92</v>
      </c>
      <c r="AK7">
        <f>SUMIF(TECHNOLOGY!$D$2:$D$73,$A7,TECHNOLOGY!$N$2:$N$73)</f>
        <v>0.92</v>
      </c>
      <c r="AL7">
        <f>SUMIF(TECHNOLOGY!$D$2:$D$73,$A7,TECHNOLOGY!$N$2:$N$73)</f>
        <v>0.92</v>
      </c>
      <c r="AM7">
        <f>SUMIF(TECHNOLOGY!$D$2:$D$73,$A7,TECHNOLOGY!$N$2:$N$73)</f>
        <v>0.92</v>
      </c>
      <c r="AN7">
        <f>SUMIF(TECHNOLOGY!$D$2:$D$73,$A7,TECHNOLOGY!$N$2:$N$73)</f>
        <v>0.92</v>
      </c>
      <c r="AO7">
        <f>SUMIF(TECHNOLOGY!$D$2:$D$73,$A7,TECHNOLOGY!$N$2:$N$73)</f>
        <v>0.92</v>
      </c>
      <c r="AP7">
        <f>SUMIF(TECHNOLOGY!$D$2:$D$73,$A7,TECHNOLOGY!$N$2:$N$73)</f>
        <v>0.92</v>
      </c>
      <c r="AQ7">
        <f>SUMIF(TECHNOLOGY!$D$2:$D$73,$A7,TECHNOLOGY!$N$2:$N$73)</f>
        <v>0.92</v>
      </c>
      <c r="AR7">
        <f>SUMIF(TECHNOLOGY!$D$2:$D$73,$A7,TECHNOLOGY!$N$2:$N$73)</f>
        <v>0.92</v>
      </c>
      <c r="AS7">
        <f>SUMIF(TECHNOLOGY!$D$2:$D$73,$A7,TECHNOLOGY!$N$2:$N$73)</f>
        <v>0.92</v>
      </c>
      <c r="AT7">
        <f>SUMIF(TECHNOLOGY!$D$2:$D$73,$A7,TECHNOLOGY!$N$2:$N$73)</f>
        <v>0.92</v>
      </c>
      <c r="AU7">
        <f>SUMIF(TECHNOLOGY!$D$2:$D$73,$A7,TECHNOLOGY!$N$2:$N$73)</f>
        <v>0.92</v>
      </c>
      <c r="AV7">
        <f>SUMIF(TECHNOLOGY!$D$2:$D$73,$A7,TECHNOLOGY!$N$2:$N$73)</f>
        <v>0.92</v>
      </c>
      <c r="AW7">
        <f>SUMIF(TECHNOLOGY!$D$2:$D$73,$A7,TECHNOLOGY!$N$2:$N$73)</f>
        <v>0.92</v>
      </c>
      <c r="AX7">
        <f>SUMIF(TECHNOLOGY!$D$2:$D$73,$A7,TECHNOLOGY!$N$2:$N$73)</f>
        <v>0.92</v>
      </c>
      <c r="AY7">
        <f>SUMIF(TECHNOLOGY!$D$2:$D$73,$A7,TECHNOLOGY!$N$2:$N$73)</f>
        <v>0.92</v>
      </c>
      <c r="AZ7">
        <f>SUMIF(TECHNOLOGY!$D$2:$D$73,$A7,TECHNOLOGY!$N$2:$N$73)</f>
        <v>0.92</v>
      </c>
    </row>
    <row r="8" spans="1:52">
      <c r="A8" t="str">
        <f>TECHNOLOGY!D21</f>
        <v>D2BMBC00</v>
      </c>
      <c r="B8">
        <f>SUMIF(TECHNOLOGY!$D$2:$D$73,$A8,TECHNOLOGY!$N$2:$N$73)</f>
        <v>0.81799999999999995</v>
      </c>
      <c r="C8">
        <f>SUMIF(TECHNOLOGY!$D$2:$D$73,$A8,TECHNOLOGY!$N$2:$N$73)</f>
        <v>0.81799999999999995</v>
      </c>
      <c r="D8">
        <f>SUMIF(TECHNOLOGY!$D$2:$D$73,$A8,TECHNOLOGY!$N$2:$N$73)</f>
        <v>0.81799999999999995</v>
      </c>
      <c r="E8">
        <f>SUMIF(TECHNOLOGY!$D$2:$D$73,$A8,TECHNOLOGY!$N$2:$N$73)</f>
        <v>0.81799999999999995</v>
      </c>
      <c r="F8">
        <f>SUMIF(TECHNOLOGY!$D$2:$D$73,$A8,TECHNOLOGY!$N$2:$N$73)</f>
        <v>0.81799999999999995</v>
      </c>
      <c r="G8">
        <f>SUMIF(TECHNOLOGY!$D$2:$D$73,$A8,TECHNOLOGY!$N$2:$N$73)</f>
        <v>0.81799999999999995</v>
      </c>
      <c r="H8">
        <f>SUMIF(TECHNOLOGY!$D$2:$D$73,$A8,TECHNOLOGY!$N$2:$N$73)</f>
        <v>0.81799999999999995</v>
      </c>
      <c r="I8">
        <f>SUMIF(TECHNOLOGY!$D$2:$D$73,$A8,TECHNOLOGY!$N$2:$N$73)</f>
        <v>0.81799999999999995</v>
      </c>
      <c r="J8">
        <f>SUMIF(TECHNOLOGY!$D$2:$D$73,$A8,TECHNOLOGY!$N$2:$N$73)</f>
        <v>0.81799999999999995</v>
      </c>
      <c r="K8">
        <f>SUMIF(TECHNOLOGY!$D$2:$D$73,$A8,TECHNOLOGY!$N$2:$N$73)</f>
        <v>0.81799999999999995</v>
      </c>
      <c r="L8">
        <f>SUMIF(TECHNOLOGY!$D$2:$D$73,$A8,TECHNOLOGY!$N$2:$N$73)</f>
        <v>0.81799999999999995</v>
      </c>
      <c r="M8">
        <f>SUMIF(TECHNOLOGY!$D$2:$D$73,$A8,TECHNOLOGY!$N$2:$N$73)</f>
        <v>0.81799999999999995</v>
      </c>
      <c r="N8">
        <f>SUMIF(TECHNOLOGY!$D$2:$D$73,$A8,TECHNOLOGY!$N$2:$N$73)</f>
        <v>0.81799999999999995</v>
      </c>
      <c r="O8">
        <f>SUMIF(TECHNOLOGY!$D$2:$D$73,$A8,TECHNOLOGY!$N$2:$N$73)</f>
        <v>0.81799999999999995</v>
      </c>
      <c r="P8">
        <f>SUMIF(TECHNOLOGY!$D$2:$D$73,$A8,TECHNOLOGY!$N$2:$N$73)</f>
        <v>0.81799999999999995</v>
      </c>
      <c r="Q8">
        <f>SUMIF(TECHNOLOGY!$D$2:$D$73,$A8,TECHNOLOGY!$N$2:$N$73)</f>
        <v>0.81799999999999995</v>
      </c>
      <c r="R8">
        <f>SUMIF(TECHNOLOGY!$D$2:$D$73,$A8,TECHNOLOGY!$N$2:$N$73)</f>
        <v>0.81799999999999995</v>
      </c>
      <c r="S8">
        <f>SUMIF(TECHNOLOGY!$D$2:$D$73,$A8,TECHNOLOGY!$N$2:$N$73)</f>
        <v>0.81799999999999995</v>
      </c>
      <c r="T8">
        <f>SUMIF(TECHNOLOGY!$D$2:$D$73,$A8,TECHNOLOGY!$N$2:$N$73)</f>
        <v>0.81799999999999995</v>
      </c>
      <c r="U8">
        <f>SUMIF(TECHNOLOGY!$D$2:$D$73,$A8,TECHNOLOGY!$N$2:$N$73)</f>
        <v>0.81799999999999995</v>
      </c>
      <c r="V8">
        <f>SUMIF(TECHNOLOGY!$D$2:$D$73,$A8,TECHNOLOGY!$N$2:$N$73)</f>
        <v>0.81799999999999995</v>
      </c>
      <c r="W8">
        <f>SUMIF(TECHNOLOGY!$D$2:$D$73,$A8,TECHNOLOGY!$N$2:$N$73)</f>
        <v>0.81799999999999995</v>
      </c>
      <c r="X8">
        <f>SUMIF(TECHNOLOGY!$D$2:$D$73,$A8,TECHNOLOGY!$N$2:$N$73)</f>
        <v>0.81799999999999995</v>
      </c>
      <c r="Y8">
        <f>SUMIF(TECHNOLOGY!$D$2:$D$73,$A8,TECHNOLOGY!$N$2:$N$73)</f>
        <v>0.81799999999999995</v>
      </c>
      <c r="Z8">
        <f>SUMIF(TECHNOLOGY!$D$2:$D$73,$A8,TECHNOLOGY!$N$2:$N$73)</f>
        <v>0.81799999999999995</v>
      </c>
      <c r="AA8">
        <f>SUMIF(TECHNOLOGY!$D$2:$D$73,$A8,TECHNOLOGY!$N$2:$N$73)</f>
        <v>0.81799999999999995</v>
      </c>
      <c r="AB8">
        <f>SUMIF(TECHNOLOGY!$D$2:$D$73,$A8,TECHNOLOGY!$N$2:$N$73)</f>
        <v>0.81799999999999995</v>
      </c>
      <c r="AC8">
        <f>SUMIF(TECHNOLOGY!$D$2:$D$73,$A8,TECHNOLOGY!$N$2:$N$73)</f>
        <v>0.81799999999999995</v>
      </c>
      <c r="AD8">
        <f>SUMIF(TECHNOLOGY!$D$2:$D$73,$A8,TECHNOLOGY!$N$2:$N$73)</f>
        <v>0.81799999999999995</v>
      </c>
      <c r="AE8">
        <f>SUMIF(TECHNOLOGY!$D$2:$D$73,$A8,TECHNOLOGY!$N$2:$N$73)</f>
        <v>0.81799999999999995</v>
      </c>
      <c r="AF8">
        <f>SUMIF(TECHNOLOGY!$D$2:$D$73,$A8,TECHNOLOGY!$N$2:$N$73)</f>
        <v>0.81799999999999995</v>
      </c>
      <c r="AG8">
        <f>SUMIF(TECHNOLOGY!$D$2:$D$73,$A8,TECHNOLOGY!$N$2:$N$73)</f>
        <v>0.81799999999999995</v>
      </c>
      <c r="AH8">
        <f>SUMIF(TECHNOLOGY!$D$2:$D$73,$A8,TECHNOLOGY!$N$2:$N$73)</f>
        <v>0.81799999999999995</v>
      </c>
      <c r="AI8">
        <f>SUMIF(TECHNOLOGY!$D$2:$D$73,$A8,TECHNOLOGY!$N$2:$N$73)</f>
        <v>0.81799999999999995</v>
      </c>
      <c r="AJ8">
        <f>SUMIF(TECHNOLOGY!$D$2:$D$73,$A8,TECHNOLOGY!$N$2:$N$73)</f>
        <v>0.81799999999999995</v>
      </c>
      <c r="AK8">
        <f>SUMIF(TECHNOLOGY!$D$2:$D$73,$A8,TECHNOLOGY!$N$2:$N$73)</f>
        <v>0.81799999999999995</v>
      </c>
      <c r="AL8">
        <f>SUMIF(TECHNOLOGY!$D$2:$D$73,$A8,TECHNOLOGY!$N$2:$N$73)</f>
        <v>0.81799999999999995</v>
      </c>
      <c r="AM8">
        <f>SUMIF(TECHNOLOGY!$D$2:$D$73,$A8,TECHNOLOGY!$N$2:$N$73)</f>
        <v>0.81799999999999995</v>
      </c>
      <c r="AN8">
        <f>SUMIF(TECHNOLOGY!$D$2:$D$73,$A8,TECHNOLOGY!$N$2:$N$73)</f>
        <v>0.81799999999999995</v>
      </c>
      <c r="AO8">
        <f>SUMIF(TECHNOLOGY!$D$2:$D$73,$A8,TECHNOLOGY!$N$2:$N$73)</f>
        <v>0.81799999999999995</v>
      </c>
      <c r="AP8">
        <f>SUMIF(TECHNOLOGY!$D$2:$D$73,$A8,TECHNOLOGY!$N$2:$N$73)</f>
        <v>0.81799999999999995</v>
      </c>
      <c r="AQ8">
        <f>SUMIF(TECHNOLOGY!$D$2:$D$73,$A8,TECHNOLOGY!$N$2:$N$73)</f>
        <v>0.81799999999999995</v>
      </c>
      <c r="AR8">
        <f>SUMIF(TECHNOLOGY!$D$2:$D$73,$A8,TECHNOLOGY!$N$2:$N$73)</f>
        <v>0.81799999999999995</v>
      </c>
      <c r="AS8">
        <f>SUMIF(TECHNOLOGY!$D$2:$D$73,$A8,TECHNOLOGY!$N$2:$N$73)</f>
        <v>0.81799999999999995</v>
      </c>
      <c r="AT8">
        <f>SUMIF(TECHNOLOGY!$D$2:$D$73,$A8,TECHNOLOGY!$N$2:$N$73)</f>
        <v>0.81799999999999995</v>
      </c>
      <c r="AU8">
        <f>SUMIF(TECHNOLOGY!$D$2:$D$73,$A8,TECHNOLOGY!$N$2:$N$73)</f>
        <v>0.81799999999999995</v>
      </c>
      <c r="AV8">
        <f>SUMIF(TECHNOLOGY!$D$2:$D$73,$A8,TECHNOLOGY!$N$2:$N$73)</f>
        <v>0.81799999999999995</v>
      </c>
      <c r="AW8">
        <f>SUMIF(TECHNOLOGY!$D$2:$D$73,$A8,TECHNOLOGY!$N$2:$N$73)</f>
        <v>0.81799999999999995</v>
      </c>
      <c r="AX8">
        <f>SUMIF(TECHNOLOGY!$D$2:$D$73,$A8,TECHNOLOGY!$N$2:$N$73)</f>
        <v>0.81799999999999995</v>
      </c>
      <c r="AY8">
        <f>SUMIF(TECHNOLOGY!$D$2:$D$73,$A8,TECHNOLOGY!$N$2:$N$73)</f>
        <v>0.81799999999999995</v>
      </c>
      <c r="AZ8">
        <f>SUMIF(TECHNOLOGY!$D$2:$D$73,$A8,TECHNOLOGY!$N$2:$N$73)</f>
        <v>0.81799999999999995</v>
      </c>
    </row>
    <row r="9" spans="1:52">
      <c r="A9" t="str">
        <f>TECHNOLOGY!D22</f>
        <v>D2BWWC00</v>
      </c>
      <c r="B9">
        <f>SUMIF(TECHNOLOGY!$D$2:$D$73,$A9,TECHNOLOGY!$N$2:$N$73)</f>
        <v>0.81799999999999995</v>
      </c>
      <c r="C9">
        <f>SUMIF(TECHNOLOGY!$D$2:$D$73,$A9,TECHNOLOGY!$N$2:$N$73)</f>
        <v>0.81799999999999995</v>
      </c>
      <c r="D9">
        <f>SUMIF(TECHNOLOGY!$D$2:$D$73,$A9,TECHNOLOGY!$N$2:$N$73)</f>
        <v>0.81799999999999995</v>
      </c>
      <c r="E9">
        <f>SUMIF(TECHNOLOGY!$D$2:$D$73,$A9,TECHNOLOGY!$N$2:$N$73)</f>
        <v>0.81799999999999995</v>
      </c>
      <c r="F9">
        <f>SUMIF(TECHNOLOGY!$D$2:$D$73,$A9,TECHNOLOGY!$N$2:$N$73)</f>
        <v>0.81799999999999995</v>
      </c>
      <c r="G9">
        <f>SUMIF(TECHNOLOGY!$D$2:$D$73,$A9,TECHNOLOGY!$N$2:$N$73)</f>
        <v>0.81799999999999995</v>
      </c>
      <c r="H9">
        <f>SUMIF(TECHNOLOGY!$D$2:$D$73,$A9,TECHNOLOGY!$N$2:$N$73)</f>
        <v>0.81799999999999995</v>
      </c>
      <c r="I9">
        <f>SUMIF(TECHNOLOGY!$D$2:$D$73,$A9,TECHNOLOGY!$N$2:$N$73)</f>
        <v>0.81799999999999995</v>
      </c>
      <c r="J9">
        <f>SUMIF(TECHNOLOGY!$D$2:$D$73,$A9,TECHNOLOGY!$N$2:$N$73)</f>
        <v>0.81799999999999995</v>
      </c>
      <c r="K9">
        <f>SUMIF(TECHNOLOGY!$D$2:$D$73,$A9,TECHNOLOGY!$N$2:$N$73)</f>
        <v>0.81799999999999995</v>
      </c>
      <c r="L9">
        <f>SUMIF(TECHNOLOGY!$D$2:$D$73,$A9,TECHNOLOGY!$N$2:$N$73)</f>
        <v>0.81799999999999995</v>
      </c>
      <c r="M9">
        <f>SUMIF(TECHNOLOGY!$D$2:$D$73,$A9,TECHNOLOGY!$N$2:$N$73)</f>
        <v>0.81799999999999995</v>
      </c>
      <c r="N9">
        <f>SUMIF(TECHNOLOGY!$D$2:$D$73,$A9,TECHNOLOGY!$N$2:$N$73)</f>
        <v>0.81799999999999995</v>
      </c>
      <c r="O9">
        <f>SUMIF(TECHNOLOGY!$D$2:$D$73,$A9,TECHNOLOGY!$N$2:$N$73)</f>
        <v>0.81799999999999995</v>
      </c>
      <c r="P9">
        <f>SUMIF(TECHNOLOGY!$D$2:$D$73,$A9,TECHNOLOGY!$N$2:$N$73)</f>
        <v>0.81799999999999995</v>
      </c>
      <c r="Q9">
        <f>SUMIF(TECHNOLOGY!$D$2:$D$73,$A9,TECHNOLOGY!$N$2:$N$73)</f>
        <v>0.81799999999999995</v>
      </c>
      <c r="R9">
        <f>SUMIF(TECHNOLOGY!$D$2:$D$73,$A9,TECHNOLOGY!$N$2:$N$73)</f>
        <v>0.81799999999999995</v>
      </c>
      <c r="S9">
        <f>SUMIF(TECHNOLOGY!$D$2:$D$73,$A9,TECHNOLOGY!$N$2:$N$73)</f>
        <v>0.81799999999999995</v>
      </c>
      <c r="T9">
        <f>SUMIF(TECHNOLOGY!$D$2:$D$73,$A9,TECHNOLOGY!$N$2:$N$73)</f>
        <v>0.81799999999999995</v>
      </c>
      <c r="U9">
        <f>SUMIF(TECHNOLOGY!$D$2:$D$73,$A9,TECHNOLOGY!$N$2:$N$73)</f>
        <v>0.81799999999999995</v>
      </c>
      <c r="V9">
        <f>SUMIF(TECHNOLOGY!$D$2:$D$73,$A9,TECHNOLOGY!$N$2:$N$73)</f>
        <v>0.81799999999999995</v>
      </c>
      <c r="W9">
        <f>SUMIF(TECHNOLOGY!$D$2:$D$73,$A9,TECHNOLOGY!$N$2:$N$73)</f>
        <v>0.81799999999999995</v>
      </c>
      <c r="X9">
        <f>SUMIF(TECHNOLOGY!$D$2:$D$73,$A9,TECHNOLOGY!$N$2:$N$73)</f>
        <v>0.81799999999999995</v>
      </c>
      <c r="Y9">
        <f>SUMIF(TECHNOLOGY!$D$2:$D$73,$A9,TECHNOLOGY!$N$2:$N$73)</f>
        <v>0.81799999999999995</v>
      </c>
      <c r="Z9">
        <f>SUMIF(TECHNOLOGY!$D$2:$D$73,$A9,TECHNOLOGY!$N$2:$N$73)</f>
        <v>0.81799999999999995</v>
      </c>
      <c r="AA9">
        <f>SUMIF(TECHNOLOGY!$D$2:$D$73,$A9,TECHNOLOGY!$N$2:$N$73)</f>
        <v>0.81799999999999995</v>
      </c>
      <c r="AB9">
        <f>SUMIF(TECHNOLOGY!$D$2:$D$73,$A9,TECHNOLOGY!$N$2:$N$73)</f>
        <v>0.81799999999999995</v>
      </c>
      <c r="AC9">
        <f>SUMIF(TECHNOLOGY!$D$2:$D$73,$A9,TECHNOLOGY!$N$2:$N$73)</f>
        <v>0.81799999999999995</v>
      </c>
      <c r="AD9">
        <f>SUMIF(TECHNOLOGY!$D$2:$D$73,$A9,TECHNOLOGY!$N$2:$N$73)</f>
        <v>0.81799999999999995</v>
      </c>
      <c r="AE9">
        <f>SUMIF(TECHNOLOGY!$D$2:$D$73,$A9,TECHNOLOGY!$N$2:$N$73)</f>
        <v>0.81799999999999995</v>
      </c>
      <c r="AF9">
        <f>SUMIF(TECHNOLOGY!$D$2:$D$73,$A9,TECHNOLOGY!$N$2:$N$73)</f>
        <v>0.81799999999999995</v>
      </c>
      <c r="AG9">
        <f>SUMIF(TECHNOLOGY!$D$2:$D$73,$A9,TECHNOLOGY!$N$2:$N$73)</f>
        <v>0.81799999999999995</v>
      </c>
      <c r="AH9">
        <f>SUMIF(TECHNOLOGY!$D$2:$D$73,$A9,TECHNOLOGY!$N$2:$N$73)</f>
        <v>0.81799999999999995</v>
      </c>
      <c r="AI9">
        <f>SUMIF(TECHNOLOGY!$D$2:$D$73,$A9,TECHNOLOGY!$N$2:$N$73)</f>
        <v>0.81799999999999995</v>
      </c>
      <c r="AJ9">
        <f>SUMIF(TECHNOLOGY!$D$2:$D$73,$A9,TECHNOLOGY!$N$2:$N$73)</f>
        <v>0.81799999999999995</v>
      </c>
      <c r="AK9">
        <f>SUMIF(TECHNOLOGY!$D$2:$D$73,$A9,TECHNOLOGY!$N$2:$N$73)</f>
        <v>0.81799999999999995</v>
      </c>
      <c r="AL9">
        <f>SUMIF(TECHNOLOGY!$D$2:$D$73,$A9,TECHNOLOGY!$N$2:$N$73)</f>
        <v>0.81799999999999995</v>
      </c>
      <c r="AM9">
        <f>SUMIF(TECHNOLOGY!$D$2:$D$73,$A9,TECHNOLOGY!$N$2:$N$73)</f>
        <v>0.81799999999999995</v>
      </c>
      <c r="AN9">
        <f>SUMIF(TECHNOLOGY!$D$2:$D$73,$A9,TECHNOLOGY!$N$2:$N$73)</f>
        <v>0.81799999999999995</v>
      </c>
      <c r="AO9">
        <f>SUMIF(TECHNOLOGY!$D$2:$D$73,$A9,TECHNOLOGY!$N$2:$N$73)</f>
        <v>0.81799999999999995</v>
      </c>
      <c r="AP9">
        <f>SUMIF(TECHNOLOGY!$D$2:$D$73,$A9,TECHNOLOGY!$N$2:$N$73)</f>
        <v>0.81799999999999995</v>
      </c>
      <c r="AQ9">
        <f>SUMIF(TECHNOLOGY!$D$2:$D$73,$A9,TECHNOLOGY!$N$2:$N$73)</f>
        <v>0.81799999999999995</v>
      </c>
      <c r="AR9">
        <f>SUMIF(TECHNOLOGY!$D$2:$D$73,$A9,TECHNOLOGY!$N$2:$N$73)</f>
        <v>0.81799999999999995</v>
      </c>
      <c r="AS9">
        <f>SUMIF(TECHNOLOGY!$D$2:$D$73,$A9,TECHNOLOGY!$N$2:$N$73)</f>
        <v>0.81799999999999995</v>
      </c>
      <c r="AT9">
        <f>SUMIF(TECHNOLOGY!$D$2:$D$73,$A9,TECHNOLOGY!$N$2:$N$73)</f>
        <v>0.81799999999999995</v>
      </c>
      <c r="AU9">
        <f>SUMIF(TECHNOLOGY!$D$2:$D$73,$A9,TECHNOLOGY!$N$2:$N$73)</f>
        <v>0.81799999999999995</v>
      </c>
      <c r="AV9">
        <f>SUMIF(TECHNOLOGY!$D$2:$D$73,$A9,TECHNOLOGY!$N$2:$N$73)</f>
        <v>0.81799999999999995</v>
      </c>
      <c r="AW9">
        <f>SUMIF(TECHNOLOGY!$D$2:$D$73,$A9,TECHNOLOGY!$N$2:$N$73)</f>
        <v>0.81799999999999995</v>
      </c>
      <c r="AX9">
        <f>SUMIF(TECHNOLOGY!$D$2:$D$73,$A9,TECHNOLOGY!$N$2:$N$73)</f>
        <v>0.81799999999999995</v>
      </c>
      <c r="AY9">
        <f>SUMIF(TECHNOLOGY!$D$2:$D$73,$A9,TECHNOLOGY!$N$2:$N$73)</f>
        <v>0.81799999999999995</v>
      </c>
      <c r="AZ9">
        <f>SUMIF(TECHNOLOGY!$D$2:$D$73,$A9,TECHNOLOGY!$N$2:$N$73)</f>
        <v>0.81799999999999995</v>
      </c>
    </row>
    <row r="10" spans="1:52">
      <c r="A10" t="str">
        <f>TECHNOLOGY!D23</f>
        <v>D2HYKC01</v>
      </c>
      <c r="B10">
        <f>SUMIF(TECHNOLOGY!$D$2:$D$73,$A10,TECHNOLOGY!$N$2:$N$73)</f>
        <v>0.4</v>
      </c>
      <c r="C10">
        <f>SUMIF(TECHNOLOGY!$D$2:$D$73,$A10,TECHNOLOGY!$N$2:$N$73)</f>
        <v>0.4</v>
      </c>
      <c r="D10">
        <f>SUMIF(TECHNOLOGY!$D$2:$D$73,$A10,TECHNOLOGY!$N$2:$N$73)</f>
        <v>0.4</v>
      </c>
      <c r="E10">
        <f>SUMIF(TECHNOLOGY!$D$2:$D$73,$A10,TECHNOLOGY!$N$2:$N$73)</f>
        <v>0.4</v>
      </c>
      <c r="F10">
        <f>SUMIF(TECHNOLOGY!$D$2:$D$73,$A10,TECHNOLOGY!$N$2:$N$73)</f>
        <v>0.4</v>
      </c>
      <c r="G10">
        <f>SUMIF(TECHNOLOGY!$D$2:$D$73,$A10,TECHNOLOGY!$N$2:$N$73)</f>
        <v>0.4</v>
      </c>
      <c r="H10">
        <f>SUMIF(TECHNOLOGY!$D$2:$D$73,$A10,TECHNOLOGY!$N$2:$N$73)</f>
        <v>0.4</v>
      </c>
      <c r="I10">
        <f>SUMIF(TECHNOLOGY!$D$2:$D$73,$A10,TECHNOLOGY!$N$2:$N$73)</f>
        <v>0.4</v>
      </c>
      <c r="J10">
        <f>SUMIF(TECHNOLOGY!$D$2:$D$73,$A10,TECHNOLOGY!$N$2:$N$73)</f>
        <v>0.4</v>
      </c>
      <c r="K10">
        <f>SUMIF(TECHNOLOGY!$D$2:$D$73,$A10,TECHNOLOGY!$N$2:$N$73)</f>
        <v>0.4</v>
      </c>
      <c r="L10">
        <f>SUMIF(TECHNOLOGY!$D$2:$D$73,$A10,TECHNOLOGY!$N$2:$N$73)</f>
        <v>0.4</v>
      </c>
      <c r="M10">
        <f>SUMIF(TECHNOLOGY!$D$2:$D$73,$A10,TECHNOLOGY!$N$2:$N$73)</f>
        <v>0.4</v>
      </c>
      <c r="N10">
        <f>SUMIF(TECHNOLOGY!$D$2:$D$73,$A10,TECHNOLOGY!$N$2:$N$73)</f>
        <v>0.4</v>
      </c>
      <c r="O10">
        <f>SUMIF(TECHNOLOGY!$D$2:$D$73,$A10,TECHNOLOGY!$N$2:$N$73)</f>
        <v>0.4</v>
      </c>
      <c r="P10">
        <f>SUMIF(TECHNOLOGY!$D$2:$D$73,$A10,TECHNOLOGY!$N$2:$N$73)</f>
        <v>0.4</v>
      </c>
      <c r="Q10">
        <f>SUMIF(TECHNOLOGY!$D$2:$D$73,$A10,TECHNOLOGY!$N$2:$N$73)</f>
        <v>0.4</v>
      </c>
      <c r="R10">
        <f>SUMIF(TECHNOLOGY!$D$2:$D$73,$A10,TECHNOLOGY!$N$2:$N$73)</f>
        <v>0.4</v>
      </c>
      <c r="S10">
        <f>SUMIF(TECHNOLOGY!$D$2:$D$73,$A10,TECHNOLOGY!$N$2:$N$73)</f>
        <v>0.4</v>
      </c>
      <c r="T10">
        <f>SUMIF(TECHNOLOGY!$D$2:$D$73,$A10,TECHNOLOGY!$N$2:$N$73)</f>
        <v>0.4</v>
      </c>
      <c r="U10">
        <f>SUMIF(TECHNOLOGY!$D$2:$D$73,$A10,TECHNOLOGY!$N$2:$N$73)</f>
        <v>0.4</v>
      </c>
      <c r="V10">
        <f>SUMIF(TECHNOLOGY!$D$2:$D$73,$A10,TECHNOLOGY!$N$2:$N$73)</f>
        <v>0.4</v>
      </c>
      <c r="W10">
        <f>SUMIF(TECHNOLOGY!$D$2:$D$73,$A10,TECHNOLOGY!$N$2:$N$73)</f>
        <v>0.4</v>
      </c>
      <c r="X10">
        <f>SUMIF(TECHNOLOGY!$D$2:$D$73,$A10,TECHNOLOGY!$N$2:$N$73)</f>
        <v>0.4</v>
      </c>
      <c r="Y10">
        <f>SUMIF(TECHNOLOGY!$D$2:$D$73,$A10,TECHNOLOGY!$N$2:$N$73)</f>
        <v>0.4</v>
      </c>
      <c r="Z10">
        <f>SUMIF(TECHNOLOGY!$D$2:$D$73,$A10,TECHNOLOGY!$N$2:$N$73)</f>
        <v>0.4</v>
      </c>
      <c r="AA10">
        <f>SUMIF(TECHNOLOGY!$D$2:$D$73,$A10,TECHNOLOGY!$N$2:$N$73)</f>
        <v>0.4</v>
      </c>
      <c r="AB10">
        <f>SUMIF(TECHNOLOGY!$D$2:$D$73,$A10,TECHNOLOGY!$N$2:$N$73)</f>
        <v>0.4</v>
      </c>
      <c r="AC10">
        <f>SUMIF(TECHNOLOGY!$D$2:$D$73,$A10,TECHNOLOGY!$N$2:$N$73)</f>
        <v>0.4</v>
      </c>
      <c r="AD10">
        <f>SUMIF(TECHNOLOGY!$D$2:$D$73,$A10,TECHNOLOGY!$N$2:$N$73)</f>
        <v>0.4</v>
      </c>
      <c r="AE10">
        <f>SUMIF(TECHNOLOGY!$D$2:$D$73,$A10,TECHNOLOGY!$N$2:$N$73)</f>
        <v>0.4</v>
      </c>
      <c r="AF10">
        <f>SUMIF(TECHNOLOGY!$D$2:$D$73,$A10,TECHNOLOGY!$N$2:$N$73)</f>
        <v>0.4</v>
      </c>
      <c r="AG10">
        <f>SUMIF(TECHNOLOGY!$D$2:$D$73,$A10,TECHNOLOGY!$N$2:$N$73)</f>
        <v>0.4</v>
      </c>
      <c r="AH10">
        <f>SUMIF(TECHNOLOGY!$D$2:$D$73,$A10,TECHNOLOGY!$N$2:$N$73)</f>
        <v>0.4</v>
      </c>
      <c r="AI10">
        <f>SUMIF(TECHNOLOGY!$D$2:$D$73,$A10,TECHNOLOGY!$N$2:$N$73)</f>
        <v>0.4</v>
      </c>
      <c r="AJ10">
        <f>SUMIF(TECHNOLOGY!$D$2:$D$73,$A10,TECHNOLOGY!$N$2:$N$73)</f>
        <v>0.4</v>
      </c>
      <c r="AK10">
        <f>SUMIF(TECHNOLOGY!$D$2:$D$73,$A10,TECHNOLOGY!$N$2:$N$73)</f>
        <v>0.4</v>
      </c>
      <c r="AL10">
        <f>SUMIF(TECHNOLOGY!$D$2:$D$73,$A10,TECHNOLOGY!$N$2:$N$73)</f>
        <v>0.4</v>
      </c>
      <c r="AM10">
        <f>SUMIF(TECHNOLOGY!$D$2:$D$73,$A10,TECHNOLOGY!$N$2:$N$73)</f>
        <v>0.4</v>
      </c>
      <c r="AN10">
        <f>SUMIF(TECHNOLOGY!$D$2:$D$73,$A10,TECHNOLOGY!$N$2:$N$73)</f>
        <v>0.4</v>
      </c>
      <c r="AO10">
        <f>SUMIF(TECHNOLOGY!$D$2:$D$73,$A10,TECHNOLOGY!$N$2:$N$73)</f>
        <v>0.4</v>
      </c>
      <c r="AP10">
        <f>SUMIF(TECHNOLOGY!$D$2:$D$73,$A10,TECHNOLOGY!$N$2:$N$73)</f>
        <v>0.4</v>
      </c>
      <c r="AQ10">
        <f>SUMIF(TECHNOLOGY!$D$2:$D$73,$A10,TECHNOLOGY!$N$2:$N$73)</f>
        <v>0.4</v>
      </c>
      <c r="AR10">
        <f>SUMIF(TECHNOLOGY!$D$2:$D$73,$A10,TECHNOLOGY!$N$2:$N$73)</f>
        <v>0.4</v>
      </c>
      <c r="AS10">
        <f>SUMIF(TECHNOLOGY!$D$2:$D$73,$A10,TECHNOLOGY!$N$2:$N$73)</f>
        <v>0.4</v>
      </c>
      <c r="AT10">
        <f>SUMIF(TECHNOLOGY!$D$2:$D$73,$A10,TECHNOLOGY!$N$2:$N$73)</f>
        <v>0.4</v>
      </c>
      <c r="AU10">
        <f>SUMIF(TECHNOLOGY!$D$2:$D$73,$A10,TECHNOLOGY!$N$2:$N$73)</f>
        <v>0.4</v>
      </c>
      <c r="AV10">
        <f>SUMIF(TECHNOLOGY!$D$2:$D$73,$A10,TECHNOLOGY!$N$2:$N$73)</f>
        <v>0.4</v>
      </c>
      <c r="AW10">
        <f>SUMIF(TECHNOLOGY!$D$2:$D$73,$A10,TECHNOLOGY!$N$2:$N$73)</f>
        <v>0.4</v>
      </c>
      <c r="AX10">
        <f>SUMIF(TECHNOLOGY!$D$2:$D$73,$A10,TECHNOLOGY!$N$2:$N$73)</f>
        <v>0.4</v>
      </c>
      <c r="AY10">
        <f>SUMIF(TECHNOLOGY!$D$2:$D$73,$A10,TECHNOLOGY!$N$2:$N$73)</f>
        <v>0.4</v>
      </c>
      <c r="AZ10">
        <f>SUMIF(TECHNOLOGY!$D$2:$D$73,$A10,TECHNOLOGY!$N$2:$N$73)</f>
        <v>0.4</v>
      </c>
    </row>
    <row r="11" spans="1:52">
      <c r="A11" t="str">
        <f>TECHNOLOGY!D24</f>
        <v>D2HYMC01</v>
      </c>
      <c r="B11">
        <f>SUMIF(TECHNOLOGY!$D$2:$D$73,$A11,TECHNOLOGY!$N$2:$N$73)</f>
        <v>0.4</v>
      </c>
      <c r="C11">
        <f>SUMIF(TECHNOLOGY!$D$2:$D$73,$A11,TECHNOLOGY!$N$2:$N$73)</f>
        <v>0.4</v>
      </c>
      <c r="D11">
        <f>SUMIF(TECHNOLOGY!$D$2:$D$73,$A11,TECHNOLOGY!$N$2:$N$73)</f>
        <v>0.4</v>
      </c>
      <c r="E11">
        <f>SUMIF(TECHNOLOGY!$D$2:$D$73,$A11,TECHNOLOGY!$N$2:$N$73)</f>
        <v>0.4</v>
      </c>
      <c r="F11">
        <f>SUMIF(TECHNOLOGY!$D$2:$D$73,$A11,TECHNOLOGY!$N$2:$N$73)</f>
        <v>0.4</v>
      </c>
      <c r="G11">
        <f>SUMIF(TECHNOLOGY!$D$2:$D$73,$A11,TECHNOLOGY!$N$2:$N$73)</f>
        <v>0.4</v>
      </c>
      <c r="H11">
        <f>SUMIF(TECHNOLOGY!$D$2:$D$73,$A11,TECHNOLOGY!$N$2:$N$73)</f>
        <v>0.4</v>
      </c>
      <c r="I11">
        <f>SUMIF(TECHNOLOGY!$D$2:$D$73,$A11,TECHNOLOGY!$N$2:$N$73)</f>
        <v>0.4</v>
      </c>
      <c r="J11">
        <f>SUMIF(TECHNOLOGY!$D$2:$D$73,$A11,TECHNOLOGY!$N$2:$N$73)</f>
        <v>0.4</v>
      </c>
      <c r="K11">
        <f>SUMIF(TECHNOLOGY!$D$2:$D$73,$A11,TECHNOLOGY!$N$2:$N$73)</f>
        <v>0.4</v>
      </c>
      <c r="L11">
        <f>SUMIF(TECHNOLOGY!$D$2:$D$73,$A11,TECHNOLOGY!$N$2:$N$73)</f>
        <v>0.4</v>
      </c>
      <c r="M11">
        <f>SUMIF(TECHNOLOGY!$D$2:$D$73,$A11,TECHNOLOGY!$N$2:$N$73)</f>
        <v>0.4</v>
      </c>
      <c r="N11">
        <f>SUMIF(TECHNOLOGY!$D$2:$D$73,$A11,TECHNOLOGY!$N$2:$N$73)</f>
        <v>0.4</v>
      </c>
      <c r="O11">
        <f>SUMIF(TECHNOLOGY!$D$2:$D$73,$A11,TECHNOLOGY!$N$2:$N$73)</f>
        <v>0.4</v>
      </c>
      <c r="P11">
        <f>SUMIF(TECHNOLOGY!$D$2:$D$73,$A11,TECHNOLOGY!$N$2:$N$73)</f>
        <v>0.4</v>
      </c>
      <c r="Q11">
        <f>SUMIF(TECHNOLOGY!$D$2:$D$73,$A11,TECHNOLOGY!$N$2:$N$73)</f>
        <v>0.4</v>
      </c>
      <c r="R11">
        <f>SUMIF(TECHNOLOGY!$D$2:$D$73,$A11,TECHNOLOGY!$N$2:$N$73)</f>
        <v>0.4</v>
      </c>
      <c r="S11">
        <f>SUMIF(TECHNOLOGY!$D$2:$D$73,$A11,TECHNOLOGY!$N$2:$N$73)</f>
        <v>0.4</v>
      </c>
      <c r="T11">
        <f>SUMIF(TECHNOLOGY!$D$2:$D$73,$A11,TECHNOLOGY!$N$2:$N$73)</f>
        <v>0.4</v>
      </c>
      <c r="U11">
        <f>SUMIF(TECHNOLOGY!$D$2:$D$73,$A11,TECHNOLOGY!$N$2:$N$73)</f>
        <v>0.4</v>
      </c>
      <c r="V11">
        <f>SUMIF(TECHNOLOGY!$D$2:$D$73,$A11,TECHNOLOGY!$N$2:$N$73)</f>
        <v>0.4</v>
      </c>
      <c r="W11">
        <f>SUMIF(TECHNOLOGY!$D$2:$D$73,$A11,TECHNOLOGY!$N$2:$N$73)</f>
        <v>0.4</v>
      </c>
      <c r="X11">
        <f>SUMIF(TECHNOLOGY!$D$2:$D$73,$A11,TECHNOLOGY!$N$2:$N$73)</f>
        <v>0.4</v>
      </c>
      <c r="Y11">
        <f>SUMIF(TECHNOLOGY!$D$2:$D$73,$A11,TECHNOLOGY!$N$2:$N$73)</f>
        <v>0.4</v>
      </c>
      <c r="Z11">
        <f>SUMIF(TECHNOLOGY!$D$2:$D$73,$A11,TECHNOLOGY!$N$2:$N$73)</f>
        <v>0.4</v>
      </c>
      <c r="AA11">
        <f>SUMIF(TECHNOLOGY!$D$2:$D$73,$A11,TECHNOLOGY!$N$2:$N$73)</f>
        <v>0.4</v>
      </c>
      <c r="AB11">
        <f>SUMIF(TECHNOLOGY!$D$2:$D$73,$A11,TECHNOLOGY!$N$2:$N$73)</f>
        <v>0.4</v>
      </c>
      <c r="AC11">
        <f>SUMIF(TECHNOLOGY!$D$2:$D$73,$A11,TECHNOLOGY!$N$2:$N$73)</f>
        <v>0.4</v>
      </c>
      <c r="AD11">
        <f>SUMIF(TECHNOLOGY!$D$2:$D$73,$A11,TECHNOLOGY!$N$2:$N$73)</f>
        <v>0.4</v>
      </c>
      <c r="AE11">
        <f>SUMIF(TECHNOLOGY!$D$2:$D$73,$A11,TECHNOLOGY!$N$2:$N$73)</f>
        <v>0.4</v>
      </c>
      <c r="AF11">
        <f>SUMIF(TECHNOLOGY!$D$2:$D$73,$A11,TECHNOLOGY!$N$2:$N$73)</f>
        <v>0.4</v>
      </c>
      <c r="AG11">
        <f>SUMIF(TECHNOLOGY!$D$2:$D$73,$A11,TECHNOLOGY!$N$2:$N$73)</f>
        <v>0.4</v>
      </c>
      <c r="AH11">
        <f>SUMIF(TECHNOLOGY!$D$2:$D$73,$A11,TECHNOLOGY!$N$2:$N$73)</f>
        <v>0.4</v>
      </c>
      <c r="AI11">
        <f>SUMIF(TECHNOLOGY!$D$2:$D$73,$A11,TECHNOLOGY!$N$2:$N$73)</f>
        <v>0.4</v>
      </c>
      <c r="AJ11">
        <f>SUMIF(TECHNOLOGY!$D$2:$D$73,$A11,TECHNOLOGY!$N$2:$N$73)</f>
        <v>0.4</v>
      </c>
      <c r="AK11">
        <f>SUMIF(TECHNOLOGY!$D$2:$D$73,$A11,TECHNOLOGY!$N$2:$N$73)</f>
        <v>0.4</v>
      </c>
      <c r="AL11">
        <f>SUMIF(TECHNOLOGY!$D$2:$D$73,$A11,TECHNOLOGY!$N$2:$N$73)</f>
        <v>0.4</v>
      </c>
      <c r="AM11">
        <f>SUMIF(TECHNOLOGY!$D$2:$D$73,$A11,TECHNOLOGY!$N$2:$N$73)</f>
        <v>0.4</v>
      </c>
      <c r="AN11">
        <f>SUMIF(TECHNOLOGY!$D$2:$D$73,$A11,TECHNOLOGY!$N$2:$N$73)</f>
        <v>0.4</v>
      </c>
      <c r="AO11">
        <f>SUMIF(TECHNOLOGY!$D$2:$D$73,$A11,TECHNOLOGY!$N$2:$N$73)</f>
        <v>0.4</v>
      </c>
      <c r="AP11">
        <f>SUMIF(TECHNOLOGY!$D$2:$D$73,$A11,TECHNOLOGY!$N$2:$N$73)</f>
        <v>0.4</v>
      </c>
      <c r="AQ11">
        <f>SUMIF(TECHNOLOGY!$D$2:$D$73,$A11,TECHNOLOGY!$N$2:$N$73)</f>
        <v>0.4</v>
      </c>
      <c r="AR11">
        <f>SUMIF(TECHNOLOGY!$D$2:$D$73,$A11,TECHNOLOGY!$N$2:$N$73)</f>
        <v>0.4</v>
      </c>
      <c r="AS11">
        <f>SUMIF(TECHNOLOGY!$D$2:$D$73,$A11,TECHNOLOGY!$N$2:$N$73)</f>
        <v>0.4</v>
      </c>
      <c r="AT11">
        <f>SUMIF(TECHNOLOGY!$D$2:$D$73,$A11,TECHNOLOGY!$N$2:$N$73)</f>
        <v>0.4</v>
      </c>
      <c r="AU11">
        <f>SUMIF(TECHNOLOGY!$D$2:$D$73,$A11,TECHNOLOGY!$N$2:$N$73)</f>
        <v>0.4</v>
      </c>
      <c r="AV11">
        <f>SUMIF(TECHNOLOGY!$D$2:$D$73,$A11,TECHNOLOGY!$N$2:$N$73)</f>
        <v>0.4</v>
      </c>
      <c r="AW11">
        <f>SUMIF(TECHNOLOGY!$D$2:$D$73,$A11,TECHNOLOGY!$N$2:$N$73)</f>
        <v>0.4</v>
      </c>
      <c r="AX11">
        <f>SUMIF(TECHNOLOGY!$D$2:$D$73,$A11,TECHNOLOGY!$N$2:$N$73)</f>
        <v>0.4</v>
      </c>
      <c r="AY11">
        <f>SUMIF(TECHNOLOGY!$D$2:$D$73,$A11,TECHNOLOGY!$N$2:$N$73)</f>
        <v>0.4</v>
      </c>
      <c r="AZ11">
        <f>SUMIF(TECHNOLOGY!$D$2:$D$73,$A11,TECHNOLOGY!$N$2:$N$73)</f>
        <v>0.4</v>
      </c>
    </row>
    <row r="12" spans="1:52">
      <c r="A12" t="str">
        <f>TECHNOLOGY!D25</f>
        <v>D2HYKC02</v>
      </c>
      <c r="B12">
        <f>SUMIF(TECHNOLOGY!$D$2:$D$73,$A12,TECHNOLOGY!$N$2:$N$73)</f>
        <v>0.4</v>
      </c>
      <c r="C12">
        <f>SUMIF(TECHNOLOGY!$D$2:$D$73,$A12,TECHNOLOGY!$N$2:$N$73)</f>
        <v>0.4</v>
      </c>
      <c r="D12">
        <f>SUMIF(TECHNOLOGY!$D$2:$D$73,$A12,TECHNOLOGY!$N$2:$N$73)</f>
        <v>0.4</v>
      </c>
      <c r="E12">
        <f>SUMIF(TECHNOLOGY!$D$2:$D$73,$A12,TECHNOLOGY!$N$2:$N$73)</f>
        <v>0.4</v>
      </c>
      <c r="F12">
        <f>SUMIF(TECHNOLOGY!$D$2:$D$73,$A12,TECHNOLOGY!$N$2:$N$73)</f>
        <v>0.4</v>
      </c>
      <c r="G12">
        <f>SUMIF(TECHNOLOGY!$D$2:$D$73,$A12,TECHNOLOGY!$N$2:$N$73)</f>
        <v>0.4</v>
      </c>
      <c r="H12">
        <f>SUMIF(TECHNOLOGY!$D$2:$D$73,$A12,TECHNOLOGY!$N$2:$N$73)</f>
        <v>0.4</v>
      </c>
      <c r="I12">
        <f>SUMIF(TECHNOLOGY!$D$2:$D$73,$A12,TECHNOLOGY!$N$2:$N$73)</f>
        <v>0.4</v>
      </c>
      <c r="J12">
        <f>SUMIF(TECHNOLOGY!$D$2:$D$73,$A12,TECHNOLOGY!$N$2:$N$73)</f>
        <v>0.4</v>
      </c>
      <c r="K12">
        <f>SUMIF(TECHNOLOGY!$D$2:$D$73,$A12,TECHNOLOGY!$N$2:$N$73)</f>
        <v>0.4</v>
      </c>
      <c r="L12">
        <f>SUMIF(TECHNOLOGY!$D$2:$D$73,$A12,TECHNOLOGY!$N$2:$N$73)</f>
        <v>0.4</v>
      </c>
      <c r="M12">
        <f>SUMIF(TECHNOLOGY!$D$2:$D$73,$A12,TECHNOLOGY!$N$2:$N$73)</f>
        <v>0.4</v>
      </c>
      <c r="N12">
        <f>SUMIF(TECHNOLOGY!$D$2:$D$73,$A12,TECHNOLOGY!$N$2:$N$73)</f>
        <v>0.4</v>
      </c>
      <c r="O12">
        <f>SUMIF(TECHNOLOGY!$D$2:$D$73,$A12,TECHNOLOGY!$N$2:$N$73)</f>
        <v>0.4</v>
      </c>
      <c r="P12">
        <f>SUMIF(TECHNOLOGY!$D$2:$D$73,$A12,TECHNOLOGY!$N$2:$N$73)</f>
        <v>0.4</v>
      </c>
      <c r="Q12">
        <f>SUMIF(TECHNOLOGY!$D$2:$D$73,$A12,TECHNOLOGY!$N$2:$N$73)</f>
        <v>0.4</v>
      </c>
      <c r="R12">
        <f>SUMIF(TECHNOLOGY!$D$2:$D$73,$A12,TECHNOLOGY!$N$2:$N$73)</f>
        <v>0.4</v>
      </c>
      <c r="S12">
        <f>SUMIF(TECHNOLOGY!$D$2:$D$73,$A12,TECHNOLOGY!$N$2:$N$73)</f>
        <v>0.4</v>
      </c>
      <c r="T12">
        <f>SUMIF(TECHNOLOGY!$D$2:$D$73,$A12,TECHNOLOGY!$N$2:$N$73)</f>
        <v>0.4</v>
      </c>
      <c r="U12">
        <f>SUMIF(TECHNOLOGY!$D$2:$D$73,$A12,TECHNOLOGY!$N$2:$N$73)</f>
        <v>0.4</v>
      </c>
      <c r="V12">
        <f>SUMIF(TECHNOLOGY!$D$2:$D$73,$A12,TECHNOLOGY!$N$2:$N$73)</f>
        <v>0.4</v>
      </c>
      <c r="W12">
        <f>SUMIF(TECHNOLOGY!$D$2:$D$73,$A12,TECHNOLOGY!$N$2:$N$73)</f>
        <v>0.4</v>
      </c>
      <c r="X12">
        <f>SUMIF(TECHNOLOGY!$D$2:$D$73,$A12,TECHNOLOGY!$N$2:$N$73)</f>
        <v>0.4</v>
      </c>
      <c r="Y12">
        <f>SUMIF(TECHNOLOGY!$D$2:$D$73,$A12,TECHNOLOGY!$N$2:$N$73)</f>
        <v>0.4</v>
      </c>
      <c r="Z12">
        <f>SUMIF(TECHNOLOGY!$D$2:$D$73,$A12,TECHNOLOGY!$N$2:$N$73)</f>
        <v>0.4</v>
      </c>
      <c r="AA12">
        <f>SUMIF(TECHNOLOGY!$D$2:$D$73,$A12,TECHNOLOGY!$N$2:$N$73)</f>
        <v>0.4</v>
      </c>
      <c r="AB12">
        <f>SUMIF(TECHNOLOGY!$D$2:$D$73,$A12,TECHNOLOGY!$N$2:$N$73)</f>
        <v>0.4</v>
      </c>
      <c r="AC12">
        <f>SUMIF(TECHNOLOGY!$D$2:$D$73,$A12,TECHNOLOGY!$N$2:$N$73)</f>
        <v>0.4</v>
      </c>
      <c r="AD12">
        <f>SUMIF(TECHNOLOGY!$D$2:$D$73,$A12,TECHNOLOGY!$N$2:$N$73)</f>
        <v>0.4</v>
      </c>
      <c r="AE12">
        <f>SUMIF(TECHNOLOGY!$D$2:$D$73,$A12,TECHNOLOGY!$N$2:$N$73)</f>
        <v>0.4</v>
      </c>
      <c r="AF12">
        <f>SUMIF(TECHNOLOGY!$D$2:$D$73,$A12,TECHNOLOGY!$N$2:$N$73)</f>
        <v>0.4</v>
      </c>
      <c r="AG12">
        <f>SUMIF(TECHNOLOGY!$D$2:$D$73,$A12,TECHNOLOGY!$N$2:$N$73)</f>
        <v>0.4</v>
      </c>
      <c r="AH12">
        <f>SUMIF(TECHNOLOGY!$D$2:$D$73,$A12,TECHNOLOGY!$N$2:$N$73)</f>
        <v>0.4</v>
      </c>
      <c r="AI12">
        <f>SUMIF(TECHNOLOGY!$D$2:$D$73,$A12,TECHNOLOGY!$N$2:$N$73)</f>
        <v>0.4</v>
      </c>
      <c r="AJ12">
        <f>SUMIF(TECHNOLOGY!$D$2:$D$73,$A12,TECHNOLOGY!$N$2:$N$73)</f>
        <v>0.4</v>
      </c>
      <c r="AK12">
        <f>SUMIF(TECHNOLOGY!$D$2:$D$73,$A12,TECHNOLOGY!$N$2:$N$73)</f>
        <v>0.4</v>
      </c>
      <c r="AL12">
        <f>SUMIF(TECHNOLOGY!$D$2:$D$73,$A12,TECHNOLOGY!$N$2:$N$73)</f>
        <v>0.4</v>
      </c>
      <c r="AM12">
        <f>SUMIF(TECHNOLOGY!$D$2:$D$73,$A12,TECHNOLOGY!$N$2:$N$73)</f>
        <v>0.4</v>
      </c>
      <c r="AN12">
        <f>SUMIF(TECHNOLOGY!$D$2:$D$73,$A12,TECHNOLOGY!$N$2:$N$73)</f>
        <v>0.4</v>
      </c>
      <c r="AO12">
        <f>SUMIF(TECHNOLOGY!$D$2:$D$73,$A12,TECHNOLOGY!$N$2:$N$73)</f>
        <v>0.4</v>
      </c>
      <c r="AP12">
        <f>SUMIF(TECHNOLOGY!$D$2:$D$73,$A12,TECHNOLOGY!$N$2:$N$73)</f>
        <v>0.4</v>
      </c>
      <c r="AQ12">
        <f>SUMIF(TECHNOLOGY!$D$2:$D$73,$A12,TECHNOLOGY!$N$2:$N$73)</f>
        <v>0.4</v>
      </c>
      <c r="AR12">
        <f>SUMIF(TECHNOLOGY!$D$2:$D$73,$A12,TECHNOLOGY!$N$2:$N$73)</f>
        <v>0.4</v>
      </c>
      <c r="AS12">
        <f>SUMIF(TECHNOLOGY!$D$2:$D$73,$A12,TECHNOLOGY!$N$2:$N$73)</f>
        <v>0.4</v>
      </c>
      <c r="AT12">
        <f>SUMIF(TECHNOLOGY!$D$2:$D$73,$A12,TECHNOLOGY!$N$2:$N$73)</f>
        <v>0.4</v>
      </c>
      <c r="AU12">
        <f>SUMIF(TECHNOLOGY!$D$2:$D$73,$A12,TECHNOLOGY!$N$2:$N$73)</f>
        <v>0.4</v>
      </c>
      <c r="AV12">
        <f>SUMIF(TECHNOLOGY!$D$2:$D$73,$A12,TECHNOLOGY!$N$2:$N$73)</f>
        <v>0.4</v>
      </c>
      <c r="AW12">
        <f>SUMIF(TECHNOLOGY!$D$2:$D$73,$A12,TECHNOLOGY!$N$2:$N$73)</f>
        <v>0.4</v>
      </c>
      <c r="AX12">
        <f>SUMIF(TECHNOLOGY!$D$2:$D$73,$A12,TECHNOLOGY!$N$2:$N$73)</f>
        <v>0.4</v>
      </c>
      <c r="AY12">
        <f>SUMIF(TECHNOLOGY!$D$2:$D$73,$A12,TECHNOLOGY!$N$2:$N$73)</f>
        <v>0.4</v>
      </c>
      <c r="AZ12">
        <f>SUMIF(TECHNOLOGY!$D$2:$D$73,$A12,TECHNOLOGY!$N$2:$N$73)</f>
        <v>0.4</v>
      </c>
    </row>
    <row r="13" spans="1:52">
      <c r="A13" t="str">
        <f>TECHNOLOGY!D26</f>
        <v>D2HYKC03</v>
      </c>
      <c r="B13">
        <f>SUMIF(TECHNOLOGY!$D$2:$D$73,$A13,TECHNOLOGY!$N$2:$N$73)</f>
        <v>0.4</v>
      </c>
      <c r="C13">
        <f>SUMIF(TECHNOLOGY!$D$2:$D$73,$A13,TECHNOLOGY!$N$2:$N$73)</f>
        <v>0.4</v>
      </c>
      <c r="D13">
        <f>SUMIF(TECHNOLOGY!$D$2:$D$73,$A13,TECHNOLOGY!$N$2:$N$73)</f>
        <v>0.4</v>
      </c>
      <c r="E13">
        <f>SUMIF(TECHNOLOGY!$D$2:$D$73,$A13,TECHNOLOGY!$N$2:$N$73)</f>
        <v>0.4</v>
      </c>
      <c r="F13">
        <f>SUMIF(TECHNOLOGY!$D$2:$D$73,$A13,TECHNOLOGY!$N$2:$N$73)</f>
        <v>0.4</v>
      </c>
      <c r="G13">
        <f>SUMIF(TECHNOLOGY!$D$2:$D$73,$A13,TECHNOLOGY!$N$2:$N$73)</f>
        <v>0.4</v>
      </c>
      <c r="H13">
        <f>SUMIF(TECHNOLOGY!$D$2:$D$73,$A13,TECHNOLOGY!$N$2:$N$73)</f>
        <v>0.4</v>
      </c>
      <c r="I13">
        <f>SUMIF(TECHNOLOGY!$D$2:$D$73,$A13,TECHNOLOGY!$N$2:$N$73)</f>
        <v>0.4</v>
      </c>
      <c r="J13">
        <f>SUMIF(TECHNOLOGY!$D$2:$D$73,$A13,TECHNOLOGY!$N$2:$N$73)</f>
        <v>0.4</v>
      </c>
      <c r="K13">
        <f>SUMIF(TECHNOLOGY!$D$2:$D$73,$A13,TECHNOLOGY!$N$2:$N$73)</f>
        <v>0.4</v>
      </c>
      <c r="L13">
        <f>SUMIF(TECHNOLOGY!$D$2:$D$73,$A13,TECHNOLOGY!$N$2:$N$73)</f>
        <v>0.4</v>
      </c>
      <c r="M13">
        <f>SUMIF(TECHNOLOGY!$D$2:$D$73,$A13,TECHNOLOGY!$N$2:$N$73)</f>
        <v>0.4</v>
      </c>
      <c r="N13">
        <f>SUMIF(TECHNOLOGY!$D$2:$D$73,$A13,TECHNOLOGY!$N$2:$N$73)</f>
        <v>0.4</v>
      </c>
      <c r="O13">
        <f>SUMIF(TECHNOLOGY!$D$2:$D$73,$A13,TECHNOLOGY!$N$2:$N$73)</f>
        <v>0.4</v>
      </c>
      <c r="P13">
        <f>SUMIF(TECHNOLOGY!$D$2:$D$73,$A13,TECHNOLOGY!$N$2:$N$73)</f>
        <v>0.4</v>
      </c>
      <c r="Q13">
        <f>SUMIF(TECHNOLOGY!$D$2:$D$73,$A13,TECHNOLOGY!$N$2:$N$73)</f>
        <v>0.4</v>
      </c>
      <c r="R13">
        <f>SUMIF(TECHNOLOGY!$D$2:$D$73,$A13,TECHNOLOGY!$N$2:$N$73)</f>
        <v>0.4</v>
      </c>
      <c r="S13">
        <f>SUMIF(TECHNOLOGY!$D$2:$D$73,$A13,TECHNOLOGY!$N$2:$N$73)</f>
        <v>0.4</v>
      </c>
      <c r="T13">
        <f>SUMIF(TECHNOLOGY!$D$2:$D$73,$A13,TECHNOLOGY!$N$2:$N$73)</f>
        <v>0.4</v>
      </c>
      <c r="U13">
        <f>SUMIF(TECHNOLOGY!$D$2:$D$73,$A13,TECHNOLOGY!$N$2:$N$73)</f>
        <v>0.4</v>
      </c>
      <c r="V13">
        <f>SUMIF(TECHNOLOGY!$D$2:$D$73,$A13,TECHNOLOGY!$N$2:$N$73)</f>
        <v>0.4</v>
      </c>
      <c r="W13">
        <f>SUMIF(TECHNOLOGY!$D$2:$D$73,$A13,TECHNOLOGY!$N$2:$N$73)</f>
        <v>0.4</v>
      </c>
      <c r="X13">
        <f>SUMIF(TECHNOLOGY!$D$2:$D$73,$A13,TECHNOLOGY!$N$2:$N$73)</f>
        <v>0.4</v>
      </c>
      <c r="Y13">
        <f>SUMIF(TECHNOLOGY!$D$2:$D$73,$A13,TECHNOLOGY!$N$2:$N$73)</f>
        <v>0.4</v>
      </c>
      <c r="Z13">
        <f>SUMIF(TECHNOLOGY!$D$2:$D$73,$A13,TECHNOLOGY!$N$2:$N$73)</f>
        <v>0.4</v>
      </c>
      <c r="AA13">
        <f>SUMIF(TECHNOLOGY!$D$2:$D$73,$A13,TECHNOLOGY!$N$2:$N$73)</f>
        <v>0.4</v>
      </c>
      <c r="AB13">
        <f>SUMIF(TECHNOLOGY!$D$2:$D$73,$A13,TECHNOLOGY!$N$2:$N$73)</f>
        <v>0.4</v>
      </c>
      <c r="AC13">
        <f>SUMIF(TECHNOLOGY!$D$2:$D$73,$A13,TECHNOLOGY!$N$2:$N$73)</f>
        <v>0.4</v>
      </c>
      <c r="AD13">
        <f>SUMIF(TECHNOLOGY!$D$2:$D$73,$A13,TECHNOLOGY!$N$2:$N$73)</f>
        <v>0.4</v>
      </c>
      <c r="AE13">
        <f>SUMIF(TECHNOLOGY!$D$2:$D$73,$A13,TECHNOLOGY!$N$2:$N$73)</f>
        <v>0.4</v>
      </c>
      <c r="AF13">
        <f>SUMIF(TECHNOLOGY!$D$2:$D$73,$A13,TECHNOLOGY!$N$2:$N$73)</f>
        <v>0.4</v>
      </c>
      <c r="AG13">
        <f>SUMIF(TECHNOLOGY!$D$2:$D$73,$A13,TECHNOLOGY!$N$2:$N$73)</f>
        <v>0.4</v>
      </c>
      <c r="AH13">
        <f>SUMIF(TECHNOLOGY!$D$2:$D$73,$A13,TECHNOLOGY!$N$2:$N$73)</f>
        <v>0.4</v>
      </c>
      <c r="AI13">
        <f>SUMIF(TECHNOLOGY!$D$2:$D$73,$A13,TECHNOLOGY!$N$2:$N$73)</f>
        <v>0.4</v>
      </c>
      <c r="AJ13">
        <f>SUMIF(TECHNOLOGY!$D$2:$D$73,$A13,TECHNOLOGY!$N$2:$N$73)</f>
        <v>0.4</v>
      </c>
      <c r="AK13">
        <f>SUMIF(TECHNOLOGY!$D$2:$D$73,$A13,TECHNOLOGY!$N$2:$N$73)</f>
        <v>0.4</v>
      </c>
      <c r="AL13">
        <f>SUMIF(TECHNOLOGY!$D$2:$D$73,$A13,TECHNOLOGY!$N$2:$N$73)</f>
        <v>0.4</v>
      </c>
      <c r="AM13">
        <f>SUMIF(TECHNOLOGY!$D$2:$D$73,$A13,TECHNOLOGY!$N$2:$N$73)</f>
        <v>0.4</v>
      </c>
      <c r="AN13">
        <f>SUMIF(TECHNOLOGY!$D$2:$D$73,$A13,TECHNOLOGY!$N$2:$N$73)</f>
        <v>0.4</v>
      </c>
      <c r="AO13">
        <f>SUMIF(TECHNOLOGY!$D$2:$D$73,$A13,TECHNOLOGY!$N$2:$N$73)</f>
        <v>0.4</v>
      </c>
      <c r="AP13">
        <f>SUMIF(TECHNOLOGY!$D$2:$D$73,$A13,TECHNOLOGY!$N$2:$N$73)</f>
        <v>0.4</v>
      </c>
      <c r="AQ13">
        <f>SUMIF(TECHNOLOGY!$D$2:$D$73,$A13,TECHNOLOGY!$N$2:$N$73)</f>
        <v>0.4</v>
      </c>
      <c r="AR13">
        <f>SUMIF(TECHNOLOGY!$D$2:$D$73,$A13,TECHNOLOGY!$N$2:$N$73)</f>
        <v>0.4</v>
      </c>
      <c r="AS13">
        <f>SUMIF(TECHNOLOGY!$D$2:$D$73,$A13,TECHNOLOGY!$N$2:$N$73)</f>
        <v>0.4</v>
      </c>
      <c r="AT13">
        <f>SUMIF(TECHNOLOGY!$D$2:$D$73,$A13,TECHNOLOGY!$N$2:$N$73)</f>
        <v>0.4</v>
      </c>
      <c r="AU13">
        <f>SUMIF(TECHNOLOGY!$D$2:$D$73,$A13,TECHNOLOGY!$N$2:$N$73)</f>
        <v>0.4</v>
      </c>
      <c r="AV13">
        <f>SUMIF(TECHNOLOGY!$D$2:$D$73,$A13,TECHNOLOGY!$N$2:$N$73)</f>
        <v>0.4</v>
      </c>
      <c r="AW13">
        <f>SUMIF(TECHNOLOGY!$D$2:$D$73,$A13,TECHNOLOGY!$N$2:$N$73)</f>
        <v>0.4</v>
      </c>
      <c r="AX13">
        <f>SUMIF(TECHNOLOGY!$D$2:$D$73,$A13,TECHNOLOGY!$N$2:$N$73)</f>
        <v>0.4</v>
      </c>
      <c r="AY13">
        <f>SUMIF(TECHNOLOGY!$D$2:$D$73,$A13,TECHNOLOGY!$N$2:$N$73)</f>
        <v>0.4</v>
      </c>
      <c r="AZ13">
        <f>SUMIF(TECHNOLOGY!$D$2:$D$73,$A13,TECHNOLOGY!$N$2:$N$73)</f>
        <v>0.4</v>
      </c>
    </row>
    <row r="14" spans="1:52">
      <c r="A14" t="str">
        <f>TECHNOLOGY!D27</f>
        <v>D2HYBC01</v>
      </c>
      <c r="B14">
        <f>SUMIF(TECHNOLOGY!$D$2:$D$73,$A14,TECHNOLOGY!$N$2:$N$73)</f>
        <v>0.4</v>
      </c>
      <c r="C14">
        <f>SUMIF(TECHNOLOGY!$D$2:$D$73,$A14,TECHNOLOGY!$N$2:$N$73)</f>
        <v>0.4</v>
      </c>
      <c r="D14">
        <f>SUMIF(TECHNOLOGY!$D$2:$D$73,$A14,TECHNOLOGY!$N$2:$N$73)</f>
        <v>0.4</v>
      </c>
      <c r="E14">
        <f>SUMIF(TECHNOLOGY!$D$2:$D$73,$A14,TECHNOLOGY!$N$2:$N$73)</f>
        <v>0.4</v>
      </c>
      <c r="F14">
        <f>SUMIF(TECHNOLOGY!$D$2:$D$73,$A14,TECHNOLOGY!$N$2:$N$73)</f>
        <v>0.4</v>
      </c>
      <c r="G14">
        <f>SUMIF(TECHNOLOGY!$D$2:$D$73,$A14,TECHNOLOGY!$N$2:$N$73)</f>
        <v>0.4</v>
      </c>
      <c r="H14">
        <f>SUMIF(TECHNOLOGY!$D$2:$D$73,$A14,TECHNOLOGY!$N$2:$N$73)</f>
        <v>0.4</v>
      </c>
      <c r="I14">
        <f>SUMIF(TECHNOLOGY!$D$2:$D$73,$A14,TECHNOLOGY!$N$2:$N$73)</f>
        <v>0.4</v>
      </c>
      <c r="J14">
        <f>SUMIF(TECHNOLOGY!$D$2:$D$73,$A14,TECHNOLOGY!$N$2:$N$73)</f>
        <v>0.4</v>
      </c>
      <c r="K14">
        <f>SUMIF(TECHNOLOGY!$D$2:$D$73,$A14,TECHNOLOGY!$N$2:$N$73)</f>
        <v>0.4</v>
      </c>
      <c r="L14">
        <f>SUMIF(TECHNOLOGY!$D$2:$D$73,$A14,TECHNOLOGY!$N$2:$N$73)</f>
        <v>0.4</v>
      </c>
      <c r="M14">
        <f>SUMIF(TECHNOLOGY!$D$2:$D$73,$A14,TECHNOLOGY!$N$2:$N$73)</f>
        <v>0.4</v>
      </c>
      <c r="N14">
        <f>SUMIF(TECHNOLOGY!$D$2:$D$73,$A14,TECHNOLOGY!$N$2:$N$73)</f>
        <v>0.4</v>
      </c>
      <c r="O14">
        <f>SUMIF(TECHNOLOGY!$D$2:$D$73,$A14,TECHNOLOGY!$N$2:$N$73)</f>
        <v>0.4</v>
      </c>
      <c r="P14">
        <f>SUMIF(TECHNOLOGY!$D$2:$D$73,$A14,TECHNOLOGY!$N$2:$N$73)</f>
        <v>0.4</v>
      </c>
      <c r="Q14">
        <f>SUMIF(TECHNOLOGY!$D$2:$D$73,$A14,TECHNOLOGY!$N$2:$N$73)</f>
        <v>0.4</v>
      </c>
      <c r="R14">
        <f>SUMIF(TECHNOLOGY!$D$2:$D$73,$A14,TECHNOLOGY!$N$2:$N$73)</f>
        <v>0.4</v>
      </c>
      <c r="S14">
        <f>SUMIF(TECHNOLOGY!$D$2:$D$73,$A14,TECHNOLOGY!$N$2:$N$73)</f>
        <v>0.4</v>
      </c>
      <c r="T14">
        <f>SUMIF(TECHNOLOGY!$D$2:$D$73,$A14,TECHNOLOGY!$N$2:$N$73)</f>
        <v>0.4</v>
      </c>
      <c r="U14">
        <f>SUMIF(TECHNOLOGY!$D$2:$D$73,$A14,TECHNOLOGY!$N$2:$N$73)</f>
        <v>0.4</v>
      </c>
      <c r="V14">
        <f>SUMIF(TECHNOLOGY!$D$2:$D$73,$A14,TECHNOLOGY!$N$2:$N$73)</f>
        <v>0.4</v>
      </c>
      <c r="W14">
        <f>SUMIF(TECHNOLOGY!$D$2:$D$73,$A14,TECHNOLOGY!$N$2:$N$73)</f>
        <v>0.4</v>
      </c>
      <c r="X14">
        <f>SUMIF(TECHNOLOGY!$D$2:$D$73,$A14,TECHNOLOGY!$N$2:$N$73)</f>
        <v>0.4</v>
      </c>
      <c r="Y14">
        <f>SUMIF(TECHNOLOGY!$D$2:$D$73,$A14,TECHNOLOGY!$N$2:$N$73)</f>
        <v>0.4</v>
      </c>
      <c r="Z14">
        <f>SUMIF(TECHNOLOGY!$D$2:$D$73,$A14,TECHNOLOGY!$N$2:$N$73)</f>
        <v>0.4</v>
      </c>
      <c r="AA14">
        <f>SUMIF(TECHNOLOGY!$D$2:$D$73,$A14,TECHNOLOGY!$N$2:$N$73)</f>
        <v>0.4</v>
      </c>
      <c r="AB14">
        <f>SUMIF(TECHNOLOGY!$D$2:$D$73,$A14,TECHNOLOGY!$N$2:$N$73)</f>
        <v>0.4</v>
      </c>
      <c r="AC14">
        <f>SUMIF(TECHNOLOGY!$D$2:$D$73,$A14,TECHNOLOGY!$N$2:$N$73)</f>
        <v>0.4</v>
      </c>
      <c r="AD14">
        <f>SUMIF(TECHNOLOGY!$D$2:$D$73,$A14,TECHNOLOGY!$N$2:$N$73)</f>
        <v>0.4</v>
      </c>
      <c r="AE14">
        <f>SUMIF(TECHNOLOGY!$D$2:$D$73,$A14,TECHNOLOGY!$N$2:$N$73)</f>
        <v>0.4</v>
      </c>
      <c r="AF14">
        <f>SUMIF(TECHNOLOGY!$D$2:$D$73,$A14,TECHNOLOGY!$N$2:$N$73)</f>
        <v>0.4</v>
      </c>
      <c r="AG14">
        <f>SUMIF(TECHNOLOGY!$D$2:$D$73,$A14,TECHNOLOGY!$N$2:$N$73)</f>
        <v>0.4</v>
      </c>
      <c r="AH14">
        <f>SUMIF(TECHNOLOGY!$D$2:$D$73,$A14,TECHNOLOGY!$N$2:$N$73)</f>
        <v>0.4</v>
      </c>
      <c r="AI14">
        <f>SUMIF(TECHNOLOGY!$D$2:$D$73,$A14,TECHNOLOGY!$N$2:$N$73)</f>
        <v>0.4</v>
      </c>
      <c r="AJ14">
        <f>SUMIF(TECHNOLOGY!$D$2:$D$73,$A14,TECHNOLOGY!$N$2:$N$73)</f>
        <v>0.4</v>
      </c>
      <c r="AK14">
        <f>SUMIF(TECHNOLOGY!$D$2:$D$73,$A14,TECHNOLOGY!$N$2:$N$73)</f>
        <v>0.4</v>
      </c>
      <c r="AL14">
        <f>SUMIF(TECHNOLOGY!$D$2:$D$73,$A14,TECHNOLOGY!$N$2:$N$73)</f>
        <v>0.4</v>
      </c>
      <c r="AM14">
        <f>SUMIF(TECHNOLOGY!$D$2:$D$73,$A14,TECHNOLOGY!$N$2:$N$73)</f>
        <v>0.4</v>
      </c>
      <c r="AN14">
        <f>SUMIF(TECHNOLOGY!$D$2:$D$73,$A14,TECHNOLOGY!$N$2:$N$73)</f>
        <v>0.4</v>
      </c>
      <c r="AO14">
        <f>SUMIF(TECHNOLOGY!$D$2:$D$73,$A14,TECHNOLOGY!$N$2:$N$73)</f>
        <v>0.4</v>
      </c>
      <c r="AP14">
        <f>SUMIF(TECHNOLOGY!$D$2:$D$73,$A14,TECHNOLOGY!$N$2:$N$73)</f>
        <v>0.4</v>
      </c>
      <c r="AQ14">
        <f>SUMIF(TECHNOLOGY!$D$2:$D$73,$A14,TECHNOLOGY!$N$2:$N$73)</f>
        <v>0.4</v>
      </c>
      <c r="AR14">
        <f>SUMIF(TECHNOLOGY!$D$2:$D$73,$A14,TECHNOLOGY!$N$2:$N$73)</f>
        <v>0.4</v>
      </c>
      <c r="AS14">
        <f>SUMIF(TECHNOLOGY!$D$2:$D$73,$A14,TECHNOLOGY!$N$2:$N$73)</f>
        <v>0.4</v>
      </c>
      <c r="AT14">
        <f>SUMIF(TECHNOLOGY!$D$2:$D$73,$A14,TECHNOLOGY!$N$2:$N$73)</f>
        <v>0.4</v>
      </c>
      <c r="AU14">
        <f>SUMIF(TECHNOLOGY!$D$2:$D$73,$A14,TECHNOLOGY!$N$2:$N$73)</f>
        <v>0.4</v>
      </c>
      <c r="AV14">
        <f>SUMIF(TECHNOLOGY!$D$2:$D$73,$A14,TECHNOLOGY!$N$2:$N$73)</f>
        <v>0.4</v>
      </c>
      <c r="AW14">
        <f>SUMIF(TECHNOLOGY!$D$2:$D$73,$A14,TECHNOLOGY!$N$2:$N$73)</f>
        <v>0.4</v>
      </c>
      <c r="AX14">
        <f>SUMIF(TECHNOLOGY!$D$2:$D$73,$A14,TECHNOLOGY!$N$2:$N$73)</f>
        <v>0.4</v>
      </c>
      <c r="AY14">
        <f>SUMIF(TECHNOLOGY!$D$2:$D$73,$A14,TECHNOLOGY!$N$2:$N$73)</f>
        <v>0.4</v>
      </c>
      <c r="AZ14">
        <f>SUMIF(TECHNOLOGY!$D$2:$D$73,$A14,TECHNOLOGY!$N$2:$N$73)</f>
        <v>0.4</v>
      </c>
    </row>
    <row r="15" spans="1:52" ht="17" customHeight="1">
      <c r="A15" t="str">
        <f>TECHNOLOGY!D28</f>
        <v>D2SOPC3750</v>
      </c>
      <c r="B15">
        <f>SUMIF(TECHNOLOGY!$D$2:$D$73,$A15,TECHNOLOGY!$N$2:$N$73)</f>
        <v>1</v>
      </c>
      <c r="C15">
        <f>SUMIF(TECHNOLOGY!$D$2:$D$73,$A15,TECHNOLOGY!$N$2:$N$73)</f>
        <v>1</v>
      </c>
      <c r="D15">
        <f>SUMIF(TECHNOLOGY!$D$2:$D$73,$A15,TECHNOLOGY!$N$2:$N$73)</f>
        <v>1</v>
      </c>
      <c r="E15">
        <f>SUMIF(TECHNOLOGY!$D$2:$D$73,$A15,TECHNOLOGY!$N$2:$N$73)</f>
        <v>1</v>
      </c>
      <c r="F15">
        <f>SUMIF(TECHNOLOGY!$D$2:$D$73,$A15,TECHNOLOGY!$N$2:$N$73)</f>
        <v>1</v>
      </c>
      <c r="G15">
        <f>SUMIF(TECHNOLOGY!$D$2:$D$73,$A15,TECHNOLOGY!$N$2:$N$73)</f>
        <v>1</v>
      </c>
      <c r="H15">
        <f>SUMIF(TECHNOLOGY!$D$2:$D$73,$A15,TECHNOLOGY!$N$2:$N$73)</f>
        <v>1</v>
      </c>
      <c r="I15">
        <f>SUMIF(TECHNOLOGY!$D$2:$D$73,$A15,TECHNOLOGY!$N$2:$N$73)</f>
        <v>1</v>
      </c>
      <c r="J15">
        <f>SUMIF(TECHNOLOGY!$D$2:$D$73,$A15,TECHNOLOGY!$N$2:$N$73)</f>
        <v>1</v>
      </c>
      <c r="K15">
        <f>SUMIF(TECHNOLOGY!$D$2:$D$73,$A15,TECHNOLOGY!$N$2:$N$73)</f>
        <v>1</v>
      </c>
      <c r="L15">
        <f>SUMIF(TECHNOLOGY!$D$2:$D$73,$A15,TECHNOLOGY!$N$2:$N$73)</f>
        <v>1</v>
      </c>
      <c r="M15">
        <f>SUMIF(TECHNOLOGY!$D$2:$D$73,$A15,TECHNOLOGY!$N$2:$N$73)</f>
        <v>1</v>
      </c>
      <c r="N15">
        <f>SUMIF(TECHNOLOGY!$D$2:$D$73,$A15,TECHNOLOGY!$N$2:$N$73)</f>
        <v>1</v>
      </c>
      <c r="O15">
        <f>SUMIF(TECHNOLOGY!$D$2:$D$73,$A15,TECHNOLOGY!$N$2:$N$73)</f>
        <v>1</v>
      </c>
      <c r="P15">
        <f>SUMIF(TECHNOLOGY!$D$2:$D$73,$A15,TECHNOLOGY!$N$2:$N$73)</f>
        <v>1</v>
      </c>
      <c r="Q15">
        <f>SUMIF(TECHNOLOGY!$D$2:$D$73,$A15,TECHNOLOGY!$N$2:$N$73)</f>
        <v>1</v>
      </c>
      <c r="R15">
        <f>SUMIF(TECHNOLOGY!$D$2:$D$73,$A15,TECHNOLOGY!$N$2:$N$73)</f>
        <v>1</v>
      </c>
      <c r="S15">
        <f>SUMIF(TECHNOLOGY!$D$2:$D$73,$A15,TECHNOLOGY!$N$2:$N$73)</f>
        <v>1</v>
      </c>
      <c r="T15">
        <f>SUMIF(TECHNOLOGY!$D$2:$D$73,$A15,TECHNOLOGY!$N$2:$N$73)</f>
        <v>1</v>
      </c>
      <c r="U15">
        <f>SUMIF(TECHNOLOGY!$D$2:$D$73,$A15,TECHNOLOGY!$N$2:$N$73)</f>
        <v>1</v>
      </c>
      <c r="V15">
        <f>SUMIF(TECHNOLOGY!$D$2:$D$73,$A15,TECHNOLOGY!$N$2:$N$73)</f>
        <v>1</v>
      </c>
      <c r="W15">
        <f>SUMIF(TECHNOLOGY!$D$2:$D$73,$A15,TECHNOLOGY!$N$2:$N$73)</f>
        <v>1</v>
      </c>
      <c r="X15">
        <f>SUMIF(TECHNOLOGY!$D$2:$D$73,$A15,TECHNOLOGY!$N$2:$N$73)</f>
        <v>1</v>
      </c>
      <c r="Y15">
        <f>SUMIF(TECHNOLOGY!$D$2:$D$73,$A15,TECHNOLOGY!$N$2:$N$73)</f>
        <v>1</v>
      </c>
      <c r="Z15">
        <f>SUMIF(TECHNOLOGY!$D$2:$D$73,$A15,TECHNOLOGY!$N$2:$N$73)</f>
        <v>1</v>
      </c>
      <c r="AA15">
        <f>SUMIF(TECHNOLOGY!$D$2:$D$73,$A15,TECHNOLOGY!$N$2:$N$73)</f>
        <v>1</v>
      </c>
      <c r="AB15">
        <f>SUMIF(TECHNOLOGY!$D$2:$D$73,$A15,TECHNOLOGY!$N$2:$N$73)</f>
        <v>1</v>
      </c>
      <c r="AC15">
        <f>SUMIF(TECHNOLOGY!$D$2:$D$73,$A15,TECHNOLOGY!$N$2:$N$73)</f>
        <v>1</v>
      </c>
      <c r="AD15">
        <f>SUMIF(TECHNOLOGY!$D$2:$D$73,$A15,TECHNOLOGY!$N$2:$N$73)</f>
        <v>1</v>
      </c>
      <c r="AE15">
        <f>SUMIF(TECHNOLOGY!$D$2:$D$73,$A15,TECHNOLOGY!$N$2:$N$73)</f>
        <v>1</v>
      </c>
      <c r="AF15">
        <f>SUMIF(TECHNOLOGY!$D$2:$D$73,$A15,TECHNOLOGY!$N$2:$N$73)</f>
        <v>1</v>
      </c>
      <c r="AG15">
        <f>SUMIF(TECHNOLOGY!$D$2:$D$73,$A15,TECHNOLOGY!$N$2:$N$73)</f>
        <v>1</v>
      </c>
      <c r="AH15">
        <f>SUMIF(TECHNOLOGY!$D$2:$D$73,$A15,TECHNOLOGY!$N$2:$N$73)</f>
        <v>1</v>
      </c>
      <c r="AI15">
        <f>SUMIF(TECHNOLOGY!$D$2:$D$73,$A15,TECHNOLOGY!$N$2:$N$73)</f>
        <v>1</v>
      </c>
      <c r="AJ15">
        <f>SUMIF(TECHNOLOGY!$D$2:$D$73,$A15,TECHNOLOGY!$N$2:$N$73)</f>
        <v>1</v>
      </c>
      <c r="AK15">
        <f>SUMIF(TECHNOLOGY!$D$2:$D$73,$A15,TECHNOLOGY!$N$2:$N$73)</f>
        <v>1</v>
      </c>
      <c r="AL15">
        <f>SUMIF(TECHNOLOGY!$D$2:$D$73,$A15,TECHNOLOGY!$N$2:$N$73)</f>
        <v>1</v>
      </c>
      <c r="AM15">
        <f>SUMIF(TECHNOLOGY!$D$2:$D$73,$A15,TECHNOLOGY!$N$2:$N$73)</f>
        <v>1</v>
      </c>
      <c r="AN15">
        <f>SUMIF(TECHNOLOGY!$D$2:$D$73,$A15,TECHNOLOGY!$N$2:$N$73)</f>
        <v>1</v>
      </c>
      <c r="AO15">
        <f>SUMIF(TECHNOLOGY!$D$2:$D$73,$A15,TECHNOLOGY!$N$2:$N$73)</f>
        <v>1</v>
      </c>
      <c r="AP15">
        <f>SUMIF(TECHNOLOGY!$D$2:$D$73,$A15,TECHNOLOGY!$N$2:$N$73)</f>
        <v>1</v>
      </c>
      <c r="AQ15">
        <f>SUMIF(TECHNOLOGY!$D$2:$D$73,$A15,TECHNOLOGY!$N$2:$N$73)</f>
        <v>1</v>
      </c>
      <c r="AR15">
        <f>SUMIF(TECHNOLOGY!$D$2:$D$73,$A15,TECHNOLOGY!$N$2:$N$73)</f>
        <v>1</v>
      </c>
      <c r="AS15">
        <f>SUMIF(TECHNOLOGY!$D$2:$D$73,$A15,TECHNOLOGY!$N$2:$N$73)</f>
        <v>1</v>
      </c>
      <c r="AT15">
        <f>SUMIF(TECHNOLOGY!$D$2:$D$73,$A15,TECHNOLOGY!$N$2:$N$73)</f>
        <v>1</v>
      </c>
      <c r="AU15">
        <f>SUMIF(TECHNOLOGY!$D$2:$D$73,$A15,TECHNOLOGY!$N$2:$N$73)</f>
        <v>1</v>
      </c>
      <c r="AV15">
        <f>SUMIF(TECHNOLOGY!$D$2:$D$73,$A15,TECHNOLOGY!$N$2:$N$73)</f>
        <v>1</v>
      </c>
      <c r="AW15">
        <f>SUMIF(TECHNOLOGY!$D$2:$D$73,$A15,TECHNOLOGY!$N$2:$N$73)</f>
        <v>1</v>
      </c>
      <c r="AX15">
        <f>SUMIF(TECHNOLOGY!$D$2:$D$73,$A15,TECHNOLOGY!$N$2:$N$73)</f>
        <v>1</v>
      </c>
      <c r="AY15">
        <f>SUMIF(TECHNOLOGY!$D$2:$D$73,$A15,TECHNOLOGY!$N$2:$N$73)</f>
        <v>1</v>
      </c>
      <c r="AZ15">
        <f>SUMIF(TECHNOLOGY!$D$2:$D$73,$A15,TECHNOLOGY!$N$2:$N$73)</f>
        <v>1</v>
      </c>
    </row>
    <row r="16" spans="1:52">
      <c r="A16" t="str">
        <f>TECHNOLOGY!D29</f>
        <v>D2SOPC1354</v>
      </c>
      <c r="B16">
        <f>SUMIF(TECHNOLOGY!$D$2:$D$73,$A16,TECHNOLOGY!$N$2:$N$73)</f>
        <v>1</v>
      </c>
      <c r="C16">
        <f>SUMIF(TECHNOLOGY!$D$2:$D$73,$A16,TECHNOLOGY!$N$2:$N$73)</f>
        <v>1</v>
      </c>
      <c r="D16">
        <f>SUMIF(TECHNOLOGY!$D$2:$D$73,$A16,TECHNOLOGY!$N$2:$N$73)</f>
        <v>1</v>
      </c>
      <c r="E16">
        <f>SUMIF(TECHNOLOGY!$D$2:$D$73,$A16,TECHNOLOGY!$N$2:$N$73)</f>
        <v>1</v>
      </c>
      <c r="F16">
        <f>SUMIF(TECHNOLOGY!$D$2:$D$73,$A16,TECHNOLOGY!$N$2:$N$73)</f>
        <v>1</v>
      </c>
      <c r="G16">
        <f>SUMIF(TECHNOLOGY!$D$2:$D$73,$A16,TECHNOLOGY!$N$2:$N$73)</f>
        <v>1</v>
      </c>
      <c r="H16">
        <f>SUMIF(TECHNOLOGY!$D$2:$D$73,$A16,TECHNOLOGY!$N$2:$N$73)</f>
        <v>1</v>
      </c>
      <c r="I16">
        <f>SUMIF(TECHNOLOGY!$D$2:$D$73,$A16,TECHNOLOGY!$N$2:$N$73)</f>
        <v>1</v>
      </c>
      <c r="J16">
        <f>SUMIF(TECHNOLOGY!$D$2:$D$73,$A16,TECHNOLOGY!$N$2:$N$73)</f>
        <v>1</v>
      </c>
      <c r="K16">
        <f>SUMIF(TECHNOLOGY!$D$2:$D$73,$A16,TECHNOLOGY!$N$2:$N$73)</f>
        <v>1</v>
      </c>
      <c r="L16">
        <f>SUMIF(TECHNOLOGY!$D$2:$D$73,$A16,TECHNOLOGY!$N$2:$N$73)</f>
        <v>1</v>
      </c>
      <c r="M16">
        <f>SUMIF(TECHNOLOGY!$D$2:$D$73,$A16,TECHNOLOGY!$N$2:$N$73)</f>
        <v>1</v>
      </c>
      <c r="N16">
        <f>SUMIF(TECHNOLOGY!$D$2:$D$73,$A16,TECHNOLOGY!$N$2:$N$73)</f>
        <v>1</v>
      </c>
      <c r="O16">
        <f>SUMIF(TECHNOLOGY!$D$2:$D$73,$A16,TECHNOLOGY!$N$2:$N$73)</f>
        <v>1</v>
      </c>
      <c r="P16">
        <f>SUMIF(TECHNOLOGY!$D$2:$D$73,$A16,TECHNOLOGY!$N$2:$N$73)</f>
        <v>1</v>
      </c>
      <c r="Q16">
        <f>SUMIF(TECHNOLOGY!$D$2:$D$73,$A16,TECHNOLOGY!$N$2:$N$73)</f>
        <v>1</v>
      </c>
      <c r="R16">
        <f>SUMIF(TECHNOLOGY!$D$2:$D$73,$A16,TECHNOLOGY!$N$2:$N$73)</f>
        <v>1</v>
      </c>
      <c r="S16">
        <f>SUMIF(TECHNOLOGY!$D$2:$D$73,$A16,TECHNOLOGY!$N$2:$N$73)</f>
        <v>1</v>
      </c>
      <c r="T16">
        <f>SUMIF(TECHNOLOGY!$D$2:$D$73,$A16,TECHNOLOGY!$N$2:$N$73)</f>
        <v>1</v>
      </c>
      <c r="U16">
        <f>SUMIF(TECHNOLOGY!$D$2:$D$73,$A16,TECHNOLOGY!$N$2:$N$73)</f>
        <v>1</v>
      </c>
      <c r="V16">
        <f>SUMIF(TECHNOLOGY!$D$2:$D$73,$A16,TECHNOLOGY!$N$2:$N$73)</f>
        <v>1</v>
      </c>
      <c r="W16">
        <f>SUMIF(TECHNOLOGY!$D$2:$D$73,$A16,TECHNOLOGY!$N$2:$N$73)</f>
        <v>1</v>
      </c>
      <c r="X16">
        <f>SUMIF(TECHNOLOGY!$D$2:$D$73,$A16,TECHNOLOGY!$N$2:$N$73)</f>
        <v>1</v>
      </c>
      <c r="Y16">
        <f>SUMIF(TECHNOLOGY!$D$2:$D$73,$A16,TECHNOLOGY!$N$2:$N$73)</f>
        <v>1</v>
      </c>
      <c r="Z16">
        <f>SUMIF(TECHNOLOGY!$D$2:$D$73,$A16,TECHNOLOGY!$N$2:$N$73)</f>
        <v>1</v>
      </c>
      <c r="AA16">
        <f>SUMIF(TECHNOLOGY!$D$2:$D$73,$A16,TECHNOLOGY!$N$2:$N$73)</f>
        <v>1</v>
      </c>
      <c r="AB16">
        <f>SUMIF(TECHNOLOGY!$D$2:$D$73,$A16,TECHNOLOGY!$N$2:$N$73)</f>
        <v>1</v>
      </c>
      <c r="AC16">
        <f>SUMIF(TECHNOLOGY!$D$2:$D$73,$A16,TECHNOLOGY!$N$2:$N$73)</f>
        <v>1</v>
      </c>
      <c r="AD16">
        <f>SUMIF(TECHNOLOGY!$D$2:$D$73,$A16,TECHNOLOGY!$N$2:$N$73)</f>
        <v>1</v>
      </c>
      <c r="AE16">
        <f>SUMIF(TECHNOLOGY!$D$2:$D$73,$A16,TECHNOLOGY!$N$2:$N$73)</f>
        <v>1</v>
      </c>
      <c r="AF16">
        <f>SUMIF(TECHNOLOGY!$D$2:$D$73,$A16,TECHNOLOGY!$N$2:$N$73)</f>
        <v>1</v>
      </c>
      <c r="AG16">
        <f>SUMIF(TECHNOLOGY!$D$2:$D$73,$A16,TECHNOLOGY!$N$2:$N$73)</f>
        <v>1</v>
      </c>
      <c r="AH16">
        <f>SUMIF(TECHNOLOGY!$D$2:$D$73,$A16,TECHNOLOGY!$N$2:$N$73)</f>
        <v>1</v>
      </c>
      <c r="AI16">
        <f>SUMIF(TECHNOLOGY!$D$2:$D$73,$A16,TECHNOLOGY!$N$2:$N$73)</f>
        <v>1</v>
      </c>
      <c r="AJ16">
        <f>SUMIF(TECHNOLOGY!$D$2:$D$73,$A16,TECHNOLOGY!$N$2:$N$73)</f>
        <v>1</v>
      </c>
      <c r="AK16">
        <f>SUMIF(TECHNOLOGY!$D$2:$D$73,$A16,TECHNOLOGY!$N$2:$N$73)</f>
        <v>1</v>
      </c>
      <c r="AL16">
        <f>SUMIF(TECHNOLOGY!$D$2:$D$73,$A16,TECHNOLOGY!$N$2:$N$73)</f>
        <v>1</v>
      </c>
      <c r="AM16">
        <f>SUMIF(TECHNOLOGY!$D$2:$D$73,$A16,TECHNOLOGY!$N$2:$N$73)</f>
        <v>1</v>
      </c>
      <c r="AN16">
        <f>SUMIF(TECHNOLOGY!$D$2:$D$73,$A16,TECHNOLOGY!$N$2:$N$73)</f>
        <v>1</v>
      </c>
      <c r="AO16">
        <f>SUMIF(TECHNOLOGY!$D$2:$D$73,$A16,TECHNOLOGY!$N$2:$N$73)</f>
        <v>1</v>
      </c>
      <c r="AP16">
        <f>SUMIF(TECHNOLOGY!$D$2:$D$73,$A16,TECHNOLOGY!$N$2:$N$73)</f>
        <v>1</v>
      </c>
      <c r="AQ16">
        <f>SUMIF(TECHNOLOGY!$D$2:$D$73,$A16,TECHNOLOGY!$N$2:$N$73)</f>
        <v>1</v>
      </c>
      <c r="AR16">
        <f>SUMIF(TECHNOLOGY!$D$2:$D$73,$A16,TECHNOLOGY!$N$2:$N$73)</f>
        <v>1</v>
      </c>
      <c r="AS16">
        <f>SUMIF(TECHNOLOGY!$D$2:$D$73,$A16,TECHNOLOGY!$N$2:$N$73)</f>
        <v>1</v>
      </c>
      <c r="AT16">
        <f>SUMIF(TECHNOLOGY!$D$2:$D$73,$A16,TECHNOLOGY!$N$2:$N$73)</f>
        <v>1</v>
      </c>
      <c r="AU16">
        <f>SUMIF(TECHNOLOGY!$D$2:$D$73,$A16,TECHNOLOGY!$N$2:$N$73)</f>
        <v>1</v>
      </c>
      <c r="AV16">
        <f>SUMIF(TECHNOLOGY!$D$2:$D$73,$A16,TECHNOLOGY!$N$2:$N$73)</f>
        <v>1</v>
      </c>
      <c r="AW16">
        <f>SUMIF(TECHNOLOGY!$D$2:$D$73,$A16,TECHNOLOGY!$N$2:$N$73)</f>
        <v>1</v>
      </c>
      <c r="AX16">
        <f>SUMIF(TECHNOLOGY!$D$2:$D$73,$A16,TECHNOLOGY!$N$2:$N$73)</f>
        <v>1</v>
      </c>
      <c r="AY16">
        <f>SUMIF(TECHNOLOGY!$D$2:$D$73,$A16,TECHNOLOGY!$N$2:$N$73)</f>
        <v>1</v>
      </c>
      <c r="AZ16">
        <f>SUMIF(TECHNOLOGY!$D$2:$D$73,$A16,TECHNOLOGY!$N$2:$N$73)</f>
        <v>1</v>
      </c>
    </row>
    <row r="17" spans="1:52">
      <c r="A17" t="str">
        <f>TECHNOLOGY!D30</f>
        <v>D2SOPC1390</v>
      </c>
      <c r="B17">
        <f>SUMIF(TECHNOLOGY!$D$2:$D$73,$A17,TECHNOLOGY!$N$2:$N$73)</f>
        <v>1</v>
      </c>
      <c r="C17">
        <f>SUMIF(TECHNOLOGY!$D$2:$D$73,$A17,TECHNOLOGY!$N$2:$N$73)</f>
        <v>1</v>
      </c>
      <c r="D17">
        <f>SUMIF(TECHNOLOGY!$D$2:$D$73,$A17,TECHNOLOGY!$N$2:$N$73)</f>
        <v>1</v>
      </c>
      <c r="E17">
        <f>SUMIF(TECHNOLOGY!$D$2:$D$73,$A17,TECHNOLOGY!$N$2:$N$73)</f>
        <v>1</v>
      </c>
      <c r="F17">
        <f>SUMIF(TECHNOLOGY!$D$2:$D$73,$A17,TECHNOLOGY!$N$2:$N$73)</f>
        <v>1</v>
      </c>
      <c r="G17">
        <f>SUMIF(TECHNOLOGY!$D$2:$D$73,$A17,TECHNOLOGY!$N$2:$N$73)</f>
        <v>1</v>
      </c>
      <c r="H17">
        <f>SUMIF(TECHNOLOGY!$D$2:$D$73,$A17,TECHNOLOGY!$N$2:$N$73)</f>
        <v>1</v>
      </c>
      <c r="I17">
        <f>SUMIF(TECHNOLOGY!$D$2:$D$73,$A17,TECHNOLOGY!$N$2:$N$73)</f>
        <v>1</v>
      </c>
      <c r="J17">
        <f>SUMIF(TECHNOLOGY!$D$2:$D$73,$A17,TECHNOLOGY!$N$2:$N$73)</f>
        <v>1</v>
      </c>
      <c r="K17">
        <f>SUMIF(TECHNOLOGY!$D$2:$D$73,$A17,TECHNOLOGY!$N$2:$N$73)</f>
        <v>1</v>
      </c>
      <c r="L17">
        <f>SUMIF(TECHNOLOGY!$D$2:$D$73,$A17,TECHNOLOGY!$N$2:$N$73)</f>
        <v>1</v>
      </c>
      <c r="M17">
        <f>SUMIF(TECHNOLOGY!$D$2:$D$73,$A17,TECHNOLOGY!$N$2:$N$73)</f>
        <v>1</v>
      </c>
      <c r="N17">
        <f>SUMIF(TECHNOLOGY!$D$2:$D$73,$A17,TECHNOLOGY!$N$2:$N$73)</f>
        <v>1</v>
      </c>
      <c r="O17">
        <f>SUMIF(TECHNOLOGY!$D$2:$D$73,$A17,TECHNOLOGY!$N$2:$N$73)</f>
        <v>1</v>
      </c>
      <c r="P17">
        <f>SUMIF(TECHNOLOGY!$D$2:$D$73,$A17,TECHNOLOGY!$N$2:$N$73)</f>
        <v>1</v>
      </c>
      <c r="Q17">
        <f>SUMIF(TECHNOLOGY!$D$2:$D$73,$A17,TECHNOLOGY!$N$2:$N$73)</f>
        <v>1</v>
      </c>
      <c r="R17">
        <f>SUMIF(TECHNOLOGY!$D$2:$D$73,$A17,TECHNOLOGY!$N$2:$N$73)</f>
        <v>1</v>
      </c>
      <c r="S17">
        <f>SUMIF(TECHNOLOGY!$D$2:$D$73,$A17,TECHNOLOGY!$N$2:$N$73)</f>
        <v>1</v>
      </c>
      <c r="T17">
        <f>SUMIF(TECHNOLOGY!$D$2:$D$73,$A17,TECHNOLOGY!$N$2:$N$73)</f>
        <v>1</v>
      </c>
      <c r="U17">
        <f>SUMIF(TECHNOLOGY!$D$2:$D$73,$A17,TECHNOLOGY!$N$2:$N$73)</f>
        <v>1</v>
      </c>
      <c r="V17">
        <f>SUMIF(TECHNOLOGY!$D$2:$D$73,$A17,TECHNOLOGY!$N$2:$N$73)</f>
        <v>1</v>
      </c>
      <c r="W17">
        <f>SUMIF(TECHNOLOGY!$D$2:$D$73,$A17,TECHNOLOGY!$N$2:$N$73)</f>
        <v>1</v>
      </c>
      <c r="X17">
        <f>SUMIF(TECHNOLOGY!$D$2:$D$73,$A17,TECHNOLOGY!$N$2:$N$73)</f>
        <v>1</v>
      </c>
      <c r="Y17">
        <f>SUMIF(TECHNOLOGY!$D$2:$D$73,$A17,TECHNOLOGY!$N$2:$N$73)</f>
        <v>1</v>
      </c>
      <c r="Z17">
        <f>SUMIF(TECHNOLOGY!$D$2:$D$73,$A17,TECHNOLOGY!$N$2:$N$73)</f>
        <v>1</v>
      </c>
      <c r="AA17">
        <f>SUMIF(TECHNOLOGY!$D$2:$D$73,$A17,TECHNOLOGY!$N$2:$N$73)</f>
        <v>1</v>
      </c>
      <c r="AB17">
        <f>SUMIF(TECHNOLOGY!$D$2:$D$73,$A17,TECHNOLOGY!$N$2:$N$73)</f>
        <v>1</v>
      </c>
      <c r="AC17">
        <f>SUMIF(TECHNOLOGY!$D$2:$D$73,$A17,TECHNOLOGY!$N$2:$N$73)</f>
        <v>1</v>
      </c>
      <c r="AD17">
        <f>SUMIF(TECHNOLOGY!$D$2:$D$73,$A17,TECHNOLOGY!$N$2:$N$73)</f>
        <v>1</v>
      </c>
      <c r="AE17">
        <f>SUMIF(TECHNOLOGY!$D$2:$D$73,$A17,TECHNOLOGY!$N$2:$N$73)</f>
        <v>1</v>
      </c>
      <c r="AF17">
        <f>SUMIF(TECHNOLOGY!$D$2:$D$73,$A17,TECHNOLOGY!$N$2:$N$73)</f>
        <v>1</v>
      </c>
      <c r="AG17">
        <f>SUMIF(TECHNOLOGY!$D$2:$D$73,$A17,TECHNOLOGY!$N$2:$N$73)</f>
        <v>1</v>
      </c>
      <c r="AH17">
        <f>SUMIF(TECHNOLOGY!$D$2:$D$73,$A17,TECHNOLOGY!$N$2:$N$73)</f>
        <v>1</v>
      </c>
      <c r="AI17">
        <f>SUMIF(TECHNOLOGY!$D$2:$D$73,$A17,TECHNOLOGY!$N$2:$N$73)</f>
        <v>1</v>
      </c>
      <c r="AJ17">
        <f>SUMIF(TECHNOLOGY!$D$2:$D$73,$A17,TECHNOLOGY!$N$2:$N$73)</f>
        <v>1</v>
      </c>
      <c r="AK17">
        <f>SUMIF(TECHNOLOGY!$D$2:$D$73,$A17,TECHNOLOGY!$N$2:$N$73)</f>
        <v>1</v>
      </c>
      <c r="AL17">
        <f>SUMIF(TECHNOLOGY!$D$2:$D$73,$A17,TECHNOLOGY!$N$2:$N$73)</f>
        <v>1</v>
      </c>
      <c r="AM17">
        <f>SUMIF(TECHNOLOGY!$D$2:$D$73,$A17,TECHNOLOGY!$N$2:$N$73)</f>
        <v>1</v>
      </c>
      <c r="AN17">
        <f>SUMIF(TECHNOLOGY!$D$2:$D$73,$A17,TECHNOLOGY!$N$2:$N$73)</f>
        <v>1</v>
      </c>
      <c r="AO17">
        <f>SUMIF(TECHNOLOGY!$D$2:$D$73,$A17,TECHNOLOGY!$N$2:$N$73)</f>
        <v>1</v>
      </c>
      <c r="AP17">
        <f>SUMIF(TECHNOLOGY!$D$2:$D$73,$A17,TECHNOLOGY!$N$2:$N$73)</f>
        <v>1</v>
      </c>
      <c r="AQ17">
        <f>SUMIF(TECHNOLOGY!$D$2:$D$73,$A17,TECHNOLOGY!$N$2:$N$73)</f>
        <v>1</v>
      </c>
      <c r="AR17">
        <f>SUMIF(TECHNOLOGY!$D$2:$D$73,$A17,TECHNOLOGY!$N$2:$N$73)</f>
        <v>1</v>
      </c>
      <c r="AS17">
        <f>SUMIF(TECHNOLOGY!$D$2:$D$73,$A17,TECHNOLOGY!$N$2:$N$73)</f>
        <v>1</v>
      </c>
      <c r="AT17">
        <f>SUMIF(TECHNOLOGY!$D$2:$D$73,$A17,TECHNOLOGY!$N$2:$N$73)</f>
        <v>1</v>
      </c>
      <c r="AU17">
        <f>SUMIF(TECHNOLOGY!$D$2:$D$73,$A17,TECHNOLOGY!$N$2:$N$73)</f>
        <v>1</v>
      </c>
      <c r="AV17">
        <f>SUMIF(TECHNOLOGY!$D$2:$D$73,$A17,TECHNOLOGY!$N$2:$N$73)</f>
        <v>1</v>
      </c>
      <c r="AW17">
        <f>SUMIF(TECHNOLOGY!$D$2:$D$73,$A17,TECHNOLOGY!$N$2:$N$73)</f>
        <v>1</v>
      </c>
      <c r="AX17">
        <f>SUMIF(TECHNOLOGY!$D$2:$D$73,$A17,TECHNOLOGY!$N$2:$N$73)</f>
        <v>1</v>
      </c>
      <c r="AY17">
        <f>SUMIF(TECHNOLOGY!$D$2:$D$73,$A17,TECHNOLOGY!$N$2:$N$73)</f>
        <v>1</v>
      </c>
      <c r="AZ17">
        <f>SUMIF(TECHNOLOGY!$D$2:$D$73,$A17,TECHNOLOGY!$N$2:$N$73)</f>
        <v>1</v>
      </c>
    </row>
    <row r="18" spans="1:52">
      <c r="A18" t="str">
        <f>TECHNOLOGY!D31</f>
        <v>D2SOPC1364</v>
      </c>
      <c r="B18">
        <f>SUMIF(TECHNOLOGY!$D$2:$D$73,$A18,TECHNOLOGY!$N$2:$N$73)</f>
        <v>1</v>
      </c>
      <c r="C18">
        <f>SUMIF(TECHNOLOGY!$D$2:$D$73,$A18,TECHNOLOGY!$N$2:$N$73)</f>
        <v>1</v>
      </c>
      <c r="D18">
        <f>SUMIF(TECHNOLOGY!$D$2:$D$73,$A18,TECHNOLOGY!$N$2:$N$73)</f>
        <v>1</v>
      </c>
      <c r="E18">
        <f>SUMIF(TECHNOLOGY!$D$2:$D$73,$A18,TECHNOLOGY!$N$2:$N$73)</f>
        <v>1</v>
      </c>
      <c r="F18">
        <f>SUMIF(TECHNOLOGY!$D$2:$D$73,$A18,TECHNOLOGY!$N$2:$N$73)</f>
        <v>1</v>
      </c>
      <c r="G18">
        <f>SUMIF(TECHNOLOGY!$D$2:$D$73,$A18,TECHNOLOGY!$N$2:$N$73)</f>
        <v>1</v>
      </c>
      <c r="H18">
        <f>SUMIF(TECHNOLOGY!$D$2:$D$73,$A18,TECHNOLOGY!$N$2:$N$73)</f>
        <v>1</v>
      </c>
      <c r="I18">
        <f>SUMIF(TECHNOLOGY!$D$2:$D$73,$A18,TECHNOLOGY!$N$2:$N$73)</f>
        <v>1</v>
      </c>
      <c r="J18">
        <f>SUMIF(TECHNOLOGY!$D$2:$D$73,$A18,TECHNOLOGY!$N$2:$N$73)</f>
        <v>1</v>
      </c>
      <c r="K18">
        <f>SUMIF(TECHNOLOGY!$D$2:$D$73,$A18,TECHNOLOGY!$N$2:$N$73)</f>
        <v>1</v>
      </c>
      <c r="L18">
        <f>SUMIF(TECHNOLOGY!$D$2:$D$73,$A18,TECHNOLOGY!$N$2:$N$73)</f>
        <v>1</v>
      </c>
      <c r="M18">
        <f>SUMIF(TECHNOLOGY!$D$2:$D$73,$A18,TECHNOLOGY!$N$2:$N$73)</f>
        <v>1</v>
      </c>
      <c r="N18">
        <f>SUMIF(TECHNOLOGY!$D$2:$D$73,$A18,TECHNOLOGY!$N$2:$N$73)</f>
        <v>1</v>
      </c>
      <c r="O18">
        <f>SUMIF(TECHNOLOGY!$D$2:$D$73,$A18,TECHNOLOGY!$N$2:$N$73)</f>
        <v>1</v>
      </c>
      <c r="P18">
        <f>SUMIF(TECHNOLOGY!$D$2:$D$73,$A18,TECHNOLOGY!$N$2:$N$73)</f>
        <v>1</v>
      </c>
      <c r="Q18">
        <f>SUMIF(TECHNOLOGY!$D$2:$D$73,$A18,TECHNOLOGY!$N$2:$N$73)</f>
        <v>1</v>
      </c>
      <c r="R18">
        <f>SUMIF(TECHNOLOGY!$D$2:$D$73,$A18,TECHNOLOGY!$N$2:$N$73)</f>
        <v>1</v>
      </c>
      <c r="S18">
        <f>SUMIF(TECHNOLOGY!$D$2:$D$73,$A18,TECHNOLOGY!$N$2:$N$73)</f>
        <v>1</v>
      </c>
      <c r="T18">
        <f>SUMIF(TECHNOLOGY!$D$2:$D$73,$A18,TECHNOLOGY!$N$2:$N$73)</f>
        <v>1</v>
      </c>
      <c r="U18">
        <f>SUMIF(TECHNOLOGY!$D$2:$D$73,$A18,TECHNOLOGY!$N$2:$N$73)</f>
        <v>1</v>
      </c>
      <c r="V18">
        <f>SUMIF(TECHNOLOGY!$D$2:$D$73,$A18,TECHNOLOGY!$N$2:$N$73)</f>
        <v>1</v>
      </c>
      <c r="W18">
        <f>SUMIF(TECHNOLOGY!$D$2:$D$73,$A18,TECHNOLOGY!$N$2:$N$73)</f>
        <v>1</v>
      </c>
      <c r="X18">
        <f>SUMIF(TECHNOLOGY!$D$2:$D$73,$A18,TECHNOLOGY!$N$2:$N$73)</f>
        <v>1</v>
      </c>
      <c r="Y18">
        <f>SUMIF(TECHNOLOGY!$D$2:$D$73,$A18,TECHNOLOGY!$N$2:$N$73)</f>
        <v>1</v>
      </c>
      <c r="Z18">
        <f>SUMIF(TECHNOLOGY!$D$2:$D$73,$A18,TECHNOLOGY!$N$2:$N$73)</f>
        <v>1</v>
      </c>
      <c r="AA18">
        <f>SUMIF(TECHNOLOGY!$D$2:$D$73,$A18,TECHNOLOGY!$N$2:$N$73)</f>
        <v>1</v>
      </c>
      <c r="AB18">
        <f>SUMIF(TECHNOLOGY!$D$2:$D$73,$A18,TECHNOLOGY!$N$2:$N$73)</f>
        <v>1</v>
      </c>
      <c r="AC18">
        <f>SUMIF(TECHNOLOGY!$D$2:$D$73,$A18,TECHNOLOGY!$N$2:$N$73)</f>
        <v>1</v>
      </c>
      <c r="AD18">
        <f>SUMIF(TECHNOLOGY!$D$2:$D$73,$A18,TECHNOLOGY!$N$2:$N$73)</f>
        <v>1</v>
      </c>
      <c r="AE18">
        <f>SUMIF(TECHNOLOGY!$D$2:$D$73,$A18,TECHNOLOGY!$N$2:$N$73)</f>
        <v>1</v>
      </c>
      <c r="AF18">
        <f>SUMIF(TECHNOLOGY!$D$2:$D$73,$A18,TECHNOLOGY!$N$2:$N$73)</f>
        <v>1</v>
      </c>
      <c r="AG18">
        <f>SUMIF(TECHNOLOGY!$D$2:$D$73,$A18,TECHNOLOGY!$N$2:$N$73)</f>
        <v>1</v>
      </c>
      <c r="AH18">
        <f>SUMIF(TECHNOLOGY!$D$2:$D$73,$A18,TECHNOLOGY!$N$2:$N$73)</f>
        <v>1</v>
      </c>
      <c r="AI18">
        <f>SUMIF(TECHNOLOGY!$D$2:$D$73,$A18,TECHNOLOGY!$N$2:$N$73)</f>
        <v>1</v>
      </c>
      <c r="AJ18">
        <f>SUMIF(TECHNOLOGY!$D$2:$D$73,$A18,TECHNOLOGY!$N$2:$N$73)</f>
        <v>1</v>
      </c>
      <c r="AK18">
        <f>SUMIF(TECHNOLOGY!$D$2:$D$73,$A18,TECHNOLOGY!$N$2:$N$73)</f>
        <v>1</v>
      </c>
      <c r="AL18">
        <f>SUMIF(TECHNOLOGY!$D$2:$D$73,$A18,TECHNOLOGY!$N$2:$N$73)</f>
        <v>1</v>
      </c>
      <c r="AM18">
        <f>SUMIF(TECHNOLOGY!$D$2:$D$73,$A18,TECHNOLOGY!$N$2:$N$73)</f>
        <v>1</v>
      </c>
      <c r="AN18">
        <f>SUMIF(TECHNOLOGY!$D$2:$D$73,$A18,TECHNOLOGY!$N$2:$N$73)</f>
        <v>1</v>
      </c>
      <c r="AO18">
        <f>SUMIF(TECHNOLOGY!$D$2:$D$73,$A18,TECHNOLOGY!$N$2:$N$73)</f>
        <v>1</v>
      </c>
      <c r="AP18">
        <f>SUMIF(TECHNOLOGY!$D$2:$D$73,$A18,TECHNOLOGY!$N$2:$N$73)</f>
        <v>1</v>
      </c>
      <c r="AQ18">
        <f>SUMIF(TECHNOLOGY!$D$2:$D$73,$A18,TECHNOLOGY!$N$2:$N$73)</f>
        <v>1</v>
      </c>
      <c r="AR18">
        <f>SUMIF(TECHNOLOGY!$D$2:$D$73,$A18,TECHNOLOGY!$N$2:$N$73)</f>
        <v>1</v>
      </c>
      <c r="AS18">
        <f>SUMIF(TECHNOLOGY!$D$2:$D$73,$A18,TECHNOLOGY!$N$2:$N$73)</f>
        <v>1</v>
      </c>
      <c r="AT18">
        <f>SUMIF(TECHNOLOGY!$D$2:$D$73,$A18,TECHNOLOGY!$N$2:$N$73)</f>
        <v>1</v>
      </c>
      <c r="AU18">
        <f>SUMIF(TECHNOLOGY!$D$2:$D$73,$A18,TECHNOLOGY!$N$2:$N$73)</f>
        <v>1</v>
      </c>
      <c r="AV18">
        <f>SUMIF(TECHNOLOGY!$D$2:$D$73,$A18,TECHNOLOGY!$N$2:$N$73)</f>
        <v>1</v>
      </c>
      <c r="AW18">
        <f>SUMIF(TECHNOLOGY!$D$2:$D$73,$A18,TECHNOLOGY!$N$2:$N$73)</f>
        <v>1</v>
      </c>
      <c r="AX18">
        <f>SUMIF(TECHNOLOGY!$D$2:$D$73,$A18,TECHNOLOGY!$N$2:$N$73)</f>
        <v>1</v>
      </c>
      <c r="AY18">
        <f>SUMIF(TECHNOLOGY!$D$2:$D$73,$A18,TECHNOLOGY!$N$2:$N$73)</f>
        <v>1</v>
      </c>
      <c r="AZ18">
        <f>SUMIF(TECHNOLOGY!$D$2:$D$73,$A18,TECHNOLOGY!$N$2:$N$73)</f>
        <v>1</v>
      </c>
    </row>
    <row r="19" spans="1:52">
      <c r="A19" t="str">
        <f>TECHNOLOGY!D32</f>
        <v>D2SOPC1367</v>
      </c>
      <c r="B19">
        <f>SUMIF(TECHNOLOGY!$D$2:$D$73,$A19,TECHNOLOGY!$N$2:$N$73)</f>
        <v>1</v>
      </c>
      <c r="C19">
        <f>SUMIF(TECHNOLOGY!$D$2:$D$73,$A19,TECHNOLOGY!$N$2:$N$73)</f>
        <v>1</v>
      </c>
      <c r="D19">
        <f>SUMIF(TECHNOLOGY!$D$2:$D$73,$A19,TECHNOLOGY!$N$2:$N$73)</f>
        <v>1</v>
      </c>
      <c r="E19">
        <f>SUMIF(TECHNOLOGY!$D$2:$D$73,$A19,TECHNOLOGY!$N$2:$N$73)</f>
        <v>1</v>
      </c>
      <c r="F19">
        <f>SUMIF(TECHNOLOGY!$D$2:$D$73,$A19,TECHNOLOGY!$N$2:$N$73)</f>
        <v>1</v>
      </c>
      <c r="G19">
        <f>SUMIF(TECHNOLOGY!$D$2:$D$73,$A19,TECHNOLOGY!$N$2:$N$73)</f>
        <v>1</v>
      </c>
      <c r="H19">
        <f>SUMIF(TECHNOLOGY!$D$2:$D$73,$A19,TECHNOLOGY!$N$2:$N$73)</f>
        <v>1</v>
      </c>
      <c r="I19">
        <f>SUMIF(TECHNOLOGY!$D$2:$D$73,$A19,TECHNOLOGY!$N$2:$N$73)</f>
        <v>1</v>
      </c>
      <c r="J19">
        <f>SUMIF(TECHNOLOGY!$D$2:$D$73,$A19,TECHNOLOGY!$N$2:$N$73)</f>
        <v>1</v>
      </c>
      <c r="K19">
        <f>SUMIF(TECHNOLOGY!$D$2:$D$73,$A19,TECHNOLOGY!$N$2:$N$73)</f>
        <v>1</v>
      </c>
      <c r="L19">
        <f>SUMIF(TECHNOLOGY!$D$2:$D$73,$A19,TECHNOLOGY!$N$2:$N$73)</f>
        <v>1</v>
      </c>
      <c r="M19">
        <f>SUMIF(TECHNOLOGY!$D$2:$D$73,$A19,TECHNOLOGY!$N$2:$N$73)</f>
        <v>1</v>
      </c>
      <c r="N19">
        <f>SUMIF(TECHNOLOGY!$D$2:$D$73,$A19,TECHNOLOGY!$N$2:$N$73)</f>
        <v>1</v>
      </c>
      <c r="O19">
        <f>SUMIF(TECHNOLOGY!$D$2:$D$73,$A19,TECHNOLOGY!$N$2:$N$73)</f>
        <v>1</v>
      </c>
      <c r="P19">
        <f>SUMIF(TECHNOLOGY!$D$2:$D$73,$A19,TECHNOLOGY!$N$2:$N$73)</f>
        <v>1</v>
      </c>
      <c r="Q19">
        <f>SUMIF(TECHNOLOGY!$D$2:$D$73,$A19,TECHNOLOGY!$N$2:$N$73)</f>
        <v>1</v>
      </c>
      <c r="R19">
        <f>SUMIF(TECHNOLOGY!$D$2:$D$73,$A19,TECHNOLOGY!$N$2:$N$73)</f>
        <v>1</v>
      </c>
      <c r="S19">
        <f>SUMIF(TECHNOLOGY!$D$2:$D$73,$A19,TECHNOLOGY!$N$2:$N$73)</f>
        <v>1</v>
      </c>
      <c r="T19">
        <f>SUMIF(TECHNOLOGY!$D$2:$D$73,$A19,TECHNOLOGY!$N$2:$N$73)</f>
        <v>1</v>
      </c>
      <c r="U19">
        <f>SUMIF(TECHNOLOGY!$D$2:$D$73,$A19,TECHNOLOGY!$N$2:$N$73)</f>
        <v>1</v>
      </c>
      <c r="V19">
        <f>SUMIF(TECHNOLOGY!$D$2:$D$73,$A19,TECHNOLOGY!$N$2:$N$73)</f>
        <v>1</v>
      </c>
      <c r="W19">
        <f>SUMIF(TECHNOLOGY!$D$2:$D$73,$A19,TECHNOLOGY!$N$2:$N$73)</f>
        <v>1</v>
      </c>
      <c r="X19">
        <f>SUMIF(TECHNOLOGY!$D$2:$D$73,$A19,TECHNOLOGY!$N$2:$N$73)</f>
        <v>1</v>
      </c>
      <c r="Y19">
        <f>SUMIF(TECHNOLOGY!$D$2:$D$73,$A19,TECHNOLOGY!$N$2:$N$73)</f>
        <v>1</v>
      </c>
      <c r="Z19">
        <f>SUMIF(TECHNOLOGY!$D$2:$D$73,$A19,TECHNOLOGY!$N$2:$N$73)</f>
        <v>1</v>
      </c>
      <c r="AA19">
        <f>SUMIF(TECHNOLOGY!$D$2:$D$73,$A19,TECHNOLOGY!$N$2:$N$73)</f>
        <v>1</v>
      </c>
      <c r="AB19">
        <f>SUMIF(TECHNOLOGY!$D$2:$D$73,$A19,TECHNOLOGY!$N$2:$N$73)</f>
        <v>1</v>
      </c>
      <c r="AC19">
        <f>SUMIF(TECHNOLOGY!$D$2:$D$73,$A19,TECHNOLOGY!$N$2:$N$73)</f>
        <v>1</v>
      </c>
      <c r="AD19">
        <f>SUMIF(TECHNOLOGY!$D$2:$D$73,$A19,TECHNOLOGY!$N$2:$N$73)</f>
        <v>1</v>
      </c>
      <c r="AE19">
        <f>SUMIF(TECHNOLOGY!$D$2:$D$73,$A19,TECHNOLOGY!$N$2:$N$73)</f>
        <v>1</v>
      </c>
      <c r="AF19">
        <f>SUMIF(TECHNOLOGY!$D$2:$D$73,$A19,TECHNOLOGY!$N$2:$N$73)</f>
        <v>1</v>
      </c>
      <c r="AG19">
        <f>SUMIF(TECHNOLOGY!$D$2:$D$73,$A19,TECHNOLOGY!$N$2:$N$73)</f>
        <v>1</v>
      </c>
      <c r="AH19">
        <f>SUMIF(TECHNOLOGY!$D$2:$D$73,$A19,TECHNOLOGY!$N$2:$N$73)</f>
        <v>1</v>
      </c>
      <c r="AI19">
        <f>SUMIF(TECHNOLOGY!$D$2:$D$73,$A19,TECHNOLOGY!$N$2:$N$73)</f>
        <v>1</v>
      </c>
      <c r="AJ19">
        <f>SUMIF(TECHNOLOGY!$D$2:$D$73,$A19,TECHNOLOGY!$N$2:$N$73)</f>
        <v>1</v>
      </c>
      <c r="AK19">
        <f>SUMIF(TECHNOLOGY!$D$2:$D$73,$A19,TECHNOLOGY!$N$2:$N$73)</f>
        <v>1</v>
      </c>
      <c r="AL19">
        <f>SUMIF(TECHNOLOGY!$D$2:$D$73,$A19,TECHNOLOGY!$N$2:$N$73)</f>
        <v>1</v>
      </c>
      <c r="AM19">
        <f>SUMIF(TECHNOLOGY!$D$2:$D$73,$A19,TECHNOLOGY!$N$2:$N$73)</f>
        <v>1</v>
      </c>
      <c r="AN19">
        <f>SUMIF(TECHNOLOGY!$D$2:$D$73,$A19,TECHNOLOGY!$N$2:$N$73)</f>
        <v>1</v>
      </c>
      <c r="AO19">
        <f>SUMIF(TECHNOLOGY!$D$2:$D$73,$A19,TECHNOLOGY!$N$2:$N$73)</f>
        <v>1</v>
      </c>
      <c r="AP19">
        <f>SUMIF(TECHNOLOGY!$D$2:$D$73,$A19,TECHNOLOGY!$N$2:$N$73)</f>
        <v>1</v>
      </c>
      <c r="AQ19">
        <f>SUMIF(TECHNOLOGY!$D$2:$D$73,$A19,TECHNOLOGY!$N$2:$N$73)</f>
        <v>1</v>
      </c>
      <c r="AR19">
        <f>SUMIF(TECHNOLOGY!$D$2:$D$73,$A19,TECHNOLOGY!$N$2:$N$73)</f>
        <v>1</v>
      </c>
      <c r="AS19">
        <f>SUMIF(TECHNOLOGY!$D$2:$D$73,$A19,TECHNOLOGY!$N$2:$N$73)</f>
        <v>1</v>
      </c>
      <c r="AT19">
        <f>SUMIF(TECHNOLOGY!$D$2:$D$73,$A19,TECHNOLOGY!$N$2:$N$73)</f>
        <v>1</v>
      </c>
      <c r="AU19">
        <f>SUMIF(TECHNOLOGY!$D$2:$D$73,$A19,TECHNOLOGY!$N$2:$N$73)</f>
        <v>1</v>
      </c>
      <c r="AV19">
        <f>SUMIF(TECHNOLOGY!$D$2:$D$73,$A19,TECHNOLOGY!$N$2:$N$73)</f>
        <v>1</v>
      </c>
      <c r="AW19">
        <f>SUMIF(TECHNOLOGY!$D$2:$D$73,$A19,TECHNOLOGY!$N$2:$N$73)</f>
        <v>1</v>
      </c>
      <c r="AX19">
        <f>SUMIF(TECHNOLOGY!$D$2:$D$73,$A19,TECHNOLOGY!$N$2:$N$73)</f>
        <v>1</v>
      </c>
      <c r="AY19">
        <f>SUMIF(TECHNOLOGY!$D$2:$D$73,$A19,TECHNOLOGY!$N$2:$N$73)</f>
        <v>1</v>
      </c>
      <c r="AZ19">
        <f>SUMIF(TECHNOLOGY!$D$2:$D$73,$A19,TECHNOLOGY!$N$2:$N$73)</f>
        <v>1</v>
      </c>
    </row>
    <row r="20" spans="1:52">
      <c r="A20" t="str">
        <f>TECHNOLOGY!D33</f>
        <v>D2SOPC1331</v>
      </c>
      <c r="B20">
        <f>SUMIF(TECHNOLOGY!$D$2:$D$73,$A20,TECHNOLOGY!$N$2:$N$73)</f>
        <v>1</v>
      </c>
      <c r="C20">
        <f>SUMIF(TECHNOLOGY!$D$2:$D$73,$A20,TECHNOLOGY!$N$2:$N$73)</f>
        <v>1</v>
      </c>
      <c r="D20">
        <f>SUMIF(TECHNOLOGY!$D$2:$D$73,$A20,TECHNOLOGY!$N$2:$N$73)</f>
        <v>1</v>
      </c>
      <c r="E20">
        <f>SUMIF(TECHNOLOGY!$D$2:$D$73,$A20,TECHNOLOGY!$N$2:$N$73)</f>
        <v>1</v>
      </c>
      <c r="F20">
        <f>SUMIF(TECHNOLOGY!$D$2:$D$73,$A20,TECHNOLOGY!$N$2:$N$73)</f>
        <v>1</v>
      </c>
      <c r="G20">
        <f>SUMIF(TECHNOLOGY!$D$2:$D$73,$A20,TECHNOLOGY!$N$2:$N$73)</f>
        <v>1</v>
      </c>
      <c r="H20">
        <f>SUMIF(TECHNOLOGY!$D$2:$D$73,$A20,TECHNOLOGY!$N$2:$N$73)</f>
        <v>1</v>
      </c>
      <c r="I20">
        <f>SUMIF(TECHNOLOGY!$D$2:$D$73,$A20,TECHNOLOGY!$N$2:$N$73)</f>
        <v>1</v>
      </c>
      <c r="J20">
        <f>SUMIF(TECHNOLOGY!$D$2:$D$73,$A20,TECHNOLOGY!$N$2:$N$73)</f>
        <v>1</v>
      </c>
      <c r="K20">
        <f>SUMIF(TECHNOLOGY!$D$2:$D$73,$A20,TECHNOLOGY!$N$2:$N$73)</f>
        <v>1</v>
      </c>
      <c r="L20">
        <f>SUMIF(TECHNOLOGY!$D$2:$D$73,$A20,TECHNOLOGY!$N$2:$N$73)</f>
        <v>1</v>
      </c>
      <c r="M20">
        <f>SUMIF(TECHNOLOGY!$D$2:$D$73,$A20,TECHNOLOGY!$N$2:$N$73)</f>
        <v>1</v>
      </c>
      <c r="N20">
        <f>SUMIF(TECHNOLOGY!$D$2:$D$73,$A20,TECHNOLOGY!$N$2:$N$73)</f>
        <v>1</v>
      </c>
      <c r="O20">
        <f>SUMIF(TECHNOLOGY!$D$2:$D$73,$A20,TECHNOLOGY!$N$2:$N$73)</f>
        <v>1</v>
      </c>
      <c r="P20">
        <f>SUMIF(TECHNOLOGY!$D$2:$D$73,$A20,TECHNOLOGY!$N$2:$N$73)</f>
        <v>1</v>
      </c>
      <c r="Q20">
        <f>SUMIF(TECHNOLOGY!$D$2:$D$73,$A20,TECHNOLOGY!$N$2:$N$73)</f>
        <v>1</v>
      </c>
      <c r="R20">
        <f>SUMIF(TECHNOLOGY!$D$2:$D$73,$A20,TECHNOLOGY!$N$2:$N$73)</f>
        <v>1</v>
      </c>
      <c r="S20">
        <f>SUMIF(TECHNOLOGY!$D$2:$D$73,$A20,TECHNOLOGY!$N$2:$N$73)</f>
        <v>1</v>
      </c>
      <c r="T20">
        <f>SUMIF(TECHNOLOGY!$D$2:$D$73,$A20,TECHNOLOGY!$N$2:$N$73)</f>
        <v>1</v>
      </c>
      <c r="U20">
        <f>SUMIF(TECHNOLOGY!$D$2:$D$73,$A20,TECHNOLOGY!$N$2:$N$73)</f>
        <v>1</v>
      </c>
      <c r="V20">
        <f>SUMIF(TECHNOLOGY!$D$2:$D$73,$A20,TECHNOLOGY!$N$2:$N$73)</f>
        <v>1</v>
      </c>
      <c r="W20">
        <f>SUMIF(TECHNOLOGY!$D$2:$D$73,$A20,TECHNOLOGY!$N$2:$N$73)</f>
        <v>1</v>
      </c>
      <c r="X20">
        <f>SUMIF(TECHNOLOGY!$D$2:$D$73,$A20,TECHNOLOGY!$N$2:$N$73)</f>
        <v>1</v>
      </c>
      <c r="Y20">
        <f>SUMIF(TECHNOLOGY!$D$2:$D$73,$A20,TECHNOLOGY!$N$2:$N$73)</f>
        <v>1</v>
      </c>
      <c r="Z20">
        <f>SUMIF(TECHNOLOGY!$D$2:$D$73,$A20,TECHNOLOGY!$N$2:$N$73)</f>
        <v>1</v>
      </c>
      <c r="AA20">
        <f>SUMIF(TECHNOLOGY!$D$2:$D$73,$A20,TECHNOLOGY!$N$2:$N$73)</f>
        <v>1</v>
      </c>
      <c r="AB20">
        <f>SUMIF(TECHNOLOGY!$D$2:$D$73,$A20,TECHNOLOGY!$N$2:$N$73)</f>
        <v>1</v>
      </c>
      <c r="AC20">
        <f>SUMIF(TECHNOLOGY!$D$2:$D$73,$A20,TECHNOLOGY!$N$2:$N$73)</f>
        <v>1</v>
      </c>
      <c r="AD20">
        <f>SUMIF(TECHNOLOGY!$D$2:$D$73,$A20,TECHNOLOGY!$N$2:$N$73)</f>
        <v>1</v>
      </c>
      <c r="AE20">
        <f>SUMIF(TECHNOLOGY!$D$2:$D$73,$A20,TECHNOLOGY!$N$2:$N$73)</f>
        <v>1</v>
      </c>
      <c r="AF20">
        <f>SUMIF(TECHNOLOGY!$D$2:$D$73,$A20,TECHNOLOGY!$N$2:$N$73)</f>
        <v>1</v>
      </c>
      <c r="AG20">
        <f>SUMIF(TECHNOLOGY!$D$2:$D$73,$A20,TECHNOLOGY!$N$2:$N$73)</f>
        <v>1</v>
      </c>
      <c r="AH20">
        <f>SUMIF(TECHNOLOGY!$D$2:$D$73,$A20,TECHNOLOGY!$N$2:$N$73)</f>
        <v>1</v>
      </c>
      <c r="AI20">
        <f>SUMIF(TECHNOLOGY!$D$2:$D$73,$A20,TECHNOLOGY!$N$2:$N$73)</f>
        <v>1</v>
      </c>
      <c r="AJ20">
        <f>SUMIF(TECHNOLOGY!$D$2:$D$73,$A20,TECHNOLOGY!$N$2:$N$73)</f>
        <v>1</v>
      </c>
      <c r="AK20">
        <f>SUMIF(TECHNOLOGY!$D$2:$D$73,$A20,TECHNOLOGY!$N$2:$N$73)</f>
        <v>1</v>
      </c>
      <c r="AL20">
        <f>SUMIF(TECHNOLOGY!$D$2:$D$73,$A20,TECHNOLOGY!$N$2:$N$73)</f>
        <v>1</v>
      </c>
      <c r="AM20">
        <f>SUMIF(TECHNOLOGY!$D$2:$D$73,$A20,TECHNOLOGY!$N$2:$N$73)</f>
        <v>1</v>
      </c>
      <c r="AN20">
        <f>SUMIF(TECHNOLOGY!$D$2:$D$73,$A20,TECHNOLOGY!$N$2:$N$73)</f>
        <v>1</v>
      </c>
      <c r="AO20">
        <f>SUMIF(TECHNOLOGY!$D$2:$D$73,$A20,TECHNOLOGY!$N$2:$N$73)</f>
        <v>1</v>
      </c>
      <c r="AP20">
        <f>SUMIF(TECHNOLOGY!$D$2:$D$73,$A20,TECHNOLOGY!$N$2:$N$73)</f>
        <v>1</v>
      </c>
      <c r="AQ20">
        <f>SUMIF(TECHNOLOGY!$D$2:$D$73,$A20,TECHNOLOGY!$N$2:$N$73)</f>
        <v>1</v>
      </c>
      <c r="AR20">
        <f>SUMIF(TECHNOLOGY!$D$2:$D$73,$A20,TECHNOLOGY!$N$2:$N$73)</f>
        <v>1</v>
      </c>
      <c r="AS20">
        <f>SUMIF(TECHNOLOGY!$D$2:$D$73,$A20,TECHNOLOGY!$N$2:$N$73)</f>
        <v>1</v>
      </c>
      <c r="AT20">
        <f>SUMIF(TECHNOLOGY!$D$2:$D$73,$A20,TECHNOLOGY!$N$2:$N$73)</f>
        <v>1</v>
      </c>
      <c r="AU20">
        <f>SUMIF(TECHNOLOGY!$D$2:$D$73,$A20,TECHNOLOGY!$N$2:$N$73)</f>
        <v>1</v>
      </c>
      <c r="AV20">
        <f>SUMIF(TECHNOLOGY!$D$2:$D$73,$A20,TECHNOLOGY!$N$2:$N$73)</f>
        <v>1</v>
      </c>
      <c r="AW20">
        <f>SUMIF(TECHNOLOGY!$D$2:$D$73,$A20,TECHNOLOGY!$N$2:$N$73)</f>
        <v>1</v>
      </c>
      <c r="AX20">
        <f>SUMIF(TECHNOLOGY!$D$2:$D$73,$A20,TECHNOLOGY!$N$2:$N$73)</f>
        <v>1</v>
      </c>
      <c r="AY20">
        <f>SUMIF(TECHNOLOGY!$D$2:$D$73,$A20,TECHNOLOGY!$N$2:$N$73)</f>
        <v>1</v>
      </c>
      <c r="AZ20">
        <f>SUMIF(TECHNOLOGY!$D$2:$D$73,$A20,TECHNOLOGY!$N$2:$N$73)</f>
        <v>1</v>
      </c>
    </row>
    <row r="21" spans="1:52">
      <c r="A21" t="str">
        <f>TECHNOLOGY!D34</f>
        <v>D2SOPC1355</v>
      </c>
      <c r="B21">
        <f>SUMIF(TECHNOLOGY!$D$2:$D$73,$A21,TECHNOLOGY!$N$2:$N$73)</f>
        <v>1</v>
      </c>
      <c r="C21">
        <f>SUMIF(TECHNOLOGY!$D$2:$D$73,$A21,TECHNOLOGY!$N$2:$N$73)</f>
        <v>1</v>
      </c>
      <c r="D21">
        <f>SUMIF(TECHNOLOGY!$D$2:$D$73,$A21,TECHNOLOGY!$N$2:$N$73)</f>
        <v>1</v>
      </c>
      <c r="E21">
        <f>SUMIF(TECHNOLOGY!$D$2:$D$73,$A21,TECHNOLOGY!$N$2:$N$73)</f>
        <v>1</v>
      </c>
      <c r="F21">
        <f>SUMIF(TECHNOLOGY!$D$2:$D$73,$A21,TECHNOLOGY!$N$2:$N$73)</f>
        <v>1</v>
      </c>
      <c r="G21">
        <f>SUMIF(TECHNOLOGY!$D$2:$D$73,$A21,TECHNOLOGY!$N$2:$N$73)</f>
        <v>1</v>
      </c>
      <c r="H21">
        <f>SUMIF(TECHNOLOGY!$D$2:$D$73,$A21,TECHNOLOGY!$N$2:$N$73)</f>
        <v>1</v>
      </c>
      <c r="I21">
        <f>SUMIF(TECHNOLOGY!$D$2:$D$73,$A21,TECHNOLOGY!$N$2:$N$73)</f>
        <v>1</v>
      </c>
      <c r="J21">
        <f>SUMIF(TECHNOLOGY!$D$2:$D$73,$A21,TECHNOLOGY!$N$2:$N$73)</f>
        <v>1</v>
      </c>
      <c r="K21">
        <f>SUMIF(TECHNOLOGY!$D$2:$D$73,$A21,TECHNOLOGY!$N$2:$N$73)</f>
        <v>1</v>
      </c>
      <c r="L21">
        <f>SUMIF(TECHNOLOGY!$D$2:$D$73,$A21,TECHNOLOGY!$N$2:$N$73)</f>
        <v>1</v>
      </c>
      <c r="M21">
        <f>SUMIF(TECHNOLOGY!$D$2:$D$73,$A21,TECHNOLOGY!$N$2:$N$73)</f>
        <v>1</v>
      </c>
      <c r="N21">
        <f>SUMIF(TECHNOLOGY!$D$2:$D$73,$A21,TECHNOLOGY!$N$2:$N$73)</f>
        <v>1</v>
      </c>
      <c r="O21">
        <f>SUMIF(TECHNOLOGY!$D$2:$D$73,$A21,TECHNOLOGY!$N$2:$N$73)</f>
        <v>1</v>
      </c>
      <c r="P21">
        <f>SUMIF(TECHNOLOGY!$D$2:$D$73,$A21,TECHNOLOGY!$N$2:$N$73)</f>
        <v>1</v>
      </c>
      <c r="Q21">
        <f>SUMIF(TECHNOLOGY!$D$2:$D$73,$A21,TECHNOLOGY!$N$2:$N$73)</f>
        <v>1</v>
      </c>
      <c r="R21">
        <f>SUMIF(TECHNOLOGY!$D$2:$D$73,$A21,TECHNOLOGY!$N$2:$N$73)</f>
        <v>1</v>
      </c>
      <c r="S21">
        <f>SUMIF(TECHNOLOGY!$D$2:$D$73,$A21,TECHNOLOGY!$N$2:$N$73)</f>
        <v>1</v>
      </c>
      <c r="T21">
        <f>SUMIF(TECHNOLOGY!$D$2:$D$73,$A21,TECHNOLOGY!$N$2:$N$73)</f>
        <v>1</v>
      </c>
      <c r="U21">
        <f>SUMIF(TECHNOLOGY!$D$2:$D$73,$A21,TECHNOLOGY!$N$2:$N$73)</f>
        <v>1</v>
      </c>
      <c r="V21">
        <f>SUMIF(TECHNOLOGY!$D$2:$D$73,$A21,TECHNOLOGY!$N$2:$N$73)</f>
        <v>1</v>
      </c>
      <c r="W21">
        <f>SUMIF(TECHNOLOGY!$D$2:$D$73,$A21,TECHNOLOGY!$N$2:$N$73)</f>
        <v>1</v>
      </c>
      <c r="X21">
        <f>SUMIF(TECHNOLOGY!$D$2:$D$73,$A21,TECHNOLOGY!$N$2:$N$73)</f>
        <v>1</v>
      </c>
      <c r="Y21">
        <f>SUMIF(TECHNOLOGY!$D$2:$D$73,$A21,TECHNOLOGY!$N$2:$N$73)</f>
        <v>1</v>
      </c>
      <c r="Z21">
        <f>SUMIF(TECHNOLOGY!$D$2:$D$73,$A21,TECHNOLOGY!$N$2:$N$73)</f>
        <v>1</v>
      </c>
      <c r="AA21">
        <f>SUMIF(TECHNOLOGY!$D$2:$D$73,$A21,TECHNOLOGY!$N$2:$N$73)</f>
        <v>1</v>
      </c>
      <c r="AB21">
        <f>SUMIF(TECHNOLOGY!$D$2:$D$73,$A21,TECHNOLOGY!$N$2:$N$73)</f>
        <v>1</v>
      </c>
      <c r="AC21">
        <f>SUMIF(TECHNOLOGY!$D$2:$D$73,$A21,TECHNOLOGY!$N$2:$N$73)</f>
        <v>1</v>
      </c>
      <c r="AD21">
        <f>SUMIF(TECHNOLOGY!$D$2:$D$73,$A21,TECHNOLOGY!$N$2:$N$73)</f>
        <v>1</v>
      </c>
      <c r="AE21">
        <f>SUMIF(TECHNOLOGY!$D$2:$D$73,$A21,TECHNOLOGY!$N$2:$N$73)</f>
        <v>1</v>
      </c>
      <c r="AF21">
        <f>SUMIF(TECHNOLOGY!$D$2:$D$73,$A21,TECHNOLOGY!$N$2:$N$73)</f>
        <v>1</v>
      </c>
      <c r="AG21">
        <f>SUMIF(TECHNOLOGY!$D$2:$D$73,$A21,TECHNOLOGY!$N$2:$N$73)</f>
        <v>1</v>
      </c>
      <c r="AH21">
        <f>SUMIF(TECHNOLOGY!$D$2:$D$73,$A21,TECHNOLOGY!$N$2:$N$73)</f>
        <v>1</v>
      </c>
      <c r="AI21">
        <f>SUMIF(TECHNOLOGY!$D$2:$D$73,$A21,TECHNOLOGY!$N$2:$N$73)</f>
        <v>1</v>
      </c>
      <c r="AJ21">
        <f>SUMIF(TECHNOLOGY!$D$2:$D$73,$A21,TECHNOLOGY!$N$2:$N$73)</f>
        <v>1</v>
      </c>
      <c r="AK21">
        <f>SUMIF(TECHNOLOGY!$D$2:$D$73,$A21,TECHNOLOGY!$N$2:$N$73)</f>
        <v>1</v>
      </c>
      <c r="AL21">
        <f>SUMIF(TECHNOLOGY!$D$2:$D$73,$A21,TECHNOLOGY!$N$2:$N$73)</f>
        <v>1</v>
      </c>
      <c r="AM21">
        <f>SUMIF(TECHNOLOGY!$D$2:$D$73,$A21,TECHNOLOGY!$N$2:$N$73)</f>
        <v>1</v>
      </c>
      <c r="AN21">
        <f>SUMIF(TECHNOLOGY!$D$2:$D$73,$A21,TECHNOLOGY!$N$2:$N$73)</f>
        <v>1</v>
      </c>
      <c r="AO21">
        <f>SUMIF(TECHNOLOGY!$D$2:$D$73,$A21,TECHNOLOGY!$N$2:$N$73)</f>
        <v>1</v>
      </c>
      <c r="AP21">
        <f>SUMIF(TECHNOLOGY!$D$2:$D$73,$A21,TECHNOLOGY!$N$2:$N$73)</f>
        <v>1</v>
      </c>
      <c r="AQ21">
        <f>SUMIF(TECHNOLOGY!$D$2:$D$73,$A21,TECHNOLOGY!$N$2:$N$73)</f>
        <v>1</v>
      </c>
      <c r="AR21">
        <f>SUMIF(TECHNOLOGY!$D$2:$D$73,$A21,TECHNOLOGY!$N$2:$N$73)</f>
        <v>1</v>
      </c>
      <c r="AS21">
        <f>SUMIF(TECHNOLOGY!$D$2:$D$73,$A21,TECHNOLOGY!$N$2:$N$73)</f>
        <v>1</v>
      </c>
      <c r="AT21">
        <f>SUMIF(TECHNOLOGY!$D$2:$D$73,$A21,TECHNOLOGY!$N$2:$N$73)</f>
        <v>1</v>
      </c>
      <c r="AU21">
        <f>SUMIF(TECHNOLOGY!$D$2:$D$73,$A21,TECHNOLOGY!$N$2:$N$73)</f>
        <v>1</v>
      </c>
      <c r="AV21">
        <f>SUMIF(TECHNOLOGY!$D$2:$D$73,$A21,TECHNOLOGY!$N$2:$N$73)</f>
        <v>1</v>
      </c>
      <c r="AW21">
        <f>SUMIF(TECHNOLOGY!$D$2:$D$73,$A21,TECHNOLOGY!$N$2:$N$73)</f>
        <v>1</v>
      </c>
      <c r="AX21">
        <f>SUMIF(TECHNOLOGY!$D$2:$D$73,$A21,TECHNOLOGY!$N$2:$N$73)</f>
        <v>1</v>
      </c>
      <c r="AY21">
        <f>SUMIF(TECHNOLOGY!$D$2:$D$73,$A21,TECHNOLOGY!$N$2:$N$73)</f>
        <v>1</v>
      </c>
      <c r="AZ21">
        <f>SUMIF(TECHNOLOGY!$D$2:$D$73,$A21,TECHNOLOGY!$N$2:$N$73)</f>
        <v>1</v>
      </c>
    </row>
    <row r="22" spans="1:52">
      <c r="A22" t="str">
        <f>TECHNOLOGY!D35</f>
        <v>D2SOTN00</v>
      </c>
      <c r="B22">
        <f>SUMIF(TECHNOLOGY!$D$2:$D$73,$A22,TECHNOLOGY!$N$2:$N$73)</f>
        <v>1</v>
      </c>
      <c r="C22">
        <f>SUMIF(TECHNOLOGY!$D$2:$D$73,$A22,TECHNOLOGY!$N$2:$N$73)</f>
        <v>1</v>
      </c>
      <c r="D22">
        <f>SUMIF(TECHNOLOGY!$D$2:$D$73,$A22,TECHNOLOGY!$N$2:$N$73)</f>
        <v>1</v>
      </c>
      <c r="E22">
        <f>SUMIF(TECHNOLOGY!$D$2:$D$73,$A22,TECHNOLOGY!$N$2:$N$73)</f>
        <v>1</v>
      </c>
      <c r="F22">
        <f>SUMIF(TECHNOLOGY!$D$2:$D$73,$A22,TECHNOLOGY!$N$2:$N$73)</f>
        <v>1</v>
      </c>
      <c r="G22">
        <f>SUMIF(TECHNOLOGY!$D$2:$D$73,$A22,TECHNOLOGY!$N$2:$N$73)</f>
        <v>1</v>
      </c>
      <c r="H22">
        <f>SUMIF(TECHNOLOGY!$D$2:$D$73,$A22,TECHNOLOGY!$N$2:$N$73)</f>
        <v>1</v>
      </c>
      <c r="I22">
        <f>SUMIF(TECHNOLOGY!$D$2:$D$73,$A22,TECHNOLOGY!$N$2:$N$73)</f>
        <v>1</v>
      </c>
      <c r="J22">
        <f>SUMIF(TECHNOLOGY!$D$2:$D$73,$A22,TECHNOLOGY!$N$2:$N$73)</f>
        <v>1</v>
      </c>
      <c r="K22">
        <f>SUMIF(TECHNOLOGY!$D$2:$D$73,$A22,TECHNOLOGY!$N$2:$N$73)</f>
        <v>1</v>
      </c>
      <c r="L22">
        <f>SUMIF(TECHNOLOGY!$D$2:$D$73,$A22,TECHNOLOGY!$N$2:$N$73)</f>
        <v>1</v>
      </c>
      <c r="M22">
        <f>SUMIF(TECHNOLOGY!$D$2:$D$73,$A22,TECHNOLOGY!$N$2:$N$73)</f>
        <v>1</v>
      </c>
      <c r="N22">
        <f>SUMIF(TECHNOLOGY!$D$2:$D$73,$A22,TECHNOLOGY!$N$2:$N$73)</f>
        <v>1</v>
      </c>
      <c r="O22">
        <f>SUMIF(TECHNOLOGY!$D$2:$D$73,$A22,TECHNOLOGY!$N$2:$N$73)</f>
        <v>1</v>
      </c>
      <c r="P22">
        <f>SUMIF(TECHNOLOGY!$D$2:$D$73,$A22,TECHNOLOGY!$N$2:$N$73)</f>
        <v>1</v>
      </c>
      <c r="Q22">
        <f>SUMIF(TECHNOLOGY!$D$2:$D$73,$A22,TECHNOLOGY!$N$2:$N$73)</f>
        <v>1</v>
      </c>
      <c r="R22">
        <f>SUMIF(TECHNOLOGY!$D$2:$D$73,$A22,TECHNOLOGY!$N$2:$N$73)</f>
        <v>1</v>
      </c>
      <c r="S22">
        <f>SUMIF(TECHNOLOGY!$D$2:$D$73,$A22,TECHNOLOGY!$N$2:$N$73)</f>
        <v>1</v>
      </c>
      <c r="T22">
        <f>SUMIF(TECHNOLOGY!$D$2:$D$73,$A22,TECHNOLOGY!$N$2:$N$73)</f>
        <v>1</v>
      </c>
      <c r="U22">
        <f>SUMIF(TECHNOLOGY!$D$2:$D$73,$A22,TECHNOLOGY!$N$2:$N$73)</f>
        <v>1</v>
      </c>
      <c r="V22">
        <f>SUMIF(TECHNOLOGY!$D$2:$D$73,$A22,TECHNOLOGY!$N$2:$N$73)</f>
        <v>1</v>
      </c>
      <c r="W22">
        <f>SUMIF(TECHNOLOGY!$D$2:$D$73,$A22,TECHNOLOGY!$N$2:$N$73)</f>
        <v>1</v>
      </c>
      <c r="X22">
        <f>SUMIF(TECHNOLOGY!$D$2:$D$73,$A22,TECHNOLOGY!$N$2:$N$73)</f>
        <v>1</v>
      </c>
      <c r="Y22">
        <f>SUMIF(TECHNOLOGY!$D$2:$D$73,$A22,TECHNOLOGY!$N$2:$N$73)</f>
        <v>1</v>
      </c>
      <c r="Z22">
        <f>SUMIF(TECHNOLOGY!$D$2:$D$73,$A22,TECHNOLOGY!$N$2:$N$73)</f>
        <v>1</v>
      </c>
      <c r="AA22">
        <f>SUMIF(TECHNOLOGY!$D$2:$D$73,$A22,TECHNOLOGY!$N$2:$N$73)</f>
        <v>1</v>
      </c>
      <c r="AB22">
        <f>SUMIF(TECHNOLOGY!$D$2:$D$73,$A22,TECHNOLOGY!$N$2:$N$73)</f>
        <v>1</v>
      </c>
      <c r="AC22">
        <f>SUMIF(TECHNOLOGY!$D$2:$D$73,$A22,TECHNOLOGY!$N$2:$N$73)</f>
        <v>1</v>
      </c>
      <c r="AD22">
        <f>SUMIF(TECHNOLOGY!$D$2:$D$73,$A22,TECHNOLOGY!$N$2:$N$73)</f>
        <v>1</v>
      </c>
      <c r="AE22">
        <f>SUMIF(TECHNOLOGY!$D$2:$D$73,$A22,TECHNOLOGY!$N$2:$N$73)</f>
        <v>1</v>
      </c>
      <c r="AF22">
        <f>SUMIF(TECHNOLOGY!$D$2:$D$73,$A22,TECHNOLOGY!$N$2:$N$73)</f>
        <v>1</v>
      </c>
      <c r="AG22">
        <f>SUMIF(TECHNOLOGY!$D$2:$D$73,$A22,TECHNOLOGY!$N$2:$N$73)</f>
        <v>1</v>
      </c>
      <c r="AH22">
        <f>SUMIF(TECHNOLOGY!$D$2:$D$73,$A22,TECHNOLOGY!$N$2:$N$73)</f>
        <v>1</v>
      </c>
      <c r="AI22">
        <f>SUMIF(TECHNOLOGY!$D$2:$D$73,$A22,TECHNOLOGY!$N$2:$N$73)</f>
        <v>1</v>
      </c>
      <c r="AJ22">
        <f>SUMIF(TECHNOLOGY!$D$2:$D$73,$A22,TECHNOLOGY!$N$2:$N$73)</f>
        <v>1</v>
      </c>
      <c r="AK22">
        <f>SUMIF(TECHNOLOGY!$D$2:$D$73,$A22,TECHNOLOGY!$N$2:$N$73)</f>
        <v>1</v>
      </c>
      <c r="AL22">
        <f>SUMIF(TECHNOLOGY!$D$2:$D$73,$A22,TECHNOLOGY!$N$2:$N$73)</f>
        <v>1</v>
      </c>
      <c r="AM22">
        <f>SUMIF(TECHNOLOGY!$D$2:$D$73,$A22,TECHNOLOGY!$N$2:$N$73)</f>
        <v>1</v>
      </c>
      <c r="AN22">
        <f>SUMIF(TECHNOLOGY!$D$2:$D$73,$A22,TECHNOLOGY!$N$2:$N$73)</f>
        <v>1</v>
      </c>
      <c r="AO22">
        <f>SUMIF(TECHNOLOGY!$D$2:$D$73,$A22,TECHNOLOGY!$N$2:$N$73)</f>
        <v>1</v>
      </c>
      <c r="AP22">
        <f>SUMIF(TECHNOLOGY!$D$2:$D$73,$A22,TECHNOLOGY!$N$2:$N$73)</f>
        <v>1</v>
      </c>
      <c r="AQ22">
        <f>SUMIF(TECHNOLOGY!$D$2:$D$73,$A22,TECHNOLOGY!$N$2:$N$73)</f>
        <v>1</v>
      </c>
      <c r="AR22">
        <f>SUMIF(TECHNOLOGY!$D$2:$D$73,$A22,TECHNOLOGY!$N$2:$N$73)</f>
        <v>1</v>
      </c>
      <c r="AS22">
        <f>SUMIF(TECHNOLOGY!$D$2:$D$73,$A22,TECHNOLOGY!$N$2:$N$73)</f>
        <v>1</v>
      </c>
      <c r="AT22">
        <f>SUMIF(TECHNOLOGY!$D$2:$D$73,$A22,TECHNOLOGY!$N$2:$N$73)</f>
        <v>1</v>
      </c>
      <c r="AU22">
        <f>SUMIF(TECHNOLOGY!$D$2:$D$73,$A22,TECHNOLOGY!$N$2:$N$73)</f>
        <v>1</v>
      </c>
      <c r="AV22">
        <f>SUMIF(TECHNOLOGY!$D$2:$D$73,$A22,TECHNOLOGY!$N$2:$N$73)</f>
        <v>1</v>
      </c>
      <c r="AW22">
        <f>SUMIF(TECHNOLOGY!$D$2:$D$73,$A22,TECHNOLOGY!$N$2:$N$73)</f>
        <v>1</v>
      </c>
      <c r="AX22">
        <f>SUMIF(TECHNOLOGY!$D$2:$D$73,$A22,TECHNOLOGY!$N$2:$N$73)</f>
        <v>1</v>
      </c>
      <c r="AY22">
        <f>SUMIF(TECHNOLOGY!$D$2:$D$73,$A22,TECHNOLOGY!$N$2:$N$73)</f>
        <v>1</v>
      </c>
      <c r="AZ22">
        <f>SUMIF(TECHNOLOGY!$D$2:$D$73,$A22,TECHNOLOGY!$N$2:$N$73)</f>
        <v>1</v>
      </c>
    </row>
    <row r="23" spans="1:52">
      <c r="A23" t="str">
        <f>TECHNOLOGY!D36</f>
        <v>D2WDLC2</v>
      </c>
      <c r="B23">
        <f>SUMIF(TECHNOLOGY!$D$2:$D$73,$A23,TECHNOLOGY!$N$2:$N$73)</f>
        <v>0.36599999999999999</v>
      </c>
      <c r="C23">
        <f>SUMIF(TECHNOLOGY!$D$2:$D$73,$A23,TECHNOLOGY!$N$2:$N$73)</f>
        <v>0.36599999999999999</v>
      </c>
      <c r="D23">
        <f>SUMIF(TECHNOLOGY!$D$2:$D$73,$A23,TECHNOLOGY!$N$2:$N$73)</f>
        <v>0.36599999999999999</v>
      </c>
      <c r="E23">
        <f>SUMIF(TECHNOLOGY!$D$2:$D$73,$A23,TECHNOLOGY!$N$2:$N$73)</f>
        <v>0.36599999999999999</v>
      </c>
      <c r="F23">
        <f>SUMIF(TECHNOLOGY!$D$2:$D$73,$A23,TECHNOLOGY!$N$2:$N$73)</f>
        <v>0.36599999999999999</v>
      </c>
      <c r="G23">
        <f>SUMIF(TECHNOLOGY!$D$2:$D$73,$A23,TECHNOLOGY!$N$2:$N$73)</f>
        <v>0.36599999999999999</v>
      </c>
      <c r="H23">
        <f>SUMIF(TECHNOLOGY!$D$2:$D$73,$A23,TECHNOLOGY!$N$2:$N$73)</f>
        <v>0.36599999999999999</v>
      </c>
      <c r="I23">
        <f>SUMIF(TECHNOLOGY!$D$2:$D$73,$A23,TECHNOLOGY!$N$2:$N$73)</f>
        <v>0.36599999999999999</v>
      </c>
      <c r="J23">
        <f>SUMIF(TECHNOLOGY!$D$2:$D$73,$A23,TECHNOLOGY!$N$2:$N$73)</f>
        <v>0.36599999999999999</v>
      </c>
      <c r="K23">
        <f>SUMIF(TECHNOLOGY!$D$2:$D$73,$A23,TECHNOLOGY!$N$2:$N$73)</f>
        <v>0.36599999999999999</v>
      </c>
      <c r="L23">
        <f>SUMIF(TECHNOLOGY!$D$2:$D$73,$A23,TECHNOLOGY!$N$2:$N$73)</f>
        <v>0.36599999999999999</v>
      </c>
      <c r="M23">
        <f>SUMIF(TECHNOLOGY!$D$2:$D$73,$A23,TECHNOLOGY!$N$2:$N$73)</f>
        <v>0.36599999999999999</v>
      </c>
      <c r="N23">
        <f>SUMIF(TECHNOLOGY!$D$2:$D$73,$A23,TECHNOLOGY!$N$2:$N$73)</f>
        <v>0.36599999999999999</v>
      </c>
      <c r="O23">
        <f>SUMIF(TECHNOLOGY!$D$2:$D$73,$A23,TECHNOLOGY!$N$2:$N$73)</f>
        <v>0.36599999999999999</v>
      </c>
      <c r="P23">
        <f>SUMIF(TECHNOLOGY!$D$2:$D$73,$A23,TECHNOLOGY!$N$2:$N$73)</f>
        <v>0.36599999999999999</v>
      </c>
      <c r="Q23">
        <f>SUMIF(TECHNOLOGY!$D$2:$D$73,$A23,TECHNOLOGY!$N$2:$N$73)</f>
        <v>0.36599999999999999</v>
      </c>
      <c r="R23">
        <f>SUMIF(TECHNOLOGY!$D$2:$D$73,$A23,TECHNOLOGY!$N$2:$N$73)</f>
        <v>0.36599999999999999</v>
      </c>
      <c r="S23">
        <f>SUMIF(TECHNOLOGY!$D$2:$D$73,$A23,TECHNOLOGY!$N$2:$N$73)</f>
        <v>0.36599999999999999</v>
      </c>
      <c r="T23">
        <f>SUMIF(TECHNOLOGY!$D$2:$D$73,$A23,TECHNOLOGY!$N$2:$N$73)</f>
        <v>0.36599999999999999</v>
      </c>
      <c r="U23">
        <f>SUMIF(TECHNOLOGY!$D$2:$D$73,$A23,TECHNOLOGY!$N$2:$N$73)</f>
        <v>0.36599999999999999</v>
      </c>
      <c r="V23">
        <f>SUMIF(TECHNOLOGY!$D$2:$D$73,$A23,TECHNOLOGY!$N$2:$N$73)</f>
        <v>0.36599999999999999</v>
      </c>
      <c r="W23">
        <f>SUMIF(TECHNOLOGY!$D$2:$D$73,$A23,TECHNOLOGY!$N$2:$N$73)</f>
        <v>0.36599999999999999</v>
      </c>
      <c r="X23">
        <f>SUMIF(TECHNOLOGY!$D$2:$D$73,$A23,TECHNOLOGY!$N$2:$N$73)</f>
        <v>0.36599999999999999</v>
      </c>
      <c r="Y23">
        <f>SUMIF(TECHNOLOGY!$D$2:$D$73,$A23,TECHNOLOGY!$N$2:$N$73)</f>
        <v>0.36599999999999999</v>
      </c>
      <c r="Z23">
        <f>SUMIF(TECHNOLOGY!$D$2:$D$73,$A23,TECHNOLOGY!$N$2:$N$73)</f>
        <v>0.36599999999999999</v>
      </c>
      <c r="AA23">
        <f>SUMIF(TECHNOLOGY!$D$2:$D$73,$A23,TECHNOLOGY!$N$2:$N$73)</f>
        <v>0.36599999999999999</v>
      </c>
      <c r="AB23">
        <f>SUMIF(TECHNOLOGY!$D$2:$D$73,$A23,TECHNOLOGY!$N$2:$N$73)</f>
        <v>0.36599999999999999</v>
      </c>
      <c r="AC23">
        <f>SUMIF(TECHNOLOGY!$D$2:$D$73,$A23,TECHNOLOGY!$N$2:$N$73)</f>
        <v>0.36599999999999999</v>
      </c>
      <c r="AD23">
        <f>SUMIF(TECHNOLOGY!$D$2:$D$73,$A23,TECHNOLOGY!$N$2:$N$73)</f>
        <v>0.36599999999999999</v>
      </c>
      <c r="AE23">
        <f>SUMIF(TECHNOLOGY!$D$2:$D$73,$A23,TECHNOLOGY!$N$2:$N$73)</f>
        <v>0.36599999999999999</v>
      </c>
      <c r="AF23">
        <f>SUMIF(TECHNOLOGY!$D$2:$D$73,$A23,TECHNOLOGY!$N$2:$N$73)</f>
        <v>0.36599999999999999</v>
      </c>
      <c r="AG23">
        <f>SUMIF(TECHNOLOGY!$D$2:$D$73,$A23,TECHNOLOGY!$N$2:$N$73)</f>
        <v>0.36599999999999999</v>
      </c>
      <c r="AH23">
        <f>SUMIF(TECHNOLOGY!$D$2:$D$73,$A23,TECHNOLOGY!$N$2:$N$73)</f>
        <v>0.36599999999999999</v>
      </c>
      <c r="AI23">
        <f>SUMIF(TECHNOLOGY!$D$2:$D$73,$A23,TECHNOLOGY!$N$2:$N$73)</f>
        <v>0.36599999999999999</v>
      </c>
      <c r="AJ23">
        <f>SUMIF(TECHNOLOGY!$D$2:$D$73,$A23,TECHNOLOGY!$N$2:$N$73)</f>
        <v>0.36599999999999999</v>
      </c>
      <c r="AK23">
        <f>SUMIF(TECHNOLOGY!$D$2:$D$73,$A23,TECHNOLOGY!$N$2:$N$73)</f>
        <v>0.36599999999999999</v>
      </c>
      <c r="AL23">
        <f>SUMIF(TECHNOLOGY!$D$2:$D$73,$A23,TECHNOLOGY!$N$2:$N$73)</f>
        <v>0.36599999999999999</v>
      </c>
      <c r="AM23">
        <f>SUMIF(TECHNOLOGY!$D$2:$D$73,$A23,TECHNOLOGY!$N$2:$N$73)</f>
        <v>0.36599999999999999</v>
      </c>
      <c r="AN23">
        <f>SUMIF(TECHNOLOGY!$D$2:$D$73,$A23,TECHNOLOGY!$N$2:$N$73)</f>
        <v>0.36599999999999999</v>
      </c>
      <c r="AO23">
        <f>SUMIF(TECHNOLOGY!$D$2:$D$73,$A23,TECHNOLOGY!$N$2:$N$73)</f>
        <v>0.36599999999999999</v>
      </c>
      <c r="AP23">
        <f>SUMIF(TECHNOLOGY!$D$2:$D$73,$A23,TECHNOLOGY!$N$2:$N$73)</f>
        <v>0.36599999999999999</v>
      </c>
      <c r="AQ23">
        <f>SUMIF(TECHNOLOGY!$D$2:$D$73,$A23,TECHNOLOGY!$N$2:$N$73)</f>
        <v>0.36599999999999999</v>
      </c>
      <c r="AR23">
        <f>SUMIF(TECHNOLOGY!$D$2:$D$73,$A23,TECHNOLOGY!$N$2:$N$73)</f>
        <v>0.36599999999999999</v>
      </c>
      <c r="AS23">
        <f>SUMIF(TECHNOLOGY!$D$2:$D$73,$A23,TECHNOLOGY!$N$2:$N$73)</f>
        <v>0.36599999999999999</v>
      </c>
      <c r="AT23">
        <f>SUMIF(TECHNOLOGY!$D$2:$D$73,$A23,TECHNOLOGY!$N$2:$N$73)</f>
        <v>0.36599999999999999</v>
      </c>
      <c r="AU23">
        <f>SUMIF(TECHNOLOGY!$D$2:$D$73,$A23,TECHNOLOGY!$N$2:$N$73)</f>
        <v>0.36599999999999999</v>
      </c>
      <c r="AV23">
        <f>SUMIF(TECHNOLOGY!$D$2:$D$73,$A23,TECHNOLOGY!$N$2:$N$73)</f>
        <v>0.36599999999999999</v>
      </c>
      <c r="AW23">
        <f>SUMIF(TECHNOLOGY!$D$2:$D$73,$A23,TECHNOLOGY!$N$2:$N$73)</f>
        <v>0.36599999999999999</v>
      </c>
      <c r="AX23">
        <f>SUMIF(TECHNOLOGY!$D$2:$D$73,$A23,TECHNOLOGY!$N$2:$N$73)</f>
        <v>0.36599999999999999</v>
      </c>
      <c r="AY23">
        <f>SUMIF(TECHNOLOGY!$D$2:$D$73,$A23,TECHNOLOGY!$N$2:$N$73)</f>
        <v>0.36599999999999999</v>
      </c>
      <c r="AZ23">
        <f>SUMIF(TECHNOLOGY!$D$2:$D$73,$A23,TECHNOLOGY!$N$2:$N$73)</f>
        <v>0.36599999999999999</v>
      </c>
    </row>
    <row r="24" spans="1:52">
      <c r="A24" t="str">
        <f>TECHNOLOGY!D37</f>
        <v>D2WDLC3</v>
      </c>
      <c r="B24">
        <f>SUMIF(TECHNOLOGY!$D$2:$D$73,$A24,TECHNOLOGY!$N$2:$N$73)</f>
        <v>0.35199999999999998</v>
      </c>
      <c r="C24">
        <f>SUMIF(TECHNOLOGY!$D$2:$D$73,$A24,TECHNOLOGY!$N$2:$N$73)</f>
        <v>0.35199999999999998</v>
      </c>
      <c r="D24">
        <f>SUMIF(TECHNOLOGY!$D$2:$D$73,$A24,TECHNOLOGY!$N$2:$N$73)</f>
        <v>0.35199999999999998</v>
      </c>
      <c r="E24">
        <f>SUMIF(TECHNOLOGY!$D$2:$D$73,$A24,TECHNOLOGY!$N$2:$N$73)</f>
        <v>0.35199999999999998</v>
      </c>
      <c r="F24">
        <f>SUMIF(TECHNOLOGY!$D$2:$D$73,$A24,TECHNOLOGY!$N$2:$N$73)</f>
        <v>0.35199999999999998</v>
      </c>
      <c r="G24">
        <f>SUMIF(TECHNOLOGY!$D$2:$D$73,$A24,TECHNOLOGY!$N$2:$N$73)</f>
        <v>0.35199999999999998</v>
      </c>
      <c r="H24">
        <f>SUMIF(TECHNOLOGY!$D$2:$D$73,$A24,TECHNOLOGY!$N$2:$N$73)</f>
        <v>0.35199999999999998</v>
      </c>
      <c r="I24">
        <f>SUMIF(TECHNOLOGY!$D$2:$D$73,$A24,TECHNOLOGY!$N$2:$N$73)</f>
        <v>0.35199999999999998</v>
      </c>
      <c r="J24">
        <f>SUMIF(TECHNOLOGY!$D$2:$D$73,$A24,TECHNOLOGY!$N$2:$N$73)</f>
        <v>0.35199999999999998</v>
      </c>
      <c r="K24">
        <f>SUMIF(TECHNOLOGY!$D$2:$D$73,$A24,TECHNOLOGY!$N$2:$N$73)</f>
        <v>0.35199999999999998</v>
      </c>
      <c r="L24">
        <f>SUMIF(TECHNOLOGY!$D$2:$D$73,$A24,TECHNOLOGY!$N$2:$N$73)</f>
        <v>0.35199999999999998</v>
      </c>
      <c r="M24">
        <f>SUMIF(TECHNOLOGY!$D$2:$D$73,$A24,TECHNOLOGY!$N$2:$N$73)</f>
        <v>0.35199999999999998</v>
      </c>
      <c r="N24">
        <f>SUMIF(TECHNOLOGY!$D$2:$D$73,$A24,TECHNOLOGY!$N$2:$N$73)</f>
        <v>0.35199999999999998</v>
      </c>
      <c r="O24">
        <f>SUMIF(TECHNOLOGY!$D$2:$D$73,$A24,TECHNOLOGY!$N$2:$N$73)</f>
        <v>0.35199999999999998</v>
      </c>
      <c r="P24">
        <f>SUMIF(TECHNOLOGY!$D$2:$D$73,$A24,TECHNOLOGY!$N$2:$N$73)</f>
        <v>0.35199999999999998</v>
      </c>
      <c r="Q24">
        <f>SUMIF(TECHNOLOGY!$D$2:$D$73,$A24,TECHNOLOGY!$N$2:$N$73)</f>
        <v>0.35199999999999998</v>
      </c>
      <c r="R24">
        <f>SUMIF(TECHNOLOGY!$D$2:$D$73,$A24,TECHNOLOGY!$N$2:$N$73)</f>
        <v>0.35199999999999998</v>
      </c>
      <c r="S24">
        <f>SUMIF(TECHNOLOGY!$D$2:$D$73,$A24,TECHNOLOGY!$N$2:$N$73)</f>
        <v>0.35199999999999998</v>
      </c>
      <c r="T24">
        <f>SUMIF(TECHNOLOGY!$D$2:$D$73,$A24,TECHNOLOGY!$N$2:$N$73)</f>
        <v>0.35199999999999998</v>
      </c>
      <c r="U24">
        <f>SUMIF(TECHNOLOGY!$D$2:$D$73,$A24,TECHNOLOGY!$N$2:$N$73)</f>
        <v>0.35199999999999998</v>
      </c>
      <c r="V24">
        <f>SUMIF(TECHNOLOGY!$D$2:$D$73,$A24,TECHNOLOGY!$N$2:$N$73)</f>
        <v>0.35199999999999998</v>
      </c>
      <c r="W24">
        <f>SUMIF(TECHNOLOGY!$D$2:$D$73,$A24,TECHNOLOGY!$N$2:$N$73)</f>
        <v>0.35199999999999998</v>
      </c>
      <c r="X24">
        <f>SUMIF(TECHNOLOGY!$D$2:$D$73,$A24,TECHNOLOGY!$N$2:$N$73)</f>
        <v>0.35199999999999998</v>
      </c>
      <c r="Y24">
        <f>SUMIF(TECHNOLOGY!$D$2:$D$73,$A24,TECHNOLOGY!$N$2:$N$73)</f>
        <v>0.35199999999999998</v>
      </c>
      <c r="Z24">
        <f>SUMIF(TECHNOLOGY!$D$2:$D$73,$A24,TECHNOLOGY!$N$2:$N$73)</f>
        <v>0.35199999999999998</v>
      </c>
      <c r="AA24">
        <f>SUMIF(TECHNOLOGY!$D$2:$D$73,$A24,TECHNOLOGY!$N$2:$N$73)</f>
        <v>0.35199999999999998</v>
      </c>
      <c r="AB24">
        <f>SUMIF(TECHNOLOGY!$D$2:$D$73,$A24,TECHNOLOGY!$N$2:$N$73)</f>
        <v>0.35199999999999998</v>
      </c>
      <c r="AC24">
        <f>SUMIF(TECHNOLOGY!$D$2:$D$73,$A24,TECHNOLOGY!$N$2:$N$73)</f>
        <v>0.35199999999999998</v>
      </c>
      <c r="AD24">
        <f>SUMIF(TECHNOLOGY!$D$2:$D$73,$A24,TECHNOLOGY!$N$2:$N$73)</f>
        <v>0.35199999999999998</v>
      </c>
      <c r="AE24">
        <f>SUMIF(TECHNOLOGY!$D$2:$D$73,$A24,TECHNOLOGY!$N$2:$N$73)</f>
        <v>0.35199999999999998</v>
      </c>
      <c r="AF24">
        <f>SUMIF(TECHNOLOGY!$D$2:$D$73,$A24,TECHNOLOGY!$N$2:$N$73)</f>
        <v>0.35199999999999998</v>
      </c>
      <c r="AG24">
        <f>SUMIF(TECHNOLOGY!$D$2:$D$73,$A24,TECHNOLOGY!$N$2:$N$73)</f>
        <v>0.35199999999999998</v>
      </c>
      <c r="AH24">
        <f>SUMIF(TECHNOLOGY!$D$2:$D$73,$A24,TECHNOLOGY!$N$2:$N$73)</f>
        <v>0.35199999999999998</v>
      </c>
      <c r="AI24">
        <f>SUMIF(TECHNOLOGY!$D$2:$D$73,$A24,TECHNOLOGY!$N$2:$N$73)</f>
        <v>0.35199999999999998</v>
      </c>
      <c r="AJ24">
        <f>SUMIF(TECHNOLOGY!$D$2:$D$73,$A24,TECHNOLOGY!$N$2:$N$73)</f>
        <v>0.35199999999999998</v>
      </c>
      <c r="AK24">
        <f>SUMIF(TECHNOLOGY!$D$2:$D$73,$A24,TECHNOLOGY!$N$2:$N$73)</f>
        <v>0.35199999999999998</v>
      </c>
      <c r="AL24">
        <f>SUMIF(TECHNOLOGY!$D$2:$D$73,$A24,TECHNOLOGY!$N$2:$N$73)</f>
        <v>0.35199999999999998</v>
      </c>
      <c r="AM24">
        <f>SUMIF(TECHNOLOGY!$D$2:$D$73,$A24,TECHNOLOGY!$N$2:$N$73)</f>
        <v>0.35199999999999998</v>
      </c>
      <c r="AN24">
        <f>SUMIF(TECHNOLOGY!$D$2:$D$73,$A24,TECHNOLOGY!$N$2:$N$73)</f>
        <v>0.35199999999999998</v>
      </c>
      <c r="AO24">
        <f>SUMIF(TECHNOLOGY!$D$2:$D$73,$A24,TECHNOLOGY!$N$2:$N$73)</f>
        <v>0.35199999999999998</v>
      </c>
      <c r="AP24">
        <f>SUMIF(TECHNOLOGY!$D$2:$D$73,$A24,TECHNOLOGY!$N$2:$N$73)</f>
        <v>0.35199999999999998</v>
      </c>
      <c r="AQ24">
        <f>SUMIF(TECHNOLOGY!$D$2:$D$73,$A24,TECHNOLOGY!$N$2:$N$73)</f>
        <v>0.35199999999999998</v>
      </c>
      <c r="AR24">
        <f>SUMIF(TECHNOLOGY!$D$2:$D$73,$A24,TECHNOLOGY!$N$2:$N$73)</f>
        <v>0.35199999999999998</v>
      </c>
      <c r="AS24">
        <f>SUMIF(TECHNOLOGY!$D$2:$D$73,$A24,TECHNOLOGY!$N$2:$N$73)</f>
        <v>0.35199999999999998</v>
      </c>
      <c r="AT24">
        <f>SUMIF(TECHNOLOGY!$D$2:$D$73,$A24,TECHNOLOGY!$N$2:$N$73)</f>
        <v>0.35199999999999998</v>
      </c>
      <c r="AU24">
        <f>SUMIF(TECHNOLOGY!$D$2:$D$73,$A24,TECHNOLOGY!$N$2:$N$73)</f>
        <v>0.35199999999999998</v>
      </c>
      <c r="AV24">
        <f>SUMIF(TECHNOLOGY!$D$2:$D$73,$A24,TECHNOLOGY!$N$2:$N$73)</f>
        <v>0.35199999999999998</v>
      </c>
      <c r="AW24">
        <f>SUMIF(TECHNOLOGY!$D$2:$D$73,$A24,TECHNOLOGY!$N$2:$N$73)</f>
        <v>0.35199999999999998</v>
      </c>
      <c r="AX24">
        <f>SUMIF(TECHNOLOGY!$D$2:$D$73,$A24,TECHNOLOGY!$N$2:$N$73)</f>
        <v>0.35199999999999998</v>
      </c>
      <c r="AY24">
        <f>SUMIF(TECHNOLOGY!$D$2:$D$73,$A24,TECHNOLOGY!$N$2:$N$73)</f>
        <v>0.35199999999999998</v>
      </c>
      <c r="AZ24">
        <f>SUMIF(TECHNOLOGY!$D$2:$D$73,$A24,TECHNOLOGY!$N$2:$N$73)</f>
        <v>0.35199999999999998</v>
      </c>
    </row>
    <row r="25" spans="1:52">
      <c r="A25" t="str">
        <f>TECHNOLOGY!D38</f>
        <v>D2WDLC4</v>
      </c>
      <c r="B25">
        <f>SUMIF(TECHNOLOGY!$D$2:$D$73,$A25,TECHNOLOGY!$N$2:$N$73)</f>
        <v>0.34899999999999998</v>
      </c>
      <c r="C25">
        <f>SUMIF(TECHNOLOGY!$D$2:$D$73,$A25,TECHNOLOGY!$N$2:$N$73)</f>
        <v>0.34899999999999998</v>
      </c>
      <c r="D25">
        <f>SUMIF(TECHNOLOGY!$D$2:$D$73,$A25,TECHNOLOGY!$N$2:$N$73)</f>
        <v>0.34899999999999998</v>
      </c>
      <c r="E25">
        <f>SUMIF(TECHNOLOGY!$D$2:$D$73,$A25,TECHNOLOGY!$N$2:$N$73)</f>
        <v>0.34899999999999998</v>
      </c>
      <c r="F25">
        <f>SUMIF(TECHNOLOGY!$D$2:$D$73,$A25,TECHNOLOGY!$N$2:$N$73)</f>
        <v>0.34899999999999998</v>
      </c>
      <c r="G25">
        <f>SUMIF(TECHNOLOGY!$D$2:$D$73,$A25,TECHNOLOGY!$N$2:$N$73)</f>
        <v>0.34899999999999998</v>
      </c>
      <c r="H25">
        <f>SUMIF(TECHNOLOGY!$D$2:$D$73,$A25,TECHNOLOGY!$N$2:$N$73)</f>
        <v>0.34899999999999998</v>
      </c>
      <c r="I25">
        <f>SUMIF(TECHNOLOGY!$D$2:$D$73,$A25,TECHNOLOGY!$N$2:$N$73)</f>
        <v>0.34899999999999998</v>
      </c>
      <c r="J25">
        <f>SUMIF(TECHNOLOGY!$D$2:$D$73,$A25,TECHNOLOGY!$N$2:$N$73)</f>
        <v>0.34899999999999998</v>
      </c>
      <c r="K25">
        <f>SUMIF(TECHNOLOGY!$D$2:$D$73,$A25,TECHNOLOGY!$N$2:$N$73)</f>
        <v>0.34899999999999998</v>
      </c>
      <c r="L25">
        <f>SUMIF(TECHNOLOGY!$D$2:$D$73,$A25,TECHNOLOGY!$N$2:$N$73)</f>
        <v>0.34899999999999998</v>
      </c>
      <c r="M25">
        <f>SUMIF(TECHNOLOGY!$D$2:$D$73,$A25,TECHNOLOGY!$N$2:$N$73)</f>
        <v>0.34899999999999998</v>
      </c>
      <c r="N25">
        <f>SUMIF(TECHNOLOGY!$D$2:$D$73,$A25,TECHNOLOGY!$N$2:$N$73)</f>
        <v>0.34899999999999998</v>
      </c>
      <c r="O25">
        <f>SUMIF(TECHNOLOGY!$D$2:$D$73,$A25,TECHNOLOGY!$N$2:$N$73)</f>
        <v>0.34899999999999998</v>
      </c>
      <c r="P25">
        <f>SUMIF(TECHNOLOGY!$D$2:$D$73,$A25,TECHNOLOGY!$N$2:$N$73)</f>
        <v>0.34899999999999998</v>
      </c>
      <c r="Q25">
        <f>SUMIF(TECHNOLOGY!$D$2:$D$73,$A25,TECHNOLOGY!$N$2:$N$73)</f>
        <v>0.34899999999999998</v>
      </c>
      <c r="R25">
        <f>SUMIF(TECHNOLOGY!$D$2:$D$73,$A25,TECHNOLOGY!$N$2:$N$73)</f>
        <v>0.34899999999999998</v>
      </c>
      <c r="S25">
        <f>SUMIF(TECHNOLOGY!$D$2:$D$73,$A25,TECHNOLOGY!$N$2:$N$73)</f>
        <v>0.34899999999999998</v>
      </c>
      <c r="T25">
        <f>SUMIF(TECHNOLOGY!$D$2:$D$73,$A25,TECHNOLOGY!$N$2:$N$73)</f>
        <v>0.34899999999999998</v>
      </c>
      <c r="U25">
        <f>SUMIF(TECHNOLOGY!$D$2:$D$73,$A25,TECHNOLOGY!$N$2:$N$73)</f>
        <v>0.34899999999999998</v>
      </c>
      <c r="V25">
        <f>SUMIF(TECHNOLOGY!$D$2:$D$73,$A25,TECHNOLOGY!$N$2:$N$73)</f>
        <v>0.34899999999999998</v>
      </c>
      <c r="W25">
        <f>SUMIF(TECHNOLOGY!$D$2:$D$73,$A25,TECHNOLOGY!$N$2:$N$73)</f>
        <v>0.34899999999999998</v>
      </c>
      <c r="X25">
        <f>SUMIF(TECHNOLOGY!$D$2:$D$73,$A25,TECHNOLOGY!$N$2:$N$73)</f>
        <v>0.34899999999999998</v>
      </c>
      <c r="Y25">
        <f>SUMIF(TECHNOLOGY!$D$2:$D$73,$A25,TECHNOLOGY!$N$2:$N$73)</f>
        <v>0.34899999999999998</v>
      </c>
      <c r="Z25">
        <f>SUMIF(TECHNOLOGY!$D$2:$D$73,$A25,TECHNOLOGY!$N$2:$N$73)</f>
        <v>0.34899999999999998</v>
      </c>
      <c r="AA25">
        <f>SUMIF(TECHNOLOGY!$D$2:$D$73,$A25,TECHNOLOGY!$N$2:$N$73)</f>
        <v>0.34899999999999998</v>
      </c>
      <c r="AB25">
        <f>SUMIF(TECHNOLOGY!$D$2:$D$73,$A25,TECHNOLOGY!$N$2:$N$73)</f>
        <v>0.34899999999999998</v>
      </c>
      <c r="AC25">
        <f>SUMIF(TECHNOLOGY!$D$2:$D$73,$A25,TECHNOLOGY!$N$2:$N$73)</f>
        <v>0.34899999999999998</v>
      </c>
      <c r="AD25">
        <f>SUMIF(TECHNOLOGY!$D$2:$D$73,$A25,TECHNOLOGY!$N$2:$N$73)</f>
        <v>0.34899999999999998</v>
      </c>
      <c r="AE25">
        <f>SUMIF(TECHNOLOGY!$D$2:$D$73,$A25,TECHNOLOGY!$N$2:$N$73)</f>
        <v>0.34899999999999998</v>
      </c>
      <c r="AF25">
        <f>SUMIF(TECHNOLOGY!$D$2:$D$73,$A25,TECHNOLOGY!$N$2:$N$73)</f>
        <v>0.34899999999999998</v>
      </c>
      <c r="AG25">
        <f>SUMIF(TECHNOLOGY!$D$2:$D$73,$A25,TECHNOLOGY!$N$2:$N$73)</f>
        <v>0.34899999999999998</v>
      </c>
      <c r="AH25">
        <f>SUMIF(TECHNOLOGY!$D$2:$D$73,$A25,TECHNOLOGY!$N$2:$N$73)</f>
        <v>0.34899999999999998</v>
      </c>
      <c r="AI25">
        <f>SUMIF(TECHNOLOGY!$D$2:$D$73,$A25,TECHNOLOGY!$N$2:$N$73)</f>
        <v>0.34899999999999998</v>
      </c>
      <c r="AJ25">
        <f>SUMIF(TECHNOLOGY!$D$2:$D$73,$A25,TECHNOLOGY!$N$2:$N$73)</f>
        <v>0.34899999999999998</v>
      </c>
      <c r="AK25">
        <f>SUMIF(TECHNOLOGY!$D$2:$D$73,$A25,TECHNOLOGY!$N$2:$N$73)</f>
        <v>0.34899999999999998</v>
      </c>
      <c r="AL25">
        <f>SUMIF(TECHNOLOGY!$D$2:$D$73,$A25,TECHNOLOGY!$N$2:$N$73)</f>
        <v>0.34899999999999998</v>
      </c>
      <c r="AM25">
        <f>SUMIF(TECHNOLOGY!$D$2:$D$73,$A25,TECHNOLOGY!$N$2:$N$73)</f>
        <v>0.34899999999999998</v>
      </c>
      <c r="AN25">
        <f>SUMIF(TECHNOLOGY!$D$2:$D$73,$A25,TECHNOLOGY!$N$2:$N$73)</f>
        <v>0.34899999999999998</v>
      </c>
      <c r="AO25">
        <f>SUMIF(TECHNOLOGY!$D$2:$D$73,$A25,TECHNOLOGY!$N$2:$N$73)</f>
        <v>0.34899999999999998</v>
      </c>
      <c r="AP25">
        <f>SUMIF(TECHNOLOGY!$D$2:$D$73,$A25,TECHNOLOGY!$N$2:$N$73)</f>
        <v>0.34899999999999998</v>
      </c>
      <c r="AQ25">
        <f>SUMIF(TECHNOLOGY!$D$2:$D$73,$A25,TECHNOLOGY!$N$2:$N$73)</f>
        <v>0.34899999999999998</v>
      </c>
      <c r="AR25">
        <f>SUMIF(TECHNOLOGY!$D$2:$D$73,$A25,TECHNOLOGY!$N$2:$N$73)</f>
        <v>0.34899999999999998</v>
      </c>
      <c r="AS25">
        <f>SUMIF(TECHNOLOGY!$D$2:$D$73,$A25,TECHNOLOGY!$N$2:$N$73)</f>
        <v>0.34899999999999998</v>
      </c>
      <c r="AT25">
        <f>SUMIF(TECHNOLOGY!$D$2:$D$73,$A25,TECHNOLOGY!$N$2:$N$73)</f>
        <v>0.34899999999999998</v>
      </c>
      <c r="AU25">
        <f>SUMIF(TECHNOLOGY!$D$2:$D$73,$A25,TECHNOLOGY!$N$2:$N$73)</f>
        <v>0.34899999999999998</v>
      </c>
      <c r="AV25">
        <f>SUMIF(TECHNOLOGY!$D$2:$D$73,$A25,TECHNOLOGY!$N$2:$N$73)</f>
        <v>0.34899999999999998</v>
      </c>
      <c r="AW25">
        <f>SUMIF(TECHNOLOGY!$D$2:$D$73,$A25,TECHNOLOGY!$N$2:$N$73)</f>
        <v>0.34899999999999998</v>
      </c>
      <c r="AX25">
        <f>SUMIF(TECHNOLOGY!$D$2:$D$73,$A25,TECHNOLOGY!$N$2:$N$73)</f>
        <v>0.34899999999999998</v>
      </c>
      <c r="AY25">
        <f>SUMIF(TECHNOLOGY!$D$2:$D$73,$A25,TECHNOLOGY!$N$2:$N$73)</f>
        <v>0.34899999999999998</v>
      </c>
      <c r="AZ25">
        <f>SUMIF(TECHNOLOGY!$D$2:$D$73,$A25,TECHNOLOGY!$N$2:$N$73)</f>
        <v>0.34899999999999998</v>
      </c>
    </row>
    <row r="26" spans="1:52">
      <c r="A26" t="str">
        <f>TECHNOLOGY!D39</f>
        <v>D2WDLC6</v>
      </c>
      <c r="B26">
        <f>SUMIF(TECHNOLOGY!$D$2:$D$73,$A26,TECHNOLOGY!$N$2:$N$73)</f>
        <v>0.35199999999999998</v>
      </c>
      <c r="C26">
        <f>SUMIF(TECHNOLOGY!$D$2:$D$73,$A26,TECHNOLOGY!$N$2:$N$73)</f>
        <v>0.35199999999999998</v>
      </c>
      <c r="D26">
        <f>SUMIF(TECHNOLOGY!$D$2:$D$73,$A26,TECHNOLOGY!$N$2:$N$73)</f>
        <v>0.35199999999999998</v>
      </c>
      <c r="E26">
        <f>SUMIF(TECHNOLOGY!$D$2:$D$73,$A26,TECHNOLOGY!$N$2:$N$73)</f>
        <v>0.35199999999999998</v>
      </c>
      <c r="F26">
        <f>SUMIF(TECHNOLOGY!$D$2:$D$73,$A26,TECHNOLOGY!$N$2:$N$73)</f>
        <v>0.35199999999999998</v>
      </c>
      <c r="G26">
        <f>SUMIF(TECHNOLOGY!$D$2:$D$73,$A26,TECHNOLOGY!$N$2:$N$73)</f>
        <v>0.35199999999999998</v>
      </c>
      <c r="H26">
        <f>SUMIF(TECHNOLOGY!$D$2:$D$73,$A26,TECHNOLOGY!$N$2:$N$73)</f>
        <v>0.35199999999999998</v>
      </c>
      <c r="I26">
        <f>SUMIF(TECHNOLOGY!$D$2:$D$73,$A26,TECHNOLOGY!$N$2:$N$73)</f>
        <v>0.35199999999999998</v>
      </c>
      <c r="J26">
        <f>SUMIF(TECHNOLOGY!$D$2:$D$73,$A26,TECHNOLOGY!$N$2:$N$73)</f>
        <v>0.35199999999999998</v>
      </c>
      <c r="K26">
        <f>SUMIF(TECHNOLOGY!$D$2:$D$73,$A26,TECHNOLOGY!$N$2:$N$73)</f>
        <v>0.35199999999999998</v>
      </c>
      <c r="L26">
        <f>SUMIF(TECHNOLOGY!$D$2:$D$73,$A26,TECHNOLOGY!$N$2:$N$73)</f>
        <v>0.35199999999999998</v>
      </c>
      <c r="M26">
        <f>SUMIF(TECHNOLOGY!$D$2:$D$73,$A26,TECHNOLOGY!$N$2:$N$73)</f>
        <v>0.35199999999999998</v>
      </c>
      <c r="N26">
        <f>SUMIF(TECHNOLOGY!$D$2:$D$73,$A26,TECHNOLOGY!$N$2:$N$73)</f>
        <v>0.35199999999999998</v>
      </c>
      <c r="O26">
        <f>SUMIF(TECHNOLOGY!$D$2:$D$73,$A26,TECHNOLOGY!$N$2:$N$73)</f>
        <v>0.35199999999999998</v>
      </c>
      <c r="P26">
        <f>SUMIF(TECHNOLOGY!$D$2:$D$73,$A26,TECHNOLOGY!$N$2:$N$73)</f>
        <v>0.35199999999999998</v>
      </c>
      <c r="Q26">
        <f>SUMIF(TECHNOLOGY!$D$2:$D$73,$A26,TECHNOLOGY!$N$2:$N$73)</f>
        <v>0.35199999999999998</v>
      </c>
      <c r="R26">
        <f>SUMIF(TECHNOLOGY!$D$2:$D$73,$A26,TECHNOLOGY!$N$2:$N$73)</f>
        <v>0.35199999999999998</v>
      </c>
      <c r="S26">
        <f>SUMIF(TECHNOLOGY!$D$2:$D$73,$A26,TECHNOLOGY!$N$2:$N$73)</f>
        <v>0.35199999999999998</v>
      </c>
      <c r="T26">
        <f>SUMIF(TECHNOLOGY!$D$2:$D$73,$A26,TECHNOLOGY!$N$2:$N$73)</f>
        <v>0.35199999999999998</v>
      </c>
      <c r="U26">
        <f>SUMIF(TECHNOLOGY!$D$2:$D$73,$A26,TECHNOLOGY!$N$2:$N$73)</f>
        <v>0.35199999999999998</v>
      </c>
      <c r="V26">
        <f>SUMIF(TECHNOLOGY!$D$2:$D$73,$A26,TECHNOLOGY!$N$2:$N$73)</f>
        <v>0.35199999999999998</v>
      </c>
      <c r="W26">
        <f>SUMIF(TECHNOLOGY!$D$2:$D$73,$A26,TECHNOLOGY!$N$2:$N$73)</f>
        <v>0.35199999999999998</v>
      </c>
      <c r="X26">
        <f>SUMIF(TECHNOLOGY!$D$2:$D$73,$A26,TECHNOLOGY!$N$2:$N$73)</f>
        <v>0.35199999999999998</v>
      </c>
      <c r="Y26">
        <f>SUMIF(TECHNOLOGY!$D$2:$D$73,$A26,TECHNOLOGY!$N$2:$N$73)</f>
        <v>0.35199999999999998</v>
      </c>
      <c r="Z26">
        <f>SUMIF(TECHNOLOGY!$D$2:$D$73,$A26,TECHNOLOGY!$N$2:$N$73)</f>
        <v>0.35199999999999998</v>
      </c>
      <c r="AA26">
        <f>SUMIF(TECHNOLOGY!$D$2:$D$73,$A26,TECHNOLOGY!$N$2:$N$73)</f>
        <v>0.35199999999999998</v>
      </c>
      <c r="AB26">
        <f>SUMIF(TECHNOLOGY!$D$2:$D$73,$A26,TECHNOLOGY!$N$2:$N$73)</f>
        <v>0.35199999999999998</v>
      </c>
      <c r="AC26">
        <f>SUMIF(TECHNOLOGY!$D$2:$D$73,$A26,TECHNOLOGY!$N$2:$N$73)</f>
        <v>0.35199999999999998</v>
      </c>
      <c r="AD26">
        <f>SUMIF(TECHNOLOGY!$D$2:$D$73,$A26,TECHNOLOGY!$N$2:$N$73)</f>
        <v>0.35199999999999998</v>
      </c>
      <c r="AE26">
        <f>SUMIF(TECHNOLOGY!$D$2:$D$73,$A26,TECHNOLOGY!$N$2:$N$73)</f>
        <v>0.35199999999999998</v>
      </c>
      <c r="AF26">
        <f>SUMIF(TECHNOLOGY!$D$2:$D$73,$A26,TECHNOLOGY!$N$2:$N$73)</f>
        <v>0.35199999999999998</v>
      </c>
      <c r="AG26">
        <f>SUMIF(TECHNOLOGY!$D$2:$D$73,$A26,TECHNOLOGY!$N$2:$N$73)</f>
        <v>0.35199999999999998</v>
      </c>
      <c r="AH26">
        <f>SUMIF(TECHNOLOGY!$D$2:$D$73,$A26,TECHNOLOGY!$N$2:$N$73)</f>
        <v>0.35199999999999998</v>
      </c>
      <c r="AI26">
        <f>SUMIF(TECHNOLOGY!$D$2:$D$73,$A26,TECHNOLOGY!$N$2:$N$73)</f>
        <v>0.35199999999999998</v>
      </c>
      <c r="AJ26">
        <f>SUMIF(TECHNOLOGY!$D$2:$D$73,$A26,TECHNOLOGY!$N$2:$N$73)</f>
        <v>0.35199999999999998</v>
      </c>
      <c r="AK26">
        <f>SUMIF(TECHNOLOGY!$D$2:$D$73,$A26,TECHNOLOGY!$N$2:$N$73)</f>
        <v>0.35199999999999998</v>
      </c>
      <c r="AL26">
        <f>SUMIF(TECHNOLOGY!$D$2:$D$73,$A26,TECHNOLOGY!$N$2:$N$73)</f>
        <v>0.35199999999999998</v>
      </c>
      <c r="AM26">
        <f>SUMIF(TECHNOLOGY!$D$2:$D$73,$A26,TECHNOLOGY!$N$2:$N$73)</f>
        <v>0.35199999999999998</v>
      </c>
      <c r="AN26">
        <f>SUMIF(TECHNOLOGY!$D$2:$D$73,$A26,TECHNOLOGY!$N$2:$N$73)</f>
        <v>0.35199999999999998</v>
      </c>
      <c r="AO26">
        <f>SUMIF(TECHNOLOGY!$D$2:$D$73,$A26,TECHNOLOGY!$N$2:$N$73)</f>
        <v>0.35199999999999998</v>
      </c>
      <c r="AP26">
        <f>SUMIF(TECHNOLOGY!$D$2:$D$73,$A26,TECHNOLOGY!$N$2:$N$73)</f>
        <v>0.35199999999999998</v>
      </c>
      <c r="AQ26">
        <f>SUMIF(TECHNOLOGY!$D$2:$D$73,$A26,TECHNOLOGY!$N$2:$N$73)</f>
        <v>0.35199999999999998</v>
      </c>
      <c r="AR26">
        <f>SUMIF(TECHNOLOGY!$D$2:$D$73,$A26,TECHNOLOGY!$N$2:$N$73)</f>
        <v>0.35199999999999998</v>
      </c>
      <c r="AS26">
        <f>SUMIF(TECHNOLOGY!$D$2:$D$73,$A26,TECHNOLOGY!$N$2:$N$73)</f>
        <v>0.35199999999999998</v>
      </c>
      <c r="AT26">
        <f>SUMIF(TECHNOLOGY!$D$2:$D$73,$A26,TECHNOLOGY!$N$2:$N$73)</f>
        <v>0.35199999999999998</v>
      </c>
      <c r="AU26">
        <f>SUMIF(TECHNOLOGY!$D$2:$D$73,$A26,TECHNOLOGY!$N$2:$N$73)</f>
        <v>0.35199999999999998</v>
      </c>
      <c r="AV26">
        <f>SUMIF(TECHNOLOGY!$D$2:$D$73,$A26,TECHNOLOGY!$N$2:$N$73)</f>
        <v>0.35199999999999998</v>
      </c>
      <c r="AW26">
        <f>SUMIF(TECHNOLOGY!$D$2:$D$73,$A26,TECHNOLOGY!$N$2:$N$73)</f>
        <v>0.35199999999999998</v>
      </c>
      <c r="AX26">
        <f>SUMIF(TECHNOLOGY!$D$2:$D$73,$A26,TECHNOLOGY!$N$2:$N$73)</f>
        <v>0.35199999999999998</v>
      </c>
      <c r="AY26">
        <f>SUMIF(TECHNOLOGY!$D$2:$D$73,$A26,TECHNOLOGY!$N$2:$N$73)</f>
        <v>0.35199999999999998</v>
      </c>
      <c r="AZ26">
        <f>SUMIF(TECHNOLOGY!$D$2:$D$73,$A26,TECHNOLOGY!$N$2:$N$73)</f>
        <v>0.35199999999999998</v>
      </c>
    </row>
    <row r="27" spans="1:52">
      <c r="A27" t="str">
        <f>TECHNOLOGY!D40</f>
        <v>D2WDLC7</v>
      </c>
      <c r="B27">
        <f>SUMIF(TECHNOLOGY!$D$2:$D$73,$A27,TECHNOLOGY!$N$2:$N$73)</f>
        <v>0.36899999999999999</v>
      </c>
      <c r="C27">
        <f>SUMIF(TECHNOLOGY!$D$2:$D$73,$A27,TECHNOLOGY!$N$2:$N$73)</f>
        <v>0.36899999999999999</v>
      </c>
      <c r="D27">
        <f>SUMIF(TECHNOLOGY!$D$2:$D$73,$A27,TECHNOLOGY!$N$2:$N$73)</f>
        <v>0.36899999999999999</v>
      </c>
      <c r="E27">
        <f>SUMIF(TECHNOLOGY!$D$2:$D$73,$A27,TECHNOLOGY!$N$2:$N$73)</f>
        <v>0.36899999999999999</v>
      </c>
      <c r="F27">
        <f>SUMIF(TECHNOLOGY!$D$2:$D$73,$A27,TECHNOLOGY!$N$2:$N$73)</f>
        <v>0.36899999999999999</v>
      </c>
      <c r="G27">
        <f>SUMIF(TECHNOLOGY!$D$2:$D$73,$A27,TECHNOLOGY!$N$2:$N$73)</f>
        <v>0.36899999999999999</v>
      </c>
      <c r="H27">
        <f>SUMIF(TECHNOLOGY!$D$2:$D$73,$A27,TECHNOLOGY!$N$2:$N$73)</f>
        <v>0.36899999999999999</v>
      </c>
      <c r="I27">
        <f>SUMIF(TECHNOLOGY!$D$2:$D$73,$A27,TECHNOLOGY!$N$2:$N$73)</f>
        <v>0.36899999999999999</v>
      </c>
      <c r="J27">
        <f>SUMIF(TECHNOLOGY!$D$2:$D$73,$A27,TECHNOLOGY!$N$2:$N$73)</f>
        <v>0.36899999999999999</v>
      </c>
      <c r="K27">
        <f>SUMIF(TECHNOLOGY!$D$2:$D$73,$A27,TECHNOLOGY!$N$2:$N$73)</f>
        <v>0.36899999999999999</v>
      </c>
      <c r="L27">
        <f>SUMIF(TECHNOLOGY!$D$2:$D$73,$A27,TECHNOLOGY!$N$2:$N$73)</f>
        <v>0.36899999999999999</v>
      </c>
      <c r="M27">
        <f>SUMIF(TECHNOLOGY!$D$2:$D$73,$A27,TECHNOLOGY!$N$2:$N$73)</f>
        <v>0.36899999999999999</v>
      </c>
      <c r="N27">
        <f>SUMIF(TECHNOLOGY!$D$2:$D$73,$A27,TECHNOLOGY!$N$2:$N$73)</f>
        <v>0.36899999999999999</v>
      </c>
      <c r="O27">
        <f>SUMIF(TECHNOLOGY!$D$2:$D$73,$A27,TECHNOLOGY!$N$2:$N$73)</f>
        <v>0.36899999999999999</v>
      </c>
      <c r="P27">
        <f>SUMIF(TECHNOLOGY!$D$2:$D$73,$A27,TECHNOLOGY!$N$2:$N$73)</f>
        <v>0.36899999999999999</v>
      </c>
      <c r="Q27">
        <f>SUMIF(TECHNOLOGY!$D$2:$D$73,$A27,TECHNOLOGY!$N$2:$N$73)</f>
        <v>0.36899999999999999</v>
      </c>
      <c r="R27">
        <f>SUMIF(TECHNOLOGY!$D$2:$D$73,$A27,TECHNOLOGY!$N$2:$N$73)</f>
        <v>0.36899999999999999</v>
      </c>
      <c r="S27">
        <f>SUMIF(TECHNOLOGY!$D$2:$D$73,$A27,TECHNOLOGY!$N$2:$N$73)</f>
        <v>0.36899999999999999</v>
      </c>
      <c r="T27">
        <f>SUMIF(TECHNOLOGY!$D$2:$D$73,$A27,TECHNOLOGY!$N$2:$N$73)</f>
        <v>0.36899999999999999</v>
      </c>
      <c r="U27">
        <f>SUMIF(TECHNOLOGY!$D$2:$D$73,$A27,TECHNOLOGY!$N$2:$N$73)</f>
        <v>0.36899999999999999</v>
      </c>
      <c r="V27">
        <f>SUMIF(TECHNOLOGY!$D$2:$D$73,$A27,TECHNOLOGY!$N$2:$N$73)</f>
        <v>0.36899999999999999</v>
      </c>
      <c r="W27">
        <f>SUMIF(TECHNOLOGY!$D$2:$D$73,$A27,TECHNOLOGY!$N$2:$N$73)</f>
        <v>0.36899999999999999</v>
      </c>
      <c r="X27">
        <f>SUMIF(TECHNOLOGY!$D$2:$D$73,$A27,TECHNOLOGY!$N$2:$N$73)</f>
        <v>0.36899999999999999</v>
      </c>
      <c r="Y27">
        <f>SUMIF(TECHNOLOGY!$D$2:$D$73,$A27,TECHNOLOGY!$N$2:$N$73)</f>
        <v>0.36899999999999999</v>
      </c>
      <c r="Z27">
        <f>SUMIF(TECHNOLOGY!$D$2:$D$73,$A27,TECHNOLOGY!$N$2:$N$73)</f>
        <v>0.36899999999999999</v>
      </c>
      <c r="AA27">
        <f>SUMIF(TECHNOLOGY!$D$2:$D$73,$A27,TECHNOLOGY!$N$2:$N$73)</f>
        <v>0.36899999999999999</v>
      </c>
      <c r="AB27">
        <f>SUMIF(TECHNOLOGY!$D$2:$D$73,$A27,TECHNOLOGY!$N$2:$N$73)</f>
        <v>0.36899999999999999</v>
      </c>
      <c r="AC27">
        <f>SUMIF(TECHNOLOGY!$D$2:$D$73,$A27,TECHNOLOGY!$N$2:$N$73)</f>
        <v>0.36899999999999999</v>
      </c>
      <c r="AD27">
        <f>SUMIF(TECHNOLOGY!$D$2:$D$73,$A27,TECHNOLOGY!$N$2:$N$73)</f>
        <v>0.36899999999999999</v>
      </c>
      <c r="AE27">
        <f>SUMIF(TECHNOLOGY!$D$2:$D$73,$A27,TECHNOLOGY!$N$2:$N$73)</f>
        <v>0.36899999999999999</v>
      </c>
      <c r="AF27">
        <f>SUMIF(TECHNOLOGY!$D$2:$D$73,$A27,TECHNOLOGY!$N$2:$N$73)</f>
        <v>0.36899999999999999</v>
      </c>
      <c r="AG27">
        <f>SUMIF(TECHNOLOGY!$D$2:$D$73,$A27,TECHNOLOGY!$N$2:$N$73)</f>
        <v>0.36899999999999999</v>
      </c>
      <c r="AH27">
        <f>SUMIF(TECHNOLOGY!$D$2:$D$73,$A27,TECHNOLOGY!$N$2:$N$73)</f>
        <v>0.36899999999999999</v>
      </c>
      <c r="AI27">
        <f>SUMIF(TECHNOLOGY!$D$2:$D$73,$A27,TECHNOLOGY!$N$2:$N$73)</f>
        <v>0.36899999999999999</v>
      </c>
      <c r="AJ27">
        <f>SUMIF(TECHNOLOGY!$D$2:$D$73,$A27,TECHNOLOGY!$N$2:$N$73)</f>
        <v>0.36899999999999999</v>
      </c>
      <c r="AK27">
        <f>SUMIF(TECHNOLOGY!$D$2:$D$73,$A27,TECHNOLOGY!$N$2:$N$73)</f>
        <v>0.36899999999999999</v>
      </c>
      <c r="AL27">
        <f>SUMIF(TECHNOLOGY!$D$2:$D$73,$A27,TECHNOLOGY!$N$2:$N$73)</f>
        <v>0.36899999999999999</v>
      </c>
      <c r="AM27">
        <f>SUMIF(TECHNOLOGY!$D$2:$D$73,$A27,TECHNOLOGY!$N$2:$N$73)</f>
        <v>0.36899999999999999</v>
      </c>
      <c r="AN27">
        <f>SUMIF(TECHNOLOGY!$D$2:$D$73,$A27,TECHNOLOGY!$N$2:$N$73)</f>
        <v>0.36899999999999999</v>
      </c>
      <c r="AO27">
        <f>SUMIF(TECHNOLOGY!$D$2:$D$73,$A27,TECHNOLOGY!$N$2:$N$73)</f>
        <v>0.36899999999999999</v>
      </c>
      <c r="AP27">
        <f>SUMIF(TECHNOLOGY!$D$2:$D$73,$A27,TECHNOLOGY!$N$2:$N$73)</f>
        <v>0.36899999999999999</v>
      </c>
      <c r="AQ27">
        <f>SUMIF(TECHNOLOGY!$D$2:$D$73,$A27,TECHNOLOGY!$N$2:$N$73)</f>
        <v>0.36899999999999999</v>
      </c>
      <c r="AR27">
        <f>SUMIF(TECHNOLOGY!$D$2:$D$73,$A27,TECHNOLOGY!$N$2:$N$73)</f>
        <v>0.36899999999999999</v>
      </c>
      <c r="AS27">
        <f>SUMIF(TECHNOLOGY!$D$2:$D$73,$A27,TECHNOLOGY!$N$2:$N$73)</f>
        <v>0.36899999999999999</v>
      </c>
      <c r="AT27">
        <f>SUMIF(TECHNOLOGY!$D$2:$D$73,$A27,TECHNOLOGY!$N$2:$N$73)</f>
        <v>0.36899999999999999</v>
      </c>
      <c r="AU27">
        <f>SUMIF(TECHNOLOGY!$D$2:$D$73,$A27,TECHNOLOGY!$N$2:$N$73)</f>
        <v>0.36899999999999999</v>
      </c>
      <c r="AV27">
        <f>SUMIF(TECHNOLOGY!$D$2:$D$73,$A27,TECHNOLOGY!$N$2:$N$73)</f>
        <v>0.36899999999999999</v>
      </c>
      <c r="AW27">
        <f>SUMIF(TECHNOLOGY!$D$2:$D$73,$A27,TECHNOLOGY!$N$2:$N$73)</f>
        <v>0.36899999999999999</v>
      </c>
      <c r="AX27">
        <f>SUMIF(TECHNOLOGY!$D$2:$D$73,$A27,TECHNOLOGY!$N$2:$N$73)</f>
        <v>0.36899999999999999</v>
      </c>
      <c r="AY27">
        <f>SUMIF(TECHNOLOGY!$D$2:$D$73,$A27,TECHNOLOGY!$N$2:$N$73)</f>
        <v>0.36899999999999999</v>
      </c>
      <c r="AZ27">
        <f>SUMIF(TECHNOLOGY!$D$2:$D$73,$A27,TECHNOLOGY!$N$2:$N$73)</f>
        <v>0.36899999999999999</v>
      </c>
    </row>
    <row r="28" spans="1:52">
      <c r="A28" t="str">
        <f>TECHNOLOGY!D41</f>
        <v>D2WDLC8</v>
      </c>
      <c r="B28">
        <f>SUMIF(TECHNOLOGY!$D$2:$D$73,$A28,TECHNOLOGY!$N$2:$N$73)</f>
        <v>0.37</v>
      </c>
      <c r="C28">
        <f>SUMIF(TECHNOLOGY!$D$2:$D$73,$A28,TECHNOLOGY!$N$2:$N$73)</f>
        <v>0.37</v>
      </c>
      <c r="D28">
        <f>SUMIF(TECHNOLOGY!$D$2:$D$73,$A28,TECHNOLOGY!$N$2:$N$73)</f>
        <v>0.37</v>
      </c>
      <c r="E28">
        <f>SUMIF(TECHNOLOGY!$D$2:$D$73,$A28,TECHNOLOGY!$N$2:$N$73)</f>
        <v>0.37</v>
      </c>
      <c r="F28">
        <f>SUMIF(TECHNOLOGY!$D$2:$D$73,$A28,TECHNOLOGY!$N$2:$N$73)</f>
        <v>0.37</v>
      </c>
      <c r="G28">
        <f>SUMIF(TECHNOLOGY!$D$2:$D$73,$A28,TECHNOLOGY!$N$2:$N$73)</f>
        <v>0.37</v>
      </c>
      <c r="H28">
        <f>SUMIF(TECHNOLOGY!$D$2:$D$73,$A28,TECHNOLOGY!$N$2:$N$73)</f>
        <v>0.37</v>
      </c>
      <c r="I28">
        <f>SUMIF(TECHNOLOGY!$D$2:$D$73,$A28,TECHNOLOGY!$N$2:$N$73)</f>
        <v>0.37</v>
      </c>
      <c r="J28">
        <f>SUMIF(TECHNOLOGY!$D$2:$D$73,$A28,TECHNOLOGY!$N$2:$N$73)</f>
        <v>0.37</v>
      </c>
      <c r="K28">
        <f>SUMIF(TECHNOLOGY!$D$2:$D$73,$A28,TECHNOLOGY!$N$2:$N$73)</f>
        <v>0.37</v>
      </c>
      <c r="L28">
        <f>SUMIF(TECHNOLOGY!$D$2:$D$73,$A28,TECHNOLOGY!$N$2:$N$73)</f>
        <v>0.37</v>
      </c>
      <c r="M28">
        <f>SUMIF(TECHNOLOGY!$D$2:$D$73,$A28,TECHNOLOGY!$N$2:$N$73)</f>
        <v>0.37</v>
      </c>
      <c r="N28">
        <f>SUMIF(TECHNOLOGY!$D$2:$D$73,$A28,TECHNOLOGY!$N$2:$N$73)</f>
        <v>0.37</v>
      </c>
      <c r="O28">
        <f>SUMIF(TECHNOLOGY!$D$2:$D$73,$A28,TECHNOLOGY!$N$2:$N$73)</f>
        <v>0.37</v>
      </c>
      <c r="P28">
        <f>SUMIF(TECHNOLOGY!$D$2:$D$73,$A28,TECHNOLOGY!$N$2:$N$73)</f>
        <v>0.37</v>
      </c>
      <c r="Q28">
        <f>SUMIF(TECHNOLOGY!$D$2:$D$73,$A28,TECHNOLOGY!$N$2:$N$73)</f>
        <v>0.37</v>
      </c>
      <c r="R28">
        <f>SUMIF(TECHNOLOGY!$D$2:$D$73,$A28,TECHNOLOGY!$N$2:$N$73)</f>
        <v>0.37</v>
      </c>
      <c r="S28">
        <f>SUMIF(TECHNOLOGY!$D$2:$D$73,$A28,TECHNOLOGY!$N$2:$N$73)</f>
        <v>0.37</v>
      </c>
      <c r="T28">
        <f>SUMIF(TECHNOLOGY!$D$2:$D$73,$A28,TECHNOLOGY!$N$2:$N$73)</f>
        <v>0.37</v>
      </c>
      <c r="U28">
        <f>SUMIF(TECHNOLOGY!$D$2:$D$73,$A28,TECHNOLOGY!$N$2:$N$73)</f>
        <v>0.37</v>
      </c>
      <c r="V28">
        <f>SUMIF(TECHNOLOGY!$D$2:$D$73,$A28,TECHNOLOGY!$N$2:$N$73)</f>
        <v>0.37</v>
      </c>
      <c r="W28">
        <f>SUMIF(TECHNOLOGY!$D$2:$D$73,$A28,TECHNOLOGY!$N$2:$N$73)</f>
        <v>0.37</v>
      </c>
      <c r="X28">
        <f>SUMIF(TECHNOLOGY!$D$2:$D$73,$A28,TECHNOLOGY!$N$2:$N$73)</f>
        <v>0.37</v>
      </c>
      <c r="Y28">
        <f>SUMIF(TECHNOLOGY!$D$2:$D$73,$A28,TECHNOLOGY!$N$2:$N$73)</f>
        <v>0.37</v>
      </c>
      <c r="Z28">
        <f>SUMIF(TECHNOLOGY!$D$2:$D$73,$A28,TECHNOLOGY!$N$2:$N$73)</f>
        <v>0.37</v>
      </c>
      <c r="AA28">
        <f>SUMIF(TECHNOLOGY!$D$2:$D$73,$A28,TECHNOLOGY!$N$2:$N$73)</f>
        <v>0.37</v>
      </c>
      <c r="AB28">
        <f>SUMIF(TECHNOLOGY!$D$2:$D$73,$A28,TECHNOLOGY!$N$2:$N$73)</f>
        <v>0.37</v>
      </c>
      <c r="AC28">
        <f>SUMIF(TECHNOLOGY!$D$2:$D$73,$A28,TECHNOLOGY!$N$2:$N$73)</f>
        <v>0.37</v>
      </c>
      <c r="AD28">
        <f>SUMIF(TECHNOLOGY!$D$2:$D$73,$A28,TECHNOLOGY!$N$2:$N$73)</f>
        <v>0.37</v>
      </c>
      <c r="AE28">
        <f>SUMIF(TECHNOLOGY!$D$2:$D$73,$A28,TECHNOLOGY!$N$2:$N$73)</f>
        <v>0.37</v>
      </c>
      <c r="AF28">
        <f>SUMIF(TECHNOLOGY!$D$2:$D$73,$A28,TECHNOLOGY!$N$2:$N$73)</f>
        <v>0.37</v>
      </c>
      <c r="AG28">
        <f>SUMIF(TECHNOLOGY!$D$2:$D$73,$A28,TECHNOLOGY!$N$2:$N$73)</f>
        <v>0.37</v>
      </c>
      <c r="AH28">
        <f>SUMIF(TECHNOLOGY!$D$2:$D$73,$A28,TECHNOLOGY!$N$2:$N$73)</f>
        <v>0.37</v>
      </c>
      <c r="AI28">
        <f>SUMIF(TECHNOLOGY!$D$2:$D$73,$A28,TECHNOLOGY!$N$2:$N$73)</f>
        <v>0.37</v>
      </c>
      <c r="AJ28">
        <f>SUMIF(TECHNOLOGY!$D$2:$D$73,$A28,TECHNOLOGY!$N$2:$N$73)</f>
        <v>0.37</v>
      </c>
      <c r="AK28">
        <f>SUMIF(TECHNOLOGY!$D$2:$D$73,$A28,TECHNOLOGY!$N$2:$N$73)</f>
        <v>0.37</v>
      </c>
      <c r="AL28">
        <f>SUMIF(TECHNOLOGY!$D$2:$D$73,$A28,TECHNOLOGY!$N$2:$N$73)</f>
        <v>0.37</v>
      </c>
      <c r="AM28">
        <f>SUMIF(TECHNOLOGY!$D$2:$D$73,$A28,TECHNOLOGY!$N$2:$N$73)</f>
        <v>0.37</v>
      </c>
      <c r="AN28">
        <f>SUMIF(TECHNOLOGY!$D$2:$D$73,$A28,TECHNOLOGY!$N$2:$N$73)</f>
        <v>0.37</v>
      </c>
      <c r="AO28">
        <f>SUMIF(TECHNOLOGY!$D$2:$D$73,$A28,TECHNOLOGY!$N$2:$N$73)</f>
        <v>0.37</v>
      </c>
      <c r="AP28">
        <f>SUMIF(TECHNOLOGY!$D$2:$D$73,$A28,TECHNOLOGY!$N$2:$N$73)</f>
        <v>0.37</v>
      </c>
      <c r="AQ28">
        <f>SUMIF(TECHNOLOGY!$D$2:$D$73,$A28,TECHNOLOGY!$N$2:$N$73)</f>
        <v>0.37</v>
      </c>
      <c r="AR28">
        <f>SUMIF(TECHNOLOGY!$D$2:$D$73,$A28,TECHNOLOGY!$N$2:$N$73)</f>
        <v>0.37</v>
      </c>
      <c r="AS28">
        <f>SUMIF(TECHNOLOGY!$D$2:$D$73,$A28,TECHNOLOGY!$N$2:$N$73)</f>
        <v>0.37</v>
      </c>
      <c r="AT28">
        <f>SUMIF(TECHNOLOGY!$D$2:$D$73,$A28,TECHNOLOGY!$N$2:$N$73)</f>
        <v>0.37</v>
      </c>
      <c r="AU28">
        <f>SUMIF(TECHNOLOGY!$D$2:$D$73,$A28,TECHNOLOGY!$N$2:$N$73)</f>
        <v>0.37</v>
      </c>
      <c r="AV28">
        <f>SUMIF(TECHNOLOGY!$D$2:$D$73,$A28,TECHNOLOGY!$N$2:$N$73)</f>
        <v>0.37</v>
      </c>
      <c r="AW28">
        <f>SUMIF(TECHNOLOGY!$D$2:$D$73,$A28,TECHNOLOGY!$N$2:$N$73)</f>
        <v>0.37</v>
      </c>
      <c r="AX28">
        <f>SUMIF(TECHNOLOGY!$D$2:$D$73,$A28,TECHNOLOGY!$N$2:$N$73)</f>
        <v>0.37</v>
      </c>
      <c r="AY28">
        <f>SUMIF(TECHNOLOGY!$D$2:$D$73,$A28,TECHNOLOGY!$N$2:$N$73)</f>
        <v>0.37</v>
      </c>
      <c r="AZ28">
        <f>SUMIF(TECHNOLOGY!$D$2:$D$73,$A28,TECHNOLOGY!$N$2:$N$73)</f>
        <v>0.37</v>
      </c>
    </row>
    <row r="29" spans="1:52">
      <c r="A29" t="str">
        <f>TECHNOLOGY!D42</f>
        <v>D2WDLC10</v>
      </c>
      <c r="B29">
        <f>SUMIF(TECHNOLOGY!$D$2:$D$73,$A29,TECHNOLOGY!$N$2:$N$73)</f>
        <v>0.375</v>
      </c>
      <c r="C29">
        <f>SUMIF(TECHNOLOGY!$D$2:$D$73,$A29,TECHNOLOGY!$N$2:$N$73)</f>
        <v>0.375</v>
      </c>
      <c r="D29">
        <f>SUMIF(TECHNOLOGY!$D$2:$D$73,$A29,TECHNOLOGY!$N$2:$N$73)</f>
        <v>0.375</v>
      </c>
      <c r="E29">
        <f>SUMIF(TECHNOLOGY!$D$2:$D$73,$A29,TECHNOLOGY!$N$2:$N$73)</f>
        <v>0.375</v>
      </c>
      <c r="F29">
        <f>SUMIF(TECHNOLOGY!$D$2:$D$73,$A29,TECHNOLOGY!$N$2:$N$73)</f>
        <v>0.375</v>
      </c>
      <c r="G29">
        <f>SUMIF(TECHNOLOGY!$D$2:$D$73,$A29,TECHNOLOGY!$N$2:$N$73)</f>
        <v>0.375</v>
      </c>
      <c r="H29">
        <f>SUMIF(TECHNOLOGY!$D$2:$D$73,$A29,TECHNOLOGY!$N$2:$N$73)</f>
        <v>0.375</v>
      </c>
      <c r="I29">
        <f>SUMIF(TECHNOLOGY!$D$2:$D$73,$A29,TECHNOLOGY!$N$2:$N$73)</f>
        <v>0.375</v>
      </c>
      <c r="J29">
        <f>SUMIF(TECHNOLOGY!$D$2:$D$73,$A29,TECHNOLOGY!$N$2:$N$73)</f>
        <v>0.375</v>
      </c>
      <c r="K29">
        <f>SUMIF(TECHNOLOGY!$D$2:$D$73,$A29,TECHNOLOGY!$N$2:$N$73)</f>
        <v>0.375</v>
      </c>
      <c r="L29">
        <f>SUMIF(TECHNOLOGY!$D$2:$D$73,$A29,TECHNOLOGY!$N$2:$N$73)</f>
        <v>0.375</v>
      </c>
      <c r="M29">
        <f>SUMIF(TECHNOLOGY!$D$2:$D$73,$A29,TECHNOLOGY!$N$2:$N$73)</f>
        <v>0.375</v>
      </c>
      <c r="N29">
        <f>SUMIF(TECHNOLOGY!$D$2:$D$73,$A29,TECHNOLOGY!$N$2:$N$73)</f>
        <v>0.375</v>
      </c>
      <c r="O29">
        <f>SUMIF(TECHNOLOGY!$D$2:$D$73,$A29,TECHNOLOGY!$N$2:$N$73)</f>
        <v>0.375</v>
      </c>
      <c r="P29">
        <f>SUMIF(TECHNOLOGY!$D$2:$D$73,$A29,TECHNOLOGY!$N$2:$N$73)</f>
        <v>0.375</v>
      </c>
      <c r="Q29">
        <f>SUMIF(TECHNOLOGY!$D$2:$D$73,$A29,TECHNOLOGY!$N$2:$N$73)</f>
        <v>0.375</v>
      </c>
      <c r="R29">
        <f>SUMIF(TECHNOLOGY!$D$2:$D$73,$A29,TECHNOLOGY!$N$2:$N$73)</f>
        <v>0.375</v>
      </c>
      <c r="S29">
        <f>SUMIF(TECHNOLOGY!$D$2:$D$73,$A29,TECHNOLOGY!$N$2:$N$73)</f>
        <v>0.375</v>
      </c>
      <c r="T29">
        <f>SUMIF(TECHNOLOGY!$D$2:$D$73,$A29,TECHNOLOGY!$N$2:$N$73)</f>
        <v>0.375</v>
      </c>
      <c r="U29">
        <f>SUMIF(TECHNOLOGY!$D$2:$D$73,$A29,TECHNOLOGY!$N$2:$N$73)</f>
        <v>0.375</v>
      </c>
      <c r="V29">
        <f>SUMIF(TECHNOLOGY!$D$2:$D$73,$A29,TECHNOLOGY!$N$2:$N$73)</f>
        <v>0.375</v>
      </c>
      <c r="W29">
        <f>SUMIF(TECHNOLOGY!$D$2:$D$73,$A29,TECHNOLOGY!$N$2:$N$73)</f>
        <v>0.375</v>
      </c>
      <c r="X29">
        <f>SUMIF(TECHNOLOGY!$D$2:$D$73,$A29,TECHNOLOGY!$N$2:$N$73)</f>
        <v>0.375</v>
      </c>
      <c r="Y29">
        <f>SUMIF(TECHNOLOGY!$D$2:$D$73,$A29,TECHNOLOGY!$N$2:$N$73)</f>
        <v>0.375</v>
      </c>
      <c r="Z29">
        <f>SUMIF(TECHNOLOGY!$D$2:$D$73,$A29,TECHNOLOGY!$N$2:$N$73)</f>
        <v>0.375</v>
      </c>
      <c r="AA29">
        <f>SUMIF(TECHNOLOGY!$D$2:$D$73,$A29,TECHNOLOGY!$N$2:$N$73)</f>
        <v>0.375</v>
      </c>
      <c r="AB29">
        <f>SUMIF(TECHNOLOGY!$D$2:$D$73,$A29,TECHNOLOGY!$N$2:$N$73)</f>
        <v>0.375</v>
      </c>
      <c r="AC29">
        <f>SUMIF(TECHNOLOGY!$D$2:$D$73,$A29,TECHNOLOGY!$N$2:$N$73)</f>
        <v>0.375</v>
      </c>
      <c r="AD29">
        <f>SUMIF(TECHNOLOGY!$D$2:$D$73,$A29,TECHNOLOGY!$N$2:$N$73)</f>
        <v>0.375</v>
      </c>
      <c r="AE29">
        <f>SUMIF(TECHNOLOGY!$D$2:$D$73,$A29,TECHNOLOGY!$N$2:$N$73)</f>
        <v>0.375</v>
      </c>
      <c r="AF29">
        <f>SUMIF(TECHNOLOGY!$D$2:$D$73,$A29,TECHNOLOGY!$N$2:$N$73)</f>
        <v>0.375</v>
      </c>
      <c r="AG29">
        <f>SUMIF(TECHNOLOGY!$D$2:$D$73,$A29,TECHNOLOGY!$N$2:$N$73)</f>
        <v>0.375</v>
      </c>
      <c r="AH29">
        <f>SUMIF(TECHNOLOGY!$D$2:$D$73,$A29,TECHNOLOGY!$N$2:$N$73)</f>
        <v>0.375</v>
      </c>
      <c r="AI29">
        <f>SUMIF(TECHNOLOGY!$D$2:$D$73,$A29,TECHNOLOGY!$N$2:$N$73)</f>
        <v>0.375</v>
      </c>
      <c r="AJ29">
        <f>SUMIF(TECHNOLOGY!$D$2:$D$73,$A29,TECHNOLOGY!$N$2:$N$73)</f>
        <v>0.375</v>
      </c>
      <c r="AK29">
        <f>SUMIF(TECHNOLOGY!$D$2:$D$73,$A29,TECHNOLOGY!$N$2:$N$73)</f>
        <v>0.375</v>
      </c>
      <c r="AL29">
        <f>SUMIF(TECHNOLOGY!$D$2:$D$73,$A29,TECHNOLOGY!$N$2:$N$73)</f>
        <v>0.375</v>
      </c>
      <c r="AM29">
        <f>SUMIF(TECHNOLOGY!$D$2:$D$73,$A29,TECHNOLOGY!$N$2:$N$73)</f>
        <v>0.375</v>
      </c>
      <c r="AN29">
        <f>SUMIF(TECHNOLOGY!$D$2:$D$73,$A29,TECHNOLOGY!$N$2:$N$73)</f>
        <v>0.375</v>
      </c>
      <c r="AO29">
        <f>SUMIF(TECHNOLOGY!$D$2:$D$73,$A29,TECHNOLOGY!$N$2:$N$73)</f>
        <v>0.375</v>
      </c>
      <c r="AP29">
        <f>SUMIF(TECHNOLOGY!$D$2:$D$73,$A29,TECHNOLOGY!$N$2:$N$73)</f>
        <v>0.375</v>
      </c>
      <c r="AQ29">
        <f>SUMIF(TECHNOLOGY!$D$2:$D$73,$A29,TECHNOLOGY!$N$2:$N$73)</f>
        <v>0.375</v>
      </c>
      <c r="AR29">
        <f>SUMIF(TECHNOLOGY!$D$2:$D$73,$A29,TECHNOLOGY!$N$2:$N$73)</f>
        <v>0.375</v>
      </c>
      <c r="AS29">
        <f>SUMIF(TECHNOLOGY!$D$2:$D$73,$A29,TECHNOLOGY!$N$2:$N$73)</f>
        <v>0.375</v>
      </c>
      <c r="AT29">
        <f>SUMIF(TECHNOLOGY!$D$2:$D$73,$A29,TECHNOLOGY!$N$2:$N$73)</f>
        <v>0.375</v>
      </c>
      <c r="AU29">
        <f>SUMIF(TECHNOLOGY!$D$2:$D$73,$A29,TECHNOLOGY!$N$2:$N$73)</f>
        <v>0.375</v>
      </c>
      <c r="AV29">
        <f>SUMIF(TECHNOLOGY!$D$2:$D$73,$A29,TECHNOLOGY!$N$2:$N$73)</f>
        <v>0.375</v>
      </c>
      <c r="AW29">
        <f>SUMIF(TECHNOLOGY!$D$2:$D$73,$A29,TECHNOLOGY!$N$2:$N$73)</f>
        <v>0.375</v>
      </c>
      <c r="AX29">
        <f>SUMIF(TECHNOLOGY!$D$2:$D$73,$A29,TECHNOLOGY!$N$2:$N$73)</f>
        <v>0.375</v>
      </c>
      <c r="AY29">
        <f>SUMIF(TECHNOLOGY!$D$2:$D$73,$A29,TECHNOLOGY!$N$2:$N$73)</f>
        <v>0.375</v>
      </c>
      <c r="AZ29">
        <f>SUMIF(TECHNOLOGY!$D$2:$D$73,$A29,TECHNOLOGY!$N$2:$N$73)</f>
        <v>0.375</v>
      </c>
    </row>
    <row r="30" spans="1:52">
      <c r="A30" t="str">
        <f>TECHNOLOGY!D43</f>
        <v>D2HLT0180</v>
      </c>
      <c r="B30">
        <f>SUMIF(TECHNOLOGY!$D$2:$D$73,$A30,TECHNOLOGY!$N$2:$N$73)</f>
        <v>0.56000000000000005</v>
      </c>
      <c r="C30">
        <f>SUMIF(TECHNOLOGY!$D$2:$D$73,$A30,TECHNOLOGY!$N$2:$N$73)</f>
        <v>0.56000000000000005</v>
      </c>
      <c r="D30">
        <f>SUMIF(TECHNOLOGY!$D$2:$D$73,$A30,TECHNOLOGY!$N$2:$N$73)</f>
        <v>0.56000000000000005</v>
      </c>
      <c r="E30">
        <f>SUMIF(TECHNOLOGY!$D$2:$D$73,$A30,TECHNOLOGY!$N$2:$N$73)</f>
        <v>0.56000000000000005</v>
      </c>
      <c r="F30">
        <f>SUMIF(TECHNOLOGY!$D$2:$D$73,$A30,TECHNOLOGY!$N$2:$N$73)</f>
        <v>0.56000000000000005</v>
      </c>
      <c r="G30">
        <f>SUMIF(TECHNOLOGY!$D$2:$D$73,$A30,TECHNOLOGY!$N$2:$N$73)</f>
        <v>0.56000000000000005</v>
      </c>
      <c r="H30">
        <f>SUMIF(TECHNOLOGY!$D$2:$D$73,$A30,TECHNOLOGY!$N$2:$N$73)</f>
        <v>0.56000000000000005</v>
      </c>
      <c r="I30">
        <f>SUMIF(TECHNOLOGY!$D$2:$D$73,$A30,TECHNOLOGY!$N$2:$N$73)</f>
        <v>0.56000000000000005</v>
      </c>
      <c r="J30">
        <f>SUMIF(TECHNOLOGY!$D$2:$D$73,$A30,TECHNOLOGY!$N$2:$N$73)</f>
        <v>0.56000000000000005</v>
      </c>
      <c r="K30">
        <f>SUMIF(TECHNOLOGY!$D$2:$D$73,$A30,TECHNOLOGY!$N$2:$N$73)</f>
        <v>0.56000000000000005</v>
      </c>
      <c r="L30">
        <f>SUMIF(TECHNOLOGY!$D$2:$D$73,$A30,TECHNOLOGY!$N$2:$N$73)</f>
        <v>0.56000000000000005</v>
      </c>
      <c r="M30">
        <f>SUMIF(TECHNOLOGY!$D$2:$D$73,$A30,TECHNOLOGY!$N$2:$N$73)</f>
        <v>0.56000000000000005</v>
      </c>
      <c r="N30">
        <f>SUMIF(TECHNOLOGY!$D$2:$D$73,$A30,TECHNOLOGY!$N$2:$N$73)</f>
        <v>0.56000000000000005</v>
      </c>
      <c r="O30">
        <f>SUMIF(TECHNOLOGY!$D$2:$D$73,$A30,TECHNOLOGY!$N$2:$N$73)</f>
        <v>0.56000000000000005</v>
      </c>
      <c r="P30">
        <f>SUMIF(TECHNOLOGY!$D$2:$D$73,$A30,TECHNOLOGY!$N$2:$N$73)</f>
        <v>0.56000000000000005</v>
      </c>
      <c r="Q30">
        <f>SUMIF(TECHNOLOGY!$D$2:$D$73,$A30,TECHNOLOGY!$N$2:$N$73)</f>
        <v>0.56000000000000005</v>
      </c>
      <c r="R30">
        <f>SUMIF(TECHNOLOGY!$D$2:$D$73,$A30,TECHNOLOGY!$N$2:$N$73)</f>
        <v>0.56000000000000005</v>
      </c>
      <c r="S30">
        <f>SUMIF(TECHNOLOGY!$D$2:$D$73,$A30,TECHNOLOGY!$N$2:$N$73)</f>
        <v>0.56000000000000005</v>
      </c>
      <c r="T30">
        <f>SUMIF(TECHNOLOGY!$D$2:$D$73,$A30,TECHNOLOGY!$N$2:$N$73)</f>
        <v>0.56000000000000005</v>
      </c>
      <c r="U30">
        <f>SUMIF(TECHNOLOGY!$D$2:$D$73,$A30,TECHNOLOGY!$N$2:$N$73)</f>
        <v>0.56000000000000005</v>
      </c>
      <c r="V30">
        <f>SUMIF(TECHNOLOGY!$D$2:$D$73,$A30,TECHNOLOGY!$N$2:$N$73)</f>
        <v>0.56000000000000005</v>
      </c>
      <c r="W30">
        <f>SUMIF(TECHNOLOGY!$D$2:$D$73,$A30,TECHNOLOGY!$N$2:$N$73)</f>
        <v>0.56000000000000005</v>
      </c>
      <c r="X30">
        <f>SUMIF(TECHNOLOGY!$D$2:$D$73,$A30,TECHNOLOGY!$N$2:$N$73)</f>
        <v>0.56000000000000005</v>
      </c>
      <c r="Y30">
        <f>SUMIF(TECHNOLOGY!$D$2:$D$73,$A30,TECHNOLOGY!$N$2:$N$73)</f>
        <v>0.56000000000000005</v>
      </c>
      <c r="Z30">
        <f>SUMIF(TECHNOLOGY!$D$2:$D$73,$A30,TECHNOLOGY!$N$2:$N$73)</f>
        <v>0.56000000000000005</v>
      </c>
      <c r="AA30">
        <f>SUMIF(TECHNOLOGY!$D$2:$D$73,$A30,TECHNOLOGY!$N$2:$N$73)</f>
        <v>0.56000000000000005</v>
      </c>
      <c r="AB30">
        <f>SUMIF(TECHNOLOGY!$D$2:$D$73,$A30,TECHNOLOGY!$N$2:$N$73)</f>
        <v>0.56000000000000005</v>
      </c>
      <c r="AC30">
        <f>SUMIF(TECHNOLOGY!$D$2:$D$73,$A30,TECHNOLOGY!$N$2:$N$73)</f>
        <v>0.56000000000000005</v>
      </c>
      <c r="AD30">
        <f>SUMIF(TECHNOLOGY!$D$2:$D$73,$A30,TECHNOLOGY!$N$2:$N$73)</f>
        <v>0.56000000000000005</v>
      </c>
      <c r="AE30">
        <f>SUMIF(TECHNOLOGY!$D$2:$D$73,$A30,TECHNOLOGY!$N$2:$N$73)</f>
        <v>0.56000000000000005</v>
      </c>
      <c r="AF30">
        <f>SUMIF(TECHNOLOGY!$D$2:$D$73,$A30,TECHNOLOGY!$N$2:$N$73)</f>
        <v>0.56000000000000005</v>
      </c>
      <c r="AG30">
        <f>SUMIF(TECHNOLOGY!$D$2:$D$73,$A30,TECHNOLOGY!$N$2:$N$73)</f>
        <v>0.56000000000000005</v>
      </c>
      <c r="AH30">
        <f>SUMIF(TECHNOLOGY!$D$2:$D$73,$A30,TECHNOLOGY!$N$2:$N$73)</f>
        <v>0.56000000000000005</v>
      </c>
      <c r="AI30">
        <f>SUMIF(TECHNOLOGY!$D$2:$D$73,$A30,TECHNOLOGY!$N$2:$N$73)</f>
        <v>0.56000000000000005</v>
      </c>
      <c r="AJ30">
        <f>SUMIF(TECHNOLOGY!$D$2:$D$73,$A30,TECHNOLOGY!$N$2:$N$73)</f>
        <v>0.56000000000000005</v>
      </c>
      <c r="AK30">
        <f>SUMIF(TECHNOLOGY!$D$2:$D$73,$A30,TECHNOLOGY!$N$2:$N$73)</f>
        <v>0.56000000000000005</v>
      </c>
      <c r="AL30">
        <f>SUMIF(TECHNOLOGY!$D$2:$D$73,$A30,TECHNOLOGY!$N$2:$N$73)</f>
        <v>0.56000000000000005</v>
      </c>
      <c r="AM30">
        <f>SUMIF(TECHNOLOGY!$D$2:$D$73,$A30,TECHNOLOGY!$N$2:$N$73)</f>
        <v>0.56000000000000005</v>
      </c>
      <c r="AN30">
        <f>SUMIF(TECHNOLOGY!$D$2:$D$73,$A30,TECHNOLOGY!$N$2:$N$73)</f>
        <v>0.56000000000000005</v>
      </c>
      <c r="AO30">
        <f>SUMIF(TECHNOLOGY!$D$2:$D$73,$A30,TECHNOLOGY!$N$2:$N$73)</f>
        <v>0.56000000000000005</v>
      </c>
      <c r="AP30">
        <f>SUMIF(TECHNOLOGY!$D$2:$D$73,$A30,TECHNOLOGY!$N$2:$N$73)</f>
        <v>0.56000000000000005</v>
      </c>
      <c r="AQ30">
        <f>SUMIF(TECHNOLOGY!$D$2:$D$73,$A30,TECHNOLOGY!$N$2:$N$73)</f>
        <v>0.56000000000000005</v>
      </c>
      <c r="AR30">
        <f>SUMIF(TECHNOLOGY!$D$2:$D$73,$A30,TECHNOLOGY!$N$2:$N$73)</f>
        <v>0.56000000000000005</v>
      </c>
      <c r="AS30">
        <f>SUMIF(TECHNOLOGY!$D$2:$D$73,$A30,TECHNOLOGY!$N$2:$N$73)</f>
        <v>0.56000000000000005</v>
      </c>
      <c r="AT30">
        <f>SUMIF(TECHNOLOGY!$D$2:$D$73,$A30,TECHNOLOGY!$N$2:$N$73)</f>
        <v>0.56000000000000005</v>
      </c>
      <c r="AU30">
        <f>SUMIF(TECHNOLOGY!$D$2:$D$73,$A30,TECHNOLOGY!$N$2:$N$73)</f>
        <v>0.56000000000000005</v>
      </c>
      <c r="AV30">
        <f>SUMIF(TECHNOLOGY!$D$2:$D$73,$A30,TECHNOLOGY!$N$2:$N$73)</f>
        <v>0.56000000000000005</v>
      </c>
      <c r="AW30">
        <f>SUMIF(TECHNOLOGY!$D$2:$D$73,$A30,TECHNOLOGY!$N$2:$N$73)</f>
        <v>0.56000000000000005</v>
      </c>
      <c r="AX30">
        <f>SUMIF(TECHNOLOGY!$D$2:$D$73,$A30,TECHNOLOGY!$N$2:$N$73)</f>
        <v>0.56000000000000005</v>
      </c>
      <c r="AY30">
        <f>SUMIF(TECHNOLOGY!$D$2:$D$73,$A30,TECHNOLOGY!$N$2:$N$73)</f>
        <v>0.56000000000000005</v>
      </c>
      <c r="AZ30">
        <f>SUMIF(TECHNOLOGY!$D$2:$D$73,$A30,TECHNOLOGY!$N$2:$N$73)</f>
        <v>0.56000000000000005</v>
      </c>
    </row>
    <row r="31" spans="1:52">
      <c r="A31" t="str">
        <f>TECHNOLOGY!D44</f>
        <v>D2HLT0181</v>
      </c>
      <c r="B31">
        <f>SUMIF(TECHNOLOGY!$D$2:$D$73,$A31,TECHNOLOGY!$N$2:$N$73)</f>
        <v>0.56000000000000005</v>
      </c>
      <c r="C31">
        <f>SUMIF(TECHNOLOGY!$D$2:$D$73,$A31,TECHNOLOGY!$N$2:$N$73)</f>
        <v>0.56000000000000005</v>
      </c>
      <c r="D31">
        <f>SUMIF(TECHNOLOGY!$D$2:$D$73,$A31,TECHNOLOGY!$N$2:$N$73)</f>
        <v>0.56000000000000005</v>
      </c>
      <c r="E31">
        <f>SUMIF(TECHNOLOGY!$D$2:$D$73,$A31,TECHNOLOGY!$N$2:$N$73)</f>
        <v>0.56000000000000005</v>
      </c>
      <c r="F31">
        <f>SUMIF(TECHNOLOGY!$D$2:$D$73,$A31,TECHNOLOGY!$N$2:$N$73)</f>
        <v>0.56000000000000005</v>
      </c>
      <c r="G31">
        <f>SUMIF(TECHNOLOGY!$D$2:$D$73,$A31,TECHNOLOGY!$N$2:$N$73)</f>
        <v>0.56000000000000005</v>
      </c>
      <c r="H31">
        <f>SUMIF(TECHNOLOGY!$D$2:$D$73,$A31,TECHNOLOGY!$N$2:$N$73)</f>
        <v>0.56000000000000005</v>
      </c>
      <c r="I31">
        <f>SUMIF(TECHNOLOGY!$D$2:$D$73,$A31,TECHNOLOGY!$N$2:$N$73)</f>
        <v>0.56000000000000005</v>
      </c>
      <c r="J31">
        <f>SUMIF(TECHNOLOGY!$D$2:$D$73,$A31,TECHNOLOGY!$N$2:$N$73)</f>
        <v>0.56000000000000005</v>
      </c>
      <c r="K31">
        <f>SUMIF(TECHNOLOGY!$D$2:$D$73,$A31,TECHNOLOGY!$N$2:$N$73)</f>
        <v>0.56000000000000005</v>
      </c>
      <c r="L31">
        <f>SUMIF(TECHNOLOGY!$D$2:$D$73,$A31,TECHNOLOGY!$N$2:$N$73)</f>
        <v>0.56000000000000005</v>
      </c>
      <c r="M31">
        <f>SUMIF(TECHNOLOGY!$D$2:$D$73,$A31,TECHNOLOGY!$N$2:$N$73)</f>
        <v>0.56000000000000005</v>
      </c>
      <c r="N31">
        <f>SUMIF(TECHNOLOGY!$D$2:$D$73,$A31,TECHNOLOGY!$N$2:$N$73)</f>
        <v>0.56000000000000005</v>
      </c>
      <c r="O31">
        <f>SUMIF(TECHNOLOGY!$D$2:$D$73,$A31,TECHNOLOGY!$N$2:$N$73)</f>
        <v>0.56000000000000005</v>
      </c>
      <c r="P31">
        <f>SUMIF(TECHNOLOGY!$D$2:$D$73,$A31,TECHNOLOGY!$N$2:$N$73)</f>
        <v>0.56000000000000005</v>
      </c>
      <c r="Q31">
        <f>SUMIF(TECHNOLOGY!$D$2:$D$73,$A31,TECHNOLOGY!$N$2:$N$73)</f>
        <v>0.56000000000000005</v>
      </c>
      <c r="R31">
        <f>SUMIF(TECHNOLOGY!$D$2:$D$73,$A31,TECHNOLOGY!$N$2:$N$73)</f>
        <v>0.56000000000000005</v>
      </c>
      <c r="S31">
        <f>SUMIF(TECHNOLOGY!$D$2:$D$73,$A31,TECHNOLOGY!$N$2:$N$73)</f>
        <v>0.56000000000000005</v>
      </c>
      <c r="T31">
        <f>SUMIF(TECHNOLOGY!$D$2:$D$73,$A31,TECHNOLOGY!$N$2:$N$73)</f>
        <v>0.56000000000000005</v>
      </c>
      <c r="U31">
        <f>SUMIF(TECHNOLOGY!$D$2:$D$73,$A31,TECHNOLOGY!$N$2:$N$73)</f>
        <v>0.56000000000000005</v>
      </c>
      <c r="V31">
        <f>SUMIF(TECHNOLOGY!$D$2:$D$73,$A31,TECHNOLOGY!$N$2:$N$73)</f>
        <v>0.56000000000000005</v>
      </c>
      <c r="W31">
        <f>SUMIF(TECHNOLOGY!$D$2:$D$73,$A31,TECHNOLOGY!$N$2:$N$73)</f>
        <v>0.56000000000000005</v>
      </c>
      <c r="X31">
        <f>SUMIF(TECHNOLOGY!$D$2:$D$73,$A31,TECHNOLOGY!$N$2:$N$73)</f>
        <v>0.56000000000000005</v>
      </c>
      <c r="Y31">
        <f>SUMIF(TECHNOLOGY!$D$2:$D$73,$A31,TECHNOLOGY!$N$2:$N$73)</f>
        <v>0.56000000000000005</v>
      </c>
      <c r="Z31">
        <f>SUMIF(TECHNOLOGY!$D$2:$D$73,$A31,TECHNOLOGY!$N$2:$N$73)</f>
        <v>0.56000000000000005</v>
      </c>
      <c r="AA31">
        <f>SUMIF(TECHNOLOGY!$D$2:$D$73,$A31,TECHNOLOGY!$N$2:$N$73)</f>
        <v>0.56000000000000005</v>
      </c>
      <c r="AB31">
        <f>SUMIF(TECHNOLOGY!$D$2:$D$73,$A31,TECHNOLOGY!$N$2:$N$73)</f>
        <v>0.56000000000000005</v>
      </c>
      <c r="AC31">
        <f>SUMIF(TECHNOLOGY!$D$2:$D$73,$A31,TECHNOLOGY!$N$2:$N$73)</f>
        <v>0.56000000000000005</v>
      </c>
      <c r="AD31">
        <f>SUMIF(TECHNOLOGY!$D$2:$D$73,$A31,TECHNOLOGY!$N$2:$N$73)</f>
        <v>0.56000000000000005</v>
      </c>
      <c r="AE31">
        <f>SUMIF(TECHNOLOGY!$D$2:$D$73,$A31,TECHNOLOGY!$N$2:$N$73)</f>
        <v>0.56000000000000005</v>
      </c>
      <c r="AF31">
        <f>SUMIF(TECHNOLOGY!$D$2:$D$73,$A31,TECHNOLOGY!$N$2:$N$73)</f>
        <v>0.56000000000000005</v>
      </c>
      <c r="AG31">
        <f>SUMIF(TECHNOLOGY!$D$2:$D$73,$A31,TECHNOLOGY!$N$2:$N$73)</f>
        <v>0.56000000000000005</v>
      </c>
      <c r="AH31">
        <f>SUMIF(TECHNOLOGY!$D$2:$D$73,$A31,TECHNOLOGY!$N$2:$N$73)</f>
        <v>0.56000000000000005</v>
      </c>
      <c r="AI31">
        <f>SUMIF(TECHNOLOGY!$D$2:$D$73,$A31,TECHNOLOGY!$N$2:$N$73)</f>
        <v>0.56000000000000005</v>
      </c>
      <c r="AJ31">
        <f>SUMIF(TECHNOLOGY!$D$2:$D$73,$A31,TECHNOLOGY!$N$2:$N$73)</f>
        <v>0.56000000000000005</v>
      </c>
      <c r="AK31">
        <f>SUMIF(TECHNOLOGY!$D$2:$D$73,$A31,TECHNOLOGY!$N$2:$N$73)</f>
        <v>0.56000000000000005</v>
      </c>
      <c r="AL31">
        <f>SUMIF(TECHNOLOGY!$D$2:$D$73,$A31,TECHNOLOGY!$N$2:$N$73)</f>
        <v>0.56000000000000005</v>
      </c>
      <c r="AM31">
        <f>SUMIF(TECHNOLOGY!$D$2:$D$73,$A31,TECHNOLOGY!$N$2:$N$73)</f>
        <v>0.56000000000000005</v>
      </c>
      <c r="AN31">
        <f>SUMIF(TECHNOLOGY!$D$2:$D$73,$A31,TECHNOLOGY!$N$2:$N$73)</f>
        <v>0.56000000000000005</v>
      </c>
      <c r="AO31">
        <f>SUMIF(TECHNOLOGY!$D$2:$D$73,$A31,TECHNOLOGY!$N$2:$N$73)</f>
        <v>0.56000000000000005</v>
      </c>
      <c r="AP31">
        <f>SUMIF(TECHNOLOGY!$D$2:$D$73,$A31,TECHNOLOGY!$N$2:$N$73)</f>
        <v>0.56000000000000005</v>
      </c>
      <c r="AQ31">
        <f>SUMIF(TECHNOLOGY!$D$2:$D$73,$A31,TECHNOLOGY!$N$2:$N$73)</f>
        <v>0.56000000000000005</v>
      </c>
      <c r="AR31">
        <f>SUMIF(TECHNOLOGY!$D$2:$D$73,$A31,TECHNOLOGY!$N$2:$N$73)</f>
        <v>0.56000000000000005</v>
      </c>
      <c r="AS31">
        <f>SUMIF(TECHNOLOGY!$D$2:$D$73,$A31,TECHNOLOGY!$N$2:$N$73)</f>
        <v>0.56000000000000005</v>
      </c>
      <c r="AT31">
        <f>SUMIF(TECHNOLOGY!$D$2:$D$73,$A31,TECHNOLOGY!$N$2:$N$73)</f>
        <v>0.56000000000000005</v>
      </c>
      <c r="AU31">
        <f>SUMIF(TECHNOLOGY!$D$2:$D$73,$A31,TECHNOLOGY!$N$2:$N$73)</f>
        <v>0.56000000000000005</v>
      </c>
      <c r="AV31">
        <f>SUMIF(TECHNOLOGY!$D$2:$D$73,$A31,TECHNOLOGY!$N$2:$N$73)</f>
        <v>0.56000000000000005</v>
      </c>
      <c r="AW31">
        <f>SUMIF(TECHNOLOGY!$D$2:$D$73,$A31,TECHNOLOGY!$N$2:$N$73)</f>
        <v>0.56000000000000005</v>
      </c>
      <c r="AX31">
        <f>SUMIF(TECHNOLOGY!$D$2:$D$73,$A31,TECHNOLOGY!$N$2:$N$73)</f>
        <v>0.56000000000000005</v>
      </c>
      <c r="AY31">
        <f>SUMIF(TECHNOLOGY!$D$2:$D$73,$A31,TECHNOLOGY!$N$2:$N$73)</f>
        <v>0.56000000000000005</v>
      </c>
      <c r="AZ31">
        <f>SUMIF(TECHNOLOGY!$D$2:$D$73,$A31,TECHNOLOGY!$N$2:$N$73)</f>
        <v>0.56000000000000005</v>
      </c>
    </row>
    <row r="32" spans="1:52">
      <c r="A32" t="str">
        <f>TECHNOLOGY!D45</f>
        <v>D2HSF0779</v>
      </c>
      <c r="B32">
        <f>SUMIF(TECHNOLOGY!$D$2:$D$73,$A32,TECHNOLOGY!$N$2:$N$73)</f>
        <v>0.56000000000000005</v>
      </c>
      <c r="C32">
        <f>SUMIF(TECHNOLOGY!$D$2:$D$73,$A32,TECHNOLOGY!$N$2:$N$73)</f>
        <v>0.56000000000000005</v>
      </c>
      <c r="D32">
        <f>SUMIF(TECHNOLOGY!$D$2:$D$73,$A32,TECHNOLOGY!$N$2:$N$73)</f>
        <v>0.56000000000000005</v>
      </c>
      <c r="E32">
        <f>SUMIF(TECHNOLOGY!$D$2:$D$73,$A32,TECHNOLOGY!$N$2:$N$73)</f>
        <v>0.56000000000000005</v>
      </c>
      <c r="F32">
        <f>SUMIF(TECHNOLOGY!$D$2:$D$73,$A32,TECHNOLOGY!$N$2:$N$73)</f>
        <v>0.56000000000000005</v>
      </c>
      <c r="G32">
        <f>SUMIF(TECHNOLOGY!$D$2:$D$73,$A32,TECHNOLOGY!$N$2:$N$73)</f>
        <v>0.56000000000000005</v>
      </c>
      <c r="H32">
        <f>SUMIF(TECHNOLOGY!$D$2:$D$73,$A32,TECHNOLOGY!$N$2:$N$73)</f>
        <v>0.56000000000000005</v>
      </c>
      <c r="I32">
        <f>SUMIF(TECHNOLOGY!$D$2:$D$73,$A32,TECHNOLOGY!$N$2:$N$73)</f>
        <v>0.56000000000000005</v>
      </c>
      <c r="J32">
        <f>SUMIF(TECHNOLOGY!$D$2:$D$73,$A32,TECHNOLOGY!$N$2:$N$73)</f>
        <v>0.56000000000000005</v>
      </c>
      <c r="K32">
        <f>SUMIF(TECHNOLOGY!$D$2:$D$73,$A32,TECHNOLOGY!$N$2:$N$73)</f>
        <v>0.56000000000000005</v>
      </c>
      <c r="L32">
        <f>SUMIF(TECHNOLOGY!$D$2:$D$73,$A32,TECHNOLOGY!$N$2:$N$73)</f>
        <v>0.56000000000000005</v>
      </c>
      <c r="M32">
        <f>SUMIF(TECHNOLOGY!$D$2:$D$73,$A32,TECHNOLOGY!$N$2:$N$73)</f>
        <v>0.56000000000000005</v>
      </c>
      <c r="N32">
        <f>SUMIF(TECHNOLOGY!$D$2:$D$73,$A32,TECHNOLOGY!$N$2:$N$73)</f>
        <v>0.56000000000000005</v>
      </c>
      <c r="O32">
        <f>SUMIF(TECHNOLOGY!$D$2:$D$73,$A32,TECHNOLOGY!$N$2:$N$73)</f>
        <v>0.56000000000000005</v>
      </c>
      <c r="P32">
        <f>SUMIF(TECHNOLOGY!$D$2:$D$73,$A32,TECHNOLOGY!$N$2:$N$73)</f>
        <v>0.56000000000000005</v>
      </c>
      <c r="Q32">
        <f>SUMIF(TECHNOLOGY!$D$2:$D$73,$A32,TECHNOLOGY!$N$2:$N$73)</f>
        <v>0.56000000000000005</v>
      </c>
      <c r="R32">
        <f>SUMIF(TECHNOLOGY!$D$2:$D$73,$A32,TECHNOLOGY!$N$2:$N$73)</f>
        <v>0.56000000000000005</v>
      </c>
      <c r="S32">
        <f>SUMIF(TECHNOLOGY!$D$2:$D$73,$A32,TECHNOLOGY!$N$2:$N$73)</f>
        <v>0.56000000000000005</v>
      </c>
      <c r="T32">
        <f>SUMIF(TECHNOLOGY!$D$2:$D$73,$A32,TECHNOLOGY!$N$2:$N$73)</f>
        <v>0.56000000000000005</v>
      </c>
      <c r="U32">
        <f>SUMIF(TECHNOLOGY!$D$2:$D$73,$A32,TECHNOLOGY!$N$2:$N$73)</f>
        <v>0.56000000000000005</v>
      </c>
      <c r="V32">
        <f>SUMIF(TECHNOLOGY!$D$2:$D$73,$A32,TECHNOLOGY!$N$2:$N$73)</f>
        <v>0.56000000000000005</v>
      </c>
      <c r="W32">
        <f>SUMIF(TECHNOLOGY!$D$2:$D$73,$A32,TECHNOLOGY!$N$2:$N$73)</f>
        <v>0.56000000000000005</v>
      </c>
      <c r="X32">
        <f>SUMIF(TECHNOLOGY!$D$2:$D$73,$A32,TECHNOLOGY!$N$2:$N$73)</f>
        <v>0.56000000000000005</v>
      </c>
      <c r="Y32">
        <f>SUMIF(TECHNOLOGY!$D$2:$D$73,$A32,TECHNOLOGY!$N$2:$N$73)</f>
        <v>0.56000000000000005</v>
      </c>
      <c r="Z32">
        <f>SUMIF(TECHNOLOGY!$D$2:$D$73,$A32,TECHNOLOGY!$N$2:$N$73)</f>
        <v>0.56000000000000005</v>
      </c>
      <c r="AA32">
        <f>SUMIF(TECHNOLOGY!$D$2:$D$73,$A32,TECHNOLOGY!$N$2:$N$73)</f>
        <v>0.56000000000000005</v>
      </c>
      <c r="AB32">
        <f>SUMIF(TECHNOLOGY!$D$2:$D$73,$A32,TECHNOLOGY!$N$2:$N$73)</f>
        <v>0.56000000000000005</v>
      </c>
      <c r="AC32">
        <f>SUMIF(TECHNOLOGY!$D$2:$D$73,$A32,TECHNOLOGY!$N$2:$N$73)</f>
        <v>0.56000000000000005</v>
      </c>
      <c r="AD32">
        <f>SUMIF(TECHNOLOGY!$D$2:$D$73,$A32,TECHNOLOGY!$N$2:$N$73)</f>
        <v>0.56000000000000005</v>
      </c>
      <c r="AE32">
        <f>SUMIF(TECHNOLOGY!$D$2:$D$73,$A32,TECHNOLOGY!$N$2:$N$73)</f>
        <v>0.56000000000000005</v>
      </c>
      <c r="AF32">
        <f>SUMIF(TECHNOLOGY!$D$2:$D$73,$A32,TECHNOLOGY!$N$2:$N$73)</f>
        <v>0.56000000000000005</v>
      </c>
      <c r="AG32">
        <f>SUMIF(TECHNOLOGY!$D$2:$D$73,$A32,TECHNOLOGY!$N$2:$N$73)</f>
        <v>0.56000000000000005</v>
      </c>
      <c r="AH32">
        <f>SUMIF(TECHNOLOGY!$D$2:$D$73,$A32,TECHNOLOGY!$N$2:$N$73)</f>
        <v>0.56000000000000005</v>
      </c>
      <c r="AI32">
        <f>SUMIF(TECHNOLOGY!$D$2:$D$73,$A32,TECHNOLOGY!$N$2:$N$73)</f>
        <v>0.56000000000000005</v>
      </c>
      <c r="AJ32">
        <f>SUMIF(TECHNOLOGY!$D$2:$D$73,$A32,TECHNOLOGY!$N$2:$N$73)</f>
        <v>0.56000000000000005</v>
      </c>
      <c r="AK32">
        <f>SUMIF(TECHNOLOGY!$D$2:$D$73,$A32,TECHNOLOGY!$N$2:$N$73)</f>
        <v>0.56000000000000005</v>
      </c>
      <c r="AL32">
        <f>SUMIF(TECHNOLOGY!$D$2:$D$73,$A32,TECHNOLOGY!$N$2:$N$73)</f>
        <v>0.56000000000000005</v>
      </c>
      <c r="AM32">
        <f>SUMIF(TECHNOLOGY!$D$2:$D$73,$A32,TECHNOLOGY!$N$2:$N$73)</f>
        <v>0.56000000000000005</v>
      </c>
      <c r="AN32">
        <f>SUMIF(TECHNOLOGY!$D$2:$D$73,$A32,TECHNOLOGY!$N$2:$N$73)</f>
        <v>0.56000000000000005</v>
      </c>
      <c r="AO32">
        <f>SUMIF(TECHNOLOGY!$D$2:$D$73,$A32,TECHNOLOGY!$N$2:$N$73)</f>
        <v>0.56000000000000005</v>
      </c>
      <c r="AP32">
        <f>SUMIF(TECHNOLOGY!$D$2:$D$73,$A32,TECHNOLOGY!$N$2:$N$73)</f>
        <v>0.56000000000000005</v>
      </c>
      <c r="AQ32">
        <f>SUMIF(TECHNOLOGY!$D$2:$D$73,$A32,TECHNOLOGY!$N$2:$N$73)</f>
        <v>0.56000000000000005</v>
      </c>
      <c r="AR32">
        <f>SUMIF(TECHNOLOGY!$D$2:$D$73,$A32,TECHNOLOGY!$N$2:$N$73)</f>
        <v>0.56000000000000005</v>
      </c>
      <c r="AS32">
        <f>SUMIF(TECHNOLOGY!$D$2:$D$73,$A32,TECHNOLOGY!$N$2:$N$73)</f>
        <v>0.56000000000000005</v>
      </c>
      <c r="AT32">
        <f>SUMIF(TECHNOLOGY!$D$2:$D$73,$A32,TECHNOLOGY!$N$2:$N$73)</f>
        <v>0.56000000000000005</v>
      </c>
      <c r="AU32">
        <f>SUMIF(TECHNOLOGY!$D$2:$D$73,$A32,TECHNOLOGY!$N$2:$N$73)</f>
        <v>0.56000000000000005</v>
      </c>
      <c r="AV32">
        <f>SUMIF(TECHNOLOGY!$D$2:$D$73,$A32,TECHNOLOGY!$N$2:$N$73)</f>
        <v>0.56000000000000005</v>
      </c>
      <c r="AW32">
        <f>SUMIF(TECHNOLOGY!$D$2:$D$73,$A32,TECHNOLOGY!$N$2:$N$73)</f>
        <v>0.56000000000000005</v>
      </c>
      <c r="AX32">
        <f>SUMIF(TECHNOLOGY!$D$2:$D$73,$A32,TECHNOLOGY!$N$2:$N$73)</f>
        <v>0.56000000000000005</v>
      </c>
      <c r="AY32">
        <f>SUMIF(TECHNOLOGY!$D$2:$D$73,$A32,TECHNOLOGY!$N$2:$N$73)</f>
        <v>0.56000000000000005</v>
      </c>
      <c r="AZ32">
        <f>SUMIF(TECHNOLOGY!$D$2:$D$73,$A32,TECHNOLOGY!$N$2:$N$73)</f>
        <v>0.56000000000000005</v>
      </c>
    </row>
    <row r="33" spans="1:52">
      <c r="A33" t="str">
        <f>TECHNOLOGY!D46</f>
        <v>D2HSF0893</v>
      </c>
      <c r="B33">
        <f>SUMIF(TECHNOLOGY!$D$2:$D$73,$A33,TECHNOLOGY!$N$2:$N$73)</f>
        <v>0.56000000000000005</v>
      </c>
      <c r="C33">
        <f>SUMIF(TECHNOLOGY!$D$2:$D$73,$A33,TECHNOLOGY!$N$2:$N$73)</f>
        <v>0.56000000000000005</v>
      </c>
      <c r="D33">
        <f>SUMIF(TECHNOLOGY!$D$2:$D$73,$A33,TECHNOLOGY!$N$2:$N$73)</f>
        <v>0.56000000000000005</v>
      </c>
      <c r="E33">
        <f>SUMIF(TECHNOLOGY!$D$2:$D$73,$A33,TECHNOLOGY!$N$2:$N$73)</f>
        <v>0.56000000000000005</v>
      </c>
      <c r="F33">
        <f>SUMIF(TECHNOLOGY!$D$2:$D$73,$A33,TECHNOLOGY!$N$2:$N$73)</f>
        <v>0.56000000000000005</v>
      </c>
      <c r="G33">
        <f>SUMIF(TECHNOLOGY!$D$2:$D$73,$A33,TECHNOLOGY!$N$2:$N$73)</f>
        <v>0.56000000000000005</v>
      </c>
      <c r="H33">
        <f>SUMIF(TECHNOLOGY!$D$2:$D$73,$A33,TECHNOLOGY!$N$2:$N$73)</f>
        <v>0.56000000000000005</v>
      </c>
      <c r="I33">
        <f>SUMIF(TECHNOLOGY!$D$2:$D$73,$A33,TECHNOLOGY!$N$2:$N$73)</f>
        <v>0.56000000000000005</v>
      </c>
      <c r="J33">
        <f>SUMIF(TECHNOLOGY!$D$2:$D$73,$A33,TECHNOLOGY!$N$2:$N$73)</f>
        <v>0.56000000000000005</v>
      </c>
      <c r="K33">
        <f>SUMIF(TECHNOLOGY!$D$2:$D$73,$A33,TECHNOLOGY!$N$2:$N$73)</f>
        <v>0.56000000000000005</v>
      </c>
      <c r="L33">
        <f>SUMIF(TECHNOLOGY!$D$2:$D$73,$A33,TECHNOLOGY!$N$2:$N$73)</f>
        <v>0.56000000000000005</v>
      </c>
      <c r="M33">
        <f>SUMIF(TECHNOLOGY!$D$2:$D$73,$A33,TECHNOLOGY!$N$2:$N$73)</f>
        <v>0.56000000000000005</v>
      </c>
      <c r="N33">
        <f>SUMIF(TECHNOLOGY!$D$2:$D$73,$A33,TECHNOLOGY!$N$2:$N$73)</f>
        <v>0.56000000000000005</v>
      </c>
      <c r="O33">
        <f>SUMIF(TECHNOLOGY!$D$2:$D$73,$A33,TECHNOLOGY!$N$2:$N$73)</f>
        <v>0.56000000000000005</v>
      </c>
      <c r="P33">
        <f>SUMIF(TECHNOLOGY!$D$2:$D$73,$A33,TECHNOLOGY!$N$2:$N$73)</f>
        <v>0.56000000000000005</v>
      </c>
      <c r="Q33">
        <f>SUMIF(TECHNOLOGY!$D$2:$D$73,$A33,TECHNOLOGY!$N$2:$N$73)</f>
        <v>0.56000000000000005</v>
      </c>
      <c r="R33">
        <f>SUMIF(TECHNOLOGY!$D$2:$D$73,$A33,TECHNOLOGY!$N$2:$N$73)</f>
        <v>0.56000000000000005</v>
      </c>
      <c r="S33">
        <f>SUMIF(TECHNOLOGY!$D$2:$D$73,$A33,TECHNOLOGY!$N$2:$N$73)</f>
        <v>0.56000000000000005</v>
      </c>
      <c r="T33">
        <f>SUMIF(TECHNOLOGY!$D$2:$D$73,$A33,TECHNOLOGY!$N$2:$N$73)</f>
        <v>0.56000000000000005</v>
      </c>
      <c r="U33">
        <f>SUMIF(TECHNOLOGY!$D$2:$D$73,$A33,TECHNOLOGY!$N$2:$N$73)</f>
        <v>0.56000000000000005</v>
      </c>
      <c r="V33">
        <f>SUMIF(TECHNOLOGY!$D$2:$D$73,$A33,TECHNOLOGY!$N$2:$N$73)</f>
        <v>0.56000000000000005</v>
      </c>
      <c r="W33">
        <f>SUMIF(TECHNOLOGY!$D$2:$D$73,$A33,TECHNOLOGY!$N$2:$N$73)</f>
        <v>0.56000000000000005</v>
      </c>
      <c r="X33">
        <f>SUMIF(TECHNOLOGY!$D$2:$D$73,$A33,TECHNOLOGY!$N$2:$N$73)</f>
        <v>0.56000000000000005</v>
      </c>
      <c r="Y33">
        <f>SUMIF(TECHNOLOGY!$D$2:$D$73,$A33,TECHNOLOGY!$N$2:$N$73)</f>
        <v>0.56000000000000005</v>
      </c>
      <c r="Z33">
        <f>SUMIF(TECHNOLOGY!$D$2:$D$73,$A33,TECHNOLOGY!$N$2:$N$73)</f>
        <v>0.56000000000000005</v>
      </c>
      <c r="AA33">
        <f>SUMIF(TECHNOLOGY!$D$2:$D$73,$A33,TECHNOLOGY!$N$2:$N$73)</f>
        <v>0.56000000000000005</v>
      </c>
      <c r="AB33">
        <f>SUMIF(TECHNOLOGY!$D$2:$D$73,$A33,TECHNOLOGY!$N$2:$N$73)</f>
        <v>0.56000000000000005</v>
      </c>
      <c r="AC33">
        <f>SUMIF(TECHNOLOGY!$D$2:$D$73,$A33,TECHNOLOGY!$N$2:$N$73)</f>
        <v>0.56000000000000005</v>
      </c>
      <c r="AD33">
        <f>SUMIF(TECHNOLOGY!$D$2:$D$73,$A33,TECHNOLOGY!$N$2:$N$73)</f>
        <v>0.56000000000000005</v>
      </c>
      <c r="AE33">
        <f>SUMIF(TECHNOLOGY!$D$2:$D$73,$A33,TECHNOLOGY!$N$2:$N$73)</f>
        <v>0.56000000000000005</v>
      </c>
      <c r="AF33">
        <f>SUMIF(TECHNOLOGY!$D$2:$D$73,$A33,TECHNOLOGY!$N$2:$N$73)</f>
        <v>0.56000000000000005</v>
      </c>
      <c r="AG33">
        <f>SUMIF(TECHNOLOGY!$D$2:$D$73,$A33,TECHNOLOGY!$N$2:$N$73)</f>
        <v>0.56000000000000005</v>
      </c>
      <c r="AH33">
        <f>SUMIF(TECHNOLOGY!$D$2:$D$73,$A33,TECHNOLOGY!$N$2:$N$73)</f>
        <v>0.56000000000000005</v>
      </c>
      <c r="AI33">
        <f>SUMIF(TECHNOLOGY!$D$2:$D$73,$A33,TECHNOLOGY!$N$2:$N$73)</f>
        <v>0.56000000000000005</v>
      </c>
      <c r="AJ33">
        <f>SUMIF(TECHNOLOGY!$D$2:$D$73,$A33,TECHNOLOGY!$N$2:$N$73)</f>
        <v>0.56000000000000005</v>
      </c>
      <c r="AK33">
        <f>SUMIF(TECHNOLOGY!$D$2:$D$73,$A33,TECHNOLOGY!$N$2:$N$73)</f>
        <v>0.56000000000000005</v>
      </c>
      <c r="AL33">
        <f>SUMIF(TECHNOLOGY!$D$2:$D$73,$A33,TECHNOLOGY!$N$2:$N$73)</f>
        <v>0.56000000000000005</v>
      </c>
      <c r="AM33">
        <f>SUMIF(TECHNOLOGY!$D$2:$D$73,$A33,TECHNOLOGY!$N$2:$N$73)</f>
        <v>0.56000000000000005</v>
      </c>
      <c r="AN33">
        <f>SUMIF(TECHNOLOGY!$D$2:$D$73,$A33,TECHNOLOGY!$N$2:$N$73)</f>
        <v>0.56000000000000005</v>
      </c>
      <c r="AO33">
        <f>SUMIF(TECHNOLOGY!$D$2:$D$73,$A33,TECHNOLOGY!$N$2:$N$73)</f>
        <v>0.56000000000000005</v>
      </c>
      <c r="AP33">
        <f>SUMIF(TECHNOLOGY!$D$2:$D$73,$A33,TECHNOLOGY!$N$2:$N$73)</f>
        <v>0.56000000000000005</v>
      </c>
      <c r="AQ33">
        <f>SUMIF(TECHNOLOGY!$D$2:$D$73,$A33,TECHNOLOGY!$N$2:$N$73)</f>
        <v>0.56000000000000005</v>
      </c>
      <c r="AR33">
        <f>SUMIF(TECHNOLOGY!$D$2:$D$73,$A33,TECHNOLOGY!$N$2:$N$73)</f>
        <v>0.56000000000000005</v>
      </c>
      <c r="AS33">
        <f>SUMIF(TECHNOLOGY!$D$2:$D$73,$A33,TECHNOLOGY!$N$2:$N$73)</f>
        <v>0.56000000000000005</v>
      </c>
      <c r="AT33">
        <f>SUMIF(TECHNOLOGY!$D$2:$D$73,$A33,TECHNOLOGY!$N$2:$N$73)</f>
        <v>0.56000000000000005</v>
      </c>
      <c r="AU33">
        <f>SUMIF(TECHNOLOGY!$D$2:$D$73,$A33,TECHNOLOGY!$N$2:$N$73)</f>
        <v>0.56000000000000005</v>
      </c>
      <c r="AV33">
        <f>SUMIF(TECHNOLOGY!$D$2:$D$73,$A33,TECHNOLOGY!$N$2:$N$73)</f>
        <v>0.56000000000000005</v>
      </c>
      <c r="AW33">
        <f>SUMIF(TECHNOLOGY!$D$2:$D$73,$A33,TECHNOLOGY!$N$2:$N$73)</f>
        <v>0.56000000000000005</v>
      </c>
      <c r="AX33">
        <f>SUMIF(TECHNOLOGY!$D$2:$D$73,$A33,TECHNOLOGY!$N$2:$N$73)</f>
        <v>0.56000000000000005</v>
      </c>
      <c r="AY33">
        <f>SUMIF(TECHNOLOGY!$D$2:$D$73,$A33,TECHNOLOGY!$N$2:$N$73)</f>
        <v>0.56000000000000005</v>
      </c>
      <c r="AZ33">
        <f>SUMIF(TECHNOLOGY!$D$2:$D$73,$A33,TECHNOLOGY!$N$2:$N$73)</f>
        <v>0.56000000000000005</v>
      </c>
    </row>
    <row r="34" spans="1:52">
      <c r="A34" t="str">
        <f>TECHNOLOGY!D47</f>
        <v>D2HSF0915</v>
      </c>
      <c r="B34">
        <f>SUMIF(TECHNOLOGY!$D$2:$D$73,$A34,TECHNOLOGY!$N$2:$N$73)</f>
        <v>0.56000000000000005</v>
      </c>
      <c r="C34">
        <f>SUMIF(TECHNOLOGY!$D$2:$D$73,$A34,TECHNOLOGY!$N$2:$N$73)</f>
        <v>0.56000000000000005</v>
      </c>
      <c r="D34">
        <f>SUMIF(TECHNOLOGY!$D$2:$D$73,$A34,TECHNOLOGY!$N$2:$N$73)</f>
        <v>0.56000000000000005</v>
      </c>
      <c r="E34">
        <f>SUMIF(TECHNOLOGY!$D$2:$D$73,$A34,TECHNOLOGY!$N$2:$N$73)</f>
        <v>0.56000000000000005</v>
      </c>
      <c r="F34">
        <f>SUMIF(TECHNOLOGY!$D$2:$D$73,$A34,TECHNOLOGY!$N$2:$N$73)</f>
        <v>0.56000000000000005</v>
      </c>
      <c r="G34">
        <f>SUMIF(TECHNOLOGY!$D$2:$D$73,$A34,TECHNOLOGY!$N$2:$N$73)</f>
        <v>0.56000000000000005</v>
      </c>
      <c r="H34">
        <f>SUMIF(TECHNOLOGY!$D$2:$D$73,$A34,TECHNOLOGY!$N$2:$N$73)</f>
        <v>0.56000000000000005</v>
      </c>
      <c r="I34">
        <f>SUMIF(TECHNOLOGY!$D$2:$D$73,$A34,TECHNOLOGY!$N$2:$N$73)</f>
        <v>0.56000000000000005</v>
      </c>
      <c r="J34">
        <f>SUMIF(TECHNOLOGY!$D$2:$D$73,$A34,TECHNOLOGY!$N$2:$N$73)</f>
        <v>0.56000000000000005</v>
      </c>
      <c r="K34">
        <f>SUMIF(TECHNOLOGY!$D$2:$D$73,$A34,TECHNOLOGY!$N$2:$N$73)</f>
        <v>0.56000000000000005</v>
      </c>
      <c r="L34">
        <f>SUMIF(TECHNOLOGY!$D$2:$D$73,$A34,TECHNOLOGY!$N$2:$N$73)</f>
        <v>0.56000000000000005</v>
      </c>
      <c r="M34">
        <f>SUMIF(TECHNOLOGY!$D$2:$D$73,$A34,TECHNOLOGY!$N$2:$N$73)</f>
        <v>0.56000000000000005</v>
      </c>
      <c r="N34">
        <f>SUMIF(TECHNOLOGY!$D$2:$D$73,$A34,TECHNOLOGY!$N$2:$N$73)</f>
        <v>0.56000000000000005</v>
      </c>
      <c r="O34">
        <f>SUMIF(TECHNOLOGY!$D$2:$D$73,$A34,TECHNOLOGY!$N$2:$N$73)</f>
        <v>0.56000000000000005</v>
      </c>
      <c r="P34">
        <f>SUMIF(TECHNOLOGY!$D$2:$D$73,$A34,TECHNOLOGY!$N$2:$N$73)</f>
        <v>0.56000000000000005</v>
      </c>
      <c r="Q34">
        <f>SUMIF(TECHNOLOGY!$D$2:$D$73,$A34,TECHNOLOGY!$N$2:$N$73)</f>
        <v>0.56000000000000005</v>
      </c>
      <c r="R34">
        <f>SUMIF(TECHNOLOGY!$D$2:$D$73,$A34,TECHNOLOGY!$N$2:$N$73)</f>
        <v>0.56000000000000005</v>
      </c>
      <c r="S34">
        <f>SUMIF(TECHNOLOGY!$D$2:$D$73,$A34,TECHNOLOGY!$N$2:$N$73)</f>
        <v>0.56000000000000005</v>
      </c>
      <c r="T34">
        <f>SUMIF(TECHNOLOGY!$D$2:$D$73,$A34,TECHNOLOGY!$N$2:$N$73)</f>
        <v>0.56000000000000005</v>
      </c>
      <c r="U34">
        <f>SUMIF(TECHNOLOGY!$D$2:$D$73,$A34,TECHNOLOGY!$N$2:$N$73)</f>
        <v>0.56000000000000005</v>
      </c>
      <c r="V34">
        <f>SUMIF(TECHNOLOGY!$D$2:$D$73,$A34,TECHNOLOGY!$N$2:$N$73)</f>
        <v>0.56000000000000005</v>
      </c>
      <c r="W34">
        <f>SUMIF(TECHNOLOGY!$D$2:$D$73,$A34,TECHNOLOGY!$N$2:$N$73)</f>
        <v>0.56000000000000005</v>
      </c>
      <c r="X34">
        <f>SUMIF(TECHNOLOGY!$D$2:$D$73,$A34,TECHNOLOGY!$N$2:$N$73)</f>
        <v>0.56000000000000005</v>
      </c>
      <c r="Y34">
        <f>SUMIF(TECHNOLOGY!$D$2:$D$73,$A34,TECHNOLOGY!$N$2:$N$73)</f>
        <v>0.56000000000000005</v>
      </c>
      <c r="Z34">
        <f>SUMIF(TECHNOLOGY!$D$2:$D$73,$A34,TECHNOLOGY!$N$2:$N$73)</f>
        <v>0.56000000000000005</v>
      </c>
      <c r="AA34">
        <f>SUMIF(TECHNOLOGY!$D$2:$D$73,$A34,TECHNOLOGY!$N$2:$N$73)</f>
        <v>0.56000000000000005</v>
      </c>
      <c r="AB34">
        <f>SUMIF(TECHNOLOGY!$D$2:$D$73,$A34,TECHNOLOGY!$N$2:$N$73)</f>
        <v>0.56000000000000005</v>
      </c>
      <c r="AC34">
        <f>SUMIF(TECHNOLOGY!$D$2:$D$73,$A34,TECHNOLOGY!$N$2:$N$73)</f>
        <v>0.56000000000000005</v>
      </c>
      <c r="AD34">
        <f>SUMIF(TECHNOLOGY!$D$2:$D$73,$A34,TECHNOLOGY!$N$2:$N$73)</f>
        <v>0.56000000000000005</v>
      </c>
      <c r="AE34">
        <f>SUMIF(TECHNOLOGY!$D$2:$D$73,$A34,TECHNOLOGY!$N$2:$N$73)</f>
        <v>0.56000000000000005</v>
      </c>
      <c r="AF34">
        <f>SUMIF(TECHNOLOGY!$D$2:$D$73,$A34,TECHNOLOGY!$N$2:$N$73)</f>
        <v>0.56000000000000005</v>
      </c>
      <c r="AG34">
        <f>SUMIF(TECHNOLOGY!$D$2:$D$73,$A34,TECHNOLOGY!$N$2:$N$73)</f>
        <v>0.56000000000000005</v>
      </c>
      <c r="AH34">
        <f>SUMIF(TECHNOLOGY!$D$2:$D$73,$A34,TECHNOLOGY!$N$2:$N$73)</f>
        <v>0.56000000000000005</v>
      </c>
      <c r="AI34">
        <f>SUMIF(TECHNOLOGY!$D$2:$D$73,$A34,TECHNOLOGY!$N$2:$N$73)</f>
        <v>0.56000000000000005</v>
      </c>
      <c r="AJ34">
        <f>SUMIF(TECHNOLOGY!$D$2:$D$73,$A34,TECHNOLOGY!$N$2:$N$73)</f>
        <v>0.56000000000000005</v>
      </c>
      <c r="AK34">
        <f>SUMIF(TECHNOLOGY!$D$2:$D$73,$A34,TECHNOLOGY!$N$2:$N$73)</f>
        <v>0.56000000000000005</v>
      </c>
      <c r="AL34">
        <f>SUMIF(TECHNOLOGY!$D$2:$D$73,$A34,TECHNOLOGY!$N$2:$N$73)</f>
        <v>0.56000000000000005</v>
      </c>
      <c r="AM34">
        <f>SUMIF(TECHNOLOGY!$D$2:$D$73,$A34,TECHNOLOGY!$N$2:$N$73)</f>
        <v>0.56000000000000005</v>
      </c>
      <c r="AN34">
        <f>SUMIF(TECHNOLOGY!$D$2:$D$73,$A34,TECHNOLOGY!$N$2:$N$73)</f>
        <v>0.56000000000000005</v>
      </c>
      <c r="AO34">
        <f>SUMIF(TECHNOLOGY!$D$2:$D$73,$A34,TECHNOLOGY!$N$2:$N$73)</f>
        <v>0.56000000000000005</v>
      </c>
      <c r="AP34">
        <f>SUMIF(TECHNOLOGY!$D$2:$D$73,$A34,TECHNOLOGY!$N$2:$N$73)</f>
        <v>0.56000000000000005</v>
      </c>
      <c r="AQ34">
        <f>SUMIF(TECHNOLOGY!$D$2:$D$73,$A34,TECHNOLOGY!$N$2:$N$73)</f>
        <v>0.56000000000000005</v>
      </c>
      <c r="AR34">
        <f>SUMIF(TECHNOLOGY!$D$2:$D$73,$A34,TECHNOLOGY!$N$2:$N$73)</f>
        <v>0.56000000000000005</v>
      </c>
      <c r="AS34">
        <f>SUMIF(TECHNOLOGY!$D$2:$D$73,$A34,TECHNOLOGY!$N$2:$N$73)</f>
        <v>0.56000000000000005</v>
      </c>
      <c r="AT34">
        <f>SUMIF(TECHNOLOGY!$D$2:$D$73,$A34,TECHNOLOGY!$N$2:$N$73)</f>
        <v>0.56000000000000005</v>
      </c>
      <c r="AU34">
        <f>SUMIF(TECHNOLOGY!$D$2:$D$73,$A34,TECHNOLOGY!$N$2:$N$73)</f>
        <v>0.56000000000000005</v>
      </c>
      <c r="AV34">
        <f>SUMIF(TECHNOLOGY!$D$2:$D$73,$A34,TECHNOLOGY!$N$2:$N$73)</f>
        <v>0.56000000000000005</v>
      </c>
      <c r="AW34">
        <f>SUMIF(TECHNOLOGY!$D$2:$D$73,$A34,TECHNOLOGY!$N$2:$N$73)</f>
        <v>0.56000000000000005</v>
      </c>
      <c r="AX34">
        <f>SUMIF(TECHNOLOGY!$D$2:$D$73,$A34,TECHNOLOGY!$N$2:$N$73)</f>
        <v>0.56000000000000005</v>
      </c>
      <c r="AY34">
        <f>SUMIF(TECHNOLOGY!$D$2:$D$73,$A34,TECHNOLOGY!$N$2:$N$73)</f>
        <v>0.56000000000000005</v>
      </c>
      <c r="AZ34">
        <f>SUMIF(TECHNOLOGY!$D$2:$D$73,$A34,TECHNOLOGY!$N$2:$N$73)</f>
        <v>0.56000000000000005</v>
      </c>
    </row>
    <row r="35" spans="1:52">
      <c r="A35" t="str">
        <f>TECHNOLOGY!D48</f>
        <v>D2HLT0165</v>
      </c>
      <c r="B35">
        <f>SUMIF(TECHNOLOGY!$D$2:$D$73,$A35,TECHNOLOGY!$N$2:$N$73)</f>
        <v>0.56000000000000005</v>
      </c>
      <c r="C35">
        <f>SUMIF(TECHNOLOGY!$D$2:$D$73,$A35,TECHNOLOGY!$N$2:$N$73)</f>
        <v>0.56000000000000005</v>
      </c>
      <c r="D35">
        <f>SUMIF(TECHNOLOGY!$D$2:$D$73,$A35,TECHNOLOGY!$N$2:$N$73)</f>
        <v>0.56000000000000005</v>
      </c>
      <c r="E35">
        <f>SUMIF(TECHNOLOGY!$D$2:$D$73,$A35,TECHNOLOGY!$N$2:$N$73)</f>
        <v>0.56000000000000005</v>
      </c>
      <c r="F35">
        <f>SUMIF(TECHNOLOGY!$D$2:$D$73,$A35,TECHNOLOGY!$N$2:$N$73)</f>
        <v>0.56000000000000005</v>
      </c>
      <c r="G35">
        <f>SUMIF(TECHNOLOGY!$D$2:$D$73,$A35,TECHNOLOGY!$N$2:$N$73)</f>
        <v>0.56000000000000005</v>
      </c>
      <c r="H35">
        <f>SUMIF(TECHNOLOGY!$D$2:$D$73,$A35,TECHNOLOGY!$N$2:$N$73)</f>
        <v>0.56000000000000005</v>
      </c>
      <c r="I35">
        <f>SUMIF(TECHNOLOGY!$D$2:$D$73,$A35,TECHNOLOGY!$N$2:$N$73)</f>
        <v>0.56000000000000005</v>
      </c>
      <c r="J35">
        <f>SUMIF(TECHNOLOGY!$D$2:$D$73,$A35,TECHNOLOGY!$N$2:$N$73)</f>
        <v>0.56000000000000005</v>
      </c>
      <c r="K35">
        <f>SUMIF(TECHNOLOGY!$D$2:$D$73,$A35,TECHNOLOGY!$N$2:$N$73)</f>
        <v>0.56000000000000005</v>
      </c>
      <c r="L35">
        <f>SUMIF(TECHNOLOGY!$D$2:$D$73,$A35,TECHNOLOGY!$N$2:$N$73)</f>
        <v>0.56000000000000005</v>
      </c>
      <c r="M35">
        <f>SUMIF(TECHNOLOGY!$D$2:$D$73,$A35,TECHNOLOGY!$N$2:$N$73)</f>
        <v>0.56000000000000005</v>
      </c>
      <c r="N35">
        <f>SUMIF(TECHNOLOGY!$D$2:$D$73,$A35,TECHNOLOGY!$N$2:$N$73)</f>
        <v>0.56000000000000005</v>
      </c>
      <c r="O35">
        <f>SUMIF(TECHNOLOGY!$D$2:$D$73,$A35,TECHNOLOGY!$N$2:$N$73)</f>
        <v>0.56000000000000005</v>
      </c>
      <c r="P35">
        <f>SUMIF(TECHNOLOGY!$D$2:$D$73,$A35,TECHNOLOGY!$N$2:$N$73)</f>
        <v>0.56000000000000005</v>
      </c>
      <c r="Q35">
        <f>SUMIF(TECHNOLOGY!$D$2:$D$73,$A35,TECHNOLOGY!$N$2:$N$73)</f>
        <v>0.56000000000000005</v>
      </c>
      <c r="R35">
        <f>SUMIF(TECHNOLOGY!$D$2:$D$73,$A35,TECHNOLOGY!$N$2:$N$73)</f>
        <v>0.56000000000000005</v>
      </c>
      <c r="S35">
        <f>SUMIF(TECHNOLOGY!$D$2:$D$73,$A35,TECHNOLOGY!$N$2:$N$73)</f>
        <v>0.56000000000000005</v>
      </c>
      <c r="T35">
        <f>SUMIF(TECHNOLOGY!$D$2:$D$73,$A35,TECHNOLOGY!$N$2:$N$73)</f>
        <v>0.56000000000000005</v>
      </c>
      <c r="U35">
        <f>SUMIF(TECHNOLOGY!$D$2:$D$73,$A35,TECHNOLOGY!$N$2:$N$73)</f>
        <v>0.56000000000000005</v>
      </c>
      <c r="V35">
        <f>SUMIF(TECHNOLOGY!$D$2:$D$73,$A35,TECHNOLOGY!$N$2:$N$73)</f>
        <v>0.56000000000000005</v>
      </c>
      <c r="W35">
        <f>SUMIF(TECHNOLOGY!$D$2:$D$73,$A35,TECHNOLOGY!$N$2:$N$73)</f>
        <v>0.56000000000000005</v>
      </c>
      <c r="X35">
        <f>SUMIF(TECHNOLOGY!$D$2:$D$73,$A35,TECHNOLOGY!$N$2:$N$73)</f>
        <v>0.56000000000000005</v>
      </c>
      <c r="Y35">
        <f>SUMIF(TECHNOLOGY!$D$2:$D$73,$A35,TECHNOLOGY!$N$2:$N$73)</f>
        <v>0.56000000000000005</v>
      </c>
      <c r="Z35">
        <f>SUMIF(TECHNOLOGY!$D$2:$D$73,$A35,TECHNOLOGY!$N$2:$N$73)</f>
        <v>0.56000000000000005</v>
      </c>
      <c r="AA35">
        <f>SUMIF(TECHNOLOGY!$D$2:$D$73,$A35,TECHNOLOGY!$N$2:$N$73)</f>
        <v>0.56000000000000005</v>
      </c>
      <c r="AB35">
        <f>SUMIF(TECHNOLOGY!$D$2:$D$73,$A35,TECHNOLOGY!$N$2:$N$73)</f>
        <v>0.56000000000000005</v>
      </c>
      <c r="AC35">
        <f>SUMIF(TECHNOLOGY!$D$2:$D$73,$A35,TECHNOLOGY!$N$2:$N$73)</f>
        <v>0.56000000000000005</v>
      </c>
      <c r="AD35">
        <f>SUMIF(TECHNOLOGY!$D$2:$D$73,$A35,TECHNOLOGY!$N$2:$N$73)</f>
        <v>0.56000000000000005</v>
      </c>
      <c r="AE35">
        <f>SUMIF(TECHNOLOGY!$D$2:$D$73,$A35,TECHNOLOGY!$N$2:$N$73)</f>
        <v>0.56000000000000005</v>
      </c>
      <c r="AF35">
        <f>SUMIF(TECHNOLOGY!$D$2:$D$73,$A35,TECHNOLOGY!$N$2:$N$73)</f>
        <v>0.56000000000000005</v>
      </c>
      <c r="AG35">
        <f>SUMIF(TECHNOLOGY!$D$2:$D$73,$A35,TECHNOLOGY!$N$2:$N$73)</f>
        <v>0.56000000000000005</v>
      </c>
      <c r="AH35">
        <f>SUMIF(TECHNOLOGY!$D$2:$D$73,$A35,TECHNOLOGY!$N$2:$N$73)</f>
        <v>0.56000000000000005</v>
      </c>
      <c r="AI35">
        <f>SUMIF(TECHNOLOGY!$D$2:$D$73,$A35,TECHNOLOGY!$N$2:$N$73)</f>
        <v>0.56000000000000005</v>
      </c>
      <c r="AJ35">
        <f>SUMIF(TECHNOLOGY!$D$2:$D$73,$A35,TECHNOLOGY!$N$2:$N$73)</f>
        <v>0.56000000000000005</v>
      </c>
      <c r="AK35">
        <f>SUMIF(TECHNOLOGY!$D$2:$D$73,$A35,TECHNOLOGY!$N$2:$N$73)</f>
        <v>0.56000000000000005</v>
      </c>
      <c r="AL35">
        <f>SUMIF(TECHNOLOGY!$D$2:$D$73,$A35,TECHNOLOGY!$N$2:$N$73)</f>
        <v>0.56000000000000005</v>
      </c>
      <c r="AM35">
        <f>SUMIF(TECHNOLOGY!$D$2:$D$73,$A35,TECHNOLOGY!$N$2:$N$73)</f>
        <v>0.56000000000000005</v>
      </c>
      <c r="AN35">
        <f>SUMIF(TECHNOLOGY!$D$2:$D$73,$A35,TECHNOLOGY!$N$2:$N$73)</f>
        <v>0.56000000000000005</v>
      </c>
      <c r="AO35">
        <f>SUMIF(TECHNOLOGY!$D$2:$D$73,$A35,TECHNOLOGY!$N$2:$N$73)</f>
        <v>0.56000000000000005</v>
      </c>
      <c r="AP35">
        <f>SUMIF(TECHNOLOGY!$D$2:$D$73,$A35,TECHNOLOGY!$N$2:$N$73)</f>
        <v>0.56000000000000005</v>
      </c>
      <c r="AQ35">
        <f>SUMIF(TECHNOLOGY!$D$2:$D$73,$A35,TECHNOLOGY!$N$2:$N$73)</f>
        <v>0.56000000000000005</v>
      </c>
      <c r="AR35">
        <f>SUMIF(TECHNOLOGY!$D$2:$D$73,$A35,TECHNOLOGY!$N$2:$N$73)</f>
        <v>0.56000000000000005</v>
      </c>
      <c r="AS35">
        <f>SUMIF(TECHNOLOGY!$D$2:$D$73,$A35,TECHNOLOGY!$N$2:$N$73)</f>
        <v>0.56000000000000005</v>
      </c>
      <c r="AT35">
        <f>SUMIF(TECHNOLOGY!$D$2:$D$73,$A35,TECHNOLOGY!$N$2:$N$73)</f>
        <v>0.56000000000000005</v>
      </c>
      <c r="AU35">
        <f>SUMIF(TECHNOLOGY!$D$2:$D$73,$A35,TECHNOLOGY!$N$2:$N$73)</f>
        <v>0.56000000000000005</v>
      </c>
      <c r="AV35">
        <f>SUMIF(TECHNOLOGY!$D$2:$D$73,$A35,TECHNOLOGY!$N$2:$N$73)</f>
        <v>0.56000000000000005</v>
      </c>
      <c r="AW35">
        <f>SUMIF(TECHNOLOGY!$D$2:$D$73,$A35,TECHNOLOGY!$N$2:$N$73)</f>
        <v>0.56000000000000005</v>
      </c>
      <c r="AX35">
        <f>SUMIF(TECHNOLOGY!$D$2:$D$73,$A35,TECHNOLOGY!$N$2:$N$73)</f>
        <v>0.56000000000000005</v>
      </c>
      <c r="AY35">
        <f>SUMIF(TECHNOLOGY!$D$2:$D$73,$A35,TECHNOLOGY!$N$2:$N$73)</f>
        <v>0.56000000000000005</v>
      </c>
      <c r="AZ35">
        <f>SUMIF(TECHNOLOGY!$D$2:$D$73,$A35,TECHNOLOGY!$N$2:$N$73)</f>
        <v>0.56000000000000005</v>
      </c>
    </row>
    <row r="36" spans="1:52">
      <c r="A36" t="str">
        <f>TECHNOLOGY!D49</f>
        <v>D2HLT0166</v>
      </c>
      <c r="B36">
        <f>SUMIF(TECHNOLOGY!$D$2:$D$73,$A36,TECHNOLOGY!$N$2:$N$73)</f>
        <v>0.56000000000000005</v>
      </c>
      <c r="C36">
        <f>SUMIF(TECHNOLOGY!$D$2:$D$73,$A36,TECHNOLOGY!$N$2:$N$73)</f>
        <v>0.56000000000000005</v>
      </c>
      <c r="D36">
        <f>SUMIF(TECHNOLOGY!$D$2:$D$73,$A36,TECHNOLOGY!$N$2:$N$73)</f>
        <v>0.56000000000000005</v>
      </c>
      <c r="E36">
        <f>SUMIF(TECHNOLOGY!$D$2:$D$73,$A36,TECHNOLOGY!$N$2:$N$73)</f>
        <v>0.56000000000000005</v>
      </c>
      <c r="F36">
        <f>SUMIF(TECHNOLOGY!$D$2:$D$73,$A36,TECHNOLOGY!$N$2:$N$73)</f>
        <v>0.56000000000000005</v>
      </c>
      <c r="G36">
        <f>SUMIF(TECHNOLOGY!$D$2:$D$73,$A36,TECHNOLOGY!$N$2:$N$73)</f>
        <v>0.56000000000000005</v>
      </c>
      <c r="H36">
        <f>SUMIF(TECHNOLOGY!$D$2:$D$73,$A36,TECHNOLOGY!$N$2:$N$73)</f>
        <v>0.56000000000000005</v>
      </c>
      <c r="I36">
        <f>SUMIF(TECHNOLOGY!$D$2:$D$73,$A36,TECHNOLOGY!$N$2:$N$73)</f>
        <v>0.56000000000000005</v>
      </c>
      <c r="J36">
        <f>SUMIF(TECHNOLOGY!$D$2:$D$73,$A36,TECHNOLOGY!$N$2:$N$73)</f>
        <v>0.56000000000000005</v>
      </c>
      <c r="K36">
        <f>SUMIF(TECHNOLOGY!$D$2:$D$73,$A36,TECHNOLOGY!$N$2:$N$73)</f>
        <v>0.56000000000000005</v>
      </c>
      <c r="L36">
        <f>SUMIF(TECHNOLOGY!$D$2:$D$73,$A36,TECHNOLOGY!$N$2:$N$73)</f>
        <v>0.56000000000000005</v>
      </c>
      <c r="M36">
        <f>SUMIF(TECHNOLOGY!$D$2:$D$73,$A36,TECHNOLOGY!$N$2:$N$73)</f>
        <v>0.56000000000000005</v>
      </c>
      <c r="N36">
        <f>SUMIF(TECHNOLOGY!$D$2:$D$73,$A36,TECHNOLOGY!$N$2:$N$73)</f>
        <v>0.56000000000000005</v>
      </c>
      <c r="O36">
        <f>SUMIF(TECHNOLOGY!$D$2:$D$73,$A36,TECHNOLOGY!$N$2:$N$73)</f>
        <v>0.56000000000000005</v>
      </c>
      <c r="P36">
        <f>SUMIF(TECHNOLOGY!$D$2:$D$73,$A36,TECHNOLOGY!$N$2:$N$73)</f>
        <v>0.56000000000000005</v>
      </c>
      <c r="Q36">
        <f>SUMIF(TECHNOLOGY!$D$2:$D$73,$A36,TECHNOLOGY!$N$2:$N$73)</f>
        <v>0.56000000000000005</v>
      </c>
      <c r="R36">
        <f>SUMIF(TECHNOLOGY!$D$2:$D$73,$A36,TECHNOLOGY!$N$2:$N$73)</f>
        <v>0.56000000000000005</v>
      </c>
      <c r="S36">
        <f>SUMIF(TECHNOLOGY!$D$2:$D$73,$A36,TECHNOLOGY!$N$2:$N$73)</f>
        <v>0.56000000000000005</v>
      </c>
      <c r="T36">
        <f>SUMIF(TECHNOLOGY!$D$2:$D$73,$A36,TECHNOLOGY!$N$2:$N$73)</f>
        <v>0.56000000000000005</v>
      </c>
      <c r="U36">
        <f>SUMIF(TECHNOLOGY!$D$2:$D$73,$A36,TECHNOLOGY!$N$2:$N$73)</f>
        <v>0.56000000000000005</v>
      </c>
      <c r="V36">
        <f>SUMIF(TECHNOLOGY!$D$2:$D$73,$A36,TECHNOLOGY!$N$2:$N$73)</f>
        <v>0.56000000000000005</v>
      </c>
      <c r="W36">
        <f>SUMIF(TECHNOLOGY!$D$2:$D$73,$A36,TECHNOLOGY!$N$2:$N$73)</f>
        <v>0.56000000000000005</v>
      </c>
      <c r="X36">
        <f>SUMIF(TECHNOLOGY!$D$2:$D$73,$A36,TECHNOLOGY!$N$2:$N$73)</f>
        <v>0.56000000000000005</v>
      </c>
      <c r="Y36">
        <f>SUMIF(TECHNOLOGY!$D$2:$D$73,$A36,TECHNOLOGY!$N$2:$N$73)</f>
        <v>0.56000000000000005</v>
      </c>
      <c r="Z36">
        <f>SUMIF(TECHNOLOGY!$D$2:$D$73,$A36,TECHNOLOGY!$N$2:$N$73)</f>
        <v>0.56000000000000005</v>
      </c>
      <c r="AA36">
        <f>SUMIF(TECHNOLOGY!$D$2:$D$73,$A36,TECHNOLOGY!$N$2:$N$73)</f>
        <v>0.56000000000000005</v>
      </c>
      <c r="AB36">
        <f>SUMIF(TECHNOLOGY!$D$2:$D$73,$A36,TECHNOLOGY!$N$2:$N$73)</f>
        <v>0.56000000000000005</v>
      </c>
      <c r="AC36">
        <f>SUMIF(TECHNOLOGY!$D$2:$D$73,$A36,TECHNOLOGY!$N$2:$N$73)</f>
        <v>0.56000000000000005</v>
      </c>
      <c r="AD36">
        <f>SUMIF(TECHNOLOGY!$D$2:$D$73,$A36,TECHNOLOGY!$N$2:$N$73)</f>
        <v>0.56000000000000005</v>
      </c>
      <c r="AE36">
        <f>SUMIF(TECHNOLOGY!$D$2:$D$73,$A36,TECHNOLOGY!$N$2:$N$73)</f>
        <v>0.56000000000000005</v>
      </c>
      <c r="AF36">
        <f>SUMIF(TECHNOLOGY!$D$2:$D$73,$A36,TECHNOLOGY!$N$2:$N$73)</f>
        <v>0.56000000000000005</v>
      </c>
      <c r="AG36">
        <f>SUMIF(TECHNOLOGY!$D$2:$D$73,$A36,TECHNOLOGY!$N$2:$N$73)</f>
        <v>0.56000000000000005</v>
      </c>
      <c r="AH36">
        <f>SUMIF(TECHNOLOGY!$D$2:$D$73,$A36,TECHNOLOGY!$N$2:$N$73)</f>
        <v>0.56000000000000005</v>
      </c>
      <c r="AI36">
        <f>SUMIF(TECHNOLOGY!$D$2:$D$73,$A36,TECHNOLOGY!$N$2:$N$73)</f>
        <v>0.56000000000000005</v>
      </c>
      <c r="AJ36">
        <f>SUMIF(TECHNOLOGY!$D$2:$D$73,$A36,TECHNOLOGY!$N$2:$N$73)</f>
        <v>0.56000000000000005</v>
      </c>
      <c r="AK36">
        <f>SUMIF(TECHNOLOGY!$D$2:$D$73,$A36,TECHNOLOGY!$N$2:$N$73)</f>
        <v>0.56000000000000005</v>
      </c>
      <c r="AL36">
        <f>SUMIF(TECHNOLOGY!$D$2:$D$73,$A36,TECHNOLOGY!$N$2:$N$73)</f>
        <v>0.56000000000000005</v>
      </c>
      <c r="AM36">
        <f>SUMIF(TECHNOLOGY!$D$2:$D$73,$A36,TECHNOLOGY!$N$2:$N$73)</f>
        <v>0.56000000000000005</v>
      </c>
      <c r="AN36">
        <f>SUMIF(TECHNOLOGY!$D$2:$D$73,$A36,TECHNOLOGY!$N$2:$N$73)</f>
        <v>0.56000000000000005</v>
      </c>
      <c r="AO36">
        <f>SUMIF(TECHNOLOGY!$D$2:$D$73,$A36,TECHNOLOGY!$N$2:$N$73)</f>
        <v>0.56000000000000005</v>
      </c>
      <c r="AP36">
        <f>SUMIF(TECHNOLOGY!$D$2:$D$73,$A36,TECHNOLOGY!$N$2:$N$73)</f>
        <v>0.56000000000000005</v>
      </c>
      <c r="AQ36">
        <f>SUMIF(TECHNOLOGY!$D$2:$D$73,$A36,TECHNOLOGY!$N$2:$N$73)</f>
        <v>0.56000000000000005</v>
      </c>
      <c r="AR36">
        <f>SUMIF(TECHNOLOGY!$D$2:$D$73,$A36,TECHNOLOGY!$N$2:$N$73)</f>
        <v>0.56000000000000005</v>
      </c>
      <c r="AS36">
        <f>SUMIF(TECHNOLOGY!$D$2:$D$73,$A36,TECHNOLOGY!$N$2:$N$73)</f>
        <v>0.56000000000000005</v>
      </c>
      <c r="AT36">
        <f>SUMIF(TECHNOLOGY!$D$2:$D$73,$A36,TECHNOLOGY!$N$2:$N$73)</f>
        <v>0.56000000000000005</v>
      </c>
      <c r="AU36">
        <f>SUMIF(TECHNOLOGY!$D$2:$D$73,$A36,TECHNOLOGY!$N$2:$N$73)</f>
        <v>0.56000000000000005</v>
      </c>
      <c r="AV36">
        <f>SUMIF(TECHNOLOGY!$D$2:$D$73,$A36,TECHNOLOGY!$N$2:$N$73)</f>
        <v>0.56000000000000005</v>
      </c>
      <c r="AW36">
        <f>SUMIF(TECHNOLOGY!$D$2:$D$73,$A36,TECHNOLOGY!$N$2:$N$73)</f>
        <v>0.56000000000000005</v>
      </c>
      <c r="AX36">
        <f>SUMIF(TECHNOLOGY!$D$2:$D$73,$A36,TECHNOLOGY!$N$2:$N$73)</f>
        <v>0.56000000000000005</v>
      </c>
      <c r="AY36">
        <f>SUMIF(TECHNOLOGY!$D$2:$D$73,$A36,TECHNOLOGY!$N$2:$N$73)</f>
        <v>0.56000000000000005</v>
      </c>
      <c r="AZ36">
        <f>SUMIF(TECHNOLOGY!$D$2:$D$73,$A36,TECHNOLOGY!$N$2:$N$73)</f>
        <v>0.56000000000000005</v>
      </c>
    </row>
    <row r="37" spans="1:52">
      <c r="A37" t="str">
        <f>TECHNOLOGY!D50</f>
        <v>D2HLT0171</v>
      </c>
      <c r="B37">
        <f>SUMIF(TECHNOLOGY!$D$2:$D$73,$A37,TECHNOLOGY!$N$2:$N$73)</f>
        <v>0.56000000000000005</v>
      </c>
      <c r="C37">
        <f>SUMIF(TECHNOLOGY!$D$2:$D$73,$A37,TECHNOLOGY!$N$2:$N$73)</f>
        <v>0.56000000000000005</v>
      </c>
      <c r="D37">
        <f>SUMIF(TECHNOLOGY!$D$2:$D$73,$A37,TECHNOLOGY!$N$2:$N$73)</f>
        <v>0.56000000000000005</v>
      </c>
      <c r="E37">
        <f>SUMIF(TECHNOLOGY!$D$2:$D$73,$A37,TECHNOLOGY!$N$2:$N$73)</f>
        <v>0.56000000000000005</v>
      </c>
      <c r="F37">
        <f>SUMIF(TECHNOLOGY!$D$2:$D$73,$A37,TECHNOLOGY!$N$2:$N$73)</f>
        <v>0.56000000000000005</v>
      </c>
      <c r="G37">
        <f>SUMIF(TECHNOLOGY!$D$2:$D$73,$A37,TECHNOLOGY!$N$2:$N$73)</f>
        <v>0.56000000000000005</v>
      </c>
      <c r="H37">
        <f>SUMIF(TECHNOLOGY!$D$2:$D$73,$A37,TECHNOLOGY!$N$2:$N$73)</f>
        <v>0.56000000000000005</v>
      </c>
      <c r="I37">
        <f>SUMIF(TECHNOLOGY!$D$2:$D$73,$A37,TECHNOLOGY!$N$2:$N$73)</f>
        <v>0.56000000000000005</v>
      </c>
      <c r="J37">
        <f>SUMIF(TECHNOLOGY!$D$2:$D$73,$A37,TECHNOLOGY!$N$2:$N$73)</f>
        <v>0.56000000000000005</v>
      </c>
      <c r="K37">
        <f>SUMIF(TECHNOLOGY!$D$2:$D$73,$A37,TECHNOLOGY!$N$2:$N$73)</f>
        <v>0.56000000000000005</v>
      </c>
      <c r="L37">
        <f>SUMIF(TECHNOLOGY!$D$2:$D$73,$A37,TECHNOLOGY!$N$2:$N$73)</f>
        <v>0.56000000000000005</v>
      </c>
      <c r="M37">
        <f>SUMIF(TECHNOLOGY!$D$2:$D$73,$A37,TECHNOLOGY!$N$2:$N$73)</f>
        <v>0.56000000000000005</v>
      </c>
      <c r="N37">
        <f>SUMIF(TECHNOLOGY!$D$2:$D$73,$A37,TECHNOLOGY!$N$2:$N$73)</f>
        <v>0.56000000000000005</v>
      </c>
      <c r="O37">
        <f>SUMIF(TECHNOLOGY!$D$2:$D$73,$A37,TECHNOLOGY!$N$2:$N$73)</f>
        <v>0.56000000000000005</v>
      </c>
      <c r="P37">
        <f>SUMIF(TECHNOLOGY!$D$2:$D$73,$A37,TECHNOLOGY!$N$2:$N$73)</f>
        <v>0.56000000000000005</v>
      </c>
      <c r="Q37">
        <f>SUMIF(TECHNOLOGY!$D$2:$D$73,$A37,TECHNOLOGY!$N$2:$N$73)</f>
        <v>0.56000000000000005</v>
      </c>
      <c r="R37">
        <f>SUMIF(TECHNOLOGY!$D$2:$D$73,$A37,TECHNOLOGY!$N$2:$N$73)</f>
        <v>0.56000000000000005</v>
      </c>
      <c r="S37">
        <f>SUMIF(TECHNOLOGY!$D$2:$D$73,$A37,TECHNOLOGY!$N$2:$N$73)</f>
        <v>0.56000000000000005</v>
      </c>
      <c r="T37">
        <f>SUMIF(TECHNOLOGY!$D$2:$D$73,$A37,TECHNOLOGY!$N$2:$N$73)</f>
        <v>0.56000000000000005</v>
      </c>
      <c r="U37">
        <f>SUMIF(TECHNOLOGY!$D$2:$D$73,$A37,TECHNOLOGY!$N$2:$N$73)</f>
        <v>0.56000000000000005</v>
      </c>
      <c r="V37">
        <f>SUMIF(TECHNOLOGY!$D$2:$D$73,$A37,TECHNOLOGY!$N$2:$N$73)</f>
        <v>0.56000000000000005</v>
      </c>
      <c r="W37">
        <f>SUMIF(TECHNOLOGY!$D$2:$D$73,$A37,TECHNOLOGY!$N$2:$N$73)</f>
        <v>0.56000000000000005</v>
      </c>
      <c r="X37">
        <f>SUMIF(TECHNOLOGY!$D$2:$D$73,$A37,TECHNOLOGY!$N$2:$N$73)</f>
        <v>0.56000000000000005</v>
      </c>
      <c r="Y37">
        <f>SUMIF(TECHNOLOGY!$D$2:$D$73,$A37,TECHNOLOGY!$N$2:$N$73)</f>
        <v>0.56000000000000005</v>
      </c>
      <c r="Z37">
        <f>SUMIF(TECHNOLOGY!$D$2:$D$73,$A37,TECHNOLOGY!$N$2:$N$73)</f>
        <v>0.56000000000000005</v>
      </c>
      <c r="AA37">
        <f>SUMIF(TECHNOLOGY!$D$2:$D$73,$A37,TECHNOLOGY!$N$2:$N$73)</f>
        <v>0.56000000000000005</v>
      </c>
      <c r="AB37">
        <f>SUMIF(TECHNOLOGY!$D$2:$D$73,$A37,TECHNOLOGY!$N$2:$N$73)</f>
        <v>0.56000000000000005</v>
      </c>
      <c r="AC37">
        <f>SUMIF(TECHNOLOGY!$D$2:$D$73,$A37,TECHNOLOGY!$N$2:$N$73)</f>
        <v>0.56000000000000005</v>
      </c>
      <c r="AD37">
        <f>SUMIF(TECHNOLOGY!$D$2:$D$73,$A37,TECHNOLOGY!$N$2:$N$73)</f>
        <v>0.56000000000000005</v>
      </c>
      <c r="AE37">
        <f>SUMIF(TECHNOLOGY!$D$2:$D$73,$A37,TECHNOLOGY!$N$2:$N$73)</f>
        <v>0.56000000000000005</v>
      </c>
      <c r="AF37">
        <f>SUMIF(TECHNOLOGY!$D$2:$D$73,$A37,TECHNOLOGY!$N$2:$N$73)</f>
        <v>0.56000000000000005</v>
      </c>
      <c r="AG37">
        <f>SUMIF(TECHNOLOGY!$D$2:$D$73,$A37,TECHNOLOGY!$N$2:$N$73)</f>
        <v>0.56000000000000005</v>
      </c>
      <c r="AH37">
        <f>SUMIF(TECHNOLOGY!$D$2:$D$73,$A37,TECHNOLOGY!$N$2:$N$73)</f>
        <v>0.56000000000000005</v>
      </c>
      <c r="AI37">
        <f>SUMIF(TECHNOLOGY!$D$2:$D$73,$A37,TECHNOLOGY!$N$2:$N$73)</f>
        <v>0.56000000000000005</v>
      </c>
      <c r="AJ37">
        <f>SUMIF(TECHNOLOGY!$D$2:$D$73,$A37,TECHNOLOGY!$N$2:$N$73)</f>
        <v>0.56000000000000005</v>
      </c>
      <c r="AK37">
        <f>SUMIF(TECHNOLOGY!$D$2:$D$73,$A37,TECHNOLOGY!$N$2:$N$73)</f>
        <v>0.56000000000000005</v>
      </c>
      <c r="AL37">
        <f>SUMIF(TECHNOLOGY!$D$2:$D$73,$A37,TECHNOLOGY!$N$2:$N$73)</f>
        <v>0.56000000000000005</v>
      </c>
      <c r="AM37">
        <f>SUMIF(TECHNOLOGY!$D$2:$D$73,$A37,TECHNOLOGY!$N$2:$N$73)</f>
        <v>0.56000000000000005</v>
      </c>
      <c r="AN37">
        <f>SUMIF(TECHNOLOGY!$D$2:$D$73,$A37,TECHNOLOGY!$N$2:$N$73)</f>
        <v>0.56000000000000005</v>
      </c>
      <c r="AO37">
        <f>SUMIF(TECHNOLOGY!$D$2:$D$73,$A37,TECHNOLOGY!$N$2:$N$73)</f>
        <v>0.56000000000000005</v>
      </c>
      <c r="AP37">
        <f>SUMIF(TECHNOLOGY!$D$2:$D$73,$A37,TECHNOLOGY!$N$2:$N$73)</f>
        <v>0.56000000000000005</v>
      </c>
      <c r="AQ37">
        <f>SUMIF(TECHNOLOGY!$D$2:$D$73,$A37,TECHNOLOGY!$N$2:$N$73)</f>
        <v>0.56000000000000005</v>
      </c>
      <c r="AR37">
        <f>SUMIF(TECHNOLOGY!$D$2:$D$73,$A37,TECHNOLOGY!$N$2:$N$73)</f>
        <v>0.56000000000000005</v>
      </c>
      <c r="AS37">
        <f>SUMIF(TECHNOLOGY!$D$2:$D$73,$A37,TECHNOLOGY!$N$2:$N$73)</f>
        <v>0.56000000000000005</v>
      </c>
      <c r="AT37">
        <f>SUMIF(TECHNOLOGY!$D$2:$D$73,$A37,TECHNOLOGY!$N$2:$N$73)</f>
        <v>0.56000000000000005</v>
      </c>
      <c r="AU37">
        <f>SUMIF(TECHNOLOGY!$D$2:$D$73,$A37,TECHNOLOGY!$N$2:$N$73)</f>
        <v>0.56000000000000005</v>
      </c>
      <c r="AV37">
        <f>SUMIF(TECHNOLOGY!$D$2:$D$73,$A37,TECHNOLOGY!$N$2:$N$73)</f>
        <v>0.56000000000000005</v>
      </c>
      <c r="AW37">
        <f>SUMIF(TECHNOLOGY!$D$2:$D$73,$A37,TECHNOLOGY!$N$2:$N$73)</f>
        <v>0.56000000000000005</v>
      </c>
      <c r="AX37">
        <f>SUMIF(TECHNOLOGY!$D$2:$D$73,$A37,TECHNOLOGY!$N$2:$N$73)</f>
        <v>0.56000000000000005</v>
      </c>
      <c r="AY37">
        <f>SUMIF(TECHNOLOGY!$D$2:$D$73,$A37,TECHNOLOGY!$N$2:$N$73)</f>
        <v>0.56000000000000005</v>
      </c>
      <c r="AZ37">
        <f>SUMIF(TECHNOLOGY!$D$2:$D$73,$A37,TECHNOLOGY!$N$2:$N$73)</f>
        <v>0.56000000000000005</v>
      </c>
    </row>
    <row r="38" spans="1:52">
      <c r="A38" t="str">
        <f>TECHNOLOGY!D51</f>
        <v>D2HLT0182</v>
      </c>
      <c r="B38">
        <f>SUMIF(TECHNOLOGY!$D$2:$D$73,$A38,TECHNOLOGY!$N$2:$N$73)</f>
        <v>0.56000000000000005</v>
      </c>
      <c r="C38">
        <f>SUMIF(TECHNOLOGY!$D$2:$D$73,$A38,TECHNOLOGY!$N$2:$N$73)</f>
        <v>0.56000000000000005</v>
      </c>
      <c r="D38">
        <f>SUMIF(TECHNOLOGY!$D$2:$D$73,$A38,TECHNOLOGY!$N$2:$N$73)</f>
        <v>0.56000000000000005</v>
      </c>
      <c r="E38">
        <f>SUMIF(TECHNOLOGY!$D$2:$D$73,$A38,TECHNOLOGY!$N$2:$N$73)</f>
        <v>0.56000000000000005</v>
      </c>
      <c r="F38">
        <f>SUMIF(TECHNOLOGY!$D$2:$D$73,$A38,TECHNOLOGY!$N$2:$N$73)</f>
        <v>0.56000000000000005</v>
      </c>
      <c r="G38">
        <f>SUMIF(TECHNOLOGY!$D$2:$D$73,$A38,TECHNOLOGY!$N$2:$N$73)</f>
        <v>0.56000000000000005</v>
      </c>
      <c r="H38">
        <f>SUMIF(TECHNOLOGY!$D$2:$D$73,$A38,TECHNOLOGY!$N$2:$N$73)</f>
        <v>0.56000000000000005</v>
      </c>
      <c r="I38">
        <f>SUMIF(TECHNOLOGY!$D$2:$D$73,$A38,TECHNOLOGY!$N$2:$N$73)</f>
        <v>0.56000000000000005</v>
      </c>
      <c r="J38">
        <f>SUMIF(TECHNOLOGY!$D$2:$D$73,$A38,TECHNOLOGY!$N$2:$N$73)</f>
        <v>0.56000000000000005</v>
      </c>
      <c r="K38">
        <f>SUMIF(TECHNOLOGY!$D$2:$D$73,$A38,TECHNOLOGY!$N$2:$N$73)</f>
        <v>0.56000000000000005</v>
      </c>
      <c r="L38">
        <f>SUMIF(TECHNOLOGY!$D$2:$D$73,$A38,TECHNOLOGY!$N$2:$N$73)</f>
        <v>0.56000000000000005</v>
      </c>
      <c r="M38">
        <f>SUMIF(TECHNOLOGY!$D$2:$D$73,$A38,TECHNOLOGY!$N$2:$N$73)</f>
        <v>0.56000000000000005</v>
      </c>
      <c r="N38">
        <f>SUMIF(TECHNOLOGY!$D$2:$D$73,$A38,TECHNOLOGY!$N$2:$N$73)</f>
        <v>0.56000000000000005</v>
      </c>
      <c r="O38">
        <f>SUMIF(TECHNOLOGY!$D$2:$D$73,$A38,TECHNOLOGY!$N$2:$N$73)</f>
        <v>0.56000000000000005</v>
      </c>
      <c r="P38">
        <f>SUMIF(TECHNOLOGY!$D$2:$D$73,$A38,TECHNOLOGY!$N$2:$N$73)</f>
        <v>0.56000000000000005</v>
      </c>
      <c r="Q38">
        <f>SUMIF(TECHNOLOGY!$D$2:$D$73,$A38,TECHNOLOGY!$N$2:$N$73)</f>
        <v>0.56000000000000005</v>
      </c>
      <c r="R38">
        <f>SUMIF(TECHNOLOGY!$D$2:$D$73,$A38,TECHNOLOGY!$N$2:$N$73)</f>
        <v>0.56000000000000005</v>
      </c>
      <c r="S38">
        <f>SUMIF(TECHNOLOGY!$D$2:$D$73,$A38,TECHNOLOGY!$N$2:$N$73)</f>
        <v>0.56000000000000005</v>
      </c>
      <c r="T38">
        <f>SUMIF(TECHNOLOGY!$D$2:$D$73,$A38,TECHNOLOGY!$N$2:$N$73)</f>
        <v>0.56000000000000005</v>
      </c>
      <c r="U38">
        <f>SUMIF(TECHNOLOGY!$D$2:$D$73,$A38,TECHNOLOGY!$N$2:$N$73)</f>
        <v>0.56000000000000005</v>
      </c>
      <c r="V38">
        <f>SUMIF(TECHNOLOGY!$D$2:$D$73,$A38,TECHNOLOGY!$N$2:$N$73)</f>
        <v>0.56000000000000005</v>
      </c>
      <c r="W38">
        <f>SUMIF(TECHNOLOGY!$D$2:$D$73,$A38,TECHNOLOGY!$N$2:$N$73)</f>
        <v>0.56000000000000005</v>
      </c>
      <c r="X38">
        <f>SUMIF(TECHNOLOGY!$D$2:$D$73,$A38,TECHNOLOGY!$N$2:$N$73)</f>
        <v>0.56000000000000005</v>
      </c>
      <c r="Y38">
        <f>SUMIF(TECHNOLOGY!$D$2:$D$73,$A38,TECHNOLOGY!$N$2:$N$73)</f>
        <v>0.56000000000000005</v>
      </c>
      <c r="Z38">
        <f>SUMIF(TECHNOLOGY!$D$2:$D$73,$A38,TECHNOLOGY!$N$2:$N$73)</f>
        <v>0.56000000000000005</v>
      </c>
      <c r="AA38">
        <f>SUMIF(TECHNOLOGY!$D$2:$D$73,$A38,TECHNOLOGY!$N$2:$N$73)</f>
        <v>0.56000000000000005</v>
      </c>
      <c r="AB38">
        <f>SUMIF(TECHNOLOGY!$D$2:$D$73,$A38,TECHNOLOGY!$N$2:$N$73)</f>
        <v>0.56000000000000005</v>
      </c>
      <c r="AC38">
        <f>SUMIF(TECHNOLOGY!$D$2:$D$73,$A38,TECHNOLOGY!$N$2:$N$73)</f>
        <v>0.56000000000000005</v>
      </c>
      <c r="AD38">
        <f>SUMIF(TECHNOLOGY!$D$2:$D$73,$A38,TECHNOLOGY!$N$2:$N$73)</f>
        <v>0.56000000000000005</v>
      </c>
      <c r="AE38">
        <f>SUMIF(TECHNOLOGY!$D$2:$D$73,$A38,TECHNOLOGY!$N$2:$N$73)</f>
        <v>0.56000000000000005</v>
      </c>
      <c r="AF38">
        <f>SUMIF(TECHNOLOGY!$D$2:$D$73,$A38,TECHNOLOGY!$N$2:$N$73)</f>
        <v>0.56000000000000005</v>
      </c>
      <c r="AG38">
        <f>SUMIF(TECHNOLOGY!$D$2:$D$73,$A38,TECHNOLOGY!$N$2:$N$73)</f>
        <v>0.56000000000000005</v>
      </c>
      <c r="AH38">
        <f>SUMIF(TECHNOLOGY!$D$2:$D$73,$A38,TECHNOLOGY!$N$2:$N$73)</f>
        <v>0.56000000000000005</v>
      </c>
      <c r="AI38">
        <f>SUMIF(TECHNOLOGY!$D$2:$D$73,$A38,TECHNOLOGY!$N$2:$N$73)</f>
        <v>0.56000000000000005</v>
      </c>
      <c r="AJ38">
        <f>SUMIF(TECHNOLOGY!$D$2:$D$73,$A38,TECHNOLOGY!$N$2:$N$73)</f>
        <v>0.56000000000000005</v>
      </c>
      <c r="AK38">
        <f>SUMIF(TECHNOLOGY!$D$2:$D$73,$A38,TECHNOLOGY!$N$2:$N$73)</f>
        <v>0.56000000000000005</v>
      </c>
      <c r="AL38">
        <f>SUMIF(TECHNOLOGY!$D$2:$D$73,$A38,TECHNOLOGY!$N$2:$N$73)</f>
        <v>0.56000000000000005</v>
      </c>
      <c r="AM38">
        <f>SUMIF(TECHNOLOGY!$D$2:$D$73,$A38,TECHNOLOGY!$N$2:$N$73)</f>
        <v>0.56000000000000005</v>
      </c>
      <c r="AN38">
        <f>SUMIF(TECHNOLOGY!$D$2:$D$73,$A38,TECHNOLOGY!$N$2:$N$73)</f>
        <v>0.56000000000000005</v>
      </c>
      <c r="AO38">
        <f>SUMIF(TECHNOLOGY!$D$2:$D$73,$A38,TECHNOLOGY!$N$2:$N$73)</f>
        <v>0.56000000000000005</v>
      </c>
      <c r="AP38">
        <f>SUMIF(TECHNOLOGY!$D$2:$D$73,$A38,TECHNOLOGY!$N$2:$N$73)</f>
        <v>0.56000000000000005</v>
      </c>
      <c r="AQ38">
        <f>SUMIF(TECHNOLOGY!$D$2:$D$73,$A38,TECHNOLOGY!$N$2:$N$73)</f>
        <v>0.56000000000000005</v>
      </c>
      <c r="AR38">
        <f>SUMIF(TECHNOLOGY!$D$2:$D$73,$A38,TECHNOLOGY!$N$2:$N$73)</f>
        <v>0.56000000000000005</v>
      </c>
      <c r="AS38">
        <f>SUMIF(TECHNOLOGY!$D$2:$D$73,$A38,TECHNOLOGY!$N$2:$N$73)</f>
        <v>0.56000000000000005</v>
      </c>
      <c r="AT38">
        <f>SUMIF(TECHNOLOGY!$D$2:$D$73,$A38,TECHNOLOGY!$N$2:$N$73)</f>
        <v>0.56000000000000005</v>
      </c>
      <c r="AU38">
        <f>SUMIF(TECHNOLOGY!$D$2:$D$73,$A38,TECHNOLOGY!$N$2:$N$73)</f>
        <v>0.56000000000000005</v>
      </c>
      <c r="AV38">
        <f>SUMIF(TECHNOLOGY!$D$2:$D$73,$A38,TECHNOLOGY!$N$2:$N$73)</f>
        <v>0.56000000000000005</v>
      </c>
      <c r="AW38">
        <f>SUMIF(TECHNOLOGY!$D$2:$D$73,$A38,TECHNOLOGY!$N$2:$N$73)</f>
        <v>0.56000000000000005</v>
      </c>
      <c r="AX38">
        <f>SUMIF(TECHNOLOGY!$D$2:$D$73,$A38,TECHNOLOGY!$N$2:$N$73)</f>
        <v>0.56000000000000005</v>
      </c>
      <c r="AY38">
        <f>SUMIF(TECHNOLOGY!$D$2:$D$73,$A38,TECHNOLOGY!$N$2:$N$73)</f>
        <v>0.56000000000000005</v>
      </c>
      <c r="AZ38">
        <f>SUMIF(TECHNOLOGY!$D$2:$D$73,$A38,TECHNOLOGY!$N$2:$N$73)</f>
        <v>0.56000000000000005</v>
      </c>
    </row>
    <row r="39" spans="1:52">
      <c r="A39" t="str">
        <f>TECHNOLOGY!D52</f>
        <v>D2HSF0852</v>
      </c>
      <c r="B39">
        <f>SUMIF(TECHNOLOGY!$D$2:$D$73,$A39,TECHNOLOGY!$N$2:$N$73)</f>
        <v>0.56000000000000005</v>
      </c>
      <c r="C39">
        <f>SUMIF(TECHNOLOGY!$D$2:$D$73,$A39,TECHNOLOGY!$N$2:$N$73)</f>
        <v>0.56000000000000005</v>
      </c>
      <c r="D39">
        <f>SUMIF(TECHNOLOGY!$D$2:$D$73,$A39,TECHNOLOGY!$N$2:$N$73)</f>
        <v>0.56000000000000005</v>
      </c>
      <c r="E39">
        <f>SUMIF(TECHNOLOGY!$D$2:$D$73,$A39,TECHNOLOGY!$N$2:$N$73)</f>
        <v>0.56000000000000005</v>
      </c>
      <c r="F39">
        <f>SUMIF(TECHNOLOGY!$D$2:$D$73,$A39,TECHNOLOGY!$N$2:$N$73)</f>
        <v>0.56000000000000005</v>
      </c>
      <c r="G39">
        <f>SUMIF(TECHNOLOGY!$D$2:$D$73,$A39,TECHNOLOGY!$N$2:$N$73)</f>
        <v>0.56000000000000005</v>
      </c>
      <c r="H39">
        <f>SUMIF(TECHNOLOGY!$D$2:$D$73,$A39,TECHNOLOGY!$N$2:$N$73)</f>
        <v>0.56000000000000005</v>
      </c>
      <c r="I39">
        <f>SUMIF(TECHNOLOGY!$D$2:$D$73,$A39,TECHNOLOGY!$N$2:$N$73)</f>
        <v>0.56000000000000005</v>
      </c>
      <c r="J39">
        <f>SUMIF(TECHNOLOGY!$D$2:$D$73,$A39,TECHNOLOGY!$N$2:$N$73)</f>
        <v>0.56000000000000005</v>
      </c>
      <c r="K39">
        <f>SUMIF(TECHNOLOGY!$D$2:$D$73,$A39,TECHNOLOGY!$N$2:$N$73)</f>
        <v>0.56000000000000005</v>
      </c>
      <c r="L39">
        <f>SUMIF(TECHNOLOGY!$D$2:$D$73,$A39,TECHNOLOGY!$N$2:$N$73)</f>
        <v>0.56000000000000005</v>
      </c>
      <c r="M39">
        <f>SUMIF(TECHNOLOGY!$D$2:$D$73,$A39,TECHNOLOGY!$N$2:$N$73)</f>
        <v>0.56000000000000005</v>
      </c>
      <c r="N39">
        <f>SUMIF(TECHNOLOGY!$D$2:$D$73,$A39,TECHNOLOGY!$N$2:$N$73)</f>
        <v>0.56000000000000005</v>
      </c>
      <c r="O39">
        <f>SUMIF(TECHNOLOGY!$D$2:$D$73,$A39,TECHNOLOGY!$N$2:$N$73)</f>
        <v>0.56000000000000005</v>
      </c>
      <c r="P39">
        <f>SUMIF(TECHNOLOGY!$D$2:$D$73,$A39,TECHNOLOGY!$N$2:$N$73)</f>
        <v>0.56000000000000005</v>
      </c>
      <c r="Q39">
        <f>SUMIF(TECHNOLOGY!$D$2:$D$73,$A39,TECHNOLOGY!$N$2:$N$73)</f>
        <v>0.56000000000000005</v>
      </c>
      <c r="R39">
        <f>SUMIF(TECHNOLOGY!$D$2:$D$73,$A39,TECHNOLOGY!$N$2:$N$73)</f>
        <v>0.56000000000000005</v>
      </c>
      <c r="S39">
        <f>SUMIF(TECHNOLOGY!$D$2:$D$73,$A39,TECHNOLOGY!$N$2:$N$73)</f>
        <v>0.56000000000000005</v>
      </c>
      <c r="T39">
        <f>SUMIF(TECHNOLOGY!$D$2:$D$73,$A39,TECHNOLOGY!$N$2:$N$73)</f>
        <v>0.56000000000000005</v>
      </c>
      <c r="U39">
        <f>SUMIF(TECHNOLOGY!$D$2:$D$73,$A39,TECHNOLOGY!$N$2:$N$73)</f>
        <v>0.56000000000000005</v>
      </c>
      <c r="V39">
        <f>SUMIF(TECHNOLOGY!$D$2:$D$73,$A39,TECHNOLOGY!$N$2:$N$73)</f>
        <v>0.56000000000000005</v>
      </c>
      <c r="W39">
        <f>SUMIF(TECHNOLOGY!$D$2:$D$73,$A39,TECHNOLOGY!$N$2:$N$73)</f>
        <v>0.56000000000000005</v>
      </c>
      <c r="X39">
        <f>SUMIF(TECHNOLOGY!$D$2:$D$73,$A39,TECHNOLOGY!$N$2:$N$73)</f>
        <v>0.56000000000000005</v>
      </c>
      <c r="Y39">
        <f>SUMIF(TECHNOLOGY!$D$2:$D$73,$A39,TECHNOLOGY!$N$2:$N$73)</f>
        <v>0.56000000000000005</v>
      </c>
      <c r="Z39">
        <f>SUMIF(TECHNOLOGY!$D$2:$D$73,$A39,TECHNOLOGY!$N$2:$N$73)</f>
        <v>0.56000000000000005</v>
      </c>
      <c r="AA39">
        <f>SUMIF(TECHNOLOGY!$D$2:$D$73,$A39,TECHNOLOGY!$N$2:$N$73)</f>
        <v>0.56000000000000005</v>
      </c>
      <c r="AB39">
        <f>SUMIF(TECHNOLOGY!$D$2:$D$73,$A39,TECHNOLOGY!$N$2:$N$73)</f>
        <v>0.56000000000000005</v>
      </c>
      <c r="AC39">
        <f>SUMIF(TECHNOLOGY!$D$2:$D$73,$A39,TECHNOLOGY!$N$2:$N$73)</f>
        <v>0.56000000000000005</v>
      </c>
      <c r="AD39">
        <f>SUMIF(TECHNOLOGY!$D$2:$D$73,$A39,TECHNOLOGY!$N$2:$N$73)</f>
        <v>0.56000000000000005</v>
      </c>
      <c r="AE39">
        <f>SUMIF(TECHNOLOGY!$D$2:$D$73,$A39,TECHNOLOGY!$N$2:$N$73)</f>
        <v>0.56000000000000005</v>
      </c>
      <c r="AF39">
        <f>SUMIF(TECHNOLOGY!$D$2:$D$73,$A39,TECHNOLOGY!$N$2:$N$73)</f>
        <v>0.56000000000000005</v>
      </c>
      <c r="AG39">
        <f>SUMIF(TECHNOLOGY!$D$2:$D$73,$A39,TECHNOLOGY!$N$2:$N$73)</f>
        <v>0.56000000000000005</v>
      </c>
      <c r="AH39">
        <f>SUMIF(TECHNOLOGY!$D$2:$D$73,$A39,TECHNOLOGY!$N$2:$N$73)</f>
        <v>0.56000000000000005</v>
      </c>
      <c r="AI39">
        <f>SUMIF(TECHNOLOGY!$D$2:$D$73,$A39,TECHNOLOGY!$N$2:$N$73)</f>
        <v>0.56000000000000005</v>
      </c>
      <c r="AJ39">
        <f>SUMIF(TECHNOLOGY!$D$2:$D$73,$A39,TECHNOLOGY!$N$2:$N$73)</f>
        <v>0.56000000000000005</v>
      </c>
      <c r="AK39">
        <f>SUMIF(TECHNOLOGY!$D$2:$D$73,$A39,TECHNOLOGY!$N$2:$N$73)</f>
        <v>0.56000000000000005</v>
      </c>
      <c r="AL39">
        <f>SUMIF(TECHNOLOGY!$D$2:$D$73,$A39,TECHNOLOGY!$N$2:$N$73)</f>
        <v>0.56000000000000005</v>
      </c>
      <c r="AM39">
        <f>SUMIF(TECHNOLOGY!$D$2:$D$73,$A39,TECHNOLOGY!$N$2:$N$73)</f>
        <v>0.56000000000000005</v>
      </c>
      <c r="AN39">
        <f>SUMIF(TECHNOLOGY!$D$2:$D$73,$A39,TECHNOLOGY!$N$2:$N$73)</f>
        <v>0.56000000000000005</v>
      </c>
      <c r="AO39">
        <f>SUMIF(TECHNOLOGY!$D$2:$D$73,$A39,TECHNOLOGY!$N$2:$N$73)</f>
        <v>0.56000000000000005</v>
      </c>
      <c r="AP39">
        <f>SUMIF(TECHNOLOGY!$D$2:$D$73,$A39,TECHNOLOGY!$N$2:$N$73)</f>
        <v>0.56000000000000005</v>
      </c>
      <c r="AQ39">
        <f>SUMIF(TECHNOLOGY!$D$2:$D$73,$A39,TECHNOLOGY!$N$2:$N$73)</f>
        <v>0.56000000000000005</v>
      </c>
      <c r="AR39">
        <f>SUMIF(TECHNOLOGY!$D$2:$D$73,$A39,TECHNOLOGY!$N$2:$N$73)</f>
        <v>0.56000000000000005</v>
      </c>
      <c r="AS39">
        <f>SUMIF(TECHNOLOGY!$D$2:$D$73,$A39,TECHNOLOGY!$N$2:$N$73)</f>
        <v>0.56000000000000005</v>
      </c>
      <c r="AT39">
        <f>SUMIF(TECHNOLOGY!$D$2:$D$73,$A39,TECHNOLOGY!$N$2:$N$73)</f>
        <v>0.56000000000000005</v>
      </c>
      <c r="AU39">
        <f>SUMIF(TECHNOLOGY!$D$2:$D$73,$A39,TECHNOLOGY!$N$2:$N$73)</f>
        <v>0.56000000000000005</v>
      </c>
      <c r="AV39">
        <f>SUMIF(TECHNOLOGY!$D$2:$D$73,$A39,TECHNOLOGY!$N$2:$N$73)</f>
        <v>0.56000000000000005</v>
      </c>
      <c r="AW39">
        <f>SUMIF(TECHNOLOGY!$D$2:$D$73,$A39,TECHNOLOGY!$N$2:$N$73)</f>
        <v>0.56000000000000005</v>
      </c>
      <c r="AX39">
        <f>SUMIF(TECHNOLOGY!$D$2:$D$73,$A39,TECHNOLOGY!$N$2:$N$73)</f>
        <v>0.56000000000000005</v>
      </c>
      <c r="AY39">
        <f>SUMIF(TECHNOLOGY!$D$2:$D$73,$A39,TECHNOLOGY!$N$2:$N$73)</f>
        <v>0.56000000000000005</v>
      </c>
      <c r="AZ39">
        <f>SUMIF(TECHNOLOGY!$D$2:$D$73,$A39,TECHNOLOGY!$N$2:$N$73)</f>
        <v>0.56000000000000005</v>
      </c>
    </row>
    <row r="40" spans="1:52">
      <c r="A40" t="str">
        <f>TECHNOLOGY!D53</f>
        <v>D2HSF0910</v>
      </c>
      <c r="B40">
        <f>SUMIF(TECHNOLOGY!$D$2:$D$73,$A40,TECHNOLOGY!$N$2:$N$73)</f>
        <v>0.56000000000000005</v>
      </c>
      <c r="C40">
        <f>SUMIF(TECHNOLOGY!$D$2:$D$73,$A40,TECHNOLOGY!$N$2:$N$73)</f>
        <v>0.56000000000000005</v>
      </c>
      <c r="D40">
        <f>SUMIF(TECHNOLOGY!$D$2:$D$73,$A40,TECHNOLOGY!$N$2:$N$73)</f>
        <v>0.56000000000000005</v>
      </c>
      <c r="E40">
        <f>SUMIF(TECHNOLOGY!$D$2:$D$73,$A40,TECHNOLOGY!$N$2:$N$73)</f>
        <v>0.56000000000000005</v>
      </c>
      <c r="F40">
        <f>SUMIF(TECHNOLOGY!$D$2:$D$73,$A40,TECHNOLOGY!$N$2:$N$73)</f>
        <v>0.56000000000000005</v>
      </c>
      <c r="G40">
        <f>SUMIF(TECHNOLOGY!$D$2:$D$73,$A40,TECHNOLOGY!$N$2:$N$73)</f>
        <v>0.56000000000000005</v>
      </c>
      <c r="H40">
        <f>SUMIF(TECHNOLOGY!$D$2:$D$73,$A40,TECHNOLOGY!$N$2:$N$73)</f>
        <v>0.56000000000000005</v>
      </c>
      <c r="I40">
        <f>SUMIF(TECHNOLOGY!$D$2:$D$73,$A40,TECHNOLOGY!$N$2:$N$73)</f>
        <v>0.56000000000000005</v>
      </c>
      <c r="J40">
        <f>SUMIF(TECHNOLOGY!$D$2:$D$73,$A40,TECHNOLOGY!$N$2:$N$73)</f>
        <v>0.56000000000000005</v>
      </c>
      <c r="K40">
        <f>SUMIF(TECHNOLOGY!$D$2:$D$73,$A40,TECHNOLOGY!$N$2:$N$73)</f>
        <v>0.56000000000000005</v>
      </c>
      <c r="L40">
        <f>SUMIF(TECHNOLOGY!$D$2:$D$73,$A40,TECHNOLOGY!$N$2:$N$73)</f>
        <v>0.56000000000000005</v>
      </c>
      <c r="M40">
        <f>SUMIF(TECHNOLOGY!$D$2:$D$73,$A40,TECHNOLOGY!$N$2:$N$73)</f>
        <v>0.56000000000000005</v>
      </c>
      <c r="N40">
        <f>SUMIF(TECHNOLOGY!$D$2:$D$73,$A40,TECHNOLOGY!$N$2:$N$73)</f>
        <v>0.56000000000000005</v>
      </c>
      <c r="O40">
        <f>SUMIF(TECHNOLOGY!$D$2:$D$73,$A40,TECHNOLOGY!$N$2:$N$73)</f>
        <v>0.56000000000000005</v>
      </c>
      <c r="P40">
        <f>SUMIF(TECHNOLOGY!$D$2:$D$73,$A40,TECHNOLOGY!$N$2:$N$73)</f>
        <v>0.56000000000000005</v>
      </c>
      <c r="Q40">
        <f>SUMIF(TECHNOLOGY!$D$2:$D$73,$A40,TECHNOLOGY!$N$2:$N$73)</f>
        <v>0.56000000000000005</v>
      </c>
      <c r="R40">
        <f>SUMIF(TECHNOLOGY!$D$2:$D$73,$A40,TECHNOLOGY!$N$2:$N$73)</f>
        <v>0.56000000000000005</v>
      </c>
      <c r="S40">
        <f>SUMIF(TECHNOLOGY!$D$2:$D$73,$A40,TECHNOLOGY!$N$2:$N$73)</f>
        <v>0.56000000000000005</v>
      </c>
      <c r="T40">
        <f>SUMIF(TECHNOLOGY!$D$2:$D$73,$A40,TECHNOLOGY!$N$2:$N$73)</f>
        <v>0.56000000000000005</v>
      </c>
      <c r="U40">
        <f>SUMIF(TECHNOLOGY!$D$2:$D$73,$A40,TECHNOLOGY!$N$2:$N$73)</f>
        <v>0.56000000000000005</v>
      </c>
      <c r="V40">
        <f>SUMIF(TECHNOLOGY!$D$2:$D$73,$A40,TECHNOLOGY!$N$2:$N$73)</f>
        <v>0.56000000000000005</v>
      </c>
      <c r="W40">
        <f>SUMIF(TECHNOLOGY!$D$2:$D$73,$A40,TECHNOLOGY!$N$2:$N$73)</f>
        <v>0.56000000000000005</v>
      </c>
      <c r="X40">
        <f>SUMIF(TECHNOLOGY!$D$2:$D$73,$A40,TECHNOLOGY!$N$2:$N$73)</f>
        <v>0.56000000000000005</v>
      </c>
      <c r="Y40">
        <f>SUMIF(TECHNOLOGY!$D$2:$D$73,$A40,TECHNOLOGY!$N$2:$N$73)</f>
        <v>0.56000000000000005</v>
      </c>
      <c r="Z40">
        <f>SUMIF(TECHNOLOGY!$D$2:$D$73,$A40,TECHNOLOGY!$N$2:$N$73)</f>
        <v>0.56000000000000005</v>
      </c>
      <c r="AA40">
        <f>SUMIF(TECHNOLOGY!$D$2:$D$73,$A40,TECHNOLOGY!$N$2:$N$73)</f>
        <v>0.56000000000000005</v>
      </c>
      <c r="AB40">
        <f>SUMIF(TECHNOLOGY!$D$2:$D$73,$A40,TECHNOLOGY!$N$2:$N$73)</f>
        <v>0.56000000000000005</v>
      </c>
      <c r="AC40">
        <f>SUMIF(TECHNOLOGY!$D$2:$D$73,$A40,TECHNOLOGY!$N$2:$N$73)</f>
        <v>0.56000000000000005</v>
      </c>
      <c r="AD40">
        <f>SUMIF(TECHNOLOGY!$D$2:$D$73,$A40,TECHNOLOGY!$N$2:$N$73)</f>
        <v>0.56000000000000005</v>
      </c>
      <c r="AE40">
        <f>SUMIF(TECHNOLOGY!$D$2:$D$73,$A40,TECHNOLOGY!$N$2:$N$73)</f>
        <v>0.56000000000000005</v>
      </c>
      <c r="AF40">
        <f>SUMIF(TECHNOLOGY!$D$2:$D$73,$A40,TECHNOLOGY!$N$2:$N$73)</f>
        <v>0.56000000000000005</v>
      </c>
      <c r="AG40">
        <f>SUMIF(TECHNOLOGY!$D$2:$D$73,$A40,TECHNOLOGY!$N$2:$N$73)</f>
        <v>0.56000000000000005</v>
      </c>
      <c r="AH40">
        <f>SUMIF(TECHNOLOGY!$D$2:$D$73,$A40,TECHNOLOGY!$N$2:$N$73)</f>
        <v>0.56000000000000005</v>
      </c>
      <c r="AI40">
        <f>SUMIF(TECHNOLOGY!$D$2:$D$73,$A40,TECHNOLOGY!$N$2:$N$73)</f>
        <v>0.56000000000000005</v>
      </c>
      <c r="AJ40">
        <f>SUMIF(TECHNOLOGY!$D$2:$D$73,$A40,TECHNOLOGY!$N$2:$N$73)</f>
        <v>0.56000000000000005</v>
      </c>
      <c r="AK40">
        <f>SUMIF(TECHNOLOGY!$D$2:$D$73,$A40,TECHNOLOGY!$N$2:$N$73)</f>
        <v>0.56000000000000005</v>
      </c>
      <c r="AL40">
        <f>SUMIF(TECHNOLOGY!$D$2:$D$73,$A40,TECHNOLOGY!$N$2:$N$73)</f>
        <v>0.56000000000000005</v>
      </c>
      <c r="AM40">
        <f>SUMIF(TECHNOLOGY!$D$2:$D$73,$A40,TECHNOLOGY!$N$2:$N$73)</f>
        <v>0.56000000000000005</v>
      </c>
      <c r="AN40">
        <f>SUMIF(TECHNOLOGY!$D$2:$D$73,$A40,TECHNOLOGY!$N$2:$N$73)</f>
        <v>0.56000000000000005</v>
      </c>
      <c r="AO40">
        <f>SUMIF(TECHNOLOGY!$D$2:$D$73,$A40,TECHNOLOGY!$N$2:$N$73)</f>
        <v>0.56000000000000005</v>
      </c>
      <c r="AP40">
        <f>SUMIF(TECHNOLOGY!$D$2:$D$73,$A40,TECHNOLOGY!$N$2:$N$73)</f>
        <v>0.56000000000000005</v>
      </c>
      <c r="AQ40">
        <f>SUMIF(TECHNOLOGY!$D$2:$D$73,$A40,TECHNOLOGY!$N$2:$N$73)</f>
        <v>0.56000000000000005</v>
      </c>
      <c r="AR40">
        <f>SUMIF(TECHNOLOGY!$D$2:$D$73,$A40,TECHNOLOGY!$N$2:$N$73)</f>
        <v>0.56000000000000005</v>
      </c>
      <c r="AS40">
        <f>SUMIF(TECHNOLOGY!$D$2:$D$73,$A40,TECHNOLOGY!$N$2:$N$73)</f>
        <v>0.56000000000000005</v>
      </c>
      <c r="AT40">
        <f>SUMIF(TECHNOLOGY!$D$2:$D$73,$A40,TECHNOLOGY!$N$2:$N$73)</f>
        <v>0.56000000000000005</v>
      </c>
      <c r="AU40">
        <f>SUMIF(TECHNOLOGY!$D$2:$D$73,$A40,TECHNOLOGY!$N$2:$N$73)</f>
        <v>0.56000000000000005</v>
      </c>
      <c r="AV40">
        <f>SUMIF(TECHNOLOGY!$D$2:$D$73,$A40,TECHNOLOGY!$N$2:$N$73)</f>
        <v>0.56000000000000005</v>
      </c>
      <c r="AW40">
        <f>SUMIF(TECHNOLOGY!$D$2:$D$73,$A40,TECHNOLOGY!$N$2:$N$73)</f>
        <v>0.56000000000000005</v>
      </c>
      <c r="AX40">
        <f>SUMIF(TECHNOLOGY!$D$2:$D$73,$A40,TECHNOLOGY!$N$2:$N$73)</f>
        <v>0.56000000000000005</v>
      </c>
      <c r="AY40">
        <f>SUMIF(TECHNOLOGY!$D$2:$D$73,$A40,TECHNOLOGY!$N$2:$N$73)</f>
        <v>0.56000000000000005</v>
      </c>
      <c r="AZ40">
        <f>SUMIF(TECHNOLOGY!$D$2:$D$73,$A40,TECHNOLOGY!$N$2:$N$73)</f>
        <v>0.56000000000000005</v>
      </c>
    </row>
    <row r="41" spans="1:52">
      <c r="A41" t="str">
        <f>TECHNOLOGY!D54</f>
        <v>D2HSF0969</v>
      </c>
      <c r="B41">
        <f>SUMIF(TECHNOLOGY!$D$2:$D$73,$A41,TECHNOLOGY!$N$2:$N$73)</f>
        <v>0.56000000000000005</v>
      </c>
      <c r="C41">
        <f>SUMIF(TECHNOLOGY!$D$2:$D$73,$A41,TECHNOLOGY!$N$2:$N$73)</f>
        <v>0.56000000000000005</v>
      </c>
      <c r="D41">
        <f>SUMIF(TECHNOLOGY!$D$2:$D$73,$A41,TECHNOLOGY!$N$2:$N$73)</f>
        <v>0.56000000000000005</v>
      </c>
      <c r="E41">
        <f>SUMIF(TECHNOLOGY!$D$2:$D$73,$A41,TECHNOLOGY!$N$2:$N$73)</f>
        <v>0.56000000000000005</v>
      </c>
      <c r="F41">
        <f>SUMIF(TECHNOLOGY!$D$2:$D$73,$A41,TECHNOLOGY!$N$2:$N$73)</f>
        <v>0.56000000000000005</v>
      </c>
      <c r="G41">
        <f>SUMIF(TECHNOLOGY!$D$2:$D$73,$A41,TECHNOLOGY!$N$2:$N$73)</f>
        <v>0.56000000000000005</v>
      </c>
      <c r="H41">
        <f>SUMIF(TECHNOLOGY!$D$2:$D$73,$A41,TECHNOLOGY!$N$2:$N$73)</f>
        <v>0.56000000000000005</v>
      </c>
      <c r="I41">
        <f>SUMIF(TECHNOLOGY!$D$2:$D$73,$A41,TECHNOLOGY!$N$2:$N$73)</f>
        <v>0.56000000000000005</v>
      </c>
      <c r="J41">
        <f>SUMIF(TECHNOLOGY!$D$2:$D$73,$A41,TECHNOLOGY!$N$2:$N$73)</f>
        <v>0.56000000000000005</v>
      </c>
      <c r="K41">
        <f>SUMIF(TECHNOLOGY!$D$2:$D$73,$A41,TECHNOLOGY!$N$2:$N$73)</f>
        <v>0.56000000000000005</v>
      </c>
      <c r="L41">
        <f>SUMIF(TECHNOLOGY!$D$2:$D$73,$A41,TECHNOLOGY!$N$2:$N$73)</f>
        <v>0.56000000000000005</v>
      </c>
      <c r="M41">
        <f>SUMIF(TECHNOLOGY!$D$2:$D$73,$A41,TECHNOLOGY!$N$2:$N$73)</f>
        <v>0.56000000000000005</v>
      </c>
      <c r="N41">
        <f>SUMIF(TECHNOLOGY!$D$2:$D$73,$A41,TECHNOLOGY!$N$2:$N$73)</f>
        <v>0.56000000000000005</v>
      </c>
      <c r="O41">
        <f>SUMIF(TECHNOLOGY!$D$2:$D$73,$A41,TECHNOLOGY!$N$2:$N$73)</f>
        <v>0.56000000000000005</v>
      </c>
      <c r="P41">
        <f>SUMIF(TECHNOLOGY!$D$2:$D$73,$A41,TECHNOLOGY!$N$2:$N$73)</f>
        <v>0.56000000000000005</v>
      </c>
      <c r="Q41">
        <f>SUMIF(TECHNOLOGY!$D$2:$D$73,$A41,TECHNOLOGY!$N$2:$N$73)</f>
        <v>0.56000000000000005</v>
      </c>
      <c r="R41">
        <f>SUMIF(TECHNOLOGY!$D$2:$D$73,$A41,TECHNOLOGY!$N$2:$N$73)</f>
        <v>0.56000000000000005</v>
      </c>
      <c r="S41">
        <f>SUMIF(TECHNOLOGY!$D$2:$D$73,$A41,TECHNOLOGY!$N$2:$N$73)</f>
        <v>0.56000000000000005</v>
      </c>
      <c r="T41">
        <f>SUMIF(TECHNOLOGY!$D$2:$D$73,$A41,TECHNOLOGY!$N$2:$N$73)</f>
        <v>0.56000000000000005</v>
      </c>
      <c r="U41">
        <f>SUMIF(TECHNOLOGY!$D$2:$D$73,$A41,TECHNOLOGY!$N$2:$N$73)</f>
        <v>0.56000000000000005</v>
      </c>
      <c r="V41">
        <f>SUMIF(TECHNOLOGY!$D$2:$D$73,$A41,TECHNOLOGY!$N$2:$N$73)</f>
        <v>0.56000000000000005</v>
      </c>
      <c r="W41">
        <f>SUMIF(TECHNOLOGY!$D$2:$D$73,$A41,TECHNOLOGY!$N$2:$N$73)</f>
        <v>0.56000000000000005</v>
      </c>
      <c r="X41">
        <f>SUMIF(TECHNOLOGY!$D$2:$D$73,$A41,TECHNOLOGY!$N$2:$N$73)</f>
        <v>0.56000000000000005</v>
      </c>
      <c r="Y41">
        <f>SUMIF(TECHNOLOGY!$D$2:$D$73,$A41,TECHNOLOGY!$N$2:$N$73)</f>
        <v>0.56000000000000005</v>
      </c>
      <c r="Z41">
        <f>SUMIF(TECHNOLOGY!$D$2:$D$73,$A41,TECHNOLOGY!$N$2:$N$73)</f>
        <v>0.56000000000000005</v>
      </c>
      <c r="AA41">
        <f>SUMIF(TECHNOLOGY!$D$2:$D$73,$A41,TECHNOLOGY!$N$2:$N$73)</f>
        <v>0.56000000000000005</v>
      </c>
      <c r="AB41">
        <f>SUMIF(TECHNOLOGY!$D$2:$D$73,$A41,TECHNOLOGY!$N$2:$N$73)</f>
        <v>0.56000000000000005</v>
      </c>
      <c r="AC41">
        <f>SUMIF(TECHNOLOGY!$D$2:$D$73,$A41,TECHNOLOGY!$N$2:$N$73)</f>
        <v>0.56000000000000005</v>
      </c>
      <c r="AD41">
        <f>SUMIF(TECHNOLOGY!$D$2:$D$73,$A41,TECHNOLOGY!$N$2:$N$73)</f>
        <v>0.56000000000000005</v>
      </c>
      <c r="AE41">
        <f>SUMIF(TECHNOLOGY!$D$2:$D$73,$A41,TECHNOLOGY!$N$2:$N$73)</f>
        <v>0.56000000000000005</v>
      </c>
      <c r="AF41">
        <f>SUMIF(TECHNOLOGY!$D$2:$D$73,$A41,TECHNOLOGY!$N$2:$N$73)</f>
        <v>0.56000000000000005</v>
      </c>
      <c r="AG41">
        <f>SUMIF(TECHNOLOGY!$D$2:$D$73,$A41,TECHNOLOGY!$N$2:$N$73)</f>
        <v>0.56000000000000005</v>
      </c>
      <c r="AH41">
        <f>SUMIF(TECHNOLOGY!$D$2:$D$73,$A41,TECHNOLOGY!$N$2:$N$73)</f>
        <v>0.56000000000000005</v>
      </c>
      <c r="AI41">
        <f>SUMIF(TECHNOLOGY!$D$2:$D$73,$A41,TECHNOLOGY!$N$2:$N$73)</f>
        <v>0.56000000000000005</v>
      </c>
      <c r="AJ41">
        <f>SUMIF(TECHNOLOGY!$D$2:$D$73,$A41,TECHNOLOGY!$N$2:$N$73)</f>
        <v>0.56000000000000005</v>
      </c>
      <c r="AK41">
        <f>SUMIF(TECHNOLOGY!$D$2:$D$73,$A41,TECHNOLOGY!$N$2:$N$73)</f>
        <v>0.56000000000000005</v>
      </c>
      <c r="AL41">
        <f>SUMIF(TECHNOLOGY!$D$2:$D$73,$A41,TECHNOLOGY!$N$2:$N$73)</f>
        <v>0.56000000000000005</v>
      </c>
      <c r="AM41">
        <f>SUMIF(TECHNOLOGY!$D$2:$D$73,$A41,TECHNOLOGY!$N$2:$N$73)</f>
        <v>0.56000000000000005</v>
      </c>
      <c r="AN41">
        <f>SUMIF(TECHNOLOGY!$D$2:$D$73,$A41,TECHNOLOGY!$N$2:$N$73)</f>
        <v>0.56000000000000005</v>
      </c>
      <c r="AO41">
        <f>SUMIF(TECHNOLOGY!$D$2:$D$73,$A41,TECHNOLOGY!$N$2:$N$73)</f>
        <v>0.56000000000000005</v>
      </c>
      <c r="AP41">
        <f>SUMIF(TECHNOLOGY!$D$2:$D$73,$A41,TECHNOLOGY!$N$2:$N$73)</f>
        <v>0.56000000000000005</v>
      </c>
      <c r="AQ41">
        <f>SUMIF(TECHNOLOGY!$D$2:$D$73,$A41,TECHNOLOGY!$N$2:$N$73)</f>
        <v>0.56000000000000005</v>
      </c>
      <c r="AR41">
        <f>SUMIF(TECHNOLOGY!$D$2:$D$73,$A41,TECHNOLOGY!$N$2:$N$73)</f>
        <v>0.56000000000000005</v>
      </c>
      <c r="AS41">
        <f>SUMIF(TECHNOLOGY!$D$2:$D$73,$A41,TECHNOLOGY!$N$2:$N$73)</f>
        <v>0.56000000000000005</v>
      </c>
      <c r="AT41">
        <f>SUMIF(TECHNOLOGY!$D$2:$D$73,$A41,TECHNOLOGY!$N$2:$N$73)</f>
        <v>0.56000000000000005</v>
      </c>
      <c r="AU41">
        <f>SUMIF(TECHNOLOGY!$D$2:$D$73,$A41,TECHNOLOGY!$N$2:$N$73)</f>
        <v>0.56000000000000005</v>
      </c>
      <c r="AV41">
        <f>SUMIF(TECHNOLOGY!$D$2:$D$73,$A41,TECHNOLOGY!$N$2:$N$73)</f>
        <v>0.56000000000000005</v>
      </c>
      <c r="AW41">
        <f>SUMIF(TECHNOLOGY!$D$2:$D$73,$A41,TECHNOLOGY!$N$2:$N$73)</f>
        <v>0.56000000000000005</v>
      </c>
      <c r="AX41">
        <f>SUMIF(TECHNOLOGY!$D$2:$D$73,$A41,TECHNOLOGY!$N$2:$N$73)</f>
        <v>0.56000000000000005</v>
      </c>
      <c r="AY41">
        <f>SUMIF(TECHNOLOGY!$D$2:$D$73,$A41,TECHNOLOGY!$N$2:$N$73)</f>
        <v>0.56000000000000005</v>
      </c>
      <c r="AZ41">
        <f>SUMIF(TECHNOLOGY!$D$2:$D$73,$A41,TECHNOLOGY!$N$2:$N$73)</f>
        <v>0.56000000000000005</v>
      </c>
    </row>
    <row r="42" spans="1:52">
      <c r="A42" t="str">
        <f>TECHNOLOGY!D55</f>
        <v>D2HLT0075</v>
      </c>
      <c r="B42">
        <f>SUMIF(TECHNOLOGY!$D$2:$D$73,$A42,TECHNOLOGY!$N$2:$N$73)</f>
        <v>0.56000000000000005</v>
      </c>
      <c r="C42">
        <f>SUMIF(TECHNOLOGY!$D$2:$D$73,$A42,TECHNOLOGY!$N$2:$N$73)</f>
        <v>0.56000000000000005</v>
      </c>
      <c r="D42">
        <f>SUMIF(TECHNOLOGY!$D$2:$D$73,$A42,TECHNOLOGY!$N$2:$N$73)</f>
        <v>0.56000000000000005</v>
      </c>
      <c r="E42">
        <f>SUMIF(TECHNOLOGY!$D$2:$D$73,$A42,TECHNOLOGY!$N$2:$N$73)</f>
        <v>0.56000000000000005</v>
      </c>
      <c r="F42">
        <f>SUMIF(TECHNOLOGY!$D$2:$D$73,$A42,TECHNOLOGY!$N$2:$N$73)</f>
        <v>0.56000000000000005</v>
      </c>
      <c r="G42">
        <f>SUMIF(TECHNOLOGY!$D$2:$D$73,$A42,TECHNOLOGY!$N$2:$N$73)</f>
        <v>0.56000000000000005</v>
      </c>
      <c r="H42">
        <f>SUMIF(TECHNOLOGY!$D$2:$D$73,$A42,TECHNOLOGY!$N$2:$N$73)</f>
        <v>0.56000000000000005</v>
      </c>
      <c r="I42">
        <f>SUMIF(TECHNOLOGY!$D$2:$D$73,$A42,TECHNOLOGY!$N$2:$N$73)</f>
        <v>0.56000000000000005</v>
      </c>
      <c r="J42">
        <f>SUMIF(TECHNOLOGY!$D$2:$D$73,$A42,TECHNOLOGY!$N$2:$N$73)</f>
        <v>0.56000000000000005</v>
      </c>
      <c r="K42">
        <f>SUMIF(TECHNOLOGY!$D$2:$D$73,$A42,TECHNOLOGY!$N$2:$N$73)</f>
        <v>0.56000000000000005</v>
      </c>
      <c r="L42">
        <f>SUMIF(TECHNOLOGY!$D$2:$D$73,$A42,TECHNOLOGY!$N$2:$N$73)</f>
        <v>0.56000000000000005</v>
      </c>
      <c r="M42">
        <f>SUMIF(TECHNOLOGY!$D$2:$D$73,$A42,TECHNOLOGY!$N$2:$N$73)</f>
        <v>0.56000000000000005</v>
      </c>
      <c r="N42">
        <f>SUMIF(TECHNOLOGY!$D$2:$D$73,$A42,TECHNOLOGY!$N$2:$N$73)</f>
        <v>0.56000000000000005</v>
      </c>
      <c r="O42">
        <f>SUMIF(TECHNOLOGY!$D$2:$D$73,$A42,TECHNOLOGY!$N$2:$N$73)</f>
        <v>0.56000000000000005</v>
      </c>
      <c r="P42">
        <f>SUMIF(TECHNOLOGY!$D$2:$D$73,$A42,TECHNOLOGY!$N$2:$N$73)</f>
        <v>0.56000000000000005</v>
      </c>
      <c r="Q42">
        <f>SUMIF(TECHNOLOGY!$D$2:$D$73,$A42,TECHNOLOGY!$N$2:$N$73)</f>
        <v>0.56000000000000005</v>
      </c>
      <c r="R42">
        <f>SUMIF(TECHNOLOGY!$D$2:$D$73,$A42,TECHNOLOGY!$N$2:$N$73)</f>
        <v>0.56000000000000005</v>
      </c>
      <c r="S42">
        <f>SUMIF(TECHNOLOGY!$D$2:$D$73,$A42,TECHNOLOGY!$N$2:$N$73)</f>
        <v>0.56000000000000005</v>
      </c>
      <c r="T42">
        <f>SUMIF(TECHNOLOGY!$D$2:$D$73,$A42,TECHNOLOGY!$N$2:$N$73)</f>
        <v>0.56000000000000005</v>
      </c>
      <c r="U42">
        <f>SUMIF(TECHNOLOGY!$D$2:$D$73,$A42,TECHNOLOGY!$N$2:$N$73)</f>
        <v>0.56000000000000005</v>
      </c>
      <c r="V42">
        <f>SUMIF(TECHNOLOGY!$D$2:$D$73,$A42,TECHNOLOGY!$N$2:$N$73)</f>
        <v>0.56000000000000005</v>
      </c>
      <c r="W42">
        <f>SUMIF(TECHNOLOGY!$D$2:$D$73,$A42,TECHNOLOGY!$N$2:$N$73)</f>
        <v>0.56000000000000005</v>
      </c>
      <c r="X42">
        <f>SUMIF(TECHNOLOGY!$D$2:$D$73,$A42,TECHNOLOGY!$N$2:$N$73)</f>
        <v>0.56000000000000005</v>
      </c>
      <c r="Y42">
        <f>SUMIF(TECHNOLOGY!$D$2:$D$73,$A42,TECHNOLOGY!$N$2:$N$73)</f>
        <v>0.56000000000000005</v>
      </c>
      <c r="Z42">
        <f>SUMIF(TECHNOLOGY!$D$2:$D$73,$A42,TECHNOLOGY!$N$2:$N$73)</f>
        <v>0.56000000000000005</v>
      </c>
      <c r="AA42">
        <f>SUMIF(TECHNOLOGY!$D$2:$D$73,$A42,TECHNOLOGY!$N$2:$N$73)</f>
        <v>0.56000000000000005</v>
      </c>
      <c r="AB42">
        <f>SUMIF(TECHNOLOGY!$D$2:$D$73,$A42,TECHNOLOGY!$N$2:$N$73)</f>
        <v>0.56000000000000005</v>
      </c>
      <c r="AC42">
        <f>SUMIF(TECHNOLOGY!$D$2:$D$73,$A42,TECHNOLOGY!$N$2:$N$73)</f>
        <v>0.56000000000000005</v>
      </c>
      <c r="AD42">
        <f>SUMIF(TECHNOLOGY!$D$2:$D$73,$A42,TECHNOLOGY!$N$2:$N$73)</f>
        <v>0.56000000000000005</v>
      </c>
      <c r="AE42">
        <f>SUMIF(TECHNOLOGY!$D$2:$D$73,$A42,TECHNOLOGY!$N$2:$N$73)</f>
        <v>0.56000000000000005</v>
      </c>
      <c r="AF42">
        <f>SUMIF(TECHNOLOGY!$D$2:$D$73,$A42,TECHNOLOGY!$N$2:$N$73)</f>
        <v>0.56000000000000005</v>
      </c>
      <c r="AG42">
        <f>SUMIF(TECHNOLOGY!$D$2:$D$73,$A42,TECHNOLOGY!$N$2:$N$73)</f>
        <v>0.56000000000000005</v>
      </c>
      <c r="AH42">
        <f>SUMIF(TECHNOLOGY!$D$2:$D$73,$A42,TECHNOLOGY!$N$2:$N$73)</f>
        <v>0.56000000000000005</v>
      </c>
      <c r="AI42">
        <f>SUMIF(TECHNOLOGY!$D$2:$D$73,$A42,TECHNOLOGY!$N$2:$N$73)</f>
        <v>0.56000000000000005</v>
      </c>
      <c r="AJ42">
        <f>SUMIF(TECHNOLOGY!$D$2:$D$73,$A42,TECHNOLOGY!$N$2:$N$73)</f>
        <v>0.56000000000000005</v>
      </c>
      <c r="AK42">
        <f>SUMIF(TECHNOLOGY!$D$2:$D$73,$A42,TECHNOLOGY!$N$2:$N$73)</f>
        <v>0.56000000000000005</v>
      </c>
      <c r="AL42">
        <f>SUMIF(TECHNOLOGY!$D$2:$D$73,$A42,TECHNOLOGY!$N$2:$N$73)</f>
        <v>0.56000000000000005</v>
      </c>
      <c r="AM42">
        <f>SUMIF(TECHNOLOGY!$D$2:$D$73,$A42,TECHNOLOGY!$N$2:$N$73)</f>
        <v>0.56000000000000005</v>
      </c>
      <c r="AN42">
        <f>SUMIF(TECHNOLOGY!$D$2:$D$73,$A42,TECHNOLOGY!$N$2:$N$73)</f>
        <v>0.56000000000000005</v>
      </c>
      <c r="AO42">
        <f>SUMIF(TECHNOLOGY!$D$2:$D$73,$A42,TECHNOLOGY!$N$2:$N$73)</f>
        <v>0.56000000000000005</v>
      </c>
      <c r="AP42">
        <f>SUMIF(TECHNOLOGY!$D$2:$D$73,$A42,TECHNOLOGY!$N$2:$N$73)</f>
        <v>0.56000000000000005</v>
      </c>
      <c r="AQ42">
        <f>SUMIF(TECHNOLOGY!$D$2:$D$73,$A42,TECHNOLOGY!$N$2:$N$73)</f>
        <v>0.56000000000000005</v>
      </c>
      <c r="AR42">
        <f>SUMIF(TECHNOLOGY!$D$2:$D$73,$A42,TECHNOLOGY!$N$2:$N$73)</f>
        <v>0.56000000000000005</v>
      </c>
      <c r="AS42">
        <f>SUMIF(TECHNOLOGY!$D$2:$D$73,$A42,TECHNOLOGY!$N$2:$N$73)</f>
        <v>0.56000000000000005</v>
      </c>
      <c r="AT42">
        <f>SUMIF(TECHNOLOGY!$D$2:$D$73,$A42,TECHNOLOGY!$N$2:$N$73)</f>
        <v>0.56000000000000005</v>
      </c>
      <c r="AU42">
        <f>SUMIF(TECHNOLOGY!$D$2:$D$73,$A42,TECHNOLOGY!$N$2:$N$73)</f>
        <v>0.56000000000000005</v>
      </c>
      <c r="AV42">
        <f>SUMIF(TECHNOLOGY!$D$2:$D$73,$A42,TECHNOLOGY!$N$2:$N$73)</f>
        <v>0.56000000000000005</v>
      </c>
      <c r="AW42">
        <f>SUMIF(TECHNOLOGY!$D$2:$D$73,$A42,TECHNOLOGY!$N$2:$N$73)</f>
        <v>0.56000000000000005</v>
      </c>
      <c r="AX42">
        <f>SUMIF(TECHNOLOGY!$D$2:$D$73,$A42,TECHNOLOGY!$N$2:$N$73)</f>
        <v>0.56000000000000005</v>
      </c>
      <c r="AY42">
        <f>SUMIF(TECHNOLOGY!$D$2:$D$73,$A42,TECHNOLOGY!$N$2:$N$73)</f>
        <v>0.56000000000000005</v>
      </c>
      <c r="AZ42">
        <f>SUMIF(TECHNOLOGY!$D$2:$D$73,$A42,TECHNOLOGY!$N$2:$N$73)</f>
        <v>0.56000000000000005</v>
      </c>
    </row>
    <row r="43" spans="1:52">
      <c r="A43" t="str">
        <f>TECHNOLOGY!D56</f>
        <v>D2HLT0084</v>
      </c>
      <c r="B43">
        <f>SUMIF(TECHNOLOGY!$D$2:$D$73,$A43,TECHNOLOGY!$N$2:$N$73)</f>
        <v>0.56000000000000005</v>
      </c>
      <c r="C43">
        <f>SUMIF(TECHNOLOGY!$D$2:$D$73,$A43,TECHNOLOGY!$N$2:$N$73)</f>
        <v>0.56000000000000005</v>
      </c>
      <c r="D43">
        <f>SUMIF(TECHNOLOGY!$D$2:$D$73,$A43,TECHNOLOGY!$N$2:$N$73)</f>
        <v>0.56000000000000005</v>
      </c>
      <c r="E43">
        <f>SUMIF(TECHNOLOGY!$D$2:$D$73,$A43,TECHNOLOGY!$N$2:$N$73)</f>
        <v>0.56000000000000005</v>
      </c>
      <c r="F43">
        <f>SUMIF(TECHNOLOGY!$D$2:$D$73,$A43,TECHNOLOGY!$N$2:$N$73)</f>
        <v>0.56000000000000005</v>
      </c>
      <c r="G43">
        <f>SUMIF(TECHNOLOGY!$D$2:$D$73,$A43,TECHNOLOGY!$N$2:$N$73)</f>
        <v>0.56000000000000005</v>
      </c>
      <c r="H43">
        <f>SUMIF(TECHNOLOGY!$D$2:$D$73,$A43,TECHNOLOGY!$N$2:$N$73)</f>
        <v>0.56000000000000005</v>
      </c>
      <c r="I43">
        <f>SUMIF(TECHNOLOGY!$D$2:$D$73,$A43,TECHNOLOGY!$N$2:$N$73)</f>
        <v>0.56000000000000005</v>
      </c>
      <c r="J43">
        <f>SUMIF(TECHNOLOGY!$D$2:$D$73,$A43,TECHNOLOGY!$N$2:$N$73)</f>
        <v>0.56000000000000005</v>
      </c>
      <c r="K43">
        <f>SUMIF(TECHNOLOGY!$D$2:$D$73,$A43,TECHNOLOGY!$N$2:$N$73)</f>
        <v>0.56000000000000005</v>
      </c>
      <c r="L43">
        <f>SUMIF(TECHNOLOGY!$D$2:$D$73,$A43,TECHNOLOGY!$N$2:$N$73)</f>
        <v>0.56000000000000005</v>
      </c>
      <c r="M43">
        <f>SUMIF(TECHNOLOGY!$D$2:$D$73,$A43,TECHNOLOGY!$N$2:$N$73)</f>
        <v>0.56000000000000005</v>
      </c>
      <c r="N43">
        <f>SUMIF(TECHNOLOGY!$D$2:$D$73,$A43,TECHNOLOGY!$N$2:$N$73)</f>
        <v>0.56000000000000005</v>
      </c>
      <c r="O43">
        <f>SUMIF(TECHNOLOGY!$D$2:$D$73,$A43,TECHNOLOGY!$N$2:$N$73)</f>
        <v>0.56000000000000005</v>
      </c>
      <c r="P43">
        <f>SUMIF(TECHNOLOGY!$D$2:$D$73,$A43,TECHNOLOGY!$N$2:$N$73)</f>
        <v>0.56000000000000005</v>
      </c>
      <c r="Q43">
        <f>SUMIF(TECHNOLOGY!$D$2:$D$73,$A43,TECHNOLOGY!$N$2:$N$73)</f>
        <v>0.56000000000000005</v>
      </c>
      <c r="R43">
        <f>SUMIF(TECHNOLOGY!$D$2:$D$73,$A43,TECHNOLOGY!$N$2:$N$73)</f>
        <v>0.56000000000000005</v>
      </c>
      <c r="S43">
        <f>SUMIF(TECHNOLOGY!$D$2:$D$73,$A43,TECHNOLOGY!$N$2:$N$73)</f>
        <v>0.56000000000000005</v>
      </c>
      <c r="T43">
        <f>SUMIF(TECHNOLOGY!$D$2:$D$73,$A43,TECHNOLOGY!$N$2:$N$73)</f>
        <v>0.56000000000000005</v>
      </c>
      <c r="U43">
        <f>SUMIF(TECHNOLOGY!$D$2:$D$73,$A43,TECHNOLOGY!$N$2:$N$73)</f>
        <v>0.56000000000000005</v>
      </c>
      <c r="V43">
        <f>SUMIF(TECHNOLOGY!$D$2:$D$73,$A43,TECHNOLOGY!$N$2:$N$73)</f>
        <v>0.56000000000000005</v>
      </c>
      <c r="W43">
        <f>SUMIF(TECHNOLOGY!$D$2:$D$73,$A43,TECHNOLOGY!$N$2:$N$73)</f>
        <v>0.56000000000000005</v>
      </c>
      <c r="X43">
        <f>SUMIF(TECHNOLOGY!$D$2:$D$73,$A43,TECHNOLOGY!$N$2:$N$73)</f>
        <v>0.56000000000000005</v>
      </c>
      <c r="Y43">
        <f>SUMIF(TECHNOLOGY!$D$2:$D$73,$A43,TECHNOLOGY!$N$2:$N$73)</f>
        <v>0.56000000000000005</v>
      </c>
      <c r="Z43">
        <f>SUMIF(TECHNOLOGY!$D$2:$D$73,$A43,TECHNOLOGY!$N$2:$N$73)</f>
        <v>0.56000000000000005</v>
      </c>
      <c r="AA43">
        <f>SUMIF(TECHNOLOGY!$D$2:$D$73,$A43,TECHNOLOGY!$N$2:$N$73)</f>
        <v>0.56000000000000005</v>
      </c>
      <c r="AB43">
        <f>SUMIF(TECHNOLOGY!$D$2:$D$73,$A43,TECHNOLOGY!$N$2:$N$73)</f>
        <v>0.56000000000000005</v>
      </c>
      <c r="AC43">
        <f>SUMIF(TECHNOLOGY!$D$2:$D$73,$A43,TECHNOLOGY!$N$2:$N$73)</f>
        <v>0.56000000000000005</v>
      </c>
      <c r="AD43">
        <f>SUMIF(TECHNOLOGY!$D$2:$D$73,$A43,TECHNOLOGY!$N$2:$N$73)</f>
        <v>0.56000000000000005</v>
      </c>
      <c r="AE43">
        <f>SUMIF(TECHNOLOGY!$D$2:$D$73,$A43,TECHNOLOGY!$N$2:$N$73)</f>
        <v>0.56000000000000005</v>
      </c>
      <c r="AF43">
        <f>SUMIF(TECHNOLOGY!$D$2:$D$73,$A43,TECHNOLOGY!$N$2:$N$73)</f>
        <v>0.56000000000000005</v>
      </c>
      <c r="AG43">
        <f>SUMIF(TECHNOLOGY!$D$2:$D$73,$A43,TECHNOLOGY!$N$2:$N$73)</f>
        <v>0.56000000000000005</v>
      </c>
      <c r="AH43">
        <f>SUMIF(TECHNOLOGY!$D$2:$D$73,$A43,TECHNOLOGY!$N$2:$N$73)</f>
        <v>0.56000000000000005</v>
      </c>
      <c r="AI43">
        <f>SUMIF(TECHNOLOGY!$D$2:$D$73,$A43,TECHNOLOGY!$N$2:$N$73)</f>
        <v>0.56000000000000005</v>
      </c>
      <c r="AJ43">
        <f>SUMIF(TECHNOLOGY!$D$2:$D$73,$A43,TECHNOLOGY!$N$2:$N$73)</f>
        <v>0.56000000000000005</v>
      </c>
      <c r="AK43">
        <f>SUMIF(TECHNOLOGY!$D$2:$D$73,$A43,TECHNOLOGY!$N$2:$N$73)</f>
        <v>0.56000000000000005</v>
      </c>
      <c r="AL43">
        <f>SUMIF(TECHNOLOGY!$D$2:$D$73,$A43,TECHNOLOGY!$N$2:$N$73)</f>
        <v>0.56000000000000005</v>
      </c>
      <c r="AM43">
        <f>SUMIF(TECHNOLOGY!$D$2:$D$73,$A43,TECHNOLOGY!$N$2:$N$73)</f>
        <v>0.56000000000000005</v>
      </c>
      <c r="AN43">
        <f>SUMIF(TECHNOLOGY!$D$2:$D$73,$A43,TECHNOLOGY!$N$2:$N$73)</f>
        <v>0.56000000000000005</v>
      </c>
      <c r="AO43">
        <f>SUMIF(TECHNOLOGY!$D$2:$D$73,$A43,TECHNOLOGY!$N$2:$N$73)</f>
        <v>0.56000000000000005</v>
      </c>
      <c r="AP43">
        <f>SUMIF(TECHNOLOGY!$D$2:$D$73,$A43,TECHNOLOGY!$N$2:$N$73)</f>
        <v>0.56000000000000005</v>
      </c>
      <c r="AQ43">
        <f>SUMIF(TECHNOLOGY!$D$2:$D$73,$A43,TECHNOLOGY!$N$2:$N$73)</f>
        <v>0.56000000000000005</v>
      </c>
      <c r="AR43">
        <f>SUMIF(TECHNOLOGY!$D$2:$D$73,$A43,TECHNOLOGY!$N$2:$N$73)</f>
        <v>0.56000000000000005</v>
      </c>
      <c r="AS43">
        <f>SUMIF(TECHNOLOGY!$D$2:$D$73,$A43,TECHNOLOGY!$N$2:$N$73)</f>
        <v>0.56000000000000005</v>
      </c>
      <c r="AT43">
        <f>SUMIF(TECHNOLOGY!$D$2:$D$73,$A43,TECHNOLOGY!$N$2:$N$73)</f>
        <v>0.56000000000000005</v>
      </c>
      <c r="AU43">
        <f>SUMIF(TECHNOLOGY!$D$2:$D$73,$A43,TECHNOLOGY!$N$2:$N$73)</f>
        <v>0.56000000000000005</v>
      </c>
      <c r="AV43">
        <f>SUMIF(TECHNOLOGY!$D$2:$D$73,$A43,TECHNOLOGY!$N$2:$N$73)</f>
        <v>0.56000000000000005</v>
      </c>
      <c r="AW43">
        <f>SUMIF(TECHNOLOGY!$D$2:$D$73,$A43,TECHNOLOGY!$N$2:$N$73)</f>
        <v>0.56000000000000005</v>
      </c>
      <c r="AX43">
        <f>SUMIF(TECHNOLOGY!$D$2:$D$73,$A43,TECHNOLOGY!$N$2:$N$73)</f>
        <v>0.56000000000000005</v>
      </c>
      <c r="AY43">
        <f>SUMIF(TECHNOLOGY!$D$2:$D$73,$A43,TECHNOLOGY!$N$2:$N$73)</f>
        <v>0.56000000000000005</v>
      </c>
      <c r="AZ43">
        <f>SUMIF(TECHNOLOGY!$D$2:$D$73,$A43,TECHNOLOGY!$N$2:$N$73)</f>
        <v>0.56000000000000005</v>
      </c>
    </row>
    <row r="44" spans="1:52">
      <c r="A44" t="str">
        <f>TECHNOLOGY!D57</f>
        <v>D2HLT0091</v>
      </c>
      <c r="B44">
        <f>SUMIF(TECHNOLOGY!$D$2:$D$73,$A44,TECHNOLOGY!$N$2:$N$73)</f>
        <v>0.56000000000000005</v>
      </c>
      <c r="C44">
        <f>SUMIF(TECHNOLOGY!$D$2:$D$73,$A44,TECHNOLOGY!$N$2:$N$73)</f>
        <v>0.56000000000000005</v>
      </c>
      <c r="D44">
        <f>SUMIF(TECHNOLOGY!$D$2:$D$73,$A44,TECHNOLOGY!$N$2:$N$73)</f>
        <v>0.56000000000000005</v>
      </c>
      <c r="E44">
        <f>SUMIF(TECHNOLOGY!$D$2:$D$73,$A44,TECHNOLOGY!$N$2:$N$73)</f>
        <v>0.56000000000000005</v>
      </c>
      <c r="F44">
        <f>SUMIF(TECHNOLOGY!$D$2:$D$73,$A44,TECHNOLOGY!$N$2:$N$73)</f>
        <v>0.56000000000000005</v>
      </c>
      <c r="G44">
        <f>SUMIF(TECHNOLOGY!$D$2:$D$73,$A44,TECHNOLOGY!$N$2:$N$73)</f>
        <v>0.56000000000000005</v>
      </c>
      <c r="H44">
        <f>SUMIF(TECHNOLOGY!$D$2:$D$73,$A44,TECHNOLOGY!$N$2:$N$73)</f>
        <v>0.56000000000000005</v>
      </c>
      <c r="I44">
        <f>SUMIF(TECHNOLOGY!$D$2:$D$73,$A44,TECHNOLOGY!$N$2:$N$73)</f>
        <v>0.56000000000000005</v>
      </c>
      <c r="J44">
        <f>SUMIF(TECHNOLOGY!$D$2:$D$73,$A44,TECHNOLOGY!$N$2:$N$73)</f>
        <v>0.56000000000000005</v>
      </c>
      <c r="K44">
        <f>SUMIF(TECHNOLOGY!$D$2:$D$73,$A44,TECHNOLOGY!$N$2:$N$73)</f>
        <v>0.56000000000000005</v>
      </c>
      <c r="L44">
        <f>SUMIF(TECHNOLOGY!$D$2:$D$73,$A44,TECHNOLOGY!$N$2:$N$73)</f>
        <v>0.56000000000000005</v>
      </c>
      <c r="M44">
        <f>SUMIF(TECHNOLOGY!$D$2:$D$73,$A44,TECHNOLOGY!$N$2:$N$73)</f>
        <v>0.56000000000000005</v>
      </c>
      <c r="N44">
        <f>SUMIF(TECHNOLOGY!$D$2:$D$73,$A44,TECHNOLOGY!$N$2:$N$73)</f>
        <v>0.56000000000000005</v>
      </c>
      <c r="O44">
        <f>SUMIF(TECHNOLOGY!$D$2:$D$73,$A44,TECHNOLOGY!$N$2:$N$73)</f>
        <v>0.56000000000000005</v>
      </c>
      <c r="P44">
        <f>SUMIF(TECHNOLOGY!$D$2:$D$73,$A44,TECHNOLOGY!$N$2:$N$73)</f>
        <v>0.56000000000000005</v>
      </c>
      <c r="Q44">
        <f>SUMIF(TECHNOLOGY!$D$2:$D$73,$A44,TECHNOLOGY!$N$2:$N$73)</f>
        <v>0.56000000000000005</v>
      </c>
      <c r="R44">
        <f>SUMIF(TECHNOLOGY!$D$2:$D$73,$A44,TECHNOLOGY!$N$2:$N$73)</f>
        <v>0.56000000000000005</v>
      </c>
      <c r="S44">
        <f>SUMIF(TECHNOLOGY!$D$2:$D$73,$A44,TECHNOLOGY!$N$2:$N$73)</f>
        <v>0.56000000000000005</v>
      </c>
      <c r="T44">
        <f>SUMIF(TECHNOLOGY!$D$2:$D$73,$A44,TECHNOLOGY!$N$2:$N$73)</f>
        <v>0.56000000000000005</v>
      </c>
      <c r="U44">
        <f>SUMIF(TECHNOLOGY!$D$2:$D$73,$A44,TECHNOLOGY!$N$2:$N$73)</f>
        <v>0.56000000000000005</v>
      </c>
      <c r="V44">
        <f>SUMIF(TECHNOLOGY!$D$2:$D$73,$A44,TECHNOLOGY!$N$2:$N$73)</f>
        <v>0.56000000000000005</v>
      </c>
      <c r="W44">
        <f>SUMIF(TECHNOLOGY!$D$2:$D$73,$A44,TECHNOLOGY!$N$2:$N$73)</f>
        <v>0.56000000000000005</v>
      </c>
      <c r="X44">
        <f>SUMIF(TECHNOLOGY!$D$2:$D$73,$A44,TECHNOLOGY!$N$2:$N$73)</f>
        <v>0.56000000000000005</v>
      </c>
      <c r="Y44">
        <f>SUMIF(TECHNOLOGY!$D$2:$D$73,$A44,TECHNOLOGY!$N$2:$N$73)</f>
        <v>0.56000000000000005</v>
      </c>
      <c r="Z44">
        <f>SUMIF(TECHNOLOGY!$D$2:$D$73,$A44,TECHNOLOGY!$N$2:$N$73)</f>
        <v>0.56000000000000005</v>
      </c>
      <c r="AA44">
        <f>SUMIF(TECHNOLOGY!$D$2:$D$73,$A44,TECHNOLOGY!$N$2:$N$73)</f>
        <v>0.56000000000000005</v>
      </c>
      <c r="AB44">
        <f>SUMIF(TECHNOLOGY!$D$2:$D$73,$A44,TECHNOLOGY!$N$2:$N$73)</f>
        <v>0.56000000000000005</v>
      </c>
      <c r="AC44">
        <f>SUMIF(TECHNOLOGY!$D$2:$D$73,$A44,TECHNOLOGY!$N$2:$N$73)</f>
        <v>0.56000000000000005</v>
      </c>
      <c r="AD44">
        <f>SUMIF(TECHNOLOGY!$D$2:$D$73,$A44,TECHNOLOGY!$N$2:$N$73)</f>
        <v>0.56000000000000005</v>
      </c>
      <c r="AE44">
        <f>SUMIF(TECHNOLOGY!$D$2:$D$73,$A44,TECHNOLOGY!$N$2:$N$73)</f>
        <v>0.56000000000000005</v>
      </c>
      <c r="AF44">
        <f>SUMIF(TECHNOLOGY!$D$2:$D$73,$A44,TECHNOLOGY!$N$2:$N$73)</f>
        <v>0.56000000000000005</v>
      </c>
      <c r="AG44">
        <f>SUMIF(TECHNOLOGY!$D$2:$D$73,$A44,TECHNOLOGY!$N$2:$N$73)</f>
        <v>0.56000000000000005</v>
      </c>
      <c r="AH44">
        <f>SUMIF(TECHNOLOGY!$D$2:$D$73,$A44,TECHNOLOGY!$N$2:$N$73)</f>
        <v>0.56000000000000005</v>
      </c>
      <c r="AI44">
        <f>SUMIF(TECHNOLOGY!$D$2:$D$73,$A44,TECHNOLOGY!$N$2:$N$73)</f>
        <v>0.56000000000000005</v>
      </c>
      <c r="AJ44">
        <f>SUMIF(TECHNOLOGY!$D$2:$D$73,$A44,TECHNOLOGY!$N$2:$N$73)</f>
        <v>0.56000000000000005</v>
      </c>
      <c r="AK44">
        <f>SUMIF(TECHNOLOGY!$D$2:$D$73,$A44,TECHNOLOGY!$N$2:$N$73)</f>
        <v>0.56000000000000005</v>
      </c>
      <c r="AL44">
        <f>SUMIF(TECHNOLOGY!$D$2:$D$73,$A44,TECHNOLOGY!$N$2:$N$73)</f>
        <v>0.56000000000000005</v>
      </c>
      <c r="AM44">
        <f>SUMIF(TECHNOLOGY!$D$2:$D$73,$A44,TECHNOLOGY!$N$2:$N$73)</f>
        <v>0.56000000000000005</v>
      </c>
      <c r="AN44">
        <f>SUMIF(TECHNOLOGY!$D$2:$D$73,$A44,TECHNOLOGY!$N$2:$N$73)</f>
        <v>0.56000000000000005</v>
      </c>
      <c r="AO44">
        <f>SUMIF(TECHNOLOGY!$D$2:$D$73,$A44,TECHNOLOGY!$N$2:$N$73)</f>
        <v>0.56000000000000005</v>
      </c>
      <c r="AP44">
        <f>SUMIF(TECHNOLOGY!$D$2:$D$73,$A44,TECHNOLOGY!$N$2:$N$73)</f>
        <v>0.56000000000000005</v>
      </c>
      <c r="AQ44">
        <f>SUMIF(TECHNOLOGY!$D$2:$D$73,$A44,TECHNOLOGY!$N$2:$N$73)</f>
        <v>0.56000000000000005</v>
      </c>
      <c r="AR44">
        <f>SUMIF(TECHNOLOGY!$D$2:$D$73,$A44,TECHNOLOGY!$N$2:$N$73)</f>
        <v>0.56000000000000005</v>
      </c>
      <c r="AS44">
        <f>SUMIF(TECHNOLOGY!$D$2:$D$73,$A44,TECHNOLOGY!$N$2:$N$73)</f>
        <v>0.56000000000000005</v>
      </c>
      <c r="AT44">
        <f>SUMIF(TECHNOLOGY!$D$2:$D$73,$A44,TECHNOLOGY!$N$2:$N$73)</f>
        <v>0.56000000000000005</v>
      </c>
      <c r="AU44">
        <f>SUMIF(TECHNOLOGY!$D$2:$D$73,$A44,TECHNOLOGY!$N$2:$N$73)</f>
        <v>0.56000000000000005</v>
      </c>
      <c r="AV44">
        <f>SUMIF(TECHNOLOGY!$D$2:$D$73,$A44,TECHNOLOGY!$N$2:$N$73)</f>
        <v>0.56000000000000005</v>
      </c>
      <c r="AW44">
        <f>SUMIF(TECHNOLOGY!$D$2:$D$73,$A44,TECHNOLOGY!$N$2:$N$73)</f>
        <v>0.56000000000000005</v>
      </c>
      <c r="AX44">
        <f>SUMIF(TECHNOLOGY!$D$2:$D$73,$A44,TECHNOLOGY!$N$2:$N$73)</f>
        <v>0.56000000000000005</v>
      </c>
      <c r="AY44">
        <f>SUMIF(TECHNOLOGY!$D$2:$D$73,$A44,TECHNOLOGY!$N$2:$N$73)</f>
        <v>0.56000000000000005</v>
      </c>
      <c r="AZ44">
        <f>SUMIF(TECHNOLOGY!$D$2:$D$73,$A44,TECHNOLOGY!$N$2:$N$73)</f>
        <v>0.56000000000000005</v>
      </c>
    </row>
    <row r="45" spans="1:52">
      <c r="A45" t="str">
        <f>TECHNOLOGY!D58</f>
        <v>D2HLT0094</v>
      </c>
      <c r="B45">
        <f>SUMIF(TECHNOLOGY!$D$2:$D$73,$A45,TECHNOLOGY!$N$2:$N$73)</f>
        <v>0.56000000000000005</v>
      </c>
      <c r="C45">
        <f>SUMIF(TECHNOLOGY!$D$2:$D$73,$A45,TECHNOLOGY!$N$2:$N$73)</f>
        <v>0.56000000000000005</v>
      </c>
      <c r="D45">
        <f>SUMIF(TECHNOLOGY!$D$2:$D$73,$A45,TECHNOLOGY!$N$2:$N$73)</f>
        <v>0.56000000000000005</v>
      </c>
      <c r="E45">
        <f>SUMIF(TECHNOLOGY!$D$2:$D$73,$A45,TECHNOLOGY!$N$2:$N$73)</f>
        <v>0.56000000000000005</v>
      </c>
      <c r="F45">
        <f>SUMIF(TECHNOLOGY!$D$2:$D$73,$A45,TECHNOLOGY!$N$2:$N$73)</f>
        <v>0.56000000000000005</v>
      </c>
      <c r="G45">
        <f>SUMIF(TECHNOLOGY!$D$2:$D$73,$A45,TECHNOLOGY!$N$2:$N$73)</f>
        <v>0.56000000000000005</v>
      </c>
      <c r="H45">
        <f>SUMIF(TECHNOLOGY!$D$2:$D$73,$A45,TECHNOLOGY!$N$2:$N$73)</f>
        <v>0.56000000000000005</v>
      </c>
      <c r="I45">
        <f>SUMIF(TECHNOLOGY!$D$2:$D$73,$A45,TECHNOLOGY!$N$2:$N$73)</f>
        <v>0.56000000000000005</v>
      </c>
      <c r="J45">
        <f>SUMIF(TECHNOLOGY!$D$2:$D$73,$A45,TECHNOLOGY!$N$2:$N$73)</f>
        <v>0.56000000000000005</v>
      </c>
      <c r="K45">
        <f>SUMIF(TECHNOLOGY!$D$2:$D$73,$A45,TECHNOLOGY!$N$2:$N$73)</f>
        <v>0.56000000000000005</v>
      </c>
      <c r="L45">
        <f>SUMIF(TECHNOLOGY!$D$2:$D$73,$A45,TECHNOLOGY!$N$2:$N$73)</f>
        <v>0.56000000000000005</v>
      </c>
      <c r="M45">
        <f>SUMIF(TECHNOLOGY!$D$2:$D$73,$A45,TECHNOLOGY!$N$2:$N$73)</f>
        <v>0.56000000000000005</v>
      </c>
      <c r="N45">
        <f>SUMIF(TECHNOLOGY!$D$2:$D$73,$A45,TECHNOLOGY!$N$2:$N$73)</f>
        <v>0.56000000000000005</v>
      </c>
      <c r="O45">
        <f>SUMIF(TECHNOLOGY!$D$2:$D$73,$A45,TECHNOLOGY!$N$2:$N$73)</f>
        <v>0.56000000000000005</v>
      </c>
      <c r="P45">
        <f>SUMIF(TECHNOLOGY!$D$2:$D$73,$A45,TECHNOLOGY!$N$2:$N$73)</f>
        <v>0.56000000000000005</v>
      </c>
      <c r="Q45">
        <f>SUMIF(TECHNOLOGY!$D$2:$D$73,$A45,TECHNOLOGY!$N$2:$N$73)</f>
        <v>0.56000000000000005</v>
      </c>
      <c r="R45">
        <f>SUMIF(TECHNOLOGY!$D$2:$D$73,$A45,TECHNOLOGY!$N$2:$N$73)</f>
        <v>0.56000000000000005</v>
      </c>
      <c r="S45">
        <f>SUMIF(TECHNOLOGY!$D$2:$D$73,$A45,TECHNOLOGY!$N$2:$N$73)</f>
        <v>0.56000000000000005</v>
      </c>
      <c r="T45">
        <f>SUMIF(TECHNOLOGY!$D$2:$D$73,$A45,TECHNOLOGY!$N$2:$N$73)</f>
        <v>0.56000000000000005</v>
      </c>
      <c r="U45">
        <f>SUMIF(TECHNOLOGY!$D$2:$D$73,$A45,TECHNOLOGY!$N$2:$N$73)</f>
        <v>0.56000000000000005</v>
      </c>
      <c r="V45">
        <f>SUMIF(TECHNOLOGY!$D$2:$D$73,$A45,TECHNOLOGY!$N$2:$N$73)</f>
        <v>0.56000000000000005</v>
      </c>
      <c r="W45">
        <f>SUMIF(TECHNOLOGY!$D$2:$D$73,$A45,TECHNOLOGY!$N$2:$N$73)</f>
        <v>0.56000000000000005</v>
      </c>
      <c r="X45">
        <f>SUMIF(TECHNOLOGY!$D$2:$D$73,$A45,TECHNOLOGY!$N$2:$N$73)</f>
        <v>0.56000000000000005</v>
      </c>
      <c r="Y45">
        <f>SUMIF(TECHNOLOGY!$D$2:$D$73,$A45,TECHNOLOGY!$N$2:$N$73)</f>
        <v>0.56000000000000005</v>
      </c>
      <c r="Z45">
        <f>SUMIF(TECHNOLOGY!$D$2:$D$73,$A45,TECHNOLOGY!$N$2:$N$73)</f>
        <v>0.56000000000000005</v>
      </c>
      <c r="AA45">
        <f>SUMIF(TECHNOLOGY!$D$2:$D$73,$A45,TECHNOLOGY!$N$2:$N$73)</f>
        <v>0.56000000000000005</v>
      </c>
      <c r="AB45">
        <f>SUMIF(TECHNOLOGY!$D$2:$D$73,$A45,TECHNOLOGY!$N$2:$N$73)</f>
        <v>0.56000000000000005</v>
      </c>
      <c r="AC45">
        <f>SUMIF(TECHNOLOGY!$D$2:$D$73,$A45,TECHNOLOGY!$N$2:$N$73)</f>
        <v>0.56000000000000005</v>
      </c>
      <c r="AD45">
        <f>SUMIF(TECHNOLOGY!$D$2:$D$73,$A45,TECHNOLOGY!$N$2:$N$73)</f>
        <v>0.56000000000000005</v>
      </c>
      <c r="AE45">
        <f>SUMIF(TECHNOLOGY!$D$2:$D$73,$A45,TECHNOLOGY!$N$2:$N$73)</f>
        <v>0.56000000000000005</v>
      </c>
      <c r="AF45">
        <f>SUMIF(TECHNOLOGY!$D$2:$D$73,$A45,TECHNOLOGY!$N$2:$N$73)</f>
        <v>0.56000000000000005</v>
      </c>
      <c r="AG45">
        <f>SUMIF(TECHNOLOGY!$D$2:$D$73,$A45,TECHNOLOGY!$N$2:$N$73)</f>
        <v>0.56000000000000005</v>
      </c>
      <c r="AH45">
        <f>SUMIF(TECHNOLOGY!$D$2:$D$73,$A45,TECHNOLOGY!$N$2:$N$73)</f>
        <v>0.56000000000000005</v>
      </c>
      <c r="AI45">
        <f>SUMIF(TECHNOLOGY!$D$2:$D$73,$A45,TECHNOLOGY!$N$2:$N$73)</f>
        <v>0.56000000000000005</v>
      </c>
      <c r="AJ45">
        <f>SUMIF(TECHNOLOGY!$D$2:$D$73,$A45,TECHNOLOGY!$N$2:$N$73)</f>
        <v>0.56000000000000005</v>
      </c>
      <c r="AK45">
        <f>SUMIF(TECHNOLOGY!$D$2:$D$73,$A45,TECHNOLOGY!$N$2:$N$73)</f>
        <v>0.56000000000000005</v>
      </c>
      <c r="AL45">
        <f>SUMIF(TECHNOLOGY!$D$2:$D$73,$A45,TECHNOLOGY!$N$2:$N$73)</f>
        <v>0.56000000000000005</v>
      </c>
      <c r="AM45">
        <f>SUMIF(TECHNOLOGY!$D$2:$D$73,$A45,TECHNOLOGY!$N$2:$N$73)</f>
        <v>0.56000000000000005</v>
      </c>
      <c r="AN45">
        <f>SUMIF(TECHNOLOGY!$D$2:$D$73,$A45,TECHNOLOGY!$N$2:$N$73)</f>
        <v>0.56000000000000005</v>
      </c>
      <c r="AO45">
        <f>SUMIF(TECHNOLOGY!$D$2:$D$73,$A45,TECHNOLOGY!$N$2:$N$73)</f>
        <v>0.56000000000000005</v>
      </c>
      <c r="AP45">
        <f>SUMIF(TECHNOLOGY!$D$2:$D$73,$A45,TECHNOLOGY!$N$2:$N$73)</f>
        <v>0.56000000000000005</v>
      </c>
      <c r="AQ45">
        <f>SUMIF(TECHNOLOGY!$D$2:$D$73,$A45,TECHNOLOGY!$N$2:$N$73)</f>
        <v>0.56000000000000005</v>
      </c>
      <c r="AR45">
        <f>SUMIF(TECHNOLOGY!$D$2:$D$73,$A45,TECHNOLOGY!$N$2:$N$73)</f>
        <v>0.56000000000000005</v>
      </c>
      <c r="AS45">
        <f>SUMIF(TECHNOLOGY!$D$2:$D$73,$A45,TECHNOLOGY!$N$2:$N$73)</f>
        <v>0.56000000000000005</v>
      </c>
      <c r="AT45">
        <f>SUMIF(TECHNOLOGY!$D$2:$D$73,$A45,TECHNOLOGY!$N$2:$N$73)</f>
        <v>0.56000000000000005</v>
      </c>
      <c r="AU45">
        <f>SUMIF(TECHNOLOGY!$D$2:$D$73,$A45,TECHNOLOGY!$N$2:$N$73)</f>
        <v>0.56000000000000005</v>
      </c>
      <c r="AV45">
        <f>SUMIF(TECHNOLOGY!$D$2:$D$73,$A45,TECHNOLOGY!$N$2:$N$73)</f>
        <v>0.56000000000000005</v>
      </c>
      <c r="AW45">
        <f>SUMIF(TECHNOLOGY!$D$2:$D$73,$A45,TECHNOLOGY!$N$2:$N$73)</f>
        <v>0.56000000000000005</v>
      </c>
      <c r="AX45">
        <f>SUMIF(TECHNOLOGY!$D$2:$D$73,$A45,TECHNOLOGY!$N$2:$N$73)</f>
        <v>0.56000000000000005</v>
      </c>
      <c r="AY45">
        <f>SUMIF(TECHNOLOGY!$D$2:$D$73,$A45,TECHNOLOGY!$N$2:$N$73)</f>
        <v>0.56000000000000005</v>
      </c>
      <c r="AZ45">
        <f>SUMIF(TECHNOLOGY!$D$2:$D$73,$A45,TECHNOLOGY!$N$2:$N$73)</f>
        <v>0.56000000000000005</v>
      </c>
    </row>
    <row r="46" spans="1:52">
      <c r="A46" t="str">
        <f>TECHNOLOGY!D59</f>
        <v>D2HLT0138</v>
      </c>
      <c r="B46">
        <f>SUMIF(TECHNOLOGY!$D$2:$D$73,$A46,TECHNOLOGY!$N$2:$N$73)</f>
        <v>0.56000000000000005</v>
      </c>
      <c r="C46">
        <f>SUMIF(TECHNOLOGY!$D$2:$D$73,$A46,TECHNOLOGY!$N$2:$N$73)</f>
        <v>0.56000000000000005</v>
      </c>
      <c r="D46">
        <f>SUMIF(TECHNOLOGY!$D$2:$D$73,$A46,TECHNOLOGY!$N$2:$N$73)</f>
        <v>0.56000000000000005</v>
      </c>
      <c r="E46">
        <f>SUMIF(TECHNOLOGY!$D$2:$D$73,$A46,TECHNOLOGY!$N$2:$N$73)</f>
        <v>0.56000000000000005</v>
      </c>
      <c r="F46">
        <f>SUMIF(TECHNOLOGY!$D$2:$D$73,$A46,TECHNOLOGY!$N$2:$N$73)</f>
        <v>0.56000000000000005</v>
      </c>
      <c r="G46">
        <f>SUMIF(TECHNOLOGY!$D$2:$D$73,$A46,TECHNOLOGY!$N$2:$N$73)</f>
        <v>0.56000000000000005</v>
      </c>
      <c r="H46">
        <f>SUMIF(TECHNOLOGY!$D$2:$D$73,$A46,TECHNOLOGY!$N$2:$N$73)</f>
        <v>0.56000000000000005</v>
      </c>
      <c r="I46">
        <f>SUMIF(TECHNOLOGY!$D$2:$D$73,$A46,TECHNOLOGY!$N$2:$N$73)</f>
        <v>0.56000000000000005</v>
      </c>
      <c r="J46">
        <f>SUMIF(TECHNOLOGY!$D$2:$D$73,$A46,TECHNOLOGY!$N$2:$N$73)</f>
        <v>0.56000000000000005</v>
      </c>
      <c r="K46">
        <f>SUMIF(TECHNOLOGY!$D$2:$D$73,$A46,TECHNOLOGY!$N$2:$N$73)</f>
        <v>0.56000000000000005</v>
      </c>
      <c r="L46">
        <f>SUMIF(TECHNOLOGY!$D$2:$D$73,$A46,TECHNOLOGY!$N$2:$N$73)</f>
        <v>0.56000000000000005</v>
      </c>
      <c r="M46">
        <f>SUMIF(TECHNOLOGY!$D$2:$D$73,$A46,TECHNOLOGY!$N$2:$N$73)</f>
        <v>0.56000000000000005</v>
      </c>
      <c r="N46">
        <f>SUMIF(TECHNOLOGY!$D$2:$D$73,$A46,TECHNOLOGY!$N$2:$N$73)</f>
        <v>0.56000000000000005</v>
      </c>
      <c r="O46">
        <f>SUMIF(TECHNOLOGY!$D$2:$D$73,$A46,TECHNOLOGY!$N$2:$N$73)</f>
        <v>0.56000000000000005</v>
      </c>
      <c r="P46">
        <f>SUMIF(TECHNOLOGY!$D$2:$D$73,$A46,TECHNOLOGY!$N$2:$N$73)</f>
        <v>0.56000000000000005</v>
      </c>
      <c r="Q46">
        <f>SUMIF(TECHNOLOGY!$D$2:$D$73,$A46,TECHNOLOGY!$N$2:$N$73)</f>
        <v>0.56000000000000005</v>
      </c>
      <c r="R46">
        <f>SUMIF(TECHNOLOGY!$D$2:$D$73,$A46,TECHNOLOGY!$N$2:$N$73)</f>
        <v>0.56000000000000005</v>
      </c>
      <c r="S46">
        <f>SUMIF(TECHNOLOGY!$D$2:$D$73,$A46,TECHNOLOGY!$N$2:$N$73)</f>
        <v>0.56000000000000005</v>
      </c>
      <c r="T46">
        <f>SUMIF(TECHNOLOGY!$D$2:$D$73,$A46,TECHNOLOGY!$N$2:$N$73)</f>
        <v>0.56000000000000005</v>
      </c>
      <c r="U46">
        <f>SUMIF(TECHNOLOGY!$D$2:$D$73,$A46,TECHNOLOGY!$N$2:$N$73)</f>
        <v>0.56000000000000005</v>
      </c>
      <c r="V46">
        <f>SUMIF(TECHNOLOGY!$D$2:$D$73,$A46,TECHNOLOGY!$N$2:$N$73)</f>
        <v>0.56000000000000005</v>
      </c>
      <c r="W46">
        <f>SUMIF(TECHNOLOGY!$D$2:$D$73,$A46,TECHNOLOGY!$N$2:$N$73)</f>
        <v>0.56000000000000005</v>
      </c>
      <c r="X46">
        <f>SUMIF(TECHNOLOGY!$D$2:$D$73,$A46,TECHNOLOGY!$N$2:$N$73)</f>
        <v>0.56000000000000005</v>
      </c>
      <c r="Y46">
        <f>SUMIF(TECHNOLOGY!$D$2:$D$73,$A46,TECHNOLOGY!$N$2:$N$73)</f>
        <v>0.56000000000000005</v>
      </c>
      <c r="Z46">
        <f>SUMIF(TECHNOLOGY!$D$2:$D$73,$A46,TECHNOLOGY!$N$2:$N$73)</f>
        <v>0.56000000000000005</v>
      </c>
      <c r="AA46">
        <f>SUMIF(TECHNOLOGY!$D$2:$D$73,$A46,TECHNOLOGY!$N$2:$N$73)</f>
        <v>0.56000000000000005</v>
      </c>
      <c r="AB46">
        <f>SUMIF(TECHNOLOGY!$D$2:$D$73,$A46,TECHNOLOGY!$N$2:$N$73)</f>
        <v>0.56000000000000005</v>
      </c>
      <c r="AC46">
        <f>SUMIF(TECHNOLOGY!$D$2:$D$73,$A46,TECHNOLOGY!$N$2:$N$73)</f>
        <v>0.56000000000000005</v>
      </c>
      <c r="AD46">
        <f>SUMIF(TECHNOLOGY!$D$2:$D$73,$A46,TECHNOLOGY!$N$2:$N$73)</f>
        <v>0.56000000000000005</v>
      </c>
      <c r="AE46">
        <f>SUMIF(TECHNOLOGY!$D$2:$D$73,$A46,TECHNOLOGY!$N$2:$N$73)</f>
        <v>0.56000000000000005</v>
      </c>
      <c r="AF46">
        <f>SUMIF(TECHNOLOGY!$D$2:$D$73,$A46,TECHNOLOGY!$N$2:$N$73)</f>
        <v>0.56000000000000005</v>
      </c>
      <c r="AG46">
        <f>SUMIF(TECHNOLOGY!$D$2:$D$73,$A46,TECHNOLOGY!$N$2:$N$73)</f>
        <v>0.56000000000000005</v>
      </c>
      <c r="AH46">
        <f>SUMIF(TECHNOLOGY!$D$2:$D$73,$A46,TECHNOLOGY!$N$2:$N$73)</f>
        <v>0.56000000000000005</v>
      </c>
      <c r="AI46">
        <f>SUMIF(TECHNOLOGY!$D$2:$D$73,$A46,TECHNOLOGY!$N$2:$N$73)</f>
        <v>0.56000000000000005</v>
      </c>
      <c r="AJ46">
        <f>SUMIF(TECHNOLOGY!$D$2:$D$73,$A46,TECHNOLOGY!$N$2:$N$73)</f>
        <v>0.56000000000000005</v>
      </c>
      <c r="AK46">
        <f>SUMIF(TECHNOLOGY!$D$2:$D$73,$A46,TECHNOLOGY!$N$2:$N$73)</f>
        <v>0.56000000000000005</v>
      </c>
      <c r="AL46">
        <f>SUMIF(TECHNOLOGY!$D$2:$D$73,$A46,TECHNOLOGY!$N$2:$N$73)</f>
        <v>0.56000000000000005</v>
      </c>
      <c r="AM46">
        <f>SUMIF(TECHNOLOGY!$D$2:$D$73,$A46,TECHNOLOGY!$N$2:$N$73)</f>
        <v>0.56000000000000005</v>
      </c>
      <c r="AN46">
        <f>SUMIF(TECHNOLOGY!$D$2:$D$73,$A46,TECHNOLOGY!$N$2:$N$73)</f>
        <v>0.56000000000000005</v>
      </c>
      <c r="AO46">
        <f>SUMIF(TECHNOLOGY!$D$2:$D$73,$A46,TECHNOLOGY!$N$2:$N$73)</f>
        <v>0.56000000000000005</v>
      </c>
      <c r="AP46">
        <f>SUMIF(TECHNOLOGY!$D$2:$D$73,$A46,TECHNOLOGY!$N$2:$N$73)</f>
        <v>0.56000000000000005</v>
      </c>
      <c r="AQ46">
        <f>SUMIF(TECHNOLOGY!$D$2:$D$73,$A46,TECHNOLOGY!$N$2:$N$73)</f>
        <v>0.56000000000000005</v>
      </c>
      <c r="AR46">
        <f>SUMIF(TECHNOLOGY!$D$2:$D$73,$A46,TECHNOLOGY!$N$2:$N$73)</f>
        <v>0.56000000000000005</v>
      </c>
      <c r="AS46">
        <f>SUMIF(TECHNOLOGY!$D$2:$D$73,$A46,TECHNOLOGY!$N$2:$N$73)</f>
        <v>0.56000000000000005</v>
      </c>
      <c r="AT46">
        <f>SUMIF(TECHNOLOGY!$D$2:$D$73,$A46,TECHNOLOGY!$N$2:$N$73)</f>
        <v>0.56000000000000005</v>
      </c>
      <c r="AU46">
        <f>SUMIF(TECHNOLOGY!$D$2:$D$73,$A46,TECHNOLOGY!$N$2:$N$73)</f>
        <v>0.56000000000000005</v>
      </c>
      <c r="AV46">
        <f>SUMIF(TECHNOLOGY!$D$2:$D$73,$A46,TECHNOLOGY!$N$2:$N$73)</f>
        <v>0.56000000000000005</v>
      </c>
      <c r="AW46">
        <f>SUMIF(TECHNOLOGY!$D$2:$D$73,$A46,TECHNOLOGY!$N$2:$N$73)</f>
        <v>0.56000000000000005</v>
      </c>
      <c r="AX46">
        <f>SUMIF(TECHNOLOGY!$D$2:$D$73,$A46,TECHNOLOGY!$N$2:$N$73)</f>
        <v>0.56000000000000005</v>
      </c>
      <c r="AY46">
        <f>SUMIF(TECHNOLOGY!$D$2:$D$73,$A46,TECHNOLOGY!$N$2:$N$73)</f>
        <v>0.56000000000000005</v>
      </c>
      <c r="AZ46">
        <f>SUMIF(TECHNOLOGY!$D$2:$D$73,$A46,TECHNOLOGY!$N$2:$N$73)</f>
        <v>0.56000000000000005</v>
      </c>
    </row>
    <row r="47" spans="1:52">
      <c r="A47" t="str">
        <f>TECHNOLOGY!D60</f>
        <v>D2HLT0139</v>
      </c>
      <c r="B47">
        <f>SUMIF(TECHNOLOGY!$D$2:$D$73,$A47,TECHNOLOGY!$N$2:$N$73)</f>
        <v>0.56000000000000005</v>
      </c>
      <c r="C47">
        <f>SUMIF(TECHNOLOGY!$D$2:$D$73,$A47,TECHNOLOGY!$N$2:$N$73)</f>
        <v>0.56000000000000005</v>
      </c>
      <c r="D47">
        <f>SUMIF(TECHNOLOGY!$D$2:$D$73,$A47,TECHNOLOGY!$N$2:$N$73)</f>
        <v>0.56000000000000005</v>
      </c>
      <c r="E47">
        <f>SUMIF(TECHNOLOGY!$D$2:$D$73,$A47,TECHNOLOGY!$N$2:$N$73)</f>
        <v>0.56000000000000005</v>
      </c>
      <c r="F47">
        <f>SUMIF(TECHNOLOGY!$D$2:$D$73,$A47,TECHNOLOGY!$N$2:$N$73)</f>
        <v>0.56000000000000005</v>
      </c>
      <c r="G47">
        <f>SUMIF(TECHNOLOGY!$D$2:$D$73,$A47,TECHNOLOGY!$N$2:$N$73)</f>
        <v>0.56000000000000005</v>
      </c>
      <c r="H47">
        <f>SUMIF(TECHNOLOGY!$D$2:$D$73,$A47,TECHNOLOGY!$N$2:$N$73)</f>
        <v>0.56000000000000005</v>
      </c>
      <c r="I47">
        <f>SUMIF(TECHNOLOGY!$D$2:$D$73,$A47,TECHNOLOGY!$N$2:$N$73)</f>
        <v>0.56000000000000005</v>
      </c>
      <c r="J47">
        <f>SUMIF(TECHNOLOGY!$D$2:$D$73,$A47,TECHNOLOGY!$N$2:$N$73)</f>
        <v>0.56000000000000005</v>
      </c>
      <c r="K47">
        <f>SUMIF(TECHNOLOGY!$D$2:$D$73,$A47,TECHNOLOGY!$N$2:$N$73)</f>
        <v>0.56000000000000005</v>
      </c>
      <c r="L47">
        <f>SUMIF(TECHNOLOGY!$D$2:$D$73,$A47,TECHNOLOGY!$N$2:$N$73)</f>
        <v>0.56000000000000005</v>
      </c>
      <c r="M47">
        <f>SUMIF(TECHNOLOGY!$D$2:$D$73,$A47,TECHNOLOGY!$N$2:$N$73)</f>
        <v>0.56000000000000005</v>
      </c>
      <c r="N47">
        <f>SUMIF(TECHNOLOGY!$D$2:$D$73,$A47,TECHNOLOGY!$N$2:$N$73)</f>
        <v>0.56000000000000005</v>
      </c>
      <c r="O47">
        <f>SUMIF(TECHNOLOGY!$D$2:$D$73,$A47,TECHNOLOGY!$N$2:$N$73)</f>
        <v>0.56000000000000005</v>
      </c>
      <c r="P47">
        <f>SUMIF(TECHNOLOGY!$D$2:$D$73,$A47,TECHNOLOGY!$N$2:$N$73)</f>
        <v>0.56000000000000005</v>
      </c>
      <c r="Q47">
        <f>SUMIF(TECHNOLOGY!$D$2:$D$73,$A47,TECHNOLOGY!$N$2:$N$73)</f>
        <v>0.56000000000000005</v>
      </c>
      <c r="R47">
        <f>SUMIF(TECHNOLOGY!$D$2:$D$73,$A47,TECHNOLOGY!$N$2:$N$73)</f>
        <v>0.56000000000000005</v>
      </c>
      <c r="S47">
        <f>SUMIF(TECHNOLOGY!$D$2:$D$73,$A47,TECHNOLOGY!$N$2:$N$73)</f>
        <v>0.56000000000000005</v>
      </c>
      <c r="T47">
        <f>SUMIF(TECHNOLOGY!$D$2:$D$73,$A47,TECHNOLOGY!$N$2:$N$73)</f>
        <v>0.56000000000000005</v>
      </c>
      <c r="U47">
        <f>SUMIF(TECHNOLOGY!$D$2:$D$73,$A47,TECHNOLOGY!$N$2:$N$73)</f>
        <v>0.56000000000000005</v>
      </c>
      <c r="V47">
        <f>SUMIF(TECHNOLOGY!$D$2:$D$73,$A47,TECHNOLOGY!$N$2:$N$73)</f>
        <v>0.56000000000000005</v>
      </c>
      <c r="W47">
        <f>SUMIF(TECHNOLOGY!$D$2:$D$73,$A47,TECHNOLOGY!$N$2:$N$73)</f>
        <v>0.56000000000000005</v>
      </c>
      <c r="X47">
        <f>SUMIF(TECHNOLOGY!$D$2:$D$73,$A47,TECHNOLOGY!$N$2:$N$73)</f>
        <v>0.56000000000000005</v>
      </c>
      <c r="Y47">
        <f>SUMIF(TECHNOLOGY!$D$2:$D$73,$A47,TECHNOLOGY!$N$2:$N$73)</f>
        <v>0.56000000000000005</v>
      </c>
      <c r="Z47">
        <f>SUMIF(TECHNOLOGY!$D$2:$D$73,$A47,TECHNOLOGY!$N$2:$N$73)</f>
        <v>0.56000000000000005</v>
      </c>
      <c r="AA47">
        <f>SUMIF(TECHNOLOGY!$D$2:$D$73,$A47,TECHNOLOGY!$N$2:$N$73)</f>
        <v>0.56000000000000005</v>
      </c>
      <c r="AB47">
        <f>SUMIF(TECHNOLOGY!$D$2:$D$73,$A47,TECHNOLOGY!$N$2:$N$73)</f>
        <v>0.56000000000000005</v>
      </c>
      <c r="AC47">
        <f>SUMIF(TECHNOLOGY!$D$2:$D$73,$A47,TECHNOLOGY!$N$2:$N$73)</f>
        <v>0.56000000000000005</v>
      </c>
      <c r="AD47">
        <f>SUMIF(TECHNOLOGY!$D$2:$D$73,$A47,TECHNOLOGY!$N$2:$N$73)</f>
        <v>0.56000000000000005</v>
      </c>
      <c r="AE47">
        <f>SUMIF(TECHNOLOGY!$D$2:$D$73,$A47,TECHNOLOGY!$N$2:$N$73)</f>
        <v>0.56000000000000005</v>
      </c>
      <c r="AF47">
        <f>SUMIF(TECHNOLOGY!$D$2:$D$73,$A47,TECHNOLOGY!$N$2:$N$73)</f>
        <v>0.56000000000000005</v>
      </c>
      <c r="AG47">
        <f>SUMIF(TECHNOLOGY!$D$2:$D$73,$A47,TECHNOLOGY!$N$2:$N$73)</f>
        <v>0.56000000000000005</v>
      </c>
      <c r="AH47">
        <f>SUMIF(TECHNOLOGY!$D$2:$D$73,$A47,TECHNOLOGY!$N$2:$N$73)</f>
        <v>0.56000000000000005</v>
      </c>
      <c r="AI47">
        <f>SUMIF(TECHNOLOGY!$D$2:$D$73,$A47,TECHNOLOGY!$N$2:$N$73)</f>
        <v>0.56000000000000005</v>
      </c>
      <c r="AJ47">
        <f>SUMIF(TECHNOLOGY!$D$2:$D$73,$A47,TECHNOLOGY!$N$2:$N$73)</f>
        <v>0.56000000000000005</v>
      </c>
      <c r="AK47">
        <f>SUMIF(TECHNOLOGY!$D$2:$D$73,$A47,TECHNOLOGY!$N$2:$N$73)</f>
        <v>0.56000000000000005</v>
      </c>
      <c r="AL47">
        <f>SUMIF(TECHNOLOGY!$D$2:$D$73,$A47,TECHNOLOGY!$N$2:$N$73)</f>
        <v>0.56000000000000005</v>
      </c>
      <c r="AM47">
        <f>SUMIF(TECHNOLOGY!$D$2:$D$73,$A47,TECHNOLOGY!$N$2:$N$73)</f>
        <v>0.56000000000000005</v>
      </c>
      <c r="AN47">
        <f>SUMIF(TECHNOLOGY!$D$2:$D$73,$A47,TECHNOLOGY!$N$2:$N$73)</f>
        <v>0.56000000000000005</v>
      </c>
      <c r="AO47">
        <f>SUMIF(TECHNOLOGY!$D$2:$D$73,$A47,TECHNOLOGY!$N$2:$N$73)</f>
        <v>0.56000000000000005</v>
      </c>
      <c r="AP47">
        <f>SUMIF(TECHNOLOGY!$D$2:$D$73,$A47,TECHNOLOGY!$N$2:$N$73)</f>
        <v>0.56000000000000005</v>
      </c>
      <c r="AQ47">
        <f>SUMIF(TECHNOLOGY!$D$2:$D$73,$A47,TECHNOLOGY!$N$2:$N$73)</f>
        <v>0.56000000000000005</v>
      </c>
      <c r="AR47">
        <f>SUMIF(TECHNOLOGY!$D$2:$D$73,$A47,TECHNOLOGY!$N$2:$N$73)</f>
        <v>0.56000000000000005</v>
      </c>
      <c r="AS47">
        <f>SUMIF(TECHNOLOGY!$D$2:$D$73,$A47,TECHNOLOGY!$N$2:$N$73)</f>
        <v>0.56000000000000005</v>
      </c>
      <c r="AT47">
        <f>SUMIF(TECHNOLOGY!$D$2:$D$73,$A47,TECHNOLOGY!$N$2:$N$73)</f>
        <v>0.56000000000000005</v>
      </c>
      <c r="AU47">
        <f>SUMIF(TECHNOLOGY!$D$2:$D$73,$A47,TECHNOLOGY!$N$2:$N$73)</f>
        <v>0.56000000000000005</v>
      </c>
      <c r="AV47">
        <f>SUMIF(TECHNOLOGY!$D$2:$D$73,$A47,TECHNOLOGY!$N$2:$N$73)</f>
        <v>0.56000000000000005</v>
      </c>
      <c r="AW47">
        <f>SUMIF(TECHNOLOGY!$D$2:$D$73,$A47,TECHNOLOGY!$N$2:$N$73)</f>
        <v>0.56000000000000005</v>
      </c>
      <c r="AX47">
        <f>SUMIF(TECHNOLOGY!$D$2:$D$73,$A47,TECHNOLOGY!$N$2:$N$73)</f>
        <v>0.56000000000000005</v>
      </c>
      <c r="AY47">
        <f>SUMIF(TECHNOLOGY!$D$2:$D$73,$A47,TECHNOLOGY!$N$2:$N$73)</f>
        <v>0.56000000000000005</v>
      </c>
      <c r="AZ47">
        <f>SUMIF(TECHNOLOGY!$D$2:$D$73,$A47,TECHNOLOGY!$N$2:$N$73)</f>
        <v>0.56000000000000005</v>
      </c>
    </row>
    <row r="48" spans="1:52">
      <c r="A48" t="str">
        <f>TECHNOLOGY!D61</f>
        <v>D2HLT0140</v>
      </c>
      <c r="B48">
        <f>SUMIF(TECHNOLOGY!$D$2:$D$73,$A48,TECHNOLOGY!$N$2:$N$73)</f>
        <v>0.56000000000000005</v>
      </c>
      <c r="C48">
        <f>SUMIF(TECHNOLOGY!$D$2:$D$73,$A48,TECHNOLOGY!$N$2:$N$73)</f>
        <v>0.56000000000000005</v>
      </c>
      <c r="D48">
        <f>SUMIF(TECHNOLOGY!$D$2:$D$73,$A48,TECHNOLOGY!$N$2:$N$73)</f>
        <v>0.56000000000000005</v>
      </c>
      <c r="E48">
        <f>SUMIF(TECHNOLOGY!$D$2:$D$73,$A48,TECHNOLOGY!$N$2:$N$73)</f>
        <v>0.56000000000000005</v>
      </c>
      <c r="F48">
        <f>SUMIF(TECHNOLOGY!$D$2:$D$73,$A48,TECHNOLOGY!$N$2:$N$73)</f>
        <v>0.56000000000000005</v>
      </c>
      <c r="G48">
        <f>SUMIF(TECHNOLOGY!$D$2:$D$73,$A48,TECHNOLOGY!$N$2:$N$73)</f>
        <v>0.56000000000000005</v>
      </c>
      <c r="H48">
        <f>SUMIF(TECHNOLOGY!$D$2:$D$73,$A48,TECHNOLOGY!$N$2:$N$73)</f>
        <v>0.56000000000000005</v>
      </c>
      <c r="I48">
        <f>SUMIF(TECHNOLOGY!$D$2:$D$73,$A48,TECHNOLOGY!$N$2:$N$73)</f>
        <v>0.56000000000000005</v>
      </c>
      <c r="J48">
        <f>SUMIF(TECHNOLOGY!$D$2:$D$73,$A48,TECHNOLOGY!$N$2:$N$73)</f>
        <v>0.56000000000000005</v>
      </c>
      <c r="K48">
        <f>SUMIF(TECHNOLOGY!$D$2:$D$73,$A48,TECHNOLOGY!$N$2:$N$73)</f>
        <v>0.56000000000000005</v>
      </c>
      <c r="L48">
        <f>SUMIF(TECHNOLOGY!$D$2:$D$73,$A48,TECHNOLOGY!$N$2:$N$73)</f>
        <v>0.56000000000000005</v>
      </c>
      <c r="M48">
        <f>SUMIF(TECHNOLOGY!$D$2:$D$73,$A48,TECHNOLOGY!$N$2:$N$73)</f>
        <v>0.56000000000000005</v>
      </c>
      <c r="N48">
        <f>SUMIF(TECHNOLOGY!$D$2:$D$73,$A48,TECHNOLOGY!$N$2:$N$73)</f>
        <v>0.56000000000000005</v>
      </c>
      <c r="O48">
        <f>SUMIF(TECHNOLOGY!$D$2:$D$73,$A48,TECHNOLOGY!$N$2:$N$73)</f>
        <v>0.56000000000000005</v>
      </c>
      <c r="P48">
        <f>SUMIF(TECHNOLOGY!$D$2:$D$73,$A48,TECHNOLOGY!$N$2:$N$73)</f>
        <v>0.56000000000000005</v>
      </c>
      <c r="Q48">
        <f>SUMIF(TECHNOLOGY!$D$2:$D$73,$A48,TECHNOLOGY!$N$2:$N$73)</f>
        <v>0.56000000000000005</v>
      </c>
      <c r="R48">
        <f>SUMIF(TECHNOLOGY!$D$2:$D$73,$A48,TECHNOLOGY!$N$2:$N$73)</f>
        <v>0.56000000000000005</v>
      </c>
      <c r="S48">
        <f>SUMIF(TECHNOLOGY!$D$2:$D$73,$A48,TECHNOLOGY!$N$2:$N$73)</f>
        <v>0.56000000000000005</v>
      </c>
      <c r="T48">
        <f>SUMIF(TECHNOLOGY!$D$2:$D$73,$A48,TECHNOLOGY!$N$2:$N$73)</f>
        <v>0.56000000000000005</v>
      </c>
      <c r="U48">
        <f>SUMIF(TECHNOLOGY!$D$2:$D$73,$A48,TECHNOLOGY!$N$2:$N$73)</f>
        <v>0.56000000000000005</v>
      </c>
      <c r="V48">
        <f>SUMIF(TECHNOLOGY!$D$2:$D$73,$A48,TECHNOLOGY!$N$2:$N$73)</f>
        <v>0.56000000000000005</v>
      </c>
      <c r="W48">
        <f>SUMIF(TECHNOLOGY!$D$2:$D$73,$A48,TECHNOLOGY!$N$2:$N$73)</f>
        <v>0.56000000000000005</v>
      </c>
      <c r="X48">
        <f>SUMIF(TECHNOLOGY!$D$2:$D$73,$A48,TECHNOLOGY!$N$2:$N$73)</f>
        <v>0.56000000000000005</v>
      </c>
      <c r="Y48">
        <f>SUMIF(TECHNOLOGY!$D$2:$D$73,$A48,TECHNOLOGY!$N$2:$N$73)</f>
        <v>0.56000000000000005</v>
      </c>
      <c r="Z48">
        <f>SUMIF(TECHNOLOGY!$D$2:$D$73,$A48,TECHNOLOGY!$N$2:$N$73)</f>
        <v>0.56000000000000005</v>
      </c>
      <c r="AA48">
        <f>SUMIF(TECHNOLOGY!$D$2:$D$73,$A48,TECHNOLOGY!$N$2:$N$73)</f>
        <v>0.56000000000000005</v>
      </c>
      <c r="AB48">
        <f>SUMIF(TECHNOLOGY!$D$2:$D$73,$A48,TECHNOLOGY!$N$2:$N$73)</f>
        <v>0.56000000000000005</v>
      </c>
      <c r="AC48">
        <f>SUMIF(TECHNOLOGY!$D$2:$D$73,$A48,TECHNOLOGY!$N$2:$N$73)</f>
        <v>0.56000000000000005</v>
      </c>
      <c r="AD48">
        <f>SUMIF(TECHNOLOGY!$D$2:$D$73,$A48,TECHNOLOGY!$N$2:$N$73)</f>
        <v>0.56000000000000005</v>
      </c>
      <c r="AE48">
        <f>SUMIF(TECHNOLOGY!$D$2:$D$73,$A48,TECHNOLOGY!$N$2:$N$73)</f>
        <v>0.56000000000000005</v>
      </c>
      <c r="AF48">
        <f>SUMIF(TECHNOLOGY!$D$2:$D$73,$A48,TECHNOLOGY!$N$2:$N$73)</f>
        <v>0.56000000000000005</v>
      </c>
      <c r="AG48">
        <f>SUMIF(TECHNOLOGY!$D$2:$D$73,$A48,TECHNOLOGY!$N$2:$N$73)</f>
        <v>0.56000000000000005</v>
      </c>
      <c r="AH48">
        <f>SUMIF(TECHNOLOGY!$D$2:$D$73,$A48,TECHNOLOGY!$N$2:$N$73)</f>
        <v>0.56000000000000005</v>
      </c>
      <c r="AI48">
        <f>SUMIF(TECHNOLOGY!$D$2:$D$73,$A48,TECHNOLOGY!$N$2:$N$73)</f>
        <v>0.56000000000000005</v>
      </c>
      <c r="AJ48">
        <f>SUMIF(TECHNOLOGY!$D$2:$D$73,$A48,TECHNOLOGY!$N$2:$N$73)</f>
        <v>0.56000000000000005</v>
      </c>
      <c r="AK48">
        <f>SUMIF(TECHNOLOGY!$D$2:$D$73,$A48,TECHNOLOGY!$N$2:$N$73)</f>
        <v>0.56000000000000005</v>
      </c>
      <c r="AL48">
        <f>SUMIF(TECHNOLOGY!$D$2:$D$73,$A48,TECHNOLOGY!$N$2:$N$73)</f>
        <v>0.56000000000000005</v>
      </c>
      <c r="AM48">
        <f>SUMIF(TECHNOLOGY!$D$2:$D$73,$A48,TECHNOLOGY!$N$2:$N$73)</f>
        <v>0.56000000000000005</v>
      </c>
      <c r="AN48">
        <f>SUMIF(TECHNOLOGY!$D$2:$D$73,$A48,TECHNOLOGY!$N$2:$N$73)</f>
        <v>0.56000000000000005</v>
      </c>
      <c r="AO48">
        <f>SUMIF(TECHNOLOGY!$D$2:$D$73,$A48,TECHNOLOGY!$N$2:$N$73)</f>
        <v>0.56000000000000005</v>
      </c>
      <c r="AP48">
        <f>SUMIF(TECHNOLOGY!$D$2:$D$73,$A48,TECHNOLOGY!$N$2:$N$73)</f>
        <v>0.56000000000000005</v>
      </c>
      <c r="AQ48">
        <f>SUMIF(TECHNOLOGY!$D$2:$D$73,$A48,TECHNOLOGY!$N$2:$N$73)</f>
        <v>0.56000000000000005</v>
      </c>
      <c r="AR48">
        <f>SUMIF(TECHNOLOGY!$D$2:$D$73,$A48,TECHNOLOGY!$N$2:$N$73)</f>
        <v>0.56000000000000005</v>
      </c>
      <c r="AS48">
        <f>SUMIF(TECHNOLOGY!$D$2:$D$73,$A48,TECHNOLOGY!$N$2:$N$73)</f>
        <v>0.56000000000000005</v>
      </c>
      <c r="AT48">
        <f>SUMIF(TECHNOLOGY!$D$2:$D$73,$A48,TECHNOLOGY!$N$2:$N$73)</f>
        <v>0.56000000000000005</v>
      </c>
      <c r="AU48">
        <f>SUMIF(TECHNOLOGY!$D$2:$D$73,$A48,TECHNOLOGY!$N$2:$N$73)</f>
        <v>0.56000000000000005</v>
      </c>
      <c r="AV48">
        <f>SUMIF(TECHNOLOGY!$D$2:$D$73,$A48,TECHNOLOGY!$N$2:$N$73)</f>
        <v>0.56000000000000005</v>
      </c>
      <c r="AW48">
        <f>SUMIF(TECHNOLOGY!$D$2:$D$73,$A48,TECHNOLOGY!$N$2:$N$73)</f>
        <v>0.56000000000000005</v>
      </c>
      <c r="AX48">
        <f>SUMIF(TECHNOLOGY!$D$2:$D$73,$A48,TECHNOLOGY!$N$2:$N$73)</f>
        <v>0.56000000000000005</v>
      </c>
      <c r="AY48">
        <f>SUMIF(TECHNOLOGY!$D$2:$D$73,$A48,TECHNOLOGY!$N$2:$N$73)</f>
        <v>0.56000000000000005</v>
      </c>
      <c r="AZ48">
        <f>SUMIF(TECHNOLOGY!$D$2:$D$73,$A48,TECHNOLOGY!$N$2:$N$73)</f>
        <v>0.56000000000000005</v>
      </c>
    </row>
    <row r="49" spans="1:52">
      <c r="A49" t="str">
        <f>TECHNOLOGY!D62</f>
        <v>D2HLT0141</v>
      </c>
      <c r="B49">
        <f>SUMIF(TECHNOLOGY!$D$2:$D$73,$A49,TECHNOLOGY!$N$2:$N$73)</f>
        <v>0.56000000000000005</v>
      </c>
      <c r="C49">
        <f>SUMIF(TECHNOLOGY!$D$2:$D$73,$A49,TECHNOLOGY!$N$2:$N$73)</f>
        <v>0.56000000000000005</v>
      </c>
      <c r="D49">
        <f>SUMIF(TECHNOLOGY!$D$2:$D$73,$A49,TECHNOLOGY!$N$2:$N$73)</f>
        <v>0.56000000000000005</v>
      </c>
      <c r="E49">
        <f>SUMIF(TECHNOLOGY!$D$2:$D$73,$A49,TECHNOLOGY!$N$2:$N$73)</f>
        <v>0.56000000000000005</v>
      </c>
      <c r="F49">
        <f>SUMIF(TECHNOLOGY!$D$2:$D$73,$A49,TECHNOLOGY!$N$2:$N$73)</f>
        <v>0.56000000000000005</v>
      </c>
      <c r="G49">
        <f>SUMIF(TECHNOLOGY!$D$2:$D$73,$A49,TECHNOLOGY!$N$2:$N$73)</f>
        <v>0.56000000000000005</v>
      </c>
      <c r="H49">
        <f>SUMIF(TECHNOLOGY!$D$2:$D$73,$A49,TECHNOLOGY!$N$2:$N$73)</f>
        <v>0.56000000000000005</v>
      </c>
      <c r="I49">
        <f>SUMIF(TECHNOLOGY!$D$2:$D$73,$A49,TECHNOLOGY!$N$2:$N$73)</f>
        <v>0.56000000000000005</v>
      </c>
      <c r="J49">
        <f>SUMIF(TECHNOLOGY!$D$2:$D$73,$A49,TECHNOLOGY!$N$2:$N$73)</f>
        <v>0.56000000000000005</v>
      </c>
      <c r="K49">
        <f>SUMIF(TECHNOLOGY!$D$2:$D$73,$A49,TECHNOLOGY!$N$2:$N$73)</f>
        <v>0.56000000000000005</v>
      </c>
      <c r="L49">
        <f>SUMIF(TECHNOLOGY!$D$2:$D$73,$A49,TECHNOLOGY!$N$2:$N$73)</f>
        <v>0.56000000000000005</v>
      </c>
      <c r="M49">
        <f>SUMIF(TECHNOLOGY!$D$2:$D$73,$A49,TECHNOLOGY!$N$2:$N$73)</f>
        <v>0.56000000000000005</v>
      </c>
      <c r="N49">
        <f>SUMIF(TECHNOLOGY!$D$2:$D$73,$A49,TECHNOLOGY!$N$2:$N$73)</f>
        <v>0.56000000000000005</v>
      </c>
      <c r="O49">
        <f>SUMIF(TECHNOLOGY!$D$2:$D$73,$A49,TECHNOLOGY!$N$2:$N$73)</f>
        <v>0.56000000000000005</v>
      </c>
      <c r="P49">
        <f>SUMIF(TECHNOLOGY!$D$2:$D$73,$A49,TECHNOLOGY!$N$2:$N$73)</f>
        <v>0.56000000000000005</v>
      </c>
      <c r="Q49">
        <f>SUMIF(TECHNOLOGY!$D$2:$D$73,$A49,TECHNOLOGY!$N$2:$N$73)</f>
        <v>0.56000000000000005</v>
      </c>
      <c r="R49">
        <f>SUMIF(TECHNOLOGY!$D$2:$D$73,$A49,TECHNOLOGY!$N$2:$N$73)</f>
        <v>0.56000000000000005</v>
      </c>
      <c r="S49">
        <f>SUMIF(TECHNOLOGY!$D$2:$D$73,$A49,TECHNOLOGY!$N$2:$N$73)</f>
        <v>0.56000000000000005</v>
      </c>
      <c r="T49">
        <f>SUMIF(TECHNOLOGY!$D$2:$D$73,$A49,TECHNOLOGY!$N$2:$N$73)</f>
        <v>0.56000000000000005</v>
      </c>
      <c r="U49">
        <f>SUMIF(TECHNOLOGY!$D$2:$D$73,$A49,TECHNOLOGY!$N$2:$N$73)</f>
        <v>0.56000000000000005</v>
      </c>
      <c r="V49">
        <f>SUMIF(TECHNOLOGY!$D$2:$D$73,$A49,TECHNOLOGY!$N$2:$N$73)</f>
        <v>0.56000000000000005</v>
      </c>
      <c r="W49">
        <f>SUMIF(TECHNOLOGY!$D$2:$D$73,$A49,TECHNOLOGY!$N$2:$N$73)</f>
        <v>0.56000000000000005</v>
      </c>
      <c r="X49">
        <f>SUMIF(TECHNOLOGY!$D$2:$D$73,$A49,TECHNOLOGY!$N$2:$N$73)</f>
        <v>0.56000000000000005</v>
      </c>
      <c r="Y49">
        <f>SUMIF(TECHNOLOGY!$D$2:$D$73,$A49,TECHNOLOGY!$N$2:$N$73)</f>
        <v>0.56000000000000005</v>
      </c>
      <c r="Z49">
        <f>SUMIF(TECHNOLOGY!$D$2:$D$73,$A49,TECHNOLOGY!$N$2:$N$73)</f>
        <v>0.56000000000000005</v>
      </c>
      <c r="AA49">
        <f>SUMIF(TECHNOLOGY!$D$2:$D$73,$A49,TECHNOLOGY!$N$2:$N$73)</f>
        <v>0.56000000000000005</v>
      </c>
      <c r="AB49">
        <f>SUMIF(TECHNOLOGY!$D$2:$D$73,$A49,TECHNOLOGY!$N$2:$N$73)</f>
        <v>0.56000000000000005</v>
      </c>
      <c r="AC49">
        <f>SUMIF(TECHNOLOGY!$D$2:$D$73,$A49,TECHNOLOGY!$N$2:$N$73)</f>
        <v>0.56000000000000005</v>
      </c>
      <c r="AD49">
        <f>SUMIF(TECHNOLOGY!$D$2:$D$73,$A49,TECHNOLOGY!$N$2:$N$73)</f>
        <v>0.56000000000000005</v>
      </c>
      <c r="AE49">
        <f>SUMIF(TECHNOLOGY!$D$2:$D$73,$A49,TECHNOLOGY!$N$2:$N$73)</f>
        <v>0.56000000000000005</v>
      </c>
      <c r="AF49">
        <f>SUMIF(TECHNOLOGY!$D$2:$D$73,$A49,TECHNOLOGY!$N$2:$N$73)</f>
        <v>0.56000000000000005</v>
      </c>
      <c r="AG49">
        <f>SUMIF(TECHNOLOGY!$D$2:$D$73,$A49,TECHNOLOGY!$N$2:$N$73)</f>
        <v>0.56000000000000005</v>
      </c>
      <c r="AH49">
        <f>SUMIF(TECHNOLOGY!$D$2:$D$73,$A49,TECHNOLOGY!$N$2:$N$73)</f>
        <v>0.56000000000000005</v>
      </c>
      <c r="AI49">
        <f>SUMIF(TECHNOLOGY!$D$2:$D$73,$A49,TECHNOLOGY!$N$2:$N$73)</f>
        <v>0.56000000000000005</v>
      </c>
      <c r="AJ49">
        <f>SUMIF(TECHNOLOGY!$D$2:$D$73,$A49,TECHNOLOGY!$N$2:$N$73)</f>
        <v>0.56000000000000005</v>
      </c>
      <c r="AK49">
        <f>SUMIF(TECHNOLOGY!$D$2:$D$73,$A49,TECHNOLOGY!$N$2:$N$73)</f>
        <v>0.56000000000000005</v>
      </c>
      <c r="AL49">
        <f>SUMIF(TECHNOLOGY!$D$2:$D$73,$A49,TECHNOLOGY!$N$2:$N$73)</f>
        <v>0.56000000000000005</v>
      </c>
      <c r="AM49">
        <f>SUMIF(TECHNOLOGY!$D$2:$D$73,$A49,TECHNOLOGY!$N$2:$N$73)</f>
        <v>0.56000000000000005</v>
      </c>
      <c r="AN49">
        <f>SUMIF(TECHNOLOGY!$D$2:$D$73,$A49,TECHNOLOGY!$N$2:$N$73)</f>
        <v>0.56000000000000005</v>
      </c>
      <c r="AO49">
        <f>SUMIF(TECHNOLOGY!$D$2:$D$73,$A49,TECHNOLOGY!$N$2:$N$73)</f>
        <v>0.56000000000000005</v>
      </c>
      <c r="AP49">
        <f>SUMIF(TECHNOLOGY!$D$2:$D$73,$A49,TECHNOLOGY!$N$2:$N$73)</f>
        <v>0.56000000000000005</v>
      </c>
      <c r="AQ49">
        <f>SUMIF(TECHNOLOGY!$D$2:$D$73,$A49,TECHNOLOGY!$N$2:$N$73)</f>
        <v>0.56000000000000005</v>
      </c>
      <c r="AR49">
        <f>SUMIF(TECHNOLOGY!$D$2:$D$73,$A49,TECHNOLOGY!$N$2:$N$73)</f>
        <v>0.56000000000000005</v>
      </c>
      <c r="AS49">
        <f>SUMIF(TECHNOLOGY!$D$2:$D$73,$A49,TECHNOLOGY!$N$2:$N$73)</f>
        <v>0.56000000000000005</v>
      </c>
      <c r="AT49">
        <f>SUMIF(TECHNOLOGY!$D$2:$D$73,$A49,TECHNOLOGY!$N$2:$N$73)</f>
        <v>0.56000000000000005</v>
      </c>
      <c r="AU49">
        <f>SUMIF(TECHNOLOGY!$D$2:$D$73,$A49,TECHNOLOGY!$N$2:$N$73)</f>
        <v>0.56000000000000005</v>
      </c>
      <c r="AV49">
        <f>SUMIF(TECHNOLOGY!$D$2:$D$73,$A49,TECHNOLOGY!$N$2:$N$73)</f>
        <v>0.56000000000000005</v>
      </c>
      <c r="AW49">
        <f>SUMIF(TECHNOLOGY!$D$2:$D$73,$A49,TECHNOLOGY!$N$2:$N$73)</f>
        <v>0.56000000000000005</v>
      </c>
      <c r="AX49">
        <f>SUMIF(TECHNOLOGY!$D$2:$D$73,$A49,TECHNOLOGY!$N$2:$N$73)</f>
        <v>0.56000000000000005</v>
      </c>
      <c r="AY49">
        <f>SUMIF(TECHNOLOGY!$D$2:$D$73,$A49,TECHNOLOGY!$N$2:$N$73)</f>
        <v>0.56000000000000005</v>
      </c>
      <c r="AZ49">
        <f>SUMIF(TECHNOLOGY!$D$2:$D$73,$A49,TECHNOLOGY!$N$2:$N$73)</f>
        <v>0.56000000000000005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467F0-04B1-E749-A8F4-2109C54109FD}">
  <dimension ref="A3:AJ1889"/>
  <sheetViews>
    <sheetView topLeftCell="A611" zoomScale="90" zoomScaleNormal="90" workbookViewId="0">
      <selection activeCell="F702" sqref="F702"/>
    </sheetView>
  </sheetViews>
  <sheetFormatPr baseColWidth="10" defaultRowHeight="16"/>
  <cols>
    <col min="3" max="3" width="17.1640625" customWidth="1"/>
    <col min="5" max="5" width="26.1640625" customWidth="1"/>
  </cols>
  <sheetData>
    <row r="3" spans="1:36">
      <c r="A3" t="s">
        <v>52</v>
      </c>
      <c r="B3" t="s">
        <v>45</v>
      </c>
      <c r="C3" t="s">
        <v>85</v>
      </c>
      <c r="D3" t="s">
        <v>8</v>
      </c>
      <c r="E3" s="29" t="s">
        <v>86</v>
      </c>
    </row>
    <row r="4" spans="1:36">
      <c r="A4">
        <v>1</v>
      </c>
      <c r="B4" t="s">
        <v>51</v>
      </c>
      <c r="C4" t="str">
        <f ca="1">IF(D4="",OFFSET(AvailabilityFactor!A$1,A4,0),C3)</f>
        <v>D2IMPELC</v>
      </c>
      <c r="E4" t="str">
        <f ca="1">IF(D4="","[DRC,"&amp;C4&amp;",*,*]          :         ",D4)</f>
        <v xml:space="preserve">[DRC,D2IMPELC,*,*]          :         </v>
      </c>
      <c r="F4">
        <f>IF($D4="",YEAR!C$2,1)</f>
        <v>2020</v>
      </c>
      <c r="G4">
        <f>IF(F4&lt;1.1,F4,IF(F4&lt;YEAR!$C$2+YEAR!$C$3-2,F4+1,(YEAR!$C$2+YEAR!$C$3-1)&amp;"       :="))</f>
        <v>2021</v>
      </c>
      <c r="H4">
        <f>IF(G4&lt;1.1,G4,IF(G4&lt;YEAR!$C$2+YEAR!$C$3-2,G4+1,(YEAR!$C$2+YEAR!$C$3-1)&amp;"       :="))</f>
        <v>2022</v>
      </c>
      <c r="I4">
        <f>IF(H4&lt;1.1,H4,IF(H4&lt;YEAR!$C$2+YEAR!$C$3-2,H4+1,(YEAR!$C$2+YEAR!$C$3-1)&amp;"       :="))</f>
        <v>2023</v>
      </c>
      <c r="J4">
        <f>IF(I4&lt;1.1,I4,IF(I4&lt;YEAR!$C$2+YEAR!$C$3-2,I4+1,(YEAR!$C$2+YEAR!$C$3-1)&amp;"       :="))</f>
        <v>2024</v>
      </c>
      <c r="K4">
        <f>IF(J4&lt;1.1,J4,IF(J4&lt;YEAR!$C$2+YEAR!$C$3-2,J4+1,(YEAR!$C$2+YEAR!$C$3-1)&amp;"       :="))</f>
        <v>2025</v>
      </c>
      <c r="L4">
        <f>IF(K4&lt;1.1,K4,IF(K4&lt;YEAR!$C$2+YEAR!$C$3-2,K4+1,(YEAR!$C$2+YEAR!$C$3-1)&amp;"       :="))</f>
        <v>2026</v>
      </c>
      <c r="M4">
        <f>IF(L4&lt;1.1,L4,IF(L4&lt;YEAR!$C$2+YEAR!$C$3-2,L4+1,(YEAR!$C$2+YEAR!$C$3-1)&amp;"       :="))</f>
        <v>2027</v>
      </c>
      <c r="N4">
        <f>IF(M4&lt;1.1,M4,IF(M4&lt;YEAR!$C$2+YEAR!$C$3-2,M4+1,(YEAR!$C$2+YEAR!$C$3-1)&amp;"       :="))</f>
        <v>2028</v>
      </c>
      <c r="O4">
        <f>IF(N4&lt;1.1,N4,IF(N4&lt;YEAR!$C$2+YEAR!$C$3-2,N4+1,(YEAR!$C$2+YEAR!$C$3-1)&amp;"       :="))</f>
        <v>2029</v>
      </c>
      <c r="P4">
        <f>IF(O4&lt;1.1,O4,IF(O4&lt;YEAR!$C$2+YEAR!$C$3-2,O4+1,(YEAR!$C$2+YEAR!$C$3-1)&amp;"       :="))</f>
        <v>2030</v>
      </c>
      <c r="Q4">
        <f>IF(P4&lt;1.1,P4,IF(P4&lt;YEAR!$C$2+YEAR!$C$3-2,P4+1,(YEAR!$C$2+YEAR!$C$3-1)&amp;"       :="))</f>
        <v>2031</v>
      </c>
      <c r="R4">
        <f>IF(Q4&lt;1.1,Q4,IF(Q4&lt;YEAR!$C$2+YEAR!$C$3-2,Q4+1,(YEAR!$C$2+YEAR!$C$3-1)&amp;"       :="))</f>
        <v>2032</v>
      </c>
      <c r="S4">
        <f>IF(R4&lt;1.1,R4,IF(R4&lt;YEAR!$C$2+YEAR!$C$3-2,R4+1,(YEAR!$C$2+YEAR!$C$3-1)&amp;"       :="))</f>
        <v>2033</v>
      </c>
      <c r="T4">
        <f>IF(S4&lt;1.1,S4,IF(S4&lt;YEAR!$C$2+YEAR!$C$3-2,S4+1,(YEAR!$C$2+YEAR!$C$3-1)&amp;"       :="))</f>
        <v>2034</v>
      </c>
      <c r="U4">
        <f>IF(T4&lt;1.1,T4,IF(T4&lt;YEAR!$C$2+YEAR!$C$3-2,T4+1,(YEAR!$C$2+YEAR!$C$3-1)&amp;"       :="))</f>
        <v>2035</v>
      </c>
      <c r="V4">
        <f>IF(U4&lt;1.1,U4,IF(U4&lt;YEAR!$C$2+YEAR!$C$3-2,U4+1,(YEAR!$C$2+YEAR!$C$3-1)&amp;"       :="))</f>
        <v>2036</v>
      </c>
      <c r="W4">
        <f>IF(V4&lt;1.1,V4,IF(V4&lt;YEAR!$C$2+YEAR!$C$3-2,V4+1,(YEAR!$C$2+YEAR!$C$3-1)&amp;"       :="))</f>
        <v>2037</v>
      </c>
      <c r="X4">
        <f>IF(W4&lt;1.1,W4,IF(W4&lt;YEAR!$C$2+YEAR!$C$3-2,W4+1,(YEAR!$C$2+YEAR!$C$3-1)&amp;"       :="))</f>
        <v>2038</v>
      </c>
      <c r="Y4">
        <f>IF(X4&lt;1.1,X4,IF(X4&lt;YEAR!$C$2+YEAR!$C$3-2,X4+1,(YEAR!$C$2+YEAR!$C$3-1)&amp;"       :="))</f>
        <v>2039</v>
      </c>
      <c r="Z4">
        <f>IF(Y4&lt;1.1,Y4,IF(Y4&lt;YEAR!$C$2+YEAR!$C$3-2,Y4+1,(YEAR!$C$2+YEAR!$C$3-1)&amp;"       :="))</f>
        <v>2040</v>
      </c>
      <c r="AA4">
        <f>IF(Z4&lt;1.1,Z4,IF(Z4&lt;YEAR!$C$2+YEAR!$C$3-2,Z4+1,(YEAR!$C$2+YEAR!$C$3-1)&amp;"       :="))</f>
        <v>2041</v>
      </c>
      <c r="AB4">
        <f>IF(AA4&lt;1.1,AA4,IF(AA4&lt;YEAR!$C$2+YEAR!$C$3-2,AA4+1,(YEAR!$C$2+YEAR!$C$3-1)&amp;"       :="))</f>
        <v>2042</v>
      </c>
      <c r="AC4">
        <f>IF(AB4&lt;1.1,AB4,IF(AB4&lt;YEAR!$C$2+YEAR!$C$3-2,AB4+1,(YEAR!$C$2+YEAR!$C$3-1)&amp;"       :="))</f>
        <v>2043</v>
      </c>
      <c r="AD4">
        <f>IF(AC4&lt;1.1,AC4,IF(AC4&lt;YEAR!$C$2+YEAR!$C$3-2,AC4+1,(YEAR!$C$2+YEAR!$C$3-1)&amp;"       :="))</f>
        <v>2044</v>
      </c>
      <c r="AE4">
        <f>IF(AD4&lt;1.1,AD4,IF(AD4&lt;YEAR!$C$2+YEAR!$C$3-2,AD4+1,(YEAR!$C$2+YEAR!$C$3-1)&amp;"       :="))</f>
        <v>2045</v>
      </c>
      <c r="AF4">
        <f>IF(AE4&lt;1.1,AE4,IF(AE4&lt;YEAR!$C$2+YEAR!$C$3-2,AE4+1,(YEAR!$C$2+YEAR!$C$3-1)&amp;"       :="))</f>
        <v>2046</v>
      </c>
      <c r="AG4">
        <f>IF(AF4&lt;1.1,AF4,IF(AF4&lt;YEAR!$C$2+YEAR!$C$3-2,AF4+1,(YEAR!$C$2+YEAR!$C$3-1)&amp;"       :="))</f>
        <v>2047</v>
      </c>
      <c r="AH4">
        <f>IF(AG4&lt;1.1,AG4,IF(AG4&lt;YEAR!$C$2+YEAR!$C$3-2,AG4+1,(YEAR!$C$2+YEAR!$C$3-1)&amp;"       :="))</f>
        <v>2048</v>
      </c>
      <c r="AI4">
        <f>IF(AH4&lt;1.1,AH4,IF(AH4&lt;YEAR!$C$2+YEAR!$C$3-2,AH4+1,(YEAR!$C$2+YEAR!$C$3-1)&amp;"       :="))</f>
        <v>2049</v>
      </c>
      <c r="AJ4" t="str">
        <f>IF(AI4&lt;1.1,AI4,IF(AI4&lt;YEAR!$C$2+YEAR!$C$3-2,AI4+1,(YEAR!$C$2+YEAR!$C$3-1)&amp;"       :="))</f>
        <v>2050       :=</v>
      </c>
    </row>
    <row r="5" spans="1:36">
      <c r="A5">
        <f ca="1">IF(D5="",A4+1,A4)</f>
        <v>1</v>
      </c>
      <c r="B5" t="s">
        <v>51</v>
      </c>
      <c r="C5" t="str">
        <f ca="1">IF(D5="",OFFSET(AvailabilityFactor!A$1,A5,0),C4)</f>
        <v>D2IMPELC</v>
      </c>
      <c r="D5" t="str" cm="1">
        <f t="array" aca="1" ref="D5" ca="1">IF(D4="",TS_DRC!$P$5,OFFSET(TS_DRC!P$5,RIGHT(D4,2),0,TRUE))</f>
        <v>TS01</v>
      </c>
      <c r="E5" t="str">
        <f t="shared" ref="E5:E21" ca="1" si="0">IF(D5="","[DRC,"&amp;C5&amp;",*,*]          :         ",D5)</f>
        <v>TS01</v>
      </c>
      <c r="F5">
        <f ca="1">IF($D5="",YEAR!C$2,1)</f>
        <v>1</v>
      </c>
      <c r="G5">
        <f ca="1">IF(F5&lt;1.1,F5,IF(F5&lt;YEAR!$C$2+YEAR!$C$3-2,F5+1,(YEAR!$C$2+YEAR!$C$3-1)&amp;"       :="))</f>
        <v>1</v>
      </c>
      <c r="H5">
        <f ca="1">IF(G5&lt;1.1,G5,IF(G5&lt;YEAR!$C$2+YEAR!$C$3-2,G5+1,(YEAR!$C$2+YEAR!$C$3-1)&amp;"       :="))</f>
        <v>1</v>
      </c>
      <c r="I5">
        <f ca="1">IF(H5&lt;1.1,H5,IF(H5&lt;YEAR!$C$2+YEAR!$C$3-2,H5+1,(YEAR!$C$2+YEAR!$C$3-1)&amp;"       :="))</f>
        <v>1</v>
      </c>
      <c r="J5">
        <f ca="1">IF(I5&lt;1.1,I5,IF(I5&lt;YEAR!$C$2+YEAR!$C$3-2,I5+1,(YEAR!$C$2+YEAR!$C$3-1)&amp;"       :="))</f>
        <v>1</v>
      </c>
      <c r="K5">
        <f ca="1">IF(J5&lt;1.1,J5,IF(J5&lt;YEAR!$C$2+YEAR!$C$3-2,J5+1,(YEAR!$C$2+YEAR!$C$3-1)&amp;"       :="))</f>
        <v>1</v>
      </c>
      <c r="L5">
        <f ca="1">IF(K5&lt;1.1,K5,IF(K5&lt;YEAR!$C$2+YEAR!$C$3-2,K5+1,(YEAR!$C$2+YEAR!$C$3-1)&amp;"       :="))</f>
        <v>1</v>
      </c>
      <c r="M5">
        <f ca="1">IF(L5&lt;1.1,L5,IF(L5&lt;YEAR!$C$2+YEAR!$C$3-2,L5+1,(YEAR!$C$2+YEAR!$C$3-1)&amp;"       :="))</f>
        <v>1</v>
      </c>
      <c r="N5">
        <f ca="1">IF(M5&lt;1.1,M5,IF(M5&lt;YEAR!$C$2+YEAR!$C$3-2,M5+1,(YEAR!$C$2+YEAR!$C$3-1)&amp;"       :="))</f>
        <v>1</v>
      </c>
      <c r="O5">
        <f ca="1">IF(N5&lt;1.1,N5,IF(N5&lt;YEAR!$C$2+YEAR!$C$3-2,N5+1,(YEAR!$C$2+YEAR!$C$3-1)&amp;"       :="))</f>
        <v>1</v>
      </c>
      <c r="P5">
        <f ca="1">IF(O5&lt;1.1,O5,IF(O5&lt;YEAR!$C$2+YEAR!$C$3-2,O5+1,(YEAR!$C$2+YEAR!$C$3-1)&amp;"       :="))</f>
        <v>1</v>
      </c>
      <c r="Q5">
        <f ca="1">IF(P5&lt;1.1,P5,IF(P5&lt;YEAR!$C$2+YEAR!$C$3-2,P5+1,(YEAR!$C$2+YEAR!$C$3-1)&amp;"       :="))</f>
        <v>1</v>
      </c>
      <c r="R5">
        <f ca="1">IF(Q5&lt;1.1,Q5,IF(Q5&lt;YEAR!$C$2+YEAR!$C$3-2,Q5+1,(YEAR!$C$2+YEAR!$C$3-1)&amp;"       :="))</f>
        <v>1</v>
      </c>
      <c r="S5">
        <f ca="1">IF(R5&lt;1.1,R5,IF(R5&lt;YEAR!$C$2+YEAR!$C$3-2,R5+1,(YEAR!$C$2+YEAR!$C$3-1)&amp;"       :="))</f>
        <v>1</v>
      </c>
      <c r="T5">
        <f ca="1">IF(S5&lt;1.1,S5,IF(S5&lt;YEAR!$C$2+YEAR!$C$3-2,S5+1,(YEAR!$C$2+YEAR!$C$3-1)&amp;"       :="))</f>
        <v>1</v>
      </c>
      <c r="U5">
        <f ca="1">IF(T5&lt;1.1,T5,IF(T5&lt;YEAR!$C$2+YEAR!$C$3-2,T5+1,(YEAR!$C$2+YEAR!$C$3-1)&amp;"       :="))</f>
        <v>1</v>
      </c>
      <c r="V5">
        <f ca="1">IF(U5&lt;1.1,U5,IF(U5&lt;YEAR!$C$2+YEAR!$C$3-2,U5+1,(YEAR!$C$2+YEAR!$C$3-1)&amp;"       :="))</f>
        <v>1</v>
      </c>
      <c r="W5">
        <f ca="1">IF(V5&lt;1.1,V5,IF(V5&lt;YEAR!$C$2+YEAR!$C$3-2,V5+1,(YEAR!$C$2+YEAR!$C$3-1)&amp;"       :="))</f>
        <v>1</v>
      </c>
      <c r="X5">
        <f ca="1">IF(W5&lt;1.1,W5,IF(W5&lt;YEAR!$C$2+YEAR!$C$3-2,W5+1,(YEAR!$C$2+YEAR!$C$3-1)&amp;"       :="))</f>
        <v>1</v>
      </c>
      <c r="Y5">
        <f ca="1">IF(X5&lt;1.1,X5,IF(X5&lt;YEAR!$C$2+YEAR!$C$3-2,X5+1,(YEAR!$C$2+YEAR!$C$3-1)&amp;"       :="))</f>
        <v>1</v>
      </c>
      <c r="Z5">
        <f ca="1">IF(Y5&lt;1.1,Y5,IF(Y5&lt;YEAR!$C$2+YEAR!$C$3-2,Y5+1,(YEAR!$C$2+YEAR!$C$3-1)&amp;"       :="))</f>
        <v>1</v>
      </c>
      <c r="AA5">
        <f ca="1">IF(Z5&lt;1.1,Z5,IF(Z5&lt;YEAR!$C$2+YEAR!$C$3-2,Z5+1,(YEAR!$C$2+YEAR!$C$3-1)&amp;"       :="))</f>
        <v>1</v>
      </c>
      <c r="AB5">
        <f ca="1">IF(AA5&lt;1.1,AA5,IF(AA5&lt;YEAR!$C$2+YEAR!$C$3-2,AA5+1,(YEAR!$C$2+YEAR!$C$3-1)&amp;"       :="))</f>
        <v>1</v>
      </c>
      <c r="AC5">
        <f ca="1">IF(AB5&lt;1.1,AB5,IF(AB5&lt;YEAR!$C$2+YEAR!$C$3-2,AB5+1,(YEAR!$C$2+YEAR!$C$3-1)&amp;"       :="))</f>
        <v>1</v>
      </c>
      <c r="AD5">
        <f ca="1">IF(AC5&lt;1.1,AC5,IF(AC5&lt;YEAR!$C$2+YEAR!$C$3-2,AC5+1,(YEAR!$C$2+YEAR!$C$3-1)&amp;"       :="))</f>
        <v>1</v>
      </c>
      <c r="AE5">
        <f ca="1">IF(AD5&lt;1.1,AD5,IF(AD5&lt;YEAR!$C$2+YEAR!$C$3-2,AD5+1,(YEAR!$C$2+YEAR!$C$3-1)&amp;"       :="))</f>
        <v>1</v>
      </c>
      <c r="AF5">
        <f ca="1">IF(AE5&lt;1.1,AE5,IF(AE5&lt;YEAR!$C$2+YEAR!$C$3-2,AE5+1,(YEAR!$C$2+YEAR!$C$3-1)&amp;"       :="))</f>
        <v>1</v>
      </c>
      <c r="AG5">
        <f ca="1">IF(AF5&lt;1.1,AF5,IF(AF5&lt;YEAR!$C$2+YEAR!$C$3-2,AF5+1,(YEAR!$C$2+YEAR!$C$3-1)&amp;"       :="))</f>
        <v>1</v>
      </c>
      <c r="AH5">
        <f ca="1">IF(AG5&lt;1.1,AG5,IF(AG5&lt;YEAR!$C$2+YEAR!$C$3-2,AG5+1,(YEAR!$C$2+YEAR!$C$3-1)&amp;"       :="))</f>
        <v>1</v>
      </c>
      <c r="AI5">
        <f ca="1">IF(AH5&lt;1.1,AH5,IF(AH5&lt;YEAR!$C$2+YEAR!$C$3-2,AH5+1,(YEAR!$C$2+YEAR!$C$3-1)&amp;"       :="))</f>
        <v>1</v>
      </c>
      <c r="AJ5">
        <f ca="1">IF(AI5&lt;1.1,AI5,IF(AI5&lt;YEAR!$C$2+YEAR!$C$3-2,AI5+1,(YEAR!$C$2+YEAR!$C$3-1)&amp;"       :="))</f>
        <v>1</v>
      </c>
    </row>
    <row r="6" spans="1:36">
      <c r="A6">
        <f t="shared" ref="A6:A24" ca="1" si="1">IF(D6="",A5+1,A5)</f>
        <v>1</v>
      </c>
      <c r="B6" t="s">
        <v>51</v>
      </c>
      <c r="C6" t="str">
        <f ca="1">IF(D6="",OFFSET(AvailabilityFactor!A$1,A6,0),C5)</f>
        <v>D2IMPELC</v>
      </c>
      <c r="D6" t="str" cm="1">
        <f t="array" aca="1" ref="D6" ca="1">IF(D5="",TS_DRC!$P$5,OFFSET(TS_DRC!P$5,RIGHT(D5,2),0,TRUE))</f>
        <v>TS02</v>
      </c>
      <c r="E6" t="str">
        <f t="shared" ca="1" si="0"/>
        <v>TS02</v>
      </c>
      <c r="F6">
        <f ca="1">IF($D6="",YEAR!C$2,1)</f>
        <v>1</v>
      </c>
      <c r="G6">
        <f ca="1">IF(F6&lt;1.1,F6,IF(F6&lt;YEAR!$C$2+YEAR!$C$3-2,F6+1,(YEAR!$C$2+YEAR!$C$3-1)&amp;"       :="))</f>
        <v>1</v>
      </c>
      <c r="H6">
        <f ca="1">IF(G6&lt;1.1,G6,IF(G6&lt;YEAR!$C$2+YEAR!$C$3-2,G6+1,(YEAR!$C$2+YEAR!$C$3-1)&amp;"       :="))</f>
        <v>1</v>
      </c>
      <c r="I6">
        <f ca="1">IF(H6&lt;1.1,H6,IF(H6&lt;YEAR!$C$2+YEAR!$C$3-2,H6+1,(YEAR!$C$2+YEAR!$C$3-1)&amp;"       :="))</f>
        <v>1</v>
      </c>
      <c r="J6">
        <f ca="1">IF(I6&lt;1.1,I6,IF(I6&lt;YEAR!$C$2+YEAR!$C$3-2,I6+1,(YEAR!$C$2+YEAR!$C$3-1)&amp;"       :="))</f>
        <v>1</v>
      </c>
      <c r="K6">
        <f ca="1">IF(J6&lt;1.1,J6,IF(J6&lt;YEAR!$C$2+YEAR!$C$3-2,J6+1,(YEAR!$C$2+YEAR!$C$3-1)&amp;"       :="))</f>
        <v>1</v>
      </c>
      <c r="L6">
        <f ca="1">IF(K6&lt;1.1,K6,IF(K6&lt;YEAR!$C$2+YEAR!$C$3-2,K6+1,(YEAR!$C$2+YEAR!$C$3-1)&amp;"       :="))</f>
        <v>1</v>
      </c>
      <c r="M6">
        <f ca="1">IF(L6&lt;1.1,L6,IF(L6&lt;YEAR!$C$2+YEAR!$C$3-2,L6+1,(YEAR!$C$2+YEAR!$C$3-1)&amp;"       :="))</f>
        <v>1</v>
      </c>
      <c r="N6">
        <f ca="1">IF(M6&lt;1.1,M6,IF(M6&lt;YEAR!$C$2+YEAR!$C$3-2,M6+1,(YEAR!$C$2+YEAR!$C$3-1)&amp;"       :="))</f>
        <v>1</v>
      </c>
      <c r="O6">
        <f ca="1">IF(N6&lt;1.1,N6,IF(N6&lt;YEAR!$C$2+YEAR!$C$3-2,N6+1,(YEAR!$C$2+YEAR!$C$3-1)&amp;"       :="))</f>
        <v>1</v>
      </c>
      <c r="P6">
        <f ca="1">IF(O6&lt;1.1,O6,IF(O6&lt;YEAR!$C$2+YEAR!$C$3-2,O6+1,(YEAR!$C$2+YEAR!$C$3-1)&amp;"       :="))</f>
        <v>1</v>
      </c>
      <c r="Q6">
        <f ca="1">IF(P6&lt;1.1,P6,IF(P6&lt;YEAR!$C$2+YEAR!$C$3-2,P6+1,(YEAR!$C$2+YEAR!$C$3-1)&amp;"       :="))</f>
        <v>1</v>
      </c>
      <c r="R6">
        <f ca="1">IF(Q6&lt;1.1,Q6,IF(Q6&lt;YEAR!$C$2+YEAR!$C$3-2,Q6+1,(YEAR!$C$2+YEAR!$C$3-1)&amp;"       :="))</f>
        <v>1</v>
      </c>
      <c r="S6">
        <f ca="1">IF(R6&lt;1.1,R6,IF(R6&lt;YEAR!$C$2+YEAR!$C$3-2,R6+1,(YEAR!$C$2+YEAR!$C$3-1)&amp;"       :="))</f>
        <v>1</v>
      </c>
      <c r="T6">
        <f ca="1">IF(S6&lt;1.1,S6,IF(S6&lt;YEAR!$C$2+YEAR!$C$3-2,S6+1,(YEAR!$C$2+YEAR!$C$3-1)&amp;"       :="))</f>
        <v>1</v>
      </c>
      <c r="U6">
        <f ca="1">IF(T6&lt;1.1,T6,IF(T6&lt;YEAR!$C$2+YEAR!$C$3-2,T6+1,(YEAR!$C$2+YEAR!$C$3-1)&amp;"       :="))</f>
        <v>1</v>
      </c>
      <c r="V6">
        <f ca="1">IF(U6&lt;1.1,U6,IF(U6&lt;YEAR!$C$2+YEAR!$C$3-2,U6+1,(YEAR!$C$2+YEAR!$C$3-1)&amp;"       :="))</f>
        <v>1</v>
      </c>
      <c r="W6">
        <f ca="1">IF(V6&lt;1.1,V6,IF(V6&lt;YEAR!$C$2+YEAR!$C$3-2,V6+1,(YEAR!$C$2+YEAR!$C$3-1)&amp;"       :="))</f>
        <v>1</v>
      </c>
      <c r="X6">
        <f ca="1">IF(W6&lt;1.1,W6,IF(W6&lt;YEAR!$C$2+YEAR!$C$3-2,W6+1,(YEAR!$C$2+YEAR!$C$3-1)&amp;"       :="))</f>
        <v>1</v>
      </c>
      <c r="Y6">
        <f ca="1">IF(X6&lt;1.1,X6,IF(X6&lt;YEAR!$C$2+YEAR!$C$3-2,X6+1,(YEAR!$C$2+YEAR!$C$3-1)&amp;"       :="))</f>
        <v>1</v>
      </c>
      <c r="Z6">
        <f ca="1">IF(Y6&lt;1.1,Y6,IF(Y6&lt;YEAR!$C$2+YEAR!$C$3-2,Y6+1,(YEAR!$C$2+YEAR!$C$3-1)&amp;"       :="))</f>
        <v>1</v>
      </c>
      <c r="AA6">
        <f ca="1">IF(Z6&lt;1.1,Z6,IF(Z6&lt;YEAR!$C$2+YEAR!$C$3-2,Z6+1,(YEAR!$C$2+YEAR!$C$3-1)&amp;"       :="))</f>
        <v>1</v>
      </c>
      <c r="AB6">
        <f ca="1">IF(AA6&lt;1.1,AA6,IF(AA6&lt;YEAR!$C$2+YEAR!$C$3-2,AA6+1,(YEAR!$C$2+YEAR!$C$3-1)&amp;"       :="))</f>
        <v>1</v>
      </c>
      <c r="AC6">
        <f ca="1">IF(AB6&lt;1.1,AB6,IF(AB6&lt;YEAR!$C$2+YEAR!$C$3-2,AB6+1,(YEAR!$C$2+YEAR!$C$3-1)&amp;"       :="))</f>
        <v>1</v>
      </c>
      <c r="AD6">
        <f ca="1">IF(AC6&lt;1.1,AC6,IF(AC6&lt;YEAR!$C$2+YEAR!$C$3-2,AC6+1,(YEAR!$C$2+YEAR!$C$3-1)&amp;"       :="))</f>
        <v>1</v>
      </c>
      <c r="AE6">
        <f ca="1">IF(AD6&lt;1.1,AD6,IF(AD6&lt;YEAR!$C$2+YEAR!$C$3-2,AD6+1,(YEAR!$C$2+YEAR!$C$3-1)&amp;"       :="))</f>
        <v>1</v>
      </c>
      <c r="AF6">
        <f ca="1">IF(AE6&lt;1.1,AE6,IF(AE6&lt;YEAR!$C$2+YEAR!$C$3-2,AE6+1,(YEAR!$C$2+YEAR!$C$3-1)&amp;"       :="))</f>
        <v>1</v>
      </c>
      <c r="AG6">
        <f ca="1">IF(AF6&lt;1.1,AF6,IF(AF6&lt;YEAR!$C$2+YEAR!$C$3-2,AF6+1,(YEAR!$C$2+YEAR!$C$3-1)&amp;"       :="))</f>
        <v>1</v>
      </c>
      <c r="AH6">
        <f ca="1">IF(AG6&lt;1.1,AG6,IF(AG6&lt;YEAR!$C$2+YEAR!$C$3-2,AG6+1,(YEAR!$C$2+YEAR!$C$3-1)&amp;"       :="))</f>
        <v>1</v>
      </c>
      <c r="AI6">
        <f ca="1">IF(AH6&lt;1.1,AH6,IF(AH6&lt;YEAR!$C$2+YEAR!$C$3-2,AH6+1,(YEAR!$C$2+YEAR!$C$3-1)&amp;"       :="))</f>
        <v>1</v>
      </c>
      <c r="AJ6">
        <f ca="1">IF(AI6&lt;1.1,AI6,IF(AI6&lt;YEAR!$C$2+YEAR!$C$3-2,AI6+1,(YEAR!$C$2+YEAR!$C$3-1)&amp;"       :="))</f>
        <v>1</v>
      </c>
    </row>
    <row r="7" spans="1:36">
      <c r="A7">
        <f t="shared" ca="1" si="1"/>
        <v>1</v>
      </c>
      <c r="B7" t="s">
        <v>51</v>
      </c>
      <c r="C7" t="str">
        <f ca="1">IF(D7="",OFFSET(AvailabilityFactor!A$1,A7,0),C6)</f>
        <v>D2IMPELC</v>
      </c>
      <c r="D7" t="str" cm="1">
        <f t="array" aca="1" ref="D7" ca="1">IF(D6="",TS_DRC!$P$5,OFFSET(TS_DRC!P$5,RIGHT(D6,2),0,TRUE))</f>
        <v>TS03</v>
      </c>
      <c r="E7" t="str">
        <f t="shared" ca="1" si="0"/>
        <v>TS03</v>
      </c>
      <c r="F7">
        <f ca="1">IF($D7="",YEAR!C$2,1)</f>
        <v>1</v>
      </c>
      <c r="G7">
        <f ca="1">IF(F7&lt;1.1,F7,IF(F7&lt;YEAR!$C$2+YEAR!$C$3-2,F7+1,(YEAR!$C$2+YEAR!$C$3-1)&amp;"       :="))</f>
        <v>1</v>
      </c>
      <c r="H7">
        <f ca="1">IF(G7&lt;1.1,G7,IF(G7&lt;YEAR!$C$2+YEAR!$C$3-2,G7+1,(YEAR!$C$2+YEAR!$C$3-1)&amp;"       :="))</f>
        <v>1</v>
      </c>
      <c r="I7">
        <f ca="1">IF(H7&lt;1.1,H7,IF(H7&lt;YEAR!$C$2+YEAR!$C$3-2,H7+1,(YEAR!$C$2+YEAR!$C$3-1)&amp;"       :="))</f>
        <v>1</v>
      </c>
      <c r="J7">
        <f ca="1">IF(I7&lt;1.1,I7,IF(I7&lt;YEAR!$C$2+YEAR!$C$3-2,I7+1,(YEAR!$C$2+YEAR!$C$3-1)&amp;"       :="))</f>
        <v>1</v>
      </c>
      <c r="K7">
        <f ca="1">IF(J7&lt;1.1,J7,IF(J7&lt;YEAR!$C$2+YEAR!$C$3-2,J7+1,(YEAR!$C$2+YEAR!$C$3-1)&amp;"       :="))</f>
        <v>1</v>
      </c>
      <c r="L7">
        <f ca="1">IF(K7&lt;1.1,K7,IF(K7&lt;YEAR!$C$2+YEAR!$C$3-2,K7+1,(YEAR!$C$2+YEAR!$C$3-1)&amp;"       :="))</f>
        <v>1</v>
      </c>
      <c r="M7">
        <f ca="1">IF(L7&lt;1.1,L7,IF(L7&lt;YEAR!$C$2+YEAR!$C$3-2,L7+1,(YEAR!$C$2+YEAR!$C$3-1)&amp;"       :="))</f>
        <v>1</v>
      </c>
      <c r="N7">
        <f ca="1">IF(M7&lt;1.1,M7,IF(M7&lt;YEAR!$C$2+YEAR!$C$3-2,M7+1,(YEAR!$C$2+YEAR!$C$3-1)&amp;"       :="))</f>
        <v>1</v>
      </c>
      <c r="O7">
        <f ca="1">IF(N7&lt;1.1,N7,IF(N7&lt;YEAR!$C$2+YEAR!$C$3-2,N7+1,(YEAR!$C$2+YEAR!$C$3-1)&amp;"       :="))</f>
        <v>1</v>
      </c>
      <c r="P7">
        <f ca="1">IF(O7&lt;1.1,O7,IF(O7&lt;YEAR!$C$2+YEAR!$C$3-2,O7+1,(YEAR!$C$2+YEAR!$C$3-1)&amp;"       :="))</f>
        <v>1</v>
      </c>
      <c r="Q7">
        <f ca="1">IF(P7&lt;1.1,P7,IF(P7&lt;YEAR!$C$2+YEAR!$C$3-2,P7+1,(YEAR!$C$2+YEAR!$C$3-1)&amp;"       :="))</f>
        <v>1</v>
      </c>
      <c r="R7">
        <f ca="1">IF(Q7&lt;1.1,Q7,IF(Q7&lt;YEAR!$C$2+YEAR!$C$3-2,Q7+1,(YEAR!$C$2+YEAR!$C$3-1)&amp;"       :="))</f>
        <v>1</v>
      </c>
      <c r="S7">
        <f ca="1">IF(R7&lt;1.1,R7,IF(R7&lt;YEAR!$C$2+YEAR!$C$3-2,R7+1,(YEAR!$C$2+YEAR!$C$3-1)&amp;"       :="))</f>
        <v>1</v>
      </c>
      <c r="T7">
        <f ca="1">IF(S7&lt;1.1,S7,IF(S7&lt;YEAR!$C$2+YEAR!$C$3-2,S7+1,(YEAR!$C$2+YEAR!$C$3-1)&amp;"       :="))</f>
        <v>1</v>
      </c>
      <c r="U7">
        <f ca="1">IF(T7&lt;1.1,T7,IF(T7&lt;YEAR!$C$2+YEAR!$C$3-2,T7+1,(YEAR!$C$2+YEAR!$C$3-1)&amp;"       :="))</f>
        <v>1</v>
      </c>
      <c r="V7">
        <f ca="1">IF(U7&lt;1.1,U7,IF(U7&lt;YEAR!$C$2+YEAR!$C$3-2,U7+1,(YEAR!$C$2+YEAR!$C$3-1)&amp;"       :="))</f>
        <v>1</v>
      </c>
      <c r="W7">
        <f ca="1">IF(V7&lt;1.1,V7,IF(V7&lt;YEAR!$C$2+YEAR!$C$3-2,V7+1,(YEAR!$C$2+YEAR!$C$3-1)&amp;"       :="))</f>
        <v>1</v>
      </c>
      <c r="X7">
        <f ca="1">IF(W7&lt;1.1,W7,IF(W7&lt;YEAR!$C$2+YEAR!$C$3-2,W7+1,(YEAR!$C$2+YEAR!$C$3-1)&amp;"       :="))</f>
        <v>1</v>
      </c>
      <c r="Y7">
        <f ca="1">IF(X7&lt;1.1,X7,IF(X7&lt;YEAR!$C$2+YEAR!$C$3-2,X7+1,(YEAR!$C$2+YEAR!$C$3-1)&amp;"       :="))</f>
        <v>1</v>
      </c>
      <c r="Z7">
        <f ca="1">IF(Y7&lt;1.1,Y7,IF(Y7&lt;YEAR!$C$2+YEAR!$C$3-2,Y7+1,(YEAR!$C$2+YEAR!$C$3-1)&amp;"       :="))</f>
        <v>1</v>
      </c>
      <c r="AA7">
        <f ca="1">IF(Z7&lt;1.1,Z7,IF(Z7&lt;YEAR!$C$2+YEAR!$C$3-2,Z7+1,(YEAR!$C$2+YEAR!$C$3-1)&amp;"       :="))</f>
        <v>1</v>
      </c>
      <c r="AB7">
        <f ca="1">IF(AA7&lt;1.1,AA7,IF(AA7&lt;YEAR!$C$2+YEAR!$C$3-2,AA7+1,(YEAR!$C$2+YEAR!$C$3-1)&amp;"       :="))</f>
        <v>1</v>
      </c>
      <c r="AC7">
        <f ca="1">IF(AB7&lt;1.1,AB7,IF(AB7&lt;YEAR!$C$2+YEAR!$C$3-2,AB7+1,(YEAR!$C$2+YEAR!$C$3-1)&amp;"       :="))</f>
        <v>1</v>
      </c>
      <c r="AD7">
        <f ca="1">IF(AC7&lt;1.1,AC7,IF(AC7&lt;YEAR!$C$2+YEAR!$C$3-2,AC7+1,(YEAR!$C$2+YEAR!$C$3-1)&amp;"       :="))</f>
        <v>1</v>
      </c>
      <c r="AE7">
        <f ca="1">IF(AD7&lt;1.1,AD7,IF(AD7&lt;YEAR!$C$2+YEAR!$C$3-2,AD7+1,(YEAR!$C$2+YEAR!$C$3-1)&amp;"       :="))</f>
        <v>1</v>
      </c>
      <c r="AF7">
        <f ca="1">IF(AE7&lt;1.1,AE7,IF(AE7&lt;YEAR!$C$2+YEAR!$C$3-2,AE7+1,(YEAR!$C$2+YEAR!$C$3-1)&amp;"       :="))</f>
        <v>1</v>
      </c>
      <c r="AG7">
        <f ca="1">IF(AF7&lt;1.1,AF7,IF(AF7&lt;YEAR!$C$2+YEAR!$C$3-2,AF7+1,(YEAR!$C$2+YEAR!$C$3-1)&amp;"       :="))</f>
        <v>1</v>
      </c>
      <c r="AH7">
        <f ca="1">IF(AG7&lt;1.1,AG7,IF(AG7&lt;YEAR!$C$2+YEAR!$C$3-2,AG7+1,(YEAR!$C$2+YEAR!$C$3-1)&amp;"       :="))</f>
        <v>1</v>
      </c>
      <c r="AI7">
        <f ca="1">IF(AH7&lt;1.1,AH7,IF(AH7&lt;YEAR!$C$2+YEAR!$C$3-2,AH7+1,(YEAR!$C$2+YEAR!$C$3-1)&amp;"       :="))</f>
        <v>1</v>
      </c>
      <c r="AJ7">
        <f ca="1">IF(AI7&lt;1.1,AI7,IF(AI7&lt;YEAR!$C$2+YEAR!$C$3-2,AI7+1,(YEAR!$C$2+YEAR!$C$3-1)&amp;"       :="))</f>
        <v>1</v>
      </c>
    </row>
    <row r="8" spans="1:36">
      <c r="A8">
        <f t="shared" ca="1" si="1"/>
        <v>1</v>
      </c>
      <c r="B8" t="s">
        <v>51</v>
      </c>
      <c r="C8" t="str">
        <f ca="1">IF(D8="",OFFSET(AvailabilityFactor!A$1,A8,0),C7)</f>
        <v>D2IMPELC</v>
      </c>
      <c r="D8" t="str" cm="1">
        <f t="array" aca="1" ref="D8" ca="1">IF(D7="",TS_DRC!$P$5,OFFSET(TS_DRC!P$5,RIGHT(D7,2),0,TRUE))</f>
        <v>TS04</v>
      </c>
      <c r="E8" t="str">
        <f t="shared" ca="1" si="0"/>
        <v>TS04</v>
      </c>
      <c r="F8">
        <f ca="1">IF($D8="",YEAR!C$2,1)</f>
        <v>1</v>
      </c>
      <c r="G8">
        <f ca="1">IF(F8&lt;1.1,F8,IF(F8&lt;YEAR!$C$2+YEAR!$C$3-2,F8+1,(YEAR!$C$2+YEAR!$C$3-1)&amp;"       :="))</f>
        <v>1</v>
      </c>
      <c r="H8">
        <f ca="1">IF(G8&lt;1.1,G8,IF(G8&lt;YEAR!$C$2+YEAR!$C$3-2,G8+1,(YEAR!$C$2+YEAR!$C$3-1)&amp;"       :="))</f>
        <v>1</v>
      </c>
      <c r="I8">
        <f ca="1">IF(H8&lt;1.1,H8,IF(H8&lt;YEAR!$C$2+YEAR!$C$3-2,H8+1,(YEAR!$C$2+YEAR!$C$3-1)&amp;"       :="))</f>
        <v>1</v>
      </c>
      <c r="J8">
        <f ca="1">IF(I8&lt;1.1,I8,IF(I8&lt;YEAR!$C$2+YEAR!$C$3-2,I8+1,(YEAR!$C$2+YEAR!$C$3-1)&amp;"       :="))</f>
        <v>1</v>
      </c>
      <c r="K8">
        <f ca="1">IF(J8&lt;1.1,J8,IF(J8&lt;YEAR!$C$2+YEAR!$C$3-2,J8+1,(YEAR!$C$2+YEAR!$C$3-1)&amp;"       :="))</f>
        <v>1</v>
      </c>
      <c r="L8">
        <f ca="1">IF(K8&lt;1.1,K8,IF(K8&lt;YEAR!$C$2+YEAR!$C$3-2,K8+1,(YEAR!$C$2+YEAR!$C$3-1)&amp;"       :="))</f>
        <v>1</v>
      </c>
      <c r="M8">
        <f ca="1">IF(L8&lt;1.1,L8,IF(L8&lt;YEAR!$C$2+YEAR!$C$3-2,L8+1,(YEAR!$C$2+YEAR!$C$3-1)&amp;"       :="))</f>
        <v>1</v>
      </c>
      <c r="N8">
        <f ca="1">IF(M8&lt;1.1,M8,IF(M8&lt;YEAR!$C$2+YEAR!$C$3-2,M8+1,(YEAR!$C$2+YEAR!$C$3-1)&amp;"       :="))</f>
        <v>1</v>
      </c>
      <c r="O8">
        <f ca="1">IF(N8&lt;1.1,N8,IF(N8&lt;YEAR!$C$2+YEAR!$C$3-2,N8+1,(YEAR!$C$2+YEAR!$C$3-1)&amp;"       :="))</f>
        <v>1</v>
      </c>
      <c r="P8">
        <f ca="1">IF(O8&lt;1.1,O8,IF(O8&lt;YEAR!$C$2+YEAR!$C$3-2,O8+1,(YEAR!$C$2+YEAR!$C$3-1)&amp;"       :="))</f>
        <v>1</v>
      </c>
      <c r="Q8">
        <f ca="1">IF(P8&lt;1.1,P8,IF(P8&lt;YEAR!$C$2+YEAR!$C$3-2,P8+1,(YEAR!$C$2+YEAR!$C$3-1)&amp;"       :="))</f>
        <v>1</v>
      </c>
      <c r="R8">
        <f ca="1">IF(Q8&lt;1.1,Q8,IF(Q8&lt;YEAR!$C$2+YEAR!$C$3-2,Q8+1,(YEAR!$C$2+YEAR!$C$3-1)&amp;"       :="))</f>
        <v>1</v>
      </c>
      <c r="S8">
        <f ca="1">IF(R8&lt;1.1,R8,IF(R8&lt;YEAR!$C$2+YEAR!$C$3-2,R8+1,(YEAR!$C$2+YEAR!$C$3-1)&amp;"       :="))</f>
        <v>1</v>
      </c>
      <c r="T8">
        <f ca="1">IF(S8&lt;1.1,S8,IF(S8&lt;YEAR!$C$2+YEAR!$C$3-2,S8+1,(YEAR!$C$2+YEAR!$C$3-1)&amp;"       :="))</f>
        <v>1</v>
      </c>
      <c r="U8">
        <f ca="1">IF(T8&lt;1.1,T8,IF(T8&lt;YEAR!$C$2+YEAR!$C$3-2,T8+1,(YEAR!$C$2+YEAR!$C$3-1)&amp;"       :="))</f>
        <v>1</v>
      </c>
      <c r="V8">
        <f ca="1">IF(U8&lt;1.1,U8,IF(U8&lt;YEAR!$C$2+YEAR!$C$3-2,U8+1,(YEAR!$C$2+YEAR!$C$3-1)&amp;"       :="))</f>
        <v>1</v>
      </c>
      <c r="W8">
        <f ca="1">IF(V8&lt;1.1,V8,IF(V8&lt;YEAR!$C$2+YEAR!$C$3-2,V8+1,(YEAR!$C$2+YEAR!$C$3-1)&amp;"       :="))</f>
        <v>1</v>
      </c>
      <c r="X8">
        <f ca="1">IF(W8&lt;1.1,W8,IF(W8&lt;YEAR!$C$2+YEAR!$C$3-2,W8+1,(YEAR!$C$2+YEAR!$C$3-1)&amp;"       :="))</f>
        <v>1</v>
      </c>
      <c r="Y8">
        <f ca="1">IF(X8&lt;1.1,X8,IF(X8&lt;YEAR!$C$2+YEAR!$C$3-2,X8+1,(YEAR!$C$2+YEAR!$C$3-1)&amp;"       :="))</f>
        <v>1</v>
      </c>
      <c r="Z8">
        <f ca="1">IF(Y8&lt;1.1,Y8,IF(Y8&lt;YEAR!$C$2+YEAR!$C$3-2,Y8+1,(YEAR!$C$2+YEAR!$C$3-1)&amp;"       :="))</f>
        <v>1</v>
      </c>
      <c r="AA8">
        <f ca="1">IF(Z8&lt;1.1,Z8,IF(Z8&lt;YEAR!$C$2+YEAR!$C$3-2,Z8+1,(YEAR!$C$2+YEAR!$C$3-1)&amp;"       :="))</f>
        <v>1</v>
      </c>
      <c r="AB8">
        <f ca="1">IF(AA8&lt;1.1,AA8,IF(AA8&lt;YEAR!$C$2+YEAR!$C$3-2,AA8+1,(YEAR!$C$2+YEAR!$C$3-1)&amp;"       :="))</f>
        <v>1</v>
      </c>
      <c r="AC8">
        <f ca="1">IF(AB8&lt;1.1,AB8,IF(AB8&lt;YEAR!$C$2+YEAR!$C$3-2,AB8+1,(YEAR!$C$2+YEAR!$C$3-1)&amp;"       :="))</f>
        <v>1</v>
      </c>
      <c r="AD8">
        <f ca="1">IF(AC8&lt;1.1,AC8,IF(AC8&lt;YEAR!$C$2+YEAR!$C$3-2,AC8+1,(YEAR!$C$2+YEAR!$C$3-1)&amp;"       :="))</f>
        <v>1</v>
      </c>
      <c r="AE8">
        <f ca="1">IF(AD8&lt;1.1,AD8,IF(AD8&lt;YEAR!$C$2+YEAR!$C$3-2,AD8+1,(YEAR!$C$2+YEAR!$C$3-1)&amp;"       :="))</f>
        <v>1</v>
      </c>
      <c r="AF8">
        <f ca="1">IF(AE8&lt;1.1,AE8,IF(AE8&lt;YEAR!$C$2+YEAR!$C$3-2,AE8+1,(YEAR!$C$2+YEAR!$C$3-1)&amp;"       :="))</f>
        <v>1</v>
      </c>
      <c r="AG8">
        <f ca="1">IF(AF8&lt;1.1,AF8,IF(AF8&lt;YEAR!$C$2+YEAR!$C$3-2,AF8+1,(YEAR!$C$2+YEAR!$C$3-1)&amp;"       :="))</f>
        <v>1</v>
      </c>
      <c r="AH8">
        <f ca="1">IF(AG8&lt;1.1,AG8,IF(AG8&lt;YEAR!$C$2+YEAR!$C$3-2,AG8+1,(YEAR!$C$2+YEAR!$C$3-1)&amp;"       :="))</f>
        <v>1</v>
      </c>
      <c r="AI8">
        <f ca="1">IF(AH8&lt;1.1,AH8,IF(AH8&lt;YEAR!$C$2+YEAR!$C$3-2,AH8+1,(YEAR!$C$2+YEAR!$C$3-1)&amp;"       :="))</f>
        <v>1</v>
      </c>
      <c r="AJ8">
        <f ca="1">IF(AI8&lt;1.1,AI8,IF(AI8&lt;YEAR!$C$2+YEAR!$C$3-2,AI8+1,(YEAR!$C$2+YEAR!$C$3-1)&amp;"       :="))</f>
        <v>1</v>
      </c>
    </row>
    <row r="9" spans="1:36">
      <c r="A9">
        <f t="shared" ca="1" si="1"/>
        <v>1</v>
      </c>
      <c r="B9" t="s">
        <v>51</v>
      </c>
      <c r="C9" t="str">
        <f ca="1">IF(D9="",OFFSET(AvailabilityFactor!A$1,A9,0),C8)</f>
        <v>D2IMPELC</v>
      </c>
      <c r="D9" t="str" cm="1">
        <f t="array" aca="1" ref="D9" ca="1">IF(D8="",TS_DRC!$P$5,OFFSET(TS_DRC!P$5,RIGHT(D8,2),0,TRUE))</f>
        <v>TS05</v>
      </c>
      <c r="E9" t="str">
        <f t="shared" ca="1" si="0"/>
        <v>TS05</v>
      </c>
      <c r="F9">
        <f ca="1">IF($D9="",YEAR!C$2,1)</f>
        <v>1</v>
      </c>
      <c r="G9">
        <f ca="1">IF(F9&lt;1.1,F9,IF(F9&lt;YEAR!$C$2+YEAR!$C$3-2,F9+1,(YEAR!$C$2+YEAR!$C$3-1)&amp;"       :="))</f>
        <v>1</v>
      </c>
      <c r="H9">
        <f ca="1">IF(G9&lt;1.1,G9,IF(G9&lt;YEAR!$C$2+YEAR!$C$3-2,G9+1,(YEAR!$C$2+YEAR!$C$3-1)&amp;"       :="))</f>
        <v>1</v>
      </c>
      <c r="I9">
        <f ca="1">IF(H9&lt;1.1,H9,IF(H9&lt;YEAR!$C$2+YEAR!$C$3-2,H9+1,(YEAR!$C$2+YEAR!$C$3-1)&amp;"       :="))</f>
        <v>1</v>
      </c>
      <c r="J9">
        <f ca="1">IF(I9&lt;1.1,I9,IF(I9&lt;YEAR!$C$2+YEAR!$C$3-2,I9+1,(YEAR!$C$2+YEAR!$C$3-1)&amp;"       :="))</f>
        <v>1</v>
      </c>
      <c r="K9">
        <f ca="1">IF(J9&lt;1.1,J9,IF(J9&lt;YEAR!$C$2+YEAR!$C$3-2,J9+1,(YEAR!$C$2+YEAR!$C$3-1)&amp;"       :="))</f>
        <v>1</v>
      </c>
      <c r="L9">
        <f ca="1">IF(K9&lt;1.1,K9,IF(K9&lt;YEAR!$C$2+YEAR!$C$3-2,K9+1,(YEAR!$C$2+YEAR!$C$3-1)&amp;"       :="))</f>
        <v>1</v>
      </c>
      <c r="M9">
        <f ca="1">IF(L9&lt;1.1,L9,IF(L9&lt;YEAR!$C$2+YEAR!$C$3-2,L9+1,(YEAR!$C$2+YEAR!$C$3-1)&amp;"       :="))</f>
        <v>1</v>
      </c>
      <c r="N9">
        <f ca="1">IF(M9&lt;1.1,M9,IF(M9&lt;YEAR!$C$2+YEAR!$C$3-2,M9+1,(YEAR!$C$2+YEAR!$C$3-1)&amp;"       :="))</f>
        <v>1</v>
      </c>
      <c r="O9">
        <f ca="1">IF(N9&lt;1.1,N9,IF(N9&lt;YEAR!$C$2+YEAR!$C$3-2,N9+1,(YEAR!$C$2+YEAR!$C$3-1)&amp;"       :="))</f>
        <v>1</v>
      </c>
      <c r="P9">
        <f ca="1">IF(O9&lt;1.1,O9,IF(O9&lt;YEAR!$C$2+YEAR!$C$3-2,O9+1,(YEAR!$C$2+YEAR!$C$3-1)&amp;"       :="))</f>
        <v>1</v>
      </c>
      <c r="Q9">
        <f ca="1">IF(P9&lt;1.1,P9,IF(P9&lt;YEAR!$C$2+YEAR!$C$3-2,P9+1,(YEAR!$C$2+YEAR!$C$3-1)&amp;"       :="))</f>
        <v>1</v>
      </c>
      <c r="R9">
        <f ca="1">IF(Q9&lt;1.1,Q9,IF(Q9&lt;YEAR!$C$2+YEAR!$C$3-2,Q9+1,(YEAR!$C$2+YEAR!$C$3-1)&amp;"       :="))</f>
        <v>1</v>
      </c>
      <c r="S9">
        <f ca="1">IF(R9&lt;1.1,R9,IF(R9&lt;YEAR!$C$2+YEAR!$C$3-2,R9+1,(YEAR!$C$2+YEAR!$C$3-1)&amp;"       :="))</f>
        <v>1</v>
      </c>
      <c r="T9">
        <f ca="1">IF(S9&lt;1.1,S9,IF(S9&lt;YEAR!$C$2+YEAR!$C$3-2,S9+1,(YEAR!$C$2+YEAR!$C$3-1)&amp;"       :="))</f>
        <v>1</v>
      </c>
      <c r="U9">
        <f ca="1">IF(T9&lt;1.1,T9,IF(T9&lt;YEAR!$C$2+YEAR!$C$3-2,T9+1,(YEAR!$C$2+YEAR!$C$3-1)&amp;"       :="))</f>
        <v>1</v>
      </c>
      <c r="V9">
        <f ca="1">IF(U9&lt;1.1,U9,IF(U9&lt;YEAR!$C$2+YEAR!$C$3-2,U9+1,(YEAR!$C$2+YEAR!$C$3-1)&amp;"       :="))</f>
        <v>1</v>
      </c>
      <c r="W9">
        <f ca="1">IF(V9&lt;1.1,V9,IF(V9&lt;YEAR!$C$2+YEAR!$C$3-2,V9+1,(YEAR!$C$2+YEAR!$C$3-1)&amp;"       :="))</f>
        <v>1</v>
      </c>
      <c r="X9">
        <f ca="1">IF(W9&lt;1.1,W9,IF(W9&lt;YEAR!$C$2+YEAR!$C$3-2,W9+1,(YEAR!$C$2+YEAR!$C$3-1)&amp;"       :="))</f>
        <v>1</v>
      </c>
      <c r="Y9">
        <f ca="1">IF(X9&lt;1.1,X9,IF(X9&lt;YEAR!$C$2+YEAR!$C$3-2,X9+1,(YEAR!$C$2+YEAR!$C$3-1)&amp;"       :="))</f>
        <v>1</v>
      </c>
      <c r="Z9">
        <f ca="1">IF(Y9&lt;1.1,Y9,IF(Y9&lt;YEAR!$C$2+YEAR!$C$3-2,Y9+1,(YEAR!$C$2+YEAR!$C$3-1)&amp;"       :="))</f>
        <v>1</v>
      </c>
      <c r="AA9">
        <f ca="1">IF(Z9&lt;1.1,Z9,IF(Z9&lt;YEAR!$C$2+YEAR!$C$3-2,Z9+1,(YEAR!$C$2+YEAR!$C$3-1)&amp;"       :="))</f>
        <v>1</v>
      </c>
      <c r="AB9">
        <f ca="1">IF(AA9&lt;1.1,AA9,IF(AA9&lt;YEAR!$C$2+YEAR!$C$3-2,AA9+1,(YEAR!$C$2+YEAR!$C$3-1)&amp;"       :="))</f>
        <v>1</v>
      </c>
      <c r="AC9">
        <f ca="1">IF(AB9&lt;1.1,AB9,IF(AB9&lt;YEAR!$C$2+YEAR!$C$3-2,AB9+1,(YEAR!$C$2+YEAR!$C$3-1)&amp;"       :="))</f>
        <v>1</v>
      </c>
      <c r="AD9">
        <f ca="1">IF(AC9&lt;1.1,AC9,IF(AC9&lt;YEAR!$C$2+YEAR!$C$3-2,AC9+1,(YEAR!$C$2+YEAR!$C$3-1)&amp;"       :="))</f>
        <v>1</v>
      </c>
      <c r="AE9">
        <f ca="1">IF(AD9&lt;1.1,AD9,IF(AD9&lt;YEAR!$C$2+YEAR!$C$3-2,AD9+1,(YEAR!$C$2+YEAR!$C$3-1)&amp;"       :="))</f>
        <v>1</v>
      </c>
      <c r="AF9">
        <f ca="1">IF(AE9&lt;1.1,AE9,IF(AE9&lt;YEAR!$C$2+YEAR!$C$3-2,AE9+1,(YEAR!$C$2+YEAR!$C$3-1)&amp;"       :="))</f>
        <v>1</v>
      </c>
      <c r="AG9">
        <f ca="1">IF(AF9&lt;1.1,AF9,IF(AF9&lt;YEAR!$C$2+YEAR!$C$3-2,AF9+1,(YEAR!$C$2+YEAR!$C$3-1)&amp;"       :="))</f>
        <v>1</v>
      </c>
      <c r="AH9">
        <f ca="1">IF(AG9&lt;1.1,AG9,IF(AG9&lt;YEAR!$C$2+YEAR!$C$3-2,AG9+1,(YEAR!$C$2+YEAR!$C$3-1)&amp;"       :="))</f>
        <v>1</v>
      </c>
      <c r="AI9">
        <f ca="1">IF(AH9&lt;1.1,AH9,IF(AH9&lt;YEAR!$C$2+YEAR!$C$3-2,AH9+1,(YEAR!$C$2+YEAR!$C$3-1)&amp;"       :="))</f>
        <v>1</v>
      </c>
      <c r="AJ9">
        <f ca="1">IF(AI9&lt;1.1,AI9,IF(AI9&lt;YEAR!$C$2+YEAR!$C$3-2,AI9+1,(YEAR!$C$2+YEAR!$C$3-1)&amp;"       :="))</f>
        <v>1</v>
      </c>
    </row>
    <row r="10" spans="1:36">
      <c r="A10">
        <f t="shared" ca="1" si="1"/>
        <v>1</v>
      </c>
      <c r="B10" t="s">
        <v>51</v>
      </c>
      <c r="C10" t="str">
        <f ca="1">IF(D10="",OFFSET(AvailabilityFactor!A$1,A10,0),C9)</f>
        <v>D2IMPELC</v>
      </c>
      <c r="D10" t="str" cm="1">
        <f t="array" aca="1" ref="D10" ca="1">IF(D9="",TS_DRC!$P$5,OFFSET(TS_DRC!P$5,RIGHT(D9,2),0,TRUE))</f>
        <v>TS06</v>
      </c>
      <c r="E10" t="str">
        <f t="shared" ca="1" si="0"/>
        <v>TS06</v>
      </c>
      <c r="F10">
        <f ca="1">IF($D10="",YEAR!C$2,1)</f>
        <v>1</v>
      </c>
      <c r="G10">
        <f ca="1">IF(F10&lt;1.1,F10,IF(F10&lt;YEAR!$C$2+YEAR!$C$3-2,F10+1,(YEAR!$C$2+YEAR!$C$3-1)&amp;"       :="))</f>
        <v>1</v>
      </c>
      <c r="H10">
        <f ca="1">IF(G10&lt;1.1,G10,IF(G10&lt;YEAR!$C$2+YEAR!$C$3-2,G10+1,(YEAR!$C$2+YEAR!$C$3-1)&amp;"       :="))</f>
        <v>1</v>
      </c>
      <c r="I10">
        <f ca="1">IF(H10&lt;1.1,H10,IF(H10&lt;YEAR!$C$2+YEAR!$C$3-2,H10+1,(YEAR!$C$2+YEAR!$C$3-1)&amp;"       :="))</f>
        <v>1</v>
      </c>
      <c r="J10">
        <f ca="1">IF(I10&lt;1.1,I10,IF(I10&lt;YEAR!$C$2+YEAR!$C$3-2,I10+1,(YEAR!$C$2+YEAR!$C$3-1)&amp;"       :="))</f>
        <v>1</v>
      </c>
      <c r="K10">
        <f ca="1">IF(J10&lt;1.1,J10,IF(J10&lt;YEAR!$C$2+YEAR!$C$3-2,J10+1,(YEAR!$C$2+YEAR!$C$3-1)&amp;"       :="))</f>
        <v>1</v>
      </c>
      <c r="L10">
        <f ca="1">IF(K10&lt;1.1,K10,IF(K10&lt;YEAR!$C$2+YEAR!$C$3-2,K10+1,(YEAR!$C$2+YEAR!$C$3-1)&amp;"       :="))</f>
        <v>1</v>
      </c>
      <c r="M10">
        <f ca="1">IF(L10&lt;1.1,L10,IF(L10&lt;YEAR!$C$2+YEAR!$C$3-2,L10+1,(YEAR!$C$2+YEAR!$C$3-1)&amp;"       :="))</f>
        <v>1</v>
      </c>
      <c r="N10">
        <f ca="1">IF(M10&lt;1.1,M10,IF(M10&lt;YEAR!$C$2+YEAR!$C$3-2,M10+1,(YEAR!$C$2+YEAR!$C$3-1)&amp;"       :="))</f>
        <v>1</v>
      </c>
      <c r="O10">
        <f ca="1">IF(N10&lt;1.1,N10,IF(N10&lt;YEAR!$C$2+YEAR!$C$3-2,N10+1,(YEAR!$C$2+YEAR!$C$3-1)&amp;"       :="))</f>
        <v>1</v>
      </c>
      <c r="P10">
        <f ca="1">IF(O10&lt;1.1,O10,IF(O10&lt;YEAR!$C$2+YEAR!$C$3-2,O10+1,(YEAR!$C$2+YEAR!$C$3-1)&amp;"       :="))</f>
        <v>1</v>
      </c>
      <c r="Q10">
        <f ca="1">IF(P10&lt;1.1,P10,IF(P10&lt;YEAR!$C$2+YEAR!$C$3-2,P10+1,(YEAR!$C$2+YEAR!$C$3-1)&amp;"       :="))</f>
        <v>1</v>
      </c>
      <c r="R10">
        <f ca="1">IF(Q10&lt;1.1,Q10,IF(Q10&lt;YEAR!$C$2+YEAR!$C$3-2,Q10+1,(YEAR!$C$2+YEAR!$C$3-1)&amp;"       :="))</f>
        <v>1</v>
      </c>
      <c r="S10">
        <f ca="1">IF(R10&lt;1.1,R10,IF(R10&lt;YEAR!$C$2+YEAR!$C$3-2,R10+1,(YEAR!$C$2+YEAR!$C$3-1)&amp;"       :="))</f>
        <v>1</v>
      </c>
      <c r="T10">
        <f ca="1">IF(S10&lt;1.1,S10,IF(S10&lt;YEAR!$C$2+YEAR!$C$3-2,S10+1,(YEAR!$C$2+YEAR!$C$3-1)&amp;"       :="))</f>
        <v>1</v>
      </c>
      <c r="U10">
        <f ca="1">IF(T10&lt;1.1,T10,IF(T10&lt;YEAR!$C$2+YEAR!$C$3-2,T10+1,(YEAR!$C$2+YEAR!$C$3-1)&amp;"       :="))</f>
        <v>1</v>
      </c>
      <c r="V10">
        <f ca="1">IF(U10&lt;1.1,U10,IF(U10&lt;YEAR!$C$2+YEAR!$C$3-2,U10+1,(YEAR!$C$2+YEAR!$C$3-1)&amp;"       :="))</f>
        <v>1</v>
      </c>
      <c r="W10">
        <f ca="1">IF(V10&lt;1.1,V10,IF(V10&lt;YEAR!$C$2+YEAR!$C$3-2,V10+1,(YEAR!$C$2+YEAR!$C$3-1)&amp;"       :="))</f>
        <v>1</v>
      </c>
      <c r="X10">
        <f ca="1">IF(W10&lt;1.1,W10,IF(W10&lt;YEAR!$C$2+YEAR!$C$3-2,W10+1,(YEAR!$C$2+YEAR!$C$3-1)&amp;"       :="))</f>
        <v>1</v>
      </c>
      <c r="Y10">
        <f ca="1">IF(X10&lt;1.1,X10,IF(X10&lt;YEAR!$C$2+YEAR!$C$3-2,X10+1,(YEAR!$C$2+YEAR!$C$3-1)&amp;"       :="))</f>
        <v>1</v>
      </c>
      <c r="Z10">
        <f ca="1">IF(Y10&lt;1.1,Y10,IF(Y10&lt;YEAR!$C$2+YEAR!$C$3-2,Y10+1,(YEAR!$C$2+YEAR!$C$3-1)&amp;"       :="))</f>
        <v>1</v>
      </c>
      <c r="AA10">
        <f ca="1">IF(Z10&lt;1.1,Z10,IF(Z10&lt;YEAR!$C$2+YEAR!$C$3-2,Z10+1,(YEAR!$C$2+YEAR!$C$3-1)&amp;"       :="))</f>
        <v>1</v>
      </c>
      <c r="AB10">
        <f ca="1">IF(AA10&lt;1.1,AA10,IF(AA10&lt;YEAR!$C$2+YEAR!$C$3-2,AA10+1,(YEAR!$C$2+YEAR!$C$3-1)&amp;"       :="))</f>
        <v>1</v>
      </c>
      <c r="AC10">
        <f ca="1">IF(AB10&lt;1.1,AB10,IF(AB10&lt;YEAR!$C$2+YEAR!$C$3-2,AB10+1,(YEAR!$C$2+YEAR!$C$3-1)&amp;"       :="))</f>
        <v>1</v>
      </c>
      <c r="AD10">
        <f ca="1">IF(AC10&lt;1.1,AC10,IF(AC10&lt;YEAR!$C$2+YEAR!$C$3-2,AC10+1,(YEAR!$C$2+YEAR!$C$3-1)&amp;"       :="))</f>
        <v>1</v>
      </c>
      <c r="AE10">
        <f ca="1">IF(AD10&lt;1.1,AD10,IF(AD10&lt;YEAR!$C$2+YEAR!$C$3-2,AD10+1,(YEAR!$C$2+YEAR!$C$3-1)&amp;"       :="))</f>
        <v>1</v>
      </c>
      <c r="AF10">
        <f ca="1">IF(AE10&lt;1.1,AE10,IF(AE10&lt;YEAR!$C$2+YEAR!$C$3-2,AE10+1,(YEAR!$C$2+YEAR!$C$3-1)&amp;"       :="))</f>
        <v>1</v>
      </c>
      <c r="AG10">
        <f ca="1">IF(AF10&lt;1.1,AF10,IF(AF10&lt;YEAR!$C$2+YEAR!$C$3-2,AF10+1,(YEAR!$C$2+YEAR!$C$3-1)&amp;"       :="))</f>
        <v>1</v>
      </c>
      <c r="AH10">
        <f ca="1">IF(AG10&lt;1.1,AG10,IF(AG10&lt;YEAR!$C$2+YEAR!$C$3-2,AG10+1,(YEAR!$C$2+YEAR!$C$3-1)&amp;"       :="))</f>
        <v>1</v>
      </c>
      <c r="AI10">
        <f ca="1">IF(AH10&lt;1.1,AH10,IF(AH10&lt;YEAR!$C$2+YEAR!$C$3-2,AH10+1,(YEAR!$C$2+YEAR!$C$3-1)&amp;"       :="))</f>
        <v>1</v>
      </c>
      <c r="AJ10">
        <f ca="1">IF(AI10&lt;1.1,AI10,IF(AI10&lt;YEAR!$C$2+YEAR!$C$3-2,AI10+1,(YEAR!$C$2+YEAR!$C$3-1)&amp;"       :="))</f>
        <v>1</v>
      </c>
    </row>
    <row r="11" spans="1:36">
      <c r="A11">
        <f t="shared" ca="1" si="1"/>
        <v>1</v>
      </c>
      <c r="B11" t="s">
        <v>51</v>
      </c>
      <c r="C11" t="str">
        <f ca="1">IF(D11="",OFFSET(AvailabilityFactor!A$1,A11,0),C10)</f>
        <v>D2IMPELC</v>
      </c>
      <c r="D11" t="str" cm="1">
        <f t="array" aca="1" ref="D11" ca="1">IF(D10="",TS_DRC!$P$5,OFFSET(TS_DRC!P$5,RIGHT(D10,2),0,TRUE))</f>
        <v>TS07</v>
      </c>
      <c r="E11" t="str">
        <f t="shared" ca="1" si="0"/>
        <v>TS07</v>
      </c>
      <c r="F11">
        <f ca="1">IF($D11="",YEAR!C$2,1)</f>
        <v>1</v>
      </c>
      <c r="G11">
        <f ca="1">IF(F11&lt;1.1,F11,IF(F11&lt;YEAR!$C$2+YEAR!$C$3-2,F11+1,(YEAR!$C$2+YEAR!$C$3-1)&amp;"       :="))</f>
        <v>1</v>
      </c>
      <c r="H11">
        <f ca="1">IF(G11&lt;1.1,G11,IF(G11&lt;YEAR!$C$2+YEAR!$C$3-2,G11+1,(YEAR!$C$2+YEAR!$C$3-1)&amp;"       :="))</f>
        <v>1</v>
      </c>
      <c r="I11">
        <f ca="1">IF(H11&lt;1.1,H11,IF(H11&lt;YEAR!$C$2+YEAR!$C$3-2,H11+1,(YEAR!$C$2+YEAR!$C$3-1)&amp;"       :="))</f>
        <v>1</v>
      </c>
      <c r="J11">
        <f ca="1">IF(I11&lt;1.1,I11,IF(I11&lt;YEAR!$C$2+YEAR!$C$3-2,I11+1,(YEAR!$C$2+YEAR!$C$3-1)&amp;"       :="))</f>
        <v>1</v>
      </c>
      <c r="K11">
        <f ca="1">IF(J11&lt;1.1,J11,IF(J11&lt;YEAR!$C$2+YEAR!$C$3-2,J11+1,(YEAR!$C$2+YEAR!$C$3-1)&amp;"       :="))</f>
        <v>1</v>
      </c>
      <c r="L11">
        <f ca="1">IF(K11&lt;1.1,K11,IF(K11&lt;YEAR!$C$2+YEAR!$C$3-2,K11+1,(YEAR!$C$2+YEAR!$C$3-1)&amp;"       :="))</f>
        <v>1</v>
      </c>
      <c r="M11">
        <f ca="1">IF(L11&lt;1.1,L11,IF(L11&lt;YEAR!$C$2+YEAR!$C$3-2,L11+1,(YEAR!$C$2+YEAR!$C$3-1)&amp;"       :="))</f>
        <v>1</v>
      </c>
      <c r="N11">
        <f ca="1">IF(M11&lt;1.1,M11,IF(M11&lt;YEAR!$C$2+YEAR!$C$3-2,M11+1,(YEAR!$C$2+YEAR!$C$3-1)&amp;"       :="))</f>
        <v>1</v>
      </c>
      <c r="O11">
        <f ca="1">IF(N11&lt;1.1,N11,IF(N11&lt;YEAR!$C$2+YEAR!$C$3-2,N11+1,(YEAR!$C$2+YEAR!$C$3-1)&amp;"       :="))</f>
        <v>1</v>
      </c>
      <c r="P11">
        <f ca="1">IF(O11&lt;1.1,O11,IF(O11&lt;YEAR!$C$2+YEAR!$C$3-2,O11+1,(YEAR!$C$2+YEAR!$C$3-1)&amp;"       :="))</f>
        <v>1</v>
      </c>
      <c r="Q11">
        <f ca="1">IF(P11&lt;1.1,P11,IF(P11&lt;YEAR!$C$2+YEAR!$C$3-2,P11+1,(YEAR!$C$2+YEAR!$C$3-1)&amp;"       :="))</f>
        <v>1</v>
      </c>
      <c r="R11">
        <f ca="1">IF(Q11&lt;1.1,Q11,IF(Q11&lt;YEAR!$C$2+YEAR!$C$3-2,Q11+1,(YEAR!$C$2+YEAR!$C$3-1)&amp;"       :="))</f>
        <v>1</v>
      </c>
      <c r="S11">
        <f ca="1">IF(R11&lt;1.1,R11,IF(R11&lt;YEAR!$C$2+YEAR!$C$3-2,R11+1,(YEAR!$C$2+YEAR!$C$3-1)&amp;"       :="))</f>
        <v>1</v>
      </c>
      <c r="T11">
        <f ca="1">IF(S11&lt;1.1,S11,IF(S11&lt;YEAR!$C$2+YEAR!$C$3-2,S11+1,(YEAR!$C$2+YEAR!$C$3-1)&amp;"       :="))</f>
        <v>1</v>
      </c>
      <c r="U11">
        <f ca="1">IF(T11&lt;1.1,T11,IF(T11&lt;YEAR!$C$2+YEAR!$C$3-2,T11+1,(YEAR!$C$2+YEAR!$C$3-1)&amp;"       :="))</f>
        <v>1</v>
      </c>
      <c r="V11">
        <f ca="1">IF(U11&lt;1.1,U11,IF(U11&lt;YEAR!$C$2+YEAR!$C$3-2,U11+1,(YEAR!$C$2+YEAR!$C$3-1)&amp;"       :="))</f>
        <v>1</v>
      </c>
      <c r="W11">
        <f ca="1">IF(V11&lt;1.1,V11,IF(V11&lt;YEAR!$C$2+YEAR!$C$3-2,V11+1,(YEAR!$C$2+YEAR!$C$3-1)&amp;"       :="))</f>
        <v>1</v>
      </c>
      <c r="X11">
        <f ca="1">IF(W11&lt;1.1,W11,IF(W11&lt;YEAR!$C$2+YEAR!$C$3-2,W11+1,(YEAR!$C$2+YEAR!$C$3-1)&amp;"       :="))</f>
        <v>1</v>
      </c>
      <c r="Y11">
        <f ca="1">IF(X11&lt;1.1,X11,IF(X11&lt;YEAR!$C$2+YEAR!$C$3-2,X11+1,(YEAR!$C$2+YEAR!$C$3-1)&amp;"       :="))</f>
        <v>1</v>
      </c>
      <c r="Z11">
        <f ca="1">IF(Y11&lt;1.1,Y11,IF(Y11&lt;YEAR!$C$2+YEAR!$C$3-2,Y11+1,(YEAR!$C$2+YEAR!$C$3-1)&amp;"       :="))</f>
        <v>1</v>
      </c>
      <c r="AA11">
        <f ca="1">IF(Z11&lt;1.1,Z11,IF(Z11&lt;YEAR!$C$2+YEAR!$C$3-2,Z11+1,(YEAR!$C$2+YEAR!$C$3-1)&amp;"       :="))</f>
        <v>1</v>
      </c>
      <c r="AB11">
        <f ca="1">IF(AA11&lt;1.1,AA11,IF(AA11&lt;YEAR!$C$2+YEAR!$C$3-2,AA11+1,(YEAR!$C$2+YEAR!$C$3-1)&amp;"       :="))</f>
        <v>1</v>
      </c>
      <c r="AC11">
        <f ca="1">IF(AB11&lt;1.1,AB11,IF(AB11&lt;YEAR!$C$2+YEAR!$C$3-2,AB11+1,(YEAR!$C$2+YEAR!$C$3-1)&amp;"       :="))</f>
        <v>1</v>
      </c>
      <c r="AD11">
        <f ca="1">IF(AC11&lt;1.1,AC11,IF(AC11&lt;YEAR!$C$2+YEAR!$C$3-2,AC11+1,(YEAR!$C$2+YEAR!$C$3-1)&amp;"       :="))</f>
        <v>1</v>
      </c>
      <c r="AE11">
        <f ca="1">IF(AD11&lt;1.1,AD11,IF(AD11&lt;YEAR!$C$2+YEAR!$C$3-2,AD11+1,(YEAR!$C$2+YEAR!$C$3-1)&amp;"       :="))</f>
        <v>1</v>
      </c>
      <c r="AF11">
        <f ca="1">IF(AE11&lt;1.1,AE11,IF(AE11&lt;YEAR!$C$2+YEAR!$C$3-2,AE11+1,(YEAR!$C$2+YEAR!$C$3-1)&amp;"       :="))</f>
        <v>1</v>
      </c>
      <c r="AG11">
        <f ca="1">IF(AF11&lt;1.1,AF11,IF(AF11&lt;YEAR!$C$2+YEAR!$C$3-2,AF11+1,(YEAR!$C$2+YEAR!$C$3-1)&amp;"       :="))</f>
        <v>1</v>
      </c>
      <c r="AH11">
        <f ca="1">IF(AG11&lt;1.1,AG11,IF(AG11&lt;YEAR!$C$2+YEAR!$C$3-2,AG11+1,(YEAR!$C$2+YEAR!$C$3-1)&amp;"       :="))</f>
        <v>1</v>
      </c>
      <c r="AI11">
        <f ca="1">IF(AH11&lt;1.1,AH11,IF(AH11&lt;YEAR!$C$2+YEAR!$C$3-2,AH11+1,(YEAR!$C$2+YEAR!$C$3-1)&amp;"       :="))</f>
        <v>1</v>
      </c>
      <c r="AJ11">
        <f ca="1">IF(AI11&lt;1.1,AI11,IF(AI11&lt;YEAR!$C$2+YEAR!$C$3-2,AI11+1,(YEAR!$C$2+YEAR!$C$3-1)&amp;"       :="))</f>
        <v>1</v>
      </c>
    </row>
    <row r="12" spans="1:36">
      <c r="A12">
        <f t="shared" ca="1" si="1"/>
        <v>1</v>
      </c>
      <c r="B12" t="s">
        <v>51</v>
      </c>
      <c r="C12" t="str">
        <f ca="1">IF(D12="",OFFSET(AvailabilityFactor!A$1,A12,0),C11)</f>
        <v>D2IMPELC</v>
      </c>
      <c r="D12" t="str" cm="1">
        <f t="array" aca="1" ref="D12" ca="1">IF(D11="",TS_DRC!$P$5,OFFSET(TS_DRC!P$5,RIGHT(D11,2),0,TRUE))</f>
        <v>TS08</v>
      </c>
      <c r="E12" t="str">
        <f t="shared" ca="1" si="0"/>
        <v>TS08</v>
      </c>
      <c r="F12">
        <f ca="1">IF($D12="",YEAR!C$2,1)</f>
        <v>1</v>
      </c>
      <c r="G12">
        <f ca="1">IF(F12&lt;1.1,F12,IF(F12&lt;YEAR!$C$2+YEAR!$C$3-2,F12+1,(YEAR!$C$2+YEAR!$C$3-1)&amp;"       :="))</f>
        <v>1</v>
      </c>
      <c r="H12">
        <f ca="1">IF(G12&lt;1.1,G12,IF(G12&lt;YEAR!$C$2+YEAR!$C$3-2,G12+1,(YEAR!$C$2+YEAR!$C$3-1)&amp;"       :="))</f>
        <v>1</v>
      </c>
      <c r="I12">
        <f ca="1">IF(H12&lt;1.1,H12,IF(H12&lt;YEAR!$C$2+YEAR!$C$3-2,H12+1,(YEAR!$C$2+YEAR!$C$3-1)&amp;"       :="))</f>
        <v>1</v>
      </c>
      <c r="J12">
        <f ca="1">IF(I12&lt;1.1,I12,IF(I12&lt;YEAR!$C$2+YEAR!$C$3-2,I12+1,(YEAR!$C$2+YEAR!$C$3-1)&amp;"       :="))</f>
        <v>1</v>
      </c>
      <c r="K12">
        <f ca="1">IF(J12&lt;1.1,J12,IF(J12&lt;YEAR!$C$2+YEAR!$C$3-2,J12+1,(YEAR!$C$2+YEAR!$C$3-1)&amp;"       :="))</f>
        <v>1</v>
      </c>
      <c r="L12">
        <f ca="1">IF(K12&lt;1.1,K12,IF(K12&lt;YEAR!$C$2+YEAR!$C$3-2,K12+1,(YEAR!$C$2+YEAR!$C$3-1)&amp;"       :="))</f>
        <v>1</v>
      </c>
      <c r="M12">
        <f ca="1">IF(L12&lt;1.1,L12,IF(L12&lt;YEAR!$C$2+YEAR!$C$3-2,L12+1,(YEAR!$C$2+YEAR!$C$3-1)&amp;"       :="))</f>
        <v>1</v>
      </c>
      <c r="N12">
        <f ca="1">IF(M12&lt;1.1,M12,IF(M12&lt;YEAR!$C$2+YEAR!$C$3-2,M12+1,(YEAR!$C$2+YEAR!$C$3-1)&amp;"       :="))</f>
        <v>1</v>
      </c>
      <c r="O12">
        <f ca="1">IF(N12&lt;1.1,N12,IF(N12&lt;YEAR!$C$2+YEAR!$C$3-2,N12+1,(YEAR!$C$2+YEAR!$C$3-1)&amp;"       :="))</f>
        <v>1</v>
      </c>
      <c r="P12">
        <f ca="1">IF(O12&lt;1.1,O12,IF(O12&lt;YEAR!$C$2+YEAR!$C$3-2,O12+1,(YEAR!$C$2+YEAR!$C$3-1)&amp;"       :="))</f>
        <v>1</v>
      </c>
      <c r="Q12">
        <f ca="1">IF(P12&lt;1.1,P12,IF(P12&lt;YEAR!$C$2+YEAR!$C$3-2,P12+1,(YEAR!$C$2+YEAR!$C$3-1)&amp;"       :="))</f>
        <v>1</v>
      </c>
      <c r="R12">
        <f ca="1">IF(Q12&lt;1.1,Q12,IF(Q12&lt;YEAR!$C$2+YEAR!$C$3-2,Q12+1,(YEAR!$C$2+YEAR!$C$3-1)&amp;"       :="))</f>
        <v>1</v>
      </c>
      <c r="S12">
        <f ca="1">IF(R12&lt;1.1,R12,IF(R12&lt;YEAR!$C$2+YEAR!$C$3-2,R12+1,(YEAR!$C$2+YEAR!$C$3-1)&amp;"       :="))</f>
        <v>1</v>
      </c>
      <c r="T12">
        <f ca="1">IF(S12&lt;1.1,S12,IF(S12&lt;YEAR!$C$2+YEAR!$C$3-2,S12+1,(YEAR!$C$2+YEAR!$C$3-1)&amp;"       :="))</f>
        <v>1</v>
      </c>
      <c r="U12">
        <f ca="1">IF(T12&lt;1.1,T12,IF(T12&lt;YEAR!$C$2+YEAR!$C$3-2,T12+1,(YEAR!$C$2+YEAR!$C$3-1)&amp;"       :="))</f>
        <v>1</v>
      </c>
      <c r="V12">
        <f ca="1">IF(U12&lt;1.1,U12,IF(U12&lt;YEAR!$C$2+YEAR!$C$3-2,U12+1,(YEAR!$C$2+YEAR!$C$3-1)&amp;"       :="))</f>
        <v>1</v>
      </c>
      <c r="W12">
        <f ca="1">IF(V12&lt;1.1,V12,IF(V12&lt;YEAR!$C$2+YEAR!$C$3-2,V12+1,(YEAR!$C$2+YEAR!$C$3-1)&amp;"       :="))</f>
        <v>1</v>
      </c>
      <c r="X12">
        <f ca="1">IF(W12&lt;1.1,W12,IF(W12&lt;YEAR!$C$2+YEAR!$C$3-2,W12+1,(YEAR!$C$2+YEAR!$C$3-1)&amp;"       :="))</f>
        <v>1</v>
      </c>
      <c r="Y12">
        <f ca="1">IF(X12&lt;1.1,X12,IF(X12&lt;YEAR!$C$2+YEAR!$C$3-2,X12+1,(YEAR!$C$2+YEAR!$C$3-1)&amp;"       :="))</f>
        <v>1</v>
      </c>
      <c r="Z12">
        <f ca="1">IF(Y12&lt;1.1,Y12,IF(Y12&lt;YEAR!$C$2+YEAR!$C$3-2,Y12+1,(YEAR!$C$2+YEAR!$C$3-1)&amp;"       :="))</f>
        <v>1</v>
      </c>
      <c r="AA12">
        <f ca="1">IF(Z12&lt;1.1,Z12,IF(Z12&lt;YEAR!$C$2+YEAR!$C$3-2,Z12+1,(YEAR!$C$2+YEAR!$C$3-1)&amp;"       :="))</f>
        <v>1</v>
      </c>
      <c r="AB12">
        <f ca="1">IF(AA12&lt;1.1,AA12,IF(AA12&lt;YEAR!$C$2+YEAR!$C$3-2,AA12+1,(YEAR!$C$2+YEAR!$C$3-1)&amp;"       :="))</f>
        <v>1</v>
      </c>
      <c r="AC12">
        <f ca="1">IF(AB12&lt;1.1,AB12,IF(AB12&lt;YEAR!$C$2+YEAR!$C$3-2,AB12+1,(YEAR!$C$2+YEAR!$C$3-1)&amp;"       :="))</f>
        <v>1</v>
      </c>
      <c r="AD12">
        <f ca="1">IF(AC12&lt;1.1,AC12,IF(AC12&lt;YEAR!$C$2+YEAR!$C$3-2,AC12+1,(YEAR!$C$2+YEAR!$C$3-1)&amp;"       :="))</f>
        <v>1</v>
      </c>
      <c r="AE12">
        <f ca="1">IF(AD12&lt;1.1,AD12,IF(AD12&lt;YEAR!$C$2+YEAR!$C$3-2,AD12+1,(YEAR!$C$2+YEAR!$C$3-1)&amp;"       :="))</f>
        <v>1</v>
      </c>
      <c r="AF12">
        <f ca="1">IF(AE12&lt;1.1,AE12,IF(AE12&lt;YEAR!$C$2+YEAR!$C$3-2,AE12+1,(YEAR!$C$2+YEAR!$C$3-1)&amp;"       :="))</f>
        <v>1</v>
      </c>
      <c r="AG12">
        <f ca="1">IF(AF12&lt;1.1,AF12,IF(AF12&lt;YEAR!$C$2+YEAR!$C$3-2,AF12+1,(YEAR!$C$2+YEAR!$C$3-1)&amp;"       :="))</f>
        <v>1</v>
      </c>
      <c r="AH12">
        <f ca="1">IF(AG12&lt;1.1,AG12,IF(AG12&lt;YEAR!$C$2+YEAR!$C$3-2,AG12+1,(YEAR!$C$2+YEAR!$C$3-1)&amp;"       :="))</f>
        <v>1</v>
      </c>
      <c r="AI12">
        <f ca="1">IF(AH12&lt;1.1,AH12,IF(AH12&lt;YEAR!$C$2+YEAR!$C$3-2,AH12+1,(YEAR!$C$2+YEAR!$C$3-1)&amp;"       :="))</f>
        <v>1</v>
      </c>
      <c r="AJ12">
        <f ca="1">IF(AI12&lt;1.1,AI12,IF(AI12&lt;YEAR!$C$2+YEAR!$C$3-2,AI12+1,(YEAR!$C$2+YEAR!$C$3-1)&amp;"       :="))</f>
        <v>1</v>
      </c>
    </row>
    <row r="13" spans="1:36">
      <c r="A13">
        <f t="shared" ca="1" si="1"/>
        <v>1</v>
      </c>
      <c r="B13" t="s">
        <v>51</v>
      </c>
      <c r="C13" t="str">
        <f ca="1">IF(D13="",OFFSET(AvailabilityFactor!A$1,A13,0),C12)</f>
        <v>D2IMPELC</v>
      </c>
      <c r="D13" t="str" cm="1">
        <f t="array" aca="1" ref="D13" ca="1">IF(D12="",TS_DRC!$P$5,OFFSET(TS_DRC!P$5,RIGHT(D12,2),0,TRUE))</f>
        <v>TS09</v>
      </c>
      <c r="E13" t="str">
        <f t="shared" ca="1" si="0"/>
        <v>TS09</v>
      </c>
      <c r="F13">
        <f ca="1">IF($D13="",YEAR!C$2,1)</f>
        <v>1</v>
      </c>
      <c r="G13">
        <f ca="1">IF(F13&lt;1.1,F13,IF(F13&lt;YEAR!$C$2+YEAR!$C$3-2,F13+1,(YEAR!$C$2+YEAR!$C$3-1)&amp;"       :="))</f>
        <v>1</v>
      </c>
      <c r="H13">
        <f ca="1">IF(G13&lt;1.1,G13,IF(G13&lt;YEAR!$C$2+YEAR!$C$3-2,G13+1,(YEAR!$C$2+YEAR!$C$3-1)&amp;"       :="))</f>
        <v>1</v>
      </c>
      <c r="I13">
        <f ca="1">IF(H13&lt;1.1,H13,IF(H13&lt;YEAR!$C$2+YEAR!$C$3-2,H13+1,(YEAR!$C$2+YEAR!$C$3-1)&amp;"       :="))</f>
        <v>1</v>
      </c>
      <c r="J13">
        <f ca="1">IF(I13&lt;1.1,I13,IF(I13&lt;YEAR!$C$2+YEAR!$C$3-2,I13+1,(YEAR!$C$2+YEAR!$C$3-1)&amp;"       :="))</f>
        <v>1</v>
      </c>
      <c r="K13">
        <f ca="1">IF(J13&lt;1.1,J13,IF(J13&lt;YEAR!$C$2+YEAR!$C$3-2,J13+1,(YEAR!$C$2+YEAR!$C$3-1)&amp;"       :="))</f>
        <v>1</v>
      </c>
      <c r="L13">
        <f ca="1">IF(K13&lt;1.1,K13,IF(K13&lt;YEAR!$C$2+YEAR!$C$3-2,K13+1,(YEAR!$C$2+YEAR!$C$3-1)&amp;"       :="))</f>
        <v>1</v>
      </c>
      <c r="M13">
        <f ca="1">IF(L13&lt;1.1,L13,IF(L13&lt;YEAR!$C$2+YEAR!$C$3-2,L13+1,(YEAR!$C$2+YEAR!$C$3-1)&amp;"       :="))</f>
        <v>1</v>
      </c>
      <c r="N13">
        <f ca="1">IF(M13&lt;1.1,M13,IF(M13&lt;YEAR!$C$2+YEAR!$C$3-2,M13+1,(YEAR!$C$2+YEAR!$C$3-1)&amp;"       :="))</f>
        <v>1</v>
      </c>
      <c r="O13">
        <f ca="1">IF(N13&lt;1.1,N13,IF(N13&lt;YEAR!$C$2+YEAR!$C$3-2,N13+1,(YEAR!$C$2+YEAR!$C$3-1)&amp;"       :="))</f>
        <v>1</v>
      </c>
      <c r="P13">
        <f ca="1">IF(O13&lt;1.1,O13,IF(O13&lt;YEAR!$C$2+YEAR!$C$3-2,O13+1,(YEAR!$C$2+YEAR!$C$3-1)&amp;"       :="))</f>
        <v>1</v>
      </c>
      <c r="Q13">
        <f ca="1">IF(P13&lt;1.1,P13,IF(P13&lt;YEAR!$C$2+YEAR!$C$3-2,P13+1,(YEAR!$C$2+YEAR!$C$3-1)&amp;"       :="))</f>
        <v>1</v>
      </c>
      <c r="R13">
        <f ca="1">IF(Q13&lt;1.1,Q13,IF(Q13&lt;YEAR!$C$2+YEAR!$C$3-2,Q13+1,(YEAR!$C$2+YEAR!$C$3-1)&amp;"       :="))</f>
        <v>1</v>
      </c>
      <c r="S13">
        <f ca="1">IF(R13&lt;1.1,R13,IF(R13&lt;YEAR!$C$2+YEAR!$C$3-2,R13+1,(YEAR!$C$2+YEAR!$C$3-1)&amp;"       :="))</f>
        <v>1</v>
      </c>
      <c r="T13">
        <f ca="1">IF(S13&lt;1.1,S13,IF(S13&lt;YEAR!$C$2+YEAR!$C$3-2,S13+1,(YEAR!$C$2+YEAR!$C$3-1)&amp;"       :="))</f>
        <v>1</v>
      </c>
      <c r="U13">
        <f ca="1">IF(T13&lt;1.1,T13,IF(T13&lt;YEAR!$C$2+YEAR!$C$3-2,T13+1,(YEAR!$C$2+YEAR!$C$3-1)&amp;"       :="))</f>
        <v>1</v>
      </c>
      <c r="V13">
        <f ca="1">IF(U13&lt;1.1,U13,IF(U13&lt;YEAR!$C$2+YEAR!$C$3-2,U13+1,(YEAR!$C$2+YEAR!$C$3-1)&amp;"       :="))</f>
        <v>1</v>
      </c>
      <c r="W13">
        <f ca="1">IF(V13&lt;1.1,V13,IF(V13&lt;YEAR!$C$2+YEAR!$C$3-2,V13+1,(YEAR!$C$2+YEAR!$C$3-1)&amp;"       :="))</f>
        <v>1</v>
      </c>
      <c r="X13">
        <f ca="1">IF(W13&lt;1.1,W13,IF(W13&lt;YEAR!$C$2+YEAR!$C$3-2,W13+1,(YEAR!$C$2+YEAR!$C$3-1)&amp;"       :="))</f>
        <v>1</v>
      </c>
      <c r="Y13">
        <f ca="1">IF(X13&lt;1.1,X13,IF(X13&lt;YEAR!$C$2+YEAR!$C$3-2,X13+1,(YEAR!$C$2+YEAR!$C$3-1)&amp;"       :="))</f>
        <v>1</v>
      </c>
      <c r="Z13">
        <f ca="1">IF(Y13&lt;1.1,Y13,IF(Y13&lt;YEAR!$C$2+YEAR!$C$3-2,Y13+1,(YEAR!$C$2+YEAR!$C$3-1)&amp;"       :="))</f>
        <v>1</v>
      </c>
      <c r="AA13">
        <f ca="1">IF(Z13&lt;1.1,Z13,IF(Z13&lt;YEAR!$C$2+YEAR!$C$3-2,Z13+1,(YEAR!$C$2+YEAR!$C$3-1)&amp;"       :="))</f>
        <v>1</v>
      </c>
      <c r="AB13">
        <f ca="1">IF(AA13&lt;1.1,AA13,IF(AA13&lt;YEAR!$C$2+YEAR!$C$3-2,AA13+1,(YEAR!$C$2+YEAR!$C$3-1)&amp;"       :="))</f>
        <v>1</v>
      </c>
      <c r="AC13">
        <f ca="1">IF(AB13&lt;1.1,AB13,IF(AB13&lt;YEAR!$C$2+YEAR!$C$3-2,AB13+1,(YEAR!$C$2+YEAR!$C$3-1)&amp;"       :="))</f>
        <v>1</v>
      </c>
      <c r="AD13">
        <f ca="1">IF(AC13&lt;1.1,AC13,IF(AC13&lt;YEAR!$C$2+YEAR!$C$3-2,AC13+1,(YEAR!$C$2+YEAR!$C$3-1)&amp;"       :="))</f>
        <v>1</v>
      </c>
      <c r="AE13">
        <f ca="1">IF(AD13&lt;1.1,AD13,IF(AD13&lt;YEAR!$C$2+YEAR!$C$3-2,AD13+1,(YEAR!$C$2+YEAR!$C$3-1)&amp;"       :="))</f>
        <v>1</v>
      </c>
      <c r="AF13">
        <f ca="1">IF(AE13&lt;1.1,AE13,IF(AE13&lt;YEAR!$C$2+YEAR!$C$3-2,AE13+1,(YEAR!$C$2+YEAR!$C$3-1)&amp;"       :="))</f>
        <v>1</v>
      </c>
      <c r="AG13">
        <f ca="1">IF(AF13&lt;1.1,AF13,IF(AF13&lt;YEAR!$C$2+YEAR!$C$3-2,AF13+1,(YEAR!$C$2+YEAR!$C$3-1)&amp;"       :="))</f>
        <v>1</v>
      </c>
      <c r="AH13">
        <f ca="1">IF(AG13&lt;1.1,AG13,IF(AG13&lt;YEAR!$C$2+YEAR!$C$3-2,AG13+1,(YEAR!$C$2+YEAR!$C$3-1)&amp;"       :="))</f>
        <v>1</v>
      </c>
      <c r="AI13">
        <f ca="1">IF(AH13&lt;1.1,AH13,IF(AH13&lt;YEAR!$C$2+YEAR!$C$3-2,AH13+1,(YEAR!$C$2+YEAR!$C$3-1)&amp;"       :="))</f>
        <v>1</v>
      </c>
      <c r="AJ13">
        <f ca="1">IF(AI13&lt;1.1,AI13,IF(AI13&lt;YEAR!$C$2+YEAR!$C$3-2,AI13+1,(YEAR!$C$2+YEAR!$C$3-1)&amp;"       :="))</f>
        <v>1</v>
      </c>
    </row>
    <row r="14" spans="1:36">
      <c r="A14">
        <f t="shared" ca="1" si="1"/>
        <v>1</v>
      </c>
      <c r="B14" t="s">
        <v>51</v>
      </c>
      <c r="C14" t="str">
        <f ca="1">IF(D14="",OFFSET(AvailabilityFactor!A$1,A14,0),C13)</f>
        <v>D2IMPELC</v>
      </c>
      <c r="D14" t="str" cm="1">
        <f t="array" aca="1" ref="D14" ca="1">IF(D13="",TS_DRC!$P$5,OFFSET(TS_DRC!P$5,RIGHT(D13,2),0,TRUE))</f>
        <v>TS10</v>
      </c>
      <c r="E14" t="str">
        <f t="shared" ca="1" si="0"/>
        <v>TS10</v>
      </c>
      <c r="F14">
        <f ca="1">IF($D14="",YEAR!C$2,1)</f>
        <v>1</v>
      </c>
      <c r="G14">
        <f ca="1">IF(F14&lt;1.1,F14,IF(F14&lt;YEAR!$C$2+YEAR!$C$3-2,F14+1,(YEAR!$C$2+YEAR!$C$3-1)&amp;"       :="))</f>
        <v>1</v>
      </c>
      <c r="H14">
        <f ca="1">IF(G14&lt;1.1,G14,IF(G14&lt;YEAR!$C$2+YEAR!$C$3-2,G14+1,(YEAR!$C$2+YEAR!$C$3-1)&amp;"       :="))</f>
        <v>1</v>
      </c>
      <c r="I14">
        <f ca="1">IF(H14&lt;1.1,H14,IF(H14&lt;YEAR!$C$2+YEAR!$C$3-2,H14+1,(YEAR!$C$2+YEAR!$C$3-1)&amp;"       :="))</f>
        <v>1</v>
      </c>
      <c r="J14">
        <f ca="1">IF(I14&lt;1.1,I14,IF(I14&lt;YEAR!$C$2+YEAR!$C$3-2,I14+1,(YEAR!$C$2+YEAR!$C$3-1)&amp;"       :="))</f>
        <v>1</v>
      </c>
      <c r="K14">
        <f ca="1">IF(J14&lt;1.1,J14,IF(J14&lt;YEAR!$C$2+YEAR!$C$3-2,J14+1,(YEAR!$C$2+YEAR!$C$3-1)&amp;"       :="))</f>
        <v>1</v>
      </c>
      <c r="L14">
        <f ca="1">IF(K14&lt;1.1,K14,IF(K14&lt;YEAR!$C$2+YEAR!$C$3-2,K14+1,(YEAR!$C$2+YEAR!$C$3-1)&amp;"       :="))</f>
        <v>1</v>
      </c>
      <c r="M14">
        <f ca="1">IF(L14&lt;1.1,L14,IF(L14&lt;YEAR!$C$2+YEAR!$C$3-2,L14+1,(YEAR!$C$2+YEAR!$C$3-1)&amp;"       :="))</f>
        <v>1</v>
      </c>
      <c r="N14">
        <f ca="1">IF(M14&lt;1.1,M14,IF(M14&lt;YEAR!$C$2+YEAR!$C$3-2,M14+1,(YEAR!$C$2+YEAR!$C$3-1)&amp;"       :="))</f>
        <v>1</v>
      </c>
      <c r="O14">
        <f ca="1">IF(N14&lt;1.1,N14,IF(N14&lt;YEAR!$C$2+YEAR!$C$3-2,N14+1,(YEAR!$C$2+YEAR!$C$3-1)&amp;"       :="))</f>
        <v>1</v>
      </c>
      <c r="P14">
        <f ca="1">IF(O14&lt;1.1,O14,IF(O14&lt;YEAR!$C$2+YEAR!$C$3-2,O14+1,(YEAR!$C$2+YEAR!$C$3-1)&amp;"       :="))</f>
        <v>1</v>
      </c>
      <c r="Q14">
        <f ca="1">IF(P14&lt;1.1,P14,IF(P14&lt;YEAR!$C$2+YEAR!$C$3-2,P14+1,(YEAR!$C$2+YEAR!$C$3-1)&amp;"       :="))</f>
        <v>1</v>
      </c>
      <c r="R14">
        <f ca="1">IF(Q14&lt;1.1,Q14,IF(Q14&lt;YEAR!$C$2+YEAR!$C$3-2,Q14+1,(YEAR!$C$2+YEAR!$C$3-1)&amp;"       :="))</f>
        <v>1</v>
      </c>
      <c r="S14">
        <f ca="1">IF(R14&lt;1.1,R14,IF(R14&lt;YEAR!$C$2+YEAR!$C$3-2,R14+1,(YEAR!$C$2+YEAR!$C$3-1)&amp;"       :="))</f>
        <v>1</v>
      </c>
      <c r="T14">
        <f ca="1">IF(S14&lt;1.1,S14,IF(S14&lt;YEAR!$C$2+YEAR!$C$3-2,S14+1,(YEAR!$C$2+YEAR!$C$3-1)&amp;"       :="))</f>
        <v>1</v>
      </c>
      <c r="U14">
        <f ca="1">IF(T14&lt;1.1,T14,IF(T14&lt;YEAR!$C$2+YEAR!$C$3-2,T14+1,(YEAR!$C$2+YEAR!$C$3-1)&amp;"       :="))</f>
        <v>1</v>
      </c>
      <c r="V14">
        <f ca="1">IF(U14&lt;1.1,U14,IF(U14&lt;YEAR!$C$2+YEAR!$C$3-2,U14+1,(YEAR!$C$2+YEAR!$C$3-1)&amp;"       :="))</f>
        <v>1</v>
      </c>
      <c r="W14">
        <f ca="1">IF(V14&lt;1.1,V14,IF(V14&lt;YEAR!$C$2+YEAR!$C$3-2,V14+1,(YEAR!$C$2+YEAR!$C$3-1)&amp;"       :="))</f>
        <v>1</v>
      </c>
      <c r="X14">
        <f ca="1">IF(W14&lt;1.1,W14,IF(W14&lt;YEAR!$C$2+YEAR!$C$3-2,W14+1,(YEAR!$C$2+YEAR!$C$3-1)&amp;"       :="))</f>
        <v>1</v>
      </c>
      <c r="Y14">
        <f ca="1">IF(X14&lt;1.1,X14,IF(X14&lt;YEAR!$C$2+YEAR!$C$3-2,X14+1,(YEAR!$C$2+YEAR!$C$3-1)&amp;"       :="))</f>
        <v>1</v>
      </c>
      <c r="Z14">
        <f ca="1">IF(Y14&lt;1.1,Y14,IF(Y14&lt;YEAR!$C$2+YEAR!$C$3-2,Y14+1,(YEAR!$C$2+YEAR!$C$3-1)&amp;"       :="))</f>
        <v>1</v>
      </c>
      <c r="AA14">
        <f ca="1">IF(Z14&lt;1.1,Z14,IF(Z14&lt;YEAR!$C$2+YEAR!$C$3-2,Z14+1,(YEAR!$C$2+YEAR!$C$3-1)&amp;"       :="))</f>
        <v>1</v>
      </c>
      <c r="AB14">
        <f ca="1">IF(AA14&lt;1.1,AA14,IF(AA14&lt;YEAR!$C$2+YEAR!$C$3-2,AA14+1,(YEAR!$C$2+YEAR!$C$3-1)&amp;"       :="))</f>
        <v>1</v>
      </c>
      <c r="AC14">
        <f ca="1">IF(AB14&lt;1.1,AB14,IF(AB14&lt;YEAR!$C$2+YEAR!$C$3-2,AB14+1,(YEAR!$C$2+YEAR!$C$3-1)&amp;"       :="))</f>
        <v>1</v>
      </c>
      <c r="AD14">
        <f ca="1">IF(AC14&lt;1.1,AC14,IF(AC14&lt;YEAR!$C$2+YEAR!$C$3-2,AC14+1,(YEAR!$C$2+YEAR!$C$3-1)&amp;"       :="))</f>
        <v>1</v>
      </c>
      <c r="AE14">
        <f ca="1">IF(AD14&lt;1.1,AD14,IF(AD14&lt;YEAR!$C$2+YEAR!$C$3-2,AD14+1,(YEAR!$C$2+YEAR!$C$3-1)&amp;"       :="))</f>
        <v>1</v>
      </c>
      <c r="AF14">
        <f ca="1">IF(AE14&lt;1.1,AE14,IF(AE14&lt;YEAR!$C$2+YEAR!$C$3-2,AE14+1,(YEAR!$C$2+YEAR!$C$3-1)&amp;"       :="))</f>
        <v>1</v>
      </c>
      <c r="AG14">
        <f ca="1">IF(AF14&lt;1.1,AF14,IF(AF14&lt;YEAR!$C$2+YEAR!$C$3-2,AF14+1,(YEAR!$C$2+YEAR!$C$3-1)&amp;"       :="))</f>
        <v>1</v>
      </c>
      <c r="AH14">
        <f ca="1">IF(AG14&lt;1.1,AG14,IF(AG14&lt;YEAR!$C$2+YEAR!$C$3-2,AG14+1,(YEAR!$C$2+YEAR!$C$3-1)&amp;"       :="))</f>
        <v>1</v>
      </c>
      <c r="AI14">
        <f ca="1">IF(AH14&lt;1.1,AH14,IF(AH14&lt;YEAR!$C$2+YEAR!$C$3-2,AH14+1,(YEAR!$C$2+YEAR!$C$3-1)&amp;"       :="))</f>
        <v>1</v>
      </c>
      <c r="AJ14">
        <f ca="1">IF(AI14&lt;1.1,AI14,IF(AI14&lt;YEAR!$C$2+YEAR!$C$3-2,AI14+1,(YEAR!$C$2+YEAR!$C$3-1)&amp;"       :="))</f>
        <v>1</v>
      </c>
    </row>
    <row r="15" spans="1:36">
      <c r="A15">
        <f t="shared" ca="1" si="1"/>
        <v>1</v>
      </c>
      <c r="B15" t="s">
        <v>51</v>
      </c>
      <c r="C15" t="str">
        <f ca="1">IF(D15="",OFFSET(AvailabilityFactor!A$1,A15,0),C14)</f>
        <v>D2IMPELC</v>
      </c>
      <c r="D15" t="str" cm="1">
        <f t="array" aca="1" ref="D15" ca="1">IF(D14="",TS_DRC!$P$5,OFFSET(TS_DRC!P$5,RIGHT(D14,2),0,TRUE))</f>
        <v>TS11</v>
      </c>
      <c r="E15" t="str">
        <f t="shared" ca="1" si="0"/>
        <v>TS11</v>
      </c>
      <c r="F15">
        <f ca="1">IF($D15="",YEAR!C$2,1)</f>
        <v>1</v>
      </c>
      <c r="G15">
        <f ca="1">IF(F15&lt;1.1,F15,IF(F15&lt;YEAR!$C$2+YEAR!$C$3-2,F15+1,(YEAR!$C$2+YEAR!$C$3-1)&amp;"       :="))</f>
        <v>1</v>
      </c>
      <c r="H15">
        <f ca="1">IF(G15&lt;1.1,G15,IF(G15&lt;YEAR!$C$2+YEAR!$C$3-2,G15+1,(YEAR!$C$2+YEAR!$C$3-1)&amp;"       :="))</f>
        <v>1</v>
      </c>
      <c r="I15">
        <f ca="1">IF(H15&lt;1.1,H15,IF(H15&lt;YEAR!$C$2+YEAR!$C$3-2,H15+1,(YEAR!$C$2+YEAR!$C$3-1)&amp;"       :="))</f>
        <v>1</v>
      </c>
      <c r="J15">
        <f ca="1">IF(I15&lt;1.1,I15,IF(I15&lt;YEAR!$C$2+YEAR!$C$3-2,I15+1,(YEAR!$C$2+YEAR!$C$3-1)&amp;"       :="))</f>
        <v>1</v>
      </c>
      <c r="K15">
        <f ca="1">IF(J15&lt;1.1,J15,IF(J15&lt;YEAR!$C$2+YEAR!$C$3-2,J15+1,(YEAR!$C$2+YEAR!$C$3-1)&amp;"       :="))</f>
        <v>1</v>
      </c>
      <c r="L15">
        <f ca="1">IF(K15&lt;1.1,K15,IF(K15&lt;YEAR!$C$2+YEAR!$C$3-2,K15+1,(YEAR!$C$2+YEAR!$C$3-1)&amp;"       :="))</f>
        <v>1</v>
      </c>
      <c r="M15">
        <f ca="1">IF(L15&lt;1.1,L15,IF(L15&lt;YEAR!$C$2+YEAR!$C$3-2,L15+1,(YEAR!$C$2+YEAR!$C$3-1)&amp;"       :="))</f>
        <v>1</v>
      </c>
      <c r="N15">
        <f ca="1">IF(M15&lt;1.1,M15,IF(M15&lt;YEAR!$C$2+YEAR!$C$3-2,M15+1,(YEAR!$C$2+YEAR!$C$3-1)&amp;"       :="))</f>
        <v>1</v>
      </c>
      <c r="O15">
        <f ca="1">IF(N15&lt;1.1,N15,IF(N15&lt;YEAR!$C$2+YEAR!$C$3-2,N15+1,(YEAR!$C$2+YEAR!$C$3-1)&amp;"       :="))</f>
        <v>1</v>
      </c>
      <c r="P15">
        <f ca="1">IF(O15&lt;1.1,O15,IF(O15&lt;YEAR!$C$2+YEAR!$C$3-2,O15+1,(YEAR!$C$2+YEAR!$C$3-1)&amp;"       :="))</f>
        <v>1</v>
      </c>
      <c r="Q15">
        <f ca="1">IF(P15&lt;1.1,P15,IF(P15&lt;YEAR!$C$2+YEAR!$C$3-2,P15+1,(YEAR!$C$2+YEAR!$C$3-1)&amp;"       :="))</f>
        <v>1</v>
      </c>
      <c r="R15">
        <f ca="1">IF(Q15&lt;1.1,Q15,IF(Q15&lt;YEAR!$C$2+YEAR!$C$3-2,Q15+1,(YEAR!$C$2+YEAR!$C$3-1)&amp;"       :="))</f>
        <v>1</v>
      </c>
      <c r="S15">
        <f ca="1">IF(R15&lt;1.1,R15,IF(R15&lt;YEAR!$C$2+YEAR!$C$3-2,R15+1,(YEAR!$C$2+YEAR!$C$3-1)&amp;"       :="))</f>
        <v>1</v>
      </c>
      <c r="T15">
        <f ca="1">IF(S15&lt;1.1,S15,IF(S15&lt;YEAR!$C$2+YEAR!$C$3-2,S15+1,(YEAR!$C$2+YEAR!$C$3-1)&amp;"       :="))</f>
        <v>1</v>
      </c>
      <c r="U15">
        <f ca="1">IF(T15&lt;1.1,T15,IF(T15&lt;YEAR!$C$2+YEAR!$C$3-2,T15+1,(YEAR!$C$2+YEAR!$C$3-1)&amp;"       :="))</f>
        <v>1</v>
      </c>
      <c r="V15">
        <f ca="1">IF(U15&lt;1.1,U15,IF(U15&lt;YEAR!$C$2+YEAR!$C$3-2,U15+1,(YEAR!$C$2+YEAR!$C$3-1)&amp;"       :="))</f>
        <v>1</v>
      </c>
      <c r="W15">
        <f ca="1">IF(V15&lt;1.1,V15,IF(V15&lt;YEAR!$C$2+YEAR!$C$3-2,V15+1,(YEAR!$C$2+YEAR!$C$3-1)&amp;"       :="))</f>
        <v>1</v>
      </c>
      <c r="X15">
        <f ca="1">IF(W15&lt;1.1,W15,IF(W15&lt;YEAR!$C$2+YEAR!$C$3-2,W15+1,(YEAR!$C$2+YEAR!$C$3-1)&amp;"       :="))</f>
        <v>1</v>
      </c>
      <c r="Y15">
        <f ca="1">IF(X15&lt;1.1,X15,IF(X15&lt;YEAR!$C$2+YEAR!$C$3-2,X15+1,(YEAR!$C$2+YEAR!$C$3-1)&amp;"       :="))</f>
        <v>1</v>
      </c>
      <c r="Z15">
        <f ca="1">IF(Y15&lt;1.1,Y15,IF(Y15&lt;YEAR!$C$2+YEAR!$C$3-2,Y15+1,(YEAR!$C$2+YEAR!$C$3-1)&amp;"       :="))</f>
        <v>1</v>
      </c>
      <c r="AA15">
        <f ca="1">IF(Z15&lt;1.1,Z15,IF(Z15&lt;YEAR!$C$2+YEAR!$C$3-2,Z15+1,(YEAR!$C$2+YEAR!$C$3-1)&amp;"       :="))</f>
        <v>1</v>
      </c>
      <c r="AB15">
        <f ca="1">IF(AA15&lt;1.1,AA15,IF(AA15&lt;YEAR!$C$2+YEAR!$C$3-2,AA15+1,(YEAR!$C$2+YEAR!$C$3-1)&amp;"       :="))</f>
        <v>1</v>
      </c>
      <c r="AC15">
        <f ca="1">IF(AB15&lt;1.1,AB15,IF(AB15&lt;YEAR!$C$2+YEAR!$C$3-2,AB15+1,(YEAR!$C$2+YEAR!$C$3-1)&amp;"       :="))</f>
        <v>1</v>
      </c>
      <c r="AD15">
        <f ca="1">IF(AC15&lt;1.1,AC15,IF(AC15&lt;YEAR!$C$2+YEAR!$C$3-2,AC15+1,(YEAR!$C$2+YEAR!$C$3-1)&amp;"       :="))</f>
        <v>1</v>
      </c>
      <c r="AE15">
        <f ca="1">IF(AD15&lt;1.1,AD15,IF(AD15&lt;YEAR!$C$2+YEAR!$C$3-2,AD15+1,(YEAR!$C$2+YEAR!$C$3-1)&amp;"       :="))</f>
        <v>1</v>
      </c>
      <c r="AF15">
        <f ca="1">IF(AE15&lt;1.1,AE15,IF(AE15&lt;YEAR!$C$2+YEAR!$C$3-2,AE15+1,(YEAR!$C$2+YEAR!$C$3-1)&amp;"       :="))</f>
        <v>1</v>
      </c>
      <c r="AG15">
        <f ca="1">IF(AF15&lt;1.1,AF15,IF(AF15&lt;YEAR!$C$2+YEAR!$C$3-2,AF15+1,(YEAR!$C$2+YEAR!$C$3-1)&amp;"       :="))</f>
        <v>1</v>
      </c>
      <c r="AH15">
        <f ca="1">IF(AG15&lt;1.1,AG15,IF(AG15&lt;YEAR!$C$2+YEAR!$C$3-2,AG15+1,(YEAR!$C$2+YEAR!$C$3-1)&amp;"       :="))</f>
        <v>1</v>
      </c>
      <c r="AI15">
        <f ca="1">IF(AH15&lt;1.1,AH15,IF(AH15&lt;YEAR!$C$2+YEAR!$C$3-2,AH15+1,(YEAR!$C$2+YEAR!$C$3-1)&amp;"       :="))</f>
        <v>1</v>
      </c>
      <c r="AJ15">
        <f ca="1">IF(AI15&lt;1.1,AI15,IF(AI15&lt;YEAR!$C$2+YEAR!$C$3-2,AI15+1,(YEAR!$C$2+YEAR!$C$3-1)&amp;"       :="))</f>
        <v>1</v>
      </c>
    </row>
    <row r="16" spans="1:36">
      <c r="A16">
        <f t="shared" ca="1" si="1"/>
        <v>1</v>
      </c>
      <c r="B16" t="s">
        <v>51</v>
      </c>
      <c r="C16" t="str">
        <f ca="1">IF(D16="",OFFSET(AvailabilityFactor!A$1,A16,0),C15)</f>
        <v>D2IMPELC</v>
      </c>
      <c r="D16" t="str" cm="1">
        <f t="array" aca="1" ref="D16" ca="1">IF(D15="",TS_DRC!$P$5,OFFSET(TS_DRC!P$5,RIGHT(D15,2),0,TRUE))</f>
        <v>TS12</v>
      </c>
      <c r="E16" t="str">
        <f t="shared" ca="1" si="0"/>
        <v>TS12</v>
      </c>
      <c r="F16">
        <f ca="1">IF($D16="",YEAR!C$2,1)</f>
        <v>1</v>
      </c>
      <c r="G16">
        <f ca="1">IF(F16&lt;1.1,F16,IF(F16&lt;YEAR!$C$2+YEAR!$C$3-2,F16+1,(YEAR!$C$2+YEAR!$C$3-1)&amp;"       :="))</f>
        <v>1</v>
      </c>
      <c r="H16">
        <f ca="1">IF(G16&lt;1.1,G16,IF(G16&lt;YEAR!$C$2+YEAR!$C$3-2,G16+1,(YEAR!$C$2+YEAR!$C$3-1)&amp;"       :="))</f>
        <v>1</v>
      </c>
      <c r="I16">
        <f ca="1">IF(H16&lt;1.1,H16,IF(H16&lt;YEAR!$C$2+YEAR!$C$3-2,H16+1,(YEAR!$C$2+YEAR!$C$3-1)&amp;"       :="))</f>
        <v>1</v>
      </c>
      <c r="J16">
        <f ca="1">IF(I16&lt;1.1,I16,IF(I16&lt;YEAR!$C$2+YEAR!$C$3-2,I16+1,(YEAR!$C$2+YEAR!$C$3-1)&amp;"       :="))</f>
        <v>1</v>
      </c>
      <c r="K16">
        <f ca="1">IF(J16&lt;1.1,J16,IF(J16&lt;YEAR!$C$2+YEAR!$C$3-2,J16+1,(YEAR!$C$2+YEAR!$C$3-1)&amp;"       :="))</f>
        <v>1</v>
      </c>
      <c r="L16">
        <f ca="1">IF(K16&lt;1.1,K16,IF(K16&lt;YEAR!$C$2+YEAR!$C$3-2,K16+1,(YEAR!$C$2+YEAR!$C$3-1)&amp;"       :="))</f>
        <v>1</v>
      </c>
      <c r="M16">
        <f ca="1">IF(L16&lt;1.1,L16,IF(L16&lt;YEAR!$C$2+YEAR!$C$3-2,L16+1,(YEAR!$C$2+YEAR!$C$3-1)&amp;"       :="))</f>
        <v>1</v>
      </c>
      <c r="N16">
        <f ca="1">IF(M16&lt;1.1,M16,IF(M16&lt;YEAR!$C$2+YEAR!$C$3-2,M16+1,(YEAR!$C$2+YEAR!$C$3-1)&amp;"       :="))</f>
        <v>1</v>
      </c>
      <c r="O16">
        <f ca="1">IF(N16&lt;1.1,N16,IF(N16&lt;YEAR!$C$2+YEAR!$C$3-2,N16+1,(YEAR!$C$2+YEAR!$C$3-1)&amp;"       :="))</f>
        <v>1</v>
      </c>
      <c r="P16">
        <f ca="1">IF(O16&lt;1.1,O16,IF(O16&lt;YEAR!$C$2+YEAR!$C$3-2,O16+1,(YEAR!$C$2+YEAR!$C$3-1)&amp;"       :="))</f>
        <v>1</v>
      </c>
      <c r="Q16">
        <f ca="1">IF(P16&lt;1.1,P16,IF(P16&lt;YEAR!$C$2+YEAR!$C$3-2,P16+1,(YEAR!$C$2+YEAR!$C$3-1)&amp;"       :="))</f>
        <v>1</v>
      </c>
      <c r="R16">
        <f ca="1">IF(Q16&lt;1.1,Q16,IF(Q16&lt;YEAR!$C$2+YEAR!$C$3-2,Q16+1,(YEAR!$C$2+YEAR!$C$3-1)&amp;"       :="))</f>
        <v>1</v>
      </c>
      <c r="S16">
        <f ca="1">IF(R16&lt;1.1,R16,IF(R16&lt;YEAR!$C$2+YEAR!$C$3-2,R16+1,(YEAR!$C$2+YEAR!$C$3-1)&amp;"       :="))</f>
        <v>1</v>
      </c>
      <c r="T16">
        <f ca="1">IF(S16&lt;1.1,S16,IF(S16&lt;YEAR!$C$2+YEAR!$C$3-2,S16+1,(YEAR!$C$2+YEAR!$C$3-1)&amp;"       :="))</f>
        <v>1</v>
      </c>
      <c r="U16">
        <f ca="1">IF(T16&lt;1.1,T16,IF(T16&lt;YEAR!$C$2+YEAR!$C$3-2,T16+1,(YEAR!$C$2+YEAR!$C$3-1)&amp;"       :="))</f>
        <v>1</v>
      </c>
      <c r="V16">
        <f ca="1">IF(U16&lt;1.1,U16,IF(U16&lt;YEAR!$C$2+YEAR!$C$3-2,U16+1,(YEAR!$C$2+YEAR!$C$3-1)&amp;"       :="))</f>
        <v>1</v>
      </c>
      <c r="W16">
        <f ca="1">IF(V16&lt;1.1,V16,IF(V16&lt;YEAR!$C$2+YEAR!$C$3-2,V16+1,(YEAR!$C$2+YEAR!$C$3-1)&amp;"       :="))</f>
        <v>1</v>
      </c>
      <c r="X16">
        <f ca="1">IF(W16&lt;1.1,W16,IF(W16&lt;YEAR!$C$2+YEAR!$C$3-2,W16+1,(YEAR!$C$2+YEAR!$C$3-1)&amp;"       :="))</f>
        <v>1</v>
      </c>
      <c r="Y16">
        <f ca="1">IF(X16&lt;1.1,X16,IF(X16&lt;YEAR!$C$2+YEAR!$C$3-2,X16+1,(YEAR!$C$2+YEAR!$C$3-1)&amp;"       :="))</f>
        <v>1</v>
      </c>
      <c r="Z16">
        <f ca="1">IF(Y16&lt;1.1,Y16,IF(Y16&lt;YEAR!$C$2+YEAR!$C$3-2,Y16+1,(YEAR!$C$2+YEAR!$C$3-1)&amp;"       :="))</f>
        <v>1</v>
      </c>
      <c r="AA16">
        <f ca="1">IF(Z16&lt;1.1,Z16,IF(Z16&lt;YEAR!$C$2+YEAR!$C$3-2,Z16+1,(YEAR!$C$2+YEAR!$C$3-1)&amp;"       :="))</f>
        <v>1</v>
      </c>
      <c r="AB16">
        <f ca="1">IF(AA16&lt;1.1,AA16,IF(AA16&lt;YEAR!$C$2+YEAR!$C$3-2,AA16+1,(YEAR!$C$2+YEAR!$C$3-1)&amp;"       :="))</f>
        <v>1</v>
      </c>
      <c r="AC16">
        <f ca="1">IF(AB16&lt;1.1,AB16,IF(AB16&lt;YEAR!$C$2+YEAR!$C$3-2,AB16+1,(YEAR!$C$2+YEAR!$C$3-1)&amp;"       :="))</f>
        <v>1</v>
      </c>
      <c r="AD16">
        <f ca="1">IF(AC16&lt;1.1,AC16,IF(AC16&lt;YEAR!$C$2+YEAR!$C$3-2,AC16+1,(YEAR!$C$2+YEAR!$C$3-1)&amp;"       :="))</f>
        <v>1</v>
      </c>
      <c r="AE16">
        <f ca="1">IF(AD16&lt;1.1,AD16,IF(AD16&lt;YEAR!$C$2+YEAR!$C$3-2,AD16+1,(YEAR!$C$2+YEAR!$C$3-1)&amp;"       :="))</f>
        <v>1</v>
      </c>
      <c r="AF16">
        <f ca="1">IF(AE16&lt;1.1,AE16,IF(AE16&lt;YEAR!$C$2+YEAR!$C$3-2,AE16+1,(YEAR!$C$2+YEAR!$C$3-1)&amp;"       :="))</f>
        <v>1</v>
      </c>
      <c r="AG16">
        <f ca="1">IF(AF16&lt;1.1,AF16,IF(AF16&lt;YEAR!$C$2+YEAR!$C$3-2,AF16+1,(YEAR!$C$2+YEAR!$C$3-1)&amp;"       :="))</f>
        <v>1</v>
      </c>
      <c r="AH16">
        <f ca="1">IF(AG16&lt;1.1,AG16,IF(AG16&lt;YEAR!$C$2+YEAR!$C$3-2,AG16+1,(YEAR!$C$2+YEAR!$C$3-1)&amp;"       :="))</f>
        <v>1</v>
      </c>
      <c r="AI16">
        <f ca="1">IF(AH16&lt;1.1,AH16,IF(AH16&lt;YEAR!$C$2+YEAR!$C$3-2,AH16+1,(YEAR!$C$2+YEAR!$C$3-1)&amp;"       :="))</f>
        <v>1</v>
      </c>
      <c r="AJ16">
        <f ca="1">IF(AI16&lt;1.1,AI16,IF(AI16&lt;YEAR!$C$2+YEAR!$C$3-2,AI16+1,(YEAR!$C$2+YEAR!$C$3-1)&amp;"       :="))</f>
        <v>1</v>
      </c>
    </row>
    <row r="17" spans="1:36">
      <c r="A17">
        <f t="shared" ca="1" si="1"/>
        <v>1</v>
      </c>
      <c r="B17" t="s">
        <v>51</v>
      </c>
      <c r="C17" t="str">
        <f ca="1">IF(D17="",OFFSET(AvailabilityFactor!A$1,A17,0),C16)</f>
        <v>D2IMPELC</v>
      </c>
      <c r="D17" t="str" cm="1">
        <f t="array" aca="1" ref="D17" ca="1">IF(D16="",TS_DRC!$P$5,OFFSET(TS_DRC!P$5,RIGHT(D16,2),0,TRUE))</f>
        <v>TS13</v>
      </c>
      <c r="E17" t="str">
        <f t="shared" ca="1" si="0"/>
        <v>TS13</v>
      </c>
      <c r="F17">
        <f ca="1">IF($D17="",YEAR!C$2,1)</f>
        <v>1</v>
      </c>
      <c r="G17">
        <f ca="1">IF(F17&lt;1.1,F17,IF(F17&lt;YEAR!$C$2+YEAR!$C$3-2,F17+1,(YEAR!$C$2+YEAR!$C$3-1)&amp;"       :="))</f>
        <v>1</v>
      </c>
      <c r="H17">
        <f ca="1">IF(G17&lt;1.1,G17,IF(G17&lt;YEAR!$C$2+YEAR!$C$3-2,G17+1,(YEAR!$C$2+YEAR!$C$3-1)&amp;"       :="))</f>
        <v>1</v>
      </c>
      <c r="I17">
        <f ca="1">IF(H17&lt;1.1,H17,IF(H17&lt;YEAR!$C$2+YEAR!$C$3-2,H17+1,(YEAR!$C$2+YEAR!$C$3-1)&amp;"       :="))</f>
        <v>1</v>
      </c>
      <c r="J17">
        <f ca="1">IF(I17&lt;1.1,I17,IF(I17&lt;YEAR!$C$2+YEAR!$C$3-2,I17+1,(YEAR!$C$2+YEAR!$C$3-1)&amp;"       :="))</f>
        <v>1</v>
      </c>
      <c r="K17">
        <f ca="1">IF(J17&lt;1.1,J17,IF(J17&lt;YEAR!$C$2+YEAR!$C$3-2,J17+1,(YEAR!$C$2+YEAR!$C$3-1)&amp;"       :="))</f>
        <v>1</v>
      </c>
      <c r="L17">
        <f ca="1">IF(K17&lt;1.1,K17,IF(K17&lt;YEAR!$C$2+YEAR!$C$3-2,K17+1,(YEAR!$C$2+YEAR!$C$3-1)&amp;"       :="))</f>
        <v>1</v>
      </c>
      <c r="M17">
        <f ca="1">IF(L17&lt;1.1,L17,IF(L17&lt;YEAR!$C$2+YEAR!$C$3-2,L17+1,(YEAR!$C$2+YEAR!$C$3-1)&amp;"       :="))</f>
        <v>1</v>
      </c>
      <c r="N17">
        <f ca="1">IF(M17&lt;1.1,M17,IF(M17&lt;YEAR!$C$2+YEAR!$C$3-2,M17+1,(YEAR!$C$2+YEAR!$C$3-1)&amp;"       :="))</f>
        <v>1</v>
      </c>
      <c r="O17">
        <f ca="1">IF(N17&lt;1.1,N17,IF(N17&lt;YEAR!$C$2+YEAR!$C$3-2,N17+1,(YEAR!$C$2+YEAR!$C$3-1)&amp;"       :="))</f>
        <v>1</v>
      </c>
      <c r="P17">
        <f ca="1">IF(O17&lt;1.1,O17,IF(O17&lt;YEAR!$C$2+YEAR!$C$3-2,O17+1,(YEAR!$C$2+YEAR!$C$3-1)&amp;"       :="))</f>
        <v>1</v>
      </c>
      <c r="Q17">
        <f ca="1">IF(P17&lt;1.1,P17,IF(P17&lt;YEAR!$C$2+YEAR!$C$3-2,P17+1,(YEAR!$C$2+YEAR!$C$3-1)&amp;"       :="))</f>
        <v>1</v>
      </c>
      <c r="R17">
        <f ca="1">IF(Q17&lt;1.1,Q17,IF(Q17&lt;YEAR!$C$2+YEAR!$C$3-2,Q17+1,(YEAR!$C$2+YEAR!$C$3-1)&amp;"       :="))</f>
        <v>1</v>
      </c>
      <c r="S17">
        <f ca="1">IF(R17&lt;1.1,R17,IF(R17&lt;YEAR!$C$2+YEAR!$C$3-2,R17+1,(YEAR!$C$2+YEAR!$C$3-1)&amp;"       :="))</f>
        <v>1</v>
      </c>
      <c r="T17">
        <f ca="1">IF(S17&lt;1.1,S17,IF(S17&lt;YEAR!$C$2+YEAR!$C$3-2,S17+1,(YEAR!$C$2+YEAR!$C$3-1)&amp;"       :="))</f>
        <v>1</v>
      </c>
      <c r="U17">
        <f ca="1">IF(T17&lt;1.1,T17,IF(T17&lt;YEAR!$C$2+YEAR!$C$3-2,T17+1,(YEAR!$C$2+YEAR!$C$3-1)&amp;"       :="))</f>
        <v>1</v>
      </c>
      <c r="V17">
        <f ca="1">IF(U17&lt;1.1,U17,IF(U17&lt;YEAR!$C$2+YEAR!$C$3-2,U17+1,(YEAR!$C$2+YEAR!$C$3-1)&amp;"       :="))</f>
        <v>1</v>
      </c>
      <c r="W17">
        <f ca="1">IF(V17&lt;1.1,V17,IF(V17&lt;YEAR!$C$2+YEAR!$C$3-2,V17+1,(YEAR!$C$2+YEAR!$C$3-1)&amp;"       :="))</f>
        <v>1</v>
      </c>
      <c r="X17">
        <f ca="1">IF(W17&lt;1.1,W17,IF(W17&lt;YEAR!$C$2+YEAR!$C$3-2,W17+1,(YEAR!$C$2+YEAR!$C$3-1)&amp;"       :="))</f>
        <v>1</v>
      </c>
      <c r="Y17">
        <f ca="1">IF(X17&lt;1.1,X17,IF(X17&lt;YEAR!$C$2+YEAR!$C$3-2,X17+1,(YEAR!$C$2+YEAR!$C$3-1)&amp;"       :="))</f>
        <v>1</v>
      </c>
      <c r="Z17">
        <f ca="1">IF(Y17&lt;1.1,Y17,IF(Y17&lt;YEAR!$C$2+YEAR!$C$3-2,Y17+1,(YEAR!$C$2+YEAR!$C$3-1)&amp;"       :="))</f>
        <v>1</v>
      </c>
      <c r="AA17">
        <f ca="1">IF(Z17&lt;1.1,Z17,IF(Z17&lt;YEAR!$C$2+YEAR!$C$3-2,Z17+1,(YEAR!$C$2+YEAR!$C$3-1)&amp;"       :="))</f>
        <v>1</v>
      </c>
      <c r="AB17">
        <f ca="1">IF(AA17&lt;1.1,AA17,IF(AA17&lt;YEAR!$C$2+YEAR!$C$3-2,AA17+1,(YEAR!$C$2+YEAR!$C$3-1)&amp;"       :="))</f>
        <v>1</v>
      </c>
      <c r="AC17">
        <f ca="1">IF(AB17&lt;1.1,AB17,IF(AB17&lt;YEAR!$C$2+YEAR!$C$3-2,AB17+1,(YEAR!$C$2+YEAR!$C$3-1)&amp;"       :="))</f>
        <v>1</v>
      </c>
      <c r="AD17">
        <f ca="1">IF(AC17&lt;1.1,AC17,IF(AC17&lt;YEAR!$C$2+YEAR!$C$3-2,AC17+1,(YEAR!$C$2+YEAR!$C$3-1)&amp;"       :="))</f>
        <v>1</v>
      </c>
      <c r="AE17">
        <f ca="1">IF(AD17&lt;1.1,AD17,IF(AD17&lt;YEAR!$C$2+YEAR!$C$3-2,AD17+1,(YEAR!$C$2+YEAR!$C$3-1)&amp;"       :="))</f>
        <v>1</v>
      </c>
      <c r="AF17">
        <f ca="1">IF(AE17&lt;1.1,AE17,IF(AE17&lt;YEAR!$C$2+YEAR!$C$3-2,AE17+1,(YEAR!$C$2+YEAR!$C$3-1)&amp;"       :="))</f>
        <v>1</v>
      </c>
      <c r="AG17">
        <f ca="1">IF(AF17&lt;1.1,AF17,IF(AF17&lt;YEAR!$C$2+YEAR!$C$3-2,AF17+1,(YEAR!$C$2+YEAR!$C$3-1)&amp;"       :="))</f>
        <v>1</v>
      </c>
      <c r="AH17">
        <f ca="1">IF(AG17&lt;1.1,AG17,IF(AG17&lt;YEAR!$C$2+YEAR!$C$3-2,AG17+1,(YEAR!$C$2+YEAR!$C$3-1)&amp;"       :="))</f>
        <v>1</v>
      </c>
      <c r="AI17">
        <f ca="1">IF(AH17&lt;1.1,AH17,IF(AH17&lt;YEAR!$C$2+YEAR!$C$3-2,AH17+1,(YEAR!$C$2+YEAR!$C$3-1)&amp;"       :="))</f>
        <v>1</v>
      </c>
      <c r="AJ17">
        <f ca="1">IF(AI17&lt;1.1,AI17,IF(AI17&lt;YEAR!$C$2+YEAR!$C$3-2,AI17+1,(YEAR!$C$2+YEAR!$C$3-1)&amp;"       :="))</f>
        <v>1</v>
      </c>
    </row>
    <row r="18" spans="1:36">
      <c r="A18">
        <f t="shared" ca="1" si="1"/>
        <v>1</v>
      </c>
      <c r="B18" t="s">
        <v>51</v>
      </c>
      <c r="C18" t="str">
        <f ca="1">IF(D18="",OFFSET(AvailabilityFactor!A$1,A18,0),C17)</f>
        <v>D2IMPELC</v>
      </c>
      <c r="D18" t="str" cm="1">
        <f t="array" aca="1" ref="D18" ca="1">IF(D17="",TS_DRC!$P$5,OFFSET(TS_DRC!P$5,RIGHT(D17,2),0,TRUE))</f>
        <v>TS14</v>
      </c>
      <c r="E18" t="str">
        <f t="shared" ca="1" si="0"/>
        <v>TS14</v>
      </c>
      <c r="F18">
        <f ca="1">IF($D18="",YEAR!C$2,1)</f>
        <v>1</v>
      </c>
      <c r="G18">
        <f ca="1">IF(F18&lt;1.1,F18,IF(F18&lt;YEAR!$C$2+YEAR!$C$3-2,F18+1,(YEAR!$C$2+YEAR!$C$3-1)&amp;"       :="))</f>
        <v>1</v>
      </c>
      <c r="H18">
        <f ca="1">IF(G18&lt;1.1,G18,IF(G18&lt;YEAR!$C$2+YEAR!$C$3-2,G18+1,(YEAR!$C$2+YEAR!$C$3-1)&amp;"       :="))</f>
        <v>1</v>
      </c>
      <c r="I18">
        <f ca="1">IF(H18&lt;1.1,H18,IF(H18&lt;YEAR!$C$2+YEAR!$C$3-2,H18+1,(YEAR!$C$2+YEAR!$C$3-1)&amp;"       :="))</f>
        <v>1</v>
      </c>
      <c r="J18">
        <f ca="1">IF(I18&lt;1.1,I18,IF(I18&lt;YEAR!$C$2+YEAR!$C$3-2,I18+1,(YEAR!$C$2+YEAR!$C$3-1)&amp;"       :="))</f>
        <v>1</v>
      </c>
      <c r="K18">
        <f ca="1">IF(J18&lt;1.1,J18,IF(J18&lt;YEAR!$C$2+YEAR!$C$3-2,J18+1,(YEAR!$C$2+YEAR!$C$3-1)&amp;"       :="))</f>
        <v>1</v>
      </c>
      <c r="L18">
        <f ca="1">IF(K18&lt;1.1,K18,IF(K18&lt;YEAR!$C$2+YEAR!$C$3-2,K18+1,(YEAR!$C$2+YEAR!$C$3-1)&amp;"       :="))</f>
        <v>1</v>
      </c>
      <c r="M18">
        <f ca="1">IF(L18&lt;1.1,L18,IF(L18&lt;YEAR!$C$2+YEAR!$C$3-2,L18+1,(YEAR!$C$2+YEAR!$C$3-1)&amp;"       :="))</f>
        <v>1</v>
      </c>
      <c r="N18">
        <f ca="1">IF(M18&lt;1.1,M18,IF(M18&lt;YEAR!$C$2+YEAR!$C$3-2,M18+1,(YEAR!$C$2+YEAR!$C$3-1)&amp;"       :="))</f>
        <v>1</v>
      </c>
      <c r="O18">
        <f ca="1">IF(N18&lt;1.1,N18,IF(N18&lt;YEAR!$C$2+YEAR!$C$3-2,N18+1,(YEAR!$C$2+YEAR!$C$3-1)&amp;"       :="))</f>
        <v>1</v>
      </c>
      <c r="P18">
        <f ca="1">IF(O18&lt;1.1,O18,IF(O18&lt;YEAR!$C$2+YEAR!$C$3-2,O18+1,(YEAR!$C$2+YEAR!$C$3-1)&amp;"       :="))</f>
        <v>1</v>
      </c>
      <c r="Q18">
        <f ca="1">IF(P18&lt;1.1,P18,IF(P18&lt;YEAR!$C$2+YEAR!$C$3-2,P18+1,(YEAR!$C$2+YEAR!$C$3-1)&amp;"       :="))</f>
        <v>1</v>
      </c>
      <c r="R18">
        <f ca="1">IF(Q18&lt;1.1,Q18,IF(Q18&lt;YEAR!$C$2+YEAR!$C$3-2,Q18+1,(YEAR!$C$2+YEAR!$C$3-1)&amp;"       :="))</f>
        <v>1</v>
      </c>
      <c r="S18">
        <f ca="1">IF(R18&lt;1.1,R18,IF(R18&lt;YEAR!$C$2+YEAR!$C$3-2,R18+1,(YEAR!$C$2+YEAR!$C$3-1)&amp;"       :="))</f>
        <v>1</v>
      </c>
      <c r="T18">
        <f ca="1">IF(S18&lt;1.1,S18,IF(S18&lt;YEAR!$C$2+YEAR!$C$3-2,S18+1,(YEAR!$C$2+YEAR!$C$3-1)&amp;"       :="))</f>
        <v>1</v>
      </c>
      <c r="U18">
        <f ca="1">IF(T18&lt;1.1,T18,IF(T18&lt;YEAR!$C$2+YEAR!$C$3-2,T18+1,(YEAR!$C$2+YEAR!$C$3-1)&amp;"       :="))</f>
        <v>1</v>
      </c>
      <c r="V18">
        <f ca="1">IF(U18&lt;1.1,U18,IF(U18&lt;YEAR!$C$2+YEAR!$C$3-2,U18+1,(YEAR!$C$2+YEAR!$C$3-1)&amp;"       :="))</f>
        <v>1</v>
      </c>
      <c r="W18">
        <f ca="1">IF(V18&lt;1.1,V18,IF(V18&lt;YEAR!$C$2+YEAR!$C$3-2,V18+1,(YEAR!$C$2+YEAR!$C$3-1)&amp;"       :="))</f>
        <v>1</v>
      </c>
      <c r="X18">
        <f ca="1">IF(W18&lt;1.1,W18,IF(W18&lt;YEAR!$C$2+YEAR!$C$3-2,W18+1,(YEAR!$C$2+YEAR!$C$3-1)&amp;"       :="))</f>
        <v>1</v>
      </c>
      <c r="Y18">
        <f ca="1">IF(X18&lt;1.1,X18,IF(X18&lt;YEAR!$C$2+YEAR!$C$3-2,X18+1,(YEAR!$C$2+YEAR!$C$3-1)&amp;"       :="))</f>
        <v>1</v>
      </c>
      <c r="Z18">
        <f ca="1">IF(Y18&lt;1.1,Y18,IF(Y18&lt;YEAR!$C$2+YEAR!$C$3-2,Y18+1,(YEAR!$C$2+YEAR!$C$3-1)&amp;"       :="))</f>
        <v>1</v>
      </c>
      <c r="AA18">
        <f ca="1">IF(Z18&lt;1.1,Z18,IF(Z18&lt;YEAR!$C$2+YEAR!$C$3-2,Z18+1,(YEAR!$C$2+YEAR!$C$3-1)&amp;"       :="))</f>
        <v>1</v>
      </c>
      <c r="AB18">
        <f ca="1">IF(AA18&lt;1.1,AA18,IF(AA18&lt;YEAR!$C$2+YEAR!$C$3-2,AA18+1,(YEAR!$C$2+YEAR!$C$3-1)&amp;"       :="))</f>
        <v>1</v>
      </c>
      <c r="AC18">
        <f ca="1">IF(AB18&lt;1.1,AB18,IF(AB18&lt;YEAR!$C$2+YEAR!$C$3-2,AB18+1,(YEAR!$C$2+YEAR!$C$3-1)&amp;"       :="))</f>
        <v>1</v>
      </c>
      <c r="AD18">
        <f ca="1">IF(AC18&lt;1.1,AC18,IF(AC18&lt;YEAR!$C$2+YEAR!$C$3-2,AC18+1,(YEAR!$C$2+YEAR!$C$3-1)&amp;"       :="))</f>
        <v>1</v>
      </c>
      <c r="AE18">
        <f ca="1">IF(AD18&lt;1.1,AD18,IF(AD18&lt;YEAR!$C$2+YEAR!$C$3-2,AD18+1,(YEAR!$C$2+YEAR!$C$3-1)&amp;"       :="))</f>
        <v>1</v>
      </c>
      <c r="AF18">
        <f ca="1">IF(AE18&lt;1.1,AE18,IF(AE18&lt;YEAR!$C$2+YEAR!$C$3-2,AE18+1,(YEAR!$C$2+YEAR!$C$3-1)&amp;"       :="))</f>
        <v>1</v>
      </c>
      <c r="AG18">
        <f ca="1">IF(AF18&lt;1.1,AF18,IF(AF18&lt;YEAR!$C$2+YEAR!$C$3-2,AF18+1,(YEAR!$C$2+YEAR!$C$3-1)&amp;"       :="))</f>
        <v>1</v>
      </c>
      <c r="AH18">
        <f ca="1">IF(AG18&lt;1.1,AG18,IF(AG18&lt;YEAR!$C$2+YEAR!$C$3-2,AG18+1,(YEAR!$C$2+YEAR!$C$3-1)&amp;"       :="))</f>
        <v>1</v>
      </c>
      <c r="AI18">
        <f ca="1">IF(AH18&lt;1.1,AH18,IF(AH18&lt;YEAR!$C$2+YEAR!$C$3-2,AH18+1,(YEAR!$C$2+YEAR!$C$3-1)&amp;"       :="))</f>
        <v>1</v>
      </c>
      <c r="AJ18">
        <f ca="1">IF(AI18&lt;1.1,AI18,IF(AI18&lt;YEAR!$C$2+YEAR!$C$3-2,AI18+1,(YEAR!$C$2+YEAR!$C$3-1)&amp;"       :="))</f>
        <v>1</v>
      </c>
    </row>
    <row r="19" spans="1:36">
      <c r="A19">
        <f t="shared" ca="1" si="1"/>
        <v>1</v>
      </c>
      <c r="B19" t="s">
        <v>51</v>
      </c>
      <c r="C19" t="str">
        <f ca="1">IF(D19="",OFFSET(AvailabilityFactor!A$1,A19,0),C18)</f>
        <v>D2IMPELC</v>
      </c>
      <c r="D19" t="str" cm="1">
        <f t="array" aca="1" ref="D19" ca="1">IF(D18="",TS_DRC!$P$5,OFFSET(TS_DRC!P$5,RIGHT(D18,2),0,TRUE))</f>
        <v>TS15</v>
      </c>
      <c r="E19" t="str">
        <f t="shared" ca="1" si="0"/>
        <v>TS15</v>
      </c>
      <c r="F19">
        <f ca="1">IF($D19="",YEAR!C$2,1)</f>
        <v>1</v>
      </c>
      <c r="G19">
        <f ca="1">IF(F19&lt;1.1,F19,IF(F19&lt;YEAR!$C$2+YEAR!$C$3-2,F19+1,(YEAR!$C$2+YEAR!$C$3-1)&amp;"       :="))</f>
        <v>1</v>
      </c>
      <c r="H19">
        <f ca="1">IF(G19&lt;1.1,G19,IF(G19&lt;YEAR!$C$2+YEAR!$C$3-2,G19+1,(YEAR!$C$2+YEAR!$C$3-1)&amp;"       :="))</f>
        <v>1</v>
      </c>
      <c r="I19">
        <f ca="1">IF(H19&lt;1.1,H19,IF(H19&lt;YEAR!$C$2+YEAR!$C$3-2,H19+1,(YEAR!$C$2+YEAR!$C$3-1)&amp;"       :="))</f>
        <v>1</v>
      </c>
      <c r="J19">
        <f ca="1">IF(I19&lt;1.1,I19,IF(I19&lt;YEAR!$C$2+YEAR!$C$3-2,I19+1,(YEAR!$C$2+YEAR!$C$3-1)&amp;"       :="))</f>
        <v>1</v>
      </c>
      <c r="K19">
        <f ca="1">IF(J19&lt;1.1,J19,IF(J19&lt;YEAR!$C$2+YEAR!$C$3-2,J19+1,(YEAR!$C$2+YEAR!$C$3-1)&amp;"       :="))</f>
        <v>1</v>
      </c>
      <c r="L19">
        <f ca="1">IF(K19&lt;1.1,K19,IF(K19&lt;YEAR!$C$2+YEAR!$C$3-2,K19+1,(YEAR!$C$2+YEAR!$C$3-1)&amp;"       :="))</f>
        <v>1</v>
      </c>
      <c r="M19">
        <f ca="1">IF(L19&lt;1.1,L19,IF(L19&lt;YEAR!$C$2+YEAR!$C$3-2,L19+1,(YEAR!$C$2+YEAR!$C$3-1)&amp;"       :="))</f>
        <v>1</v>
      </c>
      <c r="N19">
        <f ca="1">IF(M19&lt;1.1,M19,IF(M19&lt;YEAR!$C$2+YEAR!$C$3-2,M19+1,(YEAR!$C$2+YEAR!$C$3-1)&amp;"       :="))</f>
        <v>1</v>
      </c>
      <c r="O19">
        <f ca="1">IF(N19&lt;1.1,N19,IF(N19&lt;YEAR!$C$2+YEAR!$C$3-2,N19+1,(YEAR!$C$2+YEAR!$C$3-1)&amp;"       :="))</f>
        <v>1</v>
      </c>
      <c r="P19">
        <f ca="1">IF(O19&lt;1.1,O19,IF(O19&lt;YEAR!$C$2+YEAR!$C$3-2,O19+1,(YEAR!$C$2+YEAR!$C$3-1)&amp;"       :="))</f>
        <v>1</v>
      </c>
      <c r="Q19">
        <f ca="1">IF(P19&lt;1.1,P19,IF(P19&lt;YEAR!$C$2+YEAR!$C$3-2,P19+1,(YEAR!$C$2+YEAR!$C$3-1)&amp;"       :="))</f>
        <v>1</v>
      </c>
      <c r="R19">
        <f ca="1">IF(Q19&lt;1.1,Q19,IF(Q19&lt;YEAR!$C$2+YEAR!$C$3-2,Q19+1,(YEAR!$C$2+YEAR!$C$3-1)&amp;"       :="))</f>
        <v>1</v>
      </c>
      <c r="S19">
        <f ca="1">IF(R19&lt;1.1,R19,IF(R19&lt;YEAR!$C$2+YEAR!$C$3-2,R19+1,(YEAR!$C$2+YEAR!$C$3-1)&amp;"       :="))</f>
        <v>1</v>
      </c>
      <c r="T19">
        <f ca="1">IF(S19&lt;1.1,S19,IF(S19&lt;YEAR!$C$2+YEAR!$C$3-2,S19+1,(YEAR!$C$2+YEAR!$C$3-1)&amp;"       :="))</f>
        <v>1</v>
      </c>
      <c r="U19">
        <f ca="1">IF(T19&lt;1.1,T19,IF(T19&lt;YEAR!$C$2+YEAR!$C$3-2,T19+1,(YEAR!$C$2+YEAR!$C$3-1)&amp;"       :="))</f>
        <v>1</v>
      </c>
      <c r="V19">
        <f ca="1">IF(U19&lt;1.1,U19,IF(U19&lt;YEAR!$C$2+YEAR!$C$3-2,U19+1,(YEAR!$C$2+YEAR!$C$3-1)&amp;"       :="))</f>
        <v>1</v>
      </c>
      <c r="W19">
        <f ca="1">IF(V19&lt;1.1,V19,IF(V19&lt;YEAR!$C$2+YEAR!$C$3-2,V19+1,(YEAR!$C$2+YEAR!$C$3-1)&amp;"       :="))</f>
        <v>1</v>
      </c>
      <c r="X19">
        <f ca="1">IF(W19&lt;1.1,W19,IF(W19&lt;YEAR!$C$2+YEAR!$C$3-2,W19+1,(YEAR!$C$2+YEAR!$C$3-1)&amp;"       :="))</f>
        <v>1</v>
      </c>
      <c r="Y19">
        <f ca="1">IF(X19&lt;1.1,X19,IF(X19&lt;YEAR!$C$2+YEAR!$C$3-2,X19+1,(YEAR!$C$2+YEAR!$C$3-1)&amp;"       :="))</f>
        <v>1</v>
      </c>
      <c r="Z19">
        <f ca="1">IF(Y19&lt;1.1,Y19,IF(Y19&lt;YEAR!$C$2+YEAR!$C$3-2,Y19+1,(YEAR!$C$2+YEAR!$C$3-1)&amp;"       :="))</f>
        <v>1</v>
      </c>
      <c r="AA19">
        <f ca="1">IF(Z19&lt;1.1,Z19,IF(Z19&lt;YEAR!$C$2+YEAR!$C$3-2,Z19+1,(YEAR!$C$2+YEAR!$C$3-1)&amp;"       :="))</f>
        <v>1</v>
      </c>
      <c r="AB19">
        <f ca="1">IF(AA19&lt;1.1,AA19,IF(AA19&lt;YEAR!$C$2+YEAR!$C$3-2,AA19+1,(YEAR!$C$2+YEAR!$C$3-1)&amp;"       :="))</f>
        <v>1</v>
      </c>
      <c r="AC19">
        <f ca="1">IF(AB19&lt;1.1,AB19,IF(AB19&lt;YEAR!$C$2+YEAR!$C$3-2,AB19+1,(YEAR!$C$2+YEAR!$C$3-1)&amp;"       :="))</f>
        <v>1</v>
      </c>
      <c r="AD19">
        <f ca="1">IF(AC19&lt;1.1,AC19,IF(AC19&lt;YEAR!$C$2+YEAR!$C$3-2,AC19+1,(YEAR!$C$2+YEAR!$C$3-1)&amp;"       :="))</f>
        <v>1</v>
      </c>
      <c r="AE19">
        <f ca="1">IF(AD19&lt;1.1,AD19,IF(AD19&lt;YEAR!$C$2+YEAR!$C$3-2,AD19+1,(YEAR!$C$2+YEAR!$C$3-1)&amp;"       :="))</f>
        <v>1</v>
      </c>
      <c r="AF19">
        <f ca="1">IF(AE19&lt;1.1,AE19,IF(AE19&lt;YEAR!$C$2+YEAR!$C$3-2,AE19+1,(YEAR!$C$2+YEAR!$C$3-1)&amp;"       :="))</f>
        <v>1</v>
      </c>
      <c r="AG19">
        <f ca="1">IF(AF19&lt;1.1,AF19,IF(AF19&lt;YEAR!$C$2+YEAR!$C$3-2,AF19+1,(YEAR!$C$2+YEAR!$C$3-1)&amp;"       :="))</f>
        <v>1</v>
      </c>
      <c r="AH19">
        <f ca="1">IF(AG19&lt;1.1,AG19,IF(AG19&lt;YEAR!$C$2+YEAR!$C$3-2,AG19+1,(YEAR!$C$2+YEAR!$C$3-1)&amp;"       :="))</f>
        <v>1</v>
      </c>
      <c r="AI19">
        <f ca="1">IF(AH19&lt;1.1,AH19,IF(AH19&lt;YEAR!$C$2+YEAR!$C$3-2,AH19+1,(YEAR!$C$2+YEAR!$C$3-1)&amp;"       :="))</f>
        <v>1</v>
      </c>
      <c r="AJ19">
        <f ca="1">IF(AI19&lt;1.1,AI19,IF(AI19&lt;YEAR!$C$2+YEAR!$C$3-2,AI19+1,(YEAR!$C$2+YEAR!$C$3-1)&amp;"       :="))</f>
        <v>1</v>
      </c>
    </row>
    <row r="20" spans="1:36">
      <c r="A20">
        <f t="shared" ca="1" si="1"/>
        <v>1</v>
      </c>
      <c r="B20" t="s">
        <v>51</v>
      </c>
      <c r="C20" t="str">
        <f ca="1">IF(D20="",OFFSET(AvailabilityFactor!A$1,A20,0),C19)</f>
        <v>D2IMPELC</v>
      </c>
      <c r="D20" t="str" cm="1">
        <f t="array" aca="1" ref="D20" ca="1">IF(D19="",TS_DRC!$P$5,OFFSET(TS_DRC!P$5,RIGHT(D19,2),0,TRUE))</f>
        <v>TS16</v>
      </c>
      <c r="E20" t="str">
        <f t="shared" ca="1" si="0"/>
        <v>TS16</v>
      </c>
      <c r="F20">
        <f ca="1">IF($D20="",YEAR!C$2,1)</f>
        <v>1</v>
      </c>
      <c r="G20">
        <f ca="1">IF(F20&lt;1.1,F20,IF(F20&lt;YEAR!$C$2+YEAR!$C$3-2,F20+1,(YEAR!$C$2+YEAR!$C$3-1)&amp;"       :="))</f>
        <v>1</v>
      </c>
      <c r="H20">
        <f ca="1">IF(G20&lt;1.1,G20,IF(G20&lt;YEAR!$C$2+YEAR!$C$3-2,G20+1,(YEAR!$C$2+YEAR!$C$3-1)&amp;"       :="))</f>
        <v>1</v>
      </c>
      <c r="I20">
        <f ca="1">IF(H20&lt;1.1,H20,IF(H20&lt;YEAR!$C$2+YEAR!$C$3-2,H20+1,(YEAR!$C$2+YEAR!$C$3-1)&amp;"       :="))</f>
        <v>1</v>
      </c>
      <c r="J20">
        <f ca="1">IF(I20&lt;1.1,I20,IF(I20&lt;YEAR!$C$2+YEAR!$C$3-2,I20+1,(YEAR!$C$2+YEAR!$C$3-1)&amp;"       :="))</f>
        <v>1</v>
      </c>
      <c r="K20">
        <f ca="1">IF(J20&lt;1.1,J20,IF(J20&lt;YEAR!$C$2+YEAR!$C$3-2,J20+1,(YEAR!$C$2+YEAR!$C$3-1)&amp;"       :="))</f>
        <v>1</v>
      </c>
      <c r="L20">
        <f ca="1">IF(K20&lt;1.1,K20,IF(K20&lt;YEAR!$C$2+YEAR!$C$3-2,K20+1,(YEAR!$C$2+YEAR!$C$3-1)&amp;"       :="))</f>
        <v>1</v>
      </c>
      <c r="M20">
        <f ca="1">IF(L20&lt;1.1,L20,IF(L20&lt;YEAR!$C$2+YEAR!$C$3-2,L20+1,(YEAR!$C$2+YEAR!$C$3-1)&amp;"       :="))</f>
        <v>1</v>
      </c>
      <c r="N20">
        <f ca="1">IF(M20&lt;1.1,M20,IF(M20&lt;YEAR!$C$2+YEAR!$C$3-2,M20+1,(YEAR!$C$2+YEAR!$C$3-1)&amp;"       :="))</f>
        <v>1</v>
      </c>
      <c r="O20">
        <f ca="1">IF(N20&lt;1.1,N20,IF(N20&lt;YEAR!$C$2+YEAR!$C$3-2,N20+1,(YEAR!$C$2+YEAR!$C$3-1)&amp;"       :="))</f>
        <v>1</v>
      </c>
      <c r="P20">
        <f ca="1">IF(O20&lt;1.1,O20,IF(O20&lt;YEAR!$C$2+YEAR!$C$3-2,O20+1,(YEAR!$C$2+YEAR!$C$3-1)&amp;"       :="))</f>
        <v>1</v>
      </c>
      <c r="Q20">
        <f ca="1">IF(P20&lt;1.1,P20,IF(P20&lt;YEAR!$C$2+YEAR!$C$3-2,P20+1,(YEAR!$C$2+YEAR!$C$3-1)&amp;"       :="))</f>
        <v>1</v>
      </c>
      <c r="R20">
        <f ca="1">IF(Q20&lt;1.1,Q20,IF(Q20&lt;YEAR!$C$2+YEAR!$C$3-2,Q20+1,(YEAR!$C$2+YEAR!$C$3-1)&amp;"       :="))</f>
        <v>1</v>
      </c>
      <c r="S20">
        <f ca="1">IF(R20&lt;1.1,R20,IF(R20&lt;YEAR!$C$2+YEAR!$C$3-2,R20+1,(YEAR!$C$2+YEAR!$C$3-1)&amp;"       :="))</f>
        <v>1</v>
      </c>
      <c r="T20">
        <f ca="1">IF(S20&lt;1.1,S20,IF(S20&lt;YEAR!$C$2+YEAR!$C$3-2,S20+1,(YEAR!$C$2+YEAR!$C$3-1)&amp;"       :="))</f>
        <v>1</v>
      </c>
      <c r="U20">
        <f ca="1">IF(T20&lt;1.1,T20,IF(T20&lt;YEAR!$C$2+YEAR!$C$3-2,T20+1,(YEAR!$C$2+YEAR!$C$3-1)&amp;"       :="))</f>
        <v>1</v>
      </c>
      <c r="V20">
        <f ca="1">IF(U20&lt;1.1,U20,IF(U20&lt;YEAR!$C$2+YEAR!$C$3-2,U20+1,(YEAR!$C$2+YEAR!$C$3-1)&amp;"       :="))</f>
        <v>1</v>
      </c>
      <c r="W20">
        <f ca="1">IF(V20&lt;1.1,V20,IF(V20&lt;YEAR!$C$2+YEAR!$C$3-2,V20+1,(YEAR!$C$2+YEAR!$C$3-1)&amp;"       :="))</f>
        <v>1</v>
      </c>
      <c r="X20">
        <f ca="1">IF(W20&lt;1.1,W20,IF(W20&lt;YEAR!$C$2+YEAR!$C$3-2,W20+1,(YEAR!$C$2+YEAR!$C$3-1)&amp;"       :="))</f>
        <v>1</v>
      </c>
      <c r="Y20">
        <f ca="1">IF(X20&lt;1.1,X20,IF(X20&lt;YEAR!$C$2+YEAR!$C$3-2,X20+1,(YEAR!$C$2+YEAR!$C$3-1)&amp;"       :="))</f>
        <v>1</v>
      </c>
      <c r="Z20">
        <f ca="1">IF(Y20&lt;1.1,Y20,IF(Y20&lt;YEAR!$C$2+YEAR!$C$3-2,Y20+1,(YEAR!$C$2+YEAR!$C$3-1)&amp;"       :="))</f>
        <v>1</v>
      </c>
      <c r="AA20">
        <f ca="1">IF(Z20&lt;1.1,Z20,IF(Z20&lt;YEAR!$C$2+YEAR!$C$3-2,Z20+1,(YEAR!$C$2+YEAR!$C$3-1)&amp;"       :="))</f>
        <v>1</v>
      </c>
      <c r="AB20">
        <f ca="1">IF(AA20&lt;1.1,AA20,IF(AA20&lt;YEAR!$C$2+YEAR!$C$3-2,AA20+1,(YEAR!$C$2+YEAR!$C$3-1)&amp;"       :="))</f>
        <v>1</v>
      </c>
      <c r="AC20">
        <f ca="1">IF(AB20&lt;1.1,AB20,IF(AB20&lt;YEAR!$C$2+YEAR!$C$3-2,AB20+1,(YEAR!$C$2+YEAR!$C$3-1)&amp;"       :="))</f>
        <v>1</v>
      </c>
      <c r="AD20">
        <f ca="1">IF(AC20&lt;1.1,AC20,IF(AC20&lt;YEAR!$C$2+YEAR!$C$3-2,AC20+1,(YEAR!$C$2+YEAR!$C$3-1)&amp;"       :="))</f>
        <v>1</v>
      </c>
      <c r="AE20">
        <f ca="1">IF(AD20&lt;1.1,AD20,IF(AD20&lt;YEAR!$C$2+YEAR!$C$3-2,AD20+1,(YEAR!$C$2+YEAR!$C$3-1)&amp;"       :="))</f>
        <v>1</v>
      </c>
      <c r="AF20">
        <f ca="1">IF(AE20&lt;1.1,AE20,IF(AE20&lt;YEAR!$C$2+YEAR!$C$3-2,AE20+1,(YEAR!$C$2+YEAR!$C$3-1)&amp;"       :="))</f>
        <v>1</v>
      </c>
      <c r="AG20">
        <f ca="1">IF(AF20&lt;1.1,AF20,IF(AF20&lt;YEAR!$C$2+YEAR!$C$3-2,AF20+1,(YEAR!$C$2+YEAR!$C$3-1)&amp;"       :="))</f>
        <v>1</v>
      </c>
      <c r="AH20">
        <f ca="1">IF(AG20&lt;1.1,AG20,IF(AG20&lt;YEAR!$C$2+YEAR!$C$3-2,AG20+1,(YEAR!$C$2+YEAR!$C$3-1)&amp;"       :="))</f>
        <v>1</v>
      </c>
      <c r="AI20">
        <f ca="1">IF(AH20&lt;1.1,AH20,IF(AH20&lt;YEAR!$C$2+YEAR!$C$3-2,AH20+1,(YEAR!$C$2+YEAR!$C$3-1)&amp;"       :="))</f>
        <v>1</v>
      </c>
      <c r="AJ20">
        <f ca="1">IF(AI20&lt;1.1,AI20,IF(AI20&lt;YEAR!$C$2+YEAR!$C$3-2,AI20+1,(YEAR!$C$2+YEAR!$C$3-1)&amp;"       :="))</f>
        <v>1</v>
      </c>
    </row>
    <row r="21" spans="1:36">
      <c r="A21">
        <f t="shared" ca="1" si="1"/>
        <v>1</v>
      </c>
      <c r="B21" t="s">
        <v>51</v>
      </c>
      <c r="C21" t="str">
        <f ca="1">IF(D21="",OFFSET(AvailabilityFactor!A$1,A21,0),C20)</f>
        <v>D2IMPELC</v>
      </c>
      <c r="D21" t="str" cm="1">
        <f t="array" aca="1" ref="D21" ca="1">IF(D20="",TS_DRC!$P$5,OFFSET(TS_DRC!P$5,RIGHT(D20,2),0,TRUE))</f>
        <v>TS17</v>
      </c>
      <c r="E21" t="str">
        <f t="shared" ca="1" si="0"/>
        <v>TS17</v>
      </c>
      <c r="F21">
        <f ca="1">IF($D21="",YEAR!C$2,1)</f>
        <v>1</v>
      </c>
      <c r="G21">
        <f ca="1">IF(F21&lt;1.1,F21,IF(F21&lt;YEAR!$C$2+YEAR!$C$3-2,F21+1,(YEAR!$C$2+YEAR!$C$3-1)&amp;"       :="))</f>
        <v>1</v>
      </c>
      <c r="H21">
        <f ca="1">IF(G21&lt;1.1,G21,IF(G21&lt;YEAR!$C$2+YEAR!$C$3-2,G21+1,(YEAR!$C$2+YEAR!$C$3-1)&amp;"       :="))</f>
        <v>1</v>
      </c>
      <c r="I21">
        <f ca="1">IF(H21&lt;1.1,H21,IF(H21&lt;YEAR!$C$2+YEAR!$C$3-2,H21+1,(YEAR!$C$2+YEAR!$C$3-1)&amp;"       :="))</f>
        <v>1</v>
      </c>
      <c r="J21">
        <f ca="1">IF(I21&lt;1.1,I21,IF(I21&lt;YEAR!$C$2+YEAR!$C$3-2,I21+1,(YEAR!$C$2+YEAR!$C$3-1)&amp;"       :="))</f>
        <v>1</v>
      </c>
      <c r="K21">
        <f ca="1">IF(J21&lt;1.1,J21,IF(J21&lt;YEAR!$C$2+YEAR!$C$3-2,J21+1,(YEAR!$C$2+YEAR!$C$3-1)&amp;"       :="))</f>
        <v>1</v>
      </c>
      <c r="L21">
        <f ca="1">IF(K21&lt;1.1,K21,IF(K21&lt;YEAR!$C$2+YEAR!$C$3-2,K21+1,(YEAR!$C$2+YEAR!$C$3-1)&amp;"       :="))</f>
        <v>1</v>
      </c>
      <c r="M21">
        <f ca="1">IF(L21&lt;1.1,L21,IF(L21&lt;YEAR!$C$2+YEAR!$C$3-2,L21+1,(YEAR!$C$2+YEAR!$C$3-1)&amp;"       :="))</f>
        <v>1</v>
      </c>
      <c r="N21">
        <f ca="1">IF(M21&lt;1.1,M21,IF(M21&lt;YEAR!$C$2+YEAR!$C$3-2,M21+1,(YEAR!$C$2+YEAR!$C$3-1)&amp;"       :="))</f>
        <v>1</v>
      </c>
      <c r="O21">
        <f ca="1">IF(N21&lt;1.1,N21,IF(N21&lt;YEAR!$C$2+YEAR!$C$3-2,N21+1,(YEAR!$C$2+YEAR!$C$3-1)&amp;"       :="))</f>
        <v>1</v>
      </c>
      <c r="P21">
        <f ca="1">IF(O21&lt;1.1,O21,IF(O21&lt;YEAR!$C$2+YEAR!$C$3-2,O21+1,(YEAR!$C$2+YEAR!$C$3-1)&amp;"       :="))</f>
        <v>1</v>
      </c>
      <c r="Q21">
        <f ca="1">IF(P21&lt;1.1,P21,IF(P21&lt;YEAR!$C$2+YEAR!$C$3-2,P21+1,(YEAR!$C$2+YEAR!$C$3-1)&amp;"       :="))</f>
        <v>1</v>
      </c>
      <c r="R21">
        <f ca="1">IF(Q21&lt;1.1,Q21,IF(Q21&lt;YEAR!$C$2+YEAR!$C$3-2,Q21+1,(YEAR!$C$2+YEAR!$C$3-1)&amp;"       :="))</f>
        <v>1</v>
      </c>
      <c r="S21">
        <f ca="1">IF(R21&lt;1.1,R21,IF(R21&lt;YEAR!$C$2+YEAR!$C$3-2,R21+1,(YEAR!$C$2+YEAR!$C$3-1)&amp;"       :="))</f>
        <v>1</v>
      </c>
      <c r="T21">
        <f ca="1">IF(S21&lt;1.1,S21,IF(S21&lt;YEAR!$C$2+YEAR!$C$3-2,S21+1,(YEAR!$C$2+YEAR!$C$3-1)&amp;"       :="))</f>
        <v>1</v>
      </c>
      <c r="U21">
        <f ca="1">IF(T21&lt;1.1,T21,IF(T21&lt;YEAR!$C$2+YEAR!$C$3-2,T21+1,(YEAR!$C$2+YEAR!$C$3-1)&amp;"       :="))</f>
        <v>1</v>
      </c>
      <c r="V21">
        <f ca="1">IF(U21&lt;1.1,U21,IF(U21&lt;YEAR!$C$2+YEAR!$C$3-2,U21+1,(YEAR!$C$2+YEAR!$C$3-1)&amp;"       :="))</f>
        <v>1</v>
      </c>
      <c r="W21">
        <f ca="1">IF(V21&lt;1.1,V21,IF(V21&lt;YEAR!$C$2+YEAR!$C$3-2,V21+1,(YEAR!$C$2+YEAR!$C$3-1)&amp;"       :="))</f>
        <v>1</v>
      </c>
      <c r="X21">
        <f ca="1">IF(W21&lt;1.1,W21,IF(W21&lt;YEAR!$C$2+YEAR!$C$3-2,W21+1,(YEAR!$C$2+YEAR!$C$3-1)&amp;"       :="))</f>
        <v>1</v>
      </c>
      <c r="Y21">
        <f ca="1">IF(X21&lt;1.1,X21,IF(X21&lt;YEAR!$C$2+YEAR!$C$3-2,X21+1,(YEAR!$C$2+YEAR!$C$3-1)&amp;"       :="))</f>
        <v>1</v>
      </c>
      <c r="Z21">
        <f ca="1">IF(Y21&lt;1.1,Y21,IF(Y21&lt;YEAR!$C$2+YEAR!$C$3-2,Y21+1,(YEAR!$C$2+YEAR!$C$3-1)&amp;"       :="))</f>
        <v>1</v>
      </c>
      <c r="AA21">
        <f ca="1">IF(Z21&lt;1.1,Z21,IF(Z21&lt;YEAR!$C$2+YEAR!$C$3-2,Z21+1,(YEAR!$C$2+YEAR!$C$3-1)&amp;"       :="))</f>
        <v>1</v>
      </c>
      <c r="AB21">
        <f ca="1">IF(AA21&lt;1.1,AA21,IF(AA21&lt;YEAR!$C$2+YEAR!$C$3-2,AA21+1,(YEAR!$C$2+YEAR!$C$3-1)&amp;"       :="))</f>
        <v>1</v>
      </c>
      <c r="AC21">
        <f ca="1">IF(AB21&lt;1.1,AB21,IF(AB21&lt;YEAR!$C$2+YEAR!$C$3-2,AB21+1,(YEAR!$C$2+YEAR!$C$3-1)&amp;"       :="))</f>
        <v>1</v>
      </c>
      <c r="AD21">
        <f ca="1">IF(AC21&lt;1.1,AC21,IF(AC21&lt;YEAR!$C$2+YEAR!$C$3-2,AC21+1,(YEAR!$C$2+YEAR!$C$3-1)&amp;"       :="))</f>
        <v>1</v>
      </c>
      <c r="AE21">
        <f ca="1">IF(AD21&lt;1.1,AD21,IF(AD21&lt;YEAR!$C$2+YEAR!$C$3-2,AD21+1,(YEAR!$C$2+YEAR!$C$3-1)&amp;"       :="))</f>
        <v>1</v>
      </c>
      <c r="AF21">
        <f ca="1">IF(AE21&lt;1.1,AE21,IF(AE21&lt;YEAR!$C$2+YEAR!$C$3-2,AE21+1,(YEAR!$C$2+YEAR!$C$3-1)&amp;"       :="))</f>
        <v>1</v>
      </c>
      <c r="AG21">
        <f ca="1">IF(AF21&lt;1.1,AF21,IF(AF21&lt;YEAR!$C$2+YEAR!$C$3-2,AF21+1,(YEAR!$C$2+YEAR!$C$3-1)&amp;"       :="))</f>
        <v>1</v>
      </c>
      <c r="AH21">
        <f ca="1">IF(AG21&lt;1.1,AG21,IF(AG21&lt;YEAR!$C$2+YEAR!$C$3-2,AG21+1,(YEAR!$C$2+YEAR!$C$3-1)&amp;"       :="))</f>
        <v>1</v>
      </c>
      <c r="AI21">
        <f ca="1">IF(AH21&lt;1.1,AH21,IF(AH21&lt;YEAR!$C$2+YEAR!$C$3-2,AH21+1,(YEAR!$C$2+YEAR!$C$3-1)&amp;"       :="))</f>
        <v>1</v>
      </c>
      <c r="AJ21">
        <f ca="1">IF(AI21&lt;1.1,AI21,IF(AI21&lt;YEAR!$C$2+YEAR!$C$3-2,AI21+1,(YEAR!$C$2+YEAR!$C$3-1)&amp;"       :="))</f>
        <v>1</v>
      </c>
    </row>
    <row r="22" spans="1:36">
      <c r="A22">
        <f t="shared" ca="1" si="1"/>
        <v>1</v>
      </c>
      <c r="B22" t="s">
        <v>51</v>
      </c>
      <c r="C22" t="str">
        <f ca="1">IF(D22="",OFFSET(AvailabilityFactor!A$1,A22,0),C21)</f>
        <v>D2IMPELC</v>
      </c>
      <c r="D22" t="str" cm="1">
        <f t="array" aca="1" ref="D22" ca="1">IF(D21="",TS_DRC!$P$5,OFFSET(TS_DRC!P$5,RIGHT(D21,2),0,TRUE))</f>
        <v>TS18</v>
      </c>
      <c r="E22" t="str">
        <f t="shared" ref="E22:E24" ca="1" si="2">IF(D22="","[DRC,"&amp;C22&amp;",*,*]          :         ",D22)</f>
        <v>TS18</v>
      </c>
      <c r="F22">
        <f ca="1">IF($D22="",YEAR!C$2,1)</f>
        <v>1</v>
      </c>
      <c r="G22">
        <f ca="1">IF(F22&lt;1.1,F22,IF(F22&lt;YEAR!$C$2+YEAR!$C$3-2,F22+1,(YEAR!$C$2+YEAR!$C$3-1)&amp;"       :="))</f>
        <v>1</v>
      </c>
      <c r="H22">
        <f ca="1">IF(G22&lt;1.1,G22,IF(G22&lt;YEAR!$C$2+YEAR!$C$3-2,G22+1,(YEAR!$C$2+YEAR!$C$3-1)&amp;"       :="))</f>
        <v>1</v>
      </c>
      <c r="I22">
        <f ca="1">IF(H22&lt;1.1,H22,IF(H22&lt;YEAR!$C$2+YEAR!$C$3-2,H22+1,(YEAR!$C$2+YEAR!$C$3-1)&amp;"       :="))</f>
        <v>1</v>
      </c>
      <c r="J22">
        <f ca="1">IF(I22&lt;1.1,I22,IF(I22&lt;YEAR!$C$2+YEAR!$C$3-2,I22+1,(YEAR!$C$2+YEAR!$C$3-1)&amp;"       :="))</f>
        <v>1</v>
      </c>
      <c r="K22">
        <f ca="1">IF(J22&lt;1.1,J22,IF(J22&lt;YEAR!$C$2+YEAR!$C$3-2,J22+1,(YEAR!$C$2+YEAR!$C$3-1)&amp;"       :="))</f>
        <v>1</v>
      </c>
      <c r="L22">
        <f ca="1">IF(K22&lt;1.1,K22,IF(K22&lt;YEAR!$C$2+YEAR!$C$3-2,K22+1,(YEAR!$C$2+YEAR!$C$3-1)&amp;"       :="))</f>
        <v>1</v>
      </c>
      <c r="M22">
        <f ca="1">IF(L22&lt;1.1,L22,IF(L22&lt;YEAR!$C$2+YEAR!$C$3-2,L22+1,(YEAR!$C$2+YEAR!$C$3-1)&amp;"       :="))</f>
        <v>1</v>
      </c>
      <c r="N22">
        <f ca="1">IF(M22&lt;1.1,M22,IF(M22&lt;YEAR!$C$2+YEAR!$C$3-2,M22+1,(YEAR!$C$2+YEAR!$C$3-1)&amp;"       :="))</f>
        <v>1</v>
      </c>
      <c r="O22">
        <f ca="1">IF(N22&lt;1.1,N22,IF(N22&lt;YEAR!$C$2+YEAR!$C$3-2,N22+1,(YEAR!$C$2+YEAR!$C$3-1)&amp;"       :="))</f>
        <v>1</v>
      </c>
      <c r="P22">
        <f ca="1">IF(O22&lt;1.1,O22,IF(O22&lt;YEAR!$C$2+YEAR!$C$3-2,O22+1,(YEAR!$C$2+YEAR!$C$3-1)&amp;"       :="))</f>
        <v>1</v>
      </c>
      <c r="Q22">
        <f ca="1">IF(P22&lt;1.1,P22,IF(P22&lt;YEAR!$C$2+YEAR!$C$3-2,P22+1,(YEAR!$C$2+YEAR!$C$3-1)&amp;"       :="))</f>
        <v>1</v>
      </c>
      <c r="R22">
        <f ca="1">IF(Q22&lt;1.1,Q22,IF(Q22&lt;YEAR!$C$2+YEAR!$C$3-2,Q22+1,(YEAR!$C$2+YEAR!$C$3-1)&amp;"       :="))</f>
        <v>1</v>
      </c>
      <c r="S22">
        <f ca="1">IF(R22&lt;1.1,R22,IF(R22&lt;YEAR!$C$2+YEAR!$C$3-2,R22+1,(YEAR!$C$2+YEAR!$C$3-1)&amp;"       :="))</f>
        <v>1</v>
      </c>
      <c r="T22">
        <f ca="1">IF(S22&lt;1.1,S22,IF(S22&lt;YEAR!$C$2+YEAR!$C$3-2,S22+1,(YEAR!$C$2+YEAR!$C$3-1)&amp;"       :="))</f>
        <v>1</v>
      </c>
      <c r="U22">
        <f ca="1">IF(T22&lt;1.1,T22,IF(T22&lt;YEAR!$C$2+YEAR!$C$3-2,T22+1,(YEAR!$C$2+YEAR!$C$3-1)&amp;"       :="))</f>
        <v>1</v>
      </c>
      <c r="V22">
        <f ca="1">IF(U22&lt;1.1,U22,IF(U22&lt;YEAR!$C$2+YEAR!$C$3-2,U22+1,(YEAR!$C$2+YEAR!$C$3-1)&amp;"       :="))</f>
        <v>1</v>
      </c>
      <c r="W22">
        <f ca="1">IF(V22&lt;1.1,V22,IF(V22&lt;YEAR!$C$2+YEAR!$C$3-2,V22+1,(YEAR!$C$2+YEAR!$C$3-1)&amp;"       :="))</f>
        <v>1</v>
      </c>
      <c r="X22">
        <f ca="1">IF(W22&lt;1.1,W22,IF(W22&lt;YEAR!$C$2+YEAR!$C$3-2,W22+1,(YEAR!$C$2+YEAR!$C$3-1)&amp;"       :="))</f>
        <v>1</v>
      </c>
      <c r="Y22">
        <f ca="1">IF(X22&lt;1.1,X22,IF(X22&lt;YEAR!$C$2+YEAR!$C$3-2,X22+1,(YEAR!$C$2+YEAR!$C$3-1)&amp;"       :="))</f>
        <v>1</v>
      </c>
      <c r="Z22">
        <f ca="1">IF(Y22&lt;1.1,Y22,IF(Y22&lt;YEAR!$C$2+YEAR!$C$3-2,Y22+1,(YEAR!$C$2+YEAR!$C$3-1)&amp;"       :="))</f>
        <v>1</v>
      </c>
      <c r="AA22">
        <f ca="1">IF(Z22&lt;1.1,Z22,IF(Z22&lt;YEAR!$C$2+YEAR!$C$3-2,Z22+1,(YEAR!$C$2+YEAR!$C$3-1)&amp;"       :="))</f>
        <v>1</v>
      </c>
      <c r="AB22">
        <f ca="1">IF(AA22&lt;1.1,AA22,IF(AA22&lt;YEAR!$C$2+YEAR!$C$3-2,AA22+1,(YEAR!$C$2+YEAR!$C$3-1)&amp;"       :="))</f>
        <v>1</v>
      </c>
      <c r="AC22">
        <f ca="1">IF(AB22&lt;1.1,AB22,IF(AB22&lt;YEAR!$C$2+YEAR!$C$3-2,AB22+1,(YEAR!$C$2+YEAR!$C$3-1)&amp;"       :="))</f>
        <v>1</v>
      </c>
      <c r="AD22">
        <f ca="1">IF(AC22&lt;1.1,AC22,IF(AC22&lt;YEAR!$C$2+YEAR!$C$3-2,AC22+1,(YEAR!$C$2+YEAR!$C$3-1)&amp;"       :="))</f>
        <v>1</v>
      </c>
      <c r="AE22">
        <f ca="1">IF(AD22&lt;1.1,AD22,IF(AD22&lt;YEAR!$C$2+YEAR!$C$3-2,AD22+1,(YEAR!$C$2+YEAR!$C$3-1)&amp;"       :="))</f>
        <v>1</v>
      </c>
      <c r="AF22">
        <f ca="1">IF(AE22&lt;1.1,AE22,IF(AE22&lt;YEAR!$C$2+YEAR!$C$3-2,AE22+1,(YEAR!$C$2+YEAR!$C$3-1)&amp;"       :="))</f>
        <v>1</v>
      </c>
      <c r="AG22">
        <f ca="1">IF(AF22&lt;1.1,AF22,IF(AF22&lt;YEAR!$C$2+YEAR!$C$3-2,AF22+1,(YEAR!$C$2+YEAR!$C$3-1)&amp;"       :="))</f>
        <v>1</v>
      </c>
      <c r="AH22">
        <f ca="1">IF(AG22&lt;1.1,AG22,IF(AG22&lt;YEAR!$C$2+YEAR!$C$3-2,AG22+1,(YEAR!$C$2+YEAR!$C$3-1)&amp;"       :="))</f>
        <v>1</v>
      </c>
      <c r="AI22">
        <f ca="1">IF(AH22&lt;1.1,AH22,IF(AH22&lt;YEAR!$C$2+YEAR!$C$3-2,AH22+1,(YEAR!$C$2+YEAR!$C$3-1)&amp;"       :="))</f>
        <v>1</v>
      </c>
      <c r="AJ22">
        <f ca="1">IF(AI22&lt;1.1,AI22,IF(AI22&lt;YEAR!$C$2+YEAR!$C$3-2,AI22+1,(YEAR!$C$2+YEAR!$C$3-1)&amp;"       :="))</f>
        <v>1</v>
      </c>
    </row>
    <row r="23" spans="1:36">
      <c r="A23">
        <f t="shared" ca="1" si="1"/>
        <v>1</v>
      </c>
      <c r="B23" t="s">
        <v>51</v>
      </c>
      <c r="C23" t="str">
        <f ca="1">IF(D23="",OFFSET(AvailabilityFactor!A$1,A23,0),C22)</f>
        <v>D2IMPELC</v>
      </c>
      <c r="D23" t="str" cm="1">
        <f t="array" aca="1" ref="D23" ca="1">IF(D22="",TS_DRC!$P$5,OFFSET(TS_DRC!P$5,RIGHT(D22,2),0,TRUE))</f>
        <v>TS19</v>
      </c>
      <c r="E23" t="str">
        <f t="shared" ca="1" si="2"/>
        <v>TS19</v>
      </c>
      <c r="F23">
        <f ca="1">IF($D23="",YEAR!C$2,1)</f>
        <v>1</v>
      </c>
      <c r="G23">
        <f ca="1">IF(F23&lt;1.1,F23,IF(F23&lt;YEAR!$C$2+YEAR!$C$3-2,F23+1,(YEAR!$C$2+YEAR!$C$3-1)&amp;"       :="))</f>
        <v>1</v>
      </c>
      <c r="H23">
        <f ca="1">IF(G23&lt;1.1,G23,IF(G23&lt;YEAR!$C$2+YEAR!$C$3-2,G23+1,(YEAR!$C$2+YEAR!$C$3-1)&amp;"       :="))</f>
        <v>1</v>
      </c>
      <c r="I23">
        <f ca="1">IF(H23&lt;1.1,H23,IF(H23&lt;YEAR!$C$2+YEAR!$C$3-2,H23+1,(YEAR!$C$2+YEAR!$C$3-1)&amp;"       :="))</f>
        <v>1</v>
      </c>
      <c r="J23">
        <f ca="1">IF(I23&lt;1.1,I23,IF(I23&lt;YEAR!$C$2+YEAR!$C$3-2,I23+1,(YEAR!$C$2+YEAR!$C$3-1)&amp;"       :="))</f>
        <v>1</v>
      </c>
      <c r="K23">
        <f ca="1">IF(J23&lt;1.1,J23,IF(J23&lt;YEAR!$C$2+YEAR!$C$3-2,J23+1,(YEAR!$C$2+YEAR!$C$3-1)&amp;"       :="))</f>
        <v>1</v>
      </c>
      <c r="L23">
        <f ca="1">IF(K23&lt;1.1,K23,IF(K23&lt;YEAR!$C$2+YEAR!$C$3-2,K23+1,(YEAR!$C$2+YEAR!$C$3-1)&amp;"       :="))</f>
        <v>1</v>
      </c>
      <c r="M23">
        <f ca="1">IF(L23&lt;1.1,L23,IF(L23&lt;YEAR!$C$2+YEAR!$C$3-2,L23+1,(YEAR!$C$2+YEAR!$C$3-1)&amp;"       :="))</f>
        <v>1</v>
      </c>
      <c r="N23">
        <f ca="1">IF(M23&lt;1.1,M23,IF(M23&lt;YEAR!$C$2+YEAR!$C$3-2,M23+1,(YEAR!$C$2+YEAR!$C$3-1)&amp;"       :="))</f>
        <v>1</v>
      </c>
      <c r="O23">
        <f ca="1">IF(N23&lt;1.1,N23,IF(N23&lt;YEAR!$C$2+YEAR!$C$3-2,N23+1,(YEAR!$C$2+YEAR!$C$3-1)&amp;"       :="))</f>
        <v>1</v>
      </c>
      <c r="P23">
        <f ca="1">IF(O23&lt;1.1,O23,IF(O23&lt;YEAR!$C$2+YEAR!$C$3-2,O23+1,(YEAR!$C$2+YEAR!$C$3-1)&amp;"       :="))</f>
        <v>1</v>
      </c>
      <c r="Q23">
        <f ca="1">IF(P23&lt;1.1,P23,IF(P23&lt;YEAR!$C$2+YEAR!$C$3-2,P23+1,(YEAR!$C$2+YEAR!$C$3-1)&amp;"       :="))</f>
        <v>1</v>
      </c>
      <c r="R23">
        <f ca="1">IF(Q23&lt;1.1,Q23,IF(Q23&lt;YEAR!$C$2+YEAR!$C$3-2,Q23+1,(YEAR!$C$2+YEAR!$C$3-1)&amp;"       :="))</f>
        <v>1</v>
      </c>
      <c r="S23">
        <f ca="1">IF(R23&lt;1.1,R23,IF(R23&lt;YEAR!$C$2+YEAR!$C$3-2,R23+1,(YEAR!$C$2+YEAR!$C$3-1)&amp;"       :="))</f>
        <v>1</v>
      </c>
      <c r="T23">
        <f ca="1">IF(S23&lt;1.1,S23,IF(S23&lt;YEAR!$C$2+YEAR!$C$3-2,S23+1,(YEAR!$C$2+YEAR!$C$3-1)&amp;"       :="))</f>
        <v>1</v>
      </c>
      <c r="U23">
        <f ca="1">IF(T23&lt;1.1,T23,IF(T23&lt;YEAR!$C$2+YEAR!$C$3-2,T23+1,(YEAR!$C$2+YEAR!$C$3-1)&amp;"       :="))</f>
        <v>1</v>
      </c>
      <c r="V23">
        <f ca="1">IF(U23&lt;1.1,U23,IF(U23&lt;YEAR!$C$2+YEAR!$C$3-2,U23+1,(YEAR!$C$2+YEAR!$C$3-1)&amp;"       :="))</f>
        <v>1</v>
      </c>
      <c r="W23">
        <f ca="1">IF(V23&lt;1.1,V23,IF(V23&lt;YEAR!$C$2+YEAR!$C$3-2,V23+1,(YEAR!$C$2+YEAR!$C$3-1)&amp;"       :="))</f>
        <v>1</v>
      </c>
      <c r="X23">
        <f ca="1">IF(W23&lt;1.1,W23,IF(W23&lt;YEAR!$C$2+YEAR!$C$3-2,W23+1,(YEAR!$C$2+YEAR!$C$3-1)&amp;"       :="))</f>
        <v>1</v>
      </c>
      <c r="Y23">
        <f ca="1">IF(X23&lt;1.1,X23,IF(X23&lt;YEAR!$C$2+YEAR!$C$3-2,X23+1,(YEAR!$C$2+YEAR!$C$3-1)&amp;"       :="))</f>
        <v>1</v>
      </c>
      <c r="Z23">
        <f ca="1">IF(Y23&lt;1.1,Y23,IF(Y23&lt;YEAR!$C$2+YEAR!$C$3-2,Y23+1,(YEAR!$C$2+YEAR!$C$3-1)&amp;"       :="))</f>
        <v>1</v>
      </c>
      <c r="AA23">
        <f ca="1">IF(Z23&lt;1.1,Z23,IF(Z23&lt;YEAR!$C$2+YEAR!$C$3-2,Z23+1,(YEAR!$C$2+YEAR!$C$3-1)&amp;"       :="))</f>
        <v>1</v>
      </c>
      <c r="AB23">
        <f ca="1">IF(AA23&lt;1.1,AA23,IF(AA23&lt;YEAR!$C$2+YEAR!$C$3-2,AA23+1,(YEAR!$C$2+YEAR!$C$3-1)&amp;"       :="))</f>
        <v>1</v>
      </c>
      <c r="AC23">
        <f ca="1">IF(AB23&lt;1.1,AB23,IF(AB23&lt;YEAR!$C$2+YEAR!$C$3-2,AB23+1,(YEAR!$C$2+YEAR!$C$3-1)&amp;"       :="))</f>
        <v>1</v>
      </c>
      <c r="AD23">
        <f ca="1">IF(AC23&lt;1.1,AC23,IF(AC23&lt;YEAR!$C$2+YEAR!$C$3-2,AC23+1,(YEAR!$C$2+YEAR!$C$3-1)&amp;"       :="))</f>
        <v>1</v>
      </c>
      <c r="AE23">
        <f ca="1">IF(AD23&lt;1.1,AD23,IF(AD23&lt;YEAR!$C$2+YEAR!$C$3-2,AD23+1,(YEAR!$C$2+YEAR!$C$3-1)&amp;"       :="))</f>
        <v>1</v>
      </c>
      <c r="AF23">
        <f ca="1">IF(AE23&lt;1.1,AE23,IF(AE23&lt;YEAR!$C$2+YEAR!$C$3-2,AE23+1,(YEAR!$C$2+YEAR!$C$3-1)&amp;"       :="))</f>
        <v>1</v>
      </c>
      <c r="AG23">
        <f ca="1">IF(AF23&lt;1.1,AF23,IF(AF23&lt;YEAR!$C$2+YEAR!$C$3-2,AF23+1,(YEAR!$C$2+YEAR!$C$3-1)&amp;"       :="))</f>
        <v>1</v>
      </c>
      <c r="AH23">
        <f ca="1">IF(AG23&lt;1.1,AG23,IF(AG23&lt;YEAR!$C$2+YEAR!$C$3-2,AG23+1,(YEAR!$C$2+YEAR!$C$3-1)&amp;"       :="))</f>
        <v>1</v>
      </c>
      <c r="AI23">
        <f ca="1">IF(AH23&lt;1.1,AH23,IF(AH23&lt;YEAR!$C$2+YEAR!$C$3-2,AH23+1,(YEAR!$C$2+YEAR!$C$3-1)&amp;"       :="))</f>
        <v>1</v>
      </c>
      <c r="AJ23">
        <f ca="1">IF(AI23&lt;1.1,AI23,IF(AI23&lt;YEAR!$C$2+YEAR!$C$3-2,AI23+1,(YEAR!$C$2+YEAR!$C$3-1)&amp;"       :="))</f>
        <v>1</v>
      </c>
    </row>
    <row r="24" spans="1:36">
      <c r="A24">
        <f t="shared" ca="1" si="1"/>
        <v>1</v>
      </c>
      <c r="B24" t="s">
        <v>51</v>
      </c>
      <c r="C24" t="str">
        <f ca="1">IF(D24="",OFFSET(AvailabilityFactor!A$1,A24,0),C23)</f>
        <v>D2IMPELC</v>
      </c>
      <c r="D24" t="str" cm="1">
        <f t="array" aca="1" ref="D24" ca="1">IF(D23="",TS_DRC!$P$5,OFFSET(TS_DRC!P$5,RIGHT(D23,2),0,TRUE))</f>
        <v>TS20</v>
      </c>
      <c r="E24" t="str">
        <f t="shared" ca="1" si="2"/>
        <v>TS20</v>
      </c>
      <c r="F24">
        <f ca="1">IF($D24="",YEAR!C$2,1)</f>
        <v>1</v>
      </c>
      <c r="G24">
        <f ca="1">IF(F24&lt;1.1,F24,IF(F24&lt;YEAR!$C$2+YEAR!$C$3-2,F24+1,(YEAR!$C$2+YEAR!$C$3-1)&amp;"       :="))</f>
        <v>1</v>
      </c>
      <c r="H24">
        <f ca="1">IF(G24&lt;1.1,G24,IF(G24&lt;YEAR!$C$2+YEAR!$C$3-2,G24+1,(YEAR!$C$2+YEAR!$C$3-1)&amp;"       :="))</f>
        <v>1</v>
      </c>
      <c r="I24">
        <f ca="1">IF(H24&lt;1.1,H24,IF(H24&lt;YEAR!$C$2+YEAR!$C$3-2,H24+1,(YEAR!$C$2+YEAR!$C$3-1)&amp;"       :="))</f>
        <v>1</v>
      </c>
      <c r="J24">
        <f ca="1">IF(I24&lt;1.1,I24,IF(I24&lt;YEAR!$C$2+YEAR!$C$3-2,I24+1,(YEAR!$C$2+YEAR!$C$3-1)&amp;"       :="))</f>
        <v>1</v>
      </c>
      <c r="K24">
        <f ca="1">IF(J24&lt;1.1,J24,IF(J24&lt;YEAR!$C$2+YEAR!$C$3-2,J24+1,(YEAR!$C$2+YEAR!$C$3-1)&amp;"       :="))</f>
        <v>1</v>
      </c>
      <c r="L24">
        <f ca="1">IF(K24&lt;1.1,K24,IF(K24&lt;YEAR!$C$2+YEAR!$C$3-2,K24+1,(YEAR!$C$2+YEAR!$C$3-1)&amp;"       :="))</f>
        <v>1</v>
      </c>
      <c r="M24">
        <f ca="1">IF(L24&lt;1.1,L24,IF(L24&lt;YEAR!$C$2+YEAR!$C$3-2,L24+1,(YEAR!$C$2+YEAR!$C$3-1)&amp;"       :="))</f>
        <v>1</v>
      </c>
      <c r="N24">
        <f ca="1">IF(M24&lt;1.1,M24,IF(M24&lt;YEAR!$C$2+YEAR!$C$3-2,M24+1,(YEAR!$C$2+YEAR!$C$3-1)&amp;"       :="))</f>
        <v>1</v>
      </c>
      <c r="O24">
        <f ca="1">IF(N24&lt;1.1,N24,IF(N24&lt;YEAR!$C$2+YEAR!$C$3-2,N24+1,(YEAR!$C$2+YEAR!$C$3-1)&amp;"       :="))</f>
        <v>1</v>
      </c>
      <c r="P24">
        <f ca="1">IF(O24&lt;1.1,O24,IF(O24&lt;YEAR!$C$2+YEAR!$C$3-2,O24+1,(YEAR!$C$2+YEAR!$C$3-1)&amp;"       :="))</f>
        <v>1</v>
      </c>
      <c r="Q24">
        <f ca="1">IF(P24&lt;1.1,P24,IF(P24&lt;YEAR!$C$2+YEAR!$C$3-2,P24+1,(YEAR!$C$2+YEAR!$C$3-1)&amp;"       :="))</f>
        <v>1</v>
      </c>
      <c r="R24">
        <f ca="1">IF(Q24&lt;1.1,Q24,IF(Q24&lt;YEAR!$C$2+YEAR!$C$3-2,Q24+1,(YEAR!$C$2+YEAR!$C$3-1)&amp;"       :="))</f>
        <v>1</v>
      </c>
      <c r="S24">
        <f ca="1">IF(R24&lt;1.1,R24,IF(R24&lt;YEAR!$C$2+YEAR!$C$3-2,R24+1,(YEAR!$C$2+YEAR!$C$3-1)&amp;"       :="))</f>
        <v>1</v>
      </c>
      <c r="T24">
        <f ca="1">IF(S24&lt;1.1,S24,IF(S24&lt;YEAR!$C$2+YEAR!$C$3-2,S24+1,(YEAR!$C$2+YEAR!$C$3-1)&amp;"       :="))</f>
        <v>1</v>
      </c>
      <c r="U24">
        <f ca="1">IF(T24&lt;1.1,T24,IF(T24&lt;YEAR!$C$2+YEAR!$C$3-2,T24+1,(YEAR!$C$2+YEAR!$C$3-1)&amp;"       :="))</f>
        <v>1</v>
      </c>
      <c r="V24">
        <f ca="1">IF(U24&lt;1.1,U24,IF(U24&lt;YEAR!$C$2+YEAR!$C$3-2,U24+1,(YEAR!$C$2+YEAR!$C$3-1)&amp;"       :="))</f>
        <v>1</v>
      </c>
      <c r="W24">
        <f ca="1">IF(V24&lt;1.1,V24,IF(V24&lt;YEAR!$C$2+YEAR!$C$3-2,V24+1,(YEAR!$C$2+YEAR!$C$3-1)&amp;"       :="))</f>
        <v>1</v>
      </c>
      <c r="X24">
        <f ca="1">IF(W24&lt;1.1,W24,IF(W24&lt;YEAR!$C$2+YEAR!$C$3-2,W24+1,(YEAR!$C$2+YEAR!$C$3-1)&amp;"       :="))</f>
        <v>1</v>
      </c>
      <c r="Y24">
        <f ca="1">IF(X24&lt;1.1,X24,IF(X24&lt;YEAR!$C$2+YEAR!$C$3-2,X24+1,(YEAR!$C$2+YEAR!$C$3-1)&amp;"       :="))</f>
        <v>1</v>
      </c>
      <c r="Z24">
        <f ca="1">IF(Y24&lt;1.1,Y24,IF(Y24&lt;YEAR!$C$2+YEAR!$C$3-2,Y24+1,(YEAR!$C$2+YEAR!$C$3-1)&amp;"       :="))</f>
        <v>1</v>
      </c>
      <c r="AA24">
        <f ca="1">IF(Z24&lt;1.1,Z24,IF(Z24&lt;YEAR!$C$2+YEAR!$C$3-2,Z24+1,(YEAR!$C$2+YEAR!$C$3-1)&amp;"       :="))</f>
        <v>1</v>
      </c>
      <c r="AB24">
        <f ca="1">IF(AA24&lt;1.1,AA24,IF(AA24&lt;YEAR!$C$2+YEAR!$C$3-2,AA24+1,(YEAR!$C$2+YEAR!$C$3-1)&amp;"       :="))</f>
        <v>1</v>
      </c>
      <c r="AC24">
        <f ca="1">IF(AB24&lt;1.1,AB24,IF(AB24&lt;YEAR!$C$2+YEAR!$C$3-2,AB24+1,(YEAR!$C$2+YEAR!$C$3-1)&amp;"       :="))</f>
        <v>1</v>
      </c>
      <c r="AD24">
        <f ca="1">IF(AC24&lt;1.1,AC24,IF(AC24&lt;YEAR!$C$2+YEAR!$C$3-2,AC24+1,(YEAR!$C$2+YEAR!$C$3-1)&amp;"       :="))</f>
        <v>1</v>
      </c>
      <c r="AE24">
        <f ca="1">IF(AD24&lt;1.1,AD24,IF(AD24&lt;YEAR!$C$2+YEAR!$C$3-2,AD24+1,(YEAR!$C$2+YEAR!$C$3-1)&amp;"       :="))</f>
        <v>1</v>
      </c>
      <c r="AF24">
        <f ca="1">IF(AE24&lt;1.1,AE24,IF(AE24&lt;YEAR!$C$2+YEAR!$C$3-2,AE24+1,(YEAR!$C$2+YEAR!$C$3-1)&amp;"       :="))</f>
        <v>1</v>
      </c>
      <c r="AG24">
        <f ca="1">IF(AF24&lt;1.1,AF24,IF(AF24&lt;YEAR!$C$2+YEAR!$C$3-2,AF24+1,(YEAR!$C$2+YEAR!$C$3-1)&amp;"       :="))</f>
        <v>1</v>
      </c>
      <c r="AH24">
        <f ca="1">IF(AG24&lt;1.1,AG24,IF(AG24&lt;YEAR!$C$2+YEAR!$C$3-2,AG24+1,(YEAR!$C$2+YEAR!$C$3-1)&amp;"       :="))</f>
        <v>1</v>
      </c>
      <c r="AI24">
        <f ca="1">IF(AH24&lt;1.1,AH24,IF(AH24&lt;YEAR!$C$2+YEAR!$C$3-2,AH24+1,(YEAR!$C$2+YEAR!$C$3-1)&amp;"       :="))</f>
        <v>1</v>
      </c>
      <c r="AJ24">
        <f ca="1">IF(AI24&lt;1.1,AI24,IF(AI24&lt;YEAR!$C$2+YEAR!$C$3-2,AI24+1,(YEAR!$C$2+YEAR!$C$3-1)&amp;"       :="))</f>
        <v>1</v>
      </c>
    </row>
    <row r="25" spans="1:36">
      <c r="A25">
        <f t="shared" ref="A25:A45" ca="1" si="3">IF(D25="",A24+1,A24)</f>
        <v>1</v>
      </c>
      <c r="B25" t="s">
        <v>51</v>
      </c>
      <c r="C25" t="str">
        <f ca="1">IF(D25="",OFFSET(AvailabilityFactor!A$1,A25,0),C24)</f>
        <v>D2IMPELC</v>
      </c>
      <c r="D25" t="str" cm="1">
        <f t="array" aca="1" ref="D25" ca="1">IF(D24="",TS_DRC!$P$5,OFFSET(TS_DRC!P$5,RIGHT(D24,2),0,TRUE))</f>
        <v>TS21</v>
      </c>
      <c r="E25" t="str">
        <f t="shared" ref="E25:E45" ca="1" si="4">IF(D25="","[DRC,"&amp;C25&amp;",*,*]          :         ",D25)</f>
        <v>TS21</v>
      </c>
      <c r="F25">
        <f ca="1">IF($D25="",YEAR!C$2,1)</f>
        <v>1</v>
      </c>
      <c r="G25">
        <f ca="1">IF(F25&lt;1.1,F25,IF(F25&lt;YEAR!$C$2+YEAR!$C$3-2,F25+1,(YEAR!$C$2+YEAR!$C$3-1)&amp;"       :="))</f>
        <v>1</v>
      </c>
      <c r="H25">
        <f ca="1">IF(G25&lt;1.1,G25,IF(G25&lt;YEAR!$C$2+YEAR!$C$3-2,G25+1,(YEAR!$C$2+YEAR!$C$3-1)&amp;"       :="))</f>
        <v>1</v>
      </c>
      <c r="I25">
        <f ca="1">IF(H25&lt;1.1,H25,IF(H25&lt;YEAR!$C$2+YEAR!$C$3-2,H25+1,(YEAR!$C$2+YEAR!$C$3-1)&amp;"       :="))</f>
        <v>1</v>
      </c>
      <c r="J25">
        <f ca="1">IF(I25&lt;1.1,I25,IF(I25&lt;YEAR!$C$2+YEAR!$C$3-2,I25+1,(YEAR!$C$2+YEAR!$C$3-1)&amp;"       :="))</f>
        <v>1</v>
      </c>
      <c r="K25">
        <f ca="1">IF(J25&lt;1.1,J25,IF(J25&lt;YEAR!$C$2+YEAR!$C$3-2,J25+1,(YEAR!$C$2+YEAR!$C$3-1)&amp;"       :="))</f>
        <v>1</v>
      </c>
      <c r="L25">
        <f ca="1">IF(K25&lt;1.1,K25,IF(K25&lt;YEAR!$C$2+YEAR!$C$3-2,K25+1,(YEAR!$C$2+YEAR!$C$3-1)&amp;"       :="))</f>
        <v>1</v>
      </c>
      <c r="M25">
        <f ca="1">IF(L25&lt;1.1,L25,IF(L25&lt;YEAR!$C$2+YEAR!$C$3-2,L25+1,(YEAR!$C$2+YEAR!$C$3-1)&amp;"       :="))</f>
        <v>1</v>
      </c>
      <c r="N25">
        <f ca="1">IF(M25&lt;1.1,M25,IF(M25&lt;YEAR!$C$2+YEAR!$C$3-2,M25+1,(YEAR!$C$2+YEAR!$C$3-1)&amp;"       :="))</f>
        <v>1</v>
      </c>
      <c r="O25">
        <f ca="1">IF(N25&lt;1.1,N25,IF(N25&lt;YEAR!$C$2+YEAR!$C$3-2,N25+1,(YEAR!$C$2+YEAR!$C$3-1)&amp;"       :="))</f>
        <v>1</v>
      </c>
      <c r="P25">
        <f ca="1">IF(O25&lt;1.1,O25,IF(O25&lt;YEAR!$C$2+YEAR!$C$3-2,O25+1,(YEAR!$C$2+YEAR!$C$3-1)&amp;"       :="))</f>
        <v>1</v>
      </c>
      <c r="Q25">
        <f ca="1">IF(P25&lt;1.1,P25,IF(P25&lt;YEAR!$C$2+YEAR!$C$3-2,P25+1,(YEAR!$C$2+YEAR!$C$3-1)&amp;"       :="))</f>
        <v>1</v>
      </c>
      <c r="R25">
        <f ca="1">IF(Q25&lt;1.1,Q25,IF(Q25&lt;YEAR!$C$2+YEAR!$C$3-2,Q25+1,(YEAR!$C$2+YEAR!$C$3-1)&amp;"       :="))</f>
        <v>1</v>
      </c>
      <c r="S25">
        <f ca="1">IF(R25&lt;1.1,R25,IF(R25&lt;YEAR!$C$2+YEAR!$C$3-2,R25+1,(YEAR!$C$2+YEAR!$C$3-1)&amp;"       :="))</f>
        <v>1</v>
      </c>
      <c r="T25">
        <f ca="1">IF(S25&lt;1.1,S25,IF(S25&lt;YEAR!$C$2+YEAR!$C$3-2,S25+1,(YEAR!$C$2+YEAR!$C$3-1)&amp;"       :="))</f>
        <v>1</v>
      </c>
      <c r="U25">
        <f ca="1">IF(T25&lt;1.1,T25,IF(T25&lt;YEAR!$C$2+YEAR!$C$3-2,T25+1,(YEAR!$C$2+YEAR!$C$3-1)&amp;"       :="))</f>
        <v>1</v>
      </c>
      <c r="V25">
        <f ca="1">IF(U25&lt;1.1,U25,IF(U25&lt;YEAR!$C$2+YEAR!$C$3-2,U25+1,(YEAR!$C$2+YEAR!$C$3-1)&amp;"       :="))</f>
        <v>1</v>
      </c>
      <c r="W25">
        <f ca="1">IF(V25&lt;1.1,V25,IF(V25&lt;YEAR!$C$2+YEAR!$C$3-2,V25+1,(YEAR!$C$2+YEAR!$C$3-1)&amp;"       :="))</f>
        <v>1</v>
      </c>
      <c r="X25">
        <f ca="1">IF(W25&lt;1.1,W25,IF(W25&lt;YEAR!$C$2+YEAR!$C$3-2,W25+1,(YEAR!$C$2+YEAR!$C$3-1)&amp;"       :="))</f>
        <v>1</v>
      </c>
      <c r="Y25">
        <f ca="1">IF(X25&lt;1.1,X25,IF(X25&lt;YEAR!$C$2+YEAR!$C$3-2,X25+1,(YEAR!$C$2+YEAR!$C$3-1)&amp;"       :="))</f>
        <v>1</v>
      </c>
      <c r="Z25">
        <f ca="1">IF(Y25&lt;1.1,Y25,IF(Y25&lt;YEAR!$C$2+YEAR!$C$3-2,Y25+1,(YEAR!$C$2+YEAR!$C$3-1)&amp;"       :="))</f>
        <v>1</v>
      </c>
      <c r="AA25">
        <f ca="1">IF(Z25&lt;1.1,Z25,IF(Z25&lt;YEAR!$C$2+YEAR!$C$3-2,Z25+1,(YEAR!$C$2+YEAR!$C$3-1)&amp;"       :="))</f>
        <v>1</v>
      </c>
      <c r="AB25">
        <f ca="1">IF(AA25&lt;1.1,AA25,IF(AA25&lt;YEAR!$C$2+YEAR!$C$3-2,AA25+1,(YEAR!$C$2+YEAR!$C$3-1)&amp;"       :="))</f>
        <v>1</v>
      </c>
      <c r="AC25">
        <f ca="1">IF(AB25&lt;1.1,AB25,IF(AB25&lt;YEAR!$C$2+YEAR!$C$3-2,AB25+1,(YEAR!$C$2+YEAR!$C$3-1)&amp;"       :="))</f>
        <v>1</v>
      </c>
      <c r="AD25">
        <f ca="1">IF(AC25&lt;1.1,AC25,IF(AC25&lt;YEAR!$C$2+YEAR!$C$3-2,AC25+1,(YEAR!$C$2+YEAR!$C$3-1)&amp;"       :="))</f>
        <v>1</v>
      </c>
      <c r="AE25">
        <f ca="1">IF(AD25&lt;1.1,AD25,IF(AD25&lt;YEAR!$C$2+YEAR!$C$3-2,AD25+1,(YEAR!$C$2+YEAR!$C$3-1)&amp;"       :="))</f>
        <v>1</v>
      </c>
      <c r="AF25">
        <f ca="1">IF(AE25&lt;1.1,AE25,IF(AE25&lt;YEAR!$C$2+YEAR!$C$3-2,AE25+1,(YEAR!$C$2+YEAR!$C$3-1)&amp;"       :="))</f>
        <v>1</v>
      </c>
      <c r="AG25">
        <f ca="1">IF(AF25&lt;1.1,AF25,IF(AF25&lt;YEAR!$C$2+YEAR!$C$3-2,AF25+1,(YEAR!$C$2+YEAR!$C$3-1)&amp;"       :="))</f>
        <v>1</v>
      </c>
      <c r="AH25">
        <f ca="1">IF(AG25&lt;1.1,AG25,IF(AG25&lt;YEAR!$C$2+YEAR!$C$3-2,AG25+1,(YEAR!$C$2+YEAR!$C$3-1)&amp;"       :="))</f>
        <v>1</v>
      </c>
      <c r="AI25">
        <f ca="1">IF(AH25&lt;1.1,AH25,IF(AH25&lt;YEAR!$C$2+YEAR!$C$3-2,AH25+1,(YEAR!$C$2+YEAR!$C$3-1)&amp;"       :="))</f>
        <v>1</v>
      </c>
      <c r="AJ25">
        <f ca="1">IF(AI25&lt;1.1,AI25,IF(AI25&lt;YEAR!$C$2+YEAR!$C$3-2,AI25+1,(YEAR!$C$2+YEAR!$C$3-1)&amp;"       :="))</f>
        <v>1</v>
      </c>
    </row>
    <row r="26" spans="1:36">
      <c r="A26">
        <f t="shared" ca="1" si="3"/>
        <v>1</v>
      </c>
      <c r="B26" t="s">
        <v>51</v>
      </c>
      <c r="C26" t="str">
        <f ca="1">IF(D26="",OFFSET(AvailabilityFactor!A$1,A26,0),C25)</f>
        <v>D2IMPELC</v>
      </c>
      <c r="D26" t="str" cm="1">
        <f t="array" aca="1" ref="D26" ca="1">IF(D25="",TS_DRC!$P$5,OFFSET(TS_DRC!P$5,RIGHT(D25,2),0,TRUE))</f>
        <v>TS22</v>
      </c>
      <c r="E26" t="str">
        <f t="shared" ca="1" si="4"/>
        <v>TS22</v>
      </c>
      <c r="F26">
        <f ca="1">IF($D26="",YEAR!C$2,1)</f>
        <v>1</v>
      </c>
      <c r="G26">
        <f ca="1">IF(F26&lt;1.1,F26,IF(F26&lt;YEAR!$C$2+YEAR!$C$3-2,F26+1,(YEAR!$C$2+YEAR!$C$3-1)&amp;"       :="))</f>
        <v>1</v>
      </c>
      <c r="H26">
        <f ca="1">IF(G26&lt;1.1,G26,IF(G26&lt;YEAR!$C$2+YEAR!$C$3-2,G26+1,(YEAR!$C$2+YEAR!$C$3-1)&amp;"       :="))</f>
        <v>1</v>
      </c>
      <c r="I26">
        <f ca="1">IF(H26&lt;1.1,H26,IF(H26&lt;YEAR!$C$2+YEAR!$C$3-2,H26+1,(YEAR!$C$2+YEAR!$C$3-1)&amp;"       :="))</f>
        <v>1</v>
      </c>
      <c r="J26">
        <f ca="1">IF(I26&lt;1.1,I26,IF(I26&lt;YEAR!$C$2+YEAR!$C$3-2,I26+1,(YEAR!$C$2+YEAR!$C$3-1)&amp;"       :="))</f>
        <v>1</v>
      </c>
      <c r="K26">
        <f ca="1">IF(J26&lt;1.1,J26,IF(J26&lt;YEAR!$C$2+YEAR!$C$3-2,J26+1,(YEAR!$C$2+YEAR!$C$3-1)&amp;"       :="))</f>
        <v>1</v>
      </c>
      <c r="L26">
        <f ca="1">IF(K26&lt;1.1,K26,IF(K26&lt;YEAR!$C$2+YEAR!$C$3-2,K26+1,(YEAR!$C$2+YEAR!$C$3-1)&amp;"       :="))</f>
        <v>1</v>
      </c>
      <c r="M26">
        <f ca="1">IF(L26&lt;1.1,L26,IF(L26&lt;YEAR!$C$2+YEAR!$C$3-2,L26+1,(YEAR!$C$2+YEAR!$C$3-1)&amp;"       :="))</f>
        <v>1</v>
      </c>
      <c r="N26">
        <f ca="1">IF(M26&lt;1.1,M26,IF(M26&lt;YEAR!$C$2+YEAR!$C$3-2,M26+1,(YEAR!$C$2+YEAR!$C$3-1)&amp;"       :="))</f>
        <v>1</v>
      </c>
      <c r="O26">
        <f ca="1">IF(N26&lt;1.1,N26,IF(N26&lt;YEAR!$C$2+YEAR!$C$3-2,N26+1,(YEAR!$C$2+YEAR!$C$3-1)&amp;"       :="))</f>
        <v>1</v>
      </c>
      <c r="P26">
        <f ca="1">IF(O26&lt;1.1,O26,IF(O26&lt;YEAR!$C$2+YEAR!$C$3-2,O26+1,(YEAR!$C$2+YEAR!$C$3-1)&amp;"       :="))</f>
        <v>1</v>
      </c>
      <c r="Q26">
        <f ca="1">IF(P26&lt;1.1,P26,IF(P26&lt;YEAR!$C$2+YEAR!$C$3-2,P26+1,(YEAR!$C$2+YEAR!$C$3-1)&amp;"       :="))</f>
        <v>1</v>
      </c>
      <c r="R26">
        <f ca="1">IF(Q26&lt;1.1,Q26,IF(Q26&lt;YEAR!$C$2+YEAR!$C$3-2,Q26+1,(YEAR!$C$2+YEAR!$C$3-1)&amp;"       :="))</f>
        <v>1</v>
      </c>
      <c r="S26">
        <f ca="1">IF(R26&lt;1.1,R26,IF(R26&lt;YEAR!$C$2+YEAR!$C$3-2,R26+1,(YEAR!$C$2+YEAR!$C$3-1)&amp;"       :="))</f>
        <v>1</v>
      </c>
      <c r="T26">
        <f ca="1">IF(S26&lt;1.1,S26,IF(S26&lt;YEAR!$C$2+YEAR!$C$3-2,S26+1,(YEAR!$C$2+YEAR!$C$3-1)&amp;"       :="))</f>
        <v>1</v>
      </c>
      <c r="U26">
        <f ca="1">IF(T26&lt;1.1,T26,IF(T26&lt;YEAR!$C$2+YEAR!$C$3-2,T26+1,(YEAR!$C$2+YEAR!$C$3-1)&amp;"       :="))</f>
        <v>1</v>
      </c>
      <c r="V26">
        <f ca="1">IF(U26&lt;1.1,U26,IF(U26&lt;YEAR!$C$2+YEAR!$C$3-2,U26+1,(YEAR!$C$2+YEAR!$C$3-1)&amp;"       :="))</f>
        <v>1</v>
      </c>
      <c r="W26">
        <f ca="1">IF(V26&lt;1.1,V26,IF(V26&lt;YEAR!$C$2+YEAR!$C$3-2,V26+1,(YEAR!$C$2+YEAR!$C$3-1)&amp;"       :="))</f>
        <v>1</v>
      </c>
      <c r="X26">
        <f ca="1">IF(W26&lt;1.1,W26,IF(W26&lt;YEAR!$C$2+YEAR!$C$3-2,W26+1,(YEAR!$C$2+YEAR!$C$3-1)&amp;"       :="))</f>
        <v>1</v>
      </c>
      <c r="Y26">
        <f ca="1">IF(X26&lt;1.1,X26,IF(X26&lt;YEAR!$C$2+YEAR!$C$3-2,X26+1,(YEAR!$C$2+YEAR!$C$3-1)&amp;"       :="))</f>
        <v>1</v>
      </c>
      <c r="Z26">
        <f ca="1">IF(Y26&lt;1.1,Y26,IF(Y26&lt;YEAR!$C$2+YEAR!$C$3-2,Y26+1,(YEAR!$C$2+YEAR!$C$3-1)&amp;"       :="))</f>
        <v>1</v>
      </c>
      <c r="AA26">
        <f ca="1">IF(Z26&lt;1.1,Z26,IF(Z26&lt;YEAR!$C$2+YEAR!$C$3-2,Z26+1,(YEAR!$C$2+YEAR!$C$3-1)&amp;"       :="))</f>
        <v>1</v>
      </c>
      <c r="AB26">
        <f ca="1">IF(AA26&lt;1.1,AA26,IF(AA26&lt;YEAR!$C$2+YEAR!$C$3-2,AA26+1,(YEAR!$C$2+YEAR!$C$3-1)&amp;"       :="))</f>
        <v>1</v>
      </c>
      <c r="AC26">
        <f ca="1">IF(AB26&lt;1.1,AB26,IF(AB26&lt;YEAR!$C$2+YEAR!$C$3-2,AB26+1,(YEAR!$C$2+YEAR!$C$3-1)&amp;"       :="))</f>
        <v>1</v>
      </c>
      <c r="AD26">
        <f ca="1">IF(AC26&lt;1.1,AC26,IF(AC26&lt;YEAR!$C$2+YEAR!$C$3-2,AC26+1,(YEAR!$C$2+YEAR!$C$3-1)&amp;"       :="))</f>
        <v>1</v>
      </c>
      <c r="AE26">
        <f ca="1">IF(AD26&lt;1.1,AD26,IF(AD26&lt;YEAR!$C$2+YEAR!$C$3-2,AD26+1,(YEAR!$C$2+YEAR!$C$3-1)&amp;"       :="))</f>
        <v>1</v>
      </c>
      <c r="AF26">
        <f ca="1">IF(AE26&lt;1.1,AE26,IF(AE26&lt;YEAR!$C$2+YEAR!$C$3-2,AE26+1,(YEAR!$C$2+YEAR!$C$3-1)&amp;"       :="))</f>
        <v>1</v>
      </c>
      <c r="AG26">
        <f ca="1">IF(AF26&lt;1.1,AF26,IF(AF26&lt;YEAR!$C$2+YEAR!$C$3-2,AF26+1,(YEAR!$C$2+YEAR!$C$3-1)&amp;"       :="))</f>
        <v>1</v>
      </c>
      <c r="AH26">
        <f ca="1">IF(AG26&lt;1.1,AG26,IF(AG26&lt;YEAR!$C$2+YEAR!$C$3-2,AG26+1,(YEAR!$C$2+YEAR!$C$3-1)&amp;"       :="))</f>
        <v>1</v>
      </c>
      <c r="AI26">
        <f ca="1">IF(AH26&lt;1.1,AH26,IF(AH26&lt;YEAR!$C$2+YEAR!$C$3-2,AH26+1,(YEAR!$C$2+YEAR!$C$3-1)&amp;"       :="))</f>
        <v>1</v>
      </c>
      <c r="AJ26">
        <f ca="1">IF(AI26&lt;1.1,AI26,IF(AI26&lt;YEAR!$C$2+YEAR!$C$3-2,AI26+1,(YEAR!$C$2+YEAR!$C$3-1)&amp;"       :="))</f>
        <v>1</v>
      </c>
    </row>
    <row r="27" spans="1:36">
      <c r="A27">
        <f t="shared" ca="1" si="3"/>
        <v>1</v>
      </c>
      <c r="B27" t="s">
        <v>51</v>
      </c>
      <c r="C27" t="str">
        <f ca="1">IF(D27="",OFFSET(AvailabilityFactor!A$1,A27,0),C26)</f>
        <v>D2IMPELC</v>
      </c>
      <c r="D27" t="str" cm="1">
        <f t="array" aca="1" ref="D27" ca="1">IF(D26="",TS_DRC!$P$5,OFFSET(TS_DRC!P$5,RIGHT(D26,2),0,TRUE))</f>
        <v>TS23</v>
      </c>
      <c r="E27" t="str">
        <f t="shared" ca="1" si="4"/>
        <v>TS23</v>
      </c>
      <c r="F27">
        <f ca="1">IF($D27="",YEAR!C$2,1)</f>
        <v>1</v>
      </c>
      <c r="G27">
        <f ca="1">IF(F27&lt;1.1,F27,IF(F27&lt;YEAR!$C$2+YEAR!$C$3-2,F27+1,(YEAR!$C$2+YEAR!$C$3-1)&amp;"       :="))</f>
        <v>1</v>
      </c>
      <c r="H27">
        <f ca="1">IF(G27&lt;1.1,G27,IF(G27&lt;YEAR!$C$2+YEAR!$C$3-2,G27+1,(YEAR!$C$2+YEAR!$C$3-1)&amp;"       :="))</f>
        <v>1</v>
      </c>
      <c r="I27">
        <f ca="1">IF(H27&lt;1.1,H27,IF(H27&lt;YEAR!$C$2+YEAR!$C$3-2,H27+1,(YEAR!$C$2+YEAR!$C$3-1)&amp;"       :="))</f>
        <v>1</v>
      </c>
      <c r="J27">
        <f ca="1">IF(I27&lt;1.1,I27,IF(I27&lt;YEAR!$C$2+YEAR!$C$3-2,I27+1,(YEAR!$C$2+YEAR!$C$3-1)&amp;"       :="))</f>
        <v>1</v>
      </c>
      <c r="K27">
        <f ca="1">IF(J27&lt;1.1,J27,IF(J27&lt;YEAR!$C$2+YEAR!$C$3-2,J27+1,(YEAR!$C$2+YEAR!$C$3-1)&amp;"       :="))</f>
        <v>1</v>
      </c>
      <c r="L27">
        <f ca="1">IF(K27&lt;1.1,K27,IF(K27&lt;YEAR!$C$2+YEAR!$C$3-2,K27+1,(YEAR!$C$2+YEAR!$C$3-1)&amp;"       :="))</f>
        <v>1</v>
      </c>
      <c r="M27">
        <f ca="1">IF(L27&lt;1.1,L27,IF(L27&lt;YEAR!$C$2+YEAR!$C$3-2,L27+1,(YEAR!$C$2+YEAR!$C$3-1)&amp;"       :="))</f>
        <v>1</v>
      </c>
      <c r="N27">
        <f ca="1">IF(M27&lt;1.1,M27,IF(M27&lt;YEAR!$C$2+YEAR!$C$3-2,M27+1,(YEAR!$C$2+YEAR!$C$3-1)&amp;"       :="))</f>
        <v>1</v>
      </c>
      <c r="O27">
        <f ca="1">IF(N27&lt;1.1,N27,IF(N27&lt;YEAR!$C$2+YEAR!$C$3-2,N27+1,(YEAR!$C$2+YEAR!$C$3-1)&amp;"       :="))</f>
        <v>1</v>
      </c>
      <c r="P27">
        <f ca="1">IF(O27&lt;1.1,O27,IF(O27&lt;YEAR!$C$2+YEAR!$C$3-2,O27+1,(YEAR!$C$2+YEAR!$C$3-1)&amp;"       :="))</f>
        <v>1</v>
      </c>
      <c r="Q27">
        <f ca="1">IF(P27&lt;1.1,P27,IF(P27&lt;YEAR!$C$2+YEAR!$C$3-2,P27+1,(YEAR!$C$2+YEAR!$C$3-1)&amp;"       :="))</f>
        <v>1</v>
      </c>
      <c r="R27">
        <f ca="1">IF(Q27&lt;1.1,Q27,IF(Q27&lt;YEAR!$C$2+YEAR!$C$3-2,Q27+1,(YEAR!$C$2+YEAR!$C$3-1)&amp;"       :="))</f>
        <v>1</v>
      </c>
      <c r="S27">
        <f ca="1">IF(R27&lt;1.1,R27,IF(R27&lt;YEAR!$C$2+YEAR!$C$3-2,R27+1,(YEAR!$C$2+YEAR!$C$3-1)&amp;"       :="))</f>
        <v>1</v>
      </c>
      <c r="T27">
        <f ca="1">IF(S27&lt;1.1,S27,IF(S27&lt;YEAR!$C$2+YEAR!$C$3-2,S27+1,(YEAR!$C$2+YEAR!$C$3-1)&amp;"       :="))</f>
        <v>1</v>
      </c>
      <c r="U27">
        <f ca="1">IF(T27&lt;1.1,T27,IF(T27&lt;YEAR!$C$2+YEAR!$C$3-2,T27+1,(YEAR!$C$2+YEAR!$C$3-1)&amp;"       :="))</f>
        <v>1</v>
      </c>
      <c r="V27">
        <f ca="1">IF(U27&lt;1.1,U27,IF(U27&lt;YEAR!$C$2+YEAR!$C$3-2,U27+1,(YEAR!$C$2+YEAR!$C$3-1)&amp;"       :="))</f>
        <v>1</v>
      </c>
      <c r="W27">
        <f ca="1">IF(V27&lt;1.1,V27,IF(V27&lt;YEAR!$C$2+YEAR!$C$3-2,V27+1,(YEAR!$C$2+YEAR!$C$3-1)&amp;"       :="))</f>
        <v>1</v>
      </c>
      <c r="X27">
        <f ca="1">IF(W27&lt;1.1,W27,IF(W27&lt;YEAR!$C$2+YEAR!$C$3-2,W27+1,(YEAR!$C$2+YEAR!$C$3-1)&amp;"       :="))</f>
        <v>1</v>
      </c>
      <c r="Y27">
        <f ca="1">IF(X27&lt;1.1,X27,IF(X27&lt;YEAR!$C$2+YEAR!$C$3-2,X27+1,(YEAR!$C$2+YEAR!$C$3-1)&amp;"       :="))</f>
        <v>1</v>
      </c>
      <c r="Z27">
        <f ca="1">IF(Y27&lt;1.1,Y27,IF(Y27&lt;YEAR!$C$2+YEAR!$C$3-2,Y27+1,(YEAR!$C$2+YEAR!$C$3-1)&amp;"       :="))</f>
        <v>1</v>
      </c>
      <c r="AA27">
        <f ca="1">IF(Z27&lt;1.1,Z27,IF(Z27&lt;YEAR!$C$2+YEAR!$C$3-2,Z27+1,(YEAR!$C$2+YEAR!$C$3-1)&amp;"       :="))</f>
        <v>1</v>
      </c>
      <c r="AB27">
        <f ca="1">IF(AA27&lt;1.1,AA27,IF(AA27&lt;YEAR!$C$2+YEAR!$C$3-2,AA27+1,(YEAR!$C$2+YEAR!$C$3-1)&amp;"       :="))</f>
        <v>1</v>
      </c>
      <c r="AC27">
        <f ca="1">IF(AB27&lt;1.1,AB27,IF(AB27&lt;YEAR!$C$2+YEAR!$C$3-2,AB27+1,(YEAR!$C$2+YEAR!$C$3-1)&amp;"       :="))</f>
        <v>1</v>
      </c>
      <c r="AD27">
        <f ca="1">IF(AC27&lt;1.1,AC27,IF(AC27&lt;YEAR!$C$2+YEAR!$C$3-2,AC27+1,(YEAR!$C$2+YEAR!$C$3-1)&amp;"       :="))</f>
        <v>1</v>
      </c>
      <c r="AE27">
        <f ca="1">IF(AD27&lt;1.1,AD27,IF(AD27&lt;YEAR!$C$2+YEAR!$C$3-2,AD27+1,(YEAR!$C$2+YEAR!$C$3-1)&amp;"       :="))</f>
        <v>1</v>
      </c>
      <c r="AF27">
        <f ca="1">IF(AE27&lt;1.1,AE27,IF(AE27&lt;YEAR!$C$2+YEAR!$C$3-2,AE27+1,(YEAR!$C$2+YEAR!$C$3-1)&amp;"       :="))</f>
        <v>1</v>
      </c>
      <c r="AG27">
        <f ca="1">IF(AF27&lt;1.1,AF27,IF(AF27&lt;YEAR!$C$2+YEAR!$C$3-2,AF27+1,(YEAR!$C$2+YEAR!$C$3-1)&amp;"       :="))</f>
        <v>1</v>
      </c>
      <c r="AH27">
        <f ca="1">IF(AG27&lt;1.1,AG27,IF(AG27&lt;YEAR!$C$2+YEAR!$C$3-2,AG27+1,(YEAR!$C$2+YEAR!$C$3-1)&amp;"       :="))</f>
        <v>1</v>
      </c>
      <c r="AI27">
        <f ca="1">IF(AH27&lt;1.1,AH27,IF(AH27&lt;YEAR!$C$2+YEAR!$C$3-2,AH27+1,(YEAR!$C$2+YEAR!$C$3-1)&amp;"       :="))</f>
        <v>1</v>
      </c>
      <c r="AJ27">
        <f ca="1">IF(AI27&lt;1.1,AI27,IF(AI27&lt;YEAR!$C$2+YEAR!$C$3-2,AI27+1,(YEAR!$C$2+YEAR!$C$3-1)&amp;"       :="))</f>
        <v>1</v>
      </c>
    </row>
    <row r="28" spans="1:36">
      <c r="A28">
        <f t="shared" ca="1" si="3"/>
        <v>1</v>
      </c>
      <c r="B28" t="s">
        <v>51</v>
      </c>
      <c r="C28" t="str">
        <f ca="1">IF(D28="",OFFSET(AvailabilityFactor!A$1,A28,0),C27)</f>
        <v>D2IMPELC</v>
      </c>
      <c r="D28" t="str" cm="1">
        <f t="array" aca="1" ref="D28" ca="1">IF(D27="",TS_DRC!$P$5,OFFSET(TS_DRC!P$5,RIGHT(D27,2),0,TRUE))</f>
        <v>TS24</v>
      </c>
      <c r="E28" t="str">
        <f t="shared" ca="1" si="4"/>
        <v>TS24</v>
      </c>
      <c r="F28">
        <f ca="1">IF($D28="",YEAR!C$2,1)</f>
        <v>1</v>
      </c>
      <c r="G28">
        <f ca="1">IF(F28&lt;1.1,F28,IF(F28&lt;YEAR!$C$2+YEAR!$C$3-2,F28+1,(YEAR!$C$2+YEAR!$C$3-1)&amp;"       :="))</f>
        <v>1</v>
      </c>
      <c r="H28">
        <f ca="1">IF(G28&lt;1.1,G28,IF(G28&lt;YEAR!$C$2+YEAR!$C$3-2,G28+1,(YEAR!$C$2+YEAR!$C$3-1)&amp;"       :="))</f>
        <v>1</v>
      </c>
      <c r="I28">
        <f ca="1">IF(H28&lt;1.1,H28,IF(H28&lt;YEAR!$C$2+YEAR!$C$3-2,H28+1,(YEAR!$C$2+YEAR!$C$3-1)&amp;"       :="))</f>
        <v>1</v>
      </c>
      <c r="J28">
        <f ca="1">IF(I28&lt;1.1,I28,IF(I28&lt;YEAR!$C$2+YEAR!$C$3-2,I28+1,(YEAR!$C$2+YEAR!$C$3-1)&amp;"       :="))</f>
        <v>1</v>
      </c>
      <c r="K28">
        <f ca="1">IF(J28&lt;1.1,J28,IF(J28&lt;YEAR!$C$2+YEAR!$C$3-2,J28+1,(YEAR!$C$2+YEAR!$C$3-1)&amp;"       :="))</f>
        <v>1</v>
      </c>
      <c r="L28">
        <f ca="1">IF(K28&lt;1.1,K28,IF(K28&lt;YEAR!$C$2+YEAR!$C$3-2,K28+1,(YEAR!$C$2+YEAR!$C$3-1)&amp;"       :="))</f>
        <v>1</v>
      </c>
      <c r="M28">
        <f ca="1">IF(L28&lt;1.1,L28,IF(L28&lt;YEAR!$C$2+YEAR!$C$3-2,L28+1,(YEAR!$C$2+YEAR!$C$3-1)&amp;"       :="))</f>
        <v>1</v>
      </c>
      <c r="N28">
        <f ca="1">IF(M28&lt;1.1,M28,IF(M28&lt;YEAR!$C$2+YEAR!$C$3-2,M28+1,(YEAR!$C$2+YEAR!$C$3-1)&amp;"       :="))</f>
        <v>1</v>
      </c>
      <c r="O28">
        <f ca="1">IF(N28&lt;1.1,N28,IF(N28&lt;YEAR!$C$2+YEAR!$C$3-2,N28+1,(YEAR!$C$2+YEAR!$C$3-1)&amp;"       :="))</f>
        <v>1</v>
      </c>
      <c r="P28">
        <f ca="1">IF(O28&lt;1.1,O28,IF(O28&lt;YEAR!$C$2+YEAR!$C$3-2,O28+1,(YEAR!$C$2+YEAR!$C$3-1)&amp;"       :="))</f>
        <v>1</v>
      </c>
      <c r="Q28">
        <f ca="1">IF(P28&lt;1.1,P28,IF(P28&lt;YEAR!$C$2+YEAR!$C$3-2,P28+1,(YEAR!$C$2+YEAR!$C$3-1)&amp;"       :="))</f>
        <v>1</v>
      </c>
      <c r="R28">
        <f ca="1">IF(Q28&lt;1.1,Q28,IF(Q28&lt;YEAR!$C$2+YEAR!$C$3-2,Q28+1,(YEAR!$C$2+YEAR!$C$3-1)&amp;"       :="))</f>
        <v>1</v>
      </c>
      <c r="S28">
        <f ca="1">IF(R28&lt;1.1,R28,IF(R28&lt;YEAR!$C$2+YEAR!$C$3-2,R28+1,(YEAR!$C$2+YEAR!$C$3-1)&amp;"       :="))</f>
        <v>1</v>
      </c>
      <c r="T28">
        <f ca="1">IF(S28&lt;1.1,S28,IF(S28&lt;YEAR!$C$2+YEAR!$C$3-2,S28+1,(YEAR!$C$2+YEAR!$C$3-1)&amp;"       :="))</f>
        <v>1</v>
      </c>
      <c r="U28">
        <f ca="1">IF(T28&lt;1.1,T28,IF(T28&lt;YEAR!$C$2+YEAR!$C$3-2,T28+1,(YEAR!$C$2+YEAR!$C$3-1)&amp;"       :="))</f>
        <v>1</v>
      </c>
      <c r="V28">
        <f ca="1">IF(U28&lt;1.1,U28,IF(U28&lt;YEAR!$C$2+YEAR!$C$3-2,U28+1,(YEAR!$C$2+YEAR!$C$3-1)&amp;"       :="))</f>
        <v>1</v>
      </c>
      <c r="W28">
        <f ca="1">IF(V28&lt;1.1,V28,IF(V28&lt;YEAR!$C$2+YEAR!$C$3-2,V28+1,(YEAR!$C$2+YEAR!$C$3-1)&amp;"       :="))</f>
        <v>1</v>
      </c>
      <c r="X28">
        <f ca="1">IF(W28&lt;1.1,W28,IF(W28&lt;YEAR!$C$2+YEAR!$C$3-2,W28+1,(YEAR!$C$2+YEAR!$C$3-1)&amp;"       :="))</f>
        <v>1</v>
      </c>
      <c r="Y28">
        <f ca="1">IF(X28&lt;1.1,X28,IF(X28&lt;YEAR!$C$2+YEAR!$C$3-2,X28+1,(YEAR!$C$2+YEAR!$C$3-1)&amp;"       :="))</f>
        <v>1</v>
      </c>
      <c r="Z28">
        <f ca="1">IF(Y28&lt;1.1,Y28,IF(Y28&lt;YEAR!$C$2+YEAR!$C$3-2,Y28+1,(YEAR!$C$2+YEAR!$C$3-1)&amp;"       :="))</f>
        <v>1</v>
      </c>
      <c r="AA28">
        <f ca="1">IF(Z28&lt;1.1,Z28,IF(Z28&lt;YEAR!$C$2+YEAR!$C$3-2,Z28+1,(YEAR!$C$2+YEAR!$C$3-1)&amp;"       :="))</f>
        <v>1</v>
      </c>
      <c r="AB28">
        <f ca="1">IF(AA28&lt;1.1,AA28,IF(AA28&lt;YEAR!$C$2+YEAR!$C$3-2,AA28+1,(YEAR!$C$2+YEAR!$C$3-1)&amp;"       :="))</f>
        <v>1</v>
      </c>
      <c r="AC28">
        <f ca="1">IF(AB28&lt;1.1,AB28,IF(AB28&lt;YEAR!$C$2+YEAR!$C$3-2,AB28+1,(YEAR!$C$2+YEAR!$C$3-1)&amp;"       :="))</f>
        <v>1</v>
      </c>
      <c r="AD28">
        <f ca="1">IF(AC28&lt;1.1,AC28,IF(AC28&lt;YEAR!$C$2+YEAR!$C$3-2,AC28+1,(YEAR!$C$2+YEAR!$C$3-1)&amp;"       :="))</f>
        <v>1</v>
      </c>
      <c r="AE28">
        <f ca="1">IF(AD28&lt;1.1,AD28,IF(AD28&lt;YEAR!$C$2+YEAR!$C$3-2,AD28+1,(YEAR!$C$2+YEAR!$C$3-1)&amp;"       :="))</f>
        <v>1</v>
      </c>
      <c r="AF28">
        <f ca="1">IF(AE28&lt;1.1,AE28,IF(AE28&lt;YEAR!$C$2+YEAR!$C$3-2,AE28+1,(YEAR!$C$2+YEAR!$C$3-1)&amp;"       :="))</f>
        <v>1</v>
      </c>
      <c r="AG28">
        <f ca="1">IF(AF28&lt;1.1,AF28,IF(AF28&lt;YEAR!$C$2+YEAR!$C$3-2,AF28+1,(YEAR!$C$2+YEAR!$C$3-1)&amp;"       :="))</f>
        <v>1</v>
      </c>
      <c r="AH28">
        <f ca="1">IF(AG28&lt;1.1,AG28,IF(AG28&lt;YEAR!$C$2+YEAR!$C$3-2,AG28+1,(YEAR!$C$2+YEAR!$C$3-1)&amp;"       :="))</f>
        <v>1</v>
      </c>
      <c r="AI28">
        <f ca="1">IF(AH28&lt;1.1,AH28,IF(AH28&lt;YEAR!$C$2+YEAR!$C$3-2,AH28+1,(YEAR!$C$2+YEAR!$C$3-1)&amp;"       :="))</f>
        <v>1</v>
      </c>
      <c r="AJ28">
        <f ca="1">IF(AI28&lt;1.1,AI28,IF(AI28&lt;YEAR!$C$2+YEAR!$C$3-2,AI28+1,(YEAR!$C$2+YEAR!$C$3-1)&amp;"       :="))</f>
        <v>1</v>
      </c>
    </row>
    <row r="29" spans="1:36">
      <c r="A29">
        <f t="shared" ca="1" si="3"/>
        <v>1</v>
      </c>
      <c r="B29" t="s">
        <v>51</v>
      </c>
      <c r="C29" t="str">
        <f ca="1">IF(D29="",OFFSET(AvailabilityFactor!A$1,A29,0),C28)</f>
        <v>D2IMPELC</v>
      </c>
      <c r="D29" t="str" cm="1">
        <f t="array" aca="1" ref="D29" ca="1">IF(D28="",TS_DRC!$P$5,OFFSET(TS_DRC!P$5,RIGHT(D28,2),0,TRUE))</f>
        <v>TS25</v>
      </c>
      <c r="E29" t="str">
        <f t="shared" ca="1" si="4"/>
        <v>TS25</v>
      </c>
      <c r="F29">
        <f ca="1">IF($D29="",YEAR!C$2,1)</f>
        <v>1</v>
      </c>
      <c r="G29">
        <f ca="1">IF(F29&lt;1.1,F29,IF(F29&lt;YEAR!$C$2+YEAR!$C$3-2,F29+1,(YEAR!$C$2+YEAR!$C$3-1)&amp;"       :="))</f>
        <v>1</v>
      </c>
      <c r="H29">
        <f ca="1">IF(G29&lt;1.1,G29,IF(G29&lt;YEAR!$C$2+YEAR!$C$3-2,G29+1,(YEAR!$C$2+YEAR!$C$3-1)&amp;"       :="))</f>
        <v>1</v>
      </c>
      <c r="I29">
        <f ca="1">IF(H29&lt;1.1,H29,IF(H29&lt;YEAR!$C$2+YEAR!$C$3-2,H29+1,(YEAR!$C$2+YEAR!$C$3-1)&amp;"       :="))</f>
        <v>1</v>
      </c>
      <c r="J29">
        <f ca="1">IF(I29&lt;1.1,I29,IF(I29&lt;YEAR!$C$2+YEAR!$C$3-2,I29+1,(YEAR!$C$2+YEAR!$C$3-1)&amp;"       :="))</f>
        <v>1</v>
      </c>
      <c r="K29">
        <f ca="1">IF(J29&lt;1.1,J29,IF(J29&lt;YEAR!$C$2+YEAR!$C$3-2,J29+1,(YEAR!$C$2+YEAR!$C$3-1)&amp;"       :="))</f>
        <v>1</v>
      </c>
      <c r="L29">
        <f ca="1">IF(K29&lt;1.1,K29,IF(K29&lt;YEAR!$C$2+YEAR!$C$3-2,K29+1,(YEAR!$C$2+YEAR!$C$3-1)&amp;"       :="))</f>
        <v>1</v>
      </c>
      <c r="M29">
        <f ca="1">IF(L29&lt;1.1,L29,IF(L29&lt;YEAR!$C$2+YEAR!$C$3-2,L29+1,(YEAR!$C$2+YEAR!$C$3-1)&amp;"       :="))</f>
        <v>1</v>
      </c>
      <c r="N29">
        <f ca="1">IF(M29&lt;1.1,M29,IF(M29&lt;YEAR!$C$2+YEAR!$C$3-2,M29+1,(YEAR!$C$2+YEAR!$C$3-1)&amp;"       :="))</f>
        <v>1</v>
      </c>
      <c r="O29">
        <f ca="1">IF(N29&lt;1.1,N29,IF(N29&lt;YEAR!$C$2+YEAR!$C$3-2,N29+1,(YEAR!$C$2+YEAR!$C$3-1)&amp;"       :="))</f>
        <v>1</v>
      </c>
      <c r="P29">
        <f ca="1">IF(O29&lt;1.1,O29,IF(O29&lt;YEAR!$C$2+YEAR!$C$3-2,O29+1,(YEAR!$C$2+YEAR!$C$3-1)&amp;"       :="))</f>
        <v>1</v>
      </c>
      <c r="Q29">
        <f ca="1">IF(P29&lt;1.1,P29,IF(P29&lt;YEAR!$C$2+YEAR!$C$3-2,P29+1,(YEAR!$C$2+YEAR!$C$3-1)&amp;"       :="))</f>
        <v>1</v>
      </c>
      <c r="R29">
        <f ca="1">IF(Q29&lt;1.1,Q29,IF(Q29&lt;YEAR!$C$2+YEAR!$C$3-2,Q29+1,(YEAR!$C$2+YEAR!$C$3-1)&amp;"       :="))</f>
        <v>1</v>
      </c>
      <c r="S29">
        <f ca="1">IF(R29&lt;1.1,R29,IF(R29&lt;YEAR!$C$2+YEAR!$C$3-2,R29+1,(YEAR!$C$2+YEAR!$C$3-1)&amp;"       :="))</f>
        <v>1</v>
      </c>
      <c r="T29">
        <f ca="1">IF(S29&lt;1.1,S29,IF(S29&lt;YEAR!$C$2+YEAR!$C$3-2,S29+1,(YEAR!$C$2+YEAR!$C$3-1)&amp;"       :="))</f>
        <v>1</v>
      </c>
      <c r="U29">
        <f ca="1">IF(T29&lt;1.1,T29,IF(T29&lt;YEAR!$C$2+YEAR!$C$3-2,T29+1,(YEAR!$C$2+YEAR!$C$3-1)&amp;"       :="))</f>
        <v>1</v>
      </c>
      <c r="V29">
        <f ca="1">IF(U29&lt;1.1,U29,IF(U29&lt;YEAR!$C$2+YEAR!$C$3-2,U29+1,(YEAR!$C$2+YEAR!$C$3-1)&amp;"       :="))</f>
        <v>1</v>
      </c>
      <c r="W29">
        <f ca="1">IF(V29&lt;1.1,V29,IF(V29&lt;YEAR!$C$2+YEAR!$C$3-2,V29+1,(YEAR!$C$2+YEAR!$C$3-1)&amp;"       :="))</f>
        <v>1</v>
      </c>
      <c r="X29">
        <f ca="1">IF(W29&lt;1.1,W29,IF(W29&lt;YEAR!$C$2+YEAR!$C$3-2,W29+1,(YEAR!$C$2+YEAR!$C$3-1)&amp;"       :="))</f>
        <v>1</v>
      </c>
      <c r="Y29">
        <f ca="1">IF(X29&lt;1.1,X29,IF(X29&lt;YEAR!$C$2+YEAR!$C$3-2,X29+1,(YEAR!$C$2+YEAR!$C$3-1)&amp;"       :="))</f>
        <v>1</v>
      </c>
      <c r="Z29">
        <f ca="1">IF(Y29&lt;1.1,Y29,IF(Y29&lt;YEAR!$C$2+YEAR!$C$3-2,Y29+1,(YEAR!$C$2+YEAR!$C$3-1)&amp;"       :="))</f>
        <v>1</v>
      </c>
      <c r="AA29">
        <f ca="1">IF(Z29&lt;1.1,Z29,IF(Z29&lt;YEAR!$C$2+YEAR!$C$3-2,Z29+1,(YEAR!$C$2+YEAR!$C$3-1)&amp;"       :="))</f>
        <v>1</v>
      </c>
      <c r="AB29">
        <f ca="1">IF(AA29&lt;1.1,AA29,IF(AA29&lt;YEAR!$C$2+YEAR!$C$3-2,AA29+1,(YEAR!$C$2+YEAR!$C$3-1)&amp;"       :="))</f>
        <v>1</v>
      </c>
      <c r="AC29">
        <f ca="1">IF(AB29&lt;1.1,AB29,IF(AB29&lt;YEAR!$C$2+YEAR!$C$3-2,AB29+1,(YEAR!$C$2+YEAR!$C$3-1)&amp;"       :="))</f>
        <v>1</v>
      </c>
      <c r="AD29">
        <f ca="1">IF(AC29&lt;1.1,AC29,IF(AC29&lt;YEAR!$C$2+YEAR!$C$3-2,AC29+1,(YEAR!$C$2+YEAR!$C$3-1)&amp;"       :="))</f>
        <v>1</v>
      </c>
      <c r="AE29">
        <f ca="1">IF(AD29&lt;1.1,AD29,IF(AD29&lt;YEAR!$C$2+YEAR!$C$3-2,AD29+1,(YEAR!$C$2+YEAR!$C$3-1)&amp;"       :="))</f>
        <v>1</v>
      </c>
      <c r="AF29">
        <f ca="1">IF(AE29&lt;1.1,AE29,IF(AE29&lt;YEAR!$C$2+YEAR!$C$3-2,AE29+1,(YEAR!$C$2+YEAR!$C$3-1)&amp;"       :="))</f>
        <v>1</v>
      </c>
      <c r="AG29">
        <f ca="1">IF(AF29&lt;1.1,AF29,IF(AF29&lt;YEAR!$C$2+YEAR!$C$3-2,AF29+1,(YEAR!$C$2+YEAR!$C$3-1)&amp;"       :="))</f>
        <v>1</v>
      </c>
      <c r="AH29">
        <f ca="1">IF(AG29&lt;1.1,AG29,IF(AG29&lt;YEAR!$C$2+YEAR!$C$3-2,AG29+1,(YEAR!$C$2+YEAR!$C$3-1)&amp;"       :="))</f>
        <v>1</v>
      </c>
      <c r="AI29">
        <f ca="1">IF(AH29&lt;1.1,AH29,IF(AH29&lt;YEAR!$C$2+YEAR!$C$3-2,AH29+1,(YEAR!$C$2+YEAR!$C$3-1)&amp;"       :="))</f>
        <v>1</v>
      </c>
      <c r="AJ29">
        <f ca="1">IF(AI29&lt;1.1,AI29,IF(AI29&lt;YEAR!$C$2+YEAR!$C$3-2,AI29+1,(YEAR!$C$2+YEAR!$C$3-1)&amp;"       :="))</f>
        <v>1</v>
      </c>
    </row>
    <row r="30" spans="1:36">
      <c r="A30">
        <f t="shared" ca="1" si="3"/>
        <v>1</v>
      </c>
      <c r="B30" t="s">
        <v>51</v>
      </c>
      <c r="C30" t="str">
        <f ca="1">IF(D30="",OFFSET(AvailabilityFactor!A$1,A30,0),C29)</f>
        <v>D2IMPELC</v>
      </c>
      <c r="D30" t="str" cm="1">
        <f t="array" aca="1" ref="D30" ca="1">IF(D29="",TS_DRC!$P$5,OFFSET(TS_DRC!P$5,RIGHT(D29,2),0,TRUE))</f>
        <v>TS26</v>
      </c>
      <c r="E30" t="str">
        <f t="shared" ca="1" si="4"/>
        <v>TS26</v>
      </c>
      <c r="F30">
        <f ca="1">IF($D30="",YEAR!C$2,1)</f>
        <v>1</v>
      </c>
      <c r="G30">
        <f ca="1">IF(F30&lt;1.1,F30,IF(F30&lt;YEAR!$C$2+YEAR!$C$3-2,F30+1,(YEAR!$C$2+YEAR!$C$3-1)&amp;"       :="))</f>
        <v>1</v>
      </c>
      <c r="H30">
        <f ca="1">IF(G30&lt;1.1,G30,IF(G30&lt;YEAR!$C$2+YEAR!$C$3-2,G30+1,(YEAR!$C$2+YEAR!$C$3-1)&amp;"       :="))</f>
        <v>1</v>
      </c>
      <c r="I30">
        <f ca="1">IF(H30&lt;1.1,H30,IF(H30&lt;YEAR!$C$2+YEAR!$C$3-2,H30+1,(YEAR!$C$2+YEAR!$C$3-1)&amp;"       :="))</f>
        <v>1</v>
      </c>
      <c r="J30">
        <f ca="1">IF(I30&lt;1.1,I30,IF(I30&lt;YEAR!$C$2+YEAR!$C$3-2,I30+1,(YEAR!$C$2+YEAR!$C$3-1)&amp;"       :="))</f>
        <v>1</v>
      </c>
      <c r="K30">
        <f ca="1">IF(J30&lt;1.1,J30,IF(J30&lt;YEAR!$C$2+YEAR!$C$3-2,J30+1,(YEAR!$C$2+YEAR!$C$3-1)&amp;"       :="))</f>
        <v>1</v>
      </c>
      <c r="L30">
        <f ca="1">IF(K30&lt;1.1,K30,IF(K30&lt;YEAR!$C$2+YEAR!$C$3-2,K30+1,(YEAR!$C$2+YEAR!$C$3-1)&amp;"       :="))</f>
        <v>1</v>
      </c>
      <c r="M30">
        <f ca="1">IF(L30&lt;1.1,L30,IF(L30&lt;YEAR!$C$2+YEAR!$C$3-2,L30+1,(YEAR!$C$2+YEAR!$C$3-1)&amp;"       :="))</f>
        <v>1</v>
      </c>
      <c r="N30">
        <f ca="1">IF(M30&lt;1.1,M30,IF(M30&lt;YEAR!$C$2+YEAR!$C$3-2,M30+1,(YEAR!$C$2+YEAR!$C$3-1)&amp;"       :="))</f>
        <v>1</v>
      </c>
      <c r="O30">
        <f ca="1">IF(N30&lt;1.1,N30,IF(N30&lt;YEAR!$C$2+YEAR!$C$3-2,N30+1,(YEAR!$C$2+YEAR!$C$3-1)&amp;"       :="))</f>
        <v>1</v>
      </c>
      <c r="P30">
        <f ca="1">IF(O30&lt;1.1,O30,IF(O30&lt;YEAR!$C$2+YEAR!$C$3-2,O30+1,(YEAR!$C$2+YEAR!$C$3-1)&amp;"       :="))</f>
        <v>1</v>
      </c>
      <c r="Q30">
        <f ca="1">IF(P30&lt;1.1,P30,IF(P30&lt;YEAR!$C$2+YEAR!$C$3-2,P30+1,(YEAR!$C$2+YEAR!$C$3-1)&amp;"       :="))</f>
        <v>1</v>
      </c>
      <c r="R30">
        <f ca="1">IF(Q30&lt;1.1,Q30,IF(Q30&lt;YEAR!$C$2+YEAR!$C$3-2,Q30+1,(YEAR!$C$2+YEAR!$C$3-1)&amp;"       :="))</f>
        <v>1</v>
      </c>
      <c r="S30">
        <f ca="1">IF(R30&lt;1.1,R30,IF(R30&lt;YEAR!$C$2+YEAR!$C$3-2,R30+1,(YEAR!$C$2+YEAR!$C$3-1)&amp;"       :="))</f>
        <v>1</v>
      </c>
      <c r="T30">
        <f ca="1">IF(S30&lt;1.1,S30,IF(S30&lt;YEAR!$C$2+YEAR!$C$3-2,S30+1,(YEAR!$C$2+YEAR!$C$3-1)&amp;"       :="))</f>
        <v>1</v>
      </c>
      <c r="U30">
        <f ca="1">IF(T30&lt;1.1,T30,IF(T30&lt;YEAR!$C$2+YEAR!$C$3-2,T30+1,(YEAR!$C$2+YEAR!$C$3-1)&amp;"       :="))</f>
        <v>1</v>
      </c>
      <c r="V30">
        <f ca="1">IF(U30&lt;1.1,U30,IF(U30&lt;YEAR!$C$2+YEAR!$C$3-2,U30+1,(YEAR!$C$2+YEAR!$C$3-1)&amp;"       :="))</f>
        <v>1</v>
      </c>
      <c r="W30">
        <f ca="1">IF(V30&lt;1.1,V30,IF(V30&lt;YEAR!$C$2+YEAR!$C$3-2,V30+1,(YEAR!$C$2+YEAR!$C$3-1)&amp;"       :="))</f>
        <v>1</v>
      </c>
      <c r="X30">
        <f ca="1">IF(W30&lt;1.1,W30,IF(W30&lt;YEAR!$C$2+YEAR!$C$3-2,W30+1,(YEAR!$C$2+YEAR!$C$3-1)&amp;"       :="))</f>
        <v>1</v>
      </c>
      <c r="Y30">
        <f ca="1">IF(X30&lt;1.1,X30,IF(X30&lt;YEAR!$C$2+YEAR!$C$3-2,X30+1,(YEAR!$C$2+YEAR!$C$3-1)&amp;"       :="))</f>
        <v>1</v>
      </c>
      <c r="Z30">
        <f ca="1">IF(Y30&lt;1.1,Y30,IF(Y30&lt;YEAR!$C$2+YEAR!$C$3-2,Y30+1,(YEAR!$C$2+YEAR!$C$3-1)&amp;"       :="))</f>
        <v>1</v>
      </c>
      <c r="AA30">
        <f ca="1">IF(Z30&lt;1.1,Z30,IF(Z30&lt;YEAR!$C$2+YEAR!$C$3-2,Z30+1,(YEAR!$C$2+YEAR!$C$3-1)&amp;"       :="))</f>
        <v>1</v>
      </c>
      <c r="AB30">
        <f ca="1">IF(AA30&lt;1.1,AA30,IF(AA30&lt;YEAR!$C$2+YEAR!$C$3-2,AA30+1,(YEAR!$C$2+YEAR!$C$3-1)&amp;"       :="))</f>
        <v>1</v>
      </c>
      <c r="AC30">
        <f ca="1">IF(AB30&lt;1.1,AB30,IF(AB30&lt;YEAR!$C$2+YEAR!$C$3-2,AB30+1,(YEAR!$C$2+YEAR!$C$3-1)&amp;"       :="))</f>
        <v>1</v>
      </c>
      <c r="AD30">
        <f ca="1">IF(AC30&lt;1.1,AC30,IF(AC30&lt;YEAR!$C$2+YEAR!$C$3-2,AC30+1,(YEAR!$C$2+YEAR!$C$3-1)&amp;"       :="))</f>
        <v>1</v>
      </c>
      <c r="AE30">
        <f ca="1">IF(AD30&lt;1.1,AD30,IF(AD30&lt;YEAR!$C$2+YEAR!$C$3-2,AD30+1,(YEAR!$C$2+YEAR!$C$3-1)&amp;"       :="))</f>
        <v>1</v>
      </c>
      <c r="AF30">
        <f ca="1">IF(AE30&lt;1.1,AE30,IF(AE30&lt;YEAR!$C$2+YEAR!$C$3-2,AE30+1,(YEAR!$C$2+YEAR!$C$3-1)&amp;"       :="))</f>
        <v>1</v>
      </c>
      <c r="AG30">
        <f ca="1">IF(AF30&lt;1.1,AF30,IF(AF30&lt;YEAR!$C$2+YEAR!$C$3-2,AF30+1,(YEAR!$C$2+YEAR!$C$3-1)&amp;"       :="))</f>
        <v>1</v>
      </c>
      <c r="AH30">
        <f ca="1">IF(AG30&lt;1.1,AG30,IF(AG30&lt;YEAR!$C$2+YEAR!$C$3-2,AG30+1,(YEAR!$C$2+YEAR!$C$3-1)&amp;"       :="))</f>
        <v>1</v>
      </c>
      <c r="AI30">
        <f ca="1">IF(AH30&lt;1.1,AH30,IF(AH30&lt;YEAR!$C$2+YEAR!$C$3-2,AH30+1,(YEAR!$C$2+YEAR!$C$3-1)&amp;"       :="))</f>
        <v>1</v>
      </c>
      <c r="AJ30">
        <f ca="1">IF(AI30&lt;1.1,AI30,IF(AI30&lt;YEAR!$C$2+YEAR!$C$3-2,AI30+1,(YEAR!$C$2+YEAR!$C$3-1)&amp;"       :="))</f>
        <v>1</v>
      </c>
    </row>
    <row r="31" spans="1:36">
      <c r="A31">
        <f t="shared" ca="1" si="3"/>
        <v>1</v>
      </c>
      <c r="B31" t="s">
        <v>51</v>
      </c>
      <c r="C31" t="str">
        <f ca="1">IF(D31="",OFFSET(AvailabilityFactor!A$1,A31,0),C30)</f>
        <v>D2IMPELC</v>
      </c>
      <c r="D31" t="str" cm="1">
        <f t="array" aca="1" ref="D31" ca="1">IF(D30="",TS_DRC!$P$5,OFFSET(TS_DRC!P$5,RIGHT(D30,2),0,TRUE))</f>
        <v>TS27</v>
      </c>
      <c r="E31" t="str">
        <f t="shared" ca="1" si="4"/>
        <v>TS27</v>
      </c>
      <c r="F31">
        <f ca="1">IF($D31="",YEAR!C$2,1)</f>
        <v>1</v>
      </c>
      <c r="G31">
        <f ca="1">IF(F31&lt;1.1,F31,IF(F31&lt;YEAR!$C$2+YEAR!$C$3-2,F31+1,(YEAR!$C$2+YEAR!$C$3-1)&amp;"       :="))</f>
        <v>1</v>
      </c>
      <c r="H31">
        <f ca="1">IF(G31&lt;1.1,G31,IF(G31&lt;YEAR!$C$2+YEAR!$C$3-2,G31+1,(YEAR!$C$2+YEAR!$C$3-1)&amp;"       :="))</f>
        <v>1</v>
      </c>
      <c r="I31">
        <f ca="1">IF(H31&lt;1.1,H31,IF(H31&lt;YEAR!$C$2+YEAR!$C$3-2,H31+1,(YEAR!$C$2+YEAR!$C$3-1)&amp;"       :="))</f>
        <v>1</v>
      </c>
      <c r="J31">
        <f ca="1">IF(I31&lt;1.1,I31,IF(I31&lt;YEAR!$C$2+YEAR!$C$3-2,I31+1,(YEAR!$C$2+YEAR!$C$3-1)&amp;"       :="))</f>
        <v>1</v>
      </c>
      <c r="K31">
        <f ca="1">IF(J31&lt;1.1,J31,IF(J31&lt;YEAR!$C$2+YEAR!$C$3-2,J31+1,(YEAR!$C$2+YEAR!$C$3-1)&amp;"       :="))</f>
        <v>1</v>
      </c>
      <c r="L31">
        <f ca="1">IF(K31&lt;1.1,K31,IF(K31&lt;YEAR!$C$2+YEAR!$C$3-2,K31+1,(YEAR!$C$2+YEAR!$C$3-1)&amp;"       :="))</f>
        <v>1</v>
      </c>
      <c r="M31">
        <f ca="1">IF(L31&lt;1.1,L31,IF(L31&lt;YEAR!$C$2+YEAR!$C$3-2,L31+1,(YEAR!$C$2+YEAR!$C$3-1)&amp;"       :="))</f>
        <v>1</v>
      </c>
      <c r="N31">
        <f ca="1">IF(M31&lt;1.1,M31,IF(M31&lt;YEAR!$C$2+YEAR!$C$3-2,M31+1,(YEAR!$C$2+YEAR!$C$3-1)&amp;"       :="))</f>
        <v>1</v>
      </c>
      <c r="O31">
        <f ca="1">IF(N31&lt;1.1,N31,IF(N31&lt;YEAR!$C$2+YEAR!$C$3-2,N31+1,(YEAR!$C$2+YEAR!$C$3-1)&amp;"       :="))</f>
        <v>1</v>
      </c>
      <c r="P31">
        <f ca="1">IF(O31&lt;1.1,O31,IF(O31&lt;YEAR!$C$2+YEAR!$C$3-2,O31+1,(YEAR!$C$2+YEAR!$C$3-1)&amp;"       :="))</f>
        <v>1</v>
      </c>
      <c r="Q31">
        <f ca="1">IF(P31&lt;1.1,P31,IF(P31&lt;YEAR!$C$2+YEAR!$C$3-2,P31+1,(YEAR!$C$2+YEAR!$C$3-1)&amp;"       :="))</f>
        <v>1</v>
      </c>
      <c r="R31">
        <f ca="1">IF(Q31&lt;1.1,Q31,IF(Q31&lt;YEAR!$C$2+YEAR!$C$3-2,Q31+1,(YEAR!$C$2+YEAR!$C$3-1)&amp;"       :="))</f>
        <v>1</v>
      </c>
      <c r="S31">
        <f ca="1">IF(R31&lt;1.1,R31,IF(R31&lt;YEAR!$C$2+YEAR!$C$3-2,R31+1,(YEAR!$C$2+YEAR!$C$3-1)&amp;"       :="))</f>
        <v>1</v>
      </c>
      <c r="T31">
        <f ca="1">IF(S31&lt;1.1,S31,IF(S31&lt;YEAR!$C$2+YEAR!$C$3-2,S31+1,(YEAR!$C$2+YEAR!$C$3-1)&amp;"       :="))</f>
        <v>1</v>
      </c>
      <c r="U31">
        <f ca="1">IF(T31&lt;1.1,T31,IF(T31&lt;YEAR!$C$2+YEAR!$C$3-2,T31+1,(YEAR!$C$2+YEAR!$C$3-1)&amp;"       :="))</f>
        <v>1</v>
      </c>
      <c r="V31">
        <f ca="1">IF(U31&lt;1.1,U31,IF(U31&lt;YEAR!$C$2+YEAR!$C$3-2,U31+1,(YEAR!$C$2+YEAR!$C$3-1)&amp;"       :="))</f>
        <v>1</v>
      </c>
      <c r="W31">
        <f ca="1">IF(V31&lt;1.1,V31,IF(V31&lt;YEAR!$C$2+YEAR!$C$3-2,V31+1,(YEAR!$C$2+YEAR!$C$3-1)&amp;"       :="))</f>
        <v>1</v>
      </c>
      <c r="X31">
        <f ca="1">IF(W31&lt;1.1,W31,IF(W31&lt;YEAR!$C$2+YEAR!$C$3-2,W31+1,(YEAR!$C$2+YEAR!$C$3-1)&amp;"       :="))</f>
        <v>1</v>
      </c>
      <c r="Y31">
        <f ca="1">IF(X31&lt;1.1,X31,IF(X31&lt;YEAR!$C$2+YEAR!$C$3-2,X31+1,(YEAR!$C$2+YEAR!$C$3-1)&amp;"       :="))</f>
        <v>1</v>
      </c>
      <c r="Z31">
        <f ca="1">IF(Y31&lt;1.1,Y31,IF(Y31&lt;YEAR!$C$2+YEAR!$C$3-2,Y31+1,(YEAR!$C$2+YEAR!$C$3-1)&amp;"       :="))</f>
        <v>1</v>
      </c>
      <c r="AA31">
        <f ca="1">IF(Z31&lt;1.1,Z31,IF(Z31&lt;YEAR!$C$2+YEAR!$C$3-2,Z31+1,(YEAR!$C$2+YEAR!$C$3-1)&amp;"       :="))</f>
        <v>1</v>
      </c>
      <c r="AB31">
        <f ca="1">IF(AA31&lt;1.1,AA31,IF(AA31&lt;YEAR!$C$2+YEAR!$C$3-2,AA31+1,(YEAR!$C$2+YEAR!$C$3-1)&amp;"       :="))</f>
        <v>1</v>
      </c>
      <c r="AC31">
        <f ca="1">IF(AB31&lt;1.1,AB31,IF(AB31&lt;YEAR!$C$2+YEAR!$C$3-2,AB31+1,(YEAR!$C$2+YEAR!$C$3-1)&amp;"       :="))</f>
        <v>1</v>
      </c>
      <c r="AD31">
        <f ca="1">IF(AC31&lt;1.1,AC31,IF(AC31&lt;YEAR!$C$2+YEAR!$C$3-2,AC31+1,(YEAR!$C$2+YEAR!$C$3-1)&amp;"       :="))</f>
        <v>1</v>
      </c>
      <c r="AE31">
        <f ca="1">IF(AD31&lt;1.1,AD31,IF(AD31&lt;YEAR!$C$2+YEAR!$C$3-2,AD31+1,(YEAR!$C$2+YEAR!$C$3-1)&amp;"       :="))</f>
        <v>1</v>
      </c>
      <c r="AF31">
        <f ca="1">IF(AE31&lt;1.1,AE31,IF(AE31&lt;YEAR!$C$2+YEAR!$C$3-2,AE31+1,(YEAR!$C$2+YEAR!$C$3-1)&amp;"       :="))</f>
        <v>1</v>
      </c>
      <c r="AG31">
        <f ca="1">IF(AF31&lt;1.1,AF31,IF(AF31&lt;YEAR!$C$2+YEAR!$C$3-2,AF31+1,(YEAR!$C$2+YEAR!$C$3-1)&amp;"       :="))</f>
        <v>1</v>
      </c>
      <c r="AH31">
        <f ca="1">IF(AG31&lt;1.1,AG31,IF(AG31&lt;YEAR!$C$2+YEAR!$C$3-2,AG31+1,(YEAR!$C$2+YEAR!$C$3-1)&amp;"       :="))</f>
        <v>1</v>
      </c>
      <c r="AI31">
        <f ca="1">IF(AH31&lt;1.1,AH31,IF(AH31&lt;YEAR!$C$2+YEAR!$C$3-2,AH31+1,(YEAR!$C$2+YEAR!$C$3-1)&amp;"       :="))</f>
        <v>1</v>
      </c>
      <c r="AJ31">
        <f ca="1">IF(AI31&lt;1.1,AI31,IF(AI31&lt;YEAR!$C$2+YEAR!$C$3-2,AI31+1,(YEAR!$C$2+YEAR!$C$3-1)&amp;"       :="))</f>
        <v>1</v>
      </c>
    </row>
    <row r="32" spans="1:36">
      <c r="A32">
        <f t="shared" ca="1" si="3"/>
        <v>1</v>
      </c>
      <c r="B32" t="s">
        <v>51</v>
      </c>
      <c r="C32" t="str">
        <f ca="1">IF(D32="",OFFSET(AvailabilityFactor!A$1,A32,0),C31)</f>
        <v>D2IMPELC</v>
      </c>
      <c r="D32" t="str" cm="1">
        <f t="array" aca="1" ref="D32" ca="1">IF(D31="",TS_DRC!$P$5,OFFSET(TS_DRC!P$5,RIGHT(D31,2),0,TRUE))</f>
        <v>TS28</v>
      </c>
      <c r="E32" t="str">
        <f t="shared" ca="1" si="4"/>
        <v>TS28</v>
      </c>
      <c r="F32">
        <f ca="1">IF($D32="",YEAR!C$2,1)</f>
        <v>1</v>
      </c>
      <c r="G32">
        <f ca="1">IF(F32&lt;1.1,F32,IF(F32&lt;YEAR!$C$2+YEAR!$C$3-2,F32+1,(YEAR!$C$2+YEAR!$C$3-1)&amp;"       :="))</f>
        <v>1</v>
      </c>
      <c r="H32">
        <f ca="1">IF(G32&lt;1.1,G32,IF(G32&lt;YEAR!$C$2+YEAR!$C$3-2,G32+1,(YEAR!$C$2+YEAR!$C$3-1)&amp;"       :="))</f>
        <v>1</v>
      </c>
      <c r="I32">
        <f ca="1">IF(H32&lt;1.1,H32,IF(H32&lt;YEAR!$C$2+YEAR!$C$3-2,H32+1,(YEAR!$C$2+YEAR!$C$3-1)&amp;"       :="))</f>
        <v>1</v>
      </c>
      <c r="J32">
        <f ca="1">IF(I32&lt;1.1,I32,IF(I32&lt;YEAR!$C$2+YEAR!$C$3-2,I32+1,(YEAR!$C$2+YEAR!$C$3-1)&amp;"       :="))</f>
        <v>1</v>
      </c>
      <c r="K32">
        <f ca="1">IF(J32&lt;1.1,J32,IF(J32&lt;YEAR!$C$2+YEAR!$C$3-2,J32+1,(YEAR!$C$2+YEAR!$C$3-1)&amp;"       :="))</f>
        <v>1</v>
      </c>
      <c r="L32">
        <f ca="1">IF(K32&lt;1.1,K32,IF(K32&lt;YEAR!$C$2+YEAR!$C$3-2,K32+1,(YEAR!$C$2+YEAR!$C$3-1)&amp;"       :="))</f>
        <v>1</v>
      </c>
      <c r="M32">
        <f ca="1">IF(L32&lt;1.1,L32,IF(L32&lt;YEAR!$C$2+YEAR!$C$3-2,L32+1,(YEAR!$C$2+YEAR!$C$3-1)&amp;"       :="))</f>
        <v>1</v>
      </c>
      <c r="N32">
        <f ca="1">IF(M32&lt;1.1,M32,IF(M32&lt;YEAR!$C$2+YEAR!$C$3-2,M32+1,(YEAR!$C$2+YEAR!$C$3-1)&amp;"       :="))</f>
        <v>1</v>
      </c>
      <c r="O32">
        <f ca="1">IF(N32&lt;1.1,N32,IF(N32&lt;YEAR!$C$2+YEAR!$C$3-2,N32+1,(YEAR!$C$2+YEAR!$C$3-1)&amp;"       :="))</f>
        <v>1</v>
      </c>
      <c r="P32">
        <f ca="1">IF(O32&lt;1.1,O32,IF(O32&lt;YEAR!$C$2+YEAR!$C$3-2,O32+1,(YEAR!$C$2+YEAR!$C$3-1)&amp;"       :="))</f>
        <v>1</v>
      </c>
      <c r="Q32">
        <f ca="1">IF(P32&lt;1.1,P32,IF(P32&lt;YEAR!$C$2+YEAR!$C$3-2,P32+1,(YEAR!$C$2+YEAR!$C$3-1)&amp;"       :="))</f>
        <v>1</v>
      </c>
      <c r="R32">
        <f ca="1">IF(Q32&lt;1.1,Q32,IF(Q32&lt;YEAR!$C$2+YEAR!$C$3-2,Q32+1,(YEAR!$C$2+YEAR!$C$3-1)&amp;"       :="))</f>
        <v>1</v>
      </c>
      <c r="S32">
        <f ca="1">IF(R32&lt;1.1,R32,IF(R32&lt;YEAR!$C$2+YEAR!$C$3-2,R32+1,(YEAR!$C$2+YEAR!$C$3-1)&amp;"       :="))</f>
        <v>1</v>
      </c>
      <c r="T32">
        <f ca="1">IF(S32&lt;1.1,S32,IF(S32&lt;YEAR!$C$2+YEAR!$C$3-2,S32+1,(YEAR!$C$2+YEAR!$C$3-1)&amp;"       :="))</f>
        <v>1</v>
      </c>
      <c r="U32">
        <f ca="1">IF(T32&lt;1.1,T32,IF(T32&lt;YEAR!$C$2+YEAR!$C$3-2,T32+1,(YEAR!$C$2+YEAR!$C$3-1)&amp;"       :="))</f>
        <v>1</v>
      </c>
      <c r="V32">
        <f ca="1">IF(U32&lt;1.1,U32,IF(U32&lt;YEAR!$C$2+YEAR!$C$3-2,U32+1,(YEAR!$C$2+YEAR!$C$3-1)&amp;"       :="))</f>
        <v>1</v>
      </c>
      <c r="W32">
        <f ca="1">IF(V32&lt;1.1,V32,IF(V32&lt;YEAR!$C$2+YEAR!$C$3-2,V32+1,(YEAR!$C$2+YEAR!$C$3-1)&amp;"       :="))</f>
        <v>1</v>
      </c>
      <c r="X32">
        <f ca="1">IF(W32&lt;1.1,W32,IF(W32&lt;YEAR!$C$2+YEAR!$C$3-2,W32+1,(YEAR!$C$2+YEAR!$C$3-1)&amp;"       :="))</f>
        <v>1</v>
      </c>
      <c r="Y32">
        <f ca="1">IF(X32&lt;1.1,X32,IF(X32&lt;YEAR!$C$2+YEAR!$C$3-2,X32+1,(YEAR!$C$2+YEAR!$C$3-1)&amp;"       :="))</f>
        <v>1</v>
      </c>
      <c r="Z32">
        <f ca="1">IF(Y32&lt;1.1,Y32,IF(Y32&lt;YEAR!$C$2+YEAR!$C$3-2,Y32+1,(YEAR!$C$2+YEAR!$C$3-1)&amp;"       :="))</f>
        <v>1</v>
      </c>
      <c r="AA32">
        <f ca="1">IF(Z32&lt;1.1,Z32,IF(Z32&lt;YEAR!$C$2+YEAR!$C$3-2,Z32+1,(YEAR!$C$2+YEAR!$C$3-1)&amp;"       :="))</f>
        <v>1</v>
      </c>
      <c r="AB32">
        <f ca="1">IF(AA32&lt;1.1,AA32,IF(AA32&lt;YEAR!$C$2+YEAR!$C$3-2,AA32+1,(YEAR!$C$2+YEAR!$C$3-1)&amp;"       :="))</f>
        <v>1</v>
      </c>
      <c r="AC32">
        <f ca="1">IF(AB32&lt;1.1,AB32,IF(AB32&lt;YEAR!$C$2+YEAR!$C$3-2,AB32+1,(YEAR!$C$2+YEAR!$C$3-1)&amp;"       :="))</f>
        <v>1</v>
      </c>
      <c r="AD32">
        <f ca="1">IF(AC32&lt;1.1,AC32,IF(AC32&lt;YEAR!$C$2+YEAR!$C$3-2,AC32+1,(YEAR!$C$2+YEAR!$C$3-1)&amp;"       :="))</f>
        <v>1</v>
      </c>
      <c r="AE32">
        <f ca="1">IF(AD32&lt;1.1,AD32,IF(AD32&lt;YEAR!$C$2+YEAR!$C$3-2,AD32+1,(YEAR!$C$2+YEAR!$C$3-1)&amp;"       :="))</f>
        <v>1</v>
      </c>
      <c r="AF32">
        <f ca="1">IF(AE32&lt;1.1,AE32,IF(AE32&lt;YEAR!$C$2+YEAR!$C$3-2,AE32+1,(YEAR!$C$2+YEAR!$C$3-1)&amp;"       :="))</f>
        <v>1</v>
      </c>
      <c r="AG32">
        <f ca="1">IF(AF32&lt;1.1,AF32,IF(AF32&lt;YEAR!$C$2+YEAR!$C$3-2,AF32+1,(YEAR!$C$2+YEAR!$C$3-1)&amp;"       :="))</f>
        <v>1</v>
      </c>
      <c r="AH32">
        <f ca="1">IF(AG32&lt;1.1,AG32,IF(AG32&lt;YEAR!$C$2+YEAR!$C$3-2,AG32+1,(YEAR!$C$2+YEAR!$C$3-1)&amp;"       :="))</f>
        <v>1</v>
      </c>
      <c r="AI32">
        <f ca="1">IF(AH32&lt;1.1,AH32,IF(AH32&lt;YEAR!$C$2+YEAR!$C$3-2,AH32+1,(YEAR!$C$2+YEAR!$C$3-1)&amp;"       :="))</f>
        <v>1</v>
      </c>
      <c r="AJ32">
        <f ca="1">IF(AI32&lt;1.1,AI32,IF(AI32&lt;YEAR!$C$2+YEAR!$C$3-2,AI32+1,(YEAR!$C$2+YEAR!$C$3-1)&amp;"       :="))</f>
        <v>1</v>
      </c>
    </row>
    <row r="33" spans="1:36">
      <c r="A33">
        <f t="shared" ca="1" si="3"/>
        <v>1</v>
      </c>
      <c r="B33" t="s">
        <v>51</v>
      </c>
      <c r="C33" t="str">
        <f ca="1">IF(D33="",OFFSET(AvailabilityFactor!A$1,A33,0),C32)</f>
        <v>D2IMPELC</v>
      </c>
      <c r="D33" t="str" cm="1">
        <f t="array" aca="1" ref="D33" ca="1">IF(D32="",TS_DRC!$P$5,OFFSET(TS_DRC!P$5,RIGHT(D32,2),0,TRUE))</f>
        <v>TS29</v>
      </c>
      <c r="E33" t="str">
        <f t="shared" ca="1" si="4"/>
        <v>TS29</v>
      </c>
      <c r="F33">
        <f ca="1">IF($D33="",YEAR!C$2,1)</f>
        <v>1</v>
      </c>
      <c r="G33">
        <f ca="1">IF(F33&lt;1.1,F33,IF(F33&lt;YEAR!$C$2+YEAR!$C$3-2,F33+1,(YEAR!$C$2+YEAR!$C$3-1)&amp;"       :="))</f>
        <v>1</v>
      </c>
      <c r="H33">
        <f ca="1">IF(G33&lt;1.1,G33,IF(G33&lt;YEAR!$C$2+YEAR!$C$3-2,G33+1,(YEAR!$C$2+YEAR!$C$3-1)&amp;"       :="))</f>
        <v>1</v>
      </c>
      <c r="I33">
        <f ca="1">IF(H33&lt;1.1,H33,IF(H33&lt;YEAR!$C$2+YEAR!$C$3-2,H33+1,(YEAR!$C$2+YEAR!$C$3-1)&amp;"       :="))</f>
        <v>1</v>
      </c>
      <c r="J33">
        <f ca="1">IF(I33&lt;1.1,I33,IF(I33&lt;YEAR!$C$2+YEAR!$C$3-2,I33+1,(YEAR!$C$2+YEAR!$C$3-1)&amp;"       :="))</f>
        <v>1</v>
      </c>
      <c r="K33">
        <f ca="1">IF(J33&lt;1.1,J33,IF(J33&lt;YEAR!$C$2+YEAR!$C$3-2,J33+1,(YEAR!$C$2+YEAR!$C$3-1)&amp;"       :="))</f>
        <v>1</v>
      </c>
      <c r="L33">
        <f ca="1">IF(K33&lt;1.1,K33,IF(K33&lt;YEAR!$C$2+YEAR!$C$3-2,K33+1,(YEAR!$C$2+YEAR!$C$3-1)&amp;"       :="))</f>
        <v>1</v>
      </c>
      <c r="M33">
        <f ca="1">IF(L33&lt;1.1,L33,IF(L33&lt;YEAR!$C$2+YEAR!$C$3-2,L33+1,(YEAR!$C$2+YEAR!$C$3-1)&amp;"       :="))</f>
        <v>1</v>
      </c>
      <c r="N33">
        <f ca="1">IF(M33&lt;1.1,M33,IF(M33&lt;YEAR!$C$2+YEAR!$C$3-2,M33+1,(YEAR!$C$2+YEAR!$C$3-1)&amp;"       :="))</f>
        <v>1</v>
      </c>
      <c r="O33">
        <f ca="1">IF(N33&lt;1.1,N33,IF(N33&lt;YEAR!$C$2+YEAR!$C$3-2,N33+1,(YEAR!$C$2+YEAR!$C$3-1)&amp;"       :="))</f>
        <v>1</v>
      </c>
      <c r="P33">
        <f ca="1">IF(O33&lt;1.1,O33,IF(O33&lt;YEAR!$C$2+YEAR!$C$3-2,O33+1,(YEAR!$C$2+YEAR!$C$3-1)&amp;"       :="))</f>
        <v>1</v>
      </c>
      <c r="Q33">
        <f ca="1">IF(P33&lt;1.1,P33,IF(P33&lt;YEAR!$C$2+YEAR!$C$3-2,P33+1,(YEAR!$C$2+YEAR!$C$3-1)&amp;"       :="))</f>
        <v>1</v>
      </c>
      <c r="R33">
        <f ca="1">IF(Q33&lt;1.1,Q33,IF(Q33&lt;YEAR!$C$2+YEAR!$C$3-2,Q33+1,(YEAR!$C$2+YEAR!$C$3-1)&amp;"       :="))</f>
        <v>1</v>
      </c>
      <c r="S33">
        <f ca="1">IF(R33&lt;1.1,R33,IF(R33&lt;YEAR!$C$2+YEAR!$C$3-2,R33+1,(YEAR!$C$2+YEAR!$C$3-1)&amp;"       :="))</f>
        <v>1</v>
      </c>
      <c r="T33">
        <f ca="1">IF(S33&lt;1.1,S33,IF(S33&lt;YEAR!$C$2+YEAR!$C$3-2,S33+1,(YEAR!$C$2+YEAR!$C$3-1)&amp;"       :="))</f>
        <v>1</v>
      </c>
      <c r="U33">
        <f ca="1">IF(T33&lt;1.1,T33,IF(T33&lt;YEAR!$C$2+YEAR!$C$3-2,T33+1,(YEAR!$C$2+YEAR!$C$3-1)&amp;"       :="))</f>
        <v>1</v>
      </c>
      <c r="V33">
        <f ca="1">IF(U33&lt;1.1,U33,IF(U33&lt;YEAR!$C$2+YEAR!$C$3-2,U33+1,(YEAR!$C$2+YEAR!$C$3-1)&amp;"       :="))</f>
        <v>1</v>
      </c>
      <c r="W33">
        <f ca="1">IF(V33&lt;1.1,V33,IF(V33&lt;YEAR!$C$2+YEAR!$C$3-2,V33+1,(YEAR!$C$2+YEAR!$C$3-1)&amp;"       :="))</f>
        <v>1</v>
      </c>
      <c r="X33">
        <f ca="1">IF(W33&lt;1.1,W33,IF(W33&lt;YEAR!$C$2+YEAR!$C$3-2,W33+1,(YEAR!$C$2+YEAR!$C$3-1)&amp;"       :="))</f>
        <v>1</v>
      </c>
      <c r="Y33">
        <f ca="1">IF(X33&lt;1.1,X33,IF(X33&lt;YEAR!$C$2+YEAR!$C$3-2,X33+1,(YEAR!$C$2+YEAR!$C$3-1)&amp;"       :="))</f>
        <v>1</v>
      </c>
      <c r="Z33">
        <f ca="1">IF(Y33&lt;1.1,Y33,IF(Y33&lt;YEAR!$C$2+YEAR!$C$3-2,Y33+1,(YEAR!$C$2+YEAR!$C$3-1)&amp;"       :="))</f>
        <v>1</v>
      </c>
      <c r="AA33">
        <f ca="1">IF(Z33&lt;1.1,Z33,IF(Z33&lt;YEAR!$C$2+YEAR!$C$3-2,Z33+1,(YEAR!$C$2+YEAR!$C$3-1)&amp;"       :="))</f>
        <v>1</v>
      </c>
      <c r="AB33">
        <f ca="1">IF(AA33&lt;1.1,AA33,IF(AA33&lt;YEAR!$C$2+YEAR!$C$3-2,AA33+1,(YEAR!$C$2+YEAR!$C$3-1)&amp;"       :="))</f>
        <v>1</v>
      </c>
      <c r="AC33">
        <f ca="1">IF(AB33&lt;1.1,AB33,IF(AB33&lt;YEAR!$C$2+YEAR!$C$3-2,AB33+1,(YEAR!$C$2+YEAR!$C$3-1)&amp;"       :="))</f>
        <v>1</v>
      </c>
      <c r="AD33">
        <f ca="1">IF(AC33&lt;1.1,AC33,IF(AC33&lt;YEAR!$C$2+YEAR!$C$3-2,AC33+1,(YEAR!$C$2+YEAR!$C$3-1)&amp;"       :="))</f>
        <v>1</v>
      </c>
      <c r="AE33">
        <f ca="1">IF(AD33&lt;1.1,AD33,IF(AD33&lt;YEAR!$C$2+YEAR!$C$3-2,AD33+1,(YEAR!$C$2+YEAR!$C$3-1)&amp;"       :="))</f>
        <v>1</v>
      </c>
      <c r="AF33">
        <f ca="1">IF(AE33&lt;1.1,AE33,IF(AE33&lt;YEAR!$C$2+YEAR!$C$3-2,AE33+1,(YEAR!$C$2+YEAR!$C$3-1)&amp;"       :="))</f>
        <v>1</v>
      </c>
      <c r="AG33">
        <f ca="1">IF(AF33&lt;1.1,AF33,IF(AF33&lt;YEAR!$C$2+YEAR!$C$3-2,AF33+1,(YEAR!$C$2+YEAR!$C$3-1)&amp;"       :="))</f>
        <v>1</v>
      </c>
      <c r="AH33">
        <f ca="1">IF(AG33&lt;1.1,AG33,IF(AG33&lt;YEAR!$C$2+YEAR!$C$3-2,AG33+1,(YEAR!$C$2+YEAR!$C$3-1)&amp;"       :="))</f>
        <v>1</v>
      </c>
      <c r="AI33">
        <f ca="1">IF(AH33&lt;1.1,AH33,IF(AH33&lt;YEAR!$C$2+YEAR!$C$3-2,AH33+1,(YEAR!$C$2+YEAR!$C$3-1)&amp;"       :="))</f>
        <v>1</v>
      </c>
      <c r="AJ33">
        <f ca="1">IF(AI33&lt;1.1,AI33,IF(AI33&lt;YEAR!$C$2+YEAR!$C$3-2,AI33+1,(YEAR!$C$2+YEAR!$C$3-1)&amp;"       :="))</f>
        <v>1</v>
      </c>
    </row>
    <row r="34" spans="1:36">
      <c r="A34">
        <f t="shared" ca="1" si="3"/>
        <v>1</v>
      </c>
      <c r="B34" t="s">
        <v>51</v>
      </c>
      <c r="C34" t="str">
        <f ca="1">IF(D34="",OFFSET(AvailabilityFactor!A$1,A34,0),C33)</f>
        <v>D2IMPELC</v>
      </c>
      <c r="D34" t="str" cm="1">
        <f t="array" aca="1" ref="D34" ca="1">IF(D33="",TS_DRC!$P$5,OFFSET(TS_DRC!P$5,RIGHT(D33,2),0,TRUE))</f>
        <v>TS30</v>
      </c>
      <c r="E34" t="str">
        <f t="shared" ca="1" si="4"/>
        <v>TS30</v>
      </c>
      <c r="F34">
        <f ca="1">IF($D34="",YEAR!C$2,1)</f>
        <v>1</v>
      </c>
      <c r="G34">
        <f ca="1">IF(F34&lt;1.1,F34,IF(F34&lt;YEAR!$C$2+YEAR!$C$3-2,F34+1,(YEAR!$C$2+YEAR!$C$3-1)&amp;"       :="))</f>
        <v>1</v>
      </c>
      <c r="H34">
        <f ca="1">IF(G34&lt;1.1,G34,IF(G34&lt;YEAR!$C$2+YEAR!$C$3-2,G34+1,(YEAR!$C$2+YEAR!$C$3-1)&amp;"       :="))</f>
        <v>1</v>
      </c>
      <c r="I34">
        <f ca="1">IF(H34&lt;1.1,H34,IF(H34&lt;YEAR!$C$2+YEAR!$C$3-2,H34+1,(YEAR!$C$2+YEAR!$C$3-1)&amp;"       :="))</f>
        <v>1</v>
      </c>
      <c r="J34">
        <f ca="1">IF(I34&lt;1.1,I34,IF(I34&lt;YEAR!$C$2+YEAR!$C$3-2,I34+1,(YEAR!$C$2+YEAR!$C$3-1)&amp;"       :="))</f>
        <v>1</v>
      </c>
      <c r="K34">
        <f ca="1">IF(J34&lt;1.1,J34,IF(J34&lt;YEAR!$C$2+YEAR!$C$3-2,J34+1,(YEAR!$C$2+YEAR!$C$3-1)&amp;"       :="))</f>
        <v>1</v>
      </c>
      <c r="L34">
        <f ca="1">IF(K34&lt;1.1,K34,IF(K34&lt;YEAR!$C$2+YEAR!$C$3-2,K34+1,(YEAR!$C$2+YEAR!$C$3-1)&amp;"       :="))</f>
        <v>1</v>
      </c>
      <c r="M34">
        <f ca="1">IF(L34&lt;1.1,L34,IF(L34&lt;YEAR!$C$2+YEAR!$C$3-2,L34+1,(YEAR!$C$2+YEAR!$C$3-1)&amp;"       :="))</f>
        <v>1</v>
      </c>
      <c r="N34">
        <f ca="1">IF(M34&lt;1.1,M34,IF(M34&lt;YEAR!$C$2+YEAR!$C$3-2,M34+1,(YEAR!$C$2+YEAR!$C$3-1)&amp;"       :="))</f>
        <v>1</v>
      </c>
      <c r="O34">
        <f ca="1">IF(N34&lt;1.1,N34,IF(N34&lt;YEAR!$C$2+YEAR!$C$3-2,N34+1,(YEAR!$C$2+YEAR!$C$3-1)&amp;"       :="))</f>
        <v>1</v>
      </c>
      <c r="P34">
        <f ca="1">IF(O34&lt;1.1,O34,IF(O34&lt;YEAR!$C$2+YEAR!$C$3-2,O34+1,(YEAR!$C$2+YEAR!$C$3-1)&amp;"       :="))</f>
        <v>1</v>
      </c>
      <c r="Q34">
        <f ca="1">IF(P34&lt;1.1,P34,IF(P34&lt;YEAR!$C$2+YEAR!$C$3-2,P34+1,(YEAR!$C$2+YEAR!$C$3-1)&amp;"       :="))</f>
        <v>1</v>
      </c>
      <c r="R34">
        <f ca="1">IF(Q34&lt;1.1,Q34,IF(Q34&lt;YEAR!$C$2+YEAR!$C$3-2,Q34+1,(YEAR!$C$2+YEAR!$C$3-1)&amp;"       :="))</f>
        <v>1</v>
      </c>
      <c r="S34">
        <f ca="1">IF(R34&lt;1.1,R34,IF(R34&lt;YEAR!$C$2+YEAR!$C$3-2,R34+1,(YEAR!$C$2+YEAR!$C$3-1)&amp;"       :="))</f>
        <v>1</v>
      </c>
      <c r="T34">
        <f ca="1">IF(S34&lt;1.1,S34,IF(S34&lt;YEAR!$C$2+YEAR!$C$3-2,S34+1,(YEAR!$C$2+YEAR!$C$3-1)&amp;"       :="))</f>
        <v>1</v>
      </c>
      <c r="U34">
        <f ca="1">IF(T34&lt;1.1,T34,IF(T34&lt;YEAR!$C$2+YEAR!$C$3-2,T34+1,(YEAR!$C$2+YEAR!$C$3-1)&amp;"       :="))</f>
        <v>1</v>
      </c>
      <c r="V34">
        <f ca="1">IF(U34&lt;1.1,U34,IF(U34&lt;YEAR!$C$2+YEAR!$C$3-2,U34+1,(YEAR!$C$2+YEAR!$C$3-1)&amp;"       :="))</f>
        <v>1</v>
      </c>
      <c r="W34">
        <f ca="1">IF(V34&lt;1.1,V34,IF(V34&lt;YEAR!$C$2+YEAR!$C$3-2,V34+1,(YEAR!$C$2+YEAR!$C$3-1)&amp;"       :="))</f>
        <v>1</v>
      </c>
      <c r="X34">
        <f ca="1">IF(W34&lt;1.1,W34,IF(W34&lt;YEAR!$C$2+YEAR!$C$3-2,W34+1,(YEAR!$C$2+YEAR!$C$3-1)&amp;"       :="))</f>
        <v>1</v>
      </c>
      <c r="Y34">
        <f ca="1">IF(X34&lt;1.1,X34,IF(X34&lt;YEAR!$C$2+YEAR!$C$3-2,X34+1,(YEAR!$C$2+YEAR!$C$3-1)&amp;"       :="))</f>
        <v>1</v>
      </c>
      <c r="Z34">
        <f ca="1">IF(Y34&lt;1.1,Y34,IF(Y34&lt;YEAR!$C$2+YEAR!$C$3-2,Y34+1,(YEAR!$C$2+YEAR!$C$3-1)&amp;"       :="))</f>
        <v>1</v>
      </c>
      <c r="AA34">
        <f ca="1">IF(Z34&lt;1.1,Z34,IF(Z34&lt;YEAR!$C$2+YEAR!$C$3-2,Z34+1,(YEAR!$C$2+YEAR!$C$3-1)&amp;"       :="))</f>
        <v>1</v>
      </c>
      <c r="AB34">
        <f ca="1">IF(AA34&lt;1.1,AA34,IF(AA34&lt;YEAR!$C$2+YEAR!$C$3-2,AA34+1,(YEAR!$C$2+YEAR!$C$3-1)&amp;"       :="))</f>
        <v>1</v>
      </c>
      <c r="AC34">
        <f ca="1">IF(AB34&lt;1.1,AB34,IF(AB34&lt;YEAR!$C$2+YEAR!$C$3-2,AB34+1,(YEAR!$C$2+YEAR!$C$3-1)&amp;"       :="))</f>
        <v>1</v>
      </c>
      <c r="AD34">
        <f ca="1">IF(AC34&lt;1.1,AC34,IF(AC34&lt;YEAR!$C$2+YEAR!$C$3-2,AC34+1,(YEAR!$C$2+YEAR!$C$3-1)&amp;"       :="))</f>
        <v>1</v>
      </c>
      <c r="AE34">
        <f ca="1">IF(AD34&lt;1.1,AD34,IF(AD34&lt;YEAR!$C$2+YEAR!$C$3-2,AD34+1,(YEAR!$C$2+YEAR!$C$3-1)&amp;"       :="))</f>
        <v>1</v>
      </c>
      <c r="AF34">
        <f ca="1">IF(AE34&lt;1.1,AE34,IF(AE34&lt;YEAR!$C$2+YEAR!$C$3-2,AE34+1,(YEAR!$C$2+YEAR!$C$3-1)&amp;"       :="))</f>
        <v>1</v>
      </c>
      <c r="AG34">
        <f ca="1">IF(AF34&lt;1.1,AF34,IF(AF34&lt;YEAR!$C$2+YEAR!$C$3-2,AF34+1,(YEAR!$C$2+YEAR!$C$3-1)&amp;"       :="))</f>
        <v>1</v>
      </c>
      <c r="AH34">
        <f ca="1">IF(AG34&lt;1.1,AG34,IF(AG34&lt;YEAR!$C$2+YEAR!$C$3-2,AG34+1,(YEAR!$C$2+YEAR!$C$3-1)&amp;"       :="))</f>
        <v>1</v>
      </c>
      <c r="AI34">
        <f ca="1">IF(AH34&lt;1.1,AH34,IF(AH34&lt;YEAR!$C$2+YEAR!$C$3-2,AH34+1,(YEAR!$C$2+YEAR!$C$3-1)&amp;"       :="))</f>
        <v>1</v>
      </c>
      <c r="AJ34">
        <f ca="1">IF(AI34&lt;1.1,AI34,IF(AI34&lt;YEAR!$C$2+YEAR!$C$3-2,AI34+1,(YEAR!$C$2+YEAR!$C$3-1)&amp;"       :="))</f>
        <v>1</v>
      </c>
    </row>
    <row r="35" spans="1:36">
      <c r="A35">
        <f t="shared" ca="1" si="3"/>
        <v>1</v>
      </c>
      <c r="B35" t="s">
        <v>51</v>
      </c>
      <c r="C35" t="str">
        <f ca="1">IF(D35="",OFFSET(AvailabilityFactor!A$1,A35,0),C34)</f>
        <v>D2IMPELC</v>
      </c>
      <c r="D35" t="str" cm="1">
        <f t="array" aca="1" ref="D35" ca="1">IF(D34="",TS_DRC!$P$5,OFFSET(TS_DRC!P$5,RIGHT(D34,2),0,TRUE))</f>
        <v>TS31</v>
      </c>
      <c r="E35" t="str">
        <f t="shared" ca="1" si="4"/>
        <v>TS31</v>
      </c>
      <c r="F35">
        <f ca="1">IF($D35="",YEAR!C$2,1)</f>
        <v>1</v>
      </c>
      <c r="G35">
        <f ca="1">IF(F35&lt;1.1,F35,IF(F35&lt;YEAR!$C$2+YEAR!$C$3-2,F35+1,(YEAR!$C$2+YEAR!$C$3-1)&amp;"       :="))</f>
        <v>1</v>
      </c>
      <c r="H35">
        <f ca="1">IF(G35&lt;1.1,G35,IF(G35&lt;YEAR!$C$2+YEAR!$C$3-2,G35+1,(YEAR!$C$2+YEAR!$C$3-1)&amp;"       :="))</f>
        <v>1</v>
      </c>
      <c r="I35">
        <f ca="1">IF(H35&lt;1.1,H35,IF(H35&lt;YEAR!$C$2+YEAR!$C$3-2,H35+1,(YEAR!$C$2+YEAR!$C$3-1)&amp;"       :="))</f>
        <v>1</v>
      </c>
      <c r="J35">
        <f ca="1">IF(I35&lt;1.1,I35,IF(I35&lt;YEAR!$C$2+YEAR!$C$3-2,I35+1,(YEAR!$C$2+YEAR!$C$3-1)&amp;"       :="))</f>
        <v>1</v>
      </c>
      <c r="K35">
        <f ca="1">IF(J35&lt;1.1,J35,IF(J35&lt;YEAR!$C$2+YEAR!$C$3-2,J35+1,(YEAR!$C$2+YEAR!$C$3-1)&amp;"       :="))</f>
        <v>1</v>
      </c>
      <c r="L35">
        <f ca="1">IF(K35&lt;1.1,K35,IF(K35&lt;YEAR!$C$2+YEAR!$C$3-2,K35+1,(YEAR!$C$2+YEAR!$C$3-1)&amp;"       :="))</f>
        <v>1</v>
      </c>
      <c r="M35">
        <f ca="1">IF(L35&lt;1.1,L35,IF(L35&lt;YEAR!$C$2+YEAR!$C$3-2,L35+1,(YEAR!$C$2+YEAR!$C$3-1)&amp;"       :="))</f>
        <v>1</v>
      </c>
      <c r="N35">
        <f ca="1">IF(M35&lt;1.1,M35,IF(M35&lt;YEAR!$C$2+YEAR!$C$3-2,M35+1,(YEAR!$C$2+YEAR!$C$3-1)&amp;"       :="))</f>
        <v>1</v>
      </c>
      <c r="O35">
        <f ca="1">IF(N35&lt;1.1,N35,IF(N35&lt;YEAR!$C$2+YEAR!$C$3-2,N35+1,(YEAR!$C$2+YEAR!$C$3-1)&amp;"       :="))</f>
        <v>1</v>
      </c>
      <c r="P35">
        <f ca="1">IF(O35&lt;1.1,O35,IF(O35&lt;YEAR!$C$2+YEAR!$C$3-2,O35+1,(YEAR!$C$2+YEAR!$C$3-1)&amp;"       :="))</f>
        <v>1</v>
      </c>
      <c r="Q35">
        <f ca="1">IF(P35&lt;1.1,P35,IF(P35&lt;YEAR!$C$2+YEAR!$C$3-2,P35+1,(YEAR!$C$2+YEAR!$C$3-1)&amp;"       :="))</f>
        <v>1</v>
      </c>
      <c r="R35">
        <f ca="1">IF(Q35&lt;1.1,Q35,IF(Q35&lt;YEAR!$C$2+YEAR!$C$3-2,Q35+1,(YEAR!$C$2+YEAR!$C$3-1)&amp;"       :="))</f>
        <v>1</v>
      </c>
      <c r="S35">
        <f ca="1">IF(R35&lt;1.1,R35,IF(R35&lt;YEAR!$C$2+YEAR!$C$3-2,R35+1,(YEAR!$C$2+YEAR!$C$3-1)&amp;"       :="))</f>
        <v>1</v>
      </c>
      <c r="T35">
        <f ca="1">IF(S35&lt;1.1,S35,IF(S35&lt;YEAR!$C$2+YEAR!$C$3-2,S35+1,(YEAR!$C$2+YEAR!$C$3-1)&amp;"       :="))</f>
        <v>1</v>
      </c>
      <c r="U35">
        <f ca="1">IF(T35&lt;1.1,T35,IF(T35&lt;YEAR!$C$2+YEAR!$C$3-2,T35+1,(YEAR!$C$2+YEAR!$C$3-1)&amp;"       :="))</f>
        <v>1</v>
      </c>
      <c r="V35">
        <f ca="1">IF(U35&lt;1.1,U35,IF(U35&lt;YEAR!$C$2+YEAR!$C$3-2,U35+1,(YEAR!$C$2+YEAR!$C$3-1)&amp;"       :="))</f>
        <v>1</v>
      </c>
      <c r="W35">
        <f ca="1">IF(V35&lt;1.1,V35,IF(V35&lt;YEAR!$C$2+YEAR!$C$3-2,V35+1,(YEAR!$C$2+YEAR!$C$3-1)&amp;"       :="))</f>
        <v>1</v>
      </c>
      <c r="X35">
        <f ca="1">IF(W35&lt;1.1,W35,IF(W35&lt;YEAR!$C$2+YEAR!$C$3-2,W35+1,(YEAR!$C$2+YEAR!$C$3-1)&amp;"       :="))</f>
        <v>1</v>
      </c>
      <c r="Y35">
        <f ca="1">IF(X35&lt;1.1,X35,IF(X35&lt;YEAR!$C$2+YEAR!$C$3-2,X35+1,(YEAR!$C$2+YEAR!$C$3-1)&amp;"       :="))</f>
        <v>1</v>
      </c>
      <c r="Z35">
        <f ca="1">IF(Y35&lt;1.1,Y35,IF(Y35&lt;YEAR!$C$2+YEAR!$C$3-2,Y35+1,(YEAR!$C$2+YEAR!$C$3-1)&amp;"       :="))</f>
        <v>1</v>
      </c>
      <c r="AA35">
        <f ca="1">IF(Z35&lt;1.1,Z35,IF(Z35&lt;YEAR!$C$2+YEAR!$C$3-2,Z35+1,(YEAR!$C$2+YEAR!$C$3-1)&amp;"       :="))</f>
        <v>1</v>
      </c>
      <c r="AB35">
        <f ca="1">IF(AA35&lt;1.1,AA35,IF(AA35&lt;YEAR!$C$2+YEAR!$C$3-2,AA35+1,(YEAR!$C$2+YEAR!$C$3-1)&amp;"       :="))</f>
        <v>1</v>
      </c>
      <c r="AC35">
        <f ca="1">IF(AB35&lt;1.1,AB35,IF(AB35&lt;YEAR!$C$2+YEAR!$C$3-2,AB35+1,(YEAR!$C$2+YEAR!$C$3-1)&amp;"       :="))</f>
        <v>1</v>
      </c>
      <c r="AD35">
        <f ca="1">IF(AC35&lt;1.1,AC35,IF(AC35&lt;YEAR!$C$2+YEAR!$C$3-2,AC35+1,(YEAR!$C$2+YEAR!$C$3-1)&amp;"       :="))</f>
        <v>1</v>
      </c>
      <c r="AE35">
        <f ca="1">IF(AD35&lt;1.1,AD35,IF(AD35&lt;YEAR!$C$2+YEAR!$C$3-2,AD35+1,(YEAR!$C$2+YEAR!$C$3-1)&amp;"       :="))</f>
        <v>1</v>
      </c>
      <c r="AF35">
        <f ca="1">IF(AE35&lt;1.1,AE35,IF(AE35&lt;YEAR!$C$2+YEAR!$C$3-2,AE35+1,(YEAR!$C$2+YEAR!$C$3-1)&amp;"       :="))</f>
        <v>1</v>
      </c>
      <c r="AG35">
        <f ca="1">IF(AF35&lt;1.1,AF35,IF(AF35&lt;YEAR!$C$2+YEAR!$C$3-2,AF35+1,(YEAR!$C$2+YEAR!$C$3-1)&amp;"       :="))</f>
        <v>1</v>
      </c>
      <c r="AH35">
        <f ca="1">IF(AG35&lt;1.1,AG35,IF(AG35&lt;YEAR!$C$2+YEAR!$C$3-2,AG35+1,(YEAR!$C$2+YEAR!$C$3-1)&amp;"       :="))</f>
        <v>1</v>
      </c>
      <c r="AI35">
        <f ca="1">IF(AH35&lt;1.1,AH35,IF(AH35&lt;YEAR!$C$2+YEAR!$C$3-2,AH35+1,(YEAR!$C$2+YEAR!$C$3-1)&amp;"       :="))</f>
        <v>1</v>
      </c>
      <c r="AJ35">
        <f ca="1">IF(AI35&lt;1.1,AI35,IF(AI35&lt;YEAR!$C$2+YEAR!$C$3-2,AI35+1,(YEAR!$C$2+YEAR!$C$3-1)&amp;"       :="))</f>
        <v>1</v>
      </c>
    </row>
    <row r="36" spans="1:36">
      <c r="A36">
        <f t="shared" ca="1" si="3"/>
        <v>1</v>
      </c>
      <c r="B36" t="s">
        <v>51</v>
      </c>
      <c r="C36" t="str">
        <f ca="1">IF(D36="",OFFSET(AvailabilityFactor!A$1,A36,0),C35)</f>
        <v>D2IMPELC</v>
      </c>
      <c r="D36" t="str" cm="1">
        <f t="array" aca="1" ref="D36" ca="1">IF(D35="",TS_DRC!$P$5,OFFSET(TS_DRC!P$5,RIGHT(D35,2),0,TRUE))</f>
        <v>TS32</v>
      </c>
      <c r="E36" t="str">
        <f t="shared" ca="1" si="4"/>
        <v>TS32</v>
      </c>
      <c r="F36">
        <f ca="1">IF($D36="",YEAR!C$2,1)</f>
        <v>1</v>
      </c>
      <c r="G36">
        <f ca="1">IF(F36&lt;1.1,F36,IF(F36&lt;YEAR!$C$2+YEAR!$C$3-2,F36+1,(YEAR!$C$2+YEAR!$C$3-1)&amp;"       :="))</f>
        <v>1</v>
      </c>
      <c r="H36">
        <f ca="1">IF(G36&lt;1.1,G36,IF(G36&lt;YEAR!$C$2+YEAR!$C$3-2,G36+1,(YEAR!$C$2+YEAR!$C$3-1)&amp;"       :="))</f>
        <v>1</v>
      </c>
      <c r="I36">
        <f ca="1">IF(H36&lt;1.1,H36,IF(H36&lt;YEAR!$C$2+YEAR!$C$3-2,H36+1,(YEAR!$C$2+YEAR!$C$3-1)&amp;"       :="))</f>
        <v>1</v>
      </c>
      <c r="J36">
        <f ca="1">IF(I36&lt;1.1,I36,IF(I36&lt;YEAR!$C$2+YEAR!$C$3-2,I36+1,(YEAR!$C$2+YEAR!$C$3-1)&amp;"       :="))</f>
        <v>1</v>
      </c>
      <c r="K36">
        <f ca="1">IF(J36&lt;1.1,J36,IF(J36&lt;YEAR!$C$2+YEAR!$C$3-2,J36+1,(YEAR!$C$2+YEAR!$C$3-1)&amp;"       :="))</f>
        <v>1</v>
      </c>
      <c r="L36">
        <f ca="1">IF(K36&lt;1.1,K36,IF(K36&lt;YEAR!$C$2+YEAR!$C$3-2,K36+1,(YEAR!$C$2+YEAR!$C$3-1)&amp;"       :="))</f>
        <v>1</v>
      </c>
      <c r="M36">
        <f ca="1">IF(L36&lt;1.1,L36,IF(L36&lt;YEAR!$C$2+YEAR!$C$3-2,L36+1,(YEAR!$C$2+YEAR!$C$3-1)&amp;"       :="))</f>
        <v>1</v>
      </c>
      <c r="N36">
        <f ca="1">IF(M36&lt;1.1,M36,IF(M36&lt;YEAR!$C$2+YEAR!$C$3-2,M36+1,(YEAR!$C$2+YEAR!$C$3-1)&amp;"       :="))</f>
        <v>1</v>
      </c>
      <c r="O36">
        <f ca="1">IF(N36&lt;1.1,N36,IF(N36&lt;YEAR!$C$2+YEAR!$C$3-2,N36+1,(YEAR!$C$2+YEAR!$C$3-1)&amp;"       :="))</f>
        <v>1</v>
      </c>
      <c r="P36">
        <f ca="1">IF(O36&lt;1.1,O36,IF(O36&lt;YEAR!$C$2+YEAR!$C$3-2,O36+1,(YEAR!$C$2+YEAR!$C$3-1)&amp;"       :="))</f>
        <v>1</v>
      </c>
      <c r="Q36">
        <f ca="1">IF(P36&lt;1.1,P36,IF(P36&lt;YEAR!$C$2+YEAR!$C$3-2,P36+1,(YEAR!$C$2+YEAR!$C$3-1)&amp;"       :="))</f>
        <v>1</v>
      </c>
      <c r="R36">
        <f ca="1">IF(Q36&lt;1.1,Q36,IF(Q36&lt;YEAR!$C$2+YEAR!$C$3-2,Q36+1,(YEAR!$C$2+YEAR!$C$3-1)&amp;"       :="))</f>
        <v>1</v>
      </c>
      <c r="S36">
        <f ca="1">IF(R36&lt;1.1,R36,IF(R36&lt;YEAR!$C$2+YEAR!$C$3-2,R36+1,(YEAR!$C$2+YEAR!$C$3-1)&amp;"       :="))</f>
        <v>1</v>
      </c>
      <c r="T36">
        <f ca="1">IF(S36&lt;1.1,S36,IF(S36&lt;YEAR!$C$2+YEAR!$C$3-2,S36+1,(YEAR!$C$2+YEAR!$C$3-1)&amp;"       :="))</f>
        <v>1</v>
      </c>
      <c r="U36">
        <f ca="1">IF(T36&lt;1.1,T36,IF(T36&lt;YEAR!$C$2+YEAR!$C$3-2,T36+1,(YEAR!$C$2+YEAR!$C$3-1)&amp;"       :="))</f>
        <v>1</v>
      </c>
      <c r="V36">
        <f ca="1">IF(U36&lt;1.1,U36,IF(U36&lt;YEAR!$C$2+YEAR!$C$3-2,U36+1,(YEAR!$C$2+YEAR!$C$3-1)&amp;"       :="))</f>
        <v>1</v>
      </c>
      <c r="W36">
        <f ca="1">IF(V36&lt;1.1,V36,IF(V36&lt;YEAR!$C$2+YEAR!$C$3-2,V36+1,(YEAR!$C$2+YEAR!$C$3-1)&amp;"       :="))</f>
        <v>1</v>
      </c>
      <c r="X36">
        <f ca="1">IF(W36&lt;1.1,W36,IF(W36&lt;YEAR!$C$2+YEAR!$C$3-2,W36+1,(YEAR!$C$2+YEAR!$C$3-1)&amp;"       :="))</f>
        <v>1</v>
      </c>
      <c r="Y36">
        <f ca="1">IF(X36&lt;1.1,X36,IF(X36&lt;YEAR!$C$2+YEAR!$C$3-2,X36+1,(YEAR!$C$2+YEAR!$C$3-1)&amp;"       :="))</f>
        <v>1</v>
      </c>
      <c r="Z36">
        <f ca="1">IF(Y36&lt;1.1,Y36,IF(Y36&lt;YEAR!$C$2+YEAR!$C$3-2,Y36+1,(YEAR!$C$2+YEAR!$C$3-1)&amp;"       :="))</f>
        <v>1</v>
      </c>
      <c r="AA36">
        <f ca="1">IF(Z36&lt;1.1,Z36,IF(Z36&lt;YEAR!$C$2+YEAR!$C$3-2,Z36+1,(YEAR!$C$2+YEAR!$C$3-1)&amp;"       :="))</f>
        <v>1</v>
      </c>
      <c r="AB36">
        <f ca="1">IF(AA36&lt;1.1,AA36,IF(AA36&lt;YEAR!$C$2+YEAR!$C$3-2,AA36+1,(YEAR!$C$2+YEAR!$C$3-1)&amp;"       :="))</f>
        <v>1</v>
      </c>
      <c r="AC36">
        <f ca="1">IF(AB36&lt;1.1,AB36,IF(AB36&lt;YEAR!$C$2+YEAR!$C$3-2,AB36+1,(YEAR!$C$2+YEAR!$C$3-1)&amp;"       :="))</f>
        <v>1</v>
      </c>
      <c r="AD36">
        <f ca="1">IF(AC36&lt;1.1,AC36,IF(AC36&lt;YEAR!$C$2+YEAR!$C$3-2,AC36+1,(YEAR!$C$2+YEAR!$C$3-1)&amp;"       :="))</f>
        <v>1</v>
      </c>
      <c r="AE36">
        <f ca="1">IF(AD36&lt;1.1,AD36,IF(AD36&lt;YEAR!$C$2+YEAR!$C$3-2,AD36+1,(YEAR!$C$2+YEAR!$C$3-1)&amp;"       :="))</f>
        <v>1</v>
      </c>
      <c r="AF36">
        <f ca="1">IF(AE36&lt;1.1,AE36,IF(AE36&lt;YEAR!$C$2+YEAR!$C$3-2,AE36+1,(YEAR!$C$2+YEAR!$C$3-1)&amp;"       :="))</f>
        <v>1</v>
      </c>
      <c r="AG36">
        <f ca="1">IF(AF36&lt;1.1,AF36,IF(AF36&lt;YEAR!$C$2+YEAR!$C$3-2,AF36+1,(YEAR!$C$2+YEAR!$C$3-1)&amp;"       :="))</f>
        <v>1</v>
      </c>
      <c r="AH36">
        <f ca="1">IF(AG36&lt;1.1,AG36,IF(AG36&lt;YEAR!$C$2+YEAR!$C$3-2,AG36+1,(YEAR!$C$2+YEAR!$C$3-1)&amp;"       :="))</f>
        <v>1</v>
      </c>
      <c r="AI36">
        <f ca="1">IF(AH36&lt;1.1,AH36,IF(AH36&lt;YEAR!$C$2+YEAR!$C$3-2,AH36+1,(YEAR!$C$2+YEAR!$C$3-1)&amp;"       :="))</f>
        <v>1</v>
      </c>
      <c r="AJ36">
        <f ca="1">IF(AI36&lt;1.1,AI36,IF(AI36&lt;YEAR!$C$2+YEAR!$C$3-2,AI36+1,(YEAR!$C$2+YEAR!$C$3-1)&amp;"       :="))</f>
        <v>1</v>
      </c>
    </row>
    <row r="37" spans="1:36">
      <c r="A37">
        <f t="shared" ca="1" si="3"/>
        <v>1</v>
      </c>
      <c r="B37" t="s">
        <v>51</v>
      </c>
      <c r="C37" t="str">
        <f ca="1">IF(D37="",OFFSET(AvailabilityFactor!A$1,A37,0),C36)</f>
        <v>D2IMPELC</v>
      </c>
      <c r="D37" t="str" cm="1">
        <f t="array" aca="1" ref="D37" ca="1">IF(D36="",TS_DRC!$P$5,OFFSET(TS_DRC!P$5,RIGHT(D36,2),0,TRUE))</f>
        <v>TS33</v>
      </c>
      <c r="E37" t="str">
        <f t="shared" ca="1" si="4"/>
        <v>TS33</v>
      </c>
      <c r="F37">
        <f ca="1">IF($D37="",YEAR!C$2,1)</f>
        <v>1</v>
      </c>
      <c r="G37">
        <f ca="1">IF(F37&lt;1.1,F37,IF(F37&lt;YEAR!$C$2+YEAR!$C$3-2,F37+1,(YEAR!$C$2+YEAR!$C$3-1)&amp;"       :="))</f>
        <v>1</v>
      </c>
      <c r="H37">
        <f ca="1">IF(G37&lt;1.1,G37,IF(G37&lt;YEAR!$C$2+YEAR!$C$3-2,G37+1,(YEAR!$C$2+YEAR!$C$3-1)&amp;"       :="))</f>
        <v>1</v>
      </c>
      <c r="I37">
        <f ca="1">IF(H37&lt;1.1,H37,IF(H37&lt;YEAR!$C$2+YEAR!$C$3-2,H37+1,(YEAR!$C$2+YEAR!$C$3-1)&amp;"       :="))</f>
        <v>1</v>
      </c>
      <c r="J37">
        <f ca="1">IF(I37&lt;1.1,I37,IF(I37&lt;YEAR!$C$2+YEAR!$C$3-2,I37+1,(YEAR!$C$2+YEAR!$C$3-1)&amp;"       :="))</f>
        <v>1</v>
      </c>
      <c r="K37">
        <f ca="1">IF(J37&lt;1.1,J37,IF(J37&lt;YEAR!$C$2+YEAR!$C$3-2,J37+1,(YEAR!$C$2+YEAR!$C$3-1)&amp;"       :="))</f>
        <v>1</v>
      </c>
      <c r="L37">
        <f ca="1">IF(K37&lt;1.1,K37,IF(K37&lt;YEAR!$C$2+YEAR!$C$3-2,K37+1,(YEAR!$C$2+YEAR!$C$3-1)&amp;"       :="))</f>
        <v>1</v>
      </c>
      <c r="M37">
        <f ca="1">IF(L37&lt;1.1,L37,IF(L37&lt;YEAR!$C$2+YEAR!$C$3-2,L37+1,(YEAR!$C$2+YEAR!$C$3-1)&amp;"       :="))</f>
        <v>1</v>
      </c>
      <c r="N37">
        <f ca="1">IF(M37&lt;1.1,M37,IF(M37&lt;YEAR!$C$2+YEAR!$C$3-2,M37+1,(YEAR!$C$2+YEAR!$C$3-1)&amp;"       :="))</f>
        <v>1</v>
      </c>
      <c r="O37">
        <f ca="1">IF(N37&lt;1.1,N37,IF(N37&lt;YEAR!$C$2+YEAR!$C$3-2,N37+1,(YEAR!$C$2+YEAR!$C$3-1)&amp;"       :="))</f>
        <v>1</v>
      </c>
      <c r="P37">
        <f ca="1">IF(O37&lt;1.1,O37,IF(O37&lt;YEAR!$C$2+YEAR!$C$3-2,O37+1,(YEAR!$C$2+YEAR!$C$3-1)&amp;"       :="))</f>
        <v>1</v>
      </c>
      <c r="Q37">
        <f ca="1">IF(P37&lt;1.1,P37,IF(P37&lt;YEAR!$C$2+YEAR!$C$3-2,P37+1,(YEAR!$C$2+YEAR!$C$3-1)&amp;"       :="))</f>
        <v>1</v>
      </c>
      <c r="R37">
        <f ca="1">IF(Q37&lt;1.1,Q37,IF(Q37&lt;YEAR!$C$2+YEAR!$C$3-2,Q37+1,(YEAR!$C$2+YEAR!$C$3-1)&amp;"       :="))</f>
        <v>1</v>
      </c>
      <c r="S37">
        <f ca="1">IF(R37&lt;1.1,R37,IF(R37&lt;YEAR!$C$2+YEAR!$C$3-2,R37+1,(YEAR!$C$2+YEAR!$C$3-1)&amp;"       :="))</f>
        <v>1</v>
      </c>
      <c r="T37">
        <f ca="1">IF(S37&lt;1.1,S37,IF(S37&lt;YEAR!$C$2+YEAR!$C$3-2,S37+1,(YEAR!$C$2+YEAR!$C$3-1)&amp;"       :="))</f>
        <v>1</v>
      </c>
      <c r="U37">
        <f ca="1">IF(T37&lt;1.1,T37,IF(T37&lt;YEAR!$C$2+YEAR!$C$3-2,T37+1,(YEAR!$C$2+YEAR!$C$3-1)&amp;"       :="))</f>
        <v>1</v>
      </c>
      <c r="V37">
        <f ca="1">IF(U37&lt;1.1,U37,IF(U37&lt;YEAR!$C$2+YEAR!$C$3-2,U37+1,(YEAR!$C$2+YEAR!$C$3-1)&amp;"       :="))</f>
        <v>1</v>
      </c>
      <c r="W37">
        <f ca="1">IF(V37&lt;1.1,V37,IF(V37&lt;YEAR!$C$2+YEAR!$C$3-2,V37+1,(YEAR!$C$2+YEAR!$C$3-1)&amp;"       :="))</f>
        <v>1</v>
      </c>
      <c r="X37">
        <f ca="1">IF(W37&lt;1.1,W37,IF(W37&lt;YEAR!$C$2+YEAR!$C$3-2,W37+1,(YEAR!$C$2+YEAR!$C$3-1)&amp;"       :="))</f>
        <v>1</v>
      </c>
      <c r="Y37">
        <f ca="1">IF(X37&lt;1.1,X37,IF(X37&lt;YEAR!$C$2+YEAR!$C$3-2,X37+1,(YEAR!$C$2+YEAR!$C$3-1)&amp;"       :="))</f>
        <v>1</v>
      </c>
      <c r="Z37">
        <f ca="1">IF(Y37&lt;1.1,Y37,IF(Y37&lt;YEAR!$C$2+YEAR!$C$3-2,Y37+1,(YEAR!$C$2+YEAR!$C$3-1)&amp;"       :="))</f>
        <v>1</v>
      </c>
      <c r="AA37">
        <f ca="1">IF(Z37&lt;1.1,Z37,IF(Z37&lt;YEAR!$C$2+YEAR!$C$3-2,Z37+1,(YEAR!$C$2+YEAR!$C$3-1)&amp;"       :="))</f>
        <v>1</v>
      </c>
      <c r="AB37">
        <f ca="1">IF(AA37&lt;1.1,AA37,IF(AA37&lt;YEAR!$C$2+YEAR!$C$3-2,AA37+1,(YEAR!$C$2+YEAR!$C$3-1)&amp;"       :="))</f>
        <v>1</v>
      </c>
      <c r="AC37">
        <f ca="1">IF(AB37&lt;1.1,AB37,IF(AB37&lt;YEAR!$C$2+YEAR!$C$3-2,AB37+1,(YEAR!$C$2+YEAR!$C$3-1)&amp;"       :="))</f>
        <v>1</v>
      </c>
      <c r="AD37">
        <f ca="1">IF(AC37&lt;1.1,AC37,IF(AC37&lt;YEAR!$C$2+YEAR!$C$3-2,AC37+1,(YEAR!$C$2+YEAR!$C$3-1)&amp;"       :="))</f>
        <v>1</v>
      </c>
      <c r="AE37">
        <f ca="1">IF(AD37&lt;1.1,AD37,IF(AD37&lt;YEAR!$C$2+YEAR!$C$3-2,AD37+1,(YEAR!$C$2+YEAR!$C$3-1)&amp;"       :="))</f>
        <v>1</v>
      </c>
      <c r="AF37">
        <f ca="1">IF(AE37&lt;1.1,AE37,IF(AE37&lt;YEAR!$C$2+YEAR!$C$3-2,AE37+1,(YEAR!$C$2+YEAR!$C$3-1)&amp;"       :="))</f>
        <v>1</v>
      </c>
      <c r="AG37">
        <f ca="1">IF(AF37&lt;1.1,AF37,IF(AF37&lt;YEAR!$C$2+YEAR!$C$3-2,AF37+1,(YEAR!$C$2+YEAR!$C$3-1)&amp;"       :="))</f>
        <v>1</v>
      </c>
      <c r="AH37">
        <f ca="1">IF(AG37&lt;1.1,AG37,IF(AG37&lt;YEAR!$C$2+YEAR!$C$3-2,AG37+1,(YEAR!$C$2+YEAR!$C$3-1)&amp;"       :="))</f>
        <v>1</v>
      </c>
      <c r="AI37">
        <f ca="1">IF(AH37&lt;1.1,AH37,IF(AH37&lt;YEAR!$C$2+YEAR!$C$3-2,AH37+1,(YEAR!$C$2+YEAR!$C$3-1)&amp;"       :="))</f>
        <v>1</v>
      </c>
      <c r="AJ37">
        <f ca="1">IF(AI37&lt;1.1,AI37,IF(AI37&lt;YEAR!$C$2+YEAR!$C$3-2,AI37+1,(YEAR!$C$2+YEAR!$C$3-1)&amp;"       :="))</f>
        <v>1</v>
      </c>
    </row>
    <row r="38" spans="1:36">
      <c r="A38">
        <f t="shared" ca="1" si="3"/>
        <v>1</v>
      </c>
      <c r="B38" t="s">
        <v>51</v>
      </c>
      <c r="C38" t="str">
        <f ca="1">IF(D38="",OFFSET(AvailabilityFactor!A$1,A38,0),C37)</f>
        <v>D2IMPELC</v>
      </c>
      <c r="D38" t="str" cm="1">
        <f t="array" aca="1" ref="D38" ca="1">IF(D37="",TS_DRC!$P$5,OFFSET(TS_DRC!P$5,RIGHT(D37,2),0,TRUE))</f>
        <v>TS34</v>
      </c>
      <c r="E38" t="str">
        <f t="shared" ca="1" si="4"/>
        <v>TS34</v>
      </c>
      <c r="F38">
        <f ca="1">IF($D38="",YEAR!C$2,1)</f>
        <v>1</v>
      </c>
      <c r="G38">
        <f ca="1">IF(F38&lt;1.1,F38,IF(F38&lt;YEAR!$C$2+YEAR!$C$3-2,F38+1,(YEAR!$C$2+YEAR!$C$3-1)&amp;"       :="))</f>
        <v>1</v>
      </c>
      <c r="H38">
        <f ca="1">IF(G38&lt;1.1,G38,IF(G38&lt;YEAR!$C$2+YEAR!$C$3-2,G38+1,(YEAR!$C$2+YEAR!$C$3-1)&amp;"       :="))</f>
        <v>1</v>
      </c>
      <c r="I38">
        <f ca="1">IF(H38&lt;1.1,H38,IF(H38&lt;YEAR!$C$2+YEAR!$C$3-2,H38+1,(YEAR!$C$2+YEAR!$C$3-1)&amp;"       :="))</f>
        <v>1</v>
      </c>
      <c r="J38">
        <f ca="1">IF(I38&lt;1.1,I38,IF(I38&lt;YEAR!$C$2+YEAR!$C$3-2,I38+1,(YEAR!$C$2+YEAR!$C$3-1)&amp;"       :="))</f>
        <v>1</v>
      </c>
      <c r="K38">
        <f ca="1">IF(J38&lt;1.1,J38,IF(J38&lt;YEAR!$C$2+YEAR!$C$3-2,J38+1,(YEAR!$C$2+YEAR!$C$3-1)&amp;"       :="))</f>
        <v>1</v>
      </c>
      <c r="L38">
        <f ca="1">IF(K38&lt;1.1,K38,IF(K38&lt;YEAR!$C$2+YEAR!$C$3-2,K38+1,(YEAR!$C$2+YEAR!$C$3-1)&amp;"       :="))</f>
        <v>1</v>
      </c>
      <c r="M38">
        <f ca="1">IF(L38&lt;1.1,L38,IF(L38&lt;YEAR!$C$2+YEAR!$C$3-2,L38+1,(YEAR!$C$2+YEAR!$C$3-1)&amp;"       :="))</f>
        <v>1</v>
      </c>
      <c r="N38">
        <f ca="1">IF(M38&lt;1.1,M38,IF(M38&lt;YEAR!$C$2+YEAR!$C$3-2,M38+1,(YEAR!$C$2+YEAR!$C$3-1)&amp;"       :="))</f>
        <v>1</v>
      </c>
      <c r="O38">
        <f ca="1">IF(N38&lt;1.1,N38,IF(N38&lt;YEAR!$C$2+YEAR!$C$3-2,N38+1,(YEAR!$C$2+YEAR!$C$3-1)&amp;"       :="))</f>
        <v>1</v>
      </c>
      <c r="P38">
        <f ca="1">IF(O38&lt;1.1,O38,IF(O38&lt;YEAR!$C$2+YEAR!$C$3-2,O38+1,(YEAR!$C$2+YEAR!$C$3-1)&amp;"       :="))</f>
        <v>1</v>
      </c>
      <c r="Q38">
        <f ca="1">IF(P38&lt;1.1,P38,IF(P38&lt;YEAR!$C$2+YEAR!$C$3-2,P38+1,(YEAR!$C$2+YEAR!$C$3-1)&amp;"       :="))</f>
        <v>1</v>
      </c>
      <c r="R38">
        <f ca="1">IF(Q38&lt;1.1,Q38,IF(Q38&lt;YEAR!$C$2+YEAR!$C$3-2,Q38+1,(YEAR!$C$2+YEAR!$C$3-1)&amp;"       :="))</f>
        <v>1</v>
      </c>
      <c r="S38">
        <f ca="1">IF(R38&lt;1.1,R38,IF(R38&lt;YEAR!$C$2+YEAR!$C$3-2,R38+1,(YEAR!$C$2+YEAR!$C$3-1)&amp;"       :="))</f>
        <v>1</v>
      </c>
      <c r="T38">
        <f ca="1">IF(S38&lt;1.1,S38,IF(S38&lt;YEAR!$C$2+YEAR!$C$3-2,S38+1,(YEAR!$C$2+YEAR!$C$3-1)&amp;"       :="))</f>
        <v>1</v>
      </c>
      <c r="U38">
        <f ca="1">IF(T38&lt;1.1,T38,IF(T38&lt;YEAR!$C$2+YEAR!$C$3-2,T38+1,(YEAR!$C$2+YEAR!$C$3-1)&amp;"       :="))</f>
        <v>1</v>
      </c>
      <c r="V38">
        <f ca="1">IF(U38&lt;1.1,U38,IF(U38&lt;YEAR!$C$2+YEAR!$C$3-2,U38+1,(YEAR!$C$2+YEAR!$C$3-1)&amp;"       :="))</f>
        <v>1</v>
      </c>
      <c r="W38">
        <f ca="1">IF(V38&lt;1.1,V38,IF(V38&lt;YEAR!$C$2+YEAR!$C$3-2,V38+1,(YEAR!$C$2+YEAR!$C$3-1)&amp;"       :="))</f>
        <v>1</v>
      </c>
      <c r="X38">
        <f ca="1">IF(W38&lt;1.1,W38,IF(W38&lt;YEAR!$C$2+YEAR!$C$3-2,W38+1,(YEAR!$C$2+YEAR!$C$3-1)&amp;"       :="))</f>
        <v>1</v>
      </c>
      <c r="Y38">
        <f ca="1">IF(X38&lt;1.1,X38,IF(X38&lt;YEAR!$C$2+YEAR!$C$3-2,X38+1,(YEAR!$C$2+YEAR!$C$3-1)&amp;"       :="))</f>
        <v>1</v>
      </c>
      <c r="Z38">
        <f ca="1">IF(Y38&lt;1.1,Y38,IF(Y38&lt;YEAR!$C$2+YEAR!$C$3-2,Y38+1,(YEAR!$C$2+YEAR!$C$3-1)&amp;"       :="))</f>
        <v>1</v>
      </c>
      <c r="AA38">
        <f ca="1">IF(Z38&lt;1.1,Z38,IF(Z38&lt;YEAR!$C$2+YEAR!$C$3-2,Z38+1,(YEAR!$C$2+YEAR!$C$3-1)&amp;"       :="))</f>
        <v>1</v>
      </c>
      <c r="AB38">
        <f ca="1">IF(AA38&lt;1.1,AA38,IF(AA38&lt;YEAR!$C$2+YEAR!$C$3-2,AA38+1,(YEAR!$C$2+YEAR!$C$3-1)&amp;"       :="))</f>
        <v>1</v>
      </c>
      <c r="AC38">
        <f ca="1">IF(AB38&lt;1.1,AB38,IF(AB38&lt;YEAR!$C$2+YEAR!$C$3-2,AB38+1,(YEAR!$C$2+YEAR!$C$3-1)&amp;"       :="))</f>
        <v>1</v>
      </c>
      <c r="AD38">
        <f ca="1">IF(AC38&lt;1.1,AC38,IF(AC38&lt;YEAR!$C$2+YEAR!$C$3-2,AC38+1,(YEAR!$C$2+YEAR!$C$3-1)&amp;"       :="))</f>
        <v>1</v>
      </c>
      <c r="AE38">
        <f ca="1">IF(AD38&lt;1.1,AD38,IF(AD38&lt;YEAR!$C$2+YEAR!$C$3-2,AD38+1,(YEAR!$C$2+YEAR!$C$3-1)&amp;"       :="))</f>
        <v>1</v>
      </c>
      <c r="AF38">
        <f ca="1">IF(AE38&lt;1.1,AE38,IF(AE38&lt;YEAR!$C$2+YEAR!$C$3-2,AE38+1,(YEAR!$C$2+YEAR!$C$3-1)&amp;"       :="))</f>
        <v>1</v>
      </c>
      <c r="AG38">
        <f ca="1">IF(AF38&lt;1.1,AF38,IF(AF38&lt;YEAR!$C$2+YEAR!$C$3-2,AF38+1,(YEAR!$C$2+YEAR!$C$3-1)&amp;"       :="))</f>
        <v>1</v>
      </c>
      <c r="AH38">
        <f ca="1">IF(AG38&lt;1.1,AG38,IF(AG38&lt;YEAR!$C$2+YEAR!$C$3-2,AG38+1,(YEAR!$C$2+YEAR!$C$3-1)&amp;"       :="))</f>
        <v>1</v>
      </c>
      <c r="AI38">
        <f ca="1">IF(AH38&lt;1.1,AH38,IF(AH38&lt;YEAR!$C$2+YEAR!$C$3-2,AH38+1,(YEAR!$C$2+YEAR!$C$3-1)&amp;"       :="))</f>
        <v>1</v>
      </c>
      <c r="AJ38">
        <f ca="1">IF(AI38&lt;1.1,AI38,IF(AI38&lt;YEAR!$C$2+YEAR!$C$3-2,AI38+1,(YEAR!$C$2+YEAR!$C$3-1)&amp;"       :="))</f>
        <v>1</v>
      </c>
    </row>
    <row r="39" spans="1:36">
      <c r="A39">
        <f t="shared" ca="1" si="3"/>
        <v>1</v>
      </c>
      <c r="B39" t="s">
        <v>51</v>
      </c>
      <c r="C39" t="str">
        <f ca="1">IF(D39="",OFFSET(AvailabilityFactor!A$1,A39,0),C38)</f>
        <v>D2IMPELC</v>
      </c>
      <c r="D39" t="str" cm="1">
        <f t="array" aca="1" ref="D39" ca="1">IF(D38="",TS_DRC!$P$5,OFFSET(TS_DRC!P$5,RIGHT(D38,2),0,TRUE))</f>
        <v>TS35</v>
      </c>
      <c r="E39" t="str">
        <f t="shared" ca="1" si="4"/>
        <v>TS35</v>
      </c>
      <c r="F39">
        <f ca="1">IF($D39="",YEAR!C$2,1)</f>
        <v>1</v>
      </c>
      <c r="G39">
        <f ca="1">IF(F39&lt;1.1,F39,IF(F39&lt;YEAR!$C$2+YEAR!$C$3-2,F39+1,(YEAR!$C$2+YEAR!$C$3-1)&amp;"       :="))</f>
        <v>1</v>
      </c>
      <c r="H39">
        <f ca="1">IF(G39&lt;1.1,G39,IF(G39&lt;YEAR!$C$2+YEAR!$C$3-2,G39+1,(YEAR!$C$2+YEAR!$C$3-1)&amp;"       :="))</f>
        <v>1</v>
      </c>
      <c r="I39">
        <f ca="1">IF(H39&lt;1.1,H39,IF(H39&lt;YEAR!$C$2+YEAR!$C$3-2,H39+1,(YEAR!$C$2+YEAR!$C$3-1)&amp;"       :="))</f>
        <v>1</v>
      </c>
      <c r="J39">
        <f ca="1">IF(I39&lt;1.1,I39,IF(I39&lt;YEAR!$C$2+YEAR!$C$3-2,I39+1,(YEAR!$C$2+YEAR!$C$3-1)&amp;"       :="))</f>
        <v>1</v>
      </c>
      <c r="K39">
        <f ca="1">IF(J39&lt;1.1,J39,IF(J39&lt;YEAR!$C$2+YEAR!$C$3-2,J39+1,(YEAR!$C$2+YEAR!$C$3-1)&amp;"       :="))</f>
        <v>1</v>
      </c>
      <c r="L39">
        <f ca="1">IF(K39&lt;1.1,K39,IF(K39&lt;YEAR!$C$2+YEAR!$C$3-2,K39+1,(YEAR!$C$2+YEAR!$C$3-1)&amp;"       :="))</f>
        <v>1</v>
      </c>
      <c r="M39">
        <f ca="1">IF(L39&lt;1.1,L39,IF(L39&lt;YEAR!$C$2+YEAR!$C$3-2,L39+1,(YEAR!$C$2+YEAR!$C$3-1)&amp;"       :="))</f>
        <v>1</v>
      </c>
      <c r="N39">
        <f ca="1">IF(M39&lt;1.1,M39,IF(M39&lt;YEAR!$C$2+YEAR!$C$3-2,M39+1,(YEAR!$C$2+YEAR!$C$3-1)&amp;"       :="))</f>
        <v>1</v>
      </c>
      <c r="O39">
        <f ca="1">IF(N39&lt;1.1,N39,IF(N39&lt;YEAR!$C$2+YEAR!$C$3-2,N39+1,(YEAR!$C$2+YEAR!$C$3-1)&amp;"       :="))</f>
        <v>1</v>
      </c>
      <c r="P39">
        <f ca="1">IF(O39&lt;1.1,O39,IF(O39&lt;YEAR!$C$2+YEAR!$C$3-2,O39+1,(YEAR!$C$2+YEAR!$C$3-1)&amp;"       :="))</f>
        <v>1</v>
      </c>
      <c r="Q39">
        <f ca="1">IF(P39&lt;1.1,P39,IF(P39&lt;YEAR!$C$2+YEAR!$C$3-2,P39+1,(YEAR!$C$2+YEAR!$C$3-1)&amp;"       :="))</f>
        <v>1</v>
      </c>
      <c r="R39">
        <f ca="1">IF(Q39&lt;1.1,Q39,IF(Q39&lt;YEAR!$C$2+YEAR!$C$3-2,Q39+1,(YEAR!$C$2+YEAR!$C$3-1)&amp;"       :="))</f>
        <v>1</v>
      </c>
      <c r="S39">
        <f ca="1">IF(R39&lt;1.1,R39,IF(R39&lt;YEAR!$C$2+YEAR!$C$3-2,R39+1,(YEAR!$C$2+YEAR!$C$3-1)&amp;"       :="))</f>
        <v>1</v>
      </c>
      <c r="T39">
        <f ca="1">IF(S39&lt;1.1,S39,IF(S39&lt;YEAR!$C$2+YEAR!$C$3-2,S39+1,(YEAR!$C$2+YEAR!$C$3-1)&amp;"       :="))</f>
        <v>1</v>
      </c>
      <c r="U39">
        <f ca="1">IF(T39&lt;1.1,T39,IF(T39&lt;YEAR!$C$2+YEAR!$C$3-2,T39+1,(YEAR!$C$2+YEAR!$C$3-1)&amp;"       :="))</f>
        <v>1</v>
      </c>
      <c r="V39">
        <f ca="1">IF(U39&lt;1.1,U39,IF(U39&lt;YEAR!$C$2+YEAR!$C$3-2,U39+1,(YEAR!$C$2+YEAR!$C$3-1)&amp;"       :="))</f>
        <v>1</v>
      </c>
      <c r="W39">
        <f ca="1">IF(V39&lt;1.1,V39,IF(V39&lt;YEAR!$C$2+YEAR!$C$3-2,V39+1,(YEAR!$C$2+YEAR!$C$3-1)&amp;"       :="))</f>
        <v>1</v>
      </c>
      <c r="X39">
        <f ca="1">IF(W39&lt;1.1,W39,IF(W39&lt;YEAR!$C$2+YEAR!$C$3-2,W39+1,(YEAR!$C$2+YEAR!$C$3-1)&amp;"       :="))</f>
        <v>1</v>
      </c>
      <c r="Y39">
        <f ca="1">IF(X39&lt;1.1,X39,IF(X39&lt;YEAR!$C$2+YEAR!$C$3-2,X39+1,(YEAR!$C$2+YEAR!$C$3-1)&amp;"       :="))</f>
        <v>1</v>
      </c>
      <c r="Z39">
        <f ca="1">IF(Y39&lt;1.1,Y39,IF(Y39&lt;YEAR!$C$2+YEAR!$C$3-2,Y39+1,(YEAR!$C$2+YEAR!$C$3-1)&amp;"       :="))</f>
        <v>1</v>
      </c>
      <c r="AA39">
        <f ca="1">IF(Z39&lt;1.1,Z39,IF(Z39&lt;YEAR!$C$2+YEAR!$C$3-2,Z39+1,(YEAR!$C$2+YEAR!$C$3-1)&amp;"       :="))</f>
        <v>1</v>
      </c>
      <c r="AB39">
        <f ca="1">IF(AA39&lt;1.1,AA39,IF(AA39&lt;YEAR!$C$2+YEAR!$C$3-2,AA39+1,(YEAR!$C$2+YEAR!$C$3-1)&amp;"       :="))</f>
        <v>1</v>
      </c>
      <c r="AC39">
        <f ca="1">IF(AB39&lt;1.1,AB39,IF(AB39&lt;YEAR!$C$2+YEAR!$C$3-2,AB39+1,(YEAR!$C$2+YEAR!$C$3-1)&amp;"       :="))</f>
        <v>1</v>
      </c>
      <c r="AD39">
        <f ca="1">IF(AC39&lt;1.1,AC39,IF(AC39&lt;YEAR!$C$2+YEAR!$C$3-2,AC39+1,(YEAR!$C$2+YEAR!$C$3-1)&amp;"       :="))</f>
        <v>1</v>
      </c>
      <c r="AE39">
        <f ca="1">IF(AD39&lt;1.1,AD39,IF(AD39&lt;YEAR!$C$2+YEAR!$C$3-2,AD39+1,(YEAR!$C$2+YEAR!$C$3-1)&amp;"       :="))</f>
        <v>1</v>
      </c>
      <c r="AF39">
        <f ca="1">IF(AE39&lt;1.1,AE39,IF(AE39&lt;YEAR!$C$2+YEAR!$C$3-2,AE39+1,(YEAR!$C$2+YEAR!$C$3-1)&amp;"       :="))</f>
        <v>1</v>
      </c>
      <c r="AG39">
        <f ca="1">IF(AF39&lt;1.1,AF39,IF(AF39&lt;YEAR!$C$2+YEAR!$C$3-2,AF39+1,(YEAR!$C$2+YEAR!$C$3-1)&amp;"       :="))</f>
        <v>1</v>
      </c>
      <c r="AH39">
        <f ca="1">IF(AG39&lt;1.1,AG39,IF(AG39&lt;YEAR!$C$2+YEAR!$C$3-2,AG39+1,(YEAR!$C$2+YEAR!$C$3-1)&amp;"       :="))</f>
        <v>1</v>
      </c>
      <c r="AI39">
        <f ca="1">IF(AH39&lt;1.1,AH39,IF(AH39&lt;YEAR!$C$2+YEAR!$C$3-2,AH39+1,(YEAR!$C$2+YEAR!$C$3-1)&amp;"       :="))</f>
        <v>1</v>
      </c>
      <c r="AJ39">
        <f ca="1">IF(AI39&lt;1.1,AI39,IF(AI39&lt;YEAR!$C$2+YEAR!$C$3-2,AI39+1,(YEAR!$C$2+YEAR!$C$3-1)&amp;"       :="))</f>
        <v>1</v>
      </c>
    </row>
    <row r="40" spans="1:36">
      <c r="A40">
        <f t="shared" ca="1" si="3"/>
        <v>1</v>
      </c>
      <c r="B40" t="s">
        <v>51</v>
      </c>
      <c r="C40" t="str">
        <f ca="1">IF(D40="",OFFSET(AvailabilityFactor!A$1,A40,0),C39)</f>
        <v>D2IMPELC</v>
      </c>
      <c r="D40" t="str" cm="1">
        <f t="array" aca="1" ref="D40" ca="1">IF(D39="",TS_DRC!$P$5,OFFSET(TS_DRC!P$5,RIGHT(D39,2),0,TRUE))</f>
        <v>TS36</v>
      </c>
      <c r="E40" t="str">
        <f t="shared" ca="1" si="4"/>
        <v>TS36</v>
      </c>
      <c r="F40">
        <f ca="1">IF($D40="",YEAR!C$2,1)</f>
        <v>1</v>
      </c>
      <c r="G40">
        <f ca="1">IF(F40&lt;1.1,F40,IF(F40&lt;YEAR!$C$2+YEAR!$C$3-2,F40+1,(YEAR!$C$2+YEAR!$C$3-1)&amp;"       :="))</f>
        <v>1</v>
      </c>
      <c r="H40">
        <f ca="1">IF(G40&lt;1.1,G40,IF(G40&lt;YEAR!$C$2+YEAR!$C$3-2,G40+1,(YEAR!$C$2+YEAR!$C$3-1)&amp;"       :="))</f>
        <v>1</v>
      </c>
      <c r="I40">
        <f ca="1">IF(H40&lt;1.1,H40,IF(H40&lt;YEAR!$C$2+YEAR!$C$3-2,H40+1,(YEAR!$C$2+YEAR!$C$3-1)&amp;"       :="))</f>
        <v>1</v>
      </c>
      <c r="J40">
        <f ca="1">IF(I40&lt;1.1,I40,IF(I40&lt;YEAR!$C$2+YEAR!$C$3-2,I40+1,(YEAR!$C$2+YEAR!$C$3-1)&amp;"       :="))</f>
        <v>1</v>
      </c>
      <c r="K40">
        <f ca="1">IF(J40&lt;1.1,J40,IF(J40&lt;YEAR!$C$2+YEAR!$C$3-2,J40+1,(YEAR!$C$2+YEAR!$C$3-1)&amp;"       :="))</f>
        <v>1</v>
      </c>
      <c r="L40">
        <f ca="1">IF(K40&lt;1.1,K40,IF(K40&lt;YEAR!$C$2+YEAR!$C$3-2,K40+1,(YEAR!$C$2+YEAR!$C$3-1)&amp;"       :="))</f>
        <v>1</v>
      </c>
      <c r="M40">
        <f ca="1">IF(L40&lt;1.1,L40,IF(L40&lt;YEAR!$C$2+YEAR!$C$3-2,L40+1,(YEAR!$C$2+YEAR!$C$3-1)&amp;"       :="))</f>
        <v>1</v>
      </c>
      <c r="N40">
        <f ca="1">IF(M40&lt;1.1,M40,IF(M40&lt;YEAR!$C$2+YEAR!$C$3-2,M40+1,(YEAR!$C$2+YEAR!$C$3-1)&amp;"       :="))</f>
        <v>1</v>
      </c>
      <c r="O40">
        <f ca="1">IF(N40&lt;1.1,N40,IF(N40&lt;YEAR!$C$2+YEAR!$C$3-2,N40+1,(YEAR!$C$2+YEAR!$C$3-1)&amp;"       :="))</f>
        <v>1</v>
      </c>
      <c r="P40">
        <f ca="1">IF(O40&lt;1.1,O40,IF(O40&lt;YEAR!$C$2+YEAR!$C$3-2,O40+1,(YEAR!$C$2+YEAR!$C$3-1)&amp;"       :="))</f>
        <v>1</v>
      </c>
      <c r="Q40">
        <f ca="1">IF(P40&lt;1.1,P40,IF(P40&lt;YEAR!$C$2+YEAR!$C$3-2,P40+1,(YEAR!$C$2+YEAR!$C$3-1)&amp;"       :="))</f>
        <v>1</v>
      </c>
      <c r="R40">
        <f ca="1">IF(Q40&lt;1.1,Q40,IF(Q40&lt;YEAR!$C$2+YEAR!$C$3-2,Q40+1,(YEAR!$C$2+YEAR!$C$3-1)&amp;"       :="))</f>
        <v>1</v>
      </c>
      <c r="S40">
        <f ca="1">IF(R40&lt;1.1,R40,IF(R40&lt;YEAR!$C$2+YEAR!$C$3-2,R40+1,(YEAR!$C$2+YEAR!$C$3-1)&amp;"       :="))</f>
        <v>1</v>
      </c>
      <c r="T40">
        <f ca="1">IF(S40&lt;1.1,S40,IF(S40&lt;YEAR!$C$2+YEAR!$C$3-2,S40+1,(YEAR!$C$2+YEAR!$C$3-1)&amp;"       :="))</f>
        <v>1</v>
      </c>
      <c r="U40">
        <f ca="1">IF(T40&lt;1.1,T40,IF(T40&lt;YEAR!$C$2+YEAR!$C$3-2,T40+1,(YEAR!$C$2+YEAR!$C$3-1)&amp;"       :="))</f>
        <v>1</v>
      </c>
      <c r="V40">
        <f ca="1">IF(U40&lt;1.1,U40,IF(U40&lt;YEAR!$C$2+YEAR!$C$3-2,U40+1,(YEAR!$C$2+YEAR!$C$3-1)&amp;"       :="))</f>
        <v>1</v>
      </c>
      <c r="W40">
        <f ca="1">IF(V40&lt;1.1,V40,IF(V40&lt;YEAR!$C$2+YEAR!$C$3-2,V40+1,(YEAR!$C$2+YEAR!$C$3-1)&amp;"       :="))</f>
        <v>1</v>
      </c>
      <c r="X40">
        <f ca="1">IF(W40&lt;1.1,W40,IF(W40&lt;YEAR!$C$2+YEAR!$C$3-2,W40+1,(YEAR!$C$2+YEAR!$C$3-1)&amp;"       :="))</f>
        <v>1</v>
      </c>
      <c r="Y40">
        <f ca="1">IF(X40&lt;1.1,X40,IF(X40&lt;YEAR!$C$2+YEAR!$C$3-2,X40+1,(YEAR!$C$2+YEAR!$C$3-1)&amp;"       :="))</f>
        <v>1</v>
      </c>
      <c r="Z40">
        <f ca="1">IF(Y40&lt;1.1,Y40,IF(Y40&lt;YEAR!$C$2+YEAR!$C$3-2,Y40+1,(YEAR!$C$2+YEAR!$C$3-1)&amp;"       :="))</f>
        <v>1</v>
      </c>
      <c r="AA40">
        <f ca="1">IF(Z40&lt;1.1,Z40,IF(Z40&lt;YEAR!$C$2+YEAR!$C$3-2,Z40+1,(YEAR!$C$2+YEAR!$C$3-1)&amp;"       :="))</f>
        <v>1</v>
      </c>
      <c r="AB40">
        <f ca="1">IF(AA40&lt;1.1,AA40,IF(AA40&lt;YEAR!$C$2+YEAR!$C$3-2,AA40+1,(YEAR!$C$2+YEAR!$C$3-1)&amp;"       :="))</f>
        <v>1</v>
      </c>
      <c r="AC40">
        <f ca="1">IF(AB40&lt;1.1,AB40,IF(AB40&lt;YEAR!$C$2+YEAR!$C$3-2,AB40+1,(YEAR!$C$2+YEAR!$C$3-1)&amp;"       :="))</f>
        <v>1</v>
      </c>
      <c r="AD40">
        <f ca="1">IF(AC40&lt;1.1,AC40,IF(AC40&lt;YEAR!$C$2+YEAR!$C$3-2,AC40+1,(YEAR!$C$2+YEAR!$C$3-1)&amp;"       :="))</f>
        <v>1</v>
      </c>
      <c r="AE40">
        <f ca="1">IF(AD40&lt;1.1,AD40,IF(AD40&lt;YEAR!$C$2+YEAR!$C$3-2,AD40+1,(YEAR!$C$2+YEAR!$C$3-1)&amp;"       :="))</f>
        <v>1</v>
      </c>
      <c r="AF40">
        <f ca="1">IF(AE40&lt;1.1,AE40,IF(AE40&lt;YEAR!$C$2+YEAR!$C$3-2,AE40+1,(YEAR!$C$2+YEAR!$C$3-1)&amp;"       :="))</f>
        <v>1</v>
      </c>
      <c r="AG40">
        <f ca="1">IF(AF40&lt;1.1,AF40,IF(AF40&lt;YEAR!$C$2+YEAR!$C$3-2,AF40+1,(YEAR!$C$2+YEAR!$C$3-1)&amp;"       :="))</f>
        <v>1</v>
      </c>
      <c r="AH40">
        <f ca="1">IF(AG40&lt;1.1,AG40,IF(AG40&lt;YEAR!$C$2+YEAR!$C$3-2,AG40+1,(YEAR!$C$2+YEAR!$C$3-1)&amp;"       :="))</f>
        <v>1</v>
      </c>
      <c r="AI40">
        <f ca="1">IF(AH40&lt;1.1,AH40,IF(AH40&lt;YEAR!$C$2+YEAR!$C$3-2,AH40+1,(YEAR!$C$2+YEAR!$C$3-1)&amp;"       :="))</f>
        <v>1</v>
      </c>
      <c r="AJ40">
        <f ca="1">IF(AI40&lt;1.1,AI40,IF(AI40&lt;YEAR!$C$2+YEAR!$C$3-2,AI40+1,(YEAR!$C$2+YEAR!$C$3-1)&amp;"       :="))</f>
        <v>1</v>
      </c>
    </row>
    <row r="41" spans="1:36">
      <c r="A41">
        <f t="shared" ca="1" si="3"/>
        <v>1</v>
      </c>
      <c r="B41" t="s">
        <v>51</v>
      </c>
      <c r="C41" t="str">
        <f ca="1">IF(D41="",OFFSET(AvailabilityFactor!A$1,A41,0),C40)</f>
        <v>D2IMPELC</v>
      </c>
      <c r="D41" t="str" cm="1">
        <f t="array" aca="1" ref="D41" ca="1">IF(D40="",TS_DRC!$P$5,OFFSET(TS_DRC!P$5,RIGHT(D40,2),0,TRUE))</f>
        <v>TS37</v>
      </c>
      <c r="E41" t="str">
        <f t="shared" ca="1" si="4"/>
        <v>TS37</v>
      </c>
      <c r="F41">
        <f ca="1">IF($D41="",YEAR!C$2,1)</f>
        <v>1</v>
      </c>
      <c r="G41">
        <f ca="1">IF(F41&lt;1.1,F41,IF(F41&lt;YEAR!$C$2+YEAR!$C$3-2,F41+1,(YEAR!$C$2+YEAR!$C$3-1)&amp;"       :="))</f>
        <v>1</v>
      </c>
      <c r="H41">
        <f ca="1">IF(G41&lt;1.1,G41,IF(G41&lt;YEAR!$C$2+YEAR!$C$3-2,G41+1,(YEAR!$C$2+YEAR!$C$3-1)&amp;"       :="))</f>
        <v>1</v>
      </c>
      <c r="I41">
        <f ca="1">IF(H41&lt;1.1,H41,IF(H41&lt;YEAR!$C$2+YEAR!$C$3-2,H41+1,(YEAR!$C$2+YEAR!$C$3-1)&amp;"       :="))</f>
        <v>1</v>
      </c>
      <c r="J41">
        <f ca="1">IF(I41&lt;1.1,I41,IF(I41&lt;YEAR!$C$2+YEAR!$C$3-2,I41+1,(YEAR!$C$2+YEAR!$C$3-1)&amp;"       :="))</f>
        <v>1</v>
      </c>
      <c r="K41">
        <f ca="1">IF(J41&lt;1.1,J41,IF(J41&lt;YEAR!$C$2+YEAR!$C$3-2,J41+1,(YEAR!$C$2+YEAR!$C$3-1)&amp;"       :="))</f>
        <v>1</v>
      </c>
      <c r="L41">
        <f ca="1">IF(K41&lt;1.1,K41,IF(K41&lt;YEAR!$C$2+YEAR!$C$3-2,K41+1,(YEAR!$C$2+YEAR!$C$3-1)&amp;"       :="))</f>
        <v>1</v>
      </c>
      <c r="M41">
        <f ca="1">IF(L41&lt;1.1,L41,IF(L41&lt;YEAR!$C$2+YEAR!$C$3-2,L41+1,(YEAR!$C$2+YEAR!$C$3-1)&amp;"       :="))</f>
        <v>1</v>
      </c>
      <c r="N41">
        <f ca="1">IF(M41&lt;1.1,M41,IF(M41&lt;YEAR!$C$2+YEAR!$C$3-2,M41+1,(YEAR!$C$2+YEAR!$C$3-1)&amp;"       :="))</f>
        <v>1</v>
      </c>
      <c r="O41">
        <f ca="1">IF(N41&lt;1.1,N41,IF(N41&lt;YEAR!$C$2+YEAR!$C$3-2,N41+1,(YEAR!$C$2+YEAR!$C$3-1)&amp;"       :="))</f>
        <v>1</v>
      </c>
      <c r="P41">
        <f ca="1">IF(O41&lt;1.1,O41,IF(O41&lt;YEAR!$C$2+YEAR!$C$3-2,O41+1,(YEAR!$C$2+YEAR!$C$3-1)&amp;"       :="))</f>
        <v>1</v>
      </c>
      <c r="Q41">
        <f ca="1">IF(P41&lt;1.1,P41,IF(P41&lt;YEAR!$C$2+YEAR!$C$3-2,P41+1,(YEAR!$C$2+YEAR!$C$3-1)&amp;"       :="))</f>
        <v>1</v>
      </c>
      <c r="R41">
        <f ca="1">IF(Q41&lt;1.1,Q41,IF(Q41&lt;YEAR!$C$2+YEAR!$C$3-2,Q41+1,(YEAR!$C$2+YEAR!$C$3-1)&amp;"       :="))</f>
        <v>1</v>
      </c>
      <c r="S41">
        <f ca="1">IF(R41&lt;1.1,R41,IF(R41&lt;YEAR!$C$2+YEAR!$C$3-2,R41+1,(YEAR!$C$2+YEAR!$C$3-1)&amp;"       :="))</f>
        <v>1</v>
      </c>
      <c r="T41">
        <f ca="1">IF(S41&lt;1.1,S41,IF(S41&lt;YEAR!$C$2+YEAR!$C$3-2,S41+1,(YEAR!$C$2+YEAR!$C$3-1)&amp;"       :="))</f>
        <v>1</v>
      </c>
      <c r="U41">
        <f ca="1">IF(T41&lt;1.1,T41,IF(T41&lt;YEAR!$C$2+YEAR!$C$3-2,T41+1,(YEAR!$C$2+YEAR!$C$3-1)&amp;"       :="))</f>
        <v>1</v>
      </c>
      <c r="V41">
        <f ca="1">IF(U41&lt;1.1,U41,IF(U41&lt;YEAR!$C$2+YEAR!$C$3-2,U41+1,(YEAR!$C$2+YEAR!$C$3-1)&amp;"       :="))</f>
        <v>1</v>
      </c>
      <c r="W41">
        <f ca="1">IF(V41&lt;1.1,V41,IF(V41&lt;YEAR!$C$2+YEAR!$C$3-2,V41+1,(YEAR!$C$2+YEAR!$C$3-1)&amp;"       :="))</f>
        <v>1</v>
      </c>
      <c r="X41">
        <f ca="1">IF(W41&lt;1.1,W41,IF(W41&lt;YEAR!$C$2+YEAR!$C$3-2,W41+1,(YEAR!$C$2+YEAR!$C$3-1)&amp;"       :="))</f>
        <v>1</v>
      </c>
      <c r="Y41">
        <f ca="1">IF(X41&lt;1.1,X41,IF(X41&lt;YEAR!$C$2+YEAR!$C$3-2,X41+1,(YEAR!$C$2+YEAR!$C$3-1)&amp;"       :="))</f>
        <v>1</v>
      </c>
      <c r="Z41">
        <f ca="1">IF(Y41&lt;1.1,Y41,IF(Y41&lt;YEAR!$C$2+YEAR!$C$3-2,Y41+1,(YEAR!$C$2+YEAR!$C$3-1)&amp;"       :="))</f>
        <v>1</v>
      </c>
      <c r="AA41">
        <f ca="1">IF(Z41&lt;1.1,Z41,IF(Z41&lt;YEAR!$C$2+YEAR!$C$3-2,Z41+1,(YEAR!$C$2+YEAR!$C$3-1)&amp;"       :="))</f>
        <v>1</v>
      </c>
      <c r="AB41">
        <f ca="1">IF(AA41&lt;1.1,AA41,IF(AA41&lt;YEAR!$C$2+YEAR!$C$3-2,AA41+1,(YEAR!$C$2+YEAR!$C$3-1)&amp;"       :="))</f>
        <v>1</v>
      </c>
      <c r="AC41">
        <f ca="1">IF(AB41&lt;1.1,AB41,IF(AB41&lt;YEAR!$C$2+YEAR!$C$3-2,AB41+1,(YEAR!$C$2+YEAR!$C$3-1)&amp;"       :="))</f>
        <v>1</v>
      </c>
      <c r="AD41">
        <f ca="1">IF(AC41&lt;1.1,AC41,IF(AC41&lt;YEAR!$C$2+YEAR!$C$3-2,AC41+1,(YEAR!$C$2+YEAR!$C$3-1)&amp;"       :="))</f>
        <v>1</v>
      </c>
      <c r="AE41">
        <f ca="1">IF(AD41&lt;1.1,AD41,IF(AD41&lt;YEAR!$C$2+YEAR!$C$3-2,AD41+1,(YEAR!$C$2+YEAR!$C$3-1)&amp;"       :="))</f>
        <v>1</v>
      </c>
      <c r="AF41">
        <f ca="1">IF(AE41&lt;1.1,AE41,IF(AE41&lt;YEAR!$C$2+YEAR!$C$3-2,AE41+1,(YEAR!$C$2+YEAR!$C$3-1)&amp;"       :="))</f>
        <v>1</v>
      </c>
      <c r="AG41">
        <f ca="1">IF(AF41&lt;1.1,AF41,IF(AF41&lt;YEAR!$C$2+YEAR!$C$3-2,AF41+1,(YEAR!$C$2+YEAR!$C$3-1)&amp;"       :="))</f>
        <v>1</v>
      </c>
      <c r="AH41">
        <f ca="1">IF(AG41&lt;1.1,AG41,IF(AG41&lt;YEAR!$C$2+YEAR!$C$3-2,AG41+1,(YEAR!$C$2+YEAR!$C$3-1)&amp;"       :="))</f>
        <v>1</v>
      </c>
      <c r="AI41">
        <f ca="1">IF(AH41&lt;1.1,AH41,IF(AH41&lt;YEAR!$C$2+YEAR!$C$3-2,AH41+1,(YEAR!$C$2+YEAR!$C$3-1)&amp;"       :="))</f>
        <v>1</v>
      </c>
      <c r="AJ41">
        <f ca="1">IF(AI41&lt;1.1,AI41,IF(AI41&lt;YEAR!$C$2+YEAR!$C$3-2,AI41+1,(YEAR!$C$2+YEAR!$C$3-1)&amp;"       :="))</f>
        <v>1</v>
      </c>
    </row>
    <row r="42" spans="1:36">
      <c r="A42">
        <f t="shared" ca="1" si="3"/>
        <v>1</v>
      </c>
      <c r="B42" t="s">
        <v>51</v>
      </c>
      <c r="C42" t="str">
        <f ca="1">IF(D42="",OFFSET(AvailabilityFactor!A$1,A42,0),C41)</f>
        <v>D2IMPELC</v>
      </c>
      <c r="D42" t="str" cm="1">
        <f t="array" aca="1" ref="D42" ca="1">IF(D41="",TS_DRC!$P$5,OFFSET(TS_DRC!P$5,RIGHT(D41,2),0,TRUE))</f>
        <v>TS38</v>
      </c>
      <c r="E42" t="str">
        <f t="shared" ca="1" si="4"/>
        <v>TS38</v>
      </c>
      <c r="F42">
        <f ca="1">IF($D42="",YEAR!C$2,1)</f>
        <v>1</v>
      </c>
      <c r="G42">
        <f ca="1">IF(F42&lt;1.1,F42,IF(F42&lt;YEAR!$C$2+YEAR!$C$3-2,F42+1,(YEAR!$C$2+YEAR!$C$3-1)&amp;"       :="))</f>
        <v>1</v>
      </c>
      <c r="H42">
        <f ca="1">IF(G42&lt;1.1,G42,IF(G42&lt;YEAR!$C$2+YEAR!$C$3-2,G42+1,(YEAR!$C$2+YEAR!$C$3-1)&amp;"       :="))</f>
        <v>1</v>
      </c>
      <c r="I42">
        <f ca="1">IF(H42&lt;1.1,H42,IF(H42&lt;YEAR!$C$2+YEAR!$C$3-2,H42+1,(YEAR!$C$2+YEAR!$C$3-1)&amp;"       :="))</f>
        <v>1</v>
      </c>
      <c r="J42">
        <f ca="1">IF(I42&lt;1.1,I42,IF(I42&lt;YEAR!$C$2+YEAR!$C$3-2,I42+1,(YEAR!$C$2+YEAR!$C$3-1)&amp;"       :="))</f>
        <v>1</v>
      </c>
      <c r="K42">
        <f ca="1">IF(J42&lt;1.1,J42,IF(J42&lt;YEAR!$C$2+YEAR!$C$3-2,J42+1,(YEAR!$C$2+YEAR!$C$3-1)&amp;"       :="))</f>
        <v>1</v>
      </c>
      <c r="L42">
        <f ca="1">IF(K42&lt;1.1,K42,IF(K42&lt;YEAR!$C$2+YEAR!$C$3-2,K42+1,(YEAR!$C$2+YEAR!$C$3-1)&amp;"       :="))</f>
        <v>1</v>
      </c>
      <c r="M42">
        <f ca="1">IF(L42&lt;1.1,L42,IF(L42&lt;YEAR!$C$2+YEAR!$C$3-2,L42+1,(YEAR!$C$2+YEAR!$C$3-1)&amp;"       :="))</f>
        <v>1</v>
      </c>
      <c r="N42">
        <f ca="1">IF(M42&lt;1.1,M42,IF(M42&lt;YEAR!$C$2+YEAR!$C$3-2,M42+1,(YEAR!$C$2+YEAR!$C$3-1)&amp;"       :="))</f>
        <v>1</v>
      </c>
      <c r="O42">
        <f ca="1">IF(N42&lt;1.1,N42,IF(N42&lt;YEAR!$C$2+YEAR!$C$3-2,N42+1,(YEAR!$C$2+YEAR!$C$3-1)&amp;"       :="))</f>
        <v>1</v>
      </c>
      <c r="P42">
        <f ca="1">IF(O42&lt;1.1,O42,IF(O42&lt;YEAR!$C$2+YEAR!$C$3-2,O42+1,(YEAR!$C$2+YEAR!$C$3-1)&amp;"       :="))</f>
        <v>1</v>
      </c>
      <c r="Q42">
        <f ca="1">IF(P42&lt;1.1,P42,IF(P42&lt;YEAR!$C$2+YEAR!$C$3-2,P42+1,(YEAR!$C$2+YEAR!$C$3-1)&amp;"       :="))</f>
        <v>1</v>
      </c>
      <c r="R42">
        <f ca="1">IF(Q42&lt;1.1,Q42,IF(Q42&lt;YEAR!$C$2+YEAR!$C$3-2,Q42+1,(YEAR!$C$2+YEAR!$C$3-1)&amp;"       :="))</f>
        <v>1</v>
      </c>
      <c r="S42">
        <f ca="1">IF(R42&lt;1.1,R42,IF(R42&lt;YEAR!$C$2+YEAR!$C$3-2,R42+1,(YEAR!$C$2+YEAR!$C$3-1)&amp;"       :="))</f>
        <v>1</v>
      </c>
      <c r="T42">
        <f ca="1">IF(S42&lt;1.1,S42,IF(S42&lt;YEAR!$C$2+YEAR!$C$3-2,S42+1,(YEAR!$C$2+YEAR!$C$3-1)&amp;"       :="))</f>
        <v>1</v>
      </c>
      <c r="U42">
        <f ca="1">IF(T42&lt;1.1,T42,IF(T42&lt;YEAR!$C$2+YEAR!$C$3-2,T42+1,(YEAR!$C$2+YEAR!$C$3-1)&amp;"       :="))</f>
        <v>1</v>
      </c>
      <c r="V42">
        <f ca="1">IF(U42&lt;1.1,U42,IF(U42&lt;YEAR!$C$2+YEAR!$C$3-2,U42+1,(YEAR!$C$2+YEAR!$C$3-1)&amp;"       :="))</f>
        <v>1</v>
      </c>
      <c r="W42">
        <f ca="1">IF(V42&lt;1.1,V42,IF(V42&lt;YEAR!$C$2+YEAR!$C$3-2,V42+1,(YEAR!$C$2+YEAR!$C$3-1)&amp;"       :="))</f>
        <v>1</v>
      </c>
      <c r="X42">
        <f ca="1">IF(W42&lt;1.1,W42,IF(W42&lt;YEAR!$C$2+YEAR!$C$3-2,W42+1,(YEAR!$C$2+YEAR!$C$3-1)&amp;"       :="))</f>
        <v>1</v>
      </c>
      <c r="Y42">
        <f ca="1">IF(X42&lt;1.1,X42,IF(X42&lt;YEAR!$C$2+YEAR!$C$3-2,X42+1,(YEAR!$C$2+YEAR!$C$3-1)&amp;"       :="))</f>
        <v>1</v>
      </c>
      <c r="Z42">
        <f ca="1">IF(Y42&lt;1.1,Y42,IF(Y42&lt;YEAR!$C$2+YEAR!$C$3-2,Y42+1,(YEAR!$C$2+YEAR!$C$3-1)&amp;"       :="))</f>
        <v>1</v>
      </c>
      <c r="AA42">
        <f ca="1">IF(Z42&lt;1.1,Z42,IF(Z42&lt;YEAR!$C$2+YEAR!$C$3-2,Z42+1,(YEAR!$C$2+YEAR!$C$3-1)&amp;"       :="))</f>
        <v>1</v>
      </c>
      <c r="AB42">
        <f ca="1">IF(AA42&lt;1.1,AA42,IF(AA42&lt;YEAR!$C$2+YEAR!$C$3-2,AA42+1,(YEAR!$C$2+YEAR!$C$3-1)&amp;"       :="))</f>
        <v>1</v>
      </c>
      <c r="AC42">
        <f ca="1">IF(AB42&lt;1.1,AB42,IF(AB42&lt;YEAR!$C$2+YEAR!$C$3-2,AB42+1,(YEAR!$C$2+YEAR!$C$3-1)&amp;"       :="))</f>
        <v>1</v>
      </c>
      <c r="AD42">
        <f ca="1">IF(AC42&lt;1.1,AC42,IF(AC42&lt;YEAR!$C$2+YEAR!$C$3-2,AC42+1,(YEAR!$C$2+YEAR!$C$3-1)&amp;"       :="))</f>
        <v>1</v>
      </c>
      <c r="AE42">
        <f ca="1">IF(AD42&lt;1.1,AD42,IF(AD42&lt;YEAR!$C$2+YEAR!$C$3-2,AD42+1,(YEAR!$C$2+YEAR!$C$3-1)&amp;"       :="))</f>
        <v>1</v>
      </c>
      <c r="AF42">
        <f ca="1">IF(AE42&lt;1.1,AE42,IF(AE42&lt;YEAR!$C$2+YEAR!$C$3-2,AE42+1,(YEAR!$C$2+YEAR!$C$3-1)&amp;"       :="))</f>
        <v>1</v>
      </c>
      <c r="AG42">
        <f ca="1">IF(AF42&lt;1.1,AF42,IF(AF42&lt;YEAR!$C$2+YEAR!$C$3-2,AF42+1,(YEAR!$C$2+YEAR!$C$3-1)&amp;"       :="))</f>
        <v>1</v>
      </c>
      <c r="AH42">
        <f ca="1">IF(AG42&lt;1.1,AG42,IF(AG42&lt;YEAR!$C$2+YEAR!$C$3-2,AG42+1,(YEAR!$C$2+YEAR!$C$3-1)&amp;"       :="))</f>
        <v>1</v>
      </c>
      <c r="AI42">
        <f ca="1">IF(AH42&lt;1.1,AH42,IF(AH42&lt;YEAR!$C$2+YEAR!$C$3-2,AH42+1,(YEAR!$C$2+YEAR!$C$3-1)&amp;"       :="))</f>
        <v>1</v>
      </c>
      <c r="AJ42">
        <f ca="1">IF(AI42&lt;1.1,AI42,IF(AI42&lt;YEAR!$C$2+YEAR!$C$3-2,AI42+1,(YEAR!$C$2+YEAR!$C$3-1)&amp;"       :="))</f>
        <v>1</v>
      </c>
    </row>
    <row r="43" spans="1:36">
      <c r="A43">
        <f t="shared" ca="1" si="3"/>
        <v>1</v>
      </c>
      <c r="B43" t="s">
        <v>51</v>
      </c>
      <c r="C43" t="str">
        <f ca="1">IF(D43="",OFFSET(AvailabilityFactor!A$1,A43,0),C42)</f>
        <v>D2IMPELC</v>
      </c>
      <c r="D43" t="str" cm="1">
        <f t="array" aca="1" ref="D43" ca="1">IF(D42="",TS_DRC!$P$5,OFFSET(TS_DRC!P$5,RIGHT(D42,2),0,TRUE))</f>
        <v>TS39</v>
      </c>
      <c r="E43" t="str">
        <f t="shared" ca="1" si="4"/>
        <v>TS39</v>
      </c>
      <c r="F43">
        <f ca="1">IF($D43="",YEAR!C$2,1)</f>
        <v>1</v>
      </c>
      <c r="G43">
        <f ca="1">IF(F43&lt;1.1,F43,IF(F43&lt;YEAR!$C$2+YEAR!$C$3-2,F43+1,(YEAR!$C$2+YEAR!$C$3-1)&amp;"       :="))</f>
        <v>1</v>
      </c>
      <c r="H43">
        <f ca="1">IF(G43&lt;1.1,G43,IF(G43&lt;YEAR!$C$2+YEAR!$C$3-2,G43+1,(YEAR!$C$2+YEAR!$C$3-1)&amp;"       :="))</f>
        <v>1</v>
      </c>
      <c r="I43">
        <f ca="1">IF(H43&lt;1.1,H43,IF(H43&lt;YEAR!$C$2+YEAR!$C$3-2,H43+1,(YEAR!$C$2+YEAR!$C$3-1)&amp;"       :="))</f>
        <v>1</v>
      </c>
      <c r="J43">
        <f ca="1">IF(I43&lt;1.1,I43,IF(I43&lt;YEAR!$C$2+YEAR!$C$3-2,I43+1,(YEAR!$C$2+YEAR!$C$3-1)&amp;"       :="))</f>
        <v>1</v>
      </c>
      <c r="K43">
        <f ca="1">IF(J43&lt;1.1,J43,IF(J43&lt;YEAR!$C$2+YEAR!$C$3-2,J43+1,(YEAR!$C$2+YEAR!$C$3-1)&amp;"       :="))</f>
        <v>1</v>
      </c>
      <c r="L43">
        <f ca="1">IF(K43&lt;1.1,K43,IF(K43&lt;YEAR!$C$2+YEAR!$C$3-2,K43+1,(YEAR!$C$2+YEAR!$C$3-1)&amp;"       :="))</f>
        <v>1</v>
      </c>
      <c r="M43">
        <f ca="1">IF(L43&lt;1.1,L43,IF(L43&lt;YEAR!$C$2+YEAR!$C$3-2,L43+1,(YEAR!$C$2+YEAR!$C$3-1)&amp;"       :="))</f>
        <v>1</v>
      </c>
      <c r="N43">
        <f ca="1">IF(M43&lt;1.1,M43,IF(M43&lt;YEAR!$C$2+YEAR!$C$3-2,M43+1,(YEAR!$C$2+YEAR!$C$3-1)&amp;"       :="))</f>
        <v>1</v>
      </c>
      <c r="O43">
        <f ca="1">IF(N43&lt;1.1,N43,IF(N43&lt;YEAR!$C$2+YEAR!$C$3-2,N43+1,(YEAR!$C$2+YEAR!$C$3-1)&amp;"       :="))</f>
        <v>1</v>
      </c>
      <c r="P43">
        <f ca="1">IF(O43&lt;1.1,O43,IF(O43&lt;YEAR!$C$2+YEAR!$C$3-2,O43+1,(YEAR!$C$2+YEAR!$C$3-1)&amp;"       :="))</f>
        <v>1</v>
      </c>
      <c r="Q43">
        <f ca="1">IF(P43&lt;1.1,P43,IF(P43&lt;YEAR!$C$2+YEAR!$C$3-2,P43+1,(YEAR!$C$2+YEAR!$C$3-1)&amp;"       :="))</f>
        <v>1</v>
      </c>
      <c r="R43">
        <f ca="1">IF(Q43&lt;1.1,Q43,IF(Q43&lt;YEAR!$C$2+YEAR!$C$3-2,Q43+1,(YEAR!$C$2+YEAR!$C$3-1)&amp;"       :="))</f>
        <v>1</v>
      </c>
      <c r="S43">
        <f ca="1">IF(R43&lt;1.1,R43,IF(R43&lt;YEAR!$C$2+YEAR!$C$3-2,R43+1,(YEAR!$C$2+YEAR!$C$3-1)&amp;"       :="))</f>
        <v>1</v>
      </c>
      <c r="T43">
        <f ca="1">IF(S43&lt;1.1,S43,IF(S43&lt;YEAR!$C$2+YEAR!$C$3-2,S43+1,(YEAR!$C$2+YEAR!$C$3-1)&amp;"       :="))</f>
        <v>1</v>
      </c>
      <c r="U43">
        <f ca="1">IF(T43&lt;1.1,T43,IF(T43&lt;YEAR!$C$2+YEAR!$C$3-2,T43+1,(YEAR!$C$2+YEAR!$C$3-1)&amp;"       :="))</f>
        <v>1</v>
      </c>
      <c r="V43">
        <f ca="1">IF(U43&lt;1.1,U43,IF(U43&lt;YEAR!$C$2+YEAR!$C$3-2,U43+1,(YEAR!$C$2+YEAR!$C$3-1)&amp;"       :="))</f>
        <v>1</v>
      </c>
      <c r="W43">
        <f ca="1">IF(V43&lt;1.1,V43,IF(V43&lt;YEAR!$C$2+YEAR!$C$3-2,V43+1,(YEAR!$C$2+YEAR!$C$3-1)&amp;"       :="))</f>
        <v>1</v>
      </c>
      <c r="X43">
        <f ca="1">IF(W43&lt;1.1,W43,IF(W43&lt;YEAR!$C$2+YEAR!$C$3-2,W43+1,(YEAR!$C$2+YEAR!$C$3-1)&amp;"       :="))</f>
        <v>1</v>
      </c>
      <c r="Y43">
        <f ca="1">IF(X43&lt;1.1,X43,IF(X43&lt;YEAR!$C$2+YEAR!$C$3-2,X43+1,(YEAR!$C$2+YEAR!$C$3-1)&amp;"       :="))</f>
        <v>1</v>
      </c>
      <c r="Z43">
        <f ca="1">IF(Y43&lt;1.1,Y43,IF(Y43&lt;YEAR!$C$2+YEAR!$C$3-2,Y43+1,(YEAR!$C$2+YEAR!$C$3-1)&amp;"       :="))</f>
        <v>1</v>
      </c>
      <c r="AA43">
        <f ca="1">IF(Z43&lt;1.1,Z43,IF(Z43&lt;YEAR!$C$2+YEAR!$C$3-2,Z43+1,(YEAR!$C$2+YEAR!$C$3-1)&amp;"       :="))</f>
        <v>1</v>
      </c>
      <c r="AB43">
        <f ca="1">IF(AA43&lt;1.1,AA43,IF(AA43&lt;YEAR!$C$2+YEAR!$C$3-2,AA43+1,(YEAR!$C$2+YEAR!$C$3-1)&amp;"       :="))</f>
        <v>1</v>
      </c>
      <c r="AC43">
        <f ca="1">IF(AB43&lt;1.1,AB43,IF(AB43&lt;YEAR!$C$2+YEAR!$C$3-2,AB43+1,(YEAR!$C$2+YEAR!$C$3-1)&amp;"       :="))</f>
        <v>1</v>
      </c>
      <c r="AD43">
        <f ca="1">IF(AC43&lt;1.1,AC43,IF(AC43&lt;YEAR!$C$2+YEAR!$C$3-2,AC43+1,(YEAR!$C$2+YEAR!$C$3-1)&amp;"       :="))</f>
        <v>1</v>
      </c>
      <c r="AE43">
        <f ca="1">IF(AD43&lt;1.1,AD43,IF(AD43&lt;YEAR!$C$2+YEAR!$C$3-2,AD43+1,(YEAR!$C$2+YEAR!$C$3-1)&amp;"       :="))</f>
        <v>1</v>
      </c>
      <c r="AF43">
        <f ca="1">IF(AE43&lt;1.1,AE43,IF(AE43&lt;YEAR!$C$2+YEAR!$C$3-2,AE43+1,(YEAR!$C$2+YEAR!$C$3-1)&amp;"       :="))</f>
        <v>1</v>
      </c>
      <c r="AG43">
        <f ca="1">IF(AF43&lt;1.1,AF43,IF(AF43&lt;YEAR!$C$2+YEAR!$C$3-2,AF43+1,(YEAR!$C$2+YEAR!$C$3-1)&amp;"       :="))</f>
        <v>1</v>
      </c>
      <c r="AH43">
        <f ca="1">IF(AG43&lt;1.1,AG43,IF(AG43&lt;YEAR!$C$2+YEAR!$C$3-2,AG43+1,(YEAR!$C$2+YEAR!$C$3-1)&amp;"       :="))</f>
        <v>1</v>
      </c>
      <c r="AI43">
        <f ca="1">IF(AH43&lt;1.1,AH43,IF(AH43&lt;YEAR!$C$2+YEAR!$C$3-2,AH43+1,(YEAR!$C$2+YEAR!$C$3-1)&amp;"       :="))</f>
        <v>1</v>
      </c>
      <c r="AJ43">
        <f ca="1">IF(AI43&lt;1.1,AI43,IF(AI43&lt;YEAR!$C$2+YEAR!$C$3-2,AI43+1,(YEAR!$C$2+YEAR!$C$3-1)&amp;"       :="))</f>
        <v>1</v>
      </c>
    </row>
    <row r="44" spans="1:36">
      <c r="A44">
        <f t="shared" ca="1" si="3"/>
        <v>1</v>
      </c>
      <c r="B44" t="s">
        <v>51</v>
      </c>
      <c r="C44" t="str">
        <f ca="1">IF(D44="",OFFSET(AvailabilityFactor!A$1,A44,0),C43)</f>
        <v>D2IMPELC</v>
      </c>
      <c r="D44" t="str" cm="1">
        <f t="array" aca="1" ref="D44" ca="1">IF(D43="",TS_DRC!$P$5,OFFSET(TS_DRC!P$5,RIGHT(D43,2),0,TRUE))</f>
        <v>TS40</v>
      </c>
      <c r="E44" t="str">
        <f t="shared" ca="1" si="4"/>
        <v>TS40</v>
      </c>
      <c r="F44">
        <f ca="1">IF($D44="",YEAR!C$2,1)</f>
        <v>1</v>
      </c>
      <c r="G44">
        <f ca="1">IF(F44&lt;1.1,F44,IF(F44&lt;YEAR!$C$2+YEAR!$C$3-2,F44+1,(YEAR!$C$2+YEAR!$C$3-1)&amp;"       :="))</f>
        <v>1</v>
      </c>
      <c r="H44">
        <f ca="1">IF(G44&lt;1.1,G44,IF(G44&lt;YEAR!$C$2+YEAR!$C$3-2,G44+1,(YEAR!$C$2+YEAR!$C$3-1)&amp;"       :="))</f>
        <v>1</v>
      </c>
      <c r="I44">
        <f ca="1">IF(H44&lt;1.1,H44,IF(H44&lt;YEAR!$C$2+YEAR!$C$3-2,H44+1,(YEAR!$C$2+YEAR!$C$3-1)&amp;"       :="))</f>
        <v>1</v>
      </c>
      <c r="J44">
        <f ca="1">IF(I44&lt;1.1,I44,IF(I44&lt;YEAR!$C$2+YEAR!$C$3-2,I44+1,(YEAR!$C$2+YEAR!$C$3-1)&amp;"       :="))</f>
        <v>1</v>
      </c>
      <c r="K44">
        <f ca="1">IF(J44&lt;1.1,J44,IF(J44&lt;YEAR!$C$2+YEAR!$C$3-2,J44+1,(YEAR!$C$2+YEAR!$C$3-1)&amp;"       :="))</f>
        <v>1</v>
      </c>
      <c r="L44">
        <f ca="1">IF(K44&lt;1.1,K44,IF(K44&lt;YEAR!$C$2+YEAR!$C$3-2,K44+1,(YEAR!$C$2+YEAR!$C$3-1)&amp;"       :="))</f>
        <v>1</v>
      </c>
      <c r="M44">
        <f ca="1">IF(L44&lt;1.1,L44,IF(L44&lt;YEAR!$C$2+YEAR!$C$3-2,L44+1,(YEAR!$C$2+YEAR!$C$3-1)&amp;"       :="))</f>
        <v>1</v>
      </c>
      <c r="N44">
        <f ca="1">IF(M44&lt;1.1,M44,IF(M44&lt;YEAR!$C$2+YEAR!$C$3-2,M44+1,(YEAR!$C$2+YEAR!$C$3-1)&amp;"       :="))</f>
        <v>1</v>
      </c>
      <c r="O44">
        <f ca="1">IF(N44&lt;1.1,N44,IF(N44&lt;YEAR!$C$2+YEAR!$C$3-2,N44+1,(YEAR!$C$2+YEAR!$C$3-1)&amp;"       :="))</f>
        <v>1</v>
      </c>
      <c r="P44">
        <f ca="1">IF(O44&lt;1.1,O44,IF(O44&lt;YEAR!$C$2+YEAR!$C$3-2,O44+1,(YEAR!$C$2+YEAR!$C$3-1)&amp;"       :="))</f>
        <v>1</v>
      </c>
      <c r="Q44">
        <f ca="1">IF(P44&lt;1.1,P44,IF(P44&lt;YEAR!$C$2+YEAR!$C$3-2,P44+1,(YEAR!$C$2+YEAR!$C$3-1)&amp;"       :="))</f>
        <v>1</v>
      </c>
      <c r="R44">
        <f ca="1">IF(Q44&lt;1.1,Q44,IF(Q44&lt;YEAR!$C$2+YEAR!$C$3-2,Q44+1,(YEAR!$C$2+YEAR!$C$3-1)&amp;"       :="))</f>
        <v>1</v>
      </c>
      <c r="S44">
        <f ca="1">IF(R44&lt;1.1,R44,IF(R44&lt;YEAR!$C$2+YEAR!$C$3-2,R44+1,(YEAR!$C$2+YEAR!$C$3-1)&amp;"       :="))</f>
        <v>1</v>
      </c>
      <c r="T44">
        <f ca="1">IF(S44&lt;1.1,S44,IF(S44&lt;YEAR!$C$2+YEAR!$C$3-2,S44+1,(YEAR!$C$2+YEAR!$C$3-1)&amp;"       :="))</f>
        <v>1</v>
      </c>
      <c r="U44">
        <f ca="1">IF(T44&lt;1.1,T44,IF(T44&lt;YEAR!$C$2+YEAR!$C$3-2,T44+1,(YEAR!$C$2+YEAR!$C$3-1)&amp;"       :="))</f>
        <v>1</v>
      </c>
      <c r="V44">
        <f ca="1">IF(U44&lt;1.1,U44,IF(U44&lt;YEAR!$C$2+YEAR!$C$3-2,U44+1,(YEAR!$C$2+YEAR!$C$3-1)&amp;"       :="))</f>
        <v>1</v>
      </c>
      <c r="W44">
        <f ca="1">IF(V44&lt;1.1,V44,IF(V44&lt;YEAR!$C$2+YEAR!$C$3-2,V44+1,(YEAR!$C$2+YEAR!$C$3-1)&amp;"       :="))</f>
        <v>1</v>
      </c>
      <c r="X44">
        <f ca="1">IF(W44&lt;1.1,W44,IF(W44&lt;YEAR!$C$2+YEAR!$C$3-2,W44+1,(YEAR!$C$2+YEAR!$C$3-1)&amp;"       :="))</f>
        <v>1</v>
      </c>
      <c r="Y44">
        <f ca="1">IF(X44&lt;1.1,X44,IF(X44&lt;YEAR!$C$2+YEAR!$C$3-2,X44+1,(YEAR!$C$2+YEAR!$C$3-1)&amp;"       :="))</f>
        <v>1</v>
      </c>
      <c r="Z44">
        <f ca="1">IF(Y44&lt;1.1,Y44,IF(Y44&lt;YEAR!$C$2+YEAR!$C$3-2,Y44+1,(YEAR!$C$2+YEAR!$C$3-1)&amp;"       :="))</f>
        <v>1</v>
      </c>
      <c r="AA44">
        <f ca="1">IF(Z44&lt;1.1,Z44,IF(Z44&lt;YEAR!$C$2+YEAR!$C$3-2,Z44+1,(YEAR!$C$2+YEAR!$C$3-1)&amp;"       :="))</f>
        <v>1</v>
      </c>
      <c r="AB44">
        <f ca="1">IF(AA44&lt;1.1,AA44,IF(AA44&lt;YEAR!$C$2+YEAR!$C$3-2,AA44+1,(YEAR!$C$2+YEAR!$C$3-1)&amp;"       :="))</f>
        <v>1</v>
      </c>
      <c r="AC44">
        <f ca="1">IF(AB44&lt;1.1,AB44,IF(AB44&lt;YEAR!$C$2+YEAR!$C$3-2,AB44+1,(YEAR!$C$2+YEAR!$C$3-1)&amp;"       :="))</f>
        <v>1</v>
      </c>
      <c r="AD44">
        <f ca="1">IF(AC44&lt;1.1,AC44,IF(AC44&lt;YEAR!$C$2+YEAR!$C$3-2,AC44+1,(YEAR!$C$2+YEAR!$C$3-1)&amp;"       :="))</f>
        <v>1</v>
      </c>
      <c r="AE44">
        <f ca="1">IF(AD44&lt;1.1,AD44,IF(AD44&lt;YEAR!$C$2+YEAR!$C$3-2,AD44+1,(YEAR!$C$2+YEAR!$C$3-1)&amp;"       :="))</f>
        <v>1</v>
      </c>
      <c r="AF44">
        <f ca="1">IF(AE44&lt;1.1,AE44,IF(AE44&lt;YEAR!$C$2+YEAR!$C$3-2,AE44+1,(YEAR!$C$2+YEAR!$C$3-1)&amp;"       :="))</f>
        <v>1</v>
      </c>
      <c r="AG44">
        <f ca="1">IF(AF44&lt;1.1,AF44,IF(AF44&lt;YEAR!$C$2+YEAR!$C$3-2,AF44+1,(YEAR!$C$2+YEAR!$C$3-1)&amp;"       :="))</f>
        <v>1</v>
      </c>
      <c r="AH44">
        <f ca="1">IF(AG44&lt;1.1,AG44,IF(AG44&lt;YEAR!$C$2+YEAR!$C$3-2,AG44+1,(YEAR!$C$2+YEAR!$C$3-1)&amp;"       :="))</f>
        <v>1</v>
      </c>
      <c r="AI44">
        <f ca="1">IF(AH44&lt;1.1,AH44,IF(AH44&lt;YEAR!$C$2+YEAR!$C$3-2,AH44+1,(YEAR!$C$2+YEAR!$C$3-1)&amp;"       :="))</f>
        <v>1</v>
      </c>
      <c r="AJ44">
        <f ca="1">IF(AI44&lt;1.1,AI44,IF(AI44&lt;YEAR!$C$2+YEAR!$C$3-2,AI44+1,(YEAR!$C$2+YEAR!$C$3-1)&amp;"       :="))</f>
        <v>1</v>
      </c>
    </row>
    <row r="45" spans="1:36">
      <c r="A45">
        <f t="shared" ca="1" si="3"/>
        <v>2</v>
      </c>
      <c r="B45" t="s">
        <v>51</v>
      </c>
      <c r="C45" t="str">
        <f ca="1">IF(D45="",OFFSET(AvailabilityFactor!A$1,A45,0),C44)</f>
        <v>D2DSGC00</v>
      </c>
      <c r="D45" t="str" cm="1">
        <f t="array" aca="1" ref="D45" ca="1">IF(D44="",TS_DRC!$P$5,OFFSET(TS_DRC!P$5,RIGHT(D44,2),0,TRUE))</f>
        <v/>
      </c>
      <c r="E45" t="str">
        <f t="shared" ca="1" si="4"/>
        <v xml:space="preserve">[DRC,D2DSGC00,*,*]          :         </v>
      </c>
      <c r="F45">
        <f ca="1">IF($D45="",YEAR!C$2,1)</f>
        <v>2020</v>
      </c>
      <c r="G45">
        <f ca="1">IF(F45&lt;1.1,F45,IF(F45&lt;YEAR!$C$2+YEAR!$C$3-2,F45+1,(YEAR!$C$2+YEAR!$C$3-1)&amp;"       :="))</f>
        <v>2021</v>
      </c>
      <c r="H45">
        <f ca="1">IF(G45&lt;1.1,G45,IF(G45&lt;YEAR!$C$2+YEAR!$C$3-2,G45+1,(YEAR!$C$2+YEAR!$C$3-1)&amp;"       :="))</f>
        <v>2022</v>
      </c>
      <c r="I45">
        <f ca="1">IF(H45&lt;1.1,H45,IF(H45&lt;YEAR!$C$2+YEAR!$C$3-2,H45+1,(YEAR!$C$2+YEAR!$C$3-1)&amp;"       :="))</f>
        <v>2023</v>
      </c>
      <c r="J45">
        <f ca="1">IF(I45&lt;1.1,I45,IF(I45&lt;YEAR!$C$2+YEAR!$C$3-2,I45+1,(YEAR!$C$2+YEAR!$C$3-1)&amp;"       :="))</f>
        <v>2024</v>
      </c>
      <c r="K45">
        <f ca="1">IF(J45&lt;1.1,J45,IF(J45&lt;YEAR!$C$2+YEAR!$C$3-2,J45+1,(YEAR!$C$2+YEAR!$C$3-1)&amp;"       :="))</f>
        <v>2025</v>
      </c>
      <c r="L45">
        <f ca="1">IF(K45&lt;1.1,K45,IF(K45&lt;YEAR!$C$2+YEAR!$C$3-2,K45+1,(YEAR!$C$2+YEAR!$C$3-1)&amp;"       :="))</f>
        <v>2026</v>
      </c>
      <c r="M45">
        <f ca="1">IF(L45&lt;1.1,L45,IF(L45&lt;YEAR!$C$2+YEAR!$C$3-2,L45+1,(YEAR!$C$2+YEAR!$C$3-1)&amp;"       :="))</f>
        <v>2027</v>
      </c>
      <c r="N45">
        <f ca="1">IF(M45&lt;1.1,M45,IF(M45&lt;YEAR!$C$2+YEAR!$C$3-2,M45+1,(YEAR!$C$2+YEAR!$C$3-1)&amp;"       :="))</f>
        <v>2028</v>
      </c>
      <c r="O45">
        <f ca="1">IF(N45&lt;1.1,N45,IF(N45&lt;YEAR!$C$2+YEAR!$C$3-2,N45+1,(YEAR!$C$2+YEAR!$C$3-1)&amp;"       :="))</f>
        <v>2029</v>
      </c>
      <c r="P45">
        <f ca="1">IF(O45&lt;1.1,O45,IF(O45&lt;YEAR!$C$2+YEAR!$C$3-2,O45+1,(YEAR!$C$2+YEAR!$C$3-1)&amp;"       :="))</f>
        <v>2030</v>
      </c>
      <c r="Q45">
        <f ca="1">IF(P45&lt;1.1,P45,IF(P45&lt;YEAR!$C$2+YEAR!$C$3-2,P45+1,(YEAR!$C$2+YEAR!$C$3-1)&amp;"       :="))</f>
        <v>2031</v>
      </c>
      <c r="R45">
        <f ca="1">IF(Q45&lt;1.1,Q45,IF(Q45&lt;YEAR!$C$2+YEAR!$C$3-2,Q45+1,(YEAR!$C$2+YEAR!$C$3-1)&amp;"       :="))</f>
        <v>2032</v>
      </c>
      <c r="S45">
        <f ca="1">IF(R45&lt;1.1,R45,IF(R45&lt;YEAR!$C$2+YEAR!$C$3-2,R45+1,(YEAR!$C$2+YEAR!$C$3-1)&amp;"       :="))</f>
        <v>2033</v>
      </c>
      <c r="T45">
        <f ca="1">IF(S45&lt;1.1,S45,IF(S45&lt;YEAR!$C$2+YEAR!$C$3-2,S45+1,(YEAR!$C$2+YEAR!$C$3-1)&amp;"       :="))</f>
        <v>2034</v>
      </c>
      <c r="U45">
        <f ca="1">IF(T45&lt;1.1,T45,IF(T45&lt;YEAR!$C$2+YEAR!$C$3-2,T45+1,(YEAR!$C$2+YEAR!$C$3-1)&amp;"       :="))</f>
        <v>2035</v>
      </c>
      <c r="V45">
        <f ca="1">IF(U45&lt;1.1,U45,IF(U45&lt;YEAR!$C$2+YEAR!$C$3-2,U45+1,(YEAR!$C$2+YEAR!$C$3-1)&amp;"       :="))</f>
        <v>2036</v>
      </c>
      <c r="W45">
        <f ca="1">IF(V45&lt;1.1,V45,IF(V45&lt;YEAR!$C$2+YEAR!$C$3-2,V45+1,(YEAR!$C$2+YEAR!$C$3-1)&amp;"       :="))</f>
        <v>2037</v>
      </c>
      <c r="X45">
        <f ca="1">IF(W45&lt;1.1,W45,IF(W45&lt;YEAR!$C$2+YEAR!$C$3-2,W45+1,(YEAR!$C$2+YEAR!$C$3-1)&amp;"       :="))</f>
        <v>2038</v>
      </c>
      <c r="Y45">
        <f ca="1">IF(X45&lt;1.1,X45,IF(X45&lt;YEAR!$C$2+YEAR!$C$3-2,X45+1,(YEAR!$C$2+YEAR!$C$3-1)&amp;"       :="))</f>
        <v>2039</v>
      </c>
      <c r="Z45">
        <f ca="1">IF(Y45&lt;1.1,Y45,IF(Y45&lt;YEAR!$C$2+YEAR!$C$3-2,Y45+1,(YEAR!$C$2+YEAR!$C$3-1)&amp;"       :="))</f>
        <v>2040</v>
      </c>
      <c r="AA45">
        <f ca="1">IF(Z45&lt;1.1,Z45,IF(Z45&lt;YEAR!$C$2+YEAR!$C$3-2,Z45+1,(YEAR!$C$2+YEAR!$C$3-1)&amp;"       :="))</f>
        <v>2041</v>
      </c>
      <c r="AB45">
        <f ca="1">IF(AA45&lt;1.1,AA45,IF(AA45&lt;YEAR!$C$2+YEAR!$C$3-2,AA45+1,(YEAR!$C$2+YEAR!$C$3-1)&amp;"       :="))</f>
        <v>2042</v>
      </c>
      <c r="AC45">
        <f ca="1">IF(AB45&lt;1.1,AB45,IF(AB45&lt;YEAR!$C$2+YEAR!$C$3-2,AB45+1,(YEAR!$C$2+YEAR!$C$3-1)&amp;"       :="))</f>
        <v>2043</v>
      </c>
      <c r="AD45">
        <f ca="1">IF(AC45&lt;1.1,AC45,IF(AC45&lt;YEAR!$C$2+YEAR!$C$3-2,AC45+1,(YEAR!$C$2+YEAR!$C$3-1)&amp;"       :="))</f>
        <v>2044</v>
      </c>
      <c r="AE45">
        <f ca="1">IF(AD45&lt;1.1,AD45,IF(AD45&lt;YEAR!$C$2+YEAR!$C$3-2,AD45+1,(YEAR!$C$2+YEAR!$C$3-1)&amp;"       :="))</f>
        <v>2045</v>
      </c>
      <c r="AF45">
        <f ca="1">IF(AE45&lt;1.1,AE45,IF(AE45&lt;YEAR!$C$2+YEAR!$C$3-2,AE45+1,(YEAR!$C$2+YEAR!$C$3-1)&amp;"       :="))</f>
        <v>2046</v>
      </c>
      <c r="AG45">
        <f ca="1">IF(AF45&lt;1.1,AF45,IF(AF45&lt;YEAR!$C$2+YEAR!$C$3-2,AF45+1,(YEAR!$C$2+YEAR!$C$3-1)&amp;"       :="))</f>
        <v>2047</v>
      </c>
      <c r="AH45">
        <f ca="1">IF(AG45&lt;1.1,AG45,IF(AG45&lt;YEAR!$C$2+YEAR!$C$3-2,AG45+1,(YEAR!$C$2+YEAR!$C$3-1)&amp;"       :="))</f>
        <v>2048</v>
      </c>
      <c r="AI45">
        <f ca="1">IF(AH45&lt;1.1,AH45,IF(AH45&lt;YEAR!$C$2+YEAR!$C$3-2,AH45+1,(YEAR!$C$2+YEAR!$C$3-1)&amp;"       :="))</f>
        <v>2049</v>
      </c>
      <c r="AJ45" t="str">
        <f ca="1">IF(AI45&lt;1.1,AI45,IF(AI45&lt;YEAR!$C$2+YEAR!$C$3-2,AI45+1,(YEAR!$C$2+YEAR!$C$3-1)&amp;"       :="))</f>
        <v>2050       :=</v>
      </c>
    </row>
    <row r="46" spans="1:36">
      <c r="A46">
        <f t="shared" ref="A46:A85" ca="1" si="5">IF(D46="",A45+1,A45)</f>
        <v>2</v>
      </c>
      <c r="B46" t="s">
        <v>51</v>
      </c>
      <c r="C46" t="str">
        <f ca="1">IF(D46="",OFFSET(AvailabilityFactor!A$1,A46,0),C45)</f>
        <v>D2DSGC00</v>
      </c>
      <c r="D46" t="str" cm="1">
        <f t="array" aca="1" ref="D46" ca="1">IF(D45="",TS_DRC!$P$5,OFFSET(TS_DRC!P$5,RIGHT(D45,2),0,TRUE))</f>
        <v>TS01</v>
      </c>
      <c r="E46" t="str">
        <f t="shared" ref="E46:E85" ca="1" si="6">IF(D46="","[DRC,"&amp;C46&amp;",*,*]          :         ",D46)</f>
        <v>TS01</v>
      </c>
      <c r="F46">
        <f ca="1">IF($D46="",YEAR!C$2,1)</f>
        <v>1</v>
      </c>
      <c r="G46">
        <f ca="1">IF(F46&lt;1.1,F46,IF(F46&lt;YEAR!$C$2+YEAR!$C$3-2,F46+1,(YEAR!$C$2+YEAR!$C$3-1)&amp;"       :="))</f>
        <v>1</v>
      </c>
      <c r="H46">
        <f ca="1">IF(G46&lt;1.1,G46,IF(G46&lt;YEAR!$C$2+YEAR!$C$3-2,G46+1,(YEAR!$C$2+YEAR!$C$3-1)&amp;"       :="))</f>
        <v>1</v>
      </c>
      <c r="I46">
        <f ca="1">IF(H46&lt;1.1,H46,IF(H46&lt;YEAR!$C$2+YEAR!$C$3-2,H46+1,(YEAR!$C$2+YEAR!$C$3-1)&amp;"       :="))</f>
        <v>1</v>
      </c>
      <c r="J46">
        <f ca="1">IF(I46&lt;1.1,I46,IF(I46&lt;YEAR!$C$2+YEAR!$C$3-2,I46+1,(YEAR!$C$2+YEAR!$C$3-1)&amp;"       :="))</f>
        <v>1</v>
      </c>
      <c r="K46">
        <f ca="1">IF(J46&lt;1.1,J46,IF(J46&lt;YEAR!$C$2+YEAR!$C$3-2,J46+1,(YEAR!$C$2+YEAR!$C$3-1)&amp;"       :="))</f>
        <v>1</v>
      </c>
      <c r="L46">
        <f ca="1">IF(K46&lt;1.1,K46,IF(K46&lt;YEAR!$C$2+YEAR!$C$3-2,K46+1,(YEAR!$C$2+YEAR!$C$3-1)&amp;"       :="))</f>
        <v>1</v>
      </c>
      <c r="M46">
        <f ca="1">IF(L46&lt;1.1,L46,IF(L46&lt;YEAR!$C$2+YEAR!$C$3-2,L46+1,(YEAR!$C$2+YEAR!$C$3-1)&amp;"       :="))</f>
        <v>1</v>
      </c>
      <c r="N46">
        <f ca="1">IF(M46&lt;1.1,M46,IF(M46&lt;YEAR!$C$2+YEAR!$C$3-2,M46+1,(YEAR!$C$2+YEAR!$C$3-1)&amp;"       :="))</f>
        <v>1</v>
      </c>
      <c r="O46">
        <f ca="1">IF(N46&lt;1.1,N46,IF(N46&lt;YEAR!$C$2+YEAR!$C$3-2,N46+1,(YEAR!$C$2+YEAR!$C$3-1)&amp;"       :="))</f>
        <v>1</v>
      </c>
      <c r="P46">
        <f ca="1">IF(O46&lt;1.1,O46,IF(O46&lt;YEAR!$C$2+YEAR!$C$3-2,O46+1,(YEAR!$C$2+YEAR!$C$3-1)&amp;"       :="))</f>
        <v>1</v>
      </c>
      <c r="Q46">
        <f ca="1">IF(P46&lt;1.1,P46,IF(P46&lt;YEAR!$C$2+YEAR!$C$3-2,P46+1,(YEAR!$C$2+YEAR!$C$3-1)&amp;"       :="))</f>
        <v>1</v>
      </c>
      <c r="R46">
        <f ca="1">IF(Q46&lt;1.1,Q46,IF(Q46&lt;YEAR!$C$2+YEAR!$C$3-2,Q46+1,(YEAR!$C$2+YEAR!$C$3-1)&amp;"       :="))</f>
        <v>1</v>
      </c>
      <c r="S46">
        <f ca="1">IF(R46&lt;1.1,R46,IF(R46&lt;YEAR!$C$2+YEAR!$C$3-2,R46+1,(YEAR!$C$2+YEAR!$C$3-1)&amp;"       :="))</f>
        <v>1</v>
      </c>
      <c r="T46">
        <f ca="1">IF(S46&lt;1.1,S46,IF(S46&lt;YEAR!$C$2+YEAR!$C$3-2,S46+1,(YEAR!$C$2+YEAR!$C$3-1)&amp;"       :="))</f>
        <v>1</v>
      </c>
      <c r="U46">
        <f ca="1">IF(T46&lt;1.1,T46,IF(T46&lt;YEAR!$C$2+YEAR!$C$3-2,T46+1,(YEAR!$C$2+YEAR!$C$3-1)&amp;"       :="))</f>
        <v>1</v>
      </c>
      <c r="V46">
        <f ca="1">IF(U46&lt;1.1,U46,IF(U46&lt;YEAR!$C$2+YEAR!$C$3-2,U46+1,(YEAR!$C$2+YEAR!$C$3-1)&amp;"       :="))</f>
        <v>1</v>
      </c>
      <c r="W46">
        <f ca="1">IF(V46&lt;1.1,V46,IF(V46&lt;YEAR!$C$2+YEAR!$C$3-2,V46+1,(YEAR!$C$2+YEAR!$C$3-1)&amp;"       :="))</f>
        <v>1</v>
      </c>
      <c r="X46">
        <f ca="1">IF(W46&lt;1.1,W46,IF(W46&lt;YEAR!$C$2+YEAR!$C$3-2,W46+1,(YEAR!$C$2+YEAR!$C$3-1)&amp;"       :="))</f>
        <v>1</v>
      </c>
      <c r="Y46">
        <f ca="1">IF(X46&lt;1.1,X46,IF(X46&lt;YEAR!$C$2+YEAR!$C$3-2,X46+1,(YEAR!$C$2+YEAR!$C$3-1)&amp;"       :="))</f>
        <v>1</v>
      </c>
      <c r="Z46">
        <f ca="1">IF(Y46&lt;1.1,Y46,IF(Y46&lt;YEAR!$C$2+YEAR!$C$3-2,Y46+1,(YEAR!$C$2+YEAR!$C$3-1)&amp;"       :="))</f>
        <v>1</v>
      </c>
      <c r="AA46">
        <f ca="1">IF(Z46&lt;1.1,Z46,IF(Z46&lt;YEAR!$C$2+YEAR!$C$3-2,Z46+1,(YEAR!$C$2+YEAR!$C$3-1)&amp;"       :="))</f>
        <v>1</v>
      </c>
      <c r="AB46">
        <f ca="1">IF(AA46&lt;1.1,AA46,IF(AA46&lt;YEAR!$C$2+YEAR!$C$3-2,AA46+1,(YEAR!$C$2+YEAR!$C$3-1)&amp;"       :="))</f>
        <v>1</v>
      </c>
      <c r="AC46">
        <f ca="1">IF(AB46&lt;1.1,AB46,IF(AB46&lt;YEAR!$C$2+YEAR!$C$3-2,AB46+1,(YEAR!$C$2+YEAR!$C$3-1)&amp;"       :="))</f>
        <v>1</v>
      </c>
      <c r="AD46">
        <f ca="1">IF(AC46&lt;1.1,AC46,IF(AC46&lt;YEAR!$C$2+YEAR!$C$3-2,AC46+1,(YEAR!$C$2+YEAR!$C$3-1)&amp;"       :="))</f>
        <v>1</v>
      </c>
      <c r="AE46">
        <f ca="1">IF(AD46&lt;1.1,AD46,IF(AD46&lt;YEAR!$C$2+YEAR!$C$3-2,AD46+1,(YEAR!$C$2+YEAR!$C$3-1)&amp;"       :="))</f>
        <v>1</v>
      </c>
      <c r="AF46">
        <f ca="1">IF(AE46&lt;1.1,AE46,IF(AE46&lt;YEAR!$C$2+YEAR!$C$3-2,AE46+1,(YEAR!$C$2+YEAR!$C$3-1)&amp;"       :="))</f>
        <v>1</v>
      </c>
      <c r="AG46">
        <f ca="1">IF(AF46&lt;1.1,AF46,IF(AF46&lt;YEAR!$C$2+YEAR!$C$3-2,AF46+1,(YEAR!$C$2+YEAR!$C$3-1)&amp;"       :="))</f>
        <v>1</v>
      </c>
      <c r="AH46">
        <f ca="1">IF(AG46&lt;1.1,AG46,IF(AG46&lt;YEAR!$C$2+YEAR!$C$3-2,AG46+1,(YEAR!$C$2+YEAR!$C$3-1)&amp;"       :="))</f>
        <v>1</v>
      </c>
      <c r="AI46">
        <f ca="1">IF(AH46&lt;1.1,AH46,IF(AH46&lt;YEAR!$C$2+YEAR!$C$3-2,AH46+1,(YEAR!$C$2+YEAR!$C$3-1)&amp;"       :="))</f>
        <v>1</v>
      </c>
      <c r="AJ46">
        <f ca="1">IF(AI46&lt;1.1,AI46,IF(AI46&lt;YEAR!$C$2+YEAR!$C$3-2,AI46+1,(YEAR!$C$2+YEAR!$C$3-1)&amp;"       :="))</f>
        <v>1</v>
      </c>
    </row>
    <row r="47" spans="1:36">
      <c r="A47">
        <f t="shared" ca="1" si="5"/>
        <v>2</v>
      </c>
      <c r="B47" t="s">
        <v>51</v>
      </c>
      <c r="C47" t="str">
        <f ca="1">IF(D47="",OFFSET(AvailabilityFactor!A$1,A47,0),C46)</f>
        <v>D2DSGC00</v>
      </c>
      <c r="D47" t="str" cm="1">
        <f t="array" aca="1" ref="D47" ca="1">IF(D46="",TS_DRC!$P$5,OFFSET(TS_DRC!P$5,RIGHT(D46,2),0,TRUE))</f>
        <v>TS02</v>
      </c>
      <c r="E47" t="str">
        <f t="shared" ca="1" si="6"/>
        <v>TS02</v>
      </c>
      <c r="F47">
        <f ca="1">IF($D47="",YEAR!C$2,1)</f>
        <v>1</v>
      </c>
      <c r="G47">
        <f ca="1">IF(F47&lt;1.1,F47,IF(F47&lt;YEAR!$C$2+YEAR!$C$3-2,F47+1,(YEAR!$C$2+YEAR!$C$3-1)&amp;"       :="))</f>
        <v>1</v>
      </c>
      <c r="H47">
        <f ca="1">IF(G47&lt;1.1,G47,IF(G47&lt;YEAR!$C$2+YEAR!$C$3-2,G47+1,(YEAR!$C$2+YEAR!$C$3-1)&amp;"       :="))</f>
        <v>1</v>
      </c>
      <c r="I47">
        <f ca="1">IF(H47&lt;1.1,H47,IF(H47&lt;YEAR!$C$2+YEAR!$C$3-2,H47+1,(YEAR!$C$2+YEAR!$C$3-1)&amp;"       :="))</f>
        <v>1</v>
      </c>
      <c r="J47">
        <f ca="1">IF(I47&lt;1.1,I47,IF(I47&lt;YEAR!$C$2+YEAR!$C$3-2,I47+1,(YEAR!$C$2+YEAR!$C$3-1)&amp;"       :="))</f>
        <v>1</v>
      </c>
      <c r="K47">
        <f ca="1">IF(J47&lt;1.1,J47,IF(J47&lt;YEAR!$C$2+YEAR!$C$3-2,J47+1,(YEAR!$C$2+YEAR!$C$3-1)&amp;"       :="))</f>
        <v>1</v>
      </c>
      <c r="L47">
        <f ca="1">IF(K47&lt;1.1,K47,IF(K47&lt;YEAR!$C$2+YEAR!$C$3-2,K47+1,(YEAR!$C$2+YEAR!$C$3-1)&amp;"       :="))</f>
        <v>1</v>
      </c>
      <c r="M47">
        <f ca="1">IF(L47&lt;1.1,L47,IF(L47&lt;YEAR!$C$2+YEAR!$C$3-2,L47+1,(YEAR!$C$2+YEAR!$C$3-1)&amp;"       :="))</f>
        <v>1</v>
      </c>
      <c r="N47">
        <f ca="1">IF(M47&lt;1.1,M47,IF(M47&lt;YEAR!$C$2+YEAR!$C$3-2,M47+1,(YEAR!$C$2+YEAR!$C$3-1)&amp;"       :="))</f>
        <v>1</v>
      </c>
      <c r="O47">
        <f ca="1">IF(N47&lt;1.1,N47,IF(N47&lt;YEAR!$C$2+YEAR!$C$3-2,N47+1,(YEAR!$C$2+YEAR!$C$3-1)&amp;"       :="))</f>
        <v>1</v>
      </c>
      <c r="P47">
        <f ca="1">IF(O47&lt;1.1,O47,IF(O47&lt;YEAR!$C$2+YEAR!$C$3-2,O47+1,(YEAR!$C$2+YEAR!$C$3-1)&amp;"       :="))</f>
        <v>1</v>
      </c>
      <c r="Q47">
        <f ca="1">IF(P47&lt;1.1,P47,IF(P47&lt;YEAR!$C$2+YEAR!$C$3-2,P47+1,(YEAR!$C$2+YEAR!$C$3-1)&amp;"       :="))</f>
        <v>1</v>
      </c>
      <c r="R47">
        <f ca="1">IF(Q47&lt;1.1,Q47,IF(Q47&lt;YEAR!$C$2+YEAR!$C$3-2,Q47+1,(YEAR!$C$2+YEAR!$C$3-1)&amp;"       :="))</f>
        <v>1</v>
      </c>
      <c r="S47">
        <f ca="1">IF(R47&lt;1.1,R47,IF(R47&lt;YEAR!$C$2+YEAR!$C$3-2,R47+1,(YEAR!$C$2+YEAR!$C$3-1)&amp;"       :="))</f>
        <v>1</v>
      </c>
      <c r="T47">
        <f ca="1">IF(S47&lt;1.1,S47,IF(S47&lt;YEAR!$C$2+YEAR!$C$3-2,S47+1,(YEAR!$C$2+YEAR!$C$3-1)&amp;"       :="))</f>
        <v>1</v>
      </c>
      <c r="U47">
        <f ca="1">IF(T47&lt;1.1,T47,IF(T47&lt;YEAR!$C$2+YEAR!$C$3-2,T47+1,(YEAR!$C$2+YEAR!$C$3-1)&amp;"       :="))</f>
        <v>1</v>
      </c>
      <c r="V47">
        <f ca="1">IF(U47&lt;1.1,U47,IF(U47&lt;YEAR!$C$2+YEAR!$C$3-2,U47+1,(YEAR!$C$2+YEAR!$C$3-1)&amp;"       :="))</f>
        <v>1</v>
      </c>
      <c r="W47">
        <f ca="1">IF(V47&lt;1.1,V47,IF(V47&lt;YEAR!$C$2+YEAR!$C$3-2,V47+1,(YEAR!$C$2+YEAR!$C$3-1)&amp;"       :="))</f>
        <v>1</v>
      </c>
      <c r="X47">
        <f ca="1">IF(W47&lt;1.1,W47,IF(W47&lt;YEAR!$C$2+YEAR!$C$3-2,W47+1,(YEAR!$C$2+YEAR!$C$3-1)&amp;"       :="))</f>
        <v>1</v>
      </c>
      <c r="Y47">
        <f ca="1">IF(X47&lt;1.1,X47,IF(X47&lt;YEAR!$C$2+YEAR!$C$3-2,X47+1,(YEAR!$C$2+YEAR!$C$3-1)&amp;"       :="))</f>
        <v>1</v>
      </c>
      <c r="Z47">
        <f ca="1">IF(Y47&lt;1.1,Y47,IF(Y47&lt;YEAR!$C$2+YEAR!$C$3-2,Y47+1,(YEAR!$C$2+YEAR!$C$3-1)&amp;"       :="))</f>
        <v>1</v>
      </c>
      <c r="AA47">
        <f ca="1">IF(Z47&lt;1.1,Z47,IF(Z47&lt;YEAR!$C$2+YEAR!$C$3-2,Z47+1,(YEAR!$C$2+YEAR!$C$3-1)&amp;"       :="))</f>
        <v>1</v>
      </c>
      <c r="AB47">
        <f ca="1">IF(AA47&lt;1.1,AA47,IF(AA47&lt;YEAR!$C$2+YEAR!$C$3-2,AA47+1,(YEAR!$C$2+YEAR!$C$3-1)&amp;"       :="))</f>
        <v>1</v>
      </c>
      <c r="AC47">
        <f ca="1">IF(AB47&lt;1.1,AB47,IF(AB47&lt;YEAR!$C$2+YEAR!$C$3-2,AB47+1,(YEAR!$C$2+YEAR!$C$3-1)&amp;"       :="))</f>
        <v>1</v>
      </c>
      <c r="AD47">
        <f ca="1">IF(AC47&lt;1.1,AC47,IF(AC47&lt;YEAR!$C$2+YEAR!$C$3-2,AC47+1,(YEAR!$C$2+YEAR!$C$3-1)&amp;"       :="))</f>
        <v>1</v>
      </c>
      <c r="AE47">
        <f ca="1">IF(AD47&lt;1.1,AD47,IF(AD47&lt;YEAR!$C$2+YEAR!$C$3-2,AD47+1,(YEAR!$C$2+YEAR!$C$3-1)&amp;"       :="))</f>
        <v>1</v>
      </c>
      <c r="AF47">
        <f ca="1">IF(AE47&lt;1.1,AE47,IF(AE47&lt;YEAR!$C$2+YEAR!$C$3-2,AE47+1,(YEAR!$C$2+YEAR!$C$3-1)&amp;"       :="))</f>
        <v>1</v>
      </c>
      <c r="AG47">
        <f ca="1">IF(AF47&lt;1.1,AF47,IF(AF47&lt;YEAR!$C$2+YEAR!$C$3-2,AF47+1,(YEAR!$C$2+YEAR!$C$3-1)&amp;"       :="))</f>
        <v>1</v>
      </c>
      <c r="AH47">
        <f ca="1">IF(AG47&lt;1.1,AG47,IF(AG47&lt;YEAR!$C$2+YEAR!$C$3-2,AG47+1,(YEAR!$C$2+YEAR!$C$3-1)&amp;"       :="))</f>
        <v>1</v>
      </c>
      <c r="AI47">
        <f ca="1">IF(AH47&lt;1.1,AH47,IF(AH47&lt;YEAR!$C$2+YEAR!$C$3-2,AH47+1,(YEAR!$C$2+YEAR!$C$3-1)&amp;"       :="))</f>
        <v>1</v>
      </c>
      <c r="AJ47">
        <f ca="1">IF(AI47&lt;1.1,AI47,IF(AI47&lt;YEAR!$C$2+YEAR!$C$3-2,AI47+1,(YEAR!$C$2+YEAR!$C$3-1)&amp;"       :="))</f>
        <v>1</v>
      </c>
    </row>
    <row r="48" spans="1:36">
      <c r="A48">
        <f t="shared" ca="1" si="5"/>
        <v>2</v>
      </c>
      <c r="B48" t="s">
        <v>51</v>
      </c>
      <c r="C48" t="str">
        <f ca="1">IF(D48="",OFFSET(AvailabilityFactor!A$1,A48,0),C47)</f>
        <v>D2DSGC00</v>
      </c>
      <c r="D48" t="str" cm="1">
        <f t="array" aca="1" ref="D48" ca="1">IF(D47="",TS_DRC!$P$5,OFFSET(TS_DRC!P$5,RIGHT(D47,2),0,TRUE))</f>
        <v>TS03</v>
      </c>
      <c r="E48" t="str">
        <f t="shared" ca="1" si="6"/>
        <v>TS03</v>
      </c>
      <c r="F48">
        <f ca="1">IF($D48="",YEAR!C$2,1)</f>
        <v>1</v>
      </c>
      <c r="G48">
        <f ca="1">IF(F48&lt;1.1,F48,IF(F48&lt;YEAR!$C$2+YEAR!$C$3-2,F48+1,(YEAR!$C$2+YEAR!$C$3-1)&amp;"       :="))</f>
        <v>1</v>
      </c>
      <c r="H48">
        <f ca="1">IF(G48&lt;1.1,G48,IF(G48&lt;YEAR!$C$2+YEAR!$C$3-2,G48+1,(YEAR!$C$2+YEAR!$C$3-1)&amp;"       :="))</f>
        <v>1</v>
      </c>
      <c r="I48">
        <f ca="1">IF(H48&lt;1.1,H48,IF(H48&lt;YEAR!$C$2+YEAR!$C$3-2,H48+1,(YEAR!$C$2+YEAR!$C$3-1)&amp;"       :="))</f>
        <v>1</v>
      </c>
      <c r="J48">
        <f ca="1">IF(I48&lt;1.1,I48,IF(I48&lt;YEAR!$C$2+YEAR!$C$3-2,I48+1,(YEAR!$C$2+YEAR!$C$3-1)&amp;"       :="))</f>
        <v>1</v>
      </c>
      <c r="K48">
        <f ca="1">IF(J48&lt;1.1,J48,IF(J48&lt;YEAR!$C$2+YEAR!$C$3-2,J48+1,(YEAR!$C$2+YEAR!$C$3-1)&amp;"       :="))</f>
        <v>1</v>
      </c>
      <c r="L48">
        <f ca="1">IF(K48&lt;1.1,K48,IF(K48&lt;YEAR!$C$2+YEAR!$C$3-2,K48+1,(YEAR!$C$2+YEAR!$C$3-1)&amp;"       :="))</f>
        <v>1</v>
      </c>
      <c r="M48">
        <f ca="1">IF(L48&lt;1.1,L48,IF(L48&lt;YEAR!$C$2+YEAR!$C$3-2,L48+1,(YEAR!$C$2+YEAR!$C$3-1)&amp;"       :="))</f>
        <v>1</v>
      </c>
      <c r="N48">
        <f ca="1">IF(M48&lt;1.1,M48,IF(M48&lt;YEAR!$C$2+YEAR!$C$3-2,M48+1,(YEAR!$C$2+YEAR!$C$3-1)&amp;"       :="))</f>
        <v>1</v>
      </c>
      <c r="O48">
        <f ca="1">IF(N48&lt;1.1,N48,IF(N48&lt;YEAR!$C$2+YEAR!$C$3-2,N48+1,(YEAR!$C$2+YEAR!$C$3-1)&amp;"       :="))</f>
        <v>1</v>
      </c>
      <c r="P48">
        <f ca="1">IF(O48&lt;1.1,O48,IF(O48&lt;YEAR!$C$2+YEAR!$C$3-2,O48+1,(YEAR!$C$2+YEAR!$C$3-1)&amp;"       :="))</f>
        <v>1</v>
      </c>
      <c r="Q48">
        <f ca="1">IF(P48&lt;1.1,P48,IF(P48&lt;YEAR!$C$2+YEAR!$C$3-2,P48+1,(YEAR!$C$2+YEAR!$C$3-1)&amp;"       :="))</f>
        <v>1</v>
      </c>
      <c r="R48">
        <f ca="1">IF(Q48&lt;1.1,Q48,IF(Q48&lt;YEAR!$C$2+YEAR!$C$3-2,Q48+1,(YEAR!$C$2+YEAR!$C$3-1)&amp;"       :="))</f>
        <v>1</v>
      </c>
      <c r="S48">
        <f ca="1">IF(R48&lt;1.1,R48,IF(R48&lt;YEAR!$C$2+YEAR!$C$3-2,R48+1,(YEAR!$C$2+YEAR!$C$3-1)&amp;"       :="))</f>
        <v>1</v>
      </c>
      <c r="T48">
        <f ca="1">IF(S48&lt;1.1,S48,IF(S48&lt;YEAR!$C$2+YEAR!$C$3-2,S48+1,(YEAR!$C$2+YEAR!$C$3-1)&amp;"       :="))</f>
        <v>1</v>
      </c>
      <c r="U48">
        <f ca="1">IF(T48&lt;1.1,T48,IF(T48&lt;YEAR!$C$2+YEAR!$C$3-2,T48+1,(YEAR!$C$2+YEAR!$C$3-1)&amp;"       :="))</f>
        <v>1</v>
      </c>
      <c r="V48">
        <f ca="1">IF(U48&lt;1.1,U48,IF(U48&lt;YEAR!$C$2+YEAR!$C$3-2,U48+1,(YEAR!$C$2+YEAR!$C$3-1)&amp;"       :="))</f>
        <v>1</v>
      </c>
      <c r="W48">
        <f ca="1">IF(V48&lt;1.1,V48,IF(V48&lt;YEAR!$C$2+YEAR!$C$3-2,V48+1,(YEAR!$C$2+YEAR!$C$3-1)&amp;"       :="))</f>
        <v>1</v>
      </c>
      <c r="X48">
        <f ca="1">IF(W48&lt;1.1,W48,IF(W48&lt;YEAR!$C$2+YEAR!$C$3-2,W48+1,(YEAR!$C$2+YEAR!$C$3-1)&amp;"       :="))</f>
        <v>1</v>
      </c>
      <c r="Y48">
        <f ca="1">IF(X48&lt;1.1,X48,IF(X48&lt;YEAR!$C$2+YEAR!$C$3-2,X48+1,(YEAR!$C$2+YEAR!$C$3-1)&amp;"       :="))</f>
        <v>1</v>
      </c>
      <c r="Z48">
        <f ca="1">IF(Y48&lt;1.1,Y48,IF(Y48&lt;YEAR!$C$2+YEAR!$C$3-2,Y48+1,(YEAR!$C$2+YEAR!$C$3-1)&amp;"       :="))</f>
        <v>1</v>
      </c>
      <c r="AA48">
        <f ca="1">IF(Z48&lt;1.1,Z48,IF(Z48&lt;YEAR!$C$2+YEAR!$C$3-2,Z48+1,(YEAR!$C$2+YEAR!$C$3-1)&amp;"       :="))</f>
        <v>1</v>
      </c>
      <c r="AB48">
        <f ca="1">IF(AA48&lt;1.1,AA48,IF(AA48&lt;YEAR!$C$2+YEAR!$C$3-2,AA48+1,(YEAR!$C$2+YEAR!$C$3-1)&amp;"       :="))</f>
        <v>1</v>
      </c>
      <c r="AC48">
        <f ca="1">IF(AB48&lt;1.1,AB48,IF(AB48&lt;YEAR!$C$2+YEAR!$C$3-2,AB48+1,(YEAR!$C$2+YEAR!$C$3-1)&amp;"       :="))</f>
        <v>1</v>
      </c>
      <c r="AD48">
        <f ca="1">IF(AC48&lt;1.1,AC48,IF(AC48&lt;YEAR!$C$2+YEAR!$C$3-2,AC48+1,(YEAR!$C$2+YEAR!$C$3-1)&amp;"       :="))</f>
        <v>1</v>
      </c>
      <c r="AE48">
        <f ca="1">IF(AD48&lt;1.1,AD48,IF(AD48&lt;YEAR!$C$2+YEAR!$C$3-2,AD48+1,(YEAR!$C$2+YEAR!$C$3-1)&amp;"       :="))</f>
        <v>1</v>
      </c>
      <c r="AF48">
        <f ca="1">IF(AE48&lt;1.1,AE48,IF(AE48&lt;YEAR!$C$2+YEAR!$C$3-2,AE48+1,(YEAR!$C$2+YEAR!$C$3-1)&amp;"       :="))</f>
        <v>1</v>
      </c>
      <c r="AG48">
        <f ca="1">IF(AF48&lt;1.1,AF48,IF(AF48&lt;YEAR!$C$2+YEAR!$C$3-2,AF48+1,(YEAR!$C$2+YEAR!$C$3-1)&amp;"       :="))</f>
        <v>1</v>
      </c>
      <c r="AH48">
        <f ca="1">IF(AG48&lt;1.1,AG48,IF(AG48&lt;YEAR!$C$2+YEAR!$C$3-2,AG48+1,(YEAR!$C$2+YEAR!$C$3-1)&amp;"       :="))</f>
        <v>1</v>
      </c>
      <c r="AI48">
        <f ca="1">IF(AH48&lt;1.1,AH48,IF(AH48&lt;YEAR!$C$2+YEAR!$C$3-2,AH48+1,(YEAR!$C$2+YEAR!$C$3-1)&amp;"       :="))</f>
        <v>1</v>
      </c>
      <c r="AJ48">
        <f ca="1">IF(AI48&lt;1.1,AI48,IF(AI48&lt;YEAR!$C$2+YEAR!$C$3-2,AI48+1,(YEAR!$C$2+YEAR!$C$3-1)&amp;"       :="))</f>
        <v>1</v>
      </c>
    </row>
    <row r="49" spans="1:36">
      <c r="A49">
        <f t="shared" ca="1" si="5"/>
        <v>2</v>
      </c>
      <c r="B49" t="s">
        <v>51</v>
      </c>
      <c r="C49" t="str">
        <f ca="1">IF(D49="",OFFSET(AvailabilityFactor!A$1,A49,0),C48)</f>
        <v>D2DSGC00</v>
      </c>
      <c r="D49" t="str" cm="1">
        <f t="array" aca="1" ref="D49" ca="1">IF(D48="",TS_DRC!$P$5,OFFSET(TS_DRC!P$5,RIGHT(D48,2),0,TRUE))</f>
        <v>TS04</v>
      </c>
      <c r="E49" t="str">
        <f t="shared" ca="1" si="6"/>
        <v>TS04</v>
      </c>
      <c r="F49">
        <f ca="1">IF($D49="",YEAR!C$2,1)</f>
        <v>1</v>
      </c>
      <c r="G49">
        <f ca="1">IF(F49&lt;1.1,F49,IF(F49&lt;YEAR!$C$2+YEAR!$C$3-2,F49+1,(YEAR!$C$2+YEAR!$C$3-1)&amp;"       :="))</f>
        <v>1</v>
      </c>
      <c r="H49">
        <f ca="1">IF(G49&lt;1.1,G49,IF(G49&lt;YEAR!$C$2+YEAR!$C$3-2,G49+1,(YEAR!$C$2+YEAR!$C$3-1)&amp;"       :="))</f>
        <v>1</v>
      </c>
      <c r="I49">
        <f ca="1">IF(H49&lt;1.1,H49,IF(H49&lt;YEAR!$C$2+YEAR!$C$3-2,H49+1,(YEAR!$C$2+YEAR!$C$3-1)&amp;"       :="))</f>
        <v>1</v>
      </c>
      <c r="J49">
        <f ca="1">IF(I49&lt;1.1,I49,IF(I49&lt;YEAR!$C$2+YEAR!$C$3-2,I49+1,(YEAR!$C$2+YEAR!$C$3-1)&amp;"       :="))</f>
        <v>1</v>
      </c>
      <c r="K49">
        <f ca="1">IF(J49&lt;1.1,J49,IF(J49&lt;YEAR!$C$2+YEAR!$C$3-2,J49+1,(YEAR!$C$2+YEAR!$C$3-1)&amp;"       :="))</f>
        <v>1</v>
      </c>
      <c r="L49">
        <f ca="1">IF(K49&lt;1.1,K49,IF(K49&lt;YEAR!$C$2+YEAR!$C$3-2,K49+1,(YEAR!$C$2+YEAR!$C$3-1)&amp;"       :="))</f>
        <v>1</v>
      </c>
      <c r="M49">
        <f ca="1">IF(L49&lt;1.1,L49,IF(L49&lt;YEAR!$C$2+YEAR!$C$3-2,L49+1,(YEAR!$C$2+YEAR!$C$3-1)&amp;"       :="))</f>
        <v>1</v>
      </c>
      <c r="N49">
        <f ca="1">IF(M49&lt;1.1,M49,IF(M49&lt;YEAR!$C$2+YEAR!$C$3-2,M49+1,(YEAR!$C$2+YEAR!$C$3-1)&amp;"       :="))</f>
        <v>1</v>
      </c>
      <c r="O49">
        <f ca="1">IF(N49&lt;1.1,N49,IF(N49&lt;YEAR!$C$2+YEAR!$C$3-2,N49+1,(YEAR!$C$2+YEAR!$C$3-1)&amp;"       :="))</f>
        <v>1</v>
      </c>
      <c r="P49">
        <f ca="1">IF(O49&lt;1.1,O49,IF(O49&lt;YEAR!$C$2+YEAR!$C$3-2,O49+1,(YEAR!$C$2+YEAR!$C$3-1)&amp;"       :="))</f>
        <v>1</v>
      </c>
      <c r="Q49">
        <f ca="1">IF(P49&lt;1.1,P49,IF(P49&lt;YEAR!$C$2+YEAR!$C$3-2,P49+1,(YEAR!$C$2+YEAR!$C$3-1)&amp;"       :="))</f>
        <v>1</v>
      </c>
      <c r="R49">
        <f ca="1">IF(Q49&lt;1.1,Q49,IF(Q49&lt;YEAR!$C$2+YEAR!$C$3-2,Q49+1,(YEAR!$C$2+YEAR!$C$3-1)&amp;"       :="))</f>
        <v>1</v>
      </c>
      <c r="S49">
        <f ca="1">IF(R49&lt;1.1,R49,IF(R49&lt;YEAR!$C$2+YEAR!$C$3-2,R49+1,(YEAR!$C$2+YEAR!$C$3-1)&amp;"       :="))</f>
        <v>1</v>
      </c>
      <c r="T49">
        <f ca="1">IF(S49&lt;1.1,S49,IF(S49&lt;YEAR!$C$2+YEAR!$C$3-2,S49+1,(YEAR!$C$2+YEAR!$C$3-1)&amp;"       :="))</f>
        <v>1</v>
      </c>
      <c r="U49">
        <f ca="1">IF(T49&lt;1.1,T49,IF(T49&lt;YEAR!$C$2+YEAR!$C$3-2,T49+1,(YEAR!$C$2+YEAR!$C$3-1)&amp;"       :="))</f>
        <v>1</v>
      </c>
      <c r="V49">
        <f ca="1">IF(U49&lt;1.1,U49,IF(U49&lt;YEAR!$C$2+YEAR!$C$3-2,U49+1,(YEAR!$C$2+YEAR!$C$3-1)&amp;"       :="))</f>
        <v>1</v>
      </c>
      <c r="W49">
        <f ca="1">IF(V49&lt;1.1,V49,IF(V49&lt;YEAR!$C$2+YEAR!$C$3-2,V49+1,(YEAR!$C$2+YEAR!$C$3-1)&amp;"       :="))</f>
        <v>1</v>
      </c>
      <c r="X49">
        <f ca="1">IF(W49&lt;1.1,W49,IF(W49&lt;YEAR!$C$2+YEAR!$C$3-2,W49+1,(YEAR!$C$2+YEAR!$C$3-1)&amp;"       :="))</f>
        <v>1</v>
      </c>
      <c r="Y49">
        <f ca="1">IF(X49&lt;1.1,X49,IF(X49&lt;YEAR!$C$2+YEAR!$C$3-2,X49+1,(YEAR!$C$2+YEAR!$C$3-1)&amp;"       :="))</f>
        <v>1</v>
      </c>
      <c r="Z49">
        <f ca="1">IF(Y49&lt;1.1,Y49,IF(Y49&lt;YEAR!$C$2+YEAR!$C$3-2,Y49+1,(YEAR!$C$2+YEAR!$C$3-1)&amp;"       :="))</f>
        <v>1</v>
      </c>
      <c r="AA49">
        <f ca="1">IF(Z49&lt;1.1,Z49,IF(Z49&lt;YEAR!$C$2+YEAR!$C$3-2,Z49+1,(YEAR!$C$2+YEAR!$C$3-1)&amp;"       :="))</f>
        <v>1</v>
      </c>
      <c r="AB49">
        <f ca="1">IF(AA49&lt;1.1,AA49,IF(AA49&lt;YEAR!$C$2+YEAR!$C$3-2,AA49+1,(YEAR!$C$2+YEAR!$C$3-1)&amp;"       :="))</f>
        <v>1</v>
      </c>
      <c r="AC49">
        <f ca="1">IF(AB49&lt;1.1,AB49,IF(AB49&lt;YEAR!$C$2+YEAR!$C$3-2,AB49+1,(YEAR!$C$2+YEAR!$C$3-1)&amp;"       :="))</f>
        <v>1</v>
      </c>
      <c r="AD49">
        <f ca="1">IF(AC49&lt;1.1,AC49,IF(AC49&lt;YEAR!$C$2+YEAR!$C$3-2,AC49+1,(YEAR!$C$2+YEAR!$C$3-1)&amp;"       :="))</f>
        <v>1</v>
      </c>
      <c r="AE49">
        <f ca="1">IF(AD49&lt;1.1,AD49,IF(AD49&lt;YEAR!$C$2+YEAR!$C$3-2,AD49+1,(YEAR!$C$2+YEAR!$C$3-1)&amp;"       :="))</f>
        <v>1</v>
      </c>
      <c r="AF49">
        <f ca="1">IF(AE49&lt;1.1,AE49,IF(AE49&lt;YEAR!$C$2+YEAR!$C$3-2,AE49+1,(YEAR!$C$2+YEAR!$C$3-1)&amp;"       :="))</f>
        <v>1</v>
      </c>
      <c r="AG49">
        <f ca="1">IF(AF49&lt;1.1,AF49,IF(AF49&lt;YEAR!$C$2+YEAR!$C$3-2,AF49+1,(YEAR!$C$2+YEAR!$C$3-1)&amp;"       :="))</f>
        <v>1</v>
      </c>
      <c r="AH49">
        <f ca="1">IF(AG49&lt;1.1,AG49,IF(AG49&lt;YEAR!$C$2+YEAR!$C$3-2,AG49+1,(YEAR!$C$2+YEAR!$C$3-1)&amp;"       :="))</f>
        <v>1</v>
      </c>
      <c r="AI49">
        <f ca="1">IF(AH49&lt;1.1,AH49,IF(AH49&lt;YEAR!$C$2+YEAR!$C$3-2,AH49+1,(YEAR!$C$2+YEAR!$C$3-1)&amp;"       :="))</f>
        <v>1</v>
      </c>
      <c r="AJ49">
        <f ca="1">IF(AI49&lt;1.1,AI49,IF(AI49&lt;YEAR!$C$2+YEAR!$C$3-2,AI49+1,(YEAR!$C$2+YEAR!$C$3-1)&amp;"       :="))</f>
        <v>1</v>
      </c>
    </row>
    <row r="50" spans="1:36">
      <c r="A50">
        <f t="shared" ca="1" si="5"/>
        <v>2</v>
      </c>
      <c r="B50" t="s">
        <v>51</v>
      </c>
      <c r="C50" t="str">
        <f ca="1">IF(D50="",OFFSET(AvailabilityFactor!A$1,A50,0),C49)</f>
        <v>D2DSGC00</v>
      </c>
      <c r="D50" t="str" cm="1">
        <f t="array" aca="1" ref="D50" ca="1">IF(D49="",TS_DRC!$P$5,OFFSET(TS_DRC!P$5,RIGHT(D49,2),0,TRUE))</f>
        <v>TS05</v>
      </c>
      <c r="E50" t="str">
        <f t="shared" ca="1" si="6"/>
        <v>TS05</v>
      </c>
      <c r="F50">
        <f ca="1">IF($D50="",YEAR!C$2,1)</f>
        <v>1</v>
      </c>
      <c r="G50">
        <f ca="1">IF(F50&lt;1.1,F50,IF(F50&lt;YEAR!$C$2+YEAR!$C$3-2,F50+1,(YEAR!$C$2+YEAR!$C$3-1)&amp;"       :="))</f>
        <v>1</v>
      </c>
      <c r="H50">
        <f ca="1">IF(G50&lt;1.1,G50,IF(G50&lt;YEAR!$C$2+YEAR!$C$3-2,G50+1,(YEAR!$C$2+YEAR!$C$3-1)&amp;"       :="))</f>
        <v>1</v>
      </c>
      <c r="I50">
        <f ca="1">IF(H50&lt;1.1,H50,IF(H50&lt;YEAR!$C$2+YEAR!$C$3-2,H50+1,(YEAR!$C$2+YEAR!$C$3-1)&amp;"       :="))</f>
        <v>1</v>
      </c>
      <c r="J50">
        <f ca="1">IF(I50&lt;1.1,I50,IF(I50&lt;YEAR!$C$2+YEAR!$C$3-2,I50+1,(YEAR!$C$2+YEAR!$C$3-1)&amp;"       :="))</f>
        <v>1</v>
      </c>
      <c r="K50">
        <f ca="1">IF(J50&lt;1.1,J50,IF(J50&lt;YEAR!$C$2+YEAR!$C$3-2,J50+1,(YEAR!$C$2+YEAR!$C$3-1)&amp;"       :="))</f>
        <v>1</v>
      </c>
      <c r="L50">
        <f ca="1">IF(K50&lt;1.1,K50,IF(K50&lt;YEAR!$C$2+YEAR!$C$3-2,K50+1,(YEAR!$C$2+YEAR!$C$3-1)&amp;"       :="))</f>
        <v>1</v>
      </c>
      <c r="M50">
        <f ca="1">IF(L50&lt;1.1,L50,IF(L50&lt;YEAR!$C$2+YEAR!$C$3-2,L50+1,(YEAR!$C$2+YEAR!$C$3-1)&amp;"       :="))</f>
        <v>1</v>
      </c>
      <c r="N50">
        <f ca="1">IF(M50&lt;1.1,M50,IF(M50&lt;YEAR!$C$2+YEAR!$C$3-2,M50+1,(YEAR!$C$2+YEAR!$C$3-1)&amp;"       :="))</f>
        <v>1</v>
      </c>
      <c r="O50">
        <f ca="1">IF(N50&lt;1.1,N50,IF(N50&lt;YEAR!$C$2+YEAR!$C$3-2,N50+1,(YEAR!$C$2+YEAR!$C$3-1)&amp;"       :="))</f>
        <v>1</v>
      </c>
      <c r="P50">
        <f ca="1">IF(O50&lt;1.1,O50,IF(O50&lt;YEAR!$C$2+YEAR!$C$3-2,O50+1,(YEAR!$C$2+YEAR!$C$3-1)&amp;"       :="))</f>
        <v>1</v>
      </c>
      <c r="Q50">
        <f ca="1">IF(P50&lt;1.1,P50,IF(P50&lt;YEAR!$C$2+YEAR!$C$3-2,P50+1,(YEAR!$C$2+YEAR!$C$3-1)&amp;"       :="))</f>
        <v>1</v>
      </c>
      <c r="R50">
        <f ca="1">IF(Q50&lt;1.1,Q50,IF(Q50&lt;YEAR!$C$2+YEAR!$C$3-2,Q50+1,(YEAR!$C$2+YEAR!$C$3-1)&amp;"       :="))</f>
        <v>1</v>
      </c>
      <c r="S50">
        <f ca="1">IF(R50&lt;1.1,R50,IF(R50&lt;YEAR!$C$2+YEAR!$C$3-2,R50+1,(YEAR!$C$2+YEAR!$C$3-1)&amp;"       :="))</f>
        <v>1</v>
      </c>
      <c r="T50">
        <f ca="1">IF(S50&lt;1.1,S50,IF(S50&lt;YEAR!$C$2+YEAR!$C$3-2,S50+1,(YEAR!$C$2+YEAR!$C$3-1)&amp;"       :="))</f>
        <v>1</v>
      </c>
      <c r="U50">
        <f ca="1">IF(T50&lt;1.1,T50,IF(T50&lt;YEAR!$C$2+YEAR!$C$3-2,T50+1,(YEAR!$C$2+YEAR!$C$3-1)&amp;"       :="))</f>
        <v>1</v>
      </c>
      <c r="V50">
        <f ca="1">IF(U50&lt;1.1,U50,IF(U50&lt;YEAR!$C$2+YEAR!$C$3-2,U50+1,(YEAR!$C$2+YEAR!$C$3-1)&amp;"       :="))</f>
        <v>1</v>
      </c>
      <c r="W50">
        <f ca="1">IF(V50&lt;1.1,V50,IF(V50&lt;YEAR!$C$2+YEAR!$C$3-2,V50+1,(YEAR!$C$2+YEAR!$C$3-1)&amp;"       :="))</f>
        <v>1</v>
      </c>
      <c r="X50">
        <f ca="1">IF(W50&lt;1.1,W50,IF(W50&lt;YEAR!$C$2+YEAR!$C$3-2,W50+1,(YEAR!$C$2+YEAR!$C$3-1)&amp;"       :="))</f>
        <v>1</v>
      </c>
      <c r="Y50">
        <f ca="1">IF(X50&lt;1.1,X50,IF(X50&lt;YEAR!$C$2+YEAR!$C$3-2,X50+1,(YEAR!$C$2+YEAR!$C$3-1)&amp;"       :="))</f>
        <v>1</v>
      </c>
      <c r="Z50">
        <f ca="1">IF(Y50&lt;1.1,Y50,IF(Y50&lt;YEAR!$C$2+YEAR!$C$3-2,Y50+1,(YEAR!$C$2+YEAR!$C$3-1)&amp;"       :="))</f>
        <v>1</v>
      </c>
      <c r="AA50">
        <f ca="1">IF(Z50&lt;1.1,Z50,IF(Z50&lt;YEAR!$C$2+YEAR!$C$3-2,Z50+1,(YEAR!$C$2+YEAR!$C$3-1)&amp;"       :="))</f>
        <v>1</v>
      </c>
      <c r="AB50">
        <f ca="1">IF(AA50&lt;1.1,AA50,IF(AA50&lt;YEAR!$C$2+YEAR!$C$3-2,AA50+1,(YEAR!$C$2+YEAR!$C$3-1)&amp;"       :="))</f>
        <v>1</v>
      </c>
      <c r="AC50">
        <f ca="1">IF(AB50&lt;1.1,AB50,IF(AB50&lt;YEAR!$C$2+YEAR!$C$3-2,AB50+1,(YEAR!$C$2+YEAR!$C$3-1)&amp;"       :="))</f>
        <v>1</v>
      </c>
      <c r="AD50">
        <f ca="1">IF(AC50&lt;1.1,AC50,IF(AC50&lt;YEAR!$C$2+YEAR!$C$3-2,AC50+1,(YEAR!$C$2+YEAR!$C$3-1)&amp;"       :="))</f>
        <v>1</v>
      </c>
      <c r="AE50">
        <f ca="1">IF(AD50&lt;1.1,AD50,IF(AD50&lt;YEAR!$C$2+YEAR!$C$3-2,AD50+1,(YEAR!$C$2+YEAR!$C$3-1)&amp;"       :="))</f>
        <v>1</v>
      </c>
      <c r="AF50">
        <f ca="1">IF(AE50&lt;1.1,AE50,IF(AE50&lt;YEAR!$C$2+YEAR!$C$3-2,AE50+1,(YEAR!$C$2+YEAR!$C$3-1)&amp;"       :="))</f>
        <v>1</v>
      </c>
      <c r="AG50">
        <f ca="1">IF(AF50&lt;1.1,AF50,IF(AF50&lt;YEAR!$C$2+YEAR!$C$3-2,AF50+1,(YEAR!$C$2+YEAR!$C$3-1)&amp;"       :="))</f>
        <v>1</v>
      </c>
      <c r="AH50">
        <f ca="1">IF(AG50&lt;1.1,AG50,IF(AG50&lt;YEAR!$C$2+YEAR!$C$3-2,AG50+1,(YEAR!$C$2+YEAR!$C$3-1)&amp;"       :="))</f>
        <v>1</v>
      </c>
      <c r="AI50">
        <f ca="1">IF(AH50&lt;1.1,AH50,IF(AH50&lt;YEAR!$C$2+YEAR!$C$3-2,AH50+1,(YEAR!$C$2+YEAR!$C$3-1)&amp;"       :="))</f>
        <v>1</v>
      </c>
      <c r="AJ50">
        <f ca="1">IF(AI50&lt;1.1,AI50,IF(AI50&lt;YEAR!$C$2+YEAR!$C$3-2,AI50+1,(YEAR!$C$2+YEAR!$C$3-1)&amp;"       :="))</f>
        <v>1</v>
      </c>
    </row>
    <row r="51" spans="1:36">
      <c r="A51">
        <f t="shared" ca="1" si="5"/>
        <v>2</v>
      </c>
      <c r="B51" t="s">
        <v>51</v>
      </c>
      <c r="C51" t="str">
        <f ca="1">IF(D51="",OFFSET(AvailabilityFactor!A$1,A51,0),C50)</f>
        <v>D2DSGC00</v>
      </c>
      <c r="D51" t="str" cm="1">
        <f t="array" aca="1" ref="D51" ca="1">IF(D50="",TS_DRC!$P$5,OFFSET(TS_DRC!P$5,RIGHT(D50,2),0,TRUE))</f>
        <v>TS06</v>
      </c>
      <c r="E51" t="str">
        <f t="shared" ca="1" si="6"/>
        <v>TS06</v>
      </c>
      <c r="F51">
        <f ca="1">IF($D51="",YEAR!C$2,1)</f>
        <v>1</v>
      </c>
      <c r="G51">
        <f ca="1">IF(F51&lt;1.1,F51,IF(F51&lt;YEAR!$C$2+YEAR!$C$3-2,F51+1,(YEAR!$C$2+YEAR!$C$3-1)&amp;"       :="))</f>
        <v>1</v>
      </c>
      <c r="H51">
        <f ca="1">IF(G51&lt;1.1,G51,IF(G51&lt;YEAR!$C$2+YEAR!$C$3-2,G51+1,(YEAR!$C$2+YEAR!$C$3-1)&amp;"       :="))</f>
        <v>1</v>
      </c>
      <c r="I51">
        <f ca="1">IF(H51&lt;1.1,H51,IF(H51&lt;YEAR!$C$2+YEAR!$C$3-2,H51+1,(YEAR!$C$2+YEAR!$C$3-1)&amp;"       :="))</f>
        <v>1</v>
      </c>
      <c r="J51">
        <f ca="1">IF(I51&lt;1.1,I51,IF(I51&lt;YEAR!$C$2+YEAR!$C$3-2,I51+1,(YEAR!$C$2+YEAR!$C$3-1)&amp;"       :="))</f>
        <v>1</v>
      </c>
      <c r="K51">
        <f ca="1">IF(J51&lt;1.1,J51,IF(J51&lt;YEAR!$C$2+YEAR!$C$3-2,J51+1,(YEAR!$C$2+YEAR!$C$3-1)&amp;"       :="))</f>
        <v>1</v>
      </c>
      <c r="L51">
        <f ca="1">IF(K51&lt;1.1,K51,IF(K51&lt;YEAR!$C$2+YEAR!$C$3-2,K51+1,(YEAR!$C$2+YEAR!$C$3-1)&amp;"       :="))</f>
        <v>1</v>
      </c>
      <c r="M51">
        <f ca="1">IF(L51&lt;1.1,L51,IF(L51&lt;YEAR!$C$2+YEAR!$C$3-2,L51+1,(YEAR!$C$2+YEAR!$C$3-1)&amp;"       :="))</f>
        <v>1</v>
      </c>
      <c r="N51">
        <f ca="1">IF(M51&lt;1.1,M51,IF(M51&lt;YEAR!$C$2+YEAR!$C$3-2,M51+1,(YEAR!$C$2+YEAR!$C$3-1)&amp;"       :="))</f>
        <v>1</v>
      </c>
      <c r="O51">
        <f ca="1">IF(N51&lt;1.1,N51,IF(N51&lt;YEAR!$C$2+YEAR!$C$3-2,N51+1,(YEAR!$C$2+YEAR!$C$3-1)&amp;"       :="))</f>
        <v>1</v>
      </c>
      <c r="P51">
        <f ca="1">IF(O51&lt;1.1,O51,IF(O51&lt;YEAR!$C$2+YEAR!$C$3-2,O51+1,(YEAR!$C$2+YEAR!$C$3-1)&amp;"       :="))</f>
        <v>1</v>
      </c>
      <c r="Q51">
        <f ca="1">IF(P51&lt;1.1,P51,IF(P51&lt;YEAR!$C$2+YEAR!$C$3-2,P51+1,(YEAR!$C$2+YEAR!$C$3-1)&amp;"       :="))</f>
        <v>1</v>
      </c>
      <c r="R51">
        <f ca="1">IF(Q51&lt;1.1,Q51,IF(Q51&lt;YEAR!$C$2+YEAR!$C$3-2,Q51+1,(YEAR!$C$2+YEAR!$C$3-1)&amp;"       :="))</f>
        <v>1</v>
      </c>
      <c r="S51">
        <f ca="1">IF(R51&lt;1.1,R51,IF(R51&lt;YEAR!$C$2+YEAR!$C$3-2,R51+1,(YEAR!$C$2+YEAR!$C$3-1)&amp;"       :="))</f>
        <v>1</v>
      </c>
      <c r="T51">
        <f ca="1">IF(S51&lt;1.1,S51,IF(S51&lt;YEAR!$C$2+YEAR!$C$3-2,S51+1,(YEAR!$C$2+YEAR!$C$3-1)&amp;"       :="))</f>
        <v>1</v>
      </c>
      <c r="U51">
        <f ca="1">IF(T51&lt;1.1,T51,IF(T51&lt;YEAR!$C$2+YEAR!$C$3-2,T51+1,(YEAR!$C$2+YEAR!$C$3-1)&amp;"       :="))</f>
        <v>1</v>
      </c>
      <c r="V51">
        <f ca="1">IF(U51&lt;1.1,U51,IF(U51&lt;YEAR!$C$2+YEAR!$C$3-2,U51+1,(YEAR!$C$2+YEAR!$C$3-1)&amp;"       :="))</f>
        <v>1</v>
      </c>
      <c r="W51">
        <f ca="1">IF(V51&lt;1.1,V51,IF(V51&lt;YEAR!$C$2+YEAR!$C$3-2,V51+1,(YEAR!$C$2+YEAR!$C$3-1)&amp;"       :="))</f>
        <v>1</v>
      </c>
      <c r="X51">
        <f ca="1">IF(W51&lt;1.1,W51,IF(W51&lt;YEAR!$C$2+YEAR!$C$3-2,W51+1,(YEAR!$C$2+YEAR!$C$3-1)&amp;"       :="))</f>
        <v>1</v>
      </c>
      <c r="Y51">
        <f ca="1">IF(X51&lt;1.1,X51,IF(X51&lt;YEAR!$C$2+YEAR!$C$3-2,X51+1,(YEAR!$C$2+YEAR!$C$3-1)&amp;"       :="))</f>
        <v>1</v>
      </c>
      <c r="Z51">
        <f ca="1">IF(Y51&lt;1.1,Y51,IF(Y51&lt;YEAR!$C$2+YEAR!$C$3-2,Y51+1,(YEAR!$C$2+YEAR!$C$3-1)&amp;"       :="))</f>
        <v>1</v>
      </c>
      <c r="AA51">
        <f ca="1">IF(Z51&lt;1.1,Z51,IF(Z51&lt;YEAR!$C$2+YEAR!$C$3-2,Z51+1,(YEAR!$C$2+YEAR!$C$3-1)&amp;"       :="))</f>
        <v>1</v>
      </c>
      <c r="AB51">
        <f ca="1">IF(AA51&lt;1.1,AA51,IF(AA51&lt;YEAR!$C$2+YEAR!$C$3-2,AA51+1,(YEAR!$C$2+YEAR!$C$3-1)&amp;"       :="))</f>
        <v>1</v>
      </c>
      <c r="AC51">
        <f ca="1">IF(AB51&lt;1.1,AB51,IF(AB51&lt;YEAR!$C$2+YEAR!$C$3-2,AB51+1,(YEAR!$C$2+YEAR!$C$3-1)&amp;"       :="))</f>
        <v>1</v>
      </c>
      <c r="AD51">
        <f ca="1">IF(AC51&lt;1.1,AC51,IF(AC51&lt;YEAR!$C$2+YEAR!$C$3-2,AC51+1,(YEAR!$C$2+YEAR!$C$3-1)&amp;"       :="))</f>
        <v>1</v>
      </c>
      <c r="AE51">
        <f ca="1">IF(AD51&lt;1.1,AD51,IF(AD51&lt;YEAR!$C$2+YEAR!$C$3-2,AD51+1,(YEAR!$C$2+YEAR!$C$3-1)&amp;"       :="))</f>
        <v>1</v>
      </c>
      <c r="AF51">
        <f ca="1">IF(AE51&lt;1.1,AE51,IF(AE51&lt;YEAR!$C$2+YEAR!$C$3-2,AE51+1,(YEAR!$C$2+YEAR!$C$3-1)&amp;"       :="))</f>
        <v>1</v>
      </c>
      <c r="AG51">
        <f ca="1">IF(AF51&lt;1.1,AF51,IF(AF51&lt;YEAR!$C$2+YEAR!$C$3-2,AF51+1,(YEAR!$C$2+YEAR!$C$3-1)&amp;"       :="))</f>
        <v>1</v>
      </c>
      <c r="AH51">
        <f ca="1">IF(AG51&lt;1.1,AG51,IF(AG51&lt;YEAR!$C$2+YEAR!$C$3-2,AG51+1,(YEAR!$C$2+YEAR!$C$3-1)&amp;"       :="))</f>
        <v>1</v>
      </c>
      <c r="AI51">
        <f ca="1">IF(AH51&lt;1.1,AH51,IF(AH51&lt;YEAR!$C$2+YEAR!$C$3-2,AH51+1,(YEAR!$C$2+YEAR!$C$3-1)&amp;"       :="))</f>
        <v>1</v>
      </c>
      <c r="AJ51">
        <f ca="1">IF(AI51&lt;1.1,AI51,IF(AI51&lt;YEAR!$C$2+YEAR!$C$3-2,AI51+1,(YEAR!$C$2+YEAR!$C$3-1)&amp;"       :="))</f>
        <v>1</v>
      </c>
    </row>
    <row r="52" spans="1:36">
      <c r="A52">
        <f t="shared" ca="1" si="5"/>
        <v>2</v>
      </c>
      <c r="B52" t="s">
        <v>51</v>
      </c>
      <c r="C52" t="str">
        <f ca="1">IF(D52="",OFFSET(AvailabilityFactor!A$1,A52,0),C51)</f>
        <v>D2DSGC00</v>
      </c>
      <c r="D52" t="str" cm="1">
        <f t="array" aca="1" ref="D52" ca="1">IF(D51="",TS_DRC!$P$5,OFFSET(TS_DRC!P$5,RIGHT(D51,2),0,TRUE))</f>
        <v>TS07</v>
      </c>
      <c r="E52" t="str">
        <f t="shared" ca="1" si="6"/>
        <v>TS07</v>
      </c>
      <c r="F52">
        <f ca="1">IF($D52="",YEAR!C$2,1)</f>
        <v>1</v>
      </c>
      <c r="G52">
        <f ca="1">IF(F52&lt;1.1,F52,IF(F52&lt;YEAR!$C$2+YEAR!$C$3-2,F52+1,(YEAR!$C$2+YEAR!$C$3-1)&amp;"       :="))</f>
        <v>1</v>
      </c>
      <c r="H52">
        <f ca="1">IF(G52&lt;1.1,G52,IF(G52&lt;YEAR!$C$2+YEAR!$C$3-2,G52+1,(YEAR!$C$2+YEAR!$C$3-1)&amp;"       :="))</f>
        <v>1</v>
      </c>
      <c r="I52">
        <f ca="1">IF(H52&lt;1.1,H52,IF(H52&lt;YEAR!$C$2+YEAR!$C$3-2,H52+1,(YEAR!$C$2+YEAR!$C$3-1)&amp;"       :="))</f>
        <v>1</v>
      </c>
      <c r="J52">
        <f ca="1">IF(I52&lt;1.1,I52,IF(I52&lt;YEAR!$C$2+YEAR!$C$3-2,I52+1,(YEAR!$C$2+YEAR!$C$3-1)&amp;"       :="))</f>
        <v>1</v>
      </c>
      <c r="K52">
        <f ca="1">IF(J52&lt;1.1,J52,IF(J52&lt;YEAR!$C$2+YEAR!$C$3-2,J52+1,(YEAR!$C$2+YEAR!$C$3-1)&amp;"       :="))</f>
        <v>1</v>
      </c>
      <c r="L52">
        <f ca="1">IF(K52&lt;1.1,K52,IF(K52&lt;YEAR!$C$2+YEAR!$C$3-2,K52+1,(YEAR!$C$2+YEAR!$C$3-1)&amp;"       :="))</f>
        <v>1</v>
      </c>
      <c r="M52">
        <f ca="1">IF(L52&lt;1.1,L52,IF(L52&lt;YEAR!$C$2+YEAR!$C$3-2,L52+1,(YEAR!$C$2+YEAR!$C$3-1)&amp;"       :="))</f>
        <v>1</v>
      </c>
      <c r="N52">
        <f ca="1">IF(M52&lt;1.1,M52,IF(M52&lt;YEAR!$C$2+YEAR!$C$3-2,M52+1,(YEAR!$C$2+YEAR!$C$3-1)&amp;"       :="))</f>
        <v>1</v>
      </c>
      <c r="O52">
        <f ca="1">IF(N52&lt;1.1,N52,IF(N52&lt;YEAR!$C$2+YEAR!$C$3-2,N52+1,(YEAR!$C$2+YEAR!$C$3-1)&amp;"       :="))</f>
        <v>1</v>
      </c>
      <c r="P52">
        <f ca="1">IF(O52&lt;1.1,O52,IF(O52&lt;YEAR!$C$2+YEAR!$C$3-2,O52+1,(YEAR!$C$2+YEAR!$C$3-1)&amp;"       :="))</f>
        <v>1</v>
      </c>
      <c r="Q52">
        <f ca="1">IF(P52&lt;1.1,P52,IF(P52&lt;YEAR!$C$2+YEAR!$C$3-2,P52+1,(YEAR!$C$2+YEAR!$C$3-1)&amp;"       :="))</f>
        <v>1</v>
      </c>
      <c r="R52">
        <f ca="1">IF(Q52&lt;1.1,Q52,IF(Q52&lt;YEAR!$C$2+YEAR!$C$3-2,Q52+1,(YEAR!$C$2+YEAR!$C$3-1)&amp;"       :="))</f>
        <v>1</v>
      </c>
      <c r="S52">
        <f ca="1">IF(R52&lt;1.1,R52,IF(R52&lt;YEAR!$C$2+YEAR!$C$3-2,R52+1,(YEAR!$C$2+YEAR!$C$3-1)&amp;"       :="))</f>
        <v>1</v>
      </c>
      <c r="T52">
        <f ca="1">IF(S52&lt;1.1,S52,IF(S52&lt;YEAR!$C$2+YEAR!$C$3-2,S52+1,(YEAR!$C$2+YEAR!$C$3-1)&amp;"       :="))</f>
        <v>1</v>
      </c>
      <c r="U52">
        <f ca="1">IF(T52&lt;1.1,T52,IF(T52&lt;YEAR!$C$2+YEAR!$C$3-2,T52+1,(YEAR!$C$2+YEAR!$C$3-1)&amp;"       :="))</f>
        <v>1</v>
      </c>
      <c r="V52">
        <f ca="1">IF(U52&lt;1.1,U52,IF(U52&lt;YEAR!$C$2+YEAR!$C$3-2,U52+1,(YEAR!$C$2+YEAR!$C$3-1)&amp;"       :="))</f>
        <v>1</v>
      </c>
      <c r="W52">
        <f ca="1">IF(V52&lt;1.1,V52,IF(V52&lt;YEAR!$C$2+YEAR!$C$3-2,V52+1,(YEAR!$C$2+YEAR!$C$3-1)&amp;"       :="))</f>
        <v>1</v>
      </c>
      <c r="X52">
        <f ca="1">IF(W52&lt;1.1,W52,IF(W52&lt;YEAR!$C$2+YEAR!$C$3-2,W52+1,(YEAR!$C$2+YEAR!$C$3-1)&amp;"       :="))</f>
        <v>1</v>
      </c>
      <c r="Y52">
        <f ca="1">IF(X52&lt;1.1,X52,IF(X52&lt;YEAR!$C$2+YEAR!$C$3-2,X52+1,(YEAR!$C$2+YEAR!$C$3-1)&amp;"       :="))</f>
        <v>1</v>
      </c>
      <c r="Z52">
        <f ca="1">IF(Y52&lt;1.1,Y52,IF(Y52&lt;YEAR!$C$2+YEAR!$C$3-2,Y52+1,(YEAR!$C$2+YEAR!$C$3-1)&amp;"       :="))</f>
        <v>1</v>
      </c>
      <c r="AA52">
        <f ca="1">IF(Z52&lt;1.1,Z52,IF(Z52&lt;YEAR!$C$2+YEAR!$C$3-2,Z52+1,(YEAR!$C$2+YEAR!$C$3-1)&amp;"       :="))</f>
        <v>1</v>
      </c>
      <c r="AB52">
        <f ca="1">IF(AA52&lt;1.1,AA52,IF(AA52&lt;YEAR!$C$2+YEAR!$C$3-2,AA52+1,(YEAR!$C$2+YEAR!$C$3-1)&amp;"       :="))</f>
        <v>1</v>
      </c>
      <c r="AC52">
        <f ca="1">IF(AB52&lt;1.1,AB52,IF(AB52&lt;YEAR!$C$2+YEAR!$C$3-2,AB52+1,(YEAR!$C$2+YEAR!$C$3-1)&amp;"       :="))</f>
        <v>1</v>
      </c>
      <c r="AD52">
        <f ca="1">IF(AC52&lt;1.1,AC52,IF(AC52&lt;YEAR!$C$2+YEAR!$C$3-2,AC52+1,(YEAR!$C$2+YEAR!$C$3-1)&amp;"       :="))</f>
        <v>1</v>
      </c>
      <c r="AE52">
        <f ca="1">IF(AD52&lt;1.1,AD52,IF(AD52&lt;YEAR!$C$2+YEAR!$C$3-2,AD52+1,(YEAR!$C$2+YEAR!$C$3-1)&amp;"       :="))</f>
        <v>1</v>
      </c>
      <c r="AF52">
        <f ca="1">IF(AE52&lt;1.1,AE52,IF(AE52&lt;YEAR!$C$2+YEAR!$C$3-2,AE52+1,(YEAR!$C$2+YEAR!$C$3-1)&amp;"       :="))</f>
        <v>1</v>
      </c>
      <c r="AG52">
        <f ca="1">IF(AF52&lt;1.1,AF52,IF(AF52&lt;YEAR!$C$2+YEAR!$C$3-2,AF52+1,(YEAR!$C$2+YEAR!$C$3-1)&amp;"       :="))</f>
        <v>1</v>
      </c>
      <c r="AH52">
        <f ca="1">IF(AG52&lt;1.1,AG52,IF(AG52&lt;YEAR!$C$2+YEAR!$C$3-2,AG52+1,(YEAR!$C$2+YEAR!$C$3-1)&amp;"       :="))</f>
        <v>1</v>
      </c>
      <c r="AI52">
        <f ca="1">IF(AH52&lt;1.1,AH52,IF(AH52&lt;YEAR!$C$2+YEAR!$C$3-2,AH52+1,(YEAR!$C$2+YEAR!$C$3-1)&amp;"       :="))</f>
        <v>1</v>
      </c>
      <c r="AJ52">
        <f ca="1">IF(AI52&lt;1.1,AI52,IF(AI52&lt;YEAR!$C$2+YEAR!$C$3-2,AI52+1,(YEAR!$C$2+YEAR!$C$3-1)&amp;"       :="))</f>
        <v>1</v>
      </c>
    </row>
    <row r="53" spans="1:36">
      <c r="A53">
        <f t="shared" ca="1" si="5"/>
        <v>2</v>
      </c>
      <c r="B53" t="s">
        <v>51</v>
      </c>
      <c r="C53" t="str">
        <f ca="1">IF(D53="",OFFSET(AvailabilityFactor!A$1,A53,0),C52)</f>
        <v>D2DSGC00</v>
      </c>
      <c r="D53" t="str" cm="1">
        <f t="array" aca="1" ref="D53" ca="1">IF(D52="",TS_DRC!$P$5,OFFSET(TS_DRC!P$5,RIGHT(D52,2),0,TRUE))</f>
        <v>TS08</v>
      </c>
      <c r="E53" t="str">
        <f t="shared" ca="1" si="6"/>
        <v>TS08</v>
      </c>
      <c r="F53">
        <f ca="1">IF($D53="",YEAR!C$2,1)</f>
        <v>1</v>
      </c>
      <c r="G53">
        <f ca="1">IF(F53&lt;1.1,F53,IF(F53&lt;YEAR!$C$2+YEAR!$C$3-2,F53+1,(YEAR!$C$2+YEAR!$C$3-1)&amp;"       :="))</f>
        <v>1</v>
      </c>
      <c r="H53">
        <f ca="1">IF(G53&lt;1.1,G53,IF(G53&lt;YEAR!$C$2+YEAR!$C$3-2,G53+1,(YEAR!$C$2+YEAR!$C$3-1)&amp;"       :="))</f>
        <v>1</v>
      </c>
      <c r="I53">
        <f ca="1">IF(H53&lt;1.1,H53,IF(H53&lt;YEAR!$C$2+YEAR!$C$3-2,H53+1,(YEAR!$C$2+YEAR!$C$3-1)&amp;"       :="))</f>
        <v>1</v>
      </c>
      <c r="J53">
        <f ca="1">IF(I53&lt;1.1,I53,IF(I53&lt;YEAR!$C$2+YEAR!$C$3-2,I53+1,(YEAR!$C$2+YEAR!$C$3-1)&amp;"       :="))</f>
        <v>1</v>
      </c>
      <c r="K53">
        <f ca="1">IF(J53&lt;1.1,J53,IF(J53&lt;YEAR!$C$2+YEAR!$C$3-2,J53+1,(YEAR!$C$2+YEAR!$C$3-1)&amp;"       :="))</f>
        <v>1</v>
      </c>
      <c r="L53">
        <f ca="1">IF(K53&lt;1.1,K53,IF(K53&lt;YEAR!$C$2+YEAR!$C$3-2,K53+1,(YEAR!$C$2+YEAR!$C$3-1)&amp;"       :="))</f>
        <v>1</v>
      </c>
      <c r="M53">
        <f ca="1">IF(L53&lt;1.1,L53,IF(L53&lt;YEAR!$C$2+YEAR!$C$3-2,L53+1,(YEAR!$C$2+YEAR!$C$3-1)&amp;"       :="))</f>
        <v>1</v>
      </c>
      <c r="N53">
        <f ca="1">IF(M53&lt;1.1,M53,IF(M53&lt;YEAR!$C$2+YEAR!$C$3-2,M53+1,(YEAR!$C$2+YEAR!$C$3-1)&amp;"       :="))</f>
        <v>1</v>
      </c>
      <c r="O53">
        <f ca="1">IF(N53&lt;1.1,N53,IF(N53&lt;YEAR!$C$2+YEAR!$C$3-2,N53+1,(YEAR!$C$2+YEAR!$C$3-1)&amp;"       :="))</f>
        <v>1</v>
      </c>
      <c r="P53">
        <f ca="1">IF(O53&lt;1.1,O53,IF(O53&lt;YEAR!$C$2+YEAR!$C$3-2,O53+1,(YEAR!$C$2+YEAR!$C$3-1)&amp;"       :="))</f>
        <v>1</v>
      </c>
      <c r="Q53">
        <f ca="1">IF(P53&lt;1.1,P53,IF(P53&lt;YEAR!$C$2+YEAR!$C$3-2,P53+1,(YEAR!$C$2+YEAR!$C$3-1)&amp;"       :="))</f>
        <v>1</v>
      </c>
      <c r="R53">
        <f ca="1">IF(Q53&lt;1.1,Q53,IF(Q53&lt;YEAR!$C$2+YEAR!$C$3-2,Q53+1,(YEAR!$C$2+YEAR!$C$3-1)&amp;"       :="))</f>
        <v>1</v>
      </c>
      <c r="S53">
        <f ca="1">IF(R53&lt;1.1,R53,IF(R53&lt;YEAR!$C$2+YEAR!$C$3-2,R53+1,(YEAR!$C$2+YEAR!$C$3-1)&amp;"       :="))</f>
        <v>1</v>
      </c>
      <c r="T53">
        <f ca="1">IF(S53&lt;1.1,S53,IF(S53&lt;YEAR!$C$2+YEAR!$C$3-2,S53+1,(YEAR!$C$2+YEAR!$C$3-1)&amp;"       :="))</f>
        <v>1</v>
      </c>
      <c r="U53">
        <f ca="1">IF(T53&lt;1.1,T53,IF(T53&lt;YEAR!$C$2+YEAR!$C$3-2,T53+1,(YEAR!$C$2+YEAR!$C$3-1)&amp;"       :="))</f>
        <v>1</v>
      </c>
      <c r="V53">
        <f ca="1">IF(U53&lt;1.1,U53,IF(U53&lt;YEAR!$C$2+YEAR!$C$3-2,U53+1,(YEAR!$C$2+YEAR!$C$3-1)&amp;"       :="))</f>
        <v>1</v>
      </c>
      <c r="W53">
        <f ca="1">IF(V53&lt;1.1,V53,IF(V53&lt;YEAR!$C$2+YEAR!$C$3-2,V53+1,(YEAR!$C$2+YEAR!$C$3-1)&amp;"       :="))</f>
        <v>1</v>
      </c>
      <c r="X53">
        <f ca="1">IF(W53&lt;1.1,W53,IF(W53&lt;YEAR!$C$2+YEAR!$C$3-2,W53+1,(YEAR!$C$2+YEAR!$C$3-1)&amp;"       :="))</f>
        <v>1</v>
      </c>
      <c r="Y53">
        <f ca="1">IF(X53&lt;1.1,X53,IF(X53&lt;YEAR!$C$2+YEAR!$C$3-2,X53+1,(YEAR!$C$2+YEAR!$C$3-1)&amp;"       :="))</f>
        <v>1</v>
      </c>
      <c r="Z53">
        <f ca="1">IF(Y53&lt;1.1,Y53,IF(Y53&lt;YEAR!$C$2+YEAR!$C$3-2,Y53+1,(YEAR!$C$2+YEAR!$C$3-1)&amp;"       :="))</f>
        <v>1</v>
      </c>
      <c r="AA53">
        <f ca="1">IF(Z53&lt;1.1,Z53,IF(Z53&lt;YEAR!$C$2+YEAR!$C$3-2,Z53+1,(YEAR!$C$2+YEAR!$C$3-1)&amp;"       :="))</f>
        <v>1</v>
      </c>
      <c r="AB53">
        <f ca="1">IF(AA53&lt;1.1,AA53,IF(AA53&lt;YEAR!$C$2+YEAR!$C$3-2,AA53+1,(YEAR!$C$2+YEAR!$C$3-1)&amp;"       :="))</f>
        <v>1</v>
      </c>
      <c r="AC53">
        <f ca="1">IF(AB53&lt;1.1,AB53,IF(AB53&lt;YEAR!$C$2+YEAR!$C$3-2,AB53+1,(YEAR!$C$2+YEAR!$C$3-1)&amp;"       :="))</f>
        <v>1</v>
      </c>
      <c r="AD53">
        <f ca="1">IF(AC53&lt;1.1,AC53,IF(AC53&lt;YEAR!$C$2+YEAR!$C$3-2,AC53+1,(YEAR!$C$2+YEAR!$C$3-1)&amp;"       :="))</f>
        <v>1</v>
      </c>
      <c r="AE53">
        <f ca="1">IF(AD53&lt;1.1,AD53,IF(AD53&lt;YEAR!$C$2+YEAR!$C$3-2,AD53+1,(YEAR!$C$2+YEAR!$C$3-1)&amp;"       :="))</f>
        <v>1</v>
      </c>
      <c r="AF53">
        <f ca="1">IF(AE53&lt;1.1,AE53,IF(AE53&lt;YEAR!$C$2+YEAR!$C$3-2,AE53+1,(YEAR!$C$2+YEAR!$C$3-1)&amp;"       :="))</f>
        <v>1</v>
      </c>
      <c r="AG53">
        <f ca="1">IF(AF53&lt;1.1,AF53,IF(AF53&lt;YEAR!$C$2+YEAR!$C$3-2,AF53+1,(YEAR!$C$2+YEAR!$C$3-1)&amp;"       :="))</f>
        <v>1</v>
      </c>
      <c r="AH53">
        <f ca="1">IF(AG53&lt;1.1,AG53,IF(AG53&lt;YEAR!$C$2+YEAR!$C$3-2,AG53+1,(YEAR!$C$2+YEAR!$C$3-1)&amp;"       :="))</f>
        <v>1</v>
      </c>
      <c r="AI53">
        <f ca="1">IF(AH53&lt;1.1,AH53,IF(AH53&lt;YEAR!$C$2+YEAR!$C$3-2,AH53+1,(YEAR!$C$2+YEAR!$C$3-1)&amp;"       :="))</f>
        <v>1</v>
      </c>
      <c r="AJ53">
        <f ca="1">IF(AI53&lt;1.1,AI53,IF(AI53&lt;YEAR!$C$2+YEAR!$C$3-2,AI53+1,(YEAR!$C$2+YEAR!$C$3-1)&amp;"       :="))</f>
        <v>1</v>
      </c>
    </row>
    <row r="54" spans="1:36">
      <c r="A54">
        <f t="shared" ca="1" si="5"/>
        <v>2</v>
      </c>
      <c r="B54" t="s">
        <v>51</v>
      </c>
      <c r="C54" t="str">
        <f ca="1">IF(D54="",OFFSET(AvailabilityFactor!A$1,A54,0),C53)</f>
        <v>D2DSGC00</v>
      </c>
      <c r="D54" t="str" cm="1">
        <f t="array" aca="1" ref="D54" ca="1">IF(D53="",TS_DRC!$P$5,OFFSET(TS_DRC!P$5,RIGHT(D53,2),0,TRUE))</f>
        <v>TS09</v>
      </c>
      <c r="E54" t="str">
        <f t="shared" ca="1" si="6"/>
        <v>TS09</v>
      </c>
      <c r="F54">
        <f ca="1">IF($D54="",YEAR!C$2,1)</f>
        <v>1</v>
      </c>
      <c r="G54">
        <f ca="1">IF(F54&lt;1.1,F54,IF(F54&lt;YEAR!$C$2+YEAR!$C$3-2,F54+1,(YEAR!$C$2+YEAR!$C$3-1)&amp;"       :="))</f>
        <v>1</v>
      </c>
      <c r="H54">
        <f ca="1">IF(G54&lt;1.1,G54,IF(G54&lt;YEAR!$C$2+YEAR!$C$3-2,G54+1,(YEAR!$C$2+YEAR!$C$3-1)&amp;"       :="))</f>
        <v>1</v>
      </c>
      <c r="I54">
        <f ca="1">IF(H54&lt;1.1,H54,IF(H54&lt;YEAR!$C$2+YEAR!$C$3-2,H54+1,(YEAR!$C$2+YEAR!$C$3-1)&amp;"       :="))</f>
        <v>1</v>
      </c>
      <c r="J54">
        <f ca="1">IF(I54&lt;1.1,I54,IF(I54&lt;YEAR!$C$2+YEAR!$C$3-2,I54+1,(YEAR!$C$2+YEAR!$C$3-1)&amp;"       :="))</f>
        <v>1</v>
      </c>
      <c r="K54">
        <f ca="1">IF(J54&lt;1.1,J54,IF(J54&lt;YEAR!$C$2+YEAR!$C$3-2,J54+1,(YEAR!$C$2+YEAR!$C$3-1)&amp;"       :="))</f>
        <v>1</v>
      </c>
      <c r="L54">
        <f ca="1">IF(K54&lt;1.1,K54,IF(K54&lt;YEAR!$C$2+YEAR!$C$3-2,K54+1,(YEAR!$C$2+YEAR!$C$3-1)&amp;"       :="))</f>
        <v>1</v>
      </c>
      <c r="M54">
        <f ca="1">IF(L54&lt;1.1,L54,IF(L54&lt;YEAR!$C$2+YEAR!$C$3-2,L54+1,(YEAR!$C$2+YEAR!$C$3-1)&amp;"       :="))</f>
        <v>1</v>
      </c>
      <c r="N54">
        <f ca="1">IF(M54&lt;1.1,M54,IF(M54&lt;YEAR!$C$2+YEAR!$C$3-2,M54+1,(YEAR!$C$2+YEAR!$C$3-1)&amp;"       :="))</f>
        <v>1</v>
      </c>
      <c r="O54">
        <f ca="1">IF(N54&lt;1.1,N54,IF(N54&lt;YEAR!$C$2+YEAR!$C$3-2,N54+1,(YEAR!$C$2+YEAR!$C$3-1)&amp;"       :="))</f>
        <v>1</v>
      </c>
      <c r="P54">
        <f ca="1">IF(O54&lt;1.1,O54,IF(O54&lt;YEAR!$C$2+YEAR!$C$3-2,O54+1,(YEAR!$C$2+YEAR!$C$3-1)&amp;"       :="))</f>
        <v>1</v>
      </c>
      <c r="Q54">
        <f ca="1">IF(P54&lt;1.1,P54,IF(P54&lt;YEAR!$C$2+YEAR!$C$3-2,P54+1,(YEAR!$C$2+YEAR!$C$3-1)&amp;"       :="))</f>
        <v>1</v>
      </c>
      <c r="R54">
        <f ca="1">IF(Q54&lt;1.1,Q54,IF(Q54&lt;YEAR!$C$2+YEAR!$C$3-2,Q54+1,(YEAR!$C$2+YEAR!$C$3-1)&amp;"       :="))</f>
        <v>1</v>
      </c>
      <c r="S54">
        <f ca="1">IF(R54&lt;1.1,R54,IF(R54&lt;YEAR!$C$2+YEAR!$C$3-2,R54+1,(YEAR!$C$2+YEAR!$C$3-1)&amp;"       :="))</f>
        <v>1</v>
      </c>
      <c r="T54">
        <f ca="1">IF(S54&lt;1.1,S54,IF(S54&lt;YEAR!$C$2+YEAR!$C$3-2,S54+1,(YEAR!$C$2+YEAR!$C$3-1)&amp;"       :="))</f>
        <v>1</v>
      </c>
      <c r="U54">
        <f ca="1">IF(T54&lt;1.1,T54,IF(T54&lt;YEAR!$C$2+YEAR!$C$3-2,T54+1,(YEAR!$C$2+YEAR!$C$3-1)&amp;"       :="))</f>
        <v>1</v>
      </c>
      <c r="V54">
        <f ca="1">IF(U54&lt;1.1,U54,IF(U54&lt;YEAR!$C$2+YEAR!$C$3-2,U54+1,(YEAR!$C$2+YEAR!$C$3-1)&amp;"       :="))</f>
        <v>1</v>
      </c>
      <c r="W54">
        <f ca="1">IF(V54&lt;1.1,V54,IF(V54&lt;YEAR!$C$2+YEAR!$C$3-2,V54+1,(YEAR!$C$2+YEAR!$C$3-1)&amp;"       :="))</f>
        <v>1</v>
      </c>
      <c r="X54">
        <f ca="1">IF(W54&lt;1.1,W54,IF(W54&lt;YEAR!$C$2+YEAR!$C$3-2,W54+1,(YEAR!$C$2+YEAR!$C$3-1)&amp;"       :="))</f>
        <v>1</v>
      </c>
      <c r="Y54">
        <f ca="1">IF(X54&lt;1.1,X54,IF(X54&lt;YEAR!$C$2+YEAR!$C$3-2,X54+1,(YEAR!$C$2+YEAR!$C$3-1)&amp;"       :="))</f>
        <v>1</v>
      </c>
      <c r="Z54">
        <f ca="1">IF(Y54&lt;1.1,Y54,IF(Y54&lt;YEAR!$C$2+YEAR!$C$3-2,Y54+1,(YEAR!$C$2+YEAR!$C$3-1)&amp;"       :="))</f>
        <v>1</v>
      </c>
      <c r="AA54">
        <f ca="1">IF(Z54&lt;1.1,Z54,IF(Z54&lt;YEAR!$C$2+YEAR!$C$3-2,Z54+1,(YEAR!$C$2+YEAR!$C$3-1)&amp;"       :="))</f>
        <v>1</v>
      </c>
      <c r="AB54">
        <f ca="1">IF(AA54&lt;1.1,AA54,IF(AA54&lt;YEAR!$C$2+YEAR!$C$3-2,AA54+1,(YEAR!$C$2+YEAR!$C$3-1)&amp;"       :="))</f>
        <v>1</v>
      </c>
      <c r="AC54">
        <f ca="1">IF(AB54&lt;1.1,AB54,IF(AB54&lt;YEAR!$C$2+YEAR!$C$3-2,AB54+1,(YEAR!$C$2+YEAR!$C$3-1)&amp;"       :="))</f>
        <v>1</v>
      </c>
      <c r="AD54">
        <f ca="1">IF(AC54&lt;1.1,AC54,IF(AC54&lt;YEAR!$C$2+YEAR!$C$3-2,AC54+1,(YEAR!$C$2+YEAR!$C$3-1)&amp;"       :="))</f>
        <v>1</v>
      </c>
      <c r="AE54">
        <f ca="1">IF(AD54&lt;1.1,AD54,IF(AD54&lt;YEAR!$C$2+YEAR!$C$3-2,AD54+1,(YEAR!$C$2+YEAR!$C$3-1)&amp;"       :="))</f>
        <v>1</v>
      </c>
      <c r="AF54">
        <f ca="1">IF(AE54&lt;1.1,AE54,IF(AE54&lt;YEAR!$C$2+YEAR!$C$3-2,AE54+1,(YEAR!$C$2+YEAR!$C$3-1)&amp;"       :="))</f>
        <v>1</v>
      </c>
      <c r="AG54">
        <f ca="1">IF(AF54&lt;1.1,AF54,IF(AF54&lt;YEAR!$C$2+YEAR!$C$3-2,AF54+1,(YEAR!$C$2+YEAR!$C$3-1)&amp;"       :="))</f>
        <v>1</v>
      </c>
      <c r="AH54">
        <f ca="1">IF(AG54&lt;1.1,AG54,IF(AG54&lt;YEAR!$C$2+YEAR!$C$3-2,AG54+1,(YEAR!$C$2+YEAR!$C$3-1)&amp;"       :="))</f>
        <v>1</v>
      </c>
      <c r="AI54">
        <f ca="1">IF(AH54&lt;1.1,AH54,IF(AH54&lt;YEAR!$C$2+YEAR!$C$3-2,AH54+1,(YEAR!$C$2+YEAR!$C$3-1)&amp;"       :="))</f>
        <v>1</v>
      </c>
      <c r="AJ54">
        <f ca="1">IF(AI54&lt;1.1,AI54,IF(AI54&lt;YEAR!$C$2+YEAR!$C$3-2,AI54+1,(YEAR!$C$2+YEAR!$C$3-1)&amp;"       :="))</f>
        <v>1</v>
      </c>
    </row>
    <row r="55" spans="1:36">
      <c r="A55">
        <f t="shared" ca="1" si="5"/>
        <v>2</v>
      </c>
      <c r="B55" t="s">
        <v>51</v>
      </c>
      <c r="C55" t="str">
        <f ca="1">IF(D55="",OFFSET(AvailabilityFactor!A$1,A55,0),C54)</f>
        <v>D2DSGC00</v>
      </c>
      <c r="D55" t="str" cm="1">
        <f t="array" aca="1" ref="D55" ca="1">IF(D54="",TS_DRC!$P$5,OFFSET(TS_DRC!P$5,RIGHT(D54,2),0,TRUE))</f>
        <v>TS10</v>
      </c>
      <c r="E55" t="str">
        <f t="shared" ca="1" si="6"/>
        <v>TS10</v>
      </c>
      <c r="F55">
        <f ca="1">IF($D55="",YEAR!C$2,1)</f>
        <v>1</v>
      </c>
      <c r="G55">
        <f ca="1">IF(F55&lt;1.1,F55,IF(F55&lt;YEAR!$C$2+YEAR!$C$3-2,F55+1,(YEAR!$C$2+YEAR!$C$3-1)&amp;"       :="))</f>
        <v>1</v>
      </c>
      <c r="H55">
        <f ca="1">IF(G55&lt;1.1,G55,IF(G55&lt;YEAR!$C$2+YEAR!$C$3-2,G55+1,(YEAR!$C$2+YEAR!$C$3-1)&amp;"       :="))</f>
        <v>1</v>
      </c>
      <c r="I55">
        <f ca="1">IF(H55&lt;1.1,H55,IF(H55&lt;YEAR!$C$2+YEAR!$C$3-2,H55+1,(YEAR!$C$2+YEAR!$C$3-1)&amp;"       :="))</f>
        <v>1</v>
      </c>
      <c r="J55">
        <f ca="1">IF(I55&lt;1.1,I55,IF(I55&lt;YEAR!$C$2+YEAR!$C$3-2,I55+1,(YEAR!$C$2+YEAR!$C$3-1)&amp;"       :="))</f>
        <v>1</v>
      </c>
      <c r="K55">
        <f ca="1">IF(J55&lt;1.1,J55,IF(J55&lt;YEAR!$C$2+YEAR!$C$3-2,J55+1,(YEAR!$C$2+YEAR!$C$3-1)&amp;"       :="))</f>
        <v>1</v>
      </c>
      <c r="L55">
        <f ca="1">IF(K55&lt;1.1,K55,IF(K55&lt;YEAR!$C$2+YEAR!$C$3-2,K55+1,(YEAR!$C$2+YEAR!$C$3-1)&amp;"       :="))</f>
        <v>1</v>
      </c>
      <c r="M55">
        <f ca="1">IF(L55&lt;1.1,L55,IF(L55&lt;YEAR!$C$2+YEAR!$C$3-2,L55+1,(YEAR!$C$2+YEAR!$C$3-1)&amp;"       :="))</f>
        <v>1</v>
      </c>
      <c r="N55">
        <f ca="1">IF(M55&lt;1.1,M55,IF(M55&lt;YEAR!$C$2+YEAR!$C$3-2,M55+1,(YEAR!$C$2+YEAR!$C$3-1)&amp;"       :="))</f>
        <v>1</v>
      </c>
      <c r="O55">
        <f ca="1">IF(N55&lt;1.1,N55,IF(N55&lt;YEAR!$C$2+YEAR!$C$3-2,N55+1,(YEAR!$C$2+YEAR!$C$3-1)&amp;"       :="))</f>
        <v>1</v>
      </c>
      <c r="P55">
        <f ca="1">IF(O55&lt;1.1,O55,IF(O55&lt;YEAR!$C$2+YEAR!$C$3-2,O55+1,(YEAR!$C$2+YEAR!$C$3-1)&amp;"       :="))</f>
        <v>1</v>
      </c>
      <c r="Q55">
        <f ca="1">IF(P55&lt;1.1,P55,IF(P55&lt;YEAR!$C$2+YEAR!$C$3-2,P55+1,(YEAR!$C$2+YEAR!$C$3-1)&amp;"       :="))</f>
        <v>1</v>
      </c>
      <c r="R55">
        <f ca="1">IF(Q55&lt;1.1,Q55,IF(Q55&lt;YEAR!$C$2+YEAR!$C$3-2,Q55+1,(YEAR!$C$2+YEAR!$C$3-1)&amp;"       :="))</f>
        <v>1</v>
      </c>
      <c r="S55">
        <f ca="1">IF(R55&lt;1.1,R55,IF(R55&lt;YEAR!$C$2+YEAR!$C$3-2,R55+1,(YEAR!$C$2+YEAR!$C$3-1)&amp;"       :="))</f>
        <v>1</v>
      </c>
      <c r="T55">
        <f ca="1">IF(S55&lt;1.1,S55,IF(S55&lt;YEAR!$C$2+YEAR!$C$3-2,S55+1,(YEAR!$C$2+YEAR!$C$3-1)&amp;"       :="))</f>
        <v>1</v>
      </c>
      <c r="U55">
        <f ca="1">IF(T55&lt;1.1,T55,IF(T55&lt;YEAR!$C$2+YEAR!$C$3-2,T55+1,(YEAR!$C$2+YEAR!$C$3-1)&amp;"       :="))</f>
        <v>1</v>
      </c>
      <c r="V55">
        <f ca="1">IF(U55&lt;1.1,U55,IF(U55&lt;YEAR!$C$2+YEAR!$C$3-2,U55+1,(YEAR!$C$2+YEAR!$C$3-1)&amp;"       :="))</f>
        <v>1</v>
      </c>
      <c r="W55">
        <f ca="1">IF(V55&lt;1.1,V55,IF(V55&lt;YEAR!$C$2+YEAR!$C$3-2,V55+1,(YEAR!$C$2+YEAR!$C$3-1)&amp;"       :="))</f>
        <v>1</v>
      </c>
      <c r="X55">
        <f ca="1">IF(W55&lt;1.1,W55,IF(W55&lt;YEAR!$C$2+YEAR!$C$3-2,W55+1,(YEAR!$C$2+YEAR!$C$3-1)&amp;"       :="))</f>
        <v>1</v>
      </c>
      <c r="Y55">
        <f ca="1">IF(X55&lt;1.1,X55,IF(X55&lt;YEAR!$C$2+YEAR!$C$3-2,X55+1,(YEAR!$C$2+YEAR!$C$3-1)&amp;"       :="))</f>
        <v>1</v>
      </c>
      <c r="Z55">
        <f ca="1">IF(Y55&lt;1.1,Y55,IF(Y55&lt;YEAR!$C$2+YEAR!$C$3-2,Y55+1,(YEAR!$C$2+YEAR!$C$3-1)&amp;"       :="))</f>
        <v>1</v>
      </c>
      <c r="AA55">
        <f ca="1">IF(Z55&lt;1.1,Z55,IF(Z55&lt;YEAR!$C$2+YEAR!$C$3-2,Z55+1,(YEAR!$C$2+YEAR!$C$3-1)&amp;"       :="))</f>
        <v>1</v>
      </c>
      <c r="AB55">
        <f ca="1">IF(AA55&lt;1.1,AA55,IF(AA55&lt;YEAR!$C$2+YEAR!$C$3-2,AA55+1,(YEAR!$C$2+YEAR!$C$3-1)&amp;"       :="))</f>
        <v>1</v>
      </c>
      <c r="AC55">
        <f ca="1">IF(AB55&lt;1.1,AB55,IF(AB55&lt;YEAR!$C$2+YEAR!$C$3-2,AB55+1,(YEAR!$C$2+YEAR!$C$3-1)&amp;"       :="))</f>
        <v>1</v>
      </c>
      <c r="AD55">
        <f ca="1">IF(AC55&lt;1.1,AC55,IF(AC55&lt;YEAR!$C$2+YEAR!$C$3-2,AC55+1,(YEAR!$C$2+YEAR!$C$3-1)&amp;"       :="))</f>
        <v>1</v>
      </c>
      <c r="AE55">
        <f ca="1">IF(AD55&lt;1.1,AD55,IF(AD55&lt;YEAR!$C$2+YEAR!$C$3-2,AD55+1,(YEAR!$C$2+YEAR!$C$3-1)&amp;"       :="))</f>
        <v>1</v>
      </c>
      <c r="AF55">
        <f ca="1">IF(AE55&lt;1.1,AE55,IF(AE55&lt;YEAR!$C$2+YEAR!$C$3-2,AE55+1,(YEAR!$C$2+YEAR!$C$3-1)&amp;"       :="))</f>
        <v>1</v>
      </c>
      <c r="AG55">
        <f ca="1">IF(AF55&lt;1.1,AF55,IF(AF55&lt;YEAR!$C$2+YEAR!$C$3-2,AF55+1,(YEAR!$C$2+YEAR!$C$3-1)&amp;"       :="))</f>
        <v>1</v>
      </c>
      <c r="AH55">
        <f ca="1">IF(AG55&lt;1.1,AG55,IF(AG55&lt;YEAR!$C$2+YEAR!$C$3-2,AG55+1,(YEAR!$C$2+YEAR!$C$3-1)&amp;"       :="))</f>
        <v>1</v>
      </c>
      <c r="AI55">
        <f ca="1">IF(AH55&lt;1.1,AH55,IF(AH55&lt;YEAR!$C$2+YEAR!$C$3-2,AH55+1,(YEAR!$C$2+YEAR!$C$3-1)&amp;"       :="))</f>
        <v>1</v>
      </c>
      <c r="AJ55">
        <f ca="1">IF(AI55&lt;1.1,AI55,IF(AI55&lt;YEAR!$C$2+YEAR!$C$3-2,AI55+1,(YEAR!$C$2+YEAR!$C$3-1)&amp;"       :="))</f>
        <v>1</v>
      </c>
    </row>
    <row r="56" spans="1:36">
      <c r="A56">
        <f t="shared" ca="1" si="5"/>
        <v>2</v>
      </c>
      <c r="B56" t="s">
        <v>51</v>
      </c>
      <c r="C56" t="str">
        <f ca="1">IF(D56="",OFFSET(AvailabilityFactor!A$1,A56,0),C55)</f>
        <v>D2DSGC00</v>
      </c>
      <c r="D56" t="str" cm="1">
        <f t="array" aca="1" ref="D56" ca="1">IF(D55="",TS_DRC!$P$5,OFFSET(TS_DRC!P$5,RIGHT(D55,2),0,TRUE))</f>
        <v>TS11</v>
      </c>
      <c r="E56" t="str">
        <f t="shared" ca="1" si="6"/>
        <v>TS11</v>
      </c>
      <c r="F56">
        <f ca="1">IF($D56="",YEAR!C$2,1)</f>
        <v>1</v>
      </c>
      <c r="G56">
        <f ca="1">IF(F56&lt;1.1,F56,IF(F56&lt;YEAR!$C$2+YEAR!$C$3-2,F56+1,(YEAR!$C$2+YEAR!$C$3-1)&amp;"       :="))</f>
        <v>1</v>
      </c>
      <c r="H56">
        <f ca="1">IF(G56&lt;1.1,G56,IF(G56&lt;YEAR!$C$2+YEAR!$C$3-2,G56+1,(YEAR!$C$2+YEAR!$C$3-1)&amp;"       :="))</f>
        <v>1</v>
      </c>
      <c r="I56">
        <f ca="1">IF(H56&lt;1.1,H56,IF(H56&lt;YEAR!$C$2+YEAR!$C$3-2,H56+1,(YEAR!$C$2+YEAR!$C$3-1)&amp;"       :="))</f>
        <v>1</v>
      </c>
      <c r="J56">
        <f ca="1">IF(I56&lt;1.1,I56,IF(I56&lt;YEAR!$C$2+YEAR!$C$3-2,I56+1,(YEAR!$C$2+YEAR!$C$3-1)&amp;"       :="))</f>
        <v>1</v>
      </c>
      <c r="K56">
        <f ca="1">IF(J56&lt;1.1,J56,IF(J56&lt;YEAR!$C$2+YEAR!$C$3-2,J56+1,(YEAR!$C$2+YEAR!$C$3-1)&amp;"       :="))</f>
        <v>1</v>
      </c>
      <c r="L56">
        <f ca="1">IF(K56&lt;1.1,K56,IF(K56&lt;YEAR!$C$2+YEAR!$C$3-2,K56+1,(YEAR!$C$2+YEAR!$C$3-1)&amp;"       :="))</f>
        <v>1</v>
      </c>
      <c r="M56">
        <f ca="1">IF(L56&lt;1.1,L56,IF(L56&lt;YEAR!$C$2+YEAR!$C$3-2,L56+1,(YEAR!$C$2+YEAR!$C$3-1)&amp;"       :="))</f>
        <v>1</v>
      </c>
      <c r="N56">
        <f ca="1">IF(M56&lt;1.1,M56,IF(M56&lt;YEAR!$C$2+YEAR!$C$3-2,M56+1,(YEAR!$C$2+YEAR!$C$3-1)&amp;"       :="))</f>
        <v>1</v>
      </c>
      <c r="O56">
        <f ca="1">IF(N56&lt;1.1,N56,IF(N56&lt;YEAR!$C$2+YEAR!$C$3-2,N56+1,(YEAR!$C$2+YEAR!$C$3-1)&amp;"       :="))</f>
        <v>1</v>
      </c>
      <c r="P56">
        <f ca="1">IF(O56&lt;1.1,O56,IF(O56&lt;YEAR!$C$2+YEAR!$C$3-2,O56+1,(YEAR!$C$2+YEAR!$C$3-1)&amp;"       :="))</f>
        <v>1</v>
      </c>
      <c r="Q56">
        <f ca="1">IF(P56&lt;1.1,P56,IF(P56&lt;YEAR!$C$2+YEAR!$C$3-2,P56+1,(YEAR!$C$2+YEAR!$C$3-1)&amp;"       :="))</f>
        <v>1</v>
      </c>
      <c r="R56">
        <f ca="1">IF(Q56&lt;1.1,Q56,IF(Q56&lt;YEAR!$C$2+YEAR!$C$3-2,Q56+1,(YEAR!$C$2+YEAR!$C$3-1)&amp;"       :="))</f>
        <v>1</v>
      </c>
      <c r="S56">
        <f ca="1">IF(R56&lt;1.1,R56,IF(R56&lt;YEAR!$C$2+YEAR!$C$3-2,R56+1,(YEAR!$C$2+YEAR!$C$3-1)&amp;"       :="))</f>
        <v>1</v>
      </c>
      <c r="T56">
        <f ca="1">IF(S56&lt;1.1,S56,IF(S56&lt;YEAR!$C$2+YEAR!$C$3-2,S56+1,(YEAR!$C$2+YEAR!$C$3-1)&amp;"       :="))</f>
        <v>1</v>
      </c>
      <c r="U56">
        <f ca="1">IF(T56&lt;1.1,T56,IF(T56&lt;YEAR!$C$2+YEAR!$C$3-2,T56+1,(YEAR!$C$2+YEAR!$C$3-1)&amp;"       :="))</f>
        <v>1</v>
      </c>
      <c r="V56">
        <f ca="1">IF(U56&lt;1.1,U56,IF(U56&lt;YEAR!$C$2+YEAR!$C$3-2,U56+1,(YEAR!$C$2+YEAR!$C$3-1)&amp;"       :="))</f>
        <v>1</v>
      </c>
      <c r="W56">
        <f ca="1">IF(V56&lt;1.1,V56,IF(V56&lt;YEAR!$C$2+YEAR!$C$3-2,V56+1,(YEAR!$C$2+YEAR!$C$3-1)&amp;"       :="))</f>
        <v>1</v>
      </c>
      <c r="X56">
        <f ca="1">IF(W56&lt;1.1,W56,IF(W56&lt;YEAR!$C$2+YEAR!$C$3-2,W56+1,(YEAR!$C$2+YEAR!$C$3-1)&amp;"       :="))</f>
        <v>1</v>
      </c>
      <c r="Y56">
        <f ca="1">IF(X56&lt;1.1,X56,IF(X56&lt;YEAR!$C$2+YEAR!$C$3-2,X56+1,(YEAR!$C$2+YEAR!$C$3-1)&amp;"       :="))</f>
        <v>1</v>
      </c>
      <c r="Z56">
        <f ca="1">IF(Y56&lt;1.1,Y56,IF(Y56&lt;YEAR!$C$2+YEAR!$C$3-2,Y56+1,(YEAR!$C$2+YEAR!$C$3-1)&amp;"       :="))</f>
        <v>1</v>
      </c>
      <c r="AA56">
        <f ca="1">IF(Z56&lt;1.1,Z56,IF(Z56&lt;YEAR!$C$2+YEAR!$C$3-2,Z56+1,(YEAR!$C$2+YEAR!$C$3-1)&amp;"       :="))</f>
        <v>1</v>
      </c>
      <c r="AB56">
        <f ca="1">IF(AA56&lt;1.1,AA56,IF(AA56&lt;YEAR!$C$2+YEAR!$C$3-2,AA56+1,(YEAR!$C$2+YEAR!$C$3-1)&amp;"       :="))</f>
        <v>1</v>
      </c>
      <c r="AC56">
        <f ca="1">IF(AB56&lt;1.1,AB56,IF(AB56&lt;YEAR!$C$2+YEAR!$C$3-2,AB56+1,(YEAR!$C$2+YEAR!$C$3-1)&amp;"       :="))</f>
        <v>1</v>
      </c>
      <c r="AD56">
        <f ca="1">IF(AC56&lt;1.1,AC56,IF(AC56&lt;YEAR!$C$2+YEAR!$C$3-2,AC56+1,(YEAR!$C$2+YEAR!$C$3-1)&amp;"       :="))</f>
        <v>1</v>
      </c>
      <c r="AE56">
        <f ca="1">IF(AD56&lt;1.1,AD56,IF(AD56&lt;YEAR!$C$2+YEAR!$C$3-2,AD56+1,(YEAR!$C$2+YEAR!$C$3-1)&amp;"       :="))</f>
        <v>1</v>
      </c>
      <c r="AF56">
        <f ca="1">IF(AE56&lt;1.1,AE56,IF(AE56&lt;YEAR!$C$2+YEAR!$C$3-2,AE56+1,(YEAR!$C$2+YEAR!$C$3-1)&amp;"       :="))</f>
        <v>1</v>
      </c>
      <c r="AG56">
        <f ca="1">IF(AF56&lt;1.1,AF56,IF(AF56&lt;YEAR!$C$2+YEAR!$C$3-2,AF56+1,(YEAR!$C$2+YEAR!$C$3-1)&amp;"       :="))</f>
        <v>1</v>
      </c>
      <c r="AH56">
        <f ca="1">IF(AG56&lt;1.1,AG56,IF(AG56&lt;YEAR!$C$2+YEAR!$C$3-2,AG56+1,(YEAR!$C$2+YEAR!$C$3-1)&amp;"       :="))</f>
        <v>1</v>
      </c>
      <c r="AI56">
        <f ca="1">IF(AH56&lt;1.1,AH56,IF(AH56&lt;YEAR!$C$2+YEAR!$C$3-2,AH56+1,(YEAR!$C$2+YEAR!$C$3-1)&amp;"       :="))</f>
        <v>1</v>
      </c>
      <c r="AJ56">
        <f ca="1">IF(AI56&lt;1.1,AI56,IF(AI56&lt;YEAR!$C$2+YEAR!$C$3-2,AI56+1,(YEAR!$C$2+YEAR!$C$3-1)&amp;"       :="))</f>
        <v>1</v>
      </c>
    </row>
    <row r="57" spans="1:36">
      <c r="A57">
        <f t="shared" ca="1" si="5"/>
        <v>2</v>
      </c>
      <c r="B57" t="s">
        <v>51</v>
      </c>
      <c r="C57" t="str">
        <f ca="1">IF(D57="",OFFSET(AvailabilityFactor!A$1,A57,0),C56)</f>
        <v>D2DSGC00</v>
      </c>
      <c r="D57" t="str" cm="1">
        <f t="array" aca="1" ref="D57" ca="1">IF(D56="",TS_DRC!$P$5,OFFSET(TS_DRC!P$5,RIGHT(D56,2),0,TRUE))</f>
        <v>TS12</v>
      </c>
      <c r="E57" t="str">
        <f t="shared" ca="1" si="6"/>
        <v>TS12</v>
      </c>
      <c r="F57">
        <f ca="1">IF($D57="",YEAR!C$2,1)</f>
        <v>1</v>
      </c>
      <c r="G57">
        <f ca="1">IF(F57&lt;1.1,F57,IF(F57&lt;YEAR!$C$2+YEAR!$C$3-2,F57+1,(YEAR!$C$2+YEAR!$C$3-1)&amp;"       :="))</f>
        <v>1</v>
      </c>
      <c r="H57">
        <f ca="1">IF(G57&lt;1.1,G57,IF(G57&lt;YEAR!$C$2+YEAR!$C$3-2,G57+1,(YEAR!$C$2+YEAR!$C$3-1)&amp;"       :="))</f>
        <v>1</v>
      </c>
      <c r="I57">
        <f ca="1">IF(H57&lt;1.1,H57,IF(H57&lt;YEAR!$C$2+YEAR!$C$3-2,H57+1,(YEAR!$C$2+YEAR!$C$3-1)&amp;"       :="))</f>
        <v>1</v>
      </c>
      <c r="J57">
        <f ca="1">IF(I57&lt;1.1,I57,IF(I57&lt;YEAR!$C$2+YEAR!$C$3-2,I57+1,(YEAR!$C$2+YEAR!$C$3-1)&amp;"       :="))</f>
        <v>1</v>
      </c>
      <c r="K57">
        <f ca="1">IF(J57&lt;1.1,J57,IF(J57&lt;YEAR!$C$2+YEAR!$C$3-2,J57+1,(YEAR!$C$2+YEAR!$C$3-1)&amp;"       :="))</f>
        <v>1</v>
      </c>
      <c r="L57">
        <f ca="1">IF(K57&lt;1.1,K57,IF(K57&lt;YEAR!$C$2+YEAR!$C$3-2,K57+1,(YEAR!$C$2+YEAR!$C$3-1)&amp;"       :="))</f>
        <v>1</v>
      </c>
      <c r="M57">
        <f ca="1">IF(L57&lt;1.1,L57,IF(L57&lt;YEAR!$C$2+YEAR!$C$3-2,L57+1,(YEAR!$C$2+YEAR!$C$3-1)&amp;"       :="))</f>
        <v>1</v>
      </c>
      <c r="N57">
        <f ca="1">IF(M57&lt;1.1,M57,IF(M57&lt;YEAR!$C$2+YEAR!$C$3-2,M57+1,(YEAR!$C$2+YEAR!$C$3-1)&amp;"       :="))</f>
        <v>1</v>
      </c>
      <c r="O57">
        <f ca="1">IF(N57&lt;1.1,N57,IF(N57&lt;YEAR!$C$2+YEAR!$C$3-2,N57+1,(YEAR!$C$2+YEAR!$C$3-1)&amp;"       :="))</f>
        <v>1</v>
      </c>
      <c r="P57">
        <f ca="1">IF(O57&lt;1.1,O57,IF(O57&lt;YEAR!$C$2+YEAR!$C$3-2,O57+1,(YEAR!$C$2+YEAR!$C$3-1)&amp;"       :="))</f>
        <v>1</v>
      </c>
      <c r="Q57">
        <f ca="1">IF(P57&lt;1.1,P57,IF(P57&lt;YEAR!$C$2+YEAR!$C$3-2,P57+1,(YEAR!$C$2+YEAR!$C$3-1)&amp;"       :="))</f>
        <v>1</v>
      </c>
      <c r="R57">
        <f ca="1">IF(Q57&lt;1.1,Q57,IF(Q57&lt;YEAR!$C$2+YEAR!$C$3-2,Q57+1,(YEAR!$C$2+YEAR!$C$3-1)&amp;"       :="))</f>
        <v>1</v>
      </c>
      <c r="S57">
        <f ca="1">IF(R57&lt;1.1,R57,IF(R57&lt;YEAR!$C$2+YEAR!$C$3-2,R57+1,(YEAR!$C$2+YEAR!$C$3-1)&amp;"       :="))</f>
        <v>1</v>
      </c>
      <c r="T57">
        <f ca="1">IF(S57&lt;1.1,S57,IF(S57&lt;YEAR!$C$2+YEAR!$C$3-2,S57+1,(YEAR!$C$2+YEAR!$C$3-1)&amp;"       :="))</f>
        <v>1</v>
      </c>
      <c r="U57">
        <f ca="1">IF(T57&lt;1.1,T57,IF(T57&lt;YEAR!$C$2+YEAR!$C$3-2,T57+1,(YEAR!$C$2+YEAR!$C$3-1)&amp;"       :="))</f>
        <v>1</v>
      </c>
      <c r="V57">
        <f ca="1">IF(U57&lt;1.1,U57,IF(U57&lt;YEAR!$C$2+YEAR!$C$3-2,U57+1,(YEAR!$C$2+YEAR!$C$3-1)&amp;"       :="))</f>
        <v>1</v>
      </c>
      <c r="W57">
        <f ca="1">IF(V57&lt;1.1,V57,IF(V57&lt;YEAR!$C$2+YEAR!$C$3-2,V57+1,(YEAR!$C$2+YEAR!$C$3-1)&amp;"       :="))</f>
        <v>1</v>
      </c>
      <c r="X57">
        <f ca="1">IF(W57&lt;1.1,W57,IF(W57&lt;YEAR!$C$2+YEAR!$C$3-2,W57+1,(YEAR!$C$2+YEAR!$C$3-1)&amp;"       :="))</f>
        <v>1</v>
      </c>
      <c r="Y57">
        <f ca="1">IF(X57&lt;1.1,X57,IF(X57&lt;YEAR!$C$2+YEAR!$C$3-2,X57+1,(YEAR!$C$2+YEAR!$C$3-1)&amp;"       :="))</f>
        <v>1</v>
      </c>
      <c r="Z57">
        <f ca="1">IF(Y57&lt;1.1,Y57,IF(Y57&lt;YEAR!$C$2+YEAR!$C$3-2,Y57+1,(YEAR!$C$2+YEAR!$C$3-1)&amp;"       :="))</f>
        <v>1</v>
      </c>
      <c r="AA57">
        <f ca="1">IF(Z57&lt;1.1,Z57,IF(Z57&lt;YEAR!$C$2+YEAR!$C$3-2,Z57+1,(YEAR!$C$2+YEAR!$C$3-1)&amp;"       :="))</f>
        <v>1</v>
      </c>
      <c r="AB57">
        <f ca="1">IF(AA57&lt;1.1,AA57,IF(AA57&lt;YEAR!$C$2+YEAR!$C$3-2,AA57+1,(YEAR!$C$2+YEAR!$C$3-1)&amp;"       :="))</f>
        <v>1</v>
      </c>
      <c r="AC57">
        <f ca="1">IF(AB57&lt;1.1,AB57,IF(AB57&lt;YEAR!$C$2+YEAR!$C$3-2,AB57+1,(YEAR!$C$2+YEAR!$C$3-1)&amp;"       :="))</f>
        <v>1</v>
      </c>
      <c r="AD57">
        <f ca="1">IF(AC57&lt;1.1,AC57,IF(AC57&lt;YEAR!$C$2+YEAR!$C$3-2,AC57+1,(YEAR!$C$2+YEAR!$C$3-1)&amp;"       :="))</f>
        <v>1</v>
      </c>
      <c r="AE57">
        <f ca="1">IF(AD57&lt;1.1,AD57,IF(AD57&lt;YEAR!$C$2+YEAR!$C$3-2,AD57+1,(YEAR!$C$2+YEAR!$C$3-1)&amp;"       :="))</f>
        <v>1</v>
      </c>
      <c r="AF57">
        <f ca="1">IF(AE57&lt;1.1,AE57,IF(AE57&lt;YEAR!$C$2+YEAR!$C$3-2,AE57+1,(YEAR!$C$2+YEAR!$C$3-1)&amp;"       :="))</f>
        <v>1</v>
      </c>
      <c r="AG57">
        <f ca="1">IF(AF57&lt;1.1,AF57,IF(AF57&lt;YEAR!$C$2+YEAR!$C$3-2,AF57+1,(YEAR!$C$2+YEAR!$C$3-1)&amp;"       :="))</f>
        <v>1</v>
      </c>
      <c r="AH57">
        <f ca="1">IF(AG57&lt;1.1,AG57,IF(AG57&lt;YEAR!$C$2+YEAR!$C$3-2,AG57+1,(YEAR!$C$2+YEAR!$C$3-1)&amp;"       :="))</f>
        <v>1</v>
      </c>
      <c r="AI57">
        <f ca="1">IF(AH57&lt;1.1,AH57,IF(AH57&lt;YEAR!$C$2+YEAR!$C$3-2,AH57+1,(YEAR!$C$2+YEAR!$C$3-1)&amp;"       :="))</f>
        <v>1</v>
      </c>
      <c r="AJ57">
        <f ca="1">IF(AI57&lt;1.1,AI57,IF(AI57&lt;YEAR!$C$2+YEAR!$C$3-2,AI57+1,(YEAR!$C$2+YEAR!$C$3-1)&amp;"       :="))</f>
        <v>1</v>
      </c>
    </row>
    <row r="58" spans="1:36">
      <c r="A58">
        <f t="shared" ca="1" si="5"/>
        <v>2</v>
      </c>
      <c r="B58" t="s">
        <v>51</v>
      </c>
      <c r="C58" t="str">
        <f ca="1">IF(D58="",OFFSET(AvailabilityFactor!A$1,A58,0),C57)</f>
        <v>D2DSGC00</v>
      </c>
      <c r="D58" t="str" cm="1">
        <f t="array" aca="1" ref="D58" ca="1">IF(D57="",TS_DRC!$P$5,OFFSET(TS_DRC!P$5,RIGHT(D57,2),0,TRUE))</f>
        <v>TS13</v>
      </c>
      <c r="E58" t="str">
        <f t="shared" ca="1" si="6"/>
        <v>TS13</v>
      </c>
      <c r="F58">
        <f ca="1">IF($D58="",YEAR!C$2,1)</f>
        <v>1</v>
      </c>
      <c r="G58">
        <f ca="1">IF(F58&lt;1.1,F58,IF(F58&lt;YEAR!$C$2+YEAR!$C$3-2,F58+1,(YEAR!$C$2+YEAR!$C$3-1)&amp;"       :="))</f>
        <v>1</v>
      </c>
      <c r="H58">
        <f ca="1">IF(G58&lt;1.1,G58,IF(G58&lt;YEAR!$C$2+YEAR!$C$3-2,G58+1,(YEAR!$C$2+YEAR!$C$3-1)&amp;"       :="))</f>
        <v>1</v>
      </c>
      <c r="I58">
        <f ca="1">IF(H58&lt;1.1,H58,IF(H58&lt;YEAR!$C$2+YEAR!$C$3-2,H58+1,(YEAR!$C$2+YEAR!$C$3-1)&amp;"       :="))</f>
        <v>1</v>
      </c>
      <c r="J58">
        <f ca="1">IF(I58&lt;1.1,I58,IF(I58&lt;YEAR!$C$2+YEAR!$C$3-2,I58+1,(YEAR!$C$2+YEAR!$C$3-1)&amp;"       :="))</f>
        <v>1</v>
      </c>
      <c r="K58">
        <f ca="1">IF(J58&lt;1.1,J58,IF(J58&lt;YEAR!$C$2+YEAR!$C$3-2,J58+1,(YEAR!$C$2+YEAR!$C$3-1)&amp;"       :="))</f>
        <v>1</v>
      </c>
      <c r="L58">
        <f ca="1">IF(K58&lt;1.1,K58,IF(K58&lt;YEAR!$C$2+YEAR!$C$3-2,K58+1,(YEAR!$C$2+YEAR!$C$3-1)&amp;"       :="))</f>
        <v>1</v>
      </c>
      <c r="M58">
        <f ca="1">IF(L58&lt;1.1,L58,IF(L58&lt;YEAR!$C$2+YEAR!$C$3-2,L58+1,(YEAR!$C$2+YEAR!$C$3-1)&amp;"       :="))</f>
        <v>1</v>
      </c>
      <c r="N58">
        <f ca="1">IF(M58&lt;1.1,M58,IF(M58&lt;YEAR!$C$2+YEAR!$C$3-2,M58+1,(YEAR!$C$2+YEAR!$C$3-1)&amp;"       :="))</f>
        <v>1</v>
      </c>
      <c r="O58">
        <f ca="1">IF(N58&lt;1.1,N58,IF(N58&lt;YEAR!$C$2+YEAR!$C$3-2,N58+1,(YEAR!$C$2+YEAR!$C$3-1)&amp;"       :="))</f>
        <v>1</v>
      </c>
      <c r="P58">
        <f ca="1">IF(O58&lt;1.1,O58,IF(O58&lt;YEAR!$C$2+YEAR!$C$3-2,O58+1,(YEAR!$C$2+YEAR!$C$3-1)&amp;"       :="))</f>
        <v>1</v>
      </c>
      <c r="Q58">
        <f ca="1">IF(P58&lt;1.1,P58,IF(P58&lt;YEAR!$C$2+YEAR!$C$3-2,P58+1,(YEAR!$C$2+YEAR!$C$3-1)&amp;"       :="))</f>
        <v>1</v>
      </c>
      <c r="R58">
        <f ca="1">IF(Q58&lt;1.1,Q58,IF(Q58&lt;YEAR!$C$2+YEAR!$C$3-2,Q58+1,(YEAR!$C$2+YEAR!$C$3-1)&amp;"       :="))</f>
        <v>1</v>
      </c>
      <c r="S58">
        <f ca="1">IF(R58&lt;1.1,R58,IF(R58&lt;YEAR!$C$2+YEAR!$C$3-2,R58+1,(YEAR!$C$2+YEAR!$C$3-1)&amp;"       :="))</f>
        <v>1</v>
      </c>
      <c r="T58">
        <f ca="1">IF(S58&lt;1.1,S58,IF(S58&lt;YEAR!$C$2+YEAR!$C$3-2,S58+1,(YEAR!$C$2+YEAR!$C$3-1)&amp;"       :="))</f>
        <v>1</v>
      </c>
      <c r="U58">
        <f ca="1">IF(T58&lt;1.1,T58,IF(T58&lt;YEAR!$C$2+YEAR!$C$3-2,T58+1,(YEAR!$C$2+YEAR!$C$3-1)&amp;"       :="))</f>
        <v>1</v>
      </c>
      <c r="V58">
        <f ca="1">IF(U58&lt;1.1,U58,IF(U58&lt;YEAR!$C$2+YEAR!$C$3-2,U58+1,(YEAR!$C$2+YEAR!$C$3-1)&amp;"       :="))</f>
        <v>1</v>
      </c>
      <c r="W58">
        <f ca="1">IF(V58&lt;1.1,V58,IF(V58&lt;YEAR!$C$2+YEAR!$C$3-2,V58+1,(YEAR!$C$2+YEAR!$C$3-1)&amp;"       :="))</f>
        <v>1</v>
      </c>
      <c r="X58">
        <f ca="1">IF(W58&lt;1.1,W58,IF(W58&lt;YEAR!$C$2+YEAR!$C$3-2,W58+1,(YEAR!$C$2+YEAR!$C$3-1)&amp;"       :="))</f>
        <v>1</v>
      </c>
      <c r="Y58">
        <f ca="1">IF(X58&lt;1.1,X58,IF(X58&lt;YEAR!$C$2+YEAR!$C$3-2,X58+1,(YEAR!$C$2+YEAR!$C$3-1)&amp;"       :="))</f>
        <v>1</v>
      </c>
      <c r="Z58">
        <f ca="1">IF(Y58&lt;1.1,Y58,IF(Y58&lt;YEAR!$C$2+YEAR!$C$3-2,Y58+1,(YEAR!$C$2+YEAR!$C$3-1)&amp;"       :="))</f>
        <v>1</v>
      </c>
      <c r="AA58">
        <f ca="1">IF(Z58&lt;1.1,Z58,IF(Z58&lt;YEAR!$C$2+YEAR!$C$3-2,Z58+1,(YEAR!$C$2+YEAR!$C$3-1)&amp;"       :="))</f>
        <v>1</v>
      </c>
      <c r="AB58">
        <f ca="1">IF(AA58&lt;1.1,AA58,IF(AA58&lt;YEAR!$C$2+YEAR!$C$3-2,AA58+1,(YEAR!$C$2+YEAR!$C$3-1)&amp;"       :="))</f>
        <v>1</v>
      </c>
      <c r="AC58">
        <f ca="1">IF(AB58&lt;1.1,AB58,IF(AB58&lt;YEAR!$C$2+YEAR!$C$3-2,AB58+1,(YEAR!$C$2+YEAR!$C$3-1)&amp;"       :="))</f>
        <v>1</v>
      </c>
      <c r="AD58">
        <f ca="1">IF(AC58&lt;1.1,AC58,IF(AC58&lt;YEAR!$C$2+YEAR!$C$3-2,AC58+1,(YEAR!$C$2+YEAR!$C$3-1)&amp;"       :="))</f>
        <v>1</v>
      </c>
      <c r="AE58">
        <f ca="1">IF(AD58&lt;1.1,AD58,IF(AD58&lt;YEAR!$C$2+YEAR!$C$3-2,AD58+1,(YEAR!$C$2+YEAR!$C$3-1)&amp;"       :="))</f>
        <v>1</v>
      </c>
      <c r="AF58">
        <f ca="1">IF(AE58&lt;1.1,AE58,IF(AE58&lt;YEAR!$C$2+YEAR!$C$3-2,AE58+1,(YEAR!$C$2+YEAR!$C$3-1)&amp;"       :="))</f>
        <v>1</v>
      </c>
      <c r="AG58">
        <f ca="1">IF(AF58&lt;1.1,AF58,IF(AF58&lt;YEAR!$C$2+YEAR!$C$3-2,AF58+1,(YEAR!$C$2+YEAR!$C$3-1)&amp;"       :="))</f>
        <v>1</v>
      </c>
      <c r="AH58">
        <f ca="1">IF(AG58&lt;1.1,AG58,IF(AG58&lt;YEAR!$C$2+YEAR!$C$3-2,AG58+1,(YEAR!$C$2+YEAR!$C$3-1)&amp;"       :="))</f>
        <v>1</v>
      </c>
      <c r="AI58">
        <f ca="1">IF(AH58&lt;1.1,AH58,IF(AH58&lt;YEAR!$C$2+YEAR!$C$3-2,AH58+1,(YEAR!$C$2+YEAR!$C$3-1)&amp;"       :="))</f>
        <v>1</v>
      </c>
      <c r="AJ58">
        <f ca="1">IF(AI58&lt;1.1,AI58,IF(AI58&lt;YEAR!$C$2+YEAR!$C$3-2,AI58+1,(YEAR!$C$2+YEAR!$C$3-1)&amp;"       :="))</f>
        <v>1</v>
      </c>
    </row>
    <row r="59" spans="1:36">
      <c r="A59">
        <f t="shared" ca="1" si="5"/>
        <v>2</v>
      </c>
      <c r="B59" t="s">
        <v>51</v>
      </c>
      <c r="C59" t="str">
        <f ca="1">IF(D59="",OFFSET(AvailabilityFactor!A$1,A59,0),C58)</f>
        <v>D2DSGC00</v>
      </c>
      <c r="D59" t="str" cm="1">
        <f t="array" aca="1" ref="D59" ca="1">IF(D58="",TS_DRC!$P$5,OFFSET(TS_DRC!P$5,RIGHT(D58,2),0,TRUE))</f>
        <v>TS14</v>
      </c>
      <c r="E59" t="str">
        <f t="shared" ca="1" si="6"/>
        <v>TS14</v>
      </c>
      <c r="F59">
        <f ca="1">IF($D59="",YEAR!C$2,1)</f>
        <v>1</v>
      </c>
      <c r="G59">
        <f ca="1">IF(F59&lt;1.1,F59,IF(F59&lt;YEAR!$C$2+YEAR!$C$3-2,F59+1,(YEAR!$C$2+YEAR!$C$3-1)&amp;"       :="))</f>
        <v>1</v>
      </c>
      <c r="H59">
        <f ca="1">IF(G59&lt;1.1,G59,IF(G59&lt;YEAR!$C$2+YEAR!$C$3-2,G59+1,(YEAR!$C$2+YEAR!$C$3-1)&amp;"       :="))</f>
        <v>1</v>
      </c>
      <c r="I59">
        <f ca="1">IF(H59&lt;1.1,H59,IF(H59&lt;YEAR!$C$2+YEAR!$C$3-2,H59+1,(YEAR!$C$2+YEAR!$C$3-1)&amp;"       :="))</f>
        <v>1</v>
      </c>
      <c r="J59">
        <f ca="1">IF(I59&lt;1.1,I59,IF(I59&lt;YEAR!$C$2+YEAR!$C$3-2,I59+1,(YEAR!$C$2+YEAR!$C$3-1)&amp;"       :="))</f>
        <v>1</v>
      </c>
      <c r="K59">
        <f ca="1">IF(J59&lt;1.1,J59,IF(J59&lt;YEAR!$C$2+YEAR!$C$3-2,J59+1,(YEAR!$C$2+YEAR!$C$3-1)&amp;"       :="))</f>
        <v>1</v>
      </c>
      <c r="L59">
        <f ca="1">IF(K59&lt;1.1,K59,IF(K59&lt;YEAR!$C$2+YEAR!$C$3-2,K59+1,(YEAR!$C$2+YEAR!$C$3-1)&amp;"       :="))</f>
        <v>1</v>
      </c>
      <c r="M59">
        <f ca="1">IF(L59&lt;1.1,L59,IF(L59&lt;YEAR!$C$2+YEAR!$C$3-2,L59+1,(YEAR!$C$2+YEAR!$C$3-1)&amp;"       :="))</f>
        <v>1</v>
      </c>
      <c r="N59">
        <f ca="1">IF(M59&lt;1.1,M59,IF(M59&lt;YEAR!$C$2+YEAR!$C$3-2,M59+1,(YEAR!$C$2+YEAR!$C$3-1)&amp;"       :="))</f>
        <v>1</v>
      </c>
      <c r="O59">
        <f ca="1">IF(N59&lt;1.1,N59,IF(N59&lt;YEAR!$C$2+YEAR!$C$3-2,N59+1,(YEAR!$C$2+YEAR!$C$3-1)&amp;"       :="))</f>
        <v>1</v>
      </c>
      <c r="P59">
        <f ca="1">IF(O59&lt;1.1,O59,IF(O59&lt;YEAR!$C$2+YEAR!$C$3-2,O59+1,(YEAR!$C$2+YEAR!$C$3-1)&amp;"       :="))</f>
        <v>1</v>
      </c>
      <c r="Q59">
        <f ca="1">IF(P59&lt;1.1,P59,IF(P59&lt;YEAR!$C$2+YEAR!$C$3-2,P59+1,(YEAR!$C$2+YEAR!$C$3-1)&amp;"       :="))</f>
        <v>1</v>
      </c>
      <c r="R59">
        <f ca="1">IF(Q59&lt;1.1,Q59,IF(Q59&lt;YEAR!$C$2+YEAR!$C$3-2,Q59+1,(YEAR!$C$2+YEAR!$C$3-1)&amp;"       :="))</f>
        <v>1</v>
      </c>
      <c r="S59">
        <f ca="1">IF(R59&lt;1.1,R59,IF(R59&lt;YEAR!$C$2+YEAR!$C$3-2,R59+1,(YEAR!$C$2+YEAR!$C$3-1)&amp;"       :="))</f>
        <v>1</v>
      </c>
      <c r="T59">
        <f ca="1">IF(S59&lt;1.1,S59,IF(S59&lt;YEAR!$C$2+YEAR!$C$3-2,S59+1,(YEAR!$C$2+YEAR!$C$3-1)&amp;"       :="))</f>
        <v>1</v>
      </c>
      <c r="U59">
        <f ca="1">IF(T59&lt;1.1,T59,IF(T59&lt;YEAR!$C$2+YEAR!$C$3-2,T59+1,(YEAR!$C$2+YEAR!$C$3-1)&amp;"       :="))</f>
        <v>1</v>
      </c>
      <c r="V59">
        <f ca="1">IF(U59&lt;1.1,U59,IF(U59&lt;YEAR!$C$2+YEAR!$C$3-2,U59+1,(YEAR!$C$2+YEAR!$C$3-1)&amp;"       :="))</f>
        <v>1</v>
      </c>
      <c r="W59">
        <f ca="1">IF(V59&lt;1.1,V59,IF(V59&lt;YEAR!$C$2+YEAR!$C$3-2,V59+1,(YEAR!$C$2+YEAR!$C$3-1)&amp;"       :="))</f>
        <v>1</v>
      </c>
      <c r="X59">
        <f ca="1">IF(W59&lt;1.1,W59,IF(W59&lt;YEAR!$C$2+YEAR!$C$3-2,W59+1,(YEAR!$C$2+YEAR!$C$3-1)&amp;"       :="))</f>
        <v>1</v>
      </c>
      <c r="Y59">
        <f ca="1">IF(X59&lt;1.1,X59,IF(X59&lt;YEAR!$C$2+YEAR!$C$3-2,X59+1,(YEAR!$C$2+YEAR!$C$3-1)&amp;"       :="))</f>
        <v>1</v>
      </c>
      <c r="Z59">
        <f ca="1">IF(Y59&lt;1.1,Y59,IF(Y59&lt;YEAR!$C$2+YEAR!$C$3-2,Y59+1,(YEAR!$C$2+YEAR!$C$3-1)&amp;"       :="))</f>
        <v>1</v>
      </c>
      <c r="AA59">
        <f ca="1">IF(Z59&lt;1.1,Z59,IF(Z59&lt;YEAR!$C$2+YEAR!$C$3-2,Z59+1,(YEAR!$C$2+YEAR!$C$3-1)&amp;"       :="))</f>
        <v>1</v>
      </c>
      <c r="AB59">
        <f ca="1">IF(AA59&lt;1.1,AA59,IF(AA59&lt;YEAR!$C$2+YEAR!$C$3-2,AA59+1,(YEAR!$C$2+YEAR!$C$3-1)&amp;"       :="))</f>
        <v>1</v>
      </c>
      <c r="AC59">
        <f ca="1">IF(AB59&lt;1.1,AB59,IF(AB59&lt;YEAR!$C$2+YEAR!$C$3-2,AB59+1,(YEAR!$C$2+YEAR!$C$3-1)&amp;"       :="))</f>
        <v>1</v>
      </c>
      <c r="AD59">
        <f ca="1">IF(AC59&lt;1.1,AC59,IF(AC59&lt;YEAR!$C$2+YEAR!$C$3-2,AC59+1,(YEAR!$C$2+YEAR!$C$3-1)&amp;"       :="))</f>
        <v>1</v>
      </c>
      <c r="AE59">
        <f ca="1">IF(AD59&lt;1.1,AD59,IF(AD59&lt;YEAR!$C$2+YEAR!$C$3-2,AD59+1,(YEAR!$C$2+YEAR!$C$3-1)&amp;"       :="))</f>
        <v>1</v>
      </c>
      <c r="AF59">
        <f ca="1">IF(AE59&lt;1.1,AE59,IF(AE59&lt;YEAR!$C$2+YEAR!$C$3-2,AE59+1,(YEAR!$C$2+YEAR!$C$3-1)&amp;"       :="))</f>
        <v>1</v>
      </c>
      <c r="AG59">
        <f ca="1">IF(AF59&lt;1.1,AF59,IF(AF59&lt;YEAR!$C$2+YEAR!$C$3-2,AF59+1,(YEAR!$C$2+YEAR!$C$3-1)&amp;"       :="))</f>
        <v>1</v>
      </c>
      <c r="AH59">
        <f ca="1">IF(AG59&lt;1.1,AG59,IF(AG59&lt;YEAR!$C$2+YEAR!$C$3-2,AG59+1,(YEAR!$C$2+YEAR!$C$3-1)&amp;"       :="))</f>
        <v>1</v>
      </c>
      <c r="AI59">
        <f ca="1">IF(AH59&lt;1.1,AH59,IF(AH59&lt;YEAR!$C$2+YEAR!$C$3-2,AH59+1,(YEAR!$C$2+YEAR!$C$3-1)&amp;"       :="))</f>
        <v>1</v>
      </c>
      <c r="AJ59">
        <f ca="1">IF(AI59&lt;1.1,AI59,IF(AI59&lt;YEAR!$C$2+YEAR!$C$3-2,AI59+1,(YEAR!$C$2+YEAR!$C$3-1)&amp;"       :="))</f>
        <v>1</v>
      </c>
    </row>
    <row r="60" spans="1:36">
      <c r="A60">
        <f t="shared" ca="1" si="5"/>
        <v>2</v>
      </c>
      <c r="B60" t="s">
        <v>51</v>
      </c>
      <c r="C60" t="str">
        <f ca="1">IF(D60="",OFFSET(AvailabilityFactor!A$1,A60,0),C59)</f>
        <v>D2DSGC00</v>
      </c>
      <c r="D60" t="str" cm="1">
        <f t="array" aca="1" ref="D60" ca="1">IF(D59="",TS_DRC!$P$5,OFFSET(TS_DRC!P$5,RIGHT(D59,2),0,TRUE))</f>
        <v>TS15</v>
      </c>
      <c r="E60" t="str">
        <f t="shared" ca="1" si="6"/>
        <v>TS15</v>
      </c>
      <c r="F60">
        <f ca="1">IF($D60="",YEAR!C$2,1)</f>
        <v>1</v>
      </c>
      <c r="G60">
        <f ca="1">IF(F60&lt;1.1,F60,IF(F60&lt;YEAR!$C$2+YEAR!$C$3-2,F60+1,(YEAR!$C$2+YEAR!$C$3-1)&amp;"       :="))</f>
        <v>1</v>
      </c>
      <c r="H60">
        <f ca="1">IF(G60&lt;1.1,G60,IF(G60&lt;YEAR!$C$2+YEAR!$C$3-2,G60+1,(YEAR!$C$2+YEAR!$C$3-1)&amp;"       :="))</f>
        <v>1</v>
      </c>
      <c r="I60">
        <f ca="1">IF(H60&lt;1.1,H60,IF(H60&lt;YEAR!$C$2+YEAR!$C$3-2,H60+1,(YEAR!$C$2+YEAR!$C$3-1)&amp;"       :="))</f>
        <v>1</v>
      </c>
      <c r="J60">
        <f ca="1">IF(I60&lt;1.1,I60,IF(I60&lt;YEAR!$C$2+YEAR!$C$3-2,I60+1,(YEAR!$C$2+YEAR!$C$3-1)&amp;"       :="))</f>
        <v>1</v>
      </c>
      <c r="K60">
        <f ca="1">IF(J60&lt;1.1,J60,IF(J60&lt;YEAR!$C$2+YEAR!$C$3-2,J60+1,(YEAR!$C$2+YEAR!$C$3-1)&amp;"       :="))</f>
        <v>1</v>
      </c>
      <c r="L60">
        <f ca="1">IF(K60&lt;1.1,K60,IF(K60&lt;YEAR!$C$2+YEAR!$C$3-2,K60+1,(YEAR!$C$2+YEAR!$C$3-1)&amp;"       :="))</f>
        <v>1</v>
      </c>
      <c r="M60">
        <f ca="1">IF(L60&lt;1.1,L60,IF(L60&lt;YEAR!$C$2+YEAR!$C$3-2,L60+1,(YEAR!$C$2+YEAR!$C$3-1)&amp;"       :="))</f>
        <v>1</v>
      </c>
      <c r="N60">
        <f ca="1">IF(M60&lt;1.1,M60,IF(M60&lt;YEAR!$C$2+YEAR!$C$3-2,M60+1,(YEAR!$C$2+YEAR!$C$3-1)&amp;"       :="))</f>
        <v>1</v>
      </c>
      <c r="O60">
        <f ca="1">IF(N60&lt;1.1,N60,IF(N60&lt;YEAR!$C$2+YEAR!$C$3-2,N60+1,(YEAR!$C$2+YEAR!$C$3-1)&amp;"       :="))</f>
        <v>1</v>
      </c>
      <c r="P60">
        <f ca="1">IF(O60&lt;1.1,O60,IF(O60&lt;YEAR!$C$2+YEAR!$C$3-2,O60+1,(YEAR!$C$2+YEAR!$C$3-1)&amp;"       :="))</f>
        <v>1</v>
      </c>
      <c r="Q60">
        <f ca="1">IF(P60&lt;1.1,P60,IF(P60&lt;YEAR!$C$2+YEAR!$C$3-2,P60+1,(YEAR!$C$2+YEAR!$C$3-1)&amp;"       :="))</f>
        <v>1</v>
      </c>
      <c r="R60">
        <f ca="1">IF(Q60&lt;1.1,Q60,IF(Q60&lt;YEAR!$C$2+YEAR!$C$3-2,Q60+1,(YEAR!$C$2+YEAR!$C$3-1)&amp;"       :="))</f>
        <v>1</v>
      </c>
      <c r="S60">
        <f ca="1">IF(R60&lt;1.1,R60,IF(R60&lt;YEAR!$C$2+YEAR!$C$3-2,R60+1,(YEAR!$C$2+YEAR!$C$3-1)&amp;"       :="))</f>
        <v>1</v>
      </c>
      <c r="T60">
        <f ca="1">IF(S60&lt;1.1,S60,IF(S60&lt;YEAR!$C$2+YEAR!$C$3-2,S60+1,(YEAR!$C$2+YEAR!$C$3-1)&amp;"       :="))</f>
        <v>1</v>
      </c>
      <c r="U60">
        <f ca="1">IF(T60&lt;1.1,T60,IF(T60&lt;YEAR!$C$2+YEAR!$C$3-2,T60+1,(YEAR!$C$2+YEAR!$C$3-1)&amp;"       :="))</f>
        <v>1</v>
      </c>
      <c r="V60">
        <f ca="1">IF(U60&lt;1.1,U60,IF(U60&lt;YEAR!$C$2+YEAR!$C$3-2,U60+1,(YEAR!$C$2+YEAR!$C$3-1)&amp;"       :="))</f>
        <v>1</v>
      </c>
      <c r="W60">
        <f ca="1">IF(V60&lt;1.1,V60,IF(V60&lt;YEAR!$C$2+YEAR!$C$3-2,V60+1,(YEAR!$C$2+YEAR!$C$3-1)&amp;"       :="))</f>
        <v>1</v>
      </c>
      <c r="X60">
        <f ca="1">IF(W60&lt;1.1,W60,IF(W60&lt;YEAR!$C$2+YEAR!$C$3-2,W60+1,(YEAR!$C$2+YEAR!$C$3-1)&amp;"       :="))</f>
        <v>1</v>
      </c>
      <c r="Y60">
        <f ca="1">IF(X60&lt;1.1,X60,IF(X60&lt;YEAR!$C$2+YEAR!$C$3-2,X60+1,(YEAR!$C$2+YEAR!$C$3-1)&amp;"       :="))</f>
        <v>1</v>
      </c>
      <c r="Z60">
        <f ca="1">IF(Y60&lt;1.1,Y60,IF(Y60&lt;YEAR!$C$2+YEAR!$C$3-2,Y60+1,(YEAR!$C$2+YEAR!$C$3-1)&amp;"       :="))</f>
        <v>1</v>
      </c>
      <c r="AA60">
        <f ca="1">IF(Z60&lt;1.1,Z60,IF(Z60&lt;YEAR!$C$2+YEAR!$C$3-2,Z60+1,(YEAR!$C$2+YEAR!$C$3-1)&amp;"       :="))</f>
        <v>1</v>
      </c>
      <c r="AB60">
        <f ca="1">IF(AA60&lt;1.1,AA60,IF(AA60&lt;YEAR!$C$2+YEAR!$C$3-2,AA60+1,(YEAR!$C$2+YEAR!$C$3-1)&amp;"       :="))</f>
        <v>1</v>
      </c>
      <c r="AC60">
        <f ca="1">IF(AB60&lt;1.1,AB60,IF(AB60&lt;YEAR!$C$2+YEAR!$C$3-2,AB60+1,(YEAR!$C$2+YEAR!$C$3-1)&amp;"       :="))</f>
        <v>1</v>
      </c>
      <c r="AD60">
        <f ca="1">IF(AC60&lt;1.1,AC60,IF(AC60&lt;YEAR!$C$2+YEAR!$C$3-2,AC60+1,(YEAR!$C$2+YEAR!$C$3-1)&amp;"       :="))</f>
        <v>1</v>
      </c>
      <c r="AE60">
        <f ca="1">IF(AD60&lt;1.1,AD60,IF(AD60&lt;YEAR!$C$2+YEAR!$C$3-2,AD60+1,(YEAR!$C$2+YEAR!$C$3-1)&amp;"       :="))</f>
        <v>1</v>
      </c>
      <c r="AF60">
        <f ca="1">IF(AE60&lt;1.1,AE60,IF(AE60&lt;YEAR!$C$2+YEAR!$C$3-2,AE60+1,(YEAR!$C$2+YEAR!$C$3-1)&amp;"       :="))</f>
        <v>1</v>
      </c>
      <c r="AG60">
        <f ca="1">IF(AF60&lt;1.1,AF60,IF(AF60&lt;YEAR!$C$2+YEAR!$C$3-2,AF60+1,(YEAR!$C$2+YEAR!$C$3-1)&amp;"       :="))</f>
        <v>1</v>
      </c>
      <c r="AH60">
        <f ca="1">IF(AG60&lt;1.1,AG60,IF(AG60&lt;YEAR!$C$2+YEAR!$C$3-2,AG60+1,(YEAR!$C$2+YEAR!$C$3-1)&amp;"       :="))</f>
        <v>1</v>
      </c>
      <c r="AI60">
        <f ca="1">IF(AH60&lt;1.1,AH60,IF(AH60&lt;YEAR!$C$2+YEAR!$C$3-2,AH60+1,(YEAR!$C$2+YEAR!$C$3-1)&amp;"       :="))</f>
        <v>1</v>
      </c>
      <c r="AJ60">
        <f ca="1">IF(AI60&lt;1.1,AI60,IF(AI60&lt;YEAR!$C$2+YEAR!$C$3-2,AI60+1,(YEAR!$C$2+YEAR!$C$3-1)&amp;"       :="))</f>
        <v>1</v>
      </c>
    </row>
    <row r="61" spans="1:36">
      <c r="A61">
        <f t="shared" ca="1" si="5"/>
        <v>2</v>
      </c>
      <c r="B61" t="s">
        <v>51</v>
      </c>
      <c r="C61" t="str">
        <f ca="1">IF(D61="",OFFSET(AvailabilityFactor!A$1,A61,0),C60)</f>
        <v>D2DSGC00</v>
      </c>
      <c r="D61" t="str" cm="1">
        <f t="array" aca="1" ref="D61" ca="1">IF(D60="",TS_DRC!$P$5,OFFSET(TS_DRC!P$5,RIGHT(D60,2),0,TRUE))</f>
        <v>TS16</v>
      </c>
      <c r="E61" t="str">
        <f t="shared" ca="1" si="6"/>
        <v>TS16</v>
      </c>
      <c r="F61">
        <f ca="1">IF($D61="",YEAR!C$2,1)</f>
        <v>1</v>
      </c>
      <c r="G61">
        <f ca="1">IF(F61&lt;1.1,F61,IF(F61&lt;YEAR!$C$2+YEAR!$C$3-2,F61+1,(YEAR!$C$2+YEAR!$C$3-1)&amp;"       :="))</f>
        <v>1</v>
      </c>
      <c r="H61">
        <f ca="1">IF(G61&lt;1.1,G61,IF(G61&lt;YEAR!$C$2+YEAR!$C$3-2,G61+1,(YEAR!$C$2+YEAR!$C$3-1)&amp;"       :="))</f>
        <v>1</v>
      </c>
      <c r="I61">
        <f ca="1">IF(H61&lt;1.1,H61,IF(H61&lt;YEAR!$C$2+YEAR!$C$3-2,H61+1,(YEAR!$C$2+YEAR!$C$3-1)&amp;"       :="))</f>
        <v>1</v>
      </c>
      <c r="J61">
        <f ca="1">IF(I61&lt;1.1,I61,IF(I61&lt;YEAR!$C$2+YEAR!$C$3-2,I61+1,(YEAR!$C$2+YEAR!$C$3-1)&amp;"       :="))</f>
        <v>1</v>
      </c>
      <c r="K61">
        <f ca="1">IF(J61&lt;1.1,J61,IF(J61&lt;YEAR!$C$2+YEAR!$C$3-2,J61+1,(YEAR!$C$2+YEAR!$C$3-1)&amp;"       :="))</f>
        <v>1</v>
      </c>
      <c r="L61">
        <f ca="1">IF(K61&lt;1.1,K61,IF(K61&lt;YEAR!$C$2+YEAR!$C$3-2,K61+1,(YEAR!$C$2+YEAR!$C$3-1)&amp;"       :="))</f>
        <v>1</v>
      </c>
      <c r="M61">
        <f ca="1">IF(L61&lt;1.1,L61,IF(L61&lt;YEAR!$C$2+YEAR!$C$3-2,L61+1,(YEAR!$C$2+YEAR!$C$3-1)&amp;"       :="))</f>
        <v>1</v>
      </c>
      <c r="N61">
        <f ca="1">IF(M61&lt;1.1,M61,IF(M61&lt;YEAR!$C$2+YEAR!$C$3-2,M61+1,(YEAR!$C$2+YEAR!$C$3-1)&amp;"       :="))</f>
        <v>1</v>
      </c>
      <c r="O61">
        <f ca="1">IF(N61&lt;1.1,N61,IF(N61&lt;YEAR!$C$2+YEAR!$C$3-2,N61+1,(YEAR!$C$2+YEAR!$C$3-1)&amp;"       :="))</f>
        <v>1</v>
      </c>
      <c r="P61">
        <f ca="1">IF(O61&lt;1.1,O61,IF(O61&lt;YEAR!$C$2+YEAR!$C$3-2,O61+1,(YEAR!$C$2+YEAR!$C$3-1)&amp;"       :="))</f>
        <v>1</v>
      </c>
      <c r="Q61">
        <f ca="1">IF(P61&lt;1.1,P61,IF(P61&lt;YEAR!$C$2+YEAR!$C$3-2,P61+1,(YEAR!$C$2+YEAR!$C$3-1)&amp;"       :="))</f>
        <v>1</v>
      </c>
      <c r="R61">
        <f ca="1">IF(Q61&lt;1.1,Q61,IF(Q61&lt;YEAR!$C$2+YEAR!$C$3-2,Q61+1,(YEAR!$C$2+YEAR!$C$3-1)&amp;"       :="))</f>
        <v>1</v>
      </c>
      <c r="S61">
        <f ca="1">IF(R61&lt;1.1,R61,IF(R61&lt;YEAR!$C$2+YEAR!$C$3-2,R61+1,(YEAR!$C$2+YEAR!$C$3-1)&amp;"       :="))</f>
        <v>1</v>
      </c>
      <c r="T61">
        <f ca="1">IF(S61&lt;1.1,S61,IF(S61&lt;YEAR!$C$2+YEAR!$C$3-2,S61+1,(YEAR!$C$2+YEAR!$C$3-1)&amp;"       :="))</f>
        <v>1</v>
      </c>
      <c r="U61">
        <f ca="1">IF(T61&lt;1.1,T61,IF(T61&lt;YEAR!$C$2+YEAR!$C$3-2,T61+1,(YEAR!$C$2+YEAR!$C$3-1)&amp;"       :="))</f>
        <v>1</v>
      </c>
      <c r="V61">
        <f ca="1">IF(U61&lt;1.1,U61,IF(U61&lt;YEAR!$C$2+YEAR!$C$3-2,U61+1,(YEAR!$C$2+YEAR!$C$3-1)&amp;"       :="))</f>
        <v>1</v>
      </c>
      <c r="W61">
        <f ca="1">IF(V61&lt;1.1,V61,IF(V61&lt;YEAR!$C$2+YEAR!$C$3-2,V61+1,(YEAR!$C$2+YEAR!$C$3-1)&amp;"       :="))</f>
        <v>1</v>
      </c>
      <c r="X61">
        <f ca="1">IF(W61&lt;1.1,W61,IF(W61&lt;YEAR!$C$2+YEAR!$C$3-2,W61+1,(YEAR!$C$2+YEAR!$C$3-1)&amp;"       :="))</f>
        <v>1</v>
      </c>
      <c r="Y61">
        <f ca="1">IF(X61&lt;1.1,X61,IF(X61&lt;YEAR!$C$2+YEAR!$C$3-2,X61+1,(YEAR!$C$2+YEAR!$C$3-1)&amp;"       :="))</f>
        <v>1</v>
      </c>
      <c r="Z61">
        <f ca="1">IF(Y61&lt;1.1,Y61,IF(Y61&lt;YEAR!$C$2+YEAR!$C$3-2,Y61+1,(YEAR!$C$2+YEAR!$C$3-1)&amp;"       :="))</f>
        <v>1</v>
      </c>
      <c r="AA61">
        <f ca="1">IF(Z61&lt;1.1,Z61,IF(Z61&lt;YEAR!$C$2+YEAR!$C$3-2,Z61+1,(YEAR!$C$2+YEAR!$C$3-1)&amp;"       :="))</f>
        <v>1</v>
      </c>
      <c r="AB61">
        <f ca="1">IF(AA61&lt;1.1,AA61,IF(AA61&lt;YEAR!$C$2+YEAR!$C$3-2,AA61+1,(YEAR!$C$2+YEAR!$C$3-1)&amp;"       :="))</f>
        <v>1</v>
      </c>
      <c r="AC61">
        <f ca="1">IF(AB61&lt;1.1,AB61,IF(AB61&lt;YEAR!$C$2+YEAR!$C$3-2,AB61+1,(YEAR!$C$2+YEAR!$C$3-1)&amp;"       :="))</f>
        <v>1</v>
      </c>
      <c r="AD61">
        <f ca="1">IF(AC61&lt;1.1,AC61,IF(AC61&lt;YEAR!$C$2+YEAR!$C$3-2,AC61+1,(YEAR!$C$2+YEAR!$C$3-1)&amp;"       :="))</f>
        <v>1</v>
      </c>
      <c r="AE61">
        <f ca="1">IF(AD61&lt;1.1,AD61,IF(AD61&lt;YEAR!$C$2+YEAR!$C$3-2,AD61+1,(YEAR!$C$2+YEAR!$C$3-1)&amp;"       :="))</f>
        <v>1</v>
      </c>
      <c r="AF61">
        <f ca="1">IF(AE61&lt;1.1,AE61,IF(AE61&lt;YEAR!$C$2+YEAR!$C$3-2,AE61+1,(YEAR!$C$2+YEAR!$C$3-1)&amp;"       :="))</f>
        <v>1</v>
      </c>
      <c r="AG61">
        <f ca="1">IF(AF61&lt;1.1,AF61,IF(AF61&lt;YEAR!$C$2+YEAR!$C$3-2,AF61+1,(YEAR!$C$2+YEAR!$C$3-1)&amp;"       :="))</f>
        <v>1</v>
      </c>
      <c r="AH61">
        <f ca="1">IF(AG61&lt;1.1,AG61,IF(AG61&lt;YEAR!$C$2+YEAR!$C$3-2,AG61+1,(YEAR!$C$2+YEAR!$C$3-1)&amp;"       :="))</f>
        <v>1</v>
      </c>
      <c r="AI61">
        <f ca="1">IF(AH61&lt;1.1,AH61,IF(AH61&lt;YEAR!$C$2+YEAR!$C$3-2,AH61+1,(YEAR!$C$2+YEAR!$C$3-1)&amp;"       :="))</f>
        <v>1</v>
      </c>
      <c r="AJ61">
        <f ca="1">IF(AI61&lt;1.1,AI61,IF(AI61&lt;YEAR!$C$2+YEAR!$C$3-2,AI61+1,(YEAR!$C$2+YEAR!$C$3-1)&amp;"       :="))</f>
        <v>1</v>
      </c>
    </row>
    <row r="62" spans="1:36">
      <c r="A62">
        <f t="shared" ca="1" si="5"/>
        <v>2</v>
      </c>
      <c r="B62" t="s">
        <v>51</v>
      </c>
      <c r="C62" t="str">
        <f ca="1">IF(D62="",OFFSET(AvailabilityFactor!A$1,A62,0),C61)</f>
        <v>D2DSGC00</v>
      </c>
      <c r="D62" t="str" cm="1">
        <f t="array" aca="1" ref="D62" ca="1">IF(D61="",TS_DRC!$P$5,OFFSET(TS_DRC!P$5,RIGHT(D61,2),0,TRUE))</f>
        <v>TS17</v>
      </c>
      <c r="E62" t="str">
        <f t="shared" ca="1" si="6"/>
        <v>TS17</v>
      </c>
      <c r="F62">
        <f ca="1">IF($D62="",YEAR!C$2,1)</f>
        <v>1</v>
      </c>
      <c r="G62">
        <f ca="1">IF(F62&lt;1.1,F62,IF(F62&lt;YEAR!$C$2+YEAR!$C$3-2,F62+1,(YEAR!$C$2+YEAR!$C$3-1)&amp;"       :="))</f>
        <v>1</v>
      </c>
      <c r="H62">
        <f ca="1">IF(G62&lt;1.1,G62,IF(G62&lt;YEAR!$C$2+YEAR!$C$3-2,G62+1,(YEAR!$C$2+YEAR!$C$3-1)&amp;"       :="))</f>
        <v>1</v>
      </c>
      <c r="I62">
        <f ca="1">IF(H62&lt;1.1,H62,IF(H62&lt;YEAR!$C$2+YEAR!$C$3-2,H62+1,(YEAR!$C$2+YEAR!$C$3-1)&amp;"       :="))</f>
        <v>1</v>
      </c>
      <c r="J62">
        <f ca="1">IF(I62&lt;1.1,I62,IF(I62&lt;YEAR!$C$2+YEAR!$C$3-2,I62+1,(YEAR!$C$2+YEAR!$C$3-1)&amp;"       :="))</f>
        <v>1</v>
      </c>
      <c r="K62">
        <f ca="1">IF(J62&lt;1.1,J62,IF(J62&lt;YEAR!$C$2+YEAR!$C$3-2,J62+1,(YEAR!$C$2+YEAR!$C$3-1)&amp;"       :="))</f>
        <v>1</v>
      </c>
      <c r="L62">
        <f ca="1">IF(K62&lt;1.1,K62,IF(K62&lt;YEAR!$C$2+YEAR!$C$3-2,K62+1,(YEAR!$C$2+YEAR!$C$3-1)&amp;"       :="))</f>
        <v>1</v>
      </c>
      <c r="M62">
        <f ca="1">IF(L62&lt;1.1,L62,IF(L62&lt;YEAR!$C$2+YEAR!$C$3-2,L62+1,(YEAR!$C$2+YEAR!$C$3-1)&amp;"       :="))</f>
        <v>1</v>
      </c>
      <c r="N62">
        <f ca="1">IF(M62&lt;1.1,M62,IF(M62&lt;YEAR!$C$2+YEAR!$C$3-2,M62+1,(YEAR!$C$2+YEAR!$C$3-1)&amp;"       :="))</f>
        <v>1</v>
      </c>
      <c r="O62">
        <f ca="1">IF(N62&lt;1.1,N62,IF(N62&lt;YEAR!$C$2+YEAR!$C$3-2,N62+1,(YEAR!$C$2+YEAR!$C$3-1)&amp;"       :="))</f>
        <v>1</v>
      </c>
      <c r="P62">
        <f ca="1">IF(O62&lt;1.1,O62,IF(O62&lt;YEAR!$C$2+YEAR!$C$3-2,O62+1,(YEAR!$C$2+YEAR!$C$3-1)&amp;"       :="))</f>
        <v>1</v>
      </c>
      <c r="Q62">
        <f ca="1">IF(P62&lt;1.1,P62,IF(P62&lt;YEAR!$C$2+YEAR!$C$3-2,P62+1,(YEAR!$C$2+YEAR!$C$3-1)&amp;"       :="))</f>
        <v>1</v>
      </c>
      <c r="R62">
        <f ca="1">IF(Q62&lt;1.1,Q62,IF(Q62&lt;YEAR!$C$2+YEAR!$C$3-2,Q62+1,(YEAR!$C$2+YEAR!$C$3-1)&amp;"       :="))</f>
        <v>1</v>
      </c>
      <c r="S62">
        <f ca="1">IF(R62&lt;1.1,R62,IF(R62&lt;YEAR!$C$2+YEAR!$C$3-2,R62+1,(YEAR!$C$2+YEAR!$C$3-1)&amp;"       :="))</f>
        <v>1</v>
      </c>
      <c r="T62">
        <f ca="1">IF(S62&lt;1.1,S62,IF(S62&lt;YEAR!$C$2+YEAR!$C$3-2,S62+1,(YEAR!$C$2+YEAR!$C$3-1)&amp;"       :="))</f>
        <v>1</v>
      </c>
      <c r="U62">
        <f ca="1">IF(T62&lt;1.1,T62,IF(T62&lt;YEAR!$C$2+YEAR!$C$3-2,T62+1,(YEAR!$C$2+YEAR!$C$3-1)&amp;"       :="))</f>
        <v>1</v>
      </c>
      <c r="V62">
        <f ca="1">IF(U62&lt;1.1,U62,IF(U62&lt;YEAR!$C$2+YEAR!$C$3-2,U62+1,(YEAR!$C$2+YEAR!$C$3-1)&amp;"       :="))</f>
        <v>1</v>
      </c>
      <c r="W62">
        <f ca="1">IF(V62&lt;1.1,V62,IF(V62&lt;YEAR!$C$2+YEAR!$C$3-2,V62+1,(YEAR!$C$2+YEAR!$C$3-1)&amp;"       :="))</f>
        <v>1</v>
      </c>
      <c r="X62">
        <f ca="1">IF(W62&lt;1.1,W62,IF(W62&lt;YEAR!$C$2+YEAR!$C$3-2,W62+1,(YEAR!$C$2+YEAR!$C$3-1)&amp;"       :="))</f>
        <v>1</v>
      </c>
      <c r="Y62">
        <f ca="1">IF(X62&lt;1.1,X62,IF(X62&lt;YEAR!$C$2+YEAR!$C$3-2,X62+1,(YEAR!$C$2+YEAR!$C$3-1)&amp;"       :="))</f>
        <v>1</v>
      </c>
      <c r="Z62">
        <f ca="1">IF(Y62&lt;1.1,Y62,IF(Y62&lt;YEAR!$C$2+YEAR!$C$3-2,Y62+1,(YEAR!$C$2+YEAR!$C$3-1)&amp;"       :="))</f>
        <v>1</v>
      </c>
      <c r="AA62">
        <f ca="1">IF(Z62&lt;1.1,Z62,IF(Z62&lt;YEAR!$C$2+YEAR!$C$3-2,Z62+1,(YEAR!$C$2+YEAR!$C$3-1)&amp;"       :="))</f>
        <v>1</v>
      </c>
      <c r="AB62">
        <f ca="1">IF(AA62&lt;1.1,AA62,IF(AA62&lt;YEAR!$C$2+YEAR!$C$3-2,AA62+1,(YEAR!$C$2+YEAR!$C$3-1)&amp;"       :="))</f>
        <v>1</v>
      </c>
      <c r="AC62">
        <f ca="1">IF(AB62&lt;1.1,AB62,IF(AB62&lt;YEAR!$C$2+YEAR!$C$3-2,AB62+1,(YEAR!$C$2+YEAR!$C$3-1)&amp;"       :="))</f>
        <v>1</v>
      </c>
      <c r="AD62">
        <f ca="1">IF(AC62&lt;1.1,AC62,IF(AC62&lt;YEAR!$C$2+YEAR!$C$3-2,AC62+1,(YEAR!$C$2+YEAR!$C$3-1)&amp;"       :="))</f>
        <v>1</v>
      </c>
      <c r="AE62">
        <f ca="1">IF(AD62&lt;1.1,AD62,IF(AD62&lt;YEAR!$C$2+YEAR!$C$3-2,AD62+1,(YEAR!$C$2+YEAR!$C$3-1)&amp;"       :="))</f>
        <v>1</v>
      </c>
      <c r="AF62">
        <f ca="1">IF(AE62&lt;1.1,AE62,IF(AE62&lt;YEAR!$C$2+YEAR!$C$3-2,AE62+1,(YEAR!$C$2+YEAR!$C$3-1)&amp;"       :="))</f>
        <v>1</v>
      </c>
      <c r="AG62">
        <f ca="1">IF(AF62&lt;1.1,AF62,IF(AF62&lt;YEAR!$C$2+YEAR!$C$3-2,AF62+1,(YEAR!$C$2+YEAR!$C$3-1)&amp;"       :="))</f>
        <v>1</v>
      </c>
      <c r="AH62">
        <f ca="1">IF(AG62&lt;1.1,AG62,IF(AG62&lt;YEAR!$C$2+YEAR!$C$3-2,AG62+1,(YEAR!$C$2+YEAR!$C$3-1)&amp;"       :="))</f>
        <v>1</v>
      </c>
      <c r="AI62">
        <f ca="1">IF(AH62&lt;1.1,AH62,IF(AH62&lt;YEAR!$C$2+YEAR!$C$3-2,AH62+1,(YEAR!$C$2+YEAR!$C$3-1)&amp;"       :="))</f>
        <v>1</v>
      </c>
      <c r="AJ62">
        <f ca="1">IF(AI62&lt;1.1,AI62,IF(AI62&lt;YEAR!$C$2+YEAR!$C$3-2,AI62+1,(YEAR!$C$2+YEAR!$C$3-1)&amp;"       :="))</f>
        <v>1</v>
      </c>
    </row>
    <row r="63" spans="1:36">
      <c r="A63">
        <f t="shared" ca="1" si="5"/>
        <v>2</v>
      </c>
      <c r="B63" t="s">
        <v>51</v>
      </c>
      <c r="C63" t="str">
        <f ca="1">IF(D63="",OFFSET(AvailabilityFactor!A$1,A63,0),C62)</f>
        <v>D2DSGC00</v>
      </c>
      <c r="D63" t="str" cm="1">
        <f t="array" aca="1" ref="D63" ca="1">IF(D62="",TS_DRC!$P$5,OFFSET(TS_DRC!P$5,RIGHT(D62,2),0,TRUE))</f>
        <v>TS18</v>
      </c>
      <c r="E63" t="str">
        <f t="shared" ca="1" si="6"/>
        <v>TS18</v>
      </c>
      <c r="F63">
        <f ca="1">IF($D63="",YEAR!C$2,1)</f>
        <v>1</v>
      </c>
      <c r="G63">
        <f ca="1">IF(F63&lt;1.1,F63,IF(F63&lt;YEAR!$C$2+YEAR!$C$3-2,F63+1,(YEAR!$C$2+YEAR!$C$3-1)&amp;"       :="))</f>
        <v>1</v>
      </c>
      <c r="H63">
        <f ca="1">IF(G63&lt;1.1,G63,IF(G63&lt;YEAR!$C$2+YEAR!$C$3-2,G63+1,(YEAR!$C$2+YEAR!$C$3-1)&amp;"       :="))</f>
        <v>1</v>
      </c>
      <c r="I63">
        <f ca="1">IF(H63&lt;1.1,H63,IF(H63&lt;YEAR!$C$2+YEAR!$C$3-2,H63+1,(YEAR!$C$2+YEAR!$C$3-1)&amp;"       :="))</f>
        <v>1</v>
      </c>
      <c r="J63">
        <f ca="1">IF(I63&lt;1.1,I63,IF(I63&lt;YEAR!$C$2+YEAR!$C$3-2,I63+1,(YEAR!$C$2+YEAR!$C$3-1)&amp;"       :="))</f>
        <v>1</v>
      </c>
      <c r="K63">
        <f ca="1">IF(J63&lt;1.1,J63,IF(J63&lt;YEAR!$C$2+YEAR!$C$3-2,J63+1,(YEAR!$C$2+YEAR!$C$3-1)&amp;"       :="))</f>
        <v>1</v>
      </c>
      <c r="L63">
        <f ca="1">IF(K63&lt;1.1,K63,IF(K63&lt;YEAR!$C$2+YEAR!$C$3-2,K63+1,(YEAR!$C$2+YEAR!$C$3-1)&amp;"       :="))</f>
        <v>1</v>
      </c>
      <c r="M63">
        <f ca="1">IF(L63&lt;1.1,L63,IF(L63&lt;YEAR!$C$2+YEAR!$C$3-2,L63+1,(YEAR!$C$2+YEAR!$C$3-1)&amp;"       :="))</f>
        <v>1</v>
      </c>
      <c r="N63">
        <f ca="1">IF(M63&lt;1.1,M63,IF(M63&lt;YEAR!$C$2+YEAR!$C$3-2,M63+1,(YEAR!$C$2+YEAR!$C$3-1)&amp;"       :="))</f>
        <v>1</v>
      </c>
      <c r="O63">
        <f ca="1">IF(N63&lt;1.1,N63,IF(N63&lt;YEAR!$C$2+YEAR!$C$3-2,N63+1,(YEAR!$C$2+YEAR!$C$3-1)&amp;"       :="))</f>
        <v>1</v>
      </c>
      <c r="P63">
        <f ca="1">IF(O63&lt;1.1,O63,IF(O63&lt;YEAR!$C$2+YEAR!$C$3-2,O63+1,(YEAR!$C$2+YEAR!$C$3-1)&amp;"       :="))</f>
        <v>1</v>
      </c>
      <c r="Q63">
        <f ca="1">IF(P63&lt;1.1,P63,IF(P63&lt;YEAR!$C$2+YEAR!$C$3-2,P63+1,(YEAR!$C$2+YEAR!$C$3-1)&amp;"       :="))</f>
        <v>1</v>
      </c>
      <c r="R63">
        <f ca="1">IF(Q63&lt;1.1,Q63,IF(Q63&lt;YEAR!$C$2+YEAR!$C$3-2,Q63+1,(YEAR!$C$2+YEAR!$C$3-1)&amp;"       :="))</f>
        <v>1</v>
      </c>
      <c r="S63">
        <f ca="1">IF(R63&lt;1.1,R63,IF(R63&lt;YEAR!$C$2+YEAR!$C$3-2,R63+1,(YEAR!$C$2+YEAR!$C$3-1)&amp;"       :="))</f>
        <v>1</v>
      </c>
      <c r="T63">
        <f ca="1">IF(S63&lt;1.1,S63,IF(S63&lt;YEAR!$C$2+YEAR!$C$3-2,S63+1,(YEAR!$C$2+YEAR!$C$3-1)&amp;"       :="))</f>
        <v>1</v>
      </c>
      <c r="U63">
        <f ca="1">IF(T63&lt;1.1,T63,IF(T63&lt;YEAR!$C$2+YEAR!$C$3-2,T63+1,(YEAR!$C$2+YEAR!$C$3-1)&amp;"       :="))</f>
        <v>1</v>
      </c>
      <c r="V63">
        <f ca="1">IF(U63&lt;1.1,U63,IF(U63&lt;YEAR!$C$2+YEAR!$C$3-2,U63+1,(YEAR!$C$2+YEAR!$C$3-1)&amp;"       :="))</f>
        <v>1</v>
      </c>
      <c r="W63">
        <f ca="1">IF(V63&lt;1.1,V63,IF(V63&lt;YEAR!$C$2+YEAR!$C$3-2,V63+1,(YEAR!$C$2+YEAR!$C$3-1)&amp;"       :="))</f>
        <v>1</v>
      </c>
      <c r="X63">
        <f ca="1">IF(W63&lt;1.1,W63,IF(W63&lt;YEAR!$C$2+YEAR!$C$3-2,W63+1,(YEAR!$C$2+YEAR!$C$3-1)&amp;"       :="))</f>
        <v>1</v>
      </c>
      <c r="Y63">
        <f ca="1">IF(X63&lt;1.1,X63,IF(X63&lt;YEAR!$C$2+YEAR!$C$3-2,X63+1,(YEAR!$C$2+YEAR!$C$3-1)&amp;"       :="))</f>
        <v>1</v>
      </c>
      <c r="Z63">
        <f ca="1">IF(Y63&lt;1.1,Y63,IF(Y63&lt;YEAR!$C$2+YEAR!$C$3-2,Y63+1,(YEAR!$C$2+YEAR!$C$3-1)&amp;"       :="))</f>
        <v>1</v>
      </c>
      <c r="AA63">
        <f ca="1">IF(Z63&lt;1.1,Z63,IF(Z63&lt;YEAR!$C$2+YEAR!$C$3-2,Z63+1,(YEAR!$C$2+YEAR!$C$3-1)&amp;"       :="))</f>
        <v>1</v>
      </c>
      <c r="AB63">
        <f ca="1">IF(AA63&lt;1.1,AA63,IF(AA63&lt;YEAR!$C$2+YEAR!$C$3-2,AA63+1,(YEAR!$C$2+YEAR!$C$3-1)&amp;"       :="))</f>
        <v>1</v>
      </c>
      <c r="AC63">
        <f ca="1">IF(AB63&lt;1.1,AB63,IF(AB63&lt;YEAR!$C$2+YEAR!$C$3-2,AB63+1,(YEAR!$C$2+YEAR!$C$3-1)&amp;"       :="))</f>
        <v>1</v>
      </c>
      <c r="AD63">
        <f ca="1">IF(AC63&lt;1.1,AC63,IF(AC63&lt;YEAR!$C$2+YEAR!$C$3-2,AC63+1,(YEAR!$C$2+YEAR!$C$3-1)&amp;"       :="))</f>
        <v>1</v>
      </c>
      <c r="AE63">
        <f ca="1">IF(AD63&lt;1.1,AD63,IF(AD63&lt;YEAR!$C$2+YEAR!$C$3-2,AD63+1,(YEAR!$C$2+YEAR!$C$3-1)&amp;"       :="))</f>
        <v>1</v>
      </c>
      <c r="AF63">
        <f ca="1">IF(AE63&lt;1.1,AE63,IF(AE63&lt;YEAR!$C$2+YEAR!$C$3-2,AE63+1,(YEAR!$C$2+YEAR!$C$3-1)&amp;"       :="))</f>
        <v>1</v>
      </c>
      <c r="AG63">
        <f ca="1">IF(AF63&lt;1.1,AF63,IF(AF63&lt;YEAR!$C$2+YEAR!$C$3-2,AF63+1,(YEAR!$C$2+YEAR!$C$3-1)&amp;"       :="))</f>
        <v>1</v>
      </c>
      <c r="AH63">
        <f ca="1">IF(AG63&lt;1.1,AG63,IF(AG63&lt;YEAR!$C$2+YEAR!$C$3-2,AG63+1,(YEAR!$C$2+YEAR!$C$3-1)&amp;"       :="))</f>
        <v>1</v>
      </c>
      <c r="AI63">
        <f ca="1">IF(AH63&lt;1.1,AH63,IF(AH63&lt;YEAR!$C$2+YEAR!$C$3-2,AH63+1,(YEAR!$C$2+YEAR!$C$3-1)&amp;"       :="))</f>
        <v>1</v>
      </c>
      <c r="AJ63">
        <f ca="1">IF(AI63&lt;1.1,AI63,IF(AI63&lt;YEAR!$C$2+YEAR!$C$3-2,AI63+1,(YEAR!$C$2+YEAR!$C$3-1)&amp;"       :="))</f>
        <v>1</v>
      </c>
    </row>
    <row r="64" spans="1:36">
      <c r="A64">
        <f t="shared" ca="1" si="5"/>
        <v>2</v>
      </c>
      <c r="B64" t="s">
        <v>51</v>
      </c>
      <c r="C64" t="str">
        <f ca="1">IF(D64="",OFFSET(AvailabilityFactor!A$1,A64,0),C63)</f>
        <v>D2DSGC00</v>
      </c>
      <c r="D64" t="str" cm="1">
        <f t="array" aca="1" ref="D64" ca="1">IF(D63="",TS_DRC!$P$5,OFFSET(TS_DRC!P$5,RIGHT(D63,2),0,TRUE))</f>
        <v>TS19</v>
      </c>
      <c r="E64" t="str">
        <f t="shared" ca="1" si="6"/>
        <v>TS19</v>
      </c>
      <c r="F64">
        <f ca="1">IF($D64="",YEAR!C$2,1)</f>
        <v>1</v>
      </c>
      <c r="G64">
        <f ca="1">IF(F64&lt;1.1,F64,IF(F64&lt;YEAR!$C$2+YEAR!$C$3-2,F64+1,(YEAR!$C$2+YEAR!$C$3-1)&amp;"       :="))</f>
        <v>1</v>
      </c>
      <c r="H64">
        <f ca="1">IF(G64&lt;1.1,G64,IF(G64&lt;YEAR!$C$2+YEAR!$C$3-2,G64+1,(YEAR!$C$2+YEAR!$C$3-1)&amp;"       :="))</f>
        <v>1</v>
      </c>
      <c r="I64">
        <f ca="1">IF(H64&lt;1.1,H64,IF(H64&lt;YEAR!$C$2+YEAR!$C$3-2,H64+1,(YEAR!$C$2+YEAR!$C$3-1)&amp;"       :="))</f>
        <v>1</v>
      </c>
      <c r="J64">
        <f ca="1">IF(I64&lt;1.1,I64,IF(I64&lt;YEAR!$C$2+YEAR!$C$3-2,I64+1,(YEAR!$C$2+YEAR!$C$3-1)&amp;"       :="))</f>
        <v>1</v>
      </c>
      <c r="K64">
        <f ca="1">IF(J64&lt;1.1,J64,IF(J64&lt;YEAR!$C$2+YEAR!$C$3-2,J64+1,(YEAR!$C$2+YEAR!$C$3-1)&amp;"       :="))</f>
        <v>1</v>
      </c>
      <c r="L64">
        <f ca="1">IF(K64&lt;1.1,K64,IF(K64&lt;YEAR!$C$2+YEAR!$C$3-2,K64+1,(YEAR!$C$2+YEAR!$C$3-1)&amp;"       :="))</f>
        <v>1</v>
      </c>
      <c r="M64">
        <f ca="1">IF(L64&lt;1.1,L64,IF(L64&lt;YEAR!$C$2+YEAR!$C$3-2,L64+1,(YEAR!$C$2+YEAR!$C$3-1)&amp;"       :="))</f>
        <v>1</v>
      </c>
      <c r="N64">
        <f ca="1">IF(M64&lt;1.1,M64,IF(M64&lt;YEAR!$C$2+YEAR!$C$3-2,M64+1,(YEAR!$C$2+YEAR!$C$3-1)&amp;"       :="))</f>
        <v>1</v>
      </c>
      <c r="O64">
        <f ca="1">IF(N64&lt;1.1,N64,IF(N64&lt;YEAR!$C$2+YEAR!$C$3-2,N64+1,(YEAR!$C$2+YEAR!$C$3-1)&amp;"       :="))</f>
        <v>1</v>
      </c>
      <c r="P64">
        <f ca="1">IF(O64&lt;1.1,O64,IF(O64&lt;YEAR!$C$2+YEAR!$C$3-2,O64+1,(YEAR!$C$2+YEAR!$C$3-1)&amp;"       :="))</f>
        <v>1</v>
      </c>
      <c r="Q64">
        <f ca="1">IF(P64&lt;1.1,P64,IF(P64&lt;YEAR!$C$2+YEAR!$C$3-2,P64+1,(YEAR!$C$2+YEAR!$C$3-1)&amp;"       :="))</f>
        <v>1</v>
      </c>
      <c r="R64">
        <f ca="1">IF(Q64&lt;1.1,Q64,IF(Q64&lt;YEAR!$C$2+YEAR!$C$3-2,Q64+1,(YEAR!$C$2+YEAR!$C$3-1)&amp;"       :="))</f>
        <v>1</v>
      </c>
      <c r="S64">
        <f ca="1">IF(R64&lt;1.1,R64,IF(R64&lt;YEAR!$C$2+YEAR!$C$3-2,R64+1,(YEAR!$C$2+YEAR!$C$3-1)&amp;"       :="))</f>
        <v>1</v>
      </c>
      <c r="T64">
        <f ca="1">IF(S64&lt;1.1,S64,IF(S64&lt;YEAR!$C$2+YEAR!$C$3-2,S64+1,(YEAR!$C$2+YEAR!$C$3-1)&amp;"       :="))</f>
        <v>1</v>
      </c>
      <c r="U64">
        <f ca="1">IF(T64&lt;1.1,T64,IF(T64&lt;YEAR!$C$2+YEAR!$C$3-2,T64+1,(YEAR!$C$2+YEAR!$C$3-1)&amp;"       :="))</f>
        <v>1</v>
      </c>
      <c r="V64">
        <f ca="1">IF(U64&lt;1.1,U64,IF(U64&lt;YEAR!$C$2+YEAR!$C$3-2,U64+1,(YEAR!$C$2+YEAR!$C$3-1)&amp;"       :="))</f>
        <v>1</v>
      </c>
      <c r="W64">
        <f ca="1">IF(V64&lt;1.1,V64,IF(V64&lt;YEAR!$C$2+YEAR!$C$3-2,V64+1,(YEAR!$C$2+YEAR!$C$3-1)&amp;"       :="))</f>
        <v>1</v>
      </c>
      <c r="X64">
        <f ca="1">IF(W64&lt;1.1,W64,IF(W64&lt;YEAR!$C$2+YEAR!$C$3-2,W64+1,(YEAR!$C$2+YEAR!$C$3-1)&amp;"       :="))</f>
        <v>1</v>
      </c>
      <c r="Y64">
        <f ca="1">IF(X64&lt;1.1,X64,IF(X64&lt;YEAR!$C$2+YEAR!$C$3-2,X64+1,(YEAR!$C$2+YEAR!$C$3-1)&amp;"       :="))</f>
        <v>1</v>
      </c>
      <c r="Z64">
        <f ca="1">IF(Y64&lt;1.1,Y64,IF(Y64&lt;YEAR!$C$2+YEAR!$C$3-2,Y64+1,(YEAR!$C$2+YEAR!$C$3-1)&amp;"       :="))</f>
        <v>1</v>
      </c>
      <c r="AA64">
        <f ca="1">IF(Z64&lt;1.1,Z64,IF(Z64&lt;YEAR!$C$2+YEAR!$C$3-2,Z64+1,(YEAR!$C$2+YEAR!$C$3-1)&amp;"       :="))</f>
        <v>1</v>
      </c>
      <c r="AB64">
        <f ca="1">IF(AA64&lt;1.1,AA64,IF(AA64&lt;YEAR!$C$2+YEAR!$C$3-2,AA64+1,(YEAR!$C$2+YEAR!$C$3-1)&amp;"       :="))</f>
        <v>1</v>
      </c>
      <c r="AC64">
        <f ca="1">IF(AB64&lt;1.1,AB64,IF(AB64&lt;YEAR!$C$2+YEAR!$C$3-2,AB64+1,(YEAR!$C$2+YEAR!$C$3-1)&amp;"       :="))</f>
        <v>1</v>
      </c>
      <c r="AD64">
        <f ca="1">IF(AC64&lt;1.1,AC64,IF(AC64&lt;YEAR!$C$2+YEAR!$C$3-2,AC64+1,(YEAR!$C$2+YEAR!$C$3-1)&amp;"       :="))</f>
        <v>1</v>
      </c>
      <c r="AE64">
        <f ca="1">IF(AD64&lt;1.1,AD64,IF(AD64&lt;YEAR!$C$2+YEAR!$C$3-2,AD64+1,(YEAR!$C$2+YEAR!$C$3-1)&amp;"       :="))</f>
        <v>1</v>
      </c>
      <c r="AF64">
        <f ca="1">IF(AE64&lt;1.1,AE64,IF(AE64&lt;YEAR!$C$2+YEAR!$C$3-2,AE64+1,(YEAR!$C$2+YEAR!$C$3-1)&amp;"       :="))</f>
        <v>1</v>
      </c>
      <c r="AG64">
        <f ca="1">IF(AF64&lt;1.1,AF64,IF(AF64&lt;YEAR!$C$2+YEAR!$C$3-2,AF64+1,(YEAR!$C$2+YEAR!$C$3-1)&amp;"       :="))</f>
        <v>1</v>
      </c>
      <c r="AH64">
        <f ca="1">IF(AG64&lt;1.1,AG64,IF(AG64&lt;YEAR!$C$2+YEAR!$C$3-2,AG64+1,(YEAR!$C$2+YEAR!$C$3-1)&amp;"       :="))</f>
        <v>1</v>
      </c>
      <c r="AI64">
        <f ca="1">IF(AH64&lt;1.1,AH64,IF(AH64&lt;YEAR!$C$2+YEAR!$C$3-2,AH64+1,(YEAR!$C$2+YEAR!$C$3-1)&amp;"       :="))</f>
        <v>1</v>
      </c>
      <c r="AJ64">
        <f ca="1">IF(AI64&lt;1.1,AI64,IF(AI64&lt;YEAR!$C$2+YEAR!$C$3-2,AI64+1,(YEAR!$C$2+YEAR!$C$3-1)&amp;"       :="))</f>
        <v>1</v>
      </c>
    </row>
    <row r="65" spans="1:36">
      <c r="A65">
        <f t="shared" ca="1" si="5"/>
        <v>2</v>
      </c>
      <c r="B65" t="s">
        <v>51</v>
      </c>
      <c r="C65" t="str">
        <f ca="1">IF(D65="",OFFSET(AvailabilityFactor!A$1,A65,0),C64)</f>
        <v>D2DSGC00</v>
      </c>
      <c r="D65" t="str" cm="1">
        <f t="array" aca="1" ref="D65" ca="1">IF(D64="",TS_DRC!$P$5,OFFSET(TS_DRC!P$5,RIGHT(D64,2),0,TRUE))</f>
        <v>TS20</v>
      </c>
      <c r="E65" t="str">
        <f t="shared" ca="1" si="6"/>
        <v>TS20</v>
      </c>
      <c r="F65">
        <f ca="1">IF($D65="",YEAR!C$2,1)</f>
        <v>1</v>
      </c>
      <c r="G65">
        <f ca="1">IF(F65&lt;1.1,F65,IF(F65&lt;YEAR!$C$2+YEAR!$C$3-2,F65+1,(YEAR!$C$2+YEAR!$C$3-1)&amp;"       :="))</f>
        <v>1</v>
      </c>
      <c r="H65">
        <f ca="1">IF(G65&lt;1.1,G65,IF(G65&lt;YEAR!$C$2+YEAR!$C$3-2,G65+1,(YEAR!$C$2+YEAR!$C$3-1)&amp;"       :="))</f>
        <v>1</v>
      </c>
      <c r="I65">
        <f ca="1">IF(H65&lt;1.1,H65,IF(H65&lt;YEAR!$C$2+YEAR!$C$3-2,H65+1,(YEAR!$C$2+YEAR!$C$3-1)&amp;"       :="))</f>
        <v>1</v>
      </c>
      <c r="J65">
        <f ca="1">IF(I65&lt;1.1,I65,IF(I65&lt;YEAR!$C$2+YEAR!$C$3-2,I65+1,(YEAR!$C$2+YEAR!$C$3-1)&amp;"       :="))</f>
        <v>1</v>
      </c>
      <c r="K65">
        <f ca="1">IF(J65&lt;1.1,J65,IF(J65&lt;YEAR!$C$2+YEAR!$C$3-2,J65+1,(YEAR!$C$2+YEAR!$C$3-1)&amp;"       :="))</f>
        <v>1</v>
      </c>
      <c r="L65">
        <f ca="1">IF(K65&lt;1.1,K65,IF(K65&lt;YEAR!$C$2+YEAR!$C$3-2,K65+1,(YEAR!$C$2+YEAR!$C$3-1)&amp;"       :="))</f>
        <v>1</v>
      </c>
      <c r="M65">
        <f ca="1">IF(L65&lt;1.1,L65,IF(L65&lt;YEAR!$C$2+YEAR!$C$3-2,L65+1,(YEAR!$C$2+YEAR!$C$3-1)&amp;"       :="))</f>
        <v>1</v>
      </c>
      <c r="N65">
        <f ca="1">IF(M65&lt;1.1,M65,IF(M65&lt;YEAR!$C$2+YEAR!$C$3-2,M65+1,(YEAR!$C$2+YEAR!$C$3-1)&amp;"       :="))</f>
        <v>1</v>
      </c>
      <c r="O65">
        <f ca="1">IF(N65&lt;1.1,N65,IF(N65&lt;YEAR!$C$2+YEAR!$C$3-2,N65+1,(YEAR!$C$2+YEAR!$C$3-1)&amp;"       :="))</f>
        <v>1</v>
      </c>
      <c r="P65">
        <f ca="1">IF(O65&lt;1.1,O65,IF(O65&lt;YEAR!$C$2+YEAR!$C$3-2,O65+1,(YEAR!$C$2+YEAR!$C$3-1)&amp;"       :="))</f>
        <v>1</v>
      </c>
      <c r="Q65">
        <f ca="1">IF(P65&lt;1.1,P65,IF(P65&lt;YEAR!$C$2+YEAR!$C$3-2,P65+1,(YEAR!$C$2+YEAR!$C$3-1)&amp;"       :="))</f>
        <v>1</v>
      </c>
      <c r="R65">
        <f ca="1">IF(Q65&lt;1.1,Q65,IF(Q65&lt;YEAR!$C$2+YEAR!$C$3-2,Q65+1,(YEAR!$C$2+YEAR!$C$3-1)&amp;"       :="))</f>
        <v>1</v>
      </c>
      <c r="S65">
        <f ca="1">IF(R65&lt;1.1,R65,IF(R65&lt;YEAR!$C$2+YEAR!$C$3-2,R65+1,(YEAR!$C$2+YEAR!$C$3-1)&amp;"       :="))</f>
        <v>1</v>
      </c>
      <c r="T65">
        <f ca="1">IF(S65&lt;1.1,S65,IF(S65&lt;YEAR!$C$2+YEAR!$C$3-2,S65+1,(YEAR!$C$2+YEAR!$C$3-1)&amp;"       :="))</f>
        <v>1</v>
      </c>
      <c r="U65">
        <f ca="1">IF(T65&lt;1.1,T65,IF(T65&lt;YEAR!$C$2+YEAR!$C$3-2,T65+1,(YEAR!$C$2+YEAR!$C$3-1)&amp;"       :="))</f>
        <v>1</v>
      </c>
      <c r="V65">
        <f ca="1">IF(U65&lt;1.1,U65,IF(U65&lt;YEAR!$C$2+YEAR!$C$3-2,U65+1,(YEAR!$C$2+YEAR!$C$3-1)&amp;"       :="))</f>
        <v>1</v>
      </c>
      <c r="W65">
        <f ca="1">IF(V65&lt;1.1,V65,IF(V65&lt;YEAR!$C$2+YEAR!$C$3-2,V65+1,(YEAR!$C$2+YEAR!$C$3-1)&amp;"       :="))</f>
        <v>1</v>
      </c>
      <c r="X65">
        <f ca="1">IF(W65&lt;1.1,W65,IF(W65&lt;YEAR!$C$2+YEAR!$C$3-2,W65+1,(YEAR!$C$2+YEAR!$C$3-1)&amp;"       :="))</f>
        <v>1</v>
      </c>
      <c r="Y65">
        <f ca="1">IF(X65&lt;1.1,X65,IF(X65&lt;YEAR!$C$2+YEAR!$C$3-2,X65+1,(YEAR!$C$2+YEAR!$C$3-1)&amp;"       :="))</f>
        <v>1</v>
      </c>
      <c r="Z65">
        <f ca="1">IF(Y65&lt;1.1,Y65,IF(Y65&lt;YEAR!$C$2+YEAR!$C$3-2,Y65+1,(YEAR!$C$2+YEAR!$C$3-1)&amp;"       :="))</f>
        <v>1</v>
      </c>
      <c r="AA65">
        <f ca="1">IF(Z65&lt;1.1,Z65,IF(Z65&lt;YEAR!$C$2+YEAR!$C$3-2,Z65+1,(YEAR!$C$2+YEAR!$C$3-1)&amp;"       :="))</f>
        <v>1</v>
      </c>
      <c r="AB65">
        <f ca="1">IF(AA65&lt;1.1,AA65,IF(AA65&lt;YEAR!$C$2+YEAR!$C$3-2,AA65+1,(YEAR!$C$2+YEAR!$C$3-1)&amp;"       :="))</f>
        <v>1</v>
      </c>
      <c r="AC65">
        <f ca="1">IF(AB65&lt;1.1,AB65,IF(AB65&lt;YEAR!$C$2+YEAR!$C$3-2,AB65+1,(YEAR!$C$2+YEAR!$C$3-1)&amp;"       :="))</f>
        <v>1</v>
      </c>
      <c r="AD65">
        <f ca="1">IF(AC65&lt;1.1,AC65,IF(AC65&lt;YEAR!$C$2+YEAR!$C$3-2,AC65+1,(YEAR!$C$2+YEAR!$C$3-1)&amp;"       :="))</f>
        <v>1</v>
      </c>
      <c r="AE65">
        <f ca="1">IF(AD65&lt;1.1,AD65,IF(AD65&lt;YEAR!$C$2+YEAR!$C$3-2,AD65+1,(YEAR!$C$2+YEAR!$C$3-1)&amp;"       :="))</f>
        <v>1</v>
      </c>
      <c r="AF65">
        <f ca="1">IF(AE65&lt;1.1,AE65,IF(AE65&lt;YEAR!$C$2+YEAR!$C$3-2,AE65+1,(YEAR!$C$2+YEAR!$C$3-1)&amp;"       :="))</f>
        <v>1</v>
      </c>
      <c r="AG65">
        <f ca="1">IF(AF65&lt;1.1,AF65,IF(AF65&lt;YEAR!$C$2+YEAR!$C$3-2,AF65+1,(YEAR!$C$2+YEAR!$C$3-1)&amp;"       :="))</f>
        <v>1</v>
      </c>
      <c r="AH65">
        <f ca="1">IF(AG65&lt;1.1,AG65,IF(AG65&lt;YEAR!$C$2+YEAR!$C$3-2,AG65+1,(YEAR!$C$2+YEAR!$C$3-1)&amp;"       :="))</f>
        <v>1</v>
      </c>
      <c r="AI65">
        <f ca="1">IF(AH65&lt;1.1,AH65,IF(AH65&lt;YEAR!$C$2+YEAR!$C$3-2,AH65+1,(YEAR!$C$2+YEAR!$C$3-1)&amp;"       :="))</f>
        <v>1</v>
      </c>
      <c r="AJ65">
        <f ca="1">IF(AI65&lt;1.1,AI65,IF(AI65&lt;YEAR!$C$2+YEAR!$C$3-2,AI65+1,(YEAR!$C$2+YEAR!$C$3-1)&amp;"       :="))</f>
        <v>1</v>
      </c>
    </row>
    <row r="66" spans="1:36">
      <c r="A66">
        <f t="shared" ca="1" si="5"/>
        <v>2</v>
      </c>
      <c r="B66" t="s">
        <v>51</v>
      </c>
      <c r="C66" t="str">
        <f ca="1">IF(D66="",OFFSET(AvailabilityFactor!A$1,A66,0),C65)</f>
        <v>D2DSGC00</v>
      </c>
      <c r="D66" t="str" cm="1">
        <f t="array" aca="1" ref="D66" ca="1">IF(D65="",TS_DRC!$P$5,OFFSET(TS_DRC!P$5,RIGHT(D65,2),0,TRUE))</f>
        <v>TS21</v>
      </c>
      <c r="E66" t="str">
        <f t="shared" ca="1" si="6"/>
        <v>TS21</v>
      </c>
      <c r="F66">
        <f ca="1">IF($D66="",YEAR!C$2,1)</f>
        <v>1</v>
      </c>
      <c r="G66">
        <f ca="1">IF(F66&lt;1.1,F66,IF(F66&lt;YEAR!$C$2+YEAR!$C$3-2,F66+1,(YEAR!$C$2+YEAR!$C$3-1)&amp;"       :="))</f>
        <v>1</v>
      </c>
      <c r="H66">
        <f ca="1">IF(G66&lt;1.1,G66,IF(G66&lt;YEAR!$C$2+YEAR!$C$3-2,G66+1,(YEAR!$C$2+YEAR!$C$3-1)&amp;"       :="))</f>
        <v>1</v>
      </c>
      <c r="I66">
        <f ca="1">IF(H66&lt;1.1,H66,IF(H66&lt;YEAR!$C$2+YEAR!$C$3-2,H66+1,(YEAR!$C$2+YEAR!$C$3-1)&amp;"       :="))</f>
        <v>1</v>
      </c>
      <c r="J66">
        <f ca="1">IF(I66&lt;1.1,I66,IF(I66&lt;YEAR!$C$2+YEAR!$C$3-2,I66+1,(YEAR!$C$2+YEAR!$C$3-1)&amp;"       :="))</f>
        <v>1</v>
      </c>
      <c r="K66">
        <f ca="1">IF(J66&lt;1.1,J66,IF(J66&lt;YEAR!$C$2+YEAR!$C$3-2,J66+1,(YEAR!$C$2+YEAR!$C$3-1)&amp;"       :="))</f>
        <v>1</v>
      </c>
      <c r="L66">
        <f ca="1">IF(K66&lt;1.1,K66,IF(K66&lt;YEAR!$C$2+YEAR!$C$3-2,K66+1,(YEAR!$C$2+YEAR!$C$3-1)&amp;"       :="))</f>
        <v>1</v>
      </c>
      <c r="M66">
        <f ca="1">IF(L66&lt;1.1,L66,IF(L66&lt;YEAR!$C$2+YEAR!$C$3-2,L66+1,(YEAR!$C$2+YEAR!$C$3-1)&amp;"       :="))</f>
        <v>1</v>
      </c>
      <c r="N66">
        <f ca="1">IF(M66&lt;1.1,M66,IF(M66&lt;YEAR!$C$2+YEAR!$C$3-2,M66+1,(YEAR!$C$2+YEAR!$C$3-1)&amp;"       :="))</f>
        <v>1</v>
      </c>
      <c r="O66">
        <f ca="1">IF(N66&lt;1.1,N66,IF(N66&lt;YEAR!$C$2+YEAR!$C$3-2,N66+1,(YEAR!$C$2+YEAR!$C$3-1)&amp;"       :="))</f>
        <v>1</v>
      </c>
      <c r="P66">
        <f ca="1">IF(O66&lt;1.1,O66,IF(O66&lt;YEAR!$C$2+YEAR!$C$3-2,O66+1,(YEAR!$C$2+YEAR!$C$3-1)&amp;"       :="))</f>
        <v>1</v>
      </c>
      <c r="Q66">
        <f ca="1">IF(P66&lt;1.1,P66,IF(P66&lt;YEAR!$C$2+YEAR!$C$3-2,P66+1,(YEAR!$C$2+YEAR!$C$3-1)&amp;"       :="))</f>
        <v>1</v>
      </c>
      <c r="R66">
        <f ca="1">IF(Q66&lt;1.1,Q66,IF(Q66&lt;YEAR!$C$2+YEAR!$C$3-2,Q66+1,(YEAR!$C$2+YEAR!$C$3-1)&amp;"       :="))</f>
        <v>1</v>
      </c>
      <c r="S66">
        <f ca="1">IF(R66&lt;1.1,R66,IF(R66&lt;YEAR!$C$2+YEAR!$C$3-2,R66+1,(YEAR!$C$2+YEAR!$C$3-1)&amp;"       :="))</f>
        <v>1</v>
      </c>
      <c r="T66">
        <f ca="1">IF(S66&lt;1.1,S66,IF(S66&lt;YEAR!$C$2+YEAR!$C$3-2,S66+1,(YEAR!$C$2+YEAR!$C$3-1)&amp;"       :="))</f>
        <v>1</v>
      </c>
      <c r="U66">
        <f ca="1">IF(T66&lt;1.1,T66,IF(T66&lt;YEAR!$C$2+YEAR!$C$3-2,T66+1,(YEAR!$C$2+YEAR!$C$3-1)&amp;"       :="))</f>
        <v>1</v>
      </c>
      <c r="V66">
        <f ca="1">IF(U66&lt;1.1,U66,IF(U66&lt;YEAR!$C$2+YEAR!$C$3-2,U66+1,(YEAR!$C$2+YEAR!$C$3-1)&amp;"       :="))</f>
        <v>1</v>
      </c>
      <c r="W66">
        <f ca="1">IF(V66&lt;1.1,V66,IF(V66&lt;YEAR!$C$2+YEAR!$C$3-2,V66+1,(YEAR!$C$2+YEAR!$C$3-1)&amp;"       :="))</f>
        <v>1</v>
      </c>
      <c r="X66">
        <f ca="1">IF(W66&lt;1.1,W66,IF(W66&lt;YEAR!$C$2+YEAR!$C$3-2,W66+1,(YEAR!$C$2+YEAR!$C$3-1)&amp;"       :="))</f>
        <v>1</v>
      </c>
      <c r="Y66">
        <f ca="1">IF(X66&lt;1.1,X66,IF(X66&lt;YEAR!$C$2+YEAR!$C$3-2,X66+1,(YEAR!$C$2+YEAR!$C$3-1)&amp;"       :="))</f>
        <v>1</v>
      </c>
      <c r="Z66">
        <f ca="1">IF(Y66&lt;1.1,Y66,IF(Y66&lt;YEAR!$C$2+YEAR!$C$3-2,Y66+1,(YEAR!$C$2+YEAR!$C$3-1)&amp;"       :="))</f>
        <v>1</v>
      </c>
      <c r="AA66">
        <f ca="1">IF(Z66&lt;1.1,Z66,IF(Z66&lt;YEAR!$C$2+YEAR!$C$3-2,Z66+1,(YEAR!$C$2+YEAR!$C$3-1)&amp;"       :="))</f>
        <v>1</v>
      </c>
      <c r="AB66">
        <f ca="1">IF(AA66&lt;1.1,AA66,IF(AA66&lt;YEAR!$C$2+YEAR!$C$3-2,AA66+1,(YEAR!$C$2+YEAR!$C$3-1)&amp;"       :="))</f>
        <v>1</v>
      </c>
      <c r="AC66">
        <f ca="1">IF(AB66&lt;1.1,AB66,IF(AB66&lt;YEAR!$C$2+YEAR!$C$3-2,AB66+1,(YEAR!$C$2+YEAR!$C$3-1)&amp;"       :="))</f>
        <v>1</v>
      </c>
      <c r="AD66">
        <f ca="1">IF(AC66&lt;1.1,AC66,IF(AC66&lt;YEAR!$C$2+YEAR!$C$3-2,AC66+1,(YEAR!$C$2+YEAR!$C$3-1)&amp;"       :="))</f>
        <v>1</v>
      </c>
      <c r="AE66">
        <f ca="1">IF(AD66&lt;1.1,AD66,IF(AD66&lt;YEAR!$C$2+YEAR!$C$3-2,AD66+1,(YEAR!$C$2+YEAR!$C$3-1)&amp;"       :="))</f>
        <v>1</v>
      </c>
      <c r="AF66">
        <f ca="1">IF(AE66&lt;1.1,AE66,IF(AE66&lt;YEAR!$C$2+YEAR!$C$3-2,AE66+1,(YEAR!$C$2+YEAR!$C$3-1)&amp;"       :="))</f>
        <v>1</v>
      </c>
      <c r="AG66">
        <f ca="1">IF(AF66&lt;1.1,AF66,IF(AF66&lt;YEAR!$C$2+YEAR!$C$3-2,AF66+1,(YEAR!$C$2+YEAR!$C$3-1)&amp;"       :="))</f>
        <v>1</v>
      </c>
      <c r="AH66">
        <f ca="1">IF(AG66&lt;1.1,AG66,IF(AG66&lt;YEAR!$C$2+YEAR!$C$3-2,AG66+1,(YEAR!$C$2+YEAR!$C$3-1)&amp;"       :="))</f>
        <v>1</v>
      </c>
      <c r="AI66">
        <f ca="1">IF(AH66&lt;1.1,AH66,IF(AH66&lt;YEAR!$C$2+YEAR!$C$3-2,AH66+1,(YEAR!$C$2+YEAR!$C$3-1)&amp;"       :="))</f>
        <v>1</v>
      </c>
      <c r="AJ66">
        <f ca="1">IF(AI66&lt;1.1,AI66,IF(AI66&lt;YEAR!$C$2+YEAR!$C$3-2,AI66+1,(YEAR!$C$2+YEAR!$C$3-1)&amp;"       :="))</f>
        <v>1</v>
      </c>
    </row>
    <row r="67" spans="1:36">
      <c r="A67">
        <f t="shared" ca="1" si="5"/>
        <v>2</v>
      </c>
      <c r="B67" t="s">
        <v>51</v>
      </c>
      <c r="C67" t="str">
        <f ca="1">IF(D67="",OFFSET(AvailabilityFactor!A$1,A67,0),C66)</f>
        <v>D2DSGC00</v>
      </c>
      <c r="D67" t="str" cm="1">
        <f t="array" aca="1" ref="D67" ca="1">IF(D66="",TS_DRC!$P$5,OFFSET(TS_DRC!P$5,RIGHT(D66,2),0,TRUE))</f>
        <v>TS22</v>
      </c>
      <c r="E67" t="str">
        <f t="shared" ca="1" si="6"/>
        <v>TS22</v>
      </c>
      <c r="F67">
        <f ca="1">IF($D67="",YEAR!C$2,1)</f>
        <v>1</v>
      </c>
      <c r="G67">
        <f ca="1">IF(F67&lt;1.1,F67,IF(F67&lt;YEAR!$C$2+YEAR!$C$3-2,F67+1,(YEAR!$C$2+YEAR!$C$3-1)&amp;"       :="))</f>
        <v>1</v>
      </c>
      <c r="H67">
        <f ca="1">IF(G67&lt;1.1,G67,IF(G67&lt;YEAR!$C$2+YEAR!$C$3-2,G67+1,(YEAR!$C$2+YEAR!$C$3-1)&amp;"       :="))</f>
        <v>1</v>
      </c>
      <c r="I67">
        <f ca="1">IF(H67&lt;1.1,H67,IF(H67&lt;YEAR!$C$2+YEAR!$C$3-2,H67+1,(YEAR!$C$2+YEAR!$C$3-1)&amp;"       :="))</f>
        <v>1</v>
      </c>
      <c r="J67">
        <f ca="1">IF(I67&lt;1.1,I67,IF(I67&lt;YEAR!$C$2+YEAR!$C$3-2,I67+1,(YEAR!$C$2+YEAR!$C$3-1)&amp;"       :="))</f>
        <v>1</v>
      </c>
      <c r="K67">
        <f ca="1">IF(J67&lt;1.1,J67,IF(J67&lt;YEAR!$C$2+YEAR!$C$3-2,J67+1,(YEAR!$C$2+YEAR!$C$3-1)&amp;"       :="))</f>
        <v>1</v>
      </c>
      <c r="L67">
        <f ca="1">IF(K67&lt;1.1,K67,IF(K67&lt;YEAR!$C$2+YEAR!$C$3-2,K67+1,(YEAR!$C$2+YEAR!$C$3-1)&amp;"       :="))</f>
        <v>1</v>
      </c>
      <c r="M67">
        <f ca="1">IF(L67&lt;1.1,L67,IF(L67&lt;YEAR!$C$2+YEAR!$C$3-2,L67+1,(YEAR!$C$2+YEAR!$C$3-1)&amp;"       :="))</f>
        <v>1</v>
      </c>
      <c r="N67">
        <f ca="1">IF(M67&lt;1.1,M67,IF(M67&lt;YEAR!$C$2+YEAR!$C$3-2,M67+1,(YEAR!$C$2+YEAR!$C$3-1)&amp;"       :="))</f>
        <v>1</v>
      </c>
      <c r="O67">
        <f ca="1">IF(N67&lt;1.1,N67,IF(N67&lt;YEAR!$C$2+YEAR!$C$3-2,N67+1,(YEAR!$C$2+YEAR!$C$3-1)&amp;"       :="))</f>
        <v>1</v>
      </c>
      <c r="P67">
        <f ca="1">IF(O67&lt;1.1,O67,IF(O67&lt;YEAR!$C$2+YEAR!$C$3-2,O67+1,(YEAR!$C$2+YEAR!$C$3-1)&amp;"       :="))</f>
        <v>1</v>
      </c>
      <c r="Q67">
        <f ca="1">IF(P67&lt;1.1,P67,IF(P67&lt;YEAR!$C$2+YEAR!$C$3-2,P67+1,(YEAR!$C$2+YEAR!$C$3-1)&amp;"       :="))</f>
        <v>1</v>
      </c>
      <c r="R67">
        <f ca="1">IF(Q67&lt;1.1,Q67,IF(Q67&lt;YEAR!$C$2+YEAR!$C$3-2,Q67+1,(YEAR!$C$2+YEAR!$C$3-1)&amp;"       :="))</f>
        <v>1</v>
      </c>
      <c r="S67">
        <f ca="1">IF(R67&lt;1.1,R67,IF(R67&lt;YEAR!$C$2+YEAR!$C$3-2,R67+1,(YEAR!$C$2+YEAR!$C$3-1)&amp;"       :="))</f>
        <v>1</v>
      </c>
      <c r="T67">
        <f ca="1">IF(S67&lt;1.1,S67,IF(S67&lt;YEAR!$C$2+YEAR!$C$3-2,S67+1,(YEAR!$C$2+YEAR!$C$3-1)&amp;"       :="))</f>
        <v>1</v>
      </c>
      <c r="U67">
        <f ca="1">IF(T67&lt;1.1,T67,IF(T67&lt;YEAR!$C$2+YEAR!$C$3-2,T67+1,(YEAR!$C$2+YEAR!$C$3-1)&amp;"       :="))</f>
        <v>1</v>
      </c>
      <c r="V67">
        <f ca="1">IF(U67&lt;1.1,U67,IF(U67&lt;YEAR!$C$2+YEAR!$C$3-2,U67+1,(YEAR!$C$2+YEAR!$C$3-1)&amp;"       :="))</f>
        <v>1</v>
      </c>
      <c r="W67">
        <f ca="1">IF(V67&lt;1.1,V67,IF(V67&lt;YEAR!$C$2+YEAR!$C$3-2,V67+1,(YEAR!$C$2+YEAR!$C$3-1)&amp;"       :="))</f>
        <v>1</v>
      </c>
      <c r="X67">
        <f ca="1">IF(W67&lt;1.1,W67,IF(W67&lt;YEAR!$C$2+YEAR!$C$3-2,W67+1,(YEAR!$C$2+YEAR!$C$3-1)&amp;"       :="))</f>
        <v>1</v>
      </c>
      <c r="Y67">
        <f ca="1">IF(X67&lt;1.1,X67,IF(X67&lt;YEAR!$C$2+YEAR!$C$3-2,X67+1,(YEAR!$C$2+YEAR!$C$3-1)&amp;"       :="))</f>
        <v>1</v>
      </c>
      <c r="Z67">
        <f ca="1">IF(Y67&lt;1.1,Y67,IF(Y67&lt;YEAR!$C$2+YEAR!$C$3-2,Y67+1,(YEAR!$C$2+YEAR!$C$3-1)&amp;"       :="))</f>
        <v>1</v>
      </c>
      <c r="AA67">
        <f ca="1">IF(Z67&lt;1.1,Z67,IF(Z67&lt;YEAR!$C$2+YEAR!$C$3-2,Z67+1,(YEAR!$C$2+YEAR!$C$3-1)&amp;"       :="))</f>
        <v>1</v>
      </c>
      <c r="AB67">
        <f ca="1">IF(AA67&lt;1.1,AA67,IF(AA67&lt;YEAR!$C$2+YEAR!$C$3-2,AA67+1,(YEAR!$C$2+YEAR!$C$3-1)&amp;"       :="))</f>
        <v>1</v>
      </c>
      <c r="AC67">
        <f ca="1">IF(AB67&lt;1.1,AB67,IF(AB67&lt;YEAR!$C$2+YEAR!$C$3-2,AB67+1,(YEAR!$C$2+YEAR!$C$3-1)&amp;"       :="))</f>
        <v>1</v>
      </c>
      <c r="AD67">
        <f ca="1">IF(AC67&lt;1.1,AC67,IF(AC67&lt;YEAR!$C$2+YEAR!$C$3-2,AC67+1,(YEAR!$C$2+YEAR!$C$3-1)&amp;"       :="))</f>
        <v>1</v>
      </c>
      <c r="AE67">
        <f ca="1">IF(AD67&lt;1.1,AD67,IF(AD67&lt;YEAR!$C$2+YEAR!$C$3-2,AD67+1,(YEAR!$C$2+YEAR!$C$3-1)&amp;"       :="))</f>
        <v>1</v>
      </c>
      <c r="AF67">
        <f ca="1">IF(AE67&lt;1.1,AE67,IF(AE67&lt;YEAR!$C$2+YEAR!$C$3-2,AE67+1,(YEAR!$C$2+YEAR!$C$3-1)&amp;"       :="))</f>
        <v>1</v>
      </c>
      <c r="AG67">
        <f ca="1">IF(AF67&lt;1.1,AF67,IF(AF67&lt;YEAR!$C$2+YEAR!$C$3-2,AF67+1,(YEAR!$C$2+YEAR!$C$3-1)&amp;"       :="))</f>
        <v>1</v>
      </c>
      <c r="AH67">
        <f ca="1">IF(AG67&lt;1.1,AG67,IF(AG67&lt;YEAR!$C$2+YEAR!$C$3-2,AG67+1,(YEAR!$C$2+YEAR!$C$3-1)&amp;"       :="))</f>
        <v>1</v>
      </c>
      <c r="AI67">
        <f ca="1">IF(AH67&lt;1.1,AH67,IF(AH67&lt;YEAR!$C$2+YEAR!$C$3-2,AH67+1,(YEAR!$C$2+YEAR!$C$3-1)&amp;"       :="))</f>
        <v>1</v>
      </c>
      <c r="AJ67">
        <f ca="1">IF(AI67&lt;1.1,AI67,IF(AI67&lt;YEAR!$C$2+YEAR!$C$3-2,AI67+1,(YEAR!$C$2+YEAR!$C$3-1)&amp;"       :="))</f>
        <v>1</v>
      </c>
    </row>
    <row r="68" spans="1:36">
      <c r="A68">
        <f t="shared" ca="1" si="5"/>
        <v>2</v>
      </c>
      <c r="B68" t="s">
        <v>51</v>
      </c>
      <c r="C68" t="str">
        <f ca="1">IF(D68="",OFFSET(AvailabilityFactor!A$1,A68,0),C67)</f>
        <v>D2DSGC00</v>
      </c>
      <c r="D68" t="str" cm="1">
        <f t="array" aca="1" ref="D68" ca="1">IF(D67="",TS_DRC!$P$5,OFFSET(TS_DRC!P$5,RIGHT(D67,2),0,TRUE))</f>
        <v>TS23</v>
      </c>
      <c r="E68" t="str">
        <f t="shared" ca="1" si="6"/>
        <v>TS23</v>
      </c>
      <c r="F68">
        <f ca="1">IF($D68="",YEAR!C$2,1)</f>
        <v>1</v>
      </c>
      <c r="G68">
        <f ca="1">IF(F68&lt;1.1,F68,IF(F68&lt;YEAR!$C$2+YEAR!$C$3-2,F68+1,(YEAR!$C$2+YEAR!$C$3-1)&amp;"       :="))</f>
        <v>1</v>
      </c>
      <c r="H68">
        <f ca="1">IF(G68&lt;1.1,G68,IF(G68&lt;YEAR!$C$2+YEAR!$C$3-2,G68+1,(YEAR!$C$2+YEAR!$C$3-1)&amp;"       :="))</f>
        <v>1</v>
      </c>
      <c r="I68">
        <f ca="1">IF(H68&lt;1.1,H68,IF(H68&lt;YEAR!$C$2+YEAR!$C$3-2,H68+1,(YEAR!$C$2+YEAR!$C$3-1)&amp;"       :="))</f>
        <v>1</v>
      </c>
      <c r="J68">
        <f ca="1">IF(I68&lt;1.1,I68,IF(I68&lt;YEAR!$C$2+YEAR!$C$3-2,I68+1,(YEAR!$C$2+YEAR!$C$3-1)&amp;"       :="))</f>
        <v>1</v>
      </c>
      <c r="K68">
        <f ca="1">IF(J68&lt;1.1,J68,IF(J68&lt;YEAR!$C$2+YEAR!$C$3-2,J68+1,(YEAR!$C$2+YEAR!$C$3-1)&amp;"       :="))</f>
        <v>1</v>
      </c>
      <c r="L68">
        <f ca="1">IF(K68&lt;1.1,K68,IF(K68&lt;YEAR!$C$2+YEAR!$C$3-2,K68+1,(YEAR!$C$2+YEAR!$C$3-1)&amp;"       :="))</f>
        <v>1</v>
      </c>
      <c r="M68">
        <f ca="1">IF(L68&lt;1.1,L68,IF(L68&lt;YEAR!$C$2+YEAR!$C$3-2,L68+1,(YEAR!$C$2+YEAR!$C$3-1)&amp;"       :="))</f>
        <v>1</v>
      </c>
      <c r="N68">
        <f ca="1">IF(M68&lt;1.1,M68,IF(M68&lt;YEAR!$C$2+YEAR!$C$3-2,M68+1,(YEAR!$C$2+YEAR!$C$3-1)&amp;"       :="))</f>
        <v>1</v>
      </c>
      <c r="O68">
        <f ca="1">IF(N68&lt;1.1,N68,IF(N68&lt;YEAR!$C$2+YEAR!$C$3-2,N68+1,(YEAR!$C$2+YEAR!$C$3-1)&amp;"       :="))</f>
        <v>1</v>
      </c>
      <c r="P68">
        <f ca="1">IF(O68&lt;1.1,O68,IF(O68&lt;YEAR!$C$2+YEAR!$C$3-2,O68+1,(YEAR!$C$2+YEAR!$C$3-1)&amp;"       :="))</f>
        <v>1</v>
      </c>
      <c r="Q68">
        <f ca="1">IF(P68&lt;1.1,P68,IF(P68&lt;YEAR!$C$2+YEAR!$C$3-2,P68+1,(YEAR!$C$2+YEAR!$C$3-1)&amp;"       :="))</f>
        <v>1</v>
      </c>
      <c r="R68">
        <f ca="1">IF(Q68&lt;1.1,Q68,IF(Q68&lt;YEAR!$C$2+YEAR!$C$3-2,Q68+1,(YEAR!$C$2+YEAR!$C$3-1)&amp;"       :="))</f>
        <v>1</v>
      </c>
      <c r="S68">
        <f ca="1">IF(R68&lt;1.1,R68,IF(R68&lt;YEAR!$C$2+YEAR!$C$3-2,R68+1,(YEAR!$C$2+YEAR!$C$3-1)&amp;"       :="))</f>
        <v>1</v>
      </c>
      <c r="T68">
        <f ca="1">IF(S68&lt;1.1,S68,IF(S68&lt;YEAR!$C$2+YEAR!$C$3-2,S68+1,(YEAR!$C$2+YEAR!$C$3-1)&amp;"       :="))</f>
        <v>1</v>
      </c>
      <c r="U68">
        <f ca="1">IF(T68&lt;1.1,T68,IF(T68&lt;YEAR!$C$2+YEAR!$C$3-2,T68+1,(YEAR!$C$2+YEAR!$C$3-1)&amp;"       :="))</f>
        <v>1</v>
      </c>
      <c r="V68">
        <f ca="1">IF(U68&lt;1.1,U68,IF(U68&lt;YEAR!$C$2+YEAR!$C$3-2,U68+1,(YEAR!$C$2+YEAR!$C$3-1)&amp;"       :="))</f>
        <v>1</v>
      </c>
      <c r="W68">
        <f ca="1">IF(V68&lt;1.1,V68,IF(V68&lt;YEAR!$C$2+YEAR!$C$3-2,V68+1,(YEAR!$C$2+YEAR!$C$3-1)&amp;"       :="))</f>
        <v>1</v>
      </c>
      <c r="X68">
        <f ca="1">IF(W68&lt;1.1,W68,IF(W68&lt;YEAR!$C$2+YEAR!$C$3-2,W68+1,(YEAR!$C$2+YEAR!$C$3-1)&amp;"       :="))</f>
        <v>1</v>
      </c>
      <c r="Y68">
        <f ca="1">IF(X68&lt;1.1,X68,IF(X68&lt;YEAR!$C$2+YEAR!$C$3-2,X68+1,(YEAR!$C$2+YEAR!$C$3-1)&amp;"       :="))</f>
        <v>1</v>
      </c>
      <c r="Z68">
        <f ca="1">IF(Y68&lt;1.1,Y68,IF(Y68&lt;YEAR!$C$2+YEAR!$C$3-2,Y68+1,(YEAR!$C$2+YEAR!$C$3-1)&amp;"       :="))</f>
        <v>1</v>
      </c>
      <c r="AA68">
        <f ca="1">IF(Z68&lt;1.1,Z68,IF(Z68&lt;YEAR!$C$2+YEAR!$C$3-2,Z68+1,(YEAR!$C$2+YEAR!$C$3-1)&amp;"       :="))</f>
        <v>1</v>
      </c>
      <c r="AB68">
        <f ca="1">IF(AA68&lt;1.1,AA68,IF(AA68&lt;YEAR!$C$2+YEAR!$C$3-2,AA68+1,(YEAR!$C$2+YEAR!$C$3-1)&amp;"       :="))</f>
        <v>1</v>
      </c>
      <c r="AC68">
        <f ca="1">IF(AB68&lt;1.1,AB68,IF(AB68&lt;YEAR!$C$2+YEAR!$C$3-2,AB68+1,(YEAR!$C$2+YEAR!$C$3-1)&amp;"       :="))</f>
        <v>1</v>
      </c>
      <c r="AD68">
        <f ca="1">IF(AC68&lt;1.1,AC68,IF(AC68&lt;YEAR!$C$2+YEAR!$C$3-2,AC68+1,(YEAR!$C$2+YEAR!$C$3-1)&amp;"       :="))</f>
        <v>1</v>
      </c>
      <c r="AE68">
        <f ca="1">IF(AD68&lt;1.1,AD68,IF(AD68&lt;YEAR!$C$2+YEAR!$C$3-2,AD68+1,(YEAR!$C$2+YEAR!$C$3-1)&amp;"       :="))</f>
        <v>1</v>
      </c>
      <c r="AF68">
        <f ca="1">IF(AE68&lt;1.1,AE68,IF(AE68&lt;YEAR!$C$2+YEAR!$C$3-2,AE68+1,(YEAR!$C$2+YEAR!$C$3-1)&amp;"       :="))</f>
        <v>1</v>
      </c>
      <c r="AG68">
        <f ca="1">IF(AF68&lt;1.1,AF68,IF(AF68&lt;YEAR!$C$2+YEAR!$C$3-2,AF68+1,(YEAR!$C$2+YEAR!$C$3-1)&amp;"       :="))</f>
        <v>1</v>
      </c>
      <c r="AH68">
        <f ca="1">IF(AG68&lt;1.1,AG68,IF(AG68&lt;YEAR!$C$2+YEAR!$C$3-2,AG68+1,(YEAR!$C$2+YEAR!$C$3-1)&amp;"       :="))</f>
        <v>1</v>
      </c>
      <c r="AI68">
        <f ca="1">IF(AH68&lt;1.1,AH68,IF(AH68&lt;YEAR!$C$2+YEAR!$C$3-2,AH68+1,(YEAR!$C$2+YEAR!$C$3-1)&amp;"       :="))</f>
        <v>1</v>
      </c>
      <c r="AJ68">
        <f ca="1">IF(AI68&lt;1.1,AI68,IF(AI68&lt;YEAR!$C$2+YEAR!$C$3-2,AI68+1,(YEAR!$C$2+YEAR!$C$3-1)&amp;"       :="))</f>
        <v>1</v>
      </c>
    </row>
    <row r="69" spans="1:36">
      <c r="A69">
        <f t="shared" ca="1" si="5"/>
        <v>2</v>
      </c>
      <c r="B69" t="s">
        <v>51</v>
      </c>
      <c r="C69" t="str">
        <f ca="1">IF(D69="",OFFSET(AvailabilityFactor!A$1,A69,0),C68)</f>
        <v>D2DSGC00</v>
      </c>
      <c r="D69" t="str" cm="1">
        <f t="array" aca="1" ref="D69" ca="1">IF(D68="",TS_DRC!$P$5,OFFSET(TS_DRC!P$5,RIGHT(D68,2),0,TRUE))</f>
        <v>TS24</v>
      </c>
      <c r="E69" t="str">
        <f t="shared" ca="1" si="6"/>
        <v>TS24</v>
      </c>
      <c r="F69">
        <f ca="1">IF($D69="",YEAR!C$2,1)</f>
        <v>1</v>
      </c>
      <c r="G69">
        <f ca="1">IF(F69&lt;1.1,F69,IF(F69&lt;YEAR!$C$2+YEAR!$C$3-2,F69+1,(YEAR!$C$2+YEAR!$C$3-1)&amp;"       :="))</f>
        <v>1</v>
      </c>
      <c r="H69">
        <f ca="1">IF(G69&lt;1.1,G69,IF(G69&lt;YEAR!$C$2+YEAR!$C$3-2,G69+1,(YEAR!$C$2+YEAR!$C$3-1)&amp;"       :="))</f>
        <v>1</v>
      </c>
      <c r="I69">
        <f ca="1">IF(H69&lt;1.1,H69,IF(H69&lt;YEAR!$C$2+YEAR!$C$3-2,H69+1,(YEAR!$C$2+YEAR!$C$3-1)&amp;"       :="))</f>
        <v>1</v>
      </c>
      <c r="J69">
        <f ca="1">IF(I69&lt;1.1,I69,IF(I69&lt;YEAR!$C$2+YEAR!$C$3-2,I69+1,(YEAR!$C$2+YEAR!$C$3-1)&amp;"       :="))</f>
        <v>1</v>
      </c>
      <c r="K69">
        <f ca="1">IF(J69&lt;1.1,J69,IF(J69&lt;YEAR!$C$2+YEAR!$C$3-2,J69+1,(YEAR!$C$2+YEAR!$C$3-1)&amp;"       :="))</f>
        <v>1</v>
      </c>
      <c r="L69">
        <f ca="1">IF(K69&lt;1.1,K69,IF(K69&lt;YEAR!$C$2+YEAR!$C$3-2,K69+1,(YEAR!$C$2+YEAR!$C$3-1)&amp;"       :="))</f>
        <v>1</v>
      </c>
      <c r="M69">
        <f ca="1">IF(L69&lt;1.1,L69,IF(L69&lt;YEAR!$C$2+YEAR!$C$3-2,L69+1,(YEAR!$C$2+YEAR!$C$3-1)&amp;"       :="))</f>
        <v>1</v>
      </c>
      <c r="N69">
        <f ca="1">IF(M69&lt;1.1,M69,IF(M69&lt;YEAR!$C$2+YEAR!$C$3-2,M69+1,(YEAR!$C$2+YEAR!$C$3-1)&amp;"       :="))</f>
        <v>1</v>
      </c>
      <c r="O69">
        <f ca="1">IF(N69&lt;1.1,N69,IF(N69&lt;YEAR!$C$2+YEAR!$C$3-2,N69+1,(YEAR!$C$2+YEAR!$C$3-1)&amp;"       :="))</f>
        <v>1</v>
      </c>
      <c r="P69">
        <f ca="1">IF(O69&lt;1.1,O69,IF(O69&lt;YEAR!$C$2+YEAR!$C$3-2,O69+1,(YEAR!$C$2+YEAR!$C$3-1)&amp;"       :="))</f>
        <v>1</v>
      </c>
      <c r="Q69">
        <f ca="1">IF(P69&lt;1.1,P69,IF(P69&lt;YEAR!$C$2+YEAR!$C$3-2,P69+1,(YEAR!$C$2+YEAR!$C$3-1)&amp;"       :="))</f>
        <v>1</v>
      </c>
      <c r="R69">
        <f ca="1">IF(Q69&lt;1.1,Q69,IF(Q69&lt;YEAR!$C$2+YEAR!$C$3-2,Q69+1,(YEAR!$C$2+YEAR!$C$3-1)&amp;"       :="))</f>
        <v>1</v>
      </c>
      <c r="S69">
        <f ca="1">IF(R69&lt;1.1,R69,IF(R69&lt;YEAR!$C$2+YEAR!$C$3-2,R69+1,(YEAR!$C$2+YEAR!$C$3-1)&amp;"       :="))</f>
        <v>1</v>
      </c>
      <c r="T69">
        <f ca="1">IF(S69&lt;1.1,S69,IF(S69&lt;YEAR!$C$2+YEAR!$C$3-2,S69+1,(YEAR!$C$2+YEAR!$C$3-1)&amp;"       :="))</f>
        <v>1</v>
      </c>
      <c r="U69">
        <f ca="1">IF(T69&lt;1.1,T69,IF(T69&lt;YEAR!$C$2+YEAR!$C$3-2,T69+1,(YEAR!$C$2+YEAR!$C$3-1)&amp;"       :="))</f>
        <v>1</v>
      </c>
      <c r="V69">
        <f ca="1">IF(U69&lt;1.1,U69,IF(U69&lt;YEAR!$C$2+YEAR!$C$3-2,U69+1,(YEAR!$C$2+YEAR!$C$3-1)&amp;"       :="))</f>
        <v>1</v>
      </c>
      <c r="W69">
        <f ca="1">IF(V69&lt;1.1,V69,IF(V69&lt;YEAR!$C$2+YEAR!$C$3-2,V69+1,(YEAR!$C$2+YEAR!$C$3-1)&amp;"       :="))</f>
        <v>1</v>
      </c>
      <c r="X69">
        <f ca="1">IF(W69&lt;1.1,W69,IF(W69&lt;YEAR!$C$2+YEAR!$C$3-2,W69+1,(YEAR!$C$2+YEAR!$C$3-1)&amp;"       :="))</f>
        <v>1</v>
      </c>
      <c r="Y69">
        <f ca="1">IF(X69&lt;1.1,X69,IF(X69&lt;YEAR!$C$2+YEAR!$C$3-2,X69+1,(YEAR!$C$2+YEAR!$C$3-1)&amp;"       :="))</f>
        <v>1</v>
      </c>
      <c r="Z69">
        <f ca="1">IF(Y69&lt;1.1,Y69,IF(Y69&lt;YEAR!$C$2+YEAR!$C$3-2,Y69+1,(YEAR!$C$2+YEAR!$C$3-1)&amp;"       :="))</f>
        <v>1</v>
      </c>
      <c r="AA69">
        <f ca="1">IF(Z69&lt;1.1,Z69,IF(Z69&lt;YEAR!$C$2+YEAR!$C$3-2,Z69+1,(YEAR!$C$2+YEAR!$C$3-1)&amp;"       :="))</f>
        <v>1</v>
      </c>
      <c r="AB69">
        <f ca="1">IF(AA69&lt;1.1,AA69,IF(AA69&lt;YEAR!$C$2+YEAR!$C$3-2,AA69+1,(YEAR!$C$2+YEAR!$C$3-1)&amp;"       :="))</f>
        <v>1</v>
      </c>
      <c r="AC69">
        <f ca="1">IF(AB69&lt;1.1,AB69,IF(AB69&lt;YEAR!$C$2+YEAR!$C$3-2,AB69+1,(YEAR!$C$2+YEAR!$C$3-1)&amp;"       :="))</f>
        <v>1</v>
      </c>
      <c r="AD69">
        <f ca="1">IF(AC69&lt;1.1,AC69,IF(AC69&lt;YEAR!$C$2+YEAR!$C$3-2,AC69+1,(YEAR!$C$2+YEAR!$C$3-1)&amp;"       :="))</f>
        <v>1</v>
      </c>
      <c r="AE69">
        <f ca="1">IF(AD69&lt;1.1,AD69,IF(AD69&lt;YEAR!$C$2+YEAR!$C$3-2,AD69+1,(YEAR!$C$2+YEAR!$C$3-1)&amp;"       :="))</f>
        <v>1</v>
      </c>
      <c r="AF69">
        <f ca="1">IF(AE69&lt;1.1,AE69,IF(AE69&lt;YEAR!$C$2+YEAR!$C$3-2,AE69+1,(YEAR!$C$2+YEAR!$C$3-1)&amp;"       :="))</f>
        <v>1</v>
      </c>
      <c r="AG69">
        <f ca="1">IF(AF69&lt;1.1,AF69,IF(AF69&lt;YEAR!$C$2+YEAR!$C$3-2,AF69+1,(YEAR!$C$2+YEAR!$C$3-1)&amp;"       :="))</f>
        <v>1</v>
      </c>
      <c r="AH69">
        <f ca="1">IF(AG69&lt;1.1,AG69,IF(AG69&lt;YEAR!$C$2+YEAR!$C$3-2,AG69+1,(YEAR!$C$2+YEAR!$C$3-1)&amp;"       :="))</f>
        <v>1</v>
      </c>
      <c r="AI69">
        <f ca="1">IF(AH69&lt;1.1,AH69,IF(AH69&lt;YEAR!$C$2+YEAR!$C$3-2,AH69+1,(YEAR!$C$2+YEAR!$C$3-1)&amp;"       :="))</f>
        <v>1</v>
      </c>
      <c r="AJ69">
        <f ca="1">IF(AI69&lt;1.1,AI69,IF(AI69&lt;YEAR!$C$2+YEAR!$C$3-2,AI69+1,(YEAR!$C$2+YEAR!$C$3-1)&amp;"       :="))</f>
        <v>1</v>
      </c>
    </row>
    <row r="70" spans="1:36">
      <c r="A70">
        <f t="shared" ca="1" si="5"/>
        <v>2</v>
      </c>
      <c r="B70" t="s">
        <v>51</v>
      </c>
      <c r="C70" t="str">
        <f ca="1">IF(D70="",OFFSET(AvailabilityFactor!A$1,A70,0),C69)</f>
        <v>D2DSGC00</v>
      </c>
      <c r="D70" t="str" cm="1">
        <f t="array" aca="1" ref="D70" ca="1">IF(D69="",TS_DRC!$P$5,OFFSET(TS_DRC!P$5,RIGHT(D69,2),0,TRUE))</f>
        <v>TS25</v>
      </c>
      <c r="E70" t="str">
        <f t="shared" ca="1" si="6"/>
        <v>TS25</v>
      </c>
      <c r="F70">
        <f ca="1">IF($D70="",YEAR!C$2,1)</f>
        <v>1</v>
      </c>
      <c r="G70">
        <f ca="1">IF(F70&lt;1.1,F70,IF(F70&lt;YEAR!$C$2+YEAR!$C$3-2,F70+1,(YEAR!$C$2+YEAR!$C$3-1)&amp;"       :="))</f>
        <v>1</v>
      </c>
      <c r="H70">
        <f ca="1">IF(G70&lt;1.1,G70,IF(G70&lt;YEAR!$C$2+YEAR!$C$3-2,G70+1,(YEAR!$C$2+YEAR!$C$3-1)&amp;"       :="))</f>
        <v>1</v>
      </c>
      <c r="I70">
        <f ca="1">IF(H70&lt;1.1,H70,IF(H70&lt;YEAR!$C$2+YEAR!$C$3-2,H70+1,(YEAR!$C$2+YEAR!$C$3-1)&amp;"       :="))</f>
        <v>1</v>
      </c>
      <c r="J70">
        <f ca="1">IF(I70&lt;1.1,I70,IF(I70&lt;YEAR!$C$2+YEAR!$C$3-2,I70+1,(YEAR!$C$2+YEAR!$C$3-1)&amp;"       :="))</f>
        <v>1</v>
      </c>
      <c r="K70">
        <f ca="1">IF(J70&lt;1.1,J70,IF(J70&lt;YEAR!$C$2+YEAR!$C$3-2,J70+1,(YEAR!$C$2+YEAR!$C$3-1)&amp;"       :="))</f>
        <v>1</v>
      </c>
      <c r="L70">
        <f ca="1">IF(K70&lt;1.1,K70,IF(K70&lt;YEAR!$C$2+YEAR!$C$3-2,K70+1,(YEAR!$C$2+YEAR!$C$3-1)&amp;"       :="))</f>
        <v>1</v>
      </c>
      <c r="M70">
        <f ca="1">IF(L70&lt;1.1,L70,IF(L70&lt;YEAR!$C$2+YEAR!$C$3-2,L70+1,(YEAR!$C$2+YEAR!$C$3-1)&amp;"       :="))</f>
        <v>1</v>
      </c>
      <c r="N70">
        <f ca="1">IF(M70&lt;1.1,M70,IF(M70&lt;YEAR!$C$2+YEAR!$C$3-2,M70+1,(YEAR!$C$2+YEAR!$C$3-1)&amp;"       :="))</f>
        <v>1</v>
      </c>
      <c r="O70">
        <f ca="1">IF(N70&lt;1.1,N70,IF(N70&lt;YEAR!$C$2+YEAR!$C$3-2,N70+1,(YEAR!$C$2+YEAR!$C$3-1)&amp;"       :="))</f>
        <v>1</v>
      </c>
      <c r="P70">
        <f ca="1">IF(O70&lt;1.1,O70,IF(O70&lt;YEAR!$C$2+YEAR!$C$3-2,O70+1,(YEAR!$C$2+YEAR!$C$3-1)&amp;"       :="))</f>
        <v>1</v>
      </c>
      <c r="Q70">
        <f ca="1">IF(P70&lt;1.1,P70,IF(P70&lt;YEAR!$C$2+YEAR!$C$3-2,P70+1,(YEAR!$C$2+YEAR!$C$3-1)&amp;"       :="))</f>
        <v>1</v>
      </c>
      <c r="R70">
        <f ca="1">IF(Q70&lt;1.1,Q70,IF(Q70&lt;YEAR!$C$2+YEAR!$C$3-2,Q70+1,(YEAR!$C$2+YEAR!$C$3-1)&amp;"       :="))</f>
        <v>1</v>
      </c>
      <c r="S70">
        <f ca="1">IF(R70&lt;1.1,R70,IF(R70&lt;YEAR!$C$2+YEAR!$C$3-2,R70+1,(YEAR!$C$2+YEAR!$C$3-1)&amp;"       :="))</f>
        <v>1</v>
      </c>
      <c r="T70">
        <f ca="1">IF(S70&lt;1.1,S70,IF(S70&lt;YEAR!$C$2+YEAR!$C$3-2,S70+1,(YEAR!$C$2+YEAR!$C$3-1)&amp;"       :="))</f>
        <v>1</v>
      </c>
      <c r="U70">
        <f ca="1">IF(T70&lt;1.1,T70,IF(T70&lt;YEAR!$C$2+YEAR!$C$3-2,T70+1,(YEAR!$C$2+YEAR!$C$3-1)&amp;"       :="))</f>
        <v>1</v>
      </c>
      <c r="V70">
        <f ca="1">IF(U70&lt;1.1,U70,IF(U70&lt;YEAR!$C$2+YEAR!$C$3-2,U70+1,(YEAR!$C$2+YEAR!$C$3-1)&amp;"       :="))</f>
        <v>1</v>
      </c>
      <c r="W70">
        <f ca="1">IF(V70&lt;1.1,V70,IF(V70&lt;YEAR!$C$2+YEAR!$C$3-2,V70+1,(YEAR!$C$2+YEAR!$C$3-1)&amp;"       :="))</f>
        <v>1</v>
      </c>
      <c r="X70">
        <f ca="1">IF(W70&lt;1.1,W70,IF(W70&lt;YEAR!$C$2+YEAR!$C$3-2,W70+1,(YEAR!$C$2+YEAR!$C$3-1)&amp;"       :="))</f>
        <v>1</v>
      </c>
      <c r="Y70">
        <f ca="1">IF(X70&lt;1.1,X70,IF(X70&lt;YEAR!$C$2+YEAR!$C$3-2,X70+1,(YEAR!$C$2+YEAR!$C$3-1)&amp;"       :="))</f>
        <v>1</v>
      </c>
      <c r="Z70">
        <f ca="1">IF(Y70&lt;1.1,Y70,IF(Y70&lt;YEAR!$C$2+YEAR!$C$3-2,Y70+1,(YEAR!$C$2+YEAR!$C$3-1)&amp;"       :="))</f>
        <v>1</v>
      </c>
      <c r="AA70">
        <f ca="1">IF(Z70&lt;1.1,Z70,IF(Z70&lt;YEAR!$C$2+YEAR!$C$3-2,Z70+1,(YEAR!$C$2+YEAR!$C$3-1)&amp;"       :="))</f>
        <v>1</v>
      </c>
      <c r="AB70">
        <f ca="1">IF(AA70&lt;1.1,AA70,IF(AA70&lt;YEAR!$C$2+YEAR!$C$3-2,AA70+1,(YEAR!$C$2+YEAR!$C$3-1)&amp;"       :="))</f>
        <v>1</v>
      </c>
      <c r="AC70">
        <f ca="1">IF(AB70&lt;1.1,AB70,IF(AB70&lt;YEAR!$C$2+YEAR!$C$3-2,AB70+1,(YEAR!$C$2+YEAR!$C$3-1)&amp;"       :="))</f>
        <v>1</v>
      </c>
      <c r="AD70">
        <f ca="1">IF(AC70&lt;1.1,AC70,IF(AC70&lt;YEAR!$C$2+YEAR!$C$3-2,AC70+1,(YEAR!$C$2+YEAR!$C$3-1)&amp;"       :="))</f>
        <v>1</v>
      </c>
      <c r="AE70">
        <f ca="1">IF(AD70&lt;1.1,AD70,IF(AD70&lt;YEAR!$C$2+YEAR!$C$3-2,AD70+1,(YEAR!$C$2+YEAR!$C$3-1)&amp;"       :="))</f>
        <v>1</v>
      </c>
      <c r="AF70">
        <f ca="1">IF(AE70&lt;1.1,AE70,IF(AE70&lt;YEAR!$C$2+YEAR!$C$3-2,AE70+1,(YEAR!$C$2+YEAR!$C$3-1)&amp;"       :="))</f>
        <v>1</v>
      </c>
      <c r="AG70">
        <f ca="1">IF(AF70&lt;1.1,AF70,IF(AF70&lt;YEAR!$C$2+YEAR!$C$3-2,AF70+1,(YEAR!$C$2+YEAR!$C$3-1)&amp;"       :="))</f>
        <v>1</v>
      </c>
      <c r="AH70">
        <f ca="1">IF(AG70&lt;1.1,AG70,IF(AG70&lt;YEAR!$C$2+YEAR!$C$3-2,AG70+1,(YEAR!$C$2+YEAR!$C$3-1)&amp;"       :="))</f>
        <v>1</v>
      </c>
      <c r="AI70">
        <f ca="1">IF(AH70&lt;1.1,AH70,IF(AH70&lt;YEAR!$C$2+YEAR!$C$3-2,AH70+1,(YEAR!$C$2+YEAR!$C$3-1)&amp;"       :="))</f>
        <v>1</v>
      </c>
      <c r="AJ70">
        <f ca="1">IF(AI70&lt;1.1,AI70,IF(AI70&lt;YEAR!$C$2+YEAR!$C$3-2,AI70+1,(YEAR!$C$2+YEAR!$C$3-1)&amp;"       :="))</f>
        <v>1</v>
      </c>
    </row>
    <row r="71" spans="1:36">
      <c r="A71">
        <f t="shared" ca="1" si="5"/>
        <v>2</v>
      </c>
      <c r="B71" t="s">
        <v>51</v>
      </c>
      <c r="C71" t="str">
        <f ca="1">IF(D71="",OFFSET(AvailabilityFactor!A$1,A71,0),C70)</f>
        <v>D2DSGC00</v>
      </c>
      <c r="D71" t="str" cm="1">
        <f t="array" aca="1" ref="D71" ca="1">IF(D70="",TS_DRC!$P$5,OFFSET(TS_DRC!P$5,RIGHT(D70,2),0,TRUE))</f>
        <v>TS26</v>
      </c>
      <c r="E71" t="str">
        <f t="shared" ca="1" si="6"/>
        <v>TS26</v>
      </c>
      <c r="F71">
        <f ca="1">IF($D71="",YEAR!C$2,1)</f>
        <v>1</v>
      </c>
      <c r="G71">
        <f ca="1">IF(F71&lt;1.1,F71,IF(F71&lt;YEAR!$C$2+YEAR!$C$3-2,F71+1,(YEAR!$C$2+YEAR!$C$3-1)&amp;"       :="))</f>
        <v>1</v>
      </c>
      <c r="H71">
        <f ca="1">IF(G71&lt;1.1,G71,IF(G71&lt;YEAR!$C$2+YEAR!$C$3-2,G71+1,(YEAR!$C$2+YEAR!$C$3-1)&amp;"       :="))</f>
        <v>1</v>
      </c>
      <c r="I71">
        <f ca="1">IF(H71&lt;1.1,H71,IF(H71&lt;YEAR!$C$2+YEAR!$C$3-2,H71+1,(YEAR!$C$2+YEAR!$C$3-1)&amp;"       :="))</f>
        <v>1</v>
      </c>
      <c r="J71">
        <f ca="1">IF(I71&lt;1.1,I71,IF(I71&lt;YEAR!$C$2+YEAR!$C$3-2,I71+1,(YEAR!$C$2+YEAR!$C$3-1)&amp;"       :="))</f>
        <v>1</v>
      </c>
      <c r="K71">
        <f ca="1">IF(J71&lt;1.1,J71,IF(J71&lt;YEAR!$C$2+YEAR!$C$3-2,J71+1,(YEAR!$C$2+YEAR!$C$3-1)&amp;"       :="))</f>
        <v>1</v>
      </c>
      <c r="L71">
        <f ca="1">IF(K71&lt;1.1,K71,IF(K71&lt;YEAR!$C$2+YEAR!$C$3-2,K71+1,(YEAR!$C$2+YEAR!$C$3-1)&amp;"       :="))</f>
        <v>1</v>
      </c>
      <c r="M71">
        <f ca="1">IF(L71&lt;1.1,L71,IF(L71&lt;YEAR!$C$2+YEAR!$C$3-2,L71+1,(YEAR!$C$2+YEAR!$C$3-1)&amp;"       :="))</f>
        <v>1</v>
      </c>
      <c r="N71">
        <f ca="1">IF(M71&lt;1.1,M71,IF(M71&lt;YEAR!$C$2+YEAR!$C$3-2,M71+1,(YEAR!$C$2+YEAR!$C$3-1)&amp;"       :="))</f>
        <v>1</v>
      </c>
      <c r="O71">
        <f ca="1">IF(N71&lt;1.1,N71,IF(N71&lt;YEAR!$C$2+YEAR!$C$3-2,N71+1,(YEAR!$C$2+YEAR!$C$3-1)&amp;"       :="))</f>
        <v>1</v>
      </c>
      <c r="P71">
        <f ca="1">IF(O71&lt;1.1,O71,IF(O71&lt;YEAR!$C$2+YEAR!$C$3-2,O71+1,(YEAR!$C$2+YEAR!$C$3-1)&amp;"       :="))</f>
        <v>1</v>
      </c>
      <c r="Q71">
        <f ca="1">IF(P71&lt;1.1,P71,IF(P71&lt;YEAR!$C$2+YEAR!$C$3-2,P71+1,(YEAR!$C$2+YEAR!$C$3-1)&amp;"       :="))</f>
        <v>1</v>
      </c>
      <c r="R71">
        <f ca="1">IF(Q71&lt;1.1,Q71,IF(Q71&lt;YEAR!$C$2+YEAR!$C$3-2,Q71+1,(YEAR!$C$2+YEAR!$C$3-1)&amp;"       :="))</f>
        <v>1</v>
      </c>
      <c r="S71">
        <f ca="1">IF(R71&lt;1.1,R71,IF(R71&lt;YEAR!$C$2+YEAR!$C$3-2,R71+1,(YEAR!$C$2+YEAR!$C$3-1)&amp;"       :="))</f>
        <v>1</v>
      </c>
      <c r="T71">
        <f ca="1">IF(S71&lt;1.1,S71,IF(S71&lt;YEAR!$C$2+YEAR!$C$3-2,S71+1,(YEAR!$C$2+YEAR!$C$3-1)&amp;"       :="))</f>
        <v>1</v>
      </c>
      <c r="U71">
        <f ca="1">IF(T71&lt;1.1,T71,IF(T71&lt;YEAR!$C$2+YEAR!$C$3-2,T71+1,(YEAR!$C$2+YEAR!$C$3-1)&amp;"       :="))</f>
        <v>1</v>
      </c>
      <c r="V71">
        <f ca="1">IF(U71&lt;1.1,U71,IF(U71&lt;YEAR!$C$2+YEAR!$C$3-2,U71+1,(YEAR!$C$2+YEAR!$C$3-1)&amp;"       :="))</f>
        <v>1</v>
      </c>
      <c r="W71">
        <f ca="1">IF(V71&lt;1.1,V71,IF(V71&lt;YEAR!$C$2+YEAR!$C$3-2,V71+1,(YEAR!$C$2+YEAR!$C$3-1)&amp;"       :="))</f>
        <v>1</v>
      </c>
      <c r="X71">
        <f ca="1">IF(W71&lt;1.1,W71,IF(W71&lt;YEAR!$C$2+YEAR!$C$3-2,W71+1,(YEAR!$C$2+YEAR!$C$3-1)&amp;"       :="))</f>
        <v>1</v>
      </c>
      <c r="Y71">
        <f ca="1">IF(X71&lt;1.1,X71,IF(X71&lt;YEAR!$C$2+YEAR!$C$3-2,X71+1,(YEAR!$C$2+YEAR!$C$3-1)&amp;"       :="))</f>
        <v>1</v>
      </c>
      <c r="Z71">
        <f ca="1">IF(Y71&lt;1.1,Y71,IF(Y71&lt;YEAR!$C$2+YEAR!$C$3-2,Y71+1,(YEAR!$C$2+YEAR!$C$3-1)&amp;"       :="))</f>
        <v>1</v>
      </c>
      <c r="AA71">
        <f ca="1">IF(Z71&lt;1.1,Z71,IF(Z71&lt;YEAR!$C$2+YEAR!$C$3-2,Z71+1,(YEAR!$C$2+YEAR!$C$3-1)&amp;"       :="))</f>
        <v>1</v>
      </c>
      <c r="AB71">
        <f ca="1">IF(AA71&lt;1.1,AA71,IF(AA71&lt;YEAR!$C$2+YEAR!$C$3-2,AA71+1,(YEAR!$C$2+YEAR!$C$3-1)&amp;"       :="))</f>
        <v>1</v>
      </c>
      <c r="AC71">
        <f ca="1">IF(AB71&lt;1.1,AB71,IF(AB71&lt;YEAR!$C$2+YEAR!$C$3-2,AB71+1,(YEAR!$C$2+YEAR!$C$3-1)&amp;"       :="))</f>
        <v>1</v>
      </c>
      <c r="AD71">
        <f ca="1">IF(AC71&lt;1.1,AC71,IF(AC71&lt;YEAR!$C$2+YEAR!$C$3-2,AC71+1,(YEAR!$C$2+YEAR!$C$3-1)&amp;"       :="))</f>
        <v>1</v>
      </c>
      <c r="AE71">
        <f ca="1">IF(AD71&lt;1.1,AD71,IF(AD71&lt;YEAR!$C$2+YEAR!$C$3-2,AD71+1,(YEAR!$C$2+YEAR!$C$3-1)&amp;"       :="))</f>
        <v>1</v>
      </c>
      <c r="AF71">
        <f ca="1">IF(AE71&lt;1.1,AE71,IF(AE71&lt;YEAR!$C$2+YEAR!$C$3-2,AE71+1,(YEAR!$C$2+YEAR!$C$3-1)&amp;"       :="))</f>
        <v>1</v>
      </c>
      <c r="AG71">
        <f ca="1">IF(AF71&lt;1.1,AF71,IF(AF71&lt;YEAR!$C$2+YEAR!$C$3-2,AF71+1,(YEAR!$C$2+YEAR!$C$3-1)&amp;"       :="))</f>
        <v>1</v>
      </c>
      <c r="AH71">
        <f ca="1">IF(AG71&lt;1.1,AG71,IF(AG71&lt;YEAR!$C$2+YEAR!$C$3-2,AG71+1,(YEAR!$C$2+YEAR!$C$3-1)&amp;"       :="))</f>
        <v>1</v>
      </c>
      <c r="AI71">
        <f ca="1">IF(AH71&lt;1.1,AH71,IF(AH71&lt;YEAR!$C$2+YEAR!$C$3-2,AH71+1,(YEAR!$C$2+YEAR!$C$3-1)&amp;"       :="))</f>
        <v>1</v>
      </c>
      <c r="AJ71">
        <f ca="1">IF(AI71&lt;1.1,AI71,IF(AI71&lt;YEAR!$C$2+YEAR!$C$3-2,AI71+1,(YEAR!$C$2+YEAR!$C$3-1)&amp;"       :="))</f>
        <v>1</v>
      </c>
    </row>
    <row r="72" spans="1:36">
      <c r="A72">
        <f t="shared" ca="1" si="5"/>
        <v>2</v>
      </c>
      <c r="B72" t="s">
        <v>51</v>
      </c>
      <c r="C72" t="str">
        <f ca="1">IF(D72="",OFFSET(AvailabilityFactor!A$1,A72,0),C71)</f>
        <v>D2DSGC00</v>
      </c>
      <c r="D72" t="str" cm="1">
        <f t="array" aca="1" ref="D72" ca="1">IF(D71="",TS_DRC!$P$5,OFFSET(TS_DRC!P$5,RIGHT(D71,2),0,TRUE))</f>
        <v>TS27</v>
      </c>
      <c r="E72" t="str">
        <f t="shared" ca="1" si="6"/>
        <v>TS27</v>
      </c>
      <c r="F72">
        <f ca="1">IF($D72="",YEAR!C$2,1)</f>
        <v>1</v>
      </c>
      <c r="G72">
        <f ca="1">IF(F72&lt;1.1,F72,IF(F72&lt;YEAR!$C$2+YEAR!$C$3-2,F72+1,(YEAR!$C$2+YEAR!$C$3-1)&amp;"       :="))</f>
        <v>1</v>
      </c>
      <c r="H72">
        <f ca="1">IF(G72&lt;1.1,G72,IF(G72&lt;YEAR!$C$2+YEAR!$C$3-2,G72+1,(YEAR!$C$2+YEAR!$C$3-1)&amp;"       :="))</f>
        <v>1</v>
      </c>
      <c r="I72">
        <f ca="1">IF(H72&lt;1.1,H72,IF(H72&lt;YEAR!$C$2+YEAR!$C$3-2,H72+1,(YEAR!$C$2+YEAR!$C$3-1)&amp;"       :="))</f>
        <v>1</v>
      </c>
      <c r="J72">
        <f ca="1">IF(I72&lt;1.1,I72,IF(I72&lt;YEAR!$C$2+YEAR!$C$3-2,I72+1,(YEAR!$C$2+YEAR!$C$3-1)&amp;"       :="))</f>
        <v>1</v>
      </c>
      <c r="K72">
        <f ca="1">IF(J72&lt;1.1,J72,IF(J72&lt;YEAR!$C$2+YEAR!$C$3-2,J72+1,(YEAR!$C$2+YEAR!$C$3-1)&amp;"       :="))</f>
        <v>1</v>
      </c>
      <c r="L72">
        <f ca="1">IF(K72&lt;1.1,K72,IF(K72&lt;YEAR!$C$2+YEAR!$C$3-2,K72+1,(YEAR!$C$2+YEAR!$C$3-1)&amp;"       :="))</f>
        <v>1</v>
      </c>
      <c r="M72">
        <f ca="1">IF(L72&lt;1.1,L72,IF(L72&lt;YEAR!$C$2+YEAR!$C$3-2,L72+1,(YEAR!$C$2+YEAR!$C$3-1)&amp;"       :="))</f>
        <v>1</v>
      </c>
      <c r="N72">
        <f ca="1">IF(M72&lt;1.1,M72,IF(M72&lt;YEAR!$C$2+YEAR!$C$3-2,M72+1,(YEAR!$C$2+YEAR!$C$3-1)&amp;"       :="))</f>
        <v>1</v>
      </c>
      <c r="O72">
        <f ca="1">IF(N72&lt;1.1,N72,IF(N72&lt;YEAR!$C$2+YEAR!$C$3-2,N72+1,(YEAR!$C$2+YEAR!$C$3-1)&amp;"       :="))</f>
        <v>1</v>
      </c>
      <c r="P72">
        <f ca="1">IF(O72&lt;1.1,O72,IF(O72&lt;YEAR!$C$2+YEAR!$C$3-2,O72+1,(YEAR!$C$2+YEAR!$C$3-1)&amp;"       :="))</f>
        <v>1</v>
      </c>
      <c r="Q72">
        <f ca="1">IF(P72&lt;1.1,P72,IF(P72&lt;YEAR!$C$2+YEAR!$C$3-2,P72+1,(YEAR!$C$2+YEAR!$C$3-1)&amp;"       :="))</f>
        <v>1</v>
      </c>
      <c r="R72">
        <f ca="1">IF(Q72&lt;1.1,Q72,IF(Q72&lt;YEAR!$C$2+YEAR!$C$3-2,Q72+1,(YEAR!$C$2+YEAR!$C$3-1)&amp;"       :="))</f>
        <v>1</v>
      </c>
      <c r="S72">
        <f ca="1">IF(R72&lt;1.1,R72,IF(R72&lt;YEAR!$C$2+YEAR!$C$3-2,R72+1,(YEAR!$C$2+YEAR!$C$3-1)&amp;"       :="))</f>
        <v>1</v>
      </c>
      <c r="T72">
        <f ca="1">IF(S72&lt;1.1,S72,IF(S72&lt;YEAR!$C$2+YEAR!$C$3-2,S72+1,(YEAR!$C$2+YEAR!$C$3-1)&amp;"       :="))</f>
        <v>1</v>
      </c>
      <c r="U72">
        <f ca="1">IF(T72&lt;1.1,T72,IF(T72&lt;YEAR!$C$2+YEAR!$C$3-2,T72+1,(YEAR!$C$2+YEAR!$C$3-1)&amp;"       :="))</f>
        <v>1</v>
      </c>
      <c r="V72">
        <f ca="1">IF(U72&lt;1.1,U72,IF(U72&lt;YEAR!$C$2+YEAR!$C$3-2,U72+1,(YEAR!$C$2+YEAR!$C$3-1)&amp;"       :="))</f>
        <v>1</v>
      </c>
      <c r="W72">
        <f ca="1">IF(V72&lt;1.1,V72,IF(V72&lt;YEAR!$C$2+YEAR!$C$3-2,V72+1,(YEAR!$C$2+YEAR!$C$3-1)&amp;"       :="))</f>
        <v>1</v>
      </c>
      <c r="X72">
        <f ca="1">IF(W72&lt;1.1,W72,IF(W72&lt;YEAR!$C$2+YEAR!$C$3-2,W72+1,(YEAR!$C$2+YEAR!$C$3-1)&amp;"       :="))</f>
        <v>1</v>
      </c>
      <c r="Y72">
        <f ca="1">IF(X72&lt;1.1,X72,IF(X72&lt;YEAR!$C$2+YEAR!$C$3-2,X72+1,(YEAR!$C$2+YEAR!$C$3-1)&amp;"       :="))</f>
        <v>1</v>
      </c>
      <c r="Z72">
        <f ca="1">IF(Y72&lt;1.1,Y72,IF(Y72&lt;YEAR!$C$2+YEAR!$C$3-2,Y72+1,(YEAR!$C$2+YEAR!$C$3-1)&amp;"       :="))</f>
        <v>1</v>
      </c>
      <c r="AA72">
        <f ca="1">IF(Z72&lt;1.1,Z72,IF(Z72&lt;YEAR!$C$2+YEAR!$C$3-2,Z72+1,(YEAR!$C$2+YEAR!$C$3-1)&amp;"       :="))</f>
        <v>1</v>
      </c>
      <c r="AB72">
        <f ca="1">IF(AA72&lt;1.1,AA72,IF(AA72&lt;YEAR!$C$2+YEAR!$C$3-2,AA72+1,(YEAR!$C$2+YEAR!$C$3-1)&amp;"       :="))</f>
        <v>1</v>
      </c>
      <c r="AC72">
        <f ca="1">IF(AB72&lt;1.1,AB72,IF(AB72&lt;YEAR!$C$2+YEAR!$C$3-2,AB72+1,(YEAR!$C$2+YEAR!$C$3-1)&amp;"       :="))</f>
        <v>1</v>
      </c>
      <c r="AD72">
        <f ca="1">IF(AC72&lt;1.1,AC72,IF(AC72&lt;YEAR!$C$2+YEAR!$C$3-2,AC72+1,(YEAR!$C$2+YEAR!$C$3-1)&amp;"       :="))</f>
        <v>1</v>
      </c>
      <c r="AE72">
        <f ca="1">IF(AD72&lt;1.1,AD72,IF(AD72&lt;YEAR!$C$2+YEAR!$C$3-2,AD72+1,(YEAR!$C$2+YEAR!$C$3-1)&amp;"       :="))</f>
        <v>1</v>
      </c>
      <c r="AF72">
        <f ca="1">IF(AE72&lt;1.1,AE72,IF(AE72&lt;YEAR!$C$2+YEAR!$C$3-2,AE72+1,(YEAR!$C$2+YEAR!$C$3-1)&amp;"       :="))</f>
        <v>1</v>
      </c>
      <c r="AG72">
        <f ca="1">IF(AF72&lt;1.1,AF72,IF(AF72&lt;YEAR!$C$2+YEAR!$C$3-2,AF72+1,(YEAR!$C$2+YEAR!$C$3-1)&amp;"       :="))</f>
        <v>1</v>
      </c>
      <c r="AH72">
        <f ca="1">IF(AG72&lt;1.1,AG72,IF(AG72&lt;YEAR!$C$2+YEAR!$C$3-2,AG72+1,(YEAR!$C$2+YEAR!$C$3-1)&amp;"       :="))</f>
        <v>1</v>
      </c>
      <c r="AI72">
        <f ca="1">IF(AH72&lt;1.1,AH72,IF(AH72&lt;YEAR!$C$2+YEAR!$C$3-2,AH72+1,(YEAR!$C$2+YEAR!$C$3-1)&amp;"       :="))</f>
        <v>1</v>
      </c>
      <c r="AJ72">
        <f ca="1">IF(AI72&lt;1.1,AI72,IF(AI72&lt;YEAR!$C$2+YEAR!$C$3-2,AI72+1,(YEAR!$C$2+YEAR!$C$3-1)&amp;"       :="))</f>
        <v>1</v>
      </c>
    </row>
    <row r="73" spans="1:36">
      <c r="A73">
        <f t="shared" ca="1" si="5"/>
        <v>2</v>
      </c>
      <c r="B73" t="s">
        <v>51</v>
      </c>
      <c r="C73" t="str">
        <f ca="1">IF(D73="",OFFSET(AvailabilityFactor!A$1,A73,0),C72)</f>
        <v>D2DSGC00</v>
      </c>
      <c r="D73" t="str" cm="1">
        <f t="array" aca="1" ref="D73" ca="1">IF(D72="",TS_DRC!$P$5,OFFSET(TS_DRC!P$5,RIGHT(D72,2),0,TRUE))</f>
        <v>TS28</v>
      </c>
      <c r="E73" t="str">
        <f t="shared" ca="1" si="6"/>
        <v>TS28</v>
      </c>
      <c r="F73">
        <f ca="1">IF($D73="",YEAR!C$2,1)</f>
        <v>1</v>
      </c>
      <c r="G73">
        <f ca="1">IF(F73&lt;1.1,F73,IF(F73&lt;YEAR!$C$2+YEAR!$C$3-2,F73+1,(YEAR!$C$2+YEAR!$C$3-1)&amp;"       :="))</f>
        <v>1</v>
      </c>
      <c r="H73">
        <f ca="1">IF(G73&lt;1.1,G73,IF(G73&lt;YEAR!$C$2+YEAR!$C$3-2,G73+1,(YEAR!$C$2+YEAR!$C$3-1)&amp;"       :="))</f>
        <v>1</v>
      </c>
      <c r="I73">
        <f ca="1">IF(H73&lt;1.1,H73,IF(H73&lt;YEAR!$C$2+YEAR!$C$3-2,H73+1,(YEAR!$C$2+YEAR!$C$3-1)&amp;"       :="))</f>
        <v>1</v>
      </c>
      <c r="J73">
        <f ca="1">IF(I73&lt;1.1,I73,IF(I73&lt;YEAR!$C$2+YEAR!$C$3-2,I73+1,(YEAR!$C$2+YEAR!$C$3-1)&amp;"       :="))</f>
        <v>1</v>
      </c>
      <c r="K73">
        <f ca="1">IF(J73&lt;1.1,J73,IF(J73&lt;YEAR!$C$2+YEAR!$C$3-2,J73+1,(YEAR!$C$2+YEAR!$C$3-1)&amp;"       :="))</f>
        <v>1</v>
      </c>
      <c r="L73">
        <f ca="1">IF(K73&lt;1.1,K73,IF(K73&lt;YEAR!$C$2+YEAR!$C$3-2,K73+1,(YEAR!$C$2+YEAR!$C$3-1)&amp;"       :="))</f>
        <v>1</v>
      </c>
      <c r="M73">
        <f ca="1">IF(L73&lt;1.1,L73,IF(L73&lt;YEAR!$C$2+YEAR!$C$3-2,L73+1,(YEAR!$C$2+YEAR!$C$3-1)&amp;"       :="))</f>
        <v>1</v>
      </c>
      <c r="N73">
        <f ca="1">IF(M73&lt;1.1,M73,IF(M73&lt;YEAR!$C$2+YEAR!$C$3-2,M73+1,(YEAR!$C$2+YEAR!$C$3-1)&amp;"       :="))</f>
        <v>1</v>
      </c>
      <c r="O73">
        <f ca="1">IF(N73&lt;1.1,N73,IF(N73&lt;YEAR!$C$2+YEAR!$C$3-2,N73+1,(YEAR!$C$2+YEAR!$C$3-1)&amp;"       :="))</f>
        <v>1</v>
      </c>
      <c r="P73">
        <f ca="1">IF(O73&lt;1.1,O73,IF(O73&lt;YEAR!$C$2+YEAR!$C$3-2,O73+1,(YEAR!$C$2+YEAR!$C$3-1)&amp;"       :="))</f>
        <v>1</v>
      </c>
      <c r="Q73">
        <f ca="1">IF(P73&lt;1.1,P73,IF(P73&lt;YEAR!$C$2+YEAR!$C$3-2,P73+1,(YEAR!$C$2+YEAR!$C$3-1)&amp;"       :="))</f>
        <v>1</v>
      </c>
      <c r="R73">
        <f ca="1">IF(Q73&lt;1.1,Q73,IF(Q73&lt;YEAR!$C$2+YEAR!$C$3-2,Q73+1,(YEAR!$C$2+YEAR!$C$3-1)&amp;"       :="))</f>
        <v>1</v>
      </c>
      <c r="S73">
        <f ca="1">IF(R73&lt;1.1,R73,IF(R73&lt;YEAR!$C$2+YEAR!$C$3-2,R73+1,(YEAR!$C$2+YEAR!$C$3-1)&amp;"       :="))</f>
        <v>1</v>
      </c>
      <c r="T73">
        <f ca="1">IF(S73&lt;1.1,S73,IF(S73&lt;YEAR!$C$2+YEAR!$C$3-2,S73+1,(YEAR!$C$2+YEAR!$C$3-1)&amp;"       :="))</f>
        <v>1</v>
      </c>
      <c r="U73">
        <f ca="1">IF(T73&lt;1.1,T73,IF(T73&lt;YEAR!$C$2+YEAR!$C$3-2,T73+1,(YEAR!$C$2+YEAR!$C$3-1)&amp;"       :="))</f>
        <v>1</v>
      </c>
      <c r="V73">
        <f ca="1">IF(U73&lt;1.1,U73,IF(U73&lt;YEAR!$C$2+YEAR!$C$3-2,U73+1,(YEAR!$C$2+YEAR!$C$3-1)&amp;"       :="))</f>
        <v>1</v>
      </c>
      <c r="W73">
        <f ca="1">IF(V73&lt;1.1,V73,IF(V73&lt;YEAR!$C$2+YEAR!$C$3-2,V73+1,(YEAR!$C$2+YEAR!$C$3-1)&amp;"       :="))</f>
        <v>1</v>
      </c>
      <c r="X73">
        <f ca="1">IF(W73&lt;1.1,W73,IF(W73&lt;YEAR!$C$2+YEAR!$C$3-2,W73+1,(YEAR!$C$2+YEAR!$C$3-1)&amp;"       :="))</f>
        <v>1</v>
      </c>
      <c r="Y73">
        <f ca="1">IF(X73&lt;1.1,X73,IF(X73&lt;YEAR!$C$2+YEAR!$C$3-2,X73+1,(YEAR!$C$2+YEAR!$C$3-1)&amp;"       :="))</f>
        <v>1</v>
      </c>
      <c r="Z73">
        <f ca="1">IF(Y73&lt;1.1,Y73,IF(Y73&lt;YEAR!$C$2+YEAR!$C$3-2,Y73+1,(YEAR!$C$2+YEAR!$C$3-1)&amp;"       :="))</f>
        <v>1</v>
      </c>
      <c r="AA73">
        <f ca="1">IF(Z73&lt;1.1,Z73,IF(Z73&lt;YEAR!$C$2+YEAR!$C$3-2,Z73+1,(YEAR!$C$2+YEAR!$C$3-1)&amp;"       :="))</f>
        <v>1</v>
      </c>
      <c r="AB73">
        <f ca="1">IF(AA73&lt;1.1,AA73,IF(AA73&lt;YEAR!$C$2+YEAR!$C$3-2,AA73+1,(YEAR!$C$2+YEAR!$C$3-1)&amp;"       :="))</f>
        <v>1</v>
      </c>
      <c r="AC73">
        <f ca="1">IF(AB73&lt;1.1,AB73,IF(AB73&lt;YEAR!$C$2+YEAR!$C$3-2,AB73+1,(YEAR!$C$2+YEAR!$C$3-1)&amp;"       :="))</f>
        <v>1</v>
      </c>
      <c r="AD73">
        <f ca="1">IF(AC73&lt;1.1,AC73,IF(AC73&lt;YEAR!$C$2+YEAR!$C$3-2,AC73+1,(YEAR!$C$2+YEAR!$C$3-1)&amp;"       :="))</f>
        <v>1</v>
      </c>
      <c r="AE73">
        <f ca="1">IF(AD73&lt;1.1,AD73,IF(AD73&lt;YEAR!$C$2+YEAR!$C$3-2,AD73+1,(YEAR!$C$2+YEAR!$C$3-1)&amp;"       :="))</f>
        <v>1</v>
      </c>
      <c r="AF73">
        <f ca="1">IF(AE73&lt;1.1,AE73,IF(AE73&lt;YEAR!$C$2+YEAR!$C$3-2,AE73+1,(YEAR!$C$2+YEAR!$C$3-1)&amp;"       :="))</f>
        <v>1</v>
      </c>
      <c r="AG73">
        <f ca="1">IF(AF73&lt;1.1,AF73,IF(AF73&lt;YEAR!$C$2+YEAR!$C$3-2,AF73+1,(YEAR!$C$2+YEAR!$C$3-1)&amp;"       :="))</f>
        <v>1</v>
      </c>
      <c r="AH73">
        <f ca="1">IF(AG73&lt;1.1,AG73,IF(AG73&lt;YEAR!$C$2+YEAR!$C$3-2,AG73+1,(YEAR!$C$2+YEAR!$C$3-1)&amp;"       :="))</f>
        <v>1</v>
      </c>
      <c r="AI73">
        <f ca="1">IF(AH73&lt;1.1,AH73,IF(AH73&lt;YEAR!$C$2+YEAR!$C$3-2,AH73+1,(YEAR!$C$2+YEAR!$C$3-1)&amp;"       :="))</f>
        <v>1</v>
      </c>
      <c r="AJ73">
        <f ca="1">IF(AI73&lt;1.1,AI73,IF(AI73&lt;YEAR!$C$2+YEAR!$C$3-2,AI73+1,(YEAR!$C$2+YEAR!$C$3-1)&amp;"       :="))</f>
        <v>1</v>
      </c>
    </row>
    <row r="74" spans="1:36">
      <c r="A74">
        <f t="shared" ca="1" si="5"/>
        <v>2</v>
      </c>
      <c r="B74" t="s">
        <v>51</v>
      </c>
      <c r="C74" t="str">
        <f ca="1">IF(D74="",OFFSET(AvailabilityFactor!A$1,A74,0),C73)</f>
        <v>D2DSGC00</v>
      </c>
      <c r="D74" t="str" cm="1">
        <f t="array" aca="1" ref="D74" ca="1">IF(D73="",TS_DRC!$P$5,OFFSET(TS_DRC!P$5,RIGHT(D73,2),0,TRUE))</f>
        <v>TS29</v>
      </c>
      <c r="E74" t="str">
        <f t="shared" ca="1" si="6"/>
        <v>TS29</v>
      </c>
      <c r="F74">
        <f ca="1">IF($D74="",YEAR!C$2,1)</f>
        <v>1</v>
      </c>
      <c r="G74">
        <f ca="1">IF(F74&lt;1.1,F74,IF(F74&lt;YEAR!$C$2+YEAR!$C$3-2,F74+1,(YEAR!$C$2+YEAR!$C$3-1)&amp;"       :="))</f>
        <v>1</v>
      </c>
      <c r="H74">
        <f ca="1">IF(G74&lt;1.1,G74,IF(G74&lt;YEAR!$C$2+YEAR!$C$3-2,G74+1,(YEAR!$C$2+YEAR!$C$3-1)&amp;"       :="))</f>
        <v>1</v>
      </c>
      <c r="I74">
        <f ca="1">IF(H74&lt;1.1,H74,IF(H74&lt;YEAR!$C$2+YEAR!$C$3-2,H74+1,(YEAR!$C$2+YEAR!$C$3-1)&amp;"       :="))</f>
        <v>1</v>
      </c>
      <c r="J74">
        <f ca="1">IF(I74&lt;1.1,I74,IF(I74&lt;YEAR!$C$2+YEAR!$C$3-2,I74+1,(YEAR!$C$2+YEAR!$C$3-1)&amp;"       :="))</f>
        <v>1</v>
      </c>
      <c r="K74">
        <f ca="1">IF(J74&lt;1.1,J74,IF(J74&lt;YEAR!$C$2+YEAR!$C$3-2,J74+1,(YEAR!$C$2+YEAR!$C$3-1)&amp;"       :="))</f>
        <v>1</v>
      </c>
      <c r="L74">
        <f ca="1">IF(K74&lt;1.1,K74,IF(K74&lt;YEAR!$C$2+YEAR!$C$3-2,K74+1,(YEAR!$C$2+YEAR!$C$3-1)&amp;"       :="))</f>
        <v>1</v>
      </c>
      <c r="M74">
        <f ca="1">IF(L74&lt;1.1,L74,IF(L74&lt;YEAR!$C$2+YEAR!$C$3-2,L74+1,(YEAR!$C$2+YEAR!$C$3-1)&amp;"       :="))</f>
        <v>1</v>
      </c>
      <c r="N74">
        <f ca="1">IF(M74&lt;1.1,M74,IF(M74&lt;YEAR!$C$2+YEAR!$C$3-2,M74+1,(YEAR!$C$2+YEAR!$C$3-1)&amp;"       :="))</f>
        <v>1</v>
      </c>
      <c r="O74">
        <f ca="1">IF(N74&lt;1.1,N74,IF(N74&lt;YEAR!$C$2+YEAR!$C$3-2,N74+1,(YEAR!$C$2+YEAR!$C$3-1)&amp;"       :="))</f>
        <v>1</v>
      </c>
      <c r="P74">
        <f ca="1">IF(O74&lt;1.1,O74,IF(O74&lt;YEAR!$C$2+YEAR!$C$3-2,O74+1,(YEAR!$C$2+YEAR!$C$3-1)&amp;"       :="))</f>
        <v>1</v>
      </c>
      <c r="Q74">
        <f ca="1">IF(P74&lt;1.1,P74,IF(P74&lt;YEAR!$C$2+YEAR!$C$3-2,P74+1,(YEAR!$C$2+YEAR!$C$3-1)&amp;"       :="))</f>
        <v>1</v>
      </c>
      <c r="R74">
        <f ca="1">IF(Q74&lt;1.1,Q74,IF(Q74&lt;YEAR!$C$2+YEAR!$C$3-2,Q74+1,(YEAR!$C$2+YEAR!$C$3-1)&amp;"       :="))</f>
        <v>1</v>
      </c>
      <c r="S74">
        <f ca="1">IF(R74&lt;1.1,R74,IF(R74&lt;YEAR!$C$2+YEAR!$C$3-2,R74+1,(YEAR!$C$2+YEAR!$C$3-1)&amp;"       :="))</f>
        <v>1</v>
      </c>
      <c r="T74">
        <f ca="1">IF(S74&lt;1.1,S74,IF(S74&lt;YEAR!$C$2+YEAR!$C$3-2,S74+1,(YEAR!$C$2+YEAR!$C$3-1)&amp;"       :="))</f>
        <v>1</v>
      </c>
      <c r="U74">
        <f ca="1">IF(T74&lt;1.1,T74,IF(T74&lt;YEAR!$C$2+YEAR!$C$3-2,T74+1,(YEAR!$C$2+YEAR!$C$3-1)&amp;"       :="))</f>
        <v>1</v>
      </c>
      <c r="V74">
        <f ca="1">IF(U74&lt;1.1,U74,IF(U74&lt;YEAR!$C$2+YEAR!$C$3-2,U74+1,(YEAR!$C$2+YEAR!$C$3-1)&amp;"       :="))</f>
        <v>1</v>
      </c>
      <c r="W74">
        <f ca="1">IF(V74&lt;1.1,V74,IF(V74&lt;YEAR!$C$2+YEAR!$C$3-2,V74+1,(YEAR!$C$2+YEAR!$C$3-1)&amp;"       :="))</f>
        <v>1</v>
      </c>
      <c r="X74">
        <f ca="1">IF(W74&lt;1.1,W74,IF(W74&lt;YEAR!$C$2+YEAR!$C$3-2,W74+1,(YEAR!$C$2+YEAR!$C$3-1)&amp;"       :="))</f>
        <v>1</v>
      </c>
      <c r="Y74">
        <f ca="1">IF(X74&lt;1.1,X74,IF(X74&lt;YEAR!$C$2+YEAR!$C$3-2,X74+1,(YEAR!$C$2+YEAR!$C$3-1)&amp;"       :="))</f>
        <v>1</v>
      </c>
      <c r="Z74">
        <f ca="1">IF(Y74&lt;1.1,Y74,IF(Y74&lt;YEAR!$C$2+YEAR!$C$3-2,Y74+1,(YEAR!$C$2+YEAR!$C$3-1)&amp;"       :="))</f>
        <v>1</v>
      </c>
      <c r="AA74">
        <f ca="1">IF(Z74&lt;1.1,Z74,IF(Z74&lt;YEAR!$C$2+YEAR!$C$3-2,Z74+1,(YEAR!$C$2+YEAR!$C$3-1)&amp;"       :="))</f>
        <v>1</v>
      </c>
      <c r="AB74">
        <f ca="1">IF(AA74&lt;1.1,AA74,IF(AA74&lt;YEAR!$C$2+YEAR!$C$3-2,AA74+1,(YEAR!$C$2+YEAR!$C$3-1)&amp;"       :="))</f>
        <v>1</v>
      </c>
      <c r="AC74">
        <f ca="1">IF(AB74&lt;1.1,AB74,IF(AB74&lt;YEAR!$C$2+YEAR!$C$3-2,AB74+1,(YEAR!$C$2+YEAR!$C$3-1)&amp;"       :="))</f>
        <v>1</v>
      </c>
      <c r="AD74">
        <f ca="1">IF(AC74&lt;1.1,AC74,IF(AC74&lt;YEAR!$C$2+YEAR!$C$3-2,AC74+1,(YEAR!$C$2+YEAR!$C$3-1)&amp;"       :="))</f>
        <v>1</v>
      </c>
      <c r="AE74">
        <f ca="1">IF(AD74&lt;1.1,AD74,IF(AD74&lt;YEAR!$C$2+YEAR!$C$3-2,AD74+1,(YEAR!$C$2+YEAR!$C$3-1)&amp;"       :="))</f>
        <v>1</v>
      </c>
      <c r="AF74">
        <f ca="1">IF(AE74&lt;1.1,AE74,IF(AE74&lt;YEAR!$C$2+YEAR!$C$3-2,AE74+1,(YEAR!$C$2+YEAR!$C$3-1)&amp;"       :="))</f>
        <v>1</v>
      </c>
      <c r="AG74">
        <f ca="1">IF(AF74&lt;1.1,AF74,IF(AF74&lt;YEAR!$C$2+YEAR!$C$3-2,AF74+1,(YEAR!$C$2+YEAR!$C$3-1)&amp;"       :="))</f>
        <v>1</v>
      </c>
      <c r="AH74">
        <f ca="1">IF(AG74&lt;1.1,AG74,IF(AG74&lt;YEAR!$C$2+YEAR!$C$3-2,AG74+1,(YEAR!$C$2+YEAR!$C$3-1)&amp;"       :="))</f>
        <v>1</v>
      </c>
      <c r="AI74">
        <f ca="1">IF(AH74&lt;1.1,AH74,IF(AH74&lt;YEAR!$C$2+YEAR!$C$3-2,AH74+1,(YEAR!$C$2+YEAR!$C$3-1)&amp;"       :="))</f>
        <v>1</v>
      </c>
      <c r="AJ74">
        <f ca="1">IF(AI74&lt;1.1,AI74,IF(AI74&lt;YEAR!$C$2+YEAR!$C$3-2,AI74+1,(YEAR!$C$2+YEAR!$C$3-1)&amp;"       :="))</f>
        <v>1</v>
      </c>
    </row>
    <row r="75" spans="1:36">
      <c r="A75">
        <f t="shared" ca="1" si="5"/>
        <v>2</v>
      </c>
      <c r="B75" t="s">
        <v>51</v>
      </c>
      <c r="C75" t="str">
        <f ca="1">IF(D75="",OFFSET(AvailabilityFactor!A$1,A75,0),C74)</f>
        <v>D2DSGC00</v>
      </c>
      <c r="D75" t="str" cm="1">
        <f t="array" aca="1" ref="D75" ca="1">IF(D74="",TS_DRC!$P$5,OFFSET(TS_DRC!P$5,RIGHT(D74,2),0,TRUE))</f>
        <v>TS30</v>
      </c>
      <c r="E75" t="str">
        <f t="shared" ca="1" si="6"/>
        <v>TS30</v>
      </c>
      <c r="F75">
        <f ca="1">IF($D75="",YEAR!C$2,1)</f>
        <v>1</v>
      </c>
      <c r="G75">
        <f ca="1">IF(F75&lt;1.1,F75,IF(F75&lt;YEAR!$C$2+YEAR!$C$3-2,F75+1,(YEAR!$C$2+YEAR!$C$3-1)&amp;"       :="))</f>
        <v>1</v>
      </c>
      <c r="H75">
        <f ca="1">IF(G75&lt;1.1,G75,IF(G75&lt;YEAR!$C$2+YEAR!$C$3-2,G75+1,(YEAR!$C$2+YEAR!$C$3-1)&amp;"       :="))</f>
        <v>1</v>
      </c>
      <c r="I75">
        <f ca="1">IF(H75&lt;1.1,H75,IF(H75&lt;YEAR!$C$2+YEAR!$C$3-2,H75+1,(YEAR!$C$2+YEAR!$C$3-1)&amp;"       :="))</f>
        <v>1</v>
      </c>
      <c r="J75">
        <f ca="1">IF(I75&lt;1.1,I75,IF(I75&lt;YEAR!$C$2+YEAR!$C$3-2,I75+1,(YEAR!$C$2+YEAR!$C$3-1)&amp;"       :="))</f>
        <v>1</v>
      </c>
      <c r="K75">
        <f ca="1">IF(J75&lt;1.1,J75,IF(J75&lt;YEAR!$C$2+YEAR!$C$3-2,J75+1,(YEAR!$C$2+YEAR!$C$3-1)&amp;"       :="))</f>
        <v>1</v>
      </c>
      <c r="L75">
        <f ca="1">IF(K75&lt;1.1,K75,IF(K75&lt;YEAR!$C$2+YEAR!$C$3-2,K75+1,(YEAR!$C$2+YEAR!$C$3-1)&amp;"       :="))</f>
        <v>1</v>
      </c>
      <c r="M75">
        <f ca="1">IF(L75&lt;1.1,L75,IF(L75&lt;YEAR!$C$2+YEAR!$C$3-2,L75+1,(YEAR!$C$2+YEAR!$C$3-1)&amp;"       :="))</f>
        <v>1</v>
      </c>
      <c r="N75">
        <f ca="1">IF(M75&lt;1.1,M75,IF(M75&lt;YEAR!$C$2+YEAR!$C$3-2,M75+1,(YEAR!$C$2+YEAR!$C$3-1)&amp;"       :="))</f>
        <v>1</v>
      </c>
      <c r="O75">
        <f ca="1">IF(N75&lt;1.1,N75,IF(N75&lt;YEAR!$C$2+YEAR!$C$3-2,N75+1,(YEAR!$C$2+YEAR!$C$3-1)&amp;"       :="))</f>
        <v>1</v>
      </c>
      <c r="P75">
        <f ca="1">IF(O75&lt;1.1,O75,IF(O75&lt;YEAR!$C$2+YEAR!$C$3-2,O75+1,(YEAR!$C$2+YEAR!$C$3-1)&amp;"       :="))</f>
        <v>1</v>
      </c>
      <c r="Q75">
        <f ca="1">IF(P75&lt;1.1,P75,IF(P75&lt;YEAR!$C$2+YEAR!$C$3-2,P75+1,(YEAR!$C$2+YEAR!$C$3-1)&amp;"       :="))</f>
        <v>1</v>
      </c>
      <c r="R75">
        <f ca="1">IF(Q75&lt;1.1,Q75,IF(Q75&lt;YEAR!$C$2+YEAR!$C$3-2,Q75+1,(YEAR!$C$2+YEAR!$C$3-1)&amp;"       :="))</f>
        <v>1</v>
      </c>
      <c r="S75">
        <f ca="1">IF(R75&lt;1.1,R75,IF(R75&lt;YEAR!$C$2+YEAR!$C$3-2,R75+1,(YEAR!$C$2+YEAR!$C$3-1)&amp;"       :="))</f>
        <v>1</v>
      </c>
      <c r="T75">
        <f ca="1">IF(S75&lt;1.1,S75,IF(S75&lt;YEAR!$C$2+YEAR!$C$3-2,S75+1,(YEAR!$C$2+YEAR!$C$3-1)&amp;"       :="))</f>
        <v>1</v>
      </c>
      <c r="U75">
        <f ca="1">IF(T75&lt;1.1,T75,IF(T75&lt;YEAR!$C$2+YEAR!$C$3-2,T75+1,(YEAR!$C$2+YEAR!$C$3-1)&amp;"       :="))</f>
        <v>1</v>
      </c>
      <c r="V75">
        <f ca="1">IF(U75&lt;1.1,U75,IF(U75&lt;YEAR!$C$2+YEAR!$C$3-2,U75+1,(YEAR!$C$2+YEAR!$C$3-1)&amp;"       :="))</f>
        <v>1</v>
      </c>
      <c r="W75">
        <f ca="1">IF(V75&lt;1.1,V75,IF(V75&lt;YEAR!$C$2+YEAR!$C$3-2,V75+1,(YEAR!$C$2+YEAR!$C$3-1)&amp;"       :="))</f>
        <v>1</v>
      </c>
      <c r="X75">
        <f ca="1">IF(W75&lt;1.1,W75,IF(W75&lt;YEAR!$C$2+YEAR!$C$3-2,W75+1,(YEAR!$C$2+YEAR!$C$3-1)&amp;"       :="))</f>
        <v>1</v>
      </c>
      <c r="Y75">
        <f ca="1">IF(X75&lt;1.1,X75,IF(X75&lt;YEAR!$C$2+YEAR!$C$3-2,X75+1,(YEAR!$C$2+YEAR!$C$3-1)&amp;"       :="))</f>
        <v>1</v>
      </c>
      <c r="Z75">
        <f ca="1">IF(Y75&lt;1.1,Y75,IF(Y75&lt;YEAR!$C$2+YEAR!$C$3-2,Y75+1,(YEAR!$C$2+YEAR!$C$3-1)&amp;"       :="))</f>
        <v>1</v>
      </c>
      <c r="AA75">
        <f ca="1">IF(Z75&lt;1.1,Z75,IF(Z75&lt;YEAR!$C$2+YEAR!$C$3-2,Z75+1,(YEAR!$C$2+YEAR!$C$3-1)&amp;"       :="))</f>
        <v>1</v>
      </c>
      <c r="AB75">
        <f ca="1">IF(AA75&lt;1.1,AA75,IF(AA75&lt;YEAR!$C$2+YEAR!$C$3-2,AA75+1,(YEAR!$C$2+YEAR!$C$3-1)&amp;"       :="))</f>
        <v>1</v>
      </c>
      <c r="AC75">
        <f ca="1">IF(AB75&lt;1.1,AB75,IF(AB75&lt;YEAR!$C$2+YEAR!$C$3-2,AB75+1,(YEAR!$C$2+YEAR!$C$3-1)&amp;"       :="))</f>
        <v>1</v>
      </c>
      <c r="AD75">
        <f ca="1">IF(AC75&lt;1.1,AC75,IF(AC75&lt;YEAR!$C$2+YEAR!$C$3-2,AC75+1,(YEAR!$C$2+YEAR!$C$3-1)&amp;"       :="))</f>
        <v>1</v>
      </c>
      <c r="AE75">
        <f ca="1">IF(AD75&lt;1.1,AD75,IF(AD75&lt;YEAR!$C$2+YEAR!$C$3-2,AD75+1,(YEAR!$C$2+YEAR!$C$3-1)&amp;"       :="))</f>
        <v>1</v>
      </c>
      <c r="AF75">
        <f ca="1">IF(AE75&lt;1.1,AE75,IF(AE75&lt;YEAR!$C$2+YEAR!$C$3-2,AE75+1,(YEAR!$C$2+YEAR!$C$3-1)&amp;"       :="))</f>
        <v>1</v>
      </c>
      <c r="AG75">
        <f ca="1">IF(AF75&lt;1.1,AF75,IF(AF75&lt;YEAR!$C$2+YEAR!$C$3-2,AF75+1,(YEAR!$C$2+YEAR!$C$3-1)&amp;"       :="))</f>
        <v>1</v>
      </c>
      <c r="AH75">
        <f ca="1">IF(AG75&lt;1.1,AG75,IF(AG75&lt;YEAR!$C$2+YEAR!$C$3-2,AG75+1,(YEAR!$C$2+YEAR!$C$3-1)&amp;"       :="))</f>
        <v>1</v>
      </c>
      <c r="AI75">
        <f ca="1">IF(AH75&lt;1.1,AH75,IF(AH75&lt;YEAR!$C$2+YEAR!$C$3-2,AH75+1,(YEAR!$C$2+YEAR!$C$3-1)&amp;"       :="))</f>
        <v>1</v>
      </c>
      <c r="AJ75">
        <f ca="1">IF(AI75&lt;1.1,AI75,IF(AI75&lt;YEAR!$C$2+YEAR!$C$3-2,AI75+1,(YEAR!$C$2+YEAR!$C$3-1)&amp;"       :="))</f>
        <v>1</v>
      </c>
    </row>
    <row r="76" spans="1:36">
      <c r="A76">
        <f t="shared" ca="1" si="5"/>
        <v>2</v>
      </c>
      <c r="B76" t="s">
        <v>51</v>
      </c>
      <c r="C76" t="str">
        <f ca="1">IF(D76="",OFFSET(AvailabilityFactor!A$1,A76,0),C75)</f>
        <v>D2DSGC00</v>
      </c>
      <c r="D76" t="str" cm="1">
        <f t="array" aca="1" ref="D76" ca="1">IF(D75="",TS_DRC!$P$5,OFFSET(TS_DRC!P$5,RIGHT(D75,2),0,TRUE))</f>
        <v>TS31</v>
      </c>
      <c r="E76" t="str">
        <f t="shared" ca="1" si="6"/>
        <v>TS31</v>
      </c>
      <c r="F76">
        <f ca="1">IF($D76="",YEAR!C$2,1)</f>
        <v>1</v>
      </c>
      <c r="G76">
        <f ca="1">IF(F76&lt;1.1,F76,IF(F76&lt;YEAR!$C$2+YEAR!$C$3-2,F76+1,(YEAR!$C$2+YEAR!$C$3-1)&amp;"       :="))</f>
        <v>1</v>
      </c>
      <c r="H76">
        <f ca="1">IF(G76&lt;1.1,G76,IF(G76&lt;YEAR!$C$2+YEAR!$C$3-2,G76+1,(YEAR!$C$2+YEAR!$C$3-1)&amp;"       :="))</f>
        <v>1</v>
      </c>
      <c r="I76">
        <f ca="1">IF(H76&lt;1.1,H76,IF(H76&lt;YEAR!$C$2+YEAR!$C$3-2,H76+1,(YEAR!$C$2+YEAR!$C$3-1)&amp;"       :="))</f>
        <v>1</v>
      </c>
      <c r="J76">
        <f ca="1">IF(I76&lt;1.1,I76,IF(I76&lt;YEAR!$C$2+YEAR!$C$3-2,I76+1,(YEAR!$C$2+YEAR!$C$3-1)&amp;"       :="))</f>
        <v>1</v>
      </c>
      <c r="K76">
        <f ca="1">IF(J76&lt;1.1,J76,IF(J76&lt;YEAR!$C$2+YEAR!$C$3-2,J76+1,(YEAR!$C$2+YEAR!$C$3-1)&amp;"       :="))</f>
        <v>1</v>
      </c>
      <c r="L76">
        <f ca="1">IF(K76&lt;1.1,K76,IF(K76&lt;YEAR!$C$2+YEAR!$C$3-2,K76+1,(YEAR!$C$2+YEAR!$C$3-1)&amp;"       :="))</f>
        <v>1</v>
      </c>
      <c r="M76">
        <f ca="1">IF(L76&lt;1.1,L76,IF(L76&lt;YEAR!$C$2+YEAR!$C$3-2,L76+1,(YEAR!$C$2+YEAR!$C$3-1)&amp;"       :="))</f>
        <v>1</v>
      </c>
      <c r="N76">
        <f ca="1">IF(M76&lt;1.1,M76,IF(M76&lt;YEAR!$C$2+YEAR!$C$3-2,M76+1,(YEAR!$C$2+YEAR!$C$3-1)&amp;"       :="))</f>
        <v>1</v>
      </c>
      <c r="O76">
        <f ca="1">IF(N76&lt;1.1,N76,IF(N76&lt;YEAR!$C$2+YEAR!$C$3-2,N76+1,(YEAR!$C$2+YEAR!$C$3-1)&amp;"       :="))</f>
        <v>1</v>
      </c>
      <c r="P76">
        <f ca="1">IF(O76&lt;1.1,O76,IF(O76&lt;YEAR!$C$2+YEAR!$C$3-2,O76+1,(YEAR!$C$2+YEAR!$C$3-1)&amp;"       :="))</f>
        <v>1</v>
      </c>
      <c r="Q76">
        <f ca="1">IF(P76&lt;1.1,P76,IF(P76&lt;YEAR!$C$2+YEAR!$C$3-2,P76+1,(YEAR!$C$2+YEAR!$C$3-1)&amp;"       :="))</f>
        <v>1</v>
      </c>
      <c r="R76">
        <f ca="1">IF(Q76&lt;1.1,Q76,IF(Q76&lt;YEAR!$C$2+YEAR!$C$3-2,Q76+1,(YEAR!$C$2+YEAR!$C$3-1)&amp;"       :="))</f>
        <v>1</v>
      </c>
      <c r="S76">
        <f ca="1">IF(R76&lt;1.1,R76,IF(R76&lt;YEAR!$C$2+YEAR!$C$3-2,R76+1,(YEAR!$C$2+YEAR!$C$3-1)&amp;"       :="))</f>
        <v>1</v>
      </c>
      <c r="T76">
        <f ca="1">IF(S76&lt;1.1,S76,IF(S76&lt;YEAR!$C$2+YEAR!$C$3-2,S76+1,(YEAR!$C$2+YEAR!$C$3-1)&amp;"       :="))</f>
        <v>1</v>
      </c>
      <c r="U76">
        <f ca="1">IF(T76&lt;1.1,T76,IF(T76&lt;YEAR!$C$2+YEAR!$C$3-2,T76+1,(YEAR!$C$2+YEAR!$C$3-1)&amp;"       :="))</f>
        <v>1</v>
      </c>
      <c r="V76">
        <f ca="1">IF(U76&lt;1.1,U76,IF(U76&lt;YEAR!$C$2+YEAR!$C$3-2,U76+1,(YEAR!$C$2+YEAR!$C$3-1)&amp;"       :="))</f>
        <v>1</v>
      </c>
      <c r="W76">
        <f ca="1">IF(V76&lt;1.1,V76,IF(V76&lt;YEAR!$C$2+YEAR!$C$3-2,V76+1,(YEAR!$C$2+YEAR!$C$3-1)&amp;"       :="))</f>
        <v>1</v>
      </c>
      <c r="X76">
        <f ca="1">IF(W76&lt;1.1,W76,IF(W76&lt;YEAR!$C$2+YEAR!$C$3-2,W76+1,(YEAR!$C$2+YEAR!$C$3-1)&amp;"       :="))</f>
        <v>1</v>
      </c>
      <c r="Y76">
        <f ca="1">IF(X76&lt;1.1,X76,IF(X76&lt;YEAR!$C$2+YEAR!$C$3-2,X76+1,(YEAR!$C$2+YEAR!$C$3-1)&amp;"       :="))</f>
        <v>1</v>
      </c>
      <c r="Z76">
        <f ca="1">IF(Y76&lt;1.1,Y76,IF(Y76&lt;YEAR!$C$2+YEAR!$C$3-2,Y76+1,(YEAR!$C$2+YEAR!$C$3-1)&amp;"       :="))</f>
        <v>1</v>
      </c>
      <c r="AA76">
        <f ca="1">IF(Z76&lt;1.1,Z76,IF(Z76&lt;YEAR!$C$2+YEAR!$C$3-2,Z76+1,(YEAR!$C$2+YEAR!$C$3-1)&amp;"       :="))</f>
        <v>1</v>
      </c>
      <c r="AB76">
        <f ca="1">IF(AA76&lt;1.1,AA76,IF(AA76&lt;YEAR!$C$2+YEAR!$C$3-2,AA76+1,(YEAR!$C$2+YEAR!$C$3-1)&amp;"       :="))</f>
        <v>1</v>
      </c>
      <c r="AC76">
        <f ca="1">IF(AB76&lt;1.1,AB76,IF(AB76&lt;YEAR!$C$2+YEAR!$C$3-2,AB76+1,(YEAR!$C$2+YEAR!$C$3-1)&amp;"       :="))</f>
        <v>1</v>
      </c>
      <c r="AD76">
        <f ca="1">IF(AC76&lt;1.1,AC76,IF(AC76&lt;YEAR!$C$2+YEAR!$C$3-2,AC76+1,(YEAR!$C$2+YEAR!$C$3-1)&amp;"       :="))</f>
        <v>1</v>
      </c>
      <c r="AE76">
        <f ca="1">IF(AD76&lt;1.1,AD76,IF(AD76&lt;YEAR!$C$2+YEAR!$C$3-2,AD76+1,(YEAR!$C$2+YEAR!$C$3-1)&amp;"       :="))</f>
        <v>1</v>
      </c>
      <c r="AF76">
        <f ca="1">IF(AE76&lt;1.1,AE76,IF(AE76&lt;YEAR!$C$2+YEAR!$C$3-2,AE76+1,(YEAR!$C$2+YEAR!$C$3-1)&amp;"       :="))</f>
        <v>1</v>
      </c>
      <c r="AG76">
        <f ca="1">IF(AF76&lt;1.1,AF76,IF(AF76&lt;YEAR!$C$2+YEAR!$C$3-2,AF76+1,(YEAR!$C$2+YEAR!$C$3-1)&amp;"       :="))</f>
        <v>1</v>
      </c>
      <c r="AH76">
        <f ca="1">IF(AG76&lt;1.1,AG76,IF(AG76&lt;YEAR!$C$2+YEAR!$C$3-2,AG76+1,(YEAR!$C$2+YEAR!$C$3-1)&amp;"       :="))</f>
        <v>1</v>
      </c>
      <c r="AI76">
        <f ca="1">IF(AH76&lt;1.1,AH76,IF(AH76&lt;YEAR!$C$2+YEAR!$C$3-2,AH76+1,(YEAR!$C$2+YEAR!$C$3-1)&amp;"       :="))</f>
        <v>1</v>
      </c>
      <c r="AJ76">
        <f ca="1">IF(AI76&lt;1.1,AI76,IF(AI76&lt;YEAR!$C$2+YEAR!$C$3-2,AI76+1,(YEAR!$C$2+YEAR!$C$3-1)&amp;"       :="))</f>
        <v>1</v>
      </c>
    </row>
    <row r="77" spans="1:36">
      <c r="A77">
        <f t="shared" ca="1" si="5"/>
        <v>2</v>
      </c>
      <c r="B77" t="s">
        <v>51</v>
      </c>
      <c r="C77" t="str">
        <f ca="1">IF(D77="",OFFSET(AvailabilityFactor!A$1,A77,0),C76)</f>
        <v>D2DSGC00</v>
      </c>
      <c r="D77" t="str" cm="1">
        <f t="array" aca="1" ref="D77" ca="1">IF(D76="",TS_DRC!$P$5,OFFSET(TS_DRC!P$5,RIGHT(D76,2),0,TRUE))</f>
        <v>TS32</v>
      </c>
      <c r="E77" t="str">
        <f t="shared" ca="1" si="6"/>
        <v>TS32</v>
      </c>
      <c r="F77">
        <f ca="1">IF($D77="",YEAR!C$2,1)</f>
        <v>1</v>
      </c>
      <c r="G77">
        <f ca="1">IF(F77&lt;1.1,F77,IF(F77&lt;YEAR!$C$2+YEAR!$C$3-2,F77+1,(YEAR!$C$2+YEAR!$C$3-1)&amp;"       :="))</f>
        <v>1</v>
      </c>
      <c r="H77">
        <f ca="1">IF(G77&lt;1.1,G77,IF(G77&lt;YEAR!$C$2+YEAR!$C$3-2,G77+1,(YEAR!$C$2+YEAR!$C$3-1)&amp;"       :="))</f>
        <v>1</v>
      </c>
      <c r="I77">
        <f ca="1">IF(H77&lt;1.1,H77,IF(H77&lt;YEAR!$C$2+YEAR!$C$3-2,H77+1,(YEAR!$C$2+YEAR!$C$3-1)&amp;"       :="))</f>
        <v>1</v>
      </c>
      <c r="J77">
        <f ca="1">IF(I77&lt;1.1,I77,IF(I77&lt;YEAR!$C$2+YEAR!$C$3-2,I77+1,(YEAR!$C$2+YEAR!$C$3-1)&amp;"       :="))</f>
        <v>1</v>
      </c>
      <c r="K77">
        <f ca="1">IF(J77&lt;1.1,J77,IF(J77&lt;YEAR!$C$2+YEAR!$C$3-2,J77+1,(YEAR!$C$2+YEAR!$C$3-1)&amp;"       :="))</f>
        <v>1</v>
      </c>
      <c r="L77">
        <f ca="1">IF(K77&lt;1.1,K77,IF(K77&lt;YEAR!$C$2+YEAR!$C$3-2,K77+1,(YEAR!$C$2+YEAR!$C$3-1)&amp;"       :="))</f>
        <v>1</v>
      </c>
      <c r="M77">
        <f ca="1">IF(L77&lt;1.1,L77,IF(L77&lt;YEAR!$C$2+YEAR!$C$3-2,L77+1,(YEAR!$C$2+YEAR!$C$3-1)&amp;"       :="))</f>
        <v>1</v>
      </c>
      <c r="N77">
        <f ca="1">IF(M77&lt;1.1,M77,IF(M77&lt;YEAR!$C$2+YEAR!$C$3-2,M77+1,(YEAR!$C$2+YEAR!$C$3-1)&amp;"       :="))</f>
        <v>1</v>
      </c>
      <c r="O77">
        <f ca="1">IF(N77&lt;1.1,N77,IF(N77&lt;YEAR!$C$2+YEAR!$C$3-2,N77+1,(YEAR!$C$2+YEAR!$C$3-1)&amp;"       :="))</f>
        <v>1</v>
      </c>
      <c r="P77">
        <f ca="1">IF(O77&lt;1.1,O77,IF(O77&lt;YEAR!$C$2+YEAR!$C$3-2,O77+1,(YEAR!$C$2+YEAR!$C$3-1)&amp;"       :="))</f>
        <v>1</v>
      </c>
      <c r="Q77">
        <f ca="1">IF(P77&lt;1.1,P77,IF(P77&lt;YEAR!$C$2+YEAR!$C$3-2,P77+1,(YEAR!$C$2+YEAR!$C$3-1)&amp;"       :="))</f>
        <v>1</v>
      </c>
      <c r="R77">
        <f ca="1">IF(Q77&lt;1.1,Q77,IF(Q77&lt;YEAR!$C$2+YEAR!$C$3-2,Q77+1,(YEAR!$C$2+YEAR!$C$3-1)&amp;"       :="))</f>
        <v>1</v>
      </c>
      <c r="S77">
        <f ca="1">IF(R77&lt;1.1,R77,IF(R77&lt;YEAR!$C$2+YEAR!$C$3-2,R77+1,(YEAR!$C$2+YEAR!$C$3-1)&amp;"       :="))</f>
        <v>1</v>
      </c>
      <c r="T77">
        <f ca="1">IF(S77&lt;1.1,S77,IF(S77&lt;YEAR!$C$2+YEAR!$C$3-2,S77+1,(YEAR!$C$2+YEAR!$C$3-1)&amp;"       :="))</f>
        <v>1</v>
      </c>
      <c r="U77">
        <f ca="1">IF(T77&lt;1.1,T77,IF(T77&lt;YEAR!$C$2+YEAR!$C$3-2,T77+1,(YEAR!$C$2+YEAR!$C$3-1)&amp;"       :="))</f>
        <v>1</v>
      </c>
      <c r="V77">
        <f ca="1">IF(U77&lt;1.1,U77,IF(U77&lt;YEAR!$C$2+YEAR!$C$3-2,U77+1,(YEAR!$C$2+YEAR!$C$3-1)&amp;"       :="))</f>
        <v>1</v>
      </c>
      <c r="W77">
        <f ca="1">IF(V77&lt;1.1,V77,IF(V77&lt;YEAR!$C$2+YEAR!$C$3-2,V77+1,(YEAR!$C$2+YEAR!$C$3-1)&amp;"       :="))</f>
        <v>1</v>
      </c>
      <c r="X77">
        <f ca="1">IF(W77&lt;1.1,W77,IF(W77&lt;YEAR!$C$2+YEAR!$C$3-2,W77+1,(YEAR!$C$2+YEAR!$C$3-1)&amp;"       :="))</f>
        <v>1</v>
      </c>
      <c r="Y77">
        <f ca="1">IF(X77&lt;1.1,X77,IF(X77&lt;YEAR!$C$2+YEAR!$C$3-2,X77+1,(YEAR!$C$2+YEAR!$C$3-1)&amp;"       :="))</f>
        <v>1</v>
      </c>
      <c r="Z77">
        <f ca="1">IF(Y77&lt;1.1,Y77,IF(Y77&lt;YEAR!$C$2+YEAR!$C$3-2,Y77+1,(YEAR!$C$2+YEAR!$C$3-1)&amp;"       :="))</f>
        <v>1</v>
      </c>
      <c r="AA77">
        <f ca="1">IF(Z77&lt;1.1,Z77,IF(Z77&lt;YEAR!$C$2+YEAR!$C$3-2,Z77+1,(YEAR!$C$2+YEAR!$C$3-1)&amp;"       :="))</f>
        <v>1</v>
      </c>
      <c r="AB77">
        <f ca="1">IF(AA77&lt;1.1,AA77,IF(AA77&lt;YEAR!$C$2+YEAR!$C$3-2,AA77+1,(YEAR!$C$2+YEAR!$C$3-1)&amp;"       :="))</f>
        <v>1</v>
      </c>
      <c r="AC77">
        <f ca="1">IF(AB77&lt;1.1,AB77,IF(AB77&lt;YEAR!$C$2+YEAR!$C$3-2,AB77+1,(YEAR!$C$2+YEAR!$C$3-1)&amp;"       :="))</f>
        <v>1</v>
      </c>
      <c r="AD77">
        <f ca="1">IF(AC77&lt;1.1,AC77,IF(AC77&lt;YEAR!$C$2+YEAR!$C$3-2,AC77+1,(YEAR!$C$2+YEAR!$C$3-1)&amp;"       :="))</f>
        <v>1</v>
      </c>
      <c r="AE77">
        <f ca="1">IF(AD77&lt;1.1,AD77,IF(AD77&lt;YEAR!$C$2+YEAR!$C$3-2,AD77+1,(YEAR!$C$2+YEAR!$C$3-1)&amp;"       :="))</f>
        <v>1</v>
      </c>
      <c r="AF77">
        <f ca="1">IF(AE77&lt;1.1,AE77,IF(AE77&lt;YEAR!$C$2+YEAR!$C$3-2,AE77+1,(YEAR!$C$2+YEAR!$C$3-1)&amp;"       :="))</f>
        <v>1</v>
      </c>
      <c r="AG77">
        <f ca="1">IF(AF77&lt;1.1,AF77,IF(AF77&lt;YEAR!$C$2+YEAR!$C$3-2,AF77+1,(YEAR!$C$2+YEAR!$C$3-1)&amp;"       :="))</f>
        <v>1</v>
      </c>
      <c r="AH77">
        <f ca="1">IF(AG77&lt;1.1,AG77,IF(AG77&lt;YEAR!$C$2+YEAR!$C$3-2,AG77+1,(YEAR!$C$2+YEAR!$C$3-1)&amp;"       :="))</f>
        <v>1</v>
      </c>
      <c r="AI77">
        <f ca="1">IF(AH77&lt;1.1,AH77,IF(AH77&lt;YEAR!$C$2+YEAR!$C$3-2,AH77+1,(YEAR!$C$2+YEAR!$C$3-1)&amp;"       :="))</f>
        <v>1</v>
      </c>
      <c r="AJ77">
        <f ca="1">IF(AI77&lt;1.1,AI77,IF(AI77&lt;YEAR!$C$2+YEAR!$C$3-2,AI77+1,(YEAR!$C$2+YEAR!$C$3-1)&amp;"       :="))</f>
        <v>1</v>
      </c>
    </row>
    <row r="78" spans="1:36">
      <c r="A78">
        <f t="shared" ca="1" si="5"/>
        <v>2</v>
      </c>
      <c r="B78" t="s">
        <v>51</v>
      </c>
      <c r="C78" t="str">
        <f ca="1">IF(D78="",OFFSET(AvailabilityFactor!A$1,A78,0),C77)</f>
        <v>D2DSGC00</v>
      </c>
      <c r="D78" t="str" cm="1">
        <f t="array" aca="1" ref="D78" ca="1">IF(D77="",TS_DRC!$P$5,OFFSET(TS_DRC!P$5,RIGHT(D77,2),0,TRUE))</f>
        <v>TS33</v>
      </c>
      <c r="E78" t="str">
        <f t="shared" ca="1" si="6"/>
        <v>TS33</v>
      </c>
      <c r="F78">
        <f ca="1">IF($D78="",YEAR!C$2,1)</f>
        <v>1</v>
      </c>
      <c r="G78">
        <f ca="1">IF(F78&lt;1.1,F78,IF(F78&lt;YEAR!$C$2+YEAR!$C$3-2,F78+1,(YEAR!$C$2+YEAR!$C$3-1)&amp;"       :="))</f>
        <v>1</v>
      </c>
      <c r="H78">
        <f ca="1">IF(G78&lt;1.1,G78,IF(G78&lt;YEAR!$C$2+YEAR!$C$3-2,G78+1,(YEAR!$C$2+YEAR!$C$3-1)&amp;"       :="))</f>
        <v>1</v>
      </c>
      <c r="I78">
        <f ca="1">IF(H78&lt;1.1,H78,IF(H78&lt;YEAR!$C$2+YEAR!$C$3-2,H78+1,(YEAR!$C$2+YEAR!$C$3-1)&amp;"       :="))</f>
        <v>1</v>
      </c>
      <c r="J78">
        <f ca="1">IF(I78&lt;1.1,I78,IF(I78&lt;YEAR!$C$2+YEAR!$C$3-2,I78+1,(YEAR!$C$2+YEAR!$C$3-1)&amp;"       :="))</f>
        <v>1</v>
      </c>
      <c r="K78">
        <f ca="1">IF(J78&lt;1.1,J78,IF(J78&lt;YEAR!$C$2+YEAR!$C$3-2,J78+1,(YEAR!$C$2+YEAR!$C$3-1)&amp;"       :="))</f>
        <v>1</v>
      </c>
      <c r="L78">
        <f ca="1">IF(K78&lt;1.1,K78,IF(K78&lt;YEAR!$C$2+YEAR!$C$3-2,K78+1,(YEAR!$C$2+YEAR!$C$3-1)&amp;"       :="))</f>
        <v>1</v>
      </c>
      <c r="M78">
        <f ca="1">IF(L78&lt;1.1,L78,IF(L78&lt;YEAR!$C$2+YEAR!$C$3-2,L78+1,(YEAR!$C$2+YEAR!$C$3-1)&amp;"       :="))</f>
        <v>1</v>
      </c>
      <c r="N78">
        <f ca="1">IF(M78&lt;1.1,M78,IF(M78&lt;YEAR!$C$2+YEAR!$C$3-2,M78+1,(YEAR!$C$2+YEAR!$C$3-1)&amp;"       :="))</f>
        <v>1</v>
      </c>
      <c r="O78">
        <f ca="1">IF(N78&lt;1.1,N78,IF(N78&lt;YEAR!$C$2+YEAR!$C$3-2,N78+1,(YEAR!$C$2+YEAR!$C$3-1)&amp;"       :="))</f>
        <v>1</v>
      </c>
      <c r="P78">
        <f ca="1">IF(O78&lt;1.1,O78,IF(O78&lt;YEAR!$C$2+YEAR!$C$3-2,O78+1,(YEAR!$C$2+YEAR!$C$3-1)&amp;"       :="))</f>
        <v>1</v>
      </c>
      <c r="Q78">
        <f ca="1">IF(P78&lt;1.1,P78,IF(P78&lt;YEAR!$C$2+YEAR!$C$3-2,P78+1,(YEAR!$C$2+YEAR!$C$3-1)&amp;"       :="))</f>
        <v>1</v>
      </c>
      <c r="R78">
        <f ca="1">IF(Q78&lt;1.1,Q78,IF(Q78&lt;YEAR!$C$2+YEAR!$C$3-2,Q78+1,(YEAR!$C$2+YEAR!$C$3-1)&amp;"       :="))</f>
        <v>1</v>
      </c>
      <c r="S78">
        <f ca="1">IF(R78&lt;1.1,R78,IF(R78&lt;YEAR!$C$2+YEAR!$C$3-2,R78+1,(YEAR!$C$2+YEAR!$C$3-1)&amp;"       :="))</f>
        <v>1</v>
      </c>
      <c r="T78">
        <f ca="1">IF(S78&lt;1.1,S78,IF(S78&lt;YEAR!$C$2+YEAR!$C$3-2,S78+1,(YEAR!$C$2+YEAR!$C$3-1)&amp;"       :="))</f>
        <v>1</v>
      </c>
      <c r="U78">
        <f ca="1">IF(T78&lt;1.1,T78,IF(T78&lt;YEAR!$C$2+YEAR!$C$3-2,T78+1,(YEAR!$C$2+YEAR!$C$3-1)&amp;"       :="))</f>
        <v>1</v>
      </c>
      <c r="V78">
        <f ca="1">IF(U78&lt;1.1,U78,IF(U78&lt;YEAR!$C$2+YEAR!$C$3-2,U78+1,(YEAR!$C$2+YEAR!$C$3-1)&amp;"       :="))</f>
        <v>1</v>
      </c>
      <c r="W78">
        <f ca="1">IF(V78&lt;1.1,V78,IF(V78&lt;YEAR!$C$2+YEAR!$C$3-2,V78+1,(YEAR!$C$2+YEAR!$C$3-1)&amp;"       :="))</f>
        <v>1</v>
      </c>
      <c r="X78">
        <f ca="1">IF(W78&lt;1.1,W78,IF(W78&lt;YEAR!$C$2+YEAR!$C$3-2,W78+1,(YEAR!$C$2+YEAR!$C$3-1)&amp;"       :="))</f>
        <v>1</v>
      </c>
      <c r="Y78">
        <f ca="1">IF(X78&lt;1.1,X78,IF(X78&lt;YEAR!$C$2+YEAR!$C$3-2,X78+1,(YEAR!$C$2+YEAR!$C$3-1)&amp;"       :="))</f>
        <v>1</v>
      </c>
      <c r="Z78">
        <f ca="1">IF(Y78&lt;1.1,Y78,IF(Y78&lt;YEAR!$C$2+YEAR!$C$3-2,Y78+1,(YEAR!$C$2+YEAR!$C$3-1)&amp;"       :="))</f>
        <v>1</v>
      </c>
      <c r="AA78">
        <f ca="1">IF(Z78&lt;1.1,Z78,IF(Z78&lt;YEAR!$C$2+YEAR!$C$3-2,Z78+1,(YEAR!$C$2+YEAR!$C$3-1)&amp;"       :="))</f>
        <v>1</v>
      </c>
      <c r="AB78">
        <f ca="1">IF(AA78&lt;1.1,AA78,IF(AA78&lt;YEAR!$C$2+YEAR!$C$3-2,AA78+1,(YEAR!$C$2+YEAR!$C$3-1)&amp;"       :="))</f>
        <v>1</v>
      </c>
      <c r="AC78">
        <f ca="1">IF(AB78&lt;1.1,AB78,IF(AB78&lt;YEAR!$C$2+YEAR!$C$3-2,AB78+1,(YEAR!$C$2+YEAR!$C$3-1)&amp;"       :="))</f>
        <v>1</v>
      </c>
      <c r="AD78">
        <f ca="1">IF(AC78&lt;1.1,AC78,IF(AC78&lt;YEAR!$C$2+YEAR!$C$3-2,AC78+1,(YEAR!$C$2+YEAR!$C$3-1)&amp;"       :="))</f>
        <v>1</v>
      </c>
      <c r="AE78">
        <f ca="1">IF(AD78&lt;1.1,AD78,IF(AD78&lt;YEAR!$C$2+YEAR!$C$3-2,AD78+1,(YEAR!$C$2+YEAR!$C$3-1)&amp;"       :="))</f>
        <v>1</v>
      </c>
      <c r="AF78">
        <f ca="1">IF(AE78&lt;1.1,AE78,IF(AE78&lt;YEAR!$C$2+YEAR!$C$3-2,AE78+1,(YEAR!$C$2+YEAR!$C$3-1)&amp;"       :="))</f>
        <v>1</v>
      </c>
      <c r="AG78">
        <f ca="1">IF(AF78&lt;1.1,AF78,IF(AF78&lt;YEAR!$C$2+YEAR!$C$3-2,AF78+1,(YEAR!$C$2+YEAR!$C$3-1)&amp;"       :="))</f>
        <v>1</v>
      </c>
      <c r="AH78">
        <f ca="1">IF(AG78&lt;1.1,AG78,IF(AG78&lt;YEAR!$C$2+YEAR!$C$3-2,AG78+1,(YEAR!$C$2+YEAR!$C$3-1)&amp;"       :="))</f>
        <v>1</v>
      </c>
      <c r="AI78">
        <f ca="1">IF(AH78&lt;1.1,AH78,IF(AH78&lt;YEAR!$C$2+YEAR!$C$3-2,AH78+1,(YEAR!$C$2+YEAR!$C$3-1)&amp;"       :="))</f>
        <v>1</v>
      </c>
      <c r="AJ78">
        <f ca="1">IF(AI78&lt;1.1,AI78,IF(AI78&lt;YEAR!$C$2+YEAR!$C$3-2,AI78+1,(YEAR!$C$2+YEAR!$C$3-1)&amp;"       :="))</f>
        <v>1</v>
      </c>
    </row>
    <row r="79" spans="1:36">
      <c r="A79">
        <f t="shared" ca="1" si="5"/>
        <v>2</v>
      </c>
      <c r="B79" t="s">
        <v>51</v>
      </c>
      <c r="C79" t="str">
        <f ca="1">IF(D79="",OFFSET(AvailabilityFactor!A$1,A79,0),C78)</f>
        <v>D2DSGC00</v>
      </c>
      <c r="D79" t="str" cm="1">
        <f t="array" aca="1" ref="D79" ca="1">IF(D78="",TS_DRC!$P$5,OFFSET(TS_DRC!P$5,RIGHT(D78,2),0,TRUE))</f>
        <v>TS34</v>
      </c>
      <c r="E79" t="str">
        <f t="shared" ca="1" si="6"/>
        <v>TS34</v>
      </c>
      <c r="F79">
        <f ca="1">IF($D79="",YEAR!C$2,1)</f>
        <v>1</v>
      </c>
      <c r="G79">
        <f ca="1">IF(F79&lt;1.1,F79,IF(F79&lt;YEAR!$C$2+YEAR!$C$3-2,F79+1,(YEAR!$C$2+YEAR!$C$3-1)&amp;"       :="))</f>
        <v>1</v>
      </c>
      <c r="H79">
        <f ca="1">IF(G79&lt;1.1,G79,IF(G79&lt;YEAR!$C$2+YEAR!$C$3-2,G79+1,(YEAR!$C$2+YEAR!$C$3-1)&amp;"       :="))</f>
        <v>1</v>
      </c>
      <c r="I79">
        <f ca="1">IF(H79&lt;1.1,H79,IF(H79&lt;YEAR!$C$2+YEAR!$C$3-2,H79+1,(YEAR!$C$2+YEAR!$C$3-1)&amp;"       :="))</f>
        <v>1</v>
      </c>
      <c r="J79">
        <f ca="1">IF(I79&lt;1.1,I79,IF(I79&lt;YEAR!$C$2+YEAR!$C$3-2,I79+1,(YEAR!$C$2+YEAR!$C$3-1)&amp;"       :="))</f>
        <v>1</v>
      </c>
      <c r="K79">
        <f ca="1">IF(J79&lt;1.1,J79,IF(J79&lt;YEAR!$C$2+YEAR!$C$3-2,J79+1,(YEAR!$C$2+YEAR!$C$3-1)&amp;"       :="))</f>
        <v>1</v>
      </c>
      <c r="L79">
        <f ca="1">IF(K79&lt;1.1,K79,IF(K79&lt;YEAR!$C$2+YEAR!$C$3-2,K79+1,(YEAR!$C$2+YEAR!$C$3-1)&amp;"       :="))</f>
        <v>1</v>
      </c>
      <c r="M79">
        <f ca="1">IF(L79&lt;1.1,L79,IF(L79&lt;YEAR!$C$2+YEAR!$C$3-2,L79+1,(YEAR!$C$2+YEAR!$C$3-1)&amp;"       :="))</f>
        <v>1</v>
      </c>
      <c r="N79">
        <f ca="1">IF(M79&lt;1.1,M79,IF(M79&lt;YEAR!$C$2+YEAR!$C$3-2,M79+1,(YEAR!$C$2+YEAR!$C$3-1)&amp;"       :="))</f>
        <v>1</v>
      </c>
      <c r="O79">
        <f ca="1">IF(N79&lt;1.1,N79,IF(N79&lt;YEAR!$C$2+YEAR!$C$3-2,N79+1,(YEAR!$C$2+YEAR!$C$3-1)&amp;"       :="))</f>
        <v>1</v>
      </c>
      <c r="P79">
        <f ca="1">IF(O79&lt;1.1,O79,IF(O79&lt;YEAR!$C$2+YEAR!$C$3-2,O79+1,(YEAR!$C$2+YEAR!$C$3-1)&amp;"       :="))</f>
        <v>1</v>
      </c>
      <c r="Q79">
        <f ca="1">IF(P79&lt;1.1,P79,IF(P79&lt;YEAR!$C$2+YEAR!$C$3-2,P79+1,(YEAR!$C$2+YEAR!$C$3-1)&amp;"       :="))</f>
        <v>1</v>
      </c>
      <c r="R79">
        <f ca="1">IF(Q79&lt;1.1,Q79,IF(Q79&lt;YEAR!$C$2+YEAR!$C$3-2,Q79+1,(YEAR!$C$2+YEAR!$C$3-1)&amp;"       :="))</f>
        <v>1</v>
      </c>
      <c r="S79">
        <f ca="1">IF(R79&lt;1.1,R79,IF(R79&lt;YEAR!$C$2+YEAR!$C$3-2,R79+1,(YEAR!$C$2+YEAR!$C$3-1)&amp;"       :="))</f>
        <v>1</v>
      </c>
      <c r="T79">
        <f ca="1">IF(S79&lt;1.1,S79,IF(S79&lt;YEAR!$C$2+YEAR!$C$3-2,S79+1,(YEAR!$C$2+YEAR!$C$3-1)&amp;"       :="))</f>
        <v>1</v>
      </c>
      <c r="U79">
        <f ca="1">IF(T79&lt;1.1,T79,IF(T79&lt;YEAR!$C$2+YEAR!$C$3-2,T79+1,(YEAR!$C$2+YEAR!$C$3-1)&amp;"       :="))</f>
        <v>1</v>
      </c>
      <c r="V79">
        <f ca="1">IF(U79&lt;1.1,U79,IF(U79&lt;YEAR!$C$2+YEAR!$C$3-2,U79+1,(YEAR!$C$2+YEAR!$C$3-1)&amp;"       :="))</f>
        <v>1</v>
      </c>
      <c r="W79">
        <f ca="1">IF(V79&lt;1.1,V79,IF(V79&lt;YEAR!$C$2+YEAR!$C$3-2,V79+1,(YEAR!$C$2+YEAR!$C$3-1)&amp;"       :="))</f>
        <v>1</v>
      </c>
      <c r="X79">
        <f ca="1">IF(W79&lt;1.1,W79,IF(W79&lt;YEAR!$C$2+YEAR!$C$3-2,W79+1,(YEAR!$C$2+YEAR!$C$3-1)&amp;"       :="))</f>
        <v>1</v>
      </c>
      <c r="Y79">
        <f ca="1">IF(X79&lt;1.1,X79,IF(X79&lt;YEAR!$C$2+YEAR!$C$3-2,X79+1,(YEAR!$C$2+YEAR!$C$3-1)&amp;"       :="))</f>
        <v>1</v>
      </c>
      <c r="Z79">
        <f ca="1">IF(Y79&lt;1.1,Y79,IF(Y79&lt;YEAR!$C$2+YEAR!$C$3-2,Y79+1,(YEAR!$C$2+YEAR!$C$3-1)&amp;"       :="))</f>
        <v>1</v>
      </c>
      <c r="AA79">
        <f ca="1">IF(Z79&lt;1.1,Z79,IF(Z79&lt;YEAR!$C$2+YEAR!$C$3-2,Z79+1,(YEAR!$C$2+YEAR!$C$3-1)&amp;"       :="))</f>
        <v>1</v>
      </c>
      <c r="AB79">
        <f ca="1">IF(AA79&lt;1.1,AA79,IF(AA79&lt;YEAR!$C$2+YEAR!$C$3-2,AA79+1,(YEAR!$C$2+YEAR!$C$3-1)&amp;"       :="))</f>
        <v>1</v>
      </c>
      <c r="AC79">
        <f ca="1">IF(AB79&lt;1.1,AB79,IF(AB79&lt;YEAR!$C$2+YEAR!$C$3-2,AB79+1,(YEAR!$C$2+YEAR!$C$3-1)&amp;"       :="))</f>
        <v>1</v>
      </c>
      <c r="AD79">
        <f ca="1">IF(AC79&lt;1.1,AC79,IF(AC79&lt;YEAR!$C$2+YEAR!$C$3-2,AC79+1,(YEAR!$C$2+YEAR!$C$3-1)&amp;"       :="))</f>
        <v>1</v>
      </c>
      <c r="AE79">
        <f ca="1">IF(AD79&lt;1.1,AD79,IF(AD79&lt;YEAR!$C$2+YEAR!$C$3-2,AD79+1,(YEAR!$C$2+YEAR!$C$3-1)&amp;"       :="))</f>
        <v>1</v>
      </c>
      <c r="AF79">
        <f ca="1">IF(AE79&lt;1.1,AE79,IF(AE79&lt;YEAR!$C$2+YEAR!$C$3-2,AE79+1,(YEAR!$C$2+YEAR!$C$3-1)&amp;"       :="))</f>
        <v>1</v>
      </c>
      <c r="AG79">
        <f ca="1">IF(AF79&lt;1.1,AF79,IF(AF79&lt;YEAR!$C$2+YEAR!$C$3-2,AF79+1,(YEAR!$C$2+YEAR!$C$3-1)&amp;"       :="))</f>
        <v>1</v>
      </c>
      <c r="AH79">
        <f ca="1">IF(AG79&lt;1.1,AG79,IF(AG79&lt;YEAR!$C$2+YEAR!$C$3-2,AG79+1,(YEAR!$C$2+YEAR!$C$3-1)&amp;"       :="))</f>
        <v>1</v>
      </c>
      <c r="AI79">
        <f ca="1">IF(AH79&lt;1.1,AH79,IF(AH79&lt;YEAR!$C$2+YEAR!$C$3-2,AH79+1,(YEAR!$C$2+YEAR!$C$3-1)&amp;"       :="))</f>
        <v>1</v>
      </c>
      <c r="AJ79">
        <f ca="1">IF(AI79&lt;1.1,AI79,IF(AI79&lt;YEAR!$C$2+YEAR!$C$3-2,AI79+1,(YEAR!$C$2+YEAR!$C$3-1)&amp;"       :="))</f>
        <v>1</v>
      </c>
    </row>
    <row r="80" spans="1:36">
      <c r="A80">
        <f t="shared" ca="1" si="5"/>
        <v>2</v>
      </c>
      <c r="B80" t="s">
        <v>51</v>
      </c>
      <c r="C80" t="str">
        <f ca="1">IF(D80="",OFFSET(AvailabilityFactor!A$1,A80,0),C79)</f>
        <v>D2DSGC00</v>
      </c>
      <c r="D80" t="str" cm="1">
        <f t="array" aca="1" ref="D80" ca="1">IF(D79="",TS_DRC!$P$5,OFFSET(TS_DRC!P$5,RIGHT(D79,2),0,TRUE))</f>
        <v>TS35</v>
      </c>
      <c r="E80" t="str">
        <f t="shared" ca="1" si="6"/>
        <v>TS35</v>
      </c>
      <c r="F80">
        <f ca="1">IF($D80="",YEAR!C$2,1)</f>
        <v>1</v>
      </c>
      <c r="G80">
        <f ca="1">IF(F80&lt;1.1,F80,IF(F80&lt;YEAR!$C$2+YEAR!$C$3-2,F80+1,(YEAR!$C$2+YEAR!$C$3-1)&amp;"       :="))</f>
        <v>1</v>
      </c>
      <c r="H80">
        <f ca="1">IF(G80&lt;1.1,G80,IF(G80&lt;YEAR!$C$2+YEAR!$C$3-2,G80+1,(YEAR!$C$2+YEAR!$C$3-1)&amp;"       :="))</f>
        <v>1</v>
      </c>
      <c r="I80">
        <f ca="1">IF(H80&lt;1.1,H80,IF(H80&lt;YEAR!$C$2+YEAR!$C$3-2,H80+1,(YEAR!$C$2+YEAR!$C$3-1)&amp;"       :="))</f>
        <v>1</v>
      </c>
      <c r="J80">
        <f ca="1">IF(I80&lt;1.1,I80,IF(I80&lt;YEAR!$C$2+YEAR!$C$3-2,I80+1,(YEAR!$C$2+YEAR!$C$3-1)&amp;"       :="))</f>
        <v>1</v>
      </c>
      <c r="K80">
        <f ca="1">IF(J80&lt;1.1,J80,IF(J80&lt;YEAR!$C$2+YEAR!$C$3-2,J80+1,(YEAR!$C$2+YEAR!$C$3-1)&amp;"       :="))</f>
        <v>1</v>
      </c>
      <c r="L80">
        <f ca="1">IF(K80&lt;1.1,K80,IF(K80&lt;YEAR!$C$2+YEAR!$C$3-2,K80+1,(YEAR!$C$2+YEAR!$C$3-1)&amp;"       :="))</f>
        <v>1</v>
      </c>
      <c r="M80">
        <f ca="1">IF(L80&lt;1.1,L80,IF(L80&lt;YEAR!$C$2+YEAR!$C$3-2,L80+1,(YEAR!$C$2+YEAR!$C$3-1)&amp;"       :="))</f>
        <v>1</v>
      </c>
      <c r="N80">
        <f ca="1">IF(M80&lt;1.1,M80,IF(M80&lt;YEAR!$C$2+YEAR!$C$3-2,M80+1,(YEAR!$C$2+YEAR!$C$3-1)&amp;"       :="))</f>
        <v>1</v>
      </c>
      <c r="O80">
        <f ca="1">IF(N80&lt;1.1,N80,IF(N80&lt;YEAR!$C$2+YEAR!$C$3-2,N80+1,(YEAR!$C$2+YEAR!$C$3-1)&amp;"       :="))</f>
        <v>1</v>
      </c>
      <c r="P80">
        <f ca="1">IF(O80&lt;1.1,O80,IF(O80&lt;YEAR!$C$2+YEAR!$C$3-2,O80+1,(YEAR!$C$2+YEAR!$C$3-1)&amp;"       :="))</f>
        <v>1</v>
      </c>
      <c r="Q80">
        <f ca="1">IF(P80&lt;1.1,P80,IF(P80&lt;YEAR!$C$2+YEAR!$C$3-2,P80+1,(YEAR!$C$2+YEAR!$C$3-1)&amp;"       :="))</f>
        <v>1</v>
      </c>
      <c r="R80">
        <f ca="1">IF(Q80&lt;1.1,Q80,IF(Q80&lt;YEAR!$C$2+YEAR!$C$3-2,Q80+1,(YEAR!$C$2+YEAR!$C$3-1)&amp;"       :="))</f>
        <v>1</v>
      </c>
      <c r="S80">
        <f ca="1">IF(R80&lt;1.1,R80,IF(R80&lt;YEAR!$C$2+YEAR!$C$3-2,R80+1,(YEAR!$C$2+YEAR!$C$3-1)&amp;"       :="))</f>
        <v>1</v>
      </c>
      <c r="T80">
        <f ca="1">IF(S80&lt;1.1,S80,IF(S80&lt;YEAR!$C$2+YEAR!$C$3-2,S80+1,(YEAR!$C$2+YEAR!$C$3-1)&amp;"       :="))</f>
        <v>1</v>
      </c>
      <c r="U80">
        <f ca="1">IF(T80&lt;1.1,T80,IF(T80&lt;YEAR!$C$2+YEAR!$C$3-2,T80+1,(YEAR!$C$2+YEAR!$C$3-1)&amp;"       :="))</f>
        <v>1</v>
      </c>
      <c r="V80">
        <f ca="1">IF(U80&lt;1.1,U80,IF(U80&lt;YEAR!$C$2+YEAR!$C$3-2,U80+1,(YEAR!$C$2+YEAR!$C$3-1)&amp;"       :="))</f>
        <v>1</v>
      </c>
      <c r="W80">
        <f ca="1">IF(V80&lt;1.1,V80,IF(V80&lt;YEAR!$C$2+YEAR!$C$3-2,V80+1,(YEAR!$C$2+YEAR!$C$3-1)&amp;"       :="))</f>
        <v>1</v>
      </c>
      <c r="X80">
        <f ca="1">IF(W80&lt;1.1,W80,IF(W80&lt;YEAR!$C$2+YEAR!$C$3-2,W80+1,(YEAR!$C$2+YEAR!$C$3-1)&amp;"       :="))</f>
        <v>1</v>
      </c>
      <c r="Y80">
        <f ca="1">IF(X80&lt;1.1,X80,IF(X80&lt;YEAR!$C$2+YEAR!$C$3-2,X80+1,(YEAR!$C$2+YEAR!$C$3-1)&amp;"       :="))</f>
        <v>1</v>
      </c>
      <c r="Z80">
        <f ca="1">IF(Y80&lt;1.1,Y80,IF(Y80&lt;YEAR!$C$2+YEAR!$C$3-2,Y80+1,(YEAR!$C$2+YEAR!$C$3-1)&amp;"       :="))</f>
        <v>1</v>
      </c>
      <c r="AA80">
        <f ca="1">IF(Z80&lt;1.1,Z80,IF(Z80&lt;YEAR!$C$2+YEAR!$C$3-2,Z80+1,(YEAR!$C$2+YEAR!$C$3-1)&amp;"       :="))</f>
        <v>1</v>
      </c>
      <c r="AB80">
        <f ca="1">IF(AA80&lt;1.1,AA80,IF(AA80&lt;YEAR!$C$2+YEAR!$C$3-2,AA80+1,(YEAR!$C$2+YEAR!$C$3-1)&amp;"       :="))</f>
        <v>1</v>
      </c>
      <c r="AC80">
        <f ca="1">IF(AB80&lt;1.1,AB80,IF(AB80&lt;YEAR!$C$2+YEAR!$C$3-2,AB80+1,(YEAR!$C$2+YEAR!$C$3-1)&amp;"       :="))</f>
        <v>1</v>
      </c>
      <c r="AD80">
        <f ca="1">IF(AC80&lt;1.1,AC80,IF(AC80&lt;YEAR!$C$2+YEAR!$C$3-2,AC80+1,(YEAR!$C$2+YEAR!$C$3-1)&amp;"       :="))</f>
        <v>1</v>
      </c>
      <c r="AE80">
        <f ca="1">IF(AD80&lt;1.1,AD80,IF(AD80&lt;YEAR!$C$2+YEAR!$C$3-2,AD80+1,(YEAR!$C$2+YEAR!$C$3-1)&amp;"       :="))</f>
        <v>1</v>
      </c>
      <c r="AF80">
        <f ca="1">IF(AE80&lt;1.1,AE80,IF(AE80&lt;YEAR!$C$2+YEAR!$C$3-2,AE80+1,(YEAR!$C$2+YEAR!$C$3-1)&amp;"       :="))</f>
        <v>1</v>
      </c>
      <c r="AG80">
        <f ca="1">IF(AF80&lt;1.1,AF80,IF(AF80&lt;YEAR!$C$2+YEAR!$C$3-2,AF80+1,(YEAR!$C$2+YEAR!$C$3-1)&amp;"       :="))</f>
        <v>1</v>
      </c>
      <c r="AH80">
        <f ca="1">IF(AG80&lt;1.1,AG80,IF(AG80&lt;YEAR!$C$2+YEAR!$C$3-2,AG80+1,(YEAR!$C$2+YEAR!$C$3-1)&amp;"       :="))</f>
        <v>1</v>
      </c>
      <c r="AI80">
        <f ca="1">IF(AH80&lt;1.1,AH80,IF(AH80&lt;YEAR!$C$2+YEAR!$C$3-2,AH80+1,(YEAR!$C$2+YEAR!$C$3-1)&amp;"       :="))</f>
        <v>1</v>
      </c>
      <c r="AJ80">
        <f ca="1">IF(AI80&lt;1.1,AI80,IF(AI80&lt;YEAR!$C$2+YEAR!$C$3-2,AI80+1,(YEAR!$C$2+YEAR!$C$3-1)&amp;"       :="))</f>
        <v>1</v>
      </c>
    </row>
    <row r="81" spans="1:36">
      <c r="A81">
        <f t="shared" ca="1" si="5"/>
        <v>2</v>
      </c>
      <c r="B81" t="s">
        <v>51</v>
      </c>
      <c r="C81" t="str">
        <f ca="1">IF(D81="",OFFSET(AvailabilityFactor!A$1,A81,0),C80)</f>
        <v>D2DSGC00</v>
      </c>
      <c r="D81" t="str" cm="1">
        <f t="array" aca="1" ref="D81" ca="1">IF(D80="",TS_DRC!$P$5,OFFSET(TS_DRC!P$5,RIGHT(D80,2),0,TRUE))</f>
        <v>TS36</v>
      </c>
      <c r="E81" t="str">
        <f t="shared" ca="1" si="6"/>
        <v>TS36</v>
      </c>
      <c r="F81">
        <f ca="1">IF($D81="",YEAR!C$2,1)</f>
        <v>1</v>
      </c>
      <c r="G81">
        <f ca="1">IF(F81&lt;1.1,F81,IF(F81&lt;YEAR!$C$2+YEAR!$C$3-2,F81+1,(YEAR!$C$2+YEAR!$C$3-1)&amp;"       :="))</f>
        <v>1</v>
      </c>
      <c r="H81">
        <f ca="1">IF(G81&lt;1.1,G81,IF(G81&lt;YEAR!$C$2+YEAR!$C$3-2,G81+1,(YEAR!$C$2+YEAR!$C$3-1)&amp;"       :="))</f>
        <v>1</v>
      </c>
      <c r="I81">
        <f ca="1">IF(H81&lt;1.1,H81,IF(H81&lt;YEAR!$C$2+YEAR!$C$3-2,H81+1,(YEAR!$C$2+YEAR!$C$3-1)&amp;"       :="))</f>
        <v>1</v>
      </c>
      <c r="J81">
        <f ca="1">IF(I81&lt;1.1,I81,IF(I81&lt;YEAR!$C$2+YEAR!$C$3-2,I81+1,(YEAR!$C$2+YEAR!$C$3-1)&amp;"       :="))</f>
        <v>1</v>
      </c>
      <c r="K81">
        <f ca="1">IF(J81&lt;1.1,J81,IF(J81&lt;YEAR!$C$2+YEAR!$C$3-2,J81+1,(YEAR!$C$2+YEAR!$C$3-1)&amp;"       :="))</f>
        <v>1</v>
      </c>
      <c r="L81">
        <f ca="1">IF(K81&lt;1.1,K81,IF(K81&lt;YEAR!$C$2+YEAR!$C$3-2,K81+1,(YEAR!$C$2+YEAR!$C$3-1)&amp;"       :="))</f>
        <v>1</v>
      </c>
      <c r="M81">
        <f ca="1">IF(L81&lt;1.1,L81,IF(L81&lt;YEAR!$C$2+YEAR!$C$3-2,L81+1,(YEAR!$C$2+YEAR!$C$3-1)&amp;"       :="))</f>
        <v>1</v>
      </c>
      <c r="N81">
        <f ca="1">IF(M81&lt;1.1,M81,IF(M81&lt;YEAR!$C$2+YEAR!$C$3-2,M81+1,(YEAR!$C$2+YEAR!$C$3-1)&amp;"       :="))</f>
        <v>1</v>
      </c>
      <c r="O81">
        <f ca="1">IF(N81&lt;1.1,N81,IF(N81&lt;YEAR!$C$2+YEAR!$C$3-2,N81+1,(YEAR!$C$2+YEAR!$C$3-1)&amp;"       :="))</f>
        <v>1</v>
      </c>
      <c r="P81">
        <f ca="1">IF(O81&lt;1.1,O81,IF(O81&lt;YEAR!$C$2+YEAR!$C$3-2,O81+1,(YEAR!$C$2+YEAR!$C$3-1)&amp;"       :="))</f>
        <v>1</v>
      </c>
      <c r="Q81">
        <f ca="1">IF(P81&lt;1.1,P81,IF(P81&lt;YEAR!$C$2+YEAR!$C$3-2,P81+1,(YEAR!$C$2+YEAR!$C$3-1)&amp;"       :="))</f>
        <v>1</v>
      </c>
      <c r="R81">
        <f ca="1">IF(Q81&lt;1.1,Q81,IF(Q81&lt;YEAR!$C$2+YEAR!$C$3-2,Q81+1,(YEAR!$C$2+YEAR!$C$3-1)&amp;"       :="))</f>
        <v>1</v>
      </c>
      <c r="S81">
        <f ca="1">IF(R81&lt;1.1,R81,IF(R81&lt;YEAR!$C$2+YEAR!$C$3-2,R81+1,(YEAR!$C$2+YEAR!$C$3-1)&amp;"       :="))</f>
        <v>1</v>
      </c>
      <c r="T81">
        <f ca="1">IF(S81&lt;1.1,S81,IF(S81&lt;YEAR!$C$2+YEAR!$C$3-2,S81+1,(YEAR!$C$2+YEAR!$C$3-1)&amp;"       :="))</f>
        <v>1</v>
      </c>
      <c r="U81">
        <f ca="1">IF(T81&lt;1.1,T81,IF(T81&lt;YEAR!$C$2+YEAR!$C$3-2,T81+1,(YEAR!$C$2+YEAR!$C$3-1)&amp;"       :="))</f>
        <v>1</v>
      </c>
      <c r="V81">
        <f ca="1">IF(U81&lt;1.1,U81,IF(U81&lt;YEAR!$C$2+YEAR!$C$3-2,U81+1,(YEAR!$C$2+YEAR!$C$3-1)&amp;"       :="))</f>
        <v>1</v>
      </c>
      <c r="W81">
        <f ca="1">IF(V81&lt;1.1,V81,IF(V81&lt;YEAR!$C$2+YEAR!$C$3-2,V81+1,(YEAR!$C$2+YEAR!$C$3-1)&amp;"       :="))</f>
        <v>1</v>
      </c>
      <c r="X81">
        <f ca="1">IF(W81&lt;1.1,W81,IF(W81&lt;YEAR!$C$2+YEAR!$C$3-2,W81+1,(YEAR!$C$2+YEAR!$C$3-1)&amp;"       :="))</f>
        <v>1</v>
      </c>
      <c r="Y81">
        <f ca="1">IF(X81&lt;1.1,X81,IF(X81&lt;YEAR!$C$2+YEAR!$C$3-2,X81+1,(YEAR!$C$2+YEAR!$C$3-1)&amp;"       :="))</f>
        <v>1</v>
      </c>
      <c r="Z81">
        <f ca="1">IF(Y81&lt;1.1,Y81,IF(Y81&lt;YEAR!$C$2+YEAR!$C$3-2,Y81+1,(YEAR!$C$2+YEAR!$C$3-1)&amp;"       :="))</f>
        <v>1</v>
      </c>
      <c r="AA81">
        <f ca="1">IF(Z81&lt;1.1,Z81,IF(Z81&lt;YEAR!$C$2+YEAR!$C$3-2,Z81+1,(YEAR!$C$2+YEAR!$C$3-1)&amp;"       :="))</f>
        <v>1</v>
      </c>
      <c r="AB81">
        <f ca="1">IF(AA81&lt;1.1,AA81,IF(AA81&lt;YEAR!$C$2+YEAR!$C$3-2,AA81+1,(YEAR!$C$2+YEAR!$C$3-1)&amp;"       :="))</f>
        <v>1</v>
      </c>
      <c r="AC81">
        <f ca="1">IF(AB81&lt;1.1,AB81,IF(AB81&lt;YEAR!$C$2+YEAR!$C$3-2,AB81+1,(YEAR!$C$2+YEAR!$C$3-1)&amp;"       :="))</f>
        <v>1</v>
      </c>
      <c r="AD81">
        <f ca="1">IF(AC81&lt;1.1,AC81,IF(AC81&lt;YEAR!$C$2+YEAR!$C$3-2,AC81+1,(YEAR!$C$2+YEAR!$C$3-1)&amp;"       :="))</f>
        <v>1</v>
      </c>
      <c r="AE81">
        <f ca="1">IF(AD81&lt;1.1,AD81,IF(AD81&lt;YEAR!$C$2+YEAR!$C$3-2,AD81+1,(YEAR!$C$2+YEAR!$C$3-1)&amp;"       :="))</f>
        <v>1</v>
      </c>
      <c r="AF81">
        <f ca="1">IF(AE81&lt;1.1,AE81,IF(AE81&lt;YEAR!$C$2+YEAR!$C$3-2,AE81+1,(YEAR!$C$2+YEAR!$C$3-1)&amp;"       :="))</f>
        <v>1</v>
      </c>
      <c r="AG81">
        <f ca="1">IF(AF81&lt;1.1,AF81,IF(AF81&lt;YEAR!$C$2+YEAR!$C$3-2,AF81+1,(YEAR!$C$2+YEAR!$C$3-1)&amp;"       :="))</f>
        <v>1</v>
      </c>
      <c r="AH81">
        <f ca="1">IF(AG81&lt;1.1,AG81,IF(AG81&lt;YEAR!$C$2+YEAR!$C$3-2,AG81+1,(YEAR!$C$2+YEAR!$C$3-1)&amp;"       :="))</f>
        <v>1</v>
      </c>
      <c r="AI81">
        <f ca="1">IF(AH81&lt;1.1,AH81,IF(AH81&lt;YEAR!$C$2+YEAR!$C$3-2,AH81+1,(YEAR!$C$2+YEAR!$C$3-1)&amp;"       :="))</f>
        <v>1</v>
      </c>
      <c r="AJ81">
        <f ca="1">IF(AI81&lt;1.1,AI81,IF(AI81&lt;YEAR!$C$2+YEAR!$C$3-2,AI81+1,(YEAR!$C$2+YEAR!$C$3-1)&amp;"       :="))</f>
        <v>1</v>
      </c>
    </row>
    <row r="82" spans="1:36">
      <c r="A82">
        <f t="shared" ca="1" si="5"/>
        <v>2</v>
      </c>
      <c r="B82" t="s">
        <v>51</v>
      </c>
      <c r="C82" t="str">
        <f ca="1">IF(D82="",OFFSET(AvailabilityFactor!A$1,A82,0),C81)</f>
        <v>D2DSGC00</v>
      </c>
      <c r="D82" t="str" cm="1">
        <f t="array" aca="1" ref="D82" ca="1">IF(D81="",TS_DRC!$P$5,OFFSET(TS_DRC!P$5,RIGHT(D81,2),0,TRUE))</f>
        <v>TS37</v>
      </c>
      <c r="E82" t="str">
        <f t="shared" ca="1" si="6"/>
        <v>TS37</v>
      </c>
      <c r="F82">
        <f ca="1">IF($D82="",YEAR!C$2,1)</f>
        <v>1</v>
      </c>
      <c r="G82">
        <f ca="1">IF(F82&lt;1.1,F82,IF(F82&lt;YEAR!$C$2+YEAR!$C$3-2,F82+1,(YEAR!$C$2+YEAR!$C$3-1)&amp;"       :="))</f>
        <v>1</v>
      </c>
      <c r="H82">
        <f ca="1">IF(G82&lt;1.1,G82,IF(G82&lt;YEAR!$C$2+YEAR!$C$3-2,G82+1,(YEAR!$C$2+YEAR!$C$3-1)&amp;"       :="))</f>
        <v>1</v>
      </c>
      <c r="I82">
        <f ca="1">IF(H82&lt;1.1,H82,IF(H82&lt;YEAR!$C$2+YEAR!$C$3-2,H82+1,(YEAR!$C$2+YEAR!$C$3-1)&amp;"       :="))</f>
        <v>1</v>
      </c>
      <c r="J82">
        <f ca="1">IF(I82&lt;1.1,I82,IF(I82&lt;YEAR!$C$2+YEAR!$C$3-2,I82+1,(YEAR!$C$2+YEAR!$C$3-1)&amp;"       :="))</f>
        <v>1</v>
      </c>
      <c r="K82">
        <f ca="1">IF(J82&lt;1.1,J82,IF(J82&lt;YEAR!$C$2+YEAR!$C$3-2,J82+1,(YEAR!$C$2+YEAR!$C$3-1)&amp;"       :="))</f>
        <v>1</v>
      </c>
      <c r="L82">
        <f ca="1">IF(K82&lt;1.1,K82,IF(K82&lt;YEAR!$C$2+YEAR!$C$3-2,K82+1,(YEAR!$C$2+YEAR!$C$3-1)&amp;"       :="))</f>
        <v>1</v>
      </c>
      <c r="M82">
        <f ca="1">IF(L82&lt;1.1,L82,IF(L82&lt;YEAR!$C$2+YEAR!$C$3-2,L82+1,(YEAR!$C$2+YEAR!$C$3-1)&amp;"       :="))</f>
        <v>1</v>
      </c>
      <c r="N82">
        <f ca="1">IF(M82&lt;1.1,M82,IF(M82&lt;YEAR!$C$2+YEAR!$C$3-2,M82+1,(YEAR!$C$2+YEAR!$C$3-1)&amp;"       :="))</f>
        <v>1</v>
      </c>
      <c r="O82">
        <f ca="1">IF(N82&lt;1.1,N82,IF(N82&lt;YEAR!$C$2+YEAR!$C$3-2,N82+1,(YEAR!$C$2+YEAR!$C$3-1)&amp;"       :="))</f>
        <v>1</v>
      </c>
      <c r="P82">
        <f ca="1">IF(O82&lt;1.1,O82,IF(O82&lt;YEAR!$C$2+YEAR!$C$3-2,O82+1,(YEAR!$C$2+YEAR!$C$3-1)&amp;"       :="))</f>
        <v>1</v>
      </c>
      <c r="Q82">
        <f ca="1">IF(P82&lt;1.1,P82,IF(P82&lt;YEAR!$C$2+YEAR!$C$3-2,P82+1,(YEAR!$C$2+YEAR!$C$3-1)&amp;"       :="))</f>
        <v>1</v>
      </c>
      <c r="R82">
        <f ca="1">IF(Q82&lt;1.1,Q82,IF(Q82&lt;YEAR!$C$2+YEAR!$C$3-2,Q82+1,(YEAR!$C$2+YEAR!$C$3-1)&amp;"       :="))</f>
        <v>1</v>
      </c>
      <c r="S82">
        <f ca="1">IF(R82&lt;1.1,R82,IF(R82&lt;YEAR!$C$2+YEAR!$C$3-2,R82+1,(YEAR!$C$2+YEAR!$C$3-1)&amp;"       :="))</f>
        <v>1</v>
      </c>
      <c r="T82">
        <f ca="1">IF(S82&lt;1.1,S82,IF(S82&lt;YEAR!$C$2+YEAR!$C$3-2,S82+1,(YEAR!$C$2+YEAR!$C$3-1)&amp;"       :="))</f>
        <v>1</v>
      </c>
      <c r="U82">
        <f ca="1">IF(T82&lt;1.1,T82,IF(T82&lt;YEAR!$C$2+YEAR!$C$3-2,T82+1,(YEAR!$C$2+YEAR!$C$3-1)&amp;"       :="))</f>
        <v>1</v>
      </c>
      <c r="V82">
        <f ca="1">IF(U82&lt;1.1,U82,IF(U82&lt;YEAR!$C$2+YEAR!$C$3-2,U82+1,(YEAR!$C$2+YEAR!$C$3-1)&amp;"       :="))</f>
        <v>1</v>
      </c>
      <c r="W82">
        <f ca="1">IF(V82&lt;1.1,V82,IF(V82&lt;YEAR!$C$2+YEAR!$C$3-2,V82+1,(YEAR!$C$2+YEAR!$C$3-1)&amp;"       :="))</f>
        <v>1</v>
      </c>
      <c r="X82">
        <f ca="1">IF(W82&lt;1.1,W82,IF(W82&lt;YEAR!$C$2+YEAR!$C$3-2,W82+1,(YEAR!$C$2+YEAR!$C$3-1)&amp;"       :="))</f>
        <v>1</v>
      </c>
      <c r="Y82">
        <f ca="1">IF(X82&lt;1.1,X82,IF(X82&lt;YEAR!$C$2+YEAR!$C$3-2,X82+1,(YEAR!$C$2+YEAR!$C$3-1)&amp;"       :="))</f>
        <v>1</v>
      </c>
      <c r="Z82">
        <f ca="1">IF(Y82&lt;1.1,Y82,IF(Y82&lt;YEAR!$C$2+YEAR!$C$3-2,Y82+1,(YEAR!$C$2+YEAR!$C$3-1)&amp;"       :="))</f>
        <v>1</v>
      </c>
      <c r="AA82">
        <f ca="1">IF(Z82&lt;1.1,Z82,IF(Z82&lt;YEAR!$C$2+YEAR!$C$3-2,Z82+1,(YEAR!$C$2+YEAR!$C$3-1)&amp;"       :="))</f>
        <v>1</v>
      </c>
      <c r="AB82">
        <f ca="1">IF(AA82&lt;1.1,AA82,IF(AA82&lt;YEAR!$C$2+YEAR!$C$3-2,AA82+1,(YEAR!$C$2+YEAR!$C$3-1)&amp;"       :="))</f>
        <v>1</v>
      </c>
      <c r="AC82">
        <f ca="1">IF(AB82&lt;1.1,AB82,IF(AB82&lt;YEAR!$C$2+YEAR!$C$3-2,AB82+1,(YEAR!$C$2+YEAR!$C$3-1)&amp;"       :="))</f>
        <v>1</v>
      </c>
      <c r="AD82">
        <f ca="1">IF(AC82&lt;1.1,AC82,IF(AC82&lt;YEAR!$C$2+YEAR!$C$3-2,AC82+1,(YEAR!$C$2+YEAR!$C$3-1)&amp;"       :="))</f>
        <v>1</v>
      </c>
      <c r="AE82">
        <f ca="1">IF(AD82&lt;1.1,AD82,IF(AD82&lt;YEAR!$C$2+YEAR!$C$3-2,AD82+1,(YEAR!$C$2+YEAR!$C$3-1)&amp;"       :="))</f>
        <v>1</v>
      </c>
      <c r="AF82">
        <f ca="1">IF(AE82&lt;1.1,AE82,IF(AE82&lt;YEAR!$C$2+YEAR!$C$3-2,AE82+1,(YEAR!$C$2+YEAR!$C$3-1)&amp;"       :="))</f>
        <v>1</v>
      </c>
      <c r="AG82">
        <f ca="1">IF(AF82&lt;1.1,AF82,IF(AF82&lt;YEAR!$C$2+YEAR!$C$3-2,AF82+1,(YEAR!$C$2+YEAR!$C$3-1)&amp;"       :="))</f>
        <v>1</v>
      </c>
      <c r="AH82">
        <f ca="1">IF(AG82&lt;1.1,AG82,IF(AG82&lt;YEAR!$C$2+YEAR!$C$3-2,AG82+1,(YEAR!$C$2+YEAR!$C$3-1)&amp;"       :="))</f>
        <v>1</v>
      </c>
      <c r="AI82">
        <f ca="1">IF(AH82&lt;1.1,AH82,IF(AH82&lt;YEAR!$C$2+YEAR!$C$3-2,AH82+1,(YEAR!$C$2+YEAR!$C$3-1)&amp;"       :="))</f>
        <v>1</v>
      </c>
      <c r="AJ82">
        <f ca="1">IF(AI82&lt;1.1,AI82,IF(AI82&lt;YEAR!$C$2+YEAR!$C$3-2,AI82+1,(YEAR!$C$2+YEAR!$C$3-1)&amp;"       :="))</f>
        <v>1</v>
      </c>
    </row>
    <row r="83" spans="1:36">
      <c r="A83">
        <f t="shared" ca="1" si="5"/>
        <v>2</v>
      </c>
      <c r="B83" t="s">
        <v>51</v>
      </c>
      <c r="C83" t="str">
        <f ca="1">IF(D83="",OFFSET(AvailabilityFactor!A$1,A83,0),C82)</f>
        <v>D2DSGC00</v>
      </c>
      <c r="D83" t="str" cm="1">
        <f t="array" aca="1" ref="D83" ca="1">IF(D82="",TS_DRC!$P$5,OFFSET(TS_DRC!P$5,RIGHT(D82,2),0,TRUE))</f>
        <v>TS38</v>
      </c>
      <c r="E83" t="str">
        <f t="shared" ca="1" si="6"/>
        <v>TS38</v>
      </c>
      <c r="F83">
        <f ca="1">IF($D83="",YEAR!C$2,1)</f>
        <v>1</v>
      </c>
      <c r="G83">
        <f ca="1">IF(F83&lt;1.1,F83,IF(F83&lt;YEAR!$C$2+YEAR!$C$3-2,F83+1,(YEAR!$C$2+YEAR!$C$3-1)&amp;"       :="))</f>
        <v>1</v>
      </c>
      <c r="H83">
        <f ca="1">IF(G83&lt;1.1,G83,IF(G83&lt;YEAR!$C$2+YEAR!$C$3-2,G83+1,(YEAR!$C$2+YEAR!$C$3-1)&amp;"       :="))</f>
        <v>1</v>
      </c>
      <c r="I83">
        <f ca="1">IF(H83&lt;1.1,H83,IF(H83&lt;YEAR!$C$2+YEAR!$C$3-2,H83+1,(YEAR!$C$2+YEAR!$C$3-1)&amp;"       :="))</f>
        <v>1</v>
      </c>
      <c r="J83">
        <f ca="1">IF(I83&lt;1.1,I83,IF(I83&lt;YEAR!$C$2+YEAR!$C$3-2,I83+1,(YEAR!$C$2+YEAR!$C$3-1)&amp;"       :="))</f>
        <v>1</v>
      </c>
      <c r="K83">
        <f ca="1">IF(J83&lt;1.1,J83,IF(J83&lt;YEAR!$C$2+YEAR!$C$3-2,J83+1,(YEAR!$C$2+YEAR!$C$3-1)&amp;"       :="))</f>
        <v>1</v>
      </c>
      <c r="L83">
        <f ca="1">IF(K83&lt;1.1,K83,IF(K83&lt;YEAR!$C$2+YEAR!$C$3-2,K83+1,(YEAR!$C$2+YEAR!$C$3-1)&amp;"       :="))</f>
        <v>1</v>
      </c>
      <c r="M83">
        <f ca="1">IF(L83&lt;1.1,L83,IF(L83&lt;YEAR!$C$2+YEAR!$C$3-2,L83+1,(YEAR!$C$2+YEAR!$C$3-1)&amp;"       :="))</f>
        <v>1</v>
      </c>
      <c r="N83">
        <f ca="1">IF(M83&lt;1.1,M83,IF(M83&lt;YEAR!$C$2+YEAR!$C$3-2,M83+1,(YEAR!$C$2+YEAR!$C$3-1)&amp;"       :="))</f>
        <v>1</v>
      </c>
      <c r="O83">
        <f ca="1">IF(N83&lt;1.1,N83,IF(N83&lt;YEAR!$C$2+YEAR!$C$3-2,N83+1,(YEAR!$C$2+YEAR!$C$3-1)&amp;"       :="))</f>
        <v>1</v>
      </c>
      <c r="P83">
        <f ca="1">IF(O83&lt;1.1,O83,IF(O83&lt;YEAR!$C$2+YEAR!$C$3-2,O83+1,(YEAR!$C$2+YEAR!$C$3-1)&amp;"       :="))</f>
        <v>1</v>
      </c>
      <c r="Q83">
        <f ca="1">IF(P83&lt;1.1,P83,IF(P83&lt;YEAR!$C$2+YEAR!$C$3-2,P83+1,(YEAR!$C$2+YEAR!$C$3-1)&amp;"       :="))</f>
        <v>1</v>
      </c>
      <c r="R83">
        <f ca="1">IF(Q83&lt;1.1,Q83,IF(Q83&lt;YEAR!$C$2+YEAR!$C$3-2,Q83+1,(YEAR!$C$2+YEAR!$C$3-1)&amp;"       :="))</f>
        <v>1</v>
      </c>
      <c r="S83">
        <f ca="1">IF(R83&lt;1.1,R83,IF(R83&lt;YEAR!$C$2+YEAR!$C$3-2,R83+1,(YEAR!$C$2+YEAR!$C$3-1)&amp;"       :="))</f>
        <v>1</v>
      </c>
      <c r="T83">
        <f ca="1">IF(S83&lt;1.1,S83,IF(S83&lt;YEAR!$C$2+YEAR!$C$3-2,S83+1,(YEAR!$C$2+YEAR!$C$3-1)&amp;"       :="))</f>
        <v>1</v>
      </c>
      <c r="U83">
        <f ca="1">IF(T83&lt;1.1,T83,IF(T83&lt;YEAR!$C$2+YEAR!$C$3-2,T83+1,(YEAR!$C$2+YEAR!$C$3-1)&amp;"       :="))</f>
        <v>1</v>
      </c>
      <c r="V83">
        <f ca="1">IF(U83&lt;1.1,U83,IF(U83&lt;YEAR!$C$2+YEAR!$C$3-2,U83+1,(YEAR!$C$2+YEAR!$C$3-1)&amp;"       :="))</f>
        <v>1</v>
      </c>
      <c r="W83">
        <f ca="1">IF(V83&lt;1.1,V83,IF(V83&lt;YEAR!$C$2+YEAR!$C$3-2,V83+1,(YEAR!$C$2+YEAR!$C$3-1)&amp;"       :="))</f>
        <v>1</v>
      </c>
      <c r="X83">
        <f ca="1">IF(W83&lt;1.1,W83,IF(W83&lt;YEAR!$C$2+YEAR!$C$3-2,W83+1,(YEAR!$C$2+YEAR!$C$3-1)&amp;"       :="))</f>
        <v>1</v>
      </c>
      <c r="Y83">
        <f ca="1">IF(X83&lt;1.1,X83,IF(X83&lt;YEAR!$C$2+YEAR!$C$3-2,X83+1,(YEAR!$C$2+YEAR!$C$3-1)&amp;"       :="))</f>
        <v>1</v>
      </c>
      <c r="Z83">
        <f ca="1">IF(Y83&lt;1.1,Y83,IF(Y83&lt;YEAR!$C$2+YEAR!$C$3-2,Y83+1,(YEAR!$C$2+YEAR!$C$3-1)&amp;"       :="))</f>
        <v>1</v>
      </c>
      <c r="AA83">
        <f ca="1">IF(Z83&lt;1.1,Z83,IF(Z83&lt;YEAR!$C$2+YEAR!$C$3-2,Z83+1,(YEAR!$C$2+YEAR!$C$3-1)&amp;"       :="))</f>
        <v>1</v>
      </c>
      <c r="AB83">
        <f ca="1">IF(AA83&lt;1.1,AA83,IF(AA83&lt;YEAR!$C$2+YEAR!$C$3-2,AA83+1,(YEAR!$C$2+YEAR!$C$3-1)&amp;"       :="))</f>
        <v>1</v>
      </c>
      <c r="AC83">
        <f ca="1">IF(AB83&lt;1.1,AB83,IF(AB83&lt;YEAR!$C$2+YEAR!$C$3-2,AB83+1,(YEAR!$C$2+YEAR!$C$3-1)&amp;"       :="))</f>
        <v>1</v>
      </c>
      <c r="AD83">
        <f ca="1">IF(AC83&lt;1.1,AC83,IF(AC83&lt;YEAR!$C$2+YEAR!$C$3-2,AC83+1,(YEAR!$C$2+YEAR!$C$3-1)&amp;"       :="))</f>
        <v>1</v>
      </c>
      <c r="AE83">
        <f ca="1">IF(AD83&lt;1.1,AD83,IF(AD83&lt;YEAR!$C$2+YEAR!$C$3-2,AD83+1,(YEAR!$C$2+YEAR!$C$3-1)&amp;"       :="))</f>
        <v>1</v>
      </c>
      <c r="AF83">
        <f ca="1">IF(AE83&lt;1.1,AE83,IF(AE83&lt;YEAR!$C$2+YEAR!$C$3-2,AE83+1,(YEAR!$C$2+YEAR!$C$3-1)&amp;"       :="))</f>
        <v>1</v>
      </c>
      <c r="AG83">
        <f ca="1">IF(AF83&lt;1.1,AF83,IF(AF83&lt;YEAR!$C$2+YEAR!$C$3-2,AF83+1,(YEAR!$C$2+YEAR!$C$3-1)&amp;"       :="))</f>
        <v>1</v>
      </c>
      <c r="AH83">
        <f ca="1">IF(AG83&lt;1.1,AG83,IF(AG83&lt;YEAR!$C$2+YEAR!$C$3-2,AG83+1,(YEAR!$C$2+YEAR!$C$3-1)&amp;"       :="))</f>
        <v>1</v>
      </c>
      <c r="AI83">
        <f ca="1">IF(AH83&lt;1.1,AH83,IF(AH83&lt;YEAR!$C$2+YEAR!$C$3-2,AH83+1,(YEAR!$C$2+YEAR!$C$3-1)&amp;"       :="))</f>
        <v>1</v>
      </c>
      <c r="AJ83">
        <f ca="1">IF(AI83&lt;1.1,AI83,IF(AI83&lt;YEAR!$C$2+YEAR!$C$3-2,AI83+1,(YEAR!$C$2+YEAR!$C$3-1)&amp;"       :="))</f>
        <v>1</v>
      </c>
    </row>
    <row r="84" spans="1:36">
      <c r="A84">
        <f t="shared" ca="1" si="5"/>
        <v>2</v>
      </c>
      <c r="B84" t="s">
        <v>51</v>
      </c>
      <c r="C84" t="str">
        <f ca="1">IF(D84="",OFFSET(AvailabilityFactor!A$1,A84,0),C83)</f>
        <v>D2DSGC00</v>
      </c>
      <c r="D84" t="str" cm="1">
        <f t="array" aca="1" ref="D84" ca="1">IF(D83="",TS_DRC!$P$5,OFFSET(TS_DRC!P$5,RIGHT(D83,2),0,TRUE))</f>
        <v>TS39</v>
      </c>
      <c r="E84" t="str">
        <f t="shared" ca="1" si="6"/>
        <v>TS39</v>
      </c>
      <c r="F84">
        <f ca="1">IF($D84="",YEAR!C$2,1)</f>
        <v>1</v>
      </c>
      <c r="G84">
        <f ca="1">IF(F84&lt;1.1,F84,IF(F84&lt;YEAR!$C$2+YEAR!$C$3-2,F84+1,(YEAR!$C$2+YEAR!$C$3-1)&amp;"       :="))</f>
        <v>1</v>
      </c>
      <c r="H84">
        <f ca="1">IF(G84&lt;1.1,G84,IF(G84&lt;YEAR!$C$2+YEAR!$C$3-2,G84+1,(YEAR!$C$2+YEAR!$C$3-1)&amp;"       :="))</f>
        <v>1</v>
      </c>
      <c r="I84">
        <f ca="1">IF(H84&lt;1.1,H84,IF(H84&lt;YEAR!$C$2+YEAR!$C$3-2,H84+1,(YEAR!$C$2+YEAR!$C$3-1)&amp;"       :="))</f>
        <v>1</v>
      </c>
      <c r="J84">
        <f ca="1">IF(I84&lt;1.1,I84,IF(I84&lt;YEAR!$C$2+YEAR!$C$3-2,I84+1,(YEAR!$C$2+YEAR!$C$3-1)&amp;"       :="))</f>
        <v>1</v>
      </c>
      <c r="K84">
        <f ca="1">IF(J84&lt;1.1,J84,IF(J84&lt;YEAR!$C$2+YEAR!$C$3-2,J84+1,(YEAR!$C$2+YEAR!$C$3-1)&amp;"       :="))</f>
        <v>1</v>
      </c>
      <c r="L84">
        <f ca="1">IF(K84&lt;1.1,K84,IF(K84&lt;YEAR!$C$2+YEAR!$C$3-2,K84+1,(YEAR!$C$2+YEAR!$C$3-1)&amp;"       :="))</f>
        <v>1</v>
      </c>
      <c r="M84">
        <f ca="1">IF(L84&lt;1.1,L84,IF(L84&lt;YEAR!$C$2+YEAR!$C$3-2,L84+1,(YEAR!$C$2+YEAR!$C$3-1)&amp;"       :="))</f>
        <v>1</v>
      </c>
      <c r="N84">
        <f ca="1">IF(M84&lt;1.1,M84,IF(M84&lt;YEAR!$C$2+YEAR!$C$3-2,M84+1,(YEAR!$C$2+YEAR!$C$3-1)&amp;"       :="))</f>
        <v>1</v>
      </c>
      <c r="O84">
        <f ca="1">IF(N84&lt;1.1,N84,IF(N84&lt;YEAR!$C$2+YEAR!$C$3-2,N84+1,(YEAR!$C$2+YEAR!$C$3-1)&amp;"       :="))</f>
        <v>1</v>
      </c>
      <c r="P84">
        <f ca="1">IF(O84&lt;1.1,O84,IF(O84&lt;YEAR!$C$2+YEAR!$C$3-2,O84+1,(YEAR!$C$2+YEAR!$C$3-1)&amp;"       :="))</f>
        <v>1</v>
      </c>
      <c r="Q84">
        <f ca="1">IF(P84&lt;1.1,P84,IF(P84&lt;YEAR!$C$2+YEAR!$C$3-2,P84+1,(YEAR!$C$2+YEAR!$C$3-1)&amp;"       :="))</f>
        <v>1</v>
      </c>
      <c r="R84">
        <f ca="1">IF(Q84&lt;1.1,Q84,IF(Q84&lt;YEAR!$C$2+YEAR!$C$3-2,Q84+1,(YEAR!$C$2+YEAR!$C$3-1)&amp;"       :="))</f>
        <v>1</v>
      </c>
      <c r="S84">
        <f ca="1">IF(R84&lt;1.1,R84,IF(R84&lt;YEAR!$C$2+YEAR!$C$3-2,R84+1,(YEAR!$C$2+YEAR!$C$3-1)&amp;"       :="))</f>
        <v>1</v>
      </c>
      <c r="T84">
        <f ca="1">IF(S84&lt;1.1,S84,IF(S84&lt;YEAR!$C$2+YEAR!$C$3-2,S84+1,(YEAR!$C$2+YEAR!$C$3-1)&amp;"       :="))</f>
        <v>1</v>
      </c>
      <c r="U84">
        <f ca="1">IF(T84&lt;1.1,T84,IF(T84&lt;YEAR!$C$2+YEAR!$C$3-2,T84+1,(YEAR!$C$2+YEAR!$C$3-1)&amp;"       :="))</f>
        <v>1</v>
      </c>
      <c r="V84">
        <f ca="1">IF(U84&lt;1.1,U84,IF(U84&lt;YEAR!$C$2+YEAR!$C$3-2,U84+1,(YEAR!$C$2+YEAR!$C$3-1)&amp;"       :="))</f>
        <v>1</v>
      </c>
      <c r="W84">
        <f ca="1">IF(V84&lt;1.1,V84,IF(V84&lt;YEAR!$C$2+YEAR!$C$3-2,V84+1,(YEAR!$C$2+YEAR!$C$3-1)&amp;"       :="))</f>
        <v>1</v>
      </c>
      <c r="X84">
        <f ca="1">IF(W84&lt;1.1,W84,IF(W84&lt;YEAR!$C$2+YEAR!$C$3-2,W84+1,(YEAR!$C$2+YEAR!$C$3-1)&amp;"       :="))</f>
        <v>1</v>
      </c>
      <c r="Y84">
        <f ca="1">IF(X84&lt;1.1,X84,IF(X84&lt;YEAR!$C$2+YEAR!$C$3-2,X84+1,(YEAR!$C$2+YEAR!$C$3-1)&amp;"       :="))</f>
        <v>1</v>
      </c>
      <c r="Z84">
        <f ca="1">IF(Y84&lt;1.1,Y84,IF(Y84&lt;YEAR!$C$2+YEAR!$C$3-2,Y84+1,(YEAR!$C$2+YEAR!$C$3-1)&amp;"       :="))</f>
        <v>1</v>
      </c>
      <c r="AA84">
        <f ca="1">IF(Z84&lt;1.1,Z84,IF(Z84&lt;YEAR!$C$2+YEAR!$C$3-2,Z84+1,(YEAR!$C$2+YEAR!$C$3-1)&amp;"       :="))</f>
        <v>1</v>
      </c>
      <c r="AB84">
        <f ca="1">IF(AA84&lt;1.1,AA84,IF(AA84&lt;YEAR!$C$2+YEAR!$C$3-2,AA84+1,(YEAR!$C$2+YEAR!$C$3-1)&amp;"       :="))</f>
        <v>1</v>
      </c>
      <c r="AC84">
        <f ca="1">IF(AB84&lt;1.1,AB84,IF(AB84&lt;YEAR!$C$2+YEAR!$C$3-2,AB84+1,(YEAR!$C$2+YEAR!$C$3-1)&amp;"       :="))</f>
        <v>1</v>
      </c>
      <c r="AD84">
        <f ca="1">IF(AC84&lt;1.1,AC84,IF(AC84&lt;YEAR!$C$2+YEAR!$C$3-2,AC84+1,(YEAR!$C$2+YEAR!$C$3-1)&amp;"       :="))</f>
        <v>1</v>
      </c>
      <c r="AE84">
        <f ca="1">IF(AD84&lt;1.1,AD84,IF(AD84&lt;YEAR!$C$2+YEAR!$C$3-2,AD84+1,(YEAR!$C$2+YEAR!$C$3-1)&amp;"       :="))</f>
        <v>1</v>
      </c>
      <c r="AF84">
        <f ca="1">IF(AE84&lt;1.1,AE84,IF(AE84&lt;YEAR!$C$2+YEAR!$C$3-2,AE84+1,(YEAR!$C$2+YEAR!$C$3-1)&amp;"       :="))</f>
        <v>1</v>
      </c>
      <c r="AG84">
        <f ca="1">IF(AF84&lt;1.1,AF84,IF(AF84&lt;YEAR!$C$2+YEAR!$C$3-2,AF84+1,(YEAR!$C$2+YEAR!$C$3-1)&amp;"       :="))</f>
        <v>1</v>
      </c>
      <c r="AH84">
        <f ca="1">IF(AG84&lt;1.1,AG84,IF(AG84&lt;YEAR!$C$2+YEAR!$C$3-2,AG84+1,(YEAR!$C$2+YEAR!$C$3-1)&amp;"       :="))</f>
        <v>1</v>
      </c>
      <c r="AI84">
        <f ca="1">IF(AH84&lt;1.1,AH84,IF(AH84&lt;YEAR!$C$2+YEAR!$C$3-2,AH84+1,(YEAR!$C$2+YEAR!$C$3-1)&amp;"       :="))</f>
        <v>1</v>
      </c>
      <c r="AJ84">
        <f ca="1">IF(AI84&lt;1.1,AI84,IF(AI84&lt;YEAR!$C$2+YEAR!$C$3-2,AI84+1,(YEAR!$C$2+YEAR!$C$3-1)&amp;"       :="))</f>
        <v>1</v>
      </c>
    </row>
    <row r="85" spans="1:36">
      <c r="A85">
        <f t="shared" ca="1" si="5"/>
        <v>2</v>
      </c>
      <c r="B85" t="s">
        <v>51</v>
      </c>
      <c r="C85" t="str">
        <f ca="1">IF(D85="",OFFSET(AvailabilityFactor!A$1,A85,0),C84)</f>
        <v>D2DSGC00</v>
      </c>
      <c r="D85" t="str" cm="1">
        <f t="array" aca="1" ref="D85" ca="1">IF(D84="",TS_DRC!$P$5,OFFSET(TS_DRC!P$5,RIGHT(D84,2),0,TRUE))</f>
        <v>TS40</v>
      </c>
      <c r="E85" t="str">
        <f t="shared" ca="1" si="6"/>
        <v>TS40</v>
      </c>
      <c r="F85">
        <f ca="1">IF($D85="",YEAR!C$2,1)</f>
        <v>1</v>
      </c>
      <c r="G85">
        <f ca="1">IF(F85&lt;1.1,F85,IF(F85&lt;YEAR!$C$2+YEAR!$C$3-2,F85+1,(YEAR!$C$2+YEAR!$C$3-1)&amp;"       :="))</f>
        <v>1</v>
      </c>
      <c r="H85">
        <f ca="1">IF(G85&lt;1.1,G85,IF(G85&lt;YEAR!$C$2+YEAR!$C$3-2,G85+1,(YEAR!$C$2+YEAR!$C$3-1)&amp;"       :="))</f>
        <v>1</v>
      </c>
      <c r="I85">
        <f ca="1">IF(H85&lt;1.1,H85,IF(H85&lt;YEAR!$C$2+YEAR!$C$3-2,H85+1,(YEAR!$C$2+YEAR!$C$3-1)&amp;"       :="))</f>
        <v>1</v>
      </c>
      <c r="J85">
        <f ca="1">IF(I85&lt;1.1,I85,IF(I85&lt;YEAR!$C$2+YEAR!$C$3-2,I85+1,(YEAR!$C$2+YEAR!$C$3-1)&amp;"       :="))</f>
        <v>1</v>
      </c>
      <c r="K85">
        <f ca="1">IF(J85&lt;1.1,J85,IF(J85&lt;YEAR!$C$2+YEAR!$C$3-2,J85+1,(YEAR!$C$2+YEAR!$C$3-1)&amp;"       :="))</f>
        <v>1</v>
      </c>
      <c r="L85">
        <f ca="1">IF(K85&lt;1.1,K85,IF(K85&lt;YEAR!$C$2+YEAR!$C$3-2,K85+1,(YEAR!$C$2+YEAR!$C$3-1)&amp;"       :="))</f>
        <v>1</v>
      </c>
      <c r="M85">
        <f ca="1">IF(L85&lt;1.1,L85,IF(L85&lt;YEAR!$C$2+YEAR!$C$3-2,L85+1,(YEAR!$C$2+YEAR!$C$3-1)&amp;"       :="))</f>
        <v>1</v>
      </c>
      <c r="N85">
        <f ca="1">IF(M85&lt;1.1,M85,IF(M85&lt;YEAR!$C$2+YEAR!$C$3-2,M85+1,(YEAR!$C$2+YEAR!$C$3-1)&amp;"       :="))</f>
        <v>1</v>
      </c>
      <c r="O85">
        <f ca="1">IF(N85&lt;1.1,N85,IF(N85&lt;YEAR!$C$2+YEAR!$C$3-2,N85+1,(YEAR!$C$2+YEAR!$C$3-1)&amp;"       :="))</f>
        <v>1</v>
      </c>
      <c r="P85">
        <f ca="1">IF(O85&lt;1.1,O85,IF(O85&lt;YEAR!$C$2+YEAR!$C$3-2,O85+1,(YEAR!$C$2+YEAR!$C$3-1)&amp;"       :="))</f>
        <v>1</v>
      </c>
      <c r="Q85">
        <f ca="1">IF(P85&lt;1.1,P85,IF(P85&lt;YEAR!$C$2+YEAR!$C$3-2,P85+1,(YEAR!$C$2+YEAR!$C$3-1)&amp;"       :="))</f>
        <v>1</v>
      </c>
      <c r="R85">
        <f ca="1">IF(Q85&lt;1.1,Q85,IF(Q85&lt;YEAR!$C$2+YEAR!$C$3-2,Q85+1,(YEAR!$C$2+YEAR!$C$3-1)&amp;"       :="))</f>
        <v>1</v>
      </c>
      <c r="S85">
        <f ca="1">IF(R85&lt;1.1,R85,IF(R85&lt;YEAR!$C$2+YEAR!$C$3-2,R85+1,(YEAR!$C$2+YEAR!$C$3-1)&amp;"       :="))</f>
        <v>1</v>
      </c>
      <c r="T85">
        <f ca="1">IF(S85&lt;1.1,S85,IF(S85&lt;YEAR!$C$2+YEAR!$C$3-2,S85+1,(YEAR!$C$2+YEAR!$C$3-1)&amp;"       :="))</f>
        <v>1</v>
      </c>
      <c r="U85">
        <f ca="1">IF(T85&lt;1.1,T85,IF(T85&lt;YEAR!$C$2+YEAR!$C$3-2,T85+1,(YEAR!$C$2+YEAR!$C$3-1)&amp;"       :="))</f>
        <v>1</v>
      </c>
      <c r="V85">
        <f ca="1">IF(U85&lt;1.1,U85,IF(U85&lt;YEAR!$C$2+YEAR!$C$3-2,U85+1,(YEAR!$C$2+YEAR!$C$3-1)&amp;"       :="))</f>
        <v>1</v>
      </c>
      <c r="W85">
        <f ca="1">IF(V85&lt;1.1,V85,IF(V85&lt;YEAR!$C$2+YEAR!$C$3-2,V85+1,(YEAR!$C$2+YEAR!$C$3-1)&amp;"       :="))</f>
        <v>1</v>
      </c>
      <c r="X85">
        <f ca="1">IF(W85&lt;1.1,W85,IF(W85&lt;YEAR!$C$2+YEAR!$C$3-2,W85+1,(YEAR!$C$2+YEAR!$C$3-1)&amp;"       :="))</f>
        <v>1</v>
      </c>
      <c r="Y85">
        <f ca="1">IF(X85&lt;1.1,X85,IF(X85&lt;YEAR!$C$2+YEAR!$C$3-2,X85+1,(YEAR!$C$2+YEAR!$C$3-1)&amp;"       :="))</f>
        <v>1</v>
      </c>
      <c r="Z85">
        <f ca="1">IF(Y85&lt;1.1,Y85,IF(Y85&lt;YEAR!$C$2+YEAR!$C$3-2,Y85+1,(YEAR!$C$2+YEAR!$C$3-1)&amp;"       :="))</f>
        <v>1</v>
      </c>
      <c r="AA85">
        <f ca="1">IF(Z85&lt;1.1,Z85,IF(Z85&lt;YEAR!$C$2+YEAR!$C$3-2,Z85+1,(YEAR!$C$2+YEAR!$C$3-1)&amp;"       :="))</f>
        <v>1</v>
      </c>
      <c r="AB85">
        <f ca="1">IF(AA85&lt;1.1,AA85,IF(AA85&lt;YEAR!$C$2+YEAR!$C$3-2,AA85+1,(YEAR!$C$2+YEAR!$C$3-1)&amp;"       :="))</f>
        <v>1</v>
      </c>
      <c r="AC85">
        <f ca="1">IF(AB85&lt;1.1,AB85,IF(AB85&lt;YEAR!$C$2+YEAR!$C$3-2,AB85+1,(YEAR!$C$2+YEAR!$C$3-1)&amp;"       :="))</f>
        <v>1</v>
      </c>
      <c r="AD85">
        <f ca="1">IF(AC85&lt;1.1,AC85,IF(AC85&lt;YEAR!$C$2+YEAR!$C$3-2,AC85+1,(YEAR!$C$2+YEAR!$C$3-1)&amp;"       :="))</f>
        <v>1</v>
      </c>
      <c r="AE85">
        <f ca="1">IF(AD85&lt;1.1,AD85,IF(AD85&lt;YEAR!$C$2+YEAR!$C$3-2,AD85+1,(YEAR!$C$2+YEAR!$C$3-1)&amp;"       :="))</f>
        <v>1</v>
      </c>
      <c r="AF85">
        <f ca="1">IF(AE85&lt;1.1,AE85,IF(AE85&lt;YEAR!$C$2+YEAR!$C$3-2,AE85+1,(YEAR!$C$2+YEAR!$C$3-1)&amp;"       :="))</f>
        <v>1</v>
      </c>
      <c r="AG85">
        <f ca="1">IF(AF85&lt;1.1,AF85,IF(AF85&lt;YEAR!$C$2+YEAR!$C$3-2,AF85+1,(YEAR!$C$2+YEAR!$C$3-1)&amp;"       :="))</f>
        <v>1</v>
      </c>
      <c r="AH85">
        <f ca="1">IF(AG85&lt;1.1,AG85,IF(AG85&lt;YEAR!$C$2+YEAR!$C$3-2,AG85+1,(YEAR!$C$2+YEAR!$C$3-1)&amp;"       :="))</f>
        <v>1</v>
      </c>
      <c r="AI85">
        <f ca="1">IF(AH85&lt;1.1,AH85,IF(AH85&lt;YEAR!$C$2+YEAR!$C$3-2,AH85+1,(YEAR!$C$2+YEAR!$C$3-1)&amp;"       :="))</f>
        <v>1</v>
      </c>
      <c r="AJ85">
        <f ca="1">IF(AI85&lt;1.1,AI85,IF(AI85&lt;YEAR!$C$2+YEAR!$C$3-2,AI85+1,(YEAR!$C$2+YEAR!$C$3-1)&amp;"       :="))</f>
        <v>1</v>
      </c>
    </row>
    <row r="86" spans="1:36">
      <c r="A86">
        <f t="shared" ref="A86" ca="1" si="7">IF(D86="",A85+1,A85)</f>
        <v>3</v>
      </c>
      <c r="B86" t="s">
        <v>51</v>
      </c>
      <c r="C86" t="str">
        <f ca="1">IF(D86="",OFFSET(AvailabilityFactor!A$1,A86,0),C85)</f>
        <v>D2HFGC00</v>
      </c>
      <c r="D86" t="str" cm="1">
        <f t="array" aca="1" ref="D86" ca="1">IF(D85="",TS_DRC!$P$5,OFFSET(TS_DRC!P$5,RIGHT(D85,2),0,TRUE))</f>
        <v/>
      </c>
      <c r="E86" t="str">
        <f t="shared" ref="E86" ca="1" si="8">IF(D86="","[DRC,"&amp;C86&amp;",*,*]          :         ",D86)</f>
        <v xml:space="preserve">[DRC,D2HFGC00,*,*]          :         </v>
      </c>
      <c r="F86">
        <f ca="1">IF($D86="",YEAR!C$2,1)</f>
        <v>2020</v>
      </c>
      <c r="G86">
        <f ca="1">IF(F86&lt;1.1,F86,IF(F86&lt;YEAR!$C$2+YEAR!$C$3-2,F86+1,(YEAR!$C$2+YEAR!$C$3-1)&amp;"       :="))</f>
        <v>2021</v>
      </c>
      <c r="H86">
        <f ca="1">IF(G86&lt;1.1,G86,IF(G86&lt;YEAR!$C$2+YEAR!$C$3-2,G86+1,(YEAR!$C$2+YEAR!$C$3-1)&amp;"       :="))</f>
        <v>2022</v>
      </c>
      <c r="I86">
        <f ca="1">IF(H86&lt;1.1,H86,IF(H86&lt;YEAR!$C$2+YEAR!$C$3-2,H86+1,(YEAR!$C$2+YEAR!$C$3-1)&amp;"       :="))</f>
        <v>2023</v>
      </c>
      <c r="J86">
        <f ca="1">IF(I86&lt;1.1,I86,IF(I86&lt;YEAR!$C$2+YEAR!$C$3-2,I86+1,(YEAR!$C$2+YEAR!$C$3-1)&amp;"       :="))</f>
        <v>2024</v>
      </c>
      <c r="K86">
        <f ca="1">IF(J86&lt;1.1,J86,IF(J86&lt;YEAR!$C$2+YEAR!$C$3-2,J86+1,(YEAR!$C$2+YEAR!$C$3-1)&amp;"       :="))</f>
        <v>2025</v>
      </c>
      <c r="L86">
        <f ca="1">IF(K86&lt;1.1,K86,IF(K86&lt;YEAR!$C$2+YEAR!$C$3-2,K86+1,(YEAR!$C$2+YEAR!$C$3-1)&amp;"       :="))</f>
        <v>2026</v>
      </c>
      <c r="M86">
        <f ca="1">IF(L86&lt;1.1,L86,IF(L86&lt;YEAR!$C$2+YEAR!$C$3-2,L86+1,(YEAR!$C$2+YEAR!$C$3-1)&amp;"       :="))</f>
        <v>2027</v>
      </c>
      <c r="N86">
        <f ca="1">IF(M86&lt;1.1,M86,IF(M86&lt;YEAR!$C$2+YEAR!$C$3-2,M86+1,(YEAR!$C$2+YEAR!$C$3-1)&amp;"       :="))</f>
        <v>2028</v>
      </c>
      <c r="O86">
        <f ca="1">IF(N86&lt;1.1,N86,IF(N86&lt;YEAR!$C$2+YEAR!$C$3-2,N86+1,(YEAR!$C$2+YEAR!$C$3-1)&amp;"       :="))</f>
        <v>2029</v>
      </c>
      <c r="P86">
        <f ca="1">IF(O86&lt;1.1,O86,IF(O86&lt;YEAR!$C$2+YEAR!$C$3-2,O86+1,(YEAR!$C$2+YEAR!$C$3-1)&amp;"       :="))</f>
        <v>2030</v>
      </c>
      <c r="Q86">
        <f ca="1">IF(P86&lt;1.1,P86,IF(P86&lt;YEAR!$C$2+YEAR!$C$3-2,P86+1,(YEAR!$C$2+YEAR!$C$3-1)&amp;"       :="))</f>
        <v>2031</v>
      </c>
      <c r="R86">
        <f ca="1">IF(Q86&lt;1.1,Q86,IF(Q86&lt;YEAR!$C$2+YEAR!$C$3-2,Q86+1,(YEAR!$C$2+YEAR!$C$3-1)&amp;"       :="))</f>
        <v>2032</v>
      </c>
      <c r="S86">
        <f ca="1">IF(R86&lt;1.1,R86,IF(R86&lt;YEAR!$C$2+YEAR!$C$3-2,R86+1,(YEAR!$C$2+YEAR!$C$3-1)&amp;"       :="))</f>
        <v>2033</v>
      </c>
      <c r="T86">
        <f ca="1">IF(S86&lt;1.1,S86,IF(S86&lt;YEAR!$C$2+YEAR!$C$3-2,S86+1,(YEAR!$C$2+YEAR!$C$3-1)&amp;"       :="))</f>
        <v>2034</v>
      </c>
      <c r="U86">
        <f ca="1">IF(T86&lt;1.1,T86,IF(T86&lt;YEAR!$C$2+YEAR!$C$3-2,T86+1,(YEAR!$C$2+YEAR!$C$3-1)&amp;"       :="))</f>
        <v>2035</v>
      </c>
      <c r="V86">
        <f ca="1">IF(U86&lt;1.1,U86,IF(U86&lt;YEAR!$C$2+YEAR!$C$3-2,U86+1,(YEAR!$C$2+YEAR!$C$3-1)&amp;"       :="))</f>
        <v>2036</v>
      </c>
      <c r="W86">
        <f ca="1">IF(V86&lt;1.1,V86,IF(V86&lt;YEAR!$C$2+YEAR!$C$3-2,V86+1,(YEAR!$C$2+YEAR!$C$3-1)&amp;"       :="))</f>
        <v>2037</v>
      </c>
      <c r="X86">
        <f ca="1">IF(W86&lt;1.1,W86,IF(W86&lt;YEAR!$C$2+YEAR!$C$3-2,W86+1,(YEAR!$C$2+YEAR!$C$3-1)&amp;"       :="))</f>
        <v>2038</v>
      </c>
      <c r="Y86">
        <f ca="1">IF(X86&lt;1.1,X86,IF(X86&lt;YEAR!$C$2+YEAR!$C$3-2,X86+1,(YEAR!$C$2+YEAR!$C$3-1)&amp;"       :="))</f>
        <v>2039</v>
      </c>
      <c r="Z86">
        <f ca="1">IF(Y86&lt;1.1,Y86,IF(Y86&lt;YEAR!$C$2+YEAR!$C$3-2,Y86+1,(YEAR!$C$2+YEAR!$C$3-1)&amp;"       :="))</f>
        <v>2040</v>
      </c>
      <c r="AA86">
        <f ca="1">IF(Z86&lt;1.1,Z86,IF(Z86&lt;YEAR!$C$2+YEAR!$C$3-2,Z86+1,(YEAR!$C$2+YEAR!$C$3-1)&amp;"       :="))</f>
        <v>2041</v>
      </c>
      <c r="AB86">
        <f ca="1">IF(AA86&lt;1.1,AA86,IF(AA86&lt;YEAR!$C$2+YEAR!$C$3-2,AA86+1,(YEAR!$C$2+YEAR!$C$3-1)&amp;"       :="))</f>
        <v>2042</v>
      </c>
      <c r="AC86">
        <f ca="1">IF(AB86&lt;1.1,AB86,IF(AB86&lt;YEAR!$C$2+YEAR!$C$3-2,AB86+1,(YEAR!$C$2+YEAR!$C$3-1)&amp;"       :="))</f>
        <v>2043</v>
      </c>
      <c r="AD86">
        <f ca="1">IF(AC86&lt;1.1,AC86,IF(AC86&lt;YEAR!$C$2+YEAR!$C$3-2,AC86+1,(YEAR!$C$2+YEAR!$C$3-1)&amp;"       :="))</f>
        <v>2044</v>
      </c>
      <c r="AE86">
        <f ca="1">IF(AD86&lt;1.1,AD86,IF(AD86&lt;YEAR!$C$2+YEAR!$C$3-2,AD86+1,(YEAR!$C$2+YEAR!$C$3-1)&amp;"       :="))</f>
        <v>2045</v>
      </c>
      <c r="AF86">
        <f ca="1">IF(AE86&lt;1.1,AE86,IF(AE86&lt;YEAR!$C$2+YEAR!$C$3-2,AE86+1,(YEAR!$C$2+YEAR!$C$3-1)&amp;"       :="))</f>
        <v>2046</v>
      </c>
      <c r="AG86">
        <f ca="1">IF(AF86&lt;1.1,AF86,IF(AF86&lt;YEAR!$C$2+YEAR!$C$3-2,AF86+1,(YEAR!$C$2+YEAR!$C$3-1)&amp;"       :="))</f>
        <v>2047</v>
      </c>
      <c r="AH86">
        <f ca="1">IF(AG86&lt;1.1,AG86,IF(AG86&lt;YEAR!$C$2+YEAR!$C$3-2,AG86+1,(YEAR!$C$2+YEAR!$C$3-1)&amp;"       :="))</f>
        <v>2048</v>
      </c>
      <c r="AI86">
        <f ca="1">IF(AH86&lt;1.1,AH86,IF(AH86&lt;YEAR!$C$2+YEAR!$C$3-2,AH86+1,(YEAR!$C$2+YEAR!$C$3-1)&amp;"       :="))</f>
        <v>2049</v>
      </c>
      <c r="AJ86" t="str">
        <f ca="1">IF(AI86&lt;1.1,AI86,IF(AI86&lt;YEAR!$C$2+YEAR!$C$3-2,AI86+1,(YEAR!$C$2+YEAR!$C$3-1)&amp;"       :="))</f>
        <v>2050       :=</v>
      </c>
    </row>
    <row r="87" spans="1:36">
      <c r="A87">
        <f t="shared" ref="A87:A108" ca="1" si="9">IF(D87="",A86+1,A86)</f>
        <v>3</v>
      </c>
      <c r="B87" t="s">
        <v>51</v>
      </c>
      <c r="C87" t="str">
        <f ca="1">IF(D87="",OFFSET(AvailabilityFactor!A$1,A87,0),C86)</f>
        <v>D2HFGC00</v>
      </c>
      <c r="D87" t="str" cm="1">
        <f t="array" aca="1" ref="D87" ca="1">IF(D86="",TS_DRC!$P$5,OFFSET(TS_DRC!P$5,RIGHT(D86,2),0,TRUE))</f>
        <v>TS01</v>
      </c>
      <c r="E87" t="str">
        <f t="shared" ref="E87:E108" ca="1" si="10">IF(D87="","[DRC,"&amp;C87&amp;",*,*]          :         ",D87)</f>
        <v>TS01</v>
      </c>
      <c r="F87">
        <f ca="1">IF($D87="",YEAR!C$2,1)</f>
        <v>1</v>
      </c>
      <c r="G87">
        <f ca="1">IF(F87&lt;1.1,F87,IF(F87&lt;YEAR!$C$2+YEAR!$C$3-2,F87+1,(YEAR!$C$2+YEAR!$C$3-1)&amp;"       :="))</f>
        <v>1</v>
      </c>
      <c r="H87">
        <f ca="1">IF(G87&lt;1.1,G87,IF(G87&lt;YEAR!$C$2+YEAR!$C$3-2,G87+1,(YEAR!$C$2+YEAR!$C$3-1)&amp;"       :="))</f>
        <v>1</v>
      </c>
      <c r="I87">
        <f ca="1">IF(H87&lt;1.1,H87,IF(H87&lt;YEAR!$C$2+YEAR!$C$3-2,H87+1,(YEAR!$C$2+YEAR!$C$3-1)&amp;"       :="))</f>
        <v>1</v>
      </c>
      <c r="J87">
        <f ca="1">IF(I87&lt;1.1,I87,IF(I87&lt;YEAR!$C$2+YEAR!$C$3-2,I87+1,(YEAR!$C$2+YEAR!$C$3-1)&amp;"       :="))</f>
        <v>1</v>
      </c>
      <c r="K87">
        <f ca="1">IF(J87&lt;1.1,J87,IF(J87&lt;YEAR!$C$2+YEAR!$C$3-2,J87+1,(YEAR!$C$2+YEAR!$C$3-1)&amp;"       :="))</f>
        <v>1</v>
      </c>
      <c r="L87">
        <f ca="1">IF(K87&lt;1.1,K87,IF(K87&lt;YEAR!$C$2+YEAR!$C$3-2,K87+1,(YEAR!$C$2+YEAR!$C$3-1)&amp;"       :="))</f>
        <v>1</v>
      </c>
      <c r="M87">
        <f ca="1">IF(L87&lt;1.1,L87,IF(L87&lt;YEAR!$C$2+YEAR!$C$3-2,L87+1,(YEAR!$C$2+YEAR!$C$3-1)&amp;"       :="))</f>
        <v>1</v>
      </c>
      <c r="N87">
        <f ca="1">IF(M87&lt;1.1,M87,IF(M87&lt;YEAR!$C$2+YEAR!$C$3-2,M87+1,(YEAR!$C$2+YEAR!$C$3-1)&amp;"       :="))</f>
        <v>1</v>
      </c>
      <c r="O87">
        <f ca="1">IF(N87&lt;1.1,N87,IF(N87&lt;YEAR!$C$2+YEAR!$C$3-2,N87+1,(YEAR!$C$2+YEAR!$C$3-1)&amp;"       :="))</f>
        <v>1</v>
      </c>
      <c r="P87">
        <f ca="1">IF(O87&lt;1.1,O87,IF(O87&lt;YEAR!$C$2+YEAR!$C$3-2,O87+1,(YEAR!$C$2+YEAR!$C$3-1)&amp;"       :="))</f>
        <v>1</v>
      </c>
      <c r="Q87">
        <f ca="1">IF(P87&lt;1.1,P87,IF(P87&lt;YEAR!$C$2+YEAR!$C$3-2,P87+1,(YEAR!$C$2+YEAR!$C$3-1)&amp;"       :="))</f>
        <v>1</v>
      </c>
      <c r="R87">
        <f ca="1">IF(Q87&lt;1.1,Q87,IF(Q87&lt;YEAR!$C$2+YEAR!$C$3-2,Q87+1,(YEAR!$C$2+YEAR!$C$3-1)&amp;"       :="))</f>
        <v>1</v>
      </c>
      <c r="S87">
        <f ca="1">IF(R87&lt;1.1,R87,IF(R87&lt;YEAR!$C$2+YEAR!$C$3-2,R87+1,(YEAR!$C$2+YEAR!$C$3-1)&amp;"       :="))</f>
        <v>1</v>
      </c>
      <c r="T87">
        <f ca="1">IF(S87&lt;1.1,S87,IF(S87&lt;YEAR!$C$2+YEAR!$C$3-2,S87+1,(YEAR!$C$2+YEAR!$C$3-1)&amp;"       :="))</f>
        <v>1</v>
      </c>
      <c r="U87">
        <f ca="1">IF(T87&lt;1.1,T87,IF(T87&lt;YEAR!$C$2+YEAR!$C$3-2,T87+1,(YEAR!$C$2+YEAR!$C$3-1)&amp;"       :="))</f>
        <v>1</v>
      </c>
      <c r="V87">
        <f ca="1">IF(U87&lt;1.1,U87,IF(U87&lt;YEAR!$C$2+YEAR!$C$3-2,U87+1,(YEAR!$C$2+YEAR!$C$3-1)&amp;"       :="))</f>
        <v>1</v>
      </c>
      <c r="W87">
        <f ca="1">IF(V87&lt;1.1,V87,IF(V87&lt;YEAR!$C$2+YEAR!$C$3-2,V87+1,(YEAR!$C$2+YEAR!$C$3-1)&amp;"       :="))</f>
        <v>1</v>
      </c>
      <c r="X87">
        <f ca="1">IF(W87&lt;1.1,W87,IF(W87&lt;YEAR!$C$2+YEAR!$C$3-2,W87+1,(YEAR!$C$2+YEAR!$C$3-1)&amp;"       :="))</f>
        <v>1</v>
      </c>
      <c r="Y87">
        <f ca="1">IF(X87&lt;1.1,X87,IF(X87&lt;YEAR!$C$2+YEAR!$C$3-2,X87+1,(YEAR!$C$2+YEAR!$C$3-1)&amp;"       :="))</f>
        <v>1</v>
      </c>
      <c r="Z87">
        <f ca="1">IF(Y87&lt;1.1,Y87,IF(Y87&lt;YEAR!$C$2+YEAR!$C$3-2,Y87+1,(YEAR!$C$2+YEAR!$C$3-1)&amp;"       :="))</f>
        <v>1</v>
      </c>
      <c r="AA87">
        <f ca="1">IF(Z87&lt;1.1,Z87,IF(Z87&lt;YEAR!$C$2+YEAR!$C$3-2,Z87+1,(YEAR!$C$2+YEAR!$C$3-1)&amp;"       :="))</f>
        <v>1</v>
      </c>
      <c r="AB87">
        <f ca="1">IF(AA87&lt;1.1,AA87,IF(AA87&lt;YEAR!$C$2+YEAR!$C$3-2,AA87+1,(YEAR!$C$2+YEAR!$C$3-1)&amp;"       :="))</f>
        <v>1</v>
      </c>
      <c r="AC87">
        <f ca="1">IF(AB87&lt;1.1,AB87,IF(AB87&lt;YEAR!$C$2+YEAR!$C$3-2,AB87+1,(YEAR!$C$2+YEAR!$C$3-1)&amp;"       :="))</f>
        <v>1</v>
      </c>
      <c r="AD87">
        <f ca="1">IF(AC87&lt;1.1,AC87,IF(AC87&lt;YEAR!$C$2+YEAR!$C$3-2,AC87+1,(YEAR!$C$2+YEAR!$C$3-1)&amp;"       :="))</f>
        <v>1</v>
      </c>
      <c r="AE87">
        <f ca="1">IF(AD87&lt;1.1,AD87,IF(AD87&lt;YEAR!$C$2+YEAR!$C$3-2,AD87+1,(YEAR!$C$2+YEAR!$C$3-1)&amp;"       :="))</f>
        <v>1</v>
      </c>
      <c r="AF87">
        <f ca="1">IF(AE87&lt;1.1,AE87,IF(AE87&lt;YEAR!$C$2+YEAR!$C$3-2,AE87+1,(YEAR!$C$2+YEAR!$C$3-1)&amp;"       :="))</f>
        <v>1</v>
      </c>
      <c r="AG87">
        <f ca="1">IF(AF87&lt;1.1,AF87,IF(AF87&lt;YEAR!$C$2+YEAR!$C$3-2,AF87+1,(YEAR!$C$2+YEAR!$C$3-1)&amp;"       :="))</f>
        <v>1</v>
      </c>
      <c r="AH87">
        <f ca="1">IF(AG87&lt;1.1,AG87,IF(AG87&lt;YEAR!$C$2+YEAR!$C$3-2,AG87+1,(YEAR!$C$2+YEAR!$C$3-1)&amp;"       :="))</f>
        <v>1</v>
      </c>
      <c r="AI87">
        <f ca="1">IF(AH87&lt;1.1,AH87,IF(AH87&lt;YEAR!$C$2+YEAR!$C$3-2,AH87+1,(YEAR!$C$2+YEAR!$C$3-1)&amp;"       :="))</f>
        <v>1</v>
      </c>
      <c r="AJ87">
        <f ca="1">IF(AI87&lt;1.1,AI87,IF(AI87&lt;YEAR!$C$2+YEAR!$C$3-2,AI87+1,(YEAR!$C$2+YEAR!$C$3-1)&amp;"       :="))</f>
        <v>1</v>
      </c>
    </row>
    <row r="88" spans="1:36">
      <c r="A88">
        <f t="shared" ca="1" si="9"/>
        <v>3</v>
      </c>
      <c r="B88" t="s">
        <v>51</v>
      </c>
      <c r="C88" t="str">
        <f ca="1">IF(D88="",OFFSET(AvailabilityFactor!A$1,A88,0),C87)</f>
        <v>D2HFGC00</v>
      </c>
      <c r="D88" t="str" cm="1">
        <f t="array" aca="1" ref="D88" ca="1">IF(D87="",TS_DRC!$P$5,OFFSET(TS_DRC!P$5,RIGHT(D87,2),0,TRUE))</f>
        <v>TS02</v>
      </c>
      <c r="E88" t="str">
        <f t="shared" ca="1" si="10"/>
        <v>TS02</v>
      </c>
      <c r="F88">
        <f ca="1">IF($D88="",YEAR!C$2,1)</f>
        <v>1</v>
      </c>
      <c r="G88">
        <f ca="1">IF(F88&lt;1.1,F88,IF(F88&lt;YEAR!$C$2+YEAR!$C$3-2,F88+1,(YEAR!$C$2+YEAR!$C$3-1)&amp;"       :="))</f>
        <v>1</v>
      </c>
      <c r="H88">
        <f ca="1">IF(G88&lt;1.1,G88,IF(G88&lt;YEAR!$C$2+YEAR!$C$3-2,G88+1,(YEAR!$C$2+YEAR!$C$3-1)&amp;"       :="))</f>
        <v>1</v>
      </c>
      <c r="I88">
        <f ca="1">IF(H88&lt;1.1,H88,IF(H88&lt;YEAR!$C$2+YEAR!$C$3-2,H88+1,(YEAR!$C$2+YEAR!$C$3-1)&amp;"       :="))</f>
        <v>1</v>
      </c>
      <c r="J88">
        <f ca="1">IF(I88&lt;1.1,I88,IF(I88&lt;YEAR!$C$2+YEAR!$C$3-2,I88+1,(YEAR!$C$2+YEAR!$C$3-1)&amp;"       :="))</f>
        <v>1</v>
      </c>
      <c r="K88">
        <f ca="1">IF(J88&lt;1.1,J88,IF(J88&lt;YEAR!$C$2+YEAR!$C$3-2,J88+1,(YEAR!$C$2+YEAR!$C$3-1)&amp;"       :="))</f>
        <v>1</v>
      </c>
      <c r="L88">
        <f ca="1">IF(K88&lt;1.1,K88,IF(K88&lt;YEAR!$C$2+YEAR!$C$3-2,K88+1,(YEAR!$C$2+YEAR!$C$3-1)&amp;"       :="))</f>
        <v>1</v>
      </c>
      <c r="M88">
        <f ca="1">IF(L88&lt;1.1,L88,IF(L88&lt;YEAR!$C$2+YEAR!$C$3-2,L88+1,(YEAR!$C$2+YEAR!$C$3-1)&amp;"       :="))</f>
        <v>1</v>
      </c>
      <c r="N88">
        <f ca="1">IF(M88&lt;1.1,M88,IF(M88&lt;YEAR!$C$2+YEAR!$C$3-2,M88+1,(YEAR!$C$2+YEAR!$C$3-1)&amp;"       :="))</f>
        <v>1</v>
      </c>
      <c r="O88">
        <f ca="1">IF(N88&lt;1.1,N88,IF(N88&lt;YEAR!$C$2+YEAR!$C$3-2,N88+1,(YEAR!$C$2+YEAR!$C$3-1)&amp;"       :="))</f>
        <v>1</v>
      </c>
      <c r="P88">
        <f ca="1">IF(O88&lt;1.1,O88,IF(O88&lt;YEAR!$C$2+YEAR!$C$3-2,O88+1,(YEAR!$C$2+YEAR!$C$3-1)&amp;"       :="))</f>
        <v>1</v>
      </c>
      <c r="Q88">
        <f ca="1">IF(P88&lt;1.1,P88,IF(P88&lt;YEAR!$C$2+YEAR!$C$3-2,P88+1,(YEAR!$C$2+YEAR!$C$3-1)&amp;"       :="))</f>
        <v>1</v>
      </c>
      <c r="R88">
        <f ca="1">IF(Q88&lt;1.1,Q88,IF(Q88&lt;YEAR!$C$2+YEAR!$C$3-2,Q88+1,(YEAR!$C$2+YEAR!$C$3-1)&amp;"       :="))</f>
        <v>1</v>
      </c>
      <c r="S88">
        <f ca="1">IF(R88&lt;1.1,R88,IF(R88&lt;YEAR!$C$2+YEAR!$C$3-2,R88+1,(YEAR!$C$2+YEAR!$C$3-1)&amp;"       :="))</f>
        <v>1</v>
      </c>
      <c r="T88">
        <f ca="1">IF(S88&lt;1.1,S88,IF(S88&lt;YEAR!$C$2+YEAR!$C$3-2,S88+1,(YEAR!$C$2+YEAR!$C$3-1)&amp;"       :="))</f>
        <v>1</v>
      </c>
      <c r="U88">
        <f ca="1">IF(T88&lt;1.1,T88,IF(T88&lt;YEAR!$C$2+YEAR!$C$3-2,T88+1,(YEAR!$C$2+YEAR!$C$3-1)&amp;"       :="))</f>
        <v>1</v>
      </c>
      <c r="V88">
        <f ca="1">IF(U88&lt;1.1,U88,IF(U88&lt;YEAR!$C$2+YEAR!$C$3-2,U88+1,(YEAR!$C$2+YEAR!$C$3-1)&amp;"       :="))</f>
        <v>1</v>
      </c>
      <c r="W88">
        <f ca="1">IF(V88&lt;1.1,V88,IF(V88&lt;YEAR!$C$2+YEAR!$C$3-2,V88+1,(YEAR!$C$2+YEAR!$C$3-1)&amp;"       :="))</f>
        <v>1</v>
      </c>
      <c r="X88">
        <f ca="1">IF(W88&lt;1.1,W88,IF(W88&lt;YEAR!$C$2+YEAR!$C$3-2,W88+1,(YEAR!$C$2+YEAR!$C$3-1)&amp;"       :="))</f>
        <v>1</v>
      </c>
      <c r="Y88">
        <f ca="1">IF(X88&lt;1.1,X88,IF(X88&lt;YEAR!$C$2+YEAR!$C$3-2,X88+1,(YEAR!$C$2+YEAR!$C$3-1)&amp;"       :="))</f>
        <v>1</v>
      </c>
      <c r="Z88">
        <f ca="1">IF(Y88&lt;1.1,Y88,IF(Y88&lt;YEAR!$C$2+YEAR!$C$3-2,Y88+1,(YEAR!$C$2+YEAR!$C$3-1)&amp;"       :="))</f>
        <v>1</v>
      </c>
      <c r="AA88">
        <f ca="1">IF(Z88&lt;1.1,Z88,IF(Z88&lt;YEAR!$C$2+YEAR!$C$3-2,Z88+1,(YEAR!$C$2+YEAR!$C$3-1)&amp;"       :="))</f>
        <v>1</v>
      </c>
      <c r="AB88">
        <f ca="1">IF(AA88&lt;1.1,AA88,IF(AA88&lt;YEAR!$C$2+YEAR!$C$3-2,AA88+1,(YEAR!$C$2+YEAR!$C$3-1)&amp;"       :="))</f>
        <v>1</v>
      </c>
      <c r="AC88">
        <f ca="1">IF(AB88&lt;1.1,AB88,IF(AB88&lt;YEAR!$C$2+YEAR!$C$3-2,AB88+1,(YEAR!$C$2+YEAR!$C$3-1)&amp;"       :="))</f>
        <v>1</v>
      </c>
      <c r="AD88">
        <f ca="1">IF(AC88&lt;1.1,AC88,IF(AC88&lt;YEAR!$C$2+YEAR!$C$3-2,AC88+1,(YEAR!$C$2+YEAR!$C$3-1)&amp;"       :="))</f>
        <v>1</v>
      </c>
      <c r="AE88">
        <f ca="1">IF(AD88&lt;1.1,AD88,IF(AD88&lt;YEAR!$C$2+YEAR!$C$3-2,AD88+1,(YEAR!$C$2+YEAR!$C$3-1)&amp;"       :="))</f>
        <v>1</v>
      </c>
      <c r="AF88">
        <f ca="1">IF(AE88&lt;1.1,AE88,IF(AE88&lt;YEAR!$C$2+YEAR!$C$3-2,AE88+1,(YEAR!$C$2+YEAR!$C$3-1)&amp;"       :="))</f>
        <v>1</v>
      </c>
      <c r="AG88">
        <f ca="1">IF(AF88&lt;1.1,AF88,IF(AF88&lt;YEAR!$C$2+YEAR!$C$3-2,AF88+1,(YEAR!$C$2+YEAR!$C$3-1)&amp;"       :="))</f>
        <v>1</v>
      </c>
      <c r="AH88">
        <f ca="1">IF(AG88&lt;1.1,AG88,IF(AG88&lt;YEAR!$C$2+YEAR!$C$3-2,AG88+1,(YEAR!$C$2+YEAR!$C$3-1)&amp;"       :="))</f>
        <v>1</v>
      </c>
      <c r="AI88">
        <f ca="1">IF(AH88&lt;1.1,AH88,IF(AH88&lt;YEAR!$C$2+YEAR!$C$3-2,AH88+1,(YEAR!$C$2+YEAR!$C$3-1)&amp;"       :="))</f>
        <v>1</v>
      </c>
      <c r="AJ88">
        <f ca="1">IF(AI88&lt;1.1,AI88,IF(AI88&lt;YEAR!$C$2+YEAR!$C$3-2,AI88+1,(YEAR!$C$2+YEAR!$C$3-1)&amp;"       :="))</f>
        <v>1</v>
      </c>
    </row>
    <row r="89" spans="1:36">
      <c r="A89">
        <f t="shared" ca="1" si="9"/>
        <v>3</v>
      </c>
      <c r="B89" t="s">
        <v>51</v>
      </c>
      <c r="C89" t="str">
        <f ca="1">IF(D89="",OFFSET(AvailabilityFactor!A$1,A89,0),C88)</f>
        <v>D2HFGC00</v>
      </c>
      <c r="D89" t="str" cm="1">
        <f t="array" aca="1" ref="D89" ca="1">IF(D88="",TS_DRC!$P$5,OFFSET(TS_DRC!P$5,RIGHT(D88,2),0,TRUE))</f>
        <v>TS03</v>
      </c>
      <c r="E89" t="str">
        <f t="shared" ca="1" si="10"/>
        <v>TS03</v>
      </c>
      <c r="F89">
        <f ca="1">IF($D89="",YEAR!C$2,1)</f>
        <v>1</v>
      </c>
      <c r="G89">
        <f ca="1">IF(F89&lt;1.1,F89,IF(F89&lt;YEAR!$C$2+YEAR!$C$3-2,F89+1,(YEAR!$C$2+YEAR!$C$3-1)&amp;"       :="))</f>
        <v>1</v>
      </c>
      <c r="H89">
        <f ca="1">IF(G89&lt;1.1,G89,IF(G89&lt;YEAR!$C$2+YEAR!$C$3-2,G89+1,(YEAR!$C$2+YEAR!$C$3-1)&amp;"       :="))</f>
        <v>1</v>
      </c>
      <c r="I89">
        <f ca="1">IF(H89&lt;1.1,H89,IF(H89&lt;YEAR!$C$2+YEAR!$C$3-2,H89+1,(YEAR!$C$2+YEAR!$C$3-1)&amp;"       :="))</f>
        <v>1</v>
      </c>
      <c r="J89">
        <f ca="1">IF(I89&lt;1.1,I89,IF(I89&lt;YEAR!$C$2+YEAR!$C$3-2,I89+1,(YEAR!$C$2+YEAR!$C$3-1)&amp;"       :="))</f>
        <v>1</v>
      </c>
      <c r="K89">
        <f ca="1">IF(J89&lt;1.1,J89,IF(J89&lt;YEAR!$C$2+YEAR!$C$3-2,J89+1,(YEAR!$C$2+YEAR!$C$3-1)&amp;"       :="))</f>
        <v>1</v>
      </c>
      <c r="L89">
        <f ca="1">IF(K89&lt;1.1,K89,IF(K89&lt;YEAR!$C$2+YEAR!$C$3-2,K89+1,(YEAR!$C$2+YEAR!$C$3-1)&amp;"       :="))</f>
        <v>1</v>
      </c>
      <c r="M89">
        <f ca="1">IF(L89&lt;1.1,L89,IF(L89&lt;YEAR!$C$2+YEAR!$C$3-2,L89+1,(YEAR!$C$2+YEAR!$C$3-1)&amp;"       :="))</f>
        <v>1</v>
      </c>
      <c r="N89">
        <f ca="1">IF(M89&lt;1.1,M89,IF(M89&lt;YEAR!$C$2+YEAR!$C$3-2,M89+1,(YEAR!$C$2+YEAR!$C$3-1)&amp;"       :="))</f>
        <v>1</v>
      </c>
      <c r="O89">
        <f ca="1">IF(N89&lt;1.1,N89,IF(N89&lt;YEAR!$C$2+YEAR!$C$3-2,N89+1,(YEAR!$C$2+YEAR!$C$3-1)&amp;"       :="))</f>
        <v>1</v>
      </c>
      <c r="P89">
        <f ca="1">IF(O89&lt;1.1,O89,IF(O89&lt;YEAR!$C$2+YEAR!$C$3-2,O89+1,(YEAR!$C$2+YEAR!$C$3-1)&amp;"       :="))</f>
        <v>1</v>
      </c>
      <c r="Q89">
        <f ca="1">IF(P89&lt;1.1,P89,IF(P89&lt;YEAR!$C$2+YEAR!$C$3-2,P89+1,(YEAR!$C$2+YEAR!$C$3-1)&amp;"       :="))</f>
        <v>1</v>
      </c>
      <c r="R89">
        <f ca="1">IF(Q89&lt;1.1,Q89,IF(Q89&lt;YEAR!$C$2+YEAR!$C$3-2,Q89+1,(YEAR!$C$2+YEAR!$C$3-1)&amp;"       :="))</f>
        <v>1</v>
      </c>
      <c r="S89">
        <f ca="1">IF(R89&lt;1.1,R89,IF(R89&lt;YEAR!$C$2+YEAR!$C$3-2,R89+1,(YEAR!$C$2+YEAR!$C$3-1)&amp;"       :="))</f>
        <v>1</v>
      </c>
      <c r="T89">
        <f ca="1">IF(S89&lt;1.1,S89,IF(S89&lt;YEAR!$C$2+YEAR!$C$3-2,S89+1,(YEAR!$C$2+YEAR!$C$3-1)&amp;"       :="))</f>
        <v>1</v>
      </c>
      <c r="U89">
        <f ca="1">IF(T89&lt;1.1,T89,IF(T89&lt;YEAR!$C$2+YEAR!$C$3-2,T89+1,(YEAR!$C$2+YEAR!$C$3-1)&amp;"       :="))</f>
        <v>1</v>
      </c>
      <c r="V89">
        <f ca="1">IF(U89&lt;1.1,U89,IF(U89&lt;YEAR!$C$2+YEAR!$C$3-2,U89+1,(YEAR!$C$2+YEAR!$C$3-1)&amp;"       :="))</f>
        <v>1</v>
      </c>
      <c r="W89">
        <f ca="1">IF(V89&lt;1.1,V89,IF(V89&lt;YEAR!$C$2+YEAR!$C$3-2,V89+1,(YEAR!$C$2+YEAR!$C$3-1)&amp;"       :="))</f>
        <v>1</v>
      </c>
      <c r="X89">
        <f ca="1">IF(W89&lt;1.1,W89,IF(W89&lt;YEAR!$C$2+YEAR!$C$3-2,W89+1,(YEAR!$C$2+YEAR!$C$3-1)&amp;"       :="))</f>
        <v>1</v>
      </c>
      <c r="Y89">
        <f ca="1">IF(X89&lt;1.1,X89,IF(X89&lt;YEAR!$C$2+YEAR!$C$3-2,X89+1,(YEAR!$C$2+YEAR!$C$3-1)&amp;"       :="))</f>
        <v>1</v>
      </c>
      <c r="Z89">
        <f ca="1">IF(Y89&lt;1.1,Y89,IF(Y89&lt;YEAR!$C$2+YEAR!$C$3-2,Y89+1,(YEAR!$C$2+YEAR!$C$3-1)&amp;"       :="))</f>
        <v>1</v>
      </c>
      <c r="AA89">
        <f ca="1">IF(Z89&lt;1.1,Z89,IF(Z89&lt;YEAR!$C$2+YEAR!$C$3-2,Z89+1,(YEAR!$C$2+YEAR!$C$3-1)&amp;"       :="))</f>
        <v>1</v>
      </c>
      <c r="AB89">
        <f ca="1">IF(AA89&lt;1.1,AA89,IF(AA89&lt;YEAR!$C$2+YEAR!$C$3-2,AA89+1,(YEAR!$C$2+YEAR!$C$3-1)&amp;"       :="))</f>
        <v>1</v>
      </c>
      <c r="AC89">
        <f ca="1">IF(AB89&lt;1.1,AB89,IF(AB89&lt;YEAR!$C$2+YEAR!$C$3-2,AB89+1,(YEAR!$C$2+YEAR!$C$3-1)&amp;"       :="))</f>
        <v>1</v>
      </c>
      <c r="AD89">
        <f ca="1">IF(AC89&lt;1.1,AC89,IF(AC89&lt;YEAR!$C$2+YEAR!$C$3-2,AC89+1,(YEAR!$C$2+YEAR!$C$3-1)&amp;"       :="))</f>
        <v>1</v>
      </c>
      <c r="AE89">
        <f ca="1">IF(AD89&lt;1.1,AD89,IF(AD89&lt;YEAR!$C$2+YEAR!$C$3-2,AD89+1,(YEAR!$C$2+YEAR!$C$3-1)&amp;"       :="))</f>
        <v>1</v>
      </c>
      <c r="AF89">
        <f ca="1">IF(AE89&lt;1.1,AE89,IF(AE89&lt;YEAR!$C$2+YEAR!$C$3-2,AE89+1,(YEAR!$C$2+YEAR!$C$3-1)&amp;"       :="))</f>
        <v>1</v>
      </c>
      <c r="AG89">
        <f ca="1">IF(AF89&lt;1.1,AF89,IF(AF89&lt;YEAR!$C$2+YEAR!$C$3-2,AF89+1,(YEAR!$C$2+YEAR!$C$3-1)&amp;"       :="))</f>
        <v>1</v>
      </c>
      <c r="AH89">
        <f ca="1">IF(AG89&lt;1.1,AG89,IF(AG89&lt;YEAR!$C$2+YEAR!$C$3-2,AG89+1,(YEAR!$C$2+YEAR!$C$3-1)&amp;"       :="))</f>
        <v>1</v>
      </c>
      <c r="AI89">
        <f ca="1">IF(AH89&lt;1.1,AH89,IF(AH89&lt;YEAR!$C$2+YEAR!$C$3-2,AH89+1,(YEAR!$C$2+YEAR!$C$3-1)&amp;"       :="))</f>
        <v>1</v>
      </c>
      <c r="AJ89">
        <f ca="1">IF(AI89&lt;1.1,AI89,IF(AI89&lt;YEAR!$C$2+YEAR!$C$3-2,AI89+1,(YEAR!$C$2+YEAR!$C$3-1)&amp;"       :="))</f>
        <v>1</v>
      </c>
    </row>
    <row r="90" spans="1:36">
      <c r="A90">
        <f t="shared" ca="1" si="9"/>
        <v>3</v>
      </c>
      <c r="B90" t="s">
        <v>51</v>
      </c>
      <c r="C90" t="str">
        <f ca="1">IF(D90="",OFFSET(AvailabilityFactor!A$1,A90,0),C89)</f>
        <v>D2HFGC00</v>
      </c>
      <c r="D90" t="str" cm="1">
        <f t="array" aca="1" ref="D90" ca="1">IF(D89="",TS_DRC!$P$5,OFFSET(TS_DRC!P$5,RIGHT(D89,2),0,TRUE))</f>
        <v>TS04</v>
      </c>
      <c r="E90" t="str">
        <f t="shared" ca="1" si="10"/>
        <v>TS04</v>
      </c>
      <c r="F90">
        <f ca="1">IF($D90="",YEAR!C$2,1)</f>
        <v>1</v>
      </c>
      <c r="G90">
        <f ca="1">IF(F90&lt;1.1,F90,IF(F90&lt;YEAR!$C$2+YEAR!$C$3-2,F90+1,(YEAR!$C$2+YEAR!$C$3-1)&amp;"       :="))</f>
        <v>1</v>
      </c>
      <c r="H90">
        <f ca="1">IF(G90&lt;1.1,G90,IF(G90&lt;YEAR!$C$2+YEAR!$C$3-2,G90+1,(YEAR!$C$2+YEAR!$C$3-1)&amp;"       :="))</f>
        <v>1</v>
      </c>
      <c r="I90">
        <f ca="1">IF(H90&lt;1.1,H90,IF(H90&lt;YEAR!$C$2+YEAR!$C$3-2,H90+1,(YEAR!$C$2+YEAR!$C$3-1)&amp;"       :="))</f>
        <v>1</v>
      </c>
      <c r="J90">
        <f ca="1">IF(I90&lt;1.1,I90,IF(I90&lt;YEAR!$C$2+YEAR!$C$3-2,I90+1,(YEAR!$C$2+YEAR!$C$3-1)&amp;"       :="))</f>
        <v>1</v>
      </c>
      <c r="K90">
        <f ca="1">IF(J90&lt;1.1,J90,IF(J90&lt;YEAR!$C$2+YEAR!$C$3-2,J90+1,(YEAR!$C$2+YEAR!$C$3-1)&amp;"       :="))</f>
        <v>1</v>
      </c>
      <c r="L90">
        <f ca="1">IF(K90&lt;1.1,K90,IF(K90&lt;YEAR!$C$2+YEAR!$C$3-2,K90+1,(YEAR!$C$2+YEAR!$C$3-1)&amp;"       :="))</f>
        <v>1</v>
      </c>
      <c r="M90">
        <f ca="1">IF(L90&lt;1.1,L90,IF(L90&lt;YEAR!$C$2+YEAR!$C$3-2,L90+1,(YEAR!$C$2+YEAR!$C$3-1)&amp;"       :="))</f>
        <v>1</v>
      </c>
      <c r="N90">
        <f ca="1">IF(M90&lt;1.1,M90,IF(M90&lt;YEAR!$C$2+YEAR!$C$3-2,M90+1,(YEAR!$C$2+YEAR!$C$3-1)&amp;"       :="))</f>
        <v>1</v>
      </c>
      <c r="O90">
        <f ca="1">IF(N90&lt;1.1,N90,IF(N90&lt;YEAR!$C$2+YEAR!$C$3-2,N90+1,(YEAR!$C$2+YEAR!$C$3-1)&amp;"       :="))</f>
        <v>1</v>
      </c>
      <c r="P90">
        <f ca="1">IF(O90&lt;1.1,O90,IF(O90&lt;YEAR!$C$2+YEAR!$C$3-2,O90+1,(YEAR!$C$2+YEAR!$C$3-1)&amp;"       :="))</f>
        <v>1</v>
      </c>
      <c r="Q90">
        <f ca="1">IF(P90&lt;1.1,P90,IF(P90&lt;YEAR!$C$2+YEAR!$C$3-2,P90+1,(YEAR!$C$2+YEAR!$C$3-1)&amp;"       :="))</f>
        <v>1</v>
      </c>
      <c r="R90">
        <f ca="1">IF(Q90&lt;1.1,Q90,IF(Q90&lt;YEAR!$C$2+YEAR!$C$3-2,Q90+1,(YEAR!$C$2+YEAR!$C$3-1)&amp;"       :="))</f>
        <v>1</v>
      </c>
      <c r="S90">
        <f ca="1">IF(R90&lt;1.1,R90,IF(R90&lt;YEAR!$C$2+YEAR!$C$3-2,R90+1,(YEAR!$C$2+YEAR!$C$3-1)&amp;"       :="))</f>
        <v>1</v>
      </c>
      <c r="T90">
        <f ca="1">IF(S90&lt;1.1,S90,IF(S90&lt;YEAR!$C$2+YEAR!$C$3-2,S90+1,(YEAR!$C$2+YEAR!$C$3-1)&amp;"       :="))</f>
        <v>1</v>
      </c>
      <c r="U90">
        <f ca="1">IF(T90&lt;1.1,T90,IF(T90&lt;YEAR!$C$2+YEAR!$C$3-2,T90+1,(YEAR!$C$2+YEAR!$C$3-1)&amp;"       :="))</f>
        <v>1</v>
      </c>
      <c r="V90">
        <f ca="1">IF(U90&lt;1.1,U90,IF(U90&lt;YEAR!$C$2+YEAR!$C$3-2,U90+1,(YEAR!$C$2+YEAR!$C$3-1)&amp;"       :="))</f>
        <v>1</v>
      </c>
      <c r="W90">
        <f ca="1">IF(V90&lt;1.1,V90,IF(V90&lt;YEAR!$C$2+YEAR!$C$3-2,V90+1,(YEAR!$C$2+YEAR!$C$3-1)&amp;"       :="))</f>
        <v>1</v>
      </c>
      <c r="X90">
        <f ca="1">IF(W90&lt;1.1,W90,IF(W90&lt;YEAR!$C$2+YEAR!$C$3-2,W90+1,(YEAR!$C$2+YEAR!$C$3-1)&amp;"       :="))</f>
        <v>1</v>
      </c>
      <c r="Y90">
        <f ca="1">IF(X90&lt;1.1,X90,IF(X90&lt;YEAR!$C$2+YEAR!$C$3-2,X90+1,(YEAR!$C$2+YEAR!$C$3-1)&amp;"       :="))</f>
        <v>1</v>
      </c>
      <c r="Z90">
        <f ca="1">IF(Y90&lt;1.1,Y90,IF(Y90&lt;YEAR!$C$2+YEAR!$C$3-2,Y90+1,(YEAR!$C$2+YEAR!$C$3-1)&amp;"       :="))</f>
        <v>1</v>
      </c>
      <c r="AA90">
        <f ca="1">IF(Z90&lt;1.1,Z90,IF(Z90&lt;YEAR!$C$2+YEAR!$C$3-2,Z90+1,(YEAR!$C$2+YEAR!$C$3-1)&amp;"       :="))</f>
        <v>1</v>
      </c>
      <c r="AB90">
        <f ca="1">IF(AA90&lt;1.1,AA90,IF(AA90&lt;YEAR!$C$2+YEAR!$C$3-2,AA90+1,(YEAR!$C$2+YEAR!$C$3-1)&amp;"       :="))</f>
        <v>1</v>
      </c>
      <c r="AC90">
        <f ca="1">IF(AB90&lt;1.1,AB90,IF(AB90&lt;YEAR!$C$2+YEAR!$C$3-2,AB90+1,(YEAR!$C$2+YEAR!$C$3-1)&amp;"       :="))</f>
        <v>1</v>
      </c>
      <c r="AD90">
        <f ca="1">IF(AC90&lt;1.1,AC90,IF(AC90&lt;YEAR!$C$2+YEAR!$C$3-2,AC90+1,(YEAR!$C$2+YEAR!$C$3-1)&amp;"       :="))</f>
        <v>1</v>
      </c>
      <c r="AE90">
        <f ca="1">IF(AD90&lt;1.1,AD90,IF(AD90&lt;YEAR!$C$2+YEAR!$C$3-2,AD90+1,(YEAR!$C$2+YEAR!$C$3-1)&amp;"       :="))</f>
        <v>1</v>
      </c>
      <c r="AF90">
        <f ca="1">IF(AE90&lt;1.1,AE90,IF(AE90&lt;YEAR!$C$2+YEAR!$C$3-2,AE90+1,(YEAR!$C$2+YEAR!$C$3-1)&amp;"       :="))</f>
        <v>1</v>
      </c>
      <c r="AG90">
        <f ca="1">IF(AF90&lt;1.1,AF90,IF(AF90&lt;YEAR!$C$2+YEAR!$C$3-2,AF90+1,(YEAR!$C$2+YEAR!$C$3-1)&amp;"       :="))</f>
        <v>1</v>
      </c>
      <c r="AH90">
        <f ca="1">IF(AG90&lt;1.1,AG90,IF(AG90&lt;YEAR!$C$2+YEAR!$C$3-2,AG90+1,(YEAR!$C$2+YEAR!$C$3-1)&amp;"       :="))</f>
        <v>1</v>
      </c>
      <c r="AI90">
        <f ca="1">IF(AH90&lt;1.1,AH90,IF(AH90&lt;YEAR!$C$2+YEAR!$C$3-2,AH90+1,(YEAR!$C$2+YEAR!$C$3-1)&amp;"       :="))</f>
        <v>1</v>
      </c>
      <c r="AJ90">
        <f ca="1">IF(AI90&lt;1.1,AI90,IF(AI90&lt;YEAR!$C$2+YEAR!$C$3-2,AI90+1,(YEAR!$C$2+YEAR!$C$3-1)&amp;"       :="))</f>
        <v>1</v>
      </c>
    </row>
    <row r="91" spans="1:36">
      <c r="A91">
        <f t="shared" ca="1" si="9"/>
        <v>3</v>
      </c>
      <c r="B91" t="s">
        <v>51</v>
      </c>
      <c r="C91" t="str">
        <f ca="1">IF(D91="",OFFSET(AvailabilityFactor!A$1,A91,0),C90)</f>
        <v>D2HFGC00</v>
      </c>
      <c r="D91" t="str" cm="1">
        <f t="array" aca="1" ref="D91" ca="1">IF(D90="",TS_DRC!$P$5,OFFSET(TS_DRC!P$5,RIGHT(D90,2),0,TRUE))</f>
        <v>TS05</v>
      </c>
      <c r="E91" t="str">
        <f t="shared" ca="1" si="10"/>
        <v>TS05</v>
      </c>
      <c r="F91">
        <f ca="1">IF($D91="",YEAR!C$2,1)</f>
        <v>1</v>
      </c>
      <c r="G91">
        <f ca="1">IF(F91&lt;1.1,F91,IF(F91&lt;YEAR!$C$2+YEAR!$C$3-2,F91+1,(YEAR!$C$2+YEAR!$C$3-1)&amp;"       :="))</f>
        <v>1</v>
      </c>
      <c r="H91">
        <f ca="1">IF(G91&lt;1.1,G91,IF(G91&lt;YEAR!$C$2+YEAR!$C$3-2,G91+1,(YEAR!$C$2+YEAR!$C$3-1)&amp;"       :="))</f>
        <v>1</v>
      </c>
      <c r="I91">
        <f ca="1">IF(H91&lt;1.1,H91,IF(H91&lt;YEAR!$C$2+YEAR!$C$3-2,H91+1,(YEAR!$C$2+YEAR!$C$3-1)&amp;"       :="))</f>
        <v>1</v>
      </c>
      <c r="J91">
        <f ca="1">IF(I91&lt;1.1,I91,IF(I91&lt;YEAR!$C$2+YEAR!$C$3-2,I91+1,(YEAR!$C$2+YEAR!$C$3-1)&amp;"       :="))</f>
        <v>1</v>
      </c>
      <c r="K91">
        <f ca="1">IF(J91&lt;1.1,J91,IF(J91&lt;YEAR!$C$2+YEAR!$C$3-2,J91+1,(YEAR!$C$2+YEAR!$C$3-1)&amp;"       :="))</f>
        <v>1</v>
      </c>
      <c r="L91">
        <f ca="1">IF(K91&lt;1.1,K91,IF(K91&lt;YEAR!$C$2+YEAR!$C$3-2,K91+1,(YEAR!$C$2+YEAR!$C$3-1)&amp;"       :="))</f>
        <v>1</v>
      </c>
      <c r="M91">
        <f ca="1">IF(L91&lt;1.1,L91,IF(L91&lt;YEAR!$C$2+YEAR!$C$3-2,L91+1,(YEAR!$C$2+YEAR!$C$3-1)&amp;"       :="))</f>
        <v>1</v>
      </c>
      <c r="N91">
        <f ca="1">IF(M91&lt;1.1,M91,IF(M91&lt;YEAR!$C$2+YEAR!$C$3-2,M91+1,(YEAR!$C$2+YEAR!$C$3-1)&amp;"       :="))</f>
        <v>1</v>
      </c>
      <c r="O91">
        <f ca="1">IF(N91&lt;1.1,N91,IF(N91&lt;YEAR!$C$2+YEAR!$C$3-2,N91+1,(YEAR!$C$2+YEAR!$C$3-1)&amp;"       :="))</f>
        <v>1</v>
      </c>
      <c r="P91">
        <f ca="1">IF(O91&lt;1.1,O91,IF(O91&lt;YEAR!$C$2+YEAR!$C$3-2,O91+1,(YEAR!$C$2+YEAR!$C$3-1)&amp;"       :="))</f>
        <v>1</v>
      </c>
      <c r="Q91">
        <f ca="1">IF(P91&lt;1.1,P91,IF(P91&lt;YEAR!$C$2+YEAR!$C$3-2,P91+1,(YEAR!$C$2+YEAR!$C$3-1)&amp;"       :="))</f>
        <v>1</v>
      </c>
      <c r="R91">
        <f ca="1">IF(Q91&lt;1.1,Q91,IF(Q91&lt;YEAR!$C$2+YEAR!$C$3-2,Q91+1,(YEAR!$C$2+YEAR!$C$3-1)&amp;"       :="))</f>
        <v>1</v>
      </c>
      <c r="S91">
        <f ca="1">IF(R91&lt;1.1,R91,IF(R91&lt;YEAR!$C$2+YEAR!$C$3-2,R91+1,(YEAR!$C$2+YEAR!$C$3-1)&amp;"       :="))</f>
        <v>1</v>
      </c>
      <c r="T91">
        <f ca="1">IF(S91&lt;1.1,S91,IF(S91&lt;YEAR!$C$2+YEAR!$C$3-2,S91+1,(YEAR!$C$2+YEAR!$C$3-1)&amp;"       :="))</f>
        <v>1</v>
      </c>
      <c r="U91">
        <f ca="1">IF(T91&lt;1.1,T91,IF(T91&lt;YEAR!$C$2+YEAR!$C$3-2,T91+1,(YEAR!$C$2+YEAR!$C$3-1)&amp;"       :="))</f>
        <v>1</v>
      </c>
      <c r="V91">
        <f ca="1">IF(U91&lt;1.1,U91,IF(U91&lt;YEAR!$C$2+YEAR!$C$3-2,U91+1,(YEAR!$C$2+YEAR!$C$3-1)&amp;"       :="))</f>
        <v>1</v>
      </c>
      <c r="W91">
        <f ca="1">IF(V91&lt;1.1,V91,IF(V91&lt;YEAR!$C$2+YEAR!$C$3-2,V91+1,(YEAR!$C$2+YEAR!$C$3-1)&amp;"       :="))</f>
        <v>1</v>
      </c>
      <c r="X91">
        <f ca="1">IF(W91&lt;1.1,W91,IF(W91&lt;YEAR!$C$2+YEAR!$C$3-2,W91+1,(YEAR!$C$2+YEAR!$C$3-1)&amp;"       :="))</f>
        <v>1</v>
      </c>
      <c r="Y91">
        <f ca="1">IF(X91&lt;1.1,X91,IF(X91&lt;YEAR!$C$2+YEAR!$C$3-2,X91+1,(YEAR!$C$2+YEAR!$C$3-1)&amp;"       :="))</f>
        <v>1</v>
      </c>
      <c r="Z91">
        <f ca="1">IF(Y91&lt;1.1,Y91,IF(Y91&lt;YEAR!$C$2+YEAR!$C$3-2,Y91+1,(YEAR!$C$2+YEAR!$C$3-1)&amp;"       :="))</f>
        <v>1</v>
      </c>
      <c r="AA91">
        <f ca="1">IF(Z91&lt;1.1,Z91,IF(Z91&lt;YEAR!$C$2+YEAR!$C$3-2,Z91+1,(YEAR!$C$2+YEAR!$C$3-1)&amp;"       :="))</f>
        <v>1</v>
      </c>
      <c r="AB91">
        <f ca="1">IF(AA91&lt;1.1,AA91,IF(AA91&lt;YEAR!$C$2+YEAR!$C$3-2,AA91+1,(YEAR!$C$2+YEAR!$C$3-1)&amp;"       :="))</f>
        <v>1</v>
      </c>
      <c r="AC91">
        <f ca="1">IF(AB91&lt;1.1,AB91,IF(AB91&lt;YEAR!$C$2+YEAR!$C$3-2,AB91+1,(YEAR!$C$2+YEAR!$C$3-1)&amp;"       :="))</f>
        <v>1</v>
      </c>
      <c r="AD91">
        <f ca="1">IF(AC91&lt;1.1,AC91,IF(AC91&lt;YEAR!$C$2+YEAR!$C$3-2,AC91+1,(YEAR!$C$2+YEAR!$C$3-1)&amp;"       :="))</f>
        <v>1</v>
      </c>
      <c r="AE91">
        <f ca="1">IF(AD91&lt;1.1,AD91,IF(AD91&lt;YEAR!$C$2+YEAR!$C$3-2,AD91+1,(YEAR!$C$2+YEAR!$C$3-1)&amp;"       :="))</f>
        <v>1</v>
      </c>
      <c r="AF91">
        <f ca="1">IF(AE91&lt;1.1,AE91,IF(AE91&lt;YEAR!$C$2+YEAR!$C$3-2,AE91+1,(YEAR!$C$2+YEAR!$C$3-1)&amp;"       :="))</f>
        <v>1</v>
      </c>
      <c r="AG91">
        <f ca="1">IF(AF91&lt;1.1,AF91,IF(AF91&lt;YEAR!$C$2+YEAR!$C$3-2,AF91+1,(YEAR!$C$2+YEAR!$C$3-1)&amp;"       :="))</f>
        <v>1</v>
      </c>
      <c r="AH91">
        <f ca="1">IF(AG91&lt;1.1,AG91,IF(AG91&lt;YEAR!$C$2+YEAR!$C$3-2,AG91+1,(YEAR!$C$2+YEAR!$C$3-1)&amp;"       :="))</f>
        <v>1</v>
      </c>
      <c r="AI91">
        <f ca="1">IF(AH91&lt;1.1,AH91,IF(AH91&lt;YEAR!$C$2+YEAR!$C$3-2,AH91+1,(YEAR!$C$2+YEAR!$C$3-1)&amp;"       :="))</f>
        <v>1</v>
      </c>
      <c r="AJ91">
        <f ca="1">IF(AI91&lt;1.1,AI91,IF(AI91&lt;YEAR!$C$2+YEAR!$C$3-2,AI91+1,(YEAR!$C$2+YEAR!$C$3-1)&amp;"       :="))</f>
        <v>1</v>
      </c>
    </row>
    <row r="92" spans="1:36">
      <c r="A92">
        <f t="shared" ca="1" si="9"/>
        <v>3</v>
      </c>
      <c r="B92" t="s">
        <v>51</v>
      </c>
      <c r="C92" t="str">
        <f ca="1">IF(D92="",OFFSET(AvailabilityFactor!A$1,A92,0),C91)</f>
        <v>D2HFGC00</v>
      </c>
      <c r="D92" t="str" cm="1">
        <f t="array" aca="1" ref="D92" ca="1">IF(D91="",TS_DRC!$P$5,OFFSET(TS_DRC!P$5,RIGHT(D91,2),0,TRUE))</f>
        <v>TS06</v>
      </c>
      <c r="E92" t="str">
        <f t="shared" ca="1" si="10"/>
        <v>TS06</v>
      </c>
      <c r="F92">
        <f ca="1">IF($D92="",YEAR!C$2,1)</f>
        <v>1</v>
      </c>
      <c r="G92">
        <f ca="1">IF(F92&lt;1.1,F92,IF(F92&lt;YEAR!$C$2+YEAR!$C$3-2,F92+1,(YEAR!$C$2+YEAR!$C$3-1)&amp;"       :="))</f>
        <v>1</v>
      </c>
      <c r="H92">
        <f ca="1">IF(G92&lt;1.1,G92,IF(G92&lt;YEAR!$C$2+YEAR!$C$3-2,G92+1,(YEAR!$C$2+YEAR!$C$3-1)&amp;"       :="))</f>
        <v>1</v>
      </c>
      <c r="I92">
        <f ca="1">IF(H92&lt;1.1,H92,IF(H92&lt;YEAR!$C$2+YEAR!$C$3-2,H92+1,(YEAR!$C$2+YEAR!$C$3-1)&amp;"       :="))</f>
        <v>1</v>
      </c>
      <c r="J92">
        <f ca="1">IF(I92&lt;1.1,I92,IF(I92&lt;YEAR!$C$2+YEAR!$C$3-2,I92+1,(YEAR!$C$2+YEAR!$C$3-1)&amp;"       :="))</f>
        <v>1</v>
      </c>
      <c r="K92">
        <f ca="1">IF(J92&lt;1.1,J92,IF(J92&lt;YEAR!$C$2+YEAR!$C$3-2,J92+1,(YEAR!$C$2+YEAR!$C$3-1)&amp;"       :="))</f>
        <v>1</v>
      </c>
      <c r="L92">
        <f ca="1">IF(K92&lt;1.1,K92,IF(K92&lt;YEAR!$C$2+YEAR!$C$3-2,K92+1,(YEAR!$C$2+YEAR!$C$3-1)&amp;"       :="))</f>
        <v>1</v>
      </c>
      <c r="M92">
        <f ca="1">IF(L92&lt;1.1,L92,IF(L92&lt;YEAR!$C$2+YEAR!$C$3-2,L92+1,(YEAR!$C$2+YEAR!$C$3-1)&amp;"       :="))</f>
        <v>1</v>
      </c>
      <c r="N92">
        <f ca="1">IF(M92&lt;1.1,M92,IF(M92&lt;YEAR!$C$2+YEAR!$C$3-2,M92+1,(YEAR!$C$2+YEAR!$C$3-1)&amp;"       :="))</f>
        <v>1</v>
      </c>
      <c r="O92">
        <f ca="1">IF(N92&lt;1.1,N92,IF(N92&lt;YEAR!$C$2+YEAR!$C$3-2,N92+1,(YEAR!$C$2+YEAR!$C$3-1)&amp;"       :="))</f>
        <v>1</v>
      </c>
      <c r="P92">
        <f ca="1">IF(O92&lt;1.1,O92,IF(O92&lt;YEAR!$C$2+YEAR!$C$3-2,O92+1,(YEAR!$C$2+YEAR!$C$3-1)&amp;"       :="))</f>
        <v>1</v>
      </c>
      <c r="Q92">
        <f ca="1">IF(P92&lt;1.1,P92,IF(P92&lt;YEAR!$C$2+YEAR!$C$3-2,P92+1,(YEAR!$C$2+YEAR!$C$3-1)&amp;"       :="))</f>
        <v>1</v>
      </c>
      <c r="R92">
        <f ca="1">IF(Q92&lt;1.1,Q92,IF(Q92&lt;YEAR!$C$2+YEAR!$C$3-2,Q92+1,(YEAR!$C$2+YEAR!$C$3-1)&amp;"       :="))</f>
        <v>1</v>
      </c>
      <c r="S92">
        <f ca="1">IF(R92&lt;1.1,R92,IF(R92&lt;YEAR!$C$2+YEAR!$C$3-2,R92+1,(YEAR!$C$2+YEAR!$C$3-1)&amp;"       :="))</f>
        <v>1</v>
      </c>
      <c r="T92">
        <f ca="1">IF(S92&lt;1.1,S92,IF(S92&lt;YEAR!$C$2+YEAR!$C$3-2,S92+1,(YEAR!$C$2+YEAR!$C$3-1)&amp;"       :="))</f>
        <v>1</v>
      </c>
      <c r="U92">
        <f ca="1">IF(T92&lt;1.1,T92,IF(T92&lt;YEAR!$C$2+YEAR!$C$3-2,T92+1,(YEAR!$C$2+YEAR!$C$3-1)&amp;"       :="))</f>
        <v>1</v>
      </c>
      <c r="V92">
        <f ca="1">IF(U92&lt;1.1,U92,IF(U92&lt;YEAR!$C$2+YEAR!$C$3-2,U92+1,(YEAR!$C$2+YEAR!$C$3-1)&amp;"       :="))</f>
        <v>1</v>
      </c>
      <c r="W92">
        <f ca="1">IF(V92&lt;1.1,V92,IF(V92&lt;YEAR!$C$2+YEAR!$C$3-2,V92+1,(YEAR!$C$2+YEAR!$C$3-1)&amp;"       :="))</f>
        <v>1</v>
      </c>
      <c r="X92">
        <f ca="1">IF(W92&lt;1.1,W92,IF(W92&lt;YEAR!$C$2+YEAR!$C$3-2,W92+1,(YEAR!$C$2+YEAR!$C$3-1)&amp;"       :="))</f>
        <v>1</v>
      </c>
      <c r="Y92">
        <f ca="1">IF(X92&lt;1.1,X92,IF(X92&lt;YEAR!$C$2+YEAR!$C$3-2,X92+1,(YEAR!$C$2+YEAR!$C$3-1)&amp;"       :="))</f>
        <v>1</v>
      </c>
      <c r="Z92">
        <f ca="1">IF(Y92&lt;1.1,Y92,IF(Y92&lt;YEAR!$C$2+YEAR!$C$3-2,Y92+1,(YEAR!$C$2+YEAR!$C$3-1)&amp;"       :="))</f>
        <v>1</v>
      </c>
      <c r="AA92">
        <f ca="1">IF(Z92&lt;1.1,Z92,IF(Z92&lt;YEAR!$C$2+YEAR!$C$3-2,Z92+1,(YEAR!$C$2+YEAR!$C$3-1)&amp;"       :="))</f>
        <v>1</v>
      </c>
      <c r="AB92">
        <f ca="1">IF(AA92&lt;1.1,AA92,IF(AA92&lt;YEAR!$C$2+YEAR!$C$3-2,AA92+1,(YEAR!$C$2+YEAR!$C$3-1)&amp;"       :="))</f>
        <v>1</v>
      </c>
      <c r="AC92">
        <f ca="1">IF(AB92&lt;1.1,AB92,IF(AB92&lt;YEAR!$C$2+YEAR!$C$3-2,AB92+1,(YEAR!$C$2+YEAR!$C$3-1)&amp;"       :="))</f>
        <v>1</v>
      </c>
      <c r="AD92">
        <f ca="1">IF(AC92&lt;1.1,AC92,IF(AC92&lt;YEAR!$C$2+YEAR!$C$3-2,AC92+1,(YEAR!$C$2+YEAR!$C$3-1)&amp;"       :="))</f>
        <v>1</v>
      </c>
      <c r="AE92">
        <f ca="1">IF(AD92&lt;1.1,AD92,IF(AD92&lt;YEAR!$C$2+YEAR!$C$3-2,AD92+1,(YEAR!$C$2+YEAR!$C$3-1)&amp;"       :="))</f>
        <v>1</v>
      </c>
      <c r="AF92">
        <f ca="1">IF(AE92&lt;1.1,AE92,IF(AE92&lt;YEAR!$C$2+YEAR!$C$3-2,AE92+1,(YEAR!$C$2+YEAR!$C$3-1)&amp;"       :="))</f>
        <v>1</v>
      </c>
      <c r="AG92">
        <f ca="1">IF(AF92&lt;1.1,AF92,IF(AF92&lt;YEAR!$C$2+YEAR!$C$3-2,AF92+1,(YEAR!$C$2+YEAR!$C$3-1)&amp;"       :="))</f>
        <v>1</v>
      </c>
      <c r="AH92">
        <f ca="1">IF(AG92&lt;1.1,AG92,IF(AG92&lt;YEAR!$C$2+YEAR!$C$3-2,AG92+1,(YEAR!$C$2+YEAR!$C$3-1)&amp;"       :="))</f>
        <v>1</v>
      </c>
      <c r="AI92">
        <f ca="1">IF(AH92&lt;1.1,AH92,IF(AH92&lt;YEAR!$C$2+YEAR!$C$3-2,AH92+1,(YEAR!$C$2+YEAR!$C$3-1)&amp;"       :="))</f>
        <v>1</v>
      </c>
      <c r="AJ92">
        <f ca="1">IF(AI92&lt;1.1,AI92,IF(AI92&lt;YEAR!$C$2+YEAR!$C$3-2,AI92+1,(YEAR!$C$2+YEAR!$C$3-1)&amp;"       :="))</f>
        <v>1</v>
      </c>
    </row>
    <row r="93" spans="1:36">
      <c r="A93">
        <f t="shared" ca="1" si="9"/>
        <v>3</v>
      </c>
      <c r="B93" t="s">
        <v>51</v>
      </c>
      <c r="C93" t="str">
        <f ca="1">IF(D93="",OFFSET(AvailabilityFactor!A$1,A93,0),C92)</f>
        <v>D2HFGC00</v>
      </c>
      <c r="D93" t="str" cm="1">
        <f t="array" aca="1" ref="D93" ca="1">IF(D92="",TS_DRC!$P$5,OFFSET(TS_DRC!P$5,RIGHT(D92,2),0,TRUE))</f>
        <v>TS07</v>
      </c>
      <c r="E93" t="str">
        <f t="shared" ca="1" si="10"/>
        <v>TS07</v>
      </c>
      <c r="F93">
        <f ca="1">IF($D93="",YEAR!C$2,1)</f>
        <v>1</v>
      </c>
      <c r="G93">
        <f ca="1">IF(F93&lt;1.1,F93,IF(F93&lt;YEAR!$C$2+YEAR!$C$3-2,F93+1,(YEAR!$C$2+YEAR!$C$3-1)&amp;"       :="))</f>
        <v>1</v>
      </c>
      <c r="H93">
        <f ca="1">IF(G93&lt;1.1,G93,IF(G93&lt;YEAR!$C$2+YEAR!$C$3-2,G93+1,(YEAR!$C$2+YEAR!$C$3-1)&amp;"       :="))</f>
        <v>1</v>
      </c>
      <c r="I93">
        <f ca="1">IF(H93&lt;1.1,H93,IF(H93&lt;YEAR!$C$2+YEAR!$C$3-2,H93+1,(YEAR!$C$2+YEAR!$C$3-1)&amp;"       :="))</f>
        <v>1</v>
      </c>
      <c r="J93">
        <f ca="1">IF(I93&lt;1.1,I93,IF(I93&lt;YEAR!$C$2+YEAR!$C$3-2,I93+1,(YEAR!$C$2+YEAR!$C$3-1)&amp;"       :="))</f>
        <v>1</v>
      </c>
      <c r="K93">
        <f ca="1">IF(J93&lt;1.1,J93,IF(J93&lt;YEAR!$C$2+YEAR!$C$3-2,J93+1,(YEAR!$C$2+YEAR!$C$3-1)&amp;"       :="))</f>
        <v>1</v>
      </c>
      <c r="L93">
        <f ca="1">IF(K93&lt;1.1,K93,IF(K93&lt;YEAR!$C$2+YEAR!$C$3-2,K93+1,(YEAR!$C$2+YEAR!$C$3-1)&amp;"       :="))</f>
        <v>1</v>
      </c>
      <c r="M93">
        <f ca="1">IF(L93&lt;1.1,L93,IF(L93&lt;YEAR!$C$2+YEAR!$C$3-2,L93+1,(YEAR!$C$2+YEAR!$C$3-1)&amp;"       :="))</f>
        <v>1</v>
      </c>
      <c r="N93">
        <f ca="1">IF(M93&lt;1.1,M93,IF(M93&lt;YEAR!$C$2+YEAR!$C$3-2,M93+1,(YEAR!$C$2+YEAR!$C$3-1)&amp;"       :="))</f>
        <v>1</v>
      </c>
      <c r="O93">
        <f ca="1">IF(N93&lt;1.1,N93,IF(N93&lt;YEAR!$C$2+YEAR!$C$3-2,N93+1,(YEAR!$C$2+YEAR!$C$3-1)&amp;"       :="))</f>
        <v>1</v>
      </c>
      <c r="P93">
        <f ca="1">IF(O93&lt;1.1,O93,IF(O93&lt;YEAR!$C$2+YEAR!$C$3-2,O93+1,(YEAR!$C$2+YEAR!$C$3-1)&amp;"       :="))</f>
        <v>1</v>
      </c>
      <c r="Q93">
        <f ca="1">IF(P93&lt;1.1,P93,IF(P93&lt;YEAR!$C$2+YEAR!$C$3-2,P93+1,(YEAR!$C$2+YEAR!$C$3-1)&amp;"       :="))</f>
        <v>1</v>
      </c>
      <c r="R93">
        <f ca="1">IF(Q93&lt;1.1,Q93,IF(Q93&lt;YEAR!$C$2+YEAR!$C$3-2,Q93+1,(YEAR!$C$2+YEAR!$C$3-1)&amp;"       :="))</f>
        <v>1</v>
      </c>
      <c r="S93">
        <f ca="1">IF(R93&lt;1.1,R93,IF(R93&lt;YEAR!$C$2+YEAR!$C$3-2,R93+1,(YEAR!$C$2+YEAR!$C$3-1)&amp;"       :="))</f>
        <v>1</v>
      </c>
      <c r="T93">
        <f ca="1">IF(S93&lt;1.1,S93,IF(S93&lt;YEAR!$C$2+YEAR!$C$3-2,S93+1,(YEAR!$C$2+YEAR!$C$3-1)&amp;"       :="))</f>
        <v>1</v>
      </c>
      <c r="U93">
        <f ca="1">IF(T93&lt;1.1,T93,IF(T93&lt;YEAR!$C$2+YEAR!$C$3-2,T93+1,(YEAR!$C$2+YEAR!$C$3-1)&amp;"       :="))</f>
        <v>1</v>
      </c>
      <c r="V93">
        <f ca="1">IF(U93&lt;1.1,U93,IF(U93&lt;YEAR!$C$2+YEAR!$C$3-2,U93+1,(YEAR!$C$2+YEAR!$C$3-1)&amp;"       :="))</f>
        <v>1</v>
      </c>
      <c r="W93">
        <f ca="1">IF(V93&lt;1.1,V93,IF(V93&lt;YEAR!$C$2+YEAR!$C$3-2,V93+1,(YEAR!$C$2+YEAR!$C$3-1)&amp;"       :="))</f>
        <v>1</v>
      </c>
      <c r="X93">
        <f ca="1">IF(W93&lt;1.1,W93,IF(W93&lt;YEAR!$C$2+YEAR!$C$3-2,W93+1,(YEAR!$C$2+YEAR!$C$3-1)&amp;"       :="))</f>
        <v>1</v>
      </c>
      <c r="Y93">
        <f ca="1">IF(X93&lt;1.1,X93,IF(X93&lt;YEAR!$C$2+YEAR!$C$3-2,X93+1,(YEAR!$C$2+YEAR!$C$3-1)&amp;"       :="))</f>
        <v>1</v>
      </c>
      <c r="Z93">
        <f ca="1">IF(Y93&lt;1.1,Y93,IF(Y93&lt;YEAR!$C$2+YEAR!$C$3-2,Y93+1,(YEAR!$C$2+YEAR!$C$3-1)&amp;"       :="))</f>
        <v>1</v>
      </c>
      <c r="AA93">
        <f ca="1">IF(Z93&lt;1.1,Z93,IF(Z93&lt;YEAR!$C$2+YEAR!$C$3-2,Z93+1,(YEAR!$C$2+YEAR!$C$3-1)&amp;"       :="))</f>
        <v>1</v>
      </c>
      <c r="AB93">
        <f ca="1">IF(AA93&lt;1.1,AA93,IF(AA93&lt;YEAR!$C$2+YEAR!$C$3-2,AA93+1,(YEAR!$C$2+YEAR!$C$3-1)&amp;"       :="))</f>
        <v>1</v>
      </c>
      <c r="AC93">
        <f ca="1">IF(AB93&lt;1.1,AB93,IF(AB93&lt;YEAR!$C$2+YEAR!$C$3-2,AB93+1,(YEAR!$C$2+YEAR!$C$3-1)&amp;"       :="))</f>
        <v>1</v>
      </c>
      <c r="AD93">
        <f ca="1">IF(AC93&lt;1.1,AC93,IF(AC93&lt;YEAR!$C$2+YEAR!$C$3-2,AC93+1,(YEAR!$C$2+YEAR!$C$3-1)&amp;"       :="))</f>
        <v>1</v>
      </c>
      <c r="AE93">
        <f ca="1">IF(AD93&lt;1.1,AD93,IF(AD93&lt;YEAR!$C$2+YEAR!$C$3-2,AD93+1,(YEAR!$C$2+YEAR!$C$3-1)&amp;"       :="))</f>
        <v>1</v>
      </c>
      <c r="AF93">
        <f ca="1">IF(AE93&lt;1.1,AE93,IF(AE93&lt;YEAR!$C$2+YEAR!$C$3-2,AE93+1,(YEAR!$C$2+YEAR!$C$3-1)&amp;"       :="))</f>
        <v>1</v>
      </c>
      <c r="AG93">
        <f ca="1">IF(AF93&lt;1.1,AF93,IF(AF93&lt;YEAR!$C$2+YEAR!$C$3-2,AF93+1,(YEAR!$C$2+YEAR!$C$3-1)&amp;"       :="))</f>
        <v>1</v>
      </c>
      <c r="AH93">
        <f ca="1">IF(AG93&lt;1.1,AG93,IF(AG93&lt;YEAR!$C$2+YEAR!$C$3-2,AG93+1,(YEAR!$C$2+YEAR!$C$3-1)&amp;"       :="))</f>
        <v>1</v>
      </c>
      <c r="AI93">
        <f ca="1">IF(AH93&lt;1.1,AH93,IF(AH93&lt;YEAR!$C$2+YEAR!$C$3-2,AH93+1,(YEAR!$C$2+YEAR!$C$3-1)&amp;"       :="))</f>
        <v>1</v>
      </c>
      <c r="AJ93">
        <f ca="1">IF(AI93&lt;1.1,AI93,IF(AI93&lt;YEAR!$C$2+YEAR!$C$3-2,AI93+1,(YEAR!$C$2+YEAR!$C$3-1)&amp;"       :="))</f>
        <v>1</v>
      </c>
    </row>
    <row r="94" spans="1:36">
      <c r="A94">
        <f t="shared" ca="1" si="9"/>
        <v>3</v>
      </c>
      <c r="B94" t="s">
        <v>51</v>
      </c>
      <c r="C94" t="str">
        <f ca="1">IF(D94="",OFFSET(AvailabilityFactor!A$1,A94,0),C93)</f>
        <v>D2HFGC00</v>
      </c>
      <c r="D94" t="str" cm="1">
        <f t="array" aca="1" ref="D94" ca="1">IF(D93="",TS_DRC!$P$5,OFFSET(TS_DRC!P$5,RIGHT(D93,2),0,TRUE))</f>
        <v>TS08</v>
      </c>
      <c r="E94" t="str">
        <f t="shared" ca="1" si="10"/>
        <v>TS08</v>
      </c>
      <c r="F94">
        <f ca="1">IF($D94="",YEAR!C$2,1)</f>
        <v>1</v>
      </c>
      <c r="G94">
        <f ca="1">IF(F94&lt;1.1,F94,IF(F94&lt;YEAR!$C$2+YEAR!$C$3-2,F94+1,(YEAR!$C$2+YEAR!$C$3-1)&amp;"       :="))</f>
        <v>1</v>
      </c>
      <c r="H94">
        <f ca="1">IF(G94&lt;1.1,G94,IF(G94&lt;YEAR!$C$2+YEAR!$C$3-2,G94+1,(YEAR!$C$2+YEAR!$C$3-1)&amp;"       :="))</f>
        <v>1</v>
      </c>
      <c r="I94">
        <f ca="1">IF(H94&lt;1.1,H94,IF(H94&lt;YEAR!$C$2+YEAR!$C$3-2,H94+1,(YEAR!$C$2+YEAR!$C$3-1)&amp;"       :="))</f>
        <v>1</v>
      </c>
      <c r="J94">
        <f ca="1">IF(I94&lt;1.1,I94,IF(I94&lt;YEAR!$C$2+YEAR!$C$3-2,I94+1,(YEAR!$C$2+YEAR!$C$3-1)&amp;"       :="))</f>
        <v>1</v>
      </c>
      <c r="K94">
        <f ca="1">IF(J94&lt;1.1,J94,IF(J94&lt;YEAR!$C$2+YEAR!$C$3-2,J94+1,(YEAR!$C$2+YEAR!$C$3-1)&amp;"       :="))</f>
        <v>1</v>
      </c>
      <c r="L94">
        <f ca="1">IF(K94&lt;1.1,K94,IF(K94&lt;YEAR!$C$2+YEAR!$C$3-2,K94+1,(YEAR!$C$2+YEAR!$C$3-1)&amp;"       :="))</f>
        <v>1</v>
      </c>
      <c r="M94">
        <f ca="1">IF(L94&lt;1.1,L94,IF(L94&lt;YEAR!$C$2+YEAR!$C$3-2,L94+1,(YEAR!$C$2+YEAR!$C$3-1)&amp;"       :="))</f>
        <v>1</v>
      </c>
      <c r="N94">
        <f ca="1">IF(M94&lt;1.1,M94,IF(M94&lt;YEAR!$C$2+YEAR!$C$3-2,M94+1,(YEAR!$C$2+YEAR!$C$3-1)&amp;"       :="))</f>
        <v>1</v>
      </c>
      <c r="O94">
        <f ca="1">IF(N94&lt;1.1,N94,IF(N94&lt;YEAR!$C$2+YEAR!$C$3-2,N94+1,(YEAR!$C$2+YEAR!$C$3-1)&amp;"       :="))</f>
        <v>1</v>
      </c>
      <c r="P94">
        <f ca="1">IF(O94&lt;1.1,O94,IF(O94&lt;YEAR!$C$2+YEAR!$C$3-2,O94+1,(YEAR!$C$2+YEAR!$C$3-1)&amp;"       :="))</f>
        <v>1</v>
      </c>
      <c r="Q94">
        <f ca="1">IF(P94&lt;1.1,P94,IF(P94&lt;YEAR!$C$2+YEAR!$C$3-2,P94+1,(YEAR!$C$2+YEAR!$C$3-1)&amp;"       :="))</f>
        <v>1</v>
      </c>
      <c r="R94">
        <f ca="1">IF(Q94&lt;1.1,Q94,IF(Q94&lt;YEAR!$C$2+YEAR!$C$3-2,Q94+1,(YEAR!$C$2+YEAR!$C$3-1)&amp;"       :="))</f>
        <v>1</v>
      </c>
      <c r="S94">
        <f ca="1">IF(R94&lt;1.1,R94,IF(R94&lt;YEAR!$C$2+YEAR!$C$3-2,R94+1,(YEAR!$C$2+YEAR!$C$3-1)&amp;"       :="))</f>
        <v>1</v>
      </c>
      <c r="T94">
        <f ca="1">IF(S94&lt;1.1,S94,IF(S94&lt;YEAR!$C$2+YEAR!$C$3-2,S94+1,(YEAR!$C$2+YEAR!$C$3-1)&amp;"       :="))</f>
        <v>1</v>
      </c>
      <c r="U94">
        <f ca="1">IF(T94&lt;1.1,T94,IF(T94&lt;YEAR!$C$2+YEAR!$C$3-2,T94+1,(YEAR!$C$2+YEAR!$C$3-1)&amp;"       :="))</f>
        <v>1</v>
      </c>
      <c r="V94">
        <f ca="1">IF(U94&lt;1.1,U94,IF(U94&lt;YEAR!$C$2+YEAR!$C$3-2,U94+1,(YEAR!$C$2+YEAR!$C$3-1)&amp;"       :="))</f>
        <v>1</v>
      </c>
      <c r="W94">
        <f ca="1">IF(V94&lt;1.1,V94,IF(V94&lt;YEAR!$C$2+YEAR!$C$3-2,V94+1,(YEAR!$C$2+YEAR!$C$3-1)&amp;"       :="))</f>
        <v>1</v>
      </c>
      <c r="X94">
        <f ca="1">IF(W94&lt;1.1,W94,IF(W94&lt;YEAR!$C$2+YEAR!$C$3-2,W94+1,(YEAR!$C$2+YEAR!$C$3-1)&amp;"       :="))</f>
        <v>1</v>
      </c>
      <c r="Y94">
        <f ca="1">IF(X94&lt;1.1,X94,IF(X94&lt;YEAR!$C$2+YEAR!$C$3-2,X94+1,(YEAR!$C$2+YEAR!$C$3-1)&amp;"       :="))</f>
        <v>1</v>
      </c>
      <c r="Z94">
        <f ca="1">IF(Y94&lt;1.1,Y94,IF(Y94&lt;YEAR!$C$2+YEAR!$C$3-2,Y94+1,(YEAR!$C$2+YEAR!$C$3-1)&amp;"       :="))</f>
        <v>1</v>
      </c>
      <c r="AA94">
        <f ca="1">IF(Z94&lt;1.1,Z94,IF(Z94&lt;YEAR!$C$2+YEAR!$C$3-2,Z94+1,(YEAR!$C$2+YEAR!$C$3-1)&amp;"       :="))</f>
        <v>1</v>
      </c>
      <c r="AB94">
        <f ca="1">IF(AA94&lt;1.1,AA94,IF(AA94&lt;YEAR!$C$2+YEAR!$C$3-2,AA94+1,(YEAR!$C$2+YEAR!$C$3-1)&amp;"       :="))</f>
        <v>1</v>
      </c>
      <c r="AC94">
        <f ca="1">IF(AB94&lt;1.1,AB94,IF(AB94&lt;YEAR!$C$2+YEAR!$C$3-2,AB94+1,(YEAR!$C$2+YEAR!$C$3-1)&amp;"       :="))</f>
        <v>1</v>
      </c>
      <c r="AD94">
        <f ca="1">IF(AC94&lt;1.1,AC94,IF(AC94&lt;YEAR!$C$2+YEAR!$C$3-2,AC94+1,(YEAR!$C$2+YEAR!$C$3-1)&amp;"       :="))</f>
        <v>1</v>
      </c>
      <c r="AE94">
        <f ca="1">IF(AD94&lt;1.1,AD94,IF(AD94&lt;YEAR!$C$2+YEAR!$C$3-2,AD94+1,(YEAR!$C$2+YEAR!$C$3-1)&amp;"       :="))</f>
        <v>1</v>
      </c>
      <c r="AF94">
        <f ca="1">IF(AE94&lt;1.1,AE94,IF(AE94&lt;YEAR!$C$2+YEAR!$C$3-2,AE94+1,(YEAR!$C$2+YEAR!$C$3-1)&amp;"       :="))</f>
        <v>1</v>
      </c>
      <c r="AG94">
        <f ca="1">IF(AF94&lt;1.1,AF94,IF(AF94&lt;YEAR!$C$2+YEAR!$C$3-2,AF94+1,(YEAR!$C$2+YEAR!$C$3-1)&amp;"       :="))</f>
        <v>1</v>
      </c>
      <c r="AH94">
        <f ca="1">IF(AG94&lt;1.1,AG94,IF(AG94&lt;YEAR!$C$2+YEAR!$C$3-2,AG94+1,(YEAR!$C$2+YEAR!$C$3-1)&amp;"       :="))</f>
        <v>1</v>
      </c>
      <c r="AI94">
        <f ca="1">IF(AH94&lt;1.1,AH94,IF(AH94&lt;YEAR!$C$2+YEAR!$C$3-2,AH94+1,(YEAR!$C$2+YEAR!$C$3-1)&amp;"       :="))</f>
        <v>1</v>
      </c>
      <c r="AJ94">
        <f ca="1">IF(AI94&lt;1.1,AI94,IF(AI94&lt;YEAR!$C$2+YEAR!$C$3-2,AI94+1,(YEAR!$C$2+YEAR!$C$3-1)&amp;"       :="))</f>
        <v>1</v>
      </c>
    </row>
    <row r="95" spans="1:36">
      <c r="A95">
        <f t="shared" ca="1" si="9"/>
        <v>3</v>
      </c>
      <c r="B95" t="s">
        <v>51</v>
      </c>
      <c r="C95" t="str">
        <f ca="1">IF(D95="",OFFSET(AvailabilityFactor!A$1,A95,0),C94)</f>
        <v>D2HFGC00</v>
      </c>
      <c r="D95" t="str" cm="1">
        <f t="array" aca="1" ref="D95" ca="1">IF(D94="",TS_DRC!$P$5,OFFSET(TS_DRC!P$5,RIGHT(D94,2),0,TRUE))</f>
        <v>TS09</v>
      </c>
      <c r="E95" t="str">
        <f t="shared" ca="1" si="10"/>
        <v>TS09</v>
      </c>
      <c r="F95">
        <f ca="1">IF($D95="",YEAR!C$2,1)</f>
        <v>1</v>
      </c>
      <c r="G95">
        <f ca="1">IF(F95&lt;1.1,F95,IF(F95&lt;YEAR!$C$2+YEAR!$C$3-2,F95+1,(YEAR!$C$2+YEAR!$C$3-1)&amp;"       :="))</f>
        <v>1</v>
      </c>
      <c r="H95">
        <f ca="1">IF(G95&lt;1.1,G95,IF(G95&lt;YEAR!$C$2+YEAR!$C$3-2,G95+1,(YEAR!$C$2+YEAR!$C$3-1)&amp;"       :="))</f>
        <v>1</v>
      </c>
      <c r="I95">
        <f ca="1">IF(H95&lt;1.1,H95,IF(H95&lt;YEAR!$C$2+YEAR!$C$3-2,H95+1,(YEAR!$C$2+YEAR!$C$3-1)&amp;"       :="))</f>
        <v>1</v>
      </c>
      <c r="J95">
        <f ca="1">IF(I95&lt;1.1,I95,IF(I95&lt;YEAR!$C$2+YEAR!$C$3-2,I95+1,(YEAR!$C$2+YEAR!$C$3-1)&amp;"       :="))</f>
        <v>1</v>
      </c>
      <c r="K95">
        <f ca="1">IF(J95&lt;1.1,J95,IF(J95&lt;YEAR!$C$2+YEAR!$C$3-2,J95+1,(YEAR!$C$2+YEAR!$C$3-1)&amp;"       :="))</f>
        <v>1</v>
      </c>
      <c r="L95">
        <f ca="1">IF(K95&lt;1.1,K95,IF(K95&lt;YEAR!$C$2+YEAR!$C$3-2,K95+1,(YEAR!$C$2+YEAR!$C$3-1)&amp;"       :="))</f>
        <v>1</v>
      </c>
      <c r="M95">
        <f ca="1">IF(L95&lt;1.1,L95,IF(L95&lt;YEAR!$C$2+YEAR!$C$3-2,L95+1,(YEAR!$C$2+YEAR!$C$3-1)&amp;"       :="))</f>
        <v>1</v>
      </c>
      <c r="N95">
        <f ca="1">IF(M95&lt;1.1,M95,IF(M95&lt;YEAR!$C$2+YEAR!$C$3-2,M95+1,(YEAR!$C$2+YEAR!$C$3-1)&amp;"       :="))</f>
        <v>1</v>
      </c>
      <c r="O95">
        <f ca="1">IF(N95&lt;1.1,N95,IF(N95&lt;YEAR!$C$2+YEAR!$C$3-2,N95+1,(YEAR!$C$2+YEAR!$C$3-1)&amp;"       :="))</f>
        <v>1</v>
      </c>
      <c r="P95">
        <f ca="1">IF(O95&lt;1.1,O95,IF(O95&lt;YEAR!$C$2+YEAR!$C$3-2,O95+1,(YEAR!$C$2+YEAR!$C$3-1)&amp;"       :="))</f>
        <v>1</v>
      </c>
      <c r="Q95">
        <f ca="1">IF(P95&lt;1.1,P95,IF(P95&lt;YEAR!$C$2+YEAR!$C$3-2,P95+1,(YEAR!$C$2+YEAR!$C$3-1)&amp;"       :="))</f>
        <v>1</v>
      </c>
      <c r="R95">
        <f ca="1">IF(Q95&lt;1.1,Q95,IF(Q95&lt;YEAR!$C$2+YEAR!$C$3-2,Q95+1,(YEAR!$C$2+YEAR!$C$3-1)&amp;"       :="))</f>
        <v>1</v>
      </c>
      <c r="S95">
        <f ca="1">IF(R95&lt;1.1,R95,IF(R95&lt;YEAR!$C$2+YEAR!$C$3-2,R95+1,(YEAR!$C$2+YEAR!$C$3-1)&amp;"       :="))</f>
        <v>1</v>
      </c>
      <c r="T95">
        <f ca="1">IF(S95&lt;1.1,S95,IF(S95&lt;YEAR!$C$2+YEAR!$C$3-2,S95+1,(YEAR!$C$2+YEAR!$C$3-1)&amp;"       :="))</f>
        <v>1</v>
      </c>
      <c r="U95">
        <f ca="1">IF(T95&lt;1.1,T95,IF(T95&lt;YEAR!$C$2+YEAR!$C$3-2,T95+1,(YEAR!$C$2+YEAR!$C$3-1)&amp;"       :="))</f>
        <v>1</v>
      </c>
      <c r="V95">
        <f ca="1">IF(U95&lt;1.1,U95,IF(U95&lt;YEAR!$C$2+YEAR!$C$3-2,U95+1,(YEAR!$C$2+YEAR!$C$3-1)&amp;"       :="))</f>
        <v>1</v>
      </c>
      <c r="W95">
        <f ca="1">IF(V95&lt;1.1,V95,IF(V95&lt;YEAR!$C$2+YEAR!$C$3-2,V95+1,(YEAR!$C$2+YEAR!$C$3-1)&amp;"       :="))</f>
        <v>1</v>
      </c>
      <c r="X95">
        <f ca="1">IF(W95&lt;1.1,W95,IF(W95&lt;YEAR!$C$2+YEAR!$C$3-2,W95+1,(YEAR!$C$2+YEAR!$C$3-1)&amp;"       :="))</f>
        <v>1</v>
      </c>
      <c r="Y95">
        <f ca="1">IF(X95&lt;1.1,X95,IF(X95&lt;YEAR!$C$2+YEAR!$C$3-2,X95+1,(YEAR!$C$2+YEAR!$C$3-1)&amp;"       :="))</f>
        <v>1</v>
      </c>
      <c r="Z95">
        <f ca="1">IF(Y95&lt;1.1,Y95,IF(Y95&lt;YEAR!$C$2+YEAR!$C$3-2,Y95+1,(YEAR!$C$2+YEAR!$C$3-1)&amp;"       :="))</f>
        <v>1</v>
      </c>
      <c r="AA95">
        <f ca="1">IF(Z95&lt;1.1,Z95,IF(Z95&lt;YEAR!$C$2+YEAR!$C$3-2,Z95+1,(YEAR!$C$2+YEAR!$C$3-1)&amp;"       :="))</f>
        <v>1</v>
      </c>
      <c r="AB95">
        <f ca="1">IF(AA95&lt;1.1,AA95,IF(AA95&lt;YEAR!$C$2+YEAR!$C$3-2,AA95+1,(YEAR!$C$2+YEAR!$C$3-1)&amp;"       :="))</f>
        <v>1</v>
      </c>
      <c r="AC95">
        <f ca="1">IF(AB95&lt;1.1,AB95,IF(AB95&lt;YEAR!$C$2+YEAR!$C$3-2,AB95+1,(YEAR!$C$2+YEAR!$C$3-1)&amp;"       :="))</f>
        <v>1</v>
      </c>
      <c r="AD95">
        <f ca="1">IF(AC95&lt;1.1,AC95,IF(AC95&lt;YEAR!$C$2+YEAR!$C$3-2,AC95+1,(YEAR!$C$2+YEAR!$C$3-1)&amp;"       :="))</f>
        <v>1</v>
      </c>
      <c r="AE95">
        <f ca="1">IF(AD95&lt;1.1,AD95,IF(AD95&lt;YEAR!$C$2+YEAR!$C$3-2,AD95+1,(YEAR!$C$2+YEAR!$C$3-1)&amp;"       :="))</f>
        <v>1</v>
      </c>
      <c r="AF95">
        <f ca="1">IF(AE95&lt;1.1,AE95,IF(AE95&lt;YEAR!$C$2+YEAR!$C$3-2,AE95+1,(YEAR!$C$2+YEAR!$C$3-1)&amp;"       :="))</f>
        <v>1</v>
      </c>
      <c r="AG95">
        <f ca="1">IF(AF95&lt;1.1,AF95,IF(AF95&lt;YEAR!$C$2+YEAR!$C$3-2,AF95+1,(YEAR!$C$2+YEAR!$C$3-1)&amp;"       :="))</f>
        <v>1</v>
      </c>
      <c r="AH95">
        <f ca="1">IF(AG95&lt;1.1,AG95,IF(AG95&lt;YEAR!$C$2+YEAR!$C$3-2,AG95+1,(YEAR!$C$2+YEAR!$C$3-1)&amp;"       :="))</f>
        <v>1</v>
      </c>
      <c r="AI95">
        <f ca="1">IF(AH95&lt;1.1,AH95,IF(AH95&lt;YEAR!$C$2+YEAR!$C$3-2,AH95+1,(YEAR!$C$2+YEAR!$C$3-1)&amp;"       :="))</f>
        <v>1</v>
      </c>
      <c r="AJ95">
        <f ca="1">IF(AI95&lt;1.1,AI95,IF(AI95&lt;YEAR!$C$2+YEAR!$C$3-2,AI95+1,(YEAR!$C$2+YEAR!$C$3-1)&amp;"       :="))</f>
        <v>1</v>
      </c>
    </row>
    <row r="96" spans="1:36">
      <c r="A96">
        <f t="shared" ca="1" si="9"/>
        <v>3</v>
      </c>
      <c r="B96" t="s">
        <v>51</v>
      </c>
      <c r="C96" t="str">
        <f ca="1">IF(D96="",OFFSET(AvailabilityFactor!A$1,A96,0),C95)</f>
        <v>D2HFGC00</v>
      </c>
      <c r="D96" t="str" cm="1">
        <f t="array" aca="1" ref="D96" ca="1">IF(D95="",TS_DRC!$P$5,OFFSET(TS_DRC!P$5,RIGHT(D95,2),0,TRUE))</f>
        <v>TS10</v>
      </c>
      <c r="E96" t="str">
        <f t="shared" ca="1" si="10"/>
        <v>TS10</v>
      </c>
      <c r="F96">
        <f ca="1">IF($D96="",YEAR!C$2,1)</f>
        <v>1</v>
      </c>
      <c r="G96">
        <f ca="1">IF(F96&lt;1.1,F96,IF(F96&lt;YEAR!$C$2+YEAR!$C$3-2,F96+1,(YEAR!$C$2+YEAR!$C$3-1)&amp;"       :="))</f>
        <v>1</v>
      </c>
      <c r="H96">
        <f ca="1">IF(G96&lt;1.1,G96,IF(G96&lt;YEAR!$C$2+YEAR!$C$3-2,G96+1,(YEAR!$C$2+YEAR!$C$3-1)&amp;"       :="))</f>
        <v>1</v>
      </c>
      <c r="I96">
        <f ca="1">IF(H96&lt;1.1,H96,IF(H96&lt;YEAR!$C$2+YEAR!$C$3-2,H96+1,(YEAR!$C$2+YEAR!$C$3-1)&amp;"       :="))</f>
        <v>1</v>
      </c>
      <c r="J96">
        <f ca="1">IF(I96&lt;1.1,I96,IF(I96&lt;YEAR!$C$2+YEAR!$C$3-2,I96+1,(YEAR!$C$2+YEAR!$C$3-1)&amp;"       :="))</f>
        <v>1</v>
      </c>
      <c r="K96">
        <f ca="1">IF(J96&lt;1.1,J96,IF(J96&lt;YEAR!$C$2+YEAR!$C$3-2,J96+1,(YEAR!$C$2+YEAR!$C$3-1)&amp;"       :="))</f>
        <v>1</v>
      </c>
      <c r="L96">
        <f ca="1">IF(K96&lt;1.1,K96,IF(K96&lt;YEAR!$C$2+YEAR!$C$3-2,K96+1,(YEAR!$C$2+YEAR!$C$3-1)&amp;"       :="))</f>
        <v>1</v>
      </c>
      <c r="M96">
        <f ca="1">IF(L96&lt;1.1,L96,IF(L96&lt;YEAR!$C$2+YEAR!$C$3-2,L96+1,(YEAR!$C$2+YEAR!$C$3-1)&amp;"       :="))</f>
        <v>1</v>
      </c>
      <c r="N96">
        <f ca="1">IF(M96&lt;1.1,M96,IF(M96&lt;YEAR!$C$2+YEAR!$C$3-2,M96+1,(YEAR!$C$2+YEAR!$C$3-1)&amp;"       :="))</f>
        <v>1</v>
      </c>
      <c r="O96">
        <f ca="1">IF(N96&lt;1.1,N96,IF(N96&lt;YEAR!$C$2+YEAR!$C$3-2,N96+1,(YEAR!$C$2+YEAR!$C$3-1)&amp;"       :="))</f>
        <v>1</v>
      </c>
      <c r="P96">
        <f ca="1">IF(O96&lt;1.1,O96,IF(O96&lt;YEAR!$C$2+YEAR!$C$3-2,O96+1,(YEAR!$C$2+YEAR!$C$3-1)&amp;"       :="))</f>
        <v>1</v>
      </c>
      <c r="Q96">
        <f ca="1">IF(P96&lt;1.1,P96,IF(P96&lt;YEAR!$C$2+YEAR!$C$3-2,P96+1,(YEAR!$C$2+YEAR!$C$3-1)&amp;"       :="))</f>
        <v>1</v>
      </c>
      <c r="R96">
        <f ca="1">IF(Q96&lt;1.1,Q96,IF(Q96&lt;YEAR!$C$2+YEAR!$C$3-2,Q96+1,(YEAR!$C$2+YEAR!$C$3-1)&amp;"       :="))</f>
        <v>1</v>
      </c>
      <c r="S96">
        <f ca="1">IF(R96&lt;1.1,R96,IF(R96&lt;YEAR!$C$2+YEAR!$C$3-2,R96+1,(YEAR!$C$2+YEAR!$C$3-1)&amp;"       :="))</f>
        <v>1</v>
      </c>
      <c r="T96">
        <f ca="1">IF(S96&lt;1.1,S96,IF(S96&lt;YEAR!$C$2+YEAR!$C$3-2,S96+1,(YEAR!$C$2+YEAR!$C$3-1)&amp;"       :="))</f>
        <v>1</v>
      </c>
      <c r="U96">
        <f ca="1">IF(T96&lt;1.1,T96,IF(T96&lt;YEAR!$C$2+YEAR!$C$3-2,T96+1,(YEAR!$C$2+YEAR!$C$3-1)&amp;"       :="))</f>
        <v>1</v>
      </c>
      <c r="V96">
        <f ca="1">IF(U96&lt;1.1,U96,IF(U96&lt;YEAR!$C$2+YEAR!$C$3-2,U96+1,(YEAR!$C$2+YEAR!$C$3-1)&amp;"       :="))</f>
        <v>1</v>
      </c>
      <c r="W96">
        <f ca="1">IF(V96&lt;1.1,V96,IF(V96&lt;YEAR!$C$2+YEAR!$C$3-2,V96+1,(YEAR!$C$2+YEAR!$C$3-1)&amp;"       :="))</f>
        <v>1</v>
      </c>
      <c r="X96">
        <f ca="1">IF(W96&lt;1.1,W96,IF(W96&lt;YEAR!$C$2+YEAR!$C$3-2,W96+1,(YEAR!$C$2+YEAR!$C$3-1)&amp;"       :="))</f>
        <v>1</v>
      </c>
      <c r="Y96">
        <f ca="1">IF(X96&lt;1.1,X96,IF(X96&lt;YEAR!$C$2+YEAR!$C$3-2,X96+1,(YEAR!$C$2+YEAR!$C$3-1)&amp;"       :="))</f>
        <v>1</v>
      </c>
      <c r="Z96">
        <f ca="1">IF(Y96&lt;1.1,Y96,IF(Y96&lt;YEAR!$C$2+YEAR!$C$3-2,Y96+1,(YEAR!$C$2+YEAR!$C$3-1)&amp;"       :="))</f>
        <v>1</v>
      </c>
      <c r="AA96">
        <f ca="1">IF(Z96&lt;1.1,Z96,IF(Z96&lt;YEAR!$C$2+YEAR!$C$3-2,Z96+1,(YEAR!$C$2+YEAR!$C$3-1)&amp;"       :="))</f>
        <v>1</v>
      </c>
      <c r="AB96">
        <f ca="1">IF(AA96&lt;1.1,AA96,IF(AA96&lt;YEAR!$C$2+YEAR!$C$3-2,AA96+1,(YEAR!$C$2+YEAR!$C$3-1)&amp;"       :="))</f>
        <v>1</v>
      </c>
      <c r="AC96">
        <f ca="1">IF(AB96&lt;1.1,AB96,IF(AB96&lt;YEAR!$C$2+YEAR!$C$3-2,AB96+1,(YEAR!$C$2+YEAR!$C$3-1)&amp;"       :="))</f>
        <v>1</v>
      </c>
      <c r="AD96">
        <f ca="1">IF(AC96&lt;1.1,AC96,IF(AC96&lt;YEAR!$C$2+YEAR!$C$3-2,AC96+1,(YEAR!$C$2+YEAR!$C$3-1)&amp;"       :="))</f>
        <v>1</v>
      </c>
      <c r="AE96">
        <f ca="1">IF(AD96&lt;1.1,AD96,IF(AD96&lt;YEAR!$C$2+YEAR!$C$3-2,AD96+1,(YEAR!$C$2+YEAR!$C$3-1)&amp;"       :="))</f>
        <v>1</v>
      </c>
      <c r="AF96">
        <f ca="1">IF(AE96&lt;1.1,AE96,IF(AE96&lt;YEAR!$C$2+YEAR!$C$3-2,AE96+1,(YEAR!$C$2+YEAR!$C$3-1)&amp;"       :="))</f>
        <v>1</v>
      </c>
      <c r="AG96">
        <f ca="1">IF(AF96&lt;1.1,AF96,IF(AF96&lt;YEAR!$C$2+YEAR!$C$3-2,AF96+1,(YEAR!$C$2+YEAR!$C$3-1)&amp;"       :="))</f>
        <v>1</v>
      </c>
      <c r="AH96">
        <f ca="1">IF(AG96&lt;1.1,AG96,IF(AG96&lt;YEAR!$C$2+YEAR!$C$3-2,AG96+1,(YEAR!$C$2+YEAR!$C$3-1)&amp;"       :="))</f>
        <v>1</v>
      </c>
      <c r="AI96">
        <f ca="1">IF(AH96&lt;1.1,AH96,IF(AH96&lt;YEAR!$C$2+YEAR!$C$3-2,AH96+1,(YEAR!$C$2+YEAR!$C$3-1)&amp;"       :="))</f>
        <v>1</v>
      </c>
      <c r="AJ96">
        <f ca="1">IF(AI96&lt;1.1,AI96,IF(AI96&lt;YEAR!$C$2+YEAR!$C$3-2,AI96+1,(YEAR!$C$2+YEAR!$C$3-1)&amp;"       :="))</f>
        <v>1</v>
      </c>
    </row>
    <row r="97" spans="1:36">
      <c r="A97">
        <f t="shared" ca="1" si="9"/>
        <v>3</v>
      </c>
      <c r="B97" t="s">
        <v>51</v>
      </c>
      <c r="C97" t="str">
        <f ca="1">IF(D97="",OFFSET(AvailabilityFactor!A$1,A97,0),C96)</f>
        <v>D2HFGC00</v>
      </c>
      <c r="D97" t="str" cm="1">
        <f t="array" aca="1" ref="D97" ca="1">IF(D96="",TS_DRC!$P$5,OFFSET(TS_DRC!P$5,RIGHT(D96,2),0,TRUE))</f>
        <v>TS11</v>
      </c>
      <c r="E97" t="str">
        <f t="shared" ca="1" si="10"/>
        <v>TS11</v>
      </c>
      <c r="F97">
        <f ca="1">IF($D97="",YEAR!C$2,1)</f>
        <v>1</v>
      </c>
      <c r="G97">
        <f ca="1">IF(F97&lt;1.1,F97,IF(F97&lt;YEAR!$C$2+YEAR!$C$3-2,F97+1,(YEAR!$C$2+YEAR!$C$3-1)&amp;"       :="))</f>
        <v>1</v>
      </c>
      <c r="H97">
        <f ca="1">IF(G97&lt;1.1,G97,IF(G97&lt;YEAR!$C$2+YEAR!$C$3-2,G97+1,(YEAR!$C$2+YEAR!$C$3-1)&amp;"       :="))</f>
        <v>1</v>
      </c>
      <c r="I97">
        <f ca="1">IF(H97&lt;1.1,H97,IF(H97&lt;YEAR!$C$2+YEAR!$C$3-2,H97+1,(YEAR!$C$2+YEAR!$C$3-1)&amp;"       :="))</f>
        <v>1</v>
      </c>
      <c r="J97">
        <f ca="1">IF(I97&lt;1.1,I97,IF(I97&lt;YEAR!$C$2+YEAR!$C$3-2,I97+1,(YEAR!$C$2+YEAR!$C$3-1)&amp;"       :="))</f>
        <v>1</v>
      </c>
      <c r="K97">
        <f ca="1">IF(J97&lt;1.1,J97,IF(J97&lt;YEAR!$C$2+YEAR!$C$3-2,J97+1,(YEAR!$C$2+YEAR!$C$3-1)&amp;"       :="))</f>
        <v>1</v>
      </c>
      <c r="L97">
        <f ca="1">IF(K97&lt;1.1,K97,IF(K97&lt;YEAR!$C$2+YEAR!$C$3-2,K97+1,(YEAR!$C$2+YEAR!$C$3-1)&amp;"       :="))</f>
        <v>1</v>
      </c>
      <c r="M97">
        <f ca="1">IF(L97&lt;1.1,L97,IF(L97&lt;YEAR!$C$2+YEAR!$C$3-2,L97+1,(YEAR!$C$2+YEAR!$C$3-1)&amp;"       :="))</f>
        <v>1</v>
      </c>
      <c r="N97">
        <f ca="1">IF(M97&lt;1.1,M97,IF(M97&lt;YEAR!$C$2+YEAR!$C$3-2,M97+1,(YEAR!$C$2+YEAR!$C$3-1)&amp;"       :="))</f>
        <v>1</v>
      </c>
      <c r="O97">
        <f ca="1">IF(N97&lt;1.1,N97,IF(N97&lt;YEAR!$C$2+YEAR!$C$3-2,N97+1,(YEAR!$C$2+YEAR!$C$3-1)&amp;"       :="))</f>
        <v>1</v>
      </c>
      <c r="P97">
        <f ca="1">IF(O97&lt;1.1,O97,IF(O97&lt;YEAR!$C$2+YEAR!$C$3-2,O97+1,(YEAR!$C$2+YEAR!$C$3-1)&amp;"       :="))</f>
        <v>1</v>
      </c>
      <c r="Q97">
        <f ca="1">IF(P97&lt;1.1,P97,IF(P97&lt;YEAR!$C$2+YEAR!$C$3-2,P97+1,(YEAR!$C$2+YEAR!$C$3-1)&amp;"       :="))</f>
        <v>1</v>
      </c>
      <c r="R97">
        <f ca="1">IF(Q97&lt;1.1,Q97,IF(Q97&lt;YEAR!$C$2+YEAR!$C$3-2,Q97+1,(YEAR!$C$2+YEAR!$C$3-1)&amp;"       :="))</f>
        <v>1</v>
      </c>
      <c r="S97">
        <f ca="1">IF(R97&lt;1.1,R97,IF(R97&lt;YEAR!$C$2+YEAR!$C$3-2,R97+1,(YEAR!$C$2+YEAR!$C$3-1)&amp;"       :="))</f>
        <v>1</v>
      </c>
      <c r="T97">
        <f ca="1">IF(S97&lt;1.1,S97,IF(S97&lt;YEAR!$C$2+YEAR!$C$3-2,S97+1,(YEAR!$C$2+YEAR!$C$3-1)&amp;"       :="))</f>
        <v>1</v>
      </c>
      <c r="U97">
        <f ca="1">IF(T97&lt;1.1,T97,IF(T97&lt;YEAR!$C$2+YEAR!$C$3-2,T97+1,(YEAR!$C$2+YEAR!$C$3-1)&amp;"       :="))</f>
        <v>1</v>
      </c>
      <c r="V97">
        <f ca="1">IF(U97&lt;1.1,U97,IF(U97&lt;YEAR!$C$2+YEAR!$C$3-2,U97+1,(YEAR!$C$2+YEAR!$C$3-1)&amp;"       :="))</f>
        <v>1</v>
      </c>
      <c r="W97">
        <f ca="1">IF(V97&lt;1.1,V97,IF(V97&lt;YEAR!$C$2+YEAR!$C$3-2,V97+1,(YEAR!$C$2+YEAR!$C$3-1)&amp;"       :="))</f>
        <v>1</v>
      </c>
      <c r="X97">
        <f ca="1">IF(W97&lt;1.1,W97,IF(W97&lt;YEAR!$C$2+YEAR!$C$3-2,W97+1,(YEAR!$C$2+YEAR!$C$3-1)&amp;"       :="))</f>
        <v>1</v>
      </c>
      <c r="Y97">
        <f ca="1">IF(X97&lt;1.1,X97,IF(X97&lt;YEAR!$C$2+YEAR!$C$3-2,X97+1,(YEAR!$C$2+YEAR!$C$3-1)&amp;"       :="))</f>
        <v>1</v>
      </c>
      <c r="Z97">
        <f ca="1">IF(Y97&lt;1.1,Y97,IF(Y97&lt;YEAR!$C$2+YEAR!$C$3-2,Y97+1,(YEAR!$C$2+YEAR!$C$3-1)&amp;"       :="))</f>
        <v>1</v>
      </c>
      <c r="AA97">
        <f ca="1">IF(Z97&lt;1.1,Z97,IF(Z97&lt;YEAR!$C$2+YEAR!$C$3-2,Z97+1,(YEAR!$C$2+YEAR!$C$3-1)&amp;"       :="))</f>
        <v>1</v>
      </c>
      <c r="AB97">
        <f ca="1">IF(AA97&lt;1.1,AA97,IF(AA97&lt;YEAR!$C$2+YEAR!$C$3-2,AA97+1,(YEAR!$C$2+YEAR!$C$3-1)&amp;"       :="))</f>
        <v>1</v>
      </c>
      <c r="AC97">
        <f ca="1">IF(AB97&lt;1.1,AB97,IF(AB97&lt;YEAR!$C$2+YEAR!$C$3-2,AB97+1,(YEAR!$C$2+YEAR!$C$3-1)&amp;"       :="))</f>
        <v>1</v>
      </c>
      <c r="AD97">
        <f ca="1">IF(AC97&lt;1.1,AC97,IF(AC97&lt;YEAR!$C$2+YEAR!$C$3-2,AC97+1,(YEAR!$C$2+YEAR!$C$3-1)&amp;"       :="))</f>
        <v>1</v>
      </c>
      <c r="AE97">
        <f ca="1">IF(AD97&lt;1.1,AD97,IF(AD97&lt;YEAR!$C$2+YEAR!$C$3-2,AD97+1,(YEAR!$C$2+YEAR!$C$3-1)&amp;"       :="))</f>
        <v>1</v>
      </c>
      <c r="AF97">
        <f ca="1">IF(AE97&lt;1.1,AE97,IF(AE97&lt;YEAR!$C$2+YEAR!$C$3-2,AE97+1,(YEAR!$C$2+YEAR!$C$3-1)&amp;"       :="))</f>
        <v>1</v>
      </c>
      <c r="AG97">
        <f ca="1">IF(AF97&lt;1.1,AF97,IF(AF97&lt;YEAR!$C$2+YEAR!$C$3-2,AF97+1,(YEAR!$C$2+YEAR!$C$3-1)&amp;"       :="))</f>
        <v>1</v>
      </c>
      <c r="AH97">
        <f ca="1">IF(AG97&lt;1.1,AG97,IF(AG97&lt;YEAR!$C$2+YEAR!$C$3-2,AG97+1,(YEAR!$C$2+YEAR!$C$3-1)&amp;"       :="))</f>
        <v>1</v>
      </c>
      <c r="AI97">
        <f ca="1">IF(AH97&lt;1.1,AH97,IF(AH97&lt;YEAR!$C$2+YEAR!$C$3-2,AH97+1,(YEAR!$C$2+YEAR!$C$3-1)&amp;"       :="))</f>
        <v>1</v>
      </c>
      <c r="AJ97">
        <f ca="1">IF(AI97&lt;1.1,AI97,IF(AI97&lt;YEAR!$C$2+YEAR!$C$3-2,AI97+1,(YEAR!$C$2+YEAR!$C$3-1)&amp;"       :="))</f>
        <v>1</v>
      </c>
    </row>
    <row r="98" spans="1:36">
      <c r="A98">
        <f t="shared" ca="1" si="9"/>
        <v>3</v>
      </c>
      <c r="B98" t="s">
        <v>51</v>
      </c>
      <c r="C98" t="str">
        <f ca="1">IF(D98="",OFFSET(AvailabilityFactor!A$1,A98,0),C97)</f>
        <v>D2HFGC00</v>
      </c>
      <c r="D98" t="str" cm="1">
        <f t="array" aca="1" ref="D98" ca="1">IF(D97="",TS_DRC!$P$5,OFFSET(TS_DRC!P$5,RIGHT(D97,2),0,TRUE))</f>
        <v>TS12</v>
      </c>
      <c r="E98" t="str">
        <f t="shared" ca="1" si="10"/>
        <v>TS12</v>
      </c>
      <c r="F98">
        <f ca="1">IF($D98="",YEAR!C$2,1)</f>
        <v>1</v>
      </c>
      <c r="G98">
        <f ca="1">IF(F98&lt;1.1,F98,IF(F98&lt;YEAR!$C$2+YEAR!$C$3-2,F98+1,(YEAR!$C$2+YEAR!$C$3-1)&amp;"       :="))</f>
        <v>1</v>
      </c>
      <c r="H98">
        <f ca="1">IF(G98&lt;1.1,G98,IF(G98&lt;YEAR!$C$2+YEAR!$C$3-2,G98+1,(YEAR!$C$2+YEAR!$C$3-1)&amp;"       :="))</f>
        <v>1</v>
      </c>
      <c r="I98">
        <f ca="1">IF(H98&lt;1.1,H98,IF(H98&lt;YEAR!$C$2+YEAR!$C$3-2,H98+1,(YEAR!$C$2+YEAR!$C$3-1)&amp;"       :="))</f>
        <v>1</v>
      </c>
      <c r="J98">
        <f ca="1">IF(I98&lt;1.1,I98,IF(I98&lt;YEAR!$C$2+YEAR!$C$3-2,I98+1,(YEAR!$C$2+YEAR!$C$3-1)&amp;"       :="))</f>
        <v>1</v>
      </c>
      <c r="K98">
        <f ca="1">IF(J98&lt;1.1,J98,IF(J98&lt;YEAR!$C$2+YEAR!$C$3-2,J98+1,(YEAR!$C$2+YEAR!$C$3-1)&amp;"       :="))</f>
        <v>1</v>
      </c>
      <c r="L98">
        <f ca="1">IF(K98&lt;1.1,K98,IF(K98&lt;YEAR!$C$2+YEAR!$C$3-2,K98+1,(YEAR!$C$2+YEAR!$C$3-1)&amp;"       :="))</f>
        <v>1</v>
      </c>
      <c r="M98">
        <f ca="1">IF(L98&lt;1.1,L98,IF(L98&lt;YEAR!$C$2+YEAR!$C$3-2,L98+1,(YEAR!$C$2+YEAR!$C$3-1)&amp;"       :="))</f>
        <v>1</v>
      </c>
      <c r="N98">
        <f ca="1">IF(M98&lt;1.1,M98,IF(M98&lt;YEAR!$C$2+YEAR!$C$3-2,M98+1,(YEAR!$C$2+YEAR!$C$3-1)&amp;"       :="))</f>
        <v>1</v>
      </c>
      <c r="O98">
        <f ca="1">IF(N98&lt;1.1,N98,IF(N98&lt;YEAR!$C$2+YEAR!$C$3-2,N98+1,(YEAR!$C$2+YEAR!$C$3-1)&amp;"       :="))</f>
        <v>1</v>
      </c>
      <c r="P98">
        <f ca="1">IF(O98&lt;1.1,O98,IF(O98&lt;YEAR!$C$2+YEAR!$C$3-2,O98+1,(YEAR!$C$2+YEAR!$C$3-1)&amp;"       :="))</f>
        <v>1</v>
      </c>
      <c r="Q98">
        <f ca="1">IF(P98&lt;1.1,P98,IF(P98&lt;YEAR!$C$2+YEAR!$C$3-2,P98+1,(YEAR!$C$2+YEAR!$C$3-1)&amp;"       :="))</f>
        <v>1</v>
      </c>
      <c r="R98">
        <f ca="1">IF(Q98&lt;1.1,Q98,IF(Q98&lt;YEAR!$C$2+YEAR!$C$3-2,Q98+1,(YEAR!$C$2+YEAR!$C$3-1)&amp;"       :="))</f>
        <v>1</v>
      </c>
      <c r="S98">
        <f ca="1">IF(R98&lt;1.1,R98,IF(R98&lt;YEAR!$C$2+YEAR!$C$3-2,R98+1,(YEAR!$C$2+YEAR!$C$3-1)&amp;"       :="))</f>
        <v>1</v>
      </c>
      <c r="T98">
        <f ca="1">IF(S98&lt;1.1,S98,IF(S98&lt;YEAR!$C$2+YEAR!$C$3-2,S98+1,(YEAR!$C$2+YEAR!$C$3-1)&amp;"       :="))</f>
        <v>1</v>
      </c>
      <c r="U98">
        <f ca="1">IF(T98&lt;1.1,T98,IF(T98&lt;YEAR!$C$2+YEAR!$C$3-2,T98+1,(YEAR!$C$2+YEAR!$C$3-1)&amp;"       :="))</f>
        <v>1</v>
      </c>
      <c r="V98">
        <f ca="1">IF(U98&lt;1.1,U98,IF(U98&lt;YEAR!$C$2+YEAR!$C$3-2,U98+1,(YEAR!$C$2+YEAR!$C$3-1)&amp;"       :="))</f>
        <v>1</v>
      </c>
      <c r="W98">
        <f ca="1">IF(V98&lt;1.1,V98,IF(V98&lt;YEAR!$C$2+YEAR!$C$3-2,V98+1,(YEAR!$C$2+YEAR!$C$3-1)&amp;"       :="))</f>
        <v>1</v>
      </c>
      <c r="X98">
        <f ca="1">IF(W98&lt;1.1,W98,IF(W98&lt;YEAR!$C$2+YEAR!$C$3-2,W98+1,(YEAR!$C$2+YEAR!$C$3-1)&amp;"       :="))</f>
        <v>1</v>
      </c>
      <c r="Y98">
        <f ca="1">IF(X98&lt;1.1,X98,IF(X98&lt;YEAR!$C$2+YEAR!$C$3-2,X98+1,(YEAR!$C$2+YEAR!$C$3-1)&amp;"       :="))</f>
        <v>1</v>
      </c>
      <c r="Z98">
        <f ca="1">IF(Y98&lt;1.1,Y98,IF(Y98&lt;YEAR!$C$2+YEAR!$C$3-2,Y98+1,(YEAR!$C$2+YEAR!$C$3-1)&amp;"       :="))</f>
        <v>1</v>
      </c>
      <c r="AA98">
        <f ca="1">IF(Z98&lt;1.1,Z98,IF(Z98&lt;YEAR!$C$2+YEAR!$C$3-2,Z98+1,(YEAR!$C$2+YEAR!$C$3-1)&amp;"       :="))</f>
        <v>1</v>
      </c>
      <c r="AB98">
        <f ca="1">IF(AA98&lt;1.1,AA98,IF(AA98&lt;YEAR!$C$2+YEAR!$C$3-2,AA98+1,(YEAR!$C$2+YEAR!$C$3-1)&amp;"       :="))</f>
        <v>1</v>
      </c>
      <c r="AC98">
        <f ca="1">IF(AB98&lt;1.1,AB98,IF(AB98&lt;YEAR!$C$2+YEAR!$C$3-2,AB98+1,(YEAR!$C$2+YEAR!$C$3-1)&amp;"       :="))</f>
        <v>1</v>
      </c>
      <c r="AD98">
        <f ca="1">IF(AC98&lt;1.1,AC98,IF(AC98&lt;YEAR!$C$2+YEAR!$C$3-2,AC98+1,(YEAR!$C$2+YEAR!$C$3-1)&amp;"       :="))</f>
        <v>1</v>
      </c>
      <c r="AE98">
        <f ca="1">IF(AD98&lt;1.1,AD98,IF(AD98&lt;YEAR!$C$2+YEAR!$C$3-2,AD98+1,(YEAR!$C$2+YEAR!$C$3-1)&amp;"       :="))</f>
        <v>1</v>
      </c>
      <c r="AF98">
        <f ca="1">IF(AE98&lt;1.1,AE98,IF(AE98&lt;YEAR!$C$2+YEAR!$C$3-2,AE98+1,(YEAR!$C$2+YEAR!$C$3-1)&amp;"       :="))</f>
        <v>1</v>
      </c>
      <c r="AG98">
        <f ca="1">IF(AF98&lt;1.1,AF98,IF(AF98&lt;YEAR!$C$2+YEAR!$C$3-2,AF98+1,(YEAR!$C$2+YEAR!$C$3-1)&amp;"       :="))</f>
        <v>1</v>
      </c>
      <c r="AH98">
        <f ca="1">IF(AG98&lt;1.1,AG98,IF(AG98&lt;YEAR!$C$2+YEAR!$C$3-2,AG98+1,(YEAR!$C$2+YEAR!$C$3-1)&amp;"       :="))</f>
        <v>1</v>
      </c>
      <c r="AI98">
        <f ca="1">IF(AH98&lt;1.1,AH98,IF(AH98&lt;YEAR!$C$2+YEAR!$C$3-2,AH98+1,(YEAR!$C$2+YEAR!$C$3-1)&amp;"       :="))</f>
        <v>1</v>
      </c>
      <c r="AJ98">
        <f ca="1">IF(AI98&lt;1.1,AI98,IF(AI98&lt;YEAR!$C$2+YEAR!$C$3-2,AI98+1,(YEAR!$C$2+YEAR!$C$3-1)&amp;"       :="))</f>
        <v>1</v>
      </c>
    </row>
    <row r="99" spans="1:36">
      <c r="A99">
        <f t="shared" ca="1" si="9"/>
        <v>3</v>
      </c>
      <c r="B99" t="s">
        <v>51</v>
      </c>
      <c r="C99" t="str">
        <f ca="1">IF(D99="",OFFSET(AvailabilityFactor!A$1,A99,0),C98)</f>
        <v>D2HFGC00</v>
      </c>
      <c r="D99" t="str" cm="1">
        <f t="array" aca="1" ref="D99" ca="1">IF(D98="",TS_DRC!$P$5,OFFSET(TS_DRC!P$5,RIGHT(D98,2),0,TRUE))</f>
        <v>TS13</v>
      </c>
      <c r="E99" t="str">
        <f t="shared" ca="1" si="10"/>
        <v>TS13</v>
      </c>
      <c r="F99">
        <f ca="1">IF($D99="",YEAR!C$2,1)</f>
        <v>1</v>
      </c>
      <c r="G99">
        <f ca="1">IF(F99&lt;1.1,F99,IF(F99&lt;YEAR!$C$2+YEAR!$C$3-2,F99+1,(YEAR!$C$2+YEAR!$C$3-1)&amp;"       :="))</f>
        <v>1</v>
      </c>
      <c r="H99">
        <f ca="1">IF(G99&lt;1.1,G99,IF(G99&lt;YEAR!$C$2+YEAR!$C$3-2,G99+1,(YEAR!$C$2+YEAR!$C$3-1)&amp;"       :="))</f>
        <v>1</v>
      </c>
      <c r="I99">
        <f ca="1">IF(H99&lt;1.1,H99,IF(H99&lt;YEAR!$C$2+YEAR!$C$3-2,H99+1,(YEAR!$C$2+YEAR!$C$3-1)&amp;"       :="))</f>
        <v>1</v>
      </c>
      <c r="J99">
        <f ca="1">IF(I99&lt;1.1,I99,IF(I99&lt;YEAR!$C$2+YEAR!$C$3-2,I99+1,(YEAR!$C$2+YEAR!$C$3-1)&amp;"       :="))</f>
        <v>1</v>
      </c>
      <c r="K99">
        <f ca="1">IF(J99&lt;1.1,J99,IF(J99&lt;YEAR!$C$2+YEAR!$C$3-2,J99+1,(YEAR!$C$2+YEAR!$C$3-1)&amp;"       :="))</f>
        <v>1</v>
      </c>
      <c r="L99">
        <f ca="1">IF(K99&lt;1.1,K99,IF(K99&lt;YEAR!$C$2+YEAR!$C$3-2,K99+1,(YEAR!$C$2+YEAR!$C$3-1)&amp;"       :="))</f>
        <v>1</v>
      </c>
      <c r="M99">
        <f ca="1">IF(L99&lt;1.1,L99,IF(L99&lt;YEAR!$C$2+YEAR!$C$3-2,L99+1,(YEAR!$C$2+YEAR!$C$3-1)&amp;"       :="))</f>
        <v>1</v>
      </c>
      <c r="N99">
        <f ca="1">IF(M99&lt;1.1,M99,IF(M99&lt;YEAR!$C$2+YEAR!$C$3-2,M99+1,(YEAR!$C$2+YEAR!$C$3-1)&amp;"       :="))</f>
        <v>1</v>
      </c>
      <c r="O99">
        <f ca="1">IF(N99&lt;1.1,N99,IF(N99&lt;YEAR!$C$2+YEAR!$C$3-2,N99+1,(YEAR!$C$2+YEAR!$C$3-1)&amp;"       :="))</f>
        <v>1</v>
      </c>
      <c r="P99">
        <f ca="1">IF(O99&lt;1.1,O99,IF(O99&lt;YEAR!$C$2+YEAR!$C$3-2,O99+1,(YEAR!$C$2+YEAR!$C$3-1)&amp;"       :="))</f>
        <v>1</v>
      </c>
      <c r="Q99">
        <f ca="1">IF(P99&lt;1.1,P99,IF(P99&lt;YEAR!$C$2+YEAR!$C$3-2,P99+1,(YEAR!$C$2+YEAR!$C$3-1)&amp;"       :="))</f>
        <v>1</v>
      </c>
      <c r="R99">
        <f ca="1">IF(Q99&lt;1.1,Q99,IF(Q99&lt;YEAR!$C$2+YEAR!$C$3-2,Q99+1,(YEAR!$C$2+YEAR!$C$3-1)&amp;"       :="))</f>
        <v>1</v>
      </c>
      <c r="S99">
        <f ca="1">IF(R99&lt;1.1,R99,IF(R99&lt;YEAR!$C$2+YEAR!$C$3-2,R99+1,(YEAR!$C$2+YEAR!$C$3-1)&amp;"       :="))</f>
        <v>1</v>
      </c>
      <c r="T99">
        <f ca="1">IF(S99&lt;1.1,S99,IF(S99&lt;YEAR!$C$2+YEAR!$C$3-2,S99+1,(YEAR!$C$2+YEAR!$C$3-1)&amp;"       :="))</f>
        <v>1</v>
      </c>
      <c r="U99">
        <f ca="1">IF(T99&lt;1.1,T99,IF(T99&lt;YEAR!$C$2+YEAR!$C$3-2,T99+1,(YEAR!$C$2+YEAR!$C$3-1)&amp;"       :="))</f>
        <v>1</v>
      </c>
      <c r="V99">
        <f ca="1">IF(U99&lt;1.1,U99,IF(U99&lt;YEAR!$C$2+YEAR!$C$3-2,U99+1,(YEAR!$C$2+YEAR!$C$3-1)&amp;"       :="))</f>
        <v>1</v>
      </c>
      <c r="W99">
        <f ca="1">IF(V99&lt;1.1,V99,IF(V99&lt;YEAR!$C$2+YEAR!$C$3-2,V99+1,(YEAR!$C$2+YEAR!$C$3-1)&amp;"       :="))</f>
        <v>1</v>
      </c>
      <c r="X99">
        <f ca="1">IF(W99&lt;1.1,W99,IF(W99&lt;YEAR!$C$2+YEAR!$C$3-2,W99+1,(YEAR!$C$2+YEAR!$C$3-1)&amp;"       :="))</f>
        <v>1</v>
      </c>
      <c r="Y99">
        <f ca="1">IF(X99&lt;1.1,X99,IF(X99&lt;YEAR!$C$2+YEAR!$C$3-2,X99+1,(YEAR!$C$2+YEAR!$C$3-1)&amp;"       :="))</f>
        <v>1</v>
      </c>
      <c r="Z99">
        <f ca="1">IF(Y99&lt;1.1,Y99,IF(Y99&lt;YEAR!$C$2+YEAR!$C$3-2,Y99+1,(YEAR!$C$2+YEAR!$C$3-1)&amp;"       :="))</f>
        <v>1</v>
      </c>
      <c r="AA99">
        <f ca="1">IF(Z99&lt;1.1,Z99,IF(Z99&lt;YEAR!$C$2+YEAR!$C$3-2,Z99+1,(YEAR!$C$2+YEAR!$C$3-1)&amp;"       :="))</f>
        <v>1</v>
      </c>
      <c r="AB99">
        <f ca="1">IF(AA99&lt;1.1,AA99,IF(AA99&lt;YEAR!$C$2+YEAR!$C$3-2,AA99+1,(YEAR!$C$2+YEAR!$C$3-1)&amp;"       :="))</f>
        <v>1</v>
      </c>
      <c r="AC99">
        <f ca="1">IF(AB99&lt;1.1,AB99,IF(AB99&lt;YEAR!$C$2+YEAR!$C$3-2,AB99+1,(YEAR!$C$2+YEAR!$C$3-1)&amp;"       :="))</f>
        <v>1</v>
      </c>
      <c r="AD99">
        <f ca="1">IF(AC99&lt;1.1,AC99,IF(AC99&lt;YEAR!$C$2+YEAR!$C$3-2,AC99+1,(YEAR!$C$2+YEAR!$C$3-1)&amp;"       :="))</f>
        <v>1</v>
      </c>
      <c r="AE99">
        <f ca="1">IF(AD99&lt;1.1,AD99,IF(AD99&lt;YEAR!$C$2+YEAR!$C$3-2,AD99+1,(YEAR!$C$2+YEAR!$C$3-1)&amp;"       :="))</f>
        <v>1</v>
      </c>
      <c r="AF99">
        <f ca="1">IF(AE99&lt;1.1,AE99,IF(AE99&lt;YEAR!$C$2+YEAR!$C$3-2,AE99+1,(YEAR!$C$2+YEAR!$C$3-1)&amp;"       :="))</f>
        <v>1</v>
      </c>
      <c r="AG99">
        <f ca="1">IF(AF99&lt;1.1,AF99,IF(AF99&lt;YEAR!$C$2+YEAR!$C$3-2,AF99+1,(YEAR!$C$2+YEAR!$C$3-1)&amp;"       :="))</f>
        <v>1</v>
      </c>
      <c r="AH99">
        <f ca="1">IF(AG99&lt;1.1,AG99,IF(AG99&lt;YEAR!$C$2+YEAR!$C$3-2,AG99+1,(YEAR!$C$2+YEAR!$C$3-1)&amp;"       :="))</f>
        <v>1</v>
      </c>
      <c r="AI99">
        <f ca="1">IF(AH99&lt;1.1,AH99,IF(AH99&lt;YEAR!$C$2+YEAR!$C$3-2,AH99+1,(YEAR!$C$2+YEAR!$C$3-1)&amp;"       :="))</f>
        <v>1</v>
      </c>
      <c r="AJ99">
        <f ca="1">IF(AI99&lt;1.1,AI99,IF(AI99&lt;YEAR!$C$2+YEAR!$C$3-2,AI99+1,(YEAR!$C$2+YEAR!$C$3-1)&amp;"       :="))</f>
        <v>1</v>
      </c>
    </row>
    <row r="100" spans="1:36">
      <c r="A100">
        <f t="shared" ca="1" si="9"/>
        <v>3</v>
      </c>
      <c r="B100" t="s">
        <v>51</v>
      </c>
      <c r="C100" t="str">
        <f ca="1">IF(D100="",OFFSET(AvailabilityFactor!A$1,A100,0),C99)</f>
        <v>D2HFGC00</v>
      </c>
      <c r="D100" t="str" cm="1">
        <f t="array" aca="1" ref="D100" ca="1">IF(D99="",TS_DRC!$P$5,OFFSET(TS_DRC!P$5,RIGHT(D99,2),0,TRUE))</f>
        <v>TS14</v>
      </c>
      <c r="E100" t="str">
        <f t="shared" ca="1" si="10"/>
        <v>TS14</v>
      </c>
      <c r="F100">
        <f ca="1">IF($D100="",YEAR!C$2,1)</f>
        <v>1</v>
      </c>
      <c r="G100">
        <f ca="1">IF(F100&lt;1.1,F100,IF(F100&lt;YEAR!$C$2+YEAR!$C$3-2,F100+1,(YEAR!$C$2+YEAR!$C$3-1)&amp;"       :="))</f>
        <v>1</v>
      </c>
      <c r="H100">
        <f ca="1">IF(G100&lt;1.1,G100,IF(G100&lt;YEAR!$C$2+YEAR!$C$3-2,G100+1,(YEAR!$C$2+YEAR!$C$3-1)&amp;"       :="))</f>
        <v>1</v>
      </c>
      <c r="I100">
        <f ca="1">IF(H100&lt;1.1,H100,IF(H100&lt;YEAR!$C$2+YEAR!$C$3-2,H100+1,(YEAR!$C$2+YEAR!$C$3-1)&amp;"       :="))</f>
        <v>1</v>
      </c>
      <c r="J100">
        <f ca="1">IF(I100&lt;1.1,I100,IF(I100&lt;YEAR!$C$2+YEAR!$C$3-2,I100+1,(YEAR!$C$2+YEAR!$C$3-1)&amp;"       :="))</f>
        <v>1</v>
      </c>
      <c r="K100">
        <f ca="1">IF(J100&lt;1.1,J100,IF(J100&lt;YEAR!$C$2+YEAR!$C$3-2,J100+1,(YEAR!$C$2+YEAR!$C$3-1)&amp;"       :="))</f>
        <v>1</v>
      </c>
      <c r="L100">
        <f ca="1">IF(K100&lt;1.1,K100,IF(K100&lt;YEAR!$C$2+YEAR!$C$3-2,K100+1,(YEAR!$C$2+YEAR!$C$3-1)&amp;"       :="))</f>
        <v>1</v>
      </c>
      <c r="M100">
        <f ca="1">IF(L100&lt;1.1,L100,IF(L100&lt;YEAR!$C$2+YEAR!$C$3-2,L100+1,(YEAR!$C$2+YEAR!$C$3-1)&amp;"       :="))</f>
        <v>1</v>
      </c>
      <c r="N100">
        <f ca="1">IF(M100&lt;1.1,M100,IF(M100&lt;YEAR!$C$2+YEAR!$C$3-2,M100+1,(YEAR!$C$2+YEAR!$C$3-1)&amp;"       :="))</f>
        <v>1</v>
      </c>
      <c r="O100">
        <f ca="1">IF(N100&lt;1.1,N100,IF(N100&lt;YEAR!$C$2+YEAR!$C$3-2,N100+1,(YEAR!$C$2+YEAR!$C$3-1)&amp;"       :="))</f>
        <v>1</v>
      </c>
      <c r="P100">
        <f ca="1">IF(O100&lt;1.1,O100,IF(O100&lt;YEAR!$C$2+YEAR!$C$3-2,O100+1,(YEAR!$C$2+YEAR!$C$3-1)&amp;"       :="))</f>
        <v>1</v>
      </c>
      <c r="Q100">
        <f ca="1">IF(P100&lt;1.1,P100,IF(P100&lt;YEAR!$C$2+YEAR!$C$3-2,P100+1,(YEAR!$C$2+YEAR!$C$3-1)&amp;"       :="))</f>
        <v>1</v>
      </c>
      <c r="R100">
        <f ca="1">IF(Q100&lt;1.1,Q100,IF(Q100&lt;YEAR!$C$2+YEAR!$C$3-2,Q100+1,(YEAR!$C$2+YEAR!$C$3-1)&amp;"       :="))</f>
        <v>1</v>
      </c>
      <c r="S100">
        <f ca="1">IF(R100&lt;1.1,R100,IF(R100&lt;YEAR!$C$2+YEAR!$C$3-2,R100+1,(YEAR!$C$2+YEAR!$C$3-1)&amp;"       :="))</f>
        <v>1</v>
      </c>
      <c r="T100">
        <f ca="1">IF(S100&lt;1.1,S100,IF(S100&lt;YEAR!$C$2+YEAR!$C$3-2,S100+1,(YEAR!$C$2+YEAR!$C$3-1)&amp;"       :="))</f>
        <v>1</v>
      </c>
      <c r="U100">
        <f ca="1">IF(T100&lt;1.1,T100,IF(T100&lt;YEAR!$C$2+YEAR!$C$3-2,T100+1,(YEAR!$C$2+YEAR!$C$3-1)&amp;"       :="))</f>
        <v>1</v>
      </c>
      <c r="V100">
        <f ca="1">IF(U100&lt;1.1,U100,IF(U100&lt;YEAR!$C$2+YEAR!$C$3-2,U100+1,(YEAR!$C$2+YEAR!$C$3-1)&amp;"       :="))</f>
        <v>1</v>
      </c>
      <c r="W100">
        <f ca="1">IF(V100&lt;1.1,V100,IF(V100&lt;YEAR!$C$2+YEAR!$C$3-2,V100+1,(YEAR!$C$2+YEAR!$C$3-1)&amp;"       :="))</f>
        <v>1</v>
      </c>
      <c r="X100">
        <f ca="1">IF(W100&lt;1.1,W100,IF(W100&lt;YEAR!$C$2+YEAR!$C$3-2,W100+1,(YEAR!$C$2+YEAR!$C$3-1)&amp;"       :="))</f>
        <v>1</v>
      </c>
      <c r="Y100">
        <f ca="1">IF(X100&lt;1.1,X100,IF(X100&lt;YEAR!$C$2+YEAR!$C$3-2,X100+1,(YEAR!$C$2+YEAR!$C$3-1)&amp;"       :="))</f>
        <v>1</v>
      </c>
      <c r="Z100">
        <f ca="1">IF(Y100&lt;1.1,Y100,IF(Y100&lt;YEAR!$C$2+YEAR!$C$3-2,Y100+1,(YEAR!$C$2+YEAR!$C$3-1)&amp;"       :="))</f>
        <v>1</v>
      </c>
      <c r="AA100">
        <f ca="1">IF(Z100&lt;1.1,Z100,IF(Z100&lt;YEAR!$C$2+YEAR!$C$3-2,Z100+1,(YEAR!$C$2+YEAR!$C$3-1)&amp;"       :="))</f>
        <v>1</v>
      </c>
      <c r="AB100">
        <f ca="1">IF(AA100&lt;1.1,AA100,IF(AA100&lt;YEAR!$C$2+YEAR!$C$3-2,AA100+1,(YEAR!$C$2+YEAR!$C$3-1)&amp;"       :="))</f>
        <v>1</v>
      </c>
      <c r="AC100">
        <f ca="1">IF(AB100&lt;1.1,AB100,IF(AB100&lt;YEAR!$C$2+YEAR!$C$3-2,AB100+1,(YEAR!$C$2+YEAR!$C$3-1)&amp;"       :="))</f>
        <v>1</v>
      </c>
      <c r="AD100">
        <f ca="1">IF(AC100&lt;1.1,AC100,IF(AC100&lt;YEAR!$C$2+YEAR!$C$3-2,AC100+1,(YEAR!$C$2+YEAR!$C$3-1)&amp;"       :="))</f>
        <v>1</v>
      </c>
      <c r="AE100">
        <f ca="1">IF(AD100&lt;1.1,AD100,IF(AD100&lt;YEAR!$C$2+YEAR!$C$3-2,AD100+1,(YEAR!$C$2+YEAR!$C$3-1)&amp;"       :="))</f>
        <v>1</v>
      </c>
      <c r="AF100">
        <f ca="1">IF(AE100&lt;1.1,AE100,IF(AE100&lt;YEAR!$C$2+YEAR!$C$3-2,AE100+1,(YEAR!$C$2+YEAR!$C$3-1)&amp;"       :="))</f>
        <v>1</v>
      </c>
      <c r="AG100">
        <f ca="1">IF(AF100&lt;1.1,AF100,IF(AF100&lt;YEAR!$C$2+YEAR!$C$3-2,AF100+1,(YEAR!$C$2+YEAR!$C$3-1)&amp;"       :="))</f>
        <v>1</v>
      </c>
      <c r="AH100">
        <f ca="1">IF(AG100&lt;1.1,AG100,IF(AG100&lt;YEAR!$C$2+YEAR!$C$3-2,AG100+1,(YEAR!$C$2+YEAR!$C$3-1)&amp;"       :="))</f>
        <v>1</v>
      </c>
      <c r="AI100">
        <f ca="1">IF(AH100&lt;1.1,AH100,IF(AH100&lt;YEAR!$C$2+YEAR!$C$3-2,AH100+1,(YEAR!$C$2+YEAR!$C$3-1)&amp;"       :="))</f>
        <v>1</v>
      </c>
      <c r="AJ100">
        <f ca="1">IF(AI100&lt;1.1,AI100,IF(AI100&lt;YEAR!$C$2+YEAR!$C$3-2,AI100+1,(YEAR!$C$2+YEAR!$C$3-1)&amp;"       :="))</f>
        <v>1</v>
      </c>
    </row>
    <row r="101" spans="1:36">
      <c r="A101">
        <f t="shared" ca="1" si="9"/>
        <v>3</v>
      </c>
      <c r="B101" t="s">
        <v>51</v>
      </c>
      <c r="C101" t="str">
        <f ca="1">IF(D101="",OFFSET(AvailabilityFactor!A$1,A101,0),C100)</f>
        <v>D2HFGC00</v>
      </c>
      <c r="D101" t="str" cm="1">
        <f t="array" aca="1" ref="D101" ca="1">IF(D100="",TS_DRC!$P$5,OFFSET(TS_DRC!P$5,RIGHT(D100,2),0,TRUE))</f>
        <v>TS15</v>
      </c>
      <c r="E101" t="str">
        <f t="shared" ca="1" si="10"/>
        <v>TS15</v>
      </c>
      <c r="F101">
        <f ca="1">IF($D101="",YEAR!C$2,1)</f>
        <v>1</v>
      </c>
      <c r="G101">
        <f ca="1">IF(F101&lt;1.1,F101,IF(F101&lt;YEAR!$C$2+YEAR!$C$3-2,F101+1,(YEAR!$C$2+YEAR!$C$3-1)&amp;"       :="))</f>
        <v>1</v>
      </c>
      <c r="H101">
        <f ca="1">IF(G101&lt;1.1,G101,IF(G101&lt;YEAR!$C$2+YEAR!$C$3-2,G101+1,(YEAR!$C$2+YEAR!$C$3-1)&amp;"       :="))</f>
        <v>1</v>
      </c>
      <c r="I101">
        <f ca="1">IF(H101&lt;1.1,H101,IF(H101&lt;YEAR!$C$2+YEAR!$C$3-2,H101+1,(YEAR!$C$2+YEAR!$C$3-1)&amp;"       :="))</f>
        <v>1</v>
      </c>
      <c r="J101">
        <f ca="1">IF(I101&lt;1.1,I101,IF(I101&lt;YEAR!$C$2+YEAR!$C$3-2,I101+1,(YEAR!$C$2+YEAR!$C$3-1)&amp;"       :="))</f>
        <v>1</v>
      </c>
      <c r="K101">
        <f ca="1">IF(J101&lt;1.1,J101,IF(J101&lt;YEAR!$C$2+YEAR!$C$3-2,J101+1,(YEAR!$C$2+YEAR!$C$3-1)&amp;"       :="))</f>
        <v>1</v>
      </c>
      <c r="L101">
        <f ca="1">IF(K101&lt;1.1,K101,IF(K101&lt;YEAR!$C$2+YEAR!$C$3-2,K101+1,(YEAR!$C$2+YEAR!$C$3-1)&amp;"       :="))</f>
        <v>1</v>
      </c>
      <c r="M101">
        <f ca="1">IF(L101&lt;1.1,L101,IF(L101&lt;YEAR!$C$2+YEAR!$C$3-2,L101+1,(YEAR!$C$2+YEAR!$C$3-1)&amp;"       :="))</f>
        <v>1</v>
      </c>
      <c r="N101">
        <f ca="1">IF(M101&lt;1.1,M101,IF(M101&lt;YEAR!$C$2+YEAR!$C$3-2,M101+1,(YEAR!$C$2+YEAR!$C$3-1)&amp;"       :="))</f>
        <v>1</v>
      </c>
      <c r="O101">
        <f ca="1">IF(N101&lt;1.1,N101,IF(N101&lt;YEAR!$C$2+YEAR!$C$3-2,N101+1,(YEAR!$C$2+YEAR!$C$3-1)&amp;"       :="))</f>
        <v>1</v>
      </c>
      <c r="P101">
        <f ca="1">IF(O101&lt;1.1,O101,IF(O101&lt;YEAR!$C$2+YEAR!$C$3-2,O101+1,(YEAR!$C$2+YEAR!$C$3-1)&amp;"       :="))</f>
        <v>1</v>
      </c>
      <c r="Q101">
        <f ca="1">IF(P101&lt;1.1,P101,IF(P101&lt;YEAR!$C$2+YEAR!$C$3-2,P101+1,(YEAR!$C$2+YEAR!$C$3-1)&amp;"       :="))</f>
        <v>1</v>
      </c>
      <c r="R101">
        <f ca="1">IF(Q101&lt;1.1,Q101,IF(Q101&lt;YEAR!$C$2+YEAR!$C$3-2,Q101+1,(YEAR!$C$2+YEAR!$C$3-1)&amp;"       :="))</f>
        <v>1</v>
      </c>
      <c r="S101">
        <f ca="1">IF(R101&lt;1.1,R101,IF(R101&lt;YEAR!$C$2+YEAR!$C$3-2,R101+1,(YEAR!$C$2+YEAR!$C$3-1)&amp;"       :="))</f>
        <v>1</v>
      </c>
      <c r="T101">
        <f ca="1">IF(S101&lt;1.1,S101,IF(S101&lt;YEAR!$C$2+YEAR!$C$3-2,S101+1,(YEAR!$C$2+YEAR!$C$3-1)&amp;"       :="))</f>
        <v>1</v>
      </c>
      <c r="U101">
        <f ca="1">IF(T101&lt;1.1,T101,IF(T101&lt;YEAR!$C$2+YEAR!$C$3-2,T101+1,(YEAR!$C$2+YEAR!$C$3-1)&amp;"       :="))</f>
        <v>1</v>
      </c>
      <c r="V101">
        <f ca="1">IF(U101&lt;1.1,U101,IF(U101&lt;YEAR!$C$2+YEAR!$C$3-2,U101+1,(YEAR!$C$2+YEAR!$C$3-1)&amp;"       :="))</f>
        <v>1</v>
      </c>
      <c r="W101">
        <f ca="1">IF(V101&lt;1.1,V101,IF(V101&lt;YEAR!$C$2+YEAR!$C$3-2,V101+1,(YEAR!$C$2+YEAR!$C$3-1)&amp;"       :="))</f>
        <v>1</v>
      </c>
      <c r="X101">
        <f ca="1">IF(W101&lt;1.1,W101,IF(W101&lt;YEAR!$C$2+YEAR!$C$3-2,W101+1,(YEAR!$C$2+YEAR!$C$3-1)&amp;"       :="))</f>
        <v>1</v>
      </c>
      <c r="Y101">
        <f ca="1">IF(X101&lt;1.1,X101,IF(X101&lt;YEAR!$C$2+YEAR!$C$3-2,X101+1,(YEAR!$C$2+YEAR!$C$3-1)&amp;"       :="))</f>
        <v>1</v>
      </c>
      <c r="Z101">
        <f ca="1">IF(Y101&lt;1.1,Y101,IF(Y101&lt;YEAR!$C$2+YEAR!$C$3-2,Y101+1,(YEAR!$C$2+YEAR!$C$3-1)&amp;"       :="))</f>
        <v>1</v>
      </c>
      <c r="AA101">
        <f ca="1">IF(Z101&lt;1.1,Z101,IF(Z101&lt;YEAR!$C$2+YEAR!$C$3-2,Z101+1,(YEAR!$C$2+YEAR!$C$3-1)&amp;"       :="))</f>
        <v>1</v>
      </c>
      <c r="AB101">
        <f ca="1">IF(AA101&lt;1.1,AA101,IF(AA101&lt;YEAR!$C$2+YEAR!$C$3-2,AA101+1,(YEAR!$C$2+YEAR!$C$3-1)&amp;"       :="))</f>
        <v>1</v>
      </c>
      <c r="AC101">
        <f ca="1">IF(AB101&lt;1.1,AB101,IF(AB101&lt;YEAR!$C$2+YEAR!$C$3-2,AB101+1,(YEAR!$C$2+YEAR!$C$3-1)&amp;"       :="))</f>
        <v>1</v>
      </c>
      <c r="AD101">
        <f ca="1">IF(AC101&lt;1.1,AC101,IF(AC101&lt;YEAR!$C$2+YEAR!$C$3-2,AC101+1,(YEAR!$C$2+YEAR!$C$3-1)&amp;"       :="))</f>
        <v>1</v>
      </c>
      <c r="AE101">
        <f ca="1">IF(AD101&lt;1.1,AD101,IF(AD101&lt;YEAR!$C$2+YEAR!$C$3-2,AD101+1,(YEAR!$C$2+YEAR!$C$3-1)&amp;"       :="))</f>
        <v>1</v>
      </c>
      <c r="AF101">
        <f ca="1">IF(AE101&lt;1.1,AE101,IF(AE101&lt;YEAR!$C$2+YEAR!$C$3-2,AE101+1,(YEAR!$C$2+YEAR!$C$3-1)&amp;"       :="))</f>
        <v>1</v>
      </c>
      <c r="AG101">
        <f ca="1">IF(AF101&lt;1.1,AF101,IF(AF101&lt;YEAR!$C$2+YEAR!$C$3-2,AF101+1,(YEAR!$C$2+YEAR!$C$3-1)&amp;"       :="))</f>
        <v>1</v>
      </c>
      <c r="AH101">
        <f ca="1">IF(AG101&lt;1.1,AG101,IF(AG101&lt;YEAR!$C$2+YEAR!$C$3-2,AG101+1,(YEAR!$C$2+YEAR!$C$3-1)&amp;"       :="))</f>
        <v>1</v>
      </c>
      <c r="AI101">
        <f ca="1">IF(AH101&lt;1.1,AH101,IF(AH101&lt;YEAR!$C$2+YEAR!$C$3-2,AH101+1,(YEAR!$C$2+YEAR!$C$3-1)&amp;"       :="))</f>
        <v>1</v>
      </c>
      <c r="AJ101">
        <f ca="1">IF(AI101&lt;1.1,AI101,IF(AI101&lt;YEAR!$C$2+YEAR!$C$3-2,AI101+1,(YEAR!$C$2+YEAR!$C$3-1)&amp;"       :="))</f>
        <v>1</v>
      </c>
    </row>
    <row r="102" spans="1:36">
      <c r="A102">
        <f t="shared" ca="1" si="9"/>
        <v>3</v>
      </c>
      <c r="B102" t="s">
        <v>51</v>
      </c>
      <c r="C102" t="str">
        <f ca="1">IF(D102="",OFFSET(AvailabilityFactor!A$1,A102,0),C101)</f>
        <v>D2HFGC00</v>
      </c>
      <c r="D102" t="str" cm="1">
        <f t="array" aca="1" ref="D102" ca="1">IF(D101="",TS_DRC!$P$5,OFFSET(TS_DRC!P$5,RIGHT(D101,2),0,TRUE))</f>
        <v>TS16</v>
      </c>
      <c r="E102" t="str">
        <f t="shared" ca="1" si="10"/>
        <v>TS16</v>
      </c>
      <c r="F102">
        <f ca="1">IF($D102="",YEAR!C$2,1)</f>
        <v>1</v>
      </c>
      <c r="G102">
        <f ca="1">IF(F102&lt;1.1,F102,IF(F102&lt;YEAR!$C$2+YEAR!$C$3-2,F102+1,(YEAR!$C$2+YEAR!$C$3-1)&amp;"       :="))</f>
        <v>1</v>
      </c>
      <c r="H102">
        <f ca="1">IF(G102&lt;1.1,G102,IF(G102&lt;YEAR!$C$2+YEAR!$C$3-2,G102+1,(YEAR!$C$2+YEAR!$C$3-1)&amp;"       :="))</f>
        <v>1</v>
      </c>
      <c r="I102">
        <f ca="1">IF(H102&lt;1.1,H102,IF(H102&lt;YEAR!$C$2+YEAR!$C$3-2,H102+1,(YEAR!$C$2+YEAR!$C$3-1)&amp;"       :="))</f>
        <v>1</v>
      </c>
      <c r="J102">
        <f ca="1">IF(I102&lt;1.1,I102,IF(I102&lt;YEAR!$C$2+YEAR!$C$3-2,I102+1,(YEAR!$C$2+YEAR!$C$3-1)&amp;"       :="))</f>
        <v>1</v>
      </c>
      <c r="K102">
        <f ca="1">IF(J102&lt;1.1,J102,IF(J102&lt;YEAR!$C$2+YEAR!$C$3-2,J102+1,(YEAR!$C$2+YEAR!$C$3-1)&amp;"       :="))</f>
        <v>1</v>
      </c>
      <c r="L102">
        <f ca="1">IF(K102&lt;1.1,K102,IF(K102&lt;YEAR!$C$2+YEAR!$C$3-2,K102+1,(YEAR!$C$2+YEAR!$C$3-1)&amp;"       :="))</f>
        <v>1</v>
      </c>
      <c r="M102">
        <f ca="1">IF(L102&lt;1.1,L102,IF(L102&lt;YEAR!$C$2+YEAR!$C$3-2,L102+1,(YEAR!$C$2+YEAR!$C$3-1)&amp;"       :="))</f>
        <v>1</v>
      </c>
      <c r="N102">
        <f ca="1">IF(M102&lt;1.1,M102,IF(M102&lt;YEAR!$C$2+YEAR!$C$3-2,M102+1,(YEAR!$C$2+YEAR!$C$3-1)&amp;"       :="))</f>
        <v>1</v>
      </c>
      <c r="O102">
        <f ca="1">IF(N102&lt;1.1,N102,IF(N102&lt;YEAR!$C$2+YEAR!$C$3-2,N102+1,(YEAR!$C$2+YEAR!$C$3-1)&amp;"       :="))</f>
        <v>1</v>
      </c>
      <c r="P102">
        <f ca="1">IF(O102&lt;1.1,O102,IF(O102&lt;YEAR!$C$2+YEAR!$C$3-2,O102+1,(YEAR!$C$2+YEAR!$C$3-1)&amp;"       :="))</f>
        <v>1</v>
      </c>
      <c r="Q102">
        <f ca="1">IF(P102&lt;1.1,P102,IF(P102&lt;YEAR!$C$2+YEAR!$C$3-2,P102+1,(YEAR!$C$2+YEAR!$C$3-1)&amp;"       :="))</f>
        <v>1</v>
      </c>
      <c r="R102">
        <f ca="1">IF(Q102&lt;1.1,Q102,IF(Q102&lt;YEAR!$C$2+YEAR!$C$3-2,Q102+1,(YEAR!$C$2+YEAR!$C$3-1)&amp;"       :="))</f>
        <v>1</v>
      </c>
      <c r="S102">
        <f ca="1">IF(R102&lt;1.1,R102,IF(R102&lt;YEAR!$C$2+YEAR!$C$3-2,R102+1,(YEAR!$C$2+YEAR!$C$3-1)&amp;"       :="))</f>
        <v>1</v>
      </c>
      <c r="T102">
        <f ca="1">IF(S102&lt;1.1,S102,IF(S102&lt;YEAR!$C$2+YEAR!$C$3-2,S102+1,(YEAR!$C$2+YEAR!$C$3-1)&amp;"       :="))</f>
        <v>1</v>
      </c>
      <c r="U102">
        <f ca="1">IF(T102&lt;1.1,T102,IF(T102&lt;YEAR!$C$2+YEAR!$C$3-2,T102+1,(YEAR!$C$2+YEAR!$C$3-1)&amp;"       :="))</f>
        <v>1</v>
      </c>
      <c r="V102">
        <f ca="1">IF(U102&lt;1.1,U102,IF(U102&lt;YEAR!$C$2+YEAR!$C$3-2,U102+1,(YEAR!$C$2+YEAR!$C$3-1)&amp;"       :="))</f>
        <v>1</v>
      </c>
      <c r="W102">
        <f ca="1">IF(V102&lt;1.1,V102,IF(V102&lt;YEAR!$C$2+YEAR!$C$3-2,V102+1,(YEAR!$C$2+YEAR!$C$3-1)&amp;"       :="))</f>
        <v>1</v>
      </c>
      <c r="X102">
        <f ca="1">IF(W102&lt;1.1,W102,IF(W102&lt;YEAR!$C$2+YEAR!$C$3-2,W102+1,(YEAR!$C$2+YEAR!$C$3-1)&amp;"       :="))</f>
        <v>1</v>
      </c>
      <c r="Y102">
        <f ca="1">IF(X102&lt;1.1,X102,IF(X102&lt;YEAR!$C$2+YEAR!$C$3-2,X102+1,(YEAR!$C$2+YEAR!$C$3-1)&amp;"       :="))</f>
        <v>1</v>
      </c>
      <c r="Z102">
        <f ca="1">IF(Y102&lt;1.1,Y102,IF(Y102&lt;YEAR!$C$2+YEAR!$C$3-2,Y102+1,(YEAR!$C$2+YEAR!$C$3-1)&amp;"       :="))</f>
        <v>1</v>
      </c>
      <c r="AA102">
        <f ca="1">IF(Z102&lt;1.1,Z102,IF(Z102&lt;YEAR!$C$2+YEAR!$C$3-2,Z102+1,(YEAR!$C$2+YEAR!$C$3-1)&amp;"       :="))</f>
        <v>1</v>
      </c>
      <c r="AB102">
        <f ca="1">IF(AA102&lt;1.1,AA102,IF(AA102&lt;YEAR!$C$2+YEAR!$C$3-2,AA102+1,(YEAR!$C$2+YEAR!$C$3-1)&amp;"       :="))</f>
        <v>1</v>
      </c>
      <c r="AC102">
        <f ca="1">IF(AB102&lt;1.1,AB102,IF(AB102&lt;YEAR!$C$2+YEAR!$C$3-2,AB102+1,(YEAR!$C$2+YEAR!$C$3-1)&amp;"       :="))</f>
        <v>1</v>
      </c>
      <c r="AD102">
        <f ca="1">IF(AC102&lt;1.1,AC102,IF(AC102&lt;YEAR!$C$2+YEAR!$C$3-2,AC102+1,(YEAR!$C$2+YEAR!$C$3-1)&amp;"       :="))</f>
        <v>1</v>
      </c>
      <c r="AE102">
        <f ca="1">IF(AD102&lt;1.1,AD102,IF(AD102&lt;YEAR!$C$2+YEAR!$C$3-2,AD102+1,(YEAR!$C$2+YEAR!$C$3-1)&amp;"       :="))</f>
        <v>1</v>
      </c>
      <c r="AF102">
        <f ca="1">IF(AE102&lt;1.1,AE102,IF(AE102&lt;YEAR!$C$2+YEAR!$C$3-2,AE102+1,(YEAR!$C$2+YEAR!$C$3-1)&amp;"       :="))</f>
        <v>1</v>
      </c>
      <c r="AG102">
        <f ca="1">IF(AF102&lt;1.1,AF102,IF(AF102&lt;YEAR!$C$2+YEAR!$C$3-2,AF102+1,(YEAR!$C$2+YEAR!$C$3-1)&amp;"       :="))</f>
        <v>1</v>
      </c>
      <c r="AH102">
        <f ca="1">IF(AG102&lt;1.1,AG102,IF(AG102&lt;YEAR!$C$2+YEAR!$C$3-2,AG102+1,(YEAR!$C$2+YEAR!$C$3-1)&amp;"       :="))</f>
        <v>1</v>
      </c>
      <c r="AI102">
        <f ca="1">IF(AH102&lt;1.1,AH102,IF(AH102&lt;YEAR!$C$2+YEAR!$C$3-2,AH102+1,(YEAR!$C$2+YEAR!$C$3-1)&amp;"       :="))</f>
        <v>1</v>
      </c>
      <c r="AJ102">
        <f ca="1">IF(AI102&lt;1.1,AI102,IF(AI102&lt;YEAR!$C$2+YEAR!$C$3-2,AI102+1,(YEAR!$C$2+YEAR!$C$3-1)&amp;"       :="))</f>
        <v>1</v>
      </c>
    </row>
    <row r="103" spans="1:36">
      <c r="A103">
        <f t="shared" ca="1" si="9"/>
        <v>3</v>
      </c>
      <c r="B103" t="s">
        <v>51</v>
      </c>
      <c r="C103" t="str">
        <f ca="1">IF(D103="",OFFSET(AvailabilityFactor!A$1,A103,0),C102)</f>
        <v>D2HFGC00</v>
      </c>
      <c r="D103" t="str" cm="1">
        <f t="array" aca="1" ref="D103" ca="1">IF(D102="",TS_DRC!$P$5,OFFSET(TS_DRC!P$5,RIGHT(D102,2),0,TRUE))</f>
        <v>TS17</v>
      </c>
      <c r="E103" t="str">
        <f t="shared" ca="1" si="10"/>
        <v>TS17</v>
      </c>
      <c r="F103">
        <f ca="1">IF($D103="",YEAR!C$2,1)</f>
        <v>1</v>
      </c>
      <c r="G103">
        <f ca="1">IF(F103&lt;1.1,F103,IF(F103&lt;YEAR!$C$2+YEAR!$C$3-2,F103+1,(YEAR!$C$2+YEAR!$C$3-1)&amp;"       :="))</f>
        <v>1</v>
      </c>
      <c r="H103">
        <f ca="1">IF(G103&lt;1.1,G103,IF(G103&lt;YEAR!$C$2+YEAR!$C$3-2,G103+1,(YEAR!$C$2+YEAR!$C$3-1)&amp;"       :="))</f>
        <v>1</v>
      </c>
      <c r="I103">
        <f ca="1">IF(H103&lt;1.1,H103,IF(H103&lt;YEAR!$C$2+YEAR!$C$3-2,H103+1,(YEAR!$C$2+YEAR!$C$3-1)&amp;"       :="))</f>
        <v>1</v>
      </c>
      <c r="J103">
        <f ca="1">IF(I103&lt;1.1,I103,IF(I103&lt;YEAR!$C$2+YEAR!$C$3-2,I103+1,(YEAR!$C$2+YEAR!$C$3-1)&amp;"       :="))</f>
        <v>1</v>
      </c>
      <c r="K103">
        <f ca="1">IF(J103&lt;1.1,J103,IF(J103&lt;YEAR!$C$2+YEAR!$C$3-2,J103+1,(YEAR!$C$2+YEAR!$C$3-1)&amp;"       :="))</f>
        <v>1</v>
      </c>
      <c r="L103">
        <f ca="1">IF(K103&lt;1.1,K103,IF(K103&lt;YEAR!$C$2+YEAR!$C$3-2,K103+1,(YEAR!$C$2+YEAR!$C$3-1)&amp;"       :="))</f>
        <v>1</v>
      </c>
      <c r="M103">
        <f ca="1">IF(L103&lt;1.1,L103,IF(L103&lt;YEAR!$C$2+YEAR!$C$3-2,L103+1,(YEAR!$C$2+YEAR!$C$3-1)&amp;"       :="))</f>
        <v>1</v>
      </c>
      <c r="N103">
        <f ca="1">IF(M103&lt;1.1,M103,IF(M103&lt;YEAR!$C$2+YEAR!$C$3-2,M103+1,(YEAR!$C$2+YEAR!$C$3-1)&amp;"       :="))</f>
        <v>1</v>
      </c>
      <c r="O103">
        <f ca="1">IF(N103&lt;1.1,N103,IF(N103&lt;YEAR!$C$2+YEAR!$C$3-2,N103+1,(YEAR!$C$2+YEAR!$C$3-1)&amp;"       :="))</f>
        <v>1</v>
      </c>
      <c r="P103">
        <f ca="1">IF(O103&lt;1.1,O103,IF(O103&lt;YEAR!$C$2+YEAR!$C$3-2,O103+1,(YEAR!$C$2+YEAR!$C$3-1)&amp;"       :="))</f>
        <v>1</v>
      </c>
      <c r="Q103">
        <f ca="1">IF(P103&lt;1.1,P103,IF(P103&lt;YEAR!$C$2+YEAR!$C$3-2,P103+1,(YEAR!$C$2+YEAR!$C$3-1)&amp;"       :="))</f>
        <v>1</v>
      </c>
      <c r="R103">
        <f ca="1">IF(Q103&lt;1.1,Q103,IF(Q103&lt;YEAR!$C$2+YEAR!$C$3-2,Q103+1,(YEAR!$C$2+YEAR!$C$3-1)&amp;"       :="))</f>
        <v>1</v>
      </c>
      <c r="S103">
        <f ca="1">IF(R103&lt;1.1,R103,IF(R103&lt;YEAR!$C$2+YEAR!$C$3-2,R103+1,(YEAR!$C$2+YEAR!$C$3-1)&amp;"       :="))</f>
        <v>1</v>
      </c>
      <c r="T103">
        <f ca="1">IF(S103&lt;1.1,S103,IF(S103&lt;YEAR!$C$2+YEAR!$C$3-2,S103+1,(YEAR!$C$2+YEAR!$C$3-1)&amp;"       :="))</f>
        <v>1</v>
      </c>
      <c r="U103">
        <f ca="1">IF(T103&lt;1.1,T103,IF(T103&lt;YEAR!$C$2+YEAR!$C$3-2,T103+1,(YEAR!$C$2+YEAR!$C$3-1)&amp;"       :="))</f>
        <v>1</v>
      </c>
      <c r="V103">
        <f ca="1">IF(U103&lt;1.1,U103,IF(U103&lt;YEAR!$C$2+YEAR!$C$3-2,U103+1,(YEAR!$C$2+YEAR!$C$3-1)&amp;"       :="))</f>
        <v>1</v>
      </c>
      <c r="W103">
        <f ca="1">IF(V103&lt;1.1,V103,IF(V103&lt;YEAR!$C$2+YEAR!$C$3-2,V103+1,(YEAR!$C$2+YEAR!$C$3-1)&amp;"       :="))</f>
        <v>1</v>
      </c>
      <c r="X103">
        <f ca="1">IF(W103&lt;1.1,W103,IF(W103&lt;YEAR!$C$2+YEAR!$C$3-2,W103+1,(YEAR!$C$2+YEAR!$C$3-1)&amp;"       :="))</f>
        <v>1</v>
      </c>
      <c r="Y103">
        <f ca="1">IF(X103&lt;1.1,X103,IF(X103&lt;YEAR!$C$2+YEAR!$C$3-2,X103+1,(YEAR!$C$2+YEAR!$C$3-1)&amp;"       :="))</f>
        <v>1</v>
      </c>
      <c r="Z103">
        <f ca="1">IF(Y103&lt;1.1,Y103,IF(Y103&lt;YEAR!$C$2+YEAR!$C$3-2,Y103+1,(YEAR!$C$2+YEAR!$C$3-1)&amp;"       :="))</f>
        <v>1</v>
      </c>
      <c r="AA103">
        <f ca="1">IF(Z103&lt;1.1,Z103,IF(Z103&lt;YEAR!$C$2+YEAR!$C$3-2,Z103+1,(YEAR!$C$2+YEAR!$C$3-1)&amp;"       :="))</f>
        <v>1</v>
      </c>
      <c r="AB103">
        <f ca="1">IF(AA103&lt;1.1,AA103,IF(AA103&lt;YEAR!$C$2+YEAR!$C$3-2,AA103+1,(YEAR!$C$2+YEAR!$C$3-1)&amp;"       :="))</f>
        <v>1</v>
      </c>
      <c r="AC103">
        <f ca="1">IF(AB103&lt;1.1,AB103,IF(AB103&lt;YEAR!$C$2+YEAR!$C$3-2,AB103+1,(YEAR!$C$2+YEAR!$C$3-1)&amp;"       :="))</f>
        <v>1</v>
      </c>
      <c r="AD103">
        <f ca="1">IF(AC103&lt;1.1,AC103,IF(AC103&lt;YEAR!$C$2+YEAR!$C$3-2,AC103+1,(YEAR!$C$2+YEAR!$C$3-1)&amp;"       :="))</f>
        <v>1</v>
      </c>
      <c r="AE103">
        <f ca="1">IF(AD103&lt;1.1,AD103,IF(AD103&lt;YEAR!$C$2+YEAR!$C$3-2,AD103+1,(YEAR!$C$2+YEAR!$C$3-1)&amp;"       :="))</f>
        <v>1</v>
      </c>
      <c r="AF103">
        <f ca="1">IF(AE103&lt;1.1,AE103,IF(AE103&lt;YEAR!$C$2+YEAR!$C$3-2,AE103+1,(YEAR!$C$2+YEAR!$C$3-1)&amp;"       :="))</f>
        <v>1</v>
      </c>
      <c r="AG103">
        <f ca="1">IF(AF103&lt;1.1,AF103,IF(AF103&lt;YEAR!$C$2+YEAR!$C$3-2,AF103+1,(YEAR!$C$2+YEAR!$C$3-1)&amp;"       :="))</f>
        <v>1</v>
      </c>
      <c r="AH103">
        <f ca="1">IF(AG103&lt;1.1,AG103,IF(AG103&lt;YEAR!$C$2+YEAR!$C$3-2,AG103+1,(YEAR!$C$2+YEAR!$C$3-1)&amp;"       :="))</f>
        <v>1</v>
      </c>
      <c r="AI103">
        <f ca="1">IF(AH103&lt;1.1,AH103,IF(AH103&lt;YEAR!$C$2+YEAR!$C$3-2,AH103+1,(YEAR!$C$2+YEAR!$C$3-1)&amp;"       :="))</f>
        <v>1</v>
      </c>
      <c r="AJ103">
        <f ca="1">IF(AI103&lt;1.1,AI103,IF(AI103&lt;YEAR!$C$2+YEAR!$C$3-2,AI103+1,(YEAR!$C$2+YEAR!$C$3-1)&amp;"       :="))</f>
        <v>1</v>
      </c>
    </row>
    <row r="104" spans="1:36">
      <c r="A104">
        <f t="shared" ca="1" si="9"/>
        <v>3</v>
      </c>
      <c r="B104" t="s">
        <v>51</v>
      </c>
      <c r="C104" t="str">
        <f ca="1">IF(D104="",OFFSET(AvailabilityFactor!A$1,A104,0),C103)</f>
        <v>D2HFGC00</v>
      </c>
      <c r="D104" t="str" cm="1">
        <f t="array" aca="1" ref="D104" ca="1">IF(D103="",TS_DRC!$P$5,OFFSET(TS_DRC!P$5,RIGHT(D103,2),0,TRUE))</f>
        <v>TS18</v>
      </c>
      <c r="E104" t="str">
        <f t="shared" ca="1" si="10"/>
        <v>TS18</v>
      </c>
      <c r="F104">
        <f ca="1">IF($D104="",YEAR!C$2,1)</f>
        <v>1</v>
      </c>
      <c r="G104">
        <f ca="1">IF(F104&lt;1.1,F104,IF(F104&lt;YEAR!$C$2+YEAR!$C$3-2,F104+1,(YEAR!$C$2+YEAR!$C$3-1)&amp;"       :="))</f>
        <v>1</v>
      </c>
      <c r="H104">
        <f ca="1">IF(G104&lt;1.1,G104,IF(G104&lt;YEAR!$C$2+YEAR!$C$3-2,G104+1,(YEAR!$C$2+YEAR!$C$3-1)&amp;"       :="))</f>
        <v>1</v>
      </c>
      <c r="I104">
        <f ca="1">IF(H104&lt;1.1,H104,IF(H104&lt;YEAR!$C$2+YEAR!$C$3-2,H104+1,(YEAR!$C$2+YEAR!$C$3-1)&amp;"       :="))</f>
        <v>1</v>
      </c>
      <c r="J104">
        <f ca="1">IF(I104&lt;1.1,I104,IF(I104&lt;YEAR!$C$2+YEAR!$C$3-2,I104+1,(YEAR!$C$2+YEAR!$C$3-1)&amp;"       :="))</f>
        <v>1</v>
      </c>
      <c r="K104">
        <f ca="1">IF(J104&lt;1.1,J104,IF(J104&lt;YEAR!$C$2+YEAR!$C$3-2,J104+1,(YEAR!$C$2+YEAR!$C$3-1)&amp;"       :="))</f>
        <v>1</v>
      </c>
      <c r="L104">
        <f ca="1">IF(K104&lt;1.1,K104,IF(K104&lt;YEAR!$C$2+YEAR!$C$3-2,K104+1,(YEAR!$C$2+YEAR!$C$3-1)&amp;"       :="))</f>
        <v>1</v>
      </c>
      <c r="M104">
        <f ca="1">IF(L104&lt;1.1,L104,IF(L104&lt;YEAR!$C$2+YEAR!$C$3-2,L104+1,(YEAR!$C$2+YEAR!$C$3-1)&amp;"       :="))</f>
        <v>1</v>
      </c>
      <c r="N104">
        <f ca="1">IF(M104&lt;1.1,M104,IF(M104&lt;YEAR!$C$2+YEAR!$C$3-2,M104+1,(YEAR!$C$2+YEAR!$C$3-1)&amp;"       :="))</f>
        <v>1</v>
      </c>
      <c r="O104">
        <f ca="1">IF(N104&lt;1.1,N104,IF(N104&lt;YEAR!$C$2+YEAR!$C$3-2,N104+1,(YEAR!$C$2+YEAR!$C$3-1)&amp;"       :="))</f>
        <v>1</v>
      </c>
      <c r="P104">
        <f ca="1">IF(O104&lt;1.1,O104,IF(O104&lt;YEAR!$C$2+YEAR!$C$3-2,O104+1,(YEAR!$C$2+YEAR!$C$3-1)&amp;"       :="))</f>
        <v>1</v>
      </c>
      <c r="Q104">
        <f ca="1">IF(P104&lt;1.1,P104,IF(P104&lt;YEAR!$C$2+YEAR!$C$3-2,P104+1,(YEAR!$C$2+YEAR!$C$3-1)&amp;"       :="))</f>
        <v>1</v>
      </c>
      <c r="R104">
        <f ca="1">IF(Q104&lt;1.1,Q104,IF(Q104&lt;YEAR!$C$2+YEAR!$C$3-2,Q104+1,(YEAR!$C$2+YEAR!$C$3-1)&amp;"       :="))</f>
        <v>1</v>
      </c>
      <c r="S104">
        <f ca="1">IF(R104&lt;1.1,R104,IF(R104&lt;YEAR!$C$2+YEAR!$C$3-2,R104+1,(YEAR!$C$2+YEAR!$C$3-1)&amp;"       :="))</f>
        <v>1</v>
      </c>
      <c r="T104">
        <f ca="1">IF(S104&lt;1.1,S104,IF(S104&lt;YEAR!$C$2+YEAR!$C$3-2,S104+1,(YEAR!$C$2+YEAR!$C$3-1)&amp;"       :="))</f>
        <v>1</v>
      </c>
      <c r="U104">
        <f ca="1">IF(T104&lt;1.1,T104,IF(T104&lt;YEAR!$C$2+YEAR!$C$3-2,T104+1,(YEAR!$C$2+YEAR!$C$3-1)&amp;"       :="))</f>
        <v>1</v>
      </c>
      <c r="V104">
        <f ca="1">IF(U104&lt;1.1,U104,IF(U104&lt;YEAR!$C$2+YEAR!$C$3-2,U104+1,(YEAR!$C$2+YEAR!$C$3-1)&amp;"       :="))</f>
        <v>1</v>
      </c>
      <c r="W104">
        <f ca="1">IF(V104&lt;1.1,V104,IF(V104&lt;YEAR!$C$2+YEAR!$C$3-2,V104+1,(YEAR!$C$2+YEAR!$C$3-1)&amp;"       :="))</f>
        <v>1</v>
      </c>
      <c r="X104">
        <f ca="1">IF(W104&lt;1.1,W104,IF(W104&lt;YEAR!$C$2+YEAR!$C$3-2,W104+1,(YEAR!$C$2+YEAR!$C$3-1)&amp;"       :="))</f>
        <v>1</v>
      </c>
      <c r="Y104">
        <f ca="1">IF(X104&lt;1.1,X104,IF(X104&lt;YEAR!$C$2+YEAR!$C$3-2,X104+1,(YEAR!$C$2+YEAR!$C$3-1)&amp;"       :="))</f>
        <v>1</v>
      </c>
      <c r="Z104">
        <f ca="1">IF(Y104&lt;1.1,Y104,IF(Y104&lt;YEAR!$C$2+YEAR!$C$3-2,Y104+1,(YEAR!$C$2+YEAR!$C$3-1)&amp;"       :="))</f>
        <v>1</v>
      </c>
      <c r="AA104">
        <f ca="1">IF(Z104&lt;1.1,Z104,IF(Z104&lt;YEAR!$C$2+YEAR!$C$3-2,Z104+1,(YEAR!$C$2+YEAR!$C$3-1)&amp;"       :="))</f>
        <v>1</v>
      </c>
      <c r="AB104">
        <f ca="1">IF(AA104&lt;1.1,AA104,IF(AA104&lt;YEAR!$C$2+YEAR!$C$3-2,AA104+1,(YEAR!$C$2+YEAR!$C$3-1)&amp;"       :="))</f>
        <v>1</v>
      </c>
      <c r="AC104">
        <f ca="1">IF(AB104&lt;1.1,AB104,IF(AB104&lt;YEAR!$C$2+YEAR!$C$3-2,AB104+1,(YEAR!$C$2+YEAR!$C$3-1)&amp;"       :="))</f>
        <v>1</v>
      </c>
      <c r="AD104">
        <f ca="1">IF(AC104&lt;1.1,AC104,IF(AC104&lt;YEAR!$C$2+YEAR!$C$3-2,AC104+1,(YEAR!$C$2+YEAR!$C$3-1)&amp;"       :="))</f>
        <v>1</v>
      </c>
      <c r="AE104">
        <f ca="1">IF(AD104&lt;1.1,AD104,IF(AD104&lt;YEAR!$C$2+YEAR!$C$3-2,AD104+1,(YEAR!$C$2+YEAR!$C$3-1)&amp;"       :="))</f>
        <v>1</v>
      </c>
      <c r="AF104">
        <f ca="1">IF(AE104&lt;1.1,AE104,IF(AE104&lt;YEAR!$C$2+YEAR!$C$3-2,AE104+1,(YEAR!$C$2+YEAR!$C$3-1)&amp;"       :="))</f>
        <v>1</v>
      </c>
      <c r="AG104">
        <f ca="1">IF(AF104&lt;1.1,AF104,IF(AF104&lt;YEAR!$C$2+YEAR!$C$3-2,AF104+1,(YEAR!$C$2+YEAR!$C$3-1)&amp;"       :="))</f>
        <v>1</v>
      </c>
      <c r="AH104">
        <f ca="1">IF(AG104&lt;1.1,AG104,IF(AG104&lt;YEAR!$C$2+YEAR!$C$3-2,AG104+1,(YEAR!$C$2+YEAR!$C$3-1)&amp;"       :="))</f>
        <v>1</v>
      </c>
      <c r="AI104">
        <f ca="1">IF(AH104&lt;1.1,AH104,IF(AH104&lt;YEAR!$C$2+YEAR!$C$3-2,AH104+1,(YEAR!$C$2+YEAR!$C$3-1)&amp;"       :="))</f>
        <v>1</v>
      </c>
      <c r="AJ104">
        <f ca="1">IF(AI104&lt;1.1,AI104,IF(AI104&lt;YEAR!$C$2+YEAR!$C$3-2,AI104+1,(YEAR!$C$2+YEAR!$C$3-1)&amp;"       :="))</f>
        <v>1</v>
      </c>
    </row>
    <row r="105" spans="1:36">
      <c r="A105">
        <f t="shared" ca="1" si="9"/>
        <v>3</v>
      </c>
      <c r="B105" t="s">
        <v>51</v>
      </c>
      <c r="C105" t="str">
        <f ca="1">IF(D105="",OFFSET(AvailabilityFactor!A$1,A105,0),C104)</f>
        <v>D2HFGC00</v>
      </c>
      <c r="D105" t="str" cm="1">
        <f t="array" aca="1" ref="D105" ca="1">IF(D104="",TS_DRC!$P$5,OFFSET(TS_DRC!P$5,RIGHT(D104,2),0,TRUE))</f>
        <v>TS19</v>
      </c>
      <c r="E105" t="str">
        <f t="shared" ca="1" si="10"/>
        <v>TS19</v>
      </c>
      <c r="F105">
        <f ca="1">IF($D105="",YEAR!C$2,1)</f>
        <v>1</v>
      </c>
      <c r="G105">
        <f ca="1">IF(F105&lt;1.1,F105,IF(F105&lt;YEAR!$C$2+YEAR!$C$3-2,F105+1,(YEAR!$C$2+YEAR!$C$3-1)&amp;"       :="))</f>
        <v>1</v>
      </c>
      <c r="H105">
        <f ca="1">IF(G105&lt;1.1,G105,IF(G105&lt;YEAR!$C$2+YEAR!$C$3-2,G105+1,(YEAR!$C$2+YEAR!$C$3-1)&amp;"       :="))</f>
        <v>1</v>
      </c>
      <c r="I105">
        <f ca="1">IF(H105&lt;1.1,H105,IF(H105&lt;YEAR!$C$2+YEAR!$C$3-2,H105+1,(YEAR!$C$2+YEAR!$C$3-1)&amp;"       :="))</f>
        <v>1</v>
      </c>
      <c r="J105">
        <f ca="1">IF(I105&lt;1.1,I105,IF(I105&lt;YEAR!$C$2+YEAR!$C$3-2,I105+1,(YEAR!$C$2+YEAR!$C$3-1)&amp;"       :="))</f>
        <v>1</v>
      </c>
      <c r="K105">
        <f ca="1">IF(J105&lt;1.1,J105,IF(J105&lt;YEAR!$C$2+YEAR!$C$3-2,J105+1,(YEAR!$C$2+YEAR!$C$3-1)&amp;"       :="))</f>
        <v>1</v>
      </c>
      <c r="L105">
        <f ca="1">IF(K105&lt;1.1,K105,IF(K105&lt;YEAR!$C$2+YEAR!$C$3-2,K105+1,(YEAR!$C$2+YEAR!$C$3-1)&amp;"       :="))</f>
        <v>1</v>
      </c>
      <c r="M105">
        <f ca="1">IF(L105&lt;1.1,L105,IF(L105&lt;YEAR!$C$2+YEAR!$C$3-2,L105+1,(YEAR!$C$2+YEAR!$C$3-1)&amp;"       :="))</f>
        <v>1</v>
      </c>
      <c r="N105">
        <f ca="1">IF(M105&lt;1.1,M105,IF(M105&lt;YEAR!$C$2+YEAR!$C$3-2,M105+1,(YEAR!$C$2+YEAR!$C$3-1)&amp;"       :="))</f>
        <v>1</v>
      </c>
      <c r="O105">
        <f ca="1">IF(N105&lt;1.1,N105,IF(N105&lt;YEAR!$C$2+YEAR!$C$3-2,N105+1,(YEAR!$C$2+YEAR!$C$3-1)&amp;"       :="))</f>
        <v>1</v>
      </c>
      <c r="P105">
        <f ca="1">IF(O105&lt;1.1,O105,IF(O105&lt;YEAR!$C$2+YEAR!$C$3-2,O105+1,(YEAR!$C$2+YEAR!$C$3-1)&amp;"       :="))</f>
        <v>1</v>
      </c>
      <c r="Q105">
        <f ca="1">IF(P105&lt;1.1,P105,IF(P105&lt;YEAR!$C$2+YEAR!$C$3-2,P105+1,(YEAR!$C$2+YEAR!$C$3-1)&amp;"       :="))</f>
        <v>1</v>
      </c>
      <c r="R105">
        <f ca="1">IF(Q105&lt;1.1,Q105,IF(Q105&lt;YEAR!$C$2+YEAR!$C$3-2,Q105+1,(YEAR!$C$2+YEAR!$C$3-1)&amp;"       :="))</f>
        <v>1</v>
      </c>
      <c r="S105">
        <f ca="1">IF(R105&lt;1.1,R105,IF(R105&lt;YEAR!$C$2+YEAR!$C$3-2,R105+1,(YEAR!$C$2+YEAR!$C$3-1)&amp;"       :="))</f>
        <v>1</v>
      </c>
      <c r="T105">
        <f ca="1">IF(S105&lt;1.1,S105,IF(S105&lt;YEAR!$C$2+YEAR!$C$3-2,S105+1,(YEAR!$C$2+YEAR!$C$3-1)&amp;"       :="))</f>
        <v>1</v>
      </c>
      <c r="U105">
        <f ca="1">IF(T105&lt;1.1,T105,IF(T105&lt;YEAR!$C$2+YEAR!$C$3-2,T105+1,(YEAR!$C$2+YEAR!$C$3-1)&amp;"       :="))</f>
        <v>1</v>
      </c>
      <c r="V105">
        <f ca="1">IF(U105&lt;1.1,U105,IF(U105&lt;YEAR!$C$2+YEAR!$C$3-2,U105+1,(YEAR!$C$2+YEAR!$C$3-1)&amp;"       :="))</f>
        <v>1</v>
      </c>
      <c r="W105">
        <f ca="1">IF(V105&lt;1.1,V105,IF(V105&lt;YEAR!$C$2+YEAR!$C$3-2,V105+1,(YEAR!$C$2+YEAR!$C$3-1)&amp;"       :="))</f>
        <v>1</v>
      </c>
      <c r="X105">
        <f ca="1">IF(W105&lt;1.1,W105,IF(W105&lt;YEAR!$C$2+YEAR!$C$3-2,W105+1,(YEAR!$C$2+YEAR!$C$3-1)&amp;"       :="))</f>
        <v>1</v>
      </c>
      <c r="Y105">
        <f ca="1">IF(X105&lt;1.1,X105,IF(X105&lt;YEAR!$C$2+YEAR!$C$3-2,X105+1,(YEAR!$C$2+YEAR!$C$3-1)&amp;"       :="))</f>
        <v>1</v>
      </c>
      <c r="Z105">
        <f ca="1">IF(Y105&lt;1.1,Y105,IF(Y105&lt;YEAR!$C$2+YEAR!$C$3-2,Y105+1,(YEAR!$C$2+YEAR!$C$3-1)&amp;"       :="))</f>
        <v>1</v>
      </c>
      <c r="AA105">
        <f ca="1">IF(Z105&lt;1.1,Z105,IF(Z105&lt;YEAR!$C$2+YEAR!$C$3-2,Z105+1,(YEAR!$C$2+YEAR!$C$3-1)&amp;"       :="))</f>
        <v>1</v>
      </c>
      <c r="AB105">
        <f ca="1">IF(AA105&lt;1.1,AA105,IF(AA105&lt;YEAR!$C$2+YEAR!$C$3-2,AA105+1,(YEAR!$C$2+YEAR!$C$3-1)&amp;"       :="))</f>
        <v>1</v>
      </c>
      <c r="AC105">
        <f ca="1">IF(AB105&lt;1.1,AB105,IF(AB105&lt;YEAR!$C$2+YEAR!$C$3-2,AB105+1,(YEAR!$C$2+YEAR!$C$3-1)&amp;"       :="))</f>
        <v>1</v>
      </c>
      <c r="AD105">
        <f ca="1">IF(AC105&lt;1.1,AC105,IF(AC105&lt;YEAR!$C$2+YEAR!$C$3-2,AC105+1,(YEAR!$C$2+YEAR!$C$3-1)&amp;"       :="))</f>
        <v>1</v>
      </c>
      <c r="AE105">
        <f ca="1">IF(AD105&lt;1.1,AD105,IF(AD105&lt;YEAR!$C$2+YEAR!$C$3-2,AD105+1,(YEAR!$C$2+YEAR!$C$3-1)&amp;"       :="))</f>
        <v>1</v>
      </c>
      <c r="AF105">
        <f ca="1">IF(AE105&lt;1.1,AE105,IF(AE105&lt;YEAR!$C$2+YEAR!$C$3-2,AE105+1,(YEAR!$C$2+YEAR!$C$3-1)&amp;"       :="))</f>
        <v>1</v>
      </c>
      <c r="AG105">
        <f ca="1">IF(AF105&lt;1.1,AF105,IF(AF105&lt;YEAR!$C$2+YEAR!$C$3-2,AF105+1,(YEAR!$C$2+YEAR!$C$3-1)&amp;"       :="))</f>
        <v>1</v>
      </c>
      <c r="AH105">
        <f ca="1">IF(AG105&lt;1.1,AG105,IF(AG105&lt;YEAR!$C$2+YEAR!$C$3-2,AG105+1,(YEAR!$C$2+YEAR!$C$3-1)&amp;"       :="))</f>
        <v>1</v>
      </c>
      <c r="AI105">
        <f ca="1">IF(AH105&lt;1.1,AH105,IF(AH105&lt;YEAR!$C$2+YEAR!$C$3-2,AH105+1,(YEAR!$C$2+YEAR!$C$3-1)&amp;"       :="))</f>
        <v>1</v>
      </c>
      <c r="AJ105">
        <f ca="1">IF(AI105&lt;1.1,AI105,IF(AI105&lt;YEAR!$C$2+YEAR!$C$3-2,AI105+1,(YEAR!$C$2+YEAR!$C$3-1)&amp;"       :="))</f>
        <v>1</v>
      </c>
    </row>
    <row r="106" spans="1:36">
      <c r="A106">
        <f t="shared" ca="1" si="9"/>
        <v>3</v>
      </c>
      <c r="B106" t="s">
        <v>51</v>
      </c>
      <c r="C106" t="str">
        <f ca="1">IF(D106="",OFFSET(AvailabilityFactor!A$1,A106,0),C105)</f>
        <v>D2HFGC00</v>
      </c>
      <c r="D106" t="str" cm="1">
        <f t="array" aca="1" ref="D106" ca="1">IF(D105="",TS_DRC!$P$5,OFFSET(TS_DRC!P$5,RIGHT(D105,2),0,TRUE))</f>
        <v>TS20</v>
      </c>
      <c r="E106" t="str">
        <f t="shared" ca="1" si="10"/>
        <v>TS20</v>
      </c>
      <c r="F106">
        <f ca="1">IF($D106="",YEAR!C$2,1)</f>
        <v>1</v>
      </c>
      <c r="G106">
        <f ca="1">IF(F106&lt;1.1,F106,IF(F106&lt;YEAR!$C$2+YEAR!$C$3-2,F106+1,(YEAR!$C$2+YEAR!$C$3-1)&amp;"       :="))</f>
        <v>1</v>
      </c>
      <c r="H106">
        <f ca="1">IF(G106&lt;1.1,G106,IF(G106&lt;YEAR!$C$2+YEAR!$C$3-2,G106+1,(YEAR!$C$2+YEAR!$C$3-1)&amp;"       :="))</f>
        <v>1</v>
      </c>
      <c r="I106">
        <f ca="1">IF(H106&lt;1.1,H106,IF(H106&lt;YEAR!$C$2+YEAR!$C$3-2,H106+1,(YEAR!$C$2+YEAR!$C$3-1)&amp;"       :="))</f>
        <v>1</v>
      </c>
      <c r="J106">
        <f ca="1">IF(I106&lt;1.1,I106,IF(I106&lt;YEAR!$C$2+YEAR!$C$3-2,I106+1,(YEAR!$C$2+YEAR!$C$3-1)&amp;"       :="))</f>
        <v>1</v>
      </c>
      <c r="K106">
        <f ca="1">IF(J106&lt;1.1,J106,IF(J106&lt;YEAR!$C$2+YEAR!$C$3-2,J106+1,(YEAR!$C$2+YEAR!$C$3-1)&amp;"       :="))</f>
        <v>1</v>
      </c>
      <c r="L106">
        <f ca="1">IF(K106&lt;1.1,K106,IF(K106&lt;YEAR!$C$2+YEAR!$C$3-2,K106+1,(YEAR!$C$2+YEAR!$C$3-1)&amp;"       :="))</f>
        <v>1</v>
      </c>
      <c r="M106">
        <f ca="1">IF(L106&lt;1.1,L106,IF(L106&lt;YEAR!$C$2+YEAR!$C$3-2,L106+1,(YEAR!$C$2+YEAR!$C$3-1)&amp;"       :="))</f>
        <v>1</v>
      </c>
      <c r="N106">
        <f ca="1">IF(M106&lt;1.1,M106,IF(M106&lt;YEAR!$C$2+YEAR!$C$3-2,M106+1,(YEAR!$C$2+YEAR!$C$3-1)&amp;"       :="))</f>
        <v>1</v>
      </c>
      <c r="O106">
        <f ca="1">IF(N106&lt;1.1,N106,IF(N106&lt;YEAR!$C$2+YEAR!$C$3-2,N106+1,(YEAR!$C$2+YEAR!$C$3-1)&amp;"       :="))</f>
        <v>1</v>
      </c>
      <c r="P106">
        <f ca="1">IF(O106&lt;1.1,O106,IF(O106&lt;YEAR!$C$2+YEAR!$C$3-2,O106+1,(YEAR!$C$2+YEAR!$C$3-1)&amp;"       :="))</f>
        <v>1</v>
      </c>
      <c r="Q106">
        <f ca="1">IF(P106&lt;1.1,P106,IF(P106&lt;YEAR!$C$2+YEAR!$C$3-2,P106+1,(YEAR!$C$2+YEAR!$C$3-1)&amp;"       :="))</f>
        <v>1</v>
      </c>
      <c r="R106">
        <f ca="1">IF(Q106&lt;1.1,Q106,IF(Q106&lt;YEAR!$C$2+YEAR!$C$3-2,Q106+1,(YEAR!$C$2+YEAR!$C$3-1)&amp;"       :="))</f>
        <v>1</v>
      </c>
      <c r="S106">
        <f ca="1">IF(R106&lt;1.1,R106,IF(R106&lt;YEAR!$C$2+YEAR!$C$3-2,R106+1,(YEAR!$C$2+YEAR!$C$3-1)&amp;"       :="))</f>
        <v>1</v>
      </c>
      <c r="T106">
        <f ca="1">IF(S106&lt;1.1,S106,IF(S106&lt;YEAR!$C$2+YEAR!$C$3-2,S106+1,(YEAR!$C$2+YEAR!$C$3-1)&amp;"       :="))</f>
        <v>1</v>
      </c>
      <c r="U106">
        <f ca="1">IF(T106&lt;1.1,T106,IF(T106&lt;YEAR!$C$2+YEAR!$C$3-2,T106+1,(YEAR!$C$2+YEAR!$C$3-1)&amp;"       :="))</f>
        <v>1</v>
      </c>
      <c r="V106">
        <f ca="1">IF(U106&lt;1.1,U106,IF(U106&lt;YEAR!$C$2+YEAR!$C$3-2,U106+1,(YEAR!$C$2+YEAR!$C$3-1)&amp;"       :="))</f>
        <v>1</v>
      </c>
      <c r="W106">
        <f ca="1">IF(V106&lt;1.1,V106,IF(V106&lt;YEAR!$C$2+YEAR!$C$3-2,V106+1,(YEAR!$C$2+YEAR!$C$3-1)&amp;"       :="))</f>
        <v>1</v>
      </c>
      <c r="X106">
        <f ca="1">IF(W106&lt;1.1,W106,IF(W106&lt;YEAR!$C$2+YEAR!$C$3-2,W106+1,(YEAR!$C$2+YEAR!$C$3-1)&amp;"       :="))</f>
        <v>1</v>
      </c>
      <c r="Y106">
        <f ca="1">IF(X106&lt;1.1,X106,IF(X106&lt;YEAR!$C$2+YEAR!$C$3-2,X106+1,(YEAR!$C$2+YEAR!$C$3-1)&amp;"       :="))</f>
        <v>1</v>
      </c>
      <c r="Z106">
        <f ca="1">IF(Y106&lt;1.1,Y106,IF(Y106&lt;YEAR!$C$2+YEAR!$C$3-2,Y106+1,(YEAR!$C$2+YEAR!$C$3-1)&amp;"       :="))</f>
        <v>1</v>
      </c>
      <c r="AA106">
        <f ca="1">IF(Z106&lt;1.1,Z106,IF(Z106&lt;YEAR!$C$2+YEAR!$C$3-2,Z106+1,(YEAR!$C$2+YEAR!$C$3-1)&amp;"       :="))</f>
        <v>1</v>
      </c>
      <c r="AB106">
        <f ca="1">IF(AA106&lt;1.1,AA106,IF(AA106&lt;YEAR!$C$2+YEAR!$C$3-2,AA106+1,(YEAR!$C$2+YEAR!$C$3-1)&amp;"       :="))</f>
        <v>1</v>
      </c>
      <c r="AC106">
        <f ca="1">IF(AB106&lt;1.1,AB106,IF(AB106&lt;YEAR!$C$2+YEAR!$C$3-2,AB106+1,(YEAR!$C$2+YEAR!$C$3-1)&amp;"       :="))</f>
        <v>1</v>
      </c>
      <c r="AD106">
        <f ca="1">IF(AC106&lt;1.1,AC106,IF(AC106&lt;YEAR!$C$2+YEAR!$C$3-2,AC106+1,(YEAR!$C$2+YEAR!$C$3-1)&amp;"       :="))</f>
        <v>1</v>
      </c>
      <c r="AE106">
        <f ca="1">IF(AD106&lt;1.1,AD106,IF(AD106&lt;YEAR!$C$2+YEAR!$C$3-2,AD106+1,(YEAR!$C$2+YEAR!$C$3-1)&amp;"       :="))</f>
        <v>1</v>
      </c>
      <c r="AF106">
        <f ca="1">IF(AE106&lt;1.1,AE106,IF(AE106&lt;YEAR!$C$2+YEAR!$C$3-2,AE106+1,(YEAR!$C$2+YEAR!$C$3-1)&amp;"       :="))</f>
        <v>1</v>
      </c>
      <c r="AG106">
        <f ca="1">IF(AF106&lt;1.1,AF106,IF(AF106&lt;YEAR!$C$2+YEAR!$C$3-2,AF106+1,(YEAR!$C$2+YEAR!$C$3-1)&amp;"       :="))</f>
        <v>1</v>
      </c>
      <c r="AH106">
        <f ca="1">IF(AG106&lt;1.1,AG106,IF(AG106&lt;YEAR!$C$2+YEAR!$C$3-2,AG106+1,(YEAR!$C$2+YEAR!$C$3-1)&amp;"       :="))</f>
        <v>1</v>
      </c>
      <c r="AI106">
        <f ca="1">IF(AH106&lt;1.1,AH106,IF(AH106&lt;YEAR!$C$2+YEAR!$C$3-2,AH106+1,(YEAR!$C$2+YEAR!$C$3-1)&amp;"       :="))</f>
        <v>1</v>
      </c>
      <c r="AJ106">
        <f ca="1">IF(AI106&lt;1.1,AI106,IF(AI106&lt;YEAR!$C$2+YEAR!$C$3-2,AI106+1,(YEAR!$C$2+YEAR!$C$3-1)&amp;"       :="))</f>
        <v>1</v>
      </c>
    </row>
    <row r="107" spans="1:36">
      <c r="A107">
        <f t="shared" ca="1" si="9"/>
        <v>3</v>
      </c>
      <c r="B107" t="s">
        <v>51</v>
      </c>
      <c r="C107" t="str">
        <f ca="1">IF(D107="",OFFSET(AvailabilityFactor!A$1,A107,0),C106)</f>
        <v>D2HFGC00</v>
      </c>
      <c r="D107" t="str" cm="1">
        <f t="array" aca="1" ref="D107" ca="1">IF(D106="",TS_DRC!$P$5,OFFSET(TS_DRC!P$5,RIGHT(D106,2),0,TRUE))</f>
        <v>TS21</v>
      </c>
      <c r="E107" t="str">
        <f t="shared" ca="1" si="10"/>
        <v>TS21</v>
      </c>
      <c r="F107">
        <f ca="1">IF($D107="",YEAR!C$2,1)</f>
        <v>1</v>
      </c>
      <c r="G107">
        <f ca="1">IF(F107&lt;1.1,F107,IF(F107&lt;YEAR!$C$2+YEAR!$C$3-2,F107+1,(YEAR!$C$2+YEAR!$C$3-1)&amp;"       :="))</f>
        <v>1</v>
      </c>
      <c r="H107">
        <f ca="1">IF(G107&lt;1.1,G107,IF(G107&lt;YEAR!$C$2+YEAR!$C$3-2,G107+1,(YEAR!$C$2+YEAR!$C$3-1)&amp;"       :="))</f>
        <v>1</v>
      </c>
      <c r="I107">
        <f ca="1">IF(H107&lt;1.1,H107,IF(H107&lt;YEAR!$C$2+YEAR!$C$3-2,H107+1,(YEAR!$C$2+YEAR!$C$3-1)&amp;"       :="))</f>
        <v>1</v>
      </c>
      <c r="J107">
        <f ca="1">IF(I107&lt;1.1,I107,IF(I107&lt;YEAR!$C$2+YEAR!$C$3-2,I107+1,(YEAR!$C$2+YEAR!$C$3-1)&amp;"       :="))</f>
        <v>1</v>
      </c>
      <c r="K107">
        <f ca="1">IF(J107&lt;1.1,J107,IF(J107&lt;YEAR!$C$2+YEAR!$C$3-2,J107+1,(YEAR!$C$2+YEAR!$C$3-1)&amp;"       :="))</f>
        <v>1</v>
      </c>
      <c r="L107">
        <f ca="1">IF(K107&lt;1.1,K107,IF(K107&lt;YEAR!$C$2+YEAR!$C$3-2,K107+1,(YEAR!$C$2+YEAR!$C$3-1)&amp;"       :="))</f>
        <v>1</v>
      </c>
      <c r="M107">
        <f ca="1">IF(L107&lt;1.1,L107,IF(L107&lt;YEAR!$C$2+YEAR!$C$3-2,L107+1,(YEAR!$C$2+YEAR!$C$3-1)&amp;"       :="))</f>
        <v>1</v>
      </c>
      <c r="N107">
        <f ca="1">IF(M107&lt;1.1,M107,IF(M107&lt;YEAR!$C$2+YEAR!$C$3-2,M107+1,(YEAR!$C$2+YEAR!$C$3-1)&amp;"       :="))</f>
        <v>1</v>
      </c>
      <c r="O107">
        <f ca="1">IF(N107&lt;1.1,N107,IF(N107&lt;YEAR!$C$2+YEAR!$C$3-2,N107+1,(YEAR!$C$2+YEAR!$C$3-1)&amp;"       :="))</f>
        <v>1</v>
      </c>
      <c r="P107">
        <f ca="1">IF(O107&lt;1.1,O107,IF(O107&lt;YEAR!$C$2+YEAR!$C$3-2,O107+1,(YEAR!$C$2+YEAR!$C$3-1)&amp;"       :="))</f>
        <v>1</v>
      </c>
      <c r="Q107">
        <f ca="1">IF(P107&lt;1.1,P107,IF(P107&lt;YEAR!$C$2+YEAR!$C$3-2,P107+1,(YEAR!$C$2+YEAR!$C$3-1)&amp;"       :="))</f>
        <v>1</v>
      </c>
      <c r="R107">
        <f ca="1">IF(Q107&lt;1.1,Q107,IF(Q107&lt;YEAR!$C$2+YEAR!$C$3-2,Q107+1,(YEAR!$C$2+YEAR!$C$3-1)&amp;"       :="))</f>
        <v>1</v>
      </c>
      <c r="S107">
        <f ca="1">IF(R107&lt;1.1,R107,IF(R107&lt;YEAR!$C$2+YEAR!$C$3-2,R107+1,(YEAR!$C$2+YEAR!$C$3-1)&amp;"       :="))</f>
        <v>1</v>
      </c>
      <c r="T107">
        <f ca="1">IF(S107&lt;1.1,S107,IF(S107&lt;YEAR!$C$2+YEAR!$C$3-2,S107+1,(YEAR!$C$2+YEAR!$C$3-1)&amp;"       :="))</f>
        <v>1</v>
      </c>
      <c r="U107">
        <f ca="1">IF(T107&lt;1.1,T107,IF(T107&lt;YEAR!$C$2+YEAR!$C$3-2,T107+1,(YEAR!$C$2+YEAR!$C$3-1)&amp;"       :="))</f>
        <v>1</v>
      </c>
      <c r="V107">
        <f ca="1">IF(U107&lt;1.1,U107,IF(U107&lt;YEAR!$C$2+YEAR!$C$3-2,U107+1,(YEAR!$C$2+YEAR!$C$3-1)&amp;"       :="))</f>
        <v>1</v>
      </c>
      <c r="W107">
        <f ca="1">IF(V107&lt;1.1,V107,IF(V107&lt;YEAR!$C$2+YEAR!$C$3-2,V107+1,(YEAR!$C$2+YEAR!$C$3-1)&amp;"       :="))</f>
        <v>1</v>
      </c>
      <c r="X107">
        <f ca="1">IF(W107&lt;1.1,W107,IF(W107&lt;YEAR!$C$2+YEAR!$C$3-2,W107+1,(YEAR!$C$2+YEAR!$C$3-1)&amp;"       :="))</f>
        <v>1</v>
      </c>
      <c r="Y107">
        <f ca="1">IF(X107&lt;1.1,X107,IF(X107&lt;YEAR!$C$2+YEAR!$C$3-2,X107+1,(YEAR!$C$2+YEAR!$C$3-1)&amp;"       :="))</f>
        <v>1</v>
      </c>
      <c r="Z107">
        <f ca="1">IF(Y107&lt;1.1,Y107,IF(Y107&lt;YEAR!$C$2+YEAR!$C$3-2,Y107+1,(YEAR!$C$2+YEAR!$C$3-1)&amp;"       :="))</f>
        <v>1</v>
      </c>
      <c r="AA107">
        <f ca="1">IF(Z107&lt;1.1,Z107,IF(Z107&lt;YEAR!$C$2+YEAR!$C$3-2,Z107+1,(YEAR!$C$2+YEAR!$C$3-1)&amp;"       :="))</f>
        <v>1</v>
      </c>
      <c r="AB107">
        <f ca="1">IF(AA107&lt;1.1,AA107,IF(AA107&lt;YEAR!$C$2+YEAR!$C$3-2,AA107+1,(YEAR!$C$2+YEAR!$C$3-1)&amp;"       :="))</f>
        <v>1</v>
      </c>
      <c r="AC107">
        <f ca="1">IF(AB107&lt;1.1,AB107,IF(AB107&lt;YEAR!$C$2+YEAR!$C$3-2,AB107+1,(YEAR!$C$2+YEAR!$C$3-1)&amp;"       :="))</f>
        <v>1</v>
      </c>
      <c r="AD107">
        <f ca="1">IF(AC107&lt;1.1,AC107,IF(AC107&lt;YEAR!$C$2+YEAR!$C$3-2,AC107+1,(YEAR!$C$2+YEAR!$C$3-1)&amp;"       :="))</f>
        <v>1</v>
      </c>
      <c r="AE107">
        <f ca="1">IF(AD107&lt;1.1,AD107,IF(AD107&lt;YEAR!$C$2+YEAR!$C$3-2,AD107+1,(YEAR!$C$2+YEAR!$C$3-1)&amp;"       :="))</f>
        <v>1</v>
      </c>
      <c r="AF107">
        <f ca="1">IF(AE107&lt;1.1,AE107,IF(AE107&lt;YEAR!$C$2+YEAR!$C$3-2,AE107+1,(YEAR!$C$2+YEAR!$C$3-1)&amp;"       :="))</f>
        <v>1</v>
      </c>
      <c r="AG107">
        <f ca="1">IF(AF107&lt;1.1,AF107,IF(AF107&lt;YEAR!$C$2+YEAR!$C$3-2,AF107+1,(YEAR!$C$2+YEAR!$C$3-1)&amp;"       :="))</f>
        <v>1</v>
      </c>
      <c r="AH107">
        <f ca="1">IF(AG107&lt;1.1,AG107,IF(AG107&lt;YEAR!$C$2+YEAR!$C$3-2,AG107+1,(YEAR!$C$2+YEAR!$C$3-1)&amp;"       :="))</f>
        <v>1</v>
      </c>
      <c r="AI107">
        <f ca="1">IF(AH107&lt;1.1,AH107,IF(AH107&lt;YEAR!$C$2+YEAR!$C$3-2,AH107+1,(YEAR!$C$2+YEAR!$C$3-1)&amp;"       :="))</f>
        <v>1</v>
      </c>
      <c r="AJ107">
        <f ca="1">IF(AI107&lt;1.1,AI107,IF(AI107&lt;YEAR!$C$2+YEAR!$C$3-2,AI107+1,(YEAR!$C$2+YEAR!$C$3-1)&amp;"       :="))</f>
        <v>1</v>
      </c>
    </row>
    <row r="108" spans="1:36">
      <c r="A108">
        <f t="shared" ca="1" si="9"/>
        <v>3</v>
      </c>
      <c r="B108" t="s">
        <v>51</v>
      </c>
      <c r="C108" t="str">
        <f ca="1">IF(D108="",OFFSET(AvailabilityFactor!A$1,A108,0),C107)</f>
        <v>D2HFGC00</v>
      </c>
      <c r="D108" t="str" cm="1">
        <f t="array" aca="1" ref="D108" ca="1">IF(D107="",TS_DRC!$P$5,OFFSET(TS_DRC!P$5,RIGHT(D107,2),0,TRUE))</f>
        <v>TS22</v>
      </c>
      <c r="E108" t="str">
        <f t="shared" ca="1" si="10"/>
        <v>TS22</v>
      </c>
      <c r="F108">
        <f ca="1">IF($D108="",YEAR!C$2,1)</f>
        <v>1</v>
      </c>
      <c r="G108">
        <f ca="1">IF(F108&lt;1.1,F108,IF(F108&lt;YEAR!$C$2+YEAR!$C$3-2,F108+1,(YEAR!$C$2+YEAR!$C$3-1)&amp;"       :="))</f>
        <v>1</v>
      </c>
      <c r="H108">
        <f ca="1">IF(G108&lt;1.1,G108,IF(G108&lt;YEAR!$C$2+YEAR!$C$3-2,G108+1,(YEAR!$C$2+YEAR!$C$3-1)&amp;"       :="))</f>
        <v>1</v>
      </c>
      <c r="I108">
        <f ca="1">IF(H108&lt;1.1,H108,IF(H108&lt;YEAR!$C$2+YEAR!$C$3-2,H108+1,(YEAR!$C$2+YEAR!$C$3-1)&amp;"       :="))</f>
        <v>1</v>
      </c>
      <c r="J108">
        <f ca="1">IF(I108&lt;1.1,I108,IF(I108&lt;YEAR!$C$2+YEAR!$C$3-2,I108+1,(YEAR!$C$2+YEAR!$C$3-1)&amp;"       :="))</f>
        <v>1</v>
      </c>
      <c r="K108">
        <f ca="1">IF(J108&lt;1.1,J108,IF(J108&lt;YEAR!$C$2+YEAR!$C$3-2,J108+1,(YEAR!$C$2+YEAR!$C$3-1)&amp;"       :="))</f>
        <v>1</v>
      </c>
      <c r="L108">
        <f ca="1">IF(K108&lt;1.1,K108,IF(K108&lt;YEAR!$C$2+YEAR!$C$3-2,K108+1,(YEAR!$C$2+YEAR!$C$3-1)&amp;"       :="))</f>
        <v>1</v>
      </c>
      <c r="M108">
        <f ca="1">IF(L108&lt;1.1,L108,IF(L108&lt;YEAR!$C$2+YEAR!$C$3-2,L108+1,(YEAR!$C$2+YEAR!$C$3-1)&amp;"       :="))</f>
        <v>1</v>
      </c>
      <c r="N108">
        <f ca="1">IF(M108&lt;1.1,M108,IF(M108&lt;YEAR!$C$2+YEAR!$C$3-2,M108+1,(YEAR!$C$2+YEAR!$C$3-1)&amp;"       :="))</f>
        <v>1</v>
      </c>
      <c r="O108">
        <f ca="1">IF(N108&lt;1.1,N108,IF(N108&lt;YEAR!$C$2+YEAR!$C$3-2,N108+1,(YEAR!$C$2+YEAR!$C$3-1)&amp;"       :="))</f>
        <v>1</v>
      </c>
      <c r="P108">
        <f ca="1">IF(O108&lt;1.1,O108,IF(O108&lt;YEAR!$C$2+YEAR!$C$3-2,O108+1,(YEAR!$C$2+YEAR!$C$3-1)&amp;"       :="))</f>
        <v>1</v>
      </c>
      <c r="Q108">
        <f ca="1">IF(P108&lt;1.1,P108,IF(P108&lt;YEAR!$C$2+YEAR!$C$3-2,P108+1,(YEAR!$C$2+YEAR!$C$3-1)&amp;"       :="))</f>
        <v>1</v>
      </c>
      <c r="R108">
        <f ca="1">IF(Q108&lt;1.1,Q108,IF(Q108&lt;YEAR!$C$2+YEAR!$C$3-2,Q108+1,(YEAR!$C$2+YEAR!$C$3-1)&amp;"       :="))</f>
        <v>1</v>
      </c>
      <c r="S108">
        <f ca="1">IF(R108&lt;1.1,R108,IF(R108&lt;YEAR!$C$2+YEAR!$C$3-2,R108+1,(YEAR!$C$2+YEAR!$C$3-1)&amp;"       :="))</f>
        <v>1</v>
      </c>
      <c r="T108">
        <f ca="1">IF(S108&lt;1.1,S108,IF(S108&lt;YEAR!$C$2+YEAR!$C$3-2,S108+1,(YEAR!$C$2+YEAR!$C$3-1)&amp;"       :="))</f>
        <v>1</v>
      </c>
      <c r="U108">
        <f ca="1">IF(T108&lt;1.1,T108,IF(T108&lt;YEAR!$C$2+YEAR!$C$3-2,T108+1,(YEAR!$C$2+YEAR!$C$3-1)&amp;"       :="))</f>
        <v>1</v>
      </c>
      <c r="V108">
        <f ca="1">IF(U108&lt;1.1,U108,IF(U108&lt;YEAR!$C$2+YEAR!$C$3-2,U108+1,(YEAR!$C$2+YEAR!$C$3-1)&amp;"       :="))</f>
        <v>1</v>
      </c>
      <c r="W108">
        <f ca="1">IF(V108&lt;1.1,V108,IF(V108&lt;YEAR!$C$2+YEAR!$C$3-2,V108+1,(YEAR!$C$2+YEAR!$C$3-1)&amp;"       :="))</f>
        <v>1</v>
      </c>
      <c r="X108">
        <f ca="1">IF(W108&lt;1.1,W108,IF(W108&lt;YEAR!$C$2+YEAR!$C$3-2,W108+1,(YEAR!$C$2+YEAR!$C$3-1)&amp;"       :="))</f>
        <v>1</v>
      </c>
      <c r="Y108">
        <f ca="1">IF(X108&lt;1.1,X108,IF(X108&lt;YEAR!$C$2+YEAR!$C$3-2,X108+1,(YEAR!$C$2+YEAR!$C$3-1)&amp;"       :="))</f>
        <v>1</v>
      </c>
      <c r="Z108">
        <f ca="1">IF(Y108&lt;1.1,Y108,IF(Y108&lt;YEAR!$C$2+YEAR!$C$3-2,Y108+1,(YEAR!$C$2+YEAR!$C$3-1)&amp;"       :="))</f>
        <v>1</v>
      </c>
      <c r="AA108">
        <f ca="1">IF(Z108&lt;1.1,Z108,IF(Z108&lt;YEAR!$C$2+YEAR!$C$3-2,Z108+1,(YEAR!$C$2+YEAR!$C$3-1)&amp;"       :="))</f>
        <v>1</v>
      </c>
      <c r="AB108">
        <f ca="1">IF(AA108&lt;1.1,AA108,IF(AA108&lt;YEAR!$C$2+YEAR!$C$3-2,AA108+1,(YEAR!$C$2+YEAR!$C$3-1)&amp;"       :="))</f>
        <v>1</v>
      </c>
      <c r="AC108">
        <f ca="1">IF(AB108&lt;1.1,AB108,IF(AB108&lt;YEAR!$C$2+YEAR!$C$3-2,AB108+1,(YEAR!$C$2+YEAR!$C$3-1)&amp;"       :="))</f>
        <v>1</v>
      </c>
      <c r="AD108">
        <f ca="1">IF(AC108&lt;1.1,AC108,IF(AC108&lt;YEAR!$C$2+YEAR!$C$3-2,AC108+1,(YEAR!$C$2+YEAR!$C$3-1)&amp;"       :="))</f>
        <v>1</v>
      </c>
      <c r="AE108">
        <f ca="1">IF(AD108&lt;1.1,AD108,IF(AD108&lt;YEAR!$C$2+YEAR!$C$3-2,AD108+1,(YEAR!$C$2+YEAR!$C$3-1)&amp;"       :="))</f>
        <v>1</v>
      </c>
      <c r="AF108">
        <f ca="1">IF(AE108&lt;1.1,AE108,IF(AE108&lt;YEAR!$C$2+YEAR!$C$3-2,AE108+1,(YEAR!$C$2+YEAR!$C$3-1)&amp;"       :="))</f>
        <v>1</v>
      </c>
      <c r="AG108">
        <f ca="1">IF(AF108&lt;1.1,AF108,IF(AF108&lt;YEAR!$C$2+YEAR!$C$3-2,AF108+1,(YEAR!$C$2+YEAR!$C$3-1)&amp;"       :="))</f>
        <v>1</v>
      </c>
      <c r="AH108">
        <f ca="1">IF(AG108&lt;1.1,AG108,IF(AG108&lt;YEAR!$C$2+YEAR!$C$3-2,AG108+1,(YEAR!$C$2+YEAR!$C$3-1)&amp;"       :="))</f>
        <v>1</v>
      </c>
      <c r="AI108">
        <f ca="1">IF(AH108&lt;1.1,AH108,IF(AH108&lt;YEAR!$C$2+YEAR!$C$3-2,AH108+1,(YEAR!$C$2+YEAR!$C$3-1)&amp;"       :="))</f>
        <v>1</v>
      </c>
      <c r="AJ108">
        <f ca="1">IF(AI108&lt;1.1,AI108,IF(AI108&lt;YEAR!$C$2+YEAR!$C$3-2,AI108+1,(YEAR!$C$2+YEAR!$C$3-1)&amp;"       :="))</f>
        <v>1</v>
      </c>
    </row>
    <row r="109" spans="1:36">
      <c r="A109">
        <f t="shared" ref="A109:A130" ca="1" si="11">IF(D109="",A108+1,A108)</f>
        <v>3</v>
      </c>
      <c r="B109" t="s">
        <v>51</v>
      </c>
      <c r="C109" t="str">
        <f ca="1">IF(D109="",OFFSET(AvailabilityFactor!A$1,A109,0),C108)</f>
        <v>D2HFGC00</v>
      </c>
      <c r="D109" t="str" cm="1">
        <f t="array" aca="1" ref="D109" ca="1">IF(D108="",TS_DRC!$P$5,OFFSET(TS_DRC!P$5,RIGHT(D108,2),0,TRUE))</f>
        <v>TS23</v>
      </c>
      <c r="E109" t="str">
        <f t="shared" ref="E109:E130" ca="1" si="12">IF(D109="","[DRC,"&amp;C109&amp;",*,*]          :         ",D109)</f>
        <v>TS23</v>
      </c>
      <c r="F109">
        <f ca="1">IF($D109="",YEAR!C$2,1)</f>
        <v>1</v>
      </c>
      <c r="G109">
        <f ca="1">IF(F109&lt;1.1,F109,IF(F109&lt;YEAR!$C$2+YEAR!$C$3-2,F109+1,(YEAR!$C$2+YEAR!$C$3-1)&amp;"       :="))</f>
        <v>1</v>
      </c>
      <c r="H109">
        <f ca="1">IF(G109&lt;1.1,G109,IF(G109&lt;YEAR!$C$2+YEAR!$C$3-2,G109+1,(YEAR!$C$2+YEAR!$C$3-1)&amp;"       :="))</f>
        <v>1</v>
      </c>
      <c r="I109">
        <f ca="1">IF(H109&lt;1.1,H109,IF(H109&lt;YEAR!$C$2+YEAR!$C$3-2,H109+1,(YEAR!$C$2+YEAR!$C$3-1)&amp;"       :="))</f>
        <v>1</v>
      </c>
      <c r="J109">
        <f ca="1">IF(I109&lt;1.1,I109,IF(I109&lt;YEAR!$C$2+YEAR!$C$3-2,I109+1,(YEAR!$C$2+YEAR!$C$3-1)&amp;"       :="))</f>
        <v>1</v>
      </c>
      <c r="K109">
        <f ca="1">IF(J109&lt;1.1,J109,IF(J109&lt;YEAR!$C$2+YEAR!$C$3-2,J109+1,(YEAR!$C$2+YEAR!$C$3-1)&amp;"       :="))</f>
        <v>1</v>
      </c>
      <c r="L109">
        <f ca="1">IF(K109&lt;1.1,K109,IF(K109&lt;YEAR!$C$2+YEAR!$C$3-2,K109+1,(YEAR!$C$2+YEAR!$C$3-1)&amp;"       :="))</f>
        <v>1</v>
      </c>
      <c r="M109">
        <f ca="1">IF(L109&lt;1.1,L109,IF(L109&lt;YEAR!$C$2+YEAR!$C$3-2,L109+1,(YEAR!$C$2+YEAR!$C$3-1)&amp;"       :="))</f>
        <v>1</v>
      </c>
      <c r="N109">
        <f ca="1">IF(M109&lt;1.1,M109,IF(M109&lt;YEAR!$C$2+YEAR!$C$3-2,M109+1,(YEAR!$C$2+YEAR!$C$3-1)&amp;"       :="))</f>
        <v>1</v>
      </c>
      <c r="O109">
        <f ca="1">IF(N109&lt;1.1,N109,IF(N109&lt;YEAR!$C$2+YEAR!$C$3-2,N109+1,(YEAR!$C$2+YEAR!$C$3-1)&amp;"       :="))</f>
        <v>1</v>
      </c>
      <c r="P109">
        <f ca="1">IF(O109&lt;1.1,O109,IF(O109&lt;YEAR!$C$2+YEAR!$C$3-2,O109+1,(YEAR!$C$2+YEAR!$C$3-1)&amp;"       :="))</f>
        <v>1</v>
      </c>
      <c r="Q109">
        <f ca="1">IF(P109&lt;1.1,P109,IF(P109&lt;YEAR!$C$2+YEAR!$C$3-2,P109+1,(YEAR!$C$2+YEAR!$C$3-1)&amp;"       :="))</f>
        <v>1</v>
      </c>
      <c r="R109">
        <f ca="1">IF(Q109&lt;1.1,Q109,IF(Q109&lt;YEAR!$C$2+YEAR!$C$3-2,Q109+1,(YEAR!$C$2+YEAR!$C$3-1)&amp;"       :="))</f>
        <v>1</v>
      </c>
      <c r="S109">
        <f ca="1">IF(R109&lt;1.1,R109,IF(R109&lt;YEAR!$C$2+YEAR!$C$3-2,R109+1,(YEAR!$C$2+YEAR!$C$3-1)&amp;"       :="))</f>
        <v>1</v>
      </c>
      <c r="T109">
        <f ca="1">IF(S109&lt;1.1,S109,IF(S109&lt;YEAR!$C$2+YEAR!$C$3-2,S109+1,(YEAR!$C$2+YEAR!$C$3-1)&amp;"       :="))</f>
        <v>1</v>
      </c>
      <c r="U109">
        <f ca="1">IF(T109&lt;1.1,T109,IF(T109&lt;YEAR!$C$2+YEAR!$C$3-2,T109+1,(YEAR!$C$2+YEAR!$C$3-1)&amp;"       :="))</f>
        <v>1</v>
      </c>
      <c r="V109">
        <f ca="1">IF(U109&lt;1.1,U109,IF(U109&lt;YEAR!$C$2+YEAR!$C$3-2,U109+1,(YEAR!$C$2+YEAR!$C$3-1)&amp;"       :="))</f>
        <v>1</v>
      </c>
      <c r="W109">
        <f ca="1">IF(V109&lt;1.1,V109,IF(V109&lt;YEAR!$C$2+YEAR!$C$3-2,V109+1,(YEAR!$C$2+YEAR!$C$3-1)&amp;"       :="))</f>
        <v>1</v>
      </c>
      <c r="X109">
        <f ca="1">IF(W109&lt;1.1,W109,IF(W109&lt;YEAR!$C$2+YEAR!$C$3-2,W109+1,(YEAR!$C$2+YEAR!$C$3-1)&amp;"       :="))</f>
        <v>1</v>
      </c>
      <c r="Y109">
        <f ca="1">IF(X109&lt;1.1,X109,IF(X109&lt;YEAR!$C$2+YEAR!$C$3-2,X109+1,(YEAR!$C$2+YEAR!$C$3-1)&amp;"       :="))</f>
        <v>1</v>
      </c>
      <c r="Z109">
        <f ca="1">IF(Y109&lt;1.1,Y109,IF(Y109&lt;YEAR!$C$2+YEAR!$C$3-2,Y109+1,(YEAR!$C$2+YEAR!$C$3-1)&amp;"       :="))</f>
        <v>1</v>
      </c>
      <c r="AA109">
        <f ca="1">IF(Z109&lt;1.1,Z109,IF(Z109&lt;YEAR!$C$2+YEAR!$C$3-2,Z109+1,(YEAR!$C$2+YEAR!$C$3-1)&amp;"       :="))</f>
        <v>1</v>
      </c>
      <c r="AB109">
        <f ca="1">IF(AA109&lt;1.1,AA109,IF(AA109&lt;YEAR!$C$2+YEAR!$C$3-2,AA109+1,(YEAR!$C$2+YEAR!$C$3-1)&amp;"       :="))</f>
        <v>1</v>
      </c>
      <c r="AC109">
        <f ca="1">IF(AB109&lt;1.1,AB109,IF(AB109&lt;YEAR!$C$2+YEAR!$C$3-2,AB109+1,(YEAR!$C$2+YEAR!$C$3-1)&amp;"       :="))</f>
        <v>1</v>
      </c>
      <c r="AD109">
        <f ca="1">IF(AC109&lt;1.1,AC109,IF(AC109&lt;YEAR!$C$2+YEAR!$C$3-2,AC109+1,(YEAR!$C$2+YEAR!$C$3-1)&amp;"       :="))</f>
        <v>1</v>
      </c>
      <c r="AE109">
        <f ca="1">IF(AD109&lt;1.1,AD109,IF(AD109&lt;YEAR!$C$2+YEAR!$C$3-2,AD109+1,(YEAR!$C$2+YEAR!$C$3-1)&amp;"       :="))</f>
        <v>1</v>
      </c>
      <c r="AF109">
        <f ca="1">IF(AE109&lt;1.1,AE109,IF(AE109&lt;YEAR!$C$2+YEAR!$C$3-2,AE109+1,(YEAR!$C$2+YEAR!$C$3-1)&amp;"       :="))</f>
        <v>1</v>
      </c>
      <c r="AG109">
        <f ca="1">IF(AF109&lt;1.1,AF109,IF(AF109&lt;YEAR!$C$2+YEAR!$C$3-2,AF109+1,(YEAR!$C$2+YEAR!$C$3-1)&amp;"       :="))</f>
        <v>1</v>
      </c>
      <c r="AH109">
        <f ca="1">IF(AG109&lt;1.1,AG109,IF(AG109&lt;YEAR!$C$2+YEAR!$C$3-2,AG109+1,(YEAR!$C$2+YEAR!$C$3-1)&amp;"       :="))</f>
        <v>1</v>
      </c>
      <c r="AI109">
        <f ca="1">IF(AH109&lt;1.1,AH109,IF(AH109&lt;YEAR!$C$2+YEAR!$C$3-2,AH109+1,(YEAR!$C$2+YEAR!$C$3-1)&amp;"       :="))</f>
        <v>1</v>
      </c>
      <c r="AJ109">
        <f ca="1">IF(AI109&lt;1.1,AI109,IF(AI109&lt;YEAR!$C$2+YEAR!$C$3-2,AI109+1,(YEAR!$C$2+YEAR!$C$3-1)&amp;"       :="))</f>
        <v>1</v>
      </c>
    </row>
    <row r="110" spans="1:36">
      <c r="A110">
        <f t="shared" ca="1" si="11"/>
        <v>3</v>
      </c>
      <c r="B110" t="s">
        <v>51</v>
      </c>
      <c r="C110" t="str">
        <f ca="1">IF(D110="",OFFSET(AvailabilityFactor!A$1,A110,0),C109)</f>
        <v>D2HFGC00</v>
      </c>
      <c r="D110" t="str" cm="1">
        <f t="array" aca="1" ref="D110" ca="1">IF(D109="",TS_DRC!$P$5,OFFSET(TS_DRC!P$5,RIGHT(D109,2),0,TRUE))</f>
        <v>TS24</v>
      </c>
      <c r="E110" t="str">
        <f t="shared" ca="1" si="12"/>
        <v>TS24</v>
      </c>
      <c r="F110">
        <f ca="1">IF($D110="",YEAR!C$2,1)</f>
        <v>1</v>
      </c>
      <c r="G110">
        <f ca="1">IF(F110&lt;1.1,F110,IF(F110&lt;YEAR!$C$2+YEAR!$C$3-2,F110+1,(YEAR!$C$2+YEAR!$C$3-1)&amp;"       :="))</f>
        <v>1</v>
      </c>
      <c r="H110">
        <f ca="1">IF(G110&lt;1.1,G110,IF(G110&lt;YEAR!$C$2+YEAR!$C$3-2,G110+1,(YEAR!$C$2+YEAR!$C$3-1)&amp;"       :="))</f>
        <v>1</v>
      </c>
      <c r="I110">
        <f ca="1">IF(H110&lt;1.1,H110,IF(H110&lt;YEAR!$C$2+YEAR!$C$3-2,H110+1,(YEAR!$C$2+YEAR!$C$3-1)&amp;"       :="))</f>
        <v>1</v>
      </c>
      <c r="J110">
        <f ca="1">IF(I110&lt;1.1,I110,IF(I110&lt;YEAR!$C$2+YEAR!$C$3-2,I110+1,(YEAR!$C$2+YEAR!$C$3-1)&amp;"       :="))</f>
        <v>1</v>
      </c>
      <c r="K110">
        <f ca="1">IF(J110&lt;1.1,J110,IF(J110&lt;YEAR!$C$2+YEAR!$C$3-2,J110+1,(YEAR!$C$2+YEAR!$C$3-1)&amp;"       :="))</f>
        <v>1</v>
      </c>
      <c r="L110">
        <f ca="1">IF(K110&lt;1.1,K110,IF(K110&lt;YEAR!$C$2+YEAR!$C$3-2,K110+1,(YEAR!$C$2+YEAR!$C$3-1)&amp;"       :="))</f>
        <v>1</v>
      </c>
      <c r="M110">
        <f ca="1">IF(L110&lt;1.1,L110,IF(L110&lt;YEAR!$C$2+YEAR!$C$3-2,L110+1,(YEAR!$C$2+YEAR!$C$3-1)&amp;"       :="))</f>
        <v>1</v>
      </c>
      <c r="N110">
        <f ca="1">IF(M110&lt;1.1,M110,IF(M110&lt;YEAR!$C$2+YEAR!$C$3-2,M110+1,(YEAR!$C$2+YEAR!$C$3-1)&amp;"       :="))</f>
        <v>1</v>
      </c>
      <c r="O110">
        <f ca="1">IF(N110&lt;1.1,N110,IF(N110&lt;YEAR!$C$2+YEAR!$C$3-2,N110+1,(YEAR!$C$2+YEAR!$C$3-1)&amp;"       :="))</f>
        <v>1</v>
      </c>
      <c r="P110">
        <f ca="1">IF(O110&lt;1.1,O110,IF(O110&lt;YEAR!$C$2+YEAR!$C$3-2,O110+1,(YEAR!$C$2+YEAR!$C$3-1)&amp;"       :="))</f>
        <v>1</v>
      </c>
      <c r="Q110">
        <f ca="1">IF(P110&lt;1.1,P110,IF(P110&lt;YEAR!$C$2+YEAR!$C$3-2,P110+1,(YEAR!$C$2+YEAR!$C$3-1)&amp;"       :="))</f>
        <v>1</v>
      </c>
      <c r="R110">
        <f ca="1">IF(Q110&lt;1.1,Q110,IF(Q110&lt;YEAR!$C$2+YEAR!$C$3-2,Q110+1,(YEAR!$C$2+YEAR!$C$3-1)&amp;"       :="))</f>
        <v>1</v>
      </c>
      <c r="S110">
        <f ca="1">IF(R110&lt;1.1,R110,IF(R110&lt;YEAR!$C$2+YEAR!$C$3-2,R110+1,(YEAR!$C$2+YEAR!$C$3-1)&amp;"       :="))</f>
        <v>1</v>
      </c>
      <c r="T110">
        <f ca="1">IF(S110&lt;1.1,S110,IF(S110&lt;YEAR!$C$2+YEAR!$C$3-2,S110+1,(YEAR!$C$2+YEAR!$C$3-1)&amp;"       :="))</f>
        <v>1</v>
      </c>
      <c r="U110">
        <f ca="1">IF(T110&lt;1.1,T110,IF(T110&lt;YEAR!$C$2+YEAR!$C$3-2,T110+1,(YEAR!$C$2+YEAR!$C$3-1)&amp;"       :="))</f>
        <v>1</v>
      </c>
      <c r="V110">
        <f ca="1">IF(U110&lt;1.1,U110,IF(U110&lt;YEAR!$C$2+YEAR!$C$3-2,U110+1,(YEAR!$C$2+YEAR!$C$3-1)&amp;"       :="))</f>
        <v>1</v>
      </c>
      <c r="W110">
        <f ca="1">IF(V110&lt;1.1,V110,IF(V110&lt;YEAR!$C$2+YEAR!$C$3-2,V110+1,(YEAR!$C$2+YEAR!$C$3-1)&amp;"       :="))</f>
        <v>1</v>
      </c>
      <c r="X110">
        <f ca="1">IF(W110&lt;1.1,W110,IF(W110&lt;YEAR!$C$2+YEAR!$C$3-2,W110+1,(YEAR!$C$2+YEAR!$C$3-1)&amp;"       :="))</f>
        <v>1</v>
      </c>
      <c r="Y110">
        <f ca="1">IF(X110&lt;1.1,X110,IF(X110&lt;YEAR!$C$2+YEAR!$C$3-2,X110+1,(YEAR!$C$2+YEAR!$C$3-1)&amp;"       :="))</f>
        <v>1</v>
      </c>
      <c r="Z110">
        <f ca="1">IF(Y110&lt;1.1,Y110,IF(Y110&lt;YEAR!$C$2+YEAR!$C$3-2,Y110+1,(YEAR!$C$2+YEAR!$C$3-1)&amp;"       :="))</f>
        <v>1</v>
      </c>
      <c r="AA110">
        <f ca="1">IF(Z110&lt;1.1,Z110,IF(Z110&lt;YEAR!$C$2+YEAR!$C$3-2,Z110+1,(YEAR!$C$2+YEAR!$C$3-1)&amp;"       :="))</f>
        <v>1</v>
      </c>
      <c r="AB110">
        <f ca="1">IF(AA110&lt;1.1,AA110,IF(AA110&lt;YEAR!$C$2+YEAR!$C$3-2,AA110+1,(YEAR!$C$2+YEAR!$C$3-1)&amp;"       :="))</f>
        <v>1</v>
      </c>
      <c r="AC110">
        <f ca="1">IF(AB110&lt;1.1,AB110,IF(AB110&lt;YEAR!$C$2+YEAR!$C$3-2,AB110+1,(YEAR!$C$2+YEAR!$C$3-1)&amp;"       :="))</f>
        <v>1</v>
      </c>
      <c r="AD110">
        <f ca="1">IF(AC110&lt;1.1,AC110,IF(AC110&lt;YEAR!$C$2+YEAR!$C$3-2,AC110+1,(YEAR!$C$2+YEAR!$C$3-1)&amp;"       :="))</f>
        <v>1</v>
      </c>
      <c r="AE110">
        <f ca="1">IF(AD110&lt;1.1,AD110,IF(AD110&lt;YEAR!$C$2+YEAR!$C$3-2,AD110+1,(YEAR!$C$2+YEAR!$C$3-1)&amp;"       :="))</f>
        <v>1</v>
      </c>
      <c r="AF110">
        <f ca="1">IF(AE110&lt;1.1,AE110,IF(AE110&lt;YEAR!$C$2+YEAR!$C$3-2,AE110+1,(YEAR!$C$2+YEAR!$C$3-1)&amp;"       :="))</f>
        <v>1</v>
      </c>
      <c r="AG110">
        <f ca="1">IF(AF110&lt;1.1,AF110,IF(AF110&lt;YEAR!$C$2+YEAR!$C$3-2,AF110+1,(YEAR!$C$2+YEAR!$C$3-1)&amp;"       :="))</f>
        <v>1</v>
      </c>
      <c r="AH110">
        <f ca="1">IF(AG110&lt;1.1,AG110,IF(AG110&lt;YEAR!$C$2+YEAR!$C$3-2,AG110+1,(YEAR!$C$2+YEAR!$C$3-1)&amp;"       :="))</f>
        <v>1</v>
      </c>
      <c r="AI110">
        <f ca="1">IF(AH110&lt;1.1,AH110,IF(AH110&lt;YEAR!$C$2+YEAR!$C$3-2,AH110+1,(YEAR!$C$2+YEAR!$C$3-1)&amp;"       :="))</f>
        <v>1</v>
      </c>
      <c r="AJ110">
        <f ca="1">IF(AI110&lt;1.1,AI110,IF(AI110&lt;YEAR!$C$2+YEAR!$C$3-2,AI110+1,(YEAR!$C$2+YEAR!$C$3-1)&amp;"       :="))</f>
        <v>1</v>
      </c>
    </row>
    <row r="111" spans="1:36">
      <c r="A111">
        <f t="shared" ca="1" si="11"/>
        <v>3</v>
      </c>
      <c r="B111" t="s">
        <v>51</v>
      </c>
      <c r="C111" t="str">
        <f ca="1">IF(D111="",OFFSET(AvailabilityFactor!A$1,A111,0),C110)</f>
        <v>D2HFGC00</v>
      </c>
      <c r="D111" t="str" cm="1">
        <f t="array" aca="1" ref="D111" ca="1">IF(D110="",TS_DRC!$P$5,OFFSET(TS_DRC!P$5,RIGHT(D110,2),0,TRUE))</f>
        <v>TS25</v>
      </c>
      <c r="E111" t="str">
        <f t="shared" ca="1" si="12"/>
        <v>TS25</v>
      </c>
      <c r="F111">
        <f ca="1">IF($D111="",YEAR!C$2,1)</f>
        <v>1</v>
      </c>
      <c r="G111">
        <f ca="1">IF(F111&lt;1.1,F111,IF(F111&lt;YEAR!$C$2+YEAR!$C$3-2,F111+1,(YEAR!$C$2+YEAR!$C$3-1)&amp;"       :="))</f>
        <v>1</v>
      </c>
      <c r="H111">
        <f ca="1">IF(G111&lt;1.1,G111,IF(G111&lt;YEAR!$C$2+YEAR!$C$3-2,G111+1,(YEAR!$C$2+YEAR!$C$3-1)&amp;"       :="))</f>
        <v>1</v>
      </c>
      <c r="I111">
        <f ca="1">IF(H111&lt;1.1,H111,IF(H111&lt;YEAR!$C$2+YEAR!$C$3-2,H111+1,(YEAR!$C$2+YEAR!$C$3-1)&amp;"       :="))</f>
        <v>1</v>
      </c>
      <c r="J111">
        <f ca="1">IF(I111&lt;1.1,I111,IF(I111&lt;YEAR!$C$2+YEAR!$C$3-2,I111+1,(YEAR!$C$2+YEAR!$C$3-1)&amp;"       :="))</f>
        <v>1</v>
      </c>
      <c r="K111">
        <f ca="1">IF(J111&lt;1.1,J111,IF(J111&lt;YEAR!$C$2+YEAR!$C$3-2,J111+1,(YEAR!$C$2+YEAR!$C$3-1)&amp;"       :="))</f>
        <v>1</v>
      </c>
      <c r="L111">
        <f ca="1">IF(K111&lt;1.1,K111,IF(K111&lt;YEAR!$C$2+YEAR!$C$3-2,K111+1,(YEAR!$C$2+YEAR!$C$3-1)&amp;"       :="))</f>
        <v>1</v>
      </c>
      <c r="M111">
        <f ca="1">IF(L111&lt;1.1,L111,IF(L111&lt;YEAR!$C$2+YEAR!$C$3-2,L111+1,(YEAR!$C$2+YEAR!$C$3-1)&amp;"       :="))</f>
        <v>1</v>
      </c>
      <c r="N111">
        <f ca="1">IF(M111&lt;1.1,M111,IF(M111&lt;YEAR!$C$2+YEAR!$C$3-2,M111+1,(YEAR!$C$2+YEAR!$C$3-1)&amp;"       :="))</f>
        <v>1</v>
      </c>
      <c r="O111">
        <f ca="1">IF(N111&lt;1.1,N111,IF(N111&lt;YEAR!$C$2+YEAR!$C$3-2,N111+1,(YEAR!$C$2+YEAR!$C$3-1)&amp;"       :="))</f>
        <v>1</v>
      </c>
      <c r="P111">
        <f ca="1">IF(O111&lt;1.1,O111,IF(O111&lt;YEAR!$C$2+YEAR!$C$3-2,O111+1,(YEAR!$C$2+YEAR!$C$3-1)&amp;"       :="))</f>
        <v>1</v>
      </c>
      <c r="Q111">
        <f ca="1">IF(P111&lt;1.1,P111,IF(P111&lt;YEAR!$C$2+YEAR!$C$3-2,P111+1,(YEAR!$C$2+YEAR!$C$3-1)&amp;"       :="))</f>
        <v>1</v>
      </c>
      <c r="R111">
        <f ca="1">IF(Q111&lt;1.1,Q111,IF(Q111&lt;YEAR!$C$2+YEAR!$C$3-2,Q111+1,(YEAR!$C$2+YEAR!$C$3-1)&amp;"       :="))</f>
        <v>1</v>
      </c>
      <c r="S111">
        <f ca="1">IF(R111&lt;1.1,R111,IF(R111&lt;YEAR!$C$2+YEAR!$C$3-2,R111+1,(YEAR!$C$2+YEAR!$C$3-1)&amp;"       :="))</f>
        <v>1</v>
      </c>
      <c r="T111">
        <f ca="1">IF(S111&lt;1.1,S111,IF(S111&lt;YEAR!$C$2+YEAR!$C$3-2,S111+1,(YEAR!$C$2+YEAR!$C$3-1)&amp;"       :="))</f>
        <v>1</v>
      </c>
      <c r="U111">
        <f ca="1">IF(T111&lt;1.1,T111,IF(T111&lt;YEAR!$C$2+YEAR!$C$3-2,T111+1,(YEAR!$C$2+YEAR!$C$3-1)&amp;"       :="))</f>
        <v>1</v>
      </c>
      <c r="V111">
        <f ca="1">IF(U111&lt;1.1,U111,IF(U111&lt;YEAR!$C$2+YEAR!$C$3-2,U111+1,(YEAR!$C$2+YEAR!$C$3-1)&amp;"       :="))</f>
        <v>1</v>
      </c>
      <c r="W111">
        <f ca="1">IF(V111&lt;1.1,V111,IF(V111&lt;YEAR!$C$2+YEAR!$C$3-2,V111+1,(YEAR!$C$2+YEAR!$C$3-1)&amp;"       :="))</f>
        <v>1</v>
      </c>
      <c r="X111">
        <f ca="1">IF(W111&lt;1.1,W111,IF(W111&lt;YEAR!$C$2+YEAR!$C$3-2,W111+1,(YEAR!$C$2+YEAR!$C$3-1)&amp;"       :="))</f>
        <v>1</v>
      </c>
      <c r="Y111">
        <f ca="1">IF(X111&lt;1.1,X111,IF(X111&lt;YEAR!$C$2+YEAR!$C$3-2,X111+1,(YEAR!$C$2+YEAR!$C$3-1)&amp;"       :="))</f>
        <v>1</v>
      </c>
      <c r="Z111">
        <f ca="1">IF(Y111&lt;1.1,Y111,IF(Y111&lt;YEAR!$C$2+YEAR!$C$3-2,Y111+1,(YEAR!$C$2+YEAR!$C$3-1)&amp;"       :="))</f>
        <v>1</v>
      </c>
      <c r="AA111">
        <f ca="1">IF(Z111&lt;1.1,Z111,IF(Z111&lt;YEAR!$C$2+YEAR!$C$3-2,Z111+1,(YEAR!$C$2+YEAR!$C$3-1)&amp;"       :="))</f>
        <v>1</v>
      </c>
      <c r="AB111">
        <f ca="1">IF(AA111&lt;1.1,AA111,IF(AA111&lt;YEAR!$C$2+YEAR!$C$3-2,AA111+1,(YEAR!$C$2+YEAR!$C$3-1)&amp;"       :="))</f>
        <v>1</v>
      </c>
      <c r="AC111">
        <f ca="1">IF(AB111&lt;1.1,AB111,IF(AB111&lt;YEAR!$C$2+YEAR!$C$3-2,AB111+1,(YEAR!$C$2+YEAR!$C$3-1)&amp;"       :="))</f>
        <v>1</v>
      </c>
      <c r="AD111">
        <f ca="1">IF(AC111&lt;1.1,AC111,IF(AC111&lt;YEAR!$C$2+YEAR!$C$3-2,AC111+1,(YEAR!$C$2+YEAR!$C$3-1)&amp;"       :="))</f>
        <v>1</v>
      </c>
      <c r="AE111">
        <f ca="1">IF(AD111&lt;1.1,AD111,IF(AD111&lt;YEAR!$C$2+YEAR!$C$3-2,AD111+1,(YEAR!$C$2+YEAR!$C$3-1)&amp;"       :="))</f>
        <v>1</v>
      </c>
      <c r="AF111">
        <f ca="1">IF(AE111&lt;1.1,AE111,IF(AE111&lt;YEAR!$C$2+YEAR!$C$3-2,AE111+1,(YEAR!$C$2+YEAR!$C$3-1)&amp;"       :="))</f>
        <v>1</v>
      </c>
      <c r="AG111">
        <f ca="1">IF(AF111&lt;1.1,AF111,IF(AF111&lt;YEAR!$C$2+YEAR!$C$3-2,AF111+1,(YEAR!$C$2+YEAR!$C$3-1)&amp;"       :="))</f>
        <v>1</v>
      </c>
      <c r="AH111">
        <f ca="1">IF(AG111&lt;1.1,AG111,IF(AG111&lt;YEAR!$C$2+YEAR!$C$3-2,AG111+1,(YEAR!$C$2+YEAR!$C$3-1)&amp;"       :="))</f>
        <v>1</v>
      </c>
      <c r="AI111">
        <f ca="1">IF(AH111&lt;1.1,AH111,IF(AH111&lt;YEAR!$C$2+YEAR!$C$3-2,AH111+1,(YEAR!$C$2+YEAR!$C$3-1)&amp;"       :="))</f>
        <v>1</v>
      </c>
      <c r="AJ111">
        <f ca="1">IF(AI111&lt;1.1,AI111,IF(AI111&lt;YEAR!$C$2+YEAR!$C$3-2,AI111+1,(YEAR!$C$2+YEAR!$C$3-1)&amp;"       :="))</f>
        <v>1</v>
      </c>
    </row>
    <row r="112" spans="1:36">
      <c r="A112">
        <f t="shared" ca="1" si="11"/>
        <v>3</v>
      </c>
      <c r="B112" t="s">
        <v>51</v>
      </c>
      <c r="C112" t="str">
        <f ca="1">IF(D112="",OFFSET(AvailabilityFactor!A$1,A112,0),C111)</f>
        <v>D2HFGC00</v>
      </c>
      <c r="D112" t="str" cm="1">
        <f t="array" aca="1" ref="D112" ca="1">IF(D111="",TS_DRC!$P$5,OFFSET(TS_DRC!P$5,RIGHT(D111,2),0,TRUE))</f>
        <v>TS26</v>
      </c>
      <c r="E112" t="str">
        <f t="shared" ca="1" si="12"/>
        <v>TS26</v>
      </c>
      <c r="F112">
        <f ca="1">IF($D112="",YEAR!C$2,1)</f>
        <v>1</v>
      </c>
      <c r="G112">
        <f ca="1">IF(F112&lt;1.1,F112,IF(F112&lt;YEAR!$C$2+YEAR!$C$3-2,F112+1,(YEAR!$C$2+YEAR!$C$3-1)&amp;"       :="))</f>
        <v>1</v>
      </c>
      <c r="H112">
        <f ca="1">IF(G112&lt;1.1,G112,IF(G112&lt;YEAR!$C$2+YEAR!$C$3-2,G112+1,(YEAR!$C$2+YEAR!$C$3-1)&amp;"       :="))</f>
        <v>1</v>
      </c>
      <c r="I112">
        <f ca="1">IF(H112&lt;1.1,H112,IF(H112&lt;YEAR!$C$2+YEAR!$C$3-2,H112+1,(YEAR!$C$2+YEAR!$C$3-1)&amp;"       :="))</f>
        <v>1</v>
      </c>
      <c r="J112">
        <f ca="1">IF(I112&lt;1.1,I112,IF(I112&lt;YEAR!$C$2+YEAR!$C$3-2,I112+1,(YEAR!$C$2+YEAR!$C$3-1)&amp;"       :="))</f>
        <v>1</v>
      </c>
      <c r="K112">
        <f ca="1">IF(J112&lt;1.1,J112,IF(J112&lt;YEAR!$C$2+YEAR!$C$3-2,J112+1,(YEAR!$C$2+YEAR!$C$3-1)&amp;"       :="))</f>
        <v>1</v>
      </c>
      <c r="L112">
        <f ca="1">IF(K112&lt;1.1,K112,IF(K112&lt;YEAR!$C$2+YEAR!$C$3-2,K112+1,(YEAR!$C$2+YEAR!$C$3-1)&amp;"       :="))</f>
        <v>1</v>
      </c>
      <c r="M112">
        <f ca="1">IF(L112&lt;1.1,L112,IF(L112&lt;YEAR!$C$2+YEAR!$C$3-2,L112+1,(YEAR!$C$2+YEAR!$C$3-1)&amp;"       :="))</f>
        <v>1</v>
      </c>
      <c r="N112">
        <f ca="1">IF(M112&lt;1.1,M112,IF(M112&lt;YEAR!$C$2+YEAR!$C$3-2,M112+1,(YEAR!$C$2+YEAR!$C$3-1)&amp;"       :="))</f>
        <v>1</v>
      </c>
      <c r="O112">
        <f ca="1">IF(N112&lt;1.1,N112,IF(N112&lt;YEAR!$C$2+YEAR!$C$3-2,N112+1,(YEAR!$C$2+YEAR!$C$3-1)&amp;"       :="))</f>
        <v>1</v>
      </c>
      <c r="P112">
        <f ca="1">IF(O112&lt;1.1,O112,IF(O112&lt;YEAR!$C$2+YEAR!$C$3-2,O112+1,(YEAR!$C$2+YEAR!$C$3-1)&amp;"       :="))</f>
        <v>1</v>
      </c>
      <c r="Q112">
        <f ca="1">IF(P112&lt;1.1,P112,IF(P112&lt;YEAR!$C$2+YEAR!$C$3-2,P112+1,(YEAR!$C$2+YEAR!$C$3-1)&amp;"       :="))</f>
        <v>1</v>
      </c>
      <c r="R112">
        <f ca="1">IF(Q112&lt;1.1,Q112,IF(Q112&lt;YEAR!$C$2+YEAR!$C$3-2,Q112+1,(YEAR!$C$2+YEAR!$C$3-1)&amp;"       :="))</f>
        <v>1</v>
      </c>
      <c r="S112">
        <f ca="1">IF(R112&lt;1.1,R112,IF(R112&lt;YEAR!$C$2+YEAR!$C$3-2,R112+1,(YEAR!$C$2+YEAR!$C$3-1)&amp;"       :="))</f>
        <v>1</v>
      </c>
      <c r="T112">
        <f ca="1">IF(S112&lt;1.1,S112,IF(S112&lt;YEAR!$C$2+YEAR!$C$3-2,S112+1,(YEAR!$C$2+YEAR!$C$3-1)&amp;"       :="))</f>
        <v>1</v>
      </c>
      <c r="U112">
        <f ca="1">IF(T112&lt;1.1,T112,IF(T112&lt;YEAR!$C$2+YEAR!$C$3-2,T112+1,(YEAR!$C$2+YEAR!$C$3-1)&amp;"       :="))</f>
        <v>1</v>
      </c>
      <c r="V112">
        <f ca="1">IF(U112&lt;1.1,U112,IF(U112&lt;YEAR!$C$2+YEAR!$C$3-2,U112+1,(YEAR!$C$2+YEAR!$C$3-1)&amp;"       :="))</f>
        <v>1</v>
      </c>
      <c r="W112">
        <f ca="1">IF(V112&lt;1.1,V112,IF(V112&lt;YEAR!$C$2+YEAR!$C$3-2,V112+1,(YEAR!$C$2+YEAR!$C$3-1)&amp;"       :="))</f>
        <v>1</v>
      </c>
      <c r="X112">
        <f ca="1">IF(W112&lt;1.1,W112,IF(W112&lt;YEAR!$C$2+YEAR!$C$3-2,W112+1,(YEAR!$C$2+YEAR!$C$3-1)&amp;"       :="))</f>
        <v>1</v>
      </c>
      <c r="Y112">
        <f ca="1">IF(X112&lt;1.1,X112,IF(X112&lt;YEAR!$C$2+YEAR!$C$3-2,X112+1,(YEAR!$C$2+YEAR!$C$3-1)&amp;"       :="))</f>
        <v>1</v>
      </c>
      <c r="Z112">
        <f ca="1">IF(Y112&lt;1.1,Y112,IF(Y112&lt;YEAR!$C$2+YEAR!$C$3-2,Y112+1,(YEAR!$C$2+YEAR!$C$3-1)&amp;"       :="))</f>
        <v>1</v>
      </c>
      <c r="AA112">
        <f ca="1">IF(Z112&lt;1.1,Z112,IF(Z112&lt;YEAR!$C$2+YEAR!$C$3-2,Z112+1,(YEAR!$C$2+YEAR!$C$3-1)&amp;"       :="))</f>
        <v>1</v>
      </c>
      <c r="AB112">
        <f ca="1">IF(AA112&lt;1.1,AA112,IF(AA112&lt;YEAR!$C$2+YEAR!$C$3-2,AA112+1,(YEAR!$C$2+YEAR!$C$3-1)&amp;"       :="))</f>
        <v>1</v>
      </c>
      <c r="AC112">
        <f ca="1">IF(AB112&lt;1.1,AB112,IF(AB112&lt;YEAR!$C$2+YEAR!$C$3-2,AB112+1,(YEAR!$C$2+YEAR!$C$3-1)&amp;"       :="))</f>
        <v>1</v>
      </c>
      <c r="AD112">
        <f ca="1">IF(AC112&lt;1.1,AC112,IF(AC112&lt;YEAR!$C$2+YEAR!$C$3-2,AC112+1,(YEAR!$C$2+YEAR!$C$3-1)&amp;"       :="))</f>
        <v>1</v>
      </c>
      <c r="AE112">
        <f ca="1">IF(AD112&lt;1.1,AD112,IF(AD112&lt;YEAR!$C$2+YEAR!$C$3-2,AD112+1,(YEAR!$C$2+YEAR!$C$3-1)&amp;"       :="))</f>
        <v>1</v>
      </c>
      <c r="AF112">
        <f ca="1">IF(AE112&lt;1.1,AE112,IF(AE112&lt;YEAR!$C$2+YEAR!$C$3-2,AE112+1,(YEAR!$C$2+YEAR!$C$3-1)&amp;"       :="))</f>
        <v>1</v>
      </c>
      <c r="AG112">
        <f ca="1">IF(AF112&lt;1.1,AF112,IF(AF112&lt;YEAR!$C$2+YEAR!$C$3-2,AF112+1,(YEAR!$C$2+YEAR!$C$3-1)&amp;"       :="))</f>
        <v>1</v>
      </c>
      <c r="AH112">
        <f ca="1">IF(AG112&lt;1.1,AG112,IF(AG112&lt;YEAR!$C$2+YEAR!$C$3-2,AG112+1,(YEAR!$C$2+YEAR!$C$3-1)&amp;"       :="))</f>
        <v>1</v>
      </c>
      <c r="AI112">
        <f ca="1">IF(AH112&lt;1.1,AH112,IF(AH112&lt;YEAR!$C$2+YEAR!$C$3-2,AH112+1,(YEAR!$C$2+YEAR!$C$3-1)&amp;"       :="))</f>
        <v>1</v>
      </c>
      <c r="AJ112">
        <f ca="1">IF(AI112&lt;1.1,AI112,IF(AI112&lt;YEAR!$C$2+YEAR!$C$3-2,AI112+1,(YEAR!$C$2+YEAR!$C$3-1)&amp;"       :="))</f>
        <v>1</v>
      </c>
    </row>
    <row r="113" spans="1:36">
      <c r="A113">
        <f t="shared" ca="1" si="11"/>
        <v>3</v>
      </c>
      <c r="B113" t="s">
        <v>51</v>
      </c>
      <c r="C113" t="str">
        <f ca="1">IF(D113="",OFFSET(AvailabilityFactor!A$1,A113,0),C112)</f>
        <v>D2HFGC00</v>
      </c>
      <c r="D113" t="str" cm="1">
        <f t="array" aca="1" ref="D113" ca="1">IF(D112="",TS_DRC!$P$5,OFFSET(TS_DRC!P$5,RIGHT(D112,2),0,TRUE))</f>
        <v>TS27</v>
      </c>
      <c r="E113" t="str">
        <f t="shared" ca="1" si="12"/>
        <v>TS27</v>
      </c>
      <c r="F113">
        <f ca="1">IF($D113="",YEAR!C$2,1)</f>
        <v>1</v>
      </c>
      <c r="G113">
        <f ca="1">IF(F113&lt;1.1,F113,IF(F113&lt;YEAR!$C$2+YEAR!$C$3-2,F113+1,(YEAR!$C$2+YEAR!$C$3-1)&amp;"       :="))</f>
        <v>1</v>
      </c>
      <c r="H113">
        <f ca="1">IF(G113&lt;1.1,G113,IF(G113&lt;YEAR!$C$2+YEAR!$C$3-2,G113+1,(YEAR!$C$2+YEAR!$C$3-1)&amp;"       :="))</f>
        <v>1</v>
      </c>
      <c r="I113">
        <f ca="1">IF(H113&lt;1.1,H113,IF(H113&lt;YEAR!$C$2+YEAR!$C$3-2,H113+1,(YEAR!$C$2+YEAR!$C$3-1)&amp;"       :="))</f>
        <v>1</v>
      </c>
      <c r="J113">
        <f ca="1">IF(I113&lt;1.1,I113,IF(I113&lt;YEAR!$C$2+YEAR!$C$3-2,I113+1,(YEAR!$C$2+YEAR!$C$3-1)&amp;"       :="))</f>
        <v>1</v>
      </c>
      <c r="K113">
        <f ca="1">IF(J113&lt;1.1,J113,IF(J113&lt;YEAR!$C$2+YEAR!$C$3-2,J113+1,(YEAR!$C$2+YEAR!$C$3-1)&amp;"       :="))</f>
        <v>1</v>
      </c>
      <c r="L113">
        <f ca="1">IF(K113&lt;1.1,K113,IF(K113&lt;YEAR!$C$2+YEAR!$C$3-2,K113+1,(YEAR!$C$2+YEAR!$C$3-1)&amp;"       :="))</f>
        <v>1</v>
      </c>
      <c r="M113">
        <f ca="1">IF(L113&lt;1.1,L113,IF(L113&lt;YEAR!$C$2+YEAR!$C$3-2,L113+1,(YEAR!$C$2+YEAR!$C$3-1)&amp;"       :="))</f>
        <v>1</v>
      </c>
      <c r="N113">
        <f ca="1">IF(M113&lt;1.1,M113,IF(M113&lt;YEAR!$C$2+YEAR!$C$3-2,M113+1,(YEAR!$C$2+YEAR!$C$3-1)&amp;"       :="))</f>
        <v>1</v>
      </c>
      <c r="O113">
        <f ca="1">IF(N113&lt;1.1,N113,IF(N113&lt;YEAR!$C$2+YEAR!$C$3-2,N113+1,(YEAR!$C$2+YEAR!$C$3-1)&amp;"       :="))</f>
        <v>1</v>
      </c>
      <c r="P113">
        <f ca="1">IF(O113&lt;1.1,O113,IF(O113&lt;YEAR!$C$2+YEAR!$C$3-2,O113+1,(YEAR!$C$2+YEAR!$C$3-1)&amp;"       :="))</f>
        <v>1</v>
      </c>
      <c r="Q113">
        <f ca="1">IF(P113&lt;1.1,P113,IF(P113&lt;YEAR!$C$2+YEAR!$C$3-2,P113+1,(YEAR!$C$2+YEAR!$C$3-1)&amp;"       :="))</f>
        <v>1</v>
      </c>
      <c r="R113">
        <f ca="1">IF(Q113&lt;1.1,Q113,IF(Q113&lt;YEAR!$C$2+YEAR!$C$3-2,Q113+1,(YEAR!$C$2+YEAR!$C$3-1)&amp;"       :="))</f>
        <v>1</v>
      </c>
      <c r="S113">
        <f ca="1">IF(R113&lt;1.1,R113,IF(R113&lt;YEAR!$C$2+YEAR!$C$3-2,R113+1,(YEAR!$C$2+YEAR!$C$3-1)&amp;"       :="))</f>
        <v>1</v>
      </c>
      <c r="T113">
        <f ca="1">IF(S113&lt;1.1,S113,IF(S113&lt;YEAR!$C$2+YEAR!$C$3-2,S113+1,(YEAR!$C$2+YEAR!$C$3-1)&amp;"       :="))</f>
        <v>1</v>
      </c>
      <c r="U113">
        <f ca="1">IF(T113&lt;1.1,T113,IF(T113&lt;YEAR!$C$2+YEAR!$C$3-2,T113+1,(YEAR!$C$2+YEAR!$C$3-1)&amp;"       :="))</f>
        <v>1</v>
      </c>
      <c r="V113">
        <f ca="1">IF(U113&lt;1.1,U113,IF(U113&lt;YEAR!$C$2+YEAR!$C$3-2,U113+1,(YEAR!$C$2+YEAR!$C$3-1)&amp;"       :="))</f>
        <v>1</v>
      </c>
      <c r="W113">
        <f ca="1">IF(V113&lt;1.1,V113,IF(V113&lt;YEAR!$C$2+YEAR!$C$3-2,V113+1,(YEAR!$C$2+YEAR!$C$3-1)&amp;"       :="))</f>
        <v>1</v>
      </c>
      <c r="X113">
        <f ca="1">IF(W113&lt;1.1,W113,IF(W113&lt;YEAR!$C$2+YEAR!$C$3-2,W113+1,(YEAR!$C$2+YEAR!$C$3-1)&amp;"       :="))</f>
        <v>1</v>
      </c>
      <c r="Y113">
        <f ca="1">IF(X113&lt;1.1,X113,IF(X113&lt;YEAR!$C$2+YEAR!$C$3-2,X113+1,(YEAR!$C$2+YEAR!$C$3-1)&amp;"       :="))</f>
        <v>1</v>
      </c>
      <c r="Z113">
        <f ca="1">IF(Y113&lt;1.1,Y113,IF(Y113&lt;YEAR!$C$2+YEAR!$C$3-2,Y113+1,(YEAR!$C$2+YEAR!$C$3-1)&amp;"       :="))</f>
        <v>1</v>
      </c>
      <c r="AA113">
        <f ca="1">IF(Z113&lt;1.1,Z113,IF(Z113&lt;YEAR!$C$2+YEAR!$C$3-2,Z113+1,(YEAR!$C$2+YEAR!$C$3-1)&amp;"       :="))</f>
        <v>1</v>
      </c>
      <c r="AB113">
        <f ca="1">IF(AA113&lt;1.1,AA113,IF(AA113&lt;YEAR!$C$2+YEAR!$C$3-2,AA113+1,(YEAR!$C$2+YEAR!$C$3-1)&amp;"       :="))</f>
        <v>1</v>
      </c>
      <c r="AC113">
        <f ca="1">IF(AB113&lt;1.1,AB113,IF(AB113&lt;YEAR!$C$2+YEAR!$C$3-2,AB113+1,(YEAR!$C$2+YEAR!$C$3-1)&amp;"       :="))</f>
        <v>1</v>
      </c>
      <c r="AD113">
        <f ca="1">IF(AC113&lt;1.1,AC113,IF(AC113&lt;YEAR!$C$2+YEAR!$C$3-2,AC113+1,(YEAR!$C$2+YEAR!$C$3-1)&amp;"       :="))</f>
        <v>1</v>
      </c>
      <c r="AE113">
        <f ca="1">IF(AD113&lt;1.1,AD113,IF(AD113&lt;YEAR!$C$2+YEAR!$C$3-2,AD113+1,(YEAR!$C$2+YEAR!$C$3-1)&amp;"       :="))</f>
        <v>1</v>
      </c>
      <c r="AF113">
        <f ca="1">IF(AE113&lt;1.1,AE113,IF(AE113&lt;YEAR!$C$2+YEAR!$C$3-2,AE113+1,(YEAR!$C$2+YEAR!$C$3-1)&amp;"       :="))</f>
        <v>1</v>
      </c>
      <c r="AG113">
        <f ca="1">IF(AF113&lt;1.1,AF113,IF(AF113&lt;YEAR!$C$2+YEAR!$C$3-2,AF113+1,(YEAR!$C$2+YEAR!$C$3-1)&amp;"       :="))</f>
        <v>1</v>
      </c>
      <c r="AH113">
        <f ca="1">IF(AG113&lt;1.1,AG113,IF(AG113&lt;YEAR!$C$2+YEAR!$C$3-2,AG113+1,(YEAR!$C$2+YEAR!$C$3-1)&amp;"       :="))</f>
        <v>1</v>
      </c>
      <c r="AI113">
        <f ca="1">IF(AH113&lt;1.1,AH113,IF(AH113&lt;YEAR!$C$2+YEAR!$C$3-2,AH113+1,(YEAR!$C$2+YEAR!$C$3-1)&amp;"       :="))</f>
        <v>1</v>
      </c>
      <c r="AJ113">
        <f ca="1">IF(AI113&lt;1.1,AI113,IF(AI113&lt;YEAR!$C$2+YEAR!$C$3-2,AI113+1,(YEAR!$C$2+YEAR!$C$3-1)&amp;"       :="))</f>
        <v>1</v>
      </c>
    </row>
    <row r="114" spans="1:36">
      <c r="A114">
        <f t="shared" ca="1" si="11"/>
        <v>3</v>
      </c>
      <c r="B114" t="s">
        <v>51</v>
      </c>
      <c r="C114" t="str">
        <f ca="1">IF(D114="",OFFSET(AvailabilityFactor!A$1,A114,0),C113)</f>
        <v>D2HFGC00</v>
      </c>
      <c r="D114" t="str" cm="1">
        <f t="array" aca="1" ref="D114" ca="1">IF(D113="",TS_DRC!$P$5,OFFSET(TS_DRC!P$5,RIGHT(D113,2),0,TRUE))</f>
        <v>TS28</v>
      </c>
      <c r="E114" t="str">
        <f t="shared" ca="1" si="12"/>
        <v>TS28</v>
      </c>
      <c r="F114">
        <f ca="1">IF($D114="",YEAR!C$2,1)</f>
        <v>1</v>
      </c>
      <c r="G114">
        <f ca="1">IF(F114&lt;1.1,F114,IF(F114&lt;YEAR!$C$2+YEAR!$C$3-2,F114+1,(YEAR!$C$2+YEAR!$C$3-1)&amp;"       :="))</f>
        <v>1</v>
      </c>
      <c r="H114">
        <f ca="1">IF(G114&lt;1.1,G114,IF(G114&lt;YEAR!$C$2+YEAR!$C$3-2,G114+1,(YEAR!$C$2+YEAR!$C$3-1)&amp;"       :="))</f>
        <v>1</v>
      </c>
      <c r="I114">
        <f ca="1">IF(H114&lt;1.1,H114,IF(H114&lt;YEAR!$C$2+YEAR!$C$3-2,H114+1,(YEAR!$C$2+YEAR!$C$3-1)&amp;"       :="))</f>
        <v>1</v>
      </c>
      <c r="J114">
        <f ca="1">IF(I114&lt;1.1,I114,IF(I114&lt;YEAR!$C$2+YEAR!$C$3-2,I114+1,(YEAR!$C$2+YEAR!$C$3-1)&amp;"       :="))</f>
        <v>1</v>
      </c>
      <c r="K114">
        <f ca="1">IF(J114&lt;1.1,J114,IF(J114&lt;YEAR!$C$2+YEAR!$C$3-2,J114+1,(YEAR!$C$2+YEAR!$C$3-1)&amp;"       :="))</f>
        <v>1</v>
      </c>
      <c r="L114">
        <f ca="1">IF(K114&lt;1.1,K114,IF(K114&lt;YEAR!$C$2+YEAR!$C$3-2,K114+1,(YEAR!$C$2+YEAR!$C$3-1)&amp;"       :="))</f>
        <v>1</v>
      </c>
      <c r="M114">
        <f ca="1">IF(L114&lt;1.1,L114,IF(L114&lt;YEAR!$C$2+YEAR!$C$3-2,L114+1,(YEAR!$C$2+YEAR!$C$3-1)&amp;"       :="))</f>
        <v>1</v>
      </c>
      <c r="N114">
        <f ca="1">IF(M114&lt;1.1,M114,IF(M114&lt;YEAR!$C$2+YEAR!$C$3-2,M114+1,(YEAR!$C$2+YEAR!$C$3-1)&amp;"       :="))</f>
        <v>1</v>
      </c>
      <c r="O114">
        <f ca="1">IF(N114&lt;1.1,N114,IF(N114&lt;YEAR!$C$2+YEAR!$C$3-2,N114+1,(YEAR!$C$2+YEAR!$C$3-1)&amp;"       :="))</f>
        <v>1</v>
      </c>
      <c r="P114">
        <f ca="1">IF(O114&lt;1.1,O114,IF(O114&lt;YEAR!$C$2+YEAR!$C$3-2,O114+1,(YEAR!$C$2+YEAR!$C$3-1)&amp;"       :="))</f>
        <v>1</v>
      </c>
      <c r="Q114">
        <f ca="1">IF(P114&lt;1.1,P114,IF(P114&lt;YEAR!$C$2+YEAR!$C$3-2,P114+1,(YEAR!$C$2+YEAR!$C$3-1)&amp;"       :="))</f>
        <v>1</v>
      </c>
      <c r="R114">
        <f ca="1">IF(Q114&lt;1.1,Q114,IF(Q114&lt;YEAR!$C$2+YEAR!$C$3-2,Q114+1,(YEAR!$C$2+YEAR!$C$3-1)&amp;"       :="))</f>
        <v>1</v>
      </c>
      <c r="S114">
        <f ca="1">IF(R114&lt;1.1,R114,IF(R114&lt;YEAR!$C$2+YEAR!$C$3-2,R114+1,(YEAR!$C$2+YEAR!$C$3-1)&amp;"       :="))</f>
        <v>1</v>
      </c>
      <c r="T114">
        <f ca="1">IF(S114&lt;1.1,S114,IF(S114&lt;YEAR!$C$2+YEAR!$C$3-2,S114+1,(YEAR!$C$2+YEAR!$C$3-1)&amp;"       :="))</f>
        <v>1</v>
      </c>
      <c r="U114">
        <f ca="1">IF(T114&lt;1.1,T114,IF(T114&lt;YEAR!$C$2+YEAR!$C$3-2,T114+1,(YEAR!$C$2+YEAR!$C$3-1)&amp;"       :="))</f>
        <v>1</v>
      </c>
      <c r="V114">
        <f ca="1">IF(U114&lt;1.1,U114,IF(U114&lt;YEAR!$C$2+YEAR!$C$3-2,U114+1,(YEAR!$C$2+YEAR!$C$3-1)&amp;"       :="))</f>
        <v>1</v>
      </c>
      <c r="W114">
        <f ca="1">IF(V114&lt;1.1,V114,IF(V114&lt;YEAR!$C$2+YEAR!$C$3-2,V114+1,(YEAR!$C$2+YEAR!$C$3-1)&amp;"       :="))</f>
        <v>1</v>
      </c>
      <c r="X114">
        <f ca="1">IF(W114&lt;1.1,W114,IF(W114&lt;YEAR!$C$2+YEAR!$C$3-2,W114+1,(YEAR!$C$2+YEAR!$C$3-1)&amp;"       :="))</f>
        <v>1</v>
      </c>
      <c r="Y114">
        <f ca="1">IF(X114&lt;1.1,X114,IF(X114&lt;YEAR!$C$2+YEAR!$C$3-2,X114+1,(YEAR!$C$2+YEAR!$C$3-1)&amp;"       :="))</f>
        <v>1</v>
      </c>
      <c r="Z114">
        <f ca="1">IF(Y114&lt;1.1,Y114,IF(Y114&lt;YEAR!$C$2+YEAR!$C$3-2,Y114+1,(YEAR!$C$2+YEAR!$C$3-1)&amp;"       :="))</f>
        <v>1</v>
      </c>
      <c r="AA114">
        <f ca="1">IF(Z114&lt;1.1,Z114,IF(Z114&lt;YEAR!$C$2+YEAR!$C$3-2,Z114+1,(YEAR!$C$2+YEAR!$C$3-1)&amp;"       :="))</f>
        <v>1</v>
      </c>
      <c r="AB114">
        <f ca="1">IF(AA114&lt;1.1,AA114,IF(AA114&lt;YEAR!$C$2+YEAR!$C$3-2,AA114+1,(YEAR!$C$2+YEAR!$C$3-1)&amp;"       :="))</f>
        <v>1</v>
      </c>
      <c r="AC114">
        <f ca="1">IF(AB114&lt;1.1,AB114,IF(AB114&lt;YEAR!$C$2+YEAR!$C$3-2,AB114+1,(YEAR!$C$2+YEAR!$C$3-1)&amp;"       :="))</f>
        <v>1</v>
      </c>
      <c r="AD114">
        <f ca="1">IF(AC114&lt;1.1,AC114,IF(AC114&lt;YEAR!$C$2+YEAR!$C$3-2,AC114+1,(YEAR!$C$2+YEAR!$C$3-1)&amp;"       :="))</f>
        <v>1</v>
      </c>
      <c r="AE114">
        <f ca="1">IF(AD114&lt;1.1,AD114,IF(AD114&lt;YEAR!$C$2+YEAR!$C$3-2,AD114+1,(YEAR!$C$2+YEAR!$C$3-1)&amp;"       :="))</f>
        <v>1</v>
      </c>
      <c r="AF114">
        <f ca="1">IF(AE114&lt;1.1,AE114,IF(AE114&lt;YEAR!$C$2+YEAR!$C$3-2,AE114+1,(YEAR!$C$2+YEAR!$C$3-1)&amp;"       :="))</f>
        <v>1</v>
      </c>
      <c r="AG114">
        <f ca="1">IF(AF114&lt;1.1,AF114,IF(AF114&lt;YEAR!$C$2+YEAR!$C$3-2,AF114+1,(YEAR!$C$2+YEAR!$C$3-1)&amp;"       :="))</f>
        <v>1</v>
      </c>
      <c r="AH114">
        <f ca="1">IF(AG114&lt;1.1,AG114,IF(AG114&lt;YEAR!$C$2+YEAR!$C$3-2,AG114+1,(YEAR!$C$2+YEAR!$C$3-1)&amp;"       :="))</f>
        <v>1</v>
      </c>
      <c r="AI114">
        <f ca="1">IF(AH114&lt;1.1,AH114,IF(AH114&lt;YEAR!$C$2+YEAR!$C$3-2,AH114+1,(YEAR!$C$2+YEAR!$C$3-1)&amp;"       :="))</f>
        <v>1</v>
      </c>
      <c r="AJ114">
        <f ca="1">IF(AI114&lt;1.1,AI114,IF(AI114&lt;YEAR!$C$2+YEAR!$C$3-2,AI114+1,(YEAR!$C$2+YEAR!$C$3-1)&amp;"       :="))</f>
        <v>1</v>
      </c>
    </row>
    <row r="115" spans="1:36">
      <c r="A115">
        <f t="shared" ca="1" si="11"/>
        <v>3</v>
      </c>
      <c r="B115" t="s">
        <v>51</v>
      </c>
      <c r="C115" t="str">
        <f ca="1">IF(D115="",OFFSET(AvailabilityFactor!A$1,A115,0),C114)</f>
        <v>D2HFGC00</v>
      </c>
      <c r="D115" t="str" cm="1">
        <f t="array" aca="1" ref="D115" ca="1">IF(D114="",TS_DRC!$P$5,OFFSET(TS_DRC!P$5,RIGHT(D114,2),0,TRUE))</f>
        <v>TS29</v>
      </c>
      <c r="E115" t="str">
        <f t="shared" ca="1" si="12"/>
        <v>TS29</v>
      </c>
      <c r="F115">
        <f ca="1">IF($D115="",YEAR!C$2,1)</f>
        <v>1</v>
      </c>
      <c r="G115">
        <f ca="1">IF(F115&lt;1.1,F115,IF(F115&lt;YEAR!$C$2+YEAR!$C$3-2,F115+1,(YEAR!$C$2+YEAR!$C$3-1)&amp;"       :="))</f>
        <v>1</v>
      </c>
      <c r="H115">
        <f ca="1">IF(G115&lt;1.1,G115,IF(G115&lt;YEAR!$C$2+YEAR!$C$3-2,G115+1,(YEAR!$C$2+YEAR!$C$3-1)&amp;"       :="))</f>
        <v>1</v>
      </c>
      <c r="I115">
        <f ca="1">IF(H115&lt;1.1,H115,IF(H115&lt;YEAR!$C$2+YEAR!$C$3-2,H115+1,(YEAR!$C$2+YEAR!$C$3-1)&amp;"       :="))</f>
        <v>1</v>
      </c>
      <c r="J115">
        <f ca="1">IF(I115&lt;1.1,I115,IF(I115&lt;YEAR!$C$2+YEAR!$C$3-2,I115+1,(YEAR!$C$2+YEAR!$C$3-1)&amp;"       :="))</f>
        <v>1</v>
      </c>
      <c r="K115">
        <f ca="1">IF(J115&lt;1.1,J115,IF(J115&lt;YEAR!$C$2+YEAR!$C$3-2,J115+1,(YEAR!$C$2+YEAR!$C$3-1)&amp;"       :="))</f>
        <v>1</v>
      </c>
      <c r="L115">
        <f ca="1">IF(K115&lt;1.1,K115,IF(K115&lt;YEAR!$C$2+YEAR!$C$3-2,K115+1,(YEAR!$C$2+YEAR!$C$3-1)&amp;"       :="))</f>
        <v>1</v>
      </c>
      <c r="M115">
        <f ca="1">IF(L115&lt;1.1,L115,IF(L115&lt;YEAR!$C$2+YEAR!$C$3-2,L115+1,(YEAR!$C$2+YEAR!$C$3-1)&amp;"       :="))</f>
        <v>1</v>
      </c>
      <c r="N115">
        <f ca="1">IF(M115&lt;1.1,M115,IF(M115&lt;YEAR!$C$2+YEAR!$C$3-2,M115+1,(YEAR!$C$2+YEAR!$C$3-1)&amp;"       :="))</f>
        <v>1</v>
      </c>
      <c r="O115">
        <f ca="1">IF(N115&lt;1.1,N115,IF(N115&lt;YEAR!$C$2+YEAR!$C$3-2,N115+1,(YEAR!$C$2+YEAR!$C$3-1)&amp;"       :="))</f>
        <v>1</v>
      </c>
      <c r="P115">
        <f ca="1">IF(O115&lt;1.1,O115,IF(O115&lt;YEAR!$C$2+YEAR!$C$3-2,O115+1,(YEAR!$C$2+YEAR!$C$3-1)&amp;"       :="))</f>
        <v>1</v>
      </c>
      <c r="Q115">
        <f ca="1">IF(P115&lt;1.1,P115,IF(P115&lt;YEAR!$C$2+YEAR!$C$3-2,P115+1,(YEAR!$C$2+YEAR!$C$3-1)&amp;"       :="))</f>
        <v>1</v>
      </c>
      <c r="R115">
        <f ca="1">IF(Q115&lt;1.1,Q115,IF(Q115&lt;YEAR!$C$2+YEAR!$C$3-2,Q115+1,(YEAR!$C$2+YEAR!$C$3-1)&amp;"       :="))</f>
        <v>1</v>
      </c>
      <c r="S115">
        <f ca="1">IF(R115&lt;1.1,R115,IF(R115&lt;YEAR!$C$2+YEAR!$C$3-2,R115+1,(YEAR!$C$2+YEAR!$C$3-1)&amp;"       :="))</f>
        <v>1</v>
      </c>
      <c r="T115">
        <f ca="1">IF(S115&lt;1.1,S115,IF(S115&lt;YEAR!$C$2+YEAR!$C$3-2,S115+1,(YEAR!$C$2+YEAR!$C$3-1)&amp;"       :="))</f>
        <v>1</v>
      </c>
      <c r="U115">
        <f ca="1">IF(T115&lt;1.1,T115,IF(T115&lt;YEAR!$C$2+YEAR!$C$3-2,T115+1,(YEAR!$C$2+YEAR!$C$3-1)&amp;"       :="))</f>
        <v>1</v>
      </c>
      <c r="V115">
        <f ca="1">IF(U115&lt;1.1,U115,IF(U115&lt;YEAR!$C$2+YEAR!$C$3-2,U115+1,(YEAR!$C$2+YEAR!$C$3-1)&amp;"       :="))</f>
        <v>1</v>
      </c>
      <c r="W115">
        <f ca="1">IF(V115&lt;1.1,V115,IF(V115&lt;YEAR!$C$2+YEAR!$C$3-2,V115+1,(YEAR!$C$2+YEAR!$C$3-1)&amp;"       :="))</f>
        <v>1</v>
      </c>
      <c r="X115">
        <f ca="1">IF(W115&lt;1.1,W115,IF(W115&lt;YEAR!$C$2+YEAR!$C$3-2,W115+1,(YEAR!$C$2+YEAR!$C$3-1)&amp;"       :="))</f>
        <v>1</v>
      </c>
      <c r="Y115">
        <f ca="1">IF(X115&lt;1.1,X115,IF(X115&lt;YEAR!$C$2+YEAR!$C$3-2,X115+1,(YEAR!$C$2+YEAR!$C$3-1)&amp;"       :="))</f>
        <v>1</v>
      </c>
      <c r="Z115">
        <f ca="1">IF(Y115&lt;1.1,Y115,IF(Y115&lt;YEAR!$C$2+YEAR!$C$3-2,Y115+1,(YEAR!$C$2+YEAR!$C$3-1)&amp;"       :="))</f>
        <v>1</v>
      </c>
      <c r="AA115">
        <f ca="1">IF(Z115&lt;1.1,Z115,IF(Z115&lt;YEAR!$C$2+YEAR!$C$3-2,Z115+1,(YEAR!$C$2+YEAR!$C$3-1)&amp;"       :="))</f>
        <v>1</v>
      </c>
      <c r="AB115">
        <f ca="1">IF(AA115&lt;1.1,AA115,IF(AA115&lt;YEAR!$C$2+YEAR!$C$3-2,AA115+1,(YEAR!$C$2+YEAR!$C$3-1)&amp;"       :="))</f>
        <v>1</v>
      </c>
      <c r="AC115">
        <f ca="1">IF(AB115&lt;1.1,AB115,IF(AB115&lt;YEAR!$C$2+YEAR!$C$3-2,AB115+1,(YEAR!$C$2+YEAR!$C$3-1)&amp;"       :="))</f>
        <v>1</v>
      </c>
      <c r="AD115">
        <f ca="1">IF(AC115&lt;1.1,AC115,IF(AC115&lt;YEAR!$C$2+YEAR!$C$3-2,AC115+1,(YEAR!$C$2+YEAR!$C$3-1)&amp;"       :="))</f>
        <v>1</v>
      </c>
      <c r="AE115">
        <f ca="1">IF(AD115&lt;1.1,AD115,IF(AD115&lt;YEAR!$C$2+YEAR!$C$3-2,AD115+1,(YEAR!$C$2+YEAR!$C$3-1)&amp;"       :="))</f>
        <v>1</v>
      </c>
      <c r="AF115">
        <f ca="1">IF(AE115&lt;1.1,AE115,IF(AE115&lt;YEAR!$C$2+YEAR!$C$3-2,AE115+1,(YEAR!$C$2+YEAR!$C$3-1)&amp;"       :="))</f>
        <v>1</v>
      </c>
      <c r="AG115">
        <f ca="1">IF(AF115&lt;1.1,AF115,IF(AF115&lt;YEAR!$C$2+YEAR!$C$3-2,AF115+1,(YEAR!$C$2+YEAR!$C$3-1)&amp;"       :="))</f>
        <v>1</v>
      </c>
      <c r="AH115">
        <f ca="1">IF(AG115&lt;1.1,AG115,IF(AG115&lt;YEAR!$C$2+YEAR!$C$3-2,AG115+1,(YEAR!$C$2+YEAR!$C$3-1)&amp;"       :="))</f>
        <v>1</v>
      </c>
      <c r="AI115">
        <f ca="1">IF(AH115&lt;1.1,AH115,IF(AH115&lt;YEAR!$C$2+YEAR!$C$3-2,AH115+1,(YEAR!$C$2+YEAR!$C$3-1)&amp;"       :="))</f>
        <v>1</v>
      </c>
      <c r="AJ115">
        <f ca="1">IF(AI115&lt;1.1,AI115,IF(AI115&lt;YEAR!$C$2+YEAR!$C$3-2,AI115+1,(YEAR!$C$2+YEAR!$C$3-1)&amp;"       :="))</f>
        <v>1</v>
      </c>
    </row>
    <row r="116" spans="1:36">
      <c r="A116">
        <f t="shared" ca="1" si="11"/>
        <v>3</v>
      </c>
      <c r="B116" t="s">
        <v>51</v>
      </c>
      <c r="C116" t="str">
        <f ca="1">IF(D116="",OFFSET(AvailabilityFactor!A$1,A116,0),C115)</f>
        <v>D2HFGC00</v>
      </c>
      <c r="D116" t="str" cm="1">
        <f t="array" aca="1" ref="D116" ca="1">IF(D115="",TS_DRC!$P$5,OFFSET(TS_DRC!P$5,RIGHT(D115,2),0,TRUE))</f>
        <v>TS30</v>
      </c>
      <c r="E116" t="str">
        <f t="shared" ca="1" si="12"/>
        <v>TS30</v>
      </c>
      <c r="F116">
        <f ca="1">IF($D116="",YEAR!C$2,1)</f>
        <v>1</v>
      </c>
      <c r="G116">
        <f ca="1">IF(F116&lt;1.1,F116,IF(F116&lt;YEAR!$C$2+YEAR!$C$3-2,F116+1,(YEAR!$C$2+YEAR!$C$3-1)&amp;"       :="))</f>
        <v>1</v>
      </c>
      <c r="H116">
        <f ca="1">IF(G116&lt;1.1,G116,IF(G116&lt;YEAR!$C$2+YEAR!$C$3-2,G116+1,(YEAR!$C$2+YEAR!$C$3-1)&amp;"       :="))</f>
        <v>1</v>
      </c>
      <c r="I116">
        <f ca="1">IF(H116&lt;1.1,H116,IF(H116&lt;YEAR!$C$2+YEAR!$C$3-2,H116+1,(YEAR!$C$2+YEAR!$C$3-1)&amp;"       :="))</f>
        <v>1</v>
      </c>
      <c r="J116">
        <f ca="1">IF(I116&lt;1.1,I116,IF(I116&lt;YEAR!$C$2+YEAR!$C$3-2,I116+1,(YEAR!$C$2+YEAR!$C$3-1)&amp;"       :="))</f>
        <v>1</v>
      </c>
      <c r="K116">
        <f ca="1">IF(J116&lt;1.1,J116,IF(J116&lt;YEAR!$C$2+YEAR!$C$3-2,J116+1,(YEAR!$C$2+YEAR!$C$3-1)&amp;"       :="))</f>
        <v>1</v>
      </c>
      <c r="L116">
        <f ca="1">IF(K116&lt;1.1,K116,IF(K116&lt;YEAR!$C$2+YEAR!$C$3-2,K116+1,(YEAR!$C$2+YEAR!$C$3-1)&amp;"       :="))</f>
        <v>1</v>
      </c>
      <c r="M116">
        <f ca="1">IF(L116&lt;1.1,L116,IF(L116&lt;YEAR!$C$2+YEAR!$C$3-2,L116+1,(YEAR!$C$2+YEAR!$C$3-1)&amp;"       :="))</f>
        <v>1</v>
      </c>
      <c r="N116">
        <f ca="1">IF(M116&lt;1.1,M116,IF(M116&lt;YEAR!$C$2+YEAR!$C$3-2,M116+1,(YEAR!$C$2+YEAR!$C$3-1)&amp;"       :="))</f>
        <v>1</v>
      </c>
      <c r="O116">
        <f ca="1">IF(N116&lt;1.1,N116,IF(N116&lt;YEAR!$C$2+YEAR!$C$3-2,N116+1,(YEAR!$C$2+YEAR!$C$3-1)&amp;"       :="))</f>
        <v>1</v>
      </c>
      <c r="P116">
        <f ca="1">IF(O116&lt;1.1,O116,IF(O116&lt;YEAR!$C$2+YEAR!$C$3-2,O116+1,(YEAR!$C$2+YEAR!$C$3-1)&amp;"       :="))</f>
        <v>1</v>
      </c>
      <c r="Q116">
        <f ca="1">IF(P116&lt;1.1,P116,IF(P116&lt;YEAR!$C$2+YEAR!$C$3-2,P116+1,(YEAR!$C$2+YEAR!$C$3-1)&amp;"       :="))</f>
        <v>1</v>
      </c>
      <c r="R116">
        <f ca="1">IF(Q116&lt;1.1,Q116,IF(Q116&lt;YEAR!$C$2+YEAR!$C$3-2,Q116+1,(YEAR!$C$2+YEAR!$C$3-1)&amp;"       :="))</f>
        <v>1</v>
      </c>
      <c r="S116">
        <f ca="1">IF(R116&lt;1.1,R116,IF(R116&lt;YEAR!$C$2+YEAR!$C$3-2,R116+1,(YEAR!$C$2+YEAR!$C$3-1)&amp;"       :="))</f>
        <v>1</v>
      </c>
      <c r="T116">
        <f ca="1">IF(S116&lt;1.1,S116,IF(S116&lt;YEAR!$C$2+YEAR!$C$3-2,S116+1,(YEAR!$C$2+YEAR!$C$3-1)&amp;"       :="))</f>
        <v>1</v>
      </c>
      <c r="U116">
        <f ca="1">IF(T116&lt;1.1,T116,IF(T116&lt;YEAR!$C$2+YEAR!$C$3-2,T116+1,(YEAR!$C$2+YEAR!$C$3-1)&amp;"       :="))</f>
        <v>1</v>
      </c>
      <c r="V116">
        <f ca="1">IF(U116&lt;1.1,U116,IF(U116&lt;YEAR!$C$2+YEAR!$C$3-2,U116+1,(YEAR!$C$2+YEAR!$C$3-1)&amp;"       :="))</f>
        <v>1</v>
      </c>
      <c r="W116">
        <f ca="1">IF(V116&lt;1.1,V116,IF(V116&lt;YEAR!$C$2+YEAR!$C$3-2,V116+1,(YEAR!$C$2+YEAR!$C$3-1)&amp;"       :="))</f>
        <v>1</v>
      </c>
      <c r="X116">
        <f ca="1">IF(W116&lt;1.1,W116,IF(W116&lt;YEAR!$C$2+YEAR!$C$3-2,W116+1,(YEAR!$C$2+YEAR!$C$3-1)&amp;"       :="))</f>
        <v>1</v>
      </c>
      <c r="Y116">
        <f ca="1">IF(X116&lt;1.1,X116,IF(X116&lt;YEAR!$C$2+YEAR!$C$3-2,X116+1,(YEAR!$C$2+YEAR!$C$3-1)&amp;"       :="))</f>
        <v>1</v>
      </c>
      <c r="Z116">
        <f ca="1">IF(Y116&lt;1.1,Y116,IF(Y116&lt;YEAR!$C$2+YEAR!$C$3-2,Y116+1,(YEAR!$C$2+YEAR!$C$3-1)&amp;"       :="))</f>
        <v>1</v>
      </c>
      <c r="AA116">
        <f ca="1">IF(Z116&lt;1.1,Z116,IF(Z116&lt;YEAR!$C$2+YEAR!$C$3-2,Z116+1,(YEAR!$C$2+YEAR!$C$3-1)&amp;"       :="))</f>
        <v>1</v>
      </c>
      <c r="AB116">
        <f ca="1">IF(AA116&lt;1.1,AA116,IF(AA116&lt;YEAR!$C$2+YEAR!$C$3-2,AA116+1,(YEAR!$C$2+YEAR!$C$3-1)&amp;"       :="))</f>
        <v>1</v>
      </c>
      <c r="AC116">
        <f ca="1">IF(AB116&lt;1.1,AB116,IF(AB116&lt;YEAR!$C$2+YEAR!$C$3-2,AB116+1,(YEAR!$C$2+YEAR!$C$3-1)&amp;"       :="))</f>
        <v>1</v>
      </c>
      <c r="AD116">
        <f ca="1">IF(AC116&lt;1.1,AC116,IF(AC116&lt;YEAR!$C$2+YEAR!$C$3-2,AC116+1,(YEAR!$C$2+YEAR!$C$3-1)&amp;"       :="))</f>
        <v>1</v>
      </c>
      <c r="AE116">
        <f ca="1">IF(AD116&lt;1.1,AD116,IF(AD116&lt;YEAR!$C$2+YEAR!$C$3-2,AD116+1,(YEAR!$C$2+YEAR!$C$3-1)&amp;"       :="))</f>
        <v>1</v>
      </c>
      <c r="AF116">
        <f ca="1">IF(AE116&lt;1.1,AE116,IF(AE116&lt;YEAR!$C$2+YEAR!$C$3-2,AE116+1,(YEAR!$C$2+YEAR!$C$3-1)&amp;"       :="))</f>
        <v>1</v>
      </c>
      <c r="AG116">
        <f ca="1">IF(AF116&lt;1.1,AF116,IF(AF116&lt;YEAR!$C$2+YEAR!$C$3-2,AF116+1,(YEAR!$C$2+YEAR!$C$3-1)&amp;"       :="))</f>
        <v>1</v>
      </c>
      <c r="AH116">
        <f ca="1">IF(AG116&lt;1.1,AG116,IF(AG116&lt;YEAR!$C$2+YEAR!$C$3-2,AG116+1,(YEAR!$C$2+YEAR!$C$3-1)&amp;"       :="))</f>
        <v>1</v>
      </c>
      <c r="AI116">
        <f ca="1">IF(AH116&lt;1.1,AH116,IF(AH116&lt;YEAR!$C$2+YEAR!$C$3-2,AH116+1,(YEAR!$C$2+YEAR!$C$3-1)&amp;"       :="))</f>
        <v>1</v>
      </c>
      <c r="AJ116">
        <f ca="1">IF(AI116&lt;1.1,AI116,IF(AI116&lt;YEAR!$C$2+YEAR!$C$3-2,AI116+1,(YEAR!$C$2+YEAR!$C$3-1)&amp;"       :="))</f>
        <v>1</v>
      </c>
    </row>
    <row r="117" spans="1:36">
      <c r="A117">
        <f t="shared" ca="1" si="11"/>
        <v>3</v>
      </c>
      <c r="B117" t="s">
        <v>51</v>
      </c>
      <c r="C117" t="str">
        <f ca="1">IF(D117="",OFFSET(AvailabilityFactor!A$1,A117,0),C116)</f>
        <v>D2HFGC00</v>
      </c>
      <c r="D117" t="str" cm="1">
        <f t="array" aca="1" ref="D117" ca="1">IF(D116="",TS_DRC!$P$5,OFFSET(TS_DRC!P$5,RIGHT(D116,2),0,TRUE))</f>
        <v>TS31</v>
      </c>
      <c r="E117" t="str">
        <f t="shared" ca="1" si="12"/>
        <v>TS31</v>
      </c>
      <c r="F117">
        <f ca="1">IF($D117="",YEAR!C$2,1)</f>
        <v>1</v>
      </c>
      <c r="G117">
        <f ca="1">IF(F117&lt;1.1,F117,IF(F117&lt;YEAR!$C$2+YEAR!$C$3-2,F117+1,(YEAR!$C$2+YEAR!$C$3-1)&amp;"       :="))</f>
        <v>1</v>
      </c>
      <c r="H117">
        <f ca="1">IF(G117&lt;1.1,G117,IF(G117&lt;YEAR!$C$2+YEAR!$C$3-2,G117+1,(YEAR!$C$2+YEAR!$C$3-1)&amp;"       :="))</f>
        <v>1</v>
      </c>
      <c r="I117">
        <f ca="1">IF(H117&lt;1.1,H117,IF(H117&lt;YEAR!$C$2+YEAR!$C$3-2,H117+1,(YEAR!$C$2+YEAR!$C$3-1)&amp;"       :="))</f>
        <v>1</v>
      </c>
      <c r="J117">
        <f ca="1">IF(I117&lt;1.1,I117,IF(I117&lt;YEAR!$C$2+YEAR!$C$3-2,I117+1,(YEAR!$C$2+YEAR!$C$3-1)&amp;"       :="))</f>
        <v>1</v>
      </c>
      <c r="K117">
        <f ca="1">IF(J117&lt;1.1,J117,IF(J117&lt;YEAR!$C$2+YEAR!$C$3-2,J117+1,(YEAR!$C$2+YEAR!$C$3-1)&amp;"       :="))</f>
        <v>1</v>
      </c>
      <c r="L117">
        <f ca="1">IF(K117&lt;1.1,K117,IF(K117&lt;YEAR!$C$2+YEAR!$C$3-2,K117+1,(YEAR!$C$2+YEAR!$C$3-1)&amp;"       :="))</f>
        <v>1</v>
      </c>
      <c r="M117">
        <f ca="1">IF(L117&lt;1.1,L117,IF(L117&lt;YEAR!$C$2+YEAR!$C$3-2,L117+1,(YEAR!$C$2+YEAR!$C$3-1)&amp;"       :="))</f>
        <v>1</v>
      </c>
      <c r="N117">
        <f ca="1">IF(M117&lt;1.1,M117,IF(M117&lt;YEAR!$C$2+YEAR!$C$3-2,M117+1,(YEAR!$C$2+YEAR!$C$3-1)&amp;"       :="))</f>
        <v>1</v>
      </c>
      <c r="O117">
        <f ca="1">IF(N117&lt;1.1,N117,IF(N117&lt;YEAR!$C$2+YEAR!$C$3-2,N117+1,(YEAR!$C$2+YEAR!$C$3-1)&amp;"       :="))</f>
        <v>1</v>
      </c>
      <c r="P117">
        <f ca="1">IF(O117&lt;1.1,O117,IF(O117&lt;YEAR!$C$2+YEAR!$C$3-2,O117+1,(YEAR!$C$2+YEAR!$C$3-1)&amp;"       :="))</f>
        <v>1</v>
      </c>
      <c r="Q117">
        <f ca="1">IF(P117&lt;1.1,P117,IF(P117&lt;YEAR!$C$2+YEAR!$C$3-2,P117+1,(YEAR!$C$2+YEAR!$C$3-1)&amp;"       :="))</f>
        <v>1</v>
      </c>
      <c r="R117">
        <f ca="1">IF(Q117&lt;1.1,Q117,IF(Q117&lt;YEAR!$C$2+YEAR!$C$3-2,Q117+1,(YEAR!$C$2+YEAR!$C$3-1)&amp;"       :="))</f>
        <v>1</v>
      </c>
      <c r="S117">
        <f ca="1">IF(R117&lt;1.1,R117,IF(R117&lt;YEAR!$C$2+YEAR!$C$3-2,R117+1,(YEAR!$C$2+YEAR!$C$3-1)&amp;"       :="))</f>
        <v>1</v>
      </c>
      <c r="T117">
        <f ca="1">IF(S117&lt;1.1,S117,IF(S117&lt;YEAR!$C$2+YEAR!$C$3-2,S117+1,(YEAR!$C$2+YEAR!$C$3-1)&amp;"       :="))</f>
        <v>1</v>
      </c>
      <c r="U117">
        <f ca="1">IF(T117&lt;1.1,T117,IF(T117&lt;YEAR!$C$2+YEAR!$C$3-2,T117+1,(YEAR!$C$2+YEAR!$C$3-1)&amp;"       :="))</f>
        <v>1</v>
      </c>
      <c r="V117">
        <f ca="1">IF(U117&lt;1.1,U117,IF(U117&lt;YEAR!$C$2+YEAR!$C$3-2,U117+1,(YEAR!$C$2+YEAR!$C$3-1)&amp;"       :="))</f>
        <v>1</v>
      </c>
      <c r="W117">
        <f ca="1">IF(V117&lt;1.1,V117,IF(V117&lt;YEAR!$C$2+YEAR!$C$3-2,V117+1,(YEAR!$C$2+YEAR!$C$3-1)&amp;"       :="))</f>
        <v>1</v>
      </c>
      <c r="X117">
        <f ca="1">IF(W117&lt;1.1,W117,IF(W117&lt;YEAR!$C$2+YEAR!$C$3-2,W117+1,(YEAR!$C$2+YEAR!$C$3-1)&amp;"       :="))</f>
        <v>1</v>
      </c>
      <c r="Y117">
        <f ca="1">IF(X117&lt;1.1,X117,IF(X117&lt;YEAR!$C$2+YEAR!$C$3-2,X117+1,(YEAR!$C$2+YEAR!$C$3-1)&amp;"       :="))</f>
        <v>1</v>
      </c>
      <c r="Z117">
        <f ca="1">IF(Y117&lt;1.1,Y117,IF(Y117&lt;YEAR!$C$2+YEAR!$C$3-2,Y117+1,(YEAR!$C$2+YEAR!$C$3-1)&amp;"       :="))</f>
        <v>1</v>
      </c>
      <c r="AA117">
        <f ca="1">IF(Z117&lt;1.1,Z117,IF(Z117&lt;YEAR!$C$2+YEAR!$C$3-2,Z117+1,(YEAR!$C$2+YEAR!$C$3-1)&amp;"       :="))</f>
        <v>1</v>
      </c>
      <c r="AB117">
        <f ca="1">IF(AA117&lt;1.1,AA117,IF(AA117&lt;YEAR!$C$2+YEAR!$C$3-2,AA117+1,(YEAR!$C$2+YEAR!$C$3-1)&amp;"       :="))</f>
        <v>1</v>
      </c>
      <c r="AC117">
        <f ca="1">IF(AB117&lt;1.1,AB117,IF(AB117&lt;YEAR!$C$2+YEAR!$C$3-2,AB117+1,(YEAR!$C$2+YEAR!$C$3-1)&amp;"       :="))</f>
        <v>1</v>
      </c>
      <c r="AD117">
        <f ca="1">IF(AC117&lt;1.1,AC117,IF(AC117&lt;YEAR!$C$2+YEAR!$C$3-2,AC117+1,(YEAR!$C$2+YEAR!$C$3-1)&amp;"       :="))</f>
        <v>1</v>
      </c>
      <c r="AE117">
        <f ca="1">IF(AD117&lt;1.1,AD117,IF(AD117&lt;YEAR!$C$2+YEAR!$C$3-2,AD117+1,(YEAR!$C$2+YEAR!$C$3-1)&amp;"       :="))</f>
        <v>1</v>
      </c>
      <c r="AF117">
        <f ca="1">IF(AE117&lt;1.1,AE117,IF(AE117&lt;YEAR!$C$2+YEAR!$C$3-2,AE117+1,(YEAR!$C$2+YEAR!$C$3-1)&amp;"       :="))</f>
        <v>1</v>
      </c>
      <c r="AG117">
        <f ca="1">IF(AF117&lt;1.1,AF117,IF(AF117&lt;YEAR!$C$2+YEAR!$C$3-2,AF117+1,(YEAR!$C$2+YEAR!$C$3-1)&amp;"       :="))</f>
        <v>1</v>
      </c>
      <c r="AH117">
        <f ca="1">IF(AG117&lt;1.1,AG117,IF(AG117&lt;YEAR!$C$2+YEAR!$C$3-2,AG117+1,(YEAR!$C$2+YEAR!$C$3-1)&amp;"       :="))</f>
        <v>1</v>
      </c>
      <c r="AI117">
        <f ca="1">IF(AH117&lt;1.1,AH117,IF(AH117&lt;YEAR!$C$2+YEAR!$C$3-2,AH117+1,(YEAR!$C$2+YEAR!$C$3-1)&amp;"       :="))</f>
        <v>1</v>
      </c>
      <c r="AJ117">
        <f ca="1">IF(AI117&lt;1.1,AI117,IF(AI117&lt;YEAR!$C$2+YEAR!$C$3-2,AI117+1,(YEAR!$C$2+YEAR!$C$3-1)&amp;"       :="))</f>
        <v>1</v>
      </c>
    </row>
    <row r="118" spans="1:36">
      <c r="A118">
        <f t="shared" ca="1" si="11"/>
        <v>3</v>
      </c>
      <c r="B118" t="s">
        <v>51</v>
      </c>
      <c r="C118" t="str">
        <f ca="1">IF(D118="",OFFSET(AvailabilityFactor!A$1,A118,0),C117)</f>
        <v>D2HFGC00</v>
      </c>
      <c r="D118" t="str" cm="1">
        <f t="array" aca="1" ref="D118" ca="1">IF(D117="",TS_DRC!$P$5,OFFSET(TS_DRC!P$5,RIGHT(D117,2),0,TRUE))</f>
        <v>TS32</v>
      </c>
      <c r="E118" t="str">
        <f t="shared" ca="1" si="12"/>
        <v>TS32</v>
      </c>
      <c r="F118">
        <f ca="1">IF($D118="",YEAR!C$2,1)</f>
        <v>1</v>
      </c>
      <c r="G118">
        <f ca="1">IF(F118&lt;1.1,F118,IF(F118&lt;YEAR!$C$2+YEAR!$C$3-2,F118+1,(YEAR!$C$2+YEAR!$C$3-1)&amp;"       :="))</f>
        <v>1</v>
      </c>
      <c r="H118">
        <f ca="1">IF(G118&lt;1.1,G118,IF(G118&lt;YEAR!$C$2+YEAR!$C$3-2,G118+1,(YEAR!$C$2+YEAR!$C$3-1)&amp;"       :="))</f>
        <v>1</v>
      </c>
      <c r="I118">
        <f ca="1">IF(H118&lt;1.1,H118,IF(H118&lt;YEAR!$C$2+YEAR!$C$3-2,H118+1,(YEAR!$C$2+YEAR!$C$3-1)&amp;"       :="))</f>
        <v>1</v>
      </c>
      <c r="J118">
        <f ca="1">IF(I118&lt;1.1,I118,IF(I118&lt;YEAR!$C$2+YEAR!$C$3-2,I118+1,(YEAR!$C$2+YEAR!$C$3-1)&amp;"       :="))</f>
        <v>1</v>
      </c>
      <c r="K118">
        <f ca="1">IF(J118&lt;1.1,J118,IF(J118&lt;YEAR!$C$2+YEAR!$C$3-2,J118+1,(YEAR!$C$2+YEAR!$C$3-1)&amp;"       :="))</f>
        <v>1</v>
      </c>
      <c r="L118">
        <f ca="1">IF(K118&lt;1.1,K118,IF(K118&lt;YEAR!$C$2+YEAR!$C$3-2,K118+1,(YEAR!$C$2+YEAR!$C$3-1)&amp;"       :="))</f>
        <v>1</v>
      </c>
      <c r="M118">
        <f ca="1">IF(L118&lt;1.1,L118,IF(L118&lt;YEAR!$C$2+YEAR!$C$3-2,L118+1,(YEAR!$C$2+YEAR!$C$3-1)&amp;"       :="))</f>
        <v>1</v>
      </c>
      <c r="N118">
        <f ca="1">IF(M118&lt;1.1,M118,IF(M118&lt;YEAR!$C$2+YEAR!$C$3-2,M118+1,(YEAR!$C$2+YEAR!$C$3-1)&amp;"       :="))</f>
        <v>1</v>
      </c>
      <c r="O118">
        <f ca="1">IF(N118&lt;1.1,N118,IF(N118&lt;YEAR!$C$2+YEAR!$C$3-2,N118+1,(YEAR!$C$2+YEAR!$C$3-1)&amp;"       :="))</f>
        <v>1</v>
      </c>
      <c r="P118">
        <f ca="1">IF(O118&lt;1.1,O118,IF(O118&lt;YEAR!$C$2+YEAR!$C$3-2,O118+1,(YEAR!$C$2+YEAR!$C$3-1)&amp;"       :="))</f>
        <v>1</v>
      </c>
      <c r="Q118">
        <f ca="1">IF(P118&lt;1.1,P118,IF(P118&lt;YEAR!$C$2+YEAR!$C$3-2,P118+1,(YEAR!$C$2+YEAR!$C$3-1)&amp;"       :="))</f>
        <v>1</v>
      </c>
      <c r="R118">
        <f ca="1">IF(Q118&lt;1.1,Q118,IF(Q118&lt;YEAR!$C$2+YEAR!$C$3-2,Q118+1,(YEAR!$C$2+YEAR!$C$3-1)&amp;"       :="))</f>
        <v>1</v>
      </c>
      <c r="S118">
        <f ca="1">IF(R118&lt;1.1,R118,IF(R118&lt;YEAR!$C$2+YEAR!$C$3-2,R118+1,(YEAR!$C$2+YEAR!$C$3-1)&amp;"       :="))</f>
        <v>1</v>
      </c>
      <c r="T118">
        <f ca="1">IF(S118&lt;1.1,S118,IF(S118&lt;YEAR!$C$2+YEAR!$C$3-2,S118+1,(YEAR!$C$2+YEAR!$C$3-1)&amp;"       :="))</f>
        <v>1</v>
      </c>
      <c r="U118">
        <f ca="1">IF(T118&lt;1.1,T118,IF(T118&lt;YEAR!$C$2+YEAR!$C$3-2,T118+1,(YEAR!$C$2+YEAR!$C$3-1)&amp;"       :="))</f>
        <v>1</v>
      </c>
      <c r="V118">
        <f ca="1">IF(U118&lt;1.1,U118,IF(U118&lt;YEAR!$C$2+YEAR!$C$3-2,U118+1,(YEAR!$C$2+YEAR!$C$3-1)&amp;"       :="))</f>
        <v>1</v>
      </c>
      <c r="W118">
        <f ca="1">IF(V118&lt;1.1,V118,IF(V118&lt;YEAR!$C$2+YEAR!$C$3-2,V118+1,(YEAR!$C$2+YEAR!$C$3-1)&amp;"       :="))</f>
        <v>1</v>
      </c>
      <c r="X118">
        <f ca="1">IF(W118&lt;1.1,W118,IF(W118&lt;YEAR!$C$2+YEAR!$C$3-2,W118+1,(YEAR!$C$2+YEAR!$C$3-1)&amp;"       :="))</f>
        <v>1</v>
      </c>
      <c r="Y118">
        <f ca="1">IF(X118&lt;1.1,X118,IF(X118&lt;YEAR!$C$2+YEAR!$C$3-2,X118+1,(YEAR!$C$2+YEAR!$C$3-1)&amp;"       :="))</f>
        <v>1</v>
      </c>
      <c r="Z118">
        <f ca="1">IF(Y118&lt;1.1,Y118,IF(Y118&lt;YEAR!$C$2+YEAR!$C$3-2,Y118+1,(YEAR!$C$2+YEAR!$C$3-1)&amp;"       :="))</f>
        <v>1</v>
      </c>
      <c r="AA118">
        <f ca="1">IF(Z118&lt;1.1,Z118,IF(Z118&lt;YEAR!$C$2+YEAR!$C$3-2,Z118+1,(YEAR!$C$2+YEAR!$C$3-1)&amp;"       :="))</f>
        <v>1</v>
      </c>
      <c r="AB118">
        <f ca="1">IF(AA118&lt;1.1,AA118,IF(AA118&lt;YEAR!$C$2+YEAR!$C$3-2,AA118+1,(YEAR!$C$2+YEAR!$C$3-1)&amp;"       :="))</f>
        <v>1</v>
      </c>
      <c r="AC118">
        <f ca="1">IF(AB118&lt;1.1,AB118,IF(AB118&lt;YEAR!$C$2+YEAR!$C$3-2,AB118+1,(YEAR!$C$2+YEAR!$C$3-1)&amp;"       :="))</f>
        <v>1</v>
      </c>
      <c r="AD118">
        <f ca="1">IF(AC118&lt;1.1,AC118,IF(AC118&lt;YEAR!$C$2+YEAR!$C$3-2,AC118+1,(YEAR!$C$2+YEAR!$C$3-1)&amp;"       :="))</f>
        <v>1</v>
      </c>
      <c r="AE118">
        <f ca="1">IF(AD118&lt;1.1,AD118,IF(AD118&lt;YEAR!$C$2+YEAR!$C$3-2,AD118+1,(YEAR!$C$2+YEAR!$C$3-1)&amp;"       :="))</f>
        <v>1</v>
      </c>
      <c r="AF118">
        <f ca="1">IF(AE118&lt;1.1,AE118,IF(AE118&lt;YEAR!$C$2+YEAR!$C$3-2,AE118+1,(YEAR!$C$2+YEAR!$C$3-1)&amp;"       :="))</f>
        <v>1</v>
      </c>
      <c r="AG118">
        <f ca="1">IF(AF118&lt;1.1,AF118,IF(AF118&lt;YEAR!$C$2+YEAR!$C$3-2,AF118+1,(YEAR!$C$2+YEAR!$C$3-1)&amp;"       :="))</f>
        <v>1</v>
      </c>
      <c r="AH118">
        <f ca="1">IF(AG118&lt;1.1,AG118,IF(AG118&lt;YEAR!$C$2+YEAR!$C$3-2,AG118+1,(YEAR!$C$2+YEAR!$C$3-1)&amp;"       :="))</f>
        <v>1</v>
      </c>
      <c r="AI118">
        <f ca="1">IF(AH118&lt;1.1,AH118,IF(AH118&lt;YEAR!$C$2+YEAR!$C$3-2,AH118+1,(YEAR!$C$2+YEAR!$C$3-1)&amp;"       :="))</f>
        <v>1</v>
      </c>
      <c r="AJ118">
        <f ca="1">IF(AI118&lt;1.1,AI118,IF(AI118&lt;YEAR!$C$2+YEAR!$C$3-2,AI118+1,(YEAR!$C$2+YEAR!$C$3-1)&amp;"       :="))</f>
        <v>1</v>
      </c>
    </row>
    <row r="119" spans="1:36">
      <c r="A119">
        <f t="shared" ca="1" si="11"/>
        <v>3</v>
      </c>
      <c r="B119" t="s">
        <v>51</v>
      </c>
      <c r="C119" t="str">
        <f ca="1">IF(D119="",OFFSET(AvailabilityFactor!A$1,A119,0),C118)</f>
        <v>D2HFGC00</v>
      </c>
      <c r="D119" t="str" cm="1">
        <f t="array" aca="1" ref="D119" ca="1">IF(D118="",TS_DRC!$P$5,OFFSET(TS_DRC!P$5,RIGHT(D118,2),0,TRUE))</f>
        <v>TS33</v>
      </c>
      <c r="E119" t="str">
        <f t="shared" ca="1" si="12"/>
        <v>TS33</v>
      </c>
      <c r="F119">
        <f ca="1">IF($D119="",YEAR!C$2,1)</f>
        <v>1</v>
      </c>
      <c r="G119">
        <f ca="1">IF(F119&lt;1.1,F119,IF(F119&lt;YEAR!$C$2+YEAR!$C$3-2,F119+1,(YEAR!$C$2+YEAR!$C$3-1)&amp;"       :="))</f>
        <v>1</v>
      </c>
      <c r="H119">
        <f ca="1">IF(G119&lt;1.1,G119,IF(G119&lt;YEAR!$C$2+YEAR!$C$3-2,G119+1,(YEAR!$C$2+YEAR!$C$3-1)&amp;"       :="))</f>
        <v>1</v>
      </c>
      <c r="I119">
        <f ca="1">IF(H119&lt;1.1,H119,IF(H119&lt;YEAR!$C$2+YEAR!$C$3-2,H119+1,(YEAR!$C$2+YEAR!$C$3-1)&amp;"       :="))</f>
        <v>1</v>
      </c>
      <c r="J119">
        <f ca="1">IF(I119&lt;1.1,I119,IF(I119&lt;YEAR!$C$2+YEAR!$C$3-2,I119+1,(YEAR!$C$2+YEAR!$C$3-1)&amp;"       :="))</f>
        <v>1</v>
      </c>
      <c r="K119">
        <f ca="1">IF(J119&lt;1.1,J119,IF(J119&lt;YEAR!$C$2+YEAR!$C$3-2,J119+1,(YEAR!$C$2+YEAR!$C$3-1)&amp;"       :="))</f>
        <v>1</v>
      </c>
      <c r="L119">
        <f ca="1">IF(K119&lt;1.1,K119,IF(K119&lt;YEAR!$C$2+YEAR!$C$3-2,K119+1,(YEAR!$C$2+YEAR!$C$3-1)&amp;"       :="))</f>
        <v>1</v>
      </c>
      <c r="M119">
        <f ca="1">IF(L119&lt;1.1,L119,IF(L119&lt;YEAR!$C$2+YEAR!$C$3-2,L119+1,(YEAR!$C$2+YEAR!$C$3-1)&amp;"       :="))</f>
        <v>1</v>
      </c>
      <c r="N119">
        <f ca="1">IF(M119&lt;1.1,M119,IF(M119&lt;YEAR!$C$2+YEAR!$C$3-2,M119+1,(YEAR!$C$2+YEAR!$C$3-1)&amp;"       :="))</f>
        <v>1</v>
      </c>
      <c r="O119">
        <f ca="1">IF(N119&lt;1.1,N119,IF(N119&lt;YEAR!$C$2+YEAR!$C$3-2,N119+1,(YEAR!$C$2+YEAR!$C$3-1)&amp;"       :="))</f>
        <v>1</v>
      </c>
      <c r="P119">
        <f ca="1">IF(O119&lt;1.1,O119,IF(O119&lt;YEAR!$C$2+YEAR!$C$3-2,O119+1,(YEAR!$C$2+YEAR!$C$3-1)&amp;"       :="))</f>
        <v>1</v>
      </c>
      <c r="Q119">
        <f ca="1">IF(P119&lt;1.1,P119,IF(P119&lt;YEAR!$C$2+YEAR!$C$3-2,P119+1,(YEAR!$C$2+YEAR!$C$3-1)&amp;"       :="))</f>
        <v>1</v>
      </c>
      <c r="R119">
        <f ca="1">IF(Q119&lt;1.1,Q119,IF(Q119&lt;YEAR!$C$2+YEAR!$C$3-2,Q119+1,(YEAR!$C$2+YEAR!$C$3-1)&amp;"       :="))</f>
        <v>1</v>
      </c>
      <c r="S119">
        <f ca="1">IF(R119&lt;1.1,R119,IF(R119&lt;YEAR!$C$2+YEAR!$C$3-2,R119+1,(YEAR!$C$2+YEAR!$C$3-1)&amp;"       :="))</f>
        <v>1</v>
      </c>
      <c r="T119">
        <f ca="1">IF(S119&lt;1.1,S119,IF(S119&lt;YEAR!$C$2+YEAR!$C$3-2,S119+1,(YEAR!$C$2+YEAR!$C$3-1)&amp;"       :="))</f>
        <v>1</v>
      </c>
      <c r="U119">
        <f ca="1">IF(T119&lt;1.1,T119,IF(T119&lt;YEAR!$C$2+YEAR!$C$3-2,T119+1,(YEAR!$C$2+YEAR!$C$3-1)&amp;"       :="))</f>
        <v>1</v>
      </c>
      <c r="V119">
        <f ca="1">IF(U119&lt;1.1,U119,IF(U119&lt;YEAR!$C$2+YEAR!$C$3-2,U119+1,(YEAR!$C$2+YEAR!$C$3-1)&amp;"       :="))</f>
        <v>1</v>
      </c>
      <c r="W119">
        <f ca="1">IF(V119&lt;1.1,V119,IF(V119&lt;YEAR!$C$2+YEAR!$C$3-2,V119+1,(YEAR!$C$2+YEAR!$C$3-1)&amp;"       :="))</f>
        <v>1</v>
      </c>
      <c r="X119">
        <f ca="1">IF(W119&lt;1.1,W119,IF(W119&lt;YEAR!$C$2+YEAR!$C$3-2,W119+1,(YEAR!$C$2+YEAR!$C$3-1)&amp;"       :="))</f>
        <v>1</v>
      </c>
      <c r="Y119">
        <f ca="1">IF(X119&lt;1.1,X119,IF(X119&lt;YEAR!$C$2+YEAR!$C$3-2,X119+1,(YEAR!$C$2+YEAR!$C$3-1)&amp;"       :="))</f>
        <v>1</v>
      </c>
      <c r="Z119">
        <f ca="1">IF(Y119&lt;1.1,Y119,IF(Y119&lt;YEAR!$C$2+YEAR!$C$3-2,Y119+1,(YEAR!$C$2+YEAR!$C$3-1)&amp;"       :="))</f>
        <v>1</v>
      </c>
      <c r="AA119">
        <f ca="1">IF(Z119&lt;1.1,Z119,IF(Z119&lt;YEAR!$C$2+YEAR!$C$3-2,Z119+1,(YEAR!$C$2+YEAR!$C$3-1)&amp;"       :="))</f>
        <v>1</v>
      </c>
      <c r="AB119">
        <f ca="1">IF(AA119&lt;1.1,AA119,IF(AA119&lt;YEAR!$C$2+YEAR!$C$3-2,AA119+1,(YEAR!$C$2+YEAR!$C$3-1)&amp;"       :="))</f>
        <v>1</v>
      </c>
      <c r="AC119">
        <f ca="1">IF(AB119&lt;1.1,AB119,IF(AB119&lt;YEAR!$C$2+YEAR!$C$3-2,AB119+1,(YEAR!$C$2+YEAR!$C$3-1)&amp;"       :="))</f>
        <v>1</v>
      </c>
      <c r="AD119">
        <f ca="1">IF(AC119&lt;1.1,AC119,IF(AC119&lt;YEAR!$C$2+YEAR!$C$3-2,AC119+1,(YEAR!$C$2+YEAR!$C$3-1)&amp;"       :="))</f>
        <v>1</v>
      </c>
      <c r="AE119">
        <f ca="1">IF(AD119&lt;1.1,AD119,IF(AD119&lt;YEAR!$C$2+YEAR!$C$3-2,AD119+1,(YEAR!$C$2+YEAR!$C$3-1)&amp;"       :="))</f>
        <v>1</v>
      </c>
      <c r="AF119">
        <f ca="1">IF(AE119&lt;1.1,AE119,IF(AE119&lt;YEAR!$C$2+YEAR!$C$3-2,AE119+1,(YEAR!$C$2+YEAR!$C$3-1)&amp;"       :="))</f>
        <v>1</v>
      </c>
      <c r="AG119">
        <f ca="1">IF(AF119&lt;1.1,AF119,IF(AF119&lt;YEAR!$C$2+YEAR!$C$3-2,AF119+1,(YEAR!$C$2+YEAR!$C$3-1)&amp;"       :="))</f>
        <v>1</v>
      </c>
      <c r="AH119">
        <f ca="1">IF(AG119&lt;1.1,AG119,IF(AG119&lt;YEAR!$C$2+YEAR!$C$3-2,AG119+1,(YEAR!$C$2+YEAR!$C$3-1)&amp;"       :="))</f>
        <v>1</v>
      </c>
      <c r="AI119">
        <f ca="1">IF(AH119&lt;1.1,AH119,IF(AH119&lt;YEAR!$C$2+YEAR!$C$3-2,AH119+1,(YEAR!$C$2+YEAR!$C$3-1)&amp;"       :="))</f>
        <v>1</v>
      </c>
      <c r="AJ119">
        <f ca="1">IF(AI119&lt;1.1,AI119,IF(AI119&lt;YEAR!$C$2+YEAR!$C$3-2,AI119+1,(YEAR!$C$2+YEAR!$C$3-1)&amp;"       :="))</f>
        <v>1</v>
      </c>
    </row>
    <row r="120" spans="1:36">
      <c r="A120">
        <f t="shared" ca="1" si="11"/>
        <v>3</v>
      </c>
      <c r="B120" t="s">
        <v>51</v>
      </c>
      <c r="C120" t="str">
        <f ca="1">IF(D120="",OFFSET(AvailabilityFactor!A$1,A120,0),C119)</f>
        <v>D2HFGC00</v>
      </c>
      <c r="D120" t="str" cm="1">
        <f t="array" aca="1" ref="D120" ca="1">IF(D119="",TS_DRC!$P$5,OFFSET(TS_DRC!P$5,RIGHT(D119,2),0,TRUE))</f>
        <v>TS34</v>
      </c>
      <c r="E120" t="str">
        <f t="shared" ca="1" si="12"/>
        <v>TS34</v>
      </c>
      <c r="F120">
        <f ca="1">IF($D120="",YEAR!C$2,1)</f>
        <v>1</v>
      </c>
      <c r="G120">
        <f ca="1">IF(F120&lt;1.1,F120,IF(F120&lt;YEAR!$C$2+YEAR!$C$3-2,F120+1,(YEAR!$C$2+YEAR!$C$3-1)&amp;"       :="))</f>
        <v>1</v>
      </c>
      <c r="H120">
        <f ca="1">IF(G120&lt;1.1,G120,IF(G120&lt;YEAR!$C$2+YEAR!$C$3-2,G120+1,(YEAR!$C$2+YEAR!$C$3-1)&amp;"       :="))</f>
        <v>1</v>
      </c>
      <c r="I120">
        <f ca="1">IF(H120&lt;1.1,H120,IF(H120&lt;YEAR!$C$2+YEAR!$C$3-2,H120+1,(YEAR!$C$2+YEAR!$C$3-1)&amp;"       :="))</f>
        <v>1</v>
      </c>
      <c r="J120">
        <f ca="1">IF(I120&lt;1.1,I120,IF(I120&lt;YEAR!$C$2+YEAR!$C$3-2,I120+1,(YEAR!$C$2+YEAR!$C$3-1)&amp;"       :="))</f>
        <v>1</v>
      </c>
      <c r="K120">
        <f ca="1">IF(J120&lt;1.1,J120,IF(J120&lt;YEAR!$C$2+YEAR!$C$3-2,J120+1,(YEAR!$C$2+YEAR!$C$3-1)&amp;"       :="))</f>
        <v>1</v>
      </c>
      <c r="L120">
        <f ca="1">IF(K120&lt;1.1,K120,IF(K120&lt;YEAR!$C$2+YEAR!$C$3-2,K120+1,(YEAR!$C$2+YEAR!$C$3-1)&amp;"       :="))</f>
        <v>1</v>
      </c>
      <c r="M120">
        <f ca="1">IF(L120&lt;1.1,L120,IF(L120&lt;YEAR!$C$2+YEAR!$C$3-2,L120+1,(YEAR!$C$2+YEAR!$C$3-1)&amp;"       :="))</f>
        <v>1</v>
      </c>
      <c r="N120">
        <f ca="1">IF(M120&lt;1.1,M120,IF(M120&lt;YEAR!$C$2+YEAR!$C$3-2,M120+1,(YEAR!$C$2+YEAR!$C$3-1)&amp;"       :="))</f>
        <v>1</v>
      </c>
      <c r="O120">
        <f ca="1">IF(N120&lt;1.1,N120,IF(N120&lt;YEAR!$C$2+YEAR!$C$3-2,N120+1,(YEAR!$C$2+YEAR!$C$3-1)&amp;"       :="))</f>
        <v>1</v>
      </c>
      <c r="P120">
        <f ca="1">IF(O120&lt;1.1,O120,IF(O120&lt;YEAR!$C$2+YEAR!$C$3-2,O120+1,(YEAR!$C$2+YEAR!$C$3-1)&amp;"       :="))</f>
        <v>1</v>
      </c>
      <c r="Q120">
        <f ca="1">IF(P120&lt;1.1,P120,IF(P120&lt;YEAR!$C$2+YEAR!$C$3-2,P120+1,(YEAR!$C$2+YEAR!$C$3-1)&amp;"       :="))</f>
        <v>1</v>
      </c>
      <c r="R120">
        <f ca="1">IF(Q120&lt;1.1,Q120,IF(Q120&lt;YEAR!$C$2+YEAR!$C$3-2,Q120+1,(YEAR!$C$2+YEAR!$C$3-1)&amp;"       :="))</f>
        <v>1</v>
      </c>
      <c r="S120">
        <f ca="1">IF(R120&lt;1.1,R120,IF(R120&lt;YEAR!$C$2+YEAR!$C$3-2,R120+1,(YEAR!$C$2+YEAR!$C$3-1)&amp;"       :="))</f>
        <v>1</v>
      </c>
      <c r="T120">
        <f ca="1">IF(S120&lt;1.1,S120,IF(S120&lt;YEAR!$C$2+YEAR!$C$3-2,S120+1,(YEAR!$C$2+YEAR!$C$3-1)&amp;"       :="))</f>
        <v>1</v>
      </c>
      <c r="U120">
        <f ca="1">IF(T120&lt;1.1,T120,IF(T120&lt;YEAR!$C$2+YEAR!$C$3-2,T120+1,(YEAR!$C$2+YEAR!$C$3-1)&amp;"       :="))</f>
        <v>1</v>
      </c>
      <c r="V120">
        <f ca="1">IF(U120&lt;1.1,U120,IF(U120&lt;YEAR!$C$2+YEAR!$C$3-2,U120+1,(YEAR!$C$2+YEAR!$C$3-1)&amp;"       :="))</f>
        <v>1</v>
      </c>
      <c r="W120">
        <f ca="1">IF(V120&lt;1.1,V120,IF(V120&lt;YEAR!$C$2+YEAR!$C$3-2,V120+1,(YEAR!$C$2+YEAR!$C$3-1)&amp;"       :="))</f>
        <v>1</v>
      </c>
      <c r="X120">
        <f ca="1">IF(W120&lt;1.1,W120,IF(W120&lt;YEAR!$C$2+YEAR!$C$3-2,W120+1,(YEAR!$C$2+YEAR!$C$3-1)&amp;"       :="))</f>
        <v>1</v>
      </c>
      <c r="Y120">
        <f ca="1">IF(X120&lt;1.1,X120,IF(X120&lt;YEAR!$C$2+YEAR!$C$3-2,X120+1,(YEAR!$C$2+YEAR!$C$3-1)&amp;"       :="))</f>
        <v>1</v>
      </c>
      <c r="Z120">
        <f ca="1">IF(Y120&lt;1.1,Y120,IF(Y120&lt;YEAR!$C$2+YEAR!$C$3-2,Y120+1,(YEAR!$C$2+YEAR!$C$3-1)&amp;"       :="))</f>
        <v>1</v>
      </c>
      <c r="AA120">
        <f ca="1">IF(Z120&lt;1.1,Z120,IF(Z120&lt;YEAR!$C$2+YEAR!$C$3-2,Z120+1,(YEAR!$C$2+YEAR!$C$3-1)&amp;"       :="))</f>
        <v>1</v>
      </c>
      <c r="AB120">
        <f ca="1">IF(AA120&lt;1.1,AA120,IF(AA120&lt;YEAR!$C$2+YEAR!$C$3-2,AA120+1,(YEAR!$C$2+YEAR!$C$3-1)&amp;"       :="))</f>
        <v>1</v>
      </c>
      <c r="AC120">
        <f ca="1">IF(AB120&lt;1.1,AB120,IF(AB120&lt;YEAR!$C$2+YEAR!$C$3-2,AB120+1,(YEAR!$C$2+YEAR!$C$3-1)&amp;"       :="))</f>
        <v>1</v>
      </c>
      <c r="AD120">
        <f ca="1">IF(AC120&lt;1.1,AC120,IF(AC120&lt;YEAR!$C$2+YEAR!$C$3-2,AC120+1,(YEAR!$C$2+YEAR!$C$3-1)&amp;"       :="))</f>
        <v>1</v>
      </c>
      <c r="AE120">
        <f ca="1">IF(AD120&lt;1.1,AD120,IF(AD120&lt;YEAR!$C$2+YEAR!$C$3-2,AD120+1,(YEAR!$C$2+YEAR!$C$3-1)&amp;"       :="))</f>
        <v>1</v>
      </c>
      <c r="AF120">
        <f ca="1">IF(AE120&lt;1.1,AE120,IF(AE120&lt;YEAR!$C$2+YEAR!$C$3-2,AE120+1,(YEAR!$C$2+YEAR!$C$3-1)&amp;"       :="))</f>
        <v>1</v>
      </c>
      <c r="AG120">
        <f ca="1">IF(AF120&lt;1.1,AF120,IF(AF120&lt;YEAR!$C$2+YEAR!$C$3-2,AF120+1,(YEAR!$C$2+YEAR!$C$3-1)&amp;"       :="))</f>
        <v>1</v>
      </c>
      <c r="AH120">
        <f ca="1">IF(AG120&lt;1.1,AG120,IF(AG120&lt;YEAR!$C$2+YEAR!$C$3-2,AG120+1,(YEAR!$C$2+YEAR!$C$3-1)&amp;"       :="))</f>
        <v>1</v>
      </c>
      <c r="AI120">
        <f ca="1">IF(AH120&lt;1.1,AH120,IF(AH120&lt;YEAR!$C$2+YEAR!$C$3-2,AH120+1,(YEAR!$C$2+YEAR!$C$3-1)&amp;"       :="))</f>
        <v>1</v>
      </c>
      <c r="AJ120">
        <f ca="1">IF(AI120&lt;1.1,AI120,IF(AI120&lt;YEAR!$C$2+YEAR!$C$3-2,AI120+1,(YEAR!$C$2+YEAR!$C$3-1)&amp;"       :="))</f>
        <v>1</v>
      </c>
    </row>
    <row r="121" spans="1:36">
      <c r="A121">
        <f t="shared" ca="1" si="11"/>
        <v>3</v>
      </c>
      <c r="B121" t="s">
        <v>51</v>
      </c>
      <c r="C121" t="str">
        <f ca="1">IF(D121="",OFFSET(AvailabilityFactor!A$1,A121,0),C120)</f>
        <v>D2HFGC00</v>
      </c>
      <c r="D121" t="str" cm="1">
        <f t="array" aca="1" ref="D121" ca="1">IF(D120="",TS_DRC!$P$5,OFFSET(TS_DRC!P$5,RIGHT(D120,2),0,TRUE))</f>
        <v>TS35</v>
      </c>
      <c r="E121" t="str">
        <f t="shared" ca="1" si="12"/>
        <v>TS35</v>
      </c>
      <c r="F121">
        <f ca="1">IF($D121="",YEAR!C$2,1)</f>
        <v>1</v>
      </c>
      <c r="G121">
        <f ca="1">IF(F121&lt;1.1,F121,IF(F121&lt;YEAR!$C$2+YEAR!$C$3-2,F121+1,(YEAR!$C$2+YEAR!$C$3-1)&amp;"       :="))</f>
        <v>1</v>
      </c>
      <c r="H121">
        <f ca="1">IF(G121&lt;1.1,G121,IF(G121&lt;YEAR!$C$2+YEAR!$C$3-2,G121+1,(YEAR!$C$2+YEAR!$C$3-1)&amp;"       :="))</f>
        <v>1</v>
      </c>
      <c r="I121">
        <f ca="1">IF(H121&lt;1.1,H121,IF(H121&lt;YEAR!$C$2+YEAR!$C$3-2,H121+1,(YEAR!$C$2+YEAR!$C$3-1)&amp;"       :="))</f>
        <v>1</v>
      </c>
      <c r="J121">
        <f ca="1">IF(I121&lt;1.1,I121,IF(I121&lt;YEAR!$C$2+YEAR!$C$3-2,I121+1,(YEAR!$C$2+YEAR!$C$3-1)&amp;"       :="))</f>
        <v>1</v>
      </c>
      <c r="K121">
        <f ca="1">IF(J121&lt;1.1,J121,IF(J121&lt;YEAR!$C$2+YEAR!$C$3-2,J121+1,(YEAR!$C$2+YEAR!$C$3-1)&amp;"       :="))</f>
        <v>1</v>
      </c>
      <c r="L121">
        <f ca="1">IF(K121&lt;1.1,K121,IF(K121&lt;YEAR!$C$2+YEAR!$C$3-2,K121+1,(YEAR!$C$2+YEAR!$C$3-1)&amp;"       :="))</f>
        <v>1</v>
      </c>
      <c r="M121">
        <f ca="1">IF(L121&lt;1.1,L121,IF(L121&lt;YEAR!$C$2+YEAR!$C$3-2,L121+1,(YEAR!$C$2+YEAR!$C$3-1)&amp;"       :="))</f>
        <v>1</v>
      </c>
      <c r="N121">
        <f ca="1">IF(M121&lt;1.1,M121,IF(M121&lt;YEAR!$C$2+YEAR!$C$3-2,M121+1,(YEAR!$C$2+YEAR!$C$3-1)&amp;"       :="))</f>
        <v>1</v>
      </c>
      <c r="O121">
        <f ca="1">IF(N121&lt;1.1,N121,IF(N121&lt;YEAR!$C$2+YEAR!$C$3-2,N121+1,(YEAR!$C$2+YEAR!$C$3-1)&amp;"       :="))</f>
        <v>1</v>
      </c>
      <c r="P121">
        <f ca="1">IF(O121&lt;1.1,O121,IF(O121&lt;YEAR!$C$2+YEAR!$C$3-2,O121+1,(YEAR!$C$2+YEAR!$C$3-1)&amp;"       :="))</f>
        <v>1</v>
      </c>
      <c r="Q121">
        <f ca="1">IF(P121&lt;1.1,P121,IF(P121&lt;YEAR!$C$2+YEAR!$C$3-2,P121+1,(YEAR!$C$2+YEAR!$C$3-1)&amp;"       :="))</f>
        <v>1</v>
      </c>
      <c r="R121">
        <f ca="1">IF(Q121&lt;1.1,Q121,IF(Q121&lt;YEAR!$C$2+YEAR!$C$3-2,Q121+1,(YEAR!$C$2+YEAR!$C$3-1)&amp;"       :="))</f>
        <v>1</v>
      </c>
      <c r="S121">
        <f ca="1">IF(R121&lt;1.1,R121,IF(R121&lt;YEAR!$C$2+YEAR!$C$3-2,R121+1,(YEAR!$C$2+YEAR!$C$3-1)&amp;"       :="))</f>
        <v>1</v>
      </c>
      <c r="T121">
        <f ca="1">IF(S121&lt;1.1,S121,IF(S121&lt;YEAR!$C$2+YEAR!$C$3-2,S121+1,(YEAR!$C$2+YEAR!$C$3-1)&amp;"       :="))</f>
        <v>1</v>
      </c>
      <c r="U121">
        <f ca="1">IF(T121&lt;1.1,T121,IF(T121&lt;YEAR!$C$2+YEAR!$C$3-2,T121+1,(YEAR!$C$2+YEAR!$C$3-1)&amp;"       :="))</f>
        <v>1</v>
      </c>
      <c r="V121">
        <f ca="1">IF(U121&lt;1.1,U121,IF(U121&lt;YEAR!$C$2+YEAR!$C$3-2,U121+1,(YEAR!$C$2+YEAR!$C$3-1)&amp;"       :="))</f>
        <v>1</v>
      </c>
      <c r="W121">
        <f ca="1">IF(V121&lt;1.1,V121,IF(V121&lt;YEAR!$C$2+YEAR!$C$3-2,V121+1,(YEAR!$C$2+YEAR!$C$3-1)&amp;"       :="))</f>
        <v>1</v>
      </c>
      <c r="X121">
        <f ca="1">IF(W121&lt;1.1,W121,IF(W121&lt;YEAR!$C$2+YEAR!$C$3-2,W121+1,(YEAR!$C$2+YEAR!$C$3-1)&amp;"       :="))</f>
        <v>1</v>
      </c>
      <c r="Y121">
        <f ca="1">IF(X121&lt;1.1,X121,IF(X121&lt;YEAR!$C$2+YEAR!$C$3-2,X121+1,(YEAR!$C$2+YEAR!$C$3-1)&amp;"       :="))</f>
        <v>1</v>
      </c>
      <c r="Z121">
        <f ca="1">IF(Y121&lt;1.1,Y121,IF(Y121&lt;YEAR!$C$2+YEAR!$C$3-2,Y121+1,(YEAR!$C$2+YEAR!$C$3-1)&amp;"       :="))</f>
        <v>1</v>
      </c>
      <c r="AA121">
        <f ca="1">IF(Z121&lt;1.1,Z121,IF(Z121&lt;YEAR!$C$2+YEAR!$C$3-2,Z121+1,(YEAR!$C$2+YEAR!$C$3-1)&amp;"       :="))</f>
        <v>1</v>
      </c>
      <c r="AB121">
        <f ca="1">IF(AA121&lt;1.1,AA121,IF(AA121&lt;YEAR!$C$2+YEAR!$C$3-2,AA121+1,(YEAR!$C$2+YEAR!$C$3-1)&amp;"       :="))</f>
        <v>1</v>
      </c>
      <c r="AC121">
        <f ca="1">IF(AB121&lt;1.1,AB121,IF(AB121&lt;YEAR!$C$2+YEAR!$C$3-2,AB121+1,(YEAR!$C$2+YEAR!$C$3-1)&amp;"       :="))</f>
        <v>1</v>
      </c>
      <c r="AD121">
        <f ca="1">IF(AC121&lt;1.1,AC121,IF(AC121&lt;YEAR!$C$2+YEAR!$C$3-2,AC121+1,(YEAR!$C$2+YEAR!$C$3-1)&amp;"       :="))</f>
        <v>1</v>
      </c>
      <c r="AE121">
        <f ca="1">IF(AD121&lt;1.1,AD121,IF(AD121&lt;YEAR!$C$2+YEAR!$C$3-2,AD121+1,(YEAR!$C$2+YEAR!$C$3-1)&amp;"       :="))</f>
        <v>1</v>
      </c>
      <c r="AF121">
        <f ca="1">IF(AE121&lt;1.1,AE121,IF(AE121&lt;YEAR!$C$2+YEAR!$C$3-2,AE121+1,(YEAR!$C$2+YEAR!$C$3-1)&amp;"       :="))</f>
        <v>1</v>
      </c>
      <c r="AG121">
        <f ca="1">IF(AF121&lt;1.1,AF121,IF(AF121&lt;YEAR!$C$2+YEAR!$C$3-2,AF121+1,(YEAR!$C$2+YEAR!$C$3-1)&amp;"       :="))</f>
        <v>1</v>
      </c>
      <c r="AH121">
        <f ca="1">IF(AG121&lt;1.1,AG121,IF(AG121&lt;YEAR!$C$2+YEAR!$C$3-2,AG121+1,(YEAR!$C$2+YEAR!$C$3-1)&amp;"       :="))</f>
        <v>1</v>
      </c>
      <c r="AI121">
        <f ca="1">IF(AH121&lt;1.1,AH121,IF(AH121&lt;YEAR!$C$2+YEAR!$C$3-2,AH121+1,(YEAR!$C$2+YEAR!$C$3-1)&amp;"       :="))</f>
        <v>1</v>
      </c>
      <c r="AJ121">
        <f ca="1">IF(AI121&lt;1.1,AI121,IF(AI121&lt;YEAR!$C$2+YEAR!$C$3-2,AI121+1,(YEAR!$C$2+YEAR!$C$3-1)&amp;"       :="))</f>
        <v>1</v>
      </c>
    </row>
    <row r="122" spans="1:36">
      <c r="A122">
        <f t="shared" ca="1" si="11"/>
        <v>3</v>
      </c>
      <c r="B122" t="s">
        <v>51</v>
      </c>
      <c r="C122" t="str">
        <f ca="1">IF(D122="",OFFSET(AvailabilityFactor!A$1,A122,0),C121)</f>
        <v>D2HFGC00</v>
      </c>
      <c r="D122" t="str" cm="1">
        <f t="array" aca="1" ref="D122" ca="1">IF(D121="",TS_DRC!$P$5,OFFSET(TS_DRC!P$5,RIGHT(D121,2),0,TRUE))</f>
        <v>TS36</v>
      </c>
      <c r="E122" t="str">
        <f t="shared" ca="1" si="12"/>
        <v>TS36</v>
      </c>
      <c r="F122">
        <f ca="1">IF($D122="",YEAR!C$2,1)</f>
        <v>1</v>
      </c>
      <c r="G122">
        <f ca="1">IF(F122&lt;1.1,F122,IF(F122&lt;YEAR!$C$2+YEAR!$C$3-2,F122+1,(YEAR!$C$2+YEAR!$C$3-1)&amp;"       :="))</f>
        <v>1</v>
      </c>
      <c r="H122">
        <f ca="1">IF(G122&lt;1.1,G122,IF(G122&lt;YEAR!$C$2+YEAR!$C$3-2,G122+1,(YEAR!$C$2+YEAR!$C$3-1)&amp;"       :="))</f>
        <v>1</v>
      </c>
      <c r="I122">
        <f ca="1">IF(H122&lt;1.1,H122,IF(H122&lt;YEAR!$C$2+YEAR!$C$3-2,H122+1,(YEAR!$C$2+YEAR!$C$3-1)&amp;"       :="))</f>
        <v>1</v>
      </c>
      <c r="J122">
        <f ca="1">IF(I122&lt;1.1,I122,IF(I122&lt;YEAR!$C$2+YEAR!$C$3-2,I122+1,(YEAR!$C$2+YEAR!$C$3-1)&amp;"       :="))</f>
        <v>1</v>
      </c>
      <c r="K122">
        <f ca="1">IF(J122&lt;1.1,J122,IF(J122&lt;YEAR!$C$2+YEAR!$C$3-2,J122+1,(YEAR!$C$2+YEAR!$C$3-1)&amp;"       :="))</f>
        <v>1</v>
      </c>
      <c r="L122">
        <f ca="1">IF(K122&lt;1.1,K122,IF(K122&lt;YEAR!$C$2+YEAR!$C$3-2,K122+1,(YEAR!$C$2+YEAR!$C$3-1)&amp;"       :="))</f>
        <v>1</v>
      </c>
      <c r="M122">
        <f ca="1">IF(L122&lt;1.1,L122,IF(L122&lt;YEAR!$C$2+YEAR!$C$3-2,L122+1,(YEAR!$C$2+YEAR!$C$3-1)&amp;"       :="))</f>
        <v>1</v>
      </c>
      <c r="N122">
        <f ca="1">IF(M122&lt;1.1,M122,IF(M122&lt;YEAR!$C$2+YEAR!$C$3-2,M122+1,(YEAR!$C$2+YEAR!$C$3-1)&amp;"       :="))</f>
        <v>1</v>
      </c>
      <c r="O122">
        <f ca="1">IF(N122&lt;1.1,N122,IF(N122&lt;YEAR!$C$2+YEAR!$C$3-2,N122+1,(YEAR!$C$2+YEAR!$C$3-1)&amp;"       :="))</f>
        <v>1</v>
      </c>
      <c r="P122">
        <f ca="1">IF(O122&lt;1.1,O122,IF(O122&lt;YEAR!$C$2+YEAR!$C$3-2,O122+1,(YEAR!$C$2+YEAR!$C$3-1)&amp;"       :="))</f>
        <v>1</v>
      </c>
      <c r="Q122">
        <f ca="1">IF(P122&lt;1.1,P122,IF(P122&lt;YEAR!$C$2+YEAR!$C$3-2,P122+1,(YEAR!$C$2+YEAR!$C$3-1)&amp;"       :="))</f>
        <v>1</v>
      </c>
      <c r="R122">
        <f ca="1">IF(Q122&lt;1.1,Q122,IF(Q122&lt;YEAR!$C$2+YEAR!$C$3-2,Q122+1,(YEAR!$C$2+YEAR!$C$3-1)&amp;"       :="))</f>
        <v>1</v>
      </c>
      <c r="S122">
        <f ca="1">IF(R122&lt;1.1,R122,IF(R122&lt;YEAR!$C$2+YEAR!$C$3-2,R122+1,(YEAR!$C$2+YEAR!$C$3-1)&amp;"       :="))</f>
        <v>1</v>
      </c>
      <c r="T122">
        <f ca="1">IF(S122&lt;1.1,S122,IF(S122&lt;YEAR!$C$2+YEAR!$C$3-2,S122+1,(YEAR!$C$2+YEAR!$C$3-1)&amp;"       :="))</f>
        <v>1</v>
      </c>
      <c r="U122">
        <f ca="1">IF(T122&lt;1.1,T122,IF(T122&lt;YEAR!$C$2+YEAR!$C$3-2,T122+1,(YEAR!$C$2+YEAR!$C$3-1)&amp;"       :="))</f>
        <v>1</v>
      </c>
      <c r="V122">
        <f ca="1">IF(U122&lt;1.1,U122,IF(U122&lt;YEAR!$C$2+YEAR!$C$3-2,U122+1,(YEAR!$C$2+YEAR!$C$3-1)&amp;"       :="))</f>
        <v>1</v>
      </c>
      <c r="W122">
        <f ca="1">IF(V122&lt;1.1,V122,IF(V122&lt;YEAR!$C$2+YEAR!$C$3-2,V122+1,(YEAR!$C$2+YEAR!$C$3-1)&amp;"       :="))</f>
        <v>1</v>
      </c>
      <c r="X122">
        <f ca="1">IF(W122&lt;1.1,W122,IF(W122&lt;YEAR!$C$2+YEAR!$C$3-2,W122+1,(YEAR!$C$2+YEAR!$C$3-1)&amp;"       :="))</f>
        <v>1</v>
      </c>
      <c r="Y122">
        <f ca="1">IF(X122&lt;1.1,X122,IF(X122&lt;YEAR!$C$2+YEAR!$C$3-2,X122+1,(YEAR!$C$2+YEAR!$C$3-1)&amp;"       :="))</f>
        <v>1</v>
      </c>
      <c r="Z122">
        <f ca="1">IF(Y122&lt;1.1,Y122,IF(Y122&lt;YEAR!$C$2+YEAR!$C$3-2,Y122+1,(YEAR!$C$2+YEAR!$C$3-1)&amp;"       :="))</f>
        <v>1</v>
      </c>
      <c r="AA122">
        <f ca="1">IF(Z122&lt;1.1,Z122,IF(Z122&lt;YEAR!$C$2+YEAR!$C$3-2,Z122+1,(YEAR!$C$2+YEAR!$C$3-1)&amp;"       :="))</f>
        <v>1</v>
      </c>
      <c r="AB122">
        <f ca="1">IF(AA122&lt;1.1,AA122,IF(AA122&lt;YEAR!$C$2+YEAR!$C$3-2,AA122+1,(YEAR!$C$2+YEAR!$C$3-1)&amp;"       :="))</f>
        <v>1</v>
      </c>
      <c r="AC122">
        <f ca="1">IF(AB122&lt;1.1,AB122,IF(AB122&lt;YEAR!$C$2+YEAR!$C$3-2,AB122+1,(YEAR!$C$2+YEAR!$C$3-1)&amp;"       :="))</f>
        <v>1</v>
      </c>
      <c r="AD122">
        <f ca="1">IF(AC122&lt;1.1,AC122,IF(AC122&lt;YEAR!$C$2+YEAR!$C$3-2,AC122+1,(YEAR!$C$2+YEAR!$C$3-1)&amp;"       :="))</f>
        <v>1</v>
      </c>
      <c r="AE122">
        <f ca="1">IF(AD122&lt;1.1,AD122,IF(AD122&lt;YEAR!$C$2+YEAR!$C$3-2,AD122+1,(YEAR!$C$2+YEAR!$C$3-1)&amp;"       :="))</f>
        <v>1</v>
      </c>
      <c r="AF122">
        <f ca="1">IF(AE122&lt;1.1,AE122,IF(AE122&lt;YEAR!$C$2+YEAR!$C$3-2,AE122+1,(YEAR!$C$2+YEAR!$C$3-1)&amp;"       :="))</f>
        <v>1</v>
      </c>
      <c r="AG122">
        <f ca="1">IF(AF122&lt;1.1,AF122,IF(AF122&lt;YEAR!$C$2+YEAR!$C$3-2,AF122+1,(YEAR!$C$2+YEAR!$C$3-1)&amp;"       :="))</f>
        <v>1</v>
      </c>
      <c r="AH122">
        <f ca="1">IF(AG122&lt;1.1,AG122,IF(AG122&lt;YEAR!$C$2+YEAR!$C$3-2,AG122+1,(YEAR!$C$2+YEAR!$C$3-1)&amp;"       :="))</f>
        <v>1</v>
      </c>
      <c r="AI122">
        <f ca="1">IF(AH122&lt;1.1,AH122,IF(AH122&lt;YEAR!$C$2+YEAR!$C$3-2,AH122+1,(YEAR!$C$2+YEAR!$C$3-1)&amp;"       :="))</f>
        <v>1</v>
      </c>
      <c r="AJ122">
        <f ca="1">IF(AI122&lt;1.1,AI122,IF(AI122&lt;YEAR!$C$2+YEAR!$C$3-2,AI122+1,(YEAR!$C$2+YEAR!$C$3-1)&amp;"       :="))</f>
        <v>1</v>
      </c>
    </row>
    <row r="123" spans="1:36">
      <c r="A123">
        <f t="shared" ca="1" si="11"/>
        <v>3</v>
      </c>
      <c r="B123" t="s">
        <v>51</v>
      </c>
      <c r="C123" t="str">
        <f ca="1">IF(D123="",OFFSET(AvailabilityFactor!A$1,A123,0),C122)</f>
        <v>D2HFGC00</v>
      </c>
      <c r="D123" t="str" cm="1">
        <f t="array" aca="1" ref="D123" ca="1">IF(D122="",TS_DRC!$P$5,OFFSET(TS_DRC!P$5,RIGHT(D122,2),0,TRUE))</f>
        <v>TS37</v>
      </c>
      <c r="E123" t="str">
        <f t="shared" ca="1" si="12"/>
        <v>TS37</v>
      </c>
      <c r="F123">
        <f ca="1">IF($D123="",YEAR!C$2,1)</f>
        <v>1</v>
      </c>
      <c r="G123">
        <f ca="1">IF(F123&lt;1.1,F123,IF(F123&lt;YEAR!$C$2+YEAR!$C$3-2,F123+1,(YEAR!$C$2+YEAR!$C$3-1)&amp;"       :="))</f>
        <v>1</v>
      </c>
      <c r="H123">
        <f ca="1">IF(G123&lt;1.1,G123,IF(G123&lt;YEAR!$C$2+YEAR!$C$3-2,G123+1,(YEAR!$C$2+YEAR!$C$3-1)&amp;"       :="))</f>
        <v>1</v>
      </c>
      <c r="I123">
        <f ca="1">IF(H123&lt;1.1,H123,IF(H123&lt;YEAR!$C$2+YEAR!$C$3-2,H123+1,(YEAR!$C$2+YEAR!$C$3-1)&amp;"       :="))</f>
        <v>1</v>
      </c>
      <c r="J123">
        <f ca="1">IF(I123&lt;1.1,I123,IF(I123&lt;YEAR!$C$2+YEAR!$C$3-2,I123+1,(YEAR!$C$2+YEAR!$C$3-1)&amp;"       :="))</f>
        <v>1</v>
      </c>
      <c r="K123">
        <f ca="1">IF(J123&lt;1.1,J123,IF(J123&lt;YEAR!$C$2+YEAR!$C$3-2,J123+1,(YEAR!$C$2+YEAR!$C$3-1)&amp;"       :="))</f>
        <v>1</v>
      </c>
      <c r="L123">
        <f ca="1">IF(K123&lt;1.1,K123,IF(K123&lt;YEAR!$C$2+YEAR!$C$3-2,K123+1,(YEAR!$C$2+YEAR!$C$3-1)&amp;"       :="))</f>
        <v>1</v>
      </c>
      <c r="M123">
        <f ca="1">IF(L123&lt;1.1,L123,IF(L123&lt;YEAR!$C$2+YEAR!$C$3-2,L123+1,(YEAR!$C$2+YEAR!$C$3-1)&amp;"       :="))</f>
        <v>1</v>
      </c>
      <c r="N123">
        <f ca="1">IF(M123&lt;1.1,M123,IF(M123&lt;YEAR!$C$2+YEAR!$C$3-2,M123+1,(YEAR!$C$2+YEAR!$C$3-1)&amp;"       :="))</f>
        <v>1</v>
      </c>
      <c r="O123">
        <f ca="1">IF(N123&lt;1.1,N123,IF(N123&lt;YEAR!$C$2+YEAR!$C$3-2,N123+1,(YEAR!$C$2+YEAR!$C$3-1)&amp;"       :="))</f>
        <v>1</v>
      </c>
      <c r="P123">
        <f ca="1">IF(O123&lt;1.1,O123,IF(O123&lt;YEAR!$C$2+YEAR!$C$3-2,O123+1,(YEAR!$C$2+YEAR!$C$3-1)&amp;"       :="))</f>
        <v>1</v>
      </c>
      <c r="Q123">
        <f ca="1">IF(P123&lt;1.1,P123,IF(P123&lt;YEAR!$C$2+YEAR!$C$3-2,P123+1,(YEAR!$C$2+YEAR!$C$3-1)&amp;"       :="))</f>
        <v>1</v>
      </c>
      <c r="R123">
        <f ca="1">IF(Q123&lt;1.1,Q123,IF(Q123&lt;YEAR!$C$2+YEAR!$C$3-2,Q123+1,(YEAR!$C$2+YEAR!$C$3-1)&amp;"       :="))</f>
        <v>1</v>
      </c>
      <c r="S123">
        <f ca="1">IF(R123&lt;1.1,R123,IF(R123&lt;YEAR!$C$2+YEAR!$C$3-2,R123+1,(YEAR!$C$2+YEAR!$C$3-1)&amp;"       :="))</f>
        <v>1</v>
      </c>
      <c r="T123">
        <f ca="1">IF(S123&lt;1.1,S123,IF(S123&lt;YEAR!$C$2+YEAR!$C$3-2,S123+1,(YEAR!$C$2+YEAR!$C$3-1)&amp;"       :="))</f>
        <v>1</v>
      </c>
      <c r="U123">
        <f ca="1">IF(T123&lt;1.1,T123,IF(T123&lt;YEAR!$C$2+YEAR!$C$3-2,T123+1,(YEAR!$C$2+YEAR!$C$3-1)&amp;"       :="))</f>
        <v>1</v>
      </c>
      <c r="V123">
        <f ca="1">IF(U123&lt;1.1,U123,IF(U123&lt;YEAR!$C$2+YEAR!$C$3-2,U123+1,(YEAR!$C$2+YEAR!$C$3-1)&amp;"       :="))</f>
        <v>1</v>
      </c>
      <c r="W123">
        <f ca="1">IF(V123&lt;1.1,V123,IF(V123&lt;YEAR!$C$2+YEAR!$C$3-2,V123+1,(YEAR!$C$2+YEAR!$C$3-1)&amp;"       :="))</f>
        <v>1</v>
      </c>
      <c r="X123">
        <f ca="1">IF(W123&lt;1.1,W123,IF(W123&lt;YEAR!$C$2+YEAR!$C$3-2,W123+1,(YEAR!$C$2+YEAR!$C$3-1)&amp;"       :="))</f>
        <v>1</v>
      </c>
      <c r="Y123">
        <f ca="1">IF(X123&lt;1.1,X123,IF(X123&lt;YEAR!$C$2+YEAR!$C$3-2,X123+1,(YEAR!$C$2+YEAR!$C$3-1)&amp;"       :="))</f>
        <v>1</v>
      </c>
      <c r="Z123">
        <f ca="1">IF(Y123&lt;1.1,Y123,IF(Y123&lt;YEAR!$C$2+YEAR!$C$3-2,Y123+1,(YEAR!$C$2+YEAR!$C$3-1)&amp;"       :="))</f>
        <v>1</v>
      </c>
      <c r="AA123">
        <f ca="1">IF(Z123&lt;1.1,Z123,IF(Z123&lt;YEAR!$C$2+YEAR!$C$3-2,Z123+1,(YEAR!$C$2+YEAR!$C$3-1)&amp;"       :="))</f>
        <v>1</v>
      </c>
      <c r="AB123">
        <f ca="1">IF(AA123&lt;1.1,AA123,IF(AA123&lt;YEAR!$C$2+YEAR!$C$3-2,AA123+1,(YEAR!$C$2+YEAR!$C$3-1)&amp;"       :="))</f>
        <v>1</v>
      </c>
      <c r="AC123">
        <f ca="1">IF(AB123&lt;1.1,AB123,IF(AB123&lt;YEAR!$C$2+YEAR!$C$3-2,AB123+1,(YEAR!$C$2+YEAR!$C$3-1)&amp;"       :="))</f>
        <v>1</v>
      </c>
      <c r="AD123">
        <f ca="1">IF(AC123&lt;1.1,AC123,IF(AC123&lt;YEAR!$C$2+YEAR!$C$3-2,AC123+1,(YEAR!$C$2+YEAR!$C$3-1)&amp;"       :="))</f>
        <v>1</v>
      </c>
      <c r="AE123">
        <f ca="1">IF(AD123&lt;1.1,AD123,IF(AD123&lt;YEAR!$C$2+YEAR!$C$3-2,AD123+1,(YEAR!$C$2+YEAR!$C$3-1)&amp;"       :="))</f>
        <v>1</v>
      </c>
      <c r="AF123">
        <f ca="1">IF(AE123&lt;1.1,AE123,IF(AE123&lt;YEAR!$C$2+YEAR!$C$3-2,AE123+1,(YEAR!$C$2+YEAR!$C$3-1)&amp;"       :="))</f>
        <v>1</v>
      </c>
      <c r="AG123">
        <f ca="1">IF(AF123&lt;1.1,AF123,IF(AF123&lt;YEAR!$C$2+YEAR!$C$3-2,AF123+1,(YEAR!$C$2+YEAR!$C$3-1)&amp;"       :="))</f>
        <v>1</v>
      </c>
      <c r="AH123">
        <f ca="1">IF(AG123&lt;1.1,AG123,IF(AG123&lt;YEAR!$C$2+YEAR!$C$3-2,AG123+1,(YEAR!$C$2+YEAR!$C$3-1)&amp;"       :="))</f>
        <v>1</v>
      </c>
      <c r="AI123">
        <f ca="1">IF(AH123&lt;1.1,AH123,IF(AH123&lt;YEAR!$C$2+YEAR!$C$3-2,AH123+1,(YEAR!$C$2+YEAR!$C$3-1)&amp;"       :="))</f>
        <v>1</v>
      </c>
      <c r="AJ123">
        <f ca="1">IF(AI123&lt;1.1,AI123,IF(AI123&lt;YEAR!$C$2+YEAR!$C$3-2,AI123+1,(YEAR!$C$2+YEAR!$C$3-1)&amp;"       :="))</f>
        <v>1</v>
      </c>
    </row>
    <row r="124" spans="1:36">
      <c r="A124">
        <f t="shared" ca="1" si="11"/>
        <v>3</v>
      </c>
      <c r="B124" t="s">
        <v>51</v>
      </c>
      <c r="C124" t="str">
        <f ca="1">IF(D124="",OFFSET(AvailabilityFactor!A$1,A124,0),C123)</f>
        <v>D2HFGC00</v>
      </c>
      <c r="D124" t="str" cm="1">
        <f t="array" aca="1" ref="D124" ca="1">IF(D123="",TS_DRC!$P$5,OFFSET(TS_DRC!P$5,RIGHT(D123,2),0,TRUE))</f>
        <v>TS38</v>
      </c>
      <c r="E124" t="str">
        <f t="shared" ca="1" si="12"/>
        <v>TS38</v>
      </c>
      <c r="F124">
        <f ca="1">IF($D124="",YEAR!C$2,1)</f>
        <v>1</v>
      </c>
      <c r="G124">
        <f ca="1">IF(F124&lt;1.1,F124,IF(F124&lt;YEAR!$C$2+YEAR!$C$3-2,F124+1,(YEAR!$C$2+YEAR!$C$3-1)&amp;"       :="))</f>
        <v>1</v>
      </c>
      <c r="H124">
        <f ca="1">IF(G124&lt;1.1,G124,IF(G124&lt;YEAR!$C$2+YEAR!$C$3-2,G124+1,(YEAR!$C$2+YEAR!$C$3-1)&amp;"       :="))</f>
        <v>1</v>
      </c>
      <c r="I124">
        <f ca="1">IF(H124&lt;1.1,H124,IF(H124&lt;YEAR!$C$2+YEAR!$C$3-2,H124+1,(YEAR!$C$2+YEAR!$C$3-1)&amp;"       :="))</f>
        <v>1</v>
      </c>
      <c r="J124">
        <f ca="1">IF(I124&lt;1.1,I124,IF(I124&lt;YEAR!$C$2+YEAR!$C$3-2,I124+1,(YEAR!$C$2+YEAR!$C$3-1)&amp;"       :="))</f>
        <v>1</v>
      </c>
      <c r="K124">
        <f ca="1">IF(J124&lt;1.1,J124,IF(J124&lt;YEAR!$C$2+YEAR!$C$3-2,J124+1,(YEAR!$C$2+YEAR!$C$3-1)&amp;"       :="))</f>
        <v>1</v>
      </c>
      <c r="L124">
        <f ca="1">IF(K124&lt;1.1,K124,IF(K124&lt;YEAR!$C$2+YEAR!$C$3-2,K124+1,(YEAR!$C$2+YEAR!$C$3-1)&amp;"       :="))</f>
        <v>1</v>
      </c>
      <c r="M124">
        <f ca="1">IF(L124&lt;1.1,L124,IF(L124&lt;YEAR!$C$2+YEAR!$C$3-2,L124+1,(YEAR!$C$2+YEAR!$C$3-1)&amp;"       :="))</f>
        <v>1</v>
      </c>
      <c r="N124">
        <f ca="1">IF(M124&lt;1.1,M124,IF(M124&lt;YEAR!$C$2+YEAR!$C$3-2,M124+1,(YEAR!$C$2+YEAR!$C$3-1)&amp;"       :="))</f>
        <v>1</v>
      </c>
      <c r="O124">
        <f ca="1">IF(N124&lt;1.1,N124,IF(N124&lt;YEAR!$C$2+YEAR!$C$3-2,N124+1,(YEAR!$C$2+YEAR!$C$3-1)&amp;"       :="))</f>
        <v>1</v>
      </c>
      <c r="P124">
        <f ca="1">IF(O124&lt;1.1,O124,IF(O124&lt;YEAR!$C$2+YEAR!$C$3-2,O124+1,(YEAR!$C$2+YEAR!$C$3-1)&amp;"       :="))</f>
        <v>1</v>
      </c>
      <c r="Q124">
        <f ca="1">IF(P124&lt;1.1,P124,IF(P124&lt;YEAR!$C$2+YEAR!$C$3-2,P124+1,(YEAR!$C$2+YEAR!$C$3-1)&amp;"       :="))</f>
        <v>1</v>
      </c>
      <c r="R124">
        <f ca="1">IF(Q124&lt;1.1,Q124,IF(Q124&lt;YEAR!$C$2+YEAR!$C$3-2,Q124+1,(YEAR!$C$2+YEAR!$C$3-1)&amp;"       :="))</f>
        <v>1</v>
      </c>
      <c r="S124">
        <f ca="1">IF(R124&lt;1.1,R124,IF(R124&lt;YEAR!$C$2+YEAR!$C$3-2,R124+1,(YEAR!$C$2+YEAR!$C$3-1)&amp;"       :="))</f>
        <v>1</v>
      </c>
      <c r="T124">
        <f ca="1">IF(S124&lt;1.1,S124,IF(S124&lt;YEAR!$C$2+YEAR!$C$3-2,S124+1,(YEAR!$C$2+YEAR!$C$3-1)&amp;"       :="))</f>
        <v>1</v>
      </c>
      <c r="U124">
        <f ca="1">IF(T124&lt;1.1,T124,IF(T124&lt;YEAR!$C$2+YEAR!$C$3-2,T124+1,(YEAR!$C$2+YEAR!$C$3-1)&amp;"       :="))</f>
        <v>1</v>
      </c>
      <c r="V124">
        <f ca="1">IF(U124&lt;1.1,U124,IF(U124&lt;YEAR!$C$2+YEAR!$C$3-2,U124+1,(YEAR!$C$2+YEAR!$C$3-1)&amp;"       :="))</f>
        <v>1</v>
      </c>
      <c r="W124">
        <f ca="1">IF(V124&lt;1.1,V124,IF(V124&lt;YEAR!$C$2+YEAR!$C$3-2,V124+1,(YEAR!$C$2+YEAR!$C$3-1)&amp;"       :="))</f>
        <v>1</v>
      </c>
      <c r="X124">
        <f ca="1">IF(W124&lt;1.1,W124,IF(W124&lt;YEAR!$C$2+YEAR!$C$3-2,W124+1,(YEAR!$C$2+YEAR!$C$3-1)&amp;"       :="))</f>
        <v>1</v>
      </c>
      <c r="Y124">
        <f ca="1">IF(X124&lt;1.1,X124,IF(X124&lt;YEAR!$C$2+YEAR!$C$3-2,X124+1,(YEAR!$C$2+YEAR!$C$3-1)&amp;"       :="))</f>
        <v>1</v>
      </c>
      <c r="Z124">
        <f ca="1">IF(Y124&lt;1.1,Y124,IF(Y124&lt;YEAR!$C$2+YEAR!$C$3-2,Y124+1,(YEAR!$C$2+YEAR!$C$3-1)&amp;"       :="))</f>
        <v>1</v>
      </c>
      <c r="AA124">
        <f ca="1">IF(Z124&lt;1.1,Z124,IF(Z124&lt;YEAR!$C$2+YEAR!$C$3-2,Z124+1,(YEAR!$C$2+YEAR!$C$3-1)&amp;"       :="))</f>
        <v>1</v>
      </c>
      <c r="AB124">
        <f ca="1">IF(AA124&lt;1.1,AA124,IF(AA124&lt;YEAR!$C$2+YEAR!$C$3-2,AA124+1,(YEAR!$C$2+YEAR!$C$3-1)&amp;"       :="))</f>
        <v>1</v>
      </c>
      <c r="AC124">
        <f ca="1">IF(AB124&lt;1.1,AB124,IF(AB124&lt;YEAR!$C$2+YEAR!$C$3-2,AB124+1,(YEAR!$C$2+YEAR!$C$3-1)&amp;"       :="))</f>
        <v>1</v>
      </c>
      <c r="AD124">
        <f ca="1">IF(AC124&lt;1.1,AC124,IF(AC124&lt;YEAR!$C$2+YEAR!$C$3-2,AC124+1,(YEAR!$C$2+YEAR!$C$3-1)&amp;"       :="))</f>
        <v>1</v>
      </c>
      <c r="AE124">
        <f ca="1">IF(AD124&lt;1.1,AD124,IF(AD124&lt;YEAR!$C$2+YEAR!$C$3-2,AD124+1,(YEAR!$C$2+YEAR!$C$3-1)&amp;"       :="))</f>
        <v>1</v>
      </c>
      <c r="AF124">
        <f ca="1">IF(AE124&lt;1.1,AE124,IF(AE124&lt;YEAR!$C$2+YEAR!$C$3-2,AE124+1,(YEAR!$C$2+YEAR!$C$3-1)&amp;"       :="))</f>
        <v>1</v>
      </c>
      <c r="AG124">
        <f ca="1">IF(AF124&lt;1.1,AF124,IF(AF124&lt;YEAR!$C$2+YEAR!$C$3-2,AF124+1,(YEAR!$C$2+YEAR!$C$3-1)&amp;"       :="))</f>
        <v>1</v>
      </c>
      <c r="AH124">
        <f ca="1">IF(AG124&lt;1.1,AG124,IF(AG124&lt;YEAR!$C$2+YEAR!$C$3-2,AG124+1,(YEAR!$C$2+YEAR!$C$3-1)&amp;"       :="))</f>
        <v>1</v>
      </c>
      <c r="AI124">
        <f ca="1">IF(AH124&lt;1.1,AH124,IF(AH124&lt;YEAR!$C$2+YEAR!$C$3-2,AH124+1,(YEAR!$C$2+YEAR!$C$3-1)&amp;"       :="))</f>
        <v>1</v>
      </c>
      <c r="AJ124">
        <f ca="1">IF(AI124&lt;1.1,AI124,IF(AI124&lt;YEAR!$C$2+YEAR!$C$3-2,AI124+1,(YEAR!$C$2+YEAR!$C$3-1)&amp;"       :="))</f>
        <v>1</v>
      </c>
    </row>
    <row r="125" spans="1:36">
      <c r="A125">
        <f t="shared" ca="1" si="11"/>
        <v>3</v>
      </c>
      <c r="B125" t="s">
        <v>51</v>
      </c>
      <c r="C125" t="str">
        <f ca="1">IF(D125="",OFFSET(AvailabilityFactor!A$1,A125,0),C124)</f>
        <v>D2HFGC00</v>
      </c>
      <c r="D125" t="str" cm="1">
        <f t="array" aca="1" ref="D125" ca="1">IF(D124="",TS_DRC!$P$5,OFFSET(TS_DRC!P$5,RIGHT(D124,2),0,TRUE))</f>
        <v>TS39</v>
      </c>
      <c r="E125" t="str">
        <f t="shared" ca="1" si="12"/>
        <v>TS39</v>
      </c>
      <c r="F125">
        <f ca="1">IF($D125="",YEAR!C$2,1)</f>
        <v>1</v>
      </c>
      <c r="G125">
        <f ca="1">IF(F125&lt;1.1,F125,IF(F125&lt;YEAR!$C$2+YEAR!$C$3-2,F125+1,(YEAR!$C$2+YEAR!$C$3-1)&amp;"       :="))</f>
        <v>1</v>
      </c>
      <c r="H125">
        <f ca="1">IF(G125&lt;1.1,G125,IF(G125&lt;YEAR!$C$2+YEAR!$C$3-2,G125+1,(YEAR!$C$2+YEAR!$C$3-1)&amp;"       :="))</f>
        <v>1</v>
      </c>
      <c r="I125">
        <f ca="1">IF(H125&lt;1.1,H125,IF(H125&lt;YEAR!$C$2+YEAR!$C$3-2,H125+1,(YEAR!$C$2+YEAR!$C$3-1)&amp;"       :="))</f>
        <v>1</v>
      </c>
      <c r="J125">
        <f ca="1">IF(I125&lt;1.1,I125,IF(I125&lt;YEAR!$C$2+YEAR!$C$3-2,I125+1,(YEAR!$C$2+YEAR!$C$3-1)&amp;"       :="))</f>
        <v>1</v>
      </c>
      <c r="K125">
        <f ca="1">IF(J125&lt;1.1,J125,IF(J125&lt;YEAR!$C$2+YEAR!$C$3-2,J125+1,(YEAR!$C$2+YEAR!$C$3-1)&amp;"       :="))</f>
        <v>1</v>
      </c>
      <c r="L125">
        <f ca="1">IF(K125&lt;1.1,K125,IF(K125&lt;YEAR!$C$2+YEAR!$C$3-2,K125+1,(YEAR!$C$2+YEAR!$C$3-1)&amp;"       :="))</f>
        <v>1</v>
      </c>
      <c r="M125">
        <f ca="1">IF(L125&lt;1.1,L125,IF(L125&lt;YEAR!$C$2+YEAR!$C$3-2,L125+1,(YEAR!$C$2+YEAR!$C$3-1)&amp;"       :="))</f>
        <v>1</v>
      </c>
      <c r="N125">
        <f ca="1">IF(M125&lt;1.1,M125,IF(M125&lt;YEAR!$C$2+YEAR!$C$3-2,M125+1,(YEAR!$C$2+YEAR!$C$3-1)&amp;"       :="))</f>
        <v>1</v>
      </c>
      <c r="O125">
        <f ca="1">IF(N125&lt;1.1,N125,IF(N125&lt;YEAR!$C$2+YEAR!$C$3-2,N125+1,(YEAR!$C$2+YEAR!$C$3-1)&amp;"       :="))</f>
        <v>1</v>
      </c>
      <c r="P125">
        <f ca="1">IF(O125&lt;1.1,O125,IF(O125&lt;YEAR!$C$2+YEAR!$C$3-2,O125+1,(YEAR!$C$2+YEAR!$C$3-1)&amp;"       :="))</f>
        <v>1</v>
      </c>
      <c r="Q125">
        <f ca="1">IF(P125&lt;1.1,P125,IF(P125&lt;YEAR!$C$2+YEAR!$C$3-2,P125+1,(YEAR!$C$2+YEAR!$C$3-1)&amp;"       :="))</f>
        <v>1</v>
      </c>
      <c r="R125">
        <f ca="1">IF(Q125&lt;1.1,Q125,IF(Q125&lt;YEAR!$C$2+YEAR!$C$3-2,Q125+1,(YEAR!$C$2+YEAR!$C$3-1)&amp;"       :="))</f>
        <v>1</v>
      </c>
      <c r="S125">
        <f ca="1">IF(R125&lt;1.1,R125,IF(R125&lt;YEAR!$C$2+YEAR!$C$3-2,R125+1,(YEAR!$C$2+YEAR!$C$3-1)&amp;"       :="))</f>
        <v>1</v>
      </c>
      <c r="T125">
        <f ca="1">IF(S125&lt;1.1,S125,IF(S125&lt;YEAR!$C$2+YEAR!$C$3-2,S125+1,(YEAR!$C$2+YEAR!$C$3-1)&amp;"       :="))</f>
        <v>1</v>
      </c>
      <c r="U125">
        <f ca="1">IF(T125&lt;1.1,T125,IF(T125&lt;YEAR!$C$2+YEAR!$C$3-2,T125+1,(YEAR!$C$2+YEAR!$C$3-1)&amp;"       :="))</f>
        <v>1</v>
      </c>
      <c r="V125">
        <f ca="1">IF(U125&lt;1.1,U125,IF(U125&lt;YEAR!$C$2+YEAR!$C$3-2,U125+1,(YEAR!$C$2+YEAR!$C$3-1)&amp;"       :="))</f>
        <v>1</v>
      </c>
      <c r="W125">
        <f ca="1">IF(V125&lt;1.1,V125,IF(V125&lt;YEAR!$C$2+YEAR!$C$3-2,V125+1,(YEAR!$C$2+YEAR!$C$3-1)&amp;"       :="))</f>
        <v>1</v>
      </c>
      <c r="X125">
        <f ca="1">IF(W125&lt;1.1,W125,IF(W125&lt;YEAR!$C$2+YEAR!$C$3-2,W125+1,(YEAR!$C$2+YEAR!$C$3-1)&amp;"       :="))</f>
        <v>1</v>
      </c>
      <c r="Y125">
        <f ca="1">IF(X125&lt;1.1,X125,IF(X125&lt;YEAR!$C$2+YEAR!$C$3-2,X125+1,(YEAR!$C$2+YEAR!$C$3-1)&amp;"       :="))</f>
        <v>1</v>
      </c>
      <c r="Z125">
        <f ca="1">IF(Y125&lt;1.1,Y125,IF(Y125&lt;YEAR!$C$2+YEAR!$C$3-2,Y125+1,(YEAR!$C$2+YEAR!$C$3-1)&amp;"       :="))</f>
        <v>1</v>
      </c>
      <c r="AA125">
        <f ca="1">IF(Z125&lt;1.1,Z125,IF(Z125&lt;YEAR!$C$2+YEAR!$C$3-2,Z125+1,(YEAR!$C$2+YEAR!$C$3-1)&amp;"       :="))</f>
        <v>1</v>
      </c>
      <c r="AB125">
        <f ca="1">IF(AA125&lt;1.1,AA125,IF(AA125&lt;YEAR!$C$2+YEAR!$C$3-2,AA125+1,(YEAR!$C$2+YEAR!$C$3-1)&amp;"       :="))</f>
        <v>1</v>
      </c>
      <c r="AC125">
        <f ca="1">IF(AB125&lt;1.1,AB125,IF(AB125&lt;YEAR!$C$2+YEAR!$C$3-2,AB125+1,(YEAR!$C$2+YEAR!$C$3-1)&amp;"       :="))</f>
        <v>1</v>
      </c>
      <c r="AD125">
        <f ca="1">IF(AC125&lt;1.1,AC125,IF(AC125&lt;YEAR!$C$2+YEAR!$C$3-2,AC125+1,(YEAR!$C$2+YEAR!$C$3-1)&amp;"       :="))</f>
        <v>1</v>
      </c>
      <c r="AE125">
        <f ca="1">IF(AD125&lt;1.1,AD125,IF(AD125&lt;YEAR!$C$2+YEAR!$C$3-2,AD125+1,(YEAR!$C$2+YEAR!$C$3-1)&amp;"       :="))</f>
        <v>1</v>
      </c>
      <c r="AF125">
        <f ca="1">IF(AE125&lt;1.1,AE125,IF(AE125&lt;YEAR!$C$2+YEAR!$C$3-2,AE125+1,(YEAR!$C$2+YEAR!$C$3-1)&amp;"       :="))</f>
        <v>1</v>
      </c>
      <c r="AG125">
        <f ca="1">IF(AF125&lt;1.1,AF125,IF(AF125&lt;YEAR!$C$2+YEAR!$C$3-2,AF125+1,(YEAR!$C$2+YEAR!$C$3-1)&amp;"       :="))</f>
        <v>1</v>
      </c>
      <c r="AH125">
        <f ca="1">IF(AG125&lt;1.1,AG125,IF(AG125&lt;YEAR!$C$2+YEAR!$C$3-2,AG125+1,(YEAR!$C$2+YEAR!$C$3-1)&amp;"       :="))</f>
        <v>1</v>
      </c>
      <c r="AI125">
        <f ca="1">IF(AH125&lt;1.1,AH125,IF(AH125&lt;YEAR!$C$2+YEAR!$C$3-2,AH125+1,(YEAR!$C$2+YEAR!$C$3-1)&amp;"       :="))</f>
        <v>1</v>
      </c>
      <c r="AJ125">
        <f ca="1">IF(AI125&lt;1.1,AI125,IF(AI125&lt;YEAR!$C$2+YEAR!$C$3-2,AI125+1,(YEAR!$C$2+YEAR!$C$3-1)&amp;"       :="))</f>
        <v>1</v>
      </c>
    </row>
    <row r="126" spans="1:36">
      <c r="A126">
        <f t="shared" ca="1" si="11"/>
        <v>3</v>
      </c>
      <c r="B126" t="s">
        <v>51</v>
      </c>
      <c r="C126" t="str">
        <f ca="1">IF(D126="",OFFSET(AvailabilityFactor!A$1,A126,0),C125)</f>
        <v>D2HFGC00</v>
      </c>
      <c r="D126" t="str" cm="1">
        <f t="array" aca="1" ref="D126" ca="1">IF(D125="",TS_DRC!$P$5,OFFSET(TS_DRC!P$5,RIGHT(D125,2),0,TRUE))</f>
        <v>TS40</v>
      </c>
      <c r="E126" t="str">
        <f t="shared" ca="1" si="12"/>
        <v>TS40</v>
      </c>
      <c r="F126">
        <f ca="1">IF($D126="",YEAR!C$2,1)</f>
        <v>1</v>
      </c>
      <c r="G126">
        <f ca="1">IF(F126&lt;1.1,F126,IF(F126&lt;YEAR!$C$2+YEAR!$C$3-2,F126+1,(YEAR!$C$2+YEAR!$C$3-1)&amp;"       :="))</f>
        <v>1</v>
      </c>
      <c r="H126">
        <f ca="1">IF(G126&lt;1.1,G126,IF(G126&lt;YEAR!$C$2+YEAR!$C$3-2,G126+1,(YEAR!$C$2+YEAR!$C$3-1)&amp;"       :="))</f>
        <v>1</v>
      </c>
      <c r="I126">
        <f ca="1">IF(H126&lt;1.1,H126,IF(H126&lt;YEAR!$C$2+YEAR!$C$3-2,H126+1,(YEAR!$C$2+YEAR!$C$3-1)&amp;"       :="))</f>
        <v>1</v>
      </c>
      <c r="J126">
        <f ca="1">IF(I126&lt;1.1,I126,IF(I126&lt;YEAR!$C$2+YEAR!$C$3-2,I126+1,(YEAR!$C$2+YEAR!$C$3-1)&amp;"       :="))</f>
        <v>1</v>
      </c>
      <c r="K126">
        <f ca="1">IF(J126&lt;1.1,J126,IF(J126&lt;YEAR!$C$2+YEAR!$C$3-2,J126+1,(YEAR!$C$2+YEAR!$C$3-1)&amp;"       :="))</f>
        <v>1</v>
      </c>
      <c r="L126">
        <f ca="1">IF(K126&lt;1.1,K126,IF(K126&lt;YEAR!$C$2+YEAR!$C$3-2,K126+1,(YEAR!$C$2+YEAR!$C$3-1)&amp;"       :="))</f>
        <v>1</v>
      </c>
      <c r="M126">
        <f ca="1">IF(L126&lt;1.1,L126,IF(L126&lt;YEAR!$C$2+YEAR!$C$3-2,L126+1,(YEAR!$C$2+YEAR!$C$3-1)&amp;"       :="))</f>
        <v>1</v>
      </c>
      <c r="N126">
        <f ca="1">IF(M126&lt;1.1,M126,IF(M126&lt;YEAR!$C$2+YEAR!$C$3-2,M126+1,(YEAR!$C$2+YEAR!$C$3-1)&amp;"       :="))</f>
        <v>1</v>
      </c>
      <c r="O126">
        <f ca="1">IF(N126&lt;1.1,N126,IF(N126&lt;YEAR!$C$2+YEAR!$C$3-2,N126+1,(YEAR!$C$2+YEAR!$C$3-1)&amp;"       :="))</f>
        <v>1</v>
      </c>
      <c r="P126">
        <f ca="1">IF(O126&lt;1.1,O126,IF(O126&lt;YEAR!$C$2+YEAR!$C$3-2,O126+1,(YEAR!$C$2+YEAR!$C$3-1)&amp;"       :="))</f>
        <v>1</v>
      </c>
      <c r="Q126">
        <f ca="1">IF(P126&lt;1.1,P126,IF(P126&lt;YEAR!$C$2+YEAR!$C$3-2,P126+1,(YEAR!$C$2+YEAR!$C$3-1)&amp;"       :="))</f>
        <v>1</v>
      </c>
      <c r="R126">
        <f ca="1">IF(Q126&lt;1.1,Q126,IF(Q126&lt;YEAR!$C$2+YEAR!$C$3-2,Q126+1,(YEAR!$C$2+YEAR!$C$3-1)&amp;"       :="))</f>
        <v>1</v>
      </c>
      <c r="S126">
        <f ca="1">IF(R126&lt;1.1,R126,IF(R126&lt;YEAR!$C$2+YEAR!$C$3-2,R126+1,(YEAR!$C$2+YEAR!$C$3-1)&amp;"       :="))</f>
        <v>1</v>
      </c>
      <c r="T126">
        <f ca="1">IF(S126&lt;1.1,S126,IF(S126&lt;YEAR!$C$2+YEAR!$C$3-2,S126+1,(YEAR!$C$2+YEAR!$C$3-1)&amp;"       :="))</f>
        <v>1</v>
      </c>
      <c r="U126">
        <f ca="1">IF(T126&lt;1.1,T126,IF(T126&lt;YEAR!$C$2+YEAR!$C$3-2,T126+1,(YEAR!$C$2+YEAR!$C$3-1)&amp;"       :="))</f>
        <v>1</v>
      </c>
      <c r="V126">
        <f ca="1">IF(U126&lt;1.1,U126,IF(U126&lt;YEAR!$C$2+YEAR!$C$3-2,U126+1,(YEAR!$C$2+YEAR!$C$3-1)&amp;"       :="))</f>
        <v>1</v>
      </c>
      <c r="W126">
        <f ca="1">IF(V126&lt;1.1,V126,IF(V126&lt;YEAR!$C$2+YEAR!$C$3-2,V126+1,(YEAR!$C$2+YEAR!$C$3-1)&amp;"       :="))</f>
        <v>1</v>
      </c>
      <c r="X126">
        <f ca="1">IF(W126&lt;1.1,W126,IF(W126&lt;YEAR!$C$2+YEAR!$C$3-2,W126+1,(YEAR!$C$2+YEAR!$C$3-1)&amp;"       :="))</f>
        <v>1</v>
      </c>
      <c r="Y126">
        <f ca="1">IF(X126&lt;1.1,X126,IF(X126&lt;YEAR!$C$2+YEAR!$C$3-2,X126+1,(YEAR!$C$2+YEAR!$C$3-1)&amp;"       :="))</f>
        <v>1</v>
      </c>
      <c r="Z126">
        <f ca="1">IF(Y126&lt;1.1,Y126,IF(Y126&lt;YEAR!$C$2+YEAR!$C$3-2,Y126+1,(YEAR!$C$2+YEAR!$C$3-1)&amp;"       :="))</f>
        <v>1</v>
      </c>
      <c r="AA126">
        <f ca="1">IF(Z126&lt;1.1,Z126,IF(Z126&lt;YEAR!$C$2+YEAR!$C$3-2,Z126+1,(YEAR!$C$2+YEAR!$C$3-1)&amp;"       :="))</f>
        <v>1</v>
      </c>
      <c r="AB126">
        <f ca="1">IF(AA126&lt;1.1,AA126,IF(AA126&lt;YEAR!$C$2+YEAR!$C$3-2,AA126+1,(YEAR!$C$2+YEAR!$C$3-1)&amp;"       :="))</f>
        <v>1</v>
      </c>
      <c r="AC126">
        <f ca="1">IF(AB126&lt;1.1,AB126,IF(AB126&lt;YEAR!$C$2+YEAR!$C$3-2,AB126+1,(YEAR!$C$2+YEAR!$C$3-1)&amp;"       :="))</f>
        <v>1</v>
      </c>
      <c r="AD126">
        <f ca="1">IF(AC126&lt;1.1,AC126,IF(AC126&lt;YEAR!$C$2+YEAR!$C$3-2,AC126+1,(YEAR!$C$2+YEAR!$C$3-1)&amp;"       :="))</f>
        <v>1</v>
      </c>
      <c r="AE126">
        <f ca="1">IF(AD126&lt;1.1,AD126,IF(AD126&lt;YEAR!$C$2+YEAR!$C$3-2,AD126+1,(YEAR!$C$2+YEAR!$C$3-1)&amp;"       :="))</f>
        <v>1</v>
      </c>
      <c r="AF126">
        <f ca="1">IF(AE126&lt;1.1,AE126,IF(AE126&lt;YEAR!$C$2+YEAR!$C$3-2,AE126+1,(YEAR!$C$2+YEAR!$C$3-1)&amp;"       :="))</f>
        <v>1</v>
      </c>
      <c r="AG126">
        <f ca="1">IF(AF126&lt;1.1,AF126,IF(AF126&lt;YEAR!$C$2+YEAR!$C$3-2,AF126+1,(YEAR!$C$2+YEAR!$C$3-1)&amp;"       :="))</f>
        <v>1</v>
      </c>
      <c r="AH126">
        <f ca="1">IF(AG126&lt;1.1,AG126,IF(AG126&lt;YEAR!$C$2+YEAR!$C$3-2,AG126+1,(YEAR!$C$2+YEAR!$C$3-1)&amp;"       :="))</f>
        <v>1</v>
      </c>
      <c r="AI126">
        <f ca="1">IF(AH126&lt;1.1,AH126,IF(AH126&lt;YEAR!$C$2+YEAR!$C$3-2,AH126+1,(YEAR!$C$2+YEAR!$C$3-1)&amp;"       :="))</f>
        <v>1</v>
      </c>
      <c r="AJ126">
        <f ca="1">IF(AI126&lt;1.1,AI126,IF(AI126&lt;YEAR!$C$2+YEAR!$C$3-2,AI126+1,(YEAR!$C$2+YEAR!$C$3-1)&amp;"       :="))</f>
        <v>1</v>
      </c>
    </row>
    <row r="127" spans="1:36">
      <c r="A127">
        <f t="shared" ca="1" si="11"/>
        <v>4</v>
      </c>
      <c r="B127" t="s">
        <v>51</v>
      </c>
      <c r="C127" t="str">
        <f ca="1">IF(D127="",OFFSET(AvailabilityFactor!A$1,A127,0),C126)</f>
        <v>D2NGOC00</v>
      </c>
      <c r="D127" t="str" cm="1">
        <f t="array" aca="1" ref="D127" ca="1">IF(D126="",TS_DRC!$P$5,OFFSET(TS_DRC!P$5,RIGHT(D126,2),0,TRUE))</f>
        <v/>
      </c>
      <c r="E127" t="str">
        <f t="shared" ca="1" si="12"/>
        <v xml:space="preserve">[DRC,D2NGOC00,*,*]          :         </v>
      </c>
      <c r="F127">
        <f ca="1">IF($D127="",YEAR!C$2,1)</f>
        <v>2020</v>
      </c>
      <c r="G127">
        <f ca="1">IF(F127&lt;1.1,F127,IF(F127&lt;YEAR!$C$2+YEAR!$C$3-2,F127+1,(YEAR!$C$2+YEAR!$C$3-1)&amp;"       :="))</f>
        <v>2021</v>
      </c>
      <c r="H127">
        <f ca="1">IF(G127&lt;1.1,G127,IF(G127&lt;YEAR!$C$2+YEAR!$C$3-2,G127+1,(YEAR!$C$2+YEAR!$C$3-1)&amp;"       :="))</f>
        <v>2022</v>
      </c>
      <c r="I127">
        <f ca="1">IF(H127&lt;1.1,H127,IF(H127&lt;YEAR!$C$2+YEAR!$C$3-2,H127+1,(YEAR!$C$2+YEAR!$C$3-1)&amp;"       :="))</f>
        <v>2023</v>
      </c>
      <c r="J127">
        <f ca="1">IF(I127&lt;1.1,I127,IF(I127&lt;YEAR!$C$2+YEAR!$C$3-2,I127+1,(YEAR!$C$2+YEAR!$C$3-1)&amp;"       :="))</f>
        <v>2024</v>
      </c>
      <c r="K127">
        <f ca="1">IF(J127&lt;1.1,J127,IF(J127&lt;YEAR!$C$2+YEAR!$C$3-2,J127+1,(YEAR!$C$2+YEAR!$C$3-1)&amp;"       :="))</f>
        <v>2025</v>
      </c>
      <c r="L127">
        <f ca="1">IF(K127&lt;1.1,K127,IF(K127&lt;YEAR!$C$2+YEAR!$C$3-2,K127+1,(YEAR!$C$2+YEAR!$C$3-1)&amp;"       :="))</f>
        <v>2026</v>
      </c>
      <c r="M127">
        <f ca="1">IF(L127&lt;1.1,L127,IF(L127&lt;YEAR!$C$2+YEAR!$C$3-2,L127+1,(YEAR!$C$2+YEAR!$C$3-1)&amp;"       :="))</f>
        <v>2027</v>
      </c>
      <c r="N127">
        <f ca="1">IF(M127&lt;1.1,M127,IF(M127&lt;YEAR!$C$2+YEAR!$C$3-2,M127+1,(YEAR!$C$2+YEAR!$C$3-1)&amp;"       :="))</f>
        <v>2028</v>
      </c>
      <c r="O127">
        <f ca="1">IF(N127&lt;1.1,N127,IF(N127&lt;YEAR!$C$2+YEAR!$C$3-2,N127+1,(YEAR!$C$2+YEAR!$C$3-1)&amp;"       :="))</f>
        <v>2029</v>
      </c>
      <c r="P127">
        <f ca="1">IF(O127&lt;1.1,O127,IF(O127&lt;YEAR!$C$2+YEAR!$C$3-2,O127+1,(YEAR!$C$2+YEAR!$C$3-1)&amp;"       :="))</f>
        <v>2030</v>
      </c>
      <c r="Q127">
        <f ca="1">IF(P127&lt;1.1,P127,IF(P127&lt;YEAR!$C$2+YEAR!$C$3-2,P127+1,(YEAR!$C$2+YEAR!$C$3-1)&amp;"       :="))</f>
        <v>2031</v>
      </c>
      <c r="R127">
        <f ca="1">IF(Q127&lt;1.1,Q127,IF(Q127&lt;YEAR!$C$2+YEAR!$C$3-2,Q127+1,(YEAR!$C$2+YEAR!$C$3-1)&amp;"       :="))</f>
        <v>2032</v>
      </c>
      <c r="S127">
        <f ca="1">IF(R127&lt;1.1,R127,IF(R127&lt;YEAR!$C$2+YEAR!$C$3-2,R127+1,(YEAR!$C$2+YEAR!$C$3-1)&amp;"       :="))</f>
        <v>2033</v>
      </c>
      <c r="T127">
        <f ca="1">IF(S127&lt;1.1,S127,IF(S127&lt;YEAR!$C$2+YEAR!$C$3-2,S127+1,(YEAR!$C$2+YEAR!$C$3-1)&amp;"       :="))</f>
        <v>2034</v>
      </c>
      <c r="U127">
        <f ca="1">IF(T127&lt;1.1,T127,IF(T127&lt;YEAR!$C$2+YEAR!$C$3-2,T127+1,(YEAR!$C$2+YEAR!$C$3-1)&amp;"       :="))</f>
        <v>2035</v>
      </c>
      <c r="V127">
        <f ca="1">IF(U127&lt;1.1,U127,IF(U127&lt;YEAR!$C$2+YEAR!$C$3-2,U127+1,(YEAR!$C$2+YEAR!$C$3-1)&amp;"       :="))</f>
        <v>2036</v>
      </c>
      <c r="W127">
        <f ca="1">IF(V127&lt;1.1,V127,IF(V127&lt;YEAR!$C$2+YEAR!$C$3-2,V127+1,(YEAR!$C$2+YEAR!$C$3-1)&amp;"       :="))</f>
        <v>2037</v>
      </c>
      <c r="X127">
        <f ca="1">IF(W127&lt;1.1,W127,IF(W127&lt;YEAR!$C$2+YEAR!$C$3-2,W127+1,(YEAR!$C$2+YEAR!$C$3-1)&amp;"       :="))</f>
        <v>2038</v>
      </c>
      <c r="Y127">
        <f ca="1">IF(X127&lt;1.1,X127,IF(X127&lt;YEAR!$C$2+YEAR!$C$3-2,X127+1,(YEAR!$C$2+YEAR!$C$3-1)&amp;"       :="))</f>
        <v>2039</v>
      </c>
      <c r="Z127">
        <f ca="1">IF(Y127&lt;1.1,Y127,IF(Y127&lt;YEAR!$C$2+YEAR!$C$3-2,Y127+1,(YEAR!$C$2+YEAR!$C$3-1)&amp;"       :="))</f>
        <v>2040</v>
      </c>
      <c r="AA127">
        <f ca="1">IF(Z127&lt;1.1,Z127,IF(Z127&lt;YEAR!$C$2+YEAR!$C$3-2,Z127+1,(YEAR!$C$2+YEAR!$C$3-1)&amp;"       :="))</f>
        <v>2041</v>
      </c>
      <c r="AB127">
        <f ca="1">IF(AA127&lt;1.1,AA127,IF(AA127&lt;YEAR!$C$2+YEAR!$C$3-2,AA127+1,(YEAR!$C$2+YEAR!$C$3-1)&amp;"       :="))</f>
        <v>2042</v>
      </c>
      <c r="AC127">
        <f ca="1">IF(AB127&lt;1.1,AB127,IF(AB127&lt;YEAR!$C$2+YEAR!$C$3-2,AB127+1,(YEAR!$C$2+YEAR!$C$3-1)&amp;"       :="))</f>
        <v>2043</v>
      </c>
      <c r="AD127">
        <f ca="1">IF(AC127&lt;1.1,AC127,IF(AC127&lt;YEAR!$C$2+YEAR!$C$3-2,AC127+1,(YEAR!$C$2+YEAR!$C$3-1)&amp;"       :="))</f>
        <v>2044</v>
      </c>
      <c r="AE127">
        <f ca="1">IF(AD127&lt;1.1,AD127,IF(AD127&lt;YEAR!$C$2+YEAR!$C$3-2,AD127+1,(YEAR!$C$2+YEAR!$C$3-1)&amp;"       :="))</f>
        <v>2045</v>
      </c>
      <c r="AF127">
        <f ca="1">IF(AE127&lt;1.1,AE127,IF(AE127&lt;YEAR!$C$2+YEAR!$C$3-2,AE127+1,(YEAR!$C$2+YEAR!$C$3-1)&amp;"       :="))</f>
        <v>2046</v>
      </c>
      <c r="AG127">
        <f ca="1">IF(AF127&lt;1.1,AF127,IF(AF127&lt;YEAR!$C$2+YEAR!$C$3-2,AF127+1,(YEAR!$C$2+YEAR!$C$3-1)&amp;"       :="))</f>
        <v>2047</v>
      </c>
      <c r="AH127">
        <f ca="1">IF(AG127&lt;1.1,AG127,IF(AG127&lt;YEAR!$C$2+YEAR!$C$3-2,AG127+1,(YEAR!$C$2+YEAR!$C$3-1)&amp;"       :="))</f>
        <v>2048</v>
      </c>
      <c r="AI127">
        <f ca="1">IF(AH127&lt;1.1,AH127,IF(AH127&lt;YEAR!$C$2+YEAR!$C$3-2,AH127+1,(YEAR!$C$2+YEAR!$C$3-1)&amp;"       :="))</f>
        <v>2049</v>
      </c>
      <c r="AJ127" t="str">
        <f ca="1">IF(AI127&lt;1.1,AI127,IF(AI127&lt;YEAR!$C$2+YEAR!$C$3-2,AI127+1,(YEAR!$C$2+YEAR!$C$3-1)&amp;"       :="))</f>
        <v>2050       :=</v>
      </c>
    </row>
    <row r="128" spans="1:36">
      <c r="A128">
        <f t="shared" ca="1" si="11"/>
        <v>4</v>
      </c>
      <c r="B128" t="s">
        <v>51</v>
      </c>
      <c r="C128" t="str">
        <f ca="1">IF(D128="",OFFSET(AvailabilityFactor!A$1,A128,0),C127)</f>
        <v>D2NGOC00</v>
      </c>
      <c r="D128" t="str" cm="1">
        <f t="array" aca="1" ref="D128" ca="1">IF(D127="",TS_DRC!$P$5,OFFSET(TS_DRC!P$5,RIGHT(D127,2),0,TRUE))</f>
        <v>TS01</v>
      </c>
      <c r="E128" t="str">
        <f t="shared" ca="1" si="12"/>
        <v>TS01</v>
      </c>
      <c r="F128">
        <f ca="1">IF($D128="",YEAR!C$2,1)</f>
        <v>1</v>
      </c>
      <c r="G128">
        <f ca="1">IF(F128&lt;1.1,F128,IF(F128&lt;YEAR!$C$2+YEAR!$C$3-2,F128+1,(YEAR!$C$2+YEAR!$C$3-1)&amp;"       :="))</f>
        <v>1</v>
      </c>
      <c r="H128">
        <f ca="1">IF(G128&lt;1.1,G128,IF(G128&lt;YEAR!$C$2+YEAR!$C$3-2,G128+1,(YEAR!$C$2+YEAR!$C$3-1)&amp;"       :="))</f>
        <v>1</v>
      </c>
      <c r="I128">
        <f ca="1">IF(H128&lt;1.1,H128,IF(H128&lt;YEAR!$C$2+YEAR!$C$3-2,H128+1,(YEAR!$C$2+YEAR!$C$3-1)&amp;"       :="))</f>
        <v>1</v>
      </c>
      <c r="J128">
        <f ca="1">IF(I128&lt;1.1,I128,IF(I128&lt;YEAR!$C$2+YEAR!$C$3-2,I128+1,(YEAR!$C$2+YEAR!$C$3-1)&amp;"       :="))</f>
        <v>1</v>
      </c>
      <c r="K128">
        <f ca="1">IF(J128&lt;1.1,J128,IF(J128&lt;YEAR!$C$2+YEAR!$C$3-2,J128+1,(YEAR!$C$2+YEAR!$C$3-1)&amp;"       :="))</f>
        <v>1</v>
      </c>
      <c r="L128">
        <f ca="1">IF(K128&lt;1.1,K128,IF(K128&lt;YEAR!$C$2+YEAR!$C$3-2,K128+1,(YEAR!$C$2+YEAR!$C$3-1)&amp;"       :="))</f>
        <v>1</v>
      </c>
      <c r="M128">
        <f ca="1">IF(L128&lt;1.1,L128,IF(L128&lt;YEAR!$C$2+YEAR!$C$3-2,L128+1,(YEAR!$C$2+YEAR!$C$3-1)&amp;"       :="))</f>
        <v>1</v>
      </c>
      <c r="N128">
        <f ca="1">IF(M128&lt;1.1,M128,IF(M128&lt;YEAR!$C$2+YEAR!$C$3-2,M128+1,(YEAR!$C$2+YEAR!$C$3-1)&amp;"       :="))</f>
        <v>1</v>
      </c>
      <c r="O128">
        <f ca="1">IF(N128&lt;1.1,N128,IF(N128&lt;YEAR!$C$2+YEAR!$C$3-2,N128+1,(YEAR!$C$2+YEAR!$C$3-1)&amp;"       :="))</f>
        <v>1</v>
      </c>
      <c r="P128">
        <f ca="1">IF(O128&lt;1.1,O128,IF(O128&lt;YEAR!$C$2+YEAR!$C$3-2,O128+1,(YEAR!$C$2+YEAR!$C$3-1)&amp;"       :="))</f>
        <v>1</v>
      </c>
      <c r="Q128">
        <f ca="1">IF(P128&lt;1.1,P128,IF(P128&lt;YEAR!$C$2+YEAR!$C$3-2,P128+1,(YEAR!$C$2+YEAR!$C$3-1)&amp;"       :="))</f>
        <v>1</v>
      </c>
      <c r="R128">
        <f ca="1">IF(Q128&lt;1.1,Q128,IF(Q128&lt;YEAR!$C$2+YEAR!$C$3-2,Q128+1,(YEAR!$C$2+YEAR!$C$3-1)&amp;"       :="))</f>
        <v>1</v>
      </c>
      <c r="S128">
        <f ca="1">IF(R128&lt;1.1,R128,IF(R128&lt;YEAR!$C$2+YEAR!$C$3-2,R128+1,(YEAR!$C$2+YEAR!$C$3-1)&amp;"       :="))</f>
        <v>1</v>
      </c>
      <c r="T128">
        <f ca="1">IF(S128&lt;1.1,S128,IF(S128&lt;YEAR!$C$2+YEAR!$C$3-2,S128+1,(YEAR!$C$2+YEAR!$C$3-1)&amp;"       :="))</f>
        <v>1</v>
      </c>
      <c r="U128">
        <f ca="1">IF(T128&lt;1.1,T128,IF(T128&lt;YEAR!$C$2+YEAR!$C$3-2,T128+1,(YEAR!$C$2+YEAR!$C$3-1)&amp;"       :="))</f>
        <v>1</v>
      </c>
      <c r="V128">
        <f ca="1">IF(U128&lt;1.1,U128,IF(U128&lt;YEAR!$C$2+YEAR!$C$3-2,U128+1,(YEAR!$C$2+YEAR!$C$3-1)&amp;"       :="))</f>
        <v>1</v>
      </c>
      <c r="W128">
        <f ca="1">IF(V128&lt;1.1,V128,IF(V128&lt;YEAR!$C$2+YEAR!$C$3-2,V128+1,(YEAR!$C$2+YEAR!$C$3-1)&amp;"       :="))</f>
        <v>1</v>
      </c>
      <c r="X128">
        <f ca="1">IF(W128&lt;1.1,W128,IF(W128&lt;YEAR!$C$2+YEAR!$C$3-2,W128+1,(YEAR!$C$2+YEAR!$C$3-1)&amp;"       :="))</f>
        <v>1</v>
      </c>
      <c r="Y128">
        <f ca="1">IF(X128&lt;1.1,X128,IF(X128&lt;YEAR!$C$2+YEAR!$C$3-2,X128+1,(YEAR!$C$2+YEAR!$C$3-1)&amp;"       :="))</f>
        <v>1</v>
      </c>
      <c r="Z128">
        <f ca="1">IF(Y128&lt;1.1,Y128,IF(Y128&lt;YEAR!$C$2+YEAR!$C$3-2,Y128+1,(YEAR!$C$2+YEAR!$C$3-1)&amp;"       :="))</f>
        <v>1</v>
      </c>
      <c r="AA128">
        <f ca="1">IF(Z128&lt;1.1,Z128,IF(Z128&lt;YEAR!$C$2+YEAR!$C$3-2,Z128+1,(YEAR!$C$2+YEAR!$C$3-1)&amp;"       :="))</f>
        <v>1</v>
      </c>
      <c r="AB128">
        <f ca="1">IF(AA128&lt;1.1,AA128,IF(AA128&lt;YEAR!$C$2+YEAR!$C$3-2,AA128+1,(YEAR!$C$2+YEAR!$C$3-1)&amp;"       :="))</f>
        <v>1</v>
      </c>
      <c r="AC128">
        <f ca="1">IF(AB128&lt;1.1,AB128,IF(AB128&lt;YEAR!$C$2+YEAR!$C$3-2,AB128+1,(YEAR!$C$2+YEAR!$C$3-1)&amp;"       :="))</f>
        <v>1</v>
      </c>
      <c r="AD128">
        <f ca="1">IF(AC128&lt;1.1,AC128,IF(AC128&lt;YEAR!$C$2+YEAR!$C$3-2,AC128+1,(YEAR!$C$2+YEAR!$C$3-1)&amp;"       :="))</f>
        <v>1</v>
      </c>
      <c r="AE128">
        <f ca="1">IF(AD128&lt;1.1,AD128,IF(AD128&lt;YEAR!$C$2+YEAR!$C$3-2,AD128+1,(YEAR!$C$2+YEAR!$C$3-1)&amp;"       :="))</f>
        <v>1</v>
      </c>
      <c r="AF128">
        <f ca="1">IF(AE128&lt;1.1,AE128,IF(AE128&lt;YEAR!$C$2+YEAR!$C$3-2,AE128+1,(YEAR!$C$2+YEAR!$C$3-1)&amp;"       :="))</f>
        <v>1</v>
      </c>
      <c r="AG128">
        <f ca="1">IF(AF128&lt;1.1,AF128,IF(AF128&lt;YEAR!$C$2+YEAR!$C$3-2,AF128+1,(YEAR!$C$2+YEAR!$C$3-1)&amp;"       :="))</f>
        <v>1</v>
      </c>
      <c r="AH128">
        <f ca="1">IF(AG128&lt;1.1,AG128,IF(AG128&lt;YEAR!$C$2+YEAR!$C$3-2,AG128+1,(YEAR!$C$2+YEAR!$C$3-1)&amp;"       :="))</f>
        <v>1</v>
      </c>
      <c r="AI128">
        <f ca="1">IF(AH128&lt;1.1,AH128,IF(AH128&lt;YEAR!$C$2+YEAR!$C$3-2,AH128+1,(YEAR!$C$2+YEAR!$C$3-1)&amp;"       :="))</f>
        <v>1</v>
      </c>
      <c r="AJ128">
        <f ca="1">IF(AI128&lt;1.1,AI128,IF(AI128&lt;YEAR!$C$2+YEAR!$C$3-2,AI128+1,(YEAR!$C$2+YEAR!$C$3-1)&amp;"       :="))</f>
        <v>1</v>
      </c>
    </row>
    <row r="129" spans="1:36">
      <c r="A129">
        <f t="shared" ca="1" si="11"/>
        <v>4</v>
      </c>
      <c r="B129" t="s">
        <v>51</v>
      </c>
      <c r="C129" t="str">
        <f ca="1">IF(D129="",OFFSET(AvailabilityFactor!A$1,A129,0),C128)</f>
        <v>D2NGOC00</v>
      </c>
      <c r="D129" t="str" cm="1">
        <f t="array" aca="1" ref="D129" ca="1">IF(D128="",TS_DRC!$P$5,OFFSET(TS_DRC!P$5,RIGHT(D128,2),0,TRUE))</f>
        <v>TS02</v>
      </c>
      <c r="E129" t="str">
        <f t="shared" ca="1" si="12"/>
        <v>TS02</v>
      </c>
      <c r="F129">
        <f ca="1">IF($D129="",YEAR!C$2,1)</f>
        <v>1</v>
      </c>
      <c r="G129">
        <f ca="1">IF(F129&lt;1.1,F129,IF(F129&lt;YEAR!$C$2+YEAR!$C$3-2,F129+1,(YEAR!$C$2+YEAR!$C$3-1)&amp;"       :="))</f>
        <v>1</v>
      </c>
      <c r="H129">
        <f ca="1">IF(G129&lt;1.1,G129,IF(G129&lt;YEAR!$C$2+YEAR!$C$3-2,G129+1,(YEAR!$C$2+YEAR!$C$3-1)&amp;"       :="))</f>
        <v>1</v>
      </c>
      <c r="I129">
        <f ca="1">IF(H129&lt;1.1,H129,IF(H129&lt;YEAR!$C$2+YEAR!$C$3-2,H129+1,(YEAR!$C$2+YEAR!$C$3-1)&amp;"       :="))</f>
        <v>1</v>
      </c>
      <c r="J129">
        <f ca="1">IF(I129&lt;1.1,I129,IF(I129&lt;YEAR!$C$2+YEAR!$C$3-2,I129+1,(YEAR!$C$2+YEAR!$C$3-1)&amp;"       :="))</f>
        <v>1</v>
      </c>
      <c r="K129">
        <f ca="1">IF(J129&lt;1.1,J129,IF(J129&lt;YEAR!$C$2+YEAR!$C$3-2,J129+1,(YEAR!$C$2+YEAR!$C$3-1)&amp;"       :="))</f>
        <v>1</v>
      </c>
      <c r="L129">
        <f ca="1">IF(K129&lt;1.1,K129,IF(K129&lt;YEAR!$C$2+YEAR!$C$3-2,K129+1,(YEAR!$C$2+YEAR!$C$3-1)&amp;"       :="))</f>
        <v>1</v>
      </c>
      <c r="M129">
        <f ca="1">IF(L129&lt;1.1,L129,IF(L129&lt;YEAR!$C$2+YEAR!$C$3-2,L129+1,(YEAR!$C$2+YEAR!$C$3-1)&amp;"       :="))</f>
        <v>1</v>
      </c>
      <c r="N129">
        <f ca="1">IF(M129&lt;1.1,M129,IF(M129&lt;YEAR!$C$2+YEAR!$C$3-2,M129+1,(YEAR!$C$2+YEAR!$C$3-1)&amp;"       :="))</f>
        <v>1</v>
      </c>
      <c r="O129">
        <f ca="1">IF(N129&lt;1.1,N129,IF(N129&lt;YEAR!$C$2+YEAR!$C$3-2,N129+1,(YEAR!$C$2+YEAR!$C$3-1)&amp;"       :="))</f>
        <v>1</v>
      </c>
      <c r="P129">
        <f ca="1">IF(O129&lt;1.1,O129,IF(O129&lt;YEAR!$C$2+YEAR!$C$3-2,O129+1,(YEAR!$C$2+YEAR!$C$3-1)&amp;"       :="))</f>
        <v>1</v>
      </c>
      <c r="Q129">
        <f ca="1">IF(P129&lt;1.1,P129,IF(P129&lt;YEAR!$C$2+YEAR!$C$3-2,P129+1,(YEAR!$C$2+YEAR!$C$3-1)&amp;"       :="))</f>
        <v>1</v>
      </c>
      <c r="R129">
        <f ca="1">IF(Q129&lt;1.1,Q129,IF(Q129&lt;YEAR!$C$2+YEAR!$C$3-2,Q129+1,(YEAR!$C$2+YEAR!$C$3-1)&amp;"       :="))</f>
        <v>1</v>
      </c>
      <c r="S129">
        <f ca="1">IF(R129&lt;1.1,R129,IF(R129&lt;YEAR!$C$2+YEAR!$C$3-2,R129+1,(YEAR!$C$2+YEAR!$C$3-1)&amp;"       :="))</f>
        <v>1</v>
      </c>
      <c r="T129">
        <f ca="1">IF(S129&lt;1.1,S129,IF(S129&lt;YEAR!$C$2+YEAR!$C$3-2,S129+1,(YEAR!$C$2+YEAR!$C$3-1)&amp;"       :="))</f>
        <v>1</v>
      </c>
      <c r="U129">
        <f ca="1">IF(T129&lt;1.1,T129,IF(T129&lt;YEAR!$C$2+YEAR!$C$3-2,T129+1,(YEAR!$C$2+YEAR!$C$3-1)&amp;"       :="))</f>
        <v>1</v>
      </c>
      <c r="V129">
        <f ca="1">IF(U129&lt;1.1,U129,IF(U129&lt;YEAR!$C$2+YEAR!$C$3-2,U129+1,(YEAR!$C$2+YEAR!$C$3-1)&amp;"       :="))</f>
        <v>1</v>
      </c>
      <c r="W129">
        <f ca="1">IF(V129&lt;1.1,V129,IF(V129&lt;YEAR!$C$2+YEAR!$C$3-2,V129+1,(YEAR!$C$2+YEAR!$C$3-1)&amp;"       :="))</f>
        <v>1</v>
      </c>
      <c r="X129">
        <f ca="1">IF(W129&lt;1.1,W129,IF(W129&lt;YEAR!$C$2+YEAR!$C$3-2,W129+1,(YEAR!$C$2+YEAR!$C$3-1)&amp;"       :="))</f>
        <v>1</v>
      </c>
      <c r="Y129">
        <f ca="1">IF(X129&lt;1.1,X129,IF(X129&lt;YEAR!$C$2+YEAR!$C$3-2,X129+1,(YEAR!$C$2+YEAR!$C$3-1)&amp;"       :="))</f>
        <v>1</v>
      </c>
      <c r="Z129">
        <f ca="1">IF(Y129&lt;1.1,Y129,IF(Y129&lt;YEAR!$C$2+YEAR!$C$3-2,Y129+1,(YEAR!$C$2+YEAR!$C$3-1)&amp;"       :="))</f>
        <v>1</v>
      </c>
      <c r="AA129">
        <f ca="1">IF(Z129&lt;1.1,Z129,IF(Z129&lt;YEAR!$C$2+YEAR!$C$3-2,Z129+1,(YEAR!$C$2+YEAR!$C$3-1)&amp;"       :="))</f>
        <v>1</v>
      </c>
      <c r="AB129">
        <f ca="1">IF(AA129&lt;1.1,AA129,IF(AA129&lt;YEAR!$C$2+YEAR!$C$3-2,AA129+1,(YEAR!$C$2+YEAR!$C$3-1)&amp;"       :="))</f>
        <v>1</v>
      </c>
      <c r="AC129">
        <f ca="1">IF(AB129&lt;1.1,AB129,IF(AB129&lt;YEAR!$C$2+YEAR!$C$3-2,AB129+1,(YEAR!$C$2+YEAR!$C$3-1)&amp;"       :="))</f>
        <v>1</v>
      </c>
      <c r="AD129">
        <f ca="1">IF(AC129&lt;1.1,AC129,IF(AC129&lt;YEAR!$C$2+YEAR!$C$3-2,AC129+1,(YEAR!$C$2+YEAR!$C$3-1)&amp;"       :="))</f>
        <v>1</v>
      </c>
      <c r="AE129">
        <f ca="1">IF(AD129&lt;1.1,AD129,IF(AD129&lt;YEAR!$C$2+YEAR!$C$3-2,AD129+1,(YEAR!$C$2+YEAR!$C$3-1)&amp;"       :="))</f>
        <v>1</v>
      </c>
      <c r="AF129">
        <f ca="1">IF(AE129&lt;1.1,AE129,IF(AE129&lt;YEAR!$C$2+YEAR!$C$3-2,AE129+1,(YEAR!$C$2+YEAR!$C$3-1)&amp;"       :="))</f>
        <v>1</v>
      </c>
      <c r="AG129">
        <f ca="1">IF(AF129&lt;1.1,AF129,IF(AF129&lt;YEAR!$C$2+YEAR!$C$3-2,AF129+1,(YEAR!$C$2+YEAR!$C$3-1)&amp;"       :="))</f>
        <v>1</v>
      </c>
      <c r="AH129">
        <f ca="1">IF(AG129&lt;1.1,AG129,IF(AG129&lt;YEAR!$C$2+YEAR!$C$3-2,AG129+1,(YEAR!$C$2+YEAR!$C$3-1)&amp;"       :="))</f>
        <v>1</v>
      </c>
      <c r="AI129">
        <f ca="1">IF(AH129&lt;1.1,AH129,IF(AH129&lt;YEAR!$C$2+YEAR!$C$3-2,AH129+1,(YEAR!$C$2+YEAR!$C$3-1)&amp;"       :="))</f>
        <v>1</v>
      </c>
      <c r="AJ129">
        <f ca="1">IF(AI129&lt;1.1,AI129,IF(AI129&lt;YEAR!$C$2+YEAR!$C$3-2,AI129+1,(YEAR!$C$2+YEAR!$C$3-1)&amp;"       :="))</f>
        <v>1</v>
      </c>
    </row>
    <row r="130" spans="1:36">
      <c r="A130">
        <f t="shared" ca="1" si="11"/>
        <v>4</v>
      </c>
      <c r="B130" t="s">
        <v>51</v>
      </c>
      <c r="C130" t="str">
        <f ca="1">IF(D130="",OFFSET(AvailabilityFactor!A$1,A130,0),C129)</f>
        <v>D2NGOC00</v>
      </c>
      <c r="D130" t="str" cm="1">
        <f t="array" aca="1" ref="D130" ca="1">IF(D129="",TS_DRC!$P$5,OFFSET(TS_DRC!P$5,RIGHT(D129,2),0,TRUE))</f>
        <v>TS03</v>
      </c>
      <c r="E130" t="str">
        <f t="shared" ca="1" si="12"/>
        <v>TS03</v>
      </c>
      <c r="F130">
        <f ca="1">IF($D130="",YEAR!C$2,1)</f>
        <v>1</v>
      </c>
      <c r="G130">
        <f ca="1">IF(F130&lt;1.1,F130,IF(F130&lt;YEAR!$C$2+YEAR!$C$3-2,F130+1,(YEAR!$C$2+YEAR!$C$3-1)&amp;"       :="))</f>
        <v>1</v>
      </c>
      <c r="H130">
        <f ca="1">IF(G130&lt;1.1,G130,IF(G130&lt;YEAR!$C$2+YEAR!$C$3-2,G130+1,(YEAR!$C$2+YEAR!$C$3-1)&amp;"       :="))</f>
        <v>1</v>
      </c>
      <c r="I130">
        <f ca="1">IF(H130&lt;1.1,H130,IF(H130&lt;YEAR!$C$2+YEAR!$C$3-2,H130+1,(YEAR!$C$2+YEAR!$C$3-1)&amp;"       :="))</f>
        <v>1</v>
      </c>
      <c r="J130">
        <f ca="1">IF(I130&lt;1.1,I130,IF(I130&lt;YEAR!$C$2+YEAR!$C$3-2,I130+1,(YEAR!$C$2+YEAR!$C$3-1)&amp;"       :="))</f>
        <v>1</v>
      </c>
      <c r="K130">
        <f ca="1">IF(J130&lt;1.1,J130,IF(J130&lt;YEAR!$C$2+YEAR!$C$3-2,J130+1,(YEAR!$C$2+YEAR!$C$3-1)&amp;"       :="))</f>
        <v>1</v>
      </c>
      <c r="L130">
        <f ca="1">IF(K130&lt;1.1,K130,IF(K130&lt;YEAR!$C$2+YEAR!$C$3-2,K130+1,(YEAR!$C$2+YEAR!$C$3-1)&amp;"       :="))</f>
        <v>1</v>
      </c>
      <c r="M130">
        <f ca="1">IF(L130&lt;1.1,L130,IF(L130&lt;YEAR!$C$2+YEAR!$C$3-2,L130+1,(YEAR!$C$2+YEAR!$C$3-1)&amp;"       :="))</f>
        <v>1</v>
      </c>
      <c r="N130">
        <f ca="1">IF(M130&lt;1.1,M130,IF(M130&lt;YEAR!$C$2+YEAR!$C$3-2,M130+1,(YEAR!$C$2+YEAR!$C$3-1)&amp;"       :="))</f>
        <v>1</v>
      </c>
      <c r="O130">
        <f ca="1">IF(N130&lt;1.1,N130,IF(N130&lt;YEAR!$C$2+YEAR!$C$3-2,N130+1,(YEAR!$C$2+YEAR!$C$3-1)&amp;"       :="))</f>
        <v>1</v>
      </c>
      <c r="P130">
        <f ca="1">IF(O130&lt;1.1,O130,IF(O130&lt;YEAR!$C$2+YEAR!$C$3-2,O130+1,(YEAR!$C$2+YEAR!$C$3-1)&amp;"       :="))</f>
        <v>1</v>
      </c>
      <c r="Q130">
        <f ca="1">IF(P130&lt;1.1,P130,IF(P130&lt;YEAR!$C$2+YEAR!$C$3-2,P130+1,(YEAR!$C$2+YEAR!$C$3-1)&amp;"       :="))</f>
        <v>1</v>
      </c>
      <c r="R130">
        <f ca="1">IF(Q130&lt;1.1,Q130,IF(Q130&lt;YEAR!$C$2+YEAR!$C$3-2,Q130+1,(YEAR!$C$2+YEAR!$C$3-1)&amp;"       :="))</f>
        <v>1</v>
      </c>
      <c r="S130">
        <f ca="1">IF(R130&lt;1.1,R130,IF(R130&lt;YEAR!$C$2+YEAR!$C$3-2,R130+1,(YEAR!$C$2+YEAR!$C$3-1)&amp;"       :="))</f>
        <v>1</v>
      </c>
      <c r="T130">
        <f ca="1">IF(S130&lt;1.1,S130,IF(S130&lt;YEAR!$C$2+YEAR!$C$3-2,S130+1,(YEAR!$C$2+YEAR!$C$3-1)&amp;"       :="))</f>
        <v>1</v>
      </c>
      <c r="U130">
        <f ca="1">IF(T130&lt;1.1,T130,IF(T130&lt;YEAR!$C$2+YEAR!$C$3-2,T130+1,(YEAR!$C$2+YEAR!$C$3-1)&amp;"       :="))</f>
        <v>1</v>
      </c>
      <c r="V130">
        <f ca="1">IF(U130&lt;1.1,U130,IF(U130&lt;YEAR!$C$2+YEAR!$C$3-2,U130+1,(YEAR!$C$2+YEAR!$C$3-1)&amp;"       :="))</f>
        <v>1</v>
      </c>
      <c r="W130">
        <f ca="1">IF(V130&lt;1.1,V130,IF(V130&lt;YEAR!$C$2+YEAR!$C$3-2,V130+1,(YEAR!$C$2+YEAR!$C$3-1)&amp;"       :="))</f>
        <v>1</v>
      </c>
      <c r="X130">
        <f ca="1">IF(W130&lt;1.1,W130,IF(W130&lt;YEAR!$C$2+YEAR!$C$3-2,W130+1,(YEAR!$C$2+YEAR!$C$3-1)&amp;"       :="))</f>
        <v>1</v>
      </c>
      <c r="Y130">
        <f ca="1">IF(X130&lt;1.1,X130,IF(X130&lt;YEAR!$C$2+YEAR!$C$3-2,X130+1,(YEAR!$C$2+YEAR!$C$3-1)&amp;"       :="))</f>
        <v>1</v>
      </c>
      <c r="Z130">
        <f ca="1">IF(Y130&lt;1.1,Y130,IF(Y130&lt;YEAR!$C$2+YEAR!$C$3-2,Y130+1,(YEAR!$C$2+YEAR!$C$3-1)&amp;"       :="))</f>
        <v>1</v>
      </c>
      <c r="AA130">
        <f ca="1">IF(Z130&lt;1.1,Z130,IF(Z130&lt;YEAR!$C$2+YEAR!$C$3-2,Z130+1,(YEAR!$C$2+YEAR!$C$3-1)&amp;"       :="))</f>
        <v>1</v>
      </c>
      <c r="AB130">
        <f ca="1">IF(AA130&lt;1.1,AA130,IF(AA130&lt;YEAR!$C$2+YEAR!$C$3-2,AA130+1,(YEAR!$C$2+YEAR!$C$3-1)&amp;"       :="))</f>
        <v>1</v>
      </c>
      <c r="AC130">
        <f ca="1">IF(AB130&lt;1.1,AB130,IF(AB130&lt;YEAR!$C$2+YEAR!$C$3-2,AB130+1,(YEAR!$C$2+YEAR!$C$3-1)&amp;"       :="))</f>
        <v>1</v>
      </c>
      <c r="AD130">
        <f ca="1">IF(AC130&lt;1.1,AC130,IF(AC130&lt;YEAR!$C$2+YEAR!$C$3-2,AC130+1,(YEAR!$C$2+YEAR!$C$3-1)&amp;"       :="))</f>
        <v>1</v>
      </c>
      <c r="AE130">
        <f ca="1">IF(AD130&lt;1.1,AD130,IF(AD130&lt;YEAR!$C$2+YEAR!$C$3-2,AD130+1,(YEAR!$C$2+YEAR!$C$3-1)&amp;"       :="))</f>
        <v>1</v>
      </c>
      <c r="AF130">
        <f ca="1">IF(AE130&lt;1.1,AE130,IF(AE130&lt;YEAR!$C$2+YEAR!$C$3-2,AE130+1,(YEAR!$C$2+YEAR!$C$3-1)&amp;"       :="))</f>
        <v>1</v>
      </c>
      <c r="AG130">
        <f ca="1">IF(AF130&lt;1.1,AF130,IF(AF130&lt;YEAR!$C$2+YEAR!$C$3-2,AF130+1,(YEAR!$C$2+YEAR!$C$3-1)&amp;"       :="))</f>
        <v>1</v>
      </c>
      <c r="AH130">
        <f ca="1">IF(AG130&lt;1.1,AG130,IF(AG130&lt;YEAR!$C$2+YEAR!$C$3-2,AG130+1,(YEAR!$C$2+YEAR!$C$3-1)&amp;"       :="))</f>
        <v>1</v>
      </c>
      <c r="AI130">
        <f ca="1">IF(AH130&lt;1.1,AH130,IF(AH130&lt;YEAR!$C$2+YEAR!$C$3-2,AH130+1,(YEAR!$C$2+YEAR!$C$3-1)&amp;"       :="))</f>
        <v>1</v>
      </c>
      <c r="AJ130">
        <f ca="1">IF(AI130&lt;1.1,AI130,IF(AI130&lt;YEAR!$C$2+YEAR!$C$3-2,AI130+1,(YEAR!$C$2+YEAR!$C$3-1)&amp;"       :="))</f>
        <v>1</v>
      </c>
    </row>
    <row r="131" spans="1:36">
      <c r="A131">
        <f t="shared" ref="A131:A194" ca="1" si="13">IF(D131="",A130+1,A130)</f>
        <v>4</v>
      </c>
      <c r="B131" t="s">
        <v>51</v>
      </c>
      <c r="C131" t="str">
        <f ca="1">IF(D131="",OFFSET(AvailabilityFactor!A$1,A131,0),C130)</f>
        <v>D2NGOC00</v>
      </c>
      <c r="D131" t="str" cm="1">
        <f t="array" aca="1" ref="D131" ca="1">IF(D130="",TS_DRC!$P$5,OFFSET(TS_DRC!P$5,RIGHT(D130,2),0,TRUE))</f>
        <v>TS04</v>
      </c>
      <c r="E131" t="str">
        <f t="shared" ref="E131:E194" ca="1" si="14">IF(D131="","[DRC,"&amp;C131&amp;",*,*]          :         ",D131)</f>
        <v>TS04</v>
      </c>
      <c r="F131">
        <f ca="1">IF($D131="",YEAR!C$2,1)</f>
        <v>1</v>
      </c>
      <c r="G131">
        <f ca="1">IF(F131&lt;1.1,F131,IF(F131&lt;YEAR!$C$2+YEAR!$C$3-2,F131+1,(YEAR!$C$2+YEAR!$C$3-1)&amp;"       :="))</f>
        <v>1</v>
      </c>
      <c r="H131">
        <f ca="1">IF(G131&lt;1.1,G131,IF(G131&lt;YEAR!$C$2+YEAR!$C$3-2,G131+1,(YEAR!$C$2+YEAR!$C$3-1)&amp;"       :="))</f>
        <v>1</v>
      </c>
      <c r="I131">
        <f ca="1">IF(H131&lt;1.1,H131,IF(H131&lt;YEAR!$C$2+YEAR!$C$3-2,H131+1,(YEAR!$C$2+YEAR!$C$3-1)&amp;"       :="))</f>
        <v>1</v>
      </c>
      <c r="J131">
        <f ca="1">IF(I131&lt;1.1,I131,IF(I131&lt;YEAR!$C$2+YEAR!$C$3-2,I131+1,(YEAR!$C$2+YEAR!$C$3-1)&amp;"       :="))</f>
        <v>1</v>
      </c>
      <c r="K131">
        <f ca="1">IF(J131&lt;1.1,J131,IF(J131&lt;YEAR!$C$2+YEAR!$C$3-2,J131+1,(YEAR!$C$2+YEAR!$C$3-1)&amp;"       :="))</f>
        <v>1</v>
      </c>
      <c r="L131">
        <f ca="1">IF(K131&lt;1.1,K131,IF(K131&lt;YEAR!$C$2+YEAR!$C$3-2,K131+1,(YEAR!$C$2+YEAR!$C$3-1)&amp;"       :="))</f>
        <v>1</v>
      </c>
      <c r="M131">
        <f ca="1">IF(L131&lt;1.1,L131,IF(L131&lt;YEAR!$C$2+YEAR!$C$3-2,L131+1,(YEAR!$C$2+YEAR!$C$3-1)&amp;"       :="))</f>
        <v>1</v>
      </c>
      <c r="N131">
        <f ca="1">IF(M131&lt;1.1,M131,IF(M131&lt;YEAR!$C$2+YEAR!$C$3-2,M131+1,(YEAR!$C$2+YEAR!$C$3-1)&amp;"       :="))</f>
        <v>1</v>
      </c>
      <c r="O131">
        <f ca="1">IF(N131&lt;1.1,N131,IF(N131&lt;YEAR!$C$2+YEAR!$C$3-2,N131+1,(YEAR!$C$2+YEAR!$C$3-1)&amp;"       :="))</f>
        <v>1</v>
      </c>
      <c r="P131">
        <f ca="1">IF(O131&lt;1.1,O131,IF(O131&lt;YEAR!$C$2+YEAR!$C$3-2,O131+1,(YEAR!$C$2+YEAR!$C$3-1)&amp;"       :="))</f>
        <v>1</v>
      </c>
      <c r="Q131">
        <f ca="1">IF(P131&lt;1.1,P131,IF(P131&lt;YEAR!$C$2+YEAR!$C$3-2,P131+1,(YEAR!$C$2+YEAR!$C$3-1)&amp;"       :="))</f>
        <v>1</v>
      </c>
      <c r="R131">
        <f ca="1">IF(Q131&lt;1.1,Q131,IF(Q131&lt;YEAR!$C$2+YEAR!$C$3-2,Q131+1,(YEAR!$C$2+YEAR!$C$3-1)&amp;"       :="))</f>
        <v>1</v>
      </c>
      <c r="S131">
        <f ca="1">IF(R131&lt;1.1,R131,IF(R131&lt;YEAR!$C$2+YEAR!$C$3-2,R131+1,(YEAR!$C$2+YEAR!$C$3-1)&amp;"       :="))</f>
        <v>1</v>
      </c>
      <c r="T131">
        <f ca="1">IF(S131&lt;1.1,S131,IF(S131&lt;YEAR!$C$2+YEAR!$C$3-2,S131+1,(YEAR!$C$2+YEAR!$C$3-1)&amp;"       :="))</f>
        <v>1</v>
      </c>
      <c r="U131">
        <f ca="1">IF(T131&lt;1.1,T131,IF(T131&lt;YEAR!$C$2+YEAR!$C$3-2,T131+1,(YEAR!$C$2+YEAR!$C$3-1)&amp;"       :="))</f>
        <v>1</v>
      </c>
      <c r="V131">
        <f ca="1">IF(U131&lt;1.1,U131,IF(U131&lt;YEAR!$C$2+YEAR!$C$3-2,U131+1,(YEAR!$C$2+YEAR!$C$3-1)&amp;"       :="))</f>
        <v>1</v>
      </c>
      <c r="W131">
        <f ca="1">IF(V131&lt;1.1,V131,IF(V131&lt;YEAR!$C$2+YEAR!$C$3-2,V131+1,(YEAR!$C$2+YEAR!$C$3-1)&amp;"       :="))</f>
        <v>1</v>
      </c>
      <c r="X131">
        <f ca="1">IF(W131&lt;1.1,W131,IF(W131&lt;YEAR!$C$2+YEAR!$C$3-2,W131+1,(YEAR!$C$2+YEAR!$C$3-1)&amp;"       :="))</f>
        <v>1</v>
      </c>
      <c r="Y131">
        <f ca="1">IF(X131&lt;1.1,X131,IF(X131&lt;YEAR!$C$2+YEAR!$C$3-2,X131+1,(YEAR!$C$2+YEAR!$C$3-1)&amp;"       :="))</f>
        <v>1</v>
      </c>
      <c r="Z131">
        <f ca="1">IF(Y131&lt;1.1,Y131,IF(Y131&lt;YEAR!$C$2+YEAR!$C$3-2,Y131+1,(YEAR!$C$2+YEAR!$C$3-1)&amp;"       :="))</f>
        <v>1</v>
      </c>
      <c r="AA131">
        <f ca="1">IF(Z131&lt;1.1,Z131,IF(Z131&lt;YEAR!$C$2+YEAR!$C$3-2,Z131+1,(YEAR!$C$2+YEAR!$C$3-1)&amp;"       :="))</f>
        <v>1</v>
      </c>
      <c r="AB131">
        <f ca="1">IF(AA131&lt;1.1,AA131,IF(AA131&lt;YEAR!$C$2+YEAR!$C$3-2,AA131+1,(YEAR!$C$2+YEAR!$C$3-1)&amp;"       :="))</f>
        <v>1</v>
      </c>
      <c r="AC131">
        <f ca="1">IF(AB131&lt;1.1,AB131,IF(AB131&lt;YEAR!$C$2+YEAR!$C$3-2,AB131+1,(YEAR!$C$2+YEAR!$C$3-1)&amp;"       :="))</f>
        <v>1</v>
      </c>
      <c r="AD131">
        <f ca="1">IF(AC131&lt;1.1,AC131,IF(AC131&lt;YEAR!$C$2+YEAR!$C$3-2,AC131+1,(YEAR!$C$2+YEAR!$C$3-1)&amp;"       :="))</f>
        <v>1</v>
      </c>
      <c r="AE131">
        <f ca="1">IF(AD131&lt;1.1,AD131,IF(AD131&lt;YEAR!$C$2+YEAR!$C$3-2,AD131+1,(YEAR!$C$2+YEAR!$C$3-1)&amp;"       :="))</f>
        <v>1</v>
      </c>
      <c r="AF131">
        <f ca="1">IF(AE131&lt;1.1,AE131,IF(AE131&lt;YEAR!$C$2+YEAR!$C$3-2,AE131+1,(YEAR!$C$2+YEAR!$C$3-1)&amp;"       :="))</f>
        <v>1</v>
      </c>
      <c r="AG131">
        <f ca="1">IF(AF131&lt;1.1,AF131,IF(AF131&lt;YEAR!$C$2+YEAR!$C$3-2,AF131+1,(YEAR!$C$2+YEAR!$C$3-1)&amp;"       :="))</f>
        <v>1</v>
      </c>
      <c r="AH131">
        <f ca="1">IF(AG131&lt;1.1,AG131,IF(AG131&lt;YEAR!$C$2+YEAR!$C$3-2,AG131+1,(YEAR!$C$2+YEAR!$C$3-1)&amp;"       :="))</f>
        <v>1</v>
      </c>
      <c r="AI131">
        <f ca="1">IF(AH131&lt;1.1,AH131,IF(AH131&lt;YEAR!$C$2+YEAR!$C$3-2,AH131+1,(YEAR!$C$2+YEAR!$C$3-1)&amp;"       :="))</f>
        <v>1</v>
      </c>
      <c r="AJ131">
        <f ca="1">IF(AI131&lt;1.1,AI131,IF(AI131&lt;YEAR!$C$2+YEAR!$C$3-2,AI131+1,(YEAR!$C$2+YEAR!$C$3-1)&amp;"       :="))</f>
        <v>1</v>
      </c>
    </row>
    <row r="132" spans="1:36">
      <c r="A132">
        <f t="shared" ca="1" si="13"/>
        <v>4</v>
      </c>
      <c r="B132" t="s">
        <v>51</v>
      </c>
      <c r="C132" t="str">
        <f ca="1">IF(D132="",OFFSET(AvailabilityFactor!A$1,A132,0),C131)</f>
        <v>D2NGOC00</v>
      </c>
      <c r="D132" t="str" cm="1">
        <f t="array" aca="1" ref="D132" ca="1">IF(D131="",TS_DRC!$P$5,OFFSET(TS_DRC!P$5,RIGHT(D131,2),0,TRUE))</f>
        <v>TS05</v>
      </c>
      <c r="E132" t="str">
        <f t="shared" ca="1" si="14"/>
        <v>TS05</v>
      </c>
      <c r="F132">
        <f ca="1">IF($D132="",YEAR!C$2,1)</f>
        <v>1</v>
      </c>
      <c r="G132">
        <f ca="1">IF(F132&lt;1.1,F132,IF(F132&lt;YEAR!$C$2+YEAR!$C$3-2,F132+1,(YEAR!$C$2+YEAR!$C$3-1)&amp;"       :="))</f>
        <v>1</v>
      </c>
      <c r="H132">
        <f ca="1">IF(G132&lt;1.1,G132,IF(G132&lt;YEAR!$C$2+YEAR!$C$3-2,G132+1,(YEAR!$C$2+YEAR!$C$3-1)&amp;"       :="))</f>
        <v>1</v>
      </c>
      <c r="I132">
        <f ca="1">IF(H132&lt;1.1,H132,IF(H132&lt;YEAR!$C$2+YEAR!$C$3-2,H132+1,(YEAR!$C$2+YEAR!$C$3-1)&amp;"       :="))</f>
        <v>1</v>
      </c>
      <c r="J132">
        <f ca="1">IF(I132&lt;1.1,I132,IF(I132&lt;YEAR!$C$2+YEAR!$C$3-2,I132+1,(YEAR!$C$2+YEAR!$C$3-1)&amp;"       :="))</f>
        <v>1</v>
      </c>
      <c r="K132">
        <f ca="1">IF(J132&lt;1.1,J132,IF(J132&lt;YEAR!$C$2+YEAR!$C$3-2,J132+1,(YEAR!$C$2+YEAR!$C$3-1)&amp;"       :="))</f>
        <v>1</v>
      </c>
      <c r="L132">
        <f ca="1">IF(K132&lt;1.1,K132,IF(K132&lt;YEAR!$C$2+YEAR!$C$3-2,K132+1,(YEAR!$C$2+YEAR!$C$3-1)&amp;"       :="))</f>
        <v>1</v>
      </c>
      <c r="M132">
        <f ca="1">IF(L132&lt;1.1,L132,IF(L132&lt;YEAR!$C$2+YEAR!$C$3-2,L132+1,(YEAR!$C$2+YEAR!$C$3-1)&amp;"       :="))</f>
        <v>1</v>
      </c>
      <c r="N132">
        <f ca="1">IF(M132&lt;1.1,M132,IF(M132&lt;YEAR!$C$2+YEAR!$C$3-2,M132+1,(YEAR!$C$2+YEAR!$C$3-1)&amp;"       :="))</f>
        <v>1</v>
      </c>
      <c r="O132">
        <f ca="1">IF(N132&lt;1.1,N132,IF(N132&lt;YEAR!$C$2+YEAR!$C$3-2,N132+1,(YEAR!$C$2+YEAR!$C$3-1)&amp;"       :="))</f>
        <v>1</v>
      </c>
      <c r="P132">
        <f ca="1">IF(O132&lt;1.1,O132,IF(O132&lt;YEAR!$C$2+YEAR!$C$3-2,O132+1,(YEAR!$C$2+YEAR!$C$3-1)&amp;"       :="))</f>
        <v>1</v>
      </c>
      <c r="Q132">
        <f ca="1">IF(P132&lt;1.1,P132,IF(P132&lt;YEAR!$C$2+YEAR!$C$3-2,P132+1,(YEAR!$C$2+YEAR!$C$3-1)&amp;"       :="))</f>
        <v>1</v>
      </c>
      <c r="R132">
        <f ca="1">IF(Q132&lt;1.1,Q132,IF(Q132&lt;YEAR!$C$2+YEAR!$C$3-2,Q132+1,(YEAR!$C$2+YEAR!$C$3-1)&amp;"       :="))</f>
        <v>1</v>
      </c>
      <c r="S132">
        <f ca="1">IF(R132&lt;1.1,R132,IF(R132&lt;YEAR!$C$2+YEAR!$C$3-2,R132+1,(YEAR!$C$2+YEAR!$C$3-1)&amp;"       :="))</f>
        <v>1</v>
      </c>
      <c r="T132">
        <f ca="1">IF(S132&lt;1.1,S132,IF(S132&lt;YEAR!$C$2+YEAR!$C$3-2,S132+1,(YEAR!$C$2+YEAR!$C$3-1)&amp;"       :="))</f>
        <v>1</v>
      </c>
      <c r="U132">
        <f ca="1">IF(T132&lt;1.1,T132,IF(T132&lt;YEAR!$C$2+YEAR!$C$3-2,T132+1,(YEAR!$C$2+YEAR!$C$3-1)&amp;"       :="))</f>
        <v>1</v>
      </c>
      <c r="V132">
        <f ca="1">IF(U132&lt;1.1,U132,IF(U132&lt;YEAR!$C$2+YEAR!$C$3-2,U132+1,(YEAR!$C$2+YEAR!$C$3-1)&amp;"       :="))</f>
        <v>1</v>
      </c>
      <c r="W132">
        <f ca="1">IF(V132&lt;1.1,V132,IF(V132&lt;YEAR!$C$2+YEAR!$C$3-2,V132+1,(YEAR!$C$2+YEAR!$C$3-1)&amp;"       :="))</f>
        <v>1</v>
      </c>
      <c r="X132">
        <f ca="1">IF(W132&lt;1.1,W132,IF(W132&lt;YEAR!$C$2+YEAR!$C$3-2,W132+1,(YEAR!$C$2+YEAR!$C$3-1)&amp;"       :="))</f>
        <v>1</v>
      </c>
      <c r="Y132">
        <f ca="1">IF(X132&lt;1.1,X132,IF(X132&lt;YEAR!$C$2+YEAR!$C$3-2,X132+1,(YEAR!$C$2+YEAR!$C$3-1)&amp;"       :="))</f>
        <v>1</v>
      </c>
      <c r="Z132">
        <f ca="1">IF(Y132&lt;1.1,Y132,IF(Y132&lt;YEAR!$C$2+YEAR!$C$3-2,Y132+1,(YEAR!$C$2+YEAR!$C$3-1)&amp;"       :="))</f>
        <v>1</v>
      </c>
      <c r="AA132">
        <f ca="1">IF(Z132&lt;1.1,Z132,IF(Z132&lt;YEAR!$C$2+YEAR!$C$3-2,Z132+1,(YEAR!$C$2+YEAR!$C$3-1)&amp;"       :="))</f>
        <v>1</v>
      </c>
      <c r="AB132">
        <f ca="1">IF(AA132&lt;1.1,AA132,IF(AA132&lt;YEAR!$C$2+YEAR!$C$3-2,AA132+1,(YEAR!$C$2+YEAR!$C$3-1)&amp;"       :="))</f>
        <v>1</v>
      </c>
      <c r="AC132">
        <f ca="1">IF(AB132&lt;1.1,AB132,IF(AB132&lt;YEAR!$C$2+YEAR!$C$3-2,AB132+1,(YEAR!$C$2+YEAR!$C$3-1)&amp;"       :="))</f>
        <v>1</v>
      </c>
      <c r="AD132">
        <f ca="1">IF(AC132&lt;1.1,AC132,IF(AC132&lt;YEAR!$C$2+YEAR!$C$3-2,AC132+1,(YEAR!$C$2+YEAR!$C$3-1)&amp;"       :="))</f>
        <v>1</v>
      </c>
      <c r="AE132">
        <f ca="1">IF(AD132&lt;1.1,AD132,IF(AD132&lt;YEAR!$C$2+YEAR!$C$3-2,AD132+1,(YEAR!$C$2+YEAR!$C$3-1)&amp;"       :="))</f>
        <v>1</v>
      </c>
      <c r="AF132">
        <f ca="1">IF(AE132&lt;1.1,AE132,IF(AE132&lt;YEAR!$C$2+YEAR!$C$3-2,AE132+1,(YEAR!$C$2+YEAR!$C$3-1)&amp;"       :="))</f>
        <v>1</v>
      </c>
      <c r="AG132">
        <f ca="1">IF(AF132&lt;1.1,AF132,IF(AF132&lt;YEAR!$C$2+YEAR!$C$3-2,AF132+1,(YEAR!$C$2+YEAR!$C$3-1)&amp;"       :="))</f>
        <v>1</v>
      </c>
      <c r="AH132">
        <f ca="1">IF(AG132&lt;1.1,AG132,IF(AG132&lt;YEAR!$C$2+YEAR!$C$3-2,AG132+1,(YEAR!$C$2+YEAR!$C$3-1)&amp;"       :="))</f>
        <v>1</v>
      </c>
      <c r="AI132">
        <f ca="1">IF(AH132&lt;1.1,AH132,IF(AH132&lt;YEAR!$C$2+YEAR!$C$3-2,AH132+1,(YEAR!$C$2+YEAR!$C$3-1)&amp;"       :="))</f>
        <v>1</v>
      </c>
      <c r="AJ132">
        <f ca="1">IF(AI132&lt;1.1,AI132,IF(AI132&lt;YEAR!$C$2+YEAR!$C$3-2,AI132+1,(YEAR!$C$2+YEAR!$C$3-1)&amp;"       :="))</f>
        <v>1</v>
      </c>
    </row>
    <row r="133" spans="1:36">
      <c r="A133">
        <f t="shared" ca="1" si="13"/>
        <v>4</v>
      </c>
      <c r="B133" t="s">
        <v>51</v>
      </c>
      <c r="C133" t="str">
        <f ca="1">IF(D133="",OFFSET(AvailabilityFactor!A$1,A133,0),C132)</f>
        <v>D2NGOC00</v>
      </c>
      <c r="D133" t="str" cm="1">
        <f t="array" aca="1" ref="D133" ca="1">IF(D132="",TS_DRC!$P$5,OFFSET(TS_DRC!P$5,RIGHT(D132,2),0,TRUE))</f>
        <v>TS06</v>
      </c>
      <c r="E133" t="str">
        <f t="shared" ca="1" si="14"/>
        <v>TS06</v>
      </c>
      <c r="F133">
        <f ca="1">IF($D133="",YEAR!C$2,1)</f>
        <v>1</v>
      </c>
      <c r="G133">
        <f ca="1">IF(F133&lt;1.1,F133,IF(F133&lt;YEAR!$C$2+YEAR!$C$3-2,F133+1,(YEAR!$C$2+YEAR!$C$3-1)&amp;"       :="))</f>
        <v>1</v>
      </c>
      <c r="H133">
        <f ca="1">IF(G133&lt;1.1,G133,IF(G133&lt;YEAR!$C$2+YEAR!$C$3-2,G133+1,(YEAR!$C$2+YEAR!$C$3-1)&amp;"       :="))</f>
        <v>1</v>
      </c>
      <c r="I133">
        <f ca="1">IF(H133&lt;1.1,H133,IF(H133&lt;YEAR!$C$2+YEAR!$C$3-2,H133+1,(YEAR!$C$2+YEAR!$C$3-1)&amp;"       :="))</f>
        <v>1</v>
      </c>
      <c r="J133">
        <f ca="1">IF(I133&lt;1.1,I133,IF(I133&lt;YEAR!$C$2+YEAR!$C$3-2,I133+1,(YEAR!$C$2+YEAR!$C$3-1)&amp;"       :="))</f>
        <v>1</v>
      </c>
      <c r="K133">
        <f ca="1">IF(J133&lt;1.1,J133,IF(J133&lt;YEAR!$C$2+YEAR!$C$3-2,J133+1,(YEAR!$C$2+YEAR!$C$3-1)&amp;"       :="))</f>
        <v>1</v>
      </c>
      <c r="L133">
        <f ca="1">IF(K133&lt;1.1,K133,IF(K133&lt;YEAR!$C$2+YEAR!$C$3-2,K133+1,(YEAR!$C$2+YEAR!$C$3-1)&amp;"       :="))</f>
        <v>1</v>
      </c>
      <c r="M133">
        <f ca="1">IF(L133&lt;1.1,L133,IF(L133&lt;YEAR!$C$2+YEAR!$C$3-2,L133+1,(YEAR!$C$2+YEAR!$C$3-1)&amp;"       :="))</f>
        <v>1</v>
      </c>
      <c r="N133">
        <f ca="1">IF(M133&lt;1.1,M133,IF(M133&lt;YEAR!$C$2+YEAR!$C$3-2,M133+1,(YEAR!$C$2+YEAR!$C$3-1)&amp;"       :="))</f>
        <v>1</v>
      </c>
      <c r="O133">
        <f ca="1">IF(N133&lt;1.1,N133,IF(N133&lt;YEAR!$C$2+YEAR!$C$3-2,N133+1,(YEAR!$C$2+YEAR!$C$3-1)&amp;"       :="))</f>
        <v>1</v>
      </c>
      <c r="P133">
        <f ca="1">IF(O133&lt;1.1,O133,IF(O133&lt;YEAR!$C$2+YEAR!$C$3-2,O133+1,(YEAR!$C$2+YEAR!$C$3-1)&amp;"       :="))</f>
        <v>1</v>
      </c>
      <c r="Q133">
        <f ca="1">IF(P133&lt;1.1,P133,IF(P133&lt;YEAR!$C$2+YEAR!$C$3-2,P133+1,(YEAR!$C$2+YEAR!$C$3-1)&amp;"       :="))</f>
        <v>1</v>
      </c>
      <c r="R133">
        <f ca="1">IF(Q133&lt;1.1,Q133,IF(Q133&lt;YEAR!$C$2+YEAR!$C$3-2,Q133+1,(YEAR!$C$2+YEAR!$C$3-1)&amp;"       :="))</f>
        <v>1</v>
      </c>
      <c r="S133">
        <f ca="1">IF(R133&lt;1.1,R133,IF(R133&lt;YEAR!$C$2+YEAR!$C$3-2,R133+1,(YEAR!$C$2+YEAR!$C$3-1)&amp;"       :="))</f>
        <v>1</v>
      </c>
      <c r="T133">
        <f ca="1">IF(S133&lt;1.1,S133,IF(S133&lt;YEAR!$C$2+YEAR!$C$3-2,S133+1,(YEAR!$C$2+YEAR!$C$3-1)&amp;"       :="))</f>
        <v>1</v>
      </c>
      <c r="U133">
        <f ca="1">IF(T133&lt;1.1,T133,IF(T133&lt;YEAR!$C$2+YEAR!$C$3-2,T133+1,(YEAR!$C$2+YEAR!$C$3-1)&amp;"       :="))</f>
        <v>1</v>
      </c>
      <c r="V133">
        <f ca="1">IF(U133&lt;1.1,U133,IF(U133&lt;YEAR!$C$2+YEAR!$C$3-2,U133+1,(YEAR!$C$2+YEAR!$C$3-1)&amp;"       :="))</f>
        <v>1</v>
      </c>
      <c r="W133">
        <f ca="1">IF(V133&lt;1.1,V133,IF(V133&lt;YEAR!$C$2+YEAR!$C$3-2,V133+1,(YEAR!$C$2+YEAR!$C$3-1)&amp;"       :="))</f>
        <v>1</v>
      </c>
      <c r="X133">
        <f ca="1">IF(W133&lt;1.1,W133,IF(W133&lt;YEAR!$C$2+YEAR!$C$3-2,W133+1,(YEAR!$C$2+YEAR!$C$3-1)&amp;"       :="))</f>
        <v>1</v>
      </c>
      <c r="Y133">
        <f ca="1">IF(X133&lt;1.1,X133,IF(X133&lt;YEAR!$C$2+YEAR!$C$3-2,X133+1,(YEAR!$C$2+YEAR!$C$3-1)&amp;"       :="))</f>
        <v>1</v>
      </c>
      <c r="Z133">
        <f ca="1">IF(Y133&lt;1.1,Y133,IF(Y133&lt;YEAR!$C$2+YEAR!$C$3-2,Y133+1,(YEAR!$C$2+YEAR!$C$3-1)&amp;"       :="))</f>
        <v>1</v>
      </c>
      <c r="AA133">
        <f ca="1">IF(Z133&lt;1.1,Z133,IF(Z133&lt;YEAR!$C$2+YEAR!$C$3-2,Z133+1,(YEAR!$C$2+YEAR!$C$3-1)&amp;"       :="))</f>
        <v>1</v>
      </c>
      <c r="AB133">
        <f ca="1">IF(AA133&lt;1.1,AA133,IF(AA133&lt;YEAR!$C$2+YEAR!$C$3-2,AA133+1,(YEAR!$C$2+YEAR!$C$3-1)&amp;"       :="))</f>
        <v>1</v>
      </c>
      <c r="AC133">
        <f ca="1">IF(AB133&lt;1.1,AB133,IF(AB133&lt;YEAR!$C$2+YEAR!$C$3-2,AB133+1,(YEAR!$C$2+YEAR!$C$3-1)&amp;"       :="))</f>
        <v>1</v>
      </c>
      <c r="AD133">
        <f ca="1">IF(AC133&lt;1.1,AC133,IF(AC133&lt;YEAR!$C$2+YEAR!$C$3-2,AC133+1,(YEAR!$C$2+YEAR!$C$3-1)&amp;"       :="))</f>
        <v>1</v>
      </c>
      <c r="AE133">
        <f ca="1">IF(AD133&lt;1.1,AD133,IF(AD133&lt;YEAR!$C$2+YEAR!$C$3-2,AD133+1,(YEAR!$C$2+YEAR!$C$3-1)&amp;"       :="))</f>
        <v>1</v>
      </c>
      <c r="AF133">
        <f ca="1">IF(AE133&lt;1.1,AE133,IF(AE133&lt;YEAR!$C$2+YEAR!$C$3-2,AE133+1,(YEAR!$C$2+YEAR!$C$3-1)&amp;"       :="))</f>
        <v>1</v>
      </c>
      <c r="AG133">
        <f ca="1">IF(AF133&lt;1.1,AF133,IF(AF133&lt;YEAR!$C$2+YEAR!$C$3-2,AF133+1,(YEAR!$C$2+YEAR!$C$3-1)&amp;"       :="))</f>
        <v>1</v>
      </c>
      <c r="AH133">
        <f ca="1">IF(AG133&lt;1.1,AG133,IF(AG133&lt;YEAR!$C$2+YEAR!$C$3-2,AG133+1,(YEAR!$C$2+YEAR!$C$3-1)&amp;"       :="))</f>
        <v>1</v>
      </c>
      <c r="AI133">
        <f ca="1">IF(AH133&lt;1.1,AH133,IF(AH133&lt;YEAR!$C$2+YEAR!$C$3-2,AH133+1,(YEAR!$C$2+YEAR!$C$3-1)&amp;"       :="))</f>
        <v>1</v>
      </c>
      <c r="AJ133">
        <f ca="1">IF(AI133&lt;1.1,AI133,IF(AI133&lt;YEAR!$C$2+YEAR!$C$3-2,AI133+1,(YEAR!$C$2+YEAR!$C$3-1)&amp;"       :="))</f>
        <v>1</v>
      </c>
    </row>
    <row r="134" spans="1:36">
      <c r="A134">
        <f t="shared" ca="1" si="13"/>
        <v>4</v>
      </c>
      <c r="B134" t="s">
        <v>51</v>
      </c>
      <c r="C134" t="str">
        <f ca="1">IF(D134="",OFFSET(AvailabilityFactor!A$1,A134,0),C133)</f>
        <v>D2NGOC00</v>
      </c>
      <c r="D134" t="str" cm="1">
        <f t="array" aca="1" ref="D134" ca="1">IF(D133="",TS_DRC!$P$5,OFFSET(TS_DRC!P$5,RIGHT(D133,2),0,TRUE))</f>
        <v>TS07</v>
      </c>
      <c r="E134" t="str">
        <f t="shared" ca="1" si="14"/>
        <v>TS07</v>
      </c>
      <c r="F134">
        <f ca="1">IF($D134="",YEAR!C$2,1)</f>
        <v>1</v>
      </c>
      <c r="G134">
        <f ca="1">IF(F134&lt;1.1,F134,IF(F134&lt;YEAR!$C$2+YEAR!$C$3-2,F134+1,(YEAR!$C$2+YEAR!$C$3-1)&amp;"       :="))</f>
        <v>1</v>
      </c>
      <c r="H134">
        <f ca="1">IF(G134&lt;1.1,G134,IF(G134&lt;YEAR!$C$2+YEAR!$C$3-2,G134+1,(YEAR!$C$2+YEAR!$C$3-1)&amp;"       :="))</f>
        <v>1</v>
      </c>
      <c r="I134">
        <f ca="1">IF(H134&lt;1.1,H134,IF(H134&lt;YEAR!$C$2+YEAR!$C$3-2,H134+1,(YEAR!$C$2+YEAR!$C$3-1)&amp;"       :="))</f>
        <v>1</v>
      </c>
      <c r="J134">
        <f ca="1">IF(I134&lt;1.1,I134,IF(I134&lt;YEAR!$C$2+YEAR!$C$3-2,I134+1,(YEAR!$C$2+YEAR!$C$3-1)&amp;"       :="))</f>
        <v>1</v>
      </c>
      <c r="K134">
        <f ca="1">IF(J134&lt;1.1,J134,IF(J134&lt;YEAR!$C$2+YEAR!$C$3-2,J134+1,(YEAR!$C$2+YEAR!$C$3-1)&amp;"       :="))</f>
        <v>1</v>
      </c>
      <c r="L134">
        <f ca="1">IF(K134&lt;1.1,K134,IF(K134&lt;YEAR!$C$2+YEAR!$C$3-2,K134+1,(YEAR!$C$2+YEAR!$C$3-1)&amp;"       :="))</f>
        <v>1</v>
      </c>
      <c r="M134">
        <f ca="1">IF(L134&lt;1.1,L134,IF(L134&lt;YEAR!$C$2+YEAR!$C$3-2,L134+1,(YEAR!$C$2+YEAR!$C$3-1)&amp;"       :="))</f>
        <v>1</v>
      </c>
      <c r="N134">
        <f ca="1">IF(M134&lt;1.1,M134,IF(M134&lt;YEAR!$C$2+YEAR!$C$3-2,M134+1,(YEAR!$C$2+YEAR!$C$3-1)&amp;"       :="))</f>
        <v>1</v>
      </c>
      <c r="O134">
        <f ca="1">IF(N134&lt;1.1,N134,IF(N134&lt;YEAR!$C$2+YEAR!$C$3-2,N134+1,(YEAR!$C$2+YEAR!$C$3-1)&amp;"       :="))</f>
        <v>1</v>
      </c>
      <c r="P134">
        <f ca="1">IF(O134&lt;1.1,O134,IF(O134&lt;YEAR!$C$2+YEAR!$C$3-2,O134+1,(YEAR!$C$2+YEAR!$C$3-1)&amp;"       :="))</f>
        <v>1</v>
      </c>
      <c r="Q134">
        <f ca="1">IF(P134&lt;1.1,P134,IF(P134&lt;YEAR!$C$2+YEAR!$C$3-2,P134+1,(YEAR!$C$2+YEAR!$C$3-1)&amp;"       :="))</f>
        <v>1</v>
      </c>
      <c r="R134">
        <f ca="1">IF(Q134&lt;1.1,Q134,IF(Q134&lt;YEAR!$C$2+YEAR!$C$3-2,Q134+1,(YEAR!$C$2+YEAR!$C$3-1)&amp;"       :="))</f>
        <v>1</v>
      </c>
      <c r="S134">
        <f ca="1">IF(R134&lt;1.1,R134,IF(R134&lt;YEAR!$C$2+YEAR!$C$3-2,R134+1,(YEAR!$C$2+YEAR!$C$3-1)&amp;"       :="))</f>
        <v>1</v>
      </c>
      <c r="T134">
        <f ca="1">IF(S134&lt;1.1,S134,IF(S134&lt;YEAR!$C$2+YEAR!$C$3-2,S134+1,(YEAR!$C$2+YEAR!$C$3-1)&amp;"       :="))</f>
        <v>1</v>
      </c>
      <c r="U134">
        <f ca="1">IF(T134&lt;1.1,T134,IF(T134&lt;YEAR!$C$2+YEAR!$C$3-2,T134+1,(YEAR!$C$2+YEAR!$C$3-1)&amp;"       :="))</f>
        <v>1</v>
      </c>
      <c r="V134">
        <f ca="1">IF(U134&lt;1.1,U134,IF(U134&lt;YEAR!$C$2+YEAR!$C$3-2,U134+1,(YEAR!$C$2+YEAR!$C$3-1)&amp;"       :="))</f>
        <v>1</v>
      </c>
      <c r="W134">
        <f ca="1">IF(V134&lt;1.1,V134,IF(V134&lt;YEAR!$C$2+YEAR!$C$3-2,V134+1,(YEAR!$C$2+YEAR!$C$3-1)&amp;"       :="))</f>
        <v>1</v>
      </c>
      <c r="X134">
        <f ca="1">IF(W134&lt;1.1,W134,IF(W134&lt;YEAR!$C$2+YEAR!$C$3-2,W134+1,(YEAR!$C$2+YEAR!$C$3-1)&amp;"       :="))</f>
        <v>1</v>
      </c>
      <c r="Y134">
        <f ca="1">IF(X134&lt;1.1,X134,IF(X134&lt;YEAR!$C$2+YEAR!$C$3-2,X134+1,(YEAR!$C$2+YEAR!$C$3-1)&amp;"       :="))</f>
        <v>1</v>
      </c>
      <c r="Z134">
        <f ca="1">IF(Y134&lt;1.1,Y134,IF(Y134&lt;YEAR!$C$2+YEAR!$C$3-2,Y134+1,(YEAR!$C$2+YEAR!$C$3-1)&amp;"       :="))</f>
        <v>1</v>
      </c>
      <c r="AA134">
        <f ca="1">IF(Z134&lt;1.1,Z134,IF(Z134&lt;YEAR!$C$2+YEAR!$C$3-2,Z134+1,(YEAR!$C$2+YEAR!$C$3-1)&amp;"       :="))</f>
        <v>1</v>
      </c>
      <c r="AB134">
        <f ca="1">IF(AA134&lt;1.1,AA134,IF(AA134&lt;YEAR!$C$2+YEAR!$C$3-2,AA134+1,(YEAR!$C$2+YEAR!$C$3-1)&amp;"       :="))</f>
        <v>1</v>
      </c>
      <c r="AC134">
        <f ca="1">IF(AB134&lt;1.1,AB134,IF(AB134&lt;YEAR!$C$2+YEAR!$C$3-2,AB134+1,(YEAR!$C$2+YEAR!$C$3-1)&amp;"       :="))</f>
        <v>1</v>
      </c>
      <c r="AD134">
        <f ca="1">IF(AC134&lt;1.1,AC134,IF(AC134&lt;YEAR!$C$2+YEAR!$C$3-2,AC134+1,(YEAR!$C$2+YEAR!$C$3-1)&amp;"       :="))</f>
        <v>1</v>
      </c>
      <c r="AE134">
        <f ca="1">IF(AD134&lt;1.1,AD134,IF(AD134&lt;YEAR!$C$2+YEAR!$C$3-2,AD134+1,(YEAR!$C$2+YEAR!$C$3-1)&amp;"       :="))</f>
        <v>1</v>
      </c>
      <c r="AF134">
        <f ca="1">IF(AE134&lt;1.1,AE134,IF(AE134&lt;YEAR!$C$2+YEAR!$C$3-2,AE134+1,(YEAR!$C$2+YEAR!$C$3-1)&amp;"       :="))</f>
        <v>1</v>
      </c>
      <c r="AG134">
        <f ca="1">IF(AF134&lt;1.1,AF134,IF(AF134&lt;YEAR!$C$2+YEAR!$C$3-2,AF134+1,(YEAR!$C$2+YEAR!$C$3-1)&amp;"       :="))</f>
        <v>1</v>
      </c>
      <c r="AH134">
        <f ca="1">IF(AG134&lt;1.1,AG134,IF(AG134&lt;YEAR!$C$2+YEAR!$C$3-2,AG134+1,(YEAR!$C$2+YEAR!$C$3-1)&amp;"       :="))</f>
        <v>1</v>
      </c>
      <c r="AI134">
        <f ca="1">IF(AH134&lt;1.1,AH134,IF(AH134&lt;YEAR!$C$2+YEAR!$C$3-2,AH134+1,(YEAR!$C$2+YEAR!$C$3-1)&amp;"       :="))</f>
        <v>1</v>
      </c>
      <c r="AJ134">
        <f ca="1">IF(AI134&lt;1.1,AI134,IF(AI134&lt;YEAR!$C$2+YEAR!$C$3-2,AI134+1,(YEAR!$C$2+YEAR!$C$3-1)&amp;"       :="))</f>
        <v>1</v>
      </c>
    </row>
    <row r="135" spans="1:36">
      <c r="A135">
        <f t="shared" ca="1" si="13"/>
        <v>4</v>
      </c>
      <c r="B135" t="s">
        <v>51</v>
      </c>
      <c r="C135" t="str">
        <f ca="1">IF(D135="",OFFSET(AvailabilityFactor!A$1,A135,0),C134)</f>
        <v>D2NGOC00</v>
      </c>
      <c r="D135" t="str" cm="1">
        <f t="array" aca="1" ref="D135" ca="1">IF(D134="",TS_DRC!$P$5,OFFSET(TS_DRC!P$5,RIGHT(D134,2),0,TRUE))</f>
        <v>TS08</v>
      </c>
      <c r="E135" t="str">
        <f t="shared" ca="1" si="14"/>
        <v>TS08</v>
      </c>
      <c r="F135">
        <f ca="1">IF($D135="",YEAR!C$2,1)</f>
        <v>1</v>
      </c>
      <c r="G135">
        <f ca="1">IF(F135&lt;1.1,F135,IF(F135&lt;YEAR!$C$2+YEAR!$C$3-2,F135+1,(YEAR!$C$2+YEAR!$C$3-1)&amp;"       :="))</f>
        <v>1</v>
      </c>
      <c r="H135">
        <f ca="1">IF(G135&lt;1.1,G135,IF(G135&lt;YEAR!$C$2+YEAR!$C$3-2,G135+1,(YEAR!$C$2+YEAR!$C$3-1)&amp;"       :="))</f>
        <v>1</v>
      </c>
      <c r="I135">
        <f ca="1">IF(H135&lt;1.1,H135,IF(H135&lt;YEAR!$C$2+YEAR!$C$3-2,H135+1,(YEAR!$C$2+YEAR!$C$3-1)&amp;"       :="))</f>
        <v>1</v>
      </c>
      <c r="J135">
        <f ca="1">IF(I135&lt;1.1,I135,IF(I135&lt;YEAR!$C$2+YEAR!$C$3-2,I135+1,(YEAR!$C$2+YEAR!$C$3-1)&amp;"       :="))</f>
        <v>1</v>
      </c>
      <c r="K135">
        <f ca="1">IF(J135&lt;1.1,J135,IF(J135&lt;YEAR!$C$2+YEAR!$C$3-2,J135+1,(YEAR!$C$2+YEAR!$C$3-1)&amp;"       :="))</f>
        <v>1</v>
      </c>
      <c r="L135">
        <f ca="1">IF(K135&lt;1.1,K135,IF(K135&lt;YEAR!$C$2+YEAR!$C$3-2,K135+1,(YEAR!$C$2+YEAR!$C$3-1)&amp;"       :="))</f>
        <v>1</v>
      </c>
      <c r="M135">
        <f ca="1">IF(L135&lt;1.1,L135,IF(L135&lt;YEAR!$C$2+YEAR!$C$3-2,L135+1,(YEAR!$C$2+YEAR!$C$3-1)&amp;"       :="))</f>
        <v>1</v>
      </c>
      <c r="N135">
        <f ca="1">IF(M135&lt;1.1,M135,IF(M135&lt;YEAR!$C$2+YEAR!$C$3-2,M135+1,(YEAR!$C$2+YEAR!$C$3-1)&amp;"       :="))</f>
        <v>1</v>
      </c>
      <c r="O135">
        <f ca="1">IF(N135&lt;1.1,N135,IF(N135&lt;YEAR!$C$2+YEAR!$C$3-2,N135+1,(YEAR!$C$2+YEAR!$C$3-1)&amp;"       :="))</f>
        <v>1</v>
      </c>
      <c r="P135">
        <f ca="1">IF(O135&lt;1.1,O135,IF(O135&lt;YEAR!$C$2+YEAR!$C$3-2,O135+1,(YEAR!$C$2+YEAR!$C$3-1)&amp;"       :="))</f>
        <v>1</v>
      </c>
      <c r="Q135">
        <f ca="1">IF(P135&lt;1.1,P135,IF(P135&lt;YEAR!$C$2+YEAR!$C$3-2,P135+1,(YEAR!$C$2+YEAR!$C$3-1)&amp;"       :="))</f>
        <v>1</v>
      </c>
      <c r="R135">
        <f ca="1">IF(Q135&lt;1.1,Q135,IF(Q135&lt;YEAR!$C$2+YEAR!$C$3-2,Q135+1,(YEAR!$C$2+YEAR!$C$3-1)&amp;"       :="))</f>
        <v>1</v>
      </c>
      <c r="S135">
        <f ca="1">IF(R135&lt;1.1,R135,IF(R135&lt;YEAR!$C$2+YEAR!$C$3-2,R135+1,(YEAR!$C$2+YEAR!$C$3-1)&amp;"       :="))</f>
        <v>1</v>
      </c>
      <c r="T135">
        <f ca="1">IF(S135&lt;1.1,S135,IF(S135&lt;YEAR!$C$2+YEAR!$C$3-2,S135+1,(YEAR!$C$2+YEAR!$C$3-1)&amp;"       :="))</f>
        <v>1</v>
      </c>
      <c r="U135">
        <f ca="1">IF(T135&lt;1.1,T135,IF(T135&lt;YEAR!$C$2+YEAR!$C$3-2,T135+1,(YEAR!$C$2+YEAR!$C$3-1)&amp;"       :="))</f>
        <v>1</v>
      </c>
      <c r="V135">
        <f ca="1">IF(U135&lt;1.1,U135,IF(U135&lt;YEAR!$C$2+YEAR!$C$3-2,U135+1,(YEAR!$C$2+YEAR!$C$3-1)&amp;"       :="))</f>
        <v>1</v>
      </c>
      <c r="W135">
        <f ca="1">IF(V135&lt;1.1,V135,IF(V135&lt;YEAR!$C$2+YEAR!$C$3-2,V135+1,(YEAR!$C$2+YEAR!$C$3-1)&amp;"       :="))</f>
        <v>1</v>
      </c>
      <c r="X135">
        <f ca="1">IF(W135&lt;1.1,W135,IF(W135&lt;YEAR!$C$2+YEAR!$C$3-2,W135+1,(YEAR!$C$2+YEAR!$C$3-1)&amp;"       :="))</f>
        <v>1</v>
      </c>
      <c r="Y135">
        <f ca="1">IF(X135&lt;1.1,X135,IF(X135&lt;YEAR!$C$2+YEAR!$C$3-2,X135+1,(YEAR!$C$2+YEAR!$C$3-1)&amp;"       :="))</f>
        <v>1</v>
      </c>
      <c r="Z135">
        <f ca="1">IF(Y135&lt;1.1,Y135,IF(Y135&lt;YEAR!$C$2+YEAR!$C$3-2,Y135+1,(YEAR!$C$2+YEAR!$C$3-1)&amp;"       :="))</f>
        <v>1</v>
      </c>
      <c r="AA135">
        <f ca="1">IF(Z135&lt;1.1,Z135,IF(Z135&lt;YEAR!$C$2+YEAR!$C$3-2,Z135+1,(YEAR!$C$2+YEAR!$C$3-1)&amp;"       :="))</f>
        <v>1</v>
      </c>
      <c r="AB135">
        <f ca="1">IF(AA135&lt;1.1,AA135,IF(AA135&lt;YEAR!$C$2+YEAR!$C$3-2,AA135+1,(YEAR!$C$2+YEAR!$C$3-1)&amp;"       :="))</f>
        <v>1</v>
      </c>
      <c r="AC135">
        <f ca="1">IF(AB135&lt;1.1,AB135,IF(AB135&lt;YEAR!$C$2+YEAR!$C$3-2,AB135+1,(YEAR!$C$2+YEAR!$C$3-1)&amp;"       :="))</f>
        <v>1</v>
      </c>
      <c r="AD135">
        <f ca="1">IF(AC135&lt;1.1,AC135,IF(AC135&lt;YEAR!$C$2+YEAR!$C$3-2,AC135+1,(YEAR!$C$2+YEAR!$C$3-1)&amp;"       :="))</f>
        <v>1</v>
      </c>
      <c r="AE135">
        <f ca="1">IF(AD135&lt;1.1,AD135,IF(AD135&lt;YEAR!$C$2+YEAR!$C$3-2,AD135+1,(YEAR!$C$2+YEAR!$C$3-1)&amp;"       :="))</f>
        <v>1</v>
      </c>
      <c r="AF135">
        <f ca="1">IF(AE135&lt;1.1,AE135,IF(AE135&lt;YEAR!$C$2+YEAR!$C$3-2,AE135+1,(YEAR!$C$2+YEAR!$C$3-1)&amp;"       :="))</f>
        <v>1</v>
      </c>
      <c r="AG135">
        <f ca="1">IF(AF135&lt;1.1,AF135,IF(AF135&lt;YEAR!$C$2+YEAR!$C$3-2,AF135+1,(YEAR!$C$2+YEAR!$C$3-1)&amp;"       :="))</f>
        <v>1</v>
      </c>
      <c r="AH135">
        <f ca="1">IF(AG135&lt;1.1,AG135,IF(AG135&lt;YEAR!$C$2+YEAR!$C$3-2,AG135+1,(YEAR!$C$2+YEAR!$C$3-1)&amp;"       :="))</f>
        <v>1</v>
      </c>
      <c r="AI135">
        <f ca="1">IF(AH135&lt;1.1,AH135,IF(AH135&lt;YEAR!$C$2+YEAR!$C$3-2,AH135+1,(YEAR!$C$2+YEAR!$C$3-1)&amp;"       :="))</f>
        <v>1</v>
      </c>
      <c r="AJ135">
        <f ca="1">IF(AI135&lt;1.1,AI135,IF(AI135&lt;YEAR!$C$2+YEAR!$C$3-2,AI135+1,(YEAR!$C$2+YEAR!$C$3-1)&amp;"       :="))</f>
        <v>1</v>
      </c>
    </row>
    <row r="136" spans="1:36">
      <c r="A136">
        <f t="shared" ca="1" si="13"/>
        <v>4</v>
      </c>
      <c r="B136" t="s">
        <v>51</v>
      </c>
      <c r="C136" t="str">
        <f ca="1">IF(D136="",OFFSET(AvailabilityFactor!A$1,A136,0),C135)</f>
        <v>D2NGOC00</v>
      </c>
      <c r="D136" t="str" cm="1">
        <f t="array" aca="1" ref="D136" ca="1">IF(D135="",TS_DRC!$P$5,OFFSET(TS_DRC!P$5,RIGHT(D135,2),0,TRUE))</f>
        <v>TS09</v>
      </c>
      <c r="E136" t="str">
        <f t="shared" ca="1" si="14"/>
        <v>TS09</v>
      </c>
      <c r="F136">
        <f ca="1">IF($D136="",YEAR!C$2,1)</f>
        <v>1</v>
      </c>
      <c r="G136">
        <f ca="1">IF(F136&lt;1.1,F136,IF(F136&lt;YEAR!$C$2+YEAR!$C$3-2,F136+1,(YEAR!$C$2+YEAR!$C$3-1)&amp;"       :="))</f>
        <v>1</v>
      </c>
      <c r="H136">
        <f ca="1">IF(G136&lt;1.1,G136,IF(G136&lt;YEAR!$C$2+YEAR!$C$3-2,G136+1,(YEAR!$C$2+YEAR!$C$3-1)&amp;"       :="))</f>
        <v>1</v>
      </c>
      <c r="I136">
        <f ca="1">IF(H136&lt;1.1,H136,IF(H136&lt;YEAR!$C$2+YEAR!$C$3-2,H136+1,(YEAR!$C$2+YEAR!$C$3-1)&amp;"       :="))</f>
        <v>1</v>
      </c>
      <c r="J136">
        <f ca="1">IF(I136&lt;1.1,I136,IF(I136&lt;YEAR!$C$2+YEAR!$C$3-2,I136+1,(YEAR!$C$2+YEAR!$C$3-1)&amp;"       :="))</f>
        <v>1</v>
      </c>
      <c r="K136">
        <f ca="1">IF(J136&lt;1.1,J136,IF(J136&lt;YEAR!$C$2+YEAR!$C$3-2,J136+1,(YEAR!$C$2+YEAR!$C$3-1)&amp;"       :="))</f>
        <v>1</v>
      </c>
      <c r="L136">
        <f ca="1">IF(K136&lt;1.1,K136,IF(K136&lt;YEAR!$C$2+YEAR!$C$3-2,K136+1,(YEAR!$C$2+YEAR!$C$3-1)&amp;"       :="))</f>
        <v>1</v>
      </c>
      <c r="M136">
        <f ca="1">IF(L136&lt;1.1,L136,IF(L136&lt;YEAR!$C$2+YEAR!$C$3-2,L136+1,(YEAR!$C$2+YEAR!$C$3-1)&amp;"       :="))</f>
        <v>1</v>
      </c>
      <c r="N136">
        <f ca="1">IF(M136&lt;1.1,M136,IF(M136&lt;YEAR!$C$2+YEAR!$C$3-2,M136+1,(YEAR!$C$2+YEAR!$C$3-1)&amp;"       :="))</f>
        <v>1</v>
      </c>
      <c r="O136">
        <f ca="1">IF(N136&lt;1.1,N136,IF(N136&lt;YEAR!$C$2+YEAR!$C$3-2,N136+1,(YEAR!$C$2+YEAR!$C$3-1)&amp;"       :="))</f>
        <v>1</v>
      </c>
      <c r="P136">
        <f ca="1">IF(O136&lt;1.1,O136,IF(O136&lt;YEAR!$C$2+YEAR!$C$3-2,O136+1,(YEAR!$C$2+YEAR!$C$3-1)&amp;"       :="))</f>
        <v>1</v>
      </c>
      <c r="Q136">
        <f ca="1">IF(P136&lt;1.1,P136,IF(P136&lt;YEAR!$C$2+YEAR!$C$3-2,P136+1,(YEAR!$C$2+YEAR!$C$3-1)&amp;"       :="))</f>
        <v>1</v>
      </c>
      <c r="R136">
        <f ca="1">IF(Q136&lt;1.1,Q136,IF(Q136&lt;YEAR!$C$2+YEAR!$C$3-2,Q136+1,(YEAR!$C$2+YEAR!$C$3-1)&amp;"       :="))</f>
        <v>1</v>
      </c>
      <c r="S136">
        <f ca="1">IF(R136&lt;1.1,R136,IF(R136&lt;YEAR!$C$2+YEAR!$C$3-2,R136+1,(YEAR!$C$2+YEAR!$C$3-1)&amp;"       :="))</f>
        <v>1</v>
      </c>
      <c r="T136">
        <f ca="1">IF(S136&lt;1.1,S136,IF(S136&lt;YEAR!$C$2+YEAR!$C$3-2,S136+1,(YEAR!$C$2+YEAR!$C$3-1)&amp;"       :="))</f>
        <v>1</v>
      </c>
      <c r="U136">
        <f ca="1">IF(T136&lt;1.1,T136,IF(T136&lt;YEAR!$C$2+YEAR!$C$3-2,T136+1,(YEAR!$C$2+YEAR!$C$3-1)&amp;"       :="))</f>
        <v>1</v>
      </c>
      <c r="V136">
        <f ca="1">IF(U136&lt;1.1,U136,IF(U136&lt;YEAR!$C$2+YEAR!$C$3-2,U136+1,(YEAR!$C$2+YEAR!$C$3-1)&amp;"       :="))</f>
        <v>1</v>
      </c>
      <c r="W136">
        <f ca="1">IF(V136&lt;1.1,V136,IF(V136&lt;YEAR!$C$2+YEAR!$C$3-2,V136+1,(YEAR!$C$2+YEAR!$C$3-1)&amp;"       :="))</f>
        <v>1</v>
      </c>
      <c r="X136">
        <f ca="1">IF(W136&lt;1.1,W136,IF(W136&lt;YEAR!$C$2+YEAR!$C$3-2,W136+1,(YEAR!$C$2+YEAR!$C$3-1)&amp;"       :="))</f>
        <v>1</v>
      </c>
      <c r="Y136">
        <f ca="1">IF(X136&lt;1.1,X136,IF(X136&lt;YEAR!$C$2+YEAR!$C$3-2,X136+1,(YEAR!$C$2+YEAR!$C$3-1)&amp;"       :="))</f>
        <v>1</v>
      </c>
      <c r="Z136">
        <f ca="1">IF(Y136&lt;1.1,Y136,IF(Y136&lt;YEAR!$C$2+YEAR!$C$3-2,Y136+1,(YEAR!$C$2+YEAR!$C$3-1)&amp;"       :="))</f>
        <v>1</v>
      </c>
      <c r="AA136">
        <f ca="1">IF(Z136&lt;1.1,Z136,IF(Z136&lt;YEAR!$C$2+YEAR!$C$3-2,Z136+1,(YEAR!$C$2+YEAR!$C$3-1)&amp;"       :="))</f>
        <v>1</v>
      </c>
      <c r="AB136">
        <f ca="1">IF(AA136&lt;1.1,AA136,IF(AA136&lt;YEAR!$C$2+YEAR!$C$3-2,AA136+1,(YEAR!$C$2+YEAR!$C$3-1)&amp;"       :="))</f>
        <v>1</v>
      </c>
      <c r="AC136">
        <f ca="1">IF(AB136&lt;1.1,AB136,IF(AB136&lt;YEAR!$C$2+YEAR!$C$3-2,AB136+1,(YEAR!$C$2+YEAR!$C$3-1)&amp;"       :="))</f>
        <v>1</v>
      </c>
      <c r="AD136">
        <f ca="1">IF(AC136&lt;1.1,AC136,IF(AC136&lt;YEAR!$C$2+YEAR!$C$3-2,AC136+1,(YEAR!$C$2+YEAR!$C$3-1)&amp;"       :="))</f>
        <v>1</v>
      </c>
      <c r="AE136">
        <f ca="1">IF(AD136&lt;1.1,AD136,IF(AD136&lt;YEAR!$C$2+YEAR!$C$3-2,AD136+1,(YEAR!$C$2+YEAR!$C$3-1)&amp;"       :="))</f>
        <v>1</v>
      </c>
      <c r="AF136">
        <f ca="1">IF(AE136&lt;1.1,AE136,IF(AE136&lt;YEAR!$C$2+YEAR!$C$3-2,AE136+1,(YEAR!$C$2+YEAR!$C$3-1)&amp;"       :="))</f>
        <v>1</v>
      </c>
      <c r="AG136">
        <f ca="1">IF(AF136&lt;1.1,AF136,IF(AF136&lt;YEAR!$C$2+YEAR!$C$3-2,AF136+1,(YEAR!$C$2+YEAR!$C$3-1)&amp;"       :="))</f>
        <v>1</v>
      </c>
      <c r="AH136">
        <f ca="1">IF(AG136&lt;1.1,AG136,IF(AG136&lt;YEAR!$C$2+YEAR!$C$3-2,AG136+1,(YEAR!$C$2+YEAR!$C$3-1)&amp;"       :="))</f>
        <v>1</v>
      </c>
      <c r="AI136">
        <f ca="1">IF(AH136&lt;1.1,AH136,IF(AH136&lt;YEAR!$C$2+YEAR!$C$3-2,AH136+1,(YEAR!$C$2+YEAR!$C$3-1)&amp;"       :="))</f>
        <v>1</v>
      </c>
      <c r="AJ136">
        <f ca="1">IF(AI136&lt;1.1,AI136,IF(AI136&lt;YEAR!$C$2+YEAR!$C$3-2,AI136+1,(YEAR!$C$2+YEAR!$C$3-1)&amp;"       :="))</f>
        <v>1</v>
      </c>
    </row>
    <row r="137" spans="1:36">
      <c r="A137">
        <f t="shared" ca="1" si="13"/>
        <v>4</v>
      </c>
      <c r="B137" t="s">
        <v>51</v>
      </c>
      <c r="C137" t="str">
        <f ca="1">IF(D137="",OFFSET(AvailabilityFactor!A$1,A137,0),C136)</f>
        <v>D2NGOC00</v>
      </c>
      <c r="D137" t="str" cm="1">
        <f t="array" aca="1" ref="D137" ca="1">IF(D136="",TS_DRC!$P$5,OFFSET(TS_DRC!P$5,RIGHT(D136,2),0,TRUE))</f>
        <v>TS10</v>
      </c>
      <c r="E137" t="str">
        <f t="shared" ca="1" si="14"/>
        <v>TS10</v>
      </c>
      <c r="F137">
        <f ca="1">IF($D137="",YEAR!C$2,1)</f>
        <v>1</v>
      </c>
      <c r="G137">
        <f ca="1">IF(F137&lt;1.1,F137,IF(F137&lt;YEAR!$C$2+YEAR!$C$3-2,F137+1,(YEAR!$C$2+YEAR!$C$3-1)&amp;"       :="))</f>
        <v>1</v>
      </c>
      <c r="H137">
        <f ca="1">IF(G137&lt;1.1,G137,IF(G137&lt;YEAR!$C$2+YEAR!$C$3-2,G137+1,(YEAR!$C$2+YEAR!$C$3-1)&amp;"       :="))</f>
        <v>1</v>
      </c>
      <c r="I137">
        <f ca="1">IF(H137&lt;1.1,H137,IF(H137&lt;YEAR!$C$2+YEAR!$C$3-2,H137+1,(YEAR!$C$2+YEAR!$C$3-1)&amp;"       :="))</f>
        <v>1</v>
      </c>
      <c r="J137">
        <f ca="1">IF(I137&lt;1.1,I137,IF(I137&lt;YEAR!$C$2+YEAR!$C$3-2,I137+1,(YEAR!$C$2+YEAR!$C$3-1)&amp;"       :="))</f>
        <v>1</v>
      </c>
      <c r="K137">
        <f ca="1">IF(J137&lt;1.1,J137,IF(J137&lt;YEAR!$C$2+YEAR!$C$3-2,J137+1,(YEAR!$C$2+YEAR!$C$3-1)&amp;"       :="))</f>
        <v>1</v>
      </c>
      <c r="L137">
        <f ca="1">IF(K137&lt;1.1,K137,IF(K137&lt;YEAR!$C$2+YEAR!$C$3-2,K137+1,(YEAR!$C$2+YEAR!$C$3-1)&amp;"       :="))</f>
        <v>1</v>
      </c>
      <c r="M137">
        <f ca="1">IF(L137&lt;1.1,L137,IF(L137&lt;YEAR!$C$2+YEAR!$C$3-2,L137+1,(YEAR!$C$2+YEAR!$C$3-1)&amp;"       :="))</f>
        <v>1</v>
      </c>
      <c r="N137">
        <f ca="1">IF(M137&lt;1.1,M137,IF(M137&lt;YEAR!$C$2+YEAR!$C$3-2,M137+1,(YEAR!$C$2+YEAR!$C$3-1)&amp;"       :="))</f>
        <v>1</v>
      </c>
      <c r="O137">
        <f ca="1">IF(N137&lt;1.1,N137,IF(N137&lt;YEAR!$C$2+YEAR!$C$3-2,N137+1,(YEAR!$C$2+YEAR!$C$3-1)&amp;"       :="))</f>
        <v>1</v>
      </c>
      <c r="P137">
        <f ca="1">IF(O137&lt;1.1,O137,IF(O137&lt;YEAR!$C$2+YEAR!$C$3-2,O137+1,(YEAR!$C$2+YEAR!$C$3-1)&amp;"       :="))</f>
        <v>1</v>
      </c>
      <c r="Q137">
        <f ca="1">IF(P137&lt;1.1,P137,IF(P137&lt;YEAR!$C$2+YEAR!$C$3-2,P137+1,(YEAR!$C$2+YEAR!$C$3-1)&amp;"       :="))</f>
        <v>1</v>
      </c>
      <c r="R137">
        <f ca="1">IF(Q137&lt;1.1,Q137,IF(Q137&lt;YEAR!$C$2+YEAR!$C$3-2,Q137+1,(YEAR!$C$2+YEAR!$C$3-1)&amp;"       :="))</f>
        <v>1</v>
      </c>
      <c r="S137">
        <f ca="1">IF(R137&lt;1.1,R137,IF(R137&lt;YEAR!$C$2+YEAR!$C$3-2,R137+1,(YEAR!$C$2+YEAR!$C$3-1)&amp;"       :="))</f>
        <v>1</v>
      </c>
      <c r="T137">
        <f ca="1">IF(S137&lt;1.1,S137,IF(S137&lt;YEAR!$C$2+YEAR!$C$3-2,S137+1,(YEAR!$C$2+YEAR!$C$3-1)&amp;"       :="))</f>
        <v>1</v>
      </c>
      <c r="U137">
        <f ca="1">IF(T137&lt;1.1,T137,IF(T137&lt;YEAR!$C$2+YEAR!$C$3-2,T137+1,(YEAR!$C$2+YEAR!$C$3-1)&amp;"       :="))</f>
        <v>1</v>
      </c>
      <c r="V137">
        <f ca="1">IF(U137&lt;1.1,U137,IF(U137&lt;YEAR!$C$2+YEAR!$C$3-2,U137+1,(YEAR!$C$2+YEAR!$C$3-1)&amp;"       :="))</f>
        <v>1</v>
      </c>
      <c r="W137">
        <f ca="1">IF(V137&lt;1.1,V137,IF(V137&lt;YEAR!$C$2+YEAR!$C$3-2,V137+1,(YEAR!$C$2+YEAR!$C$3-1)&amp;"       :="))</f>
        <v>1</v>
      </c>
      <c r="X137">
        <f ca="1">IF(W137&lt;1.1,W137,IF(W137&lt;YEAR!$C$2+YEAR!$C$3-2,W137+1,(YEAR!$C$2+YEAR!$C$3-1)&amp;"       :="))</f>
        <v>1</v>
      </c>
      <c r="Y137">
        <f ca="1">IF(X137&lt;1.1,X137,IF(X137&lt;YEAR!$C$2+YEAR!$C$3-2,X137+1,(YEAR!$C$2+YEAR!$C$3-1)&amp;"       :="))</f>
        <v>1</v>
      </c>
      <c r="Z137">
        <f ca="1">IF(Y137&lt;1.1,Y137,IF(Y137&lt;YEAR!$C$2+YEAR!$C$3-2,Y137+1,(YEAR!$C$2+YEAR!$C$3-1)&amp;"       :="))</f>
        <v>1</v>
      </c>
      <c r="AA137">
        <f ca="1">IF(Z137&lt;1.1,Z137,IF(Z137&lt;YEAR!$C$2+YEAR!$C$3-2,Z137+1,(YEAR!$C$2+YEAR!$C$3-1)&amp;"       :="))</f>
        <v>1</v>
      </c>
      <c r="AB137">
        <f ca="1">IF(AA137&lt;1.1,AA137,IF(AA137&lt;YEAR!$C$2+YEAR!$C$3-2,AA137+1,(YEAR!$C$2+YEAR!$C$3-1)&amp;"       :="))</f>
        <v>1</v>
      </c>
      <c r="AC137">
        <f ca="1">IF(AB137&lt;1.1,AB137,IF(AB137&lt;YEAR!$C$2+YEAR!$C$3-2,AB137+1,(YEAR!$C$2+YEAR!$C$3-1)&amp;"       :="))</f>
        <v>1</v>
      </c>
      <c r="AD137">
        <f ca="1">IF(AC137&lt;1.1,AC137,IF(AC137&lt;YEAR!$C$2+YEAR!$C$3-2,AC137+1,(YEAR!$C$2+YEAR!$C$3-1)&amp;"       :="))</f>
        <v>1</v>
      </c>
      <c r="AE137">
        <f ca="1">IF(AD137&lt;1.1,AD137,IF(AD137&lt;YEAR!$C$2+YEAR!$C$3-2,AD137+1,(YEAR!$C$2+YEAR!$C$3-1)&amp;"       :="))</f>
        <v>1</v>
      </c>
      <c r="AF137">
        <f ca="1">IF(AE137&lt;1.1,AE137,IF(AE137&lt;YEAR!$C$2+YEAR!$C$3-2,AE137+1,(YEAR!$C$2+YEAR!$C$3-1)&amp;"       :="))</f>
        <v>1</v>
      </c>
      <c r="AG137">
        <f ca="1">IF(AF137&lt;1.1,AF137,IF(AF137&lt;YEAR!$C$2+YEAR!$C$3-2,AF137+1,(YEAR!$C$2+YEAR!$C$3-1)&amp;"       :="))</f>
        <v>1</v>
      </c>
      <c r="AH137">
        <f ca="1">IF(AG137&lt;1.1,AG137,IF(AG137&lt;YEAR!$C$2+YEAR!$C$3-2,AG137+1,(YEAR!$C$2+YEAR!$C$3-1)&amp;"       :="))</f>
        <v>1</v>
      </c>
      <c r="AI137">
        <f ca="1">IF(AH137&lt;1.1,AH137,IF(AH137&lt;YEAR!$C$2+YEAR!$C$3-2,AH137+1,(YEAR!$C$2+YEAR!$C$3-1)&amp;"       :="))</f>
        <v>1</v>
      </c>
      <c r="AJ137">
        <f ca="1">IF(AI137&lt;1.1,AI137,IF(AI137&lt;YEAR!$C$2+YEAR!$C$3-2,AI137+1,(YEAR!$C$2+YEAR!$C$3-1)&amp;"       :="))</f>
        <v>1</v>
      </c>
    </row>
    <row r="138" spans="1:36">
      <c r="A138">
        <f t="shared" ca="1" si="13"/>
        <v>4</v>
      </c>
      <c r="B138" t="s">
        <v>51</v>
      </c>
      <c r="C138" t="str">
        <f ca="1">IF(D138="",OFFSET(AvailabilityFactor!A$1,A138,0),C137)</f>
        <v>D2NGOC00</v>
      </c>
      <c r="D138" t="str" cm="1">
        <f t="array" aca="1" ref="D138" ca="1">IF(D137="",TS_DRC!$P$5,OFFSET(TS_DRC!P$5,RIGHT(D137,2),0,TRUE))</f>
        <v>TS11</v>
      </c>
      <c r="E138" t="str">
        <f t="shared" ca="1" si="14"/>
        <v>TS11</v>
      </c>
      <c r="F138">
        <f ca="1">IF($D138="",YEAR!C$2,1)</f>
        <v>1</v>
      </c>
      <c r="G138">
        <f ca="1">IF(F138&lt;1.1,F138,IF(F138&lt;YEAR!$C$2+YEAR!$C$3-2,F138+1,(YEAR!$C$2+YEAR!$C$3-1)&amp;"       :="))</f>
        <v>1</v>
      </c>
      <c r="H138">
        <f ca="1">IF(G138&lt;1.1,G138,IF(G138&lt;YEAR!$C$2+YEAR!$C$3-2,G138+1,(YEAR!$C$2+YEAR!$C$3-1)&amp;"       :="))</f>
        <v>1</v>
      </c>
      <c r="I138">
        <f ca="1">IF(H138&lt;1.1,H138,IF(H138&lt;YEAR!$C$2+YEAR!$C$3-2,H138+1,(YEAR!$C$2+YEAR!$C$3-1)&amp;"       :="))</f>
        <v>1</v>
      </c>
      <c r="J138">
        <f ca="1">IF(I138&lt;1.1,I138,IF(I138&lt;YEAR!$C$2+YEAR!$C$3-2,I138+1,(YEAR!$C$2+YEAR!$C$3-1)&amp;"       :="))</f>
        <v>1</v>
      </c>
      <c r="K138">
        <f ca="1">IF(J138&lt;1.1,J138,IF(J138&lt;YEAR!$C$2+YEAR!$C$3-2,J138+1,(YEAR!$C$2+YEAR!$C$3-1)&amp;"       :="))</f>
        <v>1</v>
      </c>
      <c r="L138">
        <f ca="1">IF(K138&lt;1.1,K138,IF(K138&lt;YEAR!$C$2+YEAR!$C$3-2,K138+1,(YEAR!$C$2+YEAR!$C$3-1)&amp;"       :="))</f>
        <v>1</v>
      </c>
      <c r="M138">
        <f ca="1">IF(L138&lt;1.1,L138,IF(L138&lt;YEAR!$C$2+YEAR!$C$3-2,L138+1,(YEAR!$C$2+YEAR!$C$3-1)&amp;"       :="))</f>
        <v>1</v>
      </c>
      <c r="N138">
        <f ca="1">IF(M138&lt;1.1,M138,IF(M138&lt;YEAR!$C$2+YEAR!$C$3-2,M138+1,(YEAR!$C$2+YEAR!$C$3-1)&amp;"       :="))</f>
        <v>1</v>
      </c>
      <c r="O138">
        <f ca="1">IF(N138&lt;1.1,N138,IF(N138&lt;YEAR!$C$2+YEAR!$C$3-2,N138+1,(YEAR!$C$2+YEAR!$C$3-1)&amp;"       :="))</f>
        <v>1</v>
      </c>
      <c r="P138">
        <f ca="1">IF(O138&lt;1.1,O138,IF(O138&lt;YEAR!$C$2+YEAR!$C$3-2,O138+1,(YEAR!$C$2+YEAR!$C$3-1)&amp;"       :="))</f>
        <v>1</v>
      </c>
      <c r="Q138">
        <f ca="1">IF(P138&lt;1.1,P138,IF(P138&lt;YEAR!$C$2+YEAR!$C$3-2,P138+1,(YEAR!$C$2+YEAR!$C$3-1)&amp;"       :="))</f>
        <v>1</v>
      </c>
      <c r="R138">
        <f ca="1">IF(Q138&lt;1.1,Q138,IF(Q138&lt;YEAR!$C$2+YEAR!$C$3-2,Q138+1,(YEAR!$C$2+YEAR!$C$3-1)&amp;"       :="))</f>
        <v>1</v>
      </c>
      <c r="S138">
        <f ca="1">IF(R138&lt;1.1,R138,IF(R138&lt;YEAR!$C$2+YEAR!$C$3-2,R138+1,(YEAR!$C$2+YEAR!$C$3-1)&amp;"       :="))</f>
        <v>1</v>
      </c>
      <c r="T138">
        <f ca="1">IF(S138&lt;1.1,S138,IF(S138&lt;YEAR!$C$2+YEAR!$C$3-2,S138+1,(YEAR!$C$2+YEAR!$C$3-1)&amp;"       :="))</f>
        <v>1</v>
      </c>
      <c r="U138">
        <f ca="1">IF(T138&lt;1.1,T138,IF(T138&lt;YEAR!$C$2+YEAR!$C$3-2,T138+1,(YEAR!$C$2+YEAR!$C$3-1)&amp;"       :="))</f>
        <v>1</v>
      </c>
      <c r="V138">
        <f ca="1">IF(U138&lt;1.1,U138,IF(U138&lt;YEAR!$C$2+YEAR!$C$3-2,U138+1,(YEAR!$C$2+YEAR!$C$3-1)&amp;"       :="))</f>
        <v>1</v>
      </c>
      <c r="W138">
        <f ca="1">IF(V138&lt;1.1,V138,IF(V138&lt;YEAR!$C$2+YEAR!$C$3-2,V138+1,(YEAR!$C$2+YEAR!$C$3-1)&amp;"       :="))</f>
        <v>1</v>
      </c>
      <c r="X138">
        <f ca="1">IF(W138&lt;1.1,W138,IF(W138&lt;YEAR!$C$2+YEAR!$C$3-2,W138+1,(YEAR!$C$2+YEAR!$C$3-1)&amp;"       :="))</f>
        <v>1</v>
      </c>
      <c r="Y138">
        <f ca="1">IF(X138&lt;1.1,X138,IF(X138&lt;YEAR!$C$2+YEAR!$C$3-2,X138+1,(YEAR!$C$2+YEAR!$C$3-1)&amp;"       :="))</f>
        <v>1</v>
      </c>
      <c r="Z138">
        <f ca="1">IF(Y138&lt;1.1,Y138,IF(Y138&lt;YEAR!$C$2+YEAR!$C$3-2,Y138+1,(YEAR!$C$2+YEAR!$C$3-1)&amp;"       :="))</f>
        <v>1</v>
      </c>
      <c r="AA138">
        <f ca="1">IF(Z138&lt;1.1,Z138,IF(Z138&lt;YEAR!$C$2+YEAR!$C$3-2,Z138+1,(YEAR!$C$2+YEAR!$C$3-1)&amp;"       :="))</f>
        <v>1</v>
      </c>
      <c r="AB138">
        <f ca="1">IF(AA138&lt;1.1,AA138,IF(AA138&lt;YEAR!$C$2+YEAR!$C$3-2,AA138+1,(YEAR!$C$2+YEAR!$C$3-1)&amp;"       :="))</f>
        <v>1</v>
      </c>
      <c r="AC138">
        <f ca="1">IF(AB138&lt;1.1,AB138,IF(AB138&lt;YEAR!$C$2+YEAR!$C$3-2,AB138+1,(YEAR!$C$2+YEAR!$C$3-1)&amp;"       :="))</f>
        <v>1</v>
      </c>
      <c r="AD138">
        <f ca="1">IF(AC138&lt;1.1,AC138,IF(AC138&lt;YEAR!$C$2+YEAR!$C$3-2,AC138+1,(YEAR!$C$2+YEAR!$C$3-1)&amp;"       :="))</f>
        <v>1</v>
      </c>
      <c r="AE138">
        <f ca="1">IF(AD138&lt;1.1,AD138,IF(AD138&lt;YEAR!$C$2+YEAR!$C$3-2,AD138+1,(YEAR!$C$2+YEAR!$C$3-1)&amp;"       :="))</f>
        <v>1</v>
      </c>
      <c r="AF138">
        <f ca="1">IF(AE138&lt;1.1,AE138,IF(AE138&lt;YEAR!$C$2+YEAR!$C$3-2,AE138+1,(YEAR!$C$2+YEAR!$C$3-1)&amp;"       :="))</f>
        <v>1</v>
      </c>
      <c r="AG138">
        <f ca="1">IF(AF138&lt;1.1,AF138,IF(AF138&lt;YEAR!$C$2+YEAR!$C$3-2,AF138+1,(YEAR!$C$2+YEAR!$C$3-1)&amp;"       :="))</f>
        <v>1</v>
      </c>
      <c r="AH138">
        <f ca="1">IF(AG138&lt;1.1,AG138,IF(AG138&lt;YEAR!$C$2+YEAR!$C$3-2,AG138+1,(YEAR!$C$2+YEAR!$C$3-1)&amp;"       :="))</f>
        <v>1</v>
      </c>
      <c r="AI138">
        <f ca="1">IF(AH138&lt;1.1,AH138,IF(AH138&lt;YEAR!$C$2+YEAR!$C$3-2,AH138+1,(YEAR!$C$2+YEAR!$C$3-1)&amp;"       :="))</f>
        <v>1</v>
      </c>
      <c r="AJ138">
        <f ca="1">IF(AI138&lt;1.1,AI138,IF(AI138&lt;YEAR!$C$2+YEAR!$C$3-2,AI138+1,(YEAR!$C$2+YEAR!$C$3-1)&amp;"       :="))</f>
        <v>1</v>
      </c>
    </row>
    <row r="139" spans="1:36">
      <c r="A139">
        <f t="shared" ca="1" si="13"/>
        <v>4</v>
      </c>
      <c r="B139" t="s">
        <v>51</v>
      </c>
      <c r="C139" t="str">
        <f ca="1">IF(D139="",OFFSET(AvailabilityFactor!A$1,A139,0),C138)</f>
        <v>D2NGOC00</v>
      </c>
      <c r="D139" t="str" cm="1">
        <f t="array" aca="1" ref="D139" ca="1">IF(D138="",TS_DRC!$P$5,OFFSET(TS_DRC!P$5,RIGHT(D138,2),0,TRUE))</f>
        <v>TS12</v>
      </c>
      <c r="E139" t="str">
        <f t="shared" ca="1" si="14"/>
        <v>TS12</v>
      </c>
      <c r="F139">
        <f ca="1">IF($D139="",YEAR!C$2,1)</f>
        <v>1</v>
      </c>
      <c r="G139">
        <f ca="1">IF(F139&lt;1.1,F139,IF(F139&lt;YEAR!$C$2+YEAR!$C$3-2,F139+1,(YEAR!$C$2+YEAR!$C$3-1)&amp;"       :="))</f>
        <v>1</v>
      </c>
      <c r="H139">
        <f ca="1">IF(G139&lt;1.1,G139,IF(G139&lt;YEAR!$C$2+YEAR!$C$3-2,G139+1,(YEAR!$C$2+YEAR!$C$3-1)&amp;"       :="))</f>
        <v>1</v>
      </c>
      <c r="I139">
        <f ca="1">IF(H139&lt;1.1,H139,IF(H139&lt;YEAR!$C$2+YEAR!$C$3-2,H139+1,(YEAR!$C$2+YEAR!$C$3-1)&amp;"       :="))</f>
        <v>1</v>
      </c>
      <c r="J139">
        <f ca="1">IF(I139&lt;1.1,I139,IF(I139&lt;YEAR!$C$2+YEAR!$C$3-2,I139+1,(YEAR!$C$2+YEAR!$C$3-1)&amp;"       :="))</f>
        <v>1</v>
      </c>
      <c r="K139">
        <f ca="1">IF(J139&lt;1.1,J139,IF(J139&lt;YEAR!$C$2+YEAR!$C$3-2,J139+1,(YEAR!$C$2+YEAR!$C$3-1)&amp;"       :="))</f>
        <v>1</v>
      </c>
      <c r="L139">
        <f ca="1">IF(K139&lt;1.1,K139,IF(K139&lt;YEAR!$C$2+YEAR!$C$3-2,K139+1,(YEAR!$C$2+YEAR!$C$3-1)&amp;"       :="))</f>
        <v>1</v>
      </c>
      <c r="M139">
        <f ca="1">IF(L139&lt;1.1,L139,IF(L139&lt;YEAR!$C$2+YEAR!$C$3-2,L139+1,(YEAR!$C$2+YEAR!$C$3-1)&amp;"       :="))</f>
        <v>1</v>
      </c>
      <c r="N139">
        <f ca="1">IF(M139&lt;1.1,M139,IF(M139&lt;YEAR!$C$2+YEAR!$C$3-2,M139+1,(YEAR!$C$2+YEAR!$C$3-1)&amp;"       :="))</f>
        <v>1</v>
      </c>
      <c r="O139">
        <f ca="1">IF(N139&lt;1.1,N139,IF(N139&lt;YEAR!$C$2+YEAR!$C$3-2,N139+1,(YEAR!$C$2+YEAR!$C$3-1)&amp;"       :="))</f>
        <v>1</v>
      </c>
      <c r="P139">
        <f ca="1">IF(O139&lt;1.1,O139,IF(O139&lt;YEAR!$C$2+YEAR!$C$3-2,O139+1,(YEAR!$C$2+YEAR!$C$3-1)&amp;"       :="))</f>
        <v>1</v>
      </c>
      <c r="Q139">
        <f ca="1">IF(P139&lt;1.1,P139,IF(P139&lt;YEAR!$C$2+YEAR!$C$3-2,P139+1,(YEAR!$C$2+YEAR!$C$3-1)&amp;"       :="))</f>
        <v>1</v>
      </c>
      <c r="R139">
        <f ca="1">IF(Q139&lt;1.1,Q139,IF(Q139&lt;YEAR!$C$2+YEAR!$C$3-2,Q139+1,(YEAR!$C$2+YEAR!$C$3-1)&amp;"       :="))</f>
        <v>1</v>
      </c>
      <c r="S139">
        <f ca="1">IF(R139&lt;1.1,R139,IF(R139&lt;YEAR!$C$2+YEAR!$C$3-2,R139+1,(YEAR!$C$2+YEAR!$C$3-1)&amp;"       :="))</f>
        <v>1</v>
      </c>
      <c r="T139">
        <f ca="1">IF(S139&lt;1.1,S139,IF(S139&lt;YEAR!$C$2+YEAR!$C$3-2,S139+1,(YEAR!$C$2+YEAR!$C$3-1)&amp;"       :="))</f>
        <v>1</v>
      </c>
      <c r="U139">
        <f ca="1">IF(T139&lt;1.1,T139,IF(T139&lt;YEAR!$C$2+YEAR!$C$3-2,T139+1,(YEAR!$C$2+YEAR!$C$3-1)&amp;"       :="))</f>
        <v>1</v>
      </c>
      <c r="V139">
        <f ca="1">IF(U139&lt;1.1,U139,IF(U139&lt;YEAR!$C$2+YEAR!$C$3-2,U139+1,(YEAR!$C$2+YEAR!$C$3-1)&amp;"       :="))</f>
        <v>1</v>
      </c>
      <c r="W139">
        <f ca="1">IF(V139&lt;1.1,V139,IF(V139&lt;YEAR!$C$2+YEAR!$C$3-2,V139+1,(YEAR!$C$2+YEAR!$C$3-1)&amp;"       :="))</f>
        <v>1</v>
      </c>
      <c r="X139">
        <f ca="1">IF(W139&lt;1.1,W139,IF(W139&lt;YEAR!$C$2+YEAR!$C$3-2,W139+1,(YEAR!$C$2+YEAR!$C$3-1)&amp;"       :="))</f>
        <v>1</v>
      </c>
      <c r="Y139">
        <f ca="1">IF(X139&lt;1.1,X139,IF(X139&lt;YEAR!$C$2+YEAR!$C$3-2,X139+1,(YEAR!$C$2+YEAR!$C$3-1)&amp;"       :="))</f>
        <v>1</v>
      </c>
      <c r="Z139">
        <f ca="1">IF(Y139&lt;1.1,Y139,IF(Y139&lt;YEAR!$C$2+YEAR!$C$3-2,Y139+1,(YEAR!$C$2+YEAR!$C$3-1)&amp;"       :="))</f>
        <v>1</v>
      </c>
      <c r="AA139">
        <f ca="1">IF(Z139&lt;1.1,Z139,IF(Z139&lt;YEAR!$C$2+YEAR!$C$3-2,Z139+1,(YEAR!$C$2+YEAR!$C$3-1)&amp;"       :="))</f>
        <v>1</v>
      </c>
      <c r="AB139">
        <f ca="1">IF(AA139&lt;1.1,AA139,IF(AA139&lt;YEAR!$C$2+YEAR!$C$3-2,AA139+1,(YEAR!$C$2+YEAR!$C$3-1)&amp;"       :="))</f>
        <v>1</v>
      </c>
      <c r="AC139">
        <f ca="1">IF(AB139&lt;1.1,AB139,IF(AB139&lt;YEAR!$C$2+YEAR!$C$3-2,AB139+1,(YEAR!$C$2+YEAR!$C$3-1)&amp;"       :="))</f>
        <v>1</v>
      </c>
      <c r="AD139">
        <f ca="1">IF(AC139&lt;1.1,AC139,IF(AC139&lt;YEAR!$C$2+YEAR!$C$3-2,AC139+1,(YEAR!$C$2+YEAR!$C$3-1)&amp;"       :="))</f>
        <v>1</v>
      </c>
      <c r="AE139">
        <f ca="1">IF(AD139&lt;1.1,AD139,IF(AD139&lt;YEAR!$C$2+YEAR!$C$3-2,AD139+1,(YEAR!$C$2+YEAR!$C$3-1)&amp;"       :="))</f>
        <v>1</v>
      </c>
      <c r="AF139">
        <f ca="1">IF(AE139&lt;1.1,AE139,IF(AE139&lt;YEAR!$C$2+YEAR!$C$3-2,AE139+1,(YEAR!$C$2+YEAR!$C$3-1)&amp;"       :="))</f>
        <v>1</v>
      </c>
      <c r="AG139">
        <f ca="1">IF(AF139&lt;1.1,AF139,IF(AF139&lt;YEAR!$C$2+YEAR!$C$3-2,AF139+1,(YEAR!$C$2+YEAR!$C$3-1)&amp;"       :="))</f>
        <v>1</v>
      </c>
      <c r="AH139">
        <f ca="1">IF(AG139&lt;1.1,AG139,IF(AG139&lt;YEAR!$C$2+YEAR!$C$3-2,AG139+1,(YEAR!$C$2+YEAR!$C$3-1)&amp;"       :="))</f>
        <v>1</v>
      </c>
      <c r="AI139">
        <f ca="1">IF(AH139&lt;1.1,AH139,IF(AH139&lt;YEAR!$C$2+YEAR!$C$3-2,AH139+1,(YEAR!$C$2+YEAR!$C$3-1)&amp;"       :="))</f>
        <v>1</v>
      </c>
      <c r="AJ139">
        <f ca="1">IF(AI139&lt;1.1,AI139,IF(AI139&lt;YEAR!$C$2+YEAR!$C$3-2,AI139+1,(YEAR!$C$2+YEAR!$C$3-1)&amp;"       :="))</f>
        <v>1</v>
      </c>
    </row>
    <row r="140" spans="1:36">
      <c r="A140">
        <f t="shared" ca="1" si="13"/>
        <v>4</v>
      </c>
      <c r="B140" t="s">
        <v>51</v>
      </c>
      <c r="C140" t="str">
        <f ca="1">IF(D140="",OFFSET(AvailabilityFactor!A$1,A140,0),C139)</f>
        <v>D2NGOC00</v>
      </c>
      <c r="D140" t="str" cm="1">
        <f t="array" aca="1" ref="D140" ca="1">IF(D139="",TS_DRC!$P$5,OFFSET(TS_DRC!P$5,RIGHT(D139,2),0,TRUE))</f>
        <v>TS13</v>
      </c>
      <c r="E140" t="str">
        <f t="shared" ca="1" si="14"/>
        <v>TS13</v>
      </c>
      <c r="F140">
        <f ca="1">IF($D140="",YEAR!C$2,1)</f>
        <v>1</v>
      </c>
      <c r="G140">
        <f ca="1">IF(F140&lt;1.1,F140,IF(F140&lt;YEAR!$C$2+YEAR!$C$3-2,F140+1,(YEAR!$C$2+YEAR!$C$3-1)&amp;"       :="))</f>
        <v>1</v>
      </c>
      <c r="H140">
        <f ca="1">IF(G140&lt;1.1,G140,IF(G140&lt;YEAR!$C$2+YEAR!$C$3-2,G140+1,(YEAR!$C$2+YEAR!$C$3-1)&amp;"       :="))</f>
        <v>1</v>
      </c>
      <c r="I140">
        <f ca="1">IF(H140&lt;1.1,H140,IF(H140&lt;YEAR!$C$2+YEAR!$C$3-2,H140+1,(YEAR!$C$2+YEAR!$C$3-1)&amp;"       :="))</f>
        <v>1</v>
      </c>
      <c r="J140">
        <f ca="1">IF(I140&lt;1.1,I140,IF(I140&lt;YEAR!$C$2+YEAR!$C$3-2,I140+1,(YEAR!$C$2+YEAR!$C$3-1)&amp;"       :="))</f>
        <v>1</v>
      </c>
      <c r="K140">
        <f ca="1">IF(J140&lt;1.1,J140,IF(J140&lt;YEAR!$C$2+YEAR!$C$3-2,J140+1,(YEAR!$C$2+YEAR!$C$3-1)&amp;"       :="))</f>
        <v>1</v>
      </c>
      <c r="L140">
        <f ca="1">IF(K140&lt;1.1,K140,IF(K140&lt;YEAR!$C$2+YEAR!$C$3-2,K140+1,(YEAR!$C$2+YEAR!$C$3-1)&amp;"       :="))</f>
        <v>1</v>
      </c>
      <c r="M140">
        <f ca="1">IF(L140&lt;1.1,L140,IF(L140&lt;YEAR!$C$2+YEAR!$C$3-2,L140+1,(YEAR!$C$2+YEAR!$C$3-1)&amp;"       :="))</f>
        <v>1</v>
      </c>
      <c r="N140">
        <f ca="1">IF(M140&lt;1.1,M140,IF(M140&lt;YEAR!$C$2+YEAR!$C$3-2,M140+1,(YEAR!$C$2+YEAR!$C$3-1)&amp;"       :="))</f>
        <v>1</v>
      </c>
      <c r="O140">
        <f ca="1">IF(N140&lt;1.1,N140,IF(N140&lt;YEAR!$C$2+YEAR!$C$3-2,N140+1,(YEAR!$C$2+YEAR!$C$3-1)&amp;"       :="))</f>
        <v>1</v>
      </c>
      <c r="P140">
        <f ca="1">IF(O140&lt;1.1,O140,IF(O140&lt;YEAR!$C$2+YEAR!$C$3-2,O140+1,(YEAR!$C$2+YEAR!$C$3-1)&amp;"       :="))</f>
        <v>1</v>
      </c>
      <c r="Q140">
        <f ca="1">IF(P140&lt;1.1,P140,IF(P140&lt;YEAR!$C$2+YEAR!$C$3-2,P140+1,(YEAR!$C$2+YEAR!$C$3-1)&amp;"       :="))</f>
        <v>1</v>
      </c>
      <c r="R140">
        <f ca="1">IF(Q140&lt;1.1,Q140,IF(Q140&lt;YEAR!$C$2+YEAR!$C$3-2,Q140+1,(YEAR!$C$2+YEAR!$C$3-1)&amp;"       :="))</f>
        <v>1</v>
      </c>
      <c r="S140">
        <f ca="1">IF(R140&lt;1.1,R140,IF(R140&lt;YEAR!$C$2+YEAR!$C$3-2,R140+1,(YEAR!$C$2+YEAR!$C$3-1)&amp;"       :="))</f>
        <v>1</v>
      </c>
      <c r="T140">
        <f ca="1">IF(S140&lt;1.1,S140,IF(S140&lt;YEAR!$C$2+YEAR!$C$3-2,S140+1,(YEAR!$C$2+YEAR!$C$3-1)&amp;"       :="))</f>
        <v>1</v>
      </c>
      <c r="U140">
        <f ca="1">IF(T140&lt;1.1,T140,IF(T140&lt;YEAR!$C$2+YEAR!$C$3-2,T140+1,(YEAR!$C$2+YEAR!$C$3-1)&amp;"       :="))</f>
        <v>1</v>
      </c>
      <c r="V140">
        <f ca="1">IF(U140&lt;1.1,U140,IF(U140&lt;YEAR!$C$2+YEAR!$C$3-2,U140+1,(YEAR!$C$2+YEAR!$C$3-1)&amp;"       :="))</f>
        <v>1</v>
      </c>
      <c r="W140">
        <f ca="1">IF(V140&lt;1.1,V140,IF(V140&lt;YEAR!$C$2+YEAR!$C$3-2,V140+1,(YEAR!$C$2+YEAR!$C$3-1)&amp;"       :="))</f>
        <v>1</v>
      </c>
      <c r="X140">
        <f ca="1">IF(W140&lt;1.1,W140,IF(W140&lt;YEAR!$C$2+YEAR!$C$3-2,W140+1,(YEAR!$C$2+YEAR!$C$3-1)&amp;"       :="))</f>
        <v>1</v>
      </c>
      <c r="Y140">
        <f ca="1">IF(X140&lt;1.1,X140,IF(X140&lt;YEAR!$C$2+YEAR!$C$3-2,X140+1,(YEAR!$C$2+YEAR!$C$3-1)&amp;"       :="))</f>
        <v>1</v>
      </c>
      <c r="Z140">
        <f ca="1">IF(Y140&lt;1.1,Y140,IF(Y140&lt;YEAR!$C$2+YEAR!$C$3-2,Y140+1,(YEAR!$C$2+YEAR!$C$3-1)&amp;"       :="))</f>
        <v>1</v>
      </c>
      <c r="AA140">
        <f ca="1">IF(Z140&lt;1.1,Z140,IF(Z140&lt;YEAR!$C$2+YEAR!$C$3-2,Z140+1,(YEAR!$C$2+YEAR!$C$3-1)&amp;"       :="))</f>
        <v>1</v>
      </c>
      <c r="AB140">
        <f ca="1">IF(AA140&lt;1.1,AA140,IF(AA140&lt;YEAR!$C$2+YEAR!$C$3-2,AA140+1,(YEAR!$C$2+YEAR!$C$3-1)&amp;"       :="))</f>
        <v>1</v>
      </c>
      <c r="AC140">
        <f ca="1">IF(AB140&lt;1.1,AB140,IF(AB140&lt;YEAR!$C$2+YEAR!$C$3-2,AB140+1,(YEAR!$C$2+YEAR!$C$3-1)&amp;"       :="))</f>
        <v>1</v>
      </c>
      <c r="AD140">
        <f ca="1">IF(AC140&lt;1.1,AC140,IF(AC140&lt;YEAR!$C$2+YEAR!$C$3-2,AC140+1,(YEAR!$C$2+YEAR!$C$3-1)&amp;"       :="))</f>
        <v>1</v>
      </c>
      <c r="AE140">
        <f ca="1">IF(AD140&lt;1.1,AD140,IF(AD140&lt;YEAR!$C$2+YEAR!$C$3-2,AD140+1,(YEAR!$C$2+YEAR!$C$3-1)&amp;"       :="))</f>
        <v>1</v>
      </c>
      <c r="AF140">
        <f ca="1">IF(AE140&lt;1.1,AE140,IF(AE140&lt;YEAR!$C$2+YEAR!$C$3-2,AE140+1,(YEAR!$C$2+YEAR!$C$3-1)&amp;"       :="))</f>
        <v>1</v>
      </c>
      <c r="AG140">
        <f ca="1">IF(AF140&lt;1.1,AF140,IF(AF140&lt;YEAR!$C$2+YEAR!$C$3-2,AF140+1,(YEAR!$C$2+YEAR!$C$3-1)&amp;"       :="))</f>
        <v>1</v>
      </c>
      <c r="AH140">
        <f ca="1">IF(AG140&lt;1.1,AG140,IF(AG140&lt;YEAR!$C$2+YEAR!$C$3-2,AG140+1,(YEAR!$C$2+YEAR!$C$3-1)&amp;"       :="))</f>
        <v>1</v>
      </c>
      <c r="AI140">
        <f ca="1">IF(AH140&lt;1.1,AH140,IF(AH140&lt;YEAR!$C$2+YEAR!$C$3-2,AH140+1,(YEAR!$C$2+YEAR!$C$3-1)&amp;"       :="))</f>
        <v>1</v>
      </c>
      <c r="AJ140">
        <f ca="1">IF(AI140&lt;1.1,AI140,IF(AI140&lt;YEAR!$C$2+YEAR!$C$3-2,AI140+1,(YEAR!$C$2+YEAR!$C$3-1)&amp;"       :="))</f>
        <v>1</v>
      </c>
    </row>
    <row r="141" spans="1:36">
      <c r="A141">
        <f t="shared" ca="1" si="13"/>
        <v>4</v>
      </c>
      <c r="B141" t="s">
        <v>51</v>
      </c>
      <c r="C141" t="str">
        <f ca="1">IF(D141="",OFFSET(AvailabilityFactor!A$1,A141,0),C140)</f>
        <v>D2NGOC00</v>
      </c>
      <c r="D141" t="str" cm="1">
        <f t="array" aca="1" ref="D141" ca="1">IF(D140="",TS_DRC!$P$5,OFFSET(TS_DRC!P$5,RIGHT(D140,2),0,TRUE))</f>
        <v>TS14</v>
      </c>
      <c r="E141" t="str">
        <f t="shared" ca="1" si="14"/>
        <v>TS14</v>
      </c>
      <c r="F141">
        <f ca="1">IF($D141="",YEAR!C$2,1)</f>
        <v>1</v>
      </c>
      <c r="G141">
        <f ca="1">IF(F141&lt;1.1,F141,IF(F141&lt;YEAR!$C$2+YEAR!$C$3-2,F141+1,(YEAR!$C$2+YEAR!$C$3-1)&amp;"       :="))</f>
        <v>1</v>
      </c>
      <c r="H141">
        <f ca="1">IF(G141&lt;1.1,G141,IF(G141&lt;YEAR!$C$2+YEAR!$C$3-2,G141+1,(YEAR!$C$2+YEAR!$C$3-1)&amp;"       :="))</f>
        <v>1</v>
      </c>
      <c r="I141">
        <f ca="1">IF(H141&lt;1.1,H141,IF(H141&lt;YEAR!$C$2+YEAR!$C$3-2,H141+1,(YEAR!$C$2+YEAR!$C$3-1)&amp;"       :="))</f>
        <v>1</v>
      </c>
      <c r="J141">
        <f ca="1">IF(I141&lt;1.1,I141,IF(I141&lt;YEAR!$C$2+YEAR!$C$3-2,I141+1,(YEAR!$C$2+YEAR!$C$3-1)&amp;"       :="))</f>
        <v>1</v>
      </c>
      <c r="K141">
        <f ca="1">IF(J141&lt;1.1,J141,IF(J141&lt;YEAR!$C$2+YEAR!$C$3-2,J141+1,(YEAR!$C$2+YEAR!$C$3-1)&amp;"       :="))</f>
        <v>1</v>
      </c>
      <c r="L141">
        <f ca="1">IF(K141&lt;1.1,K141,IF(K141&lt;YEAR!$C$2+YEAR!$C$3-2,K141+1,(YEAR!$C$2+YEAR!$C$3-1)&amp;"       :="))</f>
        <v>1</v>
      </c>
      <c r="M141">
        <f ca="1">IF(L141&lt;1.1,L141,IF(L141&lt;YEAR!$C$2+YEAR!$C$3-2,L141+1,(YEAR!$C$2+YEAR!$C$3-1)&amp;"       :="))</f>
        <v>1</v>
      </c>
      <c r="N141">
        <f ca="1">IF(M141&lt;1.1,M141,IF(M141&lt;YEAR!$C$2+YEAR!$C$3-2,M141+1,(YEAR!$C$2+YEAR!$C$3-1)&amp;"       :="))</f>
        <v>1</v>
      </c>
      <c r="O141">
        <f ca="1">IF(N141&lt;1.1,N141,IF(N141&lt;YEAR!$C$2+YEAR!$C$3-2,N141+1,(YEAR!$C$2+YEAR!$C$3-1)&amp;"       :="))</f>
        <v>1</v>
      </c>
      <c r="P141">
        <f ca="1">IF(O141&lt;1.1,O141,IF(O141&lt;YEAR!$C$2+YEAR!$C$3-2,O141+1,(YEAR!$C$2+YEAR!$C$3-1)&amp;"       :="))</f>
        <v>1</v>
      </c>
      <c r="Q141">
        <f ca="1">IF(P141&lt;1.1,P141,IF(P141&lt;YEAR!$C$2+YEAR!$C$3-2,P141+1,(YEAR!$C$2+YEAR!$C$3-1)&amp;"       :="))</f>
        <v>1</v>
      </c>
      <c r="R141">
        <f ca="1">IF(Q141&lt;1.1,Q141,IF(Q141&lt;YEAR!$C$2+YEAR!$C$3-2,Q141+1,(YEAR!$C$2+YEAR!$C$3-1)&amp;"       :="))</f>
        <v>1</v>
      </c>
      <c r="S141">
        <f ca="1">IF(R141&lt;1.1,R141,IF(R141&lt;YEAR!$C$2+YEAR!$C$3-2,R141+1,(YEAR!$C$2+YEAR!$C$3-1)&amp;"       :="))</f>
        <v>1</v>
      </c>
      <c r="T141">
        <f ca="1">IF(S141&lt;1.1,S141,IF(S141&lt;YEAR!$C$2+YEAR!$C$3-2,S141+1,(YEAR!$C$2+YEAR!$C$3-1)&amp;"       :="))</f>
        <v>1</v>
      </c>
      <c r="U141">
        <f ca="1">IF(T141&lt;1.1,T141,IF(T141&lt;YEAR!$C$2+YEAR!$C$3-2,T141+1,(YEAR!$C$2+YEAR!$C$3-1)&amp;"       :="))</f>
        <v>1</v>
      </c>
      <c r="V141">
        <f ca="1">IF(U141&lt;1.1,U141,IF(U141&lt;YEAR!$C$2+YEAR!$C$3-2,U141+1,(YEAR!$C$2+YEAR!$C$3-1)&amp;"       :="))</f>
        <v>1</v>
      </c>
      <c r="W141">
        <f ca="1">IF(V141&lt;1.1,V141,IF(V141&lt;YEAR!$C$2+YEAR!$C$3-2,V141+1,(YEAR!$C$2+YEAR!$C$3-1)&amp;"       :="))</f>
        <v>1</v>
      </c>
      <c r="X141">
        <f ca="1">IF(W141&lt;1.1,W141,IF(W141&lt;YEAR!$C$2+YEAR!$C$3-2,W141+1,(YEAR!$C$2+YEAR!$C$3-1)&amp;"       :="))</f>
        <v>1</v>
      </c>
      <c r="Y141">
        <f ca="1">IF(X141&lt;1.1,X141,IF(X141&lt;YEAR!$C$2+YEAR!$C$3-2,X141+1,(YEAR!$C$2+YEAR!$C$3-1)&amp;"       :="))</f>
        <v>1</v>
      </c>
      <c r="Z141">
        <f ca="1">IF(Y141&lt;1.1,Y141,IF(Y141&lt;YEAR!$C$2+YEAR!$C$3-2,Y141+1,(YEAR!$C$2+YEAR!$C$3-1)&amp;"       :="))</f>
        <v>1</v>
      </c>
      <c r="AA141">
        <f ca="1">IF(Z141&lt;1.1,Z141,IF(Z141&lt;YEAR!$C$2+YEAR!$C$3-2,Z141+1,(YEAR!$C$2+YEAR!$C$3-1)&amp;"       :="))</f>
        <v>1</v>
      </c>
      <c r="AB141">
        <f ca="1">IF(AA141&lt;1.1,AA141,IF(AA141&lt;YEAR!$C$2+YEAR!$C$3-2,AA141+1,(YEAR!$C$2+YEAR!$C$3-1)&amp;"       :="))</f>
        <v>1</v>
      </c>
      <c r="AC141">
        <f ca="1">IF(AB141&lt;1.1,AB141,IF(AB141&lt;YEAR!$C$2+YEAR!$C$3-2,AB141+1,(YEAR!$C$2+YEAR!$C$3-1)&amp;"       :="))</f>
        <v>1</v>
      </c>
      <c r="AD141">
        <f ca="1">IF(AC141&lt;1.1,AC141,IF(AC141&lt;YEAR!$C$2+YEAR!$C$3-2,AC141+1,(YEAR!$C$2+YEAR!$C$3-1)&amp;"       :="))</f>
        <v>1</v>
      </c>
      <c r="AE141">
        <f ca="1">IF(AD141&lt;1.1,AD141,IF(AD141&lt;YEAR!$C$2+YEAR!$C$3-2,AD141+1,(YEAR!$C$2+YEAR!$C$3-1)&amp;"       :="))</f>
        <v>1</v>
      </c>
      <c r="AF141">
        <f ca="1">IF(AE141&lt;1.1,AE141,IF(AE141&lt;YEAR!$C$2+YEAR!$C$3-2,AE141+1,(YEAR!$C$2+YEAR!$C$3-1)&amp;"       :="))</f>
        <v>1</v>
      </c>
      <c r="AG141">
        <f ca="1">IF(AF141&lt;1.1,AF141,IF(AF141&lt;YEAR!$C$2+YEAR!$C$3-2,AF141+1,(YEAR!$C$2+YEAR!$C$3-1)&amp;"       :="))</f>
        <v>1</v>
      </c>
      <c r="AH141">
        <f ca="1">IF(AG141&lt;1.1,AG141,IF(AG141&lt;YEAR!$C$2+YEAR!$C$3-2,AG141+1,(YEAR!$C$2+YEAR!$C$3-1)&amp;"       :="))</f>
        <v>1</v>
      </c>
      <c r="AI141">
        <f ca="1">IF(AH141&lt;1.1,AH141,IF(AH141&lt;YEAR!$C$2+YEAR!$C$3-2,AH141+1,(YEAR!$C$2+YEAR!$C$3-1)&amp;"       :="))</f>
        <v>1</v>
      </c>
      <c r="AJ141">
        <f ca="1">IF(AI141&lt;1.1,AI141,IF(AI141&lt;YEAR!$C$2+YEAR!$C$3-2,AI141+1,(YEAR!$C$2+YEAR!$C$3-1)&amp;"       :="))</f>
        <v>1</v>
      </c>
    </row>
    <row r="142" spans="1:36">
      <c r="A142">
        <f t="shared" ca="1" si="13"/>
        <v>4</v>
      </c>
      <c r="B142" t="s">
        <v>51</v>
      </c>
      <c r="C142" t="str">
        <f ca="1">IF(D142="",OFFSET(AvailabilityFactor!A$1,A142,0),C141)</f>
        <v>D2NGOC00</v>
      </c>
      <c r="D142" t="str" cm="1">
        <f t="array" aca="1" ref="D142" ca="1">IF(D141="",TS_DRC!$P$5,OFFSET(TS_DRC!P$5,RIGHT(D141,2),0,TRUE))</f>
        <v>TS15</v>
      </c>
      <c r="E142" t="str">
        <f t="shared" ca="1" si="14"/>
        <v>TS15</v>
      </c>
      <c r="F142">
        <f ca="1">IF($D142="",YEAR!C$2,1)</f>
        <v>1</v>
      </c>
      <c r="G142">
        <f ca="1">IF(F142&lt;1.1,F142,IF(F142&lt;YEAR!$C$2+YEAR!$C$3-2,F142+1,(YEAR!$C$2+YEAR!$C$3-1)&amp;"       :="))</f>
        <v>1</v>
      </c>
      <c r="H142">
        <f ca="1">IF(G142&lt;1.1,G142,IF(G142&lt;YEAR!$C$2+YEAR!$C$3-2,G142+1,(YEAR!$C$2+YEAR!$C$3-1)&amp;"       :="))</f>
        <v>1</v>
      </c>
      <c r="I142">
        <f ca="1">IF(H142&lt;1.1,H142,IF(H142&lt;YEAR!$C$2+YEAR!$C$3-2,H142+1,(YEAR!$C$2+YEAR!$C$3-1)&amp;"       :="))</f>
        <v>1</v>
      </c>
      <c r="J142">
        <f ca="1">IF(I142&lt;1.1,I142,IF(I142&lt;YEAR!$C$2+YEAR!$C$3-2,I142+1,(YEAR!$C$2+YEAR!$C$3-1)&amp;"       :="))</f>
        <v>1</v>
      </c>
      <c r="K142">
        <f ca="1">IF(J142&lt;1.1,J142,IF(J142&lt;YEAR!$C$2+YEAR!$C$3-2,J142+1,(YEAR!$C$2+YEAR!$C$3-1)&amp;"       :="))</f>
        <v>1</v>
      </c>
      <c r="L142">
        <f ca="1">IF(K142&lt;1.1,K142,IF(K142&lt;YEAR!$C$2+YEAR!$C$3-2,K142+1,(YEAR!$C$2+YEAR!$C$3-1)&amp;"       :="))</f>
        <v>1</v>
      </c>
      <c r="M142">
        <f ca="1">IF(L142&lt;1.1,L142,IF(L142&lt;YEAR!$C$2+YEAR!$C$3-2,L142+1,(YEAR!$C$2+YEAR!$C$3-1)&amp;"       :="))</f>
        <v>1</v>
      </c>
      <c r="N142">
        <f ca="1">IF(M142&lt;1.1,M142,IF(M142&lt;YEAR!$C$2+YEAR!$C$3-2,M142+1,(YEAR!$C$2+YEAR!$C$3-1)&amp;"       :="))</f>
        <v>1</v>
      </c>
      <c r="O142">
        <f ca="1">IF(N142&lt;1.1,N142,IF(N142&lt;YEAR!$C$2+YEAR!$C$3-2,N142+1,(YEAR!$C$2+YEAR!$C$3-1)&amp;"       :="))</f>
        <v>1</v>
      </c>
      <c r="P142">
        <f ca="1">IF(O142&lt;1.1,O142,IF(O142&lt;YEAR!$C$2+YEAR!$C$3-2,O142+1,(YEAR!$C$2+YEAR!$C$3-1)&amp;"       :="))</f>
        <v>1</v>
      </c>
      <c r="Q142">
        <f ca="1">IF(P142&lt;1.1,P142,IF(P142&lt;YEAR!$C$2+YEAR!$C$3-2,P142+1,(YEAR!$C$2+YEAR!$C$3-1)&amp;"       :="))</f>
        <v>1</v>
      </c>
      <c r="R142">
        <f ca="1">IF(Q142&lt;1.1,Q142,IF(Q142&lt;YEAR!$C$2+YEAR!$C$3-2,Q142+1,(YEAR!$C$2+YEAR!$C$3-1)&amp;"       :="))</f>
        <v>1</v>
      </c>
      <c r="S142">
        <f ca="1">IF(R142&lt;1.1,R142,IF(R142&lt;YEAR!$C$2+YEAR!$C$3-2,R142+1,(YEAR!$C$2+YEAR!$C$3-1)&amp;"       :="))</f>
        <v>1</v>
      </c>
      <c r="T142">
        <f ca="1">IF(S142&lt;1.1,S142,IF(S142&lt;YEAR!$C$2+YEAR!$C$3-2,S142+1,(YEAR!$C$2+YEAR!$C$3-1)&amp;"       :="))</f>
        <v>1</v>
      </c>
      <c r="U142">
        <f ca="1">IF(T142&lt;1.1,T142,IF(T142&lt;YEAR!$C$2+YEAR!$C$3-2,T142+1,(YEAR!$C$2+YEAR!$C$3-1)&amp;"       :="))</f>
        <v>1</v>
      </c>
      <c r="V142">
        <f ca="1">IF(U142&lt;1.1,U142,IF(U142&lt;YEAR!$C$2+YEAR!$C$3-2,U142+1,(YEAR!$C$2+YEAR!$C$3-1)&amp;"       :="))</f>
        <v>1</v>
      </c>
      <c r="W142">
        <f ca="1">IF(V142&lt;1.1,V142,IF(V142&lt;YEAR!$C$2+YEAR!$C$3-2,V142+1,(YEAR!$C$2+YEAR!$C$3-1)&amp;"       :="))</f>
        <v>1</v>
      </c>
      <c r="X142">
        <f ca="1">IF(W142&lt;1.1,W142,IF(W142&lt;YEAR!$C$2+YEAR!$C$3-2,W142+1,(YEAR!$C$2+YEAR!$C$3-1)&amp;"       :="))</f>
        <v>1</v>
      </c>
      <c r="Y142">
        <f ca="1">IF(X142&lt;1.1,X142,IF(X142&lt;YEAR!$C$2+YEAR!$C$3-2,X142+1,(YEAR!$C$2+YEAR!$C$3-1)&amp;"       :="))</f>
        <v>1</v>
      </c>
      <c r="Z142">
        <f ca="1">IF(Y142&lt;1.1,Y142,IF(Y142&lt;YEAR!$C$2+YEAR!$C$3-2,Y142+1,(YEAR!$C$2+YEAR!$C$3-1)&amp;"       :="))</f>
        <v>1</v>
      </c>
      <c r="AA142">
        <f ca="1">IF(Z142&lt;1.1,Z142,IF(Z142&lt;YEAR!$C$2+YEAR!$C$3-2,Z142+1,(YEAR!$C$2+YEAR!$C$3-1)&amp;"       :="))</f>
        <v>1</v>
      </c>
      <c r="AB142">
        <f ca="1">IF(AA142&lt;1.1,AA142,IF(AA142&lt;YEAR!$C$2+YEAR!$C$3-2,AA142+1,(YEAR!$C$2+YEAR!$C$3-1)&amp;"       :="))</f>
        <v>1</v>
      </c>
      <c r="AC142">
        <f ca="1">IF(AB142&lt;1.1,AB142,IF(AB142&lt;YEAR!$C$2+YEAR!$C$3-2,AB142+1,(YEAR!$C$2+YEAR!$C$3-1)&amp;"       :="))</f>
        <v>1</v>
      </c>
      <c r="AD142">
        <f ca="1">IF(AC142&lt;1.1,AC142,IF(AC142&lt;YEAR!$C$2+YEAR!$C$3-2,AC142+1,(YEAR!$C$2+YEAR!$C$3-1)&amp;"       :="))</f>
        <v>1</v>
      </c>
      <c r="AE142">
        <f ca="1">IF(AD142&lt;1.1,AD142,IF(AD142&lt;YEAR!$C$2+YEAR!$C$3-2,AD142+1,(YEAR!$C$2+YEAR!$C$3-1)&amp;"       :="))</f>
        <v>1</v>
      </c>
      <c r="AF142">
        <f ca="1">IF(AE142&lt;1.1,AE142,IF(AE142&lt;YEAR!$C$2+YEAR!$C$3-2,AE142+1,(YEAR!$C$2+YEAR!$C$3-1)&amp;"       :="))</f>
        <v>1</v>
      </c>
      <c r="AG142">
        <f ca="1">IF(AF142&lt;1.1,AF142,IF(AF142&lt;YEAR!$C$2+YEAR!$C$3-2,AF142+1,(YEAR!$C$2+YEAR!$C$3-1)&amp;"       :="))</f>
        <v>1</v>
      </c>
      <c r="AH142">
        <f ca="1">IF(AG142&lt;1.1,AG142,IF(AG142&lt;YEAR!$C$2+YEAR!$C$3-2,AG142+1,(YEAR!$C$2+YEAR!$C$3-1)&amp;"       :="))</f>
        <v>1</v>
      </c>
      <c r="AI142">
        <f ca="1">IF(AH142&lt;1.1,AH142,IF(AH142&lt;YEAR!$C$2+YEAR!$C$3-2,AH142+1,(YEAR!$C$2+YEAR!$C$3-1)&amp;"       :="))</f>
        <v>1</v>
      </c>
      <c r="AJ142">
        <f ca="1">IF(AI142&lt;1.1,AI142,IF(AI142&lt;YEAR!$C$2+YEAR!$C$3-2,AI142+1,(YEAR!$C$2+YEAR!$C$3-1)&amp;"       :="))</f>
        <v>1</v>
      </c>
    </row>
    <row r="143" spans="1:36">
      <c r="A143">
        <f t="shared" ca="1" si="13"/>
        <v>4</v>
      </c>
      <c r="B143" t="s">
        <v>51</v>
      </c>
      <c r="C143" t="str">
        <f ca="1">IF(D143="",OFFSET(AvailabilityFactor!A$1,A143,0),C142)</f>
        <v>D2NGOC00</v>
      </c>
      <c r="D143" t="str" cm="1">
        <f t="array" aca="1" ref="D143" ca="1">IF(D142="",TS_DRC!$P$5,OFFSET(TS_DRC!P$5,RIGHT(D142,2),0,TRUE))</f>
        <v>TS16</v>
      </c>
      <c r="E143" t="str">
        <f t="shared" ca="1" si="14"/>
        <v>TS16</v>
      </c>
      <c r="F143">
        <f ca="1">IF($D143="",YEAR!C$2,1)</f>
        <v>1</v>
      </c>
      <c r="G143">
        <f ca="1">IF(F143&lt;1.1,F143,IF(F143&lt;YEAR!$C$2+YEAR!$C$3-2,F143+1,(YEAR!$C$2+YEAR!$C$3-1)&amp;"       :="))</f>
        <v>1</v>
      </c>
      <c r="H143">
        <f ca="1">IF(G143&lt;1.1,G143,IF(G143&lt;YEAR!$C$2+YEAR!$C$3-2,G143+1,(YEAR!$C$2+YEAR!$C$3-1)&amp;"       :="))</f>
        <v>1</v>
      </c>
      <c r="I143">
        <f ca="1">IF(H143&lt;1.1,H143,IF(H143&lt;YEAR!$C$2+YEAR!$C$3-2,H143+1,(YEAR!$C$2+YEAR!$C$3-1)&amp;"       :="))</f>
        <v>1</v>
      </c>
      <c r="J143">
        <f ca="1">IF(I143&lt;1.1,I143,IF(I143&lt;YEAR!$C$2+YEAR!$C$3-2,I143+1,(YEAR!$C$2+YEAR!$C$3-1)&amp;"       :="))</f>
        <v>1</v>
      </c>
      <c r="K143">
        <f ca="1">IF(J143&lt;1.1,J143,IF(J143&lt;YEAR!$C$2+YEAR!$C$3-2,J143+1,(YEAR!$C$2+YEAR!$C$3-1)&amp;"       :="))</f>
        <v>1</v>
      </c>
      <c r="L143">
        <f ca="1">IF(K143&lt;1.1,K143,IF(K143&lt;YEAR!$C$2+YEAR!$C$3-2,K143+1,(YEAR!$C$2+YEAR!$C$3-1)&amp;"       :="))</f>
        <v>1</v>
      </c>
      <c r="M143">
        <f ca="1">IF(L143&lt;1.1,L143,IF(L143&lt;YEAR!$C$2+YEAR!$C$3-2,L143+1,(YEAR!$C$2+YEAR!$C$3-1)&amp;"       :="))</f>
        <v>1</v>
      </c>
      <c r="N143">
        <f ca="1">IF(M143&lt;1.1,M143,IF(M143&lt;YEAR!$C$2+YEAR!$C$3-2,M143+1,(YEAR!$C$2+YEAR!$C$3-1)&amp;"       :="))</f>
        <v>1</v>
      </c>
      <c r="O143">
        <f ca="1">IF(N143&lt;1.1,N143,IF(N143&lt;YEAR!$C$2+YEAR!$C$3-2,N143+1,(YEAR!$C$2+YEAR!$C$3-1)&amp;"       :="))</f>
        <v>1</v>
      </c>
      <c r="P143">
        <f ca="1">IF(O143&lt;1.1,O143,IF(O143&lt;YEAR!$C$2+YEAR!$C$3-2,O143+1,(YEAR!$C$2+YEAR!$C$3-1)&amp;"       :="))</f>
        <v>1</v>
      </c>
      <c r="Q143">
        <f ca="1">IF(P143&lt;1.1,P143,IF(P143&lt;YEAR!$C$2+YEAR!$C$3-2,P143+1,(YEAR!$C$2+YEAR!$C$3-1)&amp;"       :="))</f>
        <v>1</v>
      </c>
      <c r="R143">
        <f ca="1">IF(Q143&lt;1.1,Q143,IF(Q143&lt;YEAR!$C$2+YEAR!$C$3-2,Q143+1,(YEAR!$C$2+YEAR!$C$3-1)&amp;"       :="))</f>
        <v>1</v>
      </c>
      <c r="S143">
        <f ca="1">IF(R143&lt;1.1,R143,IF(R143&lt;YEAR!$C$2+YEAR!$C$3-2,R143+1,(YEAR!$C$2+YEAR!$C$3-1)&amp;"       :="))</f>
        <v>1</v>
      </c>
      <c r="T143">
        <f ca="1">IF(S143&lt;1.1,S143,IF(S143&lt;YEAR!$C$2+YEAR!$C$3-2,S143+1,(YEAR!$C$2+YEAR!$C$3-1)&amp;"       :="))</f>
        <v>1</v>
      </c>
      <c r="U143">
        <f ca="1">IF(T143&lt;1.1,T143,IF(T143&lt;YEAR!$C$2+YEAR!$C$3-2,T143+1,(YEAR!$C$2+YEAR!$C$3-1)&amp;"       :="))</f>
        <v>1</v>
      </c>
      <c r="V143">
        <f ca="1">IF(U143&lt;1.1,U143,IF(U143&lt;YEAR!$C$2+YEAR!$C$3-2,U143+1,(YEAR!$C$2+YEAR!$C$3-1)&amp;"       :="))</f>
        <v>1</v>
      </c>
      <c r="W143">
        <f ca="1">IF(V143&lt;1.1,V143,IF(V143&lt;YEAR!$C$2+YEAR!$C$3-2,V143+1,(YEAR!$C$2+YEAR!$C$3-1)&amp;"       :="))</f>
        <v>1</v>
      </c>
      <c r="X143">
        <f ca="1">IF(W143&lt;1.1,W143,IF(W143&lt;YEAR!$C$2+YEAR!$C$3-2,W143+1,(YEAR!$C$2+YEAR!$C$3-1)&amp;"       :="))</f>
        <v>1</v>
      </c>
      <c r="Y143">
        <f ca="1">IF(X143&lt;1.1,X143,IF(X143&lt;YEAR!$C$2+YEAR!$C$3-2,X143+1,(YEAR!$C$2+YEAR!$C$3-1)&amp;"       :="))</f>
        <v>1</v>
      </c>
      <c r="Z143">
        <f ca="1">IF(Y143&lt;1.1,Y143,IF(Y143&lt;YEAR!$C$2+YEAR!$C$3-2,Y143+1,(YEAR!$C$2+YEAR!$C$3-1)&amp;"       :="))</f>
        <v>1</v>
      </c>
      <c r="AA143">
        <f ca="1">IF(Z143&lt;1.1,Z143,IF(Z143&lt;YEAR!$C$2+YEAR!$C$3-2,Z143+1,(YEAR!$C$2+YEAR!$C$3-1)&amp;"       :="))</f>
        <v>1</v>
      </c>
      <c r="AB143">
        <f ca="1">IF(AA143&lt;1.1,AA143,IF(AA143&lt;YEAR!$C$2+YEAR!$C$3-2,AA143+1,(YEAR!$C$2+YEAR!$C$3-1)&amp;"       :="))</f>
        <v>1</v>
      </c>
      <c r="AC143">
        <f ca="1">IF(AB143&lt;1.1,AB143,IF(AB143&lt;YEAR!$C$2+YEAR!$C$3-2,AB143+1,(YEAR!$C$2+YEAR!$C$3-1)&amp;"       :="))</f>
        <v>1</v>
      </c>
      <c r="AD143">
        <f ca="1">IF(AC143&lt;1.1,AC143,IF(AC143&lt;YEAR!$C$2+YEAR!$C$3-2,AC143+1,(YEAR!$C$2+YEAR!$C$3-1)&amp;"       :="))</f>
        <v>1</v>
      </c>
      <c r="AE143">
        <f ca="1">IF(AD143&lt;1.1,AD143,IF(AD143&lt;YEAR!$C$2+YEAR!$C$3-2,AD143+1,(YEAR!$C$2+YEAR!$C$3-1)&amp;"       :="))</f>
        <v>1</v>
      </c>
      <c r="AF143">
        <f ca="1">IF(AE143&lt;1.1,AE143,IF(AE143&lt;YEAR!$C$2+YEAR!$C$3-2,AE143+1,(YEAR!$C$2+YEAR!$C$3-1)&amp;"       :="))</f>
        <v>1</v>
      </c>
      <c r="AG143">
        <f ca="1">IF(AF143&lt;1.1,AF143,IF(AF143&lt;YEAR!$C$2+YEAR!$C$3-2,AF143+1,(YEAR!$C$2+YEAR!$C$3-1)&amp;"       :="))</f>
        <v>1</v>
      </c>
      <c r="AH143">
        <f ca="1">IF(AG143&lt;1.1,AG143,IF(AG143&lt;YEAR!$C$2+YEAR!$C$3-2,AG143+1,(YEAR!$C$2+YEAR!$C$3-1)&amp;"       :="))</f>
        <v>1</v>
      </c>
      <c r="AI143">
        <f ca="1">IF(AH143&lt;1.1,AH143,IF(AH143&lt;YEAR!$C$2+YEAR!$C$3-2,AH143+1,(YEAR!$C$2+YEAR!$C$3-1)&amp;"       :="))</f>
        <v>1</v>
      </c>
      <c r="AJ143">
        <f ca="1">IF(AI143&lt;1.1,AI143,IF(AI143&lt;YEAR!$C$2+YEAR!$C$3-2,AI143+1,(YEAR!$C$2+YEAR!$C$3-1)&amp;"       :="))</f>
        <v>1</v>
      </c>
    </row>
    <row r="144" spans="1:36">
      <c r="A144">
        <f t="shared" ca="1" si="13"/>
        <v>4</v>
      </c>
      <c r="B144" t="s">
        <v>51</v>
      </c>
      <c r="C144" t="str">
        <f ca="1">IF(D144="",OFFSET(AvailabilityFactor!A$1,A144,0),C143)</f>
        <v>D2NGOC00</v>
      </c>
      <c r="D144" t="str" cm="1">
        <f t="array" aca="1" ref="D144" ca="1">IF(D143="",TS_DRC!$P$5,OFFSET(TS_DRC!P$5,RIGHT(D143,2),0,TRUE))</f>
        <v>TS17</v>
      </c>
      <c r="E144" t="str">
        <f t="shared" ca="1" si="14"/>
        <v>TS17</v>
      </c>
      <c r="F144">
        <f ca="1">IF($D144="",YEAR!C$2,1)</f>
        <v>1</v>
      </c>
      <c r="G144">
        <f ca="1">IF(F144&lt;1.1,F144,IF(F144&lt;YEAR!$C$2+YEAR!$C$3-2,F144+1,(YEAR!$C$2+YEAR!$C$3-1)&amp;"       :="))</f>
        <v>1</v>
      </c>
      <c r="H144">
        <f ca="1">IF(G144&lt;1.1,G144,IF(G144&lt;YEAR!$C$2+YEAR!$C$3-2,G144+1,(YEAR!$C$2+YEAR!$C$3-1)&amp;"       :="))</f>
        <v>1</v>
      </c>
      <c r="I144">
        <f ca="1">IF(H144&lt;1.1,H144,IF(H144&lt;YEAR!$C$2+YEAR!$C$3-2,H144+1,(YEAR!$C$2+YEAR!$C$3-1)&amp;"       :="))</f>
        <v>1</v>
      </c>
      <c r="J144">
        <f ca="1">IF(I144&lt;1.1,I144,IF(I144&lt;YEAR!$C$2+YEAR!$C$3-2,I144+1,(YEAR!$C$2+YEAR!$C$3-1)&amp;"       :="))</f>
        <v>1</v>
      </c>
      <c r="K144">
        <f ca="1">IF(J144&lt;1.1,J144,IF(J144&lt;YEAR!$C$2+YEAR!$C$3-2,J144+1,(YEAR!$C$2+YEAR!$C$3-1)&amp;"       :="))</f>
        <v>1</v>
      </c>
      <c r="L144">
        <f ca="1">IF(K144&lt;1.1,K144,IF(K144&lt;YEAR!$C$2+YEAR!$C$3-2,K144+1,(YEAR!$C$2+YEAR!$C$3-1)&amp;"       :="))</f>
        <v>1</v>
      </c>
      <c r="M144">
        <f ca="1">IF(L144&lt;1.1,L144,IF(L144&lt;YEAR!$C$2+YEAR!$C$3-2,L144+1,(YEAR!$C$2+YEAR!$C$3-1)&amp;"       :="))</f>
        <v>1</v>
      </c>
      <c r="N144">
        <f ca="1">IF(M144&lt;1.1,M144,IF(M144&lt;YEAR!$C$2+YEAR!$C$3-2,M144+1,(YEAR!$C$2+YEAR!$C$3-1)&amp;"       :="))</f>
        <v>1</v>
      </c>
      <c r="O144">
        <f ca="1">IF(N144&lt;1.1,N144,IF(N144&lt;YEAR!$C$2+YEAR!$C$3-2,N144+1,(YEAR!$C$2+YEAR!$C$3-1)&amp;"       :="))</f>
        <v>1</v>
      </c>
      <c r="P144">
        <f ca="1">IF(O144&lt;1.1,O144,IF(O144&lt;YEAR!$C$2+YEAR!$C$3-2,O144+1,(YEAR!$C$2+YEAR!$C$3-1)&amp;"       :="))</f>
        <v>1</v>
      </c>
      <c r="Q144">
        <f ca="1">IF(P144&lt;1.1,P144,IF(P144&lt;YEAR!$C$2+YEAR!$C$3-2,P144+1,(YEAR!$C$2+YEAR!$C$3-1)&amp;"       :="))</f>
        <v>1</v>
      </c>
      <c r="R144">
        <f ca="1">IF(Q144&lt;1.1,Q144,IF(Q144&lt;YEAR!$C$2+YEAR!$C$3-2,Q144+1,(YEAR!$C$2+YEAR!$C$3-1)&amp;"       :="))</f>
        <v>1</v>
      </c>
      <c r="S144">
        <f ca="1">IF(R144&lt;1.1,R144,IF(R144&lt;YEAR!$C$2+YEAR!$C$3-2,R144+1,(YEAR!$C$2+YEAR!$C$3-1)&amp;"       :="))</f>
        <v>1</v>
      </c>
      <c r="T144">
        <f ca="1">IF(S144&lt;1.1,S144,IF(S144&lt;YEAR!$C$2+YEAR!$C$3-2,S144+1,(YEAR!$C$2+YEAR!$C$3-1)&amp;"       :="))</f>
        <v>1</v>
      </c>
      <c r="U144">
        <f ca="1">IF(T144&lt;1.1,T144,IF(T144&lt;YEAR!$C$2+YEAR!$C$3-2,T144+1,(YEAR!$C$2+YEAR!$C$3-1)&amp;"       :="))</f>
        <v>1</v>
      </c>
      <c r="V144">
        <f ca="1">IF(U144&lt;1.1,U144,IF(U144&lt;YEAR!$C$2+YEAR!$C$3-2,U144+1,(YEAR!$C$2+YEAR!$C$3-1)&amp;"       :="))</f>
        <v>1</v>
      </c>
      <c r="W144">
        <f ca="1">IF(V144&lt;1.1,V144,IF(V144&lt;YEAR!$C$2+YEAR!$C$3-2,V144+1,(YEAR!$C$2+YEAR!$C$3-1)&amp;"       :="))</f>
        <v>1</v>
      </c>
      <c r="X144">
        <f ca="1">IF(W144&lt;1.1,W144,IF(W144&lt;YEAR!$C$2+YEAR!$C$3-2,W144+1,(YEAR!$C$2+YEAR!$C$3-1)&amp;"       :="))</f>
        <v>1</v>
      </c>
      <c r="Y144">
        <f ca="1">IF(X144&lt;1.1,X144,IF(X144&lt;YEAR!$C$2+YEAR!$C$3-2,X144+1,(YEAR!$C$2+YEAR!$C$3-1)&amp;"       :="))</f>
        <v>1</v>
      </c>
      <c r="Z144">
        <f ca="1">IF(Y144&lt;1.1,Y144,IF(Y144&lt;YEAR!$C$2+YEAR!$C$3-2,Y144+1,(YEAR!$C$2+YEAR!$C$3-1)&amp;"       :="))</f>
        <v>1</v>
      </c>
      <c r="AA144">
        <f ca="1">IF(Z144&lt;1.1,Z144,IF(Z144&lt;YEAR!$C$2+YEAR!$C$3-2,Z144+1,(YEAR!$C$2+YEAR!$C$3-1)&amp;"       :="))</f>
        <v>1</v>
      </c>
      <c r="AB144">
        <f ca="1">IF(AA144&lt;1.1,AA144,IF(AA144&lt;YEAR!$C$2+YEAR!$C$3-2,AA144+1,(YEAR!$C$2+YEAR!$C$3-1)&amp;"       :="))</f>
        <v>1</v>
      </c>
      <c r="AC144">
        <f ca="1">IF(AB144&lt;1.1,AB144,IF(AB144&lt;YEAR!$C$2+YEAR!$C$3-2,AB144+1,(YEAR!$C$2+YEAR!$C$3-1)&amp;"       :="))</f>
        <v>1</v>
      </c>
      <c r="AD144">
        <f ca="1">IF(AC144&lt;1.1,AC144,IF(AC144&lt;YEAR!$C$2+YEAR!$C$3-2,AC144+1,(YEAR!$C$2+YEAR!$C$3-1)&amp;"       :="))</f>
        <v>1</v>
      </c>
      <c r="AE144">
        <f ca="1">IF(AD144&lt;1.1,AD144,IF(AD144&lt;YEAR!$C$2+YEAR!$C$3-2,AD144+1,(YEAR!$C$2+YEAR!$C$3-1)&amp;"       :="))</f>
        <v>1</v>
      </c>
      <c r="AF144">
        <f ca="1">IF(AE144&lt;1.1,AE144,IF(AE144&lt;YEAR!$C$2+YEAR!$C$3-2,AE144+1,(YEAR!$C$2+YEAR!$C$3-1)&amp;"       :="))</f>
        <v>1</v>
      </c>
      <c r="AG144">
        <f ca="1">IF(AF144&lt;1.1,AF144,IF(AF144&lt;YEAR!$C$2+YEAR!$C$3-2,AF144+1,(YEAR!$C$2+YEAR!$C$3-1)&amp;"       :="))</f>
        <v>1</v>
      </c>
      <c r="AH144">
        <f ca="1">IF(AG144&lt;1.1,AG144,IF(AG144&lt;YEAR!$C$2+YEAR!$C$3-2,AG144+1,(YEAR!$C$2+YEAR!$C$3-1)&amp;"       :="))</f>
        <v>1</v>
      </c>
      <c r="AI144">
        <f ca="1">IF(AH144&lt;1.1,AH144,IF(AH144&lt;YEAR!$C$2+YEAR!$C$3-2,AH144+1,(YEAR!$C$2+YEAR!$C$3-1)&amp;"       :="))</f>
        <v>1</v>
      </c>
      <c r="AJ144">
        <f ca="1">IF(AI144&lt;1.1,AI144,IF(AI144&lt;YEAR!$C$2+YEAR!$C$3-2,AI144+1,(YEAR!$C$2+YEAR!$C$3-1)&amp;"       :="))</f>
        <v>1</v>
      </c>
    </row>
    <row r="145" spans="1:36">
      <c r="A145">
        <f t="shared" ca="1" si="13"/>
        <v>4</v>
      </c>
      <c r="B145" t="s">
        <v>51</v>
      </c>
      <c r="C145" t="str">
        <f ca="1">IF(D145="",OFFSET(AvailabilityFactor!A$1,A145,0),C144)</f>
        <v>D2NGOC00</v>
      </c>
      <c r="D145" t="str" cm="1">
        <f t="array" aca="1" ref="D145" ca="1">IF(D144="",TS_DRC!$P$5,OFFSET(TS_DRC!P$5,RIGHT(D144,2),0,TRUE))</f>
        <v>TS18</v>
      </c>
      <c r="E145" t="str">
        <f t="shared" ca="1" si="14"/>
        <v>TS18</v>
      </c>
      <c r="F145">
        <f ca="1">IF($D145="",YEAR!C$2,1)</f>
        <v>1</v>
      </c>
      <c r="G145">
        <f ca="1">IF(F145&lt;1.1,F145,IF(F145&lt;YEAR!$C$2+YEAR!$C$3-2,F145+1,(YEAR!$C$2+YEAR!$C$3-1)&amp;"       :="))</f>
        <v>1</v>
      </c>
      <c r="H145">
        <f ca="1">IF(G145&lt;1.1,G145,IF(G145&lt;YEAR!$C$2+YEAR!$C$3-2,G145+1,(YEAR!$C$2+YEAR!$C$3-1)&amp;"       :="))</f>
        <v>1</v>
      </c>
      <c r="I145">
        <f ca="1">IF(H145&lt;1.1,H145,IF(H145&lt;YEAR!$C$2+YEAR!$C$3-2,H145+1,(YEAR!$C$2+YEAR!$C$3-1)&amp;"       :="))</f>
        <v>1</v>
      </c>
      <c r="J145">
        <f ca="1">IF(I145&lt;1.1,I145,IF(I145&lt;YEAR!$C$2+YEAR!$C$3-2,I145+1,(YEAR!$C$2+YEAR!$C$3-1)&amp;"       :="))</f>
        <v>1</v>
      </c>
      <c r="K145">
        <f ca="1">IF(J145&lt;1.1,J145,IF(J145&lt;YEAR!$C$2+YEAR!$C$3-2,J145+1,(YEAR!$C$2+YEAR!$C$3-1)&amp;"       :="))</f>
        <v>1</v>
      </c>
      <c r="L145">
        <f ca="1">IF(K145&lt;1.1,K145,IF(K145&lt;YEAR!$C$2+YEAR!$C$3-2,K145+1,(YEAR!$C$2+YEAR!$C$3-1)&amp;"       :="))</f>
        <v>1</v>
      </c>
      <c r="M145">
        <f ca="1">IF(L145&lt;1.1,L145,IF(L145&lt;YEAR!$C$2+YEAR!$C$3-2,L145+1,(YEAR!$C$2+YEAR!$C$3-1)&amp;"       :="))</f>
        <v>1</v>
      </c>
      <c r="N145">
        <f ca="1">IF(M145&lt;1.1,M145,IF(M145&lt;YEAR!$C$2+YEAR!$C$3-2,M145+1,(YEAR!$C$2+YEAR!$C$3-1)&amp;"       :="))</f>
        <v>1</v>
      </c>
      <c r="O145">
        <f ca="1">IF(N145&lt;1.1,N145,IF(N145&lt;YEAR!$C$2+YEAR!$C$3-2,N145+1,(YEAR!$C$2+YEAR!$C$3-1)&amp;"       :="))</f>
        <v>1</v>
      </c>
      <c r="P145">
        <f ca="1">IF(O145&lt;1.1,O145,IF(O145&lt;YEAR!$C$2+YEAR!$C$3-2,O145+1,(YEAR!$C$2+YEAR!$C$3-1)&amp;"       :="))</f>
        <v>1</v>
      </c>
      <c r="Q145">
        <f ca="1">IF(P145&lt;1.1,P145,IF(P145&lt;YEAR!$C$2+YEAR!$C$3-2,P145+1,(YEAR!$C$2+YEAR!$C$3-1)&amp;"       :="))</f>
        <v>1</v>
      </c>
      <c r="R145">
        <f ca="1">IF(Q145&lt;1.1,Q145,IF(Q145&lt;YEAR!$C$2+YEAR!$C$3-2,Q145+1,(YEAR!$C$2+YEAR!$C$3-1)&amp;"       :="))</f>
        <v>1</v>
      </c>
      <c r="S145">
        <f ca="1">IF(R145&lt;1.1,R145,IF(R145&lt;YEAR!$C$2+YEAR!$C$3-2,R145+1,(YEAR!$C$2+YEAR!$C$3-1)&amp;"       :="))</f>
        <v>1</v>
      </c>
      <c r="T145">
        <f ca="1">IF(S145&lt;1.1,S145,IF(S145&lt;YEAR!$C$2+YEAR!$C$3-2,S145+1,(YEAR!$C$2+YEAR!$C$3-1)&amp;"       :="))</f>
        <v>1</v>
      </c>
      <c r="U145">
        <f ca="1">IF(T145&lt;1.1,T145,IF(T145&lt;YEAR!$C$2+YEAR!$C$3-2,T145+1,(YEAR!$C$2+YEAR!$C$3-1)&amp;"       :="))</f>
        <v>1</v>
      </c>
      <c r="V145">
        <f ca="1">IF(U145&lt;1.1,U145,IF(U145&lt;YEAR!$C$2+YEAR!$C$3-2,U145+1,(YEAR!$C$2+YEAR!$C$3-1)&amp;"       :="))</f>
        <v>1</v>
      </c>
      <c r="W145">
        <f ca="1">IF(V145&lt;1.1,V145,IF(V145&lt;YEAR!$C$2+YEAR!$C$3-2,V145+1,(YEAR!$C$2+YEAR!$C$3-1)&amp;"       :="))</f>
        <v>1</v>
      </c>
      <c r="X145">
        <f ca="1">IF(W145&lt;1.1,W145,IF(W145&lt;YEAR!$C$2+YEAR!$C$3-2,W145+1,(YEAR!$C$2+YEAR!$C$3-1)&amp;"       :="))</f>
        <v>1</v>
      </c>
      <c r="Y145">
        <f ca="1">IF(X145&lt;1.1,X145,IF(X145&lt;YEAR!$C$2+YEAR!$C$3-2,X145+1,(YEAR!$C$2+YEAR!$C$3-1)&amp;"       :="))</f>
        <v>1</v>
      </c>
      <c r="Z145">
        <f ca="1">IF(Y145&lt;1.1,Y145,IF(Y145&lt;YEAR!$C$2+YEAR!$C$3-2,Y145+1,(YEAR!$C$2+YEAR!$C$3-1)&amp;"       :="))</f>
        <v>1</v>
      </c>
      <c r="AA145">
        <f ca="1">IF(Z145&lt;1.1,Z145,IF(Z145&lt;YEAR!$C$2+YEAR!$C$3-2,Z145+1,(YEAR!$C$2+YEAR!$C$3-1)&amp;"       :="))</f>
        <v>1</v>
      </c>
      <c r="AB145">
        <f ca="1">IF(AA145&lt;1.1,AA145,IF(AA145&lt;YEAR!$C$2+YEAR!$C$3-2,AA145+1,(YEAR!$C$2+YEAR!$C$3-1)&amp;"       :="))</f>
        <v>1</v>
      </c>
      <c r="AC145">
        <f ca="1">IF(AB145&lt;1.1,AB145,IF(AB145&lt;YEAR!$C$2+YEAR!$C$3-2,AB145+1,(YEAR!$C$2+YEAR!$C$3-1)&amp;"       :="))</f>
        <v>1</v>
      </c>
      <c r="AD145">
        <f ca="1">IF(AC145&lt;1.1,AC145,IF(AC145&lt;YEAR!$C$2+YEAR!$C$3-2,AC145+1,(YEAR!$C$2+YEAR!$C$3-1)&amp;"       :="))</f>
        <v>1</v>
      </c>
      <c r="AE145">
        <f ca="1">IF(AD145&lt;1.1,AD145,IF(AD145&lt;YEAR!$C$2+YEAR!$C$3-2,AD145+1,(YEAR!$C$2+YEAR!$C$3-1)&amp;"       :="))</f>
        <v>1</v>
      </c>
      <c r="AF145">
        <f ca="1">IF(AE145&lt;1.1,AE145,IF(AE145&lt;YEAR!$C$2+YEAR!$C$3-2,AE145+1,(YEAR!$C$2+YEAR!$C$3-1)&amp;"       :="))</f>
        <v>1</v>
      </c>
      <c r="AG145">
        <f ca="1">IF(AF145&lt;1.1,AF145,IF(AF145&lt;YEAR!$C$2+YEAR!$C$3-2,AF145+1,(YEAR!$C$2+YEAR!$C$3-1)&amp;"       :="))</f>
        <v>1</v>
      </c>
      <c r="AH145">
        <f ca="1">IF(AG145&lt;1.1,AG145,IF(AG145&lt;YEAR!$C$2+YEAR!$C$3-2,AG145+1,(YEAR!$C$2+YEAR!$C$3-1)&amp;"       :="))</f>
        <v>1</v>
      </c>
      <c r="AI145">
        <f ca="1">IF(AH145&lt;1.1,AH145,IF(AH145&lt;YEAR!$C$2+YEAR!$C$3-2,AH145+1,(YEAR!$C$2+YEAR!$C$3-1)&amp;"       :="))</f>
        <v>1</v>
      </c>
      <c r="AJ145">
        <f ca="1">IF(AI145&lt;1.1,AI145,IF(AI145&lt;YEAR!$C$2+YEAR!$C$3-2,AI145+1,(YEAR!$C$2+YEAR!$C$3-1)&amp;"       :="))</f>
        <v>1</v>
      </c>
    </row>
    <row r="146" spans="1:36">
      <c r="A146">
        <f t="shared" ca="1" si="13"/>
        <v>4</v>
      </c>
      <c r="B146" t="s">
        <v>51</v>
      </c>
      <c r="C146" t="str">
        <f ca="1">IF(D146="",OFFSET(AvailabilityFactor!A$1,A146,0),C145)</f>
        <v>D2NGOC00</v>
      </c>
      <c r="D146" t="str" cm="1">
        <f t="array" aca="1" ref="D146" ca="1">IF(D145="",TS_DRC!$P$5,OFFSET(TS_DRC!P$5,RIGHT(D145,2),0,TRUE))</f>
        <v>TS19</v>
      </c>
      <c r="E146" t="str">
        <f t="shared" ca="1" si="14"/>
        <v>TS19</v>
      </c>
      <c r="F146">
        <f ca="1">IF($D146="",YEAR!C$2,1)</f>
        <v>1</v>
      </c>
      <c r="G146">
        <f ca="1">IF(F146&lt;1.1,F146,IF(F146&lt;YEAR!$C$2+YEAR!$C$3-2,F146+1,(YEAR!$C$2+YEAR!$C$3-1)&amp;"       :="))</f>
        <v>1</v>
      </c>
      <c r="H146">
        <f ca="1">IF(G146&lt;1.1,G146,IF(G146&lt;YEAR!$C$2+YEAR!$C$3-2,G146+1,(YEAR!$C$2+YEAR!$C$3-1)&amp;"       :="))</f>
        <v>1</v>
      </c>
      <c r="I146">
        <f ca="1">IF(H146&lt;1.1,H146,IF(H146&lt;YEAR!$C$2+YEAR!$C$3-2,H146+1,(YEAR!$C$2+YEAR!$C$3-1)&amp;"       :="))</f>
        <v>1</v>
      </c>
      <c r="J146">
        <f ca="1">IF(I146&lt;1.1,I146,IF(I146&lt;YEAR!$C$2+YEAR!$C$3-2,I146+1,(YEAR!$C$2+YEAR!$C$3-1)&amp;"       :="))</f>
        <v>1</v>
      </c>
      <c r="K146">
        <f ca="1">IF(J146&lt;1.1,J146,IF(J146&lt;YEAR!$C$2+YEAR!$C$3-2,J146+1,(YEAR!$C$2+YEAR!$C$3-1)&amp;"       :="))</f>
        <v>1</v>
      </c>
      <c r="L146">
        <f ca="1">IF(K146&lt;1.1,K146,IF(K146&lt;YEAR!$C$2+YEAR!$C$3-2,K146+1,(YEAR!$C$2+YEAR!$C$3-1)&amp;"       :="))</f>
        <v>1</v>
      </c>
      <c r="M146">
        <f ca="1">IF(L146&lt;1.1,L146,IF(L146&lt;YEAR!$C$2+YEAR!$C$3-2,L146+1,(YEAR!$C$2+YEAR!$C$3-1)&amp;"       :="))</f>
        <v>1</v>
      </c>
      <c r="N146">
        <f ca="1">IF(M146&lt;1.1,M146,IF(M146&lt;YEAR!$C$2+YEAR!$C$3-2,M146+1,(YEAR!$C$2+YEAR!$C$3-1)&amp;"       :="))</f>
        <v>1</v>
      </c>
      <c r="O146">
        <f ca="1">IF(N146&lt;1.1,N146,IF(N146&lt;YEAR!$C$2+YEAR!$C$3-2,N146+1,(YEAR!$C$2+YEAR!$C$3-1)&amp;"       :="))</f>
        <v>1</v>
      </c>
      <c r="P146">
        <f ca="1">IF(O146&lt;1.1,O146,IF(O146&lt;YEAR!$C$2+YEAR!$C$3-2,O146+1,(YEAR!$C$2+YEAR!$C$3-1)&amp;"       :="))</f>
        <v>1</v>
      </c>
      <c r="Q146">
        <f ca="1">IF(P146&lt;1.1,P146,IF(P146&lt;YEAR!$C$2+YEAR!$C$3-2,P146+1,(YEAR!$C$2+YEAR!$C$3-1)&amp;"       :="))</f>
        <v>1</v>
      </c>
      <c r="R146">
        <f ca="1">IF(Q146&lt;1.1,Q146,IF(Q146&lt;YEAR!$C$2+YEAR!$C$3-2,Q146+1,(YEAR!$C$2+YEAR!$C$3-1)&amp;"       :="))</f>
        <v>1</v>
      </c>
      <c r="S146">
        <f ca="1">IF(R146&lt;1.1,R146,IF(R146&lt;YEAR!$C$2+YEAR!$C$3-2,R146+1,(YEAR!$C$2+YEAR!$C$3-1)&amp;"       :="))</f>
        <v>1</v>
      </c>
      <c r="T146">
        <f ca="1">IF(S146&lt;1.1,S146,IF(S146&lt;YEAR!$C$2+YEAR!$C$3-2,S146+1,(YEAR!$C$2+YEAR!$C$3-1)&amp;"       :="))</f>
        <v>1</v>
      </c>
      <c r="U146">
        <f ca="1">IF(T146&lt;1.1,T146,IF(T146&lt;YEAR!$C$2+YEAR!$C$3-2,T146+1,(YEAR!$C$2+YEAR!$C$3-1)&amp;"       :="))</f>
        <v>1</v>
      </c>
      <c r="V146">
        <f ca="1">IF(U146&lt;1.1,U146,IF(U146&lt;YEAR!$C$2+YEAR!$C$3-2,U146+1,(YEAR!$C$2+YEAR!$C$3-1)&amp;"       :="))</f>
        <v>1</v>
      </c>
      <c r="W146">
        <f ca="1">IF(V146&lt;1.1,V146,IF(V146&lt;YEAR!$C$2+YEAR!$C$3-2,V146+1,(YEAR!$C$2+YEAR!$C$3-1)&amp;"       :="))</f>
        <v>1</v>
      </c>
      <c r="X146">
        <f ca="1">IF(W146&lt;1.1,W146,IF(W146&lt;YEAR!$C$2+YEAR!$C$3-2,W146+1,(YEAR!$C$2+YEAR!$C$3-1)&amp;"       :="))</f>
        <v>1</v>
      </c>
      <c r="Y146">
        <f ca="1">IF(X146&lt;1.1,X146,IF(X146&lt;YEAR!$C$2+YEAR!$C$3-2,X146+1,(YEAR!$C$2+YEAR!$C$3-1)&amp;"       :="))</f>
        <v>1</v>
      </c>
      <c r="Z146">
        <f ca="1">IF(Y146&lt;1.1,Y146,IF(Y146&lt;YEAR!$C$2+YEAR!$C$3-2,Y146+1,(YEAR!$C$2+YEAR!$C$3-1)&amp;"       :="))</f>
        <v>1</v>
      </c>
      <c r="AA146">
        <f ca="1">IF(Z146&lt;1.1,Z146,IF(Z146&lt;YEAR!$C$2+YEAR!$C$3-2,Z146+1,(YEAR!$C$2+YEAR!$C$3-1)&amp;"       :="))</f>
        <v>1</v>
      </c>
      <c r="AB146">
        <f ca="1">IF(AA146&lt;1.1,AA146,IF(AA146&lt;YEAR!$C$2+YEAR!$C$3-2,AA146+1,(YEAR!$C$2+YEAR!$C$3-1)&amp;"       :="))</f>
        <v>1</v>
      </c>
      <c r="AC146">
        <f ca="1">IF(AB146&lt;1.1,AB146,IF(AB146&lt;YEAR!$C$2+YEAR!$C$3-2,AB146+1,(YEAR!$C$2+YEAR!$C$3-1)&amp;"       :="))</f>
        <v>1</v>
      </c>
      <c r="AD146">
        <f ca="1">IF(AC146&lt;1.1,AC146,IF(AC146&lt;YEAR!$C$2+YEAR!$C$3-2,AC146+1,(YEAR!$C$2+YEAR!$C$3-1)&amp;"       :="))</f>
        <v>1</v>
      </c>
      <c r="AE146">
        <f ca="1">IF(AD146&lt;1.1,AD146,IF(AD146&lt;YEAR!$C$2+YEAR!$C$3-2,AD146+1,(YEAR!$C$2+YEAR!$C$3-1)&amp;"       :="))</f>
        <v>1</v>
      </c>
      <c r="AF146">
        <f ca="1">IF(AE146&lt;1.1,AE146,IF(AE146&lt;YEAR!$C$2+YEAR!$C$3-2,AE146+1,(YEAR!$C$2+YEAR!$C$3-1)&amp;"       :="))</f>
        <v>1</v>
      </c>
      <c r="AG146">
        <f ca="1">IF(AF146&lt;1.1,AF146,IF(AF146&lt;YEAR!$C$2+YEAR!$C$3-2,AF146+1,(YEAR!$C$2+YEAR!$C$3-1)&amp;"       :="))</f>
        <v>1</v>
      </c>
      <c r="AH146">
        <f ca="1">IF(AG146&lt;1.1,AG146,IF(AG146&lt;YEAR!$C$2+YEAR!$C$3-2,AG146+1,(YEAR!$C$2+YEAR!$C$3-1)&amp;"       :="))</f>
        <v>1</v>
      </c>
      <c r="AI146">
        <f ca="1">IF(AH146&lt;1.1,AH146,IF(AH146&lt;YEAR!$C$2+YEAR!$C$3-2,AH146+1,(YEAR!$C$2+YEAR!$C$3-1)&amp;"       :="))</f>
        <v>1</v>
      </c>
      <c r="AJ146">
        <f ca="1">IF(AI146&lt;1.1,AI146,IF(AI146&lt;YEAR!$C$2+YEAR!$C$3-2,AI146+1,(YEAR!$C$2+YEAR!$C$3-1)&amp;"       :="))</f>
        <v>1</v>
      </c>
    </row>
    <row r="147" spans="1:36">
      <c r="A147">
        <f t="shared" ca="1" si="13"/>
        <v>4</v>
      </c>
      <c r="B147" t="s">
        <v>51</v>
      </c>
      <c r="C147" t="str">
        <f ca="1">IF(D147="",OFFSET(AvailabilityFactor!A$1,A147,0),C146)</f>
        <v>D2NGOC00</v>
      </c>
      <c r="D147" t="str" cm="1">
        <f t="array" aca="1" ref="D147" ca="1">IF(D146="",TS_DRC!$P$5,OFFSET(TS_DRC!P$5,RIGHT(D146,2),0,TRUE))</f>
        <v>TS20</v>
      </c>
      <c r="E147" t="str">
        <f t="shared" ca="1" si="14"/>
        <v>TS20</v>
      </c>
      <c r="F147">
        <f ca="1">IF($D147="",YEAR!C$2,1)</f>
        <v>1</v>
      </c>
      <c r="G147">
        <f ca="1">IF(F147&lt;1.1,F147,IF(F147&lt;YEAR!$C$2+YEAR!$C$3-2,F147+1,(YEAR!$C$2+YEAR!$C$3-1)&amp;"       :="))</f>
        <v>1</v>
      </c>
      <c r="H147">
        <f ca="1">IF(G147&lt;1.1,G147,IF(G147&lt;YEAR!$C$2+YEAR!$C$3-2,G147+1,(YEAR!$C$2+YEAR!$C$3-1)&amp;"       :="))</f>
        <v>1</v>
      </c>
      <c r="I147">
        <f ca="1">IF(H147&lt;1.1,H147,IF(H147&lt;YEAR!$C$2+YEAR!$C$3-2,H147+1,(YEAR!$C$2+YEAR!$C$3-1)&amp;"       :="))</f>
        <v>1</v>
      </c>
      <c r="J147">
        <f ca="1">IF(I147&lt;1.1,I147,IF(I147&lt;YEAR!$C$2+YEAR!$C$3-2,I147+1,(YEAR!$C$2+YEAR!$C$3-1)&amp;"       :="))</f>
        <v>1</v>
      </c>
      <c r="K147">
        <f ca="1">IF(J147&lt;1.1,J147,IF(J147&lt;YEAR!$C$2+YEAR!$C$3-2,J147+1,(YEAR!$C$2+YEAR!$C$3-1)&amp;"       :="))</f>
        <v>1</v>
      </c>
      <c r="L147">
        <f ca="1">IF(K147&lt;1.1,K147,IF(K147&lt;YEAR!$C$2+YEAR!$C$3-2,K147+1,(YEAR!$C$2+YEAR!$C$3-1)&amp;"       :="))</f>
        <v>1</v>
      </c>
      <c r="M147">
        <f ca="1">IF(L147&lt;1.1,L147,IF(L147&lt;YEAR!$C$2+YEAR!$C$3-2,L147+1,(YEAR!$C$2+YEAR!$C$3-1)&amp;"       :="))</f>
        <v>1</v>
      </c>
      <c r="N147">
        <f ca="1">IF(M147&lt;1.1,M147,IF(M147&lt;YEAR!$C$2+YEAR!$C$3-2,M147+1,(YEAR!$C$2+YEAR!$C$3-1)&amp;"       :="))</f>
        <v>1</v>
      </c>
      <c r="O147">
        <f ca="1">IF(N147&lt;1.1,N147,IF(N147&lt;YEAR!$C$2+YEAR!$C$3-2,N147+1,(YEAR!$C$2+YEAR!$C$3-1)&amp;"       :="))</f>
        <v>1</v>
      </c>
      <c r="P147">
        <f ca="1">IF(O147&lt;1.1,O147,IF(O147&lt;YEAR!$C$2+YEAR!$C$3-2,O147+1,(YEAR!$C$2+YEAR!$C$3-1)&amp;"       :="))</f>
        <v>1</v>
      </c>
      <c r="Q147">
        <f ca="1">IF(P147&lt;1.1,P147,IF(P147&lt;YEAR!$C$2+YEAR!$C$3-2,P147+1,(YEAR!$C$2+YEAR!$C$3-1)&amp;"       :="))</f>
        <v>1</v>
      </c>
      <c r="R147">
        <f ca="1">IF(Q147&lt;1.1,Q147,IF(Q147&lt;YEAR!$C$2+YEAR!$C$3-2,Q147+1,(YEAR!$C$2+YEAR!$C$3-1)&amp;"       :="))</f>
        <v>1</v>
      </c>
      <c r="S147">
        <f ca="1">IF(R147&lt;1.1,R147,IF(R147&lt;YEAR!$C$2+YEAR!$C$3-2,R147+1,(YEAR!$C$2+YEAR!$C$3-1)&amp;"       :="))</f>
        <v>1</v>
      </c>
      <c r="T147">
        <f ca="1">IF(S147&lt;1.1,S147,IF(S147&lt;YEAR!$C$2+YEAR!$C$3-2,S147+1,(YEAR!$C$2+YEAR!$C$3-1)&amp;"       :="))</f>
        <v>1</v>
      </c>
      <c r="U147">
        <f ca="1">IF(T147&lt;1.1,T147,IF(T147&lt;YEAR!$C$2+YEAR!$C$3-2,T147+1,(YEAR!$C$2+YEAR!$C$3-1)&amp;"       :="))</f>
        <v>1</v>
      </c>
      <c r="V147">
        <f ca="1">IF(U147&lt;1.1,U147,IF(U147&lt;YEAR!$C$2+YEAR!$C$3-2,U147+1,(YEAR!$C$2+YEAR!$C$3-1)&amp;"       :="))</f>
        <v>1</v>
      </c>
      <c r="W147">
        <f ca="1">IF(V147&lt;1.1,V147,IF(V147&lt;YEAR!$C$2+YEAR!$C$3-2,V147+1,(YEAR!$C$2+YEAR!$C$3-1)&amp;"       :="))</f>
        <v>1</v>
      </c>
      <c r="X147">
        <f ca="1">IF(W147&lt;1.1,W147,IF(W147&lt;YEAR!$C$2+YEAR!$C$3-2,W147+1,(YEAR!$C$2+YEAR!$C$3-1)&amp;"       :="))</f>
        <v>1</v>
      </c>
      <c r="Y147">
        <f ca="1">IF(X147&lt;1.1,X147,IF(X147&lt;YEAR!$C$2+YEAR!$C$3-2,X147+1,(YEAR!$C$2+YEAR!$C$3-1)&amp;"       :="))</f>
        <v>1</v>
      </c>
      <c r="Z147">
        <f ca="1">IF(Y147&lt;1.1,Y147,IF(Y147&lt;YEAR!$C$2+YEAR!$C$3-2,Y147+1,(YEAR!$C$2+YEAR!$C$3-1)&amp;"       :="))</f>
        <v>1</v>
      </c>
      <c r="AA147">
        <f ca="1">IF(Z147&lt;1.1,Z147,IF(Z147&lt;YEAR!$C$2+YEAR!$C$3-2,Z147+1,(YEAR!$C$2+YEAR!$C$3-1)&amp;"       :="))</f>
        <v>1</v>
      </c>
      <c r="AB147">
        <f ca="1">IF(AA147&lt;1.1,AA147,IF(AA147&lt;YEAR!$C$2+YEAR!$C$3-2,AA147+1,(YEAR!$C$2+YEAR!$C$3-1)&amp;"       :="))</f>
        <v>1</v>
      </c>
      <c r="AC147">
        <f ca="1">IF(AB147&lt;1.1,AB147,IF(AB147&lt;YEAR!$C$2+YEAR!$C$3-2,AB147+1,(YEAR!$C$2+YEAR!$C$3-1)&amp;"       :="))</f>
        <v>1</v>
      </c>
      <c r="AD147">
        <f ca="1">IF(AC147&lt;1.1,AC147,IF(AC147&lt;YEAR!$C$2+YEAR!$C$3-2,AC147+1,(YEAR!$C$2+YEAR!$C$3-1)&amp;"       :="))</f>
        <v>1</v>
      </c>
      <c r="AE147">
        <f ca="1">IF(AD147&lt;1.1,AD147,IF(AD147&lt;YEAR!$C$2+YEAR!$C$3-2,AD147+1,(YEAR!$C$2+YEAR!$C$3-1)&amp;"       :="))</f>
        <v>1</v>
      </c>
      <c r="AF147">
        <f ca="1">IF(AE147&lt;1.1,AE147,IF(AE147&lt;YEAR!$C$2+YEAR!$C$3-2,AE147+1,(YEAR!$C$2+YEAR!$C$3-1)&amp;"       :="))</f>
        <v>1</v>
      </c>
      <c r="AG147">
        <f ca="1">IF(AF147&lt;1.1,AF147,IF(AF147&lt;YEAR!$C$2+YEAR!$C$3-2,AF147+1,(YEAR!$C$2+YEAR!$C$3-1)&amp;"       :="))</f>
        <v>1</v>
      </c>
      <c r="AH147">
        <f ca="1">IF(AG147&lt;1.1,AG147,IF(AG147&lt;YEAR!$C$2+YEAR!$C$3-2,AG147+1,(YEAR!$C$2+YEAR!$C$3-1)&amp;"       :="))</f>
        <v>1</v>
      </c>
      <c r="AI147">
        <f ca="1">IF(AH147&lt;1.1,AH147,IF(AH147&lt;YEAR!$C$2+YEAR!$C$3-2,AH147+1,(YEAR!$C$2+YEAR!$C$3-1)&amp;"       :="))</f>
        <v>1</v>
      </c>
      <c r="AJ147">
        <f ca="1">IF(AI147&lt;1.1,AI147,IF(AI147&lt;YEAR!$C$2+YEAR!$C$3-2,AI147+1,(YEAR!$C$2+YEAR!$C$3-1)&amp;"       :="))</f>
        <v>1</v>
      </c>
    </row>
    <row r="148" spans="1:36">
      <c r="A148">
        <f t="shared" ca="1" si="13"/>
        <v>4</v>
      </c>
      <c r="B148" t="s">
        <v>51</v>
      </c>
      <c r="C148" t="str">
        <f ca="1">IF(D148="",OFFSET(AvailabilityFactor!A$1,A148,0),C147)</f>
        <v>D2NGOC00</v>
      </c>
      <c r="D148" t="str" cm="1">
        <f t="array" aca="1" ref="D148" ca="1">IF(D147="",TS_DRC!$P$5,OFFSET(TS_DRC!P$5,RIGHT(D147,2),0,TRUE))</f>
        <v>TS21</v>
      </c>
      <c r="E148" t="str">
        <f t="shared" ca="1" si="14"/>
        <v>TS21</v>
      </c>
      <c r="F148">
        <f ca="1">IF($D148="",YEAR!C$2,1)</f>
        <v>1</v>
      </c>
      <c r="G148">
        <f ca="1">IF(F148&lt;1.1,F148,IF(F148&lt;YEAR!$C$2+YEAR!$C$3-2,F148+1,(YEAR!$C$2+YEAR!$C$3-1)&amp;"       :="))</f>
        <v>1</v>
      </c>
      <c r="H148">
        <f ca="1">IF(G148&lt;1.1,G148,IF(G148&lt;YEAR!$C$2+YEAR!$C$3-2,G148+1,(YEAR!$C$2+YEAR!$C$3-1)&amp;"       :="))</f>
        <v>1</v>
      </c>
      <c r="I148">
        <f ca="1">IF(H148&lt;1.1,H148,IF(H148&lt;YEAR!$C$2+YEAR!$C$3-2,H148+1,(YEAR!$C$2+YEAR!$C$3-1)&amp;"       :="))</f>
        <v>1</v>
      </c>
      <c r="J148">
        <f ca="1">IF(I148&lt;1.1,I148,IF(I148&lt;YEAR!$C$2+YEAR!$C$3-2,I148+1,(YEAR!$C$2+YEAR!$C$3-1)&amp;"       :="))</f>
        <v>1</v>
      </c>
      <c r="K148">
        <f ca="1">IF(J148&lt;1.1,J148,IF(J148&lt;YEAR!$C$2+YEAR!$C$3-2,J148+1,(YEAR!$C$2+YEAR!$C$3-1)&amp;"       :="))</f>
        <v>1</v>
      </c>
      <c r="L148">
        <f ca="1">IF(K148&lt;1.1,K148,IF(K148&lt;YEAR!$C$2+YEAR!$C$3-2,K148+1,(YEAR!$C$2+YEAR!$C$3-1)&amp;"       :="))</f>
        <v>1</v>
      </c>
      <c r="M148">
        <f ca="1">IF(L148&lt;1.1,L148,IF(L148&lt;YEAR!$C$2+YEAR!$C$3-2,L148+1,(YEAR!$C$2+YEAR!$C$3-1)&amp;"       :="))</f>
        <v>1</v>
      </c>
      <c r="N148">
        <f ca="1">IF(M148&lt;1.1,M148,IF(M148&lt;YEAR!$C$2+YEAR!$C$3-2,M148+1,(YEAR!$C$2+YEAR!$C$3-1)&amp;"       :="))</f>
        <v>1</v>
      </c>
      <c r="O148">
        <f ca="1">IF(N148&lt;1.1,N148,IF(N148&lt;YEAR!$C$2+YEAR!$C$3-2,N148+1,(YEAR!$C$2+YEAR!$C$3-1)&amp;"       :="))</f>
        <v>1</v>
      </c>
      <c r="P148">
        <f ca="1">IF(O148&lt;1.1,O148,IF(O148&lt;YEAR!$C$2+YEAR!$C$3-2,O148+1,(YEAR!$C$2+YEAR!$C$3-1)&amp;"       :="))</f>
        <v>1</v>
      </c>
      <c r="Q148">
        <f ca="1">IF(P148&lt;1.1,P148,IF(P148&lt;YEAR!$C$2+YEAR!$C$3-2,P148+1,(YEAR!$C$2+YEAR!$C$3-1)&amp;"       :="))</f>
        <v>1</v>
      </c>
      <c r="R148">
        <f ca="1">IF(Q148&lt;1.1,Q148,IF(Q148&lt;YEAR!$C$2+YEAR!$C$3-2,Q148+1,(YEAR!$C$2+YEAR!$C$3-1)&amp;"       :="))</f>
        <v>1</v>
      </c>
      <c r="S148">
        <f ca="1">IF(R148&lt;1.1,R148,IF(R148&lt;YEAR!$C$2+YEAR!$C$3-2,R148+1,(YEAR!$C$2+YEAR!$C$3-1)&amp;"       :="))</f>
        <v>1</v>
      </c>
      <c r="T148">
        <f ca="1">IF(S148&lt;1.1,S148,IF(S148&lt;YEAR!$C$2+YEAR!$C$3-2,S148+1,(YEAR!$C$2+YEAR!$C$3-1)&amp;"       :="))</f>
        <v>1</v>
      </c>
      <c r="U148">
        <f ca="1">IF(T148&lt;1.1,T148,IF(T148&lt;YEAR!$C$2+YEAR!$C$3-2,T148+1,(YEAR!$C$2+YEAR!$C$3-1)&amp;"       :="))</f>
        <v>1</v>
      </c>
      <c r="V148">
        <f ca="1">IF(U148&lt;1.1,U148,IF(U148&lt;YEAR!$C$2+YEAR!$C$3-2,U148+1,(YEAR!$C$2+YEAR!$C$3-1)&amp;"       :="))</f>
        <v>1</v>
      </c>
      <c r="W148">
        <f ca="1">IF(V148&lt;1.1,V148,IF(V148&lt;YEAR!$C$2+YEAR!$C$3-2,V148+1,(YEAR!$C$2+YEAR!$C$3-1)&amp;"       :="))</f>
        <v>1</v>
      </c>
      <c r="X148">
        <f ca="1">IF(W148&lt;1.1,W148,IF(W148&lt;YEAR!$C$2+YEAR!$C$3-2,W148+1,(YEAR!$C$2+YEAR!$C$3-1)&amp;"       :="))</f>
        <v>1</v>
      </c>
      <c r="Y148">
        <f ca="1">IF(X148&lt;1.1,X148,IF(X148&lt;YEAR!$C$2+YEAR!$C$3-2,X148+1,(YEAR!$C$2+YEAR!$C$3-1)&amp;"       :="))</f>
        <v>1</v>
      </c>
      <c r="Z148">
        <f ca="1">IF(Y148&lt;1.1,Y148,IF(Y148&lt;YEAR!$C$2+YEAR!$C$3-2,Y148+1,(YEAR!$C$2+YEAR!$C$3-1)&amp;"       :="))</f>
        <v>1</v>
      </c>
      <c r="AA148">
        <f ca="1">IF(Z148&lt;1.1,Z148,IF(Z148&lt;YEAR!$C$2+YEAR!$C$3-2,Z148+1,(YEAR!$C$2+YEAR!$C$3-1)&amp;"       :="))</f>
        <v>1</v>
      </c>
      <c r="AB148">
        <f ca="1">IF(AA148&lt;1.1,AA148,IF(AA148&lt;YEAR!$C$2+YEAR!$C$3-2,AA148+1,(YEAR!$C$2+YEAR!$C$3-1)&amp;"       :="))</f>
        <v>1</v>
      </c>
      <c r="AC148">
        <f ca="1">IF(AB148&lt;1.1,AB148,IF(AB148&lt;YEAR!$C$2+YEAR!$C$3-2,AB148+1,(YEAR!$C$2+YEAR!$C$3-1)&amp;"       :="))</f>
        <v>1</v>
      </c>
      <c r="AD148">
        <f ca="1">IF(AC148&lt;1.1,AC148,IF(AC148&lt;YEAR!$C$2+YEAR!$C$3-2,AC148+1,(YEAR!$C$2+YEAR!$C$3-1)&amp;"       :="))</f>
        <v>1</v>
      </c>
      <c r="AE148">
        <f ca="1">IF(AD148&lt;1.1,AD148,IF(AD148&lt;YEAR!$C$2+YEAR!$C$3-2,AD148+1,(YEAR!$C$2+YEAR!$C$3-1)&amp;"       :="))</f>
        <v>1</v>
      </c>
      <c r="AF148">
        <f ca="1">IF(AE148&lt;1.1,AE148,IF(AE148&lt;YEAR!$C$2+YEAR!$C$3-2,AE148+1,(YEAR!$C$2+YEAR!$C$3-1)&amp;"       :="))</f>
        <v>1</v>
      </c>
      <c r="AG148">
        <f ca="1">IF(AF148&lt;1.1,AF148,IF(AF148&lt;YEAR!$C$2+YEAR!$C$3-2,AF148+1,(YEAR!$C$2+YEAR!$C$3-1)&amp;"       :="))</f>
        <v>1</v>
      </c>
      <c r="AH148">
        <f ca="1">IF(AG148&lt;1.1,AG148,IF(AG148&lt;YEAR!$C$2+YEAR!$C$3-2,AG148+1,(YEAR!$C$2+YEAR!$C$3-1)&amp;"       :="))</f>
        <v>1</v>
      </c>
      <c r="AI148">
        <f ca="1">IF(AH148&lt;1.1,AH148,IF(AH148&lt;YEAR!$C$2+YEAR!$C$3-2,AH148+1,(YEAR!$C$2+YEAR!$C$3-1)&amp;"       :="))</f>
        <v>1</v>
      </c>
      <c r="AJ148">
        <f ca="1">IF(AI148&lt;1.1,AI148,IF(AI148&lt;YEAR!$C$2+YEAR!$C$3-2,AI148+1,(YEAR!$C$2+YEAR!$C$3-1)&amp;"       :="))</f>
        <v>1</v>
      </c>
    </row>
    <row r="149" spans="1:36">
      <c r="A149">
        <f t="shared" ca="1" si="13"/>
        <v>4</v>
      </c>
      <c r="B149" t="s">
        <v>51</v>
      </c>
      <c r="C149" t="str">
        <f ca="1">IF(D149="",OFFSET(AvailabilityFactor!A$1,A149,0),C148)</f>
        <v>D2NGOC00</v>
      </c>
      <c r="D149" t="str" cm="1">
        <f t="array" aca="1" ref="D149" ca="1">IF(D148="",TS_DRC!$P$5,OFFSET(TS_DRC!P$5,RIGHT(D148,2),0,TRUE))</f>
        <v>TS22</v>
      </c>
      <c r="E149" t="str">
        <f t="shared" ca="1" si="14"/>
        <v>TS22</v>
      </c>
      <c r="F149">
        <f ca="1">IF($D149="",YEAR!C$2,1)</f>
        <v>1</v>
      </c>
      <c r="G149">
        <f ca="1">IF(F149&lt;1.1,F149,IF(F149&lt;YEAR!$C$2+YEAR!$C$3-2,F149+1,(YEAR!$C$2+YEAR!$C$3-1)&amp;"       :="))</f>
        <v>1</v>
      </c>
      <c r="H149">
        <f ca="1">IF(G149&lt;1.1,G149,IF(G149&lt;YEAR!$C$2+YEAR!$C$3-2,G149+1,(YEAR!$C$2+YEAR!$C$3-1)&amp;"       :="))</f>
        <v>1</v>
      </c>
      <c r="I149">
        <f ca="1">IF(H149&lt;1.1,H149,IF(H149&lt;YEAR!$C$2+YEAR!$C$3-2,H149+1,(YEAR!$C$2+YEAR!$C$3-1)&amp;"       :="))</f>
        <v>1</v>
      </c>
      <c r="J149">
        <f ca="1">IF(I149&lt;1.1,I149,IF(I149&lt;YEAR!$C$2+YEAR!$C$3-2,I149+1,(YEAR!$C$2+YEAR!$C$3-1)&amp;"       :="))</f>
        <v>1</v>
      </c>
      <c r="K149">
        <f ca="1">IF(J149&lt;1.1,J149,IF(J149&lt;YEAR!$C$2+YEAR!$C$3-2,J149+1,(YEAR!$C$2+YEAR!$C$3-1)&amp;"       :="))</f>
        <v>1</v>
      </c>
      <c r="L149">
        <f ca="1">IF(K149&lt;1.1,K149,IF(K149&lt;YEAR!$C$2+YEAR!$C$3-2,K149+1,(YEAR!$C$2+YEAR!$C$3-1)&amp;"       :="))</f>
        <v>1</v>
      </c>
      <c r="M149">
        <f ca="1">IF(L149&lt;1.1,L149,IF(L149&lt;YEAR!$C$2+YEAR!$C$3-2,L149+1,(YEAR!$C$2+YEAR!$C$3-1)&amp;"       :="))</f>
        <v>1</v>
      </c>
      <c r="N149">
        <f ca="1">IF(M149&lt;1.1,M149,IF(M149&lt;YEAR!$C$2+YEAR!$C$3-2,M149+1,(YEAR!$C$2+YEAR!$C$3-1)&amp;"       :="))</f>
        <v>1</v>
      </c>
      <c r="O149">
        <f ca="1">IF(N149&lt;1.1,N149,IF(N149&lt;YEAR!$C$2+YEAR!$C$3-2,N149+1,(YEAR!$C$2+YEAR!$C$3-1)&amp;"       :="))</f>
        <v>1</v>
      </c>
      <c r="P149">
        <f ca="1">IF(O149&lt;1.1,O149,IF(O149&lt;YEAR!$C$2+YEAR!$C$3-2,O149+1,(YEAR!$C$2+YEAR!$C$3-1)&amp;"       :="))</f>
        <v>1</v>
      </c>
      <c r="Q149">
        <f ca="1">IF(P149&lt;1.1,P149,IF(P149&lt;YEAR!$C$2+YEAR!$C$3-2,P149+1,(YEAR!$C$2+YEAR!$C$3-1)&amp;"       :="))</f>
        <v>1</v>
      </c>
      <c r="R149">
        <f ca="1">IF(Q149&lt;1.1,Q149,IF(Q149&lt;YEAR!$C$2+YEAR!$C$3-2,Q149+1,(YEAR!$C$2+YEAR!$C$3-1)&amp;"       :="))</f>
        <v>1</v>
      </c>
      <c r="S149">
        <f ca="1">IF(R149&lt;1.1,R149,IF(R149&lt;YEAR!$C$2+YEAR!$C$3-2,R149+1,(YEAR!$C$2+YEAR!$C$3-1)&amp;"       :="))</f>
        <v>1</v>
      </c>
      <c r="T149">
        <f ca="1">IF(S149&lt;1.1,S149,IF(S149&lt;YEAR!$C$2+YEAR!$C$3-2,S149+1,(YEAR!$C$2+YEAR!$C$3-1)&amp;"       :="))</f>
        <v>1</v>
      </c>
      <c r="U149">
        <f ca="1">IF(T149&lt;1.1,T149,IF(T149&lt;YEAR!$C$2+YEAR!$C$3-2,T149+1,(YEAR!$C$2+YEAR!$C$3-1)&amp;"       :="))</f>
        <v>1</v>
      </c>
      <c r="V149">
        <f ca="1">IF(U149&lt;1.1,U149,IF(U149&lt;YEAR!$C$2+YEAR!$C$3-2,U149+1,(YEAR!$C$2+YEAR!$C$3-1)&amp;"       :="))</f>
        <v>1</v>
      </c>
      <c r="W149">
        <f ca="1">IF(V149&lt;1.1,V149,IF(V149&lt;YEAR!$C$2+YEAR!$C$3-2,V149+1,(YEAR!$C$2+YEAR!$C$3-1)&amp;"       :="))</f>
        <v>1</v>
      </c>
      <c r="X149">
        <f ca="1">IF(W149&lt;1.1,W149,IF(W149&lt;YEAR!$C$2+YEAR!$C$3-2,W149+1,(YEAR!$C$2+YEAR!$C$3-1)&amp;"       :="))</f>
        <v>1</v>
      </c>
      <c r="Y149">
        <f ca="1">IF(X149&lt;1.1,X149,IF(X149&lt;YEAR!$C$2+YEAR!$C$3-2,X149+1,(YEAR!$C$2+YEAR!$C$3-1)&amp;"       :="))</f>
        <v>1</v>
      </c>
      <c r="Z149">
        <f ca="1">IF(Y149&lt;1.1,Y149,IF(Y149&lt;YEAR!$C$2+YEAR!$C$3-2,Y149+1,(YEAR!$C$2+YEAR!$C$3-1)&amp;"       :="))</f>
        <v>1</v>
      </c>
      <c r="AA149">
        <f ca="1">IF(Z149&lt;1.1,Z149,IF(Z149&lt;YEAR!$C$2+YEAR!$C$3-2,Z149+1,(YEAR!$C$2+YEAR!$C$3-1)&amp;"       :="))</f>
        <v>1</v>
      </c>
      <c r="AB149">
        <f ca="1">IF(AA149&lt;1.1,AA149,IF(AA149&lt;YEAR!$C$2+YEAR!$C$3-2,AA149+1,(YEAR!$C$2+YEAR!$C$3-1)&amp;"       :="))</f>
        <v>1</v>
      </c>
      <c r="AC149">
        <f ca="1">IF(AB149&lt;1.1,AB149,IF(AB149&lt;YEAR!$C$2+YEAR!$C$3-2,AB149+1,(YEAR!$C$2+YEAR!$C$3-1)&amp;"       :="))</f>
        <v>1</v>
      </c>
      <c r="AD149">
        <f ca="1">IF(AC149&lt;1.1,AC149,IF(AC149&lt;YEAR!$C$2+YEAR!$C$3-2,AC149+1,(YEAR!$C$2+YEAR!$C$3-1)&amp;"       :="))</f>
        <v>1</v>
      </c>
      <c r="AE149">
        <f ca="1">IF(AD149&lt;1.1,AD149,IF(AD149&lt;YEAR!$C$2+YEAR!$C$3-2,AD149+1,(YEAR!$C$2+YEAR!$C$3-1)&amp;"       :="))</f>
        <v>1</v>
      </c>
      <c r="AF149">
        <f ca="1">IF(AE149&lt;1.1,AE149,IF(AE149&lt;YEAR!$C$2+YEAR!$C$3-2,AE149+1,(YEAR!$C$2+YEAR!$C$3-1)&amp;"       :="))</f>
        <v>1</v>
      </c>
      <c r="AG149">
        <f ca="1">IF(AF149&lt;1.1,AF149,IF(AF149&lt;YEAR!$C$2+YEAR!$C$3-2,AF149+1,(YEAR!$C$2+YEAR!$C$3-1)&amp;"       :="))</f>
        <v>1</v>
      </c>
      <c r="AH149">
        <f ca="1">IF(AG149&lt;1.1,AG149,IF(AG149&lt;YEAR!$C$2+YEAR!$C$3-2,AG149+1,(YEAR!$C$2+YEAR!$C$3-1)&amp;"       :="))</f>
        <v>1</v>
      </c>
      <c r="AI149">
        <f ca="1">IF(AH149&lt;1.1,AH149,IF(AH149&lt;YEAR!$C$2+YEAR!$C$3-2,AH149+1,(YEAR!$C$2+YEAR!$C$3-1)&amp;"       :="))</f>
        <v>1</v>
      </c>
      <c r="AJ149">
        <f ca="1">IF(AI149&lt;1.1,AI149,IF(AI149&lt;YEAR!$C$2+YEAR!$C$3-2,AI149+1,(YEAR!$C$2+YEAR!$C$3-1)&amp;"       :="))</f>
        <v>1</v>
      </c>
    </row>
    <row r="150" spans="1:36">
      <c r="A150">
        <f t="shared" ca="1" si="13"/>
        <v>4</v>
      </c>
      <c r="B150" t="s">
        <v>51</v>
      </c>
      <c r="C150" t="str">
        <f ca="1">IF(D150="",OFFSET(AvailabilityFactor!A$1,A150,0),C149)</f>
        <v>D2NGOC00</v>
      </c>
      <c r="D150" t="str" cm="1">
        <f t="array" aca="1" ref="D150" ca="1">IF(D149="",TS_DRC!$P$5,OFFSET(TS_DRC!P$5,RIGHT(D149,2),0,TRUE))</f>
        <v>TS23</v>
      </c>
      <c r="E150" t="str">
        <f t="shared" ca="1" si="14"/>
        <v>TS23</v>
      </c>
      <c r="F150">
        <f ca="1">IF($D150="",YEAR!C$2,1)</f>
        <v>1</v>
      </c>
      <c r="G150">
        <f ca="1">IF(F150&lt;1.1,F150,IF(F150&lt;YEAR!$C$2+YEAR!$C$3-2,F150+1,(YEAR!$C$2+YEAR!$C$3-1)&amp;"       :="))</f>
        <v>1</v>
      </c>
      <c r="H150">
        <f ca="1">IF(G150&lt;1.1,G150,IF(G150&lt;YEAR!$C$2+YEAR!$C$3-2,G150+1,(YEAR!$C$2+YEAR!$C$3-1)&amp;"       :="))</f>
        <v>1</v>
      </c>
      <c r="I150">
        <f ca="1">IF(H150&lt;1.1,H150,IF(H150&lt;YEAR!$C$2+YEAR!$C$3-2,H150+1,(YEAR!$C$2+YEAR!$C$3-1)&amp;"       :="))</f>
        <v>1</v>
      </c>
      <c r="J150">
        <f ca="1">IF(I150&lt;1.1,I150,IF(I150&lt;YEAR!$C$2+YEAR!$C$3-2,I150+1,(YEAR!$C$2+YEAR!$C$3-1)&amp;"       :="))</f>
        <v>1</v>
      </c>
      <c r="K150">
        <f ca="1">IF(J150&lt;1.1,J150,IF(J150&lt;YEAR!$C$2+YEAR!$C$3-2,J150+1,(YEAR!$C$2+YEAR!$C$3-1)&amp;"       :="))</f>
        <v>1</v>
      </c>
      <c r="L150">
        <f ca="1">IF(K150&lt;1.1,K150,IF(K150&lt;YEAR!$C$2+YEAR!$C$3-2,K150+1,(YEAR!$C$2+YEAR!$C$3-1)&amp;"       :="))</f>
        <v>1</v>
      </c>
      <c r="M150">
        <f ca="1">IF(L150&lt;1.1,L150,IF(L150&lt;YEAR!$C$2+YEAR!$C$3-2,L150+1,(YEAR!$C$2+YEAR!$C$3-1)&amp;"       :="))</f>
        <v>1</v>
      </c>
      <c r="N150">
        <f ca="1">IF(M150&lt;1.1,M150,IF(M150&lt;YEAR!$C$2+YEAR!$C$3-2,M150+1,(YEAR!$C$2+YEAR!$C$3-1)&amp;"       :="))</f>
        <v>1</v>
      </c>
      <c r="O150">
        <f ca="1">IF(N150&lt;1.1,N150,IF(N150&lt;YEAR!$C$2+YEAR!$C$3-2,N150+1,(YEAR!$C$2+YEAR!$C$3-1)&amp;"       :="))</f>
        <v>1</v>
      </c>
      <c r="P150">
        <f ca="1">IF(O150&lt;1.1,O150,IF(O150&lt;YEAR!$C$2+YEAR!$C$3-2,O150+1,(YEAR!$C$2+YEAR!$C$3-1)&amp;"       :="))</f>
        <v>1</v>
      </c>
      <c r="Q150">
        <f ca="1">IF(P150&lt;1.1,P150,IF(P150&lt;YEAR!$C$2+YEAR!$C$3-2,P150+1,(YEAR!$C$2+YEAR!$C$3-1)&amp;"       :="))</f>
        <v>1</v>
      </c>
      <c r="R150">
        <f ca="1">IF(Q150&lt;1.1,Q150,IF(Q150&lt;YEAR!$C$2+YEAR!$C$3-2,Q150+1,(YEAR!$C$2+YEAR!$C$3-1)&amp;"       :="))</f>
        <v>1</v>
      </c>
      <c r="S150">
        <f ca="1">IF(R150&lt;1.1,R150,IF(R150&lt;YEAR!$C$2+YEAR!$C$3-2,R150+1,(YEAR!$C$2+YEAR!$C$3-1)&amp;"       :="))</f>
        <v>1</v>
      </c>
      <c r="T150">
        <f ca="1">IF(S150&lt;1.1,S150,IF(S150&lt;YEAR!$C$2+YEAR!$C$3-2,S150+1,(YEAR!$C$2+YEAR!$C$3-1)&amp;"       :="))</f>
        <v>1</v>
      </c>
      <c r="U150">
        <f ca="1">IF(T150&lt;1.1,T150,IF(T150&lt;YEAR!$C$2+YEAR!$C$3-2,T150+1,(YEAR!$C$2+YEAR!$C$3-1)&amp;"       :="))</f>
        <v>1</v>
      </c>
      <c r="V150">
        <f ca="1">IF(U150&lt;1.1,U150,IF(U150&lt;YEAR!$C$2+YEAR!$C$3-2,U150+1,(YEAR!$C$2+YEAR!$C$3-1)&amp;"       :="))</f>
        <v>1</v>
      </c>
      <c r="W150">
        <f ca="1">IF(V150&lt;1.1,V150,IF(V150&lt;YEAR!$C$2+YEAR!$C$3-2,V150+1,(YEAR!$C$2+YEAR!$C$3-1)&amp;"       :="))</f>
        <v>1</v>
      </c>
      <c r="X150">
        <f ca="1">IF(W150&lt;1.1,W150,IF(W150&lt;YEAR!$C$2+YEAR!$C$3-2,W150+1,(YEAR!$C$2+YEAR!$C$3-1)&amp;"       :="))</f>
        <v>1</v>
      </c>
      <c r="Y150">
        <f ca="1">IF(X150&lt;1.1,X150,IF(X150&lt;YEAR!$C$2+YEAR!$C$3-2,X150+1,(YEAR!$C$2+YEAR!$C$3-1)&amp;"       :="))</f>
        <v>1</v>
      </c>
      <c r="Z150">
        <f ca="1">IF(Y150&lt;1.1,Y150,IF(Y150&lt;YEAR!$C$2+YEAR!$C$3-2,Y150+1,(YEAR!$C$2+YEAR!$C$3-1)&amp;"       :="))</f>
        <v>1</v>
      </c>
      <c r="AA150">
        <f ca="1">IF(Z150&lt;1.1,Z150,IF(Z150&lt;YEAR!$C$2+YEAR!$C$3-2,Z150+1,(YEAR!$C$2+YEAR!$C$3-1)&amp;"       :="))</f>
        <v>1</v>
      </c>
      <c r="AB150">
        <f ca="1">IF(AA150&lt;1.1,AA150,IF(AA150&lt;YEAR!$C$2+YEAR!$C$3-2,AA150+1,(YEAR!$C$2+YEAR!$C$3-1)&amp;"       :="))</f>
        <v>1</v>
      </c>
      <c r="AC150">
        <f ca="1">IF(AB150&lt;1.1,AB150,IF(AB150&lt;YEAR!$C$2+YEAR!$C$3-2,AB150+1,(YEAR!$C$2+YEAR!$C$3-1)&amp;"       :="))</f>
        <v>1</v>
      </c>
      <c r="AD150">
        <f ca="1">IF(AC150&lt;1.1,AC150,IF(AC150&lt;YEAR!$C$2+YEAR!$C$3-2,AC150+1,(YEAR!$C$2+YEAR!$C$3-1)&amp;"       :="))</f>
        <v>1</v>
      </c>
      <c r="AE150">
        <f ca="1">IF(AD150&lt;1.1,AD150,IF(AD150&lt;YEAR!$C$2+YEAR!$C$3-2,AD150+1,(YEAR!$C$2+YEAR!$C$3-1)&amp;"       :="))</f>
        <v>1</v>
      </c>
      <c r="AF150">
        <f ca="1">IF(AE150&lt;1.1,AE150,IF(AE150&lt;YEAR!$C$2+YEAR!$C$3-2,AE150+1,(YEAR!$C$2+YEAR!$C$3-1)&amp;"       :="))</f>
        <v>1</v>
      </c>
      <c r="AG150">
        <f ca="1">IF(AF150&lt;1.1,AF150,IF(AF150&lt;YEAR!$C$2+YEAR!$C$3-2,AF150+1,(YEAR!$C$2+YEAR!$C$3-1)&amp;"       :="))</f>
        <v>1</v>
      </c>
      <c r="AH150">
        <f ca="1">IF(AG150&lt;1.1,AG150,IF(AG150&lt;YEAR!$C$2+YEAR!$C$3-2,AG150+1,(YEAR!$C$2+YEAR!$C$3-1)&amp;"       :="))</f>
        <v>1</v>
      </c>
      <c r="AI150">
        <f ca="1">IF(AH150&lt;1.1,AH150,IF(AH150&lt;YEAR!$C$2+YEAR!$C$3-2,AH150+1,(YEAR!$C$2+YEAR!$C$3-1)&amp;"       :="))</f>
        <v>1</v>
      </c>
      <c r="AJ150">
        <f ca="1">IF(AI150&lt;1.1,AI150,IF(AI150&lt;YEAR!$C$2+YEAR!$C$3-2,AI150+1,(YEAR!$C$2+YEAR!$C$3-1)&amp;"       :="))</f>
        <v>1</v>
      </c>
    </row>
    <row r="151" spans="1:36">
      <c r="A151">
        <f t="shared" ca="1" si="13"/>
        <v>4</v>
      </c>
      <c r="B151" t="s">
        <v>51</v>
      </c>
      <c r="C151" t="str">
        <f ca="1">IF(D151="",OFFSET(AvailabilityFactor!A$1,A151,0),C150)</f>
        <v>D2NGOC00</v>
      </c>
      <c r="D151" t="str" cm="1">
        <f t="array" aca="1" ref="D151" ca="1">IF(D150="",TS_DRC!$P$5,OFFSET(TS_DRC!P$5,RIGHT(D150,2),0,TRUE))</f>
        <v>TS24</v>
      </c>
      <c r="E151" t="str">
        <f t="shared" ca="1" si="14"/>
        <v>TS24</v>
      </c>
      <c r="F151">
        <f ca="1">IF($D151="",YEAR!C$2,1)</f>
        <v>1</v>
      </c>
      <c r="G151">
        <f ca="1">IF(F151&lt;1.1,F151,IF(F151&lt;YEAR!$C$2+YEAR!$C$3-2,F151+1,(YEAR!$C$2+YEAR!$C$3-1)&amp;"       :="))</f>
        <v>1</v>
      </c>
      <c r="H151">
        <f ca="1">IF(G151&lt;1.1,G151,IF(G151&lt;YEAR!$C$2+YEAR!$C$3-2,G151+1,(YEAR!$C$2+YEAR!$C$3-1)&amp;"       :="))</f>
        <v>1</v>
      </c>
      <c r="I151">
        <f ca="1">IF(H151&lt;1.1,H151,IF(H151&lt;YEAR!$C$2+YEAR!$C$3-2,H151+1,(YEAR!$C$2+YEAR!$C$3-1)&amp;"       :="))</f>
        <v>1</v>
      </c>
      <c r="J151">
        <f ca="1">IF(I151&lt;1.1,I151,IF(I151&lt;YEAR!$C$2+YEAR!$C$3-2,I151+1,(YEAR!$C$2+YEAR!$C$3-1)&amp;"       :="))</f>
        <v>1</v>
      </c>
      <c r="K151">
        <f ca="1">IF(J151&lt;1.1,J151,IF(J151&lt;YEAR!$C$2+YEAR!$C$3-2,J151+1,(YEAR!$C$2+YEAR!$C$3-1)&amp;"       :="))</f>
        <v>1</v>
      </c>
      <c r="L151">
        <f ca="1">IF(K151&lt;1.1,K151,IF(K151&lt;YEAR!$C$2+YEAR!$C$3-2,K151+1,(YEAR!$C$2+YEAR!$C$3-1)&amp;"       :="))</f>
        <v>1</v>
      </c>
      <c r="M151">
        <f ca="1">IF(L151&lt;1.1,L151,IF(L151&lt;YEAR!$C$2+YEAR!$C$3-2,L151+1,(YEAR!$C$2+YEAR!$C$3-1)&amp;"       :="))</f>
        <v>1</v>
      </c>
      <c r="N151">
        <f ca="1">IF(M151&lt;1.1,M151,IF(M151&lt;YEAR!$C$2+YEAR!$C$3-2,M151+1,(YEAR!$C$2+YEAR!$C$3-1)&amp;"       :="))</f>
        <v>1</v>
      </c>
      <c r="O151">
        <f ca="1">IF(N151&lt;1.1,N151,IF(N151&lt;YEAR!$C$2+YEAR!$C$3-2,N151+1,(YEAR!$C$2+YEAR!$C$3-1)&amp;"       :="))</f>
        <v>1</v>
      </c>
      <c r="P151">
        <f ca="1">IF(O151&lt;1.1,O151,IF(O151&lt;YEAR!$C$2+YEAR!$C$3-2,O151+1,(YEAR!$C$2+YEAR!$C$3-1)&amp;"       :="))</f>
        <v>1</v>
      </c>
      <c r="Q151">
        <f ca="1">IF(P151&lt;1.1,P151,IF(P151&lt;YEAR!$C$2+YEAR!$C$3-2,P151+1,(YEAR!$C$2+YEAR!$C$3-1)&amp;"       :="))</f>
        <v>1</v>
      </c>
      <c r="R151">
        <f ca="1">IF(Q151&lt;1.1,Q151,IF(Q151&lt;YEAR!$C$2+YEAR!$C$3-2,Q151+1,(YEAR!$C$2+YEAR!$C$3-1)&amp;"       :="))</f>
        <v>1</v>
      </c>
      <c r="S151">
        <f ca="1">IF(R151&lt;1.1,R151,IF(R151&lt;YEAR!$C$2+YEAR!$C$3-2,R151+1,(YEAR!$C$2+YEAR!$C$3-1)&amp;"       :="))</f>
        <v>1</v>
      </c>
      <c r="T151">
        <f ca="1">IF(S151&lt;1.1,S151,IF(S151&lt;YEAR!$C$2+YEAR!$C$3-2,S151+1,(YEAR!$C$2+YEAR!$C$3-1)&amp;"       :="))</f>
        <v>1</v>
      </c>
      <c r="U151">
        <f ca="1">IF(T151&lt;1.1,T151,IF(T151&lt;YEAR!$C$2+YEAR!$C$3-2,T151+1,(YEAR!$C$2+YEAR!$C$3-1)&amp;"       :="))</f>
        <v>1</v>
      </c>
      <c r="V151">
        <f ca="1">IF(U151&lt;1.1,U151,IF(U151&lt;YEAR!$C$2+YEAR!$C$3-2,U151+1,(YEAR!$C$2+YEAR!$C$3-1)&amp;"       :="))</f>
        <v>1</v>
      </c>
      <c r="W151">
        <f ca="1">IF(V151&lt;1.1,V151,IF(V151&lt;YEAR!$C$2+YEAR!$C$3-2,V151+1,(YEAR!$C$2+YEAR!$C$3-1)&amp;"       :="))</f>
        <v>1</v>
      </c>
      <c r="X151">
        <f ca="1">IF(W151&lt;1.1,W151,IF(W151&lt;YEAR!$C$2+YEAR!$C$3-2,W151+1,(YEAR!$C$2+YEAR!$C$3-1)&amp;"       :="))</f>
        <v>1</v>
      </c>
      <c r="Y151">
        <f ca="1">IF(X151&lt;1.1,X151,IF(X151&lt;YEAR!$C$2+YEAR!$C$3-2,X151+1,(YEAR!$C$2+YEAR!$C$3-1)&amp;"       :="))</f>
        <v>1</v>
      </c>
      <c r="Z151">
        <f ca="1">IF(Y151&lt;1.1,Y151,IF(Y151&lt;YEAR!$C$2+YEAR!$C$3-2,Y151+1,(YEAR!$C$2+YEAR!$C$3-1)&amp;"       :="))</f>
        <v>1</v>
      </c>
      <c r="AA151">
        <f ca="1">IF(Z151&lt;1.1,Z151,IF(Z151&lt;YEAR!$C$2+YEAR!$C$3-2,Z151+1,(YEAR!$C$2+YEAR!$C$3-1)&amp;"       :="))</f>
        <v>1</v>
      </c>
      <c r="AB151">
        <f ca="1">IF(AA151&lt;1.1,AA151,IF(AA151&lt;YEAR!$C$2+YEAR!$C$3-2,AA151+1,(YEAR!$C$2+YEAR!$C$3-1)&amp;"       :="))</f>
        <v>1</v>
      </c>
      <c r="AC151">
        <f ca="1">IF(AB151&lt;1.1,AB151,IF(AB151&lt;YEAR!$C$2+YEAR!$C$3-2,AB151+1,(YEAR!$C$2+YEAR!$C$3-1)&amp;"       :="))</f>
        <v>1</v>
      </c>
      <c r="AD151">
        <f ca="1">IF(AC151&lt;1.1,AC151,IF(AC151&lt;YEAR!$C$2+YEAR!$C$3-2,AC151+1,(YEAR!$C$2+YEAR!$C$3-1)&amp;"       :="))</f>
        <v>1</v>
      </c>
      <c r="AE151">
        <f ca="1">IF(AD151&lt;1.1,AD151,IF(AD151&lt;YEAR!$C$2+YEAR!$C$3-2,AD151+1,(YEAR!$C$2+YEAR!$C$3-1)&amp;"       :="))</f>
        <v>1</v>
      </c>
      <c r="AF151">
        <f ca="1">IF(AE151&lt;1.1,AE151,IF(AE151&lt;YEAR!$C$2+YEAR!$C$3-2,AE151+1,(YEAR!$C$2+YEAR!$C$3-1)&amp;"       :="))</f>
        <v>1</v>
      </c>
      <c r="AG151">
        <f ca="1">IF(AF151&lt;1.1,AF151,IF(AF151&lt;YEAR!$C$2+YEAR!$C$3-2,AF151+1,(YEAR!$C$2+YEAR!$C$3-1)&amp;"       :="))</f>
        <v>1</v>
      </c>
      <c r="AH151">
        <f ca="1">IF(AG151&lt;1.1,AG151,IF(AG151&lt;YEAR!$C$2+YEAR!$C$3-2,AG151+1,(YEAR!$C$2+YEAR!$C$3-1)&amp;"       :="))</f>
        <v>1</v>
      </c>
      <c r="AI151">
        <f ca="1">IF(AH151&lt;1.1,AH151,IF(AH151&lt;YEAR!$C$2+YEAR!$C$3-2,AH151+1,(YEAR!$C$2+YEAR!$C$3-1)&amp;"       :="))</f>
        <v>1</v>
      </c>
      <c r="AJ151">
        <f ca="1">IF(AI151&lt;1.1,AI151,IF(AI151&lt;YEAR!$C$2+YEAR!$C$3-2,AI151+1,(YEAR!$C$2+YEAR!$C$3-1)&amp;"       :="))</f>
        <v>1</v>
      </c>
    </row>
    <row r="152" spans="1:36">
      <c r="A152">
        <f t="shared" ca="1" si="13"/>
        <v>4</v>
      </c>
      <c r="B152" t="s">
        <v>51</v>
      </c>
      <c r="C152" t="str">
        <f ca="1">IF(D152="",OFFSET(AvailabilityFactor!A$1,A152,0),C151)</f>
        <v>D2NGOC00</v>
      </c>
      <c r="D152" t="str" cm="1">
        <f t="array" aca="1" ref="D152" ca="1">IF(D151="",TS_DRC!$P$5,OFFSET(TS_DRC!P$5,RIGHT(D151,2),0,TRUE))</f>
        <v>TS25</v>
      </c>
      <c r="E152" t="str">
        <f t="shared" ca="1" si="14"/>
        <v>TS25</v>
      </c>
      <c r="F152">
        <f ca="1">IF($D152="",YEAR!C$2,1)</f>
        <v>1</v>
      </c>
      <c r="G152">
        <f ca="1">IF(F152&lt;1.1,F152,IF(F152&lt;YEAR!$C$2+YEAR!$C$3-2,F152+1,(YEAR!$C$2+YEAR!$C$3-1)&amp;"       :="))</f>
        <v>1</v>
      </c>
      <c r="H152">
        <f ca="1">IF(G152&lt;1.1,G152,IF(G152&lt;YEAR!$C$2+YEAR!$C$3-2,G152+1,(YEAR!$C$2+YEAR!$C$3-1)&amp;"       :="))</f>
        <v>1</v>
      </c>
      <c r="I152">
        <f ca="1">IF(H152&lt;1.1,H152,IF(H152&lt;YEAR!$C$2+YEAR!$C$3-2,H152+1,(YEAR!$C$2+YEAR!$C$3-1)&amp;"       :="))</f>
        <v>1</v>
      </c>
      <c r="J152">
        <f ca="1">IF(I152&lt;1.1,I152,IF(I152&lt;YEAR!$C$2+YEAR!$C$3-2,I152+1,(YEAR!$C$2+YEAR!$C$3-1)&amp;"       :="))</f>
        <v>1</v>
      </c>
      <c r="K152">
        <f ca="1">IF(J152&lt;1.1,J152,IF(J152&lt;YEAR!$C$2+YEAR!$C$3-2,J152+1,(YEAR!$C$2+YEAR!$C$3-1)&amp;"       :="))</f>
        <v>1</v>
      </c>
      <c r="L152">
        <f ca="1">IF(K152&lt;1.1,K152,IF(K152&lt;YEAR!$C$2+YEAR!$C$3-2,K152+1,(YEAR!$C$2+YEAR!$C$3-1)&amp;"       :="))</f>
        <v>1</v>
      </c>
      <c r="M152">
        <f ca="1">IF(L152&lt;1.1,L152,IF(L152&lt;YEAR!$C$2+YEAR!$C$3-2,L152+1,(YEAR!$C$2+YEAR!$C$3-1)&amp;"       :="))</f>
        <v>1</v>
      </c>
      <c r="N152">
        <f ca="1">IF(M152&lt;1.1,M152,IF(M152&lt;YEAR!$C$2+YEAR!$C$3-2,M152+1,(YEAR!$C$2+YEAR!$C$3-1)&amp;"       :="))</f>
        <v>1</v>
      </c>
      <c r="O152">
        <f ca="1">IF(N152&lt;1.1,N152,IF(N152&lt;YEAR!$C$2+YEAR!$C$3-2,N152+1,(YEAR!$C$2+YEAR!$C$3-1)&amp;"       :="))</f>
        <v>1</v>
      </c>
      <c r="P152">
        <f ca="1">IF(O152&lt;1.1,O152,IF(O152&lt;YEAR!$C$2+YEAR!$C$3-2,O152+1,(YEAR!$C$2+YEAR!$C$3-1)&amp;"       :="))</f>
        <v>1</v>
      </c>
      <c r="Q152">
        <f ca="1">IF(P152&lt;1.1,P152,IF(P152&lt;YEAR!$C$2+YEAR!$C$3-2,P152+1,(YEAR!$C$2+YEAR!$C$3-1)&amp;"       :="))</f>
        <v>1</v>
      </c>
      <c r="R152">
        <f ca="1">IF(Q152&lt;1.1,Q152,IF(Q152&lt;YEAR!$C$2+YEAR!$C$3-2,Q152+1,(YEAR!$C$2+YEAR!$C$3-1)&amp;"       :="))</f>
        <v>1</v>
      </c>
      <c r="S152">
        <f ca="1">IF(R152&lt;1.1,R152,IF(R152&lt;YEAR!$C$2+YEAR!$C$3-2,R152+1,(YEAR!$C$2+YEAR!$C$3-1)&amp;"       :="))</f>
        <v>1</v>
      </c>
      <c r="T152">
        <f ca="1">IF(S152&lt;1.1,S152,IF(S152&lt;YEAR!$C$2+YEAR!$C$3-2,S152+1,(YEAR!$C$2+YEAR!$C$3-1)&amp;"       :="))</f>
        <v>1</v>
      </c>
      <c r="U152">
        <f ca="1">IF(T152&lt;1.1,T152,IF(T152&lt;YEAR!$C$2+YEAR!$C$3-2,T152+1,(YEAR!$C$2+YEAR!$C$3-1)&amp;"       :="))</f>
        <v>1</v>
      </c>
      <c r="V152">
        <f ca="1">IF(U152&lt;1.1,U152,IF(U152&lt;YEAR!$C$2+YEAR!$C$3-2,U152+1,(YEAR!$C$2+YEAR!$C$3-1)&amp;"       :="))</f>
        <v>1</v>
      </c>
      <c r="W152">
        <f ca="1">IF(V152&lt;1.1,V152,IF(V152&lt;YEAR!$C$2+YEAR!$C$3-2,V152+1,(YEAR!$C$2+YEAR!$C$3-1)&amp;"       :="))</f>
        <v>1</v>
      </c>
      <c r="X152">
        <f ca="1">IF(W152&lt;1.1,W152,IF(W152&lt;YEAR!$C$2+YEAR!$C$3-2,W152+1,(YEAR!$C$2+YEAR!$C$3-1)&amp;"       :="))</f>
        <v>1</v>
      </c>
      <c r="Y152">
        <f ca="1">IF(X152&lt;1.1,X152,IF(X152&lt;YEAR!$C$2+YEAR!$C$3-2,X152+1,(YEAR!$C$2+YEAR!$C$3-1)&amp;"       :="))</f>
        <v>1</v>
      </c>
      <c r="Z152">
        <f ca="1">IF(Y152&lt;1.1,Y152,IF(Y152&lt;YEAR!$C$2+YEAR!$C$3-2,Y152+1,(YEAR!$C$2+YEAR!$C$3-1)&amp;"       :="))</f>
        <v>1</v>
      </c>
      <c r="AA152">
        <f ca="1">IF(Z152&lt;1.1,Z152,IF(Z152&lt;YEAR!$C$2+YEAR!$C$3-2,Z152+1,(YEAR!$C$2+YEAR!$C$3-1)&amp;"       :="))</f>
        <v>1</v>
      </c>
      <c r="AB152">
        <f ca="1">IF(AA152&lt;1.1,AA152,IF(AA152&lt;YEAR!$C$2+YEAR!$C$3-2,AA152+1,(YEAR!$C$2+YEAR!$C$3-1)&amp;"       :="))</f>
        <v>1</v>
      </c>
      <c r="AC152">
        <f ca="1">IF(AB152&lt;1.1,AB152,IF(AB152&lt;YEAR!$C$2+YEAR!$C$3-2,AB152+1,(YEAR!$C$2+YEAR!$C$3-1)&amp;"       :="))</f>
        <v>1</v>
      </c>
      <c r="AD152">
        <f ca="1">IF(AC152&lt;1.1,AC152,IF(AC152&lt;YEAR!$C$2+YEAR!$C$3-2,AC152+1,(YEAR!$C$2+YEAR!$C$3-1)&amp;"       :="))</f>
        <v>1</v>
      </c>
      <c r="AE152">
        <f ca="1">IF(AD152&lt;1.1,AD152,IF(AD152&lt;YEAR!$C$2+YEAR!$C$3-2,AD152+1,(YEAR!$C$2+YEAR!$C$3-1)&amp;"       :="))</f>
        <v>1</v>
      </c>
      <c r="AF152">
        <f ca="1">IF(AE152&lt;1.1,AE152,IF(AE152&lt;YEAR!$C$2+YEAR!$C$3-2,AE152+1,(YEAR!$C$2+YEAR!$C$3-1)&amp;"       :="))</f>
        <v>1</v>
      </c>
      <c r="AG152">
        <f ca="1">IF(AF152&lt;1.1,AF152,IF(AF152&lt;YEAR!$C$2+YEAR!$C$3-2,AF152+1,(YEAR!$C$2+YEAR!$C$3-1)&amp;"       :="))</f>
        <v>1</v>
      </c>
      <c r="AH152">
        <f ca="1">IF(AG152&lt;1.1,AG152,IF(AG152&lt;YEAR!$C$2+YEAR!$C$3-2,AG152+1,(YEAR!$C$2+YEAR!$C$3-1)&amp;"       :="))</f>
        <v>1</v>
      </c>
      <c r="AI152">
        <f ca="1">IF(AH152&lt;1.1,AH152,IF(AH152&lt;YEAR!$C$2+YEAR!$C$3-2,AH152+1,(YEAR!$C$2+YEAR!$C$3-1)&amp;"       :="))</f>
        <v>1</v>
      </c>
      <c r="AJ152">
        <f ca="1">IF(AI152&lt;1.1,AI152,IF(AI152&lt;YEAR!$C$2+YEAR!$C$3-2,AI152+1,(YEAR!$C$2+YEAR!$C$3-1)&amp;"       :="))</f>
        <v>1</v>
      </c>
    </row>
    <row r="153" spans="1:36">
      <c r="A153">
        <f t="shared" ca="1" si="13"/>
        <v>4</v>
      </c>
      <c r="B153" t="s">
        <v>51</v>
      </c>
      <c r="C153" t="str">
        <f ca="1">IF(D153="",OFFSET(AvailabilityFactor!A$1,A153,0),C152)</f>
        <v>D2NGOC00</v>
      </c>
      <c r="D153" t="str" cm="1">
        <f t="array" aca="1" ref="D153" ca="1">IF(D152="",TS_DRC!$P$5,OFFSET(TS_DRC!P$5,RIGHT(D152,2),0,TRUE))</f>
        <v>TS26</v>
      </c>
      <c r="E153" t="str">
        <f t="shared" ca="1" si="14"/>
        <v>TS26</v>
      </c>
      <c r="F153">
        <f ca="1">IF($D153="",YEAR!C$2,1)</f>
        <v>1</v>
      </c>
      <c r="G153">
        <f ca="1">IF(F153&lt;1.1,F153,IF(F153&lt;YEAR!$C$2+YEAR!$C$3-2,F153+1,(YEAR!$C$2+YEAR!$C$3-1)&amp;"       :="))</f>
        <v>1</v>
      </c>
      <c r="H153">
        <f ca="1">IF(G153&lt;1.1,G153,IF(G153&lt;YEAR!$C$2+YEAR!$C$3-2,G153+1,(YEAR!$C$2+YEAR!$C$3-1)&amp;"       :="))</f>
        <v>1</v>
      </c>
      <c r="I153">
        <f ca="1">IF(H153&lt;1.1,H153,IF(H153&lt;YEAR!$C$2+YEAR!$C$3-2,H153+1,(YEAR!$C$2+YEAR!$C$3-1)&amp;"       :="))</f>
        <v>1</v>
      </c>
      <c r="J153">
        <f ca="1">IF(I153&lt;1.1,I153,IF(I153&lt;YEAR!$C$2+YEAR!$C$3-2,I153+1,(YEAR!$C$2+YEAR!$C$3-1)&amp;"       :="))</f>
        <v>1</v>
      </c>
      <c r="K153">
        <f ca="1">IF(J153&lt;1.1,J153,IF(J153&lt;YEAR!$C$2+YEAR!$C$3-2,J153+1,(YEAR!$C$2+YEAR!$C$3-1)&amp;"       :="))</f>
        <v>1</v>
      </c>
      <c r="L153">
        <f ca="1">IF(K153&lt;1.1,K153,IF(K153&lt;YEAR!$C$2+YEAR!$C$3-2,K153+1,(YEAR!$C$2+YEAR!$C$3-1)&amp;"       :="))</f>
        <v>1</v>
      </c>
      <c r="M153">
        <f ca="1">IF(L153&lt;1.1,L153,IF(L153&lt;YEAR!$C$2+YEAR!$C$3-2,L153+1,(YEAR!$C$2+YEAR!$C$3-1)&amp;"       :="))</f>
        <v>1</v>
      </c>
      <c r="N153">
        <f ca="1">IF(M153&lt;1.1,M153,IF(M153&lt;YEAR!$C$2+YEAR!$C$3-2,M153+1,(YEAR!$C$2+YEAR!$C$3-1)&amp;"       :="))</f>
        <v>1</v>
      </c>
      <c r="O153">
        <f ca="1">IF(N153&lt;1.1,N153,IF(N153&lt;YEAR!$C$2+YEAR!$C$3-2,N153+1,(YEAR!$C$2+YEAR!$C$3-1)&amp;"       :="))</f>
        <v>1</v>
      </c>
      <c r="P153">
        <f ca="1">IF(O153&lt;1.1,O153,IF(O153&lt;YEAR!$C$2+YEAR!$C$3-2,O153+1,(YEAR!$C$2+YEAR!$C$3-1)&amp;"       :="))</f>
        <v>1</v>
      </c>
      <c r="Q153">
        <f ca="1">IF(P153&lt;1.1,P153,IF(P153&lt;YEAR!$C$2+YEAR!$C$3-2,P153+1,(YEAR!$C$2+YEAR!$C$3-1)&amp;"       :="))</f>
        <v>1</v>
      </c>
      <c r="R153">
        <f ca="1">IF(Q153&lt;1.1,Q153,IF(Q153&lt;YEAR!$C$2+YEAR!$C$3-2,Q153+1,(YEAR!$C$2+YEAR!$C$3-1)&amp;"       :="))</f>
        <v>1</v>
      </c>
      <c r="S153">
        <f ca="1">IF(R153&lt;1.1,R153,IF(R153&lt;YEAR!$C$2+YEAR!$C$3-2,R153+1,(YEAR!$C$2+YEAR!$C$3-1)&amp;"       :="))</f>
        <v>1</v>
      </c>
      <c r="T153">
        <f ca="1">IF(S153&lt;1.1,S153,IF(S153&lt;YEAR!$C$2+YEAR!$C$3-2,S153+1,(YEAR!$C$2+YEAR!$C$3-1)&amp;"       :="))</f>
        <v>1</v>
      </c>
      <c r="U153">
        <f ca="1">IF(T153&lt;1.1,T153,IF(T153&lt;YEAR!$C$2+YEAR!$C$3-2,T153+1,(YEAR!$C$2+YEAR!$C$3-1)&amp;"       :="))</f>
        <v>1</v>
      </c>
      <c r="V153">
        <f ca="1">IF(U153&lt;1.1,U153,IF(U153&lt;YEAR!$C$2+YEAR!$C$3-2,U153+1,(YEAR!$C$2+YEAR!$C$3-1)&amp;"       :="))</f>
        <v>1</v>
      </c>
      <c r="W153">
        <f ca="1">IF(V153&lt;1.1,V153,IF(V153&lt;YEAR!$C$2+YEAR!$C$3-2,V153+1,(YEAR!$C$2+YEAR!$C$3-1)&amp;"       :="))</f>
        <v>1</v>
      </c>
      <c r="X153">
        <f ca="1">IF(W153&lt;1.1,W153,IF(W153&lt;YEAR!$C$2+YEAR!$C$3-2,W153+1,(YEAR!$C$2+YEAR!$C$3-1)&amp;"       :="))</f>
        <v>1</v>
      </c>
      <c r="Y153">
        <f ca="1">IF(X153&lt;1.1,X153,IF(X153&lt;YEAR!$C$2+YEAR!$C$3-2,X153+1,(YEAR!$C$2+YEAR!$C$3-1)&amp;"       :="))</f>
        <v>1</v>
      </c>
      <c r="Z153">
        <f ca="1">IF(Y153&lt;1.1,Y153,IF(Y153&lt;YEAR!$C$2+YEAR!$C$3-2,Y153+1,(YEAR!$C$2+YEAR!$C$3-1)&amp;"       :="))</f>
        <v>1</v>
      </c>
      <c r="AA153">
        <f ca="1">IF(Z153&lt;1.1,Z153,IF(Z153&lt;YEAR!$C$2+YEAR!$C$3-2,Z153+1,(YEAR!$C$2+YEAR!$C$3-1)&amp;"       :="))</f>
        <v>1</v>
      </c>
      <c r="AB153">
        <f ca="1">IF(AA153&lt;1.1,AA153,IF(AA153&lt;YEAR!$C$2+YEAR!$C$3-2,AA153+1,(YEAR!$C$2+YEAR!$C$3-1)&amp;"       :="))</f>
        <v>1</v>
      </c>
      <c r="AC153">
        <f ca="1">IF(AB153&lt;1.1,AB153,IF(AB153&lt;YEAR!$C$2+YEAR!$C$3-2,AB153+1,(YEAR!$C$2+YEAR!$C$3-1)&amp;"       :="))</f>
        <v>1</v>
      </c>
      <c r="AD153">
        <f ca="1">IF(AC153&lt;1.1,AC153,IF(AC153&lt;YEAR!$C$2+YEAR!$C$3-2,AC153+1,(YEAR!$C$2+YEAR!$C$3-1)&amp;"       :="))</f>
        <v>1</v>
      </c>
      <c r="AE153">
        <f ca="1">IF(AD153&lt;1.1,AD153,IF(AD153&lt;YEAR!$C$2+YEAR!$C$3-2,AD153+1,(YEAR!$C$2+YEAR!$C$3-1)&amp;"       :="))</f>
        <v>1</v>
      </c>
      <c r="AF153">
        <f ca="1">IF(AE153&lt;1.1,AE153,IF(AE153&lt;YEAR!$C$2+YEAR!$C$3-2,AE153+1,(YEAR!$C$2+YEAR!$C$3-1)&amp;"       :="))</f>
        <v>1</v>
      </c>
      <c r="AG153">
        <f ca="1">IF(AF153&lt;1.1,AF153,IF(AF153&lt;YEAR!$C$2+YEAR!$C$3-2,AF153+1,(YEAR!$C$2+YEAR!$C$3-1)&amp;"       :="))</f>
        <v>1</v>
      </c>
      <c r="AH153">
        <f ca="1">IF(AG153&lt;1.1,AG153,IF(AG153&lt;YEAR!$C$2+YEAR!$C$3-2,AG153+1,(YEAR!$C$2+YEAR!$C$3-1)&amp;"       :="))</f>
        <v>1</v>
      </c>
      <c r="AI153">
        <f ca="1">IF(AH153&lt;1.1,AH153,IF(AH153&lt;YEAR!$C$2+YEAR!$C$3-2,AH153+1,(YEAR!$C$2+YEAR!$C$3-1)&amp;"       :="))</f>
        <v>1</v>
      </c>
      <c r="AJ153">
        <f ca="1">IF(AI153&lt;1.1,AI153,IF(AI153&lt;YEAR!$C$2+YEAR!$C$3-2,AI153+1,(YEAR!$C$2+YEAR!$C$3-1)&amp;"       :="))</f>
        <v>1</v>
      </c>
    </row>
    <row r="154" spans="1:36">
      <c r="A154">
        <f t="shared" ca="1" si="13"/>
        <v>4</v>
      </c>
      <c r="B154" t="s">
        <v>51</v>
      </c>
      <c r="C154" t="str">
        <f ca="1">IF(D154="",OFFSET(AvailabilityFactor!A$1,A154,0),C153)</f>
        <v>D2NGOC00</v>
      </c>
      <c r="D154" t="str" cm="1">
        <f t="array" aca="1" ref="D154" ca="1">IF(D153="",TS_DRC!$P$5,OFFSET(TS_DRC!P$5,RIGHT(D153,2),0,TRUE))</f>
        <v>TS27</v>
      </c>
      <c r="E154" t="str">
        <f t="shared" ca="1" si="14"/>
        <v>TS27</v>
      </c>
      <c r="F154">
        <f ca="1">IF($D154="",YEAR!C$2,1)</f>
        <v>1</v>
      </c>
      <c r="G154">
        <f ca="1">IF(F154&lt;1.1,F154,IF(F154&lt;YEAR!$C$2+YEAR!$C$3-2,F154+1,(YEAR!$C$2+YEAR!$C$3-1)&amp;"       :="))</f>
        <v>1</v>
      </c>
      <c r="H154">
        <f ca="1">IF(G154&lt;1.1,G154,IF(G154&lt;YEAR!$C$2+YEAR!$C$3-2,G154+1,(YEAR!$C$2+YEAR!$C$3-1)&amp;"       :="))</f>
        <v>1</v>
      </c>
      <c r="I154">
        <f ca="1">IF(H154&lt;1.1,H154,IF(H154&lt;YEAR!$C$2+YEAR!$C$3-2,H154+1,(YEAR!$C$2+YEAR!$C$3-1)&amp;"       :="))</f>
        <v>1</v>
      </c>
      <c r="J154">
        <f ca="1">IF(I154&lt;1.1,I154,IF(I154&lt;YEAR!$C$2+YEAR!$C$3-2,I154+1,(YEAR!$C$2+YEAR!$C$3-1)&amp;"       :="))</f>
        <v>1</v>
      </c>
      <c r="K154">
        <f ca="1">IF(J154&lt;1.1,J154,IF(J154&lt;YEAR!$C$2+YEAR!$C$3-2,J154+1,(YEAR!$C$2+YEAR!$C$3-1)&amp;"       :="))</f>
        <v>1</v>
      </c>
      <c r="L154">
        <f ca="1">IF(K154&lt;1.1,K154,IF(K154&lt;YEAR!$C$2+YEAR!$C$3-2,K154+1,(YEAR!$C$2+YEAR!$C$3-1)&amp;"       :="))</f>
        <v>1</v>
      </c>
      <c r="M154">
        <f ca="1">IF(L154&lt;1.1,L154,IF(L154&lt;YEAR!$C$2+YEAR!$C$3-2,L154+1,(YEAR!$C$2+YEAR!$C$3-1)&amp;"       :="))</f>
        <v>1</v>
      </c>
      <c r="N154">
        <f ca="1">IF(M154&lt;1.1,M154,IF(M154&lt;YEAR!$C$2+YEAR!$C$3-2,M154+1,(YEAR!$C$2+YEAR!$C$3-1)&amp;"       :="))</f>
        <v>1</v>
      </c>
      <c r="O154">
        <f ca="1">IF(N154&lt;1.1,N154,IF(N154&lt;YEAR!$C$2+YEAR!$C$3-2,N154+1,(YEAR!$C$2+YEAR!$C$3-1)&amp;"       :="))</f>
        <v>1</v>
      </c>
      <c r="P154">
        <f ca="1">IF(O154&lt;1.1,O154,IF(O154&lt;YEAR!$C$2+YEAR!$C$3-2,O154+1,(YEAR!$C$2+YEAR!$C$3-1)&amp;"       :="))</f>
        <v>1</v>
      </c>
      <c r="Q154">
        <f ca="1">IF(P154&lt;1.1,P154,IF(P154&lt;YEAR!$C$2+YEAR!$C$3-2,P154+1,(YEAR!$C$2+YEAR!$C$3-1)&amp;"       :="))</f>
        <v>1</v>
      </c>
      <c r="R154">
        <f ca="1">IF(Q154&lt;1.1,Q154,IF(Q154&lt;YEAR!$C$2+YEAR!$C$3-2,Q154+1,(YEAR!$C$2+YEAR!$C$3-1)&amp;"       :="))</f>
        <v>1</v>
      </c>
      <c r="S154">
        <f ca="1">IF(R154&lt;1.1,R154,IF(R154&lt;YEAR!$C$2+YEAR!$C$3-2,R154+1,(YEAR!$C$2+YEAR!$C$3-1)&amp;"       :="))</f>
        <v>1</v>
      </c>
      <c r="T154">
        <f ca="1">IF(S154&lt;1.1,S154,IF(S154&lt;YEAR!$C$2+YEAR!$C$3-2,S154+1,(YEAR!$C$2+YEAR!$C$3-1)&amp;"       :="))</f>
        <v>1</v>
      </c>
      <c r="U154">
        <f ca="1">IF(T154&lt;1.1,T154,IF(T154&lt;YEAR!$C$2+YEAR!$C$3-2,T154+1,(YEAR!$C$2+YEAR!$C$3-1)&amp;"       :="))</f>
        <v>1</v>
      </c>
      <c r="V154">
        <f ca="1">IF(U154&lt;1.1,U154,IF(U154&lt;YEAR!$C$2+YEAR!$C$3-2,U154+1,(YEAR!$C$2+YEAR!$C$3-1)&amp;"       :="))</f>
        <v>1</v>
      </c>
      <c r="W154">
        <f ca="1">IF(V154&lt;1.1,V154,IF(V154&lt;YEAR!$C$2+YEAR!$C$3-2,V154+1,(YEAR!$C$2+YEAR!$C$3-1)&amp;"       :="))</f>
        <v>1</v>
      </c>
      <c r="X154">
        <f ca="1">IF(W154&lt;1.1,W154,IF(W154&lt;YEAR!$C$2+YEAR!$C$3-2,W154+1,(YEAR!$C$2+YEAR!$C$3-1)&amp;"       :="))</f>
        <v>1</v>
      </c>
      <c r="Y154">
        <f ca="1">IF(X154&lt;1.1,X154,IF(X154&lt;YEAR!$C$2+YEAR!$C$3-2,X154+1,(YEAR!$C$2+YEAR!$C$3-1)&amp;"       :="))</f>
        <v>1</v>
      </c>
      <c r="Z154">
        <f ca="1">IF(Y154&lt;1.1,Y154,IF(Y154&lt;YEAR!$C$2+YEAR!$C$3-2,Y154+1,(YEAR!$C$2+YEAR!$C$3-1)&amp;"       :="))</f>
        <v>1</v>
      </c>
      <c r="AA154">
        <f ca="1">IF(Z154&lt;1.1,Z154,IF(Z154&lt;YEAR!$C$2+YEAR!$C$3-2,Z154+1,(YEAR!$C$2+YEAR!$C$3-1)&amp;"       :="))</f>
        <v>1</v>
      </c>
      <c r="AB154">
        <f ca="1">IF(AA154&lt;1.1,AA154,IF(AA154&lt;YEAR!$C$2+YEAR!$C$3-2,AA154+1,(YEAR!$C$2+YEAR!$C$3-1)&amp;"       :="))</f>
        <v>1</v>
      </c>
      <c r="AC154">
        <f ca="1">IF(AB154&lt;1.1,AB154,IF(AB154&lt;YEAR!$C$2+YEAR!$C$3-2,AB154+1,(YEAR!$C$2+YEAR!$C$3-1)&amp;"       :="))</f>
        <v>1</v>
      </c>
      <c r="AD154">
        <f ca="1">IF(AC154&lt;1.1,AC154,IF(AC154&lt;YEAR!$C$2+YEAR!$C$3-2,AC154+1,(YEAR!$C$2+YEAR!$C$3-1)&amp;"       :="))</f>
        <v>1</v>
      </c>
      <c r="AE154">
        <f ca="1">IF(AD154&lt;1.1,AD154,IF(AD154&lt;YEAR!$C$2+YEAR!$C$3-2,AD154+1,(YEAR!$C$2+YEAR!$C$3-1)&amp;"       :="))</f>
        <v>1</v>
      </c>
      <c r="AF154">
        <f ca="1">IF(AE154&lt;1.1,AE154,IF(AE154&lt;YEAR!$C$2+YEAR!$C$3-2,AE154+1,(YEAR!$C$2+YEAR!$C$3-1)&amp;"       :="))</f>
        <v>1</v>
      </c>
      <c r="AG154">
        <f ca="1">IF(AF154&lt;1.1,AF154,IF(AF154&lt;YEAR!$C$2+YEAR!$C$3-2,AF154+1,(YEAR!$C$2+YEAR!$C$3-1)&amp;"       :="))</f>
        <v>1</v>
      </c>
      <c r="AH154">
        <f ca="1">IF(AG154&lt;1.1,AG154,IF(AG154&lt;YEAR!$C$2+YEAR!$C$3-2,AG154+1,(YEAR!$C$2+YEAR!$C$3-1)&amp;"       :="))</f>
        <v>1</v>
      </c>
      <c r="AI154">
        <f ca="1">IF(AH154&lt;1.1,AH154,IF(AH154&lt;YEAR!$C$2+YEAR!$C$3-2,AH154+1,(YEAR!$C$2+YEAR!$C$3-1)&amp;"       :="))</f>
        <v>1</v>
      </c>
      <c r="AJ154">
        <f ca="1">IF(AI154&lt;1.1,AI154,IF(AI154&lt;YEAR!$C$2+YEAR!$C$3-2,AI154+1,(YEAR!$C$2+YEAR!$C$3-1)&amp;"       :="))</f>
        <v>1</v>
      </c>
    </row>
    <row r="155" spans="1:36">
      <c r="A155">
        <f t="shared" ca="1" si="13"/>
        <v>4</v>
      </c>
      <c r="B155" t="s">
        <v>51</v>
      </c>
      <c r="C155" t="str">
        <f ca="1">IF(D155="",OFFSET(AvailabilityFactor!A$1,A155,0),C154)</f>
        <v>D2NGOC00</v>
      </c>
      <c r="D155" t="str" cm="1">
        <f t="array" aca="1" ref="D155" ca="1">IF(D154="",TS_DRC!$P$5,OFFSET(TS_DRC!P$5,RIGHT(D154,2),0,TRUE))</f>
        <v>TS28</v>
      </c>
      <c r="E155" t="str">
        <f t="shared" ca="1" si="14"/>
        <v>TS28</v>
      </c>
      <c r="F155">
        <f ca="1">IF($D155="",YEAR!C$2,1)</f>
        <v>1</v>
      </c>
      <c r="G155">
        <f ca="1">IF(F155&lt;1.1,F155,IF(F155&lt;YEAR!$C$2+YEAR!$C$3-2,F155+1,(YEAR!$C$2+YEAR!$C$3-1)&amp;"       :="))</f>
        <v>1</v>
      </c>
      <c r="H155">
        <f ca="1">IF(G155&lt;1.1,G155,IF(G155&lt;YEAR!$C$2+YEAR!$C$3-2,G155+1,(YEAR!$C$2+YEAR!$C$3-1)&amp;"       :="))</f>
        <v>1</v>
      </c>
      <c r="I155">
        <f ca="1">IF(H155&lt;1.1,H155,IF(H155&lt;YEAR!$C$2+YEAR!$C$3-2,H155+1,(YEAR!$C$2+YEAR!$C$3-1)&amp;"       :="))</f>
        <v>1</v>
      </c>
      <c r="J155">
        <f ca="1">IF(I155&lt;1.1,I155,IF(I155&lt;YEAR!$C$2+YEAR!$C$3-2,I155+1,(YEAR!$C$2+YEAR!$C$3-1)&amp;"       :="))</f>
        <v>1</v>
      </c>
      <c r="K155">
        <f ca="1">IF(J155&lt;1.1,J155,IF(J155&lt;YEAR!$C$2+YEAR!$C$3-2,J155+1,(YEAR!$C$2+YEAR!$C$3-1)&amp;"       :="))</f>
        <v>1</v>
      </c>
      <c r="L155">
        <f ca="1">IF(K155&lt;1.1,K155,IF(K155&lt;YEAR!$C$2+YEAR!$C$3-2,K155+1,(YEAR!$C$2+YEAR!$C$3-1)&amp;"       :="))</f>
        <v>1</v>
      </c>
      <c r="M155">
        <f ca="1">IF(L155&lt;1.1,L155,IF(L155&lt;YEAR!$C$2+YEAR!$C$3-2,L155+1,(YEAR!$C$2+YEAR!$C$3-1)&amp;"       :="))</f>
        <v>1</v>
      </c>
      <c r="N155">
        <f ca="1">IF(M155&lt;1.1,M155,IF(M155&lt;YEAR!$C$2+YEAR!$C$3-2,M155+1,(YEAR!$C$2+YEAR!$C$3-1)&amp;"       :="))</f>
        <v>1</v>
      </c>
      <c r="O155">
        <f ca="1">IF(N155&lt;1.1,N155,IF(N155&lt;YEAR!$C$2+YEAR!$C$3-2,N155+1,(YEAR!$C$2+YEAR!$C$3-1)&amp;"       :="))</f>
        <v>1</v>
      </c>
      <c r="P155">
        <f ca="1">IF(O155&lt;1.1,O155,IF(O155&lt;YEAR!$C$2+YEAR!$C$3-2,O155+1,(YEAR!$C$2+YEAR!$C$3-1)&amp;"       :="))</f>
        <v>1</v>
      </c>
      <c r="Q155">
        <f ca="1">IF(P155&lt;1.1,P155,IF(P155&lt;YEAR!$C$2+YEAR!$C$3-2,P155+1,(YEAR!$C$2+YEAR!$C$3-1)&amp;"       :="))</f>
        <v>1</v>
      </c>
      <c r="R155">
        <f ca="1">IF(Q155&lt;1.1,Q155,IF(Q155&lt;YEAR!$C$2+YEAR!$C$3-2,Q155+1,(YEAR!$C$2+YEAR!$C$3-1)&amp;"       :="))</f>
        <v>1</v>
      </c>
      <c r="S155">
        <f ca="1">IF(R155&lt;1.1,R155,IF(R155&lt;YEAR!$C$2+YEAR!$C$3-2,R155+1,(YEAR!$C$2+YEAR!$C$3-1)&amp;"       :="))</f>
        <v>1</v>
      </c>
      <c r="T155">
        <f ca="1">IF(S155&lt;1.1,S155,IF(S155&lt;YEAR!$C$2+YEAR!$C$3-2,S155+1,(YEAR!$C$2+YEAR!$C$3-1)&amp;"       :="))</f>
        <v>1</v>
      </c>
      <c r="U155">
        <f ca="1">IF(T155&lt;1.1,T155,IF(T155&lt;YEAR!$C$2+YEAR!$C$3-2,T155+1,(YEAR!$C$2+YEAR!$C$3-1)&amp;"       :="))</f>
        <v>1</v>
      </c>
      <c r="V155">
        <f ca="1">IF(U155&lt;1.1,U155,IF(U155&lt;YEAR!$C$2+YEAR!$C$3-2,U155+1,(YEAR!$C$2+YEAR!$C$3-1)&amp;"       :="))</f>
        <v>1</v>
      </c>
      <c r="W155">
        <f ca="1">IF(V155&lt;1.1,V155,IF(V155&lt;YEAR!$C$2+YEAR!$C$3-2,V155+1,(YEAR!$C$2+YEAR!$C$3-1)&amp;"       :="))</f>
        <v>1</v>
      </c>
      <c r="X155">
        <f ca="1">IF(W155&lt;1.1,W155,IF(W155&lt;YEAR!$C$2+YEAR!$C$3-2,W155+1,(YEAR!$C$2+YEAR!$C$3-1)&amp;"       :="))</f>
        <v>1</v>
      </c>
      <c r="Y155">
        <f ca="1">IF(X155&lt;1.1,X155,IF(X155&lt;YEAR!$C$2+YEAR!$C$3-2,X155+1,(YEAR!$C$2+YEAR!$C$3-1)&amp;"       :="))</f>
        <v>1</v>
      </c>
      <c r="Z155">
        <f ca="1">IF(Y155&lt;1.1,Y155,IF(Y155&lt;YEAR!$C$2+YEAR!$C$3-2,Y155+1,(YEAR!$C$2+YEAR!$C$3-1)&amp;"       :="))</f>
        <v>1</v>
      </c>
      <c r="AA155">
        <f ca="1">IF(Z155&lt;1.1,Z155,IF(Z155&lt;YEAR!$C$2+YEAR!$C$3-2,Z155+1,(YEAR!$C$2+YEAR!$C$3-1)&amp;"       :="))</f>
        <v>1</v>
      </c>
      <c r="AB155">
        <f ca="1">IF(AA155&lt;1.1,AA155,IF(AA155&lt;YEAR!$C$2+YEAR!$C$3-2,AA155+1,(YEAR!$C$2+YEAR!$C$3-1)&amp;"       :="))</f>
        <v>1</v>
      </c>
      <c r="AC155">
        <f ca="1">IF(AB155&lt;1.1,AB155,IF(AB155&lt;YEAR!$C$2+YEAR!$C$3-2,AB155+1,(YEAR!$C$2+YEAR!$C$3-1)&amp;"       :="))</f>
        <v>1</v>
      </c>
      <c r="AD155">
        <f ca="1">IF(AC155&lt;1.1,AC155,IF(AC155&lt;YEAR!$C$2+YEAR!$C$3-2,AC155+1,(YEAR!$C$2+YEAR!$C$3-1)&amp;"       :="))</f>
        <v>1</v>
      </c>
      <c r="AE155">
        <f ca="1">IF(AD155&lt;1.1,AD155,IF(AD155&lt;YEAR!$C$2+YEAR!$C$3-2,AD155+1,(YEAR!$C$2+YEAR!$C$3-1)&amp;"       :="))</f>
        <v>1</v>
      </c>
      <c r="AF155">
        <f ca="1">IF(AE155&lt;1.1,AE155,IF(AE155&lt;YEAR!$C$2+YEAR!$C$3-2,AE155+1,(YEAR!$C$2+YEAR!$C$3-1)&amp;"       :="))</f>
        <v>1</v>
      </c>
      <c r="AG155">
        <f ca="1">IF(AF155&lt;1.1,AF155,IF(AF155&lt;YEAR!$C$2+YEAR!$C$3-2,AF155+1,(YEAR!$C$2+YEAR!$C$3-1)&amp;"       :="))</f>
        <v>1</v>
      </c>
      <c r="AH155">
        <f ca="1">IF(AG155&lt;1.1,AG155,IF(AG155&lt;YEAR!$C$2+YEAR!$C$3-2,AG155+1,(YEAR!$C$2+YEAR!$C$3-1)&amp;"       :="))</f>
        <v>1</v>
      </c>
      <c r="AI155">
        <f ca="1">IF(AH155&lt;1.1,AH155,IF(AH155&lt;YEAR!$C$2+YEAR!$C$3-2,AH155+1,(YEAR!$C$2+YEAR!$C$3-1)&amp;"       :="))</f>
        <v>1</v>
      </c>
      <c r="AJ155">
        <f ca="1">IF(AI155&lt;1.1,AI155,IF(AI155&lt;YEAR!$C$2+YEAR!$C$3-2,AI155+1,(YEAR!$C$2+YEAR!$C$3-1)&amp;"       :="))</f>
        <v>1</v>
      </c>
    </row>
    <row r="156" spans="1:36">
      <c r="A156">
        <f t="shared" ca="1" si="13"/>
        <v>4</v>
      </c>
      <c r="B156" t="s">
        <v>51</v>
      </c>
      <c r="C156" t="str">
        <f ca="1">IF(D156="",OFFSET(AvailabilityFactor!A$1,A156,0),C155)</f>
        <v>D2NGOC00</v>
      </c>
      <c r="D156" t="str" cm="1">
        <f t="array" aca="1" ref="D156" ca="1">IF(D155="",TS_DRC!$P$5,OFFSET(TS_DRC!P$5,RIGHT(D155,2),0,TRUE))</f>
        <v>TS29</v>
      </c>
      <c r="E156" t="str">
        <f t="shared" ca="1" si="14"/>
        <v>TS29</v>
      </c>
      <c r="F156">
        <f ca="1">IF($D156="",YEAR!C$2,1)</f>
        <v>1</v>
      </c>
      <c r="G156">
        <f ca="1">IF(F156&lt;1.1,F156,IF(F156&lt;YEAR!$C$2+YEAR!$C$3-2,F156+1,(YEAR!$C$2+YEAR!$C$3-1)&amp;"       :="))</f>
        <v>1</v>
      </c>
      <c r="H156">
        <f ca="1">IF(G156&lt;1.1,G156,IF(G156&lt;YEAR!$C$2+YEAR!$C$3-2,G156+1,(YEAR!$C$2+YEAR!$C$3-1)&amp;"       :="))</f>
        <v>1</v>
      </c>
      <c r="I156">
        <f ca="1">IF(H156&lt;1.1,H156,IF(H156&lt;YEAR!$C$2+YEAR!$C$3-2,H156+1,(YEAR!$C$2+YEAR!$C$3-1)&amp;"       :="))</f>
        <v>1</v>
      </c>
      <c r="J156">
        <f ca="1">IF(I156&lt;1.1,I156,IF(I156&lt;YEAR!$C$2+YEAR!$C$3-2,I156+1,(YEAR!$C$2+YEAR!$C$3-1)&amp;"       :="))</f>
        <v>1</v>
      </c>
      <c r="K156">
        <f ca="1">IF(J156&lt;1.1,J156,IF(J156&lt;YEAR!$C$2+YEAR!$C$3-2,J156+1,(YEAR!$C$2+YEAR!$C$3-1)&amp;"       :="))</f>
        <v>1</v>
      </c>
      <c r="L156">
        <f ca="1">IF(K156&lt;1.1,K156,IF(K156&lt;YEAR!$C$2+YEAR!$C$3-2,K156+1,(YEAR!$C$2+YEAR!$C$3-1)&amp;"       :="))</f>
        <v>1</v>
      </c>
      <c r="M156">
        <f ca="1">IF(L156&lt;1.1,L156,IF(L156&lt;YEAR!$C$2+YEAR!$C$3-2,L156+1,(YEAR!$C$2+YEAR!$C$3-1)&amp;"       :="))</f>
        <v>1</v>
      </c>
      <c r="N156">
        <f ca="1">IF(M156&lt;1.1,M156,IF(M156&lt;YEAR!$C$2+YEAR!$C$3-2,M156+1,(YEAR!$C$2+YEAR!$C$3-1)&amp;"       :="))</f>
        <v>1</v>
      </c>
      <c r="O156">
        <f ca="1">IF(N156&lt;1.1,N156,IF(N156&lt;YEAR!$C$2+YEAR!$C$3-2,N156+1,(YEAR!$C$2+YEAR!$C$3-1)&amp;"       :="))</f>
        <v>1</v>
      </c>
      <c r="P156">
        <f ca="1">IF(O156&lt;1.1,O156,IF(O156&lt;YEAR!$C$2+YEAR!$C$3-2,O156+1,(YEAR!$C$2+YEAR!$C$3-1)&amp;"       :="))</f>
        <v>1</v>
      </c>
      <c r="Q156">
        <f ca="1">IF(P156&lt;1.1,P156,IF(P156&lt;YEAR!$C$2+YEAR!$C$3-2,P156+1,(YEAR!$C$2+YEAR!$C$3-1)&amp;"       :="))</f>
        <v>1</v>
      </c>
      <c r="R156">
        <f ca="1">IF(Q156&lt;1.1,Q156,IF(Q156&lt;YEAR!$C$2+YEAR!$C$3-2,Q156+1,(YEAR!$C$2+YEAR!$C$3-1)&amp;"       :="))</f>
        <v>1</v>
      </c>
      <c r="S156">
        <f ca="1">IF(R156&lt;1.1,R156,IF(R156&lt;YEAR!$C$2+YEAR!$C$3-2,R156+1,(YEAR!$C$2+YEAR!$C$3-1)&amp;"       :="))</f>
        <v>1</v>
      </c>
      <c r="T156">
        <f ca="1">IF(S156&lt;1.1,S156,IF(S156&lt;YEAR!$C$2+YEAR!$C$3-2,S156+1,(YEAR!$C$2+YEAR!$C$3-1)&amp;"       :="))</f>
        <v>1</v>
      </c>
      <c r="U156">
        <f ca="1">IF(T156&lt;1.1,T156,IF(T156&lt;YEAR!$C$2+YEAR!$C$3-2,T156+1,(YEAR!$C$2+YEAR!$C$3-1)&amp;"       :="))</f>
        <v>1</v>
      </c>
      <c r="V156">
        <f ca="1">IF(U156&lt;1.1,U156,IF(U156&lt;YEAR!$C$2+YEAR!$C$3-2,U156+1,(YEAR!$C$2+YEAR!$C$3-1)&amp;"       :="))</f>
        <v>1</v>
      </c>
      <c r="W156">
        <f ca="1">IF(V156&lt;1.1,V156,IF(V156&lt;YEAR!$C$2+YEAR!$C$3-2,V156+1,(YEAR!$C$2+YEAR!$C$3-1)&amp;"       :="))</f>
        <v>1</v>
      </c>
      <c r="X156">
        <f ca="1">IF(W156&lt;1.1,W156,IF(W156&lt;YEAR!$C$2+YEAR!$C$3-2,W156+1,(YEAR!$C$2+YEAR!$C$3-1)&amp;"       :="))</f>
        <v>1</v>
      </c>
      <c r="Y156">
        <f ca="1">IF(X156&lt;1.1,X156,IF(X156&lt;YEAR!$C$2+YEAR!$C$3-2,X156+1,(YEAR!$C$2+YEAR!$C$3-1)&amp;"       :="))</f>
        <v>1</v>
      </c>
      <c r="Z156">
        <f ca="1">IF(Y156&lt;1.1,Y156,IF(Y156&lt;YEAR!$C$2+YEAR!$C$3-2,Y156+1,(YEAR!$C$2+YEAR!$C$3-1)&amp;"       :="))</f>
        <v>1</v>
      </c>
      <c r="AA156">
        <f ca="1">IF(Z156&lt;1.1,Z156,IF(Z156&lt;YEAR!$C$2+YEAR!$C$3-2,Z156+1,(YEAR!$C$2+YEAR!$C$3-1)&amp;"       :="))</f>
        <v>1</v>
      </c>
      <c r="AB156">
        <f ca="1">IF(AA156&lt;1.1,AA156,IF(AA156&lt;YEAR!$C$2+YEAR!$C$3-2,AA156+1,(YEAR!$C$2+YEAR!$C$3-1)&amp;"       :="))</f>
        <v>1</v>
      </c>
      <c r="AC156">
        <f ca="1">IF(AB156&lt;1.1,AB156,IF(AB156&lt;YEAR!$C$2+YEAR!$C$3-2,AB156+1,(YEAR!$C$2+YEAR!$C$3-1)&amp;"       :="))</f>
        <v>1</v>
      </c>
      <c r="AD156">
        <f ca="1">IF(AC156&lt;1.1,AC156,IF(AC156&lt;YEAR!$C$2+YEAR!$C$3-2,AC156+1,(YEAR!$C$2+YEAR!$C$3-1)&amp;"       :="))</f>
        <v>1</v>
      </c>
      <c r="AE156">
        <f ca="1">IF(AD156&lt;1.1,AD156,IF(AD156&lt;YEAR!$C$2+YEAR!$C$3-2,AD156+1,(YEAR!$C$2+YEAR!$C$3-1)&amp;"       :="))</f>
        <v>1</v>
      </c>
      <c r="AF156">
        <f ca="1">IF(AE156&lt;1.1,AE156,IF(AE156&lt;YEAR!$C$2+YEAR!$C$3-2,AE156+1,(YEAR!$C$2+YEAR!$C$3-1)&amp;"       :="))</f>
        <v>1</v>
      </c>
      <c r="AG156">
        <f ca="1">IF(AF156&lt;1.1,AF156,IF(AF156&lt;YEAR!$C$2+YEAR!$C$3-2,AF156+1,(YEAR!$C$2+YEAR!$C$3-1)&amp;"       :="))</f>
        <v>1</v>
      </c>
      <c r="AH156">
        <f ca="1">IF(AG156&lt;1.1,AG156,IF(AG156&lt;YEAR!$C$2+YEAR!$C$3-2,AG156+1,(YEAR!$C$2+YEAR!$C$3-1)&amp;"       :="))</f>
        <v>1</v>
      </c>
      <c r="AI156">
        <f ca="1">IF(AH156&lt;1.1,AH156,IF(AH156&lt;YEAR!$C$2+YEAR!$C$3-2,AH156+1,(YEAR!$C$2+YEAR!$C$3-1)&amp;"       :="))</f>
        <v>1</v>
      </c>
      <c r="AJ156">
        <f ca="1">IF(AI156&lt;1.1,AI156,IF(AI156&lt;YEAR!$C$2+YEAR!$C$3-2,AI156+1,(YEAR!$C$2+YEAR!$C$3-1)&amp;"       :="))</f>
        <v>1</v>
      </c>
    </row>
    <row r="157" spans="1:36">
      <c r="A157">
        <f t="shared" ca="1" si="13"/>
        <v>4</v>
      </c>
      <c r="B157" t="s">
        <v>51</v>
      </c>
      <c r="C157" t="str">
        <f ca="1">IF(D157="",OFFSET(AvailabilityFactor!A$1,A157,0),C156)</f>
        <v>D2NGOC00</v>
      </c>
      <c r="D157" t="str" cm="1">
        <f t="array" aca="1" ref="D157" ca="1">IF(D156="",TS_DRC!$P$5,OFFSET(TS_DRC!P$5,RIGHT(D156,2),0,TRUE))</f>
        <v>TS30</v>
      </c>
      <c r="E157" t="str">
        <f t="shared" ca="1" si="14"/>
        <v>TS30</v>
      </c>
      <c r="F157">
        <f ca="1">IF($D157="",YEAR!C$2,1)</f>
        <v>1</v>
      </c>
      <c r="G157">
        <f ca="1">IF(F157&lt;1.1,F157,IF(F157&lt;YEAR!$C$2+YEAR!$C$3-2,F157+1,(YEAR!$C$2+YEAR!$C$3-1)&amp;"       :="))</f>
        <v>1</v>
      </c>
      <c r="H157">
        <f ca="1">IF(G157&lt;1.1,G157,IF(G157&lt;YEAR!$C$2+YEAR!$C$3-2,G157+1,(YEAR!$C$2+YEAR!$C$3-1)&amp;"       :="))</f>
        <v>1</v>
      </c>
      <c r="I157">
        <f ca="1">IF(H157&lt;1.1,H157,IF(H157&lt;YEAR!$C$2+YEAR!$C$3-2,H157+1,(YEAR!$C$2+YEAR!$C$3-1)&amp;"       :="))</f>
        <v>1</v>
      </c>
      <c r="J157">
        <f ca="1">IF(I157&lt;1.1,I157,IF(I157&lt;YEAR!$C$2+YEAR!$C$3-2,I157+1,(YEAR!$C$2+YEAR!$C$3-1)&amp;"       :="))</f>
        <v>1</v>
      </c>
      <c r="K157">
        <f ca="1">IF(J157&lt;1.1,J157,IF(J157&lt;YEAR!$C$2+YEAR!$C$3-2,J157+1,(YEAR!$C$2+YEAR!$C$3-1)&amp;"       :="))</f>
        <v>1</v>
      </c>
      <c r="L157">
        <f ca="1">IF(K157&lt;1.1,K157,IF(K157&lt;YEAR!$C$2+YEAR!$C$3-2,K157+1,(YEAR!$C$2+YEAR!$C$3-1)&amp;"       :="))</f>
        <v>1</v>
      </c>
      <c r="M157">
        <f ca="1">IF(L157&lt;1.1,L157,IF(L157&lt;YEAR!$C$2+YEAR!$C$3-2,L157+1,(YEAR!$C$2+YEAR!$C$3-1)&amp;"       :="))</f>
        <v>1</v>
      </c>
      <c r="N157">
        <f ca="1">IF(M157&lt;1.1,M157,IF(M157&lt;YEAR!$C$2+YEAR!$C$3-2,M157+1,(YEAR!$C$2+YEAR!$C$3-1)&amp;"       :="))</f>
        <v>1</v>
      </c>
      <c r="O157">
        <f ca="1">IF(N157&lt;1.1,N157,IF(N157&lt;YEAR!$C$2+YEAR!$C$3-2,N157+1,(YEAR!$C$2+YEAR!$C$3-1)&amp;"       :="))</f>
        <v>1</v>
      </c>
      <c r="P157">
        <f ca="1">IF(O157&lt;1.1,O157,IF(O157&lt;YEAR!$C$2+YEAR!$C$3-2,O157+1,(YEAR!$C$2+YEAR!$C$3-1)&amp;"       :="))</f>
        <v>1</v>
      </c>
      <c r="Q157">
        <f ca="1">IF(P157&lt;1.1,P157,IF(P157&lt;YEAR!$C$2+YEAR!$C$3-2,P157+1,(YEAR!$C$2+YEAR!$C$3-1)&amp;"       :="))</f>
        <v>1</v>
      </c>
      <c r="R157">
        <f ca="1">IF(Q157&lt;1.1,Q157,IF(Q157&lt;YEAR!$C$2+YEAR!$C$3-2,Q157+1,(YEAR!$C$2+YEAR!$C$3-1)&amp;"       :="))</f>
        <v>1</v>
      </c>
      <c r="S157">
        <f ca="1">IF(R157&lt;1.1,R157,IF(R157&lt;YEAR!$C$2+YEAR!$C$3-2,R157+1,(YEAR!$C$2+YEAR!$C$3-1)&amp;"       :="))</f>
        <v>1</v>
      </c>
      <c r="T157">
        <f ca="1">IF(S157&lt;1.1,S157,IF(S157&lt;YEAR!$C$2+YEAR!$C$3-2,S157+1,(YEAR!$C$2+YEAR!$C$3-1)&amp;"       :="))</f>
        <v>1</v>
      </c>
      <c r="U157">
        <f ca="1">IF(T157&lt;1.1,T157,IF(T157&lt;YEAR!$C$2+YEAR!$C$3-2,T157+1,(YEAR!$C$2+YEAR!$C$3-1)&amp;"       :="))</f>
        <v>1</v>
      </c>
      <c r="V157">
        <f ca="1">IF(U157&lt;1.1,U157,IF(U157&lt;YEAR!$C$2+YEAR!$C$3-2,U157+1,(YEAR!$C$2+YEAR!$C$3-1)&amp;"       :="))</f>
        <v>1</v>
      </c>
      <c r="W157">
        <f ca="1">IF(V157&lt;1.1,V157,IF(V157&lt;YEAR!$C$2+YEAR!$C$3-2,V157+1,(YEAR!$C$2+YEAR!$C$3-1)&amp;"       :="))</f>
        <v>1</v>
      </c>
      <c r="X157">
        <f ca="1">IF(W157&lt;1.1,W157,IF(W157&lt;YEAR!$C$2+YEAR!$C$3-2,W157+1,(YEAR!$C$2+YEAR!$C$3-1)&amp;"       :="))</f>
        <v>1</v>
      </c>
      <c r="Y157">
        <f ca="1">IF(X157&lt;1.1,X157,IF(X157&lt;YEAR!$C$2+YEAR!$C$3-2,X157+1,(YEAR!$C$2+YEAR!$C$3-1)&amp;"       :="))</f>
        <v>1</v>
      </c>
      <c r="Z157">
        <f ca="1">IF(Y157&lt;1.1,Y157,IF(Y157&lt;YEAR!$C$2+YEAR!$C$3-2,Y157+1,(YEAR!$C$2+YEAR!$C$3-1)&amp;"       :="))</f>
        <v>1</v>
      </c>
      <c r="AA157">
        <f ca="1">IF(Z157&lt;1.1,Z157,IF(Z157&lt;YEAR!$C$2+YEAR!$C$3-2,Z157+1,(YEAR!$C$2+YEAR!$C$3-1)&amp;"       :="))</f>
        <v>1</v>
      </c>
      <c r="AB157">
        <f ca="1">IF(AA157&lt;1.1,AA157,IF(AA157&lt;YEAR!$C$2+YEAR!$C$3-2,AA157+1,(YEAR!$C$2+YEAR!$C$3-1)&amp;"       :="))</f>
        <v>1</v>
      </c>
      <c r="AC157">
        <f ca="1">IF(AB157&lt;1.1,AB157,IF(AB157&lt;YEAR!$C$2+YEAR!$C$3-2,AB157+1,(YEAR!$C$2+YEAR!$C$3-1)&amp;"       :="))</f>
        <v>1</v>
      </c>
      <c r="AD157">
        <f ca="1">IF(AC157&lt;1.1,AC157,IF(AC157&lt;YEAR!$C$2+YEAR!$C$3-2,AC157+1,(YEAR!$C$2+YEAR!$C$3-1)&amp;"       :="))</f>
        <v>1</v>
      </c>
      <c r="AE157">
        <f ca="1">IF(AD157&lt;1.1,AD157,IF(AD157&lt;YEAR!$C$2+YEAR!$C$3-2,AD157+1,(YEAR!$C$2+YEAR!$C$3-1)&amp;"       :="))</f>
        <v>1</v>
      </c>
      <c r="AF157">
        <f ca="1">IF(AE157&lt;1.1,AE157,IF(AE157&lt;YEAR!$C$2+YEAR!$C$3-2,AE157+1,(YEAR!$C$2+YEAR!$C$3-1)&amp;"       :="))</f>
        <v>1</v>
      </c>
      <c r="AG157">
        <f ca="1">IF(AF157&lt;1.1,AF157,IF(AF157&lt;YEAR!$C$2+YEAR!$C$3-2,AF157+1,(YEAR!$C$2+YEAR!$C$3-1)&amp;"       :="))</f>
        <v>1</v>
      </c>
      <c r="AH157">
        <f ca="1">IF(AG157&lt;1.1,AG157,IF(AG157&lt;YEAR!$C$2+YEAR!$C$3-2,AG157+1,(YEAR!$C$2+YEAR!$C$3-1)&amp;"       :="))</f>
        <v>1</v>
      </c>
      <c r="AI157">
        <f ca="1">IF(AH157&lt;1.1,AH157,IF(AH157&lt;YEAR!$C$2+YEAR!$C$3-2,AH157+1,(YEAR!$C$2+YEAR!$C$3-1)&amp;"       :="))</f>
        <v>1</v>
      </c>
      <c r="AJ157">
        <f ca="1">IF(AI157&lt;1.1,AI157,IF(AI157&lt;YEAR!$C$2+YEAR!$C$3-2,AI157+1,(YEAR!$C$2+YEAR!$C$3-1)&amp;"       :="))</f>
        <v>1</v>
      </c>
    </row>
    <row r="158" spans="1:36">
      <c r="A158">
        <f t="shared" ca="1" si="13"/>
        <v>4</v>
      </c>
      <c r="B158" t="s">
        <v>51</v>
      </c>
      <c r="C158" t="str">
        <f ca="1">IF(D158="",OFFSET(AvailabilityFactor!A$1,A158,0),C157)</f>
        <v>D2NGOC00</v>
      </c>
      <c r="D158" t="str" cm="1">
        <f t="array" aca="1" ref="D158" ca="1">IF(D157="",TS_DRC!$P$5,OFFSET(TS_DRC!P$5,RIGHT(D157,2),0,TRUE))</f>
        <v>TS31</v>
      </c>
      <c r="E158" t="str">
        <f t="shared" ca="1" si="14"/>
        <v>TS31</v>
      </c>
      <c r="F158">
        <f ca="1">IF($D158="",YEAR!C$2,1)</f>
        <v>1</v>
      </c>
      <c r="G158">
        <f ca="1">IF(F158&lt;1.1,F158,IF(F158&lt;YEAR!$C$2+YEAR!$C$3-2,F158+1,(YEAR!$C$2+YEAR!$C$3-1)&amp;"       :="))</f>
        <v>1</v>
      </c>
      <c r="H158">
        <f ca="1">IF(G158&lt;1.1,G158,IF(G158&lt;YEAR!$C$2+YEAR!$C$3-2,G158+1,(YEAR!$C$2+YEAR!$C$3-1)&amp;"       :="))</f>
        <v>1</v>
      </c>
      <c r="I158">
        <f ca="1">IF(H158&lt;1.1,H158,IF(H158&lt;YEAR!$C$2+YEAR!$C$3-2,H158+1,(YEAR!$C$2+YEAR!$C$3-1)&amp;"       :="))</f>
        <v>1</v>
      </c>
      <c r="J158">
        <f ca="1">IF(I158&lt;1.1,I158,IF(I158&lt;YEAR!$C$2+YEAR!$C$3-2,I158+1,(YEAR!$C$2+YEAR!$C$3-1)&amp;"       :="))</f>
        <v>1</v>
      </c>
      <c r="K158">
        <f ca="1">IF(J158&lt;1.1,J158,IF(J158&lt;YEAR!$C$2+YEAR!$C$3-2,J158+1,(YEAR!$C$2+YEAR!$C$3-1)&amp;"       :="))</f>
        <v>1</v>
      </c>
      <c r="L158">
        <f ca="1">IF(K158&lt;1.1,K158,IF(K158&lt;YEAR!$C$2+YEAR!$C$3-2,K158+1,(YEAR!$C$2+YEAR!$C$3-1)&amp;"       :="))</f>
        <v>1</v>
      </c>
      <c r="M158">
        <f ca="1">IF(L158&lt;1.1,L158,IF(L158&lt;YEAR!$C$2+YEAR!$C$3-2,L158+1,(YEAR!$C$2+YEAR!$C$3-1)&amp;"       :="))</f>
        <v>1</v>
      </c>
      <c r="N158">
        <f ca="1">IF(M158&lt;1.1,M158,IF(M158&lt;YEAR!$C$2+YEAR!$C$3-2,M158+1,(YEAR!$C$2+YEAR!$C$3-1)&amp;"       :="))</f>
        <v>1</v>
      </c>
      <c r="O158">
        <f ca="1">IF(N158&lt;1.1,N158,IF(N158&lt;YEAR!$C$2+YEAR!$C$3-2,N158+1,(YEAR!$C$2+YEAR!$C$3-1)&amp;"       :="))</f>
        <v>1</v>
      </c>
      <c r="P158">
        <f ca="1">IF(O158&lt;1.1,O158,IF(O158&lt;YEAR!$C$2+YEAR!$C$3-2,O158+1,(YEAR!$C$2+YEAR!$C$3-1)&amp;"       :="))</f>
        <v>1</v>
      </c>
      <c r="Q158">
        <f ca="1">IF(P158&lt;1.1,P158,IF(P158&lt;YEAR!$C$2+YEAR!$C$3-2,P158+1,(YEAR!$C$2+YEAR!$C$3-1)&amp;"       :="))</f>
        <v>1</v>
      </c>
      <c r="R158">
        <f ca="1">IF(Q158&lt;1.1,Q158,IF(Q158&lt;YEAR!$C$2+YEAR!$C$3-2,Q158+1,(YEAR!$C$2+YEAR!$C$3-1)&amp;"       :="))</f>
        <v>1</v>
      </c>
      <c r="S158">
        <f ca="1">IF(R158&lt;1.1,R158,IF(R158&lt;YEAR!$C$2+YEAR!$C$3-2,R158+1,(YEAR!$C$2+YEAR!$C$3-1)&amp;"       :="))</f>
        <v>1</v>
      </c>
      <c r="T158">
        <f ca="1">IF(S158&lt;1.1,S158,IF(S158&lt;YEAR!$C$2+YEAR!$C$3-2,S158+1,(YEAR!$C$2+YEAR!$C$3-1)&amp;"       :="))</f>
        <v>1</v>
      </c>
      <c r="U158">
        <f ca="1">IF(T158&lt;1.1,T158,IF(T158&lt;YEAR!$C$2+YEAR!$C$3-2,T158+1,(YEAR!$C$2+YEAR!$C$3-1)&amp;"       :="))</f>
        <v>1</v>
      </c>
      <c r="V158">
        <f ca="1">IF(U158&lt;1.1,U158,IF(U158&lt;YEAR!$C$2+YEAR!$C$3-2,U158+1,(YEAR!$C$2+YEAR!$C$3-1)&amp;"       :="))</f>
        <v>1</v>
      </c>
      <c r="W158">
        <f ca="1">IF(V158&lt;1.1,V158,IF(V158&lt;YEAR!$C$2+YEAR!$C$3-2,V158+1,(YEAR!$C$2+YEAR!$C$3-1)&amp;"       :="))</f>
        <v>1</v>
      </c>
      <c r="X158">
        <f ca="1">IF(W158&lt;1.1,W158,IF(W158&lt;YEAR!$C$2+YEAR!$C$3-2,W158+1,(YEAR!$C$2+YEAR!$C$3-1)&amp;"       :="))</f>
        <v>1</v>
      </c>
      <c r="Y158">
        <f ca="1">IF(X158&lt;1.1,X158,IF(X158&lt;YEAR!$C$2+YEAR!$C$3-2,X158+1,(YEAR!$C$2+YEAR!$C$3-1)&amp;"       :="))</f>
        <v>1</v>
      </c>
      <c r="Z158">
        <f ca="1">IF(Y158&lt;1.1,Y158,IF(Y158&lt;YEAR!$C$2+YEAR!$C$3-2,Y158+1,(YEAR!$C$2+YEAR!$C$3-1)&amp;"       :="))</f>
        <v>1</v>
      </c>
      <c r="AA158">
        <f ca="1">IF(Z158&lt;1.1,Z158,IF(Z158&lt;YEAR!$C$2+YEAR!$C$3-2,Z158+1,(YEAR!$C$2+YEAR!$C$3-1)&amp;"       :="))</f>
        <v>1</v>
      </c>
      <c r="AB158">
        <f ca="1">IF(AA158&lt;1.1,AA158,IF(AA158&lt;YEAR!$C$2+YEAR!$C$3-2,AA158+1,(YEAR!$C$2+YEAR!$C$3-1)&amp;"       :="))</f>
        <v>1</v>
      </c>
      <c r="AC158">
        <f ca="1">IF(AB158&lt;1.1,AB158,IF(AB158&lt;YEAR!$C$2+YEAR!$C$3-2,AB158+1,(YEAR!$C$2+YEAR!$C$3-1)&amp;"       :="))</f>
        <v>1</v>
      </c>
      <c r="AD158">
        <f ca="1">IF(AC158&lt;1.1,AC158,IF(AC158&lt;YEAR!$C$2+YEAR!$C$3-2,AC158+1,(YEAR!$C$2+YEAR!$C$3-1)&amp;"       :="))</f>
        <v>1</v>
      </c>
      <c r="AE158">
        <f ca="1">IF(AD158&lt;1.1,AD158,IF(AD158&lt;YEAR!$C$2+YEAR!$C$3-2,AD158+1,(YEAR!$C$2+YEAR!$C$3-1)&amp;"       :="))</f>
        <v>1</v>
      </c>
      <c r="AF158">
        <f ca="1">IF(AE158&lt;1.1,AE158,IF(AE158&lt;YEAR!$C$2+YEAR!$C$3-2,AE158+1,(YEAR!$C$2+YEAR!$C$3-1)&amp;"       :="))</f>
        <v>1</v>
      </c>
      <c r="AG158">
        <f ca="1">IF(AF158&lt;1.1,AF158,IF(AF158&lt;YEAR!$C$2+YEAR!$C$3-2,AF158+1,(YEAR!$C$2+YEAR!$C$3-1)&amp;"       :="))</f>
        <v>1</v>
      </c>
      <c r="AH158">
        <f ca="1">IF(AG158&lt;1.1,AG158,IF(AG158&lt;YEAR!$C$2+YEAR!$C$3-2,AG158+1,(YEAR!$C$2+YEAR!$C$3-1)&amp;"       :="))</f>
        <v>1</v>
      </c>
      <c r="AI158">
        <f ca="1">IF(AH158&lt;1.1,AH158,IF(AH158&lt;YEAR!$C$2+YEAR!$C$3-2,AH158+1,(YEAR!$C$2+YEAR!$C$3-1)&amp;"       :="))</f>
        <v>1</v>
      </c>
      <c r="AJ158">
        <f ca="1">IF(AI158&lt;1.1,AI158,IF(AI158&lt;YEAR!$C$2+YEAR!$C$3-2,AI158+1,(YEAR!$C$2+YEAR!$C$3-1)&amp;"       :="))</f>
        <v>1</v>
      </c>
    </row>
    <row r="159" spans="1:36">
      <c r="A159">
        <f t="shared" ca="1" si="13"/>
        <v>4</v>
      </c>
      <c r="B159" t="s">
        <v>51</v>
      </c>
      <c r="C159" t="str">
        <f ca="1">IF(D159="",OFFSET(AvailabilityFactor!A$1,A159,0),C158)</f>
        <v>D2NGOC00</v>
      </c>
      <c r="D159" t="str" cm="1">
        <f t="array" aca="1" ref="D159" ca="1">IF(D158="",TS_DRC!$P$5,OFFSET(TS_DRC!P$5,RIGHT(D158,2),0,TRUE))</f>
        <v>TS32</v>
      </c>
      <c r="E159" t="str">
        <f t="shared" ca="1" si="14"/>
        <v>TS32</v>
      </c>
      <c r="F159">
        <f ca="1">IF($D159="",YEAR!C$2,1)</f>
        <v>1</v>
      </c>
      <c r="G159">
        <f ca="1">IF(F159&lt;1.1,F159,IF(F159&lt;YEAR!$C$2+YEAR!$C$3-2,F159+1,(YEAR!$C$2+YEAR!$C$3-1)&amp;"       :="))</f>
        <v>1</v>
      </c>
      <c r="H159">
        <f ca="1">IF(G159&lt;1.1,G159,IF(G159&lt;YEAR!$C$2+YEAR!$C$3-2,G159+1,(YEAR!$C$2+YEAR!$C$3-1)&amp;"       :="))</f>
        <v>1</v>
      </c>
      <c r="I159">
        <f ca="1">IF(H159&lt;1.1,H159,IF(H159&lt;YEAR!$C$2+YEAR!$C$3-2,H159+1,(YEAR!$C$2+YEAR!$C$3-1)&amp;"       :="))</f>
        <v>1</v>
      </c>
      <c r="J159">
        <f ca="1">IF(I159&lt;1.1,I159,IF(I159&lt;YEAR!$C$2+YEAR!$C$3-2,I159+1,(YEAR!$C$2+YEAR!$C$3-1)&amp;"       :="))</f>
        <v>1</v>
      </c>
      <c r="K159">
        <f ca="1">IF(J159&lt;1.1,J159,IF(J159&lt;YEAR!$C$2+YEAR!$C$3-2,J159+1,(YEAR!$C$2+YEAR!$C$3-1)&amp;"       :="))</f>
        <v>1</v>
      </c>
      <c r="L159">
        <f ca="1">IF(K159&lt;1.1,K159,IF(K159&lt;YEAR!$C$2+YEAR!$C$3-2,K159+1,(YEAR!$C$2+YEAR!$C$3-1)&amp;"       :="))</f>
        <v>1</v>
      </c>
      <c r="M159">
        <f ca="1">IF(L159&lt;1.1,L159,IF(L159&lt;YEAR!$C$2+YEAR!$C$3-2,L159+1,(YEAR!$C$2+YEAR!$C$3-1)&amp;"       :="))</f>
        <v>1</v>
      </c>
      <c r="N159">
        <f ca="1">IF(M159&lt;1.1,M159,IF(M159&lt;YEAR!$C$2+YEAR!$C$3-2,M159+1,(YEAR!$C$2+YEAR!$C$3-1)&amp;"       :="))</f>
        <v>1</v>
      </c>
      <c r="O159">
        <f ca="1">IF(N159&lt;1.1,N159,IF(N159&lt;YEAR!$C$2+YEAR!$C$3-2,N159+1,(YEAR!$C$2+YEAR!$C$3-1)&amp;"       :="))</f>
        <v>1</v>
      </c>
      <c r="P159">
        <f ca="1">IF(O159&lt;1.1,O159,IF(O159&lt;YEAR!$C$2+YEAR!$C$3-2,O159+1,(YEAR!$C$2+YEAR!$C$3-1)&amp;"       :="))</f>
        <v>1</v>
      </c>
      <c r="Q159">
        <f ca="1">IF(P159&lt;1.1,P159,IF(P159&lt;YEAR!$C$2+YEAR!$C$3-2,P159+1,(YEAR!$C$2+YEAR!$C$3-1)&amp;"       :="))</f>
        <v>1</v>
      </c>
      <c r="R159">
        <f ca="1">IF(Q159&lt;1.1,Q159,IF(Q159&lt;YEAR!$C$2+YEAR!$C$3-2,Q159+1,(YEAR!$C$2+YEAR!$C$3-1)&amp;"       :="))</f>
        <v>1</v>
      </c>
      <c r="S159">
        <f ca="1">IF(R159&lt;1.1,R159,IF(R159&lt;YEAR!$C$2+YEAR!$C$3-2,R159+1,(YEAR!$C$2+YEAR!$C$3-1)&amp;"       :="))</f>
        <v>1</v>
      </c>
      <c r="T159">
        <f ca="1">IF(S159&lt;1.1,S159,IF(S159&lt;YEAR!$C$2+YEAR!$C$3-2,S159+1,(YEAR!$C$2+YEAR!$C$3-1)&amp;"       :="))</f>
        <v>1</v>
      </c>
      <c r="U159">
        <f ca="1">IF(T159&lt;1.1,T159,IF(T159&lt;YEAR!$C$2+YEAR!$C$3-2,T159+1,(YEAR!$C$2+YEAR!$C$3-1)&amp;"       :="))</f>
        <v>1</v>
      </c>
      <c r="V159">
        <f ca="1">IF(U159&lt;1.1,U159,IF(U159&lt;YEAR!$C$2+YEAR!$C$3-2,U159+1,(YEAR!$C$2+YEAR!$C$3-1)&amp;"       :="))</f>
        <v>1</v>
      </c>
      <c r="W159">
        <f ca="1">IF(V159&lt;1.1,V159,IF(V159&lt;YEAR!$C$2+YEAR!$C$3-2,V159+1,(YEAR!$C$2+YEAR!$C$3-1)&amp;"       :="))</f>
        <v>1</v>
      </c>
      <c r="X159">
        <f ca="1">IF(W159&lt;1.1,W159,IF(W159&lt;YEAR!$C$2+YEAR!$C$3-2,W159+1,(YEAR!$C$2+YEAR!$C$3-1)&amp;"       :="))</f>
        <v>1</v>
      </c>
      <c r="Y159">
        <f ca="1">IF(X159&lt;1.1,X159,IF(X159&lt;YEAR!$C$2+YEAR!$C$3-2,X159+1,(YEAR!$C$2+YEAR!$C$3-1)&amp;"       :="))</f>
        <v>1</v>
      </c>
      <c r="Z159">
        <f ca="1">IF(Y159&lt;1.1,Y159,IF(Y159&lt;YEAR!$C$2+YEAR!$C$3-2,Y159+1,(YEAR!$C$2+YEAR!$C$3-1)&amp;"       :="))</f>
        <v>1</v>
      </c>
      <c r="AA159">
        <f ca="1">IF(Z159&lt;1.1,Z159,IF(Z159&lt;YEAR!$C$2+YEAR!$C$3-2,Z159+1,(YEAR!$C$2+YEAR!$C$3-1)&amp;"       :="))</f>
        <v>1</v>
      </c>
      <c r="AB159">
        <f ca="1">IF(AA159&lt;1.1,AA159,IF(AA159&lt;YEAR!$C$2+YEAR!$C$3-2,AA159+1,(YEAR!$C$2+YEAR!$C$3-1)&amp;"       :="))</f>
        <v>1</v>
      </c>
      <c r="AC159">
        <f ca="1">IF(AB159&lt;1.1,AB159,IF(AB159&lt;YEAR!$C$2+YEAR!$C$3-2,AB159+1,(YEAR!$C$2+YEAR!$C$3-1)&amp;"       :="))</f>
        <v>1</v>
      </c>
      <c r="AD159">
        <f ca="1">IF(AC159&lt;1.1,AC159,IF(AC159&lt;YEAR!$C$2+YEAR!$C$3-2,AC159+1,(YEAR!$C$2+YEAR!$C$3-1)&amp;"       :="))</f>
        <v>1</v>
      </c>
      <c r="AE159">
        <f ca="1">IF(AD159&lt;1.1,AD159,IF(AD159&lt;YEAR!$C$2+YEAR!$C$3-2,AD159+1,(YEAR!$C$2+YEAR!$C$3-1)&amp;"       :="))</f>
        <v>1</v>
      </c>
      <c r="AF159">
        <f ca="1">IF(AE159&lt;1.1,AE159,IF(AE159&lt;YEAR!$C$2+YEAR!$C$3-2,AE159+1,(YEAR!$C$2+YEAR!$C$3-1)&amp;"       :="))</f>
        <v>1</v>
      </c>
      <c r="AG159">
        <f ca="1">IF(AF159&lt;1.1,AF159,IF(AF159&lt;YEAR!$C$2+YEAR!$C$3-2,AF159+1,(YEAR!$C$2+YEAR!$C$3-1)&amp;"       :="))</f>
        <v>1</v>
      </c>
      <c r="AH159">
        <f ca="1">IF(AG159&lt;1.1,AG159,IF(AG159&lt;YEAR!$C$2+YEAR!$C$3-2,AG159+1,(YEAR!$C$2+YEAR!$C$3-1)&amp;"       :="))</f>
        <v>1</v>
      </c>
      <c r="AI159">
        <f ca="1">IF(AH159&lt;1.1,AH159,IF(AH159&lt;YEAR!$C$2+YEAR!$C$3-2,AH159+1,(YEAR!$C$2+YEAR!$C$3-1)&amp;"       :="))</f>
        <v>1</v>
      </c>
      <c r="AJ159">
        <f ca="1">IF(AI159&lt;1.1,AI159,IF(AI159&lt;YEAR!$C$2+YEAR!$C$3-2,AI159+1,(YEAR!$C$2+YEAR!$C$3-1)&amp;"       :="))</f>
        <v>1</v>
      </c>
    </row>
    <row r="160" spans="1:36">
      <c r="A160">
        <f t="shared" ca="1" si="13"/>
        <v>4</v>
      </c>
      <c r="B160" t="s">
        <v>51</v>
      </c>
      <c r="C160" t="str">
        <f ca="1">IF(D160="",OFFSET(AvailabilityFactor!A$1,A160,0),C159)</f>
        <v>D2NGOC00</v>
      </c>
      <c r="D160" t="str" cm="1">
        <f t="array" aca="1" ref="D160" ca="1">IF(D159="",TS_DRC!$P$5,OFFSET(TS_DRC!P$5,RIGHT(D159,2),0,TRUE))</f>
        <v>TS33</v>
      </c>
      <c r="E160" t="str">
        <f t="shared" ca="1" si="14"/>
        <v>TS33</v>
      </c>
      <c r="F160">
        <f ca="1">IF($D160="",YEAR!C$2,1)</f>
        <v>1</v>
      </c>
      <c r="G160">
        <f ca="1">IF(F160&lt;1.1,F160,IF(F160&lt;YEAR!$C$2+YEAR!$C$3-2,F160+1,(YEAR!$C$2+YEAR!$C$3-1)&amp;"       :="))</f>
        <v>1</v>
      </c>
      <c r="H160">
        <f ca="1">IF(G160&lt;1.1,G160,IF(G160&lt;YEAR!$C$2+YEAR!$C$3-2,G160+1,(YEAR!$C$2+YEAR!$C$3-1)&amp;"       :="))</f>
        <v>1</v>
      </c>
      <c r="I160">
        <f ca="1">IF(H160&lt;1.1,H160,IF(H160&lt;YEAR!$C$2+YEAR!$C$3-2,H160+1,(YEAR!$C$2+YEAR!$C$3-1)&amp;"       :="))</f>
        <v>1</v>
      </c>
      <c r="J160">
        <f ca="1">IF(I160&lt;1.1,I160,IF(I160&lt;YEAR!$C$2+YEAR!$C$3-2,I160+1,(YEAR!$C$2+YEAR!$C$3-1)&amp;"       :="))</f>
        <v>1</v>
      </c>
      <c r="K160">
        <f ca="1">IF(J160&lt;1.1,J160,IF(J160&lt;YEAR!$C$2+YEAR!$C$3-2,J160+1,(YEAR!$C$2+YEAR!$C$3-1)&amp;"       :="))</f>
        <v>1</v>
      </c>
      <c r="L160">
        <f ca="1">IF(K160&lt;1.1,K160,IF(K160&lt;YEAR!$C$2+YEAR!$C$3-2,K160+1,(YEAR!$C$2+YEAR!$C$3-1)&amp;"       :="))</f>
        <v>1</v>
      </c>
      <c r="M160">
        <f ca="1">IF(L160&lt;1.1,L160,IF(L160&lt;YEAR!$C$2+YEAR!$C$3-2,L160+1,(YEAR!$C$2+YEAR!$C$3-1)&amp;"       :="))</f>
        <v>1</v>
      </c>
      <c r="N160">
        <f ca="1">IF(M160&lt;1.1,M160,IF(M160&lt;YEAR!$C$2+YEAR!$C$3-2,M160+1,(YEAR!$C$2+YEAR!$C$3-1)&amp;"       :="))</f>
        <v>1</v>
      </c>
      <c r="O160">
        <f ca="1">IF(N160&lt;1.1,N160,IF(N160&lt;YEAR!$C$2+YEAR!$C$3-2,N160+1,(YEAR!$C$2+YEAR!$C$3-1)&amp;"       :="))</f>
        <v>1</v>
      </c>
      <c r="P160">
        <f ca="1">IF(O160&lt;1.1,O160,IF(O160&lt;YEAR!$C$2+YEAR!$C$3-2,O160+1,(YEAR!$C$2+YEAR!$C$3-1)&amp;"       :="))</f>
        <v>1</v>
      </c>
      <c r="Q160">
        <f ca="1">IF(P160&lt;1.1,P160,IF(P160&lt;YEAR!$C$2+YEAR!$C$3-2,P160+1,(YEAR!$C$2+YEAR!$C$3-1)&amp;"       :="))</f>
        <v>1</v>
      </c>
      <c r="R160">
        <f ca="1">IF(Q160&lt;1.1,Q160,IF(Q160&lt;YEAR!$C$2+YEAR!$C$3-2,Q160+1,(YEAR!$C$2+YEAR!$C$3-1)&amp;"       :="))</f>
        <v>1</v>
      </c>
      <c r="S160">
        <f ca="1">IF(R160&lt;1.1,R160,IF(R160&lt;YEAR!$C$2+YEAR!$C$3-2,R160+1,(YEAR!$C$2+YEAR!$C$3-1)&amp;"       :="))</f>
        <v>1</v>
      </c>
      <c r="T160">
        <f ca="1">IF(S160&lt;1.1,S160,IF(S160&lt;YEAR!$C$2+YEAR!$C$3-2,S160+1,(YEAR!$C$2+YEAR!$C$3-1)&amp;"       :="))</f>
        <v>1</v>
      </c>
      <c r="U160">
        <f ca="1">IF(T160&lt;1.1,T160,IF(T160&lt;YEAR!$C$2+YEAR!$C$3-2,T160+1,(YEAR!$C$2+YEAR!$C$3-1)&amp;"       :="))</f>
        <v>1</v>
      </c>
      <c r="V160">
        <f ca="1">IF(U160&lt;1.1,U160,IF(U160&lt;YEAR!$C$2+YEAR!$C$3-2,U160+1,(YEAR!$C$2+YEAR!$C$3-1)&amp;"       :="))</f>
        <v>1</v>
      </c>
      <c r="W160">
        <f ca="1">IF(V160&lt;1.1,V160,IF(V160&lt;YEAR!$C$2+YEAR!$C$3-2,V160+1,(YEAR!$C$2+YEAR!$C$3-1)&amp;"       :="))</f>
        <v>1</v>
      </c>
      <c r="X160">
        <f ca="1">IF(W160&lt;1.1,W160,IF(W160&lt;YEAR!$C$2+YEAR!$C$3-2,W160+1,(YEAR!$C$2+YEAR!$C$3-1)&amp;"       :="))</f>
        <v>1</v>
      </c>
      <c r="Y160">
        <f ca="1">IF(X160&lt;1.1,X160,IF(X160&lt;YEAR!$C$2+YEAR!$C$3-2,X160+1,(YEAR!$C$2+YEAR!$C$3-1)&amp;"       :="))</f>
        <v>1</v>
      </c>
      <c r="Z160">
        <f ca="1">IF(Y160&lt;1.1,Y160,IF(Y160&lt;YEAR!$C$2+YEAR!$C$3-2,Y160+1,(YEAR!$C$2+YEAR!$C$3-1)&amp;"       :="))</f>
        <v>1</v>
      </c>
      <c r="AA160">
        <f ca="1">IF(Z160&lt;1.1,Z160,IF(Z160&lt;YEAR!$C$2+YEAR!$C$3-2,Z160+1,(YEAR!$C$2+YEAR!$C$3-1)&amp;"       :="))</f>
        <v>1</v>
      </c>
      <c r="AB160">
        <f ca="1">IF(AA160&lt;1.1,AA160,IF(AA160&lt;YEAR!$C$2+YEAR!$C$3-2,AA160+1,(YEAR!$C$2+YEAR!$C$3-1)&amp;"       :="))</f>
        <v>1</v>
      </c>
      <c r="AC160">
        <f ca="1">IF(AB160&lt;1.1,AB160,IF(AB160&lt;YEAR!$C$2+YEAR!$C$3-2,AB160+1,(YEAR!$C$2+YEAR!$C$3-1)&amp;"       :="))</f>
        <v>1</v>
      </c>
      <c r="AD160">
        <f ca="1">IF(AC160&lt;1.1,AC160,IF(AC160&lt;YEAR!$C$2+YEAR!$C$3-2,AC160+1,(YEAR!$C$2+YEAR!$C$3-1)&amp;"       :="))</f>
        <v>1</v>
      </c>
      <c r="AE160">
        <f ca="1">IF(AD160&lt;1.1,AD160,IF(AD160&lt;YEAR!$C$2+YEAR!$C$3-2,AD160+1,(YEAR!$C$2+YEAR!$C$3-1)&amp;"       :="))</f>
        <v>1</v>
      </c>
      <c r="AF160">
        <f ca="1">IF(AE160&lt;1.1,AE160,IF(AE160&lt;YEAR!$C$2+YEAR!$C$3-2,AE160+1,(YEAR!$C$2+YEAR!$C$3-1)&amp;"       :="))</f>
        <v>1</v>
      </c>
      <c r="AG160">
        <f ca="1">IF(AF160&lt;1.1,AF160,IF(AF160&lt;YEAR!$C$2+YEAR!$C$3-2,AF160+1,(YEAR!$C$2+YEAR!$C$3-1)&amp;"       :="))</f>
        <v>1</v>
      </c>
      <c r="AH160">
        <f ca="1">IF(AG160&lt;1.1,AG160,IF(AG160&lt;YEAR!$C$2+YEAR!$C$3-2,AG160+1,(YEAR!$C$2+YEAR!$C$3-1)&amp;"       :="))</f>
        <v>1</v>
      </c>
      <c r="AI160">
        <f ca="1">IF(AH160&lt;1.1,AH160,IF(AH160&lt;YEAR!$C$2+YEAR!$C$3-2,AH160+1,(YEAR!$C$2+YEAR!$C$3-1)&amp;"       :="))</f>
        <v>1</v>
      </c>
      <c r="AJ160">
        <f ca="1">IF(AI160&lt;1.1,AI160,IF(AI160&lt;YEAR!$C$2+YEAR!$C$3-2,AI160+1,(YEAR!$C$2+YEAR!$C$3-1)&amp;"       :="))</f>
        <v>1</v>
      </c>
    </row>
    <row r="161" spans="1:36">
      <c r="A161">
        <f t="shared" ca="1" si="13"/>
        <v>4</v>
      </c>
      <c r="B161" t="s">
        <v>51</v>
      </c>
      <c r="C161" t="str">
        <f ca="1">IF(D161="",OFFSET(AvailabilityFactor!A$1,A161,0),C160)</f>
        <v>D2NGOC00</v>
      </c>
      <c r="D161" t="str" cm="1">
        <f t="array" aca="1" ref="D161" ca="1">IF(D160="",TS_DRC!$P$5,OFFSET(TS_DRC!P$5,RIGHT(D160,2),0,TRUE))</f>
        <v>TS34</v>
      </c>
      <c r="E161" t="str">
        <f t="shared" ca="1" si="14"/>
        <v>TS34</v>
      </c>
      <c r="F161">
        <f ca="1">IF($D161="",YEAR!C$2,1)</f>
        <v>1</v>
      </c>
      <c r="G161">
        <f ca="1">IF(F161&lt;1.1,F161,IF(F161&lt;YEAR!$C$2+YEAR!$C$3-2,F161+1,(YEAR!$C$2+YEAR!$C$3-1)&amp;"       :="))</f>
        <v>1</v>
      </c>
      <c r="H161">
        <f ca="1">IF(G161&lt;1.1,G161,IF(G161&lt;YEAR!$C$2+YEAR!$C$3-2,G161+1,(YEAR!$C$2+YEAR!$C$3-1)&amp;"       :="))</f>
        <v>1</v>
      </c>
      <c r="I161">
        <f ca="1">IF(H161&lt;1.1,H161,IF(H161&lt;YEAR!$C$2+YEAR!$C$3-2,H161+1,(YEAR!$C$2+YEAR!$C$3-1)&amp;"       :="))</f>
        <v>1</v>
      </c>
      <c r="J161">
        <f ca="1">IF(I161&lt;1.1,I161,IF(I161&lt;YEAR!$C$2+YEAR!$C$3-2,I161+1,(YEAR!$C$2+YEAR!$C$3-1)&amp;"       :="))</f>
        <v>1</v>
      </c>
      <c r="K161">
        <f ca="1">IF(J161&lt;1.1,J161,IF(J161&lt;YEAR!$C$2+YEAR!$C$3-2,J161+1,(YEAR!$C$2+YEAR!$C$3-1)&amp;"       :="))</f>
        <v>1</v>
      </c>
      <c r="L161">
        <f ca="1">IF(K161&lt;1.1,K161,IF(K161&lt;YEAR!$C$2+YEAR!$C$3-2,K161+1,(YEAR!$C$2+YEAR!$C$3-1)&amp;"       :="))</f>
        <v>1</v>
      </c>
      <c r="M161">
        <f ca="1">IF(L161&lt;1.1,L161,IF(L161&lt;YEAR!$C$2+YEAR!$C$3-2,L161+1,(YEAR!$C$2+YEAR!$C$3-1)&amp;"       :="))</f>
        <v>1</v>
      </c>
      <c r="N161">
        <f ca="1">IF(M161&lt;1.1,M161,IF(M161&lt;YEAR!$C$2+YEAR!$C$3-2,M161+1,(YEAR!$C$2+YEAR!$C$3-1)&amp;"       :="))</f>
        <v>1</v>
      </c>
      <c r="O161">
        <f ca="1">IF(N161&lt;1.1,N161,IF(N161&lt;YEAR!$C$2+YEAR!$C$3-2,N161+1,(YEAR!$C$2+YEAR!$C$3-1)&amp;"       :="))</f>
        <v>1</v>
      </c>
      <c r="P161">
        <f ca="1">IF(O161&lt;1.1,O161,IF(O161&lt;YEAR!$C$2+YEAR!$C$3-2,O161+1,(YEAR!$C$2+YEAR!$C$3-1)&amp;"       :="))</f>
        <v>1</v>
      </c>
      <c r="Q161">
        <f ca="1">IF(P161&lt;1.1,P161,IF(P161&lt;YEAR!$C$2+YEAR!$C$3-2,P161+1,(YEAR!$C$2+YEAR!$C$3-1)&amp;"       :="))</f>
        <v>1</v>
      </c>
      <c r="R161">
        <f ca="1">IF(Q161&lt;1.1,Q161,IF(Q161&lt;YEAR!$C$2+YEAR!$C$3-2,Q161+1,(YEAR!$C$2+YEAR!$C$3-1)&amp;"       :="))</f>
        <v>1</v>
      </c>
      <c r="S161">
        <f ca="1">IF(R161&lt;1.1,R161,IF(R161&lt;YEAR!$C$2+YEAR!$C$3-2,R161+1,(YEAR!$C$2+YEAR!$C$3-1)&amp;"       :="))</f>
        <v>1</v>
      </c>
      <c r="T161">
        <f ca="1">IF(S161&lt;1.1,S161,IF(S161&lt;YEAR!$C$2+YEAR!$C$3-2,S161+1,(YEAR!$C$2+YEAR!$C$3-1)&amp;"       :="))</f>
        <v>1</v>
      </c>
      <c r="U161">
        <f ca="1">IF(T161&lt;1.1,T161,IF(T161&lt;YEAR!$C$2+YEAR!$C$3-2,T161+1,(YEAR!$C$2+YEAR!$C$3-1)&amp;"       :="))</f>
        <v>1</v>
      </c>
      <c r="V161">
        <f ca="1">IF(U161&lt;1.1,U161,IF(U161&lt;YEAR!$C$2+YEAR!$C$3-2,U161+1,(YEAR!$C$2+YEAR!$C$3-1)&amp;"       :="))</f>
        <v>1</v>
      </c>
      <c r="W161">
        <f ca="1">IF(V161&lt;1.1,V161,IF(V161&lt;YEAR!$C$2+YEAR!$C$3-2,V161+1,(YEAR!$C$2+YEAR!$C$3-1)&amp;"       :="))</f>
        <v>1</v>
      </c>
      <c r="X161">
        <f ca="1">IF(W161&lt;1.1,W161,IF(W161&lt;YEAR!$C$2+YEAR!$C$3-2,W161+1,(YEAR!$C$2+YEAR!$C$3-1)&amp;"       :="))</f>
        <v>1</v>
      </c>
      <c r="Y161">
        <f ca="1">IF(X161&lt;1.1,X161,IF(X161&lt;YEAR!$C$2+YEAR!$C$3-2,X161+1,(YEAR!$C$2+YEAR!$C$3-1)&amp;"       :="))</f>
        <v>1</v>
      </c>
      <c r="Z161">
        <f ca="1">IF(Y161&lt;1.1,Y161,IF(Y161&lt;YEAR!$C$2+YEAR!$C$3-2,Y161+1,(YEAR!$C$2+YEAR!$C$3-1)&amp;"       :="))</f>
        <v>1</v>
      </c>
      <c r="AA161">
        <f ca="1">IF(Z161&lt;1.1,Z161,IF(Z161&lt;YEAR!$C$2+YEAR!$C$3-2,Z161+1,(YEAR!$C$2+YEAR!$C$3-1)&amp;"       :="))</f>
        <v>1</v>
      </c>
      <c r="AB161">
        <f ca="1">IF(AA161&lt;1.1,AA161,IF(AA161&lt;YEAR!$C$2+YEAR!$C$3-2,AA161+1,(YEAR!$C$2+YEAR!$C$3-1)&amp;"       :="))</f>
        <v>1</v>
      </c>
      <c r="AC161">
        <f ca="1">IF(AB161&lt;1.1,AB161,IF(AB161&lt;YEAR!$C$2+YEAR!$C$3-2,AB161+1,(YEAR!$C$2+YEAR!$C$3-1)&amp;"       :="))</f>
        <v>1</v>
      </c>
      <c r="AD161">
        <f ca="1">IF(AC161&lt;1.1,AC161,IF(AC161&lt;YEAR!$C$2+YEAR!$C$3-2,AC161+1,(YEAR!$C$2+YEAR!$C$3-1)&amp;"       :="))</f>
        <v>1</v>
      </c>
      <c r="AE161">
        <f ca="1">IF(AD161&lt;1.1,AD161,IF(AD161&lt;YEAR!$C$2+YEAR!$C$3-2,AD161+1,(YEAR!$C$2+YEAR!$C$3-1)&amp;"       :="))</f>
        <v>1</v>
      </c>
      <c r="AF161">
        <f ca="1">IF(AE161&lt;1.1,AE161,IF(AE161&lt;YEAR!$C$2+YEAR!$C$3-2,AE161+1,(YEAR!$C$2+YEAR!$C$3-1)&amp;"       :="))</f>
        <v>1</v>
      </c>
      <c r="AG161">
        <f ca="1">IF(AF161&lt;1.1,AF161,IF(AF161&lt;YEAR!$C$2+YEAR!$C$3-2,AF161+1,(YEAR!$C$2+YEAR!$C$3-1)&amp;"       :="))</f>
        <v>1</v>
      </c>
      <c r="AH161">
        <f ca="1">IF(AG161&lt;1.1,AG161,IF(AG161&lt;YEAR!$C$2+YEAR!$C$3-2,AG161+1,(YEAR!$C$2+YEAR!$C$3-1)&amp;"       :="))</f>
        <v>1</v>
      </c>
      <c r="AI161">
        <f ca="1">IF(AH161&lt;1.1,AH161,IF(AH161&lt;YEAR!$C$2+YEAR!$C$3-2,AH161+1,(YEAR!$C$2+YEAR!$C$3-1)&amp;"       :="))</f>
        <v>1</v>
      </c>
      <c r="AJ161">
        <f ca="1">IF(AI161&lt;1.1,AI161,IF(AI161&lt;YEAR!$C$2+YEAR!$C$3-2,AI161+1,(YEAR!$C$2+YEAR!$C$3-1)&amp;"       :="))</f>
        <v>1</v>
      </c>
    </row>
    <row r="162" spans="1:36">
      <c r="A162">
        <f t="shared" ca="1" si="13"/>
        <v>4</v>
      </c>
      <c r="B162" t="s">
        <v>51</v>
      </c>
      <c r="C162" t="str">
        <f ca="1">IF(D162="",OFFSET(AvailabilityFactor!A$1,A162,0),C161)</f>
        <v>D2NGOC00</v>
      </c>
      <c r="D162" t="str" cm="1">
        <f t="array" aca="1" ref="D162" ca="1">IF(D161="",TS_DRC!$P$5,OFFSET(TS_DRC!P$5,RIGHT(D161,2),0,TRUE))</f>
        <v>TS35</v>
      </c>
      <c r="E162" t="str">
        <f t="shared" ca="1" si="14"/>
        <v>TS35</v>
      </c>
      <c r="F162">
        <f ca="1">IF($D162="",YEAR!C$2,1)</f>
        <v>1</v>
      </c>
      <c r="G162">
        <f ca="1">IF(F162&lt;1.1,F162,IF(F162&lt;YEAR!$C$2+YEAR!$C$3-2,F162+1,(YEAR!$C$2+YEAR!$C$3-1)&amp;"       :="))</f>
        <v>1</v>
      </c>
      <c r="H162">
        <f ca="1">IF(G162&lt;1.1,G162,IF(G162&lt;YEAR!$C$2+YEAR!$C$3-2,G162+1,(YEAR!$C$2+YEAR!$C$3-1)&amp;"       :="))</f>
        <v>1</v>
      </c>
      <c r="I162">
        <f ca="1">IF(H162&lt;1.1,H162,IF(H162&lt;YEAR!$C$2+YEAR!$C$3-2,H162+1,(YEAR!$C$2+YEAR!$C$3-1)&amp;"       :="))</f>
        <v>1</v>
      </c>
      <c r="J162">
        <f ca="1">IF(I162&lt;1.1,I162,IF(I162&lt;YEAR!$C$2+YEAR!$C$3-2,I162+1,(YEAR!$C$2+YEAR!$C$3-1)&amp;"       :="))</f>
        <v>1</v>
      </c>
      <c r="K162">
        <f ca="1">IF(J162&lt;1.1,J162,IF(J162&lt;YEAR!$C$2+YEAR!$C$3-2,J162+1,(YEAR!$C$2+YEAR!$C$3-1)&amp;"       :="))</f>
        <v>1</v>
      </c>
      <c r="L162">
        <f ca="1">IF(K162&lt;1.1,K162,IF(K162&lt;YEAR!$C$2+YEAR!$C$3-2,K162+1,(YEAR!$C$2+YEAR!$C$3-1)&amp;"       :="))</f>
        <v>1</v>
      </c>
      <c r="M162">
        <f ca="1">IF(L162&lt;1.1,L162,IF(L162&lt;YEAR!$C$2+YEAR!$C$3-2,L162+1,(YEAR!$C$2+YEAR!$C$3-1)&amp;"       :="))</f>
        <v>1</v>
      </c>
      <c r="N162">
        <f ca="1">IF(M162&lt;1.1,M162,IF(M162&lt;YEAR!$C$2+YEAR!$C$3-2,M162+1,(YEAR!$C$2+YEAR!$C$3-1)&amp;"       :="))</f>
        <v>1</v>
      </c>
      <c r="O162">
        <f ca="1">IF(N162&lt;1.1,N162,IF(N162&lt;YEAR!$C$2+YEAR!$C$3-2,N162+1,(YEAR!$C$2+YEAR!$C$3-1)&amp;"       :="))</f>
        <v>1</v>
      </c>
      <c r="P162">
        <f ca="1">IF(O162&lt;1.1,O162,IF(O162&lt;YEAR!$C$2+YEAR!$C$3-2,O162+1,(YEAR!$C$2+YEAR!$C$3-1)&amp;"       :="))</f>
        <v>1</v>
      </c>
      <c r="Q162">
        <f ca="1">IF(P162&lt;1.1,P162,IF(P162&lt;YEAR!$C$2+YEAR!$C$3-2,P162+1,(YEAR!$C$2+YEAR!$C$3-1)&amp;"       :="))</f>
        <v>1</v>
      </c>
      <c r="R162">
        <f ca="1">IF(Q162&lt;1.1,Q162,IF(Q162&lt;YEAR!$C$2+YEAR!$C$3-2,Q162+1,(YEAR!$C$2+YEAR!$C$3-1)&amp;"       :="))</f>
        <v>1</v>
      </c>
      <c r="S162">
        <f ca="1">IF(R162&lt;1.1,R162,IF(R162&lt;YEAR!$C$2+YEAR!$C$3-2,R162+1,(YEAR!$C$2+YEAR!$C$3-1)&amp;"       :="))</f>
        <v>1</v>
      </c>
      <c r="T162">
        <f ca="1">IF(S162&lt;1.1,S162,IF(S162&lt;YEAR!$C$2+YEAR!$C$3-2,S162+1,(YEAR!$C$2+YEAR!$C$3-1)&amp;"       :="))</f>
        <v>1</v>
      </c>
      <c r="U162">
        <f ca="1">IF(T162&lt;1.1,T162,IF(T162&lt;YEAR!$C$2+YEAR!$C$3-2,T162+1,(YEAR!$C$2+YEAR!$C$3-1)&amp;"       :="))</f>
        <v>1</v>
      </c>
      <c r="V162">
        <f ca="1">IF(U162&lt;1.1,U162,IF(U162&lt;YEAR!$C$2+YEAR!$C$3-2,U162+1,(YEAR!$C$2+YEAR!$C$3-1)&amp;"       :="))</f>
        <v>1</v>
      </c>
      <c r="W162">
        <f ca="1">IF(V162&lt;1.1,V162,IF(V162&lt;YEAR!$C$2+YEAR!$C$3-2,V162+1,(YEAR!$C$2+YEAR!$C$3-1)&amp;"       :="))</f>
        <v>1</v>
      </c>
      <c r="X162">
        <f ca="1">IF(W162&lt;1.1,W162,IF(W162&lt;YEAR!$C$2+YEAR!$C$3-2,W162+1,(YEAR!$C$2+YEAR!$C$3-1)&amp;"       :="))</f>
        <v>1</v>
      </c>
      <c r="Y162">
        <f ca="1">IF(X162&lt;1.1,X162,IF(X162&lt;YEAR!$C$2+YEAR!$C$3-2,X162+1,(YEAR!$C$2+YEAR!$C$3-1)&amp;"       :="))</f>
        <v>1</v>
      </c>
      <c r="Z162">
        <f ca="1">IF(Y162&lt;1.1,Y162,IF(Y162&lt;YEAR!$C$2+YEAR!$C$3-2,Y162+1,(YEAR!$C$2+YEAR!$C$3-1)&amp;"       :="))</f>
        <v>1</v>
      </c>
      <c r="AA162">
        <f ca="1">IF(Z162&lt;1.1,Z162,IF(Z162&lt;YEAR!$C$2+YEAR!$C$3-2,Z162+1,(YEAR!$C$2+YEAR!$C$3-1)&amp;"       :="))</f>
        <v>1</v>
      </c>
      <c r="AB162">
        <f ca="1">IF(AA162&lt;1.1,AA162,IF(AA162&lt;YEAR!$C$2+YEAR!$C$3-2,AA162+1,(YEAR!$C$2+YEAR!$C$3-1)&amp;"       :="))</f>
        <v>1</v>
      </c>
      <c r="AC162">
        <f ca="1">IF(AB162&lt;1.1,AB162,IF(AB162&lt;YEAR!$C$2+YEAR!$C$3-2,AB162+1,(YEAR!$C$2+YEAR!$C$3-1)&amp;"       :="))</f>
        <v>1</v>
      </c>
      <c r="AD162">
        <f ca="1">IF(AC162&lt;1.1,AC162,IF(AC162&lt;YEAR!$C$2+YEAR!$C$3-2,AC162+1,(YEAR!$C$2+YEAR!$C$3-1)&amp;"       :="))</f>
        <v>1</v>
      </c>
      <c r="AE162">
        <f ca="1">IF(AD162&lt;1.1,AD162,IF(AD162&lt;YEAR!$C$2+YEAR!$C$3-2,AD162+1,(YEAR!$C$2+YEAR!$C$3-1)&amp;"       :="))</f>
        <v>1</v>
      </c>
      <c r="AF162">
        <f ca="1">IF(AE162&lt;1.1,AE162,IF(AE162&lt;YEAR!$C$2+YEAR!$C$3-2,AE162+1,(YEAR!$C$2+YEAR!$C$3-1)&amp;"       :="))</f>
        <v>1</v>
      </c>
      <c r="AG162">
        <f ca="1">IF(AF162&lt;1.1,AF162,IF(AF162&lt;YEAR!$C$2+YEAR!$C$3-2,AF162+1,(YEAR!$C$2+YEAR!$C$3-1)&amp;"       :="))</f>
        <v>1</v>
      </c>
      <c r="AH162">
        <f ca="1">IF(AG162&lt;1.1,AG162,IF(AG162&lt;YEAR!$C$2+YEAR!$C$3-2,AG162+1,(YEAR!$C$2+YEAR!$C$3-1)&amp;"       :="))</f>
        <v>1</v>
      </c>
      <c r="AI162">
        <f ca="1">IF(AH162&lt;1.1,AH162,IF(AH162&lt;YEAR!$C$2+YEAR!$C$3-2,AH162+1,(YEAR!$C$2+YEAR!$C$3-1)&amp;"       :="))</f>
        <v>1</v>
      </c>
      <c r="AJ162">
        <f ca="1">IF(AI162&lt;1.1,AI162,IF(AI162&lt;YEAR!$C$2+YEAR!$C$3-2,AI162+1,(YEAR!$C$2+YEAR!$C$3-1)&amp;"       :="))</f>
        <v>1</v>
      </c>
    </row>
    <row r="163" spans="1:36">
      <c r="A163">
        <f t="shared" ca="1" si="13"/>
        <v>4</v>
      </c>
      <c r="B163" t="s">
        <v>51</v>
      </c>
      <c r="C163" t="str">
        <f ca="1">IF(D163="",OFFSET(AvailabilityFactor!A$1,A163,0),C162)</f>
        <v>D2NGOC00</v>
      </c>
      <c r="D163" t="str" cm="1">
        <f t="array" aca="1" ref="D163" ca="1">IF(D162="",TS_DRC!$P$5,OFFSET(TS_DRC!P$5,RIGHT(D162,2),0,TRUE))</f>
        <v>TS36</v>
      </c>
      <c r="E163" t="str">
        <f t="shared" ca="1" si="14"/>
        <v>TS36</v>
      </c>
      <c r="F163">
        <f ca="1">IF($D163="",YEAR!C$2,1)</f>
        <v>1</v>
      </c>
      <c r="G163">
        <f ca="1">IF(F163&lt;1.1,F163,IF(F163&lt;YEAR!$C$2+YEAR!$C$3-2,F163+1,(YEAR!$C$2+YEAR!$C$3-1)&amp;"       :="))</f>
        <v>1</v>
      </c>
      <c r="H163">
        <f ca="1">IF(G163&lt;1.1,G163,IF(G163&lt;YEAR!$C$2+YEAR!$C$3-2,G163+1,(YEAR!$C$2+YEAR!$C$3-1)&amp;"       :="))</f>
        <v>1</v>
      </c>
      <c r="I163">
        <f ca="1">IF(H163&lt;1.1,H163,IF(H163&lt;YEAR!$C$2+YEAR!$C$3-2,H163+1,(YEAR!$C$2+YEAR!$C$3-1)&amp;"       :="))</f>
        <v>1</v>
      </c>
      <c r="J163">
        <f ca="1">IF(I163&lt;1.1,I163,IF(I163&lt;YEAR!$C$2+YEAR!$C$3-2,I163+1,(YEAR!$C$2+YEAR!$C$3-1)&amp;"       :="))</f>
        <v>1</v>
      </c>
      <c r="K163">
        <f ca="1">IF(J163&lt;1.1,J163,IF(J163&lt;YEAR!$C$2+YEAR!$C$3-2,J163+1,(YEAR!$C$2+YEAR!$C$3-1)&amp;"       :="))</f>
        <v>1</v>
      </c>
      <c r="L163">
        <f ca="1">IF(K163&lt;1.1,K163,IF(K163&lt;YEAR!$C$2+YEAR!$C$3-2,K163+1,(YEAR!$C$2+YEAR!$C$3-1)&amp;"       :="))</f>
        <v>1</v>
      </c>
      <c r="M163">
        <f ca="1">IF(L163&lt;1.1,L163,IF(L163&lt;YEAR!$C$2+YEAR!$C$3-2,L163+1,(YEAR!$C$2+YEAR!$C$3-1)&amp;"       :="))</f>
        <v>1</v>
      </c>
      <c r="N163">
        <f ca="1">IF(M163&lt;1.1,M163,IF(M163&lt;YEAR!$C$2+YEAR!$C$3-2,M163+1,(YEAR!$C$2+YEAR!$C$3-1)&amp;"       :="))</f>
        <v>1</v>
      </c>
      <c r="O163">
        <f ca="1">IF(N163&lt;1.1,N163,IF(N163&lt;YEAR!$C$2+YEAR!$C$3-2,N163+1,(YEAR!$C$2+YEAR!$C$3-1)&amp;"       :="))</f>
        <v>1</v>
      </c>
      <c r="P163">
        <f ca="1">IF(O163&lt;1.1,O163,IF(O163&lt;YEAR!$C$2+YEAR!$C$3-2,O163+1,(YEAR!$C$2+YEAR!$C$3-1)&amp;"       :="))</f>
        <v>1</v>
      </c>
      <c r="Q163">
        <f ca="1">IF(P163&lt;1.1,P163,IF(P163&lt;YEAR!$C$2+YEAR!$C$3-2,P163+1,(YEAR!$C$2+YEAR!$C$3-1)&amp;"       :="))</f>
        <v>1</v>
      </c>
      <c r="R163">
        <f ca="1">IF(Q163&lt;1.1,Q163,IF(Q163&lt;YEAR!$C$2+YEAR!$C$3-2,Q163+1,(YEAR!$C$2+YEAR!$C$3-1)&amp;"       :="))</f>
        <v>1</v>
      </c>
      <c r="S163">
        <f ca="1">IF(R163&lt;1.1,R163,IF(R163&lt;YEAR!$C$2+YEAR!$C$3-2,R163+1,(YEAR!$C$2+YEAR!$C$3-1)&amp;"       :="))</f>
        <v>1</v>
      </c>
      <c r="T163">
        <f ca="1">IF(S163&lt;1.1,S163,IF(S163&lt;YEAR!$C$2+YEAR!$C$3-2,S163+1,(YEAR!$C$2+YEAR!$C$3-1)&amp;"       :="))</f>
        <v>1</v>
      </c>
      <c r="U163">
        <f ca="1">IF(T163&lt;1.1,T163,IF(T163&lt;YEAR!$C$2+YEAR!$C$3-2,T163+1,(YEAR!$C$2+YEAR!$C$3-1)&amp;"       :="))</f>
        <v>1</v>
      </c>
      <c r="V163">
        <f ca="1">IF(U163&lt;1.1,U163,IF(U163&lt;YEAR!$C$2+YEAR!$C$3-2,U163+1,(YEAR!$C$2+YEAR!$C$3-1)&amp;"       :="))</f>
        <v>1</v>
      </c>
      <c r="W163">
        <f ca="1">IF(V163&lt;1.1,V163,IF(V163&lt;YEAR!$C$2+YEAR!$C$3-2,V163+1,(YEAR!$C$2+YEAR!$C$3-1)&amp;"       :="))</f>
        <v>1</v>
      </c>
      <c r="X163">
        <f ca="1">IF(W163&lt;1.1,W163,IF(W163&lt;YEAR!$C$2+YEAR!$C$3-2,W163+1,(YEAR!$C$2+YEAR!$C$3-1)&amp;"       :="))</f>
        <v>1</v>
      </c>
      <c r="Y163">
        <f ca="1">IF(X163&lt;1.1,X163,IF(X163&lt;YEAR!$C$2+YEAR!$C$3-2,X163+1,(YEAR!$C$2+YEAR!$C$3-1)&amp;"       :="))</f>
        <v>1</v>
      </c>
      <c r="Z163">
        <f ca="1">IF(Y163&lt;1.1,Y163,IF(Y163&lt;YEAR!$C$2+YEAR!$C$3-2,Y163+1,(YEAR!$C$2+YEAR!$C$3-1)&amp;"       :="))</f>
        <v>1</v>
      </c>
      <c r="AA163">
        <f ca="1">IF(Z163&lt;1.1,Z163,IF(Z163&lt;YEAR!$C$2+YEAR!$C$3-2,Z163+1,(YEAR!$C$2+YEAR!$C$3-1)&amp;"       :="))</f>
        <v>1</v>
      </c>
      <c r="AB163">
        <f ca="1">IF(AA163&lt;1.1,AA163,IF(AA163&lt;YEAR!$C$2+YEAR!$C$3-2,AA163+1,(YEAR!$C$2+YEAR!$C$3-1)&amp;"       :="))</f>
        <v>1</v>
      </c>
      <c r="AC163">
        <f ca="1">IF(AB163&lt;1.1,AB163,IF(AB163&lt;YEAR!$C$2+YEAR!$C$3-2,AB163+1,(YEAR!$C$2+YEAR!$C$3-1)&amp;"       :="))</f>
        <v>1</v>
      </c>
      <c r="AD163">
        <f ca="1">IF(AC163&lt;1.1,AC163,IF(AC163&lt;YEAR!$C$2+YEAR!$C$3-2,AC163+1,(YEAR!$C$2+YEAR!$C$3-1)&amp;"       :="))</f>
        <v>1</v>
      </c>
      <c r="AE163">
        <f ca="1">IF(AD163&lt;1.1,AD163,IF(AD163&lt;YEAR!$C$2+YEAR!$C$3-2,AD163+1,(YEAR!$C$2+YEAR!$C$3-1)&amp;"       :="))</f>
        <v>1</v>
      </c>
      <c r="AF163">
        <f ca="1">IF(AE163&lt;1.1,AE163,IF(AE163&lt;YEAR!$C$2+YEAR!$C$3-2,AE163+1,(YEAR!$C$2+YEAR!$C$3-1)&amp;"       :="))</f>
        <v>1</v>
      </c>
      <c r="AG163">
        <f ca="1">IF(AF163&lt;1.1,AF163,IF(AF163&lt;YEAR!$C$2+YEAR!$C$3-2,AF163+1,(YEAR!$C$2+YEAR!$C$3-1)&amp;"       :="))</f>
        <v>1</v>
      </c>
      <c r="AH163">
        <f ca="1">IF(AG163&lt;1.1,AG163,IF(AG163&lt;YEAR!$C$2+YEAR!$C$3-2,AG163+1,(YEAR!$C$2+YEAR!$C$3-1)&amp;"       :="))</f>
        <v>1</v>
      </c>
      <c r="AI163">
        <f ca="1">IF(AH163&lt;1.1,AH163,IF(AH163&lt;YEAR!$C$2+YEAR!$C$3-2,AH163+1,(YEAR!$C$2+YEAR!$C$3-1)&amp;"       :="))</f>
        <v>1</v>
      </c>
      <c r="AJ163">
        <f ca="1">IF(AI163&lt;1.1,AI163,IF(AI163&lt;YEAR!$C$2+YEAR!$C$3-2,AI163+1,(YEAR!$C$2+YEAR!$C$3-1)&amp;"       :="))</f>
        <v>1</v>
      </c>
    </row>
    <row r="164" spans="1:36">
      <c r="A164">
        <f t="shared" ca="1" si="13"/>
        <v>4</v>
      </c>
      <c r="B164" t="s">
        <v>51</v>
      </c>
      <c r="C164" t="str">
        <f ca="1">IF(D164="",OFFSET(AvailabilityFactor!A$1,A164,0),C163)</f>
        <v>D2NGOC00</v>
      </c>
      <c r="D164" t="str" cm="1">
        <f t="array" aca="1" ref="D164" ca="1">IF(D163="",TS_DRC!$P$5,OFFSET(TS_DRC!P$5,RIGHT(D163,2),0,TRUE))</f>
        <v>TS37</v>
      </c>
      <c r="E164" t="str">
        <f t="shared" ca="1" si="14"/>
        <v>TS37</v>
      </c>
      <c r="F164">
        <f ca="1">IF($D164="",YEAR!C$2,1)</f>
        <v>1</v>
      </c>
      <c r="G164">
        <f ca="1">IF(F164&lt;1.1,F164,IF(F164&lt;YEAR!$C$2+YEAR!$C$3-2,F164+1,(YEAR!$C$2+YEAR!$C$3-1)&amp;"       :="))</f>
        <v>1</v>
      </c>
      <c r="H164">
        <f ca="1">IF(G164&lt;1.1,G164,IF(G164&lt;YEAR!$C$2+YEAR!$C$3-2,G164+1,(YEAR!$C$2+YEAR!$C$3-1)&amp;"       :="))</f>
        <v>1</v>
      </c>
      <c r="I164">
        <f ca="1">IF(H164&lt;1.1,H164,IF(H164&lt;YEAR!$C$2+YEAR!$C$3-2,H164+1,(YEAR!$C$2+YEAR!$C$3-1)&amp;"       :="))</f>
        <v>1</v>
      </c>
      <c r="J164">
        <f ca="1">IF(I164&lt;1.1,I164,IF(I164&lt;YEAR!$C$2+YEAR!$C$3-2,I164+1,(YEAR!$C$2+YEAR!$C$3-1)&amp;"       :="))</f>
        <v>1</v>
      </c>
      <c r="K164">
        <f ca="1">IF(J164&lt;1.1,J164,IF(J164&lt;YEAR!$C$2+YEAR!$C$3-2,J164+1,(YEAR!$C$2+YEAR!$C$3-1)&amp;"       :="))</f>
        <v>1</v>
      </c>
      <c r="L164">
        <f ca="1">IF(K164&lt;1.1,K164,IF(K164&lt;YEAR!$C$2+YEAR!$C$3-2,K164+1,(YEAR!$C$2+YEAR!$C$3-1)&amp;"       :="))</f>
        <v>1</v>
      </c>
      <c r="M164">
        <f ca="1">IF(L164&lt;1.1,L164,IF(L164&lt;YEAR!$C$2+YEAR!$C$3-2,L164+1,(YEAR!$C$2+YEAR!$C$3-1)&amp;"       :="))</f>
        <v>1</v>
      </c>
      <c r="N164">
        <f ca="1">IF(M164&lt;1.1,M164,IF(M164&lt;YEAR!$C$2+YEAR!$C$3-2,M164+1,(YEAR!$C$2+YEAR!$C$3-1)&amp;"       :="))</f>
        <v>1</v>
      </c>
      <c r="O164">
        <f ca="1">IF(N164&lt;1.1,N164,IF(N164&lt;YEAR!$C$2+YEAR!$C$3-2,N164+1,(YEAR!$C$2+YEAR!$C$3-1)&amp;"       :="))</f>
        <v>1</v>
      </c>
      <c r="P164">
        <f ca="1">IF(O164&lt;1.1,O164,IF(O164&lt;YEAR!$C$2+YEAR!$C$3-2,O164+1,(YEAR!$C$2+YEAR!$C$3-1)&amp;"       :="))</f>
        <v>1</v>
      </c>
      <c r="Q164">
        <f ca="1">IF(P164&lt;1.1,P164,IF(P164&lt;YEAR!$C$2+YEAR!$C$3-2,P164+1,(YEAR!$C$2+YEAR!$C$3-1)&amp;"       :="))</f>
        <v>1</v>
      </c>
      <c r="R164">
        <f ca="1">IF(Q164&lt;1.1,Q164,IF(Q164&lt;YEAR!$C$2+YEAR!$C$3-2,Q164+1,(YEAR!$C$2+YEAR!$C$3-1)&amp;"       :="))</f>
        <v>1</v>
      </c>
      <c r="S164">
        <f ca="1">IF(R164&lt;1.1,R164,IF(R164&lt;YEAR!$C$2+YEAR!$C$3-2,R164+1,(YEAR!$C$2+YEAR!$C$3-1)&amp;"       :="))</f>
        <v>1</v>
      </c>
      <c r="T164">
        <f ca="1">IF(S164&lt;1.1,S164,IF(S164&lt;YEAR!$C$2+YEAR!$C$3-2,S164+1,(YEAR!$C$2+YEAR!$C$3-1)&amp;"       :="))</f>
        <v>1</v>
      </c>
      <c r="U164">
        <f ca="1">IF(T164&lt;1.1,T164,IF(T164&lt;YEAR!$C$2+YEAR!$C$3-2,T164+1,(YEAR!$C$2+YEAR!$C$3-1)&amp;"       :="))</f>
        <v>1</v>
      </c>
      <c r="V164">
        <f ca="1">IF(U164&lt;1.1,U164,IF(U164&lt;YEAR!$C$2+YEAR!$C$3-2,U164+1,(YEAR!$C$2+YEAR!$C$3-1)&amp;"       :="))</f>
        <v>1</v>
      </c>
      <c r="W164">
        <f ca="1">IF(V164&lt;1.1,V164,IF(V164&lt;YEAR!$C$2+YEAR!$C$3-2,V164+1,(YEAR!$C$2+YEAR!$C$3-1)&amp;"       :="))</f>
        <v>1</v>
      </c>
      <c r="X164">
        <f ca="1">IF(W164&lt;1.1,W164,IF(W164&lt;YEAR!$C$2+YEAR!$C$3-2,W164+1,(YEAR!$C$2+YEAR!$C$3-1)&amp;"       :="))</f>
        <v>1</v>
      </c>
      <c r="Y164">
        <f ca="1">IF(X164&lt;1.1,X164,IF(X164&lt;YEAR!$C$2+YEAR!$C$3-2,X164+1,(YEAR!$C$2+YEAR!$C$3-1)&amp;"       :="))</f>
        <v>1</v>
      </c>
      <c r="Z164">
        <f ca="1">IF(Y164&lt;1.1,Y164,IF(Y164&lt;YEAR!$C$2+YEAR!$C$3-2,Y164+1,(YEAR!$C$2+YEAR!$C$3-1)&amp;"       :="))</f>
        <v>1</v>
      </c>
      <c r="AA164">
        <f ca="1">IF(Z164&lt;1.1,Z164,IF(Z164&lt;YEAR!$C$2+YEAR!$C$3-2,Z164+1,(YEAR!$C$2+YEAR!$C$3-1)&amp;"       :="))</f>
        <v>1</v>
      </c>
      <c r="AB164">
        <f ca="1">IF(AA164&lt;1.1,AA164,IF(AA164&lt;YEAR!$C$2+YEAR!$C$3-2,AA164+1,(YEAR!$C$2+YEAR!$C$3-1)&amp;"       :="))</f>
        <v>1</v>
      </c>
      <c r="AC164">
        <f ca="1">IF(AB164&lt;1.1,AB164,IF(AB164&lt;YEAR!$C$2+YEAR!$C$3-2,AB164+1,(YEAR!$C$2+YEAR!$C$3-1)&amp;"       :="))</f>
        <v>1</v>
      </c>
      <c r="AD164">
        <f ca="1">IF(AC164&lt;1.1,AC164,IF(AC164&lt;YEAR!$C$2+YEAR!$C$3-2,AC164+1,(YEAR!$C$2+YEAR!$C$3-1)&amp;"       :="))</f>
        <v>1</v>
      </c>
      <c r="AE164">
        <f ca="1">IF(AD164&lt;1.1,AD164,IF(AD164&lt;YEAR!$C$2+YEAR!$C$3-2,AD164+1,(YEAR!$C$2+YEAR!$C$3-1)&amp;"       :="))</f>
        <v>1</v>
      </c>
      <c r="AF164">
        <f ca="1">IF(AE164&lt;1.1,AE164,IF(AE164&lt;YEAR!$C$2+YEAR!$C$3-2,AE164+1,(YEAR!$C$2+YEAR!$C$3-1)&amp;"       :="))</f>
        <v>1</v>
      </c>
      <c r="AG164">
        <f ca="1">IF(AF164&lt;1.1,AF164,IF(AF164&lt;YEAR!$C$2+YEAR!$C$3-2,AF164+1,(YEAR!$C$2+YEAR!$C$3-1)&amp;"       :="))</f>
        <v>1</v>
      </c>
      <c r="AH164">
        <f ca="1">IF(AG164&lt;1.1,AG164,IF(AG164&lt;YEAR!$C$2+YEAR!$C$3-2,AG164+1,(YEAR!$C$2+YEAR!$C$3-1)&amp;"       :="))</f>
        <v>1</v>
      </c>
      <c r="AI164">
        <f ca="1">IF(AH164&lt;1.1,AH164,IF(AH164&lt;YEAR!$C$2+YEAR!$C$3-2,AH164+1,(YEAR!$C$2+YEAR!$C$3-1)&amp;"       :="))</f>
        <v>1</v>
      </c>
      <c r="AJ164">
        <f ca="1">IF(AI164&lt;1.1,AI164,IF(AI164&lt;YEAR!$C$2+YEAR!$C$3-2,AI164+1,(YEAR!$C$2+YEAR!$C$3-1)&amp;"       :="))</f>
        <v>1</v>
      </c>
    </row>
    <row r="165" spans="1:36">
      <c r="A165">
        <f t="shared" ca="1" si="13"/>
        <v>4</v>
      </c>
      <c r="B165" t="s">
        <v>51</v>
      </c>
      <c r="C165" t="str">
        <f ca="1">IF(D165="",OFFSET(AvailabilityFactor!A$1,A165,0),C164)</f>
        <v>D2NGOC00</v>
      </c>
      <c r="D165" t="str" cm="1">
        <f t="array" aca="1" ref="D165" ca="1">IF(D164="",TS_DRC!$P$5,OFFSET(TS_DRC!P$5,RIGHT(D164,2),0,TRUE))</f>
        <v>TS38</v>
      </c>
      <c r="E165" t="str">
        <f t="shared" ca="1" si="14"/>
        <v>TS38</v>
      </c>
      <c r="F165">
        <f ca="1">IF($D165="",YEAR!C$2,1)</f>
        <v>1</v>
      </c>
      <c r="G165">
        <f ca="1">IF(F165&lt;1.1,F165,IF(F165&lt;YEAR!$C$2+YEAR!$C$3-2,F165+1,(YEAR!$C$2+YEAR!$C$3-1)&amp;"       :="))</f>
        <v>1</v>
      </c>
      <c r="H165">
        <f ca="1">IF(G165&lt;1.1,G165,IF(G165&lt;YEAR!$C$2+YEAR!$C$3-2,G165+1,(YEAR!$C$2+YEAR!$C$3-1)&amp;"       :="))</f>
        <v>1</v>
      </c>
      <c r="I165">
        <f ca="1">IF(H165&lt;1.1,H165,IF(H165&lt;YEAR!$C$2+YEAR!$C$3-2,H165+1,(YEAR!$C$2+YEAR!$C$3-1)&amp;"       :="))</f>
        <v>1</v>
      </c>
      <c r="J165">
        <f ca="1">IF(I165&lt;1.1,I165,IF(I165&lt;YEAR!$C$2+YEAR!$C$3-2,I165+1,(YEAR!$C$2+YEAR!$C$3-1)&amp;"       :="))</f>
        <v>1</v>
      </c>
      <c r="K165">
        <f ca="1">IF(J165&lt;1.1,J165,IF(J165&lt;YEAR!$C$2+YEAR!$C$3-2,J165+1,(YEAR!$C$2+YEAR!$C$3-1)&amp;"       :="))</f>
        <v>1</v>
      </c>
      <c r="L165">
        <f ca="1">IF(K165&lt;1.1,K165,IF(K165&lt;YEAR!$C$2+YEAR!$C$3-2,K165+1,(YEAR!$C$2+YEAR!$C$3-1)&amp;"       :="))</f>
        <v>1</v>
      </c>
      <c r="M165">
        <f ca="1">IF(L165&lt;1.1,L165,IF(L165&lt;YEAR!$C$2+YEAR!$C$3-2,L165+1,(YEAR!$C$2+YEAR!$C$3-1)&amp;"       :="))</f>
        <v>1</v>
      </c>
      <c r="N165">
        <f ca="1">IF(M165&lt;1.1,M165,IF(M165&lt;YEAR!$C$2+YEAR!$C$3-2,M165+1,(YEAR!$C$2+YEAR!$C$3-1)&amp;"       :="))</f>
        <v>1</v>
      </c>
      <c r="O165">
        <f ca="1">IF(N165&lt;1.1,N165,IF(N165&lt;YEAR!$C$2+YEAR!$C$3-2,N165+1,(YEAR!$C$2+YEAR!$C$3-1)&amp;"       :="))</f>
        <v>1</v>
      </c>
      <c r="P165">
        <f ca="1">IF(O165&lt;1.1,O165,IF(O165&lt;YEAR!$C$2+YEAR!$C$3-2,O165+1,(YEAR!$C$2+YEAR!$C$3-1)&amp;"       :="))</f>
        <v>1</v>
      </c>
      <c r="Q165">
        <f ca="1">IF(P165&lt;1.1,P165,IF(P165&lt;YEAR!$C$2+YEAR!$C$3-2,P165+1,(YEAR!$C$2+YEAR!$C$3-1)&amp;"       :="))</f>
        <v>1</v>
      </c>
      <c r="R165">
        <f ca="1">IF(Q165&lt;1.1,Q165,IF(Q165&lt;YEAR!$C$2+YEAR!$C$3-2,Q165+1,(YEAR!$C$2+YEAR!$C$3-1)&amp;"       :="))</f>
        <v>1</v>
      </c>
      <c r="S165">
        <f ca="1">IF(R165&lt;1.1,R165,IF(R165&lt;YEAR!$C$2+YEAR!$C$3-2,R165+1,(YEAR!$C$2+YEAR!$C$3-1)&amp;"       :="))</f>
        <v>1</v>
      </c>
      <c r="T165">
        <f ca="1">IF(S165&lt;1.1,S165,IF(S165&lt;YEAR!$C$2+YEAR!$C$3-2,S165+1,(YEAR!$C$2+YEAR!$C$3-1)&amp;"       :="))</f>
        <v>1</v>
      </c>
      <c r="U165">
        <f ca="1">IF(T165&lt;1.1,T165,IF(T165&lt;YEAR!$C$2+YEAR!$C$3-2,T165+1,(YEAR!$C$2+YEAR!$C$3-1)&amp;"       :="))</f>
        <v>1</v>
      </c>
      <c r="V165">
        <f ca="1">IF(U165&lt;1.1,U165,IF(U165&lt;YEAR!$C$2+YEAR!$C$3-2,U165+1,(YEAR!$C$2+YEAR!$C$3-1)&amp;"       :="))</f>
        <v>1</v>
      </c>
      <c r="W165">
        <f ca="1">IF(V165&lt;1.1,V165,IF(V165&lt;YEAR!$C$2+YEAR!$C$3-2,V165+1,(YEAR!$C$2+YEAR!$C$3-1)&amp;"       :="))</f>
        <v>1</v>
      </c>
      <c r="X165">
        <f ca="1">IF(W165&lt;1.1,W165,IF(W165&lt;YEAR!$C$2+YEAR!$C$3-2,W165+1,(YEAR!$C$2+YEAR!$C$3-1)&amp;"       :="))</f>
        <v>1</v>
      </c>
      <c r="Y165">
        <f ca="1">IF(X165&lt;1.1,X165,IF(X165&lt;YEAR!$C$2+YEAR!$C$3-2,X165+1,(YEAR!$C$2+YEAR!$C$3-1)&amp;"       :="))</f>
        <v>1</v>
      </c>
      <c r="Z165">
        <f ca="1">IF(Y165&lt;1.1,Y165,IF(Y165&lt;YEAR!$C$2+YEAR!$C$3-2,Y165+1,(YEAR!$C$2+YEAR!$C$3-1)&amp;"       :="))</f>
        <v>1</v>
      </c>
      <c r="AA165">
        <f ca="1">IF(Z165&lt;1.1,Z165,IF(Z165&lt;YEAR!$C$2+YEAR!$C$3-2,Z165+1,(YEAR!$C$2+YEAR!$C$3-1)&amp;"       :="))</f>
        <v>1</v>
      </c>
      <c r="AB165">
        <f ca="1">IF(AA165&lt;1.1,AA165,IF(AA165&lt;YEAR!$C$2+YEAR!$C$3-2,AA165+1,(YEAR!$C$2+YEAR!$C$3-1)&amp;"       :="))</f>
        <v>1</v>
      </c>
      <c r="AC165">
        <f ca="1">IF(AB165&lt;1.1,AB165,IF(AB165&lt;YEAR!$C$2+YEAR!$C$3-2,AB165+1,(YEAR!$C$2+YEAR!$C$3-1)&amp;"       :="))</f>
        <v>1</v>
      </c>
      <c r="AD165">
        <f ca="1">IF(AC165&lt;1.1,AC165,IF(AC165&lt;YEAR!$C$2+YEAR!$C$3-2,AC165+1,(YEAR!$C$2+YEAR!$C$3-1)&amp;"       :="))</f>
        <v>1</v>
      </c>
      <c r="AE165">
        <f ca="1">IF(AD165&lt;1.1,AD165,IF(AD165&lt;YEAR!$C$2+YEAR!$C$3-2,AD165+1,(YEAR!$C$2+YEAR!$C$3-1)&amp;"       :="))</f>
        <v>1</v>
      </c>
      <c r="AF165">
        <f ca="1">IF(AE165&lt;1.1,AE165,IF(AE165&lt;YEAR!$C$2+YEAR!$C$3-2,AE165+1,(YEAR!$C$2+YEAR!$C$3-1)&amp;"       :="))</f>
        <v>1</v>
      </c>
      <c r="AG165">
        <f ca="1">IF(AF165&lt;1.1,AF165,IF(AF165&lt;YEAR!$C$2+YEAR!$C$3-2,AF165+1,(YEAR!$C$2+YEAR!$C$3-1)&amp;"       :="))</f>
        <v>1</v>
      </c>
      <c r="AH165">
        <f ca="1">IF(AG165&lt;1.1,AG165,IF(AG165&lt;YEAR!$C$2+YEAR!$C$3-2,AG165+1,(YEAR!$C$2+YEAR!$C$3-1)&amp;"       :="))</f>
        <v>1</v>
      </c>
      <c r="AI165">
        <f ca="1">IF(AH165&lt;1.1,AH165,IF(AH165&lt;YEAR!$C$2+YEAR!$C$3-2,AH165+1,(YEAR!$C$2+YEAR!$C$3-1)&amp;"       :="))</f>
        <v>1</v>
      </c>
      <c r="AJ165">
        <f ca="1">IF(AI165&lt;1.1,AI165,IF(AI165&lt;YEAR!$C$2+YEAR!$C$3-2,AI165+1,(YEAR!$C$2+YEAR!$C$3-1)&amp;"       :="))</f>
        <v>1</v>
      </c>
    </row>
    <row r="166" spans="1:36">
      <c r="A166">
        <f t="shared" ca="1" si="13"/>
        <v>4</v>
      </c>
      <c r="B166" t="s">
        <v>51</v>
      </c>
      <c r="C166" t="str">
        <f ca="1">IF(D166="",OFFSET(AvailabilityFactor!A$1,A166,0),C165)</f>
        <v>D2NGOC00</v>
      </c>
      <c r="D166" t="str" cm="1">
        <f t="array" aca="1" ref="D166" ca="1">IF(D165="",TS_DRC!$P$5,OFFSET(TS_DRC!P$5,RIGHT(D165,2),0,TRUE))</f>
        <v>TS39</v>
      </c>
      <c r="E166" t="str">
        <f t="shared" ca="1" si="14"/>
        <v>TS39</v>
      </c>
      <c r="F166">
        <f ca="1">IF($D166="",YEAR!C$2,1)</f>
        <v>1</v>
      </c>
      <c r="G166">
        <f ca="1">IF(F166&lt;1.1,F166,IF(F166&lt;YEAR!$C$2+YEAR!$C$3-2,F166+1,(YEAR!$C$2+YEAR!$C$3-1)&amp;"       :="))</f>
        <v>1</v>
      </c>
      <c r="H166">
        <f ca="1">IF(G166&lt;1.1,G166,IF(G166&lt;YEAR!$C$2+YEAR!$C$3-2,G166+1,(YEAR!$C$2+YEAR!$C$3-1)&amp;"       :="))</f>
        <v>1</v>
      </c>
      <c r="I166">
        <f ca="1">IF(H166&lt;1.1,H166,IF(H166&lt;YEAR!$C$2+YEAR!$C$3-2,H166+1,(YEAR!$C$2+YEAR!$C$3-1)&amp;"       :="))</f>
        <v>1</v>
      </c>
      <c r="J166">
        <f ca="1">IF(I166&lt;1.1,I166,IF(I166&lt;YEAR!$C$2+YEAR!$C$3-2,I166+1,(YEAR!$C$2+YEAR!$C$3-1)&amp;"       :="))</f>
        <v>1</v>
      </c>
      <c r="K166">
        <f ca="1">IF(J166&lt;1.1,J166,IF(J166&lt;YEAR!$C$2+YEAR!$C$3-2,J166+1,(YEAR!$C$2+YEAR!$C$3-1)&amp;"       :="))</f>
        <v>1</v>
      </c>
      <c r="L166">
        <f ca="1">IF(K166&lt;1.1,K166,IF(K166&lt;YEAR!$C$2+YEAR!$C$3-2,K166+1,(YEAR!$C$2+YEAR!$C$3-1)&amp;"       :="))</f>
        <v>1</v>
      </c>
      <c r="M166">
        <f ca="1">IF(L166&lt;1.1,L166,IF(L166&lt;YEAR!$C$2+YEAR!$C$3-2,L166+1,(YEAR!$C$2+YEAR!$C$3-1)&amp;"       :="))</f>
        <v>1</v>
      </c>
      <c r="N166">
        <f ca="1">IF(M166&lt;1.1,M166,IF(M166&lt;YEAR!$C$2+YEAR!$C$3-2,M166+1,(YEAR!$C$2+YEAR!$C$3-1)&amp;"       :="))</f>
        <v>1</v>
      </c>
      <c r="O166">
        <f ca="1">IF(N166&lt;1.1,N166,IF(N166&lt;YEAR!$C$2+YEAR!$C$3-2,N166+1,(YEAR!$C$2+YEAR!$C$3-1)&amp;"       :="))</f>
        <v>1</v>
      </c>
      <c r="P166">
        <f ca="1">IF(O166&lt;1.1,O166,IF(O166&lt;YEAR!$C$2+YEAR!$C$3-2,O166+1,(YEAR!$C$2+YEAR!$C$3-1)&amp;"       :="))</f>
        <v>1</v>
      </c>
      <c r="Q166">
        <f ca="1">IF(P166&lt;1.1,P166,IF(P166&lt;YEAR!$C$2+YEAR!$C$3-2,P166+1,(YEAR!$C$2+YEAR!$C$3-1)&amp;"       :="))</f>
        <v>1</v>
      </c>
      <c r="R166">
        <f ca="1">IF(Q166&lt;1.1,Q166,IF(Q166&lt;YEAR!$C$2+YEAR!$C$3-2,Q166+1,(YEAR!$C$2+YEAR!$C$3-1)&amp;"       :="))</f>
        <v>1</v>
      </c>
      <c r="S166">
        <f ca="1">IF(R166&lt;1.1,R166,IF(R166&lt;YEAR!$C$2+YEAR!$C$3-2,R166+1,(YEAR!$C$2+YEAR!$C$3-1)&amp;"       :="))</f>
        <v>1</v>
      </c>
      <c r="T166">
        <f ca="1">IF(S166&lt;1.1,S166,IF(S166&lt;YEAR!$C$2+YEAR!$C$3-2,S166+1,(YEAR!$C$2+YEAR!$C$3-1)&amp;"       :="))</f>
        <v>1</v>
      </c>
      <c r="U166">
        <f ca="1">IF(T166&lt;1.1,T166,IF(T166&lt;YEAR!$C$2+YEAR!$C$3-2,T166+1,(YEAR!$C$2+YEAR!$C$3-1)&amp;"       :="))</f>
        <v>1</v>
      </c>
      <c r="V166">
        <f ca="1">IF(U166&lt;1.1,U166,IF(U166&lt;YEAR!$C$2+YEAR!$C$3-2,U166+1,(YEAR!$C$2+YEAR!$C$3-1)&amp;"       :="))</f>
        <v>1</v>
      </c>
      <c r="W166">
        <f ca="1">IF(V166&lt;1.1,V166,IF(V166&lt;YEAR!$C$2+YEAR!$C$3-2,V166+1,(YEAR!$C$2+YEAR!$C$3-1)&amp;"       :="))</f>
        <v>1</v>
      </c>
      <c r="X166">
        <f ca="1">IF(W166&lt;1.1,W166,IF(W166&lt;YEAR!$C$2+YEAR!$C$3-2,W166+1,(YEAR!$C$2+YEAR!$C$3-1)&amp;"       :="))</f>
        <v>1</v>
      </c>
      <c r="Y166">
        <f ca="1">IF(X166&lt;1.1,X166,IF(X166&lt;YEAR!$C$2+YEAR!$C$3-2,X166+1,(YEAR!$C$2+YEAR!$C$3-1)&amp;"       :="))</f>
        <v>1</v>
      </c>
      <c r="Z166">
        <f ca="1">IF(Y166&lt;1.1,Y166,IF(Y166&lt;YEAR!$C$2+YEAR!$C$3-2,Y166+1,(YEAR!$C$2+YEAR!$C$3-1)&amp;"       :="))</f>
        <v>1</v>
      </c>
      <c r="AA166">
        <f ca="1">IF(Z166&lt;1.1,Z166,IF(Z166&lt;YEAR!$C$2+YEAR!$C$3-2,Z166+1,(YEAR!$C$2+YEAR!$C$3-1)&amp;"       :="))</f>
        <v>1</v>
      </c>
      <c r="AB166">
        <f ca="1">IF(AA166&lt;1.1,AA166,IF(AA166&lt;YEAR!$C$2+YEAR!$C$3-2,AA166+1,(YEAR!$C$2+YEAR!$C$3-1)&amp;"       :="))</f>
        <v>1</v>
      </c>
      <c r="AC166">
        <f ca="1">IF(AB166&lt;1.1,AB166,IF(AB166&lt;YEAR!$C$2+YEAR!$C$3-2,AB166+1,(YEAR!$C$2+YEAR!$C$3-1)&amp;"       :="))</f>
        <v>1</v>
      </c>
      <c r="AD166">
        <f ca="1">IF(AC166&lt;1.1,AC166,IF(AC166&lt;YEAR!$C$2+YEAR!$C$3-2,AC166+1,(YEAR!$C$2+YEAR!$C$3-1)&amp;"       :="))</f>
        <v>1</v>
      </c>
      <c r="AE166">
        <f ca="1">IF(AD166&lt;1.1,AD166,IF(AD166&lt;YEAR!$C$2+YEAR!$C$3-2,AD166+1,(YEAR!$C$2+YEAR!$C$3-1)&amp;"       :="))</f>
        <v>1</v>
      </c>
      <c r="AF166">
        <f ca="1">IF(AE166&lt;1.1,AE166,IF(AE166&lt;YEAR!$C$2+YEAR!$C$3-2,AE166+1,(YEAR!$C$2+YEAR!$C$3-1)&amp;"       :="))</f>
        <v>1</v>
      </c>
      <c r="AG166">
        <f ca="1">IF(AF166&lt;1.1,AF166,IF(AF166&lt;YEAR!$C$2+YEAR!$C$3-2,AF166+1,(YEAR!$C$2+YEAR!$C$3-1)&amp;"       :="))</f>
        <v>1</v>
      </c>
      <c r="AH166">
        <f ca="1">IF(AG166&lt;1.1,AG166,IF(AG166&lt;YEAR!$C$2+YEAR!$C$3-2,AG166+1,(YEAR!$C$2+YEAR!$C$3-1)&amp;"       :="))</f>
        <v>1</v>
      </c>
      <c r="AI166">
        <f ca="1">IF(AH166&lt;1.1,AH166,IF(AH166&lt;YEAR!$C$2+YEAR!$C$3-2,AH166+1,(YEAR!$C$2+YEAR!$C$3-1)&amp;"       :="))</f>
        <v>1</v>
      </c>
      <c r="AJ166">
        <f ca="1">IF(AI166&lt;1.1,AI166,IF(AI166&lt;YEAR!$C$2+YEAR!$C$3-2,AI166+1,(YEAR!$C$2+YEAR!$C$3-1)&amp;"       :="))</f>
        <v>1</v>
      </c>
    </row>
    <row r="167" spans="1:36">
      <c r="A167">
        <f t="shared" ca="1" si="13"/>
        <v>4</v>
      </c>
      <c r="B167" t="s">
        <v>51</v>
      </c>
      <c r="C167" t="str">
        <f ca="1">IF(D167="",OFFSET(AvailabilityFactor!A$1,A167,0),C166)</f>
        <v>D2NGOC00</v>
      </c>
      <c r="D167" t="str" cm="1">
        <f t="array" aca="1" ref="D167" ca="1">IF(D166="",TS_DRC!$P$5,OFFSET(TS_DRC!P$5,RIGHT(D166,2),0,TRUE))</f>
        <v>TS40</v>
      </c>
      <c r="E167" t="str">
        <f t="shared" ca="1" si="14"/>
        <v>TS40</v>
      </c>
      <c r="F167">
        <f ca="1">IF($D167="",YEAR!C$2,1)</f>
        <v>1</v>
      </c>
      <c r="G167">
        <f ca="1">IF(F167&lt;1.1,F167,IF(F167&lt;YEAR!$C$2+YEAR!$C$3-2,F167+1,(YEAR!$C$2+YEAR!$C$3-1)&amp;"       :="))</f>
        <v>1</v>
      </c>
      <c r="H167">
        <f ca="1">IF(G167&lt;1.1,G167,IF(G167&lt;YEAR!$C$2+YEAR!$C$3-2,G167+1,(YEAR!$C$2+YEAR!$C$3-1)&amp;"       :="))</f>
        <v>1</v>
      </c>
      <c r="I167">
        <f ca="1">IF(H167&lt;1.1,H167,IF(H167&lt;YEAR!$C$2+YEAR!$C$3-2,H167+1,(YEAR!$C$2+YEAR!$C$3-1)&amp;"       :="))</f>
        <v>1</v>
      </c>
      <c r="J167">
        <f ca="1">IF(I167&lt;1.1,I167,IF(I167&lt;YEAR!$C$2+YEAR!$C$3-2,I167+1,(YEAR!$C$2+YEAR!$C$3-1)&amp;"       :="))</f>
        <v>1</v>
      </c>
      <c r="K167">
        <f ca="1">IF(J167&lt;1.1,J167,IF(J167&lt;YEAR!$C$2+YEAR!$C$3-2,J167+1,(YEAR!$C$2+YEAR!$C$3-1)&amp;"       :="))</f>
        <v>1</v>
      </c>
      <c r="L167">
        <f ca="1">IF(K167&lt;1.1,K167,IF(K167&lt;YEAR!$C$2+YEAR!$C$3-2,K167+1,(YEAR!$C$2+YEAR!$C$3-1)&amp;"       :="))</f>
        <v>1</v>
      </c>
      <c r="M167">
        <f ca="1">IF(L167&lt;1.1,L167,IF(L167&lt;YEAR!$C$2+YEAR!$C$3-2,L167+1,(YEAR!$C$2+YEAR!$C$3-1)&amp;"       :="))</f>
        <v>1</v>
      </c>
      <c r="N167">
        <f ca="1">IF(M167&lt;1.1,M167,IF(M167&lt;YEAR!$C$2+YEAR!$C$3-2,M167+1,(YEAR!$C$2+YEAR!$C$3-1)&amp;"       :="))</f>
        <v>1</v>
      </c>
      <c r="O167">
        <f ca="1">IF(N167&lt;1.1,N167,IF(N167&lt;YEAR!$C$2+YEAR!$C$3-2,N167+1,(YEAR!$C$2+YEAR!$C$3-1)&amp;"       :="))</f>
        <v>1</v>
      </c>
      <c r="P167">
        <f ca="1">IF(O167&lt;1.1,O167,IF(O167&lt;YEAR!$C$2+YEAR!$C$3-2,O167+1,(YEAR!$C$2+YEAR!$C$3-1)&amp;"       :="))</f>
        <v>1</v>
      </c>
      <c r="Q167">
        <f ca="1">IF(P167&lt;1.1,P167,IF(P167&lt;YEAR!$C$2+YEAR!$C$3-2,P167+1,(YEAR!$C$2+YEAR!$C$3-1)&amp;"       :="))</f>
        <v>1</v>
      </c>
      <c r="R167">
        <f ca="1">IF(Q167&lt;1.1,Q167,IF(Q167&lt;YEAR!$C$2+YEAR!$C$3-2,Q167+1,(YEAR!$C$2+YEAR!$C$3-1)&amp;"       :="))</f>
        <v>1</v>
      </c>
      <c r="S167">
        <f ca="1">IF(R167&lt;1.1,R167,IF(R167&lt;YEAR!$C$2+YEAR!$C$3-2,R167+1,(YEAR!$C$2+YEAR!$C$3-1)&amp;"       :="))</f>
        <v>1</v>
      </c>
      <c r="T167">
        <f ca="1">IF(S167&lt;1.1,S167,IF(S167&lt;YEAR!$C$2+YEAR!$C$3-2,S167+1,(YEAR!$C$2+YEAR!$C$3-1)&amp;"       :="))</f>
        <v>1</v>
      </c>
      <c r="U167">
        <f ca="1">IF(T167&lt;1.1,T167,IF(T167&lt;YEAR!$C$2+YEAR!$C$3-2,T167+1,(YEAR!$C$2+YEAR!$C$3-1)&amp;"       :="))</f>
        <v>1</v>
      </c>
      <c r="V167">
        <f ca="1">IF(U167&lt;1.1,U167,IF(U167&lt;YEAR!$C$2+YEAR!$C$3-2,U167+1,(YEAR!$C$2+YEAR!$C$3-1)&amp;"       :="))</f>
        <v>1</v>
      </c>
      <c r="W167">
        <f ca="1">IF(V167&lt;1.1,V167,IF(V167&lt;YEAR!$C$2+YEAR!$C$3-2,V167+1,(YEAR!$C$2+YEAR!$C$3-1)&amp;"       :="))</f>
        <v>1</v>
      </c>
      <c r="X167">
        <f ca="1">IF(W167&lt;1.1,W167,IF(W167&lt;YEAR!$C$2+YEAR!$C$3-2,W167+1,(YEAR!$C$2+YEAR!$C$3-1)&amp;"       :="))</f>
        <v>1</v>
      </c>
      <c r="Y167">
        <f ca="1">IF(X167&lt;1.1,X167,IF(X167&lt;YEAR!$C$2+YEAR!$C$3-2,X167+1,(YEAR!$C$2+YEAR!$C$3-1)&amp;"       :="))</f>
        <v>1</v>
      </c>
      <c r="Z167">
        <f ca="1">IF(Y167&lt;1.1,Y167,IF(Y167&lt;YEAR!$C$2+YEAR!$C$3-2,Y167+1,(YEAR!$C$2+YEAR!$C$3-1)&amp;"       :="))</f>
        <v>1</v>
      </c>
      <c r="AA167">
        <f ca="1">IF(Z167&lt;1.1,Z167,IF(Z167&lt;YEAR!$C$2+YEAR!$C$3-2,Z167+1,(YEAR!$C$2+YEAR!$C$3-1)&amp;"       :="))</f>
        <v>1</v>
      </c>
      <c r="AB167">
        <f ca="1">IF(AA167&lt;1.1,AA167,IF(AA167&lt;YEAR!$C$2+YEAR!$C$3-2,AA167+1,(YEAR!$C$2+YEAR!$C$3-1)&amp;"       :="))</f>
        <v>1</v>
      </c>
      <c r="AC167">
        <f ca="1">IF(AB167&lt;1.1,AB167,IF(AB167&lt;YEAR!$C$2+YEAR!$C$3-2,AB167+1,(YEAR!$C$2+YEAR!$C$3-1)&amp;"       :="))</f>
        <v>1</v>
      </c>
      <c r="AD167">
        <f ca="1">IF(AC167&lt;1.1,AC167,IF(AC167&lt;YEAR!$C$2+YEAR!$C$3-2,AC167+1,(YEAR!$C$2+YEAR!$C$3-1)&amp;"       :="))</f>
        <v>1</v>
      </c>
      <c r="AE167">
        <f ca="1">IF(AD167&lt;1.1,AD167,IF(AD167&lt;YEAR!$C$2+YEAR!$C$3-2,AD167+1,(YEAR!$C$2+YEAR!$C$3-1)&amp;"       :="))</f>
        <v>1</v>
      </c>
      <c r="AF167">
        <f ca="1">IF(AE167&lt;1.1,AE167,IF(AE167&lt;YEAR!$C$2+YEAR!$C$3-2,AE167+1,(YEAR!$C$2+YEAR!$C$3-1)&amp;"       :="))</f>
        <v>1</v>
      </c>
      <c r="AG167">
        <f ca="1">IF(AF167&lt;1.1,AF167,IF(AF167&lt;YEAR!$C$2+YEAR!$C$3-2,AF167+1,(YEAR!$C$2+YEAR!$C$3-1)&amp;"       :="))</f>
        <v>1</v>
      </c>
      <c r="AH167">
        <f ca="1">IF(AG167&lt;1.1,AG167,IF(AG167&lt;YEAR!$C$2+YEAR!$C$3-2,AG167+1,(YEAR!$C$2+YEAR!$C$3-1)&amp;"       :="))</f>
        <v>1</v>
      </c>
      <c r="AI167">
        <f ca="1">IF(AH167&lt;1.1,AH167,IF(AH167&lt;YEAR!$C$2+YEAR!$C$3-2,AH167+1,(YEAR!$C$2+YEAR!$C$3-1)&amp;"       :="))</f>
        <v>1</v>
      </c>
      <c r="AJ167">
        <f ca="1">IF(AI167&lt;1.1,AI167,IF(AI167&lt;YEAR!$C$2+YEAR!$C$3-2,AI167+1,(YEAR!$C$2+YEAR!$C$3-1)&amp;"       :="))</f>
        <v>1</v>
      </c>
    </row>
    <row r="168" spans="1:36">
      <c r="A168">
        <f t="shared" ca="1" si="13"/>
        <v>5</v>
      </c>
      <c r="B168" t="s">
        <v>51</v>
      </c>
      <c r="C168" t="str">
        <f ca="1">IF(D168="",OFFSET(AvailabilityFactor!A$1,A168,0),C167)</f>
        <v>D2NGCC00</v>
      </c>
      <c r="D168" t="str" cm="1">
        <f t="array" aca="1" ref="D168" ca="1">IF(D167="",TS_DRC!$P$5,OFFSET(TS_DRC!P$5,RIGHT(D167,2),0,TRUE))</f>
        <v/>
      </c>
      <c r="E168" t="str">
        <f t="shared" ca="1" si="14"/>
        <v xml:space="preserve">[DRC,D2NGCC00,*,*]          :         </v>
      </c>
      <c r="F168">
        <f ca="1">IF($D168="",YEAR!C$2,1)</f>
        <v>2020</v>
      </c>
      <c r="G168">
        <f ca="1">IF(F168&lt;1.1,F168,IF(F168&lt;YEAR!$C$2+YEAR!$C$3-2,F168+1,(YEAR!$C$2+YEAR!$C$3-1)&amp;"       :="))</f>
        <v>2021</v>
      </c>
      <c r="H168">
        <f ca="1">IF(G168&lt;1.1,G168,IF(G168&lt;YEAR!$C$2+YEAR!$C$3-2,G168+1,(YEAR!$C$2+YEAR!$C$3-1)&amp;"       :="))</f>
        <v>2022</v>
      </c>
      <c r="I168">
        <f ca="1">IF(H168&lt;1.1,H168,IF(H168&lt;YEAR!$C$2+YEAR!$C$3-2,H168+1,(YEAR!$C$2+YEAR!$C$3-1)&amp;"       :="))</f>
        <v>2023</v>
      </c>
      <c r="J168">
        <f ca="1">IF(I168&lt;1.1,I168,IF(I168&lt;YEAR!$C$2+YEAR!$C$3-2,I168+1,(YEAR!$C$2+YEAR!$C$3-1)&amp;"       :="))</f>
        <v>2024</v>
      </c>
      <c r="K168">
        <f ca="1">IF(J168&lt;1.1,J168,IF(J168&lt;YEAR!$C$2+YEAR!$C$3-2,J168+1,(YEAR!$C$2+YEAR!$C$3-1)&amp;"       :="))</f>
        <v>2025</v>
      </c>
      <c r="L168">
        <f ca="1">IF(K168&lt;1.1,K168,IF(K168&lt;YEAR!$C$2+YEAR!$C$3-2,K168+1,(YEAR!$C$2+YEAR!$C$3-1)&amp;"       :="))</f>
        <v>2026</v>
      </c>
      <c r="M168">
        <f ca="1">IF(L168&lt;1.1,L168,IF(L168&lt;YEAR!$C$2+YEAR!$C$3-2,L168+1,(YEAR!$C$2+YEAR!$C$3-1)&amp;"       :="))</f>
        <v>2027</v>
      </c>
      <c r="N168">
        <f ca="1">IF(M168&lt;1.1,M168,IF(M168&lt;YEAR!$C$2+YEAR!$C$3-2,M168+1,(YEAR!$C$2+YEAR!$C$3-1)&amp;"       :="))</f>
        <v>2028</v>
      </c>
      <c r="O168">
        <f ca="1">IF(N168&lt;1.1,N168,IF(N168&lt;YEAR!$C$2+YEAR!$C$3-2,N168+1,(YEAR!$C$2+YEAR!$C$3-1)&amp;"       :="))</f>
        <v>2029</v>
      </c>
      <c r="P168">
        <f ca="1">IF(O168&lt;1.1,O168,IF(O168&lt;YEAR!$C$2+YEAR!$C$3-2,O168+1,(YEAR!$C$2+YEAR!$C$3-1)&amp;"       :="))</f>
        <v>2030</v>
      </c>
      <c r="Q168">
        <f ca="1">IF(P168&lt;1.1,P168,IF(P168&lt;YEAR!$C$2+YEAR!$C$3-2,P168+1,(YEAR!$C$2+YEAR!$C$3-1)&amp;"       :="))</f>
        <v>2031</v>
      </c>
      <c r="R168">
        <f ca="1">IF(Q168&lt;1.1,Q168,IF(Q168&lt;YEAR!$C$2+YEAR!$C$3-2,Q168+1,(YEAR!$C$2+YEAR!$C$3-1)&amp;"       :="))</f>
        <v>2032</v>
      </c>
      <c r="S168">
        <f ca="1">IF(R168&lt;1.1,R168,IF(R168&lt;YEAR!$C$2+YEAR!$C$3-2,R168+1,(YEAR!$C$2+YEAR!$C$3-1)&amp;"       :="))</f>
        <v>2033</v>
      </c>
      <c r="T168">
        <f ca="1">IF(S168&lt;1.1,S168,IF(S168&lt;YEAR!$C$2+YEAR!$C$3-2,S168+1,(YEAR!$C$2+YEAR!$C$3-1)&amp;"       :="))</f>
        <v>2034</v>
      </c>
      <c r="U168">
        <f ca="1">IF(T168&lt;1.1,T168,IF(T168&lt;YEAR!$C$2+YEAR!$C$3-2,T168+1,(YEAR!$C$2+YEAR!$C$3-1)&amp;"       :="))</f>
        <v>2035</v>
      </c>
      <c r="V168">
        <f ca="1">IF(U168&lt;1.1,U168,IF(U168&lt;YEAR!$C$2+YEAR!$C$3-2,U168+1,(YEAR!$C$2+YEAR!$C$3-1)&amp;"       :="))</f>
        <v>2036</v>
      </c>
      <c r="W168">
        <f ca="1">IF(V168&lt;1.1,V168,IF(V168&lt;YEAR!$C$2+YEAR!$C$3-2,V168+1,(YEAR!$C$2+YEAR!$C$3-1)&amp;"       :="))</f>
        <v>2037</v>
      </c>
      <c r="X168">
        <f ca="1">IF(W168&lt;1.1,W168,IF(W168&lt;YEAR!$C$2+YEAR!$C$3-2,W168+1,(YEAR!$C$2+YEAR!$C$3-1)&amp;"       :="))</f>
        <v>2038</v>
      </c>
      <c r="Y168">
        <f ca="1">IF(X168&lt;1.1,X168,IF(X168&lt;YEAR!$C$2+YEAR!$C$3-2,X168+1,(YEAR!$C$2+YEAR!$C$3-1)&amp;"       :="))</f>
        <v>2039</v>
      </c>
      <c r="Z168">
        <f ca="1">IF(Y168&lt;1.1,Y168,IF(Y168&lt;YEAR!$C$2+YEAR!$C$3-2,Y168+1,(YEAR!$C$2+YEAR!$C$3-1)&amp;"       :="))</f>
        <v>2040</v>
      </c>
      <c r="AA168">
        <f ca="1">IF(Z168&lt;1.1,Z168,IF(Z168&lt;YEAR!$C$2+YEAR!$C$3-2,Z168+1,(YEAR!$C$2+YEAR!$C$3-1)&amp;"       :="))</f>
        <v>2041</v>
      </c>
      <c r="AB168">
        <f ca="1">IF(AA168&lt;1.1,AA168,IF(AA168&lt;YEAR!$C$2+YEAR!$C$3-2,AA168+1,(YEAR!$C$2+YEAR!$C$3-1)&amp;"       :="))</f>
        <v>2042</v>
      </c>
      <c r="AC168">
        <f ca="1">IF(AB168&lt;1.1,AB168,IF(AB168&lt;YEAR!$C$2+YEAR!$C$3-2,AB168+1,(YEAR!$C$2+YEAR!$C$3-1)&amp;"       :="))</f>
        <v>2043</v>
      </c>
      <c r="AD168">
        <f ca="1">IF(AC168&lt;1.1,AC168,IF(AC168&lt;YEAR!$C$2+YEAR!$C$3-2,AC168+1,(YEAR!$C$2+YEAR!$C$3-1)&amp;"       :="))</f>
        <v>2044</v>
      </c>
      <c r="AE168">
        <f ca="1">IF(AD168&lt;1.1,AD168,IF(AD168&lt;YEAR!$C$2+YEAR!$C$3-2,AD168+1,(YEAR!$C$2+YEAR!$C$3-1)&amp;"       :="))</f>
        <v>2045</v>
      </c>
      <c r="AF168">
        <f ca="1">IF(AE168&lt;1.1,AE168,IF(AE168&lt;YEAR!$C$2+YEAR!$C$3-2,AE168+1,(YEAR!$C$2+YEAR!$C$3-1)&amp;"       :="))</f>
        <v>2046</v>
      </c>
      <c r="AG168">
        <f ca="1">IF(AF168&lt;1.1,AF168,IF(AF168&lt;YEAR!$C$2+YEAR!$C$3-2,AF168+1,(YEAR!$C$2+YEAR!$C$3-1)&amp;"       :="))</f>
        <v>2047</v>
      </c>
      <c r="AH168">
        <f ca="1">IF(AG168&lt;1.1,AG168,IF(AG168&lt;YEAR!$C$2+YEAR!$C$3-2,AG168+1,(YEAR!$C$2+YEAR!$C$3-1)&amp;"       :="))</f>
        <v>2048</v>
      </c>
      <c r="AI168">
        <f ca="1">IF(AH168&lt;1.1,AH168,IF(AH168&lt;YEAR!$C$2+YEAR!$C$3-2,AH168+1,(YEAR!$C$2+YEAR!$C$3-1)&amp;"       :="))</f>
        <v>2049</v>
      </c>
      <c r="AJ168" t="str">
        <f ca="1">IF(AI168&lt;1.1,AI168,IF(AI168&lt;YEAR!$C$2+YEAR!$C$3-2,AI168+1,(YEAR!$C$2+YEAR!$C$3-1)&amp;"       :="))</f>
        <v>2050       :=</v>
      </c>
    </row>
    <row r="169" spans="1:36">
      <c r="A169">
        <f t="shared" ca="1" si="13"/>
        <v>5</v>
      </c>
      <c r="B169" t="s">
        <v>51</v>
      </c>
      <c r="C169" t="str">
        <f ca="1">IF(D169="",OFFSET(AvailabilityFactor!A$1,A169,0),C168)</f>
        <v>D2NGCC00</v>
      </c>
      <c r="D169" t="str" cm="1">
        <f t="array" aca="1" ref="D169" ca="1">IF(D168="",TS_DRC!$P$5,OFFSET(TS_DRC!P$5,RIGHT(D168,2),0,TRUE))</f>
        <v>TS01</v>
      </c>
      <c r="E169" t="str">
        <f t="shared" ca="1" si="14"/>
        <v>TS01</v>
      </c>
      <c r="F169">
        <f ca="1">IF($D169="",YEAR!C$2,1)</f>
        <v>1</v>
      </c>
      <c r="G169">
        <f ca="1">IF(F169&lt;1.1,F169,IF(F169&lt;YEAR!$C$2+YEAR!$C$3-2,F169+1,(YEAR!$C$2+YEAR!$C$3-1)&amp;"       :="))</f>
        <v>1</v>
      </c>
      <c r="H169">
        <f ca="1">IF(G169&lt;1.1,G169,IF(G169&lt;YEAR!$C$2+YEAR!$C$3-2,G169+1,(YEAR!$C$2+YEAR!$C$3-1)&amp;"       :="))</f>
        <v>1</v>
      </c>
      <c r="I169">
        <f ca="1">IF(H169&lt;1.1,H169,IF(H169&lt;YEAR!$C$2+YEAR!$C$3-2,H169+1,(YEAR!$C$2+YEAR!$C$3-1)&amp;"       :="))</f>
        <v>1</v>
      </c>
      <c r="J169">
        <f ca="1">IF(I169&lt;1.1,I169,IF(I169&lt;YEAR!$C$2+YEAR!$C$3-2,I169+1,(YEAR!$C$2+YEAR!$C$3-1)&amp;"       :="))</f>
        <v>1</v>
      </c>
      <c r="K169">
        <f ca="1">IF(J169&lt;1.1,J169,IF(J169&lt;YEAR!$C$2+YEAR!$C$3-2,J169+1,(YEAR!$C$2+YEAR!$C$3-1)&amp;"       :="))</f>
        <v>1</v>
      </c>
      <c r="L169">
        <f ca="1">IF(K169&lt;1.1,K169,IF(K169&lt;YEAR!$C$2+YEAR!$C$3-2,K169+1,(YEAR!$C$2+YEAR!$C$3-1)&amp;"       :="))</f>
        <v>1</v>
      </c>
      <c r="M169">
        <f ca="1">IF(L169&lt;1.1,L169,IF(L169&lt;YEAR!$C$2+YEAR!$C$3-2,L169+1,(YEAR!$C$2+YEAR!$C$3-1)&amp;"       :="))</f>
        <v>1</v>
      </c>
      <c r="N169">
        <f ca="1">IF(M169&lt;1.1,M169,IF(M169&lt;YEAR!$C$2+YEAR!$C$3-2,M169+1,(YEAR!$C$2+YEAR!$C$3-1)&amp;"       :="))</f>
        <v>1</v>
      </c>
      <c r="O169">
        <f ca="1">IF(N169&lt;1.1,N169,IF(N169&lt;YEAR!$C$2+YEAR!$C$3-2,N169+1,(YEAR!$C$2+YEAR!$C$3-1)&amp;"       :="))</f>
        <v>1</v>
      </c>
      <c r="P169">
        <f ca="1">IF(O169&lt;1.1,O169,IF(O169&lt;YEAR!$C$2+YEAR!$C$3-2,O169+1,(YEAR!$C$2+YEAR!$C$3-1)&amp;"       :="))</f>
        <v>1</v>
      </c>
      <c r="Q169">
        <f ca="1">IF(P169&lt;1.1,P169,IF(P169&lt;YEAR!$C$2+YEAR!$C$3-2,P169+1,(YEAR!$C$2+YEAR!$C$3-1)&amp;"       :="))</f>
        <v>1</v>
      </c>
      <c r="R169">
        <f ca="1">IF(Q169&lt;1.1,Q169,IF(Q169&lt;YEAR!$C$2+YEAR!$C$3-2,Q169+1,(YEAR!$C$2+YEAR!$C$3-1)&amp;"       :="))</f>
        <v>1</v>
      </c>
      <c r="S169">
        <f ca="1">IF(R169&lt;1.1,R169,IF(R169&lt;YEAR!$C$2+YEAR!$C$3-2,R169+1,(YEAR!$C$2+YEAR!$C$3-1)&amp;"       :="))</f>
        <v>1</v>
      </c>
      <c r="T169">
        <f ca="1">IF(S169&lt;1.1,S169,IF(S169&lt;YEAR!$C$2+YEAR!$C$3-2,S169+1,(YEAR!$C$2+YEAR!$C$3-1)&amp;"       :="))</f>
        <v>1</v>
      </c>
      <c r="U169">
        <f ca="1">IF(T169&lt;1.1,T169,IF(T169&lt;YEAR!$C$2+YEAR!$C$3-2,T169+1,(YEAR!$C$2+YEAR!$C$3-1)&amp;"       :="))</f>
        <v>1</v>
      </c>
      <c r="V169">
        <f ca="1">IF(U169&lt;1.1,U169,IF(U169&lt;YEAR!$C$2+YEAR!$C$3-2,U169+1,(YEAR!$C$2+YEAR!$C$3-1)&amp;"       :="))</f>
        <v>1</v>
      </c>
      <c r="W169">
        <f ca="1">IF(V169&lt;1.1,V169,IF(V169&lt;YEAR!$C$2+YEAR!$C$3-2,V169+1,(YEAR!$C$2+YEAR!$C$3-1)&amp;"       :="))</f>
        <v>1</v>
      </c>
      <c r="X169">
        <f ca="1">IF(W169&lt;1.1,W169,IF(W169&lt;YEAR!$C$2+YEAR!$C$3-2,W169+1,(YEAR!$C$2+YEAR!$C$3-1)&amp;"       :="))</f>
        <v>1</v>
      </c>
      <c r="Y169">
        <f ca="1">IF(X169&lt;1.1,X169,IF(X169&lt;YEAR!$C$2+YEAR!$C$3-2,X169+1,(YEAR!$C$2+YEAR!$C$3-1)&amp;"       :="))</f>
        <v>1</v>
      </c>
      <c r="Z169">
        <f ca="1">IF(Y169&lt;1.1,Y169,IF(Y169&lt;YEAR!$C$2+YEAR!$C$3-2,Y169+1,(YEAR!$C$2+YEAR!$C$3-1)&amp;"       :="))</f>
        <v>1</v>
      </c>
      <c r="AA169">
        <f ca="1">IF(Z169&lt;1.1,Z169,IF(Z169&lt;YEAR!$C$2+YEAR!$C$3-2,Z169+1,(YEAR!$C$2+YEAR!$C$3-1)&amp;"       :="))</f>
        <v>1</v>
      </c>
      <c r="AB169">
        <f ca="1">IF(AA169&lt;1.1,AA169,IF(AA169&lt;YEAR!$C$2+YEAR!$C$3-2,AA169+1,(YEAR!$C$2+YEAR!$C$3-1)&amp;"       :="))</f>
        <v>1</v>
      </c>
      <c r="AC169">
        <f ca="1">IF(AB169&lt;1.1,AB169,IF(AB169&lt;YEAR!$C$2+YEAR!$C$3-2,AB169+1,(YEAR!$C$2+YEAR!$C$3-1)&amp;"       :="))</f>
        <v>1</v>
      </c>
      <c r="AD169">
        <f ca="1">IF(AC169&lt;1.1,AC169,IF(AC169&lt;YEAR!$C$2+YEAR!$C$3-2,AC169+1,(YEAR!$C$2+YEAR!$C$3-1)&amp;"       :="))</f>
        <v>1</v>
      </c>
      <c r="AE169">
        <f ca="1">IF(AD169&lt;1.1,AD169,IF(AD169&lt;YEAR!$C$2+YEAR!$C$3-2,AD169+1,(YEAR!$C$2+YEAR!$C$3-1)&amp;"       :="))</f>
        <v>1</v>
      </c>
      <c r="AF169">
        <f ca="1">IF(AE169&lt;1.1,AE169,IF(AE169&lt;YEAR!$C$2+YEAR!$C$3-2,AE169+1,(YEAR!$C$2+YEAR!$C$3-1)&amp;"       :="))</f>
        <v>1</v>
      </c>
      <c r="AG169">
        <f ca="1">IF(AF169&lt;1.1,AF169,IF(AF169&lt;YEAR!$C$2+YEAR!$C$3-2,AF169+1,(YEAR!$C$2+YEAR!$C$3-1)&amp;"       :="))</f>
        <v>1</v>
      </c>
      <c r="AH169">
        <f ca="1">IF(AG169&lt;1.1,AG169,IF(AG169&lt;YEAR!$C$2+YEAR!$C$3-2,AG169+1,(YEAR!$C$2+YEAR!$C$3-1)&amp;"       :="))</f>
        <v>1</v>
      </c>
      <c r="AI169">
        <f ca="1">IF(AH169&lt;1.1,AH169,IF(AH169&lt;YEAR!$C$2+YEAR!$C$3-2,AH169+1,(YEAR!$C$2+YEAR!$C$3-1)&amp;"       :="))</f>
        <v>1</v>
      </c>
      <c r="AJ169">
        <f ca="1">IF(AI169&lt;1.1,AI169,IF(AI169&lt;YEAR!$C$2+YEAR!$C$3-2,AI169+1,(YEAR!$C$2+YEAR!$C$3-1)&amp;"       :="))</f>
        <v>1</v>
      </c>
    </row>
    <row r="170" spans="1:36">
      <c r="A170">
        <f t="shared" ca="1" si="13"/>
        <v>5</v>
      </c>
      <c r="B170" t="s">
        <v>51</v>
      </c>
      <c r="C170" t="str">
        <f ca="1">IF(D170="",OFFSET(AvailabilityFactor!A$1,A170,0),C169)</f>
        <v>D2NGCC00</v>
      </c>
      <c r="D170" t="str" cm="1">
        <f t="array" aca="1" ref="D170" ca="1">IF(D169="",TS_DRC!$P$5,OFFSET(TS_DRC!P$5,RIGHT(D169,2),0,TRUE))</f>
        <v>TS02</v>
      </c>
      <c r="E170" t="str">
        <f t="shared" ca="1" si="14"/>
        <v>TS02</v>
      </c>
      <c r="F170">
        <f ca="1">IF($D170="",YEAR!C$2,1)</f>
        <v>1</v>
      </c>
      <c r="G170">
        <f ca="1">IF(F170&lt;1.1,F170,IF(F170&lt;YEAR!$C$2+YEAR!$C$3-2,F170+1,(YEAR!$C$2+YEAR!$C$3-1)&amp;"       :="))</f>
        <v>1</v>
      </c>
      <c r="H170">
        <f ca="1">IF(G170&lt;1.1,G170,IF(G170&lt;YEAR!$C$2+YEAR!$C$3-2,G170+1,(YEAR!$C$2+YEAR!$C$3-1)&amp;"       :="))</f>
        <v>1</v>
      </c>
      <c r="I170">
        <f ca="1">IF(H170&lt;1.1,H170,IF(H170&lt;YEAR!$C$2+YEAR!$C$3-2,H170+1,(YEAR!$C$2+YEAR!$C$3-1)&amp;"       :="))</f>
        <v>1</v>
      </c>
      <c r="J170">
        <f ca="1">IF(I170&lt;1.1,I170,IF(I170&lt;YEAR!$C$2+YEAR!$C$3-2,I170+1,(YEAR!$C$2+YEAR!$C$3-1)&amp;"       :="))</f>
        <v>1</v>
      </c>
      <c r="K170">
        <f ca="1">IF(J170&lt;1.1,J170,IF(J170&lt;YEAR!$C$2+YEAR!$C$3-2,J170+1,(YEAR!$C$2+YEAR!$C$3-1)&amp;"       :="))</f>
        <v>1</v>
      </c>
      <c r="L170">
        <f ca="1">IF(K170&lt;1.1,K170,IF(K170&lt;YEAR!$C$2+YEAR!$C$3-2,K170+1,(YEAR!$C$2+YEAR!$C$3-1)&amp;"       :="))</f>
        <v>1</v>
      </c>
      <c r="M170">
        <f ca="1">IF(L170&lt;1.1,L170,IF(L170&lt;YEAR!$C$2+YEAR!$C$3-2,L170+1,(YEAR!$C$2+YEAR!$C$3-1)&amp;"       :="))</f>
        <v>1</v>
      </c>
      <c r="N170">
        <f ca="1">IF(M170&lt;1.1,M170,IF(M170&lt;YEAR!$C$2+YEAR!$C$3-2,M170+1,(YEAR!$C$2+YEAR!$C$3-1)&amp;"       :="))</f>
        <v>1</v>
      </c>
      <c r="O170">
        <f ca="1">IF(N170&lt;1.1,N170,IF(N170&lt;YEAR!$C$2+YEAR!$C$3-2,N170+1,(YEAR!$C$2+YEAR!$C$3-1)&amp;"       :="))</f>
        <v>1</v>
      </c>
      <c r="P170">
        <f ca="1">IF(O170&lt;1.1,O170,IF(O170&lt;YEAR!$C$2+YEAR!$C$3-2,O170+1,(YEAR!$C$2+YEAR!$C$3-1)&amp;"       :="))</f>
        <v>1</v>
      </c>
      <c r="Q170">
        <f ca="1">IF(P170&lt;1.1,P170,IF(P170&lt;YEAR!$C$2+YEAR!$C$3-2,P170+1,(YEAR!$C$2+YEAR!$C$3-1)&amp;"       :="))</f>
        <v>1</v>
      </c>
      <c r="R170">
        <f ca="1">IF(Q170&lt;1.1,Q170,IF(Q170&lt;YEAR!$C$2+YEAR!$C$3-2,Q170+1,(YEAR!$C$2+YEAR!$C$3-1)&amp;"       :="))</f>
        <v>1</v>
      </c>
      <c r="S170">
        <f ca="1">IF(R170&lt;1.1,R170,IF(R170&lt;YEAR!$C$2+YEAR!$C$3-2,R170+1,(YEAR!$C$2+YEAR!$C$3-1)&amp;"       :="))</f>
        <v>1</v>
      </c>
      <c r="T170">
        <f ca="1">IF(S170&lt;1.1,S170,IF(S170&lt;YEAR!$C$2+YEAR!$C$3-2,S170+1,(YEAR!$C$2+YEAR!$C$3-1)&amp;"       :="))</f>
        <v>1</v>
      </c>
      <c r="U170">
        <f ca="1">IF(T170&lt;1.1,T170,IF(T170&lt;YEAR!$C$2+YEAR!$C$3-2,T170+1,(YEAR!$C$2+YEAR!$C$3-1)&amp;"       :="))</f>
        <v>1</v>
      </c>
      <c r="V170">
        <f ca="1">IF(U170&lt;1.1,U170,IF(U170&lt;YEAR!$C$2+YEAR!$C$3-2,U170+1,(YEAR!$C$2+YEAR!$C$3-1)&amp;"       :="))</f>
        <v>1</v>
      </c>
      <c r="W170">
        <f ca="1">IF(V170&lt;1.1,V170,IF(V170&lt;YEAR!$C$2+YEAR!$C$3-2,V170+1,(YEAR!$C$2+YEAR!$C$3-1)&amp;"       :="))</f>
        <v>1</v>
      </c>
      <c r="X170">
        <f ca="1">IF(W170&lt;1.1,W170,IF(W170&lt;YEAR!$C$2+YEAR!$C$3-2,W170+1,(YEAR!$C$2+YEAR!$C$3-1)&amp;"       :="))</f>
        <v>1</v>
      </c>
      <c r="Y170">
        <f ca="1">IF(X170&lt;1.1,X170,IF(X170&lt;YEAR!$C$2+YEAR!$C$3-2,X170+1,(YEAR!$C$2+YEAR!$C$3-1)&amp;"       :="))</f>
        <v>1</v>
      </c>
      <c r="Z170">
        <f ca="1">IF(Y170&lt;1.1,Y170,IF(Y170&lt;YEAR!$C$2+YEAR!$C$3-2,Y170+1,(YEAR!$C$2+YEAR!$C$3-1)&amp;"       :="))</f>
        <v>1</v>
      </c>
      <c r="AA170">
        <f ca="1">IF(Z170&lt;1.1,Z170,IF(Z170&lt;YEAR!$C$2+YEAR!$C$3-2,Z170+1,(YEAR!$C$2+YEAR!$C$3-1)&amp;"       :="))</f>
        <v>1</v>
      </c>
      <c r="AB170">
        <f ca="1">IF(AA170&lt;1.1,AA170,IF(AA170&lt;YEAR!$C$2+YEAR!$C$3-2,AA170+1,(YEAR!$C$2+YEAR!$C$3-1)&amp;"       :="))</f>
        <v>1</v>
      </c>
      <c r="AC170">
        <f ca="1">IF(AB170&lt;1.1,AB170,IF(AB170&lt;YEAR!$C$2+YEAR!$C$3-2,AB170+1,(YEAR!$C$2+YEAR!$C$3-1)&amp;"       :="))</f>
        <v>1</v>
      </c>
      <c r="AD170">
        <f ca="1">IF(AC170&lt;1.1,AC170,IF(AC170&lt;YEAR!$C$2+YEAR!$C$3-2,AC170+1,(YEAR!$C$2+YEAR!$C$3-1)&amp;"       :="))</f>
        <v>1</v>
      </c>
      <c r="AE170">
        <f ca="1">IF(AD170&lt;1.1,AD170,IF(AD170&lt;YEAR!$C$2+YEAR!$C$3-2,AD170+1,(YEAR!$C$2+YEAR!$C$3-1)&amp;"       :="))</f>
        <v>1</v>
      </c>
      <c r="AF170">
        <f ca="1">IF(AE170&lt;1.1,AE170,IF(AE170&lt;YEAR!$C$2+YEAR!$C$3-2,AE170+1,(YEAR!$C$2+YEAR!$C$3-1)&amp;"       :="))</f>
        <v>1</v>
      </c>
      <c r="AG170">
        <f ca="1">IF(AF170&lt;1.1,AF170,IF(AF170&lt;YEAR!$C$2+YEAR!$C$3-2,AF170+1,(YEAR!$C$2+YEAR!$C$3-1)&amp;"       :="))</f>
        <v>1</v>
      </c>
      <c r="AH170">
        <f ca="1">IF(AG170&lt;1.1,AG170,IF(AG170&lt;YEAR!$C$2+YEAR!$C$3-2,AG170+1,(YEAR!$C$2+YEAR!$C$3-1)&amp;"       :="))</f>
        <v>1</v>
      </c>
      <c r="AI170">
        <f ca="1">IF(AH170&lt;1.1,AH170,IF(AH170&lt;YEAR!$C$2+YEAR!$C$3-2,AH170+1,(YEAR!$C$2+YEAR!$C$3-1)&amp;"       :="))</f>
        <v>1</v>
      </c>
      <c r="AJ170">
        <f ca="1">IF(AI170&lt;1.1,AI170,IF(AI170&lt;YEAR!$C$2+YEAR!$C$3-2,AI170+1,(YEAR!$C$2+YEAR!$C$3-1)&amp;"       :="))</f>
        <v>1</v>
      </c>
    </row>
    <row r="171" spans="1:36">
      <c r="A171">
        <f t="shared" ca="1" si="13"/>
        <v>5</v>
      </c>
      <c r="B171" t="s">
        <v>51</v>
      </c>
      <c r="C171" t="str">
        <f ca="1">IF(D171="",OFFSET(AvailabilityFactor!A$1,A171,0),C170)</f>
        <v>D2NGCC00</v>
      </c>
      <c r="D171" t="str" cm="1">
        <f t="array" aca="1" ref="D171" ca="1">IF(D170="",TS_DRC!$P$5,OFFSET(TS_DRC!P$5,RIGHT(D170,2),0,TRUE))</f>
        <v>TS03</v>
      </c>
      <c r="E171" t="str">
        <f t="shared" ca="1" si="14"/>
        <v>TS03</v>
      </c>
      <c r="F171">
        <f ca="1">IF($D171="",YEAR!C$2,1)</f>
        <v>1</v>
      </c>
      <c r="G171">
        <f ca="1">IF(F171&lt;1.1,F171,IF(F171&lt;YEAR!$C$2+YEAR!$C$3-2,F171+1,(YEAR!$C$2+YEAR!$C$3-1)&amp;"       :="))</f>
        <v>1</v>
      </c>
      <c r="H171">
        <f ca="1">IF(G171&lt;1.1,G171,IF(G171&lt;YEAR!$C$2+YEAR!$C$3-2,G171+1,(YEAR!$C$2+YEAR!$C$3-1)&amp;"       :="))</f>
        <v>1</v>
      </c>
      <c r="I171">
        <f ca="1">IF(H171&lt;1.1,H171,IF(H171&lt;YEAR!$C$2+YEAR!$C$3-2,H171+1,(YEAR!$C$2+YEAR!$C$3-1)&amp;"       :="))</f>
        <v>1</v>
      </c>
      <c r="J171">
        <f ca="1">IF(I171&lt;1.1,I171,IF(I171&lt;YEAR!$C$2+YEAR!$C$3-2,I171+1,(YEAR!$C$2+YEAR!$C$3-1)&amp;"       :="))</f>
        <v>1</v>
      </c>
      <c r="K171">
        <f ca="1">IF(J171&lt;1.1,J171,IF(J171&lt;YEAR!$C$2+YEAR!$C$3-2,J171+1,(YEAR!$C$2+YEAR!$C$3-1)&amp;"       :="))</f>
        <v>1</v>
      </c>
      <c r="L171">
        <f ca="1">IF(K171&lt;1.1,K171,IF(K171&lt;YEAR!$C$2+YEAR!$C$3-2,K171+1,(YEAR!$C$2+YEAR!$C$3-1)&amp;"       :="))</f>
        <v>1</v>
      </c>
      <c r="M171">
        <f ca="1">IF(L171&lt;1.1,L171,IF(L171&lt;YEAR!$C$2+YEAR!$C$3-2,L171+1,(YEAR!$C$2+YEAR!$C$3-1)&amp;"       :="))</f>
        <v>1</v>
      </c>
      <c r="N171">
        <f ca="1">IF(M171&lt;1.1,M171,IF(M171&lt;YEAR!$C$2+YEAR!$C$3-2,M171+1,(YEAR!$C$2+YEAR!$C$3-1)&amp;"       :="))</f>
        <v>1</v>
      </c>
      <c r="O171">
        <f ca="1">IF(N171&lt;1.1,N171,IF(N171&lt;YEAR!$C$2+YEAR!$C$3-2,N171+1,(YEAR!$C$2+YEAR!$C$3-1)&amp;"       :="))</f>
        <v>1</v>
      </c>
      <c r="P171">
        <f ca="1">IF(O171&lt;1.1,O171,IF(O171&lt;YEAR!$C$2+YEAR!$C$3-2,O171+1,(YEAR!$C$2+YEAR!$C$3-1)&amp;"       :="))</f>
        <v>1</v>
      </c>
      <c r="Q171">
        <f ca="1">IF(P171&lt;1.1,P171,IF(P171&lt;YEAR!$C$2+YEAR!$C$3-2,P171+1,(YEAR!$C$2+YEAR!$C$3-1)&amp;"       :="))</f>
        <v>1</v>
      </c>
      <c r="R171">
        <f ca="1">IF(Q171&lt;1.1,Q171,IF(Q171&lt;YEAR!$C$2+YEAR!$C$3-2,Q171+1,(YEAR!$C$2+YEAR!$C$3-1)&amp;"       :="))</f>
        <v>1</v>
      </c>
      <c r="S171">
        <f ca="1">IF(R171&lt;1.1,R171,IF(R171&lt;YEAR!$C$2+YEAR!$C$3-2,R171+1,(YEAR!$C$2+YEAR!$C$3-1)&amp;"       :="))</f>
        <v>1</v>
      </c>
      <c r="T171">
        <f ca="1">IF(S171&lt;1.1,S171,IF(S171&lt;YEAR!$C$2+YEAR!$C$3-2,S171+1,(YEAR!$C$2+YEAR!$C$3-1)&amp;"       :="))</f>
        <v>1</v>
      </c>
      <c r="U171">
        <f ca="1">IF(T171&lt;1.1,T171,IF(T171&lt;YEAR!$C$2+YEAR!$C$3-2,T171+1,(YEAR!$C$2+YEAR!$C$3-1)&amp;"       :="))</f>
        <v>1</v>
      </c>
      <c r="V171">
        <f ca="1">IF(U171&lt;1.1,U171,IF(U171&lt;YEAR!$C$2+YEAR!$C$3-2,U171+1,(YEAR!$C$2+YEAR!$C$3-1)&amp;"       :="))</f>
        <v>1</v>
      </c>
      <c r="W171">
        <f ca="1">IF(V171&lt;1.1,V171,IF(V171&lt;YEAR!$C$2+YEAR!$C$3-2,V171+1,(YEAR!$C$2+YEAR!$C$3-1)&amp;"       :="))</f>
        <v>1</v>
      </c>
      <c r="X171">
        <f ca="1">IF(W171&lt;1.1,W171,IF(W171&lt;YEAR!$C$2+YEAR!$C$3-2,W171+1,(YEAR!$C$2+YEAR!$C$3-1)&amp;"       :="))</f>
        <v>1</v>
      </c>
      <c r="Y171">
        <f ca="1">IF(X171&lt;1.1,X171,IF(X171&lt;YEAR!$C$2+YEAR!$C$3-2,X171+1,(YEAR!$C$2+YEAR!$C$3-1)&amp;"       :="))</f>
        <v>1</v>
      </c>
      <c r="Z171">
        <f ca="1">IF(Y171&lt;1.1,Y171,IF(Y171&lt;YEAR!$C$2+YEAR!$C$3-2,Y171+1,(YEAR!$C$2+YEAR!$C$3-1)&amp;"       :="))</f>
        <v>1</v>
      </c>
      <c r="AA171">
        <f ca="1">IF(Z171&lt;1.1,Z171,IF(Z171&lt;YEAR!$C$2+YEAR!$C$3-2,Z171+1,(YEAR!$C$2+YEAR!$C$3-1)&amp;"       :="))</f>
        <v>1</v>
      </c>
      <c r="AB171">
        <f ca="1">IF(AA171&lt;1.1,AA171,IF(AA171&lt;YEAR!$C$2+YEAR!$C$3-2,AA171+1,(YEAR!$C$2+YEAR!$C$3-1)&amp;"       :="))</f>
        <v>1</v>
      </c>
      <c r="AC171">
        <f ca="1">IF(AB171&lt;1.1,AB171,IF(AB171&lt;YEAR!$C$2+YEAR!$C$3-2,AB171+1,(YEAR!$C$2+YEAR!$C$3-1)&amp;"       :="))</f>
        <v>1</v>
      </c>
      <c r="AD171">
        <f ca="1">IF(AC171&lt;1.1,AC171,IF(AC171&lt;YEAR!$C$2+YEAR!$C$3-2,AC171+1,(YEAR!$C$2+YEAR!$C$3-1)&amp;"       :="))</f>
        <v>1</v>
      </c>
      <c r="AE171">
        <f ca="1">IF(AD171&lt;1.1,AD171,IF(AD171&lt;YEAR!$C$2+YEAR!$C$3-2,AD171+1,(YEAR!$C$2+YEAR!$C$3-1)&amp;"       :="))</f>
        <v>1</v>
      </c>
      <c r="AF171">
        <f ca="1">IF(AE171&lt;1.1,AE171,IF(AE171&lt;YEAR!$C$2+YEAR!$C$3-2,AE171+1,(YEAR!$C$2+YEAR!$C$3-1)&amp;"       :="))</f>
        <v>1</v>
      </c>
      <c r="AG171">
        <f ca="1">IF(AF171&lt;1.1,AF171,IF(AF171&lt;YEAR!$C$2+YEAR!$C$3-2,AF171+1,(YEAR!$C$2+YEAR!$C$3-1)&amp;"       :="))</f>
        <v>1</v>
      </c>
      <c r="AH171">
        <f ca="1">IF(AG171&lt;1.1,AG171,IF(AG171&lt;YEAR!$C$2+YEAR!$C$3-2,AG171+1,(YEAR!$C$2+YEAR!$C$3-1)&amp;"       :="))</f>
        <v>1</v>
      </c>
      <c r="AI171">
        <f ca="1">IF(AH171&lt;1.1,AH171,IF(AH171&lt;YEAR!$C$2+YEAR!$C$3-2,AH171+1,(YEAR!$C$2+YEAR!$C$3-1)&amp;"       :="))</f>
        <v>1</v>
      </c>
      <c r="AJ171">
        <f ca="1">IF(AI171&lt;1.1,AI171,IF(AI171&lt;YEAR!$C$2+YEAR!$C$3-2,AI171+1,(YEAR!$C$2+YEAR!$C$3-1)&amp;"       :="))</f>
        <v>1</v>
      </c>
    </row>
    <row r="172" spans="1:36">
      <c r="A172">
        <f t="shared" ca="1" si="13"/>
        <v>5</v>
      </c>
      <c r="B172" t="s">
        <v>51</v>
      </c>
      <c r="C172" t="str">
        <f ca="1">IF(D172="",OFFSET(AvailabilityFactor!A$1,A172,0),C171)</f>
        <v>D2NGCC00</v>
      </c>
      <c r="D172" t="str" cm="1">
        <f t="array" aca="1" ref="D172" ca="1">IF(D171="",TS_DRC!$P$5,OFFSET(TS_DRC!P$5,RIGHT(D171,2),0,TRUE))</f>
        <v>TS04</v>
      </c>
      <c r="E172" t="str">
        <f t="shared" ca="1" si="14"/>
        <v>TS04</v>
      </c>
      <c r="F172">
        <f ca="1">IF($D172="",YEAR!C$2,1)</f>
        <v>1</v>
      </c>
      <c r="G172">
        <f ca="1">IF(F172&lt;1.1,F172,IF(F172&lt;YEAR!$C$2+YEAR!$C$3-2,F172+1,(YEAR!$C$2+YEAR!$C$3-1)&amp;"       :="))</f>
        <v>1</v>
      </c>
      <c r="H172">
        <f ca="1">IF(G172&lt;1.1,G172,IF(G172&lt;YEAR!$C$2+YEAR!$C$3-2,G172+1,(YEAR!$C$2+YEAR!$C$3-1)&amp;"       :="))</f>
        <v>1</v>
      </c>
      <c r="I172">
        <f ca="1">IF(H172&lt;1.1,H172,IF(H172&lt;YEAR!$C$2+YEAR!$C$3-2,H172+1,(YEAR!$C$2+YEAR!$C$3-1)&amp;"       :="))</f>
        <v>1</v>
      </c>
      <c r="J172">
        <f ca="1">IF(I172&lt;1.1,I172,IF(I172&lt;YEAR!$C$2+YEAR!$C$3-2,I172+1,(YEAR!$C$2+YEAR!$C$3-1)&amp;"       :="))</f>
        <v>1</v>
      </c>
      <c r="K172">
        <f ca="1">IF(J172&lt;1.1,J172,IF(J172&lt;YEAR!$C$2+YEAR!$C$3-2,J172+1,(YEAR!$C$2+YEAR!$C$3-1)&amp;"       :="))</f>
        <v>1</v>
      </c>
      <c r="L172">
        <f ca="1">IF(K172&lt;1.1,K172,IF(K172&lt;YEAR!$C$2+YEAR!$C$3-2,K172+1,(YEAR!$C$2+YEAR!$C$3-1)&amp;"       :="))</f>
        <v>1</v>
      </c>
      <c r="M172">
        <f ca="1">IF(L172&lt;1.1,L172,IF(L172&lt;YEAR!$C$2+YEAR!$C$3-2,L172+1,(YEAR!$C$2+YEAR!$C$3-1)&amp;"       :="))</f>
        <v>1</v>
      </c>
      <c r="N172">
        <f ca="1">IF(M172&lt;1.1,M172,IF(M172&lt;YEAR!$C$2+YEAR!$C$3-2,M172+1,(YEAR!$C$2+YEAR!$C$3-1)&amp;"       :="))</f>
        <v>1</v>
      </c>
      <c r="O172">
        <f ca="1">IF(N172&lt;1.1,N172,IF(N172&lt;YEAR!$C$2+YEAR!$C$3-2,N172+1,(YEAR!$C$2+YEAR!$C$3-1)&amp;"       :="))</f>
        <v>1</v>
      </c>
      <c r="P172">
        <f ca="1">IF(O172&lt;1.1,O172,IF(O172&lt;YEAR!$C$2+YEAR!$C$3-2,O172+1,(YEAR!$C$2+YEAR!$C$3-1)&amp;"       :="))</f>
        <v>1</v>
      </c>
      <c r="Q172">
        <f ca="1">IF(P172&lt;1.1,P172,IF(P172&lt;YEAR!$C$2+YEAR!$C$3-2,P172+1,(YEAR!$C$2+YEAR!$C$3-1)&amp;"       :="))</f>
        <v>1</v>
      </c>
      <c r="R172">
        <f ca="1">IF(Q172&lt;1.1,Q172,IF(Q172&lt;YEAR!$C$2+YEAR!$C$3-2,Q172+1,(YEAR!$C$2+YEAR!$C$3-1)&amp;"       :="))</f>
        <v>1</v>
      </c>
      <c r="S172">
        <f ca="1">IF(R172&lt;1.1,R172,IF(R172&lt;YEAR!$C$2+YEAR!$C$3-2,R172+1,(YEAR!$C$2+YEAR!$C$3-1)&amp;"       :="))</f>
        <v>1</v>
      </c>
      <c r="T172">
        <f ca="1">IF(S172&lt;1.1,S172,IF(S172&lt;YEAR!$C$2+YEAR!$C$3-2,S172+1,(YEAR!$C$2+YEAR!$C$3-1)&amp;"       :="))</f>
        <v>1</v>
      </c>
      <c r="U172">
        <f ca="1">IF(T172&lt;1.1,T172,IF(T172&lt;YEAR!$C$2+YEAR!$C$3-2,T172+1,(YEAR!$C$2+YEAR!$C$3-1)&amp;"       :="))</f>
        <v>1</v>
      </c>
      <c r="V172">
        <f ca="1">IF(U172&lt;1.1,U172,IF(U172&lt;YEAR!$C$2+YEAR!$C$3-2,U172+1,(YEAR!$C$2+YEAR!$C$3-1)&amp;"       :="))</f>
        <v>1</v>
      </c>
      <c r="W172">
        <f ca="1">IF(V172&lt;1.1,V172,IF(V172&lt;YEAR!$C$2+YEAR!$C$3-2,V172+1,(YEAR!$C$2+YEAR!$C$3-1)&amp;"       :="))</f>
        <v>1</v>
      </c>
      <c r="X172">
        <f ca="1">IF(W172&lt;1.1,W172,IF(W172&lt;YEAR!$C$2+YEAR!$C$3-2,W172+1,(YEAR!$C$2+YEAR!$C$3-1)&amp;"       :="))</f>
        <v>1</v>
      </c>
      <c r="Y172">
        <f ca="1">IF(X172&lt;1.1,X172,IF(X172&lt;YEAR!$C$2+YEAR!$C$3-2,X172+1,(YEAR!$C$2+YEAR!$C$3-1)&amp;"       :="))</f>
        <v>1</v>
      </c>
      <c r="Z172">
        <f ca="1">IF(Y172&lt;1.1,Y172,IF(Y172&lt;YEAR!$C$2+YEAR!$C$3-2,Y172+1,(YEAR!$C$2+YEAR!$C$3-1)&amp;"       :="))</f>
        <v>1</v>
      </c>
      <c r="AA172">
        <f ca="1">IF(Z172&lt;1.1,Z172,IF(Z172&lt;YEAR!$C$2+YEAR!$C$3-2,Z172+1,(YEAR!$C$2+YEAR!$C$3-1)&amp;"       :="))</f>
        <v>1</v>
      </c>
      <c r="AB172">
        <f ca="1">IF(AA172&lt;1.1,AA172,IF(AA172&lt;YEAR!$C$2+YEAR!$C$3-2,AA172+1,(YEAR!$C$2+YEAR!$C$3-1)&amp;"       :="))</f>
        <v>1</v>
      </c>
      <c r="AC172">
        <f ca="1">IF(AB172&lt;1.1,AB172,IF(AB172&lt;YEAR!$C$2+YEAR!$C$3-2,AB172+1,(YEAR!$C$2+YEAR!$C$3-1)&amp;"       :="))</f>
        <v>1</v>
      </c>
      <c r="AD172">
        <f ca="1">IF(AC172&lt;1.1,AC172,IF(AC172&lt;YEAR!$C$2+YEAR!$C$3-2,AC172+1,(YEAR!$C$2+YEAR!$C$3-1)&amp;"       :="))</f>
        <v>1</v>
      </c>
      <c r="AE172">
        <f ca="1">IF(AD172&lt;1.1,AD172,IF(AD172&lt;YEAR!$C$2+YEAR!$C$3-2,AD172+1,(YEAR!$C$2+YEAR!$C$3-1)&amp;"       :="))</f>
        <v>1</v>
      </c>
      <c r="AF172">
        <f ca="1">IF(AE172&lt;1.1,AE172,IF(AE172&lt;YEAR!$C$2+YEAR!$C$3-2,AE172+1,(YEAR!$C$2+YEAR!$C$3-1)&amp;"       :="))</f>
        <v>1</v>
      </c>
      <c r="AG172">
        <f ca="1">IF(AF172&lt;1.1,AF172,IF(AF172&lt;YEAR!$C$2+YEAR!$C$3-2,AF172+1,(YEAR!$C$2+YEAR!$C$3-1)&amp;"       :="))</f>
        <v>1</v>
      </c>
      <c r="AH172">
        <f ca="1">IF(AG172&lt;1.1,AG172,IF(AG172&lt;YEAR!$C$2+YEAR!$C$3-2,AG172+1,(YEAR!$C$2+YEAR!$C$3-1)&amp;"       :="))</f>
        <v>1</v>
      </c>
      <c r="AI172">
        <f ca="1">IF(AH172&lt;1.1,AH172,IF(AH172&lt;YEAR!$C$2+YEAR!$C$3-2,AH172+1,(YEAR!$C$2+YEAR!$C$3-1)&amp;"       :="))</f>
        <v>1</v>
      </c>
      <c r="AJ172">
        <f ca="1">IF(AI172&lt;1.1,AI172,IF(AI172&lt;YEAR!$C$2+YEAR!$C$3-2,AI172+1,(YEAR!$C$2+YEAR!$C$3-1)&amp;"       :="))</f>
        <v>1</v>
      </c>
    </row>
    <row r="173" spans="1:36">
      <c r="A173">
        <f t="shared" ca="1" si="13"/>
        <v>5</v>
      </c>
      <c r="B173" t="s">
        <v>51</v>
      </c>
      <c r="C173" t="str">
        <f ca="1">IF(D173="",OFFSET(AvailabilityFactor!A$1,A173,0),C172)</f>
        <v>D2NGCC00</v>
      </c>
      <c r="D173" t="str" cm="1">
        <f t="array" aca="1" ref="D173" ca="1">IF(D172="",TS_DRC!$P$5,OFFSET(TS_DRC!P$5,RIGHT(D172,2),0,TRUE))</f>
        <v>TS05</v>
      </c>
      <c r="E173" t="str">
        <f t="shared" ca="1" si="14"/>
        <v>TS05</v>
      </c>
      <c r="F173">
        <f ca="1">IF($D173="",YEAR!C$2,1)</f>
        <v>1</v>
      </c>
      <c r="G173">
        <f ca="1">IF(F173&lt;1.1,F173,IF(F173&lt;YEAR!$C$2+YEAR!$C$3-2,F173+1,(YEAR!$C$2+YEAR!$C$3-1)&amp;"       :="))</f>
        <v>1</v>
      </c>
      <c r="H173">
        <f ca="1">IF(G173&lt;1.1,G173,IF(G173&lt;YEAR!$C$2+YEAR!$C$3-2,G173+1,(YEAR!$C$2+YEAR!$C$3-1)&amp;"       :="))</f>
        <v>1</v>
      </c>
      <c r="I173">
        <f ca="1">IF(H173&lt;1.1,H173,IF(H173&lt;YEAR!$C$2+YEAR!$C$3-2,H173+1,(YEAR!$C$2+YEAR!$C$3-1)&amp;"       :="))</f>
        <v>1</v>
      </c>
      <c r="J173">
        <f ca="1">IF(I173&lt;1.1,I173,IF(I173&lt;YEAR!$C$2+YEAR!$C$3-2,I173+1,(YEAR!$C$2+YEAR!$C$3-1)&amp;"       :="))</f>
        <v>1</v>
      </c>
      <c r="K173">
        <f ca="1">IF(J173&lt;1.1,J173,IF(J173&lt;YEAR!$C$2+YEAR!$C$3-2,J173+1,(YEAR!$C$2+YEAR!$C$3-1)&amp;"       :="))</f>
        <v>1</v>
      </c>
      <c r="L173">
        <f ca="1">IF(K173&lt;1.1,K173,IF(K173&lt;YEAR!$C$2+YEAR!$C$3-2,K173+1,(YEAR!$C$2+YEAR!$C$3-1)&amp;"       :="))</f>
        <v>1</v>
      </c>
      <c r="M173">
        <f ca="1">IF(L173&lt;1.1,L173,IF(L173&lt;YEAR!$C$2+YEAR!$C$3-2,L173+1,(YEAR!$C$2+YEAR!$C$3-1)&amp;"       :="))</f>
        <v>1</v>
      </c>
      <c r="N173">
        <f ca="1">IF(M173&lt;1.1,M173,IF(M173&lt;YEAR!$C$2+YEAR!$C$3-2,M173+1,(YEAR!$C$2+YEAR!$C$3-1)&amp;"       :="))</f>
        <v>1</v>
      </c>
      <c r="O173">
        <f ca="1">IF(N173&lt;1.1,N173,IF(N173&lt;YEAR!$C$2+YEAR!$C$3-2,N173+1,(YEAR!$C$2+YEAR!$C$3-1)&amp;"       :="))</f>
        <v>1</v>
      </c>
      <c r="P173">
        <f ca="1">IF(O173&lt;1.1,O173,IF(O173&lt;YEAR!$C$2+YEAR!$C$3-2,O173+1,(YEAR!$C$2+YEAR!$C$3-1)&amp;"       :="))</f>
        <v>1</v>
      </c>
      <c r="Q173">
        <f ca="1">IF(P173&lt;1.1,P173,IF(P173&lt;YEAR!$C$2+YEAR!$C$3-2,P173+1,(YEAR!$C$2+YEAR!$C$3-1)&amp;"       :="))</f>
        <v>1</v>
      </c>
      <c r="R173">
        <f ca="1">IF(Q173&lt;1.1,Q173,IF(Q173&lt;YEAR!$C$2+YEAR!$C$3-2,Q173+1,(YEAR!$C$2+YEAR!$C$3-1)&amp;"       :="))</f>
        <v>1</v>
      </c>
      <c r="S173">
        <f ca="1">IF(R173&lt;1.1,R173,IF(R173&lt;YEAR!$C$2+YEAR!$C$3-2,R173+1,(YEAR!$C$2+YEAR!$C$3-1)&amp;"       :="))</f>
        <v>1</v>
      </c>
      <c r="T173">
        <f ca="1">IF(S173&lt;1.1,S173,IF(S173&lt;YEAR!$C$2+YEAR!$C$3-2,S173+1,(YEAR!$C$2+YEAR!$C$3-1)&amp;"       :="))</f>
        <v>1</v>
      </c>
      <c r="U173">
        <f ca="1">IF(T173&lt;1.1,T173,IF(T173&lt;YEAR!$C$2+YEAR!$C$3-2,T173+1,(YEAR!$C$2+YEAR!$C$3-1)&amp;"       :="))</f>
        <v>1</v>
      </c>
      <c r="V173">
        <f ca="1">IF(U173&lt;1.1,U173,IF(U173&lt;YEAR!$C$2+YEAR!$C$3-2,U173+1,(YEAR!$C$2+YEAR!$C$3-1)&amp;"       :="))</f>
        <v>1</v>
      </c>
      <c r="W173">
        <f ca="1">IF(V173&lt;1.1,V173,IF(V173&lt;YEAR!$C$2+YEAR!$C$3-2,V173+1,(YEAR!$C$2+YEAR!$C$3-1)&amp;"       :="))</f>
        <v>1</v>
      </c>
      <c r="X173">
        <f ca="1">IF(W173&lt;1.1,W173,IF(W173&lt;YEAR!$C$2+YEAR!$C$3-2,W173+1,(YEAR!$C$2+YEAR!$C$3-1)&amp;"       :="))</f>
        <v>1</v>
      </c>
      <c r="Y173">
        <f ca="1">IF(X173&lt;1.1,X173,IF(X173&lt;YEAR!$C$2+YEAR!$C$3-2,X173+1,(YEAR!$C$2+YEAR!$C$3-1)&amp;"       :="))</f>
        <v>1</v>
      </c>
      <c r="Z173">
        <f ca="1">IF(Y173&lt;1.1,Y173,IF(Y173&lt;YEAR!$C$2+YEAR!$C$3-2,Y173+1,(YEAR!$C$2+YEAR!$C$3-1)&amp;"       :="))</f>
        <v>1</v>
      </c>
      <c r="AA173">
        <f ca="1">IF(Z173&lt;1.1,Z173,IF(Z173&lt;YEAR!$C$2+YEAR!$C$3-2,Z173+1,(YEAR!$C$2+YEAR!$C$3-1)&amp;"       :="))</f>
        <v>1</v>
      </c>
      <c r="AB173">
        <f ca="1">IF(AA173&lt;1.1,AA173,IF(AA173&lt;YEAR!$C$2+YEAR!$C$3-2,AA173+1,(YEAR!$C$2+YEAR!$C$3-1)&amp;"       :="))</f>
        <v>1</v>
      </c>
      <c r="AC173">
        <f ca="1">IF(AB173&lt;1.1,AB173,IF(AB173&lt;YEAR!$C$2+YEAR!$C$3-2,AB173+1,(YEAR!$C$2+YEAR!$C$3-1)&amp;"       :="))</f>
        <v>1</v>
      </c>
      <c r="AD173">
        <f ca="1">IF(AC173&lt;1.1,AC173,IF(AC173&lt;YEAR!$C$2+YEAR!$C$3-2,AC173+1,(YEAR!$C$2+YEAR!$C$3-1)&amp;"       :="))</f>
        <v>1</v>
      </c>
      <c r="AE173">
        <f ca="1">IF(AD173&lt;1.1,AD173,IF(AD173&lt;YEAR!$C$2+YEAR!$C$3-2,AD173+1,(YEAR!$C$2+YEAR!$C$3-1)&amp;"       :="))</f>
        <v>1</v>
      </c>
      <c r="AF173">
        <f ca="1">IF(AE173&lt;1.1,AE173,IF(AE173&lt;YEAR!$C$2+YEAR!$C$3-2,AE173+1,(YEAR!$C$2+YEAR!$C$3-1)&amp;"       :="))</f>
        <v>1</v>
      </c>
      <c r="AG173">
        <f ca="1">IF(AF173&lt;1.1,AF173,IF(AF173&lt;YEAR!$C$2+YEAR!$C$3-2,AF173+1,(YEAR!$C$2+YEAR!$C$3-1)&amp;"       :="))</f>
        <v>1</v>
      </c>
      <c r="AH173">
        <f ca="1">IF(AG173&lt;1.1,AG173,IF(AG173&lt;YEAR!$C$2+YEAR!$C$3-2,AG173+1,(YEAR!$C$2+YEAR!$C$3-1)&amp;"       :="))</f>
        <v>1</v>
      </c>
      <c r="AI173">
        <f ca="1">IF(AH173&lt;1.1,AH173,IF(AH173&lt;YEAR!$C$2+YEAR!$C$3-2,AH173+1,(YEAR!$C$2+YEAR!$C$3-1)&amp;"       :="))</f>
        <v>1</v>
      </c>
      <c r="AJ173">
        <f ca="1">IF(AI173&lt;1.1,AI173,IF(AI173&lt;YEAR!$C$2+YEAR!$C$3-2,AI173+1,(YEAR!$C$2+YEAR!$C$3-1)&amp;"       :="))</f>
        <v>1</v>
      </c>
    </row>
    <row r="174" spans="1:36">
      <c r="A174">
        <f t="shared" ca="1" si="13"/>
        <v>5</v>
      </c>
      <c r="B174" t="s">
        <v>51</v>
      </c>
      <c r="C174" t="str">
        <f ca="1">IF(D174="",OFFSET(AvailabilityFactor!A$1,A174,0),C173)</f>
        <v>D2NGCC00</v>
      </c>
      <c r="D174" t="str" cm="1">
        <f t="array" aca="1" ref="D174" ca="1">IF(D173="",TS_DRC!$P$5,OFFSET(TS_DRC!P$5,RIGHT(D173,2),0,TRUE))</f>
        <v>TS06</v>
      </c>
      <c r="E174" t="str">
        <f t="shared" ca="1" si="14"/>
        <v>TS06</v>
      </c>
      <c r="F174">
        <f ca="1">IF($D174="",YEAR!C$2,1)</f>
        <v>1</v>
      </c>
      <c r="G174">
        <f ca="1">IF(F174&lt;1.1,F174,IF(F174&lt;YEAR!$C$2+YEAR!$C$3-2,F174+1,(YEAR!$C$2+YEAR!$C$3-1)&amp;"       :="))</f>
        <v>1</v>
      </c>
      <c r="H174">
        <f ca="1">IF(G174&lt;1.1,G174,IF(G174&lt;YEAR!$C$2+YEAR!$C$3-2,G174+1,(YEAR!$C$2+YEAR!$C$3-1)&amp;"       :="))</f>
        <v>1</v>
      </c>
      <c r="I174">
        <f ca="1">IF(H174&lt;1.1,H174,IF(H174&lt;YEAR!$C$2+YEAR!$C$3-2,H174+1,(YEAR!$C$2+YEAR!$C$3-1)&amp;"       :="))</f>
        <v>1</v>
      </c>
      <c r="J174">
        <f ca="1">IF(I174&lt;1.1,I174,IF(I174&lt;YEAR!$C$2+YEAR!$C$3-2,I174+1,(YEAR!$C$2+YEAR!$C$3-1)&amp;"       :="))</f>
        <v>1</v>
      </c>
      <c r="K174">
        <f ca="1">IF(J174&lt;1.1,J174,IF(J174&lt;YEAR!$C$2+YEAR!$C$3-2,J174+1,(YEAR!$C$2+YEAR!$C$3-1)&amp;"       :="))</f>
        <v>1</v>
      </c>
      <c r="L174">
        <f ca="1">IF(K174&lt;1.1,K174,IF(K174&lt;YEAR!$C$2+YEAR!$C$3-2,K174+1,(YEAR!$C$2+YEAR!$C$3-1)&amp;"       :="))</f>
        <v>1</v>
      </c>
      <c r="M174">
        <f ca="1">IF(L174&lt;1.1,L174,IF(L174&lt;YEAR!$C$2+YEAR!$C$3-2,L174+1,(YEAR!$C$2+YEAR!$C$3-1)&amp;"       :="))</f>
        <v>1</v>
      </c>
      <c r="N174">
        <f ca="1">IF(M174&lt;1.1,M174,IF(M174&lt;YEAR!$C$2+YEAR!$C$3-2,M174+1,(YEAR!$C$2+YEAR!$C$3-1)&amp;"       :="))</f>
        <v>1</v>
      </c>
      <c r="O174">
        <f ca="1">IF(N174&lt;1.1,N174,IF(N174&lt;YEAR!$C$2+YEAR!$C$3-2,N174+1,(YEAR!$C$2+YEAR!$C$3-1)&amp;"       :="))</f>
        <v>1</v>
      </c>
      <c r="P174">
        <f ca="1">IF(O174&lt;1.1,O174,IF(O174&lt;YEAR!$C$2+YEAR!$C$3-2,O174+1,(YEAR!$C$2+YEAR!$C$3-1)&amp;"       :="))</f>
        <v>1</v>
      </c>
      <c r="Q174">
        <f ca="1">IF(P174&lt;1.1,P174,IF(P174&lt;YEAR!$C$2+YEAR!$C$3-2,P174+1,(YEAR!$C$2+YEAR!$C$3-1)&amp;"       :="))</f>
        <v>1</v>
      </c>
      <c r="R174">
        <f ca="1">IF(Q174&lt;1.1,Q174,IF(Q174&lt;YEAR!$C$2+YEAR!$C$3-2,Q174+1,(YEAR!$C$2+YEAR!$C$3-1)&amp;"       :="))</f>
        <v>1</v>
      </c>
      <c r="S174">
        <f ca="1">IF(R174&lt;1.1,R174,IF(R174&lt;YEAR!$C$2+YEAR!$C$3-2,R174+1,(YEAR!$C$2+YEAR!$C$3-1)&amp;"       :="))</f>
        <v>1</v>
      </c>
      <c r="T174">
        <f ca="1">IF(S174&lt;1.1,S174,IF(S174&lt;YEAR!$C$2+YEAR!$C$3-2,S174+1,(YEAR!$C$2+YEAR!$C$3-1)&amp;"       :="))</f>
        <v>1</v>
      </c>
      <c r="U174">
        <f ca="1">IF(T174&lt;1.1,T174,IF(T174&lt;YEAR!$C$2+YEAR!$C$3-2,T174+1,(YEAR!$C$2+YEAR!$C$3-1)&amp;"       :="))</f>
        <v>1</v>
      </c>
      <c r="V174">
        <f ca="1">IF(U174&lt;1.1,U174,IF(U174&lt;YEAR!$C$2+YEAR!$C$3-2,U174+1,(YEAR!$C$2+YEAR!$C$3-1)&amp;"       :="))</f>
        <v>1</v>
      </c>
      <c r="W174">
        <f ca="1">IF(V174&lt;1.1,V174,IF(V174&lt;YEAR!$C$2+YEAR!$C$3-2,V174+1,(YEAR!$C$2+YEAR!$C$3-1)&amp;"       :="))</f>
        <v>1</v>
      </c>
      <c r="X174">
        <f ca="1">IF(W174&lt;1.1,W174,IF(W174&lt;YEAR!$C$2+YEAR!$C$3-2,W174+1,(YEAR!$C$2+YEAR!$C$3-1)&amp;"       :="))</f>
        <v>1</v>
      </c>
      <c r="Y174">
        <f ca="1">IF(X174&lt;1.1,X174,IF(X174&lt;YEAR!$C$2+YEAR!$C$3-2,X174+1,(YEAR!$C$2+YEAR!$C$3-1)&amp;"       :="))</f>
        <v>1</v>
      </c>
      <c r="Z174">
        <f ca="1">IF(Y174&lt;1.1,Y174,IF(Y174&lt;YEAR!$C$2+YEAR!$C$3-2,Y174+1,(YEAR!$C$2+YEAR!$C$3-1)&amp;"       :="))</f>
        <v>1</v>
      </c>
      <c r="AA174">
        <f ca="1">IF(Z174&lt;1.1,Z174,IF(Z174&lt;YEAR!$C$2+YEAR!$C$3-2,Z174+1,(YEAR!$C$2+YEAR!$C$3-1)&amp;"       :="))</f>
        <v>1</v>
      </c>
      <c r="AB174">
        <f ca="1">IF(AA174&lt;1.1,AA174,IF(AA174&lt;YEAR!$C$2+YEAR!$C$3-2,AA174+1,(YEAR!$C$2+YEAR!$C$3-1)&amp;"       :="))</f>
        <v>1</v>
      </c>
      <c r="AC174">
        <f ca="1">IF(AB174&lt;1.1,AB174,IF(AB174&lt;YEAR!$C$2+YEAR!$C$3-2,AB174+1,(YEAR!$C$2+YEAR!$C$3-1)&amp;"       :="))</f>
        <v>1</v>
      </c>
      <c r="AD174">
        <f ca="1">IF(AC174&lt;1.1,AC174,IF(AC174&lt;YEAR!$C$2+YEAR!$C$3-2,AC174+1,(YEAR!$C$2+YEAR!$C$3-1)&amp;"       :="))</f>
        <v>1</v>
      </c>
      <c r="AE174">
        <f ca="1">IF(AD174&lt;1.1,AD174,IF(AD174&lt;YEAR!$C$2+YEAR!$C$3-2,AD174+1,(YEAR!$C$2+YEAR!$C$3-1)&amp;"       :="))</f>
        <v>1</v>
      </c>
      <c r="AF174">
        <f ca="1">IF(AE174&lt;1.1,AE174,IF(AE174&lt;YEAR!$C$2+YEAR!$C$3-2,AE174+1,(YEAR!$C$2+YEAR!$C$3-1)&amp;"       :="))</f>
        <v>1</v>
      </c>
      <c r="AG174">
        <f ca="1">IF(AF174&lt;1.1,AF174,IF(AF174&lt;YEAR!$C$2+YEAR!$C$3-2,AF174+1,(YEAR!$C$2+YEAR!$C$3-1)&amp;"       :="))</f>
        <v>1</v>
      </c>
      <c r="AH174">
        <f ca="1">IF(AG174&lt;1.1,AG174,IF(AG174&lt;YEAR!$C$2+YEAR!$C$3-2,AG174+1,(YEAR!$C$2+YEAR!$C$3-1)&amp;"       :="))</f>
        <v>1</v>
      </c>
      <c r="AI174">
        <f ca="1">IF(AH174&lt;1.1,AH174,IF(AH174&lt;YEAR!$C$2+YEAR!$C$3-2,AH174+1,(YEAR!$C$2+YEAR!$C$3-1)&amp;"       :="))</f>
        <v>1</v>
      </c>
      <c r="AJ174">
        <f ca="1">IF(AI174&lt;1.1,AI174,IF(AI174&lt;YEAR!$C$2+YEAR!$C$3-2,AI174+1,(YEAR!$C$2+YEAR!$C$3-1)&amp;"       :="))</f>
        <v>1</v>
      </c>
    </row>
    <row r="175" spans="1:36">
      <c r="A175">
        <f t="shared" ca="1" si="13"/>
        <v>5</v>
      </c>
      <c r="B175" t="s">
        <v>51</v>
      </c>
      <c r="C175" t="str">
        <f ca="1">IF(D175="",OFFSET(AvailabilityFactor!A$1,A175,0),C174)</f>
        <v>D2NGCC00</v>
      </c>
      <c r="D175" t="str" cm="1">
        <f t="array" aca="1" ref="D175" ca="1">IF(D174="",TS_DRC!$P$5,OFFSET(TS_DRC!P$5,RIGHT(D174,2),0,TRUE))</f>
        <v>TS07</v>
      </c>
      <c r="E175" t="str">
        <f t="shared" ca="1" si="14"/>
        <v>TS07</v>
      </c>
      <c r="F175">
        <f ca="1">IF($D175="",YEAR!C$2,1)</f>
        <v>1</v>
      </c>
      <c r="G175">
        <f ca="1">IF(F175&lt;1.1,F175,IF(F175&lt;YEAR!$C$2+YEAR!$C$3-2,F175+1,(YEAR!$C$2+YEAR!$C$3-1)&amp;"       :="))</f>
        <v>1</v>
      </c>
      <c r="H175">
        <f ca="1">IF(G175&lt;1.1,G175,IF(G175&lt;YEAR!$C$2+YEAR!$C$3-2,G175+1,(YEAR!$C$2+YEAR!$C$3-1)&amp;"       :="))</f>
        <v>1</v>
      </c>
      <c r="I175">
        <f ca="1">IF(H175&lt;1.1,H175,IF(H175&lt;YEAR!$C$2+YEAR!$C$3-2,H175+1,(YEAR!$C$2+YEAR!$C$3-1)&amp;"       :="))</f>
        <v>1</v>
      </c>
      <c r="J175">
        <f ca="1">IF(I175&lt;1.1,I175,IF(I175&lt;YEAR!$C$2+YEAR!$C$3-2,I175+1,(YEAR!$C$2+YEAR!$C$3-1)&amp;"       :="))</f>
        <v>1</v>
      </c>
      <c r="K175">
        <f ca="1">IF(J175&lt;1.1,J175,IF(J175&lt;YEAR!$C$2+YEAR!$C$3-2,J175+1,(YEAR!$C$2+YEAR!$C$3-1)&amp;"       :="))</f>
        <v>1</v>
      </c>
      <c r="L175">
        <f ca="1">IF(K175&lt;1.1,K175,IF(K175&lt;YEAR!$C$2+YEAR!$C$3-2,K175+1,(YEAR!$C$2+YEAR!$C$3-1)&amp;"       :="))</f>
        <v>1</v>
      </c>
      <c r="M175">
        <f ca="1">IF(L175&lt;1.1,L175,IF(L175&lt;YEAR!$C$2+YEAR!$C$3-2,L175+1,(YEAR!$C$2+YEAR!$C$3-1)&amp;"       :="))</f>
        <v>1</v>
      </c>
      <c r="N175">
        <f ca="1">IF(M175&lt;1.1,M175,IF(M175&lt;YEAR!$C$2+YEAR!$C$3-2,M175+1,(YEAR!$C$2+YEAR!$C$3-1)&amp;"       :="))</f>
        <v>1</v>
      </c>
      <c r="O175">
        <f ca="1">IF(N175&lt;1.1,N175,IF(N175&lt;YEAR!$C$2+YEAR!$C$3-2,N175+1,(YEAR!$C$2+YEAR!$C$3-1)&amp;"       :="))</f>
        <v>1</v>
      </c>
      <c r="P175">
        <f ca="1">IF(O175&lt;1.1,O175,IF(O175&lt;YEAR!$C$2+YEAR!$C$3-2,O175+1,(YEAR!$C$2+YEAR!$C$3-1)&amp;"       :="))</f>
        <v>1</v>
      </c>
      <c r="Q175">
        <f ca="1">IF(P175&lt;1.1,P175,IF(P175&lt;YEAR!$C$2+YEAR!$C$3-2,P175+1,(YEAR!$C$2+YEAR!$C$3-1)&amp;"       :="))</f>
        <v>1</v>
      </c>
      <c r="R175">
        <f ca="1">IF(Q175&lt;1.1,Q175,IF(Q175&lt;YEAR!$C$2+YEAR!$C$3-2,Q175+1,(YEAR!$C$2+YEAR!$C$3-1)&amp;"       :="))</f>
        <v>1</v>
      </c>
      <c r="S175">
        <f ca="1">IF(R175&lt;1.1,R175,IF(R175&lt;YEAR!$C$2+YEAR!$C$3-2,R175+1,(YEAR!$C$2+YEAR!$C$3-1)&amp;"       :="))</f>
        <v>1</v>
      </c>
      <c r="T175">
        <f ca="1">IF(S175&lt;1.1,S175,IF(S175&lt;YEAR!$C$2+YEAR!$C$3-2,S175+1,(YEAR!$C$2+YEAR!$C$3-1)&amp;"       :="))</f>
        <v>1</v>
      </c>
      <c r="U175">
        <f ca="1">IF(T175&lt;1.1,T175,IF(T175&lt;YEAR!$C$2+YEAR!$C$3-2,T175+1,(YEAR!$C$2+YEAR!$C$3-1)&amp;"       :="))</f>
        <v>1</v>
      </c>
      <c r="V175">
        <f ca="1">IF(U175&lt;1.1,U175,IF(U175&lt;YEAR!$C$2+YEAR!$C$3-2,U175+1,(YEAR!$C$2+YEAR!$C$3-1)&amp;"       :="))</f>
        <v>1</v>
      </c>
      <c r="W175">
        <f ca="1">IF(V175&lt;1.1,V175,IF(V175&lt;YEAR!$C$2+YEAR!$C$3-2,V175+1,(YEAR!$C$2+YEAR!$C$3-1)&amp;"       :="))</f>
        <v>1</v>
      </c>
      <c r="X175">
        <f ca="1">IF(W175&lt;1.1,W175,IF(W175&lt;YEAR!$C$2+YEAR!$C$3-2,W175+1,(YEAR!$C$2+YEAR!$C$3-1)&amp;"       :="))</f>
        <v>1</v>
      </c>
      <c r="Y175">
        <f ca="1">IF(X175&lt;1.1,X175,IF(X175&lt;YEAR!$C$2+YEAR!$C$3-2,X175+1,(YEAR!$C$2+YEAR!$C$3-1)&amp;"       :="))</f>
        <v>1</v>
      </c>
      <c r="Z175">
        <f ca="1">IF(Y175&lt;1.1,Y175,IF(Y175&lt;YEAR!$C$2+YEAR!$C$3-2,Y175+1,(YEAR!$C$2+YEAR!$C$3-1)&amp;"       :="))</f>
        <v>1</v>
      </c>
      <c r="AA175">
        <f ca="1">IF(Z175&lt;1.1,Z175,IF(Z175&lt;YEAR!$C$2+YEAR!$C$3-2,Z175+1,(YEAR!$C$2+YEAR!$C$3-1)&amp;"       :="))</f>
        <v>1</v>
      </c>
      <c r="AB175">
        <f ca="1">IF(AA175&lt;1.1,AA175,IF(AA175&lt;YEAR!$C$2+YEAR!$C$3-2,AA175+1,(YEAR!$C$2+YEAR!$C$3-1)&amp;"       :="))</f>
        <v>1</v>
      </c>
      <c r="AC175">
        <f ca="1">IF(AB175&lt;1.1,AB175,IF(AB175&lt;YEAR!$C$2+YEAR!$C$3-2,AB175+1,(YEAR!$C$2+YEAR!$C$3-1)&amp;"       :="))</f>
        <v>1</v>
      </c>
      <c r="AD175">
        <f ca="1">IF(AC175&lt;1.1,AC175,IF(AC175&lt;YEAR!$C$2+YEAR!$C$3-2,AC175+1,(YEAR!$C$2+YEAR!$C$3-1)&amp;"       :="))</f>
        <v>1</v>
      </c>
      <c r="AE175">
        <f ca="1">IF(AD175&lt;1.1,AD175,IF(AD175&lt;YEAR!$C$2+YEAR!$C$3-2,AD175+1,(YEAR!$C$2+YEAR!$C$3-1)&amp;"       :="))</f>
        <v>1</v>
      </c>
      <c r="AF175">
        <f ca="1">IF(AE175&lt;1.1,AE175,IF(AE175&lt;YEAR!$C$2+YEAR!$C$3-2,AE175+1,(YEAR!$C$2+YEAR!$C$3-1)&amp;"       :="))</f>
        <v>1</v>
      </c>
      <c r="AG175">
        <f ca="1">IF(AF175&lt;1.1,AF175,IF(AF175&lt;YEAR!$C$2+YEAR!$C$3-2,AF175+1,(YEAR!$C$2+YEAR!$C$3-1)&amp;"       :="))</f>
        <v>1</v>
      </c>
      <c r="AH175">
        <f ca="1">IF(AG175&lt;1.1,AG175,IF(AG175&lt;YEAR!$C$2+YEAR!$C$3-2,AG175+1,(YEAR!$C$2+YEAR!$C$3-1)&amp;"       :="))</f>
        <v>1</v>
      </c>
      <c r="AI175">
        <f ca="1">IF(AH175&lt;1.1,AH175,IF(AH175&lt;YEAR!$C$2+YEAR!$C$3-2,AH175+1,(YEAR!$C$2+YEAR!$C$3-1)&amp;"       :="))</f>
        <v>1</v>
      </c>
      <c r="AJ175">
        <f ca="1">IF(AI175&lt;1.1,AI175,IF(AI175&lt;YEAR!$C$2+YEAR!$C$3-2,AI175+1,(YEAR!$C$2+YEAR!$C$3-1)&amp;"       :="))</f>
        <v>1</v>
      </c>
    </row>
    <row r="176" spans="1:36">
      <c r="A176">
        <f t="shared" ca="1" si="13"/>
        <v>5</v>
      </c>
      <c r="B176" t="s">
        <v>51</v>
      </c>
      <c r="C176" t="str">
        <f ca="1">IF(D176="",OFFSET(AvailabilityFactor!A$1,A176,0),C175)</f>
        <v>D2NGCC00</v>
      </c>
      <c r="D176" t="str" cm="1">
        <f t="array" aca="1" ref="D176" ca="1">IF(D175="",TS_DRC!$P$5,OFFSET(TS_DRC!P$5,RIGHT(D175,2),0,TRUE))</f>
        <v>TS08</v>
      </c>
      <c r="E176" t="str">
        <f t="shared" ca="1" si="14"/>
        <v>TS08</v>
      </c>
      <c r="F176">
        <f ca="1">IF($D176="",YEAR!C$2,1)</f>
        <v>1</v>
      </c>
      <c r="G176">
        <f ca="1">IF(F176&lt;1.1,F176,IF(F176&lt;YEAR!$C$2+YEAR!$C$3-2,F176+1,(YEAR!$C$2+YEAR!$C$3-1)&amp;"       :="))</f>
        <v>1</v>
      </c>
      <c r="H176">
        <f ca="1">IF(G176&lt;1.1,G176,IF(G176&lt;YEAR!$C$2+YEAR!$C$3-2,G176+1,(YEAR!$C$2+YEAR!$C$3-1)&amp;"       :="))</f>
        <v>1</v>
      </c>
      <c r="I176">
        <f ca="1">IF(H176&lt;1.1,H176,IF(H176&lt;YEAR!$C$2+YEAR!$C$3-2,H176+1,(YEAR!$C$2+YEAR!$C$3-1)&amp;"       :="))</f>
        <v>1</v>
      </c>
      <c r="J176">
        <f ca="1">IF(I176&lt;1.1,I176,IF(I176&lt;YEAR!$C$2+YEAR!$C$3-2,I176+1,(YEAR!$C$2+YEAR!$C$3-1)&amp;"       :="))</f>
        <v>1</v>
      </c>
      <c r="K176">
        <f ca="1">IF(J176&lt;1.1,J176,IF(J176&lt;YEAR!$C$2+YEAR!$C$3-2,J176+1,(YEAR!$C$2+YEAR!$C$3-1)&amp;"       :="))</f>
        <v>1</v>
      </c>
      <c r="L176">
        <f ca="1">IF(K176&lt;1.1,K176,IF(K176&lt;YEAR!$C$2+YEAR!$C$3-2,K176+1,(YEAR!$C$2+YEAR!$C$3-1)&amp;"       :="))</f>
        <v>1</v>
      </c>
      <c r="M176">
        <f ca="1">IF(L176&lt;1.1,L176,IF(L176&lt;YEAR!$C$2+YEAR!$C$3-2,L176+1,(YEAR!$C$2+YEAR!$C$3-1)&amp;"       :="))</f>
        <v>1</v>
      </c>
      <c r="N176">
        <f ca="1">IF(M176&lt;1.1,M176,IF(M176&lt;YEAR!$C$2+YEAR!$C$3-2,M176+1,(YEAR!$C$2+YEAR!$C$3-1)&amp;"       :="))</f>
        <v>1</v>
      </c>
      <c r="O176">
        <f ca="1">IF(N176&lt;1.1,N176,IF(N176&lt;YEAR!$C$2+YEAR!$C$3-2,N176+1,(YEAR!$C$2+YEAR!$C$3-1)&amp;"       :="))</f>
        <v>1</v>
      </c>
      <c r="P176">
        <f ca="1">IF(O176&lt;1.1,O176,IF(O176&lt;YEAR!$C$2+YEAR!$C$3-2,O176+1,(YEAR!$C$2+YEAR!$C$3-1)&amp;"       :="))</f>
        <v>1</v>
      </c>
      <c r="Q176">
        <f ca="1">IF(P176&lt;1.1,P176,IF(P176&lt;YEAR!$C$2+YEAR!$C$3-2,P176+1,(YEAR!$C$2+YEAR!$C$3-1)&amp;"       :="))</f>
        <v>1</v>
      </c>
      <c r="R176">
        <f ca="1">IF(Q176&lt;1.1,Q176,IF(Q176&lt;YEAR!$C$2+YEAR!$C$3-2,Q176+1,(YEAR!$C$2+YEAR!$C$3-1)&amp;"       :="))</f>
        <v>1</v>
      </c>
      <c r="S176">
        <f ca="1">IF(R176&lt;1.1,R176,IF(R176&lt;YEAR!$C$2+YEAR!$C$3-2,R176+1,(YEAR!$C$2+YEAR!$C$3-1)&amp;"       :="))</f>
        <v>1</v>
      </c>
      <c r="T176">
        <f ca="1">IF(S176&lt;1.1,S176,IF(S176&lt;YEAR!$C$2+YEAR!$C$3-2,S176+1,(YEAR!$C$2+YEAR!$C$3-1)&amp;"       :="))</f>
        <v>1</v>
      </c>
      <c r="U176">
        <f ca="1">IF(T176&lt;1.1,T176,IF(T176&lt;YEAR!$C$2+YEAR!$C$3-2,T176+1,(YEAR!$C$2+YEAR!$C$3-1)&amp;"       :="))</f>
        <v>1</v>
      </c>
      <c r="V176">
        <f ca="1">IF(U176&lt;1.1,U176,IF(U176&lt;YEAR!$C$2+YEAR!$C$3-2,U176+1,(YEAR!$C$2+YEAR!$C$3-1)&amp;"       :="))</f>
        <v>1</v>
      </c>
      <c r="W176">
        <f ca="1">IF(V176&lt;1.1,V176,IF(V176&lt;YEAR!$C$2+YEAR!$C$3-2,V176+1,(YEAR!$C$2+YEAR!$C$3-1)&amp;"       :="))</f>
        <v>1</v>
      </c>
      <c r="X176">
        <f ca="1">IF(W176&lt;1.1,W176,IF(W176&lt;YEAR!$C$2+YEAR!$C$3-2,W176+1,(YEAR!$C$2+YEAR!$C$3-1)&amp;"       :="))</f>
        <v>1</v>
      </c>
      <c r="Y176">
        <f ca="1">IF(X176&lt;1.1,X176,IF(X176&lt;YEAR!$C$2+YEAR!$C$3-2,X176+1,(YEAR!$C$2+YEAR!$C$3-1)&amp;"       :="))</f>
        <v>1</v>
      </c>
      <c r="Z176">
        <f ca="1">IF(Y176&lt;1.1,Y176,IF(Y176&lt;YEAR!$C$2+YEAR!$C$3-2,Y176+1,(YEAR!$C$2+YEAR!$C$3-1)&amp;"       :="))</f>
        <v>1</v>
      </c>
      <c r="AA176">
        <f ca="1">IF(Z176&lt;1.1,Z176,IF(Z176&lt;YEAR!$C$2+YEAR!$C$3-2,Z176+1,(YEAR!$C$2+YEAR!$C$3-1)&amp;"       :="))</f>
        <v>1</v>
      </c>
      <c r="AB176">
        <f ca="1">IF(AA176&lt;1.1,AA176,IF(AA176&lt;YEAR!$C$2+YEAR!$C$3-2,AA176+1,(YEAR!$C$2+YEAR!$C$3-1)&amp;"       :="))</f>
        <v>1</v>
      </c>
      <c r="AC176">
        <f ca="1">IF(AB176&lt;1.1,AB176,IF(AB176&lt;YEAR!$C$2+YEAR!$C$3-2,AB176+1,(YEAR!$C$2+YEAR!$C$3-1)&amp;"       :="))</f>
        <v>1</v>
      </c>
      <c r="AD176">
        <f ca="1">IF(AC176&lt;1.1,AC176,IF(AC176&lt;YEAR!$C$2+YEAR!$C$3-2,AC176+1,(YEAR!$C$2+YEAR!$C$3-1)&amp;"       :="))</f>
        <v>1</v>
      </c>
      <c r="AE176">
        <f ca="1">IF(AD176&lt;1.1,AD176,IF(AD176&lt;YEAR!$C$2+YEAR!$C$3-2,AD176+1,(YEAR!$C$2+YEAR!$C$3-1)&amp;"       :="))</f>
        <v>1</v>
      </c>
      <c r="AF176">
        <f ca="1">IF(AE176&lt;1.1,AE176,IF(AE176&lt;YEAR!$C$2+YEAR!$C$3-2,AE176+1,(YEAR!$C$2+YEAR!$C$3-1)&amp;"       :="))</f>
        <v>1</v>
      </c>
      <c r="AG176">
        <f ca="1">IF(AF176&lt;1.1,AF176,IF(AF176&lt;YEAR!$C$2+YEAR!$C$3-2,AF176+1,(YEAR!$C$2+YEAR!$C$3-1)&amp;"       :="))</f>
        <v>1</v>
      </c>
      <c r="AH176">
        <f ca="1">IF(AG176&lt;1.1,AG176,IF(AG176&lt;YEAR!$C$2+YEAR!$C$3-2,AG176+1,(YEAR!$C$2+YEAR!$C$3-1)&amp;"       :="))</f>
        <v>1</v>
      </c>
      <c r="AI176">
        <f ca="1">IF(AH176&lt;1.1,AH176,IF(AH176&lt;YEAR!$C$2+YEAR!$C$3-2,AH176+1,(YEAR!$C$2+YEAR!$C$3-1)&amp;"       :="))</f>
        <v>1</v>
      </c>
      <c r="AJ176">
        <f ca="1">IF(AI176&lt;1.1,AI176,IF(AI176&lt;YEAR!$C$2+YEAR!$C$3-2,AI176+1,(YEAR!$C$2+YEAR!$C$3-1)&amp;"       :="))</f>
        <v>1</v>
      </c>
    </row>
    <row r="177" spans="1:36">
      <c r="A177">
        <f t="shared" ca="1" si="13"/>
        <v>5</v>
      </c>
      <c r="B177" t="s">
        <v>51</v>
      </c>
      <c r="C177" t="str">
        <f ca="1">IF(D177="",OFFSET(AvailabilityFactor!A$1,A177,0),C176)</f>
        <v>D2NGCC00</v>
      </c>
      <c r="D177" t="str" cm="1">
        <f t="array" aca="1" ref="D177" ca="1">IF(D176="",TS_DRC!$P$5,OFFSET(TS_DRC!P$5,RIGHT(D176,2),0,TRUE))</f>
        <v>TS09</v>
      </c>
      <c r="E177" t="str">
        <f t="shared" ca="1" si="14"/>
        <v>TS09</v>
      </c>
      <c r="F177">
        <f ca="1">IF($D177="",YEAR!C$2,1)</f>
        <v>1</v>
      </c>
      <c r="G177">
        <f ca="1">IF(F177&lt;1.1,F177,IF(F177&lt;YEAR!$C$2+YEAR!$C$3-2,F177+1,(YEAR!$C$2+YEAR!$C$3-1)&amp;"       :="))</f>
        <v>1</v>
      </c>
      <c r="H177">
        <f ca="1">IF(G177&lt;1.1,G177,IF(G177&lt;YEAR!$C$2+YEAR!$C$3-2,G177+1,(YEAR!$C$2+YEAR!$C$3-1)&amp;"       :="))</f>
        <v>1</v>
      </c>
      <c r="I177">
        <f ca="1">IF(H177&lt;1.1,H177,IF(H177&lt;YEAR!$C$2+YEAR!$C$3-2,H177+1,(YEAR!$C$2+YEAR!$C$3-1)&amp;"       :="))</f>
        <v>1</v>
      </c>
      <c r="J177">
        <f ca="1">IF(I177&lt;1.1,I177,IF(I177&lt;YEAR!$C$2+YEAR!$C$3-2,I177+1,(YEAR!$C$2+YEAR!$C$3-1)&amp;"       :="))</f>
        <v>1</v>
      </c>
      <c r="K177">
        <f ca="1">IF(J177&lt;1.1,J177,IF(J177&lt;YEAR!$C$2+YEAR!$C$3-2,J177+1,(YEAR!$C$2+YEAR!$C$3-1)&amp;"       :="))</f>
        <v>1</v>
      </c>
      <c r="L177">
        <f ca="1">IF(K177&lt;1.1,K177,IF(K177&lt;YEAR!$C$2+YEAR!$C$3-2,K177+1,(YEAR!$C$2+YEAR!$C$3-1)&amp;"       :="))</f>
        <v>1</v>
      </c>
      <c r="M177">
        <f ca="1">IF(L177&lt;1.1,L177,IF(L177&lt;YEAR!$C$2+YEAR!$C$3-2,L177+1,(YEAR!$C$2+YEAR!$C$3-1)&amp;"       :="))</f>
        <v>1</v>
      </c>
      <c r="N177">
        <f ca="1">IF(M177&lt;1.1,M177,IF(M177&lt;YEAR!$C$2+YEAR!$C$3-2,M177+1,(YEAR!$C$2+YEAR!$C$3-1)&amp;"       :="))</f>
        <v>1</v>
      </c>
      <c r="O177">
        <f ca="1">IF(N177&lt;1.1,N177,IF(N177&lt;YEAR!$C$2+YEAR!$C$3-2,N177+1,(YEAR!$C$2+YEAR!$C$3-1)&amp;"       :="))</f>
        <v>1</v>
      </c>
      <c r="P177">
        <f ca="1">IF(O177&lt;1.1,O177,IF(O177&lt;YEAR!$C$2+YEAR!$C$3-2,O177+1,(YEAR!$C$2+YEAR!$C$3-1)&amp;"       :="))</f>
        <v>1</v>
      </c>
      <c r="Q177">
        <f ca="1">IF(P177&lt;1.1,P177,IF(P177&lt;YEAR!$C$2+YEAR!$C$3-2,P177+1,(YEAR!$C$2+YEAR!$C$3-1)&amp;"       :="))</f>
        <v>1</v>
      </c>
      <c r="R177">
        <f ca="1">IF(Q177&lt;1.1,Q177,IF(Q177&lt;YEAR!$C$2+YEAR!$C$3-2,Q177+1,(YEAR!$C$2+YEAR!$C$3-1)&amp;"       :="))</f>
        <v>1</v>
      </c>
      <c r="S177">
        <f ca="1">IF(R177&lt;1.1,R177,IF(R177&lt;YEAR!$C$2+YEAR!$C$3-2,R177+1,(YEAR!$C$2+YEAR!$C$3-1)&amp;"       :="))</f>
        <v>1</v>
      </c>
      <c r="T177">
        <f ca="1">IF(S177&lt;1.1,S177,IF(S177&lt;YEAR!$C$2+YEAR!$C$3-2,S177+1,(YEAR!$C$2+YEAR!$C$3-1)&amp;"       :="))</f>
        <v>1</v>
      </c>
      <c r="U177">
        <f ca="1">IF(T177&lt;1.1,T177,IF(T177&lt;YEAR!$C$2+YEAR!$C$3-2,T177+1,(YEAR!$C$2+YEAR!$C$3-1)&amp;"       :="))</f>
        <v>1</v>
      </c>
      <c r="V177">
        <f ca="1">IF(U177&lt;1.1,U177,IF(U177&lt;YEAR!$C$2+YEAR!$C$3-2,U177+1,(YEAR!$C$2+YEAR!$C$3-1)&amp;"       :="))</f>
        <v>1</v>
      </c>
      <c r="W177">
        <f ca="1">IF(V177&lt;1.1,V177,IF(V177&lt;YEAR!$C$2+YEAR!$C$3-2,V177+1,(YEAR!$C$2+YEAR!$C$3-1)&amp;"       :="))</f>
        <v>1</v>
      </c>
      <c r="X177">
        <f ca="1">IF(W177&lt;1.1,W177,IF(W177&lt;YEAR!$C$2+YEAR!$C$3-2,W177+1,(YEAR!$C$2+YEAR!$C$3-1)&amp;"       :="))</f>
        <v>1</v>
      </c>
      <c r="Y177">
        <f ca="1">IF(X177&lt;1.1,X177,IF(X177&lt;YEAR!$C$2+YEAR!$C$3-2,X177+1,(YEAR!$C$2+YEAR!$C$3-1)&amp;"       :="))</f>
        <v>1</v>
      </c>
      <c r="Z177">
        <f ca="1">IF(Y177&lt;1.1,Y177,IF(Y177&lt;YEAR!$C$2+YEAR!$C$3-2,Y177+1,(YEAR!$C$2+YEAR!$C$3-1)&amp;"       :="))</f>
        <v>1</v>
      </c>
      <c r="AA177">
        <f ca="1">IF(Z177&lt;1.1,Z177,IF(Z177&lt;YEAR!$C$2+YEAR!$C$3-2,Z177+1,(YEAR!$C$2+YEAR!$C$3-1)&amp;"       :="))</f>
        <v>1</v>
      </c>
      <c r="AB177">
        <f ca="1">IF(AA177&lt;1.1,AA177,IF(AA177&lt;YEAR!$C$2+YEAR!$C$3-2,AA177+1,(YEAR!$C$2+YEAR!$C$3-1)&amp;"       :="))</f>
        <v>1</v>
      </c>
      <c r="AC177">
        <f ca="1">IF(AB177&lt;1.1,AB177,IF(AB177&lt;YEAR!$C$2+YEAR!$C$3-2,AB177+1,(YEAR!$C$2+YEAR!$C$3-1)&amp;"       :="))</f>
        <v>1</v>
      </c>
      <c r="AD177">
        <f ca="1">IF(AC177&lt;1.1,AC177,IF(AC177&lt;YEAR!$C$2+YEAR!$C$3-2,AC177+1,(YEAR!$C$2+YEAR!$C$3-1)&amp;"       :="))</f>
        <v>1</v>
      </c>
      <c r="AE177">
        <f ca="1">IF(AD177&lt;1.1,AD177,IF(AD177&lt;YEAR!$C$2+YEAR!$C$3-2,AD177+1,(YEAR!$C$2+YEAR!$C$3-1)&amp;"       :="))</f>
        <v>1</v>
      </c>
      <c r="AF177">
        <f ca="1">IF(AE177&lt;1.1,AE177,IF(AE177&lt;YEAR!$C$2+YEAR!$C$3-2,AE177+1,(YEAR!$C$2+YEAR!$C$3-1)&amp;"       :="))</f>
        <v>1</v>
      </c>
      <c r="AG177">
        <f ca="1">IF(AF177&lt;1.1,AF177,IF(AF177&lt;YEAR!$C$2+YEAR!$C$3-2,AF177+1,(YEAR!$C$2+YEAR!$C$3-1)&amp;"       :="))</f>
        <v>1</v>
      </c>
      <c r="AH177">
        <f ca="1">IF(AG177&lt;1.1,AG177,IF(AG177&lt;YEAR!$C$2+YEAR!$C$3-2,AG177+1,(YEAR!$C$2+YEAR!$C$3-1)&amp;"       :="))</f>
        <v>1</v>
      </c>
      <c r="AI177">
        <f ca="1">IF(AH177&lt;1.1,AH177,IF(AH177&lt;YEAR!$C$2+YEAR!$C$3-2,AH177+1,(YEAR!$C$2+YEAR!$C$3-1)&amp;"       :="))</f>
        <v>1</v>
      </c>
      <c r="AJ177">
        <f ca="1">IF(AI177&lt;1.1,AI177,IF(AI177&lt;YEAR!$C$2+YEAR!$C$3-2,AI177+1,(YEAR!$C$2+YEAR!$C$3-1)&amp;"       :="))</f>
        <v>1</v>
      </c>
    </row>
    <row r="178" spans="1:36">
      <c r="A178">
        <f t="shared" ca="1" si="13"/>
        <v>5</v>
      </c>
      <c r="B178" t="s">
        <v>51</v>
      </c>
      <c r="C178" t="str">
        <f ca="1">IF(D178="",OFFSET(AvailabilityFactor!A$1,A178,0),C177)</f>
        <v>D2NGCC00</v>
      </c>
      <c r="D178" t="str" cm="1">
        <f t="array" aca="1" ref="D178" ca="1">IF(D177="",TS_DRC!$P$5,OFFSET(TS_DRC!P$5,RIGHT(D177,2),0,TRUE))</f>
        <v>TS10</v>
      </c>
      <c r="E178" t="str">
        <f t="shared" ca="1" si="14"/>
        <v>TS10</v>
      </c>
      <c r="F178">
        <f ca="1">IF($D178="",YEAR!C$2,1)</f>
        <v>1</v>
      </c>
      <c r="G178">
        <f ca="1">IF(F178&lt;1.1,F178,IF(F178&lt;YEAR!$C$2+YEAR!$C$3-2,F178+1,(YEAR!$C$2+YEAR!$C$3-1)&amp;"       :="))</f>
        <v>1</v>
      </c>
      <c r="H178">
        <f ca="1">IF(G178&lt;1.1,G178,IF(G178&lt;YEAR!$C$2+YEAR!$C$3-2,G178+1,(YEAR!$C$2+YEAR!$C$3-1)&amp;"       :="))</f>
        <v>1</v>
      </c>
      <c r="I178">
        <f ca="1">IF(H178&lt;1.1,H178,IF(H178&lt;YEAR!$C$2+YEAR!$C$3-2,H178+1,(YEAR!$C$2+YEAR!$C$3-1)&amp;"       :="))</f>
        <v>1</v>
      </c>
      <c r="J178">
        <f ca="1">IF(I178&lt;1.1,I178,IF(I178&lt;YEAR!$C$2+YEAR!$C$3-2,I178+1,(YEAR!$C$2+YEAR!$C$3-1)&amp;"       :="))</f>
        <v>1</v>
      </c>
      <c r="K178">
        <f ca="1">IF(J178&lt;1.1,J178,IF(J178&lt;YEAR!$C$2+YEAR!$C$3-2,J178+1,(YEAR!$C$2+YEAR!$C$3-1)&amp;"       :="))</f>
        <v>1</v>
      </c>
      <c r="L178">
        <f ca="1">IF(K178&lt;1.1,K178,IF(K178&lt;YEAR!$C$2+YEAR!$C$3-2,K178+1,(YEAR!$C$2+YEAR!$C$3-1)&amp;"       :="))</f>
        <v>1</v>
      </c>
      <c r="M178">
        <f ca="1">IF(L178&lt;1.1,L178,IF(L178&lt;YEAR!$C$2+YEAR!$C$3-2,L178+1,(YEAR!$C$2+YEAR!$C$3-1)&amp;"       :="))</f>
        <v>1</v>
      </c>
      <c r="N178">
        <f ca="1">IF(M178&lt;1.1,M178,IF(M178&lt;YEAR!$C$2+YEAR!$C$3-2,M178+1,(YEAR!$C$2+YEAR!$C$3-1)&amp;"       :="))</f>
        <v>1</v>
      </c>
      <c r="O178">
        <f ca="1">IF(N178&lt;1.1,N178,IF(N178&lt;YEAR!$C$2+YEAR!$C$3-2,N178+1,(YEAR!$C$2+YEAR!$C$3-1)&amp;"       :="))</f>
        <v>1</v>
      </c>
      <c r="P178">
        <f ca="1">IF(O178&lt;1.1,O178,IF(O178&lt;YEAR!$C$2+YEAR!$C$3-2,O178+1,(YEAR!$C$2+YEAR!$C$3-1)&amp;"       :="))</f>
        <v>1</v>
      </c>
      <c r="Q178">
        <f ca="1">IF(P178&lt;1.1,P178,IF(P178&lt;YEAR!$C$2+YEAR!$C$3-2,P178+1,(YEAR!$C$2+YEAR!$C$3-1)&amp;"       :="))</f>
        <v>1</v>
      </c>
      <c r="R178">
        <f ca="1">IF(Q178&lt;1.1,Q178,IF(Q178&lt;YEAR!$C$2+YEAR!$C$3-2,Q178+1,(YEAR!$C$2+YEAR!$C$3-1)&amp;"       :="))</f>
        <v>1</v>
      </c>
      <c r="S178">
        <f ca="1">IF(R178&lt;1.1,R178,IF(R178&lt;YEAR!$C$2+YEAR!$C$3-2,R178+1,(YEAR!$C$2+YEAR!$C$3-1)&amp;"       :="))</f>
        <v>1</v>
      </c>
      <c r="T178">
        <f ca="1">IF(S178&lt;1.1,S178,IF(S178&lt;YEAR!$C$2+YEAR!$C$3-2,S178+1,(YEAR!$C$2+YEAR!$C$3-1)&amp;"       :="))</f>
        <v>1</v>
      </c>
      <c r="U178">
        <f ca="1">IF(T178&lt;1.1,T178,IF(T178&lt;YEAR!$C$2+YEAR!$C$3-2,T178+1,(YEAR!$C$2+YEAR!$C$3-1)&amp;"       :="))</f>
        <v>1</v>
      </c>
      <c r="V178">
        <f ca="1">IF(U178&lt;1.1,U178,IF(U178&lt;YEAR!$C$2+YEAR!$C$3-2,U178+1,(YEAR!$C$2+YEAR!$C$3-1)&amp;"       :="))</f>
        <v>1</v>
      </c>
      <c r="W178">
        <f ca="1">IF(V178&lt;1.1,V178,IF(V178&lt;YEAR!$C$2+YEAR!$C$3-2,V178+1,(YEAR!$C$2+YEAR!$C$3-1)&amp;"       :="))</f>
        <v>1</v>
      </c>
      <c r="X178">
        <f ca="1">IF(W178&lt;1.1,W178,IF(W178&lt;YEAR!$C$2+YEAR!$C$3-2,W178+1,(YEAR!$C$2+YEAR!$C$3-1)&amp;"       :="))</f>
        <v>1</v>
      </c>
      <c r="Y178">
        <f ca="1">IF(X178&lt;1.1,X178,IF(X178&lt;YEAR!$C$2+YEAR!$C$3-2,X178+1,(YEAR!$C$2+YEAR!$C$3-1)&amp;"       :="))</f>
        <v>1</v>
      </c>
      <c r="Z178">
        <f ca="1">IF(Y178&lt;1.1,Y178,IF(Y178&lt;YEAR!$C$2+YEAR!$C$3-2,Y178+1,(YEAR!$C$2+YEAR!$C$3-1)&amp;"       :="))</f>
        <v>1</v>
      </c>
      <c r="AA178">
        <f ca="1">IF(Z178&lt;1.1,Z178,IF(Z178&lt;YEAR!$C$2+YEAR!$C$3-2,Z178+1,(YEAR!$C$2+YEAR!$C$3-1)&amp;"       :="))</f>
        <v>1</v>
      </c>
      <c r="AB178">
        <f ca="1">IF(AA178&lt;1.1,AA178,IF(AA178&lt;YEAR!$C$2+YEAR!$C$3-2,AA178+1,(YEAR!$C$2+YEAR!$C$3-1)&amp;"       :="))</f>
        <v>1</v>
      </c>
      <c r="AC178">
        <f ca="1">IF(AB178&lt;1.1,AB178,IF(AB178&lt;YEAR!$C$2+YEAR!$C$3-2,AB178+1,(YEAR!$C$2+YEAR!$C$3-1)&amp;"       :="))</f>
        <v>1</v>
      </c>
      <c r="AD178">
        <f ca="1">IF(AC178&lt;1.1,AC178,IF(AC178&lt;YEAR!$C$2+YEAR!$C$3-2,AC178+1,(YEAR!$C$2+YEAR!$C$3-1)&amp;"       :="))</f>
        <v>1</v>
      </c>
      <c r="AE178">
        <f ca="1">IF(AD178&lt;1.1,AD178,IF(AD178&lt;YEAR!$C$2+YEAR!$C$3-2,AD178+1,(YEAR!$C$2+YEAR!$C$3-1)&amp;"       :="))</f>
        <v>1</v>
      </c>
      <c r="AF178">
        <f ca="1">IF(AE178&lt;1.1,AE178,IF(AE178&lt;YEAR!$C$2+YEAR!$C$3-2,AE178+1,(YEAR!$C$2+YEAR!$C$3-1)&amp;"       :="))</f>
        <v>1</v>
      </c>
      <c r="AG178">
        <f ca="1">IF(AF178&lt;1.1,AF178,IF(AF178&lt;YEAR!$C$2+YEAR!$C$3-2,AF178+1,(YEAR!$C$2+YEAR!$C$3-1)&amp;"       :="))</f>
        <v>1</v>
      </c>
      <c r="AH178">
        <f ca="1">IF(AG178&lt;1.1,AG178,IF(AG178&lt;YEAR!$C$2+YEAR!$C$3-2,AG178+1,(YEAR!$C$2+YEAR!$C$3-1)&amp;"       :="))</f>
        <v>1</v>
      </c>
      <c r="AI178">
        <f ca="1">IF(AH178&lt;1.1,AH178,IF(AH178&lt;YEAR!$C$2+YEAR!$C$3-2,AH178+1,(YEAR!$C$2+YEAR!$C$3-1)&amp;"       :="))</f>
        <v>1</v>
      </c>
      <c r="AJ178">
        <f ca="1">IF(AI178&lt;1.1,AI178,IF(AI178&lt;YEAR!$C$2+YEAR!$C$3-2,AI178+1,(YEAR!$C$2+YEAR!$C$3-1)&amp;"       :="))</f>
        <v>1</v>
      </c>
    </row>
    <row r="179" spans="1:36">
      <c r="A179">
        <f t="shared" ca="1" si="13"/>
        <v>5</v>
      </c>
      <c r="B179" t="s">
        <v>51</v>
      </c>
      <c r="C179" t="str">
        <f ca="1">IF(D179="",OFFSET(AvailabilityFactor!A$1,A179,0),C178)</f>
        <v>D2NGCC00</v>
      </c>
      <c r="D179" t="str" cm="1">
        <f t="array" aca="1" ref="D179" ca="1">IF(D178="",TS_DRC!$P$5,OFFSET(TS_DRC!P$5,RIGHT(D178,2),0,TRUE))</f>
        <v>TS11</v>
      </c>
      <c r="E179" t="str">
        <f t="shared" ca="1" si="14"/>
        <v>TS11</v>
      </c>
      <c r="F179">
        <f ca="1">IF($D179="",YEAR!C$2,1)</f>
        <v>1</v>
      </c>
      <c r="G179">
        <f ca="1">IF(F179&lt;1.1,F179,IF(F179&lt;YEAR!$C$2+YEAR!$C$3-2,F179+1,(YEAR!$C$2+YEAR!$C$3-1)&amp;"       :="))</f>
        <v>1</v>
      </c>
      <c r="H179">
        <f ca="1">IF(G179&lt;1.1,G179,IF(G179&lt;YEAR!$C$2+YEAR!$C$3-2,G179+1,(YEAR!$C$2+YEAR!$C$3-1)&amp;"       :="))</f>
        <v>1</v>
      </c>
      <c r="I179">
        <f ca="1">IF(H179&lt;1.1,H179,IF(H179&lt;YEAR!$C$2+YEAR!$C$3-2,H179+1,(YEAR!$C$2+YEAR!$C$3-1)&amp;"       :="))</f>
        <v>1</v>
      </c>
      <c r="J179">
        <f ca="1">IF(I179&lt;1.1,I179,IF(I179&lt;YEAR!$C$2+YEAR!$C$3-2,I179+1,(YEAR!$C$2+YEAR!$C$3-1)&amp;"       :="))</f>
        <v>1</v>
      </c>
      <c r="K179">
        <f ca="1">IF(J179&lt;1.1,J179,IF(J179&lt;YEAR!$C$2+YEAR!$C$3-2,J179+1,(YEAR!$C$2+YEAR!$C$3-1)&amp;"       :="))</f>
        <v>1</v>
      </c>
      <c r="L179">
        <f ca="1">IF(K179&lt;1.1,K179,IF(K179&lt;YEAR!$C$2+YEAR!$C$3-2,K179+1,(YEAR!$C$2+YEAR!$C$3-1)&amp;"       :="))</f>
        <v>1</v>
      </c>
      <c r="M179">
        <f ca="1">IF(L179&lt;1.1,L179,IF(L179&lt;YEAR!$C$2+YEAR!$C$3-2,L179+1,(YEAR!$C$2+YEAR!$C$3-1)&amp;"       :="))</f>
        <v>1</v>
      </c>
      <c r="N179">
        <f ca="1">IF(M179&lt;1.1,M179,IF(M179&lt;YEAR!$C$2+YEAR!$C$3-2,M179+1,(YEAR!$C$2+YEAR!$C$3-1)&amp;"       :="))</f>
        <v>1</v>
      </c>
      <c r="O179">
        <f ca="1">IF(N179&lt;1.1,N179,IF(N179&lt;YEAR!$C$2+YEAR!$C$3-2,N179+1,(YEAR!$C$2+YEAR!$C$3-1)&amp;"       :="))</f>
        <v>1</v>
      </c>
      <c r="P179">
        <f ca="1">IF(O179&lt;1.1,O179,IF(O179&lt;YEAR!$C$2+YEAR!$C$3-2,O179+1,(YEAR!$C$2+YEAR!$C$3-1)&amp;"       :="))</f>
        <v>1</v>
      </c>
      <c r="Q179">
        <f ca="1">IF(P179&lt;1.1,P179,IF(P179&lt;YEAR!$C$2+YEAR!$C$3-2,P179+1,(YEAR!$C$2+YEAR!$C$3-1)&amp;"       :="))</f>
        <v>1</v>
      </c>
      <c r="R179">
        <f ca="1">IF(Q179&lt;1.1,Q179,IF(Q179&lt;YEAR!$C$2+YEAR!$C$3-2,Q179+1,(YEAR!$C$2+YEAR!$C$3-1)&amp;"       :="))</f>
        <v>1</v>
      </c>
      <c r="S179">
        <f ca="1">IF(R179&lt;1.1,R179,IF(R179&lt;YEAR!$C$2+YEAR!$C$3-2,R179+1,(YEAR!$C$2+YEAR!$C$3-1)&amp;"       :="))</f>
        <v>1</v>
      </c>
      <c r="T179">
        <f ca="1">IF(S179&lt;1.1,S179,IF(S179&lt;YEAR!$C$2+YEAR!$C$3-2,S179+1,(YEAR!$C$2+YEAR!$C$3-1)&amp;"       :="))</f>
        <v>1</v>
      </c>
      <c r="U179">
        <f ca="1">IF(T179&lt;1.1,T179,IF(T179&lt;YEAR!$C$2+YEAR!$C$3-2,T179+1,(YEAR!$C$2+YEAR!$C$3-1)&amp;"       :="))</f>
        <v>1</v>
      </c>
      <c r="V179">
        <f ca="1">IF(U179&lt;1.1,U179,IF(U179&lt;YEAR!$C$2+YEAR!$C$3-2,U179+1,(YEAR!$C$2+YEAR!$C$3-1)&amp;"       :="))</f>
        <v>1</v>
      </c>
      <c r="W179">
        <f ca="1">IF(V179&lt;1.1,V179,IF(V179&lt;YEAR!$C$2+YEAR!$C$3-2,V179+1,(YEAR!$C$2+YEAR!$C$3-1)&amp;"       :="))</f>
        <v>1</v>
      </c>
      <c r="X179">
        <f ca="1">IF(W179&lt;1.1,W179,IF(W179&lt;YEAR!$C$2+YEAR!$C$3-2,W179+1,(YEAR!$C$2+YEAR!$C$3-1)&amp;"       :="))</f>
        <v>1</v>
      </c>
      <c r="Y179">
        <f ca="1">IF(X179&lt;1.1,X179,IF(X179&lt;YEAR!$C$2+YEAR!$C$3-2,X179+1,(YEAR!$C$2+YEAR!$C$3-1)&amp;"       :="))</f>
        <v>1</v>
      </c>
      <c r="Z179">
        <f ca="1">IF(Y179&lt;1.1,Y179,IF(Y179&lt;YEAR!$C$2+YEAR!$C$3-2,Y179+1,(YEAR!$C$2+YEAR!$C$3-1)&amp;"       :="))</f>
        <v>1</v>
      </c>
      <c r="AA179">
        <f ca="1">IF(Z179&lt;1.1,Z179,IF(Z179&lt;YEAR!$C$2+YEAR!$C$3-2,Z179+1,(YEAR!$C$2+YEAR!$C$3-1)&amp;"       :="))</f>
        <v>1</v>
      </c>
      <c r="AB179">
        <f ca="1">IF(AA179&lt;1.1,AA179,IF(AA179&lt;YEAR!$C$2+YEAR!$C$3-2,AA179+1,(YEAR!$C$2+YEAR!$C$3-1)&amp;"       :="))</f>
        <v>1</v>
      </c>
      <c r="AC179">
        <f ca="1">IF(AB179&lt;1.1,AB179,IF(AB179&lt;YEAR!$C$2+YEAR!$C$3-2,AB179+1,(YEAR!$C$2+YEAR!$C$3-1)&amp;"       :="))</f>
        <v>1</v>
      </c>
      <c r="AD179">
        <f ca="1">IF(AC179&lt;1.1,AC179,IF(AC179&lt;YEAR!$C$2+YEAR!$C$3-2,AC179+1,(YEAR!$C$2+YEAR!$C$3-1)&amp;"       :="))</f>
        <v>1</v>
      </c>
      <c r="AE179">
        <f ca="1">IF(AD179&lt;1.1,AD179,IF(AD179&lt;YEAR!$C$2+YEAR!$C$3-2,AD179+1,(YEAR!$C$2+YEAR!$C$3-1)&amp;"       :="))</f>
        <v>1</v>
      </c>
      <c r="AF179">
        <f ca="1">IF(AE179&lt;1.1,AE179,IF(AE179&lt;YEAR!$C$2+YEAR!$C$3-2,AE179+1,(YEAR!$C$2+YEAR!$C$3-1)&amp;"       :="))</f>
        <v>1</v>
      </c>
      <c r="AG179">
        <f ca="1">IF(AF179&lt;1.1,AF179,IF(AF179&lt;YEAR!$C$2+YEAR!$C$3-2,AF179+1,(YEAR!$C$2+YEAR!$C$3-1)&amp;"       :="))</f>
        <v>1</v>
      </c>
      <c r="AH179">
        <f ca="1">IF(AG179&lt;1.1,AG179,IF(AG179&lt;YEAR!$C$2+YEAR!$C$3-2,AG179+1,(YEAR!$C$2+YEAR!$C$3-1)&amp;"       :="))</f>
        <v>1</v>
      </c>
      <c r="AI179">
        <f ca="1">IF(AH179&lt;1.1,AH179,IF(AH179&lt;YEAR!$C$2+YEAR!$C$3-2,AH179+1,(YEAR!$C$2+YEAR!$C$3-1)&amp;"       :="))</f>
        <v>1</v>
      </c>
      <c r="AJ179">
        <f ca="1">IF(AI179&lt;1.1,AI179,IF(AI179&lt;YEAR!$C$2+YEAR!$C$3-2,AI179+1,(YEAR!$C$2+YEAR!$C$3-1)&amp;"       :="))</f>
        <v>1</v>
      </c>
    </row>
    <row r="180" spans="1:36">
      <c r="A180">
        <f t="shared" ca="1" si="13"/>
        <v>5</v>
      </c>
      <c r="B180" t="s">
        <v>51</v>
      </c>
      <c r="C180" t="str">
        <f ca="1">IF(D180="",OFFSET(AvailabilityFactor!A$1,A180,0),C179)</f>
        <v>D2NGCC00</v>
      </c>
      <c r="D180" t="str" cm="1">
        <f t="array" aca="1" ref="D180" ca="1">IF(D179="",TS_DRC!$P$5,OFFSET(TS_DRC!P$5,RIGHT(D179,2),0,TRUE))</f>
        <v>TS12</v>
      </c>
      <c r="E180" t="str">
        <f t="shared" ca="1" si="14"/>
        <v>TS12</v>
      </c>
      <c r="F180">
        <f ca="1">IF($D180="",YEAR!C$2,1)</f>
        <v>1</v>
      </c>
      <c r="G180">
        <f ca="1">IF(F180&lt;1.1,F180,IF(F180&lt;YEAR!$C$2+YEAR!$C$3-2,F180+1,(YEAR!$C$2+YEAR!$C$3-1)&amp;"       :="))</f>
        <v>1</v>
      </c>
      <c r="H180">
        <f ca="1">IF(G180&lt;1.1,G180,IF(G180&lt;YEAR!$C$2+YEAR!$C$3-2,G180+1,(YEAR!$C$2+YEAR!$C$3-1)&amp;"       :="))</f>
        <v>1</v>
      </c>
      <c r="I180">
        <f ca="1">IF(H180&lt;1.1,H180,IF(H180&lt;YEAR!$C$2+YEAR!$C$3-2,H180+1,(YEAR!$C$2+YEAR!$C$3-1)&amp;"       :="))</f>
        <v>1</v>
      </c>
      <c r="J180">
        <f ca="1">IF(I180&lt;1.1,I180,IF(I180&lt;YEAR!$C$2+YEAR!$C$3-2,I180+1,(YEAR!$C$2+YEAR!$C$3-1)&amp;"       :="))</f>
        <v>1</v>
      </c>
      <c r="K180">
        <f ca="1">IF(J180&lt;1.1,J180,IF(J180&lt;YEAR!$C$2+YEAR!$C$3-2,J180+1,(YEAR!$C$2+YEAR!$C$3-1)&amp;"       :="))</f>
        <v>1</v>
      </c>
      <c r="L180">
        <f ca="1">IF(K180&lt;1.1,K180,IF(K180&lt;YEAR!$C$2+YEAR!$C$3-2,K180+1,(YEAR!$C$2+YEAR!$C$3-1)&amp;"       :="))</f>
        <v>1</v>
      </c>
      <c r="M180">
        <f ca="1">IF(L180&lt;1.1,L180,IF(L180&lt;YEAR!$C$2+YEAR!$C$3-2,L180+1,(YEAR!$C$2+YEAR!$C$3-1)&amp;"       :="))</f>
        <v>1</v>
      </c>
      <c r="N180">
        <f ca="1">IF(M180&lt;1.1,M180,IF(M180&lt;YEAR!$C$2+YEAR!$C$3-2,M180+1,(YEAR!$C$2+YEAR!$C$3-1)&amp;"       :="))</f>
        <v>1</v>
      </c>
      <c r="O180">
        <f ca="1">IF(N180&lt;1.1,N180,IF(N180&lt;YEAR!$C$2+YEAR!$C$3-2,N180+1,(YEAR!$C$2+YEAR!$C$3-1)&amp;"       :="))</f>
        <v>1</v>
      </c>
      <c r="P180">
        <f ca="1">IF(O180&lt;1.1,O180,IF(O180&lt;YEAR!$C$2+YEAR!$C$3-2,O180+1,(YEAR!$C$2+YEAR!$C$3-1)&amp;"       :="))</f>
        <v>1</v>
      </c>
      <c r="Q180">
        <f ca="1">IF(P180&lt;1.1,P180,IF(P180&lt;YEAR!$C$2+YEAR!$C$3-2,P180+1,(YEAR!$C$2+YEAR!$C$3-1)&amp;"       :="))</f>
        <v>1</v>
      </c>
      <c r="R180">
        <f ca="1">IF(Q180&lt;1.1,Q180,IF(Q180&lt;YEAR!$C$2+YEAR!$C$3-2,Q180+1,(YEAR!$C$2+YEAR!$C$3-1)&amp;"       :="))</f>
        <v>1</v>
      </c>
      <c r="S180">
        <f ca="1">IF(R180&lt;1.1,R180,IF(R180&lt;YEAR!$C$2+YEAR!$C$3-2,R180+1,(YEAR!$C$2+YEAR!$C$3-1)&amp;"       :="))</f>
        <v>1</v>
      </c>
      <c r="T180">
        <f ca="1">IF(S180&lt;1.1,S180,IF(S180&lt;YEAR!$C$2+YEAR!$C$3-2,S180+1,(YEAR!$C$2+YEAR!$C$3-1)&amp;"       :="))</f>
        <v>1</v>
      </c>
      <c r="U180">
        <f ca="1">IF(T180&lt;1.1,T180,IF(T180&lt;YEAR!$C$2+YEAR!$C$3-2,T180+1,(YEAR!$C$2+YEAR!$C$3-1)&amp;"       :="))</f>
        <v>1</v>
      </c>
      <c r="V180">
        <f ca="1">IF(U180&lt;1.1,U180,IF(U180&lt;YEAR!$C$2+YEAR!$C$3-2,U180+1,(YEAR!$C$2+YEAR!$C$3-1)&amp;"       :="))</f>
        <v>1</v>
      </c>
      <c r="W180">
        <f ca="1">IF(V180&lt;1.1,V180,IF(V180&lt;YEAR!$C$2+YEAR!$C$3-2,V180+1,(YEAR!$C$2+YEAR!$C$3-1)&amp;"       :="))</f>
        <v>1</v>
      </c>
      <c r="X180">
        <f ca="1">IF(W180&lt;1.1,W180,IF(W180&lt;YEAR!$C$2+YEAR!$C$3-2,W180+1,(YEAR!$C$2+YEAR!$C$3-1)&amp;"       :="))</f>
        <v>1</v>
      </c>
      <c r="Y180">
        <f ca="1">IF(X180&lt;1.1,X180,IF(X180&lt;YEAR!$C$2+YEAR!$C$3-2,X180+1,(YEAR!$C$2+YEAR!$C$3-1)&amp;"       :="))</f>
        <v>1</v>
      </c>
      <c r="Z180">
        <f ca="1">IF(Y180&lt;1.1,Y180,IF(Y180&lt;YEAR!$C$2+YEAR!$C$3-2,Y180+1,(YEAR!$C$2+YEAR!$C$3-1)&amp;"       :="))</f>
        <v>1</v>
      </c>
      <c r="AA180">
        <f ca="1">IF(Z180&lt;1.1,Z180,IF(Z180&lt;YEAR!$C$2+YEAR!$C$3-2,Z180+1,(YEAR!$C$2+YEAR!$C$3-1)&amp;"       :="))</f>
        <v>1</v>
      </c>
      <c r="AB180">
        <f ca="1">IF(AA180&lt;1.1,AA180,IF(AA180&lt;YEAR!$C$2+YEAR!$C$3-2,AA180+1,(YEAR!$C$2+YEAR!$C$3-1)&amp;"       :="))</f>
        <v>1</v>
      </c>
      <c r="AC180">
        <f ca="1">IF(AB180&lt;1.1,AB180,IF(AB180&lt;YEAR!$C$2+YEAR!$C$3-2,AB180+1,(YEAR!$C$2+YEAR!$C$3-1)&amp;"       :="))</f>
        <v>1</v>
      </c>
      <c r="AD180">
        <f ca="1">IF(AC180&lt;1.1,AC180,IF(AC180&lt;YEAR!$C$2+YEAR!$C$3-2,AC180+1,(YEAR!$C$2+YEAR!$C$3-1)&amp;"       :="))</f>
        <v>1</v>
      </c>
      <c r="AE180">
        <f ca="1">IF(AD180&lt;1.1,AD180,IF(AD180&lt;YEAR!$C$2+YEAR!$C$3-2,AD180+1,(YEAR!$C$2+YEAR!$C$3-1)&amp;"       :="))</f>
        <v>1</v>
      </c>
      <c r="AF180">
        <f ca="1">IF(AE180&lt;1.1,AE180,IF(AE180&lt;YEAR!$C$2+YEAR!$C$3-2,AE180+1,(YEAR!$C$2+YEAR!$C$3-1)&amp;"       :="))</f>
        <v>1</v>
      </c>
      <c r="AG180">
        <f ca="1">IF(AF180&lt;1.1,AF180,IF(AF180&lt;YEAR!$C$2+YEAR!$C$3-2,AF180+1,(YEAR!$C$2+YEAR!$C$3-1)&amp;"       :="))</f>
        <v>1</v>
      </c>
      <c r="AH180">
        <f ca="1">IF(AG180&lt;1.1,AG180,IF(AG180&lt;YEAR!$C$2+YEAR!$C$3-2,AG180+1,(YEAR!$C$2+YEAR!$C$3-1)&amp;"       :="))</f>
        <v>1</v>
      </c>
      <c r="AI180">
        <f ca="1">IF(AH180&lt;1.1,AH180,IF(AH180&lt;YEAR!$C$2+YEAR!$C$3-2,AH180+1,(YEAR!$C$2+YEAR!$C$3-1)&amp;"       :="))</f>
        <v>1</v>
      </c>
      <c r="AJ180">
        <f ca="1">IF(AI180&lt;1.1,AI180,IF(AI180&lt;YEAR!$C$2+YEAR!$C$3-2,AI180+1,(YEAR!$C$2+YEAR!$C$3-1)&amp;"       :="))</f>
        <v>1</v>
      </c>
    </row>
    <row r="181" spans="1:36">
      <c r="A181">
        <f t="shared" ca="1" si="13"/>
        <v>5</v>
      </c>
      <c r="B181" t="s">
        <v>51</v>
      </c>
      <c r="C181" t="str">
        <f ca="1">IF(D181="",OFFSET(AvailabilityFactor!A$1,A181,0),C180)</f>
        <v>D2NGCC00</v>
      </c>
      <c r="D181" t="str" cm="1">
        <f t="array" aca="1" ref="D181" ca="1">IF(D180="",TS_DRC!$P$5,OFFSET(TS_DRC!P$5,RIGHT(D180,2),0,TRUE))</f>
        <v>TS13</v>
      </c>
      <c r="E181" t="str">
        <f t="shared" ca="1" si="14"/>
        <v>TS13</v>
      </c>
      <c r="F181">
        <f ca="1">IF($D181="",YEAR!C$2,1)</f>
        <v>1</v>
      </c>
      <c r="G181">
        <f ca="1">IF(F181&lt;1.1,F181,IF(F181&lt;YEAR!$C$2+YEAR!$C$3-2,F181+1,(YEAR!$C$2+YEAR!$C$3-1)&amp;"       :="))</f>
        <v>1</v>
      </c>
      <c r="H181">
        <f ca="1">IF(G181&lt;1.1,G181,IF(G181&lt;YEAR!$C$2+YEAR!$C$3-2,G181+1,(YEAR!$C$2+YEAR!$C$3-1)&amp;"       :="))</f>
        <v>1</v>
      </c>
      <c r="I181">
        <f ca="1">IF(H181&lt;1.1,H181,IF(H181&lt;YEAR!$C$2+YEAR!$C$3-2,H181+1,(YEAR!$C$2+YEAR!$C$3-1)&amp;"       :="))</f>
        <v>1</v>
      </c>
      <c r="J181">
        <f ca="1">IF(I181&lt;1.1,I181,IF(I181&lt;YEAR!$C$2+YEAR!$C$3-2,I181+1,(YEAR!$C$2+YEAR!$C$3-1)&amp;"       :="))</f>
        <v>1</v>
      </c>
      <c r="K181">
        <f ca="1">IF(J181&lt;1.1,J181,IF(J181&lt;YEAR!$C$2+YEAR!$C$3-2,J181+1,(YEAR!$C$2+YEAR!$C$3-1)&amp;"       :="))</f>
        <v>1</v>
      </c>
      <c r="L181">
        <f ca="1">IF(K181&lt;1.1,K181,IF(K181&lt;YEAR!$C$2+YEAR!$C$3-2,K181+1,(YEAR!$C$2+YEAR!$C$3-1)&amp;"       :="))</f>
        <v>1</v>
      </c>
      <c r="M181">
        <f ca="1">IF(L181&lt;1.1,L181,IF(L181&lt;YEAR!$C$2+YEAR!$C$3-2,L181+1,(YEAR!$C$2+YEAR!$C$3-1)&amp;"       :="))</f>
        <v>1</v>
      </c>
      <c r="N181">
        <f ca="1">IF(M181&lt;1.1,M181,IF(M181&lt;YEAR!$C$2+YEAR!$C$3-2,M181+1,(YEAR!$C$2+YEAR!$C$3-1)&amp;"       :="))</f>
        <v>1</v>
      </c>
      <c r="O181">
        <f ca="1">IF(N181&lt;1.1,N181,IF(N181&lt;YEAR!$C$2+YEAR!$C$3-2,N181+1,(YEAR!$C$2+YEAR!$C$3-1)&amp;"       :="))</f>
        <v>1</v>
      </c>
      <c r="P181">
        <f ca="1">IF(O181&lt;1.1,O181,IF(O181&lt;YEAR!$C$2+YEAR!$C$3-2,O181+1,(YEAR!$C$2+YEAR!$C$3-1)&amp;"       :="))</f>
        <v>1</v>
      </c>
      <c r="Q181">
        <f ca="1">IF(P181&lt;1.1,P181,IF(P181&lt;YEAR!$C$2+YEAR!$C$3-2,P181+1,(YEAR!$C$2+YEAR!$C$3-1)&amp;"       :="))</f>
        <v>1</v>
      </c>
      <c r="R181">
        <f ca="1">IF(Q181&lt;1.1,Q181,IF(Q181&lt;YEAR!$C$2+YEAR!$C$3-2,Q181+1,(YEAR!$C$2+YEAR!$C$3-1)&amp;"       :="))</f>
        <v>1</v>
      </c>
      <c r="S181">
        <f ca="1">IF(R181&lt;1.1,R181,IF(R181&lt;YEAR!$C$2+YEAR!$C$3-2,R181+1,(YEAR!$C$2+YEAR!$C$3-1)&amp;"       :="))</f>
        <v>1</v>
      </c>
      <c r="T181">
        <f ca="1">IF(S181&lt;1.1,S181,IF(S181&lt;YEAR!$C$2+YEAR!$C$3-2,S181+1,(YEAR!$C$2+YEAR!$C$3-1)&amp;"       :="))</f>
        <v>1</v>
      </c>
      <c r="U181">
        <f ca="1">IF(T181&lt;1.1,T181,IF(T181&lt;YEAR!$C$2+YEAR!$C$3-2,T181+1,(YEAR!$C$2+YEAR!$C$3-1)&amp;"       :="))</f>
        <v>1</v>
      </c>
      <c r="V181">
        <f ca="1">IF(U181&lt;1.1,U181,IF(U181&lt;YEAR!$C$2+YEAR!$C$3-2,U181+1,(YEAR!$C$2+YEAR!$C$3-1)&amp;"       :="))</f>
        <v>1</v>
      </c>
      <c r="W181">
        <f ca="1">IF(V181&lt;1.1,V181,IF(V181&lt;YEAR!$C$2+YEAR!$C$3-2,V181+1,(YEAR!$C$2+YEAR!$C$3-1)&amp;"       :="))</f>
        <v>1</v>
      </c>
      <c r="X181">
        <f ca="1">IF(W181&lt;1.1,W181,IF(W181&lt;YEAR!$C$2+YEAR!$C$3-2,W181+1,(YEAR!$C$2+YEAR!$C$3-1)&amp;"       :="))</f>
        <v>1</v>
      </c>
      <c r="Y181">
        <f ca="1">IF(X181&lt;1.1,X181,IF(X181&lt;YEAR!$C$2+YEAR!$C$3-2,X181+1,(YEAR!$C$2+YEAR!$C$3-1)&amp;"       :="))</f>
        <v>1</v>
      </c>
      <c r="Z181">
        <f ca="1">IF(Y181&lt;1.1,Y181,IF(Y181&lt;YEAR!$C$2+YEAR!$C$3-2,Y181+1,(YEAR!$C$2+YEAR!$C$3-1)&amp;"       :="))</f>
        <v>1</v>
      </c>
      <c r="AA181">
        <f ca="1">IF(Z181&lt;1.1,Z181,IF(Z181&lt;YEAR!$C$2+YEAR!$C$3-2,Z181+1,(YEAR!$C$2+YEAR!$C$3-1)&amp;"       :="))</f>
        <v>1</v>
      </c>
      <c r="AB181">
        <f ca="1">IF(AA181&lt;1.1,AA181,IF(AA181&lt;YEAR!$C$2+YEAR!$C$3-2,AA181+1,(YEAR!$C$2+YEAR!$C$3-1)&amp;"       :="))</f>
        <v>1</v>
      </c>
      <c r="AC181">
        <f ca="1">IF(AB181&lt;1.1,AB181,IF(AB181&lt;YEAR!$C$2+YEAR!$C$3-2,AB181+1,(YEAR!$C$2+YEAR!$C$3-1)&amp;"       :="))</f>
        <v>1</v>
      </c>
      <c r="AD181">
        <f ca="1">IF(AC181&lt;1.1,AC181,IF(AC181&lt;YEAR!$C$2+YEAR!$C$3-2,AC181+1,(YEAR!$C$2+YEAR!$C$3-1)&amp;"       :="))</f>
        <v>1</v>
      </c>
      <c r="AE181">
        <f ca="1">IF(AD181&lt;1.1,AD181,IF(AD181&lt;YEAR!$C$2+YEAR!$C$3-2,AD181+1,(YEAR!$C$2+YEAR!$C$3-1)&amp;"       :="))</f>
        <v>1</v>
      </c>
      <c r="AF181">
        <f ca="1">IF(AE181&lt;1.1,AE181,IF(AE181&lt;YEAR!$C$2+YEAR!$C$3-2,AE181+1,(YEAR!$C$2+YEAR!$C$3-1)&amp;"       :="))</f>
        <v>1</v>
      </c>
      <c r="AG181">
        <f ca="1">IF(AF181&lt;1.1,AF181,IF(AF181&lt;YEAR!$C$2+YEAR!$C$3-2,AF181+1,(YEAR!$C$2+YEAR!$C$3-1)&amp;"       :="))</f>
        <v>1</v>
      </c>
      <c r="AH181">
        <f ca="1">IF(AG181&lt;1.1,AG181,IF(AG181&lt;YEAR!$C$2+YEAR!$C$3-2,AG181+1,(YEAR!$C$2+YEAR!$C$3-1)&amp;"       :="))</f>
        <v>1</v>
      </c>
      <c r="AI181">
        <f ca="1">IF(AH181&lt;1.1,AH181,IF(AH181&lt;YEAR!$C$2+YEAR!$C$3-2,AH181+1,(YEAR!$C$2+YEAR!$C$3-1)&amp;"       :="))</f>
        <v>1</v>
      </c>
      <c r="AJ181">
        <f ca="1">IF(AI181&lt;1.1,AI181,IF(AI181&lt;YEAR!$C$2+YEAR!$C$3-2,AI181+1,(YEAR!$C$2+YEAR!$C$3-1)&amp;"       :="))</f>
        <v>1</v>
      </c>
    </row>
    <row r="182" spans="1:36">
      <c r="A182">
        <f t="shared" ca="1" si="13"/>
        <v>5</v>
      </c>
      <c r="B182" t="s">
        <v>51</v>
      </c>
      <c r="C182" t="str">
        <f ca="1">IF(D182="",OFFSET(AvailabilityFactor!A$1,A182,0),C181)</f>
        <v>D2NGCC00</v>
      </c>
      <c r="D182" t="str" cm="1">
        <f t="array" aca="1" ref="D182" ca="1">IF(D181="",TS_DRC!$P$5,OFFSET(TS_DRC!P$5,RIGHT(D181,2),0,TRUE))</f>
        <v>TS14</v>
      </c>
      <c r="E182" t="str">
        <f t="shared" ca="1" si="14"/>
        <v>TS14</v>
      </c>
      <c r="F182">
        <f ca="1">IF($D182="",YEAR!C$2,1)</f>
        <v>1</v>
      </c>
      <c r="G182">
        <f ca="1">IF(F182&lt;1.1,F182,IF(F182&lt;YEAR!$C$2+YEAR!$C$3-2,F182+1,(YEAR!$C$2+YEAR!$C$3-1)&amp;"       :="))</f>
        <v>1</v>
      </c>
      <c r="H182">
        <f ca="1">IF(G182&lt;1.1,G182,IF(G182&lt;YEAR!$C$2+YEAR!$C$3-2,G182+1,(YEAR!$C$2+YEAR!$C$3-1)&amp;"       :="))</f>
        <v>1</v>
      </c>
      <c r="I182">
        <f ca="1">IF(H182&lt;1.1,H182,IF(H182&lt;YEAR!$C$2+YEAR!$C$3-2,H182+1,(YEAR!$C$2+YEAR!$C$3-1)&amp;"       :="))</f>
        <v>1</v>
      </c>
      <c r="J182">
        <f ca="1">IF(I182&lt;1.1,I182,IF(I182&lt;YEAR!$C$2+YEAR!$C$3-2,I182+1,(YEAR!$C$2+YEAR!$C$3-1)&amp;"       :="))</f>
        <v>1</v>
      </c>
      <c r="K182">
        <f ca="1">IF(J182&lt;1.1,J182,IF(J182&lt;YEAR!$C$2+YEAR!$C$3-2,J182+1,(YEAR!$C$2+YEAR!$C$3-1)&amp;"       :="))</f>
        <v>1</v>
      </c>
      <c r="L182">
        <f ca="1">IF(K182&lt;1.1,K182,IF(K182&lt;YEAR!$C$2+YEAR!$C$3-2,K182+1,(YEAR!$C$2+YEAR!$C$3-1)&amp;"       :="))</f>
        <v>1</v>
      </c>
      <c r="M182">
        <f ca="1">IF(L182&lt;1.1,L182,IF(L182&lt;YEAR!$C$2+YEAR!$C$3-2,L182+1,(YEAR!$C$2+YEAR!$C$3-1)&amp;"       :="))</f>
        <v>1</v>
      </c>
      <c r="N182">
        <f ca="1">IF(M182&lt;1.1,M182,IF(M182&lt;YEAR!$C$2+YEAR!$C$3-2,M182+1,(YEAR!$C$2+YEAR!$C$3-1)&amp;"       :="))</f>
        <v>1</v>
      </c>
      <c r="O182">
        <f ca="1">IF(N182&lt;1.1,N182,IF(N182&lt;YEAR!$C$2+YEAR!$C$3-2,N182+1,(YEAR!$C$2+YEAR!$C$3-1)&amp;"       :="))</f>
        <v>1</v>
      </c>
      <c r="P182">
        <f ca="1">IF(O182&lt;1.1,O182,IF(O182&lt;YEAR!$C$2+YEAR!$C$3-2,O182+1,(YEAR!$C$2+YEAR!$C$3-1)&amp;"       :="))</f>
        <v>1</v>
      </c>
      <c r="Q182">
        <f ca="1">IF(P182&lt;1.1,P182,IF(P182&lt;YEAR!$C$2+YEAR!$C$3-2,P182+1,(YEAR!$C$2+YEAR!$C$3-1)&amp;"       :="))</f>
        <v>1</v>
      </c>
      <c r="R182">
        <f ca="1">IF(Q182&lt;1.1,Q182,IF(Q182&lt;YEAR!$C$2+YEAR!$C$3-2,Q182+1,(YEAR!$C$2+YEAR!$C$3-1)&amp;"       :="))</f>
        <v>1</v>
      </c>
      <c r="S182">
        <f ca="1">IF(R182&lt;1.1,R182,IF(R182&lt;YEAR!$C$2+YEAR!$C$3-2,R182+1,(YEAR!$C$2+YEAR!$C$3-1)&amp;"       :="))</f>
        <v>1</v>
      </c>
      <c r="T182">
        <f ca="1">IF(S182&lt;1.1,S182,IF(S182&lt;YEAR!$C$2+YEAR!$C$3-2,S182+1,(YEAR!$C$2+YEAR!$C$3-1)&amp;"       :="))</f>
        <v>1</v>
      </c>
      <c r="U182">
        <f ca="1">IF(T182&lt;1.1,T182,IF(T182&lt;YEAR!$C$2+YEAR!$C$3-2,T182+1,(YEAR!$C$2+YEAR!$C$3-1)&amp;"       :="))</f>
        <v>1</v>
      </c>
      <c r="V182">
        <f ca="1">IF(U182&lt;1.1,U182,IF(U182&lt;YEAR!$C$2+YEAR!$C$3-2,U182+1,(YEAR!$C$2+YEAR!$C$3-1)&amp;"       :="))</f>
        <v>1</v>
      </c>
      <c r="W182">
        <f ca="1">IF(V182&lt;1.1,V182,IF(V182&lt;YEAR!$C$2+YEAR!$C$3-2,V182+1,(YEAR!$C$2+YEAR!$C$3-1)&amp;"       :="))</f>
        <v>1</v>
      </c>
      <c r="X182">
        <f ca="1">IF(W182&lt;1.1,W182,IF(W182&lt;YEAR!$C$2+YEAR!$C$3-2,W182+1,(YEAR!$C$2+YEAR!$C$3-1)&amp;"       :="))</f>
        <v>1</v>
      </c>
      <c r="Y182">
        <f ca="1">IF(X182&lt;1.1,X182,IF(X182&lt;YEAR!$C$2+YEAR!$C$3-2,X182+1,(YEAR!$C$2+YEAR!$C$3-1)&amp;"       :="))</f>
        <v>1</v>
      </c>
      <c r="Z182">
        <f ca="1">IF(Y182&lt;1.1,Y182,IF(Y182&lt;YEAR!$C$2+YEAR!$C$3-2,Y182+1,(YEAR!$C$2+YEAR!$C$3-1)&amp;"       :="))</f>
        <v>1</v>
      </c>
      <c r="AA182">
        <f ca="1">IF(Z182&lt;1.1,Z182,IF(Z182&lt;YEAR!$C$2+YEAR!$C$3-2,Z182+1,(YEAR!$C$2+YEAR!$C$3-1)&amp;"       :="))</f>
        <v>1</v>
      </c>
      <c r="AB182">
        <f ca="1">IF(AA182&lt;1.1,AA182,IF(AA182&lt;YEAR!$C$2+YEAR!$C$3-2,AA182+1,(YEAR!$C$2+YEAR!$C$3-1)&amp;"       :="))</f>
        <v>1</v>
      </c>
      <c r="AC182">
        <f ca="1">IF(AB182&lt;1.1,AB182,IF(AB182&lt;YEAR!$C$2+YEAR!$C$3-2,AB182+1,(YEAR!$C$2+YEAR!$C$3-1)&amp;"       :="))</f>
        <v>1</v>
      </c>
      <c r="AD182">
        <f ca="1">IF(AC182&lt;1.1,AC182,IF(AC182&lt;YEAR!$C$2+YEAR!$C$3-2,AC182+1,(YEAR!$C$2+YEAR!$C$3-1)&amp;"       :="))</f>
        <v>1</v>
      </c>
      <c r="AE182">
        <f ca="1">IF(AD182&lt;1.1,AD182,IF(AD182&lt;YEAR!$C$2+YEAR!$C$3-2,AD182+1,(YEAR!$C$2+YEAR!$C$3-1)&amp;"       :="))</f>
        <v>1</v>
      </c>
      <c r="AF182">
        <f ca="1">IF(AE182&lt;1.1,AE182,IF(AE182&lt;YEAR!$C$2+YEAR!$C$3-2,AE182+1,(YEAR!$C$2+YEAR!$C$3-1)&amp;"       :="))</f>
        <v>1</v>
      </c>
      <c r="AG182">
        <f ca="1">IF(AF182&lt;1.1,AF182,IF(AF182&lt;YEAR!$C$2+YEAR!$C$3-2,AF182+1,(YEAR!$C$2+YEAR!$C$3-1)&amp;"       :="))</f>
        <v>1</v>
      </c>
      <c r="AH182">
        <f ca="1">IF(AG182&lt;1.1,AG182,IF(AG182&lt;YEAR!$C$2+YEAR!$C$3-2,AG182+1,(YEAR!$C$2+YEAR!$C$3-1)&amp;"       :="))</f>
        <v>1</v>
      </c>
      <c r="AI182">
        <f ca="1">IF(AH182&lt;1.1,AH182,IF(AH182&lt;YEAR!$C$2+YEAR!$C$3-2,AH182+1,(YEAR!$C$2+YEAR!$C$3-1)&amp;"       :="))</f>
        <v>1</v>
      </c>
      <c r="AJ182">
        <f ca="1">IF(AI182&lt;1.1,AI182,IF(AI182&lt;YEAR!$C$2+YEAR!$C$3-2,AI182+1,(YEAR!$C$2+YEAR!$C$3-1)&amp;"       :="))</f>
        <v>1</v>
      </c>
    </row>
    <row r="183" spans="1:36">
      <c r="A183">
        <f t="shared" ca="1" si="13"/>
        <v>5</v>
      </c>
      <c r="B183" t="s">
        <v>51</v>
      </c>
      <c r="C183" t="str">
        <f ca="1">IF(D183="",OFFSET(AvailabilityFactor!A$1,A183,0),C182)</f>
        <v>D2NGCC00</v>
      </c>
      <c r="D183" t="str" cm="1">
        <f t="array" aca="1" ref="D183" ca="1">IF(D182="",TS_DRC!$P$5,OFFSET(TS_DRC!P$5,RIGHT(D182,2),0,TRUE))</f>
        <v>TS15</v>
      </c>
      <c r="E183" t="str">
        <f t="shared" ca="1" si="14"/>
        <v>TS15</v>
      </c>
      <c r="F183">
        <f ca="1">IF($D183="",YEAR!C$2,1)</f>
        <v>1</v>
      </c>
      <c r="G183">
        <f ca="1">IF(F183&lt;1.1,F183,IF(F183&lt;YEAR!$C$2+YEAR!$C$3-2,F183+1,(YEAR!$C$2+YEAR!$C$3-1)&amp;"       :="))</f>
        <v>1</v>
      </c>
      <c r="H183">
        <f ca="1">IF(G183&lt;1.1,G183,IF(G183&lt;YEAR!$C$2+YEAR!$C$3-2,G183+1,(YEAR!$C$2+YEAR!$C$3-1)&amp;"       :="))</f>
        <v>1</v>
      </c>
      <c r="I183">
        <f ca="1">IF(H183&lt;1.1,H183,IF(H183&lt;YEAR!$C$2+YEAR!$C$3-2,H183+1,(YEAR!$C$2+YEAR!$C$3-1)&amp;"       :="))</f>
        <v>1</v>
      </c>
      <c r="J183">
        <f ca="1">IF(I183&lt;1.1,I183,IF(I183&lt;YEAR!$C$2+YEAR!$C$3-2,I183+1,(YEAR!$C$2+YEAR!$C$3-1)&amp;"       :="))</f>
        <v>1</v>
      </c>
      <c r="K183">
        <f ca="1">IF(J183&lt;1.1,J183,IF(J183&lt;YEAR!$C$2+YEAR!$C$3-2,J183+1,(YEAR!$C$2+YEAR!$C$3-1)&amp;"       :="))</f>
        <v>1</v>
      </c>
      <c r="L183">
        <f ca="1">IF(K183&lt;1.1,K183,IF(K183&lt;YEAR!$C$2+YEAR!$C$3-2,K183+1,(YEAR!$C$2+YEAR!$C$3-1)&amp;"       :="))</f>
        <v>1</v>
      </c>
      <c r="M183">
        <f ca="1">IF(L183&lt;1.1,L183,IF(L183&lt;YEAR!$C$2+YEAR!$C$3-2,L183+1,(YEAR!$C$2+YEAR!$C$3-1)&amp;"       :="))</f>
        <v>1</v>
      </c>
      <c r="N183">
        <f ca="1">IF(M183&lt;1.1,M183,IF(M183&lt;YEAR!$C$2+YEAR!$C$3-2,M183+1,(YEAR!$C$2+YEAR!$C$3-1)&amp;"       :="))</f>
        <v>1</v>
      </c>
      <c r="O183">
        <f ca="1">IF(N183&lt;1.1,N183,IF(N183&lt;YEAR!$C$2+YEAR!$C$3-2,N183+1,(YEAR!$C$2+YEAR!$C$3-1)&amp;"       :="))</f>
        <v>1</v>
      </c>
      <c r="P183">
        <f ca="1">IF(O183&lt;1.1,O183,IF(O183&lt;YEAR!$C$2+YEAR!$C$3-2,O183+1,(YEAR!$C$2+YEAR!$C$3-1)&amp;"       :="))</f>
        <v>1</v>
      </c>
      <c r="Q183">
        <f ca="1">IF(P183&lt;1.1,P183,IF(P183&lt;YEAR!$C$2+YEAR!$C$3-2,P183+1,(YEAR!$C$2+YEAR!$C$3-1)&amp;"       :="))</f>
        <v>1</v>
      </c>
      <c r="R183">
        <f ca="1">IF(Q183&lt;1.1,Q183,IF(Q183&lt;YEAR!$C$2+YEAR!$C$3-2,Q183+1,(YEAR!$C$2+YEAR!$C$3-1)&amp;"       :="))</f>
        <v>1</v>
      </c>
      <c r="S183">
        <f ca="1">IF(R183&lt;1.1,R183,IF(R183&lt;YEAR!$C$2+YEAR!$C$3-2,R183+1,(YEAR!$C$2+YEAR!$C$3-1)&amp;"       :="))</f>
        <v>1</v>
      </c>
      <c r="T183">
        <f ca="1">IF(S183&lt;1.1,S183,IF(S183&lt;YEAR!$C$2+YEAR!$C$3-2,S183+1,(YEAR!$C$2+YEAR!$C$3-1)&amp;"       :="))</f>
        <v>1</v>
      </c>
      <c r="U183">
        <f ca="1">IF(T183&lt;1.1,T183,IF(T183&lt;YEAR!$C$2+YEAR!$C$3-2,T183+1,(YEAR!$C$2+YEAR!$C$3-1)&amp;"       :="))</f>
        <v>1</v>
      </c>
      <c r="V183">
        <f ca="1">IF(U183&lt;1.1,U183,IF(U183&lt;YEAR!$C$2+YEAR!$C$3-2,U183+1,(YEAR!$C$2+YEAR!$C$3-1)&amp;"       :="))</f>
        <v>1</v>
      </c>
      <c r="W183">
        <f ca="1">IF(V183&lt;1.1,V183,IF(V183&lt;YEAR!$C$2+YEAR!$C$3-2,V183+1,(YEAR!$C$2+YEAR!$C$3-1)&amp;"       :="))</f>
        <v>1</v>
      </c>
      <c r="X183">
        <f ca="1">IF(W183&lt;1.1,W183,IF(W183&lt;YEAR!$C$2+YEAR!$C$3-2,W183+1,(YEAR!$C$2+YEAR!$C$3-1)&amp;"       :="))</f>
        <v>1</v>
      </c>
      <c r="Y183">
        <f ca="1">IF(X183&lt;1.1,X183,IF(X183&lt;YEAR!$C$2+YEAR!$C$3-2,X183+1,(YEAR!$C$2+YEAR!$C$3-1)&amp;"       :="))</f>
        <v>1</v>
      </c>
      <c r="Z183">
        <f ca="1">IF(Y183&lt;1.1,Y183,IF(Y183&lt;YEAR!$C$2+YEAR!$C$3-2,Y183+1,(YEAR!$C$2+YEAR!$C$3-1)&amp;"       :="))</f>
        <v>1</v>
      </c>
      <c r="AA183">
        <f ca="1">IF(Z183&lt;1.1,Z183,IF(Z183&lt;YEAR!$C$2+YEAR!$C$3-2,Z183+1,(YEAR!$C$2+YEAR!$C$3-1)&amp;"       :="))</f>
        <v>1</v>
      </c>
      <c r="AB183">
        <f ca="1">IF(AA183&lt;1.1,AA183,IF(AA183&lt;YEAR!$C$2+YEAR!$C$3-2,AA183+1,(YEAR!$C$2+YEAR!$C$3-1)&amp;"       :="))</f>
        <v>1</v>
      </c>
      <c r="AC183">
        <f ca="1">IF(AB183&lt;1.1,AB183,IF(AB183&lt;YEAR!$C$2+YEAR!$C$3-2,AB183+1,(YEAR!$C$2+YEAR!$C$3-1)&amp;"       :="))</f>
        <v>1</v>
      </c>
      <c r="AD183">
        <f ca="1">IF(AC183&lt;1.1,AC183,IF(AC183&lt;YEAR!$C$2+YEAR!$C$3-2,AC183+1,(YEAR!$C$2+YEAR!$C$3-1)&amp;"       :="))</f>
        <v>1</v>
      </c>
      <c r="AE183">
        <f ca="1">IF(AD183&lt;1.1,AD183,IF(AD183&lt;YEAR!$C$2+YEAR!$C$3-2,AD183+1,(YEAR!$C$2+YEAR!$C$3-1)&amp;"       :="))</f>
        <v>1</v>
      </c>
      <c r="AF183">
        <f ca="1">IF(AE183&lt;1.1,AE183,IF(AE183&lt;YEAR!$C$2+YEAR!$C$3-2,AE183+1,(YEAR!$C$2+YEAR!$C$3-1)&amp;"       :="))</f>
        <v>1</v>
      </c>
      <c r="AG183">
        <f ca="1">IF(AF183&lt;1.1,AF183,IF(AF183&lt;YEAR!$C$2+YEAR!$C$3-2,AF183+1,(YEAR!$C$2+YEAR!$C$3-1)&amp;"       :="))</f>
        <v>1</v>
      </c>
      <c r="AH183">
        <f ca="1">IF(AG183&lt;1.1,AG183,IF(AG183&lt;YEAR!$C$2+YEAR!$C$3-2,AG183+1,(YEAR!$C$2+YEAR!$C$3-1)&amp;"       :="))</f>
        <v>1</v>
      </c>
      <c r="AI183">
        <f ca="1">IF(AH183&lt;1.1,AH183,IF(AH183&lt;YEAR!$C$2+YEAR!$C$3-2,AH183+1,(YEAR!$C$2+YEAR!$C$3-1)&amp;"       :="))</f>
        <v>1</v>
      </c>
      <c r="AJ183">
        <f ca="1">IF(AI183&lt;1.1,AI183,IF(AI183&lt;YEAR!$C$2+YEAR!$C$3-2,AI183+1,(YEAR!$C$2+YEAR!$C$3-1)&amp;"       :="))</f>
        <v>1</v>
      </c>
    </row>
    <row r="184" spans="1:36">
      <c r="A184">
        <f t="shared" ca="1" si="13"/>
        <v>5</v>
      </c>
      <c r="B184" t="s">
        <v>51</v>
      </c>
      <c r="C184" t="str">
        <f ca="1">IF(D184="",OFFSET(AvailabilityFactor!A$1,A184,0),C183)</f>
        <v>D2NGCC00</v>
      </c>
      <c r="D184" t="str" cm="1">
        <f t="array" aca="1" ref="D184" ca="1">IF(D183="",TS_DRC!$P$5,OFFSET(TS_DRC!P$5,RIGHT(D183,2),0,TRUE))</f>
        <v>TS16</v>
      </c>
      <c r="E184" t="str">
        <f t="shared" ca="1" si="14"/>
        <v>TS16</v>
      </c>
      <c r="F184">
        <f ca="1">IF($D184="",YEAR!C$2,1)</f>
        <v>1</v>
      </c>
      <c r="G184">
        <f ca="1">IF(F184&lt;1.1,F184,IF(F184&lt;YEAR!$C$2+YEAR!$C$3-2,F184+1,(YEAR!$C$2+YEAR!$C$3-1)&amp;"       :="))</f>
        <v>1</v>
      </c>
      <c r="H184">
        <f ca="1">IF(G184&lt;1.1,G184,IF(G184&lt;YEAR!$C$2+YEAR!$C$3-2,G184+1,(YEAR!$C$2+YEAR!$C$3-1)&amp;"       :="))</f>
        <v>1</v>
      </c>
      <c r="I184">
        <f ca="1">IF(H184&lt;1.1,H184,IF(H184&lt;YEAR!$C$2+YEAR!$C$3-2,H184+1,(YEAR!$C$2+YEAR!$C$3-1)&amp;"       :="))</f>
        <v>1</v>
      </c>
      <c r="J184">
        <f ca="1">IF(I184&lt;1.1,I184,IF(I184&lt;YEAR!$C$2+YEAR!$C$3-2,I184+1,(YEAR!$C$2+YEAR!$C$3-1)&amp;"       :="))</f>
        <v>1</v>
      </c>
      <c r="K184">
        <f ca="1">IF(J184&lt;1.1,J184,IF(J184&lt;YEAR!$C$2+YEAR!$C$3-2,J184+1,(YEAR!$C$2+YEAR!$C$3-1)&amp;"       :="))</f>
        <v>1</v>
      </c>
      <c r="L184">
        <f ca="1">IF(K184&lt;1.1,K184,IF(K184&lt;YEAR!$C$2+YEAR!$C$3-2,K184+1,(YEAR!$C$2+YEAR!$C$3-1)&amp;"       :="))</f>
        <v>1</v>
      </c>
      <c r="M184">
        <f ca="1">IF(L184&lt;1.1,L184,IF(L184&lt;YEAR!$C$2+YEAR!$C$3-2,L184+1,(YEAR!$C$2+YEAR!$C$3-1)&amp;"       :="))</f>
        <v>1</v>
      </c>
      <c r="N184">
        <f ca="1">IF(M184&lt;1.1,M184,IF(M184&lt;YEAR!$C$2+YEAR!$C$3-2,M184+1,(YEAR!$C$2+YEAR!$C$3-1)&amp;"       :="))</f>
        <v>1</v>
      </c>
      <c r="O184">
        <f ca="1">IF(N184&lt;1.1,N184,IF(N184&lt;YEAR!$C$2+YEAR!$C$3-2,N184+1,(YEAR!$C$2+YEAR!$C$3-1)&amp;"       :="))</f>
        <v>1</v>
      </c>
      <c r="P184">
        <f ca="1">IF(O184&lt;1.1,O184,IF(O184&lt;YEAR!$C$2+YEAR!$C$3-2,O184+1,(YEAR!$C$2+YEAR!$C$3-1)&amp;"       :="))</f>
        <v>1</v>
      </c>
      <c r="Q184">
        <f ca="1">IF(P184&lt;1.1,P184,IF(P184&lt;YEAR!$C$2+YEAR!$C$3-2,P184+1,(YEAR!$C$2+YEAR!$C$3-1)&amp;"       :="))</f>
        <v>1</v>
      </c>
      <c r="R184">
        <f ca="1">IF(Q184&lt;1.1,Q184,IF(Q184&lt;YEAR!$C$2+YEAR!$C$3-2,Q184+1,(YEAR!$C$2+YEAR!$C$3-1)&amp;"       :="))</f>
        <v>1</v>
      </c>
      <c r="S184">
        <f ca="1">IF(R184&lt;1.1,R184,IF(R184&lt;YEAR!$C$2+YEAR!$C$3-2,R184+1,(YEAR!$C$2+YEAR!$C$3-1)&amp;"       :="))</f>
        <v>1</v>
      </c>
      <c r="T184">
        <f ca="1">IF(S184&lt;1.1,S184,IF(S184&lt;YEAR!$C$2+YEAR!$C$3-2,S184+1,(YEAR!$C$2+YEAR!$C$3-1)&amp;"       :="))</f>
        <v>1</v>
      </c>
      <c r="U184">
        <f ca="1">IF(T184&lt;1.1,T184,IF(T184&lt;YEAR!$C$2+YEAR!$C$3-2,T184+1,(YEAR!$C$2+YEAR!$C$3-1)&amp;"       :="))</f>
        <v>1</v>
      </c>
      <c r="V184">
        <f ca="1">IF(U184&lt;1.1,U184,IF(U184&lt;YEAR!$C$2+YEAR!$C$3-2,U184+1,(YEAR!$C$2+YEAR!$C$3-1)&amp;"       :="))</f>
        <v>1</v>
      </c>
      <c r="W184">
        <f ca="1">IF(V184&lt;1.1,V184,IF(V184&lt;YEAR!$C$2+YEAR!$C$3-2,V184+1,(YEAR!$C$2+YEAR!$C$3-1)&amp;"       :="))</f>
        <v>1</v>
      </c>
      <c r="X184">
        <f ca="1">IF(W184&lt;1.1,W184,IF(W184&lt;YEAR!$C$2+YEAR!$C$3-2,W184+1,(YEAR!$C$2+YEAR!$C$3-1)&amp;"       :="))</f>
        <v>1</v>
      </c>
      <c r="Y184">
        <f ca="1">IF(X184&lt;1.1,X184,IF(X184&lt;YEAR!$C$2+YEAR!$C$3-2,X184+1,(YEAR!$C$2+YEAR!$C$3-1)&amp;"       :="))</f>
        <v>1</v>
      </c>
      <c r="Z184">
        <f ca="1">IF(Y184&lt;1.1,Y184,IF(Y184&lt;YEAR!$C$2+YEAR!$C$3-2,Y184+1,(YEAR!$C$2+YEAR!$C$3-1)&amp;"       :="))</f>
        <v>1</v>
      </c>
      <c r="AA184">
        <f ca="1">IF(Z184&lt;1.1,Z184,IF(Z184&lt;YEAR!$C$2+YEAR!$C$3-2,Z184+1,(YEAR!$C$2+YEAR!$C$3-1)&amp;"       :="))</f>
        <v>1</v>
      </c>
      <c r="AB184">
        <f ca="1">IF(AA184&lt;1.1,AA184,IF(AA184&lt;YEAR!$C$2+YEAR!$C$3-2,AA184+1,(YEAR!$C$2+YEAR!$C$3-1)&amp;"       :="))</f>
        <v>1</v>
      </c>
      <c r="AC184">
        <f ca="1">IF(AB184&lt;1.1,AB184,IF(AB184&lt;YEAR!$C$2+YEAR!$C$3-2,AB184+1,(YEAR!$C$2+YEAR!$C$3-1)&amp;"       :="))</f>
        <v>1</v>
      </c>
      <c r="AD184">
        <f ca="1">IF(AC184&lt;1.1,AC184,IF(AC184&lt;YEAR!$C$2+YEAR!$C$3-2,AC184+1,(YEAR!$C$2+YEAR!$C$3-1)&amp;"       :="))</f>
        <v>1</v>
      </c>
      <c r="AE184">
        <f ca="1">IF(AD184&lt;1.1,AD184,IF(AD184&lt;YEAR!$C$2+YEAR!$C$3-2,AD184+1,(YEAR!$C$2+YEAR!$C$3-1)&amp;"       :="))</f>
        <v>1</v>
      </c>
      <c r="AF184">
        <f ca="1">IF(AE184&lt;1.1,AE184,IF(AE184&lt;YEAR!$C$2+YEAR!$C$3-2,AE184+1,(YEAR!$C$2+YEAR!$C$3-1)&amp;"       :="))</f>
        <v>1</v>
      </c>
      <c r="AG184">
        <f ca="1">IF(AF184&lt;1.1,AF184,IF(AF184&lt;YEAR!$C$2+YEAR!$C$3-2,AF184+1,(YEAR!$C$2+YEAR!$C$3-1)&amp;"       :="))</f>
        <v>1</v>
      </c>
      <c r="AH184">
        <f ca="1">IF(AG184&lt;1.1,AG184,IF(AG184&lt;YEAR!$C$2+YEAR!$C$3-2,AG184+1,(YEAR!$C$2+YEAR!$C$3-1)&amp;"       :="))</f>
        <v>1</v>
      </c>
      <c r="AI184">
        <f ca="1">IF(AH184&lt;1.1,AH184,IF(AH184&lt;YEAR!$C$2+YEAR!$C$3-2,AH184+1,(YEAR!$C$2+YEAR!$C$3-1)&amp;"       :="))</f>
        <v>1</v>
      </c>
      <c r="AJ184">
        <f ca="1">IF(AI184&lt;1.1,AI184,IF(AI184&lt;YEAR!$C$2+YEAR!$C$3-2,AI184+1,(YEAR!$C$2+YEAR!$C$3-1)&amp;"       :="))</f>
        <v>1</v>
      </c>
    </row>
    <row r="185" spans="1:36">
      <c r="A185">
        <f t="shared" ca="1" si="13"/>
        <v>5</v>
      </c>
      <c r="B185" t="s">
        <v>51</v>
      </c>
      <c r="C185" t="str">
        <f ca="1">IF(D185="",OFFSET(AvailabilityFactor!A$1,A185,0),C184)</f>
        <v>D2NGCC00</v>
      </c>
      <c r="D185" t="str" cm="1">
        <f t="array" aca="1" ref="D185" ca="1">IF(D184="",TS_DRC!$P$5,OFFSET(TS_DRC!P$5,RIGHT(D184,2),0,TRUE))</f>
        <v>TS17</v>
      </c>
      <c r="E185" t="str">
        <f t="shared" ca="1" si="14"/>
        <v>TS17</v>
      </c>
      <c r="F185">
        <f ca="1">IF($D185="",YEAR!C$2,1)</f>
        <v>1</v>
      </c>
      <c r="G185">
        <f ca="1">IF(F185&lt;1.1,F185,IF(F185&lt;YEAR!$C$2+YEAR!$C$3-2,F185+1,(YEAR!$C$2+YEAR!$C$3-1)&amp;"       :="))</f>
        <v>1</v>
      </c>
      <c r="H185">
        <f ca="1">IF(G185&lt;1.1,G185,IF(G185&lt;YEAR!$C$2+YEAR!$C$3-2,G185+1,(YEAR!$C$2+YEAR!$C$3-1)&amp;"       :="))</f>
        <v>1</v>
      </c>
      <c r="I185">
        <f ca="1">IF(H185&lt;1.1,H185,IF(H185&lt;YEAR!$C$2+YEAR!$C$3-2,H185+1,(YEAR!$C$2+YEAR!$C$3-1)&amp;"       :="))</f>
        <v>1</v>
      </c>
      <c r="J185">
        <f ca="1">IF(I185&lt;1.1,I185,IF(I185&lt;YEAR!$C$2+YEAR!$C$3-2,I185+1,(YEAR!$C$2+YEAR!$C$3-1)&amp;"       :="))</f>
        <v>1</v>
      </c>
      <c r="K185">
        <f ca="1">IF(J185&lt;1.1,J185,IF(J185&lt;YEAR!$C$2+YEAR!$C$3-2,J185+1,(YEAR!$C$2+YEAR!$C$3-1)&amp;"       :="))</f>
        <v>1</v>
      </c>
      <c r="L185">
        <f ca="1">IF(K185&lt;1.1,K185,IF(K185&lt;YEAR!$C$2+YEAR!$C$3-2,K185+1,(YEAR!$C$2+YEAR!$C$3-1)&amp;"       :="))</f>
        <v>1</v>
      </c>
      <c r="M185">
        <f ca="1">IF(L185&lt;1.1,L185,IF(L185&lt;YEAR!$C$2+YEAR!$C$3-2,L185+1,(YEAR!$C$2+YEAR!$C$3-1)&amp;"       :="))</f>
        <v>1</v>
      </c>
      <c r="N185">
        <f ca="1">IF(M185&lt;1.1,M185,IF(M185&lt;YEAR!$C$2+YEAR!$C$3-2,M185+1,(YEAR!$C$2+YEAR!$C$3-1)&amp;"       :="))</f>
        <v>1</v>
      </c>
      <c r="O185">
        <f ca="1">IF(N185&lt;1.1,N185,IF(N185&lt;YEAR!$C$2+YEAR!$C$3-2,N185+1,(YEAR!$C$2+YEAR!$C$3-1)&amp;"       :="))</f>
        <v>1</v>
      </c>
      <c r="P185">
        <f ca="1">IF(O185&lt;1.1,O185,IF(O185&lt;YEAR!$C$2+YEAR!$C$3-2,O185+1,(YEAR!$C$2+YEAR!$C$3-1)&amp;"       :="))</f>
        <v>1</v>
      </c>
      <c r="Q185">
        <f ca="1">IF(P185&lt;1.1,P185,IF(P185&lt;YEAR!$C$2+YEAR!$C$3-2,P185+1,(YEAR!$C$2+YEAR!$C$3-1)&amp;"       :="))</f>
        <v>1</v>
      </c>
      <c r="R185">
        <f ca="1">IF(Q185&lt;1.1,Q185,IF(Q185&lt;YEAR!$C$2+YEAR!$C$3-2,Q185+1,(YEAR!$C$2+YEAR!$C$3-1)&amp;"       :="))</f>
        <v>1</v>
      </c>
      <c r="S185">
        <f ca="1">IF(R185&lt;1.1,R185,IF(R185&lt;YEAR!$C$2+YEAR!$C$3-2,R185+1,(YEAR!$C$2+YEAR!$C$3-1)&amp;"       :="))</f>
        <v>1</v>
      </c>
      <c r="T185">
        <f ca="1">IF(S185&lt;1.1,S185,IF(S185&lt;YEAR!$C$2+YEAR!$C$3-2,S185+1,(YEAR!$C$2+YEAR!$C$3-1)&amp;"       :="))</f>
        <v>1</v>
      </c>
      <c r="U185">
        <f ca="1">IF(T185&lt;1.1,T185,IF(T185&lt;YEAR!$C$2+YEAR!$C$3-2,T185+1,(YEAR!$C$2+YEAR!$C$3-1)&amp;"       :="))</f>
        <v>1</v>
      </c>
      <c r="V185">
        <f ca="1">IF(U185&lt;1.1,U185,IF(U185&lt;YEAR!$C$2+YEAR!$C$3-2,U185+1,(YEAR!$C$2+YEAR!$C$3-1)&amp;"       :="))</f>
        <v>1</v>
      </c>
      <c r="W185">
        <f ca="1">IF(V185&lt;1.1,V185,IF(V185&lt;YEAR!$C$2+YEAR!$C$3-2,V185+1,(YEAR!$C$2+YEAR!$C$3-1)&amp;"       :="))</f>
        <v>1</v>
      </c>
      <c r="X185">
        <f ca="1">IF(W185&lt;1.1,W185,IF(W185&lt;YEAR!$C$2+YEAR!$C$3-2,W185+1,(YEAR!$C$2+YEAR!$C$3-1)&amp;"       :="))</f>
        <v>1</v>
      </c>
      <c r="Y185">
        <f ca="1">IF(X185&lt;1.1,X185,IF(X185&lt;YEAR!$C$2+YEAR!$C$3-2,X185+1,(YEAR!$C$2+YEAR!$C$3-1)&amp;"       :="))</f>
        <v>1</v>
      </c>
      <c r="Z185">
        <f ca="1">IF(Y185&lt;1.1,Y185,IF(Y185&lt;YEAR!$C$2+YEAR!$C$3-2,Y185+1,(YEAR!$C$2+YEAR!$C$3-1)&amp;"       :="))</f>
        <v>1</v>
      </c>
      <c r="AA185">
        <f ca="1">IF(Z185&lt;1.1,Z185,IF(Z185&lt;YEAR!$C$2+YEAR!$C$3-2,Z185+1,(YEAR!$C$2+YEAR!$C$3-1)&amp;"       :="))</f>
        <v>1</v>
      </c>
      <c r="AB185">
        <f ca="1">IF(AA185&lt;1.1,AA185,IF(AA185&lt;YEAR!$C$2+YEAR!$C$3-2,AA185+1,(YEAR!$C$2+YEAR!$C$3-1)&amp;"       :="))</f>
        <v>1</v>
      </c>
      <c r="AC185">
        <f ca="1">IF(AB185&lt;1.1,AB185,IF(AB185&lt;YEAR!$C$2+YEAR!$C$3-2,AB185+1,(YEAR!$C$2+YEAR!$C$3-1)&amp;"       :="))</f>
        <v>1</v>
      </c>
      <c r="AD185">
        <f ca="1">IF(AC185&lt;1.1,AC185,IF(AC185&lt;YEAR!$C$2+YEAR!$C$3-2,AC185+1,(YEAR!$C$2+YEAR!$C$3-1)&amp;"       :="))</f>
        <v>1</v>
      </c>
      <c r="AE185">
        <f ca="1">IF(AD185&lt;1.1,AD185,IF(AD185&lt;YEAR!$C$2+YEAR!$C$3-2,AD185+1,(YEAR!$C$2+YEAR!$C$3-1)&amp;"       :="))</f>
        <v>1</v>
      </c>
      <c r="AF185">
        <f ca="1">IF(AE185&lt;1.1,AE185,IF(AE185&lt;YEAR!$C$2+YEAR!$C$3-2,AE185+1,(YEAR!$C$2+YEAR!$C$3-1)&amp;"       :="))</f>
        <v>1</v>
      </c>
      <c r="AG185">
        <f ca="1">IF(AF185&lt;1.1,AF185,IF(AF185&lt;YEAR!$C$2+YEAR!$C$3-2,AF185+1,(YEAR!$C$2+YEAR!$C$3-1)&amp;"       :="))</f>
        <v>1</v>
      </c>
      <c r="AH185">
        <f ca="1">IF(AG185&lt;1.1,AG185,IF(AG185&lt;YEAR!$C$2+YEAR!$C$3-2,AG185+1,(YEAR!$C$2+YEAR!$C$3-1)&amp;"       :="))</f>
        <v>1</v>
      </c>
      <c r="AI185">
        <f ca="1">IF(AH185&lt;1.1,AH185,IF(AH185&lt;YEAR!$C$2+YEAR!$C$3-2,AH185+1,(YEAR!$C$2+YEAR!$C$3-1)&amp;"       :="))</f>
        <v>1</v>
      </c>
      <c r="AJ185">
        <f ca="1">IF(AI185&lt;1.1,AI185,IF(AI185&lt;YEAR!$C$2+YEAR!$C$3-2,AI185+1,(YEAR!$C$2+YEAR!$C$3-1)&amp;"       :="))</f>
        <v>1</v>
      </c>
    </row>
    <row r="186" spans="1:36">
      <c r="A186">
        <f t="shared" ca="1" si="13"/>
        <v>5</v>
      </c>
      <c r="B186" t="s">
        <v>51</v>
      </c>
      <c r="C186" t="str">
        <f ca="1">IF(D186="",OFFSET(AvailabilityFactor!A$1,A186,0),C185)</f>
        <v>D2NGCC00</v>
      </c>
      <c r="D186" t="str" cm="1">
        <f t="array" aca="1" ref="D186" ca="1">IF(D185="",TS_DRC!$P$5,OFFSET(TS_DRC!P$5,RIGHT(D185,2),0,TRUE))</f>
        <v>TS18</v>
      </c>
      <c r="E186" t="str">
        <f t="shared" ca="1" si="14"/>
        <v>TS18</v>
      </c>
      <c r="F186">
        <f ca="1">IF($D186="",YEAR!C$2,1)</f>
        <v>1</v>
      </c>
      <c r="G186">
        <f ca="1">IF(F186&lt;1.1,F186,IF(F186&lt;YEAR!$C$2+YEAR!$C$3-2,F186+1,(YEAR!$C$2+YEAR!$C$3-1)&amp;"       :="))</f>
        <v>1</v>
      </c>
      <c r="H186">
        <f ca="1">IF(G186&lt;1.1,G186,IF(G186&lt;YEAR!$C$2+YEAR!$C$3-2,G186+1,(YEAR!$C$2+YEAR!$C$3-1)&amp;"       :="))</f>
        <v>1</v>
      </c>
      <c r="I186">
        <f ca="1">IF(H186&lt;1.1,H186,IF(H186&lt;YEAR!$C$2+YEAR!$C$3-2,H186+1,(YEAR!$C$2+YEAR!$C$3-1)&amp;"       :="))</f>
        <v>1</v>
      </c>
      <c r="J186">
        <f ca="1">IF(I186&lt;1.1,I186,IF(I186&lt;YEAR!$C$2+YEAR!$C$3-2,I186+1,(YEAR!$C$2+YEAR!$C$3-1)&amp;"       :="))</f>
        <v>1</v>
      </c>
      <c r="K186">
        <f ca="1">IF(J186&lt;1.1,J186,IF(J186&lt;YEAR!$C$2+YEAR!$C$3-2,J186+1,(YEAR!$C$2+YEAR!$C$3-1)&amp;"       :="))</f>
        <v>1</v>
      </c>
      <c r="L186">
        <f ca="1">IF(K186&lt;1.1,K186,IF(K186&lt;YEAR!$C$2+YEAR!$C$3-2,K186+1,(YEAR!$C$2+YEAR!$C$3-1)&amp;"       :="))</f>
        <v>1</v>
      </c>
      <c r="M186">
        <f ca="1">IF(L186&lt;1.1,L186,IF(L186&lt;YEAR!$C$2+YEAR!$C$3-2,L186+1,(YEAR!$C$2+YEAR!$C$3-1)&amp;"       :="))</f>
        <v>1</v>
      </c>
      <c r="N186">
        <f ca="1">IF(M186&lt;1.1,M186,IF(M186&lt;YEAR!$C$2+YEAR!$C$3-2,M186+1,(YEAR!$C$2+YEAR!$C$3-1)&amp;"       :="))</f>
        <v>1</v>
      </c>
      <c r="O186">
        <f ca="1">IF(N186&lt;1.1,N186,IF(N186&lt;YEAR!$C$2+YEAR!$C$3-2,N186+1,(YEAR!$C$2+YEAR!$C$3-1)&amp;"       :="))</f>
        <v>1</v>
      </c>
      <c r="P186">
        <f ca="1">IF(O186&lt;1.1,O186,IF(O186&lt;YEAR!$C$2+YEAR!$C$3-2,O186+1,(YEAR!$C$2+YEAR!$C$3-1)&amp;"       :="))</f>
        <v>1</v>
      </c>
      <c r="Q186">
        <f ca="1">IF(P186&lt;1.1,P186,IF(P186&lt;YEAR!$C$2+YEAR!$C$3-2,P186+1,(YEAR!$C$2+YEAR!$C$3-1)&amp;"       :="))</f>
        <v>1</v>
      </c>
      <c r="R186">
        <f ca="1">IF(Q186&lt;1.1,Q186,IF(Q186&lt;YEAR!$C$2+YEAR!$C$3-2,Q186+1,(YEAR!$C$2+YEAR!$C$3-1)&amp;"       :="))</f>
        <v>1</v>
      </c>
      <c r="S186">
        <f ca="1">IF(R186&lt;1.1,R186,IF(R186&lt;YEAR!$C$2+YEAR!$C$3-2,R186+1,(YEAR!$C$2+YEAR!$C$3-1)&amp;"       :="))</f>
        <v>1</v>
      </c>
      <c r="T186">
        <f ca="1">IF(S186&lt;1.1,S186,IF(S186&lt;YEAR!$C$2+YEAR!$C$3-2,S186+1,(YEAR!$C$2+YEAR!$C$3-1)&amp;"       :="))</f>
        <v>1</v>
      </c>
      <c r="U186">
        <f ca="1">IF(T186&lt;1.1,T186,IF(T186&lt;YEAR!$C$2+YEAR!$C$3-2,T186+1,(YEAR!$C$2+YEAR!$C$3-1)&amp;"       :="))</f>
        <v>1</v>
      </c>
      <c r="V186">
        <f ca="1">IF(U186&lt;1.1,U186,IF(U186&lt;YEAR!$C$2+YEAR!$C$3-2,U186+1,(YEAR!$C$2+YEAR!$C$3-1)&amp;"       :="))</f>
        <v>1</v>
      </c>
      <c r="W186">
        <f ca="1">IF(V186&lt;1.1,V186,IF(V186&lt;YEAR!$C$2+YEAR!$C$3-2,V186+1,(YEAR!$C$2+YEAR!$C$3-1)&amp;"       :="))</f>
        <v>1</v>
      </c>
      <c r="X186">
        <f ca="1">IF(W186&lt;1.1,W186,IF(W186&lt;YEAR!$C$2+YEAR!$C$3-2,W186+1,(YEAR!$C$2+YEAR!$C$3-1)&amp;"       :="))</f>
        <v>1</v>
      </c>
      <c r="Y186">
        <f ca="1">IF(X186&lt;1.1,X186,IF(X186&lt;YEAR!$C$2+YEAR!$C$3-2,X186+1,(YEAR!$C$2+YEAR!$C$3-1)&amp;"       :="))</f>
        <v>1</v>
      </c>
      <c r="Z186">
        <f ca="1">IF(Y186&lt;1.1,Y186,IF(Y186&lt;YEAR!$C$2+YEAR!$C$3-2,Y186+1,(YEAR!$C$2+YEAR!$C$3-1)&amp;"       :="))</f>
        <v>1</v>
      </c>
      <c r="AA186">
        <f ca="1">IF(Z186&lt;1.1,Z186,IF(Z186&lt;YEAR!$C$2+YEAR!$C$3-2,Z186+1,(YEAR!$C$2+YEAR!$C$3-1)&amp;"       :="))</f>
        <v>1</v>
      </c>
      <c r="AB186">
        <f ca="1">IF(AA186&lt;1.1,AA186,IF(AA186&lt;YEAR!$C$2+YEAR!$C$3-2,AA186+1,(YEAR!$C$2+YEAR!$C$3-1)&amp;"       :="))</f>
        <v>1</v>
      </c>
      <c r="AC186">
        <f ca="1">IF(AB186&lt;1.1,AB186,IF(AB186&lt;YEAR!$C$2+YEAR!$C$3-2,AB186+1,(YEAR!$C$2+YEAR!$C$3-1)&amp;"       :="))</f>
        <v>1</v>
      </c>
      <c r="AD186">
        <f ca="1">IF(AC186&lt;1.1,AC186,IF(AC186&lt;YEAR!$C$2+YEAR!$C$3-2,AC186+1,(YEAR!$C$2+YEAR!$C$3-1)&amp;"       :="))</f>
        <v>1</v>
      </c>
      <c r="AE186">
        <f ca="1">IF(AD186&lt;1.1,AD186,IF(AD186&lt;YEAR!$C$2+YEAR!$C$3-2,AD186+1,(YEAR!$C$2+YEAR!$C$3-1)&amp;"       :="))</f>
        <v>1</v>
      </c>
      <c r="AF186">
        <f ca="1">IF(AE186&lt;1.1,AE186,IF(AE186&lt;YEAR!$C$2+YEAR!$C$3-2,AE186+1,(YEAR!$C$2+YEAR!$C$3-1)&amp;"       :="))</f>
        <v>1</v>
      </c>
      <c r="AG186">
        <f ca="1">IF(AF186&lt;1.1,AF186,IF(AF186&lt;YEAR!$C$2+YEAR!$C$3-2,AF186+1,(YEAR!$C$2+YEAR!$C$3-1)&amp;"       :="))</f>
        <v>1</v>
      </c>
      <c r="AH186">
        <f ca="1">IF(AG186&lt;1.1,AG186,IF(AG186&lt;YEAR!$C$2+YEAR!$C$3-2,AG186+1,(YEAR!$C$2+YEAR!$C$3-1)&amp;"       :="))</f>
        <v>1</v>
      </c>
      <c r="AI186">
        <f ca="1">IF(AH186&lt;1.1,AH186,IF(AH186&lt;YEAR!$C$2+YEAR!$C$3-2,AH186+1,(YEAR!$C$2+YEAR!$C$3-1)&amp;"       :="))</f>
        <v>1</v>
      </c>
      <c r="AJ186">
        <f ca="1">IF(AI186&lt;1.1,AI186,IF(AI186&lt;YEAR!$C$2+YEAR!$C$3-2,AI186+1,(YEAR!$C$2+YEAR!$C$3-1)&amp;"       :="))</f>
        <v>1</v>
      </c>
    </row>
    <row r="187" spans="1:36">
      <c r="A187">
        <f t="shared" ca="1" si="13"/>
        <v>5</v>
      </c>
      <c r="B187" t="s">
        <v>51</v>
      </c>
      <c r="C187" t="str">
        <f ca="1">IF(D187="",OFFSET(AvailabilityFactor!A$1,A187,0),C186)</f>
        <v>D2NGCC00</v>
      </c>
      <c r="D187" t="str" cm="1">
        <f t="array" aca="1" ref="D187" ca="1">IF(D186="",TS_DRC!$P$5,OFFSET(TS_DRC!P$5,RIGHT(D186,2),0,TRUE))</f>
        <v>TS19</v>
      </c>
      <c r="E187" t="str">
        <f t="shared" ca="1" si="14"/>
        <v>TS19</v>
      </c>
      <c r="F187">
        <f ca="1">IF($D187="",YEAR!C$2,1)</f>
        <v>1</v>
      </c>
      <c r="G187">
        <f ca="1">IF(F187&lt;1.1,F187,IF(F187&lt;YEAR!$C$2+YEAR!$C$3-2,F187+1,(YEAR!$C$2+YEAR!$C$3-1)&amp;"       :="))</f>
        <v>1</v>
      </c>
      <c r="H187">
        <f ca="1">IF(G187&lt;1.1,G187,IF(G187&lt;YEAR!$C$2+YEAR!$C$3-2,G187+1,(YEAR!$C$2+YEAR!$C$3-1)&amp;"       :="))</f>
        <v>1</v>
      </c>
      <c r="I187">
        <f ca="1">IF(H187&lt;1.1,H187,IF(H187&lt;YEAR!$C$2+YEAR!$C$3-2,H187+1,(YEAR!$C$2+YEAR!$C$3-1)&amp;"       :="))</f>
        <v>1</v>
      </c>
      <c r="J187">
        <f ca="1">IF(I187&lt;1.1,I187,IF(I187&lt;YEAR!$C$2+YEAR!$C$3-2,I187+1,(YEAR!$C$2+YEAR!$C$3-1)&amp;"       :="))</f>
        <v>1</v>
      </c>
      <c r="K187">
        <f ca="1">IF(J187&lt;1.1,J187,IF(J187&lt;YEAR!$C$2+YEAR!$C$3-2,J187+1,(YEAR!$C$2+YEAR!$C$3-1)&amp;"       :="))</f>
        <v>1</v>
      </c>
      <c r="L187">
        <f ca="1">IF(K187&lt;1.1,K187,IF(K187&lt;YEAR!$C$2+YEAR!$C$3-2,K187+1,(YEAR!$C$2+YEAR!$C$3-1)&amp;"       :="))</f>
        <v>1</v>
      </c>
      <c r="M187">
        <f ca="1">IF(L187&lt;1.1,L187,IF(L187&lt;YEAR!$C$2+YEAR!$C$3-2,L187+1,(YEAR!$C$2+YEAR!$C$3-1)&amp;"       :="))</f>
        <v>1</v>
      </c>
      <c r="N187">
        <f ca="1">IF(M187&lt;1.1,M187,IF(M187&lt;YEAR!$C$2+YEAR!$C$3-2,M187+1,(YEAR!$C$2+YEAR!$C$3-1)&amp;"       :="))</f>
        <v>1</v>
      </c>
      <c r="O187">
        <f ca="1">IF(N187&lt;1.1,N187,IF(N187&lt;YEAR!$C$2+YEAR!$C$3-2,N187+1,(YEAR!$C$2+YEAR!$C$3-1)&amp;"       :="))</f>
        <v>1</v>
      </c>
      <c r="P187">
        <f ca="1">IF(O187&lt;1.1,O187,IF(O187&lt;YEAR!$C$2+YEAR!$C$3-2,O187+1,(YEAR!$C$2+YEAR!$C$3-1)&amp;"       :="))</f>
        <v>1</v>
      </c>
      <c r="Q187">
        <f ca="1">IF(P187&lt;1.1,P187,IF(P187&lt;YEAR!$C$2+YEAR!$C$3-2,P187+1,(YEAR!$C$2+YEAR!$C$3-1)&amp;"       :="))</f>
        <v>1</v>
      </c>
      <c r="R187">
        <f ca="1">IF(Q187&lt;1.1,Q187,IF(Q187&lt;YEAR!$C$2+YEAR!$C$3-2,Q187+1,(YEAR!$C$2+YEAR!$C$3-1)&amp;"       :="))</f>
        <v>1</v>
      </c>
      <c r="S187">
        <f ca="1">IF(R187&lt;1.1,R187,IF(R187&lt;YEAR!$C$2+YEAR!$C$3-2,R187+1,(YEAR!$C$2+YEAR!$C$3-1)&amp;"       :="))</f>
        <v>1</v>
      </c>
      <c r="T187">
        <f ca="1">IF(S187&lt;1.1,S187,IF(S187&lt;YEAR!$C$2+YEAR!$C$3-2,S187+1,(YEAR!$C$2+YEAR!$C$3-1)&amp;"       :="))</f>
        <v>1</v>
      </c>
      <c r="U187">
        <f ca="1">IF(T187&lt;1.1,T187,IF(T187&lt;YEAR!$C$2+YEAR!$C$3-2,T187+1,(YEAR!$C$2+YEAR!$C$3-1)&amp;"       :="))</f>
        <v>1</v>
      </c>
      <c r="V187">
        <f ca="1">IF(U187&lt;1.1,U187,IF(U187&lt;YEAR!$C$2+YEAR!$C$3-2,U187+1,(YEAR!$C$2+YEAR!$C$3-1)&amp;"       :="))</f>
        <v>1</v>
      </c>
      <c r="W187">
        <f ca="1">IF(V187&lt;1.1,V187,IF(V187&lt;YEAR!$C$2+YEAR!$C$3-2,V187+1,(YEAR!$C$2+YEAR!$C$3-1)&amp;"       :="))</f>
        <v>1</v>
      </c>
      <c r="X187">
        <f ca="1">IF(W187&lt;1.1,W187,IF(W187&lt;YEAR!$C$2+YEAR!$C$3-2,W187+1,(YEAR!$C$2+YEAR!$C$3-1)&amp;"       :="))</f>
        <v>1</v>
      </c>
      <c r="Y187">
        <f ca="1">IF(X187&lt;1.1,X187,IF(X187&lt;YEAR!$C$2+YEAR!$C$3-2,X187+1,(YEAR!$C$2+YEAR!$C$3-1)&amp;"       :="))</f>
        <v>1</v>
      </c>
      <c r="Z187">
        <f ca="1">IF(Y187&lt;1.1,Y187,IF(Y187&lt;YEAR!$C$2+YEAR!$C$3-2,Y187+1,(YEAR!$C$2+YEAR!$C$3-1)&amp;"       :="))</f>
        <v>1</v>
      </c>
      <c r="AA187">
        <f ca="1">IF(Z187&lt;1.1,Z187,IF(Z187&lt;YEAR!$C$2+YEAR!$C$3-2,Z187+1,(YEAR!$C$2+YEAR!$C$3-1)&amp;"       :="))</f>
        <v>1</v>
      </c>
      <c r="AB187">
        <f ca="1">IF(AA187&lt;1.1,AA187,IF(AA187&lt;YEAR!$C$2+YEAR!$C$3-2,AA187+1,(YEAR!$C$2+YEAR!$C$3-1)&amp;"       :="))</f>
        <v>1</v>
      </c>
      <c r="AC187">
        <f ca="1">IF(AB187&lt;1.1,AB187,IF(AB187&lt;YEAR!$C$2+YEAR!$C$3-2,AB187+1,(YEAR!$C$2+YEAR!$C$3-1)&amp;"       :="))</f>
        <v>1</v>
      </c>
      <c r="AD187">
        <f ca="1">IF(AC187&lt;1.1,AC187,IF(AC187&lt;YEAR!$C$2+YEAR!$C$3-2,AC187+1,(YEAR!$C$2+YEAR!$C$3-1)&amp;"       :="))</f>
        <v>1</v>
      </c>
      <c r="AE187">
        <f ca="1">IF(AD187&lt;1.1,AD187,IF(AD187&lt;YEAR!$C$2+YEAR!$C$3-2,AD187+1,(YEAR!$C$2+YEAR!$C$3-1)&amp;"       :="))</f>
        <v>1</v>
      </c>
      <c r="AF187">
        <f ca="1">IF(AE187&lt;1.1,AE187,IF(AE187&lt;YEAR!$C$2+YEAR!$C$3-2,AE187+1,(YEAR!$C$2+YEAR!$C$3-1)&amp;"       :="))</f>
        <v>1</v>
      </c>
      <c r="AG187">
        <f ca="1">IF(AF187&lt;1.1,AF187,IF(AF187&lt;YEAR!$C$2+YEAR!$C$3-2,AF187+1,(YEAR!$C$2+YEAR!$C$3-1)&amp;"       :="))</f>
        <v>1</v>
      </c>
      <c r="AH187">
        <f ca="1">IF(AG187&lt;1.1,AG187,IF(AG187&lt;YEAR!$C$2+YEAR!$C$3-2,AG187+1,(YEAR!$C$2+YEAR!$C$3-1)&amp;"       :="))</f>
        <v>1</v>
      </c>
      <c r="AI187">
        <f ca="1">IF(AH187&lt;1.1,AH187,IF(AH187&lt;YEAR!$C$2+YEAR!$C$3-2,AH187+1,(YEAR!$C$2+YEAR!$C$3-1)&amp;"       :="))</f>
        <v>1</v>
      </c>
      <c r="AJ187">
        <f ca="1">IF(AI187&lt;1.1,AI187,IF(AI187&lt;YEAR!$C$2+YEAR!$C$3-2,AI187+1,(YEAR!$C$2+YEAR!$C$3-1)&amp;"       :="))</f>
        <v>1</v>
      </c>
    </row>
    <row r="188" spans="1:36">
      <c r="A188">
        <f t="shared" ca="1" si="13"/>
        <v>5</v>
      </c>
      <c r="B188" t="s">
        <v>51</v>
      </c>
      <c r="C188" t="str">
        <f ca="1">IF(D188="",OFFSET(AvailabilityFactor!A$1,A188,0),C187)</f>
        <v>D2NGCC00</v>
      </c>
      <c r="D188" t="str" cm="1">
        <f t="array" aca="1" ref="D188" ca="1">IF(D187="",TS_DRC!$P$5,OFFSET(TS_DRC!P$5,RIGHT(D187,2),0,TRUE))</f>
        <v>TS20</v>
      </c>
      <c r="E188" t="str">
        <f t="shared" ca="1" si="14"/>
        <v>TS20</v>
      </c>
      <c r="F188">
        <f ca="1">IF($D188="",YEAR!C$2,1)</f>
        <v>1</v>
      </c>
      <c r="G188">
        <f ca="1">IF(F188&lt;1.1,F188,IF(F188&lt;YEAR!$C$2+YEAR!$C$3-2,F188+1,(YEAR!$C$2+YEAR!$C$3-1)&amp;"       :="))</f>
        <v>1</v>
      </c>
      <c r="H188">
        <f ca="1">IF(G188&lt;1.1,G188,IF(G188&lt;YEAR!$C$2+YEAR!$C$3-2,G188+1,(YEAR!$C$2+YEAR!$C$3-1)&amp;"       :="))</f>
        <v>1</v>
      </c>
      <c r="I188">
        <f ca="1">IF(H188&lt;1.1,H188,IF(H188&lt;YEAR!$C$2+YEAR!$C$3-2,H188+1,(YEAR!$C$2+YEAR!$C$3-1)&amp;"       :="))</f>
        <v>1</v>
      </c>
      <c r="J188">
        <f ca="1">IF(I188&lt;1.1,I188,IF(I188&lt;YEAR!$C$2+YEAR!$C$3-2,I188+1,(YEAR!$C$2+YEAR!$C$3-1)&amp;"       :="))</f>
        <v>1</v>
      </c>
      <c r="K188">
        <f ca="1">IF(J188&lt;1.1,J188,IF(J188&lt;YEAR!$C$2+YEAR!$C$3-2,J188+1,(YEAR!$C$2+YEAR!$C$3-1)&amp;"       :="))</f>
        <v>1</v>
      </c>
      <c r="L188">
        <f ca="1">IF(K188&lt;1.1,K188,IF(K188&lt;YEAR!$C$2+YEAR!$C$3-2,K188+1,(YEAR!$C$2+YEAR!$C$3-1)&amp;"       :="))</f>
        <v>1</v>
      </c>
      <c r="M188">
        <f ca="1">IF(L188&lt;1.1,L188,IF(L188&lt;YEAR!$C$2+YEAR!$C$3-2,L188+1,(YEAR!$C$2+YEAR!$C$3-1)&amp;"       :="))</f>
        <v>1</v>
      </c>
      <c r="N188">
        <f ca="1">IF(M188&lt;1.1,M188,IF(M188&lt;YEAR!$C$2+YEAR!$C$3-2,M188+1,(YEAR!$C$2+YEAR!$C$3-1)&amp;"       :="))</f>
        <v>1</v>
      </c>
      <c r="O188">
        <f ca="1">IF(N188&lt;1.1,N188,IF(N188&lt;YEAR!$C$2+YEAR!$C$3-2,N188+1,(YEAR!$C$2+YEAR!$C$3-1)&amp;"       :="))</f>
        <v>1</v>
      </c>
      <c r="P188">
        <f ca="1">IF(O188&lt;1.1,O188,IF(O188&lt;YEAR!$C$2+YEAR!$C$3-2,O188+1,(YEAR!$C$2+YEAR!$C$3-1)&amp;"       :="))</f>
        <v>1</v>
      </c>
      <c r="Q188">
        <f ca="1">IF(P188&lt;1.1,P188,IF(P188&lt;YEAR!$C$2+YEAR!$C$3-2,P188+1,(YEAR!$C$2+YEAR!$C$3-1)&amp;"       :="))</f>
        <v>1</v>
      </c>
      <c r="R188">
        <f ca="1">IF(Q188&lt;1.1,Q188,IF(Q188&lt;YEAR!$C$2+YEAR!$C$3-2,Q188+1,(YEAR!$C$2+YEAR!$C$3-1)&amp;"       :="))</f>
        <v>1</v>
      </c>
      <c r="S188">
        <f ca="1">IF(R188&lt;1.1,R188,IF(R188&lt;YEAR!$C$2+YEAR!$C$3-2,R188+1,(YEAR!$C$2+YEAR!$C$3-1)&amp;"       :="))</f>
        <v>1</v>
      </c>
      <c r="T188">
        <f ca="1">IF(S188&lt;1.1,S188,IF(S188&lt;YEAR!$C$2+YEAR!$C$3-2,S188+1,(YEAR!$C$2+YEAR!$C$3-1)&amp;"       :="))</f>
        <v>1</v>
      </c>
      <c r="U188">
        <f ca="1">IF(T188&lt;1.1,T188,IF(T188&lt;YEAR!$C$2+YEAR!$C$3-2,T188+1,(YEAR!$C$2+YEAR!$C$3-1)&amp;"       :="))</f>
        <v>1</v>
      </c>
      <c r="V188">
        <f ca="1">IF(U188&lt;1.1,U188,IF(U188&lt;YEAR!$C$2+YEAR!$C$3-2,U188+1,(YEAR!$C$2+YEAR!$C$3-1)&amp;"       :="))</f>
        <v>1</v>
      </c>
      <c r="W188">
        <f ca="1">IF(V188&lt;1.1,V188,IF(V188&lt;YEAR!$C$2+YEAR!$C$3-2,V188+1,(YEAR!$C$2+YEAR!$C$3-1)&amp;"       :="))</f>
        <v>1</v>
      </c>
      <c r="X188">
        <f ca="1">IF(W188&lt;1.1,W188,IF(W188&lt;YEAR!$C$2+YEAR!$C$3-2,W188+1,(YEAR!$C$2+YEAR!$C$3-1)&amp;"       :="))</f>
        <v>1</v>
      </c>
      <c r="Y188">
        <f ca="1">IF(X188&lt;1.1,X188,IF(X188&lt;YEAR!$C$2+YEAR!$C$3-2,X188+1,(YEAR!$C$2+YEAR!$C$3-1)&amp;"       :="))</f>
        <v>1</v>
      </c>
      <c r="Z188">
        <f ca="1">IF(Y188&lt;1.1,Y188,IF(Y188&lt;YEAR!$C$2+YEAR!$C$3-2,Y188+1,(YEAR!$C$2+YEAR!$C$3-1)&amp;"       :="))</f>
        <v>1</v>
      </c>
      <c r="AA188">
        <f ca="1">IF(Z188&lt;1.1,Z188,IF(Z188&lt;YEAR!$C$2+YEAR!$C$3-2,Z188+1,(YEAR!$C$2+YEAR!$C$3-1)&amp;"       :="))</f>
        <v>1</v>
      </c>
      <c r="AB188">
        <f ca="1">IF(AA188&lt;1.1,AA188,IF(AA188&lt;YEAR!$C$2+YEAR!$C$3-2,AA188+1,(YEAR!$C$2+YEAR!$C$3-1)&amp;"       :="))</f>
        <v>1</v>
      </c>
      <c r="AC188">
        <f ca="1">IF(AB188&lt;1.1,AB188,IF(AB188&lt;YEAR!$C$2+YEAR!$C$3-2,AB188+1,(YEAR!$C$2+YEAR!$C$3-1)&amp;"       :="))</f>
        <v>1</v>
      </c>
      <c r="AD188">
        <f ca="1">IF(AC188&lt;1.1,AC188,IF(AC188&lt;YEAR!$C$2+YEAR!$C$3-2,AC188+1,(YEAR!$C$2+YEAR!$C$3-1)&amp;"       :="))</f>
        <v>1</v>
      </c>
      <c r="AE188">
        <f ca="1">IF(AD188&lt;1.1,AD188,IF(AD188&lt;YEAR!$C$2+YEAR!$C$3-2,AD188+1,(YEAR!$C$2+YEAR!$C$3-1)&amp;"       :="))</f>
        <v>1</v>
      </c>
      <c r="AF188">
        <f ca="1">IF(AE188&lt;1.1,AE188,IF(AE188&lt;YEAR!$C$2+YEAR!$C$3-2,AE188+1,(YEAR!$C$2+YEAR!$C$3-1)&amp;"       :="))</f>
        <v>1</v>
      </c>
      <c r="AG188">
        <f ca="1">IF(AF188&lt;1.1,AF188,IF(AF188&lt;YEAR!$C$2+YEAR!$C$3-2,AF188+1,(YEAR!$C$2+YEAR!$C$3-1)&amp;"       :="))</f>
        <v>1</v>
      </c>
      <c r="AH188">
        <f ca="1">IF(AG188&lt;1.1,AG188,IF(AG188&lt;YEAR!$C$2+YEAR!$C$3-2,AG188+1,(YEAR!$C$2+YEAR!$C$3-1)&amp;"       :="))</f>
        <v>1</v>
      </c>
      <c r="AI188">
        <f ca="1">IF(AH188&lt;1.1,AH188,IF(AH188&lt;YEAR!$C$2+YEAR!$C$3-2,AH188+1,(YEAR!$C$2+YEAR!$C$3-1)&amp;"       :="))</f>
        <v>1</v>
      </c>
      <c r="AJ188">
        <f ca="1">IF(AI188&lt;1.1,AI188,IF(AI188&lt;YEAR!$C$2+YEAR!$C$3-2,AI188+1,(YEAR!$C$2+YEAR!$C$3-1)&amp;"       :="))</f>
        <v>1</v>
      </c>
    </row>
    <row r="189" spans="1:36">
      <c r="A189">
        <f t="shared" ca="1" si="13"/>
        <v>5</v>
      </c>
      <c r="B189" t="s">
        <v>51</v>
      </c>
      <c r="C189" t="str">
        <f ca="1">IF(D189="",OFFSET(AvailabilityFactor!A$1,A189,0),C188)</f>
        <v>D2NGCC00</v>
      </c>
      <c r="D189" t="str" cm="1">
        <f t="array" aca="1" ref="D189" ca="1">IF(D188="",TS_DRC!$P$5,OFFSET(TS_DRC!P$5,RIGHT(D188,2),0,TRUE))</f>
        <v>TS21</v>
      </c>
      <c r="E189" t="str">
        <f t="shared" ca="1" si="14"/>
        <v>TS21</v>
      </c>
      <c r="F189">
        <f ca="1">IF($D189="",YEAR!C$2,1)</f>
        <v>1</v>
      </c>
      <c r="G189">
        <f ca="1">IF(F189&lt;1.1,F189,IF(F189&lt;YEAR!$C$2+YEAR!$C$3-2,F189+1,(YEAR!$C$2+YEAR!$C$3-1)&amp;"       :="))</f>
        <v>1</v>
      </c>
      <c r="H189">
        <f ca="1">IF(G189&lt;1.1,G189,IF(G189&lt;YEAR!$C$2+YEAR!$C$3-2,G189+1,(YEAR!$C$2+YEAR!$C$3-1)&amp;"       :="))</f>
        <v>1</v>
      </c>
      <c r="I189">
        <f ca="1">IF(H189&lt;1.1,H189,IF(H189&lt;YEAR!$C$2+YEAR!$C$3-2,H189+1,(YEAR!$C$2+YEAR!$C$3-1)&amp;"       :="))</f>
        <v>1</v>
      </c>
      <c r="J189">
        <f ca="1">IF(I189&lt;1.1,I189,IF(I189&lt;YEAR!$C$2+YEAR!$C$3-2,I189+1,(YEAR!$C$2+YEAR!$C$3-1)&amp;"       :="))</f>
        <v>1</v>
      </c>
      <c r="K189">
        <f ca="1">IF(J189&lt;1.1,J189,IF(J189&lt;YEAR!$C$2+YEAR!$C$3-2,J189+1,(YEAR!$C$2+YEAR!$C$3-1)&amp;"       :="))</f>
        <v>1</v>
      </c>
      <c r="L189">
        <f ca="1">IF(K189&lt;1.1,K189,IF(K189&lt;YEAR!$C$2+YEAR!$C$3-2,K189+1,(YEAR!$C$2+YEAR!$C$3-1)&amp;"       :="))</f>
        <v>1</v>
      </c>
      <c r="M189">
        <f ca="1">IF(L189&lt;1.1,L189,IF(L189&lt;YEAR!$C$2+YEAR!$C$3-2,L189+1,(YEAR!$C$2+YEAR!$C$3-1)&amp;"       :="))</f>
        <v>1</v>
      </c>
      <c r="N189">
        <f ca="1">IF(M189&lt;1.1,M189,IF(M189&lt;YEAR!$C$2+YEAR!$C$3-2,M189+1,(YEAR!$C$2+YEAR!$C$3-1)&amp;"       :="))</f>
        <v>1</v>
      </c>
      <c r="O189">
        <f ca="1">IF(N189&lt;1.1,N189,IF(N189&lt;YEAR!$C$2+YEAR!$C$3-2,N189+1,(YEAR!$C$2+YEAR!$C$3-1)&amp;"       :="))</f>
        <v>1</v>
      </c>
      <c r="P189">
        <f ca="1">IF(O189&lt;1.1,O189,IF(O189&lt;YEAR!$C$2+YEAR!$C$3-2,O189+1,(YEAR!$C$2+YEAR!$C$3-1)&amp;"       :="))</f>
        <v>1</v>
      </c>
      <c r="Q189">
        <f ca="1">IF(P189&lt;1.1,P189,IF(P189&lt;YEAR!$C$2+YEAR!$C$3-2,P189+1,(YEAR!$C$2+YEAR!$C$3-1)&amp;"       :="))</f>
        <v>1</v>
      </c>
      <c r="R189">
        <f ca="1">IF(Q189&lt;1.1,Q189,IF(Q189&lt;YEAR!$C$2+YEAR!$C$3-2,Q189+1,(YEAR!$C$2+YEAR!$C$3-1)&amp;"       :="))</f>
        <v>1</v>
      </c>
      <c r="S189">
        <f ca="1">IF(R189&lt;1.1,R189,IF(R189&lt;YEAR!$C$2+YEAR!$C$3-2,R189+1,(YEAR!$C$2+YEAR!$C$3-1)&amp;"       :="))</f>
        <v>1</v>
      </c>
      <c r="T189">
        <f ca="1">IF(S189&lt;1.1,S189,IF(S189&lt;YEAR!$C$2+YEAR!$C$3-2,S189+1,(YEAR!$C$2+YEAR!$C$3-1)&amp;"       :="))</f>
        <v>1</v>
      </c>
      <c r="U189">
        <f ca="1">IF(T189&lt;1.1,T189,IF(T189&lt;YEAR!$C$2+YEAR!$C$3-2,T189+1,(YEAR!$C$2+YEAR!$C$3-1)&amp;"       :="))</f>
        <v>1</v>
      </c>
      <c r="V189">
        <f ca="1">IF(U189&lt;1.1,U189,IF(U189&lt;YEAR!$C$2+YEAR!$C$3-2,U189+1,(YEAR!$C$2+YEAR!$C$3-1)&amp;"       :="))</f>
        <v>1</v>
      </c>
      <c r="W189">
        <f ca="1">IF(V189&lt;1.1,V189,IF(V189&lt;YEAR!$C$2+YEAR!$C$3-2,V189+1,(YEAR!$C$2+YEAR!$C$3-1)&amp;"       :="))</f>
        <v>1</v>
      </c>
      <c r="X189">
        <f ca="1">IF(W189&lt;1.1,W189,IF(W189&lt;YEAR!$C$2+YEAR!$C$3-2,W189+1,(YEAR!$C$2+YEAR!$C$3-1)&amp;"       :="))</f>
        <v>1</v>
      </c>
      <c r="Y189">
        <f ca="1">IF(X189&lt;1.1,X189,IF(X189&lt;YEAR!$C$2+YEAR!$C$3-2,X189+1,(YEAR!$C$2+YEAR!$C$3-1)&amp;"       :="))</f>
        <v>1</v>
      </c>
      <c r="Z189">
        <f ca="1">IF(Y189&lt;1.1,Y189,IF(Y189&lt;YEAR!$C$2+YEAR!$C$3-2,Y189+1,(YEAR!$C$2+YEAR!$C$3-1)&amp;"       :="))</f>
        <v>1</v>
      </c>
      <c r="AA189">
        <f ca="1">IF(Z189&lt;1.1,Z189,IF(Z189&lt;YEAR!$C$2+YEAR!$C$3-2,Z189+1,(YEAR!$C$2+YEAR!$C$3-1)&amp;"       :="))</f>
        <v>1</v>
      </c>
      <c r="AB189">
        <f ca="1">IF(AA189&lt;1.1,AA189,IF(AA189&lt;YEAR!$C$2+YEAR!$C$3-2,AA189+1,(YEAR!$C$2+YEAR!$C$3-1)&amp;"       :="))</f>
        <v>1</v>
      </c>
      <c r="AC189">
        <f ca="1">IF(AB189&lt;1.1,AB189,IF(AB189&lt;YEAR!$C$2+YEAR!$C$3-2,AB189+1,(YEAR!$C$2+YEAR!$C$3-1)&amp;"       :="))</f>
        <v>1</v>
      </c>
      <c r="AD189">
        <f ca="1">IF(AC189&lt;1.1,AC189,IF(AC189&lt;YEAR!$C$2+YEAR!$C$3-2,AC189+1,(YEAR!$C$2+YEAR!$C$3-1)&amp;"       :="))</f>
        <v>1</v>
      </c>
      <c r="AE189">
        <f ca="1">IF(AD189&lt;1.1,AD189,IF(AD189&lt;YEAR!$C$2+YEAR!$C$3-2,AD189+1,(YEAR!$C$2+YEAR!$C$3-1)&amp;"       :="))</f>
        <v>1</v>
      </c>
      <c r="AF189">
        <f ca="1">IF(AE189&lt;1.1,AE189,IF(AE189&lt;YEAR!$C$2+YEAR!$C$3-2,AE189+1,(YEAR!$C$2+YEAR!$C$3-1)&amp;"       :="))</f>
        <v>1</v>
      </c>
      <c r="AG189">
        <f ca="1">IF(AF189&lt;1.1,AF189,IF(AF189&lt;YEAR!$C$2+YEAR!$C$3-2,AF189+1,(YEAR!$C$2+YEAR!$C$3-1)&amp;"       :="))</f>
        <v>1</v>
      </c>
      <c r="AH189">
        <f ca="1">IF(AG189&lt;1.1,AG189,IF(AG189&lt;YEAR!$C$2+YEAR!$C$3-2,AG189+1,(YEAR!$C$2+YEAR!$C$3-1)&amp;"       :="))</f>
        <v>1</v>
      </c>
      <c r="AI189">
        <f ca="1">IF(AH189&lt;1.1,AH189,IF(AH189&lt;YEAR!$C$2+YEAR!$C$3-2,AH189+1,(YEAR!$C$2+YEAR!$C$3-1)&amp;"       :="))</f>
        <v>1</v>
      </c>
      <c r="AJ189">
        <f ca="1">IF(AI189&lt;1.1,AI189,IF(AI189&lt;YEAR!$C$2+YEAR!$C$3-2,AI189+1,(YEAR!$C$2+YEAR!$C$3-1)&amp;"       :="))</f>
        <v>1</v>
      </c>
    </row>
    <row r="190" spans="1:36">
      <c r="A190">
        <f t="shared" ca="1" si="13"/>
        <v>5</v>
      </c>
      <c r="B190" t="s">
        <v>51</v>
      </c>
      <c r="C190" t="str">
        <f ca="1">IF(D190="",OFFSET(AvailabilityFactor!A$1,A190,0),C189)</f>
        <v>D2NGCC00</v>
      </c>
      <c r="D190" t="str" cm="1">
        <f t="array" aca="1" ref="D190" ca="1">IF(D189="",TS_DRC!$P$5,OFFSET(TS_DRC!P$5,RIGHT(D189,2),0,TRUE))</f>
        <v>TS22</v>
      </c>
      <c r="E190" t="str">
        <f t="shared" ca="1" si="14"/>
        <v>TS22</v>
      </c>
      <c r="F190">
        <f ca="1">IF($D190="",YEAR!C$2,1)</f>
        <v>1</v>
      </c>
      <c r="G190">
        <f ca="1">IF(F190&lt;1.1,F190,IF(F190&lt;YEAR!$C$2+YEAR!$C$3-2,F190+1,(YEAR!$C$2+YEAR!$C$3-1)&amp;"       :="))</f>
        <v>1</v>
      </c>
      <c r="H190">
        <f ca="1">IF(G190&lt;1.1,G190,IF(G190&lt;YEAR!$C$2+YEAR!$C$3-2,G190+1,(YEAR!$C$2+YEAR!$C$3-1)&amp;"       :="))</f>
        <v>1</v>
      </c>
      <c r="I190">
        <f ca="1">IF(H190&lt;1.1,H190,IF(H190&lt;YEAR!$C$2+YEAR!$C$3-2,H190+1,(YEAR!$C$2+YEAR!$C$3-1)&amp;"       :="))</f>
        <v>1</v>
      </c>
      <c r="J190">
        <f ca="1">IF(I190&lt;1.1,I190,IF(I190&lt;YEAR!$C$2+YEAR!$C$3-2,I190+1,(YEAR!$C$2+YEAR!$C$3-1)&amp;"       :="))</f>
        <v>1</v>
      </c>
      <c r="K190">
        <f ca="1">IF(J190&lt;1.1,J190,IF(J190&lt;YEAR!$C$2+YEAR!$C$3-2,J190+1,(YEAR!$C$2+YEAR!$C$3-1)&amp;"       :="))</f>
        <v>1</v>
      </c>
      <c r="L190">
        <f ca="1">IF(K190&lt;1.1,K190,IF(K190&lt;YEAR!$C$2+YEAR!$C$3-2,K190+1,(YEAR!$C$2+YEAR!$C$3-1)&amp;"       :="))</f>
        <v>1</v>
      </c>
      <c r="M190">
        <f ca="1">IF(L190&lt;1.1,L190,IF(L190&lt;YEAR!$C$2+YEAR!$C$3-2,L190+1,(YEAR!$C$2+YEAR!$C$3-1)&amp;"       :="))</f>
        <v>1</v>
      </c>
      <c r="N190">
        <f ca="1">IF(M190&lt;1.1,M190,IF(M190&lt;YEAR!$C$2+YEAR!$C$3-2,M190+1,(YEAR!$C$2+YEAR!$C$3-1)&amp;"       :="))</f>
        <v>1</v>
      </c>
      <c r="O190">
        <f ca="1">IF(N190&lt;1.1,N190,IF(N190&lt;YEAR!$C$2+YEAR!$C$3-2,N190+1,(YEAR!$C$2+YEAR!$C$3-1)&amp;"       :="))</f>
        <v>1</v>
      </c>
      <c r="P190">
        <f ca="1">IF(O190&lt;1.1,O190,IF(O190&lt;YEAR!$C$2+YEAR!$C$3-2,O190+1,(YEAR!$C$2+YEAR!$C$3-1)&amp;"       :="))</f>
        <v>1</v>
      </c>
      <c r="Q190">
        <f ca="1">IF(P190&lt;1.1,P190,IF(P190&lt;YEAR!$C$2+YEAR!$C$3-2,P190+1,(YEAR!$C$2+YEAR!$C$3-1)&amp;"       :="))</f>
        <v>1</v>
      </c>
      <c r="R190">
        <f ca="1">IF(Q190&lt;1.1,Q190,IF(Q190&lt;YEAR!$C$2+YEAR!$C$3-2,Q190+1,(YEAR!$C$2+YEAR!$C$3-1)&amp;"       :="))</f>
        <v>1</v>
      </c>
      <c r="S190">
        <f ca="1">IF(R190&lt;1.1,R190,IF(R190&lt;YEAR!$C$2+YEAR!$C$3-2,R190+1,(YEAR!$C$2+YEAR!$C$3-1)&amp;"       :="))</f>
        <v>1</v>
      </c>
      <c r="T190">
        <f ca="1">IF(S190&lt;1.1,S190,IF(S190&lt;YEAR!$C$2+YEAR!$C$3-2,S190+1,(YEAR!$C$2+YEAR!$C$3-1)&amp;"       :="))</f>
        <v>1</v>
      </c>
      <c r="U190">
        <f ca="1">IF(T190&lt;1.1,T190,IF(T190&lt;YEAR!$C$2+YEAR!$C$3-2,T190+1,(YEAR!$C$2+YEAR!$C$3-1)&amp;"       :="))</f>
        <v>1</v>
      </c>
      <c r="V190">
        <f ca="1">IF(U190&lt;1.1,U190,IF(U190&lt;YEAR!$C$2+YEAR!$C$3-2,U190+1,(YEAR!$C$2+YEAR!$C$3-1)&amp;"       :="))</f>
        <v>1</v>
      </c>
      <c r="W190">
        <f ca="1">IF(V190&lt;1.1,V190,IF(V190&lt;YEAR!$C$2+YEAR!$C$3-2,V190+1,(YEAR!$C$2+YEAR!$C$3-1)&amp;"       :="))</f>
        <v>1</v>
      </c>
      <c r="X190">
        <f ca="1">IF(W190&lt;1.1,W190,IF(W190&lt;YEAR!$C$2+YEAR!$C$3-2,W190+1,(YEAR!$C$2+YEAR!$C$3-1)&amp;"       :="))</f>
        <v>1</v>
      </c>
      <c r="Y190">
        <f ca="1">IF(X190&lt;1.1,X190,IF(X190&lt;YEAR!$C$2+YEAR!$C$3-2,X190+1,(YEAR!$C$2+YEAR!$C$3-1)&amp;"       :="))</f>
        <v>1</v>
      </c>
      <c r="Z190">
        <f ca="1">IF(Y190&lt;1.1,Y190,IF(Y190&lt;YEAR!$C$2+YEAR!$C$3-2,Y190+1,(YEAR!$C$2+YEAR!$C$3-1)&amp;"       :="))</f>
        <v>1</v>
      </c>
      <c r="AA190">
        <f ca="1">IF(Z190&lt;1.1,Z190,IF(Z190&lt;YEAR!$C$2+YEAR!$C$3-2,Z190+1,(YEAR!$C$2+YEAR!$C$3-1)&amp;"       :="))</f>
        <v>1</v>
      </c>
      <c r="AB190">
        <f ca="1">IF(AA190&lt;1.1,AA190,IF(AA190&lt;YEAR!$C$2+YEAR!$C$3-2,AA190+1,(YEAR!$C$2+YEAR!$C$3-1)&amp;"       :="))</f>
        <v>1</v>
      </c>
      <c r="AC190">
        <f ca="1">IF(AB190&lt;1.1,AB190,IF(AB190&lt;YEAR!$C$2+YEAR!$C$3-2,AB190+1,(YEAR!$C$2+YEAR!$C$3-1)&amp;"       :="))</f>
        <v>1</v>
      </c>
      <c r="AD190">
        <f ca="1">IF(AC190&lt;1.1,AC190,IF(AC190&lt;YEAR!$C$2+YEAR!$C$3-2,AC190+1,(YEAR!$C$2+YEAR!$C$3-1)&amp;"       :="))</f>
        <v>1</v>
      </c>
      <c r="AE190">
        <f ca="1">IF(AD190&lt;1.1,AD190,IF(AD190&lt;YEAR!$C$2+YEAR!$C$3-2,AD190+1,(YEAR!$C$2+YEAR!$C$3-1)&amp;"       :="))</f>
        <v>1</v>
      </c>
      <c r="AF190">
        <f ca="1">IF(AE190&lt;1.1,AE190,IF(AE190&lt;YEAR!$C$2+YEAR!$C$3-2,AE190+1,(YEAR!$C$2+YEAR!$C$3-1)&amp;"       :="))</f>
        <v>1</v>
      </c>
      <c r="AG190">
        <f ca="1">IF(AF190&lt;1.1,AF190,IF(AF190&lt;YEAR!$C$2+YEAR!$C$3-2,AF190+1,(YEAR!$C$2+YEAR!$C$3-1)&amp;"       :="))</f>
        <v>1</v>
      </c>
      <c r="AH190">
        <f ca="1">IF(AG190&lt;1.1,AG190,IF(AG190&lt;YEAR!$C$2+YEAR!$C$3-2,AG190+1,(YEAR!$C$2+YEAR!$C$3-1)&amp;"       :="))</f>
        <v>1</v>
      </c>
      <c r="AI190">
        <f ca="1">IF(AH190&lt;1.1,AH190,IF(AH190&lt;YEAR!$C$2+YEAR!$C$3-2,AH190+1,(YEAR!$C$2+YEAR!$C$3-1)&amp;"       :="))</f>
        <v>1</v>
      </c>
      <c r="AJ190">
        <f ca="1">IF(AI190&lt;1.1,AI190,IF(AI190&lt;YEAR!$C$2+YEAR!$C$3-2,AI190+1,(YEAR!$C$2+YEAR!$C$3-1)&amp;"       :="))</f>
        <v>1</v>
      </c>
    </row>
    <row r="191" spans="1:36">
      <c r="A191">
        <f t="shared" ca="1" si="13"/>
        <v>5</v>
      </c>
      <c r="B191" t="s">
        <v>51</v>
      </c>
      <c r="C191" t="str">
        <f ca="1">IF(D191="",OFFSET(AvailabilityFactor!A$1,A191,0),C190)</f>
        <v>D2NGCC00</v>
      </c>
      <c r="D191" t="str" cm="1">
        <f t="array" aca="1" ref="D191" ca="1">IF(D190="",TS_DRC!$P$5,OFFSET(TS_DRC!P$5,RIGHT(D190,2),0,TRUE))</f>
        <v>TS23</v>
      </c>
      <c r="E191" t="str">
        <f t="shared" ca="1" si="14"/>
        <v>TS23</v>
      </c>
      <c r="F191">
        <f ca="1">IF($D191="",YEAR!C$2,1)</f>
        <v>1</v>
      </c>
      <c r="G191">
        <f ca="1">IF(F191&lt;1.1,F191,IF(F191&lt;YEAR!$C$2+YEAR!$C$3-2,F191+1,(YEAR!$C$2+YEAR!$C$3-1)&amp;"       :="))</f>
        <v>1</v>
      </c>
      <c r="H191">
        <f ca="1">IF(G191&lt;1.1,G191,IF(G191&lt;YEAR!$C$2+YEAR!$C$3-2,G191+1,(YEAR!$C$2+YEAR!$C$3-1)&amp;"       :="))</f>
        <v>1</v>
      </c>
      <c r="I191">
        <f ca="1">IF(H191&lt;1.1,H191,IF(H191&lt;YEAR!$C$2+YEAR!$C$3-2,H191+1,(YEAR!$C$2+YEAR!$C$3-1)&amp;"       :="))</f>
        <v>1</v>
      </c>
      <c r="J191">
        <f ca="1">IF(I191&lt;1.1,I191,IF(I191&lt;YEAR!$C$2+YEAR!$C$3-2,I191+1,(YEAR!$C$2+YEAR!$C$3-1)&amp;"       :="))</f>
        <v>1</v>
      </c>
      <c r="K191">
        <f ca="1">IF(J191&lt;1.1,J191,IF(J191&lt;YEAR!$C$2+YEAR!$C$3-2,J191+1,(YEAR!$C$2+YEAR!$C$3-1)&amp;"       :="))</f>
        <v>1</v>
      </c>
      <c r="L191">
        <f ca="1">IF(K191&lt;1.1,K191,IF(K191&lt;YEAR!$C$2+YEAR!$C$3-2,K191+1,(YEAR!$C$2+YEAR!$C$3-1)&amp;"       :="))</f>
        <v>1</v>
      </c>
      <c r="M191">
        <f ca="1">IF(L191&lt;1.1,L191,IF(L191&lt;YEAR!$C$2+YEAR!$C$3-2,L191+1,(YEAR!$C$2+YEAR!$C$3-1)&amp;"       :="))</f>
        <v>1</v>
      </c>
      <c r="N191">
        <f ca="1">IF(M191&lt;1.1,M191,IF(M191&lt;YEAR!$C$2+YEAR!$C$3-2,M191+1,(YEAR!$C$2+YEAR!$C$3-1)&amp;"       :="))</f>
        <v>1</v>
      </c>
      <c r="O191">
        <f ca="1">IF(N191&lt;1.1,N191,IF(N191&lt;YEAR!$C$2+YEAR!$C$3-2,N191+1,(YEAR!$C$2+YEAR!$C$3-1)&amp;"       :="))</f>
        <v>1</v>
      </c>
      <c r="P191">
        <f ca="1">IF(O191&lt;1.1,O191,IF(O191&lt;YEAR!$C$2+YEAR!$C$3-2,O191+1,(YEAR!$C$2+YEAR!$C$3-1)&amp;"       :="))</f>
        <v>1</v>
      </c>
      <c r="Q191">
        <f ca="1">IF(P191&lt;1.1,P191,IF(P191&lt;YEAR!$C$2+YEAR!$C$3-2,P191+1,(YEAR!$C$2+YEAR!$C$3-1)&amp;"       :="))</f>
        <v>1</v>
      </c>
      <c r="R191">
        <f ca="1">IF(Q191&lt;1.1,Q191,IF(Q191&lt;YEAR!$C$2+YEAR!$C$3-2,Q191+1,(YEAR!$C$2+YEAR!$C$3-1)&amp;"       :="))</f>
        <v>1</v>
      </c>
      <c r="S191">
        <f ca="1">IF(R191&lt;1.1,R191,IF(R191&lt;YEAR!$C$2+YEAR!$C$3-2,R191+1,(YEAR!$C$2+YEAR!$C$3-1)&amp;"       :="))</f>
        <v>1</v>
      </c>
      <c r="T191">
        <f ca="1">IF(S191&lt;1.1,S191,IF(S191&lt;YEAR!$C$2+YEAR!$C$3-2,S191+1,(YEAR!$C$2+YEAR!$C$3-1)&amp;"       :="))</f>
        <v>1</v>
      </c>
      <c r="U191">
        <f ca="1">IF(T191&lt;1.1,T191,IF(T191&lt;YEAR!$C$2+YEAR!$C$3-2,T191+1,(YEAR!$C$2+YEAR!$C$3-1)&amp;"       :="))</f>
        <v>1</v>
      </c>
      <c r="V191">
        <f ca="1">IF(U191&lt;1.1,U191,IF(U191&lt;YEAR!$C$2+YEAR!$C$3-2,U191+1,(YEAR!$C$2+YEAR!$C$3-1)&amp;"       :="))</f>
        <v>1</v>
      </c>
      <c r="W191">
        <f ca="1">IF(V191&lt;1.1,V191,IF(V191&lt;YEAR!$C$2+YEAR!$C$3-2,V191+1,(YEAR!$C$2+YEAR!$C$3-1)&amp;"       :="))</f>
        <v>1</v>
      </c>
      <c r="X191">
        <f ca="1">IF(W191&lt;1.1,W191,IF(W191&lt;YEAR!$C$2+YEAR!$C$3-2,W191+1,(YEAR!$C$2+YEAR!$C$3-1)&amp;"       :="))</f>
        <v>1</v>
      </c>
      <c r="Y191">
        <f ca="1">IF(X191&lt;1.1,X191,IF(X191&lt;YEAR!$C$2+YEAR!$C$3-2,X191+1,(YEAR!$C$2+YEAR!$C$3-1)&amp;"       :="))</f>
        <v>1</v>
      </c>
      <c r="Z191">
        <f ca="1">IF(Y191&lt;1.1,Y191,IF(Y191&lt;YEAR!$C$2+YEAR!$C$3-2,Y191+1,(YEAR!$C$2+YEAR!$C$3-1)&amp;"       :="))</f>
        <v>1</v>
      </c>
      <c r="AA191">
        <f ca="1">IF(Z191&lt;1.1,Z191,IF(Z191&lt;YEAR!$C$2+YEAR!$C$3-2,Z191+1,(YEAR!$C$2+YEAR!$C$3-1)&amp;"       :="))</f>
        <v>1</v>
      </c>
      <c r="AB191">
        <f ca="1">IF(AA191&lt;1.1,AA191,IF(AA191&lt;YEAR!$C$2+YEAR!$C$3-2,AA191+1,(YEAR!$C$2+YEAR!$C$3-1)&amp;"       :="))</f>
        <v>1</v>
      </c>
      <c r="AC191">
        <f ca="1">IF(AB191&lt;1.1,AB191,IF(AB191&lt;YEAR!$C$2+YEAR!$C$3-2,AB191+1,(YEAR!$C$2+YEAR!$C$3-1)&amp;"       :="))</f>
        <v>1</v>
      </c>
      <c r="AD191">
        <f ca="1">IF(AC191&lt;1.1,AC191,IF(AC191&lt;YEAR!$C$2+YEAR!$C$3-2,AC191+1,(YEAR!$C$2+YEAR!$C$3-1)&amp;"       :="))</f>
        <v>1</v>
      </c>
      <c r="AE191">
        <f ca="1">IF(AD191&lt;1.1,AD191,IF(AD191&lt;YEAR!$C$2+YEAR!$C$3-2,AD191+1,(YEAR!$C$2+YEAR!$C$3-1)&amp;"       :="))</f>
        <v>1</v>
      </c>
      <c r="AF191">
        <f ca="1">IF(AE191&lt;1.1,AE191,IF(AE191&lt;YEAR!$C$2+YEAR!$C$3-2,AE191+1,(YEAR!$C$2+YEAR!$C$3-1)&amp;"       :="))</f>
        <v>1</v>
      </c>
      <c r="AG191">
        <f ca="1">IF(AF191&lt;1.1,AF191,IF(AF191&lt;YEAR!$C$2+YEAR!$C$3-2,AF191+1,(YEAR!$C$2+YEAR!$C$3-1)&amp;"       :="))</f>
        <v>1</v>
      </c>
      <c r="AH191">
        <f ca="1">IF(AG191&lt;1.1,AG191,IF(AG191&lt;YEAR!$C$2+YEAR!$C$3-2,AG191+1,(YEAR!$C$2+YEAR!$C$3-1)&amp;"       :="))</f>
        <v>1</v>
      </c>
      <c r="AI191">
        <f ca="1">IF(AH191&lt;1.1,AH191,IF(AH191&lt;YEAR!$C$2+YEAR!$C$3-2,AH191+1,(YEAR!$C$2+YEAR!$C$3-1)&amp;"       :="))</f>
        <v>1</v>
      </c>
      <c r="AJ191">
        <f ca="1">IF(AI191&lt;1.1,AI191,IF(AI191&lt;YEAR!$C$2+YEAR!$C$3-2,AI191+1,(YEAR!$C$2+YEAR!$C$3-1)&amp;"       :="))</f>
        <v>1</v>
      </c>
    </row>
    <row r="192" spans="1:36">
      <c r="A192">
        <f t="shared" ca="1" si="13"/>
        <v>5</v>
      </c>
      <c r="B192" t="s">
        <v>51</v>
      </c>
      <c r="C192" t="str">
        <f ca="1">IF(D192="",OFFSET(AvailabilityFactor!A$1,A192,0),C191)</f>
        <v>D2NGCC00</v>
      </c>
      <c r="D192" t="str" cm="1">
        <f t="array" aca="1" ref="D192" ca="1">IF(D191="",TS_DRC!$P$5,OFFSET(TS_DRC!P$5,RIGHT(D191,2),0,TRUE))</f>
        <v>TS24</v>
      </c>
      <c r="E192" t="str">
        <f t="shared" ca="1" si="14"/>
        <v>TS24</v>
      </c>
      <c r="F192">
        <f ca="1">IF($D192="",YEAR!C$2,1)</f>
        <v>1</v>
      </c>
      <c r="G192">
        <f ca="1">IF(F192&lt;1.1,F192,IF(F192&lt;YEAR!$C$2+YEAR!$C$3-2,F192+1,(YEAR!$C$2+YEAR!$C$3-1)&amp;"       :="))</f>
        <v>1</v>
      </c>
      <c r="H192">
        <f ca="1">IF(G192&lt;1.1,G192,IF(G192&lt;YEAR!$C$2+YEAR!$C$3-2,G192+1,(YEAR!$C$2+YEAR!$C$3-1)&amp;"       :="))</f>
        <v>1</v>
      </c>
      <c r="I192">
        <f ca="1">IF(H192&lt;1.1,H192,IF(H192&lt;YEAR!$C$2+YEAR!$C$3-2,H192+1,(YEAR!$C$2+YEAR!$C$3-1)&amp;"       :="))</f>
        <v>1</v>
      </c>
      <c r="J192">
        <f ca="1">IF(I192&lt;1.1,I192,IF(I192&lt;YEAR!$C$2+YEAR!$C$3-2,I192+1,(YEAR!$C$2+YEAR!$C$3-1)&amp;"       :="))</f>
        <v>1</v>
      </c>
      <c r="K192">
        <f ca="1">IF(J192&lt;1.1,J192,IF(J192&lt;YEAR!$C$2+YEAR!$C$3-2,J192+1,(YEAR!$C$2+YEAR!$C$3-1)&amp;"       :="))</f>
        <v>1</v>
      </c>
      <c r="L192">
        <f ca="1">IF(K192&lt;1.1,K192,IF(K192&lt;YEAR!$C$2+YEAR!$C$3-2,K192+1,(YEAR!$C$2+YEAR!$C$3-1)&amp;"       :="))</f>
        <v>1</v>
      </c>
      <c r="M192">
        <f ca="1">IF(L192&lt;1.1,L192,IF(L192&lt;YEAR!$C$2+YEAR!$C$3-2,L192+1,(YEAR!$C$2+YEAR!$C$3-1)&amp;"       :="))</f>
        <v>1</v>
      </c>
      <c r="N192">
        <f ca="1">IF(M192&lt;1.1,M192,IF(M192&lt;YEAR!$C$2+YEAR!$C$3-2,M192+1,(YEAR!$C$2+YEAR!$C$3-1)&amp;"       :="))</f>
        <v>1</v>
      </c>
      <c r="O192">
        <f ca="1">IF(N192&lt;1.1,N192,IF(N192&lt;YEAR!$C$2+YEAR!$C$3-2,N192+1,(YEAR!$C$2+YEAR!$C$3-1)&amp;"       :="))</f>
        <v>1</v>
      </c>
      <c r="P192">
        <f ca="1">IF(O192&lt;1.1,O192,IF(O192&lt;YEAR!$C$2+YEAR!$C$3-2,O192+1,(YEAR!$C$2+YEAR!$C$3-1)&amp;"       :="))</f>
        <v>1</v>
      </c>
      <c r="Q192">
        <f ca="1">IF(P192&lt;1.1,P192,IF(P192&lt;YEAR!$C$2+YEAR!$C$3-2,P192+1,(YEAR!$C$2+YEAR!$C$3-1)&amp;"       :="))</f>
        <v>1</v>
      </c>
      <c r="R192">
        <f ca="1">IF(Q192&lt;1.1,Q192,IF(Q192&lt;YEAR!$C$2+YEAR!$C$3-2,Q192+1,(YEAR!$C$2+YEAR!$C$3-1)&amp;"       :="))</f>
        <v>1</v>
      </c>
      <c r="S192">
        <f ca="1">IF(R192&lt;1.1,R192,IF(R192&lt;YEAR!$C$2+YEAR!$C$3-2,R192+1,(YEAR!$C$2+YEAR!$C$3-1)&amp;"       :="))</f>
        <v>1</v>
      </c>
      <c r="T192">
        <f ca="1">IF(S192&lt;1.1,S192,IF(S192&lt;YEAR!$C$2+YEAR!$C$3-2,S192+1,(YEAR!$C$2+YEAR!$C$3-1)&amp;"       :="))</f>
        <v>1</v>
      </c>
      <c r="U192">
        <f ca="1">IF(T192&lt;1.1,T192,IF(T192&lt;YEAR!$C$2+YEAR!$C$3-2,T192+1,(YEAR!$C$2+YEAR!$C$3-1)&amp;"       :="))</f>
        <v>1</v>
      </c>
      <c r="V192">
        <f ca="1">IF(U192&lt;1.1,U192,IF(U192&lt;YEAR!$C$2+YEAR!$C$3-2,U192+1,(YEAR!$C$2+YEAR!$C$3-1)&amp;"       :="))</f>
        <v>1</v>
      </c>
      <c r="W192">
        <f ca="1">IF(V192&lt;1.1,V192,IF(V192&lt;YEAR!$C$2+YEAR!$C$3-2,V192+1,(YEAR!$C$2+YEAR!$C$3-1)&amp;"       :="))</f>
        <v>1</v>
      </c>
      <c r="X192">
        <f ca="1">IF(W192&lt;1.1,W192,IF(W192&lt;YEAR!$C$2+YEAR!$C$3-2,W192+1,(YEAR!$C$2+YEAR!$C$3-1)&amp;"       :="))</f>
        <v>1</v>
      </c>
      <c r="Y192">
        <f ca="1">IF(X192&lt;1.1,X192,IF(X192&lt;YEAR!$C$2+YEAR!$C$3-2,X192+1,(YEAR!$C$2+YEAR!$C$3-1)&amp;"       :="))</f>
        <v>1</v>
      </c>
      <c r="Z192">
        <f ca="1">IF(Y192&lt;1.1,Y192,IF(Y192&lt;YEAR!$C$2+YEAR!$C$3-2,Y192+1,(YEAR!$C$2+YEAR!$C$3-1)&amp;"       :="))</f>
        <v>1</v>
      </c>
      <c r="AA192">
        <f ca="1">IF(Z192&lt;1.1,Z192,IF(Z192&lt;YEAR!$C$2+YEAR!$C$3-2,Z192+1,(YEAR!$C$2+YEAR!$C$3-1)&amp;"       :="))</f>
        <v>1</v>
      </c>
      <c r="AB192">
        <f ca="1">IF(AA192&lt;1.1,AA192,IF(AA192&lt;YEAR!$C$2+YEAR!$C$3-2,AA192+1,(YEAR!$C$2+YEAR!$C$3-1)&amp;"       :="))</f>
        <v>1</v>
      </c>
      <c r="AC192">
        <f ca="1">IF(AB192&lt;1.1,AB192,IF(AB192&lt;YEAR!$C$2+YEAR!$C$3-2,AB192+1,(YEAR!$C$2+YEAR!$C$3-1)&amp;"       :="))</f>
        <v>1</v>
      </c>
      <c r="AD192">
        <f ca="1">IF(AC192&lt;1.1,AC192,IF(AC192&lt;YEAR!$C$2+YEAR!$C$3-2,AC192+1,(YEAR!$C$2+YEAR!$C$3-1)&amp;"       :="))</f>
        <v>1</v>
      </c>
      <c r="AE192">
        <f ca="1">IF(AD192&lt;1.1,AD192,IF(AD192&lt;YEAR!$C$2+YEAR!$C$3-2,AD192+1,(YEAR!$C$2+YEAR!$C$3-1)&amp;"       :="))</f>
        <v>1</v>
      </c>
      <c r="AF192">
        <f ca="1">IF(AE192&lt;1.1,AE192,IF(AE192&lt;YEAR!$C$2+YEAR!$C$3-2,AE192+1,(YEAR!$C$2+YEAR!$C$3-1)&amp;"       :="))</f>
        <v>1</v>
      </c>
      <c r="AG192">
        <f ca="1">IF(AF192&lt;1.1,AF192,IF(AF192&lt;YEAR!$C$2+YEAR!$C$3-2,AF192+1,(YEAR!$C$2+YEAR!$C$3-1)&amp;"       :="))</f>
        <v>1</v>
      </c>
      <c r="AH192">
        <f ca="1">IF(AG192&lt;1.1,AG192,IF(AG192&lt;YEAR!$C$2+YEAR!$C$3-2,AG192+1,(YEAR!$C$2+YEAR!$C$3-1)&amp;"       :="))</f>
        <v>1</v>
      </c>
      <c r="AI192">
        <f ca="1">IF(AH192&lt;1.1,AH192,IF(AH192&lt;YEAR!$C$2+YEAR!$C$3-2,AH192+1,(YEAR!$C$2+YEAR!$C$3-1)&amp;"       :="))</f>
        <v>1</v>
      </c>
      <c r="AJ192">
        <f ca="1">IF(AI192&lt;1.1,AI192,IF(AI192&lt;YEAR!$C$2+YEAR!$C$3-2,AI192+1,(YEAR!$C$2+YEAR!$C$3-1)&amp;"       :="))</f>
        <v>1</v>
      </c>
    </row>
    <row r="193" spans="1:36">
      <c r="A193">
        <f t="shared" ca="1" si="13"/>
        <v>5</v>
      </c>
      <c r="B193" t="s">
        <v>51</v>
      </c>
      <c r="C193" t="str">
        <f ca="1">IF(D193="",OFFSET(AvailabilityFactor!A$1,A193,0),C192)</f>
        <v>D2NGCC00</v>
      </c>
      <c r="D193" t="str" cm="1">
        <f t="array" aca="1" ref="D193" ca="1">IF(D192="",TS_DRC!$P$5,OFFSET(TS_DRC!P$5,RIGHT(D192,2),0,TRUE))</f>
        <v>TS25</v>
      </c>
      <c r="E193" t="str">
        <f t="shared" ca="1" si="14"/>
        <v>TS25</v>
      </c>
      <c r="F193">
        <f ca="1">IF($D193="",YEAR!C$2,1)</f>
        <v>1</v>
      </c>
      <c r="G193">
        <f ca="1">IF(F193&lt;1.1,F193,IF(F193&lt;YEAR!$C$2+YEAR!$C$3-2,F193+1,(YEAR!$C$2+YEAR!$C$3-1)&amp;"       :="))</f>
        <v>1</v>
      </c>
      <c r="H193">
        <f ca="1">IF(G193&lt;1.1,G193,IF(G193&lt;YEAR!$C$2+YEAR!$C$3-2,G193+1,(YEAR!$C$2+YEAR!$C$3-1)&amp;"       :="))</f>
        <v>1</v>
      </c>
      <c r="I193">
        <f ca="1">IF(H193&lt;1.1,H193,IF(H193&lt;YEAR!$C$2+YEAR!$C$3-2,H193+1,(YEAR!$C$2+YEAR!$C$3-1)&amp;"       :="))</f>
        <v>1</v>
      </c>
      <c r="J193">
        <f ca="1">IF(I193&lt;1.1,I193,IF(I193&lt;YEAR!$C$2+YEAR!$C$3-2,I193+1,(YEAR!$C$2+YEAR!$C$3-1)&amp;"       :="))</f>
        <v>1</v>
      </c>
      <c r="K193">
        <f ca="1">IF(J193&lt;1.1,J193,IF(J193&lt;YEAR!$C$2+YEAR!$C$3-2,J193+1,(YEAR!$C$2+YEAR!$C$3-1)&amp;"       :="))</f>
        <v>1</v>
      </c>
      <c r="L193">
        <f ca="1">IF(K193&lt;1.1,K193,IF(K193&lt;YEAR!$C$2+YEAR!$C$3-2,K193+1,(YEAR!$C$2+YEAR!$C$3-1)&amp;"       :="))</f>
        <v>1</v>
      </c>
      <c r="M193">
        <f ca="1">IF(L193&lt;1.1,L193,IF(L193&lt;YEAR!$C$2+YEAR!$C$3-2,L193+1,(YEAR!$C$2+YEAR!$C$3-1)&amp;"       :="))</f>
        <v>1</v>
      </c>
      <c r="N193">
        <f ca="1">IF(M193&lt;1.1,M193,IF(M193&lt;YEAR!$C$2+YEAR!$C$3-2,M193+1,(YEAR!$C$2+YEAR!$C$3-1)&amp;"       :="))</f>
        <v>1</v>
      </c>
      <c r="O193">
        <f ca="1">IF(N193&lt;1.1,N193,IF(N193&lt;YEAR!$C$2+YEAR!$C$3-2,N193+1,(YEAR!$C$2+YEAR!$C$3-1)&amp;"       :="))</f>
        <v>1</v>
      </c>
      <c r="P193">
        <f ca="1">IF(O193&lt;1.1,O193,IF(O193&lt;YEAR!$C$2+YEAR!$C$3-2,O193+1,(YEAR!$C$2+YEAR!$C$3-1)&amp;"       :="))</f>
        <v>1</v>
      </c>
      <c r="Q193">
        <f ca="1">IF(P193&lt;1.1,P193,IF(P193&lt;YEAR!$C$2+YEAR!$C$3-2,P193+1,(YEAR!$C$2+YEAR!$C$3-1)&amp;"       :="))</f>
        <v>1</v>
      </c>
      <c r="R193">
        <f ca="1">IF(Q193&lt;1.1,Q193,IF(Q193&lt;YEAR!$C$2+YEAR!$C$3-2,Q193+1,(YEAR!$C$2+YEAR!$C$3-1)&amp;"       :="))</f>
        <v>1</v>
      </c>
      <c r="S193">
        <f ca="1">IF(R193&lt;1.1,R193,IF(R193&lt;YEAR!$C$2+YEAR!$C$3-2,R193+1,(YEAR!$C$2+YEAR!$C$3-1)&amp;"       :="))</f>
        <v>1</v>
      </c>
      <c r="T193">
        <f ca="1">IF(S193&lt;1.1,S193,IF(S193&lt;YEAR!$C$2+YEAR!$C$3-2,S193+1,(YEAR!$C$2+YEAR!$C$3-1)&amp;"       :="))</f>
        <v>1</v>
      </c>
      <c r="U193">
        <f ca="1">IF(T193&lt;1.1,T193,IF(T193&lt;YEAR!$C$2+YEAR!$C$3-2,T193+1,(YEAR!$C$2+YEAR!$C$3-1)&amp;"       :="))</f>
        <v>1</v>
      </c>
      <c r="V193">
        <f ca="1">IF(U193&lt;1.1,U193,IF(U193&lt;YEAR!$C$2+YEAR!$C$3-2,U193+1,(YEAR!$C$2+YEAR!$C$3-1)&amp;"       :="))</f>
        <v>1</v>
      </c>
      <c r="W193">
        <f ca="1">IF(V193&lt;1.1,V193,IF(V193&lt;YEAR!$C$2+YEAR!$C$3-2,V193+1,(YEAR!$C$2+YEAR!$C$3-1)&amp;"       :="))</f>
        <v>1</v>
      </c>
      <c r="X193">
        <f ca="1">IF(W193&lt;1.1,W193,IF(W193&lt;YEAR!$C$2+YEAR!$C$3-2,W193+1,(YEAR!$C$2+YEAR!$C$3-1)&amp;"       :="))</f>
        <v>1</v>
      </c>
      <c r="Y193">
        <f ca="1">IF(X193&lt;1.1,X193,IF(X193&lt;YEAR!$C$2+YEAR!$C$3-2,X193+1,(YEAR!$C$2+YEAR!$C$3-1)&amp;"       :="))</f>
        <v>1</v>
      </c>
      <c r="Z193">
        <f ca="1">IF(Y193&lt;1.1,Y193,IF(Y193&lt;YEAR!$C$2+YEAR!$C$3-2,Y193+1,(YEAR!$C$2+YEAR!$C$3-1)&amp;"       :="))</f>
        <v>1</v>
      </c>
      <c r="AA193">
        <f ca="1">IF(Z193&lt;1.1,Z193,IF(Z193&lt;YEAR!$C$2+YEAR!$C$3-2,Z193+1,(YEAR!$C$2+YEAR!$C$3-1)&amp;"       :="))</f>
        <v>1</v>
      </c>
      <c r="AB193">
        <f ca="1">IF(AA193&lt;1.1,AA193,IF(AA193&lt;YEAR!$C$2+YEAR!$C$3-2,AA193+1,(YEAR!$C$2+YEAR!$C$3-1)&amp;"       :="))</f>
        <v>1</v>
      </c>
      <c r="AC193">
        <f ca="1">IF(AB193&lt;1.1,AB193,IF(AB193&lt;YEAR!$C$2+YEAR!$C$3-2,AB193+1,(YEAR!$C$2+YEAR!$C$3-1)&amp;"       :="))</f>
        <v>1</v>
      </c>
      <c r="AD193">
        <f ca="1">IF(AC193&lt;1.1,AC193,IF(AC193&lt;YEAR!$C$2+YEAR!$C$3-2,AC193+1,(YEAR!$C$2+YEAR!$C$3-1)&amp;"       :="))</f>
        <v>1</v>
      </c>
      <c r="AE193">
        <f ca="1">IF(AD193&lt;1.1,AD193,IF(AD193&lt;YEAR!$C$2+YEAR!$C$3-2,AD193+1,(YEAR!$C$2+YEAR!$C$3-1)&amp;"       :="))</f>
        <v>1</v>
      </c>
      <c r="AF193">
        <f ca="1">IF(AE193&lt;1.1,AE193,IF(AE193&lt;YEAR!$C$2+YEAR!$C$3-2,AE193+1,(YEAR!$C$2+YEAR!$C$3-1)&amp;"       :="))</f>
        <v>1</v>
      </c>
      <c r="AG193">
        <f ca="1">IF(AF193&lt;1.1,AF193,IF(AF193&lt;YEAR!$C$2+YEAR!$C$3-2,AF193+1,(YEAR!$C$2+YEAR!$C$3-1)&amp;"       :="))</f>
        <v>1</v>
      </c>
      <c r="AH193">
        <f ca="1">IF(AG193&lt;1.1,AG193,IF(AG193&lt;YEAR!$C$2+YEAR!$C$3-2,AG193+1,(YEAR!$C$2+YEAR!$C$3-1)&amp;"       :="))</f>
        <v>1</v>
      </c>
      <c r="AI193">
        <f ca="1">IF(AH193&lt;1.1,AH193,IF(AH193&lt;YEAR!$C$2+YEAR!$C$3-2,AH193+1,(YEAR!$C$2+YEAR!$C$3-1)&amp;"       :="))</f>
        <v>1</v>
      </c>
      <c r="AJ193">
        <f ca="1">IF(AI193&lt;1.1,AI193,IF(AI193&lt;YEAR!$C$2+YEAR!$C$3-2,AI193+1,(YEAR!$C$2+YEAR!$C$3-1)&amp;"       :="))</f>
        <v>1</v>
      </c>
    </row>
    <row r="194" spans="1:36">
      <c r="A194">
        <f t="shared" ca="1" si="13"/>
        <v>5</v>
      </c>
      <c r="B194" t="s">
        <v>51</v>
      </c>
      <c r="C194" t="str">
        <f ca="1">IF(D194="",OFFSET(AvailabilityFactor!A$1,A194,0),C193)</f>
        <v>D2NGCC00</v>
      </c>
      <c r="D194" t="str" cm="1">
        <f t="array" aca="1" ref="D194" ca="1">IF(D193="",TS_DRC!$P$5,OFFSET(TS_DRC!P$5,RIGHT(D193,2),0,TRUE))</f>
        <v>TS26</v>
      </c>
      <c r="E194" t="str">
        <f t="shared" ca="1" si="14"/>
        <v>TS26</v>
      </c>
      <c r="F194">
        <f ca="1">IF($D194="",YEAR!C$2,1)</f>
        <v>1</v>
      </c>
      <c r="G194">
        <f ca="1">IF(F194&lt;1.1,F194,IF(F194&lt;YEAR!$C$2+YEAR!$C$3-2,F194+1,(YEAR!$C$2+YEAR!$C$3-1)&amp;"       :="))</f>
        <v>1</v>
      </c>
      <c r="H194">
        <f ca="1">IF(G194&lt;1.1,G194,IF(G194&lt;YEAR!$C$2+YEAR!$C$3-2,G194+1,(YEAR!$C$2+YEAR!$C$3-1)&amp;"       :="))</f>
        <v>1</v>
      </c>
      <c r="I194">
        <f ca="1">IF(H194&lt;1.1,H194,IF(H194&lt;YEAR!$C$2+YEAR!$C$3-2,H194+1,(YEAR!$C$2+YEAR!$C$3-1)&amp;"       :="))</f>
        <v>1</v>
      </c>
      <c r="J194">
        <f ca="1">IF(I194&lt;1.1,I194,IF(I194&lt;YEAR!$C$2+YEAR!$C$3-2,I194+1,(YEAR!$C$2+YEAR!$C$3-1)&amp;"       :="))</f>
        <v>1</v>
      </c>
      <c r="K194">
        <f ca="1">IF(J194&lt;1.1,J194,IF(J194&lt;YEAR!$C$2+YEAR!$C$3-2,J194+1,(YEAR!$C$2+YEAR!$C$3-1)&amp;"       :="))</f>
        <v>1</v>
      </c>
      <c r="L194">
        <f ca="1">IF(K194&lt;1.1,K194,IF(K194&lt;YEAR!$C$2+YEAR!$C$3-2,K194+1,(YEAR!$C$2+YEAR!$C$3-1)&amp;"       :="))</f>
        <v>1</v>
      </c>
      <c r="M194">
        <f ca="1">IF(L194&lt;1.1,L194,IF(L194&lt;YEAR!$C$2+YEAR!$C$3-2,L194+1,(YEAR!$C$2+YEAR!$C$3-1)&amp;"       :="))</f>
        <v>1</v>
      </c>
      <c r="N194">
        <f ca="1">IF(M194&lt;1.1,M194,IF(M194&lt;YEAR!$C$2+YEAR!$C$3-2,M194+1,(YEAR!$C$2+YEAR!$C$3-1)&amp;"       :="))</f>
        <v>1</v>
      </c>
      <c r="O194">
        <f ca="1">IF(N194&lt;1.1,N194,IF(N194&lt;YEAR!$C$2+YEAR!$C$3-2,N194+1,(YEAR!$C$2+YEAR!$C$3-1)&amp;"       :="))</f>
        <v>1</v>
      </c>
      <c r="P194">
        <f ca="1">IF(O194&lt;1.1,O194,IF(O194&lt;YEAR!$C$2+YEAR!$C$3-2,O194+1,(YEAR!$C$2+YEAR!$C$3-1)&amp;"       :="))</f>
        <v>1</v>
      </c>
      <c r="Q194">
        <f ca="1">IF(P194&lt;1.1,P194,IF(P194&lt;YEAR!$C$2+YEAR!$C$3-2,P194+1,(YEAR!$C$2+YEAR!$C$3-1)&amp;"       :="))</f>
        <v>1</v>
      </c>
      <c r="R194">
        <f ca="1">IF(Q194&lt;1.1,Q194,IF(Q194&lt;YEAR!$C$2+YEAR!$C$3-2,Q194+1,(YEAR!$C$2+YEAR!$C$3-1)&amp;"       :="))</f>
        <v>1</v>
      </c>
      <c r="S194">
        <f ca="1">IF(R194&lt;1.1,R194,IF(R194&lt;YEAR!$C$2+YEAR!$C$3-2,R194+1,(YEAR!$C$2+YEAR!$C$3-1)&amp;"       :="))</f>
        <v>1</v>
      </c>
      <c r="T194">
        <f ca="1">IF(S194&lt;1.1,S194,IF(S194&lt;YEAR!$C$2+YEAR!$C$3-2,S194+1,(YEAR!$C$2+YEAR!$C$3-1)&amp;"       :="))</f>
        <v>1</v>
      </c>
      <c r="U194">
        <f ca="1">IF(T194&lt;1.1,T194,IF(T194&lt;YEAR!$C$2+YEAR!$C$3-2,T194+1,(YEAR!$C$2+YEAR!$C$3-1)&amp;"       :="))</f>
        <v>1</v>
      </c>
      <c r="V194">
        <f ca="1">IF(U194&lt;1.1,U194,IF(U194&lt;YEAR!$C$2+YEAR!$C$3-2,U194+1,(YEAR!$C$2+YEAR!$C$3-1)&amp;"       :="))</f>
        <v>1</v>
      </c>
      <c r="W194">
        <f ca="1">IF(V194&lt;1.1,V194,IF(V194&lt;YEAR!$C$2+YEAR!$C$3-2,V194+1,(YEAR!$C$2+YEAR!$C$3-1)&amp;"       :="))</f>
        <v>1</v>
      </c>
      <c r="X194">
        <f ca="1">IF(W194&lt;1.1,W194,IF(W194&lt;YEAR!$C$2+YEAR!$C$3-2,W194+1,(YEAR!$C$2+YEAR!$C$3-1)&amp;"       :="))</f>
        <v>1</v>
      </c>
      <c r="Y194">
        <f ca="1">IF(X194&lt;1.1,X194,IF(X194&lt;YEAR!$C$2+YEAR!$C$3-2,X194+1,(YEAR!$C$2+YEAR!$C$3-1)&amp;"       :="))</f>
        <v>1</v>
      </c>
      <c r="Z194">
        <f ca="1">IF(Y194&lt;1.1,Y194,IF(Y194&lt;YEAR!$C$2+YEAR!$C$3-2,Y194+1,(YEAR!$C$2+YEAR!$C$3-1)&amp;"       :="))</f>
        <v>1</v>
      </c>
      <c r="AA194">
        <f ca="1">IF(Z194&lt;1.1,Z194,IF(Z194&lt;YEAR!$C$2+YEAR!$C$3-2,Z194+1,(YEAR!$C$2+YEAR!$C$3-1)&amp;"       :="))</f>
        <v>1</v>
      </c>
      <c r="AB194">
        <f ca="1">IF(AA194&lt;1.1,AA194,IF(AA194&lt;YEAR!$C$2+YEAR!$C$3-2,AA194+1,(YEAR!$C$2+YEAR!$C$3-1)&amp;"       :="))</f>
        <v>1</v>
      </c>
      <c r="AC194">
        <f ca="1">IF(AB194&lt;1.1,AB194,IF(AB194&lt;YEAR!$C$2+YEAR!$C$3-2,AB194+1,(YEAR!$C$2+YEAR!$C$3-1)&amp;"       :="))</f>
        <v>1</v>
      </c>
      <c r="AD194">
        <f ca="1">IF(AC194&lt;1.1,AC194,IF(AC194&lt;YEAR!$C$2+YEAR!$C$3-2,AC194+1,(YEAR!$C$2+YEAR!$C$3-1)&amp;"       :="))</f>
        <v>1</v>
      </c>
      <c r="AE194">
        <f ca="1">IF(AD194&lt;1.1,AD194,IF(AD194&lt;YEAR!$C$2+YEAR!$C$3-2,AD194+1,(YEAR!$C$2+YEAR!$C$3-1)&amp;"       :="))</f>
        <v>1</v>
      </c>
      <c r="AF194">
        <f ca="1">IF(AE194&lt;1.1,AE194,IF(AE194&lt;YEAR!$C$2+YEAR!$C$3-2,AE194+1,(YEAR!$C$2+YEAR!$C$3-1)&amp;"       :="))</f>
        <v>1</v>
      </c>
      <c r="AG194">
        <f ca="1">IF(AF194&lt;1.1,AF194,IF(AF194&lt;YEAR!$C$2+YEAR!$C$3-2,AF194+1,(YEAR!$C$2+YEAR!$C$3-1)&amp;"       :="))</f>
        <v>1</v>
      </c>
      <c r="AH194">
        <f ca="1">IF(AG194&lt;1.1,AG194,IF(AG194&lt;YEAR!$C$2+YEAR!$C$3-2,AG194+1,(YEAR!$C$2+YEAR!$C$3-1)&amp;"       :="))</f>
        <v>1</v>
      </c>
      <c r="AI194">
        <f ca="1">IF(AH194&lt;1.1,AH194,IF(AH194&lt;YEAR!$C$2+YEAR!$C$3-2,AH194+1,(YEAR!$C$2+YEAR!$C$3-1)&amp;"       :="))</f>
        <v>1</v>
      </c>
      <c r="AJ194">
        <f ca="1">IF(AI194&lt;1.1,AI194,IF(AI194&lt;YEAR!$C$2+YEAR!$C$3-2,AI194+1,(YEAR!$C$2+YEAR!$C$3-1)&amp;"       :="))</f>
        <v>1</v>
      </c>
    </row>
    <row r="195" spans="1:36">
      <c r="A195">
        <f t="shared" ref="A195:A250" ca="1" si="15">IF(D195="",A194+1,A194)</f>
        <v>5</v>
      </c>
      <c r="B195" t="s">
        <v>51</v>
      </c>
      <c r="C195" t="str">
        <f ca="1">IF(D195="",OFFSET(AvailabilityFactor!A$1,A195,0),C194)</f>
        <v>D2NGCC00</v>
      </c>
      <c r="D195" t="str" cm="1">
        <f t="array" aca="1" ref="D195" ca="1">IF(D194="",TS_DRC!$P$5,OFFSET(TS_DRC!P$5,RIGHT(D194,2),0,TRUE))</f>
        <v>TS27</v>
      </c>
      <c r="E195" t="str">
        <f t="shared" ref="E195:E250" ca="1" si="16">IF(D195="","[DRC,"&amp;C195&amp;",*,*]          :         ",D195)</f>
        <v>TS27</v>
      </c>
      <c r="F195">
        <f ca="1">IF($D195="",YEAR!C$2,1)</f>
        <v>1</v>
      </c>
      <c r="G195">
        <f ca="1">IF(F195&lt;1.1,F195,IF(F195&lt;YEAR!$C$2+YEAR!$C$3-2,F195+1,(YEAR!$C$2+YEAR!$C$3-1)&amp;"       :="))</f>
        <v>1</v>
      </c>
      <c r="H195">
        <f ca="1">IF(G195&lt;1.1,G195,IF(G195&lt;YEAR!$C$2+YEAR!$C$3-2,G195+1,(YEAR!$C$2+YEAR!$C$3-1)&amp;"       :="))</f>
        <v>1</v>
      </c>
      <c r="I195">
        <f ca="1">IF(H195&lt;1.1,H195,IF(H195&lt;YEAR!$C$2+YEAR!$C$3-2,H195+1,(YEAR!$C$2+YEAR!$C$3-1)&amp;"       :="))</f>
        <v>1</v>
      </c>
      <c r="J195">
        <f ca="1">IF(I195&lt;1.1,I195,IF(I195&lt;YEAR!$C$2+YEAR!$C$3-2,I195+1,(YEAR!$C$2+YEAR!$C$3-1)&amp;"       :="))</f>
        <v>1</v>
      </c>
      <c r="K195">
        <f ca="1">IF(J195&lt;1.1,J195,IF(J195&lt;YEAR!$C$2+YEAR!$C$3-2,J195+1,(YEAR!$C$2+YEAR!$C$3-1)&amp;"       :="))</f>
        <v>1</v>
      </c>
      <c r="L195">
        <f ca="1">IF(K195&lt;1.1,K195,IF(K195&lt;YEAR!$C$2+YEAR!$C$3-2,K195+1,(YEAR!$C$2+YEAR!$C$3-1)&amp;"       :="))</f>
        <v>1</v>
      </c>
      <c r="M195">
        <f ca="1">IF(L195&lt;1.1,L195,IF(L195&lt;YEAR!$C$2+YEAR!$C$3-2,L195+1,(YEAR!$C$2+YEAR!$C$3-1)&amp;"       :="))</f>
        <v>1</v>
      </c>
      <c r="N195">
        <f ca="1">IF(M195&lt;1.1,M195,IF(M195&lt;YEAR!$C$2+YEAR!$C$3-2,M195+1,(YEAR!$C$2+YEAR!$C$3-1)&amp;"       :="))</f>
        <v>1</v>
      </c>
      <c r="O195">
        <f ca="1">IF(N195&lt;1.1,N195,IF(N195&lt;YEAR!$C$2+YEAR!$C$3-2,N195+1,(YEAR!$C$2+YEAR!$C$3-1)&amp;"       :="))</f>
        <v>1</v>
      </c>
      <c r="P195">
        <f ca="1">IF(O195&lt;1.1,O195,IF(O195&lt;YEAR!$C$2+YEAR!$C$3-2,O195+1,(YEAR!$C$2+YEAR!$C$3-1)&amp;"       :="))</f>
        <v>1</v>
      </c>
      <c r="Q195">
        <f ca="1">IF(P195&lt;1.1,P195,IF(P195&lt;YEAR!$C$2+YEAR!$C$3-2,P195+1,(YEAR!$C$2+YEAR!$C$3-1)&amp;"       :="))</f>
        <v>1</v>
      </c>
      <c r="R195">
        <f ca="1">IF(Q195&lt;1.1,Q195,IF(Q195&lt;YEAR!$C$2+YEAR!$C$3-2,Q195+1,(YEAR!$C$2+YEAR!$C$3-1)&amp;"       :="))</f>
        <v>1</v>
      </c>
      <c r="S195">
        <f ca="1">IF(R195&lt;1.1,R195,IF(R195&lt;YEAR!$C$2+YEAR!$C$3-2,R195+1,(YEAR!$C$2+YEAR!$C$3-1)&amp;"       :="))</f>
        <v>1</v>
      </c>
      <c r="T195">
        <f ca="1">IF(S195&lt;1.1,S195,IF(S195&lt;YEAR!$C$2+YEAR!$C$3-2,S195+1,(YEAR!$C$2+YEAR!$C$3-1)&amp;"       :="))</f>
        <v>1</v>
      </c>
      <c r="U195">
        <f ca="1">IF(T195&lt;1.1,T195,IF(T195&lt;YEAR!$C$2+YEAR!$C$3-2,T195+1,(YEAR!$C$2+YEAR!$C$3-1)&amp;"       :="))</f>
        <v>1</v>
      </c>
      <c r="V195">
        <f ca="1">IF(U195&lt;1.1,U195,IF(U195&lt;YEAR!$C$2+YEAR!$C$3-2,U195+1,(YEAR!$C$2+YEAR!$C$3-1)&amp;"       :="))</f>
        <v>1</v>
      </c>
      <c r="W195">
        <f ca="1">IF(V195&lt;1.1,V195,IF(V195&lt;YEAR!$C$2+YEAR!$C$3-2,V195+1,(YEAR!$C$2+YEAR!$C$3-1)&amp;"       :="))</f>
        <v>1</v>
      </c>
      <c r="X195">
        <f ca="1">IF(W195&lt;1.1,W195,IF(W195&lt;YEAR!$C$2+YEAR!$C$3-2,W195+1,(YEAR!$C$2+YEAR!$C$3-1)&amp;"       :="))</f>
        <v>1</v>
      </c>
      <c r="Y195">
        <f ca="1">IF(X195&lt;1.1,X195,IF(X195&lt;YEAR!$C$2+YEAR!$C$3-2,X195+1,(YEAR!$C$2+YEAR!$C$3-1)&amp;"       :="))</f>
        <v>1</v>
      </c>
      <c r="Z195">
        <f ca="1">IF(Y195&lt;1.1,Y195,IF(Y195&lt;YEAR!$C$2+YEAR!$C$3-2,Y195+1,(YEAR!$C$2+YEAR!$C$3-1)&amp;"       :="))</f>
        <v>1</v>
      </c>
      <c r="AA195">
        <f ca="1">IF(Z195&lt;1.1,Z195,IF(Z195&lt;YEAR!$C$2+YEAR!$C$3-2,Z195+1,(YEAR!$C$2+YEAR!$C$3-1)&amp;"       :="))</f>
        <v>1</v>
      </c>
      <c r="AB195">
        <f ca="1">IF(AA195&lt;1.1,AA195,IF(AA195&lt;YEAR!$C$2+YEAR!$C$3-2,AA195+1,(YEAR!$C$2+YEAR!$C$3-1)&amp;"       :="))</f>
        <v>1</v>
      </c>
      <c r="AC195">
        <f ca="1">IF(AB195&lt;1.1,AB195,IF(AB195&lt;YEAR!$C$2+YEAR!$C$3-2,AB195+1,(YEAR!$C$2+YEAR!$C$3-1)&amp;"       :="))</f>
        <v>1</v>
      </c>
      <c r="AD195">
        <f ca="1">IF(AC195&lt;1.1,AC195,IF(AC195&lt;YEAR!$C$2+YEAR!$C$3-2,AC195+1,(YEAR!$C$2+YEAR!$C$3-1)&amp;"       :="))</f>
        <v>1</v>
      </c>
      <c r="AE195">
        <f ca="1">IF(AD195&lt;1.1,AD195,IF(AD195&lt;YEAR!$C$2+YEAR!$C$3-2,AD195+1,(YEAR!$C$2+YEAR!$C$3-1)&amp;"       :="))</f>
        <v>1</v>
      </c>
      <c r="AF195">
        <f ca="1">IF(AE195&lt;1.1,AE195,IF(AE195&lt;YEAR!$C$2+YEAR!$C$3-2,AE195+1,(YEAR!$C$2+YEAR!$C$3-1)&amp;"       :="))</f>
        <v>1</v>
      </c>
      <c r="AG195">
        <f ca="1">IF(AF195&lt;1.1,AF195,IF(AF195&lt;YEAR!$C$2+YEAR!$C$3-2,AF195+1,(YEAR!$C$2+YEAR!$C$3-1)&amp;"       :="))</f>
        <v>1</v>
      </c>
      <c r="AH195">
        <f ca="1">IF(AG195&lt;1.1,AG195,IF(AG195&lt;YEAR!$C$2+YEAR!$C$3-2,AG195+1,(YEAR!$C$2+YEAR!$C$3-1)&amp;"       :="))</f>
        <v>1</v>
      </c>
      <c r="AI195">
        <f ca="1">IF(AH195&lt;1.1,AH195,IF(AH195&lt;YEAR!$C$2+YEAR!$C$3-2,AH195+1,(YEAR!$C$2+YEAR!$C$3-1)&amp;"       :="))</f>
        <v>1</v>
      </c>
      <c r="AJ195">
        <f ca="1">IF(AI195&lt;1.1,AI195,IF(AI195&lt;YEAR!$C$2+YEAR!$C$3-2,AI195+1,(YEAR!$C$2+YEAR!$C$3-1)&amp;"       :="))</f>
        <v>1</v>
      </c>
    </row>
    <row r="196" spans="1:36">
      <c r="A196">
        <f t="shared" ca="1" si="15"/>
        <v>5</v>
      </c>
      <c r="B196" t="s">
        <v>51</v>
      </c>
      <c r="C196" t="str">
        <f ca="1">IF(D196="",OFFSET(AvailabilityFactor!A$1,A196,0),C195)</f>
        <v>D2NGCC00</v>
      </c>
      <c r="D196" t="str" cm="1">
        <f t="array" aca="1" ref="D196" ca="1">IF(D195="",TS_DRC!$P$5,OFFSET(TS_DRC!P$5,RIGHT(D195,2),0,TRUE))</f>
        <v>TS28</v>
      </c>
      <c r="E196" t="str">
        <f t="shared" ca="1" si="16"/>
        <v>TS28</v>
      </c>
      <c r="F196">
        <f ca="1">IF($D196="",YEAR!C$2,1)</f>
        <v>1</v>
      </c>
      <c r="G196">
        <f ca="1">IF(F196&lt;1.1,F196,IF(F196&lt;YEAR!$C$2+YEAR!$C$3-2,F196+1,(YEAR!$C$2+YEAR!$C$3-1)&amp;"       :="))</f>
        <v>1</v>
      </c>
      <c r="H196">
        <f ca="1">IF(G196&lt;1.1,G196,IF(G196&lt;YEAR!$C$2+YEAR!$C$3-2,G196+1,(YEAR!$C$2+YEAR!$C$3-1)&amp;"       :="))</f>
        <v>1</v>
      </c>
      <c r="I196">
        <f ca="1">IF(H196&lt;1.1,H196,IF(H196&lt;YEAR!$C$2+YEAR!$C$3-2,H196+1,(YEAR!$C$2+YEAR!$C$3-1)&amp;"       :="))</f>
        <v>1</v>
      </c>
      <c r="J196">
        <f ca="1">IF(I196&lt;1.1,I196,IF(I196&lt;YEAR!$C$2+YEAR!$C$3-2,I196+1,(YEAR!$C$2+YEAR!$C$3-1)&amp;"       :="))</f>
        <v>1</v>
      </c>
      <c r="K196">
        <f ca="1">IF(J196&lt;1.1,J196,IF(J196&lt;YEAR!$C$2+YEAR!$C$3-2,J196+1,(YEAR!$C$2+YEAR!$C$3-1)&amp;"       :="))</f>
        <v>1</v>
      </c>
      <c r="L196">
        <f ca="1">IF(K196&lt;1.1,K196,IF(K196&lt;YEAR!$C$2+YEAR!$C$3-2,K196+1,(YEAR!$C$2+YEAR!$C$3-1)&amp;"       :="))</f>
        <v>1</v>
      </c>
      <c r="M196">
        <f ca="1">IF(L196&lt;1.1,L196,IF(L196&lt;YEAR!$C$2+YEAR!$C$3-2,L196+1,(YEAR!$C$2+YEAR!$C$3-1)&amp;"       :="))</f>
        <v>1</v>
      </c>
      <c r="N196">
        <f ca="1">IF(M196&lt;1.1,M196,IF(M196&lt;YEAR!$C$2+YEAR!$C$3-2,M196+1,(YEAR!$C$2+YEAR!$C$3-1)&amp;"       :="))</f>
        <v>1</v>
      </c>
      <c r="O196">
        <f ca="1">IF(N196&lt;1.1,N196,IF(N196&lt;YEAR!$C$2+YEAR!$C$3-2,N196+1,(YEAR!$C$2+YEAR!$C$3-1)&amp;"       :="))</f>
        <v>1</v>
      </c>
      <c r="P196">
        <f ca="1">IF(O196&lt;1.1,O196,IF(O196&lt;YEAR!$C$2+YEAR!$C$3-2,O196+1,(YEAR!$C$2+YEAR!$C$3-1)&amp;"       :="))</f>
        <v>1</v>
      </c>
      <c r="Q196">
        <f ca="1">IF(P196&lt;1.1,P196,IF(P196&lt;YEAR!$C$2+YEAR!$C$3-2,P196+1,(YEAR!$C$2+YEAR!$C$3-1)&amp;"       :="))</f>
        <v>1</v>
      </c>
      <c r="R196">
        <f ca="1">IF(Q196&lt;1.1,Q196,IF(Q196&lt;YEAR!$C$2+YEAR!$C$3-2,Q196+1,(YEAR!$C$2+YEAR!$C$3-1)&amp;"       :="))</f>
        <v>1</v>
      </c>
      <c r="S196">
        <f ca="1">IF(R196&lt;1.1,R196,IF(R196&lt;YEAR!$C$2+YEAR!$C$3-2,R196+1,(YEAR!$C$2+YEAR!$C$3-1)&amp;"       :="))</f>
        <v>1</v>
      </c>
      <c r="T196">
        <f ca="1">IF(S196&lt;1.1,S196,IF(S196&lt;YEAR!$C$2+YEAR!$C$3-2,S196+1,(YEAR!$C$2+YEAR!$C$3-1)&amp;"       :="))</f>
        <v>1</v>
      </c>
      <c r="U196">
        <f ca="1">IF(T196&lt;1.1,T196,IF(T196&lt;YEAR!$C$2+YEAR!$C$3-2,T196+1,(YEAR!$C$2+YEAR!$C$3-1)&amp;"       :="))</f>
        <v>1</v>
      </c>
      <c r="V196">
        <f ca="1">IF(U196&lt;1.1,U196,IF(U196&lt;YEAR!$C$2+YEAR!$C$3-2,U196+1,(YEAR!$C$2+YEAR!$C$3-1)&amp;"       :="))</f>
        <v>1</v>
      </c>
      <c r="W196">
        <f ca="1">IF(V196&lt;1.1,V196,IF(V196&lt;YEAR!$C$2+YEAR!$C$3-2,V196+1,(YEAR!$C$2+YEAR!$C$3-1)&amp;"       :="))</f>
        <v>1</v>
      </c>
      <c r="X196">
        <f ca="1">IF(W196&lt;1.1,W196,IF(W196&lt;YEAR!$C$2+YEAR!$C$3-2,W196+1,(YEAR!$C$2+YEAR!$C$3-1)&amp;"       :="))</f>
        <v>1</v>
      </c>
      <c r="Y196">
        <f ca="1">IF(X196&lt;1.1,X196,IF(X196&lt;YEAR!$C$2+YEAR!$C$3-2,X196+1,(YEAR!$C$2+YEAR!$C$3-1)&amp;"       :="))</f>
        <v>1</v>
      </c>
      <c r="Z196">
        <f ca="1">IF(Y196&lt;1.1,Y196,IF(Y196&lt;YEAR!$C$2+YEAR!$C$3-2,Y196+1,(YEAR!$C$2+YEAR!$C$3-1)&amp;"       :="))</f>
        <v>1</v>
      </c>
      <c r="AA196">
        <f ca="1">IF(Z196&lt;1.1,Z196,IF(Z196&lt;YEAR!$C$2+YEAR!$C$3-2,Z196+1,(YEAR!$C$2+YEAR!$C$3-1)&amp;"       :="))</f>
        <v>1</v>
      </c>
      <c r="AB196">
        <f ca="1">IF(AA196&lt;1.1,AA196,IF(AA196&lt;YEAR!$C$2+YEAR!$C$3-2,AA196+1,(YEAR!$C$2+YEAR!$C$3-1)&amp;"       :="))</f>
        <v>1</v>
      </c>
      <c r="AC196">
        <f ca="1">IF(AB196&lt;1.1,AB196,IF(AB196&lt;YEAR!$C$2+YEAR!$C$3-2,AB196+1,(YEAR!$C$2+YEAR!$C$3-1)&amp;"       :="))</f>
        <v>1</v>
      </c>
      <c r="AD196">
        <f ca="1">IF(AC196&lt;1.1,AC196,IF(AC196&lt;YEAR!$C$2+YEAR!$C$3-2,AC196+1,(YEAR!$C$2+YEAR!$C$3-1)&amp;"       :="))</f>
        <v>1</v>
      </c>
      <c r="AE196">
        <f ca="1">IF(AD196&lt;1.1,AD196,IF(AD196&lt;YEAR!$C$2+YEAR!$C$3-2,AD196+1,(YEAR!$C$2+YEAR!$C$3-1)&amp;"       :="))</f>
        <v>1</v>
      </c>
      <c r="AF196">
        <f ca="1">IF(AE196&lt;1.1,AE196,IF(AE196&lt;YEAR!$C$2+YEAR!$C$3-2,AE196+1,(YEAR!$C$2+YEAR!$C$3-1)&amp;"       :="))</f>
        <v>1</v>
      </c>
      <c r="AG196">
        <f ca="1">IF(AF196&lt;1.1,AF196,IF(AF196&lt;YEAR!$C$2+YEAR!$C$3-2,AF196+1,(YEAR!$C$2+YEAR!$C$3-1)&amp;"       :="))</f>
        <v>1</v>
      </c>
      <c r="AH196">
        <f ca="1">IF(AG196&lt;1.1,AG196,IF(AG196&lt;YEAR!$C$2+YEAR!$C$3-2,AG196+1,(YEAR!$C$2+YEAR!$C$3-1)&amp;"       :="))</f>
        <v>1</v>
      </c>
      <c r="AI196">
        <f ca="1">IF(AH196&lt;1.1,AH196,IF(AH196&lt;YEAR!$C$2+YEAR!$C$3-2,AH196+1,(YEAR!$C$2+YEAR!$C$3-1)&amp;"       :="))</f>
        <v>1</v>
      </c>
      <c r="AJ196">
        <f ca="1">IF(AI196&lt;1.1,AI196,IF(AI196&lt;YEAR!$C$2+YEAR!$C$3-2,AI196+1,(YEAR!$C$2+YEAR!$C$3-1)&amp;"       :="))</f>
        <v>1</v>
      </c>
    </row>
    <row r="197" spans="1:36">
      <c r="A197">
        <f t="shared" ca="1" si="15"/>
        <v>5</v>
      </c>
      <c r="B197" t="s">
        <v>51</v>
      </c>
      <c r="C197" t="str">
        <f ca="1">IF(D197="",OFFSET(AvailabilityFactor!A$1,A197,0),C196)</f>
        <v>D2NGCC00</v>
      </c>
      <c r="D197" t="str" cm="1">
        <f t="array" aca="1" ref="D197" ca="1">IF(D196="",TS_DRC!$P$5,OFFSET(TS_DRC!P$5,RIGHT(D196,2),0,TRUE))</f>
        <v>TS29</v>
      </c>
      <c r="E197" t="str">
        <f t="shared" ca="1" si="16"/>
        <v>TS29</v>
      </c>
      <c r="F197">
        <f ca="1">IF($D197="",YEAR!C$2,1)</f>
        <v>1</v>
      </c>
      <c r="G197">
        <f ca="1">IF(F197&lt;1.1,F197,IF(F197&lt;YEAR!$C$2+YEAR!$C$3-2,F197+1,(YEAR!$C$2+YEAR!$C$3-1)&amp;"       :="))</f>
        <v>1</v>
      </c>
      <c r="H197">
        <f ca="1">IF(G197&lt;1.1,G197,IF(G197&lt;YEAR!$C$2+YEAR!$C$3-2,G197+1,(YEAR!$C$2+YEAR!$C$3-1)&amp;"       :="))</f>
        <v>1</v>
      </c>
      <c r="I197">
        <f ca="1">IF(H197&lt;1.1,H197,IF(H197&lt;YEAR!$C$2+YEAR!$C$3-2,H197+1,(YEAR!$C$2+YEAR!$C$3-1)&amp;"       :="))</f>
        <v>1</v>
      </c>
      <c r="J197">
        <f ca="1">IF(I197&lt;1.1,I197,IF(I197&lt;YEAR!$C$2+YEAR!$C$3-2,I197+1,(YEAR!$C$2+YEAR!$C$3-1)&amp;"       :="))</f>
        <v>1</v>
      </c>
      <c r="K197">
        <f ca="1">IF(J197&lt;1.1,J197,IF(J197&lt;YEAR!$C$2+YEAR!$C$3-2,J197+1,(YEAR!$C$2+YEAR!$C$3-1)&amp;"       :="))</f>
        <v>1</v>
      </c>
      <c r="L197">
        <f ca="1">IF(K197&lt;1.1,K197,IF(K197&lt;YEAR!$C$2+YEAR!$C$3-2,K197+1,(YEAR!$C$2+YEAR!$C$3-1)&amp;"       :="))</f>
        <v>1</v>
      </c>
      <c r="M197">
        <f ca="1">IF(L197&lt;1.1,L197,IF(L197&lt;YEAR!$C$2+YEAR!$C$3-2,L197+1,(YEAR!$C$2+YEAR!$C$3-1)&amp;"       :="))</f>
        <v>1</v>
      </c>
      <c r="N197">
        <f ca="1">IF(M197&lt;1.1,M197,IF(M197&lt;YEAR!$C$2+YEAR!$C$3-2,M197+1,(YEAR!$C$2+YEAR!$C$3-1)&amp;"       :="))</f>
        <v>1</v>
      </c>
      <c r="O197">
        <f ca="1">IF(N197&lt;1.1,N197,IF(N197&lt;YEAR!$C$2+YEAR!$C$3-2,N197+1,(YEAR!$C$2+YEAR!$C$3-1)&amp;"       :="))</f>
        <v>1</v>
      </c>
      <c r="P197">
        <f ca="1">IF(O197&lt;1.1,O197,IF(O197&lt;YEAR!$C$2+YEAR!$C$3-2,O197+1,(YEAR!$C$2+YEAR!$C$3-1)&amp;"       :="))</f>
        <v>1</v>
      </c>
      <c r="Q197">
        <f ca="1">IF(P197&lt;1.1,P197,IF(P197&lt;YEAR!$C$2+YEAR!$C$3-2,P197+1,(YEAR!$C$2+YEAR!$C$3-1)&amp;"       :="))</f>
        <v>1</v>
      </c>
      <c r="R197">
        <f ca="1">IF(Q197&lt;1.1,Q197,IF(Q197&lt;YEAR!$C$2+YEAR!$C$3-2,Q197+1,(YEAR!$C$2+YEAR!$C$3-1)&amp;"       :="))</f>
        <v>1</v>
      </c>
      <c r="S197">
        <f ca="1">IF(R197&lt;1.1,R197,IF(R197&lt;YEAR!$C$2+YEAR!$C$3-2,R197+1,(YEAR!$C$2+YEAR!$C$3-1)&amp;"       :="))</f>
        <v>1</v>
      </c>
      <c r="T197">
        <f ca="1">IF(S197&lt;1.1,S197,IF(S197&lt;YEAR!$C$2+YEAR!$C$3-2,S197+1,(YEAR!$C$2+YEAR!$C$3-1)&amp;"       :="))</f>
        <v>1</v>
      </c>
      <c r="U197">
        <f ca="1">IF(T197&lt;1.1,T197,IF(T197&lt;YEAR!$C$2+YEAR!$C$3-2,T197+1,(YEAR!$C$2+YEAR!$C$3-1)&amp;"       :="))</f>
        <v>1</v>
      </c>
      <c r="V197">
        <f ca="1">IF(U197&lt;1.1,U197,IF(U197&lt;YEAR!$C$2+YEAR!$C$3-2,U197+1,(YEAR!$C$2+YEAR!$C$3-1)&amp;"       :="))</f>
        <v>1</v>
      </c>
      <c r="W197">
        <f ca="1">IF(V197&lt;1.1,V197,IF(V197&lt;YEAR!$C$2+YEAR!$C$3-2,V197+1,(YEAR!$C$2+YEAR!$C$3-1)&amp;"       :="))</f>
        <v>1</v>
      </c>
      <c r="X197">
        <f ca="1">IF(W197&lt;1.1,W197,IF(W197&lt;YEAR!$C$2+YEAR!$C$3-2,W197+1,(YEAR!$C$2+YEAR!$C$3-1)&amp;"       :="))</f>
        <v>1</v>
      </c>
      <c r="Y197">
        <f ca="1">IF(X197&lt;1.1,X197,IF(X197&lt;YEAR!$C$2+YEAR!$C$3-2,X197+1,(YEAR!$C$2+YEAR!$C$3-1)&amp;"       :="))</f>
        <v>1</v>
      </c>
      <c r="Z197">
        <f ca="1">IF(Y197&lt;1.1,Y197,IF(Y197&lt;YEAR!$C$2+YEAR!$C$3-2,Y197+1,(YEAR!$C$2+YEAR!$C$3-1)&amp;"       :="))</f>
        <v>1</v>
      </c>
      <c r="AA197">
        <f ca="1">IF(Z197&lt;1.1,Z197,IF(Z197&lt;YEAR!$C$2+YEAR!$C$3-2,Z197+1,(YEAR!$C$2+YEAR!$C$3-1)&amp;"       :="))</f>
        <v>1</v>
      </c>
      <c r="AB197">
        <f ca="1">IF(AA197&lt;1.1,AA197,IF(AA197&lt;YEAR!$C$2+YEAR!$C$3-2,AA197+1,(YEAR!$C$2+YEAR!$C$3-1)&amp;"       :="))</f>
        <v>1</v>
      </c>
      <c r="AC197">
        <f ca="1">IF(AB197&lt;1.1,AB197,IF(AB197&lt;YEAR!$C$2+YEAR!$C$3-2,AB197+1,(YEAR!$C$2+YEAR!$C$3-1)&amp;"       :="))</f>
        <v>1</v>
      </c>
      <c r="AD197">
        <f ca="1">IF(AC197&lt;1.1,AC197,IF(AC197&lt;YEAR!$C$2+YEAR!$C$3-2,AC197+1,(YEAR!$C$2+YEAR!$C$3-1)&amp;"       :="))</f>
        <v>1</v>
      </c>
      <c r="AE197">
        <f ca="1">IF(AD197&lt;1.1,AD197,IF(AD197&lt;YEAR!$C$2+YEAR!$C$3-2,AD197+1,(YEAR!$C$2+YEAR!$C$3-1)&amp;"       :="))</f>
        <v>1</v>
      </c>
      <c r="AF197">
        <f ca="1">IF(AE197&lt;1.1,AE197,IF(AE197&lt;YEAR!$C$2+YEAR!$C$3-2,AE197+1,(YEAR!$C$2+YEAR!$C$3-1)&amp;"       :="))</f>
        <v>1</v>
      </c>
      <c r="AG197">
        <f ca="1">IF(AF197&lt;1.1,AF197,IF(AF197&lt;YEAR!$C$2+YEAR!$C$3-2,AF197+1,(YEAR!$C$2+YEAR!$C$3-1)&amp;"       :="))</f>
        <v>1</v>
      </c>
      <c r="AH197">
        <f ca="1">IF(AG197&lt;1.1,AG197,IF(AG197&lt;YEAR!$C$2+YEAR!$C$3-2,AG197+1,(YEAR!$C$2+YEAR!$C$3-1)&amp;"       :="))</f>
        <v>1</v>
      </c>
      <c r="AI197">
        <f ca="1">IF(AH197&lt;1.1,AH197,IF(AH197&lt;YEAR!$C$2+YEAR!$C$3-2,AH197+1,(YEAR!$C$2+YEAR!$C$3-1)&amp;"       :="))</f>
        <v>1</v>
      </c>
      <c r="AJ197">
        <f ca="1">IF(AI197&lt;1.1,AI197,IF(AI197&lt;YEAR!$C$2+YEAR!$C$3-2,AI197+1,(YEAR!$C$2+YEAR!$C$3-1)&amp;"       :="))</f>
        <v>1</v>
      </c>
    </row>
    <row r="198" spans="1:36">
      <c r="A198">
        <f t="shared" ca="1" si="15"/>
        <v>5</v>
      </c>
      <c r="B198" t="s">
        <v>51</v>
      </c>
      <c r="C198" t="str">
        <f ca="1">IF(D198="",OFFSET(AvailabilityFactor!A$1,A198,0),C197)</f>
        <v>D2NGCC00</v>
      </c>
      <c r="D198" t="str" cm="1">
        <f t="array" aca="1" ref="D198" ca="1">IF(D197="",TS_DRC!$P$5,OFFSET(TS_DRC!P$5,RIGHT(D197,2),0,TRUE))</f>
        <v>TS30</v>
      </c>
      <c r="E198" t="str">
        <f t="shared" ca="1" si="16"/>
        <v>TS30</v>
      </c>
      <c r="F198">
        <f ca="1">IF($D198="",YEAR!C$2,1)</f>
        <v>1</v>
      </c>
      <c r="G198">
        <f ca="1">IF(F198&lt;1.1,F198,IF(F198&lt;YEAR!$C$2+YEAR!$C$3-2,F198+1,(YEAR!$C$2+YEAR!$C$3-1)&amp;"       :="))</f>
        <v>1</v>
      </c>
      <c r="H198">
        <f ca="1">IF(G198&lt;1.1,G198,IF(G198&lt;YEAR!$C$2+YEAR!$C$3-2,G198+1,(YEAR!$C$2+YEAR!$C$3-1)&amp;"       :="))</f>
        <v>1</v>
      </c>
      <c r="I198">
        <f ca="1">IF(H198&lt;1.1,H198,IF(H198&lt;YEAR!$C$2+YEAR!$C$3-2,H198+1,(YEAR!$C$2+YEAR!$C$3-1)&amp;"       :="))</f>
        <v>1</v>
      </c>
      <c r="J198">
        <f ca="1">IF(I198&lt;1.1,I198,IF(I198&lt;YEAR!$C$2+YEAR!$C$3-2,I198+1,(YEAR!$C$2+YEAR!$C$3-1)&amp;"       :="))</f>
        <v>1</v>
      </c>
      <c r="K198">
        <f ca="1">IF(J198&lt;1.1,J198,IF(J198&lt;YEAR!$C$2+YEAR!$C$3-2,J198+1,(YEAR!$C$2+YEAR!$C$3-1)&amp;"       :="))</f>
        <v>1</v>
      </c>
      <c r="L198">
        <f ca="1">IF(K198&lt;1.1,K198,IF(K198&lt;YEAR!$C$2+YEAR!$C$3-2,K198+1,(YEAR!$C$2+YEAR!$C$3-1)&amp;"       :="))</f>
        <v>1</v>
      </c>
      <c r="M198">
        <f ca="1">IF(L198&lt;1.1,L198,IF(L198&lt;YEAR!$C$2+YEAR!$C$3-2,L198+1,(YEAR!$C$2+YEAR!$C$3-1)&amp;"       :="))</f>
        <v>1</v>
      </c>
      <c r="N198">
        <f ca="1">IF(M198&lt;1.1,M198,IF(M198&lt;YEAR!$C$2+YEAR!$C$3-2,M198+1,(YEAR!$C$2+YEAR!$C$3-1)&amp;"       :="))</f>
        <v>1</v>
      </c>
      <c r="O198">
        <f ca="1">IF(N198&lt;1.1,N198,IF(N198&lt;YEAR!$C$2+YEAR!$C$3-2,N198+1,(YEAR!$C$2+YEAR!$C$3-1)&amp;"       :="))</f>
        <v>1</v>
      </c>
      <c r="P198">
        <f ca="1">IF(O198&lt;1.1,O198,IF(O198&lt;YEAR!$C$2+YEAR!$C$3-2,O198+1,(YEAR!$C$2+YEAR!$C$3-1)&amp;"       :="))</f>
        <v>1</v>
      </c>
      <c r="Q198">
        <f ca="1">IF(P198&lt;1.1,P198,IF(P198&lt;YEAR!$C$2+YEAR!$C$3-2,P198+1,(YEAR!$C$2+YEAR!$C$3-1)&amp;"       :="))</f>
        <v>1</v>
      </c>
      <c r="R198">
        <f ca="1">IF(Q198&lt;1.1,Q198,IF(Q198&lt;YEAR!$C$2+YEAR!$C$3-2,Q198+1,(YEAR!$C$2+YEAR!$C$3-1)&amp;"       :="))</f>
        <v>1</v>
      </c>
      <c r="S198">
        <f ca="1">IF(R198&lt;1.1,R198,IF(R198&lt;YEAR!$C$2+YEAR!$C$3-2,R198+1,(YEAR!$C$2+YEAR!$C$3-1)&amp;"       :="))</f>
        <v>1</v>
      </c>
      <c r="T198">
        <f ca="1">IF(S198&lt;1.1,S198,IF(S198&lt;YEAR!$C$2+YEAR!$C$3-2,S198+1,(YEAR!$C$2+YEAR!$C$3-1)&amp;"       :="))</f>
        <v>1</v>
      </c>
      <c r="U198">
        <f ca="1">IF(T198&lt;1.1,T198,IF(T198&lt;YEAR!$C$2+YEAR!$C$3-2,T198+1,(YEAR!$C$2+YEAR!$C$3-1)&amp;"       :="))</f>
        <v>1</v>
      </c>
      <c r="V198">
        <f ca="1">IF(U198&lt;1.1,U198,IF(U198&lt;YEAR!$C$2+YEAR!$C$3-2,U198+1,(YEAR!$C$2+YEAR!$C$3-1)&amp;"       :="))</f>
        <v>1</v>
      </c>
      <c r="W198">
        <f ca="1">IF(V198&lt;1.1,V198,IF(V198&lt;YEAR!$C$2+YEAR!$C$3-2,V198+1,(YEAR!$C$2+YEAR!$C$3-1)&amp;"       :="))</f>
        <v>1</v>
      </c>
      <c r="X198">
        <f ca="1">IF(W198&lt;1.1,W198,IF(W198&lt;YEAR!$C$2+YEAR!$C$3-2,W198+1,(YEAR!$C$2+YEAR!$C$3-1)&amp;"       :="))</f>
        <v>1</v>
      </c>
      <c r="Y198">
        <f ca="1">IF(X198&lt;1.1,X198,IF(X198&lt;YEAR!$C$2+YEAR!$C$3-2,X198+1,(YEAR!$C$2+YEAR!$C$3-1)&amp;"       :="))</f>
        <v>1</v>
      </c>
      <c r="Z198">
        <f ca="1">IF(Y198&lt;1.1,Y198,IF(Y198&lt;YEAR!$C$2+YEAR!$C$3-2,Y198+1,(YEAR!$C$2+YEAR!$C$3-1)&amp;"       :="))</f>
        <v>1</v>
      </c>
      <c r="AA198">
        <f ca="1">IF(Z198&lt;1.1,Z198,IF(Z198&lt;YEAR!$C$2+YEAR!$C$3-2,Z198+1,(YEAR!$C$2+YEAR!$C$3-1)&amp;"       :="))</f>
        <v>1</v>
      </c>
      <c r="AB198">
        <f ca="1">IF(AA198&lt;1.1,AA198,IF(AA198&lt;YEAR!$C$2+YEAR!$C$3-2,AA198+1,(YEAR!$C$2+YEAR!$C$3-1)&amp;"       :="))</f>
        <v>1</v>
      </c>
      <c r="AC198">
        <f ca="1">IF(AB198&lt;1.1,AB198,IF(AB198&lt;YEAR!$C$2+YEAR!$C$3-2,AB198+1,(YEAR!$C$2+YEAR!$C$3-1)&amp;"       :="))</f>
        <v>1</v>
      </c>
      <c r="AD198">
        <f ca="1">IF(AC198&lt;1.1,AC198,IF(AC198&lt;YEAR!$C$2+YEAR!$C$3-2,AC198+1,(YEAR!$C$2+YEAR!$C$3-1)&amp;"       :="))</f>
        <v>1</v>
      </c>
      <c r="AE198">
        <f ca="1">IF(AD198&lt;1.1,AD198,IF(AD198&lt;YEAR!$C$2+YEAR!$C$3-2,AD198+1,(YEAR!$C$2+YEAR!$C$3-1)&amp;"       :="))</f>
        <v>1</v>
      </c>
      <c r="AF198">
        <f ca="1">IF(AE198&lt;1.1,AE198,IF(AE198&lt;YEAR!$C$2+YEAR!$C$3-2,AE198+1,(YEAR!$C$2+YEAR!$C$3-1)&amp;"       :="))</f>
        <v>1</v>
      </c>
      <c r="AG198">
        <f ca="1">IF(AF198&lt;1.1,AF198,IF(AF198&lt;YEAR!$C$2+YEAR!$C$3-2,AF198+1,(YEAR!$C$2+YEAR!$C$3-1)&amp;"       :="))</f>
        <v>1</v>
      </c>
      <c r="AH198">
        <f ca="1">IF(AG198&lt;1.1,AG198,IF(AG198&lt;YEAR!$C$2+YEAR!$C$3-2,AG198+1,(YEAR!$C$2+YEAR!$C$3-1)&amp;"       :="))</f>
        <v>1</v>
      </c>
      <c r="AI198">
        <f ca="1">IF(AH198&lt;1.1,AH198,IF(AH198&lt;YEAR!$C$2+YEAR!$C$3-2,AH198+1,(YEAR!$C$2+YEAR!$C$3-1)&amp;"       :="))</f>
        <v>1</v>
      </c>
      <c r="AJ198">
        <f ca="1">IF(AI198&lt;1.1,AI198,IF(AI198&lt;YEAR!$C$2+YEAR!$C$3-2,AI198+1,(YEAR!$C$2+YEAR!$C$3-1)&amp;"       :="))</f>
        <v>1</v>
      </c>
    </row>
    <row r="199" spans="1:36">
      <c r="A199">
        <f t="shared" ca="1" si="15"/>
        <v>5</v>
      </c>
      <c r="B199" t="s">
        <v>51</v>
      </c>
      <c r="C199" t="str">
        <f ca="1">IF(D199="",OFFSET(AvailabilityFactor!A$1,A199,0),C198)</f>
        <v>D2NGCC00</v>
      </c>
      <c r="D199" t="str" cm="1">
        <f t="array" aca="1" ref="D199" ca="1">IF(D198="",TS_DRC!$P$5,OFFSET(TS_DRC!P$5,RIGHT(D198,2),0,TRUE))</f>
        <v>TS31</v>
      </c>
      <c r="E199" t="str">
        <f t="shared" ca="1" si="16"/>
        <v>TS31</v>
      </c>
      <c r="F199">
        <f ca="1">IF($D199="",YEAR!C$2,1)</f>
        <v>1</v>
      </c>
      <c r="G199">
        <f ca="1">IF(F199&lt;1.1,F199,IF(F199&lt;YEAR!$C$2+YEAR!$C$3-2,F199+1,(YEAR!$C$2+YEAR!$C$3-1)&amp;"       :="))</f>
        <v>1</v>
      </c>
      <c r="H199">
        <f ca="1">IF(G199&lt;1.1,G199,IF(G199&lt;YEAR!$C$2+YEAR!$C$3-2,G199+1,(YEAR!$C$2+YEAR!$C$3-1)&amp;"       :="))</f>
        <v>1</v>
      </c>
      <c r="I199">
        <f ca="1">IF(H199&lt;1.1,H199,IF(H199&lt;YEAR!$C$2+YEAR!$C$3-2,H199+1,(YEAR!$C$2+YEAR!$C$3-1)&amp;"       :="))</f>
        <v>1</v>
      </c>
      <c r="J199">
        <f ca="1">IF(I199&lt;1.1,I199,IF(I199&lt;YEAR!$C$2+YEAR!$C$3-2,I199+1,(YEAR!$C$2+YEAR!$C$3-1)&amp;"       :="))</f>
        <v>1</v>
      </c>
      <c r="K199">
        <f ca="1">IF(J199&lt;1.1,J199,IF(J199&lt;YEAR!$C$2+YEAR!$C$3-2,J199+1,(YEAR!$C$2+YEAR!$C$3-1)&amp;"       :="))</f>
        <v>1</v>
      </c>
      <c r="L199">
        <f ca="1">IF(K199&lt;1.1,K199,IF(K199&lt;YEAR!$C$2+YEAR!$C$3-2,K199+1,(YEAR!$C$2+YEAR!$C$3-1)&amp;"       :="))</f>
        <v>1</v>
      </c>
      <c r="M199">
        <f ca="1">IF(L199&lt;1.1,L199,IF(L199&lt;YEAR!$C$2+YEAR!$C$3-2,L199+1,(YEAR!$C$2+YEAR!$C$3-1)&amp;"       :="))</f>
        <v>1</v>
      </c>
      <c r="N199">
        <f ca="1">IF(M199&lt;1.1,M199,IF(M199&lt;YEAR!$C$2+YEAR!$C$3-2,M199+1,(YEAR!$C$2+YEAR!$C$3-1)&amp;"       :="))</f>
        <v>1</v>
      </c>
      <c r="O199">
        <f ca="1">IF(N199&lt;1.1,N199,IF(N199&lt;YEAR!$C$2+YEAR!$C$3-2,N199+1,(YEAR!$C$2+YEAR!$C$3-1)&amp;"       :="))</f>
        <v>1</v>
      </c>
      <c r="P199">
        <f ca="1">IF(O199&lt;1.1,O199,IF(O199&lt;YEAR!$C$2+YEAR!$C$3-2,O199+1,(YEAR!$C$2+YEAR!$C$3-1)&amp;"       :="))</f>
        <v>1</v>
      </c>
      <c r="Q199">
        <f ca="1">IF(P199&lt;1.1,P199,IF(P199&lt;YEAR!$C$2+YEAR!$C$3-2,P199+1,(YEAR!$C$2+YEAR!$C$3-1)&amp;"       :="))</f>
        <v>1</v>
      </c>
      <c r="R199">
        <f ca="1">IF(Q199&lt;1.1,Q199,IF(Q199&lt;YEAR!$C$2+YEAR!$C$3-2,Q199+1,(YEAR!$C$2+YEAR!$C$3-1)&amp;"       :="))</f>
        <v>1</v>
      </c>
      <c r="S199">
        <f ca="1">IF(R199&lt;1.1,R199,IF(R199&lt;YEAR!$C$2+YEAR!$C$3-2,R199+1,(YEAR!$C$2+YEAR!$C$3-1)&amp;"       :="))</f>
        <v>1</v>
      </c>
      <c r="T199">
        <f ca="1">IF(S199&lt;1.1,S199,IF(S199&lt;YEAR!$C$2+YEAR!$C$3-2,S199+1,(YEAR!$C$2+YEAR!$C$3-1)&amp;"       :="))</f>
        <v>1</v>
      </c>
      <c r="U199">
        <f ca="1">IF(T199&lt;1.1,T199,IF(T199&lt;YEAR!$C$2+YEAR!$C$3-2,T199+1,(YEAR!$C$2+YEAR!$C$3-1)&amp;"       :="))</f>
        <v>1</v>
      </c>
      <c r="V199">
        <f ca="1">IF(U199&lt;1.1,U199,IF(U199&lt;YEAR!$C$2+YEAR!$C$3-2,U199+1,(YEAR!$C$2+YEAR!$C$3-1)&amp;"       :="))</f>
        <v>1</v>
      </c>
      <c r="W199">
        <f ca="1">IF(V199&lt;1.1,V199,IF(V199&lt;YEAR!$C$2+YEAR!$C$3-2,V199+1,(YEAR!$C$2+YEAR!$C$3-1)&amp;"       :="))</f>
        <v>1</v>
      </c>
      <c r="X199">
        <f ca="1">IF(W199&lt;1.1,W199,IF(W199&lt;YEAR!$C$2+YEAR!$C$3-2,W199+1,(YEAR!$C$2+YEAR!$C$3-1)&amp;"       :="))</f>
        <v>1</v>
      </c>
      <c r="Y199">
        <f ca="1">IF(X199&lt;1.1,X199,IF(X199&lt;YEAR!$C$2+YEAR!$C$3-2,X199+1,(YEAR!$C$2+YEAR!$C$3-1)&amp;"       :="))</f>
        <v>1</v>
      </c>
      <c r="Z199">
        <f ca="1">IF(Y199&lt;1.1,Y199,IF(Y199&lt;YEAR!$C$2+YEAR!$C$3-2,Y199+1,(YEAR!$C$2+YEAR!$C$3-1)&amp;"       :="))</f>
        <v>1</v>
      </c>
      <c r="AA199">
        <f ca="1">IF(Z199&lt;1.1,Z199,IF(Z199&lt;YEAR!$C$2+YEAR!$C$3-2,Z199+1,(YEAR!$C$2+YEAR!$C$3-1)&amp;"       :="))</f>
        <v>1</v>
      </c>
      <c r="AB199">
        <f ca="1">IF(AA199&lt;1.1,AA199,IF(AA199&lt;YEAR!$C$2+YEAR!$C$3-2,AA199+1,(YEAR!$C$2+YEAR!$C$3-1)&amp;"       :="))</f>
        <v>1</v>
      </c>
      <c r="AC199">
        <f ca="1">IF(AB199&lt;1.1,AB199,IF(AB199&lt;YEAR!$C$2+YEAR!$C$3-2,AB199+1,(YEAR!$C$2+YEAR!$C$3-1)&amp;"       :="))</f>
        <v>1</v>
      </c>
      <c r="AD199">
        <f ca="1">IF(AC199&lt;1.1,AC199,IF(AC199&lt;YEAR!$C$2+YEAR!$C$3-2,AC199+1,(YEAR!$C$2+YEAR!$C$3-1)&amp;"       :="))</f>
        <v>1</v>
      </c>
      <c r="AE199">
        <f ca="1">IF(AD199&lt;1.1,AD199,IF(AD199&lt;YEAR!$C$2+YEAR!$C$3-2,AD199+1,(YEAR!$C$2+YEAR!$C$3-1)&amp;"       :="))</f>
        <v>1</v>
      </c>
      <c r="AF199">
        <f ca="1">IF(AE199&lt;1.1,AE199,IF(AE199&lt;YEAR!$C$2+YEAR!$C$3-2,AE199+1,(YEAR!$C$2+YEAR!$C$3-1)&amp;"       :="))</f>
        <v>1</v>
      </c>
      <c r="AG199">
        <f ca="1">IF(AF199&lt;1.1,AF199,IF(AF199&lt;YEAR!$C$2+YEAR!$C$3-2,AF199+1,(YEAR!$C$2+YEAR!$C$3-1)&amp;"       :="))</f>
        <v>1</v>
      </c>
      <c r="AH199">
        <f ca="1">IF(AG199&lt;1.1,AG199,IF(AG199&lt;YEAR!$C$2+YEAR!$C$3-2,AG199+1,(YEAR!$C$2+YEAR!$C$3-1)&amp;"       :="))</f>
        <v>1</v>
      </c>
      <c r="AI199">
        <f ca="1">IF(AH199&lt;1.1,AH199,IF(AH199&lt;YEAR!$C$2+YEAR!$C$3-2,AH199+1,(YEAR!$C$2+YEAR!$C$3-1)&amp;"       :="))</f>
        <v>1</v>
      </c>
      <c r="AJ199">
        <f ca="1">IF(AI199&lt;1.1,AI199,IF(AI199&lt;YEAR!$C$2+YEAR!$C$3-2,AI199+1,(YEAR!$C$2+YEAR!$C$3-1)&amp;"       :="))</f>
        <v>1</v>
      </c>
    </row>
    <row r="200" spans="1:36">
      <c r="A200">
        <f t="shared" ca="1" si="15"/>
        <v>5</v>
      </c>
      <c r="B200" t="s">
        <v>51</v>
      </c>
      <c r="C200" t="str">
        <f ca="1">IF(D200="",OFFSET(AvailabilityFactor!A$1,A200,0),C199)</f>
        <v>D2NGCC00</v>
      </c>
      <c r="D200" t="str" cm="1">
        <f t="array" aca="1" ref="D200" ca="1">IF(D199="",TS_DRC!$P$5,OFFSET(TS_DRC!P$5,RIGHT(D199,2),0,TRUE))</f>
        <v>TS32</v>
      </c>
      <c r="E200" t="str">
        <f t="shared" ca="1" si="16"/>
        <v>TS32</v>
      </c>
      <c r="F200">
        <f ca="1">IF($D200="",YEAR!C$2,1)</f>
        <v>1</v>
      </c>
      <c r="G200">
        <f ca="1">IF(F200&lt;1.1,F200,IF(F200&lt;YEAR!$C$2+YEAR!$C$3-2,F200+1,(YEAR!$C$2+YEAR!$C$3-1)&amp;"       :="))</f>
        <v>1</v>
      </c>
      <c r="H200">
        <f ca="1">IF(G200&lt;1.1,G200,IF(G200&lt;YEAR!$C$2+YEAR!$C$3-2,G200+1,(YEAR!$C$2+YEAR!$C$3-1)&amp;"       :="))</f>
        <v>1</v>
      </c>
      <c r="I200">
        <f ca="1">IF(H200&lt;1.1,H200,IF(H200&lt;YEAR!$C$2+YEAR!$C$3-2,H200+1,(YEAR!$C$2+YEAR!$C$3-1)&amp;"       :="))</f>
        <v>1</v>
      </c>
      <c r="J200">
        <f ca="1">IF(I200&lt;1.1,I200,IF(I200&lt;YEAR!$C$2+YEAR!$C$3-2,I200+1,(YEAR!$C$2+YEAR!$C$3-1)&amp;"       :="))</f>
        <v>1</v>
      </c>
      <c r="K200">
        <f ca="1">IF(J200&lt;1.1,J200,IF(J200&lt;YEAR!$C$2+YEAR!$C$3-2,J200+1,(YEAR!$C$2+YEAR!$C$3-1)&amp;"       :="))</f>
        <v>1</v>
      </c>
      <c r="L200">
        <f ca="1">IF(K200&lt;1.1,K200,IF(K200&lt;YEAR!$C$2+YEAR!$C$3-2,K200+1,(YEAR!$C$2+YEAR!$C$3-1)&amp;"       :="))</f>
        <v>1</v>
      </c>
      <c r="M200">
        <f ca="1">IF(L200&lt;1.1,L200,IF(L200&lt;YEAR!$C$2+YEAR!$C$3-2,L200+1,(YEAR!$C$2+YEAR!$C$3-1)&amp;"       :="))</f>
        <v>1</v>
      </c>
      <c r="N200">
        <f ca="1">IF(M200&lt;1.1,M200,IF(M200&lt;YEAR!$C$2+YEAR!$C$3-2,M200+1,(YEAR!$C$2+YEAR!$C$3-1)&amp;"       :="))</f>
        <v>1</v>
      </c>
      <c r="O200">
        <f ca="1">IF(N200&lt;1.1,N200,IF(N200&lt;YEAR!$C$2+YEAR!$C$3-2,N200+1,(YEAR!$C$2+YEAR!$C$3-1)&amp;"       :="))</f>
        <v>1</v>
      </c>
      <c r="P200">
        <f ca="1">IF(O200&lt;1.1,O200,IF(O200&lt;YEAR!$C$2+YEAR!$C$3-2,O200+1,(YEAR!$C$2+YEAR!$C$3-1)&amp;"       :="))</f>
        <v>1</v>
      </c>
      <c r="Q200">
        <f ca="1">IF(P200&lt;1.1,P200,IF(P200&lt;YEAR!$C$2+YEAR!$C$3-2,P200+1,(YEAR!$C$2+YEAR!$C$3-1)&amp;"       :="))</f>
        <v>1</v>
      </c>
      <c r="R200">
        <f ca="1">IF(Q200&lt;1.1,Q200,IF(Q200&lt;YEAR!$C$2+YEAR!$C$3-2,Q200+1,(YEAR!$C$2+YEAR!$C$3-1)&amp;"       :="))</f>
        <v>1</v>
      </c>
      <c r="S200">
        <f ca="1">IF(R200&lt;1.1,R200,IF(R200&lt;YEAR!$C$2+YEAR!$C$3-2,R200+1,(YEAR!$C$2+YEAR!$C$3-1)&amp;"       :="))</f>
        <v>1</v>
      </c>
      <c r="T200">
        <f ca="1">IF(S200&lt;1.1,S200,IF(S200&lt;YEAR!$C$2+YEAR!$C$3-2,S200+1,(YEAR!$C$2+YEAR!$C$3-1)&amp;"       :="))</f>
        <v>1</v>
      </c>
      <c r="U200">
        <f ca="1">IF(T200&lt;1.1,T200,IF(T200&lt;YEAR!$C$2+YEAR!$C$3-2,T200+1,(YEAR!$C$2+YEAR!$C$3-1)&amp;"       :="))</f>
        <v>1</v>
      </c>
      <c r="V200">
        <f ca="1">IF(U200&lt;1.1,U200,IF(U200&lt;YEAR!$C$2+YEAR!$C$3-2,U200+1,(YEAR!$C$2+YEAR!$C$3-1)&amp;"       :="))</f>
        <v>1</v>
      </c>
      <c r="W200">
        <f ca="1">IF(V200&lt;1.1,V200,IF(V200&lt;YEAR!$C$2+YEAR!$C$3-2,V200+1,(YEAR!$C$2+YEAR!$C$3-1)&amp;"       :="))</f>
        <v>1</v>
      </c>
      <c r="X200">
        <f ca="1">IF(W200&lt;1.1,W200,IF(W200&lt;YEAR!$C$2+YEAR!$C$3-2,W200+1,(YEAR!$C$2+YEAR!$C$3-1)&amp;"       :="))</f>
        <v>1</v>
      </c>
      <c r="Y200">
        <f ca="1">IF(X200&lt;1.1,X200,IF(X200&lt;YEAR!$C$2+YEAR!$C$3-2,X200+1,(YEAR!$C$2+YEAR!$C$3-1)&amp;"       :="))</f>
        <v>1</v>
      </c>
      <c r="Z200">
        <f ca="1">IF(Y200&lt;1.1,Y200,IF(Y200&lt;YEAR!$C$2+YEAR!$C$3-2,Y200+1,(YEAR!$C$2+YEAR!$C$3-1)&amp;"       :="))</f>
        <v>1</v>
      </c>
      <c r="AA200">
        <f ca="1">IF(Z200&lt;1.1,Z200,IF(Z200&lt;YEAR!$C$2+YEAR!$C$3-2,Z200+1,(YEAR!$C$2+YEAR!$C$3-1)&amp;"       :="))</f>
        <v>1</v>
      </c>
      <c r="AB200">
        <f ca="1">IF(AA200&lt;1.1,AA200,IF(AA200&lt;YEAR!$C$2+YEAR!$C$3-2,AA200+1,(YEAR!$C$2+YEAR!$C$3-1)&amp;"       :="))</f>
        <v>1</v>
      </c>
      <c r="AC200">
        <f ca="1">IF(AB200&lt;1.1,AB200,IF(AB200&lt;YEAR!$C$2+YEAR!$C$3-2,AB200+1,(YEAR!$C$2+YEAR!$C$3-1)&amp;"       :="))</f>
        <v>1</v>
      </c>
      <c r="AD200">
        <f ca="1">IF(AC200&lt;1.1,AC200,IF(AC200&lt;YEAR!$C$2+YEAR!$C$3-2,AC200+1,(YEAR!$C$2+YEAR!$C$3-1)&amp;"       :="))</f>
        <v>1</v>
      </c>
      <c r="AE200">
        <f ca="1">IF(AD200&lt;1.1,AD200,IF(AD200&lt;YEAR!$C$2+YEAR!$C$3-2,AD200+1,(YEAR!$C$2+YEAR!$C$3-1)&amp;"       :="))</f>
        <v>1</v>
      </c>
      <c r="AF200">
        <f ca="1">IF(AE200&lt;1.1,AE200,IF(AE200&lt;YEAR!$C$2+YEAR!$C$3-2,AE200+1,(YEAR!$C$2+YEAR!$C$3-1)&amp;"       :="))</f>
        <v>1</v>
      </c>
      <c r="AG200">
        <f ca="1">IF(AF200&lt;1.1,AF200,IF(AF200&lt;YEAR!$C$2+YEAR!$C$3-2,AF200+1,(YEAR!$C$2+YEAR!$C$3-1)&amp;"       :="))</f>
        <v>1</v>
      </c>
      <c r="AH200">
        <f ca="1">IF(AG200&lt;1.1,AG200,IF(AG200&lt;YEAR!$C$2+YEAR!$C$3-2,AG200+1,(YEAR!$C$2+YEAR!$C$3-1)&amp;"       :="))</f>
        <v>1</v>
      </c>
      <c r="AI200">
        <f ca="1">IF(AH200&lt;1.1,AH200,IF(AH200&lt;YEAR!$C$2+YEAR!$C$3-2,AH200+1,(YEAR!$C$2+YEAR!$C$3-1)&amp;"       :="))</f>
        <v>1</v>
      </c>
      <c r="AJ200">
        <f ca="1">IF(AI200&lt;1.1,AI200,IF(AI200&lt;YEAR!$C$2+YEAR!$C$3-2,AI200+1,(YEAR!$C$2+YEAR!$C$3-1)&amp;"       :="))</f>
        <v>1</v>
      </c>
    </row>
    <row r="201" spans="1:36">
      <c r="A201">
        <f t="shared" ca="1" si="15"/>
        <v>5</v>
      </c>
      <c r="B201" t="s">
        <v>51</v>
      </c>
      <c r="C201" t="str">
        <f ca="1">IF(D201="",OFFSET(AvailabilityFactor!A$1,A201,0),C200)</f>
        <v>D2NGCC00</v>
      </c>
      <c r="D201" t="str" cm="1">
        <f t="array" aca="1" ref="D201" ca="1">IF(D200="",TS_DRC!$P$5,OFFSET(TS_DRC!P$5,RIGHT(D200,2),0,TRUE))</f>
        <v>TS33</v>
      </c>
      <c r="E201" t="str">
        <f t="shared" ca="1" si="16"/>
        <v>TS33</v>
      </c>
      <c r="F201">
        <f ca="1">IF($D201="",YEAR!C$2,1)</f>
        <v>1</v>
      </c>
      <c r="G201">
        <f ca="1">IF(F201&lt;1.1,F201,IF(F201&lt;YEAR!$C$2+YEAR!$C$3-2,F201+1,(YEAR!$C$2+YEAR!$C$3-1)&amp;"       :="))</f>
        <v>1</v>
      </c>
      <c r="H201">
        <f ca="1">IF(G201&lt;1.1,G201,IF(G201&lt;YEAR!$C$2+YEAR!$C$3-2,G201+1,(YEAR!$C$2+YEAR!$C$3-1)&amp;"       :="))</f>
        <v>1</v>
      </c>
      <c r="I201">
        <f ca="1">IF(H201&lt;1.1,H201,IF(H201&lt;YEAR!$C$2+YEAR!$C$3-2,H201+1,(YEAR!$C$2+YEAR!$C$3-1)&amp;"       :="))</f>
        <v>1</v>
      </c>
      <c r="J201">
        <f ca="1">IF(I201&lt;1.1,I201,IF(I201&lt;YEAR!$C$2+YEAR!$C$3-2,I201+1,(YEAR!$C$2+YEAR!$C$3-1)&amp;"       :="))</f>
        <v>1</v>
      </c>
      <c r="K201">
        <f ca="1">IF(J201&lt;1.1,J201,IF(J201&lt;YEAR!$C$2+YEAR!$C$3-2,J201+1,(YEAR!$C$2+YEAR!$C$3-1)&amp;"       :="))</f>
        <v>1</v>
      </c>
      <c r="L201">
        <f ca="1">IF(K201&lt;1.1,K201,IF(K201&lt;YEAR!$C$2+YEAR!$C$3-2,K201+1,(YEAR!$C$2+YEAR!$C$3-1)&amp;"       :="))</f>
        <v>1</v>
      </c>
      <c r="M201">
        <f ca="1">IF(L201&lt;1.1,L201,IF(L201&lt;YEAR!$C$2+YEAR!$C$3-2,L201+1,(YEAR!$C$2+YEAR!$C$3-1)&amp;"       :="))</f>
        <v>1</v>
      </c>
      <c r="N201">
        <f ca="1">IF(M201&lt;1.1,M201,IF(M201&lt;YEAR!$C$2+YEAR!$C$3-2,M201+1,(YEAR!$C$2+YEAR!$C$3-1)&amp;"       :="))</f>
        <v>1</v>
      </c>
      <c r="O201">
        <f ca="1">IF(N201&lt;1.1,N201,IF(N201&lt;YEAR!$C$2+YEAR!$C$3-2,N201+1,(YEAR!$C$2+YEAR!$C$3-1)&amp;"       :="))</f>
        <v>1</v>
      </c>
      <c r="P201">
        <f ca="1">IF(O201&lt;1.1,O201,IF(O201&lt;YEAR!$C$2+YEAR!$C$3-2,O201+1,(YEAR!$C$2+YEAR!$C$3-1)&amp;"       :="))</f>
        <v>1</v>
      </c>
      <c r="Q201">
        <f ca="1">IF(P201&lt;1.1,P201,IF(P201&lt;YEAR!$C$2+YEAR!$C$3-2,P201+1,(YEAR!$C$2+YEAR!$C$3-1)&amp;"       :="))</f>
        <v>1</v>
      </c>
      <c r="R201">
        <f ca="1">IF(Q201&lt;1.1,Q201,IF(Q201&lt;YEAR!$C$2+YEAR!$C$3-2,Q201+1,(YEAR!$C$2+YEAR!$C$3-1)&amp;"       :="))</f>
        <v>1</v>
      </c>
      <c r="S201">
        <f ca="1">IF(R201&lt;1.1,R201,IF(R201&lt;YEAR!$C$2+YEAR!$C$3-2,R201+1,(YEAR!$C$2+YEAR!$C$3-1)&amp;"       :="))</f>
        <v>1</v>
      </c>
      <c r="T201">
        <f ca="1">IF(S201&lt;1.1,S201,IF(S201&lt;YEAR!$C$2+YEAR!$C$3-2,S201+1,(YEAR!$C$2+YEAR!$C$3-1)&amp;"       :="))</f>
        <v>1</v>
      </c>
      <c r="U201">
        <f ca="1">IF(T201&lt;1.1,T201,IF(T201&lt;YEAR!$C$2+YEAR!$C$3-2,T201+1,(YEAR!$C$2+YEAR!$C$3-1)&amp;"       :="))</f>
        <v>1</v>
      </c>
      <c r="V201">
        <f ca="1">IF(U201&lt;1.1,U201,IF(U201&lt;YEAR!$C$2+YEAR!$C$3-2,U201+1,(YEAR!$C$2+YEAR!$C$3-1)&amp;"       :="))</f>
        <v>1</v>
      </c>
      <c r="W201">
        <f ca="1">IF(V201&lt;1.1,V201,IF(V201&lt;YEAR!$C$2+YEAR!$C$3-2,V201+1,(YEAR!$C$2+YEAR!$C$3-1)&amp;"       :="))</f>
        <v>1</v>
      </c>
      <c r="X201">
        <f ca="1">IF(W201&lt;1.1,W201,IF(W201&lt;YEAR!$C$2+YEAR!$C$3-2,W201+1,(YEAR!$C$2+YEAR!$C$3-1)&amp;"       :="))</f>
        <v>1</v>
      </c>
      <c r="Y201">
        <f ca="1">IF(X201&lt;1.1,X201,IF(X201&lt;YEAR!$C$2+YEAR!$C$3-2,X201+1,(YEAR!$C$2+YEAR!$C$3-1)&amp;"       :="))</f>
        <v>1</v>
      </c>
      <c r="Z201">
        <f ca="1">IF(Y201&lt;1.1,Y201,IF(Y201&lt;YEAR!$C$2+YEAR!$C$3-2,Y201+1,(YEAR!$C$2+YEAR!$C$3-1)&amp;"       :="))</f>
        <v>1</v>
      </c>
      <c r="AA201">
        <f ca="1">IF(Z201&lt;1.1,Z201,IF(Z201&lt;YEAR!$C$2+YEAR!$C$3-2,Z201+1,(YEAR!$C$2+YEAR!$C$3-1)&amp;"       :="))</f>
        <v>1</v>
      </c>
      <c r="AB201">
        <f ca="1">IF(AA201&lt;1.1,AA201,IF(AA201&lt;YEAR!$C$2+YEAR!$C$3-2,AA201+1,(YEAR!$C$2+YEAR!$C$3-1)&amp;"       :="))</f>
        <v>1</v>
      </c>
      <c r="AC201">
        <f ca="1">IF(AB201&lt;1.1,AB201,IF(AB201&lt;YEAR!$C$2+YEAR!$C$3-2,AB201+1,(YEAR!$C$2+YEAR!$C$3-1)&amp;"       :="))</f>
        <v>1</v>
      </c>
      <c r="AD201">
        <f ca="1">IF(AC201&lt;1.1,AC201,IF(AC201&lt;YEAR!$C$2+YEAR!$C$3-2,AC201+1,(YEAR!$C$2+YEAR!$C$3-1)&amp;"       :="))</f>
        <v>1</v>
      </c>
      <c r="AE201">
        <f ca="1">IF(AD201&lt;1.1,AD201,IF(AD201&lt;YEAR!$C$2+YEAR!$C$3-2,AD201+1,(YEAR!$C$2+YEAR!$C$3-1)&amp;"       :="))</f>
        <v>1</v>
      </c>
      <c r="AF201">
        <f ca="1">IF(AE201&lt;1.1,AE201,IF(AE201&lt;YEAR!$C$2+YEAR!$C$3-2,AE201+1,(YEAR!$C$2+YEAR!$C$3-1)&amp;"       :="))</f>
        <v>1</v>
      </c>
      <c r="AG201">
        <f ca="1">IF(AF201&lt;1.1,AF201,IF(AF201&lt;YEAR!$C$2+YEAR!$C$3-2,AF201+1,(YEAR!$C$2+YEAR!$C$3-1)&amp;"       :="))</f>
        <v>1</v>
      </c>
      <c r="AH201">
        <f ca="1">IF(AG201&lt;1.1,AG201,IF(AG201&lt;YEAR!$C$2+YEAR!$C$3-2,AG201+1,(YEAR!$C$2+YEAR!$C$3-1)&amp;"       :="))</f>
        <v>1</v>
      </c>
      <c r="AI201">
        <f ca="1">IF(AH201&lt;1.1,AH201,IF(AH201&lt;YEAR!$C$2+YEAR!$C$3-2,AH201+1,(YEAR!$C$2+YEAR!$C$3-1)&amp;"       :="))</f>
        <v>1</v>
      </c>
      <c r="AJ201">
        <f ca="1">IF(AI201&lt;1.1,AI201,IF(AI201&lt;YEAR!$C$2+YEAR!$C$3-2,AI201+1,(YEAR!$C$2+YEAR!$C$3-1)&amp;"       :="))</f>
        <v>1</v>
      </c>
    </row>
    <row r="202" spans="1:36">
      <c r="A202">
        <f t="shared" ca="1" si="15"/>
        <v>5</v>
      </c>
      <c r="B202" t="s">
        <v>51</v>
      </c>
      <c r="C202" t="str">
        <f ca="1">IF(D202="",OFFSET(AvailabilityFactor!A$1,A202,0),C201)</f>
        <v>D2NGCC00</v>
      </c>
      <c r="D202" t="str" cm="1">
        <f t="array" aca="1" ref="D202" ca="1">IF(D201="",TS_DRC!$P$5,OFFSET(TS_DRC!P$5,RIGHT(D201,2),0,TRUE))</f>
        <v>TS34</v>
      </c>
      <c r="E202" t="str">
        <f t="shared" ca="1" si="16"/>
        <v>TS34</v>
      </c>
      <c r="F202">
        <f ca="1">IF($D202="",YEAR!C$2,1)</f>
        <v>1</v>
      </c>
      <c r="G202">
        <f ca="1">IF(F202&lt;1.1,F202,IF(F202&lt;YEAR!$C$2+YEAR!$C$3-2,F202+1,(YEAR!$C$2+YEAR!$C$3-1)&amp;"       :="))</f>
        <v>1</v>
      </c>
      <c r="H202">
        <f ca="1">IF(G202&lt;1.1,G202,IF(G202&lt;YEAR!$C$2+YEAR!$C$3-2,G202+1,(YEAR!$C$2+YEAR!$C$3-1)&amp;"       :="))</f>
        <v>1</v>
      </c>
      <c r="I202">
        <f ca="1">IF(H202&lt;1.1,H202,IF(H202&lt;YEAR!$C$2+YEAR!$C$3-2,H202+1,(YEAR!$C$2+YEAR!$C$3-1)&amp;"       :="))</f>
        <v>1</v>
      </c>
      <c r="J202">
        <f ca="1">IF(I202&lt;1.1,I202,IF(I202&lt;YEAR!$C$2+YEAR!$C$3-2,I202+1,(YEAR!$C$2+YEAR!$C$3-1)&amp;"       :="))</f>
        <v>1</v>
      </c>
      <c r="K202">
        <f ca="1">IF(J202&lt;1.1,J202,IF(J202&lt;YEAR!$C$2+YEAR!$C$3-2,J202+1,(YEAR!$C$2+YEAR!$C$3-1)&amp;"       :="))</f>
        <v>1</v>
      </c>
      <c r="L202">
        <f ca="1">IF(K202&lt;1.1,K202,IF(K202&lt;YEAR!$C$2+YEAR!$C$3-2,K202+1,(YEAR!$C$2+YEAR!$C$3-1)&amp;"       :="))</f>
        <v>1</v>
      </c>
      <c r="M202">
        <f ca="1">IF(L202&lt;1.1,L202,IF(L202&lt;YEAR!$C$2+YEAR!$C$3-2,L202+1,(YEAR!$C$2+YEAR!$C$3-1)&amp;"       :="))</f>
        <v>1</v>
      </c>
      <c r="N202">
        <f ca="1">IF(M202&lt;1.1,M202,IF(M202&lt;YEAR!$C$2+YEAR!$C$3-2,M202+1,(YEAR!$C$2+YEAR!$C$3-1)&amp;"       :="))</f>
        <v>1</v>
      </c>
      <c r="O202">
        <f ca="1">IF(N202&lt;1.1,N202,IF(N202&lt;YEAR!$C$2+YEAR!$C$3-2,N202+1,(YEAR!$C$2+YEAR!$C$3-1)&amp;"       :="))</f>
        <v>1</v>
      </c>
      <c r="P202">
        <f ca="1">IF(O202&lt;1.1,O202,IF(O202&lt;YEAR!$C$2+YEAR!$C$3-2,O202+1,(YEAR!$C$2+YEAR!$C$3-1)&amp;"       :="))</f>
        <v>1</v>
      </c>
      <c r="Q202">
        <f ca="1">IF(P202&lt;1.1,P202,IF(P202&lt;YEAR!$C$2+YEAR!$C$3-2,P202+1,(YEAR!$C$2+YEAR!$C$3-1)&amp;"       :="))</f>
        <v>1</v>
      </c>
      <c r="R202">
        <f ca="1">IF(Q202&lt;1.1,Q202,IF(Q202&lt;YEAR!$C$2+YEAR!$C$3-2,Q202+1,(YEAR!$C$2+YEAR!$C$3-1)&amp;"       :="))</f>
        <v>1</v>
      </c>
      <c r="S202">
        <f ca="1">IF(R202&lt;1.1,R202,IF(R202&lt;YEAR!$C$2+YEAR!$C$3-2,R202+1,(YEAR!$C$2+YEAR!$C$3-1)&amp;"       :="))</f>
        <v>1</v>
      </c>
      <c r="T202">
        <f ca="1">IF(S202&lt;1.1,S202,IF(S202&lt;YEAR!$C$2+YEAR!$C$3-2,S202+1,(YEAR!$C$2+YEAR!$C$3-1)&amp;"       :="))</f>
        <v>1</v>
      </c>
      <c r="U202">
        <f ca="1">IF(T202&lt;1.1,T202,IF(T202&lt;YEAR!$C$2+YEAR!$C$3-2,T202+1,(YEAR!$C$2+YEAR!$C$3-1)&amp;"       :="))</f>
        <v>1</v>
      </c>
      <c r="V202">
        <f ca="1">IF(U202&lt;1.1,U202,IF(U202&lt;YEAR!$C$2+YEAR!$C$3-2,U202+1,(YEAR!$C$2+YEAR!$C$3-1)&amp;"       :="))</f>
        <v>1</v>
      </c>
      <c r="W202">
        <f ca="1">IF(V202&lt;1.1,V202,IF(V202&lt;YEAR!$C$2+YEAR!$C$3-2,V202+1,(YEAR!$C$2+YEAR!$C$3-1)&amp;"       :="))</f>
        <v>1</v>
      </c>
      <c r="X202">
        <f ca="1">IF(W202&lt;1.1,W202,IF(W202&lt;YEAR!$C$2+YEAR!$C$3-2,W202+1,(YEAR!$C$2+YEAR!$C$3-1)&amp;"       :="))</f>
        <v>1</v>
      </c>
      <c r="Y202">
        <f ca="1">IF(X202&lt;1.1,X202,IF(X202&lt;YEAR!$C$2+YEAR!$C$3-2,X202+1,(YEAR!$C$2+YEAR!$C$3-1)&amp;"       :="))</f>
        <v>1</v>
      </c>
      <c r="Z202">
        <f ca="1">IF(Y202&lt;1.1,Y202,IF(Y202&lt;YEAR!$C$2+YEAR!$C$3-2,Y202+1,(YEAR!$C$2+YEAR!$C$3-1)&amp;"       :="))</f>
        <v>1</v>
      </c>
      <c r="AA202">
        <f ca="1">IF(Z202&lt;1.1,Z202,IF(Z202&lt;YEAR!$C$2+YEAR!$C$3-2,Z202+1,(YEAR!$C$2+YEAR!$C$3-1)&amp;"       :="))</f>
        <v>1</v>
      </c>
      <c r="AB202">
        <f ca="1">IF(AA202&lt;1.1,AA202,IF(AA202&lt;YEAR!$C$2+YEAR!$C$3-2,AA202+1,(YEAR!$C$2+YEAR!$C$3-1)&amp;"       :="))</f>
        <v>1</v>
      </c>
      <c r="AC202">
        <f ca="1">IF(AB202&lt;1.1,AB202,IF(AB202&lt;YEAR!$C$2+YEAR!$C$3-2,AB202+1,(YEAR!$C$2+YEAR!$C$3-1)&amp;"       :="))</f>
        <v>1</v>
      </c>
      <c r="AD202">
        <f ca="1">IF(AC202&lt;1.1,AC202,IF(AC202&lt;YEAR!$C$2+YEAR!$C$3-2,AC202+1,(YEAR!$C$2+YEAR!$C$3-1)&amp;"       :="))</f>
        <v>1</v>
      </c>
      <c r="AE202">
        <f ca="1">IF(AD202&lt;1.1,AD202,IF(AD202&lt;YEAR!$C$2+YEAR!$C$3-2,AD202+1,(YEAR!$C$2+YEAR!$C$3-1)&amp;"       :="))</f>
        <v>1</v>
      </c>
      <c r="AF202">
        <f ca="1">IF(AE202&lt;1.1,AE202,IF(AE202&lt;YEAR!$C$2+YEAR!$C$3-2,AE202+1,(YEAR!$C$2+YEAR!$C$3-1)&amp;"       :="))</f>
        <v>1</v>
      </c>
      <c r="AG202">
        <f ca="1">IF(AF202&lt;1.1,AF202,IF(AF202&lt;YEAR!$C$2+YEAR!$C$3-2,AF202+1,(YEAR!$C$2+YEAR!$C$3-1)&amp;"       :="))</f>
        <v>1</v>
      </c>
      <c r="AH202">
        <f ca="1">IF(AG202&lt;1.1,AG202,IF(AG202&lt;YEAR!$C$2+YEAR!$C$3-2,AG202+1,(YEAR!$C$2+YEAR!$C$3-1)&amp;"       :="))</f>
        <v>1</v>
      </c>
      <c r="AI202">
        <f ca="1">IF(AH202&lt;1.1,AH202,IF(AH202&lt;YEAR!$C$2+YEAR!$C$3-2,AH202+1,(YEAR!$C$2+YEAR!$C$3-1)&amp;"       :="))</f>
        <v>1</v>
      </c>
      <c r="AJ202">
        <f ca="1">IF(AI202&lt;1.1,AI202,IF(AI202&lt;YEAR!$C$2+YEAR!$C$3-2,AI202+1,(YEAR!$C$2+YEAR!$C$3-1)&amp;"       :="))</f>
        <v>1</v>
      </c>
    </row>
    <row r="203" spans="1:36">
      <c r="A203">
        <f t="shared" ca="1" si="15"/>
        <v>5</v>
      </c>
      <c r="B203" t="s">
        <v>51</v>
      </c>
      <c r="C203" t="str">
        <f ca="1">IF(D203="",OFFSET(AvailabilityFactor!A$1,A203,0),C202)</f>
        <v>D2NGCC00</v>
      </c>
      <c r="D203" t="str" cm="1">
        <f t="array" aca="1" ref="D203" ca="1">IF(D202="",TS_DRC!$P$5,OFFSET(TS_DRC!P$5,RIGHT(D202,2),0,TRUE))</f>
        <v>TS35</v>
      </c>
      <c r="E203" t="str">
        <f t="shared" ca="1" si="16"/>
        <v>TS35</v>
      </c>
      <c r="F203">
        <f ca="1">IF($D203="",YEAR!C$2,1)</f>
        <v>1</v>
      </c>
      <c r="G203">
        <f ca="1">IF(F203&lt;1.1,F203,IF(F203&lt;YEAR!$C$2+YEAR!$C$3-2,F203+1,(YEAR!$C$2+YEAR!$C$3-1)&amp;"       :="))</f>
        <v>1</v>
      </c>
      <c r="H203">
        <f ca="1">IF(G203&lt;1.1,G203,IF(G203&lt;YEAR!$C$2+YEAR!$C$3-2,G203+1,(YEAR!$C$2+YEAR!$C$3-1)&amp;"       :="))</f>
        <v>1</v>
      </c>
      <c r="I203">
        <f ca="1">IF(H203&lt;1.1,H203,IF(H203&lt;YEAR!$C$2+YEAR!$C$3-2,H203+1,(YEAR!$C$2+YEAR!$C$3-1)&amp;"       :="))</f>
        <v>1</v>
      </c>
      <c r="J203">
        <f ca="1">IF(I203&lt;1.1,I203,IF(I203&lt;YEAR!$C$2+YEAR!$C$3-2,I203+1,(YEAR!$C$2+YEAR!$C$3-1)&amp;"       :="))</f>
        <v>1</v>
      </c>
      <c r="K203">
        <f ca="1">IF(J203&lt;1.1,J203,IF(J203&lt;YEAR!$C$2+YEAR!$C$3-2,J203+1,(YEAR!$C$2+YEAR!$C$3-1)&amp;"       :="))</f>
        <v>1</v>
      </c>
      <c r="L203">
        <f ca="1">IF(K203&lt;1.1,K203,IF(K203&lt;YEAR!$C$2+YEAR!$C$3-2,K203+1,(YEAR!$C$2+YEAR!$C$3-1)&amp;"       :="))</f>
        <v>1</v>
      </c>
      <c r="M203">
        <f ca="1">IF(L203&lt;1.1,L203,IF(L203&lt;YEAR!$C$2+YEAR!$C$3-2,L203+1,(YEAR!$C$2+YEAR!$C$3-1)&amp;"       :="))</f>
        <v>1</v>
      </c>
      <c r="N203">
        <f ca="1">IF(M203&lt;1.1,M203,IF(M203&lt;YEAR!$C$2+YEAR!$C$3-2,M203+1,(YEAR!$C$2+YEAR!$C$3-1)&amp;"       :="))</f>
        <v>1</v>
      </c>
      <c r="O203">
        <f ca="1">IF(N203&lt;1.1,N203,IF(N203&lt;YEAR!$C$2+YEAR!$C$3-2,N203+1,(YEAR!$C$2+YEAR!$C$3-1)&amp;"       :="))</f>
        <v>1</v>
      </c>
      <c r="P203">
        <f ca="1">IF(O203&lt;1.1,O203,IF(O203&lt;YEAR!$C$2+YEAR!$C$3-2,O203+1,(YEAR!$C$2+YEAR!$C$3-1)&amp;"       :="))</f>
        <v>1</v>
      </c>
      <c r="Q203">
        <f ca="1">IF(P203&lt;1.1,P203,IF(P203&lt;YEAR!$C$2+YEAR!$C$3-2,P203+1,(YEAR!$C$2+YEAR!$C$3-1)&amp;"       :="))</f>
        <v>1</v>
      </c>
      <c r="R203">
        <f ca="1">IF(Q203&lt;1.1,Q203,IF(Q203&lt;YEAR!$C$2+YEAR!$C$3-2,Q203+1,(YEAR!$C$2+YEAR!$C$3-1)&amp;"       :="))</f>
        <v>1</v>
      </c>
      <c r="S203">
        <f ca="1">IF(R203&lt;1.1,R203,IF(R203&lt;YEAR!$C$2+YEAR!$C$3-2,R203+1,(YEAR!$C$2+YEAR!$C$3-1)&amp;"       :="))</f>
        <v>1</v>
      </c>
      <c r="T203">
        <f ca="1">IF(S203&lt;1.1,S203,IF(S203&lt;YEAR!$C$2+YEAR!$C$3-2,S203+1,(YEAR!$C$2+YEAR!$C$3-1)&amp;"       :="))</f>
        <v>1</v>
      </c>
      <c r="U203">
        <f ca="1">IF(T203&lt;1.1,T203,IF(T203&lt;YEAR!$C$2+YEAR!$C$3-2,T203+1,(YEAR!$C$2+YEAR!$C$3-1)&amp;"       :="))</f>
        <v>1</v>
      </c>
      <c r="V203">
        <f ca="1">IF(U203&lt;1.1,U203,IF(U203&lt;YEAR!$C$2+YEAR!$C$3-2,U203+1,(YEAR!$C$2+YEAR!$C$3-1)&amp;"       :="))</f>
        <v>1</v>
      </c>
      <c r="W203">
        <f ca="1">IF(V203&lt;1.1,V203,IF(V203&lt;YEAR!$C$2+YEAR!$C$3-2,V203+1,(YEAR!$C$2+YEAR!$C$3-1)&amp;"       :="))</f>
        <v>1</v>
      </c>
      <c r="X203">
        <f ca="1">IF(W203&lt;1.1,W203,IF(W203&lt;YEAR!$C$2+YEAR!$C$3-2,W203+1,(YEAR!$C$2+YEAR!$C$3-1)&amp;"       :="))</f>
        <v>1</v>
      </c>
      <c r="Y203">
        <f ca="1">IF(X203&lt;1.1,X203,IF(X203&lt;YEAR!$C$2+YEAR!$C$3-2,X203+1,(YEAR!$C$2+YEAR!$C$3-1)&amp;"       :="))</f>
        <v>1</v>
      </c>
      <c r="Z203">
        <f ca="1">IF(Y203&lt;1.1,Y203,IF(Y203&lt;YEAR!$C$2+YEAR!$C$3-2,Y203+1,(YEAR!$C$2+YEAR!$C$3-1)&amp;"       :="))</f>
        <v>1</v>
      </c>
      <c r="AA203">
        <f ca="1">IF(Z203&lt;1.1,Z203,IF(Z203&lt;YEAR!$C$2+YEAR!$C$3-2,Z203+1,(YEAR!$C$2+YEAR!$C$3-1)&amp;"       :="))</f>
        <v>1</v>
      </c>
      <c r="AB203">
        <f ca="1">IF(AA203&lt;1.1,AA203,IF(AA203&lt;YEAR!$C$2+YEAR!$C$3-2,AA203+1,(YEAR!$C$2+YEAR!$C$3-1)&amp;"       :="))</f>
        <v>1</v>
      </c>
      <c r="AC203">
        <f ca="1">IF(AB203&lt;1.1,AB203,IF(AB203&lt;YEAR!$C$2+YEAR!$C$3-2,AB203+1,(YEAR!$C$2+YEAR!$C$3-1)&amp;"       :="))</f>
        <v>1</v>
      </c>
      <c r="AD203">
        <f ca="1">IF(AC203&lt;1.1,AC203,IF(AC203&lt;YEAR!$C$2+YEAR!$C$3-2,AC203+1,(YEAR!$C$2+YEAR!$C$3-1)&amp;"       :="))</f>
        <v>1</v>
      </c>
      <c r="AE203">
        <f ca="1">IF(AD203&lt;1.1,AD203,IF(AD203&lt;YEAR!$C$2+YEAR!$C$3-2,AD203+1,(YEAR!$C$2+YEAR!$C$3-1)&amp;"       :="))</f>
        <v>1</v>
      </c>
      <c r="AF203">
        <f ca="1">IF(AE203&lt;1.1,AE203,IF(AE203&lt;YEAR!$C$2+YEAR!$C$3-2,AE203+1,(YEAR!$C$2+YEAR!$C$3-1)&amp;"       :="))</f>
        <v>1</v>
      </c>
      <c r="AG203">
        <f ca="1">IF(AF203&lt;1.1,AF203,IF(AF203&lt;YEAR!$C$2+YEAR!$C$3-2,AF203+1,(YEAR!$C$2+YEAR!$C$3-1)&amp;"       :="))</f>
        <v>1</v>
      </c>
      <c r="AH203">
        <f ca="1">IF(AG203&lt;1.1,AG203,IF(AG203&lt;YEAR!$C$2+YEAR!$C$3-2,AG203+1,(YEAR!$C$2+YEAR!$C$3-1)&amp;"       :="))</f>
        <v>1</v>
      </c>
      <c r="AI203">
        <f ca="1">IF(AH203&lt;1.1,AH203,IF(AH203&lt;YEAR!$C$2+YEAR!$C$3-2,AH203+1,(YEAR!$C$2+YEAR!$C$3-1)&amp;"       :="))</f>
        <v>1</v>
      </c>
      <c r="AJ203">
        <f ca="1">IF(AI203&lt;1.1,AI203,IF(AI203&lt;YEAR!$C$2+YEAR!$C$3-2,AI203+1,(YEAR!$C$2+YEAR!$C$3-1)&amp;"       :="))</f>
        <v>1</v>
      </c>
    </row>
    <row r="204" spans="1:36">
      <c r="A204">
        <f t="shared" ca="1" si="15"/>
        <v>5</v>
      </c>
      <c r="B204" t="s">
        <v>51</v>
      </c>
      <c r="C204" t="str">
        <f ca="1">IF(D204="",OFFSET(AvailabilityFactor!A$1,A204,0),C203)</f>
        <v>D2NGCC00</v>
      </c>
      <c r="D204" t="str" cm="1">
        <f t="array" aca="1" ref="D204" ca="1">IF(D203="",TS_DRC!$P$5,OFFSET(TS_DRC!P$5,RIGHT(D203,2),0,TRUE))</f>
        <v>TS36</v>
      </c>
      <c r="E204" t="str">
        <f t="shared" ca="1" si="16"/>
        <v>TS36</v>
      </c>
      <c r="F204">
        <f ca="1">IF($D204="",YEAR!C$2,1)</f>
        <v>1</v>
      </c>
      <c r="G204">
        <f ca="1">IF(F204&lt;1.1,F204,IF(F204&lt;YEAR!$C$2+YEAR!$C$3-2,F204+1,(YEAR!$C$2+YEAR!$C$3-1)&amp;"       :="))</f>
        <v>1</v>
      </c>
      <c r="H204">
        <f ca="1">IF(G204&lt;1.1,G204,IF(G204&lt;YEAR!$C$2+YEAR!$C$3-2,G204+1,(YEAR!$C$2+YEAR!$C$3-1)&amp;"       :="))</f>
        <v>1</v>
      </c>
      <c r="I204">
        <f ca="1">IF(H204&lt;1.1,H204,IF(H204&lt;YEAR!$C$2+YEAR!$C$3-2,H204+1,(YEAR!$C$2+YEAR!$C$3-1)&amp;"       :="))</f>
        <v>1</v>
      </c>
      <c r="J204">
        <f ca="1">IF(I204&lt;1.1,I204,IF(I204&lt;YEAR!$C$2+YEAR!$C$3-2,I204+1,(YEAR!$C$2+YEAR!$C$3-1)&amp;"       :="))</f>
        <v>1</v>
      </c>
      <c r="K204">
        <f ca="1">IF(J204&lt;1.1,J204,IF(J204&lt;YEAR!$C$2+YEAR!$C$3-2,J204+1,(YEAR!$C$2+YEAR!$C$3-1)&amp;"       :="))</f>
        <v>1</v>
      </c>
      <c r="L204">
        <f ca="1">IF(K204&lt;1.1,K204,IF(K204&lt;YEAR!$C$2+YEAR!$C$3-2,K204+1,(YEAR!$C$2+YEAR!$C$3-1)&amp;"       :="))</f>
        <v>1</v>
      </c>
      <c r="M204">
        <f ca="1">IF(L204&lt;1.1,L204,IF(L204&lt;YEAR!$C$2+YEAR!$C$3-2,L204+1,(YEAR!$C$2+YEAR!$C$3-1)&amp;"       :="))</f>
        <v>1</v>
      </c>
      <c r="N204">
        <f ca="1">IF(M204&lt;1.1,M204,IF(M204&lt;YEAR!$C$2+YEAR!$C$3-2,M204+1,(YEAR!$C$2+YEAR!$C$3-1)&amp;"       :="))</f>
        <v>1</v>
      </c>
      <c r="O204">
        <f ca="1">IF(N204&lt;1.1,N204,IF(N204&lt;YEAR!$C$2+YEAR!$C$3-2,N204+1,(YEAR!$C$2+YEAR!$C$3-1)&amp;"       :="))</f>
        <v>1</v>
      </c>
      <c r="P204">
        <f ca="1">IF(O204&lt;1.1,O204,IF(O204&lt;YEAR!$C$2+YEAR!$C$3-2,O204+1,(YEAR!$C$2+YEAR!$C$3-1)&amp;"       :="))</f>
        <v>1</v>
      </c>
      <c r="Q204">
        <f ca="1">IF(P204&lt;1.1,P204,IF(P204&lt;YEAR!$C$2+YEAR!$C$3-2,P204+1,(YEAR!$C$2+YEAR!$C$3-1)&amp;"       :="))</f>
        <v>1</v>
      </c>
      <c r="R204">
        <f ca="1">IF(Q204&lt;1.1,Q204,IF(Q204&lt;YEAR!$C$2+YEAR!$C$3-2,Q204+1,(YEAR!$C$2+YEAR!$C$3-1)&amp;"       :="))</f>
        <v>1</v>
      </c>
      <c r="S204">
        <f ca="1">IF(R204&lt;1.1,R204,IF(R204&lt;YEAR!$C$2+YEAR!$C$3-2,R204+1,(YEAR!$C$2+YEAR!$C$3-1)&amp;"       :="))</f>
        <v>1</v>
      </c>
      <c r="T204">
        <f ca="1">IF(S204&lt;1.1,S204,IF(S204&lt;YEAR!$C$2+YEAR!$C$3-2,S204+1,(YEAR!$C$2+YEAR!$C$3-1)&amp;"       :="))</f>
        <v>1</v>
      </c>
      <c r="U204">
        <f ca="1">IF(T204&lt;1.1,T204,IF(T204&lt;YEAR!$C$2+YEAR!$C$3-2,T204+1,(YEAR!$C$2+YEAR!$C$3-1)&amp;"       :="))</f>
        <v>1</v>
      </c>
      <c r="V204">
        <f ca="1">IF(U204&lt;1.1,U204,IF(U204&lt;YEAR!$C$2+YEAR!$C$3-2,U204+1,(YEAR!$C$2+YEAR!$C$3-1)&amp;"       :="))</f>
        <v>1</v>
      </c>
      <c r="W204">
        <f ca="1">IF(V204&lt;1.1,V204,IF(V204&lt;YEAR!$C$2+YEAR!$C$3-2,V204+1,(YEAR!$C$2+YEAR!$C$3-1)&amp;"       :="))</f>
        <v>1</v>
      </c>
      <c r="X204">
        <f ca="1">IF(W204&lt;1.1,W204,IF(W204&lt;YEAR!$C$2+YEAR!$C$3-2,W204+1,(YEAR!$C$2+YEAR!$C$3-1)&amp;"       :="))</f>
        <v>1</v>
      </c>
      <c r="Y204">
        <f ca="1">IF(X204&lt;1.1,X204,IF(X204&lt;YEAR!$C$2+YEAR!$C$3-2,X204+1,(YEAR!$C$2+YEAR!$C$3-1)&amp;"       :="))</f>
        <v>1</v>
      </c>
      <c r="Z204">
        <f ca="1">IF(Y204&lt;1.1,Y204,IF(Y204&lt;YEAR!$C$2+YEAR!$C$3-2,Y204+1,(YEAR!$C$2+YEAR!$C$3-1)&amp;"       :="))</f>
        <v>1</v>
      </c>
      <c r="AA204">
        <f ca="1">IF(Z204&lt;1.1,Z204,IF(Z204&lt;YEAR!$C$2+YEAR!$C$3-2,Z204+1,(YEAR!$C$2+YEAR!$C$3-1)&amp;"       :="))</f>
        <v>1</v>
      </c>
      <c r="AB204">
        <f ca="1">IF(AA204&lt;1.1,AA204,IF(AA204&lt;YEAR!$C$2+YEAR!$C$3-2,AA204+1,(YEAR!$C$2+YEAR!$C$3-1)&amp;"       :="))</f>
        <v>1</v>
      </c>
      <c r="AC204">
        <f ca="1">IF(AB204&lt;1.1,AB204,IF(AB204&lt;YEAR!$C$2+YEAR!$C$3-2,AB204+1,(YEAR!$C$2+YEAR!$C$3-1)&amp;"       :="))</f>
        <v>1</v>
      </c>
      <c r="AD204">
        <f ca="1">IF(AC204&lt;1.1,AC204,IF(AC204&lt;YEAR!$C$2+YEAR!$C$3-2,AC204+1,(YEAR!$C$2+YEAR!$C$3-1)&amp;"       :="))</f>
        <v>1</v>
      </c>
      <c r="AE204">
        <f ca="1">IF(AD204&lt;1.1,AD204,IF(AD204&lt;YEAR!$C$2+YEAR!$C$3-2,AD204+1,(YEAR!$C$2+YEAR!$C$3-1)&amp;"       :="))</f>
        <v>1</v>
      </c>
      <c r="AF204">
        <f ca="1">IF(AE204&lt;1.1,AE204,IF(AE204&lt;YEAR!$C$2+YEAR!$C$3-2,AE204+1,(YEAR!$C$2+YEAR!$C$3-1)&amp;"       :="))</f>
        <v>1</v>
      </c>
      <c r="AG204">
        <f ca="1">IF(AF204&lt;1.1,AF204,IF(AF204&lt;YEAR!$C$2+YEAR!$C$3-2,AF204+1,(YEAR!$C$2+YEAR!$C$3-1)&amp;"       :="))</f>
        <v>1</v>
      </c>
      <c r="AH204">
        <f ca="1">IF(AG204&lt;1.1,AG204,IF(AG204&lt;YEAR!$C$2+YEAR!$C$3-2,AG204+1,(YEAR!$C$2+YEAR!$C$3-1)&amp;"       :="))</f>
        <v>1</v>
      </c>
      <c r="AI204">
        <f ca="1">IF(AH204&lt;1.1,AH204,IF(AH204&lt;YEAR!$C$2+YEAR!$C$3-2,AH204+1,(YEAR!$C$2+YEAR!$C$3-1)&amp;"       :="))</f>
        <v>1</v>
      </c>
      <c r="AJ204">
        <f ca="1">IF(AI204&lt;1.1,AI204,IF(AI204&lt;YEAR!$C$2+YEAR!$C$3-2,AI204+1,(YEAR!$C$2+YEAR!$C$3-1)&amp;"       :="))</f>
        <v>1</v>
      </c>
    </row>
    <row r="205" spans="1:36">
      <c r="A205">
        <f t="shared" ca="1" si="15"/>
        <v>5</v>
      </c>
      <c r="B205" t="s">
        <v>51</v>
      </c>
      <c r="C205" t="str">
        <f ca="1">IF(D205="",OFFSET(AvailabilityFactor!A$1,A205,0),C204)</f>
        <v>D2NGCC00</v>
      </c>
      <c r="D205" t="str" cm="1">
        <f t="array" aca="1" ref="D205" ca="1">IF(D204="",TS_DRC!$P$5,OFFSET(TS_DRC!P$5,RIGHT(D204,2),0,TRUE))</f>
        <v>TS37</v>
      </c>
      <c r="E205" t="str">
        <f t="shared" ca="1" si="16"/>
        <v>TS37</v>
      </c>
      <c r="F205">
        <f ca="1">IF($D205="",YEAR!C$2,1)</f>
        <v>1</v>
      </c>
      <c r="G205">
        <f ca="1">IF(F205&lt;1.1,F205,IF(F205&lt;YEAR!$C$2+YEAR!$C$3-2,F205+1,(YEAR!$C$2+YEAR!$C$3-1)&amp;"       :="))</f>
        <v>1</v>
      </c>
      <c r="H205">
        <f ca="1">IF(G205&lt;1.1,G205,IF(G205&lt;YEAR!$C$2+YEAR!$C$3-2,G205+1,(YEAR!$C$2+YEAR!$C$3-1)&amp;"       :="))</f>
        <v>1</v>
      </c>
      <c r="I205">
        <f ca="1">IF(H205&lt;1.1,H205,IF(H205&lt;YEAR!$C$2+YEAR!$C$3-2,H205+1,(YEAR!$C$2+YEAR!$C$3-1)&amp;"       :="))</f>
        <v>1</v>
      </c>
      <c r="J205">
        <f ca="1">IF(I205&lt;1.1,I205,IF(I205&lt;YEAR!$C$2+YEAR!$C$3-2,I205+1,(YEAR!$C$2+YEAR!$C$3-1)&amp;"       :="))</f>
        <v>1</v>
      </c>
      <c r="K205">
        <f ca="1">IF(J205&lt;1.1,J205,IF(J205&lt;YEAR!$C$2+YEAR!$C$3-2,J205+1,(YEAR!$C$2+YEAR!$C$3-1)&amp;"       :="))</f>
        <v>1</v>
      </c>
      <c r="L205">
        <f ca="1">IF(K205&lt;1.1,K205,IF(K205&lt;YEAR!$C$2+YEAR!$C$3-2,K205+1,(YEAR!$C$2+YEAR!$C$3-1)&amp;"       :="))</f>
        <v>1</v>
      </c>
      <c r="M205">
        <f ca="1">IF(L205&lt;1.1,L205,IF(L205&lt;YEAR!$C$2+YEAR!$C$3-2,L205+1,(YEAR!$C$2+YEAR!$C$3-1)&amp;"       :="))</f>
        <v>1</v>
      </c>
      <c r="N205">
        <f ca="1">IF(M205&lt;1.1,M205,IF(M205&lt;YEAR!$C$2+YEAR!$C$3-2,M205+1,(YEAR!$C$2+YEAR!$C$3-1)&amp;"       :="))</f>
        <v>1</v>
      </c>
      <c r="O205">
        <f ca="1">IF(N205&lt;1.1,N205,IF(N205&lt;YEAR!$C$2+YEAR!$C$3-2,N205+1,(YEAR!$C$2+YEAR!$C$3-1)&amp;"       :="))</f>
        <v>1</v>
      </c>
      <c r="P205">
        <f ca="1">IF(O205&lt;1.1,O205,IF(O205&lt;YEAR!$C$2+YEAR!$C$3-2,O205+1,(YEAR!$C$2+YEAR!$C$3-1)&amp;"       :="))</f>
        <v>1</v>
      </c>
      <c r="Q205">
        <f ca="1">IF(P205&lt;1.1,P205,IF(P205&lt;YEAR!$C$2+YEAR!$C$3-2,P205+1,(YEAR!$C$2+YEAR!$C$3-1)&amp;"       :="))</f>
        <v>1</v>
      </c>
      <c r="R205">
        <f ca="1">IF(Q205&lt;1.1,Q205,IF(Q205&lt;YEAR!$C$2+YEAR!$C$3-2,Q205+1,(YEAR!$C$2+YEAR!$C$3-1)&amp;"       :="))</f>
        <v>1</v>
      </c>
      <c r="S205">
        <f ca="1">IF(R205&lt;1.1,R205,IF(R205&lt;YEAR!$C$2+YEAR!$C$3-2,R205+1,(YEAR!$C$2+YEAR!$C$3-1)&amp;"       :="))</f>
        <v>1</v>
      </c>
      <c r="T205">
        <f ca="1">IF(S205&lt;1.1,S205,IF(S205&lt;YEAR!$C$2+YEAR!$C$3-2,S205+1,(YEAR!$C$2+YEAR!$C$3-1)&amp;"       :="))</f>
        <v>1</v>
      </c>
      <c r="U205">
        <f ca="1">IF(T205&lt;1.1,T205,IF(T205&lt;YEAR!$C$2+YEAR!$C$3-2,T205+1,(YEAR!$C$2+YEAR!$C$3-1)&amp;"       :="))</f>
        <v>1</v>
      </c>
      <c r="V205">
        <f ca="1">IF(U205&lt;1.1,U205,IF(U205&lt;YEAR!$C$2+YEAR!$C$3-2,U205+1,(YEAR!$C$2+YEAR!$C$3-1)&amp;"       :="))</f>
        <v>1</v>
      </c>
      <c r="W205">
        <f ca="1">IF(V205&lt;1.1,V205,IF(V205&lt;YEAR!$C$2+YEAR!$C$3-2,V205+1,(YEAR!$C$2+YEAR!$C$3-1)&amp;"       :="))</f>
        <v>1</v>
      </c>
      <c r="X205">
        <f ca="1">IF(W205&lt;1.1,W205,IF(W205&lt;YEAR!$C$2+YEAR!$C$3-2,W205+1,(YEAR!$C$2+YEAR!$C$3-1)&amp;"       :="))</f>
        <v>1</v>
      </c>
      <c r="Y205">
        <f ca="1">IF(X205&lt;1.1,X205,IF(X205&lt;YEAR!$C$2+YEAR!$C$3-2,X205+1,(YEAR!$C$2+YEAR!$C$3-1)&amp;"       :="))</f>
        <v>1</v>
      </c>
      <c r="Z205">
        <f ca="1">IF(Y205&lt;1.1,Y205,IF(Y205&lt;YEAR!$C$2+YEAR!$C$3-2,Y205+1,(YEAR!$C$2+YEAR!$C$3-1)&amp;"       :="))</f>
        <v>1</v>
      </c>
      <c r="AA205">
        <f ca="1">IF(Z205&lt;1.1,Z205,IF(Z205&lt;YEAR!$C$2+YEAR!$C$3-2,Z205+1,(YEAR!$C$2+YEAR!$C$3-1)&amp;"       :="))</f>
        <v>1</v>
      </c>
      <c r="AB205">
        <f ca="1">IF(AA205&lt;1.1,AA205,IF(AA205&lt;YEAR!$C$2+YEAR!$C$3-2,AA205+1,(YEAR!$C$2+YEAR!$C$3-1)&amp;"       :="))</f>
        <v>1</v>
      </c>
      <c r="AC205">
        <f ca="1">IF(AB205&lt;1.1,AB205,IF(AB205&lt;YEAR!$C$2+YEAR!$C$3-2,AB205+1,(YEAR!$C$2+YEAR!$C$3-1)&amp;"       :="))</f>
        <v>1</v>
      </c>
      <c r="AD205">
        <f ca="1">IF(AC205&lt;1.1,AC205,IF(AC205&lt;YEAR!$C$2+YEAR!$C$3-2,AC205+1,(YEAR!$C$2+YEAR!$C$3-1)&amp;"       :="))</f>
        <v>1</v>
      </c>
      <c r="AE205">
        <f ca="1">IF(AD205&lt;1.1,AD205,IF(AD205&lt;YEAR!$C$2+YEAR!$C$3-2,AD205+1,(YEAR!$C$2+YEAR!$C$3-1)&amp;"       :="))</f>
        <v>1</v>
      </c>
      <c r="AF205">
        <f ca="1">IF(AE205&lt;1.1,AE205,IF(AE205&lt;YEAR!$C$2+YEAR!$C$3-2,AE205+1,(YEAR!$C$2+YEAR!$C$3-1)&amp;"       :="))</f>
        <v>1</v>
      </c>
      <c r="AG205">
        <f ca="1">IF(AF205&lt;1.1,AF205,IF(AF205&lt;YEAR!$C$2+YEAR!$C$3-2,AF205+1,(YEAR!$C$2+YEAR!$C$3-1)&amp;"       :="))</f>
        <v>1</v>
      </c>
      <c r="AH205">
        <f ca="1">IF(AG205&lt;1.1,AG205,IF(AG205&lt;YEAR!$C$2+YEAR!$C$3-2,AG205+1,(YEAR!$C$2+YEAR!$C$3-1)&amp;"       :="))</f>
        <v>1</v>
      </c>
      <c r="AI205">
        <f ca="1">IF(AH205&lt;1.1,AH205,IF(AH205&lt;YEAR!$C$2+YEAR!$C$3-2,AH205+1,(YEAR!$C$2+YEAR!$C$3-1)&amp;"       :="))</f>
        <v>1</v>
      </c>
      <c r="AJ205">
        <f ca="1">IF(AI205&lt;1.1,AI205,IF(AI205&lt;YEAR!$C$2+YEAR!$C$3-2,AI205+1,(YEAR!$C$2+YEAR!$C$3-1)&amp;"       :="))</f>
        <v>1</v>
      </c>
    </row>
    <row r="206" spans="1:36">
      <c r="A206">
        <f t="shared" ca="1" si="15"/>
        <v>5</v>
      </c>
      <c r="B206" t="s">
        <v>51</v>
      </c>
      <c r="C206" t="str">
        <f ca="1">IF(D206="",OFFSET(AvailabilityFactor!A$1,A206,0),C205)</f>
        <v>D2NGCC00</v>
      </c>
      <c r="D206" t="str" cm="1">
        <f t="array" aca="1" ref="D206" ca="1">IF(D205="",TS_DRC!$P$5,OFFSET(TS_DRC!P$5,RIGHT(D205,2),0,TRUE))</f>
        <v>TS38</v>
      </c>
      <c r="E206" t="str">
        <f t="shared" ca="1" si="16"/>
        <v>TS38</v>
      </c>
      <c r="F206">
        <f ca="1">IF($D206="",YEAR!C$2,1)</f>
        <v>1</v>
      </c>
      <c r="G206">
        <f ca="1">IF(F206&lt;1.1,F206,IF(F206&lt;YEAR!$C$2+YEAR!$C$3-2,F206+1,(YEAR!$C$2+YEAR!$C$3-1)&amp;"       :="))</f>
        <v>1</v>
      </c>
      <c r="H206">
        <f ca="1">IF(G206&lt;1.1,G206,IF(G206&lt;YEAR!$C$2+YEAR!$C$3-2,G206+1,(YEAR!$C$2+YEAR!$C$3-1)&amp;"       :="))</f>
        <v>1</v>
      </c>
      <c r="I206">
        <f ca="1">IF(H206&lt;1.1,H206,IF(H206&lt;YEAR!$C$2+YEAR!$C$3-2,H206+1,(YEAR!$C$2+YEAR!$C$3-1)&amp;"       :="))</f>
        <v>1</v>
      </c>
      <c r="J206">
        <f ca="1">IF(I206&lt;1.1,I206,IF(I206&lt;YEAR!$C$2+YEAR!$C$3-2,I206+1,(YEAR!$C$2+YEAR!$C$3-1)&amp;"       :="))</f>
        <v>1</v>
      </c>
      <c r="K206">
        <f ca="1">IF(J206&lt;1.1,J206,IF(J206&lt;YEAR!$C$2+YEAR!$C$3-2,J206+1,(YEAR!$C$2+YEAR!$C$3-1)&amp;"       :="))</f>
        <v>1</v>
      </c>
      <c r="L206">
        <f ca="1">IF(K206&lt;1.1,K206,IF(K206&lt;YEAR!$C$2+YEAR!$C$3-2,K206+1,(YEAR!$C$2+YEAR!$C$3-1)&amp;"       :="))</f>
        <v>1</v>
      </c>
      <c r="M206">
        <f ca="1">IF(L206&lt;1.1,L206,IF(L206&lt;YEAR!$C$2+YEAR!$C$3-2,L206+1,(YEAR!$C$2+YEAR!$C$3-1)&amp;"       :="))</f>
        <v>1</v>
      </c>
      <c r="N206">
        <f ca="1">IF(M206&lt;1.1,M206,IF(M206&lt;YEAR!$C$2+YEAR!$C$3-2,M206+1,(YEAR!$C$2+YEAR!$C$3-1)&amp;"       :="))</f>
        <v>1</v>
      </c>
      <c r="O206">
        <f ca="1">IF(N206&lt;1.1,N206,IF(N206&lt;YEAR!$C$2+YEAR!$C$3-2,N206+1,(YEAR!$C$2+YEAR!$C$3-1)&amp;"       :="))</f>
        <v>1</v>
      </c>
      <c r="P206">
        <f ca="1">IF(O206&lt;1.1,O206,IF(O206&lt;YEAR!$C$2+YEAR!$C$3-2,O206+1,(YEAR!$C$2+YEAR!$C$3-1)&amp;"       :="))</f>
        <v>1</v>
      </c>
      <c r="Q206">
        <f ca="1">IF(P206&lt;1.1,P206,IF(P206&lt;YEAR!$C$2+YEAR!$C$3-2,P206+1,(YEAR!$C$2+YEAR!$C$3-1)&amp;"       :="))</f>
        <v>1</v>
      </c>
      <c r="R206">
        <f ca="1">IF(Q206&lt;1.1,Q206,IF(Q206&lt;YEAR!$C$2+YEAR!$C$3-2,Q206+1,(YEAR!$C$2+YEAR!$C$3-1)&amp;"       :="))</f>
        <v>1</v>
      </c>
      <c r="S206">
        <f ca="1">IF(R206&lt;1.1,R206,IF(R206&lt;YEAR!$C$2+YEAR!$C$3-2,R206+1,(YEAR!$C$2+YEAR!$C$3-1)&amp;"       :="))</f>
        <v>1</v>
      </c>
      <c r="T206">
        <f ca="1">IF(S206&lt;1.1,S206,IF(S206&lt;YEAR!$C$2+YEAR!$C$3-2,S206+1,(YEAR!$C$2+YEAR!$C$3-1)&amp;"       :="))</f>
        <v>1</v>
      </c>
      <c r="U206">
        <f ca="1">IF(T206&lt;1.1,T206,IF(T206&lt;YEAR!$C$2+YEAR!$C$3-2,T206+1,(YEAR!$C$2+YEAR!$C$3-1)&amp;"       :="))</f>
        <v>1</v>
      </c>
      <c r="V206">
        <f ca="1">IF(U206&lt;1.1,U206,IF(U206&lt;YEAR!$C$2+YEAR!$C$3-2,U206+1,(YEAR!$C$2+YEAR!$C$3-1)&amp;"       :="))</f>
        <v>1</v>
      </c>
      <c r="W206">
        <f ca="1">IF(V206&lt;1.1,V206,IF(V206&lt;YEAR!$C$2+YEAR!$C$3-2,V206+1,(YEAR!$C$2+YEAR!$C$3-1)&amp;"       :="))</f>
        <v>1</v>
      </c>
      <c r="X206">
        <f ca="1">IF(W206&lt;1.1,W206,IF(W206&lt;YEAR!$C$2+YEAR!$C$3-2,W206+1,(YEAR!$C$2+YEAR!$C$3-1)&amp;"       :="))</f>
        <v>1</v>
      </c>
      <c r="Y206">
        <f ca="1">IF(X206&lt;1.1,X206,IF(X206&lt;YEAR!$C$2+YEAR!$C$3-2,X206+1,(YEAR!$C$2+YEAR!$C$3-1)&amp;"       :="))</f>
        <v>1</v>
      </c>
      <c r="Z206">
        <f ca="1">IF(Y206&lt;1.1,Y206,IF(Y206&lt;YEAR!$C$2+YEAR!$C$3-2,Y206+1,(YEAR!$C$2+YEAR!$C$3-1)&amp;"       :="))</f>
        <v>1</v>
      </c>
      <c r="AA206">
        <f ca="1">IF(Z206&lt;1.1,Z206,IF(Z206&lt;YEAR!$C$2+YEAR!$C$3-2,Z206+1,(YEAR!$C$2+YEAR!$C$3-1)&amp;"       :="))</f>
        <v>1</v>
      </c>
      <c r="AB206">
        <f ca="1">IF(AA206&lt;1.1,AA206,IF(AA206&lt;YEAR!$C$2+YEAR!$C$3-2,AA206+1,(YEAR!$C$2+YEAR!$C$3-1)&amp;"       :="))</f>
        <v>1</v>
      </c>
      <c r="AC206">
        <f ca="1">IF(AB206&lt;1.1,AB206,IF(AB206&lt;YEAR!$C$2+YEAR!$C$3-2,AB206+1,(YEAR!$C$2+YEAR!$C$3-1)&amp;"       :="))</f>
        <v>1</v>
      </c>
      <c r="AD206">
        <f ca="1">IF(AC206&lt;1.1,AC206,IF(AC206&lt;YEAR!$C$2+YEAR!$C$3-2,AC206+1,(YEAR!$C$2+YEAR!$C$3-1)&amp;"       :="))</f>
        <v>1</v>
      </c>
      <c r="AE206">
        <f ca="1">IF(AD206&lt;1.1,AD206,IF(AD206&lt;YEAR!$C$2+YEAR!$C$3-2,AD206+1,(YEAR!$C$2+YEAR!$C$3-1)&amp;"       :="))</f>
        <v>1</v>
      </c>
      <c r="AF206">
        <f ca="1">IF(AE206&lt;1.1,AE206,IF(AE206&lt;YEAR!$C$2+YEAR!$C$3-2,AE206+1,(YEAR!$C$2+YEAR!$C$3-1)&amp;"       :="))</f>
        <v>1</v>
      </c>
      <c r="AG206">
        <f ca="1">IF(AF206&lt;1.1,AF206,IF(AF206&lt;YEAR!$C$2+YEAR!$C$3-2,AF206+1,(YEAR!$C$2+YEAR!$C$3-1)&amp;"       :="))</f>
        <v>1</v>
      </c>
      <c r="AH206">
        <f ca="1">IF(AG206&lt;1.1,AG206,IF(AG206&lt;YEAR!$C$2+YEAR!$C$3-2,AG206+1,(YEAR!$C$2+YEAR!$C$3-1)&amp;"       :="))</f>
        <v>1</v>
      </c>
      <c r="AI206">
        <f ca="1">IF(AH206&lt;1.1,AH206,IF(AH206&lt;YEAR!$C$2+YEAR!$C$3-2,AH206+1,(YEAR!$C$2+YEAR!$C$3-1)&amp;"       :="))</f>
        <v>1</v>
      </c>
      <c r="AJ206">
        <f ca="1">IF(AI206&lt;1.1,AI206,IF(AI206&lt;YEAR!$C$2+YEAR!$C$3-2,AI206+1,(YEAR!$C$2+YEAR!$C$3-1)&amp;"       :="))</f>
        <v>1</v>
      </c>
    </row>
    <row r="207" spans="1:36">
      <c r="A207">
        <f t="shared" ca="1" si="15"/>
        <v>5</v>
      </c>
      <c r="B207" t="s">
        <v>51</v>
      </c>
      <c r="C207" t="str">
        <f ca="1">IF(D207="",OFFSET(AvailabilityFactor!A$1,A207,0),C206)</f>
        <v>D2NGCC00</v>
      </c>
      <c r="D207" t="str" cm="1">
        <f t="array" aca="1" ref="D207" ca="1">IF(D206="",TS_DRC!$P$5,OFFSET(TS_DRC!P$5,RIGHT(D206,2),0,TRUE))</f>
        <v>TS39</v>
      </c>
      <c r="E207" t="str">
        <f t="shared" ca="1" si="16"/>
        <v>TS39</v>
      </c>
      <c r="F207">
        <f ca="1">IF($D207="",YEAR!C$2,1)</f>
        <v>1</v>
      </c>
      <c r="G207">
        <f ca="1">IF(F207&lt;1.1,F207,IF(F207&lt;YEAR!$C$2+YEAR!$C$3-2,F207+1,(YEAR!$C$2+YEAR!$C$3-1)&amp;"       :="))</f>
        <v>1</v>
      </c>
      <c r="H207">
        <f ca="1">IF(G207&lt;1.1,G207,IF(G207&lt;YEAR!$C$2+YEAR!$C$3-2,G207+1,(YEAR!$C$2+YEAR!$C$3-1)&amp;"       :="))</f>
        <v>1</v>
      </c>
      <c r="I207">
        <f ca="1">IF(H207&lt;1.1,H207,IF(H207&lt;YEAR!$C$2+YEAR!$C$3-2,H207+1,(YEAR!$C$2+YEAR!$C$3-1)&amp;"       :="))</f>
        <v>1</v>
      </c>
      <c r="J207">
        <f ca="1">IF(I207&lt;1.1,I207,IF(I207&lt;YEAR!$C$2+YEAR!$C$3-2,I207+1,(YEAR!$C$2+YEAR!$C$3-1)&amp;"       :="))</f>
        <v>1</v>
      </c>
      <c r="K207">
        <f ca="1">IF(J207&lt;1.1,J207,IF(J207&lt;YEAR!$C$2+YEAR!$C$3-2,J207+1,(YEAR!$C$2+YEAR!$C$3-1)&amp;"       :="))</f>
        <v>1</v>
      </c>
      <c r="L207">
        <f ca="1">IF(K207&lt;1.1,K207,IF(K207&lt;YEAR!$C$2+YEAR!$C$3-2,K207+1,(YEAR!$C$2+YEAR!$C$3-1)&amp;"       :="))</f>
        <v>1</v>
      </c>
      <c r="M207">
        <f ca="1">IF(L207&lt;1.1,L207,IF(L207&lt;YEAR!$C$2+YEAR!$C$3-2,L207+1,(YEAR!$C$2+YEAR!$C$3-1)&amp;"       :="))</f>
        <v>1</v>
      </c>
      <c r="N207">
        <f ca="1">IF(M207&lt;1.1,M207,IF(M207&lt;YEAR!$C$2+YEAR!$C$3-2,M207+1,(YEAR!$C$2+YEAR!$C$3-1)&amp;"       :="))</f>
        <v>1</v>
      </c>
      <c r="O207">
        <f ca="1">IF(N207&lt;1.1,N207,IF(N207&lt;YEAR!$C$2+YEAR!$C$3-2,N207+1,(YEAR!$C$2+YEAR!$C$3-1)&amp;"       :="))</f>
        <v>1</v>
      </c>
      <c r="P207">
        <f ca="1">IF(O207&lt;1.1,O207,IF(O207&lt;YEAR!$C$2+YEAR!$C$3-2,O207+1,(YEAR!$C$2+YEAR!$C$3-1)&amp;"       :="))</f>
        <v>1</v>
      </c>
      <c r="Q207">
        <f ca="1">IF(P207&lt;1.1,P207,IF(P207&lt;YEAR!$C$2+YEAR!$C$3-2,P207+1,(YEAR!$C$2+YEAR!$C$3-1)&amp;"       :="))</f>
        <v>1</v>
      </c>
      <c r="R207">
        <f ca="1">IF(Q207&lt;1.1,Q207,IF(Q207&lt;YEAR!$C$2+YEAR!$C$3-2,Q207+1,(YEAR!$C$2+YEAR!$C$3-1)&amp;"       :="))</f>
        <v>1</v>
      </c>
      <c r="S207">
        <f ca="1">IF(R207&lt;1.1,R207,IF(R207&lt;YEAR!$C$2+YEAR!$C$3-2,R207+1,(YEAR!$C$2+YEAR!$C$3-1)&amp;"       :="))</f>
        <v>1</v>
      </c>
      <c r="T207">
        <f ca="1">IF(S207&lt;1.1,S207,IF(S207&lt;YEAR!$C$2+YEAR!$C$3-2,S207+1,(YEAR!$C$2+YEAR!$C$3-1)&amp;"       :="))</f>
        <v>1</v>
      </c>
      <c r="U207">
        <f ca="1">IF(T207&lt;1.1,T207,IF(T207&lt;YEAR!$C$2+YEAR!$C$3-2,T207+1,(YEAR!$C$2+YEAR!$C$3-1)&amp;"       :="))</f>
        <v>1</v>
      </c>
      <c r="V207">
        <f ca="1">IF(U207&lt;1.1,U207,IF(U207&lt;YEAR!$C$2+YEAR!$C$3-2,U207+1,(YEAR!$C$2+YEAR!$C$3-1)&amp;"       :="))</f>
        <v>1</v>
      </c>
      <c r="W207">
        <f ca="1">IF(V207&lt;1.1,V207,IF(V207&lt;YEAR!$C$2+YEAR!$C$3-2,V207+1,(YEAR!$C$2+YEAR!$C$3-1)&amp;"       :="))</f>
        <v>1</v>
      </c>
      <c r="X207">
        <f ca="1">IF(W207&lt;1.1,W207,IF(W207&lt;YEAR!$C$2+YEAR!$C$3-2,W207+1,(YEAR!$C$2+YEAR!$C$3-1)&amp;"       :="))</f>
        <v>1</v>
      </c>
      <c r="Y207">
        <f ca="1">IF(X207&lt;1.1,X207,IF(X207&lt;YEAR!$C$2+YEAR!$C$3-2,X207+1,(YEAR!$C$2+YEAR!$C$3-1)&amp;"       :="))</f>
        <v>1</v>
      </c>
      <c r="Z207">
        <f ca="1">IF(Y207&lt;1.1,Y207,IF(Y207&lt;YEAR!$C$2+YEAR!$C$3-2,Y207+1,(YEAR!$C$2+YEAR!$C$3-1)&amp;"       :="))</f>
        <v>1</v>
      </c>
      <c r="AA207">
        <f ca="1">IF(Z207&lt;1.1,Z207,IF(Z207&lt;YEAR!$C$2+YEAR!$C$3-2,Z207+1,(YEAR!$C$2+YEAR!$C$3-1)&amp;"       :="))</f>
        <v>1</v>
      </c>
      <c r="AB207">
        <f ca="1">IF(AA207&lt;1.1,AA207,IF(AA207&lt;YEAR!$C$2+YEAR!$C$3-2,AA207+1,(YEAR!$C$2+YEAR!$C$3-1)&amp;"       :="))</f>
        <v>1</v>
      </c>
      <c r="AC207">
        <f ca="1">IF(AB207&lt;1.1,AB207,IF(AB207&lt;YEAR!$C$2+YEAR!$C$3-2,AB207+1,(YEAR!$C$2+YEAR!$C$3-1)&amp;"       :="))</f>
        <v>1</v>
      </c>
      <c r="AD207">
        <f ca="1">IF(AC207&lt;1.1,AC207,IF(AC207&lt;YEAR!$C$2+YEAR!$C$3-2,AC207+1,(YEAR!$C$2+YEAR!$C$3-1)&amp;"       :="))</f>
        <v>1</v>
      </c>
      <c r="AE207">
        <f ca="1">IF(AD207&lt;1.1,AD207,IF(AD207&lt;YEAR!$C$2+YEAR!$C$3-2,AD207+1,(YEAR!$C$2+YEAR!$C$3-1)&amp;"       :="))</f>
        <v>1</v>
      </c>
      <c r="AF207">
        <f ca="1">IF(AE207&lt;1.1,AE207,IF(AE207&lt;YEAR!$C$2+YEAR!$C$3-2,AE207+1,(YEAR!$C$2+YEAR!$C$3-1)&amp;"       :="))</f>
        <v>1</v>
      </c>
      <c r="AG207">
        <f ca="1">IF(AF207&lt;1.1,AF207,IF(AF207&lt;YEAR!$C$2+YEAR!$C$3-2,AF207+1,(YEAR!$C$2+YEAR!$C$3-1)&amp;"       :="))</f>
        <v>1</v>
      </c>
      <c r="AH207">
        <f ca="1">IF(AG207&lt;1.1,AG207,IF(AG207&lt;YEAR!$C$2+YEAR!$C$3-2,AG207+1,(YEAR!$C$2+YEAR!$C$3-1)&amp;"       :="))</f>
        <v>1</v>
      </c>
      <c r="AI207">
        <f ca="1">IF(AH207&lt;1.1,AH207,IF(AH207&lt;YEAR!$C$2+YEAR!$C$3-2,AH207+1,(YEAR!$C$2+YEAR!$C$3-1)&amp;"       :="))</f>
        <v>1</v>
      </c>
      <c r="AJ207">
        <f ca="1">IF(AI207&lt;1.1,AI207,IF(AI207&lt;YEAR!$C$2+YEAR!$C$3-2,AI207+1,(YEAR!$C$2+YEAR!$C$3-1)&amp;"       :="))</f>
        <v>1</v>
      </c>
    </row>
    <row r="208" spans="1:36">
      <c r="A208">
        <f t="shared" ca="1" si="15"/>
        <v>5</v>
      </c>
      <c r="B208" t="s">
        <v>51</v>
      </c>
      <c r="C208" t="str">
        <f ca="1">IF(D208="",OFFSET(AvailabilityFactor!A$1,A208,0),C207)</f>
        <v>D2NGCC00</v>
      </c>
      <c r="D208" t="str" cm="1">
        <f t="array" aca="1" ref="D208" ca="1">IF(D207="",TS_DRC!$P$5,OFFSET(TS_DRC!P$5,RIGHT(D207,2),0,TRUE))</f>
        <v>TS40</v>
      </c>
      <c r="E208" t="str">
        <f t="shared" ca="1" si="16"/>
        <v>TS40</v>
      </c>
      <c r="F208">
        <f ca="1">IF($D208="",YEAR!C$2,1)</f>
        <v>1</v>
      </c>
      <c r="G208">
        <f ca="1">IF(F208&lt;1.1,F208,IF(F208&lt;YEAR!$C$2+YEAR!$C$3-2,F208+1,(YEAR!$C$2+YEAR!$C$3-1)&amp;"       :="))</f>
        <v>1</v>
      </c>
      <c r="H208">
        <f ca="1">IF(G208&lt;1.1,G208,IF(G208&lt;YEAR!$C$2+YEAR!$C$3-2,G208+1,(YEAR!$C$2+YEAR!$C$3-1)&amp;"       :="))</f>
        <v>1</v>
      </c>
      <c r="I208">
        <f ca="1">IF(H208&lt;1.1,H208,IF(H208&lt;YEAR!$C$2+YEAR!$C$3-2,H208+1,(YEAR!$C$2+YEAR!$C$3-1)&amp;"       :="))</f>
        <v>1</v>
      </c>
      <c r="J208">
        <f ca="1">IF(I208&lt;1.1,I208,IF(I208&lt;YEAR!$C$2+YEAR!$C$3-2,I208+1,(YEAR!$C$2+YEAR!$C$3-1)&amp;"       :="))</f>
        <v>1</v>
      </c>
      <c r="K208">
        <f ca="1">IF(J208&lt;1.1,J208,IF(J208&lt;YEAR!$C$2+YEAR!$C$3-2,J208+1,(YEAR!$C$2+YEAR!$C$3-1)&amp;"       :="))</f>
        <v>1</v>
      </c>
      <c r="L208">
        <f ca="1">IF(K208&lt;1.1,K208,IF(K208&lt;YEAR!$C$2+YEAR!$C$3-2,K208+1,(YEAR!$C$2+YEAR!$C$3-1)&amp;"       :="))</f>
        <v>1</v>
      </c>
      <c r="M208">
        <f ca="1">IF(L208&lt;1.1,L208,IF(L208&lt;YEAR!$C$2+YEAR!$C$3-2,L208+1,(YEAR!$C$2+YEAR!$C$3-1)&amp;"       :="))</f>
        <v>1</v>
      </c>
      <c r="N208">
        <f ca="1">IF(M208&lt;1.1,M208,IF(M208&lt;YEAR!$C$2+YEAR!$C$3-2,M208+1,(YEAR!$C$2+YEAR!$C$3-1)&amp;"       :="))</f>
        <v>1</v>
      </c>
      <c r="O208">
        <f ca="1">IF(N208&lt;1.1,N208,IF(N208&lt;YEAR!$C$2+YEAR!$C$3-2,N208+1,(YEAR!$C$2+YEAR!$C$3-1)&amp;"       :="))</f>
        <v>1</v>
      </c>
      <c r="P208">
        <f ca="1">IF(O208&lt;1.1,O208,IF(O208&lt;YEAR!$C$2+YEAR!$C$3-2,O208+1,(YEAR!$C$2+YEAR!$C$3-1)&amp;"       :="))</f>
        <v>1</v>
      </c>
      <c r="Q208">
        <f ca="1">IF(P208&lt;1.1,P208,IF(P208&lt;YEAR!$C$2+YEAR!$C$3-2,P208+1,(YEAR!$C$2+YEAR!$C$3-1)&amp;"       :="))</f>
        <v>1</v>
      </c>
      <c r="R208">
        <f ca="1">IF(Q208&lt;1.1,Q208,IF(Q208&lt;YEAR!$C$2+YEAR!$C$3-2,Q208+1,(YEAR!$C$2+YEAR!$C$3-1)&amp;"       :="))</f>
        <v>1</v>
      </c>
      <c r="S208">
        <f ca="1">IF(R208&lt;1.1,R208,IF(R208&lt;YEAR!$C$2+YEAR!$C$3-2,R208+1,(YEAR!$C$2+YEAR!$C$3-1)&amp;"       :="))</f>
        <v>1</v>
      </c>
      <c r="T208">
        <f ca="1">IF(S208&lt;1.1,S208,IF(S208&lt;YEAR!$C$2+YEAR!$C$3-2,S208+1,(YEAR!$C$2+YEAR!$C$3-1)&amp;"       :="))</f>
        <v>1</v>
      </c>
      <c r="U208">
        <f ca="1">IF(T208&lt;1.1,T208,IF(T208&lt;YEAR!$C$2+YEAR!$C$3-2,T208+1,(YEAR!$C$2+YEAR!$C$3-1)&amp;"       :="))</f>
        <v>1</v>
      </c>
      <c r="V208">
        <f ca="1">IF(U208&lt;1.1,U208,IF(U208&lt;YEAR!$C$2+YEAR!$C$3-2,U208+1,(YEAR!$C$2+YEAR!$C$3-1)&amp;"       :="))</f>
        <v>1</v>
      </c>
      <c r="W208">
        <f ca="1">IF(V208&lt;1.1,V208,IF(V208&lt;YEAR!$C$2+YEAR!$C$3-2,V208+1,(YEAR!$C$2+YEAR!$C$3-1)&amp;"       :="))</f>
        <v>1</v>
      </c>
      <c r="X208">
        <f ca="1">IF(W208&lt;1.1,W208,IF(W208&lt;YEAR!$C$2+YEAR!$C$3-2,W208+1,(YEAR!$C$2+YEAR!$C$3-1)&amp;"       :="))</f>
        <v>1</v>
      </c>
      <c r="Y208">
        <f ca="1">IF(X208&lt;1.1,X208,IF(X208&lt;YEAR!$C$2+YEAR!$C$3-2,X208+1,(YEAR!$C$2+YEAR!$C$3-1)&amp;"       :="))</f>
        <v>1</v>
      </c>
      <c r="Z208">
        <f ca="1">IF(Y208&lt;1.1,Y208,IF(Y208&lt;YEAR!$C$2+YEAR!$C$3-2,Y208+1,(YEAR!$C$2+YEAR!$C$3-1)&amp;"       :="))</f>
        <v>1</v>
      </c>
      <c r="AA208">
        <f ca="1">IF(Z208&lt;1.1,Z208,IF(Z208&lt;YEAR!$C$2+YEAR!$C$3-2,Z208+1,(YEAR!$C$2+YEAR!$C$3-1)&amp;"       :="))</f>
        <v>1</v>
      </c>
      <c r="AB208">
        <f ca="1">IF(AA208&lt;1.1,AA208,IF(AA208&lt;YEAR!$C$2+YEAR!$C$3-2,AA208+1,(YEAR!$C$2+YEAR!$C$3-1)&amp;"       :="))</f>
        <v>1</v>
      </c>
      <c r="AC208">
        <f ca="1">IF(AB208&lt;1.1,AB208,IF(AB208&lt;YEAR!$C$2+YEAR!$C$3-2,AB208+1,(YEAR!$C$2+YEAR!$C$3-1)&amp;"       :="))</f>
        <v>1</v>
      </c>
      <c r="AD208">
        <f ca="1">IF(AC208&lt;1.1,AC208,IF(AC208&lt;YEAR!$C$2+YEAR!$C$3-2,AC208+1,(YEAR!$C$2+YEAR!$C$3-1)&amp;"       :="))</f>
        <v>1</v>
      </c>
      <c r="AE208">
        <f ca="1">IF(AD208&lt;1.1,AD208,IF(AD208&lt;YEAR!$C$2+YEAR!$C$3-2,AD208+1,(YEAR!$C$2+YEAR!$C$3-1)&amp;"       :="))</f>
        <v>1</v>
      </c>
      <c r="AF208">
        <f ca="1">IF(AE208&lt;1.1,AE208,IF(AE208&lt;YEAR!$C$2+YEAR!$C$3-2,AE208+1,(YEAR!$C$2+YEAR!$C$3-1)&amp;"       :="))</f>
        <v>1</v>
      </c>
      <c r="AG208">
        <f ca="1">IF(AF208&lt;1.1,AF208,IF(AF208&lt;YEAR!$C$2+YEAR!$C$3-2,AF208+1,(YEAR!$C$2+YEAR!$C$3-1)&amp;"       :="))</f>
        <v>1</v>
      </c>
      <c r="AH208">
        <f ca="1">IF(AG208&lt;1.1,AG208,IF(AG208&lt;YEAR!$C$2+YEAR!$C$3-2,AG208+1,(YEAR!$C$2+YEAR!$C$3-1)&amp;"       :="))</f>
        <v>1</v>
      </c>
      <c r="AI208">
        <f ca="1">IF(AH208&lt;1.1,AH208,IF(AH208&lt;YEAR!$C$2+YEAR!$C$3-2,AH208+1,(YEAR!$C$2+YEAR!$C$3-1)&amp;"       :="))</f>
        <v>1</v>
      </c>
      <c r="AJ208">
        <f ca="1">IF(AI208&lt;1.1,AI208,IF(AI208&lt;YEAR!$C$2+YEAR!$C$3-2,AI208+1,(YEAR!$C$2+YEAR!$C$3-1)&amp;"       :="))</f>
        <v>1</v>
      </c>
    </row>
    <row r="209" spans="1:36">
      <c r="A209">
        <f t="shared" ca="1" si="15"/>
        <v>6</v>
      </c>
      <c r="B209" t="s">
        <v>51</v>
      </c>
      <c r="C209" t="str">
        <f ca="1">IF(D209="",OFFSET(AvailabilityFactor!A$1,A209,0),C208)</f>
        <v>D2NGEC00</v>
      </c>
      <c r="D209" t="str" cm="1">
        <f t="array" aca="1" ref="D209" ca="1">IF(D208="",TS_DRC!$P$5,OFFSET(TS_DRC!P$5,RIGHT(D208,2),0,TRUE))</f>
        <v/>
      </c>
      <c r="E209" t="str">
        <f t="shared" ca="1" si="16"/>
        <v xml:space="preserve">[DRC,D2NGEC00,*,*]          :         </v>
      </c>
      <c r="F209">
        <f ca="1">IF($D209="",YEAR!C$2,1)</f>
        <v>2020</v>
      </c>
      <c r="G209">
        <f ca="1">IF(F209&lt;1.1,F209,IF(F209&lt;YEAR!$C$2+YEAR!$C$3-2,F209+1,(YEAR!$C$2+YEAR!$C$3-1)&amp;"       :="))</f>
        <v>2021</v>
      </c>
      <c r="H209">
        <f ca="1">IF(G209&lt;1.1,G209,IF(G209&lt;YEAR!$C$2+YEAR!$C$3-2,G209+1,(YEAR!$C$2+YEAR!$C$3-1)&amp;"       :="))</f>
        <v>2022</v>
      </c>
      <c r="I209">
        <f ca="1">IF(H209&lt;1.1,H209,IF(H209&lt;YEAR!$C$2+YEAR!$C$3-2,H209+1,(YEAR!$C$2+YEAR!$C$3-1)&amp;"       :="))</f>
        <v>2023</v>
      </c>
      <c r="J209">
        <f ca="1">IF(I209&lt;1.1,I209,IF(I209&lt;YEAR!$C$2+YEAR!$C$3-2,I209+1,(YEAR!$C$2+YEAR!$C$3-1)&amp;"       :="))</f>
        <v>2024</v>
      </c>
      <c r="K209">
        <f ca="1">IF(J209&lt;1.1,J209,IF(J209&lt;YEAR!$C$2+YEAR!$C$3-2,J209+1,(YEAR!$C$2+YEAR!$C$3-1)&amp;"       :="))</f>
        <v>2025</v>
      </c>
      <c r="L209">
        <f ca="1">IF(K209&lt;1.1,K209,IF(K209&lt;YEAR!$C$2+YEAR!$C$3-2,K209+1,(YEAR!$C$2+YEAR!$C$3-1)&amp;"       :="))</f>
        <v>2026</v>
      </c>
      <c r="M209">
        <f ca="1">IF(L209&lt;1.1,L209,IF(L209&lt;YEAR!$C$2+YEAR!$C$3-2,L209+1,(YEAR!$C$2+YEAR!$C$3-1)&amp;"       :="))</f>
        <v>2027</v>
      </c>
      <c r="N209">
        <f ca="1">IF(M209&lt;1.1,M209,IF(M209&lt;YEAR!$C$2+YEAR!$C$3-2,M209+1,(YEAR!$C$2+YEAR!$C$3-1)&amp;"       :="))</f>
        <v>2028</v>
      </c>
      <c r="O209">
        <f ca="1">IF(N209&lt;1.1,N209,IF(N209&lt;YEAR!$C$2+YEAR!$C$3-2,N209+1,(YEAR!$C$2+YEAR!$C$3-1)&amp;"       :="))</f>
        <v>2029</v>
      </c>
      <c r="P209">
        <f ca="1">IF(O209&lt;1.1,O209,IF(O209&lt;YEAR!$C$2+YEAR!$C$3-2,O209+1,(YEAR!$C$2+YEAR!$C$3-1)&amp;"       :="))</f>
        <v>2030</v>
      </c>
      <c r="Q209">
        <f ca="1">IF(P209&lt;1.1,P209,IF(P209&lt;YEAR!$C$2+YEAR!$C$3-2,P209+1,(YEAR!$C$2+YEAR!$C$3-1)&amp;"       :="))</f>
        <v>2031</v>
      </c>
      <c r="R209">
        <f ca="1">IF(Q209&lt;1.1,Q209,IF(Q209&lt;YEAR!$C$2+YEAR!$C$3-2,Q209+1,(YEAR!$C$2+YEAR!$C$3-1)&amp;"       :="))</f>
        <v>2032</v>
      </c>
      <c r="S209">
        <f ca="1">IF(R209&lt;1.1,R209,IF(R209&lt;YEAR!$C$2+YEAR!$C$3-2,R209+1,(YEAR!$C$2+YEAR!$C$3-1)&amp;"       :="))</f>
        <v>2033</v>
      </c>
      <c r="T209">
        <f ca="1">IF(S209&lt;1.1,S209,IF(S209&lt;YEAR!$C$2+YEAR!$C$3-2,S209+1,(YEAR!$C$2+YEAR!$C$3-1)&amp;"       :="))</f>
        <v>2034</v>
      </c>
      <c r="U209">
        <f ca="1">IF(T209&lt;1.1,T209,IF(T209&lt;YEAR!$C$2+YEAR!$C$3-2,T209+1,(YEAR!$C$2+YEAR!$C$3-1)&amp;"       :="))</f>
        <v>2035</v>
      </c>
      <c r="V209">
        <f ca="1">IF(U209&lt;1.1,U209,IF(U209&lt;YEAR!$C$2+YEAR!$C$3-2,U209+1,(YEAR!$C$2+YEAR!$C$3-1)&amp;"       :="))</f>
        <v>2036</v>
      </c>
      <c r="W209">
        <f ca="1">IF(V209&lt;1.1,V209,IF(V209&lt;YEAR!$C$2+YEAR!$C$3-2,V209+1,(YEAR!$C$2+YEAR!$C$3-1)&amp;"       :="))</f>
        <v>2037</v>
      </c>
      <c r="X209">
        <f ca="1">IF(W209&lt;1.1,W209,IF(W209&lt;YEAR!$C$2+YEAR!$C$3-2,W209+1,(YEAR!$C$2+YEAR!$C$3-1)&amp;"       :="))</f>
        <v>2038</v>
      </c>
      <c r="Y209">
        <f ca="1">IF(X209&lt;1.1,X209,IF(X209&lt;YEAR!$C$2+YEAR!$C$3-2,X209+1,(YEAR!$C$2+YEAR!$C$3-1)&amp;"       :="))</f>
        <v>2039</v>
      </c>
      <c r="Z209">
        <f ca="1">IF(Y209&lt;1.1,Y209,IF(Y209&lt;YEAR!$C$2+YEAR!$C$3-2,Y209+1,(YEAR!$C$2+YEAR!$C$3-1)&amp;"       :="))</f>
        <v>2040</v>
      </c>
      <c r="AA209">
        <f ca="1">IF(Z209&lt;1.1,Z209,IF(Z209&lt;YEAR!$C$2+YEAR!$C$3-2,Z209+1,(YEAR!$C$2+YEAR!$C$3-1)&amp;"       :="))</f>
        <v>2041</v>
      </c>
      <c r="AB209">
        <f ca="1">IF(AA209&lt;1.1,AA209,IF(AA209&lt;YEAR!$C$2+YEAR!$C$3-2,AA209+1,(YEAR!$C$2+YEAR!$C$3-1)&amp;"       :="))</f>
        <v>2042</v>
      </c>
      <c r="AC209">
        <f ca="1">IF(AB209&lt;1.1,AB209,IF(AB209&lt;YEAR!$C$2+YEAR!$C$3-2,AB209+1,(YEAR!$C$2+YEAR!$C$3-1)&amp;"       :="))</f>
        <v>2043</v>
      </c>
      <c r="AD209">
        <f ca="1">IF(AC209&lt;1.1,AC209,IF(AC209&lt;YEAR!$C$2+YEAR!$C$3-2,AC209+1,(YEAR!$C$2+YEAR!$C$3-1)&amp;"       :="))</f>
        <v>2044</v>
      </c>
      <c r="AE209">
        <f ca="1">IF(AD209&lt;1.1,AD209,IF(AD209&lt;YEAR!$C$2+YEAR!$C$3-2,AD209+1,(YEAR!$C$2+YEAR!$C$3-1)&amp;"       :="))</f>
        <v>2045</v>
      </c>
      <c r="AF209">
        <f ca="1">IF(AE209&lt;1.1,AE209,IF(AE209&lt;YEAR!$C$2+YEAR!$C$3-2,AE209+1,(YEAR!$C$2+YEAR!$C$3-1)&amp;"       :="))</f>
        <v>2046</v>
      </c>
      <c r="AG209">
        <f ca="1">IF(AF209&lt;1.1,AF209,IF(AF209&lt;YEAR!$C$2+YEAR!$C$3-2,AF209+1,(YEAR!$C$2+YEAR!$C$3-1)&amp;"       :="))</f>
        <v>2047</v>
      </c>
      <c r="AH209">
        <f ca="1">IF(AG209&lt;1.1,AG209,IF(AG209&lt;YEAR!$C$2+YEAR!$C$3-2,AG209+1,(YEAR!$C$2+YEAR!$C$3-1)&amp;"       :="))</f>
        <v>2048</v>
      </c>
      <c r="AI209">
        <f ca="1">IF(AH209&lt;1.1,AH209,IF(AH209&lt;YEAR!$C$2+YEAR!$C$3-2,AH209+1,(YEAR!$C$2+YEAR!$C$3-1)&amp;"       :="))</f>
        <v>2049</v>
      </c>
      <c r="AJ209" t="str">
        <f ca="1">IF(AI209&lt;1.1,AI209,IF(AI209&lt;YEAR!$C$2+YEAR!$C$3-2,AI209+1,(YEAR!$C$2+YEAR!$C$3-1)&amp;"       :="))</f>
        <v>2050       :=</v>
      </c>
    </row>
    <row r="210" spans="1:36">
      <c r="A210">
        <f t="shared" ca="1" si="15"/>
        <v>6</v>
      </c>
      <c r="B210" t="s">
        <v>51</v>
      </c>
      <c r="C210" t="str">
        <f ca="1">IF(D210="",OFFSET(AvailabilityFactor!A$1,A210,0),C209)</f>
        <v>D2NGEC00</v>
      </c>
      <c r="D210" t="str" cm="1">
        <f t="array" aca="1" ref="D210" ca="1">IF(D209="",TS_DRC!$P$5,OFFSET(TS_DRC!P$5,RIGHT(D209,2),0,TRUE))</f>
        <v>TS01</v>
      </c>
      <c r="E210" t="str">
        <f t="shared" ca="1" si="16"/>
        <v>TS01</v>
      </c>
      <c r="F210">
        <f ca="1">IF($D210="",YEAR!C$2,1)</f>
        <v>1</v>
      </c>
      <c r="G210">
        <f ca="1">IF(F210&lt;1.1,F210,IF(F210&lt;YEAR!$C$2+YEAR!$C$3-2,F210+1,(YEAR!$C$2+YEAR!$C$3-1)&amp;"       :="))</f>
        <v>1</v>
      </c>
      <c r="H210">
        <f ca="1">IF(G210&lt;1.1,G210,IF(G210&lt;YEAR!$C$2+YEAR!$C$3-2,G210+1,(YEAR!$C$2+YEAR!$C$3-1)&amp;"       :="))</f>
        <v>1</v>
      </c>
      <c r="I210">
        <f ca="1">IF(H210&lt;1.1,H210,IF(H210&lt;YEAR!$C$2+YEAR!$C$3-2,H210+1,(YEAR!$C$2+YEAR!$C$3-1)&amp;"       :="))</f>
        <v>1</v>
      </c>
      <c r="J210">
        <f ca="1">IF(I210&lt;1.1,I210,IF(I210&lt;YEAR!$C$2+YEAR!$C$3-2,I210+1,(YEAR!$C$2+YEAR!$C$3-1)&amp;"       :="))</f>
        <v>1</v>
      </c>
      <c r="K210">
        <f ca="1">IF(J210&lt;1.1,J210,IF(J210&lt;YEAR!$C$2+YEAR!$C$3-2,J210+1,(YEAR!$C$2+YEAR!$C$3-1)&amp;"       :="))</f>
        <v>1</v>
      </c>
      <c r="L210">
        <f ca="1">IF(K210&lt;1.1,K210,IF(K210&lt;YEAR!$C$2+YEAR!$C$3-2,K210+1,(YEAR!$C$2+YEAR!$C$3-1)&amp;"       :="))</f>
        <v>1</v>
      </c>
      <c r="M210">
        <f ca="1">IF(L210&lt;1.1,L210,IF(L210&lt;YEAR!$C$2+YEAR!$C$3-2,L210+1,(YEAR!$C$2+YEAR!$C$3-1)&amp;"       :="))</f>
        <v>1</v>
      </c>
      <c r="N210">
        <f ca="1">IF(M210&lt;1.1,M210,IF(M210&lt;YEAR!$C$2+YEAR!$C$3-2,M210+1,(YEAR!$C$2+YEAR!$C$3-1)&amp;"       :="))</f>
        <v>1</v>
      </c>
      <c r="O210">
        <f ca="1">IF(N210&lt;1.1,N210,IF(N210&lt;YEAR!$C$2+YEAR!$C$3-2,N210+1,(YEAR!$C$2+YEAR!$C$3-1)&amp;"       :="))</f>
        <v>1</v>
      </c>
      <c r="P210">
        <f ca="1">IF(O210&lt;1.1,O210,IF(O210&lt;YEAR!$C$2+YEAR!$C$3-2,O210+1,(YEAR!$C$2+YEAR!$C$3-1)&amp;"       :="))</f>
        <v>1</v>
      </c>
      <c r="Q210">
        <f ca="1">IF(P210&lt;1.1,P210,IF(P210&lt;YEAR!$C$2+YEAR!$C$3-2,P210+1,(YEAR!$C$2+YEAR!$C$3-1)&amp;"       :="))</f>
        <v>1</v>
      </c>
      <c r="R210">
        <f ca="1">IF(Q210&lt;1.1,Q210,IF(Q210&lt;YEAR!$C$2+YEAR!$C$3-2,Q210+1,(YEAR!$C$2+YEAR!$C$3-1)&amp;"       :="))</f>
        <v>1</v>
      </c>
      <c r="S210">
        <f ca="1">IF(R210&lt;1.1,R210,IF(R210&lt;YEAR!$C$2+YEAR!$C$3-2,R210+1,(YEAR!$C$2+YEAR!$C$3-1)&amp;"       :="))</f>
        <v>1</v>
      </c>
      <c r="T210">
        <f ca="1">IF(S210&lt;1.1,S210,IF(S210&lt;YEAR!$C$2+YEAR!$C$3-2,S210+1,(YEAR!$C$2+YEAR!$C$3-1)&amp;"       :="))</f>
        <v>1</v>
      </c>
      <c r="U210">
        <f ca="1">IF(T210&lt;1.1,T210,IF(T210&lt;YEAR!$C$2+YEAR!$C$3-2,T210+1,(YEAR!$C$2+YEAR!$C$3-1)&amp;"       :="))</f>
        <v>1</v>
      </c>
      <c r="V210">
        <f ca="1">IF(U210&lt;1.1,U210,IF(U210&lt;YEAR!$C$2+YEAR!$C$3-2,U210+1,(YEAR!$C$2+YEAR!$C$3-1)&amp;"       :="))</f>
        <v>1</v>
      </c>
      <c r="W210">
        <f ca="1">IF(V210&lt;1.1,V210,IF(V210&lt;YEAR!$C$2+YEAR!$C$3-2,V210+1,(YEAR!$C$2+YEAR!$C$3-1)&amp;"       :="))</f>
        <v>1</v>
      </c>
      <c r="X210">
        <f ca="1">IF(W210&lt;1.1,W210,IF(W210&lt;YEAR!$C$2+YEAR!$C$3-2,W210+1,(YEAR!$C$2+YEAR!$C$3-1)&amp;"       :="))</f>
        <v>1</v>
      </c>
      <c r="Y210">
        <f ca="1">IF(X210&lt;1.1,X210,IF(X210&lt;YEAR!$C$2+YEAR!$C$3-2,X210+1,(YEAR!$C$2+YEAR!$C$3-1)&amp;"       :="))</f>
        <v>1</v>
      </c>
      <c r="Z210">
        <f ca="1">IF(Y210&lt;1.1,Y210,IF(Y210&lt;YEAR!$C$2+YEAR!$C$3-2,Y210+1,(YEAR!$C$2+YEAR!$C$3-1)&amp;"       :="))</f>
        <v>1</v>
      </c>
      <c r="AA210">
        <f ca="1">IF(Z210&lt;1.1,Z210,IF(Z210&lt;YEAR!$C$2+YEAR!$C$3-2,Z210+1,(YEAR!$C$2+YEAR!$C$3-1)&amp;"       :="))</f>
        <v>1</v>
      </c>
      <c r="AB210">
        <f ca="1">IF(AA210&lt;1.1,AA210,IF(AA210&lt;YEAR!$C$2+YEAR!$C$3-2,AA210+1,(YEAR!$C$2+YEAR!$C$3-1)&amp;"       :="))</f>
        <v>1</v>
      </c>
      <c r="AC210">
        <f ca="1">IF(AB210&lt;1.1,AB210,IF(AB210&lt;YEAR!$C$2+YEAR!$C$3-2,AB210+1,(YEAR!$C$2+YEAR!$C$3-1)&amp;"       :="))</f>
        <v>1</v>
      </c>
      <c r="AD210">
        <f ca="1">IF(AC210&lt;1.1,AC210,IF(AC210&lt;YEAR!$C$2+YEAR!$C$3-2,AC210+1,(YEAR!$C$2+YEAR!$C$3-1)&amp;"       :="))</f>
        <v>1</v>
      </c>
      <c r="AE210">
        <f ca="1">IF(AD210&lt;1.1,AD210,IF(AD210&lt;YEAR!$C$2+YEAR!$C$3-2,AD210+1,(YEAR!$C$2+YEAR!$C$3-1)&amp;"       :="))</f>
        <v>1</v>
      </c>
      <c r="AF210">
        <f ca="1">IF(AE210&lt;1.1,AE210,IF(AE210&lt;YEAR!$C$2+YEAR!$C$3-2,AE210+1,(YEAR!$C$2+YEAR!$C$3-1)&amp;"       :="))</f>
        <v>1</v>
      </c>
      <c r="AG210">
        <f ca="1">IF(AF210&lt;1.1,AF210,IF(AF210&lt;YEAR!$C$2+YEAR!$C$3-2,AF210+1,(YEAR!$C$2+YEAR!$C$3-1)&amp;"       :="))</f>
        <v>1</v>
      </c>
      <c r="AH210">
        <f ca="1">IF(AG210&lt;1.1,AG210,IF(AG210&lt;YEAR!$C$2+YEAR!$C$3-2,AG210+1,(YEAR!$C$2+YEAR!$C$3-1)&amp;"       :="))</f>
        <v>1</v>
      </c>
      <c r="AI210">
        <f ca="1">IF(AH210&lt;1.1,AH210,IF(AH210&lt;YEAR!$C$2+YEAR!$C$3-2,AH210+1,(YEAR!$C$2+YEAR!$C$3-1)&amp;"       :="))</f>
        <v>1</v>
      </c>
      <c r="AJ210">
        <f ca="1">IF(AI210&lt;1.1,AI210,IF(AI210&lt;YEAR!$C$2+YEAR!$C$3-2,AI210+1,(YEAR!$C$2+YEAR!$C$3-1)&amp;"       :="))</f>
        <v>1</v>
      </c>
    </row>
    <row r="211" spans="1:36">
      <c r="A211">
        <f t="shared" ca="1" si="15"/>
        <v>6</v>
      </c>
      <c r="B211" t="s">
        <v>51</v>
      </c>
      <c r="C211" t="str">
        <f ca="1">IF(D211="",OFFSET(AvailabilityFactor!A$1,A211,0),C210)</f>
        <v>D2NGEC00</v>
      </c>
      <c r="D211" t="str" cm="1">
        <f t="array" aca="1" ref="D211" ca="1">IF(D210="",TS_DRC!$P$5,OFFSET(TS_DRC!P$5,RIGHT(D210,2),0,TRUE))</f>
        <v>TS02</v>
      </c>
      <c r="E211" t="str">
        <f t="shared" ca="1" si="16"/>
        <v>TS02</v>
      </c>
      <c r="F211">
        <f ca="1">IF($D211="",YEAR!C$2,1)</f>
        <v>1</v>
      </c>
      <c r="G211">
        <f ca="1">IF(F211&lt;1.1,F211,IF(F211&lt;YEAR!$C$2+YEAR!$C$3-2,F211+1,(YEAR!$C$2+YEAR!$C$3-1)&amp;"       :="))</f>
        <v>1</v>
      </c>
      <c r="H211">
        <f ca="1">IF(G211&lt;1.1,G211,IF(G211&lt;YEAR!$C$2+YEAR!$C$3-2,G211+1,(YEAR!$C$2+YEAR!$C$3-1)&amp;"       :="))</f>
        <v>1</v>
      </c>
      <c r="I211">
        <f ca="1">IF(H211&lt;1.1,H211,IF(H211&lt;YEAR!$C$2+YEAR!$C$3-2,H211+1,(YEAR!$C$2+YEAR!$C$3-1)&amp;"       :="))</f>
        <v>1</v>
      </c>
      <c r="J211">
        <f ca="1">IF(I211&lt;1.1,I211,IF(I211&lt;YEAR!$C$2+YEAR!$C$3-2,I211+1,(YEAR!$C$2+YEAR!$C$3-1)&amp;"       :="))</f>
        <v>1</v>
      </c>
      <c r="K211">
        <f ca="1">IF(J211&lt;1.1,J211,IF(J211&lt;YEAR!$C$2+YEAR!$C$3-2,J211+1,(YEAR!$C$2+YEAR!$C$3-1)&amp;"       :="))</f>
        <v>1</v>
      </c>
      <c r="L211">
        <f ca="1">IF(K211&lt;1.1,K211,IF(K211&lt;YEAR!$C$2+YEAR!$C$3-2,K211+1,(YEAR!$C$2+YEAR!$C$3-1)&amp;"       :="))</f>
        <v>1</v>
      </c>
      <c r="M211">
        <f ca="1">IF(L211&lt;1.1,L211,IF(L211&lt;YEAR!$C$2+YEAR!$C$3-2,L211+1,(YEAR!$C$2+YEAR!$C$3-1)&amp;"       :="))</f>
        <v>1</v>
      </c>
      <c r="N211">
        <f ca="1">IF(M211&lt;1.1,M211,IF(M211&lt;YEAR!$C$2+YEAR!$C$3-2,M211+1,(YEAR!$C$2+YEAR!$C$3-1)&amp;"       :="))</f>
        <v>1</v>
      </c>
      <c r="O211">
        <f ca="1">IF(N211&lt;1.1,N211,IF(N211&lt;YEAR!$C$2+YEAR!$C$3-2,N211+1,(YEAR!$C$2+YEAR!$C$3-1)&amp;"       :="))</f>
        <v>1</v>
      </c>
      <c r="P211">
        <f ca="1">IF(O211&lt;1.1,O211,IF(O211&lt;YEAR!$C$2+YEAR!$C$3-2,O211+1,(YEAR!$C$2+YEAR!$C$3-1)&amp;"       :="))</f>
        <v>1</v>
      </c>
      <c r="Q211">
        <f ca="1">IF(P211&lt;1.1,P211,IF(P211&lt;YEAR!$C$2+YEAR!$C$3-2,P211+1,(YEAR!$C$2+YEAR!$C$3-1)&amp;"       :="))</f>
        <v>1</v>
      </c>
      <c r="R211">
        <f ca="1">IF(Q211&lt;1.1,Q211,IF(Q211&lt;YEAR!$C$2+YEAR!$C$3-2,Q211+1,(YEAR!$C$2+YEAR!$C$3-1)&amp;"       :="))</f>
        <v>1</v>
      </c>
      <c r="S211">
        <f ca="1">IF(R211&lt;1.1,R211,IF(R211&lt;YEAR!$C$2+YEAR!$C$3-2,R211+1,(YEAR!$C$2+YEAR!$C$3-1)&amp;"       :="))</f>
        <v>1</v>
      </c>
      <c r="T211">
        <f ca="1">IF(S211&lt;1.1,S211,IF(S211&lt;YEAR!$C$2+YEAR!$C$3-2,S211+1,(YEAR!$C$2+YEAR!$C$3-1)&amp;"       :="))</f>
        <v>1</v>
      </c>
      <c r="U211">
        <f ca="1">IF(T211&lt;1.1,T211,IF(T211&lt;YEAR!$C$2+YEAR!$C$3-2,T211+1,(YEAR!$C$2+YEAR!$C$3-1)&amp;"       :="))</f>
        <v>1</v>
      </c>
      <c r="V211">
        <f ca="1">IF(U211&lt;1.1,U211,IF(U211&lt;YEAR!$C$2+YEAR!$C$3-2,U211+1,(YEAR!$C$2+YEAR!$C$3-1)&amp;"       :="))</f>
        <v>1</v>
      </c>
      <c r="W211">
        <f ca="1">IF(V211&lt;1.1,V211,IF(V211&lt;YEAR!$C$2+YEAR!$C$3-2,V211+1,(YEAR!$C$2+YEAR!$C$3-1)&amp;"       :="))</f>
        <v>1</v>
      </c>
      <c r="X211">
        <f ca="1">IF(W211&lt;1.1,W211,IF(W211&lt;YEAR!$C$2+YEAR!$C$3-2,W211+1,(YEAR!$C$2+YEAR!$C$3-1)&amp;"       :="))</f>
        <v>1</v>
      </c>
      <c r="Y211">
        <f ca="1">IF(X211&lt;1.1,X211,IF(X211&lt;YEAR!$C$2+YEAR!$C$3-2,X211+1,(YEAR!$C$2+YEAR!$C$3-1)&amp;"       :="))</f>
        <v>1</v>
      </c>
      <c r="Z211">
        <f ca="1">IF(Y211&lt;1.1,Y211,IF(Y211&lt;YEAR!$C$2+YEAR!$C$3-2,Y211+1,(YEAR!$C$2+YEAR!$C$3-1)&amp;"       :="))</f>
        <v>1</v>
      </c>
      <c r="AA211">
        <f ca="1">IF(Z211&lt;1.1,Z211,IF(Z211&lt;YEAR!$C$2+YEAR!$C$3-2,Z211+1,(YEAR!$C$2+YEAR!$C$3-1)&amp;"       :="))</f>
        <v>1</v>
      </c>
      <c r="AB211">
        <f ca="1">IF(AA211&lt;1.1,AA211,IF(AA211&lt;YEAR!$C$2+YEAR!$C$3-2,AA211+1,(YEAR!$C$2+YEAR!$C$3-1)&amp;"       :="))</f>
        <v>1</v>
      </c>
      <c r="AC211">
        <f ca="1">IF(AB211&lt;1.1,AB211,IF(AB211&lt;YEAR!$C$2+YEAR!$C$3-2,AB211+1,(YEAR!$C$2+YEAR!$C$3-1)&amp;"       :="))</f>
        <v>1</v>
      </c>
      <c r="AD211">
        <f ca="1">IF(AC211&lt;1.1,AC211,IF(AC211&lt;YEAR!$C$2+YEAR!$C$3-2,AC211+1,(YEAR!$C$2+YEAR!$C$3-1)&amp;"       :="))</f>
        <v>1</v>
      </c>
      <c r="AE211">
        <f ca="1">IF(AD211&lt;1.1,AD211,IF(AD211&lt;YEAR!$C$2+YEAR!$C$3-2,AD211+1,(YEAR!$C$2+YEAR!$C$3-1)&amp;"       :="))</f>
        <v>1</v>
      </c>
      <c r="AF211">
        <f ca="1">IF(AE211&lt;1.1,AE211,IF(AE211&lt;YEAR!$C$2+YEAR!$C$3-2,AE211+1,(YEAR!$C$2+YEAR!$C$3-1)&amp;"       :="))</f>
        <v>1</v>
      </c>
      <c r="AG211">
        <f ca="1">IF(AF211&lt;1.1,AF211,IF(AF211&lt;YEAR!$C$2+YEAR!$C$3-2,AF211+1,(YEAR!$C$2+YEAR!$C$3-1)&amp;"       :="))</f>
        <v>1</v>
      </c>
      <c r="AH211">
        <f ca="1">IF(AG211&lt;1.1,AG211,IF(AG211&lt;YEAR!$C$2+YEAR!$C$3-2,AG211+1,(YEAR!$C$2+YEAR!$C$3-1)&amp;"       :="))</f>
        <v>1</v>
      </c>
      <c r="AI211">
        <f ca="1">IF(AH211&lt;1.1,AH211,IF(AH211&lt;YEAR!$C$2+YEAR!$C$3-2,AH211+1,(YEAR!$C$2+YEAR!$C$3-1)&amp;"       :="))</f>
        <v>1</v>
      </c>
      <c r="AJ211">
        <f ca="1">IF(AI211&lt;1.1,AI211,IF(AI211&lt;YEAR!$C$2+YEAR!$C$3-2,AI211+1,(YEAR!$C$2+YEAR!$C$3-1)&amp;"       :="))</f>
        <v>1</v>
      </c>
    </row>
    <row r="212" spans="1:36">
      <c r="A212">
        <f t="shared" ca="1" si="15"/>
        <v>6</v>
      </c>
      <c r="B212" t="s">
        <v>51</v>
      </c>
      <c r="C212" t="str">
        <f ca="1">IF(D212="",OFFSET(AvailabilityFactor!A$1,A212,0),C211)</f>
        <v>D2NGEC00</v>
      </c>
      <c r="D212" t="str" cm="1">
        <f t="array" aca="1" ref="D212" ca="1">IF(D211="",TS_DRC!$P$5,OFFSET(TS_DRC!P$5,RIGHT(D211,2),0,TRUE))</f>
        <v>TS03</v>
      </c>
      <c r="E212" t="str">
        <f t="shared" ca="1" si="16"/>
        <v>TS03</v>
      </c>
      <c r="F212">
        <f ca="1">IF($D212="",YEAR!C$2,1)</f>
        <v>1</v>
      </c>
      <c r="G212">
        <f ca="1">IF(F212&lt;1.1,F212,IF(F212&lt;YEAR!$C$2+YEAR!$C$3-2,F212+1,(YEAR!$C$2+YEAR!$C$3-1)&amp;"       :="))</f>
        <v>1</v>
      </c>
      <c r="H212">
        <f ca="1">IF(G212&lt;1.1,G212,IF(G212&lt;YEAR!$C$2+YEAR!$C$3-2,G212+1,(YEAR!$C$2+YEAR!$C$3-1)&amp;"       :="))</f>
        <v>1</v>
      </c>
      <c r="I212">
        <f ca="1">IF(H212&lt;1.1,H212,IF(H212&lt;YEAR!$C$2+YEAR!$C$3-2,H212+1,(YEAR!$C$2+YEAR!$C$3-1)&amp;"       :="))</f>
        <v>1</v>
      </c>
      <c r="J212">
        <f ca="1">IF(I212&lt;1.1,I212,IF(I212&lt;YEAR!$C$2+YEAR!$C$3-2,I212+1,(YEAR!$C$2+YEAR!$C$3-1)&amp;"       :="))</f>
        <v>1</v>
      </c>
      <c r="K212">
        <f ca="1">IF(J212&lt;1.1,J212,IF(J212&lt;YEAR!$C$2+YEAR!$C$3-2,J212+1,(YEAR!$C$2+YEAR!$C$3-1)&amp;"       :="))</f>
        <v>1</v>
      </c>
      <c r="L212">
        <f ca="1">IF(K212&lt;1.1,K212,IF(K212&lt;YEAR!$C$2+YEAR!$C$3-2,K212+1,(YEAR!$C$2+YEAR!$C$3-1)&amp;"       :="))</f>
        <v>1</v>
      </c>
      <c r="M212">
        <f ca="1">IF(L212&lt;1.1,L212,IF(L212&lt;YEAR!$C$2+YEAR!$C$3-2,L212+1,(YEAR!$C$2+YEAR!$C$3-1)&amp;"       :="))</f>
        <v>1</v>
      </c>
      <c r="N212">
        <f ca="1">IF(M212&lt;1.1,M212,IF(M212&lt;YEAR!$C$2+YEAR!$C$3-2,M212+1,(YEAR!$C$2+YEAR!$C$3-1)&amp;"       :="))</f>
        <v>1</v>
      </c>
      <c r="O212">
        <f ca="1">IF(N212&lt;1.1,N212,IF(N212&lt;YEAR!$C$2+YEAR!$C$3-2,N212+1,(YEAR!$C$2+YEAR!$C$3-1)&amp;"       :="))</f>
        <v>1</v>
      </c>
      <c r="P212">
        <f ca="1">IF(O212&lt;1.1,O212,IF(O212&lt;YEAR!$C$2+YEAR!$C$3-2,O212+1,(YEAR!$C$2+YEAR!$C$3-1)&amp;"       :="))</f>
        <v>1</v>
      </c>
      <c r="Q212">
        <f ca="1">IF(P212&lt;1.1,P212,IF(P212&lt;YEAR!$C$2+YEAR!$C$3-2,P212+1,(YEAR!$C$2+YEAR!$C$3-1)&amp;"       :="))</f>
        <v>1</v>
      </c>
      <c r="R212">
        <f ca="1">IF(Q212&lt;1.1,Q212,IF(Q212&lt;YEAR!$C$2+YEAR!$C$3-2,Q212+1,(YEAR!$C$2+YEAR!$C$3-1)&amp;"       :="))</f>
        <v>1</v>
      </c>
      <c r="S212">
        <f ca="1">IF(R212&lt;1.1,R212,IF(R212&lt;YEAR!$C$2+YEAR!$C$3-2,R212+1,(YEAR!$C$2+YEAR!$C$3-1)&amp;"       :="))</f>
        <v>1</v>
      </c>
      <c r="T212">
        <f ca="1">IF(S212&lt;1.1,S212,IF(S212&lt;YEAR!$C$2+YEAR!$C$3-2,S212+1,(YEAR!$C$2+YEAR!$C$3-1)&amp;"       :="))</f>
        <v>1</v>
      </c>
      <c r="U212">
        <f ca="1">IF(T212&lt;1.1,T212,IF(T212&lt;YEAR!$C$2+YEAR!$C$3-2,T212+1,(YEAR!$C$2+YEAR!$C$3-1)&amp;"       :="))</f>
        <v>1</v>
      </c>
      <c r="V212">
        <f ca="1">IF(U212&lt;1.1,U212,IF(U212&lt;YEAR!$C$2+YEAR!$C$3-2,U212+1,(YEAR!$C$2+YEAR!$C$3-1)&amp;"       :="))</f>
        <v>1</v>
      </c>
      <c r="W212">
        <f ca="1">IF(V212&lt;1.1,V212,IF(V212&lt;YEAR!$C$2+YEAR!$C$3-2,V212+1,(YEAR!$C$2+YEAR!$C$3-1)&amp;"       :="))</f>
        <v>1</v>
      </c>
      <c r="X212">
        <f ca="1">IF(W212&lt;1.1,W212,IF(W212&lt;YEAR!$C$2+YEAR!$C$3-2,W212+1,(YEAR!$C$2+YEAR!$C$3-1)&amp;"       :="))</f>
        <v>1</v>
      </c>
      <c r="Y212">
        <f ca="1">IF(X212&lt;1.1,X212,IF(X212&lt;YEAR!$C$2+YEAR!$C$3-2,X212+1,(YEAR!$C$2+YEAR!$C$3-1)&amp;"       :="))</f>
        <v>1</v>
      </c>
      <c r="Z212">
        <f ca="1">IF(Y212&lt;1.1,Y212,IF(Y212&lt;YEAR!$C$2+YEAR!$C$3-2,Y212+1,(YEAR!$C$2+YEAR!$C$3-1)&amp;"       :="))</f>
        <v>1</v>
      </c>
      <c r="AA212">
        <f ca="1">IF(Z212&lt;1.1,Z212,IF(Z212&lt;YEAR!$C$2+YEAR!$C$3-2,Z212+1,(YEAR!$C$2+YEAR!$C$3-1)&amp;"       :="))</f>
        <v>1</v>
      </c>
      <c r="AB212">
        <f ca="1">IF(AA212&lt;1.1,AA212,IF(AA212&lt;YEAR!$C$2+YEAR!$C$3-2,AA212+1,(YEAR!$C$2+YEAR!$C$3-1)&amp;"       :="))</f>
        <v>1</v>
      </c>
      <c r="AC212">
        <f ca="1">IF(AB212&lt;1.1,AB212,IF(AB212&lt;YEAR!$C$2+YEAR!$C$3-2,AB212+1,(YEAR!$C$2+YEAR!$C$3-1)&amp;"       :="))</f>
        <v>1</v>
      </c>
      <c r="AD212">
        <f ca="1">IF(AC212&lt;1.1,AC212,IF(AC212&lt;YEAR!$C$2+YEAR!$C$3-2,AC212+1,(YEAR!$C$2+YEAR!$C$3-1)&amp;"       :="))</f>
        <v>1</v>
      </c>
      <c r="AE212">
        <f ca="1">IF(AD212&lt;1.1,AD212,IF(AD212&lt;YEAR!$C$2+YEAR!$C$3-2,AD212+1,(YEAR!$C$2+YEAR!$C$3-1)&amp;"       :="))</f>
        <v>1</v>
      </c>
      <c r="AF212">
        <f ca="1">IF(AE212&lt;1.1,AE212,IF(AE212&lt;YEAR!$C$2+YEAR!$C$3-2,AE212+1,(YEAR!$C$2+YEAR!$C$3-1)&amp;"       :="))</f>
        <v>1</v>
      </c>
      <c r="AG212">
        <f ca="1">IF(AF212&lt;1.1,AF212,IF(AF212&lt;YEAR!$C$2+YEAR!$C$3-2,AF212+1,(YEAR!$C$2+YEAR!$C$3-1)&amp;"       :="))</f>
        <v>1</v>
      </c>
      <c r="AH212">
        <f ca="1">IF(AG212&lt;1.1,AG212,IF(AG212&lt;YEAR!$C$2+YEAR!$C$3-2,AG212+1,(YEAR!$C$2+YEAR!$C$3-1)&amp;"       :="))</f>
        <v>1</v>
      </c>
      <c r="AI212">
        <f ca="1">IF(AH212&lt;1.1,AH212,IF(AH212&lt;YEAR!$C$2+YEAR!$C$3-2,AH212+1,(YEAR!$C$2+YEAR!$C$3-1)&amp;"       :="))</f>
        <v>1</v>
      </c>
      <c r="AJ212">
        <f ca="1">IF(AI212&lt;1.1,AI212,IF(AI212&lt;YEAR!$C$2+YEAR!$C$3-2,AI212+1,(YEAR!$C$2+YEAR!$C$3-1)&amp;"       :="))</f>
        <v>1</v>
      </c>
    </row>
    <row r="213" spans="1:36">
      <c r="A213">
        <f t="shared" ca="1" si="15"/>
        <v>6</v>
      </c>
      <c r="B213" t="s">
        <v>51</v>
      </c>
      <c r="C213" t="str">
        <f ca="1">IF(D213="",OFFSET(AvailabilityFactor!A$1,A213,0),C212)</f>
        <v>D2NGEC00</v>
      </c>
      <c r="D213" t="str" cm="1">
        <f t="array" aca="1" ref="D213" ca="1">IF(D212="",TS_DRC!$P$5,OFFSET(TS_DRC!P$5,RIGHT(D212,2),0,TRUE))</f>
        <v>TS04</v>
      </c>
      <c r="E213" t="str">
        <f t="shared" ca="1" si="16"/>
        <v>TS04</v>
      </c>
      <c r="F213">
        <f ca="1">IF($D213="",YEAR!C$2,1)</f>
        <v>1</v>
      </c>
      <c r="G213">
        <f ca="1">IF(F213&lt;1.1,F213,IF(F213&lt;YEAR!$C$2+YEAR!$C$3-2,F213+1,(YEAR!$C$2+YEAR!$C$3-1)&amp;"       :="))</f>
        <v>1</v>
      </c>
      <c r="H213">
        <f ca="1">IF(G213&lt;1.1,G213,IF(G213&lt;YEAR!$C$2+YEAR!$C$3-2,G213+1,(YEAR!$C$2+YEAR!$C$3-1)&amp;"       :="))</f>
        <v>1</v>
      </c>
      <c r="I213">
        <f ca="1">IF(H213&lt;1.1,H213,IF(H213&lt;YEAR!$C$2+YEAR!$C$3-2,H213+1,(YEAR!$C$2+YEAR!$C$3-1)&amp;"       :="))</f>
        <v>1</v>
      </c>
      <c r="J213">
        <f ca="1">IF(I213&lt;1.1,I213,IF(I213&lt;YEAR!$C$2+YEAR!$C$3-2,I213+1,(YEAR!$C$2+YEAR!$C$3-1)&amp;"       :="))</f>
        <v>1</v>
      </c>
      <c r="K213">
        <f ca="1">IF(J213&lt;1.1,J213,IF(J213&lt;YEAR!$C$2+YEAR!$C$3-2,J213+1,(YEAR!$C$2+YEAR!$C$3-1)&amp;"       :="))</f>
        <v>1</v>
      </c>
      <c r="L213">
        <f ca="1">IF(K213&lt;1.1,K213,IF(K213&lt;YEAR!$C$2+YEAR!$C$3-2,K213+1,(YEAR!$C$2+YEAR!$C$3-1)&amp;"       :="))</f>
        <v>1</v>
      </c>
      <c r="M213">
        <f ca="1">IF(L213&lt;1.1,L213,IF(L213&lt;YEAR!$C$2+YEAR!$C$3-2,L213+1,(YEAR!$C$2+YEAR!$C$3-1)&amp;"       :="))</f>
        <v>1</v>
      </c>
      <c r="N213">
        <f ca="1">IF(M213&lt;1.1,M213,IF(M213&lt;YEAR!$C$2+YEAR!$C$3-2,M213+1,(YEAR!$C$2+YEAR!$C$3-1)&amp;"       :="))</f>
        <v>1</v>
      </c>
      <c r="O213">
        <f ca="1">IF(N213&lt;1.1,N213,IF(N213&lt;YEAR!$C$2+YEAR!$C$3-2,N213+1,(YEAR!$C$2+YEAR!$C$3-1)&amp;"       :="))</f>
        <v>1</v>
      </c>
      <c r="P213">
        <f ca="1">IF(O213&lt;1.1,O213,IF(O213&lt;YEAR!$C$2+YEAR!$C$3-2,O213+1,(YEAR!$C$2+YEAR!$C$3-1)&amp;"       :="))</f>
        <v>1</v>
      </c>
      <c r="Q213">
        <f ca="1">IF(P213&lt;1.1,P213,IF(P213&lt;YEAR!$C$2+YEAR!$C$3-2,P213+1,(YEAR!$C$2+YEAR!$C$3-1)&amp;"       :="))</f>
        <v>1</v>
      </c>
      <c r="R213">
        <f ca="1">IF(Q213&lt;1.1,Q213,IF(Q213&lt;YEAR!$C$2+YEAR!$C$3-2,Q213+1,(YEAR!$C$2+YEAR!$C$3-1)&amp;"       :="))</f>
        <v>1</v>
      </c>
      <c r="S213">
        <f ca="1">IF(R213&lt;1.1,R213,IF(R213&lt;YEAR!$C$2+YEAR!$C$3-2,R213+1,(YEAR!$C$2+YEAR!$C$3-1)&amp;"       :="))</f>
        <v>1</v>
      </c>
      <c r="T213">
        <f ca="1">IF(S213&lt;1.1,S213,IF(S213&lt;YEAR!$C$2+YEAR!$C$3-2,S213+1,(YEAR!$C$2+YEAR!$C$3-1)&amp;"       :="))</f>
        <v>1</v>
      </c>
      <c r="U213">
        <f ca="1">IF(T213&lt;1.1,T213,IF(T213&lt;YEAR!$C$2+YEAR!$C$3-2,T213+1,(YEAR!$C$2+YEAR!$C$3-1)&amp;"       :="))</f>
        <v>1</v>
      </c>
      <c r="V213">
        <f ca="1">IF(U213&lt;1.1,U213,IF(U213&lt;YEAR!$C$2+YEAR!$C$3-2,U213+1,(YEAR!$C$2+YEAR!$C$3-1)&amp;"       :="))</f>
        <v>1</v>
      </c>
      <c r="W213">
        <f ca="1">IF(V213&lt;1.1,V213,IF(V213&lt;YEAR!$C$2+YEAR!$C$3-2,V213+1,(YEAR!$C$2+YEAR!$C$3-1)&amp;"       :="))</f>
        <v>1</v>
      </c>
      <c r="X213">
        <f ca="1">IF(W213&lt;1.1,W213,IF(W213&lt;YEAR!$C$2+YEAR!$C$3-2,W213+1,(YEAR!$C$2+YEAR!$C$3-1)&amp;"       :="))</f>
        <v>1</v>
      </c>
      <c r="Y213">
        <f ca="1">IF(X213&lt;1.1,X213,IF(X213&lt;YEAR!$C$2+YEAR!$C$3-2,X213+1,(YEAR!$C$2+YEAR!$C$3-1)&amp;"       :="))</f>
        <v>1</v>
      </c>
      <c r="Z213">
        <f ca="1">IF(Y213&lt;1.1,Y213,IF(Y213&lt;YEAR!$C$2+YEAR!$C$3-2,Y213+1,(YEAR!$C$2+YEAR!$C$3-1)&amp;"       :="))</f>
        <v>1</v>
      </c>
      <c r="AA213">
        <f ca="1">IF(Z213&lt;1.1,Z213,IF(Z213&lt;YEAR!$C$2+YEAR!$C$3-2,Z213+1,(YEAR!$C$2+YEAR!$C$3-1)&amp;"       :="))</f>
        <v>1</v>
      </c>
      <c r="AB213">
        <f ca="1">IF(AA213&lt;1.1,AA213,IF(AA213&lt;YEAR!$C$2+YEAR!$C$3-2,AA213+1,(YEAR!$C$2+YEAR!$C$3-1)&amp;"       :="))</f>
        <v>1</v>
      </c>
      <c r="AC213">
        <f ca="1">IF(AB213&lt;1.1,AB213,IF(AB213&lt;YEAR!$C$2+YEAR!$C$3-2,AB213+1,(YEAR!$C$2+YEAR!$C$3-1)&amp;"       :="))</f>
        <v>1</v>
      </c>
      <c r="AD213">
        <f ca="1">IF(AC213&lt;1.1,AC213,IF(AC213&lt;YEAR!$C$2+YEAR!$C$3-2,AC213+1,(YEAR!$C$2+YEAR!$C$3-1)&amp;"       :="))</f>
        <v>1</v>
      </c>
      <c r="AE213">
        <f ca="1">IF(AD213&lt;1.1,AD213,IF(AD213&lt;YEAR!$C$2+YEAR!$C$3-2,AD213+1,(YEAR!$C$2+YEAR!$C$3-1)&amp;"       :="))</f>
        <v>1</v>
      </c>
      <c r="AF213">
        <f ca="1">IF(AE213&lt;1.1,AE213,IF(AE213&lt;YEAR!$C$2+YEAR!$C$3-2,AE213+1,(YEAR!$C$2+YEAR!$C$3-1)&amp;"       :="))</f>
        <v>1</v>
      </c>
      <c r="AG213">
        <f ca="1">IF(AF213&lt;1.1,AF213,IF(AF213&lt;YEAR!$C$2+YEAR!$C$3-2,AF213+1,(YEAR!$C$2+YEAR!$C$3-1)&amp;"       :="))</f>
        <v>1</v>
      </c>
      <c r="AH213">
        <f ca="1">IF(AG213&lt;1.1,AG213,IF(AG213&lt;YEAR!$C$2+YEAR!$C$3-2,AG213+1,(YEAR!$C$2+YEAR!$C$3-1)&amp;"       :="))</f>
        <v>1</v>
      </c>
      <c r="AI213">
        <f ca="1">IF(AH213&lt;1.1,AH213,IF(AH213&lt;YEAR!$C$2+YEAR!$C$3-2,AH213+1,(YEAR!$C$2+YEAR!$C$3-1)&amp;"       :="))</f>
        <v>1</v>
      </c>
      <c r="AJ213">
        <f ca="1">IF(AI213&lt;1.1,AI213,IF(AI213&lt;YEAR!$C$2+YEAR!$C$3-2,AI213+1,(YEAR!$C$2+YEAR!$C$3-1)&amp;"       :="))</f>
        <v>1</v>
      </c>
    </row>
    <row r="214" spans="1:36">
      <c r="A214">
        <f t="shared" ca="1" si="15"/>
        <v>6</v>
      </c>
      <c r="B214" t="s">
        <v>51</v>
      </c>
      <c r="C214" t="str">
        <f ca="1">IF(D214="",OFFSET(AvailabilityFactor!A$1,A214,0),C213)</f>
        <v>D2NGEC00</v>
      </c>
      <c r="D214" t="str" cm="1">
        <f t="array" aca="1" ref="D214" ca="1">IF(D213="",TS_DRC!$P$5,OFFSET(TS_DRC!P$5,RIGHT(D213,2),0,TRUE))</f>
        <v>TS05</v>
      </c>
      <c r="E214" t="str">
        <f t="shared" ca="1" si="16"/>
        <v>TS05</v>
      </c>
      <c r="F214">
        <f ca="1">IF($D214="",YEAR!C$2,1)</f>
        <v>1</v>
      </c>
      <c r="G214">
        <f ca="1">IF(F214&lt;1.1,F214,IF(F214&lt;YEAR!$C$2+YEAR!$C$3-2,F214+1,(YEAR!$C$2+YEAR!$C$3-1)&amp;"       :="))</f>
        <v>1</v>
      </c>
      <c r="H214">
        <f ca="1">IF(G214&lt;1.1,G214,IF(G214&lt;YEAR!$C$2+YEAR!$C$3-2,G214+1,(YEAR!$C$2+YEAR!$C$3-1)&amp;"       :="))</f>
        <v>1</v>
      </c>
      <c r="I214">
        <f ca="1">IF(H214&lt;1.1,H214,IF(H214&lt;YEAR!$C$2+YEAR!$C$3-2,H214+1,(YEAR!$C$2+YEAR!$C$3-1)&amp;"       :="))</f>
        <v>1</v>
      </c>
      <c r="J214">
        <f ca="1">IF(I214&lt;1.1,I214,IF(I214&lt;YEAR!$C$2+YEAR!$C$3-2,I214+1,(YEAR!$C$2+YEAR!$C$3-1)&amp;"       :="))</f>
        <v>1</v>
      </c>
      <c r="K214">
        <f ca="1">IF(J214&lt;1.1,J214,IF(J214&lt;YEAR!$C$2+YEAR!$C$3-2,J214+1,(YEAR!$C$2+YEAR!$C$3-1)&amp;"       :="))</f>
        <v>1</v>
      </c>
      <c r="L214">
        <f ca="1">IF(K214&lt;1.1,K214,IF(K214&lt;YEAR!$C$2+YEAR!$C$3-2,K214+1,(YEAR!$C$2+YEAR!$C$3-1)&amp;"       :="))</f>
        <v>1</v>
      </c>
      <c r="M214">
        <f ca="1">IF(L214&lt;1.1,L214,IF(L214&lt;YEAR!$C$2+YEAR!$C$3-2,L214+1,(YEAR!$C$2+YEAR!$C$3-1)&amp;"       :="))</f>
        <v>1</v>
      </c>
      <c r="N214">
        <f ca="1">IF(M214&lt;1.1,M214,IF(M214&lt;YEAR!$C$2+YEAR!$C$3-2,M214+1,(YEAR!$C$2+YEAR!$C$3-1)&amp;"       :="))</f>
        <v>1</v>
      </c>
      <c r="O214">
        <f ca="1">IF(N214&lt;1.1,N214,IF(N214&lt;YEAR!$C$2+YEAR!$C$3-2,N214+1,(YEAR!$C$2+YEAR!$C$3-1)&amp;"       :="))</f>
        <v>1</v>
      </c>
      <c r="P214">
        <f ca="1">IF(O214&lt;1.1,O214,IF(O214&lt;YEAR!$C$2+YEAR!$C$3-2,O214+1,(YEAR!$C$2+YEAR!$C$3-1)&amp;"       :="))</f>
        <v>1</v>
      </c>
      <c r="Q214">
        <f ca="1">IF(P214&lt;1.1,P214,IF(P214&lt;YEAR!$C$2+YEAR!$C$3-2,P214+1,(YEAR!$C$2+YEAR!$C$3-1)&amp;"       :="))</f>
        <v>1</v>
      </c>
      <c r="R214">
        <f ca="1">IF(Q214&lt;1.1,Q214,IF(Q214&lt;YEAR!$C$2+YEAR!$C$3-2,Q214+1,(YEAR!$C$2+YEAR!$C$3-1)&amp;"       :="))</f>
        <v>1</v>
      </c>
      <c r="S214">
        <f ca="1">IF(R214&lt;1.1,R214,IF(R214&lt;YEAR!$C$2+YEAR!$C$3-2,R214+1,(YEAR!$C$2+YEAR!$C$3-1)&amp;"       :="))</f>
        <v>1</v>
      </c>
      <c r="T214">
        <f ca="1">IF(S214&lt;1.1,S214,IF(S214&lt;YEAR!$C$2+YEAR!$C$3-2,S214+1,(YEAR!$C$2+YEAR!$C$3-1)&amp;"       :="))</f>
        <v>1</v>
      </c>
      <c r="U214">
        <f ca="1">IF(T214&lt;1.1,T214,IF(T214&lt;YEAR!$C$2+YEAR!$C$3-2,T214+1,(YEAR!$C$2+YEAR!$C$3-1)&amp;"       :="))</f>
        <v>1</v>
      </c>
      <c r="V214">
        <f ca="1">IF(U214&lt;1.1,U214,IF(U214&lt;YEAR!$C$2+YEAR!$C$3-2,U214+1,(YEAR!$C$2+YEAR!$C$3-1)&amp;"       :="))</f>
        <v>1</v>
      </c>
      <c r="W214">
        <f ca="1">IF(V214&lt;1.1,V214,IF(V214&lt;YEAR!$C$2+YEAR!$C$3-2,V214+1,(YEAR!$C$2+YEAR!$C$3-1)&amp;"       :="))</f>
        <v>1</v>
      </c>
      <c r="X214">
        <f ca="1">IF(W214&lt;1.1,W214,IF(W214&lt;YEAR!$C$2+YEAR!$C$3-2,W214+1,(YEAR!$C$2+YEAR!$C$3-1)&amp;"       :="))</f>
        <v>1</v>
      </c>
      <c r="Y214">
        <f ca="1">IF(X214&lt;1.1,X214,IF(X214&lt;YEAR!$C$2+YEAR!$C$3-2,X214+1,(YEAR!$C$2+YEAR!$C$3-1)&amp;"       :="))</f>
        <v>1</v>
      </c>
      <c r="Z214">
        <f ca="1">IF(Y214&lt;1.1,Y214,IF(Y214&lt;YEAR!$C$2+YEAR!$C$3-2,Y214+1,(YEAR!$C$2+YEAR!$C$3-1)&amp;"       :="))</f>
        <v>1</v>
      </c>
      <c r="AA214">
        <f ca="1">IF(Z214&lt;1.1,Z214,IF(Z214&lt;YEAR!$C$2+YEAR!$C$3-2,Z214+1,(YEAR!$C$2+YEAR!$C$3-1)&amp;"       :="))</f>
        <v>1</v>
      </c>
      <c r="AB214">
        <f ca="1">IF(AA214&lt;1.1,AA214,IF(AA214&lt;YEAR!$C$2+YEAR!$C$3-2,AA214+1,(YEAR!$C$2+YEAR!$C$3-1)&amp;"       :="))</f>
        <v>1</v>
      </c>
      <c r="AC214">
        <f ca="1">IF(AB214&lt;1.1,AB214,IF(AB214&lt;YEAR!$C$2+YEAR!$C$3-2,AB214+1,(YEAR!$C$2+YEAR!$C$3-1)&amp;"       :="))</f>
        <v>1</v>
      </c>
      <c r="AD214">
        <f ca="1">IF(AC214&lt;1.1,AC214,IF(AC214&lt;YEAR!$C$2+YEAR!$C$3-2,AC214+1,(YEAR!$C$2+YEAR!$C$3-1)&amp;"       :="))</f>
        <v>1</v>
      </c>
      <c r="AE214">
        <f ca="1">IF(AD214&lt;1.1,AD214,IF(AD214&lt;YEAR!$C$2+YEAR!$C$3-2,AD214+1,(YEAR!$C$2+YEAR!$C$3-1)&amp;"       :="))</f>
        <v>1</v>
      </c>
      <c r="AF214">
        <f ca="1">IF(AE214&lt;1.1,AE214,IF(AE214&lt;YEAR!$C$2+YEAR!$C$3-2,AE214+1,(YEAR!$C$2+YEAR!$C$3-1)&amp;"       :="))</f>
        <v>1</v>
      </c>
      <c r="AG214">
        <f ca="1">IF(AF214&lt;1.1,AF214,IF(AF214&lt;YEAR!$C$2+YEAR!$C$3-2,AF214+1,(YEAR!$C$2+YEAR!$C$3-1)&amp;"       :="))</f>
        <v>1</v>
      </c>
      <c r="AH214">
        <f ca="1">IF(AG214&lt;1.1,AG214,IF(AG214&lt;YEAR!$C$2+YEAR!$C$3-2,AG214+1,(YEAR!$C$2+YEAR!$C$3-1)&amp;"       :="))</f>
        <v>1</v>
      </c>
      <c r="AI214">
        <f ca="1">IF(AH214&lt;1.1,AH214,IF(AH214&lt;YEAR!$C$2+YEAR!$C$3-2,AH214+1,(YEAR!$C$2+YEAR!$C$3-1)&amp;"       :="))</f>
        <v>1</v>
      </c>
      <c r="AJ214">
        <f ca="1">IF(AI214&lt;1.1,AI214,IF(AI214&lt;YEAR!$C$2+YEAR!$C$3-2,AI214+1,(YEAR!$C$2+YEAR!$C$3-1)&amp;"       :="))</f>
        <v>1</v>
      </c>
    </row>
    <row r="215" spans="1:36">
      <c r="A215">
        <f t="shared" ca="1" si="15"/>
        <v>6</v>
      </c>
      <c r="B215" t="s">
        <v>51</v>
      </c>
      <c r="C215" t="str">
        <f ca="1">IF(D215="",OFFSET(AvailabilityFactor!A$1,A215,0),C214)</f>
        <v>D2NGEC00</v>
      </c>
      <c r="D215" t="str" cm="1">
        <f t="array" aca="1" ref="D215" ca="1">IF(D214="",TS_DRC!$P$5,OFFSET(TS_DRC!P$5,RIGHT(D214,2),0,TRUE))</f>
        <v>TS06</v>
      </c>
      <c r="E215" t="str">
        <f t="shared" ca="1" si="16"/>
        <v>TS06</v>
      </c>
      <c r="F215">
        <f ca="1">IF($D215="",YEAR!C$2,1)</f>
        <v>1</v>
      </c>
      <c r="G215">
        <f ca="1">IF(F215&lt;1.1,F215,IF(F215&lt;YEAR!$C$2+YEAR!$C$3-2,F215+1,(YEAR!$C$2+YEAR!$C$3-1)&amp;"       :="))</f>
        <v>1</v>
      </c>
      <c r="H215">
        <f ca="1">IF(G215&lt;1.1,G215,IF(G215&lt;YEAR!$C$2+YEAR!$C$3-2,G215+1,(YEAR!$C$2+YEAR!$C$3-1)&amp;"       :="))</f>
        <v>1</v>
      </c>
      <c r="I215">
        <f ca="1">IF(H215&lt;1.1,H215,IF(H215&lt;YEAR!$C$2+YEAR!$C$3-2,H215+1,(YEAR!$C$2+YEAR!$C$3-1)&amp;"       :="))</f>
        <v>1</v>
      </c>
      <c r="J215">
        <f ca="1">IF(I215&lt;1.1,I215,IF(I215&lt;YEAR!$C$2+YEAR!$C$3-2,I215+1,(YEAR!$C$2+YEAR!$C$3-1)&amp;"       :="))</f>
        <v>1</v>
      </c>
      <c r="K215">
        <f ca="1">IF(J215&lt;1.1,J215,IF(J215&lt;YEAR!$C$2+YEAR!$C$3-2,J215+1,(YEAR!$C$2+YEAR!$C$3-1)&amp;"       :="))</f>
        <v>1</v>
      </c>
      <c r="L215">
        <f ca="1">IF(K215&lt;1.1,K215,IF(K215&lt;YEAR!$C$2+YEAR!$C$3-2,K215+1,(YEAR!$C$2+YEAR!$C$3-1)&amp;"       :="))</f>
        <v>1</v>
      </c>
      <c r="M215">
        <f ca="1">IF(L215&lt;1.1,L215,IF(L215&lt;YEAR!$C$2+YEAR!$C$3-2,L215+1,(YEAR!$C$2+YEAR!$C$3-1)&amp;"       :="))</f>
        <v>1</v>
      </c>
      <c r="N215">
        <f ca="1">IF(M215&lt;1.1,M215,IF(M215&lt;YEAR!$C$2+YEAR!$C$3-2,M215+1,(YEAR!$C$2+YEAR!$C$3-1)&amp;"       :="))</f>
        <v>1</v>
      </c>
      <c r="O215">
        <f ca="1">IF(N215&lt;1.1,N215,IF(N215&lt;YEAR!$C$2+YEAR!$C$3-2,N215+1,(YEAR!$C$2+YEAR!$C$3-1)&amp;"       :="))</f>
        <v>1</v>
      </c>
      <c r="P215">
        <f ca="1">IF(O215&lt;1.1,O215,IF(O215&lt;YEAR!$C$2+YEAR!$C$3-2,O215+1,(YEAR!$C$2+YEAR!$C$3-1)&amp;"       :="))</f>
        <v>1</v>
      </c>
      <c r="Q215">
        <f ca="1">IF(P215&lt;1.1,P215,IF(P215&lt;YEAR!$C$2+YEAR!$C$3-2,P215+1,(YEAR!$C$2+YEAR!$C$3-1)&amp;"       :="))</f>
        <v>1</v>
      </c>
      <c r="R215">
        <f ca="1">IF(Q215&lt;1.1,Q215,IF(Q215&lt;YEAR!$C$2+YEAR!$C$3-2,Q215+1,(YEAR!$C$2+YEAR!$C$3-1)&amp;"       :="))</f>
        <v>1</v>
      </c>
      <c r="S215">
        <f ca="1">IF(R215&lt;1.1,R215,IF(R215&lt;YEAR!$C$2+YEAR!$C$3-2,R215+1,(YEAR!$C$2+YEAR!$C$3-1)&amp;"       :="))</f>
        <v>1</v>
      </c>
      <c r="T215">
        <f ca="1">IF(S215&lt;1.1,S215,IF(S215&lt;YEAR!$C$2+YEAR!$C$3-2,S215+1,(YEAR!$C$2+YEAR!$C$3-1)&amp;"       :="))</f>
        <v>1</v>
      </c>
      <c r="U215">
        <f ca="1">IF(T215&lt;1.1,T215,IF(T215&lt;YEAR!$C$2+YEAR!$C$3-2,T215+1,(YEAR!$C$2+YEAR!$C$3-1)&amp;"       :="))</f>
        <v>1</v>
      </c>
      <c r="V215">
        <f ca="1">IF(U215&lt;1.1,U215,IF(U215&lt;YEAR!$C$2+YEAR!$C$3-2,U215+1,(YEAR!$C$2+YEAR!$C$3-1)&amp;"       :="))</f>
        <v>1</v>
      </c>
      <c r="W215">
        <f ca="1">IF(V215&lt;1.1,V215,IF(V215&lt;YEAR!$C$2+YEAR!$C$3-2,V215+1,(YEAR!$C$2+YEAR!$C$3-1)&amp;"       :="))</f>
        <v>1</v>
      </c>
      <c r="X215">
        <f ca="1">IF(W215&lt;1.1,W215,IF(W215&lt;YEAR!$C$2+YEAR!$C$3-2,W215+1,(YEAR!$C$2+YEAR!$C$3-1)&amp;"       :="))</f>
        <v>1</v>
      </c>
      <c r="Y215">
        <f ca="1">IF(X215&lt;1.1,X215,IF(X215&lt;YEAR!$C$2+YEAR!$C$3-2,X215+1,(YEAR!$C$2+YEAR!$C$3-1)&amp;"       :="))</f>
        <v>1</v>
      </c>
      <c r="Z215">
        <f ca="1">IF(Y215&lt;1.1,Y215,IF(Y215&lt;YEAR!$C$2+YEAR!$C$3-2,Y215+1,(YEAR!$C$2+YEAR!$C$3-1)&amp;"       :="))</f>
        <v>1</v>
      </c>
      <c r="AA215">
        <f ca="1">IF(Z215&lt;1.1,Z215,IF(Z215&lt;YEAR!$C$2+YEAR!$C$3-2,Z215+1,(YEAR!$C$2+YEAR!$C$3-1)&amp;"       :="))</f>
        <v>1</v>
      </c>
      <c r="AB215">
        <f ca="1">IF(AA215&lt;1.1,AA215,IF(AA215&lt;YEAR!$C$2+YEAR!$C$3-2,AA215+1,(YEAR!$C$2+YEAR!$C$3-1)&amp;"       :="))</f>
        <v>1</v>
      </c>
      <c r="AC215">
        <f ca="1">IF(AB215&lt;1.1,AB215,IF(AB215&lt;YEAR!$C$2+YEAR!$C$3-2,AB215+1,(YEAR!$C$2+YEAR!$C$3-1)&amp;"       :="))</f>
        <v>1</v>
      </c>
      <c r="AD215">
        <f ca="1">IF(AC215&lt;1.1,AC215,IF(AC215&lt;YEAR!$C$2+YEAR!$C$3-2,AC215+1,(YEAR!$C$2+YEAR!$C$3-1)&amp;"       :="))</f>
        <v>1</v>
      </c>
      <c r="AE215">
        <f ca="1">IF(AD215&lt;1.1,AD215,IF(AD215&lt;YEAR!$C$2+YEAR!$C$3-2,AD215+1,(YEAR!$C$2+YEAR!$C$3-1)&amp;"       :="))</f>
        <v>1</v>
      </c>
      <c r="AF215">
        <f ca="1">IF(AE215&lt;1.1,AE215,IF(AE215&lt;YEAR!$C$2+YEAR!$C$3-2,AE215+1,(YEAR!$C$2+YEAR!$C$3-1)&amp;"       :="))</f>
        <v>1</v>
      </c>
      <c r="AG215">
        <f ca="1">IF(AF215&lt;1.1,AF215,IF(AF215&lt;YEAR!$C$2+YEAR!$C$3-2,AF215+1,(YEAR!$C$2+YEAR!$C$3-1)&amp;"       :="))</f>
        <v>1</v>
      </c>
      <c r="AH215">
        <f ca="1">IF(AG215&lt;1.1,AG215,IF(AG215&lt;YEAR!$C$2+YEAR!$C$3-2,AG215+1,(YEAR!$C$2+YEAR!$C$3-1)&amp;"       :="))</f>
        <v>1</v>
      </c>
      <c r="AI215">
        <f ca="1">IF(AH215&lt;1.1,AH215,IF(AH215&lt;YEAR!$C$2+YEAR!$C$3-2,AH215+1,(YEAR!$C$2+YEAR!$C$3-1)&amp;"       :="))</f>
        <v>1</v>
      </c>
      <c r="AJ215">
        <f ca="1">IF(AI215&lt;1.1,AI215,IF(AI215&lt;YEAR!$C$2+YEAR!$C$3-2,AI215+1,(YEAR!$C$2+YEAR!$C$3-1)&amp;"       :="))</f>
        <v>1</v>
      </c>
    </row>
    <row r="216" spans="1:36">
      <c r="A216">
        <f t="shared" ca="1" si="15"/>
        <v>6</v>
      </c>
      <c r="B216" t="s">
        <v>51</v>
      </c>
      <c r="C216" t="str">
        <f ca="1">IF(D216="",OFFSET(AvailabilityFactor!A$1,A216,0),C215)</f>
        <v>D2NGEC00</v>
      </c>
      <c r="D216" t="str" cm="1">
        <f t="array" aca="1" ref="D216" ca="1">IF(D215="",TS_DRC!$P$5,OFFSET(TS_DRC!P$5,RIGHT(D215,2),0,TRUE))</f>
        <v>TS07</v>
      </c>
      <c r="E216" t="str">
        <f t="shared" ca="1" si="16"/>
        <v>TS07</v>
      </c>
      <c r="F216">
        <f ca="1">IF($D216="",YEAR!C$2,1)</f>
        <v>1</v>
      </c>
      <c r="G216">
        <f ca="1">IF(F216&lt;1.1,F216,IF(F216&lt;YEAR!$C$2+YEAR!$C$3-2,F216+1,(YEAR!$C$2+YEAR!$C$3-1)&amp;"       :="))</f>
        <v>1</v>
      </c>
      <c r="H216">
        <f ca="1">IF(G216&lt;1.1,G216,IF(G216&lt;YEAR!$C$2+YEAR!$C$3-2,G216+1,(YEAR!$C$2+YEAR!$C$3-1)&amp;"       :="))</f>
        <v>1</v>
      </c>
      <c r="I216">
        <f ca="1">IF(H216&lt;1.1,H216,IF(H216&lt;YEAR!$C$2+YEAR!$C$3-2,H216+1,(YEAR!$C$2+YEAR!$C$3-1)&amp;"       :="))</f>
        <v>1</v>
      </c>
      <c r="J216">
        <f ca="1">IF(I216&lt;1.1,I216,IF(I216&lt;YEAR!$C$2+YEAR!$C$3-2,I216+1,(YEAR!$C$2+YEAR!$C$3-1)&amp;"       :="))</f>
        <v>1</v>
      </c>
      <c r="K216">
        <f ca="1">IF(J216&lt;1.1,J216,IF(J216&lt;YEAR!$C$2+YEAR!$C$3-2,J216+1,(YEAR!$C$2+YEAR!$C$3-1)&amp;"       :="))</f>
        <v>1</v>
      </c>
      <c r="L216">
        <f ca="1">IF(K216&lt;1.1,K216,IF(K216&lt;YEAR!$C$2+YEAR!$C$3-2,K216+1,(YEAR!$C$2+YEAR!$C$3-1)&amp;"       :="))</f>
        <v>1</v>
      </c>
      <c r="M216">
        <f ca="1">IF(L216&lt;1.1,L216,IF(L216&lt;YEAR!$C$2+YEAR!$C$3-2,L216+1,(YEAR!$C$2+YEAR!$C$3-1)&amp;"       :="))</f>
        <v>1</v>
      </c>
      <c r="N216">
        <f ca="1">IF(M216&lt;1.1,M216,IF(M216&lt;YEAR!$C$2+YEAR!$C$3-2,M216+1,(YEAR!$C$2+YEAR!$C$3-1)&amp;"       :="))</f>
        <v>1</v>
      </c>
      <c r="O216">
        <f ca="1">IF(N216&lt;1.1,N216,IF(N216&lt;YEAR!$C$2+YEAR!$C$3-2,N216+1,(YEAR!$C$2+YEAR!$C$3-1)&amp;"       :="))</f>
        <v>1</v>
      </c>
      <c r="P216">
        <f ca="1">IF(O216&lt;1.1,O216,IF(O216&lt;YEAR!$C$2+YEAR!$C$3-2,O216+1,(YEAR!$C$2+YEAR!$C$3-1)&amp;"       :="))</f>
        <v>1</v>
      </c>
      <c r="Q216">
        <f ca="1">IF(P216&lt;1.1,P216,IF(P216&lt;YEAR!$C$2+YEAR!$C$3-2,P216+1,(YEAR!$C$2+YEAR!$C$3-1)&amp;"       :="))</f>
        <v>1</v>
      </c>
      <c r="R216">
        <f ca="1">IF(Q216&lt;1.1,Q216,IF(Q216&lt;YEAR!$C$2+YEAR!$C$3-2,Q216+1,(YEAR!$C$2+YEAR!$C$3-1)&amp;"       :="))</f>
        <v>1</v>
      </c>
      <c r="S216">
        <f ca="1">IF(R216&lt;1.1,R216,IF(R216&lt;YEAR!$C$2+YEAR!$C$3-2,R216+1,(YEAR!$C$2+YEAR!$C$3-1)&amp;"       :="))</f>
        <v>1</v>
      </c>
      <c r="T216">
        <f ca="1">IF(S216&lt;1.1,S216,IF(S216&lt;YEAR!$C$2+YEAR!$C$3-2,S216+1,(YEAR!$C$2+YEAR!$C$3-1)&amp;"       :="))</f>
        <v>1</v>
      </c>
      <c r="U216">
        <f ca="1">IF(T216&lt;1.1,T216,IF(T216&lt;YEAR!$C$2+YEAR!$C$3-2,T216+1,(YEAR!$C$2+YEAR!$C$3-1)&amp;"       :="))</f>
        <v>1</v>
      </c>
      <c r="V216">
        <f ca="1">IF(U216&lt;1.1,U216,IF(U216&lt;YEAR!$C$2+YEAR!$C$3-2,U216+1,(YEAR!$C$2+YEAR!$C$3-1)&amp;"       :="))</f>
        <v>1</v>
      </c>
      <c r="W216">
        <f ca="1">IF(V216&lt;1.1,V216,IF(V216&lt;YEAR!$C$2+YEAR!$C$3-2,V216+1,(YEAR!$C$2+YEAR!$C$3-1)&amp;"       :="))</f>
        <v>1</v>
      </c>
      <c r="X216">
        <f ca="1">IF(W216&lt;1.1,W216,IF(W216&lt;YEAR!$C$2+YEAR!$C$3-2,W216+1,(YEAR!$C$2+YEAR!$C$3-1)&amp;"       :="))</f>
        <v>1</v>
      </c>
      <c r="Y216">
        <f ca="1">IF(X216&lt;1.1,X216,IF(X216&lt;YEAR!$C$2+YEAR!$C$3-2,X216+1,(YEAR!$C$2+YEAR!$C$3-1)&amp;"       :="))</f>
        <v>1</v>
      </c>
      <c r="Z216">
        <f ca="1">IF(Y216&lt;1.1,Y216,IF(Y216&lt;YEAR!$C$2+YEAR!$C$3-2,Y216+1,(YEAR!$C$2+YEAR!$C$3-1)&amp;"       :="))</f>
        <v>1</v>
      </c>
      <c r="AA216">
        <f ca="1">IF(Z216&lt;1.1,Z216,IF(Z216&lt;YEAR!$C$2+YEAR!$C$3-2,Z216+1,(YEAR!$C$2+YEAR!$C$3-1)&amp;"       :="))</f>
        <v>1</v>
      </c>
      <c r="AB216">
        <f ca="1">IF(AA216&lt;1.1,AA216,IF(AA216&lt;YEAR!$C$2+YEAR!$C$3-2,AA216+1,(YEAR!$C$2+YEAR!$C$3-1)&amp;"       :="))</f>
        <v>1</v>
      </c>
      <c r="AC216">
        <f ca="1">IF(AB216&lt;1.1,AB216,IF(AB216&lt;YEAR!$C$2+YEAR!$C$3-2,AB216+1,(YEAR!$C$2+YEAR!$C$3-1)&amp;"       :="))</f>
        <v>1</v>
      </c>
      <c r="AD216">
        <f ca="1">IF(AC216&lt;1.1,AC216,IF(AC216&lt;YEAR!$C$2+YEAR!$C$3-2,AC216+1,(YEAR!$C$2+YEAR!$C$3-1)&amp;"       :="))</f>
        <v>1</v>
      </c>
      <c r="AE216">
        <f ca="1">IF(AD216&lt;1.1,AD216,IF(AD216&lt;YEAR!$C$2+YEAR!$C$3-2,AD216+1,(YEAR!$C$2+YEAR!$C$3-1)&amp;"       :="))</f>
        <v>1</v>
      </c>
      <c r="AF216">
        <f ca="1">IF(AE216&lt;1.1,AE216,IF(AE216&lt;YEAR!$C$2+YEAR!$C$3-2,AE216+1,(YEAR!$C$2+YEAR!$C$3-1)&amp;"       :="))</f>
        <v>1</v>
      </c>
      <c r="AG216">
        <f ca="1">IF(AF216&lt;1.1,AF216,IF(AF216&lt;YEAR!$C$2+YEAR!$C$3-2,AF216+1,(YEAR!$C$2+YEAR!$C$3-1)&amp;"       :="))</f>
        <v>1</v>
      </c>
      <c r="AH216">
        <f ca="1">IF(AG216&lt;1.1,AG216,IF(AG216&lt;YEAR!$C$2+YEAR!$C$3-2,AG216+1,(YEAR!$C$2+YEAR!$C$3-1)&amp;"       :="))</f>
        <v>1</v>
      </c>
      <c r="AI216">
        <f ca="1">IF(AH216&lt;1.1,AH216,IF(AH216&lt;YEAR!$C$2+YEAR!$C$3-2,AH216+1,(YEAR!$C$2+YEAR!$C$3-1)&amp;"       :="))</f>
        <v>1</v>
      </c>
      <c r="AJ216">
        <f ca="1">IF(AI216&lt;1.1,AI216,IF(AI216&lt;YEAR!$C$2+YEAR!$C$3-2,AI216+1,(YEAR!$C$2+YEAR!$C$3-1)&amp;"       :="))</f>
        <v>1</v>
      </c>
    </row>
    <row r="217" spans="1:36">
      <c r="A217">
        <f t="shared" ca="1" si="15"/>
        <v>6</v>
      </c>
      <c r="B217" t="s">
        <v>51</v>
      </c>
      <c r="C217" t="str">
        <f ca="1">IF(D217="",OFFSET(AvailabilityFactor!A$1,A217,0),C216)</f>
        <v>D2NGEC00</v>
      </c>
      <c r="D217" t="str" cm="1">
        <f t="array" aca="1" ref="D217" ca="1">IF(D216="",TS_DRC!$P$5,OFFSET(TS_DRC!P$5,RIGHT(D216,2),0,TRUE))</f>
        <v>TS08</v>
      </c>
      <c r="E217" t="str">
        <f t="shared" ca="1" si="16"/>
        <v>TS08</v>
      </c>
      <c r="F217">
        <f ca="1">IF($D217="",YEAR!C$2,1)</f>
        <v>1</v>
      </c>
      <c r="G217">
        <f ca="1">IF(F217&lt;1.1,F217,IF(F217&lt;YEAR!$C$2+YEAR!$C$3-2,F217+1,(YEAR!$C$2+YEAR!$C$3-1)&amp;"       :="))</f>
        <v>1</v>
      </c>
      <c r="H217">
        <f ca="1">IF(G217&lt;1.1,G217,IF(G217&lt;YEAR!$C$2+YEAR!$C$3-2,G217+1,(YEAR!$C$2+YEAR!$C$3-1)&amp;"       :="))</f>
        <v>1</v>
      </c>
      <c r="I217">
        <f ca="1">IF(H217&lt;1.1,H217,IF(H217&lt;YEAR!$C$2+YEAR!$C$3-2,H217+1,(YEAR!$C$2+YEAR!$C$3-1)&amp;"       :="))</f>
        <v>1</v>
      </c>
      <c r="J217">
        <f ca="1">IF(I217&lt;1.1,I217,IF(I217&lt;YEAR!$C$2+YEAR!$C$3-2,I217+1,(YEAR!$C$2+YEAR!$C$3-1)&amp;"       :="))</f>
        <v>1</v>
      </c>
      <c r="K217">
        <f ca="1">IF(J217&lt;1.1,J217,IF(J217&lt;YEAR!$C$2+YEAR!$C$3-2,J217+1,(YEAR!$C$2+YEAR!$C$3-1)&amp;"       :="))</f>
        <v>1</v>
      </c>
      <c r="L217">
        <f ca="1">IF(K217&lt;1.1,K217,IF(K217&lt;YEAR!$C$2+YEAR!$C$3-2,K217+1,(YEAR!$C$2+YEAR!$C$3-1)&amp;"       :="))</f>
        <v>1</v>
      </c>
      <c r="M217">
        <f ca="1">IF(L217&lt;1.1,L217,IF(L217&lt;YEAR!$C$2+YEAR!$C$3-2,L217+1,(YEAR!$C$2+YEAR!$C$3-1)&amp;"       :="))</f>
        <v>1</v>
      </c>
      <c r="N217">
        <f ca="1">IF(M217&lt;1.1,M217,IF(M217&lt;YEAR!$C$2+YEAR!$C$3-2,M217+1,(YEAR!$C$2+YEAR!$C$3-1)&amp;"       :="))</f>
        <v>1</v>
      </c>
      <c r="O217">
        <f ca="1">IF(N217&lt;1.1,N217,IF(N217&lt;YEAR!$C$2+YEAR!$C$3-2,N217+1,(YEAR!$C$2+YEAR!$C$3-1)&amp;"       :="))</f>
        <v>1</v>
      </c>
      <c r="P217">
        <f ca="1">IF(O217&lt;1.1,O217,IF(O217&lt;YEAR!$C$2+YEAR!$C$3-2,O217+1,(YEAR!$C$2+YEAR!$C$3-1)&amp;"       :="))</f>
        <v>1</v>
      </c>
      <c r="Q217">
        <f ca="1">IF(P217&lt;1.1,P217,IF(P217&lt;YEAR!$C$2+YEAR!$C$3-2,P217+1,(YEAR!$C$2+YEAR!$C$3-1)&amp;"       :="))</f>
        <v>1</v>
      </c>
      <c r="R217">
        <f ca="1">IF(Q217&lt;1.1,Q217,IF(Q217&lt;YEAR!$C$2+YEAR!$C$3-2,Q217+1,(YEAR!$C$2+YEAR!$C$3-1)&amp;"       :="))</f>
        <v>1</v>
      </c>
      <c r="S217">
        <f ca="1">IF(R217&lt;1.1,R217,IF(R217&lt;YEAR!$C$2+YEAR!$C$3-2,R217+1,(YEAR!$C$2+YEAR!$C$3-1)&amp;"       :="))</f>
        <v>1</v>
      </c>
      <c r="T217">
        <f ca="1">IF(S217&lt;1.1,S217,IF(S217&lt;YEAR!$C$2+YEAR!$C$3-2,S217+1,(YEAR!$C$2+YEAR!$C$3-1)&amp;"       :="))</f>
        <v>1</v>
      </c>
      <c r="U217">
        <f ca="1">IF(T217&lt;1.1,T217,IF(T217&lt;YEAR!$C$2+YEAR!$C$3-2,T217+1,(YEAR!$C$2+YEAR!$C$3-1)&amp;"       :="))</f>
        <v>1</v>
      </c>
      <c r="V217">
        <f ca="1">IF(U217&lt;1.1,U217,IF(U217&lt;YEAR!$C$2+YEAR!$C$3-2,U217+1,(YEAR!$C$2+YEAR!$C$3-1)&amp;"       :="))</f>
        <v>1</v>
      </c>
      <c r="W217">
        <f ca="1">IF(V217&lt;1.1,V217,IF(V217&lt;YEAR!$C$2+YEAR!$C$3-2,V217+1,(YEAR!$C$2+YEAR!$C$3-1)&amp;"       :="))</f>
        <v>1</v>
      </c>
      <c r="X217">
        <f ca="1">IF(W217&lt;1.1,W217,IF(W217&lt;YEAR!$C$2+YEAR!$C$3-2,W217+1,(YEAR!$C$2+YEAR!$C$3-1)&amp;"       :="))</f>
        <v>1</v>
      </c>
      <c r="Y217">
        <f ca="1">IF(X217&lt;1.1,X217,IF(X217&lt;YEAR!$C$2+YEAR!$C$3-2,X217+1,(YEAR!$C$2+YEAR!$C$3-1)&amp;"       :="))</f>
        <v>1</v>
      </c>
      <c r="Z217">
        <f ca="1">IF(Y217&lt;1.1,Y217,IF(Y217&lt;YEAR!$C$2+YEAR!$C$3-2,Y217+1,(YEAR!$C$2+YEAR!$C$3-1)&amp;"       :="))</f>
        <v>1</v>
      </c>
      <c r="AA217">
        <f ca="1">IF(Z217&lt;1.1,Z217,IF(Z217&lt;YEAR!$C$2+YEAR!$C$3-2,Z217+1,(YEAR!$C$2+YEAR!$C$3-1)&amp;"       :="))</f>
        <v>1</v>
      </c>
      <c r="AB217">
        <f ca="1">IF(AA217&lt;1.1,AA217,IF(AA217&lt;YEAR!$C$2+YEAR!$C$3-2,AA217+1,(YEAR!$C$2+YEAR!$C$3-1)&amp;"       :="))</f>
        <v>1</v>
      </c>
      <c r="AC217">
        <f ca="1">IF(AB217&lt;1.1,AB217,IF(AB217&lt;YEAR!$C$2+YEAR!$C$3-2,AB217+1,(YEAR!$C$2+YEAR!$C$3-1)&amp;"       :="))</f>
        <v>1</v>
      </c>
      <c r="AD217">
        <f ca="1">IF(AC217&lt;1.1,AC217,IF(AC217&lt;YEAR!$C$2+YEAR!$C$3-2,AC217+1,(YEAR!$C$2+YEAR!$C$3-1)&amp;"       :="))</f>
        <v>1</v>
      </c>
      <c r="AE217">
        <f ca="1">IF(AD217&lt;1.1,AD217,IF(AD217&lt;YEAR!$C$2+YEAR!$C$3-2,AD217+1,(YEAR!$C$2+YEAR!$C$3-1)&amp;"       :="))</f>
        <v>1</v>
      </c>
      <c r="AF217">
        <f ca="1">IF(AE217&lt;1.1,AE217,IF(AE217&lt;YEAR!$C$2+YEAR!$C$3-2,AE217+1,(YEAR!$C$2+YEAR!$C$3-1)&amp;"       :="))</f>
        <v>1</v>
      </c>
      <c r="AG217">
        <f ca="1">IF(AF217&lt;1.1,AF217,IF(AF217&lt;YEAR!$C$2+YEAR!$C$3-2,AF217+1,(YEAR!$C$2+YEAR!$C$3-1)&amp;"       :="))</f>
        <v>1</v>
      </c>
      <c r="AH217">
        <f ca="1">IF(AG217&lt;1.1,AG217,IF(AG217&lt;YEAR!$C$2+YEAR!$C$3-2,AG217+1,(YEAR!$C$2+YEAR!$C$3-1)&amp;"       :="))</f>
        <v>1</v>
      </c>
      <c r="AI217">
        <f ca="1">IF(AH217&lt;1.1,AH217,IF(AH217&lt;YEAR!$C$2+YEAR!$C$3-2,AH217+1,(YEAR!$C$2+YEAR!$C$3-1)&amp;"       :="))</f>
        <v>1</v>
      </c>
      <c r="AJ217">
        <f ca="1">IF(AI217&lt;1.1,AI217,IF(AI217&lt;YEAR!$C$2+YEAR!$C$3-2,AI217+1,(YEAR!$C$2+YEAR!$C$3-1)&amp;"       :="))</f>
        <v>1</v>
      </c>
    </row>
    <row r="218" spans="1:36">
      <c r="A218">
        <f t="shared" ca="1" si="15"/>
        <v>6</v>
      </c>
      <c r="B218" t="s">
        <v>51</v>
      </c>
      <c r="C218" t="str">
        <f ca="1">IF(D218="",OFFSET(AvailabilityFactor!A$1,A218,0),C217)</f>
        <v>D2NGEC00</v>
      </c>
      <c r="D218" t="str" cm="1">
        <f t="array" aca="1" ref="D218" ca="1">IF(D217="",TS_DRC!$P$5,OFFSET(TS_DRC!P$5,RIGHT(D217,2),0,TRUE))</f>
        <v>TS09</v>
      </c>
      <c r="E218" t="str">
        <f t="shared" ca="1" si="16"/>
        <v>TS09</v>
      </c>
      <c r="F218">
        <f ca="1">IF($D218="",YEAR!C$2,1)</f>
        <v>1</v>
      </c>
      <c r="G218">
        <f ca="1">IF(F218&lt;1.1,F218,IF(F218&lt;YEAR!$C$2+YEAR!$C$3-2,F218+1,(YEAR!$C$2+YEAR!$C$3-1)&amp;"       :="))</f>
        <v>1</v>
      </c>
      <c r="H218">
        <f ca="1">IF(G218&lt;1.1,G218,IF(G218&lt;YEAR!$C$2+YEAR!$C$3-2,G218+1,(YEAR!$C$2+YEAR!$C$3-1)&amp;"       :="))</f>
        <v>1</v>
      </c>
      <c r="I218">
        <f ca="1">IF(H218&lt;1.1,H218,IF(H218&lt;YEAR!$C$2+YEAR!$C$3-2,H218+1,(YEAR!$C$2+YEAR!$C$3-1)&amp;"       :="))</f>
        <v>1</v>
      </c>
      <c r="J218">
        <f ca="1">IF(I218&lt;1.1,I218,IF(I218&lt;YEAR!$C$2+YEAR!$C$3-2,I218+1,(YEAR!$C$2+YEAR!$C$3-1)&amp;"       :="))</f>
        <v>1</v>
      </c>
      <c r="K218">
        <f ca="1">IF(J218&lt;1.1,J218,IF(J218&lt;YEAR!$C$2+YEAR!$C$3-2,J218+1,(YEAR!$C$2+YEAR!$C$3-1)&amp;"       :="))</f>
        <v>1</v>
      </c>
      <c r="L218">
        <f ca="1">IF(K218&lt;1.1,K218,IF(K218&lt;YEAR!$C$2+YEAR!$C$3-2,K218+1,(YEAR!$C$2+YEAR!$C$3-1)&amp;"       :="))</f>
        <v>1</v>
      </c>
      <c r="M218">
        <f ca="1">IF(L218&lt;1.1,L218,IF(L218&lt;YEAR!$C$2+YEAR!$C$3-2,L218+1,(YEAR!$C$2+YEAR!$C$3-1)&amp;"       :="))</f>
        <v>1</v>
      </c>
      <c r="N218">
        <f ca="1">IF(M218&lt;1.1,M218,IF(M218&lt;YEAR!$C$2+YEAR!$C$3-2,M218+1,(YEAR!$C$2+YEAR!$C$3-1)&amp;"       :="))</f>
        <v>1</v>
      </c>
      <c r="O218">
        <f ca="1">IF(N218&lt;1.1,N218,IF(N218&lt;YEAR!$C$2+YEAR!$C$3-2,N218+1,(YEAR!$C$2+YEAR!$C$3-1)&amp;"       :="))</f>
        <v>1</v>
      </c>
      <c r="P218">
        <f ca="1">IF(O218&lt;1.1,O218,IF(O218&lt;YEAR!$C$2+YEAR!$C$3-2,O218+1,(YEAR!$C$2+YEAR!$C$3-1)&amp;"       :="))</f>
        <v>1</v>
      </c>
      <c r="Q218">
        <f ca="1">IF(P218&lt;1.1,P218,IF(P218&lt;YEAR!$C$2+YEAR!$C$3-2,P218+1,(YEAR!$C$2+YEAR!$C$3-1)&amp;"       :="))</f>
        <v>1</v>
      </c>
      <c r="R218">
        <f ca="1">IF(Q218&lt;1.1,Q218,IF(Q218&lt;YEAR!$C$2+YEAR!$C$3-2,Q218+1,(YEAR!$C$2+YEAR!$C$3-1)&amp;"       :="))</f>
        <v>1</v>
      </c>
      <c r="S218">
        <f ca="1">IF(R218&lt;1.1,R218,IF(R218&lt;YEAR!$C$2+YEAR!$C$3-2,R218+1,(YEAR!$C$2+YEAR!$C$3-1)&amp;"       :="))</f>
        <v>1</v>
      </c>
      <c r="T218">
        <f ca="1">IF(S218&lt;1.1,S218,IF(S218&lt;YEAR!$C$2+YEAR!$C$3-2,S218+1,(YEAR!$C$2+YEAR!$C$3-1)&amp;"       :="))</f>
        <v>1</v>
      </c>
      <c r="U218">
        <f ca="1">IF(T218&lt;1.1,T218,IF(T218&lt;YEAR!$C$2+YEAR!$C$3-2,T218+1,(YEAR!$C$2+YEAR!$C$3-1)&amp;"       :="))</f>
        <v>1</v>
      </c>
      <c r="V218">
        <f ca="1">IF(U218&lt;1.1,U218,IF(U218&lt;YEAR!$C$2+YEAR!$C$3-2,U218+1,(YEAR!$C$2+YEAR!$C$3-1)&amp;"       :="))</f>
        <v>1</v>
      </c>
      <c r="W218">
        <f ca="1">IF(V218&lt;1.1,V218,IF(V218&lt;YEAR!$C$2+YEAR!$C$3-2,V218+1,(YEAR!$C$2+YEAR!$C$3-1)&amp;"       :="))</f>
        <v>1</v>
      </c>
      <c r="X218">
        <f ca="1">IF(W218&lt;1.1,W218,IF(W218&lt;YEAR!$C$2+YEAR!$C$3-2,W218+1,(YEAR!$C$2+YEAR!$C$3-1)&amp;"       :="))</f>
        <v>1</v>
      </c>
      <c r="Y218">
        <f ca="1">IF(X218&lt;1.1,X218,IF(X218&lt;YEAR!$C$2+YEAR!$C$3-2,X218+1,(YEAR!$C$2+YEAR!$C$3-1)&amp;"       :="))</f>
        <v>1</v>
      </c>
      <c r="Z218">
        <f ca="1">IF(Y218&lt;1.1,Y218,IF(Y218&lt;YEAR!$C$2+YEAR!$C$3-2,Y218+1,(YEAR!$C$2+YEAR!$C$3-1)&amp;"       :="))</f>
        <v>1</v>
      </c>
      <c r="AA218">
        <f ca="1">IF(Z218&lt;1.1,Z218,IF(Z218&lt;YEAR!$C$2+YEAR!$C$3-2,Z218+1,(YEAR!$C$2+YEAR!$C$3-1)&amp;"       :="))</f>
        <v>1</v>
      </c>
      <c r="AB218">
        <f ca="1">IF(AA218&lt;1.1,AA218,IF(AA218&lt;YEAR!$C$2+YEAR!$C$3-2,AA218+1,(YEAR!$C$2+YEAR!$C$3-1)&amp;"       :="))</f>
        <v>1</v>
      </c>
      <c r="AC218">
        <f ca="1">IF(AB218&lt;1.1,AB218,IF(AB218&lt;YEAR!$C$2+YEAR!$C$3-2,AB218+1,(YEAR!$C$2+YEAR!$C$3-1)&amp;"       :="))</f>
        <v>1</v>
      </c>
      <c r="AD218">
        <f ca="1">IF(AC218&lt;1.1,AC218,IF(AC218&lt;YEAR!$C$2+YEAR!$C$3-2,AC218+1,(YEAR!$C$2+YEAR!$C$3-1)&amp;"       :="))</f>
        <v>1</v>
      </c>
      <c r="AE218">
        <f ca="1">IF(AD218&lt;1.1,AD218,IF(AD218&lt;YEAR!$C$2+YEAR!$C$3-2,AD218+1,(YEAR!$C$2+YEAR!$C$3-1)&amp;"       :="))</f>
        <v>1</v>
      </c>
      <c r="AF218">
        <f ca="1">IF(AE218&lt;1.1,AE218,IF(AE218&lt;YEAR!$C$2+YEAR!$C$3-2,AE218+1,(YEAR!$C$2+YEAR!$C$3-1)&amp;"       :="))</f>
        <v>1</v>
      </c>
      <c r="AG218">
        <f ca="1">IF(AF218&lt;1.1,AF218,IF(AF218&lt;YEAR!$C$2+YEAR!$C$3-2,AF218+1,(YEAR!$C$2+YEAR!$C$3-1)&amp;"       :="))</f>
        <v>1</v>
      </c>
      <c r="AH218">
        <f ca="1">IF(AG218&lt;1.1,AG218,IF(AG218&lt;YEAR!$C$2+YEAR!$C$3-2,AG218+1,(YEAR!$C$2+YEAR!$C$3-1)&amp;"       :="))</f>
        <v>1</v>
      </c>
      <c r="AI218">
        <f ca="1">IF(AH218&lt;1.1,AH218,IF(AH218&lt;YEAR!$C$2+YEAR!$C$3-2,AH218+1,(YEAR!$C$2+YEAR!$C$3-1)&amp;"       :="))</f>
        <v>1</v>
      </c>
      <c r="AJ218">
        <f ca="1">IF(AI218&lt;1.1,AI218,IF(AI218&lt;YEAR!$C$2+YEAR!$C$3-2,AI218+1,(YEAR!$C$2+YEAR!$C$3-1)&amp;"       :="))</f>
        <v>1</v>
      </c>
    </row>
    <row r="219" spans="1:36">
      <c r="A219">
        <f t="shared" ca="1" si="15"/>
        <v>6</v>
      </c>
      <c r="B219" t="s">
        <v>51</v>
      </c>
      <c r="C219" t="str">
        <f ca="1">IF(D219="",OFFSET(AvailabilityFactor!A$1,A219,0),C218)</f>
        <v>D2NGEC00</v>
      </c>
      <c r="D219" t="str" cm="1">
        <f t="array" aca="1" ref="D219" ca="1">IF(D218="",TS_DRC!$P$5,OFFSET(TS_DRC!P$5,RIGHT(D218,2),0,TRUE))</f>
        <v>TS10</v>
      </c>
      <c r="E219" t="str">
        <f t="shared" ca="1" si="16"/>
        <v>TS10</v>
      </c>
      <c r="F219">
        <f ca="1">IF($D219="",YEAR!C$2,1)</f>
        <v>1</v>
      </c>
      <c r="G219">
        <f ca="1">IF(F219&lt;1.1,F219,IF(F219&lt;YEAR!$C$2+YEAR!$C$3-2,F219+1,(YEAR!$C$2+YEAR!$C$3-1)&amp;"       :="))</f>
        <v>1</v>
      </c>
      <c r="H219">
        <f ca="1">IF(G219&lt;1.1,G219,IF(G219&lt;YEAR!$C$2+YEAR!$C$3-2,G219+1,(YEAR!$C$2+YEAR!$C$3-1)&amp;"       :="))</f>
        <v>1</v>
      </c>
      <c r="I219">
        <f ca="1">IF(H219&lt;1.1,H219,IF(H219&lt;YEAR!$C$2+YEAR!$C$3-2,H219+1,(YEAR!$C$2+YEAR!$C$3-1)&amp;"       :="))</f>
        <v>1</v>
      </c>
      <c r="J219">
        <f ca="1">IF(I219&lt;1.1,I219,IF(I219&lt;YEAR!$C$2+YEAR!$C$3-2,I219+1,(YEAR!$C$2+YEAR!$C$3-1)&amp;"       :="))</f>
        <v>1</v>
      </c>
      <c r="K219">
        <f ca="1">IF(J219&lt;1.1,J219,IF(J219&lt;YEAR!$C$2+YEAR!$C$3-2,J219+1,(YEAR!$C$2+YEAR!$C$3-1)&amp;"       :="))</f>
        <v>1</v>
      </c>
      <c r="L219">
        <f ca="1">IF(K219&lt;1.1,K219,IF(K219&lt;YEAR!$C$2+YEAR!$C$3-2,K219+1,(YEAR!$C$2+YEAR!$C$3-1)&amp;"       :="))</f>
        <v>1</v>
      </c>
      <c r="M219">
        <f ca="1">IF(L219&lt;1.1,L219,IF(L219&lt;YEAR!$C$2+YEAR!$C$3-2,L219+1,(YEAR!$C$2+YEAR!$C$3-1)&amp;"       :="))</f>
        <v>1</v>
      </c>
      <c r="N219">
        <f ca="1">IF(M219&lt;1.1,M219,IF(M219&lt;YEAR!$C$2+YEAR!$C$3-2,M219+1,(YEAR!$C$2+YEAR!$C$3-1)&amp;"       :="))</f>
        <v>1</v>
      </c>
      <c r="O219">
        <f ca="1">IF(N219&lt;1.1,N219,IF(N219&lt;YEAR!$C$2+YEAR!$C$3-2,N219+1,(YEAR!$C$2+YEAR!$C$3-1)&amp;"       :="))</f>
        <v>1</v>
      </c>
      <c r="P219">
        <f ca="1">IF(O219&lt;1.1,O219,IF(O219&lt;YEAR!$C$2+YEAR!$C$3-2,O219+1,(YEAR!$C$2+YEAR!$C$3-1)&amp;"       :="))</f>
        <v>1</v>
      </c>
      <c r="Q219">
        <f ca="1">IF(P219&lt;1.1,P219,IF(P219&lt;YEAR!$C$2+YEAR!$C$3-2,P219+1,(YEAR!$C$2+YEAR!$C$3-1)&amp;"       :="))</f>
        <v>1</v>
      </c>
      <c r="R219">
        <f ca="1">IF(Q219&lt;1.1,Q219,IF(Q219&lt;YEAR!$C$2+YEAR!$C$3-2,Q219+1,(YEAR!$C$2+YEAR!$C$3-1)&amp;"       :="))</f>
        <v>1</v>
      </c>
      <c r="S219">
        <f ca="1">IF(R219&lt;1.1,R219,IF(R219&lt;YEAR!$C$2+YEAR!$C$3-2,R219+1,(YEAR!$C$2+YEAR!$C$3-1)&amp;"       :="))</f>
        <v>1</v>
      </c>
      <c r="T219">
        <f ca="1">IF(S219&lt;1.1,S219,IF(S219&lt;YEAR!$C$2+YEAR!$C$3-2,S219+1,(YEAR!$C$2+YEAR!$C$3-1)&amp;"       :="))</f>
        <v>1</v>
      </c>
      <c r="U219">
        <f ca="1">IF(T219&lt;1.1,T219,IF(T219&lt;YEAR!$C$2+YEAR!$C$3-2,T219+1,(YEAR!$C$2+YEAR!$C$3-1)&amp;"       :="))</f>
        <v>1</v>
      </c>
      <c r="V219">
        <f ca="1">IF(U219&lt;1.1,U219,IF(U219&lt;YEAR!$C$2+YEAR!$C$3-2,U219+1,(YEAR!$C$2+YEAR!$C$3-1)&amp;"       :="))</f>
        <v>1</v>
      </c>
      <c r="W219">
        <f ca="1">IF(V219&lt;1.1,V219,IF(V219&lt;YEAR!$C$2+YEAR!$C$3-2,V219+1,(YEAR!$C$2+YEAR!$C$3-1)&amp;"       :="))</f>
        <v>1</v>
      </c>
      <c r="X219">
        <f ca="1">IF(W219&lt;1.1,W219,IF(W219&lt;YEAR!$C$2+YEAR!$C$3-2,W219+1,(YEAR!$C$2+YEAR!$C$3-1)&amp;"       :="))</f>
        <v>1</v>
      </c>
      <c r="Y219">
        <f ca="1">IF(X219&lt;1.1,X219,IF(X219&lt;YEAR!$C$2+YEAR!$C$3-2,X219+1,(YEAR!$C$2+YEAR!$C$3-1)&amp;"       :="))</f>
        <v>1</v>
      </c>
      <c r="Z219">
        <f ca="1">IF(Y219&lt;1.1,Y219,IF(Y219&lt;YEAR!$C$2+YEAR!$C$3-2,Y219+1,(YEAR!$C$2+YEAR!$C$3-1)&amp;"       :="))</f>
        <v>1</v>
      </c>
      <c r="AA219">
        <f ca="1">IF(Z219&lt;1.1,Z219,IF(Z219&lt;YEAR!$C$2+YEAR!$C$3-2,Z219+1,(YEAR!$C$2+YEAR!$C$3-1)&amp;"       :="))</f>
        <v>1</v>
      </c>
      <c r="AB219">
        <f ca="1">IF(AA219&lt;1.1,AA219,IF(AA219&lt;YEAR!$C$2+YEAR!$C$3-2,AA219+1,(YEAR!$C$2+YEAR!$C$3-1)&amp;"       :="))</f>
        <v>1</v>
      </c>
      <c r="AC219">
        <f ca="1">IF(AB219&lt;1.1,AB219,IF(AB219&lt;YEAR!$C$2+YEAR!$C$3-2,AB219+1,(YEAR!$C$2+YEAR!$C$3-1)&amp;"       :="))</f>
        <v>1</v>
      </c>
      <c r="AD219">
        <f ca="1">IF(AC219&lt;1.1,AC219,IF(AC219&lt;YEAR!$C$2+YEAR!$C$3-2,AC219+1,(YEAR!$C$2+YEAR!$C$3-1)&amp;"       :="))</f>
        <v>1</v>
      </c>
      <c r="AE219">
        <f ca="1">IF(AD219&lt;1.1,AD219,IF(AD219&lt;YEAR!$C$2+YEAR!$C$3-2,AD219+1,(YEAR!$C$2+YEAR!$C$3-1)&amp;"       :="))</f>
        <v>1</v>
      </c>
      <c r="AF219">
        <f ca="1">IF(AE219&lt;1.1,AE219,IF(AE219&lt;YEAR!$C$2+YEAR!$C$3-2,AE219+1,(YEAR!$C$2+YEAR!$C$3-1)&amp;"       :="))</f>
        <v>1</v>
      </c>
      <c r="AG219">
        <f ca="1">IF(AF219&lt;1.1,AF219,IF(AF219&lt;YEAR!$C$2+YEAR!$C$3-2,AF219+1,(YEAR!$C$2+YEAR!$C$3-1)&amp;"       :="))</f>
        <v>1</v>
      </c>
      <c r="AH219">
        <f ca="1">IF(AG219&lt;1.1,AG219,IF(AG219&lt;YEAR!$C$2+YEAR!$C$3-2,AG219+1,(YEAR!$C$2+YEAR!$C$3-1)&amp;"       :="))</f>
        <v>1</v>
      </c>
      <c r="AI219">
        <f ca="1">IF(AH219&lt;1.1,AH219,IF(AH219&lt;YEAR!$C$2+YEAR!$C$3-2,AH219+1,(YEAR!$C$2+YEAR!$C$3-1)&amp;"       :="))</f>
        <v>1</v>
      </c>
      <c r="AJ219">
        <f ca="1">IF(AI219&lt;1.1,AI219,IF(AI219&lt;YEAR!$C$2+YEAR!$C$3-2,AI219+1,(YEAR!$C$2+YEAR!$C$3-1)&amp;"       :="))</f>
        <v>1</v>
      </c>
    </row>
    <row r="220" spans="1:36">
      <c r="A220">
        <f t="shared" ca="1" si="15"/>
        <v>6</v>
      </c>
      <c r="B220" t="s">
        <v>51</v>
      </c>
      <c r="C220" t="str">
        <f ca="1">IF(D220="",OFFSET(AvailabilityFactor!A$1,A220,0),C219)</f>
        <v>D2NGEC00</v>
      </c>
      <c r="D220" t="str" cm="1">
        <f t="array" aca="1" ref="D220" ca="1">IF(D219="",TS_DRC!$P$5,OFFSET(TS_DRC!P$5,RIGHT(D219,2),0,TRUE))</f>
        <v>TS11</v>
      </c>
      <c r="E220" t="str">
        <f t="shared" ca="1" si="16"/>
        <v>TS11</v>
      </c>
      <c r="F220">
        <f ca="1">IF($D220="",YEAR!C$2,1)</f>
        <v>1</v>
      </c>
      <c r="G220">
        <f ca="1">IF(F220&lt;1.1,F220,IF(F220&lt;YEAR!$C$2+YEAR!$C$3-2,F220+1,(YEAR!$C$2+YEAR!$C$3-1)&amp;"       :="))</f>
        <v>1</v>
      </c>
      <c r="H220">
        <f ca="1">IF(G220&lt;1.1,G220,IF(G220&lt;YEAR!$C$2+YEAR!$C$3-2,G220+1,(YEAR!$C$2+YEAR!$C$3-1)&amp;"       :="))</f>
        <v>1</v>
      </c>
      <c r="I220">
        <f ca="1">IF(H220&lt;1.1,H220,IF(H220&lt;YEAR!$C$2+YEAR!$C$3-2,H220+1,(YEAR!$C$2+YEAR!$C$3-1)&amp;"       :="))</f>
        <v>1</v>
      </c>
      <c r="J220">
        <f ca="1">IF(I220&lt;1.1,I220,IF(I220&lt;YEAR!$C$2+YEAR!$C$3-2,I220+1,(YEAR!$C$2+YEAR!$C$3-1)&amp;"       :="))</f>
        <v>1</v>
      </c>
      <c r="K220">
        <f ca="1">IF(J220&lt;1.1,J220,IF(J220&lt;YEAR!$C$2+YEAR!$C$3-2,J220+1,(YEAR!$C$2+YEAR!$C$3-1)&amp;"       :="))</f>
        <v>1</v>
      </c>
      <c r="L220">
        <f ca="1">IF(K220&lt;1.1,K220,IF(K220&lt;YEAR!$C$2+YEAR!$C$3-2,K220+1,(YEAR!$C$2+YEAR!$C$3-1)&amp;"       :="))</f>
        <v>1</v>
      </c>
      <c r="M220">
        <f ca="1">IF(L220&lt;1.1,L220,IF(L220&lt;YEAR!$C$2+YEAR!$C$3-2,L220+1,(YEAR!$C$2+YEAR!$C$3-1)&amp;"       :="))</f>
        <v>1</v>
      </c>
      <c r="N220">
        <f ca="1">IF(M220&lt;1.1,M220,IF(M220&lt;YEAR!$C$2+YEAR!$C$3-2,M220+1,(YEAR!$C$2+YEAR!$C$3-1)&amp;"       :="))</f>
        <v>1</v>
      </c>
      <c r="O220">
        <f ca="1">IF(N220&lt;1.1,N220,IF(N220&lt;YEAR!$C$2+YEAR!$C$3-2,N220+1,(YEAR!$C$2+YEAR!$C$3-1)&amp;"       :="))</f>
        <v>1</v>
      </c>
      <c r="P220">
        <f ca="1">IF(O220&lt;1.1,O220,IF(O220&lt;YEAR!$C$2+YEAR!$C$3-2,O220+1,(YEAR!$C$2+YEAR!$C$3-1)&amp;"       :="))</f>
        <v>1</v>
      </c>
      <c r="Q220">
        <f ca="1">IF(P220&lt;1.1,P220,IF(P220&lt;YEAR!$C$2+YEAR!$C$3-2,P220+1,(YEAR!$C$2+YEAR!$C$3-1)&amp;"       :="))</f>
        <v>1</v>
      </c>
      <c r="R220">
        <f ca="1">IF(Q220&lt;1.1,Q220,IF(Q220&lt;YEAR!$C$2+YEAR!$C$3-2,Q220+1,(YEAR!$C$2+YEAR!$C$3-1)&amp;"       :="))</f>
        <v>1</v>
      </c>
      <c r="S220">
        <f ca="1">IF(R220&lt;1.1,R220,IF(R220&lt;YEAR!$C$2+YEAR!$C$3-2,R220+1,(YEAR!$C$2+YEAR!$C$3-1)&amp;"       :="))</f>
        <v>1</v>
      </c>
      <c r="T220">
        <f ca="1">IF(S220&lt;1.1,S220,IF(S220&lt;YEAR!$C$2+YEAR!$C$3-2,S220+1,(YEAR!$C$2+YEAR!$C$3-1)&amp;"       :="))</f>
        <v>1</v>
      </c>
      <c r="U220">
        <f ca="1">IF(T220&lt;1.1,T220,IF(T220&lt;YEAR!$C$2+YEAR!$C$3-2,T220+1,(YEAR!$C$2+YEAR!$C$3-1)&amp;"       :="))</f>
        <v>1</v>
      </c>
      <c r="V220">
        <f ca="1">IF(U220&lt;1.1,U220,IF(U220&lt;YEAR!$C$2+YEAR!$C$3-2,U220+1,(YEAR!$C$2+YEAR!$C$3-1)&amp;"       :="))</f>
        <v>1</v>
      </c>
      <c r="W220">
        <f ca="1">IF(V220&lt;1.1,V220,IF(V220&lt;YEAR!$C$2+YEAR!$C$3-2,V220+1,(YEAR!$C$2+YEAR!$C$3-1)&amp;"       :="))</f>
        <v>1</v>
      </c>
      <c r="X220">
        <f ca="1">IF(W220&lt;1.1,W220,IF(W220&lt;YEAR!$C$2+YEAR!$C$3-2,W220+1,(YEAR!$C$2+YEAR!$C$3-1)&amp;"       :="))</f>
        <v>1</v>
      </c>
      <c r="Y220">
        <f ca="1">IF(X220&lt;1.1,X220,IF(X220&lt;YEAR!$C$2+YEAR!$C$3-2,X220+1,(YEAR!$C$2+YEAR!$C$3-1)&amp;"       :="))</f>
        <v>1</v>
      </c>
      <c r="Z220">
        <f ca="1">IF(Y220&lt;1.1,Y220,IF(Y220&lt;YEAR!$C$2+YEAR!$C$3-2,Y220+1,(YEAR!$C$2+YEAR!$C$3-1)&amp;"       :="))</f>
        <v>1</v>
      </c>
      <c r="AA220">
        <f ca="1">IF(Z220&lt;1.1,Z220,IF(Z220&lt;YEAR!$C$2+YEAR!$C$3-2,Z220+1,(YEAR!$C$2+YEAR!$C$3-1)&amp;"       :="))</f>
        <v>1</v>
      </c>
      <c r="AB220">
        <f ca="1">IF(AA220&lt;1.1,AA220,IF(AA220&lt;YEAR!$C$2+YEAR!$C$3-2,AA220+1,(YEAR!$C$2+YEAR!$C$3-1)&amp;"       :="))</f>
        <v>1</v>
      </c>
      <c r="AC220">
        <f ca="1">IF(AB220&lt;1.1,AB220,IF(AB220&lt;YEAR!$C$2+YEAR!$C$3-2,AB220+1,(YEAR!$C$2+YEAR!$C$3-1)&amp;"       :="))</f>
        <v>1</v>
      </c>
      <c r="AD220">
        <f ca="1">IF(AC220&lt;1.1,AC220,IF(AC220&lt;YEAR!$C$2+YEAR!$C$3-2,AC220+1,(YEAR!$C$2+YEAR!$C$3-1)&amp;"       :="))</f>
        <v>1</v>
      </c>
      <c r="AE220">
        <f ca="1">IF(AD220&lt;1.1,AD220,IF(AD220&lt;YEAR!$C$2+YEAR!$C$3-2,AD220+1,(YEAR!$C$2+YEAR!$C$3-1)&amp;"       :="))</f>
        <v>1</v>
      </c>
      <c r="AF220">
        <f ca="1">IF(AE220&lt;1.1,AE220,IF(AE220&lt;YEAR!$C$2+YEAR!$C$3-2,AE220+1,(YEAR!$C$2+YEAR!$C$3-1)&amp;"       :="))</f>
        <v>1</v>
      </c>
      <c r="AG220">
        <f ca="1">IF(AF220&lt;1.1,AF220,IF(AF220&lt;YEAR!$C$2+YEAR!$C$3-2,AF220+1,(YEAR!$C$2+YEAR!$C$3-1)&amp;"       :="))</f>
        <v>1</v>
      </c>
      <c r="AH220">
        <f ca="1">IF(AG220&lt;1.1,AG220,IF(AG220&lt;YEAR!$C$2+YEAR!$C$3-2,AG220+1,(YEAR!$C$2+YEAR!$C$3-1)&amp;"       :="))</f>
        <v>1</v>
      </c>
      <c r="AI220">
        <f ca="1">IF(AH220&lt;1.1,AH220,IF(AH220&lt;YEAR!$C$2+YEAR!$C$3-2,AH220+1,(YEAR!$C$2+YEAR!$C$3-1)&amp;"       :="))</f>
        <v>1</v>
      </c>
      <c r="AJ220">
        <f ca="1">IF(AI220&lt;1.1,AI220,IF(AI220&lt;YEAR!$C$2+YEAR!$C$3-2,AI220+1,(YEAR!$C$2+YEAR!$C$3-1)&amp;"       :="))</f>
        <v>1</v>
      </c>
    </row>
    <row r="221" spans="1:36">
      <c r="A221">
        <f t="shared" ca="1" si="15"/>
        <v>6</v>
      </c>
      <c r="B221" t="s">
        <v>51</v>
      </c>
      <c r="C221" t="str">
        <f ca="1">IF(D221="",OFFSET(AvailabilityFactor!A$1,A221,0),C220)</f>
        <v>D2NGEC00</v>
      </c>
      <c r="D221" t="str" cm="1">
        <f t="array" aca="1" ref="D221" ca="1">IF(D220="",TS_DRC!$P$5,OFFSET(TS_DRC!P$5,RIGHT(D220,2),0,TRUE))</f>
        <v>TS12</v>
      </c>
      <c r="E221" t="str">
        <f t="shared" ca="1" si="16"/>
        <v>TS12</v>
      </c>
      <c r="F221">
        <f ca="1">IF($D221="",YEAR!C$2,1)</f>
        <v>1</v>
      </c>
      <c r="G221">
        <f ca="1">IF(F221&lt;1.1,F221,IF(F221&lt;YEAR!$C$2+YEAR!$C$3-2,F221+1,(YEAR!$C$2+YEAR!$C$3-1)&amp;"       :="))</f>
        <v>1</v>
      </c>
      <c r="H221">
        <f ca="1">IF(G221&lt;1.1,G221,IF(G221&lt;YEAR!$C$2+YEAR!$C$3-2,G221+1,(YEAR!$C$2+YEAR!$C$3-1)&amp;"       :="))</f>
        <v>1</v>
      </c>
      <c r="I221">
        <f ca="1">IF(H221&lt;1.1,H221,IF(H221&lt;YEAR!$C$2+YEAR!$C$3-2,H221+1,(YEAR!$C$2+YEAR!$C$3-1)&amp;"       :="))</f>
        <v>1</v>
      </c>
      <c r="J221">
        <f ca="1">IF(I221&lt;1.1,I221,IF(I221&lt;YEAR!$C$2+YEAR!$C$3-2,I221+1,(YEAR!$C$2+YEAR!$C$3-1)&amp;"       :="))</f>
        <v>1</v>
      </c>
      <c r="K221">
        <f ca="1">IF(J221&lt;1.1,J221,IF(J221&lt;YEAR!$C$2+YEAR!$C$3-2,J221+1,(YEAR!$C$2+YEAR!$C$3-1)&amp;"       :="))</f>
        <v>1</v>
      </c>
      <c r="L221">
        <f ca="1">IF(K221&lt;1.1,K221,IF(K221&lt;YEAR!$C$2+YEAR!$C$3-2,K221+1,(YEAR!$C$2+YEAR!$C$3-1)&amp;"       :="))</f>
        <v>1</v>
      </c>
      <c r="M221">
        <f ca="1">IF(L221&lt;1.1,L221,IF(L221&lt;YEAR!$C$2+YEAR!$C$3-2,L221+1,(YEAR!$C$2+YEAR!$C$3-1)&amp;"       :="))</f>
        <v>1</v>
      </c>
      <c r="N221">
        <f ca="1">IF(M221&lt;1.1,M221,IF(M221&lt;YEAR!$C$2+YEAR!$C$3-2,M221+1,(YEAR!$C$2+YEAR!$C$3-1)&amp;"       :="))</f>
        <v>1</v>
      </c>
      <c r="O221">
        <f ca="1">IF(N221&lt;1.1,N221,IF(N221&lt;YEAR!$C$2+YEAR!$C$3-2,N221+1,(YEAR!$C$2+YEAR!$C$3-1)&amp;"       :="))</f>
        <v>1</v>
      </c>
      <c r="P221">
        <f ca="1">IF(O221&lt;1.1,O221,IF(O221&lt;YEAR!$C$2+YEAR!$C$3-2,O221+1,(YEAR!$C$2+YEAR!$C$3-1)&amp;"       :="))</f>
        <v>1</v>
      </c>
      <c r="Q221">
        <f ca="1">IF(P221&lt;1.1,P221,IF(P221&lt;YEAR!$C$2+YEAR!$C$3-2,P221+1,(YEAR!$C$2+YEAR!$C$3-1)&amp;"       :="))</f>
        <v>1</v>
      </c>
      <c r="R221">
        <f ca="1">IF(Q221&lt;1.1,Q221,IF(Q221&lt;YEAR!$C$2+YEAR!$C$3-2,Q221+1,(YEAR!$C$2+YEAR!$C$3-1)&amp;"       :="))</f>
        <v>1</v>
      </c>
      <c r="S221">
        <f ca="1">IF(R221&lt;1.1,R221,IF(R221&lt;YEAR!$C$2+YEAR!$C$3-2,R221+1,(YEAR!$C$2+YEAR!$C$3-1)&amp;"       :="))</f>
        <v>1</v>
      </c>
      <c r="T221">
        <f ca="1">IF(S221&lt;1.1,S221,IF(S221&lt;YEAR!$C$2+YEAR!$C$3-2,S221+1,(YEAR!$C$2+YEAR!$C$3-1)&amp;"       :="))</f>
        <v>1</v>
      </c>
      <c r="U221">
        <f ca="1">IF(T221&lt;1.1,T221,IF(T221&lt;YEAR!$C$2+YEAR!$C$3-2,T221+1,(YEAR!$C$2+YEAR!$C$3-1)&amp;"       :="))</f>
        <v>1</v>
      </c>
      <c r="V221">
        <f ca="1">IF(U221&lt;1.1,U221,IF(U221&lt;YEAR!$C$2+YEAR!$C$3-2,U221+1,(YEAR!$C$2+YEAR!$C$3-1)&amp;"       :="))</f>
        <v>1</v>
      </c>
      <c r="W221">
        <f ca="1">IF(V221&lt;1.1,V221,IF(V221&lt;YEAR!$C$2+YEAR!$C$3-2,V221+1,(YEAR!$C$2+YEAR!$C$3-1)&amp;"       :="))</f>
        <v>1</v>
      </c>
      <c r="X221">
        <f ca="1">IF(W221&lt;1.1,W221,IF(W221&lt;YEAR!$C$2+YEAR!$C$3-2,W221+1,(YEAR!$C$2+YEAR!$C$3-1)&amp;"       :="))</f>
        <v>1</v>
      </c>
      <c r="Y221">
        <f ca="1">IF(X221&lt;1.1,X221,IF(X221&lt;YEAR!$C$2+YEAR!$C$3-2,X221+1,(YEAR!$C$2+YEAR!$C$3-1)&amp;"       :="))</f>
        <v>1</v>
      </c>
      <c r="Z221">
        <f ca="1">IF(Y221&lt;1.1,Y221,IF(Y221&lt;YEAR!$C$2+YEAR!$C$3-2,Y221+1,(YEAR!$C$2+YEAR!$C$3-1)&amp;"       :="))</f>
        <v>1</v>
      </c>
      <c r="AA221">
        <f ca="1">IF(Z221&lt;1.1,Z221,IF(Z221&lt;YEAR!$C$2+YEAR!$C$3-2,Z221+1,(YEAR!$C$2+YEAR!$C$3-1)&amp;"       :="))</f>
        <v>1</v>
      </c>
      <c r="AB221">
        <f ca="1">IF(AA221&lt;1.1,AA221,IF(AA221&lt;YEAR!$C$2+YEAR!$C$3-2,AA221+1,(YEAR!$C$2+YEAR!$C$3-1)&amp;"       :="))</f>
        <v>1</v>
      </c>
      <c r="AC221">
        <f ca="1">IF(AB221&lt;1.1,AB221,IF(AB221&lt;YEAR!$C$2+YEAR!$C$3-2,AB221+1,(YEAR!$C$2+YEAR!$C$3-1)&amp;"       :="))</f>
        <v>1</v>
      </c>
      <c r="AD221">
        <f ca="1">IF(AC221&lt;1.1,AC221,IF(AC221&lt;YEAR!$C$2+YEAR!$C$3-2,AC221+1,(YEAR!$C$2+YEAR!$C$3-1)&amp;"       :="))</f>
        <v>1</v>
      </c>
      <c r="AE221">
        <f ca="1">IF(AD221&lt;1.1,AD221,IF(AD221&lt;YEAR!$C$2+YEAR!$C$3-2,AD221+1,(YEAR!$C$2+YEAR!$C$3-1)&amp;"       :="))</f>
        <v>1</v>
      </c>
      <c r="AF221">
        <f ca="1">IF(AE221&lt;1.1,AE221,IF(AE221&lt;YEAR!$C$2+YEAR!$C$3-2,AE221+1,(YEAR!$C$2+YEAR!$C$3-1)&amp;"       :="))</f>
        <v>1</v>
      </c>
      <c r="AG221">
        <f ca="1">IF(AF221&lt;1.1,AF221,IF(AF221&lt;YEAR!$C$2+YEAR!$C$3-2,AF221+1,(YEAR!$C$2+YEAR!$C$3-1)&amp;"       :="))</f>
        <v>1</v>
      </c>
      <c r="AH221">
        <f ca="1">IF(AG221&lt;1.1,AG221,IF(AG221&lt;YEAR!$C$2+YEAR!$C$3-2,AG221+1,(YEAR!$C$2+YEAR!$C$3-1)&amp;"       :="))</f>
        <v>1</v>
      </c>
      <c r="AI221">
        <f ca="1">IF(AH221&lt;1.1,AH221,IF(AH221&lt;YEAR!$C$2+YEAR!$C$3-2,AH221+1,(YEAR!$C$2+YEAR!$C$3-1)&amp;"       :="))</f>
        <v>1</v>
      </c>
      <c r="AJ221">
        <f ca="1">IF(AI221&lt;1.1,AI221,IF(AI221&lt;YEAR!$C$2+YEAR!$C$3-2,AI221+1,(YEAR!$C$2+YEAR!$C$3-1)&amp;"       :="))</f>
        <v>1</v>
      </c>
    </row>
    <row r="222" spans="1:36">
      <c r="A222">
        <f t="shared" ca="1" si="15"/>
        <v>6</v>
      </c>
      <c r="B222" t="s">
        <v>51</v>
      </c>
      <c r="C222" t="str">
        <f ca="1">IF(D222="",OFFSET(AvailabilityFactor!A$1,A222,0),C221)</f>
        <v>D2NGEC00</v>
      </c>
      <c r="D222" t="str" cm="1">
        <f t="array" aca="1" ref="D222" ca="1">IF(D221="",TS_DRC!$P$5,OFFSET(TS_DRC!P$5,RIGHT(D221,2),0,TRUE))</f>
        <v>TS13</v>
      </c>
      <c r="E222" t="str">
        <f t="shared" ca="1" si="16"/>
        <v>TS13</v>
      </c>
      <c r="F222">
        <f ca="1">IF($D222="",YEAR!C$2,1)</f>
        <v>1</v>
      </c>
      <c r="G222">
        <f ca="1">IF(F222&lt;1.1,F222,IF(F222&lt;YEAR!$C$2+YEAR!$C$3-2,F222+1,(YEAR!$C$2+YEAR!$C$3-1)&amp;"       :="))</f>
        <v>1</v>
      </c>
      <c r="H222">
        <f ca="1">IF(G222&lt;1.1,G222,IF(G222&lt;YEAR!$C$2+YEAR!$C$3-2,G222+1,(YEAR!$C$2+YEAR!$C$3-1)&amp;"       :="))</f>
        <v>1</v>
      </c>
      <c r="I222">
        <f ca="1">IF(H222&lt;1.1,H222,IF(H222&lt;YEAR!$C$2+YEAR!$C$3-2,H222+1,(YEAR!$C$2+YEAR!$C$3-1)&amp;"       :="))</f>
        <v>1</v>
      </c>
      <c r="J222">
        <f ca="1">IF(I222&lt;1.1,I222,IF(I222&lt;YEAR!$C$2+YEAR!$C$3-2,I222+1,(YEAR!$C$2+YEAR!$C$3-1)&amp;"       :="))</f>
        <v>1</v>
      </c>
      <c r="K222">
        <f ca="1">IF(J222&lt;1.1,J222,IF(J222&lt;YEAR!$C$2+YEAR!$C$3-2,J222+1,(YEAR!$C$2+YEAR!$C$3-1)&amp;"       :="))</f>
        <v>1</v>
      </c>
      <c r="L222">
        <f ca="1">IF(K222&lt;1.1,K222,IF(K222&lt;YEAR!$C$2+YEAR!$C$3-2,K222+1,(YEAR!$C$2+YEAR!$C$3-1)&amp;"       :="))</f>
        <v>1</v>
      </c>
      <c r="M222">
        <f ca="1">IF(L222&lt;1.1,L222,IF(L222&lt;YEAR!$C$2+YEAR!$C$3-2,L222+1,(YEAR!$C$2+YEAR!$C$3-1)&amp;"       :="))</f>
        <v>1</v>
      </c>
      <c r="N222">
        <f ca="1">IF(M222&lt;1.1,M222,IF(M222&lt;YEAR!$C$2+YEAR!$C$3-2,M222+1,(YEAR!$C$2+YEAR!$C$3-1)&amp;"       :="))</f>
        <v>1</v>
      </c>
      <c r="O222">
        <f ca="1">IF(N222&lt;1.1,N222,IF(N222&lt;YEAR!$C$2+YEAR!$C$3-2,N222+1,(YEAR!$C$2+YEAR!$C$3-1)&amp;"       :="))</f>
        <v>1</v>
      </c>
      <c r="P222">
        <f ca="1">IF(O222&lt;1.1,O222,IF(O222&lt;YEAR!$C$2+YEAR!$C$3-2,O222+1,(YEAR!$C$2+YEAR!$C$3-1)&amp;"       :="))</f>
        <v>1</v>
      </c>
      <c r="Q222">
        <f ca="1">IF(P222&lt;1.1,P222,IF(P222&lt;YEAR!$C$2+YEAR!$C$3-2,P222+1,(YEAR!$C$2+YEAR!$C$3-1)&amp;"       :="))</f>
        <v>1</v>
      </c>
      <c r="R222">
        <f ca="1">IF(Q222&lt;1.1,Q222,IF(Q222&lt;YEAR!$C$2+YEAR!$C$3-2,Q222+1,(YEAR!$C$2+YEAR!$C$3-1)&amp;"       :="))</f>
        <v>1</v>
      </c>
      <c r="S222">
        <f ca="1">IF(R222&lt;1.1,R222,IF(R222&lt;YEAR!$C$2+YEAR!$C$3-2,R222+1,(YEAR!$C$2+YEAR!$C$3-1)&amp;"       :="))</f>
        <v>1</v>
      </c>
      <c r="T222">
        <f ca="1">IF(S222&lt;1.1,S222,IF(S222&lt;YEAR!$C$2+YEAR!$C$3-2,S222+1,(YEAR!$C$2+YEAR!$C$3-1)&amp;"       :="))</f>
        <v>1</v>
      </c>
      <c r="U222">
        <f ca="1">IF(T222&lt;1.1,T222,IF(T222&lt;YEAR!$C$2+YEAR!$C$3-2,T222+1,(YEAR!$C$2+YEAR!$C$3-1)&amp;"       :="))</f>
        <v>1</v>
      </c>
      <c r="V222">
        <f ca="1">IF(U222&lt;1.1,U222,IF(U222&lt;YEAR!$C$2+YEAR!$C$3-2,U222+1,(YEAR!$C$2+YEAR!$C$3-1)&amp;"       :="))</f>
        <v>1</v>
      </c>
      <c r="W222">
        <f ca="1">IF(V222&lt;1.1,V222,IF(V222&lt;YEAR!$C$2+YEAR!$C$3-2,V222+1,(YEAR!$C$2+YEAR!$C$3-1)&amp;"       :="))</f>
        <v>1</v>
      </c>
      <c r="X222">
        <f ca="1">IF(W222&lt;1.1,W222,IF(W222&lt;YEAR!$C$2+YEAR!$C$3-2,W222+1,(YEAR!$C$2+YEAR!$C$3-1)&amp;"       :="))</f>
        <v>1</v>
      </c>
      <c r="Y222">
        <f ca="1">IF(X222&lt;1.1,X222,IF(X222&lt;YEAR!$C$2+YEAR!$C$3-2,X222+1,(YEAR!$C$2+YEAR!$C$3-1)&amp;"       :="))</f>
        <v>1</v>
      </c>
      <c r="Z222">
        <f ca="1">IF(Y222&lt;1.1,Y222,IF(Y222&lt;YEAR!$C$2+YEAR!$C$3-2,Y222+1,(YEAR!$C$2+YEAR!$C$3-1)&amp;"       :="))</f>
        <v>1</v>
      </c>
      <c r="AA222">
        <f ca="1">IF(Z222&lt;1.1,Z222,IF(Z222&lt;YEAR!$C$2+YEAR!$C$3-2,Z222+1,(YEAR!$C$2+YEAR!$C$3-1)&amp;"       :="))</f>
        <v>1</v>
      </c>
      <c r="AB222">
        <f ca="1">IF(AA222&lt;1.1,AA222,IF(AA222&lt;YEAR!$C$2+YEAR!$C$3-2,AA222+1,(YEAR!$C$2+YEAR!$C$3-1)&amp;"       :="))</f>
        <v>1</v>
      </c>
      <c r="AC222">
        <f ca="1">IF(AB222&lt;1.1,AB222,IF(AB222&lt;YEAR!$C$2+YEAR!$C$3-2,AB222+1,(YEAR!$C$2+YEAR!$C$3-1)&amp;"       :="))</f>
        <v>1</v>
      </c>
      <c r="AD222">
        <f ca="1">IF(AC222&lt;1.1,AC222,IF(AC222&lt;YEAR!$C$2+YEAR!$C$3-2,AC222+1,(YEAR!$C$2+YEAR!$C$3-1)&amp;"       :="))</f>
        <v>1</v>
      </c>
      <c r="AE222">
        <f ca="1">IF(AD222&lt;1.1,AD222,IF(AD222&lt;YEAR!$C$2+YEAR!$C$3-2,AD222+1,(YEAR!$C$2+YEAR!$C$3-1)&amp;"       :="))</f>
        <v>1</v>
      </c>
      <c r="AF222">
        <f ca="1">IF(AE222&lt;1.1,AE222,IF(AE222&lt;YEAR!$C$2+YEAR!$C$3-2,AE222+1,(YEAR!$C$2+YEAR!$C$3-1)&amp;"       :="))</f>
        <v>1</v>
      </c>
      <c r="AG222">
        <f ca="1">IF(AF222&lt;1.1,AF222,IF(AF222&lt;YEAR!$C$2+YEAR!$C$3-2,AF222+1,(YEAR!$C$2+YEAR!$C$3-1)&amp;"       :="))</f>
        <v>1</v>
      </c>
      <c r="AH222">
        <f ca="1">IF(AG222&lt;1.1,AG222,IF(AG222&lt;YEAR!$C$2+YEAR!$C$3-2,AG222+1,(YEAR!$C$2+YEAR!$C$3-1)&amp;"       :="))</f>
        <v>1</v>
      </c>
      <c r="AI222">
        <f ca="1">IF(AH222&lt;1.1,AH222,IF(AH222&lt;YEAR!$C$2+YEAR!$C$3-2,AH222+1,(YEAR!$C$2+YEAR!$C$3-1)&amp;"       :="))</f>
        <v>1</v>
      </c>
      <c r="AJ222">
        <f ca="1">IF(AI222&lt;1.1,AI222,IF(AI222&lt;YEAR!$C$2+YEAR!$C$3-2,AI222+1,(YEAR!$C$2+YEAR!$C$3-1)&amp;"       :="))</f>
        <v>1</v>
      </c>
    </row>
    <row r="223" spans="1:36">
      <c r="A223">
        <f t="shared" ca="1" si="15"/>
        <v>6</v>
      </c>
      <c r="B223" t="s">
        <v>51</v>
      </c>
      <c r="C223" t="str">
        <f ca="1">IF(D223="",OFFSET(AvailabilityFactor!A$1,A223,0),C222)</f>
        <v>D2NGEC00</v>
      </c>
      <c r="D223" t="str" cm="1">
        <f t="array" aca="1" ref="D223" ca="1">IF(D222="",TS_DRC!$P$5,OFFSET(TS_DRC!P$5,RIGHT(D222,2),0,TRUE))</f>
        <v>TS14</v>
      </c>
      <c r="E223" t="str">
        <f t="shared" ca="1" si="16"/>
        <v>TS14</v>
      </c>
      <c r="F223">
        <f ca="1">IF($D223="",YEAR!C$2,1)</f>
        <v>1</v>
      </c>
      <c r="G223">
        <f ca="1">IF(F223&lt;1.1,F223,IF(F223&lt;YEAR!$C$2+YEAR!$C$3-2,F223+1,(YEAR!$C$2+YEAR!$C$3-1)&amp;"       :="))</f>
        <v>1</v>
      </c>
      <c r="H223">
        <f ca="1">IF(G223&lt;1.1,G223,IF(G223&lt;YEAR!$C$2+YEAR!$C$3-2,G223+1,(YEAR!$C$2+YEAR!$C$3-1)&amp;"       :="))</f>
        <v>1</v>
      </c>
      <c r="I223">
        <f ca="1">IF(H223&lt;1.1,H223,IF(H223&lt;YEAR!$C$2+YEAR!$C$3-2,H223+1,(YEAR!$C$2+YEAR!$C$3-1)&amp;"       :="))</f>
        <v>1</v>
      </c>
      <c r="J223">
        <f ca="1">IF(I223&lt;1.1,I223,IF(I223&lt;YEAR!$C$2+YEAR!$C$3-2,I223+1,(YEAR!$C$2+YEAR!$C$3-1)&amp;"       :="))</f>
        <v>1</v>
      </c>
      <c r="K223">
        <f ca="1">IF(J223&lt;1.1,J223,IF(J223&lt;YEAR!$C$2+YEAR!$C$3-2,J223+1,(YEAR!$C$2+YEAR!$C$3-1)&amp;"       :="))</f>
        <v>1</v>
      </c>
      <c r="L223">
        <f ca="1">IF(K223&lt;1.1,K223,IF(K223&lt;YEAR!$C$2+YEAR!$C$3-2,K223+1,(YEAR!$C$2+YEAR!$C$3-1)&amp;"       :="))</f>
        <v>1</v>
      </c>
      <c r="M223">
        <f ca="1">IF(L223&lt;1.1,L223,IF(L223&lt;YEAR!$C$2+YEAR!$C$3-2,L223+1,(YEAR!$C$2+YEAR!$C$3-1)&amp;"       :="))</f>
        <v>1</v>
      </c>
      <c r="N223">
        <f ca="1">IF(M223&lt;1.1,M223,IF(M223&lt;YEAR!$C$2+YEAR!$C$3-2,M223+1,(YEAR!$C$2+YEAR!$C$3-1)&amp;"       :="))</f>
        <v>1</v>
      </c>
      <c r="O223">
        <f ca="1">IF(N223&lt;1.1,N223,IF(N223&lt;YEAR!$C$2+YEAR!$C$3-2,N223+1,(YEAR!$C$2+YEAR!$C$3-1)&amp;"       :="))</f>
        <v>1</v>
      </c>
      <c r="P223">
        <f ca="1">IF(O223&lt;1.1,O223,IF(O223&lt;YEAR!$C$2+YEAR!$C$3-2,O223+1,(YEAR!$C$2+YEAR!$C$3-1)&amp;"       :="))</f>
        <v>1</v>
      </c>
      <c r="Q223">
        <f ca="1">IF(P223&lt;1.1,P223,IF(P223&lt;YEAR!$C$2+YEAR!$C$3-2,P223+1,(YEAR!$C$2+YEAR!$C$3-1)&amp;"       :="))</f>
        <v>1</v>
      </c>
      <c r="R223">
        <f ca="1">IF(Q223&lt;1.1,Q223,IF(Q223&lt;YEAR!$C$2+YEAR!$C$3-2,Q223+1,(YEAR!$C$2+YEAR!$C$3-1)&amp;"       :="))</f>
        <v>1</v>
      </c>
      <c r="S223">
        <f ca="1">IF(R223&lt;1.1,R223,IF(R223&lt;YEAR!$C$2+YEAR!$C$3-2,R223+1,(YEAR!$C$2+YEAR!$C$3-1)&amp;"       :="))</f>
        <v>1</v>
      </c>
      <c r="T223">
        <f ca="1">IF(S223&lt;1.1,S223,IF(S223&lt;YEAR!$C$2+YEAR!$C$3-2,S223+1,(YEAR!$C$2+YEAR!$C$3-1)&amp;"       :="))</f>
        <v>1</v>
      </c>
      <c r="U223">
        <f ca="1">IF(T223&lt;1.1,T223,IF(T223&lt;YEAR!$C$2+YEAR!$C$3-2,T223+1,(YEAR!$C$2+YEAR!$C$3-1)&amp;"       :="))</f>
        <v>1</v>
      </c>
      <c r="V223">
        <f ca="1">IF(U223&lt;1.1,U223,IF(U223&lt;YEAR!$C$2+YEAR!$C$3-2,U223+1,(YEAR!$C$2+YEAR!$C$3-1)&amp;"       :="))</f>
        <v>1</v>
      </c>
      <c r="W223">
        <f ca="1">IF(V223&lt;1.1,V223,IF(V223&lt;YEAR!$C$2+YEAR!$C$3-2,V223+1,(YEAR!$C$2+YEAR!$C$3-1)&amp;"       :="))</f>
        <v>1</v>
      </c>
      <c r="X223">
        <f ca="1">IF(W223&lt;1.1,W223,IF(W223&lt;YEAR!$C$2+YEAR!$C$3-2,W223+1,(YEAR!$C$2+YEAR!$C$3-1)&amp;"       :="))</f>
        <v>1</v>
      </c>
      <c r="Y223">
        <f ca="1">IF(X223&lt;1.1,X223,IF(X223&lt;YEAR!$C$2+YEAR!$C$3-2,X223+1,(YEAR!$C$2+YEAR!$C$3-1)&amp;"       :="))</f>
        <v>1</v>
      </c>
      <c r="Z223">
        <f ca="1">IF(Y223&lt;1.1,Y223,IF(Y223&lt;YEAR!$C$2+YEAR!$C$3-2,Y223+1,(YEAR!$C$2+YEAR!$C$3-1)&amp;"       :="))</f>
        <v>1</v>
      </c>
      <c r="AA223">
        <f ca="1">IF(Z223&lt;1.1,Z223,IF(Z223&lt;YEAR!$C$2+YEAR!$C$3-2,Z223+1,(YEAR!$C$2+YEAR!$C$3-1)&amp;"       :="))</f>
        <v>1</v>
      </c>
      <c r="AB223">
        <f ca="1">IF(AA223&lt;1.1,AA223,IF(AA223&lt;YEAR!$C$2+YEAR!$C$3-2,AA223+1,(YEAR!$C$2+YEAR!$C$3-1)&amp;"       :="))</f>
        <v>1</v>
      </c>
      <c r="AC223">
        <f ca="1">IF(AB223&lt;1.1,AB223,IF(AB223&lt;YEAR!$C$2+YEAR!$C$3-2,AB223+1,(YEAR!$C$2+YEAR!$C$3-1)&amp;"       :="))</f>
        <v>1</v>
      </c>
      <c r="AD223">
        <f ca="1">IF(AC223&lt;1.1,AC223,IF(AC223&lt;YEAR!$C$2+YEAR!$C$3-2,AC223+1,(YEAR!$C$2+YEAR!$C$3-1)&amp;"       :="))</f>
        <v>1</v>
      </c>
      <c r="AE223">
        <f ca="1">IF(AD223&lt;1.1,AD223,IF(AD223&lt;YEAR!$C$2+YEAR!$C$3-2,AD223+1,(YEAR!$C$2+YEAR!$C$3-1)&amp;"       :="))</f>
        <v>1</v>
      </c>
      <c r="AF223">
        <f ca="1">IF(AE223&lt;1.1,AE223,IF(AE223&lt;YEAR!$C$2+YEAR!$C$3-2,AE223+1,(YEAR!$C$2+YEAR!$C$3-1)&amp;"       :="))</f>
        <v>1</v>
      </c>
      <c r="AG223">
        <f ca="1">IF(AF223&lt;1.1,AF223,IF(AF223&lt;YEAR!$C$2+YEAR!$C$3-2,AF223+1,(YEAR!$C$2+YEAR!$C$3-1)&amp;"       :="))</f>
        <v>1</v>
      </c>
      <c r="AH223">
        <f ca="1">IF(AG223&lt;1.1,AG223,IF(AG223&lt;YEAR!$C$2+YEAR!$C$3-2,AG223+1,(YEAR!$C$2+YEAR!$C$3-1)&amp;"       :="))</f>
        <v>1</v>
      </c>
      <c r="AI223">
        <f ca="1">IF(AH223&lt;1.1,AH223,IF(AH223&lt;YEAR!$C$2+YEAR!$C$3-2,AH223+1,(YEAR!$C$2+YEAR!$C$3-1)&amp;"       :="))</f>
        <v>1</v>
      </c>
      <c r="AJ223">
        <f ca="1">IF(AI223&lt;1.1,AI223,IF(AI223&lt;YEAR!$C$2+YEAR!$C$3-2,AI223+1,(YEAR!$C$2+YEAR!$C$3-1)&amp;"       :="))</f>
        <v>1</v>
      </c>
    </row>
    <row r="224" spans="1:36">
      <c r="A224">
        <f t="shared" ca="1" si="15"/>
        <v>6</v>
      </c>
      <c r="B224" t="s">
        <v>51</v>
      </c>
      <c r="C224" t="str">
        <f ca="1">IF(D224="",OFFSET(AvailabilityFactor!A$1,A224,0),C223)</f>
        <v>D2NGEC00</v>
      </c>
      <c r="D224" t="str" cm="1">
        <f t="array" aca="1" ref="D224" ca="1">IF(D223="",TS_DRC!$P$5,OFFSET(TS_DRC!P$5,RIGHT(D223,2),0,TRUE))</f>
        <v>TS15</v>
      </c>
      <c r="E224" t="str">
        <f t="shared" ca="1" si="16"/>
        <v>TS15</v>
      </c>
      <c r="F224">
        <f ca="1">IF($D224="",YEAR!C$2,1)</f>
        <v>1</v>
      </c>
      <c r="G224">
        <f ca="1">IF(F224&lt;1.1,F224,IF(F224&lt;YEAR!$C$2+YEAR!$C$3-2,F224+1,(YEAR!$C$2+YEAR!$C$3-1)&amp;"       :="))</f>
        <v>1</v>
      </c>
      <c r="H224">
        <f ca="1">IF(G224&lt;1.1,G224,IF(G224&lt;YEAR!$C$2+YEAR!$C$3-2,G224+1,(YEAR!$C$2+YEAR!$C$3-1)&amp;"       :="))</f>
        <v>1</v>
      </c>
      <c r="I224">
        <f ca="1">IF(H224&lt;1.1,H224,IF(H224&lt;YEAR!$C$2+YEAR!$C$3-2,H224+1,(YEAR!$C$2+YEAR!$C$3-1)&amp;"       :="))</f>
        <v>1</v>
      </c>
      <c r="J224">
        <f ca="1">IF(I224&lt;1.1,I224,IF(I224&lt;YEAR!$C$2+YEAR!$C$3-2,I224+1,(YEAR!$C$2+YEAR!$C$3-1)&amp;"       :="))</f>
        <v>1</v>
      </c>
      <c r="K224">
        <f ca="1">IF(J224&lt;1.1,J224,IF(J224&lt;YEAR!$C$2+YEAR!$C$3-2,J224+1,(YEAR!$C$2+YEAR!$C$3-1)&amp;"       :="))</f>
        <v>1</v>
      </c>
      <c r="L224">
        <f ca="1">IF(K224&lt;1.1,K224,IF(K224&lt;YEAR!$C$2+YEAR!$C$3-2,K224+1,(YEAR!$C$2+YEAR!$C$3-1)&amp;"       :="))</f>
        <v>1</v>
      </c>
      <c r="M224">
        <f ca="1">IF(L224&lt;1.1,L224,IF(L224&lt;YEAR!$C$2+YEAR!$C$3-2,L224+1,(YEAR!$C$2+YEAR!$C$3-1)&amp;"       :="))</f>
        <v>1</v>
      </c>
      <c r="N224">
        <f ca="1">IF(M224&lt;1.1,M224,IF(M224&lt;YEAR!$C$2+YEAR!$C$3-2,M224+1,(YEAR!$C$2+YEAR!$C$3-1)&amp;"       :="))</f>
        <v>1</v>
      </c>
      <c r="O224">
        <f ca="1">IF(N224&lt;1.1,N224,IF(N224&lt;YEAR!$C$2+YEAR!$C$3-2,N224+1,(YEAR!$C$2+YEAR!$C$3-1)&amp;"       :="))</f>
        <v>1</v>
      </c>
      <c r="P224">
        <f ca="1">IF(O224&lt;1.1,O224,IF(O224&lt;YEAR!$C$2+YEAR!$C$3-2,O224+1,(YEAR!$C$2+YEAR!$C$3-1)&amp;"       :="))</f>
        <v>1</v>
      </c>
      <c r="Q224">
        <f ca="1">IF(P224&lt;1.1,P224,IF(P224&lt;YEAR!$C$2+YEAR!$C$3-2,P224+1,(YEAR!$C$2+YEAR!$C$3-1)&amp;"       :="))</f>
        <v>1</v>
      </c>
      <c r="R224">
        <f ca="1">IF(Q224&lt;1.1,Q224,IF(Q224&lt;YEAR!$C$2+YEAR!$C$3-2,Q224+1,(YEAR!$C$2+YEAR!$C$3-1)&amp;"       :="))</f>
        <v>1</v>
      </c>
      <c r="S224">
        <f ca="1">IF(R224&lt;1.1,R224,IF(R224&lt;YEAR!$C$2+YEAR!$C$3-2,R224+1,(YEAR!$C$2+YEAR!$C$3-1)&amp;"       :="))</f>
        <v>1</v>
      </c>
      <c r="T224">
        <f ca="1">IF(S224&lt;1.1,S224,IF(S224&lt;YEAR!$C$2+YEAR!$C$3-2,S224+1,(YEAR!$C$2+YEAR!$C$3-1)&amp;"       :="))</f>
        <v>1</v>
      </c>
      <c r="U224">
        <f ca="1">IF(T224&lt;1.1,T224,IF(T224&lt;YEAR!$C$2+YEAR!$C$3-2,T224+1,(YEAR!$C$2+YEAR!$C$3-1)&amp;"       :="))</f>
        <v>1</v>
      </c>
      <c r="V224">
        <f ca="1">IF(U224&lt;1.1,U224,IF(U224&lt;YEAR!$C$2+YEAR!$C$3-2,U224+1,(YEAR!$C$2+YEAR!$C$3-1)&amp;"       :="))</f>
        <v>1</v>
      </c>
      <c r="W224">
        <f ca="1">IF(V224&lt;1.1,V224,IF(V224&lt;YEAR!$C$2+YEAR!$C$3-2,V224+1,(YEAR!$C$2+YEAR!$C$3-1)&amp;"       :="))</f>
        <v>1</v>
      </c>
      <c r="X224">
        <f ca="1">IF(W224&lt;1.1,W224,IF(W224&lt;YEAR!$C$2+YEAR!$C$3-2,W224+1,(YEAR!$C$2+YEAR!$C$3-1)&amp;"       :="))</f>
        <v>1</v>
      </c>
      <c r="Y224">
        <f ca="1">IF(X224&lt;1.1,X224,IF(X224&lt;YEAR!$C$2+YEAR!$C$3-2,X224+1,(YEAR!$C$2+YEAR!$C$3-1)&amp;"       :="))</f>
        <v>1</v>
      </c>
      <c r="Z224">
        <f ca="1">IF(Y224&lt;1.1,Y224,IF(Y224&lt;YEAR!$C$2+YEAR!$C$3-2,Y224+1,(YEAR!$C$2+YEAR!$C$3-1)&amp;"       :="))</f>
        <v>1</v>
      </c>
      <c r="AA224">
        <f ca="1">IF(Z224&lt;1.1,Z224,IF(Z224&lt;YEAR!$C$2+YEAR!$C$3-2,Z224+1,(YEAR!$C$2+YEAR!$C$3-1)&amp;"       :="))</f>
        <v>1</v>
      </c>
      <c r="AB224">
        <f ca="1">IF(AA224&lt;1.1,AA224,IF(AA224&lt;YEAR!$C$2+YEAR!$C$3-2,AA224+1,(YEAR!$C$2+YEAR!$C$3-1)&amp;"       :="))</f>
        <v>1</v>
      </c>
      <c r="AC224">
        <f ca="1">IF(AB224&lt;1.1,AB224,IF(AB224&lt;YEAR!$C$2+YEAR!$C$3-2,AB224+1,(YEAR!$C$2+YEAR!$C$3-1)&amp;"       :="))</f>
        <v>1</v>
      </c>
      <c r="AD224">
        <f ca="1">IF(AC224&lt;1.1,AC224,IF(AC224&lt;YEAR!$C$2+YEAR!$C$3-2,AC224+1,(YEAR!$C$2+YEAR!$C$3-1)&amp;"       :="))</f>
        <v>1</v>
      </c>
      <c r="AE224">
        <f ca="1">IF(AD224&lt;1.1,AD224,IF(AD224&lt;YEAR!$C$2+YEAR!$C$3-2,AD224+1,(YEAR!$C$2+YEAR!$C$3-1)&amp;"       :="))</f>
        <v>1</v>
      </c>
      <c r="AF224">
        <f ca="1">IF(AE224&lt;1.1,AE224,IF(AE224&lt;YEAR!$C$2+YEAR!$C$3-2,AE224+1,(YEAR!$C$2+YEAR!$C$3-1)&amp;"       :="))</f>
        <v>1</v>
      </c>
      <c r="AG224">
        <f ca="1">IF(AF224&lt;1.1,AF224,IF(AF224&lt;YEAR!$C$2+YEAR!$C$3-2,AF224+1,(YEAR!$C$2+YEAR!$C$3-1)&amp;"       :="))</f>
        <v>1</v>
      </c>
      <c r="AH224">
        <f ca="1">IF(AG224&lt;1.1,AG224,IF(AG224&lt;YEAR!$C$2+YEAR!$C$3-2,AG224+1,(YEAR!$C$2+YEAR!$C$3-1)&amp;"       :="))</f>
        <v>1</v>
      </c>
      <c r="AI224">
        <f ca="1">IF(AH224&lt;1.1,AH224,IF(AH224&lt;YEAR!$C$2+YEAR!$C$3-2,AH224+1,(YEAR!$C$2+YEAR!$C$3-1)&amp;"       :="))</f>
        <v>1</v>
      </c>
      <c r="AJ224">
        <f ca="1">IF(AI224&lt;1.1,AI224,IF(AI224&lt;YEAR!$C$2+YEAR!$C$3-2,AI224+1,(YEAR!$C$2+YEAR!$C$3-1)&amp;"       :="))</f>
        <v>1</v>
      </c>
    </row>
    <row r="225" spans="1:36">
      <c r="A225">
        <f t="shared" ca="1" si="15"/>
        <v>6</v>
      </c>
      <c r="B225" t="s">
        <v>51</v>
      </c>
      <c r="C225" t="str">
        <f ca="1">IF(D225="",OFFSET(AvailabilityFactor!A$1,A225,0),C224)</f>
        <v>D2NGEC00</v>
      </c>
      <c r="D225" t="str" cm="1">
        <f t="array" aca="1" ref="D225" ca="1">IF(D224="",TS_DRC!$P$5,OFFSET(TS_DRC!P$5,RIGHT(D224,2),0,TRUE))</f>
        <v>TS16</v>
      </c>
      <c r="E225" t="str">
        <f t="shared" ca="1" si="16"/>
        <v>TS16</v>
      </c>
      <c r="F225">
        <f ca="1">IF($D225="",YEAR!C$2,1)</f>
        <v>1</v>
      </c>
      <c r="G225">
        <f ca="1">IF(F225&lt;1.1,F225,IF(F225&lt;YEAR!$C$2+YEAR!$C$3-2,F225+1,(YEAR!$C$2+YEAR!$C$3-1)&amp;"       :="))</f>
        <v>1</v>
      </c>
      <c r="H225">
        <f ca="1">IF(G225&lt;1.1,G225,IF(G225&lt;YEAR!$C$2+YEAR!$C$3-2,G225+1,(YEAR!$C$2+YEAR!$C$3-1)&amp;"       :="))</f>
        <v>1</v>
      </c>
      <c r="I225">
        <f ca="1">IF(H225&lt;1.1,H225,IF(H225&lt;YEAR!$C$2+YEAR!$C$3-2,H225+1,(YEAR!$C$2+YEAR!$C$3-1)&amp;"       :="))</f>
        <v>1</v>
      </c>
      <c r="J225">
        <f ca="1">IF(I225&lt;1.1,I225,IF(I225&lt;YEAR!$C$2+YEAR!$C$3-2,I225+1,(YEAR!$C$2+YEAR!$C$3-1)&amp;"       :="))</f>
        <v>1</v>
      </c>
      <c r="K225">
        <f ca="1">IF(J225&lt;1.1,J225,IF(J225&lt;YEAR!$C$2+YEAR!$C$3-2,J225+1,(YEAR!$C$2+YEAR!$C$3-1)&amp;"       :="))</f>
        <v>1</v>
      </c>
      <c r="L225">
        <f ca="1">IF(K225&lt;1.1,K225,IF(K225&lt;YEAR!$C$2+YEAR!$C$3-2,K225+1,(YEAR!$C$2+YEAR!$C$3-1)&amp;"       :="))</f>
        <v>1</v>
      </c>
      <c r="M225">
        <f ca="1">IF(L225&lt;1.1,L225,IF(L225&lt;YEAR!$C$2+YEAR!$C$3-2,L225+1,(YEAR!$C$2+YEAR!$C$3-1)&amp;"       :="))</f>
        <v>1</v>
      </c>
      <c r="N225">
        <f ca="1">IF(M225&lt;1.1,M225,IF(M225&lt;YEAR!$C$2+YEAR!$C$3-2,M225+1,(YEAR!$C$2+YEAR!$C$3-1)&amp;"       :="))</f>
        <v>1</v>
      </c>
      <c r="O225">
        <f ca="1">IF(N225&lt;1.1,N225,IF(N225&lt;YEAR!$C$2+YEAR!$C$3-2,N225+1,(YEAR!$C$2+YEAR!$C$3-1)&amp;"       :="))</f>
        <v>1</v>
      </c>
      <c r="P225">
        <f ca="1">IF(O225&lt;1.1,O225,IF(O225&lt;YEAR!$C$2+YEAR!$C$3-2,O225+1,(YEAR!$C$2+YEAR!$C$3-1)&amp;"       :="))</f>
        <v>1</v>
      </c>
      <c r="Q225">
        <f ca="1">IF(P225&lt;1.1,P225,IF(P225&lt;YEAR!$C$2+YEAR!$C$3-2,P225+1,(YEAR!$C$2+YEAR!$C$3-1)&amp;"       :="))</f>
        <v>1</v>
      </c>
      <c r="R225">
        <f ca="1">IF(Q225&lt;1.1,Q225,IF(Q225&lt;YEAR!$C$2+YEAR!$C$3-2,Q225+1,(YEAR!$C$2+YEAR!$C$3-1)&amp;"       :="))</f>
        <v>1</v>
      </c>
      <c r="S225">
        <f ca="1">IF(R225&lt;1.1,R225,IF(R225&lt;YEAR!$C$2+YEAR!$C$3-2,R225+1,(YEAR!$C$2+YEAR!$C$3-1)&amp;"       :="))</f>
        <v>1</v>
      </c>
      <c r="T225">
        <f ca="1">IF(S225&lt;1.1,S225,IF(S225&lt;YEAR!$C$2+YEAR!$C$3-2,S225+1,(YEAR!$C$2+YEAR!$C$3-1)&amp;"       :="))</f>
        <v>1</v>
      </c>
      <c r="U225">
        <f ca="1">IF(T225&lt;1.1,T225,IF(T225&lt;YEAR!$C$2+YEAR!$C$3-2,T225+1,(YEAR!$C$2+YEAR!$C$3-1)&amp;"       :="))</f>
        <v>1</v>
      </c>
      <c r="V225">
        <f ca="1">IF(U225&lt;1.1,U225,IF(U225&lt;YEAR!$C$2+YEAR!$C$3-2,U225+1,(YEAR!$C$2+YEAR!$C$3-1)&amp;"       :="))</f>
        <v>1</v>
      </c>
      <c r="W225">
        <f ca="1">IF(V225&lt;1.1,V225,IF(V225&lt;YEAR!$C$2+YEAR!$C$3-2,V225+1,(YEAR!$C$2+YEAR!$C$3-1)&amp;"       :="))</f>
        <v>1</v>
      </c>
      <c r="X225">
        <f ca="1">IF(W225&lt;1.1,W225,IF(W225&lt;YEAR!$C$2+YEAR!$C$3-2,W225+1,(YEAR!$C$2+YEAR!$C$3-1)&amp;"       :="))</f>
        <v>1</v>
      </c>
      <c r="Y225">
        <f ca="1">IF(X225&lt;1.1,X225,IF(X225&lt;YEAR!$C$2+YEAR!$C$3-2,X225+1,(YEAR!$C$2+YEAR!$C$3-1)&amp;"       :="))</f>
        <v>1</v>
      </c>
      <c r="Z225">
        <f ca="1">IF(Y225&lt;1.1,Y225,IF(Y225&lt;YEAR!$C$2+YEAR!$C$3-2,Y225+1,(YEAR!$C$2+YEAR!$C$3-1)&amp;"       :="))</f>
        <v>1</v>
      </c>
      <c r="AA225">
        <f ca="1">IF(Z225&lt;1.1,Z225,IF(Z225&lt;YEAR!$C$2+YEAR!$C$3-2,Z225+1,(YEAR!$C$2+YEAR!$C$3-1)&amp;"       :="))</f>
        <v>1</v>
      </c>
      <c r="AB225">
        <f ca="1">IF(AA225&lt;1.1,AA225,IF(AA225&lt;YEAR!$C$2+YEAR!$C$3-2,AA225+1,(YEAR!$C$2+YEAR!$C$3-1)&amp;"       :="))</f>
        <v>1</v>
      </c>
      <c r="AC225">
        <f ca="1">IF(AB225&lt;1.1,AB225,IF(AB225&lt;YEAR!$C$2+YEAR!$C$3-2,AB225+1,(YEAR!$C$2+YEAR!$C$3-1)&amp;"       :="))</f>
        <v>1</v>
      </c>
      <c r="AD225">
        <f ca="1">IF(AC225&lt;1.1,AC225,IF(AC225&lt;YEAR!$C$2+YEAR!$C$3-2,AC225+1,(YEAR!$C$2+YEAR!$C$3-1)&amp;"       :="))</f>
        <v>1</v>
      </c>
      <c r="AE225">
        <f ca="1">IF(AD225&lt;1.1,AD225,IF(AD225&lt;YEAR!$C$2+YEAR!$C$3-2,AD225+1,(YEAR!$C$2+YEAR!$C$3-1)&amp;"       :="))</f>
        <v>1</v>
      </c>
      <c r="AF225">
        <f ca="1">IF(AE225&lt;1.1,AE225,IF(AE225&lt;YEAR!$C$2+YEAR!$C$3-2,AE225+1,(YEAR!$C$2+YEAR!$C$3-1)&amp;"       :="))</f>
        <v>1</v>
      </c>
      <c r="AG225">
        <f ca="1">IF(AF225&lt;1.1,AF225,IF(AF225&lt;YEAR!$C$2+YEAR!$C$3-2,AF225+1,(YEAR!$C$2+YEAR!$C$3-1)&amp;"       :="))</f>
        <v>1</v>
      </c>
      <c r="AH225">
        <f ca="1">IF(AG225&lt;1.1,AG225,IF(AG225&lt;YEAR!$C$2+YEAR!$C$3-2,AG225+1,(YEAR!$C$2+YEAR!$C$3-1)&amp;"       :="))</f>
        <v>1</v>
      </c>
      <c r="AI225">
        <f ca="1">IF(AH225&lt;1.1,AH225,IF(AH225&lt;YEAR!$C$2+YEAR!$C$3-2,AH225+1,(YEAR!$C$2+YEAR!$C$3-1)&amp;"       :="))</f>
        <v>1</v>
      </c>
      <c r="AJ225">
        <f ca="1">IF(AI225&lt;1.1,AI225,IF(AI225&lt;YEAR!$C$2+YEAR!$C$3-2,AI225+1,(YEAR!$C$2+YEAR!$C$3-1)&amp;"       :="))</f>
        <v>1</v>
      </c>
    </row>
    <row r="226" spans="1:36">
      <c r="A226">
        <f t="shared" ca="1" si="15"/>
        <v>6</v>
      </c>
      <c r="B226" t="s">
        <v>51</v>
      </c>
      <c r="C226" t="str">
        <f ca="1">IF(D226="",OFFSET(AvailabilityFactor!A$1,A226,0),C225)</f>
        <v>D2NGEC00</v>
      </c>
      <c r="D226" t="str" cm="1">
        <f t="array" aca="1" ref="D226" ca="1">IF(D225="",TS_DRC!$P$5,OFFSET(TS_DRC!P$5,RIGHT(D225,2),0,TRUE))</f>
        <v>TS17</v>
      </c>
      <c r="E226" t="str">
        <f t="shared" ca="1" si="16"/>
        <v>TS17</v>
      </c>
      <c r="F226">
        <f ca="1">IF($D226="",YEAR!C$2,1)</f>
        <v>1</v>
      </c>
      <c r="G226">
        <f ca="1">IF(F226&lt;1.1,F226,IF(F226&lt;YEAR!$C$2+YEAR!$C$3-2,F226+1,(YEAR!$C$2+YEAR!$C$3-1)&amp;"       :="))</f>
        <v>1</v>
      </c>
      <c r="H226">
        <f ca="1">IF(G226&lt;1.1,G226,IF(G226&lt;YEAR!$C$2+YEAR!$C$3-2,G226+1,(YEAR!$C$2+YEAR!$C$3-1)&amp;"       :="))</f>
        <v>1</v>
      </c>
      <c r="I226">
        <f ca="1">IF(H226&lt;1.1,H226,IF(H226&lt;YEAR!$C$2+YEAR!$C$3-2,H226+1,(YEAR!$C$2+YEAR!$C$3-1)&amp;"       :="))</f>
        <v>1</v>
      </c>
      <c r="J226">
        <f ca="1">IF(I226&lt;1.1,I226,IF(I226&lt;YEAR!$C$2+YEAR!$C$3-2,I226+1,(YEAR!$C$2+YEAR!$C$3-1)&amp;"       :="))</f>
        <v>1</v>
      </c>
      <c r="K226">
        <f ca="1">IF(J226&lt;1.1,J226,IF(J226&lt;YEAR!$C$2+YEAR!$C$3-2,J226+1,(YEAR!$C$2+YEAR!$C$3-1)&amp;"       :="))</f>
        <v>1</v>
      </c>
      <c r="L226">
        <f ca="1">IF(K226&lt;1.1,K226,IF(K226&lt;YEAR!$C$2+YEAR!$C$3-2,K226+1,(YEAR!$C$2+YEAR!$C$3-1)&amp;"       :="))</f>
        <v>1</v>
      </c>
      <c r="M226">
        <f ca="1">IF(L226&lt;1.1,L226,IF(L226&lt;YEAR!$C$2+YEAR!$C$3-2,L226+1,(YEAR!$C$2+YEAR!$C$3-1)&amp;"       :="))</f>
        <v>1</v>
      </c>
      <c r="N226">
        <f ca="1">IF(M226&lt;1.1,M226,IF(M226&lt;YEAR!$C$2+YEAR!$C$3-2,M226+1,(YEAR!$C$2+YEAR!$C$3-1)&amp;"       :="))</f>
        <v>1</v>
      </c>
      <c r="O226">
        <f ca="1">IF(N226&lt;1.1,N226,IF(N226&lt;YEAR!$C$2+YEAR!$C$3-2,N226+1,(YEAR!$C$2+YEAR!$C$3-1)&amp;"       :="))</f>
        <v>1</v>
      </c>
      <c r="P226">
        <f ca="1">IF(O226&lt;1.1,O226,IF(O226&lt;YEAR!$C$2+YEAR!$C$3-2,O226+1,(YEAR!$C$2+YEAR!$C$3-1)&amp;"       :="))</f>
        <v>1</v>
      </c>
      <c r="Q226">
        <f ca="1">IF(P226&lt;1.1,P226,IF(P226&lt;YEAR!$C$2+YEAR!$C$3-2,P226+1,(YEAR!$C$2+YEAR!$C$3-1)&amp;"       :="))</f>
        <v>1</v>
      </c>
      <c r="R226">
        <f ca="1">IF(Q226&lt;1.1,Q226,IF(Q226&lt;YEAR!$C$2+YEAR!$C$3-2,Q226+1,(YEAR!$C$2+YEAR!$C$3-1)&amp;"       :="))</f>
        <v>1</v>
      </c>
      <c r="S226">
        <f ca="1">IF(R226&lt;1.1,R226,IF(R226&lt;YEAR!$C$2+YEAR!$C$3-2,R226+1,(YEAR!$C$2+YEAR!$C$3-1)&amp;"       :="))</f>
        <v>1</v>
      </c>
      <c r="T226">
        <f ca="1">IF(S226&lt;1.1,S226,IF(S226&lt;YEAR!$C$2+YEAR!$C$3-2,S226+1,(YEAR!$C$2+YEAR!$C$3-1)&amp;"       :="))</f>
        <v>1</v>
      </c>
      <c r="U226">
        <f ca="1">IF(T226&lt;1.1,T226,IF(T226&lt;YEAR!$C$2+YEAR!$C$3-2,T226+1,(YEAR!$C$2+YEAR!$C$3-1)&amp;"       :="))</f>
        <v>1</v>
      </c>
      <c r="V226">
        <f ca="1">IF(U226&lt;1.1,U226,IF(U226&lt;YEAR!$C$2+YEAR!$C$3-2,U226+1,(YEAR!$C$2+YEAR!$C$3-1)&amp;"       :="))</f>
        <v>1</v>
      </c>
      <c r="W226">
        <f ca="1">IF(V226&lt;1.1,V226,IF(V226&lt;YEAR!$C$2+YEAR!$C$3-2,V226+1,(YEAR!$C$2+YEAR!$C$3-1)&amp;"       :="))</f>
        <v>1</v>
      </c>
      <c r="X226">
        <f ca="1">IF(W226&lt;1.1,W226,IF(W226&lt;YEAR!$C$2+YEAR!$C$3-2,W226+1,(YEAR!$C$2+YEAR!$C$3-1)&amp;"       :="))</f>
        <v>1</v>
      </c>
      <c r="Y226">
        <f ca="1">IF(X226&lt;1.1,X226,IF(X226&lt;YEAR!$C$2+YEAR!$C$3-2,X226+1,(YEAR!$C$2+YEAR!$C$3-1)&amp;"       :="))</f>
        <v>1</v>
      </c>
      <c r="Z226">
        <f ca="1">IF(Y226&lt;1.1,Y226,IF(Y226&lt;YEAR!$C$2+YEAR!$C$3-2,Y226+1,(YEAR!$C$2+YEAR!$C$3-1)&amp;"       :="))</f>
        <v>1</v>
      </c>
      <c r="AA226">
        <f ca="1">IF(Z226&lt;1.1,Z226,IF(Z226&lt;YEAR!$C$2+YEAR!$C$3-2,Z226+1,(YEAR!$C$2+YEAR!$C$3-1)&amp;"       :="))</f>
        <v>1</v>
      </c>
      <c r="AB226">
        <f ca="1">IF(AA226&lt;1.1,AA226,IF(AA226&lt;YEAR!$C$2+YEAR!$C$3-2,AA226+1,(YEAR!$C$2+YEAR!$C$3-1)&amp;"       :="))</f>
        <v>1</v>
      </c>
      <c r="AC226">
        <f ca="1">IF(AB226&lt;1.1,AB226,IF(AB226&lt;YEAR!$C$2+YEAR!$C$3-2,AB226+1,(YEAR!$C$2+YEAR!$C$3-1)&amp;"       :="))</f>
        <v>1</v>
      </c>
      <c r="AD226">
        <f ca="1">IF(AC226&lt;1.1,AC226,IF(AC226&lt;YEAR!$C$2+YEAR!$C$3-2,AC226+1,(YEAR!$C$2+YEAR!$C$3-1)&amp;"       :="))</f>
        <v>1</v>
      </c>
      <c r="AE226">
        <f ca="1">IF(AD226&lt;1.1,AD226,IF(AD226&lt;YEAR!$C$2+YEAR!$C$3-2,AD226+1,(YEAR!$C$2+YEAR!$C$3-1)&amp;"       :="))</f>
        <v>1</v>
      </c>
      <c r="AF226">
        <f ca="1">IF(AE226&lt;1.1,AE226,IF(AE226&lt;YEAR!$C$2+YEAR!$C$3-2,AE226+1,(YEAR!$C$2+YEAR!$C$3-1)&amp;"       :="))</f>
        <v>1</v>
      </c>
      <c r="AG226">
        <f ca="1">IF(AF226&lt;1.1,AF226,IF(AF226&lt;YEAR!$C$2+YEAR!$C$3-2,AF226+1,(YEAR!$C$2+YEAR!$C$3-1)&amp;"       :="))</f>
        <v>1</v>
      </c>
      <c r="AH226">
        <f ca="1">IF(AG226&lt;1.1,AG226,IF(AG226&lt;YEAR!$C$2+YEAR!$C$3-2,AG226+1,(YEAR!$C$2+YEAR!$C$3-1)&amp;"       :="))</f>
        <v>1</v>
      </c>
      <c r="AI226">
        <f ca="1">IF(AH226&lt;1.1,AH226,IF(AH226&lt;YEAR!$C$2+YEAR!$C$3-2,AH226+1,(YEAR!$C$2+YEAR!$C$3-1)&amp;"       :="))</f>
        <v>1</v>
      </c>
      <c r="AJ226">
        <f ca="1">IF(AI226&lt;1.1,AI226,IF(AI226&lt;YEAR!$C$2+YEAR!$C$3-2,AI226+1,(YEAR!$C$2+YEAR!$C$3-1)&amp;"       :="))</f>
        <v>1</v>
      </c>
    </row>
    <row r="227" spans="1:36">
      <c r="A227">
        <f t="shared" ca="1" si="15"/>
        <v>6</v>
      </c>
      <c r="B227" t="s">
        <v>51</v>
      </c>
      <c r="C227" t="str">
        <f ca="1">IF(D227="",OFFSET(AvailabilityFactor!A$1,A227,0),C226)</f>
        <v>D2NGEC00</v>
      </c>
      <c r="D227" t="str" cm="1">
        <f t="array" aca="1" ref="D227" ca="1">IF(D226="",TS_DRC!$P$5,OFFSET(TS_DRC!P$5,RIGHT(D226,2),0,TRUE))</f>
        <v>TS18</v>
      </c>
      <c r="E227" t="str">
        <f t="shared" ca="1" si="16"/>
        <v>TS18</v>
      </c>
      <c r="F227">
        <f ca="1">IF($D227="",YEAR!C$2,1)</f>
        <v>1</v>
      </c>
      <c r="G227">
        <f ca="1">IF(F227&lt;1.1,F227,IF(F227&lt;YEAR!$C$2+YEAR!$C$3-2,F227+1,(YEAR!$C$2+YEAR!$C$3-1)&amp;"       :="))</f>
        <v>1</v>
      </c>
      <c r="H227">
        <f ca="1">IF(G227&lt;1.1,G227,IF(G227&lt;YEAR!$C$2+YEAR!$C$3-2,G227+1,(YEAR!$C$2+YEAR!$C$3-1)&amp;"       :="))</f>
        <v>1</v>
      </c>
      <c r="I227">
        <f ca="1">IF(H227&lt;1.1,H227,IF(H227&lt;YEAR!$C$2+YEAR!$C$3-2,H227+1,(YEAR!$C$2+YEAR!$C$3-1)&amp;"       :="))</f>
        <v>1</v>
      </c>
      <c r="J227">
        <f ca="1">IF(I227&lt;1.1,I227,IF(I227&lt;YEAR!$C$2+YEAR!$C$3-2,I227+1,(YEAR!$C$2+YEAR!$C$3-1)&amp;"       :="))</f>
        <v>1</v>
      </c>
      <c r="K227">
        <f ca="1">IF(J227&lt;1.1,J227,IF(J227&lt;YEAR!$C$2+YEAR!$C$3-2,J227+1,(YEAR!$C$2+YEAR!$C$3-1)&amp;"       :="))</f>
        <v>1</v>
      </c>
      <c r="L227">
        <f ca="1">IF(K227&lt;1.1,K227,IF(K227&lt;YEAR!$C$2+YEAR!$C$3-2,K227+1,(YEAR!$C$2+YEAR!$C$3-1)&amp;"       :="))</f>
        <v>1</v>
      </c>
      <c r="M227">
        <f ca="1">IF(L227&lt;1.1,L227,IF(L227&lt;YEAR!$C$2+YEAR!$C$3-2,L227+1,(YEAR!$C$2+YEAR!$C$3-1)&amp;"       :="))</f>
        <v>1</v>
      </c>
      <c r="N227">
        <f ca="1">IF(M227&lt;1.1,M227,IF(M227&lt;YEAR!$C$2+YEAR!$C$3-2,M227+1,(YEAR!$C$2+YEAR!$C$3-1)&amp;"       :="))</f>
        <v>1</v>
      </c>
      <c r="O227">
        <f ca="1">IF(N227&lt;1.1,N227,IF(N227&lt;YEAR!$C$2+YEAR!$C$3-2,N227+1,(YEAR!$C$2+YEAR!$C$3-1)&amp;"       :="))</f>
        <v>1</v>
      </c>
      <c r="P227">
        <f ca="1">IF(O227&lt;1.1,O227,IF(O227&lt;YEAR!$C$2+YEAR!$C$3-2,O227+1,(YEAR!$C$2+YEAR!$C$3-1)&amp;"       :="))</f>
        <v>1</v>
      </c>
      <c r="Q227">
        <f ca="1">IF(P227&lt;1.1,P227,IF(P227&lt;YEAR!$C$2+YEAR!$C$3-2,P227+1,(YEAR!$C$2+YEAR!$C$3-1)&amp;"       :="))</f>
        <v>1</v>
      </c>
      <c r="R227">
        <f ca="1">IF(Q227&lt;1.1,Q227,IF(Q227&lt;YEAR!$C$2+YEAR!$C$3-2,Q227+1,(YEAR!$C$2+YEAR!$C$3-1)&amp;"       :="))</f>
        <v>1</v>
      </c>
      <c r="S227">
        <f ca="1">IF(R227&lt;1.1,R227,IF(R227&lt;YEAR!$C$2+YEAR!$C$3-2,R227+1,(YEAR!$C$2+YEAR!$C$3-1)&amp;"       :="))</f>
        <v>1</v>
      </c>
      <c r="T227">
        <f ca="1">IF(S227&lt;1.1,S227,IF(S227&lt;YEAR!$C$2+YEAR!$C$3-2,S227+1,(YEAR!$C$2+YEAR!$C$3-1)&amp;"       :="))</f>
        <v>1</v>
      </c>
      <c r="U227">
        <f ca="1">IF(T227&lt;1.1,T227,IF(T227&lt;YEAR!$C$2+YEAR!$C$3-2,T227+1,(YEAR!$C$2+YEAR!$C$3-1)&amp;"       :="))</f>
        <v>1</v>
      </c>
      <c r="V227">
        <f ca="1">IF(U227&lt;1.1,U227,IF(U227&lt;YEAR!$C$2+YEAR!$C$3-2,U227+1,(YEAR!$C$2+YEAR!$C$3-1)&amp;"       :="))</f>
        <v>1</v>
      </c>
      <c r="W227">
        <f ca="1">IF(V227&lt;1.1,V227,IF(V227&lt;YEAR!$C$2+YEAR!$C$3-2,V227+1,(YEAR!$C$2+YEAR!$C$3-1)&amp;"       :="))</f>
        <v>1</v>
      </c>
      <c r="X227">
        <f ca="1">IF(W227&lt;1.1,W227,IF(W227&lt;YEAR!$C$2+YEAR!$C$3-2,W227+1,(YEAR!$C$2+YEAR!$C$3-1)&amp;"       :="))</f>
        <v>1</v>
      </c>
      <c r="Y227">
        <f ca="1">IF(X227&lt;1.1,X227,IF(X227&lt;YEAR!$C$2+YEAR!$C$3-2,X227+1,(YEAR!$C$2+YEAR!$C$3-1)&amp;"       :="))</f>
        <v>1</v>
      </c>
      <c r="Z227">
        <f ca="1">IF(Y227&lt;1.1,Y227,IF(Y227&lt;YEAR!$C$2+YEAR!$C$3-2,Y227+1,(YEAR!$C$2+YEAR!$C$3-1)&amp;"       :="))</f>
        <v>1</v>
      </c>
      <c r="AA227">
        <f ca="1">IF(Z227&lt;1.1,Z227,IF(Z227&lt;YEAR!$C$2+YEAR!$C$3-2,Z227+1,(YEAR!$C$2+YEAR!$C$3-1)&amp;"       :="))</f>
        <v>1</v>
      </c>
      <c r="AB227">
        <f ca="1">IF(AA227&lt;1.1,AA227,IF(AA227&lt;YEAR!$C$2+YEAR!$C$3-2,AA227+1,(YEAR!$C$2+YEAR!$C$3-1)&amp;"       :="))</f>
        <v>1</v>
      </c>
      <c r="AC227">
        <f ca="1">IF(AB227&lt;1.1,AB227,IF(AB227&lt;YEAR!$C$2+YEAR!$C$3-2,AB227+1,(YEAR!$C$2+YEAR!$C$3-1)&amp;"       :="))</f>
        <v>1</v>
      </c>
      <c r="AD227">
        <f ca="1">IF(AC227&lt;1.1,AC227,IF(AC227&lt;YEAR!$C$2+YEAR!$C$3-2,AC227+1,(YEAR!$C$2+YEAR!$C$3-1)&amp;"       :="))</f>
        <v>1</v>
      </c>
      <c r="AE227">
        <f ca="1">IF(AD227&lt;1.1,AD227,IF(AD227&lt;YEAR!$C$2+YEAR!$C$3-2,AD227+1,(YEAR!$C$2+YEAR!$C$3-1)&amp;"       :="))</f>
        <v>1</v>
      </c>
      <c r="AF227">
        <f ca="1">IF(AE227&lt;1.1,AE227,IF(AE227&lt;YEAR!$C$2+YEAR!$C$3-2,AE227+1,(YEAR!$C$2+YEAR!$C$3-1)&amp;"       :="))</f>
        <v>1</v>
      </c>
      <c r="AG227">
        <f ca="1">IF(AF227&lt;1.1,AF227,IF(AF227&lt;YEAR!$C$2+YEAR!$C$3-2,AF227+1,(YEAR!$C$2+YEAR!$C$3-1)&amp;"       :="))</f>
        <v>1</v>
      </c>
      <c r="AH227">
        <f ca="1">IF(AG227&lt;1.1,AG227,IF(AG227&lt;YEAR!$C$2+YEAR!$C$3-2,AG227+1,(YEAR!$C$2+YEAR!$C$3-1)&amp;"       :="))</f>
        <v>1</v>
      </c>
      <c r="AI227">
        <f ca="1">IF(AH227&lt;1.1,AH227,IF(AH227&lt;YEAR!$C$2+YEAR!$C$3-2,AH227+1,(YEAR!$C$2+YEAR!$C$3-1)&amp;"       :="))</f>
        <v>1</v>
      </c>
      <c r="AJ227">
        <f ca="1">IF(AI227&lt;1.1,AI227,IF(AI227&lt;YEAR!$C$2+YEAR!$C$3-2,AI227+1,(YEAR!$C$2+YEAR!$C$3-1)&amp;"       :="))</f>
        <v>1</v>
      </c>
    </row>
    <row r="228" spans="1:36">
      <c r="A228">
        <f t="shared" ca="1" si="15"/>
        <v>6</v>
      </c>
      <c r="B228" t="s">
        <v>51</v>
      </c>
      <c r="C228" t="str">
        <f ca="1">IF(D228="",OFFSET(AvailabilityFactor!A$1,A228,0),C227)</f>
        <v>D2NGEC00</v>
      </c>
      <c r="D228" t="str" cm="1">
        <f t="array" aca="1" ref="D228" ca="1">IF(D227="",TS_DRC!$P$5,OFFSET(TS_DRC!P$5,RIGHT(D227,2),0,TRUE))</f>
        <v>TS19</v>
      </c>
      <c r="E228" t="str">
        <f t="shared" ca="1" si="16"/>
        <v>TS19</v>
      </c>
      <c r="F228">
        <f ca="1">IF($D228="",YEAR!C$2,1)</f>
        <v>1</v>
      </c>
      <c r="G228">
        <f ca="1">IF(F228&lt;1.1,F228,IF(F228&lt;YEAR!$C$2+YEAR!$C$3-2,F228+1,(YEAR!$C$2+YEAR!$C$3-1)&amp;"       :="))</f>
        <v>1</v>
      </c>
      <c r="H228">
        <f ca="1">IF(G228&lt;1.1,G228,IF(G228&lt;YEAR!$C$2+YEAR!$C$3-2,G228+1,(YEAR!$C$2+YEAR!$C$3-1)&amp;"       :="))</f>
        <v>1</v>
      </c>
      <c r="I228">
        <f ca="1">IF(H228&lt;1.1,H228,IF(H228&lt;YEAR!$C$2+YEAR!$C$3-2,H228+1,(YEAR!$C$2+YEAR!$C$3-1)&amp;"       :="))</f>
        <v>1</v>
      </c>
      <c r="J228">
        <f ca="1">IF(I228&lt;1.1,I228,IF(I228&lt;YEAR!$C$2+YEAR!$C$3-2,I228+1,(YEAR!$C$2+YEAR!$C$3-1)&amp;"       :="))</f>
        <v>1</v>
      </c>
      <c r="K228">
        <f ca="1">IF(J228&lt;1.1,J228,IF(J228&lt;YEAR!$C$2+YEAR!$C$3-2,J228+1,(YEAR!$C$2+YEAR!$C$3-1)&amp;"       :="))</f>
        <v>1</v>
      </c>
      <c r="L228">
        <f ca="1">IF(K228&lt;1.1,K228,IF(K228&lt;YEAR!$C$2+YEAR!$C$3-2,K228+1,(YEAR!$C$2+YEAR!$C$3-1)&amp;"       :="))</f>
        <v>1</v>
      </c>
      <c r="M228">
        <f ca="1">IF(L228&lt;1.1,L228,IF(L228&lt;YEAR!$C$2+YEAR!$C$3-2,L228+1,(YEAR!$C$2+YEAR!$C$3-1)&amp;"       :="))</f>
        <v>1</v>
      </c>
      <c r="N228">
        <f ca="1">IF(M228&lt;1.1,M228,IF(M228&lt;YEAR!$C$2+YEAR!$C$3-2,M228+1,(YEAR!$C$2+YEAR!$C$3-1)&amp;"       :="))</f>
        <v>1</v>
      </c>
      <c r="O228">
        <f ca="1">IF(N228&lt;1.1,N228,IF(N228&lt;YEAR!$C$2+YEAR!$C$3-2,N228+1,(YEAR!$C$2+YEAR!$C$3-1)&amp;"       :="))</f>
        <v>1</v>
      </c>
      <c r="P228">
        <f ca="1">IF(O228&lt;1.1,O228,IF(O228&lt;YEAR!$C$2+YEAR!$C$3-2,O228+1,(YEAR!$C$2+YEAR!$C$3-1)&amp;"       :="))</f>
        <v>1</v>
      </c>
      <c r="Q228">
        <f ca="1">IF(P228&lt;1.1,P228,IF(P228&lt;YEAR!$C$2+YEAR!$C$3-2,P228+1,(YEAR!$C$2+YEAR!$C$3-1)&amp;"       :="))</f>
        <v>1</v>
      </c>
      <c r="R228">
        <f ca="1">IF(Q228&lt;1.1,Q228,IF(Q228&lt;YEAR!$C$2+YEAR!$C$3-2,Q228+1,(YEAR!$C$2+YEAR!$C$3-1)&amp;"       :="))</f>
        <v>1</v>
      </c>
      <c r="S228">
        <f ca="1">IF(R228&lt;1.1,R228,IF(R228&lt;YEAR!$C$2+YEAR!$C$3-2,R228+1,(YEAR!$C$2+YEAR!$C$3-1)&amp;"       :="))</f>
        <v>1</v>
      </c>
      <c r="T228">
        <f ca="1">IF(S228&lt;1.1,S228,IF(S228&lt;YEAR!$C$2+YEAR!$C$3-2,S228+1,(YEAR!$C$2+YEAR!$C$3-1)&amp;"       :="))</f>
        <v>1</v>
      </c>
      <c r="U228">
        <f ca="1">IF(T228&lt;1.1,T228,IF(T228&lt;YEAR!$C$2+YEAR!$C$3-2,T228+1,(YEAR!$C$2+YEAR!$C$3-1)&amp;"       :="))</f>
        <v>1</v>
      </c>
      <c r="V228">
        <f ca="1">IF(U228&lt;1.1,U228,IF(U228&lt;YEAR!$C$2+YEAR!$C$3-2,U228+1,(YEAR!$C$2+YEAR!$C$3-1)&amp;"       :="))</f>
        <v>1</v>
      </c>
      <c r="W228">
        <f ca="1">IF(V228&lt;1.1,V228,IF(V228&lt;YEAR!$C$2+YEAR!$C$3-2,V228+1,(YEAR!$C$2+YEAR!$C$3-1)&amp;"       :="))</f>
        <v>1</v>
      </c>
      <c r="X228">
        <f ca="1">IF(W228&lt;1.1,W228,IF(W228&lt;YEAR!$C$2+YEAR!$C$3-2,W228+1,(YEAR!$C$2+YEAR!$C$3-1)&amp;"       :="))</f>
        <v>1</v>
      </c>
      <c r="Y228">
        <f ca="1">IF(X228&lt;1.1,X228,IF(X228&lt;YEAR!$C$2+YEAR!$C$3-2,X228+1,(YEAR!$C$2+YEAR!$C$3-1)&amp;"       :="))</f>
        <v>1</v>
      </c>
      <c r="Z228">
        <f ca="1">IF(Y228&lt;1.1,Y228,IF(Y228&lt;YEAR!$C$2+YEAR!$C$3-2,Y228+1,(YEAR!$C$2+YEAR!$C$3-1)&amp;"       :="))</f>
        <v>1</v>
      </c>
      <c r="AA228">
        <f ca="1">IF(Z228&lt;1.1,Z228,IF(Z228&lt;YEAR!$C$2+YEAR!$C$3-2,Z228+1,(YEAR!$C$2+YEAR!$C$3-1)&amp;"       :="))</f>
        <v>1</v>
      </c>
      <c r="AB228">
        <f ca="1">IF(AA228&lt;1.1,AA228,IF(AA228&lt;YEAR!$C$2+YEAR!$C$3-2,AA228+1,(YEAR!$C$2+YEAR!$C$3-1)&amp;"       :="))</f>
        <v>1</v>
      </c>
      <c r="AC228">
        <f ca="1">IF(AB228&lt;1.1,AB228,IF(AB228&lt;YEAR!$C$2+YEAR!$C$3-2,AB228+1,(YEAR!$C$2+YEAR!$C$3-1)&amp;"       :="))</f>
        <v>1</v>
      </c>
      <c r="AD228">
        <f ca="1">IF(AC228&lt;1.1,AC228,IF(AC228&lt;YEAR!$C$2+YEAR!$C$3-2,AC228+1,(YEAR!$C$2+YEAR!$C$3-1)&amp;"       :="))</f>
        <v>1</v>
      </c>
      <c r="AE228">
        <f ca="1">IF(AD228&lt;1.1,AD228,IF(AD228&lt;YEAR!$C$2+YEAR!$C$3-2,AD228+1,(YEAR!$C$2+YEAR!$C$3-1)&amp;"       :="))</f>
        <v>1</v>
      </c>
      <c r="AF228">
        <f ca="1">IF(AE228&lt;1.1,AE228,IF(AE228&lt;YEAR!$C$2+YEAR!$C$3-2,AE228+1,(YEAR!$C$2+YEAR!$C$3-1)&amp;"       :="))</f>
        <v>1</v>
      </c>
      <c r="AG228">
        <f ca="1">IF(AF228&lt;1.1,AF228,IF(AF228&lt;YEAR!$C$2+YEAR!$C$3-2,AF228+1,(YEAR!$C$2+YEAR!$C$3-1)&amp;"       :="))</f>
        <v>1</v>
      </c>
      <c r="AH228">
        <f ca="1">IF(AG228&lt;1.1,AG228,IF(AG228&lt;YEAR!$C$2+YEAR!$C$3-2,AG228+1,(YEAR!$C$2+YEAR!$C$3-1)&amp;"       :="))</f>
        <v>1</v>
      </c>
      <c r="AI228">
        <f ca="1">IF(AH228&lt;1.1,AH228,IF(AH228&lt;YEAR!$C$2+YEAR!$C$3-2,AH228+1,(YEAR!$C$2+YEAR!$C$3-1)&amp;"       :="))</f>
        <v>1</v>
      </c>
      <c r="AJ228">
        <f ca="1">IF(AI228&lt;1.1,AI228,IF(AI228&lt;YEAR!$C$2+YEAR!$C$3-2,AI228+1,(YEAR!$C$2+YEAR!$C$3-1)&amp;"       :="))</f>
        <v>1</v>
      </c>
    </row>
    <row r="229" spans="1:36">
      <c r="A229">
        <f t="shared" ca="1" si="15"/>
        <v>6</v>
      </c>
      <c r="B229" t="s">
        <v>51</v>
      </c>
      <c r="C229" t="str">
        <f ca="1">IF(D229="",OFFSET(AvailabilityFactor!A$1,A229,0),C228)</f>
        <v>D2NGEC00</v>
      </c>
      <c r="D229" t="str" cm="1">
        <f t="array" aca="1" ref="D229" ca="1">IF(D228="",TS_DRC!$P$5,OFFSET(TS_DRC!P$5,RIGHT(D228,2),0,TRUE))</f>
        <v>TS20</v>
      </c>
      <c r="E229" t="str">
        <f t="shared" ca="1" si="16"/>
        <v>TS20</v>
      </c>
      <c r="F229">
        <f ca="1">IF($D229="",YEAR!C$2,1)</f>
        <v>1</v>
      </c>
      <c r="G229">
        <f ca="1">IF(F229&lt;1.1,F229,IF(F229&lt;YEAR!$C$2+YEAR!$C$3-2,F229+1,(YEAR!$C$2+YEAR!$C$3-1)&amp;"       :="))</f>
        <v>1</v>
      </c>
      <c r="H229">
        <f ca="1">IF(G229&lt;1.1,G229,IF(G229&lt;YEAR!$C$2+YEAR!$C$3-2,G229+1,(YEAR!$C$2+YEAR!$C$3-1)&amp;"       :="))</f>
        <v>1</v>
      </c>
      <c r="I229">
        <f ca="1">IF(H229&lt;1.1,H229,IF(H229&lt;YEAR!$C$2+YEAR!$C$3-2,H229+1,(YEAR!$C$2+YEAR!$C$3-1)&amp;"       :="))</f>
        <v>1</v>
      </c>
      <c r="J229">
        <f ca="1">IF(I229&lt;1.1,I229,IF(I229&lt;YEAR!$C$2+YEAR!$C$3-2,I229+1,(YEAR!$C$2+YEAR!$C$3-1)&amp;"       :="))</f>
        <v>1</v>
      </c>
      <c r="K229">
        <f ca="1">IF(J229&lt;1.1,J229,IF(J229&lt;YEAR!$C$2+YEAR!$C$3-2,J229+1,(YEAR!$C$2+YEAR!$C$3-1)&amp;"       :="))</f>
        <v>1</v>
      </c>
      <c r="L229">
        <f ca="1">IF(K229&lt;1.1,K229,IF(K229&lt;YEAR!$C$2+YEAR!$C$3-2,K229+1,(YEAR!$C$2+YEAR!$C$3-1)&amp;"       :="))</f>
        <v>1</v>
      </c>
      <c r="M229">
        <f ca="1">IF(L229&lt;1.1,L229,IF(L229&lt;YEAR!$C$2+YEAR!$C$3-2,L229+1,(YEAR!$C$2+YEAR!$C$3-1)&amp;"       :="))</f>
        <v>1</v>
      </c>
      <c r="N229">
        <f ca="1">IF(M229&lt;1.1,M229,IF(M229&lt;YEAR!$C$2+YEAR!$C$3-2,M229+1,(YEAR!$C$2+YEAR!$C$3-1)&amp;"       :="))</f>
        <v>1</v>
      </c>
      <c r="O229">
        <f ca="1">IF(N229&lt;1.1,N229,IF(N229&lt;YEAR!$C$2+YEAR!$C$3-2,N229+1,(YEAR!$C$2+YEAR!$C$3-1)&amp;"       :="))</f>
        <v>1</v>
      </c>
      <c r="P229">
        <f ca="1">IF(O229&lt;1.1,O229,IF(O229&lt;YEAR!$C$2+YEAR!$C$3-2,O229+1,(YEAR!$C$2+YEAR!$C$3-1)&amp;"       :="))</f>
        <v>1</v>
      </c>
      <c r="Q229">
        <f ca="1">IF(P229&lt;1.1,P229,IF(P229&lt;YEAR!$C$2+YEAR!$C$3-2,P229+1,(YEAR!$C$2+YEAR!$C$3-1)&amp;"       :="))</f>
        <v>1</v>
      </c>
      <c r="R229">
        <f ca="1">IF(Q229&lt;1.1,Q229,IF(Q229&lt;YEAR!$C$2+YEAR!$C$3-2,Q229+1,(YEAR!$C$2+YEAR!$C$3-1)&amp;"       :="))</f>
        <v>1</v>
      </c>
      <c r="S229">
        <f ca="1">IF(R229&lt;1.1,R229,IF(R229&lt;YEAR!$C$2+YEAR!$C$3-2,R229+1,(YEAR!$C$2+YEAR!$C$3-1)&amp;"       :="))</f>
        <v>1</v>
      </c>
      <c r="T229">
        <f ca="1">IF(S229&lt;1.1,S229,IF(S229&lt;YEAR!$C$2+YEAR!$C$3-2,S229+1,(YEAR!$C$2+YEAR!$C$3-1)&amp;"       :="))</f>
        <v>1</v>
      </c>
      <c r="U229">
        <f ca="1">IF(T229&lt;1.1,T229,IF(T229&lt;YEAR!$C$2+YEAR!$C$3-2,T229+1,(YEAR!$C$2+YEAR!$C$3-1)&amp;"       :="))</f>
        <v>1</v>
      </c>
      <c r="V229">
        <f ca="1">IF(U229&lt;1.1,U229,IF(U229&lt;YEAR!$C$2+YEAR!$C$3-2,U229+1,(YEAR!$C$2+YEAR!$C$3-1)&amp;"       :="))</f>
        <v>1</v>
      </c>
      <c r="W229">
        <f ca="1">IF(V229&lt;1.1,V229,IF(V229&lt;YEAR!$C$2+YEAR!$C$3-2,V229+1,(YEAR!$C$2+YEAR!$C$3-1)&amp;"       :="))</f>
        <v>1</v>
      </c>
      <c r="X229">
        <f ca="1">IF(W229&lt;1.1,W229,IF(W229&lt;YEAR!$C$2+YEAR!$C$3-2,W229+1,(YEAR!$C$2+YEAR!$C$3-1)&amp;"       :="))</f>
        <v>1</v>
      </c>
      <c r="Y229">
        <f ca="1">IF(X229&lt;1.1,X229,IF(X229&lt;YEAR!$C$2+YEAR!$C$3-2,X229+1,(YEAR!$C$2+YEAR!$C$3-1)&amp;"       :="))</f>
        <v>1</v>
      </c>
      <c r="Z229">
        <f ca="1">IF(Y229&lt;1.1,Y229,IF(Y229&lt;YEAR!$C$2+YEAR!$C$3-2,Y229+1,(YEAR!$C$2+YEAR!$C$3-1)&amp;"       :="))</f>
        <v>1</v>
      </c>
      <c r="AA229">
        <f ca="1">IF(Z229&lt;1.1,Z229,IF(Z229&lt;YEAR!$C$2+YEAR!$C$3-2,Z229+1,(YEAR!$C$2+YEAR!$C$3-1)&amp;"       :="))</f>
        <v>1</v>
      </c>
      <c r="AB229">
        <f ca="1">IF(AA229&lt;1.1,AA229,IF(AA229&lt;YEAR!$C$2+YEAR!$C$3-2,AA229+1,(YEAR!$C$2+YEAR!$C$3-1)&amp;"       :="))</f>
        <v>1</v>
      </c>
      <c r="AC229">
        <f ca="1">IF(AB229&lt;1.1,AB229,IF(AB229&lt;YEAR!$C$2+YEAR!$C$3-2,AB229+1,(YEAR!$C$2+YEAR!$C$3-1)&amp;"       :="))</f>
        <v>1</v>
      </c>
      <c r="AD229">
        <f ca="1">IF(AC229&lt;1.1,AC229,IF(AC229&lt;YEAR!$C$2+YEAR!$C$3-2,AC229+1,(YEAR!$C$2+YEAR!$C$3-1)&amp;"       :="))</f>
        <v>1</v>
      </c>
      <c r="AE229">
        <f ca="1">IF(AD229&lt;1.1,AD229,IF(AD229&lt;YEAR!$C$2+YEAR!$C$3-2,AD229+1,(YEAR!$C$2+YEAR!$C$3-1)&amp;"       :="))</f>
        <v>1</v>
      </c>
      <c r="AF229">
        <f ca="1">IF(AE229&lt;1.1,AE229,IF(AE229&lt;YEAR!$C$2+YEAR!$C$3-2,AE229+1,(YEAR!$C$2+YEAR!$C$3-1)&amp;"       :="))</f>
        <v>1</v>
      </c>
      <c r="AG229">
        <f ca="1">IF(AF229&lt;1.1,AF229,IF(AF229&lt;YEAR!$C$2+YEAR!$C$3-2,AF229+1,(YEAR!$C$2+YEAR!$C$3-1)&amp;"       :="))</f>
        <v>1</v>
      </c>
      <c r="AH229">
        <f ca="1">IF(AG229&lt;1.1,AG229,IF(AG229&lt;YEAR!$C$2+YEAR!$C$3-2,AG229+1,(YEAR!$C$2+YEAR!$C$3-1)&amp;"       :="))</f>
        <v>1</v>
      </c>
      <c r="AI229">
        <f ca="1">IF(AH229&lt;1.1,AH229,IF(AH229&lt;YEAR!$C$2+YEAR!$C$3-2,AH229+1,(YEAR!$C$2+YEAR!$C$3-1)&amp;"       :="))</f>
        <v>1</v>
      </c>
      <c r="AJ229">
        <f ca="1">IF(AI229&lt;1.1,AI229,IF(AI229&lt;YEAR!$C$2+YEAR!$C$3-2,AI229+1,(YEAR!$C$2+YEAR!$C$3-1)&amp;"       :="))</f>
        <v>1</v>
      </c>
    </row>
    <row r="230" spans="1:36">
      <c r="A230">
        <f t="shared" ca="1" si="15"/>
        <v>6</v>
      </c>
      <c r="B230" t="s">
        <v>51</v>
      </c>
      <c r="C230" t="str">
        <f ca="1">IF(D230="",OFFSET(AvailabilityFactor!A$1,A230,0),C229)</f>
        <v>D2NGEC00</v>
      </c>
      <c r="D230" t="str" cm="1">
        <f t="array" aca="1" ref="D230" ca="1">IF(D229="",TS_DRC!$P$5,OFFSET(TS_DRC!P$5,RIGHT(D229,2),0,TRUE))</f>
        <v>TS21</v>
      </c>
      <c r="E230" t="str">
        <f t="shared" ca="1" si="16"/>
        <v>TS21</v>
      </c>
      <c r="F230">
        <f ca="1">IF($D230="",YEAR!C$2,1)</f>
        <v>1</v>
      </c>
      <c r="G230">
        <f ca="1">IF(F230&lt;1.1,F230,IF(F230&lt;YEAR!$C$2+YEAR!$C$3-2,F230+1,(YEAR!$C$2+YEAR!$C$3-1)&amp;"       :="))</f>
        <v>1</v>
      </c>
      <c r="H230">
        <f ca="1">IF(G230&lt;1.1,G230,IF(G230&lt;YEAR!$C$2+YEAR!$C$3-2,G230+1,(YEAR!$C$2+YEAR!$C$3-1)&amp;"       :="))</f>
        <v>1</v>
      </c>
      <c r="I230">
        <f ca="1">IF(H230&lt;1.1,H230,IF(H230&lt;YEAR!$C$2+YEAR!$C$3-2,H230+1,(YEAR!$C$2+YEAR!$C$3-1)&amp;"       :="))</f>
        <v>1</v>
      </c>
      <c r="J230">
        <f ca="1">IF(I230&lt;1.1,I230,IF(I230&lt;YEAR!$C$2+YEAR!$C$3-2,I230+1,(YEAR!$C$2+YEAR!$C$3-1)&amp;"       :="))</f>
        <v>1</v>
      </c>
      <c r="K230">
        <f ca="1">IF(J230&lt;1.1,J230,IF(J230&lt;YEAR!$C$2+YEAR!$C$3-2,J230+1,(YEAR!$C$2+YEAR!$C$3-1)&amp;"       :="))</f>
        <v>1</v>
      </c>
      <c r="L230">
        <f ca="1">IF(K230&lt;1.1,K230,IF(K230&lt;YEAR!$C$2+YEAR!$C$3-2,K230+1,(YEAR!$C$2+YEAR!$C$3-1)&amp;"       :="))</f>
        <v>1</v>
      </c>
      <c r="M230">
        <f ca="1">IF(L230&lt;1.1,L230,IF(L230&lt;YEAR!$C$2+YEAR!$C$3-2,L230+1,(YEAR!$C$2+YEAR!$C$3-1)&amp;"       :="))</f>
        <v>1</v>
      </c>
      <c r="N230">
        <f ca="1">IF(M230&lt;1.1,M230,IF(M230&lt;YEAR!$C$2+YEAR!$C$3-2,M230+1,(YEAR!$C$2+YEAR!$C$3-1)&amp;"       :="))</f>
        <v>1</v>
      </c>
      <c r="O230">
        <f ca="1">IF(N230&lt;1.1,N230,IF(N230&lt;YEAR!$C$2+YEAR!$C$3-2,N230+1,(YEAR!$C$2+YEAR!$C$3-1)&amp;"       :="))</f>
        <v>1</v>
      </c>
      <c r="P230">
        <f ca="1">IF(O230&lt;1.1,O230,IF(O230&lt;YEAR!$C$2+YEAR!$C$3-2,O230+1,(YEAR!$C$2+YEAR!$C$3-1)&amp;"       :="))</f>
        <v>1</v>
      </c>
      <c r="Q230">
        <f ca="1">IF(P230&lt;1.1,P230,IF(P230&lt;YEAR!$C$2+YEAR!$C$3-2,P230+1,(YEAR!$C$2+YEAR!$C$3-1)&amp;"       :="))</f>
        <v>1</v>
      </c>
      <c r="R230">
        <f ca="1">IF(Q230&lt;1.1,Q230,IF(Q230&lt;YEAR!$C$2+YEAR!$C$3-2,Q230+1,(YEAR!$C$2+YEAR!$C$3-1)&amp;"       :="))</f>
        <v>1</v>
      </c>
      <c r="S230">
        <f ca="1">IF(R230&lt;1.1,R230,IF(R230&lt;YEAR!$C$2+YEAR!$C$3-2,R230+1,(YEAR!$C$2+YEAR!$C$3-1)&amp;"       :="))</f>
        <v>1</v>
      </c>
      <c r="T230">
        <f ca="1">IF(S230&lt;1.1,S230,IF(S230&lt;YEAR!$C$2+YEAR!$C$3-2,S230+1,(YEAR!$C$2+YEAR!$C$3-1)&amp;"       :="))</f>
        <v>1</v>
      </c>
      <c r="U230">
        <f ca="1">IF(T230&lt;1.1,T230,IF(T230&lt;YEAR!$C$2+YEAR!$C$3-2,T230+1,(YEAR!$C$2+YEAR!$C$3-1)&amp;"       :="))</f>
        <v>1</v>
      </c>
      <c r="V230">
        <f ca="1">IF(U230&lt;1.1,U230,IF(U230&lt;YEAR!$C$2+YEAR!$C$3-2,U230+1,(YEAR!$C$2+YEAR!$C$3-1)&amp;"       :="))</f>
        <v>1</v>
      </c>
      <c r="W230">
        <f ca="1">IF(V230&lt;1.1,V230,IF(V230&lt;YEAR!$C$2+YEAR!$C$3-2,V230+1,(YEAR!$C$2+YEAR!$C$3-1)&amp;"       :="))</f>
        <v>1</v>
      </c>
      <c r="X230">
        <f ca="1">IF(W230&lt;1.1,W230,IF(W230&lt;YEAR!$C$2+YEAR!$C$3-2,W230+1,(YEAR!$C$2+YEAR!$C$3-1)&amp;"       :="))</f>
        <v>1</v>
      </c>
      <c r="Y230">
        <f ca="1">IF(X230&lt;1.1,X230,IF(X230&lt;YEAR!$C$2+YEAR!$C$3-2,X230+1,(YEAR!$C$2+YEAR!$C$3-1)&amp;"       :="))</f>
        <v>1</v>
      </c>
      <c r="Z230">
        <f ca="1">IF(Y230&lt;1.1,Y230,IF(Y230&lt;YEAR!$C$2+YEAR!$C$3-2,Y230+1,(YEAR!$C$2+YEAR!$C$3-1)&amp;"       :="))</f>
        <v>1</v>
      </c>
      <c r="AA230">
        <f ca="1">IF(Z230&lt;1.1,Z230,IF(Z230&lt;YEAR!$C$2+YEAR!$C$3-2,Z230+1,(YEAR!$C$2+YEAR!$C$3-1)&amp;"       :="))</f>
        <v>1</v>
      </c>
      <c r="AB230">
        <f ca="1">IF(AA230&lt;1.1,AA230,IF(AA230&lt;YEAR!$C$2+YEAR!$C$3-2,AA230+1,(YEAR!$C$2+YEAR!$C$3-1)&amp;"       :="))</f>
        <v>1</v>
      </c>
      <c r="AC230">
        <f ca="1">IF(AB230&lt;1.1,AB230,IF(AB230&lt;YEAR!$C$2+YEAR!$C$3-2,AB230+1,(YEAR!$C$2+YEAR!$C$3-1)&amp;"       :="))</f>
        <v>1</v>
      </c>
      <c r="AD230">
        <f ca="1">IF(AC230&lt;1.1,AC230,IF(AC230&lt;YEAR!$C$2+YEAR!$C$3-2,AC230+1,(YEAR!$C$2+YEAR!$C$3-1)&amp;"       :="))</f>
        <v>1</v>
      </c>
      <c r="AE230">
        <f ca="1">IF(AD230&lt;1.1,AD230,IF(AD230&lt;YEAR!$C$2+YEAR!$C$3-2,AD230+1,(YEAR!$C$2+YEAR!$C$3-1)&amp;"       :="))</f>
        <v>1</v>
      </c>
      <c r="AF230">
        <f ca="1">IF(AE230&lt;1.1,AE230,IF(AE230&lt;YEAR!$C$2+YEAR!$C$3-2,AE230+1,(YEAR!$C$2+YEAR!$C$3-1)&amp;"       :="))</f>
        <v>1</v>
      </c>
      <c r="AG230">
        <f ca="1">IF(AF230&lt;1.1,AF230,IF(AF230&lt;YEAR!$C$2+YEAR!$C$3-2,AF230+1,(YEAR!$C$2+YEAR!$C$3-1)&amp;"       :="))</f>
        <v>1</v>
      </c>
      <c r="AH230">
        <f ca="1">IF(AG230&lt;1.1,AG230,IF(AG230&lt;YEAR!$C$2+YEAR!$C$3-2,AG230+1,(YEAR!$C$2+YEAR!$C$3-1)&amp;"       :="))</f>
        <v>1</v>
      </c>
      <c r="AI230">
        <f ca="1">IF(AH230&lt;1.1,AH230,IF(AH230&lt;YEAR!$C$2+YEAR!$C$3-2,AH230+1,(YEAR!$C$2+YEAR!$C$3-1)&amp;"       :="))</f>
        <v>1</v>
      </c>
      <c r="AJ230">
        <f ca="1">IF(AI230&lt;1.1,AI230,IF(AI230&lt;YEAR!$C$2+YEAR!$C$3-2,AI230+1,(YEAR!$C$2+YEAR!$C$3-1)&amp;"       :="))</f>
        <v>1</v>
      </c>
    </row>
    <row r="231" spans="1:36">
      <c r="A231">
        <f t="shared" ca="1" si="15"/>
        <v>6</v>
      </c>
      <c r="B231" t="s">
        <v>51</v>
      </c>
      <c r="C231" t="str">
        <f ca="1">IF(D231="",OFFSET(AvailabilityFactor!A$1,A231,0),C230)</f>
        <v>D2NGEC00</v>
      </c>
      <c r="D231" t="str" cm="1">
        <f t="array" aca="1" ref="D231" ca="1">IF(D230="",TS_DRC!$P$5,OFFSET(TS_DRC!P$5,RIGHT(D230,2),0,TRUE))</f>
        <v>TS22</v>
      </c>
      <c r="E231" t="str">
        <f t="shared" ca="1" si="16"/>
        <v>TS22</v>
      </c>
      <c r="F231">
        <f ca="1">IF($D231="",YEAR!C$2,1)</f>
        <v>1</v>
      </c>
      <c r="G231">
        <f ca="1">IF(F231&lt;1.1,F231,IF(F231&lt;YEAR!$C$2+YEAR!$C$3-2,F231+1,(YEAR!$C$2+YEAR!$C$3-1)&amp;"       :="))</f>
        <v>1</v>
      </c>
      <c r="H231">
        <f ca="1">IF(G231&lt;1.1,G231,IF(G231&lt;YEAR!$C$2+YEAR!$C$3-2,G231+1,(YEAR!$C$2+YEAR!$C$3-1)&amp;"       :="))</f>
        <v>1</v>
      </c>
      <c r="I231">
        <f ca="1">IF(H231&lt;1.1,H231,IF(H231&lt;YEAR!$C$2+YEAR!$C$3-2,H231+1,(YEAR!$C$2+YEAR!$C$3-1)&amp;"       :="))</f>
        <v>1</v>
      </c>
      <c r="J231">
        <f ca="1">IF(I231&lt;1.1,I231,IF(I231&lt;YEAR!$C$2+YEAR!$C$3-2,I231+1,(YEAR!$C$2+YEAR!$C$3-1)&amp;"       :="))</f>
        <v>1</v>
      </c>
      <c r="K231">
        <f ca="1">IF(J231&lt;1.1,J231,IF(J231&lt;YEAR!$C$2+YEAR!$C$3-2,J231+1,(YEAR!$C$2+YEAR!$C$3-1)&amp;"       :="))</f>
        <v>1</v>
      </c>
      <c r="L231">
        <f ca="1">IF(K231&lt;1.1,K231,IF(K231&lt;YEAR!$C$2+YEAR!$C$3-2,K231+1,(YEAR!$C$2+YEAR!$C$3-1)&amp;"       :="))</f>
        <v>1</v>
      </c>
      <c r="M231">
        <f ca="1">IF(L231&lt;1.1,L231,IF(L231&lt;YEAR!$C$2+YEAR!$C$3-2,L231+1,(YEAR!$C$2+YEAR!$C$3-1)&amp;"       :="))</f>
        <v>1</v>
      </c>
      <c r="N231">
        <f ca="1">IF(M231&lt;1.1,M231,IF(M231&lt;YEAR!$C$2+YEAR!$C$3-2,M231+1,(YEAR!$C$2+YEAR!$C$3-1)&amp;"       :="))</f>
        <v>1</v>
      </c>
      <c r="O231">
        <f ca="1">IF(N231&lt;1.1,N231,IF(N231&lt;YEAR!$C$2+YEAR!$C$3-2,N231+1,(YEAR!$C$2+YEAR!$C$3-1)&amp;"       :="))</f>
        <v>1</v>
      </c>
      <c r="P231">
        <f ca="1">IF(O231&lt;1.1,O231,IF(O231&lt;YEAR!$C$2+YEAR!$C$3-2,O231+1,(YEAR!$C$2+YEAR!$C$3-1)&amp;"       :="))</f>
        <v>1</v>
      </c>
      <c r="Q231">
        <f ca="1">IF(P231&lt;1.1,P231,IF(P231&lt;YEAR!$C$2+YEAR!$C$3-2,P231+1,(YEAR!$C$2+YEAR!$C$3-1)&amp;"       :="))</f>
        <v>1</v>
      </c>
      <c r="R231">
        <f ca="1">IF(Q231&lt;1.1,Q231,IF(Q231&lt;YEAR!$C$2+YEAR!$C$3-2,Q231+1,(YEAR!$C$2+YEAR!$C$3-1)&amp;"       :="))</f>
        <v>1</v>
      </c>
      <c r="S231">
        <f ca="1">IF(R231&lt;1.1,R231,IF(R231&lt;YEAR!$C$2+YEAR!$C$3-2,R231+1,(YEAR!$C$2+YEAR!$C$3-1)&amp;"       :="))</f>
        <v>1</v>
      </c>
      <c r="T231">
        <f ca="1">IF(S231&lt;1.1,S231,IF(S231&lt;YEAR!$C$2+YEAR!$C$3-2,S231+1,(YEAR!$C$2+YEAR!$C$3-1)&amp;"       :="))</f>
        <v>1</v>
      </c>
      <c r="U231">
        <f ca="1">IF(T231&lt;1.1,T231,IF(T231&lt;YEAR!$C$2+YEAR!$C$3-2,T231+1,(YEAR!$C$2+YEAR!$C$3-1)&amp;"       :="))</f>
        <v>1</v>
      </c>
      <c r="V231">
        <f ca="1">IF(U231&lt;1.1,U231,IF(U231&lt;YEAR!$C$2+YEAR!$C$3-2,U231+1,(YEAR!$C$2+YEAR!$C$3-1)&amp;"       :="))</f>
        <v>1</v>
      </c>
      <c r="W231">
        <f ca="1">IF(V231&lt;1.1,V231,IF(V231&lt;YEAR!$C$2+YEAR!$C$3-2,V231+1,(YEAR!$C$2+YEAR!$C$3-1)&amp;"       :="))</f>
        <v>1</v>
      </c>
      <c r="X231">
        <f ca="1">IF(W231&lt;1.1,W231,IF(W231&lt;YEAR!$C$2+YEAR!$C$3-2,W231+1,(YEAR!$C$2+YEAR!$C$3-1)&amp;"       :="))</f>
        <v>1</v>
      </c>
      <c r="Y231">
        <f ca="1">IF(X231&lt;1.1,X231,IF(X231&lt;YEAR!$C$2+YEAR!$C$3-2,X231+1,(YEAR!$C$2+YEAR!$C$3-1)&amp;"       :="))</f>
        <v>1</v>
      </c>
      <c r="Z231">
        <f ca="1">IF(Y231&lt;1.1,Y231,IF(Y231&lt;YEAR!$C$2+YEAR!$C$3-2,Y231+1,(YEAR!$C$2+YEAR!$C$3-1)&amp;"       :="))</f>
        <v>1</v>
      </c>
      <c r="AA231">
        <f ca="1">IF(Z231&lt;1.1,Z231,IF(Z231&lt;YEAR!$C$2+YEAR!$C$3-2,Z231+1,(YEAR!$C$2+YEAR!$C$3-1)&amp;"       :="))</f>
        <v>1</v>
      </c>
      <c r="AB231">
        <f ca="1">IF(AA231&lt;1.1,AA231,IF(AA231&lt;YEAR!$C$2+YEAR!$C$3-2,AA231+1,(YEAR!$C$2+YEAR!$C$3-1)&amp;"       :="))</f>
        <v>1</v>
      </c>
      <c r="AC231">
        <f ca="1">IF(AB231&lt;1.1,AB231,IF(AB231&lt;YEAR!$C$2+YEAR!$C$3-2,AB231+1,(YEAR!$C$2+YEAR!$C$3-1)&amp;"       :="))</f>
        <v>1</v>
      </c>
      <c r="AD231">
        <f ca="1">IF(AC231&lt;1.1,AC231,IF(AC231&lt;YEAR!$C$2+YEAR!$C$3-2,AC231+1,(YEAR!$C$2+YEAR!$C$3-1)&amp;"       :="))</f>
        <v>1</v>
      </c>
      <c r="AE231">
        <f ca="1">IF(AD231&lt;1.1,AD231,IF(AD231&lt;YEAR!$C$2+YEAR!$C$3-2,AD231+1,(YEAR!$C$2+YEAR!$C$3-1)&amp;"       :="))</f>
        <v>1</v>
      </c>
      <c r="AF231">
        <f ca="1">IF(AE231&lt;1.1,AE231,IF(AE231&lt;YEAR!$C$2+YEAR!$C$3-2,AE231+1,(YEAR!$C$2+YEAR!$C$3-1)&amp;"       :="))</f>
        <v>1</v>
      </c>
      <c r="AG231">
        <f ca="1">IF(AF231&lt;1.1,AF231,IF(AF231&lt;YEAR!$C$2+YEAR!$C$3-2,AF231+1,(YEAR!$C$2+YEAR!$C$3-1)&amp;"       :="))</f>
        <v>1</v>
      </c>
      <c r="AH231">
        <f ca="1">IF(AG231&lt;1.1,AG231,IF(AG231&lt;YEAR!$C$2+YEAR!$C$3-2,AG231+1,(YEAR!$C$2+YEAR!$C$3-1)&amp;"       :="))</f>
        <v>1</v>
      </c>
      <c r="AI231">
        <f ca="1">IF(AH231&lt;1.1,AH231,IF(AH231&lt;YEAR!$C$2+YEAR!$C$3-2,AH231+1,(YEAR!$C$2+YEAR!$C$3-1)&amp;"       :="))</f>
        <v>1</v>
      </c>
      <c r="AJ231">
        <f ca="1">IF(AI231&lt;1.1,AI231,IF(AI231&lt;YEAR!$C$2+YEAR!$C$3-2,AI231+1,(YEAR!$C$2+YEAR!$C$3-1)&amp;"       :="))</f>
        <v>1</v>
      </c>
    </row>
    <row r="232" spans="1:36">
      <c r="A232">
        <f t="shared" ca="1" si="15"/>
        <v>6</v>
      </c>
      <c r="B232" t="s">
        <v>51</v>
      </c>
      <c r="C232" t="str">
        <f ca="1">IF(D232="",OFFSET(AvailabilityFactor!A$1,A232,0),C231)</f>
        <v>D2NGEC00</v>
      </c>
      <c r="D232" t="str" cm="1">
        <f t="array" aca="1" ref="D232" ca="1">IF(D231="",TS_DRC!$P$5,OFFSET(TS_DRC!P$5,RIGHT(D231,2),0,TRUE))</f>
        <v>TS23</v>
      </c>
      <c r="E232" t="str">
        <f t="shared" ca="1" si="16"/>
        <v>TS23</v>
      </c>
      <c r="F232">
        <f ca="1">IF($D232="",YEAR!C$2,1)</f>
        <v>1</v>
      </c>
      <c r="G232">
        <f ca="1">IF(F232&lt;1.1,F232,IF(F232&lt;YEAR!$C$2+YEAR!$C$3-2,F232+1,(YEAR!$C$2+YEAR!$C$3-1)&amp;"       :="))</f>
        <v>1</v>
      </c>
      <c r="H232">
        <f ca="1">IF(G232&lt;1.1,G232,IF(G232&lt;YEAR!$C$2+YEAR!$C$3-2,G232+1,(YEAR!$C$2+YEAR!$C$3-1)&amp;"       :="))</f>
        <v>1</v>
      </c>
      <c r="I232">
        <f ca="1">IF(H232&lt;1.1,H232,IF(H232&lt;YEAR!$C$2+YEAR!$C$3-2,H232+1,(YEAR!$C$2+YEAR!$C$3-1)&amp;"       :="))</f>
        <v>1</v>
      </c>
      <c r="J232">
        <f ca="1">IF(I232&lt;1.1,I232,IF(I232&lt;YEAR!$C$2+YEAR!$C$3-2,I232+1,(YEAR!$C$2+YEAR!$C$3-1)&amp;"       :="))</f>
        <v>1</v>
      </c>
      <c r="K232">
        <f ca="1">IF(J232&lt;1.1,J232,IF(J232&lt;YEAR!$C$2+YEAR!$C$3-2,J232+1,(YEAR!$C$2+YEAR!$C$3-1)&amp;"       :="))</f>
        <v>1</v>
      </c>
      <c r="L232">
        <f ca="1">IF(K232&lt;1.1,K232,IF(K232&lt;YEAR!$C$2+YEAR!$C$3-2,K232+1,(YEAR!$C$2+YEAR!$C$3-1)&amp;"       :="))</f>
        <v>1</v>
      </c>
      <c r="M232">
        <f ca="1">IF(L232&lt;1.1,L232,IF(L232&lt;YEAR!$C$2+YEAR!$C$3-2,L232+1,(YEAR!$C$2+YEAR!$C$3-1)&amp;"       :="))</f>
        <v>1</v>
      </c>
      <c r="N232">
        <f ca="1">IF(M232&lt;1.1,M232,IF(M232&lt;YEAR!$C$2+YEAR!$C$3-2,M232+1,(YEAR!$C$2+YEAR!$C$3-1)&amp;"       :="))</f>
        <v>1</v>
      </c>
      <c r="O232">
        <f ca="1">IF(N232&lt;1.1,N232,IF(N232&lt;YEAR!$C$2+YEAR!$C$3-2,N232+1,(YEAR!$C$2+YEAR!$C$3-1)&amp;"       :="))</f>
        <v>1</v>
      </c>
      <c r="P232">
        <f ca="1">IF(O232&lt;1.1,O232,IF(O232&lt;YEAR!$C$2+YEAR!$C$3-2,O232+1,(YEAR!$C$2+YEAR!$C$3-1)&amp;"       :="))</f>
        <v>1</v>
      </c>
      <c r="Q232">
        <f ca="1">IF(P232&lt;1.1,P232,IF(P232&lt;YEAR!$C$2+YEAR!$C$3-2,P232+1,(YEAR!$C$2+YEAR!$C$3-1)&amp;"       :="))</f>
        <v>1</v>
      </c>
      <c r="R232">
        <f ca="1">IF(Q232&lt;1.1,Q232,IF(Q232&lt;YEAR!$C$2+YEAR!$C$3-2,Q232+1,(YEAR!$C$2+YEAR!$C$3-1)&amp;"       :="))</f>
        <v>1</v>
      </c>
      <c r="S232">
        <f ca="1">IF(R232&lt;1.1,R232,IF(R232&lt;YEAR!$C$2+YEAR!$C$3-2,R232+1,(YEAR!$C$2+YEAR!$C$3-1)&amp;"       :="))</f>
        <v>1</v>
      </c>
      <c r="T232">
        <f ca="1">IF(S232&lt;1.1,S232,IF(S232&lt;YEAR!$C$2+YEAR!$C$3-2,S232+1,(YEAR!$C$2+YEAR!$C$3-1)&amp;"       :="))</f>
        <v>1</v>
      </c>
      <c r="U232">
        <f ca="1">IF(T232&lt;1.1,T232,IF(T232&lt;YEAR!$C$2+YEAR!$C$3-2,T232+1,(YEAR!$C$2+YEAR!$C$3-1)&amp;"       :="))</f>
        <v>1</v>
      </c>
      <c r="V232">
        <f ca="1">IF(U232&lt;1.1,U232,IF(U232&lt;YEAR!$C$2+YEAR!$C$3-2,U232+1,(YEAR!$C$2+YEAR!$C$3-1)&amp;"       :="))</f>
        <v>1</v>
      </c>
      <c r="W232">
        <f ca="1">IF(V232&lt;1.1,V232,IF(V232&lt;YEAR!$C$2+YEAR!$C$3-2,V232+1,(YEAR!$C$2+YEAR!$C$3-1)&amp;"       :="))</f>
        <v>1</v>
      </c>
      <c r="X232">
        <f ca="1">IF(W232&lt;1.1,W232,IF(W232&lt;YEAR!$C$2+YEAR!$C$3-2,W232+1,(YEAR!$C$2+YEAR!$C$3-1)&amp;"       :="))</f>
        <v>1</v>
      </c>
      <c r="Y232">
        <f ca="1">IF(X232&lt;1.1,X232,IF(X232&lt;YEAR!$C$2+YEAR!$C$3-2,X232+1,(YEAR!$C$2+YEAR!$C$3-1)&amp;"       :="))</f>
        <v>1</v>
      </c>
      <c r="Z232">
        <f ca="1">IF(Y232&lt;1.1,Y232,IF(Y232&lt;YEAR!$C$2+YEAR!$C$3-2,Y232+1,(YEAR!$C$2+YEAR!$C$3-1)&amp;"       :="))</f>
        <v>1</v>
      </c>
      <c r="AA232">
        <f ca="1">IF(Z232&lt;1.1,Z232,IF(Z232&lt;YEAR!$C$2+YEAR!$C$3-2,Z232+1,(YEAR!$C$2+YEAR!$C$3-1)&amp;"       :="))</f>
        <v>1</v>
      </c>
      <c r="AB232">
        <f ca="1">IF(AA232&lt;1.1,AA232,IF(AA232&lt;YEAR!$C$2+YEAR!$C$3-2,AA232+1,(YEAR!$C$2+YEAR!$C$3-1)&amp;"       :="))</f>
        <v>1</v>
      </c>
      <c r="AC232">
        <f ca="1">IF(AB232&lt;1.1,AB232,IF(AB232&lt;YEAR!$C$2+YEAR!$C$3-2,AB232+1,(YEAR!$C$2+YEAR!$C$3-1)&amp;"       :="))</f>
        <v>1</v>
      </c>
      <c r="AD232">
        <f ca="1">IF(AC232&lt;1.1,AC232,IF(AC232&lt;YEAR!$C$2+YEAR!$C$3-2,AC232+1,(YEAR!$C$2+YEAR!$C$3-1)&amp;"       :="))</f>
        <v>1</v>
      </c>
      <c r="AE232">
        <f ca="1">IF(AD232&lt;1.1,AD232,IF(AD232&lt;YEAR!$C$2+YEAR!$C$3-2,AD232+1,(YEAR!$C$2+YEAR!$C$3-1)&amp;"       :="))</f>
        <v>1</v>
      </c>
      <c r="AF232">
        <f ca="1">IF(AE232&lt;1.1,AE232,IF(AE232&lt;YEAR!$C$2+YEAR!$C$3-2,AE232+1,(YEAR!$C$2+YEAR!$C$3-1)&amp;"       :="))</f>
        <v>1</v>
      </c>
      <c r="AG232">
        <f ca="1">IF(AF232&lt;1.1,AF232,IF(AF232&lt;YEAR!$C$2+YEAR!$C$3-2,AF232+1,(YEAR!$C$2+YEAR!$C$3-1)&amp;"       :="))</f>
        <v>1</v>
      </c>
      <c r="AH232">
        <f ca="1">IF(AG232&lt;1.1,AG232,IF(AG232&lt;YEAR!$C$2+YEAR!$C$3-2,AG232+1,(YEAR!$C$2+YEAR!$C$3-1)&amp;"       :="))</f>
        <v>1</v>
      </c>
      <c r="AI232">
        <f ca="1">IF(AH232&lt;1.1,AH232,IF(AH232&lt;YEAR!$C$2+YEAR!$C$3-2,AH232+1,(YEAR!$C$2+YEAR!$C$3-1)&amp;"       :="))</f>
        <v>1</v>
      </c>
      <c r="AJ232">
        <f ca="1">IF(AI232&lt;1.1,AI232,IF(AI232&lt;YEAR!$C$2+YEAR!$C$3-2,AI232+1,(YEAR!$C$2+YEAR!$C$3-1)&amp;"       :="))</f>
        <v>1</v>
      </c>
    </row>
    <row r="233" spans="1:36">
      <c r="A233">
        <f t="shared" ca="1" si="15"/>
        <v>6</v>
      </c>
      <c r="B233" t="s">
        <v>51</v>
      </c>
      <c r="C233" t="str">
        <f ca="1">IF(D233="",OFFSET(AvailabilityFactor!A$1,A233,0),C232)</f>
        <v>D2NGEC00</v>
      </c>
      <c r="D233" t="str" cm="1">
        <f t="array" aca="1" ref="D233" ca="1">IF(D232="",TS_DRC!$P$5,OFFSET(TS_DRC!P$5,RIGHT(D232,2),0,TRUE))</f>
        <v>TS24</v>
      </c>
      <c r="E233" t="str">
        <f t="shared" ca="1" si="16"/>
        <v>TS24</v>
      </c>
      <c r="F233">
        <f ca="1">IF($D233="",YEAR!C$2,1)</f>
        <v>1</v>
      </c>
      <c r="G233">
        <f ca="1">IF(F233&lt;1.1,F233,IF(F233&lt;YEAR!$C$2+YEAR!$C$3-2,F233+1,(YEAR!$C$2+YEAR!$C$3-1)&amp;"       :="))</f>
        <v>1</v>
      </c>
      <c r="H233">
        <f ca="1">IF(G233&lt;1.1,G233,IF(G233&lt;YEAR!$C$2+YEAR!$C$3-2,G233+1,(YEAR!$C$2+YEAR!$C$3-1)&amp;"       :="))</f>
        <v>1</v>
      </c>
      <c r="I233">
        <f ca="1">IF(H233&lt;1.1,H233,IF(H233&lt;YEAR!$C$2+YEAR!$C$3-2,H233+1,(YEAR!$C$2+YEAR!$C$3-1)&amp;"       :="))</f>
        <v>1</v>
      </c>
      <c r="J233">
        <f ca="1">IF(I233&lt;1.1,I233,IF(I233&lt;YEAR!$C$2+YEAR!$C$3-2,I233+1,(YEAR!$C$2+YEAR!$C$3-1)&amp;"       :="))</f>
        <v>1</v>
      </c>
      <c r="K233">
        <f ca="1">IF(J233&lt;1.1,J233,IF(J233&lt;YEAR!$C$2+YEAR!$C$3-2,J233+1,(YEAR!$C$2+YEAR!$C$3-1)&amp;"       :="))</f>
        <v>1</v>
      </c>
      <c r="L233">
        <f ca="1">IF(K233&lt;1.1,K233,IF(K233&lt;YEAR!$C$2+YEAR!$C$3-2,K233+1,(YEAR!$C$2+YEAR!$C$3-1)&amp;"       :="))</f>
        <v>1</v>
      </c>
      <c r="M233">
        <f ca="1">IF(L233&lt;1.1,L233,IF(L233&lt;YEAR!$C$2+YEAR!$C$3-2,L233+1,(YEAR!$C$2+YEAR!$C$3-1)&amp;"       :="))</f>
        <v>1</v>
      </c>
      <c r="N233">
        <f ca="1">IF(M233&lt;1.1,M233,IF(M233&lt;YEAR!$C$2+YEAR!$C$3-2,M233+1,(YEAR!$C$2+YEAR!$C$3-1)&amp;"       :="))</f>
        <v>1</v>
      </c>
      <c r="O233">
        <f ca="1">IF(N233&lt;1.1,N233,IF(N233&lt;YEAR!$C$2+YEAR!$C$3-2,N233+1,(YEAR!$C$2+YEAR!$C$3-1)&amp;"       :="))</f>
        <v>1</v>
      </c>
      <c r="P233">
        <f ca="1">IF(O233&lt;1.1,O233,IF(O233&lt;YEAR!$C$2+YEAR!$C$3-2,O233+1,(YEAR!$C$2+YEAR!$C$3-1)&amp;"       :="))</f>
        <v>1</v>
      </c>
      <c r="Q233">
        <f ca="1">IF(P233&lt;1.1,P233,IF(P233&lt;YEAR!$C$2+YEAR!$C$3-2,P233+1,(YEAR!$C$2+YEAR!$C$3-1)&amp;"       :="))</f>
        <v>1</v>
      </c>
      <c r="R233">
        <f ca="1">IF(Q233&lt;1.1,Q233,IF(Q233&lt;YEAR!$C$2+YEAR!$C$3-2,Q233+1,(YEAR!$C$2+YEAR!$C$3-1)&amp;"       :="))</f>
        <v>1</v>
      </c>
      <c r="S233">
        <f ca="1">IF(R233&lt;1.1,R233,IF(R233&lt;YEAR!$C$2+YEAR!$C$3-2,R233+1,(YEAR!$C$2+YEAR!$C$3-1)&amp;"       :="))</f>
        <v>1</v>
      </c>
      <c r="T233">
        <f ca="1">IF(S233&lt;1.1,S233,IF(S233&lt;YEAR!$C$2+YEAR!$C$3-2,S233+1,(YEAR!$C$2+YEAR!$C$3-1)&amp;"       :="))</f>
        <v>1</v>
      </c>
      <c r="U233">
        <f ca="1">IF(T233&lt;1.1,T233,IF(T233&lt;YEAR!$C$2+YEAR!$C$3-2,T233+1,(YEAR!$C$2+YEAR!$C$3-1)&amp;"       :="))</f>
        <v>1</v>
      </c>
      <c r="V233">
        <f ca="1">IF(U233&lt;1.1,U233,IF(U233&lt;YEAR!$C$2+YEAR!$C$3-2,U233+1,(YEAR!$C$2+YEAR!$C$3-1)&amp;"       :="))</f>
        <v>1</v>
      </c>
      <c r="W233">
        <f ca="1">IF(V233&lt;1.1,V233,IF(V233&lt;YEAR!$C$2+YEAR!$C$3-2,V233+1,(YEAR!$C$2+YEAR!$C$3-1)&amp;"       :="))</f>
        <v>1</v>
      </c>
      <c r="X233">
        <f ca="1">IF(W233&lt;1.1,W233,IF(W233&lt;YEAR!$C$2+YEAR!$C$3-2,W233+1,(YEAR!$C$2+YEAR!$C$3-1)&amp;"       :="))</f>
        <v>1</v>
      </c>
      <c r="Y233">
        <f ca="1">IF(X233&lt;1.1,X233,IF(X233&lt;YEAR!$C$2+YEAR!$C$3-2,X233+1,(YEAR!$C$2+YEAR!$C$3-1)&amp;"       :="))</f>
        <v>1</v>
      </c>
      <c r="Z233">
        <f ca="1">IF(Y233&lt;1.1,Y233,IF(Y233&lt;YEAR!$C$2+YEAR!$C$3-2,Y233+1,(YEAR!$C$2+YEAR!$C$3-1)&amp;"       :="))</f>
        <v>1</v>
      </c>
      <c r="AA233">
        <f ca="1">IF(Z233&lt;1.1,Z233,IF(Z233&lt;YEAR!$C$2+YEAR!$C$3-2,Z233+1,(YEAR!$C$2+YEAR!$C$3-1)&amp;"       :="))</f>
        <v>1</v>
      </c>
      <c r="AB233">
        <f ca="1">IF(AA233&lt;1.1,AA233,IF(AA233&lt;YEAR!$C$2+YEAR!$C$3-2,AA233+1,(YEAR!$C$2+YEAR!$C$3-1)&amp;"       :="))</f>
        <v>1</v>
      </c>
      <c r="AC233">
        <f ca="1">IF(AB233&lt;1.1,AB233,IF(AB233&lt;YEAR!$C$2+YEAR!$C$3-2,AB233+1,(YEAR!$C$2+YEAR!$C$3-1)&amp;"       :="))</f>
        <v>1</v>
      </c>
      <c r="AD233">
        <f ca="1">IF(AC233&lt;1.1,AC233,IF(AC233&lt;YEAR!$C$2+YEAR!$C$3-2,AC233+1,(YEAR!$C$2+YEAR!$C$3-1)&amp;"       :="))</f>
        <v>1</v>
      </c>
      <c r="AE233">
        <f ca="1">IF(AD233&lt;1.1,AD233,IF(AD233&lt;YEAR!$C$2+YEAR!$C$3-2,AD233+1,(YEAR!$C$2+YEAR!$C$3-1)&amp;"       :="))</f>
        <v>1</v>
      </c>
      <c r="AF233">
        <f ca="1">IF(AE233&lt;1.1,AE233,IF(AE233&lt;YEAR!$C$2+YEAR!$C$3-2,AE233+1,(YEAR!$C$2+YEAR!$C$3-1)&amp;"       :="))</f>
        <v>1</v>
      </c>
      <c r="AG233">
        <f ca="1">IF(AF233&lt;1.1,AF233,IF(AF233&lt;YEAR!$C$2+YEAR!$C$3-2,AF233+1,(YEAR!$C$2+YEAR!$C$3-1)&amp;"       :="))</f>
        <v>1</v>
      </c>
      <c r="AH233">
        <f ca="1">IF(AG233&lt;1.1,AG233,IF(AG233&lt;YEAR!$C$2+YEAR!$C$3-2,AG233+1,(YEAR!$C$2+YEAR!$C$3-1)&amp;"       :="))</f>
        <v>1</v>
      </c>
      <c r="AI233">
        <f ca="1">IF(AH233&lt;1.1,AH233,IF(AH233&lt;YEAR!$C$2+YEAR!$C$3-2,AH233+1,(YEAR!$C$2+YEAR!$C$3-1)&amp;"       :="))</f>
        <v>1</v>
      </c>
      <c r="AJ233">
        <f ca="1">IF(AI233&lt;1.1,AI233,IF(AI233&lt;YEAR!$C$2+YEAR!$C$3-2,AI233+1,(YEAR!$C$2+YEAR!$C$3-1)&amp;"       :="))</f>
        <v>1</v>
      </c>
    </row>
    <row r="234" spans="1:36">
      <c r="A234">
        <f t="shared" ca="1" si="15"/>
        <v>6</v>
      </c>
      <c r="B234" t="s">
        <v>51</v>
      </c>
      <c r="C234" t="str">
        <f ca="1">IF(D234="",OFFSET(AvailabilityFactor!A$1,A234,0),C233)</f>
        <v>D2NGEC00</v>
      </c>
      <c r="D234" t="str" cm="1">
        <f t="array" aca="1" ref="D234" ca="1">IF(D233="",TS_DRC!$P$5,OFFSET(TS_DRC!P$5,RIGHT(D233,2),0,TRUE))</f>
        <v>TS25</v>
      </c>
      <c r="E234" t="str">
        <f t="shared" ca="1" si="16"/>
        <v>TS25</v>
      </c>
      <c r="F234">
        <f ca="1">IF($D234="",YEAR!C$2,1)</f>
        <v>1</v>
      </c>
      <c r="G234">
        <f ca="1">IF(F234&lt;1.1,F234,IF(F234&lt;YEAR!$C$2+YEAR!$C$3-2,F234+1,(YEAR!$C$2+YEAR!$C$3-1)&amp;"       :="))</f>
        <v>1</v>
      </c>
      <c r="H234">
        <f ca="1">IF(G234&lt;1.1,G234,IF(G234&lt;YEAR!$C$2+YEAR!$C$3-2,G234+1,(YEAR!$C$2+YEAR!$C$3-1)&amp;"       :="))</f>
        <v>1</v>
      </c>
      <c r="I234">
        <f ca="1">IF(H234&lt;1.1,H234,IF(H234&lt;YEAR!$C$2+YEAR!$C$3-2,H234+1,(YEAR!$C$2+YEAR!$C$3-1)&amp;"       :="))</f>
        <v>1</v>
      </c>
      <c r="J234">
        <f ca="1">IF(I234&lt;1.1,I234,IF(I234&lt;YEAR!$C$2+YEAR!$C$3-2,I234+1,(YEAR!$C$2+YEAR!$C$3-1)&amp;"       :="))</f>
        <v>1</v>
      </c>
      <c r="K234">
        <f ca="1">IF(J234&lt;1.1,J234,IF(J234&lt;YEAR!$C$2+YEAR!$C$3-2,J234+1,(YEAR!$C$2+YEAR!$C$3-1)&amp;"       :="))</f>
        <v>1</v>
      </c>
      <c r="L234">
        <f ca="1">IF(K234&lt;1.1,K234,IF(K234&lt;YEAR!$C$2+YEAR!$C$3-2,K234+1,(YEAR!$C$2+YEAR!$C$3-1)&amp;"       :="))</f>
        <v>1</v>
      </c>
      <c r="M234">
        <f ca="1">IF(L234&lt;1.1,L234,IF(L234&lt;YEAR!$C$2+YEAR!$C$3-2,L234+1,(YEAR!$C$2+YEAR!$C$3-1)&amp;"       :="))</f>
        <v>1</v>
      </c>
      <c r="N234">
        <f ca="1">IF(M234&lt;1.1,M234,IF(M234&lt;YEAR!$C$2+YEAR!$C$3-2,M234+1,(YEAR!$C$2+YEAR!$C$3-1)&amp;"       :="))</f>
        <v>1</v>
      </c>
      <c r="O234">
        <f ca="1">IF(N234&lt;1.1,N234,IF(N234&lt;YEAR!$C$2+YEAR!$C$3-2,N234+1,(YEAR!$C$2+YEAR!$C$3-1)&amp;"       :="))</f>
        <v>1</v>
      </c>
      <c r="P234">
        <f ca="1">IF(O234&lt;1.1,O234,IF(O234&lt;YEAR!$C$2+YEAR!$C$3-2,O234+1,(YEAR!$C$2+YEAR!$C$3-1)&amp;"       :="))</f>
        <v>1</v>
      </c>
      <c r="Q234">
        <f ca="1">IF(P234&lt;1.1,P234,IF(P234&lt;YEAR!$C$2+YEAR!$C$3-2,P234+1,(YEAR!$C$2+YEAR!$C$3-1)&amp;"       :="))</f>
        <v>1</v>
      </c>
      <c r="R234">
        <f ca="1">IF(Q234&lt;1.1,Q234,IF(Q234&lt;YEAR!$C$2+YEAR!$C$3-2,Q234+1,(YEAR!$C$2+YEAR!$C$3-1)&amp;"       :="))</f>
        <v>1</v>
      </c>
      <c r="S234">
        <f ca="1">IF(R234&lt;1.1,R234,IF(R234&lt;YEAR!$C$2+YEAR!$C$3-2,R234+1,(YEAR!$C$2+YEAR!$C$3-1)&amp;"       :="))</f>
        <v>1</v>
      </c>
      <c r="T234">
        <f ca="1">IF(S234&lt;1.1,S234,IF(S234&lt;YEAR!$C$2+YEAR!$C$3-2,S234+1,(YEAR!$C$2+YEAR!$C$3-1)&amp;"       :="))</f>
        <v>1</v>
      </c>
      <c r="U234">
        <f ca="1">IF(T234&lt;1.1,T234,IF(T234&lt;YEAR!$C$2+YEAR!$C$3-2,T234+1,(YEAR!$C$2+YEAR!$C$3-1)&amp;"       :="))</f>
        <v>1</v>
      </c>
      <c r="V234">
        <f ca="1">IF(U234&lt;1.1,U234,IF(U234&lt;YEAR!$C$2+YEAR!$C$3-2,U234+1,(YEAR!$C$2+YEAR!$C$3-1)&amp;"       :="))</f>
        <v>1</v>
      </c>
      <c r="W234">
        <f ca="1">IF(V234&lt;1.1,V234,IF(V234&lt;YEAR!$C$2+YEAR!$C$3-2,V234+1,(YEAR!$C$2+YEAR!$C$3-1)&amp;"       :="))</f>
        <v>1</v>
      </c>
      <c r="X234">
        <f ca="1">IF(W234&lt;1.1,W234,IF(W234&lt;YEAR!$C$2+YEAR!$C$3-2,W234+1,(YEAR!$C$2+YEAR!$C$3-1)&amp;"       :="))</f>
        <v>1</v>
      </c>
      <c r="Y234">
        <f ca="1">IF(X234&lt;1.1,X234,IF(X234&lt;YEAR!$C$2+YEAR!$C$3-2,X234+1,(YEAR!$C$2+YEAR!$C$3-1)&amp;"       :="))</f>
        <v>1</v>
      </c>
      <c r="Z234">
        <f ca="1">IF(Y234&lt;1.1,Y234,IF(Y234&lt;YEAR!$C$2+YEAR!$C$3-2,Y234+1,(YEAR!$C$2+YEAR!$C$3-1)&amp;"       :="))</f>
        <v>1</v>
      </c>
      <c r="AA234">
        <f ca="1">IF(Z234&lt;1.1,Z234,IF(Z234&lt;YEAR!$C$2+YEAR!$C$3-2,Z234+1,(YEAR!$C$2+YEAR!$C$3-1)&amp;"       :="))</f>
        <v>1</v>
      </c>
      <c r="AB234">
        <f ca="1">IF(AA234&lt;1.1,AA234,IF(AA234&lt;YEAR!$C$2+YEAR!$C$3-2,AA234+1,(YEAR!$C$2+YEAR!$C$3-1)&amp;"       :="))</f>
        <v>1</v>
      </c>
      <c r="AC234">
        <f ca="1">IF(AB234&lt;1.1,AB234,IF(AB234&lt;YEAR!$C$2+YEAR!$C$3-2,AB234+1,(YEAR!$C$2+YEAR!$C$3-1)&amp;"       :="))</f>
        <v>1</v>
      </c>
      <c r="AD234">
        <f ca="1">IF(AC234&lt;1.1,AC234,IF(AC234&lt;YEAR!$C$2+YEAR!$C$3-2,AC234+1,(YEAR!$C$2+YEAR!$C$3-1)&amp;"       :="))</f>
        <v>1</v>
      </c>
      <c r="AE234">
        <f ca="1">IF(AD234&lt;1.1,AD234,IF(AD234&lt;YEAR!$C$2+YEAR!$C$3-2,AD234+1,(YEAR!$C$2+YEAR!$C$3-1)&amp;"       :="))</f>
        <v>1</v>
      </c>
      <c r="AF234">
        <f ca="1">IF(AE234&lt;1.1,AE234,IF(AE234&lt;YEAR!$C$2+YEAR!$C$3-2,AE234+1,(YEAR!$C$2+YEAR!$C$3-1)&amp;"       :="))</f>
        <v>1</v>
      </c>
      <c r="AG234">
        <f ca="1">IF(AF234&lt;1.1,AF234,IF(AF234&lt;YEAR!$C$2+YEAR!$C$3-2,AF234+1,(YEAR!$C$2+YEAR!$C$3-1)&amp;"       :="))</f>
        <v>1</v>
      </c>
      <c r="AH234">
        <f ca="1">IF(AG234&lt;1.1,AG234,IF(AG234&lt;YEAR!$C$2+YEAR!$C$3-2,AG234+1,(YEAR!$C$2+YEAR!$C$3-1)&amp;"       :="))</f>
        <v>1</v>
      </c>
      <c r="AI234">
        <f ca="1">IF(AH234&lt;1.1,AH234,IF(AH234&lt;YEAR!$C$2+YEAR!$C$3-2,AH234+1,(YEAR!$C$2+YEAR!$C$3-1)&amp;"       :="))</f>
        <v>1</v>
      </c>
      <c r="AJ234">
        <f ca="1">IF(AI234&lt;1.1,AI234,IF(AI234&lt;YEAR!$C$2+YEAR!$C$3-2,AI234+1,(YEAR!$C$2+YEAR!$C$3-1)&amp;"       :="))</f>
        <v>1</v>
      </c>
    </row>
    <row r="235" spans="1:36">
      <c r="A235">
        <f t="shared" ca="1" si="15"/>
        <v>6</v>
      </c>
      <c r="B235" t="s">
        <v>51</v>
      </c>
      <c r="C235" t="str">
        <f ca="1">IF(D235="",OFFSET(AvailabilityFactor!A$1,A235,0),C234)</f>
        <v>D2NGEC00</v>
      </c>
      <c r="D235" t="str" cm="1">
        <f t="array" aca="1" ref="D235" ca="1">IF(D234="",TS_DRC!$P$5,OFFSET(TS_DRC!P$5,RIGHT(D234,2),0,TRUE))</f>
        <v>TS26</v>
      </c>
      <c r="E235" t="str">
        <f t="shared" ca="1" si="16"/>
        <v>TS26</v>
      </c>
      <c r="F235">
        <f ca="1">IF($D235="",YEAR!C$2,1)</f>
        <v>1</v>
      </c>
      <c r="G235">
        <f ca="1">IF(F235&lt;1.1,F235,IF(F235&lt;YEAR!$C$2+YEAR!$C$3-2,F235+1,(YEAR!$C$2+YEAR!$C$3-1)&amp;"       :="))</f>
        <v>1</v>
      </c>
      <c r="H235">
        <f ca="1">IF(G235&lt;1.1,G235,IF(G235&lt;YEAR!$C$2+YEAR!$C$3-2,G235+1,(YEAR!$C$2+YEAR!$C$3-1)&amp;"       :="))</f>
        <v>1</v>
      </c>
      <c r="I235">
        <f ca="1">IF(H235&lt;1.1,H235,IF(H235&lt;YEAR!$C$2+YEAR!$C$3-2,H235+1,(YEAR!$C$2+YEAR!$C$3-1)&amp;"       :="))</f>
        <v>1</v>
      </c>
      <c r="J235">
        <f ca="1">IF(I235&lt;1.1,I235,IF(I235&lt;YEAR!$C$2+YEAR!$C$3-2,I235+1,(YEAR!$C$2+YEAR!$C$3-1)&amp;"       :="))</f>
        <v>1</v>
      </c>
      <c r="K235">
        <f ca="1">IF(J235&lt;1.1,J235,IF(J235&lt;YEAR!$C$2+YEAR!$C$3-2,J235+1,(YEAR!$C$2+YEAR!$C$3-1)&amp;"       :="))</f>
        <v>1</v>
      </c>
      <c r="L235">
        <f ca="1">IF(K235&lt;1.1,K235,IF(K235&lt;YEAR!$C$2+YEAR!$C$3-2,K235+1,(YEAR!$C$2+YEAR!$C$3-1)&amp;"       :="))</f>
        <v>1</v>
      </c>
      <c r="M235">
        <f ca="1">IF(L235&lt;1.1,L235,IF(L235&lt;YEAR!$C$2+YEAR!$C$3-2,L235+1,(YEAR!$C$2+YEAR!$C$3-1)&amp;"       :="))</f>
        <v>1</v>
      </c>
      <c r="N235">
        <f ca="1">IF(M235&lt;1.1,M235,IF(M235&lt;YEAR!$C$2+YEAR!$C$3-2,M235+1,(YEAR!$C$2+YEAR!$C$3-1)&amp;"       :="))</f>
        <v>1</v>
      </c>
      <c r="O235">
        <f ca="1">IF(N235&lt;1.1,N235,IF(N235&lt;YEAR!$C$2+YEAR!$C$3-2,N235+1,(YEAR!$C$2+YEAR!$C$3-1)&amp;"       :="))</f>
        <v>1</v>
      </c>
      <c r="P235">
        <f ca="1">IF(O235&lt;1.1,O235,IF(O235&lt;YEAR!$C$2+YEAR!$C$3-2,O235+1,(YEAR!$C$2+YEAR!$C$3-1)&amp;"       :="))</f>
        <v>1</v>
      </c>
      <c r="Q235">
        <f ca="1">IF(P235&lt;1.1,P235,IF(P235&lt;YEAR!$C$2+YEAR!$C$3-2,P235+1,(YEAR!$C$2+YEAR!$C$3-1)&amp;"       :="))</f>
        <v>1</v>
      </c>
      <c r="R235">
        <f ca="1">IF(Q235&lt;1.1,Q235,IF(Q235&lt;YEAR!$C$2+YEAR!$C$3-2,Q235+1,(YEAR!$C$2+YEAR!$C$3-1)&amp;"       :="))</f>
        <v>1</v>
      </c>
      <c r="S235">
        <f ca="1">IF(R235&lt;1.1,R235,IF(R235&lt;YEAR!$C$2+YEAR!$C$3-2,R235+1,(YEAR!$C$2+YEAR!$C$3-1)&amp;"       :="))</f>
        <v>1</v>
      </c>
      <c r="T235">
        <f ca="1">IF(S235&lt;1.1,S235,IF(S235&lt;YEAR!$C$2+YEAR!$C$3-2,S235+1,(YEAR!$C$2+YEAR!$C$3-1)&amp;"       :="))</f>
        <v>1</v>
      </c>
      <c r="U235">
        <f ca="1">IF(T235&lt;1.1,T235,IF(T235&lt;YEAR!$C$2+YEAR!$C$3-2,T235+1,(YEAR!$C$2+YEAR!$C$3-1)&amp;"       :="))</f>
        <v>1</v>
      </c>
      <c r="V235">
        <f ca="1">IF(U235&lt;1.1,U235,IF(U235&lt;YEAR!$C$2+YEAR!$C$3-2,U235+1,(YEAR!$C$2+YEAR!$C$3-1)&amp;"       :="))</f>
        <v>1</v>
      </c>
      <c r="W235">
        <f ca="1">IF(V235&lt;1.1,V235,IF(V235&lt;YEAR!$C$2+YEAR!$C$3-2,V235+1,(YEAR!$C$2+YEAR!$C$3-1)&amp;"       :="))</f>
        <v>1</v>
      </c>
      <c r="X235">
        <f ca="1">IF(W235&lt;1.1,W235,IF(W235&lt;YEAR!$C$2+YEAR!$C$3-2,W235+1,(YEAR!$C$2+YEAR!$C$3-1)&amp;"       :="))</f>
        <v>1</v>
      </c>
      <c r="Y235">
        <f ca="1">IF(X235&lt;1.1,X235,IF(X235&lt;YEAR!$C$2+YEAR!$C$3-2,X235+1,(YEAR!$C$2+YEAR!$C$3-1)&amp;"       :="))</f>
        <v>1</v>
      </c>
      <c r="Z235">
        <f ca="1">IF(Y235&lt;1.1,Y235,IF(Y235&lt;YEAR!$C$2+YEAR!$C$3-2,Y235+1,(YEAR!$C$2+YEAR!$C$3-1)&amp;"       :="))</f>
        <v>1</v>
      </c>
      <c r="AA235">
        <f ca="1">IF(Z235&lt;1.1,Z235,IF(Z235&lt;YEAR!$C$2+YEAR!$C$3-2,Z235+1,(YEAR!$C$2+YEAR!$C$3-1)&amp;"       :="))</f>
        <v>1</v>
      </c>
      <c r="AB235">
        <f ca="1">IF(AA235&lt;1.1,AA235,IF(AA235&lt;YEAR!$C$2+YEAR!$C$3-2,AA235+1,(YEAR!$C$2+YEAR!$C$3-1)&amp;"       :="))</f>
        <v>1</v>
      </c>
      <c r="AC235">
        <f ca="1">IF(AB235&lt;1.1,AB235,IF(AB235&lt;YEAR!$C$2+YEAR!$C$3-2,AB235+1,(YEAR!$C$2+YEAR!$C$3-1)&amp;"       :="))</f>
        <v>1</v>
      </c>
      <c r="AD235">
        <f ca="1">IF(AC235&lt;1.1,AC235,IF(AC235&lt;YEAR!$C$2+YEAR!$C$3-2,AC235+1,(YEAR!$C$2+YEAR!$C$3-1)&amp;"       :="))</f>
        <v>1</v>
      </c>
      <c r="AE235">
        <f ca="1">IF(AD235&lt;1.1,AD235,IF(AD235&lt;YEAR!$C$2+YEAR!$C$3-2,AD235+1,(YEAR!$C$2+YEAR!$C$3-1)&amp;"       :="))</f>
        <v>1</v>
      </c>
      <c r="AF235">
        <f ca="1">IF(AE235&lt;1.1,AE235,IF(AE235&lt;YEAR!$C$2+YEAR!$C$3-2,AE235+1,(YEAR!$C$2+YEAR!$C$3-1)&amp;"       :="))</f>
        <v>1</v>
      </c>
      <c r="AG235">
        <f ca="1">IF(AF235&lt;1.1,AF235,IF(AF235&lt;YEAR!$C$2+YEAR!$C$3-2,AF235+1,(YEAR!$C$2+YEAR!$C$3-1)&amp;"       :="))</f>
        <v>1</v>
      </c>
      <c r="AH235">
        <f ca="1">IF(AG235&lt;1.1,AG235,IF(AG235&lt;YEAR!$C$2+YEAR!$C$3-2,AG235+1,(YEAR!$C$2+YEAR!$C$3-1)&amp;"       :="))</f>
        <v>1</v>
      </c>
      <c r="AI235">
        <f ca="1">IF(AH235&lt;1.1,AH235,IF(AH235&lt;YEAR!$C$2+YEAR!$C$3-2,AH235+1,(YEAR!$C$2+YEAR!$C$3-1)&amp;"       :="))</f>
        <v>1</v>
      </c>
      <c r="AJ235">
        <f ca="1">IF(AI235&lt;1.1,AI235,IF(AI235&lt;YEAR!$C$2+YEAR!$C$3-2,AI235+1,(YEAR!$C$2+YEAR!$C$3-1)&amp;"       :="))</f>
        <v>1</v>
      </c>
    </row>
    <row r="236" spans="1:36">
      <c r="A236">
        <f t="shared" ca="1" si="15"/>
        <v>6</v>
      </c>
      <c r="B236" t="s">
        <v>51</v>
      </c>
      <c r="C236" t="str">
        <f ca="1">IF(D236="",OFFSET(AvailabilityFactor!A$1,A236,0),C235)</f>
        <v>D2NGEC00</v>
      </c>
      <c r="D236" t="str" cm="1">
        <f t="array" aca="1" ref="D236" ca="1">IF(D235="",TS_DRC!$P$5,OFFSET(TS_DRC!P$5,RIGHT(D235,2),0,TRUE))</f>
        <v>TS27</v>
      </c>
      <c r="E236" t="str">
        <f t="shared" ca="1" si="16"/>
        <v>TS27</v>
      </c>
      <c r="F236">
        <f ca="1">IF($D236="",YEAR!C$2,1)</f>
        <v>1</v>
      </c>
      <c r="G236">
        <f ca="1">IF(F236&lt;1.1,F236,IF(F236&lt;YEAR!$C$2+YEAR!$C$3-2,F236+1,(YEAR!$C$2+YEAR!$C$3-1)&amp;"       :="))</f>
        <v>1</v>
      </c>
      <c r="H236">
        <f ca="1">IF(G236&lt;1.1,G236,IF(G236&lt;YEAR!$C$2+YEAR!$C$3-2,G236+1,(YEAR!$C$2+YEAR!$C$3-1)&amp;"       :="))</f>
        <v>1</v>
      </c>
      <c r="I236">
        <f ca="1">IF(H236&lt;1.1,H236,IF(H236&lt;YEAR!$C$2+YEAR!$C$3-2,H236+1,(YEAR!$C$2+YEAR!$C$3-1)&amp;"       :="))</f>
        <v>1</v>
      </c>
      <c r="J236">
        <f ca="1">IF(I236&lt;1.1,I236,IF(I236&lt;YEAR!$C$2+YEAR!$C$3-2,I236+1,(YEAR!$C$2+YEAR!$C$3-1)&amp;"       :="))</f>
        <v>1</v>
      </c>
      <c r="K236">
        <f ca="1">IF(J236&lt;1.1,J236,IF(J236&lt;YEAR!$C$2+YEAR!$C$3-2,J236+1,(YEAR!$C$2+YEAR!$C$3-1)&amp;"       :="))</f>
        <v>1</v>
      </c>
      <c r="L236">
        <f ca="1">IF(K236&lt;1.1,K236,IF(K236&lt;YEAR!$C$2+YEAR!$C$3-2,K236+1,(YEAR!$C$2+YEAR!$C$3-1)&amp;"       :="))</f>
        <v>1</v>
      </c>
      <c r="M236">
        <f ca="1">IF(L236&lt;1.1,L236,IF(L236&lt;YEAR!$C$2+YEAR!$C$3-2,L236+1,(YEAR!$C$2+YEAR!$C$3-1)&amp;"       :="))</f>
        <v>1</v>
      </c>
      <c r="N236">
        <f ca="1">IF(M236&lt;1.1,M236,IF(M236&lt;YEAR!$C$2+YEAR!$C$3-2,M236+1,(YEAR!$C$2+YEAR!$C$3-1)&amp;"       :="))</f>
        <v>1</v>
      </c>
      <c r="O236">
        <f ca="1">IF(N236&lt;1.1,N236,IF(N236&lt;YEAR!$C$2+YEAR!$C$3-2,N236+1,(YEAR!$C$2+YEAR!$C$3-1)&amp;"       :="))</f>
        <v>1</v>
      </c>
      <c r="P236">
        <f ca="1">IF(O236&lt;1.1,O236,IF(O236&lt;YEAR!$C$2+YEAR!$C$3-2,O236+1,(YEAR!$C$2+YEAR!$C$3-1)&amp;"       :="))</f>
        <v>1</v>
      </c>
      <c r="Q236">
        <f ca="1">IF(P236&lt;1.1,P236,IF(P236&lt;YEAR!$C$2+YEAR!$C$3-2,P236+1,(YEAR!$C$2+YEAR!$C$3-1)&amp;"       :="))</f>
        <v>1</v>
      </c>
      <c r="R236">
        <f ca="1">IF(Q236&lt;1.1,Q236,IF(Q236&lt;YEAR!$C$2+YEAR!$C$3-2,Q236+1,(YEAR!$C$2+YEAR!$C$3-1)&amp;"       :="))</f>
        <v>1</v>
      </c>
      <c r="S236">
        <f ca="1">IF(R236&lt;1.1,R236,IF(R236&lt;YEAR!$C$2+YEAR!$C$3-2,R236+1,(YEAR!$C$2+YEAR!$C$3-1)&amp;"       :="))</f>
        <v>1</v>
      </c>
      <c r="T236">
        <f ca="1">IF(S236&lt;1.1,S236,IF(S236&lt;YEAR!$C$2+YEAR!$C$3-2,S236+1,(YEAR!$C$2+YEAR!$C$3-1)&amp;"       :="))</f>
        <v>1</v>
      </c>
      <c r="U236">
        <f ca="1">IF(T236&lt;1.1,T236,IF(T236&lt;YEAR!$C$2+YEAR!$C$3-2,T236+1,(YEAR!$C$2+YEAR!$C$3-1)&amp;"       :="))</f>
        <v>1</v>
      </c>
      <c r="V236">
        <f ca="1">IF(U236&lt;1.1,U236,IF(U236&lt;YEAR!$C$2+YEAR!$C$3-2,U236+1,(YEAR!$C$2+YEAR!$C$3-1)&amp;"       :="))</f>
        <v>1</v>
      </c>
      <c r="W236">
        <f ca="1">IF(V236&lt;1.1,V236,IF(V236&lt;YEAR!$C$2+YEAR!$C$3-2,V236+1,(YEAR!$C$2+YEAR!$C$3-1)&amp;"       :="))</f>
        <v>1</v>
      </c>
      <c r="X236">
        <f ca="1">IF(W236&lt;1.1,W236,IF(W236&lt;YEAR!$C$2+YEAR!$C$3-2,W236+1,(YEAR!$C$2+YEAR!$C$3-1)&amp;"       :="))</f>
        <v>1</v>
      </c>
      <c r="Y236">
        <f ca="1">IF(X236&lt;1.1,X236,IF(X236&lt;YEAR!$C$2+YEAR!$C$3-2,X236+1,(YEAR!$C$2+YEAR!$C$3-1)&amp;"       :="))</f>
        <v>1</v>
      </c>
      <c r="Z236">
        <f ca="1">IF(Y236&lt;1.1,Y236,IF(Y236&lt;YEAR!$C$2+YEAR!$C$3-2,Y236+1,(YEAR!$C$2+YEAR!$C$3-1)&amp;"       :="))</f>
        <v>1</v>
      </c>
      <c r="AA236">
        <f ca="1">IF(Z236&lt;1.1,Z236,IF(Z236&lt;YEAR!$C$2+YEAR!$C$3-2,Z236+1,(YEAR!$C$2+YEAR!$C$3-1)&amp;"       :="))</f>
        <v>1</v>
      </c>
      <c r="AB236">
        <f ca="1">IF(AA236&lt;1.1,AA236,IF(AA236&lt;YEAR!$C$2+YEAR!$C$3-2,AA236+1,(YEAR!$C$2+YEAR!$C$3-1)&amp;"       :="))</f>
        <v>1</v>
      </c>
      <c r="AC236">
        <f ca="1">IF(AB236&lt;1.1,AB236,IF(AB236&lt;YEAR!$C$2+YEAR!$C$3-2,AB236+1,(YEAR!$C$2+YEAR!$C$3-1)&amp;"       :="))</f>
        <v>1</v>
      </c>
      <c r="AD236">
        <f ca="1">IF(AC236&lt;1.1,AC236,IF(AC236&lt;YEAR!$C$2+YEAR!$C$3-2,AC236+1,(YEAR!$C$2+YEAR!$C$3-1)&amp;"       :="))</f>
        <v>1</v>
      </c>
      <c r="AE236">
        <f ca="1">IF(AD236&lt;1.1,AD236,IF(AD236&lt;YEAR!$C$2+YEAR!$C$3-2,AD236+1,(YEAR!$C$2+YEAR!$C$3-1)&amp;"       :="))</f>
        <v>1</v>
      </c>
      <c r="AF236">
        <f ca="1">IF(AE236&lt;1.1,AE236,IF(AE236&lt;YEAR!$C$2+YEAR!$C$3-2,AE236+1,(YEAR!$C$2+YEAR!$C$3-1)&amp;"       :="))</f>
        <v>1</v>
      </c>
      <c r="AG236">
        <f ca="1">IF(AF236&lt;1.1,AF236,IF(AF236&lt;YEAR!$C$2+YEAR!$C$3-2,AF236+1,(YEAR!$C$2+YEAR!$C$3-1)&amp;"       :="))</f>
        <v>1</v>
      </c>
      <c r="AH236">
        <f ca="1">IF(AG236&lt;1.1,AG236,IF(AG236&lt;YEAR!$C$2+YEAR!$C$3-2,AG236+1,(YEAR!$C$2+YEAR!$C$3-1)&amp;"       :="))</f>
        <v>1</v>
      </c>
      <c r="AI236">
        <f ca="1">IF(AH236&lt;1.1,AH236,IF(AH236&lt;YEAR!$C$2+YEAR!$C$3-2,AH236+1,(YEAR!$C$2+YEAR!$C$3-1)&amp;"       :="))</f>
        <v>1</v>
      </c>
      <c r="AJ236">
        <f ca="1">IF(AI236&lt;1.1,AI236,IF(AI236&lt;YEAR!$C$2+YEAR!$C$3-2,AI236+1,(YEAR!$C$2+YEAR!$C$3-1)&amp;"       :="))</f>
        <v>1</v>
      </c>
    </row>
    <row r="237" spans="1:36">
      <c r="A237">
        <f t="shared" ca="1" si="15"/>
        <v>6</v>
      </c>
      <c r="B237" t="s">
        <v>51</v>
      </c>
      <c r="C237" t="str">
        <f ca="1">IF(D237="",OFFSET(AvailabilityFactor!A$1,A237,0),C236)</f>
        <v>D2NGEC00</v>
      </c>
      <c r="D237" t="str" cm="1">
        <f t="array" aca="1" ref="D237" ca="1">IF(D236="",TS_DRC!$P$5,OFFSET(TS_DRC!P$5,RIGHT(D236,2),0,TRUE))</f>
        <v>TS28</v>
      </c>
      <c r="E237" t="str">
        <f t="shared" ca="1" si="16"/>
        <v>TS28</v>
      </c>
      <c r="F237">
        <f ca="1">IF($D237="",YEAR!C$2,1)</f>
        <v>1</v>
      </c>
      <c r="G237">
        <f ca="1">IF(F237&lt;1.1,F237,IF(F237&lt;YEAR!$C$2+YEAR!$C$3-2,F237+1,(YEAR!$C$2+YEAR!$C$3-1)&amp;"       :="))</f>
        <v>1</v>
      </c>
      <c r="H237">
        <f ca="1">IF(G237&lt;1.1,G237,IF(G237&lt;YEAR!$C$2+YEAR!$C$3-2,G237+1,(YEAR!$C$2+YEAR!$C$3-1)&amp;"       :="))</f>
        <v>1</v>
      </c>
      <c r="I237">
        <f ca="1">IF(H237&lt;1.1,H237,IF(H237&lt;YEAR!$C$2+YEAR!$C$3-2,H237+1,(YEAR!$C$2+YEAR!$C$3-1)&amp;"       :="))</f>
        <v>1</v>
      </c>
      <c r="J237">
        <f ca="1">IF(I237&lt;1.1,I237,IF(I237&lt;YEAR!$C$2+YEAR!$C$3-2,I237+1,(YEAR!$C$2+YEAR!$C$3-1)&amp;"       :="))</f>
        <v>1</v>
      </c>
      <c r="K237">
        <f ca="1">IF(J237&lt;1.1,J237,IF(J237&lt;YEAR!$C$2+YEAR!$C$3-2,J237+1,(YEAR!$C$2+YEAR!$C$3-1)&amp;"       :="))</f>
        <v>1</v>
      </c>
      <c r="L237">
        <f ca="1">IF(K237&lt;1.1,K237,IF(K237&lt;YEAR!$C$2+YEAR!$C$3-2,K237+1,(YEAR!$C$2+YEAR!$C$3-1)&amp;"       :="))</f>
        <v>1</v>
      </c>
      <c r="M237">
        <f ca="1">IF(L237&lt;1.1,L237,IF(L237&lt;YEAR!$C$2+YEAR!$C$3-2,L237+1,(YEAR!$C$2+YEAR!$C$3-1)&amp;"       :="))</f>
        <v>1</v>
      </c>
      <c r="N237">
        <f ca="1">IF(M237&lt;1.1,M237,IF(M237&lt;YEAR!$C$2+YEAR!$C$3-2,M237+1,(YEAR!$C$2+YEAR!$C$3-1)&amp;"       :="))</f>
        <v>1</v>
      </c>
      <c r="O237">
        <f ca="1">IF(N237&lt;1.1,N237,IF(N237&lt;YEAR!$C$2+YEAR!$C$3-2,N237+1,(YEAR!$C$2+YEAR!$C$3-1)&amp;"       :="))</f>
        <v>1</v>
      </c>
      <c r="P237">
        <f ca="1">IF(O237&lt;1.1,O237,IF(O237&lt;YEAR!$C$2+YEAR!$C$3-2,O237+1,(YEAR!$C$2+YEAR!$C$3-1)&amp;"       :="))</f>
        <v>1</v>
      </c>
      <c r="Q237">
        <f ca="1">IF(P237&lt;1.1,P237,IF(P237&lt;YEAR!$C$2+YEAR!$C$3-2,P237+1,(YEAR!$C$2+YEAR!$C$3-1)&amp;"       :="))</f>
        <v>1</v>
      </c>
      <c r="R237">
        <f ca="1">IF(Q237&lt;1.1,Q237,IF(Q237&lt;YEAR!$C$2+YEAR!$C$3-2,Q237+1,(YEAR!$C$2+YEAR!$C$3-1)&amp;"       :="))</f>
        <v>1</v>
      </c>
      <c r="S237">
        <f ca="1">IF(R237&lt;1.1,R237,IF(R237&lt;YEAR!$C$2+YEAR!$C$3-2,R237+1,(YEAR!$C$2+YEAR!$C$3-1)&amp;"       :="))</f>
        <v>1</v>
      </c>
      <c r="T237">
        <f ca="1">IF(S237&lt;1.1,S237,IF(S237&lt;YEAR!$C$2+YEAR!$C$3-2,S237+1,(YEAR!$C$2+YEAR!$C$3-1)&amp;"       :="))</f>
        <v>1</v>
      </c>
      <c r="U237">
        <f ca="1">IF(T237&lt;1.1,T237,IF(T237&lt;YEAR!$C$2+YEAR!$C$3-2,T237+1,(YEAR!$C$2+YEAR!$C$3-1)&amp;"       :="))</f>
        <v>1</v>
      </c>
      <c r="V237">
        <f ca="1">IF(U237&lt;1.1,U237,IF(U237&lt;YEAR!$C$2+YEAR!$C$3-2,U237+1,(YEAR!$C$2+YEAR!$C$3-1)&amp;"       :="))</f>
        <v>1</v>
      </c>
      <c r="W237">
        <f ca="1">IF(V237&lt;1.1,V237,IF(V237&lt;YEAR!$C$2+YEAR!$C$3-2,V237+1,(YEAR!$C$2+YEAR!$C$3-1)&amp;"       :="))</f>
        <v>1</v>
      </c>
      <c r="X237">
        <f ca="1">IF(W237&lt;1.1,W237,IF(W237&lt;YEAR!$C$2+YEAR!$C$3-2,W237+1,(YEAR!$C$2+YEAR!$C$3-1)&amp;"       :="))</f>
        <v>1</v>
      </c>
      <c r="Y237">
        <f ca="1">IF(X237&lt;1.1,X237,IF(X237&lt;YEAR!$C$2+YEAR!$C$3-2,X237+1,(YEAR!$C$2+YEAR!$C$3-1)&amp;"       :="))</f>
        <v>1</v>
      </c>
      <c r="Z237">
        <f ca="1">IF(Y237&lt;1.1,Y237,IF(Y237&lt;YEAR!$C$2+YEAR!$C$3-2,Y237+1,(YEAR!$C$2+YEAR!$C$3-1)&amp;"       :="))</f>
        <v>1</v>
      </c>
      <c r="AA237">
        <f ca="1">IF(Z237&lt;1.1,Z237,IF(Z237&lt;YEAR!$C$2+YEAR!$C$3-2,Z237+1,(YEAR!$C$2+YEAR!$C$3-1)&amp;"       :="))</f>
        <v>1</v>
      </c>
      <c r="AB237">
        <f ca="1">IF(AA237&lt;1.1,AA237,IF(AA237&lt;YEAR!$C$2+YEAR!$C$3-2,AA237+1,(YEAR!$C$2+YEAR!$C$3-1)&amp;"       :="))</f>
        <v>1</v>
      </c>
      <c r="AC237">
        <f ca="1">IF(AB237&lt;1.1,AB237,IF(AB237&lt;YEAR!$C$2+YEAR!$C$3-2,AB237+1,(YEAR!$C$2+YEAR!$C$3-1)&amp;"       :="))</f>
        <v>1</v>
      </c>
      <c r="AD237">
        <f ca="1">IF(AC237&lt;1.1,AC237,IF(AC237&lt;YEAR!$C$2+YEAR!$C$3-2,AC237+1,(YEAR!$C$2+YEAR!$C$3-1)&amp;"       :="))</f>
        <v>1</v>
      </c>
      <c r="AE237">
        <f ca="1">IF(AD237&lt;1.1,AD237,IF(AD237&lt;YEAR!$C$2+YEAR!$C$3-2,AD237+1,(YEAR!$C$2+YEAR!$C$3-1)&amp;"       :="))</f>
        <v>1</v>
      </c>
      <c r="AF237">
        <f ca="1">IF(AE237&lt;1.1,AE237,IF(AE237&lt;YEAR!$C$2+YEAR!$C$3-2,AE237+1,(YEAR!$C$2+YEAR!$C$3-1)&amp;"       :="))</f>
        <v>1</v>
      </c>
      <c r="AG237">
        <f ca="1">IF(AF237&lt;1.1,AF237,IF(AF237&lt;YEAR!$C$2+YEAR!$C$3-2,AF237+1,(YEAR!$C$2+YEAR!$C$3-1)&amp;"       :="))</f>
        <v>1</v>
      </c>
      <c r="AH237">
        <f ca="1">IF(AG237&lt;1.1,AG237,IF(AG237&lt;YEAR!$C$2+YEAR!$C$3-2,AG237+1,(YEAR!$C$2+YEAR!$C$3-1)&amp;"       :="))</f>
        <v>1</v>
      </c>
      <c r="AI237">
        <f ca="1">IF(AH237&lt;1.1,AH237,IF(AH237&lt;YEAR!$C$2+YEAR!$C$3-2,AH237+1,(YEAR!$C$2+YEAR!$C$3-1)&amp;"       :="))</f>
        <v>1</v>
      </c>
      <c r="AJ237">
        <f ca="1">IF(AI237&lt;1.1,AI237,IF(AI237&lt;YEAR!$C$2+YEAR!$C$3-2,AI237+1,(YEAR!$C$2+YEAR!$C$3-1)&amp;"       :="))</f>
        <v>1</v>
      </c>
    </row>
    <row r="238" spans="1:36">
      <c r="A238">
        <f t="shared" ca="1" si="15"/>
        <v>6</v>
      </c>
      <c r="B238" t="s">
        <v>51</v>
      </c>
      <c r="C238" t="str">
        <f ca="1">IF(D238="",OFFSET(AvailabilityFactor!A$1,A238,0),C237)</f>
        <v>D2NGEC00</v>
      </c>
      <c r="D238" t="str" cm="1">
        <f t="array" aca="1" ref="D238" ca="1">IF(D237="",TS_DRC!$P$5,OFFSET(TS_DRC!P$5,RIGHT(D237,2),0,TRUE))</f>
        <v>TS29</v>
      </c>
      <c r="E238" t="str">
        <f t="shared" ca="1" si="16"/>
        <v>TS29</v>
      </c>
      <c r="F238">
        <f ca="1">IF($D238="",YEAR!C$2,1)</f>
        <v>1</v>
      </c>
      <c r="G238">
        <f ca="1">IF(F238&lt;1.1,F238,IF(F238&lt;YEAR!$C$2+YEAR!$C$3-2,F238+1,(YEAR!$C$2+YEAR!$C$3-1)&amp;"       :="))</f>
        <v>1</v>
      </c>
      <c r="H238">
        <f ca="1">IF(G238&lt;1.1,G238,IF(G238&lt;YEAR!$C$2+YEAR!$C$3-2,G238+1,(YEAR!$C$2+YEAR!$C$3-1)&amp;"       :="))</f>
        <v>1</v>
      </c>
      <c r="I238">
        <f ca="1">IF(H238&lt;1.1,H238,IF(H238&lt;YEAR!$C$2+YEAR!$C$3-2,H238+1,(YEAR!$C$2+YEAR!$C$3-1)&amp;"       :="))</f>
        <v>1</v>
      </c>
      <c r="J238">
        <f ca="1">IF(I238&lt;1.1,I238,IF(I238&lt;YEAR!$C$2+YEAR!$C$3-2,I238+1,(YEAR!$C$2+YEAR!$C$3-1)&amp;"       :="))</f>
        <v>1</v>
      </c>
      <c r="K238">
        <f ca="1">IF(J238&lt;1.1,J238,IF(J238&lt;YEAR!$C$2+YEAR!$C$3-2,J238+1,(YEAR!$C$2+YEAR!$C$3-1)&amp;"       :="))</f>
        <v>1</v>
      </c>
      <c r="L238">
        <f ca="1">IF(K238&lt;1.1,K238,IF(K238&lt;YEAR!$C$2+YEAR!$C$3-2,K238+1,(YEAR!$C$2+YEAR!$C$3-1)&amp;"       :="))</f>
        <v>1</v>
      </c>
      <c r="M238">
        <f ca="1">IF(L238&lt;1.1,L238,IF(L238&lt;YEAR!$C$2+YEAR!$C$3-2,L238+1,(YEAR!$C$2+YEAR!$C$3-1)&amp;"       :="))</f>
        <v>1</v>
      </c>
      <c r="N238">
        <f ca="1">IF(M238&lt;1.1,M238,IF(M238&lt;YEAR!$C$2+YEAR!$C$3-2,M238+1,(YEAR!$C$2+YEAR!$C$3-1)&amp;"       :="))</f>
        <v>1</v>
      </c>
      <c r="O238">
        <f ca="1">IF(N238&lt;1.1,N238,IF(N238&lt;YEAR!$C$2+YEAR!$C$3-2,N238+1,(YEAR!$C$2+YEAR!$C$3-1)&amp;"       :="))</f>
        <v>1</v>
      </c>
      <c r="P238">
        <f ca="1">IF(O238&lt;1.1,O238,IF(O238&lt;YEAR!$C$2+YEAR!$C$3-2,O238+1,(YEAR!$C$2+YEAR!$C$3-1)&amp;"       :="))</f>
        <v>1</v>
      </c>
      <c r="Q238">
        <f ca="1">IF(P238&lt;1.1,P238,IF(P238&lt;YEAR!$C$2+YEAR!$C$3-2,P238+1,(YEAR!$C$2+YEAR!$C$3-1)&amp;"       :="))</f>
        <v>1</v>
      </c>
      <c r="R238">
        <f ca="1">IF(Q238&lt;1.1,Q238,IF(Q238&lt;YEAR!$C$2+YEAR!$C$3-2,Q238+1,(YEAR!$C$2+YEAR!$C$3-1)&amp;"       :="))</f>
        <v>1</v>
      </c>
      <c r="S238">
        <f ca="1">IF(R238&lt;1.1,R238,IF(R238&lt;YEAR!$C$2+YEAR!$C$3-2,R238+1,(YEAR!$C$2+YEAR!$C$3-1)&amp;"       :="))</f>
        <v>1</v>
      </c>
      <c r="T238">
        <f ca="1">IF(S238&lt;1.1,S238,IF(S238&lt;YEAR!$C$2+YEAR!$C$3-2,S238+1,(YEAR!$C$2+YEAR!$C$3-1)&amp;"       :="))</f>
        <v>1</v>
      </c>
      <c r="U238">
        <f ca="1">IF(T238&lt;1.1,T238,IF(T238&lt;YEAR!$C$2+YEAR!$C$3-2,T238+1,(YEAR!$C$2+YEAR!$C$3-1)&amp;"       :="))</f>
        <v>1</v>
      </c>
      <c r="V238">
        <f ca="1">IF(U238&lt;1.1,U238,IF(U238&lt;YEAR!$C$2+YEAR!$C$3-2,U238+1,(YEAR!$C$2+YEAR!$C$3-1)&amp;"       :="))</f>
        <v>1</v>
      </c>
      <c r="W238">
        <f ca="1">IF(V238&lt;1.1,V238,IF(V238&lt;YEAR!$C$2+YEAR!$C$3-2,V238+1,(YEAR!$C$2+YEAR!$C$3-1)&amp;"       :="))</f>
        <v>1</v>
      </c>
      <c r="X238">
        <f ca="1">IF(W238&lt;1.1,W238,IF(W238&lt;YEAR!$C$2+YEAR!$C$3-2,W238+1,(YEAR!$C$2+YEAR!$C$3-1)&amp;"       :="))</f>
        <v>1</v>
      </c>
      <c r="Y238">
        <f ca="1">IF(X238&lt;1.1,X238,IF(X238&lt;YEAR!$C$2+YEAR!$C$3-2,X238+1,(YEAR!$C$2+YEAR!$C$3-1)&amp;"       :="))</f>
        <v>1</v>
      </c>
      <c r="Z238">
        <f ca="1">IF(Y238&lt;1.1,Y238,IF(Y238&lt;YEAR!$C$2+YEAR!$C$3-2,Y238+1,(YEAR!$C$2+YEAR!$C$3-1)&amp;"       :="))</f>
        <v>1</v>
      </c>
      <c r="AA238">
        <f ca="1">IF(Z238&lt;1.1,Z238,IF(Z238&lt;YEAR!$C$2+YEAR!$C$3-2,Z238+1,(YEAR!$C$2+YEAR!$C$3-1)&amp;"       :="))</f>
        <v>1</v>
      </c>
      <c r="AB238">
        <f ca="1">IF(AA238&lt;1.1,AA238,IF(AA238&lt;YEAR!$C$2+YEAR!$C$3-2,AA238+1,(YEAR!$C$2+YEAR!$C$3-1)&amp;"       :="))</f>
        <v>1</v>
      </c>
      <c r="AC238">
        <f ca="1">IF(AB238&lt;1.1,AB238,IF(AB238&lt;YEAR!$C$2+YEAR!$C$3-2,AB238+1,(YEAR!$C$2+YEAR!$C$3-1)&amp;"       :="))</f>
        <v>1</v>
      </c>
      <c r="AD238">
        <f ca="1">IF(AC238&lt;1.1,AC238,IF(AC238&lt;YEAR!$C$2+YEAR!$C$3-2,AC238+1,(YEAR!$C$2+YEAR!$C$3-1)&amp;"       :="))</f>
        <v>1</v>
      </c>
      <c r="AE238">
        <f ca="1">IF(AD238&lt;1.1,AD238,IF(AD238&lt;YEAR!$C$2+YEAR!$C$3-2,AD238+1,(YEAR!$C$2+YEAR!$C$3-1)&amp;"       :="))</f>
        <v>1</v>
      </c>
      <c r="AF238">
        <f ca="1">IF(AE238&lt;1.1,AE238,IF(AE238&lt;YEAR!$C$2+YEAR!$C$3-2,AE238+1,(YEAR!$C$2+YEAR!$C$3-1)&amp;"       :="))</f>
        <v>1</v>
      </c>
      <c r="AG238">
        <f ca="1">IF(AF238&lt;1.1,AF238,IF(AF238&lt;YEAR!$C$2+YEAR!$C$3-2,AF238+1,(YEAR!$C$2+YEAR!$C$3-1)&amp;"       :="))</f>
        <v>1</v>
      </c>
      <c r="AH238">
        <f ca="1">IF(AG238&lt;1.1,AG238,IF(AG238&lt;YEAR!$C$2+YEAR!$C$3-2,AG238+1,(YEAR!$C$2+YEAR!$C$3-1)&amp;"       :="))</f>
        <v>1</v>
      </c>
      <c r="AI238">
        <f ca="1">IF(AH238&lt;1.1,AH238,IF(AH238&lt;YEAR!$C$2+YEAR!$C$3-2,AH238+1,(YEAR!$C$2+YEAR!$C$3-1)&amp;"       :="))</f>
        <v>1</v>
      </c>
      <c r="AJ238">
        <f ca="1">IF(AI238&lt;1.1,AI238,IF(AI238&lt;YEAR!$C$2+YEAR!$C$3-2,AI238+1,(YEAR!$C$2+YEAR!$C$3-1)&amp;"       :="))</f>
        <v>1</v>
      </c>
    </row>
    <row r="239" spans="1:36">
      <c r="A239">
        <f t="shared" ca="1" si="15"/>
        <v>6</v>
      </c>
      <c r="B239" t="s">
        <v>51</v>
      </c>
      <c r="C239" t="str">
        <f ca="1">IF(D239="",OFFSET(AvailabilityFactor!A$1,A239,0),C238)</f>
        <v>D2NGEC00</v>
      </c>
      <c r="D239" t="str" cm="1">
        <f t="array" aca="1" ref="D239" ca="1">IF(D238="",TS_DRC!$P$5,OFFSET(TS_DRC!P$5,RIGHT(D238,2),0,TRUE))</f>
        <v>TS30</v>
      </c>
      <c r="E239" t="str">
        <f t="shared" ca="1" si="16"/>
        <v>TS30</v>
      </c>
      <c r="F239">
        <f ca="1">IF($D239="",YEAR!C$2,1)</f>
        <v>1</v>
      </c>
      <c r="G239">
        <f ca="1">IF(F239&lt;1.1,F239,IF(F239&lt;YEAR!$C$2+YEAR!$C$3-2,F239+1,(YEAR!$C$2+YEAR!$C$3-1)&amp;"       :="))</f>
        <v>1</v>
      </c>
      <c r="H239">
        <f ca="1">IF(G239&lt;1.1,G239,IF(G239&lt;YEAR!$C$2+YEAR!$C$3-2,G239+1,(YEAR!$C$2+YEAR!$C$3-1)&amp;"       :="))</f>
        <v>1</v>
      </c>
      <c r="I239">
        <f ca="1">IF(H239&lt;1.1,H239,IF(H239&lt;YEAR!$C$2+YEAR!$C$3-2,H239+1,(YEAR!$C$2+YEAR!$C$3-1)&amp;"       :="))</f>
        <v>1</v>
      </c>
      <c r="J239">
        <f ca="1">IF(I239&lt;1.1,I239,IF(I239&lt;YEAR!$C$2+YEAR!$C$3-2,I239+1,(YEAR!$C$2+YEAR!$C$3-1)&amp;"       :="))</f>
        <v>1</v>
      </c>
      <c r="K239">
        <f ca="1">IF(J239&lt;1.1,J239,IF(J239&lt;YEAR!$C$2+YEAR!$C$3-2,J239+1,(YEAR!$C$2+YEAR!$C$3-1)&amp;"       :="))</f>
        <v>1</v>
      </c>
      <c r="L239">
        <f ca="1">IF(K239&lt;1.1,K239,IF(K239&lt;YEAR!$C$2+YEAR!$C$3-2,K239+1,(YEAR!$C$2+YEAR!$C$3-1)&amp;"       :="))</f>
        <v>1</v>
      </c>
      <c r="M239">
        <f ca="1">IF(L239&lt;1.1,L239,IF(L239&lt;YEAR!$C$2+YEAR!$C$3-2,L239+1,(YEAR!$C$2+YEAR!$C$3-1)&amp;"       :="))</f>
        <v>1</v>
      </c>
      <c r="N239">
        <f ca="1">IF(M239&lt;1.1,M239,IF(M239&lt;YEAR!$C$2+YEAR!$C$3-2,M239+1,(YEAR!$C$2+YEAR!$C$3-1)&amp;"       :="))</f>
        <v>1</v>
      </c>
      <c r="O239">
        <f ca="1">IF(N239&lt;1.1,N239,IF(N239&lt;YEAR!$C$2+YEAR!$C$3-2,N239+1,(YEAR!$C$2+YEAR!$C$3-1)&amp;"       :="))</f>
        <v>1</v>
      </c>
      <c r="P239">
        <f ca="1">IF(O239&lt;1.1,O239,IF(O239&lt;YEAR!$C$2+YEAR!$C$3-2,O239+1,(YEAR!$C$2+YEAR!$C$3-1)&amp;"       :="))</f>
        <v>1</v>
      </c>
      <c r="Q239">
        <f ca="1">IF(P239&lt;1.1,P239,IF(P239&lt;YEAR!$C$2+YEAR!$C$3-2,P239+1,(YEAR!$C$2+YEAR!$C$3-1)&amp;"       :="))</f>
        <v>1</v>
      </c>
      <c r="R239">
        <f ca="1">IF(Q239&lt;1.1,Q239,IF(Q239&lt;YEAR!$C$2+YEAR!$C$3-2,Q239+1,(YEAR!$C$2+YEAR!$C$3-1)&amp;"       :="))</f>
        <v>1</v>
      </c>
      <c r="S239">
        <f ca="1">IF(R239&lt;1.1,R239,IF(R239&lt;YEAR!$C$2+YEAR!$C$3-2,R239+1,(YEAR!$C$2+YEAR!$C$3-1)&amp;"       :="))</f>
        <v>1</v>
      </c>
      <c r="T239">
        <f ca="1">IF(S239&lt;1.1,S239,IF(S239&lt;YEAR!$C$2+YEAR!$C$3-2,S239+1,(YEAR!$C$2+YEAR!$C$3-1)&amp;"       :="))</f>
        <v>1</v>
      </c>
      <c r="U239">
        <f ca="1">IF(T239&lt;1.1,T239,IF(T239&lt;YEAR!$C$2+YEAR!$C$3-2,T239+1,(YEAR!$C$2+YEAR!$C$3-1)&amp;"       :="))</f>
        <v>1</v>
      </c>
      <c r="V239">
        <f ca="1">IF(U239&lt;1.1,U239,IF(U239&lt;YEAR!$C$2+YEAR!$C$3-2,U239+1,(YEAR!$C$2+YEAR!$C$3-1)&amp;"       :="))</f>
        <v>1</v>
      </c>
      <c r="W239">
        <f ca="1">IF(V239&lt;1.1,V239,IF(V239&lt;YEAR!$C$2+YEAR!$C$3-2,V239+1,(YEAR!$C$2+YEAR!$C$3-1)&amp;"       :="))</f>
        <v>1</v>
      </c>
      <c r="X239">
        <f ca="1">IF(W239&lt;1.1,W239,IF(W239&lt;YEAR!$C$2+YEAR!$C$3-2,W239+1,(YEAR!$C$2+YEAR!$C$3-1)&amp;"       :="))</f>
        <v>1</v>
      </c>
      <c r="Y239">
        <f ca="1">IF(X239&lt;1.1,X239,IF(X239&lt;YEAR!$C$2+YEAR!$C$3-2,X239+1,(YEAR!$C$2+YEAR!$C$3-1)&amp;"       :="))</f>
        <v>1</v>
      </c>
      <c r="Z239">
        <f ca="1">IF(Y239&lt;1.1,Y239,IF(Y239&lt;YEAR!$C$2+YEAR!$C$3-2,Y239+1,(YEAR!$C$2+YEAR!$C$3-1)&amp;"       :="))</f>
        <v>1</v>
      </c>
      <c r="AA239">
        <f ca="1">IF(Z239&lt;1.1,Z239,IF(Z239&lt;YEAR!$C$2+YEAR!$C$3-2,Z239+1,(YEAR!$C$2+YEAR!$C$3-1)&amp;"       :="))</f>
        <v>1</v>
      </c>
      <c r="AB239">
        <f ca="1">IF(AA239&lt;1.1,AA239,IF(AA239&lt;YEAR!$C$2+YEAR!$C$3-2,AA239+1,(YEAR!$C$2+YEAR!$C$3-1)&amp;"       :="))</f>
        <v>1</v>
      </c>
      <c r="AC239">
        <f ca="1">IF(AB239&lt;1.1,AB239,IF(AB239&lt;YEAR!$C$2+YEAR!$C$3-2,AB239+1,(YEAR!$C$2+YEAR!$C$3-1)&amp;"       :="))</f>
        <v>1</v>
      </c>
      <c r="AD239">
        <f ca="1">IF(AC239&lt;1.1,AC239,IF(AC239&lt;YEAR!$C$2+YEAR!$C$3-2,AC239+1,(YEAR!$C$2+YEAR!$C$3-1)&amp;"       :="))</f>
        <v>1</v>
      </c>
      <c r="AE239">
        <f ca="1">IF(AD239&lt;1.1,AD239,IF(AD239&lt;YEAR!$C$2+YEAR!$C$3-2,AD239+1,(YEAR!$C$2+YEAR!$C$3-1)&amp;"       :="))</f>
        <v>1</v>
      </c>
      <c r="AF239">
        <f ca="1">IF(AE239&lt;1.1,AE239,IF(AE239&lt;YEAR!$C$2+YEAR!$C$3-2,AE239+1,(YEAR!$C$2+YEAR!$C$3-1)&amp;"       :="))</f>
        <v>1</v>
      </c>
      <c r="AG239">
        <f ca="1">IF(AF239&lt;1.1,AF239,IF(AF239&lt;YEAR!$C$2+YEAR!$C$3-2,AF239+1,(YEAR!$C$2+YEAR!$C$3-1)&amp;"       :="))</f>
        <v>1</v>
      </c>
      <c r="AH239">
        <f ca="1">IF(AG239&lt;1.1,AG239,IF(AG239&lt;YEAR!$C$2+YEAR!$C$3-2,AG239+1,(YEAR!$C$2+YEAR!$C$3-1)&amp;"       :="))</f>
        <v>1</v>
      </c>
      <c r="AI239">
        <f ca="1">IF(AH239&lt;1.1,AH239,IF(AH239&lt;YEAR!$C$2+YEAR!$C$3-2,AH239+1,(YEAR!$C$2+YEAR!$C$3-1)&amp;"       :="))</f>
        <v>1</v>
      </c>
      <c r="AJ239">
        <f ca="1">IF(AI239&lt;1.1,AI239,IF(AI239&lt;YEAR!$C$2+YEAR!$C$3-2,AI239+1,(YEAR!$C$2+YEAR!$C$3-1)&amp;"       :="))</f>
        <v>1</v>
      </c>
    </row>
    <row r="240" spans="1:36">
      <c r="A240">
        <f t="shared" ca="1" si="15"/>
        <v>6</v>
      </c>
      <c r="B240" t="s">
        <v>51</v>
      </c>
      <c r="C240" t="str">
        <f ca="1">IF(D240="",OFFSET(AvailabilityFactor!A$1,A240,0),C239)</f>
        <v>D2NGEC00</v>
      </c>
      <c r="D240" t="str" cm="1">
        <f t="array" aca="1" ref="D240" ca="1">IF(D239="",TS_DRC!$P$5,OFFSET(TS_DRC!P$5,RIGHT(D239,2),0,TRUE))</f>
        <v>TS31</v>
      </c>
      <c r="E240" t="str">
        <f t="shared" ca="1" si="16"/>
        <v>TS31</v>
      </c>
      <c r="F240">
        <f ca="1">IF($D240="",YEAR!C$2,1)</f>
        <v>1</v>
      </c>
      <c r="G240">
        <f ca="1">IF(F240&lt;1.1,F240,IF(F240&lt;YEAR!$C$2+YEAR!$C$3-2,F240+1,(YEAR!$C$2+YEAR!$C$3-1)&amp;"       :="))</f>
        <v>1</v>
      </c>
      <c r="H240">
        <f ca="1">IF(G240&lt;1.1,G240,IF(G240&lt;YEAR!$C$2+YEAR!$C$3-2,G240+1,(YEAR!$C$2+YEAR!$C$3-1)&amp;"       :="))</f>
        <v>1</v>
      </c>
      <c r="I240">
        <f ca="1">IF(H240&lt;1.1,H240,IF(H240&lt;YEAR!$C$2+YEAR!$C$3-2,H240+1,(YEAR!$C$2+YEAR!$C$3-1)&amp;"       :="))</f>
        <v>1</v>
      </c>
      <c r="J240">
        <f ca="1">IF(I240&lt;1.1,I240,IF(I240&lt;YEAR!$C$2+YEAR!$C$3-2,I240+1,(YEAR!$C$2+YEAR!$C$3-1)&amp;"       :="))</f>
        <v>1</v>
      </c>
      <c r="K240">
        <f ca="1">IF(J240&lt;1.1,J240,IF(J240&lt;YEAR!$C$2+YEAR!$C$3-2,J240+1,(YEAR!$C$2+YEAR!$C$3-1)&amp;"       :="))</f>
        <v>1</v>
      </c>
      <c r="L240">
        <f ca="1">IF(K240&lt;1.1,K240,IF(K240&lt;YEAR!$C$2+YEAR!$C$3-2,K240+1,(YEAR!$C$2+YEAR!$C$3-1)&amp;"       :="))</f>
        <v>1</v>
      </c>
      <c r="M240">
        <f ca="1">IF(L240&lt;1.1,L240,IF(L240&lt;YEAR!$C$2+YEAR!$C$3-2,L240+1,(YEAR!$C$2+YEAR!$C$3-1)&amp;"       :="))</f>
        <v>1</v>
      </c>
      <c r="N240">
        <f ca="1">IF(M240&lt;1.1,M240,IF(M240&lt;YEAR!$C$2+YEAR!$C$3-2,M240+1,(YEAR!$C$2+YEAR!$C$3-1)&amp;"       :="))</f>
        <v>1</v>
      </c>
      <c r="O240">
        <f ca="1">IF(N240&lt;1.1,N240,IF(N240&lt;YEAR!$C$2+YEAR!$C$3-2,N240+1,(YEAR!$C$2+YEAR!$C$3-1)&amp;"       :="))</f>
        <v>1</v>
      </c>
      <c r="P240">
        <f ca="1">IF(O240&lt;1.1,O240,IF(O240&lt;YEAR!$C$2+YEAR!$C$3-2,O240+1,(YEAR!$C$2+YEAR!$C$3-1)&amp;"       :="))</f>
        <v>1</v>
      </c>
      <c r="Q240">
        <f ca="1">IF(P240&lt;1.1,P240,IF(P240&lt;YEAR!$C$2+YEAR!$C$3-2,P240+1,(YEAR!$C$2+YEAR!$C$3-1)&amp;"       :="))</f>
        <v>1</v>
      </c>
      <c r="R240">
        <f ca="1">IF(Q240&lt;1.1,Q240,IF(Q240&lt;YEAR!$C$2+YEAR!$C$3-2,Q240+1,(YEAR!$C$2+YEAR!$C$3-1)&amp;"       :="))</f>
        <v>1</v>
      </c>
      <c r="S240">
        <f ca="1">IF(R240&lt;1.1,R240,IF(R240&lt;YEAR!$C$2+YEAR!$C$3-2,R240+1,(YEAR!$C$2+YEAR!$C$3-1)&amp;"       :="))</f>
        <v>1</v>
      </c>
      <c r="T240">
        <f ca="1">IF(S240&lt;1.1,S240,IF(S240&lt;YEAR!$C$2+YEAR!$C$3-2,S240+1,(YEAR!$C$2+YEAR!$C$3-1)&amp;"       :="))</f>
        <v>1</v>
      </c>
      <c r="U240">
        <f ca="1">IF(T240&lt;1.1,T240,IF(T240&lt;YEAR!$C$2+YEAR!$C$3-2,T240+1,(YEAR!$C$2+YEAR!$C$3-1)&amp;"       :="))</f>
        <v>1</v>
      </c>
      <c r="V240">
        <f ca="1">IF(U240&lt;1.1,U240,IF(U240&lt;YEAR!$C$2+YEAR!$C$3-2,U240+1,(YEAR!$C$2+YEAR!$C$3-1)&amp;"       :="))</f>
        <v>1</v>
      </c>
      <c r="W240">
        <f ca="1">IF(V240&lt;1.1,V240,IF(V240&lt;YEAR!$C$2+YEAR!$C$3-2,V240+1,(YEAR!$C$2+YEAR!$C$3-1)&amp;"       :="))</f>
        <v>1</v>
      </c>
      <c r="X240">
        <f ca="1">IF(W240&lt;1.1,W240,IF(W240&lt;YEAR!$C$2+YEAR!$C$3-2,W240+1,(YEAR!$C$2+YEAR!$C$3-1)&amp;"       :="))</f>
        <v>1</v>
      </c>
      <c r="Y240">
        <f ca="1">IF(X240&lt;1.1,X240,IF(X240&lt;YEAR!$C$2+YEAR!$C$3-2,X240+1,(YEAR!$C$2+YEAR!$C$3-1)&amp;"       :="))</f>
        <v>1</v>
      </c>
      <c r="Z240">
        <f ca="1">IF(Y240&lt;1.1,Y240,IF(Y240&lt;YEAR!$C$2+YEAR!$C$3-2,Y240+1,(YEAR!$C$2+YEAR!$C$3-1)&amp;"       :="))</f>
        <v>1</v>
      </c>
      <c r="AA240">
        <f ca="1">IF(Z240&lt;1.1,Z240,IF(Z240&lt;YEAR!$C$2+YEAR!$C$3-2,Z240+1,(YEAR!$C$2+YEAR!$C$3-1)&amp;"       :="))</f>
        <v>1</v>
      </c>
      <c r="AB240">
        <f ca="1">IF(AA240&lt;1.1,AA240,IF(AA240&lt;YEAR!$C$2+YEAR!$C$3-2,AA240+1,(YEAR!$C$2+YEAR!$C$3-1)&amp;"       :="))</f>
        <v>1</v>
      </c>
      <c r="AC240">
        <f ca="1">IF(AB240&lt;1.1,AB240,IF(AB240&lt;YEAR!$C$2+YEAR!$C$3-2,AB240+1,(YEAR!$C$2+YEAR!$C$3-1)&amp;"       :="))</f>
        <v>1</v>
      </c>
      <c r="AD240">
        <f ca="1">IF(AC240&lt;1.1,AC240,IF(AC240&lt;YEAR!$C$2+YEAR!$C$3-2,AC240+1,(YEAR!$C$2+YEAR!$C$3-1)&amp;"       :="))</f>
        <v>1</v>
      </c>
      <c r="AE240">
        <f ca="1">IF(AD240&lt;1.1,AD240,IF(AD240&lt;YEAR!$C$2+YEAR!$C$3-2,AD240+1,(YEAR!$C$2+YEAR!$C$3-1)&amp;"       :="))</f>
        <v>1</v>
      </c>
      <c r="AF240">
        <f ca="1">IF(AE240&lt;1.1,AE240,IF(AE240&lt;YEAR!$C$2+YEAR!$C$3-2,AE240+1,(YEAR!$C$2+YEAR!$C$3-1)&amp;"       :="))</f>
        <v>1</v>
      </c>
      <c r="AG240">
        <f ca="1">IF(AF240&lt;1.1,AF240,IF(AF240&lt;YEAR!$C$2+YEAR!$C$3-2,AF240+1,(YEAR!$C$2+YEAR!$C$3-1)&amp;"       :="))</f>
        <v>1</v>
      </c>
      <c r="AH240">
        <f ca="1">IF(AG240&lt;1.1,AG240,IF(AG240&lt;YEAR!$C$2+YEAR!$C$3-2,AG240+1,(YEAR!$C$2+YEAR!$C$3-1)&amp;"       :="))</f>
        <v>1</v>
      </c>
      <c r="AI240">
        <f ca="1">IF(AH240&lt;1.1,AH240,IF(AH240&lt;YEAR!$C$2+YEAR!$C$3-2,AH240+1,(YEAR!$C$2+YEAR!$C$3-1)&amp;"       :="))</f>
        <v>1</v>
      </c>
      <c r="AJ240">
        <f ca="1">IF(AI240&lt;1.1,AI240,IF(AI240&lt;YEAR!$C$2+YEAR!$C$3-2,AI240+1,(YEAR!$C$2+YEAR!$C$3-1)&amp;"       :="))</f>
        <v>1</v>
      </c>
    </row>
    <row r="241" spans="1:36">
      <c r="A241">
        <f t="shared" ca="1" si="15"/>
        <v>6</v>
      </c>
      <c r="B241" t="s">
        <v>51</v>
      </c>
      <c r="C241" t="str">
        <f ca="1">IF(D241="",OFFSET(AvailabilityFactor!A$1,A241,0),C240)</f>
        <v>D2NGEC00</v>
      </c>
      <c r="D241" t="str" cm="1">
        <f t="array" aca="1" ref="D241" ca="1">IF(D240="",TS_DRC!$P$5,OFFSET(TS_DRC!P$5,RIGHT(D240,2),0,TRUE))</f>
        <v>TS32</v>
      </c>
      <c r="E241" t="str">
        <f t="shared" ca="1" si="16"/>
        <v>TS32</v>
      </c>
      <c r="F241">
        <f ca="1">IF($D241="",YEAR!C$2,1)</f>
        <v>1</v>
      </c>
      <c r="G241">
        <f ca="1">IF(F241&lt;1.1,F241,IF(F241&lt;YEAR!$C$2+YEAR!$C$3-2,F241+1,(YEAR!$C$2+YEAR!$C$3-1)&amp;"       :="))</f>
        <v>1</v>
      </c>
      <c r="H241">
        <f ca="1">IF(G241&lt;1.1,G241,IF(G241&lt;YEAR!$C$2+YEAR!$C$3-2,G241+1,(YEAR!$C$2+YEAR!$C$3-1)&amp;"       :="))</f>
        <v>1</v>
      </c>
      <c r="I241">
        <f ca="1">IF(H241&lt;1.1,H241,IF(H241&lt;YEAR!$C$2+YEAR!$C$3-2,H241+1,(YEAR!$C$2+YEAR!$C$3-1)&amp;"       :="))</f>
        <v>1</v>
      </c>
      <c r="J241">
        <f ca="1">IF(I241&lt;1.1,I241,IF(I241&lt;YEAR!$C$2+YEAR!$C$3-2,I241+1,(YEAR!$C$2+YEAR!$C$3-1)&amp;"       :="))</f>
        <v>1</v>
      </c>
      <c r="K241">
        <f ca="1">IF(J241&lt;1.1,J241,IF(J241&lt;YEAR!$C$2+YEAR!$C$3-2,J241+1,(YEAR!$C$2+YEAR!$C$3-1)&amp;"       :="))</f>
        <v>1</v>
      </c>
      <c r="L241">
        <f ca="1">IF(K241&lt;1.1,K241,IF(K241&lt;YEAR!$C$2+YEAR!$C$3-2,K241+1,(YEAR!$C$2+YEAR!$C$3-1)&amp;"       :="))</f>
        <v>1</v>
      </c>
      <c r="M241">
        <f ca="1">IF(L241&lt;1.1,L241,IF(L241&lt;YEAR!$C$2+YEAR!$C$3-2,L241+1,(YEAR!$C$2+YEAR!$C$3-1)&amp;"       :="))</f>
        <v>1</v>
      </c>
      <c r="N241">
        <f ca="1">IF(M241&lt;1.1,M241,IF(M241&lt;YEAR!$C$2+YEAR!$C$3-2,M241+1,(YEAR!$C$2+YEAR!$C$3-1)&amp;"       :="))</f>
        <v>1</v>
      </c>
      <c r="O241">
        <f ca="1">IF(N241&lt;1.1,N241,IF(N241&lt;YEAR!$C$2+YEAR!$C$3-2,N241+1,(YEAR!$C$2+YEAR!$C$3-1)&amp;"       :="))</f>
        <v>1</v>
      </c>
      <c r="P241">
        <f ca="1">IF(O241&lt;1.1,O241,IF(O241&lt;YEAR!$C$2+YEAR!$C$3-2,O241+1,(YEAR!$C$2+YEAR!$C$3-1)&amp;"       :="))</f>
        <v>1</v>
      </c>
      <c r="Q241">
        <f ca="1">IF(P241&lt;1.1,P241,IF(P241&lt;YEAR!$C$2+YEAR!$C$3-2,P241+1,(YEAR!$C$2+YEAR!$C$3-1)&amp;"       :="))</f>
        <v>1</v>
      </c>
      <c r="R241">
        <f ca="1">IF(Q241&lt;1.1,Q241,IF(Q241&lt;YEAR!$C$2+YEAR!$C$3-2,Q241+1,(YEAR!$C$2+YEAR!$C$3-1)&amp;"       :="))</f>
        <v>1</v>
      </c>
      <c r="S241">
        <f ca="1">IF(R241&lt;1.1,R241,IF(R241&lt;YEAR!$C$2+YEAR!$C$3-2,R241+1,(YEAR!$C$2+YEAR!$C$3-1)&amp;"       :="))</f>
        <v>1</v>
      </c>
      <c r="T241">
        <f ca="1">IF(S241&lt;1.1,S241,IF(S241&lt;YEAR!$C$2+YEAR!$C$3-2,S241+1,(YEAR!$C$2+YEAR!$C$3-1)&amp;"       :="))</f>
        <v>1</v>
      </c>
      <c r="U241">
        <f ca="1">IF(T241&lt;1.1,T241,IF(T241&lt;YEAR!$C$2+YEAR!$C$3-2,T241+1,(YEAR!$C$2+YEAR!$C$3-1)&amp;"       :="))</f>
        <v>1</v>
      </c>
      <c r="V241">
        <f ca="1">IF(U241&lt;1.1,U241,IF(U241&lt;YEAR!$C$2+YEAR!$C$3-2,U241+1,(YEAR!$C$2+YEAR!$C$3-1)&amp;"       :="))</f>
        <v>1</v>
      </c>
      <c r="W241">
        <f ca="1">IF(V241&lt;1.1,V241,IF(V241&lt;YEAR!$C$2+YEAR!$C$3-2,V241+1,(YEAR!$C$2+YEAR!$C$3-1)&amp;"       :="))</f>
        <v>1</v>
      </c>
      <c r="X241">
        <f ca="1">IF(W241&lt;1.1,W241,IF(W241&lt;YEAR!$C$2+YEAR!$C$3-2,W241+1,(YEAR!$C$2+YEAR!$C$3-1)&amp;"       :="))</f>
        <v>1</v>
      </c>
      <c r="Y241">
        <f ca="1">IF(X241&lt;1.1,X241,IF(X241&lt;YEAR!$C$2+YEAR!$C$3-2,X241+1,(YEAR!$C$2+YEAR!$C$3-1)&amp;"       :="))</f>
        <v>1</v>
      </c>
      <c r="Z241">
        <f ca="1">IF(Y241&lt;1.1,Y241,IF(Y241&lt;YEAR!$C$2+YEAR!$C$3-2,Y241+1,(YEAR!$C$2+YEAR!$C$3-1)&amp;"       :="))</f>
        <v>1</v>
      </c>
      <c r="AA241">
        <f ca="1">IF(Z241&lt;1.1,Z241,IF(Z241&lt;YEAR!$C$2+YEAR!$C$3-2,Z241+1,(YEAR!$C$2+YEAR!$C$3-1)&amp;"       :="))</f>
        <v>1</v>
      </c>
      <c r="AB241">
        <f ca="1">IF(AA241&lt;1.1,AA241,IF(AA241&lt;YEAR!$C$2+YEAR!$C$3-2,AA241+1,(YEAR!$C$2+YEAR!$C$3-1)&amp;"       :="))</f>
        <v>1</v>
      </c>
      <c r="AC241">
        <f ca="1">IF(AB241&lt;1.1,AB241,IF(AB241&lt;YEAR!$C$2+YEAR!$C$3-2,AB241+1,(YEAR!$C$2+YEAR!$C$3-1)&amp;"       :="))</f>
        <v>1</v>
      </c>
      <c r="AD241">
        <f ca="1">IF(AC241&lt;1.1,AC241,IF(AC241&lt;YEAR!$C$2+YEAR!$C$3-2,AC241+1,(YEAR!$C$2+YEAR!$C$3-1)&amp;"       :="))</f>
        <v>1</v>
      </c>
      <c r="AE241">
        <f ca="1">IF(AD241&lt;1.1,AD241,IF(AD241&lt;YEAR!$C$2+YEAR!$C$3-2,AD241+1,(YEAR!$C$2+YEAR!$C$3-1)&amp;"       :="))</f>
        <v>1</v>
      </c>
      <c r="AF241">
        <f ca="1">IF(AE241&lt;1.1,AE241,IF(AE241&lt;YEAR!$C$2+YEAR!$C$3-2,AE241+1,(YEAR!$C$2+YEAR!$C$3-1)&amp;"       :="))</f>
        <v>1</v>
      </c>
      <c r="AG241">
        <f ca="1">IF(AF241&lt;1.1,AF241,IF(AF241&lt;YEAR!$C$2+YEAR!$C$3-2,AF241+1,(YEAR!$C$2+YEAR!$C$3-1)&amp;"       :="))</f>
        <v>1</v>
      </c>
      <c r="AH241">
        <f ca="1">IF(AG241&lt;1.1,AG241,IF(AG241&lt;YEAR!$C$2+YEAR!$C$3-2,AG241+1,(YEAR!$C$2+YEAR!$C$3-1)&amp;"       :="))</f>
        <v>1</v>
      </c>
      <c r="AI241">
        <f ca="1">IF(AH241&lt;1.1,AH241,IF(AH241&lt;YEAR!$C$2+YEAR!$C$3-2,AH241+1,(YEAR!$C$2+YEAR!$C$3-1)&amp;"       :="))</f>
        <v>1</v>
      </c>
      <c r="AJ241">
        <f ca="1">IF(AI241&lt;1.1,AI241,IF(AI241&lt;YEAR!$C$2+YEAR!$C$3-2,AI241+1,(YEAR!$C$2+YEAR!$C$3-1)&amp;"       :="))</f>
        <v>1</v>
      </c>
    </row>
    <row r="242" spans="1:36">
      <c r="A242">
        <f t="shared" ca="1" si="15"/>
        <v>6</v>
      </c>
      <c r="B242" t="s">
        <v>51</v>
      </c>
      <c r="C242" t="str">
        <f ca="1">IF(D242="",OFFSET(AvailabilityFactor!A$1,A242,0),C241)</f>
        <v>D2NGEC00</v>
      </c>
      <c r="D242" t="str" cm="1">
        <f t="array" aca="1" ref="D242" ca="1">IF(D241="",TS_DRC!$P$5,OFFSET(TS_DRC!P$5,RIGHT(D241,2),0,TRUE))</f>
        <v>TS33</v>
      </c>
      <c r="E242" t="str">
        <f t="shared" ca="1" si="16"/>
        <v>TS33</v>
      </c>
      <c r="F242">
        <f ca="1">IF($D242="",YEAR!C$2,1)</f>
        <v>1</v>
      </c>
      <c r="G242">
        <f ca="1">IF(F242&lt;1.1,F242,IF(F242&lt;YEAR!$C$2+YEAR!$C$3-2,F242+1,(YEAR!$C$2+YEAR!$C$3-1)&amp;"       :="))</f>
        <v>1</v>
      </c>
      <c r="H242">
        <f ca="1">IF(G242&lt;1.1,G242,IF(G242&lt;YEAR!$C$2+YEAR!$C$3-2,G242+1,(YEAR!$C$2+YEAR!$C$3-1)&amp;"       :="))</f>
        <v>1</v>
      </c>
      <c r="I242">
        <f ca="1">IF(H242&lt;1.1,H242,IF(H242&lt;YEAR!$C$2+YEAR!$C$3-2,H242+1,(YEAR!$C$2+YEAR!$C$3-1)&amp;"       :="))</f>
        <v>1</v>
      </c>
      <c r="J242">
        <f ca="1">IF(I242&lt;1.1,I242,IF(I242&lt;YEAR!$C$2+YEAR!$C$3-2,I242+1,(YEAR!$C$2+YEAR!$C$3-1)&amp;"       :="))</f>
        <v>1</v>
      </c>
      <c r="K242">
        <f ca="1">IF(J242&lt;1.1,J242,IF(J242&lt;YEAR!$C$2+YEAR!$C$3-2,J242+1,(YEAR!$C$2+YEAR!$C$3-1)&amp;"       :="))</f>
        <v>1</v>
      </c>
      <c r="L242">
        <f ca="1">IF(K242&lt;1.1,K242,IF(K242&lt;YEAR!$C$2+YEAR!$C$3-2,K242+1,(YEAR!$C$2+YEAR!$C$3-1)&amp;"       :="))</f>
        <v>1</v>
      </c>
      <c r="M242">
        <f ca="1">IF(L242&lt;1.1,L242,IF(L242&lt;YEAR!$C$2+YEAR!$C$3-2,L242+1,(YEAR!$C$2+YEAR!$C$3-1)&amp;"       :="))</f>
        <v>1</v>
      </c>
      <c r="N242">
        <f ca="1">IF(M242&lt;1.1,M242,IF(M242&lt;YEAR!$C$2+YEAR!$C$3-2,M242+1,(YEAR!$C$2+YEAR!$C$3-1)&amp;"       :="))</f>
        <v>1</v>
      </c>
      <c r="O242">
        <f ca="1">IF(N242&lt;1.1,N242,IF(N242&lt;YEAR!$C$2+YEAR!$C$3-2,N242+1,(YEAR!$C$2+YEAR!$C$3-1)&amp;"       :="))</f>
        <v>1</v>
      </c>
      <c r="P242">
        <f ca="1">IF(O242&lt;1.1,O242,IF(O242&lt;YEAR!$C$2+YEAR!$C$3-2,O242+1,(YEAR!$C$2+YEAR!$C$3-1)&amp;"       :="))</f>
        <v>1</v>
      </c>
      <c r="Q242">
        <f ca="1">IF(P242&lt;1.1,P242,IF(P242&lt;YEAR!$C$2+YEAR!$C$3-2,P242+1,(YEAR!$C$2+YEAR!$C$3-1)&amp;"       :="))</f>
        <v>1</v>
      </c>
      <c r="R242">
        <f ca="1">IF(Q242&lt;1.1,Q242,IF(Q242&lt;YEAR!$C$2+YEAR!$C$3-2,Q242+1,(YEAR!$C$2+YEAR!$C$3-1)&amp;"       :="))</f>
        <v>1</v>
      </c>
      <c r="S242">
        <f ca="1">IF(R242&lt;1.1,R242,IF(R242&lt;YEAR!$C$2+YEAR!$C$3-2,R242+1,(YEAR!$C$2+YEAR!$C$3-1)&amp;"       :="))</f>
        <v>1</v>
      </c>
      <c r="T242">
        <f ca="1">IF(S242&lt;1.1,S242,IF(S242&lt;YEAR!$C$2+YEAR!$C$3-2,S242+1,(YEAR!$C$2+YEAR!$C$3-1)&amp;"       :="))</f>
        <v>1</v>
      </c>
      <c r="U242">
        <f ca="1">IF(T242&lt;1.1,T242,IF(T242&lt;YEAR!$C$2+YEAR!$C$3-2,T242+1,(YEAR!$C$2+YEAR!$C$3-1)&amp;"       :="))</f>
        <v>1</v>
      </c>
      <c r="V242">
        <f ca="1">IF(U242&lt;1.1,U242,IF(U242&lt;YEAR!$C$2+YEAR!$C$3-2,U242+1,(YEAR!$C$2+YEAR!$C$3-1)&amp;"       :="))</f>
        <v>1</v>
      </c>
      <c r="W242">
        <f ca="1">IF(V242&lt;1.1,V242,IF(V242&lt;YEAR!$C$2+YEAR!$C$3-2,V242+1,(YEAR!$C$2+YEAR!$C$3-1)&amp;"       :="))</f>
        <v>1</v>
      </c>
      <c r="X242">
        <f ca="1">IF(W242&lt;1.1,W242,IF(W242&lt;YEAR!$C$2+YEAR!$C$3-2,W242+1,(YEAR!$C$2+YEAR!$C$3-1)&amp;"       :="))</f>
        <v>1</v>
      </c>
      <c r="Y242">
        <f ca="1">IF(X242&lt;1.1,X242,IF(X242&lt;YEAR!$C$2+YEAR!$C$3-2,X242+1,(YEAR!$C$2+YEAR!$C$3-1)&amp;"       :="))</f>
        <v>1</v>
      </c>
      <c r="Z242">
        <f ca="1">IF(Y242&lt;1.1,Y242,IF(Y242&lt;YEAR!$C$2+YEAR!$C$3-2,Y242+1,(YEAR!$C$2+YEAR!$C$3-1)&amp;"       :="))</f>
        <v>1</v>
      </c>
      <c r="AA242">
        <f ca="1">IF(Z242&lt;1.1,Z242,IF(Z242&lt;YEAR!$C$2+YEAR!$C$3-2,Z242+1,(YEAR!$C$2+YEAR!$C$3-1)&amp;"       :="))</f>
        <v>1</v>
      </c>
      <c r="AB242">
        <f ca="1">IF(AA242&lt;1.1,AA242,IF(AA242&lt;YEAR!$C$2+YEAR!$C$3-2,AA242+1,(YEAR!$C$2+YEAR!$C$3-1)&amp;"       :="))</f>
        <v>1</v>
      </c>
      <c r="AC242">
        <f ca="1">IF(AB242&lt;1.1,AB242,IF(AB242&lt;YEAR!$C$2+YEAR!$C$3-2,AB242+1,(YEAR!$C$2+YEAR!$C$3-1)&amp;"       :="))</f>
        <v>1</v>
      </c>
      <c r="AD242">
        <f ca="1">IF(AC242&lt;1.1,AC242,IF(AC242&lt;YEAR!$C$2+YEAR!$C$3-2,AC242+1,(YEAR!$C$2+YEAR!$C$3-1)&amp;"       :="))</f>
        <v>1</v>
      </c>
      <c r="AE242">
        <f ca="1">IF(AD242&lt;1.1,AD242,IF(AD242&lt;YEAR!$C$2+YEAR!$C$3-2,AD242+1,(YEAR!$C$2+YEAR!$C$3-1)&amp;"       :="))</f>
        <v>1</v>
      </c>
      <c r="AF242">
        <f ca="1">IF(AE242&lt;1.1,AE242,IF(AE242&lt;YEAR!$C$2+YEAR!$C$3-2,AE242+1,(YEAR!$C$2+YEAR!$C$3-1)&amp;"       :="))</f>
        <v>1</v>
      </c>
      <c r="AG242">
        <f ca="1">IF(AF242&lt;1.1,AF242,IF(AF242&lt;YEAR!$C$2+YEAR!$C$3-2,AF242+1,(YEAR!$C$2+YEAR!$C$3-1)&amp;"       :="))</f>
        <v>1</v>
      </c>
      <c r="AH242">
        <f ca="1">IF(AG242&lt;1.1,AG242,IF(AG242&lt;YEAR!$C$2+YEAR!$C$3-2,AG242+1,(YEAR!$C$2+YEAR!$C$3-1)&amp;"       :="))</f>
        <v>1</v>
      </c>
      <c r="AI242">
        <f ca="1">IF(AH242&lt;1.1,AH242,IF(AH242&lt;YEAR!$C$2+YEAR!$C$3-2,AH242+1,(YEAR!$C$2+YEAR!$C$3-1)&amp;"       :="))</f>
        <v>1</v>
      </c>
      <c r="AJ242">
        <f ca="1">IF(AI242&lt;1.1,AI242,IF(AI242&lt;YEAR!$C$2+YEAR!$C$3-2,AI242+1,(YEAR!$C$2+YEAR!$C$3-1)&amp;"       :="))</f>
        <v>1</v>
      </c>
    </row>
    <row r="243" spans="1:36">
      <c r="A243">
        <f t="shared" ca="1" si="15"/>
        <v>6</v>
      </c>
      <c r="B243" t="s">
        <v>51</v>
      </c>
      <c r="C243" t="str">
        <f ca="1">IF(D243="",OFFSET(AvailabilityFactor!A$1,A243,0),C242)</f>
        <v>D2NGEC00</v>
      </c>
      <c r="D243" t="str" cm="1">
        <f t="array" aca="1" ref="D243" ca="1">IF(D242="",TS_DRC!$P$5,OFFSET(TS_DRC!P$5,RIGHT(D242,2),0,TRUE))</f>
        <v>TS34</v>
      </c>
      <c r="E243" t="str">
        <f t="shared" ca="1" si="16"/>
        <v>TS34</v>
      </c>
      <c r="F243">
        <f ca="1">IF($D243="",YEAR!C$2,1)</f>
        <v>1</v>
      </c>
      <c r="G243">
        <f ca="1">IF(F243&lt;1.1,F243,IF(F243&lt;YEAR!$C$2+YEAR!$C$3-2,F243+1,(YEAR!$C$2+YEAR!$C$3-1)&amp;"       :="))</f>
        <v>1</v>
      </c>
      <c r="H243">
        <f ca="1">IF(G243&lt;1.1,G243,IF(G243&lt;YEAR!$C$2+YEAR!$C$3-2,G243+1,(YEAR!$C$2+YEAR!$C$3-1)&amp;"       :="))</f>
        <v>1</v>
      </c>
      <c r="I243">
        <f ca="1">IF(H243&lt;1.1,H243,IF(H243&lt;YEAR!$C$2+YEAR!$C$3-2,H243+1,(YEAR!$C$2+YEAR!$C$3-1)&amp;"       :="))</f>
        <v>1</v>
      </c>
      <c r="J243">
        <f ca="1">IF(I243&lt;1.1,I243,IF(I243&lt;YEAR!$C$2+YEAR!$C$3-2,I243+1,(YEAR!$C$2+YEAR!$C$3-1)&amp;"       :="))</f>
        <v>1</v>
      </c>
      <c r="K243">
        <f ca="1">IF(J243&lt;1.1,J243,IF(J243&lt;YEAR!$C$2+YEAR!$C$3-2,J243+1,(YEAR!$C$2+YEAR!$C$3-1)&amp;"       :="))</f>
        <v>1</v>
      </c>
      <c r="L243">
        <f ca="1">IF(K243&lt;1.1,K243,IF(K243&lt;YEAR!$C$2+YEAR!$C$3-2,K243+1,(YEAR!$C$2+YEAR!$C$3-1)&amp;"       :="))</f>
        <v>1</v>
      </c>
      <c r="M243">
        <f ca="1">IF(L243&lt;1.1,L243,IF(L243&lt;YEAR!$C$2+YEAR!$C$3-2,L243+1,(YEAR!$C$2+YEAR!$C$3-1)&amp;"       :="))</f>
        <v>1</v>
      </c>
      <c r="N243">
        <f ca="1">IF(M243&lt;1.1,M243,IF(M243&lt;YEAR!$C$2+YEAR!$C$3-2,M243+1,(YEAR!$C$2+YEAR!$C$3-1)&amp;"       :="))</f>
        <v>1</v>
      </c>
      <c r="O243">
        <f ca="1">IF(N243&lt;1.1,N243,IF(N243&lt;YEAR!$C$2+YEAR!$C$3-2,N243+1,(YEAR!$C$2+YEAR!$C$3-1)&amp;"       :="))</f>
        <v>1</v>
      </c>
      <c r="P243">
        <f ca="1">IF(O243&lt;1.1,O243,IF(O243&lt;YEAR!$C$2+YEAR!$C$3-2,O243+1,(YEAR!$C$2+YEAR!$C$3-1)&amp;"       :="))</f>
        <v>1</v>
      </c>
      <c r="Q243">
        <f ca="1">IF(P243&lt;1.1,P243,IF(P243&lt;YEAR!$C$2+YEAR!$C$3-2,P243+1,(YEAR!$C$2+YEAR!$C$3-1)&amp;"       :="))</f>
        <v>1</v>
      </c>
      <c r="R243">
        <f ca="1">IF(Q243&lt;1.1,Q243,IF(Q243&lt;YEAR!$C$2+YEAR!$C$3-2,Q243+1,(YEAR!$C$2+YEAR!$C$3-1)&amp;"       :="))</f>
        <v>1</v>
      </c>
      <c r="S243">
        <f ca="1">IF(R243&lt;1.1,R243,IF(R243&lt;YEAR!$C$2+YEAR!$C$3-2,R243+1,(YEAR!$C$2+YEAR!$C$3-1)&amp;"       :="))</f>
        <v>1</v>
      </c>
      <c r="T243">
        <f ca="1">IF(S243&lt;1.1,S243,IF(S243&lt;YEAR!$C$2+YEAR!$C$3-2,S243+1,(YEAR!$C$2+YEAR!$C$3-1)&amp;"       :="))</f>
        <v>1</v>
      </c>
      <c r="U243">
        <f ca="1">IF(T243&lt;1.1,T243,IF(T243&lt;YEAR!$C$2+YEAR!$C$3-2,T243+1,(YEAR!$C$2+YEAR!$C$3-1)&amp;"       :="))</f>
        <v>1</v>
      </c>
      <c r="V243">
        <f ca="1">IF(U243&lt;1.1,U243,IF(U243&lt;YEAR!$C$2+YEAR!$C$3-2,U243+1,(YEAR!$C$2+YEAR!$C$3-1)&amp;"       :="))</f>
        <v>1</v>
      </c>
      <c r="W243">
        <f ca="1">IF(V243&lt;1.1,V243,IF(V243&lt;YEAR!$C$2+YEAR!$C$3-2,V243+1,(YEAR!$C$2+YEAR!$C$3-1)&amp;"       :="))</f>
        <v>1</v>
      </c>
      <c r="X243">
        <f ca="1">IF(W243&lt;1.1,W243,IF(W243&lt;YEAR!$C$2+YEAR!$C$3-2,W243+1,(YEAR!$C$2+YEAR!$C$3-1)&amp;"       :="))</f>
        <v>1</v>
      </c>
      <c r="Y243">
        <f ca="1">IF(X243&lt;1.1,X243,IF(X243&lt;YEAR!$C$2+YEAR!$C$3-2,X243+1,(YEAR!$C$2+YEAR!$C$3-1)&amp;"       :="))</f>
        <v>1</v>
      </c>
      <c r="Z243">
        <f ca="1">IF(Y243&lt;1.1,Y243,IF(Y243&lt;YEAR!$C$2+YEAR!$C$3-2,Y243+1,(YEAR!$C$2+YEAR!$C$3-1)&amp;"       :="))</f>
        <v>1</v>
      </c>
      <c r="AA243">
        <f ca="1">IF(Z243&lt;1.1,Z243,IF(Z243&lt;YEAR!$C$2+YEAR!$C$3-2,Z243+1,(YEAR!$C$2+YEAR!$C$3-1)&amp;"       :="))</f>
        <v>1</v>
      </c>
      <c r="AB243">
        <f ca="1">IF(AA243&lt;1.1,AA243,IF(AA243&lt;YEAR!$C$2+YEAR!$C$3-2,AA243+1,(YEAR!$C$2+YEAR!$C$3-1)&amp;"       :="))</f>
        <v>1</v>
      </c>
      <c r="AC243">
        <f ca="1">IF(AB243&lt;1.1,AB243,IF(AB243&lt;YEAR!$C$2+YEAR!$C$3-2,AB243+1,(YEAR!$C$2+YEAR!$C$3-1)&amp;"       :="))</f>
        <v>1</v>
      </c>
      <c r="AD243">
        <f ca="1">IF(AC243&lt;1.1,AC243,IF(AC243&lt;YEAR!$C$2+YEAR!$C$3-2,AC243+1,(YEAR!$C$2+YEAR!$C$3-1)&amp;"       :="))</f>
        <v>1</v>
      </c>
      <c r="AE243">
        <f ca="1">IF(AD243&lt;1.1,AD243,IF(AD243&lt;YEAR!$C$2+YEAR!$C$3-2,AD243+1,(YEAR!$C$2+YEAR!$C$3-1)&amp;"       :="))</f>
        <v>1</v>
      </c>
      <c r="AF243">
        <f ca="1">IF(AE243&lt;1.1,AE243,IF(AE243&lt;YEAR!$C$2+YEAR!$C$3-2,AE243+1,(YEAR!$C$2+YEAR!$C$3-1)&amp;"       :="))</f>
        <v>1</v>
      </c>
      <c r="AG243">
        <f ca="1">IF(AF243&lt;1.1,AF243,IF(AF243&lt;YEAR!$C$2+YEAR!$C$3-2,AF243+1,(YEAR!$C$2+YEAR!$C$3-1)&amp;"       :="))</f>
        <v>1</v>
      </c>
      <c r="AH243">
        <f ca="1">IF(AG243&lt;1.1,AG243,IF(AG243&lt;YEAR!$C$2+YEAR!$C$3-2,AG243+1,(YEAR!$C$2+YEAR!$C$3-1)&amp;"       :="))</f>
        <v>1</v>
      </c>
      <c r="AI243">
        <f ca="1">IF(AH243&lt;1.1,AH243,IF(AH243&lt;YEAR!$C$2+YEAR!$C$3-2,AH243+1,(YEAR!$C$2+YEAR!$C$3-1)&amp;"       :="))</f>
        <v>1</v>
      </c>
      <c r="AJ243">
        <f ca="1">IF(AI243&lt;1.1,AI243,IF(AI243&lt;YEAR!$C$2+YEAR!$C$3-2,AI243+1,(YEAR!$C$2+YEAR!$C$3-1)&amp;"       :="))</f>
        <v>1</v>
      </c>
    </row>
    <row r="244" spans="1:36">
      <c r="A244">
        <f t="shared" ca="1" si="15"/>
        <v>6</v>
      </c>
      <c r="B244" t="s">
        <v>51</v>
      </c>
      <c r="C244" t="str">
        <f ca="1">IF(D244="",OFFSET(AvailabilityFactor!A$1,A244,0),C243)</f>
        <v>D2NGEC00</v>
      </c>
      <c r="D244" t="str" cm="1">
        <f t="array" aca="1" ref="D244" ca="1">IF(D243="",TS_DRC!$P$5,OFFSET(TS_DRC!P$5,RIGHT(D243,2),0,TRUE))</f>
        <v>TS35</v>
      </c>
      <c r="E244" t="str">
        <f t="shared" ca="1" si="16"/>
        <v>TS35</v>
      </c>
      <c r="F244">
        <f ca="1">IF($D244="",YEAR!C$2,1)</f>
        <v>1</v>
      </c>
      <c r="G244">
        <f ca="1">IF(F244&lt;1.1,F244,IF(F244&lt;YEAR!$C$2+YEAR!$C$3-2,F244+1,(YEAR!$C$2+YEAR!$C$3-1)&amp;"       :="))</f>
        <v>1</v>
      </c>
      <c r="H244">
        <f ca="1">IF(G244&lt;1.1,G244,IF(G244&lt;YEAR!$C$2+YEAR!$C$3-2,G244+1,(YEAR!$C$2+YEAR!$C$3-1)&amp;"       :="))</f>
        <v>1</v>
      </c>
      <c r="I244">
        <f ca="1">IF(H244&lt;1.1,H244,IF(H244&lt;YEAR!$C$2+YEAR!$C$3-2,H244+1,(YEAR!$C$2+YEAR!$C$3-1)&amp;"       :="))</f>
        <v>1</v>
      </c>
      <c r="J244">
        <f ca="1">IF(I244&lt;1.1,I244,IF(I244&lt;YEAR!$C$2+YEAR!$C$3-2,I244+1,(YEAR!$C$2+YEAR!$C$3-1)&amp;"       :="))</f>
        <v>1</v>
      </c>
      <c r="K244">
        <f ca="1">IF(J244&lt;1.1,J244,IF(J244&lt;YEAR!$C$2+YEAR!$C$3-2,J244+1,(YEAR!$C$2+YEAR!$C$3-1)&amp;"       :="))</f>
        <v>1</v>
      </c>
      <c r="L244">
        <f ca="1">IF(K244&lt;1.1,K244,IF(K244&lt;YEAR!$C$2+YEAR!$C$3-2,K244+1,(YEAR!$C$2+YEAR!$C$3-1)&amp;"       :="))</f>
        <v>1</v>
      </c>
      <c r="M244">
        <f ca="1">IF(L244&lt;1.1,L244,IF(L244&lt;YEAR!$C$2+YEAR!$C$3-2,L244+1,(YEAR!$C$2+YEAR!$C$3-1)&amp;"       :="))</f>
        <v>1</v>
      </c>
      <c r="N244">
        <f ca="1">IF(M244&lt;1.1,M244,IF(M244&lt;YEAR!$C$2+YEAR!$C$3-2,M244+1,(YEAR!$C$2+YEAR!$C$3-1)&amp;"       :="))</f>
        <v>1</v>
      </c>
      <c r="O244">
        <f ca="1">IF(N244&lt;1.1,N244,IF(N244&lt;YEAR!$C$2+YEAR!$C$3-2,N244+1,(YEAR!$C$2+YEAR!$C$3-1)&amp;"       :="))</f>
        <v>1</v>
      </c>
      <c r="P244">
        <f ca="1">IF(O244&lt;1.1,O244,IF(O244&lt;YEAR!$C$2+YEAR!$C$3-2,O244+1,(YEAR!$C$2+YEAR!$C$3-1)&amp;"       :="))</f>
        <v>1</v>
      </c>
      <c r="Q244">
        <f ca="1">IF(P244&lt;1.1,P244,IF(P244&lt;YEAR!$C$2+YEAR!$C$3-2,P244+1,(YEAR!$C$2+YEAR!$C$3-1)&amp;"       :="))</f>
        <v>1</v>
      </c>
      <c r="R244">
        <f ca="1">IF(Q244&lt;1.1,Q244,IF(Q244&lt;YEAR!$C$2+YEAR!$C$3-2,Q244+1,(YEAR!$C$2+YEAR!$C$3-1)&amp;"       :="))</f>
        <v>1</v>
      </c>
      <c r="S244">
        <f ca="1">IF(R244&lt;1.1,R244,IF(R244&lt;YEAR!$C$2+YEAR!$C$3-2,R244+1,(YEAR!$C$2+YEAR!$C$3-1)&amp;"       :="))</f>
        <v>1</v>
      </c>
      <c r="T244">
        <f ca="1">IF(S244&lt;1.1,S244,IF(S244&lt;YEAR!$C$2+YEAR!$C$3-2,S244+1,(YEAR!$C$2+YEAR!$C$3-1)&amp;"       :="))</f>
        <v>1</v>
      </c>
      <c r="U244">
        <f ca="1">IF(T244&lt;1.1,T244,IF(T244&lt;YEAR!$C$2+YEAR!$C$3-2,T244+1,(YEAR!$C$2+YEAR!$C$3-1)&amp;"       :="))</f>
        <v>1</v>
      </c>
      <c r="V244">
        <f ca="1">IF(U244&lt;1.1,U244,IF(U244&lt;YEAR!$C$2+YEAR!$C$3-2,U244+1,(YEAR!$C$2+YEAR!$C$3-1)&amp;"       :="))</f>
        <v>1</v>
      </c>
      <c r="W244">
        <f ca="1">IF(V244&lt;1.1,V244,IF(V244&lt;YEAR!$C$2+YEAR!$C$3-2,V244+1,(YEAR!$C$2+YEAR!$C$3-1)&amp;"       :="))</f>
        <v>1</v>
      </c>
      <c r="X244">
        <f ca="1">IF(W244&lt;1.1,W244,IF(W244&lt;YEAR!$C$2+YEAR!$C$3-2,W244+1,(YEAR!$C$2+YEAR!$C$3-1)&amp;"       :="))</f>
        <v>1</v>
      </c>
      <c r="Y244">
        <f ca="1">IF(X244&lt;1.1,X244,IF(X244&lt;YEAR!$C$2+YEAR!$C$3-2,X244+1,(YEAR!$C$2+YEAR!$C$3-1)&amp;"       :="))</f>
        <v>1</v>
      </c>
      <c r="Z244">
        <f ca="1">IF(Y244&lt;1.1,Y244,IF(Y244&lt;YEAR!$C$2+YEAR!$C$3-2,Y244+1,(YEAR!$C$2+YEAR!$C$3-1)&amp;"       :="))</f>
        <v>1</v>
      </c>
      <c r="AA244">
        <f ca="1">IF(Z244&lt;1.1,Z244,IF(Z244&lt;YEAR!$C$2+YEAR!$C$3-2,Z244+1,(YEAR!$C$2+YEAR!$C$3-1)&amp;"       :="))</f>
        <v>1</v>
      </c>
      <c r="AB244">
        <f ca="1">IF(AA244&lt;1.1,AA244,IF(AA244&lt;YEAR!$C$2+YEAR!$C$3-2,AA244+1,(YEAR!$C$2+YEAR!$C$3-1)&amp;"       :="))</f>
        <v>1</v>
      </c>
      <c r="AC244">
        <f ca="1">IF(AB244&lt;1.1,AB244,IF(AB244&lt;YEAR!$C$2+YEAR!$C$3-2,AB244+1,(YEAR!$C$2+YEAR!$C$3-1)&amp;"       :="))</f>
        <v>1</v>
      </c>
      <c r="AD244">
        <f ca="1">IF(AC244&lt;1.1,AC244,IF(AC244&lt;YEAR!$C$2+YEAR!$C$3-2,AC244+1,(YEAR!$C$2+YEAR!$C$3-1)&amp;"       :="))</f>
        <v>1</v>
      </c>
      <c r="AE244">
        <f ca="1">IF(AD244&lt;1.1,AD244,IF(AD244&lt;YEAR!$C$2+YEAR!$C$3-2,AD244+1,(YEAR!$C$2+YEAR!$C$3-1)&amp;"       :="))</f>
        <v>1</v>
      </c>
      <c r="AF244">
        <f ca="1">IF(AE244&lt;1.1,AE244,IF(AE244&lt;YEAR!$C$2+YEAR!$C$3-2,AE244+1,(YEAR!$C$2+YEAR!$C$3-1)&amp;"       :="))</f>
        <v>1</v>
      </c>
      <c r="AG244">
        <f ca="1">IF(AF244&lt;1.1,AF244,IF(AF244&lt;YEAR!$C$2+YEAR!$C$3-2,AF244+1,(YEAR!$C$2+YEAR!$C$3-1)&amp;"       :="))</f>
        <v>1</v>
      </c>
      <c r="AH244">
        <f ca="1">IF(AG244&lt;1.1,AG244,IF(AG244&lt;YEAR!$C$2+YEAR!$C$3-2,AG244+1,(YEAR!$C$2+YEAR!$C$3-1)&amp;"       :="))</f>
        <v>1</v>
      </c>
      <c r="AI244">
        <f ca="1">IF(AH244&lt;1.1,AH244,IF(AH244&lt;YEAR!$C$2+YEAR!$C$3-2,AH244+1,(YEAR!$C$2+YEAR!$C$3-1)&amp;"       :="))</f>
        <v>1</v>
      </c>
      <c r="AJ244">
        <f ca="1">IF(AI244&lt;1.1,AI244,IF(AI244&lt;YEAR!$C$2+YEAR!$C$3-2,AI244+1,(YEAR!$C$2+YEAR!$C$3-1)&amp;"       :="))</f>
        <v>1</v>
      </c>
    </row>
    <row r="245" spans="1:36">
      <c r="A245">
        <f t="shared" ca="1" si="15"/>
        <v>6</v>
      </c>
      <c r="B245" t="s">
        <v>51</v>
      </c>
      <c r="C245" t="str">
        <f ca="1">IF(D245="",OFFSET(AvailabilityFactor!A$1,A245,0),C244)</f>
        <v>D2NGEC00</v>
      </c>
      <c r="D245" t="str" cm="1">
        <f t="array" aca="1" ref="D245" ca="1">IF(D244="",TS_DRC!$P$5,OFFSET(TS_DRC!P$5,RIGHT(D244,2),0,TRUE))</f>
        <v>TS36</v>
      </c>
      <c r="E245" t="str">
        <f t="shared" ca="1" si="16"/>
        <v>TS36</v>
      </c>
      <c r="F245">
        <f ca="1">IF($D245="",YEAR!C$2,1)</f>
        <v>1</v>
      </c>
      <c r="G245">
        <f ca="1">IF(F245&lt;1.1,F245,IF(F245&lt;YEAR!$C$2+YEAR!$C$3-2,F245+1,(YEAR!$C$2+YEAR!$C$3-1)&amp;"       :="))</f>
        <v>1</v>
      </c>
      <c r="H245">
        <f ca="1">IF(G245&lt;1.1,G245,IF(G245&lt;YEAR!$C$2+YEAR!$C$3-2,G245+1,(YEAR!$C$2+YEAR!$C$3-1)&amp;"       :="))</f>
        <v>1</v>
      </c>
      <c r="I245">
        <f ca="1">IF(H245&lt;1.1,H245,IF(H245&lt;YEAR!$C$2+YEAR!$C$3-2,H245+1,(YEAR!$C$2+YEAR!$C$3-1)&amp;"       :="))</f>
        <v>1</v>
      </c>
      <c r="J245">
        <f ca="1">IF(I245&lt;1.1,I245,IF(I245&lt;YEAR!$C$2+YEAR!$C$3-2,I245+1,(YEAR!$C$2+YEAR!$C$3-1)&amp;"       :="))</f>
        <v>1</v>
      </c>
      <c r="K245">
        <f ca="1">IF(J245&lt;1.1,J245,IF(J245&lt;YEAR!$C$2+YEAR!$C$3-2,J245+1,(YEAR!$C$2+YEAR!$C$3-1)&amp;"       :="))</f>
        <v>1</v>
      </c>
      <c r="L245">
        <f ca="1">IF(K245&lt;1.1,K245,IF(K245&lt;YEAR!$C$2+YEAR!$C$3-2,K245+1,(YEAR!$C$2+YEAR!$C$3-1)&amp;"       :="))</f>
        <v>1</v>
      </c>
      <c r="M245">
        <f ca="1">IF(L245&lt;1.1,L245,IF(L245&lt;YEAR!$C$2+YEAR!$C$3-2,L245+1,(YEAR!$C$2+YEAR!$C$3-1)&amp;"       :="))</f>
        <v>1</v>
      </c>
      <c r="N245">
        <f ca="1">IF(M245&lt;1.1,M245,IF(M245&lt;YEAR!$C$2+YEAR!$C$3-2,M245+1,(YEAR!$C$2+YEAR!$C$3-1)&amp;"       :="))</f>
        <v>1</v>
      </c>
      <c r="O245">
        <f ca="1">IF(N245&lt;1.1,N245,IF(N245&lt;YEAR!$C$2+YEAR!$C$3-2,N245+1,(YEAR!$C$2+YEAR!$C$3-1)&amp;"       :="))</f>
        <v>1</v>
      </c>
      <c r="P245">
        <f ca="1">IF(O245&lt;1.1,O245,IF(O245&lt;YEAR!$C$2+YEAR!$C$3-2,O245+1,(YEAR!$C$2+YEAR!$C$3-1)&amp;"       :="))</f>
        <v>1</v>
      </c>
      <c r="Q245">
        <f ca="1">IF(P245&lt;1.1,P245,IF(P245&lt;YEAR!$C$2+YEAR!$C$3-2,P245+1,(YEAR!$C$2+YEAR!$C$3-1)&amp;"       :="))</f>
        <v>1</v>
      </c>
      <c r="R245">
        <f ca="1">IF(Q245&lt;1.1,Q245,IF(Q245&lt;YEAR!$C$2+YEAR!$C$3-2,Q245+1,(YEAR!$C$2+YEAR!$C$3-1)&amp;"       :="))</f>
        <v>1</v>
      </c>
      <c r="S245">
        <f ca="1">IF(R245&lt;1.1,R245,IF(R245&lt;YEAR!$C$2+YEAR!$C$3-2,R245+1,(YEAR!$C$2+YEAR!$C$3-1)&amp;"       :="))</f>
        <v>1</v>
      </c>
      <c r="T245">
        <f ca="1">IF(S245&lt;1.1,S245,IF(S245&lt;YEAR!$C$2+YEAR!$C$3-2,S245+1,(YEAR!$C$2+YEAR!$C$3-1)&amp;"       :="))</f>
        <v>1</v>
      </c>
      <c r="U245">
        <f ca="1">IF(T245&lt;1.1,T245,IF(T245&lt;YEAR!$C$2+YEAR!$C$3-2,T245+1,(YEAR!$C$2+YEAR!$C$3-1)&amp;"       :="))</f>
        <v>1</v>
      </c>
      <c r="V245">
        <f ca="1">IF(U245&lt;1.1,U245,IF(U245&lt;YEAR!$C$2+YEAR!$C$3-2,U245+1,(YEAR!$C$2+YEAR!$C$3-1)&amp;"       :="))</f>
        <v>1</v>
      </c>
      <c r="W245">
        <f ca="1">IF(V245&lt;1.1,V245,IF(V245&lt;YEAR!$C$2+YEAR!$C$3-2,V245+1,(YEAR!$C$2+YEAR!$C$3-1)&amp;"       :="))</f>
        <v>1</v>
      </c>
      <c r="X245">
        <f ca="1">IF(W245&lt;1.1,W245,IF(W245&lt;YEAR!$C$2+YEAR!$C$3-2,W245+1,(YEAR!$C$2+YEAR!$C$3-1)&amp;"       :="))</f>
        <v>1</v>
      </c>
      <c r="Y245">
        <f ca="1">IF(X245&lt;1.1,X245,IF(X245&lt;YEAR!$C$2+YEAR!$C$3-2,X245+1,(YEAR!$C$2+YEAR!$C$3-1)&amp;"       :="))</f>
        <v>1</v>
      </c>
      <c r="Z245">
        <f ca="1">IF(Y245&lt;1.1,Y245,IF(Y245&lt;YEAR!$C$2+YEAR!$C$3-2,Y245+1,(YEAR!$C$2+YEAR!$C$3-1)&amp;"       :="))</f>
        <v>1</v>
      </c>
      <c r="AA245">
        <f ca="1">IF(Z245&lt;1.1,Z245,IF(Z245&lt;YEAR!$C$2+YEAR!$C$3-2,Z245+1,(YEAR!$C$2+YEAR!$C$3-1)&amp;"       :="))</f>
        <v>1</v>
      </c>
      <c r="AB245">
        <f ca="1">IF(AA245&lt;1.1,AA245,IF(AA245&lt;YEAR!$C$2+YEAR!$C$3-2,AA245+1,(YEAR!$C$2+YEAR!$C$3-1)&amp;"       :="))</f>
        <v>1</v>
      </c>
      <c r="AC245">
        <f ca="1">IF(AB245&lt;1.1,AB245,IF(AB245&lt;YEAR!$C$2+YEAR!$C$3-2,AB245+1,(YEAR!$C$2+YEAR!$C$3-1)&amp;"       :="))</f>
        <v>1</v>
      </c>
      <c r="AD245">
        <f ca="1">IF(AC245&lt;1.1,AC245,IF(AC245&lt;YEAR!$C$2+YEAR!$C$3-2,AC245+1,(YEAR!$C$2+YEAR!$C$3-1)&amp;"       :="))</f>
        <v>1</v>
      </c>
      <c r="AE245">
        <f ca="1">IF(AD245&lt;1.1,AD245,IF(AD245&lt;YEAR!$C$2+YEAR!$C$3-2,AD245+1,(YEAR!$C$2+YEAR!$C$3-1)&amp;"       :="))</f>
        <v>1</v>
      </c>
      <c r="AF245">
        <f ca="1">IF(AE245&lt;1.1,AE245,IF(AE245&lt;YEAR!$C$2+YEAR!$C$3-2,AE245+1,(YEAR!$C$2+YEAR!$C$3-1)&amp;"       :="))</f>
        <v>1</v>
      </c>
      <c r="AG245">
        <f ca="1">IF(AF245&lt;1.1,AF245,IF(AF245&lt;YEAR!$C$2+YEAR!$C$3-2,AF245+1,(YEAR!$C$2+YEAR!$C$3-1)&amp;"       :="))</f>
        <v>1</v>
      </c>
      <c r="AH245">
        <f ca="1">IF(AG245&lt;1.1,AG245,IF(AG245&lt;YEAR!$C$2+YEAR!$C$3-2,AG245+1,(YEAR!$C$2+YEAR!$C$3-1)&amp;"       :="))</f>
        <v>1</v>
      </c>
      <c r="AI245">
        <f ca="1">IF(AH245&lt;1.1,AH245,IF(AH245&lt;YEAR!$C$2+YEAR!$C$3-2,AH245+1,(YEAR!$C$2+YEAR!$C$3-1)&amp;"       :="))</f>
        <v>1</v>
      </c>
      <c r="AJ245">
        <f ca="1">IF(AI245&lt;1.1,AI245,IF(AI245&lt;YEAR!$C$2+YEAR!$C$3-2,AI245+1,(YEAR!$C$2+YEAR!$C$3-1)&amp;"       :="))</f>
        <v>1</v>
      </c>
    </row>
    <row r="246" spans="1:36">
      <c r="A246">
        <f t="shared" ca="1" si="15"/>
        <v>6</v>
      </c>
      <c r="B246" t="s">
        <v>51</v>
      </c>
      <c r="C246" t="str">
        <f ca="1">IF(D246="",OFFSET(AvailabilityFactor!A$1,A246,0),C245)</f>
        <v>D2NGEC00</v>
      </c>
      <c r="D246" t="str" cm="1">
        <f t="array" aca="1" ref="D246" ca="1">IF(D245="",TS_DRC!$P$5,OFFSET(TS_DRC!P$5,RIGHT(D245,2),0,TRUE))</f>
        <v>TS37</v>
      </c>
      <c r="E246" t="str">
        <f t="shared" ca="1" si="16"/>
        <v>TS37</v>
      </c>
      <c r="F246">
        <f ca="1">IF($D246="",YEAR!C$2,1)</f>
        <v>1</v>
      </c>
      <c r="G246">
        <f ca="1">IF(F246&lt;1.1,F246,IF(F246&lt;YEAR!$C$2+YEAR!$C$3-2,F246+1,(YEAR!$C$2+YEAR!$C$3-1)&amp;"       :="))</f>
        <v>1</v>
      </c>
      <c r="H246">
        <f ca="1">IF(G246&lt;1.1,G246,IF(G246&lt;YEAR!$C$2+YEAR!$C$3-2,G246+1,(YEAR!$C$2+YEAR!$C$3-1)&amp;"       :="))</f>
        <v>1</v>
      </c>
      <c r="I246">
        <f ca="1">IF(H246&lt;1.1,H246,IF(H246&lt;YEAR!$C$2+YEAR!$C$3-2,H246+1,(YEAR!$C$2+YEAR!$C$3-1)&amp;"       :="))</f>
        <v>1</v>
      </c>
      <c r="J246">
        <f ca="1">IF(I246&lt;1.1,I246,IF(I246&lt;YEAR!$C$2+YEAR!$C$3-2,I246+1,(YEAR!$C$2+YEAR!$C$3-1)&amp;"       :="))</f>
        <v>1</v>
      </c>
      <c r="K246">
        <f ca="1">IF(J246&lt;1.1,J246,IF(J246&lt;YEAR!$C$2+YEAR!$C$3-2,J246+1,(YEAR!$C$2+YEAR!$C$3-1)&amp;"       :="))</f>
        <v>1</v>
      </c>
      <c r="L246">
        <f ca="1">IF(K246&lt;1.1,K246,IF(K246&lt;YEAR!$C$2+YEAR!$C$3-2,K246+1,(YEAR!$C$2+YEAR!$C$3-1)&amp;"       :="))</f>
        <v>1</v>
      </c>
      <c r="M246">
        <f ca="1">IF(L246&lt;1.1,L246,IF(L246&lt;YEAR!$C$2+YEAR!$C$3-2,L246+1,(YEAR!$C$2+YEAR!$C$3-1)&amp;"       :="))</f>
        <v>1</v>
      </c>
      <c r="N246">
        <f ca="1">IF(M246&lt;1.1,M246,IF(M246&lt;YEAR!$C$2+YEAR!$C$3-2,M246+1,(YEAR!$C$2+YEAR!$C$3-1)&amp;"       :="))</f>
        <v>1</v>
      </c>
      <c r="O246">
        <f ca="1">IF(N246&lt;1.1,N246,IF(N246&lt;YEAR!$C$2+YEAR!$C$3-2,N246+1,(YEAR!$C$2+YEAR!$C$3-1)&amp;"       :="))</f>
        <v>1</v>
      </c>
      <c r="P246">
        <f ca="1">IF(O246&lt;1.1,O246,IF(O246&lt;YEAR!$C$2+YEAR!$C$3-2,O246+1,(YEAR!$C$2+YEAR!$C$3-1)&amp;"       :="))</f>
        <v>1</v>
      </c>
      <c r="Q246">
        <f ca="1">IF(P246&lt;1.1,P246,IF(P246&lt;YEAR!$C$2+YEAR!$C$3-2,P246+1,(YEAR!$C$2+YEAR!$C$3-1)&amp;"       :="))</f>
        <v>1</v>
      </c>
      <c r="R246">
        <f ca="1">IF(Q246&lt;1.1,Q246,IF(Q246&lt;YEAR!$C$2+YEAR!$C$3-2,Q246+1,(YEAR!$C$2+YEAR!$C$3-1)&amp;"       :="))</f>
        <v>1</v>
      </c>
      <c r="S246">
        <f ca="1">IF(R246&lt;1.1,R246,IF(R246&lt;YEAR!$C$2+YEAR!$C$3-2,R246+1,(YEAR!$C$2+YEAR!$C$3-1)&amp;"       :="))</f>
        <v>1</v>
      </c>
      <c r="T246">
        <f ca="1">IF(S246&lt;1.1,S246,IF(S246&lt;YEAR!$C$2+YEAR!$C$3-2,S246+1,(YEAR!$C$2+YEAR!$C$3-1)&amp;"       :="))</f>
        <v>1</v>
      </c>
      <c r="U246">
        <f ca="1">IF(T246&lt;1.1,T246,IF(T246&lt;YEAR!$C$2+YEAR!$C$3-2,T246+1,(YEAR!$C$2+YEAR!$C$3-1)&amp;"       :="))</f>
        <v>1</v>
      </c>
      <c r="V246">
        <f ca="1">IF(U246&lt;1.1,U246,IF(U246&lt;YEAR!$C$2+YEAR!$C$3-2,U246+1,(YEAR!$C$2+YEAR!$C$3-1)&amp;"       :="))</f>
        <v>1</v>
      </c>
      <c r="W246">
        <f ca="1">IF(V246&lt;1.1,V246,IF(V246&lt;YEAR!$C$2+YEAR!$C$3-2,V246+1,(YEAR!$C$2+YEAR!$C$3-1)&amp;"       :="))</f>
        <v>1</v>
      </c>
      <c r="X246">
        <f ca="1">IF(W246&lt;1.1,W246,IF(W246&lt;YEAR!$C$2+YEAR!$C$3-2,W246+1,(YEAR!$C$2+YEAR!$C$3-1)&amp;"       :="))</f>
        <v>1</v>
      </c>
      <c r="Y246">
        <f ca="1">IF(X246&lt;1.1,X246,IF(X246&lt;YEAR!$C$2+YEAR!$C$3-2,X246+1,(YEAR!$C$2+YEAR!$C$3-1)&amp;"       :="))</f>
        <v>1</v>
      </c>
      <c r="Z246">
        <f ca="1">IF(Y246&lt;1.1,Y246,IF(Y246&lt;YEAR!$C$2+YEAR!$C$3-2,Y246+1,(YEAR!$C$2+YEAR!$C$3-1)&amp;"       :="))</f>
        <v>1</v>
      </c>
      <c r="AA246">
        <f ca="1">IF(Z246&lt;1.1,Z246,IF(Z246&lt;YEAR!$C$2+YEAR!$C$3-2,Z246+1,(YEAR!$C$2+YEAR!$C$3-1)&amp;"       :="))</f>
        <v>1</v>
      </c>
      <c r="AB246">
        <f ca="1">IF(AA246&lt;1.1,AA246,IF(AA246&lt;YEAR!$C$2+YEAR!$C$3-2,AA246+1,(YEAR!$C$2+YEAR!$C$3-1)&amp;"       :="))</f>
        <v>1</v>
      </c>
      <c r="AC246">
        <f ca="1">IF(AB246&lt;1.1,AB246,IF(AB246&lt;YEAR!$C$2+YEAR!$C$3-2,AB246+1,(YEAR!$C$2+YEAR!$C$3-1)&amp;"       :="))</f>
        <v>1</v>
      </c>
      <c r="AD246">
        <f ca="1">IF(AC246&lt;1.1,AC246,IF(AC246&lt;YEAR!$C$2+YEAR!$C$3-2,AC246+1,(YEAR!$C$2+YEAR!$C$3-1)&amp;"       :="))</f>
        <v>1</v>
      </c>
      <c r="AE246">
        <f ca="1">IF(AD246&lt;1.1,AD246,IF(AD246&lt;YEAR!$C$2+YEAR!$C$3-2,AD246+1,(YEAR!$C$2+YEAR!$C$3-1)&amp;"       :="))</f>
        <v>1</v>
      </c>
      <c r="AF246">
        <f ca="1">IF(AE246&lt;1.1,AE246,IF(AE246&lt;YEAR!$C$2+YEAR!$C$3-2,AE246+1,(YEAR!$C$2+YEAR!$C$3-1)&amp;"       :="))</f>
        <v>1</v>
      </c>
      <c r="AG246">
        <f ca="1">IF(AF246&lt;1.1,AF246,IF(AF246&lt;YEAR!$C$2+YEAR!$C$3-2,AF246+1,(YEAR!$C$2+YEAR!$C$3-1)&amp;"       :="))</f>
        <v>1</v>
      </c>
      <c r="AH246">
        <f ca="1">IF(AG246&lt;1.1,AG246,IF(AG246&lt;YEAR!$C$2+YEAR!$C$3-2,AG246+1,(YEAR!$C$2+YEAR!$C$3-1)&amp;"       :="))</f>
        <v>1</v>
      </c>
      <c r="AI246">
        <f ca="1">IF(AH246&lt;1.1,AH246,IF(AH246&lt;YEAR!$C$2+YEAR!$C$3-2,AH246+1,(YEAR!$C$2+YEAR!$C$3-1)&amp;"       :="))</f>
        <v>1</v>
      </c>
      <c r="AJ246">
        <f ca="1">IF(AI246&lt;1.1,AI246,IF(AI246&lt;YEAR!$C$2+YEAR!$C$3-2,AI246+1,(YEAR!$C$2+YEAR!$C$3-1)&amp;"       :="))</f>
        <v>1</v>
      </c>
    </row>
    <row r="247" spans="1:36">
      <c r="A247">
        <f t="shared" ca="1" si="15"/>
        <v>6</v>
      </c>
      <c r="B247" t="s">
        <v>51</v>
      </c>
      <c r="C247" t="str">
        <f ca="1">IF(D247="",OFFSET(AvailabilityFactor!A$1,A247,0),C246)</f>
        <v>D2NGEC00</v>
      </c>
      <c r="D247" t="str" cm="1">
        <f t="array" aca="1" ref="D247" ca="1">IF(D246="",TS_DRC!$P$5,OFFSET(TS_DRC!P$5,RIGHT(D246,2),0,TRUE))</f>
        <v>TS38</v>
      </c>
      <c r="E247" t="str">
        <f t="shared" ca="1" si="16"/>
        <v>TS38</v>
      </c>
      <c r="F247">
        <f ca="1">IF($D247="",YEAR!C$2,1)</f>
        <v>1</v>
      </c>
      <c r="G247">
        <f ca="1">IF(F247&lt;1.1,F247,IF(F247&lt;YEAR!$C$2+YEAR!$C$3-2,F247+1,(YEAR!$C$2+YEAR!$C$3-1)&amp;"       :="))</f>
        <v>1</v>
      </c>
      <c r="H247">
        <f ca="1">IF(G247&lt;1.1,G247,IF(G247&lt;YEAR!$C$2+YEAR!$C$3-2,G247+1,(YEAR!$C$2+YEAR!$C$3-1)&amp;"       :="))</f>
        <v>1</v>
      </c>
      <c r="I247">
        <f ca="1">IF(H247&lt;1.1,H247,IF(H247&lt;YEAR!$C$2+YEAR!$C$3-2,H247+1,(YEAR!$C$2+YEAR!$C$3-1)&amp;"       :="))</f>
        <v>1</v>
      </c>
      <c r="J247">
        <f ca="1">IF(I247&lt;1.1,I247,IF(I247&lt;YEAR!$C$2+YEAR!$C$3-2,I247+1,(YEAR!$C$2+YEAR!$C$3-1)&amp;"       :="))</f>
        <v>1</v>
      </c>
      <c r="K247">
        <f ca="1">IF(J247&lt;1.1,J247,IF(J247&lt;YEAR!$C$2+YEAR!$C$3-2,J247+1,(YEAR!$C$2+YEAR!$C$3-1)&amp;"       :="))</f>
        <v>1</v>
      </c>
      <c r="L247">
        <f ca="1">IF(K247&lt;1.1,K247,IF(K247&lt;YEAR!$C$2+YEAR!$C$3-2,K247+1,(YEAR!$C$2+YEAR!$C$3-1)&amp;"       :="))</f>
        <v>1</v>
      </c>
      <c r="M247">
        <f ca="1">IF(L247&lt;1.1,L247,IF(L247&lt;YEAR!$C$2+YEAR!$C$3-2,L247+1,(YEAR!$C$2+YEAR!$C$3-1)&amp;"       :="))</f>
        <v>1</v>
      </c>
      <c r="N247">
        <f ca="1">IF(M247&lt;1.1,M247,IF(M247&lt;YEAR!$C$2+YEAR!$C$3-2,M247+1,(YEAR!$C$2+YEAR!$C$3-1)&amp;"       :="))</f>
        <v>1</v>
      </c>
      <c r="O247">
        <f ca="1">IF(N247&lt;1.1,N247,IF(N247&lt;YEAR!$C$2+YEAR!$C$3-2,N247+1,(YEAR!$C$2+YEAR!$C$3-1)&amp;"       :="))</f>
        <v>1</v>
      </c>
      <c r="P247">
        <f ca="1">IF(O247&lt;1.1,O247,IF(O247&lt;YEAR!$C$2+YEAR!$C$3-2,O247+1,(YEAR!$C$2+YEAR!$C$3-1)&amp;"       :="))</f>
        <v>1</v>
      </c>
      <c r="Q247">
        <f ca="1">IF(P247&lt;1.1,P247,IF(P247&lt;YEAR!$C$2+YEAR!$C$3-2,P247+1,(YEAR!$C$2+YEAR!$C$3-1)&amp;"       :="))</f>
        <v>1</v>
      </c>
      <c r="R247">
        <f ca="1">IF(Q247&lt;1.1,Q247,IF(Q247&lt;YEAR!$C$2+YEAR!$C$3-2,Q247+1,(YEAR!$C$2+YEAR!$C$3-1)&amp;"       :="))</f>
        <v>1</v>
      </c>
      <c r="S247">
        <f ca="1">IF(R247&lt;1.1,R247,IF(R247&lt;YEAR!$C$2+YEAR!$C$3-2,R247+1,(YEAR!$C$2+YEAR!$C$3-1)&amp;"       :="))</f>
        <v>1</v>
      </c>
      <c r="T247">
        <f ca="1">IF(S247&lt;1.1,S247,IF(S247&lt;YEAR!$C$2+YEAR!$C$3-2,S247+1,(YEAR!$C$2+YEAR!$C$3-1)&amp;"       :="))</f>
        <v>1</v>
      </c>
      <c r="U247">
        <f ca="1">IF(T247&lt;1.1,T247,IF(T247&lt;YEAR!$C$2+YEAR!$C$3-2,T247+1,(YEAR!$C$2+YEAR!$C$3-1)&amp;"       :="))</f>
        <v>1</v>
      </c>
      <c r="V247">
        <f ca="1">IF(U247&lt;1.1,U247,IF(U247&lt;YEAR!$C$2+YEAR!$C$3-2,U247+1,(YEAR!$C$2+YEAR!$C$3-1)&amp;"       :="))</f>
        <v>1</v>
      </c>
      <c r="W247">
        <f ca="1">IF(V247&lt;1.1,V247,IF(V247&lt;YEAR!$C$2+YEAR!$C$3-2,V247+1,(YEAR!$C$2+YEAR!$C$3-1)&amp;"       :="))</f>
        <v>1</v>
      </c>
      <c r="X247">
        <f ca="1">IF(W247&lt;1.1,W247,IF(W247&lt;YEAR!$C$2+YEAR!$C$3-2,W247+1,(YEAR!$C$2+YEAR!$C$3-1)&amp;"       :="))</f>
        <v>1</v>
      </c>
      <c r="Y247">
        <f ca="1">IF(X247&lt;1.1,X247,IF(X247&lt;YEAR!$C$2+YEAR!$C$3-2,X247+1,(YEAR!$C$2+YEAR!$C$3-1)&amp;"       :="))</f>
        <v>1</v>
      </c>
      <c r="Z247">
        <f ca="1">IF(Y247&lt;1.1,Y247,IF(Y247&lt;YEAR!$C$2+YEAR!$C$3-2,Y247+1,(YEAR!$C$2+YEAR!$C$3-1)&amp;"       :="))</f>
        <v>1</v>
      </c>
      <c r="AA247">
        <f ca="1">IF(Z247&lt;1.1,Z247,IF(Z247&lt;YEAR!$C$2+YEAR!$C$3-2,Z247+1,(YEAR!$C$2+YEAR!$C$3-1)&amp;"       :="))</f>
        <v>1</v>
      </c>
      <c r="AB247">
        <f ca="1">IF(AA247&lt;1.1,AA247,IF(AA247&lt;YEAR!$C$2+YEAR!$C$3-2,AA247+1,(YEAR!$C$2+YEAR!$C$3-1)&amp;"       :="))</f>
        <v>1</v>
      </c>
      <c r="AC247">
        <f ca="1">IF(AB247&lt;1.1,AB247,IF(AB247&lt;YEAR!$C$2+YEAR!$C$3-2,AB247+1,(YEAR!$C$2+YEAR!$C$3-1)&amp;"       :="))</f>
        <v>1</v>
      </c>
      <c r="AD247">
        <f ca="1">IF(AC247&lt;1.1,AC247,IF(AC247&lt;YEAR!$C$2+YEAR!$C$3-2,AC247+1,(YEAR!$C$2+YEAR!$C$3-1)&amp;"       :="))</f>
        <v>1</v>
      </c>
      <c r="AE247">
        <f ca="1">IF(AD247&lt;1.1,AD247,IF(AD247&lt;YEAR!$C$2+YEAR!$C$3-2,AD247+1,(YEAR!$C$2+YEAR!$C$3-1)&amp;"       :="))</f>
        <v>1</v>
      </c>
      <c r="AF247">
        <f ca="1">IF(AE247&lt;1.1,AE247,IF(AE247&lt;YEAR!$C$2+YEAR!$C$3-2,AE247+1,(YEAR!$C$2+YEAR!$C$3-1)&amp;"       :="))</f>
        <v>1</v>
      </c>
      <c r="AG247">
        <f ca="1">IF(AF247&lt;1.1,AF247,IF(AF247&lt;YEAR!$C$2+YEAR!$C$3-2,AF247+1,(YEAR!$C$2+YEAR!$C$3-1)&amp;"       :="))</f>
        <v>1</v>
      </c>
      <c r="AH247">
        <f ca="1">IF(AG247&lt;1.1,AG247,IF(AG247&lt;YEAR!$C$2+YEAR!$C$3-2,AG247+1,(YEAR!$C$2+YEAR!$C$3-1)&amp;"       :="))</f>
        <v>1</v>
      </c>
      <c r="AI247">
        <f ca="1">IF(AH247&lt;1.1,AH247,IF(AH247&lt;YEAR!$C$2+YEAR!$C$3-2,AH247+1,(YEAR!$C$2+YEAR!$C$3-1)&amp;"       :="))</f>
        <v>1</v>
      </c>
      <c r="AJ247">
        <f ca="1">IF(AI247&lt;1.1,AI247,IF(AI247&lt;YEAR!$C$2+YEAR!$C$3-2,AI247+1,(YEAR!$C$2+YEAR!$C$3-1)&amp;"       :="))</f>
        <v>1</v>
      </c>
    </row>
    <row r="248" spans="1:36">
      <c r="A248">
        <f t="shared" ca="1" si="15"/>
        <v>6</v>
      </c>
      <c r="B248" t="s">
        <v>51</v>
      </c>
      <c r="C248" t="str">
        <f ca="1">IF(D248="",OFFSET(AvailabilityFactor!A$1,A248,0),C247)</f>
        <v>D2NGEC00</v>
      </c>
      <c r="D248" t="str" cm="1">
        <f t="array" aca="1" ref="D248" ca="1">IF(D247="",TS_DRC!$P$5,OFFSET(TS_DRC!P$5,RIGHT(D247,2),0,TRUE))</f>
        <v>TS39</v>
      </c>
      <c r="E248" t="str">
        <f t="shared" ca="1" si="16"/>
        <v>TS39</v>
      </c>
      <c r="F248">
        <f ca="1">IF($D248="",YEAR!C$2,1)</f>
        <v>1</v>
      </c>
      <c r="G248">
        <f ca="1">IF(F248&lt;1.1,F248,IF(F248&lt;YEAR!$C$2+YEAR!$C$3-2,F248+1,(YEAR!$C$2+YEAR!$C$3-1)&amp;"       :="))</f>
        <v>1</v>
      </c>
      <c r="H248">
        <f ca="1">IF(G248&lt;1.1,G248,IF(G248&lt;YEAR!$C$2+YEAR!$C$3-2,G248+1,(YEAR!$C$2+YEAR!$C$3-1)&amp;"       :="))</f>
        <v>1</v>
      </c>
      <c r="I248">
        <f ca="1">IF(H248&lt;1.1,H248,IF(H248&lt;YEAR!$C$2+YEAR!$C$3-2,H248+1,(YEAR!$C$2+YEAR!$C$3-1)&amp;"       :="))</f>
        <v>1</v>
      </c>
      <c r="J248">
        <f ca="1">IF(I248&lt;1.1,I248,IF(I248&lt;YEAR!$C$2+YEAR!$C$3-2,I248+1,(YEAR!$C$2+YEAR!$C$3-1)&amp;"       :="))</f>
        <v>1</v>
      </c>
      <c r="K248">
        <f ca="1">IF(J248&lt;1.1,J248,IF(J248&lt;YEAR!$C$2+YEAR!$C$3-2,J248+1,(YEAR!$C$2+YEAR!$C$3-1)&amp;"       :="))</f>
        <v>1</v>
      </c>
      <c r="L248">
        <f ca="1">IF(K248&lt;1.1,K248,IF(K248&lt;YEAR!$C$2+YEAR!$C$3-2,K248+1,(YEAR!$C$2+YEAR!$C$3-1)&amp;"       :="))</f>
        <v>1</v>
      </c>
      <c r="M248">
        <f ca="1">IF(L248&lt;1.1,L248,IF(L248&lt;YEAR!$C$2+YEAR!$C$3-2,L248+1,(YEAR!$C$2+YEAR!$C$3-1)&amp;"       :="))</f>
        <v>1</v>
      </c>
      <c r="N248">
        <f ca="1">IF(M248&lt;1.1,M248,IF(M248&lt;YEAR!$C$2+YEAR!$C$3-2,M248+1,(YEAR!$C$2+YEAR!$C$3-1)&amp;"       :="))</f>
        <v>1</v>
      </c>
      <c r="O248">
        <f ca="1">IF(N248&lt;1.1,N248,IF(N248&lt;YEAR!$C$2+YEAR!$C$3-2,N248+1,(YEAR!$C$2+YEAR!$C$3-1)&amp;"       :="))</f>
        <v>1</v>
      </c>
      <c r="P248">
        <f ca="1">IF(O248&lt;1.1,O248,IF(O248&lt;YEAR!$C$2+YEAR!$C$3-2,O248+1,(YEAR!$C$2+YEAR!$C$3-1)&amp;"       :="))</f>
        <v>1</v>
      </c>
      <c r="Q248">
        <f ca="1">IF(P248&lt;1.1,P248,IF(P248&lt;YEAR!$C$2+YEAR!$C$3-2,P248+1,(YEAR!$C$2+YEAR!$C$3-1)&amp;"       :="))</f>
        <v>1</v>
      </c>
      <c r="R248">
        <f ca="1">IF(Q248&lt;1.1,Q248,IF(Q248&lt;YEAR!$C$2+YEAR!$C$3-2,Q248+1,(YEAR!$C$2+YEAR!$C$3-1)&amp;"       :="))</f>
        <v>1</v>
      </c>
      <c r="S248">
        <f ca="1">IF(R248&lt;1.1,R248,IF(R248&lt;YEAR!$C$2+YEAR!$C$3-2,R248+1,(YEAR!$C$2+YEAR!$C$3-1)&amp;"       :="))</f>
        <v>1</v>
      </c>
      <c r="T248">
        <f ca="1">IF(S248&lt;1.1,S248,IF(S248&lt;YEAR!$C$2+YEAR!$C$3-2,S248+1,(YEAR!$C$2+YEAR!$C$3-1)&amp;"       :="))</f>
        <v>1</v>
      </c>
      <c r="U248">
        <f ca="1">IF(T248&lt;1.1,T248,IF(T248&lt;YEAR!$C$2+YEAR!$C$3-2,T248+1,(YEAR!$C$2+YEAR!$C$3-1)&amp;"       :="))</f>
        <v>1</v>
      </c>
      <c r="V248">
        <f ca="1">IF(U248&lt;1.1,U248,IF(U248&lt;YEAR!$C$2+YEAR!$C$3-2,U248+1,(YEAR!$C$2+YEAR!$C$3-1)&amp;"       :="))</f>
        <v>1</v>
      </c>
      <c r="W248">
        <f ca="1">IF(V248&lt;1.1,V248,IF(V248&lt;YEAR!$C$2+YEAR!$C$3-2,V248+1,(YEAR!$C$2+YEAR!$C$3-1)&amp;"       :="))</f>
        <v>1</v>
      </c>
      <c r="X248">
        <f ca="1">IF(W248&lt;1.1,W248,IF(W248&lt;YEAR!$C$2+YEAR!$C$3-2,W248+1,(YEAR!$C$2+YEAR!$C$3-1)&amp;"       :="))</f>
        <v>1</v>
      </c>
      <c r="Y248">
        <f ca="1">IF(X248&lt;1.1,X248,IF(X248&lt;YEAR!$C$2+YEAR!$C$3-2,X248+1,(YEAR!$C$2+YEAR!$C$3-1)&amp;"       :="))</f>
        <v>1</v>
      </c>
      <c r="Z248">
        <f ca="1">IF(Y248&lt;1.1,Y248,IF(Y248&lt;YEAR!$C$2+YEAR!$C$3-2,Y248+1,(YEAR!$C$2+YEAR!$C$3-1)&amp;"       :="))</f>
        <v>1</v>
      </c>
      <c r="AA248">
        <f ca="1">IF(Z248&lt;1.1,Z248,IF(Z248&lt;YEAR!$C$2+YEAR!$C$3-2,Z248+1,(YEAR!$C$2+YEAR!$C$3-1)&amp;"       :="))</f>
        <v>1</v>
      </c>
      <c r="AB248">
        <f ca="1">IF(AA248&lt;1.1,AA248,IF(AA248&lt;YEAR!$C$2+YEAR!$C$3-2,AA248+1,(YEAR!$C$2+YEAR!$C$3-1)&amp;"       :="))</f>
        <v>1</v>
      </c>
      <c r="AC248">
        <f ca="1">IF(AB248&lt;1.1,AB248,IF(AB248&lt;YEAR!$C$2+YEAR!$C$3-2,AB248+1,(YEAR!$C$2+YEAR!$C$3-1)&amp;"       :="))</f>
        <v>1</v>
      </c>
      <c r="AD248">
        <f ca="1">IF(AC248&lt;1.1,AC248,IF(AC248&lt;YEAR!$C$2+YEAR!$C$3-2,AC248+1,(YEAR!$C$2+YEAR!$C$3-1)&amp;"       :="))</f>
        <v>1</v>
      </c>
      <c r="AE248">
        <f ca="1">IF(AD248&lt;1.1,AD248,IF(AD248&lt;YEAR!$C$2+YEAR!$C$3-2,AD248+1,(YEAR!$C$2+YEAR!$C$3-1)&amp;"       :="))</f>
        <v>1</v>
      </c>
      <c r="AF248">
        <f ca="1">IF(AE248&lt;1.1,AE248,IF(AE248&lt;YEAR!$C$2+YEAR!$C$3-2,AE248+1,(YEAR!$C$2+YEAR!$C$3-1)&amp;"       :="))</f>
        <v>1</v>
      </c>
      <c r="AG248">
        <f ca="1">IF(AF248&lt;1.1,AF248,IF(AF248&lt;YEAR!$C$2+YEAR!$C$3-2,AF248+1,(YEAR!$C$2+YEAR!$C$3-1)&amp;"       :="))</f>
        <v>1</v>
      </c>
      <c r="AH248">
        <f ca="1">IF(AG248&lt;1.1,AG248,IF(AG248&lt;YEAR!$C$2+YEAR!$C$3-2,AG248+1,(YEAR!$C$2+YEAR!$C$3-1)&amp;"       :="))</f>
        <v>1</v>
      </c>
      <c r="AI248">
        <f ca="1">IF(AH248&lt;1.1,AH248,IF(AH248&lt;YEAR!$C$2+YEAR!$C$3-2,AH248+1,(YEAR!$C$2+YEAR!$C$3-1)&amp;"       :="))</f>
        <v>1</v>
      </c>
      <c r="AJ248">
        <f ca="1">IF(AI248&lt;1.1,AI248,IF(AI248&lt;YEAR!$C$2+YEAR!$C$3-2,AI248+1,(YEAR!$C$2+YEAR!$C$3-1)&amp;"       :="))</f>
        <v>1</v>
      </c>
    </row>
    <row r="249" spans="1:36">
      <c r="A249">
        <f t="shared" ca="1" si="15"/>
        <v>6</v>
      </c>
      <c r="B249" t="s">
        <v>51</v>
      </c>
      <c r="C249" t="str">
        <f ca="1">IF(D249="",OFFSET(AvailabilityFactor!A$1,A249,0),C248)</f>
        <v>D2NGEC00</v>
      </c>
      <c r="D249" t="str" cm="1">
        <f t="array" aca="1" ref="D249" ca="1">IF(D248="",TS_DRC!$P$5,OFFSET(TS_DRC!P$5,RIGHT(D248,2),0,TRUE))</f>
        <v>TS40</v>
      </c>
      <c r="E249" t="str">
        <f t="shared" ca="1" si="16"/>
        <v>TS40</v>
      </c>
      <c r="F249">
        <f ca="1">IF($D249="",YEAR!C$2,1)</f>
        <v>1</v>
      </c>
      <c r="G249">
        <f ca="1">IF(F249&lt;1.1,F249,IF(F249&lt;YEAR!$C$2+YEAR!$C$3-2,F249+1,(YEAR!$C$2+YEAR!$C$3-1)&amp;"       :="))</f>
        <v>1</v>
      </c>
      <c r="H249">
        <f ca="1">IF(G249&lt;1.1,G249,IF(G249&lt;YEAR!$C$2+YEAR!$C$3-2,G249+1,(YEAR!$C$2+YEAR!$C$3-1)&amp;"       :="))</f>
        <v>1</v>
      </c>
      <c r="I249">
        <f ca="1">IF(H249&lt;1.1,H249,IF(H249&lt;YEAR!$C$2+YEAR!$C$3-2,H249+1,(YEAR!$C$2+YEAR!$C$3-1)&amp;"       :="))</f>
        <v>1</v>
      </c>
      <c r="J249">
        <f ca="1">IF(I249&lt;1.1,I249,IF(I249&lt;YEAR!$C$2+YEAR!$C$3-2,I249+1,(YEAR!$C$2+YEAR!$C$3-1)&amp;"       :="))</f>
        <v>1</v>
      </c>
      <c r="K249">
        <f ca="1">IF(J249&lt;1.1,J249,IF(J249&lt;YEAR!$C$2+YEAR!$C$3-2,J249+1,(YEAR!$C$2+YEAR!$C$3-1)&amp;"       :="))</f>
        <v>1</v>
      </c>
      <c r="L249">
        <f ca="1">IF(K249&lt;1.1,K249,IF(K249&lt;YEAR!$C$2+YEAR!$C$3-2,K249+1,(YEAR!$C$2+YEAR!$C$3-1)&amp;"       :="))</f>
        <v>1</v>
      </c>
      <c r="M249">
        <f ca="1">IF(L249&lt;1.1,L249,IF(L249&lt;YEAR!$C$2+YEAR!$C$3-2,L249+1,(YEAR!$C$2+YEAR!$C$3-1)&amp;"       :="))</f>
        <v>1</v>
      </c>
      <c r="N249">
        <f ca="1">IF(M249&lt;1.1,M249,IF(M249&lt;YEAR!$C$2+YEAR!$C$3-2,M249+1,(YEAR!$C$2+YEAR!$C$3-1)&amp;"       :="))</f>
        <v>1</v>
      </c>
      <c r="O249">
        <f ca="1">IF(N249&lt;1.1,N249,IF(N249&lt;YEAR!$C$2+YEAR!$C$3-2,N249+1,(YEAR!$C$2+YEAR!$C$3-1)&amp;"       :="))</f>
        <v>1</v>
      </c>
      <c r="P249">
        <f ca="1">IF(O249&lt;1.1,O249,IF(O249&lt;YEAR!$C$2+YEAR!$C$3-2,O249+1,(YEAR!$C$2+YEAR!$C$3-1)&amp;"       :="))</f>
        <v>1</v>
      </c>
      <c r="Q249">
        <f ca="1">IF(P249&lt;1.1,P249,IF(P249&lt;YEAR!$C$2+YEAR!$C$3-2,P249+1,(YEAR!$C$2+YEAR!$C$3-1)&amp;"       :="))</f>
        <v>1</v>
      </c>
      <c r="R249">
        <f ca="1">IF(Q249&lt;1.1,Q249,IF(Q249&lt;YEAR!$C$2+YEAR!$C$3-2,Q249+1,(YEAR!$C$2+YEAR!$C$3-1)&amp;"       :="))</f>
        <v>1</v>
      </c>
      <c r="S249">
        <f ca="1">IF(R249&lt;1.1,R249,IF(R249&lt;YEAR!$C$2+YEAR!$C$3-2,R249+1,(YEAR!$C$2+YEAR!$C$3-1)&amp;"       :="))</f>
        <v>1</v>
      </c>
      <c r="T249">
        <f ca="1">IF(S249&lt;1.1,S249,IF(S249&lt;YEAR!$C$2+YEAR!$C$3-2,S249+1,(YEAR!$C$2+YEAR!$C$3-1)&amp;"       :="))</f>
        <v>1</v>
      </c>
      <c r="U249">
        <f ca="1">IF(T249&lt;1.1,T249,IF(T249&lt;YEAR!$C$2+YEAR!$C$3-2,T249+1,(YEAR!$C$2+YEAR!$C$3-1)&amp;"       :="))</f>
        <v>1</v>
      </c>
      <c r="V249">
        <f ca="1">IF(U249&lt;1.1,U249,IF(U249&lt;YEAR!$C$2+YEAR!$C$3-2,U249+1,(YEAR!$C$2+YEAR!$C$3-1)&amp;"       :="))</f>
        <v>1</v>
      </c>
      <c r="W249">
        <f ca="1">IF(V249&lt;1.1,V249,IF(V249&lt;YEAR!$C$2+YEAR!$C$3-2,V249+1,(YEAR!$C$2+YEAR!$C$3-1)&amp;"       :="))</f>
        <v>1</v>
      </c>
      <c r="X249">
        <f ca="1">IF(W249&lt;1.1,W249,IF(W249&lt;YEAR!$C$2+YEAR!$C$3-2,W249+1,(YEAR!$C$2+YEAR!$C$3-1)&amp;"       :="))</f>
        <v>1</v>
      </c>
      <c r="Y249">
        <f ca="1">IF(X249&lt;1.1,X249,IF(X249&lt;YEAR!$C$2+YEAR!$C$3-2,X249+1,(YEAR!$C$2+YEAR!$C$3-1)&amp;"       :="))</f>
        <v>1</v>
      </c>
      <c r="Z249">
        <f ca="1">IF(Y249&lt;1.1,Y249,IF(Y249&lt;YEAR!$C$2+YEAR!$C$3-2,Y249+1,(YEAR!$C$2+YEAR!$C$3-1)&amp;"       :="))</f>
        <v>1</v>
      </c>
      <c r="AA249">
        <f ca="1">IF(Z249&lt;1.1,Z249,IF(Z249&lt;YEAR!$C$2+YEAR!$C$3-2,Z249+1,(YEAR!$C$2+YEAR!$C$3-1)&amp;"       :="))</f>
        <v>1</v>
      </c>
      <c r="AB249">
        <f ca="1">IF(AA249&lt;1.1,AA249,IF(AA249&lt;YEAR!$C$2+YEAR!$C$3-2,AA249+1,(YEAR!$C$2+YEAR!$C$3-1)&amp;"       :="))</f>
        <v>1</v>
      </c>
      <c r="AC249">
        <f ca="1">IF(AB249&lt;1.1,AB249,IF(AB249&lt;YEAR!$C$2+YEAR!$C$3-2,AB249+1,(YEAR!$C$2+YEAR!$C$3-1)&amp;"       :="))</f>
        <v>1</v>
      </c>
      <c r="AD249">
        <f ca="1">IF(AC249&lt;1.1,AC249,IF(AC249&lt;YEAR!$C$2+YEAR!$C$3-2,AC249+1,(YEAR!$C$2+YEAR!$C$3-1)&amp;"       :="))</f>
        <v>1</v>
      </c>
      <c r="AE249">
        <f ca="1">IF(AD249&lt;1.1,AD249,IF(AD249&lt;YEAR!$C$2+YEAR!$C$3-2,AD249+1,(YEAR!$C$2+YEAR!$C$3-1)&amp;"       :="))</f>
        <v>1</v>
      </c>
      <c r="AF249">
        <f ca="1">IF(AE249&lt;1.1,AE249,IF(AE249&lt;YEAR!$C$2+YEAR!$C$3-2,AE249+1,(YEAR!$C$2+YEAR!$C$3-1)&amp;"       :="))</f>
        <v>1</v>
      </c>
      <c r="AG249">
        <f ca="1">IF(AF249&lt;1.1,AF249,IF(AF249&lt;YEAR!$C$2+YEAR!$C$3-2,AF249+1,(YEAR!$C$2+YEAR!$C$3-1)&amp;"       :="))</f>
        <v>1</v>
      </c>
      <c r="AH249">
        <f ca="1">IF(AG249&lt;1.1,AG249,IF(AG249&lt;YEAR!$C$2+YEAR!$C$3-2,AG249+1,(YEAR!$C$2+YEAR!$C$3-1)&amp;"       :="))</f>
        <v>1</v>
      </c>
      <c r="AI249">
        <f ca="1">IF(AH249&lt;1.1,AH249,IF(AH249&lt;YEAR!$C$2+YEAR!$C$3-2,AH249+1,(YEAR!$C$2+YEAR!$C$3-1)&amp;"       :="))</f>
        <v>1</v>
      </c>
      <c r="AJ249">
        <f ca="1">IF(AI249&lt;1.1,AI249,IF(AI249&lt;YEAR!$C$2+YEAR!$C$3-2,AI249+1,(YEAR!$C$2+YEAR!$C$3-1)&amp;"       :="))</f>
        <v>1</v>
      </c>
    </row>
    <row r="250" spans="1:36">
      <c r="A250">
        <f t="shared" ca="1" si="15"/>
        <v>7</v>
      </c>
      <c r="B250" t="s">
        <v>51</v>
      </c>
      <c r="C250" t="str">
        <f ca="1">IF(D250="",OFFSET(AvailabilityFactor!A$1,A250,0),C249)</f>
        <v>D2BMBC00</v>
      </c>
      <c r="D250" t="str" cm="1">
        <f t="array" aca="1" ref="D250" ca="1">IF(D249="",TS_DRC!$P$5,OFFSET(TS_DRC!P$5,RIGHT(D249,2),0,TRUE))</f>
        <v/>
      </c>
      <c r="E250" t="str">
        <f t="shared" ca="1" si="16"/>
        <v xml:space="preserve">[DRC,D2BMBC00,*,*]          :         </v>
      </c>
      <c r="F250">
        <f ca="1">IF($D250="",YEAR!C$2,1)</f>
        <v>2020</v>
      </c>
      <c r="G250">
        <f ca="1">IF(F250&lt;1.1,F250,IF(F250&lt;YEAR!$C$2+YEAR!$C$3-2,F250+1,(YEAR!$C$2+YEAR!$C$3-1)&amp;"       :="))</f>
        <v>2021</v>
      </c>
      <c r="H250">
        <f ca="1">IF(G250&lt;1.1,G250,IF(G250&lt;YEAR!$C$2+YEAR!$C$3-2,G250+1,(YEAR!$C$2+YEAR!$C$3-1)&amp;"       :="))</f>
        <v>2022</v>
      </c>
      <c r="I250">
        <f ca="1">IF(H250&lt;1.1,H250,IF(H250&lt;YEAR!$C$2+YEAR!$C$3-2,H250+1,(YEAR!$C$2+YEAR!$C$3-1)&amp;"       :="))</f>
        <v>2023</v>
      </c>
      <c r="J250">
        <f ca="1">IF(I250&lt;1.1,I250,IF(I250&lt;YEAR!$C$2+YEAR!$C$3-2,I250+1,(YEAR!$C$2+YEAR!$C$3-1)&amp;"       :="))</f>
        <v>2024</v>
      </c>
      <c r="K250">
        <f ca="1">IF(J250&lt;1.1,J250,IF(J250&lt;YEAR!$C$2+YEAR!$C$3-2,J250+1,(YEAR!$C$2+YEAR!$C$3-1)&amp;"       :="))</f>
        <v>2025</v>
      </c>
      <c r="L250">
        <f ca="1">IF(K250&lt;1.1,K250,IF(K250&lt;YEAR!$C$2+YEAR!$C$3-2,K250+1,(YEAR!$C$2+YEAR!$C$3-1)&amp;"       :="))</f>
        <v>2026</v>
      </c>
      <c r="M250">
        <f ca="1">IF(L250&lt;1.1,L250,IF(L250&lt;YEAR!$C$2+YEAR!$C$3-2,L250+1,(YEAR!$C$2+YEAR!$C$3-1)&amp;"       :="))</f>
        <v>2027</v>
      </c>
      <c r="N250">
        <f ca="1">IF(M250&lt;1.1,M250,IF(M250&lt;YEAR!$C$2+YEAR!$C$3-2,M250+1,(YEAR!$C$2+YEAR!$C$3-1)&amp;"       :="))</f>
        <v>2028</v>
      </c>
      <c r="O250">
        <f ca="1">IF(N250&lt;1.1,N250,IF(N250&lt;YEAR!$C$2+YEAR!$C$3-2,N250+1,(YEAR!$C$2+YEAR!$C$3-1)&amp;"       :="))</f>
        <v>2029</v>
      </c>
      <c r="P250">
        <f ca="1">IF(O250&lt;1.1,O250,IF(O250&lt;YEAR!$C$2+YEAR!$C$3-2,O250+1,(YEAR!$C$2+YEAR!$C$3-1)&amp;"       :="))</f>
        <v>2030</v>
      </c>
      <c r="Q250">
        <f ca="1">IF(P250&lt;1.1,P250,IF(P250&lt;YEAR!$C$2+YEAR!$C$3-2,P250+1,(YEAR!$C$2+YEAR!$C$3-1)&amp;"       :="))</f>
        <v>2031</v>
      </c>
      <c r="R250">
        <f ca="1">IF(Q250&lt;1.1,Q250,IF(Q250&lt;YEAR!$C$2+YEAR!$C$3-2,Q250+1,(YEAR!$C$2+YEAR!$C$3-1)&amp;"       :="))</f>
        <v>2032</v>
      </c>
      <c r="S250">
        <f ca="1">IF(R250&lt;1.1,R250,IF(R250&lt;YEAR!$C$2+YEAR!$C$3-2,R250+1,(YEAR!$C$2+YEAR!$C$3-1)&amp;"       :="))</f>
        <v>2033</v>
      </c>
      <c r="T250">
        <f ca="1">IF(S250&lt;1.1,S250,IF(S250&lt;YEAR!$C$2+YEAR!$C$3-2,S250+1,(YEAR!$C$2+YEAR!$C$3-1)&amp;"       :="))</f>
        <v>2034</v>
      </c>
      <c r="U250">
        <f ca="1">IF(T250&lt;1.1,T250,IF(T250&lt;YEAR!$C$2+YEAR!$C$3-2,T250+1,(YEAR!$C$2+YEAR!$C$3-1)&amp;"       :="))</f>
        <v>2035</v>
      </c>
      <c r="V250">
        <f ca="1">IF(U250&lt;1.1,U250,IF(U250&lt;YEAR!$C$2+YEAR!$C$3-2,U250+1,(YEAR!$C$2+YEAR!$C$3-1)&amp;"       :="))</f>
        <v>2036</v>
      </c>
      <c r="W250">
        <f ca="1">IF(V250&lt;1.1,V250,IF(V250&lt;YEAR!$C$2+YEAR!$C$3-2,V250+1,(YEAR!$C$2+YEAR!$C$3-1)&amp;"       :="))</f>
        <v>2037</v>
      </c>
      <c r="X250">
        <f ca="1">IF(W250&lt;1.1,W250,IF(W250&lt;YEAR!$C$2+YEAR!$C$3-2,W250+1,(YEAR!$C$2+YEAR!$C$3-1)&amp;"       :="))</f>
        <v>2038</v>
      </c>
      <c r="Y250">
        <f ca="1">IF(X250&lt;1.1,X250,IF(X250&lt;YEAR!$C$2+YEAR!$C$3-2,X250+1,(YEAR!$C$2+YEAR!$C$3-1)&amp;"       :="))</f>
        <v>2039</v>
      </c>
      <c r="Z250">
        <f ca="1">IF(Y250&lt;1.1,Y250,IF(Y250&lt;YEAR!$C$2+YEAR!$C$3-2,Y250+1,(YEAR!$C$2+YEAR!$C$3-1)&amp;"       :="))</f>
        <v>2040</v>
      </c>
      <c r="AA250">
        <f ca="1">IF(Z250&lt;1.1,Z250,IF(Z250&lt;YEAR!$C$2+YEAR!$C$3-2,Z250+1,(YEAR!$C$2+YEAR!$C$3-1)&amp;"       :="))</f>
        <v>2041</v>
      </c>
      <c r="AB250">
        <f ca="1">IF(AA250&lt;1.1,AA250,IF(AA250&lt;YEAR!$C$2+YEAR!$C$3-2,AA250+1,(YEAR!$C$2+YEAR!$C$3-1)&amp;"       :="))</f>
        <v>2042</v>
      </c>
      <c r="AC250">
        <f ca="1">IF(AB250&lt;1.1,AB250,IF(AB250&lt;YEAR!$C$2+YEAR!$C$3-2,AB250+1,(YEAR!$C$2+YEAR!$C$3-1)&amp;"       :="))</f>
        <v>2043</v>
      </c>
      <c r="AD250">
        <f ca="1">IF(AC250&lt;1.1,AC250,IF(AC250&lt;YEAR!$C$2+YEAR!$C$3-2,AC250+1,(YEAR!$C$2+YEAR!$C$3-1)&amp;"       :="))</f>
        <v>2044</v>
      </c>
      <c r="AE250">
        <f ca="1">IF(AD250&lt;1.1,AD250,IF(AD250&lt;YEAR!$C$2+YEAR!$C$3-2,AD250+1,(YEAR!$C$2+YEAR!$C$3-1)&amp;"       :="))</f>
        <v>2045</v>
      </c>
      <c r="AF250">
        <f ca="1">IF(AE250&lt;1.1,AE250,IF(AE250&lt;YEAR!$C$2+YEAR!$C$3-2,AE250+1,(YEAR!$C$2+YEAR!$C$3-1)&amp;"       :="))</f>
        <v>2046</v>
      </c>
      <c r="AG250">
        <f ca="1">IF(AF250&lt;1.1,AF250,IF(AF250&lt;YEAR!$C$2+YEAR!$C$3-2,AF250+1,(YEAR!$C$2+YEAR!$C$3-1)&amp;"       :="))</f>
        <v>2047</v>
      </c>
      <c r="AH250">
        <f ca="1">IF(AG250&lt;1.1,AG250,IF(AG250&lt;YEAR!$C$2+YEAR!$C$3-2,AG250+1,(YEAR!$C$2+YEAR!$C$3-1)&amp;"       :="))</f>
        <v>2048</v>
      </c>
      <c r="AI250">
        <f ca="1">IF(AH250&lt;1.1,AH250,IF(AH250&lt;YEAR!$C$2+YEAR!$C$3-2,AH250+1,(YEAR!$C$2+YEAR!$C$3-1)&amp;"       :="))</f>
        <v>2049</v>
      </c>
      <c r="AJ250" t="str">
        <f ca="1">IF(AI250&lt;1.1,AI250,IF(AI250&lt;YEAR!$C$2+YEAR!$C$3-2,AI250+1,(YEAR!$C$2+YEAR!$C$3-1)&amp;"       :="))</f>
        <v>2050       :=</v>
      </c>
    </row>
    <row r="251" spans="1:36">
      <c r="A251">
        <f t="shared" ref="A251:A277" ca="1" si="17">IF(D251="",A250+1,A250)</f>
        <v>7</v>
      </c>
      <c r="B251" t="s">
        <v>51</v>
      </c>
      <c r="C251" t="str">
        <f ca="1">IF(D251="",OFFSET(AvailabilityFactor!A$1,A251,0),C250)</f>
        <v>D2BMBC00</v>
      </c>
      <c r="D251" t="str" cm="1">
        <f t="array" aca="1" ref="D251" ca="1">IF(D250="",TS_DRC!$P$5,OFFSET(TS_DRC!P$5,RIGHT(D250,2),0,TRUE))</f>
        <v>TS01</v>
      </c>
      <c r="E251" t="str">
        <f t="shared" ref="E251:E277" ca="1" si="18">IF(D251="","[DRC,"&amp;C251&amp;",*,*]          :         ",D251)</f>
        <v>TS01</v>
      </c>
      <c r="F251">
        <f ca="1">IF($D251="",YEAR!C$2,1)</f>
        <v>1</v>
      </c>
      <c r="G251">
        <f ca="1">IF(F251&lt;1.1,F251,IF(F251&lt;YEAR!$C$2+YEAR!$C$3-2,F251+1,(YEAR!$C$2+YEAR!$C$3-1)&amp;"       :="))</f>
        <v>1</v>
      </c>
      <c r="H251">
        <f ca="1">IF(G251&lt;1.1,G251,IF(G251&lt;YEAR!$C$2+YEAR!$C$3-2,G251+1,(YEAR!$C$2+YEAR!$C$3-1)&amp;"       :="))</f>
        <v>1</v>
      </c>
      <c r="I251">
        <f ca="1">IF(H251&lt;1.1,H251,IF(H251&lt;YEAR!$C$2+YEAR!$C$3-2,H251+1,(YEAR!$C$2+YEAR!$C$3-1)&amp;"       :="))</f>
        <v>1</v>
      </c>
      <c r="J251">
        <f ca="1">IF(I251&lt;1.1,I251,IF(I251&lt;YEAR!$C$2+YEAR!$C$3-2,I251+1,(YEAR!$C$2+YEAR!$C$3-1)&amp;"       :="))</f>
        <v>1</v>
      </c>
      <c r="K251">
        <f ca="1">IF(J251&lt;1.1,J251,IF(J251&lt;YEAR!$C$2+YEAR!$C$3-2,J251+1,(YEAR!$C$2+YEAR!$C$3-1)&amp;"       :="))</f>
        <v>1</v>
      </c>
      <c r="L251">
        <f ca="1">IF(K251&lt;1.1,K251,IF(K251&lt;YEAR!$C$2+YEAR!$C$3-2,K251+1,(YEAR!$C$2+YEAR!$C$3-1)&amp;"       :="))</f>
        <v>1</v>
      </c>
      <c r="M251">
        <f ca="1">IF(L251&lt;1.1,L251,IF(L251&lt;YEAR!$C$2+YEAR!$C$3-2,L251+1,(YEAR!$C$2+YEAR!$C$3-1)&amp;"       :="))</f>
        <v>1</v>
      </c>
      <c r="N251">
        <f ca="1">IF(M251&lt;1.1,M251,IF(M251&lt;YEAR!$C$2+YEAR!$C$3-2,M251+1,(YEAR!$C$2+YEAR!$C$3-1)&amp;"       :="))</f>
        <v>1</v>
      </c>
      <c r="O251">
        <f ca="1">IF(N251&lt;1.1,N251,IF(N251&lt;YEAR!$C$2+YEAR!$C$3-2,N251+1,(YEAR!$C$2+YEAR!$C$3-1)&amp;"       :="))</f>
        <v>1</v>
      </c>
      <c r="P251">
        <f ca="1">IF(O251&lt;1.1,O251,IF(O251&lt;YEAR!$C$2+YEAR!$C$3-2,O251+1,(YEAR!$C$2+YEAR!$C$3-1)&amp;"       :="))</f>
        <v>1</v>
      </c>
      <c r="Q251">
        <f ca="1">IF(P251&lt;1.1,P251,IF(P251&lt;YEAR!$C$2+YEAR!$C$3-2,P251+1,(YEAR!$C$2+YEAR!$C$3-1)&amp;"       :="))</f>
        <v>1</v>
      </c>
      <c r="R251">
        <f ca="1">IF(Q251&lt;1.1,Q251,IF(Q251&lt;YEAR!$C$2+YEAR!$C$3-2,Q251+1,(YEAR!$C$2+YEAR!$C$3-1)&amp;"       :="))</f>
        <v>1</v>
      </c>
      <c r="S251">
        <f ca="1">IF(R251&lt;1.1,R251,IF(R251&lt;YEAR!$C$2+YEAR!$C$3-2,R251+1,(YEAR!$C$2+YEAR!$C$3-1)&amp;"       :="))</f>
        <v>1</v>
      </c>
      <c r="T251">
        <f ca="1">IF(S251&lt;1.1,S251,IF(S251&lt;YEAR!$C$2+YEAR!$C$3-2,S251+1,(YEAR!$C$2+YEAR!$C$3-1)&amp;"       :="))</f>
        <v>1</v>
      </c>
      <c r="U251">
        <f ca="1">IF(T251&lt;1.1,T251,IF(T251&lt;YEAR!$C$2+YEAR!$C$3-2,T251+1,(YEAR!$C$2+YEAR!$C$3-1)&amp;"       :="))</f>
        <v>1</v>
      </c>
      <c r="V251">
        <f ca="1">IF(U251&lt;1.1,U251,IF(U251&lt;YEAR!$C$2+YEAR!$C$3-2,U251+1,(YEAR!$C$2+YEAR!$C$3-1)&amp;"       :="))</f>
        <v>1</v>
      </c>
      <c r="W251">
        <f ca="1">IF(V251&lt;1.1,V251,IF(V251&lt;YEAR!$C$2+YEAR!$C$3-2,V251+1,(YEAR!$C$2+YEAR!$C$3-1)&amp;"       :="))</f>
        <v>1</v>
      </c>
      <c r="X251">
        <f ca="1">IF(W251&lt;1.1,W251,IF(W251&lt;YEAR!$C$2+YEAR!$C$3-2,W251+1,(YEAR!$C$2+YEAR!$C$3-1)&amp;"       :="))</f>
        <v>1</v>
      </c>
      <c r="Y251">
        <f ca="1">IF(X251&lt;1.1,X251,IF(X251&lt;YEAR!$C$2+YEAR!$C$3-2,X251+1,(YEAR!$C$2+YEAR!$C$3-1)&amp;"       :="))</f>
        <v>1</v>
      </c>
      <c r="Z251">
        <f ca="1">IF(Y251&lt;1.1,Y251,IF(Y251&lt;YEAR!$C$2+YEAR!$C$3-2,Y251+1,(YEAR!$C$2+YEAR!$C$3-1)&amp;"       :="))</f>
        <v>1</v>
      </c>
      <c r="AA251">
        <f ca="1">IF(Z251&lt;1.1,Z251,IF(Z251&lt;YEAR!$C$2+YEAR!$C$3-2,Z251+1,(YEAR!$C$2+YEAR!$C$3-1)&amp;"       :="))</f>
        <v>1</v>
      </c>
      <c r="AB251">
        <f ca="1">IF(AA251&lt;1.1,AA251,IF(AA251&lt;YEAR!$C$2+YEAR!$C$3-2,AA251+1,(YEAR!$C$2+YEAR!$C$3-1)&amp;"       :="))</f>
        <v>1</v>
      </c>
      <c r="AC251">
        <f ca="1">IF(AB251&lt;1.1,AB251,IF(AB251&lt;YEAR!$C$2+YEAR!$C$3-2,AB251+1,(YEAR!$C$2+YEAR!$C$3-1)&amp;"       :="))</f>
        <v>1</v>
      </c>
      <c r="AD251">
        <f ca="1">IF(AC251&lt;1.1,AC251,IF(AC251&lt;YEAR!$C$2+YEAR!$C$3-2,AC251+1,(YEAR!$C$2+YEAR!$C$3-1)&amp;"       :="))</f>
        <v>1</v>
      </c>
      <c r="AE251">
        <f ca="1">IF(AD251&lt;1.1,AD251,IF(AD251&lt;YEAR!$C$2+YEAR!$C$3-2,AD251+1,(YEAR!$C$2+YEAR!$C$3-1)&amp;"       :="))</f>
        <v>1</v>
      </c>
      <c r="AF251">
        <f ca="1">IF(AE251&lt;1.1,AE251,IF(AE251&lt;YEAR!$C$2+YEAR!$C$3-2,AE251+1,(YEAR!$C$2+YEAR!$C$3-1)&amp;"       :="))</f>
        <v>1</v>
      </c>
      <c r="AG251">
        <f ca="1">IF(AF251&lt;1.1,AF251,IF(AF251&lt;YEAR!$C$2+YEAR!$C$3-2,AF251+1,(YEAR!$C$2+YEAR!$C$3-1)&amp;"       :="))</f>
        <v>1</v>
      </c>
      <c r="AH251">
        <f ca="1">IF(AG251&lt;1.1,AG251,IF(AG251&lt;YEAR!$C$2+YEAR!$C$3-2,AG251+1,(YEAR!$C$2+YEAR!$C$3-1)&amp;"       :="))</f>
        <v>1</v>
      </c>
      <c r="AI251">
        <f ca="1">IF(AH251&lt;1.1,AH251,IF(AH251&lt;YEAR!$C$2+YEAR!$C$3-2,AH251+1,(YEAR!$C$2+YEAR!$C$3-1)&amp;"       :="))</f>
        <v>1</v>
      </c>
      <c r="AJ251">
        <f ca="1">IF(AI251&lt;1.1,AI251,IF(AI251&lt;YEAR!$C$2+YEAR!$C$3-2,AI251+1,(YEAR!$C$2+YEAR!$C$3-1)&amp;"       :="))</f>
        <v>1</v>
      </c>
    </row>
    <row r="252" spans="1:36">
      <c r="A252">
        <f t="shared" ca="1" si="17"/>
        <v>7</v>
      </c>
      <c r="B252" t="s">
        <v>51</v>
      </c>
      <c r="C252" t="str">
        <f ca="1">IF(D252="",OFFSET(AvailabilityFactor!A$1,A252,0),C251)</f>
        <v>D2BMBC00</v>
      </c>
      <c r="D252" t="str" cm="1">
        <f t="array" aca="1" ref="D252" ca="1">IF(D251="",TS_DRC!$P$5,OFFSET(TS_DRC!P$5,RIGHT(D251,2),0,TRUE))</f>
        <v>TS02</v>
      </c>
      <c r="E252" t="str">
        <f t="shared" ca="1" si="18"/>
        <v>TS02</v>
      </c>
      <c r="F252">
        <f ca="1">IF($D252="",YEAR!C$2,1)</f>
        <v>1</v>
      </c>
      <c r="G252">
        <f ca="1">IF(F252&lt;1.1,F252,IF(F252&lt;YEAR!$C$2+YEAR!$C$3-2,F252+1,(YEAR!$C$2+YEAR!$C$3-1)&amp;"       :="))</f>
        <v>1</v>
      </c>
      <c r="H252">
        <f ca="1">IF(G252&lt;1.1,G252,IF(G252&lt;YEAR!$C$2+YEAR!$C$3-2,G252+1,(YEAR!$C$2+YEAR!$C$3-1)&amp;"       :="))</f>
        <v>1</v>
      </c>
      <c r="I252">
        <f ca="1">IF(H252&lt;1.1,H252,IF(H252&lt;YEAR!$C$2+YEAR!$C$3-2,H252+1,(YEAR!$C$2+YEAR!$C$3-1)&amp;"       :="))</f>
        <v>1</v>
      </c>
      <c r="J252">
        <f ca="1">IF(I252&lt;1.1,I252,IF(I252&lt;YEAR!$C$2+YEAR!$C$3-2,I252+1,(YEAR!$C$2+YEAR!$C$3-1)&amp;"       :="))</f>
        <v>1</v>
      </c>
      <c r="K252">
        <f ca="1">IF(J252&lt;1.1,J252,IF(J252&lt;YEAR!$C$2+YEAR!$C$3-2,J252+1,(YEAR!$C$2+YEAR!$C$3-1)&amp;"       :="))</f>
        <v>1</v>
      </c>
      <c r="L252">
        <f ca="1">IF(K252&lt;1.1,K252,IF(K252&lt;YEAR!$C$2+YEAR!$C$3-2,K252+1,(YEAR!$C$2+YEAR!$C$3-1)&amp;"       :="))</f>
        <v>1</v>
      </c>
      <c r="M252">
        <f ca="1">IF(L252&lt;1.1,L252,IF(L252&lt;YEAR!$C$2+YEAR!$C$3-2,L252+1,(YEAR!$C$2+YEAR!$C$3-1)&amp;"       :="))</f>
        <v>1</v>
      </c>
      <c r="N252">
        <f ca="1">IF(M252&lt;1.1,M252,IF(M252&lt;YEAR!$C$2+YEAR!$C$3-2,M252+1,(YEAR!$C$2+YEAR!$C$3-1)&amp;"       :="))</f>
        <v>1</v>
      </c>
      <c r="O252">
        <f ca="1">IF(N252&lt;1.1,N252,IF(N252&lt;YEAR!$C$2+YEAR!$C$3-2,N252+1,(YEAR!$C$2+YEAR!$C$3-1)&amp;"       :="))</f>
        <v>1</v>
      </c>
      <c r="P252">
        <f ca="1">IF(O252&lt;1.1,O252,IF(O252&lt;YEAR!$C$2+YEAR!$C$3-2,O252+1,(YEAR!$C$2+YEAR!$C$3-1)&amp;"       :="))</f>
        <v>1</v>
      </c>
      <c r="Q252">
        <f ca="1">IF(P252&lt;1.1,P252,IF(P252&lt;YEAR!$C$2+YEAR!$C$3-2,P252+1,(YEAR!$C$2+YEAR!$C$3-1)&amp;"       :="))</f>
        <v>1</v>
      </c>
      <c r="R252">
        <f ca="1">IF(Q252&lt;1.1,Q252,IF(Q252&lt;YEAR!$C$2+YEAR!$C$3-2,Q252+1,(YEAR!$C$2+YEAR!$C$3-1)&amp;"       :="))</f>
        <v>1</v>
      </c>
      <c r="S252">
        <f ca="1">IF(R252&lt;1.1,R252,IF(R252&lt;YEAR!$C$2+YEAR!$C$3-2,R252+1,(YEAR!$C$2+YEAR!$C$3-1)&amp;"       :="))</f>
        <v>1</v>
      </c>
      <c r="T252">
        <f ca="1">IF(S252&lt;1.1,S252,IF(S252&lt;YEAR!$C$2+YEAR!$C$3-2,S252+1,(YEAR!$C$2+YEAR!$C$3-1)&amp;"       :="))</f>
        <v>1</v>
      </c>
      <c r="U252">
        <f ca="1">IF(T252&lt;1.1,T252,IF(T252&lt;YEAR!$C$2+YEAR!$C$3-2,T252+1,(YEAR!$C$2+YEAR!$C$3-1)&amp;"       :="))</f>
        <v>1</v>
      </c>
      <c r="V252">
        <f ca="1">IF(U252&lt;1.1,U252,IF(U252&lt;YEAR!$C$2+YEAR!$C$3-2,U252+1,(YEAR!$C$2+YEAR!$C$3-1)&amp;"       :="))</f>
        <v>1</v>
      </c>
      <c r="W252">
        <f ca="1">IF(V252&lt;1.1,V252,IF(V252&lt;YEAR!$C$2+YEAR!$C$3-2,V252+1,(YEAR!$C$2+YEAR!$C$3-1)&amp;"       :="))</f>
        <v>1</v>
      </c>
      <c r="X252">
        <f ca="1">IF(W252&lt;1.1,W252,IF(W252&lt;YEAR!$C$2+YEAR!$C$3-2,W252+1,(YEAR!$C$2+YEAR!$C$3-1)&amp;"       :="))</f>
        <v>1</v>
      </c>
      <c r="Y252">
        <f ca="1">IF(X252&lt;1.1,X252,IF(X252&lt;YEAR!$C$2+YEAR!$C$3-2,X252+1,(YEAR!$C$2+YEAR!$C$3-1)&amp;"       :="))</f>
        <v>1</v>
      </c>
      <c r="Z252">
        <f ca="1">IF(Y252&lt;1.1,Y252,IF(Y252&lt;YEAR!$C$2+YEAR!$C$3-2,Y252+1,(YEAR!$C$2+YEAR!$C$3-1)&amp;"       :="))</f>
        <v>1</v>
      </c>
      <c r="AA252">
        <f ca="1">IF(Z252&lt;1.1,Z252,IF(Z252&lt;YEAR!$C$2+YEAR!$C$3-2,Z252+1,(YEAR!$C$2+YEAR!$C$3-1)&amp;"       :="))</f>
        <v>1</v>
      </c>
      <c r="AB252">
        <f ca="1">IF(AA252&lt;1.1,AA252,IF(AA252&lt;YEAR!$C$2+YEAR!$C$3-2,AA252+1,(YEAR!$C$2+YEAR!$C$3-1)&amp;"       :="))</f>
        <v>1</v>
      </c>
      <c r="AC252">
        <f ca="1">IF(AB252&lt;1.1,AB252,IF(AB252&lt;YEAR!$C$2+YEAR!$C$3-2,AB252+1,(YEAR!$C$2+YEAR!$C$3-1)&amp;"       :="))</f>
        <v>1</v>
      </c>
      <c r="AD252">
        <f ca="1">IF(AC252&lt;1.1,AC252,IF(AC252&lt;YEAR!$C$2+YEAR!$C$3-2,AC252+1,(YEAR!$C$2+YEAR!$C$3-1)&amp;"       :="))</f>
        <v>1</v>
      </c>
      <c r="AE252">
        <f ca="1">IF(AD252&lt;1.1,AD252,IF(AD252&lt;YEAR!$C$2+YEAR!$C$3-2,AD252+1,(YEAR!$C$2+YEAR!$C$3-1)&amp;"       :="))</f>
        <v>1</v>
      </c>
      <c r="AF252">
        <f ca="1">IF(AE252&lt;1.1,AE252,IF(AE252&lt;YEAR!$C$2+YEAR!$C$3-2,AE252+1,(YEAR!$C$2+YEAR!$C$3-1)&amp;"       :="))</f>
        <v>1</v>
      </c>
      <c r="AG252">
        <f ca="1">IF(AF252&lt;1.1,AF252,IF(AF252&lt;YEAR!$C$2+YEAR!$C$3-2,AF252+1,(YEAR!$C$2+YEAR!$C$3-1)&amp;"       :="))</f>
        <v>1</v>
      </c>
      <c r="AH252">
        <f ca="1">IF(AG252&lt;1.1,AG252,IF(AG252&lt;YEAR!$C$2+YEAR!$C$3-2,AG252+1,(YEAR!$C$2+YEAR!$C$3-1)&amp;"       :="))</f>
        <v>1</v>
      </c>
      <c r="AI252">
        <f ca="1">IF(AH252&lt;1.1,AH252,IF(AH252&lt;YEAR!$C$2+YEAR!$C$3-2,AH252+1,(YEAR!$C$2+YEAR!$C$3-1)&amp;"       :="))</f>
        <v>1</v>
      </c>
      <c r="AJ252">
        <f ca="1">IF(AI252&lt;1.1,AI252,IF(AI252&lt;YEAR!$C$2+YEAR!$C$3-2,AI252+1,(YEAR!$C$2+YEAR!$C$3-1)&amp;"       :="))</f>
        <v>1</v>
      </c>
    </row>
    <row r="253" spans="1:36">
      <c r="A253">
        <f t="shared" ca="1" si="17"/>
        <v>7</v>
      </c>
      <c r="B253" t="s">
        <v>51</v>
      </c>
      <c r="C253" t="str">
        <f ca="1">IF(D253="",OFFSET(AvailabilityFactor!A$1,A253,0),C252)</f>
        <v>D2BMBC00</v>
      </c>
      <c r="D253" t="str" cm="1">
        <f t="array" aca="1" ref="D253" ca="1">IF(D252="",TS_DRC!$P$5,OFFSET(TS_DRC!P$5,RIGHT(D252,2),0,TRUE))</f>
        <v>TS03</v>
      </c>
      <c r="E253" t="str">
        <f t="shared" ca="1" si="18"/>
        <v>TS03</v>
      </c>
      <c r="F253">
        <f ca="1">IF($D253="",YEAR!C$2,1)</f>
        <v>1</v>
      </c>
      <c r="G253">
        <f ca="1">IF(F253&lt;1.1,F253,IF(F253&lt;YEAR!$C$2+YEAR!$C$3-2,F253+1,(YEAR!$C$2+YEAR!$C$3-1)&amp;"       :="))</f>
        <v>1</v>
      </c>
      <c r="H253">
        <f ca="1">IF(G253&lt;1.1,G253,IF(G253&lt;YEAR!$C$2+YEAR!$C$3-2,G253+1,(YEAR!$C$2+YEAR!$C$3-1)&amp;"       :="))</f>
        <v>1</v>
      </c>
      <c r="I253">
        <f ca="1">IF(H253&lt;1.1,H253,IF(H253&lt;YEAR!$C$2+YEAR!$C$3-2,H253+1,(YEAR!$C$2+YEAR!$C$3-1)&amp;"       :="))</f>
        <v>1</v>
      </c>
      <c r="J253">
        <f ca="1">IF(I253&lt;1.1,I253,IF(I253&lt;YEAR!$C$2+YEAR!$C$3-2,I253+1,(YEAR!$C$2+YEAR!$C$3-1)&amp;"       :="))</f>
        <v>1</v>
      </c>
      <c r="K253">
        <f ca="1">IF(J253&lt;1.1,J253,IF(J253&lt;YEAR!$C$2+YEAR!$C$3-2,J253+1,(YEAR!$C$2+YEAR!$C$3-1)&amp;"       :="))</f>
        <v>1</v>
      </c>
      <c r="L253">
        <f ca="1">IF(K253&lt;1.1,K253,IF(K253&lt;YEAR!$C$2+YEAR!$C$3-2,K253+1,(YEAR!$C$2+YEAR!$C$3-1)&amp;"       :="))</f>
        <v>1</v>
      </c>
      <c r="M253">
        <f ca="1">IF(L253&lt;1.1,L253,IF(L253&lt;YEAR!$C$2+YEAR!$C$3-2,L253+1,(YEAR!$C$2+YEAR!$C$3-1)&amp;"       :="))</f>
        <v>1</v>
      </c>
      <c r="N253">
        <f ca="1">IF(M253&lt;1.1,M253,IF(M253&lt;YEAR!$C$2+YEAR!$C$3-2,M253+1,(YEAR!$C$2+YEAR!$C$3-1)&amp;"       :="))</f>
        <v>1</v>
      </c>
      <c r="O253">
        <f ca="1">IF(N253&lt;1.1,N253,IF(N253&lt;YEAR!$C$2+YEAR!$C$3-2,N253+1,(YEAR!$C$2+YEAR!$C$3-1)&amp;"       :="))</f>
        <v>1</v>
      </c>
      <c r="P253">
        <f ca="1">IF(O253&lt;1.1,O253,IF(O253&lt;YEAR!$C$2+YEAR!$C$3-2,O253+1,(YEAR!$C$2+YEAR!$C$3-1)&amp;"       :="))</f>
        <v>1</v>
      </c>
      <c r="Q253">
        <f ca="1">IF(P253&lt;1.1,P253,IF(P253&lt;YEAR!$C$2+YEAR!$C$3-2,P253+1,(YEAR!$C$2+YEAR!$C$3-1)&amp;"       :="))</f>
        <v>1</v>
      </c>
      <c r="R253">
        <f ca="1">IF(Q253&lt;1.1,Q253,IF(Q253&lt;YEAR!$C$2+YEAR!$C$3-2,Q253+1,(YEAR!$C$2+YEAR!$C$3-1)&amp;"       :="))</f>
        <v>1</v>
      </c>
      <c r="S253">
        <f ca="1">IF(R253&lt;1.1,R253,IF(R253&lt;YEAR!$C$2+YEAR!$C$3-2,R253+1,(YEAR!$C$2+YEAR!$C$3-1)&amp;"       :="))</f>
        <v>1</v>
      </c>
      <c r="T253">
        <f ca="1">IF(S253&lt;1.1,S253,IF(S253&lt;YEAR!$C$2+YEAR!$C$3-2,S253+1,(YEAR!$C$2+YEAR!$C$3-1)&amp;"       :="))</f>
        <v>1</v>
      </c>
      <c r="U253">
        <f ca="1">IF(T253&lt;1.1,T253,IF(T253&lt;YEAR!$C$2+YEAR!$C$3-2,T253+1,(YEAR!$C$2+YEAR!$C$3-1)&amp;"       :="))</f>
        <v>1</v>
      </c>
      <c r="V253">
        <f ca="1">IF(U253&lt;1.1,U253,IF(U253&lt;YEAR!$C$2+YEAR!$C$3-2,U253+1,(YEAR!$C$2+YEAR!$C$3-1)&amp;"       :="))</f>
        <v>1</v>
      </c>
      <c r="W253">
        <f ca="1">IF(V253&lt;1.1,V253,IF(V253&lt;YEAR!$C$2+YEAR!$C$3-2,V253+1,(YEAR!$C$2+YEAR!$C$3-1)&amp;"       :="))</f>
        <v>1</v>
      </c>
      <c r="X253">
        <f ca="1">IF(W253&lt;1.1,W253,IF(W253&lt;YEAR!$C$2+YEAR!$C$3-2,W253+1,(YEAR!$C$2+YEAR!$C$3-1)&amp;"       :="))</f>
        <v>1</v>
      </c>
      <c r="Y253">
        <f ca="1">IF(X253&lt;1.1,X253,IF(X253&lt;YEAR!$C$2+YEAR!$C$3-2,X253+1,(YEAR!$C$2+YEAR!$C$3-1)&amp;"       :="))</f>
        <v>1</v>
      </c>
      <c r="Z253">
        <f ca="1">IF(Y253&lt;1.1,Y253,IF(Y253&lt;YEAR!$C$2+YEAR!$C$3-2,Y253+1,(YEAR!$C$2+YEAR!$C$3-1)&amp;"       :="))</f>
        <v>1</v>
      </c>
      <c r="AA253">
        <f ca="1">IF(Z253&lt;1.1,Z253,IF(Z253&lt;YEAR!$C$2+YEAR!$C$3-2,Z253+1,(YEAR!$C$2+YEAR!$C$3-1)&amp;"       :="))</f>
        <v>1</v>
      </c>
      <c r="AB253">
        <f ca="1">IF(AA253&lt;1.1,AA253,IF(AA253&lt;YEAR!$C$2+YEAR!$C$3-2,AA253+1,(YEAR!$C$2+YEAR!$C$3-1)&amp;"       :="))</f>
        <v>1</v>
      </c>
      <c r="AC253">
        <f ca="1">IF(AB253&lt;1.1,AB253,IF(AB253&lt;YEAR!$C$2+YEAR!$C$3-2,AB253+1,(YEAR!$C$2+YEAR!$C$3-1)&amp;"       :="))</f>
        <v>1</v>
      </c>
      <c r="AD253">
        <f ca="1">IF(AC253&lt;1.1,AC253,IF(AC253&lt;YEAR!$C$2+YEAR!$C$3-2,AC253+1,(YEAR!$C$2+YEAR!$C$3-1)&amp;"       :="))</f>
        <v>1</v>
      </c>
      <c r="AE253">
        <f ca="1">IF(AD253&lt;1.1,AD253,IF(AD253&lt;YEAR!$C$2+YEAR!$C$3-2,AD253+1,(YEAR!$C$2+YEAR!$C$3-1)&amp;"       :="))</f>
        <v>1</v>
      </c>
      <c r="AF253">
        <f ca="1">IF(AE253&lt;1.1,AE253,IF(AE253&lt;YEAR!$C$2+YEAR!$C$3-2,AE253+1,(YEAR!$C$2+YEAR!$C$3-1)&amp;"       :="))</f>
        <v>1</v>
      </c>
      <c r="AG253">
        <f ca="1">IF(AF253&lt;1.1,AF253,IF(AF253&lt;YEAR!$C$2+YEAR!$C$3-2,AF253+1,(YEAR!$C$2+YEAR!$C$3-1)&amp;"       :="))</f>
        <v>1</v>
      </c>
      <c r="AH253">
        <f ca="1">IF(AG253&lt;1.1,AG253,IF(AG253&lt;YEAR!$C$2+YEAR!$C$3-2,AG253+1,(YEAR!$C$2+YEAR!$C$3-1)&amp;"       :="))</f>
        <v>1</v>
      </c>
      <c r="AI253">
        <f ca="1">IF(AH253&lt;1.1,AH253,IF(AH253&lt;YEAR!$C$2+YEAR!$C$3-2,AH253+1,(YEAR!$C$2+YEAR!$C$3-1)&amp;"       :="))</f>
        <v>1</v>
      </c>
      <c r="AJ253">
        <f ca="1">IF(AI253&lt;1.1,AI253,IF(AI253&lt;YEAR!$C$2+YEAR!$C$3-2,AI253+1,(YEAR!$C$2+YEAR!$C$3-1)&amp;"       :="))</f>
        <v>1</v>
      </c>
    </row>
    <row r="254" spans="1:36">
      <c r="A254">
        <f t="shared" ca="1" si="17"/>
        <v>7</v>
      </c>
      <c r="B254" t="s">
        <v>51</v>
      </c>
      <c r="C254" t="str">
        <f ca="1">IF(D254="",OFFSET(AvailabilityFactor!A$1,A254,0),C253)</f>
        <v>D2BMBC00</v>
      </c>
      <c r="D254" t="str" cm="1">
        <f t="array" aca="1" ref="D254" ca="1">IF(D253="",TS_DRC!$P$5,OFFSET(TS_DRC!P$5,RIGHT(D253,2),0,TRUE))</f>
        <v>TS04</v>
      </c>
      <c r="E254" t="str">
        <f t="shared" ca="1" si="18"/>
        <v>TS04</v>
      </c>
      <c r="F254">
        <f ca="1">IF($D254="",YEAR!C$2,1)</f>
        <v>1</v>
      </c>
      <c r="G254">
        <f ca="1">IF(F254&lt;1.1,F254,IF(F254&lt;YEAR!$C$2+YEAR!$C$3-2,F254+1,(YEAR!$C$2+YEAR!$C$3-1)&amp;"       :="))</f>
        <v>1</v>
      </c>
      <c r="H254">
        <f ca="1">IF(G254&lt;1.1,G254,IF(G254&lt;YEAR!$C$2+YEAR!$C$3-2,G254+1,(YEAR!$C$2+YEAR!$C$3-1)&amp;"       :="))</f>
        <v>1</v>
      </c>
      <c r="I254">
        <f ca="1">IF(H254&lt;1.1,H254,IF(H254&lt;YEAR!$C$2+YEAR!$C$3-2,H254+1,(YEAR!$C$2+YEAR!$C$3-1)&amp;"       :="))</f>
        <v>1</v>
      </c>
      <c r="J254">
        <f ca="1">IF(I254&lt;1.1,I254,IF(I254&lt;YEAR!$C$2+YEAR!$C$3-2,I254+1,(YEAR!$C$2+YEAR!$C$3-1)&amp;"       :="))</f>
        <v>1</v>
      </c>
      <c r="K254">
        <f ca="1">IF(J254&lt;1.1,J254,IF(J254&lt;YEAR!$C$2+YEAR!$C$3-2,J254+1,(YEAR!$C$2+YEAR!$C$3-1)&amp;"       :="))</f>
        <v>1</v>
      </c>
      <c r="L254">
        <f ca="1">IF(K254&lt;1.1,K254,IF(K254&lt;YEAR!$C$2+YEAR!$C$3-2,K254+1,(YEAR!$C$2+YEAR!$C$3-1)&amp;"       :="))</f>
        <v>1</v>
      </c>
      <c r="M254">
        <f ca="1">IF(L254&lt;1.1,L254,IF(L254&lt;YEAR!$C$2+YEAR!$C$3-2,L254+1,(YEAR!$C$2+YEAR!$C$3-1)&amp;"       :="))</f>
        <v>1</v>
      </c>
      <c r="N254">
        <f ca="1">IF(M254&lt;1.1,M254,IF(M254&lt;YEAR!$C$2+YEAR!$C$3-2,M254+1,(YEAR!$C$2+YEAR!$C$3-1)&amp;"       :="))</f>
        <v>1</v>
      </c>
      <c r="O254">
        <f ca="1">IF(N254&lt;1.1,N254,IF(N254&lt;YEAR!$C$2+YEAR!$C$3-2,N254+1,(YEAR!$C$2+YEAR!$C$3-1)&amp;"       :="))</f>
        <v>1</v>
      </c>
      <c r="P254">
        <f ca="1">IF(O254&lt;1.1,O254,IF(O254&lt;YEAR!$C$2+YEAR!$C$3-2,O254+1,(YEAR!$C$2+YEAR!$C$3-1)&amp;"       :="))</f>
        <v>1</v>
      </c>
      <c r="Q254">
        <f ca="1">IF(P254&lt;1.1,P254,IF(P254&lt;YEAR!$C$2+YEAR!$C$3-2,P254+1,(YEAR!$C$2+YEAR!$C$3-1)&amp;"       :="))</f>
        <v>1</v>
      </c>
      <c r="R254">
        <f ca="1">IF(Q254&lt;1.1,Q254,IF(Q254&lt;YEAR!$C$2+YEAR!$C$3-2,Q254+1,(YEAR!$C$2+YEAR!$C$3-1)&amp;"       :="))</f>
        <v>1</v>
      </c>
      <c r="S254">
        <f ca="1">IF(R254&lt;1.1,R254,IF(R254&lt;YEAR!$C$2+YEAR!$C$3-2,R254+1,(YEAR!$C$2+YEAR!$C$3-1)&amp;"       :="))</f>
        <v>1</v>
      </c>
      <c r="T254">
        <f ca="1">IF(S254&lt;1.1,S254,IF(S254&lt;YEAR!$C$2+YEAR!$C$3-2,S254+1,(YEAR!$C$2+YEAR!$C$3-1)&amp;"       :="))</f>
        <v>1</v>
      </c>
      <c r="U254">
        <f ca="1">IF(T254&lt;1.1,T254,IF(T254&lt;YEAR!$C$2+YEAR!$C$3-2,T254+1,(YEAR!$C$2+YEAR!$C$3-1)&amp;"       :="))</f>
        <v>1</v>
      </c>
      <c r="V254">
        <f ca="1">IF(U254&lt;1.1,U254,IF(U254&lt;YEAR!$C$2+YEAR!$C$3-2,U254+1,(YEAR!$C$2+YEAR!$C$3-1)&amp;"       :="))</f>
        <v>1</v>
      </c>
      <c r="W254">
        <f ca="1">IF(V254&lt;1.1,V254,IF(V254&lt;YEAR!$C$2+YEAR!$C$3-2,V254+1,(YEAR!$C$2+YEAR!$C$3-1)&amp;"       :="))</f>
        <v>1</v>
      </c>
      <c r="X254">
        <f ca="1">IF(W254&lt;1.1,W254,IF(W254&lt;YEAR!$C$2+YEAR!$C$3-2,W254+1,(YEAR!$C$2+YEAR!$C$3-1)&amp;"       :="))</f>
        <v>1</v>
      </c>
      <c r="Y254">
        <f ca="1">IF(X254&lt;1.1,X254,IF(X254&lt;YEAR!$C$2+YEAR!$C$3-2,X254+1,(YEAR!$C$2+YEAR!$C$3-1)&amp;"       :="))</f>
        <v>1</v>
      </c>
      <c r="Z254">
        <f ca="1">IF(Y254&lt;1.1,Y254,IF(Y254&lt;YEAR!$C$2+YEAR!$C$3-2,Y254+1,(YEAR!$C$2+YEAR!$C$3-1)&amp;"       :="))</f>
        <v>1</v>
      </c>
      <c r="AA254">
        <f ca="1">IF(Z254&lt;1.1,Z254,IF(Z254&lt;YEAR!$C$2+YEAR!$C$3-2,Z254+1,(YEAR!$C$2+YEAR!$C$3-1)&amp;"       :="))</f>
        <v>1</v>
      </c>
      <c r="AB254">
        <f ca="1">IF(AA254&lt;1.1,AA254,IF(AA254&lt;YEAR!$C$2+YEAR!$C$3-2,AA254+1,(YEAR!$C$2+YEAR!$C$3-1)&amp;"       :="))</f>
        <v>1</v>
      </c>
      <c r="AC254">
        <f ca="1">IF(AB254&lt;1.1,AB254,IF(AB254&lt;YEAR!$C$2+YEAR!$C$3-2,AB254+1,(YEAR!$C$2+YEAR!$C$3-1)&amp;"       :="))</f>
        <v>1</v>
      </c>
      <c r="AD254">
        <f ca="1">IF(AC254&lt;1.1,AC254,IF(AC254&lt;YEAR!$C$2+YEAR!$C$3-2,AC254+1,(YEAR!$C$2+YEAR!$C$3-1)&amp;"       :="))</f>
        <v>1</v>
      </c>
      <c r="AE254">
        <f ca="1">IF(AD254&lt;1.1,AD254,IF(AD254&lt;YEAR!$C$2+YEAR!$C$3-2,AD254+1,(YEAR!$C$2+YEAR!$C$3-1)&amp;"       :="))</f>
        <v>1</v>
      </c>
      <c r="AF254">
        <f ca="1">IF(AE254&lt;1.1,AE254,IF(AE254&lt;YEAR!$C$2+YEAR!$C$3-2,AE254+1,(YEAR!$C$2+YEAR!$C$3-1)&amp;"       :="))</f>
        <v>1</v>
      </c>
      <c r="AG254">
        <f ca="1">IF(AF254&lt;1.1,AF254,IF(AF254&lt;YEAR!$C$2+YEAR!$C$3-2,AF254+1,(YEAR!$C$2+YEAR!$C$3-1)&amp;"       :="))</f>
        <v>1</v>
      </c>
      <c r="AH254">
        <f ca="1">IF(AG254&lt;1.1,AG254,IF(AG254&lt;YEAR!$C$2+YEAR!$C$3-2,AG254+1,(YEAR!$C$2+YEAR!$C$3-1)&amp;"       :="))</f>
        <v>1</v>
      </c>
      <c r="AI254">
        <f ca="1">IF(AH254&lt;1.1,AH254,IF(AH254&lt;YEAR!$C$2+YEAR!$C$3-2,AH254+1,(YEAR!$C$2+YEAR!$C$3-1)&amp;"       :="))</f>
        <v>1</v>
      </c>
      <c r="AJ254">
        <f ca="1">IF(AI254&lt;1.1,AI254,IF(AI254&lt;YEAR!$C$2+YEAR!$C$3-2,AI254+1,(YEAR!$C$2+YEAR!$C$3-1)&amp;"       :="))</f>
        <v>1</v>
      </c>
    </row>
    <row r="255" spans="1:36">
      <c r="A255">
        <f t="shared" ca="1" si="17"/>
        <v>7</v>
      </c>
      <c r="B255" t="s">
        <v>51</v>
      </c>
      <c r="C255" t="str">
        <f ca="1">IF(D255="",OFFSET(AvailabilityFactor!A$1,A255,0),C254)</f>
        <v>D2BMBC00</v>
      </c>
      <c r="D255" t="str" cm="1">
        <f t="array" aca="1" ref="D255" ca="1">IF(D254="",TS_DRC!$P$5,OFFSET(TS_DRC!P$5,RIGHT(D254,2),0,TRUE))</f>
        <v>TS05</v>
      </c>
      <c r="E255" t="str">
        <f t="shared" ca="1" si="18"/>
        <v>TS05</v>
      </c>
      <c r="F255">
        <f ca="1">IF($D255="",YEAR!C$2,1)</f>
        <v>1</v>
      </c>
      <c r="G255">
        <f ca="1">IF(F255&lt;1.1,F255,IF(F255&lt;YEAR!$C$2+YEAR!$C$3-2,F255+1,(YEAR!$C$2+YEAR!$C$3-1)&amp;"       :="))</f>
        <v>1</v>
      </c>
      <c r="H255">
        <f ca="1">IF(G255&lt;1.1,G255,IF(G255&lt;YEAR!$C$2+YEAR!$C$3-2,G255+1,(YEAR!$C$2+YEAR!$C$3-1)&amp;"       :="))</f>
        <v>1</v>
      </c>
      <c r="I255">
        <f ca="1">IF(H255&lt;1.1,H255,IF(H255&lt;YEAR!$C$2+YEAR!$C$3-2,H255+1,(YEAR!$C$2+YEAR!$C$3-1)&amp;"       :="))</f>
        <v>1</v>
      </c>
      <c r="J255">
        <f ca="1">IF(I255&lt;1.1,I255,IF(I255&lt;YEAR!$C$2+YEAR!$C$3-2,I255+1,(YEAR!$C$2+YEAR!$C$3-1)&amp;"       :="))</f>
        <v>1</v>
      </c>
      <c r="K255">
        <f ca="1">IF(J255&lt;1.1,J255,IF(J255&lt;YEAR!$C$2+YEAR!$C$3-2,J255+1,(YEAR!$C$2+YEAR!$C$3-1)&amp;"       :="))</f>
        <v>1</v>
      </c>
      <c r="L255">
        <f ca="1">IF(K255&lt;1.1,K255,IF(K255&lt;YEAR!$C$2+YEAR!$C$3-2,K255+1,(YEAR!$C$2+YEAR!$C$3-1)&amp;"       :="))</f>
        <v>1</v>
      </c>
      <c r="M255">
        <f ca="1">IF(L255&lt;1.1,L255,IF(L255&lt;YEAR!$C$2+YEAR!$C$3-2,L255+1,(YEAR!$C$2+YEAR!$C$3-1)&amp;"       :="))</f>
        <v>1</v>
      </c>
      <c r="N255">
        <f ca="1">IF(M255&lt;1.1,M255,IF(M255&lt;YEAR!$C$2+YEAR!$C$3-2,M255+1,(YEAR!$C$2+YEAR!$C$3-1)&amp;"       :="))</f>
        <v>1</v>
      </c>
      <c r="O255">
        <f ca="1">IF(N255&lt;1.1,N255,IF(N255&lt;YEAR!$C$2+YEAR!$C$3-2,N255+1,(YEAR!$C$2+YEAR!$C$3-1)&amp;"       :="))</f>
        <v>1</v>
      </c>
      <c r="P255">
        <f ca="1">IF(O255&lt;1.1,O255,IF(O255&lt;YEAR!$C$2+YEAR!$C$3-2,O255+1,(YEAR!$C$2+YEAR!$C$3-1)&amp;"       :="))</f>
        <v>1</v>
      </c>
      <c r="Q255">
        <f ca="1">IF(P255&lt;1.1,P255,IF(P255&lt;YEAR!$C$2+YEAR!$C$3-2,P255+1,(YEAR!$C$2+YEAR!$C$3-1)&amp;"       :="))</f>
        <v>1</v>
      </c>
      <c r="R255">
        <f ca="1">IF(Q255&lt;1.1,Q255,IF(Q255&lt;YEAR!$C$2+YEAR!$C$3-2,Q255+1,(YEAR!$C$2+YEAR!$C$3-1)&amp;"       :="))</f>
        <v>1</v>
      </c>
      <c r="S255">
        <f ca="1">IF(R255&lt;1.1,R255,IF(R255&lt;YEAR!$C$2+YEAR!$C$3-2,R255+1,(YEAR!$C$2+YEAR!$C$3-1)&amp;"       :="))</f>
        <v>1</v>
      </c>
      <c r="T255">
        <f ca="1">IF(S255&lt;1.1,S255,IF(S255&lt;YEAR!$C$2+YEAR!$C$3-2,S255+1,(YEAR!$C$2+YEAR!$C$3-1)&amp;"       :="))</f>
        <v>1</v>
      </c>
      <c r="U255">
        <f ca="1">IF(T255&lt;1.1,T255,IF(T255&lt;YEAR!$C$2+YEAR!$C$3-2,T255+1,(YEAR!$C$2+YEAR!$C$3-1)&amp;"       :="))</f>
        <v>1</v>
      </c>
      <c r="V255">
        <f ca="1">IF(U255&lt;1.1,U255,IF(U255&lt;YEAR!$C$2+YEAR!$C$3-2,U255+1,(YEAR!$C$2+YEAR!$C$3-1)&amp;"       :="))</f>
        <v>1</v>
      </c>
      <c r="W255">
        <f ca="1">IF(V255&lt;1.1,V255,IF(V255&lt;YEAR!$C$2+YEAR!$C$3-2,V255+1,(YEAR!$C$2+YEAR!$C$3-1)&amp;"       :="))</f>
        <v>1</v>
      </c>
      <c r="X255">
        <f ca="1">IF(W255&lt;1.1,W255,IF(W255&lt;YEAR!$C$2+YEAR!$C$3-2,W255+1,(YEAR!$C$2+YEAR!$C$3-1)&amp;"       :="))</f>
        <v>1</v>
      </c>
      <c r="Y255">
        <f ca="1">IF(X255&lt;1.1,X255,IF(X255&lt;YEAR!$C$2+YEAR!$C$3-2,X255+1,(YEAR!$C$2+YEAR!$C$3-1)&amp;"       :="))</f>
        <v>1</v>
      </c>
      <c r="Z255">
        <f ca="1">IF(Y255&lt;1.1,Y255,IF(Y255&lt;YEAR!$C$2+YEAR!$C$3-2,Y255+1,(YEAR!$C$2+YEAR!$C$3-1)&amp;"       :="))</f>
        <v>1</v>
      </c>
      <c r="AA255">
        <f ca="1">IF(Z255&lt;1.1,Z255,IF(Z255&lt;YEAR!$C$2+YEAR!$C$3-2,Z255+1,(YEAR!$C$2+YEAR!$C$3-1)&amp;"       :="))</f>
        <v>1</v>
      </c>
      <c r="AB255">
        <f ca="1">IF(AA255&lt;1.1,AA255,IF(AA255&lt;YEAR!$C$2+YEAR!$C$3-2,AA255+1,(YEAR!$C$2+YEAR!$C$3-1)&amp;"       :="))</f>
        <v>1</v>
      </c>
      <c r="AC255">
        <f ca="1">IF(AB255&lt;1.1,AB255,IF(AB255&lt;YEAR!$C$2+YEAR!$C$3-2,AB255+1,(YEAR!$C$2+YEAR!$C$3-1)&amp;"       :="))</f>
        <v>1</v>
      </c>
      <c r="AD255">
        <f ca="1">IF(AC255&lt;1.1,AC255,IF(AC255&lt;YEAR!$C$2+YEAR!$C$3-2,AC255+1,(YEAR!$C$2+YEAR!$C$3-1)&amp;"       :="))</f>
        <v>1</v>
      </c>
      <c r="AE255">
        <f ca="1">IF(AD255&lt;1.1,AD255,IF(AD255&lt;YEAR!$C$2+YEAR!$C$3-2,AD255+1,(YEAR!$C$2+YEAR!$C$3-1)&amp;"       :="))</f>
        <v>1</v>
      </c>
      <c r="AF255">
        <f ca="1">IF(AE255&lt;1.1,AE255,IF(AE255&lt;YEAR!$C$2+YEAR!$C$3-2,AE255+1,(YEAR!$C$2+YEAR!$C$3-1)&amp;"       :="))</f>
        <v>1</v>
      </c>
      <c r="AG255">
        <f ca="1">IF(AF255&lt;1.1,AF255,IF(AF255&lt;YEAR!$C$2+YEAR!$C$3-2,AF255+1,(YEAR!$C$2+YEAR!$C$3-1)&amp;"       :="))</f>
        <v>1</v>
      </c>
      <c r="AH255">
        <f ca="1">IF(AG255&lt;1.1,AG255,IF(AG255&lt;YEAR!$C$2+YEAR!$C$3-2,AG255+1,(YEAR!$C$2+YEAR!$C$3-1)&amp;"       :="))</f>
        <v>1</v>
      </c>
      <c r="AI255">
        <f ca="1">IF(AH255&lt;1.1,AH255,IF(AH255&lt;YEAR!$C$2+YEAR!$C$3-2,AH255+1,(YEAR!$C$2+YEAR!$C$3-1)&amp;"       :="))</f>
        <v>1</v>
      </c>
      <c r="AJ255">
        <f ca="1">IF(AI255&lt;1.1,AI255,IF(AI255&lt;YEAR!$C$2+YEAR!$C$3-2,AI255+1,(YEAR!$C$2+YEAR!$C$3-1)&amp;"       :="))</f>
        <v>1</v>
      </c>
    </row>
    <row r="256" spans="1:36">
      <c r="A256">
        <f t="shared" ca="1" si="17"/>
        <v>7</v>
      </c>
      <c r="B256" t="s">
        <v>51</v>
      </c>
      <c r="C256" t="str">
        <f ca="1">IF(D256="",OFFSET(AvailabilityFactor!A$1,A256,0),C255)</f>
        <v>D2BMBC00</v>
      </c>
      <c r="D256" t="str" cm="1">
        <f t="array" aca="1" ref="D256" ca="1">IF(D255="",TS_DRC!$P$5,OFFSET(TS_DRC!P$5,RIGHT(D255,2),0,TRUE))</f>
        <v>TS06</v>
      </c>
      <c r="E256" t="str">
        <f t="shared" ca="1" si="18"/>
        <v>TS06</v>
      </c>
      <c r="F256">
        <f ca="1">IF($D256="",YEAR!C$2,1)</f>
        <v>1</v>
      </c>
      <c r="G256">
        <f ca="1">IF(F256&lt;1.1,F256,IF(F256&lt;YEAR!$C$2+YEAR!$C$3-2,F256+1,(YEAR!$C$2+YEAR!$C$3-1)&amp;"       :="))</f>
        <v>1</v>
      </c>
      <c r="H256">
        <f ca="1">IF(G256&lt;1.1,G256,IF(G256&lt;YEAR!$C$2+YEAR!$C$3-2,G256+1,(YEAR!$C$2+YEAR!$C$3-1)&amp;"       :="))</f>
        <v>1</v>
      </c>
      <c r="I256">
        <f ca="1">IF(H256&lt;1.1,H256,IF(H256&lt;YEAR!$C$2+YEAR!$C$3-2,H256+1,(YEAR!$C$2+YEAR!$C$3-1)&amp;"       :="))</f>
        <v>1</v>
      </c>
      <c r="J256">
        <f ca="1">IF(I256&lt;1.1,I256,IF(I256&lt;YEAR!$C$2+YEAR!$C$3-2,I256+1,(YEAR!$C$2+YEAR!$C$3-1)&amp;"       :="))</f>
        <v>1</v>
      </c>
      <c r="K256">
        <f ca="1">IF(J256&lt;1.1,J256,IF(J256&lt;YEAR!$C$2+YEAR!$C$3-2,J256+1,(YEAR!$C$2+YEAR!$C$3-1)&amp;"       :="))</f>
        <v>1</v>
      </c>
      <c r="L256">
        <f ca="1">IF(K256&lt;1.1,K256,IF(K256&lt;YEAR!$C$2+YEAR!$C$3-2,K256+1,(YEAR!$C$2+YEAR!$C$3-1)&amp;"       :="))</f>
        <v>1</v>
      </c>
      <c r="M256">
        <f ca="1">IF(L256&lt;1.1,L256,IF(L256&lt;YEAR!$C$2+YEAR!$C$3-2,L256+1,(YEAR!$C$2+YEAR!$C$3-1)&amp;"       :="))</f>
        <v>1</v>
      </c>
      <c r="N256">
        <f ca="1">IF(M256&lt;1.1,M256,IF(M256&lt;YEAR!$C$2+YEAR!$C$3-2,M256+1,(YEAR!$C$2+YEAR!$C$3-1)&amp;"       :="))</f>
        <v>1</v>
      </c>
      <c r="O256">
        <f ca="1">IF(N256&lt;1.1,N256,IF(N256&lt;YEAR!$C$2+YEAR!$C$3-2,N256+1,(YEAR!$C$2+YEAR!$C$3-1)&amp;"       :="))</f>
        <v>1</v>
      </c>
      <c r="P256">
        <f ca="1">IF(O256&lt;1.1,O256,IF(O256&lt;YEAR!$C$2+YEAR!$C$3-2,O256+1,(YEAR!$C$2+YEAR!$C$3-1)&amp;"       :="))</f>
        <v>1</v>
      </c>
      <c r="Q256">
        <f ca="1">IF(P256&lt;1.1,P256,IF(P256&lt;YEAR!$C$2+YEAR!$C$3-2,P256+1,(YEAR!$C$2+YEAR!$C$3-1)&amp;"       :="))</f>
        <v>1</v>
      </c>
      <c r="R256">
        <f ca="1">IF(Q256&lt;1.1,Q256,IF(Q256&lt;YEAR!$C$2+YEAR!$C$3-2,Q256+1,(YEAR!$C$2+YEAR!$C$3-1)&amp;"       :="))</f>
        <v>1</v>
      </c>
      <c r="S256">
        <f ca="1">IF(R256&lt;1.1,R256,IF(R256&lt;YEAR!$C$2+YEAR!$C$3-2,R256+1,(YEAR!$C$2+YEAR!$C$3-1)&amp;"       :="))</f>
        <v>1</v>
      </c>
      <c r="T256">
        <f ca="1">IF(S256&lt;1.1,S256,IF(S256&lt;YEAR!$C$2+YEAR!$C$3-2,S256+1,(YEAR!$C$2+YEAR!$C$3-1)&amp;"       :="))</f>
        <v>1</v>
      </c>
      <c r="U256">
        <f ca="1">IF(T256&lt;1.1,T256,IF(T256&lt;YEAR!$C$2+YEAR!$C$3-2,T256+1,(YEAR!$C$2+YEAR!$C$3-1)&amp;"       :="))</f>
        <v>1</v>
      </c>
      <c r="V256">
        <f ca="1">IF(U256&lt;1.1,U256,IF(U256&lt;YEAR!$C$2+YEAR!$C$3-2,U256+1,(YEAR!$C$2+YEAR!$C$3-1)&amp;"       :="))</f>
        <v>1</v>
      </c>
      <c r="W256">
        <f ca="1">IF(V256&lt;1.1,V256,IF(V256&lt;YEAR!$C$2+YEAR!$C$3-2,V256+1,(YEAR!$C$2+YEAR!$C$3-1)&amp;"       :="))</f>
        <v>1</v>
      </c>
      <c r="X256">
        <f ca="1">IF(W256&lt;1.1,W256,IF(W256&lt;YEAR!$C$2+YEAR!$C$3-2,W256+1,(YEAR!$C$2+YEAR!$C$3-1)&amp;"       :="))</f>
        <v>1</v>
      </c>
      <c r="Y256">
        <f ca="1">IF(X256&lt;1.1,X256,IF(X256&lt;YEAR!$C$2+YEAR!$C$3-2,X256+1,(YEAR!$C$2+YEAR!$C$3-1)&amp;"       :="))</f>
        <v>1</v>
      </c>
      <c r="Z256">
        <f ca="1">IF(Y256&lt;1.1,Y256,IF(Y256&lt;YEAR!$C$2+YEAR!$C$3-2,Y256+1,(YEAR!$C$2+YEAR!$C$3-1)&amp;"       :="))</f>
        <v>1</v>
      </c>
      <c r="AA256">
        <f ca="1">IF(Z256&lt;1.1,Z256,IF(Z256&lt;YEAR!$C$2+YEAR!$C$3-2,Z256+1,(YEAR!$C$2+YEAR!$C$3-1)&amp;"       :="))</f>
        <v>1</v>
      </c>
      <c r="AB256">
        <f ca="1">IF(AA256&lt;1.1,AA256,IF(AA256&lt;YEAR!$C$2+YEAR!$C$3-2,AA256+1,(YEAR!$C$2+YEAR!$C$3-1)&amp;"       :="))</f>
        <v>1</v>
      </c>
      <c r="AC256">
        <f ca="1">IF(AB256&lt;1.1,AB256,IF(AB256&lt;YEAR!$C$2+YEAR!$C$3-2,AB256+1,(YEAR!$C$2+YEAR!$C$3-1)&amp;"       :="))</f>
        <v>1</v>
      </c>
      <c r="AD256">
        <f ca="1">IF(AC256&lt;1.1,AC256,IF(AC256&lt;YEAR!$C$2+YEAR!$C$3-2,AC256+1,(YEAR!$C$2+YEAR!$C$3-1)&amp;"       :="))</f>
        <v>1</v>
      </c>
      <c r="AE256">
        <f ca="1">IF(AD256&lt;1.1,AD256,IF(AD256&lt;YEAR!$C$2+YEAR!$C$3-2,AD256+1,(YEAR!$C$2+YEAR!$C$3-1)&amp;"       :="))</f>
        <v>1</v>
      </c>
      <c r="AF256">
        <f ca="1">IF(AE256&lt;1.1,AE256,IF(AE256&lt;YEAR!$C$2+YEAR!$C$3-2,AE256+1,(YEAR!$C$2+YEAR!$C$3-1)&amp;"       :="))</f>
        <v>1</v>
      </c>
      <c r="AG256">
        <f ca="1">IF(AF256&lt;1.1,AF256,IF(AF256&lt;YEAR!$C$2+YEAR!$C$3-2,AF256+1,(YEAR!$C$2+YEAR!$C$3-1)&amp;"       :="))</f>
        <v>1</v>
      </c>
      <c r="AH256">
        <f ca="1">IF(AG256&lt;1.1,AG256,IF(AG256&lt;YEAR!$C$2+YEAR!$C$3-2,AG256+1,(YEAR!$C$2+YEAR!$C$3-1)&amp;"       :="))</f>
        <v>1</v>
      </c>
      <c r="AI256">
        <f ca="1">IF(AH256&lt;1.1,AH256,IF(AH256&lt;YEAR!$C$2+YEAR!$C$3-2,AH256+1,(YEAR!$C$2+YEAR!$C$3-1)&amp;"       :="))</f>
        <v>1</v>
      </c>
      <c r="AJ256">
        <f ca="1">IF(AI256&lt;1.1,AI256,IF(AI256&lt;YEAR!$C$2+YEAR!$C$3-2,AI256+1,(YEAR!$C$2+YEAR!$C$3-1)&amp;"       :="))</f>
        <v>1</v>
      </c>
    </row>
    <row r="257" spans="1:36">
      <c r="A257">
        <f t="shared" ca="1" si="17"/>
        <v>7</v>
      </c>
      <c r="B257" t="s">
        <v>51</v>
      </c>
      <c r="C257" t="str">
        <f ca="1">IF(D257="",OFFSET(AvailabilityFactor!A$1,A257,0),C256)</f>
        <v>D2BMBC00</v>
      </c>
      <c r="D257" t="str" cm="1">
        <f t="array" aca="1" ref="D257" ca="1">IF(D256="",TS_DRC!$P$5,OFFSET(TS_DRC!P$5,RIGHT(D256,2),0,TRUE))</f>
        <v>TS07</v>
      </c>
      <c r="E257" t="str">
        <f t="shared" ca="1" si="18"/>
        <v>TS07</v>
      </c>
      <c r="F257">
        <f ca="1">IF($D257="",YEAR!C$2,1)</f>
        <v>1</v>
      </c>
      <c r="G257">
        <f ca="1">IF(F257&lt;1.1,F257,IF(F257&lt;YEAR!$C$2+YEAR!$C$3-2,F257+1,(YEAR!$C$2+YEAR!$C$3-1)&amp;"       :="))</f>
        <v>1</v>
      </c>
      <c r="H257">
        <f ca="1">IF(G257&lt;1.1,G257,IF(G257&lt;YEAR!$C$2+YEAR!$C$3-2,G257+1,(YEAR!$C$2+YEAR!$C$3-1)&amp;"       :="))</f>
        <v>1</v>
      </c>
      <c r="I257">
        <f ca="1">IF(H257&lt;1.1,H257,IF(H257&lt;YEAR!$C$2+YEAR!$C$3-2,H257+1,(YEAR!$C$2+YEAR!$C$3-1)&amp;"       :="))</f>
        <v>1</v>
      </c>
      <c r="J257">
        <f ca="1">IF(I257&lt;1.1,I257,IF(I257&lt;YEAR!$C$2+YEAR!$C$3-2,I257+1,(YEAR!$C$2+YEAR!$C$3-1)&amp;"       :="))</f>
        <v>1</v>
      </c>
      <c r="K257">
        <f ca="1">IF(J257&lt;1.1,J257,IF(J257&lt;YEAR!$C$2+YEAR!$C$3-2,J257+1,(YEAR!$C$2+YEAR!$C$3-1)&amp;"       :="))</f>
        <v>1</v>
      </c>
      <c r="L257">
        <f ca="1">IF(K257&lt;1.1,K257,IF(K257&lt;YEAR!$C$2+YEAR!$C$3-2,K257+1,(YEAR!$C$2+YEAR!$C$3-1)&amp;"       :="))</f>
        <v>1</v>
      </c>
      <c r="M257">
        <f ca="1">IF(L257&lt;1.1,L257,IF(L257&lt;YEAR!$C$2+YEAR!$C$3-2,L257+1,(YEAR!$C$2+YEAR!$C$3-1)&amp;"       :="))</f>
        <v>1</v>
      </c>
      <c r="N257">
        <f ca="1">IF(M257&lt;1.1,M257,IF(M257&lt;YEAR!$C$2+YEAR!$C$3-2,M257+1,(YEAR!$C$2+YEAR!$C$3-1)&amp;"       :="))</f>
        <v>1</v>
      </c>
      <c r="O257">
        <f ca="1">IF(N257&lt;1.1,N257,IF(N257&lt;YEAR!$C$2+YEAR!$C$3-2,N257+1,(YEAR!$C$2+YEAR!$C$3-1)&amp;"       :="))</f>
        <v>1</v>
      </c>
      <c r="P257">
        <f ca="1">IF(O257&lt;1.1,O257,IF(O257&lt;YEAR!$C$2+YEAR!$C$3-2,O257+1,(YEAR!$C$2+YEAR!$C$3-1)&amp;"       :="))</f>
        <v>1</v>
      </c>
      <c r="Q257">
        <f ca="1">IF(P257&lt;1.1,P257,IF(P257&lt;YEAR!$C$2+YEAR!$C$3-2,P257+1,(YEAR!$C$2+YEAR!$C$3-1)&amp;"       :="))</f>
        <v>1</v>
      </c>
      <c r="R257">
        <f ca="1">IF(Q257&lt;1.1,Q257,IF(Q257&lt;YEAR!$C$2+YEAR!$C$3-2,Q257+1,(YEAR!$C$2+YEAR!$C$3-1)&amp;"       :="))</f>
        <v>1</v>
      </c>
      <c r="S257">
        <f ca="1">IF(R257&lt;1.1,R257,IF(R257&lt;YEAR!$C$2+YEAR!$C$3-2,R257+1,(YEAR!$C$2+YEAR!$C$3-1)&amp;"       :="))</f>
        <v>1</v>
      </c>
      <c r="T257">
        <f ca="1">IF(S257&lt;1.1,S257,IF(S257&lt;YEAR!$C$2+YEAR!$C$3-2,S257+1,(YEAR!$C$2+YEAR!$C$3-1)&amp;"       :="))</f>
        <v>1</v>
      </c>
      <c r="U257">
        <f ca="1">IF(T257&lt;1.1,T257,IF(T257&lt;YEAR!$C$2+YEAR!$C$3-2,T257+1,(YEAR!$C$2+YEAR!$C$3-1)&amp;"       :="))</f>
        <v>1</v>
      </c>
      <c r="V257">
        <f ca="1">IF(U257&lt;1.1,U257,IF(U257&lt;YEAR!$C$2+YEAR!$C$3-2,U257+1,(YEAR!$C$2+YEAR!$C$3-1)&amp;"       :="))</f>
        <v>1</v>
      </c>
      <c r="W257">
        <f ca="1">IF(V257&lt;1.1,V257,IF(V257&lt;YEAR!$C$2+YEAR!$C$3-2,V257+1,(YEAR!$C$2+YEAR!$C$3-1)&amp;"       :="))</f>
        <v>1</v>
      </c>
      <c r="X257">
        <f ca="1">IF(W257&lt;1.1,W257,IF(W257&lt;YEAR!$C$2+YEAR!$C$3-2,W257+1,(YEAR!$C$2+YEAR!$C$3-1)&amp;"       :="))</f>
        <v>1</v>
      </c>
      <c r="Y257">
        <f ca="1">IF(X257&lt;1.1,X257,IF(X257&lt;YEAR!$C$2+YEAR!$C$3-2,X257+1,(YEAR!$C$2+YEAR!$C$3-1)&amp;"       :="))</f>
        <v>1</v>
      </c>
      <c r="Z257">
        <f ca="1">IF(Y257&lt;1.1,Y257,IF(Y257&lt;YEAR!$C$2+YEAR!$C$3-2,Y257+1,(YEAR!$C$2+YEAR!$C$3-1)&amp;"       :="))</f>
        <v>1</v>
      </c>
      <c r="AA257">
        <f ca="1">IF(Z257&lt;1.1,Z257,IF(Z257&lt;YEAR!$C$2+YEAR!$C$3-2,Z257+1,(YEAR!$C$2+YEAR!$C$3-1)&amp;"       :="))</f>
        <v>1</v>
      </c>
      <c r="AB257">
        <f ca="1">IF(AA257&lt;1.1,AA257,IF(AA257&lt;YEAR!$C$2+YEAR!$C$3-2,AA257+1,(YEAR!$C$2+YEAR!$C$3-1)&amp;"       :="))</f>
        <v>1</v>
      </c>
      <c r="AC257">
        <f ca="1">IF(AB257&lt;1.1,AB257,IF(AB257&lt;YEAR!$C$2+YEAR!$C$3-2,AB257+1,(YEAR!$C$2+YEAR!$C$3-1)&amp;"       :="))</f>
        <v>1</v>
      </c>
      <c r="AD257">
        <f ca="1">IF(AC257&lt;1.1,AC257,IF(AC257&lt;YEAR!$C$2+YEAR!$C$3-2,AC257+1,(YEAR!$C$2+YEAR!$C$3-1)&amp;"       :="))</f>
        <v>1</v>
      </c>
      <c r="AE257">
        <f ca="1">IF(AD257&lt;1.1,AD257,IF(AD257&lt;YEAR!$C$2+YEAR!$C$3-2,AD257+1,(YEAR!$C$2+YEAR!$C$3-1)&amp;"       :="))</f>
        <v>1</v>
      </c>
      <c r="AF257">
        <f ca="1">IF(AE257&lt;1.1,AE257,IF(AE257&lt;YEAR!$C$2+YEAR!$C$3-2,AE257+1,(YEAR!$C$2+YEAR!$C$3-1)&amp;"       :="))</f>
        <v>1</v>
      </c>
      <c r="AG257">
        <f ca="1">IF(AF257&lt;1.1,AF257,IF(AF257&lt;YEAR!$C$2+YEAR!$C$3-2,AF257+1,(YEAR!$C$2+YEAR!$C$3-1)&amp;"       :="))</f>
        <v>1</v>
      </c>
      <c r="AH257">
        <f ca="1">IF(AG257&lt;1.1,AG257,IF(AG257&lt;YEAR!$C$2+YEAR!$C$3-2,AG257+1,(YEAR!$C$2+YEAR!$C$3-1)&amp;"       :="))</f>
        <v>1</v>
      </c>
      <c r="AI257">
        <f ca="1">IF(AH257&lt;1.1,AH257,IF(AH257&lt;YEAR!$C$2+YEAR!$C$3-2,AH257+1,(YEAR!$C$2+YEAR!$C$3-1)&amp;"       :="))</f>
        <v>1</v>
      </c>
      <c r="AJ257">
        <f ca="1">IF(AI257&lt;1.1,AI257,IF(AI257&lt;YEAR!$C$2+YEAR!$C$3-2,AI257+1,(YEAR!$C$2+YEAR!$C$3-1)&amp;"       :="))</f>
        <v>1</v>
      </c>
    </row>
    <row r="258" spans="1:36">
      <c r="A258">
        <f t="shared" ca="1" si="17"/>
        <v>7</v>
      </c>
      <c r="B258" t="s">
        <v>51</v>
      </c>
      <c r="C258" t="str">
        <f ca="1">IF(D258="",OFFSET(AvailabilityFactor!A$1,A258,0),C257)</f>
        <v>D2BMBC00</v>
      </c>
      <c r="D258" t="str" cm="1">
        <f t="array" aca="1" ref="D258" ca="1">IF(D257="",TS_DRC!$P$5,OFFSET(TS_DRC!P$5,RIGHT(D257,2),0,TRUE))</f>
        <v>TS08</v>
      </c>
      <c r="E258" t="str">
        <f t="shared" ca="1" si="18"/>
        <v>TS08</v>
      </c>
      <c r="F258">
        <f ca="1">IF($D258="",YEAR!C$2,1)</f>
        <v>1</v>
      </c>
      <c r="G258">
        <f ca="1">IF(F258&lt;1.1,F258,IF(F258&lt;YEAR!$C$2+YEAR!$C$3-2,F258+1,(YEAR!$C$2+YEAR!$C$3-1)&amp;"       :="))</f>
        <v>1</v>
      </c>
      <c r="H258">
        <f ca="1">IF(G258&lt;1.1,G258,IF(G258&lt;YEAR!$C$2+YEAR!$C$3-2,G258+1,(YEAR!$C$2+YEAR!$C$3-1)&amp;"       :="))</f>
        <v>1</v>
      </c>
      <c r="I258">
        <f ca="1">IF(H258&lt;1.1,H258,IF(H258&lt;YEAR!$C$2+YEAR!$C$3-2,H258+1,(YEAR!$C$2+YEAR!$C$3-1)&amp;"       :="))</f>
        <v>1</v>
      </c>
      <c r="J258">
        <f ca="1">IF(I258&lt;1.1,I258,IF(I258&lt;YEAR!$C$2+YEAR!$C$3-2,I258+1,(YEAR!$C$2+YEAR!$C$3-1)&amp;"       :="))</f>
        <v>1</v>
      </c>
      <c r="K258">
        <f ca="1">IF(J258&lt;1.1,J258,IF(J258&lt;YEAR!$C$2+YEAR!$C$3-2,J258+1,(YEAR!$C$2+YEAR!$C$3-1)&amp;"       :="))</f>
        <v>1</v>
      </c>
      <c r="L258">
        <f ca="1">IF(K258&lt;1.1,K258,IF(K258&lt;YEAR!$C$2+YEAR!$C$3-2,K258+1,(YEAR!$C$2+YEAR!$C$3-1)&amp;"       :="))</f>
        <v>1</v>
      </c>
      <c r="M258">
        <f ca="1">IF(L258&lt;1.1,L258,IF(L258&lt;YEAR!$C$2+YEAR!$C$3-2,L258+1,(YEAR!$C$2+YEAR!$C$3-1)&amp;"       :="))</f>
        <v>1</v>
      </c>
      <c r="N258">
        <f ca="1">IF(M258&lt;1.1,M258,IF(M258&lt;YEAR!$C$2+YEAR!$C$3-2,M258+1,(YEAR!$C$2+YEAR!$C$3-1)&amp;"       :="))</f>
        <v>1</v>
      </c>
      <c r="O258">
        <f ca="1">IF(N258&lt;1.1,N258,IF(N258&lt;YEAR!$C$2+YEAR!$C$3-2,N258+1,(YEAR!$C$2+YEAR!$C$3-1)&amp;"       :="))</f>
        <v>1</v>
      </c>
      <c r="P258">
        <f ca="1">IF(O258&lt;1.1,O258,IF(O258&lt;YEAR!$C$2+YEAR!$C$3-2,O258+1,(YEAR!$C$2+YEAR!$C$3-1)&amp;"       :="))</f>
        <v>1</v>
      </c>
      <c r="Q258">
        <f ca="1">IF(P258&lt;1.1,P258,IF(P258&lt;YEAR!$C$2+YEAR!$C$3-2,P258+1,(YEAR!$C$2+YEAR!$C$3-1)&amp;"       :="))</f>
        <v>1</v>
      </c>
      <c r="R258">
        <f ca="1">IF(Q258&lt;1.1,Q258,IF(Q258&lt;YEAR!$C$2+YEAR!$C$3-2,Q258+1,(YEAR!$C$2+YEAR!$C$3-1)&amp;"       :="))</f>
        <v>1</v>
      </c>
      <c r="S258">
        <f ca="1">IF(R258&lt;1.1,R258,IF(R258&lt;YEAR!$C$2+YEAR!$C$3-2,R258+1,(YEAR!$C$2+YEAR!$C$3-1)&amp;"       :="))</f>
        <v>1</v>
      </c>
      <c r="T258">
        <f ca="1">IF(S258&lt;1.1,S258,IF(S258&lt;YEAR!$C$2+YEAR!$C$3-2,S258+1,(YEAR!$C$2+YEAR!$C$3-1)&amp;"       :="))</f>
        <v>1</v>
      </c>
      <c r="U258">
        <f ca="1">IF(T258&lt;1.1,T258,IF(T258&lt;YEAR!$C$2+YEAR!$C$3-2,T258+1,(YEAR!$C$2+YEAR!$C$3-1)&amp;"       :="))</f>
        <v>1</v>
      </c>
      <c r="V258">
        <f ca="1">IF(U258&lt;1.1,U258,IF(U258&lt;YEAR!$C$2+YEAR!$C$3-2,U258+1,(YEAR!$C$2+YEAR!$C$3-1)&amp;"       :="))</f>
        <v>1</v>
      </c>
      <c r="W258">
        <f ca="1">IF(V258&lt;1.1,V258,IF(V258&lt;YEAR!$C$2+YEAR!$C$3-2,V258+1,(YEAR!$C$2+YEAR!$C$3-1)&amp;"       :="))</f>
        <v>1</v>
      </c>
      <c r="X258">
        <f ca="1">IF(W258&lt;1.1,W258,IF(W258&lt;YEAR!$C$2+YEAR!$C$3-2,W258+1,(YEAR!$C$2+YEAR!$C$3-1)&amp;"       :="))</f>
        <v>1</v>
      </c>
      <c r="Y258">
        <f ca="1">IF(X258&lt;1.1,X258,IF(X258&lt;YEAR!$C$2+YEAR!$C$3-2,X258+1,(YEAR!$C$2+YEAR!$C$3-1)&amp;"       :="))</f>
        <v>1</v>
      </c>
      <c r="Z258">
        <f ca="1">IF(Y258&lt;1.1,Y258,IF(Y258&lt;YEAR!$C$2+YEAR!$C$3-2,Y258+1,(YEAR!$C$2+YEAR!$C$3-1)&amp;"       :="))</f>
        <v>1</v>
      </c>
      <c r="AA258">
        <f ca="1">IF(Z258&lt;1.1,Z258,IF(Z258&lt;YEAR!$C$2+YEAR!$C$3-2,Z258+1,(YEAR!$C$2+YEAR!$C$3-1)&amp;"       :="))</f>
        <v>1</v>
      </c>
      <c r="AB258">
        <f ca="1">IF(AA258&lt;1.1,AA258,IF(AA258&lt;YEAR!$C$2+YEAR!$C$3-2,AA258+1,(YEAR!$C$2+YEAR!$C$3-1)&amp;"       :="))</f>
        <v>1</v>
      </c>
      <c r="AC258">
        <f ca="1">IF(AB258&lt;1.1,AB258,IF(AB258&lt;YEAR!$C$2+YEAR!$C$3-2,AB258+1,(YEAR!$C$2+YEAR!$C$3-1)&amp;"       :="))</f>
        <v>1</v>
      </c>
      <c r="AD258">
        <f ca="1">IF(AC258&lt;1.1,AC258,IF(AC258&lt;YEAR!$C$2+YEAR!$C$3-2,AC258+1,(YEAR!$C$2+YEAR!$C$3-1)&amp;"       :="))</f>
        <v>1</v>
      </c>
      <c r="AE258">
        <f ca="1">IF(AD258&lt;1.1,AD258,IF(AD258&lt;YEAR!$C$2+YEAR!$C$3-2,AD258+1,(YEAR!$C$2+YEAR!$C$3-1)&amp;"       :="))</f>
        <v>1</v>
      </c>
      <c r="AF258">
        <f ca="1">IF(AE258&lt;1.1,AE258,IF(AE258&lt;YEAR!$C$2+YEAR!$C$3-2,AE258+1,(YEAR!$C$2+YEAR!$C$3-1)&amp;"       :="))</f>
        <v>1</v>
      </c>
      <c r="AG258">
        <f ca="1">IF(AF258&lt;1.1,AF258,IF(AF258&lt;YEAR!$C$2+YEAR!$C$3-2,AF258+1,(YEAR!$C$2+YEAR!$C$3-1)&amp;"       :="))</f>
        <v>1</v>
      </c>
      <c r="AH258">
        <f ca="1">IF(AG258&lt;1.1,AG258,IF(AG258&lt;YEAR!$C$2+YEAR!$C$3-2,AG258+1,(YEAR!$C$2+YEAR!$C$3-1)&amp;"       :="))</f>
        <v>1</v>
      </c>
      <c r="AI258">
        <f ca="1">IF(AH258&lt;1.1,AH258,IF(AH258&lt;YEAR!$C$2+YEAR!$C$3-2,AH258+1,(YEAR!$C$2+YEAR!$C$3-1)&amp;"       :="))</f>
        <v>1</v>
      </c>
      <c r="AJ258">
        <f ca="1">IF(AI258&lt;1.1,AI258,IF(AI258&lt;YEAR!$C$2+YEAR!$C$3-2,AI258+1,(YEAR!$C$2+YEAR!$C$3-1)&amp;"       :="))</f>
        <v>1</v>
      </c>
    </row>
    <row r="259" spans="1:36">
      <c r="A259">
        <f t="shared" ca="1" si="17"/>
        <v>7</v>
      </c>
      <c r="B259" t="s">
        <v>51</v>
      </c>
      <c r="C259" t="str">
        <f ca="1">IF(D259="",OFFSET(AvailabilityFactor!A$1,A259,0),C258)</f>
        <v>D2BMBC00</v>
      </c>
      <c r="D259" t="str" cm="1">
        <f t="array" aca="1" ref="D259" ca="1">IF(D258="",TS_DRC!$P$5,OFFSET(TS_DRC!P$5,RIGHT(D258,2),0,TRUE))</f>
        <v>TS09</v>
      </c>
      <c r="E259" t="str">
        <f t="shared" ca="1" si="18"/>
        <v>TS09</v>
      </c>
      <c r="F259">
        <f ca="1">IF($D259="",YEAR!C$2,1)</f>
        <v>1</v>
      </c>
      <c r="G259">
        <f ca="1">IF(F259&lt;1.1,F259,IF(F259&lt;YEAR!$C$2+YEAR!$C$3-2,F259+1,(YEAR!$C$2+YEAR!$C$3-1)&amp;"       :="))</f>
        <v>1</v>
      </c>
      <c r="H259">
        <f ca="1">IF(G259&lt;1.1,G259,IF(G259&lt;YEAR!$C$2+YEAR!$C$3-2,G259+1,(YEAR!$C$2+YEAR!$C$3-1)&amp;"       :="))</f>
        <v>1</v>
      </c>
      <c r="I259">
        <f ca="1">IF(H259&lt;1.1,H259,IF(H259&lt;YEAR!$C$2+YEAR!$C$3-2,H259+1,(YEAR!$C$2+YEAR!$C$3-1)&amp;"       :="))</f>
        <v>1</v>
      </c>
      <c r="J259">
        <f ca="1">IF(I259&lt;1.1,I259,IF(I259&lt;YEAR!$C$2+YEAR!$C$3-2,I259+1,(YEAR!$C$2+YEAR!$C$3-1)&amp;"       :="))</f>
        <v>1</v>
      </c>
      <c r="K259">
        <f ca="1">IF(J259&lt;1.1,J259,IF(J259&lt;YEAR!$C$2+YEAR!$C$3-2,J259+1,(YEAR!$C$2+YEAR!$C$3-1)&amp;"       :="))</f>
        <v>1</v>
      </c>
      <c r="L259">
        <f ca="1">IF(K259&lt;1.1,K259,IF(K259&lt;YEAR!$C$2+YEAR!$C$3-2,K259+1,(YEAR!$C$2+YEAR!$C$3-1)&amp;"       :="))</f>
        <v>1</v>
      </c>
      <c r="M259">
        <f ca="1">IF(L259&lt;1.1,L259,IF(L259&lt;YEAR!$C$2+YEAR!$C$3-2,L259+1,(YEAR!$C$2+YEAR!$C$3-1)&amp;"       :="))</f>
        <v>1</v>
      </c>
      <c r="N259">
        <f ca="1">IF(M259&lt;1.1,M259,IF(M259&lt;YEAR!$C$2+YEAR!$C$3-2,M259+1,(YEAR!$C$2+YEAR!$C$3-1)&amp;"       :="))</f>
        <v>1</v>
      </c>
      <c r="O259">
        <f ca="1">IF(N259&lt;1.1,N259,IF(N259&lt;YEAR!$C$2+YEAR!$C$3-2,N259+1,(YEAR!$C$2+YEAR!$C$3-1)&amp;"       :="))</f>
        <v>1</v>
      </c>
      <c r="P259">
        <f ca="1">IF(O259&lt;1.1,O259,IF(O259&lt;YEAR!$C$2+YEAR!$C$3-2,O259+1,(YEAR!$C$2+YEAR!$C$3-1)&amp;"       :="))</f>
        <v>1</v>
      </c>
      <c r="Q259">
        <f ca="1">IF(P259&lt;1.1,P259,IF(P259&lt;YEAR!$C$2+YEAR!$C$3-2,P259+1,(YEAR!$C$2+YEAR!$C$3-1)&amp;"       :="))</f>
        <v>1</v>
      </c>
      <c r="R259">
        <f ca="1">IF(Q259&lt;1.1,Q259,IF(Q259&lt;YEAR!$C$2+YEAR!$C$3-2,Q259+1,(YEAR!$C$2+YEAR!$C$3-1)&amp;"       :="))</f>
        <v>1</v>
      </c>
      <c r="S259">
        <f ca="1">IF(R259&lt;1.1,R259,IF(R259&lt;YEAR!$C$2+YEAR!$C$3-2,R259+1,(YEAR!$C$2+YEAR!$C$3-1)&amp;"       :="))</f>
        <v>1</v>
      </c>
      <c r="T259">
        <f ca="1">IF(S259&lt;1.1,S259,IF(S259&lt;YEAR!$C$2+YEAR!$C$3-2,S259+1,(YEAR!$C$2+YEAR!$C$3-1)&amp;"       :="))</f>
        <v>1</v>
      </c>
      <c r="U259">
        <f ca="1">IF(T259&lt;1.1,T259,IF(T259&lt;YEAR!$C$2+YEAR!$C$3-2,T259+1,(YEAR!$C$2+YEAR!$C$3-1)&amp;"       :="))</f>
        <v>1</v>
      </c>
      <c r="V259">
        <f ca="1">IF(U259&lt;1.1,U259,IF(U259&lt;YEAR!$C$2+YEAR!$C$3-2,U259+1,(YEAR!$C$2+YEAR!$C$3-1)&amp;"       :="))</f>
        <v>1</v>
      </c>
      <c r="W259">
        <f ca="1">IF(V259&lt;1.1,V259,IF(V259&lt;YEAR!$C$2+YEAR!$C$3-2,V259+1,(YEAR!$C$2+YEAR!$C$3-1)&amp;"       :="))</f>
        <v>1</v>
      </c>
      <c r="X259">
        <f ca="1">IF(W259&lt;1.1,W259,IF(W259&lt;YEAR!$C$2+YEAR!$C$3-2,W259+1,(YEAR!$C$2+YEAR!$C$3-1)&amp;"       :="))</f>
        <v>1</v>
      </c>
      <c r="Y259">
        <f ca="1">IF(X259&lt;1.1,X259,IF(X259&lt;YEAR!$C$2+YEAR!$C$3-2,X259+1,(YEAR!$C$2+YEAR!$C$3-1)&amp;"       :="))</f>
        <v>1</v>
      </c>
      <c r="Z259">
        <f ca="1">IF(Y259&lt;1.1,Y259,IF(Y259&lt;YEAR!$C$2+YEAR!$C$3-2,Y259+1,(YEAR!$C$2+YEAR!$C$3-1)&amp;"       :="))</f>
        <v>1</v>
      </c>
      <c r="AA259">
        <f ca="1">IF(Z259&lt;1.1,Z259,IF(Z259&lt;YEAR!$C$2+YEAR!$C$3-2,Z259+1,(YEAR!$C$2+YEAR!$C$3-1)&amp;"       :="))</f>
        <v>1</v>
      </c>
      <c r="AB259">
        <f ca="1">IF(AA259&lt;1.1,AA259,IF(AA259&lt;YEAR!$C$2+YEAR!$C$3-2,AA259+1,(YEAR!$C$2+YEAR!$C$3-1)&amp;"       :="))</f>
        <v>1</v>
      </c>
      <c r="AC259">
        <f ca="1">IF(AB259&lt;1.1,AB259,IF(AB259&lt;YEAR!$C$2+YEAR!$C$3-2,AB259+1,(YEAR!$C$2+YEAR!$C$3-1)&amp;"       :="))</f>
        <v>1</v>
      </c>
      <c r="AD259">
        <f ca="1">IF(AC259&lt;1.1,AC259,IF(AC259&lt;YEAR!$C$2+YEAR!$C$3-2,AC259+1,(YEAR!$C$2+YEAR!$C$3-1)&amp;"       :="))</f>
        <v>1</v>
      </c>
      <c r="AE259">
        <f ca="1">IF(AD259&lt;1.1,AD259,IF(AD259&lt;YEAR!$C$2+YEAR!$C$3-2,AD259+1,(YEAR!$C$2+YEAR!$C$3-1)&amp;"       :="))</f>
        <v>1</v>
      </c>
      <c r="AF259">
        <f ca="1">IF(AE259&lt;1.1,AE259,IF(AE259&lt;YEAR!$C$2+YEAR!$C$3-2,AE259+1,(YEAR!$C$2+YEAR!$C$3-1)&amp;"       :="))</f>
        <v>1</v>
      </c>
      <c r="AG259">
        <f ca="1">IF(AF259&lt;1.1,AF259,IF(AF259&lt;YEAR!$C$2+YEAR!$C$3-2,AF259+1,(YEAR!$C$2+YEAR!$C$3-1)&amp;"       :="))</f>
        <v>1</v>
      </c>
      <c r="AH259">
        <f ca="1">IF(AG259&lt;1.1,AG259,IF(AG259&lt;YEAR!$C$2+YEAR!$C$3-2,AG259+1,(YEAR!$C$2+YEAR!$C$3-1)&amp;"       :="))</f>
        <v>1</v>
      </c>
      <c r="AI259">
        <f ca="1">IF(AH259&lt;1.1,AH259,IF(AH259&lt;YEAR!$C$2+YEAR!$C$3-2,AH259+1,(YEAR!$C$2+YEAR!$C$3-1)&amp;"       :="))</f>
        <v>1</v>
      </c>
      <c r="AJ259">
        <f ca="1">IF(AI259&lt;1.1,AI259,IF(AI259&lt;YEAR!$C$2+YEAR!$C$3-2,AI259+1,(YEAR!$C$2+YEAR!$C$3-1)&amp;"       :="))</f>
        <v>1</v>
      </c>
    </row>
    <row r="260" spans="1:36">
      <c r="A260">
        <f t="shared" ca="1" si="17"/>
        <v>7</v>
      </c>
      <c r="B260" t="s">
        <v>51</v>
      </c>
      <c r="C260" t="str">
        <f ca="1">IF(D260="",OFFSET(AvailabilityFactor!A$1,A260,0),C259)</f>
        <v>D2BMBC00</v>
      </c>
      <c r="D260" t="str" cm="1">
        <f t="array" aca="1" ref="D260" ca="1">IF(D259="",TS_DRC!$P$5,OFFSET(TS_DRC!P$5,RIGHT(D259,2),0,TRUE))</f>
        <v>TS10</v>
      </c>
      <c r="E260" t="str">
        <f t="shared" ca="1" si="18"/>
        <v>TS10</v>
      </c>
      <c r="F260">
        <f ca="1">IF($D260="",YEAR!C$2,1)</f>
        <v>1</v>
      </c>
      <c r="G260">
        <f ca="1">IF(F260&lt;1.1,F260,IF(F260&lt;YEAR!$C$2+YEAR!$C$3-2,F260+1,(YEAR!$C$2+YEAR!$C$3-1)&amp;"       :="))</f>
        <v>1</v>
      </c>
      <c r="H260">
        <f ca="1">IF(G260&lt;1.1,G260,IF(G260&lt;YEAR!$C$2+YEAR!$C$3-2,G260+1,(YEAR!$C$2+YEAR!$C$3-1)&amp;"       :="))</f>
        <v>1</v>
      </c>
      <c r="I260">
        <f ca="1">IF(H260&lt;1.1,H260,IF(H260&lt;YEAR!$C$2+YEAR!$C$3-2,H260+1,(YEAR!$C$2+YEAR!$C$3-1)&amp;"       :="))</f>
        <v>1</v>
      </c>
      <c r="J260">
        <f ca="1">IF(I260&lt;1.1,I260,IF(I260&lt;YEAR!$C$2+YEAR!$C$3-2,I260+1,(YEAR!$C$2+YEAR!$C$3-1)&amp;"       :="))</f>
        <v>1</v>
      </c>
      <c r="K260">
        <f ca="1">IF(J260&lt;1.1,J260,IF(J260&lt;YEAR!$C$2+YEAR!$C$3-2,J260+1,(YEAR!$C$2+YEAR!$C$3-1)&amp;"       :="))</f>
        <v>1</v>
      </c>
      <c r="L260">
        <f ca="1">IF(K260&lt;1.1,K260,IF(K260&lt;YEAR!$C$2+YEAR!$C$3-2,K260+1,(YEAR!$C$2+YEAR!$C$3-1)&amp;"       :="))</f>
        <v>1</v>
      </c>
      <c r="M260">
        <f ca="1">IF(L260&lt;1.1,L260,IF(L260&lt;YEAR!$C$2+YEAR!$C$3-2,L260+1,(YEAR!$C$2+YEAR!$C$3-1)&amp;"       :="))</f>
        <v>1</v>
      </c>
      <c r="N260">
        <f ca="1">IF(M260&lt;1.1,M260,IF(M260&lt;YEAR!$C$2+YEAR!$C$3-2,M260+1,(YEAR!$C$2+YEAR!$C$3-1)&amp;"       :="))</f>
        <v>1</v>
      </c>
      <c r="O260">
        <f ca="1">IF(N260&lt;1.1,N260,IF(N260&lt;YEAR!$C$2+YEAR!$C$3-2,N260+1,(YEAR!$C$2+YEAR!$C$3-1)&amp;"       :="))</f>
        <v>1</v>
      </c>
      <c r="P260">
        <f ca="1">IF(O260&lt;1.1,O260,IF(O260&lt;YEAR!$C$2+YEAR!$C$3-2,O260+1,(YEAR!$C$2+YEAR!$C$3-1)&amp;"       :="))</f>
        <v>1</v>
      </c>
      <c r="Q260">
        <f ca="1">IF(P260&lt;1.1,P260,IF(P260&lt;YEAR!$C$2+YEAR!$C$3-2,P260+1,(YEAR!$C$2+YEAR!$C$3-1)&amp;"       :="))</f>
        <v>1</v>
      </c>
      <c r="R260">
        <f ca="1">IF(Q260&lt;1.1,Q260,IF(Q260&lt;YEAR!$C$2+YEAR!$C$3-2,Q260+1,(YEAR!$C$2+YEAR!$C$3-1)&amp;"       :="))</f>
        <v>1</v>
      </c>
      <c r="S260">
        <f ca="1">IF(R260&lt;1.1,R260,IF(R260&lt;YEAR!$C$2+YEAR!$C$3-2,R260+1,(YEAR!$C$2+YEAR!$C$3-1)&amp;"       :="))</f>
        <v>1</v>
      </c>
      <c r="T260">
        <f ca="1">IF(S260&lt;1.1,S260,IF(S260&lt;YEAR!$C$2+YEAR!$C$3-2,S260+1,(YEAR!$C$2+YEAR!$C$3-1)&amp;"       :="))</f>
        <v>1</v>
      </c>
      <c r="U260">
        <f ca="1">IF(T260&lt;1.1,T260,IF(T260&lt;YEAR!$C$2+YEAR!$C$3-2,T260+1,(YEAR!$C$2+YEAR!$C$3-1)&amp;"       :="))</f>
        <v>1</v>
      </c>
      <c r="V260">
        <f ca="1">IF(U260&lt;1.1,U260,IF(U260&lt;YEAR!$C$2+YEAR!$C$3-2,U260+1,(YEAR!$C$2+YEAR!$C$3-1)&amp;"       :="))</f>
        <v>1</v>
      </c>
      <c r="W260">
        <f ca="1">IF(V260&lt;1.1,V260,IF(V260&lt;YEAR!$C$2+YEAR!$C$3-2,V260+1,(YEAR!$C$2+YEAR!$C$3-1)&amp;"       :="))</f>
        <v>1</v>
      </c>
      <c r="X260">
        <f ca="1">IF(W260&lt;1.1,W260,IF(W260&lt;YEAR!$C$2+YEAR!$C$3-2,W260+1,(YEAR!$C$2+YEAR!$C$3-1)&amp;"       :="))</f>
        <v>1</v>
      </c>
      <c r="Y260">
        <f ca="1">IF(X260&lt;1.1,X260,IF(X260&lt;YEAR!$C$2+YEAR!$C$3-2,X260+1,(YEAR!$C$2+YEAR!$C$3-1)&amp;"       :="))</f>
        <v>1</v>
      </c>
      <c r="Z260">
        <f ca="1">IF(Y260&lt;1.1,Y260,IF(Y260&lt;YEAR!$C$2+YEAR!$C$3-2,Y260+1,(YEAR!$C$2+YEAR!$C$3-1)&amp;"       :="))</f>
        <v>1</v>
      </c>
      <c r="AA260">
        <f ca="1">IF(Z260&lt;1.1,Z260,IF(Z260&lt;YEAR!$C$2+YEAR!$C$3-2,Z260+1,(YEAR!$C$2+YEAR!$C$3-1)&amp;"       :="))</f>
        <v>1</v>
      </c>
      <c r="AB260">
        <f ca="1">IF(AA260&lt;1.1,AA260,IF(AA260&lt;YEAR!$C$2+YEAR!$C$3-2,AA260+1,(YEAR!$C$2+YEAR!$C$3-1)&amp;"       :="))</f>
        <v>1</v>
      </c>
      <c r="AC260">
        <f ca="1">IF(AB260&lt;1.1,AB260,IF(AB260&lt;YEAR!$C$2+YEAR!$C$3-2,AB260+1,(YEAR!$C$2+YEAR!$C$3-1)&amp;"       :="))</f>
        <v>1</v>
      </c>
      <c r="AD260">
        <f ca="1">IF(AC260&lt;1.1,AC260,IF(AC260&lt;YEAR!$C$2+YEAR!$C$3-2,AC260+1,(YEAR!$C$2+YEAR!$C$3-1)&amp;"       :="))</f>
        <v>1</v>
      </c>
      <c r="AE260">
        <f ca="1">IF(AD260&lt;1.1,AD260,IF(AD260&lt;YEAR!$C$2+YEAR!$C$3-2,AD260+1,(YEAR!$C$2+YEAR!$C$3-1)&amp;"       :="))</f>
        <v>1</v>
      </c>
      <c r="AF260">
        <f ca="1">IF(AE260&lt;1.1,AE260,IF(AE260&lt;YEAR!$C$2+YEAR!$C$3-2,AE260+1,(YEAR!$C$2+YEAR!$C$3-1)&amp;"       :="))</f>
        <v>1</v>
      </c>
      <c r="AG260">
        <f ca="1">IF(AF260&lt;1.1,AF260,IF(AF260&lt;YEAR!$C$2+YEAR!$C$3-2,AF260+1,(YEAR!$C$2+YEAR!$C$3-1)&amp;"       :="))</f>
        <v>1</v>
      </c>
      <c r="AH260">
        <f ca="1">IF(AG260&lt;1.1,AG260,IF(AG260&lt;YEAR!$C$2+YEAR!$C$3-2,AG260+1,(YEAR!$C$2+YEAR!$C$3-1)&amp;"       :="))</f>
        <v>1</v>
      </c>
      <c r="AI260">
        <f ca="1">IF(AH260&lt;1.1,AH260,IF(AH260&lt;YEAR!$C$2+YEAR!$C$3-2,AH260+1,(YEAR!$C$2+YEAR!$C$3-1)&amp;"       :="))</f>
        <v>1</v>
      </c>
      <c r="AJ260">
        <f ca="1">IF(AI260&lt;1.1,AI260,IF(AI260&lt;YEAR!$C$2+YEAR!$C$3-2,AI260+1,(YEAR!$C$2+YEAR!$C$3-1)&amp;"       :="))</f>
        <v>1</v>
      </c>
    </row>
    <row r="261" spans="1:36">
      <c r="A261">
        <f t="shared" ca="1" si="17"/>
        <v>7</v>
      </c>
      <c r="B261" t="s">
        <v>51</v>
      </c>
      <c r="C261" t="str">
        <f ca="1">IF(D261="",OFFSET(AvailabilityFactor!A$1,A261,0),C260)</f>
        <v>D2BMBC00</v>
      </c>
      <c r="D261" t="str" cm="1">
        <f t="array" aca="1" ref="D261" ca="1">IF(D260="",TS_DRC!$P$5,OFFSET(TS_DRC!P$5,RIGHT(D260,2),0,TRUE))</f>
        <v>TS11</v>
      </c>
      <c r="E261" t="str">
        <f t="shared" ca="1" si="18"/>
        <v>TS11</v>
      </c>
      <c r="F261">
        <f ca="1">IF($D261="",YEAR!C$2,1)</f>
        <v>1</v>
      </c>
      <c r="G261">
        <f ca="1">IF(F261&lt;1.1,F261,IF(F261&lt;YEAR!$C$2+YEAR!$C$3-2,F261+1,(YEAR!$C$2+YEAR!$C$3-1)&amp;"       :="))</f>
        <v>1</v>
      </c>
      <c r="H261">
        <f ca="1">IF(G261&lt;1.1,G261,IF(G261&lt;YEAR!$C$2+YEAR!$C$3-2,G261+1,(YEAR!$C$2+YEAR!$C$3-1)&amp;"       :="))</f>
        <v>1</v>
      </c>
      <c r="I261">
        <f ca="1">IF(H261&lt;1.1,H261,IF(H261&lt;YEAR!$C$2+YEAR!$C$3-2,H261+1,(YEAR!$C$2+YEAR!$C$3-1)&amp;"       :="))</f>
        <v>1</v>
      </c>
      <c r="J261">
        <f ca="1">IF(I261&lt;1.1,I261,IF(I261&lt;YEAR!$C$2+YEAR!$C$3-2,I261+1,(YEAR!$C$2+YEAR!$C$3-1)&amp;"       :="))</f>
        <v>1</v>
      </c>
      <c r="K261">
        <f ca="1">IF(J261&lt;1.1,J261,IF(J261&lt;YEAR!$C$2+YEAR!$C$3-2,J261+1,(YEAR!$C$2+YEAR!$C$3-1)&amp;"       :="))</f>
        <v>1</v>
      </c>
      <c r="L261">
        <f ca="1">IF(K261&lt;1.1,K261,IF(K261&lt;YEAR!$C$2+YEAR!$C$3-2,K261+1,(YEAR!$C$2+YEAR!$C$3-1)&amp;"       :="))</f>
        <v>1</v>
      </c>
      <c r="M261">
        <f ca="1">IF(L261&lt;1.1,L261,IF(L261&lt;YEAR!$C$2+YEAR!$C$3-2,L261+1,(YEAR!$C$2+YEAR!$C$3-1)&amp;"       :="))</f>
        <v>1</v>
      </c>
      <c r="N261">
        <f ca="1">IF(M261&lt;1.1,M261,IF(M261&lt;YEAR!$C$2+YEAR!$C$3-2,M261+1,(YEAR!$C$2+YEAR!$C$3-1)&amp;"       :="))</f>
        <v>1</v>
      </c>
      <c r="O261">
        <f ca="1">IF(N261&lt;1.1,N261,IF(N261&lt;YEAR!$C$2+YEAR!$C$3-2,N261+1,(YEAR!$C$2+YEAR!$C$3-1)&amp;"       :="))</f>
        <v>1</v>
      </c>
      <c r="P261">
        <f ca="1">IF(O261&lt;1.1,O261,IF(O261&lt;YEAR!$C$2+YEAR!$C$3-2,O261+1,(YEAR!$C$2+YEAR!$C$3-1)&amp;"       :="))</f>
        <v>1</v>
      </c>
      <c r="Q261">
        <f ca="1">IF(P261&lt;1.1,P261,IF(P261&lt;YEAR!$C$2+YEAR!$C$3-2,P261+1,(YEAR!$C$2+YEAR!$C$3-1)&amp;"       :="))</f>
        <v>1</v>
      </c>
      <c r="R261">
        <f ca="1">IF(Q261&lt;1.1,Q261,IF(Q261&lt;YEAR!$C$2+YEAR!$C$3-2,Q261+1,(YEAR!$C$2+YEAR!$C$3-1)&amp;"       :="))</f>
        <v>1</v>
      </c>
      <c r="S261">
        <f ca="1">IF(R261&lt;1.1,R261,IF(R261&lt;YEAR!$C$2+YEAR!$C$3-2,R261+1,(YEAR!$C$2+YEAR!$C$3-1)&amp;"       :="))</f>
        <v>1</v>
      </c>
      <c r="T261">
        <f ca="1">IF(S261&lt;1.1,S261,IF(S261&lt;YEAR!$C$2+YEAR!$C$3-2,S261+1,(YEAR!$C$2+YEAR!$C$3-1)&amp;"       :="))</f>
        <v>1</v>
      </c>
      <c r="U261">
        <f ca="1">IF(T261&lt;1.1,T261,IF(T261&lt;YEAR!$C$2+YEAR!$C$3-2,T261+1,(YEAR!$C$2+YEAR!$C$3-1)&amp;"       :="))</f>
        <v>1</v>
      </c>
      <c r="V261">
        <f ca="1">IF(U261&lt;1.1,U261,IF(U261&lt;YEAR!$C$2+YEAR!$C$3-2,U261+1,(YEAR!$C$2+YEAR!$C$3-1)&amp;"       :="))</f>
        <v>1</v>
      </c>
      <c r="W261">
        <f ca="1">IF(V261&lt;1.1,V261,IF(V261&lt;YEAR!$C$2+YEAR!$C$3-2,V261+1,(YEAR!$C$2+YEAR!$C$3-1)&amp;"       :="))</f>
        <v>1</v>
      </c>
      <c r="X261">
        <f ca="1">IF(W261&lt;1.1,W261,IF(W261&lt;YEAR!$C$2+YEAR!$C$3-2,W261+1,(YEAR!$C$2+YEAR!$C$3-1)&amp;"       :="))</f>
        <v>1</v>
      </c>
      <c r="Y261">
        <f ca="1">IF(X261&lt;1.1,X261,IF(X261&lt;YEAR!$C$2+YEAR!$C$3-2,X261+1,(YEAR!$C$2+YEAR!$C$3-1)&amp;"       :="))</f>
        <v>1</v>
      </c>
      <c r="Z261">
        <f ca="1">IF(Y261&lt;1.1,Y261,IF(Y261&lt;YEAR!$C$2+YEAR!$C$3-2,Y261+1,(YEAR!$C$2+YEAR!$C$3-1)&amp;"       :="))</f>
        <v>1</v>
      </c>
      <c r="AA261">
        <f ca="1">IF(Z261&lt;1.1,Z261,IF(Z261&lt;YEAR!$C$2+YEAR!$C$3-2,Z261+1,(YEAR!$C$2+YEAR!$C$3-1)&amp;"       :="))</f>
        <v>1</v>
      </c>
      <c r="AB261">
        <f ca="1">IF(AA261&lt;1.1,AA261,IF(AA261&lt;YEAR!$C$2+YEAR!$C$3-2,AA261+1,(YEAR!$C$2+YEAR!$C$3-1)&amp;"       :="))</f>
        <v>1</v>
      </c>
      <c r="AC261">
        <f ca="1">IF(AB261&lt;1.1,AB261,IF(AB261&lt;YEAR!$C$2+YEAR!$C$3-2,AB261+1,(YEAR!$C$2+YEAR!$C$3-1)&amp;"       :="))</f>
        <v>1</v>
      </c>
      <c r="AD261">
        <f ca="1">IF(AC261&lt;1.1,AC261,IF(AC261&lt;YEAR!$C$2+YEAR!$C$3-2,AC261+1,(YEAR!$C$2+YEAR!$C$3-1)&amp;"       :="))</f>
        <v>1</v>
      </c>
      <c r="AE261">
        <f ca="1">IF(AD261&lt;1.1,AD261,IF(AD261&lt;YEAR!$C$2+YEAR!$C$3-2,AD261+1,(YEAR!$C$2+YEAR!$C$3-1)&amp;"       :="))</f>
        <v>1</v>
      </c>
      <c r="AF261">
        <f ca="1">IF(AE261&lt;1.1,AE261,IF(AE261&lt;YEAR!$C$2+YEAR!$C$3-2,AE261+1,(YEAR!$C$2+YEAR!$C$3-1)&amp;"       :="))</f>
        <v>1</v>
      </c>
      <c r="AG261">
        <f ca="1">IF(AF261&lt;1.1,AF261,IF(AF261&lt;YEAR!$C$2+YEAR!$C$3-2,AF261+1,(YEAR!$C$2+YEAR!$C$3-1)&amp;"       :="))</f>
        <v>1</v>
      </c>
      <c r="AH261">
        <f ca="1">IF(AG261&lt;1.1,AG261,IF(AG261&lt;YEAR!$C$2+YEAR!$C$3-2,AG261+1,(YEAR!$C$2+YEAR!$C$3-1)&amp;"       :="))</f>
        <v>1</v>
      </c>
      <c r="AI261">
        <f ca="1">IF(AH261&lt;1.1,AH261,IF(AH261&lt;YEAR!$C$2+YEAR!$C$3-2,AH261+1,(YEAR!$C$2+YEAR!$C$3-1)&amp;"       :="))</f>
        <v>1</v>
      </c>
      <c r="AJ261">
        <f ca="1">IF(AI261&lt;1.1,AI261,IF(AI261&lt;YEAR!$C$2+YEAR!$C$3-2,AI261+1,(YEAR!$C$2+YEAR!$C$3-1)&amp;"       :="))</f>
        <v>1</v>
      </c>
    </row>
    <row r="262" spans="1:36">
      <c r="A262">
        <f t="shared" ca="1" si="17"/>
        <v>7</v>
      </c>
      <c r="B262" t="s">
        <v>51</v>
      </c>
      <c r="C262" t="str">
        <f ca="1">IF(D262="",OFFSET(AvailabilityFactor!A$1,A262,0),C261)</f>
        <v>D2BMBC00</v>
      </c>
      <c r="D262" t="str" cm="1">
        <f t="array" aca="1" ref="D262" ca="1">IF(D261="",TS_DRC!$P$5,OFFSET(TS_DRC!P$5,RIGHT(D261,2),0,TRUE))</f>
        <v>TS12</v>
      </c>
      <c r="E262" t="str">
        <f t="shared" ca="1" si="18"/>
        <v>TS12</v>
      </c>
      <c r="F262">
        <f ca="1">IF($D262="",YEAR!C$2,1)</f>
        <v>1</v>
      </c>
      <c r="G262">
        <f ca="1">IF(F262&lt;1.1,F262,IF(F262&lt;YEAR!$C$2+YEAR!$C$3-2,F262+1,(YEAR!$C$2+YEAR!$C$3-1)&amp;"       :="))</f>
        <v>1</v>
      </c>
      <c r="H262">
        <f ca="1">IF(G262&lt;1.1,G262,IF(G262&lt;YEAR!$C$2+YEAR!$C$3-2,G262+1,(YEAR!$C$2+YEAR!$C$3-1)&amp;"       :="))</f>
        <v>1</v>
      </c>
      <c r="I262">
        <f ca="1">IF(H262&lt;1.1,H262,IF(H262&lt;YEAR!$C$2+YEAR!$C$3-2,H262+1,(YEAR!$C$2+YEAR!$C$3-1)&amp;"       :="))</f>
        <v>1</v>
      </c>
      <c r="J262">
        <f ca="1">IF(I262&lt;1.1,I262,IF(I262&lt;YEAR!$C$2+YEAR!$C$3-2,I262+1,(YEAR!$C$2+YEAR!$C$3-1)&amp;"       :="))</f>
        <v>1</v>
      </c>
      <c r="K262">
        <f ca="1">IF(J262&lt;1.1,J262,IF(J262&lt;YEAR!$C$2+YEAR!$C$3-2,J262+1,(YEAR!$C$2+YEAR!$C$3-1)&amp;"       :="))</f>
        <v>1</v>
      </c>
      <c r="L262">
        <f ca="1">IF(K262&lt;1.1,K262,IF(K262&lt;YEAR!$C$2+YEAR!$C$3-2,K262+1,(YEAR!$C$2+YEAR!$C$3-1)&amp;"       :="))</f>
        <v>1</v>
      </c>
      <c r="M262">
        <f ca="1">IF(L262&lt;1.1,L262,IF(L262&lt;YEAR!$C$2+YEAR!$C$3-2,L262+1,(YEAR!$C$2+YEAR!$C$3-1)&amp;"       :="))</f>
        <v>1</v>
      </c>
      <c r="N262">
        <f ca="1">IF(M262&lt;1.1,M262,IF(M262&lt;YEAR!$C$2+YEAR!$C$3-2,M262+1,(YEAR!$C$2+YEAR!$C$3-1)&amp;"       :="))</f>
        <v>1</v>
      </c>
      <c r="O262">
        <f ca="1">IF(N262&lt;1.1,N262,IF(N262&lt;YEAR!$C$2+YEAR!$C$3-2,N262+1,(YEAR!$C$2+YEAR!$C$3-1)&amp;"       :="))</f>
        <v>1</v>
      </c>
      <c r="P262">
        <f ca="1">IF(O262&lt;1.1,O262,IF(O262&lt;YEAR!$C$2+YEAR!$C$3-2,O262+1,(YEAR!$C$2+YEAR!$C$3-1)&amp;"       :="))</f>
        <v>1</v>
      </c>
      <c r="Q262">
        <f ca="1">IF(P262&lt;1.1,P262,IF(P262&lt;YEAR!$C$2+YEAR!$C$3-2,P262+1,(YEAR!$C$2+YEAR!$C$3-1)&amp;"       :="))</f>
        <v>1</v>
      </c>
      <c r="R262">
        <f ca="1">IF(Q262&lt;1.1,Q262,IF(Q262&lt;YEAR!$C$2+YEAR!$C$3-2,Q262+1,(YEAR!$C$2+YEAR!$C$3-1)&amp;"       :="))</f>
        <v>1</v>
      </c>
      <c r="S262">
        <f ca="1">IF(R262&lt;1.1,R262,IF(R262&lt;YEAR!$C$2+YEAR!$C$3-2,R262+1,(YEAR!$C$2+YEAR!$C$3-1)&amp;"       :="))</f>
        <v>1</v>
      </c>
      <c r="T262">
        <f ca="1">IF(S262&lt;1.1,S262,IF(S262&lt;YEAR!$C$2+YEAR!$C$3-2,S262+1,(YEAR!$C$2+YEAR!$C$3-1)&amp;"       :="))</f>
        <v>1</v>
      </c>
      <c r="U262">
        <f ca="1">IF(T262&lt;1.1,T262,IF(T262&lt;YEAR!$C$2+YEAR!$C$3-2,T262+1,(YEAR!$C$2+YEAR!$C$3-1)&amp;"       :="))</f>
        <v>1</v>
      </c>
      <c r="V262">
        <f ca="1">IF(U262&lt;1.1,U262,IF(U262&lt;YEAR!$C$2+YEAR!$C$3-2,U262+1,(YEAR!$C$2+YEAR!$C$3-1)&amp;"       :="))</f>
        <v>1</v>
      </c>
      <c r="W262">
        <f ca="1">IF(V262&lt;1.1,V262,IF(V262&lt;YEAR!$C$2+YEAR!$C$3-2,V262+1,(YEAR!$C$2+YEAR!$C$3-1)&amp;"       :="))</f>
        <v>1</v>
      </c>
      <c r="X262">
        <f ca="1">IF(W262&lt;1.1,W262,IF(W262&lt;YEAR!$C$2+YEAR!$C$3-2,W262+1,(YEAR!$C$2+YEAR!$C$3-1)&amp;"       :="))</f>
        <v>1</v>
      </c>
      <c r="Y262">
        <f ca="1">IF(X262&lt;1.1,X262,IF(X262&lt;YEAR!$C$2+YEAR!$C$3-2,X262+1,(YEAR!$C$2+YEAR!$C$3-1)&amp;"       :="))</f>
        <v>1</v>
      </c>
      <c r="Z262">
        <f ca="1">IF(Y262&lt;1.1,Y262,IF(Y262&lt;YEAR!$C$2+YEAR!$C$3-2,Y262+1,(YEAR!$C$2+YEAR!$C$3-1)&amp;"       :="))</f>
        <v>1</v>
      </c>
      <c r="AA262">
        <f ca="1">IF(Z262&lt;1.1,Z262,IF(Z262&lt;YEAR!$C$2+YEAR!$C$3-2,Z262+1,(YEAR!$C$2+YEAR!$C$3-1)&amp;"       :="))</f>
        <v>1</v>
      </c>
      <c r="AB262">
        <f ca="1">IF(AA262&lt;1.1,AA262,IF(AA262&lt;YEAR!$C$2+YEAR!$C$3-2,AA262+1,(YEAR!$C$2+YEAR!$C$3-1)&amp;"       :="))</f>
        <v>1</v>
      </c>
      <c r="AC262">
        <f ca="1">IF(AB262&lt;1.1,AB262,IF(AB262&lt;YEAR!$C$2+YEAR!$C$3-2,AB262+1,(YEAR!$C$2+YEAR!$C$3-1)&amp;"       :="))</f>
        <v>1</v>
      </c>
      <c r="AD262">
        <f ca="1">IF(AC262&lt;1.1,AC262,IF(AC262&lt;YEAR!$C$2+YEAR!$C$3-2,AC262+1,(YEAR!$C$2+YEAR!$C$3-1)&amp;"       :="))</f>
        <v>1</v>
      </c>
      <c r="AE262">
        <f ca="1">IF(AD262&lt;1.1,AD262,IF(AD262&lt;YEAR!$C$2+YEAR!$C$3-2,AD262+1,(YEAR!$C$2+YEAR!$C$3-1)&amp;"       :="))</f>
        <v>1</v>
      </c>
      <c r="AF262">
        <f ca="1">IF(AE262&lt;1.1,AE262,IF(AE262&lt;YEAR!$C$2+YEAR!$C$3-2,AE262+1,(YEAR!$C$2+YEAR!$C$3-1)&amp;"       :="))</f>
        <v>1</v>
      </c>
      <c r="AG262">
        <f ca="1">IF(AF262&lt;1.1,AF262,IF(AF262&lt;YEAR!$C$2+YEAR!$C$3-2,AF262+1,(YEAR!$C$2+YEAR!$C$3-1)&amp;"       :="))</f>
        <v>1</v>
      </c>
      <c r="AH262">
        <f ca="1">IF(AG262&lt;1.1,AG262,IF(AG262&lt;YEAR!$C$2+YEAR!$C$3-2,AG262+1,(YEAR!$C$2+YEAR!$C$3-1)&amp;"       :="))</f>
        <v>1</v>
      </c>
      <c r="AI262">
        <f ca="1">IF(AH262&lt;1.1,AH262,IF(AH262&lt;YEAR!$C$2+YEAR!$C$3-2,AH262+1,(YEAR!$C$2+YEAR!$C$3-1)&amp;"       :="))</f>
        <v>1</v>
      </c>
      <c r="AJ262">
        <f ca="1">IF(AI262&lt;1.1,AI262,IF(AI262&lt;YEAR!$C$2+YEAR!$C$3-2,AI262+1,(YEAR!$C$2+YEAR!$C$3-1)&amp;"       :="))</f>
        <v>1</v>
      </c>
    </row>
    <row r="263" spans="1:36">
      <c r="A263">
        <f t="shared" ca="1" si="17"/>
        <v>7</v>
      </c>
      <c r="B263" t="s">
        <v>51</v>
      </c>
      <c r="C263" t="str">
        <f ca="1">IF(D263="",OFFSET(AvailabilityFactor!A$1,A263,0),C262)</f>
        <v>D2BMBC00</v>
      </c>
      <c r="D263" t="str" cm="1">
        <f t="array" aca="1" ref="D263" ca="1">IF(D262="",TS_DRC!$P$5,OFFSET(TS_DRC!P$5,RIGHT(D262,2),0,TRUE))</f>
        <v>TS13</v>
      </c>
      <c r="E263" t="str">
        <f t="shared" ca="1" si="18"/>
        <v>TS13</v>
      </c>
      <c r="F263">
        <f ca="1">IF($D263="",YEAR!C$2,1)</f>
        <v>1</v>
      </c>
      <c r="G263">
        <f ca="1">IF(F263&lt;1.1,F263,IF(F263&lt;YEAR!$C$2+YEAR!$C$3-2,F263+1,(YEAR!$C$2+YEAR!$C$3-1)&amp;"       :="))</f>
        <v>1</v>
      </c>
      <c r="H263">
        <f ca="1">IF(G263&lt;1.1,G263,IF(G263&lt;YEAR!$C$2+YEAR!$C$3-2,G263+1,(YEAR!$C$2+YEAR!$C$3-1)&amp;"       :="))</f>
        <v>1</v>
      </c>
      <c r="I263">
        <f ca="1">IF(H263&lt;1.1,H263,IF(H263&lt;YEAR!$C$2+YEAR!$C$3-2,H263+1,(YEAR!$C$2+YEAR!$C$3-1)&amp;"       :="))</f>
        <v>1</v>
      </c>
      <c r="J263">
        <f ca="1">IF(I263&lt;1.1,I263,IF(I263&lt;YEAR!$C$2+YEAR!$C$3-2,I263+1,(YEAR!$C$2+YEAR!$C$3-1)&amp;"       :="))</f>
        <v>1</v>
      </c>
      <c r="K263">
        <f ca="1">IF(J263&lt;1.1,J263,IF(J263&lt;YEAR!$C$2+YEAR!$C$3-2,J263+1,(YEAR!$C$2+YEAR!$C$3-1)&amp;"       :="))</f>
        <v>1</v>
      </c>
      <c r="L263">
        <f ca="1">IF(K263&lt;1.1,K263,IF(K263&lt;YEAR!$C$2+YEAR!$C$3-2,K263+1,(YEAR!$C$2+YEAR!$C$3-1)&amp;"       :="))</f>
        <v>1</v>
      </c>
      <c r="M263">
        <f ca="1">IF(L263&lt;1.1,L263,IF(L263&lt;YEAR!$C$2+YEAR!$C$3-2,L263+1,(YEAR!$C$2+YEAR!$C$3-1)&amp;"       :="))</f>
        <v>1</v>
      </c>
      <c r="N263">
        <f ca="1">IF(M263&lt;1.1,M263,IF(M263&lt;YEAR!$C$2+YEAR!$C$3-2,M263+1,(YEAR!$C$2+YEAR!$C$3-1)&amp;"       :="))</f>
        <v>1</v>
      </c>
      <c r="O263">
        <f ca="1">IF(N263&lt;1.1,N263,IF(N263&lt;YEAR!$C$2+YEAR!$C$3-2,N263+1,(YEAR!$C$2+YEAR!$C$3-1)&amp;"       :="))</f>
        <v>1</v>
      </c>
      <c r="P263">
        <f ca="1">IF(O263&lt;1.1,O263,IF(O263&lt;YEAR!$C$2+YEAR!$C$3-2,O263+1,(YEAR!$C$2+YEAR!$C$3-1)&amp;"       :="))</f>
        <v>1</v>
      </c>
      <c r="Q263">
        <f ca="1">IF(P263&lt;1.1,P263,IF(P263&lt;YEAR!$C$2+YEAR!$C$3-2,P263+1,(YEAR!$C$2+YEAR!$C$3-1)&amp;"       :="))</f>
        <v>1</v>
      </c>
      <c r="R263">
        <f ca="1">IF(Q263&lt;1.1,Q263,IF(Q263&lt;YEAR!$C$2+YEAR!$C$3-2,Q263+1,(YEAR!$C$2+YEAR!$C$3-1)&amp;"       :="))</f>
        <v>1</v>
      </c>
      <c r="S263">
        <f ca="1">IF(R263&lt;1.1,R263,IF(R263&lt;YEAR!$C$2+YEAR!$C$3-2,R263+1,(YEAR!$C$2+YEAR!$C$3-1)&amp;"       :="))</f>
        <v>1</v>
      </c>
      <c r="T263">
        <f ca="1">IF(S263&lt;1.1,S263,IF(S263&lt;YEAR!$C$2+YEAR!$C$3-2,S263+1,(YEAR!$C$2+YEAR!$C$3-1)&amp;"       :="))</f>
        <v>1</v>
      </c>
      <c r="U263">
        <f ca="1">IF(T263&lt;1.1,T263,IF(T263&lt;YEAR!$C$2+YEAR!$C$3-2,T263+1,(YEAR!$C$2+YEAR!$C$3-1)&amp;"       :="))</f>
        <v>1</v>
      </c>
      <c r="V263">
        <f ca="1">IF(U263&lt;1.1,U263,IF(U263&lt;YEAR!$C$2+YEAR!$C$3-2,U263+1,(YEAR!$C$2+YEAR!$C$3-1)&amp;"       :="))</f>
        <v>1</v>
      </c>
      <c r="W263">
        <f ca="1">IF(V263&lt;1.1,V263,IF(V263&lt;YEAR!$C$2+YEAR!$C$3-2,V263+1,(YEAR!$C$2+YEAR!$C$3-1)&amp;"       :="))</f>
        <v>1</v>
      </c>
      <c r="X263">
        <f ca="1">IF(W263&lt;1.1,W263,IF(W263&lt;YEAR!$C$2+YEAR!$C$3-2,W263+1,(YEAR!$C$2+YEAR!$C$3-1)&amp;"       :="))</f>
        <v>1</v>
      </c>
      <c r="Y263">
        <f ca="1">IF(X263&lt;1.1,X263,IF(X263&lt;YEAR!$C$2+YEAR!$C$3-2,X263+1,(YEAR!$C$2+YEAR!$C$3-1)&amp;"       :="))</f>
        <v>1</v>
      </c>
      <c r="Z263">
        <f ca="1">IF(Y263&lt;1.1,Y263,IF(Y263&lt;YEAR!$C$2+YEAR!$C$3-2,Y263+1,(YEAR!$C$2+YEAR!$C$3-1)&amp;"       :="))</f>
        <v>1</v>
      </c>
      <c r="AA263">
        <f ca="1">IF(Z263&lt;1.1,Z263,IF(Z263&lt;YEAR!$C$2+YEAR!$C$3-2,Z263+1,(YEAR!$C$2+YEAR!$C$3-1)&amp;"       :="))</f>
        <v>1</v>
      </c>
      <c r="AB263">
        <f ca="1">IF(AA263&lt;1.1,AA263,IF(AA263&lt;YEAR!$C$2+YEAR!$C$3-2,AA263+1,(YEAR!$C$2+YEAR!$C$3-1)&amp;"       :="))</f>
        <v>1</v>
      </c>
      <c r="AC263">
        <f ca="1">IF(AB263&lt;1.1,AB263,IF(AB263&lt;YEAR!$C$2+YEAR!$C$3-2,AB263+1,(YEAR!$C$2+YEAR!$C$3-1)&amp;"       :="))</f>
        <v>1</v>
      </c>
      <c r="AD263">
        <f ca="1">IF(AC263&lt;1.1,AC263,IF(AC263&lt;YEAR!$C$2+YEAR!$C$3-2,AC263+1,(YEAR!$C$2+YEAR!$C$3-1)&amp;"       :="))</f>
        <v>1</v>
      </c>
      <c r="AE263">
        <f ca="1">IF(AD263&lt;1.1,AD263,IF(AD263&lt;YEAR!$C$2+YEAR!$C$3-2,AD263+1,(YEAR!$C$2+YEAR!$C$3-1)&amp;"       :="))</f>
        <v>1</v>
      </c>
      <c r="AF263">
        <f ca="1">IF(AE263&lt;1.1,AE263,IF(AE263&lt;YEAR!$C$2+YEAR!$C$3-2,AE263+1,(YEAR!$C$2+YEAR!$C$3-1)&amp;"       :="))</f>
        <v>1</v>
      </c>
      <c r="AG263">
        <f ca="1">IF(AF263&lt;1.1,AF263,IF(AF263&lt;YEAR!$C$2+YEAR!$C$3-2,AF263+1,(YEAR!$C$2+YEAR!$C$3-1)&amp;"       :="))</f>
        <v>1</v>
      </c>
      <c r="AH263">
        <f ca="1">IF(AG263&lt;1.1,AG263,IF(AG263&lt;YEAR!$C$2+YEAR!$C$3-2,AG263+1,(YEAR!$C$2+YEAR!$C$3-1)&amp;"       :="))</f>
        <v>1</v>
      </c>
      <c r="AI263">
        <f ca="1">IF(AH263&lt;1.1,AH263,IF(AH263&lt;YEAR!$C$2+YEAR!$C$3-2,AH263+1,(YEAR!$C$2+YEAR!$C$3-1)&amp;"       :="))</f>
        <v>1</v>
      </c>
      <c r="AJ263">
        <f ca="1">IF(AI263&lt;1.1,AI263,IF(AI263&lt;YEAR!$C$2+YEAR!$C$3-2,AI263+1,(YEAR!$C$2+YEAR!$C$3-1)&amp;"       :="))</f>
        <v>1</v>
      </c>
    </row>
    <row r="264" spans="1:36">
      <c r="A264">
        <f t="shared" ca="1" si="17"/>
        <v>7</v>
      </c>
      <c r="B264" t="s">
        <v>51</v>
      </c>
      <c r="C264" t="str">
        <f ca="1">IF(D264="",OFFSET(AvailabilityFactor!A$1,A264,0),C263)</f>
        <v>D2BMBC00</v>
      </c>
      <c r="D264" t="str" cm="1">
        <f t="array" aca="1" ref="D264" ca="1">IF(D263="",TS_DRC!$P$5,OFFSET(TS_DRC!P$5,RIGHT(D263,2),0,TRUE))</f>
        <v>TS14</v>
      </c>
      <c r="E264" t="str">
        <f t="shared" ca="1" si="18"/>
        <v>TS14</v>
      </c>
      <c r="F264">
        <f ca="1">IF($D264="",YEAR!C$2,1)</f>
        <v>1</v>
      </c>
      <c r="G264">
        <f ca="1">IF(F264&lt;1.1,F264,IF(F264&lt;YEAR!$C$2+YEAR!$C$3-2,F264+1,(YEAR!$C$2+YEAR!$C$3-1)&amp;"       :="))</f>
        <v>1</v>
      </c>
      <c r="H264">
        <f ca="1">IF(G264&lt;1.1,G264,IF(G264&lt;YEAR!$C$2+YEAR!$C$3-2,G264+1,(YEAR!$C$2+YEAR!$C$3-1)&amp;"       :="))</f>
        <v>1</v>
      </c>
      <c r="I264">
        <f ca="1">IF(H264&lt;1.1,H264,IF(H264&lt;YEAR!$C$2+YEAR!$C$3-2,H264+1,(YEAR!$C$2+YEAR!$C$3-1)&amp;"       :="))</f>
        <v>1</v>
      </c>
      <c r="J264">
        <f ca="1">IF(I264&lt;1.1,I264,IF(I264&lt;YEAR!$C$2+YEAR!$C$3-2,I264+1,(YEAR!$C$2+YEAR!$C$3-1)&amp;"       :="))</f>
        <v>1</v>
      </c>
      <c r="K264">
        <f ca="1">IF(J264&lt;1.1,J264,IF(J264&lt;YEAR!$C$2+YEAR!$C$3-2,J264+1,(YEAR!$C$2+YEAR!$C$3-1)&amp;"       :="))</f>
        <v>1</v>
      </c>
      <c r="L264">
        <f ca="1">IF(K264&lt;1.1,K264,IF(K264&lt;YEAR!$C$2+YEAR!$C$3-2,K264+1,(YEAR!$C$2+YEAR!$C$3-1)&amp;"       :="))</f>
        <v>1</v>
      </c>
      <c r="M264">
        <f ca="1">IF(L264&lt;1.1,L264,IF(L264&lt;YEAR!$C$2+YEAR!$C$3-2,L264+1,(YEAR!$C$2+YEAR!$C$3-1)&amp;"       :="))</f>
        <v>1</v>
      </c>
      <c r="N264">
        <f ca="1">IF(M264&lt;1.1,M264,IF(M264&lt;YEAR!$C$2+YEAR!$C$3-2,M264+1,(YEAR!$C$2+YEAR!$C$3-1)&amp;"       :="))</f>
        <v>1</v>
      </c>
      <c r="O264">
        <f ca="1">IF(N264&lt;1.1,N264,IF(N264&lt;YEAR!$C$2+YEAR!$C$3-2,N264+1,(YEAR!$C$2+YEAR!$C$3-1)&amp;"       :="))</f>
        <v>1</v>
      </c>
      <c r="P264">
        <f ca="1">IF(O264&lt;1.1,O264,IF(O264&lt;YEAR!$C$2+YEAR!$C$3-2,O264+1,(YEAR!$C$2+YEAR!$C$3-1)&amp;"       :="))</f>
        <v>1</v>
      </c>
      <c r="Q264">
        <f ca="1">IF(P264&lt;1.1,P264,IF(P264&lt;YEAR!$C$2+YEAR!$C$3-2,P264+1,(YEAR!$C$2+YEAR!$C$3-1)&amp;"       :="))</f>
        <v>1</v>
      </c>
      <c r="R264">
        <f ca="1">IF(Q264&lt;1.1,Q264,IF(Q264&lt;YEAR!$C$2+YEAR!$C$3-2,Q264+1,(YEAR!$C$2+YEAR!$C$3-1)&amp;"       :="))</f>
        <v>1</v>
      </c>
      <c r="S264">
        <f ca="1">IF(R264&lt;1.1,R264,IF(R264&lt;YEAR!$C$2+YEAR!$C$3-2,R264+1,(YEAR!$C$2+YEAR!$C$3-1)&amp;"       :="))</f>
        <v>1</v>
      </c>
      <c r="T264">
        <f ca="1">IF(S264&lt;1.1,S264,IF(S264&lt;YEAR!$C$2+YEAR!$C$3-2,S264+1,(YEAR!$C$2+YEAR!$C$3-1)&amp;"       :="))</f>
        <v>1</v>
      </c>
      <c r="U264">
        <f ca="1">IF(T264&lt;1.1,T264,IF(T264&lt;YEAR!$C$2+YEAR!$C$3-2,T264+1,(YEAR!$C$2+YEAR!$C$3-1)&amp;"       :="))</f>
        <v>1</v>
      </c>
      <c r="V264">
        <f ca="1">IF(U264&lt;1.1,U264,IF(U264&lt;YEAR!$C$2+YEAR!$C$3-2,U264+1,(YEAR!$C$2+YEAR!$C$3-1)&amp;"       :="))</f>
        <v>1</v>
      </c>
      <c r="W264">
        <f ca="1">IF(V264&lt;1.1,V264,IF(V264&lt;YEAR!$C$2+YEAR!$C$3-2,V264+1,(YEAR!$C$2+YEAR!$C$3-1)&amp;"       :="))</f>
        <v>1</v>
      </c>
      <c r="X264">
        <f ca="1">IF(W264&lt;1.1,W264,IF(W264&lt;YEAR!$C$2+YEAR!$C$3-2,W264+1,(YEAR!$C$2+YEAR!$C$3-1)&amp;"       :="))</f>
        <v>1</v>
      </c>
      <c r="Y264">
        <f ca="1">IF(X264&lt;1.1,X264,IF(X264&lt;YEAR!$C$2+YEAR!$C$3-2,X264+1,(YEAR!$C$2+YEAR!$C$3-1)&amp;"       :="))</f>
        <v>1</v>
      </c>
      <c r="Z264">
        <f ca="1">IF(Y264&lt;1.1,Y264,IF(Y264&lt;YEAR!$C$2+YEAR!$C$3-2,Y264+1,(YEAR!$C$2+YEAR!$C$3-1)&amp;"       :="))</f>
        <v>1</v>
      </c>
      <c r="AA264">
        <f ca="1">IF(Z264&lt;1.1,Z264,IF(Z264&lt;YEAR!$C$2+YEAR!$C$3-2,Z264+1,(YEAR!$C$2+YEAR!$C$3-1)&amp;"       :="))</f>
        <v>1</v>
      </c>
      <c r="AB264">
        <f ca="1">IF(AA264&lt;1.1,AA264,IF(AA264&lt;YEAR!$C$2+YEAR!$C$3-2,AA264+1,(YEAR!$C$2+YEAR!$C$3-1)&amp;"       :="))</f>
        <v>1</v>
      </c>
      <c r="AC264">
        <f ca="1">IF(AB264&lt;1.1,AB264,IF(AB264&lt;YEAR!$C$2+YEAR!$C$3-2,AB264+1,(YEAR!$C$2+YEAR!$C$3-1)&amp;"       :="))</f>
        <v>1</v>
      </c>
      <c r="AD264">
        <f ca="1">IF(AC264&lt;1.1,AC264,IF(AC264&lt;YEAR!$C$2+YEAR!$C$3-2,AC264+1,(YEAR!$C$2+YEAR!$C$3-1)&amp;"       :="))</f>
        <v>1</v>
      </c>
      <c r="AE264">
        <f ca="1">IF(AD264&lt;1.1,AD264,IF(AD264&lt;YEAR!$C$2+YEAR!$C$3-2,AD264+1,(YEAR!$C$2+YEAR!$C$3-1)&amp;"       :="))</f>
        <v>1</v>
      </c>
      <c r="AF264">
        <f ca="1">IF(AE264&lt;1.1,AE264,IF(AE264&lt;YEAR!$C$2+YEAR!$C$3-2,AE264+1,(YEAR!$C$2+YEAR!$C$3-1)&amp;"       :="))</f>
        <v>1</v>
      </c>
      <c r="AG264">
        <f ca="1">IF(AF264&lt;1.1,AF264,IF(AF264&lt;YEAR!$C$2+YEAR!$C$3-2,AF264+1,(YEAR!$C$2+YEAR!$C$3-1)&amp;"       :="))</f>
        <v>1</v>
      </c>
      <c r="AH264">
        <f ca="1">IF(AG264&lt;1.1,AG264,IF(AG264&lt;YEAR!$C$2+YEAR!$C$3-2,AG264+1,(YEAR!$C$2+YEAR!$C$3-1)&amp;"       :="))</f>
        <v>1</v>
      </c>
      <c r="AI264">
        <f ca="1">IF(AH264&lt;1.1,AH264,IF(AH264&lt;YEAR!$C$2+YEAR!$C$3-2,AH264+1,(YEAR!$C$2+YEAR!$C$3-1)&amp;"       :="))</f>
        <v>1</v>
      </c>
      <c r="AJ264">
        <f ca="1">IF(AI264&lt;1.1,AI264,IF(AI264&lt;YEAR!$C$2+YEAR!$C$3-2,AI264+1,(YEAR!$C$2+YEAR!$C$3-1)&amp;"       :="))</f>
        <v>1</v>
      </c>
    </row>
    <row r="265" spans="1:36">
      <c r="A265">
        <f t="shared" ca="1" si="17"/>
        <v>7</v>
      </c>
      <c r="B265" t="s">
        <v>51</v>
      </c>
      <c r="C265" t="str">
        <f ca="1">IF(D265="",OFFSET(AvailabilityFactor!A$1,A265,0),C264)</f>
        <v>D2BMBC00</v>
      </c>
      <c r="D265" t="str" cm="1">
        <f t="array" aca="1" ref="D265" ca="1">IF(D264="",TS_DRC!$P$5,OFFSET(TS_DRC!P$5,RIGHT(D264,2),0,TRUE))</f>
        <v>TS15</v>
      </c>
      <c r="E265" t="str">
        <f t="shared" ca="1" si="18"/>
        <v>TS15</v>
      </c>
      <c r="F265">
        <f ca="1">IF($D265="",YEAR!C$2,1)</f>
        <v>1</v>
      </c>
      <c r="G265">
        <f ca="1">IF(F265&lt;1.1,F265,IF(F265&lt;YEAR!$C$2+YEAR!$C$3-2,F265+1,(YEAR!$C$2+YEAR!$C$3-1)&amp;"       :="))</f>
        <v>1</v>
      </c>
      <c r="H265">
        <f ca="1">IF(G265&lt;1.1,G265,IF(G265&lt;YEAR!$C$2+YEAR!$C$3-2,G265+1,(YEAR!$C$2+YEAR!$C$3-1)&amp;"       :="))</f>
        <v>1</v>
      </c>
      <c r="I265">
        <f ca="1">IF(H265&lt;1.1,H265,IF(H265&lt;YEAR!$C$2+YEAR!$C$3-2,H265+1,(YEAR!$C$2+YEAR!$C$3-1)&amp;"       :="))</f>
        <v>1</v>
      </c>
      <c r="J265">
        <f ca="1">IF(I265&lt;1.1,I265,IF(I265&lt;YEAR!$C$2+YEAR!$C$3-2,I265+1,(YEAR!$C$2+YEAR!$C$3-1)&amp;"       :="))</f>
        <v>1</v>
      </c>
      <c r="K265">
        <f ca="1">IF(J265&lt;1.1,J265,IF(J265&lt;YEAR!$C$2+YEAR!$C$3-2,J265+1,(YEAR!$C$2+YEAR!$C$3-1)&amp;"       :="))</f>
        <v>1</v>
      </c>
      <c r="L265">
        <f ca="1">IF(K265&lt;1.1,K265,IF(K265&lt;YEAR!$C$2+YEAR!$C$3-2,K265+1,(YEAR!$C$2+YEAR!$C$3-1)&amp;"       :="))</f>
        <v>1</v>
      </c>
      <c r="M265">
        <f ca="1">IF(L265&lt;1.1,L265,IF(L265&lt;YEAR!$C$2+YEAR!$C$3-2,L265+1,(YEAR!$C$2+YEAR!$C$3-1)&amp;"       :="))</f>
        <v>1</v>
      </c>
      <c r="N265">
        <f ca="1">IF(M265&lt;1.1,M265,IF(M265&lt;YEAR!$C$2+YEAR!$C$3-2,M265+1,(YEAR!$C$2+YEAR!$C$3-1)&amp;"       :="))</f>
        <v>1</v>
      </c>
      <c r="O265">
        <f ca="1">IF(N265&lt;1.1,N265,IF(N265&lt;YEAR!$C$2+YEAR!$C$3-2,N265+1,(YEAR!$C$2+YEAR!$C$3-1)&amp;"       :="))</f>
        <v>1</v>
      </c>
      <c r="P265">
        <f ca="1">IF(O265&lt;1.1,O265,IF(O265&lt;YEAR!$C$2+YEAR!$C$3-2,O265+1,(YEAR!$C$2+YEAR!$C$3-1)&amp;"       :="))</f>
        <v>1</v>
      </c>
      <c r="Q265">
        <f ca="1">IF(P265&lt;1.1,P265,IF(P265&lt;YEAR!$C$2+YEAR!$C$3-2,P265+1,(YEAR!$C$2+YEAR!$C$3-1)&amp;"       :="))</f>
        <v>1</v>
      </c>
      <c r="R265">
        <f ca="1">IF(Q265&lt;1.1,Q265,IF(Q265&lt;YEAR!$C$2+YEAR!$C$3-2,Q265+1,(YEAR!$C$2+YEAR!$C$3-1)&amp;"       :="))</f>
        <v>1</v>
      </c>
      <c r="S265">
        <f ca="1">IF(R265&lt;1.1,R265,IF(R265&lt;YEAR!$C$2+YEAR!$C$3-2,R265+1,(YEAR!$C$2+YEAR!$C$3-1)&amp;"       :="))</f>
        <v>1</v>
      </c>
      <c r="T265">
        <f ca="1">IF(S265&lt;1.1,S265,IF(S265&lt;YEAR!$C$2+YEAR!$C$3-2,S265+1,(YEAR!$C$2+YEAR!$C$3-1)&amp;"       :="))</f>
        <v>1</v>
      </c>
      <c r="U265">
        <f ca="1">IF(T265&lt;1.1,T265,IF(T265&lt;YEAR!$C$2+YEAR!$C$3-2,T265+1,(YEAR!$C$2+YEAR!$C$3-1)&amp;"       :="))</f>
        <v>1</v>
      </c>
      <c r="V265">
        <f ca="1">IF(U265&lt;1.1,U265,IF(U265&lt;YEAR!$C$2+YEAR!$C$3-2,U265+1,(YEAR!$C$2+YEAR!$C$3-1)&amp;"       :="))</f>
        <v>1</v>
      </c>
      <c r="W265">
        <f ca="1">IF(V265&lt;1.1,V265,IF(V265&lt;YEAR!$C$2+YEAR!$C$3-2,V265+1,(YEAR!$C$2+YEAR!$C$3-1)&amp;"       :="))</f>
        <v>1</v>
      </c>
      <c r="X265">
        <f ca="1">IF(W265&lt;1.1,W265,IF(W265&lt;YEAR!$C$2+YEAR!$C$3-2,W265+1,(YEAR!$C$2+YEAR!$C$3-1)&amp;"       :="))</f>
        <v>1</v>
      </c>
      <c r="Y265">
        <f ca="1">IF(X265&lt;1.1,X265,IF(X265&lt;YEAR!$C$2+YEAR!$C$3-2,X265+1,(YEAR!$C$2+YEAR!$C$3-1)&amp;"       :="))</f>
        <v>1</v>
      </c>
      <c r="Z265">
        <f ca="1">IF(Y265&lt;1.1,Y265,IF(Y265&lt;YEAR!$C$2+YEAR!$C$3-2,Y265+1,(YEAR!$C$2+YEAR!$C$3-1)&amp;"       :="))</f>
        <v>1</v>
      </c>
      <c r="AA265">
        <f ca="1">IF(Z265&lt;1.1,Z265,IF(Z265&lt;YEAR!$C$2+YEAR!$C$3-2,Z265+1,(YEAR!$C$2+YEAR!$C$3-1)&amp;"       :="))</f>
        <v>1</v>
      </c>
      <c r="AB265">
        <f ca="1">IF(AA265&lt;1.1,AA265,IF(AA265&lt;YEAR!$C$2+YEAR!$C$3-2,AA265+1,(YEAR!$C$2+YEAR!$C$3-1)&amp;"       :="))</f>
        <v>1</v>
      </c>
      <c r="AC265">
        <f ca="1">IF(AB265&lt;1.1,AB265,IF(AB265&lt;YEAR!$C$2+YEAR!$C$3-2,AB265+1,(YEAR!$C$2+YEAR!$C$3-1)&amp;"       :="))</f>
        <v>1</v>
      </c>
      <c r="AD265">
        <f ca="1">IF(AC265&lt;1.1,AC265,IF(AC265&lt;YEAR!$C$2+YEAR!$C$3-2,AC265+1,(YEAR!$C$2+YEAR!$C$3-1)&amp;"       :="))</f>
        <v>1</v>
      </c>
      <c r="AE265">
        <f ca="1">IF(AD265&lt;1.1,AD265,IF(AD265&lt;YEAR!$C$2+YEAR!$C$3-2,AD265+1,(YEAR!$C$2+YEAR!$C$3-1)&amp;"       :="))</f>
        <v>1</v>
      </c>
      <c r="AF265">
        <f ca="1">IF(AE265&lt;1.1,AE265,IF(AE265&lt;YEAR!$C$2+YEAR!$C$3-2,AE265+1,(YEAR!$C$2+YEAR!$C$3-1)&amp;"       :="))</f>
        <v>1</v>
      </c>
      <c r="AG265">
        <f ca="1">IF(AF265&lt;1.1,AF265,IF(AF265&lt;YEAR!$C$2+YEAR!$C$3-2,AF265+1,(YEAR!$C$2+YEAR!$C$3-1)&amp;"       :="))</f>
        <v>1</v>
      </c>
      <c r="AH265">
        <f ca="1">IF(AG265&lt;1.1,AG265,IF(AG265&lt;YEAR!$C$2+YEAR!$C$3-2,AG265+1,(YEAR!$C$2+YEAR!$C$3-1)&amp;"       :="))</f>
        <v>1</v>
      </c>
      <c r="AI265">
        <f ca="1">IF(AH265&lt;1.1,AH265,IF(AH265&lt;YEAR!$C$2+YEAR!$C$3-2,AH265+1,(YEAR!$C$2+YEAR!$C$3-1)&amp;"       :="))</f>
        <v>1</v>
      </c>
      <c r="AJ265">
        <f ca="1">IF(AI265&lt;1.1,AI265,IF(AI265&lt;YEAR!$C$2+YEAR!$C$3-2,AI265+1,(YEAR!$C$2+YEAR!$C$3-1)&amp;"       :="))</f>
        <v>1</v>
      </c>
    </row>
    <row r="266" spans="1:36">
      <c r="A266">
        <f t="shared" ca="1" si="17"/>
        <v>7</v>
      </c>
      <c r="B266" t="s">
        <v>51</v>
      </c>
      <c r="C266" t="str">
        <f ca="1">IF(D266="",OFFSET(AvailabilityFactor!A$1,A266,0),C265)</f>
        <v>D2BMBC00</v>
      </c>
      <c r="D266" t="str" cm="1">
        <f t="array" aca="1" ref="D266" ca="1">IF(D265="",TS_DRC!$P$5,OFFSET(TS_DRC!P$5,RIGHT(D265,2),0,TRUE))</f>
        <v>TS16</v>
      </c>
      <c r="E266" t="str">
        <f t="shared" ca="1" si="18"/>
        <v>TS16</v>
      </c>
      <c r="F266">
        <f ca="1">IF($D266="",YEAR!C$2,1)</f>
        <v>1</v>
      </c>
      <c r="G266">
        <f ca="1">IF(F266&lt;1.1,F266,IF(F266&lt;YEAR!$C$2+YEAR!$C$3-2,F266+1,(YEAR!$C$2+YEAR!$C$3-1)&amp;"       :="))</f>
        <v>1</v>
      </c>
      <c r="H266">
        <f ca="1">IF(G266&lt;1.1,G266,IF(G266&lt;YEAR!$C$2+YEAR!$C$3-2,G266+1,(YEAR!$C$2+YEAR!$C$3-1)&amp;"       :="))</f>
        <v>1</v>
      </c>
      <c r="I266">
        <f ca="1">IF(H266&lt;1.1,H266,IF(H266&lt;YEAR!$C$2+YEAR!$C$3-2,H266+1,(YEAR!$C$2+YEAR!$C$3-1)&amp;"       :="))</f>
        <v>1</v>
      </c>
      <c r="J266">
        <f ca="1">IF(I266&lt;1.1,I266,IF(I266&lt;YEAR!$C$2+YEAR!$C$3-2,I266+1,(YEAR!$C$2+YEAR!$C$3-1)&amp;"       :="))</f>
        <v>1</v>
      </c>
      <c r="K266">
        <f ca="1">IF(J266&lt;1.1,J266,IF(J266&lt;YEAR!$C$2+YEAR!$C$3-2,J266+1,(YEAR!$C$2+YEAR!$C$3-1)&amp;"       :="))</f>
        <v>1</v>
      </c>
      <c r="L266">
        <f ca="1">IF(K266&lt;1.1,K266,IF(K266&lt;YEAR!$C$2+YEAR!$C$3-2,K266+1,(YEAR!$C$2+YEAR!$C$3-1)&amp;"       :="))</f>
        <v>1</v>
      </c>
      <c r="M266">
        <f ca="1">IF(L266&lt;1.1,L266,IF(L266&lt;YEAR!$C$2+YEAR!$C$3-2,L266+1,(YEAR!$C$2+YEAR!$C$3-1)&amp;"       :="))</f>
        <v>1</v>
      </c>
      <c r="N266">
        <f ca="1">IF(M266&lt;1.1,M266,IF(M266&lt;YEAR!$C$2+YEAR!$C$3-2,M266+1,(YEAR!$C$2+YEAR!$C$3-1)&amp;"       :="))</f>
        <v>1</v>
      </c>
      <c r="O266">
        <f ca="1">IF(N266&lt;1.1,N266,IF(N266&lt;YEAR!$C$2+YEAR!$C$3-2,N266+1,(YEAR!$C$2+YEAR!$C$3-1)&amp;"       :="))</f>
        <v>1</v>
      </c>
      <c r="P266">
        <f ca="1">IF(O266&lt;1.1,O266,IF(O266&lt;YEAR!$C$2+YEAR!$C$3-2,O266+1,(YEAR!$C$2+YEAR!$C$3-1)&amp;"       :="))</f>
        <v>1</v>
      </c>
      <c r="Q266">
        <f ca="1">IF(P266&lt;1.1,P266,IF(P266&lt;YEAR!$C$2+YEAR!$C$3-2,P266+1,(YEAR!$C$2+YEAR!$C$3-1)&amp;"       :="))</f>
        <v>1</v>
      </c>
      <c r="R266">
        <f ca="1">IF(Q266&lt;1.1,Q266,IF(Q266&lt;YEAR!$C$2+YEAR!$C$3-2,Q266+1,(YEAR!$C$2+YEAR!$C$3-1)&amp;"       :="))</f>
        <v>1</v>
      </c>
      <c r="S266">
        <f ca="1">IF(R266&lt;1.1,R266,IF(R266&lt;YEAR!$C$2+YEAR!$C$3-2,R266+1,(YEAR!$C$2+YEAR!$C$3-1)&amp;"       :="))</f>
        <v>1</v>
      </c>
      <c r="T266">
        <f ca="1">IF(S266&lt;1.1,S266,IF(S266&lt;YEAR!$C$2+YEAR!$C$3-2,S266+1,(YEAR!$C$2+YEAR!$C$3-1)&amp;"       :="))</f>
        <v>1</v>
      </c>
      <c r="U266">
        <f ca="1">IF(T266&lt;1.1,T266,IF(T266&lt;YEAR!$C$2+YEAR!$C$3-2,T266+1,(YEAR!$C$2+YEAR!$C$3-1)&amp;"       :="))</f>
        <v>1</v>
      </c>
      <c r="V266">
        <f ca="1">IF(U266&lt;1.1,U266,IF(U266&lt;YEAR!$C$2+YEAR!$C$3-2,U266+1,(YEAR!$C$2+YEAR!$C$3-1)&amp;"       :="))</f>
        <v>1</v>
      </c>
      <c r="W266">
        <f ca="1">IF(V266&lt;1.1,V266,IF(V266&lt;YEAR!$C$2+YEAR!$C$3-2,V266+1,(YEAR!$C$2+YEAR!$C$3-1)&amp;"       :="))</f>
        <v>1</v>
      </c>
      <c r="X266">
        <f ca="1">IF(W266&lt;1.1,W266,IF(W266&lt;YEAR!$C$2+YEAR!$C$3-2,W266+1,(YEAR!$C$2+YEAR!$C$3-1)&amp;"       :="))</f>
        <v>1</v>
      </c>
      <c r="Y266">
        <f ca="1">IF(X266&lt;1.1,X266,IF(X266&lt;YEAR!$C$2+YEAR!$C$3-2,X266+1,(YEAR!$C$2+YEAR!$C$3-1)&amp;"       :="))</f>
        <v>1</v>
      </c>
      <c r="Z266">
        <f ca="1">IF(Y266&lt;1.1,Y266,IF(Y266&lt;YEAR!$C$2+YEAR!$C$3-2,Y266+1,(YEAR!$C$2+YEAR!$C$3-1)&amp;"       :="))</f>
        <v>1</v>
      </c>
      <c r="AA266">
        <f ca="1">IF(Z266&lt;1.1,Z266,IF(Z266&lt;YEAR!$C$2+YEAR!$C$3-2,Z266+1,(YEAR!$C$2+YEAR!$C$3-1)&amp;"       :="))</f>
        <v>1</v>
      </c>
      <c r="AB266">
        <f ca="1">IF(AA266&lt;1.1,AA266,IF(AA266&lt;YEAR!$C$2+YEAR!$C$3-2,AA266+1,(YEAR!$C$2+YEAR!$C$3-1)&amp;"       :="))</f>
        <v>1</v>
      </c>
      <c r="AC266">
        <f ca="1">IF(AB266&lt;1.1,AB266,IF(AB266&lt;YEAR!$C$2+YEAR!$C$3-2,AB266+1,(YEAR!$C$2+YEAR!$C$3-1)&amp;"       :="))</f>
        <v>1</v>
      </c>
      <c r="AD266">
        <f ca="1">IF(AC266&lt;1.1,AC266,IF(AC266&lt;YEAR!$C$2+YEAR!$C$3-2,AC266+1,(YEAR!$C$2+YEAR!$C$3-1)&amp;"       :="))</f>
        <v>1</v>
      </c>
      <c r="AE266">
        <f ca="1">IF(AD266&lt;1.1,AD266,IF(AD266&lt;YEAR!$C$2+YEAR!$C$3-2,AD266+1,(YEAR!$C$2+YEAR!$C$3-1)&amp;"       :="))</f>
        <v>1</v>
      </c>
      <c r="AF266">
        <f ca="1">IF(AE266&lt;1.1,AE266,IF(AE266&lt;YEAR!$C$2+YEAR!$C$3-2,AE266+1,(YEAR!$C$2+YEAR!$C$3-1)&amp;"       :="))</f>
        <v>1</v>
      </c>
      <c r="AG266">
        <f ca="1">IF(AF266&lt;1.1,AF266,IF(AF266&lt;YEAR!$C$2+YEAR!$C$3-2,AF266+1,(YEAR!$C$2+YEAR!$C$3-1)&amp;"       :="))</f>
        <v>1</v>
      </c>
      <c r="AH266">
        <f ca="1">IF(AG266&lt;1.1,AG266,IF(AG266&lt;YEAR!$C$2+YEAR!$C$3-2,AG266+1,(YEAR!$C$2+YEAR!$C$3-1)&amp;"       :="))</f>
        <v>1</v>
      </c>
      <c r="AI266">
        <f ca="1">IF(AH266&lt;1.1,AH266,IF(AH266&lt;YEAR!$C$2+YEAR!$C$3-2,AH266+1,(YEAR!$C$2+YEAR!$C$3-1)&amp;"       :="))</f>
        <v>1</v>
      </c>
      <c r="AJ266">
        <f ca="1">IF(AI266&lt;1.1,AI266,IF(AI266&lt;YEAR!$C$2+YEAR!$C$3-2,AI266+1,(YEAR!$C$2+YEAR!$C$3-1)&amp;"       :="))</f>
        <v>1</v>
      </c>
    </row>
    <row r="267" spans="1:36">
      <c r="A267">
        <f t="shared" ca="1" si="17"/>
        <v>7</v>
      </c>
      <c r="B267" t="s">
        <v>51</v>
      </c>
      <c r="C267" t="str">
        <f ca="1">IF(D267="",OFFSET(AvailabilityFactor!A$1,A267,0),C266)</f>
        <v>D2BMBC00</v>
      </c>
      <c r="D267" t="str" cm="1">
        <f t="array" aca="1" ref="D267" ca="1">IF(D266="",TS_DRC!$P$5,OFFSET(TS_DRC!P$5,RIGHT(D266,2),0,TRUE))</f>
        <v>TS17</v>
      </c>
      <c r="E267" t="str">
        <f t="shared" ca="1" si="18"/>
        <v>TS17</v>
      </c>
      <c r="F267">
        <f ca="1">IF($D267="",YEAR!C$2,1)</f>
        <v>1</v>
      </c>
      <c r="G267">
        <f ca="1">IF(F267&lt;1.1,F267,IF(F267&lt;YEAR!$C$2+YEAR!$C$3-2,F267+1,(YEAR!$C$2+YEAR!$C$3-1)&amp;"       :="))</f>
        <v>1</v>
      </c>
      <c r="H267">
        <f ca="1">IF(G267&lt;1.1,G267,IF(G267&lt;YEAR!$C$2+YEAR!$C$3-2,G267+1,(YEAR!$C$2+YEAR!$C$3-1)&amp;"       :="))</f>
        <v>1</v>
      </c>
      <c r="I267">
        <f ca="1">IF(H267&lt;1.1,H267,IF(H267&lt;YEAR!$C$2+YEAR!$C$3-2,H267+1,(YEAR!$C$2+YEAR!$C$3-1)&amp;"       :="))</f>
        <v>1</v>
      </c>
      <c r="J267">
        <f ca="1">IF(I267&lt;1.1,I267,IF(I267&lt;YEAR!$C$2+YEAR!$C$3-2,I267+1,(YEAR!$C$2+YEAR!$C$3-1)&amp;"       :="))</f>
        <v>1</v>
      </c>
      <c r="K267">
        <f ca="1">IF(J267&lt;1.1,J267,IF(J267&lt;YEAR!$C$2+YEAR!$C$3-2,J267+1,(YEAR!$C$2+YEAR!$C$3-1)&amp;"       :="))</f>
        <v>1</v>
      </c>
      <c r="L267">
        <f ca="1">IF(K267&lt;1.1,K267,IF(K267&lt;YEAR!$C$2+YEAR!$C$3-2,K267+1,(YEAR!$C$2+YEAR!$C$3-1)&amp;"       :="))</f>
        <v>1</v>
      </c>
      <c r="M267">
        <f ca="1">IF(L267&lt;1.1,L267,IF(L267&lt;YEAR!$C$2+YEAR!$C$3-2,L267+1,(YEAR!$C$2+YEAR!$C$3-1)&amp;"       :="))</f>
        <v>1</v>
      </c>
      <c r="N267">
        <f ca="1">IF(M267&lt;1.1,M267,IF(M267&lt;YEAR!$C$2+YEAR!$C$3-2,M267+1,(YEAR!$C$2+YEAR!$C$3-1)&amp;"       :="))</f>
        <v>1</v>
      </c>
      <c r="O267">
        <f ca="1">IF(N267&lt;1.1,N267,IF(N267&lt;YEAR!$C$2+YEAR!$C$3-2,N267+1,(YEAR!$C$2+YEAR!$C$3-1)&amp;"       :="))</f>
        <v>1</v>
      </c>
      <c r="P267">
        <f ca="1">IF(O267&lt;1.1,O267,IF(O267&lt;YEAR!$C$2+YEAR!$C$3-2,O267+1,(YEAR!$C$2+YEAR!$C$3-1)&amp;"       :="))</f>
        <v>1</v>
      </c>
      <c r="Q267">
        <f ca="1">IF(P267&lt;1.1,P267,IF(P267&lt;YEAR!$C$2+YEAR!$C$3-2,P267+1,(YEAR!$C$2+YEAR!$C$3-1)&amp;"       :="))</f>
        <v>1</v>
      </c>
      <c r="R267">
        <f ca="1">IF(Q267&lt;1.1,Q267,IF(Q267&lt;YEAR!$C$2+YEAR!$C$3-2,Q267+1,(YEAR!$C$2+YEAR!$C$3-1)&amp;"       :="))</f>
        <v>1</v>
      </c>
      <c r="S267">
        <f ca="1">IF(R267&lt;1.1,R267,IF(R267&lt;YEAR!$C$2+YEAR!$C$3-2,R267+1,(YEAR!$C$2+YEAR!$C$3-1)&amp;"       :="))</f>
        <v>1</v>
      </c>
      <c r="T267">
        <f ca="1">IF(S267&lt;1.1,S267,IF(S267&lt;YEAR!$C$2+YEAR!$C$3-2,S267+1,(YEAR!$C$2+YEAR!$C$3-1)&amp;"       :="))</f>
        <v>1</v>
      </c>
      <c r="U267">
        <f ca="1">IF(T267&lt;1.1,T267,IF(T267&lt;YEAR!$C$2+YEAR!$C$3-2,T267+1,(YEAR!$C$2+YEAR!$C$3-1)&amp;"       :="))</f>
        <v>1</v>
      </c>
      <c r="V267">
        <f ca="1">IF(U267&lt;1.1,U267,IF(U267&lt;YEAR!$C$2+YEAR!$C$3-2,U267+1,(YEAR!$C$2+YEAR!$C$3-1)&amp;"       :="))</f>
        <v>1</v>
      </c>
      <c r="W267">
        <f ca="1">IF(V267&lt;1.1,V267,IF(V267&lt;YEAR!$C$2+YEAR!$C$3-2,V267+1,(YEAR!$C$2+YEAR!$C$3-1)&amp;"       :="))</f>
        <v>1</v>
      </c>
      <c r="X267">
        <f ca="1">IF(W267&lt;1.1,W267,IF(W267&lt;YEAR!$C$2+YEAR!$C$3-2,W267+1,(YEAR!$C$2+YEAR!$C$3-1)&amp;"       :="))</f>
        <v>1</v>
      </c>
      <c r="Y267">
        <f ca="1">IF(X267&lt;1.1,X267,IF(X267&lt;YEAR!$C$2+YEAR!$C$3-2,X267+1,(YEAR!$C$2+YEAR!$C$3-1)&amp;"       :="))</f>
        <v>1</v>
      </c>
      <c r="Z267">
        <f ca="1">IF(Y267&lt;1.1,Y267,IF(Y267&lt;YEAR!$C$2+YEAR!$C$3-2,Y267+1,(YEAR!$C$2+YEAR!$C$3-1)&amp;"       :="))</f>
        <v>1</v>
      </c>
      <c r="AA267">
        <f ca="1">IF(Z267&lt;1.1,Z267,IF(Z267&lt;YEAR!$C$2+YEAR!$C$3-2,Z267+1,(YEAR!$C$2+YEAR!$C$3-1)&amp;"       :="))</f>
        <v>1</v>
      </c>
      <c r="AB267">
        <f ca="1">IF(AA267&lt;1.1,AA267,IF(AA267&lt;YEAR!$C$2+YEAR!$C$3-2,AA267+1,(YEAR!$C$2+YEAR!$C$3-1)&amp;"       :="))</f>
        <v>1</v>
      </c>
      <c r="AC267">
        <f ca="1">IF(AB267&lt;1.1,AB267,IF(AB267&lt;YEAR!$C$2+YEAR!$C$3-2,AB267+1,(YEAR!$C$2+YEAR!$C$3-1)&amp;"       :="))</f>
        <v>1</v>
      </c>
      <c r="AD267">
        <f ca="1">IF(AC267&lt;1.1,AC267,IF(AC267&lt;YEAR!$C$2+YEAR!$C$3-2,AC267+1,(YEAR!$C$2+YEAR!$C$3-1)&amp;"       :="))</f>
        <v>1</v>
      </c>
      <c r="AE267">
        <f ca="1">IF(AD267&lt;1.1,AD267,IF(AD267&lt;YEAR!$C$2+YEAR!$C$3-2,AD267+1,(YEAR!$C$2+YEAR!$C$3-1)&amp;"       :="))</f>
        <v>1</v>
      </c>
      <c r="AF267">
        <f ca="1">IF(AE267&lt;1.1,AE267,IF(AE267&lt;YEAR!$C$2+YEAR!$C$3-2,AE267+1,(YEAR!$C$2+YEAR!$C$3-1)&amp;"       :="))</f>
        <v>1</v>
      </c>
      <c r="AG267">
        <f ca="1">IF(AF267&lt;1.1,AF267,IF(AF267&lt;YEAR!$C$2+YEAR!$C$3-2,AF267+1,(YEAR!$C$2+YEAR!$C$3-1)&amp;"       :="))</f>
        <v>1</v>
      </c>
      <c r="AH267">
        <f ca="1">IF(AG267&lt;1.1,AG267,IF(AG267&lt;YEAR!$C$2+YEAR!$C$3-2,AG267+1,(YEAR!$C$2+YEAR!$C$3-1)&amp;"       :="))</f>
        <v>1</v>
      </c>
      <c r="AI267">
        <f ca="1">IF(AH267&lt;1.1,AH267,IF(AH267&lt;YEAR!$C$2+YEAR!$C$3-2,AH267+1,(YEAR!$C$2+YEAR!$C$3-1)&amp;"       :="))</f>
        <v>1</v>
      </c>
      <c r="AJ267">
        <f ca="1">IF(AI267&lt;1.1,AI267,IF(AI267&lt;YEAR!$C$2+YEAR!$C$3-2,AI267+1,(YEAR!$C$2+YEAR!$C$3-1)&amp;"       :="))</f>
        <v>1</v>
      </c>
    </row>
    <row r="268" spans="1:36">
      <c r="A268">
        <f t="shared" ca="1" si="17"/>
        <v>7</v>
      </c>
      <c r="B268" t="s">
        <v>51</v>
      </c>
      <c r="C268" t="str">
        <f ca="1">IF(D268="",OFFSET(AvailabilityFactor!A$1,A268,0),C267)</f>
        <v>D2BMBC00</v>
      </c>
      <c r="D268" t="str" cm="1">
        <f t="array" aca="1" ref="D268" ca="1">IF(D267="",TS_DRC!$P$5,OFFSET(TS_DRC!P$5,RIGHT(D267,2),0,TRUE))</f>
        <v>TS18</v>
      </c>
      <c r="E268" t="str">
        <f t="shared" ca="1" si="18"/>
        <v>TS18</v>
      </c>
      <c r="F268">
        <f ca="1">IF($D268="",YEAR!C$2,1)</f>
        <v>1</v>
      </c>
      <c r="G268">
        <f ca="1">IF(F268&lt;1.1,F268,IF(F268&lt;YEAR!$C$2+YEAR!$C$3-2,F268+1,(YEAR!$C$2+YEAR!$C$3-1)&amp;"       :="))</f>
        <v>1</v>
      </c>
      <c r="H268">
        <f ca="1">IF(G268&lt;1.1,G268,IF(G268&lt;YEAR!$C$2+YEAR!$C$3-2,G268+1,(YEAR!$C$2+YEAR!$C$3-1)&amp;"       :="))</f>
        <v>1</v>
      </c>
      <c r="I268">
        <f ca="1">IF(H268&lt;1.1,H268,IF(H268&lt;YEAR!$C$2+YEAR!$C$3-2,H268+1,(YEAR!$C$2+YEAR!$C$3-1)&amp;"       :="))</f>
        <v>1</v>
      </c>
      <c r="J268">
        <f ca="1">IF(I268&lt;1.1,I268,IF(I268&lt;YEAR!$C$2+YEAR!$C$3-2,I268+1,(YEAR!$C$2+YEAR!$C$3-1)&amp;"       :="))</f>
        <v>1</v>
      </c>
      <c r="K268">
        <f ca="1">IF(J268&lt;1.1,J268,IF(J268&lt;YEAR!$C$2+YEAR!$C$3-2,J268+1,(YEAR!$C$2+YEAR!$C$3-1)&amp;"       :="))</f>
        <v>1</v>
      </c>
      <c r="L268">
        <f ca="1">IF(K268&lt;1.1,K268,IF(K268&lt;YEAR!$C$2+YEAR!$C$3-2,K268+1,(YEAR!$C$2+YEAR!$C$3-1)&amp;"       :="))</f>
        <v>1</v>
      </c>
      <c r="M268">
        <f ca="1">IF(L268&lt;1.1,L268,IF(L268&lt;YEAR!$C$2+YEAR!$C$3-2,L268+1,(YEAR!$C$2+YEAR!$C$3-1)&amp;"       :="))</f>
        <v>1</v>
      </c>
      <c r="N268">
        <f ca="1">IF(M268&lt;1.1,M268,IF(M268&lt;YEAR!$C$2+YEAR!$C$3-2,M268+1,(YEAR!$C$2+YEAR!$C$3-1)&amp;"       :="))</f>
        <v>1</v>
      </c>
      <c r="O268">
        <f ca="1">IF(N268&lt;1.1,N268,IF(N268&lt;YEAR!$C$2+YEAR!$C$3-2,N268+1,(YEAR!$C$2+YEAR!$C$3-1)&amp;"       :="))</f>
        <v>1</v>
      </c>
      <c r="P268">
        <f ca="1">IF(O268&lt;1.1,O268,IF(O268&lt;YEAR!$C$2+YEAR!$C$3-2,O268+1,(YEAR!$C$2+YEAR!$C$3-1)&amp;"       :="))</f>
        <v>1</v>
      </c>
      <c r="Q268">
        <f ca="1">IF(P268&lt;1.1,P268,IF(P268&lt;YEAR!$C$2+YEAR!$C$3-2,P268+1,(YEAR!$C$2+YEAR!$C$3-1)&amp;"       :="))</f>
        <v>1</v>
      </c>
      <c r="R268">
        <f ca="1">IF(Q268&lt;1.1,Q268,IF(Q268&lt;YEAR!$C$2+YEAR!$C$3-2,Q268+1,(YEAR!$C$2+YEAR!$C$3-1)&amp;"       :="))</f>
        <v>1</v>
      </c>
      <c r="S268">
        <f ca="1">IF(R268&lt;1.1,R268,IF(R268&lt;YEAR!$C$2+YEAR!$C$3-2,R268+1,(YEAR!$C$2+YEAR!$C$3-1)&amp;"       :="))</f>
        <v>1</v>
      </c>
      <c r="T268">
        <f ca="1">IF(S268&lt;1.1,S268,IF(S268&lt;YEAR!$C$2+YEAR!$C$3-2,S268+1,(YEAR!$C$2+YEAR!$C$3-1)&amp;"       :="))</f>
        <v>1</v>
      </c>
      <c r="U268">
        <f ca="1">IF(T268&lt;1.1,T268,IF(T268&lt;YEAR!$C$2+YEAR!$C$3-2,T268+1,(YEAR!$C$2+YEAR!$C$3-1)&amp;"       :="))</f>
        <v>1</v>
      </c>
      <c r="V268">
        <f ca="1">IF(U268&lt;1.1,U268,IF(U268&lt;YEAR!$C$2+YEAR!$C$3-2,U268+1,(YEAR!$C$2+YEAR!$C$3-1)&amp;"       :="))</f>
        <v>1</v>
      </c>
      <c r="W268">
        <f ca="1">IF(V268&lt;1.1,V268,IF(V268&lt;YEAR!$C$2+YEAR!$C$3-2,V268+1,(YEAR!$C$2+YEAR!$C$3-1)&amp;"       :="))</f>
        <v>1</v>
      </c>
      <c r="X268">
        <f ca="1">IF(W268&lt;1.1,W268,IF(W268&lt;YEAR!$C$2+YEAR!$C$3-2,W268+1,(YEAR!$C$2+YEAR!$C$3-1)&amp;"       :="))</f>
        <v>1</v>
      </c>
      <c r="Y268">
        <f ca="1">IF(X268&lt;1.1,X268,IF(X268&lt;YEAR!$C$2+YEAR!$C$3-2,X268+1,(YEAR!$C$2+YEAR!$C$3-1)&amp;"       :="))</f>
        <v>1</v>
      </c>
      <c r="Z268">
        <f ca="1">IF(Y268&lt;1.1,Y268,IF(Y268&lt;YEAR!$C$2+YEAR!$C$3-2,Y268+1,(YEAR!$C$2+YEAR!$C$3-1)&amp;"       :="))</f>
        <v>1</v>
      </c>
      <c r="AA268">
        <f ca="1">IF(Z268&lt;1.1,Z268,IF(Z268&lt;YEAR!$C$2+YEAR!$C$3-2,Z268+1,(YEAR!$C$2+YEAR!$C$3-1)&amp;"       :="))</f>
        <v>1</v>
      </c>
      <c r="AB268">
        <f ca="1">IF(AA268&lt;1.1,AA268,IF(AA268&lt;YEAR!$C$2+YEAR!$C$3-2,AA268+1,(YEAR!$C$2+YEAR!$C$3-1)&amp;"       :="))</f>
        <v>1</v>
      </c>
      <c r="AC268">
        <f ca="1">IF(AB268&lt;1.1,AB268,IF(AB268&lt;YEAR!$C$2+YEAR!$C$3-2,AB268+1,(YEAR!$C$2+YEAR!$C$3-1)&amp;"       :="))</f>
        <v>1</v>
      </c>
      <c r="AD268">
        <f ca="1">IF(AC268&lt;1.1,AC268,IF(AC268&lt;YEAR!$C$2+YEAR!$C$3-2,AC268+1,(YEAR!$C$2+YEAR!$C$3-1)&amp;"       :="))</f>
        <v>1</v>
      </c>
      <c r="AE268">
        <f ca="1">IF(AD268&lt;1.1,AD268,IF(AD268&lt;YEAR!$C$2+YEAR!$C$3-2,AD268+1,(YEAR!$C$2+YEAR!$C$3-1)&amp;"       :="))</f>
        <v>1</v>
      </c>
      <c r="AF268">
        <f ca="1">IF(AE268&lt;1.1,AE268,IF(AE268&lt;YEAR!$C$2+YEAR!$C$3-2,AE268+1,(YEAR!$C$2+YEAR!$C$3-1)&amp;"       :="))</f>
        <v>1</v>
      </c>
      <c r="AG268">
        <f ca="1">IF(AF268&lt;1.1,AF268,IF(AF268&lt;YEAR!$C$2+YEAR!$C$3-2,AF268+1,(YEAR!$C$2+YEAR!$C$3-1)&amp;"       :="))</f>
        <v>1</v>
      </c>
      <c r="AH268">
        <f ca="1">IF(AG268&lt;1.1,AG268,IF(AG268&lt;YEAR!$C$2+YEAR!$C$3-2,AG268+1,(YEAR!$C$2+YEAR!$C$3-1)&amp;"       :="))</f>
        <v>1</v>
      </c>
      <c r="AI268">
        <f ca="1">IF(AH268&lt;1.1,AH268,IF(AH268&lt;YEAR!$C$2+YEAR!$C$3-2,AH268+1,(YEAR!$C$2+YEAR!$C$3-1)&amp;"       :="))</f>
        <v>1</v>
      </c>
      <c r="AJ268">
        <f ca="1">IF(AI268&lt;1.1,AI268,IF(AI268&lt;YEAR!$C$2+YEAR!$C$3-2,AI268+1,(YEAR!$C$2+YEAR!$C$3-1)&amp;"       :="))</f>
        <v>1</v>
      </c>
    </row>
    <row r="269" spans="1:36">
      <c r="A269">
        <f t="shared" ca="1" si="17"/>
        <v>7</v>
      </c>
      <c r="B269" t="s">
        <v>51</v>
      </c>
      <c r="C269" t="str">
        <f ca="1">IF(D269="",OFFSET(AvailabilityFactor!A$1,A269,0),C268)</f>
        <v>D2BMBC00</v>
      </c>
      <c r="D269" t="str" cm="1">
        <f t="array" aca="1" ref="D269" ca="1">IF(D268="",TS_DRC!$P$5,OFFSET(TS_DRC!P$5,RIGHT(D268,2),0,TRUE))</f>
        <v>TS19</v>
      </c>
      <c r="E269" t="str">
        <f t="shared" ca="1" si="18"/>
        <v>TS19</v>
      </c>
      <c r="F269">
        <f ca="1">IF($D269="",YEAR!C$2,1)</f>
        <v>1</v>
      </c>
      <c r="G269">
        <f ca="1">IF(F269&lt;1.1,F269,IF(F269&lt;YEAR!$C$2+YEAR!$C$3-2,F269+1,(YEAR!$C$2+YEAR!$C$3-1)&amp;"       :="))</f>
        <v>1</v>
      </c>
      <c r="H269">
        <f ca="1">IF(G269&lt;1.1,G269,IF(G269&lt;YEAR!$C$2+YEAR!$C$3-2,G269+1,(YEAR!$C$2+YEAR!$C$3-1)&amp;"       :="))</f>
        <v>1</v>
      </c>
      <c r="I269">
        <f ca="1">IF(H269&lt;1.1,H269,IF(H269&lt;YEAR!$C$2+YEAR!$C$3-2,H269+1,(YEAR!$C$2+YEAR!$C$3-1)&amp;"       :="))</f>
        <v>1</v>
      </c>
      <c r="J269">
        <f ca="1">IF(I269&lt;1.1,I269,IF(I269&lt;YEAR!$C$2+YEAR!$C$3-2,I269+1,(YEAR!$C$2+YEAR!$C$3-1)&amp;"       :="))</f>
        <v>1</v>
      </c>
      <c r="K269">
        <f ca="1">IF(J269&lt;1.1,J269,IF(J269&lt;YEAR!$C$2+YEAR!$C$3-2,J269+1,(YEAR!$C$2+YEAR!$C$3-1)&amp;"       :="))</f>
        <v>1</v>
      </c>
      <c r="L269">
        <f ca="1">IF(K269&lt;1.1,K269,IF(K269&lt;YEAR!$C$2+YEAR!$C$3-2,K269+1,(YEAR!$C$2+YEAR!$C$3-1)&amp;"       :="))</f>
        <v>1</v>
      </c>
      <c r="M269">
        <f ca="1">IF(L269&lt;1.1,L269,IF(L269&lt;YEAR!$C$2+YEAR!$C$3-2,L269+1,(YEAR!$C$2+YEAR!$C$3-1)&amp;"       :="))</f>
        <v>1</v>
      </c>
      <c r="N269">
        <f ca="1">IF(M269&lt;1.1,M269,IF(M269&lt;YEAR!$C$2+YEAR!$C$3-2,M269+1,(YEAR!$C$2+YEAR!$C$3-1)&amp;"       :="))</f>
        <v>1</v>
      </c>
      <c r="O269">
        <f ca="1">IF(N269&lt;1.1,N269,IF(N269&lt;YEAR!$C$2+YEAR!$C$3-2,N269+1,(YEAR!$C$2+YEAR!$C$3-1)&amp;"       :="))</f>
        <v>1</v>
      </c>
      <c r="P269">
        <f ca="1">IF(O269&lt;1.1,O269,IF(O269&lt;YEAR!$C$2+YEAR!$C$3-2,O269+1,(YEAR!$C$2+YEAR!$C$3-1)&amp;"       :="))</f>
        <v>1</v>
      </c>
      <c r="Q269">
        <f ca="1">IF(P269&lt;1.1,P269,IF(P269&lt;YEAR!$C$2+YEAR!$C$3-2,P269+1,(YEAR!$C$2+YEAR!$C$3-1)&amp;"       :="))</f>
        <v>1</v>
      </c>
      <c r="R269">
        <f ca="1">IF(Q269&lt;1.1,Q269,IF(Q269&lt;YEAR!$C$2+YEAR!$C$3-2,Q269+1,(YEAR!$C$2+YEAR!$C$3-1)&amp;"       :="))</f>
        <v>1</v>
      </c>
      <c r="S269">
        <f ca="1">IF(R269&lt;1.1,R269,IF(R269&lt;YEAR!$C$2+YEAR!$C$3-2,R269+1,(YEAR!$C$2+YEAR!$C$3-1)&amp;"       :="))</f>
        <v>1</v>
      </c>
      <c r="T269">
        <f ca="1">IF(S269&lt;1.1,S269,IF(S269&lt;YEAR!$C$2+YEAR!$C$3-2,S269+1,(YEAR!$C$2+YEAR!$C$3-1)&amp;"       :="))</f>
        <v>1</v>
      </c>
      <c r="U269">
        <f ca="1">IF(T269&lt;1.1,T269,IF(T269&lt;YEAR!$C$2+YEAR!$C$3-2,T269+1,(YEAR!$C$2+YEAR!$C$3-1)&amp;"       :="))</f>
        <v>1</v>
      </c>
      <c r="V269">
        <f ca="1">IF(U269&lt;1.1,U269,IF(U269&lt;YEAR!$C$2+YEAR!$C$3-2,U269+1,(YEAR!$C$2+YEAR!$C$3-1)&amp;"       :="))</f>
        <v>1</v>
      </c>
      <c r="W269">
        <f ca="1">IF(V269&lt;1.1,V269,IF(V269&lt;YEAR!$C$2+YEAR!$C$3-2,V269+1,(YEAR!$C$2+YEAR!$C$3-1)&amp;"       :="))</f>
        <v>1</v>
      </c>
      <c r="X269">
        <f ca="1">IF(W269&lt;1.1,W269,IF(W269&lt;YEAR!$C$2+YEAR!$C$3-2,W269+1,(YEAR!$C$2+YEAR!$C$3-1)&amp;"       :="))</f>
        <v>1</v>
      </c>
      <c r="Y269">
        <f ca="1">IF(X269&lt;1.1,X269,IF(X269&lt;YEAR!$C$2+YEAR!$C$3-2,X269+1,(YEAR!$C$2+YEAR!$C$3-1)&amp;"       :="))</f>
        <v>1</v>
      </c>
      <c r="Z269">
        <f ca="1">IF(Y269&lt;1.1,Y269,IF(Y269&lt;YEAR!$C$2+YEAR!$C$3-2,Y269+1,(YEAR!$C$2+YEAR!$C$3-1)&amp;"       :="))</f>
        <v>1</v>
      </c>
      <c r="AA269">
        <f ca="1">IF(Z269&lt;1.1,Z269,IF(Z269&lt;YEAR!$C$2+YEAR!$C$3-2,Z269+1,(YEAR!$C$2+YEAR!$C$3-1)&amp;"       :="))</f>
        <v>1</v>
      </c>
      <c r="AB269">
        <f ca="1">IF(AA269&lt;1.1,AA269,IF(AA269&lt;YEAR!$C$2+YEAR!$C$3-2,AA269+1,(YEAR!$C$2+YEAR!$C$3-1)&amp;"       :="))</f>
        <v>1</v>
      </c>
      <c r="AC269">
        <f ca="1">IF(AB269&lt;1.1,AB269,IF(AB269&lt;YEAR!$C$2+YEAR!$C$3-2,AB269+1,(YEAR!$C$2+YEAR!$C$3-1)&amp;"       :="))</f>
        <v>1</v>
      </c>
      <c r="AD269">
        <f ca="1">IF(AC269&lt;1.1,AC269,IF(AC269&lt;YEAR!$C$2+YEAR!$C$3-2,AC269+1,(YEAR!$C$2+YEAR!$C$3-1)&amp;"       :="))</f>
        <v>1</v>
      </c>
      <c r="AE269">
        <f ca="1">IF(AD269&lt;1.1,AD269,IF(AD269&lt;YEAR!$C$2+YEAR!$C$3-2,AD269+1,(YEAR!$C$2+YEAR!$C$3-1)&amp;"       :="))</f>
        <v>1</v>
      </c>
      <c r="AF269">
        <f ca="1">IF(AE269&lt;1.1,AE269,IF(AE269&lt;YEAR!$C$2+YEAR!$C$3-2,AE269+1,(YEAR!$C$2+YEAR!$C$3-1)&amp;"       :="))</f>
        <v>1</v>
      </c>
      <c r="AG269">
        <f ca="1">IF(AF269&lt;1.1,AF269,IF(AF269&lt;YEAR!$C$2+YEAR!$C$3-2,AF269+1,(YEAR!$C$2+YEAR!$C$3-1)&amp;"       :="))</f>
        <v>1</v>
      </c>
      <c r="AH269">
        <f ca="1">IF(AG269&lt;1.1,AG269,IF(AG269&lt;YEAR!$C$2+YEAR!$C$3-2,AG269+1,(YEAR!$C$2+YEAR!$C$3-1)&amp;"       :="))</f>
        <v>1</v>
      </c>
      <c r="AI269">
        <f ca="1">IF(AH269&lt;1.1,AH269,IF(AH269&lt;YEAR!$C$2+YEAR!$C$3-2,AH269+1,(YEAR!$C$2+YEAR!$C$3-1)&amp;"       :="))</f>
        <v>1</v>
      </c>
      <c r="AJ269">
        <f ca="1">IF(AI269&lt;1.1,AI269,IF(AI269&lt;YEAR!$C$2+YEAR!$C$3-2,AI269+1,(YEAR!$C$2+YEAR!$C$3-1)&amp;"       :="))</f>
        <v>1</v>
      </c>
    </row>
    <row r="270" spans="1:36">
      <c r="A270">
        <f t="shared" ca="1" si="17"/>
        <v>7</v>
      </c>
      <c r="B270" t="s">
        <v>51</v>
      </c>
      <c r="C270" t="str">
        <f ca="1">IF(D270="",OFFSET(AvailabilityFactor!A$1,A270,0),C269)</f>
        <v>D2BMBC00</v>
      </c>
      <c r="D270" t="str" cm="1">
        <f t="array" aca="1" ref="D270" ca="1">IF(D269="",TS_DRC!$P$5,OFFSET(TS_DRC!P$5,RIGHT(D269,2),0,TRUE))</f>
        <v>TS20</v>
      </c>
      <c r="E270" t="str">
        <f t="shared" ca="1" si="18"/>
        <v>TS20</v>
      </c>
      <c r="F270">
        <f ca="1">IF($D270="",YEAR!C$2,1)</f>
        <v>1</v>
      </c>
      <c r="G270">
        <f ca="1">IF(F270&lt;1.1,F270,IF(F270&lt;YEAR!$C$2+YEAR!$C$3-2,F270+1,(YEAR!$C$2+YEAR!$C$3-1)&amp;"       :="))</f>
        <v>1</v>
      </c>
      <c r="H270">
        <f ca="1">IF(G270&lt;1.1,G270,IF(G270&lt;YEAR!$C$2+YEAR!$C$3-2,G270+1,(YEAR!$C$2+YEAR!$C$3-1)&amp;"       :="))</f>
        <v>1</v>
      </c>
      <c r="I270">
        <f ca="1">IF(H270&lt;1.1,H270,IF(H270&lt;YEAR!$C$2+YEAR!$C$3-2,H270+1,(YEAR!$C$2+YEAR!$C$3-1)&amp;"       :="))</f>
        <v>1</v>
      </c>
      <c r="J270">
        <f ca="1">IF(I270&lt;1.1,I270,IF(I270&lt;YEAR!$C$2+YEAR!$C$3-2,I270+1,(YEAR!$C$2+YEAR!$C$3-1)&amp;"       :="))</f>
        <v>1</v>
      </c>
      <c r="K270">
        <f ca="1">IF(J270&lt;1.1,J270,IF(J270&lt;YEAR!$C$2+YEAR!$C$3-2,J270+1,(YEAR!$C$2+YEAR!$C$3-1)&amp;"       :="))</f>
        <v>1</v>
      </c>
      <c r="L270">
        <f ca="1">IF(K270&lt;1.1,K270,IF(K270&lt;YEAR!$C$2+YEAR!$C$3-2,K270+1,(YEAR!$C$2+YEAR!$C$3-1)&amp;"       :="))</f>
        <v>1</v>
      </c>
      <c r="M270">
        <f ca="1">IF(L270&lt;1.1,L270,IF(L270&lt;YEAR!$C$2+YEAR!$C$3-2,L270+1,(YEAR!$C$2+YEAR!$C$3-1)&amp;"       :="))</f>
        <v>1</v>
      </c>
      <c r="N270">
        <f ca="1">IF(M270&lt;1.1,M270,IF(M270&lt;YEAR!$C$2+YEAR!$C$3-2,M270+1,(YEAR!$C$2+YEAR!$C$3-1)&amp;"       :="))</f>
        <v>1</v>
      </c>
      <c r="O270">
        <f ca="1">IF(N270&lt;1.1,N270,IF(N270&lt;YEAR!$C$2+YEAR!$C$3-2,N270+1,(YEAR!$C$2+YEAR!$C$3-1)&amp;"       :="))</f>
        <v>1</v>
      </c>
      <c r="P270">
        <f ca="1">IF(O270&lt;1.1,O270,IF(O270&lt;YEAR!$C$2+YEAR!$C$3-2,O270+1,(YEAR!$C$2+YEAR!$C$3-1)&amp;"       :="))</f>
        <v>1</v>
      </c>
      <c r="Q270">
        <f ca="1">IF(P270&lt;1.1,P270,IF(P270&lt;YEAR!$C$2+YEAR!$C$3-2,P270+1,(YEAR!$C$2+YEAR!$C$3-1)&amp;"       :="))</f>
        <v>1</v>
      </c>
      <c r="R270">
        <f ca="1">IF(Q270&lt;1.1,Q270,IF(Q270&lt;YEAR!$C$2+YEAR!$C$3-2,Q270+1,(YEAR!$C$2+YEAR!$C$3-1)&amp;"       :="))</f>
        <v>1</v>
      </c>
      <c r="S270">
        <f ca="1">IF(R270&lt;1.1,R270,IF(R270&lt;YEAR!$C$2+YEAR!$C$3-2,R270+1,(YEAR!$C$2+YEAR!$C$3-1)&amp;"       :="))</f>
        <v>1</v>
      </c>
      <c r="T270">
        <f ca="1">IF(S270&lt;1.1,S270,IF(S270&lt;YEAR!$C$2+YEAR!$C$3-2,S270+1,(YEAR!$C$2+YEAR!$C$3-1)&amp;"       :="))</f>
        <v>1</v>
      </c>
      <c r="U270">
        <f ca="1">IF(T270&lt;1.1,T270,IF(T270&lt;YEAR!$C$2+YEAR!$C$3-2,T270+1,(YEAR!$C$2+YEAR!$C$3-1)&amp;"       :="))</f>
        <v>1</v>
      </c>
      <c r="V270">
        <f ca="1">IF(U270&lt;1.1,U270,IF(U270&lt;YEAR!$C$2+YEAR!$C$3-2,U270+1,(YEAR!$C$2+YEAR!$C$3-1)&amp;"       :="))</f>
        <v>1</v>
      </c>
      <c r="W270">
        <f ca="1">IF(V270&lt;1.1,V270,IF(V270&lt;YEAR!$C$2+YEAR!$C$3-2,V270+1,(YEAR!$C$2+YEAR!$C$3-1)&amp;"       :="))</f>
        <v>1</v>
      </c>
      <c r="X270">
        <f ca="1">IF(W270&lt;1.1,W270,IF(W270&lt;YEAR!$C$2+YEAR!$C$3-2,W270+1,(YEAR!$C$2+YEAR!$C$3-1)&amp;"       :="))</f>
        <v>1</v>
      </c>
      <c r="Y270">
        <f ca="1">IF(X270&lt;1.1,X270,IF(X270&lt;YEAR!$C$2+YEAR!$C$3-2,X270+1,(YEAR!$C$2+YEAR!$C$3-1)&amp;"       :="))</f>
        <v>1</v>
      </c>
      <c r="Z270">
        <f ca="1">IF(Y270&lt;1.1,Y270,IF(Y270&lt;YEAR!$C$2+YEAR!$C$3-2,Y270+1,(YEAR!$C$2+YEAR!$C$3-1)&amp;"       :="))</f>
        <v>1</v>
      </c>
      <c r="AA270">
        <f ca="1">IF(Z270&lt;1.1,Z270,IF(Z270&lt;YEAR!$C$2+YEAR!$C$3-2,Z270+1,(YEAR!$C$2+YEAR!$C$3-1)&amp;"       :="))</f>
        <v>1</v>
      </c>
      <c r="AB270">
        <f ca="1">IF(AA270&lt;1.1,AA270,IF(AA270&lt;YEAR!$C$2+YEAR!$C$3-2,AA270+1,(YEAR!$C$2+YEAR!$C$3-1)&amp;"       :="))</f>
        <v>1</v>
      </c>
      <c r="AC270">
        <f ca="1">IF(AB270&lt;1.1,AB270,IF(AB270&lt;YEAR!$C$2+YEAR!$C$3-2,AB270+1,(YEAR!$C$2+YEAR!$C$3-1)&amp;"       :="))</f>
        <v>1</v>
      </c>
      <c r="AD270">
        <f ca="1">IF(AC270&lt;1.1,AC270,IF(AC270&lt;YEAR!$C$2+YEAR!$C$3-2,AC270+1,(YEAR!$C$2+YEAR!$C$3-1)&amp;"       :="))</f>
        <v>1</v>
      </c>
      <c r="AE270">
        <f ca="1">IF(AD270&lt;1.1,AD270,IF(AD270&lt;YEAR!$C$2+YEAR!$C$3-2,AD270+1,(YEAR!$C$2+YEAR!$C$3-1)&amp;"       :="))</f>
        <v>1</v>
      </c>
      <c r="AF270">
        <f ca="1">IF(AE270&lt;1.1,AE270,IF(AE270&lt;YEAR!$C$2+YEAR!$C$3-2,AE270+1,(YEAR!$C$2+YEAR!$C$3-1)&amp;"       :="))</f>
        <v>1</v>
      </c>
      <c r="AG270">
        <f ca="1">IF(AF270&lt;1.1,AF270,IF(AF270&lt;YEAR!$C$2+YEAR!$C$3-2,AF270+1,(YEAR!$C$2+YEAR!$C$3-1)&amp;"       :="))</f>
        <v>1</v>
      </c>
      <c r="AH270">
        <f ca="1">IF(AG270&lt;1.1,AG270,IF(AG270&lt;YEAR!$C$2+YEAR!$C$3-2,AG270+1,(YEAR!$C$2+YEAR!$C$3-1)&amp;"       :="))</f>
        <v>1</v>
      </c>
      <c r="AI270">
        <f ca="1">IF(AH270&lt;1.1,AH270,IF(AH270&lt;YEAR!$C$2+YEAR!$C$3-2,AH270+1,(YEAR!$C$2+YEAR!$C$3-1)&amp;"       :="))</f>
        <v>1</v>
      </c>
      <c r="AJ270">
        <f ca="1">IF(AI270&lt;1.1,AI270,IF(AI270&lt;YEAR!$C$2+YEAR!$C$3-2,AI270+1,(YEAR!$C$2+YEAR!$C$3-1)&amp;"       :="))</f>
        <v>1</v>
      </c>
    </row>
    <row r="271" spans="1:36">
      <c r="A271">
        <f t="shared" ca="1" si="17"/>
        <v>7</v>
      </c>
      <c r="B271" t="s">
        <v>51</v>
      </c>
      <c r="C271" t="str">
        <f ca="1">IF(D271="",OFFSET(AvailabilityFactor!A$1,A271,0),C270)</f>
        <v>D2BMBC00</v>
      </c>
      <c r="D271" t="str" cm="1">
        <f t="array" aca="1" ref="D271" ca="1">IF(D270="",TS_DRC!$P$5,OFFSET(TS_DRC!P$5,RIGHT(D270,2),0,TRUE))</f>
        <v>TS21</v>
      </c>
      <c r="E271" t="str">
        <f t="shared" ca="1" si="18"/>
        <v>TS21</v>
      </c>
      <c r="F271">
        <f ca="1">IF($D271="",YEAR!C$2,1)</f>
        <v>1</v>
      </c>
      <c r="G271">
        <f ca="1">IF(F271&lt;1.1,F271,IF(F271&lt;YEAR!$C$2+YEAR!$C$3-2,F271+1,(YEAR!$C$2+YEAR!$C$3-1)&amp;"       :="))</f>
        <v>1</v>
      </c>
      <c r="H271">
        <f ca="1">IF(G271&lt;1.1,G271,IF(G271&lt;YEAR!$C$2+YEAR!$C$3-2,G271+1,(YEAR!$C$2+YEAR!$C$3-1)&amp;"       :="))</f>
        <v>1</v>
      </c>
      <c r="I271">
        <f ca="1">IF(H271&lt;1.1,H271,IF(H271&lt;YEAR!$C$2+YEAR!$C$3-2,H271+1,(YEAR!$C$2+YEAR!$C$3-1)&amp;"       :="))</f>
        <v>1</v>
      </c>
      <c r="J271">
        <f ca="1">IF(I271&lt;1.1,I271,IF(I271&lt;YEAR!$C$2+YEAR!$C$3-2,I271+1,(YEAR!$C$2+YEAR!$C$3-1)&amp;"       :="))</f>
        <v>1</v>
      </c>
      <c r="K271">
        <f ca="1">IF(J271&lt;1.1,J271,IF(J271&lt;YEAR!$C$2+YEAR!$C$3-2,J271+1,(YEAR!$C$2+YEAR!$C$3-1)&amp;"       :="))</f>
        <v>1</v>
      </c>
      <c r="L271">
        <f ca="1">IF(K271&lt;1.1,K271,IF(K271&lt;YEAR!$C$2+YEAR!$C$3-2,K271+1,(YEAR!$C$2+YEAR!$C$3-1)&amp;"       :="))</f>
        <v>1</v>
      </c>
      <c r="M271">
        <f ca="1">IF(L271&lt;1.1,L271,IF(L271&lt;YEAR!$C$2+YEAR!$C$3-2,L271+1,(YEAR!$C$2+YEAR!$C$3-1)&amp;"       :="))</f>
        <v>1</v>
      </c>
      <c r="N271">
        <f ca="1">IF(M271&lt;1.1,M271,IF(M271&lt;YEAR!$C$2+YEAR!$C$3-2,M271+1,(YEAR!$C$2+YEAR!$C$3-1)&amp;"       :="))</f>
        <v>1</v>
      </c>
      <c r="O271">
        <f ca="1">IF(N271&lt;1.1,N271,IF(N271&lt;YEAR!$C$2+YEAR!$C$3-2,N271+1,(YEAR!$C$2+YEAR!$C$3-1)&amp;"       :="))</f>
        <v>1</v>
      </c>
      <c r="P271">
        <f ca="1">IF(O271&lt;1.1,O271,IF(O271&lt;YEAR!$C$2+YEAR!$C$3-2,O271+1,(YEAR!$C$2+YEAR!$C$3-1)&amp;"       :="))</f>
        <v>1</v>
      </c>
      <c r="Q271">
        <f ca="1">IF(P271&lt;1.1,P271,IF(P271&lt;YEAR!$C$2+YEAR!$C$3-2,P271+1,(YEAR!$C$2+YEAR!$C$3-1)&amp;"       :="))</f>
        <v>1</v>
      </c>
      <c r="R271">
        <f ca="1">IF(Q271&lt;1.1,Q271,IF(Q271&lt;YEAR!$C$2+YEAR!$C$3-2,Q271+1,(YEAR!$C$2+YEAR!$C$3-1)&amp;"       :="))</f>
        <v>1</v>
      </c>
      <c r="S271">
        <f ca="1">IF(R271&lt;1.1,R271,IF(R271&lt;YEAR!$C$2+YEAR!$C$3-2,R271+1,(YEAR!$C$2+YEAR!$C$3-1)&amp;"       :="))</f>
        <v>1</v>
      </c>
      <c r="T271">
        <f ca="1">IF(S271&lt;1.1,S271,IF(S271&lt;YEAR!$C$2+YEAR!$C$3-2,S271+1,(YEAR!$C$2+YEAR!$C$3-1)&amp;"       :="))</f>
        <v>1</v>
      </c>
      <c r="U271">
        <f ca="1">IF(T271&lt;1.1,T271,IF(T271&lt;YEAR!$C$2+YEAR!$C$3-2,T271+1,(YEAR!$C$2+YEAR!$C$3-1)&amp;"       :="))</f>
        <v>1</v>
      </c>
      <c r="V271">
        <f ca="1">IF(U271&lt;1.1,U271,IF(U271&lt;YEAR!$C$2+YEAR!$C$3-2,U271+1,(YEAR!$C$2+YEAR!$C$3-1)&amp;"       :="))</f>
        <v>1</v>
      </c>
      <c r="W271">
        <f ca="1">IF(V271&lt;1.1,V271,IF(V271&lt;YEAR!$C$2+YEAR!$C$3-2,V271+1,(YEAR!$C$2+YEAR!$C$3-1)&amp;"       :="))</f>
        <v>1</v>
      </c>
      <c r="X271">
        <f ca="1">IF(W271&lt;1.1,W271,IF(W271&lt;YEAR!$C$2+YEAR!$C$3-2,W271+1,(YEAR!$C$2+YEAR!$C$3-1)&amp;"       :="))</f>
        <v>1</v>
      </c>
      <c r="Y271">
        <f ca="1">IF(X271&lt;1.1,X271,IF(X271&lt;YEAR!$C$2+YEAR!$C$3-2,X271+1,(YEAR!$C$2+YEAR!$C$3-1)&amp;"       :="))</f>
        <v>1</v>
      </c>
      <c r="Z271">
        <f ca="1">IF(Y271&lt;1.1,Y271,IF(Y271&lt;YEAR!$C$2+YEAR!$C$3-2,Y271+1,(YEAR!$C$2+YEAR!$C$3-1)&amp;"       :="))</f>
        <v>1</v>
      </c>
      <c r="AA271">
        <f ca="1">IF(Z271&lt;1.1,Z271,IF(Z271&lt;YEAR!$C$2+YEAR!$C$3-2,Z271+1,(YEAR!$C$2+YEAR!$C$3-1)&amp;"       :="))</f>
        <v>1</v>
      </c>
      <c r="AB271">
        <f ca="1">IF(AA271&lt;1.1,AA271,IF(AA271&lt;YEAR!$C$2+YEAR!$C$3-2,AA271+1,(YEAR!$C$2+YEAR!$C$3-1)&amp;"       :="))</f>
        <v>1</v>
      </c>
      <c r="AC271">
        <f ca="1">IF(AB271&lt;1.1,AB271,IF(AB271&lt;YEAR!$C$2+YEAR!$C$3-2,AB271+1,(YEAR!$C$2+YEAR!$C$3-1)&amp;"       :="))</f>
        <v>1</v>
      </c>
      <c r="AD271">
        <f ca="1">IF(AC271&lt;1.1,AC271,IF(AC271&lt;YEAR!$C$2+YEAR!$C$3-2,AC271+1,(YEAR!$C$2+YEAR!$C$3-1)&amp;"       :="))</f>
        <v>1</v>
      </c>
      <c r="AE271">
        <f ca="1">IF(AD271&lt;1.1,AD271,IF(AD271&lt;YEAR!$C$2+YEAR!$C$3-2,AD271+1,(YEAR!$C$2+YEAR!$C$3-1)&amp;"       :="))</f>
        <v>1</v>
      </c>
      <c r="AF271">
        <f ca="1">IF(AE271&lt;1.1,AE271,IF(AE271&lt;YEAR!$C$2+YEAR!$C$3-2,AE271+1,(YEAR!$C$2+YEAR!$C$3-1)&amp;"       :="))</f>
        <v>1</v>
      </c>
      <c r="AG271">
        <f ca="1">IF(AF271&lt;1.1,AF271,IF(AF271&lt;YEAR!$C$2+YEAR!$C$3-2,AF271+1,(YEAR!$C$2+YEAR!$C$3-1)&amp;"       :="))</f>
        <v>1</v>
      </c>
      <c r="AH271">
        <f ca="1">IF(AG271&lt;1.1,AG271,IF(AG271&lt;YEAR!$C$2+YEAR!$C$3-2,AG271+1,(YEAR!$C$2+YEAR!$C$3-1)&amp;"       :="))</f>
        <v>1</v>
      </c>
      <c r="AI271">
        <f ca="1">IF(AH271&lt;1.1,AH271,IF(AH271&lt;YEAR!$C$2+YEAR!$C$3-2,AH271+1,(YEAR!$C$2+YEAR!$C$3-1)&amp;"       :="))</f>
        <v>1</v>
      </c>
      <c r="AJ271">
        <f ca="1">IF(AI271&lt;1.1,AI271,IF(AI271&lt;YEAR!$C$2+YEAR!$C$3-2,AI271+1,(YEAR!$C$2+YEAR!$C$3-1)&amp;"       :="))</f>
        <v>1</v>
      </c>
    </row>
    <row r="272" spans="1:36">
      <c r="A272">
        <f t="shared" ca="1" si="17"/>
        <v>7</v>
      </c>
      <c r="B272" t="s">
        <v>51</v>
      </c>
      <c r="C272" t="str">
        <f ca="1">IF(D272="",OFFSET(AvailabilityFactor!A$1,A272,0),C271)</f>
        <v>D2BMBC00</v>
      </c>
      <c r="D272" t="str" cm="1">
        <f t="array" aca="1" ref="D272" ca="1">IF(D271="",TS_DRC!$P$5,OFFSET(TS_DRC!P$5,RIGHT(D271,2),0,TRUE))</f>
        <v>TS22</v>
      </c>
      <c r="E272" t="str">
        <f t="shared" ca="1" si="18"/>
        <v>TS22</v>
      </c>
      <c r="F272">
        <f ca="1">IF($D272="",YEAR!C$2,1)</f>
        <v>1</v>
      </c>
      <c r="G272">
        <f ca="1">IF(F272&lt;1.1,F272,IF(F272&lt;YEAR!$C$2+YEAR!$C$3-2,F272+1,(YEAR!$C$2+YEAR!$C$3-1)&amp;"       :="))</f>
        <v>1</v>
      </c>
      <c r="H272">
        <f ca="1">IF(G272&lt;1.1,G272,IF(G272&lt;YEAR!$C$2+YEAR!$C$3-2,G272+1,(YEAR!$C$2+YEAR!$C$3-1)&amp;"       :="))</f>
        <v>1</v>
      </c>
      <c r="I272">
        <f ca="1">IF(H272&lt;1.1,H272,IF(H272&lt;YEAR!$C$2+YEAR!$C$3-2,H272+1,(YEAR!$C$2+YEAR!$C$3-1)&amp;"       :="))</f>
        <v>1</v>
      </c>
      <c r="J272">
        <f ca="1">IF(I272&lt;1.1,I272,IF(I272&lt;YEAR!$C$2+YEAR!$C$3-2,I272+1,(YEAR!$C$2+YEAR!$C$3-1)&amp;"       :="))</f>
        <v>1</v>
      </c>
      <c r="K272">
        <f ca="1">IF(J272&lt;1.1,J272,IF(J272&lt;YEAR!$C$2+YEAR!$C$3-2,J272+1,(YEAR!$C$2+YEAR!$C$3-1)&amp;"       :="))</f>
        <v>1</v>
      </c>
      <c r="L272">
        <f ca="1">IF(K272&lt;1.1,K272,IF(K272&lt;YEAR!$C$2+YEAR!$C$3-2,K272+1,(YEAR!$C$2+YEAR!$C$3-1)&amp;"       :="))</f>
        <v>1</v>
      </c>
      <c r="M272">
        <f ca="1">IF(L272&lt;1.1,L272,IF(L272&lt;YEAR!$C$2+YEAR!$C$3-2,L272+1,(YEAR!$C$2+YEAR!$C$3-1)&amp;"       :="))</f>
        <v>1</v>
      </c>
      <c r="N272">
        <f ca="1">IF(M272&lt;1.1,M272,IF(M272&lt;YEAR!$C$2+YEAR!$C$3-2,M272+1,(YEAR!$C$2+YEAR!$C$3-1)&amp;"       :="))</f>
        <v>1</v>
      </c>
      <c r="O272">
        <f ca="1">IF(N272&lt;1.1,N272,IF(N272&lt;YEAR!$C$2+YEAR!$C$3-2,N272+1,(YEAR!$C$2+YEAR!$C$3-1)&amp;"       :="))</f>
        <v>1</v>
      </c>
      <c r="P272">
        <f ca="1">IF(O272&lt;1.1,O272,IF(O272&lt;YEAR!$C$2+YEAR!$C$3-2,O272+1,(YEAR!$C$2+YEAR!$C$3-1)&amp;"       :="))</f>
        <v>1</v>
      </c>
      <c r="Q272">
        <f ca="1">IF(P272&lt;1.1,P272,IF(P272&lt;YEAR!$C$2+YEAR!$C$3-2,P272+1,(YEAR!$C$2+YEAR!$C$3-1)&amp;"       :="))</f>
        <v>1</v>
      </c>
      <c r="R272">
        <f ca="1">IF(Q272&lt;1.1,Q272,IF(Q272&lt;YEAR!$C$2+YEAR!$C$3-2,Q272+1,(YEAR!$C$2+YEAR!$C$3-1)&amp;"       :="))</f>
        <v>1</v>
      </c>
      <c r="S272">
        <f ca="1">IF(R272&lt;1.1,R272,IF(R272&lt;YEAR!$C$2+YEAR!$C$3-2,R272+1,(YEAR!$C$2+YEAR!$C$3-1)&amp;"       :="))</f>
        <v>1</v>
      </c>
      <c r="T272">
        <f ca="1">IF(S272&lt;1.1,S272,IF(S272&lt;YEAR!$C$2+YEAR!$C$3-2,S272+1,(YEAR!$C$2+YEAR!$C$3-1)&amp;"       :="))</f>
        <v>1</v>
      </c>
      <c r="U272">
        <f ca="1">IF(T272&lt;1.1,T272,IF(T272&lt;YEAR!$C$2+YEAR!$C$3-2,T272+1,(YEAR!$C$2+YEAR!$C$3-1)&amp;"       :="))</f>
        <v>1</v>
      </c>
      <c r="V272">
        <f ca="1">IF(U272&lt;1.1,U272,IF(U272&lt;YEAR!$C$2+YEAR!$C$3-2,U272+1,(YEAR!$C$2+YEAR!$C$3-1)&amp;"       :="))</f>
        <v>1</v>
      </c>
      <c r="W272">
        <f ca="1">IF(V272&lt;1.1,V272,IF(V272&lt;YEAR!$C$2+YEAR!$C$3-2,V272+1,(YEAR!$C$2+YEAR!$C$3-1)&amp;"       :="))</f>
        <v>1</v>
      </c>
      <c r="X272">
        <f ca="1">IF(W272&lt;1.1,W272,IF(W272&lt;YEAR!$C$2+YEAR!$C$3-2,W272+1,(YEAR!$C$2+YEAR!$C$3-1)&amp;"       :="))</f>
        <v>1</v>
      </c>
      <c r="Y272">
        <f ca="1">IF(X272&lt;1.1,X272,IF(X272&lt;YEAR!$C$2+YEAR!$C$3-2,X272+1,(YEAR!$C$2+YEAR!$C$3-1)&amp;"       :="))</f>
        <v>1</v>
      </c>
      <c r="Z272">
        <f ca="1">IF(Y272&lt;1.1,Y272,IF(Y272&lt;YEAR!$C$2+YEAR!$C$3-2,Y272+1,(YEAR!$C$2+YEAR!$C$3-1)&amp;"       :="))</f>
        <v>1</v>
      </c>
      <c r="AA272">
        <f ca="1">IF(Z272&lt;1.1,Z272,IF(Z272&lt;YEAR!$C$2+YEAR!$C$3-2,Z272+1,(YEAR!$C$2+YEAR!$C$3-1)&amp;"       :="))</f>
        <v>1</v>
      </c>
      <c r="AB272">
        <f ca="1">IF(AA272&lt;1.1,AA272,IF(AA272&lt;YEAR!$C$2+YEAR!$C$3-2,AA272+1,(YEAR!$C$2+YEAR!$C$3-1)&amp;"       :="))</f>
        <v>1</v>
      </c>
      <c r="AC272">
        <f ca="1">IF(AB272&lt;1.1,AB272,IF(AB272&lt;YEAR!$C$2+YEAR!$C$3-2,AB272+1,(YEAR!$C$2+YEAR!$C$3-1)&amp;"       :="))</f>
        <v>1</v>
      </c>
      <c r="AD272">
        <f ca="1">IF(AC272&lt;1.1,AC272,IF(AC272&lt;YEAR!$C$2+YEAR!$C$3-2,AC272+1,(YEAR!$C$2+YEAR!$C$3-1)&amp;"       :="))</f>
        <v>1</v>
      </c>
      <c r="AE272">
        <f ca="1">IF(AD272&lt;1.1,AD272,IF(AD272&lt;YEAR!$C$2+YEAR!$C$3-2,AD272+1,(YEAR!$C$2+YEAR!$C$3-1)&amp;"       :="))</f>
        <v>1</v>
      </c>
      <c r="AF272">
        <f ca="1">IF(AE272&lt;1.1,AE272,IF(AE272&lt;YEAR!$C$2+YEAR!$C$3-2,AE272+1,(YEAR!$C$2+YEAR!$C$3-1)&amp;"       :="))</f>
        <v>1</v>
      </c>
      <c r="AG272">
        <f ca="1">IF(AF272&lt;1.1,AF272,IF(AF272&lt;YEAR!$C$2+YEAR!$C$3-2,AF272+1,(YEAR!$C$2+YEAR!$C$3-1)&amp;"       :="))</f>
        <v>1</v>
      </c>
      <c r="AH272">
        <f ca="1">IF(AG272&lt;1.1,AG272,IF(AG272&lt;YEAR!$C$2+YEAR!$C$3-2,AG272+1,(YEAR!$C$2+YEAR!$C$3-1)&amp;"       :="))</f>
        <v>1</v>
      </c>
      <c r="AI272">
        <f ca="1">IF(AH272&lt;1.1,AH272,IF(AH272&lt;YEAR!$C$2+YEAR!$C$3-2,AH272+1,(YEAR!$C$2+YEAR!$C$3-1)&amp;"       :="))</f>
        <v>1</v>
      </c>
      <c r="AJ272">
        <f ca="1">IF(AI272&lt;1.1,AI272,IF(AI272&lt;YEAR!$C$2+YEAR!$C$3-2,AI272+1,(YEAR!$C$2+YEAR!$C$3-1)&amp;"       :="))</f>
        <v>1</v>
      </c>
    </row>
    <row r="273" spans="1:36">
      <c r="A273">
        <f t="shared" ca="1" si="17"/>
        <v>7</v>
      </c>
      <c r="B273" t="s">
        <v>51</v>
      </c>
      <c r="C273" t="str">
        <f ca="1">IF(D273="",OFFSET(AvailabilityFactor!A$1,A273,0),C272)</f>
        <v>D2BMBC00</v>
      </c>
      <c r="D273" t="str" cm="1">
        <f t="array" aca="1" ref="D273" ca="1">IF(D272="",TS_DRC!$P$5,OFFSET(TS_DRC!P$5,RIGHT(D272,2),0,TRUE))</f>
        <v>TS23</v>
      </c>
      <c r="E273" t="str">
        <f t="shared" ca="1" si="18"/>
        <v>TS23</v>
      </c>
      <c r="F273">
        <f ca="1">IF($D273="",YEAR!C$2,1)</f>
        <v>1</v>
      </c>
      <c r="G273">
        <f ca="1">IF(F273&lt;1.1,F273,IF(F273&lt;YEAR!$C$2+YEAR!$C$3-2,F273+1,(YEAR!$C$2+YEAR!$C$3-1)&amp;"       :="))</f>
        <v>1</v>
      </c>
      <c r="H273">
        <f ca="1">IF(G273&lt;1.1,G273,IF(G273&lt;YEAR!$C$2+YEAR!$C$3-2,G273+1,(YEAR!$C$2+YEAR!$C$3-1)&amp;"       :="))</f>
        <v>1</v>
      </c>
      <c r="I273">
        <f ca="1">IF(H273&lt;1.1,H273,IF(H273&lt;YEAR!$C$2+YEAR!$C$3-2,H273+1,(YEAR!$C$2+YEAR!$C$3-1)&amp;"       :="))</f>
        <v>1</v>
      </c>
      <c r="J273">
        <f ca="1">IF(I273&lt;1.1,I273,IF(I273&lt;YEAR!$C$2+YEAR!$C$3-2,I273+1,(YEAR!$C$2+YEAR!$C$3-1)&amp;"       :="))</f>
        <v>1</v>
      </c>
      <c r="K273">
        <f ca="1">IF(J273&lt;1.1,J273,IF(J273&lt;YEAR!$C$2+YEAR!$C$3-2,J273+1,(YEAR!$C$2+YEAR!$C$3-1)&amp;"       :="))</f>
        <v>1</v>
      </c>
      <c r="L273">
        <f ca="1">IF(K273&lt;1.1,K273,IF(K273&lt;YEAR!$C$2+YEAR!$C$3-2,K273+1,(YEAR!$C$2+YEAR!$C$3-1)&amp;"       :="))</f>
        <v>1</v>
      </c>
      <c r="M273">
        <f ca="1">IF(L273&lt;1.1,L273,IF(L273&lt;YEAR!$C$2+YEAR!$C$3-2,L273+1,(YEAR!$C$2+YEAR!$C$3-1)&amp;"       :="))</f>
        <v>1</v>
      </c>
      <c r="N273">
        <f ca="1">IF(M273&lt;1.1,M273,IF(M273&lt;YEAR!$C$2+YEAR!$C$3-2,M273+1,(YEAR!$C$2+YEAR!$C$3-1)&amp;"       :="))</f>
        <v>1</v>
      </c>
      <c r="O273">
        <f ca="1">IF(N273&lt;1.1,N273,IF(N273&lt;YEAR!$C$2+YEAR!$C$3-2,N273+1,(YEAR!$C$2+YEAR!$C$3-1)&amp;"       :="))</f>
        <v>1</v>
      </c>
      <c r="P273">
        <f ca="1">IF(O273&lt;1.1,O273,IF(O273&lt;YEAR!$C$2+YEAR!$C$3-2,O273+1,(YEAR!$C$2+YEAR!$C$3-1)&amp;"       :="))</f>
        <v>1</v>
      </c>
      <c r="Q273">
        <f ca="1">IF(P273&lt;1.1,P273,IF(P273&lt;YEAR!$C$2+YEAR!$C$3-2,P273+1,(YEAR!$C$2+YEAR!$C$3-1)&amp;"       :="))</f>
        <v>1</v>
      </c>
      <c r="R273">
        <f ca="1">IF(Q273&lt;1.1,Q273,IF(Q273&lt;YEAR!$C$2+YEAR!$C$3-2,Q273+1,(YEAR!$C$2+YEAR!$C$3-1)&amp;"       :="))</f>
        <v>1</v>
      </c>
      <c r="S273">
        <f ca="1">IF(R273&lt;1.1,R273,IF(R273&lt;YEAR!$C$2+YEAR!$C$3-2,R273+1,(YEAR!$C$2+YEAR!$C$3-1)&amp;"       :="))</f>
        <v>1</v>
      </c>
      <c r="T273">
        <f ca="1">IF(S273&lt;1.1,S273,IF(S273&lt;YEAR!$C$2+YEAR!$C$3-2,S273+1,(YEAR!$C$2+YEAR!$C$3-1)&amp;"       :="))</f>
        <v>1</v>
      </c>
      <c r="U273">
        <f ca="1">IF(T273&lt;1.1,T273,IF(T273&lt;YEAR!$C$2+YEAR!$C$3-2,T273+1,(YEAR!$C$2+YEAR!$C$3-1)&amp;"       :="))</f>
        <v>1</v>
      </c>
      <c r="V273">
        <f ca="1">IF(U273&lt;1.1,U273,IF(U273&lt;YEAR!$C$2+YEAR!$C$3-2,U273+1,(YEAR!$C$2+YEAR!$C$3-1)&amp;"       :="))</f>
        <v>1</v>
      </c>
      <c r="W273">
        <f ca="1">IF(V273&lt;1.1,V273,IF(V273&lt;YEAR!$C$2+YEAR!$C$3-2,V273+1,(YEAR!$C$2+YEAR!$C$3-1)&amp;"       :="))</f>
        <v>1</v>
      </c>
      <c r="X273">
        <f ca="1">IF(W273&lt;1.1,W273,IF(W273&lt;YEAR!$C$2+YEAR!$C$3-2,W273+1,(YEAR!$C$2+YEAR!$C$3-1)&amp;"       :="))</f>
        <v>1</v>
      </c>
      <c r="Y273">
        <f ca="1">IF(X273&lt;1.1,X273,IF(X273&lt;YEAR!$C$2+YEAR!$C$3-2,X273+1,(YEAR!$C$2+YEAR!$C$3-1)&amp;"       :="))</f>
        <v>1</v>
      </c>
      <c r="Z273">
        <f ca="1">IF(Y273&lt;1.1,Y273,IF(Y273&lt;YEAR!$C$2+YEAR!$C$3-2,Y273+1,(YEAR!$C$2+YEAR!$C$3-1)&amp;"       :="))</f>
        <v>1</v>
      </c>
      <c r="AA273">
        <f ca="1">IF(Z273&lt;1.1,Z273,IF(Z273&lt;YEAR!$C$2+YEAR!$C$3-2,Z273+1,(YEAR!$C$2+YEAR!$C$3-1)&amp;"       :="))</f>
        <v>1</v>
      </c>
      <c r="AB273">
        <f ca="1">IF(AA273&lt;1.1,AA273,IF(AA273&lt;YEAR!$C$2+YEAR!$C$3-2,AA273+1,(YEAR!$C$2+YEAR!$C$3-1)&amp;"       :="))</f>
        <v>1</v>
      </c>
      <c r="AC273">
        <f ca="1">IF(AB273&lt;1.1,AB273,IF(AB273&lt;YEAR!$C$2+YEAR!$C$3-2,AB273+1,(YEAR!$C$2+YEAR!$C$3-1)&amp;"       :="))</f>
        <v>1</v>
      </c>
      <c r="AD273">
        <f ca="1">IF(AC273&lt;1.1,AC273,IF(AC273&lt;YEAR!$C$2+YEAR!$C$3-2,AC273+1,(YEAR!$C$2+YEAR!$C$3-1)&amp;"       :="))</f>
        <v>1</v>
      </c>
      <c r="AE273">
        <f ca="1">IF(AD273&lt;1.1,AD273,IF(AD273&lt;YEAR!$C$2+YEAR!$C$3-2,AD273+1,(YEAR!$C$2+YEAR!$C$3-1)&amp;"       :="))</f>
        <v>1</v>
      </c>
      <c r="AF273">
        <f ca="1">IF(AE273&lt;1.1,AE273,IF(AE273&lt;YEAR!$C$2+YEAR!$C$3-2,AE273+1,(YEAR!$C$2+YEAR!$C$3-1)&amp;"       :="))</f>
        <v>1</v>
      </c>
      <c r="AG273">
        <f ca="1">IF(AF273&lt;1.1,AF273,IF(AF273&lt;YEAR!$C$2+YEAR!$C$3-2,AF273+1,(YEAR!$C$2+YEAR!$C$3-1)&amp;"       :="))</f>
        <v>1</v>
      </c>
      <c r="AH273">
        <f ca="1">IF(AG273&lt;1.1,AG273,IF(AG273&lt;YEAR!$C$2+YEAR!$C$3-2,AG273+1,(YEAR!$C$2+YEAR!$C$3-1)&amp;"       :="))</f>
        <v>1</v>
      </c>
      <c r="AI273">
        <f ca="1">IF(AH273&lt;1.1,AH273,IF(AH273&lt;YEAR!$C$2+YEAR!$C$3-2,AH273+1,(YEAR!$C$2+YEAR!$C$3-1)&amp;"       :="))</f>
        <v>1</v>
      </c>
      <c r="AJ273">
        <f ca="1">IF(AI273&lt;1.1,AI273,IF(AI273&lt;YEAR!$C$2+YEAR!$C$3-2,AI273+1,(YEAR!$C$2+YEAR!$C$3-1)&amp;"       :="))</f>
        <v>1</v>
      </c>
    </row>
    <row r="274" spans="1:36">
      <c r="A274">
        <f t="shared" ca="1" si="17"/>
        <v>7</v>
      </c>
      <c r="B274" t="s">
        <v>51</v>
      </c>
      <c r="C274" t="str">
        <f ca="1">IF(D274="",OFFSET(AvailabilityFactor!A$1,A274,0),C273)</f>
        <v>D2BMBC00</v>
      </c>
      <c r="D274" t="str" cm="1">
        <f t="array" aca="1" ref="D274" ca="1">IF(D273="",TS_DRC!$P$5,OFFSET(TS_DRC!P$5,RIGHT(D273,2),0,TRUE))</f>
        <v>TS24</v>
      </c>
      <c r="E274" t="str">
        <f t="shared" ca="1" si="18"/>
        <v>TS24</v>
      </c>
      <c r="F274">
        <f ca="1">IF($D274="",YEAR!C$2,1)</f>
        <v>1</v>
      </c>
      <c r="G274">
        <f ca="1">IF(F274&lt;1.1,F274,IF(F274&lt;YEAR!$C$2+YEAR!$C$3-2,F274+1,(YEAR!$C$2+YEAR!$C$3-1)&amp;"       :="))</f>
        <v>1</v>
      </c>
      <c r="H274">
        <f ca="1">IF(G274&lt;1.1,G274,IF(G274&lt;YEAR!$C$2+YEAR!$C$3-2,G274+1,(YEAR!$C$2+YEAR!$C$3-1)&amp;"       :="))</f>
        <v>1</v>
      </c>
      <c r="I274">
        <f ca="1">IF(H274&lt;1.1,H274,IF(H274&lt;YEAR!$C$2+YEAR!$C$3-2,H274+1,(YEAR!$C$2+YEAR!$C$3-1)&amp;"       :="))</f>
        <v>1</v>
      </c>
      <c r="J274">
        <f ca="1">IF(I274&lt;1.1,I274,IF(I274&lt;YEAR!$C$2+YEAR!$C$3-2,I274+1,(YEAR!$C$2+YEAR!$C$3-1)&amp;"       :="))</f>
        <v>1</v>
      </c>
      <c r="K274">
        <f ca="1">IF(J274&lt;1.1,J274,IF(J274&lt;YEAR!$C$2+YEAR!$C$3-2,J274+1,(YEAR!$C$2+YEAR!$C$3-1)&amp;"       :="))</f>
        <v>1</v>
      </c>
      <c r="L274">
        <f ca="1">IF(K274&lt;1.1,K274,IF(K274&lt;YEAR!$C$2+YEAR!$C$3-2,K274+1,(YEAR!$C$2+YEAR!$C$3-1)&amp;"       :="))</f>
        <v>1</v>
      </c>
      <c r="M274">
        <f ca="1">IF(L274&lt;1.1,L274,IF(L274&lt;YEAR!$C$2+YEAR!$C$3-2,L274+1,(YEAR!$C$2+YEAR!$C$3-1)&amp;"       :="))</f>
        <v>1</v>
      </c>
      <c r="N274">
        <f ca="1">IF(M274&lt;1.1,M274,IF(M274&lt;YEAR!$C$2+YEAR!$C$3-2,M274+1,(YEAR!$C$2+YEAR!$C$3-1)&amp;"       :="))</f>
        <v>1</v>
      </c>
      <c r="O274">
        <f ca="1">IF(N274&lt;1.1,N274,IF(N274&lt;YEAR!$C$2+YEAR!$C$3-2,N274+1,(YEAR!$C$2+YEAR!$C$3-1)&amp;"       :="))</f>
        <v>1</v>
      </c>
      <c r="P274">
        <f ca="1">IF(O274&lt;1.1,O274,IF(O274&lt;YEAR!$C$2+YEAR!$C$3-2,O274+1,(YEAR!$C$2+YEAR!$C$3-1)&amp;"       :="))</f>
        <v>1</v>
      </c>
      <c r="Q274">
        <f ca="1">IF(P274&lt;1.1,P274,IF(P274&lt;YEAR!$C$2+YEAR!$C$3-2,P274+1,(YEAR!$C$2+YEAR!$C$3-1)&amp;"       :="))</f>
        <v>1</v>
      </c>
      <c r="R274">
        <f ca="1">IF(Q274&lt;1.1,Q274,IF(Q274&lt;YEAR!$C$2+YEAR!$C$3-2,Q274+1,(YEAR!$C$2+YEAR!$C$3-1)&amp;"       :="))</f>
        <v>1</v>
      </c>
      <c r="S274">
        <f ca="1">IF(R274&lt;1.1,R274,IF(R274&lt;YEAR!$C$2+YEAR!$C$3-2,R274+1,(YEAR!$C$2+YEAR!$C$3-1)&amp;"       :="))</f>
        <v>1</v>
      </c>
      <c r="T274">
        <f ca="1">IF(S274&lt;1.1,S274,IF(S274&lt;YEAR!$C$2+YEAR!$C$3-2,S274+1,(YEAR!$C$2+YEAR!$C$3-1)&amp;"       :="))</f>
        <v>1</v>
      </c>
      <c r="U274">
        <f ca="1">IF(T274&lt;1.1,T274,IF(T274&lt;YEAR!$C$2+YEAR!$C$3-2,T274+1,(YEAR!$C$2+YEAR!$C$3-1)&amp;"       :="))</f>
        <v>1</v>
      </c>
      <c r="V274">
        <f ca="1">IF(U274&lt;1.1,U274,IF(U274&lt;YEAR!$C$2+YEAR!$C$3-2,U274+1,(YEAR!$C$2+YEAR!$C$3-1)&amp;"       :="))</f>
        <v>1</v>
      </c>
      <c r="W274">
        <f ca="1">IF(V274&lt;1.1,V274,IF(V274&lt;YEAR!$C$2+YEAR!$C$3-2,V274+1,(YEAR!$C$2+YEAR!$C$3-1)&amp;"       :="))</f>
        <v>1</v>
      </c>
      <c r="X274">
        <f ca="1">IF(W274&lt;1.1,W274,IF(W274&lt;YEAR!$C$2+YEAR!$C$3-2,W274+1,(YEAR!$C$2+YEAR!$C$3-1)&amp;"       :="))</f>
        <v>1</v>
      </c>
      <c r="Y274">
        <f ca="1">IF(X274&lt;1.1,X274,IF(X274&lt;YEAR!$C$2+YEAR!$C$3-2,X274+1,(YEAR!$C$2+YEAR!$C$3-1)&amp;"       :="))</f>
        <v>1</v>
      </c>
      <c r="Z274">
        <f ca="1">IF(Y274&lt;1.1,Y274,IF(Y274&lt;YEAR!$C$2+YEAR!$C$3-2,Y274+1,(YEAR!$C$2+YEAR!$C$3-1)&amp;"       :="))</f>
        <v>1</v>
      </c>
      <c r="AA274">
        <f ca="1">IF(Z274&lt;1.1,Z274,IF(Z274&lt;YEAR!$C$2+YEAR!$C$3-2,Z274+1,(YEAR!$C$2+YEAR!$C$3-1)&amp;"       :="))</f>
        <v>1</v>
      </c>
      <c r="AB274">
        <f ca="1">IF(AA274&lt;1.1,AA274,IF(AA274&lt;YEAR!$C$2+YEAR!$C$3-2,AA274+1,(YEAR!$C$2+YEAR!$C$3-1)&amp;"       :="))</f>
        <v>1</v>
      </c>
      <c r="AC274">
        <f ca="1">IF(AB274&lt;1.1,AB274,IF(AB274&lt;YEAR!$C$2+YEAR!$C$3-2,AB274+1,(YEAR!$C$2+YEAR!$C$3-1)&amp;"       :="))</f>
        <v>1</v>
      </c>
      <c r="AD274">
        <f ca="1">IF(AC274&lt;1.1,AC274,IF(AC274&lt;YEAR!$C$2+YEAR!$C$3-2,AC274+1,(YEAR!$C$2+YEAR!$C$3-1)&amp;"       :="))</f>
        <v>1</v>
      </c>
      <c r="AE274">
        <f ca="1">IF(AD274&lt;1.1,AD274,IF(AD274&lt;YEAR!$C$2+YEAR!$C$3-2,AD274+1,(YEAR!$C$2+YEAR!$C$3-1)&amp;"       :="))</f>
        <v>1</v>
      </c>
      <c r="AF274">
        <f ca="1">IF(AE274&lt;1.1,AE274,IF(AE274&lt;YEAR!$C$2+YEAR!$C$3-2,AE274+1,(YEAR!$C$2+YEAR!$C$3-1)&amp;"       :="))</f>
        <v>1</v>
      </c>
      <c r="AG274">
        <f ca="1">IF(AF274&lt;1.1,AF274,IF(AF274&lt;YEAR!$C$2+YEAR!$C$3-2,AF274+1,(YEAR!$C$2+YEAR!$C$3-1)&amp;"       :="))</f>
        <v>1</v>
      </c>
      <c r="AH274">
        <f ca="1">IF(AG274&lt;1.1,AG274,IF(AG274&lt;YEAR!$C$2+YEAR!$C$3-2,AG274+1,(YEAR!$C$2+YEAR!$C$3-1)&amp;"       :="))</f>
        <v>1</v>
      </c>
      <c r="AI274">
        <f ca="1">IF(AH274&lt;1.1,AH274,IF(AH274&lt;YEAR!$C$2+YEAR!$C$3-2,AH274+1,(YEAR!$C$2+YEAR!$C$3-1)&amp;"       :="))</f>
        <v>1</v>
      </c>
      <c r="AJ274">
        <f ca="1">IF(AI274&lt;1.1,AI274,IF(AI274&lt;YEAR!$C$2+YEAR!$C$3-2,AI274+1,(YEAR!$C$2+YEAR!$C$3-1)&amp;"       :="))</f>
        <v>1</v>
      </c>
    </row>
    <row r="275" spans="1:36">
      <c r="A275">
        <f t="shared" ca="1" si="17"/>
        <v>7</v>
      </c>
      <c r="B275" t="s">
        <v>51</v>
      </c>
      <c r="C275" t="str">
        <f ca="1">IF(D275="",OFFSET(AvailabilityFactor!A$1,A275,0),C274)</f>
        <v>D2BMBC00</v>
      </c>
      <c r="D275" t="str" cm="1">
        <f t="array" aca="1" ref="D275" ca="1">IF(D274="",TS_DRC!$P$5,OFFSET(TS_DRC!P$5,RIGHT(D274,2),0,TRUE))</f>
        <v>TS25</v>
      </c>
      <c r="E275" t="str">
        <f t="shared" ca="1" si="18"/>
        <v>TS25</v>
      </c>
      <c r="F275">
        <f ca="1">IF($D275="",YEAR!C$2,1)</f>
        <v>1</v>
      </c>
      <c r="G275">
        <f ca="1">IF(F275&lt;1.1,F275,IF(F275&lt;YEAR!$C$2+YEAR!$C$3-2,F275+1,(YEAR!$C$2+YEAR!$C$3-1)&amp;"       :="))</f>
        <v>1</v>
      </c>
      <c r="H275">
        <f ca="1">IF(G275&lt;1.1,G275,IF(G275&lt;YEAR!$C$2+YEAR!$C$3-2,G275+1,(YEAR!$C$2+YEAR!$C$3-1)&amp;"       :="))</f>
        <v>1</v>
      </c>
      <c r="I275">
        <f ca="1">IF(H275&lt;1.1,H275,IF(H275&lt;YEAR!$C$2+YEAR!$C$3-2,H275+1,(YEAR!$C$2+YEAR!$C$3-1)&amp;"       :="))</f>
        <v>1</v>
      </c>
      <c r="J275">
        <f ca="1">IF(I275&lt;1.1,I275,IF(I275&lt;YEAR!$C$2+YEAR!$C$3-2,I275+1,(YEAR!$C$2+YEAR!$C$3-1)&amp;"       :="))</f>
        <v>1</v>
      </c>
      <c r="K275">
        <f ca="1">IF(J275&lt;1.1,J275,IF(J275&lt;YEAR!$C$2+YEAR!$C$3-2,J275+1,(YEAR!$C$2+YEAR!$C$3-1)&amp;"       :="))</f>
        <v>1</v>
      </c>
      <c r="L275">
        <f ca="1">IF(K275&lt;1.1,K275,IF(K275&lt;YEAR!$C$2+YEAR!$C$3-2,K275+1,(YEAR!$C$2+YEAR!$C$3-1)&amp;"       :="))</f>
        <v>1</v>
      </c>
      <c r="M275">
        <f ca="1">IF(L275&lt;1.1,L275,IF(L275&lt;YEAR!$C$2+YEAR!$C$3-2,L275+1,(YEAR!$C$2+YEAR!$C$3-1)&amp;"       :="))</f>
        <v>1</v>
      </c>
      <c r="N275">
        <f ca="1">IF(M275&lt;1.1,M275,IF(M275&lt;YEAR!$C$2+YEAR!$C$3-2,M275+1,(YEAR!$C$2+YEAR!$C$3-1)&amp;"       :="))</f>
        <v>1</v>
      </c>
      <c r="O275">
        <f ca="1">IF(N275&lt;1.1,N275,IF(N275&lt;YEAR!$C$2+YEAR!$C$3-2,N275+1,(YEAR!$C$2+YEAR!$C$3-1)&amp;"       :="))</f>
        <v>1</v>
      </c>
      <c r="P275">
        <f ca="1">IF(O275&lt;1.1,O275,IF(O275&lt;YEAR!$C$2+YEAR!$C$3-2,O275+1,(YEAR!$C$2+YEAR!$C$3-1)&amp;"       :="))</f>
        <v>1</v>
      </c>
      <c r="Q275">
        <f ca="1">IF(P275&lt;1.1,P275,IF(P275&lt;YEAR!$C$2+YEAR!$C$3-2,P275+1,(YEAR!$C$2+YEAR!$C$3-1)&amp;"       :="))</f>
        <v>1</v>
      </c>
      <c r="R275">
        <f ca="1">IF(Q275&lt;1.1,Q275,IF(Q275&lt;YEAR!$C$2+YEAR!$C$3-2,Q275+1,(YEAR!$C$2+YEAR!$C$3-1)&amp;"       :="))</f>
        <v>1</v>
      </c>
      <c r="S275">
        <f ca="1">IF(R275&lt;1.1,R275,IF(R275&lt;YEAR!$C$2+YEAR!$C$3-2,R275+1,(YEAR!$C$2+YEAR!$C$3-1)&amp;"       :="))</f>
        <v>1</v>
      </c>
      <c r="T275">
        <f ca="1">IF(S275&lt;1.1,S275,IF(S275&lt;YEAR!$C$2+YEAR!$C$3-2,S275+1,(YEAR!$C$2+YEAR!$C$3-1)&amp;"       :="))</f>
        <v>1</v>
      </c>
      <c r="U275">
        <f ca="1">IF(T275&lt;1.1,T275,IF(T275&lt;YEAR!$C$2+YEAR!$C$3-2,T275+1,(YEAR!$C$2+YEAR!$C$3-1)&amp;"       :="))</f>
        <v>1</v>
      </c>
      <c r="V275">
        <f ca="1">IF(U275&lt;1.1,U275,IF(U275&lt;YEAR!$C$2+YEAR!$C$3-2,U275+1,(YEAR!$C$2+YEAR!$C$3-1)&amp;"       :="))</f>
        <v>1</v>
      </c>
      <c r="W275">
        <f ca="1">IF(V275&lt;1.1,V275,IF(V275&lt;YEAR!$C$2+YEAR!$C$3-2,V275+1,(YEAR!$C$2+YEAR!$C$3-1)&amp;"       :="))</f>
        <v>1</v>
      </c>
      <c r="X275">
        <f ca="1">IF(W275&lt;1.1,W275,IF(W275&lt;YEAR!$C$2+YEAR!$C$3-2,W275+1,(YEAR!$C$2+YEAR!$C$3-1)&amp;"       :="))</f>
        <v>1</v>
      </c>
      <c r="Y275">
        <f ca="1">IF(X275&lt;1.1,X275,IF(X275&lt;YEAR!$C$2+YEAR!$C$3-2,X275+1,(YEAR!$C$2+YEAR!$C$3-1)&amp;"       :="))</f>
        <v>1</v>
      </c>
      <c r="Z275">
        <f ca="1">IF(Y275&lt;1.1,Y275,IF(Y275&lt;YEAR!$C$2+YEAR!$C$3-2,Y275+1,(YEAR!$C$2+YEAR!$C$3-1)&amp;"       :="))</f>
        <v>1</v>
      </c>
      <c r="AA275">
        <f ca="1">IF(Z275&lt;1.1,Z275,IF(Z275&lt;YEAR!$C$2+YEAR!$C$3-2,Z275+1,(YEAR!$C$2+YEAR!$C$3-1)&amp;"       :="))</f>
        <v>1</v>
      </c>
      <c r="AB275">
        <f ca="1">IF(AA275&lt;1.1,AA275,IF(AA275&lt;YEAR!$C$2+YEAR!$C$3-2,AA275+1,(YEAR!$C$2+YEAR!$C$3-1)&amp;"       :="))</f>
        <v>1</v>
      </c>
      <c r="AC275">
        <f ca="1">IF(AB275&lt;1.1,AB275,IF(AB275&lt;YEAR!$C$2+YEAR!$C$3-2,AB275+1,(YEAR!$C$2+YEAR!$C$3-1)&amp;"       :="))</f>
        <v>1</v>
      </c>
      <c r="AD275">
        <f ca="1">IF(AC275&lt;1.1,AC275,IF(AC275&lt;YEAR!$C$2+YEAR!$C$3-2,AC275+1,(YEAR!$C$2+YEAR!$C$3-1)&amp;"       :="))</f>
        <v>1</v>
      </c>
      <c r="AE275">
        <f ca="1">IF(AD275&lt;1.1,AD275,IF(AD275&lt;YEAR!$C$2+YEAR!$C$3-2,AD275+1,(YEAR!$C$2+YEAR!$C$3-1)&amp;"       :="))</f>
        <v>1</v>
      </c>
      <c r="AF275">
        <f ca="1">IF(AE275&lt;1.1,AE275,IF(AE275&lt;YEAR!$C$2+YEAR!$C$3-2,AE275+1,(YEAR!$C$2+YEAR!$C$3-1)&amp;"       :="))</f>
        <v>1</v>
      </c>
      <c r="AG275">
        <f ca="1">IF(AF275&lt;1.1,AF275,IF(AF275&lt;YEAR!$C$2+YEAR!$C$3-2,AF275+1,(YEAR!$C$2+YEAR!$C$3-1)&amp;"       :="))</f>
        <v>1</v>
      </c>
      <c r="AH275">
        <f ca="1">IF(AG275&lt;1.1,AG275,IF(AG275&lt;YEAR!$C$2+YEAR!$C$3-2,AG275+1,(YEAR!$C$2+YEAR!$C$3-1)&amp;"       :="))</f>
        <v>1</v>
      </c>
      <c r="AI275">
        <f ca="1">IF(AH275&lt;1.1,AH275,IF(AH275&lt;YEAR!$C$2+YEAR!$C$3-2,AH275+1,(YEAR!$C$2+YEAR!$C$3-1)&amp;"       :="))</f>
        <v>1</v>
      </c>
      <c r="AJ275">
        <f ca="1">IF(AI275&lt;1.1,AI275,IF(AI275&lt;YEAR!$C$2+YEAR!$C$3-2,AI275+1,(YEAR!$C$2+YEAR!$C$3-1)&amp;"       :="))</f>
        <v>1</v>
      </c>
    </row>
    <row r="276" spans="1:36">
      <c r="A276">
        <f t="shared" ca="1" si="17"/>
        <v>7</v>
      </c>
      <c r="B276" t="s">
        <v>51</v>
      </c>
      <c r="C276" t="str">
        <f ca="1">IF(D276="",OFFSET(AvailabilityFactor!A$1,A276,0),C275)</f>
        <v>D2BMBC00</v>
      </c>
      <c r="D276" t="str" cm="1">
        <f t="array" aca="1" ref="D276" ca="1">IF(D275="",TS_DRC!$P$5,OFFSET(TS_DRC!P$5,RIGHT(D275,2),0,TRUE))</f>
        <v>TS26</v>
      </c>
      <c r="E276" t="str">
        <f t="shared" ca="1" si="18"/>
        <v>TS26</v>
      </c>
      <c r="F276">
        <f ca="1">IF($D276="",YEAR!C$2,1)</f>
        <v>1</v>
      </c>
      <c r="G276">
        <f ca="1">IF(F276&lt;1.1,F276,IF(F276&lt;YEAR!$C$2+YEAR!$C$3-2,F276+1,(YEAR!$C$2+YEAR!$C$3-1)&amp;"       :="))</f>
        <v>1</v>
      </c>
      <c r="H276">
        <f ca="1">IF(G276&lt;1.1,G276,IF(G276&lt;YEAR!$C$2+YEAR!$C$3-2,G276+1,(YEAR!$C$2+YEAR!$C$3-1)&amp;"       :="))</f>
        <v>1</v>
      </c>
      <c r="I276">
        <f ca="1">IF(H276&lt;1.1,H276,IF(H276&lt;YEAR!$C$2+YEAR!$C$3-2,H276+1,(YEAR!$C$2+YEAR!$C$3-1)&amp;"       :="))</f>
        <v>1</v>
      </c>
      <c r="J276">
        <f ca="1">IF(I276&lt;1.1,I276,IF(I276&lt;YEAR!$C$2+YEAR!$C$3-2,I276+1,(YEAR!$C$2+YEAR!$C$3-1)&amp;"       :="))</f>
        <v>1</v>
      </c>
      <c r="K276">
        <f ca="1">IF(J276&lt;1.1,J276,IF(J276&lt;YEAR!$C$2+YEAR!$C$3-2,J276+1,(YEAR!$C$2+YEAR!$C$3-1)&amp;"       :="))</f>
        <v>1</v>
      </c>
      <c r="L276">
        <f ca="1">IF(K276&lt;1.1,K276,IF(K276&lt;YEAR!$C$2+YEAR!$C$3-2,K276+1,(YEAR!$C$2+YEAR!$C$3-1)&amp;"       :="))</f>
        <v>1</v>
      </c>
      <c r="M276">
        <f ca="1">IF(L276&lt;1.1,L276,IF(L276&lt;YEAR!$C$2+YEAR!$C$3-2,L276+1,(YEAR!$C$2+YEAR!$C$3-1)&amp;"       :="))</f>
        <v>1</v>
      </c>
      <c r="N276">
        <f ca="1">IF(M276&lt;1.1,M276,IF(M276&lt;YEAR!$C$2+YEAR!$C$3-2,M276+1,(YEAR!$C$2+YEAR!$C$3-1)&amp;"       :="))</f>
        <v>1</v>
      </c>
      <c r="O276">
        <f ca="1">IF(N276&lt;1.1,N276,IF(N276&lt;YEAR!$C$2+YEAR!$C$3-2,N276+1,(YEAR!$C$2+YEAR!$C$3-1)&amp;"       :="))</f>
        <v>1</v>
      </c>
      <c r="P276">
        <f ca="1">IF(O276&lt;1.1,O276,IF(O276&lt;YEAR!$C$2+YEAR!$C$3-2,O276+1,(YEAR!$C$2+YEAR!$C$3-1)&amp;"       :="))</f>
        <v>1</v>
      </c>
      <c r="Q276">
        <f ca="1">IF(P276&lt;1.1,P276,IF(P276&lt;YEAR!$C$2+YEAR!$C$3-2,P276+1,(YEAR!$C$2+YEAR!$C$3-1)&amp;"       :="))</f>
        <v>1</v>
      </c>
      <c r="R276">
        <f ca="1">IF(Q276&lt;1.1,Q276,IF(Q276&lt;YEAR!$C$2+YEAR!$C$3-2,Q276+1,(YEAR!$C$2+YEAR!$C$3-1)&amp;"       :="))</f>
        <v>1</v>
      </c>
      <c r="S276">
        <f ca="1">IF(R276&lt;1.1,R276,IF(R276&lt;YEAR!$C$2+YEAR!$C$3-2,R276+1,(YEAR!$C$2+YEAR!$C$3-1)&amp;"       :="))</f>
        <v>1</v>
      </c>
      <c r="T276">
        <f ca="1">IF(S276&lt;1.1,S276,IF(S276&lt;YEAR!$C$2+YEAR!$C$3-2,S276+1,(YEAR!$C$2+YEAR!$C$3-1)&amp;"       :="))</f>
        <v>1</v>
      </c>
      <c r="U276">
        <f ca="1">IF(T276&lt;1.1,T276,IF(T276&lt;YEAR!$C$2+YEAR!$C$3-2,T276+1,(YEAR!$C$2+YEAR!$C$3-1)&amp;"       :="))</f>
        <v>1</v>
      </c>
      <c r="V276">
        <f ca="1">IF(U276&lt;1.1,U276,IF(U276&lt;YEAR!$C$2+YEAR!$C$3-2,U276+1,(YEAR!$C$2+YEAR!$C$3-1)&amp;"       :="))</f>
        <v>1</v>
      </c>
      <c r="W276">
        <f ca="1">IF(V276&lt;1.1,V276,IF(V276&lt;YEAR!$C$2+YEAR!$C$3-2,V276+1,(YEAR!$C$2+YEAR!$C$3-1)&amp;"       :="))</f>
        <v>1</v>
      </c>
      <c r="X276">
        <f ca="1">IF(W276&lt;1.1,W276,IF(W276&lt;YEAR!$C$2+YEAR!$C$3-2,W276+1,(YEAR!$C$2+YEAR!$C$3-1)&amp;"       :="))</f>
        <v>1</v>
      </c>
      <c r="Y276">
        <f ca="1">IF(X276&lt;1.1,X276,IF(X276&lt;YEAR!$C$2+YEAR!$C$3-2,X276+1,(YEAR!$C$2+YEAR!$C$3-1)&amp;"       :="))</f>
        <v>1</v>
      </c>
      <c r="Z276">
        <f ca="1">IF(Y276&lt;1.1,Y276,IF(Y276&lt;YEAR!$C$2+YEAR!$C$3-2,Y276+1,(YEAR!$C$2+YEAR!$C$3-1)&amp;"       :="))</f>
        <v>1</v>
      </c>
      <c r="AA276">
        <f ca="1">IF(Z276&lt;1.1,Z276,IF(Z276&lt;YEAR!$C$2+YEAR!$C$3-2,Z276+1,(YEAR!$C$2+YEAR!$C$3-1)&amp;"       :="))</f>
        <v>1</v>
      </c>
      <c r="AB276">
        <f ca="1">IF(AA276&lt;1.1,AA276,IF(AA276&lt;YEAR!$C$2+YEAR!$C$3-2,AA276+1,(YEAR!$C$2+YEAR!$C$3-1)&amp;"       :="))</f>
        <v>1</v>
      </c>
      <c r="AC276">
        <f ca="1">IF(AB276&lt;1.1,AB276,IF(AB276&lt;YEAR!$C$2+YEAR!$C$3-2,AB276+1,(YEAR!$C$2+YEAR!$C$3-1)&amp;"       :="))</f>
        <v>1</v>
      </c>
      <c r="AD276">
        <f ca="1">IF(AC276&lt;1.1,AC276,IF(AC276&lt;YEAR!$C$2+YEAR!$C$3-2,AC276+1,(YEAR!$C$2+YEAR!$C$3-1)&amp;"       :="))</f>
        <v>1</v>
      </c>
      <c r="AE276">
        <f ca="1">IF(AD276&lt;1.1,AD276,IF(AD276&lt;YEAR!$C$2+YEAR!$C$3-2,AD276+1,(YEAR!$C$2+YEAR!$C$3-1)&amp;"       :="))</f>
        <v>1</v>
      </c>
      <c r="AF276">
        <f ca="1">IF(AE276&lt;1.1,AE276,IF(AE276&lt;YEAR!$C$2+YEAR!$C$3-2,AE276+1,(YEAR!$C$2+YEAR!$C$3-1)&amp;"       :="))</f>
        <v>1</v>
      </c>
      <c r="AG276">
        <f ca="1">IF(AF276&lt;1.1,AF276,IF(AF276&lt;YEAR!$C$2+YEAR!$C$3-2,AF276+1,(YEAR!$C$2+YEAR!$C$3-1)&amp;"       :="))</f>
        <v>1</v>
      </c>
      <c r="AH276">
        <f ca="1">IF(AG276&lt;1.1,AG276,IF(AG276&lt;YEAR!$C$2+YEAR!$C$3-2,AG276+1,(YEAR!$C$2+YEAR!$C$3-1)&amp;"       :="))</f>
        <v>1</v>
      </c>
      <c r="AI276">
        <f ca="1">IF(AH276&lt;1.1,AH276,IF(AH276&lt;YEAR!$C$2+YEAR!$C$3-2,AH276+1,(YEAR!$C$2+YEAR!$C$3-1)&amp;"       :="))</f>
        <v>1</v>
      </c>
      <c r="AJ276">
        <f ca="1">IF(AI276&lt;1.1,AI276,IF(AI276&lt;YEAR!$C$2+YEAR!$C$3-2,AI276+1,(YEAR!$C$2+YEAR!$C$3-1)&amp;"       :="))</f>
        <v>1</v>
      </c>
    </row>
    <row r="277" spans="1:36">
      <c r="A277">
        <f t="shared" ca="1" si="17"/>
        <v>7</v>
      </c>
      <c r="B277" t="s">
        <v>51</v>
      </c>
      <c r="C277" t="str">
        <f ca="1">IF(D277="",OFFSET(AvailabilityFactor!A$1,A277,0),C276)</f>
        <v>D2BMBC00</v>
      </c>
      <c r="D277" t="str" cm="1">
        <f t="array" aca="1" ref="D277" ca="1">IF(D276="",TS_DRC!$P$5,OFFSET(TS_DRC!P$5,RIGHT(D276,2),0,TRUE))</f>
        <v>TS27</v>
      </c>
      <c r="E277" t="str">
        <f t="shared" ca="1" si="18"/>
        <v>TS27</v>
      </c>
      <c r="F277">
        <f ca="1">IF($D277="",YEAR!C$2,1)</f>
        <v>1</v>
      </c>
      <c r="G277">
        <f ca="1">IF(F277&lt;1.1,F277,IF(F277&lt;YEAR!$C$2+YEAR!$C$3-2,F277+1,(YEAR!$C$2+YEAR!$C$3-1)&amp;"       :="))</f>
        <v>1</v>
      </c>
      <c r="H277">
        <f ca="1">IF(G277&lt;1.1,G277,IF(G277&lt;YEAR!$C$2+YEAR!$C$3-2,G277+1,(YEAR!$C$2+YEAR!$C$3-1)&amp;"       :="))</f>
        <v>1</v>
      </c>
      <c r="I277">
        <f ca="1">IF(H277&lt;1.1,H277,IF(H277&lt;YEAR!$C$2+YEAR!$C$3-2,H277+1,(YEAR!$C$2+YEAR!$C$3-1)&amp;"       :="))</f>
        <v>1</v>
      </c>
      <c r="J277">
        <f ca="1">IF(I277&lt;1.1,I277,IF(I277&lt;YEAR!$C$2+YEAR!$C$3-2,I277+1,(YEAR!$C$2+YEAR!$C$3-1)&amp;"       :="))</f>
        <v>1</v>
      </c>
      <c r="K277">
        <f ca="1">IF(J277&lt;1.1,J277,IF(J277&lt;YEAR!$C$2+YEAR!$C$3-2,J277+1,(YEAR!$C$2+YEAR!$C$3-1)&amp;"       :="))</f>
        <v>1</v>
      </c>
      <c r="L277">
        <f ca="1">IF(K277&lt;1.1,K277,IF(K277&lt;YEAR!$C$2+YEAR!$C$3-2,K277+1,(YEAR!$C$2+YEAR!$C$3-1)&amp;"       :="))</f>
        <v>1</v>
      </c>
      <c r="M277">
        <f ca="1">IF(L277&lt;1.1,L277,IF(L277&lt;YEAR!$C$2+YEAR!$C$3-2,L277+1,(YEAR!$C$2+YEAR!$C$3-1)&amp;"       :="))</f>
        <v>1</v>
      </c>
      <c r="N277">
        <f ca="1">IF(M277&lt;1.1,M277,IF(M277&lt;YEAR!$C$2+YEAR!$C$3-2,M277+1,(YEAR!$C$2+YEAR!$C$3-1)&amp;"       :="))</f>
        <v>1</v>
      </c>
      <c r="O277">
        <f ca="1">IF(N277&lt;1.1,N277,IF(N277&lt;YEAR!$C$2+YEAR!$C$3-2,N277+1,(YEAR!$C$2+YEAR!$C$3-1)&amp;"       :="))</f>
        <v>1</v>
      </c>
      <c r="P277">
        <f ca="1">IF(O277&lt;1.1,O277,IF(O277&lt;YEAR!$C$2+YEAR!$C$3-2,O277+1,(YEAR!$C$2+YEAR!$C$3-1)&amp;"       :="))</f>
        <v>1</v>
      </c>
      <c r="Q277">
        <f ca="1">IF(P277&lt;1.1,P277,IF(P277&lt;YEAR!$C$2+YEAR!$C$3-2,P277+1,(YEAR!$C$2+YEAR!$C$3-1)&amp;"       :="))</f>
        <v>1</v>
      </c>
      <c r="R277">
        <f ca="1">IF(Q277&lt;1.1,Q277,IF(Q277&lt;YEAR!$C$2+YEAR!$C$3-2,Q277+1,(YEAR!$C$2+YEAR!$C$3-1)&amp;"       :="))</f>
        <v>1</v>
      </c>
      <c r="S277">
        <f ca="1">IF(R277&lt;1.1,R277,IF(R277&lt;YEAR!$C$2+YEAR!$C$3-2,R277+1,(YEAR!$C$2+YEAR!$C$3-1)&amp;"       :="))</f>
        <v>1</v>
      </c>
      <c r="T277">
        <f ca="1">IF(S277&lt;1.1,S277,IF(S277&lt;YEAR!$C$2+YEAR!$C$3-2,S277+1,(YEAR!$C$2+YEAR!$C$3-1)&amp;"       :="))</f>
        <v>1</v>
      </c>
      <c r="U277">
        <f ca="1">IF(T277&lt;1.1,T277,IF(T277&lt;YEAR!$C$2+YEAR!$C$3-2,T277+1,(YEAR!$C$2+YEAR!$C$3-1)&amp;"       :="))</f>
        <v>1</v>
      </c>
      <c r="V277">
        <f ca="1">IF(U277&lt;1.1,U277,IF(U277&lt;YEAR!$C$2+YEAR!$C$3-2,U277+1,(YEAR!$C$2+YEAR!$C$3-1)&amp;"       :="))</f>
        <v>1</v>
      </c>
      <c r="W277">
        <f ca="1">IF(V277&lt;1.1,V277,IF(V277&lt;YEAR!$C$2+YEAR!$C$3-2,V277+1,(YEAR!$C$2+YEAR!$C$3-1)&amp;"       :="))</f>
        <v>1</v>
      </c>
      <c r="X277">
        <f ca="1">IF(W277&lt;1.1,W277,IF(W277&lt;YEAR!$C$2+YEAR!$C$3-2,W277+1,(YEAR!$C$2+YEAR!$C$3-1)&amp;"       :="))</f>
        <v>1</v>
      </c>
      <c r="Y277">
        <f ca="1">IF(X277&lt;1.1,X277,IF(X277&lt;YEAR!$C$2+YEAR!$C$3-2,X277+1,(YEAR!$C$2+YEAR!$C$3-1)&amp;"       :="))</f>
        <v>1</v>
      </c>
      <c r="Z277">
        <f ca="1">IF(Y277&lt;1.1,Y277,IF(Y277&lt;YEAR!$C$2+YEAR!$C$3-2,Y277+1,(YEAR!$C$2+YEAR!$C$3-1)&amp;"       :="))</f>
        <v>1</v>
      </c>
      <c r="AA277">
        <f ca="1">IF(Z277&lt;1.1,Z277,IF(Z277&lt;YEAR!$C$2+YEAR!$C$3-2,Z277+1,(YEAR!$C$2+YEAR!$C$3-1)&amp;"       :="))</f>
        <v>1</v>
      </c>
      <c r="AB277">
        <f ca="1">IF(AA277&lt;1.1,AA277,IF(AA277&lt;YEAR!$C$2+YEAR!$C$3-2,AA277+1,(YEAR!$C$2+YEAR!$C$3-1)&amp;"       :="))</f>
        <v>1</v>
      </c>
      <c r="AC277">
        <f ca="1">IF(AB277&lt;1.1,AB277,IF(AB277&lt;YEAR!$C$2+YEAR!$C$3-2,AB277+1,(YEAR!$C$2+YEAR!$C$3-1)&amp;"       :="))</f>
        <v>1</v>
      </c>
      <c r="AD277">
        <f ca="1">IF(AC277&lt;1.1,AC277,IF(AC277&lt;YEAR!$C$2+YEAR!$C$3-2,AC277+1,(YEAR!$C$2+YEAR!$C$3-1)&amp;"       :="))</f>
        <v>1</v>
      </c>
      <c r="AE277">
        <f ca="1">IF(AD277&lt;1.1,AD277,IF(AD277&lt;YEAR!$C$2+YEAR!$C$3-2,AD277+1,(YEAR!$C$2+YEAR!$C$3-1)&amp;"       :="))</f>
        <v>1</v>
      </c>
      <c r="AF277">
        <f ca="1">IF(AE277&lt;1.1,AE277,IF(AE277&lt;YEAR!$C$2+YEAR!$C$3-2,AE277+1,(YEAR!$C$2+YEAR!$C$3-1)&amp;"       :="))</f>
        <v>1</v>
      </c>
      <c r="AG277">
        <f ca="1">IF(AF277&lt;1.1,AF277,IF(AF277&lt;YEAR!$C$2+YEAR!$C$3-2,AF277+1,(YEAR!$C$2+YEAR!$C$3-1)&amp;"       :="))</f>
        <v>1</v>
      </c>
      <c r="AH277">
        <f ca="1">IF(AG277&lt;1.1,AG277,IF(AG277&lt;YEAR!$C$2+YEAR!$C$3-2,AG277+1,(YEAR!$C$2+YEAR!$C$3-1)&amp;"       :="))</f>
        <v>1</v>
      </c>
      <c r="AI277">
        <f ca="1">IF(AH277&lt;1.1,AH277,IF(AH277&lt;YEAR!$C$2+YEAR!$C$3-2,AH277+1,(YEAR!$C$2+YEAR!$C$3-1)&amp;"       :="))</f>
        <v>1</v>
      </c>
      <c r="AJ277">
        <f ca="1">IF(AI277&lt;1.1,AI277,IF(AI277&lt;YEAR!$C$2+YEAR!$C$3-2,AI277+1,(YEAR!$C$2+YEAR!$C$3-1)&amp;"       :="))</f>
        <v>1</v>
      </c>
    </row>
    <row r="278" spans="1:36">
      <c r="A278">
        <f t="shared" ref="A278:A322" ca="1" si="19">IF(D278="",A277+1,A277)</f>
        <v>7</v>
      </c>
      <c r="B278" t="s">
        <v>51</v>
      </c>
      <c r="C278" t="str">
        <f ca="1">IF(D278="",OFFSET(AvailabilityFactor!A$1,A278,0),C277)</f>
        <v>D2BMBC00</v>
      </c>
      <c r="D278" t="str" cm="1">
        <f t="array" aca="1" ref="D278" ca="1">IF(D277="",TS_DRC!$P$5,OFFSET(TS_DRC!P$5,RIGHT(D277,2),0,TRUE))</f>
        <v>TS28</v>
      </c>
      <c r="E278" t="str">
        <f t="shared" ref="E278:E322" ca="1" si="20">IF(D278="","[DRC,"&amp;C278&amp;",*,*]          :         ",D278)</f>
        <v>TS28</v>
      </c>
      <c r="F278">
        <f ca="1">IF($D278="",YEAR!C$2,1)</f>
        <v>1</v>
      </c>
      <c r="G278">
        <f ca="1">IF(F278&lt;1.1,F278,IF(F278&lt;YEAR!$C$2+YEAR!$C$3-2,F278+1,(YEAR!$C$2+YEAR!$C$3-1)&amp;"       :="))</f>
        <v>1</v>
      </c>
      <c r="H278">
        <f ca="1">IF(G278&lt;1.1,G278,IF(G278&lt;YEAR!$C$2+YEAR!$C$3-2,G278+1,(YEAR!$C$2+YEAR!$C$3-1)&amp;"       :="))</f>
        <v>1</v>
      </c>
      <c r="I278">
        <f ca="1">IF(H278&lt;1.1,H278,IF(H278&lt;YEAR!$C$2+YEAR!$C$3-2,H278+1,(YEAR!$C$2+YEAR!$C$3-1)&amp;"       :="))</f>
        <v>1</v>
      </c>
      <c r="J278">
        <f ca="1">IF(I278&lt;1.1,I278,IF(I278&lt;YEAR!$C$2+YEAR!$C$3-2,I278+1,(YEAR!$C$2+YEAR!$C$3-1)&amp;"       :="))</f>
        <v>1</v>
      </c>
      <c r="K278">
        <f ca="1">IF(J278&lt;1.1,J278,IF(J278&lt;YEAR!$C$2+YEAR!$C$3-2,J278+1,(YEAR!$C$2+YEAR!$C$3-1)&amp;"       :="))</f>
        <v>1</v>
      </c>
      <c r="L278">
        <f ca="1">IF(K278&lt;1.1,K278,IF(K278&lt;YEAR!$C$2+YEAR!$C$3-2,K278+1,(YEAR!$C$2+YEAR!$C$3-1)&amp;"       :="))</f>
        <v>1</v>
      </c>
      <c r="M278">
        <f ca="1">IF(L278&lt;1.1,L278,IF(L278&lt;YEAR!$C$2+YEAR!$C$3-2,L278+1,(YEAR!$C$2+YEAR!$C$3-1)&amp;"       :="))</f>
        <v>1</v>
      </c>
      <c r="N278">
        <f ca="1">IF(M278&lt;1.1,M278,IF(M278&lt;YEAR!$C$2+YEAR!$C$3-2,M278+1,(YEAR!$C$2+YEAR!$C$3-1)&amp;"       :="))</f>
        <v>1</v>
      </c>
      <c r="O278">
        <f ca="1">IF(N278&lt;1.1,N278,IF(N278&lt;YEAR!$C$2+YEAR!$C$3-2,N278+1,(YEAR!$C$2+YEAR!$C$3-1)&amp;"       :="))</f>
        <v>1</v>
      </c>
      <c r="P278">
        <f ca="1">IF(O278&lt;1.1,O278,IF(O278&lt;YEAR!$C$2+YEAR!$C$3-2,O278+1,(YEAR!$C$2+YEAR!$C$3-1)&amp;"       :="))</f>
        <v>1</v>
      </c>
      <c r="Q278">
        <f ca="1">IF(P278&lt;1.1,P278,IF(P278&lt;YEAR!$C$2+YEAR!$C$3-2,P278+1,(YEAR!$C$2+YEAR!$C$3-1)&amp;"       :="))</f>
        <v>1</v>
      </c>
      <c r="R278">
        <f ca="1">IF(Q278&lt;1.1,Q278,IF(Q278&lt;YEAR!$C$2+YEAR!$C$3-2,Q278+1,(YEAR!$C$2+YEAR!$C$3-1)&amp;"       :="))</f>
        <v>1</v>
      </c>
      <c r="S278">
        <f ca="1">IF(R278&lt;1.1,R278,IF(R278&lt;YEAR!$C$2+YEAR!$C$3-2,R278+1,(YEAR!$C$2+YEAR!$C$3-1)&amp;"       :="))</f>
        <v>1</v>
      </c>
      <c r="T278">
        <f ca="1">IF(S278&lt;1.1,S278,IF(S278&lt;YEAR!$C$2+YEAR!$C$3-2,S278+1,(YEAR!$C$2+YEAR!$C$3-1)&amp;"       :="))</f>
        <v>1</v>
      </c>
      <c r="U278">
        <f ca="1">IF(T278&lt;1.1,T278,IF(T278&lt;YEAR!$C$2+YEAR!$C$3-2,T278+1,(YEAR!$C$2+YEAR!$C$3-1)&amp;"       :="))</f>
        <v>1</v>
      </c>
      <c r="V278">
        <f ca="1">IF(U278&lt;1.1,U278,IF(U278&lt;YEAR!$C$2+YEAR!$C$3-2,U278+1,(YEAR!$C$2+YEAR!$C$3-1)&amp;"       :="))</f>
        <v>1</v>
      </c>
      <c r="W278">
        <f ca="1">IF(V278&lt;1.1,V278,IF(V278&lt;YEAR!$C$2+YEAR!$C$3-2,V278+1,(YEAR!$C$2+YEAR!$C$3-1)&amp;"       :="))</f>
        <v>1</v>
      </c>
      <c r="X278">
        <f ca="1">IF(W278&lt;1.1,W278,IF(W278&lt;YEAR!$C$2+YEAR!$C$3-2,W278+1,(YEAR!$C$2+YEAR!$C$3-1)&amp;"       :="))</f>
        <v>1</v>
      </c>
      <c r="Y278">
        <f ca="1">IF(X278&lt;1.1,X278,IF(X278&lt;YEAR!$C$2+YEAR!$C$3-2,X278+1,(YEAR!$C$2+YEAR!$C$3-1)&amp;"       :="))</f>
        <v>1</v>
      </c>
      <c r="Z278">
        <f ca="1">IF(Y278&lt;1.1,Y278,IF(Y278&lt;YEAR!$C$2+YEAR!$C$3-2,Y278+1,(YEAR!$C$2+YEAR!$C$3-1)&amp;"       :="))</f>
        <v>1</v>
      </c>
      <c r="AA278">
        <f ca="1">IF(Z278&lt;1.1,Z278,IF(Z278&lt;YEAR!$C$2+YEAR!$C$3-2,Z278+1,(YEAR!$C$2+YEAR!$C$3-1)&amp;"       :="))</f>
        <v>1</v>
      </c>
      <c r="AB278">
        <f ca="1">IF(AA278&lt;1.1,AA278,IF(AA278&lt;YEAR!$C$2+YEAR!$C$3-2,AA278+1,(YEAR!$C$2+YEAR!$C$3-1)&amp;"       :="))</f>
        <v>1</v>
      </c>
      <c r="AC278">
        <f ca="1">IF(AB278&lt;1.1,AB278,IF(AB278&lt;YEAR!$C$2+YEAR!$C$3-2,AB278+1,(YEAR!$C$2+YEAR!$C$3-1)&amp;"       :="))</f>
        <v>1</v>
      </c>
      <c r="AD278">
        <f ca="1">IF(AC278&lt;1.1,AC278,IF(AC278&lt;YEAR!$C$2+YEAR!$C$3-2,AC278+1,(YEAR!$C$2+YEAR!$C$3-1)&amp;"       :="))</f>
        <v>1</v>
      </c>
      <c r="AE278">
        <f ca="1">IF(AD278&lt;1.1,AD278,IF(AD278&lt;YEAR!$C$2+YEAR!$C$3-2,AD278+1,(YEAR!$C$2+YEAR!$C$3-1)&amp;"       :="))</f>
        <v>1</v>
      </c>
      <c r="AF278">
        <f ca="1">IF(AE278&lt;1.1,AE278,IF(AE278&lt;YEAR!$C$2+YEAR!$C$3-2,AE278+1,(YEAR!$C$2+YEAR!$C$3-1)&amp;"       :="))</f>
        <v>1</v>
      </c>
      <c r="AG278">
        <f ca="1">IF(AF278&lt;1.1,AF278,IF(AF278&lt;YEAR!$C$2+YEAR!$C$3-2,AF278+1,(YEAR!$C$2+YEAR!$C$3-1)&amp;"       :="))</f>
        <v>1</v>
      </c>
      <c r="AH278">
        <f ca="1">IF(AG278&lt;1.1,AG278,IF(AG278&lt;YEAR!$C$2+YEAR!$C$3-2,AG278+1,(YEAR!$C$2+YEAR!$C$3-1)&amp;"       :="))</f>
        <v>1</v>
      </c>
      <c r="AI278">
        <f ca="1">IF(AH278&lt;1.1,AH278,IF(AH278&lt;YEAR!$C$2+YEAR!$C$3-2,AH278+1,(YEAR!$C$2+YEAR!$C$3-1)&amp;"       :="))</f>
        <v>1</v>
      </c>
      <c r="AJ278">
        <f ca="1">IF(AI278&lt;1.1,AI278,IF(AI278&lt;YEAR!$C$2+YEAR!$C$3-2,AI278+1,(YEAR!$C$2+YEAR!$C$3-1)&amp;"       :="))</f>
        <v>1</v>
      </c>
    </row>
    <row r="279" spans="1:36">
      <c r="A279">
        <f t="shared" ca="1" si="19"/>
        <v>7</v>
      </c>
      <c r="B279" t="s">
        <v>51</v>
      </c>
      <c r="C279" t="str">
        <f ca="1">IF(D279="",OFFSET(AvailabilityFactor!A$1,A279,0),C278)</f>
        <v>D2BMBC00</v>
      </c>
      <c r="D279" t="str" cm="1">
        <f t="array" aca="1" ref="D279" ca="1">IF(D278="",TS_DRC!$P$5,OFFSET(TS_DRC!P$5,RIGHT(D278,2),0,TRUE))</f>
        <v>TS29</v>
      </c>
      <c r="E279" t="str">
        <f t="shared" ca="1" si="20"/>
        <v>TS29</v>
      </c>
      <c r="F279">
        <f ca="1">IF($D279="",YEAR!C$2,1)</f>
        <v>1</v>
      </c>
      <c r="G279">
        <f ca="1">IF(F279&lt;1.1,F279,IF(F279&lt;YEAR!$C$2+YEAR!$C$3-2,F279+1,(YEAR!$C$2+YEAR!$C$3-1)&amp;"       :="))</f>
        <v>1</v>
      </c>
      <c r="H279">
        <f ca="1">IF(G279&lt;1.1,G279,IF(G279&lt;YEAR!$C$2+YEAR!$C$3-2,G279+1,(YEAR!$C$2+YEAR!$C$3-1)&amp;"       :="))</f>
        <v>1</v>
      </c>
      <c r="I279">
        <f ca="1">IF(H279&lt;1.1,H279,IF(H279&lt;YEAR!$C$2+YEAR!$C$3-2,H279+1,(YEAR!$C$2+YEAR!$C$3-1)&amp;"       :="))</f>
        <v>1</v>
      </c>
      <c r="J279">
        <f ca="1">IF(I279&lt;1.1,I279,IF(I279&lt;YEAR!$C$2+YEAR!$C$3-2,I279+1,(YEAR!$C$2+YEAR!$C$3-1)&amp;"       :="))</f>
        <v>1</v>
      </c>
      <c r="K279">
        <f ca="1">IF(J279&lt;1.1,J279,IF(J279&lt;YEAR!$C$2+YEAR!$C$3-2,J279+1,(YEAR!$C$2+YEAR!$C$3-1)&amp;"       :="))</f>
        <v>1</v>
      </c>
      <c r="L279">
        <f ca="1">IF(K279&lt;1.1,K279,IF(K279&lt;YEAR!$C$2+YEAR!$C$3-2,K279+1,(YEAR!$C$2+YEAR!$C$3-1)&amp;"       :="))</f>
        <v>1</v>
      </c>
      <c r="M279">
        <f ca="1">IF(L279&lt;1.1,L279,IF(L279&lt;YEAR!$C$2+YEAR!$C$3-2,L279+1,(YEAR!$C$2+YEAR!$C$3-1)&amp;"       :="))</f>
        <v>1</v>
      </c>
      <c r="N279">
        <f ca="1">IF(M279&lt;1.1,M279,IF(M279&lt;YEAR!$C$2+YEAR!$C$3-2,M279+1,(YEAR!$C$2+YEAR!$C$3-1)&amp;"       :="))</f>
        <v>1</v>
      </c>
      <c r="O279">
        <f ca="1">IF(N279&lt;1.1,N279,IF(N279&lt;YEAR!$C$2+YEAR!$C$3-2,N279+1,(YEAR!$C$2+YEAR!$C$3-1)&amp;"       :="))</f>
        <v>1</v>
      </c>
      <c r="P279">
        <f ca="1">IF(O279&lt;1.1,O279,IF(O279&lt;YEAR!$C$2+YEAR!$C$3-2,O279+1,(YEAR!$C$2+YEAR!$C$3-1)&amp;"       :="))</f>
        <v>1</v>
      </c>
      <c r="Q279">
        <f ca="1">IF(P279&lt;1.1,P279,IF(P279&lt;YEAR!$C$2+YEAR!$C$3-2,P279+1,(YEAR!$C$2+YEAR!$C$3-1)&amp;"       :="))</f>
        <v>1</v>
      </c>
      <c r="R279">
        <f ca="1">IF(Q279&lt;1.1,Q279,IF(Q279&lt;YEAR!$C$2+YEAR!$C$3-2,Q279+1,(YEAR!$C$2+YEAR!$C$3-1)&amp;"       :="))</f>
        <v>1</v>
      </c>
      <c r="S279">
        <f ca="1">IF(R279&lt;1.1,R279,IF(R279&lt;YEAR!$C$2+YEAR!$C$3-2,R279+1,(YEAR!$C$2+YEAR!$C$3-1)&amp;"       :="))</f>
        <v>1</v>
      </c>
      <c r="T279">
        <f ca="1">IF(S279&lt;1.1,S279,IF(S279&lt;YEAR!$C$2+YEAR!$C$3-2,S279+1,(YEAR!$C$2+YEAR!$C$3-1)&amp;"       :="))</f>
        <v>1</v>
      </c>
      <c r="U279">
        <f ca="1">IF(T279&lt;1.1,T279,IF(T279&lt;YEAR!$C$2+YEAR!$C$3-2,T279+1,(YEAR!$C$2+YEAR!$C$3-1)&amp;"       :="))</f>
        <v>1</v>
      </c>
      <c r="V279">
        <f ca="1">IF(U279&lt;1.1,U279,IF(U279&lt;YEAR!$C$2+YEAR!$C$3-2,U279+1,(YEAR!$C$2+YEAR!$C$3-1)&amp;"       :="))</f>
        <v>1</v>
      </c>
      <c r="W279">
        <f ca="1">IF(V279&lt;1.1,V279,IF(V279&lt;YEAR!$C$2+YEAR!$C$3-2,V279+1,(YEAR!$C$2+YEAR!$C$3-1)&amp;"       :="))</f>
        <v>1</v>
      </c>
      <c r="X279">
        <f ca="1">IF(W279&lt;1.1,W279,IF(W279&lt;YEAR!$C$2+YEAR!$C$3-2,W279+1,(YEAR!$C$2+YEAR!$C$3-1)&amp;"       :="))</f>
        <v>1</v>
      </c>
      <c r="Y279">
        <f ca="1">IF(X279&lt;1.1,X279,IF(X279&lt;YEAR!$C$2+YEAR!$C$3-2,X279+1,(YEAR!$C$2+YEAR!$C$3-1)&amp;"       :="))</f>
        <v>1</v>
      </c>
      <c r="Z279">
        <f ca="1">IF(Y279&lt;1.1,Y279,IF(Y279&lt;YEAR!$C$2+YEAR!$C$3-2,Y279+1,(YEAR!$C$2+YEAR!$C$3-1)&amp;"       :="))</f>
        <v>1</v>
      </c>
      <c r="AA279">
        <f ca="1">IF(Z279&lt;1.1,Z279,IF(Z279&lt;YEAR!$C$2+YEAR!$C$3-2,Z279+1,(YEAR!$C$2+YEAR!$C$3-1)&amp;"       :="))</f>
        <v>1</v>
      </c>
      <c r="AB279">
        <f ca="1">IF(AA279&lt;1.1,AA279,IF(AA279&lt;YEAR!$C$2+YEAR!$C$3-2,AA279+1,(YEAR!$C$2+YEAR!$C$3-1)&amp;"       :="))</f>
        <v>1</v>
      </c>
      <c r="AC279">
        <f ca="1">IF(AB279&lt;1.1,AB279,IF(AB279&lt;YEAR!$C$2+YEAR!$C$3-2,AB279+1,(YEAR!$C$2+YEAR!$C$3-1)&amp;"       :="))</f>
        <v>1</v>
      </c>
      <c r="AD279">
        <f ca="1">IF(AC279&lt;1.1,AC279,IF(AC279&lt;YEAR!$C$2+YEAR!$C$3-2,AC279+1,(YEAR!$C$2+YEAR!$C$3-1)&amp;"       :="))</f>
        <v>1</v>
      </c>
      <c r="AE279">
        <f ca="1">IF(AD279&lt;1.1,AD279,IF(AD279&lt;YEAR!$C$2+YEAR!$C$3-2,AD279+1,(YEAR!$C$2+YEAR!$C$3-1)&amp;"       :="))</f>
        <v>1</v>
      </c>
      <c r="AF279">
        <f ca="1">IF(AE279&lt;1.1,AE279,IF(AE279&lt;YEAR!$C$2+YEAR!$C$3-2,AE279+1,(YEAR!$C$2+YEAR!$C$3-1)&amp;"       :="))</f>
        <v>1</v>
      </c>
      <c r="AG279">
        <f ca="1">IF(AF279&lt;1.1,AF279,IF(AF279&lt;YEAR!$C$2+YEAR!$C$3-2,AF279+1,(YEAR!$C$2+YEAR!$C$3-1)&amp;"       :="))</f>
        <v>1</v>
      </c>
      <c r="AH279">
        <f ca="1">IF(AG279&lt;1.1,AG279,IF(AG279&lt;YEAR!$C$2+YEAR!$C$3-2,AG279+1,(YEAR!$C$2+YEAR!$C$3-1)&amp;"       :="))</f>
        <v>1</v>
      </c>
      <c r="AI279">
        <f ca="1">IF(AH279&lt;1.1,AH279,IF(AH279&lt;YEAR!$C$2+YEAR!$C$3-2,AH279+1,(YEAR!$C$2+YEAR!$C$3-1)&amp;"       :="))</f>
        <v>1</v>
      </c>
      <c r="AJ279">
        <f ca="1">IF(AI279&lt;1.1,AI279,IF(AI279&lt;YEAR!$C$2+YEAR!$C$3-2,AI279+1,(YEAR!$C$2+YEAR!$C$3-1)&amp;"       :="))</f>
        <v>1</v>
      </c>
    </row>
    <row r="280" spans="1:36">
      <c r="A280">
        <f t="shared" ca="1" si="19"/>
        <v>7</v>
      </c>
      <c r="B280" t="s">
        <v>51</v>
      </c>
      <c r="C280" t="str">
        <f ca="1">IF(D280="",OFFSET(AvailabilityFactor!A$1,A280,0),C279)</f>
        <v>D2BMBC00</v>
      </c>
      <c r="D280" t="str" cm="1">
        <f t="array" aca="1" ref="D280" ca="1">IF(D279="",TS_DRC!$P$5,OFFSET(TS_DRC!P$5,RIGHT(D279,2),0,TRUE))</f>
        <v>TS30</v>
      </c>
      <c r="E280" t="str">
        <f t="shared" ca="1" si="20"/>
        <v>TS30</v>
      </c>
      <c r="F280">
        <f ca="1">IF($D280="",YEAR!C$2,1)</f>
        <v>1</v>
      </c>
      <c r="G280">
        <f ca="1">IF(F280&lt;1.1,F280,IF(F280&lt;YEAR!$C$2+YEAR!$C$3-2,F280+1,(YEAR!$C$2+YEAR!$C$3-1)&amp;"       :="))</f>
        <v>1</v>
      </c>
      <c r="H280">
        <f ca="1">IF(G280&lt;1.1,G280,IF(G280&lt;YEAR!$C$2+YEAR!$C$3-2,G280+1,(YEAR!$C$2+YEAR!$C$3-1)&amp;"       :="))</f>
        <v>1</v>
      </c>
      <c r="I280">
        <f ca="1">IF(H280&lt;1.1,H280,IF(H280&lt;YEAR!$C$2+YEAR!$C$3-2,H280+1,(YEAR!$C$2+YEAR!$C$3-1)&amp;"       :="))</f>
        <v>1</v>
      </c>
      <c r="J280">
        <f ca="1">IF(I280&lt;1.1,I280,IF(I280&lt;YEAR!$C$2+YEAR!$C$3-2,I280+1,(YEAR!$C$2+YEAR!$C$3-1)&amp;"       :="))</f>
        <v>1</v>
      </c>
      <c r="K280">
        <f ca="1">IF(J280&lt;1.1,J280,IF(J280&lt;YEAR!$C$2+YEAR!$C$3-2,J280+1,(YEAR!$C$2+YEAR!$C$3-1)&amp;"       :="))</f>
        <v>1</v>
      </c>
      <c r="L280">
        <f ca="1">IF(K280&lt;1.1,K280,IF(K280&lt;YEAR!$C$2+YEAR!$C$3-2,K280+1,(YEAR!$C$2+YEAR!$C$3-1)&amp;"       :="))</f>
        <v>1</v>
      </c>
      <c r="M280">
        <f ca="1">IF(L280&lt;1.1,L280,IF(L280&lt;YEAR!$C$2+YEAR!$C$3-2,L280+1,(YEAR!$C$2+YEAR!$C$3-1)&amp;"       :="))</f>
        <v>1</v>
      </c>
      <c r="N280">
        <f ca="1">IF(M280&lt;1.1,M280,IF(M280&lt;YEAR!$C$2+YEAR!$C$3-2,M280+1,(YEAR!$C$2+YEAR!$C$3-1)&amp;"       :="))</f>
        <v>1</v>
      </c>
      <c r="O280">
        <f ca="1">IF(N280&lt;1.1,N280,IF(N280&lt;YEAR!$C$2+YEAR!$C$3-2,N280+1,(YEAR!$C$2+YEAR!$C$3-1)&amp;"       :="))</f>
        <v>1</v>
      </c>
      <c r="P280">
        <f ca="1">IF(O280&lt;1.1,O280,IF(O280&lt;YEAR!$C$2+YEAR!$C$3-2,O280+1,(YEAR!$C$2+YEAR!$C$3-1)&amp;"       :="))</f>
        <v>1</v>
      </c>
      <c r="Q280">
        <f ca="1">IF(P280&lt;1.1,P280,IF(P280&lt;YEAR!$C$2+YEAR!$C$3-2,P280+1,(YEAR!$C$2+YEAR!$C$3-1)&amp;"       :="))</f>
        <v>1</v>
      </c>
      <c r="R280">
        <f ca="1">IF(Q280&lt;1.1,Q280,IF(Q280&lt;YEAR!$C$2+YEAR!$C$3-2,Q280+1,(YEAR!$C$2+YEAR!$C$3-1)&amp;"       :="))</f>
        <v>1</v>
      </c>
      <c r="S280">
        <f ca="1">IF(R280&lt;1.1,R280,IF(R280&lt;YEAR!$C$2+YEAR!$C$3-2,R280+1,(YEAR!$C$2+YEAR!$C$3-1)&amp;"       :="))</f>
        <v>1</v>
      </c>
      <c r="T280">
        <f ca="1">IF(S280&lt;1.1,S280,IF(S280&lt;YEAR!$C$2+YEAR!$C$3-2,S280+1,(YEAR!$C$2+YEAR!$C$3-1)&amp;"       :="))</f>
        <v>1</v>
      </c>
      <c r="U280">
        <f ca="1">IF(T280&lt;1.1,T280,IF(T280&lt;YEAR!$C$2+YEAR!$C$3-2,T280+1,(YEAR!$C$2+YEAR!$C$3-1)&amp;"       :="))</f>
        <v>1</v>
      </c>
      <c r="V280">
        <f ca="1">IF(U280&lt;1.1,U280,IF(U280&lt;YEAR!$C$2+YEAR!$C$3-2,U280+1,(YEAR!$C$2+YEAR!$C$3-1)&amp;"       :="))</f>
        <v>1</v>
      </c>
      <c r="W280">
        <f ca="1">IF(V280&lt;1.1,V280,IF(V280&lt;YEAR!$C$2+YEAR!$C$3-2,V280+1,(YEAR!$C$2+YEAR!$C$3-1)&amp;"       :="))</f>
        <v>1</v>
      </c>
      <c r="X280">
        <f ca="1">IF(W280&lt;1.1,W280,IF(W280&lt;YEAR!$C$2+YEAR!$C$3-2,W280+1,(YEAR!$C$2+YEAR!$C$3-1)&amp;"       :="))</f>
        <v>1</v>
      </c>
      <c r="Y280">
        <f ca="1">IF(X280&lt;1.1,X280,IF(X280&lt;YEAR!$C$2+YEAR!$C$3-2,X280+1,(YEAR!$C$2+YEAR!$C$3-1)&amp;"       :="))</f>
        <v>1</v>
      </c>
      <c r="Z280">
        <f ca="1">IF(Y280&lt;1.1,Y280,IF(Y280&lt;YEAR!$C$2+YEAR!$C$3-2,Y280+1,(YEAR!$C$2+YEAR!$C$3-1)&amp;"       :="))</f>
        <v>1</v>
      </c>
      <c r="AA280">
        <f ca="1">IF(Z280&lt;1.1,Z280,IF(Z280&lt;YEAR!$C$2+YEAR!$C$3-2,Z280+1,(YEAR!$C$2+YEAR!$C$3-1)&amp;"       :="))</f>
        <v>1</v>
      </c>
      <c r="AB280">
        <f ca="1">IF(AA280&lt;1.1,AA280,IF(AA280&lt;YEAR!$C$2+YEAR!$C$3-2,AA280+1,(YEAR!$C$2+YEAR!$C$3-1)&amp;"       :="))</f>
        <v>1</v>
      </c>
      <c r="AC280">
        <f ca="1">IF(AB280&lt;1.1,AB280,IF(AB280&lt;YEAR!$C$2+YEAR!$C$3-2,AB280+1,(YEAR!$C$2+YEAR!$C$3-1)&amp;"       :="))</f>
        <v>1</v>
      </c>
      <c r="AD280">
        <f ca="1">IF(AC280&lt;1.1,AC280,IF(AC280&lt;YEAR!$C$2+YEAR!$C$3-2,AC280+1,(YEAR!$C$2+YEAR!$C$3-1)&amp;"       :="))</f>
        <v>1</v>
      </c>
      <c r="AE280">
        <f ca="1">IF(AD280&lt;1.1,AD280,IF(AD280&lt;YEAR!$C$2+YEAR!$C$3-2,AD280+1,(YEAR!$C$2+YEAR!$C$3-1)&amp;"       :="))</f>
        <v>1</v>
      </c>
      <c r="AF280">
        <f ca="1">IF(AE280&lt;1.1,AE280,IF(AE280&lt;YEAR!$C$2+YEAR!$C$3-2,AE280+1,(YEAR!$C$2+YEAR!$C$3-1)&amp;"       :="))</f>
        <v>1</v>
      </c>
      <c r="AG280">
        <f ca="1">IF(AF280&lt;1.1,AF280,IF(AF280&lt;YEAR!$C$2+YEAR!$C$3-2,AF280+1,(YEAR!$C$2+YEAR!$C$3-1)&amp;"       :="))</f>
        <v>1</v>
      </c>
      <c r="AH280">
        <f ca="1">IF(AG280&lt;1.1,AG280,IF(AG280&lt;YEAR!$C$2+YEAR!$C$3-2,AG280+1,(YEAR!$C$2+YEAR!$C$3-1)&amp;"       :="))</f>
        <v>1</v>
      </c>
      <c r="AI280">
        <f ca="1">IF(AH280&lt;1.1,AH280,IF(AH280&lt;YEAR!$C$2+YEAR!$C$3-2,AH280+1,(YEAR!$C$2+YEAR!$C$3-1)&amp;"       :="))</f>
        <v>1</v>
      </c>
      <c r="AJ280">
        <f ca="1">IF(AI280&lt;1.1,AI280,IF(AI280&lt;YEAR!$C$2+YEAR!$C$3-2,AI280+1,(YEAR!$C$2+YEAR!$C$3-1)&amp;"       :="))</f>
        <v>1</v>
      </c>
    </row>
    <row r="281" spans="1:36">
      <c r="A281">
        <f t="shared" ca="1" si="19"/>
        <v>7</v>
      </c>
      <c r="B281" t="s">
        <v>51</v>
      </c>
      <c r="C281" t="str">
        <f ca="1">IF(D281="",OFFSET(AvailabilityFactor!A$1,A281,0),C280)</f>
        <v>D2BMBC00</v>
      </c>
      <c r="D281" t="str" cm="1">
        <f t="array" aca="1" ref="D281" ca="1">IF(D280="",TS_DRC!$P$5,OFFSET(TS_DRC!P$5,RIGHT(D280,2),0,TRUE))</f>
        <v>TS31</v>
      </c>
      <c r="E281" t="str">
        <f t="shared" ca="1" si="20"/>
        <v>TS31</v>
      </c>
      <c r="F281">
        <f ca="1">IF($D281="",YEAR!C$2,1)</f>
        <v>1</v>
      </c>
      <c r="G281">
        <f ca="1">IF(F281&lt;1.1,F281,IF(F281&lt;YEAR!$C$2+YEAR!$C$3-2,F281+1,(YEAR!$C$2+YEAR!$C$3-1)&amp;"       :="))</f>
        <v>1</v>
      </c>
      <c r="H281">
        <f ca="1">IF(G281&lt;1.1,G281,IF(G281&lt;YEAR!$C$2+YEAR!$C$3-2,G281+1,(YEAR!$C$2+YEAR!$C$3-1)&amp;"       :="))</f>
        <v>1</v>
      </c>
      <c r="I281">
        <f ca="1">IF(H281&lt;1.1,H281,IF(H281&lt;YEAR!$C$2+YEAR!$C$3-2,H281+1,(YEAR!$C$2+YEAR!$C$3-1)&amp;"       :="))</f>
        <v>1</v>
      </c>
      <c r="J281">
        <f ca="1">IF(I281&lt;1.1,I281,IF(I281&lt;YEAR!$C$2+YEAR!$C$3-2,I281+1,(YEAR!$C$2+YEAR!$C$3-1)&amp;"       :="))</f>
        <v>1</v>
      </c>
      <c r="K281">
        <f ca="1">IF(J281&lt;1.1,J281,IF(J281&lt;YEAR!$C$2+YEAR!$C$3-2,J281+1,(YEAR!$C$2+YEAR!$C$3-1)&amp;"       :="))</f>
        <v>1</v>
      </c>
      <c r="L281">
        <f ca="1">IF(K281&lt;1.1,K281,IF(K281&lt;YEAR!$C$2+YEAR!$C$3-2,K281+1,(YEAR!$C$2+YEAR!$C$3-1)&amp;"       :="))</f>
        <v>1</v>
      </c>
      <c r="M281">
        <f ca="1">IF(L281&lt;1.1,L281,IF(L281&lt;YEAR!$C$2+YEAR!$C$3-2,L281+1,(YEAR!$C$2+YEAR!$C$3-1)&amp;"       :="))</f>
        <v>1</v>
      </c>
      <c r="N281">
        <f ca="1">IF(M281&lt;1.1,M281,IF(M281&lt;YEAR!$C$2+YEAR!$C$3-2,M281+1,(YEAR!$C$2+YEAR!$C$3-1)&amp;"       :="))</f>
        <v>1</v>
      </c>
      <c r="O281">
        <f ca="1">IF(N281&lt;1.1,N281,IF(N281&lt;YEAR!$C$2+YEAR!$C$3-2,N281+1,(YEAR!$C$2+YEAR!$C$3-1)&amp;"       :="))</f>
        <v>1</v>
      </c>
      <c r="P281">
        <f ca="1">IF(O281&lt;1.1,O281,IF(O281&lt;YEAR!$C$2+YEAR!$C$3-2,O281+1,(YEAR!$C$2+YEAR!$C$3-1)&amp;"       :="))</f>
        <v>1</v>
      </c>
      <c r="Q281">
        <f ca="1">IF(P281&lt;1.1,P281,IF(P281&lt;YEAR!$C$2+YEAR!$C$3-2,P281+1,(YEAR!$C$2+YEAR!$C$3-1)&amp;"       :="))</f>
        <v>1</v>
      </c>
      <c r="R281">
        <f ca="1">IF(Q281&lt;1.1,Q281,IF(Q281&lt;YEAR!$C$2+YEAR!$C$3-2,Q281+1,(YEAR!$C$2+YEAR!$C$3-1)&amp;"       :="))</f>
        <v>1</v>
      </c>
      <c r="S281">
        <f ca="1">IF(R281&lt;1.1,R281,IF(R281&lt;YEAR!$C$2+YEAR!$C$3-2,R281+1,(YEAR!$C$2+YEAR!$C$3-1)&amp;"       :="))</f>
        <v>1</v>
      </c>
      <c r="T281">
        <f ca="1">IF(S281&lt;1.1,S281,IF(S281&lt;YEAR!$C$2+YEAR!$C$3-2,S281+1,(YEAR!$C$2+YEAR!$C$3-1)&amp;"       :="))</f>
        <v>1</v>
      </c>
      <c r="U281">
        <f ca="1">IF(T281&lt;1.1,T281,IF(T281&lt;YEAR!$C$2+YEAR!$C$3-2,T281+1,(YEAR!$C$2+YEAR!$C$3-1)&amp;"       :="))</f>
        <v>1</v>
      </c>
      <c r="V281">
        <f ca="1">IF(U281&lt;1.1,U281,IF(U281&lt;YEAR!$C$2+YEAR!$C$3-2,U281+1,(YEAR!$C$2+YEAR!$C$3-1)&amp;"       :="))</f>
        <v>1</v>
      </c>
      <c r="W281">
        <f ca="1">IF(V281&lt;1.1,V281,IF(V281&lt;YEAR!$C$2+YEAR!$C$3-2,V281+1,(YEAR!$C$2+YEAR!$C$3-1)&amp;"       :="))</f>
        <v>1</v>
      </c>
      <c r="X281">
        <f ca="1">IF(W281&lt;1.1,W281,IF(W281&lt;YEAR!$C$2+YEAR!$C$3-2,W281+1,(YEAR!$C$2+YEAR!$C$3-1)&amp;"       :="))</f>
        <v>1</v>
      </c>
      <c r="Y281">
        <f ca="1">IF(X281&lt;1.1,X281,IF(X281&lt;YEAR!$C$2+YEAR!$C$3-2,X281+1,(YEAR!$C$2+YEAR!$C$3-1)&amp;"       :="))</f>
        <v>1</v>
      </c>
      <c r="Z281">
        <f ca="1">IF(Y281&lt;1.1,Y281,IF(Y281&lt;YEAR!$C$2+YEAR!$C$3-2,Y281+1,(YEAR!$C$2+YEAR!$C$3-1)&amp;"       :="))</f>
        <v>1</v>
      </c>
      <c r="AA281">
        <f ca="1">IF(Z281&lt;1.1,Z281,IF(Z281&lt;YEAR!$C$2+YEAR!$C$3-2,Z281+1,(YEAR!$C$2+YEAR!$C$3-1)&amp;"       :="))</f>
        <v>1</v>
      </c>
      <c r="AB281">
        <f ca="1">IF(AA281&lt;1.1,AA281,IF(AA281&lt;YEAR!$C$2+YEAR!$C$3-2,AA281+1,(YEAR!$C$2+YEAR!$C$3-1)&amp;"       :="))</f>
        <v>1</v>
      </c>
      <c r="AC281">
        <f ca="1">IF(AB281&lt;1.1,AB281,IF(AB281&lt;YEAR!$C$2+YEAR!$C$3-2,AB281+1,(YEAR!$C$2+YEAR!$C$3-1)&amp;"       :="))</f>
        <v>1</v>
      </c>
      <c r="AD281">
        <f ca="1">IF(AC281&lt;1.1,AC281,IF(AC281&lt;YEAR!$C$2+YEAR!$C$3-2,AC281+1,(YEAR!$C$2+YEAR!$C$3-1)&amp;"       :="))</f>
        <v>1</v>
      </c>
      <c r="AE281">
        <f ca="1">IF(AD281&lt;1.1,AD281,IF(AD281&lt;YEAR!$C$2+YEAR!$C$3-2,AD281+1,(YEAR!$C$2+YEAR!$C$3-1)&amp;"       :="))</f>
        <v>1</v>
      </c>
      <c r="AF281">
        <f ca="1">IF(AE281&lt;1.1,AE281,IF(AE281&lt;YEAR!$C$2+YEAR!$C$3-2,AE281+1,(YEAR!$C$2+YEAR!$C$3-1)&amp;"       :="))</f>
        <v>1</v>
      </c>
      <c r="AG281">
        <f ca="1">IF(AF281&lt;1.1,AF281,IF(AF281&lt;YEAR!$C$2+YEAR!$C$3-2,AF281+1,(YEAR!$C$2+YEAR!$C$3-1)&amp;"       :="))</f>
        <v>1</v>
      </c>
      <c r="AH281">
        <f ca="1">IF(AG281&lt;1.1,AG281,IF(AG281&lt;YEAR!$C$2+YEAR!$C$3-2,AG281+1,(YEAR!$C$2+YEAR!$C$3-1)&amp;"       :="))</f>
        <v>1</v>
      </c>
      <c r="AI281">
        <f ca="1">IF(AH281&lt;1.1,AH281,IF(AH281&lt;YEAR!$C$2+YEAR!$C$3-2,AH281+1,(YEAR!$C$2+YEAR!$C$3-1)&amp;"       :="))</f>
        <v>1</v>
      </c>
      <c r="AJ281">
        <f ca="1">IF(AI281&lt;1.1,AI281,IF(AI281&lt;YEAR!$C$2+YEAR!$C$3-2,AI281+1,(YEAR!$C$2+YEAR!$C$3-1)&amp;"       :="))</f>
        <v>1</v>
      </c>
    </row>
    <row r="282" spans="1:36">
      <c r="A282">
        <f t="shared" ca="1" si="19"/>
        <v>7</v>
      </c>
      <c r="B282" t="s">
        <v>51</v>
      </c>
      <c r="C282" t="str">
        <f ca="1">IF(D282="",OFFSET(AvailabilityFactor!A$1,A282,0),C281)</f>
        <v>D2BMBC00</v>
      </c>
      <c r="D282" t="str" cm="1">
        <f t="array" aca="1" ref="D282" ca="1">IF(D281="",TS_DRC!$P$5,OFFSET(TS_DRC!P$5,RIGHT(D281,2),0,TRUE))</f>
        <v>TS32</v>
      </c>
      <c r="E282" t="str">
        <f t="shared" ca="1" si="20"/>
        <v>TS32</v>
      </c>
      <c r="F282">
        <f ca="1">IF($D282="",YEAR!C$2,1)</f>
        <v>1</v>
      </c>
      <c r="G282">
        <f ca="1">IF(F282&lt;1.1,F282,IF(F282&lt;YEAR!$C$2+YEAR!$C$3-2,F282+1,(YEAR!$C$2+YEAR!$C$3-1)&amp;"       :="))</f>
        <v>1</v>
      </c>
      <c r="H282">
        <f ca="1">IF(G282&lt;1.1,G282,IF(G282&lt;YEAR!$C$2+YEAR!$C$3-2,G282+1,(YEAR!$C$2+YEAR!$C$3-1)&amp;"       :="))</f>
        <v>1</v>
      </c>
      <c r="I282">
        <f ca="1">IF(H282&lt;1.1,H282,IF(H282&lt;YEAR!$C$2+YEAR!$C$3-2,H282+1,(YEAR!$C$2+YEAR!$C$3-1)&amp;"       :="))</f>
        <v>1</v>
      </c>
      <c r="J282">
        <f ca="1">IF(I282&lt;1.1,I282,IF(I282&lt;YEAR!$C$2+YEAR!$C$3-2,I282+1,(YEAR!$C$2+YEAR!$C$3-1)&amp;"       :="))</f>
        <v>1</v>
      </c>
      <c r="K282">
        <f ca="1">IF(J282&lt;1.1,J282,IF(J282&lt;YEAR!$C$2+YEAR!$C$3-2,J282+1,(YEAR!$C$2+YEAR!$C$3-1)&amp;"       :="))</f>
        <v>1</v>
      </c>
      <c r="L282">
        <f ca="1">IF(K282&lt;1.1,K282,IF(K282&lt;YEAR!$C$2+YEAR!$C$3-2,K282+1,(YEAR!$C$2+YEAR!$C$3-1)&amp;"       :="))</f>
        <v>1</v>
      </c>
      <c r="M282">
        <f ca="1">IF(L282&lt;1.1,L282,IF(L282&lt;YEAR!$C$2+YEAR!$C$3-2,L282+1,(YEAR!$C$2+YEAR!$C$3-1)&amp;"       :="))</f>
        <v>1</v>
      </c>
      <c r="N282">
        <f ca="1">IF(M282&lt;1.1,M282,IF(M282&lt;YEAR!$C$2+YEAR!$C$3-2,M282+1,(YEAR!$C$2+YEAR!$C$3-1)&amp;"       :="))</f>
        <v>1</v>
      </c>
      <c r="O282">
        <f ca="1">IF(N282&lt;1.1,N282,IF(N282&lt;YEAR!$C$2+YEAR!$C$3-2,N282+1,(YEAR!$C$2+YEAR!$C$3-1)&amp;"       :="))</f>
        <v>1</v>
      </c>
      <c r="P282">
        <f ca="1">IF(O282&lt;1.1,O282,IF(O282&lt;YEAR!$C$2+YEAR!$C$3-2,O282+1,(YEAR!$C$2+YEAR!$C$3-1)&amp;"       :="))</f>
        <v>1</v>
      </c>
      <c r="Q282">
        <f ca="1">IF(P282&lt;1.1,P282,IF(P282&lt;YEAR!$C$2+YEAR!$C$3-2,P282+1,(YEAR!$C$2+YEAR!$C$3-1)&amp;"       :="))</f>
        <v>1</v>
      </c>
      <c r="R282">
        <f ca="1">IF(Q282&lt;1.1,Q282,IF(Q282&lt;YEAR!$C$2+YEAR!$C$3-2,Q282+1,(YEAR!$C$2+YEAR!$C$3-1)&amp;"       :="))</f>
        <v>1</v>
      </c>
      <c r="S282">
        <f ca="1">IF(R282&lt;1.1,R282,IF(R282&lt;YEAR!$C$2+YEAR!$C$3-2,R282+1,(YEAR!$C$2+YEAR!$C$3-1)&amp;"       :="))</f>
        <v>1</v>
      </c>
      <c r="T282">
        <f ca="1">IF(S282&lt;1.1,S282,IF(S282&lt;YEAR!$C$2+YEAR!$C$3-2,S282+1,(YEAR!$C$2+YEAR!$C$3-1)&amp;"       :="))</f>
        <v>1</v>
      </c>
      <c r="U282">
        <f ca="1">IF(T282&lt;1.1,T282,IF(T282&lt;YEAR!$C$2+YEAR!$C$3-2,T282+1,(YEAR!$C$2+YEAR!$C$3-1)&amp;"       :="))</f>
        <v>1</v>
      </c>
      <c r="V282">
        <f ca="1">IF(U282&lt;1.1,U282,IF(U282&lt;YEAR!$C$2+YEAR!$C$3-2,U282+1,(YEAR!$C$2+YEAR!$C$3-1)&amp;"       :="))</f>
        <v>1</v>
      </c>
      <c r="W282">
        <f ca="1">IF(V282&lt;1.1,V282,IF(V282&lt;YEAR!$C$2+YEAR!$C$3-2,V282+1,(YEAR!$C$2+YEAR!$C$3-1)&amp;"       :="))</f>
        <v>1</v>
      </c>
      <c r="X282">
        <f ca="1">IF(W282&lt;1.1,W282,IF(W282&lt;YEAR!$C$2+YEAR!$C$3-2,W282+1,(YEAR!$C$2+YEAR!$C$3-1)&amp;"       :="))</f>
        <v>1</v>
      </c>
      <c r="Y282">
        <f ca="1">IF(X282&lt;1.1,X282,IF(X282&lt;YEAR!$C$2+YEAR!$C$3-2,X282+1,(YEAR!$C$2+YEAR!$C$3-1)&amp;"       :="))</f>
        <v>1</v>
      </c>
      <c r="Z282">
        <f ca="1">IF(Y282&lt;1.1,Y282,IF(Y282&lt;YEAR!$C$2+YEAR!$C$3-2,Y282+1,(YEAR!$C$2+YEAR!$C$3-1)&amp;"       :="))</f>
        <v>1</v>
      </c>
      <c r="AA282">
        <f ca="1">IF(Z282&lt;1.1,Z282,IF(Z282&lt;YEAR!$C$2+YEAR!$C$3-2,Z282+1,(YEAR!$C$2+YEAR!$C$3-1)&amp;"       :="))</f>
        <v>1</v>
      </c>
      <c r="AB282">
        <f ca="1">IF(AA282&lt;1.1,AA282,IF(AA282&lt;YEAR!$C$2+YEAR!$C$3-2,AA282+1,(YEAR!$C$2+YEAR!$C$3-1)&amp;"       :="))</f>
        <v>1</v>
      </c>
      <c r="AC282">
        <f ca="1">IF(AB282&lt;1.1,AB282,IF(AB282&lt;YEAR!$C$2+YEAR!$C$3-2,AB282+1,(YEAR!$C$2+YEAR!$C$3-1)&amp;"       :="))</f>
        <v>1</v>
      </c>
      <c r="AD282">
        <f ca="1">IF(AC282&lt;1.1,AC282,IF(AC282&lt;YEAR!$C$2+YEAR!$C$3-2,AC282+1,(YEAR!$C$2+YEAR!$C$3-1)&amp;"       :="))</f>
        <v>1</v>
      </c>
      <c r="AE282">
        <f ca="1">IF(AD282&lt;1.1,AD282,IF(AD282&lt;YEAR!$C$2+YEAR!$C$3-2,AD282+1,(YEAR!$C$2+YEAR!$C$3-1)&amp;"       :="))</f>
        <v>1</v>
      </c>
      <c r="AF282">
        <f ca="1">IF(AE282&lt;1.1,AE282,IF(AE282&lt;YEAR!$C$2+YEAR!$C$3-2,AE282+1,(YEAR!$C$2+YEAR!$C$3-1)&amp;"       :="))</f>
        <v>1</v>
      </c>
      <c r="AG282">
        <f ca="1">IF(AF282&lt;1.1,AF282,IF(AF282&lt;YEAR!$C$2+YEAR!$C$3-2,AF282+1,(YEAR!$C$2+YEAR!$C$3-1)&amp;"       :="))</f>
        <v>1</v>
      </c>
      <c r="AH282">
        <f ca="1">IF(AG282&lt;1.1,AG282,IF(AG282&lt;YEAR!$C$2+YEAR!$C$3-2,AG282+1,(YEAR!$C$2+YEAR!$C$3-1)&amp;"       :="))</f>
        <v>1</v>
      </c>
      <c r="AI282">
        <f ca="1">IF(AH282&lt;1.1,AH282,IF(AH282&lt;YEAR!$C$2+YEAR!$C$3-2,AH282+1,(YEAR!$C$2+YEAR!$C$3-1)&amp;"       :="))</f>
        <v>1</v>
      </c>
      <c r="AJ282">
        <f ca="1">IF(AI282&lt;1.1,AI282,IF(AI282&lt;YEAR!$C$2+YEAR!$C$3-2,AI282+1,(YEAR!$C$2+YEAR!$C$3-1)&amp;"       :="))</f>
        <v>1</v>
      </c>
    </row>
    <row r="283" spans="1:36">
      <c r="A283">
        <f t="shared" ca="1" si="19"/>
        <v>7</v>
      </c>
      <c r="B283" t="s">
        <v>51</v>
      </c>
      <c r="C283" t="str">
        <f ca="1">IF(D283="",OFFSET(AvailabilityFactor!A$1,A283,0),C282)</f>
        <v>D2BMBC00</v>
      </c>
      <c r="D283" t="str" cm="1">
        <f t="array" aca="1" ref="D283" ca="1">IF(D282="",TS_DRC!$P$5,OFFSET(TS_DRC!P$5,RIGHT(D282,2),0,TRUE))</f>
        <v>TS33</v>
      </c>
      <c r="E283" t="str">
        <f t="shared" ca="1" si="20"/>
        <v>TS33</v>
      </c>
      <c r="F283">
        <f ca="1">IF($D283="",YEAR!C$2,1)</f>
        <v>1</v>
      </c>
      <c r="G283">
        <f ca="1">IF(F283&lt;1.1,F283,IF(F283&lt;YEAR!$C$2+YEAR!$C$3-2,F283+1,(YEAR!$C$2+YEAR!$C$3-1)&amp;"       :="))</f>
        <v>1</v>
      </c>
      <c r="H283">
        <f ca="1">IF(G283&lt;1.1,G283,IF(G283&lt;YEAR!$C$2+YEAR!$C$3-2,G283+1,(YEAR!$C$2+YEAR!$C$3-1)&amp;"       :="))</f>
        <v>1</v>
      </c>
      <c r="I283">
        <f ca="1">IF(H283&lt;1.1,H283,IF(H283&lt;YEAR!$C$2+YEAR!$C$3-2,H283+1,(YEAR!$C$2+YEAR!$C$3-1)&amp;"       :="))</f>
        <v>1</v>
      </c>
      <c r="J283">
        <f ca="1">IF(I283&lt;1.1,I283,IF(I283&lt;YEAR!$C$2+YEAR!$C$3-2,I283+1,(YEAR!$C$2+YEAR!$C$3-1)&amp;"       :="))</f>
        <v>1</v>
      </c>
      <c r="K283">
        <f ca="1">IF(J283&lt;1.1,J283,IF(J283&lt;YEAR!$C$2+YEAR!$C$3-2,J283+1,(YEAR!$C$2+YEAR!$C$3-1)&amp;"       :="))</f>
        <v>1</v>
      </c>
      <c r="L283">
        <f ca="1">IF(K283&lt;1.1,K283,IF(K283&lt;YEAR!$C$2+YEAR!$C$3-2,K283+1,(YEAR!$C$2+YEAR!$C$3-1)&amp;"       :="))</f>
        <v>1</v>
      </c>
      <c r="M283">
        <f ca="1">IF(L283&lt;1.1,L283,IF(L283&lt;YEAR!$C$2+YEAR!$C$3-2,L283+1,(YEAR!$C$2+YEAR!$C$3-1)&amp;"       :="))</f>
        <v>1</v>
      </c>
      <c r="N283">
        <f ca="1">IF(M283&lt;1.1,M283,IF(M283&lt;YEAR!$C$2+YEAR!$C$3-2,M283+1,(YEAR!$C$2+YEAR!$C$3-1)&amp;"       :="))</f>
        <v>1</v>
      </c>
      <c r="O283">
        <f ca="1">IF(N283&lt;1.1,N283,IF(N283&lt;YEAR!$C$2+YEAR!$C$3-2,N283+1,(YEAR!$C$2+YEAR!$C$3-1)&amp;"       :="))</f>
        <v>1</v>
      </c>
      <c r="P283">
        <f ca="1">IF(O283&lt;1.1,O283,IF(O283&lt;YEAR!$C$2+YEAR!$C$3-2,O283+1,(YEAR!$C$2+YEAR!$C$3-1)&amp;"       :="))</f>
        <v>1</v>
      </c>
      <c r="Q283">
        <f ca="1">IF(P283&lt;1.1,P283,IF(P283&lt;YEAR!$C$2+YEAR!$C$3-2,P283+1,(YEAR!$C$2+YEAR!$C$3-1)&amp;"       :="))</f>
        <v>1</v>
      </c>
      <c r="R283">
        <f ca="1">IF(Q283&lt;1.1,Q283,IF(Q283&lt;YEAR!$C$2+YEAR!$C$3-2,Q283+1,(YEAR!$C$2+YEAR!$C$3-1)&amp;"       :="))</f>
        <v>1</v>
      </c>
      <c r="S283">
        <f ca="1">IF(R283&lt;1.1,R283,IF(R283&lt;YEAR!$C$2+YEAR!$C$3-2,R283+1,(YEAR!$C$2+YEAR!$C$3-1)&amp;"       :="))</f>
        <v>1</v>
      </c>
      <c r="T283">
        <f ca="1">IF(S283&lt;1.1,S283,IF(S283&lt;YEAR!$C$2+YEAR!$C$3-2,S283+1,(YEAR!$C$2+YEAR!$C$3-1)&amp;"       :="))</f>
        <v>1</v>
      </c>
      <c r="U283">
        <f ca="1">IF(T283&lt;1.1,T283,IF(T283&lt;YEAR!$C$2+YEAR!$C$3-2,T283+1,(YEAR!$C$2+YEAR!$C$3-1)&amp;"       :="))</f>
        <v>1</v>
      </c>
      <c r="V283">
        <f ca="1">IF(U283&lt;1.1,U283,IF(U283&lt;YEAR!$C$2+YEAR!$C$3-2,U283+1,(YEAR!$C$2+YEAR!$C$3-1)&amp;"       :="))</f>
        <v>1</v>
      </c>
      <c r="W283">
        <f ca="1">IF(V283&lt;1.1,V283,IF(V283&lt;YEAR!$C$2+YEAR!$C$3-2,V283+1,(YEAR!$C$2+YEAR!$C$3-1)&amp;"       :="))</f>
        <v>1</v>
      </c>
      <c r="X283">
        <f ca="1">IF(W283&lt;1.1,W283,IF(W283&lt;YEAR!$C$2+YEAR!$C$3-2,W283+1,(YEAR!$C$2+YEAR!$C$3-1)&amp;"       :="))</f>
        <v>1</v>
      </c>
      <c r="Y283">
        <f ca="1">IF(X283&lt;1.1,X283,IF(X283&lt;YEAR!$C$2+YEAR!$C$3-2,X283+1,(YEAR!$C$2+YEAR!$C$3-1)&amp;"       :="))</f>
        <v>1</v>
      </c>
      <c r="Z283">
        <f ca="1">IF(Y283&lt;1.1,Y283,IF(Y283&lt;YEAR!$C$2+YEAR!$C$3-2,Y283+1,(YEAR!$C$2+YEAR!$C$3-1)&amp;"       :="))</f>
        <v>1</v>
      </c>
      <c r="AA283">
        <f ca="1">IF(Z283&lt;1.1,Z283,IF(Z283&lt;YEAR!$C$2+YEAR!$C$3-2,Z283+1,(YEAR!$C$2+YEAR!$C$3-1)&amp;"       :="))</f>
        <v>1</v>
      </c>
      <c r="AB283">
        <f ca="1">IF(AA283&lt;1.1,AA283,IF(AA283&lt;YEAR!$C$2+YEAR!$C$3-2,AA283+1,(YEAR!$C$2+YEAR!$C$3-1)&amp;"       :="))</f>
        <v>1</v>
      </c>
      <c r="AC283">
        <f ca="1">IF(AB283&lt;1.1,AB283,IF(AB283&lt;YEAR!$C$2+YEAR!$C$3-2,AB283+1,(YEAR!$C$2+YEAR!$C$3-1)&amp;"       :="))</f>
        <v>1</v>
      </c>
      <c r="AD283">
        <f ca="1">IF(AC283&lt;1.1,AC283,IF(AC283&lt;YEAR!$C$2+YEAR!$C$3-2,AC283+1,(YEAR!$C$2+YEAR!$C$3-1)&amp;"       :="))</f>
        <v>1</v>
      </c>
      <c r="AE283">
        <f ca="1">IF(AD283&lt;1.1,AD283,IF(AD283&lt;YEAR!$C$2+YEAR!$C$3-2,AD283+1,(YEAR!$C$2+YEAR!$C$3-1)&amp;"       :="))</f>
        <v>1</v>
      </c>
      <c r="AF283">
        <f ca="1">IF(AE283&lt;1.1,AE283,IF(AE283&lt;YEAR!$C$2+YEAR!$C$3-2,AE283+1,(YEAR!$C$2+YEAR!$C$3-1)&amp;"       :="))</f>
        <v>1</v>
      </c>
      <c r="AG283">
        <f ca="1">IF(AF283&lt;1.1,AF283,IF(AF283&lt;YEAR!$C$2+YEAR!$C$3-2,AF283+1,(YEAR!$C$2+YEAR!$C$3-1)&amp;"       :="))</f>
        <v>1</v>
      </c>
      <c r="AH283">
        <f ca="1">IF(AG283&lt;1.1,AG283,IF(AG283&lt;YEAR!$C$2+YEAR!$C$3-2,AG283+1,(YEAR!$C$2+YEAR!$C$3-1)&amp;"       :="))</f>
        <v>1</v>
      </c>
      <c r="AI283">
        <f ca="1">IF(AH283&lt;1.1,AH283,IF(AH283&lt;YEAR!$C$2+YEAR!$C$3-2,AH283+1,(YEAR!$C$2+YEAR!$C$3-1)&amp;"       :="))</f>
        <v>1</v>
      </c>
      <c r="AJ283">
        <f ca="1">IF(AI283&lt;1.1,AI283,IF(AI283&lt;YEAR!$C$2+YEAR!$C$3-2,AI283+1,(YEAR!$C$2+YEAR!$C$3-1)&amp;"       :="))</f>
        <v>1</v>
      </c>
    </row>
    <row r="284" spans="1:36">
      <c r="A284">
        <f t="shared" ca="1" si="19"/>
        <v>7</v>
      </c>
      <c r="B284" t="s">
        <v>51</v>
      </c>
      <c r="C284" t="str">
        <f ca="1">IF(D284="",OFFSET(AvailabilityFactor!A$1,A284,0),C283)</f>
        <v>D2BMBC00</v>
      </c>
      <c r="D284" t="str" cm="1">
        <f t="array" aca="1" ref="D284" ca="1">IF(D283="",TS_DRC!$P$5,OFFSET(TS_DRC!P$5,RIGHT(D283,2),0,TRUE))</f>
        <v>TS34</v>
      </c>
      <c r="E284" t="str">
        <f t="shared" ca="1" si="20"/>
        <v>TS34</v>
      </c>
      <c r="F284">
        <f ca="1">IF($D284="",YEAR!C$2,1)</f>
        <v>1</v>
      </c>
      <c r="G284">
        <f ca="1">IF(F284&lt;1.1,F284,IF(F284&lt;YEAR!$C$2+YEAR!$C$3-2,F284+1,(YEAR!$C$2+YEAR!$C$3-1)&amp;"       :="))</f>
        <v>1</v>
      </c>
      <c r="H284">
        <f ca="1">IF(G284&lt;1.1,G284,IF(G284&lt;YEAR!$C$2+YEAR!$C$3-2,G284+1,(YEAR!$C$2+YEAR!$C$3-1)&amp;"       :="))</f>
        <v>1</v>
      </c>
      <c r="I284">
        <f ca="1">IF(H284&lt;1.1,H284,IF(H284&lt;YEAR!$C$2+YEAR!$C$3-2,H284+1,(YEAR!$C$2+YEAR!$C$3-1)&amp;"       :="))</f>
        <v>1</v>
      </c>
      <c r="J284">
        <f ca="1">IF(I284&lt;1.1,I284,IF(I284&lt;YEAR!$C$2+YEAR!$C$3-2,I284+1,(YEAR!$C$2+YEAR!$C$3-1)&amp;"       :="))</f>
        <v>1</v>
      </c>
      <c r="K284">
        <f ca="1">IF(J284&lt;1.1,J284,IF(J284&lt;YEAR!$C$2+YEAR!$C$3-2,J284+1,(YEAR!$C$2+YEAR!$C$3-1)&amp;"       :="))</f>
        <v>1</v>
      </c>
      <c r="L284">
        <f ca="1">IF(K284&lt;1.1,K284,IF(K284&lt;YEAR!$C$2+YEAR!$C$3-2,K284+1,(YEAR!$C$2+YEAR!$C$3-1)&amp;"       :="))</f>
        <v>1</v>
      </c>
      <c r="M284">
        <f ca="1">IF(L284&lt;1.1,L284,IF(L284&lt;YEAR!$C$2+YEAR!$C$3-2,L284+1,(YEAR!$C$2+YEAR!$C$3-1)&amp;"       :="))</f>
        <v>1</v>
      </c>
      <c r="N284">
        <f ca="1">IF(M284&lt;1.1,M284,IF(M284&lt;YEAR!$C$2+YEAR!$C$3-2,M284+1,(YEAR!$C$2+YEAR!$C$3-1)&amp;"       :="))</f>
        <v>1</v>
      </c>
      <c r="O284">
        <f ca="1">IF(N284&lt;1.1,N284,IF(N284&lt;YEAR!$C$2+YEAR!$C$3-2,N284+1,(YEAR!$C$2+YEAR!$C$3-1)&amp;"       :="))</f>
        <v>1</v>
      </c>
      <c r="P284">
        <f ca="1">IF(O284&lt;1.1,O284,IF(O284&lt;YEAR!$C$2+YEAR!$C$3-2,O284+1,(YEAR!$C$2+YEAR!$C$3-1)&amp;"       :="))</f>
        <v>1</v>
      </c>
      <c r="Q284">
        <f ca="1">IF(P284&lt;1.1,P284,IF(P284&lt;YEAR!$C$2+YEAR!$C$3-2,P284+1,(YEAR!$C$2+YEAR!$C$3-1)&amp;"       :="))</f>
        <v>1</v>
      </c>
      <c r="R284">
        <f ca="1">IF(Q284&lt;1.1,Q284,IF(Q284&lt;YEAR!$C$2+YEAR!$C$3-2,Q284+1,(YEAR!$C$2+YEAR!$C$3-1)&amp;"       :="))</f>
        <v>1</v>
      </c>
      <c r="S284">
        <f ca="1">IF(R284&lt;1.1,R284,IF(R284&lt;YEAR!$C$2+YEAR!$C$3-2,R284+1,(YEAR!$C$2+YEAR!$C$3-1)&amp;"       :="))</f>
        <v>1</v>
      </c>
      <c r="T284">
        <f ca="1">IF(S284&lt;1.1,S284,IF(S284&lt;YEAR!$C$2+YEAR!$C$3-2,S284+1,(YEAR!$C$2+YEAR!$C$3-1)&amp;"       :="))</f>
        <v>1</v>
      </c>
      <c r="U284">
        <f ca="1">IF(T284&lt;1.1,T284,IF(T284&lt;YEAR!$C$2+YEAR!$C$3-2,T284+1,(YEAR!$C$2+YEAR!$C$3-1)&amp;"       :="))</f>
        <v>1</v>
      </c>
      <c r="V284">
        <f ca="1">IF(U284&lt;1.1,U284,IF(U284&lt;YEAR!$C$2+YEAR!$C$3-2,U284+1,(YEAR!$C$2+YEAR!$C$3-1)&amp;"       :="))</f>
        <v>1</v>
      </c>
      <c r="W284">
        <f ca="1">IF(V284&lt;1.1,V284,IF(V284&lt;YEAR!$C$2+YEAR!$C$3-2,V284+1,(YEAR!$C$2+YEAR!$C$3-1)&amp;"       :="))</f>
        <v>1</v>
      </c>
      <c r="X284">
        <f ca="1">IF(W284&lt;1.1,W284,IF(W284&lt;YEAR!$C$2+YEAR!$C$3-2,W284+1,(YEAR!$C$2+YEAR!$C$3-1)&amp;"       :="))</f>
        <v>1</v>
      </c>
      <c r="Y284">
        <f ca="1">IF(X284&lt;1.1,X284,IF(X284&lt;YEAR!$C$2+YEAR!$C$3-2,X284+1,(YEAR!$C$2+YEAR!$C$3-1)&amp;"       :="))</f>
        <v>1</v>
      </c>
      <c r="Z284">
        <f ca="1">IF(Y284&lt;1.1,Y284,IF(Y284&lt;YEAR!$C$2+YEAR!$C$3-2,Y284+1,(YEAR!$C$2+YEAR!$C$3-1)&amp;"       :="))</f>
        <v>1</v>
      </c>
      <c r="AA284">
        <f ca="1">IF(Z284&lt;1.1,Z284,IF(Z284&lt;YEAR!$C$2+YEAR!$C$3-2,Z284+1,(YEAR!$C$2+YEAR!$C$3-1)&amp;"       :="))</f>
        <v>1</v>
      </c>
      <c r="AB284">
        <f ca="1">IF(AA284&lt;1.1,AA284,IF(AA284&lt;YEAR!$C$2+YEAR!$C$3-2,AA284+1,(YEAR!$C$2+YEAR!$C$3-1)&amp;"       :="))</f>
        <v>1</v>
      </c>
      <c r="AC284">
        <f ca="1">IF(AB284&lt;1.1,AB284,IF(AB284&lt;YEAR!$C$2+YEAR!$C$3-2,AB284+1,(YEAR!$C$2+YEAR!$C$3-1)&amp;"       :="))</f>
        <v>1</v>
      </c>
      <c r="AD284">
        <f ca="1">IF(AC284&lt;1.1,AC284,IF(AC284&lt;YEAR!$C$2+YEAR!$C$3-2,AC284+1,(YEAR!$C$2+YEAR!$C$3-1)&amp;"       :="))</f>
        <v>1</v>
      </c>
      <c r="AE284">
        <f ca="1">IF(AD284&lt;1.1,AD284,IF(AD284&lt;YEAR!$C$2+YEAR!$C$3-2,AD284+1,(YEAR!$C$2+YEAR!$C$3-1)&amp;"       :="))</f>
        <v>1</v>
      </c>
      <c r="AF284">
        <f ca="1">IF(AE284&lt;1.1,AE284,IF(AE284&lt;YEAR!$C$2+YEAR!$C$3-2,AE284+1,(YEAR!$C$2+YEAR!$C$3-1)&amp;"       :="))</f>
        <v>1</v>
      </c>
      <c r="AG284">
        <f ca="1">IF(AF284&lt;1.1,AF284,IF(AF284&lt;YEAR!$C$2+YEAR!$C$3-2,AF284+1,(YEAR!$C$2+YEAR!$C$3-1)&amp;"       :="))</f>
        <v>1</v>
      </c>
      <c r="AH284">
        <f ca="1">IF(AG284&lt;1.1,AG284,IF(AG284&lt;YEAR!$C$2+YEAR!$C$3-2,AG284+1,(YEAR!$C$2+YEAR!$C$3-1)&amp;"       :="))</f>
        <v>1</v>
      </c>
      <c r="AI284">
        <f ca="1">IF(AH284&lt;1.1,AH284,IF(AH284&lt;YEAR!$C$2+YEAR!$C$3-2,AH284+1,(YEAR!$C$2+YEAR!$C$3-1)&amp;"       :="))</f>
        <v>1</v>
      </c>
      <c r="AJ284">
        <f ca="1">IF(AI284&lt;1.1,AI284,IF(AI284&lt;YEAR!$C$2+YEAR!$C$3-2,AI284+1,(YEAR!$C$2+YEAR!$C$3-1)&amp;"       :="))</f>
        <v>1</v>
      </c>
    </row>
    <row r="285" spans="1:36">
      <c r="A285">
        <f t="shared" ca="1" si="19"/>
        <v>7</v>
      </c>
      <c r="B285" t="s">
        <v>51</v>
      </c>
      <c r="C285" t="str">
        <f ca="1">IF(D285="",OFFSET(AvailabilityFactor!A$1,A285,0),C284)</f>
        <v>D2BMBC00</v>
      </c>
      <c r="D285" t="str" cm="1">
        <f t="array" aca="1" ref="D285" ca="1">IF(D284="",TS_DRC!$P$5,OFFSET(TS_DRC!P$5,RIGHT(D284,2),0,TRUE))</f>
        <v>TS35</v>
      </c>
      <c r="E285" t="str">
        <f t="shared" ca="1" si="20"/>
        <v>TS35</v>
      </c>
      <c r="F285">
        <f ca="1">IF($D285="",YEAR!C$2,1)</f>
        <v>1</v>
      </c>
      <c r="G285">
        <f ca="1">IF(F285&lt;1.1,F285,IF(F285&lt;YEAR!$C$2+YEAR!$C$3-2,F285+1,(YEAR!$C$2+YEAR!$C$3-1)&amp;"       :="))</f>
        <v>1</v>
      </c>
      <c r="H285">
        <f ca="1">IF(G285&lt;1.1,G285,IF(G285&lt;YEAR!$C$2+YEAR!$C$3-2,G285+1,(YEAR!$C$2+YEAR!$C$3-1)&amp;"       :="))</f>
        <v>1</v>
      </c>
      <c r="I285">
        <f ca="1">IF(H285&lt;1.1,H285,IF(H285&lt;YEAR!$C$2+YEAR!$C$3-2,H285+1,(YEAR!$C$2+YEAR!$C$3-1)&amp;"       :="))</f>
        <v>1</v>
      </c>
      <c r="J285">
        <f ca="1">IF(I285&lt;1.1,I285,IF(I285&lt;YEAR!$C$2+YEAR!$C$3-2,I285+1,(YEAR!$C$2+YEAR!$C$3-1)&amp;"       :="))</f>
        <v>1</v>
      </c>
      <c r="K285">
        <f ca="1">IF(J285&lt;1.1,J285,IF(J285&lt;YEAR!$C$2+YEAR!$C$3-2,J285+1,(YEAR!$C$2+YEAR!$C$3-1)&amp;"       :="))</f>
        <v>1</v>
      </c>
      <c r="L285">
        <f ca="1">IF(K285&lt;1.1,K285,IF(K285&lt;YEAR!$C$2+YEAR!$C$3-2,K285+1,(YEAR!$C$2+YEAR!$C$3-1)&amp;"       :="))</f>
        <v>1</v>
      </c>
      <c r="M285">
        <f ca="1">IF(L285&lt;1.1,L285,IF(L285&lt;YEAR!$C$2+YEAR!$C$3-2,L285+1,(YEAR!$C$2+YEAR!$C$3-1)&amp;"       :="))</f>
        <v>1</v>
      </c>
      <c r="N285">
        <f ca="1">IF(M285&lt;1.1,M285,IF(M285&lt;YEAR!$C$2+YEAR!$C$3-2,M285+1,(YEAR!$C$2+YEAR!$C$3-1)&amp;"       :="))</f>
        <v>1</v>
      </c>
      <c r="O285">
        <f ca="1">IF(N285&lt;1.1,N285,IF(N285&lt;YEAR!$C$2+YEAR!$C$3-2,N285+1,(YEAR!$C$2+YEAR!$C$3-1)&amp;"       :="))</f>
        <v>1</v>
      </c>
      <c r="P285">
        <f ca="1">IF(O285&lt;1.1,O285,IF(O285&lt;YEAR!$C$2+YEAR!$C$3-2,O285+1,(YEAR!$C$2+YEAR!$C$3-1)&amp;"       :="))</f>
        <v>1</v>
      </c>
      <c r="Q285">
        <f ca="1">IF(P285&lt;1.1,P285,IF(P285&lt;YEAR!$C$2+YEAR!$C$3-2,P285+1,(YEAR!$C$2+YEAR!$C$3-1)&amp;"       :="))</f>
        <v>1</v>
      </c>
      <c r="R285">
        <f ca="1">IF(Q285&lt;1.1,Q285,IF(Q285&lt;YEAR!$C$2+YEAR!$C$3-2,Q285+1,(YEAR!$C$2+YEAR!$C$3-1)&amp;"       :="))</f>
        <v>1</v>
      </c>
      <c r="S285">
        <f ca="1">IF(R285&lt;1.1,R285,IF(R285&lt;YEAR!$C$2+YEAR!$C$3-2,R285+1,(YEAR!$C$2+YEAR!$C$3-1)&amp;"       :="))</f>
        <v>1</v>
      </c>
      <c r="T285">
        <f ca="1">IF(S285&lt;1.1,S285,IF(S285&lt;YEAR!$C$2+YEAR!$C$3-2,S285+1,(YEAR!$C$2+YEAR!$C$3-1)&amp;"       :="))</f>
        <v>1</v>
      </c>
      <c r="U285">
        <f ca="1">IF(T285&lt;1.1,T285,IF(T285&lt;YEAR!$C$2+YEAR!$C$3-2,T285+1,(YEAR!$C$2+YEAR!$C$3-1)&amp;"       :="))</f>
        <v>1</v>
      </c>
      <c r="V285">
        <f ca="1">IF(U285&lt;1.1,U285,IF(U285&lt;YEAR!$C$2+YEAR!$C$3-2,U285+1,(YEAR!$C$2+YEAR!$C$3-1)&amp;"       :="))</f>
        <v>1</v>
      </c>
      <c r="W285">
        <f ca="1">IF(V285&lt;1.1,V285,IF(V285&lt;YEAR!$C$2+YEAR!$C$3-2,V285+1,(YEAR!$C$2+YEAR!$C$3-1)&amp;"       :="))</f>
        <v>1</v>
      </c>
      <c r="X285">
        <f ca="1">IF(W285&lt;1.1,W285,IF(W285&lt;YEAR!$C$2+YEAR!$C$3-2,W285+1,(YEAR!$C$2+YEAR!$C$3-1)&amp;"       :="))</f>
        <v>1</v>
      </c>
      <c r="Y285">
        <f ca="1">IF(X285&lt;1.1,X285,IF(X285&lt;YEAR!$C$2+YEAR!$C$3-2,X285+1,(YEAR!$C$2+YEAR!$C$3-1)&amp;"       :="))</f>
        <v>1</v>
      </c>
      <c r="Z285">
        <f ca="1">IF(Y285&lt;1.1,Y285,IF(Y285&lt;YEAR!$C$2+YEAR!$C$3-2,Y285+1,(YEAR!$C$2+YEAR!$C$3-1)&amp;"       :="))</f>
        <v>1</v>
      </c>
      <c r="AA285">
        <f ca="1">IF(Z285&lt;1.1,Z285,IF(Z285&lt;YEAR!$C$2+YEAR!$C$3-2,Z285+1,(YEAR!$C$2+YEAR!$C$3-1)&amp;"       :="))</f>
        <v>1</v>
      </c>
      <c r="AB285">
        <f ca="1">IF(AA285&lt;1.1,AA285,IF(AA285&lt;YEAR!$C$2+YEAR!$C$3-2,AA285+1,(YEAR!$C$2+YEAR!$C$3-1)&amp;"       :="))</f>
        <v>1</v>
      </c>
      <c r="AC285">
        <f ca="1">IF(AB285&lt;1.1,AB285,IF(AB285&lt;YEAR!$C$2+YEAR!$C$3-2,AB285+1,(YEAR!$C$2+YEAR!$C$3-1)&amp;"       :="))</f>
        <v>1</v>
      </c>
      <c r="AD285">
        <f ca="1">IF(AC285&lt;1.1,AC285,IF(AC285&lt;YEAR!$C$2+YEAR!$C$3-2,AC285+1,(YEAR!$C$2+YEAR!$C$3-1)&amp;"       :="))</f>
        <v>1</v>
      </c>
      <c r="AE285">
        <f ca="1">IF(AD285&lt;1.1,AD285,IF(AD285&lt;YEAR!$C$2+YEAR!$C$3-2,AD285+1,(YEAR!$C$2+YEAR!$C$3-1)&amp;"       :="))</f>
        <v>1</v>
      </c>
      <c r="AF285">
        <f ca="1">IF(AE285&lt;1.1,AE285,IF(AE285&lt;YEAR!$C$2+YEAR!$C$3-2,AE285+1,(YEAR!$C$2+YEAR!$C$3-1)&amp;"       :="))</f>
        <v>1</v>
      </c>
      <c r="AG285">
        <f ca="1">IF(AF285&lt;1.1,AF285,IF(AF285&lt;YEAR!$C$2+YEAR!$C$3-2,AF285+1,(YEAR!$C$2+YEAR!$C$3-1)&amp;"       :="))</f>
        <v>1</v>
      </c>
      <c r="AH285">
        <f ca="1">IF(AG285&lt;1.1,AG285,IF(AG285&lt;YEAR!$C$2+YEAR!$C$3-2,AG285+1,(YEAR!$C$2+YEAR!$C$3-1)&amp;"       :="))</f>
        <v>1</v>
      </c>
      <c r="AI285">
        <f ca="1">IF(AH285&lt;1.1,AH285,IF(AH285&lt;YEAR!$C$2+YEAR!$C$3-2,AH285+1,(YEAR!$C$2+YEAR!$C$3-1)&amp;"       :="))</f>
        <v>1</v>
      </c>
      <c r="AJ285">
        <f ca="1">IF(AI285&lt;1.1,AI285,IF(AI285&lt;YEAR!$C$2+YEAR!$C$3-2,AI285+1,(YEAR!$C$2+YEAR!$C$3-1)&amp;"       :="))</f>
        <v>1</v>
      </c>
    </row>
    <row r="286" spans="1:36">
      <c r="A286">
        <f t="shared" ca="1" si="19"/>
        <v>7</v>
      </c>
      <c r="B286" t="s">
        <v>51</v>
      </c>
      <c r="C286" t="str">
        <f ca="1">IF(D286="",OFFSET(AvailabilityFactor!A$1,A286,0),C285)</f>
        <v>D2BMBC00</v>
      </c>
      <c r="D286" t="str" cm="1">
        <f t="array" aca="1" ref="D286" ca="1">IF(D285="",TS_DRC!$P$5,OFFSET(TS_DRC!P$5,RIGHT(D285,2),0,TRUE))</f>
        <v>TS36</v>
      </c>
      <c r="E286" t="str">
        <f t="shared" ca="1" si="20"/>
        <v>TS36</v>
      </c>
      <c r="F286">
        <f ca="1">IF($D286="",YEAR!C$2,1)</f>
        <v>1</v>
      </c>
      <c r="G286">
        <f ca="1">IF(F286&lt;1.1,F286,IF(F286&lt;YEAR!$C$2+YEAR!$C$3-2,F286+1,(YEAR!$C$2+YEAR!$C$3-1)&amp;"       :="))</f>
        <v>1</v>
      </c>
      <c r="H286">
        <f ca="1">IF(G286&lt;1.1,G286,IF(G286&lt;YEAR!$C$2+YEAR!$C$3-2,G286+1,(YEAR!$C$2+YEAR!$C$3-1)&amp;"       :="))</f>
        <v>1</v>
      </c>
      <c r="I286">
        <f ca="1">IF(H286&lt;1.1,H286,IF(H286&lt;YEAR!$C$2+YEAR!$C$3-2,H286+1,(YEAR!$C$2+YEAR!$C$3-1)&amp;"       :="))</f>
        <v>1</v>
      </c>
      <c r="J286">
        <f ca="1">IF(I286&lt;1.1,I286,IF(I286&lt;YEAR!$C$2+YEAR!$C$3-2,I286+1,(YEAR!$C$2+YEAR!$C$3-1)&amp;"       :="))</f>
        <v>1</v>
      </c>
      <c r="K286">
        <f ca="1">IF(J286&lt;1.1,J286,IF(J286&lt;YEAR!$C$2+YEAR!$C$3-2,J286+1,(YEAR!$C$2+YEAR!$C$3-1)&amp;"       :="))</f>
        <v>1</v>
      </c>
      <c r="L286">
        <f ca="1">IF(K286&lt;1.1,K286,IF(K286&lt;YEAR!$C$2+YEAR!$C$3-2,K286+1,(YEAR!$C$2+YEAR!$C$3-1)&amp;"       :="))</f>
        <v>1</v>
      </c>
      <c r="M286">
        <f ca="1">IF(L286&lt;1.1,L286,IF(L286&lt;YEAR!$C$2+YEAR!$C$3-2,L286+1,(YEAR!$C$2+YEAR!$C$3-1)&amp;"       :="))</f>
        <v>1</v>
      </c>
      <c r="N286">
        <f ca="1">IF(M286&lt;1.1,M286,IF(M286&lt;YEAR!$C$2+YEAR!$C$3-2,M286+1,(YEAR!$C$2+YEAR!$C$3-1)&amp;"       :="))</f>
        <v>1</v>
      </c>
      <c r="O286">
        <f ca="1">IF(N286&lt;1.1,N286,IF(N286&lt;YEAR!$C$2+YEAR!$C$3-2,N286+1,(YEAR!$C$2+YEAR!$C$3-1)&amp;"       :="))</f>
        <v>1</v>
      </c>
      <c r="P286">
        <f ca="1">IF(O286&lt;1.1,O286,IF(O286&lt;YEAR!$C$2+YEAR!$C$3-2,O286+1,(YEAR!$C$2+YEAR!$C$3-1)&amp;"       :="))</f>
        <v>1</v>
      </c>
      <c r="Q286">
        <f ca="1">IF(P286&lt;1.1,P286,IF(P286&lt;YEAR!$C$2+YEAR!$C$3-2,P286+1,(YEAR!$C$2+YEAR!$C$3-1)&amp;"       :="))</f>
        <v>1</v>
      </c>
      <c r="R286">
        <f ca="1">IF(Q286&lt;1.1,Q286,IF(Q286&lt;YEAR!$C$2+YEAR!$C$3-2,Q286+1,(YEAR!$C$2+YEAR!$C$3-1)&amp;"       :="))</f>
        <v>1</v>
      </c>
      <c r="S286">
        <f ca="1">IF(R286&lt;1.1,R286,IF(R286&lt;YEAR!$C$2+YEAR!$C$3-2,R286+1,(YEAR!$C$2+YEAR!$C$3-1)&amp;"       :="))</f>
        <v>1</v>
      </c>
      <c r="T286">
        <f ca="1">IF(S286&lt;1.1,S286,IF(S286&lt;YEAR!$C$2+YEAR!$C$3-2,S286+1,(YEAR!$C$2+YEAR!$C$3-1)&amp;"       :="))</f>
        <v>1</v>
      </c>
      <c r="U286">
        <f ca="1">IF(T286&lt;1.1,T286,IF(T286&lt;YEAR!$C$2+YEAR!$C$3-2,T286+1,(YEAR!$C$2+YEAR!$C$3-1)&amp;"       :="))</f>
        <v>1</v>
      </c>
      <c r="V286">
        <f ca="1">IF(U286&lt;1.1,U286,IF(U286&lt;YEAR!$C$2+YEAR!$C$3-2,U286+1,(YEAR!$C$2+YEAR!$C$3-1)&amp;"       :="))</f>
        <v>1</v>
      </c>
      <c r="W286">
        <f ca="1">IF(V286&lt;1.1,V286,IF(V286&lt;YEAR!$C$2+YEAR!$C$3-2,V286+1,(YEAR!$C$2+YEAR!$C$3-1)&amp;"       :="))</f>
        <v>1</v>
      </c>
      <c r="X286">
        <f ca="1">IF(W286&lt;1.1,W286,IF(W286&lt;YEAR!$C$2+YEAR!$C$3-2,W286+1,(YEAR!$C$2+YEAR!$C$3-1)&amp;"       :="))</f>
        <v>1</v>
      </c>
      <c r="Y286">
        <f ca="1">IF(X286&lt;1.1,X286,IF(X286&lt;YEAR!$C$2+YEAR!$C$3-2,X286+1,(YEAR!$C$2+YEAR!$C$3-1)&amp;"       :="))</f>
        <v>1</v>
      </c>
      <c r="Z286">
        <f ca="1">IF(Y286&lt;1.1,Y286,IF(Y286&lt;YEAR!$C$2+YEAR!$C$3-2,Y286+1,(YEAR!$C$2+YEAR!$C$3-1)&amp;"       :="))</f>
        <v>1</v>
      </c>
      <c r="AA286">
        <f ca="1">IF(Z286&lt;1.1,Z286,IF(Z286&lt;YEAR!$C$2+YEAR!$C$3-2,Z286+1,(YEAR!$C$2+YEAR!$C$3-1)&amp;"       :="))</f>
        <v>1</v>
      </c>
      <c r="AB286">
        <f ca="1">IF(AA286&lt;1.1,AA286,IF(AA286&lt;YEAR!$C$2+YEAR!$C$3-2,AA286+1,(YEAR!$C$2+YEAR!$C$3-1)&amp;"       :="))</f>
        <v>1</v>
      </c>
      <c r="AC286">
        <f ca="1">IF(AB286&lt;1.1,AB286,IF(AB286&lt;YEAR!$C$2+YEAR!$C$3-2,AB286+1,(YEAR!$C$2+YEAR!$C$3-1)&amp;"       :="))</f>
        <v>1</v>
      </c>
      <c r="AD286">
        <f ca="1">IF(AC286&lt;1.1,AC286,IF(AC286&lt;YEAR!$C$2+YEAR!$C$3-2,AC286+1,(YEAR!$C$2+YEAR!$C$3-1)&amp;"       :="))</f>
        <v>1</v>
      </c>
      <c r="AE286">
        <f ca="1">IF(AD286&lt;1.1,AD286,IF(AD286&lt;YEAR!$C$2+YEAR!$C$3-2,AD286+1,(YEAR!$C$2+YEAR!$C$3-1)&amp;"       :="))</f>
        <v>1</v>
      </c>
      <c r="AF286">
        <f ca="1">IF(AE286&lt;1.1,AE286,IF(AE286&lt;YEAR!$C$2+YEAR!$C$3-2,AE286+1,(YEAR!$C$2+YEAR!$C$3-1)&amp;"       :="))</f>
        <v>1</v>
      </c>
      <c r="AG286">
        <f ca="1">IF(AF286&lt;1.1,AF286,IF(AF286&lt;YEAR!$C$2+YEAR!$C$3-2,AF286+1,(YEAR!$C$2+YEAR!$C$3-1)&amp;"       :="))</f>
        <v>1</v>
      </c>
      <c r="AH286">
        <f ca="1">IF(AG286&lt;1.1,AG286,IF(AG286&lt;YEAR!$C$2+YEAR!$C$3-2,AG286+1,(YEAR!$C$2+YEAR!$C$3-1)&amp;"       :="))</f>
        <v>1</v>
      </c>
      <c r="AI286">
        <f ca="1">IF(AH286&lt;1.1,AH286,IF(AH286&lt;YEAR!$C$2+YEAR!$C$3-2,AH286+1,(YEAR!$C$2+YEAR!$C$3-1)&amp;"       :="))</f>
        <v>1</v>
      </c>
      <c r="AJ286">
        <f ca="1">IF(AI286&lt;1.1,AI286,IF(AI286&lt;YEAR!$C$2+YEAR!$C$3-2,AI286+1,(YEAR!$C$2+YEAR!$C$3-1)&amp;"       :="))</f>
        <v>1</v>
      </c>
    </row>
    <row r="287" spans="1:36">
      <c r="A287">
        <f t="shared" ca="1" si="19"/>
        <v>7</v>
      </c>
      <c r="B287" t="s">
        <v>51</v>
      </c>
      <c r="C287" t="str">
        <f ca="1">IF(D287="",OFFSET(AvailabilityFactor!A$1,A287,0),C286)</f>
        <v>D2BMBC00</v>
      </c>
      <c r="D287" t="str" cm="1">
        <f t="array" aca="1" ref="D287" ca="1">IF(D286="",TS_DRC!$P$5,OFFSET(TS_DRC!P$5,RIGHT(D286,2),0,TRUE))</f>
        <v>TS37</v>
      </c>
      <c r="E287" t="str">
        <f t="shared" ca="1" si="20"/>
        <v>TS37</v>
      </c>
      <c r="F287">
        <f ca="1">IF($D287="",YEAR!C$2,1)</f>
        <v>1</v>
      </c>
      <c r="G287">
        <f ca="1">IF(F287&lt;1.1,F287,IF(F287&lt;YEAR!$C$2+YEAR!$C$3-2,F287+1,(YEAR!$C$2+YEAR!$C$3-1)&amp;"       :="))</f>
        <v>1</v>
      </c>
      <c r="H287">
        <f ca="1">IF(G287&lt;1.1,G287,IF(G287&lt;YEAR!$C$2+YEAR!$C$3-2,G287+1,(YEAR!$C$2+YEAR!$C$3-1)&amp;"       :="))</f>
        <v>1</v>
      </c>
      <c r="I287">
        <f ca="1">IF(H287&lt;1.1,H287,IF(H287&lt;YEAR!$C$2+YEAR!$C$3-2,H287+1,(YEAR!$C$2+YEAR!$C$3-1)&amp;"       :="))</f>
        <v>1</v>
      </c>
      <c r="J287">
        <f ca="1">IF(I287&lt;1.1,I287,IF(I287&lt;YEAR!$C$2+YEAR!$C$3-2,I287+1,(YEAR!$C$2+YEAR!$C$3-1)&amp;"       :="))</f>
        <v>1</v>
      </c>
      <c r="K287">
        <f ca="1">IF(J287&lt;1.1,J287,IF(J287&lt;YEAR!$C$2+YEAR!$C$3-2,J287+1,(YEAR!$C$2+YEAR!$C$3-1)&amp;"       :="))</f>
        <v>1</v>
      </c>
      <c r="L287">
        <f ca="1">IF(K287&lt;1.1,K287,IF(K287&lt;YEAR!$C$2+YEAR!$C$3-2,K287+1,(YEAR!$C$2+YEAR!$C$3-1)&amp;"       :="))</f>
        <v>1</v>
      </c>
      <c r="M287">
        <f ca="1">IF(L287&lt;1.1,L287,IF(L287&lt;YEAR!$C$2+YEAR!$C$3-2,L287+1,(YEAR!$C$2+YEAR!$C$3-1)&amp;"       :="))</f>
        <v>1</v>
      </c>
      <c r="N287">
        <f ca="1">IF(M287&lt;1.1,M287,IF(M287&lt;YEAR!$C$2+YEAR!$C$3-2,M287+1,(YEAR!$C$2+YEAR!$C$3-1)&amp;"       :="))</f>
        <v>1</v>
      </c>
      <c r="O287">
        <f ca="1">IF(N287&lt;1.1,N287,IF(N287&lt;YEAR!$C$2+YEAR!$C$3-2,N287+1,(YEAR!$C$2+YEAR!$C$3-1)&amp;"       :="))</f>
        <v>1</v>
      </c>
      <c r="P287">
        <f ca="1">IF(O287&lt;1.1,O287,IF(O287&lt;YEAR!$C$2+YEAR!$C$3-2,O287+1,(YEAR!$C$2+YEAR!$C$3-1)&amp;"       :="))</f>
        <v>1</v>
      </c>
      <c r="Q287">
        <f ca="1">IF(P287&lt;1.1,P287,IF(P287&lt;YEAR!$C$2+YEAR!$C$3-2,P287+1,(YEAR!$C$2+YEAR!$C$3-1)&amp;"       :="))</f>
        <v>1</v>
      </c>
      <c r="R287">
        <f ca="1">IF(Q287&lt;1.1,Q287,IF(Q287&lt;YEAR!$C$2+YEAR!$C$3-2,Q287+1,(YEAR!$C$2+YEAR!$C$3-1)&amp;"       :="))</f>
        <v>1</v>
      </c>
      <c r="S287">
        <f ca="1">IF(R287&lt;1.1,R287,IF(R287&lt;YEAR!$C$2+YEAR!$C$3-2,R287+1,(YEAR!$C$2+YEAR!$C$3-1)&amp;"       :="))</f>
        <v>1</v>
      </c>
      <c r="T287">
        <f ca="1">IF(S287&lt;1.1,S287,IF(S287&lt;YEAR!$C$2+YEAR!$C$3-2,S287+1,(YEAR!$C$2+YEAR!$C$3-1)&amp;"       :="))</f>
        <v>1</v>
      </c>
      <c r="U287">
        <f ca="1">IF(T287&lt;1.1,T287,IF(T287&lt;YEAR!$C$2+YEAR!$C$3-2,T287+1,(YEAR!$C$2+YEAR!$C$3-1)&amp;"       :="))</f>
        <v>1</v>
      </c>
      <c r="V287">
        <f ca="1">IF(U287&lt;1.1,U287,IF(U287&lt;YEAR!$C$2+YEAR!$C$3-2,U287+1,(YEAR!$C$2+YEAR!$C$3-1)&amp;"       :="))</f>
        <v>1</v>
      </c>
      <c r="W287">
        <f ca="1">IF(V287&lt;1.1,V287,IF(V287&lt;YEAR!$C$2+YEAR!$C$3-2,V287+1,(YEAR!$C$2+YEAR!$C$3-1)&amp;"       :="))</f>
        <v>1</v>
      </c>
      <c r="X287">
        <f ca="1">IF(W287&lt;1.1,W287,IF(W287&lt;YEAR!$C$2+YEAR!$C$3-2,W287+1,(YEAR!$C$2+YEAR!$C$3-1)&amp;"       :="))</f>
        <v>1</v>
      </c>
      <c r="Y287">
        <f ca="1">IF(X287&lt;1.1,X287,IF(X287&lt;YEAR!$C$2+YEAR!$C$3-2,X287+1,(YEAR!$C$2+YEAR!$C$3-1)&amp;"       :="))</f>
        <v>1</v>
      </c>
      <c r="Z287">
        <f ca="1">IF(Y287&lt;1.1,Y287,IF(Y287&lt;YEAR!$C$2+YEAR!$C$3-2,Y287+1,(YEAR!$C$2+YEAR!$C$3-1)&amp;"       :="))</f>
        <v>1</v>
      </c>
      <c r="AA287">
        <f ca="1">IF(Z287&lt;1.1,Z287,IF(Z287&lt;YEAR!$C$2+YEAR!$C$3-2,Z287+1,(YEAR!$C$2+YEAR!$C$3-1)&amp;"       :="))</f>
        <v>1</v>
      </c>
      <c r="AB287">
        <f ca="1">IF(AA287&lt;1.1,AA287,IF(AA287&lt;YEAR!$C$2+YEAR!$C$3-2,AA287+1,(YEAR!$C$2+YEAR!$C$3-1)&amp;"       :="))</f>
        <v>1</v>
      </c>
      <c r="AC287">
        <f ca="1">IF(AB287&lt;1.1,AB287,IF(AB287&lt;YEAR!$C$2+YEAR!$C$3-2,AB287+1,(YEAR!$C$2+YEAR!$C$3-1)&amp;"       :="))</f>
        <v>1</v>
      </c>
      <c r="AD287">
        <f ca="1">IF(AC287&lt;1.1,AC287,IF(AC287&lt;YEAR!$C$2+YEAR!$C$3-2,AC287+1,(YEAR!$C$2+YEAR!$C$3-1)&amp;"       :="))</f>
        <v>1</v>
      </c>
      <c r="AE287">
        <f ca="1">IF(AD287&lt;1.1,AD287,IF(AD287&lt;YEAR!$C$2+YEAR!$C$3-2,AD287+1,(YEAR!$C$2+YEAR!$C$3-1)&amp;"       :="))</f>
        <v>1</v>
      </c>
      <c r="AF287">
        <f ca="1">IF(AE287&lt;1.1,AE287,IF(AE287&lt;YEAR!$C$2+YEAR!$C$3-2,AE287+1,(YEAR!$C$2+YEAR!$C$3-1)&amp;"       :="))</f>
        <v>1</v>
      </c>
      <c r="AG287">
        <f ca="1">IF(AF287&lt;1.1,AF287,IF(AF287&lt;YEAR!$C$2+YEAR!$C$3-2,AF287+1,(YEAR!$C$2+YEAR!$C$3-1)&amp;"       :="))</f>
        <v>1</v>
      </c>
      <c r="AH287">
        <f ca="1">IF(AG287&lt;1.1,AG287,IF(AG287&lt;YEAR!$C$2+YEAR!$C$3-2,AG287+1,(YEAR!$C$2+YEAR!$C$3-1)&amp;"       :="))</f>
        <v>1</v>
      </c>
      <c r="AI287">
        <f ca="1">IF(AH287&lt;1.1,AH287,IF(AH287&lt;YEAR!$C$2+YEAR!$C$3-2,AH287+1,(YEAR!$C$2+YEAR!$C$3-1)&amp;"       :="))</f>
        <v>1</v>
      </c>
      <c r="AJ287">
        <f ca="1">IF(AI287&lt;1.1,AI287,IF(AI287&lt;YEAR!$C$2+YEAR!$C$3-2,AI287+1,(YEAR!$C$2+YEAR!$C$3-1)&amp;"       :="))</f>
        <v>1</v>
      </c>
    </row>
    <row r="288" spans="1:36">
      <c r="A288">
        <f t="shared" ca="1" si="19"/>
        <v>7</v>
      </c>
      <c r="B288" t="s">
        <v>51</v>
      </c>
      <c r="C288" t="str">
        <f ca="1">IF(D288="",OFFSET(AvailabilityFactor!A$1,A288,0),C287)</f>
        <v>D2BMBC00</v>
      </c>
      <c r="D288" t="str" cm="1">
        <f t="array" aca="1" ref="D288" ca="1">IF(D287="",TS_DRC!$P$5,OFFSET(TS_DRC!P$5,RIGHT(D287,2),0,TRUE))</f>
        <v>TS38</v>
      </c>
      <c r="E288" t="str">
        <f t="shared" ca="1" si="20"/>
        <v>TS38</v>
      </c>
      <c r="F288">
        <f ca="1">IF($D288="",YEAR!C$2,1)</f>
        <v>1</v>
      </c>
      <c r="G288">
        <f ca="1">IF(F288&lt;1.1,F288,IF(F288&lt;YEAR!$C$2+YEAR!$C$3-2,F288+1,(YEAR!$C$2+YEAR!$C$3-1)&amp;"       :="))</f>
        <v>1</v>
      </c>
      <c r="H288">
        <f ca="1">IF(G288&lt;1.1,G288,IF(G288&lt;YEAR!$C$2+YEAR!$C$3-2,G288+1,(YEAR!$C$2+YEAR!$C$3-1)&amp;"       :="))</f>
        <v>1</v>
      </c>
      <c r="I288">
        <f ca="1">IF(H288&lt;1.1,H288,IF(H288&lt;YEAR!$C$2+YEAR!$C$3-2,H288+1,(YEAR!$C$2+YEAR!$C$3-1)&amp;"       :="))</f>
        <v>1</v>
      </c>
      <c r="J288">
        <f ca="1">IF(I288&lt;1.1,I288,IF(I288&lt;YEAR!$C$2+YEAR!$C$3-2,I288+1,(YEAR!$C$2+YEAR!$C$3-1)&amp;"       :="))</f>
        <v>1</v>
      </c>
      <c r="K288">
        <f ca="1">IF(J288&lt;1.1,J288,IF(J288&lt;YEAR!$C$2+YEAR!$C$3-2,J288+1,(YEAR!$C$2+YEAR!$C$3-1)&amp;"       :="))</f>
        <v>1</v>
      </c>
      <c r="L288">
        <f ca="1">IF(K288&lt;1.1,K288,IF(K288&lt;YEAR!$C$2+YEAR!$C$3-2,K288+1,(YEAR!$C$2+YEAR!$C$3-1)&amp;"       :="))</f>
        <v>1</v>
      </c>
      <c r="M288">
        <f ca="1">IF(L288&lt;1.1,L288,IF(L288&lt;YEAR!$C$2+YEAR!$C$3-2,L288+1,(YEAR!$C$2+YEAR!$C$3-1)&amp;"       :="))</f>
        <v>1</v>
      </c>
      <c r="N288">
        <f ca="1">IF(M288&lt;1.1,M288,IF(M288&lt;YEAR!$C$2+YEAR!$C$3-2,M288+1,(YEAR!$C$2+YEAR!$C$3-1)&amp;"       :="))</f>
        <v>1</v>
      </c>
      <c r="O288">
        <f ca="1">IF(N288&lt;1.1,N288,IF(N288&lt;YEAR!$C$2+YEAR!$C$3-2,N288+1,(YEAR!$C$2+YEAR!$C$3-1)&amp;"       :="))</f>
        <v>1</v>
      </c>
      <c r="P288">
        <f ca="1">IF(O288&lt;1.1,O288,IF(O288&lt;YEAR!$C$2+YEAR!$C$3-2,O288+1,(YEAR!$C$2+YEAR!$C$3-1)&amp;"       :="))</f>
        <v>1</v>
      </c>
      <c r="Q288">
        <f ca="1">IF(P288&lt;1.1,P288,IF(P288&lt;YEAR!$C$2+YEAR!$C$3-2,P288+1,(YEAR!$C$2+YEAR!$C$3-1)&amp;"       :="))</f>
        <v>1</v>
      </c>
      <c r="R288">
        <f ca="1">IF(Q288&lt;1.1,Q288,IF(Q288&lt;YEAR!$C$2+YEAR!$C$3-2,Q288+1,(YEAR!$C$2+YEAR!$C$3-1)&amp;"       :="))</f>
        <v>1</v>
      </c>
      <c r="S288">
        <f ca="1">IF(R288&lt;1.1,R288,IF(R288&lt;YEAR!$C$2+YEAR!$C$3-2,R288+1,(YEAR!$C$2+YEAR!$C$3-1)&amp;"       :="))</f>
        <v>1</v>
      </c>
      <c r="T288">
        <f ca="1">IF(S288&lt;1.1,S288,IF(S288&lt;YEAR!$C$2+YEAR!$C$3-2,S288+1,(YEAR!$C$2+YEAR!$C$3-1)&amp;"       :="))</f>
        <v>1</v>
      </c>
      <c r="U288">
        <f ca="1">IF(T288&lt;1.1,T288,IF(T288&lt;YEAR!$C$2+YEAR!$C$3-2,T288+1,(YEAR!$C$2+YEAR!$C$3-1)&amp;"       :="))</f>
        <v>1</v>
      </c>
      <c r="V288">
        <f ca="1">IF(U288&lt;1.1,U288,IF(U288&lt;YEAR!$C$2+YEAR!$C$3-2,U288+1,(YEAR!$C$2+YEAR!$C$3-1)&amp;"       :="))</f>
        <v>1</v>
      </c>
      <c r="W288">
        <f ca="1">IF(V288&lt;1.1,V288,IF(V288&lt;YEAR!$C$2+YEAR!$C$3-2,V288+1,(YEAR!$C$2+YEAR!$C$3-1)&amp;"       :="))</f>
        <v>1</v>
      </c>
      <c r="X288">
        <f ca="1">IF(W288&lt;1.1,W288,IF(W288&lt;YEAR!$C$2+YEAR!$C$3-2,W288+1,(YEAR!$C$2+YEAR!$C$3-1)&amp;"       :="))</f>
        <v>1</v>
      </c>
      <c r="Y288">
        <f ca="1">IF(X288&lt;1.1,X288,IF(X288&lt;YEAR!$C$2+YEAR!$C$3-2,X288+1,(YEAR!$C$2+YEAR!$C$3-1)&amp;"       :="))</f>
        <v>1</v>
      </c>
      <c r="Z288">
        <f ca="1">IF(Y288&lt;1.1,Y288,IF(Y288&lt;YEAR!$C$2+YEAR!$C$3-2,Y288+1,(YEAR!$C$2+YEAR!$C$3-1)&amp;"       :="))</f>
        <v>1</v>
      </c>
      <c r="AA288">
        <f ca="1">IF(Z288&lt;1.1,Z288,IF(Z288&lt;YEAR!$C$2+YEAR!$C$3-2,Z288+1,(YEAR!$C$2+YEAR!$C$3-1)&amp;"       :="))</f>
        <v>1</v>
      </c>
      <c r="AB288">
        <f ca="1">IF(AA288&lt;1.1,AA288,IF(AA288&lt;YEAR!$C$2+YEAR!$C$3-2,AA288+1,(YEAR!$C$2+YEAR!$C$3-1)&amp;"       :="))</f>
        <v>1</v>
      </c>
      <c r="AC288">
        <f ca="1">IF(AB288&lt;1.1,AB288,IF(AB288&lt;YEAR!$C$2+YEAR!$C$3-2,AB288+1,(YEAR!$C$2+YEAR!$C$3-1)&amp;"       :="))</f>
        <v>1</v>
      </c>
      <c r="AD288">
        <f ca="1">IF(AC288&lt;1.1,AC288,IF(AC288&lt;YEAR!$C$2+YEAR!$C$3-2,AC288+1,(YEAR!$C$2+YEAR!$C$3-1)&amp;"       :="))</f>
        <v>1</v>
      </c>
      <c r="AE288">
        <f ca="1">IF(AD288&lt;1.1,AD288,IF(AD288&lt;YEAR!$C$2+YEAR!$C$3-2,AD288+1,(YEAR!$C$2+YEAR!$C$3-1)&amp;"       :="))</f>
        <v>1</v>
      </c>
      <c r="AF288">
        <f ca="1">IF(AE288&lt;1.1,AE288,IF(AE288&lt;YEAR!$C$2+YEAR!$C$3-2,AE288+1,(YEAR!$C$2+YEAR!$C$3-1)&amp;"       :="))</f>
        <v>1</v>
      </c>
      <c r="AG288">
        <f ca="1">IF(AF288&lt;1.1,AF288,IF(AF288&lt;YEAR!$C$2+YEAR!$C$3-2,AF288+1,(YEAR!$C$2+YEAR!$C$3-1)&amp;"       :="))</f>
        <v>1</v>
      </c>
      <c r="AH288">
        <f ca="1">IF(AG288&lt;1.1,AG288,IF(AG288&lt;YEAR!$C$2+YEAR!$C$3-2,AG288+1,(YEAR!$C$2+YEAR!$C$3-1)&amp;"       :="))</f>
        <v>1</v>
      </c>
      <c r="AI288">
        <f ca="1">IF(AH288&lt;1.1,AH288,IF(AH288&lt;YEAR!$C$2+YEAR!$C$3-2,AH288+1,(YEAR!$C$2+YEAR!$C$3-1)&amp;"       :="))</f>
        <v>1</v>
      </c>
      <c r="AJ288">
        <f ca="1">IF(AI288&lt;1.1,AI288,IF(AI288&lt;YEAR!$C$2+YEAR!$C$3-2,AI288+1,(YEAR!$C$2+YEAR!$C$3-1)&amp;"       :="))</f>
        <v>1</v>
      </c>
    </row>
    <row r="289" spans="1:36">
      <c r="A289">
        <f t="shared" ca="1" si="19"/>
        <v>7</v>
      </c>
      <c r="B289" t="s">
        <v>51</v>
      </c>
      <c r="C289" t="str">
        <f ca="1">IF(D289="",OFFSET(AvailabilityFactor!A$1,A289,0),C288)</f>
        <v>D2BMBC00</v>
      </c>
      <c r="D289" t="str" cm="1">
        <f t="array" aca="1" ref="D289" ca="1">IF(D288="",TS_DRC!$P$5,OFFSET(TS_DRC!P$5,RIGHT(D288,2),0,TRUE))</f>
        <v>TS39</v>
      </c>
      <c r="E289" t="str">
        <f t="shared" ca="1" si="20"/>
        <v>TS39</v>
      </c>
      <c r="F289">
        <f ca="1">IF($D289="",YEAR!C$2,1)</f>
        <v>1</v>
      </c>
      <c r="G289">
        <f ca="1">IF(F289&lt;1.1,F289,IF(F289&lt;YEAR!$C$2+YEAR!$C$3-2,F289+1,(YEAR!$C$2+YEAR!$C$3-1)&amp;"       :="))</f>
        <v>1</v>
      </c>
      <c r="H289">
        <f ca="1">IF(G289&lt;1.1,G289,IF(G289&lt;YEAR!$C$2+YEAR!$C$3-2,G289+1,(YEAR!$C$2+YEAR!$C$3-1)&amp;"       :="))</f>
        <v>1</v>
      </c>
      <c r="I289">
        <f ca="1">IF(H289&lt;1.1,H289,IF(H289&lt;YEAR!$C$2+YEAR!$C$3-2,H289+1,(YEAR!$C$2+YEAR!$C$3-1)&amp;"       :="))</f>
        <v>1</v>
      </c>
      <c r="J289">
        <f ca="1">IF(I289&lt;1.1,I289,IF(I289&lt;YEAR!$C$2+YEAR!$C$3-2,I289+1,(YEAR!$C$2+YEAR!$C$3-1)&amp;"       :="))</f>
        <v>1</v>
      </c>
      <c r="K289">
        <f ca="1">IF(J289&lt;1.1,J289,IF(J289&lt;YEAR!$C$2+YEAR!$C$3-2,J289+1,(YEAR!$C$2+YEAR!$C$3-1)&amp;"       :="))</f>
        <v>1</v>
      </c>
      <c r="L289">
        <f ca="1">IF(K289&lt;1.1,K289,IF(K289&lt;YEAR!$C$2+YEAR!$C$3-2,K289+1,(YEAR!$C$2+YEAR!$C$3-1)&amp;"       :="))</f>
        <v>1</v>
      </c>
      <c r="M289">
        <f ca="1">IF(L289&lt;1.1,L289,IF(L289&lt;YEAR!$C$2+YEAR!$C$3-2,L289+1,(YEAR!$C$2+YEAR!$C$3-1)&amp;"       :="))</f>
        <v>1</v>
      </c>
      <c r="N289">
        <f ca="1">IF(M289&lt;1.1,M289,IF(M289&lt;YEAR!$C$2+YEAR!$C$3-2,M289+1,(YEAR!$C$2+YEAR!$C$3-1)&amp;"       :="))</f>
        <v>1</v>
      </c>
      <c r="O289">
        <f ca="1">IF(N289&lt;1.1,N289,IF(N289&lt;YEAR!$C$2+YEAR!$C$3-2,N289+1,(YEAR!$C$2+YEAR!$C$3-1)&amp;"       :="))</f>
        <v>1</v>
      </c>
      <c r="P289">
        <f ca="1">IF(O289&lt;1.1,O289,IF(O289&lt;YEAR!$C$2+YEAR!$C$3-2,O289+1,(YEAR!$C$2+YEAR!$C$3-1)&amp;"       :="))</f>
        <v>1</v>
      </c>
      <c r="Q289">
        <f ca="1">IF(P289&lt;1.1,P289,IF(P289&lt;YEAR!$C$2+YEAR!$C$3-2,P289+1,(YEAR!$C$2+YEAR!$C$3-1)&amp;"       :="))</f>
        <v>1</v>
      </c>
      <c r="R289">
        <f ca="1">IF(Q289&lt;1.1,Q289,IF(Q289&lt;YEAR!$C$2+YEAR!$C$3-2,Q289+1,(YEAR!$C$2+YEAR!$C$3-1)&amp;"       :="))</f>
        <v>1</v>
      </c>
      <c r="S289">
        <f ca="1">IF(R289&lt;1.1,R289,IF(R289&lt;YEAR!$C$2+YEAR!$C$3-2,R289+1,(YEAR!$C$2+YEAR!$C$3-1)&amp;"       :="))</f>
        <v>1</v>
      </c>
      <c r="T289">
        <f ca="1">IF(S289&lt;1.1,S289,IF(S289&lt;YEAR!$C$2+YEAR!$C$3-2,S289+1,(YEAR!$C$2+YEAR!$C$3-1)&amp;"       :="))</f>
        <v>1</v>
      </c>
      <c r="U289">
        <f ca="1">IF(T289&lt;1.1,T289,IF(T289&lt;YEAR!$C$2+YEAR!$C$3-2,T289+1,(YEAR!$C$2+YEAR!$C$3-1)&amp;"       :="))</f>
        <v>1</v>
      </c>
      <c r="V289">
        <f ca="1">IF(U289&lt;1.1,U289,IF(U289&lt;YEAR!$C$2+YEAR!$C$3-2,U289+1,(YEAR!$C$2+YEAR!$C$3-1)&amp;"       :="))</f>
        <v>1</v>
      </c>
      <c r="W289">
        <f ca="1">IF(V289&lt;1.1,V289,IF(V289&lt;YEAR!$C$2+YEAR!$C$3-2,V289+1,(YEAR!$C$2+YEAR!$C$3-1)&amp;"       :="))</f>
        <v>1</v>
      </c>
      <c r="X289">
        <f ca="1">IF(W289&lt;1.1,W289,IF(W289&lt;YEAR!$C$2+YEAR!$C$3-2,W289+1,(YEAR!$C$2+YEAR!$C$3-1)&amp;"       :="))</f>
        <v>1</v>
      </c>
      <c r="Y289">
        <f ca="1">IF(X289&lt;1.1,X289,IF(X289&lt;YEAR!$C$2+YEAR!$C$3-2,X289+1,(YEAR!$C$2+YEAR!$C$3-1)&amp;"       :="))</f>
        <v>1</v>
      </c>
      <c r="Z289">
        <f ca="1">IF(Y289&lt;1.1,Y289,IF(Y289&lt;YEAR!$C$2+YEAR!$C$3-2,Y289+1,(YEAR!$C$2+YEAR!$C$3-1)&amp;"       :="))</f>
        <v>1</v>
      </c>
      <c r="AA289">
        <f ca="1">IF(Z289&lt;1.1,Z289,IF(Z289&lt;YEAR!$C$2+YEAR!$C$3-2,Z289+1,(YEAR!$C$2+YEAR!$C$3-1)&amp;"       :="))</f>
        <v>1</v>
      </c>
      <c r="AB289">
        <f ca="1">IF(AA289&lt;1.1,AA289,IF(AA289&lt;YEAR!$C$2+YEAR!$C$3-2,AA289+1,(YEAR!$C$2+YEAR!$C$3-1)&amp;"       :="))</f>
        <v>1</v>
      </c>
      <c r="AC289">
        <f ca="1">IF(AB289&lt;1.1,AB289,IF(AB289&lt;YEAR!$C$2+YEAR!$C$3-2,AB289+1,(YEAR!$C$2+YEAR!$C$3-1)&amp;"       :="))</f>
        <v>1</v>
      </c>
      <c r="AD289">
        <f ca="1">IF(AC289&lt;1.1,AC289,IF(AC289&lt;YEAR!$C$2+YEAR!$C$3-2,AC289+1,(YEAR!$C$2+YEAR!$C$3-1)&amp;"       :="))</f>
        <v>1</v>
      </c>
      <c r="AE289">
        <f ca="1">IF(AD289&lt;1.1,AD289,IF(AD289&lt;YEAR!$C$2+YEAR!$C$3-2,AD289+1,(YEAR!$C$2+YEAR!$C$3-1)&amp;"       :="))</f>
        <v>1</v>
      </c>
      <c r="AF289">
        <f ca="1">IF(AE289&lt;1.1,AE289,IF(AE289&lt;YEAR!$C$2+YEAR!$C$3-2,AE289+1,(YEAR!$C$2+YEAR!$C$3-1)&amp;"       :="))</f>
        <v>1</v>
      </c>
      <c r="AG289">
        <f ca="1">IF(AF289&lt;1.1,AF289,IF(AF289&lt;YEAR!$C$2+YEAR!$C$3-2,AF289+1,(YEAR!$C$2+YEAR!$C$3-1)&amp;"       :="))</f>
        <v>1</v>
      </c>
      <c r="AH289">
        <f ca="1">IF(AG289&lt;1.1,AG289,IF(AG289&lt;YEAR!$C$2+YEAR!$C$3-2,AG289+1,(YEAR!$C$2+YEAR!$C$3-1)&amp;"       :="))</f>
        <v>1</v>
      </c>
      <c r="AI289">
        <f ca="1">IF(AH289&lt;1.1,AH289,IF(AH289&lt;YEAR!$C$2+YEAR!$C$3-2,AH289+1,(YEAR!$C$2+YEAR!$C$3-1)&amp;"       :="))</f>
        <v>1</v>
      </c>
      <c r="AJ289">
        <f ca="1">IF(AI289&lt;1.1,AI289,IF(AI289&lt;YEAR!$C$2+YEAR!$C$3-2,AI289+1,(YEAR!$C$2+YEAR!$C$3-1)&amp;"       :="))</f>
        <v>1</v>
      </c>
    </row>
    <row r="290" spans="1:36">
      <c r="A290">
        <f t="shared" ca="1" si="19"/>
        <v>7</v>
      </c>
      <c r="B290" t="s">
        <v>51</v>
      </c>
      <c r="C290" t="str">
        <f ca="1">IF(D290="",OFFSET(AvailabilityFactor!A$1,A290,0),C289)</f>
        <v>D2BMBC00</v>
      </c>
      <c r="D290" t="str" cm="1">
        <f t="array" aca="1" ref="D290" ca="1">IF(D289="",TS_DRC!$P$5,OFFSET(TS_DRC!P$5,RIGHT(D289,2),0,TRUE))</f>
        <v>TS40</v>
      </c>
      <c r="E290" t="str">
        <f t="shared" ca="1" si="20"/>
        <v>TS40</v>
      </c>
      <c r="F290">
        <f ca="1">IF($D290="",YEAR!C$2,1)</f>
        <v>1</v>
      </c>
      <c r="G290">
        <f ca="1">IF(F290&lt;1.1,F290,IF(F290&lt;YEAR!$C$2+YEAR!$C$3-2,F290+1,(YEAR!$C$2+YEAR!$C$3-1)&amp;"       :="))</f>
        <v>1</v>
      </c>
      <c r="H290">
        <f ca="1">IF(G290&lt;1.1,G290,IF(G290&lt;YEAR!$C$2+YEAR!$C$3-2,G290+1,(YEAR!$C$2+YEAR!$C$3-1)&amp;"       :="))</f>
        <v>1</v>
      </c>
      <c r="I290">
        <f ca="1">IF(H290&lt;1.1,H290,IF(H290&lt;YEAR!$C$2+YEAR!$C$3-2,H290+1,(YEAR!$C$2+YEAR!$C$3-1)&amp;"       :="))</f>
        <v>1</v>
      </c>
      <c r="J290">
        <f ca="1">IF(I290&lt;1.1,I290,IF(I290&lt;YEAR!$C$2+YEAR!$C$3-2,I290+1,(YEAR!$C$2+YEAR!$C$3-1)&amp;"       :="))</f>
        <v>1</v>
      </c>
      <c r="K290">
        <f ca="1">IF(J290&lt;1.1,J290,IF(J290&lt;YEAR!$C$2+YEAR!$C$3-2,J290+1,(YEAR!$C$2+YEAR!$C$3-1)&amp;"       :="))</f>
        <v>1</v>
      </c>
      <c r="L290">
        <f ca="1">IF(K290&lt;1.1,K290,IF(K290&lt;YEAR!$C$2+YEAR!$C$3-2,K290+1,(YEAR!$C$2+YEAR!$C$3-1)&amp;"       :="))</f>
        <v>1</v>
      </c>
      <c r="M290">
        <f ca="1">IF(L290&lt;1.1,L290,IF(L290&lt;YEAR!$C$2+YEAR!$C$3-2,L290+1,(YEAR!$C$2+YEAR!$C$3-1)&amp;"       :="))</f>
        <v>1</v>
      </c>
      <c r="N290">
        <f ca="1">IF(M290&lt;1.1,M290,IF(M290&lt;YEAR!$C$2+YEAR!$C$3-2,M290+1,(YEAR!$C$2+YEAR!$C$3-1)&amp;"       :="))</f>
        <v>1</v>
      </c>
      <c r="O290">
        <f ca="1">IF(N290&lt;1.1,N290,IF(N290&lt;YEAR!$C$2+YEAR!$C$3-2,N290+1,(YEAR!$C$2+YEAR!$C$3-1)&amp;"       :="))</f>
        <v>1</v>
      </c>
      <c r="P290">
        <f ca="1">IF(O290&lt;1.1,O290,IF(O290&lt;YEAR!$C$2+YEAR!$C$3-2,O290+1,(YEAR!$C$2+YEAR!$C$3-1)&amp;"       :="))</f>
        <v>1</v>
      </c>
      <c r="Q290">
        <f ca="1">IF(P290&lt;1.1,P290,IF(P290&lt;YEAR!$C$2+YEAR!$C$3-2,P290+1,(YEAR!$C$2+YEAR!$C$3-1)&amp;"       :="))</f>
        <v>1</v>
      </c>
      <c r="R290">
        <f ca="1">IF(Q290&lt;1.1,Q290,IF(Q290&lt;YEAR!$C$2+YEAR!$C$3-2,Q290+1,(YEAR!$C$2+YEAR!$C$3-1)&amp;"       :="))</f>
        <v>1</v>
      </c>
      <c r="S290">
        <f ca="1">IF(R290&lt;1.1,R290,IF(R290&lt;YEAR!$C$2+YEAR!$C$3-2,R290+1,(YEAR!$C$2+YEAR!$C$3-1)&amp;"       :="))</f>
        <v>1</v>
      </c>
      <c r="T290">
        <f ca="1">IF(S290&lt;1.1,S290,IF(S290&lt;YEAR!$C$2+YEAR!$C$3-2,S290+1,(YEAR!$C$2+YEAR!$C$3-1)&amp;"       :="))</f>
        <v>1</v>
      </c>
      <c r="U290">
        <f ca="1">IF(T290&lt;1.1,T290,IF(T290&lt;YEAR!$C$2+YEAR!$C$3-2,T290+1,(YEAR!$C$2+YEAR!$C$3-1)&amp;"       :="))</f>
        <v>1</v>
      </c>
      <c r="V290">
        <f ca="1">IF(U290&lt;1.1,U290,IF(U290&lt;YEAR!$C$2+YEAR!$C$3-2,U290+1,(YEAR!$C$2+YEAR!$C$3-1)&amp;"       :="))</f>
        <v>1</v>
      </c>
      <c r="W290">
        <f ca="1">IF(V290&lt;1.1,V290,IF(V290&lt;YEAR!$C$2+YEAR!$C$3-2,V290+1,(YEAR!$C$2+YEAR!$C$3-1)&amp;"       :="))</f>
        <v>1</v>
      </c>
      <c r="X290">
        <f ca="1">IF(W290&lt;1.1,W290,IF(W290&lt;YEAR!$C$2+YEAR!$C$3-2,W290+1,(YEAR!$C$2+YEAR!$C$3-1)&amp;"       :="))</f>
        <v>1</v>
      </c>
      <c r="Y290">
        <f ca="1">IF(X290&lt;1.1,X290,IF(X290&lt;YEAR!$C$2+YEAR!$C$3-2,X290+1,(YEAR!$C$2+YEAR!$C$3-1)&amp;"       :="))</f>
        <v>1</v>
      </c>
      <c r="Z290">
        <f ca="1">IF(Y290&lt;1.1,Y290,IF(Y290&lt;YEAR!$C$2+YEAR!$C$3-2,Y290+1,(YEAR!$C$2+YEAR!$C$3-1)&amp;"       :="))</f>
        <v>1</v>
      </c>
      <c r="AA290">
        <f ca="1">IF(Z290&lt;1.1,Z290,IF(Z290&lt;YEAR!$C$2+YEAR!$C$3-2,Z290+1,(YEAR!$C$2+YEAR!$C$3-1)&amp;"       :="))</f>
        <v>1</v>
      </c>
      <c r="AB290">
        <f ca="1">IF(AA290&lt;1.1,AA290,IF(AA290&lt;YEAR!$C$2+YEAR!$C$3-2,AA290+1,(YEAR!$C$2+YEAR!$C$3-1)&amp;"       :="))</f>
        <v>1</v>
      </c>
      <c r="AC290">
        <f ca="1">IF(AB290&lt;1.1,AB290,IF(AB290&lt;YEAR!$C$2+YEAR!$C$3-2,AB290+1,(YEAR!$C$2+YEAR!$C$3-1)&amp;"       :="))</f>
        <v>1</v>
      </c>
      <c r="AD290">
        <f ca="1">IF(AC290&lt;1.1,AC290,IF(AC290&lt;YEAR!$C$2+YEAR!$C$3-2,AC290+1,(YEAR!$C$2+YEAR!$C$3-1)&amp;"       :="))</f>
        <v>1</v>
      </c>
      <c r="AE290">
        <f ca="1">IF(AD290&lt;1.1,AD290,IF(AD290&lt;YEAR!$C$2+YEAR!$C$3-2,AD290+1,(YEAR!$C$2+YEAR!$C$3-1)&amp;"       :="))</f>
        <v>1</v>
      </c>
      <c r="AF290">
        <f ca="1">IF(AE290&lt;1.1,AE290,IF(AE290&lt;YEAR!$C$2+YEAR!$C$3-2,AE290+1,(YEAR!$C$2+YEAR!$C$3-1)&amp;"       :="))</f>
        <v>1</v>
      </c>
      <c r="AG290">
        <f ca="1">IF(AF290&lt;1.1,AF290,IF(AF290&lt;YEAR!$C$2+YEAR!$C$3-2,AF290+1,(YEAR!$C$2+YEAR!$C$3-1)&amp;"       :="))</f>
        <v>1</v>
      </c>
      <c r="AH290">
        <f ca="1">IF(AG290&lt;1.1,AG290,IF(AG290&lt;YEAR!$C$2+YEAR!$C$3-2,AG290+1,(YEAR!$C$2+YEAR!$C$3-1)&amp;"       :="))</f>
        <v>1</v>
      </c>
      <c r="AI290">
        <f ca="1">IF(AH290&lt;1.1,AH290,IF(AH290&lt;YEAR!$C$2+YEAR!$C$3-2,AH290+1,(YEAR!$C$2+YEAR!$C$3-1)&amp;"       :="))</f>
        <v>1</v>
      </c>
      <c r="AJ290">
        <f ca="1">IF(AI290&lt;1.1,AI290,IF(AI290&lt;YEAR!$C$2+YEAR!$C$3-2,AI290+1,(YEAR!$C$2+YEAR!$C$3-1)&amp;"       :="))</f>
        <v>1</v>
      </c>
    </row>
    <row r="291" spans="1:36">
      <c r="A291">
        <f t="shared" ca="1" si="19"/>
        <v>8</v>
      </c>
      <c r="B291" t="s">
        <v>51</v>
      </c>
      <c r="C291" t="str">
        <f ca="1">IF(D291="",OFFSET(AvailabilityFactor!A$1,A291,0),C290)</f>
        <v>D2BWWC00</v>
      </c>
      <c r="D291" t="str" cm="1">
        <f t="array" aca="1" ref="D291" ca="1">IF(D290="",TS_DRC!$P$5,OFFSET(TS_DRC!P$5,RIGHT(D290,2),0,TRUE))</f>
        <v/>
      </c>
      <c r="E291" t="str">
        <f t="shared" ca="1" si="20"/>
        <v xml:space="preserve">[DRC,D2BWWC00,*,*]          :         </v>
      </c>
      <c r="F291">
        <f ca="1">IF($D291="",YEAR!C$2,1)</f>
        <v>2020</v>
      </c>
      <c r="G291">
        <f ca="1">IF(F291&lt;1.1,F291,IF(F291&lt;YEAR!$C$2+YEAR!$C$3-2,F291+1,(YEAR!$C$2+YEAR!$C$3-1)&amp;"       :="))</f>
        <v>2021</v>
      </c>
      <c r="H291">
        <f ca="1">IF(G291&lt;1.1,G291,IF(G291&lt;YEAR!$C$2+YEAR!$C$3-2,G291+1,(YEAR!$C$2+YEAR!$C$3-1)&amp;"       :="))</f>
        <v>2022</v>
      </c>
      <c r="I291">
        <f ca="1">IF(H291&lt;1.1,H291,IF(H291&lt;YEAR!$C$2+YEAR!$C$3-2,H291+1,(YEAR!$C$2+YEAR!$C$3-1)&amp;"       :="))</f>
        <v>2023</v>
      </c>
      <c r="J291">
        <f ca="1">IF(I291&lt;1.1,I291,IF(I291&lt;YEAR!$C$2+YEAR!$C$3-2,I291+1,(YEAR!$C$2+YEAR!$C$3-1)&amp;"       :="))</f>
        <v>2024</v>
      </c>
      <c r="K291">
        <f ca="1">IF(J291&lt;1.1,J291,IF(J291&lt;YEAR!$C$2+YEAR!$C$3-2,J291+1,(YEAR!$C$2+YEAR!$C$3-1)&amp;"       :="))</f>
        <v>2025</v>
      </c>
      <c r="L291">
        <f ca="1">IF(K291&lt;1.1,K291,IF(K291&lt;YEAR!$C$2+YEAR!$C$3-2,K291+1,(YEAR!$C$2+YEAR!$C$3-1)&amp;"       :="))</f>
        <v>2026</v>
      </c>
      <c r="M291">
        <f ca="1">IF(L291&lt;1.1,L291,IF(L291&lt;YEAR!$C$2+YEAR!$C$3-2,L291+1,(YEAR!$C$2+YEAR!$C$3-1)&amp;"       :="))</f>
        <v>2027</v>
      </c>
      <c r="N291">
        <f ca="1">IF(M291&lt;1.1,M291,IF(M291&lt;YEAR!$C$2+YEAR!$C$3-2,M291+1,(YEAR!$C$2+YEAR!$C$3-1)&amp;"       :="))</f>
        <v>2028</v>
      </c>
      <c r="O291">
        <f ca="1">IF(N291&lt;1.1,N291,IF(N291&lt;YEAR!$C$2+YEAR!$C$3-2,N291+1,(YEAR!$C$2+YEAR!$C$3-1)&amp;"       :="))</f>
        <v>2029</v>
      </c>
      <c r="P291">
        <f ca="1">IF(O291&lt;1.1,O291,IF(O291&lt;YEAR!$C$2+YEAR!$C$3-2,O291+1,(YEAR!$C$2+YEAR!$C$3-1)&amp;"       :="))</f>
        <v>2030</v>
      </c>
      <c r="Q291">
        <f ca="1">IF(P291&lt;1.1,P291,IF(P291&lt;YEAR!$C$2+YEAR!$C$3-2,P291+1,(YEAR!$C$2+YEAR!$C$3-1)&amp;"       :="))</f>
        <v>2031</v>
      </c>
      <c r="R291">
        <f ca="1">IF(Q291&lt;1.1,Q291,IF(Q291&lt;YEAR!$C$2+YEAR!$C$3-2,Q291+1,(YEAR!$C$2+YEAR!$C$3-1)&amp;"       :="))</f>
        <v>2032</v>
      </c>
      <c r="S291">
        <f ca="1">IF(R291&lt;1.1,R291,IF(R291&lt;YEAR!$C$2+YEAR!$C$3-2,R291+1,(YEAR!$C$2+YEAR!$C$3-1)&amp;"       :="))</f>
        <v>2033</v>
      </c>
      <c r="T291">
        <f ca="1">IF(S291&lt;1.1,S291,IF(S291&lt;YEAR!$C$2+YEAR!$C$3-2,S291+1,(YEAR!$C$2+YEAR!$C$3-1)&amp;"       :="))</f>
        <v>2034</v>
      </c>
      <c r="U291">
        <f ca="1">IF(T291&lt;1.1,T291,IF(T291&lt;YEAR!$C$2+YEAR!$C$3-2,T291+1,(YEAR!$C$2+YEAR!$C$3-1)&amp;"       :="))</f>
        <v>2035</v>
      </c>
      <c r="V291">
        <f ca="1">IF(U291&lt;1.1,U291,IF(U291&lt;YEAR!$C$2+YEAR!$C$3-2,U291+1,(YEAR!$C$2+YEAR!$C$3-1)&amp;"       :="))</f>
        <v>2036</v>
      </c>
      <c r="W291">
        <f ca="1">IF(V291&lt;1.1,V291,IF(V291&lt;YEAR!$C$2+YEAR!$C$3-2,V291+1,(YEAR!$C$2+YEAR!$C$3-1)&amp;"       :="))</f>
        <v>2037</v>
      </c>
      <c r="X291">
        <f ca="1">IF(W291&lt;1.1,W291,IF(W291&lt;YEAR!$C$2+YEAR!$C$3-2,W291+1,(YEAR!$C$2+YEAR!$C$3-1)&amp;"       :="))</f>
        <v>2038</v>
      </c>
      <c r="Y291">
        <f ca="1">IF(X291&lt;1.1,X291,IF(X291&lt;YEAR!$C$2+YEAR!$C$3-2,X291+1,(YEAR!$C$2+YEAR!$C$3-1)&amp;"       :="))</f>
        <v>2039</v>
      </c>
      <c r="Z291">
        <f ca="1">IF(Y291&lt;1.1,Y291,IF(Y291&lt;YEAR!$C$2+YEAR!$C$3-2,Y291+1,(YEAR!$C$2+YEAR!$C$3-1)&amp;"       :="))</f>
        <v>2040</v>
      </c>
      <c r="AA291">
        <f ca="1">IF(Z291&lt;1.1,Z291,IF(Z291&lt;YEAR!$C$2+YEAR!$C$3-2,Z291+1,(YEAR!$C$2+YEAR!$C$3-1)&amp;"       :="))</f>
        <v>2041</v>
      </c>
      <c r="AB291">
        <f ca="1">IF(AA291&lt;1.1,AA291,IF(AA291&lt;YEAR!$C$2+YEAR!$C$3-2,AA291+1,(YEAR!$C$2+YEAR!$C$3-1)&amp;"       :="))</f>
        <v>2042</v>
      </c>
      <c r="AC291">
        <f ca="1">IF(AB291&lt;1.1,AB291,IF(AB291&lt;YEAR!$C$2+YEAR!$C$3-2,AB291+1,(YEAR!$C$2+YEAR!$C$3-1)&amp;"       :="))</f>
        <v>2043</v>
      </c>
      <c r="AD291">
        <f ca="1">IF(AC291&lt;1.1,AC291,IF(AC291&lt;YEAR!$C$2+YEAR!$C$3-2,AC291+1,(YEAR!$C$2+YEAR!$C$3-1)&amp;"       :="))</f>
        <v>2044</v>
      </c>
      <c r="AE291">
        <f ca="1">IF(AD291&lt;1.1,AD291,IF(AD291&lt;YEAR!$C$2+YEAR!$C$3-2,AD291+1,(YEAR!$C$2+YEAR!$C$3-1)&amp;"       :="))</f>
        <v>2045</v>
      </c>
      <c r="AF291">
        <f ca="1">IF(AE291&lt;1.1,AE291,IF(AE291&lt;YEAR!$C$2+YEAR!$C$3-2,AE291+1,(YEAR!$C$2+YEAR!$C$3-1)&amp;"       :="))</f>
        <v>2046</v>
      </c>
      <c r="AG291">
        <f ca="1">IF(AF291&lt;1.1,AF291,IF(AF291&lt;YEAR!$C$2+YEAR!$C$3-2,AF291+1,(YEAR!$C$2+YEAR!$C$3-1)&amp;"       :="))</f>
        <v>2047</v>
      </c>
      <c r="AH291">
        <f ca="1">IF(AG291&lt;1.1,AG291,IF(AG291&lt;YEAR!$C$2+YEAR!$C$3-2,AG291+1,(YEAR!$C$2+YEAR!$C$3-1)&amp;"       :="))</f>
        <v>2048</v>
      </c>
      <c r="AI291">
        <f ca="1">IF(AH291&lt;1.1,AH291,IF(AH291&lt;YEAR!$C$2+YEAR!$C$3-2,AH291+1,(YEAR!$C$2+YEAR!$C$3-1)&amp;"       :="))</f>
        <v>2049</v>
      </c>
      <c r="AJ291" t="str">
        <f ca="1">IF(AI291&lt;1.1,AI291,IF(AI291&lt;YEAR!$C$2+YEAR!$C$3-2,AI291+1,(YEAR!$C$2+YEAR!$C$3-1)&amp;"       :="))</f>
        <v>2050       :=</v>
      </c>
    </row>
    <row r="292" spans="1:36">
      <c r="A292">
        <f t="shared" ca="1" si="19"/>
        <v>8</v>
      </c>
      <c r="B292" t="s">
        <v>51</v>
      </c>
      <c r="C292" t="str">
        <f ca="1">IF(D292="",OFFSET(AvailabilityFactor!A$1,A292,0),C291)</f>
        <v>D2BWWC00</v>
      </c>
      <c r="D292" t="str" cm="1">
        <f t="array" aca="1" ref="D292" ca="1">IF(D291="",TS_DRC!$P$5,OFFSET(TS_DRC!P$5,RIGHT(D291,2),0,TRUE))</f>
        <v>TS01</v>
      </c>
      <c r="E292" t="str">
        <f t="shared" ca="1" si="20"/>
        <v>TS01</v>
      </c>
      <c r="F292">
        <f ca="1">IF($D292="",YEAR!C$2,1)</f>
        <v>1</v>
      </c>
      <c r="G292">
        <f ca="1">IF(F292&lt;1.1,F292,IF(F292&lt;YEAR!$C$2+YEAR!$C$3-2,F292+1,(YEAR!$C$2+YEAR!$C$3-1)&amp;"       :="))</f>
        <v>1</v>
      </c>
      <c r="H292">
        <f ca="1">IF(G292&lt;1.1,G292,IF(G292&lt;YEAR!$C$2+YEAR!$C$3-2,G292+1,(YEAR!$C$2+YEAR!$C$3-1)&amp;"       :="))</f>
        <v>1</v>
      </c>
      <c r="I292">
        <f ca="1">IF(H292&lt;1.1,H292,IF(H292&lt;YEAR!$C$2+YEAR!$C$3-2,H292+1,(YEAR!$C$2+YEAR!$C$3-1)&amp;"       :="))</f>
        <v>1</v>
      </c>
      <c r="J292">
        <f ca="1">IF(I292&lt;1.1,I292,IF(I292&lt;YEAR!$C$2+YEAR!$C$3-2,I292+1,(YEAR!$C$2+YEAR!$C$3-1)&amp;"       :="))</f>
        <v>1</v>
      </c>
      <c r="K292">
        <f ca="1">IF(J292&lt;1.1,J292,IF(J292&lt;YEAR!$C$2+YEAR!$C$3-2,J292+1,(YEAR!$C$2+YEAR!$C$3-1)&amp;"       :="))</f>
        <v>1</v>
      </c>
      <c r="L292">
        <f ca="1">IF(K292&lt;1.1,K292,IF(K292&lt;YEAR!$C$2+YEAR!$C$3-2,K292+1,(YEAR!$C$2+YEAR!$C$3-1)&amp;"       :="))</f>
        <v>1</v>
      </c>
      <c r="M292">
        <f ca="1">IF(L292&lt;1.1,L292,IF(L292&lt;YEAR!$C$2+YEAR!$C$3-2,L292+1,(YEAR!$C$2+YEAR!$C$3-1)&amp;"       :="))</f>
        <v>1</v>
      </c>
      <c r="N292">
        <f ca="1">IF(M292&lt;1.1,M292,IF(M292&lt;YEAR!$C$2+YEAR!$C$3-2,M292+1,(YEAR!$C$2+YEAR!$C$3-1)&amp;"       :="))</f>
        <v>1</v>
      </c>
      <c r="O292">
        <f ca="1">IF(N292&lt;1.1,N292,IF(N292&lt;YEAR!$C$2+YEAR!$C$3-2,N292+1,(YEAR!$C$2+YEAR!$C$3-1)&amp;"       :="))</f>
        <v>1</v>
      </c>
      <c r="P292">
        <f ca="1">IF(O292&lt;1.1,O292,IF(O292&lt;YEAR!$C$2+YEAR!$C$3-2,O292+1,(YEAR!$C$2+YEAR!$C$3-1)&amp;"       :="))</f>
        <v>1</v>
      </c>
      <c r="Q292">
        <f ca="1">IF(P292&lt;1.1,P292,IF(P292&lt;YEAR!$C$2+YEAR!$C$3-2,P292+1,(YEAR!$C$2+YEAR!$C$3-1)&amp;"       :="))</f>
        <v>1</v>
      </c>
      <c r="R292">
        <f ca="1">IF(Q292&lt;1.1,Q292,IF(Q292&lt;YEAR!$C$2+YEAR!$C$3-2,Q292+1,(YEAR!$C$2+YEAR!$C$3-1)&amp;"       :="))</f>
        <v>1</v>
      </c>
      <c r="S292">
        <f ca="1">IF(R292&lt;1.1,R292,IF(R292&lt;YEAR!$C$2+YEAR!$C$3-2,R292+1,(YEAR!$C$2+YEAR!$C$3-1)&amp;"       :="))</f>
        <v>1</v>
      </c>
      <c r="T292">
        <f ca="1">IF(S292&lt;1.1,S292,IF(S292&lt;YEAR!$C$2+YEAR!$C$3-2,S292+1,(YEAR!$C$2+YEAR!$C$3-1)&amp;"       :="))</f>
        <v>1</v>
      </c>
      <c r="U292">
        <f ca="1">IF(T292&lt;1.1,T292,IF(T292&lt;YEAR!$C$2+YEAR!$C$3-2,T292+1,(YEAR!$C$2+YEAR!$C$3-1)&amp;"       :="))</f>
        <v>1</v>
      </c>
      <c r="V292">
        <f ca="1">IF(U292&lt;1.1,U292,IF(U292&lt;YEAR!$C$2+YEAR!$C$3-2,U292+1,(YEAR!$C$2+YEAR!$C$3-1)&amp;"       :="))</f>
        <v>1</v>
      </c>
      <c r="W292">
        <f ca="1">IF(V292&lt;1.1,V292,IF(V292&lt;YEAR!$C$2+YEAR!$C$3-2,V292+1,(YEAR!$C$2+YEAR!$C$3-1)&amp;"       :="))</f>
        <v>1</v>
      </c>
      <c r="X292">
        <f ca="1">IF(W292&lt;1.1,W292,IF(W292&lt;YEAR!$C$2+YEAR!$C$3-2,W292+1,(YEAR!$C$2+YEAR!$C$3-1)&amp;"       :="))</f>
        <v>1</v>
      </c>
      <c r="Y292">
        <f ca="1">IF(X292&lt;1.1,X292,IF(X292&lt;YEAR!$C$2+YEAR!$C$3-2,X292+1,(YEAR!$C$2+YEAR!$C$3-1)&amp;"       :="))</f>
        <v>1</v>
      </c>
      <c r="Z292">
        <f ca="1">IF(Y292&lt;1.1,Y292,IF(Y292&lt;YEAR!$C$2+YEAR!$C$3-2,Y292+1,(YEAR!$C$2+YEAR!$C$3-1)&amp;"       :="))</f>
        <v>1</v>
      </c>
      <c r="AA292">
        <f ca="1">IF(Z292&lt;1.1,Z292,IF(Z292&lt;YEAR!$C$2+YEAR!$C$3-2,Z292+1,(YEAR!$C$2+YEAR!$C$3-1)&amp;"       :="))</f>
        <v>1</v>
      </c>
      <c r="AB292">
        <f ca="1">IF(AA292&lt;1.1,AA292,IF(AA292&lt;YEAR!$C$2+YEAR!$C$3-2,AA292+1,(YEAR!$C$2+YEAR!$C$3-1)&amp;"       :="))</f>
        <v>1</v>
      </c>
      <c r="AC292">
        <f ca="1">IF(AB292&lt;1.1,AB292,IF(AB292&lt;YEAR!$C$2+YEAR!$C$3-2,AB292+1,(YEAR!$C$2+YEAR!$C$3-1)&amp;"       :="))</f>
        <v>1</v>
      </c>
      <c r="AD292">
        <f ca="1">IF(AC292&lt;1.1,AC292,IF(AC292&lt;YEAR!$C$2+YEAR!$C$3-2,AC292+1,(YEAR!$C$2+YEAR!$C$3-1)&amp;"       :="))</f>
        <v>1</v>
      </c>
      <c r="AE292">
        <f ca="1">IF(AD292&lt;1.1,AD292,IF(AD292&lt;YEAR!$C$2+YEAR!$C$3-2,AD292+1,(YEAR!$C$2+YEAR!$C$3-1)&amp;"       :="))</f>
        <v>1</v>
      </c>
      <c r="AF292">
        <f ca="1">IF(AE292&lt;1.1,AE292,IF(AE292&lt;YEAR!$C$2+YEAR!$C$3-2,AE292+1,(YEAR!$C$2+YEAR!$C$3-1)&amp;"       :="))</f>
        <v>1</v>
      </c>
      <c r="AG292">
        <f ca="1">IF(AF292&lt;1.1,AF292,IF(AF292&lt;YEAR!$C$2+YEAR!$C$3-2,AF292+1,(YEAR!$C$2+YEAR!$C$3-1)&amp;"       :="))</f>
        <v>1</v>
      </c>
      <c r="AH292">
        <f ca="1">IF(AG292&lt;1.1,AG292,IF(AG292&lt;YEAR!$C$2+YEAR!$C$3-2,AG292+1,(YEAR!$C$2+YEAR!$C$3-1)&amp;"       :="))</f>
        <v>1</v>
      </c>
      <c r="AI292">
        <f ca="1">IF(AH292&lt;1.1,AH292,IF(AH292&lt;YEAR!$C$2+YEAR!$C$3-2,AH292+1,(YEAR!$C$2+YEAR!$C$3-1)&amp;"       :="))</f>
        <v>1</v>
      </c>
      <c r="AJ292">
        <f ca="1">IF(AI292&lt;1.1,AI292,IF(AI292&lt;YEAR!$C$2+YEAR!$C$3-2,AI292+1,(YEAR!$C$2+YEAR!$C$3-1)&amp;"       :="))</f>
        <v>1</v>
      </c>
    </row>
    <row r="293" spans="1:36">
      <c r="A293">
        <f t="shared" ca="1" si="19"/>
        <v>8</v>
      </c>
      <c r="B293" t="s">
        <v>51</v>
      </c>
      <c r="C293" t="str">
        <f ca="1">IF(D293="",OFFSET(AvailabilityFactor!A$1,A293,0),C292)</f>
        <v>D2BWWC00</v>
      </c>
      <c r="D293" t="str" cm="1">
        <f t="array" aca="1" ref="D293" ca="1">IF(D292="",TS_DRC!$P$5,OFFSET(TS_DRC!P$5,RIGHT(D292,2),0,TRUE))</f>
        <v>TS02</v>
      </c>
      <c r="E293" t="str">
        <f t="shared" ca="1" si="20"/>
        <v>TS02</v>
      </c>
      <c r="F293">
        <f ca="1">IF($D293="",YEAR!C$2,1)</f>
        <v>1</v>
      </c>
      <c r="G293">
        <f ca="1">IF(F293&lt;1.1,F293,IF(F293&lt;YEAR!$C$2+YEAR!$C$3-2,F293+1,(YEAR!$C$2+YEAR!$C$3-1)&amp;"       :="))</f>
        <v>1</v>
      </c>
      <c r="H293">
        <f ca="1">IF(G293&lt;1.1,G293,IF(G293&lt;YEAR!$C$2+YEAR!$C$3-2,G293+1,(YEAR!$C$2+YEAR!$C$3-1)&amp;"       :="))</f>
        <v>1</v>
      </c>
      <c r="I293">
        <f ca="1">IF(H293&lt;1.1,H293,IF(H293&lt;YEAR!$C$2+YEAR!$C$3-2,H293+1,(YEAR!$C$2+YEAR!$C$3-1)&amp;"       :="))</f>
        <v>1</v>
      </c>
      <c r="J293">
        <f ca="1">IF(I293&lt;1.1,I293,IF(I293&lt;YEAR!$C$2+YEAR!$C$3-2,I293+1,(YEAR!$C$2+YEAR!$C$3-1)&amp;"       :="))</f>
        <v>1</v>
      </c>
      <c r="K293">
        <f ca="1">IF(J293&lt;1.1,J293,IF(J293&lt;YEAR!$C$2+YEAR!$C$3-2,J293+1,(YEAR!$C$2+YEAR!$C$3-1)&amp;"       :="))</f>
        <v>1</v>
      </c>
      <c r="L293">
        <f ca="1">IF(K293&lt;1.1,K293,IF(K293&lt;YEAR!$C$2+YEAR!$C$3-2,K293+1,(YEAR!$C$2+YEAR!$C$3-1)&amp;"       :="))</f>
        <v>1</v>
      </c>
      <c r="M293">
        <f ca="1">IF(L293&lt;1.1,L293,IF(L293&lt;YEAR!$C$2+YEAR!$C$3-2,L293+1,(YEAR!$C$2+YEAR!$C$3-1)&amp;"       :="))</f>
        <v>1</v>
      </c>
      <c r="N293">
        <f ca="1">IF(M293&lt;1.1,M293,IF(M293&lt;YEAR!$C$2+YEAR!$C$3-2,M293+1,(YEAR!$C$2+YEAR!$C$3-1)&amp;"       :="))</f>
        <v>1</v>
      </c>
      <c r="O293">
        <f ca="1">IF(N293&lt;1.1,N293,IF(N293&lt;YEAR!$C$2+YEAR!$C$3-2,N293+1,(YEAR!$C$2+YEAR!$C$3-1)&amp;"       :="))</f>
        <v>1</v>
      </c>
      <c r="P293">
        <f ca="1">IF(O293&lt;1.1,O293,IF(O293&lt;YEAR!$C$2+YEAR!$C$3-2,O293+1,(YEAR!$C$2+YEAR!$C$3-1)&amp;"       :="))</f>
        <v>1</v>
      </c>
      <c r="Q293">
        <f ca="1">IF(P293&lt;1.1,P293,IF(P293&lt;YEAR!$C$2+YEAR!$C$3-2,P293+1,(YEAR!$C$2+YEAR!$C$3-1)&amp;"       :="))</f>
        <v>1</v>
      </c>
      <c r="R293">
        <f ca="1">IF(Q293&lt;1.1,Q293,IF(Q293&lt;YEAR!$C$2+YEAR!$C$3-2,Q293+1,(YEAR!$C$2+YEAR!$C$3-1)&amp;"       :="))</f>
        <v>1</v>
      </c>
      <c r="S293">
        <f ca="1">IF(R293&lt;1.1,R293,IF(R293&lt;YEAR!$C$2+YEAR!$C$3-2,R293+1,(YEAR!$C$2+YEAR!$C$3-1)&amp;"       :="))</f>
        <v>1</v>
      </c>
      <c r="T293">
        <f ca="1">IF(S293&lt;1.1,S293,IF(S293&lt;YEAR!$C$2+YEAR!$C$3-2,S293+1,(YEAR!$C$2+YEAR!$C$3-1)&amp;"       :="))</f>
        <v>1</v>
      </c>
      <c r="U293">
        <f ca="1">IF(T293&lt;1.1,T293,IF(T293&lt;YEAR!$C$2+YEAR!$C$3-2,T293+1,(YEAR!$C$2+YEAR!$C$3-1)&amp;"       :="))</f>
        <v>1</v>
      </c>
      <c r="V293">
        <f ca="1">IF(U293&lt;1.1,U293,IF(U293&lt;YEAR!$C$2+YEAR!$C$3-2,U293+1,(YEAR!$C$2+YEAR!$C$3-1)&amp;"       :="))</f>
        <v>1</v>
      </c>
      <c r="W293">
        <f ca="1">IF(V293&lt;1.1,V293,IF(V293&lt;YEAR!$C$2+YEAR!$C$3-2,V293+1,(YEAR!$C$2+YEAR!$C$3-1)&amp;"       :="))</f>
        <v>1</v>
      </c>
      <c r="X293">
        <f ca="1">IF(W293&lt;1.1,W293,IF(W293&lt;YEAR!$C$2+YEAR!$C$3-2,W293+1,(YEAR!$C$2+YEAR!$C$3-1)&amp;"       :="))</f>
        <v>1</v>
      </c>
      <c r="Y293">
        <f ca="1">IF(X293&lt;1.1,X293,IF(X293&lt;YEAR!$C$2+YEAR!$C$3-2,X293+1,(YEAR!$C$2+YEAR!$C$3-1)&amp;"       :="))</f>
        <v>1</v>
      </c>
      <c r="Z293">
        <f ca="1">IF(Y293&lt;1.1,Y293,IF(Y293&lt;YEAR!$C$2+YEAR!$C$3-2,Y293+1,(YEAR!$C$2+YEAR!$C$3-1)&amp;"       :="))</f>
        <v>1</v>
      </c>
      <c r="AA293">
        <f ca="1">IF(Z293&lt;1.1,Z293,IF(Z293&lt;YEAR!$C$2+YEAR!$C$3-2,Z293+1,(YEAR!$C$2+YEAR!$C$3-1)&amp;"       :="))</f>
        <v>1</v>
      </c>
      <c r="AB293">
        <f ca="1">IF(AA293&lt;1.1,AA293,IF(AA293&lt;YEAR!$C$2+YEAR!$C$3-2,AA293+1,(YEAR!$C$2+YEAR!$C$3-1)&amp;"       :="))</f>
        <v>1</v>
      </c>
      <c r="AC293">
        <f ca="1">IF(AB293&lt;1.1,AB293,IF(AB293&lt;YEAR!$C$2+YEAR!$C$3-2,AB293+1,(YEAR!$C$2+YEAR!$C$3-1)&amp;"       :="))</f>
        <v>1</v>
      </c>
      <c r="AD293">
        <f ca="1">IF(AC293&lt;1.1,AC293,IF(AC293&lt;YEAR!$C$2+YEAR!$C$3-2,AC293+1,(YEAR!$C$2+YEAR!$C$3-1)&amp;"       :="))</f>
        <v>1</v>
      </c>
      <c r="AE293">
        <f ca="1">IF(AD293&lt;1.1,AD293,IF(AD293&lt;YEAR!$C$2+YEAR!$C$3-2,AD293+1,(YEAR!$C$2+YEAR!$C$3-1)&amp;"       :="))</f>
        <v>1</v>
      </c>
      <c r="AF293">
        <f ca="1">IF(AE293&lt;1.1,AE293,IF(AE293&lt;YEAR!$C$2+YEAR!$C$3-2,AE293+1,(YEAR!$C$2+YEAR!$C$3-1)&amp;"       :="))</f>
        <v>1</v>
      </c>
      <c r="AG293">
        <f ca="1">IF(AF293&lt;1.1,AF293,IF(AF293&lt;YEAR!$C$2+YEAR!$C$3-2,AF293+1,(YEAR!$C$2+YEAR!$C$3-1)&amp;"       :="))</f>
        <v>1</v>
      </c>
      <c r="AH293">
        <f ca="1">IF(AG293&lt;1.1,AG293,IF(AG293&lt;YEAR!$C$2+YEAR!$C$3-2,AG293+1,(YEAR!$C$2+YEAR!$C$3-1)&amp;"       :="))</f>
        <v>1</v>
      </c>
      <c r="AI293">
        <f ca="1">IF(AH293&lt;1.1,AH293,IF(AH293&lt;YEAR!$C$2+YEAR!$C$3-2,AH293+1,(YEAR!$C$2+YEAR!$C$3-1)&amp;"       :="))</f>
        <v>1</v>
      </c>
      <c r="AJ293">
        <f ca="1">IF(AI293&lt;1.1,AI293,IF(AI293&lt;YEAR!$C$2+YEAR!$C$3-2,AI293+1,(YEAR!$C$2+YEAR!$C$3-1)&amp;"       :="))</f>
        <v>1</v>
      </c>
    </row>
    <row r="294" spans="1:36">
      <c r="A294">
        <f t="shared" ca="1" si="19"/>
        <v>8</v>
      </c>
      <c r="B294" t="s">
        <v>51</v>
      </c>
      <c r="C294" t="str">
        <f ca="1">IF(D294="",OFFSET(AvailabilityFactor!A$1,A294,0),C293)</f>
        <v>D2BWWC00</v>
      </c>
      <c r="D294" t="str" cm="1">
        <f t="array" aca="1" ref="D294" ca="1">IF(D293="",TS_DRC!$P$5,OFFSET(TS_DRC!P$5,RIGHT(D293,2),0,TRUE))</f>
        <v>TS03</v>
      </c>
      <c r="E294" t="str">
        <f t="shared" ca="1" si="20"/>
        <v>TS03</v>
      </c>
      <c r="F294">
        <f ca="1">IF($D294="",YEAR!C$2,1)</f>
        <v>1</v>
      </c>
      <c r="G294">
        <f ca="1">IF(F294&lt;1.1,F294,IF(F294&lt;YEAR!$C$2+YEAR!$C$3-2,F294+1,(YEAR!$C$2+YEAR!$C$3-1)&amp;"       :="))</f>
        <v>1</v>
      </c>
      <c r="H294">
        <f ca="1">IF(G294&lt;1.1,G294,IF(G294&lt;YEAR!$C$2+YEAR!$C$3-2,G294+1,(YEAR!$C$2+YEAR!$C$3-1)&amp;"       :="))</f>
        <v>1</v>
      </c>
      <c r="I294">
        <f ca="1">IF(H294&lt;1.1,H294,IF(H294&lt;YEAR!$C$2+YEAR!$C$3-2,H294+1,(YEAR!$C$2+YEAR!$C$3-1)&amp;"       :="))</f>
        <v>1</v>
      </c>
      <c r="J294">
        <f ca="1">IF(I294&lt;1.1,I294,IF(I294&lt;YEAR!$C$2+YEAR!$C$3-2,I294+1,(YEAR!$C$2+YEAR!$C$3-1)&amp;"       :="))</f>
        <v>1</v>
      </c>
      <c r="K294">
        <f ca="1">IF(J294&lt;1.1,J294,IF(J294&lt;YEAR!$C$2+YEAR!$C$3-2,J294+1,(YEAR!$C$2+YEAR!$C$3-1)&amp;"       :="))</f>
        <v>1</v>
      </c>
      <c r="L294">
        <f ca="1">IF(K294&lt;1.1,K294,IF(K294&lt;YEAR!$C$2+YEAR!$C$3-2,K294+1,(YEAR!$C$2+YEAR!$C$3-1)&amp;"       :="))</f>
        <v>1</v>
      </c>
      <c r="M294">
        <f ca="1">IF(L294&lt;1.1,L294,IF(L294&lt;YEAR!$C$2+YEAR!$C$3-2,L294+1,(YEAR!$C$2+YEAR!$C$3-1)&amp;"       :="))</f>
        <v>1</v>
      </c>
      <c r="N294">
        <f ca="1">IF(M294&lt;1.1,M294,IF(M294&lt;YEAR!$C$2+YEAR!$C$3-2,M294+1,(YEAR!$C$2+YEAR!$C$3-1)&amp;"       :="))</f>
        <v>1</v>
      </c>
      <c r="O294">
        <f ca="1">IF(N294&lt;1.1,N294,IF(N294&lt;YEAR!$C$2+YEAR!$C$3-2,N294+1,(YEAR!$C$2+YEAR!$C$3-1)&amp;"       :="))</f>
        <v>1</v>
      </c>
      <c r="P294">
        <f ca="1">IF(O294&lt;1.1,O294,IF(O294&lt;YEAR!$C$2+YEAR!$C$3-2,O294+1,(YEAR!$C$2+YEAR!$C$3-1)&amp;"       :="))</f>
        <v>1</v>
      </c>
      <c r="Q294">
        <f ca="1">IF(P294&lt;1.1,P294,IF(P294&lt;YEAR!$C$2+YEAR!$C$3-2,P294+1,(YEAR!$C$2+YEAR!$C$3-1)&amp;"       :="))</f>
        <v>1</v>
      </c>
      <c r="R294">
        <f ca="1">IF(Q294&lt;1.1,Q294,IF(Q294&lt;YEAR!$C$2+YEAR!$C$3-2,Q294+1,(YEAR!$C$2+YEAR!$C$3-1)&amp;"       :="))</f>
        <v>1</v>
      </c>
      <c r="S294">
        <f ca="1">IF(R294&lt;1.1,R294,IF(R294&lt;YEAR!$C$2+YEAR!$C$3-2,R294+1,(YEAR!$C$2+YEAR!$C$3-1)&amp;"       :="))</f>
        <v>1</v>
      </c>
      <c r="T294">
        <f ca="1">IF(S294&lt;1.1,S294,IF(S294&lt;YEAR!$C$2+YEAR!$C$3-2,S294+1,(YEAR!$C$2+YEAR!$C$3-1)&amp;"       :="))</f>
        <v>1</v>
      </c>
      <c r="U294">
        <f ca="1">IF(T294&lt;1.1,T294,IF(T294&lt;YEAR!$C$2+YEAR!$C$3-2,T294+1,(YEAR!$C$2+YEAR!$C$3-1)&amp;"       :="))</f>
        <v>1</v>
      </c>
      <c r="V294">
        <f ca="1">IF(U294&lt;1.1,U294,IF(U294&lt;YEAR!$C$2+YEAR!$C$3-2,U294+1,(YEAR!$C$2+YEAR!$C$3-1)&amp;"       :="))</f>
        <v>1</v>
      </c>
      <c r="W294">
        <f ca="1">IF(V294&lt;1.1,V294,IF(V294&lt;YEAR!$C$2+YEAR!$C$3-2,V294+1,(YEAR!$C$2+YEAR!$C$3-1)&amp;"       :="))</f>
        <v>1</v>
      </c>
      <c r="X294">
        <f ca="1">IF(W294&lt;1.1,W294,IF(W294&lt;YEAR!$C$2+YEAR!$C$3-2,W294+1,(YEAR!$C$2+YEAR!$C$3-1)&amp;"       :="))</f>
        <v>1</v>
      </c>
      <c r="Y294">
        <f ca="1">IF(X294&lt;1.1,X294,IF(X294&lt;YEAR!$C$2+YEAR!$C$3-2,X294+1,(YEAR!$C$2+YEAR!$C$3-1)&amp;"       :="))</f>
        <v>1</v>
      </c>
      <c r="Z294">
        <f ca="1">IF(Y294&lt;1.1,Y294,IF(Y294&lt;YEAR!$C$2+YEAR!$C$3-2,Y294+1,(YEAR!$C$2+YEAR!$C$3-1)&amp;"       :="))</f>
        <v>1</v>
      </c>
      <c r="AA294">
        <f ca="1">IF(Z294&lt;1.1,Z294,IF(Z294&lt;YEAR!$C$2+YEAR!$C$3-2,Z294+1,(YEAR!$C$2+YEAR!$C$3-1)&amp;"       :="))</f>
        <v>1</v>
      </c>
      <c r="AB294">
        <f ca="1">IF(AA294&lt;1.1,AA294,IF(AA294&lt;YEAR!$C$2+YEAR!$C$3-2,AA294+1,(YEAR!$C$2+YEAR!$C$3-1)&amp;"       :="))</f>
        <v>1</v>
      </c>
      <c r="AC294">
        <f ca="1">IF(AB294&lt;1.1,AB294,IF(AB294&lt;YEAR!$C$2+YEAR!$C$3-2,AB294+1,(YEAR!$C$2+YEAR!$C$3-1)&amp;"       :="))</f>
        <v>1</v>
      </c>
      <c r="AD294">
        <f ca="1">IF(AC294&lt;1.1,AC294,IF(AC294&lt;YEAR!$C$2+YEAR!$C$3-2,AC294+1,(YEAR!$C$2+YEAR!$C$3-1)&amp;"       :="))</f>
        <v>1</v>
      </c>
      <c r="AE294">
        <f ca="1">IF(AD294&lt;1.1,AD294,IF(AD294&lt;YEAR!$C$2+YEAR!$C$3-2,AD294+1,(YEAR!$C$2+YEAR!$C$3-1)&amp;"       :="))</f>
        <v>1</v>
      </c>
      <c r="AF294">
        <f ca="1">IF(AE294&lt;1.1,AE294,IF(AE294&lt;YEAR!$C$2+YEAR!$C$3-2,AE294+1,(YEAR!$C$2+YEAR!$C$3-1)&amp;"       :="))</f>
        <v>1</v>
      </c>
      <c r="AG294">
        <f ca="1">IF(AF294&lt;1.1,AF294,IF(AF294&lt;YEAR!$C$2+YEAR!$C$3-2,AF294+1,(YEAR!$C$2+YEAR!$C$3-1)&amp;"       :="))</f>
        <v>1</v>
      </c>
      <c r="AH294">
        <f ca="1">IF(AG294&lt;1.1,AG294,IF(AG294&lt;YEAR!$C$2+YEAR!$C$3-2,AG294+1,(YEAR!$C$2+YEAR!$C$3-1)&amp;"       :="))</f>
        <v>1</v>
      </c>
      <c r="AI294">
        <f ca="1">IF(AH294&lt;1.1,AH294,IF(AH294&lt;YEAR!$C$2+YEAR!$C$3-2,AH294+1,(YEAR!$C$2+YEAR!$C$3-1)&amp;"       :="))</f>
        <v>1</v>
      </c>
      <c r="AJ294">
        <f ca="1">IF(AI294&lt;1.1,AI294,IF(AI294&lt;YEAR!$C$2+YEAR!$C$3-2,AI294+1,(YEAR!$C$2+YEAR!$C$3-1)&amp;"       :="))</f>
        <v>1</v>
      </c>
    </row>
    <row r="295" spans="1:36">
      <c r="A295">
        <f t="shared" ca="1" si="19"/>
        <v>8</v>
      </c>
      <c r="B295" t="s">
        <v>51</v>
      </c>
      <c r="C295" t="str">
        <f ca="1">IF(D295="",OFFSET(AvailabilityFactor!A$1,A295,0),C294)</f>
        <v>D2BWWC00</v>
      </c>
      <c r="D295" t="str" cm="1">
        <f t="array" aca="1" ref="D295" ca="1">IF(D294="",TS_DRC!$P$5,OFFSET(TS_DRC!P$5,RIGHT(D294,2),0,TRUE))</f>
        <v>TS04</v>
      </c>
      <c r="E295" t="str">
        <f t="shared" ca="1" si="20"/>
        <v>TS04</v>
      </c>
      <c r="F295">
        <f ca="1">IF($D295="",YEAR!C$2,1)</f>
        <v>1</v>
      </c>
      <c r="G295">
        <f ca="1">IF(F295&lt;1.1,F295,IF(F295&lt;YEAR!$C$2+YEAR!$C$3-2,F295+1,(YEAR!$C$2+YEAR!$C$3-1)&amp;"       :="))</f>
        <v>1</v>
      </c>
      <c r="H295">
        <f ca="1">IF(G295&lt;1.1,G295,IF(G295&lt;YEAR!$C$2+YEAR!$C$3-2,G295+1,(YEAR!$C$2+YEAR!$C$3-1)&amp;"       :="))</f>
        <v>1</v>
      </c>
      <c r="I295">
        <f ca="1">IF(H295&lt;1.1,H295,IF(H295&lt;YEAR!$C$2+YEAR!$C$3-2,H295+1,(YEAR!$C$2+YEAR!$C$3-1)&amp;"       :="))</f>
        <v>1</v>
      </c>
      <c r="J295">
        <f ca="1">IF(I295&lt;1.1,I295,IF(I295&lt;YEAR!$C$2+YEAR!$C$3-2,I295+1,(YEAR!$C$2+YEAR!$C$3-1)&amp;"       :="))</f>
        <v>1</v>
      </c>
      <c r="K295">
        <f ca="1">IF(J295&lt;1.1,J295,IF(J295&lt;YEAR!$C$2+YEAR!$C$3-2,J295+1,(YEAR!$C$2+YEAR!$C$3-1)&amp;"       :="))</f>
        <v>1</v>
      </c>
      <c r="L295">
        <f ca="1">IF(K295&lt;1.1,K295,IF(K295&lt;YEAR!$C$2+YEAR!$C$3-2,K295+1,(YEAR!$C$2+YEAR!$C$3-1)&amp;"       :="))</f>
        <v>1</v>
      </c>
      <c r="M295">
        <f ca="1">IF(L295&lt;1.1,L295,IF(L295&lt;YEAR!$C$2+YEAR!$C$3-2,L295+1,(YEAR!$C$2+YEAR!$C$3-1)&amp;"       :="))</f>
        <v>1</v>
      </c>
      <c r="N295">
        <f ca="1">IF(M295&lt;1.1,M295,IF(M295&lt;YEAR!$C$2+YEAR!$C$3-2,M295+1,(YEAR!$C$2+YEAR!$C$3-1)&amp;"       :="))</f>
        <v>1</v>
      </c>
      <c r="O295">
        <f ca="1">IF(N295&lt;1.1,N295,IF(N295&lt;YEAR!$C$2+YEAR!$C$3-2,N295+1,(YEAR!$C$2+YEAR!$C$3-1)&amp;"       :="))</f>
        <v>1</v>
      </c>
      <c r="P295">
        <f ca="1">IF(O295&lt;1.1,O295,IF(O295&lt;YEAR!$C$2+YEAR!$C$3-2,O295+1,(YEAR!$C$2+YEAR!$C$3-1)&amp;"       :="))</f>
        <v>1</v>
      </c>
      <c r="Q295">
        <f ca="1">IF(P295&lt;1.1,P295,IF(P295&lt;YEAR!$C$2+YEAR!$C$3-2,P295+1,(YEAR!$C$2+YEAR!$C$3-1)&amp;"       :="))</f>
        <v>1</v>
      </c>
      <c r="R295">
        <f ca="1">IF(Q295&lt;1.1,Q295,IF(Q295&lt;YEAR!$C$2+YEAR!$C$3-2,Q295+1,(YEAR!$C$2+YEAR!$C$3-1)&amp;"       :="))</f>
        <v>1</v>
      </c>
      <c r="S295">
        <f ca="1">IF(R295&lt;1.1,R295,IF(R295&lt;YEAR!$C$2+YEAR!$C$3-2,R295+1,(YEAR!$C$2+YEAR!$C$3-1)&amp;"       :="))</f>
        <v>1</v>
      </c>
      <c r="T295">
        <f ca="1">IF(S295&lt;1.1,S295,IF(S295&lt;YEAR!$C$2+YEAR!$C$3-2,S295+1,(YEAR!$C$2+YEAR!$C$3-1)&amp;"       :="))</f>
        <v>1</v>
      </c>
      <c r="U295">
        <f ca="1">IF(T295&lt;1.1,T295,IF(T295&lt;YEAR!$C$2+YEAR!$C$3-2,T295+1,(YEAR!$C$2+YEAR!$C$3-1)&amp;"       :="))</f>
        <v>1</v>
      </c>
      <c r="V295">
        <f ca="1">IF(U295&lt;1.1,U295,IF(U295&lt;YEAR!$C$2+YEAR!$C$3-2,U295+1,(YEAR!$C$2+YEAR!$C$3-1)&amp;"       :="))</f>
        <v>1</v>
      </c>
      <c r="W295">
        <f ca="1">IF(V295&lt;1.1,V295,IF(V295&lt;YEAR!$C$2+YEAR!$C$3-2,V295+1,(YEAR!$C$2+YEAR!$C$3-1)&amp;"       :="))</f>
        <v>1</v>
      </c>
      <c r="X295">
        <f ca="1">IF(W295&lt;1.1,W295,IF(W295&lt;YEAR!$C$2+YEAR!$C$3-2,W295+1,(YEAR!$C$2+YEAR!$C$3-1)&amp;"       :="))</f>
        <v>1</v>
      </c>
      <c r="Y295">
        <f ca="1">IF(X295&lt;1.1,X295,IF(X295&lt;YEAR!$C$2+YEAR!$C$3-2,X295+1,(YEAR!$C$2+YEAR!$C$3-1)&amp;"       :="))</f>
        <v>1</v>
      </c>
      <c r="Z295">
        <f ca="1">IF(Y295&lt;1.1,Y295,IF(Y295&lt;YEAR!$C$2+YEAR!$C$3-2,Y295+1,(YEAR!$C$2+YEAR!$C$3-1)&amp;"       :="))</f>
        <v>1</v>
      </c>
      <c r="AA295">
        <f ca="1">IF(Z295&lt;1.1,Z295,IF(Z295&lt;YEAR!$C$2+YEAR!$C$3-2,Z295+1,(YEAR!$C$2+YEAR!$C$3-1)&amp;"       :="))</f>
        <v>1</v>
      </c>
      <c r="AB295">
        <f ca="1">IF(AA295&lt;1.1,AA295,IF(AA295&lt;YEAR!$C$2+YEAR!$C$3-2,AA295+1,(YEAR!$C$2+YEAR!$C$3-1)&amp;"       :="))</f>
        <v>1</v>
      </c>
      <c r="AC295">
        <f ca="1">IF(AB295&lt;1.1,AB295,IF(AB295&lt;YEAR!$C$2+YEAR!$C$3-2,AB295+1,(YEAR!$C$2+YEAR!$C$3-1)&amp;"       :="))</f>
        <v>1</v>
      </c>
      <c r="AD295">
        <f ca="1">IF(AC295&lt;1.1,AC295,IF(AC295&lt;YEAR!$C$2+YEAR!$C$3-2,AC295+1,(YEAR!$C$2+YEAR!$C$3-1)&amp;"       :="))</f>
        <v>1</v>
      </c>
      <c r="AE295">
        <f ca="1">IF(AD295&lt;1.1,AD295,IF(AD295&lt;YEAR!$C$2+YEAR!$C$3-2,AD295+1,(YEAR!$C$2+YEAR!$C$3-1)&amp;"       :="))</f>
        <v>1</v>
      </c>
      <c r="AF295">
        <f ca="1">IF(AE295&lt;1.1,AE295,IF(AE295&lt;YEAR!$C$2+YEAR!$C$3-2,AE295+1,(YEAR!$C$2+YEAR!$C$3-1)&amp;"       :="))</f>
        <v>1</v>
      </c>
      <c r="AG295">
        <f ca="1">IF(AF295&lt;1.1,AF295,IF(AF295&lt;YEAR!$C$2+YEAR!$C$3-2,AF295+1,(YEAR!$C$2+YEAR!$C$3-1)&amp;"       :="))</f>
        <v>1</v>
      </c>
      <c r="AH295">
        <f ca="1">IF(AG295&lt;1.1,AG295,IF(AG295&lt;YEAR!$C$2+YEAR!$C$3-2,AG295+1,(YEAR!$C$2+YEAR!$C$3-1)&amp;"       :="))</f>
        <v>1</v>
      </c>
      <c r="AI295">
        <f ca="1">IF(AH295&lt;1.1,AH295,IF(AH295&lt;YEAR!$C$2+YEAR!$C$3-2,AH295+1,(YEAR!$C$2+YEAR!$C$3-1)&amp;"       :="))</f>
        <v>1</v>
      </c>
      <c r="AJ295">
        <f ca="1">IF(AI295&lt;1.1,AI295,IF(AI295&lt;YEAR!$C$2+YEAR!$C$3-2,AI295+1,(YEAR!$C$2+YEAR!$C$3-1)&amp;"       :="))</f>
        <v>1</v>
      </c>
    </row>
    <row r="296" spans="1:36">
      <c r="A296">
        <f t="shared" ca="1" si="19"/>
        <v>8</v>
      </c>
      <c r="B296" t="s">
        <v>51</v>
      </c>
      <c r="C296" t="str">
        <f ca="1">IF(D296="",OFFSET(AvailabilityFactor!A$1,A296,0),C295)</f>
        <v>D2BWWC00</v>
      </c>
      <c r="D296" t="str" cm="1">
        <f t="array" aca="1" ref="D296" ca="1">IF(D295="",TS_DRC!$P$5,OFFSET(TS_DRC!P$5,RIGHT(D295,2),0,TRUE))</f>
        <v>TS05</v>
      </c>
      <c r="E296" t="str">
        <f t="shared" ca="1" si="20"/>
        <v>TS05</v>
      </c>
      <c r="F296">
        <f ca="1">IF($D296="",YEAR!C$2,1)</f>
        <v>1</v>
      </c>
      <c r="G296">
        <f ca="1">IF(F296&lt;1.1,F296,IF(F296&lt;YEAR!$C$2+YEAR!$C$3-2,F296+1,(YEAR!$C$2+YEAR!$C$3-1)&amp;"       :="))</f>
        <v>1</v>
      </c>
      <c r="H296">
        <f ca="1">IF(G296&lt;1.1,G296,IF(G296&lt;YEAR!$C$2+YEAR!$C$3-2,G296+1,(YEAR!$C$2+YEAR!$C$3-1)&amp;"       :="))</f>
        <v>1</v>
      </c>
      <c r="I296">
        <f ca="1">IF(H296&lt;1.1,H296,IF(H296&lt;YEAR!$C$2+YEAR!$C$3-2,H296+1,(YEAR!$C$2+YEAR!$C$3-1)&amp;"       :="))</f>
        <v>1</v>
      </c>
      <c r="J296">
        <f ca="1">IF(I296&lt;1.1,I296,IF(I296&lt;YEAR!$C$2+YEAR!$C$3-2,I296+1,(YEAR!$C$2+YEAR!$C$3-1)&amp;"       :="))</f>
        <v>1</v>
      </c>
      <c r="K296">
        <f ca="1">IF(J296&lt;1.1,J296,IF(J296&lt;YEAR!$C$2+YEAR!$C$3-2,J296+1,(YEAR!$C$2+YEAR!$C$3-1)&amp;"       :="))</f>
        <v>1</v>
      </c>
      <c r="L296">
        <f ca="1">IF(K296&lt;1.1,K296,IF(K296&lt;YEAR!$C$2+YEAR!$C$3-2,K296+1,(YEAR!$C$2+YEAR!$C$3-1)&amp;"       :="))</f>
        <v>1</v>
      </c>
      <c r="M296">
        <f ca="1">IF(L296&lt;1.1,L296,IF(L296&lt;YEAR!$C$2+YEAR!$C$3-2,L296+1,(YEAR!$C$2+YEAR!$C$3-1)&amp;"       :="))</f>
        <v>1</v>
      </c>
      <c r="N296">
        <f ca="1">IF(M296&lt;1.1,M296,IF(M296&lt;YEAR!$C$2+YEAR!$C$3-2,M296+1,(YEAR!$C$2+YEAR!$C$3-1)&amp;"       :="))</f>
        <v>1</v>
      </c>
      <c r="O296">
        <f ca="1">IF(N296&lt;1.1,N296,IF(N296&lt;YEAR!$C$2+YEAR!$C$3-2,N296+1,(YEAR!$C$2+YEAR!$C$3-1)&amp;"       :="))</f>
        <v>1</v>
      </c>
      <c r="P296">
        <f ca="1">IF(O296&lt;1.1,O296,IF(O296&lt;YEAR!$C$2+YEAR!$C$3-2,O296+1,(YEAR!$C$2+YEAR!$C$3-1)&amp;"       :="))</f>
        <v>1</v>
      </c>
      <c r="Q296">
        <f ca="1">IF(P296&lt;1.1,P296,IF(P296&lt;YEAR!$C$2+YEAR!$C$3-2,P296+1,(YEAR!$C$2+YEAR!$C$3-1)&amp;"       :="))</f>
        <v>1</v>
      </c>
      <c r="R296">
        <f ca="1">IF(Q296&lt;1.1,Q296,IF(Q296&lt;YEAR!$C$2+YEAR!$C$3-2,Q296+1,(YEAR!$C$2+YEAR!$C$3-1)&amp;"       :="))</f>
        <v>1</v>
      </c>
      <c r="S296">
        <f ca="1">IF(R296&lt;1.1,R296,IF(R296&lt;YEAR!$C$2+YEAR!$C$3-2,R296+1,(YEAR!$C$2+YEAR!$C$3-1)&amp;"       :="))</f>
        <v>1</v>
      </c>
      <c r="T296">
        <f ca="1">IF(S296&lt;1.1,S296,IF(S296&lt;YEAR!$C$2+YEAR!$C$3-2,S296+1,(YEAR!$C$2+YEAR!$C$3-1)&amp;"       :="))</f>
        <v>1</v>
      </c>
      <c r="U296">
        <f ca="1">IF(T296&lt;1.1,T296,IF(T296&lt;YEAR!$C$2+YEAR!$C$3-2,T296+1,(YEAR!$C$2+YEAR!$C$3-1)&amp;"       :="))</f>
        <v>1</v>
      </c>
      <c r="V296">
        <f ca="1">IF(U296&lt;1.1,U296,IF(U296&lt;YEAR!$C$2+YEAR!$C$3-2,U296+1,(YEAR!$C$2+YEAR!$C$3-1)&amp;"       :="))</f>
        <v>1</v>
      </c>
      <c r="W296">
        <f ca="1">IF(V296&lt;1.1,V296,IF(V296&lt;YEAR!$C$2+YEAR!$C$3-2,V296+1,(YEAR!$C$2+YEAR!$C$3-1)&amp;"       :="))</f>
        <v>1</v>
      </c>
      <c r="X296">
        <f ca="1">IF(W296&lt;1.1,W296,IF(W296&lt;YEAR!$C$2+YEAR!$C$3-2,W296+1,(YEAR!$C$2+YEAR!$C$3-1)&amp;"       :="))</f>
        <v>1</v>
      </c>
      <c r="Y296">
        <f ca="1">IF(X296&lt;1.1,X296,IF(X296&lt;YEAR!$C$2+YEAR!$C$3-2,X296+1,(YEAR!$C$2+YEAR!$C$3-1)&amp;"       :="))</f>
        <v>1</v>
      </c>
      <c r="Z296">
        <f ca="1">IF(Y296&lt;1.1,Y296,IF(Y296&lt;YEAR!$C$2+YEAR!$C$3-2,Y296+1,(YEAR!$C$2+YEAR!$C$3-1)&amp;"       :="))</f>
        <v>1</v>
      </c>
      <c r="AA296">
        <f ca="1">IF(Z296&lt;1.1,Z296,IF(Z296&lt;YEAR!$C$2+YEAR!$C$3-2,Z296+1,(YEAR!$C$2+YEAR!$C$3-1)&amp;"       :="))</f>
        <v>1</v>
      </c>
      <c r="AB296">
        <f ca="1">IF(AA296&lt;1.1,AA296,IF(AA296&lt;YEAR!$C$2+YEAR!$C$3-2,AA296+1,(YEAR!$C$2+YEAR!$C$3-1)&amp;"       :="))</f>
        <v>1</v>
      </c>
      <c r="AC296">
        <f ca="1">IF(AB296&lt;1.1,AB296,IF(AB296&lt;YEAR!$C$2+YEAR!$C$3-2,AB296+1,(YEAR!$C$2+YEAR!$C$3-1)&amp;"       :="))</f>
        <v>1</v>
      </c>
      <c r="AD296">
        <f ca="1">IF(AC296&lt;1.1,AC296,IF(AC296&lt;YEAR!$C$2+YEAR!$C$3-2,AC296+1,(YEAR!$C$2+YEAR!$C$3-1)&amp;"       :="))</f>
        <v>1</v>
      </c>
      <c r="AE296">
        <f ca="1">IF(AD296&lt;1.1,AD296,IF(AD296&lt;YEAR!$C$2+YEAR!$C$3-2,AD296+1,(YEAR!$C$2+YEAR!$C$3-1)&amp;"       :="))</f>
        <v>1</v>
      </c>
      <c r="AF296">
        <f ca="1">IF(AE296&lt;1.1,AE296,IF(AE296&lt;YEAR!$C$2+YEAR!$C$3-2,AE296+1,(YEAR!$C$2+YEAR!$C$3-1)&amp;"       :="))</f>
        <v>1</v>
      </c>
      <c r="AG296">
        <f ca="1">IF(AF296&lt;1.1,AF296,IF(AF296&lt;YEAR!$C$2+YEAR!$C$3-2,AF296+1,(YEAR!$C$2+YEAR!$C$3-1)&amp;"       :="))</f>
        <v>1</v>
      </c>
      <c r="AH296">
        <f ca="1">IF(AG296&lt;1.1,AG296,IF(AG296&lt;YEAR!$C$2+YEAR!$C$3-2,AG296+1,(YEAR!$C$2+YEAR!$C$3-1)&amp;"       :="))</f>
        <v>1</v>
      </c>
      <c r="AI296">
        <f ca="1">IF(AH296&lt;1.1,AH296,IF(AH296&lt;YEAR!$C$2+YEAR!$C$3-2,AH296+1,(YEAR!$C$2+YEAR!$C$3-1)&amp;"       :="))</f>
        <v>1</v>
      </c>
      <c r="AJ296">
        <f ca="1">IF(AI296&lt;1.1,AI296,IF(AI296&lt;YEAR!$C$2+YEAR!$C$3-2,AI296+1,(YEAR!$C$2+YEAR!$C$3-1)&amp;"       :="))</f>
        <v>1</v>
      </c>
    </row>
    <row r="297" spans="1:36">
      <c r="A297">
        <f t="shared" ca="1" si="19"/>
        <v>8</v>
      </c>
      <c r="B297" t="s">
        <v>51</v>
      </c>
      <c r="C297" t="str">
        <f ca="1">IF(D297="",OFFSET(AvailabilityFactor!A$1,A297,0),C296)</f>
        <v>D2BWWC00</v>
      </c>
      <c r="D297" t="str" cm="1">
        <f t="array" aca="1" ref="D297" ca="1">IF(D296="",TS_DRC!$P$5,OFFSET(TS_DRC!P$5,RIGHT(D296,2),0,TRUE))</f>
        <v>TS06</v>
      </c>
      <c r="E297" t="str">
        <f t="shared" ca="1" si="20"/>
        <v>TS06</v>
      </c>
      <c r="F297">
        <f ca="1">IF($D297="",YEAR!C$2,1)</f>
        <v>1</v>
      </c>
      <c r="G297">
        <f ca="1">IF(F297&lt;1.1,F297,IF(F297&lt;YEAR!$C$2+YEAR!$C$3-2,F297+1,(YEAR!$C$2+YEAR!$C$3-1)&amp;"       :="))</f>
        <v>1</v>
      </c>
      <c r="H297">
        <f ca="1">IF(G297&lt;1.1,G297,IF(G297&lt;YEAR!$C$2+YEAR!$C$3-2,G297+1,(YEAR!$C$2+YEAR!$C$3-1)&amp;"       :="))</f>
        <v>1</v>
      </c>
      <c r="I297">
        <f ca="1">IF(H297&lt;1.1,H297,IF(H297&lt;YEAR!$C$2+YEAR!$C$3-2,H297+1,(YEAR!$C$2+YEAR!$C$3-1)&amp;"       :="))</f>
        <v>1</v>
      </c>
      <c r="J297">
        <f ca="1">IF(I297&lt;1.1,I297,IF(I297&lt;YEAR!$C$2+YEAR!$C$3-2,I297+1,(YEAR!$C$2+YEAR!$C$3-1)&amp;"       :="))</f>
        <v>1</v>
      </c>
      <c r="K297">
        <f ca="1">IF(J297&lt;1.1,J297,IF(J297&lt;YEAR!$C$2+YEAR!$C$3-2,J297+1,(YEAR!$C$2+YEAR!$C$3-1)&amp;"       :="))</f>
        <v>1</v>
      </c>
      <c r="L297">
        <f ca="1">IF(K297&lt;1.1,K297,IF(K297&lt;YEAR!$C$2+YEAR!$C$3-2,K297+1,(YEAR!$C$2+YEAR!$C$3-1)&amp;"       :="))</f>
        <v>1</v>
      </c>
      <c r="M297">
        <f ca="1">IF(L297&lt;1.1,L297,IF(L297&lt;YEAR!$C$2+YEAR!$C$3-2,L297+1,(YEAR!$C$2+YEAR!$C$3-1)&amp;"       :="))</f>
        <v>1</v>
      </c>
      <c r="N297">
        <f ca="1">IF(M297&lt;1.1,M297,IF(M297&lt;YEAR!$C$2+YEAR!$C$3-2,M297+1,(YEAR!$C$2+YEAR!$C$3-1)&amp;"       :="))</f>
        <v>1</v>
      </c>
      <c r="O297">
        <f ca="1">IF(N297&lt;1.1,N297,IF(N297&lt;YEAR!$C$2+YEAR!$C$3-2,N297+1,(YEAR!$C$2+YEAR!$C$3-1)&amp;"       :="))</f>
        <v>1</v>
      </c>
      <c r="P297">
        <f ca="1">IF(O297&lt;1.1,O297,IF(O297&lt;YEAR!$C$2+YEAR!$C$3-2,O297+1,(YEAR!$C$2+YEAR!$C$3-1)&amp;"       :="))</f>
        <v>1</v>
      </c>
      <c r="Q297">
        <f ca="1">IF(P297&lt;1.1,P297,IF(P297&lt;YEAR!$C$2+YEAR!$C$3-2,P297+1,(YEAR!$C$2+YEAR!$C$3-1)&amp;"       :="))</f>
        <v>1</v>
      </c>
      <c r="R297">
        <f ca="1">IF(Q297&lt;1.1,Q297,IF(Q297&lt;YEAR!$C$2+YEAR!$C$3-2,Q297+1,(YEAR!$C$2+YEAR!$C$3-1)&amp;"       :="))</f>
        <v>1</v>
      </c>
      <c r="S297">
        <f ca="1">IF(R297&lt;1.1,R297,IF(R297&lt;YEAR!$C$2+YEAR!$C$3-2,R297+1,(YEAR!$C$2+YEAR!$C$3-1)&amp;"       :="))</f>
        <v>1</v>
      </c>
      <c r="T297">
        <f ca="1">IF(S297&lt;1.1,S297,IF(S297&lt;YEAR!$C$2+YEAR!$C$3-2,S297+1,(YEAR!$C$2+YEAR!$C$3-1)&amp;"       :="))</f>
        <v>1</v>
      </c>
      <c r="U297">
        <f ca="1">IF(T297&lt;1.1,T297,IF(T297&lt;YEAR!$C$2+YEAR!$C$3-2,T297+1,(YEAR!$C$2+YEAR!$C$3-1)&amp;"       :="))</f>
        <v>1</v>
      </c>
      <c r="V297">
        <f ca="1">IF(U297&lt;1.1,U297,IF(U297&lt;YEAR!$C$2+YEAR!$C$3-2,U297+1,(YEAR!$C$2+YEAR!$C$3-1)&amp;"       :="))</f>
        <v>1</v>
      </c>
      <c r="W297">
        <f ca="1">IF(V297&lt;1.1,V297,IF(V297&lt;YEAR!$C$2+YEAR!$C$3-2,V297+1,(YEAR!$C$2+YEAR!$C$3-1)&amp;"       :="))</f>
        <v>1</v>
      </c>
      <c r="X297">
        <f ca="1">IF(W297&lt;1.1,W297,IF(W297&lt;YEAR!$C$2+YEAR!$C$3-2,W297+1,(YEAR!$C$2+YEAR!$C$3-1)&amp;"       :="))</f>
        <v>1</v>
      </c>
      <c r="Y297">
        <f ca="1">IF(X297&lt;1.1,X297,IF(X297&lt;YEAR!$C$2+YEAR!$C$3-2,X297+1,(YEAR!$C$2+YEAR!$C$3-1)&amp;"       :="))</f>
        <v>1</v>
      </c>
      <c r="Z297">
        <f ca="1">IF(Y297&lt;1.1,Y297,IF(Y297&lt;YEAR!$C$2+YEAR!$C$3-2,Y297+1,(YEAR!$C$2+YEAR!$C$3-1)&amp;"       :="))</f>
        <v>1</v>
      </c>
      <c r="AA297">
        <f ca="1">IF(Z297&lt;1.1,Z297,IF(Z297&lt;YEAR!$C$2+YEAR!$C$3-2,Z297+1,(YEAR!$C$2+YEAR!$C$3-1)&amp;"       :="))</f>
        <v>1</v>
      </c>
      <c r="AB297">
        <f ca="1">IF(AA297&lt;1.1,AA297,IF(AA297&lt;YEAR!$C$2+YEAR!$C$3-2,AA297+1,(YEAR!$C$2+YEAR!$C$3-1)&amp;"       :="))</f>
        <v>1</v>
      </c>
      <c r="AC297">
        <f ca="1">IF(AB297&lt;1.1,AB297,IF(AB297&lt;YEAR!$C$2+YEAR!$C$3-2,AB297+1,(YEAR!$C$2+YEAR!$C$3-1)&amp;"       :="))</f>
        <v>1</v>
      </c>
      <c r="AD297">
        <f ca="1">IF(AC297&lt;1.1,AC297,IF(AC297&lt;YEAR!$C$2+YEAR!$C$3-2,AC297+1,(YEAR!$C$2+YEAR!$C$3-1)&amp;"       :="))</f>
        <v>1</v>
      </c>
      <c r="AE297">
        <f ca="1">IF(AD297&lt;1.1,AD297,IF(AD297&lt;YEAR!$C$2+YEAR!$C$3-2,AD297+1,(YEAR!$C$2+YEAR!$C$3-1)&amp;"       :="))</f>
        <v>1</v>
      </c>
      <c r="AF297">
        <f ca="1">IF(AE297&lt;1.1,AE297,IF(AE297&lt;YEAR!$C$2+YEAR!$C$3-2,AE297+1,(YEAR!$C$2+YEAR!$C$3-1)&amp;"       :="))</f>
        <v>1</v>
      </c>
      <c r="AG297">
        <f ca="1">IF(AF297&lt;1.1,AF297,IF(AF297&lt;YEAR!$C$2+YEAR!$C$3-2,AF297+1,(YEAR!$C$2+YEAR!$C$3-1)&amp;"       :="))</f>
        <v>1</v>
      </c>
      <c r="AH297">
        <f ca="1">IF(AG297&lt;1.1,AG297,IF(AG297&lt;YEAR!$C$2+YEAR!$C$3-2,AG297+1,(YEAR!$C$2+YEAR!$C$3-1)&amp;"       :="))</f>
        <v>1</v>
      </c>
      <c r="AI297">
        <f ca="1">IF(AH297&lt;1.1,AH297,IF(AH297&lt;YEAR!$C$2+YEAR!$C$3-2,AH297+1,(YEAR!$C$2+YEAR!$C$3-1)&amp;"       :="))</f>
        <v>1</v>
      </c>
      <c r="AJ297">
        <f ca="1">IF(AI297&lt;1.1,AI297,IF(AI297&lt;YEAR!$C$2+YEAR!$C$3-2,AI297+1,(YEAR!$C$2+YEAR!$C$3-1)&amp;"       :="))</f>
        <v>1</v>
      </c>
    </row>
    <row r="298" spans="1:36">
      <c r="A298">
        <f t="shared" ca="1" si="19"/>
        <v>8</v>
      </c>
      <c r="B298" t="s">
        <v>51</v>
      </c>
      <c r="C298" t="str">
        <f ca="1">IF(D298="",OFFSET(AvailabilityFactor!A$1,A298,0),C297)</f>
        <v>D2BWWC00</v>
      </c>
      <c r="D298" t="str" cm="1">
        <f t="array" aca="1" ref="D298" ca="1">IF(D297="",TS_DRC!$P$5,OFFSET(TS_DRC!P$5,RIGHT(D297,2),0,TRUE))</f>
        <v>TS07</v>
      </c>
      <c r="E298" t="str">
        <f t="shared" ca="1" si="20"/>
        <v>TS07</v>
      </c>
      <c r="F298">
        <f ca="1">IF($D298="",YEAR!C$2,1)</f>
        <v>1</v>
      </c>
      <c r="G298">
        <f ca="1">IF(F298&lt;1.1,F298,IF(F298&lt;YEAR!$C$2+YEAR!$C$3-2,F298+1,(YEAR!$C$2+YEAR!$C$3-1)&amp;"       :="))</f>
        <v>1</v>
      </c>
      <c r="H298">
        <f ca="1">IF(G298&lt;1.1,G298,IF(G298&lt;YEAR!$C$2+YEAR!$C$3-2,G298+1,(YEAR!$C$2+YEAR!$C$3-1)&amp;"       :="))</f>
        <v>1</v>
      </c>
      <c r="I298">
        <f ca="1">IF(H298&lt;1.1,H298,IF(H298&lt;YEAR!$C$2+YEAR!$C$3-2,H298+1,(YEAR!$C$2+YEAR!$C$3-1)&amp;"       :="))</f>
        <v>1</v>
      </c>
      <c r="J298">
        <f ca="1">IF(I298&lt;1.1,I298,IF(I298&lt;YEAR!$C$2+YEAR!$C$3-2,I298+1,(YEAR!$C$2+YEAR!$C$3-1)&amp;"       :="))</f>
        <v>1</v>
      </c>
      <c r="K298">
        <f ca="1">IF(J298&lt;1.1,J298,IF(J298&lt;YEAR!$C$2+YEAR!$C$3-2,J298+1,(YEAR!$C$2+YEAR!$C$3-1)&amp;"       :="))</f>
        <v>1</v>
      </c>
      <c r="L298">
        <f ca="1">IF(K298&lt;1.1,K298,IF(K298&lt;YEAR!$C$2+YEAR!$C$3-2,K298+1,(YEAR!$C$2+YEAR!$C$3-1)&amp;"       :="))</f>
        <v>1</v>
      </c>
      <c r="M298">
        <f ca="1">IF(L298&lt;1.1,L298,IF(L298&lt;YEAR!$C$2+YEAR!$C$3-2,L298+1,(YEAR!$C$2+YEAR!$C$3-1)&amp;"       :="))</f>
        <v>1</v>
      </c>
      <c r="N298">
        <f ca="1">IF(M298&lt;1.1,M298,IF(M298&lt;YEAR!$C$2+YEAR!$C$3-2,M298+1,(YEAR!$C$2+YEAR!$C$3-1)&amp;"       :="))</f>
        <v>1</v>
      </c>
      <c r="O298">
        <f ca="1">IF(N298&lt;1.1,N298,IF(N298&lt;YEAR!$C$2+YEAR!$C$3-2,N298+1,(YEAR!$C$2+YEAR!$C$3-1)&amp;"       :="))</f>
        <v>1</v>
      </c>
      <c r="P298">
        <f ca="1">IF(O298&lt;1.1,O298,IF(O298&lt;YEAR!$C$2+YEAR!$C$3-2,O298+1,(YEAR!$C$2+YEAR!$C$3-1)&amp;"       :="))</f>
        <v>1</v>
      </c>
      <c r="Q298">
        <f ca="1">IF(P298&lt;1.1,P298,IF(P298&lt;YEAR!$C$2+YEAR!$C$3-2,P298+1,(YEAR!$C$2+YEAR!$C$3-1)&amp;"       :="))</f>
        <v>1</v>
      </c>
      <c r="R298">
        <f ca="1">IF(Q298&lt;1.1,Q298,IF(Q298&lt;YEAR!$C$2+YEAR!$C$3-2,Q298+1,(YEAR!$C$2+YEAR!$C$3-1)&amp;"       :="))</f>
        <v>1</v>
      </c>
      <c r="S298">
        <f ca="1">IF(R298&lt;1.1,R298,IF(R298&lt;YEAR!$C$2+YEAR!$C$3-2,R298+1,(YEAR!$C$2+YEAR!$C$3-1)&amp;"       :="))</f>
        <v>1</v>
      </c>
      <c r="T298">
        <f ca="1">IF(S298&lt;1.1,S298,IF(S298&lt;YEAR!$C$2+YEAR!$C$3-2,S298+1,(YEAR!$C$2+YEAR!$C$3-1)&amp;"       :="))</f>
        <v>1</v>
      </c>
      <c r="U298">
        <f ca="1">IF(T298&lt;1.1,T298,IF(T298&lt;YEAR!$C$2+YEAR!$C$3-2,T298+1,(YEAR!$C$2+YEAR!$C$3-1)&amp;"       :="))</f>
        <v>1</v>
      </c>
      <c r="V298">
        <f ca="1">IF(U298&lt;1.1,U298,IF(U298&lt;YEAR!$C$2+YEAR!$C$3-2,U298+1,(YEAR!$C$2+YEAR!$C$3-1)&amp;"       :="))</f>
        <v>1</v>
      </c>
      <c r="W298">
        <f ca="1">IF(V298&lt;1.1,V298,IF(V298&lt;YEAR!$C$2+YEAR!$C$3-2,V298+1,(YEAR!$C$2+YEAR!$C$3-1)&amp;"       :="))</f>
        <v>1</v>
      </c>
      <c r="X298">
        <f ca="1">IF(W298&lt;1.1,W298,IF(W298&lt;YEAR!$C$2+YEAR!$C$3-2,W298+1,(YEAR!$C$2+YEAR!$C$3-1)&amp;"       :="))</f>
        <v>1</v>
      </c>
      <c r="Y298">
        <f ca="1">IF(X298&lt;1.1,X298,IF(X298&lt;YEAR!$C$2+YEAR!$C$3-2,X298+1,(YEAR!$C$2+YEAR!$C$3-1)&amp;"       :="))</f>
        <v>1</v>
      </c>
      <c r="Z298">
        <f ca="1">IF(Y298&lt;1.1,Y298,IF(Y298&lt;YEAR!$C$2+YEAR!$C$3-2,Y298+1,(YEAR!$C$2+YEAR!$C$3-1)&amp;"       :="))</f>
        <v>1</v>
      </c>
      <c r="AA298">
        <f ca="1">IF(Z298&lt;1.1,Z298,IF(Z298&lt;YEAR!$C$2+YEAR!$C$3-2,Z298+1,(YEAR!$C$2+YEAR!$C$3-1)&amp;"       :="))</f>
        <v>1</v>
      </c>
      <c r="AB298">
        <f ca="1">IF(AA298&lt;1.1,AA298,IF(AA298&lt;YEAR!$C$2+YEAR!$C$3-2,AA298+1,(YEAR!$C$2+YEAR!$C$3-1)&amp;"       :="))</f>
        <v>1</v>
      </c>
      <c r="AC298">
        <f ca="1">IF(AB298&lt;1.1,AB298,IF(AB298&lt;YEAR!$C$2+YEAR!$C$3-2,AB298+1,(YEAR!$C$2+YEAR!$C$3-1)&amp;"       :="))</f>
        <v>1</v>
      </c>
      <c r="AD298">
        <f ca="1">IF(AC298&lt;1.1,AC298,IF(AC298&lt;YEAR!$C$2+YEAR!$C$3-2,AC298+1,(YEAR!$C$2+YEAR!$C$3-1)&amp;"       :="))</f>
        <v>1</v>
      </c>
      <c r="AE298">
        <f ca="1">IF(AD298&lt;1.1,AD298,IF(AD298&lt;YEAR!$C$2+YEAR!$C$3-2,AD298+1,(YEAR!$C$2+YEAR!$C$3-1)&amp;"       :="))</f>
        <v>1</v>
      </c>
      <c r="AF298">
        <f ca="1">IF(AE298&lt;1.1,AE298,IF(AE298&lt;YEAR!$C$2+YEAR!$C$3-2,AE298+1,(YEAR!$C$2+YEAR!$C$3-1)&amp;"       :="))</f>
        <v>1</v>
      </c>
      <c r="AG298">
        <f ca="1">IF(AF298&lt;1.1,AF298,IF(AF298&lt;YEAR!$C$2+YEAR!$C$3-2,AF298+1,(YEAR!$C$2+YEAR!$C$3-1)&amp;"       :="))</f>
        <v>1</v>
      </c>
      <c r="AH298">
        <f ca="1">IF(AG298&lt;1.1,AG298,IF(AG298&lt;YEAR!$C$2+YEAR!$C$3-2,AG298+1,(YEAR!$C$2+YEAR!$C$3-1)&amp;"       :="))</f>
        <v>1</v>
      </c>
      <c r="AI298">
        <f ca="1">IF(AH298&lt;1.1,AH298,IF(AH298&lt;YEAR!$C$2+YEAR!$C$3-2,AH298+1,(YEAR!$C$2+YEAR!$C$3-1)&amp;"       :="))</f>
        <v>1</v>
      </c>
      <c r="AJ298">
        <f ca="1">IF(AI298&lt;1.1,AI298,IF(AI298&lt;YEAR!$C$2+YEAR!$C$3-2,AI298+1,(YEAR!$C$2+YEAR!$C$3-1)&amp;"       :="))</f>
        <v>1</v>
      </c>
    </row>
    <row r="299" spans="1:36">
      <c r="A299">
        <f t="shared" ca="1" si="19"/>
        <v>8</v>
      </c>
      <c r="B299" t="s">
        <v>51</v>
      </c>
      <c r="C299" t="str">
        <f ca="1">IF(D299="",OFFSET(AvailabilityFactor!A$1,A299,0),C298)</f>
        <v>D2BWWC00</v>
      </c>
      <c r="D299" t="str" cm="1">
        <f t="array" aca="1" ref="D299" ca="1">IF(D298="",TS_DRC!$P$5,OFFSET(TS_DRC!P$5,RIGHT(D298,2),0,TRUE))</f>
        <v>TS08</v>
      </c>
      <c r="E299" t="str">
        <f t="shared" ca="1" si="20"/>
        <v>TS08</v>
      </c>
      <c r="F299">
        <f ca="1">IF($D299="",YEAR!C$2,1)</f>
        <v>1</v>
      </c>
      <c r="G299">
        <f ca="1">IF(F299&lt;1.1,F299,IF(F299&lt;YEAR!$C$2+YEAR!$C$3-2,F299+1,(YEAR!$C$2+YEAR!$C$3-1)&amp;"       :="))</f>
        <v>1</v>
      </c>
      <c r="H299">
        <f ca="1">IF(G299&lt;1.1,G299,IF(G299&lt;YEAR!$C$2+YEAR!$C$3-2,G299+1,(YEAR!$C$2+YEAR!$C$3-1)&amp;"       :="))</f>
        <v>1</v>
      </c>
      <c r="I299">
        <f ca="1">IF(H299&lt;1.1,H299,IF(H299&lt;YEAR!$C$2+YEAR!$C$3-2,H299+1,(YEAR!$C$2+YEAR!$C$3-1)&amp;"       :="))</f>
        <v>1</v>
      </c>
      <c r="J299">
        <f ca="1">IF(I299&lt;1.1,I299,IF(I299&lt;YEAR!$C$2+YEAR!$C$3-2,I299+1,(YEAR!$C$2+YEAR!$C$3-1)&amp;"       :="))</f>
        <v>1</v>
      </c>
      <c r="K299">
        <f ca="1">IF(J299&lt;1.1,J299,IF(J299&lt;YEAR!$C$2+YEAR!$C$3-2,J299+1,(YEAR!$C$2+YEAR!$C$3-1)&amp;"       :="))</f>
        <v>1</v>
      </c>
      <c r="L299">
        <f ca="1">IF(K299&lt;1.1,K299,IF(K299&lt;YEAR!$C$2+YEAR!$C$3-2,K299+1,(YEAR!$C$2+YEAR!$C$3-1)&amp;"       :="))</f>
        <v>1</v>
      </c>
      <c r="M299">
        <f ca="1">IF(L299&lt;1.1,L299,IF(L299&lt;YEAR!$C$2+YEAR!$C$3-2,L299+1,(YEAR!$C$2+YEAR!$C$3-1)&amp;"       :="))</f>
        <v>1</v>
      </c>
      <c r="N299">
        <f ca="1">IF(M299&lt;1.1,M299,IF(M299&lt;YEAR!$C$2+YEAR!$C$3-2,M299+1,(YEAR!$C$2+YEAR!$C$3-1)&amp;"       :="))</f>
        <v>1</v>
      </c>
      <c r="O299">
        <f ca="1">IF(N299&lt;1.1,N299,IF(N299&lt;YEAR!$C$2+YEAR!$C$3-2,N299+1,(YEAR!$C$2+YEAR!$C$3-1)&amp;"       :="))</f>
        <v>1</v>
      </c>
      <c r="P299">
        <f ca="1">IF(O299&lt;1.1,O299,IF(O299&lt;YEAR!$C$2+YEAR!$C$3-2,O299+1,(YEAR!$C$2+YEAR!$C$3-1)&amp;"       :="))</f>
        <v>1</v>
      </c>
      <c r="Q299">
        <f ca="1">IF(P299&lt;1.1,P299,IF(P299&lt;YEAR!$C$2+YEAR!$C$3-2,P299+1,(YEAR!$C$2+YEAR!$C$3-1)&amp;"       :="))</f>
        <v>1</v>
      </c>
      <c r="R299">
        <f ca="1">IF(Q299&lt;1.1,Q299,IF(Q299&lt;YEAR!$C$2+YEAR!$C$3-2,Q299+1,(YEAR!$C$2+YEAR!$C$3-1)&amp;"       :="))</f>
        <v>1</v>
      </c>
      <c r="S299">
        <f ca="1">IF(R299&lt;1.1,R299,IF(R299&lt;YEAR!$C$2+YEAR!$C$3-2,R299+1,(YEAR!$C$2+YEAR!$C$3-1)&amp;"       :="))</f>
        <v>1</v>
      </c>
      <c r="T299">
        <f ca="1">IF(S299&lt;1.1,S299,IF(S299&lt;YEAR!$C$2+YEAR!$C$3-2,S299+1,(YEAR!$C$2+YEAR!$C$3-1)&amp;"       :="))</f>
        <v>1</v>
      </c>
      <c r="U299">
        <f ca="1">IF(T299&lt;1.1,T299,IF(T299&lt;YEAR!$C$2+YEAR!$C$3-2,T299+1,(YEAR!$C$2+YEAR!$C$3-1)&amp;"       :="))</f>
        <v>1</v>
      </c>
      <c r="V299">
        <f ca="1">IF(U299&lt;1.1,U299,IF(U299&lt;YEAR!$C$2+YEAR!$C$3-2,U299+1,(YEAR!$C$2+YEAR!$C$3-1)&amp;"       :="))</f>
        <v>1</v>
      </c>
      <c r="W299">
        <f ca="1">IF(V299&lt;1.1,V299,IF(V299&lt;YEAR!$C$2+YEAR!$C$3-2,V299+1,(YEAR!$C$2+YEAR!$C$3-1)&amp;"       :="))</f>
        <v>1</v>
      </c>
      <c r="X299">
        <f ca="1">IF(W299&lt;1.1,W299,IF(W299&lt;YEAR!$C$2+YEAR!$C$3-2,W299+1,(YEAR!$C$2+YEAR!$C$3-1)&amp;"       :="))</f>
        <v>1</v>
      </c>
      <c r="Y299">
        <f ca="1">IF(X299&lt;1.1,X299,IF(X299&lt;YEAR!$C$2+YEAR!$C$3-2,X299+1,(YEAR!$C$2+YEAR!$C$3-1)&amp;"       :="))</f>
        <v>1</v>
      </c>
      <c r="Z299">
        <f ca="1">IF(Y299&lt;1.1,Y299,IF(Y299&lt;YEAR!$C$2+YEAR!$C$3-2,Y299+1,(YEAR!$C$2+YEAR!$C$3-1)&amp;"       :="))</f>
        <v>1</v>
      </c>
      <c r="AA299">
        <f ca="1">IF(Z299&lt;1.1,Z299,IF(Z299&lt;YEAR!$C$2+YEAR!$C$3-2,Z299+1,(YEAR!$C$2+YEAR!$C$3-1)&amp;"       :="))</f>
        <v>1</v>
      </c>
      <c r="AB299">
        <f ca="1">IF(AA299&lt;1.1,AA299,IF(AA299&lt;YEAR!$C$2+YEAR!$C$3-2,AA299+1,(YEAR!$C$2+YEAR!$C$3-1)&amp;"       :="))</f>
        <v>1</v>
      </c>
      <c r="AC299">
        <f ca="1">IF(AB299&lt;1.1,AB299,IF(AB299&lt;YEAR!$C$2+YEAR!$C$3-2,AB299+1,(YEAR!$C$2+YEAR!$C$3-1)&amp;"       :="))</f>
        <v>1</v>
      </c>
      <c r="AD299">
        <f ca="1">IF(AC299&lt;1.1,AC299,IF(AC299&lt;YEAR!$C$2+YEAR!$C$3-2,AC299+1,(YEAR!$C$2+YEAR!$C$3-1)&amp;"       :="))</f>
        <v>1</v>
      </c>
      <c r="AE299">
        <f ca="1">IF(AD299&lt;1.1,AD299,IF(AD299&lt;YEAR!$C$2+YEAR!$C$3-2,AD299+1,(YEAR!$C$2+YEAR!$C$3-1)&amp;"       :="))</f>
        <v>1</v>
      </c>
      <c r="AF299">
        <f ca="1">IF(AE299&lt;1.1,AE299,IF(AE299&lt;YEAR!$C$2+YEAR!$C$3-2,AE299+1,(YEAR!$C$2+YEAR!$C$3-1)&amp;"       :="))</f>
        <v>1</v>
      </c>
      <c r="AG299">
        <f ca="1">IF(AF299&lt;1.1,AF299,IF(AF299&lt;YEAR!$C$2+YEAR!$C$3-2,AF299+1,(YEAR!$C$2+YEAR!$C$3-1)&amp;"       :="))</f>
        <v>1</v>
      </c>
      <c r="AH299">
        <f ca="1">IF(AG299&lt;1.1,AG299,IF(AG299&lt;YEAR!$C$2+YEAR!$C$3-2,AG299+1,(YEAR!$C$2+YEAR!$C$3-1)&amp;"       :="))</f>
        <v>1</v>
      </c>
      <c r="AI299">
        <f ca="1">IF(AH299&lt;1.1,AH299,IF(AH299&lt;YEAR!$C$2+YEAR!$C$3-2,AH299+1,(YEAR!$C$2+YEAR!$C$3-1)&amp;"       :="))</f>
        <v>1</v>
      </c>
      <c r="AJ299">
        <f ca="1">IF(AI299&lt;1.1,AI299,IF(AI299&lt;YEAR!$C$2+YEAR!$C$3-2,AI299+1,(YEAR!$C$2+YEAR!$C$3-1)&amp;"       :="))</f>
        <v>1</v>
      </c>
    </row>
    <row r="300" spans="1:36">
      <c r="A300">
        <f t="shared" ca="1" si="19"/>
        <v>8</v>
      </c>
      <c r="B300" t="s">
        <v>51</v>
      </c>
      <c r="C300" t="str">
        <f ca="1">IF(D300="",OFFSET(AvailabilityFactor!A$1,A300,0),C299)</f>
        <v>D2BWWC00</v>
      </c>
      <c r="D300" t="str" cm="1">
        <f t="array" aca="1" ref="D300" ca="1">IF(D299="",TS_DRC!$P$5,OFFSET(TS_DRC!P$5,RIGHT(D299,2),0,TRUE))</f>
        <v>TS09</v>
      </c>
      <c r="E300" t="str">
        <f t="shared" ca="1" si="20"/>
        <v>TS09</v>
      </c>
      <c r="F300">
        <f ca="1">IF($D300="",YEAR!C$2,1)</f>
        <v>1</v>
      </c>
      <c r="G300">
        <f ca="1">IF(F300&lt;1.1,F300,IF(F300&lt;YEAR!$C$2+YEAR!$C$3-2,F300+1,(YEAR!$C$2+YEAR!$C$3-1)&amp;"       :="))</f>
        <v>1</v>
      </c>
      <c r="H300">
        <f ca="1">IF(G300&lt;1.1,G300,IF(G300&lt;YEAR!$C$2+YEAR!$C$3-2,G300+1,(YEAR!$C$2+YEAR!$C$3-1)&amp;"       :="))</f>
        <v>1</v>
      </c>
      <c r="I300">
        <f ca="1">IF(H300&lt;1.1,H300,IF(H300&lt;YEAR!$C$2+YEAR!$C$3-2,H300+1,(YEAR!$C$2+YEAR!$C$3-1)&amp;"       :="))</f>
        <v>1</v>
      </c>
      <c r="J300">
        <f ca="1">IF(I300&lt;1.1,I300,IF(I300&lt;YEAR!$C$2+YEAR!$C$3-2,I300+1,(YEAR!$C$2+YEAR!$C$3-1)&amp;"       :="))</f>
        <v>1</v>
      </c>
      <c r="K300">
        <f ca="1">IF(J300&lt;1.1,J300,IF(J300&lt;YEAR!$C$2+YEAR!$C$3-2,J300+1,(YEAR!$C$2+YEAR!$C$3-1)&amp;"       :="))</f>
        <v>1</v>
      </c>
      <c r="L300">
        <f ca="1">IF(K300&lt;1.1,K300,IF(K300&lt;YEAR!$C$2+YEAR!$C$3-2,K300+1,(YEAR!$C$2+YEAR!$C$3-1)&amp;"       :="))</f>
        <v>1</v>
      </c>
      <c r="M300">
        <f ca="1">IF(L300&lt;1.1,L300,IF(L300&lt;YEAR!$C$2+YEAR!$C$3-2,L300+1,(YEAR!$C$2+YEAR!$C$3-1)&amp;"       :="))</f>
        <v>1</v>
      </c>
      <c r="N300">
        <f ca="1">IF(M300&lt;1.1,M300,IF(M300&lt;YEAR!$C$2+YEAR!$C$3-2,M300+1,(YEAR!$C$2+YEAR!$C$3-1)&amp;"       :="))</f>
        <v>1</v>
      </c>
      <c r="O300">
        <f ca="1">IF(N300&lt;1.1,N300,IF(N300&lt;YEAR!$C$2+YEAR!$C$3-2,N300+1,(YEAR!$C$2+YEAR!$C$3-1)&amp;"       :="))</f>
        <v>1</v>
      </c>
      <c r="P300">
        <f ca="1">IF(O300&lt;1.1,O300,IF(O300&lt;YEAR!$C$2+YEAR!$C$3-2,O300+1,(YEAR!$C$2+YEAR!$C$3-1)&amp;"       :="))</f>
        <v>1</v>
      </c>
      <c r="Q300">
        <f ca="1">IF(P300&lt;1.1,P300,IF(P300&lt;YEAR!$C$2+YEAR!$C$3-2,P300+1,(YEAR!$C$2+YEAR!$C$3-1)&amp;"       :="))</f>
        <v>1</v>
      </c>
      <c r="R300">
        <f ca="1">IF(Q300&lt;1.1,Q300,IF(Q300&lt;YEAR!$C$2+YEAR!$C$3-2,Q300+1,(YEAR!$C$2+YEAR!$C$3-1)&amp;"       :="))</f>
        <v>1</v>
      </c>
      <c r="S300">
        <f ca="1">IF(R300&lt;1.1,R300,IF(R300&lt;YEAR!$C$2+YEAR!$C$3-2,R300+1,(YEAR!$C$2+YEAR!$C$3-1)&amp;"       :="))</f>
        <v>1</v>
      </c>
      <c r="T300">
        <f ca="1">IF(S300&lt;1.1,S300,IF(S300&lt;YEAR!$C$2+YEAR!$C$3-2,S300+1,(YEAR!$C$2+YEAR!$C$3-1)&amp;"       :="))</f>
        <v>1</v>
      </c>
      <c r="U300">
        <f ca="1">IF(T300&lt;1.1,T300,IF(T300&lt;YEAR!$C$2+YEAR!$C$3-2,T300+1,(YEAR!$C$2+YEAR!$C$3-1)&amp;"       :="))</f>
        <v>1</v>
      </c>
      <c r="V300">
        <f ca="1">IF(U300&lt;1.1,U300,IF(U300&lt;YEAR!$C$2+YEAR!$C$3-2,U300+1,(YEAR!$C$2+YEAR!$C$3-1)&amp;"       :="))</f>
        <v>1</v>
      </c>
      <c r="W300">
        <f ca="1">IF(V300&lt;1.1,V300,IF(V300&lt;YEAR!$C$2+YEAR!$C$3-2,V300+1,(YEAR!$C$2+YEAR!$C$3-1)&amp;"       :="))</f>
        <v>1</v>
      </c>
      <c r="X300">
        <f ca="1">IF(W300&lt;1.1,W300,IF(W300&lt;YEAR!$C$2+YEAR!$C$3-2,W300+1,(YEAR!$C$2+YEAR!$C$3-1)&amp;"       :="))</f>
        <v>1</v>
      </c>
      <c r="Y300">
        <f ca="1">IF(X300&lt;1.1,X300,IF(X300&lt;YEAR!$C$2+YEAR!$C$3-2,X300+1,(YEAR!$C$2+YEAR!$C$3-1)&amp;"       :="))</f>
        <v>1</v>
      </c>
      <c r="Z300">
        <f ca="1">IF(Y300&lt;1.1,Y300,IF(Y300&lt;YEAR!$C$2+YEAR!$C$3-2,Y300+1,(YEAR!$C$2+YEAR!$C$3-1)&amp;"       :="))</f>
        <v>1</v>
      </c>
      <c r="AA300">
        <f ca="1">IF(Z300&lt;1.1,Z300,IF(Z300&lt;YEAR!$C$2+YEAR!$C$3-2,Z300+1,(YEAR!$C$2+YEAR!$C$3-1)&amp;"       :="))</f>
        <v>1</v>
      </c>
      <c r="AB300">
        <f ca="1">IF(AA300&lt;1.1,AA300,IF(AA300&lt;YEAR!$C$2+YEAR!$C$3-2,AA300+1,(YEAR!$C$2+YEAR!$C$3-1)&amp;"       :="))</f>
        <v>1</v>
      </c>
      <c r="AC300">
        <f ca="1">IF(AB300&lt;1.1,AB300,IF(AB300&lt;YEAR!$C$2+YEAR!$C$3-2,AB300+1,(YEAR!$C$2+YEAR!$C$3-1)&amp;"       :="))</f>
        <v>1</v>
      </c>
      <c r="AD300">
        <f ca="1">IF(AC300&lt;1.1,AC300,IF(AC300&lt;YEAR!$C$2+YEAR!$C$3-2,AC300+1,(YEAR!$C$2+YEAR!$C$3-1)&amp;"       :="))</f>
        <v>1</v>
      </c>
      <c r="AE300">
        <f ca="1">IF(AD300&lt;1.1,AD300,IF(AD300&lt;YEAR!$C$2+YEAR!$C$3-2,AD300+1,(YEAR!$C$2+YEAR!$C$3-1)&amp;"       :="))</f>
        <v>1</v>
      </c>
      <c r="AF300">
        <f ca="1">IF(AE300&lt;1.1,AE300,IF(AE300&lt;YEAR!$C$2+YEAR!$C$3-2,AE300+1,(YEAR!$C$2+YEAR!$C$3-1)&amp;"       :="))</f>
        <v>1</v>
      </c>
      <c r="AG300">
        <f ca="1">IF(AF300&lt;1.1,AF300,IF(AF300&lt;YEAR!$C$2+YEAR!$C$3-2,AF300+1,(YEAR!$C$2+YEAR!$C$3-1)&amp;"       :="))</f>
        <v>1</v>
      </c>
      <c r="AH300">
        <f ca="1">IF(AG300&lt;1.1,AG300,IF(AG300&lt;YEAR!$C$2+YEAR!$C$3-2,AG300+1,(YEAR!$C$2+YEAR!$C$3-1)&amp;"       :="))</f>
        <v>1</v>
      </c>
      <c r="AI300">
        <f ca="1">IF(AH300&lt;1.1,AH300,IF(AH300&lt;YEAR!$C$2+YEAR!$C$3-2,AH300+1,(YEAR!$C$2+YEAR!$C$3-1)&amp;"       :="))</f>
        <v>1</v>
      </c>
      <c r="AJ300">
        <f ca="1">IF(AI300&lt;1.1,AI300,IF(AI300&lt;YEAR!$C$2+YEAR!$C$3-2,AI300+1,(YEAR!$C$2+YEAR!$C$3-1)&amp;"       :="))</f>
        <v>1</v>
      </c>
    </row>
    <row r="301" spans="1:36">
      <c r="A301">
        <f t="shared" ca="1" si="19"/>
        <v>8</v>
      </c>
      <c r="B301" t="s">
        <v>51</v>
      </c>
      <c r="C301" t="str">
        <f ca="1">IF(D301="",OFFSET(AvailabilityFactor!A$1,A301,0),C300)</f>
        <v>D2BWWC00</v>
      </c>
      <c r="D301" t="str" cm="1">
        <f t="array" aca="1" ref="D301" ca="1">IF(D300="",TS_DRC!$P$5,OFFSET(TS_DRC!P$5,RIGHT(D300,2),0,TRUE))</f>
        <v>TS10</v>
      </c>
      <c r="E301" t="str">
        <f t="shared" ca="1" si="20"/>
        <v>TS10</v>
      </c>
      <c r="F301">
        <f ca="1">IF($D301="",YEAR!C$2,1)</f>
        <v>1</v>
      </c>
      <c r="G301">
        <f ca="1">IF(F301&lt;1.1,F301,IF(F301&lt;YEAR!$C$2+YEAR!$C$3-2,F301+1,(YEAR!$C$2+YEAR!$C$3-1)&amp;"       :="))</f>
        <v>1</v>
      </c>
      <c r="H301">
        <f ca="1">IF(G301&lt;1.1,G301,IF(G301&lt;YEAR!$C$2+YEAR!$C$3-2,G301+1,(YEAR!$C$2+YEAR!$C$3-1)&amp;"       :="))</f>
        <v>1</v>
      </c>
      <c r="I301">
        <f ca="1">IF(H301&lt;1.1,H301,IF(H301&lt;YEAR!$C$2+YEAR!$C$3-2,H301+1,(YEAR!$C$2+YEAR!$C$3-1)&amp;"       :="))</f>
        <v>1</v>
      </c>
      <c r="J301">
        <f ca="1">IF(I301&lt;1.1,I301,IF(I301&lt;YEAR!$C$2+YEAR!$C$3-2,I301+1,(YEAR!$C$2+YEAR!$C$3-1)&amp;"       :="))</f>
        <v>1</v>
      </c>
      <c r="K301">
        <f ca="1">IF(J301&lt;1.1,J301,IF(J301&lt;YEAR!$C$2+YEAR!$C$3-2,J301+1,(YEAR!$C$2+YEAR!$C$3-1)&amp;"       :="))</f>
        <v>1</v>
      </c>
      <c r="L301">
        <f ca="1">IF(K301&lt;1.1,K301,IF(K301&lt;YEAR!$C$2+YEAR!$C$3-2,K301+1,(YEAR!$C$2+YEAR!$C$3-1)&amp;"       :="))</f>
        <v>1</v>
      </c>
      <c r="M301">
        <f ca="1">IF(L301&lt;1.1,L301,IF(L301&lt;YEAR!$C$2+YEAR!$C$3-2,L301+1,(YEAR!$C$2+YEAR!$C$3-1)&amp;"       :="))</f>
        <v>1</v>
      </c>
      <c r="N301">
        <f ca="1">IF(M301&lt;1.1,M301,IF(M301&lt;YEAR!$C$2+YEAR!$C$3-2,M301+1,(YEAR!$C$2+YEAR!$C$3-1)&amp;"       :="))</f>
        <v>1</v>
      </c>
      <c r="O301">
        <f ca="1">IF(N301&lt;1.1,N301,IF(N301&lt;YEAR!$C$2+YEAR!$C$3-2,N301+1,(YEAR!$C$2+YEAR!$C$3-1)&amp;"       :="))</f>
        <v>1</v>
      </c>
      <c r="P301">
        <f ca="1">IF(O301&lt;1.1,O301,IF(O301&lt;YEAR!$C$2+YEAR!$C$3-2,O301+1,(YEAR!$C$2+YEAR!$C$3-1)&amp;"       :="))</f>
        <v>1</v>
      </c>
      <c r="Q301">
        <f ca="1">IF(P301&lt;1.1,P301,IF(P301&lt;YEAR!$C$2+YEAR!$C$3-2,P301+1,(YEAR!$C$2+YEAR!$C$3-1)&amp;"       :="))</f>
        <v>1</v>
      </c>
      <c r="R301">
        <f ca="1">IF(Q301&lt;1.1,Q301,IF(Q301&lt;YEAR!$C$2+YEAR!$C$3-2,Q301+1,(YEAR!$C$2+YEAR!$C$3-1)&amp;"       :="))</f>
        <v>1</v>
      </c>
      <c r="S301">
        <f ca="1">IF(R301&lt;1.1,R301,IF(R301&lt;YEAR!$C$2+YEAR!$C$3-2,R301+1,(YEAR!$C$2+YEAR!$C$3-1)&amp;"       :="))</f>
        <v>1</v>
      </c>
      <c r="T301">
        <f ca="1">IF(S301&lt;1.1,S301,IF(S301&lt;YEAR!$C$2+YEAR!$C$3-2,S301+1,(YEAR!$C$2+YEAR!$C$3-1)&amp;"       :="))</f>
        <v>1</v>
      </c>
      <c r="U301">
        <f ca="1">IF(T301&lt;1.1,T301,IF(T301&lt;YEAR!$C$2+YEAR!$C$3-2,T301+1,(YEAR!$C$2+YEAR!$C$3-1)&amp;"       :="))</f>
        <v>1</v>
      </c>
      <c r="V301">
        <f ca="1">IF(U301&lt;1.1,U301,IF(U301&lt;YEAR!$C$2+YEAR!$C$3-2,U301+1,(YEAR!$C$2+YEAR!$C$3-1)&amp;"       :="))</f>
        <v>1</v>
      </c>
      <c r="W301">
        <f ca="1">IF(V301&lt;1.1,V301,IF(V301&lt;YEAR!$C$2+YEAR!$C$3-2,V301+1,(YEAR!$C$2+YEAR!$C$3-1)&amp;"       :="))</f>
        <v>1</v>
      </c>
      <c r="X301">
        <f ca="1">IF(W301&lt;1.1,W301,IF(W301&lt;YEAR!$C$2+YEAR!$C$3-2,W301+1,(YEAR!$C$2+YEAR!$C$3-1)&amp;"       :="))</f>
        <v>1</v>
      </c>
      <c r="Y301">
        <f ca="1">IF(X301&lt;1.1,X301,IF(X301&lt;YEAR!$C$2+YEAR!$C$3-2,X301+1,(YEAR!$C$2+YEAR!$C$3-1)&amp;"       :="))</f>
        <v>1</v>
      </c>
      <c r="Z301">
        <f ca="1">IF(Y301&lt;1.1,Y301,IF(Y301&lt;YEAR!$C$2+YEAR!$C$3-2,Y301+1,(YEAR!$C$2+YEAR!$C$3-1)&amp;"       :="))</f>
        <v>1</v>
      </c>
      <c r="AA301">
        <f ca="1">IF(Z301&lt;1.1,Z301,IF(Z301&lt;YEAR!$C$2+YEAR!$C$3-2,Z301+1,(YEAR!$C$2+YEAR!$C$3-1)&amp;"       :="))</f>
        <v>1</v>
      </c>
      <c r="AB301">
        <f ca="1">IF(AA301&lt;1.1,AA301,IF(AA301&lt;YEAR!$C$2+YEAR!$C$3-2,AA301+1,(YEAR!$C$2+YEAR!$C$3-1)&amp;"       :="))</f>
        <v>1</v>
      </c>
      <c r="AC301">
        <f ca="1">IF(AB301&lt;1.1,AB301,IF(AB301&lt;YEAR!$C$2+YEAR!$C$3-2,AB301+1,(YEAR!$C$2+YEAR!$C$3-1)&amp;"       :="))</f>
        <v>1</v>
      </c>
      <c r="AD301">
        <f ca="1">IF(AC301&lt;1.1,AC301,IF(AC301&lt;YEAR!$C$2+YEAR!$C$3-2,AC301+1,(YEAR!$C$2+YEAR!$C$3-1)&amp;"       :="))</f>
        <v>1</v>
      </c>
      <c r="AE301">
        <f ca="1">IF(AD301&lt;1.1,AD301,IF(AD301&lt;YEAR!$C$2+YEAR!$C$3-2,AD301+1,(YEAR!$C$2+YEAR!$C$3-1)&amp;"       :="))</f>
        <v>1</v>
      </c>
      <c r="AF301">
        <f ca="1">IF(AE301&lt;1.1,AE301,IF(AE301&lt;YEAR!$C$2+YEAR!$C$3-2,AE301+1,(YEAR!$C$2+YEAR!$C$3-1)&amp;"       :="))</f>
        <v>1</v>
      </c>
      <c r="AG301">
        <f ca="1">IF(AF301&lt;1.1,AF301,IF(AF301&lt;YEAR!$C$2+YEAR!$C$3-2,AF301+1,(YEAR!$C$2+YEAR!$C$3-1)&amp;"       :="))</f>
        <v>1</v>
      </c>
      <c r="AH301">
        <f ca="1">IF(AG301&lt;1.1,AG301,IF(AG301&lt;YEAR!$C$2+YEAR!$C$3-2,AG301+1,(YEAR!$C$2+YEAR!$C$3-1)&amp;"       :="))</f>
        <v>1</v>
      </c>
      <c r="AI301">
        <f ca="1">IF(AH301&lt;1.1,AH301,IF(AH301&lt;YEAR!$C$2+YEAR!$C$3-2,AH301+1,(YEAR!$C$2+YEAR!$C$3-1)&amp;"       :="))</f>
        <v>1</v>
      </c>
      <c r="AJ301">
        <f ca="1">IF(AI301&lt;1.1,AI301,IF(AI301&lt;YEAR!$C$2+YEAR!$C$3-2,AI301+1,(YEAR!$C$2+YEAR!$C$3-1)&amp;"       :="))</f>
        <v>1</v>
      </c>
    </row>
    <row r="302" spans="1:36">
      <c r="A302">
        <f t="shared" ca="1" si="19"/>
        <v>8</v>
      </c>
      <c r="B302" t="s">
        <v>51</v>
      </c>
      <c r="C302" t="str">
        <f ca="1">IF(D302="",OFFSET(AvailabilityFactor!A$1,A302,0),C301)</f>
        <v>D2BWWC00</v>
      </c>
      <c r="D302" t="str" cm="1">
        <f t="array" aca="1" ref="D302" ca="1">IF(D301="",TS_DRC!$P$5,OFFSET(TS_DRC!P$5,RIGHT(D301,2),0,TRUE))</f>
        <v>TS11</v>
      </c>
      <c r="E302" t="str">
        <f t="shared" ca="1" si="20"/>
        <v>TS11</v>
      </c>
      <c r="F302">
        <f ca="1">IF($D302="",YEAR!C$2,1)</f>
        <v>1</v>
      </c>
      <c r="G302">
        <f ca="1">IF(F302&lt;1.1,F302,IF(F302&lt;YEAR!$C$2+YEAR!$C$3-2,F302+1,(YEAR!$C$2+YEAR!$C$3-1)&amp;"       :="))</f>
        <v>1</v>
      </c>
      <c r="H302">
        <f ca="1">IF(G302&lt;1.1,G302,IF(G302&lt;YEAR!$C$2+YEAR!$C$3-2,G302+1,(YEAR!$C$2+YEAR!$C$3-1)&amp;"       :="))</f>
        <v>1</v>
      </c>
      <c r="I302">
        <f ca="1">IF(H302&lt;1.1,H302,IF(H302&lt;YEAR!$C$2+YEAR!$C$3-2,H302+1,(YEAR!$C$2+YEAR!$C$3-1)&amp;"       :="))</f>
        <v>1</v>
      </c>
      <c r="J302">
        <f ca="1">IF(I302&lt;1.1,I302,IF(I302&lt;YEAR!$C$2+YEAR!$C$3-2,I302+1,(YEAR!$C$2+YEAR!$C$3-1)&amp;"       :="))</f>
        <v>1</v>
      </c>
      <c r="K302">
        <f ca="1">IF(J302&lt;1.1,J302,IF(J302&lt;YEAR!$C$2+YEAR!$C$3-2,J302+1,(YEAR!$C$2+YEAR!$C$3-1)&amp;"       :="))</f>
        <v>1</v>
      </c>
      <c r="L302">
        <f ca="1">IF(K302&lt;1.1,K302,IF(K302&lt;YEAR!$C$2+YEAR!$C$3-2,K302+1,(YEAR!$C$2+YEAR!$C$3-1)&amp;"       :="))</f>
        <v>1</v>
      </c>
      <c r="M302">
        <f ca="1">IF(L302&lt;1.1,L302,IF(L302&lt;YEAR!$C$2+YEAR!$C$3-2,L302+1,(YEAR!$C$2+YEAR!$C$3-1)&amp;"       :="))</f>
        <v>1</v>
      </c>
      <c r="N302">
        <f ca="1">IF(M302&lt;1.1,M302,IF(M302&lt;YEAR!$C$2+YEAR!$C$3-2,M302+1,(YEAR!$C$2+YEAR!$C$3-1)&amp;"       :="))</f>
        <v>1</v>
      </c>
      <c r="O302">
        <f ca="1">IF(N302&lt;1.1,N302,IF(N302&lt;YEAR!$C$2+YEAR!$C$3-2,N302+1,(YEAR!$C$2+YEAR!$C$3-1)&amp;"       :="))</f>
        <v>1</v>
      </c>
      <c r="P302">
        <f ca="1">IF(O302&lt;1.1,O302,IF(O302&lt;YEAR!$C$2+YEAR!$C$3-2,O302+1,(YEAR!$C$2+YEAR!$C$3-1)&amp;"       :="))</f>
        <v>1</v>
      </c>
      <c r="Q302">
        <f ca="1">IF(P302&lt;1.1,P302,IF(P302&lt;YEAR!$C$2+YEAR!$C$3-2,P302+1,(YEAR!$C$2+YEAR!$C$3-1)&amp;"       :="))</f>
        <v>1</v>
      </c>
      <c r="R302">
        <f ca="1">IF(Q302&lt;1.1,Q302,IF(Q302&lt;YEAR!$C$2+YEAR!$C$3-2,Q302+1,(YEAR!$C$2+YEAR!$C$3-1)&amp;"       :="))</f>
        <v>1</v>
      </c>
      <c r="S302">
        <f ca="1">IF(R302&lt;1.1,R302,IF(R302&lt;YEAR!$C$2+YEAR!$C$3-2,R302+1,(YEAR!$C$2+YEAR!$C$3-1)&amp;"       :="))</f>
        <v>1</v>
      </c>
      <c r="T302">
        <f ca="1">IF(S302&lt;1.1,S302,IF(S302&lt;YEAR!$C$2+YEAR!$C$3-2,S302+1,(YEAR!$C$2+YEAR!$C$3-1)&amp;"       :="))</f>
        <v>1</v>
      </c>
      <c r="U302">
        <f ca="1">IF(T302&lt;1.1,T302,IF(T302&lt;YEAR!$C$2+YEAR!$C$3-2,T302+1,(YEAR!$C$2+YEAR!$C$3-1)&amp;"       :="))</f>
        <v>1</v>
      </c>
      <c r="V302">
        <f ca="1">IF(U302&lt;1.1,U302,IF(U302&lt;YEAR!$C$2+YEAR!$C$3-2,U302+1,(YEAR!$C$2+YEAR!$C$3-1)&amp;"       :="))</f>
        <v>1</v>
      </c>
      <c r="W302">
        <f ca="1">IF(V302&lt;1.1,V302,IF(V302&lt;YEAR!$C$2+YEAR!$C$3-2,V302+1,(YEAR!$C$2+YEAR!$C$3-1)&amp;"       :="))</f>
        <v>1</v>
      </c>
      <c r="X302">
        <f ca="1">IF(W302&lt;1.1,W302,IF(W302&lt;YEAR!$C$2+YEAR!$C$3-2,W302+1,(YEAR!$C$2+YEAR!$C$3-1)&amp;"       :="))</f>
        <v>1</v>
      </c>
      <c r="Y302">
        <f ca="1">IF(X302&lt;1.1,X302,IF(X302&lt;YEAR!$C$2+YEAR!$C$3-2,X302+1,(YEAR!$C$2+YEAR!$C$3-1)&amp;"       :="))</f>
        <v>1</v>
      </c>
      <c r="Z302">
        <f ca="1">IF(Y302&lt;1.1,Y302,IF(Y302&lt;YEAR!$C$2+YEAR!$C$3-2,Y302+1,(YEAR!$C$2+YEAR!$C$3-1)&amp;"       :="))</f>
        <v>1</v>
      </c>
      <c r="AA302">
        <f ca="1">IF(Z302&lt;1.1,Z302,IF(Z302&lt;YEAR!$C$2+YEAR!$C$3-2,Z302+1,(YEAR!$C$2+YEAR!$C$3-1)&amp;"       :="))</f>
        <v>1</v>
      </c>
      <c r="AB302">
        <f ca="1">IF(AA302&lt;1.1,AA302,IF(AA302&lt;YEAR!$C$2+YEAR!$C$3-2,AA302+1,(YEAR!$C$2+YEAR!$C$3-1)&amp;"       :="))</f>
        <v>1</v>
      </c>
      <c r="AC302">
        <f ca="1">IF(AB302&lt;1.1,AB302,IF(AB302&lt;YEAR!$C$2+YEAR!$C$3-2,AB302+1,(YEAR!$C$2+YEAR!$C$3-1)&amp;"       :="))</f>
        <v>1</v>
      </c>
      <c r="AD302">
        <f ca="1">IF(AC302&lt;1.1,AC302,IF(AC302&lt;YEAR!$C$2+YEAR!$C$3-2,AC302+1,(YEAR!$C$2+YEAR!$C$3-1)&amp;"       :="))</f>
        <v>1</v>
      </c>
      <c r="AE302">
        <f ca="1">IF(AD302&lt;1.1,AD302,IF(AD302&lt;YEAR!$C$2+YEAR!$C$3-2,AD302+1,(YEAR!$C$2+YEAR!$C$3-1)&amp;"       :="))</f>
        <v>1</v>
      </c>
      <c r="AF302">
        <f ca="1">IF(AE302&lt;1.1,AE302,IF(AE302&lt;YEAR!$C$2+YEAR!$C$3-2,AE302+1,(YEAR!$C$2+YEAR!$C$3-1)&amp;"       :="))</f>
        <v>1</v>
      </c>
      <c r="AG302">
        <f ca="1">IF(AF302&lt;1.1,AF302,IF(AF302&lt;YEAR!$C$2+YEAR!$C$3-2,AF302+1,(YEAR!$C$2+YEAR!$C$3-1)&amp;"       :="))</f>
        <v>1</v>
      </c>
      <c r="AH302">
        <f ca="1">IF(AG302&lt;1.1,AG302,IF(AG302&lt;YEAR!$C$2+YEAR!$C$3-2,AG302+1,(YEAR!$C$2+YEAR!$C$3-1)&amp;"       :="))</f>
        <v>1</v>
      </c>
      <c r="AI302">
        <f ca="1">IF(AH302&lt;1.1,AH302,IF(AH302&lt;YEAR!$C$2+YEAR!$C$3-2,AH302+1,(YEAR!$C$2+YEAR!$C$3-1)&amp;"       :="))</f>
        <v>1</v>
      </c>
      <c r="AJ302">
        <f ca="1">IF(AI302&lt;1.1,AI302,IF(AI302&lt;YEAR!$C$2+YEAR!$C$3-2,AI302+1,(YEAR!$C$2+YEAR!$C$3-1)&amp;"       :="))</f>
        <v>1</v>
      </c>
    </row>
    <row r="303" spans="1:36">
      <c r="A303">
        <f t="shared" ca="1" si="19"/>
        <v>8</v>
      </c>
      <c r="B303" t="s">
        <v>51</v>
      </c>
      <c r="C303" t="str">
        <f ca="1">IF(D303="",OFFSET(AvailabilityFactor!A$1,A303,0),C302)</f>
        <v>D2BWWC00</v>
      </c>
      <c r="D303" t="str" cm="1">
        <f t="array" aca="1" ref="D303" ca="1">IF(D302="",TS_DRC!$P$5,OFFSET(TS_DRC!P$5,RIGHT(D302,2),0,TRUE))</f>
        <v>TS12</v>
      </c>
      <c r="E303" t="str">
        <f t="shared" ca="1" si="20"/>
        <v>TS12</v>
      </c>
      <c r="F303">
        <f ca="1">IF($D303="",YEAR!C$2,1)</f>
        <v>1</v>
      </c>
      <c r="G303">
        <f ca="1">IF(F303&lt;1.1,F303,IF(F303&lt;YEAR!$C$2+YEAR!$C$3-2,F303+1,(YEAR!$C$2+YEAR!$C$3-1)&amp;"       :="))</f>
        <v>1</v>
      </c>
      <c r="H303">
        <f ca="1">IF(G303&lt;1.1,G303,IF(G303&lt;YEAR!$C$2+YEAR!$C$3-2,G303+1,(YEAR!$C$2+YEAR!$C$3-1)&amp;"       :="))</f>
        <v>1</v>
      </c>
      <c r="I303">
        <f ca="1">IF(H303&lt;1.1,H303,IF(H303&lt;YEAR!$C$2+YEAR!$C$3-2,H303+1,(YEAR!$C$2+YEAR!$C$3-1)&amp;"       :="))</f>
        <v>1</v>
      </c>
      <c r="J303">
        <f ca="1">IF(I303&lt;1.1,I303,IF(I303&lt;YEAR!$C$2+YEAR!$C$3-2,I303+1,(YEAR!$C$2+YEAR!$C$3-1)&amp;"       :="))</f>
        <v>1</v>
      </c>
      <c r="K303">
        <f ca="1">IF(J303&lt;1.1,J303,IF(J303&lt;YEAR!$C$2+YEAR!$C$3-2,J303+1,(YEAR!$C$2+YEAR!$C$3-1)&amp;"       :="))</f>
        <v>1</v>
      </c>
      <c r="L303">
        <f ca="1">IF(K303&lt;1.1,K303,IF(K303&lt;YEAR!$C$2+YEAR!$C$3-2,K303+1,(YEAR!$C$2+YEAR!$C$3-1)&amp;"       :="))</f>
        <v>1</v>
      </c>
      <c r="M303">
        <f ca="1">IF(L303&lt;1.1,L303,IF(L303&lt;YEAR!$C$2+YEAR!$C$3-2,L303+1,(YEAR!$C$2+YEAR!$C$3-1)&amp;"       :="))</f>
        <v>1</v>
      </c>
      <c r="N303">
        <f ca="1">IF(M303&lt;1.1,M303,IF(M303&lt;YEAR!$C$2+YEAR!$C$3-2,M303+1,(YEAR!$C$2+YEAR!$C$3-1)&amp;"       :="))</f>
        <v>1</v>
      </c>
      <c r="O303">
        <f ca="1">IF(N303&lt;1.1,N303,IF(N303&lt;YEAR!$C$2+YEAR!$C$3-2,N303+1,(YEAR!$C$2+YEAR!$C$3-1)&amp;"       :="))</f>
        <v>1</v>
      </c>
      <c r="P303">
        <f ca="1">IF(O303&lt;1.1,O303,IF(O303&lt;YEAR!$C$2+YEAR!$C$3-2,O303+1,(YEAR!$C$2+YEAR!$C$3-1)&amp;"       :="))</f>
        <v>1</v>
      </c>
      <c r="Q303">
        <f ca="1">IF(P303&lt;1.1,P303,IF(P303&lt;YEAR!$C$2+YEAR!$C$3-2,P303+1,(YEAR!$C$2+YEAR!$C$3-1)&amp;"       :="))</f>
        <v>1</v>
      </c>
      <c r="R303">
        <f ca="1">IF(Q303&lt;1.1,Q303,IF(Q303&lt;YEAR!$C$2+YEAR!$C$3-2,Q303+1,(YEAR!$C$2+YEAR!$C$3-1)&amp;"       :="))</f>
        <v>1</v>
      </c>
      <c r="S303">
        <f ca="1">IF(R303&lt;1.1,R303,IF(R303&lt;YEAR!$C$2+YEAR!$C$3-2,R303+1,(YEAR!$C$2+YEAR!$C$3-1)&amp;"       :="))</f>
        <v>1</v>
      </c>
      <c r="T303">
        <f ca="1">IF(S303&lt;1.1,S303,IF(S303&lt;YEAR!$C$2+YEAR!$C$3-2,S303+1,(YEAR!$C$2+YEAR!$C$3-1)&amp;"       :="))</f>
        <v>1</v>
      </c>
      <c r="U303">
        <f ca="1">IF(T303&lt;1.1,T303,IF(T303&lt;YEAR!$C$2+YEAR!$C$3-2,T303+1,(YEAR!$C$2+YEAR!$C$3-1)&amp;"       :="))</f>
        <v>1</v>
      </c>
      <c r="V303">
        <f ca="1">IF(U303&lt;1.1,U303,IF(U303&lt;YEAR!$C$2+YEAR!$C$3-2,U303+1,(YEAR!$C$2+YEAR!$C$3-1)&amp;"       :="))</f>
        <v>1</v>
      </c>
      <c r="W303">
        <f ca="1">IF(V303&lt;1.1,V303,IF(V303&lt;YEAR!$C$2+YEAR!$C$3-2,V303+1,(YEAR!$C$2+YEAR!$C$3-1)&amp;"       :="))</f>
        <v>1</v>
      </c>
      <c r="X303">
        <f ca="1">IF(W303&lt;1.1,W303,IF(W303&lt;YEAR!$C$2+YEAR!$C$3-2,W303+1,(YEAR!$C$2+YEAR!$C$3-1)&amp;"       :="))</f>
        <v>1</v>
      </c>
      <c r="Y303">
        <f ca="1">IF(X303&lt;1.1,X303,IF(X303&lt;YEAR!$C$2+YEAR!$C$3-2,X303+1,(YEAR!$C$2+YEAR!$C$3-1)&amp;"       :="))</f>
        <v>1</v>
      </c>
      <c r="Z303">
        <f ca="1">IF(Y303&lt;1.1,Y303,IF(Y303&lt;YEAR!$C$2+YEAR!$C$3-2,Y303+1,(YEAR!$C$2+YEAR!$C$3-1)&amp;"       :="))</f>
        <v>1</v>
      </c>
      <c r="AA303">
        <f ca="1">IF(Z303&lt;1.1,Z303,IF(Z303&lt;YEAR!$C$2+YEAR!$C$3-2,Z303+1,(YEAR!$C$2+YEAR!$C$3-1)&amp;"       :="))</f>
        <v>1</v>
      </c>
      <c r="AB303">
        <f ca="1">IF(AA303&lt;1.1,AA303,IF(AA303&lt;YEAR!$C$2+YEAR!$C$3-2,AA303+1,(YEAR!$C$2+YEAR!$C$3-1)&amp;"       :="))</f>
        <v>1</v>
      </c>
      <c r="AC303">
        <f ca="1">IF(AB303&lt;1.1,AB303,IF(AB303&lt;YEAR!$C$2+YEAR!$C$3-2,AB303+1,(YEAR!$C$2+YEAR!$C$3-1)&amp;"       :="))</f>
        <v>1</v>
      </c>
      <c r="AD303">
        <f ca="1">IF(AC303&lt;1.1,AC303,IF(AC303&lt;YEAR!$C$2+YEAR!$C$3-2,AC303+1,(YEAR!$C$2+YEAR!$C$3-1)&amp;"       :="))</f>
        <v>1</v>
      </c>
      <c r="AE303">
        <f ca="1">IF(AD303&lt;1.1,AD303,IF(AD303&lt;YEAR!$C$2+YEAR!$C$3-2,AD303+1,(YEAR!$C$2+YEAR!$C$3-1)&amp;"       :="))</f>
        <v>1</v>
      </c>
      <c r="AF303">
        <f ca="1">IF(AE303&lt;1.1,AE303,IF(AE303&lt;YEAR!$C$2+YEAR!$C$3-2,AE303+1,(YEAR!$C$2+YEAR!$C$3-1)&amp;"       :="))</f>
        <v>1</v>
      </c>
      <c r="AG303">
        <f ca="1">IF(AF303&lt;1.1,AF303,IF(AF303&lt;YEAR!$C$2+YEAR!$C$3-2,AF303+1,(YEAR!$C$2+YEAR!$C$3-1)&amp;"       :="))</f>
        <v>1</v>
      </c>
      <c r="AH303">
        <f ca="1">IF(AG303&lt;1.1,AG303,IF(AG303&lt;YEAR!$C$2+YEAR!$C$3-2,AG303+1,(YEAR!$C$2+YEAR!$C$3-1)&amp;"       :="))</f>
        <v>1</v>
      </c>
      <c r="AI303">
        <f ca="1">IF(AH303&lt;1.1,AH303,IF(AH303&lt;YEAR!$C$2+YEAR!$C$3-2,AH303+1,(YEAR!$C$2+YEAR!$C$3-1)&amp;"       :="))</f>
        <v>1</v>
      </c>
      <c r="AJ303">
        <f ca="1">IF(AI303&lt;1.1,AI303,IF(AI303&lt;YEAR!$C$2+YEAR!$C$3-2,AI303+1,(YEAR!$C$2+YEAR!$C$3-1)&amp;"       :="))</f>
        <v>1</v>
      </c>
    </row>
    <row r="304" spans="1:36">
      <c r="A304">
        <f t="shared" ca="1" si="19"/>
        <v>8</v>
      </c>
      <c r="B304" t="s">
        <v>51</v>
      </c>
      <c r="C304" t="str">
        <f ca="1">IF(D304="",OFFSET(AvailabilityFactor!A$1,A304,0),C303)</f>
        <v>D2BWWC00</v>
      </c>
      <c r="D304" t="str" cm="1">
        <f t="array" aca="1" ref="D304" ca="1">IF(D303="",TS_DRC!$P$5,OFFSET(TS_DRC!P$5,RIGHT(D303,2),0,TRUE))</f>
        <v>TS13</v>
      </c>
      <c r="E304" t="str">
        <f t="shared" ca="1" si="20"/>
        <v>TS13</v>
      </c>
      <c r="F304">
        <f ca="1">IF($D304="",YEAR!C$2,1)</f>
        <v>1</v>
      </c>
      <c r="G304">
        <f ca="1">IF(F304&lt;1.1,F304,IF(F304&lt;YEAR!$C$2+YEAR!$C$3-2,F304+1,(YEAR!$C$2+YEAR!$C$3-1)&amp;"       :="))</f>
        <v>1</v>
      </c>
      <c r="H304">
        <f ca="1">IF(G304&lt;1.1,G304,IF(G304&lt;YEAR!$C$2+YEAR!$C$3-2,G304+1,(YEAR!$C$2+YEAR!$C$3-1)&amp;"       :="))</f>
        <v>1</v>
      </c>
      <c r="I304">
        <f ca="1">IF(H304&lt;1.1,H304,IF(H304&lt;YEAR!$C$2+YEAR!$C$3-2,H304+1,(YEAR!$C$2+YEAR!$C$3-1)&amp;"       :="))</f>
        <v>1</v>
      </c>
      <c r="J304">
        <f ca="1">IF(I304&lt;1.1,I304,IF(I304&lt;YEAR!$C$2+YEAR!$C$3-2,I304+1,(YEAR!$C$2+YEAR!$C$3-1)&amp;"       :="))</f>
        <v>1</v>
      </c>
      <c r="K304">
        <f ca="1">IF(J304&lt;1.1,J304,IF(J304&lt;YEAR!$C$2+YEAR!$C$3-2,J304+1,(YEAR!$C$2+YEAR!$C$3-1)&amp;"       :="))</f>
        <v>1</v>
      </c>
      <c r="L304">
        <f ca="1">IF(K304&lt;1.1,K304,IF(K304&lt;YEAR!$C$2+YEAR!$C$3-2,K304+1,(YEAR!$C$2+YEAR!$C$3-1)&amp;"       :="))</f>
        <v>1</v>
      </c>
      <c r="M304">
        <f ca="1">IF(L304&lt;1.1,L304,IF(L304&lt;YEAR!$C$2+YEAR!$C$3-2,L304+1,(YEAR!$C$2+YEAR!$C$3-1)&amp;"       :="))</f>
        <v>1</v>
      </c>
      <c r="N304">
        <f ca="1">IF(M304&lt;1.1,M304,IF(M304&lt;YEAR!$C$2+YEAR!$C$3-2,M304+1,(YEAR!$C$2+YEAR!$C$3-1)&amp;"       :="))</f>
        <v>1</v>
      </c>
      <c r="O304">
        <f ca="1">IF(N304&lt;1.1,N304,IF(N304&lt;YEAR!$C$2+YEAR!$C$3-2,N304+1,(YEAR!$C$2+YEAR!$C$3-1)&amp;"       :="))</f>
        <v>1</v>
      </c>
      <c r="P304">
        <f ca="1">IF(O304&lt;1.1,O304,IF(O304&lt;YEAR!$C$2+YEAR!$C$3-2,O304+1,(YEAR!$C$2+YEAR!$C$3-1)&amp;"       :="))</f>
        <v>1</v>
      </c>
      <c r="Q304">
        <f ca="1">IF(P304&lt;1.1,P304,IF(P304&lt;YEAR!$C$2+YEAR!$C$3-2,P304+1,(YEAR!$C$2+YEAR!$C$3-1)&amp;"       :="))</f>
        <v>1</v>
      </c>
      <c r="R304">
        <f ca="1">IF(Q304&lt;1.1,Q304,IF(Q304&lt;YEAR!$C$2+YEAR!$C$3-2,Q304+1,(YEAR!$C$2+YEAR!$C$3-1)&amp;"       :="))</f>
        <v>1</v>
      </c>
      <c r="S304">
        <f ca="1">IF(R304&lt;1.1,R304,IF(R304&lt;YEAR!$C$2+YEAR!$C$3-2,R304+1,(YEAR!$C$2+YEAR!$C$3-1)&amp;"       :="))</f>
        <v>1</v>
      </c>
      <c r="T304">
        <f ca="1">IF(S304&lt;1.1,S304,IF(S304&lt;YEAR!$C$2+YEAR!$C$3-2,S304+1,(YEAR!$C$2+YEAR!$C$3-1)&amp;"       :="))</f>
        <v>1</v>
      </c>
      <c r="U304">
        <f ca="1">IF(T304&lt;1.1,T304,IF(T304&lt;YEAR!$C$2+YEAR!$C$3-2,T304+1,(YEAR!$C$2+YEAR!$C$3-1)&amp;"       :="))</f>
        <v>1</v>
      </c>
      <c r="V304">
        <f ca="1">IF(U304&lt;1.1,U304,IF(U304&lt;YEAR!$C$2+YEAR!$C$3-2,U304+1,(YEAR!$C$2+YEAR!$C$3-1)&amp;"       :="))</f>
        <v>1</v>
      </c>
      <c r="W304">
        <f ca="1">IF(V304&lt;1.1,V304,IF(V304&lt;YEAR!$C$2+YEAR!$C$3-2,V304+1,(YEAR!$C$2+YEAR!$C$3-1)&amp;"       :="))</f>
        <v>1</v>
      </c>
      <c r="X304">
        <f ca="1">IF(W304&lt;1.1,W304,IF(W304&lt;YEAR!$C$2+YEAR!$C$3-2,W304+1,(YEAR!$C$2+YEAR!$C$3-1)&amp;"       :="))</f>
        <v>1</v>
      </c>
      <c r="Y304">
        <f ca="1">IF(X304&lt;1.1,X304,IF(X304&lt;YEAR!$C$2+YEAR!$C$3-2,X304+1,(YEAR!$C$2+YEAR!$C$3-1)&amp;"       :="))</f>
        <v>1</v>
      </c>
      <c r="Z304">
        <f ca="1">IF(Y304&lt;1.1,Y304,IF(Y304&lt;YEAR!$C$2+YEAR!$C$3-2,Y304+1,(YEAR!$C$2+YEAR!$C$3-1)&amp;"       :="))</f>
        <v>1</v>
      </c>
      <c r="AA304">
        <f ca="1">IF(Z304&lt;1.1,Z304,IF(Z304&lt;YEAR!$C$2+YEAR!$C$3-2,Z304+1,(YEAR!$C$2+YEAR!$C$3-1)&amp;"       :="))</f>
        <v>1</v>
      </c>
      <c r="AB304">
        <f ca="1">IF(AA304&lt;1.1,AA304,IF(AA304&lt;YEAR!$C$2+YEAR!$C$3-2,AA304+1,(YEAR!$C$2+YEAR!$C$3-1)&amp;"       :="))</f>
        <v>1</v>
      </c>
      <c r="AC304">
        <f ca="1">IF(AB304&lt;1.1,AB304,IF(AB304&lt;YEAR!$C$2+YEAR!$C$3-2,AB304+1,(YEAR!$C$2+YEAR!$C$3-1)&amp;"       :="))</f>
        <v>1</v>
      </c>
      <c r="AD304">
        <f ca="1">IF(AC304&lt;1.1,AC304,IF(AC304&lt;YEAR!$C$2+YEAR!$C$3-2,AC304+1,(YEAR!$C$2+YEAR!$C$3-1)&amp;"       :="))</f>
        <v>1</v>
      </c>
      <c r="AE304">
        <f ca="1">IF(AD304&lt;1.1,AD304,IF(AD304&lt;YEAR!$C$2+YEAR!$C$3-2,AD304+1,(YEAR!$C$2+YEAR!$C$3-1)&amp;"       :="))</f>
        <v>1</v>
      </c>
      <c r="AF304">
        <f ca="1">IF(AE304&lt;1.1,AE304,IF(AE304&lt;YEAR!$C$2+YEAR!$C$3-2,AE304+1,(YEAR!$C$2+YEAR!$C$3-1)&amp;"       :="))</f>
        <v>1</v>
      </c>
      <c r="AG304">
        <f ca="1">IF(AF304&lt;1.1,AF304,IF(AF304&lt;YEAR!$C$2+YEAR!$C$3-2,AF304+1,(YEAR!$C$2+YEAR!$C$3-1)&amp;"       :="))</f>
        <v>1</v>
      </c>
      <c r="AH304">
        <f ca="1">IF(AG304&lt;1.1,AG304,IF(AG304&lt;YEAR!$C$2+YEAR!$C$3-2,AG304+1,(YEAR!$C$2+YEAR!$C$3-1)&amp;"       :="))</f>
        <v>1</v>
      </c>
      <c r="AI304">
        <f ca="1">IF(AH304&lt;1.1,AH304,IF(AH304&lt;YEAR!$C$2+YEAR!$C$3-2,AH304+1,(YEAR!$C$2+YEAR!$C$3-1)&amp;"       :="))</f>
        <v>1</v>
      </c>
      <c r="AJ304">
        <f ca="1">IF(AI304&lt;1.1,AI304,IF(AI304&lt;YEAR!$C$2+YEAR!$C$3-2,AI304+1,(YEAR!$C$2+YEAR!$C$3-1)&amp;"       :="))</f>
        <v>1</v>
      </c>
    </row>
    <row r="305" spans="1:36">
      <c r="A305">
        <f t="shared" ca="1" si="19"/>
        <v>8</v>
      </c>
      <c r="B305" t="s">
        <v>51</v>
      </c>
      <c r="C305" t="str">
        <f ca="1">IF(D305="",OFFSET(AvailabilityFactor!A$1,A305,0),C304)</f>
        <v>D2BWWC00</v>
      </c>
      <c r="D305" t="str" cm="1">
        <f t="array" aca="1" ref="D305" ca="1">IF(D304="",TS_DRC!$P$5,OFFSET(TS_DRC!P$5,RIGHT(D304,2),0,TRUE))</f>
        <v>TS14</v>
      </c>
      <c r="E305" t="str">
        <f t="shared" ca="1" si="20"/>
        <v>TS14</v>
      </c>
      <c r="F305">
        <f ca="1">IF($D305="",YEAR!C$2,1)</f>
        <v>1</v>
      </c>
      <c r="G305">
        <f ca="1">IF(F305&lt;1.1,F305,IF(F305&lt;YEAR!$C$2+YEAR!$C$3-2,F305+1,(YEAR!$C$2+YEAR!$C$3-1)&amp;"       :="))</f>
        <v>1</v>
      </c>
      <c r="H305">
        <f ca="1">IF(G305&lt;1.1,G305,IF(G305&lt;YEAR!$C$2+YEAR!$C$3-2,G305+1,(YEAR!$C$2+YEAR!$C$3-1)&amp;"       :="))</f>
        <v>1</v>
      </c>
      <c r="I305">
        <f ca="1">IF(H305&lt;1.1,H305,IF(H305&lt;YEAR!$C$2+YEAR!$C$3-2,H305+1,(YEAR!$C$2+YEAR!$C$3-1)&amp;"       :="))</f>
        <v>1</v>
      </c>
      <c r="J305">
        <f ca="1">IF(I305&lt;1.1,I305,IF(I305&lt;YEAR!$C$2+YEAR!$C$3-2,I305+1,(YEAR!$C$2+YEAR!$C$3-1)&amp;"       :="))</f>
        <v>1</v>
      </c>
      <c r="K305">
        <f ca="1">IF(J305&lt;1.1,J305,IF(J305&lt;YEAR!$C$2+YEAR!$C$3-2,J305+1,(YEAR!$C$2+YEAR!$C$3-1)&amp;"       :="))</f>
        <v>1</v>
      </c>
      <c r="L305">
        <f ca="1">IF(K305&lt;1.1,K305,IF(K305&lt;YEAR!$C$2+YEAR!$C$3-2,K305+1,(YEAR!$C$2+YEAR!$C$3-1)&amp;"       :="))</f>
        <v>1</v>
      </c>
      <c r="M305">
        <f ca="1">IF(L305&lt;1.1,L305,IF(L305&lt;YEAR!$C$2+YEAR!$C$3-2,L305+1,(YEAR!$C$2+YEAR!$C$3-1)&amp;"       :="))</f>
        <v>1</v>
      </c>
      <c r="N305">
        <f ca="1">IF(M305&lt;1.1,M305,IF(M305&lt;YEAR!$C$2+YEAR!$C$3-2,M305+1,(YEAR!$C$2+YEAR!$C$3-1)&amp;"       :="))</f>
        <v>1</v>
      </c>
      <c r="O305">
        <f ca="1">IF(N305&lt;1.1,N305,IF(N305&lt;YEAR!$C$2+YEAR!$C$3-2,N305+1,(YEAR!$C$2+YEAR!$C$3-1)&amp;"       :="))</f>
        <v>1</v>
      </c>
      <c r="P305">
        <f ca="1">IF(O305&lt;1.1,O305,IF(O305&lt;YEAR!$C$2+YEAR!$C$3-2,O305+1,(YEAR!$C$2+YEAR!$C$3-1)&amp;"       :="))</f>
        <v>1</v>
      </c>
      <c r="Q305">
        <f ca="1">IF(P305&lt;1.1,P305,IF(P305&lt;YEAR!$C$2+YEAR!$C$3-2,P305+1,(YEAR!$C$2+YEAR!$C$3-1)&amp;"       :="))</f>
        <v>1</v>
      </c>
      <c r="R305">
        <f ca="1">IF(Q305&lt;1.1,Q305,IF(Q305&lt;YEAR!$C$2+YEAR!$C$3-2,Q305+1,(YEAR!$C$2+YEAR!$C$3-1)&amp;"       :="))</f>
        <v>1</v>
      </c>
      <c r="S305">
        <f ca="1">IF(R305&lt;1.1,R305,IF(R305&lt;YEAR!$C$2+YEAR!$C$3-2,R305+1,(YEAR!$C$2+YEAR!$C$3-1)&amp;"       :="))</f>
        <v>1</v>
      </c>
      <c r="T305">
        <f ca="1">IF(S305&lt;1.1,S305,IF(S305&lt;YEAR!$C$2+YEAR!$C$3-2,S305+1,(YEAR!$C$2+YEAR!$C$3-1)&amp;"       :="))</f>
        <v>1</v>
      </c>
      <c r="U305">
        <f ca="1">IF(T305&lt;1.1,T305,IF(T305&lt;YEAR!$C$2+YEAR!$C$3-2,T305+1,(YEAR!$C$2+YEAR!$C$3-1)&amp;"       :="))</f>
        <v>1</v>
      </c>
      <c r="V305">
        <f ca="1">IF(U305&lt;1.1,U305,IF(U305&lt;YEAR!$C$2+YEAR!$C$3-2,U305+1,(YEAR!$C$2+YEAR!$C$3-1)&amp;"       :="))</f>
        <v>1</v>
      </c>
      <c r="W305">
        <f ca="1">IF(V305&lt;1.1,V305,IF(V305&lt;YEAR!$C$2+YEAR!$C$3-2,V305+1,(YEAR!$C$2+YEAR!$C$3-1)&amp;"       :="))</f>
        <v>1</v>
      </c>
      <c r="X305">
        <f ca="1">IF(W305&lt;1.1,W305,IF(W305&lt;YEAR!$C$2+YEAR!$C$3-2,W305+1,(YEAR!$C$2+YEAR!$C$3-1)&amp;"       :="))</f>
        <v>1</v>
      </c>
      <c r="Y305">
        <f ca="1">IF(X305&lt;1.1,X305,IF(X305&lt;YEAR!$C$2+YEAR!$C$3-2,X305+1,(YEAR!$C$2+YEAR!$C$3-1)&amp;"       :="))</f>
        <v>1</v>
      </c>
      <c r="Z305">
        <f ca="1">IF(Y305&lt;1.1,Y305,IF(Y305&lt;YEAR!$C$2+YEAR!$C$3-2,Y305+1,(YEAR!$C$2+YEAR!$C$3-1)&amp;"       :="))</f>
        <v>1</v>
      </c>
      <c r="AA305">
        <f ca="1">IF(Z305&lt;1.1,Z305,IF(Z305&lt;YEAR!$C$2+YEAR!$C$3-2,Z305+1,(YEAR!$C$2+YEAR!$C$3-1)&amp;"       :="))</f>
        <v>1</v>
      </c>
      <c r="AB305">
        <f ca="1">IF(AA305&lt;1.1,AA305,IF(AA305&lt;YEAR!$C$2+YEAR!$C$3-2,AA305+1,(YEAR!$C$2+YEAR!$C$3-1)&amp;"       :="))</f>
        <v>1</v>
      </c>
      <c r="AC305">
        <f ca="1">IF(AB305&lt;1.1,AB305,IF(AB305&lt;YEAR!$C$2+YEAR!$C$3-2,AB305+1,(YEAR!$C$2+YEAR!$C$3-1)&amp;"       :="))</f>
        <v>1</v>
      </c>
      <c r="AD305">
        <f ca="1">IF(AC305&lt;1.1,AC305,IF(AC305&lt;YEAR!$C$2+YEAR!$C$3-2,AC305+1,(YEAR!$C$2+YEAR!$C$3-1)&amp;"       :="))</f>
        <v>1</v>
      </c>
      <c r="AE305">
        <f ca="1">IF(AD305&lt;1.1,AD305,IF(AD305&lt;YEAR!$C$2+YEAR!$C$3-2,AD305+1,(YEAR!$C$2+YEAR!$C$3-1)&amp;"       :="))</f>
        <v>1</v>
      </c>
      <c r="AF305">
        <f ca="1">IF(AE305&lt;1.1,AE305,IF(AE305&lt;YEAR!$C$2+YEAR!$C$3-2,AE305+1,(YEAR!$C$2+YEAR!$C$3-1)&amp;"       :="))</f>
        <v>1</v>
      </c>
      <c r="AG305">
        <f ca="1">IF(AF305&lt;1.1,AF305,IF(AF305&lt;YEAR!$C$2+YEAR!$C$3-2,AF305+1,(YEAR!$C$2+YEAR!$C$3-1)&amp;"       :="))</f>
        <v>1</v>
      </c>
      <c r="AH305">
        <f ca="1">IF(AG305&lt;1.1,AG305,IF(AG305&lt;YEAR!$C$2+YEAR!$C$3-2,AG305+1,(YEAR!$C$2+YEAR!$C$3-1)&amp;"       :="))</f>
        <v>1</v>
      </c>
      <c r="AI305">
        <f ca="1">IF(AH305&lt;1.1,AH305,IF(AH305&lt;YEAR!$C$2+YEAR!$C$3-2,AH305+1,(YEAR!$C$2+YEAR!$C$3-1)&amp;"       :="))</f>
        <v>1</v>
      </c>
      <c r="AJ305">
        <f ca="1">IF(AI305&lt;1.1,AI305,IF(AI305&lt;YEAR!$C$2+YEAR!$C$3-2,AI305+1,(YEAR!$C$2+YEAR!$C$3-1)&amp;"       :="))</f>
        <v>1</v>
      </c>
    </row>
    <row r="306" spans="1:36">
      <c r="A306">
        <f t="shared" ca="1" si="19"/>
        <v>8</v>
      </c>
      <c r="B306" t="s">
        <v>51</v>
      </c>
      <c r="C306" t="str">
        <f ca="1">IF(D306="",OFFSET(AvailabilityFactor!A$1,A306,0),C305)</f>
        <v>D2BWWC00</v>
      </c>
      <c r="D306" t="str" cm="1">
        <f t="array" aca="1" ref="D306" ca="1">IF(D305="",TS_DRC!$P$5,OFFSET(TS_DRC!P$5,RIGHT(D305,2),0,TRUE))</f>
        <v>TS15</v>
      </c>
      <c r="E306" t="str">
        <f t="shared" ca="1" si="20"/>
        <v>TS15</v>
      </c>
      <c r="F306">
        <f ca="1">IF($D306="",YEAR!C$2,1)</f>
        <v>1</v>
      </c>
      <c r="G306">
        <f ca="1">IF(F306&lt;1.1,F306,IF(F306&lt;YEAR!$C$2+YEAR!$C$3-2,F306+1,(YEAR!$C$2+YEAR!$C$3-1)&amp;"       :="))</f>
        <v>1</v>
      </c>
      <c r="H306">
        <f ca="1">IF(G306&lt;1.1,G306,IF(G306&lt;YEAR!$C$2+YEAR!$C$3-2,G306+1,(YEAR!$C$2+YEAR!$C$3-1)&amp;"       :="))</f>
        <v>1</v>
      </c>
      <c r="I306">
        <f ca="1">IF(H306&lt;1.1,H306,IF(H306&lt;YEAR!$C$2+YEAR!$C$3-2,H306+1,(YEAR!$C$2+YEAR!$C$3-1)&amp;"       :="))</f>
        <v>1</v>
      </c>
      <c r="J306">
        <f ca="1">IF(I306&lt;1.1,I306,IF(I306&lt;YEAR!$C$2+YEAR!$C$3-2,I306+1,(YEAR!$C$2+YEAR!$C$3-1)&amp;"       :="))</f>
        <v>1</v>
      </c>
      <c r="K306">
        <f ca="1">IF(J306&lt;1.1,J306,IF(J306&lt;YEAR!$C$2+YEAR!$C$3-2,J306+1,(YEAR!$C$2+YEAR!$C$3-1)&amp;"       :="))</f>
        <v>1</v>
      </c>
      <c r="L306">
        <f ca="1">IF(K306&lt;1.1,K306,IF(K306&lt;YEAR!$C$2+YEAR!$C$3-2,K306+1,(YEAR!$C$2+YEAR!$C$3-1)&amp;"       :="))</f>
        <v>1</v>
      </c>
      <c r="M306">
        <f ca="1">IF(L306&lt;1.1,L306,IF(L306&lt;YEAR!$C$2+YEAR!$C$3-2,L306+1,(YEAR!$C$2+YEAR!$C$3-1)&amp;"       :="))</f>
        <v>1</v>
      </c>
      <c r="N306">
        <f ca="1">IF(M306&lt;1.1,M306,IF(M306&lt;YEAR!$C$2+YEAR!$C$3-2,M306+1,(YEAR!$C$2+YEAR!$C$3-1)&amp;"       :="))</f>
        <v>1</v>
      </c>
      <c r="O306">
        <f ca="1">IF(N306&lt;1.1,N306,IF(N306&lt;YEAR!$C$2+YEAR!$C$3-2,N306+1,(YEAR!$C$2+YEAR!$C$3-1)&amp;"       :="))</f>
        <v>1</v>
      </c>
      <c r="P306">
        <f ca="1">IF(O306&lt;1.1,O306,IF(O306&lt;YEAR!$C$2+YEAR!$C$3-2,O306+1,(YEAR!$C$2+YEAR!$C$3-1)&amp;"       :="))</f>
        <v>1</v>
      </c>
      <c r="Q306">
        <f ca="1">IF(P306&lt;1.1,P306,IF(P306&lt;YEAR!$C$2+YEAR!$C$3-2,P306+1,(YEAR!$C$2+YEAR!$C$3-1)&amp;"       :="))</f>
        <v>1</v>
      </c>
      <c r="R306">
        <f ca="1">IF(Q306&lt;1.1,Q306,IF(Q306&lt;YEAR!$C$2+YEAR!$C$3-2,Q306+1,(YEAR!$C$2+YEAR!$C$3-1)&amp;"       :="))</f>
        <v>1</v>
      </c>
      <c r="S306">
        <f ca="1">IF(R306&lt;1.1,R306,IF(R306&lt;YEAR!$C$2+YEAR!$C$3-2,R306+1,(YEAR!$C$2+YEAR!$C$3-1)&amp;"       :="))</f>
        <v>1</v>
      </c>
      <c r="T306">
        <f ca="1">IF(S306&lt;1.1,S306,IF(S306&lt;YEAR!$C$2+YEAR!$C$3-2,S306+1,(YEAR!$C$2+YEAR!$C$3-1)&amp;"       :="))</f>
        <v>1</v>
      </c>
      <c r="U306">
        <f ca="1">IF(T306&lt;1.1,T306,IF(T306&lt;YEAR!$C$2+YEAR!$C$3-2,T306+1,(YEAR!$C$2+YEAR!$C$3-1)&amp;"       :="))</f>
        <v>1</v>
      </c>
      <c r="V306">
        <f ca="1">IF(U306&lt;1.1,U306,IF(U306&lt;YEAR!$C$2+YEAR!$C$3-2,U306+1,(YEAR!$C$2+YEAR!$C$3-1)&amp;"       :="))</f>
        <v>1</v>
      </c>
      <c r="W306">
        <f ca="1">IF(V306&lt;1.1,V306,IF(V306&lt;YEAR!$C$2+YEAR!$C$3-2,V306+1,(YEAR!$C$2+YEAR!$C$3-1)&amp;"       :="))</f>
        <v>1</v>
      </c>
      <c r="X306">
        <f ca="1">IF(W306&lt;1.1,W306,IF(W306&lt;YEAR!$C$2+YEAR!$C$3-2,W306+1,(YEAR!$C$2+YEAR!$C$3-1)&amp;"       :="))</f>
        <v>1</v>
      </c>
      <c r="Y306">
        <f ca="1">IF(X306&lt;1.1,X306,IF(X306&lt;YEAR!$C$2+YEAR!$C$3-2,X306+1,(YEAR!$C$2+YEAR!$C$3-1)&amp;"       :="))</f>
        <v>1</v>
      </c>
      <c r="Z306">
        <f ca="1">IF(Y306&lt;1.1,Y306,IF(Y306&lt;YEAR!$C$2+YEAR!$C$3-2,Y306+1,(YEAR!$C$2+YEAR!$C$3-1)&amp;"       :="))</f>
        <v>1</v>
      </c>
      <c r="AA306">
        <f ca="1">IF(Z306&lt;1.1,Z306,IF(Z306&lt;YEAR!$C$2+YEAR!$C$3-2,Z306+1,(YEAR!$C$2+YEAR!$C$3-1)&amp;"       :="))</f>
        <v>1</v>
      </c>
      <c r="AB306">
        <f ca="1">IF(AA306&lt;1.1,AA306,IF(AA306&lt;YEAR!$C$2+YEAR!$C$3-2,AA306+1,(YEAR!$C$2+YEAR!$C$3-1)&amp;"       :="))</f>
        <v>1</v>
      </c>
      <c r="AC306">
        <f ca="1">IF(AB306&lt;1.1,AB306,IF(AB306&lt;YEAR!$C$2+YEAR!$C$3-2,AB306+1,(YEAR!$C$2+YEAR!$C$3-1)&amp;"       :="))</f>
        <v>1</v>
      </c>
      <c r="AD306">
        <f ca="1">IF(AC306&lt;1.1,AC306,IF(AC306&lt;YEAR!$C$2+YEAR!$C$3-2,AC306+1,(YEAR!$C$2+YEAR!$C$3-1)&amp;"       :="))</f>
        <v>1</v>
      </c>
      <c r="AE306">
        <f ca="1">IF(AD306&lt;1.1,AD306,IF(AD306&lt;YEAR!$C$2+YEAR!$C$3-2,AD306+1,(YEAR!$C$2+YEAR!$C$3-1)&amp;"       :="))</f>
        <v>1</v>
      </c>
      <c r="AF306">
        <f ca="1">IF(AE306&lt;1.1,AE306,IF(AE306&lt;YEAR!$C$2+YEAR!$C$3-2,AE306+1,(YEAR!$C$2+YEAR!$C$3-1)&amp;"       :="))</f>
        <v>1</v>
      </c>
      <c r="AG306">
        <f ca="1">IF(AF306&lt;1.1,AF306,IF(AF306&lt;YEAR!$C$2+YEAR!$C$3-2,AF306+1,(YEAR!$C$2+YEAR!$C$3-1)&amp;"       :="))</f>
        <v>1</v>
      </c>
      <c r="AH306">
        <f ca="1">IF(AG306&lt;1.1,AG306,IF(AG306&lt;YEAR!$C$2+YEAR!$C$3-2,AG306+1,(YEAR!$C$2+YEAR!$C$3-1)&amp;"       :="))</f>
        <v>1</v>
      </c>
      <c r="AI306">
        <f ca="1">IF(AH306&lt;1.1,AH306,IF(AH306&lt;YEAR!$C$2+YEAR!$C$3-2,AH306+1,(YEAR!$C$2+YEAR!$C$3-1)&amp;"       :="))</f>
        <v>1</v>
      </c>
      <c r="AJ306">
        <f ca="1">IF(AI306&lt;1.1,AI306,IF(AI306&lt;YEAR!$C$2+YEAR!$C$3-2,AI306+1,(YEAR!$C$2+YEAR!$C$3-1)&amp;"       :="))</f>
        <v>1</v>
      </c>
    </row>
    <row r="307" spans="1:36">
      <c r="A307">
        <f t="shared" ca="1" si="19"/>
        <v>8</v>
      </c>
      <c r="B307" t="s">
        <v>51</v>
      </c>
      <c r="C307" t="str">
        <f ca="1">IF(D307="",OFFSET(AvailabilityFactor!A$1,A307,0),C306)</f>
        <v>D2BWWC00</v>
      </c>
      <c r="D307" t="str" cm="1">
        <f t="array" aca="1" ref="D307" ca="1">IF(D306="",TS_DRC!$P$5,OFFSET(TS_DRC!P$5,RIGHT(D306,2),0,TRUE))</f>
        <v>TS16</v>
      </c>
      <c r="E307" t="str">
        <f t="shared" ca="1" si="20"/>
        <v>TS16</v>
      </c>
      <c r="F307">
        <f ca="1">IF($D307="",YEAR!C$2,1)</f>
        <v>1</v>
      </c>
      <c r="G307">
        <f ca="1">IF(F307&lt;1.1,F307,IF(F307&lt;YEAR!$C$2+YEAR!$C$3-2,F307+1,(YEAR!$C$2+YEAR!$C$3-1)&amp;"       :="))</f>
        <v>1</v>
      </c>
      <c r="H307">
        <f ca="1">IF(G307&lt;1.1,G307,IF(G307&lt;YEAR!$C$2+YEAR!$C$3-2,G307+1,(YEAR!$C$2+YEAR!$C$3-1)&amp;"       :="))</f>
        <v>1</v>
      </c>
      <c r="I307">
        <f ca="1">IF(H307&lt;1.1,H307,IF(H307&lt;YEAR!$C$2+YEAR!$C$3-2,H307+1,(YEAR!$C$2+YEAR!$C$3-1)&amp;"       :="))</f>
        <v>1</v>
      </c>
      <c r="J307">
        <f ca="1">IF(I307&lt;1.1,I307,IF(I307&lt;YEAR!$C$2+YEAR!$C$3-2,I307+1,(YEAR!$C$2+YEAR!$C$3-1)&amp;"       :="))</f>
        <v>1</v>
      </c>
      <c r="K307">
        <f ca="1">IF(J307&lt;1.1,J307,IF(J307&lt;YEAR!$C$2+YEAR!$C$3-2,J307+1,(YEAR!$C$2+YEAR!$C$3-1)&amp;"       :="))</f>
        <v>1</v>
      </c>
      <c r="L307">
        <f ca="1">IF(K307&lt;1.1,K307,IF(K307&lt;YEAR!$C$2+YEAR!$C$3-2,K307+1,(YEAR!$C$2+YEAR!$C$3-1)&amp;"       :="))</f>
        <v>1</v>
      </c>
      <c r="M307">
        <f ca="1">IF(L307&lt;1.1,L307,IF(L307&lt;YEAR!$C$2+YEAR!$C$3-2,L307+1,(YEAR!$C$2+YEAR!$C$3-1)&amp;"       :="))</f>
        <v>1</v>
      </c>
      <c r="N307">
        <f ca="1">IF(M307&lt;1.1,M307,IF(M307&lt;YEAR!$C$2+YEAR!$C$3-2,M307+1,(YEAR!$C$2+YEAR!$C$3-1)&amp;"       :="))</f>
        <v>1</v>
      </c>
      <c r="O307">
        <f ca="1">IF(N307&lt;1.1,N307,IF(N307&lt;YEAR!$C$2+YEAR!$C$3-2,N307+1,(YEAR!$C$2+YEAR!$C$3-1)&amp;"       :="))</f>
        <v>1</v>
      </c>
      <c r="P307">
        <f ca="1">IF(O307&lt;1.1,O307,IF(O307&lt;YEAR!$C$2+YEAR!$C$3-2,O307+1,(YEAR!$C$2+YEAR!$C$3-1)&amp;"       :="))</f>
        <v>1</v>
      </c>
      <c r="Q307">
        <f ca="1">IF(P307&lt;1.1,P307,IF(P307&lt;YEAR!$C$2+YEAR!$C$3-2,P307+1,(YEAR!$C$2+YEAR!$C$3-1)&amp;"       :="))</f>
        <v>1</v>
      </c>
      <c r="R307">
        <f ca="1">IF(Q307&lt;1.1,Q307,IF(Q307&lt;YEAR!$C$2+YEAR!$C$3-2,Q307+1,(YEAR!$C$2+YEAR!$C$3-1)&amp;"       :="))</f>
        <v>1</v>
      </c>
      <c r="S307">
        <f ca="1">IF(R307&lt;1.1,R307,IF(R307&lt;YEAR!$C$2+YEAR!$C$3-2,R307+1,(YEAR!$C$2+YEAR!$C$3-1)&amp;"       :="))</f>
        <v>1</v>
      </c>
      <c r="T307">
        <f ca="1">IF(S307&lt;1.1,S307,IF(S307&lt;YEAR!$C$2+YEAR!$C$3-2,S307+1,(YEAR!$C$2+YEAR!$C$3-1)&amp;"       :="))</f>
        <v>1</v>
      </c>
      <c r="U307">
        <f ca="1">IF(T307&lt;1.1,T307,IF(T307&lt;YEAR!$C$2+YEAR!$C$3-2,T307+1,(YEAR!$C$2+YEAR!$C$3-1)&amp;"       :="))</f>
        <v>1</v>
      </c>
      <c r="V307">
        <f ca="1">IF(U307&lt;1.1,U307,IF(U307&lt;YEAR!$C$2+YEAR!$C$3-2,U307+1,(YEAR!$C$2+YEAR!$C$3-1)&amp;"       :="))</f>
        <v>1</v>
      </c>
      <c r="W307">
        <f ca="1">IF(V307&lt;1.1,V307,IF(V307&lt;YEAR!$C$2+YEAR!$C$3-2,V307+1,(YEAR!$C$2+YEAR!$C$3-1)&amp;"       :="))</f>
        <v>1</v>
      </c>
      <c r="X307">
        <f ca="1">IF(W307&lt;1.1,W307,IF(W307&lt;YEAR!$C$2+YEAR!$C$3-2,W307+1,(YEAR!$C$2+YEAR!$C$3-1)&amp;"       :="))</f>
        <v>1</v>
      </c>
      <c r="Y307">
        <f ca="1">IF(X307&lt;1.1,X307,IF(X307&lt;YEAR!$C$2+YEAR!$C$3-2,X307+1,(YEAR!$C$2+YEAR!$C$3-1)&amp;"       :="))</f>
        <v>1</v>
      </c>
      <c r="Z307">
        <f ca="1">IF(Y307&lt;1.1,Y307,IF(Y307&lt;YEAR!$C$2+YEAR!$C$3-2,Y307+1,(YEAR!$C$2+YEAR!$C$3-1)&amp;"       :="))</f>
        <v>1</v>
      </c>
      <c r="AA307">
        <f ca="1">IF(Z307&lt;1.1,Z307,IF(Z307&lt;YEAR!$C$2+YEAR!$C$3-2,Z307+1,(YEAR!$C$2+YEAR!$C$3-1)&amp;"       :="))</f>
        <v>1</v>
      </c>
      <c r="AB307">
        <f ca="1">IF(AA307&lt;1.1,AA307,IF(AA307&lt;YEAR!$C$2+YEAR!$C$3-2,AA307+1,(YEAR!$C$2+YEAR!$C$3-1)&amp;"       :="))</f>
        <v>1</v>
      </c>
      <c r="AC307">
        <f ca="1">IF(AB307&lt;1.1,AB307,IF(AB307&lt;YEAR!$C$2+YEAR!$C$3-2,AB307+1,(YEAR!$C$2+YEAR!$C$3-1)&amp;"       :="))</f>
        <v>1</v>
      </c>
      <c r="AD307">
        <f ca="1">IF(AC307&lt;1.1,AC307,IF(AC307&lt;YEAR!$C$2+YEAR!$C$3-2,AC307+1,(YEAR!$C$2+YEAR!$C$3-1)&amp;"       :="))</f>
        <v>1</v>
      </c>
      <c r="AE307">
        <f ca="1">IF(AD307&lt;1.1,AD307,IF(AD307&lt;YEAR!$C$2+YEAR!$C$3-2,AD307+1,(YEAR!$C$2+YEAR!$C$3-1)&amp;"       :="))</f>
        <v>1</v>
      </c>
      <c r="AF307">
        <f ca="1">IF(AE307&lt;1.1,AE307,IF(AE307&lt;YEAR!$C$2+YEAR!$C$3-2,AE307+1,(YEAR!$C$2+YEAR!$C$3-1)&amp;"       :="))</f>
        <v>1</v>
      </c>
      <c r="AG307">
        <f ca="1">IF(AF307&lt;1.1,AF307,IF(AF307&lt;YEAR!$C$2+YEAR!$C$3-2,AF307+1,(YEAR!$C$2+YEAR!$C$3-1)&amp;"       :="))</f>
        <v>1</v>
      </c>
      <c r="AH307">
        <f ca="1">IF(AG307&lt;1.1,AG307,IF(AG307&lt;YEAR!$C$2+YEAR!$C$3-2,AG307+1,(YEAR!$C$2+YEAR!$C$3-1)&amp;"       :="))</f>
        <v>1</v>
      </c>
      <c r="AI307">
        <f ca="1">IF(AH307&lt;1.1,AH307,IF(AH307&lt;YEAR!$C$2+YEAR!$C$3-2,AH307+1,(YEAR!$C$2+YEAR!$C$3-1)&amp;"       :="))</f>
        <v>1</v>
      </c>
      <c r="AJ307">
        <f ca="1">IF(AI307&lt;1.1,AI307,IF(AI307&lt;YEAR!$C$2+YEAR!$C$3-2,AI307+1,(YEAR!$C$2+YEAR!$C$3-1)&amp;"       :="))</f>
        <v>1</v>
      </c>
    </row>
    <row r="308" spans="1:36">
      <c r="A308">
        <f t="shared" ca="1" si="19"/>
        <v>8</v>
      </c>
      <c r="B308" t="s">
        <v>51</v>
      </c>
      <c r="C308" t="str">
        <f ca="1">IF(D308="",OFFSET(AvailabilityFactor!A$1,A308,0),C307)</f>
        <v>D2BWWC00</v>
      </c>
      <c r="D308" t="str" cm="1">
        <f t="array" aca="1" ref="D308" ca="1">IF(D307="",TS_DRC!$P$5,OFFSET(TS_DRC!P$5,RIGHT(D307,2),0,TRUE))</f>
        <v>TS17</v>
      </c>
      <c r="E308" t="str">
        <f t="shared" ca="1" si="20"/>
        <v>TS17</v>
      </c>
      <c r="F308">
        <f ca="1">IF($D308="",YEAR!C$2,1)</f>
        <v>1</v>
      </c>
      <c r="G308">
        <f ca="1">IF(F308&lt;1.1,F308,IF(F308&lt;YEAR!$C$2+YEAR!$C$3-2,F308+1,(YEAR!$C$2+YEAR!$C$3-1)&amp;"       :="))</f>
        <v>1</v>
      </c>
      <c r="H308">
        <f ca="1">IF(G308&lt;1.1,G308,IF(G308&lt;YEAR!$C$2+YEAR!$C$3-2,G308+1,(YEAR!$C$2+YEAR!$C$3-1)&amp;"       :="))</f>
        <v>1</v>
      </c>
      <c r="I308">
        <f ca="1">IF(H308&lt;1.1,H308,IF(H308&lt;YEAR!$C$2+YEAR!$C$3-2,H308+1,(YEAR!$C$2+YEAR!$C$3-1)&amp;"       :="))</f>
        <v>1</v>
      </c>
      <c r="J308">
        <f ca="1">IF(I308&lt;1.1,I308,IF(I308&lt;YEAR!$C$2+YEAR!$C$3-2,I308+1,(YEAR!$C$2+YEAR!$C$3-1)&amp;"       :="))</f>
        <v>1</v>
      </c>
      <c r="K308">
        <f ca="1">IF(J308&lt;1.1,J308,IF(J308&lt;YEAR!$C$2+YEAR!$C$3-2,J308+1,(YEAR!$C$2+YEAR!$C$3-1)&amp;"       :="))</f>
        <v>1</v>
      </c>
      <c r="L308">
        <f ca="1">IF(K308&lt;1.1,K308,IF(K308&lt;YEAR!$C$2+YEAR!$C$3-2,K308+1,(YEAR!$C$2+YEAR!$C$3-1)&amp;"       :="))</f>
        <v>1</v>
      </c>
      <c r="M308">
        <f ca="1">IF(L308&lt;1.1,L308,IF(L308&lt;YEAR!$C$2+YEAR!$C$3-2,L308+1,(YEAR!$C$2+YEAR!$C$3-1)&amp;"       :="))</f>
        <v>1</v>
      </c>
      <c r="N308">
        <f ca="1">IF(M308&lt;1.1,M308,IF(M308&lt;YEAR!$C$2+YEAR!$C$3-2,M308+1,(YEAR!$C$2+YEAR!$C$3-1)&amp;"       :="))</f>
        <v>1</v>
      </c>
      <c r="O308">
        <f ca="1">IF(N308&lt;1.1,N308,IF(N308&lt;YEAR!$C$2+YEAR!$C$3-2,N308+1,(YEAR!$C$2+YEAR!$C$3-1)&amp;"       :="))</f>
        <v>1</v>
      </c>
      <c r="P308">
        <f ca="1">IF(O308&lt;1.1,O308,IF(O308&lt;YEAR!$C$2+YEAR!$C$3-2,O308+1,(YEAR!$C$2+YEAR!$C$3-1)&amp;"       :="))</f>
        <v>1</v>
      </c>
      <c r="Q308">
        <f ca="1">IF(P308&lt;1.1,P308,IF(P308&lt;YEAR!$C$2+YEAR!$C$3-2,P308+1,(YEAR!$C$2+YEAR!$C$3-1)&amp;"       :="))</f>
        <v>1</v>
      </c>
      <c r="R308">
        <f ca="1">IF(Q308&lt;1.1,Q308,IF(Q308&lt;YEAR!$C$2+YEAR!$C$3-2,Q308+1,(YEAR!$C$2+YEAR!$C$3-1)&amp;"       :="))</f>
        <v>1</v>
      </c>
      <c r="S308">
        <f ca="1">IF(R308&lt;1.1,R308,IF(R308&lt;YEAR!$C$2+YEAR!$C$3-2,R308+1,(YEAR!$C$2+YEAR!$C$3-1)&amp;"       :="))</f>
        <v>1</v>
      </c>
      <c r="T308">
        <f ca="1">IF(S308&lt;1.1,S308,IF(S308&lt;YEAR!$C$2+YEAR!$C$3-2,S308+1,(YEAR!$C$2+YEAR!$C$3-1)&amp;"       :="))</f>
        <v>1</v>
      </c>
      <c r="U308">
        <f ca="1">IF(T308&lt;1.1,T308,IF(T308&lt;YEAR!$C$2+YEAR!$C$3-2,T308+1,(YEAR!$C$2+YEAR!$C$3-1)&amp;"       :="))</f>
        <v>1</v>
      </c>
      <c r="V308">
        <f ca="1">IF(U308&lt;1.1,U308,IF(U308&lt;YEAR!$C$2+YEAR!$C$3-2,U308+1,(YEAR!$C$2+YEAR!$C$3-1)&amp;"       :="))</f>
        <v>1</v>
      </c>
      <c r="W308">
        <f ca="1">IF(V308&lt;1.1,V308,IF(V308&lt;YEAR!$C$2+YEAR!$C$3-2,V308+1,(YEAR!$C$2+YEAR!$C$3-1)&amp;"       :="))</f>
        <v>1</v>
      </c>
      <c r="X308">
        <f ca="1">IF(W308&lt;1.1,W308,IF(W308&lt;YEAR!$C$2+YEAR!$C$3-2,W308+1,(YEAR!$C$2+YEAR!$C$3-1)&amp;"       :="))</f>
        <v>1</v>
      </c>
      <c r="Y308">
        <f ca="1">IF(X308&lt;1.1,X308,IF(X308&lt;YEAR!$C$2+YEAR!$C$3-2,X308+1,(YEAR!$C$2+YEAR!$C$3-1)&amp;"       :="))</f>
        <v>1</v>
      </c>
      <c r="Z308">
        <f ca="1">IF(Y308&lt;1.1,Y308,IF(Y308&lt;YEAR!$C$2+YEAR!$C$3-2,Y308+1,(YEAR!$C$2+YEAR!$C$3-1)&amp;"       :="))</f>
        <v>1</v>
      </c>
      <c r="AA308">
        <f ca="1">IF(Z308&lt;1.1,Z308,IF(Z308&lt;YEAR!$C$2+YEAR!$C$3-2,Z308+1,(YEAR!$C$2+YEAR!$C$3-1)&amp;"       :="))</f>
        <v>1</v>
      </c>
      <c r="AB308">
        <f ca="1">IF(AA308&lt;1.1,AA308,IF(AA308&lt;YEAR!$C$2+YEAR!$C$3-2,AA308+1,(YEAR!$C$2+YEAR!$C$3-1)&amp;"       :="))</f>
        <v>1</v>
      </c>
      <c r="AC308">
        <f ca="1">IF(AB308&lt;1.1,AB308,IF(AB308&lt;YEAR!$C$2+YEAR!$C$3-2,AB308+1,(YEAR!$C$2+YEAR!$C$3-1)&amp;"       :="))</f>
        <v>1</v>
      </c>
      <c r="AD308">
        <f ca="1">IF(AC308&lt;1.1,AC308,IF(AC308&lt;YEAR!$C$2+YEAR!$C$3-2,AC308+1,(YEAR!$C$2+YEAR!$C$3-1)&amp;"       :="))</f>
        <v>1</v>
      </c>
      <c r="AE308">
        <f ca="1">IF(AD308&lt;1.1,AD308,IF(AD308&lt;YEAR!$C$2+YEAR!$C$3-2,AD308+1,(YEAR!$C$2+YEAR!$C$3-1)&amp;"       :="))</f>
        <v>1</v>
      </c>
      <c r="AF308">
        <f ca="1">IF(AE308&lt;1.1,AE308,IF(AE308&lt;YEAR!$C$2+YEAR!$C$3-2,AE308+1,(YEAR!$C$2+YEAR!$C$3-1)&amp;"       :="))</f>
        <v>1</v>
      </c>
      <c r="AG308">
        <f ca="1">IF(AF308&lt;1.1,AF308,IF(AF308&lt;YEAR!$C$2+YEAR!$C$3-2,AF308+1,(YEAR!$C$2+YEAR!$C$3-1)&amp;"       :="))</f>
        <v>1</v>
      </c>
      <c r="AH308">
        <f ca="1">IF(AG308&lt;1.1,AG308,IF(AG308&lt;YEAR!$C$2+YEAR!$C$3-2,AG308+1,(YEAR!$C$2+YEAR!$C$3-1)&amp;"       :="))</f>
        <v>1</v>
      </c>
      <c r="AI308">
        <f ca="1">IF(AH308&lt;1.1,AH308,IF(AH308&lt;YEAR!$C$2+YEAR!$C$3-2,AH308+1,(YEAR!$C$2+YEAR!$C$3-1)&amp;"       :="))</f>
        <v>1</v>
      </c>
      <c r="AJ308">
        <f ca="1">IF(AI308&lt;1.1,AI308,IF(AI308&lt;YEAR!$C$2+YEAR!$C$3-2,AI308+1,(YEAR!$C$2+YEAR!$C$3-1)&amp;"       :="))</f>
        <v>1</v>
      </c>
    </row>
    <row r="309" spans="1:36">
      <c r="A309">
        <f t="shared" ca="1" si="19"/>
        <v>8</v>
      </c>
      <c r="B309" t="s">
        <v>51</v>
      </c>
      <c r="C309" t="str">
        <f ca="1">IF(D309="",OFFSET(AvailabilityFactor!A$1,A309,0),C308)</f>
        <v>D2BWWC00</v>
      </c>
      <c r="D309" t="str" cm="1">
        <f t="array" aca="1" ref="D309" ca="1">IF(D308="",TS_DRC!$P$5,OFFSET(TS_DRC!P$5,RIGHT(D308,2),0,TRUE))</f>
        <v>TS18</v>
      </c>
      <c r="E309" t="str">
        <f t="shared" ca="1" si="20"/>
        <v>TS18</v>
      </c>
      <c r="F309">
        <f ca="1">IF($D309="",YEAR!C$2,1)</f>
        <v>1</v>
      </c>
      <c r="G309">
        <f ca="1">IF(F309&lt;1.1,F309,IF(F309&lt;YEAR!$C$2+YEAR!$C$3-2,F309+1,(YEAR!$C$2+YEAR!$C$3-1)&amp;"       :="))</f>
        <v>1</v>
      </c>
      <c r="H309">
        <f ca="1">IF(G309&lt;1.1,G309,IF(G309&lt;YEAR!$C$2+YEAR!$C$3-2,G309+1,(YEAR!$C$2+YEAR!$C$3-1)&amp;"       :="))</f>
        <v>1</v>
      </c>
      <c r="I309">
        <f ca="1">IF(H309&lt;1.1,H309,IF(H309&lt;YEAR!$C$2+YEAR!$C$3-2,H309+1,(YEAR!$C$2+YEAR!$C$3-1)&amp;"       :="))</f>
        <v>1</v>
      </c>
      <c r="J309">
        <f ca="1">IF(I309&lt;1.1,I309,IF(I309&lt;YEAR!$C$2+YEAR!$C$3-2,I309+1,(YEAR!$C$2+YEAR!$C$3-1)&amp;"       :="))</f>
        <v>1</v>
      </c>
      <c r="K309">
        <f ca="1">IF(J309&lt;1.1,J309,IF(J309&lt;YEAR!$C$2+YEAR!$C$3-2,J309+1,(YEAR!$C$2+YEAR!$C$3-1)&amp;"       :="))</f>
        <v>1</v>
      </c>
      <c r="L309">
        <f ca="1">IF(K309&lt;1.1,K309,IF(K309&lt;YEAR!$C$2+YEAR!$C$3-2,K309+1,(YEAR!$C$2+YEAR!$C$3-1)&amp;"       :="))</f>
        <v>1</v>
      </c>
      <c r="M309">
        <f ca="1">IF(L309&lt;1.1,L309,IF(L309&lt;YEAR!$C$2+YEAR!$C$3-2,L309+1,(YEAR!$C$2+YEAR!$C$3-1)&amp;"       :="))</f>
        <v>1</v>
      </c>
      <c r="N309">
        <f ca="1">IF(M309&lt;1.1,M309,IF(M309&lt;YEAR!$C$2+YEAR!$C$3-2,M309+1,(YEAR!$C$2+YEAR!$C$3-1)&amp;"       :="))</f>
        <v>1</v>
      </c>
      <c r="O309">
        <f ca="1">IF(N309&lt;1.1,N309,IF(N309&lt;YEAR!$C$2+YEAR!$C$3-2,N309+1,(YEAR!$C$2+YEAR!$C$3-1)&amp;"       :="))</f>
        <v>1</v>
      </c>
      <c r="P309">
        <f ca="1">IF(O309&lt;1.1,O309,IF(O309&lt;YEAR!$C$2+YEAR!$C$3-2,O309+1,(YEAR!$C$2+YEAR!$C$3-1)&amp;"       :="))</f>
        <v>1</v>
      </c>
      <c r="Q309">
        <f ca="1">IF(P309&lt;1.1,P309,IF(P309&lt;YEAR!$C$2+YEAR!$C$3-2,P309+1,(YEAR!$C$2+YEAR!$C$3-1)&amp;"       :="))</f>
        <v>1</v>
      </c>
      <c r="R309">
        <f ca="1">IF(Q309&lt;1.1,Q309,IF(Q309&lt;YEAR!$C$2+YEAR!$C$3-2,Q309+1,(YEAR!$C$2+YEAR!$C$3-1)&amp;"       :="))</f>
        <v>1</v>
      </c>
      <c r="S309">
        <f ca="1">IF(R309&lt;1.1,R309,IF(R309&lt;YEAR!$C$2+YEAR!$C$3-2,R309+1,(YEAR!$C$2+YEAR!$C$3-1)&amp;"       :="))</f>
        <v>1</v>
      </c>
      <c r="T309">
        <f ca="1">IF(S309&lt;1.1,S309,IF(S309&lt;YEAR!$C$2+YEAR!$C$3-2,S309+1,(YEAR!$C$2+YEAR!$C$3-1)&amp;"       :="))</f>
        <v>1</v>
      </c>
      <c r="U309">
        <f ca="1">IF(T309&lt;1.1,T309,IF(T309&lt;YEAR!$C$2+YEAR!$C$3-2,T309+1,(YEAR!$C$2+YEAR!$C$3-1)&amp;"       :="))</f>
        <v>1</v>
      </c>
      <c r="V309">
        <f ca="1">IF(U309&lt;1.1,U309,IF(U309&lt;YEAR!$C$2+YEAR!$C$3-2,U309+1,(YEAR!$C$2+YEAR!$C$3-1)&amp;"       :="))</f>
        <v>1</v>
      </c>
      <c r="W309">
        <f ca="1">IF(V309&lt;1.1,V309,IF(V309&lt;YEAR!$C$2+YEAR!$C$3-2,V309+1,(YEAR!$C$2+YEAR!$C$3-1)&amp;"       :="))</f>
        <v>1</v>
      </c>
      <c r="X309">
        <f ca="1">IF(W309&lt;1.1,W309,IF(W309&lt;YEAR!$C$2+YEAR!$C$3-2,W309+1,(YEAR!$C$2+YEAR!$C$3-1)&amp;"       :="))</f>
        <v>1</v>
      </c>
      <c r="Y309">
        <f ca="1">IF(X309&lt;1.1,X309,IF(X309&lt;YEAR!$C$2+YEAR!$C$3-2,X309+1,(YEAR!$C$2+YEAR!$C$3-1)&amp;"       :="))</f>
        <v>1</v>
      </c>
      <c r="Z309">
        <f ca="1">IF(Y309&lt;1.1,Y309,IF(Y309&lt;YEAR!$C$2+YEAR!$C$3-2,Y309+1,(YEAR!$C$2+YEAR!$C$3-1)&amp;"       :="))</f>
        <v>1</v>
      </c>
      <c r="AA309">
        <f ca="1">IF(Z309&lt;1.1,Z309,IF(Z309&lt;YEAR!$C$2+YEAR!$C$3-2,Z309+1,(YEAR!$C$2+YEAR!$C$3-1)&amp;"       :="))</f>
        <v>1</v>
      </c>
      <c r="AB309">
        <f ca="1">IF(AA309&lt;1.1,AA309,IF(AA309&lt;YEAR!$C$2+YEAR!$C$3-2,AA309+1,(YEAR!$C$2+YEAR!$C$3-1)&amp;"       :="))</f>
        <v>1</v>
      </c>
      <c r="AC309">
        <f ca="1">IF(AB309&lt;1.1,AB309,IF(AB309&lt;YEAR!$C$2+YEAR!$C$3-2,AB309+1,(YEAR!$C$2+YEAR!$C$3-1)&amp;"       :="))</f>
        <v>1</v>
      </c>
      <c r="AD309">
        <f ca="1">IF(AC309&lt;1.1,AC309,IF(AC309&lt;YEAR!$C$2+YEAR!$C$3-2,AC309+1,(YEAR!$C$2+YEAR!$C$3-1)&amp;"       :="))</f>
        <v>1</v>
      </c>
      <c r="AE309">
        <f ca="1">IF(AD309&lt;1.1,AD309,IF(AD309&lt;YEAR!$C$2+YEAR!$C$3-2,AD309+1,(YEAR!$C$2+YEAR!$C$3-1)&amp;"       :="))</f>
        <v>1</v>
      </c>
      <c r="AF309">
        <f ca="1">IF(AE309&lt;1.1,AE309,IF(AE309&lt;YEAR!$C$2+YEAR!$C$3-2,AE309+1,(YEAR!$C$2+YEAR!$C$3-1)&amp;"       :="))</f>
        <v>1</v>
      </c>
      <c r="AG309">
        <f ca="1">IF(AF309&lt;1.1,AF309,IF(AF309&lt;YEAR!$C$2+YEAR!$C$3-2,AF309+1,(YEAR!$C$2+YEAR!$C$3-1)&amp;"       :="))</f>
        <v>1</v>
      </c>
      <c r="AH309">
        <f ca="1">IF(AG309&lt;1.1,AG309,IF(AG309&lt;YEAR!$C$2+YEAR!$C$3-2,AG309+1,(YEAR!$C$2+YEAR!$C$3-1)&amp;"       :="))</f>
        <v>1</v>
      </c>
      <c r="AI309">
        <f ca="1">IF(AH309&lt;1.1,AH309,IF(AH309&lt;YEAR!$C$2+YEAR!$C$3-2,AH309+1,(YEAR!$C$2+YEAR!$C$3-1)&amp;"       :="))</f>
        <v>1</v>
      </c>
      <c r="AJ309">
        <f ca="1">IF(AI309&lt;1.1,AI309,IF(AI309&lt;YEAR!$C$2+YEAR!$C$3-2,AI309+1,(YEAR!$C$2+YEAR!$C$3-1)&amp;"       :="))</f>
        <v>1</v>
      </c>
    </row>
    <row r="310" spans="1:36">
      <c r="A310">
        <f t="shared" ca="1" si="19"/>
        <v>8</v>
      </c>
      <c r="B310" t="s">
        <v>51</v>
      </c>
      <c r="C310" t="str">
        <f ca="1">IF(D310="",OFFSET(AvailabilityFactor!A$1,A310,0),C309)</f>
        <v>D2BWWC00</v>
      </c>
      <c r="D310" t="str" cm="1">
        <f t="array" aca="1" ref="D310" ca="1">IF(D309="",TS_DRC!$P$5,OFFSET(TS_DRC!P$5,RIGHT(D309,2),0,TRUE))</f>
        <v>TS19</v>
      </c>
      <c r="E310" t="str">
        <f t="shared" ca="1" si="20"/>
        <v>TS19</v>
      </c>
      <c r="F310">
        <f ca="1">IF($D310="",YEAR!C$2,1)</f>
        <v>1</v>
      </c>
      <c r="G310">
        <f ca="1">IF(F310&lt;1.1,F310,IF(F310&lt;YEAR!$C$2+YEAR!$C$3-2,F310+1,(YEAR!$C$2+YEAR!$C$3-1)&amp;"       :="))</f>
        <v>1</v>
      </c>
      <c r="H310">
        <f ca="1">IF(G310&lt;1.1,G310,IF(G310&lt;YEAR!$C$2+YEAR!$C$3-2,G310+1,(YEAR!$C$2+YEAR!$C$3-1)&amp;"       :="))</f>
        <v>1</v>
      </c>
      <c r="I310">
        <f ca="1">IF(H310&lt;1.1,H310,IF(H310&lt;YEAR!$C$2+YEAR!$C$3-2,H310+1,(YEAR!$C$2+YEAR!$C$3-1)&amp;"       :="))</f>
        <v>1</v>
      </c>
      <c r="J310">
        <f ca="1">IF(I310&lt;1.1,I310,IF(I310&lt;YEAR!$C$2+YEAR!$C$3-2,I310+1,(YEAR!$C$2+YEAR!$C$3-1)&amp;"       :="))</f>
        <v>1</v>
      </c>
      <c r="K310">
        <f ca="1">IF(J310&lt;1.1,J310,IF(J310&lt;YEAR!$C$2+YEAR!$C$3-2,J310+1,(YEAR!$C$2+YEAR!$C$3-1)&amp;"       :="))</f>
        <v>1</v>
      </c>
      <c r="L310">
        <f ca="1">IF(K310&lt;1.1,K310,IF(K310&lt;YEAR!$C$2+YEAR!$C$3-2,K310+1,(YEAR!$C$2+YEAR!$C$3-1)&amp;"       :="))</f>
        <v>1</v>
      </c>
      <c r="M310">
        <f ca="1">IF(L310&lt;1.1,L310,IF(L310&lt;YEAR!$C$2+YEAR!$C$3-2,L310+1,(YEAR!$C$2+YEAR!$C$3-1)&amp;"       :="))</f>
        <v>1</v>
      </c>
      <c r="N310">
        <f ca="1">IF(M310&lt;1.1,M310,IF(M310&lt;YEAR!$C$2+YEAR!$C$3-2,M310+1,(YEAR!$C$2+YEAR!$C$3-1)&amp;"       :="))</f>
        <v>1</v>
      </c>
      <c r="O310">
        <f ca="1">IF(N310&lt;1.1,N310,IF(N310&lt;YEAR!$C$2+YEAR!$C$3-2,N310+1,(YEAR!$C$2+YEAR!$C$3-1)&amp;"       :="))</f>
        <v>1</v>
      </c>
      <c r="P310">
        <f ca="1">IF(O310&lt;1.1,O310,IF(O310&lt;YEAR!$C$2+YEAR!$C$3-2,O310+1,(YEAR!$C$2+YEAR!$C$3-1)&amp;"       :="))</f>
        <v>1</v>
      </c>
      <c r="Q310">
        <f ca="1">IF(P310&lt;1.1,P310,IF(P310&lt;YEAR!$C$2+YEAR!$C$3-2,P310+1,(YEAR!$C$2+YEAR!$C$3-1)&amp;"       :="))</f>
        <v>1</v>
      </c>
      <c r="R310">
        <f ca="1">IF(Q310&lt;1.1,Q310,IF(Q310&lt;YEAR!$C$2+YEAR!$C$3-2,Q310+1,(YEAR!$C$2+YEAR!$C$3-1)&amp;"       :="))</f>
        <v>1</v>
      </c>
      <c r="S310">
        <f ca="1">IF(R310&lt;1.1,R310,IF(R310&lt;YEAR!$C$2+YEAR!$C$3-2,R310+1,(YEAR!$C$2+YEAR!$C$3-1)&amp;"       :="))</f>
        <v>1</v>
      </c>
      <c r="T310">
        <f ca="1">IF(S310&lt;1.1,S310,IF(S310&lt;YEAR!$C$2+YEAR!$C$3-2,S310+1,(YEAR!$C$2+YEAR!$C$3-1)&amp;"       :="))</f>
        <v>1</v>
      </c>
      <c r="U310">
        <f ca="1">IF(T310&lt;1.1,T310,IF(T310&lt;YEAR!$C$2+YEAR!$C$3-2,T310+1,(YEAR!$C$2+YEAR!$C$3-1)&amp;"       :="))</f>
        <v>1</v>
      </c>
      <c r="V310">
        <f ca="1">IF(U310&lt;1.1,U310,IF(U310&lt;YEAR!$C$2+YEAR!$C$3-2,U310+1,(YEAR!$C$2+YEAR!$C$3-1)&amp;"       :="))</f>
        <v>1</v>
      </c>
      <c r="W310">
        <f ca="1">IF(V310&lt;1.1,V310,IF(V310&lt;YEAR!$C$2+YEAR!$C$3-2,V310+1,(YEAR!$C$2+YEAR!$C$3-1)&amp;"       :="))</f>
        <v>1</v>
      </c>
      <c r="X310">
        <f ca="1">IF(W310&lt;1.1,W310,IF(W310&lt;YEAR!$C$2+YEAR!$C$3-2,W310+1,(YEAR!$C$2+YEAR!$C$3-1)&amp;"       :="))</f>
        <v>1</v>
      </c>
      <c r="Y310">
        <f ca="1">IF(X310&lt;1.1,X310,IF(X310&lt;YEAR!$C$2+YEAR!$C$3-2,X310+1,(YEAR!$C$2+YEAR!$C$3-1)&amp;"       :="))</f>
        <v>1</v>
      </c>
      <c r="Z310">
        <f ca="1">IF(Y310&lt;1.1,Y310,IF(Y310&lt;YEAR!$C$2+YEAR!$C$3-2,Y310+1,(YEAR!$C$2+YEAR!$C$3-1)&amp;"       :="))</f>
        <v>1</v>
      </c>
      <c r="AA310">
        <f ca="1">IF(Z310&lt;1.1,Z310,IF(Z310&lt;YEAR!$C$2+YEAR!$C$3-2,Z310+1,(YEAR!$C$2+YEAR!$C$3-1)&amp;"       :="))</f>
        <v>1</v>
      </c>
      <c r="AB310">
        <f ca="1">IF(AA310&lt;1.1,AA310,IF(AA310&lt;YEAR!$C$2+YEAR!$C$3-2,AA310+1,(YEAR!$C$2+YEAR!$C$3-1)&amp;"       :="))</f>
        <v>1</v>
      </c>
      <c r="AC310">
        <f ca="1">IF(AB310&lt;1.1,AB310,IF(AB310&lt;YEAR!$C$2+YEAR!$C$3-2,AB310+1,(YEAR!$C$2+YEAR!$C$3-1)&amp;"       :="))</f>
        <v>1</v>
      </c>
      <c r="AD310">
        <f ca="1">IF(AC310&lt;1.1,AC310,IF(AC310&lt;YEAR!$C$2+YEAR!$C$3-2,AC310+1,(YEAR!$C$2+YEAR!$C$3-1)&amp;"       :="))</f>
        <v>1</v>
      </c>
      <c r="AE310">
        <f ca="1">IF(AD310&lt;1.1,AD310,IF(AD310&lt;YEAR!$C$2+YEAR!$C$3-2,AD310+1,(YEAR!$C$2+YEAR!$C$3-1)&amp;"       :="))</f>
        <v>1</v>
      </c>
      <c r="AF310">
        <f ca="1">IF(AE310&lt;1.1,AE310,IF(AE310&lt;YEAR!$C$2+YEAR!$C$3-2,AE310+1,(YEAR!$C$2+YEAR!$C$3-1)&amp;"       :="))</f>
        <v>1</v>
      </c>
      <c r="AG310">
        <f ca="1">IF(AF310&lt;1.1,AF310,IF(AF310&lt;YEAR!$C$2+YEAR!$C$3-2,AF310+1,(YEAR!$C$2+YEAR!$C$3-1)&amp;"       :="))</f>
        <v>1</v>
      </c>
      <c r="AH310">
        <f ca="1">IF(AG310&lt;1.1,AG310,IF(AG310&lt;YEAR!$C$2+YEAR!$C$3-2,AG310+1,(YEAR!$C$2+YEAR!$C$3-1)&amp;"       :="))</f>
        <v>1</v>
      </c>
      <c r="AI310">
        <f ca="1">IF(AH310&lt;1.1,AH310,IF(AH310&lt;YEAR!$C$2+YEAR!$C$3-2,AH310+1,(YEAR!$C$2+YEAR!$C$3-1)&amp;"       :="))</f>
        <v>1</v>
      </c>
      <c r="AJ310">
        <f ca="1">IF(AI310&lt;1.1,AI310,IF(AI310&lt;YEAR!$C$2+YEAR!$C$3-2,AI310+1,(YEAR!$C$2+YEAR!$C$3-1)&amp;"       :="))</f>
        <v>1</v>
      </c>
    </row>
    <row r="311" spans="1:36">
      <c r="A311">
        <f t="shared" ca="1" si="19"/>
        <v>8</v>
      </c>
      <c r="B311" t="s">
        <v>51</v>
      </c>
      <c r="C311" t="str">
        <f ca="1">IF(D311="",OFFSET(AvailabilityFactor!A$1,A311,0),C310)</f>
        <v>D2BWWC00</v>
      </c>
      <c r="D311" t="str" cm="1">
        <f t="array" aca="1" ref="D311" ca="1">IF(D310="",TS_DRC!$P$5,OFFSET(TS_DRC!P$5,RIGHT(D310,2),0,TRUE))</f>
        <v>TS20</v>
      </c>
      <c r="E311" t="str">
        <f t="shared" ca="1" si="20"/>
        <v>TS20</v>
      </c>
      <c r="F311">
        <f ca="1">IF($D311="",YEAR!C$2,1)</f>
        <v>1</v>
      </c>
      <c r="G311">
        <f ca="1">IF(F311&lt;1.1,F311,IF(F311&lt;YEAR!$C$2+YEAR!$C$3-2,F311+1,(YEAR!$C$2+YEAR!$C$3-1)&amp;"       :="))</f>
        <v>1</v>
      </c>
      <c r="H311">
        <f ca="1">IF(G311&lt;1.1,G311,IF(G311&lt;YEAR!$C$2+YEAR!$C$3-2,G311+1,(YEAR!$C$2+YEAR!$C$3-1)&amp;"       :="))</f>
        <v>1</v>
      </c>
      <c r="I311">
        <f ca="1">IF(H311&lt;1.1,H311,IF(H311&lt;YEAR!$C$2+YEAR!$C$3-2,H311+1,(YEAR!$C$2+YEAR!$C$3-1)&amp;"       :="))</f>
        <v>1</v>
      </c>
      <c r="J311">
        <f ca="1">IF(I311&lt;1.1,I311,IF(I311&lt;YEAR!$C$2+YEAR!$C$3-2,I311+1,(YEAR!$C$2+YEAR!$C$3-1)&amp;"       :="))</f>
        <v>1</v>
      </c>
      <c r="K311">
        <f ca="1">IF(J311&lt;1.1,J311,IF(J311&lt;YEAR!$C$2+YEAR!$C$3-2,J311+1,(YEAR!$C$2+YEAR!$C$3-1)&amp;"       :="))</f>
        <v>1</v>
      </c>
      <c r="L311">
        <f ca="1">IF(K311&lt;1.1,K311,IF(K311&lt;YEAR!$C$2+YEAR!$C$3-2,K311+1,(YEAR!$C$2+YEAR!$C$3-1)&amp;"       :="))</f>
        <v>1</v>
      </c>
      <c r="M311">
        <f ca="1">IF(L311&lt;1.1,L311,IF(L311&lt;YEAR!$C$2+YEAR!$C$3-2,L311+1,(YEAR!$C$2+YEAR!$C$3-1)&amp;"       :="))</f>
        <v>1</v>
      </c>
      <c r="N311">
        <f ca="1">IF(M311&lt;1.1,M311,IF(M311&lt;YEAR!$C$2+YEAR!$C$3-2,M311+1,(YEAR!$C$2+YEAR!$C$3-1)&amp;"       :="))</f>
        <v>1</v>
      </c>
      <c r="O311">
        <f ca="1">IF(N311&lt;1.1,N311,IF(N311&lt;YEAR!$C$2+YEAR!$C$3-2,N311+1,(YEAR!$C$2+YEAR!$C$3-1)&amp;"       :="))</f>
        <v>1</v>
      </c>
      <c r="P311">
        <f ca="1">IF(O311&lt;1.1,O311,IF(O311&lt;YEAR!$C$2+YEAR!$C$3-2,O311+1,(YEAR!$C$2+YEAR!$C$3-1)&amp;"       :="))</f>
        <v>1</v>
      </c>
      <c r="Q311">
        <f ca="1">IF(P311&lt;1.1,P311,IF(P311&lt;YEAR!$C$2+YEAR!$C$3-2,P311+1,(YEAR!$C$2+YEAR!$C$3-1)&amp;"       :="))</f>
        <v>1</v>
      </c>
      <c r="R311">
        <f ca="1">IF(Q311&lt;1.1,Q311,IF(Q311&lt;YEAR!$C$2+YEAR!$C$3-2,Q311+1,(YEAR!$C$2+YEAR!$C$3-1)&amp;"       :="))</f>
        <v>1</v>
      </c>
      <c r="S311">
        <f ca="1">IF(R311&lt;1.1,R311,IF(R311&lt;YEAR!$C$2+YEAR!$C$3-2,R311+1,(YEAR!$C$2+YEAR!$C$3-1)&amp;"       :="))</f>
        <v>1</v>
      </c>
      <c r="T311">
        <f ca="1">IF(S311&lt;1.1,S311,IF(S311&lt;YEAR!$C$2+YEAR!$C$3-2,S311+1,(YEAR!$C$2+YEAR!$C$3-1)&amp;"       :="))</f>
        <v>1</v>
      </c>
      <c r="U311">
        <f ca="1">IF(T311&lt;1.1,T311,IF(T311&lt;YEAR!$C$2+YEAR!$C$3-2,T311+1,(YEAR!$C$2+YEAR!$C$3-1)&amp;"       :="))</f>
        <v>1</v>
      </c>
      <c r="V311">
        <f ca="1">IF(U311&lt;1.1,U311,IF(U311&lt;YEAR!$C$2+YEAR!$C$3-2,U311+1,(YEAR!$C$2+YEAR!$C$3-1)&amp;"       :="))</f>
        <v>1</v>
      </c>
      <c r="W311">
        <f ca="1">IF(V311&lt;1.1,V311,IF(V311&lt;YEAR!$C$2+YEAR!$C$3-2,V311+1,(YEAR!$C$2+YEAR!$C$3-1)&amp;"       :="))</f>
        <v>1</v>
      </c>
      <c r="X311">
        <f ca="1">IF(W311&lt;1.1,W311,IF(W311&lt;YEAR!$C$2+YEAR!$C$3-2,W311+1,(YEAR!$C$2+YEAR!$C$3-1)&amp;"       :="))</f>
        <v>1</v>
      </c>
      <c r="Y311">
        <f ca="1">IF(X311&lt;1.1,X311,IF(X311&lt;YEAR!$C$2+YEAR!$C$3-2,X311+1,(YEAR!$C$2+YEAR!$C$3-1)&amp;"       :="))</f>
        <v>1</v>
      </c>
      <c r="Z311">
        <f ca="1">IF(Y311&lt;1.1,Y311,IF(Y311&lt;YEAR!$C$2+YEAR!$C$3-2,Y311+1,(YEAR!$C$2+YEAR!$C$3-1)&amp;"       :="))</f>
        <v>1</v>
      </c>
      <c r="AA311">
        <f ca="1">IF(Z311&lt;1.1,Z311,IF(Z311&lt;YEAR!$C$2+YEAR!$C$3-2,Z311+1,(YEAR!$C$2+YEAR!$C$3-1)&amp;"       :="))</f>
        <v>1</v>
      </c>
      <c r="AB311">
        <f ca="1">IF(AA311&lt;1.1,AA311,IF(AA311&lt;YEAR!$C$2+YEAR!$C$3-2,AA311+1,(YEAR!$C$2+YEAR!$C$3-1)&amp;"       :="))</f>
        <v>1</v>
      </c>
      <c r="AC311">
        <f ca="1">IF(AB311&lt;1.1,AB311,IF(AB311&lt;YEAR!$C$2+YEAR!$C$3-2,AB311+1,(YEAR!$C$2+YEAR!$C$3-1)&amp;"       :="))</f>
        <v>1</v>
      </c>
      <c r="AD311">
        <f ca="1">IF(AC311&lt;1.1,AC311,IF(AC311&lt;YEAR!$C$2+YEAR!$C$3-2,AC311+1,(YEAR!$C$2+YEAR!$C$3-1)&amp;"       :="))</f>
        <v>1</v>
      </c>
      <c r="AE311">
        <f ca="1">IF(AD311&lt;1.1,AD311,IF(AD311&lt;YEAR!$C$2+YEAR!$C$3-2,AD311+1,(YEAR!$C$2+YEAR!$C$3-1)&amp;"       :="))</f>
        <v>1</v>
      </c>
      <c r="AF311">
        <f ca="1">IF(AE311&lt;1.1,AE311,IF(AE311&lt;YEAR!$C$2+YEAR!$C$3-2,AE311+1,(YEAR!$C$2+YEAR!$C$3-1)&amp;"       :="))</f>
        <v>1</v>
      </c>
      <c r="AG311">
        <f ca="1">IF(AF311&lt;1.1,AF311,IF(AF311&lt;YEAR!$C$2+YEAR!$C$3-2,AF311+1,(YEAR!$C$2+YEAR!$C$3-1)&amp;"       :="))</f>
        <v>1</v>
      </c>
      <c r="AH311">
        <f ca="1">IF(AG311&lt;1.1,AG311,IF(AG311&lt;YEAR!$C$2+YEAR!$C$3-2,AG311+1,(YEAR!$C$2+YEAR!$C$3-1)&amp;"       :="))</f>
        <v>1</v>
      </c>
      <c r="AI311">
        <f ca="1">IF(AH311&lt;1.1,AH311,IF(AH311&lt;YEAR!$C$2+YEAR!$C$3-2,AH311+1,(YEAR!$C$2+YEAR!$C$3-1)&amp;"       :="))</f>
        <v>1</v>
      </c>
      <c r="AJ311">
        <f ca="1">IF(AI311&lt;1.1,AI311,IF(AI311&lt;YEAR!$C$2+YEAR!$C$3-2,AI311+1,(YEAR!$C$2+YEAR!$C$3-1)&amp;"       :="))</f>
        <v>1</v>
      </c>
    </row>
    <row r="312" spans="1:36">
      <c r="A312">
        <f t="shared" ca="1" si="19"/>
        <v>8</v>
      </c>
      <c r="B312" t="s">
        <v>51</v>
      </c>
      <c r="C312" t="str">
        <f ca="1">IF(D312="",OFFSET(AvailabilityFactor!A$1,A312,0),C311)</f>
        <v>D2BWWC00</v>
      </c>
      <c r="D312" t="str" cm="1">
        <f t="array" aca="1" ref="D312" ca="1">IF(D311="",TS_DRC!$P$5,OFFSET(TS_DRC!P$5,RIGHT(D311,2),0,TRUE))</f>
        <v>TS21</v>
      </c>
      <c r="E312" t="str">
        <f t="shared" ca="1" si="20"/>
        <v>TS21</v>
      </c>
      <c r="F312">
        <f ca="1">IF($D312="",YEAR!C$2,1)</f>
        <v>1</v>
      </c>
      <c r="G312">
        <f ca="1">IF(F312&lt;1.1,F312,IF(F312&lt;YEAR!$C$2+YEAR!$C$3-2,F312+1,(YEAR!$C$2+YEAR!$C$3-1)&amp;"       :="))</f>
        <v>1</v>
      </c>
      <c r="H312">
        <f ca="1">IF(G312&lt;1.1,G312,IF(G312&lt;YEAR!$C$2+YEAR!$C$3-2,G312+1,(YEAR!$C$2+YEAR!$C$3-1)&amp;"       :="))</f>
        <v>1</v>
      </c>
      <c r="I312">
        <f ca="1">IF(H312&lt;1.1,H312,IF(H312&lt;YEAR!$C$2+YEAR!$C$3-2,H312+1,(YEAR!$C$2+YEAR!$C$3-1)&amp;"       :="))</f>
        <v>1</v>
      </c>
      <c r="J312">
        <f ca="1">IF(I312&lt;1.1,I312,IF(I312&lt;YEAR!$C$2+YEAR!$C$3-2,I312+1,(YEAR!$C$2+YEAR!$C$3-1)&amp;"       :="))</f>
        <v>1</v>
      </c>
      <c r="K312">
        <f ca="1">IF(J312&lt;1.1,J312,IF(J312&lt;YEAR!$C$2+YEAR!$C$3-2,J312+1,(YEAR!$C$2+YEAR!$C$3-1)&amp;"       :="))</f>
        <v>1</v>
      </c>
      <c r="L312">
        <f ca="1">IF(K312&lt;1.1,K312,IF(K312&lt;YEAR!$C$2+YEAR!$C$3-2,K312+1,(YEAR!$C$2+YEAR!$C$3-1)&amp;"       :="))</f>
        <v>1</v>
      </c>
      <c r="M312">
        <f ca="1">IF(L312&lt;1.1,L312,IF(L312&lt;YEAR!$C$2+YEAR!$C$3-2,L312+1,(YEAR!$C$2+YEAR!$C$3-1)&amp;"       :="))</f>
        <v>1</v>
      </c>
      <c r="N312">
        <f ca="1">IF(M312&lt;1.1,M312,IF(M312&lt;YEAR!$C$2+YEAR!$C$3-2,M312+1,(YEAR!$C$2+YEAR!$C$3-1)&amp;"       :="))</f>
        <v>1</v>
      </c>
      <c r="O312">
        <f ca="1">IF(N312&lt;1.1,N312,IF(N312&lt;YEAR!$C$2+YEAR!$C$3-2,N312+1,(YEAR!$C$2+YEAR!$C$3-1)&amp;"       :="))</f>
        <v>1</v>
      </c>
      <c r="P312">
        <f ca="1">IF(O312&lt;1.1,O312,IF(O312&lt;YEAR!$C$2+YEAR!$C$3-2,O312+1,(YEAR!$C$2+YEAR!$C$3-1)&amp;"       :="))</f>
        <v>1</v>
      </c>
      <c r="Q312">
        <f ca="1">IF(P312&lt;1.1,P312,IF(P312&lt;YEAR!$C$2+YEAR!$C$3-2,P312+1,(YEAR!$C$2+YEAR!$C$3-1)&amp;"       :="))</f>
        <v>1</v>
      </c>
      <c r="R312">
        <f ca="1">IF(Q312&lt;1.1,Q312,IF(Q312&lt;YEAR!$C$2+YEAR!$C$3-2,Q312+1,(YEAR!$C$2+YEAR!$C$3-1)&amp;"       :="))</f>
        <v>1</v>
      </c>
      <c r="S312">
        <f ca="1">IF(R312&lt;1.1,R312,IF(R312&lt;YEAR!$C$2+YEAR!$C$3-2,R312+1,(YEAR!$C$2+YEAR!$C$3-1)&amp;"       :="))</f>
        <v>1</v>
      </c>
      <c r="T312">
        <f ca="1">IF(S312&lt;1.1,S312,IF(S312&lt;YEAR!$C$2+YEAR!$C$3-2,S312+1,(YEAR!$C$2+YEAR!$C$3-1)&amp;"       :="))</f>
        <v>1</v>
      </c>
      <c r="U312">
        <f ca="1">IF(T312&lt;1.1,T312,IF(T312&lt;YEAR!$C$2+YEAR!$C$3-2,T312+1,(YEAR!$C$2+YEAR!$C$3-1)&amp;"       :="))</f>
        <v>1</v>
      </c>
      <c r="V312">
        <f ca="1">IF(U312&lt;1.1,U312,IF(U312&lt;YEAR!$C$2+YEAR!$C$3-2,U312+1,(YEAR!$C$2+YEAR!$C$3-1)&amp;"       :="))</f>
        <v>1</v>
      </c>
      <c r="W312">
        <f ca="1">IF(V312&lt;1.1,V312,IF(V312&lt;YEAR!$C$2+YEAR!$C$3-2,V312+1,(YEAR!$C$2+YEAR!$C$3-1)&amp;"       :="))</f>
        <v>1</v>
      </c>
      <c r="X312">
        <f ca="1">IF(W312&lt;1.1,W312,IF(W312&lt;YEAR!$C$2+YEAR!$C$3-2,W312+1,(YEAR!$C$2+YEAR!$C$3-1)&amp;"       :="))</f>
        <v>1</v>
      </c>
      <c r="Y312">
        <f ca="1">IF(X312&lt;1.1,X312,IF(X312&lt;YEAR!$C$2+YEAR!$C$3-2,X312+1,(YEAR!$C$2+YEAR!$C$3-1)&amp;"       :="))</f>
        <v>1</v>
      </c>
      <c r="Z312">
        <f ca="1">IF(Y312&lt;1.1,Y312,IF(Y312&lt;YEAR!$C$2+YEAR!$C$3-2,Y312+1,(YEAR!$C$2+YEAR!$C$3-1)&amp;"       :="))</f>
        <v>1</v>
      </c>
      <c r="AA312">
        <f ca="1">IF(Z312&lt;1.1,Z312,IF(Z312&lt;YEAR!$C$2+YEAR!$C$3-2,Z312+1,(YEAR!$C$2+YEAR!$C$3-1)&amp;"       :="))</f>
        <v>1</v>
      </c>
      <c r="AB312">
        <f ca="1">IF(AA312&lt;1.1,AA312,IF(AA312&lt;YEAR!$C$2+YEAR!$C$3-2,AA312+1,(YEAR!$C$2+YEAR!$C$3-1)&amp;"       :="))</f>
        <v>1</v>
      </c>
      <c r="AC312">
        <f ca="1">IF(AB312&lt;1.1,AB312,IF(AB312&lt;YEAR!$C$2+YEAR!$C$3-2,AB312+1,(YEAR!$C$2+YEAR!$C$3-1)&amp;"       :="))</f>
        <v>1</v>
      </c>
      <c r="AD312">
        <f ca="1">IF(AC312&lt;1.1,AC312,IF(AC312&lt;YEAR!$C$2+YEAR!$C$3-2,AC312+1,(YEAR!$C$2+YEAR!$C$3-1)&amp;"       :="))</f>
        <v>1</v>
      </c>
      <c r="AE312">
        <f ca="1">IF(AD312&lt;1.1,AD312,IF(AD312&lt;YEAR!$C$2+YEAR!$C$3-2,AD312+1,(YEAR!$C$2+YEAR!$C$3-1)&amp;"       :="))</f>
        <v>1</v>
      </c>
      <c r="AF312">
        <f ca="1">IF(AE312&lt;1.1,AE312,IF(AE312&lt;YEAR!$C$2+YEAR!$C$3-2,AE312+1,(YEAR!$C$2+YEAR!$C$3-1)&amp;"       :="))</f>
        <v>1</v>
      </c>
      <c r="AG312">
        <f ca="1">IF(AF312&lt;1.1,AF312,IF(AF312&lt;YEAR!$C$2+YEAR!$C$3-2,AF312+1,(YEAR!$C$2+YEAR!$C$3-1)&amp;"       :="))</f>
        <v>1</v>
      </c>
      <c r="AH312">
        <f ca="1">IF(AG312&lt;1.1,AG312,IF(AG312&lt;YEAR!$C$2+YEAR!$C$3-2,AG312+1,(YEAR!$C$2+YEAR!$C$3-1)&amp;"       :="))</f>
        <v>1</v>
      </c>
      <c r="AI312">
        <f ca="1">IF(AH312&lt;1.1,AH312,IF(AH312&lt;YEAR!$C$2+YEAR!$C$3-2,AH312+1,(YEAR!$C$2+YEAR!$C$3-1)&amp;"       :="))</f>
        <v>1</v>
      </c>
      <c r="AJ312">
        <f ca="1">IF(AI312&lt;1.1,AI312,IF(AI312&lt;YEAR!$C$2+YEAR!$C$3-2,AI312+1,(YEAR!$C$2+YEAR!$C$3-1)&amp;"       :="))</f>
        <v>1</v>
      </c>
    </row>
    <row r="313" spans="1:36">
      <c r="A313">
        <f t="shared" ca="1" si="19"/>
        <v>8</v>
      </c>
      <c r="B313" t="s">
        <v>51</v>
      </c>
      <c r="C313" t="str">
        <f ca="1">IF(D313="",OFFSET(AvailabilityFactor!A$1,A313,0),C312)</f>
        <v>D2BWWC00</v>
      </c>
      <c r="D313" t="str" cm="1">
        <f t="array" aca="1" ref="D313" ca="1">IF(D312="",TS_DRC!$P$5,OFFSET(TS_DRC!P$5,RIGHT(D312,2),0,TRUE))</f>
        <v>TS22</v>
      </c>
      <c r="E313" t="str">
        <f t="shared" ca="1" si="20"/>
        <v>TS22</v>
      </c>
      <c r="F313">
        <f ca="1">IF($D313="",YEAR!C$2,1)</f>
        <v>1</v>
      </c>
      <c r="G313">
        <f ca="1">IF(F313&lt;1.1,F313,IF(F313&lt;YEAR!$C$2+YEAR!$C$3-2,F313+1,(YEAR!$C$2+YEAR!$C$3-1)&amp;"       :="))</f>
        <v>1</v>
      </c>
      <c r="H313">
        <f ca="1">IF(G313&lt;1.1,G313,IF(G313&lt;YEAR!$C$2+YEAR!$C$3-2,G313+1,(YEAR!$C$2+YEAR!$C$3-1)&amp;"       :="))</f>
        <v>1</v>
      </c>
      <c r="I313">
        <f ca="1">IF(H313&lt;1.1,H313,IF(H313&lt;YEAR!$C$2+YEAR!$C$3-2,H313+1,(YEAR!$C$2+YEAR!$C$3-1)&amp;"       :="))</f>
        <v>1</v>
      </c>
      <c r="J313">
        <f ca="1">IF(I313&lt;1.1,I313,IF(I313&lt;YEAR!$C$2+YEAR!$C$3-2,I313+1,(YEAR!$C$2+YEAR!$C$3-1)&amp;"       :="))</f>
        <v>1</v>
      </c>
      <c r="K313">
        <f ca="1">IF(J313&lt;1.1,J313,IF(J313&lt;YEAR!$C$2+YEAR!$C$3-2,J313+1,(YEAR!$C$2+YEAR!$C$3-1)&amp;"       :="))</f>
        <v>1</v>
      </c>
      <c r="L313">
        <f ca="1">IF(K313&lt;1.1,K313,IF(K313&lt;YEAR!$C$2+YEAR!$C$3-2,K313+1,(YEAR!$C$2+YEAR!$C$3-1)&amp;"       :="))</f>
        <v>1</v>
      </c>
      <c r="M313">
        <f ca="1">IF(L313&lt;1.1,L313,IF(L313&lt;YEAR!$C$2+YEAR!$C$3-2,L313+1,(YEAR!$C$2+YEAR!$C$3-1)&amp;"       :="))</f>
        <v>1</v>
      </c>
      <c r="N313">
        <f ca="1">IF(M313&lt;1.1,M313,IF(M313&lt;YEAR!$C$2+YEAR!$C$3-2,M313+1,(YEAR!$C$2+YEAR!$C$3-1)&amp;"       :="))</f>
        <v>1</v>
      </c>
      <c r="O313">
        <f ca="1">IF(N313&lt;1.1,N313,IF(N313&lt;YEAR!$C$2+YEAR!$C$3-2,N313+1,(YEAR!$C$2+YEAR!$C$3-1)&amp;"       :="))</f>
        <v>1</v>
      </c>
      <c r="P313">
        <f ca="1">IF(O313&lt;1.1,O313,IF(O313&lt;YEAR!$C$2+YEAR!$C$3-2,O313+1,(YEAR!$C$2+YEAR!$C$3-1)&amp;"       :="))</f>
        <v>1</v>
      </c>
      <c r="Q313">
        <f ca="1">IF(P313&lt;1.1,P313,IF(P313&lt;YEAR!$C$2+YEAR!$C$3-2,P313+1,(YEAR!$C$2+YEAR!$C$3-1)&amp;"       :="))</f>
        <v>1</v>
      </c>
      <c r="R313">
        <f ca="1">IF(Q313&lt;1.1,Q313,IF(Q313&lt;YEAR!$C$2+YEAR!$C$3-2,Q313+1,(YEAR!$C$2+YEAR!$C$3-1)&amp;"       :="))</f>
        <v>1</v>
      </c>
      <c r="S313">
        <f ca="1">IF(R313&lt;1.1,R313,IF(R313&lt;YEAR!$C$2+YEAR!$C$3-2,R313+1,(YEAR!$C$2+YEAR!$C$3-1)&amp;"       :="))</f>
        <v>1</v>
      </c>
      <c r="T313">
        <f ca="1">IF(S313&lt;1.1,S313,IF(S313&lt;YEAR!$C$2+YEAR!$C$3-2,S313+1,(YEAR!$C$2+YEAR!$C$3-1)&amp;"       :="))</f>
        <v>1</v>
      </c>
      <c r="U313">
        <f ca="1">IF(T313&lt;1.1,T313,IF(T313&lt;YEAR!$C$2+YEAR!$C$3-2,T313+1,(YEAR!$C$2+YEAR!$C$3-1)&amp;"       :="))</f>
        <v>1</v>
      </c>
      <c r="V313">
        <f ca="1">IF(U313&lt;1.1,U313,IF(U313&lt;YEAR!$C$2+YEAR!$C$3-2,U313+1,(YEAR!$C$2+YEAR!$C$3-1)&amp;"       :="))</f>
        <v>1</v>
      </c>
      <c r="W313">
        <f ca="1">IF(V313&lt;1.1,V313,IF(V313&lt;YEAR!$C$2+YEAR!$C$3-2,V313+1,(YEAR!$C$2+YEAR!$C$3-1)&amp;"       :="))</f>
        <v>1</v>
      </c>
      <c r="X313">
        <f ca="1">IF(W313&lt;1.1,W313,IF(W313&lt;YEAR!$C$2+YEAR!$C$3-2,W313+1,(YEAR!$C$2+YEAR!$C$3-1)&amp;"       :="))</f>
        <v>1</v>
      </c>
      <c r="Y313">
        <f ca="1">IF(X313&lt;1.1,X313,IF(X313&lt;YEAR!$C$2+YEAR!$C$3-2,X313+1,(YEAR!$C$2+YEAR!$C$3-1)&amp;"       :="))</f>
        <v>1</v>
      </c>
      <c r="Z313">
        <f ca="1">IF(Y313&lt;1.1,Y313,IF(Y313&lt;YEAR!$C$2+YEAR!$C$3-2,Y313+1,(YEAR!$C$2+YEAR!$C$3-1)&amp;"       :="))</f>
        <v>1</v>
      </c>
      <c r="AA313">
        <f ca="1">IF(Z313&lt;1.1,Z313,IF(Z313&lt;YEAR!$C$2+YEAR!$C$3-2,Z313+1,(YEAR!$C$2+YEAR!$C$3-1)&amp;"       :="))</f>
        <v>1</v>
      </c>
      <c r="AB313">
        <f ca="1">IF(AA313&lt;1.1,AA313,IF(AA313&lt;YEAR!$C$2+YEAR!$C$3-2,AA313+1,(YEAR!$C$2+YEAR!$C$3-1)&amp;"       :="))</f>
        <v>1</v>
      </c>
      <c r="AC313">
        <f ca="1">IF(AB313&lt;1.1,AB313,IF(AB313&lt;YEAR!$C$2+YEAR!$C$3-2,AB313+1,(YEAR!$C$2+YEAR!$C$3-1)&amp;"       :="))</f>
        <v>1</v>
      </c>
      <c r="AD313">
        <f ca="1">IF(AC313&lt;1.1,AC313,IF(AC313&lt;YEAR!$C$2+YEAR!$C$3-2,AC313+1,(YEAR!$C$2+YEAR!$C$3-1)&amp;"       :="))</f>
        <v>1</v>
      </c>
      <c r="AE313">
        <f ca="1">IF(AD313&lt;1.1,AD313,IF(AD313&lt;YEAR!$C$2+YEAR!$C$3-2,AD313+1,(YEAR!$C$2+YEAR!$C$3-1)&amp;"       :="))</f>
        <v>1</v>
      </c>
      <c r="AF313">
        <f ca="1">IF(AE313&lt;1.1,AE313,IF(AE313&lt;YEAR!$C$2+YEAR!$C$3-2,AE313+1,(YEAR!$C$2+YEAR!$C$3-1)&amp;"       :="))</f>
        <v>1</v>
      </c>
      <c r="AG313">
        <f ca="1">IF(AF313&lt;1.1,AF313,IF(AF313&lt;YEAR!$C$2+YEAR!$C$3-2,AF313+1,(YEAR!$C$2+YEAR!$C$3-1)&amp;"       :="))</f>
        <v>1</v>
      </c>
      <c r="AH313">
        <f ca="1">IF(AG313&lt;1.1,AG313,IF(AG313&lt;YEAR!$C$2+YEAR!$C$3-2,AG313+1,(YEAR!$C$2+YEAR!$C$3-1)&amp;"       :="))</f>
        <v>1</v>
      </c>
      <c r="AI313">
        <f ca="1">IF(AH313&lt;1.1,AH313,IF(AH313&lt;YEAR!$C$2+YEAR!$C$3-2,AH313+1,(YEAR!$C$2+YEAR!$C$3-1)&amp;"       :="))</f>
        <v>1</v>
      </c>
      <c r="AJ313">
        <f ca="1">IF(AI313&lt;1.1,AI313,IF(AI313&lt;YEAR!$C$2+YEAR!$C$3-2,AI313+1,(YEAR!$C$2+YEAR!$C$3-1)&amp;"       :="))</f>
        <v>1</v>
      </c>
    </row>
    <row r="314" spans="1:36">
      <c r="A314">
        <f t="shared" ca="1" si="19"/>
        <v>8</v>
      </c>
      <c r="B314" t="s">
        <v>51</v>
      </c>
      <c r="C314" t="str">
        <f ca="1">IF(D314="",OFFSET(AvailabilityFactor!A$1,A314,0),C313)</f>
        <v>D2BWWC00</v>
      </c>
      <c r="D314" t="str" cm="1">
        <f t="array" aca="1" ref="D314" ca="1">IF(D313="",TS_DRC!$P$5,OFFSET(TS_DRC!P$5,RIGHT(D313,2),0,TRUE))</f>
        <v>TS23</v>
      </c>
      <c r="E314" t="str">
        <f t="shared" ca="1" si="20"/>
        <v>TS23</v>
      </c>
      <c r="F314">
        <f ca="1">IF($D314="",YEAR!C$2,1)</f>
        <v>1</v>
      </c>
      <c r="G314">
        <f ca="1">IF(F314&lt;1.1,F314,IF(F314&lt;YEAR!$C$2+YEAR!$C$3-2,F314+1,(YEAR!$C$2+YEAR!$C$3-1)&amp;"       :="))</f>
        <v>1</v>
      </c>
      <c r="H314">
        <f ca="1">IF(G314&lt;1.1,G314,IF(G314&lt;YEAR!$C$2+YEAR!$C$3-2,G314+1,(YEAR!$C$2+YEAR!$C$3-1)&amp;"       :="))</f>
        <v>1</v>
      </c>
      <c r="I314">
        <f ca="1">IF(H314&lt;1.1,H314,IF(H314&lt;YEAR!$C$2+YEAR!$C$3-2,H314+1,(YEAR!$C$2+YEAR!$C$3-1)&amp;"       :="))</f>
        <v>1</v>
      </c>
      <c r="J314">
        <f ca="1">IF(I314&lt;1.1,I314,IF(I314&lt;YEAR!$C$2+YEAR!$C$3-2,I314+1,(YEAR!$C$2+YEAR!$C$3-1)&amp;"       :="))</f>
        <v>1</v>
      </c>
      <c r="K314">
        <f ca="1">IF(J314&lt;1.1,J314,IF(J314&lt;YEAR!$C$2+YEAR!$C$3-2,J314+1,(YEAR!$C$2+YEAR!$C$3-1)&amp;"       :="))</f>
        <v>1</v>
      </c>
      <c r="L314">
        <f ca="1">IF(K314&lt;1.1,K314,IF(K314&lt;YEAR!$C$2+YEAR!$C$3-2,K314+1,(YEAR!$C$2+YEAR!$C$3-1)&amp;"       :="))</f>
        <v>1</v>
      </c>
      <c r="M314">
        <f ca="1">IF(L314&lt;1.1,L314,IF(L314&lt;YEAR!$C$2+YEAR!$C$3-2,L314+1,(YEAR!$C$2+YEAR!$C$3-1)&amp;"       :="))</f>
        <v>1</v>
      </c>
      <c r="N314">
        <f ca="1">IF(M314&lt;1.1,M314,IF(M314&lt;YEAR!$C$2+YEAR!$C$3-2,M314+1,(YEAR!$C$2+YEAR!$C$3-1)&amp;"       :="))</f>
        <v>1</v>
      </c>
      <c r="O314">
        <f ca="1">IF(N314&lt;1.1,N314,IF(N314&lt;YEAR!$C$2+YEAR!$C$3-2,N314+1,(YEAR!$C$2+YEAR!$C$3-1)&amp;"       :="))</f>
        <v>1</v>
      </c>
      <c r="P314">
        <f ca="1">IF(O314&lt;1.1,O314,IF(O314&lt;YEAR!$C$2+YEAR!$C$3-2,O314+1,(YEAR!$C$2+YEAR!$C$3-1)&amp;"       :="))</f>
        <v>1</v>
      </c>
      <c r="Q314">
        <f ca="1">IF(P314&lt;1.1,P314,IF(P314&lt;YEAR!$C$2+YEAR!$C$3-2,P314+1,(YEAR!$C$2+YEAR!$C$3-1)&amp;"       :="))</f>
        <v>1</v>
      </c>
      <c r="R314">
        <f ca="1">IF(Q314&lt;1.1,Q314,IF(Q314&lt;YEAR!$C$2+YEAR!$C$3-2,Q314+1,(YEAR!$C$2+YEAR!$C$3-1)&amp;"       :="))</f>
        <v>1</v>
      </c>
      <c r="S314">
        <f ca="1">IF(R314&lt;1.1,R314,IF(R314&lt;YEAR!$C$2+YEAR!$C$3-2,R314+1,(YEAR!$C$2+YEAR!$C$3-1)&amp;"       :="))</f>
        <v>1</v>
      </c>
      <c r="T314">
        <f ca="1">IF(S314&lt;1.1,S314,IF(S314&lt;YEAR!$C$2+YEAR!$C$3-2,S314+1,(YEAR!$C$2+YEAR!$C$3-1)&amp;"       :="))</f>
        <v>1</v>
      </c>
      <c r="U314">
        <f ca="1">IF(T314&lt;1.1,T314,IF(T314&lt;YEAR!$C$2+YEAR!$C$3-2,T314+1,(YEAR!$C$2+YEAR!$C$3-1)&amp;"       :="))</f>
        <v>1</v>
      </c>
      <c r="V314">
        <f ca="1">IF(U314&lt;1.1,U314,IF(U314&lt;YEAR!$C$2+YEAR!$C$3-2,U314+1,(YEAR!$C$2+YEAR!$C$3-1)&amp;"       :="))</f>
        <v>1</v>
      </c>
      <c r="W314">
        <f ca="1">IF(V314&lt;1.1,V314,IF(V314&lt;YEAR!$C$2+YEAR!$C$3-2,V314+1,(YEAR!$C$2+YEAR!$C$3-1)&amp;"       :="))</f>
        <v>1</v>
      </c>
      <c r="X314">
        <f ca="1">IF(W314&lt;1.1,W314,IF(W314&lt;YEAR!$C$2+YEAR!$C$3-2,W314+1,(YEAR!$C$2+YEAR!$C$3-1)&amp;"       :="))</f>
        <v>1</v>
      </c>
      <c r="Y314">
        <f ca="1">IF(X314&lt;1.1,X314,IF(X314&lt;YEAR!$C$2+YEAR!$C$3-2,X314+1,(YEAR!$C$2+YEAR!$C$3-1)&amp;"       :="))</f>
        <v>1</v>
      </c>
      <c r="Z314">
        <f ca="1">IF(Y314&lt;1.1,Y314,IF(Y314&lt;YEAR!$C$2+YEAR!$C$3-2,Y314+1,(YEAR!$C$2+YEAR!$C$3-1)&amp;"       :="))</f>
        <v>1</v>
      </c>
      <c r="AA314">
        <f ca="1">IF(Z314&lt;1.1,Z314,IF(Z314&lt;YEAR!$C$2+YEAR!$C$3-2,Z314+1,(YEAR!$C$2+YEAR!$C$3-1)&amp;"       :="))</f>
        <v>1</v>
      </c>
      <c r="AB314">
        <f ca="1">IF(AA314&lt;1.1,AA314,IF(AA314&lt;YEAR!$C$2+YEAR!$C$3-2,AA314+1,(YEAR!$C$2+YEAR!$C$3-1)&amp;"       :="))</f>
        <v>1</v>
      </c>
      <c r="AC314">
        <f ca="1">IF(AB314&lt;1.1,AB314,IF(AB314&lt;YEAR!$C$2+YEAR!$C$3-2,AB314+1,(YEAR!$C$2+YEAR!$C$3-1)&amp;"       :="))</f>
        <v>1</v>
      </c>
      <c r="AD314">
        <f ca="1">IF(AC314&lt;1.1,AC314,IF(AC314&lt;YEAR!$C$2+YEAR!$C$3-2,AC314+1,(YEAR!$C$2+YEAR!$C$3-1)&amp;"       :="))</f>
        <v>1</v>
      </c>
      <c r="AE314">
        <f ca="1">IF(AD314&lt;1.1,AD314,IF(AD314&lt;YEAR!$C$2+YEAR!$C$3-2,AD314+1,(YEAR!$C$2+YEAR!$C$3-1)&amp;"       :="))</f>
        <v>1</v>
      </c>
      <c r="AF314">
        <f ca="1">IF(AE314&lt;1.1,AE314,IF(AE314&lt;YEAR!$C$2+YEAR!$C$3-2,AE314+1,(YEAR!$C$2+YEAR!$C$3-1)&amp;"       :="))</f>
        <v>1</v>
      </c>
      <c r="AG314">
        <f ca="1">IF(AF314&lt;1.1,AF314,IF(AF314&lt;YEAR!$C$2+YEAR!$C$3-2,AF314+1,(YEAR!$C$2+YEAR!$C$3-1)&amp;"       :="))</f>
        <v>1</v>
      </c>
      <c r="AH314">
        <f ca="1">IF(AG314&lt;1.1,AG314,IF(AG314&lt;YEAR!$C$2+YEAR!$C$3-2,AG314+1,(YEAR!$C$2+YEAR!$C$3-1)&amp;"       :="))</f>
        <v>1</v>
      </c>
      <c r="AI314">
        <f ca="1">IF(AH314&lt;1.1,AH314,IF(AH314&lt;YEAR!$C$2+YEAR!$C$3-2,AH314+1,(YEAR!$C$2+YEAR!$C$3-1)&amp;"       :="))</f>
        <v>1</v>
      </c>
      <c r="AJ314">
        <f ca="1">IF(AI314&lt;1.1,AI314,IF(AI314&lt;YEAR!$C$2+YEAR!$C$3-2,AI314+1,(YEAR!$C$2+YEAR!$C$3-1)&amp;"       :="))</f>
        <v>1</v>
      </c>
    </row>
    <row r="315" spans="1:36">
      <c r="A315">
        <f t="shared" ca="1" si="19"/>
        <v>8</v>
      </c>
      <c r="B315" t="s">
        <v>51</v>
      </c>
      <c r="C315" t="str">
        <f ca="1">IF(D315="",OFFSET(AvailabilityFactor!A$1,A315,0),C314)</f>
        <v>D2BWWC00</v>
      </c>
      <c r="D315" t="str" cm="1">
        <f t="array" aca="1" ref="D315" ca="1">IF(D314="",TS_DRC!$P$5,OFFSET(TS_DRC!P$5,RIGHT(D314,2),0,TRUE))</f>
        <v>TS24</v>
      </c>
      <c r="E315" t="str">
        <f t="shared" ca="1" si="20"/>
        <v>TS24</v>
      </c>
      <c r="F315">
        <f ca="1">IF($D315="",YEAR!C$2,1)</f>
        <v>1</v>
      </c>
      <c r="G315">
        <f ca="1">IF(F315&lt;1.1,F315,IF(F315&lt;YEAR!$C$2+YEAR!$C$3-2,F315+1,(YEAR!$C$2+YEAR!$C$3-1)&amp;"       :="))</f>
        <v>1</v>
      </c>
      <c r="H315">
        <f ca="1">IF(G315&lt;1.1,G315,IF(G315&lt;YEAR!$C$2+YEAR!$C$3-2,G315+1,(YEAR!$C$2+YEAR!$C$3-1)&amp;"       :="))</f>
        <v>1</v>
      </c>
      <c r="I315">
        <f ca="1">IF(H315&lt;1.1,H315,IF(H315&lt;YEAR!$C$2+YEAR!$C$3-2,H315+1,(YEAR!$C$2+YEAR!$C$3-1)&amp;"       :="))</f>
        <v>1</v>
      </c>
      <c r="J315">
        <f ca="1">IF(I315&lt;1.1,I315,IF(I315&lt;YEAR!$C$2+YEAR!$C$3-2,I315+1,(YEAR!$C$2+YEAR!$C$3-1)&amp;"       :="))</f>
        <v>1</v>
      </c>
      <c r="K315">
        <f ca="1">IF(J315&lt;1.1,J315,IF(J315&lt;YEAR!$C$2+YEAR!$C$3-2,J315+1,(YEAR!$C$2+YEAR!$C$3-1)&amp;"       :="))</f>
        <v>1</v>
      </c>
      <c r="L315">
        <f ca="1">IF(K315&lt;1.1,K315,IF(K315&lt;YEAR!$C$2+YEAR!$C$3-2,K315+1,(YEAR!$C$2+YEAR!$C$3-1)&amp;"       :="))</f>
        <v>1</v>
      </c>
      <c r="M315">
        <f ca="1">IF(L315&lt;1.1,L315,IF(L315&lt;YEAR!$C$2+YEAR!$C$3-2,L315+1,(YEAR!$C$2+YEAR!$C$3-1)&amp;"       :="))</f>
        <v>1</v>
      </c>
      <c r="N315">
        <f ca="1">IF(M315&lt;1.1,M315,IF(M315&lt;YEAR!$C$2+YEAR!$C$3-2,M315+1,(YEAR!$C$2+YEAR!$C$3-1)&amp;"       :="))</f>
        <v>1</v>
      </c>
      <c r="O315">
        <f ca="1">IF(N315&lt;1.1,N315,IF(N315&lt;YEAR!$C$2+YEAR!$C$3-2,N315+1,(YEAR!$C$2+YEAR!$C$3-1)&amp;"       :="))</f>
        <v>1</v>
      </c>
      <c r="P315">
        <f ca="1">IF(O315&lt;1.1,O315,IF(O315&lt;YEAR!$C$2+YEAR!$C$3-2,O315+1,(YEAR!$C$2+YEAR!$C$3-1)&amp;"       :="))</f>
        <v>1</v>
      </c>
      <c r="Q315">
        <f ca="1">IF(P315&lt;1.1,P315,IF(P315&lt;YEAR!$C$2+YEAR!$C$3-2,P315+1,(YEAR!$C$2+YEAR!$C$3-1)&amp;"       :="))</f>
        <v>1</v>
      </c>
      <c r="R315">
        <f ca="1">IF(Q315&lt;1.1,Q315,IF(Q315&lt;YEAR!$C$2+YEAR!$C$3-2,Q315+1,(YEAR!$C$2+YEAR!$C$3-1)&amp;"       :="))</f>
        <v>1</v>
      </c>
      <c r="S315">
        <f ca="1">IF(R315&lt;1.1,R315,IF(R315&lt;YEAR!$C$2+YEAR!$C$3-2,R315+1,(YEAR!$C$2+YEAR!$C$3-1)&amp;"       :="))</f>
        <v>1</v>
      </c>
      <c r="T315">
        <f ca="1">IF(S315&lt;1.1,S315,IF(S315&lt;YEAR!$C$2+YEAR!$C$3-2,S315+1,(YEAR!$C$2+YEAR!$C$3-1)&amp;"       :="))</f>
        <v>1</v>
      </c>
      <c r="U315">
        <f ca="1">IF(T315&lt;1.1,T315,IF(T315&lt;YEAR!$C$2+YEAR!$C$3-2,T315+1,(YEAR!$C$2+YEAR!$C$3-1)&amp;"       :="))</f>
        <v>1</v>
      </c>
      <c r="V315">
        <f ca="1">IF(U315&lt;1.1,U315,IF(U315&lt;YEAR!$C$2+YEAR!$C$3-2,U315+1,(YEAR!$C$2+YEAR!$C$3-1)&amp;"       :="))</f>
        <v>1</v>
      </c>
      <c r="W315">
        <f ca="1">IF(V315&lt;1.1,V315,IF(V315&lt;YEAR!$C$2+YEAR!$C$3-2,V315+1,(YEAR!$C$2+YEAR!$C$3-1)&amp;"       :="))</f>
        <v>1</v>
      </c>
      <c r="X315">
        <f ca="1">IF(W315&lt;1.1,W315,IF(W315&lt;YEAR!$C$2+YEAR!$C$3-2,W315+1,(YEAR!$C$2+YEAR!$C$3-1)&amp;"       :="))</f>
        <v>1</v>
      </c>
      <c r="Y315">
        <f ca="1">IF(X315&lt;1.1,X315,IF(X315&lt;YEAR!$C$2+YEAR!$C$3-2,X315+1,(YEAR!$C$2+YEAR!$C$3-1)&amp;"       :="))</f>
        <v>1</v>
      </c>
      <c r="Z315">
        <f ca="1">IF(Y315&lt;1.1,Y315,IF(Y315&lt;YEAR!$C$2+YEAR!$C$3-2,Y315+1,(YEAR!$C$2+YEAR!$C$3-1)&amp;"       :="))</f>
        <v>1</v>
      </c>
      <c r="AA315">
        <f ca="1">IF(Z315&lt;1.1,Z315,IF(Z315&lt;YEAR!$C$2+YEAR!$C$3-2,Z315+1,(YEAR!$C$2+YEAR!$C$3-1)&amp;"       :="))</f>
        <v>1</v>
      </c>
      <c r="AB315">
        <f ca="1">IF(AA315&lt;1.1,AA315,IF(AA315&lt;YEAR!$C$2+YEAR!$C$3-2,AA315+1,(YEAR!$C$2+YEAR!$C$3-1)&amp;"       :="))</f>
        <v>1</v>
      </c>
      <c r="AC315">
        <f ca="1">IF(AB315&lt;1.1,AB315,IF(AB315&lt;YEAR!$C$2+YEAR!$C$3-2,AB315+1,(YEAR!$C$2+YEAR!$C$3-1)&amp;"       :="))</f>
        <v>1</v>
      </c>
      <c r="AD315">
        <f ca="1">IF(AC315&lt;1.1,AC315,IF(AC315&lt;YEAR!$C$2+YEAR!$C$3-2,AC315+1,(YEAR!$C$2+YEAR!$C$3-1)&amp;"       :="))</f>
        <v>1</v>
      </c>
      <c r="AE315">
        <f ca="1">IF(AD315&lt;1.1,AD315,IF(AD315&lt;YEAR!$C$2+YEAR!$C$3-2,AD315+1,(YEAR!$C$2+YEAR!$C$3-1)&amp;"       :="))</f>
        <v>1</v>
      </c>
      <c r="AF315">
        <f ca="1">IF(AE315&lt;1.1,AE315,IF(AE315&lt;YEAR!$C$2+YEAR!$C$3-2,AE315+1,(YEAR!$C$2+YEAR!$C$3-1)&amp;"       :="))</f>
        <v>1</v>
      </c>
      <c r="AG315">
        <f ca="1">IF(AF315&lt;1.1,AF315,IF(AF315&lt;YEAR!$C$2+YEAR!$C$3-2,AF315+1,(YEAR!$C$2+YEAR!$C$3-1)&amp;"       :="))</f>
        <v>1</v>
      </c>
      <c r="AH315">
        <f ca="1">IF(AG315&lt;1.1,AG315,IF(AG315&lt;YEAR!$C$2+YEAR!$C$3-2,AG315+1,(YEAR!$C$2+YEAR!$C$3-1)&amp;"       :="))</f>
        <v>1</v>
      </c>
      <c r="AI315">
        <f ca="1">IF(AH315&lt;1.1,AH315,IF(AH315&lt;YEAR!$C$2+YEAR!$C$3-2,AH315+1,(YEAR!$C$2+YEAR!$C$3-1)&amp;"       :="))</f>
        <v>1</v>
      </c>
      <c r="AJ315">
        <f ca="1">IF(AI315&lt;1.1,AI315,IF(AI315&lt;YEAR!$C$2+YEAR!$C$3-2,AI315+1,(YEAR!$C$2+YEAR!$C$3-1)&amp;"       :="))</f>
        <v>1</v>
      </c>
    </row>
    <row r="316" spans="1:36">
      <c r="A316">
        <f t="shared" ca="1" si="19"/>
        <v>8</v>
      </c>
      <c r="B316" t="s">
        <v>51</v>
      </c>
      <c r="C316" t="str">
        <f ca="1">IF(D316="",OFFSET(AvailabilityFactor!A$1,A316,0),C315)</f>
        <v>D2BWWC00</v>
      </c>
      <c r="D316" t="str" cm="1">
        <f t="array" aca="1" ref="D316" ca="1">IF(D315="",TS_DRC!$P$5,OFFSET(TS_DRC!P$5,RIGHT(D315,2),0,TRUE))</f>
        <v>TS25</v>
      </c>
      <c r="E316" t="str">
        <f t="shared" ca="1" si="20"/>
        <v>TS25</v>
      </c>
      <c r="F316">
        <f ca="1">IF($D316="",YEAR!C$2,1)</f>
        <v>1</v>
      </c>
      <c r="G316">
        <f ca="1">IF(F316&lt;1.1,F316,IF(F316&lt;YEAR!$C$2+YEAR!$C$3-2,F316+1,(YEAR!$C$2+YEAR!$C$3-1)&amp;"       :="))</f>
        <v>1</v>
      </c>
      <c r="H316">
        <f ca="1">IF(G316&lt;1.1,G316,IF(G316&lt;YEAR!$C$2+YEAR!$C$3-2,G316+1,(YEAR!$C$2+YEAR!$C$3-1)&amp;"       :="))</f>
        <v>1</v>
      </c>
      <c r="I316">
        <f ca="1">IF(H316&lt;1.1,H316,IF(H316&lt;YEAR!$C$2+YEAR!$C$3-2,H316+1,(YEAR!$C$2+YEAR!$C$3-1)&amp;"       :="))</f>
        <v>1</v>
      </c>
      <c r="J316">
        <f ca="1">IF(I316&lt;1.1,I316,IF(I316&lt;YEAR!$C$2+YEAR!$C$3-2,I316+1,(YEAR!$C$2+YEAR!$C$3-1)&amp;"       :="))</f>
        <v>1</v>
      </c>
      <c r="K316">
        <f ca="1">IF(J316&lt;1.1,J316,IF(J316&lt;YEAR!$C$2+YEAR!$C$3-2,J316+1,(YEAR!$C$2+YEAR!$C$3-1)&amp;"       :="))</f>
        <v>1</v>
      </c>
      <c r="L316">
        <f ca="1">IF(K316&lt;1.1,K316,IF(K316&lt;YEAR!$C$2+YEAR!$C$3-2,K316+1,(YEAR!$C$2+YEAR!$C$3-1)&amp;"       :="))</f>
        <v>1</v>
      </c>
      <c r="M316">
        <f ca="1">IF(L316&lt;1.1,L316,IF(L316&lt;YEAR!$C$2+YEAR!$C$3-2,L316+1,(YEAR!$C$2+YEAR!$C$3-1)&amp;"       :="))</f>
        <v>1</v>
      </c>
      <c r="N316">
        <f ca="1">IF(M316&lt;1.1,M316,IF(M316&lt;YEAR!$C$2+YEAR!$C$3-2,M316+1,(YEAR!$C$2+YEAR!$C$3-1)&amp;"       :="))</f>
        <v>1</v>
      </c>
      <c r="O316">
        <f ca="1">IF(N316&lt;1.1,N316,IF(N316&lt;YEAR!$C$2+YEAR!$C$3-2,N316+1,(YEAR!$C$2+YEAR!$C$3-1)&amp;"       :="))</f>
        <v>1</v>
      </c>
      <c r="P316">
        <f ca="1">IF(O316&lt;1.1,O316,IF(O316&lt;YEAR!$C$2+YEAR!$C$3-2,O316+1,(YEAR!$C$2+YEAR!$C$3-1)&amp;"       :="))</f>
        <v>1</v>
      </c>
      <c r="Q316">
        <f ca="1">IF(P316&lt;1.1,P316,IF(P316&lt;YEAR!$C$2+YEAR!$C$3-2,P316+1,(YEAR!$C$2+YEAR!$C$3-1)&amp;"       :="))</f>
        <v>1</v>
      </c>
      <c r="R316">
        <f ca="1">IF(Q316&lt;1.1,Q316,IF(Q316&lt;YEAR!$C$2+YEAR!$C$3-2,Q316+1,(YEAR!$C$2+YEAR!$C$3-1)&amp;"       :="))</f>
        <v>1</v>
      </c>
      <c r="S316">
        <f ca="1">IF(R316&lt;1.1,R316,IF(R316&lt;YEAR!$C$2+YEAR!$C$3-2,R316+1,(YEAR!$C$2+YEAR!$C$3-1)&amp;"       :="))</f>
        <v>1</v>
      </c>
      <c r="T316">
        <f ca="1">IF(S316&lt;1.1,S316,IF(S316&lt;YEAR!$C$2+YEAR!$C$3-2,S316+1,(YEAR!$C$2+YEAR!$C$3-1)&amp;"       :="))</f>
        <v>1</v>
      </c>
      <c r="U316">
        <f ca="1">IF(T316&lt;1.1,T316,IF(T316&lt;YEAR!$C$2+YEAR!$C$3-2,T316+1,(YEAR!$C$2+YEAR!$C$3-1)&amp;"       :="))</f>
        <v>1</v>
      </c>
      <c r="V316">
        <f ca="1">IF(U316&lt;1.1,U316,IF(U316&lt;YEAR!$C$2+YEAR!$C$3-2,U316+1,(YEAR!$C$2+YEAR!$C$3-1)&amp;"       :="))</f>
        <v>1</v>
      </c>
      <c r="W316">
        <f ca="1">IF(V316&lt;1.1,V316,IF(V316&lt;YEAR!$C$2+YEAR!$C$3-2,V316+1,(YEAR!$C$2+YEAR!$C$3-1)&amp;"       :="))</f>
        <v>1</v>
      </c>
      <c r="X316">
        <f ca="1">IF(W316&lt;1.1,W316,IF(W316&lt;YEAR!$C$2+YEAR!$C$3-2,W316+1,(YEAR!$C$2+YEAR!$C$3-1)&amp;"       :="))</f>
        <v>1</v>
      </c>
      <c r="Y316">
        <f ca="1">IF(X316&lt;1.1,X316,IF(X316&lt;YEAR!$C$2+YEAR!$C$3-2,X316+1,(YEAR!$C$2+YEAR!$C$3-1)&amp;"       :="))</f>
        <v>1</v>
      </c>
      <c r="Z316">
        <f ca="1">IF(Y316&lt;1.1,Y316,IF(Y316&lt;YEAR!$C$2+YEAR!$C$3-2,Y316+1,(YEAR!$C$2+YEAR!$C$3-1)&amp;"       :="))</f>
        <v>1</v>
      </c>
      <c r="AA316">
        <f ca="1">IF(Z316&lt;1.1,Z316,IF(Z316&lt;YEAR!$C$2+YEAR!$C$3-2,Z316+1,(YEAR!$C$2+YEAR!$C$3-1)&amp;"       :="))</f>
        <v>1</v>
      </c>
      <c r="AB316">
        <f ca="1">IF(AA316&lt;1.1,AA316,IF(AA316&lt;YEAR!$C$2+YEAR!$C$3-2,AA316+1,(YEAR!$C$2+YEAR!$C$3-1)&amp;"       :="))</f>
        <v>1</v>
      </c>
      <c r="AC316">
        <f ca="1">IF(AB316&lt;1.1,AB316,IF(AB316&lt;YEAR!$C$2+YEAR!$C$3-2,AB316+1,(YEAR!$C$2+YEAR!$C$3-1)&amp;"       :="))</f>
        <v>1</v>
      </c>
      <c r="AD316">
        <f ca="1">IF(AC316&lt;1.1,AC316,IF(AC316&lt;YEAR!$C$2+YEAR!$C$3-2,AC316+1,(YEAR!$C$2+YEAR!$C$3-1)&amp;"       :="))</f>
        <v>1</v>
      </c>
      <c r="AE316">
        <f ca="1">IF(AD316&lt;1.1,AD316,IF(AD316&lt;YEAR!$C$2+YEAR!$C$3-2,AD316+1,(YEAR!$C$2+YEAR!$C$3-1)&amp;"       :="))</f>
        <v>1</v>
      </c>
      <c r="AF316">
        <f ca="1">IF(AE316&lt;1.1,AE316,IF(AE316&lt;YEAR!$C$2+YEAR!$C$3-2,AE316+1,(YEAR!$C$2+YEAR!$C$3-1)&amp;"       :="))</f>
        <v>1</v>
      </c>
      <c r="AG316">
        <f ca="1">IF(AF316&lt;1.1,AF316,IF(AF316&lt;YEAR!$C$2+YEAR!$C$3-2,AF316+1,(YEAR!$C$2+YEAR!$C$3-1)&amp;"       :="))</f>
        <v>1</v>
      </c>
      <c r="AH316">
        <f ca="1">IF(AG316&lt;1.1,AG316,IF(AG316&lt;YEAR!$C$2+YEAR!$C$3-2,AG316+1,(YEAR!$C$2+YEAR!$C$3-1)&amp;"       :="))</f>
        <v>1</v>
      </c>
      <c r="AI316">
        <f ca="1">IF(AH316&lt;1.1,AH316,IF(AH316&lt;YEAR!$C$2+YEAR!$C$3-2,AH316+1,(YEAR!$C$2+YEAR!$C$3-1)&amp;"       :="))</f>
        <v>1</v>
      </c>
      <c r="AJ316">
        <f ca="1">IF(AI316&lt;1.1,AI316,IF(AI316&lt;YEAR!$C$2+YEAR!$C$3-2,AI316+1,(YEAR!$C$2+YEAR!$C$3-1)&amp;"       :="))</f>
        <v>1</v>
      </c>
    </row>
    <row r="317" spans="1:36">
      <c r="A317">
        <f t="shared" ca="1" si="19"/>
        <v>8</v>
      </c>
      <c r="B317" t="s">
        <v>51</v>
      </c>
      <c r="C317" t="str">
        <f ca="1">IF(D317="",OFFSET(AvailabilityFactor!A$1,A317,0),C316)</f>
        <v>D2BWWC00</v>
      </c>
      <c r="D317" t="str" cm="1">
        <f t="array" aca="1" ref="D317" ca="1">IF(D316="",TS_DRC!$P$5,OFFSET(TS_DRC!P$5,RIGHT(D316,2),0,TRUE))</f>
        <v>TS26</v>
      </c>
      <c r="E317" t="str">
        <f t="shared" ca="1" si="20"/>
        <v>TS26</v>
      </c>
      <c r="F317">
        <f ca="1">IF($D317="",YEAR!C$2,1)</f>
        <v>1</v>
      </c>
      <c r="G317">
        <f ca="1">IF(F317&lt;1.1,F317,IF(F317&lt;YEAR!$C$2+YEAR!$C$3-2,F317+1,(YEAR!$C$2+YEAR!$C$3-1)&amp;"       :="))</f>
        <v>1</v>
      </c>
      <c r="H317">
        <f ca="1">IF(G317&lt;1.1,G317,IF(G317&lt;YEAR!$C$2+YEAR!$C$3-2,G317+1,(YEAR!$C$2+YEAR!$C$3-1)&amp;"       :="))</f>
        <v>1</v>
      </c>
      <c r="I317">
        <f ca="1">IF(H317&lt;1.1,H317,IF(H317&lt;YEAR!$C$2+YEAR!$C$3-2,H317+1,(YEAR!$C$2+YEAR!$C$3-1)&amp;"       :="))</f>
        <v>1</v>
      </c>
      <c r="J317">
        <f ca="1">IF(I317&lt;1.1,I317,IF(I317&lt;YEAR!$C$2+YEAR!$C$3-2,I317+1,(YEAR!$C$2+YEAR!$C$3-1)&amp;"       :="))</f>
        <v>1</v>
      </c>
      <c r="K317">
        <f ca="1">IF(J317&lt;1.1,J317,IF(J317&lt;YEAR!$C$2+YEAR!$C$3-2,J317+1,(YEAR!$C$2+YEAR!$C$3-1)&amp;"       :="))</f>
        <v>1</v>
      </c>
      <c r="L317">
        <f ca="1">IF(K317&lt;1.1,K317,IF(K317&lt;YEAR!$C$2+YEAR!$C$3-2,K317+1,(YEAR!$C$2+YEAR!$C$3-1)&amp;"       :="))</f>
        <v>1</v>
      </c>
      <c r="M317">
        <f ca="1">IF(L317&lt;1.1,L317,IF(L317&lt;YEAR!$C$2+YEAR!$C$3-2,L317+1,(YEAR!$C$2+YEAR!$C$3-1)&amp;"       :="))</f>
        <v>1</v>
      </c>
      <c r="N317">
        <f ca="1">IF(M317&lt;1.1,M317,IF(M317&lt;YEAR!$C$2+YEAR!$C$3-2,M317+1,(YEAR!$C$2+YEAR!$C$3-1)&amp;"       :="))</f>
        <v>1</v>
      </c>
      <c r="O317">
        <f ca="1">IF(N317&lt;1.1,N317,IF(N317&lt;YEAR!$C$2+YEAR!$C$3-2,N317+1,(YEAR!$C$2+YEAR!$C$3-1)&amp;"       :="))</f>
        <v>1</v>
      </c>
      <c r="P317">
        <f ca="1">IF(O317&lt;1.1,O317,IF(O317&lt;YEAR!$C$2+YEAR!$C$3-2,O317+1,(YEAR!$C$2+YEAR!$C$3-1)&amp;"       :="))</f>
        <v>1</v>
      </c>
      <c r="Q317">
        <f ca="1">IF(P317&lt;1.1,P317,IF(P317&lt;YEAR!$C$2+YEAR!$C$3-2,P317+1,(YEAR!$C$2+YEAR!$C$3-1)&amp;"       :="))</f>
        <v>1</v>
      </c>
      <c r="R317">
        <f ca="1">IF(Q317&lt;1.1,Q317,IF(Q317&lt;YEAR!$C$2+YEAR!$C$3-2,Q317+1,(YEAR!$C$2+YEAR!$C$3-1)&amp;"       :="))</f>
        <v>1</v>
      </c>
      <c r="S317">
        <f ca="1">IF(R317&lt;1.1,R317,IF(R317&lt;YEAR!$C$2+YEAR!$C$3-2,R317+1,(YEAR!$C$2+YEAR!$C$3-1)&amp;"       :="))</f>
        <v>1</v>
      </c>
      <c r="T317">
        <f ca="1">IF(S317&lt;1.1,S317,IF(S317&lt;YEAR!$C$2+YEAR!$C$3-2,S317+1,(YEAR!$C$2+YEAR!$C$3-1)&amp;"       :="))</f>
        <v>1</v>
      </c>
      <c r="U317">
        <f ca="1">IF(T317&lt;1.1,T317,IF(T317&lt;YEAR!$C$2+YEAR!$C$3-2,T317+1,(YEAR!$C$2+YEAR!$C$3-1)&amp;"       :="))</f>
        <v>1</v>
      </c>
      <c r="V317">
        <f ca="1">IF(U317&lt;1.1,U317,IF(U317&lt;YEAR!$C$2+YEAR!$C$3-2,U317+1,(YEAR!$C$2+YEAR!$C$3-1)&amp;"       :="))</f>
        <v>1</v>
      </c>
      <c r="W317">
        <f ca="1">IF(V317&lt;1.1,V317,IF(V317&lt;YEAR!$C$2+YEAR!$C$3-2,V317+1,(YEAR!$C$2+YEAR!$C$3-1)&amp;"       :="))</f>
        <v>1</v>
      </c>
      <c r="X317">
        <f ca="1">IF(W317&lt;1.1,W317,IF(W317&lt;YEAR!$C$2+YEAR!$C$3-2,W317+1,(YEAR!$C$2+YEAR!$C$3-1)&amp;"       :="))</f>
        <v>1</v>
      </c>
      <c r="Y317">
        <f ca="1">IF(X317&lt;1.1,X317,IF(X317&lt;YEAR!$C$2+YEAR!$C$3-2,X317+1,(YEAR!$C$2+YEAR!$C$3-1)&amp;"       :="))</f>
        <v>1</v>
      </c>
      <c r="Z317">
        <f ca="1">IF(Y317&lt;1.1,Y317,IF(Y317&lt;YEAR!$C$2+YEAR!$C$3-2,Y317+1,(YEAR!$C$2+YEAR!$C$3-1)&amp;"       :="))</f>
        <v>1</v>
      </c>
      <c r="AA317">
        <f ca="1">IF(Z317&lt;1.1,Z317,IF(Z317&lt;YEAR!$C$2+YEAR!$C$3-2,Z317+1,(YEAR!$C$2+YEAR!$C$3-1)&amp;"       :="))</f>
        <v>1</v>
      </c>
      <c r="AB317">
        <f ca="1">IF(AA317&lt;1.1,AA317,IF(AA317&lt;YEAR!$C$2+YEAR!$C$3-2,AA317+1,(YEAR!$C$2+YEAR!$C$3-1)&amp;"       :="))</f>
        <v>1</v>
      </c>
      <c r="AC317">
        <f ca="1">IF(AB317&lt;1.1,AB317,IF(AB317&lt;YEAR!$C$2+YEAR!$C$3-2,AB317+1,(YEAR!$C$2+YEAR!$C$3-1)&amp;"       :="))</f>
        <v>1</v>
      </c>
      <c r="AD317">
        <f ca="1">IF(AC317&lt;1.1,AC317,IF(AC317&lt;YEAR!$C$2+YEAR!$C$3-2,AC317+1,(YEAR!$C$2+YEAR!$C$3-1)&amp;"       :="))</f>
        <v>1</v>
      </c>
      <c r="AE317">
        <f ca="1">IF(AD317&lt;1.1,AD317,IF(AD317&lt;YEAR!$C$2+YEAR!$C$3-2,AD317+1,(YEAR!$C$2+YEAR!$C$3-1)&amp;"       :="))</f>
        <v>1</v>
      </c>
      <c r="AF317">
        <f ca="1">IF(AE317&lt;1.1,AE317,IF(AE317&lt;YEAR!$C$2+YEAR!$C$3-2,AE317+1,(YEAR!$C$2+YEAR!$C$3-1)&amp;"       :="))</f>
        <v>1</v>
      </c>
      <c r="AG317">
        <f ca="1">IF(AF317&lt;1.1,AF317,IF(AF317&lt;YEAR!$C$2+YEAR!$C$3-2,AF317+1,(YEAR!$C$2+YEAR!$C$3-1)&amp;"       :="))</f>
        <v>1</v>
      </c>
      <c r="AH317">
        <f ca="1">IF(AG317&lt;1.1,AG317,IF(AG317&lt;YEAR!$C$2+YEAR!$C$3-2,AG317+1,(YEAR!$C$2+YEAR!$C$3-1)&amp;"       :="))</f>
        <v>1</v>
      </c>
      <c r="AI317">
        <f ca="1">IF(AH317&lt;1.1,AH317,IF(AH317&lt;YEAR!$C$2+YEAR!$C$3-2,AH317+1,(YEAR!$C$2+YEAR!$C$3-1)&amp;"       :="))</f>
        <v>1</v>
      </c>
      <c r="AJ317">
        <f ca="1">IF(AI317&lt;1.1,AI317,IF(AI317&lt;YEAR!$C$2+YEAR!$C$3-2,AI317+1,(YEAR!$C$2+YEAR!$C$3-1)&amp;"       :="))</f>
        <v>1</v>
      </c>
    </row>
    <row r="318" spans="1:36">
      <c r="A318">
        <f t="shared" ca="1" si="19"/>
        <v>8</v>
      </c>
      <c r="B318" t="s">
        <v>51</v>
      </c>
      <c r="C318" t="str">
        <f ca="1">IF(D318="",OFFSET(AvailabilityFactor!A$1,A318,0),C317)</f>
        <v>D2BWWC00</v>
      </c>
      <c r="D318" t="str" cm="1">
        <f t="array" aca="1" ref="D318" ca="1">IF(D317="",TS_DRC!$P$5,OFFSET(TS_DRC!P$5,RIGHT(D317,2),0,TRUE))</f>
        <v>TS27</v>
      </c>
      <c r="E318" t="str">
        <f t="shared" ca="1" si="20"/>
        <v>TS27</v>
      </c>
      <c r="F318">
        <f ca="1">IF($D318="",YEAR!C$2,1)</f>
        <v>1</v>
      </c>
      <c r="G318">
        <f ca="1">IF(F318&lt;1.1,F318,IF(F318&lt;YEAR!$C$2+YEAR!$C$3-2,F318+1,(YEAR!$C$2+YEAR!$C$3-1)&amp;"       :="))</f>
        <v>1</v>
      </c>
      <c r="H318">
        <f ca="1">IF(G318&lt;1.1,G318,IF(G318&lt;YEAR!$C$2+YEAR!$C$3-2,G318+1,(YEAR!$C$2+YEAR!$C$3-1)&amp;"       :="))</f>
        <v>1</v>
      </c>
      <c r="I318">
        <f ca="1">IF(H318&lt;1.1,H318,IF(H318&lt;YEAR!$C$2+YEAR!$C$3-2,H318+1,(YEAR!$C$2+YEAR!$C$3-1)&amp;"       :="))</f>
        <v>1</v>
      </c>
      <c r="J318">
        <f ca="1">IF(I318&lt;1.1,I318,IF(I318&lt;YEAR!$C$2+YEAR!$C$3-2,I318+1,(YEAR!$C$2+YEAR!$C$3-1)&amp;"       :="))</f>
        <v>1</v>
      </c>
      <c r="K318">
        <f ca="1">IF(J318&lt;1.1,J318,IF(J318&lt;YEAR!$C$2+YEAR!$C$3-2,J318+1,(YEAR!$C$2+YEAR!$C$3-1)&amp;"       :="))</f>
        <v>1</v>
      </c>
      <c r="L318">
        <f ca="1">IF(K318&lt;1.1,K318,IF(K318&lt;YEAR!$C$2+YEAR!$C$3-2,K318+1,(YEAR!$C$2+YEAR!$C$3-1)&amp;"       :="))</f>
        <v>1</v>
      </c>
      <c r="M318">
        <f ca="1">IF(L318&lt;1.1,L318,IF(L318&lt;YEAR!$C$2+YEAR!$C$3-2,L318+1,(YEAR!$C$2+YEAR!$C$3-1)&amp;"       :="))</f>
        <v>1</v>
      </c>
      <c r="N318">
        <f ca="1">IF(M318&lt;1.1,M318,IF(M318&lt;YEAR!$C$2+YEAR!$C$3-2,M318+1,(YEAR!$C$2+YEAR!$C$3-1)&amp;"       :="))</f>
        <v>1</v>
      </c>
      <c r="O318">
        <f ca="1">IF(N318&lt;1.1,N318,IF(N318&lt;YEAR!$C$2+YEAR!$C$3-2,N318+1,(YEAR!$C$2+YEAR!$C$3-1)&amp;"       :="))</f>
        <v>1</v>
      </c>
      <c r="P318">
        <f ca="1">IF(O318&lt;1.1,O318,IF(O318&lt;YEAR!$C$2+YEAR!$C$3-2,O318+1,(YEAR!$C$2+YEAR!$C$3-1)&amp;"       :="))</f>
        <v>1</v>
      </c>
      <c r="Q318">
        <f ca="1">IF(P318&lt;1.1,P318,IF(P318&lt;YEAR!$C$2+YEAR!$C$3-2,P318+1,(YEAR!$C$2+YEAR!$C$3-1)&amp;"       :="))</f>
        <v>1</v>
      </c>
      <c r="R318">
        <f ca="1">IF(Q318&lt;1.1,Q318,IF(Q318&lt;YEAR!$C$2+YEAR!$C$3-2,Q318+1,(YEAR!$C$2+YEAR!$C$3-1)&amp;"       :="))</f>
        <v>1</v>
      </c>
      <c r="S318">
        <f ca="1">IF(R318&lt;1.1,R318,IF(R318&lt;YEAR!$C$2+YEAR!$C$3-2,R318+1,(YEAR!$C$2+YEAR!$C$3-1)&amp;"       :="))</f>
        <v>1</v>
      </c>
      <c r="T318">
        <f ca="1">IF(S318&lt;1.1,S318,IF(S318&lt;YEAR!$C$2+YEAR!$C$3-2,S318+1,(YEAR!$C$2+YEAR!$C$3-1)&amp;"       :="))</f>
        <v>1</v>
      </c>
      <c r="U318">
        <f ca="1">IF(T318&lt;1.1,T318,IF(T318&lt;YEAR!$C$2+YEAR!$C$3-2,T318+1,(YEAR!$C$2+YEAR!$C$3-1)&amp;"       :="))</f>
        <v>1</v>
      </c>
      <c r="V318">
        <f ca="1">IF(U318&lt;1.1,U318,IF(U318&lt;YEAR!$C$2+YEAR!$C$3-2,U318+1,(YEAR!$C$2+YEAR!$C$3-1)&amp;"       :="))</f>
        <v>1</v>
      </c>
      <c r="W318">
        <f ca="1">IF(V318&lt;1.1,V318,IF(V318&lt;YEAR!$C$2+YEAR!$C$3-2,V318+1,(YEAR!$C$2+YEAR!$C$3-1)&amp;"       :="))</f>
        <v>1</v>
      </c>
      <c r="X318">
        <f ca="1">IF(W318&lt;1.1,W318,IF(W318&lt;YEAR!$C$2+YEAR!$C$3-2,W318+1,(YEAR!$C$2+YEAR!$C$3-1)&amp;"       :="))</f>
        <v>1</v>
      </c>
      <c r="Y318">
        <f ca="1">IF(X318&lt;1.1,X318,IF(X318&lt;YEAR!$C$2+YEAR!$C$3-2,X318+1,(YEAR!$C$2+YEAR!$C$3-1)&amp;"       :="))</f>
        <v>1</v>
      </c>
      <c r="Z318">
        <f ca="1">IF(Y318&lt;1.1,Y318,IF(Y318&lt;YEAR!$C$2+YEAR!$C$3-2,Y318+1,(YEAR!$C$2+YEAR!$C$3-1)&amp;"       :="))</f>
        <v>1</v>
      </c>
      <c r="AA318">
        <f ca="1">IF(Z318&lt;1.1,Z318,IF(Z318&lt;YEAR!$C$2+YEAR!$C$3-2,Z318+1,(YEAR!$C$2+YEAR!$C$3-1)&amp;"       :="))</f>
        <v>1</v>
      </c>
      <c r="AB318">
        <f ca="1">IF(AA318&lt;1.1,AA318,IF(AA318&lt;YEAR!$C$2+YEAR!$C$3-2,AA318+1,(YEAR!$C$2+YEAR!$C$3-1)&amp;"       :="))</f>
        <v>1</v>
      </c>
      <c r="AC318">
        <f ca="1">IF(AB318&lt;1.1,AB318,IF(AB318&lt;YEAR!$C$2+YEAR!$C$3-2,AB318+1,(YEAR!$C$2+YEAR!$C$3-1)&amp;"       :="))</f>
        <v>1</v>
      </c>
      <c r="AD318">
        <f ca="1">IF(AC318&lt;1.1,AC318,IF(AC318&lt;YEAR!$C$2+YEAR!$C$3-2,AC318+1,(YEAR!$C$2+YEAR!$C$3-1)&amp;"       :="))</f>
        <v>1</v>
      </c>
      <c r="AE318">
        <f ca="1">IF(AD318&lt;1.1,AD318,IF(AD318&lt;YEAR!$C$2+YEAR!$C$3-2,AD318+1,(YEAR!$C$2+YEAR!$C$3-1)&amp;"       :="))</f>
        <v>1</v>
      </c>
      <c r="AF318">
        <f ca="1">IF(AE318&lt;1.1,AE318,IF(AE318&lt;YEAR!$C$2+YEAR!$C$3-2,AE318+1,(YEAR!$C$2+YEAR!$C$3-1)&amp;"       :="))</f>
        <v>1</v>
      </c>
      <c r="AG318">
        <f ca="1">IF(AF318&lt;1.1,AF318,IF(AF318&lt;YEAR!$C$2+YEAR!$C$3-2,AF318+1,(YEAR!$C$2+YEAR!$C$3-1)&amp;"       :="))</f>
        <v>1</v>
      </c>
      <c r="AH318">
        <f ca="1">IF(AG318&lt;1.1,AG318,IF(AG318&lt;YEAR!$C$2+YEAR!$C$3-2,AG318+1,(YEAR!$C$2+YEAR!$C$3-1)&amp;"       :="))</f>
        <v>1</v>
      </c>
      <c r="AI318">
        <f ca="1">IF(AH318&lt;1.1,AH318,IF(AH318&lt;YEAR!$C$2+YEAR!$C$3-2,AH318+1,(YEAR!$C$2+YEAR!$C$3-1)&amp;"       :="))</f>
        <v>1</v>
      </c>
      <c r="AJ318">
        <f ca="1">IF(AI318&lt;1.1,AI318,IF(AI318&lt;YEAR!$C$2+YEAR!$C$3-2,AI318+1,(YEAR!$C$2+YEAR!$C$3-1)&amp;"       :="))</f>
        <v>1</v>
      </c>
    </row>
    <row r="319" spans="1:36">
      <c r="A319">
        <f t="shared" ca="1" si="19"/>
        <v>8</v>
      </c>
      <c r="B319" t="s">
        <v>51</v>
      </c>
      <c r="C319" t="str">
        <f ca="1">IF(D319="",OFFSET(AvailabilityFactor!A$1,A319,0),C318)</f>
        <v>D2BWWC00</v>
      </c>
      <c r="D319" t="str" cm="1">
        <f t="array" aca="1" ref="D319" ca="1">IF(D318="",TS_DRC!$P$5,OFFSET(TS_DRC!P$5,RIGHT(D318,2),0,TRUE))</f>
        <v>TS28</v>
      </c>
      <c r="E319" t="str">
        <f t="shared" ca="1" si="20"/>
        <v>TS28</v>
      </c>
      <c r="F319">
        <f ca="1">IF($D319="",YEAR!C$2,1)</f>
        <v>1</v>
      </c>
      <c r="G319">
        <f ca="1">IF(F319&lt;1.1,F319,IF(F319&lt;YEAR!$C$2+YEAR!$C$3-2,F319+1,(YEAR!$C$2+YEAR!$C$3-1)&amp;"       :="))</f>
        <v>1</v>
      </c>
      <c r="H319">
        <f ca="1">IF(G319&lt;1.1,G319,IF(G319&lt;YEAR!$C$2+YEAR!$C$3-2,G319+1,(YEAR!$C$2+YEAR!$C$3-1)&amp;"       :="))</f>
        <v>1</v>
      </c>
      <c r="I319">
        <f ca="1">IF(H319&lt;1.1,H319,IF(H319&lt;YEAR!$C$2+YEAR!$C$3-2,H319+1,(YEAR!$C$2+YEAR!$C$3-1)&amp;"       :="))</f>
        <v>1</v>
      </c>
      <c r="J319">
        <f ca="1">IF(I319&lt;1.1,I319,IF(I319&lt;YEAR!$C$2+YEAR!$C$3-2,I319+1,(YEAR!$C$2+YEAR!$C$3-1)&amp;"       :="))</f>
        <v>1</v>
      </c>
      <c r="K319">
        <f ca="1">IF(J319&lt;1.1,J319,IF(J319&lt;YEAR!$C$2+YEAR!$C$3-2,J319+1,(YEAR!$C$2+YEAR!$C$3-1)&amp;"       :="))</f>
        <v>1</v>
      </c>
      <c r="L319">
        <f ca="1">IF(K319&lt;1.1,K319,IF(K319&lt;YEAR!$C$2+YEAR!$C$3-2,K319+1,(YEAR!$C$2+YEAR!$C$3-1)&amp;"       :="))</f>
        <v>1</v>
      </c>
      <c r="M319">
        <f ca="1">IF(L319&lt;1.1,L319,IF(L319&lt;YEAR!$C$2+YEAR!$C$3-2,L319+1,(YEAR!$C$2+YEAR!$C$3-1)&amp;"       :="))</f>
        <v>1</v>
      </c>
      <c r="N319">
        <f ca="1">IF(M319&lt;1.1,M319,IF(M319&lt;YEAR!$C$2+YEAR!$C$3-2,M319+1,(YEAR!$C$2+YEAR!$C$3-1)&amp;"       :="))</f>
        <v>1</v>
      </c>
      <c r="O319">
        <f ca="1">IF(N319&lt;1.1,N319,IF(N319&lt;YEAR!$C$2+YEAR!$C$3-2,N319+1,(YEAR!$C$2+YEAR!$C$3-1)&amp;"       :="))</f>
        <v>1</v>
      </c>
      <c r="P319">
        <f ca="1">IF(O319&lt;1.1,O319,IF(O319&lt;YEAR!$C$2+YEAR!$C$3-2,O319+1,(YEAR!$C$2+YEAR!$C$3-1)&amp;"       :="))</f>
        <v>1</v>
      </c>
      <c r="Q319">
        <f ca="1">IF(P319&lt;1.1,P319,IF(P319&lt;YEAR!$C$2+YEAR!$C$3-2,P319+1,(YEAR!$C$2+YEAR!$C$3-1)&amp;"       :="))</f>
        <v>1</v>
      </c>
      <c r="R319">
        <f ca="1">IF(Q319&lt;1.1,Q319,IF(Q319&lt;YEAR!$C$2+YEAR!$C$3-2,Q319+1,(YEAR!$C$2+YEAR!$C$3-1)&amp;"       :="))</f>
        <v>1</v>
      </c>
      <c r="S319">
        <f ca="1">IF(R319&lt;1.1,R319,IF(R319&lt;YEAR!$C$2+YEAR!$C$3-2,R319+1,(YEAR!$C$2+YEAR!$C$3-1)&amp;"       :="))</f>
        <v>1</v>
      </c>
      <c r="T319">
        <f ca="1">IF(S319&lt;1.1,S319,IF(S319&lt;YEAR!$C$2+YEAR!$C$3-2,S319+1,(YEAR!$C$2+YEAR!$C$3-1)&amp;"       :="))</f>
        <v>1</v>
      </c>
      <c r="U319">
        <f ca="1">IF(T319&lt;1.1,T319,IF(T319&lt;YEAR!$C$2+YEAR!$C$3-2,T319+1,(YEAR!$C$2+YEAR!$C$3-1)&amp;"       :="))</f>
        <v>1</v>
      </c>
      <c r="V319">
        <f ca="1">IF(U319&lt;1.1,U319,IF(U319&lt;YEAR!$C$2+YEAR!$C$3-2,U319+1,(YEAR!$C$2+YEAR!$C$3-1)&amp;"       :="))</f>
        <v>1</v>
      </c>
      <c r="W319">
        <f ca="1">IF(V319&lt;1.1,V319,IF(V319&lt;YEAR!$C$2+YEAR!$C$3-2,V319+1,(YEAR!$C$2+YEAR!$C$3-1)&amp;"       :="))</f>
        <v>1</v>
      </c>
      <c r="X319">
        <f ca="1">IF(W319&lt;1.1,W319,IF(W319&lt;YEAR!$C$2+YEAR!$C$3-2,W319+1,(YEAR!$C$2+YEAR!$C$3-1)&amp;"       :="))</f>
        <v>1</v>
      </c>
      <c r="Y319">
        <f ca="1">IF(X319&lt;1.1,X319,IF(X319&lt;YEAR!$C$2+YEAR!$C$3-2,X319+1,(YEAR!$C$2+YEAR!$C$3-1)&amp;"       :="))</f>
        <v>1</v>
      </c>
      <c r="Z319">
        <f ca="1">IF(Y319&lt;1.1,Y319,IF(Y319&lt;YEAR!$C$2+YEAR!$C$3-2,Y319+1,(YEAR!$C$2+YEAR!$C$3-1)&amp;"       :="))</f>
        <v>1</v>
      </c>
      <c r="AA319">
        <f ca="1">IF(Z319&lt;1.1,Z319,IF(Z319&lt;YEAR!$C$2+YEAR!$C$3-2,Z319+1,(YEAR!$C$2+YEAR!$C$3-1)&amp;"       :="))</f>
        <v>1</v>
      </c>
      <c r="AB319">
        <f ca="1">IF(AA319&lt;1.1,AA319,IF(AA319&lt;YEAR!$C$2+YEAR!$C$3-2,AA319+1,(YEAR!$C$2+YEAR!$C$3-1)&amp;"       :="))</f>
        <v>1</v>
      </c>
      <c r="AC319">
        <f ca="1">IF(AB319&lt;1.1,AB319,IF(AB319&lt;YEAR!$C$2+YEAR!$C$3-2,AB319+1,(YEAR!$C$2+YEAR!$C$3-1)&amp;"       :="))</f>
        <v>1</v>
      </c>
      <c r="AD319">
        <f ca="1">IF(AC319&lt;1.1,AC319,IF(AC319&lt;YEAR!$C$2+YEAR!$C$3-2,AC319+1,(YEAR!$C$2+YEAR!$C$3-1)&amp;"       :="))</f>
        <v>1</v>
      </c>
      <c r="AE319">
        <f ca="1">IF(AD319&lt;1.1,AD319,IF(AD319&lt;YEAR!$C$2+YEAR!$C$3-2,AD319+1,(YEAR!$C$2+YEAR!$C$3-1)&amp;"       :="))</f>
        <v>1</v>
      </c>
      <c r="AF319">
        <f ca="1">IF(AE319&lt;1.1,AE319,IF(AE319&lt;YEAR!$C$2+YEAR!$C$3-2,AE319+1,(YEAR!$C$2+YEAR!$C$3-1)&amp;"       :="))</f>
        <v>1</v>
      </c>
      <c r="AG319">
        <f ca="1">IF(AF319&lt;1.1,AF319,IF(AF319&lt;YEAR!$C$2+YEAR!$C$3-2,AF319+1,(YEAR!$C$2+YEAR!$C$3-1)&amp;"       :="))</f>
        <v>1</v>
      </c>
      <c r="AH319">
        <f ca="1">IF(AG319&lt;1.1,AG319,IF(AG319&lt;YEAR!$C$2+YEAR!$C$3-2,AG319+1,(YEAR!$C$2+YEAR!$C$3-1)&amp;"       :="))</f>
        <v>1</v>
      </c>
      <c r="AI319">
        <f ca="1">IF(AH319&lt;1.1,AH319,IF(AH319&lt;YEAR!$C$2+YEAR!$C$3-2,AH319+1,(YEAR!$C$2+YEAR!$C$3-1)&amp;"       :="))</f>
        <v>1</v>
      </c>
      <c r="AJ319">
        <f ca="1">IF(AI319&lt;1.1,AI319,IF(AI319&lt;YEAR!$C$2+YEAR!$C$3-2,AI319+1,(YEAR!$C$2+YEAR!$C$3-1)&amp;"       :="))</f>
        <v>1</v>
      </c>
    </row>
    <row r="320" spans="1:36">
      <c r="A320">
        <f t="shared" ca="1" si="19"/>
        <v>8</v>
      </c>
      <c r="B320" t="s">
        <v>51</v>
      </c>
      <c r="C320" t="str">
        <f ca="1">IF(D320="",OFFSET(AvailabilityFactor!A$1,A320,0),C319)</f>
        <v>D2BWWC00</v>
      </c>
      <c r="D320" t="str" cm="1">
        <f t="array" aca="1" ref="D320" ca="1">IF(D319="",TS_DRC!$P$5,OFFSET(TS_DRC!P$5,RIGHT(D319,2),0,TRUE))</f>
        <v>TS29</v>
      </c>
      <c r="E320" t="str">
        <f t="shared" ca="1" si="20"/>
        <v>TS29</v>
      </c>
      <c r="F320">
        <f ca="1">IF($D320="",YEAR!C$2,1)</f>
        <v>1</v>
      </c>
      <c r="G320">
        <f ca="1">IF(F320&lt;1.1,F320,IF(F320&lt;YEAR!$C$2+YEAR!$C$3-2,F320+1,(YEAR!$C$2+YEAR!$C$3-1)&amp;"       :="))</f>
        <v>1</v>
      </c>
      <c r="H320">
        <f ca="1">IF(G320&lt;1.1,G320,IF(G320&lt;YEAR!$C$2+YEAR!$C$3-2,G320+1,(YEAR!$C$2+YEAR!$C$3-1)&amp;"       :="))</f>
        <v>1</v>
      </c>
      <c r="I320">
        <f ca="1">IF(H320&lt;1.1,H320,IF(H320&lt;YEAR!$C$2+YEAR!$C$3-2,H320+1,(YEAR!$C$2+YEAR!$C$3-1)&amp;"       :="))</f>
        <v>1</v>
      </c>
      <c r="J320">
        <f ca="1">IF(I320&lt;1.1,I320,IF(I320&lt;YEAR!$C$2+YEAR!$C$3-2,I320+1,(YEAR!$C$2+YEAR!$C$3-1)&amp;"       :="))</f>
        <v>1</v>
      </c>
      <c r="K320">
        <f ca="1">IF(J320&lt;1.1,J320,IF(J320&lt;YEAR!$C$2+YEAR!$C$3-2,J320+1,(YEAR!$C$2+YEAR!$C$3-1)&amp;"       :="))</f>
        <v>1</v>
      </c>
      <c r="L320">
        <f ca="1">IF(K320&lt;1.1,K320,IF(K320&lt;YEAR!$C$2+YEAR!$C$3-2,K320+1,(YEAR!$C$2+YEAR!$C$3-1)&amp;"       :="))</f>
        <v>1</v>
      </c>
      <c r="M320">
        <f ca="1">IF(L320&lt;1.1,L320,IF(L320&lt;YEAR!$C$2+YEAR!$C$3-2,L320+1,(YEAR!$C$2+YEAR!$C$3-1)&amp;"       :="))</f>
        <v>1</v>
      </c>
      <c r="N320">
        <f ca="1">IF(M320&lt;1.1,M320,IF(M320&lt;YEAR!$C$2+YEAR!$C$3-2,M320+1,(YEAR!$C$2+YEAR!$C$3-1)&amp;"       :="))</f>
        <v>1</v>
      </c>
      <c r="O320">
        <f ca="1">IF(N320&lt;1.1,N320,IF(N320&lt;YEAR!$C$2+YEAR!$C$3-2,N320+1,(YEAR!$C$2+YEAR!$C$3-1)&amp;"       :="))</f>
        <v>1</v>
      </c>
      <c r="P320">
        <f ca="1">IF(O320&lt;1.1,O320,IF(O320&lt;YEAR!$C$2+YEAR!$C$3-2,O320+1,(YEAR!$C$2+YEAR!$C$3-1)&amp;"       :="))</f>
        <v>1</v>
      </c>
      <c r="Q320">
        <f ca="1">IF(P320&lt;1.1,P320,IF(P320&lt;YEAR!$C$2+YEAR!$C$3-2,P320+1,(YEAR!$C$2+YEAR!$C$3-1)&amp;"       :="))</f>
        <v>1</v>
      </c>
      <c r="R320">
        <f ca="1">IF(Q320&lt;1.1,Q320,IF(Q320&lt;YEAR!$C$2+YEAR!$C$3-2,Q320+1,(YEAR!$C$2+YEAR!$C$3-1)&amp;"       :="))</f>
        <v>1</v>
      </c>
      <c r="S320">
        <f ca="1">IF(R320&lt;1.1,R320,IF(R320&lt;YEAR!$C$2+YEAR!$C$3-2,R320+1,(YEAR!$C$2+YEAR!$C$3-1)&amp;"       :="))</f>
        <v>1</v>
      </c>
      <c r="T320">
        <f ca="1">IF(S320&lt;1.1,S320,IF(S320&lt;YEAR!$C$2+YEAR!$C$3-2,S320+1,(YEAR!$C$2+YEAR!$C$3-1)&amp;"       :="))</f>
        <v>1</v>
      </c>
      <c r="U320">
        <f ca="1">IF(T320&lt;1.1,T320,IF(T320&lt;YEAR!$C$2+YEAR!$C$3-2,T320+1,(YEAR!$C$2+YEAR!$C$3-1)&amp;"       :="))</f>
        <v>1</v>
      </c>
      <c r="V320">
        <f ca="1">IF(U320&lt;1.1,U320,IF(U320&lt;YEAR!$C$2+YEAR!$C$3-2,U320+1,(YEAR!$C$2+YEAR!$C$3-1)&amp;"       :="))</f>
        <v>1</v>
      </c>
      <c r="W320">
        <f ca="1">IF(V320&lt;1.1,V320,IF(V320&lt;YEAR!$C$2+YEAR!$C$3-2,V320+1,(YEAR!$C$2+YEAR!$C$3-1)&amp;"       :="))</f>
        <v>1</v>
      </c>
      <c r="X320">
        <f ca="1">IF(W320&lt;1.1,W320,IF(W320&lt;YEAR!$C$2+YEAR!$C$3-2,W320+1,(YEAR!$C$2+YEAR!$C$3-1)&amp;"       :="))</f>
        <v>1</v>
      </c>
      <c r="Y320">
        <f ca="1">IF(X320&lt;1.1,X320,IF(X320&lt;YEAR!$C$2+YEAR!$C$3-2,X320+1,(YEAR!$C$2+YEAR!$C$3-1)&amp;"       :="))</f>
        <v>1</v>
      </c>
      <c r="Z320">
        <f ca="1">IF(Y320&lt;1.1,Y320,IF(Y320&lt;YEAR!$C$2+YEAR!$C$3-2,Y320+1,(YEAR!$C$2+YEAR!$C$3-1)&amp;"       :="))</f>
        <v>1</v>
      </c>
      <c r="AA320">
        <f ca="1">IF(Z320&lt;1.1,Z320,IF(Z320&lt;YEAR!$C$2+YEAR!$C$3-2,Z320+1,(YEAR!$C$2+YEAR!$C$3-1)&amp;"       :="))</f>
        <v>1</v>
      </c>
      <c r="AB320">
        <f ca="1">IF(AA320&lt;1.1,AA320,IF(AA320&lt;YEAR!$C$2+YEAR!$C$3-2,AA320+1,(YEAR!$C$2+YEAR!$C$3-1)&amp;"       :="))</f>
        <v>1</v>
      </c>
      <c r="AC320">
        <f ca="1">IF(AB320&lt;1.1,AB320,IF(AB320&lt;YEAR!$C$2+YEAR!$C$3-2,AB320+1,(YEAR!$C$2+YEAR!$C$3-1)&amp;"       :="))</f>
        <v>1</v>
      </c>
      <c r="AD320">
        <f ca="1">IF(AC320&lt;1.1,AC320,IF(AC320&lt;YEAR!$C$2+YEAR!$C$3-2,AC320+1,(YEAR!$C$2+YEAR!$C$3-1)&amp;"       :="))</f>
        <v>1</v>
      </c>
      <c r="AE320">
        <f ca="1">IF(AD320&lt;1.1,AD320,IF(AD320&lt;YEAR!$C$2+YEAR!$C$3-2,AD320+1,(YEAR!$C$2+YEAR!$C$3-1)&amp;"       :="))</f>
        <v>1</v>
      </c>
      <c r="AF320">
        <f ca="1">IF(AE320&lt;1.1,AE320,IF(AE320&lt;YEAR!$C$2+YEAR!$C$3-2,AE320+1,(YEAR!$C$2+YEAR!$C$3-1)&amp;"       :="))</f>
        <v>1</v>
      </c>
      <c r="AG320">
        <f ca="1">IF(AF320&lt;1.1,AF320,IF(AF320&lt;YEAR!$C$2+YEAR!$C$3-2,AF320+1,(YEAR!$C$2+YEAR!$C$3-1)&amp;"       :="))</f>
        <v>1</v>
      </c>
      <c r="AH320">
        <f ca="1">IF(AG320&lt;1.1,AG320,IF(AG320&lt;YEAR!$C$2+YEAR!$C$3-2,AG320+1,(YEAR!$C$2+YEAR!$C$3-1)&amp;"       :="))</f>
        <v>1</v>
      </c>
      <c r="AI320">
        <f ca="1">IF(AH320&lt;1.1,AH320,IF(AH320&lt;YEAR!$C$2+YEAR!$C$3-2,AH320+1,(YEAR!$C$2+YEAR!$C$3-1)&amp;"       :="))</f>
        <v>1</v>
      </c>
      <c r="AJ320">
        <f ca="1">IF(AI320&lt;1.1,AI320,IF(AI320&lt;YEAR!$C$2+YEAR!$C$3-2,AI320+1,(YEAR!$C$2+YEAR!$C$3-1)&amp;"       :="))</f>
        <v>1</v>
      </c>
    </row>
    <row r="321" spans="1:36">
      <c r="A321">
        <f t="shared" ca="1" si="19"/>
        <v>8</v>
      </c>
      <c r="B321" t="s">
        <v>51</v>
      </c>
      <c r="C321" t="str">
        <f ca="1">IF(D321="",OFFSET(AvailabilityFactor!A$1,A321,0),C320)</f>
        <v>D2BWWC00</v>
      </c>
      <c r="D321" t="str" cm="1">
        <f t="array" aca="1" ref="D321" ca="1">IF(D320="",TS_DRC!$P$5,OFFSET(TS_DRC!P$5,RIGHT(D320,2),0,TRUE))</f>
        <v>TS30</v>
      </c>
      <c r="E321" t="str">
        <f t="shared" ca="1" si="20"/>
        <v>TS30</v>
      </c>
      <c r="F321">
        <f ca="1">IF($D321="",YEAR!C$2,1)</f>
        <v>1</v>
      </c>
      <c r="G321">
        <f ca="1">IF(F321&lt;1.1,F321,IF(F321&lt;YEAR!$C$2+YEAR!$C$3-2,F321+1,(YEAR!$C$2+YEAR!$C$3-1)&amp;"       :="))</f>
        <v>1</v>
      </c>
      <c r="H321">
        <f ca="1">IF(G321&lt;1.1,G321,IF(G321&lt;YEAR!$C$2+YEAR!$C$3-2,G321+1,(YEAR!$C$2+YEAR!$C$3-1)&amp;"       :="))</f>
        <v>1</v>
      </c>
      <c r="I321">
        <f ca="1">IF(H321&lt;1.1,H321,IF(H321&lt;YEAR!$C$2+YEAR!$C$3-2,H321+1,(YEAR!$C$2+YEAR!$C$3-1)&amp;"       :="))</f>
        <v>1</v>
      </c>
      <c r="J321">
        <f ca="1">IF(I321&lt;1.1,I321,IF(I321&lt;YEAR!$C$2+YEAR!$C$3-2,I321+1,(YEAR!$C$2+YEAR!$C$3-1)&amp;"       :="))</f>
        <v>1</v>
      </c>
      <c r="K321">
        <f ca="1">IF(J321&lt;1.1,J321,IF(J321&lt;YEAR!$C$2+YEAR!$C$3-2,J321+1,(YEAR!$C$2+YEAR!$C$3-1)&amp;"       :="))</f>
        <v>1</v>
      </c>
      <c r="L321">
        <f ca="1">IF(K321&lt;1.1,K321,IF(K321&lt;YEAR!$C$2+YEAR!$C$3-2,K321+1,(YEAR!$C$2+YEAR!$C$3-1)&amp;"       :="))</f>
        <v>1</v>
      </c>
      <c r="M321">
        <f ca="1">IF(L321&lt;1.1,L321,IF(L321&lt;YEAR!$C$2+YEAR!$C$3-2,L321+1,(YEAR!$C$2+YEAR!$C$3-1)&amp;"       :="))</f>
        <v>1</v>
      </c>
      <c r="N321">
        <f ca="1">IF(M321&lt;1.1,M321,IF(M321&lt;YEAR!$C$2+YEAR!$C$3-2,M321+1,(YEAR!$C$2+YEAR!$C$3-1)&amp;"       :="))</f>
        <v>1</v>
      </c>
      <c r="O321">
        <f ca="1">IF(N321&lt;1.1,N321,IF(N321&lt;YEAR!$C$2+YEAR!$C$3-2,N321+1,(YEAR!$C$2+YEAR!$C$3-1)&amp;"       :="))</f>
        <v>1</v>
      </c>
      <c r="P321">
        <f ca="1">IF(O321&lt;1.1,O321,IF(O321&lt;YEAR!$C$2+YEAR!$C$3-2,O321+1,(YEAR!$C$2+YEAR!$C$3-1)&amp;"       :="))</f>
        <v>1</v>
      </c>
      <c r="Q321">
        <f ca="1">IF(P321&lt;1.1,P321,IF(P321&lt;YEAR!$C$2+YEAR!$C$3-2,P321+1,(YEAR!$C$2+YEAR!$C$3-1)&amp;"       :="))</f>
        <v>1</v>
      </c>
      <c r="R321">
        <f ca="1">IF(Q321&lt;1.1,Q321,IF(Q321&lt;YEAR!$C$2+YEAR!$C$3-2,Q321+1,(YEAR!$C$2+YEAR!$C$3-1)&amp;"       :="))</f>
        <v>1</v>
      </c>
      <c r="S321">
        <f ca="1">IF(R321&lt;1.1,R321,IF(R321&lt;YEAR!$C$2+YEAR!$C$3-2,R321+1,(YEAR!$C$2+YEAR!$C$3-1)&amp;"       :="))</f>
        <v>1</v>
      </c>
      <c r="T321">
        <f ca="1">IF(S321&lt;1.1,S321,IF(S321&lt;YEAR!$C$2+YEAR!$C$3-2,S321+1,(YEAR!$C$2+YEAR!$C$3-1)&amp;"       :="))</f>
        <v>1</v>
      </c>
      <c r="U321">
        <f ca="1">IF(T321&lt;1.1,T321,IF(T321&lt;YEAR!$C$2+YEAR!$C$3-2,T321+1,(YEAR!$C$2+YEAR!$C$3-1)&amp;"       :="))</f>
        <v>1</v>
      </c>
      <c r="V321">
        <f ca="1">IF(U321&lt;1.1,U321,IF(U321&lt;YEAR!$C$2+YEAR!$C$3-2,U321+1,(YEAR!$C$2+YEAR!$C$3-1)&amp;"       :="))</f>
        <v>1</v>
      </c>
      <c r="W321">
        <f ca="1">IF(V321&lt;1.1,V321,IF(V321&lt;YEAR!$C$2+YEAR!$C$3-2,V321+1,(YEAR!$C$2+YEAR!$C$3-1)&amp;"       :="))</f>
        <v>1</v>
      </c>
      <c r="X321">
        <f ca="1">IF(W321&lt;1.1,W321,IF(W321&lt;YEAR!$C$2+YEAR!$C$3-2,W321+1,(YEAR!$C$2+YEAR!$C$3-1)&amp;"       :="))</f>
        <v>1</v>
      </c>
      <c r="Y321">
        <f ca="1">IF(X321&lt;1.1,X321,IF(X321&lt;YEAR!$C$2+YEAR!$C$3-2,X321+1,(YEAR!$C$2+YEAR!$C$3-1)&amp;"       :="))</f>
        <v>1</v>
      </c>
      <c r="Z321">
        <f ca="1">IF(Y321&lt;1.1,Y321,IF(Y321&lt;YEAR!$C$2+YEAR!$C$3-2,Y321+1,(YEAR!$C$2+YEAR!$C$3-1)&amp;"       :="))</f>
        <v>1</v>
      </c>
      <c r="AA321">
        <f ca="1">IF(Z321&lt;1.1,Z321,IF(Z321&lt;YEAR!$C$2+YEAR!$C$3-2,Z321+1,(YEAR!$C$2+YEAR!$C$3-1)&amp;"       :="))</f>
        <v>1</v>
      </c>
      <c r="AB321">
        <f ca="1">IF(AA321&lt;1.1,AA321,IF(AA321&lt;YEAR!$C$2+YEAR!$C$3-2,AA321+1,(YEAR!$C$2+YEAR!$C$3-1)&amp;"       :="))</f>
        <v>1</v>
      </c>
      <c r="AC321">
        <f ca="1">IF(AB321&lt;1.1,AB321,IF(AB321&lt;YEAR!$C$2+YEAR!$C$3-2,AB321+1,(YEAR!$C$2+YEAR!$C$3-1)&amp;"       :="))</f>
        <v>1</v>
      </c>
      <c r="AD321">
        <f ca="1">IF(AC321&lt;1.1,AC321,IF(AC321&lt;YEAR!$C$2+YEAR!$C$3-2,AC321+1,(YEAR!$C$2+YEAR!$C$3-1)&amp;"       :="))</f>
        <v>1</v>
      </c>
      <c r="AE321">
        <f ca="1">IF(AD321&lt;1.1,AD321,IF(AD321&lt;YEAR!$C$2+YEAR!$C$3-2,AD321+1,(YEAR!$C$2+YEAR!$C$3-1)&amp;"       :="))</f>
        <v>1</v>
      </c>
      <c r="AF321">
        <f ca="1">IF(AE321&lt;1.1,AE321,IF(AE321&lt;YEAR!$C$2+YEAR!$C$3-2,AE321+1,(YEAR!$C$2+YEAR!$C$3-1)&amp;"       :="))</f>
        <v>1</v>
      </c>
      <c r="AG321">
        <f ca="1">IF(AF321&lt;1.1,AF321,IF(AF321&lt;YEAR!$C$2+YEAR!$C$3-2,AF321+1,(YEAR!$C$2+YEAR!$C$3-1)&amp;"       :="))</f>
        <v>1</v>
      </c>
      <c r="AH321">
        <f ca="1">IF(AG321&lt;1.1,AG321,IF(AG321&lt;YEAR!$C$2+YEAR!$C$3-2,AG321+1,(YEAR!$C$2+YEAR!$C$3-1)&amp;"       :="))</f>
        <v>1</v>
      </c>
      <c r="AI321">
        <f ca="1">IF(AH321&lt;1.1,AH321,IF(AH321&lt;YEAR!$C$2+YEAR!$C$3-2,AH321+1,(YEAR!$C$2+YEAR!$C$3-1)&amp;"       :="))</f>
        <v>1</v>
      </c>
      <c r="AJ321">
        <f ca="1">IF(AI321&lt;1.1,AI321,IF(AI321&lt;YEAR!$C$2+YEAR!$C$3-2,AI321+1,(YEAR!$C$2+YEAR!$C$3-1)&amp;"       :="))</f>
        <v>1</v>
      </c>
    </row>
    <row r="322" spans="1:36">
      <c r="A322">
        <f t="shared" ca="1" si="19"/>
        <v>8</v>
      </c>
      <c r="B322" t="s">
        <v>51</v>
      </c>
      <c r="C322" t="str">
        <f ca="1">IF(D322="",OFFSET(AvailabilityFactor!A$1,A322,0),C321)</f>
        <v>D2BWWC00</v>
      </c>
      <c r="D322" t="str" cm="1">
        <f t="array" aca="1" ref="D322" ca="1">IF(D321="",TS_DRC!$P$5,OFFSET(TS_DRC!P$5,RIGHT(D321,2),0,TRUE))</f>
        <v>TS31</v>
      </c>
      <c r="E322" t="str">
        <f t="shared" ca="1" si="20"/>
        <v>TS31</v>
      </c>
      <c r="F322">
        <f ca="1">IF($D322="",YEAR!C$2,1)</f>
        <v>1</v>
      </c>
      <c r="G322">
        <f ca="1">IF(F322&lt;1.1,F322,IF(F322&lt;YEAR!$C$2+YEAR!$C$3-2,F322+1,(YEAR!$C$2+YEAR!$C$3-1)&amp;"       :="))</f>
        <v>1</v>
      </c>
      <c r="H322">
        <f ca="1">IF(G322&lt;1.1,G322,IF(G322&lt;YEAR!$C$2+YEAR!$C$3-2,G322+1,(YEAR!$C$2+YEAR!$C$3-1)&amp;"       :="))</f>
        <v>1</v>
      </c>
      <c r="I322">
        <f ca="1">IF(H322&lt;1.1,H322,IF(H322&lt;YEAR!$C$2+YEAR!$C$3-2,H322+1,(YEAR!$C$2+YEAR!$C$3-1)&amp;"       :="))</f>
        <v>1</v>
      </c>
      <c r="J322">
        <f ca="1">IF(I322&lt;1.1,I322,IF(I322&lt;YEAR!$C$2+YEAR!$C$3-2,I322+1,(YEAR!$C$2+YEAR!$C$3-1)&amp;"       :="))</f>
        <v>1</v>
      </c>
      <c r="K322">
        <f ca="1">IF(J322&lt;1.1,J322,IF(J322&lt;YEAR!$C$2+YEAR!$C$3-2,J322+1,(YEAR!$C$2+YEAR!$C$3-1)&amp;"       :="))</f>
        <v>1</v>
      </c>
      <c r="L322">
        <f ca="1">IF(K322&lt;1.1,K322,IF(K322&lt;YEAR!$C$2+YEAR!$C$3-2,K322+1,(YEAR!$C$2+YEAR!$C$3-1)&amp;"       :="))</f>
        <v>1</v>
      </c>
      <c r="M322">
        <f ca="1">IF(L322&lt;1.1,L322,IF(L322&lt;YEAR!$C$2+YEAR!$C$3-2,L322+1,(YEAR!$C$2+YEAR!$C$3-1)&amp;"       :="))</f>
        <v>1</v>
      </c>
      <c r="N322">
        <f ca="1">IF(M322&lt;1.1,M322,IF(M322&lt;YEAR!$C$2+YEAR!$C$3-2,M322+1,(YEAR!$C$2+YEAR!$C$3-1)&amp;"       :="))</f>
        <v>1</v>
      </c>
      <c r="O322">
        <f ca="1">IF(N322&lt;1.1,N322,IF(N322&lt;YEAR!$C$2+YEAR!$C$3-2,N322+1,(YEAR!$C$2+YEAR!$C$3-1)&amp;"       :="))</f>
        <v>1</v>
      </c>
      <c r="P322">
        <f ca="1">IF(O322&lt;1.1,O322,IF(O322&lt;YEAR!$C$2+YEAR!$C$3-2,O322+1,(YEAR!$C$2+YEAR!$C$3-1)&amp;"       :="))</f>
        <v>1</v>
      </c>
      <c r="Q322">
        <f ca="1">IF(P322&lt;1.1,P322,IF(P322&lt;YEAR!$C$2+YEAR!$C$3-2,P322+1,(YEAR!$C$2+YEAR!$C$3-1)&amp;"       :="))</f>
        <v>1</v>
      </c>
      <c r="R322">
        <f ca="1">IF(Q322&lt;1.1,Q322,IF(Q322&lt;YEAR!$C$2+YEAR!$C$3-2,Q322+1,(YEAR!$C$2+YEAR!$C$3-1)&amp;"       :="))</f>
        <v>1</v>
      </c>
      <c r="S322">
        <f ca="1">IF(R322&lt;1.1,R322,IF(R322&lt;YEAR!$C$2+YEAR!$C$3-2,R322+1,(YEAR!$C$2+YEAR!$C$3-1)&amp;"       :="))</f>
        <v>1</v>
      </c>
      <c r="T322">
        <f ca="1">IF(S322&lt;1.1,S322,IF(S322&lt;YEAR!$C$2+YEAR!$C$3-2,S322+1,(YEAR!$C$2+YEAR!$C$3-1)&amp;"       :="))</f>
        <v>1</v>
      </c>
      <c r="U322">
        <f ca="1">IF(T322&lt;1.1,T322,IF(T322&lt;YEAR!$C$2+YEAR!$C$3-2,T322+1,(YEAR!$C$2+YEAR!$C$3-1)&amp;"       :="))</f>
        <v>1</v>
      </c>
      <c r="V322">
        <f ca="1">IF(U322&lt;1.1,U322,IF(U322&lt;YEAR!$C$2+YEAR!$C$3-2,U322+1,(YEAR!$C$2+YEAR!$C$3-1)&amp;"       :="))</f>
        <v>1</v>
      </c>
      <c r="W322">
        <f ca="1">IF(V322&lt;1.1,V322,IF(V322&lt;YEAR!$C$2+YEAR!$C$3-2,V322+1,(YEAR!$C$2+YEAR!$C$3-1)&amp;"       :="))</f>
        <v>1</v>
      </c>
      <c r="X322">
        <f ca="1">IF(W322&lt;1.1,W322,IF(W322&lt;YEAR!$C$2+YEAR!$C$3-2,W322+1,(YEAR!$C$2+YEAR!$C$3-1)&amp;"       :="))</f>
        <v>1</v>
      </c>
      <c r="Y322">
        <f ca="1">IF(X322&lt;1.1,X322,IF(X322&lt;YEAR!$C$2+YEAR!$C$3-2,X322+1,(YEAR!$C$2+YEAR!$C$3-1)&amp;"       :="))</f>
        <v>1</v>
      </c>
      <c r="Z322">
        <f ca="1">IF(Y322&lt;1.1,Y322,IF(Y322&lt;YEAR!$C$2+YEAR!$C$3-2,Y322+1,(YEAR!$C$2+YEAR!$C$3-1)&amp;"       :="))</f>
        <v>1</v>
      </c>
      <c r="AA322">
        <f ca="1">IF(Z322&lt;1.1,Z322,IF(Z322&lt;YEAR!$C$2+YEAR!$C$3-2,Z322+1,(YEAR!$C$2+YEAR!$C$3-1)&amp;"       :="))</f>
        <v>1</v>
      </c>
      <c r="AB322">
        <f ca="1">IF(AA322&lt;1.1,AA322,IF(AA322&lt;YEAR!$C$2+YEAR!$C$3-2,AA322+1,(YEAR!$C$2+YEAR!$C$3-1)&amp;"       :="))</f>
        <v>1</v>
      </c>
      <c r="AC322">
        <f ca="1">IF(AB322&lt;1.1,AB322,IF(AB322&lt;YEAR!$C$2+YEAR!$C$3-2,AB322+1,(YEAR!$C$2+YEAR!$C$3-1)&amp;"       :="))</f>
        <v>1</v>
      </c>
      <c r="AD322">
        <f ca="1">IF(AC322&lt;1.1,AC322,IF(AC322&lt;YEAR!$C$2+YEAR!$C$3-2,AC322+1,(YEAR!$C$2+YEAR!$C$3-1)&amp;"       :="))</f>
        <v>1</v>
      </c>
      <c r="AE322">
        <f ca="1">IF(AD322&lt;1.1,AD322,IF(AD322&lt;YEAR!$C$2+YEAR!$C$3-2,AD322+1,(YEAR!$C$2+YEAR!$C$3-1)&amp;"       :="))</f>
        <v>1</v>
      </c>
      <c r="AF322">
        <f ca="1">IF(AE322&lt;1.1,AE322,IF(AE322&lt;YEAR!$C$2+YEAR!$C$3-2,AE322+1,(YEAR!$C$2+YEAR!$C$3-1)&amp;"       :="))</f>
        <v>1</v>
      </c>
      <c r="AG322">
        <f ca="1">IF(AF322&lt;1.1,AF322,IF(AF322&lt;YEAR!$C$2+YEAR!$C$3-2,AF322+1,(YEAR!$C$2+YEAR!$C$3-1)&amp;"       :="))</f>
        <v>1</v>
      </c>
      <c r="AH322">
        <f ca="1">IF(AG322&lt;1.1,AG322,IF(AG322&lt;YEAR!$C$2+YEAR!$C$3-2,AG322+1,(YEAR!$C$2+YEAR!$C$3-1)&amp;"       :="))</f>
        <v>1</v>
      </c>
      <c r="AI322">
        <f ca="1">IF(AH322&lt;1.1,AH322,IF(AH322&lt;YEAR!$C$2+YEAR!$C$3-2,AH322+1,(YEAR!$C$2+YEAR!$C$3-1)&amp;"       :="))</f>
        <v>1</v>
      </c>
      <c r="AJ322">
        <f ca="1">IF(AI322&lt;1.1,AI322,IF(AI322&lt;YEAR!$C$2+YEAR!$C$3-2,AI322+1,(YEAR!$C$2+YEAR!$C$3-1)&amp;"       :="))</f>
        <v>1</v>
      </c>
    </row>
    <row r="323" spans="1:36">
      <c r="A323">
        <f t="shared" ref="A323:A327" ca="1" si="21">IF(D323="",A322+1,A322)</f>
        <v>8</v>
      </c>
      <c r="B323" t="s">
        <v>51</v>
      </c>
      <c r="C323" t="str">
        <f ca="1">IF(D323="",OFFSET(AvailabilityFactor!A$1,A323,0),C322)</f>
        <v>D2BWWC00</v>
      </c>
      <c r="D323" t="str" cm="1">
        <f t="array" aca="1" ref="D323" ca="1">IF(D322="",TS_DRC!$P$5,OFFSET(TS_DRC!P$5,RIGHT(D322,2),0,TRUE))</f>
        <v>TS32</v>
      </c>
      <c r="E323" t="str">
        <f t="shared" ref="E323:E327" ca="1" si="22">IF(D323="","[DRC,"&amp;C323&amp;",*,*]          :         ",D323)</f>
        <v>TS32</v>
      </c>
      <c r="F323">
        <f ca="1">IF($D323="",YEAR!C$2,1)</f>
        <v>1</v>
      </c>
      <c r="G323">
        <f ca="1">IF(F323&lt;1.1,F323,IF(F323&lt;YEAR!$C$2+YEAR!$C$3-2,F323+1,(YEAR!$C$2+YEAR!$C$3-1)&amp;"       :="))</f>
        <v>1</v>
      </c>
      <c r="H323">
        <f ca="1">IF(G323&lt;1.1,G323,IF(G323&lt;YEAR!$C$2+YEAR!$C$3-2,G323+1,(YEAR!$C$2+YEAR!$C$3-1)&amp;"       :="))</f>
        <v>1</v>
      </c>
      <c r="I323">
        <f ca="1">IF(H323&lt;1.1,H323,IF(H323&lt;YEAR!$C$2+YEAR!$C$3-2,H323+1,(YEAR!$C$2+YEAR!$C$3-1)&amp;"       :="))</f>
        <v>1</v>
      </c>
      <c r="J323">
        <f ca="1">IF(I323&lt;1.1,I323,IF(I323&lt;YEAR!$C$2+YEAR!$C$3-2,I323+1,(YEAR!$C$2+YEAR!$C$3-1)&amp;"       :="))</f>
        <v>1</v>
      </c>
      <c r="K323">
        <f ca="1">IF(J323&lt;1.1,J323,IF(J323&lt;YEAR!$C$2+YEAR!$C$3-2,J323+1,(YEAR!$C$2+YEAR!$C$3-1)&amp;"       :="))</f>
        <v>1</v>
      </c>
      <c r="L323">
        <f ca="1">IF(K323&lt;1.1,K323,IF(K323&lt;YEAR!$C$2+YEAR!$C$3-2,K323+1,(YEAR!$C$2+YEAR!$C$3-1)&amp;"       :="))</f>
        <v>1</v>
      </c>
      <c r="M323">
        <f ca="1">IF(L323&lt;1.1,L323,IF(L323&lt;YEAR!$C$2+YEAR!$C$3-2,L323+1,(YEAR!$C$2+YEAR!$C$3-1)&amp;"       :="))</f>
        <v>1</v>
      </c>
      <c r="N323">
        <f ca="1">IF(M323&lt;1.1,M323,IF(M323&lt;YEAR!$C$2+YEAR!$C$3-2,M323+1,(YEAR!$C$2+YEAR!$C$3-1)&amp;"       :="))</f>
        <v>1</v>
      </c>
      <c r="O323">
        <f ca="1">IF(N323&lt;1.1,N323,IF(N323&lt;YEAR!$C$2+YEAR!$C$3-2,N323+1,(YEAR!$C$2+YEAR!$C$3-1)&amp;"       :="))</f>
        <v>1</v>
      </c>
      <c r="P323">
        <f ca="1">IF(O323&lt;1.1,O323,IF(O323&lt;YEAR!$C$2+YEAR!$C$3-2,O323+1,(YEAR!$C$2+YEAR!$C$3-1)&amp;"       :="))</f>
        <v>1</v>
      </c>
      <c r="Q323">
        <f ca="1">IF(P323&lt;1.1,P323,IF(P323&lt;YEAR!$C$2+YEAR!$C$3-2,P323+1,(YEAR!$C$2+YEAR!$C$3-1)&amp;"       :="))</f>
        <v>1</v>
      </c>
      <c r="R323">
        <f ca="1">IF(Q323&lt;1.1,Q323,IF(Q323&lt;YEAR!$C$2+YEAR!$C$3-2,Q323+1,(YEAR!$C$2+YEAR!$C$3-1)&amp;"       :="))</f>
        <v>1</v>
      </c>
      <c r="S323">
        <f ca="1">IF(R323&lt;1.1,R323,IF(R323&lt;YEAR!$C$2+YEAR!$C$3-2,R323+1,(YEAR!$C$2+YEAR!$C$3-1)&amp;"       :="))</f>
        <v>1</v>
      </c>
      <c r="T323">
        <f ca="1">IF(S323&lt;1.1,S323,IF(S323&lt;YEAR!$C$2+YEAR!$C$3-2,S323+1,(YEAR!$C$2+YEAR!$C$3-1)&amp;"       :="))</f>
        <v>1</v>
      </c>
      <c r="U323">
        <f ca="1">IF(T323&lt;1.1,T323,IF(T323&lt;YEAR!$C$2+YEAR!$C$3-2,T323+1,(YEAR!$C$2+YEAR!$C$3-1)&amp;"       :="))</f>
        <v>1</v>
      </c>
      <c r="V323">
        <f ca="1">IF(U323&lt;1.1,U323,IF(U323&lt;YEAR!$C$2+YEAR!$C$3-2,U323+1,(YEAR!$C$2+YEAR!$C$3-1)&amp;"       :="))</f>
        <v>1</v>
      </c>
      <c r="W323">
        <f ca="1">IF(V323&lt;1.1,V323,IF(V323&lt;YEAR!$C$2+YEAR!$C$3-2,V323+1,(YEAR!$C$2+YEAR!$C$3-1)&amp;"       :="))</f>
        <v>1</v>
      </c>
      <c r="X323">
        <f ca="1">IF(W323&lt;1.1,W323,IF(W323&lt;YEAR!$C$2+YEAR!$C$3-2,W323+1,(YEAR!$C$2+YEAR!$C$3-1)&amp;"       :="))</f>
        <v>1</v>
      </c>
      <c r="Y323">
        <f ca="1">IF(X323&lt;1.1,X323,IF(X323&lt;YEAR!$C$2+YEAR!$C$3-2,X323+1,(YEAR!$C$2+YEAR!$C$3-1)&amp;"       :="))</f>
        <v>1</v>
      </c>
      <c r="Z323">
        <f ca="1">IF(Y323&lt;1.1,Y323,IF(Y323&lt;YEAR!$C$2+YEAR!$C$3-2,Y323+1,(YEAR!$C$2+YEAR!$C$3-1)&amp;"       :="))</f>
        <v>1</v>
      </c>
      <c r="AA323">
        <f ca="1">IF(Z323&lt;1.1,Z323,IF(Z323&lt;YEAR!$C$2+YEAR!$C$3-2,Z323+1,(YEAR!$C$2+YEAR!$C$3-1)&amp;"       :="))</f>
        <v>1</v>
      </c>
      <c r="AB323">
        <f ca="1">IF(AA323&lt;1.1,AA323,IF(AA323&lt;YEAR!$C$2+YEAR!$C$3-2,AA323+1,(YEAR!$C$2+YEAR!$C$3-1)&amp;"       :="))</f>
        <v>1</v>
      </c>
      <c r="AC323">
        <f ca="1">IF(AB323&lt;1.1,AB323,IF(AB323&lt;YEAR!$C$2+YEAR!$C$3-2,AB323+1,(YEAR!$C$2+YEAR!$C$3-1)&amp;"       :="))</f>
        <v>1</v>
      </c>
      <c r="AD323">
        <f ca="1">IF(AC323&lt;1.1,AC323,IF(AC323&lt;YEAR!$C$2+YEAR!$C$3-2,AC323+1,(YEAR!$C$2+YEAR!$C$3-1)&amp;"       :="))</f>
        <v>1</v>
      </c>
      <c r="AE323">
        <f ca="1">IF(AD323&lt;1.1,AD323,IF(AD323&lt;YEAR!$C$2+YEAR!$C$3-2,AD323+1,(YEAR!$C$2+YEAR!$C$3-1)&amp;"       :="))</f>
        <v>1</v>
      </c>
      <c r="AF323">
        <f ca="1">IF(AE323&lt;1.1,AE323,IF(AE323&lt;YEAR!$C$2+YEAR!$C$3-2,AE323+1,(YEAR!$C$2+YEAR!$C$3-1)&amp;"       :="))</f>
        <v>1</v>
      </c>
      <c r="AG323">
        <f ca="1">IF(AF323&lt;1.1,AF323,IF(AF323&lt;YEAR!$C$2+YEAR!$C$3-2,AF323+1,(YEAR!$C$2+YEAR!$C$3-1)&amp;"       :="))</f>
        <v>1</v>
      </c>
      <c r="AH323">
        <f ca="1">IF(AG323&lt;1.1,AG323,IF(AG323&lt;YEAR!$C$2+YEAR!$C$3-2,AG323+1,(YEAR!$C$2+YEAR!$C$3-1)&amp;"       :="))</f>
        <v>1</v>
      </c>
      <c r="AI323">
        <f ca="1">IF(AH323&lt;1.1,AH323,IF(AH323&lt;YEAR!$C$2+YEAR!$C$3-2,AH323+1,(YEAR!$C$2+YEAR!$C$3-1)&amp;"       :="))</f>
        <v>1</v>
      </c>
      <c r="AJ323">
        <f ca="1">IF(AI323&lt;1.1,AI323,IF(AI323&lt;YEAR!$C$2+YEAR!$C$3-2,AI323+1,(YEAR!$C$2+YEAR!$C$3-1)&amp;"       :="))</f>
        <v>1</v>
      </c>
    </row>
    <row r="324" spans="1:36">
      <c r="A324">
        <f t="shared" ca="1" si="21"/>
        <v>8</v>
      </c>
      <c r="B324" t="s">
        <v>51</v>
      </c>
      <c r="C324" t="str">
        <f ca="1">IF(D324="",OFFSET(AvailabilityFactor!A$1,A324,0),C323)</f>
        <v>D2BWWC00</v>
      </c>
      <c r="D324" t="str" cm="1">
        <f t="array" aca="1" ref="D324" ca="1">IF(D323="",TS_DRC!$P$5,OFFSET(TS_DRC!P$5,RIGHT(D323,2),0,TRUE))</f>
        <v>TS33</v>
      </c>
      <c r="E324" t="str">
        <f t="shared" ca="1" si="22"/>
        <v>TS33</v>
      </c>
      <c r="F324">
        <f ca="1">IF($D324="",YEAR!C$2,1)</f>
        <v>1</v>
      </c>
      <c r="G324">
        <f ca="1">IF(F324&lt;1.1,F324,IF(F324&lt;YEAR!$C$2+YEAR!$C$3-2,F324+1,(YEAR!$C$2+YEAR!$C$3-1)&amp;"       :="))</f>
        <v>1</v>
      </c>
      <c r="H324">
        <f ca="1">IF(G324&lt;1.1,G324,IF(G324&lt;YEAR!$C$2+YEAR!$C$3-2,G324+1,(YEAR!$C$2+YEAR!$C$3-1)&amp;"       :="))</f>
        <v>1</v>
      </c>
      <c r="I324">
        <f ca="1">IF(H324&lt;1.1,H324,IF(H324&lt;YEAR!$C$2+YEAR!$C$3-2,H324+1,(YEAR!$C$2+YEAR!$C$3-1)&amp;"       :="))</f>
        <v>1</v>
      </c>
      <c r="J324">
        <f ca="1">IF(I324&lt;1.1,I324,IF(I324&lt;YEAR!$C$2+YEAR!$C$3-2,I324+1,(YEAR!$C$2+YEAR!$C$3-1)&amp;"       :="))</f>
        <v>1</v>
      </c>
      <c r="K324">
        <f ca="1">IF(J324&lt;1.1,J324,IF(J324&lt;YEAR!$C$2+YEAR!$C$3-2,J324+1,(YEAR!$C$2+YEAR!$C$3-1)&amp;"       :="))</f>
        <v>1</v>
      </c>
      <c r="L324">
        <f ca="1">IF(K324&lt;1.1,K324,IF(K324&lt;YEAR!$C$2+YEAR!$C$3-2,K324+1,(YEAR!$C$2+YEAR!$C$3-1)&amp;"       :="))</f>
        <v>1</v>
      </c>
      <c r="M324">
        <f ca="1">IF(L324&lt;1.1,L324,IF(L324&lt;YEAR!$C$2+YEAR!$C$3-2,L324+1,(YEAR!$C$2+YEAR!$C$3-1)&amp;"       :="))</f>
        <v>1</v>
      </c>
      <c r="N324">
        <f ca="1">IF(M324&lt;1.1,M324,IF(M324&lt;YEAR!$C$2+YEAR!$C$3-2,M324+1,(YEAR!$C$2+YEAR!$C$3-1)&amp;"       :="))</f>
        <v>1</v>
      </c>
      <c r="O324">
        <f ca="1">IF(N324&lt;1.1,N324,IF(N324&lt;YEAR!$C$2+YEAR!$C$3-2,N324+1,(YEAR!$C$2+YEAR!$C$3-1)&amp;"       :="))</f>
        <v>1</v>
      </c>
      <c r="P324">
        <f ca="1">IF(O324&lt;1.1,O324,IF(O324&lt;YEAR!$C$2+YEAR!$C$3-2,O324+1,(YEAR!$C$2+YEAR!$C$3-1)&amp;"       :="))</f>
        <v>1</v>
      </c>
      <c r="Q324">
        <f ca="1">IF(P324&lt;1.1,P324,IF(P324&lt;YEAR!$C$2+YEAR!$C$3-2,P324+1,(YEAR!$C$2+YEAR!$C$3-1)&amp;"       :="))</f>
        <v>1</v>
      </c>
      <c r="R324">
        <f ca="1">IF(Q324&lt;1.1,Q324,IF(Q324&lt;YEAR!$C$2+YEAR!$C$3-2,Q324+1,(YEAR!$C$2+YEAR!$C$3-1)&amp;"       :="))</f>
        <v>1</v>
      </c>
      <c r="S324">
        <f ca="1">IF(R324&lt;1.1,R324,IF(R324&lt;YEAR!$C$2+YEAR!$C$3-2,R324+1,(YEAR!$C$2+YEAR!$C$3-1)&amp;"       :="))</f>
        <v>1</v>
      </c>
      <c r="T324">
        <f ca="1">IF(S324&lt;1.1,S324,IF(S324&lt;YEAR!$C$2+YEAR!$C$3-2,S324+1,(YEAR!$C$2+YEAR!$C$3-1)&amp;"       :="))</f>
        <v>1</v>
      </c>
      <c r="U324">
        <f ca="1">IF(T324&lt;1.1,T324,IF(T324&lt;YEAR!$C$2+YEAR!$C$3-2,T324+1,(YEAR!$C$2+YEAR!$C$3-1)&amp;"       :="))</f>
        <v>1</v>
      </c>
      <c r="V324">
        <f ca="1">IF(U324&lt;1.1,U324,IF(U324&lt;YEAR!$C$2+YEAR!$C$3-2,U324+1,(YEAR!$C$2+YEAR!$C$3-1)&amp;"       :="))</f>
        <v>1</v>
      </c>
      <c r="W324">
        <f ca="1">IF(V324&lt;1.1,V324,IF(V324&lt;YEAR!$C$2+YEAR!$C$3-2,V324+1,(YEAR!$C$2+YEAR!$C$3-1)&amp;"       :="))</f>
        <v>1</v>
      </c>
      <c r="X324">
        <f ca="1">IF(W324&lt;1.1,W324,IF(W324&lt;YEAR!$C$2+YEAR!$C$3-2,W324+1,(YEAR!$C$2+YEAR!$C$3-1)&amp;"       :="))</f>
        <v>1</v>
      </c>
      <c r="Y324">
        <f ca="1">IF(X324&lt;1.1,X324,IF(X324&lt;YEAR!$C$2+YEAR!$C$3-2,X324+1,(YEAR!$C$2+YEAR!$C$3-1)&amp;"       :="))</f>
        <v>1</v>
      </c>
      <c r="Z324">
        <f ca="1">IF(Y324&lt;1.1,Y324,IF(Y324&lt;YEAR!$C$2+YEAR!$C$3-2,Y324+1,(YEAR!$C$2+YEAR!$C$3-1)&amp;"       :="))</f>
        <v>1</v>
      </c>
      <c r="AA324">
        <f ca="1">IF(Z324&lt;1.1,Z324,IF(Z324&lt;YEAR!$C$2+YEAR!$C$3-2,Z324+1,(YEAR!$C$2+YEAR!$C$3-1)&amp;"       :="))</f>
        <v>1</v>
      </c>
      <c r="AB324">
        <f ca="1">IF(AA324&lt;1.1,AA324,IF(AA324&lt;YEAR!$C$2+YEAR!$C$3-2,AA324+1,(YEAR!$C$2+YEAR!$C$3-1)&amp;"       :="))</f>
        <v>1</v>
      </c>
      <c r="AC324">
        <f ca="1">IF(AB324&lt;1.1,AB324,IF(AB324&lt;YEAR!$C$2+YEAR!$C$3-2,AB324+1,(YEAR!$C$2+YEAR!$C$3-1)&amp;"       :="))</f>
        <v>1</v>
      </c>
      <c r="AD324">
        <f ca="1">IF(AC324&lt;1.1,AC324,IF(AC324&lt;YEAR!$C$2+YEAR!$C$3-2,AC324+1,(YEAR!$C$2+YEAR!$C$3-1)&amp;"       :="))</f>
        <v>1</v>
      </c>
      <c r="AE324">
        <f ca="1">IF(AD324&lt;1.1,AD324,IF(AD324&lt;YEAR!$C$2+YEAR!$C$3-2,AD324+1,(YEAR!$C$2+YEAR!$C$3-1)&amp;"       :="))</f>
        <v>1</v>
      </c>
      <c r="AF324">
        <f ca="1">IF(AE324&lt;1.1,AE324,IF(AE324&lt;YEAR!$C$2+YEAR!$C$3-2,AE324+1,(YEAR!$C$2+YEAR!$C$3-1)&amp;"       :="))</f>
        <v>1</v>
      </c>
      <c r="AG324">
        <f ca="1">IF(AF324&lt;1.1,AF324,IF(AF324&lt;YEAR!$C$2+YEAR!$C$3-2,AF324+1,(YEAR!$C$2+YEAR!$C$3-1)&amp;"       :="))</f>
        <v>1</v>
      </c>
      <c r="AH324">
        <f ca="1">IF(AG324&lt;1.1,AG324,IF(AG324&lt;YEAR!$C$2+YEAR!$C$3-2,AG324+1,(YEAR!$C$2+YEAR!$C$3-1)&amp;"       :="))</f>
        <v>1</v>
      </c>
      <c r="AI324">
        <f ca="1">IF(AH324&lt;1.1,AH324,IF(AH324&lt;YEAR!$C$2+YEAR!$C$3-2,AH324+1,(YEAR!$C$2+YEAR!$C$3-1)&amp;"       :="))</f>
        <v>1</v>
      </c>
      <c r="AJ324">
        <f ca="1">IF(AI324&lt;1.1,AI324,IF(AI324&lt;YEAR!$C$2+YEAR!$C$3-2,AI324+1,(YEAR!$C$2+YEAR!$C$3-1)&amp;"       :="))</f>
        <v>1</v>
      </c>
    </row>
    <row r="325" spans="1:36">
      <c r="A325">
        <f t="shared" ca="1" si="21"/>
        <v>8</v>
      </c>
      <c r="B325" t="s">
        <v>51</v>
      </c>
      <c r="C325" t="str">
        <f ca="1">IF(D325="",OFFSET(AvailabilityFactor!A$1,A325,0),C324)</f>
        <v>D2BWWC00</v>
      </c>
      <c r="D325" t="str" cm="1">
        <f t="array" aca="1" ref="D325" ca="1">IF(D324="",TS_DRC!$P$5,OFFSET(TS_DRC!P$5,RIGHT(D324,2),0,TRUE))</f>
        <v>TS34</v>
      </c>
      <c r="E325" t="str">
        <f t="shared" ca="1" si="22"/>
        <v>TS34</v>
      </c>
      <c r="F325">
        <f ca="1">IF($D325="",YEAR!C$2,1)</f>
        <v>1</v>
      </c>
      <c r="G325">
        <f ca="1">IF(F325&lt;1.1,F325,IF(F325&lt;YEAR!$C$2+YEAR!$C$3-2,F325+1,(YEAR!$C$2+YEAR!$C$3-1)&amp;"       :="))</f>
        <v>1</v>
      </c>
      <c r="H325">
        <f ca="1">IF(G325&lt;1.1,G325,IF(G325&lt;YEAR!$C$2+YEAR!$C$3-2,G325+1,(YEAR!$C$2+YEAR!$C$3-1)&amp;"       :="))</f>
        <v>1</v>
      </c>
      <c r="I325">
        <f ca="1">IF(H325&lt;1.1,H325,IF(H325&lt;YEAR!$C$2+YEAR!$C$3-2,H325+1,(YEAR!$C$2+YEAR!$C$3-1)&amp;"       :="))</f>
        <v>1</v>
      </c>
      <c r="J325">
        <f ca="1">IF(I325&lt;1.1,I325,IF(I325&lt;YEAR!$C$2+YEAR!$C$3-2,I325+1,(YEAR!$C$2+YEAR!$C$3-1)&amp;"       :="))</f>
        <v>1</v>
      </c>
      <c r="K325">
        <f ca="1">IF(J325&lt;1.1,J325,IF(J325&lt;YEAR!$C$2+YEAR!$C$3-2,J325+1,(YEAR!$C$2+YEAR!$C$3-1)&amp;"       :="))</f>
        <v>1</v>
      </c>
      <c r="L325">
        <f ca="1">IF(K325&lt;1.1,K325,IF(K325&lt;YEAR!$C$2+YEAR!$C$3-2,K325+1,(YEAR!$C$2+YEAR!$C$3-1)&amp;"       :="))</f>
        <v>1</v>
      </c>
      <c r="M325">
        <f ca="1">IF(L325&lt;1.1,L325,IF(L325&lt;YEAR!$C$2+YEAR!$C$3-2,L325+1,(YEAR!$C$2+YEAR!$C$3-1)&amp;"       :="))</f>
        <v>1</v>
      </c>
      <c r="N325">
        <f ca="1">IF(M325&lt;1.1,M325,IF(M325&lt;YEAR!$C$2+YEAR!$C$3-2,M325+1,(YEAR!$C$2+YEAR!$C$3-1)&amp;"       :="))</f>
        <v>1</v>
      </c>
      <c r="O325">
        <f ca="1">IF(N325&lt;1.1,N325,IF(N325&lt;YEAR!$C$2+YEAR!$C$3-2,N325+1,(YEAR!$C$2+YEAR!$C$3-1)&amp;"       :="))</f>
        <v>1</v>
      </c>
      <c r="P325">
        <f ca="1">IF(O325&lt;1.1,O325,IF(O325&lt;YEAR!$C$2+YEAR!$C$3-2,O325+1,(YEAR!$C$2+YEAR!$C$3-1)&amp;"       :="))</f>
        <v>1</v>
      </c>
      <c r="Q325">
        <f ca="1">IF(P325&lt;1.1,P325,IF(P325&lt;YEAR!$C$2+YEAR!$C$3-2,P325+1,(YEAR!$C$2+YEAR!$C$3-1)&amp;"       :="))</f>
        <v>1</v>
      </c>
      <c r="R325">
        <f ca="1">IF(Q325&lt;1.1,Q325,IF(Q325&lt;YEAR!$C$2+YEAR!$C$3-2,Q325+1,(YEAR!$C$2+YEAR!$C$3-1)&amp;"       :="))</f>
        <v>1</v>
      </c>
      <c r="S325">
        <f ca="1">IF(R325&lt;1.1,R325,IF(R325&lt;YEAR!$C$2+YEAR!$C$3-2,R325+1,(YEAR!$C$2+YEAR!$C$3-1)&amp;"       :="))</f>
        <v>1</v>
      </c>
      <c r="T325">
        <f ca="1">IF(S325&lt;1.1,S325,IF(S325&lt;YEAR!$C$2+YEAR!$C$3-2,S325+1,(YEAR!$C$2+YEAR!$C$3-1)&amp;"       :="))</f>
        <v>1</v>
      </c>
      <c r="U325">
        <f ca="1">IF(T325&lt;1.1,T325,IF(T325&lt;YEAR!$C$2+YEAR!$C$3-2,T325+1,(YEAR!$C$2+YEAR!$C$3-1)&amp;"       :="))</f>
        <v>1</v>
      </c>
      <c r="V325">
        <f ca="1">IF(U325&lt;1.1,U325,IF(U325&lt;YEAR!$C$2+YEAR!$C$3-2,U325+1,(YEAR!$C$2+YEAR!$C$3-1)&amp;"       :="))</f>
        <v>1</v>
      </c>
      <c r="W325">
        <f ca="1">IF(V325&lt;1.1,V325,IF(V325&lt;YEAR!$C$2+YEAR!$C$3-2,V325+1,(YEAR!$C$2+YEAR!$C$3-1)&amp;"       :="))</f>
        <v>1</v>
      </c>
      <c r="X325">
        <f ca="1">IF(W325&lt;1.1,W325,IF(W325&lt;YEAR!$C$2+YEAR!$C$3-2,W325+1,(YEAR!$C$2+YEAR!$C$3-1)&amp;"       :="))</f>
        <v>1</v>
      </c>
      <c r="Y325">
        <f ca="1">IF(X325&lt;1.1,X325,IF(X325&lt;YEAR!$C$2+YEAR!$C$3-2,X325+1,(YEAR!$C$2+YEAR!$C$3-1)&amp;"       :="))</f>
        <v>1</v>
      </c>
      <c r="Z325">
        <f ca="1">IF(Y325&lt;1.1,Y325,IF(Y325&lt;YEAR!$C$2+YEAR!$C$3-2,Y325+1,(YEAR!$C$2+YEAR!$C$3-1)&amp;"       :="))</f>
        <v>1</v>
      </c>
      <c r="AA325">
        <f ca="1">IF(Z325&lt;1.1,Z325,IF(Z325&lt;YEAR!$C$2+YEAR!$C$3-2,Z325+1,(YEAR!$C$2+YEAR!$C$3-1)&amp;"       :="))</f>
        <v>1</v>
      </c>
      <c r="AB325">
        <f ca="1">IF(AA325&lt;1.1,AA325,IF(AA325&lt;YEAR!$C$2+YEAR!$C$3-2,AA325+1,(YEAR!$C$2+YEAR!$C$3-1)&amp;"       :="))</f>
        <v>1</v>
      </c>
      <c r="AC325">
        <f ca="1">IF(AB325&lt;1.1,AB325,IF(AB325&lt;YEAR!$C$2+YEAR!$C$3-2,AB325+1,(YEAR!$C$2+YEAR!$C$3-1)&amp;"       :="))</f>
        <v>1</v>
      </c>
      <c r="AD325">
        <f ca="1">IF(AC325&lt;1.1,AC325,IF(AC325&lt;YEAR!$C$2+YEAR!$C$3-2,AC325+1,(YEAR!$C$2+YEAR!$C$3-1)&amp;"       :="))</f>
        <v>1</v>
      </c>
      <c r="AE325">
        <f ca="1">IF(AD325&lt;1.1,AD325,IF(AD325&lt;YEAR!$C$2+YEAR!$C$3-2,AD325+1,(YEAR!$C$2+YEAR!$C$3-1)&amp;"       :="))</f>
        <v>1</v>
      </c>
      <c r="AF325">
        <f ca="1">IF(AE325&lt;1.1,AE325,IF(AE325&lt;YEAR!$C$2+YEAR!$C$3-2,AE325+1,(YEAR!$C$2+YEAR!$C$3-1)&amp;"       :="))</f>
        <v>1</v>
      </c>
      <c r="AG325">
        <f ca="1">IF(AF325&lt;1.1,AF325,IF(AF325&lt;YEAR!$C$2+YEAR!$C$3-2,AF325+1,(YEAR!$C$2+YEAR!$C$3-1)&amp;"       :="))</f>
        <v>1</v>
      </c>
      <c r="AH325">
        <f ca="1">IF(AG325&lt;1.1,AG325,IF(AG325&lt;YEAR!$C$2+YEAR!$C$3-2,AG325+1,(YEAR!$C$2+YEAR!$C$3-1)&amp;"       :="))</f>
        <v>1</v>
      </c>
      <c r="AI325">
        <f ca="1">IF(AH325&lt;1.1,AH325,IF(AH325&lt;YEAR!$C$2+YEAR!$C$3-2,AH325+1,(YEAR!$C$2+YEAR!$C$3-1)&amp;"       :="))</f>
        <v>1</v>
      </c>
      <c r="AJ325">
        <f ca="1">IF(AI325&lt;1.1,AI325,IF(AI325&lt;YEAR!$C$2+YEAR!$C$3-2,AI325+1,(YEAR!$C$2+YEAR!$C$3-1)&amp;"       :="))</f>
        <v>1</v>
      </c>
    </row>
    <row r="326" spans="1:36">
      <c r="A326">
        <f t="shared" ca="1" si="21"/>
        <v>8</v>
      </c>
      <c r="B326" t="s">
        <v>51</v>
      </c>
      <c r="C326" t="str">
        <f ca="1">IF(D326="",OFFSET(AvailabilityFactor!A$1,A326,0),C325)</f>
        <v>D2BWWC00</v>
      </c>
      <c r="D326" t="str" cm="1">
        <f t="array" aca="1" ref="D326" ca="1">IF(D325="",TS_DRC!$P$5,OFFSET(TS_DRC!P$5,RIGHT(D325,2),0,TRUE))</f>
        <v>TS35</v>
      </c>
      <c r="E326" t="str">
        <f t="shared" ca="1" si="22"/>
        <v>TS35</v>
      </c>
      <c r="F326">
        <f ca="1">IF($D326="",YEAR!C$2,1)</f>
        <v>1</v>
      </c>
      <c r="G326">
        <f ca="1">IF(F326&lt;1.1,F326,IF(F326&lt;YEAR!$C$2+YEAR!$C$3-2,F326+1,(YEAR!$C$2+YEAR!$C$3-1)&amp;"       :="))</f>
        <v>1</v>
      </c>
      <c r="H326">
        <f ca="1">IF(G326&lt;1.1,G326,IF(G326&lt;YEAR!$C$2+YEAR!$C$3-2,G326+1,(YEAR!$C$2+YEAR!$C$3-1)&amp;"       :="))</f>
        <v>1</v>
      </c>
      <c r="I326">
        <f ca="1">IF(H326&lt;1.1,H326,IF(H326&lt;YEAR!$C$2+YEAR!$C$3-2,H326+1,(YEAR!$C$2+YEAR!$C$3-1)&amp;"       :="))</f>
        <v>1</v>
      </c>
      <c r="J326">
        <f ca="1">IF(I326&lt;1.1,I326,IF(I326&lt;YEAR!$C$2+YEAR!$C$3-2,I326+1,(YEAR!$C$2+YEAR!$C$3-1)&amp;"       :="))</f>
        <v>1</v>
      </c>
      <c r="K326">
        <f ca="1">IF(J326&lt;1.1,J326,IF(J326&lt;YEAR!$C$2+YEAR!$C$3-2,J326+1,(YEAR!$C$2+YEAR!$C$3-1)&amp;"       :="))</f>
        <v>1</v>
      </c>
      <c r="L326">
        <f ca="1">IF(K326&lt;1.1,K326,IF(K326&lt;YEAR!$C$2+YEAR!$C$3-2,K326+1,(YEAR!$C$2+YEAR!$C$3-1)&amp;"       :="))</f>
        <v>1</v>
      </c>
      <c r="M326">
        <f ca="1">IF(L326&lt;1.1,L326,IF(L326&lt;YEAR!$C$2+YEAR!$C$3-2,L326+1,(YEAR!$C$2+YEAR!$C$3-1)&amp;"       :="))</f>
        <v>1</v>
      </c>
      <c r="N326">
        <f ca="1">IF(M326&lt;1.1,M326,IF(M326&lt;YEAR!$C$2+YEAR!$C$3-2,M326+1,(YEAR!$C$2+YEAR!$C$3-1)&amp;"       :="))</f>
        <v>1</v>
      </c>
      <c r="O326">
        <f ca="1">IF(N326&lt;1.1,N326,IF(N326&lt;YEAR!$C$2+YEAR!$C$3-2,N326+1,(YEAR!$C$2+YEAR!$C$3-1)&amp;"       :="))</f>
        <v>1</v>
      </c>
      <c r="P326">
        <f ca="1">IF(O326&lt;1.1,O326,IF(O326&lt;YEAR!$C$2+YEAR!$C$3-2,O326+1,(YEAR!$C$2+YEAR!$C$3-1)&amp;"       :="))</f>
        <v>1</v>
      </c>
      <c r="Q326">
        <f ca="1">IF(P326&lt;1.1,P326,IF(P326&lt;YEAR!$C$2+YEAR!$C$3-2,P326+1,(YEAR!$C$2+YEAR!$C$3-1)&amp;"       :="))</f>
        <v>1</v>
      </c>
      <c r="R326">
        <f ca="1">IF(Q326&lt;1.1,Q326,IF(Q326&lt;YEAR!$C$2+YEAR!$C$3-2,Q326+1,(YEAR!$C$2+YEAR!$C$3-1)&amp;"       :="))</f>
        <v>1</v>
      </c>
      <c r="S326">
        <f ca="1">IF(R326&lt;1.1,R326,IF(R326&lt;YEAR!$C$2+YEAR!$C$3-2,R326+1,(YEAR!$C$2+YEAR!$C$3-1)&amp;"       :="))</f>
        <v>1</v>
      </c>
      <c r="T326">
        <f ca="1">IF(S326&lt;1.1,S326,IF(S326&lt;YEAR!$C$2+YEAR!$C$3-2,S326+1,(YEAR!$C$2+YEAR!$C$3-1)&amp;"       :="))</f>
        <v>1</v>
      </c>
      <c r="U326">
        <f ca="1">IF(T326&lt;1.1,T326,IF(T326&lt;YEAR!$C$2+YEAR!$C$3-2,T326+1,(YEAR!$C$2+YEAR!$C$3-1)&amp;"       :="))</f>
        <v>1</v>
      </c>
      <c r="V326">
        <f ca="1">IF(U326&lt;1.1,U326,IF(U326&lt;YEAR!$C$2+YEAR!$C$3-2,U326+1,(YEAR!$C$2+YEAR!$C$3-1)&amp;"       :="))</f>
        <v>1</v>
      </c>
      <c r="W326">
        <f ca="1">IF(V326&lt;1.1,V326,IF(V326&lt;YEAR!$C$2+YEAR!$C$3-2,V326+1,(YEAR!$C$2+YEAR!$C$3-1)&amp;"       :="))</f>
        <v>1</v>
      </c>
      <c r="X326">
        <f ca="1">IF(W326&lt;1.1,W326,IF(W326&lt;YEAR!$C$2+YEAR!$C$3-2,W326+1,(YEAR!$C$2+YEAR!$C$3-1)&amp;"       :="))</f>
        <v>1</v>
      </c>
      <c r="Y326">
        <f ca="1">IF(X326&lt;1.1,X326,IF(X326&lt;YEAR!$C$2+YEAR!$C$3-2,X326+1,(YEAR!$C$2+YEAR!$C$3-1)&amp;"       :="))</f>
        <v>1</v>
      </c>
      <c r="Z326">
        <f ca="1">IF(Y326&lt;1.1,Y326,IF(Y326&lt;YEAR!$C$2+YEAR!$C$3-2,Y326+1,(YEAR!$C$2+YEAR!$C$3-1)&amp;"       :="))</f>
        <v>1</v>
      </c>
      <c r="AA326">
        <f ca="1">IF(Z326&lt;1.1,Z326,IF(Z326&lt;YEAR!$C$2+YEAR!$C$3-2,Z326+1,(YEAR!$C$2+YEAR!$C$3-1)&amp;"       :="))</f>
        <v>1</v>
      </c>
      <c r="AB326">
        <f ca="1">IF(AA326&lt;1.1,AA326,IF(AA326&lt;YEAR!$C$2+YEAR!$C$3-2,AA326+1,(YEAR!$C$2+YEAR!$C$3-1)&amp;"       :="))</f>
        <v>1</v>
      </c>
      <c r="AC326">
        <f ca="1">IF(AB326&lt;1.1,AB326,IF(AB326&lt;YEAR!$C$2+YEAR!$C$3-2,AB326+1,(YEAR!$C$2+YEAR!$C$3-1)&amp;"       :="))</f>
        <v>1</v>
      </c>
      <c r="AD326">
        <f ca="1">IF(AC326&lt;1.1,AC326,IF(AC326&lt;YEAR!$C$2+YEAR!$C$3-2,AC326+1,(YEAR!$C$2+YEAR!$C$3-1)&amp;"       :="))</f>
        <v>1</v>
      </c>
      <c r="AE326">
        <f ca="1">IF(AD326&lt;1.1,AD326,IF(AD326&lt;YEAR!$C$2+YEAR!$C$3-2,AD326+1,(YEAR!$C$2+YEAR!$C$3-1)&amp;"       :="))</f>
        <v>1</v>
      </c>
      <c r="AF326">
        <f ca="1">IF(AE326&lt;1.1,AE326,IF(AE326&lt;YEAR!$C$2+YEAR!$C$3-2,AE326+1,(YEAR!$C$2+YEAR!$C$3-1)&amp;"       :="))</f>
        <v>1</v>
      </c>
      <c r="AG326">
        <f ca="1">IF(AF326&lt;1.1,AF326,IF(AF326&lt;YEAR!$C$2+YEAR!$C$3-2,AF326+1,(YEAR!$C$2+YEAR!$C$3-1)&amp;"       :="))</f>
        <v>1</v>
      </c>
      <c r="AH326">
        <f ca="1">IF(AG326&lt;1.1,AG326,IF(AG326&lt;YEAR!$C$2+YEAR!$C$3-2,AG326+1,(YEAR!$C$2+YEAR!$C$3-1)&amp;"       :="))</f>
        <v>1</v>
      </c>
      <c r="AI326">
        <f ca="1">IF(AH326&lt;1.1,AH326,IF(AH326&lt;YEAR!$C$2+YEAR!$C$3-2,AH326+1,(YEAR!$C$2+YEAR!$C$3-1)&amp;"       :="))</f>
        <v>1</v>
      </c>
      <c r="AJ326">
        <f ca="1">IF(AI326&lt;1.1,AI326,IF(AI326&lt;YEAR!$C$2+YEAR!$C$3-2,AI326+1,(YEAR!$C$2+YEAR!$C$3-1)&amp;"       :="))</f>
        <v>1</v>
      </c>
    </row>
    <row r="327" spans="1:36">
      <c r="A327">
        <f t="shared" ca="1" si="21"/>
        <v>8</v>
      </c>
      <c r="B327" t="s">
        <v>51</v>
      </c>
      <c r="C327" t="str">
        <f ca="1">IF(D327="",OFFSET(AvailabilityFactor!A$1,A327,0),C326)</f>
        <v>D2BWWC00</v>
      </c>
      <c r="D327" t="str" cm="1">
        <f t="array" aca="1" ref="D327" ca="1">IF(D326="",TS_DRC!$P$5,OFFSET(TS_DRC!P$5,RIGHT(D326,2),0,TRUE))</f>
        <v>TS36</v>
      </c>
      <c r="E327" t="str">
        <f t="shared" ca="1" si="22"/>
        <v>TS36</v>
      </c>
      <c r="F327">
        <f ca="1">IF($D327="",YEAR!C$2,1)</f>
        <v>1</v>
      </c>
      <c r="G327">
        <f ca="1">IF(F327&lt;1.1,F327,IF(F327&lt;YEAR!$C$2+YEAR!$C$3-2,F327+1,(YEAR!$C$2+YEAR!$C$3-1)&amp;"       :="))</f>
        <v>1</v>
      </c>
      <c r="H327">
        <f ca="1">IF(G327&lt;1.1,G327,IF(G327&lt;YEAR!$C$2+YEAR!$C$3-2,G327+1,(YEAR!$C$2+YEAR!$C$3-1)&amp;"       :="))</f>
        <v>1</v>
      </c>
      <c r="I327">
        <f ca="1">IF(H327&lt;1.1,H327,IF(H327&lt;YEAR!$C$2+YEAR!$C$3-2,H327+1,(YEAR!$C$2+YEAR!$C$3-1)&amp;"       :="))</f>
        <v>1</v>
      </c>
      <c r="J327">
        <f ca="1">IF(I327&lt;1.1,I327,IF(I327&lt;YEAR!$C$2+YEAR!$C$3-2,I327+1,(YEAR!$C$2+YEAR!$C$3-1)&amp;"       :="))</f>
        <v>1</v>
      </c>
      <c r="K327">
        <f ca="1">IF(J327&lt;1.1,J327,IF(J327&lt;YEAR!$C$2+YEAR!$C$3-2,J327+1,(YEAR!$C$2+YEAR!$C$3-1)&amp;"       :="))</f>
        <v>1</v>
      </c>
      <c r="L327">
        <f ca="1">IF(K327&lt;1.1,K327,IF(K327&lt;YEAR!$C$2+YEAR!$C$3-2,K327+1,(YEAR!$C$2+YEAR!$C$3-1)&amp;"       :="))</f>
        <v>1</v>
      </c>
      <c r="M327">
        <f ca="1">IF(L327&lt;1.1,L327,IF(L327&lt;YEAR!$C$2+YEAR!$C$3-2,L327+1,(YEAR!$C$2+YEAR!$C$3-1)&amp;"       :="))</f>
        <v>1</v>
      </c>
      <c r="N327">
        <f ca="1">IF(M327&lt;1.1,M327,IF(M327&lt;YEAR!$C$2+YEAR!$C$3-2,M327+1,(YEAR!$C$2+YEAR!$C$3-1)&amp;"       :="))</f>
        <v>1</v>
      </c>
      <c r="O327">
        <f ca="1">IF(N327&lt;1.1,N327,IF(N327&lt;YEAR!$C$2+YEAR!$C$3-2,N327+1,(YEAR!$C$2+YEAR!$C$3-1)&amp;"       :="))</f>
        <v>1</v>
      </c>
      <c r="P327">
        <f ca="1">IF(O327&lt;1.1,O327,IF(O327&lt;YEAR!$C$2+YEAR!$C$3-2,O327+1,(YEAR!$C$2+YEAR!$C$3-1)&amp;"       :="))</f>
        <v>1</v>
      </c>
      <c r="Q327">
        <f ca="1">IF(P327&lt;1.1,P327,IF(P327&lt;YEAR!$C$2+YEAR!$C$3-2,P327+1,(YEAR!$C$2+YEAR!$C$3-1)&amp;"       :="))</f>
        <v>1</v>
      </c>
      <c r="R327">
        <f ca="1">IF(Q327&lt;1.1,Q327,IF(Q327&lt;YEAR!$C$2+YEAR!$C$3-2,Q327+1,(YEAR!$C$2+YEAR!$C$3-1)&amp;"       :="))</f>
        <v>1</v>
      </c>
      <c r="S327">
        <f ca="1">IF(R327&lt;1.1,R327,IF(R327&lt;YEAR!$C$2+YEAR!$C$3-2,R327+1,(YEAR!$C$2+YEAR!$C$3-1)&amp;"       :="))</f>
        <v>1</v>
      </c>
      <c r="T327">
        <f ca="1">IF(S327&lt;1.1,S327,IF(S327&lt;YEAR!$C$2+YEAR!$C$3-2,S327+1,(YEAR!$C$2+YEAR!$C$3-1)&amp;"       :="))</f>
        <v>1</v>
      </c>
      <c r="U327">
        <f ca="1">IF(T327&lt;1.1,T327,IF(T327&lt;YEAR!$C$2+YEAR!$C$3-2,T327+1,(YEAR!$C$2+YEAR!$C$3-1)&amp;"       :="))</f>
        <v>1</v>
      </c>
      <c r="V327">
        <f ca="1">IF(U327&lt;1.1,U327,IF(U327&lt;YEAR!$C$2+YEAR!$C$3-2,U327+1,(YEAR!$C$2+YEAR!$C$3-1)&amp;"       :="))</f>
        <v>1</v>
      </c>
      <c r="W327">
        <f ca="1">IF(V327&lt;1.1,V327,IF(V327&lt;YEAR!$C$2+YEAR!$C$3-2,V327+1,(YEAR!$C$2+YEAR!$C$3-1)&amp;"       :="))</f>
        <v>1</v>
      </c>
      <c r="X327">
        <f ca="1">IF(W327&lt;1.1,W327,IF(W327&lt;YEAR!$C$2+YEAR!$C$3-2,W327+1,(YEAR!$C$2+YEAR!$C$3-1)&amp;"       :="))</f>
        <v>1</v>
      </c>
      <c r="Y327">
        <f ca="1">IF(X327&lt;1.1,X327,IF(X327&lt;YEAR!$C$2+YEAR!$C$3-2,X327+1,(YEAR!$C$2+YEAR!$C$3-1)&amp;"       :="))</f>
        <v>1</v>
      </c>
      <c r="Z327">
        <f ca="1">IF(Y327&lt;1.1,Y327,IF(Y327&lt;YEAR!$C$2+YEAR!$C$3-2,Y327+1,(YEAR!$C$2+YEAR!$C$3-1)&amp;"       :="))</f>
        <v>1</v>
      </c>
      <c r="AA327">
        <f ca="1">IF(Z327&lt;1.1,Z327,IF(Z327&lt;YEAR!$C$2+YEAR!$C$3-2,Z327+1,(YEAR!$C$2+YEAR!$C$3-1)&amp;"       :="))</f>
        <v>1</v>
      </c>
      <c r="AB327">
        <f ca="1">IF(AA327&lt;1.1,AA327,IF(AA327&lt;YEAR!$C$2+YEAR!$C$3-2,AA327+1,(YEAR!$C$2+YEAR!$C$3-1)&amp;"       :="))</f>
        <v>1</v>
      </c>
      <c r="AC327">
        <f ca="1">IF(AB327&lt;1.1,AB327,IF(AB327&lt;YEAR!$C$2+YEAR!$C$3-2,AB327+1,(YEAR!$C$2+YEAR!$C$3-1)&amp;"       :="))</f>
        <v>1</v>
      </c>
      <c r="AD327">
        <f ca="1">IF(AC327&lt;1.1,AC327,IF(AC327&lt;YEAR!$C$2+YEAR!$C$3-2,AC327+1,(YEAR!$C$2+YEAR!$C$3-1)&amp;"       :="))</f>
        <v>1</v>
      </c>
      <c r="AE327">
        <f ca="1">IF(AD327&lt;1.1,AD327,IF(AD327&lt;YEAR!$C$2+YEAR!$C$3-2,AD327+1,(YEAR!$C$2+YEAR!$C$3-1)&amp;"       :="))</f>
        <v>1</v>
      </c>
      <c r="AF327">
        <f ca="1">IF(AE327&lt;1.1,AE327,IF(AE327&lt;YEAR!$C$2+YEAR!$C$3-2,AE327+1,(YEAR!$C$2+YEAR!$C$3-1)&amp;"       :="))</f>
        <v>1</v>
      </c>
      <c r="AG327">
        <f ca="1">IF(AF327&lt;1.1,AF327,IF(AF327&lt;YEAR!$C$2+YEAR!$C$3-2,AF327+1,(YEAR!$C$2+YEAR!$C$3-1)&amp;"       :="))</f>
        <v>1</v>
      </c>
      <c r="AH327">
        <f ca="1">IF(AG327&lt;1.1,AG327,IF(AG327&lt;YEAR!$C$2+YEAR!$C$3-2,AG327+1,(YEAR!$C$2+YEAR!$C$3-1)&amp;"       :="))</f>
        <v>1</v>
      </c>
      <c r="AI327">
        <f ca="1">IF(AH327&lt;1.1,AH327,IF(AH327&lt;YEAR!$C$2+YEAR!$C$3-2,AH327+1,(YEAR!$C$2+YEAR!$C$3-1)&amp;"       :="))</f>
        <v>1</v>
      </c>
      <c r="AJ327">
        <f ca="1">IF(AI327&lt;1.1,AI327,IF(AI327&lt;YEAR!$C$2+YEAR!$C$3-2,AI327+1,(YEAR!$C$2+YEAR!$C$3-1)&amp;"       :="))</f>
        <v>1</v>
      </c>
    </row>
    <row r="328" spans="1:36">
      <c r="A328">
        <f t="shared" ref="A328:A333" ca="1" si="23">IF(D328="",A327+1,A327)</f>
        <v>8</v>
      </c>
      <c r="B328" t="s">
        <v>51</v>
      </c>
      <c r="C328" t="str">
        <f ca="1">IF(D328="",OFFSET(AvailabilityFactor!A$1,A328,0),C327)</f>
        <v>D2BWWC00</v>
      </c>
      <c r="D328" t="str" cm="1">
        <f t="array" aca="1" ref="D328" ca="1">IF(D327="",TS_DRC!$P$5,OFFSET(TS_DRC!P$5,RIGHT(D327,2),0,TRUE))</f>
        <v>TS37</v>
      </c>
      <c r="E328" t="str">
        <f t="shared" ref="E328:E333" ca="1" si="24">IF(D328="","[DRC,"&amp;C328&amp;",*,*]          :         ",D328)</f>
        <v>TS37</v>
      </c>
      <c r="F328">
        <f ca="1">IF($D328="",YEAR!C$2,1)</f>
        <v>1</v>
      </c>
      <c r="G328">
        <f ca="1">IF(F328&lt;1.1,F328,IF(F328&lt;YEAR!$C$2+YEAR!$C$3-2,F328+1,(YEAR!$C$2+YEAR!$C$3-1)&amp;"       :="))</f>
        <v>1</v>
      </c>
      <c r="H328">
        <f ca="1">IF(G328&lt;1.1,G328,IF(G328&lt;YEAR!$C$2+YEAR!$C$3-2,G328+1,(YEAR!$C$2+YEAR!$C$3-1)&amp;"       :="))</f>
        <v>1</v>
      </c>
      <c r="I328">
        <f ca="1">IF(H328&lt;1.1,H328,IF(H328&lt;YEAR!$C$2+YEAR!$C$3-2,H328+1,(YEAR!$C$2+YEAR!$C$3-1)&amp;"       :="))</f>
        <v>1</v>
      </c>
      <c r="J328">
        <f ca="1">IF(I328&lt;1.1,I328,IF(I328&lt;YEAR!$C$2+YEAR!$C$3-2,I328+1,(YEAR!$C$2+YEAR!$C$3-1)&amp;"       :="))</f>
        <v>1</v>
      </c>
      <c r="K328">
        <f ca="1">IF(J328&lt;1.1,J328,IF(J328&lt;YEAR!$C$2+YEAR!$C$3-2,J328+1,(YEAR!$C$2+YEAR!$C$3-1)&amp;"       :="))</f>
        <v>1</v>
      </c>
      <c r="L328">
        <f ca="1">IF(K328&lt;1.1,K328,IF(K328&lt;YEAR!$C$2+YEAR!$C$3-2,K328+1,(YEAR!$C$2+YEAR!$C$3-1)&amp;"       :="))</f>
        <v>1</v>
      </c>
      <c r="M328">
        <f ca="1">IF(L328&lt;1.1,L328,IF(L328&lt;YEAR!$C$2+YEAR!$C$3-2,L328+1,(YEAR!$C$2+YEAR!$C$3-1)&amp;"       :="))</f>
        <v>1</v>
      </c>
      <c r="N328">
        <f ca="1">IF(M328&lt;1.1,M328,IF(M328&lt;YEAR!$C$2+YEAR!$C$3-2,M328+1,(YEAR!$C$2+YEAR!$C$3-1)&amp;"       :="))</f>
        <v>1</v>
      </c>
      <c r="O328">
        <f ca="1">IF(N328&lt;1.1,N328,IF(N328&lt;YEAR!$C$2+YEAR!$C$3-2,N328+1,(YEAR!$C$2+YEAR!$C$3-1)&amp;"       :="))</f>
        <v>1</v>
      </c>
      <c r="P328">
        <f ca="1">IF(O328&lt;1.1,O328,IF(O328&lt;YEAR!$C$2+YEAR!$C$3-2,O328+1,(YEAR!$C$2+YEAR!$C$3-1)&amp;"       :="))</f>
        <v>1</v>
      </c>
      <c r="Q328">
        <f ca="1">IF(P328&lt;1.1,P328,IF(P328&lt;YEAR!$C$2+YEAR!$C$3-2,P328+1,(YEAR!$C$2+YEAR!$C$3-1)&amp;"       :="))</f>
        <v>1</v>
      </c>
      <c r="R328">
        <f ca="1">IF(Q328&lt;1.1,Q328,IF(Q328&lt;YEAR!$C$2+YEAR!$C$3-2,Q328+1,(YEAR!$C$2+YEAR!$C$3-1)&amp;"       :="))</f>
        <v>1</v>
      </c>
      <c r="S328">
        <f ca="1">IF(R328&lt;1.1,R328,IF(R328&lt;YEAR!$C$2+YEAR!$C$3-2,R328+1,(YEAR!$C$2+YEAR!$C$3-1)&amp;"       :="))</f>
        <v>1</v>
      </c>
      <c r="T328">
        <f ca="1">IF(S328&lt;1.1,S328,IF(S328&lt;YEAR!$C$2+YEAR!$C$3-2,S328+1,(YEAR!$C$2+YEAR!$C$3-1)&amp;"       :="))</f>
        <v>1</v>
      </c>
      <c r="U328">
        <f ca="1">IF(T328&lt;1.1,T328,IF(T328&lt;YEAR!$C$2+YEAR!$C$3-2,T328+1,(YEAR!$C$2+YEAR!$C$3-1)&amp;"       :="))</f>
        <v>1</v>
      </c>
      <c r="V328">
        <f ca="1">IF(U328&lt;1.1,U328,IF(U328&lt;YEAR!$C$2+YEAR!$C$3-2,U328+1,(YEAR!$C$2+YEAR!$C$3-1)&amp;"       :="))</f>
        <v>1</v>
      </c>
      <c r="W328">
        <f ca="1">IF(V328&lt;1.1,V328,IF(V328&lt;YEAR!$C$2+YEAR!$C$3-2,V328+1,(YEAR!$C$2+YEAR!$C$3-1)&amp;"       :="))</f>
        <v>1</v>
      </c>
      <c r="X328">
        <f ca="1">IF(W328&lt;1.1,W328,IF(W328&lt;YEAR!$C$2+YEAR!$C$3-2,W328+1,(YEAR!$C$2+YEAR!$C$3-1)&amp;"       :="))</f>
        <v>1</v>
      </c>
      <c r="Y328">
        <f ca="1">IF(X328&lt;1.1,X328,IF(X328&lt;YEAR!$C$2+YEAR!$C$3-2,X328+1,(YEAR!$C$2+YEAR!$C$3-1)&amp;"       :="))</f>
        <v>1</v>
      </c>
      <c r="Z328">
        <f ca="1">IF(Y328&lt;1.1,Y328,IF(Y328&lt;YEAR!$C$2+YEAR!$C$3-2,Y328+1,(YEAR!$C$2+YEAR!$C$3-1)&amp;"       :="))</f>
        <v>1</v>
      </c>
      <c r="AA328">
        <f ca="1">IF(Z328&lt;1.1,Z328,IF(Z328&lt;YEAR!$C$2+YEAR!$C$3-2,Z328+1,(YEAR!$C$2+YEAR!$C$3-1)&amp;"       :="))</f>
        <v>1</v>
      </c>
      <c r="AB328">
        <f ca="1">IF(AA328&lt;1.1,AA328,IF(AA328&lt;YEAR!$C$2+YEAR!$C$3-2,AA328+1,(YEAR!$C$2+YEAR!$C$3-1)&amp;"       :="))</f>
        <v>1</v>
      </c>
      <c r="AC328">
        <f ca="1">IF(AB328&lt;1.1,AB328,IF(AB328&lt;YEAR!$C$2+YEAR!$C$3-2,AB328+1,(YEAR!$C$2+YEAR!$C$3-1)&amp;"       :="))</f>
        <v>1</v>
      </c>
      <c r="AD328">
        <f ca="1">IF(AC328&lt;1.1,AC328,IF(AC328&lt;YEAR!$C$2+YEAR!$C$3-2,AC328+1,(YEAR!$C$2+YEAR!$C$3-1)&amp;"       :="))</f>
        <v>1</v>
      </c>
      <c r="AE328">
        <f ca="1">IF(AD328&lt;1.1,AD328,IF(AD328&lt;YEAR!$C$2+YEAR!$C$3-2,AD328+1,(YEAR!$C$2+YEAR!$C$3-1)&amp;"       :="))</f>
        <v>1</v>
      </c>
      <c r="AF328">
        <f ca="1">IF(AE328&lt;1.1,AE328,IF(AE328&lt;YEAR!$C$2+YEAR!$C$3-2,AE328+1,(YEAR!$C$2+YEAR!$C$3-1)&amp;"       :="))</f>
        <v>1</v>
      </c>
      <c r="AG328">
        <f ca="1">IF(AF328&lt;1.1,AF328,IF(AF328&lt;YEAR!$C$2+YEAR!$C$3-2,AF328+1,(YEAR!$C$2+YEAR!$C$3-1)&amp;"       :="))</f>
        <v>1</v>
      </c>
      <c r="AH328">
        <f ca="1">IF(AG328&lt;1.1,AG328,IF(AG328&lt;YEAR!$C$2+YEAR!$C$3-2,AG328+1,(YEAR!$C$2+YEAR!$C$3-1)&amp;"       :="))</f>
        <v>1</v>
      </c>
      <c r="AI328">
        <f ca="1">IF(AH328&lt;1.1,AH328,IF(AH328&lt;YEAR!$C$2+YEAR!$C$3-2,AH328+1,(YEAR!$C$2+YEAR!$C$3-1)&amp;"       :="))</f>
        <v>1</v>
      </c>
      <c r="AJ328">
        <f ca="1">IF(AI328&lt;1.1,AI328,IF(AI328&lt;YEAR!$C$2+YEAR!$C$3-2,AI328+1,(YEAR!$C$2+YEAR!$C$3-1)&amp;"       :="))</f>
        <v>1</v>
      </c>
    </row>
    <row r="329" spans="1:36">
      <c r="A329">
        <f t="shared" ca="1" si="23"/>
        <v>8</v>
      </c>
      <c r="B329" t="s">
        <v>51</v>
      </c>
      <c r="C329" t="str">
        <f ca="1">IF(D329="",OFFSET(AvailabilityFactor!A$1,A329,0),C328)</f>
        <v>D2BWWC00</v>
      </c>
      <c r="D329" t="str" cm="1">
        <f t="array" aca="1" ref="D329" ca="1">IF(D328="",TS_DRC!$P$5,OFFSET(TS_DRC!P$5,RIGHT(D328,2),0,TRUE))</f>
        <v>TS38</v>
      </c>
      <c r="E329" t="str">
        <f t="shared" ca="1" si="24"/>
        <v>TS38</v>
      </c>
      <c r="F329">
        <f ca="1">IF($D329="",YEAR!C$2,1)</f>
        <v>1</v>
      </c>
      <c r="G329">
        <f ca="1">IF(F329&lt;1.1,F329,IF(F329&lt;YEAR!$C$2+YEAR!$C$3-2,F329+1,(YEAR!$C$2+YEAR!$C$3-1)&amp;"       :="))</f>
        <v>1</v>
      </c>
      <c r="H329">
        <f ca="1">IF(G329&lt;1.1,G329,IF(G329&lt;YEAR!$C$2+YEAR!$C$3-2,G329+1,(YEAR!$C$2+YEAR!$C$3-1)&amp;"       :="))</f>
        <v>1</v>
      </c>
      <c r="I329">
        <f ca="1">IF(H329&lt;1.1,H329,IF(H329&lt;YEAR!$C$2+YEAR!$C$3-2,H329+1,(YEAR!$C$2+YEAR!$C$3-1)&amp;"       :="))</f>
        <v>1</v>
      </c>
      <c r="J329">
        <f ca="1">IF(I329&lt;1.1,I329,IF(I329&lt;YEAR!$C$2+YEAR!$C$3-2,I329+1,(YEAR!$C$2+YEAR!$C$3-1)&amp;"       :="))</f>
        <v>1</v>
      </c>
      <c r="K329">
        <f ca="1">IF(J329&lt;1.1,J329,IF(J329&lt;YEAR!$C$2+YEAR!$C$3-2,J329+1,(YEAR!$C$2+YEAR!$C$3-1)&amp;"       :="))</f>
        <v>1</v>
      </c>
      <c r="L329">
        <f ca="1">IF(K329&lt;1.1,K329,IF(K329&lt;YEAR!$C$2+YEAR!$C$3-2,K329+1,(YEAR!$C$2+YEAR!$C$3-1)&amp;"       :="))</f>
        <v>1</v>
      </c>
      <c r="M329">
        <f ca="1">IF(L329&lt;1.1,L329,IF(L329&lt;YEAR!$C$2+YEAR!$C$3-2,L329+1,(YEAR!$C$2+YEAR!$C$3-1)&amp;"       :="))</f>
        <v>1</v>
      </c>
      <c r="N329">
        <f ca="1">IF(M329&lt;1.1,M329,IF(M329&lt;YEAR!$C$2+YEAR!$C$3-2,M329+1,(YEAR!$C$2+YEAR!$C$3-1)&amp;"       :="))</f>
        <v>1</v>
      </c>
      <c r="O329">
        <f ca="1">IF(N329&lt;1.1,N329,IF(N329&lt;YEAR!$C$2+YEAR!$C$3-2,N329+1,(YEAR!$C$2+YEAR!$C$3-1)&amp;"       :="))</f>
        <v>1</v>
      </c>
      <c r="P329">
        <f ca="1">IF(O329&lt;1.1,O329,IF(O329&lt;YEAR!$C$2+YEAR!$C$3-2,O329+1,(YEAR!$C$2+YEAR!$C$3-1)&amp;"       :="))</f>
        <v>1</v>
      </c>
      <c r="Q329">
        <f ca="1">IF(P329&lt;1.1,P329,IF(P329&lt;YEAR!$C$2+YEAR!$C$3-2,P329+1,(YEAR!$C$2+YEAR!$C$3-1)&amp;"       :="))</f>
        <v>1</v>
      </c>
      <c r="R329">
        <f ca="1">IF(Q329&lt;1.1,Q329,IF(Q329&lt;YEAR!$C$2+YEAR!$C$3-2,Q329+1,(YEAR!$C$2+YEAR!$C$3-1)&amp;"       :="))</f>
        <v>1</v>
      </c>
      <c r="S329">
        <f ca="1">IF(R329&lt;1.1,R329,IF(R329&lt;YEAR!$C$2+YEAR!$C$3-2,R329+1,(YEAR!$C$2+YEAR!$C$3-1)&amp;"       :="))</f>
        <v>1</v>
      </c>
      <c r="T329">
        <f ca="1">IF(S329&lt;1.1,S329,IF(S329&lt;YEAR!$C$2+YEAR!$C$3-2,S329+1,(YEAR!$C$2+YEAR!$C$3-1)&amp;"       :="))</f>
        <v>1</v>
      </c>
      <c r="U329">
        <f ca="1">IF(T329&lt;1.1,T329,IF(T329&lt;YEAR!$C$2+YEAR!$C$3-2,T329+1,(YEAR!$C$2+YEAR!$C$3-1)&amp;"       :="))</f>
        <v>1</v>
      </c>
      <c r="V329">
        <f ca="1">IF(U329&lt;1.1,U329,IF(U329&lt;YEAR!$C$2+YEAR!$C$3-2,U329+1,(YEAR!$C$2+YEAR!$C$3-1)&amp;"       :="))</f>
        <v>1</v>
      </c>
      <c r="W329">
        <f ca="1">IF(V329&lt;1.1,V329,IF(V329&lt;YEAR!$C$2+YEAR!$C$3-2,V329+1,(YEAR!$C$2+YEAR!$C$3-1)&amp;"       :="))</f>
        <v>1</v>
      </c>
      <c r="X329">
        <f ca="1">IF(W329&lt;1.1,W329,IF(W329&lt;YEAR!$C$2+YEAR!$C$3-2,W329+1,(YEAR!$C$2+YEAR!$C$3-1)&amp;"       :="))</f>
        <v>1</v>
      </c>
      <c r="Y329">
        <f ca="1">IF(X329&lt;1.1,X329,IF(X329&lt;YEAR!$C$2+YEAR!$C$3-2,X329+1,(YEAR!$C$2+YEAR!$C$3-1)&amp;"       :="))</f>
        <v>1</v>
      </c>
      <c r="Z329">
        <f ca="1">IF(Y329&lt;1.1,Y329,IF(Y329&lt;YEAR!$C$2+YEAR!$C$3-2,Y329+1,(YEAR!$C$2+YEAR!$C$3-1)&amp;"       :="))</f>
        <v>1</v>
      </c>
      <c r="AA329">
        <f ca="1">IF(Z329&lt;1.1,Z329,IF(Z329&lt;YEAR!$C$2+YEAR!$C$3-2,Z329+1,(YEAR!$C$2+YEAR!$C$3-1)&amp;"       :="))</f>
        <v>1</v>
      </c>
      <c r="AB329">
        <f ca="1">IF(AA329&lt;1.1,AA329,IF(AA329&lt;YEAR!$C$2+YEAR!$C$3-2,AA329+1,(YEAR!$C$2+YEAR!$C$3-1)&amp;"       :="))</f>
        <v>1</v>
      </c>
      <c r="AC329">
        <f ca="1">IF(AB329&lt;1.1,AB329,IF(AB329&lt;YEAR!$C$2+YEAR!$C$3-2,AB329+1,(YEAR!$C$2+YEAR!$C$3-1)&amp;"       :="))</f>
        <v>1</v>
      </c>
      <c r="AD329">
        <f ca="1">IF(AC329&lt;1.1,AC329,IF(AC329&lt;YEAR!$C$2+YEAR!$C$3-2,AC329+1,(YEAR!$C$2+YEAR!$C$3-1)&amp;"       :="))</f>
        <v>1</v>
      </c>
      <c r="AE329">
        <f ca="1">IF(AD329&lt;1.1,AD329,IF(AD329&lt;YEAR!$C$2+YEAR!$C$3-2,AD329+1,(YEAR!$C$2+YEAR!$C$3-1)&amp;"       :="))</f>
        <v>1</v>
      </c>
      <c r="AF329">
        <f ca="1">IF(AE329&lt;1.1,AE329,IF(AE329&lt;YEAR!$C$2+YEAR!$C$3-2,AE329+1,(YEAR!$C$2+YEAR!$C$3-1)&amp;"       :="))</f>
        <v>1</v>
      </c>
      <c r="AG329">
        <f ca="1">IF(AF329&lt;1.1,AF329,IF(AF329&lt;YEAR!$C$2+YEAR!$C$3-2,AF329+1,(YEAR!$C$2+YEAR!$C$3-1)&amp;"       :="))</f>
        <v>1</v>
      </c>
      <c r="AH329">
        <f ca="1">IF(AG329&lt;1.1,AG329,IF(AG329&lt;YEAR!$C$2+YEAR!$C$3-2,AG329+1,(YEAR!$C$2+YEAR!$C$3-1)&amp;"       :="))</f>
        <v>1</v>
      </c>
      <c r="AI329">
        <f ca="1">IF(AH329&lt;1.1,AH329,IF(AH329&lt;YEAR!$C$2+YEAR!$C$3-2,AH329+1,(YEAR!$C$2+YEAR!$C$3-1)&amp;"       :="))</f>
        <v>1</v>
      </c>
      <c r="AJ329">
        <f ca="1">IF(AI329&lt;1.1,AI329,IF(AI329&lt;YEAR!$C$2+YEAR!$C$3-2,AI329+1,(YEAR!$C$2+YEAR!$C$3-1)&amp;"       :="))</f>
        <v>1</v>
      </c>
    </row>
    <row r="330" spans="1:36">
      <c r="A330">
        <f t="shared" ca="1" si="23"/>
        <v>8</v>
      </c>
      <c r="B330" t="s">
        <v>51</v>
      </c>
      <c r="C330" t="str">
        <f ca="1">IF(D330="",OFFSET(AvailabilityFactor!A$1,A330,0),C329)</f>
        <v>D2BWWC00</v>
      </c>
      <c r="D330" t="str" cm="1">
        <f t="array" aca="1" ref="D330" ca="1">IF(D329="",TS_DRC!$P$5,OFFSET(TS_DRC!P$5,RIGHT(D329,2),0,TRUE))</f>
        <v>TS39</v>
      </c>
      <c r="E330" t="str">
        <f t="shared" ca="1" si="24"/>
        <v>TS39</v>
      </c>
      <c r="F330">
        <f ca="1">IF($D330="",YEAR!C$2,1)</f>
        <v>1</v>
      </c>
      <c r="G330">
        <f ca="1">IF(F330&lt;1.1,F330,IF(F330&lt;YEAR!$C$2+YEAR!$C$3-2,F330+1,(YEAR!$C$2+YEAR!$C$3-1)&amp;"       :="))</f>
        <v>1</v>
      </c>
      <c r="H330">
        <f ca="1">IF(G330&lt;1.1,G330,IF(G330&lt;YEAR!$C$2+YEAR!$C$3-2,G330+1,(YEAR!$C$2+YEAR!$C$3-1)&amp;"       :="))</f>
        <v>1</v>
      </c>
      <c r="I330">
        <f ca="1">IF(H330&lt;1.1,H330,IF(H330&lt;YEAR!$C$2+YEAR!$C$3-2,H330+1,(YEAR!$C$2+YEAR!$C$3-1)&amp;"       :="))</f>
        <v>1</v>
      </c>
      <c r="J330">
        <f ca="1">IF(I330&lt;1.1,I330,IF(I330&lt;YEAR!$C$2+YEAR!$C$3-2,I330+1,(YEAR!$C$2+YEAR!$C$3-1)&amp;"       :="))</f>
        <v>1</v>
      </c>
      <c r="K330">
        <f ca="1">IF(J330&lt;1.1,J330,IF(J330&lt;YEAR!$C$2+YEAR!$C$3-2,J330+1,(YEAR!$C$2+YEAR!$C$3-1)&amp;"       :="))</f>
        <v>1</v>
      </c>
      <c r="L330">
        <f ca="1">IF(K330&lt;1.1,K330,IF(K330&lt;YEAR!$C$2+YEAR!$C$3-2,K330+1,(YEAR!$C$2+YEAR!$C$3-1)&amp;"       :="))</f>
        <v>1</v>
      </c>
      <c r="M330">
        <f ca="1">IF(L330&lt;1.1,L330,IF(L330&lt;YEAR!$C$2+YEAR!$C$3-2,L330+1,(YEAR!$C$2+YEAR!$C$3-1)&amp;"       :="))</f>
        <v>1</v>
      </c>
      <c r="N330">
        <f ca="1">IF(M330&lt;1.1,M330,IF(M330&lt;YEAR!$C$2+YEAR!$C$3-2,M330+1,(YEAR!$C$2+YEAR!$C$3-1)&amp;"       :="))</f>
        <v>1</v>
      </c>
      <c r="O330">
        <f ca="1">IF(N330&lt;1.1,N330,IF(N330&lt;YEAR!$C$2+YEAR!$C$3-2,N330+1,(YEAR!$C$2+YEAR!$C$3-1)&amp;"       :="))</f>
        <v>1</v>
      </c>
      <c r="P330">
        <f ca="1">IF(O330&lt;1.1,O330,IF(O330&lt;YEAR!$C$2+YEAR!$C$3-2,O330+1,(YEAR!$C$2+YEAR!$C$3-1)&amp;"       :="))</f>
        <v>1</v>
      </c>
      <c r="Q330">
        <f ca="1">IF(P330&lt;1.1,P330,IF(P330&lt;YEAR!$C$2+YEAR!$C$3-2,P330+1,(YEAR!$C$2+YEAR!$C$3-1)&amp;"       :="))</f>
        <v>1</v>
      </c>
      <c r="R330">
        <f ca="1">IF(Q330&lt;1.1,Q330,IF(Q330&lt;YEAR!$C$2+YEAR!$C$3-2,Q330+1,(YEAR!$C$2+YEAR!$C$3-1)&amp;"       :="))</f>
        <v>1</v>
      </c>
      <c r="S330">
        <f ca="1">IF(R330&lt;1.1,R330,IF(R330&lt;YEAR!$C$2+YEAR!$C$3-2,R330+1,(YEAR!$C$2+YEAR!$C$3-1)&amp;"       :="))</f>
        <v>1</v>
      </c>
      <c r="T330">
        <f ca="1">IF(S330&lt;1.1,S330,IF(S330&lt;YEAR!$C$2+YEAR!$C$3-2,S330+1,(YEAR!$C$2+YEAR!$C$3-1)&amp;"       :="))</f>
        <v>1</v>
      </c>
      <c r="U330">
        <f ca="1">IF(T330&lt;1.1,T330,IF(T330&lt;YEAR!$C$2+YEAR!$C$3-2,T330+1,(YEAR!$C$2+YEAR!$C$3-1)&amp;"       :="))</f>
        <v>1</v>
      </c>
      <c r="V330">
        <f ca="1">IF(U330&lt;1.1,U330,IF(U330&lt;YEAR!$C$2+YEAR!$C$3-2,U330+1,(YEAR!$C$2+YEAR!$C$3-1)&amp;"       :="))</f>
        <v>1</v>
      </c>
      <c r="W330">
        <f ca="1">IF(V330&lt;1.1,V330,IF(V330&lt;YEAR!$C$2+YEAR!$C$3-2,V330+1,(YEAR!$C$2+YEAR!$C$3-1)&amp;"       :="))</f>
        <v>1</v>
      </c>
      <c r="X330">
        <f ca="1">IF(W330&lt;1.1,W330,IF(W330&lt;YEAR!$C$2+YEAR!$C$3-2,W330+1,(YEAR!$C$2+YEAR!$C$3-1)&amp;"       :="))</f>
        <v>1</v>
      </c>
      <c r="Y330">
        <f ca="1">IF(X330&lt;1.1,X330,IF(X330&lt;YEAR!$C$2+YEAR!$C$3-2,X330+1,(YEAR!$C$2+YEAR!$C$3-1)&amp;"       :="))</f>
        <v>1</v>
      </c>
      <c r="Z330">
        <f ca="1">IF(Y330&lt;1.1,Y330,IF(Y330&lt;YEAR!$C$2+YEAR!$C$3-2,Y330+1,(YEAR!$C$2+YEAR!$C$3-1)&amp;"       :="))</f>
        <v>1</v>
      </c>
      <c r="AA330">
        <f ca="1">IF(Z330&lt;1.1,Z330,IF(Z330&lt;YEAR!$C$2+YEAR!$C$3-2,Z330+1,(YEAR!$C$2+YEAR!$C$3-1)&amp;"       :="))</f>
        <v>1</v>
      </c>
      <c r="AB330">
        <f ca="1">IF(AA330&lt;1.1,AA330,IF(AA330&lt;YEAR!$C$2+YEAR!$C$3-2,AA330+1,(YEAR!$C$2+YEAR!$C$3-1)&amp;"       :="))</f>
        <v>1</v>
      </c>
      <c r="AC330">
        <f ca="1">IF(AB330&lt;1.1,AB330,IF(AB330&lt;YEAR!$C$2+YEAR!$C$3-2,AB330+1,(YEAR!$C$2+YEAR!$C$3-1)&amp;"       :="))</f>
        <v>1</v>
      </c>
      <c r="AD330">
        <f ca="1">IF(AC330&lt;1.1,AC330,IF(AC330&lt;YEAR!$C$2+YEAR!$C$3-2,AC330+1,(YEAR!$C$2+YEAR!$C$3-1)&amp;"       :="))</f>
        <v>1</v>
      </c>
      <c r="AE330">
        <f ca="1">IF(AD330&lt;1.1,AD330,IF(AD330&lt;YEAR!$C$2+YEAR!$C$3-2,AD330+1,(YEAR!$C$2+YEAR!$C$3-1)&amp;"       :="))</f>
        <v>1</v>
      </c>
      <c r="AF330">
        <f ca="1">IF(AE330&lt;1.1,AE330,IF(AE330&lt;YEAR!$C$2+YEAR!$C$3-2,AE330+1,(YEAR!$C$2+YEAR!$C$3-1)&amp;"       :="))</f>
        <v>1</v>
      </c>
      <c r="AG330">
        <f ca="1">IF(AF330&lt;1.1,AF330,IF(AF330&lt;YEAR!$C$2+YEAR!$C$3-2,AF330+1,(YEAR!$C$2+YEAR!$C$3-1)&amp;"       :="))</f>
        <v>1</v>
      </c>
      <c r="AH330">
        <f ca="1">IF(AG330&lt;1.1,AG330,IF(AG330&lt;YEAR!$C$2+YEAR!$C$3-2,AG330+1,(YEAR!$C$2+YEAR!$C$3-1)&amp;"       :="))</f>
        <v>1</v>
      </c>
      <c r="AI330">
        <f ca="1">IF(AH330&lt;1.1,AH330,IF(AH330&lt;YEAR!$C$2+YEAR!$C$3-2,AH330+1,(YEAR!$C$2+YEAR!$C$3-1)&amp;"       :="))</f>
        <v>1</v>
      </c>
      <c r="AJ330">
        <f ca="1">IF(AI330&lt;1.1,AI330,IF(AI330&lt;YEAR!$C$2+YEAR!$C$3-2,AI330+1,(YEAR!$C$2+YEAR!$C$3-1)&amp;"       :="))</f>
        <v>1</v>
      </c>
    </row>
    <row r="331" spans="1:36">
      <c r="A331">
        <f t="shared" ca="1" si="23"/>
        <v>8</v>
      </c>
      <c r="B331" t="s">
        <v>51</v>
      </c>
      <c r="C331" t="str">
        <f ca="1">IF(D331="",OFFSET(AvailabilityFactor!A$1,A331,0),C330)</f>
        <v>D2BWWC00</v>
      </c>
      <c r="D331" t="str" cm="1">
        <f t="array" aca="1" ref="D331" ca="1">IF(D330="",TS_DRC!$P$5,OFFSET(TS_DRC!P$5,RIGHT(D330,2),0,TRUE))</f>
        <v>TS40</v>
      </c>
      <c r="E331" t="str">
        <f t="shared" ca="1" si="24"/>
        <v>TS40</v>
      </c>
      <c r="F331">
        <f ca="1">IF($D331="",YEAR!C$2,1)</f>
        <v>1</v>
      </c>
      <c r="G331">
        <f ca="1">IF(F331&lt;1.1,F331,IF(F331&lt;YEAR!$C$2+YEAR!$C$3-2,F331+1,(YEAR!$C$2+YEAR!$C$3-1)&amp;"       :="))</f>
        <v>1</v>
      </c>
      <c r="H331">
        <f ca="1">IF(G331&lt;1.1,G331,IF(G331&lt;YEAR!$C$2+YEAR!$C$3-2,G331+1,(YEAR!$C$2+YEAR!$C$3-1)&amp;"       :="))</f>
        <v>1</v>
      </c>
      <c r="I331">
        <f ca="1">IF(H331&lt;1.1,H331,IF(H331&lt;YEAR!$C$2+YEAR!$C$3-2,H331+1,(YEAR!$C$2+YEAR!$C$3-1)&amp;"       :="))</f>
        <v>1</v>
      </c>
      <c r="J331">
        <f ca="1">IF(I331&lt;1.1,I331,IF(I331&lt;YEAR!$C$2+YEAR!$C$3-2,I331+1,(YEAR!$C$2+YEAR!$C$3-1)&amp;"       :="))</f>
        <v>1</v>
      </c>
      <c r="K331">
        <f ca="1">IF(J331&lt;1.1,J331,IF(J331&lt;YEAR!$C$2+YEAR!$C$3-2,J331+1,(YEAR!$C$2+YEAR!$C$3-1)&amp;"       :="))</f>
        <v>1</v>
      </c>
      <c r="L331">
        <f ca="1">IF(K331&lt;1.1,K331,IF(K331&lt;YEAR!$C$2+YEAR!$C$3-2,K331+1,(YEAR!$C$2+YEAR!$C$3-1)&amp;"       :="))</f>
        <v>1</v>
      </c>
      <c r="M331">
        <f ca="1">IF(L331&lt;1.1,L331,IF(L331&lt;YEAR!$C$2+YEAR!$C$3-2,L331+1,(YEAR!$C$2+YEAR!$C$3-1)&amp;"       :="))</f>
        <v>1</v>
      </c>
      <c r="N331">
        <f ca="1">IF(M331&lt;1.1,M331,IF(M331&lt;YEAR!$C$2+YEAR!$C$3-2,M331+1,(YEAR!$C$2+YEAR!$C$3-1)&amp;"       :="))</f>
        <v>1</v>
      </c>
      <c r="O331">
        <f ca="1">IF(N331&lt;1.1,N331,IF(N331&lt;YEAR!$C$2+YEAR!$C$3-2,N331+1,(YEAR!$C$2+YEAR!$C$3-1)&amp;"       :="))</f>
        <v>1</v>
      </c>
      <c r="P331">
        <f ca="1">IF(O331&lt;1.1,O331,IF(O331&lt;YEAR!$C$2+YEAR!$C$3-2,O331+1,(YEAR!$C$2+YEAR!$C$3-1)&amp;"       :="))</f>
        <v>1</v>
      </c>
      <c r="Q331">
        <f ca="1">IF(P331&lt;1.1,P331,IF(P331&lt;YEAR!$C$2+YEAR!$C$3-2,P331+1,(YEAR!$C$2+YEAR!$C$3-1)&amp;"       :="))</f>
        <v>1</v>
      </c>
      <c r="R331">
        <f ca="1">IF(Q331&lt;1.1,Q331,IF(Q331&lt;YEAR!$C$2+YEAR!$C$3-2,Q331+1,(YEAR!$C$2+YEAR!$C$3-1)&amp;"       :="))</f>
        <v>1</v>
      </c>
      <c r="S331">
        <f ca="1">IF(R331&lt;1.1,R331,IF(R331&lt;YEAR!$C$2+YEAR!$C$3-2,R331+1,(YEAR!$C$2+YEAR!$C$3-1)&amp;"       :="))</f>
        <v>1</v>
      </c>
      <c r="T331">
        <f ca="1">IF(S331&lt;1.1,S331,IF(S331&lt;YEAR!$C$2+YEAR!$C$3-2,S331+1,(YEAR!$C$2+YEAR!$C$3-1)&amp;"       :="))</f>
        <v>1</v>
      </c>
      <c r="U331">
        <f ca="1">IF(T331&lt;1.1,T331,IF(T331&lt;YEAR!$C$2+YEAR!$C$3-2,T331+1,(YEAR!$C$2+YEAR!$C$3-1)&amp;"       :="))</f>
        <v>1</v>
      </c>
      <c r="V331">
        <f ca="1">IF(U331&lt;1.1,U331,IF(U331&lt;YEAR!$C$2+YEAR!$C$3-2,U331+1,(YEAR!$C$2+YEAR!$C$3-1)&amp;"       :="))</f>
        <v>1</v>
      </c>
      <c r="W331">
        <f ca="1">IF(V331&lt;1.1,V331,IF(V331&lt;YEAR!$C$2+YEAR!$C$3-2,V331+1,(YEAR!$C$2+YEAR!$C$3-1)&amp;"       :="))</f>
        <v>1</v>
      </c>
      <c r="X331">
        <f ca="1">IF(W331&lt;1.1,W331,IF(W331&lt;YEAR!$C$2+YEAR!$C$3-2,W331+1,(YEAR!$C$2+YEAR!$C$3-1)&amp;"       :="))</f>
        <v>1</v>
      </c>
      <c r="Y331">
        <f ca="1">IF(X331&lt;1.1,X331,IF(X331&lt;YEAR!$C$2+YEAR!$C$3-2,X331+1,(YEAR!$C$2+YEAR!$C$3-1)&amp;"       :="))</f>
        <v>1</v>
      </c>
      <c r="Z331">
        <f ca="1">IF(Y331&lt;1.1,Y331,IF(Y331&lt;YEAR!$C$2+YEAR!$C$3-2,Y331+1,(YEAR!$C$2+YEAR!$C$3-1)&amp;"       :="))</f>
        <v>1</v>
      </c>
      <c r="AA331">
        <f ca="1">IF(Z331&lt;1.1,Z331,IF(Z331&lt;YEAR!$C$2+YEAR!$C$3-2,Z331+1,(YEAR!$C$2+YEAR!$C$3-1)&amp;"       :="))</f>
        <v>1</v>
      </c>
      <c r="AB331">
        <f ca="1">IF(AA331&lt;1.1,AA331,IF(AA331&lt;YEAR!$C$2+YEAR!$C$3-2,AA331+1,(YEAR!$C$2+YEAR!$C$3-1)&amp;"       :="))</f>
        <v>1</v>
      </c>
      <c r="AC331">
        <f ca="1">IF(AB331&lt;1.1,AB331,IF(AB331&lt;YEAR!$C$2+YEAR!$C$3-2,AB331+1,(YEAR!$C$2+YEAR!$C$3-1)&amp;"       :="))</f>
        <v>1</v>
      </c>
      <c r="AD331">
        <f ca="1">IF(AC331&lt;1.1,AC331,IF(AC331&lt;YEAR!$C$2+YEAR!$C$3-2,AC331+1,(YEAR!$C$2+YEAR!$C$3-1)&amp;"       :="))</f>
        <v>1</v>
      </c>
      <c r="AE331">
        <f ca="1">IF(AD331&lt;1.1,AD331,IF(AD331&lt;YEAR!$C$2+YEAR!$C$3-2,AD331+1,(YEAR!$C$2+YEAR!$C$3-1)&amp;"       :="))</f>
        <v>1</v>
      </c>
      <c r="AF331">
        <f ca="1">IF(AE331&lt;1.1,AE331,IF(AE331&lt;YEAR!$C$2+YEAR!$C$3-2,AE331+1,(YEAR!$C$2+YEAR!$C$3-1)&amp;"       :="))</f>
        <v>1</v>
      </c>
      <c r="AG331">
        <f ca="1">IF(AF331&lt;1.1,AF331,IF(AF331&lt;YEAR!$C$2+YEAR!$C$3-2,AF331+1,(YEAR!$C$2+YEAR!$C$3-1)&amp;"       :="))</f>
        <v>1</v>
      </c>
      <c r="AH331">
        <f ca="1">IF(AG331&lt;1.1,AG331,IF(AG331&lt;YEAR!$C$2+YEAR!$C$3-2,AG331+1,(YEAR!$C$2+YEAR!$C$3-1)&amp;"       :="))</f>
        <v>1</v>
      </c>
      <c r="AI331">
        <f ca="1">IF(AH331&lt;1.1,AH331,IF(AH331&lt;YEAR!$C$2+YEAR!$C$3-2,AH331+1,(YEAR!$C$2+YEAR!$C$3-1)&amp;"       :="))</f>
        <v>1</v>
      </c>
      <c r="AJ331">
        <f ca="1">IF(AI331&lt;1.1,AI331,IF(AI331&lt;YEAR!$C$2+YEAR!$C$3-2,AI331+1,(YEAR!$C$2+YEAR!$C$3-1)&amp;"       :="))</f>
        <v>1</v>
      </c>
    </row>
    <row r="332" spans="1:36">
      <c r="A332">
        <f t="shared" ca="1" si="23"/>
        <v>9</v>
      </c>
      <c r="B332" t="s">
        <v>51</v>
      </c>
      <c r="C332" t="str">
        <f ca="1">IF(D332="",OFFSET(AvailabilityFactor!A$1,A332,0),C331)</f>
        <v>D2HYKC01</v>
      </c>
      <c r="D332" t="str" cm="1">
        <f t="array" aca="1" ref="D332" ca="1">IF(D331="",TS_DRC!$P$5,OFFSET(TS_DRC!P$5,RIGHT(D331,2),0,TRUE))</f>
        <v/>
      </c>
      <c r="E332" t="str">
        <f t="shared" ca="1" si="24"/>
        <v xml:space="preserve">[DRC,D2HYKC01,*,*]          :         </v>
      </c>
      <c r="F332">
        <f ca="1">IF($D332="",YEAR!C$2,1)</f>
        <v>2020</v>
      </c>
      <c r="G332">
        <f ca="1">IF(F332&lt;1.1,F332,IF(F332&lt;YEAR!$C$2+YEAR!$C$3-2,F332+1,(YEAR!$C$2+YEAR!$C$3-1)&amp;"       :="))</f>
        <v>2021</v>
      </c>
      <c r="H332">
        <f ca="1">IF(G332&lt;1.1,G332,IF(G332&lt;YEAR!$C$2+YEAR!$C$3-2,G332+1,(YEAR!$C$2+YEAR!$C$3-1)&amp;"       :="))</f>
        <v>2022</v>
      </c>
      <c r="I332">
        <f ca="1">IF(H332&lt;1.1,H332,IF(H332&lt;YEAR!$C$2+YEAR!$C$3-2,H332+1,(YEAR!$C$2+YEAR!$C$3-1)&amp;"       :="))</f>
        <v>2023</v>
      </c>
      <c r="J332">
        <f ca="1">IF(I332&lt;1.1,I332,IF(I332&lt;YEAR!$C$2+YEAR!$C$3-2,I332+1,(YEAR!$C$2+YEAR!$C$3-1)&amp;"       :="))</f>
        <v>2024</v>
      </c>
      <c r="K332">
        <f ca="1">IF(J332&lt;1.1,J332,IF(J332&lt;YEAR!$C$2+YEAR!$C$3-2,J332+1,(YEAR!$C$2+YEAR!$C$3-1)&amp;"       :="))</f>
        <v>2025</v>
      </c>
      <c r="L332">
        <f ca="1">IF(K332&lt;1.1,K332,IF(K332&lt;YEAR!$C$2+YEAR!$C$3-2,K332+1,(YEAR!$C$2+YEAR!$C$3-1)&amp;"       :="))</f>
        <v>2026</v>
      </c>
      <c r="M332">
        <f ca="1">IF(L332&lt;1.1,L332,IF(L332&lt;YEAR!$C$2+YEAR!$C$3-2,L332+1,(YEAR!$C$2+YEAR!$C$3-1)&amp;"       :="))</f>
        <v>2027</v>
      </c>
      <c r="N332">
        <f ca="1">IF(M332&lt;1.1,M332,IF(M332&lt;YEAR!$C$2+YEAR!$C$3-2,M332+1,(YEAR!$C$2+YEAR!$C$3-1)&amp;"       :="))</f>
        <v>2028</v>
      </c>
      <c r="O332">
        <f ca="1">IF(N332&lt;1.1,N332,IF(N332&lt;YEAR!$C$2+YEAR!$C$3-2,N332+1,(YEAR!$C$2+YEAR!$C$3-1)&amp;"       :="))</f>
        <v>2029</v>
      </c>
      <c r="P332">
        <f ca="1">IF(O332&lt;1.1,O332,IF(O332&lt;YEAR!$C$2+YEAR!$C$3-2,O332+1,(YEAR!$C$2+YEAR!$C$3-1)&amp;"       :="))</f>
        <v>2030</v>
      </c>
      <c r="Q332">
        <f ca="1">IF(P332&lt;1.1,P332,IF(P332&lt;YEAR!$C$2+YEAR!$C$3-2,P332+1,(YEAR!$C$2+YEAR!$C$3-1)&amp;"       :="))</f>
        <v>2031</v>
      </c>
      <c r="R332">
        <f ca="1">IF(Q332&lt;1.1,Q332,IF(Q332&lt;YEAR!$C$2+YEAR!$C$3-2,Q332+1,(YEAR!$C$2+YEAR!$C$3-1)&amp;"       :="))</f>
        <v>2032</v>
      </c>
      <c r="S332">
        <f ca="1">IF(R332&lt;1.1,R332,IF(R332&lt;YEAR!$C$2+YEAR!$C$3-2,R332+1,(YEAR!$C$2+YEAR!$C$3-1)&amp;"       :="))</f>
        <v>2033</v>
      </c>
      <c r="T332">
        <f ca="1">IF(S332&lt;1.1,S332,IF(S332&lt;YEAR!$C$2+YEAR!$C$3-2,S332+1,(YEAR!$C$2+YEAR!$C$3-1)&amp;"       :="))</f>
        <v>2034</v>
      </c>
      <c r="U332">
        <f ca="1">IF(T332&lt;1.1,T332,IF(T332&lt;YEAR!$C$2+YEAR!$C$3-2,T332+1,(YEAR!$C$2+YEAR!$C$3-1)&amp;"       :="))</f>
        <v>2035</v>
      </c>
      <c r="V332">
        <f ca="1">IF(U332&lt;1.1,U332,IF(U332&lt;YEAR!$C$2+YEAR!$C$3-2,U332+1,(YEAR!$C$2+YEAR!$C$3-1)&amp;"       :="))</f>
        <v>2036</v>
      </c>
      <c r="W332">
        <f ca="1">IF(V332&lt;1.1,V332,IF(V332&lt;YEAR!$C$2+YEAR!$C$3-2,V332+1,(YEAR!$C$2+YEAR!$C$3-1)&amp;"       :="))</f>
        <v>2037</v>
      </c>
      <c r="X332">
        <f ca="1">IF(W332&lt;1.1,W332,IF(W332&lt;YEAR!$C$2+YEAR!$C$3-2,W332+1,(YEAR!$C$2+YEAR!$C$3-1)&amp;"       :="))</f>
        <v>2038</v>
      </c>
      <c r="Y332">
        <f ca="1">IF(X332&lt;1.1,X332,IF(X332&lt;YEAR!$C$2+YEAR!$C$3-2,X332+1,(YEAR!$C$2+YEAR!$C$3-1)&amp;"       :="))</f>
        <v>2039</v>
      </c>
      <c r="Z332">
        <f ca="1">IF(Y332&lt;1.1,Y332,IF(Y332&lt;YEAR!$C$2+YEAR!$C$3-2,Y332+1,(YEAR!$C$2+YEAR!$C$3-1)&amp;"       :="))</f>
        <v>2040</v>
      </c>
      <c r="AA332">
        <f ca="1">IF(Z332&lt;1.1,Z332,IF(Z332&lt;YEAR!$C$2+YEAR!$C$3-2,Z332+1,(YEAR!$C$2+YEAR!$C$3-1)&amp;"       :="))</f>
        <v>2041</v>
      </c>
      <c r="AB332">
        <f ca="1">IF(AA332&lt;1.1,AA332,IF(AA332&lt;YEAR!$C$2+YEAR!$C$3-2,AA332+1,(YEAR!$C$2+YEAR!$C$3-1)&amp;"       :="))</f>
        <v>2042</v>
      </c>
      <c r="AC332">
        <f ca="1">IF(AB332&lt;1.1,AB332,IF(AB332&lt;YEAR!$C$2+YEAR!$C$3-2,AB332+1,(YEAR!$C$2+YEAR!$C$3-1)&amp;"       :="))</f>
        <v>2043</v>
      </c>
      <c r="AD332">
        <f ca="1">IF(AC332&lt;1.1,AC332,IF(AC332&lt;YEAR!$C$2+YEAR!$C$3-2,AC332+1,(YEAR!$C$2+YEAR!$C$3-1)&amp;"       :="))</f>
        <v>2044</v>
      </c>
      <c r="AE332">
        <f ca="1">IF(AD332&lt;1.1,AD332,IF(AD332&lt;YEAR!$C$2+YEAR!$C$3-2,AD332+1,(YEAR!$C$2+YEAR!$C$3-1)&amp;"       :="))</f>
        <v>2045</v>
      </c>
      <c r="AF332">
        <f ca="1">IF(AE332&lt;1.1,AE332,IF(AE332&lt;YEAR!$C$2+YEAR!$C$3-2,AE332+1,(YEAR!$C$2+YEAR!$C$3-1)&amp;"       :="))</f>
        <v>2046</v>
      </c>
      <c r="AG332">
        <f ca="1">IF(AF332&lt;1.1,AF332,IF(AF332&lt;YEAR!$C$2+YEAR!$C$3-2,AF332+1,(YEAR!$C$2+YEAR!$C$3-1)&amp;"       :="))</f>
        <v>2047</v>
      </c>
      <c r="AH332">
        <f ca="1">IF(AG332&lt;1.1,AG332,IF(AG332&lt;YEAR!$C$2+YEAR!$C$3-2,AG332+1,(YEAR!$C$2+YEAR!$C$3-1)&amp;"       :="))</f>
        <v>2048</v>
      </c>
      <c r="AI332">
        <f ca="1">IF(AH332&lt;1.1,AH332,IF(AH332&lt;YEAR!$C$2+YEAR!$C$3-2,AH332+1,(YEAR!$C$2+YEAR!$C$3-1)&amp;"       :="))</f>
        <v>2049</v>
      </c>
      <c r="AJ332" t="str">
        <f ca="1">IF(AI332&lt;1.1,AI332,IF(AI332&lt;YEAR!$C$2+YEAR!$C$3-2,AI332+1,(YEAR!$C$2+YEAR!$C$3-1)&amp;"       :="))</f>
        <v>2050       :=</v>
      </c>
    </row>
    <row r="333" spans="1:36">
      <c r="A333">
        <f t="shared" ca="1" si="23"/>
        <v>9</v>
      </c>
      <c r="B333" t="s">
        <v>51</v>
      </c>
      <c r="C333" t="str">
        <f ca="1">IF(D333="",OFFSET(AvailabilityFactor!A$1,A333,0),C332)</f>
        <v>D2HYKC01</v>
      </c>
      <c r="D333" t="str" cm="1">
        <f t="array" aca="1" ref="D333" ca="1">IF(D332="",TS_DRC!$P$5,OFFSET(TS_DRC!P$5,RIGHT(D332,2),0,TRUE))</f>
        <v>TS01</v>
      </c>
      <c r="E333" t="str">
        <f t="shared" ca="1" si="24"/>
        <v>TS01</v>
      </c>
      <c r="F333">
        <f ca="1">IF($D333="",YEAR!C$2,1)</f>
        <v>1</v>
      </c>
      <c r="G333">
        <f ca="1">IF(F333&lt;1.1,F333,IF(F333&lt;YEAR!$C$2+YEAR!$C$3-2,F333+1,(YEAR!$C$2+YEAR!$C$3-1)&amp;"       :="))</f>
        <v>1</v>
      </c>
      <c r="H333">
        <f ca="1">IF(G333&lt;1.1,G333,IF(G333&lt;YEAR!$C$2+YEAR!$C$3-2,G333+1,(YEAR!$C$2+YEAR!$C$3-1)&amp;"       :="))</f>
        <v>1</v>
      </c>
      <c r="I333">
        <f ca="1">IF(H333&lt;1.1,H333,IF(H333&lt;YEAR!$C$2+YEAR!$C$3-2,H333+1,(YEAR!$C$2+YEAR!$C$3-1)&amp;"       :="))</f>
        <v>1</v>
      </c>
      <c r="J333">
        <f ca="1">IF(I333&lt;1.1,I333,IF(I333&lt;YEAR!$C$2+YEAR!$C$3-2,I333+1,(YEAR!$C$2+YEAR!$C$3-1)&amp;"       :="))</f>
        <v>1</v>
      </c>
      <c r="K333">
        <f ca="1">IF(J333&lt;1.1,J333,IF(J333&lt;YEAR!$C$2+YEAR!$C$3-2,J333+1,(YEAR!$C$2+YEAR!$C$3-1)&amp;"       :="))</f>
        <v>1</v>
      </c>
      <c r="L333">
        <f ca="1">IF(K333&lt;1.1,K333,IF(K333&lt;YEAR!$C$2+YEAR!$C$3-2,K333+1,(YEAR!$C$2+YEAR!$C$3-1)&amp;"       :="))</f>
        <v>1</v>
      </c>
      <c r="M333">
        <f ca="1">IF(L333&lt;1.1,L333,IF(L333&lt;YEAR!$C$2+YEAR!$C$3-2,L333+1,(YEAR!$C$2+YEAR!$C$3-1)&amp;"       :="))</f>
        <v>1</v>
      </c>
      <c r="N333">
        <f ca="1">IF(M333&lt;1.1,M333,IF(M333&lt;YEAR!$C$2+YEAR!$C$3-2,M333+1,(YEAR!$C$2+YEAR!$C$3-1)&amp;"       :="))</f>
        <v>1</v>
      </c>
      <c r="O333">
        <f ca="1">IF(N333&lt;1.1,N333,IF(N333&lt;YEAR!$C$2+YEAR!$C$3-2,N333+1,(YEAR!$C$2+YEAR!$C$3-1)&amp;"       :="))</f>
        <v>1</v>
      </c>
      <c r="P333">
        <f ca="1">IF(O333&lt;1.1,O333,IF(O333&lt;YEAR!$C$2+YEAR!$C$3-2,O333+1,(YEAR!$C$2+YEAR!$C$3-1)&amp;"       :="))</f>
        <v>1</v>
      </c>
      <c r="Q333">
        <f ca="1">IF(P333&lt;1.1,P333,IF(P333&lt;YEAR!$C$2+YEAR!$C$3-2,P333+1,(YEAR!$C$2+YEAR!$C$3-1)&amp;"       :="))</f>
        <v>1</v>
      </c>
      <c r="R333">
        <f ca="1">IF(Q333&lt;1.1,Q333,IF(Q333&lt;YEAR!$C$2+YEAR!$C$3-2,Q333+1,(YEAR!$C$2+YEAR!$C$3-1)&amp;"       :="))</f>
        <v>1</v>
      </c>
      <c r="S333">
        <f ca="1">IF(R333&lt;1.1,R333,IF(R333&lt;YEAR!$C$2+YEAR!$C$3-2,R333+1,(YEAR!$C$2+YEAR!$C$3-1)&amp;"       :="))</f>
        <v>1</v>
      </c>
      <c r="T333">
        <f ca="1">IF(S333&lt;1.1,S333,IF(S333&lt;YEAR!$C$2+YEAR!$C$3-2,S333+1,(YEAR!$C$2+YEAR!$C$3-1)&amp;"       :="))</f>
        <v>1</v>
      </c>
      <c r="U333">
        <f ca="1">IF(T333&lt;1.1,T333,IF(T333&lt;YEAR!$C$2+YEAR!$C$3-2,T333+1,(YEAR!$C$2+YEAR!$C$3-1)&amp;"       :="))</f>
        <v>1</v>
      </c>
      <c r="V333">
        <f ca="1">IF(U333&lt;1.1,U333,IF(U333&lt;YEAR!$C$2+YEAR!$C$3-2,U333+1,(YEAR!$C$2+YEAR!$C$3-1)&amp;"       :="))</f>
        <v>1</v>
      </c>
      <c r="W333">
        <f ca="1">IF(V333&lt;1.1,V333,IF(V333&lt;YEAR!$C$2+YEAR!$C$3-2,V333+1,(YEAR!$C$2+YEAR!$C$3-1)&amp;"       :="))</f>
        <v>1</v>
      </c>
      <c r="X333">
        <f ca="1">IF(W333&lt;1.1,W333,IF(W333&lt;YEAR!$C$2+YEAR!$C$3-2,W333+1,(YEAR!$C$2+YEAR!$C$3-1)&amp;"       :="))</f>
        <v>1</v>
      </c>
      <c r="Y333">
        <f ca="1">IF(X333&lt;1.1,X333,IF(X333&lt;YEAR!$C$2+YEAR!$C$3-2,X333+1,(YEAR!$C$2+YEAR!$C$3-1)&amp;"       :="))</f>
        <v>1</v>
      </c>
      <c r="Z333">
        <f ca="1">IF(Y333&lt;1.1,Y333,IF(Y333&lt;YEAR!$C$2+YEAR!$C$3-2,Y333+1,(YEAR!$C$2+YEAR!$C$3-1)&amp;"       :="))</f>
        <v>1</v>
      </c>
      <c r="AA333">
        <f ca="1">IF(Z333&lt;1.1,Z333,IF(Z333&lt;YEAR!$C$2+YEAR!$C$3-2,Z333+1,(YEAR!$C$2+YEAR!$C$3-1)&amp;"       :="))</f>
        <v>1</v>
      </c>
      <c r="AB333">
        <f ca="1">IF(AA333&lt;1.1,AA333,IF(AA333&lt;YEAR!$C$2+YEAR!$C$3-2,AA333+1,(YEAR!$C$2+YEAR!$C$3-1)&amp;"       :="))</f>
        <v>1</v>
      </c>
      <c r="AC333">
        <f ca="1">IF(AB333&lt;1.1,AB333,IF(AB333&lt;YEAR!$C$2+YEAR!$C$3-2,AB333+1,(YEAR!$C$2+YEAR!$C$3-1)&amp;"       :="))</f>
        <v>1</v>
      </c>
      <c r="AD333">
        <f ca="1">IF(AC333&lt;1.1,AC333,IF(AC333&lt;YEAR!$C$2+YEAR!$C$3-2,AC333+1,(YEAR!$C$2+YEAR!$C$3-1)&amp;"       :="))</f>
        <v>1</v>
      </c>
      <c r="AE333">
        <f ca="1">IF(AD333&lt;1.1,AD333,IF(AD333&lt;YEAR!$C$2+YEAR!$C$3-2,AD333+1,(YEAR!$C$2+YEAR!$C$3-1)&amp;"       :="))</f>
        <v>1</v>
      </c>
      <c r="AF333">
        <f ca="1">IF(AE333&lt;1.1,AE333,IF(AE333&lt;YEAR!$C$2+YEAR!$C$3-2,AE333+1,(YEAR!$C$2+YEAR!$C$3-1)&amp;"       :="))</f>
        <v>1</v>
      </c>
      <c r="AG333">
        <f ca="1">IF(AF333&lt;1.1,AF333,IF(AF333&lt;YEAR!$C$2+YEAR!$C$3-2,AF333+1,(YEAR!$C$2+YEAR!$C$3-1)&amp;"       :="))</f>
        <v>1</v>
      </c>
      <c r="AH333">
        <f ca="1">IF(AG333&lt;1.1,AG333,IF(AG333&lt;YEAR!$C$2+YEAR!$C$3-2,AG333+1,(YEAR!$C$2+YEAR!$C$3-1)&amp;"       :="))</f>
        <v>1</v>
      </c>
      <c r="AI333">
        <f ca="1">IF(AH333&lt;1.1,AH333,IF(AH333&lt;YEAR!$C$2+YEAR!$C$3-2,AH333+1,(YEAR!$C$2+YEAR!$C$3-1)&amp;"       :="))</f>
        <v>1</v>
      </c>
      <c r="AJ333">
        <f ca="1">IF(AI333&lt;1.1,AI333,IF(AI333&lt;YEAR!$C$2+YEAR!$C$3-2,AI333+1,(YEAR!$C$2+YEAR!$C$3-1)&amp;"       :="))</f>
        <v>1</v>
      </c>
    </row>
    <row r="334" spans="1:36">
      <c r="A334">
        <f t="shared" ref="A334:A359" ca="1" si="25">IF(D334="",A333+1,A333)</f>
        <v>9</v>
      </c>
      <c r="B334" t="s">
        <v>51</v>
      </c>
      <c r="C334" t="str">
        <f ca="1">IF(D334="",OFFSET(AvailabilityFactor!A$1,A334,0),C333)</f>
        <v>D2HYKC01</v>
      </c>
      <c r="D334" t="str" cm="1">
        <f t="array" aca="1" ref="D334" ca="1">IF(D333="",TS_DRC!$P$5,OFFSET(TS_DRC!P$5,RIGHT(D333,2),0,TRUE))</f>
        <v>TS02</v>
      </c>
      <c r="E334" t="str">
        <f t="shared" ref="E334:E359" ca="1" si="26">IF(D334="","[DRC,"&amp;C334&amp;",*,*]          :         ",D334)</f>
        <v>TS02</v>
      </c>
      <c r="F334">
        <f ca="1">IF($D334="",YEAR!C$2,1)</f>
        <v>1</v>
      </c>
      <c r="G334">
        <f ca="1">IF(F334&lt;1.1,F334,IF(F334&lt;YEAR!$C$2+YEAR!$C$3-2,F334+1,(YEAR!$C$2+YEAR!$C$3-1)&amp;"       :="))</f>
        <v>1</v>
      </c>
      <c r="H334">
        <f ca="1">IF(G334&lt;1.1,G334,IF(G334&lt;YEAR!$C$2+YEAR!$C$3-2,G334+1,(YEAR!$C$2+YEAR!$C$3-1)&amp;"       :="))</f>
        <v>1</v>
      </c>
      <c r="I334">
        <f ca="1">IF(H334&lt;1.1,H334,IF(H334&lt;YEAR!$C$2+YEAR!$C$3-2,H334+1,(YEAR!$C$2+YEAR!$C$3-1)&amp;"       :="))</f>
        <v>1</v>
      </c>
      <c r="J334">
        <f ca="1">IF(I334&lt;1.1,I334,IF(I334&lt;YEAR!$C$2+YEAR!$C$3-2,I334+1,(YEAR!$C$2+YEAR!$C$3-1)&amp;"       :="))</f>
        <v>1</v>
      </c>
      <c r="K334">
        <f ca="1">IF(J334&lt;1.1,J334,IF(J334&lt;YEAR!$C$2+YEAR!$C$3-2,J334+1,(YEAR!$C$2+YEAR!$C$3-1)&amp;"       :="))</f>
        <v>1</v>
      </c>
      <c r="L334">
        <f ca="1">IF(K334&lt;1.1,K334,IF(K334&lt;YEAR!$C$2+YEAR!$C$3-2,K334+1,(YEAR!$C$2+YEAR!$C$3-1)&amp;"       :="))</f>
        <v>1</v>
      </c>
      <c r="M334">
        <f ca="1">IF(L334&lt;1.1,L334,IF(L334&lt;YEAR!$C$2+YEAR!$C$3-2,L334+1,(YEAR!$C$2+YEAR!$C$3-1)&amp;"       :="))</f>
        <v>1</v>
      </c>
      <c r="N334">
        <f ca="1">IF(M334&lt;1.1,M334,IF(M334&lt;YEAR!$C$2+YEAR!$C$3-2,M334+1,(YEAR!$C$2+YEAR!$C$3-1)&amp;"       :="))</f>
        <v>1</v>
      </c>
      <c r="O334">
        <f ca="1">IF(N334&lt;1.1,N334,IF(N334&lt;YEAR!$C$2+YEAR!$C$3-2,N334+1,(YEAR!$C$2+YEAR!$C$3-1)&amp;"       :="))</f>
        <v>1</v>
      </c>
      <c r="P334">
        <f ca="1">IF(O334&lt;1.1,O334,IF(O334&lt;YEAR!$C$2+YEAR!$C$3-2,O334+1,(YEAR!$C$2+YEAR!$C$3-1)&amp;"       :="))</f>
        <v>1</v>
      </c>
      <c r="Q334">
        <f ca="1">IF(P334&lt;1.1,P334,IF(P334&lt;YEAR!$C$2+YEAR!$C$3-2,P334+1,(YEAR!$C$2+YEAR!$C$3-1)&amp;"       :="))</f>
        <v>1</v>
      </c>
      <c r="R334">
        <f ca="1">IF(Q334&lt;1.1,Q334,IF(Q334&lt;YEAR!$C$2+YEAR!$C$3-2,Q334+1,(YEAR!$C$2+YEAR!$C$3-1)&amp;"       :="))</f>
        <v>1</v>
      </c>
      <c r="S334">
        <f ca="1">IF(R334&lt;1.1,R334,IF(R334&lt;YEAR!$C$2+YEAR!$C$3-2,R334+1,(YEAR!$C$2+YEAR!$C$3-1)&amp;"       :="))</f>
        <v>1</v>
      </c>
      <c r="T334">
        <f ca="1">IF(S334&lt;1.1,S334,IF(S334&lt;YEAR!$C$2+YEAR!$C$3-2,S334+1,(YEAR!$C$2+YEAR!$C$3-1)&amp;"       :="))</f>
        <v>1</v>
      </c>
      <c r="U334">
        <f ca="1">IF(T334&lt;1.1,T334,IF(T334&lt;YEAR!$C$2+YEAR!$C$3-2,T334+1,(YEAR!$C$2+YEAR!$C$3-1)&amp;"       :="))</f>
        <v>1</v>
      </c>
      <c r="V334">
        <f ca="1">IF(U334&lt;1.1,U334,IF(U334&lt;YEAR!$C$2+YEAR!$C$3-2,U334+1,(YEAR!$C$2+YEAR!$C$3-1)&amp;"       :="))</f>
        <v>1</v>
      </c>
      <c r="W334">
        <f ca="1">IF(V334&lt;1.1,V334,IF(V334&lt;YEAR!$C$2+YEAR!$C$3-2,V334+1,(YEAR!$C$2+YEAR!$C$3-1)&amp;"       :="))</f>
        <v>1</v>
      </c>
      <c r="X334">
        <f ca="1">IF(W334&lt;1.1,W334,IF(W334&lt;YEAR!$C$2+YEAR!$C$3-2,W334+1,(YEAR!$C$2+YEAR!$C$3-1)&amp;"       :="))</f>
        <v>1</v>
      </c>
      <c r="Y334">
        <f ca="1">IF(X334&lt;1.1,X334,IF(X334&lt;YEAR!$C$2+YEAR!$C$3-2,X334+1,(YEAR!$C$2+YEAR!$C$3-1)&amp;"       :="))</f>
        <v>1</v>
      </c>
      <c r="Z334">
        <f ca="1">IF(Y334&lt;1.1,Y334,IF(Y334&lt;YEAR!$C$2+YEAR!$C$3-2,Y334+1,(YEAR!$C$2+YEAR!$C$3-1)&amp;"       :="))</f>
        <v>1</v>
      </c>
      <c r="AA334">
        <f ca="1">IF(Z334&lt;1.1,Z334,IF(Z334&lt;YEAR!$C$2+YEAR!$C$3-2,Z334+1,(YEAR!$C$2+YEAR!$C$3-1)&amp;"       :="))</f>
        <v>1</v>
      </c>
      <c r="AB334">
        <f ca="1">IF(AA334&lt;1.1,AA334,IF(AA334&lt;YEAR!$C$2+YEAR!$C$3-2,AA334+1,(YEAR!$C$2+YEAR!$C$3-1)&amp;"       :="))</f>
        <v>1</v>
      </c>
      <c r="AC334">
        <f ca="1">IF(AB334&lt;1.1,AB334,IF(AB334&lt;YEAR!$C$2+YEAR!$C$3-2,AB334+1,(YEAR!$C$2+YEAR!$C$3-1)&amp;"       :="))</f>
        <v>1</v>
      </c>
      <c r="AD334">
        <f ca="1">IF(AC334&lt;1.1,AC334,IF(AC334&lt;YEAR!$C$2+YEAR!$C$3-2,AC334+1,(YEAR!$C$2+YEAR!$C$3-1)&amp;"       :="))</f>
        <v>1</v>
      </c>
      <c r="AE334">
        <f ca="1">IF(AD334&lt;1.1,AD334,IF(AD334&lt;YEAR!$C$2+YEAR!$C$3-2,AD334+1,(YEAR!$C$2+YEAR!$C$3-1)&amp;"       :="))</f>
        <v>1</v>
      </c>
      <c r="AF334">
        <f ca="1">IF(AE334&lt;1.1,AE334,IF(AE334&lt;YEAR!$C$2+YEAR!$C$3-2,AE334+1,(YEAR!$C$2+YEAR!$C$3-1)&amp;"       :="))</f>
        <v>1</v>
      </c>
      <c r="AG334">
        <f ca="1">IF(AF334&lt;1.1,AF334,IF(AF334&lt;YEAR!$C$2+YEAR!$C$3-2,AF334+1,(YEAR!$C$2+YEAR!$C$3-1)&amp;"       :="))</f>
        <v>1</v>
      </c>
      <c r="AH334">
        <f ca="1">IF(AG334&lt;1.1,AG334,IF(AG334&lt;YEAR!$C$2+YEAR!$C$3-2,AG334+1,(YEAR!$C$2+YEAR!$C$3-1)&amp;"       :="))</f>
        <v>1</v>
      </c>
      <c r="AI334">
        <f ca="1">IF(AH334&lt;1.1,AH334,IF(AH334&lt;YEAR!$C$2+YEAR!$C$3-2,AH334+1,(YEAR!$C$2+YEAR!$C$3-1)&amp;"       :="))</f>
        <v>1</v>
      </c>
      <c r="AJ334">
        <f ca="1">IF(AI334&lt;1.1,AI334,IF(AI334&lt;YEAR!$C$2+YEAR!$C$3-2,AI334+1,(YEAR!$C$2+YEAR!$C$3-1)&amp;"       :="))</f>
        <v>1</v>
      </c>
    </row>
    <row r="335" spans="1:36">
      <c r="A335">
        <f t="shared" ca="1" si="25"/>
        <v>9</v>
      </c>
      <c r="B335" t="s">
        <v>51</v>
      </c>
      <c r="C335" t="str">
        <f ca="1">IF(D335="",OFFSET(AvailabilityFactor!A$1,A335,0),C334)</f>
        <v>D2HYKC01</v>
      </c>
      <c r="D335" t="str" cm="1">
        <f t="array" aca="1" ref="D335" ca="1">IF(D334="",TS_DRC!$P$5,OFFSET(TS_DRC!P$5,RIGHT(D334,2),0,TRUE))</f>
        <v>TS03</v>
      </c>
      <c r="E335" t="str">
        <f t="shared" ca="1" si="26"/>
        <v>TS03</v>
      </c>
      <c r="F335">
        <f ca="1">IF($D335="",YEAR!C$2,1)</f>
        <v>1</v>
      </c>
      <c r="G335">
        <f ca="1">IF(F335&lt;1.1,F335,IF(F335&lt;YEAR!$C$2+YEAR!$C$3-2,F335+1,(YEAR!$C$2+YEAR!$C$3-1)&amp;"       :="))</f>
        <v>1</v>
      </c>
      <c r="H335">
        <f ca="1">IF(G335&lt;1.1,G335,IF(G335&lt;YEAR!$C$2+YEAR!$C$3-2,G335+1,(YEAR!$C$2+YEAR!$C$3-1)&amp;"       :="))</f>
        <v>1</v>
      </c>
      <c r="I335">
        <f ca="1">IF(H335&lt;1.1,H335,IF(H335&lt;YEAR!$C$2+YEAR!$C$3-2,H335+1,(YEAR!$C$2+YEAR!$C$3-1)&amp;"       :="))</f>
        <v>1</v>
      </c>
      <c r="J335">
        <f ca="1">IF(I335&lt;1.1,I335,IF(I335&lt;YEAR!$C$2+YEAR!$C$3-2,I335+1,(YEAR!$C$2+YEAR!$C$3-1)&amp;"       :="))</f>
        <v>1</v>
      </c>
      <c r="K335">
        <f ca="1">IF(J335&lt;1.1,J335,IF(J335&lt;YEAR!$C$2+YEAR!$C$3-2,J335+1,(YEAR!$C$2+YEAR!$C$3-1)&amp;"       :="))</f>
        <v>1</v>
      </c>
      <c r="L335">
        <f ca="1">IF(K335&lt;1.1,K335,IF(K335&lt;YEAR!$C$2+YEAR!$C$3-2,K335+1,(YEAR!$C$2+YEAR!$C$3-1)&amp;"       :="))</f>
        <v>1</v>
      </c>
      <c r="M335">
        <f ca="1">IF(L335&lt;1.1,L335,IF(L335&lt;YEAR!$C$2+YEAR!$C$3-2,L335+1,(YEAR!$C$2+YEAR!$C$3-1)&amp;"       :="))</f>
        <v>1</v>
      </c>
      <c r="N335">
        <f ca="1">IF(M335&lt;1.1,M335,IF(M335&lt;YEAR!$C$2+YEAR!$C$3-2,M335+1,(YEAR!$C$2+YEAR!$C$3-1)&amp;"       :="))</f>
        <v>1</v>
      </c>
      <c r="O335">
        <f ca="1">IF(N335&lt;1.1,N335,IF(N335&lt;YEAR!$C$2+YEAR!$C$3-2,N335+1,(YEAR!$C$2+YEAR!$C$3-1)&amp;"       :="))</f>
        <v>1</v>
      </c>
      <c r="P335">
        <f ca="1">IF(O335&lt;1.1,O335,IF(O335&lt;YEAR!$C$2+YEAR!$C$3-2,O335+1,(YEAR!$C$2+YEAR!$C$3-1)&amp;"       :="))</f>
        <v>1</v>
      </c>
      <c r="Q335">
        <f ca="1">IF(P335&lt;1.1,P335,IF(P335&lt;YEAR!$C$2+YEAR!$C$3-2,P335+1,(YEAR!$C$2+YEAR!$C$3-1)&amp;"       :="))</f>
        <v>1</v>
      </c>
      <c r="R335">
        <f ca="1">IF(Q335&lt;1.1,Q335,IF(Q335&lt;YEAR!$C$2+YEAR!$C$3-2,Q335+1,(YEAR!$C$2+YEAR!$C$3-1)&amp;"       :="))</f>
        <v>1</v>
      </c>
      <c r="S335">
        <f ca="1">IF(R335&lt;1.1,R335,IF(R335&lt;YEAR!$C$2+YEAR!$C$3-2,R335+1,(YEAR!$C$2+YEAR!$C$3-1)&amp;"       :="))</f>
        <v>1</v>
      </c>
      <c r="T335">
        <f ca="1">IF(S335&lt;1.1,S335,IF(S335&lt;YEAR!$C$2+YEAR!$C$3-2,S335+1,(YEAR!$C$2+YEAR!$C$3-1)&amp;"       :="))</f>
        <v>1</v>
      </c>
      <c r="U335">
        <f ca="1">IF(T335&lt;1.1,T335,IF(T335&lt;YEAR!$C$2+YEAR!$C$3-2,T335+1,(YEAR!$C$2+YEAR!$C$3-1)&amp;"       :="))</f>
        <v>1</v>
      </c>
      <c r="V335">
        <f ca="1">IF(U335&lt;1.1,U335,IF(U335&lt;YEAR!$C$2+YEAR!$C$3-2,U335+1,(YEAR!$C$2+YEAR!$C$3-1)&amp;"       :="))</f>
        <v>1</v>
      </c>
      <c r="W335">
        <f ca="1">IF(V335&lt;1.1,V335,IF(V335&lt;YEAR!$C$2+YEAR!$C$3-2,V335+1,(YEAR!$C$2+YEAR!$C$3-1)&amp;"       :="))</f>
        <v>1</v>
      </c>
      <c r="X335">
        <f ca="1">IF(W335&lt;1.1,W335,IF(W335&lt;YEAR!$C$2+YEAR!$C$3-2,W335+1,(YEAR!$C$2+YEAR!$C$3-1)&amp;"       :="))</f>
        <v>1</v>
      </c>
      <c r="Y335">
        <f ca="1">IF(X335&lt;1.1,X335,IF(X335&lt;YEAR!$C$2+YEAR!$C$3-2,X335+1,(YEAR!$C$2+YEAR!$C$3-1)&amp;"       :="))</f>
        <v>1</v>
      </c>
      <c r="Z335">
        <f ca="1">IF(Y335&lt;1.1,Y335,IF(Y335&lt;YEAR!$C$2+YEAR!$C$3-2,Y335+1,(YEAR!$C$2+YEAR!$C$3-1)&amp;"       :="))</f>
        <v>1</v>
      </c>
      <c r="AA335">
        <f ca="1">IF(Z335&lt;1.1,Z335,IF(Z335&lt;YEAR!$C$2+YEAR!$C$3-2,Z335+1,(YEAR!$C$2+YEAR!$C$3-1)&amp;"       :="))</f>
        <v>1</v>
      </c>
      <c r="AB335">
        <f ca="1">IF(AA335&lt;1.1,AA335,IF(AA335&lt;YEAR!$C$2+YEAR!$C$3-2,AA335+1,(YEAR!$C$2+YEAR!$C$3-1)&amp;"       :="))</f>
        <v>1</v>
      </c>
      <c r="AC335">
        <f ca="1">IF(AB335&lt;1.1,AB335,IF(AB335&lt;YEAR!$C$2+YEAR!$C$3-2,AB335+1,(YEAR!$C$2+YEAR!$C$3-1)&amp;"       :="))</f>
        <v>1</v>
      </c>
      <c r="AD335">
        <f ca="1">IF(AC335&lt;1.1,AC335,IF(AC335&lt;YEAR!$C$2+YEAR!$C$3-2,AC335+1,(YEAR!$C$2+YEAR!$C$3-1)&amp;"       :="))</f>
        <v>1</v>
      </c>
      <c r="AE335">
        <f ca="1">IF(AD335&lt;1.1,AD335,IF(AD335&lt;YEAR!$C$2+YEAR!$C$3-2,AD335+1,(YEAR!$C$2+YEAR!$C$3-1)&amp;"       :="))</f>
        <v>1</v>
      </c>
      <c r="AF335">
        <f ca="1">IF(AE335&lt;1.1,AE335,IF(AE335&lt;YEAR!$C$2+YEAR!$C$3-2,AE335+1,(YEAR!$C$2+YEAR!$C$3-1)&amp;"       :="))</f>
        <v>1</v>
      </c>
      <c r="AG335">
        <f ca="1">IF(AF335&lt;1.1,AF335,IF(AF335&lt;YEAR!$C$2+YEAR!$C$3-2,AF335+1,(YEAR!$C$2+YEAR!$C$3-1)&amp;"       :="))</f>
        <v>1</v>
      </c>
      <c r="AH335">
        <f ca="1">IF(AG335&lt;1.1,AG335,IF(AG335&lt;YEAR!$C$2+YEAR!$C$3-2,AG335+1,(YEAR!$C$2+YEAR!$C$3-1)&amp;"       :="))</f>
        <v>1</v>
      </c>
      <c r="AI335">
        <f ca="1">IF(AH335&lt;1.1,AH335,IF(AH335&lt;YEAR!$C$2+YEAR!$C$3-2,AH335+1,(YEAR!$C$2+YEAR!$C$3-1)&amp;"       :="))</f>
        <v>1</v>
      </c>
      <c r="AJ335">
        <f ca="1">IF(AI335&lt;1.1,AI335,IF(AI335&lt;YEAR!$C$2+YEAR!$C$3-2,AI335+1,(YEAR!$C$2+YEAR!$C$3-1)&amp;"       :="))</f>
        <v>1</v>
      </c>
    </row>
    <row r="336" spans="1:36">
      <c r="A336">
        <f t="shared" ca="1" si="25"/>
        <v>9</v>
      </c>
      <c r="B336" t="s">
        <v>51</v>
      </c>
      <c r="C336" t="str">
        <f ca="1">IF(D336="",OFFSET(AvailabilityFactor!A$1,A336,0),C335)</f>
        <v>D2HYKC01</v>
      </c>
      <c r="D336" t="str" cm="1">
        <f t="array" aca="1" ref="D336" ca="1">IF(D335="",TS_DRC!$P$5,OFFSET(TS_DRC!P$5,RIGHT(D335,2),0,TRUE))</f>
        <v>TS04</v>
      </c>
      <c r="E336" t="str">
        <f t="shared" ca="1" si="26"/>
        <v>TS04</v>
      </c>
      <c r="F336">
        <f ca="1">IF($D336="",YEAR!C$2,1)</f>
        <v>1</v>
      </c>
      <c r="G336">
        <f ca="1">IF(F336&lt;1.1,F336,IF(F336&lt;YEAR!$C$2+YEAR!$C$3-2,F336+1,(YEAR!$C$2+YEAR!$C$3-1)&amp;"       :="))</f>
        <v>1</v>
      </c>
      <c r="H336">
        <f ca="1">IF(G336&lt;1.1,G336,IF(G336&lt;YEAR!$C$2+YEAR!$C$3-2,G336+1,(YEAR!$C$2+YEAR!$C$3-1)&amp;"       :="))</f>
        <v>1</v>
      </c>
      <c r="I336">
        <f ca="1">IF(H336&lt;1.1,H336,IF(H336&lt;YEAR!$C$2+YEAR!$C$3-2,H336+1,(YEAR!$C$2+YEAR!$C$3-1)&amp;"       :="))</f>
        <v>1</v>
      </c>
      <c r="J336">
        <f ca="1">IF(I336&lt;1.1,I336,IF(I336&lt;YEAR!$C$2+YEAR!$C$3-2,I336+1,(YEAR!$C$2+YEAR!$C$3-1)&amp;"       :="))</f>
        <v>1</v>
      </c>
      <c r="K336">
        <f ca="1">IF(J336&lt;1.1,J336,IF(J336&lt;YEAR!$C$2+YEAR!$C$3-2,J336+1,(YEAR!$C$2+YEAR!$C$3-1)&amp;"       :="))</f>
        <v>1</v>
      </c>
      <c r="L336">
        <f ca="1">IF(K336&lt;1.1,K336,IF(K336&lt;YEAR!$C$2+YEAR!$C$3-2,K336+1,(YEAR!$C$2+YEAR!$C$3-1)&amp;"       :="))</f>
        <v>1</v>
      </c>
      <c r="M336">
        <f ca="1">IF(L336&lt;1.1,L336,IF(L336&lt;YEAR!$C$2+YEAR!$C$3-2,L336+1,(YEAR!$C$2+YEAR!$C$3-1)&amp;"       :="))</f>
        <v>1</v>
      </c>
      <c r="N336">
        <f ca="1">IF(M336&lt;1.1,M336,IF(M336&lt;YEAR!$C$2+YEAR!$C$3-2,M336+1,(YEAR!$C$2+YEAR!$C$3-1)&amp;"       :="))</f>
        <v>1</v>
      </c>
      <c r="O336">
        <f ca="1">IF(N336&lt;1.1,N336,IF(N336&lt;YEAR!$C$2+YEAR!$C$3-2,N336+1,(YEAR!$C$2+YEAR!$C$3-1)&amp;"       :="))</f>
        <v>1</v>
      </c>
      <c r="P336">
        <f ca="1">IF(O336&lt;1.1,O336,IF(O336&lt;YEAR!$C$2+YEAR!$C$3-2,O336+1,(YEAR!$C$2+YEAR!$C$3-1)&amp;"       :="))</f>
        <v>1</v>
      </c>
      <c r="Q336">
        <f ca="1">IF(P336&lt;1.1,P336,IF(P336&lt;YEAR!$C$2+YEAR!$C$3-2,P336+1,(YEAR!$C$2+YEAR!$C$3-1)&amp;"       :="))</f>
        <v>1</v>
      </c>
      <c r="R336">
        <f ca="1">IF(Q336&lt;1.1,Q336,IF(Q336&lt;YEAR!$C$2+YEAR!$C$3-2,Q336+1,(YEAR!$C$2+YEAR!$C$3-1)&amp;"       :="))</f>
        <v>1</v>
      </c>
      <c r="S336">
        <f ca="1">IF(R336&lt;1.1,R336,IF(R336&lt;YEAR!$C$2+YEAR!$C$3-2,R336+1,(YEAR!$C$2+YEAR!$C$3-1)&amp;"       :="))</f>
        <v>1</v>
      </c>
      <c r="T336">
        <f ca="1">IF(S336&lt;1.1,S336,IF(S336&lt;YEAR!$C$2+YEAR!$C$3-2,S336+1,(YEAR!$C$2+YEAR!$C$3-1)&amp;"       :="))</f>
        <v>1</v>
      </c>
      <c r="U336">
        <f ca="1">IF(T336&lt;1.1,T336,IF(T336&lt;YEAR!$C$2+YEAR!$C$3-2,T336+1,(YEAR!$C$2+YEAR!$C$3-1)&amp;"       :="))</f>
        <v>1</v>
      </c>
      <c r="V336">
        <f ca="1">IF(U336&lt;1.1,U336,IF(U336&lt;YEAR!$C$2+YEAR!$C$3-2,U336+1,(YEAR!$C$2+YEAR!$C$3-1)&amp;"       :="))</f>
        <v>1</v>
      </c>
      <c r="W336">
        <f ca="1">IF(V336&lt;1.1,V336,IF(V336&lt;YEAR!$C$2+YEAR!$C$3-2,V336+1,(YEAR!$C$2+YEAR!$C$3-1)&amp;"       :="))</f>
        <v>1</v>
      </c>
      <c r="X336">
        <f ca="1">IF(W336&lt;1.1,W336,IF(W336&lt;YEAR!$C$2+YEAR!$C$3-2,W336+1,(YEAR!$C$2+YEAR!$C$3-1)&amp;"       :="))</f>
        <v>1</v>
      </c>
      <c r="Y336">
        <f ca="1">IF(X336&lt;1.1,X336,IF(X336&lt;YEAR!$C$2+YEAR!$C$3-2,X336+1,(YEAR!$C$2+YEAR!$C$3-1)&amp;"       :="))</f>
        <v>1</v>
      </c>
      <c r="Z336">
        <f ca="1">IF(Y336&lt;1.1,Y336,IF(Y336&lt;YEAR!$C$2+YEAR!$C$3-2,Y336+1,(YEAR!$C$2+YEAR!$C$3-1)&amp;"       :="))</f>
        <v>1</v>
      </c>
      <c r="AA336">
        <f ca="1">IF(Z336&lt;1.1,Z336,IF(Z336&lt;YEAR!$C$2+YEAR!$C$3-2,Z336+1,(YEAR!$C$2+YEAR!$C$3-1)&amp;"       :="))</f>
        <v>1</v>
      </c>
      <c r="AB336">
        <f ca="1">IF(AA336&lt;1.1,AA336,IF(AA336&lt;YEAR!$C$2+YEAR!$C$3-2,AA336+1,(YEAR!$C$2+YEAR!$C$3-1)&amp;"       :="))</f>
        <v>1</v>
      </c>
      <c r="AC336">
        <f ca="1">IF(AB336&lt;1.1,AB336,IF(AB336&lt;YEAR!$C$2+YEAR!$C$3-2,AB336+1,(YEAR!$C$2+YEAR!$C$3-1)&amp;"       :="))</f>
        <v>1</v>
      </c>
      <c r="AD336">
        <f ca="1">IF(AC336&lt;1.1,AC336,IF(AC336&lt;YEAR!$C$2+YEAR!$C$3-2,AC336+1,(YEAR!$C$2+YEAR!$C$3-1)&amp;"       :="))</f>
        <v>1</v>
      </c>
      <c r="AE336">
        <f ca="1">IF(AD336&lt;1.1,AD336,IF(AD336&lt;YEAR!$C$2+YEAR!$C$3-2,AD336+1,(YEAR!$C$2+YEAR!$C$3-1)&amp;"       :="))</f>
        <v>1</v>
      </c>
      <c r="AF336">
        <f ca="1">IF(AE336&lt;1.1,AE336,IF(AE336&lt;YEAR!$C$2+YEAR!$C$3-2,AE336+1,(YEAR!$C$2+YEAR!$C$3-1)&amp;"       :="))</f>
        <v>1</v>
      </c>
      <c r="AG336">
        <f ca="1">IF(AF336&lt;1.1,AF336,IF(AF336&lt;YEAR!$C$2+YEAR!$C$3-2,AF336+1,(YEAR!$C$2+YEAR!$C$3-1)&amp;"       :="))</f>
        <v>1</v>
      </c>
      <c r="AH336">
        <f ca="1">IF(AG336&lt;1.1,AG336,IF(AG336&lt;YEAR!$C$2+YEAR!$C$3-2,AG336+1,(YEAR!$C$2+YEAR!$C$3-1)&amp;"       :="))</f>
        <v>1</v>
      </c>
      <c r="AI336">
        <f ca="1">IF(AH336&lt;1.1,AH336,IF(AH336&lt;YEAR!$C$2+YEAR!$C$3-2,AH336+1,(YEAR!$C$2+YEAR!$C$3-1)&amp;"       :="))</f>
        <v>1</v>
      </c>
      <c r="AJ336">
        <f ca="1">IF(AI336&lt;1.1,AI336,IF(AI336&lt;YEAR!$C$2+YEAR!$C$3-2,AI336+1,(YEAR!$C$2+YEAR!$C$3-1)&amp;"       :="))</f>
        <v>1</v>
      </c>
    </row>
    <row r="337" spans="1:36">
      <c r="A337">
        <f t="shared" ca="1" si="25"/>
        <v>9</v>
      </c>
      <c r="B337" t="s">
        <v>51</v>
      </c>
      <c r="C337" t="str">
        <f ca="1">IF(D337="",OFFSET(AvailabilityFactor!A$1,A337,0),C336)</f>
        <v>D2HYKC01</v>
      </c>
      <c r="D337" t="str" cm="1">
        <f t="array" aca="1" ref="D337" ca="1">IF(D336="",TS_DRC!$P$5,OFFSET(TS_DRC!P$5,RIGHT(D336,2),0,TRUE))</f>
        <v>TS05</v>
      </c>
      <c r="E337" t="str">
        <f t="shared" ca="1" si="26"/>
        <v>TS05</v>
      </c>
      <c r="F337">
        <f ca="1">IF($D337="",YEAR!C$2,1)</f>
        <v>1</v>
      </c>
      <c r="G337">
        <f ca="1">IF(F337&lt;1.1,F337,IF(F337&lt;YEAR!$C$2+YEAR!$C$3-2,F337+1,(YEAR!$C$2+YEAR!$C$3-1)&amp;"       :="))</f>
        <v>1</v>
      </c>
      <c r="H337">
        <f ca="1">IF(G337&lt;1.1,G337,IF(G337&lt;YEAR!$C$2+YEAR!$C$3-2,G337+1,(YEAR!$C$2+YEAR!$C$3-1)&amp;"       :="))</f>
        <v>1</v>
      </c>
      <c r="I337">
        <f ca="1">IF(H337&lt;1.1,H337,IF(H337&lt;YEAR!$C$2+YEAR!$C$3-2,H337+1,(YEAR!$C$2+YEAR!$C$3-1)&amp;"       :="))</f>
        <v>1</v>
      </c>
      <c r="J337">
        <f ca="1">IF(I337&lt;1.1,I337,IF(I337&lt;YEAR!$C$2+YEAR!$C$3-2,I337+1,(YEAR!$C$2+YEAR!$C$3-1)&amp;"       :="))</f>
        <v>1</v>
      </c>
      <c r="K337">
        <f ca="1">IF(J337&lt;1.1,J337,IF(J337&lt;YEAR!$C$2+YEAR!$C$3-2,J337+1,(YEAR!$C$2+YEAR!$C$3-1)&amp;"       :="))</f>
        <v>1</v>
      </c>
      <c r="L337">
        <f ca="1">IF(K337&lt;1.1,K337,IF(K337&lt;YEAR!$C$2+YEAR!$C$3-2,K337+1,(YEAR!$C$2+YEAR!$C$3-1)&amp;"       :="))</f>
        <v>1</v>
      </c>
      <c r="M337">
        <f ca="1">IF(L337&lt;1.1,L337,IF(L337&lt;YEAR!$C$2+YEAR!$C$3-2,L337+1,(YEAR!$C$2+YEAR!$C$3-1)&amp;"       :="))</f>
        <v>1</v>
      </c>
      <c r="N337">
        <f ca="1">IF(M337&lt;1.1,M337,IF(M337&lt;YEAR!$C$2+YEAR!$C$3-2,M337+1,(YEAR!$C$2+YEAR!$C$3-1)&amp;"       :="))</f>
        <v>1</v>
      </c>
      <c r="O337">
        <f ca="1">IF(N337&lt;1.1,N337,IF(N337&lt;YEAR!$C$2+YEAR!$C$3-2,N337+1,(YEAR!$C$2+YEAR!$C$3-1)&amp;"       :="))</f>
        <v>1</v>
      </c>
      <c r="P337">
        <f ca="1">IF(O337&lt;1.1,O337,IF(O337&lt;YEAR!$C$2+YEAR!$C$3-2,O337+1,(YEAR!$C$2+YEAR!$C$3-1)&amp;"       :="))</f>
        <v>1</v>
      </c>
      <c r="Q337">
        <f ca="1">IF(P337&lt;1.1,P337,IF(P337&lt;YEAR!$C$2+YEAR!$C$3-2,P337+1,(YEAR!$C$2+YEAR!$C$3-1)&amp;"       :="))</f>
        <v>1</v>
      </c>
      <c r="R337">
        <f ca="1">IF(Q337&lt;1.1,Q337,IF(Q337&lt;YEAR!$C$2+YEAR!$C$3-2,Q337+1,(YEAR!$C$2+YEAR!$C$3-1)&amp;"       :="))</f>
        <v>1</v>
      </c>
      <c r="S337">
        <f ca="1">IF(R337&lt;1.1,R337,IF(R337&lt;YEAR!$C$2+YEAR!$C$3-2,R337+1,(YEAR!$C$2+YEAR!$C$3-1)&amp;"       :="))</f>
        <v>1</v>
      </c>
      <c r="T337">
        <f ca="1">IF(S337&lt;1.1,S337,IF(S337&lt;YEAR!$C$2+YEAR!$C$3-2,S337+1,(YEAR!$C$2+YEAR!$C$3-1)&amp;"       :="))</f>
        <v>1</v>
      </c>
      <c r="U337">
        <f ca="1">IF(T337&lt;1.1,T337,IF(T337&lt;YEAR!$C$2+YEAR!$C$3-2,T337+1,(YEAR!$C$2+YEAR!$C$3-1)&amp;"       :="))</f>
        <v>1</v>
      </c>
      <c r="V337">
        <f ca="1">IF(U337&lt;1.1,U337,IF(U337&lt;YEAR!$C$2+YEAR!$C$3-2,U337+1,(YEAR!$C$2+YEAR!$C$3-1)&amp;"       :="))</f>
        <v>1</v>
      </c>
      <c r="W337">
        <f ca="1">IF(V337&lt;1.1,V337,IF(V337&lt;YEAR!$C$2+YEAR!$C$3-2,V337+1,(YEAR!$C$2+YEAR!$C$3-1)&amp;"       :="))</f>
        <v>1</v>
      </c>
      <c r="X337">
        <f ca="1">IF(W337&lt;1.1,W337,IF(W337&lt;YEAR!$C$2+YEAR!$C$3-2,W337+1,(YEAR!$C$2+YEAR!$C$3-1)&amp;"       :="))</f>
        <v>1</v>
      </c>
      <c r="Y337">
        <f ca="1">IF(X337&lt;1.1,X337,IF(X337&lt;YEAR!$C$2+YEAR!$C$3-2,X337+1,(YEAR!$C$2+YEAR!$C$3-1)&amp;"       :="))</f>
        <v>1</v>
      </c>
      <c r="Z337">
        <f ca="1">IF(Y337&lt;1.1,Y337,IF(Y337&lt;YEAR!$C$2+YEAR!$C$3-2,Y337+1,(YEAR!$C$2+YEAR!$C$3-1)&amp;"       :="))</f>
        <v>1</v>
      </c>
      <c r="AA337">
        <f ca="1">IF(Z337&lt;1.1,Z337,IF(Z337&lt;YEAR!$C$2+YEAR!$C$3-2,Z337+1,(YEAR!$C$2+YEAR!$C$3-1)&amp;"       :="))</f>
        <v>1</v>
      </c>
      <c r="AB337">
        <f ca="1">IF(AA337&lt;1.1,AA337,IF(AA337&lt;YEAR!$C$2+YEAR!$C$3-2,AA337+1,(YEAR!$C$2+YEAR!$C$3-1)&amp;"       :="))</f>
        <v>1</v>
      </c>
      <c r="AC337">
        <f ca="1">IF(AB337&lt;1.1,AB337,IF(AB337&lt;YEAR!$C$2+YEAR!$C$3-2,AB337+1,(YEAR!$C$2+YEAR!$C$3-1)&amp;"       :="))</f>
        <v>1</v>
      </c>
      <c r="AD337">
        <f ca="1">IF(AC337&lt;1.1,AC337,IF(AC337&lt;YEAR!$C$2+YEAR!$C$3-2,AC337+1,(YEAR!$C$2+YEAR!$C$3-1)&amp;"       :="))</f>
        <v>1</v>
      </c>
      <c r="AE337">
        <f ca="1">IF(AD337&lt;1.1,AD337,IF(AD337&lt;YEAR!$C$2+YEAR!$C$3-2,AD337+1,(YEAR!$C$2+YEAR!$C$3-1)&amp;"       :="))</f>
        <v>1</v>
      </c>
      <c r="AF337">
        <f ca="1">IF(AE337&lt;1.1,AE337,IF(AE337&lt;YEAR!$C$2+YEAR!$C$3-2,AE337+1,(YEAR!$C$2+YEAR!$C$3-1)&amp;"       :="))</f>
        <v>1</v>
      </c>
      <c r="AG337">
        <f ca="1">IF(AF337&lt;1.1,AF337,IF(AF337&lt;YEAR!$C$2+YEAR!$C$3-2,AF337+1,(YEAR!$C$2+YEAR!$C$3-1)&amp;"       :="))</f>
        <v>1</v>
      </c>
      <c r="AH337">
        <f ca="1">IF(AG337&lt;1.1,AG337,IF(AG337&lt;YEAR!$C$2+YEAR!$C$3-2,AG337+1,(YEAR!$C$2+YEAR!$C$3-1)&amp;"       :="))</f>
        <v>1</v>
      </c>
      <c r="AI337">
        <f ca="1">IF(AH337&lt;1.1,AH337,IF(AH337&lt;YEAR!$C$2+YEAR!$C$3-2,AH337+1,(YEAR!$C$2+YEAR!$C$3-1)&amp;"       :="))</f>
        <v>1</v>
      </c>
      <c r="AJ337">
        <f ca="1">IF(AI337&lt;1.1,AI337,IF(AI337&lt;YEAR!$C$2+YEAR!$C$3-2,AI337+1,(YEAR!$C$2+YEAR!$C$3-1)&amp;"       :="))</f>
        <v>1</v>
      </c>
    </row>
    <row r="338" spans="1:36">
      <c r="A338">
        <f t="shared" ca="1" si="25"/>
        <v>9</v>
      </c>
      <c r="B338" t="s">
        <v>51</v>
      </c>
      <c r="C338" t="str">
        <f ca="1">IF(D338="",OFFSET(AvailabilityFactor!A$1,A338,0),C337)</f>
        <v>D2HYKC01</v>
      </c>
      <c r="D338" t="str" cm="1">
        <f t="array" aca="1" ref="D338" ca="1">IF(D337="",TS_DRC!$P$5,OFFSET(TS_DRC!P$5,RIGHT(D337,2),0,TRUE))</f>
        <v>TS06</v>
      </c>
      <c r="E338" t="str">
        <f t="shared" ca="1" si="26"/>
        <v>TS06</v>
      </c>
      <c r="F338">
        <f ca="1">IF($D338="",YEAR!C$2,1)</f>
        <v>1</v>
      </c>
      <c r="G338">
        <f ca="1">IF(F338&lt;1.1,F338,IF(F338&lt;YEAR!$C$2+YEAR!$C$3-2,F338+1,(YEAR!$C$2+YEAR!$C$3-1)&amp;"       :="))</f>
        <v>1</v>
      </c>
      <c r="H338">
        <f ca="1">IF(G338&lt;1.1,G338,IF(G338&lt;YEAR!$C$2+YEAR!$C$3-2,G338+1,(YEAR!$C$2+YEAR!$C$3-1)&amp;"       :="))</f>
        <v>1</v>
      </c>
      <c r="I338">
        <f ca="1">IF(H338&lt;1.1,H338,IF(H338&lt;YEAR!$C$2+YEAR!$C$3-2,H338+1,(YEAR!$C$2+YEAR!$C$3-1)&amp;"       :="))</f>
        <v>1</v>
      </c>
      <c r="J338">
        <f ca="1">IF(I338&lt;1.1,I338,IF(I338&lt;YEAR!$C$2+YEAR!$C$3-2,I338+1,(YEAR!$C$2+YEAR!$C$3-1)&amp;"       :="))</f>
        <v>1</v>
      </c>
      <c r="K338">
        <f ca="1">IF(J338&lt;1.1,J338,IF(J338&lt;YEAR!$C$2+YEAR!$C$3-2,J338+1,(YEAR!$C$2+YEAR!$C$3-1)&amp;"       :="))</f>
        <v>1</v>
      </c>
      <c r="L338">
        <f ca="1">IF(K338&lt;1.1,K338,IF(K338&lt;YEAR!$C$2+YEAR!$C$3-2,K338+1,(YEAR!$C$2+YEAR!$C$3-1)&amp;"       :="))</f>
        <v>1</v>
      </c>
      <c r="M338">
        <f ca="1">IF(L338&lt;1.1,L338,IF(L338&lt;YEAR!$C$2+YEAR!$C$3-2,L338+1,(YEAR!$C$2+YEAR!$C$3-1)&amp;"       :="))</f>
        <v>1</v>
      </c>
      <c r="N338">
        <f ca="1">IF(M338&lt;1.1,M338,IF(M338&lt;YEAR!$C$2+YEAR!$C$3-2,M338+1,(YEAR!$C$2+YEAR!$C$3-1)&amp;"       :="))</f>
        <v>1</v>
      </c>
      <c r="O338">
        <f ca="1">IF(N338&lt;1.1,N338,IF(N338&lt;YEAR!$C$2+YEAR!$C$3-2,N338+1,(YEAR!$C$2+YEAR!$C$3-1)&amp;"       :="))</f>
        <v>1</v>
      </c>
      <c r="P338">
        <f ca="1">IF(O338&lt;1.1,O338,IF(O338&lt;YEAR!$C$2+YEAR!$C$3-2,O338+1,(YEAR!$C$2+YEAR!$C$3-1)&amp;"       :="))</f>
        <v>1</v>
      </c>
      <c r="Q338">
        <f ca="1">IF(P338&lt;1.1,P338,IF(P338&lt;YEAR!$C$2+YEAR!$C$3-2,P338+1,(YEAR!$C$2+YEAR!$C$3-1)&amp;"       :="))</f>
        <v>1</v>
      </c>
      <c r="R338">
        <f ca="1">IF(Q338&lt;1.1,Q338,IF(Q338&lt;YEAR!$C$2+YEAR!$C$3-2,Q338+1,(YEAR!$C$2+YEAR!$C$3-1)&amp;"       :="))</f>
        <v>1</v>
      </c>
      <c r="S338">
        <f ca="1">IF(R338&lt;1.1,R338,IF(R338&lt;YEAR!$C$2+YEAR!$C$3-2,R338+1,(YEAR!$C$2+YEAR!$C$3-1)&amp;"       :="))</f>
        <v>1</v>
      </c>
      <c r="T338">
        <f ca="1">IF(S338&lt;1.1,S338,IF(S338&lt;YEAR!$C$2+YEAR!$C$3-2,S338+1,(YEAR!$C$2+YEAR!$C$3-1)&amp;"       :="))</f>
        <v>1</v>
      </c>
      <c r="U338">
        <f ca="1">IF(T338&lt;1.1,T338,IF(T338&lt;YEAR!$C$2+YEAR!$C$3-2,T338+1,(YEAR!$C$2+YEAR!$C$3-1)&amp;"       :="))</f>
        <v>1</v>
      </c>
      <c r="V338">
        <f ca="1">IF(U338&lt;1.1,U338,IF(U338&lt;YEAR!$C$2+YEAR!$C$3-2,U338+1,(YEAR!$C$2+YEAR!$C$3-1)&amp;"       :="))</f>
        <v>1</v>
      </c>
      <c r="W338">
        <f ca="1">IF(V338&lt;1.1,V338,IF(V338&lt;YEAR!$C$2+YEAR!$C$3-2,V338+1,(YEAR!$C$2+YEAR!$C$3-1)&amp;"       :="))</f>
        <v>1</v>
      </c>
      <c r="X338">
        <f ca="1">IF(W338&lt;1.1,W338,IF(W338&lt;YEAR!$C$2+YEAR!$C$3-2,W338+1,(YEAR!$C$2+YEAR!$C$3-1)&amp;"       :="))</f>
        <v>1</v>
      </c>
      <c r="Y338">
        <f ca="1">IF(X338&lt;1.1,X338,IF(X338&lt;YEAR!$C$2+YEAR!$C$3-2,X338+1,(YEAR!$C$2+YEAR!$C$3-1)&amp;"       :="))</f>
        <v>1</v>
      </c>
      <c r="Z338">
        <f ca="1">IF(Y338&lt;1.1,Y338,IF(Y338&lt;YEAR!$C$2+YEAR!$C$3-2,Y338+1,(YEAR!$C$2+YEAR!$C$3-1)&amp;"       :="))</f>
        <v>1</v>
      </c>
      <c r="AA338">
        <f ca="1">IF(Z338&lt;1.1,Z338,IF(Z338&lt;YEAR!$C$2+YEAR!$C$3-2,Z338+1,(YEAR!$C$2+YEAR!$C$3-1)&amp;"       :="))</f>
        <v>1</v>
      </c>
      <c r="AB338">
        <f ca="1">IF(AA338&lt;1.1,AA338,IF(AA338&lt;YEAR!$C$2+YEAR!$C$3-2,AA338+1,(YEAR!$C$2+YEAR!$C$3-1)&amp;"       :="))</f>
        <v>1</v>
      </c>
      <c r="AC338">
        <f ca="1">IF(AB338&lt;1.1,AB338,IF(AB338&lt;YEAR!$C$2+YEAR!$C$3-2,AB338+1,(YEAR!$C$2+YEAR!$C$3-1)&amp;"       :="))</f>
        <v>1</v>
      </c>
      <c r="AD338">
        <f ca="1">IF(AC338&lt;1.1,AC338,IF(AC338&lt;YEAR!$C$2+YEAR!$C$3-2,AC338+1,(YEAR!$C$2+YEAR!$C$3-1)&amp;"       :="))</f>
        <v>1</v>
      </c>
      <c r="AE338">
        <f ca="1">IF(AD338&lt;1.1,AD338,IF(AD338&lt;YEAR!$C$2+YEAR!$C$3-2,AD338+1,(YEAR!$C$2+YEAR!$C$3-1)&amp;"       :="))</f>
        <v>1</v>
      </c>
      <c r="AF338">
        <f ca="1">IF(AE338&lt;1.1,AE338,IF(AE338&lt;YEAR!$C$2+YEAR!$C$3-2,AE338+1,(YEAR!$C$2+YEAR!$C$3-1)&amp;"       :="))</f>
        <v>1</v>
      </c>
      <c r="AG338">
        <f ca="1">IF(AF338&lt;1.1,AF338,IF(AF338&lt;YEAR!$C$2+YEAR!$C$3-2,AF338+1,(YEAR!$C$2+YEAR!$C$3-1)&amp;"       :="))</f>
        <v>1</v>
      </c>
      <c r="AH338">
        <f ca="1">IF(AG338&lt;1.1,AG338,IF(AG338&lt;YEAR!$C$2+YEAR!$C$3-2,AG338+1,(YEAR!$C$2+YEAR!$C$3-1)&amp;"       :="))</f>
        <v>1</v>
      </c>
      <c r="AI338">
        <f ca="1">IF(AH338&lt;1.1,AH338,IF(AH338&lt;YEAR!$C$2+YEAR!$C$3-2,AH338+1,(YEAR!$C$2+YEAR!$C$3-1)&amp;"       :="))</f>
        <v>1</v>
      </c>
      <c r="AJ338">
        <f ca="1">IF(AI338&lt;1.1,AI338,IF(AI338&lt;YEAR!$C$2+YEAR!$C$3-2,AI338+1,(YEAR!$C$2+YEAR!$C$3-1)&amp;"       :="))</f>
        <v>1</v>
      </c>
    </row>
    <row r="339" spans="1:36">
      <c r="A339">
        <f t="shared" ca="1" si="25"/>
        <v>9</v>
      </c>
      <c r="B339" t="s">
        <v>51</v>
      </c>
      <c r="C339" t="str">
        <f ca="1">IF(D339="",OFFSET(AvailabilityFactor!A$1,A339,0),C338)</f>
        <v>D2HYKC01</v>
      </c>
      <c r="D339" t="str" cm="1">
        <f t="array" aca="1" ref="D339" ca="1">IF(D338="",TS_DRC!$P$5,OFFSET(TS_DRC!P$5,RIGHT(D338,2),0,TRUE))</f>
        <v>TS07</v>
      </c>
      <c r="E339" t="str">
        <f t="shared" ca="1" si="26"/>
        <v>TS07</v>
      </c>
      <c r="F339">
        <f ca="1">IF($D339="",YEAR!C$2,1)</f>
        <v>1</v>
      </c>
      <c r="G339">
        <f ca="1">IF(F339&lt;1.1,F339,IF(F339&lt;YEAR!$C$2+YEAR!$C$3-2,F339+1,(YEAR!$C$2+YEAR!$C$3-1)&amp;"       :="))</f>
        <v>1</v>
      </c>
      <c r="H339">
        <f ca="1">IF(G339&lt;1.1,G339,IF(G339&lt;YEAR!$C$2+YEAR!$C$3-2,G339+1,(YEAR!$C$2+YEAR!$C$3-1)&amp;"       :="))</f>
        <v>1</v>
      </c>
      <c r="I339">
        <f ca="1">IF(H339&lt;1.1,H339,IF(H339&lt;YEAR!$C$2+YEAR!$C$3-2,H339+1,(YEAR!$C$2+YEAR!$C$3-1)&amp;"       :="))</f>
        <v>1</v>
      </c>
      <c r="J339">
        <f ca="1">IF(I339&lt;1.1,I339,IF(I339&lt;YEAR!$C$2+YEAR!$C$3-2,I339+1,(YEAR!$C$2+YEAR!$C$3-1)&amp;"       :="))</f>
        <v>1</v>
      </c>
      <c r="K339">
        <f ca="1">IF(J339&lt;1.1,J339,IF(J339&lt;YEAR!$C$2+YEAR!$C$3-2,J339+1,(YEAR!$C$2+YEAR!$C$3-1)&amp;"       :="))</f>
        <v>1</v>
      </c>
      <c r="L339">
        <f ca="1">IF(K339&lt;1.1,K339,IF(K339&lt;YEAR!$C$2+YEAR!$C$3-2,K339+1,(YEAR!$C$2+YEAR!$C$3-1)&amp;"       :="))</f>
        <v>1</v>
      </c>
      <c r="M339">
        <f ca="1">IF(L339&lt;1.1,L339,IF(L339&lt;YEAR!$C$2+YEAR!$C$3-2,L339+1,(YEAR!$C$2+YEAR!$C$3-1)&amp;"       :="))</f>
        <v>1</v>
      </c>
      <c r="N339">
        <f ca="1">IF(M339&lt;1.1,M339,IF(M339&lt;YEAR!$C$2+YEAR!$C$3-2,M339+1,(YEAR!$C$2+YEAR!$C$3-1)&amp;"       :="))</f>
        <v>1</v>
      </c>
      <c r="O339">
        <f ca="1">IF(N339&lt;1.1,N339,IF(N339&lt;YEAR!$C$2+YEAR!$C$3-2,N339+1,(YEAR!$C$2+YEAR!$C$3-1)&amp;"       :="))</f>
        <v>1</v>
      </c>
      <c r="P339">
        <f ca="1">IF(O339&lt;1.1,O339,IF(O339&lt;YEAR!$C$2+YEAR!$C$3-2,O339+1,(YEAR!$C$2+YEAR!$C$3-1)&amp;"       :="))</f>
        <v>1</v>
      </c>
      <c r="Q339">
        <f ca="1">IF(P339&lt;1.1,P339,IF(P339&lt;YEAR!$C$2+YEAR!$C$3-2,P339+1,(YEAR!$C$2+YEAR!$C$3-1)&amp;"       :="))</f>
        <v>1</v>
      </c>
      <c r="R339">
        <f ca="1">IF(Q339&lt;1.1,Q339,IF(Q339&lt;YEAR!$C$2+YEAR!$C$3-2,Q339+1,(YEAR!$C$2+YEAR!$C$3-1)&amp;"       :="))</f>
        <v>1</v>
      </c>
      <c r="S339">
        <f ca="1">IF(R339&lt;1.1,R339,IF(R339&lt;YEAR!$C$2+YEAR!$C$3-2,R339+1,(YEAR!$C$2+YEAR!$C$3-1)&amp;"       :="))</f>
        <v>1</v>
      </c>
      <c r="T339">
        <f ca="1">IF(S339&lt;1.1,S339,IF(S339&lt;YEAR!$C$2+YEAR!$C$3-2,S339+1,(YEAR!$C$2+YEAR!$C$3-1)&amp;"       :="))</f>
        <v>1</v>
      </c>
      <c r="U339">
        <f ca="1">IF(T339&lt;1.1,T339,IF(T339&lt;YEAR!$C$2+YEAR!$C$3-2,T339+1,(YEAR!$C$2+YEAR!$C$3-1)&amp;"       :="))</f>
        <v>1</v>
      </c>
      <c r="V339">
        <f ca="1">IF(U339&lt;1.1,U339,IF(U339&lt;YEAR!$C$2+YEAR!$C$3-2,U339+1,(YEAR!$C$2+YEAR!$C$3-1)&amp;"       :="))</f>
        <v>1</v>
      </c>
      <c r="W339">
        <f ca="1">IF(V339&lt;1.1,V339,IF(V339&lt;YEAR!$C$2+YEAR!$C$3-2,V339+1,(YEAR!$C$2+YEAR!$C$3-1)&amp;"       :="))</f>
        <v>1</v>
      </c>
      <c r="X339">
        <f ca="1">IF(W339&lt;1.1,W339,IF(W339&lt;YEAR!$C$2+YEAR!$C$3-2,W339+1,(YEAR!$C$2+YEAR!$C$3-1)&amp;"       :="))</f>
        <v>1</v>
      </c>
      <c r="Y339">
        <f ca="1">IF(X339&lt;1.1,X339,IF(X339&lt;YEAR!$C$2+YEAR!$C$3-2,X339+1,(YEAR!$C$2+YEAR!$C$3-1)&amp;"       :="))</f>
        <v>1</v>
      </c>
      <c r="Z339">
        <f ca="1">IF(Y339&lt;1.1,Y339,IF(Y339&lt;YEAR!$C$2+YEAR!$C$3-2,Y339+1,(YEAR!$C$2+YEAR!$C$3-1)&amp;"       :="))</f>
        <v>1</v>
      </c>
      <c r="AA339">
        <f ca="1">IF(Z339&lt;1.1,Z339,IF(Z339&lt;YEAR!$C$2+YEAR!$C$3-2,Z339+1,(YEAR!$C$2+YEAR!$C$3-1)&amp;"       :="))</f>
        <v>1</v>
      </c>
      <c r="AB339">
        <f ca="1">IF(AA339&lt;1.1,AA339,IF(AA339&lt;YEAR!$C$2+YEAR!$C$3-2,AA339+1,(YEAR!$C$2+YEAR!$C$3-1)&amp;"       :="))</f>
        <v>1</v>
      </c>
      <c r="AC339">
        <f ca="1">IF(AB339&lt;1.1,AB339,IF(AB339&lt;YEAR!$C$2+YEAR!$C$3-2,AB339+1,(YEAR!$C$2+YEAR!$C$3-1)&amp;"       :="))</f>
        <v>1</v>
      </c>
      <c r="AD339">
        <f ca="1">IF(AC339&lt;1.1,AC339,IF(AC339&lt;YEAR!$C$2+YEAR!$C$3-2,AC339+1,(YEAR!$C$2+YEAR!$C$3-1)&amp;"       :="))</f>
        <v>1</v>
      </c>
      <c r="AE339">
        <f ca="1">IF(AD339&lt;1.1,AD339,IF(AD339&lt;YEAR!$C$2+YEAR!$C$3-2,AD339+1,(YEAR!$C$2+YEAR!$C$3-1)&amp;"       :="))</f>
        <v>1</v>
      </c>
      <c r="AF339">
        <f ca="1">IF(AE339&lt;1.1,AE339,IF(AE339&lt;YEAR!$C$2+YEAR!$C$3-2,AE339+1,(YEAR!$C$2+YEAR!$C$3-1)&amp;"       :="))</f>
        <v>1</v>
      </c>
      <c r="AG339">
        <f ca="1">IF(AF339&lt;1.1,AF339,IF(AF339&lt;YEAR!$C$2+YEAR!$C$3-2,AF339+1,(YEAR!$C$2+YEAR!$C$3-1)&amp;"       :="))</f>
        <v>1</v>
      </c>
      <c r="AH339">
        <f ca="1">IF(AG339&lt;1.1,AG339,IF(AG339&lt;YEAR!$C$2+YEAR!$C$3-2,AG339+1,(YEAR!$C$2+YEAR!$C$3-1)&amp;"       :="))</f>
        <v>1</v>
      </c>
      <c r="AI339">
        <f ca="1">IF(AH339&lt;1.1,AH339,IF(AH339&lt;YEAR!$C$2+YEAR!$C$3-2,AH339+1,(YEAR!$C$2+YEAR!$C$3-1)&amp;"       :="))</f>
        <v>1</v>
      </c>
      <c r="AJ339">
        <f ca="1">IF(AI339&lt;1.1,AI339,IF(AI339&lt;YEAR!$C$2+YEAR!$C$3-2,AI339+1,(YEAR!$C$2+YEAR!$C$3-1)&amp;"       :="))</f>
        <v>1</v>
      </c>
    </row>
    <row r="340" spans="1:36">
      <c r="A340">
        <f t="shared" ca="1" si="25"/>
        <v>9</v>
      </c>
      <c r="B340" t="s">
        <v>51</v>
      </c>
      <c r="C340" t="str">
        <f ca="1">IF(D340="",OFFSET(AvailabilityFactor!A$1,A340,0),C339)</f>
        <v>D2HYKC01</v>
      </c>
      <c r="D340" t="str" cm="1">
        <f t="array" aca="1" ref="D340" ca="1">IF(D339="",TS_DRC!$P$5,OFFSET(TS_DRC!P$5,RIGHT(D339,2),0,TRUE))</f>
        <v>TS08</v>
      </c>
      <c r="E340" t="str">
        <f t="shared" ca="1" si="26"/>
        <v>TS08</v>
      </c>
      <c r="F340">
        <f ca="1">IF($D340="",YEAR!C$2,1)</f>
        <v>1</v>
      </c>
      <c r="G340">
        <f ca="1">IF(F340&lt;1.1,F340,IF(F340&lt;YEAR!$C$2+YEAR!$C$3-2,F340+1,(YEAR!$C$2+YEAR!$C$3-1)&amp;"       :="))</f>
        <v>1</v>
      </c>
      <c r="H340">
        <f ca="1">IF(G340&lt;1.1,G340,IF(G340&lt;YEAR!$C$2+YEAR!$C$3-2,G340+1,(YEAR!$C$2+YEAR!$C$3-1)&amp;"       :="))</f>
        <v>1</v>
      </c>
      <c r="I340">
        <f ca="1">IF(H340&lt;1.1,H340,IF(H340&lt;YEAR!$C$2+YEAR!$C$3-2,H340+1,(YEAR!$C$2+YEAR!$C$3-1)&amp;"       :="))</f>
        <v>1</v>
      </c>
      <c r="J340">
        <f ca="1">IF(I340&lt;1.1,I340,IF(I340&lt;YEAR!$C$2+YEAR!$C$3-2,I340+1,(YEAR!$C$2+YEAR!$C$3-1)&amp;"       :="))</f>
        <v>1</v>
      </c>
      <c r="K340">
        <f ca="1">IF(J340&lt;1.1,J340,IF(J340&lt;YEAR!$C$2+YEAR!$C$3-2,J340+1,(YEAR!$C$2+YEAR!$C$3-1)&amp;"       :="))</f>
        <v>1</v>
      </c>
      <c r="L340">
        <f ca="1">IF(K340&lt;1.1,K340,IF(K340&lt;YEAR!$C$2+YEAR!$C$3-2,K340+1,(YEAR!$C$2+YEAR!$C$3-1)&amp;"       :="))</f>
        <v>1</v>
      </c>
      <c r="M340">
        <f ca="1">IF(L340&lt;1.1,L340,IF(L340&lt;YEAR!$C$2+YEAR!$C$3-2,L340+1,(YEAR!$C$2+YEAR!$C$3-1)&amp;"       :="))</f>
        <v>1</v>
      </c>
      <c r="N340">
        <f ca="1">IF(M340&lt;1.1,M340,IF(M340&lt;YEAR!$C$2+YEAR!$C$3-2,M340+1,(YEAR!$C$2+YEAR!$C$3-1)&amp;"       :="))</f>
        <v>1</v>
      </c>
      <c r="O340">
        <f ca="1">IF(N340&lt;1.1,N340,IF(N340&lt;YEAR!$C$2+YEAR!$C$3-2,N340+1,(YEAR!$C$2+YEAR!$C$3-1)&amp;"       :="))</f>
        <v>1</v>
      </c>
      <c r="P340">
        <f ca="1">IF(O340&lt;1.1,O340,IF(O340&lt;YEAR!$C$2+YEAR!$C$3-2,O340+1,(YEAR!$C$2+YEAR!$C$3-1)&amp;"       :="))</f>
        <v>1</v>
      </c>
      <c r="Q340">
        <f ca="1">IF(P340&lt;1.1,P340,IF(P340&lt;YEAR!$C$2+YEAR!$C$3-2,P340+1,(YEAR!$C$2+YEAR!$C$3-1)&amp;"       :="))</f>
        <v>1</v>
      </c>
      <c r="R340">
        <f ca="1">IF(Q340&lt;1.1,Q340,IF(Q340&lt;YEAR!$C$2+YEAR!$C$3-2,Q340+1,(YEAR!$C$2+YEAR!$C$3-1)&amp;"       :="))</f>
        <v>1</v>
      </c>
      <c r="S340">
        <f ca="1">IF(R340&lt;1.1,R340,IF(R340&lt;YEAR!$C$2+YEAR!$C$3-2,R340+1,(YEAR!$C$2+YEAR!$C$3-1)&amp;"       :="))</f>
        <v>1</v>
      </c>
      <c r="T340">
        <f ca="1">IF(S340&lt;1.1,S340,IF(S340&lt;YEAR!$C$2+YEAR!$C$3-2,S340+1,(YEAR!$C$2+YEAR!$C$3-1)&amp;"       :="))</f>
        <v>1</v>
      </c>
      <c r="U340">
        <f ca="1">IF(T340&lt;1.1,T340,IF(T340&lt;YEAR!$C$2+YEAR!$C$3-2,T340+1,(YEAR!$C$2+YEAR!$C$3-1)&amp;"       :="))</f>
        <v>1</v>
      </c>
      <c r="V340">
        <f ca="1">IF(U340&lt;1.1,U340,IF(U340&lt;YEAR!$C$2+YEAR!$C$3-2,U340+1,(YEAR!$C$2+YEAR!$C$3-1)&amp;"       :="))</f>
        <v>1</v>
      </c>
      <c r="W340">
        <f ca="1">IF(V340&lt;1.1,V340,IF(V340&lt;YEAR!$C$2+YEAR!$C$3-2,V340+1,(YEAR!$C$2+YEAR!$C$3-1)&amp;"       :="))</f>
        <v>1</v>
      </c>
      <c r="X340">
        <f ca="1">IF(W340&lt;1.1,W340,IF(W340&lt;YEAR!$C$2+YEAR!$C$3-2,W340+1,(YEAR!$C$2+YEAR!$C$3-1)&amp;"       :="))</f>
        <v>1</v>
      </c>
      <c r="Y340">
        <f ca="1">IF(X340&lt;1.1,X340,IF(X340&lt;YEAR!$C$2+YEAR!$C$3-2,X340+1,(YEAR!$C$2+YEAR!$C$3-1)&amp;"       :="))</f>
        <v>1</v>
      </c>
      <c r="Z340">
        <f ca="1">IF(Y340&lt;1.1,Y340,IF(Y340&lt;YEAR!$C$2+YEAR!$C$3-2,Y340+1,(YEAR!$C$2+YEAR!$C$3-1)&amp;"       :="))</f>
        <v>1</v>
      </c>
      <c r="AA340">
        <f ca="1">IF(Z340&lt;1.1,Z340,IF(Z340&lt;YEAR!$C$2+YEAR!$C$3-2,Z340+1,(YEAR!$C$2+YEAR!$C$3-1)&amp;"       :="))</f>
        <v>1</v>
      </c>
      <c r="AB340">
        <f ca="1">IF(AA340&lt;1.1,AA340,IF(AA340&lt;YEAR!$C$2+YEAR!$C$3-2,AA340+1,(YEAR!$C$2+YEAR!$C$3-1)&amp;"       :="))</f>
        <v>1</v>
      </c>
      <c r="AC340">
        <f ca="1">IF(AB340&lt;1.1,AB340,IF(AB340&lt;YEAR!$C$2+YEAR!$C$3-2,AB340+1,(YEAR!$C$2+YEAR!$C$3-1)&amp;"       :="))</f>
        <v>1</v>
      </c>
      <c r="AD340">
        <f ca="1">IF(AC340&lt;1.1,AC340,IF(AC340&lt;YEAR!$C$2+YEAR!$C$3-2,AC340+1,(YEAR!$C$2+YEAR!$C$3-1)&amp;"       :="))</f>
        <v>1</v>
      </c>
      <c r="AE340">
        <f ca="1">IF(AD340&lt;1.1,AD340,IF(AD340&lt;YEAR!$C$2+YEAR!$C$3-2,AD340+1,(YEAR!$C$2+YEAR!$C$3-1)&amp;"       :="))</f>
        <v>1</v>
      </c>
      <c r="AF340">
        <f ca="1">IF(AE340&lt;1.1,AE340,IF(AE340&lt;YEAR!$C$2+YEAR!$C$3-2,AE340+1,(YEAR!$C$2+YEAR!$C$3-1)&amp;"       :="))</f>
        <v>1</v>
      </c>
      <c r="AG340">
        <f ca="1">IF(AF340&lt;1.1,AF340,IF(AF340&lt;YEAR!$C$2+YEAR!$C$3-2,AF340+1,(YEAR!$C$2+YEAR!$C$3-1)&amp;"       :="))</f>
        <v>1</v>
      </c>
      <c r="AH340">
        <f ca="1">IF(AG340&lt;1.1,AG340,IF(AG340&lt;YEAR!$C$2+YEAR!$C$3-2,AG340+1,(YEAR!$C$2+YEAR!$C$3-1)&amp;"       :="))</f>
        <v>1</v>
      </c>
      <c r="AI340">
        <f ca="1">IF(AH340&lt;1.1,AH340,IF(AH340&lt;YEAR!$C$2+YEAR!$C$3-2,AH340+1,(YEAR!$C$2+YEAR!$C$3-1)&amp;"       :="))</f>
        <v>1</v>
      </c>
      <c r="AJ340">
        <f ca="1">IF(AI340&lt;1.1,AI340,IF(AI340&lt;YEAR!$C$2+YEAR!$C$3-2,AI340+1,(YEAR!$C$2+YEAR!$C$3-1)&amp;"       :="))</f>
        <v>1</v>
      </c>
    </row>
    <row r="341" spans="1:36">
      <c r="A341">
        <f t="shared" ca="1" si="25"/>
        <v>9</v>
      </c>
      <c r="B341" t="s">
        <v>51</v>
      </c>
      <c r="C341" t="str">
        <f ca="1">IF(D341="",OFFSET(AvailabilityFactor!A$1,A341,0),C340)</f>
        <v>D2HYKC01</v>
      </c>
      <c r="D341" t="str" cm="1">
        <f t="array" aca="1" ref="D341" ca="1">IF(D340="",TS_DRC!$P$5,OFFSET(TS_DRC!P$5,RIGHT(D340,2),0,TRUE))</f>
        <v>TS09</v>
      </c>
      <c r="E341" t="str">
        <f t="shared" ca="1" si="26"/>
        <v>TS09</v>
      </c>
      <c r="F341">
        <f ca="1">IF($D341="",YEAR!C$2,1)</f>
        <v>1</v>
      </c>
      <c r="G341">
        <f ca="1">IF(F341&lt;1.1,F341,IF(F341&lt;YEAR!$C$2+YEAR!$C$3-2,F341+1,(YEAR!$C$2+YEAR!$C$3-1)&amp;"       :="))</f>
        <v>1</v>
      </c>
      <c r="H341">
        <f ca="1">IF(G341&lt;1.1,G341,IF(G341&lt;YEAR!$C$2+YEAR!$C$3-2,G341+1,(YEAR!$C$2+YEAR!$C$3-1)&amp;"       :="))</f>
        <v>1</v>
      </c>
      <c r="I341">
        <f ca="1">IF(H341&lt;1.1,H341,IF(H341&lt;YEAR!$C$2+YEAR!$C$3-2,H341+1,(YEAR!$C$2+YEAR!$C$3-1)&amp;"       :="))</f>
        <v>1</v>
      </c>
      <c r="J341">
        <f ca="1">IF(I341&lt;1.1,I341,IF(I341&lt;YEAR!$C$2+YEAR!$C$3-2,I341+1,(YEAR!$C$2+YEAR!$C$3-1)&amp;"       :="))</f>
        <v>1</v>
      </c>
      <c r="K341">
        <f ca="1">IF(J341&lt;1.1,J341,IF(J341&lt;YEAR!$C$2+YEAR!$C$3-2,J341+1,(YEAR!$C$2+YEAR!$C$3-1)&amp;"       :="))</f>
        <v>1</v>
      </c>
      <c r="L341">
        <f ca="1">IF(K341&lt;1.1,K341,IF(K341&lt;YEAR!$C$2+YEAR!$C$3-2,K341+1,(YEAR!$C$2+YEAR!$C$3-1)&amp;"       :="))</f>
        <v>1</v>
      </c>
      <c r="M341">
        <f ca="1">IF(L341&lt;1.1,L341,IF(L341&lt;YEAR!$C$2+YEAR!$C$3-2,L341+1,(YEAR!$C$2+YEAR!$C$3-1)&amp;"       :="))</f>
        <v>1</v>
      </c>
      <c r="N341">
        <f ca="1">IF(M341&lt;1.1,M341,IF(M341&lt;YEAR!$C$2+YEAR!$C$3-2,M341+1,(YEAR!$C$2+YEAR!$C$3-1)&amp;"       :="))</f>
        <v>1</v>
      </c>
      <c r="O341">
        <f ca="1">IF(N341&lt;1.1,N341,IF(N341&lt;YEAR!$C$2+YEAR!$C$3-2,N341+1,(YEAR!$C$2+YEAR!$C$3-1)&amp;"       :="))</f>
        <v>1</v>
      </c>
      <c r="P341">
        <f ca="1">IF(O341&lt;1.1,O341,IF(O341&lt;YEAR!$C$2+YEAR!$C$3-2,O341+1,(YEAR!$C$2+YEAR!$C$3-1)&amp;"       :="))</f>
        <v>1</v>
      </c>
      <c r="Q341">
        <f ca="1">IF(P341&lt;1.1,P341,IF(P341&lt;YEAR!$C$2+YEAR!$C$3-2,P341+1,(YEAR!$C$2+YEAR!$C$3-1)&amp;"       :="))</f>
        <v>1</v>
      </c>
      <c r="R341">
        <f ca="1">IF(Q341&lt;1.1,Q341,IF(Q341&lt;YEAR!$C$2+YEAR!$C$3-2,Q341+1,(YEAR!$C$2+YEAR!$C$3-1)&amp;"       :="))</f>
        <v>1</v>
      </c>
      <c r="S341">
        <f ca="1">IF(R341&lt;1.1,R341,IF(R341&lt;YEAR!$C$2+YEAR!$C$3-2,R341+1,(YEAR!$C$2+YEAR!$C$3-1)&amp;"       :="))</f>
        <v>1</v>
      </c>
      <c r="T341">
        <f ca="1">IF(S341&lt;1.1,S341,IF(S341&lt;YEAR!$C$2+YEAR!$C$3-2,S341+1,(YEAR!$C$2+YEAR!$C$3-1)&amp;"       :="))</f>
        <v>1</v>
      </c>
      <c r="U341">
        <f ca="1">IF(T341&lt;1.1,T341,IF(T341&lt;YEAR!$C$2+YEAR!$C$3-2,T341+1,(YEAR!$C$2+YEAR!$C$3-1)&amp;"       :="))</f>
        <v>1</v>
      </c>
      <c r="V341">
        <f ca="1">IF(U341&lt;1.1,U341,IF(U341&lt;YEAR!$C$2+YEAR!$C$3-2,U341+1,(YEAR!$C$2+YEAR!$C$3-1)&amp;"       :="))</f>
        <v>1</v>
      </c>
      <c r="W341">
        <f ca="1">IF(V341&lt;1.1,V341,IF(V341&lt;YEAR!$C$2+YEAR!$C$3-2,V341+1,(YEAR!$C$2+YEAR!$C$3-1)&amp;"       :="))</f>
        <v>1</v>
      </c>
      <c r="X341">
        <f ca="1">IF(W341&lt;1.1,W341,IF(W341&lt;YEAR!$C$2+YEAR!$C$3-2,W341+1,(YEAR!$C$2+YEAR!$C$3-1)&amp;"       :="))</f>
        <v>1</v>
      </c>
      <c r="Y341">
        <f ca="1">IF(X341&lt;1.1,X341,IF(X341&lt;YEAR!$C$2+YEAR!$C$3-2,X341+1,(YEAR!$C$2+YEAR!$C$3-1)&amp;"       :="))</f>
        <v>1</v>
      </c>
      <c r="Z341">
        <f ca="1">IF(Y341&lt;1.1,Y341,IF(Y341&lt;YEAR!$C$2+YEAR!$C$3-2,Y341+1,(YEAR!$C$2+YEAR!$C$3-1)&amp;"       :="))</f>
        <v>1</v>
      </c>
      <c r="AA341">
        <f ca="1">IF(Z341&lt;1.1,Z341,IF(Z341&lt;YEAR!$C$2+YEAR!$C$3-2,Z341+1,(YEAR!$C$2+YEAR!$C$3-1)&amp;"       :="))</f>
        <v>1</v>
      </c>
      <c r="AB341">
        <f ca="1">IF(AA341&lt;1.1,AA341,IF(AA341&lt;YEAR!$C$2+YEAR!$C$3-2,AA341+1,(YEAR!$C$2+YEAR!$C$3-1)&amp;"       :="))</f>
        <v>1</v>
      </c>
      <c r="AC341">
        <f ca="1">IF(AB341&lt;1.1,AB341,IF(AB341&lt;YEAR!$C$2+YEAR!$C$3-2,AB341+1,(YEAR!$C$2+YEAR!$C$3-1)&amp;"       :="))</f>
        <v>1</v>
      </c>
      <c r="AD341">
        <f ca="1">IF(AC341&lt;1.1,AC341,IF(AC341&lt;YEAR!$C$2+YEAR!$C$3-2,AC341+1,(YEAR!$C$2+YEAR!$C$3-1)&amp;"       :="))</f>
        <v>1</v>
      </c>
      <c r="AE341">
        <f ca="1">IF(AD341&lt;1.1,AD341,IF(AD341&lt;YEAR!$C$2+YEAR!$C$3-2,AD341+1,(YEAR!$C$2+YEAR!$C$3-1)&amp;"       :="))</f>
        <v>1</v>
      </c>
      <c r="AF341">
        <f ca="1">IF(AE341&lt;1.1,AE341,IF(AE341&lt;YEAR!$C$2+YEAR!$C$3-2,AE341+1,(YEAR!$C$2+YEAR!$C$3-1)&amp;"       :="))</f>
        <v>1</v>
      </c>
      <c r="AG341">
        <f ca="1">IF(AF341&lt;1.1,AF341,IF(AF341&lt;YEAR!$C$2+YEAR!$C$3-2,AF341+1,(YEAR!$C$2+YEAR!$C$3-1)&amp;"       :="))</f>
        <v>1</v>
      </c>
      <c r="AH341">
        <f ca="1">IF(AG341&lt;1.1,AG341,IF(AG341&lt;YEAR!$C$2+YEAR!$C$3-2,AG341+1,(YEAR!$C$2+YEAR!$C$3-1)&amp;"       :="))</f>
        <v>1</v>
      </c>
      <c r="AI341">
        <f ca="1">IF(AH341&lt;1.1,AH341,IF(AH341&lt;YEAR!$C$2+YEAR!$C$3-2,AH341+1,(YEAR!$C$2+YEAR!$C$3-1)&amp;"       :="))</f>
        <v>1</v>
      </c>
      <c r="AJ341">
        <f ca="1">IF(AI341&lt;1.1,AI341,IF(AI341&lt;YEAR!$C$2+YEAR!$C$3-2,AI341+1,(YEAR!$C$2+YEAR!$C$3-1)&amp;"       :="))</f>
        <v>1</v>
      </c>
    </row>
    <row r="342" spans="1:36">
      <c r="A342">
        <f t="shared" ca="1" si="25"/>
        <v>9</v>
      </c>
      <c r="B342" t="s">
        <v>51</v>
      </c>
      <c r="C342" t="str">
        <f ca="1">IF(D342="",OFFSET(AvailabilityFactor!A$1,A342,0),C341)</f>
        <v>D2HYKC01</v>
      </c>
      <c r="D342" t="str" cm="1">
        <f t="array" aca="1" ref="D342" ca="1">IF(D341="",TS_DRC!$P$5,OFFSET(TS_DRC!P$5,RIGHT(D341,2),0,TRUE))</f>
        <v>TS10</v>
      </c>
      <c r="E342" t="str">
        <f t="shared" ca="1" si="26"/>
        <v>TS10</v>
      </c>
      <c r="F342">
        <f ca="1">IF($D342="",YEAR!C$2,1)</f>
        <v>1</v>
      </c>
      <c r="G342">
        <f ca="1">IF(F342&lt;1.1,F342,IF(F342&lt;YEAR!$C$2+YEAR!$C$3-2,F342+1,(YEAR!$C$2+YEAR!$C$3-1)&amp;"       :="))</f>
        <v>1</v>
      </c>
      <c r="H342">
        <f ca="1">IF(G342&lt;1.1,G342,IF(G342&lt;YEAR!$C$2+YEAR!$C$3-2,G342+1,(YEAR!$C$2+YEAR!$C$3-1)&amp;"       :="))</f>
        <v>1</v>
      </c>
      <c r="I342">
        <f ca="1">IF(H342&lt;1.1,H342,IF(H342&lt;YEAR!$C$2+YEAR!$C$3-2,H342+1,(YEAR!$C$2+YEAR!$C$3-1)&amp;"       :="))</f>
        <v>1</v>
      </c>
      <c r="J342">
        <f ca="1">IF(I342&lt;1.1,I342,IF(I342&lt;YEAR!$C$2+YEAR!$C$3-2,I342+1,(YEAR!$C$2+YEAR!$C$3-1)&amp;"       :="))</f>
        <v>1</v>
      </c>
      <c r="K342">
        <f ca="1">IF(J342&lt;1.1,J342,IF(J342&lt;YEAR!$C$2+YEAR!$C$3-2,J342+1,(YEAR!$C$2+YEAR!$C$3-1)&amp;"       :="))</f>
        <v>1</v>
      </c>
      <c r="L342">
        <f ca="1">IF(K342&lt;1.1,K342,IF(K342&lt;YEAR!$C$2+YEAR!$C$3-2,K342+1,(YEAR!$C$2+YEAR!$C$3-1)&amp;"       :="))</f>
        <v>1</v>
      </c>
      <c r="M342">
        <f ca="1">IF(L342&lt;1.1,L342,IF(L342&lt;YEAR!$C$2+YEAR!$C$3-2,L342+1,(YEAR!$C$2+YEAR!$C$3-1)&amp;"       :="))</f>
        <v>1</v>
      </c>
      <c r="N342">
        <f ca="1">IF(M342&lt;1.1,M342,IF(M342&lt;YEAR!$C$2+YEAR!$C$3-2,M342+1,(YEAR!$C$2+YEAR!$C$3-1)&amp;"       :="))</f>
        <v>1</v>
      </c>
      <c r="O342">
        <f ca="1">IF(N342&lt;1.1,N342,IF(N342&lt;YEAR!$C$2+YEAR!$C$3-2,N342+1,(YEAR!$C$2+YEAR!$C$3-1)&amp;"       :="))</f>
        <v>1</v>
      </c>
      <c r="P342">
        <f ca="1">IF(O342&lt;1.1,O342,IF(O342&lt;YEAR!$C$2+YEAR!$C$3-2,O342+1,(YEAR!$C$2+YEAR!$C$3-1)&amp;"       :="))</f>
        <v>1</v>
      </c>
      <c r="Q342">
        <f ca="1">IF(P342&lt;1.1,P342,IF(P342&lt;YEAR!$C$2+YEAR!$C$3-2,P342+1,(YEAR!$C$2+YEAR!$C$3-1)&amp;"       :="))</f>
        <v>1</v>
      </c>
      <c r="R342">
        <f ca="1">IF(Q342&lt;1.1,Q342,IF(Q342&lt;YEAR!$C$2+YEAR!$C$3-2,Q342+1,(YEAR!$C$2+YEAR!$C$3-1)&amp;"       :="))</f>
        <v>1</v>
      </c>
      <c r="S342">
        <f ca="1">IF(R342&lt;1.1,R342,IF(R342&lt;YEAR!$C$2+YEAR!$C$3-2,R342+1,(YEAR!$C$2+YEAR!$C$3-1)&amp;"       :="))</f>
        <v>1</v>
      </c>
      <c r="T342">
        <f ca="1">IF(S342&lt;1.1,S342,IF(S342&lt;YEAR!$C$2+YEAR!$C$3-2,S342+1,(YEAR!$C$2+YEAR!$C$3-1)&amp;"       :="))</f>
        <v>1</v>
      </c>
      <c r="U342">
        <f ca="1">IF(T342&lt;1.1,T342,IF(T342&lt;YEAR!$C$2+YEAR!$C$3-2,T342+1,(YEAR!$C$2+YEAR!$C$3-1)&amp;"       :="))</f>
        <v>1</v>
      </c>
      <c r="V342">
        <f ca="1">IF(U342&lt;1.1,U342,IF(U342&lt;YEAR!$C$2+YEAR!$C$3-2,U342+1,(YEAR!$C$2+YEAR!$C$3-1)&amp;"       :="))</f>
        <v>1</v>
      </c>
      <c r="W342">
        <f ca="1">IF(V342&lt;1.1,V342,IF(V342&lt;YEAR!$C$2+YEAR!$C$3-2,V342+1,(YEAR!$C$2+YEAR!$C$3-1)&amp;"       :="))</f>
        <v>1</v>
      </c>
      <c r="X342">
        <f ca="1">IF(W342&lt;1.1,W342,IF(W342&lt;YEAR!$C$2+YEAR!$C$3-2,W342+1,(YEAR!$C$2+YEAR!$C$3-1)&amp;"       :="))</f>
        <v>1</v>
      </c>
      <c r="Y342">
        <f ca="1">IF(X342&lt;1.1,X342,IF(X342&lt;YEAR!$C$2+YEAR!$C$3-2,X342+1,(YEAR!$C$2+YEAR!$C$3-1)&amp;"       :="))</f>
        <v>1</v>
      </c>
      <c r="Z342">
        <f ca="1">IF(Y342&lt;1.1,Y342,IF(Y342&lt;YEAR!$C$2+YEAR!$C$3-2,Y342+1,(YEAR!$C$2+YEAR!$C$3-1)&amp;"       :="))</f>
        <v>1</v>
      </c>
      <c r="AA342">
        <f ca="1">IF(Z342&lt;1.1,Z342,IF(Z342&lt;YEAR!$C$2+YEAR!$C$3-2,Z342+1,(YEAR!$C$2+YEAR!$C$3-1)&amp;"       :="))</f>
        <v>1</v>
      </c>
      <c r="AB342">
        <f ca="1">IF(AA342&lt;1.1,AA342,IF(AA342&lt;YEAR!$C$2+YEAR!$C$3-2,AA342+1,(YEAR!$C$2+YEAR!$C$3-1)&amp;"       :="))</f>
        <v>1</v>
      </c>
      <c r="AC342">
        <f ca="1">IF(AB342&lt;1.1,AB342,IF(AB342&lt;YEAR!$C$2+YEAR!$C$3-2,AB342+1,(YEAR!$C$2+YEAR!$C$3-1)&amp;"       :="))</f>
        <v>1</v>
      </c>
      <c r="AD342">
        <f ca="1">IF(AC342&lt;1.1,AC342,IF(AC342&lt;YEAR!$C$2+YEAR!$C$3-2,AC342+1,(YEAR!$C$2+YEAR!$C$3-1)&amp;"       :="))</f>
        <v>1</v>
      </c>
      <c r="AE342">
        <f ca="1">IF(AD342&lt;1.1,AD342,IF(AD342&lt;YEAR!$C$2+YEAR!$C$3-2,AD342+1,(YEAR!$C$2+YEAR!$C$3-1)&amp;"       :="))</f>
        <v>1</v>
      </c>
      <c r="AF342">
        <f ca="1">IF(AE342&lt;1.1,AE342,IF(AE342&lt;YEAR!$C$2+YEAR!$C$3-2,AE342+1,(YEAR!$C$2+YEAR!$C$3-1)&amp;"       :="))</f>
        <v>1</v>
      </c>
      <c r="AG342">
        <f ca="1">IF(AF342&lt;1.1,AF342,IF(AF342&lt;YEAR!$C$2+YEAR!$C$3-2,AF342+1,(YEAR!$C$2+YEAR!$C$3-1)&amp;"       :="))</f>
        <v>1</v>
      </c>
      <c r="AH342">
        <f ca="1">IF(AG342&lt;1.1,AG342,IF(AG342&lt;YEAR!$C$2+YEAR!$C$3-2,AG342+1,(YEAR!$C$2+YEAR!$C$3-1)&amp;"       :="))</f>
        <v>1</v>
      </c>
      <c r="AI342">
        <f ca="1">IF(AH342&lt;1.1,AH342,IF(AH342&lt;YEAR!$C$2+YEAR!$C$3-2,AH342+1,(YEAR!$C$2+YEAR!$C$3-1)&amp;"       :="))</f>
        <v>1</v>
      </c>
      <c r="AJ342">
        <f ca="1">IF(AI342&lt;1.1,AI342,IF(AI342&lt;YEAR!$C$2+YEAR!$C$3-2,AI342+1,(YEAR!$C$2+YEAR!$C$3-1)&amp;"       :="))</f>
        <v>1</v>
      </c>
    </row>
    <row r="343" spans="1:36">
      <c r="A343">
        <f t="shared" ca="1" si="25"/>
        <v>9</v>
      </c>
      <c r="B343" t="s">
        <v>51</v>
      </c>
      <c r="C343" t="str">
        <f ca="1">IF(D343="",OFFSET(AvailabilityFactor!A$1,A343,0),C342)</f>
        <v>D2HYKC01</v>
      </c>
      <c r="D343" t="str" cm="1">
        <f t="array" aca="1" ref="D343" ca="1">IF(D342="",TS_DRC!$P$5,OFFSET(TS_DRC!P$5,RIGHT(D342,2),0,TRUE))</f>
        <v>TS11</v>
      </c>
      <c r="E343" t="str">
        <f t="shared" ca="1" si="26"/>
        <v>TS11</v>
      </c>
      <c r="F343">
        <f ca="1">IF($D343="",YEAR!C$2,1)</f>
        <v>1</v>
      </c>
      <c r="G343">
        <f ca="1">IF(F343&lt;1.1,F343,IF(F343&lt;YEAR!$C$2+YEAR!$C$3-2,F343+1,(YEAR!$C$2+YEAR!$C$3-1)&amp;"       :="))</f>
        <v>1</v>
      </c>
      <c r="H343">
        <f ca="1">IF(G343&lt;1.1,G343,IF(G343&lt;YEAR!$C$2+YEAR!$C$3-2,G343+1,(YEAR!$C$2+YEAR!$C$3-1)&amp;"       :="))</f>
        <v>1</v>
      </c>
      <c r="I343">
        <f ca="1">IF(H343&lt;1.1,H343,IF(H343&lt;YEAR!$C$2+YEAR!$C$3-2,H343+1,(YEAR!$C$2+YEAR!$C$3-1)&amp;"       :="))</f>
        <v>1</v>
      </c>
      <c r="J343">
        <f ca="1">IF(I343&lt;1.1,I343,IF(I343&lt;YEAR!$C$2+YEAR!$C$3-2,I343+1,(YEAR!$C$2+YEAR!$C$3-1)&amp;"       :="))</f>
        <v>1</v>
      </c>
      <c r="K343">
        <f ca="1">IF(J343&lt;1.1,J343,IF(J343&lt;YEAR!$C$2+YEAR!$C$3-2,J343+1,(YEAR!$C$2+YEAR!$C$3-1)&amp;"       :="))</f>
        <v>1</v>
      </c>
      <c r="L343">
        <f ca="1">IF(K343&lt;1.1,K343,IF(K343&lt;YEAR!$C$2+YEAR!$C$3-2,K343+1,(YEAR!$C$2+YEAR!$C$3-1)&amp;"       :="))</f>
        <v>1</v>
      </c>
      <c r="M343">
        <f ca="1">IF(L343&lt;1.1,L343,IF(L343&lt;YEAR!$C$2+YEAR!$C$3-2,L343+1,(YEAR!$C$2+YEAR!$C$3-1)&amp;"       :="))</f>
        <v>1</v>
      </c>
      <c r="N343">
        <f ca="1">IF(M343&lt;1.1,M343,IF(M343&lt;YEAR!$C$2+YEAR!$C$3-2,M343+1,(YEAR!$C$2+YEAR!$C$3-1)&amp;"       :="))</f>
        <v>1</v>
      </c>
      <c r="O343">
        <f ca="1">IF(N343&lt;1.1,N343,IF(N343&lt;YEAR!$C$2+YEAR!$C$3-2,N343+1,(YEAR!$C$2+YEAR!$C$3-1)&amp;"       :="))</f>
        <v>1</v>
      </c>
      <c r="P343">
        <f ca="1">IF(O343&lt;1.1,O343,IF(O343&lt;YEAR!$C$2+YEAR!$C$3-2,O343+1,(YEAR!$C$2+YEAR!$C$3-1)&amp;"       :="))</f>
        <v>1</v>
      </c>
      <c r="Q343">
        <f ca="1">IF(P343&lt;1.1,P343,IF(P343&lt;YEAR!$C$2+YEAR!$C$3-2,P343+1,(YEAR!$C$2+YEAR!$C$3-1)&amp;"       :="))</f>
        <v>1</v>
      </c>
      <c r="R343">
        <f ca="1">IF(Q343&lt;1.1,Q343,IF(Q343&lt;YEAR!$C$2+YEAR!$C$3-2,Q343+1,(YEAR!$C$2+YEAR!$C$3-1)&amp;"       :="))</f>
        <v>1</v>
      </c>
      <c r="S343">
        <f ca="1">IF(R343&lt;1.1,R343,IF(R343&lt;YEAR!$C$2+YEAR!$C$3-2,R343+1,(YEAR!$C$2+YEAR!$C$3-1)&amp;"       :="))</f>
        <v>1</v>
      </c>
      <c r="T343">
        <f ca="1">IF(S343&lt;1.1,S343,IF(S343&lt;YEAR!$C$2+YEAR!$C$3-2,S343+1,(YEAR!$C$2+YEAR!$C$3-1)&amp;"       :="))</f>
        <v>1</v>
      </c>
      <c r="U343">
        <f ca="1">IF(T343&lt;1.1,T343,IF(T343&lt;YEAR!$C$2+YEAR!$C$3-2,T343+1,(YEAR!$C$2+YEAR!$C$3-1)&amp;"       :="))</f>
        <v>1</v>
      </c>
      <c r="V343">
        <f ca="1">IF(U343&lt;1.1,U343,IF(U343&lt;YEAR!$C$2+YEAR!$C$3-2,U343+1,(YEAR!$C$2+YEAR!$C$3-1)&amp;"       :="))</f>
        <v>1</v>
      </c>
      <c r="W343">
        <f ca="1">IF(V343&lt;1.1,V343,IF(V343&lt;YEAR!$C$2+YEAR!$C$3-2,V343+1,(YEAR!$C$2+YEAR!$C$3-1)&amp;"       :="))</f>
        <v>1</v>
      </c>
      <c r="X343">
        <f ca="1">IF(W343&lt;1.1,W343,IF(W343&lt;YEAR!$C$2+YEAR!$C$3-2,W343+1,(YEAR!$C$2+YEAR!$C$3-1)&amp;"       :="))</f>
        <v>1</v>
      </c>
      <c r="Y343">
        <f ca="1">IF(X343&lt;1.1,X343,IF(X343&lt;YEAR!$C$2+YEAR!$C$3-2,X343+1,(YEAR!$C$2+YEAR!$C$3-1)&amp;"       :="))</f>
        <v>1</v>
      </c>
      <c r="Z343">
        <f ca="1">IF(Y343&lt;1.1,Y343,IF(Y343&lt;YEAR!$C$2+YEAR!$C$3-2,Y343+1,(YEAR!$C$2+YEAR!$C$3-1)&amp;"       :="))</f>
        <v>1</v>
      </c>
      <c r="AA343">
        <f ca="1">IF(Z343&lt;1.1,Z343,IF(Z343&lt;YEAR!$C$2+YEAR!$C$3-2,Z343+1,(YEAR!$C$2+YEAR!$C$3-1)&amp;"       :="))</f>
        <v>1</v>
      </c>
      <c r="AB343">
        <f ca="1">IF(AA343&lt;1.1,AA343,IF(AA343&lt;YEAR!$C$2+YEAR!$C$3-2,AA343+1,(YEAR!$C$2+YEAR!$C$3-1)&amp;"       :="))</f>
        <v>1</v>
      </c>
      <c r="AC343">
        <f ca="1">IF(AB343&lt;1.1,AB343,IF(AB343&lt;YEAR!$C$2+YEAR!$C$3-2,AB343+1,(YEAR!$C$2+YEAR!$C$3-1)&amp;"       :="))</f>
        <v>1</v>
      </c>
      <c r="AD343">
        <f ca="1">IF(AC343&lt;1.1,AC343,IF(AC343&lt;YEAR!$C$2+YEAR!$C$3-2,AC343+1,(YEAR!$C$2+YEAR!$C$3-1)&amp;"       :="))</f>
        <v>1</v>
      </c>
      <c r="AE343">
        <f ca="1">IF(AD343&lt;1.1,AD343,IF(AD343&lt;YEAR!$C$2+YEAR!$C$3-2,AD343+1,(YEAR!$C$2+YEAR!$C$3-1)&amp;"       :="))</f>
        <v>1</v>
      </c>
      <c r="AF343">
        <f ca="1">IF(AE343&lt;1.1,AE343,IF(AE343&lt;YEAR!$C$2+YEAR!$C$3-2,AE343+1,(YEAR!$C$2+YEAR!$C$3-1)&amp;"       :="))</f>
        <v>1</v>
      </c>
      <c r="AG343">
        <f ca="1">IF(AF343&lt;1.1,AF343,IF(AF343&lt;YEAR!$C$2+YEAR!$C$3-2,AF343+1,(YEAR!$C$2+YEAR!$C$3-1)&amp;"       :="))</f>
        <v>1</v>
      </c>
      <c r="AH343">
        <f ca="1">IF(AG343&lt;1.1,AG343,IF(AG343&lt;YEAR!$C$2+YEAR!$C$3-2,AG343+1,(YEAR!$C$2+YEAR!$C$3-1)&amp;"       :="))</f>
        <v>1</v>
      </c>
      <c r="AI343">
        <f ca="1">IF(AH343&lt;1.1,AH343,IF(AH343&lt;YEAR!$C$2+YEAR!$C$3-2,AH343+1,(YEAR!$C$2+YEAR!$C$3-1)&amp;"       :="))</f>
        <v>1</v>
      </c>
      <c r="AJ343">
        <f ca="1">IF(AI343&lt;1.1,AI343,IF(AI343&lt;YEAR!$C$2+YEAR!$C$3-2,AI343+1,(YEAR!$C$2+YEAR!$C$3-1)&amp;"       :="))</f>
        <v>1</v>
      </c>
    </row>
    <row r="344" spans="1:36">
      <c r="A344">
        <f t="shared" ca="1" si="25"/>
        <v>9</v>
      </c>
      <c r="B344" t="s">
        <v>51</v>
      </c>
      <c r="C344" t="str">
        <f ca="1">IF(D344="",OFFSET(AvailabilityFactor!A$1,A344,0),C343)</f>
        <v>D2HYKC01</v>
      </c>
      <c r="D344" t="str" cm="1">
        <f t="array" aca="1" ref="D344" ca="1">IF(D343="",TS_DRC!$P$5,OFFSET(TS_DRC!P$5,RIGHT(D343,2),0,TRUE))</f>
        <v>TS12</v>
      </c>
      <c r="E344" t="str">
        <f t="shared" ca="1" si="26"/>
        <v>TS12</v>
      </c>
      <c r="F344">
        <f ca="1">IF($D344="",YEAR!C$2,1)</f>
        <v>1</v>
      </c>
      <c r="G344">
        <f ca="1">IF(F344&lt;1.1,F344,IF(F344&lt;YEAR!$C$2+YEAR!$C$3-2,F344+1,(YEAR!$C$2+YEAR!$C$3-1)&amp;"       :="))</f>
        <v>1</v>
      </c>
      <c r="H344">
        <f ca="1">IF(G344&lt;1.1,G344,IF(G344&lt;YEAR!$C$2+YEAR!$C$3-2,G344+1,(YEAR!$C$2+YEAR!$C$3-1)&amp;"       :="))</f>
        <v>1</v>
      </c>
      <c r="I344">
        <f ca="1">IF(H344&lt;1.1,H344,IF(H344&lt;YEAR!$C$2+YEAR!$C$3-2,H344+1,(YEAR!$C$2+YEAR!$C$3-1)&amp;"       :="))</f>
        <v>1</v>
      </c>
      <c r="J344">
        <f ca="1">IF(I344&lt;1.1,I344,IF(I344&lt;YEAR!$C$2+YEAR!$C$3-2,I344+1,(YEAR!$C$2+YEAR!$C$3-1)&amp;"       :="))</f>
        <v>1</v>
      </c>
      <c r="K344">
        <f ca="1">IF(J344&lt;1.1,J344,IF(J344&lt;YEAR!$C$2+YEAR!$C$3-2,J344+1,(YEAR!$C$2+YEAR!$C$3-1)&amp;"       :="))</f>
        <v>1</v>
      </c>
      <c r="L344">
        <f ca="1">IF(K344&lt;1.1,K344,IF(K344&lt;YEAR!$C$2+YEAR!$C$3-2,K344+1,(YEAR!$C$2+YEAR!$C$3-1)&amp;"       :="))</f>
        <v>1</v>
      </c>
      <c r="M344">
        <f ca="1">IF(L344&lt;1.1,L344,IF(L344&lt;YEAR!$C$2+YEAR!$C$3-2,L344+1,(YEAR!$C$2+YEAR!$C$3-1)&amp;"       :="))</f>
        <v>1</v>
      </c>
      <c r="N344">
        <f ca="1">IF(M344&lt;1.1,M344,IF(M344&lt;YEAR!$C$2+YEAR!$C$3-2,M344+1,(YEAR!$C$2+YEAR!$C$3-1)&amp;"       :="))</f>
        <v>1</v>
      </c>
      <c r="O344">
        <f ca="1">IF(N344&lt;1.1,N344,IF(N344&lt;YEAR!$C$2+YEAR!$C$3-2,N344+1,(YEAR!$C$2+YEAR!$C$3-1)&amp;"       :="))</f>
        <v>1</v>
      </c>
      <c r="P344">
        <f ca="1">IF(O344&lt;1.1,O344,IF(O344&lt;YEAR!$C$2+YEAR!$C$3-2,O344+1,(YEAR!$C$2+YEAR!$C$3-1)&amp;"       :="))</f>
        <v>1</v>
      </c>
      <c r="Q344">
        <f ca="1">IF(P344&lt;1.1,P344,IF(P344&lt;YEAR!$C$2+YEAR!$C$3-2,P344+1,(YEAR!$C$2+YEAR!$C$3-1)&amp;"       :="))</f>
        <v>1</v>
      </c>
      <c r="R344">
        <f ca="1">IF(Q344&lt;1.1,Q344,IF(Q344&lt;YEAR!$C$2+YEAR!$C$3-2,Q344+1,(YEAR!$C$2+YEAR!$C$3-1)&amp;"       :="))</f>
        <v>1</v>
      </c>
      <c r="S344">
        <f ca="1">IF(R344&lt;1.1,R344,IF(R344&lt;YEAR!$C$2+YEAR!$C$3-2,R344+1,(YEAR!$C$2+YEAR!$C$3-1)&amp;"       :="))</f>
        <v>1</v>
      </c>
      <c r="T344">
        <f ca="1">IF(S344&lt;1.1,S344,IF(S344&lt;YEAR!$C$2+YEAR!$C$3-2,S344+1,(YEAR!$C$2+YEAR!$C$3-1)&amp;"       :="))</f>
        <v>1</v>
      </c>
      <c r="U344">
        <f ca="1">IF(T344&lt;1.1,T344,IF(T344&lt;YEAR!$C$2+YEAR!$C$3-2,T344+1,(YEAR!$C$2+YEAR!$C$3-1)&amp;"       :="))</f>
        <v>1</v>
      </c>
      <c r="V344">
        <f ca="1">IF(U344&lt;1.1,U344,IF(U344&lt;YEAR!$C$2+YEAR!$C$3-2,U344+1,(YEAR!$C$2+YEAR!$C$3-1)&amp;"       :="))</f>
        <v>1</v>
      </c>
      <c r="W344">
        <f ca="1">IF(V344&lt;1.1,V344,IF(V344&lt;YEAR!$C$2+YEAR!$C$3-2,V344+1,(YEAR!$C$2+YEAR!$C$3-1)&amp;"       :="))</f>
        <v>1</v>
      </c>
      <c r="X344">
        <f ca="1">IF(W344&lt;1.1,W344,IF(W344&lt;YEAR!$C$2+YEAR!$C$3-2,W344+1,(YEAR!$C$2+YEAR!$C$3-1)&amp;"       :="))</f>
        <v>1</v>
      </c>
      <c r="Y344">
        <f ca="1">IF(X344&lt;1.1,X344,IF(X344&lt;YEAR!$C$2+YEAR!$C$3-2,X344+1,(YEAR!$C$2+YEAR!$C$3-1)&amp;"       :="))</f>
        <v>1</v>
      </c>
      <c r="Z344">
        <f ca="1">IF(Y344&lt;1.1,Y344,IF(Y344&lt;YEAR!$C$2+YEAR!$C$3-2,Y344+1,(YEAR!$C$2+YEAR!$C$3-1)&amp;"       :="))</f>
        <v>1</v>
      </c>
      <c r="AA344">
        <f ca="1">IF(Z344&lt;1.1,Z344,IF(Z344&lt;YEAR!$C$2+YEAR!$C$3-2,Z344+1,(YEAR!$C$2+YEAR!$C$3-1)&amp;"       :="))</f>
        <v>1</v>
      </c>
      <c r="AB344">
        <f ca="1">IF(AA344&lt;1.1,AA344,IF(AA344&lt;YEAR!$C$2+YEAR!$C$3-2,AA344+1,(YEAR!$C$2+YEAR!$C$3-1)&amp;"       :="))</f>
        <v>1</v>
      </c>
      <c r="AC344">
        <f ca="1">IF(AB344&lt;1.1,AB344,IF(AB344&lt;YEAR!$C$2+YEAR!$C$3-2,AB344+1,(YEAR!$C$2+YEAR!$C$3-1)&amp;"       :="))</f>
        <v>1</v>
      </c>
      <c r="AD344">
        <f ca="1">IF(AC344&lt;1.1,AC344,IF(AC344&lt;YEAR!$C$2+YEAR!$C$3-2,AC344+1,(YEAR!$C$2+YEAR!$C$3-1)&amp;"       :="))</f>
        <v>1</v>
      </c>
      <c r="AE344">
        <f ca="1">IF(AD344&lt;1.1,AD344,IF(AD344&lt;YEAR!$C$2+YEAR!$C$3-2,AD344+1,(YEAR!$C$2+YEAR!$C$3-1)&amp;"       :="))</f>
        <v>1</v>
      </c>
      <c r="AF344">
        <f ca="1">IF(AE344&lt;1.1,AE344,IF(AE344&lt;YEAR!$C$2+YEAR!$C$3-2,AE344+1,(YEAR!$C$2+YEAR!$C$3-1)&amp;"       :="))</f>
        <v>1</v>
      </c>
      <c r="AG344">
        <f ca="1">IF(AF344&lt;1.1,AF344,IF(AF344&lt;YEAR!$C$2+YEAR!$C$3-2,AF344+1,(YEAR!$C$2+YEAR!$C$3-1)&amp;"       :="))</f>
        <v>1</v>
      </c>
      <c r="AH344">
        <f ca="1">IF(AG344&lt;1.1,AG344,IF(AG344&lt;YEAR!$C$2+YEAR!$C$3-2,AG344+1,(YEAR!$C$2+YEAR!$C$3-1)&amp;"       :="))</f>
        <v>1</v>
      </c>
      <c r="AI344">
        <f ca="1">IF(AH344&lt;1.1,AH344,IF(AH344&lt;YEAR!$C$2+YEAR!$C$3-2,AH344+1,(YEAR!$C$2+YEAR!$C$3-1)&amp;"       :="))</f>
        <v>1</v>
      </c>
      <c r="AJ344">
        <f ca="1">IF(AI344&lt;1.1,AI344,IF(AI344&lt;YEAR!$C$2+YEAR!$C$3-2,AI344+1,(YEAR!$C$2+YEAR!$C$3-1)&amp;"       :="))</f>
        <v>1</v>
      </c>
    </row>
    <row r="345" spans="1:36">
      <c r="A345">
        <f t="shared" ca="1" si="25"/>
        <v>9</v>
      </c>
      <c r="B345" t="s">
        <v>51</v>
      </c>
      <c r="C345" t="str">
        <f ca="1">IF(D345="",OFFSET(AvailabilityFactor!A$1,A345,0),C344)</f>
        <v>D2HYKC01</v>
      </c>
      <c r="D345" t="str" cm="1">
        <f t="array" aca="1" ref="D345" ca="1">IF(D344="",TS_DRC!$P$5,OFFSET(TS_DRC!P$5,RIGHT(D344,2),0,TRUE))</f>
        <v>TS13</v>
      </c>
      <c r="E345" t="str">
        <f t="shared" ca="1" si="26"/>
        <v>TS13</v>
      </c>
      <c r="F345">
        <f ca="1">IF($D345="",YEAR!C$2,1)</f>
        <v>1</v>
      </c>
      <c r="G345">
        <f ca="1">IF(F345&lt;1.1,F345,IF(F345&lt;YEAR!$C$2+YEAR!$C$3-2,F345+1,(YEAR!$C$2+YEAR!$C$3-1)&amp;"       :="))</f>
        <v>1</v>
      </c>
      <c r="H345">
        <f ca="1">IF(G345&lt;1.1,G345,IF(G345&lt;YEAR!$C$2+YEAR!$C$3-2,G345+1,(YEAR!$C$2+YEAR!$C$3-1)&amp;"       :="))</f>
        <v>1</v>
      </c>
      <c r="I345">
        <f ca="1">IF(H345&lt;1.1,H345,IF(H345&lt;YEAR!$C$2+YEAR!$C$3-2,H345+1,(YEAR!$C$2+YEAR!$C$3-1)&amp;"       :="))</f>
        <v>1</v>
      </c>
      <c r="J345">
        <f ca="1">IF(I345&lt;1.1,I345,IF(I345&lt;YEAR!$C$2+YEAR!$C$3-2,I345+1,(YEAR!$C$2+YEAR!$C$3-1)&amp;"       :="))</f>
        <v>1</v>
      </c>
      <c r="K345">
        <f ca="1">IF(J345&lt;1.1,J345,IF(J345&lt;YEAR!$C$2+YEAR!$C$3-2,J345+1,(YEAR!$C$2+YEAR!$C$3-1)&amp;"       :="))</f>
        <v>1</v>
      </c>
      <c r="L345">
        <f ca="1">IF(K345&lt;1.1,K345,IF(K345&lt;YEAR!$C$2+YEAR!$C$3-2,K345+1,(YEAR!$C$2+YEAR!$C$3-1)&amp;"       :="))</f>
        <v>1</v>
      </c>
      <c r="M345">
        <f ca="1">IF(L345&lt;1.1,L345,IF(L345&lt;YEAR!$C$2+YEAR!$C$3-2,L345+1,(YEAR!$C$2+YEAR!$C$3-1)&amp;"       :="))</f>
        <v>1</v>
      </c>
      <c r="N345">
        <f ca="1">IF(M345&lt;1.1,M345,IF(M345&lt;YEAR!$C$2+YEAR!$C$3-2,M345+1,(YEAR!$C$2+YEAR!$C$3-1)&amp;"       :="))</f>
        <v>1</v>
      </c>
      <c r="O345">
        <f ca="1">IF(N345&lt;1.1,N345,IF(N345&lt;YEAR!$C$2+YEAR!$C$3-2,N345+1,(YEAR!$C$2+YEAR!$C$3-1)&amp;"       :="))</f>
        <v>1</v>
      </c>
      <c r="P345">
        <f ca="1">IF(O345&lt;1.1,O345,IF(O345&lt;YEAR!$C$2+YEAR!$C$3-2,O345+1,(YEAR!$C$2+YEAR!$C$3-1)&amp;"       :="))</f>
        <v>1</v>
      </c>
      <c r="Q345">
        <f ca="1">IF(P345&lt;1.1,P345,IF(P345&lt;YEAR!$C$2+YEAR!$C$3-2,P345+1,(YEAR!$C$2+YEAR!$C$3-1)&amp;"       :="))</f>
        <v>1</v>
      </c>
      <c r="R345">
        <f ca="1">IF(Q345&lt;1.1,Q345,IF(Q345&lt;YEAR!$C$2+YEAR!$C$3-2,Q345+1,(YEAR!$C$2+YEAR!$C$3-1)&amp;"       :="))</f>
        <v>1</v>
      </c>
      <c r="S345">
        <f ca="1">IF(R345&lt;1.1,R345,IF(R345&lt;YEAR!$C$2+YEAR!$C$3-2,R345+1,(YEAR!$C$2+YEAR!$C$3-1)&amp;"       :="))</f>
        <v>1</v>
      </c>
      <c r="T345">
        <f ca="1">IF(S345&lt;1.1,S345,IF(S345&lt;YEAR!$C$2+YEAR!$C$3-2,S345+1,(YEAR!$C$2+YEAR!$C$3-1)&amp;"       :="))</f>
        <v>1</v>
      </c>
      <c r="U345">
        <f ca="1">IF(T345&lt;1.1,T345,IF(T345&lt;YEAR!$C$2+YEAR!$C$3-2,T345+1,(YEAR!$C$2+YEAR!$C$3-1)&amp;"       :="))</f>
        <v>1</v>
      </c>
      <c r="V345">
        <f ca="1">IF(U345&lt;1.1,U345,IF(U345&lt;YEAR!$C$2+YEAR!$C$3-2,U345+1,(YEAR!$C$2+YEAR!$C$3-1)&amp;"       :="))</f>
        <v>1</v>
      </c>
      <c r="W345">
        <f ca="1">IF(V345&lt;1.1,V345,IF(V345&lt;YEAR!$C$2+YEAR!$C$3-2,V345+1,(YEAR!$C$2+YEAR!$C$3-1)&amp;"       :="))</f>
        <v>1</v>
      </c>
      <c r="X345">
        <f ca="1">IF(W345&lt;1.1,W345,IF(W345&lt;YEAR!$C$2+YEAR!$C$3-2,W345+1,(YEAR!$C$2+YEAR!$C$3-1)&amp;"       :="))</f>
        <v>1</v>
      </c>
      <c r="Y345">
        <f ca="1">IF(X345&lt;1.1,X345,IF(X345&lt;YEAR!$C$2+YEAR!$C$3-2,X345+1,(YEAR!$C$2+YEAR!$C$3-1)&amp;"       :="))</f>
        <v>1</v>
      </c>
      <c r="Z345">
        <f ca="1">IF(Y345&lt;1.1,Y345,IF(Y345&lt;YEAR!$C$2+YEAR!$C$3-2,Y345+1,(YEAR!$C$2+YEAR!$C$3-1)&amp;"       :="))</f>
        <v>1</v>
      </c>
      <c r="AA345">
        <f ca="1">IF(Z345&lt;1.1,Z345,IF(Z345&lt;YEAR!$C$2+YEAR!$C$3-2,Z345+1,(YEAR!$C$2+YEAR!$C$3-1)&amp;"       :="))</f>
        <v>1</v>
      </c>
      <c r="AB345">
        <f ca="1">IF(AA345&lt;1.1,AA345,IF(AA345&lt;YEAR!$C$2+YEAR!$C$3-2,AA345+1,(YEAR!$C$2+YEAR!$C$3-1)&amp;"       :="))</f>
        <v>1</v>
      </c>
      <c r="AC345">
        <f ca="1">IF(AB345&lt;1.1,AB345,IF(AB345&lt;YEAR!$C$2+YEAR!$C$3-2,AB345+1,(YEAR!$C$2+YEAR!$C$3-1)&amp;"       :="))</f>
        <v>1</v>
      </c>
      <c r="AD345">
        <f ca="1">IF(AC345&lt;1.1,AC345,IF(AC345&lt;YEAR!$C$2+YEAR!$C$3-2,AC345+1,(YEAR!$C$2+YEAR!$C$3-1)&amp;"       :="))</f>
        <v>1</v>
      </c>
      <c r="AE345">
        <f ca="1">IF(AD345&lt;1.1,AD345,IF(AD345&lt;YEAR!$C$2+YEAR!$C$3-2,AD345+1,(YEAR!$C$2+YEAR!$C$3-1)&amp;"       :="))</f>
        <v>1</v>
      </c>
      <c r="AF345">
        <f ca="1">IF(AE345&lt;1.1,AE345,IF(AE345&lt;YEAR!$C$2+YEAR!$C$3-2,AE345+1,(YEAR!$C$2+YEAR!$C$3-1)&amp;"       :="))</f>
        <v>1</v>
      </c>
      <c r="AG345">
        <f ca="1">IF(AF345&lt;1.1,AF345,IF(AF345&lt;YEAR!$C$2+YEAR!$C$3-2,AF345+1,(YEAR!$C$2+YEAR!$C$3-1)&amp;"       :="))</f>
        <v>1</v>
      </c>
      <c r="AH345">
        <f ca="1">IF(AG345&lt;1.1,AG345,IF(AG345&lt;YEAR!$C$2+YEAR!$C$3-2,AG345+1,(YEAR!$C$2+YEAR!$C$3-1)&amp;"       :="))</f>
        <v>1</v>
      </c>
      <c r="AI345">
        <f ca="1">IF(AH345&lt;1.1,AH345,IF(AH345&lt;YEAR!$C$2+YEAR!$C$3-2,AH345+1,(YEAR!$C$2+YEAR!$C$3-1)&amp;"       :="))</f>
        <v>1</v>
      </c>
      <c r="AJ345">
        <f ca="1">IF(AI345&lt;1.1,AI345,IF(AI345&lt;YEAR!$C$2+YEAR!$C$3-2,AI345+1,(YEAR!$C$2+YEAR!$C$3-1)&amp;"       :="))</f>
        <v>1</v>
      </c>
    </row>
    <row r="346" spans="1:36">
      <c r="A346">
        <f t="shared" ca="1" si="25"/>
        <v>9</v>
      </c>
      <c r="B346" t="s">
        <v>51</v>
      </c>
      <c r="C346" t="str">
        <f ca="1">IF(D346="",OFFSET(AvailabilityFactor!A$1,A346,0),C345)</f>
        <v>D2HYKC01</v>
      </c>
      <c r="D346" t="str" cm="1">
        <f t="array" aca="1" ref="D346" ca="1">IF(D345="",TS_DRC!$P$5,OFFSET(TS_DRC!P$5,RIGHT(D345,2),0,TRUE))</f>
        <v>TS14</v>
      </c>
      <c r="E346" t="str">
        <f t="shared" ca="1" si="26"/>
        <v>TS14</v>
      </c>
      <c r="F346">
        <f ca="1">IF($D346="",YEAR!C$2,1)</f>
        <v>1</v>
      </c>
      <c r="G346">
        <f ca="1">IF(F346&lt;1.1,F346,IF(F346&lt;YEAR!$C$2+YEAR!$C$3-2,F346+1,(YEAR!$C$2+YEAR!$C$3-1)&amp;"       :="))</f>
        <v>1</v>
      </c>
      <c r="H346">
        <f ca="1">IF(G346&lt;1.1,G346,IF(G346&lt;YEAR!$C$2+YEAR!$C$3-2,G346+1,(YEAR!$C$2+YEAR!$C$3-1)&amp;"       :="))</f>
        <v>1</v>
      </c>
      <c r="I346">
        <f ca="1">IF(H346&lt;1.1,H346,IF(H346&lt;YEAR!$C$2+YEAR!$C$3-2,H346+1,(YEAR!$C$2+YEAR!$C$3-1)&amp;"       :="))</f>
        <v>1</v>
      </c>
      <c r="J346">
        <f ca="1">IF(I346&lt;1.1,I346,IF(I346&lt;YEAR!$C$2+YEAR!$C$3-2,I346+1,(YEAR!$C$2+YEAR!$C$3-1)&amp;"       :="))</f>
        <v>1</v>
      </c>
      <c r="K346">
        <f ca="1">IF(J346&lt;1.1,J346,IF(J346&lt;YEAR!$C$2+YEAR!$C$3-2,J346+1,(YEAR!$C$2+YEAR!$C$3-1)&amp;"       :="))</f>
        <v>1</v>
      </c>
      <c r="L346">
        <f ca="1">IF(K346&lt;1.1,K346,IF(K346&lt;YEAR!$C$2+YEAR!$C$3-2,K346+1,(YEAR!$C$2+YEAR!$C$3-1)&amp;"       :="))</f>
        <v>1</v>
      </c>
      <c r="M346">
        <f ca="1">IF(L346&lt;1.1,L346,IF(L346&lt;YEAR!$C$2+YEAR!$C$3-2,L346+1,(YEAR!$C$2+YEAR!$C$3-1)&amp;"       :="))</f>
        <v>1</v>
      </c>
      <c r="N346">
        <f ca="1">IF(M346&lt;1.1,M346,IF(M346&lt;YEAR!$C$2+YEAR!$C$3-2,M346+1,(YEAR!$C$2+YEAR!$C$3-1)&amp;"       :="))</f>
        <v>1</v>
      </c>
      <c r="O346">
        <f ca="1">IF(N346&lt;1.1,N346,IF(N346&lt;YEAR!$C$2+YEAR!$C$3-2,N346+1,(YEAR!$C$2+YEAR!$C$3-1)&amp;"       :="))</f>
        <v>1</v>
      </c>
      <c r="P346">
        <f ca="1">IF(O346&lt;1.1,O346,IF(O346&lt;YEAR!$C$2+YEAR!$C$3-2,O346+1,(YEAR!$C$2+YEAR!$C$3-1)&amp;"       :="))</f>
        <v>1</v>
      </c>
      <c r="Q346">
        <f ca="1">IF(P346&lt;1.1,P346,IF(P346&lt;YEAR!$C$2+YEAR!$C$3-2,P346+1,(YEAR!$C$2+YEAR!$C$3-1)&amp;"       :="))</f>
        <v>1</v>
      </c>
      <c r="R346">
        <f ca="1">IF(Q346&lt;1.1,Q346,IF(Q346&lt;YEAR!$C$2+YEAR!$C$3-2,Q346+1,(YEAR!$C$2+YEAR!$C$3-1)&amp;"       :="))</f>
        <v>1</v>
      </c>
      <c r="S346">
        <f ca="1">IF(R346&lt;1.1,R346,IF(R346&lt;YEAR!$C$2+YEAR!$C$3-2,R346+1,(YEAR!$C$2+YEAR!$C$3-1)&amp;"       :="))</f>
        <v>1</v>
      </c>
      <c r="T346">
        <f ca="1">IF(S346&lt;1.1,S346,IF(S346&lt;YEAR!$C$2+YEAR!$C$3-2,S346+1,(YEAR!$C$2+YEAR!$C$3-1)&amp;"       :="))</f>
        <v>1</v>
      </c>
      <c r="U346">
        <f ca="1">IF(T346&lt;1.1,T346,IF(T346&lt;YEAR!$C$2+YEAR!$C$3-2,T346+1,(YEAR!$C$2+YEAR!$C$3-1)&amp;"       :="))</f>
        <v>1</v>
      </c>
      <c r="V346">
        <f ca="1">IF(U346&lt;1.1,U346,IF(U346&lt;YEAR!$C$2+YEAR!$C$3-2,U346+1,(YEAR!$C$2+YEAR!$C$3-1)&amp;"       :="))</f>
        <v>1</v>
      </c>
      <c r="W346">
        <f ca="1">IF(V346&lt;1.1,V346,IF(V346&lt;YEAR!$C$2+YEAR!$C$3-2,V346+1,(YEAR!$C$2+YEAR!$C$3-1)&amp;"       :="))</f>
        <v>1</v>
      </c>
      <c r="X346">
        <f ca="1">IF(W346&lt;1.1,W346,IF(W346&lt;YEAR!$C$2+YEAR!$C$3-2,W346+1,(YEAR!$C$2+YEAR!$C$3-1)&amp;"       :="))</f>
        <v>1</v>
      </c>
      <c r="Y346">
        <f ca="1">IF(X346&lt;1.1,X346,IF(X346&lt;YEAR!$C$2+YEAR!$C$3-2,X346+1,(YEAR!$C$2+YEAR!$C$3-1)&amp;"       :="))</f>
        <v>1</v>
      </c>
      <c r="Z346">
        <f ca="1">IF(Y346&lt;1.1,Y346,IF(Y346&lt;YEAR!$C$2+YEAR!$C$3-2,Y346+1,(YEAR!$C$2+YEAR!$C$3-1)&amp;"       :="))</f>
        <v>1</v>
      </c>
      <c r="AA346">
        <f ca="1">IF(Z346&lt;1.1,Z346,IF(Z346&lt;YEAR!$C$2+YEAR!$C$3-2,Z346+1,(YEAR!$C$2+YEAR!$C$3-1)&amp;"       :="))</f>
        <v>1</v>
      </c>
      <c r="AB346">
        <f ca="1">IF(AA346&lt;1.1,AA346,IF(AA346&lt;YEAR!$C$2+YEAR!$C$3-2,AA346+1,(YEAR!$C$2+YEAR!$C$3-1)&amp;"       :="))</f>
        <v>1</v>
      </c>
      <c r="AC346">
        <f ca="1">IF(AB346&lt;1.1,AB346,IF(AB346&lt;YEAR!$C$2+YEAR!$C$3-2,AB346+1,(YEAR!$C$2+YEAR!$C$3-1)&amp;"       :="))</f>
        <v>1</v>
      </c>
      <c r="AD346">
        <f ca="1">IF(AC346&lt;1.1,AC346,IF(AC346&lt;YEAR!$C$2+YEAR!$C$3-2,AC346+1,(YEAR!$C$2+YEAR!$C$3-1)&amp;"       :="))</f>
        <v>1</v>
      </c>
      <c r="AE346">
        <f ca="1">IF(AD346&lt;1.1,AD346,IF(AD346&lt;YEAR!$C$2+YEAR!$C$3-2,AD346+1,(YEAR!$C$2+YEAR!$C$3-1)&amp;"       :="))</f>
        <v>1</v>
      </c>
      <c r="AF346">
        <f ca="1">IF(AE346&lt;1.1,AE346,IF(AE346&lt;YEAR!$C$2+YEAR!$C$3-2,AE346+1,(YEAR!$C$2+YEAR!$C$3-1)&amp;"       :="))</f>
        <v>1</v>
      </c>
      <c r="AG346">
        <f ca="1">IF(AF346&lt;1.1,AF346,IF(AF346&lt;YEAR!$C$2+YEAR!$C$3-2,AF346+1,(YEAR!$C$2+YEAR!$C$3-1)&amp;"       :="))</f>
        <v>1</v>
      </c>
      <c r="AH346">
        <f ca="1">IF(AG346&lt;1.1,AG346,IF(AG346&lt;YEAR!$C$2+YEAR!$C$3-2,AG346+1,(YEAR!$C$2+YEAR!$C$3-1)&amp;"       :="))</f>
        <v>1</v>
      </c>
      <c r="AI346">
        <f ca="1">IF(AH346&lt;1.1,AH346,IF(AH346&lt;YEAR!$C$2+YEAR!$C$3-2,AH346+1,(YEAR!$C$2+YEAR!$C$3-1)&amp;"       :="))</f>
        <v>1</v>
      </c>
      <c r="AJ346">
        <f ca="1">IF(AI346&lt;1.1,AI346,IF(AI346&lt;YEAR!$C$2+YEAR!$C$3-2,AI346+1,(YEAR!$C$2+YEAR!$C$3-1)&amp;"       :="))</f>
        <v>1</v>
      </c>
    </row>
    <row r="347" spans="1:36">
      <c r="A347">
        <f t="shared" ca="1" si="25"/>
        <v>9</v>
      </c>
      <c r="B347" t="s">
        <v>51</v>
      </c>
      <c r="C347" t="str">
        <f ca="1">IF(D347="",OFFSET(AvailabilityFactor!A$1,A347,0),C346)</f>
        <v>D2HYKC01</v>
      </c>
      <c r="D347" t="str" cm="1">
        <f t="array" aca="1" ref="D347" ca="1">IF(D346="",TS_DRC!$P$5,OFFSET(TS_DRC!P$5,RIGHT(D346,2),0,TRUE))</f>
        <v>TS15</v>
      </c>
      <c r="E347" t="str">
        <f t="shared" ca="1" si="26"/>
        <v>TS15</v>
      </c>
      <c r="F347">
        <f ca="1">IF($D347="",YEAR!C$2,1)</f>
        <v>1</v>
      </c>
      <c r="G347">
        <f ca="1">IF(F347&lt;1.1,F347,IF(F347&lt;YEAR!$C$2+YEAR!$C$3-2,F347+1,(YEAR!$C$2+YEAR!$C$3-1)&amp;"       :="))</f>
        <v>1</v>
      </c>
      <c r="H347">
        <f ca="1">IF(G347&lt;1.1,G347,IF(G347&lt;YEAR!$C$2+YEAR!$C$3-2,G347+1,(YEAR!$C$2+YEAR!$C$3-1)&amp;"       :="))</f>
        <v>1</v>
      </c>
      <c r="I347">
        <f ca="1">IF(H347&lt;1.1,H347,IF(H347&lt;YEAR!$C$2+YEAR!$C$3-2,H347+1,(YEAR!$C$2+YEAR!$C$3-1)&amp;"       :="))</f>
        <v>1</v>
      </c>
      <c r="J347">
        <f ca="1">IF(I347&lt;1.1,I347,IF(I347&lt;YEAR!$C$2+YEAR!$C$3-2,I347+1,(YEAR!$C$2+YEAR!$C$3-1)&amp;"       :="))</f>
        <v>1</v>
      </c>
      <c r="K347">
        <f ca="1">IF(J347&lt;1.1,J347,IF(J347&lt;YEAR!$C$2+YEAR!$C$3-2,J347+1,(YEAR!$C$2+YEAR!$C$3-1)&amp;"       :="))</f>
        <v>1</v>
      </c>
      <c r="L347">
        <f ca="1">IF(K347&lt;1.1,K347,IF(K347&lt;YEAR!$C$2+YEAR!$C$3-2,K347+1,(YEAR!$C$2+YEAR!$C$3-1)&amp;"       :="))</f>
        <v>1</v>
      </c>
      <c r="M347">
        <f ca="1">IF(L347&lt;1.1,L347,IF(L347&lt;YEAR!$C$2+YEAR!$C$3-2,L347+1,(YEAR!$C$2+YEAR!$C$3-1)&amp;"       :="))</f>
        <v>1</v>
      </c>
      <c r="N347">
        <f ca="1">IF(M347&lt;1.1,M347,IF(M347&lt;YEAR!$C$2+YEAR!$C$3-2,M347+1,(YEAR!$C$2+YEAR!$C$3-1)&amp;"       :="))</f>
        <v>1</v>
      </c>
      <c r="O347">
        <f ca="1">IF(N347&lt;1.1,N347,IF(N347&lt;YEAR!$C$2+YEAR!$C$3-2,N347+1,(YEAR!$C$2+YEAR!$C$3-1)&amp;"       :="))</f>
        <v>1</v>
      </c>
      <c r="P347">
        <f ca="1">IF(O347&lt;1.1,O347,IF(O347&lt;YEAR!$C$2+YEAR!$C$3-2,O347+1,(YEAR!$C$2+YEAR!$C$3-1)&amp;"       :="))</f>
        <v>1</v>
      </c>
      <c r="Q347">
        <f ca="1">IF(P347&lt;1.1,P347,IF(P347&lt;YEAR!$C$2+YEAR!$C$3-2,P347+1,(YEAR!$C$2+YEAR!$C$3-1)&amp;"       :="))</f>
        <v>1</v>
      </c>
      <c r="R347">
        <f ca="1">IF(Q347&lt;1.1,Q347,IF(Q347&lt;YEAR!$C$2+YEAR!$C$3-2,Q347+1,(YEAR!$C$2+YEAR!$C$3-1)&amp;"       :="))</f>
        <v>1</v>
      </c>
      <c r="S347">
        <f ca="1">IF(R347&lt;1.1,R347,IF(R347&lt;YEAR!$C$2+YEAR!$C$3-2,R347+1,(YEAR!$C$2+YEAR!$C$3-1)&amp;"       :="))</f>
        <v>1</v>
      </c>
      <c r="T347">
        <f ca="1">IF(S347&lt;1.1,S347,IF(S347&lt;YEAR!$C$2+YEAR!$C$3-2,S347+1,(YEAR!$C$2+YEAR!$C$3-1)&amp;"       :="))</f>
        <v>1</v>
      </c>
      <c r="U347">
        <f ca="1">IF(T347&lt;1.1,T347,IF(T347&lt;YEAR!$C$2+YEAR!$C$3-2,T347+1,(YEAR!$C$2+YEAR!$C$3-1)&amp;"       :="))</f>
        <v>1</v>
      </c>
      <c r="V347">
        <f ca="1">IF(U347&lt;1.1,U347,IF(U347&lt;YEAR!$C$2+YEAR!$C$3-2,U347+1,(YEAR!$C$2+YEAR!$C$3-1)&amp;"       :="))</f>
        <v>1</v>
      </c>
      <c r="W347">
        <f ca="1">IF(V347&lt;1.1,V347,IF(V347&lt;YEAR!$C$2+YEAR!$C$3-2,V347+1,(YEAR!$C$2+YEAR!$C$3-1)&amp;"       :="))</f>
        <v>1</v>
      </c>
      <c r="X347">
        <f ca="1">IF(W347&lt;1.1,W347,IF(W347&lt;YEAR!$C$2+YEAR!$C$3-2,W347+1,(YEAR!$C$2+YEAR!$C$3-1)&amp;"       :="))</f>
        <v>1</v>
      </c>
      <c r="Y347">
        <f ca="1">IF(X347&lt;1.1,X347,IF(X347&lt;YEAR!$C$2+YEAR!$C$3-2,X347+1,(YEAR!$C$2+YEAR!$C$3-1)&amp;"       :="))</f>
        <v>1</v>
      </c>
      <c r="Z347">
        <f ca="1">IF(Y347&lt;1.1,Y347,IF(Y347&lt;YEAR!$C$2+YEAR!$C$3-2,Y347+1,(YEAR!$C$2+YEAR!$C$3-1)&amp;"       :="))</f>
        <v>1</v>
      </c>
      <c r="AA347">
        <f ca="1">IF(Z347&lt;1.1,Z347,IF(Z347&lt;YEAR!$C$2+YEAR!$C$3-2,Z347+1,(YEAR!$C$2+YEAR!$C$3-1)&amp;"       :="))</f>
        <v>1</v>
      </c>
      <c r="AB347">
        <f ca="1">IF(AA347&lt;1.1,AA347,IF(AA347&lt;YEAR!$C$2+YEAR!$C$3-2,AA347+1,(YEAR!$C$2+YEAR!$C$3-1)&amp;"       :="))</f>
        <v>1</v>
      </c>
      <c r="AC347">
        <f ca="1">IF(AB347&lt;1.1,AB347,IF(AB347&lt;YEAR!$C$2+YEAR!$C$3-2,AB347+1,(YEAR!$C$2+YEAR!$C$3-1)&amp;"       :="))</f>
        <v>1</v>
      </c>
      <c r="AD347">
        <f ca="1">IF(AC347&lt;1.1,AC347,IF(AC347&lt;YEAR!$C$2+YEAR!$C$3-2,AC347+1,(YEAR!$C$2+YEAR!$C$3-1)&amp;"       :="))</f>
        <v>1</v>
      </c>
      <c r="AE347">
        <f ca="1">IF(AD347&lt;1.1,AD347,IF(AD347&lt;YEAR!$C$2+YEAR!$C$3-2,AD347+1,(YEAR!$C$2+YEAR!$C$3-1)&amp;"       :="))</f>
        <v>1</v>
      </c>
      <c r="AF347">
        <f ca="1">IF(AE347&lt;1.1,AE347,IF(AE347&lt;YEAR!$C$2+YEAR!$C$3-2,AE347+1,(YEAR!$C$2+YEAR!$C$3-1)&amp;"       :="))</f>
        <v>1</v>
      </c>
      <c r="AG347">
        <f ca="1">IF(AF347&lt;1.1,AF347,IF(AF347&lt;YEAR!$C$2+YEAR!$C$3-2,AF347+1,(YEAR!$C$2+YEAR!$C$3-1)&amp;"       :="))</f>
        <v>1</v>
      </c>
      <c r="AH347">
        <f ca="1">IF(AG347&lt;1.1,AG347,IF(AG347&lt;YEAR!$C$2+YEAR!$C$3-2,AG347+1,(YEAR!$C$2+YEAR!$C$3-1)&amp;"       :="))</f>
        <v>1</v>
      </c>
      <c r="AI347">
        <f ca="1">IF(AH347&lt;1.1,AH347,IF(AH347&lt;YEAR!$C$2+YEAR!$C$3-2,AH347+1,(YEAR!$C$2+YEAR!$C$3-1)&amp;"       :="))</f>
        <v>1</v>
      </c>
      <c r="AJ347">
        <f ca="1">IF(AI347&lt;1.1,AI347,IF(AI347&lt;YEAR!$C$2+YEAR!$C$3-2,AI347+1,(YEAR!$C$2+YEAR!$C$3-1)&amp;"       :="))</f>
        <v>1</v>
      </c>
    </row>
    <row r="348" spans="1:36">
      <c r="A348">
        <f t="shared" ca="1" si="25"/>
        <v>9</v>
      </c>
      <c r="B348" t="s">
        <v>51</v>
      </c>
      <c r="C348" t="str">
        <f ca="1">IF(D348="",OFFSET(AvailabilityFactor!A$1,A348,0),C347)</f>
        <v>D2HYKC01</v>
      </c>
      <c r="D348" t="str" cm="1">
        <f t="array" aca="1" ref="D348" ca="1">IF(D347="",TS_DRC!$P$5,OFFSET(TS_DRC!P$5,RIGHT(D347,2),0,TRUE))</f>
        <v>TS16</v>
      </c>
      <c r="E348" t="str">
        <f t="shared" ca="1" si="26"/>
        <v>TS16</v>
      </c>
      <c r="F348">
        <f ca="1">IF($D348="",YEAR!C$2,1)</f>
        <v>1</v>
      </c>
      <c r="G348">
        <f ca="1">IF(F348&lt;1.1,F348,IF(F348&lt;YEAR!$C$2+YEAR!$C$3-2,F348+1,(YEAR!$C$2+YEAR!$C$3-1)&amp;"       :="))</f>
        <v>1</v>
      </c>
      <c r="H348">
        <f ca="1">IF(G348&lt;1.1,G348,IF(G348&lt;YEAR!$C$2+YEAR!$C$3-2,G348+1,(YEAR!$C$2+YEAR!$C$3-1)&amp;"       :="))</f>
        <v>1</v>
      </c>
      <c r="I348">
        <f ca="1">IF(H348&lt;1.1,H348,IF(H348&lt;YEAR!$C$2+YEAR!$C$3-2,H348+1,(YEAR!$C$2+YEAR!$C$3-1)&amp;"       :="))</f>
        <v>1</v>
      </c>
      <c r="J348">
        <f ca="1">IF(I348&lt;1.1,I348,IF(I348&lt;YEAR!$C$2+YEAR!$C$3-2,I348+1,(YEAR!$C$2+YEAR!$C$3-1)&amp;"       :="))</f>
        <v>1</v>
      </c>
      <c r="K348">
        <f ca="1">IF(J348&lt;1.1,J348,IF(J348&lt;YEAR!$C$2+YEAR!$C$3-2,J348+1,(YEAR!$C$2+YEAR!$C$3-1)&amp;"       :="))</f>
        <v>1</v>
      </c>
      <c r="L348">
        <f ca="1">IF(K348&lt;1.1,K348,IF(K348&lt;YEAR!$C$2+YEAR!$C$3-2,K348+1,(YEAR!$C$2+YEAR!$C$3-1)&amp;"       :="))</f>
        <v>1</v>
      </c>
      <c r="M348">
        <f ca="1">IF(L348&lt;1.1,L348,IF(L348&lt;YEAR!$C$2+YEAR!$C$3-2,L348+1,(YEAR!$C$2+YEAR!$C$3-1)&amp;"       :="))</f>
        <v>1</v>
      </c>
      <c r="N348">
        <f ca="1">IF(M348&lt;1.1,M348,IF(M348&lt;YEAR!$C$2+YEAR!$C$3-2,M348+1,(YEAR!$C$2+YEAR!$C$3-1)&amp;"       :="))</f>
        <v>1</v>
      </c>
      <c r="O348">
        <f ca="1">IF(N348&lt;1.1,N348,IF(N348&lt;YEAR!$C$2+YEAR!$C$3-2,N348+1,(YEAR!$C$2+YEAR!$C$3-1)&amp;"       :="))</f>
        <v>1</v>
      </c>
      <c r="P348">
        <f ca="1">IF(O348&lt;1.1,O348,IF(O348&lt;YEAR!$C$2+YEAR!$C$3-2,O348+1,(YEAR!$C$2+YEAR!$C$3-1)&amp;"       :="))</f>
        <v>1</v>
      </c>
      <c r="Q348">
        <f ca="1">IF(P348&lt;1.1,P348,IF(P348&lt;YEAR!$C$2+YEAR!$C$3-2,P348+1,(YEAR!$C$2+YEAR!$C$3-1)&amp;"       :="))</f>
        <v>1</v>
      </c>
      <c r="R348">
        <f ca="1">IF(Q348&lt;1.1,Q348,IF(Q348&lt;YEAR!$C$2+YEAR!$C$3-2,Q348+1,(YEAR!$C$2+YEAR!$C$3-1)&amp;"       :="))</f>
        <v>1</v>
      </c>
      <c r="S348">
        <f ca="1">IF(R348&lt;1.1,R348,IF(R348&lt;YEAR!$C$2+YEAR!$C$3-2,R348+1,(YEAR!$C$2+YEAR!$C$3-1)&amp;"       :="))</f>
        <v>1</v>
      </c>
      <c r="T348">
        <f ca="1">IF(S348&lt;1.1,S348,IF(S348&lt;YEAR!$C$2+YEAR!$C$3-2,S348+1,(YEAR!$C$2+YEAR!$C$3-1)&amp;"       :="))</f>
        <v>1</v>
      </c>
      <c r="U348">
        <f ca="1">IF(T348&lt;1.1,T348,IF(T348&lt;YEAR!$C$2+YEAR!$C$3-2,T348+1,(YEAR!$C$2+YEAR!$C$3-1)&amp;"       :="))</f>
        <v>1</v>
      </c>
      <c r="V348">
        <f ca="1">IF(U348&lt;1.1,U348,IF(U348&lt;YEAR!$C$2+YEAR!$C$3-2,U348+1,(YEAR!$C$2+YEAR!$C$3-1)&amp;"       :="))</f>
        <v>1</v>
      </c>
      <c r="W348">
        <f ca="1">IF(V348&lt;1.1,V348,IF(V348&lt;YEAR!$C$2+YEAR!$C$3-2,V348+1,(YEAR!$C$2+YEAR!$C$3-1)&amp;"       :="))</f>
        <v>1</v>
      </c>
      <c r="X348">
        <f ca="1">IF(W348&lt;1.1,W348,IF(W348&lt;YEAR!$C$2+YEAR!$C$3-2,W348+1,(YEAR!$C$2+YEAR!$C$3-1)&amp;"       :="))</f>
        <v>1</v>
      </c>
      <c r="Y348">
        <f ca="1">IF(X348&lt;1.1,X348,IF(X348&lt;YEAR!$C$2+YEAR!$C$3-2,X348+1,(YEAR!$C$2+YEAR!$C$3-1)&amp;"       :="))</f>
        <v>1</v>
      </c>
      <c r="Z348">
        <f ca="1">IF(Y348&lt;1.1,Y348,IF(Y348&lt;YEAR!$C$2+YEAR!$C$3-2,Y348+1,(YEAR!$C$2+YEAR!$C$3-1)&amp;"       :="))</f>
        <v>1</v>
      </c>
      <c r="AA348">
        <f ca="1">IF(Z348&lt;1.1,Z348,IF(Z348&lt;YEAR!$C$2+YEAR!$C$3-2,Z348+1,(YEAR!$C$2+YEAR!$C$3-1)&amp;"       :="))</f>
        <v>1</v>
      </c>
      <c r="AB348">
        <f ca="1">IF(AA348&lt;1.1,AA348,IF(AA348&lt;YEAR!$C$2+YEAR!$C$3-2,AA348+1,(YEAR!$C$2+YEAR!$C$3-1)&amp;"       :="))</f>
        <v>1</v>
      </c>
      <c r="AC348">
        <f ca="1">IF(AB348&lt;1.1,AB348,IF(AB348&lt;YEAR!$C$2+YEAR!$C$3-2,AB348+1,(YEAR!$C$2+YEAR!$C$3-1)&amp;"       :="))</f>
        <v>1</v>
      </c>
      <c r="AD348">
        <f ca="1">IF(AC348&lt;1.1,AC348,IF(AC348&lt;YEAR!$C$2+YEAR!$C$3-2,AC348+1,(YEAR!$C$2+YEAR!$C$3-1)&amp;"       :="))</f>
        <v>1</v>
      </c>
      <c r="AE348">
        <f ca="1">IF(AD348&lt;1.1,AD348,IF(AD348&lt;YEAR!$C$2+YEAR!$C$3-2,AD348+1,(YEAR!$C$2+YEAR!$C$3-1)&amp;"       :="))</f>
        <v>1</v>
      </c>
      <c r="AF348">
        <f ca="1">IF(AE348&lt;1.1,AE348,IF(AE348&lt;YEAR!$C$2+YEAR!$C$3-2,AE348+1,(YEAR!$C$2+YEAR!$C$3-1)&amp;"       :="))</f>
        <v>1</v>
      </c>
      <c r="AG348">
        <f ca="1">IF(AF348&lt;1.1,AF348,IF(AF348&lt;YEAR!$C$2+YEAR!$C$3-2,AF348+1,(YEAR!$C$2+YEAR!$C$3-1)&amp;"       :="))</f>
        <v>1</v>
      </c>
      <c r="AH348">
        <f ca="1">IF(AG348&lt;1.1,AG348,IF(AG348&lt;YEAR!$C$2+YEAR!$C$3-2,AG348+1,(YEAR!$C$2+YEAR!$C$3-1)&amp;"       :="))</f>
        <v>1</v>
      </c>
      <c r="AI348">
        <f ca="1">IF(AH348&lt;1.1,AH348,IF(AH348&lt;YEAR!$C$2+YEAR!$C$3-2,AH348+1,(YEAR!$C$2+YEAR!$C$3-1)&amp;"       :="))</f>
        <v>1</v>
      </c>
      <c r="AJ348">
        <f ca="1">IF(AI348&lt;1.1,AI348,IF(AI348&lt;YEAR!$C$2+YEAR!$C$3-2,AI348+1,(YEAR!$C$2+YEAR!$C$3-1)&amp;"       :="))</f>
        <v>1</v>
      </c>
    </row>
    <row r="349" spans="1:36">
      <c r="A349">
        <f t="shared" ca="1" si="25"/>
        <v>9</v>
      </c>
      <c r="B349" t="s">
        <v>51</v>
      </c>
      <c r="C349" t="str">
        <f ca="1">IF(D349="",OFFSET(AvailabilityFactor!A$1,A349,0),C348)</f>
        <v>D2HYKC01</v>
      </c>
      <c r="D349" t="str" cm="1">
        <f t="array" aca="1" ref="D349" ca="1">IF(D348="",TS_DRC!$P$5,OFFSET(TS_DRC!P$5,RIGHT(D348,2),0,TRUE))</f>
        <v>TS17</v>
      </c>
      <c r="E349" t="str">
        <f t="shared" ca="1" si="26"/>
        <v>TS17</v>
      </c>
      <c r="F349">
        <f ca="1">IF($D349="",YEAR!C$2,1)</f>
        <v>1</v>
      </c>
      <c r="G349">
        <f ca="1">IF(F349&lt;1.1,F349,IF(F349&lt;YEAR!$C$2+YEAR!$C$3-2,F349+1,(YEAR!$C$2+YEAR!$C$3-1)&amp;"       :="))</f>
        <v>1</v>
      </c>
      <c r="H349">
        <f ca="1">IF(G349&lt;1.1,G349,IF(G349&lt;YEAR!$C$2+YEAR!$C$3-2,G349+1,(YEAR!$C$2+YEAR!$C$3-1)&amp;"       :="))</f>
        <v>1</v>
      </c>
      <c r="I349">
        <f ca="1">IF(H349&lt;1.1,H349,IF(H349&lt;YEAR!$C$2+YEAR!$C$3-2,H349+1,(YEAR!$C$2+YEAR!$C$3-1)&amp;"       :="))</f>
        <v>1</v>
      </c>
      <c r="J349">
        <f ca="1">IF(I349&lt;1.1,I349,IF(I349&lt;YEAR!$C$2+YEAR!$C$3-2,I349+1,(YEAR!$C$2+YEAR!$C$3-1)&amp;"       :="))</f>
        <v>1</v>
      </c>
      <c r="K349">
        <f ca="1">IF(J349&lt;1.1,J349,IF(J349&lt;YEAR!$C$2+YEAR!$C$3-2,J349+1,(YEAR!$C$2+YEAR!$C$3-1)&amp;"       :="))</f>
        <v>1</v>
      </c>
      <c r="L349">
        <f ca="1">IF(K349&lt;1.1,K349,IF(K349&lt;YEAR!$C$2+YEAR!$C$3-2,K349+1,(YEAR!$C$2+YEAR!$C$3-1)&amp;"       :="))</f>
        <v>1</v>
      </c>
      <c r="M349">
        <f ca="1">IF(L349&lt;1.1,L349,IF(L349&lt;YEAR!$C$2+YEAR!$C$3-2,L349+1,(YEAR!$C$2+YEAR!$C$3-1)&amp;"       :="))</f>
        <v>1</v>
      </c>
      <c r="N349">
        <f ca="1">IF(M349&lt;1.1,M349,IF(M349&lt;YEAR!$C$2+YEAR!$C$3-2,M349+1,(YEAR!$C$2+YEAR!$C$3-1)&amp;"       :="))</f>
        <v>1</v>
      </c>
      <c r="O349">
        <f ca="1">IF(N349&lt;1.1,N349,IF(N349&lt;YEAR!$C$2+YEAR!$C$3-2,N349+1,(YEAR!$C$2+YEAR!$C$3-1)&amp;"       :="))</f>
        <v>1</v>
      </c>
      <c r="P349">
        <f ca="1">IF(O349&lt;1.1,O349,IF(O349&lt;YEAR!$C$2+YEAR!$C$3-2,O349+1,(YEAR!$C$2+YEAR!$C$3-1)&amp;"       :="))</f>
        <v>1</v>
      </c>
      <c r="Q349">
        <f ca="1">IF(P349&lt;1.1,P349,IF(P349&lt;YEAR!$C$2+YEAR!$C$3-2,P349+1,(YEAR!$C$2+YEAR!$C$3-1)&amp;"       :="))</f>
        <v>1</v>
      </c>
      <c r="R349">
        <f ca="1">IF(Q349&lt;1.1,Q349,IF(Q349&lt;YEAR!$C$2+YEAR!$C$3-2,Q349+1,(YEAR!$C$2+YEAR!$C$3-1)&amp;"       :="))</f>
        <v>1</v>
      </c>
      <c r="S349">
        <f ca="1">IF(R349&lt;1.1,R349,IF(R349&lt;YEAR!$C$2+YEAR!$C$3-2,R349+1,(YEAR!$C$2+YEAR!$C$3-1)&amp;"       :="))</f>
        <v>1</v>
      </c>
      <c r="T349">
        <f ca="1">IF(S349&lt;1.1,S349,IF(S349&lt;YEAR!$C$2+YEAR!$C$3-2,S349+1,(YEAR!$C$2+YEAR!$C$3-1)&amp;"       :="))</f>
        <v>1</v>
      </c>
      <c r="U349">
        <f ca="1">IF(T349&lt;1.1,T349,IF(T349&lt;YEAR!$C$2+YEAR!$C$3-2,T349+1,(YEAR!$C$2+YEAR!$C$3-1)&amp;"       :="))</f>
        <v>1</v>
      </c>
      <c r="V349">
        <f ca="1">IF(U349&lt;1.1,U349,IF(U349&lt;YEAR!$C$2+YEAR!$C$3-2,U349+1,(YEAR!$C$2+YEAR!$C$3-1)&amp;"       :="))</f>
        <v>1</v>
      </c>
      <c r="W349">
        <f ca="1">IF(V349&lt;1.1,V349,IF(V349&lt;YEAR!$C$2+YEAR!$C$3-2,V349+1,(YEAR!$C$2+YEAR!$C$3-1)&amp;"       :="))</f>
        <v>1</v>
      </c>
      <c r="X349">
        <f ca="1">IF(W349&lt;1.1,W349,IF(W349&lt;YEAR!$C$2+YEAR!$C$3-2,W349+1,(YEAR!$C$2+YEAR!$C$3-1)&amp;"       :="))</f>
        <v>1</v>
      </c>
      <c r="Y349">
        <f ca="1">IF(X349&lt;1.1,X349,IF(X349&lt;YEAR!$C$2+YEAR!$C$3-2,X349+1,(YEAR!$C$2+YEAR!$C$3-1)&amp;"       :="))</f>
        <v>1</v>
      </c>
      <c r="Z349">
        <f ca="1">IF(Y349&lt;1.1,Y349,IF(Y349&lt;YEAR!$C$2+YEAR!$C$3-2,Y349+1,(YEAR!$C$2+YEAR!$C$3-1)&amp;"       :="))</f>
        <v>1</v>
      </c>
      <c r="AA349">
        <f ca="1">IF(Z349&lt;1.1,Z349,IF(Z349&lt;YEAR!$C$2+YEAR!$C$3-2,Z349+1,(YEAR!$C$2+YEAR!$C$3-1)&amp;"       :="))</f>
        <v>1</v>
      </c>
      <c r="AB349">
        <f ca="1">IF(AA349&lt;1.1,AA349,IF(AA349&lt;YEAR!$C$2+YEAR!$C$3-2,AA349+1,(YEAR!$C$2+YEAR!$C$3-1)&amp;"       :="))</f>
        <v>1</v>
      </c>
      <c r="AC349">
        <f ca="1">IF(AB349&lt;1.1,AB349,IF(AB349&lt;YEAR!$C$2+YEAR!$C$3-2,AB349+1,(YEAR!$C$2+YEAR!$C$3-1)&amp;"       :="))</f>
        <v>1</v>
      </c>
      <c r="AD349">
        <f ca="1">IF(AC349&lt;1.1,AC349,IF(AC349&lt;YEAR!$C$2+YEAR!$C$3-2,AC349+1,(YEAR!$C$2+YEAR!$C$3-1)&amp;"       :="))</f>
        <v>1</v>
      </c>
      <c r="AE349">
        <f ca="1">IF(AD349&lt;1.1,AD349,IF(AD349&lt;YEAR!$C$2+YEAR!$C$3-2,AD349+1,(YEAR!$C$2+YEAR!$C$3-1)&amp;"       :="))</f>
        <v>1</v>
      </c>
      <c r="AF349">
        <f ca="1">IF(AE349&lt;1.1,AE349,IF(AE349&lt;YEAR!$C$2+YEAR!$C$3-2,AE349+1,(YEAR!$C$2+YEAR!$C$3-1)&amp;"       :="))</f>
        <v>1</v>
      </c>
      <c r="AG349">
        <f ca="1">IF(AF349&lt;1.1,AF349,IF(AF349&lt;YEAR!$C$2+YEAR!$C$3-2,AF349+1,(YEAR!$C$2+YEAR!$C$3-1)&amp;"       :="))</f>
        <v>1</v>
      </c>
      <c r="AH349">
        <f ca="1">IF(AG349&lt;1.1,AG349,IF(AG349&lt;YEAR!$C$2+YEAR!$C$3-2,AG349+1,(YEAR!$C$2+YEAR!$C$3-1)&amp;"       :="))</f>
        <v>1</v>
      </c>
      <c r="AI349">
        <f ca="1">IF(AH349&lt;1.1,AH349,IF(AH349&lt;YEAR!$C$2+YEAR!$C$3-2,AH349+1,(YEAR!$C$2+YEAR!$C$3-1)&amp;"       :="))</f>
        <v>1</v>
      </c>
      <c r="AJ349">
        <f ca="1">IF(AI349&lt;1.1,AI349,IF(AI349&lt;YEAR!$C$2+YEAR!$C$3-2,AI349+1,(YEAR!$C$2+YEAR!$C$3-1)&amp;"       :="))</f>
        <v>1</v>
      </c>
    </row>
    <row r="350" spans="1:36">
      <c r="A350">
        <f t="shared" ca="1" si="25"/>
        <v>9</v>
      </c>
      <c r="B350" t="s">
        <v>51</v>
      </c>
      <c r="C350" t="str">
        <f ca="1">IF(D350="",OFFSET(AvailabilityFactor!A$1,A350,0),C349)</f>
        <v>D2HYKC01</v>
      </c>
      <c r="D350" t="str" cm="1">
        <f t="array" aca="1" ref="D350" ca="1">IF(D349="",TS_DRC!$P$5,OFFSET(TS_DRC!P$5,RIGHT(D349,2),0,TRUE))</f>
        <v>TS18</v>
      </c>
      <c r="E350" t="str">
        <f t="shared" ca="1" si="26"/>
        <v>TS18</v>
      </c>
      <c r="F350">
        <f ca="1">IF($D350="",YEAR!C$2,1)</f>
        <v>1</v>
      </c>
      <c r="G350">
        <f ca="1">IF(F350&lt;1.1,F350,IF(F350&lt;YEAR!$C$2+YEAR!$C$3-2,F350+1,(YEAR!$C$2+YEAR!$C$3-1)&amp;"       :="))</f>
        <v>1</v>
      </c>
      <c r="H350">
        <f ca="1">IF(G350&lt;1.1,G350,IF(G350&lt;YEAR!$C$2+YEAR!$C$3-2,G350+1,(YEAR!$C$2+YEAR!$C$3-1)&amp;"       :="))</f>
        <v>1</v>
      </c>
      <c r="I350">
        <f ca="1">IF(H350&lt;1.1,H350,IF(H350&lt;YEAR!$C$2+YEAR!$C$3-2,H350+1,(YEAR!$C$2+YEAR!$C$3-1)&amp;"       :="))</f>
        <v>1</v>
      </c>
      <c r="J350">
        <f ca="1">IF(I350&lt;1.1,I350,IF(I350&lt;YEAR!$C$2+YEAR!$C$3-2,I350+1,(YEAR!$C$2+YEAR!$C$3-1)&amp;"       :="))</f>
        <v>1</v>
      </c>
      <c r="K350">
        <f ca="1">IF(J350&lt;1.1,J350,IF(J350&lt;YEAR!$C$2+YEAR!$C$3-2,J350+1,(YEAR!$C$2+YEAR!$C$3-1)&amp;"       :="))</f>
        <v>1</v>
      </c>
      <c r="L350">
        <f ca="1">IF(K350&lt;1.1,K350,IF(K350&lt;YEAR!$C$2+YEAR!$C$3-2,K350+1,(YEAR!$C$2+YEAR!$C$3-1)&amp;"       :="))</f>
        <v>1</v>
      </c>
      <c r="M350">
        <f ca="1">IF(L350&lt;1.1,L350,IF(L350&lt;YEAR!$C$2+YEAR!$C$3-2,L350+1,(YEAR!$C$2+YEAR!$C$3-1)&amp;"       :="))</f>
        <v>1</v>
      </c>
      <c r="N350">
        <f ca="1">IF(M350&lt;1.1,M350,IF(M350&lt;YEAR!$C$2+YEAR!$C$3-2,M350+1,(YEAR!$C$2+YEAR!$C$3-1)&amp;"       :="))</f>
        <v>1</v>
      </c>
      <c r="O350">
        <f ca="1">IF(N350&lt;1.1,N350,IF(N350&lt;YEAR!$C$2+YEAR!$C$3-2,N350+1,(YEAR!$C$2+YEAR!$C$3-1)&amp;"       :="))</f>
        <v>1</v>
      </c>
      <c r="P350">
        <f ca="1">IF(O350&lt;1.1,O350,IF(O350&lt;YEAR!$C$2+YEAR!$C$3-2,O350+1,(YEAR!$C$2+YEAR!$C$3-1)&amp;"       :="))</f>
        <v>1</v>
      </c>
      <c r="Q350">
        <f ca="1">IF(P350&lt;1.1,P350,IF(P350&lt;YEAR!$C$2+YEAR!$C$3-2,P350+1,(YEAR!$C$2+YEAR!$C$3-1)&amp;"       :="))</f>
        <v>1</v>
      </c>
      <c r="R350">
        <f ca="1">IF(Q350&lt;1.1,Q350,IF(Q350&lt;YEAR!$C$2+YEAR!$C$3-2,Q350+1,(YEAR!$C$2+YEAR!$C$3-1)&amp;"       :="))</f>
        <v>1</v>
      </c>
      <c r="S350">
        <f ca="1">IF(R350&lt;1.1,R350,IF(R350&lt;YEAR!$C$2+YEAR!$C$3-2,R350+1,(YEAR!$C$2+YEAR!$C$3-1)&amp;"       :="))</f>
        <v>1</v>
      </c>
      <c r="T350">
        <f ca="1">IF(S350&lt;1.1,S350,IF(S350&lt;YEAR!$C$2+YEAR!$C$3-2,S350+1,(YEAR!$C$2+YEAR!$C$3-1)&amp;"       :="))</f>
        <v>1</v>
      </c>
      <c r="U350">
        <f ca="1">IF(T350&lt;1.1,T350,IF(T350&lt;YEAR!$C$2+YEAR!$C$3-2,T350+1,(YEAR!$C$2+YEAR!$C$3-1)&amp;"       :="))</f>
        <v>1</v>
      </c>
      <c r="V350">
        <f ca="1">IF(U350&lt;1.1,U350,IF(U350&lt;YEAR!$C$2+YEAR!$C$3-2,U350+1,(YEAR!$C$2+YEAR!$C$3-1)&amp;"       :="))</f>
        <v>1</v>
      </c>
      <c r="W350">
        <f ca="1">IF(V350&lt;1.1,V350,IF(V350&lt;YEAR!$C$2+YEAR!$C$3-2,V350+1,(YEAR!$C$2+YEAR!$C$3-1)&amp;"       :="))</f>
        <v>1</v>
      </c>
      <c r="X350">
        <f ca="1">IF(W350&lt;1.1,W350,IF(W350&lt;YEAR!$C$2+YEAR!$C$3-2,W350+1,(YEAR!$C$2+YEAR!$C$3-1)&amp;"       :="))</f>
        <v>1</v>
      </c>
      <c r="Y350">
        <f ca="1">IF(X350&lt;1.1,X350,IF(X350&lt;YEAR!$C$2+YEAR!$C$3-2,X350+1,(YEAR!$C$2+YEAR!$C$3-1)&amp;"       :="))</f>
        <v>1</v>
      </c>
      <c r="Z350">
        <f ca="1">IF(Y350&lt;1.1,Y350,IF(Y350&lt;YEAR!$C$2+YEAR!$C$3-2,Y350+1,(YEAR!$C$2+YEAR!$C$3-1)&amp;"       :="))</f>
        <v>1</v>
      </c>
      <c r="AA350">
        <f ca="1">IF(Z350&lt;1.1,Z350,IF(Z350&lt;YEAR!$C$2+YEAR!$C$3-2,Z350+1,(YEAR!$C$2+YEAR!$C$3-1)&amp;"       :="))</f>
        <v>1</v>
      </c>
      <c r="AB350">
        <f ca="1">IF(AA350&lt;1.1,AA350,IF(AA350&lt;YEAR!$C$2+YEAR!$C$3-2,AA350+1,(YEAR!$C$2+YEAR!$C$3-1)&amp;"       :="))</f>
        <v>1</v>
      </c>
      <c r="AC350">
        <f ca="1">IF(AB350&lt;1.1,AB350,IF(AB350&lt;YEAR!$C$2+YEAR!$C$3-2,AB350+1,(YEAR!$C$2+YEAR!$C$3-1)&amp;"       :="))</f>
        <v>1</v>
      </c>
      <c r="AD350">
        <f ca="1">IF(AC350&lt;1.1,AC350,IF(AC350&lt;YEAR!$C$2+YEAR!$C$3-2,AC350+1,(YEAR!$C$2+YEAR!$C$3-1)&amp;"       :="))</f>
        <v>1</v>
      </c>
      <c r="AE350">
        <f ca="1">IF(AD350&lt;1.1,AD350,IF(AD350&lt;YEAR!$C$2+YEAR!$C$3-2,AD350+1,(YEAR!$C$2+YEAR!$C$3-1)&amp;"       :="))</f>
        <v>1</v>
      </c>
      <c r="AF350">
        <f ca="1">IF(AE350&lt;1.1,AE350,IF(AE350&lt;YEAR!$C$2+YEAR!$C$3-2,AE350+1,(YEAR!$C$2+YEAR!$C$3-1)&amp;"       :="))</f>
        <v>1</v>
      </c>
      <c r="AG350">
        <f ca="1">IF(AF350&lt;1.1,AF350,IF(AF350&lt;YEAR!$C$2+YEAR!$C$3-2,AF350+1,(YEAR!$C$2+YEAR!$C$3-1)&amp;"       :="))</f>
        <v>1</v>
      </c>
      <c r="AH350">
        <f ca="1">IF(AG350&lt;1.1,AG350,IF(AG350&lt;YEAR!$C$2+YEAR!$C$3-2,AG350+1,(YEAR!$C$2+YEAR!$C$3-1)&amp;"       :="))</f>
        <v>1</v>
      </c>
      <c r="AI350">
        <f ca="1">IF(AH350&lt;1.1,AH350,IF(AH350&lt;YEAR!$C$2+YEAR!$C$3-2,AH350+1,(YEAR!$C$2+YEAR!$C$3-1)&amp;"       :="))</f>
        <v>1</v>
      </c>
      <c r="AJ350">
        <f ca="1">IF(AI350&lt;1.1,AI350,IF(AI350&lt;YEAR!$C$2+YEAR!$C$3-2,AI350+1,(YEAR!$C$2+YEAR!$C$3-1)&amp;"       :="))</f>
        <v>1</v>
      </c>
    </row>
    <row r="351" spans="1:36">
      <c r="A351">
        <f t="shared" ca="1" si="25"/>
        <v>9</v>
      </c>
      <c r="B351" t="s">
        <v>51</v>
      </c>
      <c r="C351" t="str">
        <f ca="1">IF(D351="",OFFSET(AvailabilityFactor!A$1,A351,0),C350)</f>
        <v>D2HYKC01</v>
      </c>
      <c r="D351" t="str" cm="1">
        <f t="array" aca="1" ref="D351" ca="1">IF(D350="",TS_DRC!$P$5,OFFSET(TS_DRC!P$5,RIGHT(D350,2),0,TRUE))</f>
        <v>TS19</v>
      </c>
      <c r="E351" t="str">
        <f t="shared" ca="1" si="26"/>
        <v>TS19</v>
      </c>
      <c r="F351">
        <f ca="1">IF($D351="",YEAR!C$2,1)</f>
        <v>1</v>
      </c>
      <c r="G351">
        <f ca="1">IF(F351&lt;1.1,F351,IF(F351&lt;YEAR!$C$2+YEAR!$C$3-2,F351+1,(YEAR!$C$2+YEAR!$C$3-1)&amp;"       :="))</f>
        <v>1</v>
      </c>
      <c r="H351">
        <f ca="1">IF(G351&lt;1.1,G351,IF(G351&lt;YEAR!$C$2+YEAR!$C$3-2,G351+1,(YEAR!$C$2+YEAR!$C$3-1)&amp;"       :="))</f>
        <v>1</v>
      </c>
      <c r="I351">
        <f ca="1">IF(H351&lt;1.1,H351,IF(H351&lt;YEAR!$C$2+YEAR!$C$3-2,H351+1,(YEAR!$C$2+YEAR!$C$3-1)&amp;"       :="))</f>
        <v>1</v>
      </c>
      <c r="J351">
        <f ca="1">IF(I351&lt;1.1,I351,IF(I351&lt;YEAR!$C$2+YEAR!$C$3-2,I351+1,(YEAR!$C$2+YEAR!$C$3-1)&amp;"       :="))</f>
        <v>1</v>
      </c>
      <c r="K351">
        <f ca="1">IF(J351&lt;1.1,J351,IF(J351&lt;YEAR!$C$2+YEAR!$C$3-2,J351+1,(YEAR!$C$2+YEAR!$C$3-1)&amp;"       :="))</f>
        <v>1</v>
      </c>
      <c r="L351">
        <f ca="1">IF(K351&lt;1.1,K351,IF(K351&lt;YEAR!$C$2+YEAR!$C$3-2,K351+1,(YEAR!$C$2+YEAR!$C$3-1)&amp;"       :="))</f>
        <v>1</v>
      </c>
      <c r="M351">
        <f ca="1">IF(L351&lt;1.1,L351,IF(L351&lt;YEAR!$C$2+YEAR!$C$3-2,L351+1,(YEAR!$C$2+YEAR!$C$3-1)&amp;"       :="))</f>
        <v>1</v>
      </c>
      <c r="N351">
        <f ca="1">IF(M351&lt;1.1,M351,IF(M351&lt;YEAR!$C$2+YEAR!$C$3-2,M351+1,(YEAR!$C$2+YEAR!$C$3-1)&amp;"       :="))</f>
        <v>1</v>
      </c>
      <c r="O351">
        <f ca="1">IF(N351&lt;1.1,N351,IF(N351&lt;YEAR!$C$2+YEAR!$C$3-2,N351+1,(YEAR!$C$2+YEAR!$C$3-1)&amp;"       :="))</f>
        <v>1</v>
      </c>
      <c r="P351">
        <f ca="1">IF(O351&lt;1.1,O351,IF(O351&lt;YEAR!$C$2+YEAR!$C$3-2,O351+1,(YEAR!$C$2+YEAR!$C$3-1)&amp;"       :="))</f>
        <v>1</v>
      </c>
      <c r="Q351">
        <f ca="1">IF(P351&lt;1.1,P351,IF(P351&lt;YEAR!$C$2+YEAR!$C$3-2,P351+1,(YEAR!$C$2+YEAR!$C$3-1)&amp;"       :="))</f>
        <v>1</v>
      </c>
      <c r="R351">
        <f ca="1">IF(Q351&lt;1.1,Q351,IF(Q351&lt;YEAR!$C$2+YEAR!$C$3-2,Q351+1,(YEAR!$C$2+YEAR!$C$3-1)&amp;"       :="))</f>
        <v>1</v>
      </c>
      <c r="S351">
        <f ca="1">IF(R351&lt;1.1,R351,IF(R351&lt;YEAR!$C$2+YEAR!$C$3-2,R351+1,(YEAR!$C$2+YEAR!$C$3-1)&amp;"       :="))</f>
        <v>1</v>
      </c>
      <c r="T351">
        <f ca="1">IF(S351&lt;1.1,S351,IF(S351&lt;YEAR!$C$2+YEAR!$C$3-2,S351+1,(YEAR!$C$2+YEAR!$C$3-1)&amp;"       :="))</f>
        <v>1</v>
      </c>
      <c r="U351">
        <f ca="1">IF(T351&lt;1.1,T351,IF(T351&lt;YEAR!$C$2+YEAR!$C$3-2,T351+1,(YEAR!$C$2+YEAR!$C$3-1)&amp;"       :="))</f>
        <v>1</v>
      </c>
      <c r="V351">
        <f ca="1">IF(U351&lt;1.1,U351,IF(U351&lt;YEAR!$C$2+YEAR!$C$3-2,U351+1,(YEAR!$C$2+YEAR!$C$3-1)&amp;"       :="))</f>
        <v>1</v>
      </c>
      <c r="W351">
        <f ca="1">IF(V351&lt;1.1,V351,IF(V351&lt;YEAR!$C$2+YEAR!$C$3-2,V351+1,(YEAR!$C$2+YEAR!$C$3-1)&amp;"       :="))</f>
        <v>1</v>
      </c>
      <c r="X351">
        <f ca="1">IF(W351&lt;1.1,W351,IF(W351&lt;YEAR!$C$2+YEAR!$C$3-2,W351+1,(YEAR!$C$2+YEAR!$C$3-1)&amp;"       :="))</f>
        <v>1</v>
      </c>
      <c r="Y351">
        <f ca="1">IF(X351&lt;1.1,X351,IF(X351&lt;YEAR!$C$2+YEAR!$C$3-2,X351+1,(YEAR!$C$2+YEAR!$C$3-1)&amp;"       :="))</f>
        <v>1</v>
      </c>
      <c r="Z351">
        <f ca="1">IF(Y351&lt;1.1,Y351,IF(Y351&lt;YEAR!$C$2+YEAR!$C$3-2,Y351+1,(YEAR!$C$2+YEAR!$C$3-1)&amp;"       :="))</f>
        <v>1</v>
      </c>
      <c r="AA351">
        <f ca="1">IF(Z351&lt;1.1,Z351,IF(Z351&lt;YEAR!$C$2+YEAR!$C$3-2,Z351+1,(YEAR!$C$2+YEAR!$C$3-1)&amp;"       :="))</f>
        <v>1</v>
      </c>
      <c r="AB351">
        <f ca="1">IF(AA351&lt;1.1,AA351,IF(AA351&lt;YEAR!$C$2+YEAR!$C$3-2,AA351+1,(YEAR!$C$2+YEAR!$C$3-1)&amp;"       :="))</f>
        <v>1</v>
      </c>
      <c r="AC351">
        <f ca="1">IF(AB351&lt;1.1,AB351,IF(AB351&lt;YEAR!$C$2+YEAR!$C$3-2,AB351+1,(YEAR!$C$2+YEAR!$C$3-1)&amp;"       :="))</f>
        <v>1</v>
      </c>
      <c r="AD351">
        <f ca="1">IF(AC351&lt;1.1,AC351,IF(AC351&lt;YEAR!$C$2+YEAR!$C$3-2,AC351+1,(YEAR!$C$2+YEAR!$C$3-1)&amp;"       :="))</f>
        <v>1</v>
      </c>
      <c r="AE351">
        <f ca="1">IF(AD351&lt;1.1,AD351,IF(AD351&lt;YEAR!$C$2+YEAR!$C$3-2,AD351+1,(YEAR!$C$2+YEAR!$C$3-1)&amp;"       :="))</f>
        <v>1</v>
      </c>
      <c r="AF351">
        <f ca="1">IF(AE351&lt;1.1,AE351,IF(AE351&lt;YEAR!$C$2+YEAR!$C$3-2,AE351+1,(YEAR!$C$2+YEAR!$C$3-1)&amp;"       :="))</f>
        <v>1</v>
      </c>
      <c r="AG351">
        <f ca="1">IF(AF351&lt;1.1,AF351,IF(AF351&lt;YEAR!$C$2+YEAR!$C$3-2,AF351+1,(YEAR!$C$2+YEAR!$C$3-1)&amp;"       :="))</f>
        <v>1</v>
      </c>
      <c r="AH351">
        <f ca="1">IF(AG351&lt;1.1,AG351,IF(AG351&lt;YEAR!$C$2+YEAR!$C$3-2,AG351+1,(YEAR!$C$2+YEAR!$C$3-1)&amp;"       :="))</f>
        <v>1</v>
      </c>
      <c r="AI351">
        <f ca="1">IF(AH351&lt;1.1,AH351,IF(AH351&lt;YEAR!$C$2+YEAR!$C$3-2,AH351+1,(YEAR!$C$2+YEAR!$C$3-1)&amp;"       :="))</f>
        <v>1</v>
      </c>
      <c r="AJ351">
        <f ca="1">IF(AI351&lt;1.1,AI351,IF(AI351&lt;YEAR!$C$2+YEAR!$C$3-2,AI351+1,(YEAR!$C$2+YEAR!$C$3-1)&amp;"       :="))</f>
        <v>1</v>
      </c>
    </row>
    <row r="352" spans="1:36">
      <c r="A352">
        <f t="shared" ca="1" si="25"/>
        <v>9</v>
      </c>
      <c r="B352" t="s">
        <v>51</v>
      </c>
      <c r="C352" t="str">
        <f ca="1">IF(D352="",OFFSET(AvailabilityFactor!A$1,A352,0),C351)</f>
        <v>D2HYKC01</v>
      </c>
      <c r="D352" t="str" cm="1">
        <f t="array" aca="1" ref="D352" ca="1">IF(D351="",TS_DRC!$P$5,OFFSET(TS_DRC!P$5,RIGHT(D351,2),0,TRUE))</f>
        <v>TS20</v>
      </c>
      <c r="E352" t="str">
        <f t="shared" ca="1" si="26"/>
        <v>TS20</v>
      </c>
      <c r="F352">
        <f ca="1">IF($D352="",YEAR!C$2,1)</f>
        <v>1</v>
      </c>
      <c r="G352">
        <f ca="1">IF(F352&lt;1.1,F352,IF(F352&lt;YEAR!$C$2+YEAR!$C$3-2,F352+1,(YEAR!$C$2+YEAR!$C$3-1)&amp;"       :="))</f>
        <v>1</v>
      </c>
      <c r="H352">
        <f ca="1">IF(G352&lt;1.1,G352,IF(G352&lt;YEAR!$C$2+YEAR!$C$3-2,G352+1,(YEAR!$C$2+YEAR!$C$3-1)&amp;"       :="))</f>
        <v>1</v>
      </c>
      <c r="I352">
        <f ca="1">IF(H352&lt;1.1,H352,IF(H352&lt;YEAR!$C$2+YEAR!$C$3-2,H352+1,(YEAR!$C$2+YEAR!$C$3-1)&amp;"       :="))</f>
        <v>1</v>
      </c>
      <c r="J352">
        <f ca="1">IF(I352&lt;1.1,I352,IF(I352&lt;YEAR!$C$2+YEAR!$C$3-2,I352+1,(YEAR!$C$2+YEAR!$C$3-1)&amp;"       :="))</f>
        <v>1</v>
      </c>
      <c r="K352">
        <f ca="1">IF(J352&lt;1.1,J352,IF(J352&lt;YEAR!$C$2+YEAR!$C$3-2,J352+1,(YEAR!$C$2+YEAR!$C$3-1)&amp;"       :="))</f>
        <v>1</v>
      </c>
      <c r="L352">
        <f ca="1">IF(K352&lt;1.1,K352,IF(K352&lt;YEAR!$C$2+YEAR!$C$3-2,K352+1,(YEAR!$C$2+YEAR!$C$3-1)&amp;"       :="))</f>
        <v>1</v>
      </c>
      <c r="M352">
        <f ca="1">IF(L352&lt;1.1,L352,IF(L352&lt;YEAR!$C$2+YEAR!$C$3-2,L352+1,(YEAR!$C$2+YEAR!$C$3-1)&amp;"       :="))</f>
        <v>1</v>
      </c>
      <c r="N352">
        <f ca="1">IF(M352&lt;1.1,M352,IF(M352&lt;YEAR!$C$2+YEAR!$C$3-2,M352+1,(YEAR!$C$2+YEAR!$C$3-1)&amp;"       :="))</f>
        <v>1</v>
      </c>
      <c r="O352">
        <f ca="1">IF(N352&lt;1.1,N352,IF(N352&lt;YEAR!$C$2+YEAR!$C$3-2,N352+1,(YEAR!$C$2+YEAR!$C$3-1)&amp;"       :="))</f>
        <v>1</v>
      </c>
      <c r="P352">
        <f ca="1">IF(O352&lt;1.1,O352,IF(O352&lt;YEAR!$C$2+YEAR!$C$3-2,O352+1,(YEAR!$C$2+YEAR!$C$3-1)&amp;"       :="))</f>
        <v>1</v>
      </c>
      <c r="Q352">
        <f ca="1">IF(P352&lt;1.1,P352,IF(P352&lt;YEAR!$C$2+YEAR!$C$3-2,P352+1,(YEAR!$C$2+YEAR!$C$3-1)&amp;"       :="))</f>
        <v>1</v>
      </c>
      <c r="R352">
        <f ca="1">IF(Q352&lt;1.1,Q352,IF(Q352&lt;YEAR!$C$2+YEAR!$C$3-2,Q352+1,(YEAR!$C$2+YEAR!$C$3-1)&amp;"       :="))</f>
        <v>1</v>
      </c>
      <c r="S352">
        <f ca="1">IF(R352&lt;1.1,R352,IF(R352&lt;YEAR!$C$2+YEAR!$C$3-2,R352+1,(YEAR!$C$2+YEAR!$C$3-1)&amp;"       :="))</f>
        <v>1</v>
      </c>
      <c r="T352">
        <f ca="1">IF(S352&lt;1.1,S352,IF(S352&lt;YEAR!$C$2+YEAR!$C$3-2,S352+1,(YEAR!$C$2+YEAR!$C$3-1)&amp;"       :="))</f>
        <v>1</v>
      </c>
      <c r="U352">
        <f ca="1">IF(T352&lt;1.1,T352,IF(T352&lt;YEAR!$C$2+YEAR!$C$3-2,T352+1,(YEAR!$C$2+YEAR!$C$3-1)&amp;"       :="))</f>
        <v>1</v>
      </c>
      <c r="V352">
        <f ca="1">IF(U352&lt;1.1,U352,IF(U352&lt;YEAR!$C$2+YEAR!$C$3-2,U352+1,(YEAR!$C$2+YEAR!$C$3-1)&amp;"       :="))</f>
        <v>1</v>
      </c>
      <c r="W352">
        <f ca="1">IF(V352&lt;1.1,V352,IF(V352&lt;YEAR!$C$2+YEAR!$C$3-2,V352+1,(YEAR!$C$2+YEAR!$C$3-1)&amp;"       :="))</f>
        <v>1</v>
      </c>
      <c r="X352">
        <f ca="1">IF(W352&lt;1.1,W352,IF(W352&lt;YEAR!$C$2+YEAR!$C$3-2,W352+1,(YEAR!$C$2+YEAR!$C$3-1)&amp;"       :="))</f>
        <v>1</v>
      </c>
      <c r="Y352">
        <f ca="1">IF(X352&lt;1.1,X352,IF(X352&lt;YEAR!$C$2+YEAR!$C$3-2,X352+1,(YEAR!$C$2+YEAR!$C$3-1)&amp;"       :="))</f>
        <v>1</v>
      </c>
      <c r="Z352">
        <f ca="1">IF(Y352&lt;1.1,Y352,IF(Y352&lt;YEAR!$C$2+YEAR!$C$3-2,Y352+1,(YEAR!$C$2+YEAR!$C$3-1)&amp;"       :="))</f>
        <v>1</v>
      </c>
      <c r="AA352">
        <f ca="1">IF(Z352&lt;1.1,Z352,IF(Z352&lt;YEAR!$C$2+YEAR!$C$3-2,Z352+1,(YEAR!$C$2+YEAR!$C$3-1)&amp;"       :="))</f>
        <v>1</v>
      </c>
      <c r="AB352">
        <f ca="1">IF(AA352&lt;1.1,AA352,IF(AA352&lt;YEAR!$C$2+YEAR!$C$3-2,AA352+1,(YEAR!$C$2+YEAR!$C$3-1)&amp;"       :="))</f>
        <v>1</v>
      </c>
      <c r="AC352">
        <f ca="1">IF(AB352&lt;1.1,AB352,IF(AB352&lt;YEAR!$C$2+YEAR!$C$3-2,AB352+1,(YEAR!$C$2+YEAR!$C$3-1)&amp;"       :="))</f>
        <v>1</v>
      </c>
      <c r="AD352">
        <f ca="1">IF(AC352&lt;1.1,AC352,IF(AC352&lt;YEAR!$C$2+YEAR!$C$3-2,AC352+1,(YEAR!$C$2+YEAR!$C$3-1)&amp;"       :="))</f>
        <v>1</v>
      </c>
      <c r="AE352">
        <f ca="1">IF(AD352&lt;1.1,AD352,IF(AD352&lt;YEAR!$C$2+YEAR!$C$3-2,AD352+1,(YEAR!$C$2+YEAR!$C$3-1)&amp;"       :="))</f>
        <v>1</v>
      </c>
      <c r="AF352">
        <f ca="1">IF(AE352&lt;1.1,AE352,IF(AE352&lt;YEAR!$C$2+YEAR!$C$3-2,AE352+1,(YEAR!$C$2+YEAR!$C$3-1)&amp;"       :="))</f>
        <v>1</v>
      </c>
      <c r="AG352">
        <f ca="1">IF(AF352&lt;1.1,AF352,IF(AF352&lt;YEAR!$C$2+YEAR!$C$3-2,AF352+1,(YEAR!$C$2+YEAR!$C$3-1)&amp;"       :="))</f>
        <v>1</v>
      </c>
      <c r="AH352">
        <f ca="1">IF(AG352&lt;1.1,AG352,IF(AG352&lt;YEAR!$C$2+YEAR!$C$3-2,AG352+1,(YEAR!$C$2+YEAR!$C$3-1)&amp;"       :="))</f>
        <v>1</v>
      </c>
      <c r="AI352">
        <f ca="1">IF(AH352&lt;1.1,AH352,IF(AH352&lt;YEAR!$C$2+YEAR!$C$3-2,AH352+1,(YEAR!$C$2+YEAR!$C$3-1)&amp;"       :="))</f>
        <v>1</v>
      </c>
      <c r="AJ352">
        <f ca="1">IF(AI352&lt;1.1,AI352,IF(AI352&lt;YEAR!$C$2+YEAR!$C$3-2,AI352+1,(YEAR!$C$2+YEAR!$C$3-1)&amp;"       :="))</f>
        <v>1</v>
      </c>
    </row>
    <row r="353" spans="1:36">
      <c r="A353">
        <f t="shared" ca="1" si="25"/>
        <v>9</v>
      </c>
      <c r="B353" t="s">
        <v>51</v>
      </c>
      <c r="C353" t="str">
        <f ca="1">IF(D353="",OFFSET(AvailabilityFactor!A$1,A353,0),C352)</f>
        <v>D2HYKC01</v>
      </c>
      <c r="D353" t="str" cm="1">
        <f t="array" aca="1" ref="D353" ca="1">IF(D352="",TS_DRC!$P$5,OFFSET(TS_DRC!P$5,RIGHT(D352,2),0,TRUE))</f>
        <v>TS21</v>
      </c>
      <c r="E353" t="str">
        <f t="shared" ca="1" si="26"/>
        <v>TS21</v>
      </c>
      <c r="F353">
        <f ca="1">IF($D353="",YEAR!C$2,1)</f>
        <v>1</v>
      </c>
      <c r="G353">
        <f ca="1">IF(F353&lt;1.1,F353,IF(F353&lt;YEAR!$C$2+YEAR!$C$3-2,F353+1,(YEAR!$C$2+YEAR!$C$3-1)&amp;"       :="))</f>
        <v>1</v>
      </c>
      <c r="H353">
        <f ca="1">IF(G353&lt;1.1,G353,IF(G353&lt;YEAR!$C$2+YEAR!$C$3-2,G353+1,(YEAR!$C$2+YEAR!$C$3-1)&amp;"       :="))</f>
        <v>1</v>
      </c>
      <c r="I353">
        <f ca="1">IF(H353&lt;1.1,H353,IF(H353&lt;YEAR!$C$2+YEAR!$C$3-2,H353+1,(YEAR!$C$2+YEAR!$C$3-1)&amp;"       :="))</f>
        <v>1</v>
      </c>
      <c r="J353">
        <f ca="1">IF(I353&lt;1.1,I353,IF(I353&lt;YEAR!$C$2+YEAR!$C$3-2,I353+1,(YEAR!$C$2+YEAR!$C$3-1)&amp;"       :="))</f>
        <v>1</v>
      </c>
      <c r="K353">
        <f ca="1">IF(J353&lt;1.1,J353,IF(J353&lt;YEAR!$C$2+YEAR!$C$3-2,J353+1,(YEAR!$C$2+YEAR!$C$3-1)&amp;"       :="))</f>
        <v>1</v>
      </c>
      <c r="L353">
        <f ca="1">IF(K353&lt;1.1,K353,IF(K353&lt;YEAR!$C$2+YEAR!$C$3-2,K353+1,(YEAR!$C$2+YEAR!$C$3-1)&amp;"       :="))</f>
        <v>1</v>
      </c>
      <c r="M353">
        <f ca="1">IF(L353&lt;1.1,L353,IF(L353&lt;YEAR!$C$2+YEAR!$C$3-2,L353+1,(YEAR!$C$2+YEAR!$C$3-1)&amp;"       :="))</f>
        <v>1</v>
      </c>
      <c r="N353">
        <f ca="1">IF(M353&lt;1.1,M353,IF(M353&lt;YEAR!$C$2+YEAR!$C$3-2,M353+1,(YEAR!$C$2+YEAR!$C$3-1)&amp;"       :="))</f>
        <v>1</v>
      </c>
      <c r="O353">
        <f ca="1">IF(N353&lt;1.1,N353,IF(N353&lt;YEAR!$C$2+YEAR!$C$3-2,N353+1,(YEAR!$C$2+YEAR!$C$3-1)&amp;"       :="))</f>
        <v>1</v>
      </c>
      <c r="P353">
        <f ca="1">IF(O353&lt;1.1,O353,IF(O353&lt;YEAR!$C$2+YEAR!$C$3-2,O353+1,(YEAR!$C$2+YEAR!$C$3-1)&amp;"       :="))</f>
        <v>1</v>
      </c>
      <c r="Q353">
        <f ca="1">IF(P353&lt;1.1,P353,IF(P353&lt;YEAR!$C$2+YEAR!$C$3-2,P353+1,(YEAR!$C$2+YEAR!$C$3-1)&amp;"       :="))</f>
        <v>1</v>
      </c>
      <c r="R353">
        <f ca="1">IF(Q353&lt;1.1,Q353,IF(Q353&lt;YEAR!$C$2+YEAR!$C$3-2,Q353+1,(YEAR!$C$2+YEAR!$C$3-1)&amp;"       :="))</f>
        <v>1</v>
      </c>
      <c r="S353">
        <f ca="1">IF(R353&lt;1.1,R353,IF(R353&lt;YEAR!$C$2+YEAR!$C$3-2,R353+1,(YEAR!$C$2+YEAR!$C$3-1)&amp;"       :="))</f>
        <v>1</v>
      </c>
      <c r="T353">
        <f ca="1">IF(S353&lt;1.1,S353,IF(S353&lt;YEAR!$C$2+YEAR!$C$3-2,S353+1,(YEAR!$C$2+YEAR!$C$3-1)&amp;"       :="))</f>
        <v>1</v>
      </c>
      <c r="U353">
        <f ca="1">IF(T353&lt;1.1,T353,IF(T353&lt;YEAR!$C$2+YEAR!$C$3-2,T353+1,(YEAR!$C$2+YEAR!$C$3-1)&amp;"       :="))</f>
        <v>1</v>
      </c>
      <c r="V353">
        <f ca="1">IF(U353&lt;1.1,U353,IF(U353&lt;YEAR!$C$2+YEAR!$C$3-2,U353+1,(YEAR!$C$2+YEAR!$C$3-1)&amp;"       :="))</f>
        <v>1</v>
      </c>
      <c r="W353">
        <f ca="1">IF(V353&lt;1.1,V353,IF(V353&lt;YEAR!$C$2+YEAR!$C$3-2,V353+1,(YEAR!$C$2+YEAR!$C$3-1)&amp;"       :="))</f>
        <v>1</v>
      </c>
      <c r="X353">
        <f ca="1">IF(W353&lt;1.1,W353,IF(W353&lt;YEAR!$C$2+YEAR!$C$3-2,W353+1,(YEAR!$C$2+YEAR!$C$3-1)&amp;"       :="))</f>
        <v>1</v>
      </c>
      <c r="Y353">
        <f ca="1">IF(X353&lt;1.1,X353,IF(X353&lt;YEAR!$C$2+YEAR!$C$3-2,X353+1,(YEAR!$C$2+YEAR!$C$3-1)&amp;"       :="))</f>
        <v>1</v>
      </c>
      <c r="Z353">
        <f ca="1">IF(Y353&lt;1.1,Y353,IF(Y353&lt;YEAR!$C$2+YEAR!$C$3-2,Y353+1,(YEAR!$C$2+YEAR!$C$3-1)&amp;"       :="))</f>
        <v>1</v>
      </c>
      <c r="AA353">
        <f ca="1">IF(Z353&lt;1.1,Z353,IF(Z353&lt;YEAR!$C$2+YEAR!$C$3-2,Z353+1,(YEAR!$C$2+YEAR!$C$3-1)&amp;"       :="))</f>
        <v>1</v>
      </c>
      <c r="AB353">
        <f ca="1">IF(AA353&lt;1.1,AA353,IF(AA353&lt;YEAR!$C$2+YEAR!$C$3-2,AA353+1,(YEAR!$C$2+YEAR!$C$3-1)&amp;"       :="))</f>
        <v>1</v>
      </c>
      <c r="AC353">
        <f ca="1">IF(AB353&lt;1.1,AB353,IF(AB353&lt;YEAR!$C$2+YEAR!$C$3-2,AB353+1,(YEAR!$C$2+YEAR!$C$3-1)&amp;"       :="))</f>
        <v>1</v>
      </c>
      <c r="AD353">
        <f ca="1">IF(AC353&lt;1.1,AC353,IF(AC353&lt;YEAR!$C$2+YEAR!$C$3-2,AC353+1,(YEAR!$C$2+YEAR!$C$3-1)&amp;"       :="))</f>
        <v>1</v>
      </c>
      <c r="AE353">
        <f ca="1">IF(AD353&lt;1.1,AD353,IF(AD353&lt;YEAR!$C$2+YEAR!$C$3-2,AD353+1,(YEAR!$C$2+YEAR!$C$3-1)&amp;"       :="))</f>
        <v>1</v>
      </c>
      <c r="AF353">
        <f ca="1">IF(AE353&lt;1.1,AE353,IF(AE353&lt;YEAR!$C$2+YEAR!$C$3-2,AE353+1,(YEAR!$C$2+YEAR!$C$3-1)&amp;"       :="))</f>
        <v>1</v>
      </c>
      <c r="AG353">
        <f ca="1">IF(AF353&lt;1.1,AF353,IF(AF353&lt;YEAR!$C$2+YEAR!$C$3-2,AF353+1,(YEAR!$C$2+YEAR!$C$3-1)&amp;"       :="))</f>
        <v>1</v>
      </c>
      <c r="AH353">
        <f ca="1">IF(AG353&lt;1.1,AG353,IF(AG353&lt;YEAR!$C$2+YEAR!$C$3-2,AG353+1,(YEAR!$C$2+YEAR!$C$3-1)&amp;"       :="))</f>
        <v>1</v>
      </c>
      <c r="AI353">
        <f ca="1">IF(AH353&lt;1.1,AH353,IF(AH353&lt;YEAR!$C$2+YEAR!$C$3-2,AH353+1,(YEAR!$C$2+YEAR!$C$3-1)&amp;"       :="))</f>
        <v>1</v>
      </c>
      <c r="AJ353">
        <f ca="1">IF(AI353&lt;1.1,AI353,IF(AI353&lt;YEAR!$C$2+YEAR!$C$3-2,AI353+1,(YEAR!$C$2+YEAR!$C$3-1)&amp;"       :="))</f>
        <v>1</v>
      </c>
    </row>
    <row r="354" spans="1:36">
      <c r="A354">
        <f t="shared" ca="1" si="25"/>
        <v>9</v>
      </c>
      <c r="B354" t="s">
        <v>51</v>
      </c>
      <c r="C354" t="str">
        <f ca="1">IF(D354="",OFFSET(AvailabilityFactor!A$1,A354,0),C353)</f>
        <v>D2HYKC01</v>
      </c>
      <c r="D354" t="str" cm="1">
        <f t="array" aca="1" ref="D354" ca="1">IF(D353="",TS_DRC!$P$5,OFFSET(TS_DRC!P$5,RIGHT(D353,2),0,TRUE))</f>
        <v>TS22</v>
      </c>
      <c r="E354" t="str">
        <f t="shared" ca="1" si="26"/>
        <v>TS22</v>
      </c>
      <c r="F354">
        <f ca="1">IF($D354="",YEAR!C$2,1)</f>
        <v>1</v>
      </c>
      <c r="G354">
        <f ca="1">IF(F354&lt;1.1,F354,IF(F354&lt;YEAR!$C$2+YEAR!$C$3-2,F354+1,(YEAR!$C$2+YEAR!$C$3-1)&amp;"       :="))</f>
        <v>1</v>
      </c>
      <c r="H354">
        <f ca="1">IF(G354&lt;1.1,G354,IF(G354&lt;YEAR!$C$2+YEAR!$C$3-2,G354+1,(YEAR!$C$2+YEAR!$C$3-1)&amp;"       :="))</f>
        <v>1</v>
      </c>
      <c r="I354">
        <f ca="1">IF(H354&lt;1.1,H354,IF(H354&lt;YEAR!$C$2+YEAR!$C$3-2,H354+1,(YEAR!$C$2+YEAR!$C$3-1)&amp;"       :="))</f>
        <v>1</v>
      </c>
      <c r="J354">
        <f ca="1">IF(I354&lt;1.1,I354,IF(I354&lt;YEAR!$C$2+YEAR!$C$3-2,I354+1,(YEAR!$C$2+YEAR!$C$3-1)&amp;"       :="))</f>
        <v>1</v>
      </c>
      <c r="K354">
        <f ca="1">IF(J354&lt;1.1,J354,IF(J354&lt;YEAR!$C$2+YEAR!$C$3-2,J354+1,(YEAR!$C$2+YEAR!$C$3-1)&amp;"       :="))</f>
        <v>1</v>
      </c>
      <c r="L354">
        <f ca="1">IF(K354&lt;1.1,K354,IF(K354&lt;YEAR!$C$2+YEAR!$C$3-2,K354+1,(YEAR!$C$2+YEAR!$C$3-1)&amp;"       :="))</f>
        <v>1</v>
      </c>
      <c r="M354">
        <f ca="1">IF(L354&lt;1.1,L354,IF(L354&lt;YEAR!$C$2+YEAR!$C$3-2,L354+1,(YEAR!$C$2+YEAR!$C$3-1)&amp;"       :="))</f>
        <v>1</v>
      </c>
      <c r="N354">
        <f ca="1">IF(M354&lt;1.1,M354,IF(M354&lt;YEAR!$C$2+YEAR!$C$3-2,M354+1,(YEAR!$C$2+YEAR!$C$3-1)&amp;"       :="))</f>
        <v>1</v>
      </c>
      <c r="O354">
        <f ca="1">IF(N354&lt;1.1,N354,IF(N354&lt;YEAR!$C$2+YEAR!$C$3-2,N354+1,(YEAR!$C$2+YEAR!$C$3-1)&amp;"       :="))</f>
        <v>1</v>
      </c>
      <c r="P354">
        <f ca="1">IF(O354&lt;1.1,O354,IF(O354&lt;YEAR!$C$2+YEAR!$C$3-2,O354+1,(YEAR!$C$2+YEAR!$C$3-1)&amp;"       :="))</f>
        <v>1</v>
      </c>
      <c r="Q354">
        <f ca="1">IF(P354&lt;1.1,P354,IF(P354&lt;YEAR!$C$2+YEAR!$C$3-2,P354+1,(YEAR!$C$2+YEAR!$C$3-1)&amp;"       :="))</f>
        <v>1</v>
      </c>
      <c r="R354">
        <f ca="1">IF(Q354&lt;1.1,Q354,IF(Q354&lt;YEAR!$C$2+YEAR!$C$3-2,Q354+1,(YEAR!$C$2+YEAR!$C$3-1)&amp;"       :="))</f>
        <v>1</v>
      </c>
      <c r="S354">
        <f ca="1">IF(R354&lt;1.1,R354,IF(R354&lt;YEAR!$C$2+YEAR!$C$3-2,R354+1,(YEAR!$C$2+YEAR!$C$3-1)&amp;"       :="))</f>
        <v>1</v>
      </c>
      <c r="T354">
        <f ca="1">IF(S354&lt;1.1,S354,IF(S354&lt;YEAR!$C$2+YEAR!$C$3-2,S354+1,(YEAR!$C$2+YEAR!$C$3-1)&amp;"       :="))</f>
        <v>1</v>
      </c>
      <c r="U354">
        <f ca="1">IF(T354&lt;1.1,T354,IF(T354&lt;YEAR!$C$2+YEAR!$C$3-2,T354+1,(YEAR!$C$2+YEAR!$C$3-1)&amp;"       :="))</f>
        <v>1</v>
      </c>
      <c r="V354">
        <f ca="1">IF(U354&lt;1.1,U354,IF(U354&lt;YEAR!$C$2+YEAR!$C$3-2,U354+1,(YEAR!$C$2+YEAR!$C$3-1)&amp;"       :="))</f>
        <v>1</v>
      </c>
      <c r="W354">
        <f ca="1">IF(V354&lt;1.1,V354,IF(V354&lt;YEAR!$C$2+YEAR!$C$3-2,V354+1,(YEAR!$C$2+YEAR!$C$3-1)&amp;"       :="))</f>
        <v>1</v>
      </c>
      <c r="X354">
        <f ca="1">IF(W354&lt;1.1,W354,IF(W354&lt;YEAR!$C$2+YEAR!$C$3-2,W354+1,(YEAR!$C$2+YEAR!$C$3-1)&amp;"       :="))</f>
        <v>1</v>
      </c>
      <c r="Y354">
        <f ca="1">IF(X354&lt;1.1,X354,IF(X354&lt;YEAR!$C$2+YEAR!$C$3-2,X354+1,(YEAR!$C$2+YEAR!$C$3-1)&amp;"       :="))</f>
        <v>1</v>
      </c>
      <c r="Z354">
        <f ca="1">IF(Y354&lt;1.1,Y354,IF(Y354&lt;YEAR!$C$2+YEAR!$C$3-2,Y354+1,(YEAR!$C$2+YEAR!$C$3-1)&amp;"       :="))</f>
        <v>1</v>
      </c>
      <c r="AA354">
        <f ca="1">IF(Z354&lt;1.1,Z354,IF(Z354&lt;YEAR!$C$2+YEAR!$C$3-2,Z354+1,(YEAR!$C$2+YEAR!$C$3-1)&amp;"       :="))</f>
        <v>1</v>
      </c>
      <c r="AB354">
        <f ca="1">IF(AA354&lt;1.1,AA354,IF(AA354&lt;YEAR!$C$2+YEAR!$C$3-2,AA354+1,(YEAR!$C$2+YEAR!$C$3-1)&amp;"       :="))</f>
        <v>1</v>
      </c>
      <c r="AC354">
        <f ca="1">IF(AB354&lt;1.1,AB354,IF(AB354&lt;YEAR!$C$2+YEAR!$C$3-2,AB354+1,(YEAR!$C$2+YEAR!$C$3-1)&amp;"       :="))</f>
        <v>1</v>
      </c>
      <c r="AD354">
        <f ca="1">IF(AC354&lt;1.1,AC354,IF(AC354&lt;YEAR!$C$2+YEAR!$C$3-2,AC354+1,(YEAR!$C$2+YEAR!$C$3-1)&amp;"       :="))</f>
        <v>1</v>
      </c>
      <c r="AE354">
        <f ca="1">IF(AD354&lt;1.1,AD354,IF(AD354&lt;YEAR!$C$2+YEAR!$C$3-2,AD354+1,(YEAR!$C$2+YEAR!$C$3-1)&amp;"       :="))</f>
        <v>1</v>
      </c>
      <c r="AF354">
        <f ca="1">IF(AE354&lt;1.1,AE354,IF(AE354&lt;YEAR!$C$2+YEAR!$C$3-2,AE354+1,(YEAR!$C$2+YEAR!$C$3-1)&amp;"       :="))</f>
        <v>1</v>
      </c>
      <c r="AG354">
        <f ca="1">IF(AF354&lt;1.1,AF354,IF(AF354&lt;YEAR!$C$2+YEAR!$C$3-2,AF354+1,(YEAR!$C$2+YEAR!$C$3-1)&amp;"       :="))</f>
        <v>1</v>
      </c>
      <c r="AH354">
        <f ca="1">IF(AG354&lt;1.1,AG354,IF(AG354&lt;YEAR!$C$2+YEAR!$C$3-2,AG354+1,(YEAR!$C$2+YEAR!$C$3-1)&amp;"       :="))</f>
        <v>1</v>
      </c>
      <c r="AI354">
        <f ca="1">IF(AH354&lt;1.1,AH354,IF(AH354&lt;YEAR!$C$2+YEAR!$C$3-2,AH354+1,(YEAR!$C$2+YEAR!$C$3-1)&amp;"       :="))</f>
        <v>1</v>
      </c>
      <c r="AJ354">
        <f ca="1">IF(AI354&lt;1.1,AI354,IF(AI354&lt;YEAR!$C$2+YEAR!$C$3-2,AI354+1,(YEAR!$C$2+YEAR!$C$3-1)&amp;"       :="))</f>
        <v>1</v>
      </c>
    </row>
    <row r="355" spans="1:36">
      <c r="A355">
        <f t="shared" ca="1" si="25"/>
        <v>9</v>
      </c>
      <c r="B355" t="s">
        <v>51</v>
      </c>
      <c r="C355" t="str">
        <f ca="1">IF(D355="",OFFSET(AvailabilityFactor!A$1,A355,0),C354)</f>
        <v>D2HYKC01</v>
      </c>
      <c r="D355" t="str" cm="1">
        <f t="array" aca="1" ref="D355" ca="1">IF(D354="",TS_DRC!$P$5,OFFSET(TS_DRC!P$5,RIGHT(D354,2),0,TRUE))</f>
        <v>TS23</v>
      </c>
      <c r="E355" t="str">
        <f t="shared" ca="1" si="26"/>
        <v>TS23</v>
      </c>
      <c r="F355">
        <f ca="1">IF($D355="",YEAR!C$2,1)</f>
        <v>1</v>
      </c>
      <c r="G355">
        <f ca="1">IF(F355&lt;1.1,F355,IF(F355&lt;YEAR!$C$2+YEAR!$C$3-2,F355+1,(YEAR!$C$2+YEAR!$C$3-1)&amp;"       :="))</f>
        <v>1</v>
      </c>
      <c r="H355">
        <f ca="1">IF(G355&lt;1.1,G355,IF(G355&lt;YEAR!$C$2+YEAR!$C$3-2,G355+1,(YEAR!$C$2+YEAR!$C$3-1)&amp;"       :="))</f>
        <v>1</v>
      </c>
      <c r="I355">
        <f ca="1">IF(H355&lt;1.1,H355,IF(H355&lt;YEAR!$C$2+YEAR!$C$3-2,H355+1,(YEAR!$C$2+YEAR!$C$3-1)&amp;"       :="))</f>
        <v>1</v>
      </c>
      <c r="J355">
        <f ca="1">IF(I355&lt;1.1,I355,IF(I355&lt;YEAR!$C$2+YEAR!$C$3-2,I355+1,(YEAR!$C$2+YEAR!$C$3-1)&amp;"       :="))</f>
        <v>1</v>
      </c>
      <c r="K355">
        <f ca="1">IF(J355&lt;1.1,J355,IF(J355&lt;YEAR!$C$2+YEAR!$C$3-2,J355+1,(YEAR!$C$2+YEAR!$C$3-1)&amp;"       :="))</f>
        <v>1</v>
      </c>
      <c r="L355">
        <f ca="1">IF(K355&lt;1.1,K355,IF(K355&lt;YEAR!$C$2+YEAR!$C$3-2,K355+1,(YEAR!$C$2+YEAR!$C$3-1)&amp;"       :="))</f>
        <v>1</v>
      </c>
      <c r="M355">
        <f ca="1">IF(L355&lt;1.1,L355,IF(L355&lt;YEAR!$C$2+YEAR!$C$3-2,L355+1,(YEAR!$C$2+YEAR!$C$3-1)&amp;"       :="))</f>
        <v>1</v>
      </c>
      <c r="N355">
        <f ca="1">IF(M355&lt;1.1,M355,IF(M355&lt;YEAR!$C$2+YEAR!$C$3-2,M355+1,(YEAR!$C$2+YEAR!$C$3-1)&amp;"       :="))</f>
        <v>1</v>
      </c>
      <c r="O355">
        <f ca="1">IF(N355&lt;1.1,N355,IF(N355&lt;YEAR!$C$2+YEAR!$C$3-2,N355+1,(YEAR!$C$2+YEAR!$C$3-1)&amp;"       :="))</f>
        <v>1</v>
      </c>
      <c r="P355">
        <f ca="1">IF(O355&lt;1.1,O355,IF(O355&lt;YEAR!$C$2+YEAR!$C$3-2,O355+1,(YEAR!$C$2+YEAR!$C$3-1)&amp;"       :="))</f>
        <v>1</v>
      </c>
      <c r="Q355">
        <f ca="1">IF(P355&lt;1.1,P355,IF(P355&lt;YEAR!$C$2+YEAR!$C$3-2,P355+1,(YEAR!$C$2+YEAR!$C$3-1)&amp;"       :="))</f>
        <v>1</v>
      </c>
      <c r="R355">
        <f ca="1">IF(Q355&lt;1.1,Q355,IF(Q355&lt;YEAR!$C$2+YEAR!$C$3-2,Q355+1,(YEAR!$C$2+YEAR!$C$3-1)&amp;"       :="))</f>
        <v>1</v>
      </c>
      <c r="S355">
        <f ca="1">IF(R355&lt;1.1,R355,IF(R355&lt;YEAR!$C$2+YEAR!$C$3-2,R355+1,(YEAR!$C$2+YEAR!$C$3-1)&amp;"       :="))</f>
        <v>1</v>
      </c>
      <c r="T355">
        <f ca="1">IF(S355&lt;1.1,S355,IF(S355&lt;YEAR!$C$2+YEAR!$C$3-2,S355+1,(YEAR!$C$2+YEAR!$C$3-1)&amp;"       :="))</f>
        <v>1</v>
      </c>
      <c r="U355">
        <f ca="1">IF(T355&lt;1.1,T355,IF(T355&lt;YEAR!$C$2+YEAR!$C$3-2,T355+1,(YEAR!$C$2+YEAR!$C$3-1)&amp;"       :="))</f>
        <v>1</v>
      </c>
      <c r="V355">
        <f ca="1">IF(U355&lt;1.1,U355,IF(U355&lt;YEAR!$C$2+YEAR!$C$3-2,U355+1,(YEAR!$C$2+YEAR!$C$3-1)&amp;"       :="))</f>
        <v>1</v>
      </c>
      <c r="W355">
        <f ca="1">IF(V355&lt;1.1,V355,IF(V355&lt;YEAR!$C$2+YEAR!$C$3-2,V355+1,(YEAR!$C$2+YEAR!$C$3-1)&amp;"       :="))</f>
        <v>1</v>
      </c>
      <c r="X355">
        <f ca="1">IF(W355&lt;1.1,W355,IF(W355&lt;YEAR!$C$2+YEAR!$C$3-2,W355+1,(YEAR!$C$2+YEAR!$C$3-1)&amp;"       :="))</f>
        <v>1</v>
      </c>
      <c r="Y355">
        <f ca="1">IF(X355&lt;1.1,X355,IF(X355&lt;YEAR!$C$2+YEAR!$C$3-2,X355+1,(YEAR!$C$2+YEAR!$C$3-1)&amp;"       :="))</f>
        <v>1</v>
      </c>
      <c r="Z355">
        <f ca="1">IF(Y355&lt;1.1,Y355,IF(Y355&lt;YEAR!$C$2+YEAR!$C$3-2,Y355+1,(YEAR!$C$2+YEAR!$C$3-1)&amp;"       :="))</f>
        <v>1</v>
      </c>
      <c r="AA355">
        <f ca="1">IF(Z355&lt;1.1,Z355,IF(Z355&lt;YEAR!$C$2+YEAR!$C$3-2,Z355+1,(YEAR!$C$2+YEAR!$C$3-1)&amp;"       :="))</f>
        <v>1</v>
      </c>
      <c r="AB355">
        <f ca="1">IF(AA355&lt;1.1,AA355,IF(AA355&lt;YEAR!$C$2+YEAR!$C$3-2,AA355+1,(YEAR!$C$2+YEAR!$C$3-1)&amp;"       :="))</f>
        <v>1</v>
      </c>
      <c r="AC355">
        <f ca="1">IF(AB355&lt;1.1,AB355,IF(AB355&lt;YEAR!$C$2+YEAR!$C$3-2,AB355+1,(YEAR!$C$2+YEAR!$C$3-1)&amp;"       :="))</f>
        <v>1</v>
      </c>
      <c r="AD355">
        <f ca="1">IF(AC355&lt;1.1,AC355,IF(AC355&lt;YEAR!$C$2+YEAR!$C$3-2,AC355+1,(YEAR!$C$2+YEAR!$C$3-1)&amp;"       :="))</f>
        <v>1</v>
      </c>
      <c r="AE355">
        <f ca="1">IF(AD355&lt;1.1,AD355,IF(AD355&lt;YEAR!$C$2+YEAR!$C$3-2,AD355+1,(YEAR!$C$2+YEAR!$C$3-1)&amp;"       :="))</f>
        <v>1</v>
      </c>
      <c r="AF355">
        <f ca="1">IF(AE355&lt;1.1,AE355,IF(AE355&lt;YEAR!$C$2+YEAR!$C$3-2,AE355+1,(YEAR!$C$2+YEAR!$C$3-1)&amp;"       :="))</f>
        <v>1</v>
      </c>
      <c r="AG355">
        <f ca="1">IF(AF355&lt;1.1,AF355,IF(AF355&lt;YEAR!$C$2+YEAR!$C$3-2,AF355+1,(YEAR!$C$2+YEAR!$C$3-1)&amp;"       :="))</f>
        <v>1</v>
      </c>
      <c r="AH355">
        <f ca="1">IF(AG355&lt;1.1,AG355,IF(AG355&lt;YEAR!$C$2+YEAR!$C$3-2,AG355+1,(YEAR!$C$2+YEAR!$C$3-1)&amp;"       :="))</f>
        <v>1</v>
      </c>
      <c r="AI355">
        <f ca="1">IF(AH355&lt;1.1,AH355,IF(AH355&lt;YEAR!$C$2+YEAR!$C$3-2,AH355+1,(YEAR!$C$2+YEAR!$C$3-1)&amp;"       :="))</f>
        <v>1</v>
      </c>
      <c r="AJ355">
        <f ca="1">IF(AI355&lt;1.1,AI355,IF(AI355&lt;YEAR!$C$2+YEAR!$C$3-2,AI355+1,(YEAR!$C$2+YEAR!$C$3-1)&amp;"       :="))</f>
        <v>1</v>
      </c>
    </row>
    <row r="356" spans="1:36">
      <c r="A356">
        <f t="shared" ca="1" si="25"/>
        <v>9</v>
      </c>
      <c r="B356" t="s">
        <v>51</v>
      </c>
      <c r="C356" t="str">
        <f ca="1">IF(D356="",OFFSET(AvailabilityFactor!A$1,A356,0),C355)</f>
        <v>D2HYKC01</v>
      </c>
      <c r="D356" t="str" cm="1">
        <f t="array" aca="1" ref="D356" ca="1">IF(D355="",TS_DRC!$P$5,OFFSET(TS_DRC!P$5,RIGHT(D355,2),0,TRUE))</f>
        <v>TS24</v>
      </c>
      <c r="E356" t="str">
        <f t="shared" ca="1" si="26"/>
        <v>TS24</v>
      </c>
      <c r="F356">
        <f ca="1">IF($D356="",YEAR!C$2,1)</f>
        <v>1</v>
      </c>
      <c r="G356">
        <f ca="1">IF(F356&lt;1.1,F356,IF(F356&lt;YEAR!$C$2+YEAR!$C$3-2,F356+1,(YEAR!$C$2+YEAR!$C$3-1)&amp;"       :="))</f>
        <v>1</v>
      </c>
      <c r="H356">
        <f ca="1">IF(G356&lt;1.1,G356,IF(G356&lt;YEAR!$C$2+YEAR!$C$3-2,G356+1,(YEAR!$C$2+YEAR!$C$3-1)&amp;"       :="))</f>
        <v>1</v>
      </c>
      <c r="I356">
        <f ca="1">IF(H356&lt;1.1,H356,IF(H356&lt;YEAR!$C$2+YEAR!$C$3-2,H356+1,(YEAR!$C$2+YEAR!$C$3-1)&amp;"       :="))</f>
        <v>1</v>
      </c>
      <c r="J356">
        <f ca="1">IF(I356&lt;1.1,I356,IF(I356&lt;YEAR!$C$2+YEAR!$C$3-2,I356+1,(YEAR!$C$2+YEAR!$C$3-1)&amp;"       :="))</f>
        <v>1</v>
      </c>
      <c r="K356">
        <f ca="1">IF(J356&lt;1.1,J356,IF(J356&lt;YEAR!$C$2+YEAR!$C$3-2,J356+1,(YEAR!$C$2+YEAR!$C$3-1)&amp;"       :="))</f>
        <v>1</v>
      </c>
      <c r="L356">
        <f ca="1">IF(K356&lt;1.1,K356,IF(K356&lt;YEAR!$C$2+YEAR!$C$3-2,K356+1,(YEAR!$C$2+YEAR!$C$3-1)&amp;"       :="))</f>
        <v>1</v>
      </c>
      <c r="M356">
        <f ca="1">IF(L356&lt;1.1,L356,IF(L356&lt;YEAR!$C$2+YEAR!$C$3-2,L356+1,(YEAR!$C$2+YEAR!$C$3-1)&amp;"       :="))</f>
        <v>1</v>
      </c>
      <c r="N356">
        <f ca="1">IF(M356&lt;1.1,M356,IF(M356&lt;YEAR!$C$2+YEAR!$C$3-2,M356+1,(YEAR!$C$2+YEAR!$C$3-1)&amp;"       :="))</f>
        <v>1</v>
      </c>
      <c r="O356">
        <f ca="1">IF(N356&lt;1.1,N356,IF(N356&lt;YEAR!$C$2+YEAR!$C$3-2,N356+1,(YEAR!$C$2+YEAR!$C$3-1)&amp;"       :="))</f>
        <v>1</v>
      </c>
      <c r="P356">
        <f ca="1">IF(O356&lt;1.1,O356,IF(O356&lt;YEAR!$C$2+YEAR!$C$3-2,O356+1,(YEAR!$C$2+YEAR!$C$3-1)&amp;"       :="))</f>
        <v>1</v>
      </c>
      <c r="Q356">
        <f ca="1">IF(P356&lt;1.1,P356,IF(P356&lt;YEAR!$C$2+YEAR!$C$3-2,P356+1,(YEAR!$C$2+YEAR!$C$3-1)&amp;"       :="))</f>
        <v>1</v>
      </c>
      <c r="R356">
        <f ca="1">IF(Q356&lt;1.1,Q356,IF(Q356&lt;YEAR!$C$2+YEAR!$C$3-2,Q356+1,(YEAR!$C$2+YEAR!$C$3-1)&amp;"       :="))</f>
        <v>1</v>
      </c>
      <c r="S356">
        <f ca="1">IF(R356&lt;1.1,R356,IF(R356&lt;YEAR!$C$2+YEAR!$C$3-2,R356+1,(YEAR!$C$2+YEAR!$C$3-1)&amp;"       :="))</f>
        <v>1</v>
      </c>
      <c r="T356">
        <f ca="1">IF(S356&lt;1.1,S356,IF(S356&lt;YEAR!$C$2+YEAR!$C$3-2,S356+1,(YEAR!$C$2+YEAR!$C$3-1)&amp;"       :="))</f>
        <v>1</v>
      </c>
      <c r="U356">
        <f ca="1">IF(T356&lt;1.1,T356,IF(T356&lt;YEAR!$C$2+YEAR!$C$3-2,T356+1,(YEAR!$C$2+YEAR!$C$3-1)&amp;"       :="))</f>
        <v>1</v>
      </c>
      <c r="V356">
        <f ca="1">IF(U356&lt;1.1,U356,IF(U356&lt;YEAR!$C$2+YEAR!$C$3-2,U356+1,(YEAR!$C$2+YEAR!$C$3-1)&amp;"       :="))</f>
        <v>1</v>
      </c>
      <c r="W356">
        <f ca="1">IF(V356&lt;1.1,V356,IF(V356&lt;YEAR!$C$2+YEAR!$C$3-2,V356+1,(YEAR!$C$2+YEAR!$C$3-1)&amp;"       :="))</f>
        <v>1</v>
      </c>
      <c r="X356">
        <f ca="1">IF(W356&lt;1.1,W356,IF(W356&lt;YEAR!$C$2+YEAR!$C$3-2,W356+1,(YEAR!$C$2+YEAR!$C$3-1)&amp;"       :="))</f>
        <v>1</v>
      </c>
      <c r="Y356">
        <f ca="1">IF(X356&lt;1.1,X356,IF(X356&lt;YEAR!$C$2+YEAR!$C$3-2,X356+1,(YEAR!$C$2+YEAR!$C$3-1)&amp;"       :="))</f>
        <v>1</v>
      </c>
      <c r="Z356">
        <f ca="1">IF(Y356&lt;1.1,Y356,IF(Y356&lt;YEAR!$C$2+YEAR!$C$3-2,Y356+1,(YEAR!$C$2+YEAR!$C$3-1)&amp;"       :="))</f>
        <v>1</v>
      </c>
      <c r="AA356">
        <f ca="1">IF(Z356&lt;1.1,Z356,IF(Z356&lt;YEAR!$C$2+YEAR!$C$3-2,Z356+1,(YEAR!$C$2+YEAR!$C$3-1)&amp;"       :="))</f>
        <v>1</v>
      </c>
      <c r="AB356">
        <f ca="1">IF(AA356&lt;1.1,AA356,IF(AA356&lt;YEAR!$C$2+YEAR!$C$3-2,AA356+1,(YEAR!$C$2+YEAR!$C$3-1)&amp;"       :="))</f>
        <v>1</v>
      </c>
      <c r="AC356">
        <f ca="1">IF(AB356&lt;1.1,AB356,IF(AB356&lt;YEAR!$C$2+YEAR!$C$3-2,AB356+1,(YEAR!$C$2+YEAR!$C$3-1)&amp;"       :="))</f>
        <v>1</v>
      </c>
      <c r="AD356">
        <f ca="1">IF(AC356&lt;1.1,AC356,IF(AC356&lt;YEAR!$C$2+YEAR!$C$3-2,AC356+1,(YEAR!$C$2+YEAR!$C$3-1)&amp;"       :="))</f>
        <v>1</v>
      </c>
      <c r="AE356">
        <f ca="1">IF(AD356&lt;1.1,AD356,IF(AD356&lt;YEAR!$C$2+YEAR!$C$3-2,AD356+1,(YEAR!$C$2+YEAR!$C$3-1)&amp;"       :="))</f>
        <v>1</v>
      </c>
      <c r="AF356">
        <f ca="1">IF(AE356&lt;1.1,AE356,IF(AE356&lt;YEAR!$C$2+YEAR!$C$3-2,AE356+1,(YEAR!$C$2+YEAR!$C$3-1)&amp;"       :="))</f>
        <v>1</v>
      </c>
      <c r="AG356">
        <f ca="1">IF(AF356&lt;1.1,AF356,IF(AF356&lt;YEAR!$C$2+YEAR!$C$3-2,AF356+1,(YEAR!$C$2+YEAR!$C$3-1)&amp;"       :="))</f>
        <v>1</v>
      </c>
      <c r="AH356">
        <f ca="1">IF(AG356&lt;1.1,AG356,IF(AG356&lt;YEAR!$C$2+YEAR!$C$3-2,AG356+1,(YEAR!$C$2+YEAR!$C$3-1)&amp;"       :="))</f>
        <v>1</v>
      </c>
      <c r="AI356">
        <f ca="1">IF(AH356&lt;1.1,AH356,IF(AH356&lt;YEAR!$C$2+YEAR!$C$3-2,AH356+1,(YEAR!$C$2+YEAR!$C$3-1)&amp;"       :="))</f>
        <v>1</v>
      </c>
      <c r="AJ356">
        <f ca="1">IF(AI356&lt;1.1,AI356,IF(AI356&lt;YEAR!$C$2+YEAR!$C$3-2,AI356+1,(YEAR!$C$2+YEAR!$C$3-1)&amp;"       :="))</f>
        <v>1</v>
      </c>
    </row>
    <row r="357" spans="1:36">
      <c r="A357">
        <f t="shared" ca="1" si="25"/>
        <v>9</v>
      </c>
      <c r="B357" t="s">
        <v>51</v>
      </c>
      <c r="C357" t="str">
        <f ca="1">IF(D357="",OFFSET(AvailabilityFactor!A$1,A357,0),C356)</f>
        <v>D2HYKC01</v>
      </c>
      <c r="D357" t="str" cm="1">
        <f t="array" aca="1" ref="D357" ca="1">IF(D356="",TS_DRC!$P$5,OFFSET(TS_DRC!P$5,RIGHT(D356,2),0,TRUE))</f>
        <v>TS25</v>
      </c>
      <c r="E357" t="str">
        <f t="shared" ca="1" si="26"/>
        <v>TS25</v>
      </c>
      <c r="F357">
        <f ca="1">IF($D357="",YEAR!C$2,1)</f>
        <v>1</v>
      </c>
      <c r="G357">
        <f ca="1">IF(F357&lt;1.1,F357,IF(F357&lt;YEAR!$C$2+YEAR!$C$3-2,F357+1,(YEAR!$C$2+YEAR!$C$3-1)&amp;"       :="))</f>
        <v>1</v>
      </c>
      <c r="H357">
        <f ca="1">IF(G357&lt;1.1,G357,IF(G357&lt;YEAR!$C$2+YEAR!$C$3-2,G357+1,(YEAR!$C$2+YEAR!$C$3-1)&amp;"       :="))</f>
        <v>1</v>
      </c>
      <c r="I357">
        <f ca="1">IF(H357&lt;1.1,H357,IF(H357&lt;YEAR!$C$2+YEAR!$C$3-2,H357+1,(YEAR!$C$2+YEAR!$C$3-1)&amp;"       :="))</f>
        <v>1</v>
      </c>
      <c r="J357">
        <f ca="1">IF(I357&lt;1.1,I357,IF(I357&lt;YEAR!$C$2+YEAR!$C$3-2,I357+1,(YEAR!$C$2+YEAR!$C$3-1)&amp;"       :="))</f>
        <v>1</v>
      </c>
      <c r="K357">
        <f ca="1">IF(J357&lt;1.1,J357,IF(J357&lt;YEAR!$C$2+YEAR!$C$3-2,J357+1,(YEAR!$C$2+YEAR!$C$3-1)&amp;"       :="))</f>
        <v>1</v>
      </c>
      <c r="L357">
        <f ca="1">IF(K357&lt;1.1,K357,IF(K357&lt;YEAR!$C$2+YEAR!$C$3-2,K357+1,(YEAR!$C$2+YEAR!$C$3-1)&amp;"       :="))</f>
        <v>1</v>
      </c>
      <c r="M357">
        <f ca="1">IF(L357&lt;1.1,L357,IF(L357&lt;YEAR!$C$2+YEAR!$C$3-2,L357+1,(YEAR!$C$2+YEAR!$C$3-1)&amp;"       :="))</f>
        <v>1</v>
      </c>
      <c r="N357">
        <f ca="1">IF(M357&lt;1.1,M357,IF(M357&lt;YEAR!$C$2+YEAR!$C$3-2,M357+1,(YEAR!$C$2+YEAR!$C$3-1)&amp;"       :="))</f>
        <v>1</v>
      </c>
      <c r="O357">
        <f ca="1">IF(N357&lt;1.1,N357,IF(N357&lt;YEAR!$C$2+YEAR!$C$3-2,N357+1,(YEAR!$C$2+YEAR!$C$3-1)&amp;"       :="))</f>
        <v>1</v>
      </c>
      <c r="P357">
        <f ca="1">IF(O357&lt;1.1,O357,IF(O357&lt;YEAR!$C$2+YEAR!$C$3-2,O357+1,(YEAR!$C$2+YEAR!$C$3-1)&amp;"       :="))</f>
        <v>1</v>
      </c>
      <c r="Q357">
        <f ca="1">IF(P357&lt;1.1,P357,IF(P357&lt;YEAR!$C$2+YEAR!$C$3-2,P357+1,(YEAR!$C$2+YEAR!$C$3-1)&amp;"       :="))</f>
        <v>1</v>
      </c>
      <c r="R357">
        <f ca="1">IF(Q357&lt;1.1,Q357,IF(Q357&lt;YEAR!$C$2+YEAR!$C$3-2,Q357+1,(YEAR!$C$2+YEAR!$C$3-1)&amp;"       :="))</f>
        <v>1</v>
      </c>
      <c r="S357">
        <f ca="1">IF(R357&lt;1.1,R357,IF(R357&lt;YEAR!$C$2+YEAR!$C$3-2,R357+1,(YEAR!$C$2+YEAR!$C$3-1)&amp;"       :="))</f>
        <v>1</v>
      </c>
      <c r="T357">
        <f ca="1">IF(S357&lt;1.1,S357,IF(S357&lt;YEAR!$C$2+YEAR!$C$3-2,S357+1,(YEAR!$C$2+YEAR!$C$3-1)&amp;"       :="))</f>
        <v>1</v>
      </c>
      <c r="U357">
        <f ca="1">IF(T357&lt;1.1,T357,IF(T357&lt;YEAR!$C$2+YEAR!$C$3-2,T357+1,(YEAR!$C$2+YEAR!$C$3-1)&amp;"       :="))</f>
        <v>1</v>
      </c>
      <c r="V357">
        <f ca="1">IF(U357&lt;1.1,U357,IF(U357&lt;YEAR!$C$2+YEAR!$C$3-2,U357+1,(YEAR!$C$2+YEAR!$C$3-1)&amp;"       :="))</f>
        <v>1</v>
      </c>
      <c r="W357">
        <f ca="1">IF(V357&lt;1.1,V357,IF(V357&lt;YEAR!$C$2+YEAR!$C$3-2,V357+1,(YEAR!$C$2+YEAR!$C$3-1)&amp;"       :="))</f>
        <v>1</v>
      </c>
      <c r="X357">
        <f ca="1">IF(W357&lt;1.1,W357,IF(W357&lt;YEAR!$C$2+YEAR!$C$3-2,W357+1,(YEAR!$C$2+YEAR!$C$3-1)&amp;"       :="))</f>
        <v>1</v>
      </c>
      <c r="Y357">
        <f ca="1">IF(X357&lt;1.1,X357,IF(X357&lt;YEAR!$C$2+YEAR!$C$3-2,X357+1,(YEAR!$C$2+YEAR!$C$3-1)&amp;"       :="))</f>
        <v>1</v>
      </c>
      <c r="Z357">
        <f ca="1">IF(Y357&lt;1.1,Y357,IF(Y357&lt;YEAR!$C$2+YEAR!$C$3-2,Y357+1,(YEAR!$C$2+YEAR!$C$3-1)&amp;"       :="))</f>
        <v>1</v>
      </c>
      <c r="AA357">
        <f ca="1">IF(Z357&lt;1.1,Z357,IF(Z357&lt;YEAR!$C$2+YEAR!$C$3-2,Z357+1,(YEAR!$C$2+YEAR!$C$3-1)&amp;"       :="))</f>
        <v>1</v>
      </c>
      <c r="AB357">
        <f ca="1">IF(AA357&lt;1.1,AA357,IF(AA357&lt;YEAR!$C$2+YEAR!$C$3-2,AA357+1,(YEAR!$C$2+YEAR!$C$3-1)&amp;"       :="))</f>
        <v>1</v>
      </c>
      <c r="AC357">
        <f ca="1">IF(AB357&lt;1.1,AB357,IF(AB357&lt;YEAR!$C$2+YEAR!$C$3-2,AB357+1,(YEAR!$C$2+YEAR!$C$3-1)&amp;"       :="))</f>
        <v>1</v>
      </c>
      <c r="AD357">
        <f ca="1">IF(AC357&lt;1.1,AC357,IF(AC357&lt;YEAR!$C$2+YEAR!$C$3-2,AC357+1,(YEAR!$C$2+YEAR!$C$3-1)&amp;"       :="))</f>
        <v>1</v>
      </c>
      <c r="AE357">
        <f ca="1">IF(AD357&lt;1.1,AD357,IF(AD357&lt;YEAR!$C$2+YEAR!$C$3-2,AD357+1,(YEAR!$C$2+YEAR!$C$3-1)&amp;"       :="))</f>
        <v>1</v>
      </c>
      <c r="AF357">
        <f ca="1">IF(AE357&lt;1.1,AE357,IF(AE357&lt;YEAR!$C$2+YEAR!$C$3-2,AE357+1,(YEAR!$C$2+YEAR!$C$3-1)&amp;"       :="))</f>
        <v>1</v>
      </c>
      <c r="AG357">
        <f ca="1">IF(AF357&lt;1.1,AF357,IF(AF357&lt;YEAR!$C$2+YEAR!$C$3-2,AF357+1,(YEAR!$C$2+YEAR!$C$3-1)&amp;"       :="))</f>
        <v>1</v>
      </c>
      <c r="AH357">
        <f ca="1">IF(AG357&lt;1.1,AG357,IF(AG357&lt;YEAR!$C$2+YEAR!$C$3-2,AG357+1,(YEAR!$C$2+YEAR!$C$3-1)&amp;"       :="))</f>
        <v>1</v>
      </c>
      <c r="AI357">
        <f ca="1">IF(AH357&lt;1.1,AH357,IF(AH357&lt;YEAR!$C$2+YEAR!$C$3-2,AH357+1,(YEAR!$C$2+YEAR!$C$3-1)&amp;"       :="))</f>
        <v>1</v>
      </c>
      <c r="AJ357">
        <f ca="1">IF(AI357&lt;1.1,AI357,IF(AI357&lt;YEAR!$C$2+YEAR!$C$3-2,AI357+1,(YEAR!$C$2+YEAR!$C$3-1)&amp;"       :="))</f>
        <v>1</v>
      </c>
    </row>
    <row r="358" spans="1:36">
      <c r="A358">
        <f t="shared" ca="1" si="25"/>
        <v>9</v>
      </c>
      <c r="B358" t="s">
        <v>51</v>
      </c>
      <c r="C358" t="str">
        <f ca="1">IF(D358="",OFFSET(AvailabilityFactor!A$1,A358,0),C357)</f>
        <v>D2HYKC01</v>
      </c>
      <c r="D358" t="str" cm="1">
        <f t="array" aca="1" ref="D358" ca="1">IF(D357="",TS_DRC!$P$5,OFFSET(TS_DRC!P$5,RIGHT(D357,2),0,TRUE))</f>
        <v>TS26</v>
      </c>
      <c r="E358" t="str">
        <f t="shared" ca="1" si="26"/>
        <v>TS26</v>
      </c>
      <c r="F358">
        <f ca="1">IF($D358="",YEAR!C$2,1)</f>
        <v>1</v>
      </c>
      <c r="G358">
        <f ca="1">IF(F358&lt;1.1,F358,IF(F358&lt;YEAR!$C$2+YEAR!$C$3-2,F358+1,(YEAR!$C$2+YEAR!$C$3-1)&amp;"       :="))</f>
        <v>1</v>
      </c>
      <c r="H358">
        <f ca="1">IF(G358&lt;1.1,G358,IF(G358&lt;YEAR!$C$2+YEAR!$C$3-2,G358+1,(YEAR!$C$2+YEAR!$C$3-1)&amp;"       :="))</f>
        <v>1</v>
      </c>
      <c r="I358">
        <f ca="1">IF(H358&lt;1.1,H358,IF(H358&lt;YEAR!$C$2+YEAR!$C$3-2,H358+1,(YEAR!$C$2+YEAR!$C$3-1)&amp;"       :="))</f>
        <v>1</v>
      </c>
      <c r="J358">
        <f ca="1">IF(I358&lt;1.1,I358,IF(I358&lt;YEAR!$C$2+YEAR!$C$3-2,I358+1,(YEAR!$C$2+YEAR!$C$3-1)&amp;"       :="))</f>
        <v>1</v>
      </c>
      <c r="K358">
        <f ca="1">IF(J358&lt;1.1,J358,IF(J358&lt;YEAR!$C$2+YEAR!$C$3-2,J358+1,(YEAR!$C$2+YEAR!$C$3-1)&amp;"       :="))</f>
        <v>1</v>
      </c>
      <c r="L358">
        <f ca="1">IF(K358&lt;1.1,K358,IF(K358&lt;YEAR!$C$2+YEAR!$C$3-2,K358+1,(YEAR!$C$2+YEAR!$C$3-1)&amp;"       :="))</f>
        <v>1</v>
      </c>
      <c r="M358">
        <f ca="1">IF(L358&lt;1.1,L358,IF(L358&lt;YEAR!$C$2+YEAR!$C$3-2,L358+1,(YEAR!$C$2+YEAR!$C$3-1)&amp;"       :="))</f>
        <v>1</v>
      </c>
      <c r="N358">
        <f ca="1">IF(M358&lt;1.1,M358,IF(M358&lt;YEAR!$C$2+YEAR!$C$3-2,M358+1,(YEAR!$C$2+YEAR!$C$3-1)&amp;"       :="))</f>
        <v>1</v>
      </c>
      <c r="O358">
        <f ca="1">IF(N358&lt;1.1,N358,IF(N358&lt;YEAR!$C$2+YEAR!$C$3-2,N358+1,(YEAR!$C$2+YEAR!$C$3-1)&amp;"       :="))</f>
        <v>1</v>
      </c>
      <c r="P358">
        <f ca="1">IF(O358&lt;1.1,O358,IF(O358&lt;YEAR!$C$2+YEAR!$C$3-2,O358+1,(YEAR!$C$2+YEAR!$C$3-1)&amp;"       :="))</f>
        <v>1</v>
      </c>
      <c r="Q358">
        <f ca="1">IF(P358&lt;1.1,P358,IF(P358&lt;YEAR!$C$2+YEAR!$C$3-2,P358+1,(YEAR!$C$2+YEAR!$C$3-1)&amp;"       :="))</f>
        <v>1</v>
      </c>
      <c r="R358">
        <f ca="1">IF(Q358&lt;1.1,Q358,IF(Q358&lt;YEAR!$C$2+YEAR!$C$3-2,Q358+1,(YEAR!$C$2+YEAR!$C$3-1)&amp;"       :="))</f>
        <v>1</v>
      </c>
      <c r="S358">
        <f ca="1">IF(R358&lt;1.1,R358,IF(R358&lt;YEAR!$C$2+YEAR!$C$3-2,R358+1,(YEAR!$C$2+YEAR!$C$3-1)&amp;"       :="))</f>
        <v>1</v>
      </c>
      <c r="T358">
        <f ca="1">IF(S358&lt;1.1,S358,IF(S358&lt;YEAR!$C$2+YEAR!$C$3-2,S358+1,(YEAR!$C$2+YEAR!$C$3-1)&amp;"       :="))</f>
        <v>1</v>
      </c>
      <c r="U358">
        <f ca="1">IF(T358&lt;1.1,T358,IF(T358&lt;YEAR!$C$2+YEAR!$C$3-2,T358+1,(YEAR!$C$2+YEAR!$C$3-1)&amp;"       :="))</f>
        <v>1</v>
      </c>
      <c r="V358">
        <f ca="1">IF(U358&lt;1.1,U358,IF(U358&lt;YEAR!$C$2+YEAR!$C$3-2,U358+1,(YEAR!$C$2+YEAR!$C$3-1)&amp;"       :="))</f>
        <v>1</v>
      </c>
      <c r="W358">
        <f ca="1">IF(V358&lt;1.1,V358,IF(V358&lt;YEAR!$C$2+YEAR!$C$3-2,V358+1,(YEAR!$C$2+YEAR!$C$3-1)&amp;"       :="))</f>
        <v>1</v>
      </c>
      <c r="X358">
        <f ca="1">IF(W358&lt;1.1,W358,IF(W358&lt;YEAR!$C$2+YEAR!$C$3-2,W358+1,(YEAR!$C$2+YEAR!$C$3-1)&amp;"       :="))</f>
        <v>1</v>
      </c>
      <c r="Y358">
        <f ca="1">IF(X358&lt;1.1,X358,IF(X358&lt;YEAR!$C$2+YEAR!$C$3-2,X358+1,(YEAR!$C$2+YEAR!$C$3-1)&amp;"       :="))</f>
        <v>1</v>
      </c>
      <c r="Z358">
        <f ca="1">IF(Y358&lt;1.1,Y358,IF(Y358&lt;YEAR!$C$2+YEAR!$C$3-2,Y358+1,(YEAR!$C$2+YEAR!$C$3-1)&amp;"       :="))</f>
        <v>1</v>
      </c>
      <c r="AA358">
        <f ca="1">IF(Z358&lt;1.1,Z358,IF(Z358&lt;YEAR!$C$2+YEAR!$C$3-2,Z358+1,(YEAR!$C$2+YEAR!$C$3-1)&amp;"       :="))</f>
        <v>1</v>
      </c>
      <c r="AB358">
        <f ca="1">IF(AA358&lt;1.1,AA358,IF(AA358&lt;YEAR!$C$2+YEAR!$C$3-2,AA358+1,(YEAR!$C$2+YEAR!$C$3-1)&amp;"       :="))</f>
        <v>1</v>
      </c>
      <c r="AC358">
        <f ca="1">IF(AB358&lt;1.1,AB358,IF(AB358&lt;YEAR!$C$2+YEAR!$C$3-2,AB358+1,(YEAR!$C$2+YEAR!$C$3-1)&amp;"       :="))</f>
        <v>1</v>
      </c>
      <c r="AD358">
        <f ca="1">IF(AC358&lt;1.1,AC358,IF(AC358&lt;YEAR!$C$2+YEAR!$C$3-2,AC358+1,(YEAR!$C$2+YEAR!$C$3-1)&amp;"       :="))</f>
        <v>1</v>
      </c>
      <c r="AE358">
        <f ca="1">IF(AD358&lt;1.1,AD358,IF(AD358&lt;YEAR!$C$2+YEAR!$C$3-2,AD358+1,(YEAR!$C$2+YEAR!$C$3-1)&amp;"       :="))</f>
        <v>1</v>
      </c>
      <c r="AF358">
        <f ca="1">IF(AE358&lt;1.1,AE358,IF(AE358&lt;YEAR!$C$2+YEAR!$C$3-2,AE358+1,(YEAR!$C$2+YEAR!$C$3-1)&amp;"       :="))</f>
        <v>1</v>
      </c>
      <c r="AG358">
        <f ca="1">IF(AF358&lt;1.1,AF358,IF(AF358&lt;YEAR!$C$2+YEAR!$C$3-2,AF358+1,(YEAR!$C$2+YEAR!$C$3-1)&amp;"       :="))</f>
        <v>1</v>
      </c>
      <c r="AH358">
        <f ca="1">IF(AG358&lt;1.1,AG358,IF(AG358&lt;YEAR!$C$2+YEAR!$C$3-2,AG358+1,(YEAR!$C$2+YEAR!$C$3-1)&amp;"       :="))</f>
        <v>1</v>
      </c>
      <c r="AI358">
        <f ca="1">IF(AH358&lt;1.1,AH358,IF(AH358&lt;YEAR!$C$2+YEAR!$C$3-2,AH358+1,(YEAR!$C$2+YEAR!$C$3-1)&amp;"       :="))</f>
        <v>1</v>
      </c>
      <c r="AJ358">
        <f ca="1">IF(AI358&lt;1.1,AI358,IF(AI358&lt;YEAR!$C$2+YEAR!$C$3-2,AI358+1,(YEAR!$C$2+YEAR!$C$3-1)&amp;"       :="))</f>
        <v>1</v>
      </c>
    </row>
    <row r="359" spans="1:36">
      <c r="A359">
        <f t="shared" ca="1" si="25"/>
        <v>9</v>
      </c>
      <c r="B359" t="s">
        <v>51</v>
      </c>
      <c r="C359" t="str">
        <f ca="1">IF(D359="",OFFSET(AvailabilityFactor!A$1,A359,0),C358)</f>
        <v>D2HYKC01</v>
      </c>
      <c r="D359" t="str" cm="1">
        <f t="array" aca="1" ref="D359" ca="1">IF(D358="",TS_DRC!$P$5,OFFSET(TS_DRC!P$5,RIGHT(D358,2),0,TRUE))</f>
        <v>TS27</v>
      </c>
      <c r="E359" t="str">
        <f t="shared" ca="1" si="26"/>
        <v>TS27</v>
      </c>
      <c r="F359">
        <f ca="1">IF($D359="",YEAR!C$2,1)</f>
        <v>1</v>
      </c>
      <c r="G359">
        <f ca="1">IF(F359&lt;1.1,F359,IF(F359&lt;YEAR!$C$2+YEAR!$C$3-2,F359+1,(YEAR!$C$2+YEAR!$C$3-1)&amp;"       :="))</f>
        <v>1</v>
      </c>
      <c r="H359">
        <f ca="1">IF(G359&lt;1.1,G359,IF(G359&lt;YEAR!$C$2+YEAR!$C$3-2,G359+1,(YEAR!$C$2+YEAR!$C$3-1)&amp;"       :="))</f>
        <v>1</v>
      </c>
      <c r="I359">
        <f ca="1">IF(H359&lt;1.1,H359,IF(H359&lt;YEAR!$C$2+YEAR!$C$3-2,H359+1,(YEAR!$C$2+YEAR!$C$3-1)&amp;"       :="))</f>
        <v>1</v>
      </c>
      <c r="J359">
        <f ca="1">IF(I359&lt;1.1,I359,IF(I359&lt;YEAR!$C$2+YEAR!$C$3-2,I359+1,(YEAR!$C$2+YEAR!$C$3-1)&amp;"       :="))</f>
        <v>1</v>
      </c>
      <c r="K359">
        <f ca="1">IF(J359&lt;1.1,J359,IF(J359&lt;YEAR!$C$2+YEAR!$C$3-2,J359+1,(YEAR!$C$2+YEAR!$C$3-1)&amp;"       :="))</f>
        <v>1</v>
      </c>
      <c r="L359">
        <f ca="1">IF(K359&lt;1.1,K359,IF(K359&lt;YEAR!$C$2+YEAR!$C$3-2,K359+1,(YEAR!$C$2+YEAR!$C$3-1)&amp;"       :="))</f>
        <v>1</v>
      </c>
      <c r="M359">
        <f ca="1">IF(L359&lt;1.1,L359,IF(L359&lt;YEAR!$C$2+YEAR!$C$3-2,L359+1,(YEAR!$C$2+YEAR!$C$3-1)&amp;"       :="))</f>
        <v>1</v>
      </c>
      <c r="N359">
        <f ca="1">IF(M359&lt;1.1,M359,IF(M359&lt;YEAR!$C$2+YEAR!$C$3-2,M359+1,(YEAR!$C$2+YEAR!$C$3-1)&amp;"       :="))</f>
        <v>1</v>
      </c>
      <c r="O359">
        <f ca="1">IF(N359&lt;1.1,N359,IF(N359&lt;YEAR!$C$2+YEAR!$C$3-2,N359+1,(YEAR!$C$2+YEAR!$C$3-1)&amp;"       :="))</f>
        <v>1</v>
      </c>
      <c r="P359">
        <f ca="1">IF(O359&lt;1.1,O359,IF(O359&lt;YEAR!$C$2+YEAR!$C$3-2,O359+1,(YEAR!$C$2+YEAR!$C$3-1)&amp;"       :="))</f>
        <v>1</v>
      </c>
      <c r="Q359">
        <f ca="1">IF(P359&lt;1.1,P359,IF(P359&lt;YEAR!$C$2+YEAR!$C$3-2,P359+1,(YEAR!$C$2+YEAR!$C$3-1)&amp;"       :="))</f>
        <v>1</v>
      </c>
      <c r="R359">
        <f ca="1">IF(Q359&lt;1.1,Q359,IF(Q359&lt;YEAR!$C$2+YEAR!$C$3-2,Q359+1,(YEAR!$C$2+YEAR!$C$3-1)&amp;"       :="))</f>
        <v>1</v>
      </c>
      <c r="S359">
        <f ca="1">IF(R359&lt;1.1,R359,IF(R359&lt;YEAR!$C$2+YEAR!$C$3-2,R359+1,(YEAR!$C$2+YEAR!$C$3-1)&amp;"       :="))</f>
        <v>1</v>
      </c>
      <c r="T359">
        <f ca="1">IF(S359&lt;1.1,S359,IF(S359&lt;YEAR!$C$2+YEAR!$C$3-2,S359+1,(YEAR!$C$2+YEAR!$C$3-1)&amp;"       :="))</f>
        <v>1</v>
      </c>
      <c r="U359">
        <f ca="1">IF(T359&lt;1.1,T359,IF(T359&lt;YEAR!$C$2+YEAR!$C$3-2,T359+1,(YEAR!$C$2+YEAR!$C$3-1)&amp;"       :="))</f>
        <v>1</v>
      </c>
      <c r="V359">
        <f ca="1">IF(U359&lt;1.1,U359,IF(U359&lt;YEAR!$C$2+YEAR!$C$3-2,U359+1,(YEAR!$C$2+YEAR!$C$3-1)&amp;"       :="))</f>
        <v>1</v>
      </c>
      <c r="W359">
        <f ca="1">IF(V359&lt;1.1,V359,IF(V359&lt;YEAR!$C$2+YEAR!$C$3-2,V359+1,(YEAR!$C$2+YEAR!$C$3-1)&amp;"       :="))</f>
        <v>1</v>
      </c>
      <c r="X359">
        <f ca="1">IF(W359&lt;1.1,W359,IF(W359&lt;YEAR!$C$2+YEAR!$C$3-2,W359+1,(YEAR!$C$2+YEAR!$C$3-1)&amp;"       :="))</f>
        <v>1</v>
      </c>
      <c r="Y359">
        <f ca="1">IF(X359&lt;1.1,X359,IF(X359&lt;YEAR!$C$2+YEAR!$C$3-2,X359+1,(YEAR!$C$2+YEAR!$C$3-1)&amp;"       :="))</f>
        <v>1</v>
      </c>
      <c r="Z359">
        <f ca="1">IF(Y359&lt;1.1,Y359,IF(Y359&lt;YEAR!$C$2+YEAR!$C$3-2,Y359+1,(YEAR!$C$2+YEAR!$C$3-1)&amp;"       :="))</f>
        <v>1</v>
      </c>
      <c r="AA359">
        <f ca="1">IF(Z359&lt;1.1,Z359,IF(Z359&lt;YEAR!$C$2+YEAR!$C$3-2,Z359+1,(YEAR!$C$2+YEAR!$C$3-1)&amp;"       :="))</f>
        <v>1</v>
      </c>
      <c r="AB359">
        <f ca="1">IF(AA359&lt;1.1,AA359,IF(AA359&lt;YEAR!$C$2+YEAR!$C$3-2,AA359+1,(YEAR!$C$2+YEAR!$C$3-1)&amp;"       :="))</f>
        <v>1</v>
      </c>
      <c r="AC359">
        <f ca="1">IF(AB359&lt;1.1,AB359,IF(AB359&lt;YEAR!$C$2+YEAR!$C$3-2,AB359+1,(YEAR!$C$2+YEAR!$C$3-1)&amp;"       :="))</f>
        <v>1</v>
      </c>
      <c r="AD359">
        <f ca="1">IF(AC359&lt;1.1,AC359,IF(AC359&lt;YEAR!$C$2+YEAR!$C$3-2,AC359+1,(YEAR!$C$2+YEAR!$C$3-1)&amp;"       :="))</f>
        <v>1</v>
      </c>
      <c r="AE359">
        <f ca="1">IF(AD359&lt;1.1,AD359,IF(AD359&lt;YEAR!$C$2+YEAR!$C$3-2,AD359+1,(YEAR!$C$2+YEAR!$C$3-1)&amp;"       :="))</f>
        <v>1</v>
      </c>
      <c r="AF359">
        <f ca="1">IF(AE359&lt;1.1,AE359,IF(AE359&lt;YEAR!$C$2+YEAR!$C$3-2,AE359+1,(YEAR!$C$2+YEAR!$C$3-1)&amp;"       :="))</f>
        <v>1</v>
      </c>
      <c r="AG359">
        <f ca="1">IF(AF359&lt;1.1,AF359,IF(AF359&lt;YEAR!$C$2+YEAR!$C$3-2,AF359+1,(YEAR!$C$2+YEAR!$C$3-1)&amp;"       :="))</f>
        <v>1</v>
      </c>
      <c r="AH359">
        <f ca="1">IF(AG359&lt;1.1,AG359,IF(AG359&lt;YEAR!$C$2+YEAR!$C$3-2,AG359+1,(YEAR!$C$2+YEAR!$C$3-1)&amp;"       :="))</f>
        <v>1</v>
      </c>
      <c r="AI359">
        <f ca="1">IF(AH359&lt;1.1,AH359,IF(AH359&lt;YEAR!$C$2+YEAR!$C$3-2,AH359+1,(YEAR!$C$2+YEAR!$C$3-1)&amp;"       :="))</f>
        <v>1</v>
      </c>
      <c r="AJ359">
        <f ca="1">IF(AI359&lt;1.1,AI359,IF(AI359&lt;YEAR!$C$2+YEAR!$C$3-2,AI359+1,(YEAR!$C$2+YEAR!$C$3-1)&amp;"       :="))</f>
        <v>1</v>
      </c>
    </row>
    <row r="360" spans="1:36">
      <c r="A360">
        <f t="shared" ref="A360:A409" ca="1" si="27">IF(D360="",A359+1,A359)</f>
        <v>9</v>
      </c>
      <c r="B360" t="s">
        <v>51</v>
      </c>
      <c r="C360" t="str">
        <f ca="1">IF(D360="",OFFSET(AvailabilityFactor!A$1,A360,0),C359)</f>
        <v>D2HYKC01</v>
      </c>
      <c r="D360" t="str" cm="1">
        <f t="array" aca="1" ref="D360" ca="1">IF(D359="",TS_DRC!$P$5,OFFSET(TS_DRC!P$5,RIGHT(D359,2),0,TRUE))</f>
        <v>TS28</v>
      </c>
      <c r="E360" t="str">
        <f t="shared" ref="E360:E409" ca="1" si="28">IF(D360="","[DRC,"&amp;C360&amp;",*,*]          :         ",D360)</f>
        <v>TS28</v>
      </c>
      <c r="F360">
        <f ca="1">IF($D360="",YEAR!C$2,1)</f>
        <v>1</v>
      </c>
      <c r="G360">
        <f ca="1">IF(F360&lt;1.1,F360,IF(F360&lt;YEAR!$C$2+YEAR!$C$3-2,F360+1,(YEAR!$C$2+YEAR!$C$3-1)&amp;"       :="))</f>
        <v>1</v>
      </c>
      <c r="H360">
        <f ca="1">IF(G360&lt;1.1,G360,IF(G360&lt;YEAR!$C$2+YEAR!$C$3-2,G360+1,(YEAR!$C$2+YEAR!$C$3-1)&amp;"       :="))</f>
        <v>1</v>
      </c>
      <c r="I360">
        <f ca="1">IF(H360&lt;1.1,H360,IF(H360&lt;YEAR!$C$2+YEAR!$C$3-2,H360+1,(YEAR!$C$2+YEAR!$C$3-1)&amp;"       :="))</f>
        <v>1</v>
      </c>
      <c r="J360">
        <f ca="1">IF(I360&lt;1.1,I360,IF(I360&lt;YEAR!$C$2+YEAR!$C$3-2,I360+1,(YEAR!$C$2+YEAR!$C$3-1)&amp;"       :="))</f>
        <v>1</v>
      </c>
      <c r="K360">
        <f ca="1">IF(J360&lt;1.1,J360,IF(J360&lt;YEAR!$C$2+YEAR!$C$3-2,J360+1,(YEAR!$C$2+YEAR!$C$3-1)&amp;"       :="))</f>
        <v>1</v>
      </c>
      <c r="L360">
        <f ca="1">IF(K360&lt;1.1,K360,IF(K360&lt;YEAR!$C$2+YEAR!$C$3-2,K360+1,(YEAR!$C$2+YEAR!$C$3-1)&amp;"       :="))</f>
        <v>1</v>
      </c>
      <c r="M360">
        <f ca="1">IF(L360&lt;1.1,L360,IF(L360&lt;YEAR!$C$2+YEAR!$C$3-2,L360+1,(YEAR!$C$2+YEAR!$C$3-1)&amp;"       :="))</f>
        <v>1</v>
      </c>
      <c r="N360">
        <f ca="1">IF(M360&lt;1.1,M360,IF(M360&lt;YEAR!$C$2+YEAR!$C$3-2,M360+1,(YEAR!$C$2+YEAR!$C$3-1)&amp;"       :="))</f>
        <v>1</v>
      </c>
      <c r="O360">
        <f ca="1">IF(N360&lt;1.1,N360,IF(N360&lt;YEAR!$C$2+YEAR!$C$3-2,N360+1,(YEAR!$C$2+YEAR!$C$3-1)&amp;"       :="))</f>
        <v>1</v>
      </c>
      <c r="P360">
        <f ca="1">IF(O360&lt;1.1,O360,IF(O360&lt;YEAR!$C$2+YEAR!$C$3-2,O360+1,(YEAR!$C$2+YEAR!$C$3-1)&amp;"       :="))</f>
        <v>1</v>
      </c>
      <c r="Q360">
        <f ca="1">IF(P360&lt;1.1,P360,IF(P360&lt;YEAR!$C$2+YEAR!$C$3-2,P360+1,(YEAR!$C$2+YEAR!$C$3-1)&amp;"       :="))</f>
        <v>1</v>
      </c>
      <c r="R360">
        <f ca="1">IF(Q360&lt;1.1,Q360,IF(Q360&lt;YEAR!$C$2+YEAR!$C$3-2,Q360+1,(YEAR!$C$2+YEAR!$C$3-1)&amp;"       :="))</f>
        <v>1</v>
      </c>
      <c r="S360">
        <f ca="1">IF(R360&lt;1.1,R360,IF(R360&lt;YEAR!$C$2+YEAR!$C$3-2,R360+1,(YEAR!$C$2+YEAR!$C$3-1)&amp;"       :="))</f>
        <v>1</v>
      </c>
      <c r="T360">
        <f ca="1">IF(S360&lt;1.1,S360,IF(S360&lt;YEAR!$C$2+YEAR!$C$3-2,S360+1,(YEAR!$C$2+YEAR!$C$3-1)&amp;"       :="))</f>
        <v>1</v>
      </c>
      <c r="U360">
        <f ca="1">IF(T360&lt;1.1,T360,IF(T360&lt;YEAR!$C$2+YEAR!$C$3-2,T360+1,(YEAR!$C$2+YEAR!$C$3-1)&amp;"       :="))</f>
        <v>1</v>
      </c>
      <c r="V360">
        <f ca="1">IF(U360&lt;1.1,U360,IF(U360&lt;YEAR!$C$2+YEAR!$C$3-2,U360+1,(YEAR!$C$2+YEAR!$C$3-1)&amp;"       :="))</f>
        <v>1</v>
      </c>
      <c r="W360">
        <f ca="1">IF(V360&lt;1.1,V360,IF(V360&lt;YEAR!$C$2+YEAR!$C$3-2,V360+1,(YEAR!$C$2+YEAR!$C$3-1)&amp;"       :="))</f>
        <v>1</v>
      </c>
      <c r="X360">
        <f ca="1">IF(W360&lt;1.1,W360,IF(W360&lt;YEAR!$C$2+YEAR!$C$3-2,W360+1,(YEAR!$C$2+YEAR!$C$3-1)&amp;"       :="))</f>
        <v>1</v>
      </c>
      <c r="Y360">
        <f ca="1">IF(X360&lt;1.1,X360,IF(X360&lt;YEAR!$C$2+YEAR!$C$3-2,X360+1,(YEAR!$C$2+YEAR!$C$3-1)&amp;"       :="))</f>
        <v>1</v>
      </c>
      <c r="Z360">
        <f ca="1">IF(Y360&lt;1.1,Y360,IF(Y360&lt;YEAR!$C$2+YEAR!$C$3-2,Y360+1,(YEAR!$C$2+YEAR!$C$3-1)&amp;"       :="))</f>
        <v>1</v>
      </c>
      <c r="AA360">
        <f ca="1">IF(Z360&lt;1.1,Z360,IF(Z360&lt;YEAR!$C$2+YEAR!$C$3-2,Z360+1,(YEAR!$C$2+YEAR!$C$3-1)&amp;"       :="))</f>
        <v>1</v>
      </c>
      <c r="AB360">
        <f ca="1">IF(AA360&lt;1.1,AA360,IF(AA360&lt;YEAR!$C$2+YEAR!$C$3-2,AA360+1,(YEAR!$C$2+YEAR!$C$3-1)&amp;"       :="))</f>
        <v>1</v>
      </c>
      <c r="AC360">
        <f ca="1">IF(AB360&lt;1.1,AB360,IF(AB360&lt;YEAR!$C$2+YEAR!$C$3-2,AB360+1,(YEAR!$C$2+YEAR!$C$3-1)&amp;"       :="))</f>
        <v>1</v>
      </c>
      <c r="AD360">
        <f ca="1">IF(AC360&lt;1.1,AC360,IF(AC360&lt;YEAR!$C$2+YEAR!$C$3-2,AC360+1,(YEAR!$C$2+YEAR!$C$3-1)&amp;"       :="))</f>
        <v>1</v>
      </c>
      <c r="AE360">
        <f ca="1">IF(AD360&lt;1.1,AD360,IF(AD360&lt;YEAR!$C$2+YEAR!$C$3-2,AD360+1,(YEAR!$C$2+YEAR!$C$3-1)&amp;"       :="))</f>
        <v>1</v>
      </c>
      <c r="AF360">
        <f ca="1">IF(AE360&lt;1.1,AE360,IF(AE360&lt;YEAR!$C$2+YEAR!$C$3-2,AE360+1,(YEAR!$C$2+YEAR!$C$3-1)&amp;"       :="))</f>
        <v>1</v>
      </c>
      <c r="AG360">
        <f ca="1">IF(AF360&lt;1.1,AF360,IF(AF360&lt;YEAR!$C$2+YEAR!$C$3-2,AF360+1,(YEAR!$C$2+YEAR!$C$3-1)&amp;"       :="))</f>
        <v>1</v>
      </c>
      <c r="AH360">
        <f ca="1">IF(AG360&lt;1.1,AG360,IF(AG360&lt;YEAR!$C$2+YEAR!$C$3-2,AG360+1,(YEAR!$C$2+YEAR!$C$3-1)&amp;"       :="))</f>
        <v>1</v>
      </c>
      <c r="AI360">
        <f ca="1">IF(AH360&lt;1.1,AH360,IF(AH360&lt;YEAR!$C$2+YEAR!$C$3-2,AH360+1,(YEAR!$C$2+YEAR!$C$3-1)&amp;"       :="))</f>
        <v>1</v>
      </c>
      <c r="AJ360">
        <f ca="1">IF(AI360&lt;1.1,AI360,IF(AI360&lt;YEAR!$C$2+YEAR!$C$3-2,AI360+1,(YEAR!$C$2+YEAR!$C$3-1)&amp;"       :="))</f>
        <v>1</v>
      </c>
    </row>
    <row r="361" spans="1:36">
      <c r="A361">
        <f t="shared" ca="1" si="27"/>
        <v>9</v>
      </c>
      <c r="B361" t="s">
        <v>51</v>
      </c>
      <c r="C361" t="str">
        <f ca="1">IF(D361="",OFFSET(AvailabilityFactor!A$1,A361,0),C360)</f>
        <v>D2HYKC01</v>
      </c>
      <c r="D361" t="str" cm="1">
        <f t="array" aca="1" ref="D361" ca="1">IF(D360="",TS_DRC!$P$5,OFFSET(TS_DRC!P$5,RIGHT(D360,2),0,TRUE))</f>
        <v>TS29</v>
      </c>
      <c r="E361" t="str">
        <f t="shared" ca="1" si="28"/>
        <v>TS29</v>
      </c>
      <c r="F361">
        <f ca="1">IF($D361="",YEAR!C$2,1)</f>
        <v>1</v>
      </c>
      <c r="G361">
        <f ca="1">IF(F361&lt;1.1,F361,IF(F361&lt;YEAR!$C$2+YEAR!$C$3-2,F361+1,(YEAR!$C$2+YEAR!$C$3-1)&amp;"       :="))</f>
        <v>1</v>
      </c>
      <c r="H361">
        <f ca="1">IF(G361&lt;1.1,G361,IF(G361&lt;YEAR!$C$2+YEAR!$C$3-2,G361+1,(YEAR!$C$2+YEAR!$C$3-1)&amp;"       :="))</f>
        <v>1</v>
      </c>
      <c r="I361">
        <f ca="1">IF(H361&lt;1.1,H361,IF(H361&lt;YEAR!$C$2+YEAR!$C$3-2,H361+1,(YEAR!$C$2+YEAR!$C$3-1)&amp;"       :="))</f>
        <v>1</v>
      </c>
      <c r="J361">
        <f ca="1">IF(I361&lt;1.1,I361,IF(I361&lt;YEAR!$C$2+YEAR!$C$3-2,I361+1,(YEAR!$C$2+YEAR!$C$3-1)&amp;"       :="))</f>
        <v>1</v>
      </c>
      <c r="K361">
        <f ca="1">IF(J361&lt;1.1,J361,IF(J361&lt;YEAR!$C$2+YEAR!$C$3-2,J361+1,(YEAR!$C$2+YEAR!$C$3-1)&amp;"       :="))</f>
        <v>1</v>
      </c>
      <c r="L361">
        <f ca="1">IF(K361&lt;1.1,K361,IF(K361&lt;YEAR!$C$2+YEAR!$C$3-2,K361+1,(YEAR!$C$2+YEAR!$C$3-1)&amp;"       :="))</f>
        <v>1</v>
      </c>
      <c r="M361">
        <f ca="1">IF(L361&lt;1.1,L361,IF(L361&lt;YEAR!$C$2+YEAR!$C$3-2,L361+1,(YEAR!$C$2+YEAR!$C$3-1)&amp;"       :="))</f>
        <v>1</v>
      </c>
      <c r="N361">
        <f ca="1">IF(M361&lt;1.1,M361,IF(M361&lt;YEAR!$C$2+YEAR!$C$3-2,M361+1,(YEAR!$C$2+YEAR!$C$3-1)&amp;"       :="))</f>
        <v>1</v>
      </c>
      <c r="O361">
        <f ca="1">IF(N361&lt;1.1,N361,IF(N361&lt;YEAR!$C$2+YEAR!$C$3-2,N361+1,(YEAR!$C$2+YEAR!$C$3-1)&amp;"       :="))</f>
        <v>1</v>
      </c>
      <c r="P361">
        <f ca="1">IF(O361&lt;1.1,O361,IF(O361&lt;YEAR!$C$2+YEAR!$C$3-2,O361+1,(YEAR!$C$2+YEAR!$C$3-1)&amp;"       :="))</f>
        <v>1</v>
      </c>
      <c r="Q361">
        <f ca="1">IF(P361&lt;1.1,P361,IF(P361&lt;YEAR!$C$2+YEAR!$C$3-2,P361+1,(YEAR!$C$2+YEAR!$C$3-1)&amp;"       :="))</f>
        <v>1</v>
      </c>
      <c r="R361">
        <f ca="1">IF(Q361&lt;1.1,Q361,IF(Q361&lt;YEAR!$C$2+YEAR!$C$3-2,Q361+1,(YEAR!$C$2+YEAR!$C$3-1)&amp;"       :="))</f>
        <v>1</v>
      </c>
      <c r="S361">
        <f ca="1">IF(R361&lt;1.1,R361,IF(R361&lt;YEAR!$C$2+YEAR!$C$3-2,R361+1,(YEAR!$C$2+YEAR!$C$3-1)&amp;"       :="))</f>
        <v>1</v>
      </c>
      <c r="T361">
        <f ca="1">IF(S361&lt;1.1,S361,IF(S361&lt;YEAR!$C$2+YEAR!$C$3-2,S361+1,(YEAR!$C$2+YEAR!$C$3-1)&amp;"       :="))</f>
        <v>1</v>
      </c>
      <c r="U361">
        <f ca="1">IF(T361&lt;1.1,T361,IF(T361&lt;YEAR!$C$2+YEAR!$C$3-2,T361+1,(YEAR!$C$2+YEAR!$C$3-1)&amp;"       :="))</f>
        <v>1</v>
      </c>
      <c r="V361">
        <f ca="1">IF(U361&lt;1.1,U361,IF(U361&lt;YEAR!$C$2+YEAR!$C$3-2,U361+1,(YEAR!$C$2+YEAR!$C$3-1)&amp;"       :="))</f>
        <v>1</v>
      </c>
      <c r="W361">
        <f ca="1">IF(V361&lt;1.1,V361,IF(V361&lt;YEAR!$C$2+YEAR!$C$3-2,V361+1,(YEAR!$C$2+YEAR!$C$3-1)&amp;"       :="))</f>
        <v>1</v>
      </c>
      <c r="X361">
        <f ca="1">IF(W361&lt;1.1,W361,IF(W361&lt;YEAR!$C$2+YEAR!$C$3-2,W361+1,(YEAR!$C$2+YEAR!$C$3-1)&amp;"       :="))</f>
        <v>1</v>
      </c>
      <c r="Y361">
        <f ca="1">IF(X361&lt;1.1,X361,IF(X361&lt;YEAR!$C$2+YEAR!$C$3-2,X361+1,(YEAR!$C$2+YEAR!$C$3-1)&amp;"       :="))</f>
        <v>1</v>
      </c>
      <c r="Z361">
        <f ca="1">IF(Y361&lt;1.1,Y361,IF(Y361&lt;YEAR!$C$2+YEAR!$C$3-2,Y361+1,(YEAR!$C$2+YEAR!$C$3-1)&amp;"       :="))</f>
        <v>1</v>
      </c>
      <c r="AA361">
        <f ca="1">IF(Z361&lt;1.1,Z361,IF(Z361&lt;YEAR!$C$2+YEAR!$C$3-2,Z361+1,(YEAR!$C$2+YEAR!$C$3-1)&amp;"       :="))</f>
        <v>1</v>
      </c>
      <c r="AB361">
        <f ca="1">IF(AA361&lt;1.1,AA361,IF(AA361&lt;YEAR!$C$2+YEAR!$C$3-2,AA361+1,(YEAR!$C$2+YEAR!$C$3-1)&amp;"       :="))</f>
        <v>1</v>
      </c>
      <c r="AC361">
        <f ca="1">IF(AB361&lt;1.1,AB361,IF(AB361&lt;YEAR!$C$2+YEAR!$C$3-2,AB361+1,(YEAR!$C$2+YEAR!$C$3-1)&amp;"       :="))</f>
        <v>1</v>
      </c>
      <c r="AD361">
        <f ca="1">IF(AC361&lt;1.1,AC361,IF(AC361&lt;YEAR!$C$2+YEAR!$C$3-2,AC361+1,(YEAR!$C$2+YEAR!$C$3-1)&amp;"       :="))</f>
        <v>1</v>
      </c>
      <c r="AE361">
        <f ca="1">IF(AD361&lt;1.1,AD361,IF(AD361&lt;YEAR!$C$2+YEAR!$C$3-2,AD361+1,(YEAR!$C$2+YEAR!$C$3-1)&amp;"       :="))</f>
        <v>1</v>
      </c>
      <c r="AF361">
        <f ca="1">IF(AE361&lt;1.1,AE361,IF(AE361&lt;YEAR!$C$2+YEAR!$C$3-2,AE361+1,(YEAR!$C$2+YEAR!$C$3-1)&amp;"       :="))</f>
        <v>1</v>
      </c>
      <c r="AG361">
        <f ca="1">IF(AF361&lt;1.1,AF361,IF(AF361&lt;YEAR!$C$2+YEAR!$C$3-2,AF361+1,(YEAR!$C$2+YEAR!$C$3-1)&amp;"       :="))</f>
        <v>1</v>
      </c>
      <c r="AH361">
        <f ca="1">IF(AG361&lt;1.1,AG361,IF(AG361&lt;YEAR!$C$2+YEAR!$C$3-2,AG361+1,(YEAR!$C$2+YEAR!$C$3-1)&amp;"       :="))</f>
        <v>1</v>
      </c>
      <c r="AI361">
        <f ca="1">IF(AH361&lt;1.1,AH361,IF(AH361&lt;YEAR!$C$2+YEAR!$C$3-2,AH361+1,(YEAR!$C$2+YEAR!$C$3-1)&amp;"       :="))</f>
        <v>1</v>
      </c>
      <c r="AJ361">
        <f ca="1">IF(AI361&lt;1.1,AI361,IF(AI361&lt;YEAR!$C$2+YEAR!$C$3-2,AI361+1,(YEAR!$C$2+YEAR!$C$3-1)&amp;"       :="))</f>
        <v>1</v>
      </c>
    </row>
    <row r="362" spans="1:36">
      <c r="A362">
        <f t="shared" ca="1" si="27"/>
        <v>9</v>
      </c>
      <c r="B362" t="s">
        <v>51</v>
      </c>
      <c r="C362" t="str">
        <f ca="1">IF(D362="",OFFSET(AvailabilityFactor!A$1,A362,0),C361)</f>
        <v>D2HYKC01</v>
      </c>
      <c r="D362" t="str" cm="1">
        <f t="array" aca="1" ref="D362" ca="1">IF(D361="",TS_DRC!$P$5,OFFSET(TS_DRC!P$5,RIGHT(D361,2),0,TRUE))</f>
        <v>TS30</v>
      </c>
      <c r="E362" t="str">
        <f t="shared" ca="1" si="28"/>
        <v>TS30</v>
      </c>
      <c r="F362">
        <f ca="1">IF($D362="",YEAR!C$2,1)</f>
        <v>1</v>
      </c>
      <c r="G362">
        <f ca="1">IF(F362&lt;1.1,F362,IF(F362&lt;YEAR!$C$2+YEAR!$C$3-2,F362+1,(YEAR!$C$2+YEAR!$C$3-1)&amp;"       :="))</f>
        <v>1</v>
      </c>
      <c r="H362">
        <f ca="1">IF(G362&lt;1.1,G362,IF(G362&lt;YEAR!$C$2+YEAR!$C$3-2,G362+1,(YEAR!$C$2+YEAR!$C$3-1)&amp;"       :="))</f>
        <v>1</v>
      </c>
      <c r="I362">
        <f ca="1">IF(H362&lt;1.1,H362,IF(H362&lt;YEAR!$C$2+YEAR!$C$3-2,H362+1,(YEAR!$C$2+YEAR!$C$3-1)&amp;"       :="))</f>
        <v>1</v>
      </c>
      <c r="J362">
        <f ca="1">IF(I362&lt;1.1,I362,IF(I362&lt;YEAR!$C$2+YEAR!$C$3-2,I362+1,(YEAR!$C$2+YEAR!$C$3-1)&amp;"       :="))</f>
        <v>1</v>
      </c>
      <c r="K362">
        <f ca="1">IF(J362&lt;1.1,J362,IF(J362&lt;YEAR!$C$2+YEAR!$C$3-2,J362+1,(YEAR!$C$2+YEAR!$C$3-1)&amp;"       :="))</f>
        <v>1</v>
      </c>
      <c r="L362">
        <f ca="1">IF(K362&lt;1.1,K362,IF(K362&lt;YEAR!$C$2+YEAR!$C$3-2,K362+1,(YEAR!$C$2+YEAR!$C$3-1)&amp;"       :="))</f>
        <v>1</v>
      </c>
      <c r="M362">
        <f ca="1">IF(L362&lt;1.1,L362,IF(L362&lt;YEAR!$C$2+YEAR!$C$3-2,L362+1,(YEAR!$C$2+YEAR!$C$3-1)&amp;"       :="))</f>
        <v>1</v>
      </c>
      <c r="N362">
        <f ca="1">IF(M362&lt;1.1,M362,IF(M362&lt;YEAR!$C$2+YEAR!$C$3-2,M362+1,(YEAR!$C$2+YEAR!$C$3-1)&amp;"       :="))</f>
        <v>1</v>
      </c>
      <c r="O362">
        <f ca="1">IF(N362&lt;1.1,N362,IF(N362&lt;YEAR!$C$2+YEAR!$C$3-2,N362+1,(YEAR!$C$2+YEAR!$C$3-1)&amp;"       :="))</f>
        <v>1</v>
      </c>
      <c r="P362">
        <f ca="1">IF(O362&lt;1.1,O362,IF(O362&lt;YEAR!$C$2+YEAR!$C$3-2,O362+1,(YEAR!$C$2+YEAR!$C$3-1)&amp;"       :="))</f>
        <v>1</v>
      </c>
      <c r="Q362">
        <f ca="1">IF(P362&lt;1.1,P362,IF(P362&lt;YEAR!$C$2+YEAR!$C$3-2,P362+1,(YEAR!$C$2+YEAR!$C$3-1)&amp;"       :="))</f>
        <v>1</v>
      </c>
      <c r="R362">
        <f ca="1">IF(Q362&lt;1.1,Q362,IF(Q362&lt;YEAR!$C$2+YEAR!$C$3-2,Q362+1,(YEAR!$C$2+YEAR!$C$3-1)&amp;"       :="))</f>
        <v>1</v>
      </c>
      <c r="S362">
        <f ca="1">IF(R362&lt;1.1,R362,IF(R362&lt;YEAR!$C$2+YEAR!$C$3-2,R362+1,(YEAR!$C$2+YEAR!$C$3-1)&amp;"       :="))</f>
        <v>1</v>
      </c>
      <c r="T362">
        <f ca="1">IF(S362&lt;1.1,S362,IF(S362&lt;YEAR!$C$2+YEAR!$C$3-2,S362+1,(YEAR!$C$2+YEAR!$C$3-1)&amp;"       :="))</f>
        <v>1</v>
      </c>
      <c r="U362">
        <f ca="1">IF(T362&lt;1.1,T362,IF(T362&lt;YEAR!$C$2+YEAR!$C$3-2,T362+1,(YEAR!$C$2+YEAR!$C$3-1)&amp;"       :="))</f>
        <v>1</v>
      </c>
      <c r="V362">
        <f ca="1">IF(U362&lt;1.1,U362,IF(U362&lt;YEAR!$C$2+YEAR!$C$3-2,U362+1,(YEAR!$C$2+YEAR!$C$3-1)&amp;"       :="))</f>
        <v>1</v>
      </c>
      <c r="W362">
        <f ca="1">IF(V362&lt;1.1,V362,IF(V362&lt;YEAR!$C$2+YEAR!$C$3-2,V362+1,(YEAR!$C$2+YEAR!$C$3-1)&amp;"       :="))</f>
        <v>1</v>
      </c>
      <c r="X362">
        <f ca="1">IF(W362&lt;1.1,W362,IF(W362&lt;YEAR!$C$2+YEAR!$C$3-2,W362+1,(YEAR!$C$2+YEAR!$C$3-1)&amp;"       :="))</f>
        <v>1</v>
      </c>
      <c r="Y362">
        <f ca="1">IF(X362&lt;1.1,X362,IF(X362&lt;YEAR!$C$2+YEAR!$C$3-2,X362+1,(YEAR!$C$2+YEAR!$C$3-1)&amp;"       :="))</f>
        <v>1</v>
      </c>
      <c r="Z362">
        <f ca="1">IF(Y362&lt;1.1,Y362,IF(Y362&lt;YEAR!$C$2+YEAR!$C$3-2,Y362+1,(YEAR!$C$2+YEAR!$C$3-1)&amp;"       :="))</f>
        <v>1</v>
      </c>
      <c r="AA362">
        <f ca="1">IF(Z362&lt;1.1,Z362,IF(Z362&lt;YEAR!$C$2+YEAR!$C$3-2,Z362+1,(YEAR!$C$2+YEAR!$C$3-1)&amp;"       :="))</f>
        <v>1</v>
      </c>
      <c r="AB362">
        <f ca="1">IF(AA362&lt;1.1,AA362,IF(AA362&lt;YEAR!$C$2+YEAR!$C$3-2,AA362+1,(YEAR!$C$2+YEAR!$C$3-1)&amp;"       :="))</f>
        <v>1</v>
      </c>
      <c r="AC362">
        <f ca="1">IF(AB362&lt;1.1,AB362,IF(AB362&lt;YEAR!$C$2+YEAR!$C$3-2,AB362+1,(YEAR!$C$2+YEAR!$C$3-1)&amp;"       :="))</f>
        <v>1</v>
      </c>
      <c r="AD362">
        <f ca="1">IF(AC362&lt;1.1,AC362,IF(AC362&lt;YEAR!$C$2+YEAR!$C$3-2,AC362+1,(YEAR!$C$2+YEAR!$C$3-1)&amp;"       :="))</f>
        <v>1</v>
      </c>
      <c r="AE362">
        <f ca="1">IF(AD362&lt;1.1,AD362,IF(AD362&lt;YEAR!$C$2+YEAR!$C$3-2,AD362+1,(YEAR!$C$2+YEAR!$C$3-1)&amp;"       :="))</f>
        <v>1</v>
      </c>
      <c r="AF362">
        <f ca="1">IF(AE362&lt;1.1,AE362,IF(AE362&lt;YEAR!$C$2+YEAR!$C$3-2,AE362+1,(YEAR!$C$2+YEAR!$C$3-1)&amp;"       :="))</f>
        <v>1</v>
      </c>
      <c r="AG362">
        <f ca="1">IF(AF362&lt;1.1,AF362,IF(AF362&lt;YEAR!$C$2+YEAR!$C$3-2,AF362+1,(YEAR!$C$2+YEAR!$C$3-1)&amp;"       :="))</f>
        <v>1</v>
      </c>
      <c r="AH362">
        <f ca="1">IF(AG362&lt;1.1,AG362,IF(AG362&lt;YEAR!$C$2+YEAR!$C$3-2,AG362+1,(YEAR!$C$2+YEAR!$C$3-1)&amp;"       :="))</f>
        <v>1</v>
      </c>
      <c r="AI362">
        <f ca="1">IF(AH362&lt;1.1,AH362,IF(AH362&lt;YEAR!$C$2+YEAR!$C$3-2,AH362+1,(YEAR!$C$2+YEAR!$C$3-1)&amp;"       :="))</f>
        <v>1</v>
      </c>
      <c r="AJ362">
        <f ca="1">IF(AI362&lt;1.1,AI362,IF(AI362&lt;YEAR!$C$2+YEAR!$C$3-2,AI362+1,(YEAR!$C$2+YEAR!$C$3-1)&amp;"       :="))</f>
        <v>1</v>
      </c>
    </row>
    <row r="363" spans="1:36">
      <c r="A363">
        <f t="shared" ca="1" si="27"/>
        <v>9</v>
      </c>
      <c r="B363" t="s">
        <v>51</v>
      </c>
      <c r="C363" t="str">
        <f ca="1">IF(D363="",OFFSET(AvailabilityFactor!A$1,A363,0),C362)</f>
        <v>D2HYKC01</v>
      </c>
      <c r="D363" t="str" cm="1">
        <f t="array" aca="1" ref="D363" ca="1">IF(D362="",TS_DRC!$P$5,OFFSET(TS_DRC!P$5,RIGHT(D362,2),0,TRUE))</f>
        <v>TS31</v>
      </c>
      <c r="E363" t="str">
        <f t="shared" ca="1" si="28"/>
        <v>TS31</v>
      </c>
      <c r="F363">
        <f ca="1">IF($D363="",YEAR!C$2,1)</f>
        <v>1</v>
      </c>
      <c r="G363">
        <f ca="1">IF(F363&lt;1.1,F363,IF(F363&lt;YEAR!$C$2+YEAR!$C$3-2,F363+1,(YEAR!$C$2+YEAR!$C$3-1)&amp;"       :="))</f>
        <v>1</v>
      </c>
      <c r="H363">
        <f ca="1">IF(G363&lt;1.1,G363,IF(G363&lt;YEAR!$C$2+YEAR!$C$3-2,G363+1,(YEAR!$C$2+YEAR!$C$3-1)&amp;"       :="))</f>
        <v>1</v>
      </c>
      <c r="I363">
        <f ca="1">IF(H363&lt;1.1,H363,IF(H363&lt;YEAR!$C$2+YEAR!$C$3-2,H363+1,(YEAR!$C$2+YEAR!$C$3-1)&amp;"       :="))</f>
        <v>1</v>
      </c>
      <c r="J363">
        <f ca="1">IF(I363&lt;1.1,I363,IF(I363&lt;YEAR!$C$2+YEAR!$C$3-2,I363+1,(YEAR!$C$2+YEAR!$C$3-1)&amp;"       :="))</f>
        <v>1</v>
      </c>
      <c r="K363">
        <f ca="1">IF(J363&lt;1.1,J363,IF(J363&lt;YEAR!$C$2+YEAR!$C$3-2,J363+1,(YEAR!$C$2+YEAR!$C$3-1)&amp;"       :="))</f>
        <v>1</v>
      </c>
      <c r="L363">
        <f ca="1">IF(K363&lt;1.1,K363,IF(K363&lt;YEAR!$C$2+YEAR!$C$3-2,K363+1,(YEAR!$C$2+YEAR!$C$3-1)&amp;"       :="))</f>
        <v>1</v>
      </c>
      <c r="M363">
        <f ca="1">IF(L363&lt;1.1,L363,IF(L363&lt;YEAR!$C$2+YEAR!$C$3-2,L363+1,(YEAR!$C$2+YEAR!$C$3-1)&amp;"       :="))</f>
        <v>1</v>
      </c>
      <c r="N363">
        <f ca="1">IF(M363&lt;1.1,M363,IF(M363&lt;YEAR!$C$2+YEAR!$C$3-2,M363+1,(YEAR!$C$2+YEAR!$C$3-1)&amp;"       :="))</f>
        <v>1</v>
      </c>
      <c r="O363">
        <f ca="1">IF(N363&lt;1.1,N363,IF(N363&lt;YEAR!$C$2+YEAR!$C$3-2,N363+1,(YEAR!$C$2+YEAR!$C$3-1)&amp;"       :="))</f>
        <v>1</v>
      </c>
      <c r="P363">
        <f ca="1">IF(O363&lt;1.1,O363,IF(O363&lt;YEAR!$C$2+YEAR!$C$3-2,O363+1,(YEAR!$C$2+YEAR!$C$3-1)&amp;"       :="))</f>
        <v>1</v>
      </c>
      <c r="Q363">
        <f ca="1">IF(P363&lt;1.1,P363,IF(P363&lt;YEAR!$C$2+YEAR!$C$3-2,P363+1,(YEAR!$C$2+YEAR!$C$3-1)&amp;"       :="))</f>
        <v>1</v>
      </c>
      <c r="R363">
        <f ca="1">IF(Q363&lt;1.1,Q363,IF(Q363&lt;YEAR!$C$2+YEAR!$C$3-2,Q363+1,(YEAR!$C$2+YEAR!$C$3-1)&amp;"       :="))</f>
        <v>1</v>
      </c>
      <c r="S363">
        <f ca="1">IF(R363&lt;1.1,R363,IF(R363&lt;YEAR!$C$2+YEAR!$C$3-2,R363+1,(YEAR!$C$2+YEAR!$C$3-1)&amp;"       :="))</f>
        <v>1</v>
      </c>
      <c r="T363">
        <f ca="1">IF(S363&lt;1.1,S363,IF(S363&lt;YEAR!$C$2+YEAR!$C$3-2,S363+1,(YEAR!$C$2+YEAR!$C$3-1)&amp;"       :="))</f>
        <v>1</v>
      </c>
      <c r="U363">
        <f ca="1">IF(T363&lt;1.1,T363,IF(T363&lt;YEAR!$C$2+YEAR!$C$3-2,T363+1,(YEAR!$C$2+YEAR!$C$3-1)&amp;"       :="))</f>
        <v>1</v>
      </c>
      <c r="V363">
        <f ca="1">IF(U363&lt;1.1,U363,IF(U363&lt;YEAR!$C$2+YEAR!$C$3-2,U363+1,(YEAR!$C$2+YEAR!$C$3-1)&amp;"       :="))</f>
        <v>1</v>
      </c>
      <c r="W363">
        <f ca="1">IF(V363&lt;1.1,V363,IF(V363&lt;YEAR!$C$2+YEAR!$C$3-2,V363+1,(YEAR!$C$2+YEAR!$C$3-1)&amp;"       :="))</f>
        <v>1</v>
      </c>
      <c r="X363">
        <f ca="1">IF(W363&lt;1.1,W363,IF(W363&lt;YEAR!$C$2+YEAR!$C$3-2,W363+1,(YEAR!$C$2+YEAR!$C$3-1)&amp;"       :="))</f>
        <v>1</v>
      </c>
      <c r="Y363">
        <f ca="1">IF(X363&lt;1.1,X363,IF(X363&lt;YEAR!$C$2+YEAR!$C$3-2,X363+1,(YEAR!$C$2+YEAR!$C$3-1)&amp;"       :="))</f>
        <v>1</v>
      </c>
      <c r="Z363">
        <f ca="1">IF(Y363&lt;1.1,Y363,IF(Y363&lt;YEAR!$C$2+YEAR!$C$3-2,Y363+1,(YEAR!$C$2+YEAR!$C$3-1)&amp;"       :="))</f>
        <v>1</v>
      </c>
      <c r="AA363">
        <f ca="1">IF(Z363&lt;1.1,Z363,IF(Z363&lt;YEAR!$C$2+YEAR!$C$3-2,Z363+1,(YEAR!$C$2+YEAR!$C$3-1)&amp;"       :="))</f>
        <v>1</v>
      </c>
      <c r="AB363">
        <f ca="1">IF(AA363&lt;1.1,AA363,IF(AA363&lt;YEAR!$C$2+YEAR!$C$3-2,AA363+1,(YEAR!$C$2+YEAR!$C$3-1)&amp;"       :="))</f>
        <v>1</v>
      </c>
      <c r="AC363">
        <f ca="1">IF(AB363&lt;1.1,AB363,IF(AB363&lt;YEAR!$C$2+YEAR!$C$3-2,AB363+1,(YEAR!$C$2+YEAR!$C$3-1)&amp;"       :="))</f>
        <v>1</v>
      </c>
      <c r="AD363">
        <f ca="1">IF(AC363&lt;1.1,AC363,IF(AC363&lt;YEAR!$C$2+YEAR!$C$3-2,AC363+1,(YEAR!$C$2+YEAR!$C$3-1)&amp;"       :="))</f>
        <v>1</v>
      </c>
      <c r="AE363">
        <f ca="1">IF(AD363&lt;1.1,AD363,IF(AD363&lt;YEAR!$C$2+YEAR!$C$3-2,AD363+1,(YEAR!$C$2+YEAR!$C$3-1)&amp;"       :="))</f>
        <v>1</v>
      </c>
      <c r="AF363">
        <f ca="1">IF(AE363&lt;1.1,AE363,IF(AE363&lt;YEAR!$C$2+YEAR!$C$3-2,AE363+1,(YEAR!$C$2+YEAR!$C$3-1)&amp;"       :="))</f>
        <v>1</v>
      </c>
      <c r="AG363">
        <f ca="1">IF(AF363&lt;1.1,AF363,IF(AF363&lt;YEAR!$C$2+YEAR!$C$3-2,AF363+1,(YEAR!$C$2+YEAR!$C$3-1)&amp;"       :="))</f>
        <v>1</v>
      </c>
      <c r="AH363">
        <f ca="1">IF(AG363&lt;1.1,AG363,IF(AG363&lt;YEAR!$C$2+YEAR!$C$3-2,AG363+1,(YEAR!$C$2+YEAR!$C$3-1)&amp;"       :="))</f>
        <v>1</v>
      </c>
      <c r="AI363">
        <f ca="1">IF(AH363&lt;1.1,AH363,IF(AH363&lt;YEAR!$C$2+YEAR!$C$3-2,AH363+1,(YEAR!$C$2+YEAR!$C$3-1)&amp;"       :="))</f>
        <v>1</v>
      </c>
      <c r="AJ363">
        <f ca="1">IF(AI363&lt;1.1,AI363,IF(AI363&lt;YEAR!$C$2+YEAR!$C$3-2,AI363+1,(YEAR!$C$2+YEAR!$C$3-1)&amp;"       :="))</f>
        <v>1</v>
      </c>
    </row>
    <row r="364" spans="1:36">
      <c r="A364">
        <f t="shared" ca="1" si="27"/>
        <v>9</v>
      </c>
      <c r="B364" t="s">
        <v>51</v>
      </c>
      <c r="C364" t="str">
        <f ca="1">IF(D364="",OFFSET(AvailabilityFactor!A$1,A364,0),C363)</f>
        <v>D2HYKC01</v>
      </c>
      <c r="D364" t="str" cm="1">
        <f t="array" aca="1" ref="D364" ca="1">IF(D363="",TS_DRC!$P$5,OFFSET(TS_DRC!P$5,RIGHT(D363,2),0,TRUE))</f>
        <v>TS32</v>
      </c>
      <c r="E364" t="str">
        <f t="shared" ca="1" si="28"/>
        <v>TS32</v>
      </c>
      <c r="F364">
        <f ca="1">IF($D364="",YEAR!C$2,1)</f>
        <v>1</v>
      </c>
      <c r="G364">
        <f ca="1">IF(F364&lt;1.1,F364,IF(F364&lt;YEAR!$C$2+YEAR!$C$3-2,F364+1,(YEAR!$C$2+YEAR!$C$3-1)&amp;"       :="))</f>
        <v>1</v>
      </c>
      <c r="H364">
        <f ca="1">IF(G364&lt;1.1,G364,IF(G364&lt;YEAR!$C$2+YEAR!$C$3-2,G364+1,(YEAR!$C$2+YEAR!$C$3-1)&amp;"       :="))</f>
        <v>1</v>
      </c>
      <c r="I364">
        <f ca="1">IF(H364&lt;1.1,H364,IF(H364&lt;YEAR!$C$2+YEAR!$C$3-2,H364+1,(YEAR!$C$2+YEAR!$C$3-1)&amp;"       :="))</f>
        <v>1</v>
      </c>
      <c r="J364">
        <f ca="1">IF(I364&lt;1.1,I364,IF(I364&lt;YEAR!$C$2+YEAR!$C$3-2,I364+1,(YEAR!$C$2+YEAR!$C$3-1)&amp;"       :="))</f>
        <v>1</v>
      </c>
      <c r="K364">
        <f ca="1">IF(J364&lt;1.1,J364,IF(J364&lt;YEAR!$C$2+YEAR!$C$3-2,J364+1,(YEAR!$C$2+YEAR!$C$3-1)&amp;"       :="))</f>
        <v>1</v>
      </c>
      <c r="L364">
        <f ca="1">IF(K364&lt;1.1,K364,IF(K364&lt;YEAR!$C$2+YEAR!$C$3-2,K364+1,(YEAR!$C$2+YEAR!$C$3-1)&amp;"       :="))</f>
        <v>1</v>
      </c>
      <c r="M364">
        <f ca="1">IF(L364&lt;1.1,L364,IF(L364&lt;YEAR!$C$2+YEAR!$C$3-2,L364+1,(YEAR!$C$2+YEAR!$C$3-1)&amp;"       :="))</f>
        <v>1</v>
      </c>
      <c r="N364">
        <f ca="1">IF(M364&lt;1.1,M364,IF(M364&lt;YEAR!$C$2+YEAR!$C$3-2,M364+1,(YEAR!$C$2+YEAR!$C$3-1)&amp;"       :="))</f>
        <v>1</v>
      </c>
      <c r="O364">
        <f ca="1">IF(N364&lt;1.1,N364,IF(N364&lt;YEAR!$C$2+YEAR!$C$3-2,N364+1,(YEAR!$C$2+YEAR!$C$3-1)&amp;"       :="))</f>
        <v>1</v>
      </c>
      <c r="P364">
        <f ca="1">IF(O364&lt;1.1,O364,IF(O364&lt;YEAR!$C$2+YEAR!$C$3-2,O364+1,(YEAR!$C$2+YEAR!$C$3-1)&amp;"       :="))</f>
        <v>1</v>
      </c>
      <c r="Q364">
        <f ca="1">IF(P364&lt;1.1,P364,IF(P364&lt;YEAR!$C$2+YEAR!$C$3-2,P364+1,(YEAR!$C$2+YEAR!$C$3-1)&amp;"       :="))</f>
        <v>1</v>
      </c>
      <c r="R364">
        <f ca="1">IF(Q364&lt;1.1,Q364,IF(Q364&lt;YEAR!$C$2+YEAR!$C$3-2,Q364+1,(YEAR!$C$2+YEAR!$C$3-1)&amp;"       :="))</f>
        <v>1</v>
      </c>
      <c r="S364">
        <f ca="1">IF(R364&lt;1.1,R364,IF(R364&lt;YEAR!$C$2+YEAR!$C$3-2,R364+1,(YEAR!$C$2+YEAR!$C$3-1)&amp;"       :="))</f>
        <v>1</v>
      </c>
      <c r="T364">
        <f ca="1">IF(S364&lt;1.1,S364,IF(S364&lt;YEAR!$C$2+YEAR!$C$3-2,S364+1,(YEAR!$C$2+YEAR!$C$3-1)&amp;"       :="))</f>
        <v>1</v>
      </c>
      <c r="U364">
        <f ca="1">IF(T364&lt;1.1,T364,IF(T364&lt;YEAR!$C$2+YEAR!$C$3-2,T364+1,(YEAR!$C$2+YEAR!$C$3-1)&amp;"       :="))</f>
        <v>1</v>
      </c>
      <c r="V364">
        <f ca="1">IF(U364&lt;1.1,U364,IF(U364&lt;YEAR!$C$2+YEAR!$C$3-2,U364+1,(YEAR!$C$2+YEAR!$C$3-1)&amp;"       :="))</f>
        <v>1</v>
      </c>
      <c r="W364">
        <f ca="1">IF(V364&lt;1.1,V364,IF(V364&lt;YEAR!$C$2+YEAR!$C$3-2,V364+1,(YEAR!$C$2+YEAR!$C$3-1)&amp;"       :="))</f>
        <v>1</v>
      </c>
      <c r="X364">
        <f ca="1">IF(W364&lt;1.1,W364,IF(W364&lt;YEAR!$C$2+YEAR!$C$3-2,W364+1,(YEAR!$C$2+YEAR!$C$3-1)&amp;"       :="))</f>
        <v>1</v>
      </c>
      <c r="Y364">
        <f ca="1">IF(X364&lt;1.1,X364,IF(X364&lt;YEAR!$C$2+YEAR!$C$3-2,X364+1,(YEAR!$C$2+YEAR!$C$3-1)&amp;"       :="))</f>
        <v>1</v>
      </c>
      <c r="Z364">
        <f ca="1">IF(Y364&lt;1.1,Y364,IF(Y364&lt;YEAR!$C$2+YEAR!$C$3-2,Y364+1,(YEAR!$C$2+YEAR!$C$3-1)&amp;"       :="))</f>
        <v>1</v>
      </c>
      <c r="AA364">
        <f ca="1">IF(Z364&lt;1.1,Z364,IF(Z364&lt;YEAR!$C$2+YEAR!$C$3-2,Z364+1,(YEAR!$C$2+YEAR!$C$3-1)&amp;"       :="))</f>
        <v>1</v>
      </c>
      <c r="AB364">
        <f ca="1">IF(AA364&lt;1.1,AA364,IF(AA364&lt;YEAR!$C$2+YEAR!$C$3-2,AA364+1,(YEAR!$C$2+YEAR!$C$3-1)&amp;"       :="))</f>
        <v>1</v>
      </c>
      <c r="AC364">
        <f ca="1">IF(AB364&lt;1.1,AB364,IF(AB364&lt;YEAR!$C$2+YEAR!$C$3-2,AB364+1,(YEAR!$C$2+YEAR!$C$3-1)&amp;"       :="))</f>
        <v>1</v>
      </c>
      <c r="AD364">
        <f ca="1">IF(AC364&lt;1.1,AC364,IF(AC364&lt;YEAR!$C$2+YEAR!$C$3-2,AC364+1,(YEAR!$C$2+YEAR!$C$3-1)&amp;"       :="))</f>
        <v>1</v>
      </c>
      <c r="AE364">
        <f ca="1">IF(AD364&lt;1.1,AD364,IF(AD364&lt;YEAR!$C$2+YEAR!$C$3-2,AD364+1,(YEAR!$C$2+YEAR!$C$3-1)&amp;"       :="))</f>
        <v>1</v>
      </c>
      <c r="AF364">
        <f ca="1">IF(AE364&lt;1.1,AE364,IF(AE364&lt;YEAR!$C$2+YEAR!$C$3-2,AE364+1,(YEAR!$C$2+YEAR!$C$3-1)&amp;"       :="))</f>
        <v>1</v>
      </c>
      <c r="AG364">
        <f ca="1">IF(AF364&lt;1.1,AF364,IF(AF364&lt;YEAR!$C$2+YEAR!$C$3-2,AF364+1,(YEAR!$C$2+YEAR!$C$3-1)&amp;"       :="))</f>
        <v>1</v>
      </c>
      <c r="AH364">
        <f ca="1">IF(AG364&lt;1.1,AG364,IF(AG364&lt;YEAR!$C$2+YEAR!$C$3-2,AG364+1,(YEAR!$C$2+YEAR!$C$3-1)&amp;"       :="))</f>
        <v>1</v>
      </c>
      <c r="AI364">
        <f ca="1">IF(AH364&lt;1.1,AH364,IF(AH364&lt;YEAR!$C$2+YEAR!$C$3-2,AH364+1,(YEAR!$C$2+YEAR!$C$3-1)&amp;"       :="))</f>
        <v>1</v>
      </c>
      <c r="AJ364">
        <f ca="1">IF(AI364&lt;1.1,AI364,IF(AI364&lt;YEAR!$C$2+YEAR!$C$3-2,AI364+1,(YEAR!$C$2+YEAR!$C$3-1)&amp;"       :="))</f>
        <v>1</v>
      </c>
    </row>
    <row r="365" spans="1:36">
      <c r="A365">
        <f t="shared" ca="1" si="27"/>
        <v>9</v>
      </c>
      <c r="B365" t="s">
        <v>51</v>
      </c>
      <c r="C365" t="str">
        <f ca="1">IF(D365="",OFFSET(AvailabilityFactor!A$1,A365,0),C364)</f>
        <v>D2HYKC01</v>
      </c>
      <c r="D365" t="str" cm="1">
        <f t="array" aca="1" ref="D365" ca="1">IF(D364="",TS_DRC!$P$5,OFFSET(TS_DRC!P$5,RIGHT(D364,2),0,TRUE))</f>
        <v>TS33</v>
      </c>
      <c r="E365" t="str">
        <f t="shared" ca="1" si="28"/>
        <v>TS33</v>
      </c>
      <c r="F365">
        <f ca="1">IF($D365="",YEAR!C$2,1)</f>
        <v>1</v>
      </c>
      <c r="G365">
        <f ca="1">IF(F365&lt;1.1,F365,IF(F365&lt;YEAR!$C$2+YEAR!$C$3-2,F365+1,(YEAR!$C$2+YEAR!$C$3-1)&amp;"       :="))</f>
        <v>1</v>
      </c>
      <c r="H365">
        <f ca="1">IF(G365&lt;1.1,G365,IF(G365&lt;YEAR!$C$2+YEAR!$C$3-2,G365+1,(YEAR!$C$2+YEAR!$C$3-1)&amp;"       :="))</f>
        <v>1</v>
      </c>
      <c r="I365">
        <f ca="1">IF(H365&lt;1.1,H365,IF(H365&lt;YEAR!$C$2+YEAR!$C$3-2,H365+1,(YEAR!$C$2+YEAR!$C$3-1)&amp;"       :="))</f>
        <v>1</v>
      </c>
      <c r="J365">
        <f ca="1">IF(I365&lt;1.1,I365,IF(I365&lt;YEAR!$C$2+YEAR!$C$3-2,I365+1,(YEAR!$C$2+YEAR!$C$3-1)&amp;"       :="))</f>
        <v>1</v>
      </c>
      <c r="K365">
        <f ca="1">IF(J365&lt;1.1,J365,IF(J365&lt;YEAR!$C$2+YEAR!$C$3-2,J365+1,(YEAR!$C$2+YEAR!$C$3-1)&amp;"       :="))</f>
        <v>1</v>
      </c>
      <c r="L365">
        <f ca="1">IF(K365&lt;1.1,K365,IF(K365&lt;YEAR!$C$2+YEAR!$C$3-2,K365+1,(YEAR!$C$2+YEAR!$C$3-1)&amp;"       :="))</f>
        <v>1</v>
      </c>
      <c r="M365">
        <f ca="1">IF(L365&lt;1.1,L365,IF(L365&lt;YEAR!$C$2+YEAR!$C$3-2,L365+1,(YEAR!$C$2+YEAR!$C$3-1)&amp;"       :="))</f>
        <v>1</v>
      </c>
      <c r="N365">
        <f ca="1">IF(M365&lt;1.1,M365,IF(M365&lt;YEAR!$C$2+YEAR!$C$3-2,M365+1,(YEAR!$C$2+YEAR!$C$3-1)&amp;"       :="))</f>
        <v>1</v>
      </c>
      <c r="O365">
        <f ca="1">IF(N365&lt;1.1,N365,IF(N365&lt;YEAR!$C$2+YEAR!$C$3-2,N365+1,(YEAR!$C$2+YEAR!$C$3-1)&amp;"       :="))</f>
        <v>1</v>
      </c>
      <c r="P365">
        <f ca="1">IF(O365&lt;1.1,O365,IF(O365&lt;YEAR!$C$2+YEAR!$C$3-2,O365+1,(YEAR!$C$2+YEAR!$C$3-1)&amp;"       :="))</f>
        <v>1</v>
      </c>
      <c r="Q365">
        <f ca="1">IF(P365&lt;1.1,P365,IF(P365&lt;YEAR!$C$2+YEAR!$C$3-2,P365+1,(YEAR!$C$2+YEAR!$C$3-1)&amp;"       :="))</f>
        <v>1</v>
      </c>
      <c r="R365">
        <f ca="1">IF(Q365&lt;1.1,Q365,IF(Q365&lt;YEAR!$C$2+YEAR!$C$3-2,Q365+1,(YEAR!$C$2+YEAR!$C$3-1)&amp;"       :="))</f>
        <v>1</v>
      </c>
      <c r="S365">
        <f ca="1">IF(R365&lt;1.1,R365,IF(R365&lt;YEAR!$C$2+YEAR!$C$3-2,R365+1,(YEAR!$C$2+YEAR!$C$3-1)&amp;"       :="))</f>
        <v>1</v>
      </c>
      <c r="T365">
        <f ca="1">IF(S365&lt;1.1,S365,IF(S365&lt;YEAR!$C$2+YEAR!$C$3-2,S365+1,(YEAR!$C$2+YEAR!$C$3-1)&amp;"       :="))</f>
        <v>1</v>
      </c>
      <c r="U365">
        <f ca="1">IF(T365&lt;1.1,T365,IF(T365&lt;YEAR!$C$2+YEAR!$C$3-2,T365+1,(YEAR!$C$2+YEAR!$C$3-1)&amp;"       :="))</f>
        <v>1</v>
      </c>
      <c r="V365">
        <f ca="1">IF(U365&lt;1.1,U365,IF(U365&lt;YEAR!$C$2+YEAR!$C$3-2,U365+1,(YEAR!$C$2+YEAR!$C$3-1)&amp;"       :="))</f>
        <v>1</v>
      </c>
      <c r="W365">
        <f ca="1">IF(V365&lt;1.1,V365,IF(V365&lt;YEAR!$C$2+YEAR!$C$3-2,V365+1,(YEAR!$C$2+YEAR!$C$3-1)&amp;"       :="))</f>
        <v>1</v>
      </c>
      <c r="X365">
        <f ca="1">IF(W365&lt;1.1,W365,IF(W365&lt;YEAR!$C$2+YEAR!$C$3-2,W365+1,(YEAR!$C$2+YEAR!$C$3-1)&amp;"       :="))</f>
        <v>1</v>
      </c>
      <c r="Y365">
        <f ca="1">IF(X365&lt;1.1,X365,IF(X365&lt;YEAR!$C$2+YEAR!$C$3-2,X365+1,(YEAR!$C$2+YEAR!$C$3-1)&amp;"       :="))</f>
        <v>1</v>
      </c>
      <c r="Z365">
        <f ca="1">IF(Y365&lt;1.1,Y365,IF(Y365&lt;YEAR!$C$2+YEAR!$C$3-2,Y365+1,(YEAR!$C$2+YEAR!$C$3-1)&amp;"       :="))</f>
        <v>1</v>
      </c>
      <c r="AA365">
        <f ca="1">IF(Z365&lt;1.1,Z365,IF(Z365&lt;YEAR!$C$2+YEAR!$C$3-2,Z365+1,(YEAR!$C$2+YEAR!$C$3-1)&amp;"       :="))</f>
        <v>1</v>
      </c>
      <c r="AB365">
        <f ca="1">IF(AA365&lt;1.1,AA365,IF(AA365&lt;YEAR!$C$2+YEAR!$C$3-2,AA365+1,(YEAR!$C$2+YEAR!$C$3-1)&amp;"       :="))</f>
        <v>1</v>
      </c>
      <c r="AC365">
        <f ca="1">IF(AB365&lt;1.1,AB365,IF(AB365&lt;YEAR!$C$2+YEAR!$C$3-2,AB365+1,(YEAR!$C$2+YEAR!$C$3-1)&amp;"       :="))</f>
        <v>1</v>
      </c>
      <c r="AD365">
        <f ca="1">IF(AC365&lt;1.1,AC365,IF(AC365&lt;YEAR!$C$2+YEAR!$C$3-2,AC365+1,(YEAR!$C$2+YEAR!$C$3-1)&amp;"       :="))</f>
        <v>1</v>
      </c>
      <c r="AE365">
        <f ca="1">IF(AD365&lt;1.1,AD365,IF(AD365&lt;YEAR!$C$2+YEAR!$C$3-2,AD365+1,(YEAR!$C$2+YEAR!$C$3-1)&amp;"       :="))</f>
        <v>1</v>
      </c>
      <c r="AF365">
        <f ca="1">IF(AE365&lt;1.1,AE365,IF(AE365&lt;YEAR!$C$2+YEAR!$C$3-2,AE365+1,(YEAR!$C$2+YEAR!$C$3-1)&amp;"       :="))</f>
        <v>1</v>
      </c>
      <c r="AG365">
        <f ca="1">IF(AF365&lt;1.1,AF365,IF(AF365&lt;YEAR!$C$2+YEAR!$C$3-2,AF365+1,(YEAR!$C$2+YEAR!$C$3-1)&amp;"       :="))</f>
        <v>1</v>
      </c>
      <c r="AH365">
        <f ca="1">IF(AG365&lt;1.1,AG365,IF(AG365&lt;YEAR!$C$2+YEAR!$C$3-2,AG365+1,(YEAR!$C$2+YEAR!$C$3-1)&amp;"       :="))</f>
        <v>1</v>
      </c>
      <c r="AI365">
        <f ca="1">IF(AH365&lt;1.1,AH365,IF(AH365&lt;YEAR!$C$2+YEAR!$C$3-2,AH365+1,(YEAR!$C$2+YEAR!$C$3-1)&amp;"       :="))</f>
        <v>1</v>
      </c>
      <c r="AJ365">
        <f ca="1">IF(AI365&lt;1.1,AI365,IF(AI365&lt;YEAR!$C$2+YEAR!$C$3-2,AI365+1,(YEAR!$C$2+YEAR!$C$3-1)&amp;"       :="))</f>
        <v>1</v>
      </c>
    </row>
    <row r="366" spans="1:36">
      <c r="A366">
        <f t="shared" ca="1" si="27"/>
        <v>9</v>
      </c>
      <c r="B366" t="s">
        <v>51</v>
      </c>
      <c r="C366" t="str">
        <f ca="1">IF(D366="",OFFSET(AvailabilityFactor!A$1,A366,0),C365)</f>
        <v>D2HYKC01</v>
      </c>
      <c r="D366" t="str" cm="1">
        <f t="array" aca="1" ref="D366" ca="1">IF(D365="",TS_DRC!$P$5,OFFSET(TS_DRC!P$5,RIGHT(D365,2),0,TRUE))</f>
        <v>TS34</v>
      </c>
      <c r="E366" t="str">
        <f t="shared" ca="1" si="28"/>
        <v>TS34</v>
      </c>
      <c r="F366">
        <f ca="1">IF($D366="",YEAR!C$2,1)</f>
        <v>1</v>
      </c>
      <c r="G366">
        <f ca="1">IF(F366&lt;1.1,F366,IF(F366&lt;YEAR!$C$2+YEAR!$C$3-2,F366+1,(YEAR!$C$2+YEAR!$C$3-1)&amp;"       :="))</f>
        <v>1</v>
      </c>
      <c r="H366">
        <f ca="1">IF(G366&lt;1.1,G366,IF(G366&lt;YEAR!$C$2+YEAR!$C$3-2,G366+1,(YEAR!$C$2+YEAR!$C$3-1)&amp;"       :="))</f>
        <v>1</v>
      </c>
      <c r="I366">
        <f ca="1">IF(H366&lt;1.1,H366,IF(H366&lt;YEAR!$C$2+YEAR!$C$3-2,H366+1,(YEAR!$C$2+YEAR!$C$3-1)&amp;"       :="))</f>
        <v>1</v>
      </c>
      <c r="J366">
        <f ca="1">IF(I366&lt;1.1,I366,IF(I366&lt;YEAR!$C$2+YEAR!$C$3-2,I366+1,(YEAR!$C$2+YEAR!$C$3-1)&amp;"       :="))</f>
        <v>1</v>
      </c>
      <c r="K366">
        <f ca="1">IF(J366&lt;1.1,J366,IF(J366&lt;YEAR!$C$2+YEAR!$C$3-2,J366+1,(YEAR!$C$2+YEAR!$C$3-1)&amp;"       :="))</f>
        <v>1</v>
      </c>
      <c r="L366">
        <f ca="1">IF(K366&lt;1.1,K366,IF(K366&lt;YEAR!$C$2+YEAR!$C$3-2,K366+1,(YEAR!$C$2+YEAR!$C$3-1)&amp;"       :="))</f>
        <v>1</v>
      </c>
      <c r="M366">
        <f ca="1">IF(L366&lt;1.1,L366,IF(L366&lt;YEAR!$C$2+YEAR!$C$3-2,L366+1,(YEAR!$C$2+YEAR!$C$3-1)&amp;"       :="))</f>
        <v>1</v>
      </c>
      <c r="N366">
        <f ca="1">IF(M366&lt;1.1,M366,IF(M366&lt;YEAR!$C$2+YEAR!$C$3-2,M366+1,(YEAR!$C$2+YEAR!$C$3-1)&amp;"       :="))</f>
        <v>1</v>
      </c>
      <c r="O366">
        <f ca="1">IF(N366&lt;1.1,N366,IF(N366&lt;YEAR!$C$2+YEAR!$C$3-2,N366+1,(YEAR!$C$2+YEAR!$C$3-1)&amp;"       :="))</f>
        <v>1</v>
      </c>
      <c r="P366">
        <f ca="1">IF(O366&lt;1.1,O366,IF(O366&lt;YEAR!$C$2+YEAR!$C$3-2,O366+1,(YEAR!$C$2+YEAR!$C$3-1)&amp;"       :="))</f>
        <v>1</v>
      </c>
      <c r="Q366">
        <f ca="1">IF(P366&lt;1.1,P366,IF(P366&lt;YEAR!$C$2+YEAR!$C$3-2,P366+1,(YEAR!$C$2+YEAR!$C$3-1)&amp;"       :="))</f>
        <v>1</v>
      </c>
      <c r="R366">
        <f ca="1">IF(Q366&lt;1.1,Q366,IF(Q366&lt;YEAR!$C$2+YEAR!$C$3-2,Q366+1,(YEAR!$C$2+YEAR!$C$3-1)&amp;"       :="))</f>
        <v>1</v>
      </c>
      <c r="S366">
        <f ca="1">IF(R366&lt;1.1,R366,IF(R366&lt;YEAR!$C$2+YEAR!$C$3-2,R366+1,(YEAR!$C$2+YEAR!$C$3-1)&amp;"       :="))</f>
        <v>1</v>
      </c>
      <c r="T366">
        <f ca="1">IF(S366&lt;1.1,S366,IF(S366&lt;YEAR!$C$2+YEAR!$C$3-2,S366+1,(YEAR!$C$2+YEAR!$C$3-1)&amp;"       :="))</f>
        <v>1</v>
      </c>
      <c r="U366">
        <f ca="1">IF(T366&lt;1.1,T366,IF(T366&lt;YEAR!$C$2+YEAR!$C$3-2,T366+1,(YEAR!$C$2+YEAR!$C$3-1)&amp;"       :="))</f>
        <v>1</v>
      </c>
      <c r="V366">
        <f ca="1">IF(U366&lt;1.1,U366,IF(U366&lt;YEAR!$C$2+YEAR!$C$3-2,U366+1,(YEAR!$C$2+YEAR!$C$3-1)&amp;"       :="))</f>
        <v>1</v>
      </c>
      <c r="W366">
        <f ca="1">IF(V366&lt;1.1,V366,IF(V366&lt;YEAR!$C$2+YEAR!$C$3-2,V366+1,(YEAR!$C$2+YEAR!$C$3-1)&amp;"       :="))</f>
        <v>1</v>
      </c>
      <c r="X366">
        <f ca="1">IF(W366&lt;1.1,W366,IF(W366&lt;YEAR!$C$2+YEAR!$C$3-2,W366+1,(YEAR!$C$2+YEAR!$C$3-1)&amp;"       :="))</f>
        <v>1</v>
      </c>
      <c r="Y366">
        <f ca="1">IF(X366&lt;1.1,X366,IF(X366&lt;YEAR!$C$2+YEAR!$C$3-2,X366+1,(YEAR!$C$2+YEAR!$C$3-1)&amp;"       :="))</f>
        <v>1</v>
      </c>
      <c r="Z366">
        <f ca="1">IF(Y366&lt;1.1,Y366,IF(Y366&lt;YEAR!$C$2+YEAR!$C$3-2,Y366+1,(YEAR!$C$2+YEAR!$C$3-1)&amp;"       :="))</f>
        <v>1</v>
      </c>
      <c r="AA366">
        <f ca="1">IF(Z366&lt;1.1,Z366,IF(Z366&lt;YEAR!$C$2+YEAR!$C$3-2,Z366+1,(YEAR!$C$2+YEAR!$C$3-1)&amp;"       :="))</f>
        <v>1</v>
      </c>
      <c r="AB366">
        <f ca="1">IF(AA366&lt;1.1,AA366,IF(AA366&lt;YEAR!$C$2+YEAR!$C$3-2,AA366+1,(YEAR!$C$2+YEAR!$C$3-1)&amp;"       :="))</f>
        <v>1</v>
      </c>
      <c r="AC366">
        <f ca="1">IF(AB366&lt;1.1,AB366,IF(AB366&lt;YEAR!$C$2+YEAR!$C$3-2,AB366+1,(YEAR!$C$2+YEAR!$C$3-1)&amp;"       :="))</f>
        <v>1</v>
      </c>
      <c r="AD366">
        <f ca="1">IF(AC366&lt;1.1,AC366,IF(AC366&lt;YEAR!$C$2+YEAR!$C$3-2,AC366+1,(YEAR!$C$2+YEAR!$C$3-1)&amp;"       :="))</f>
        <v>1</v>
      </c>
      <c r="AE366">
        <f ca="1">IF(AD366&lt;1.1,AD366,IF(AD366&lt;YEAR!$C$2+YEAR!$C$3-2,AD366+1,(YEAR!$C$2+YEAR!$C$3-1)&amp;"       :="))</f>
        <v>1</v>
      </c>
      <c r="AF366">
        <f ca="1">IF(AE366&lt;1.1,AE366,IF(AE366&lt;YEAR!$C$2+YEAR!$C$3-2,AE366+1,(YEAR!$C$2+YEAR!$C$3-1)&amp;"       :="))</f>
        <v>1</v>
      </c>
      <c r="AG366">
        <f ca="1">IF(AF366&lt;1.1,AF366,IF(AF366&lt;YEAR!$C$2+YEAR!$C$3-2,AF366+1,(YEAR!$C$2+YEAR!$C$3-1)&amp;"       :="))</f>
        <v>1</v>
      </c>
      <c r="AH366">
        <f ca="1">IF(AG366&lt;1.1,AG366,IF(AG366&lt;YEAR!$C$2+YEAR!$C$3-2,AG366+1,(YEAR!$C$2+YEAR!$C$3-1)&amp;"       :="))</f>
        <v>1</v>
      </c>
      <c r="AI366">
        <f ca="1">IF(AH366&lt;1.1,AH366,IF(AH366&lt;YEAR!$C$2+YEAR!$C$3-2,AH366+1,(YEAR!$C$2+YEAR!$C$3-1)&amp;"       :="))</f>
        <v>1</v>
      </c>
      <c r="AJ366">
        <f ca="1">IF(AI366&lt;1.1,AI366,IF(AI366&lt;YEAR!$C$2+YEAR!$C$3-2,AI366+1,(YEAR!$C$2+YEAR!$C$3-1)&amp;"       :="))</f>
        <v>1</v>
      </c>
    </row>
    <row r="367" spans="1:36">
      <c r="A367">
        <f t="shared" ca="1" si="27"/>
        <v>9</v>
      </c>
      <c r="B367" t="s">
        <v>51</v>
      </c>
      <c r="C367" t="str">
        <f ca="1">IF(D367="",OFFSET(AvailabilityFactor!A$1,A367,0),C366)</f>
        <v>D2HYKC01</v>
      </c>
      <c r="D367" t="str" cm="1">
        <f t="array" aca="1" ref="D367" ca="1">IF(D366="",TS_DRC!$P$5,OFFSET(TS_DRC!P$5,RIGHT(D366,2),0,TRUE))</f>
        <v>TS35</v>
      </c>
      <c r="E367" t="str">
        <f t="shared" ca="1" si="28"/>
        <v>TS35</v>
      </c>
      <c r="F367">
        <f ca="1">IF($D367="",YEAR!C$2,1)</f>
        <v>1</v>
      </c>
      <c r="G367">
        <f ca="1">IF(F367&lt;1.1,F367,IF(F367&lt;YEAR!$C$2+YEAR!$C$3-2,F367+1,(YEAR!$C$2+YEAR!$C$3-1)&amp;"       :="))</f>
        <v>1</v>
      </c>
      <c r="H367">
        <f ca="1">IF(G367&lt;1.1,G367,IF(G367&lt;YEAR!$C$2+YEAR!$C$3-2,G367+1,(YEAR!$C$2+YEAR!$C$3-1)&amp;"       :="))</f>
        <v>1</v>
      </c>
      <c r="I367">
        <f ca="1">IF(H367&lt;1.1,H367,IF(H367&lt;YEAR!$C$2+YEAR!$C$3-2,H367+1,(YEAR!$C$2+YEAR!$C$3-1)&amp;"       :="))</f>
        <v>1</v>
      </c>
      <c r="J367">
        <f ca="1">IF(I367&lt;1.1,I367,IF(I367&lt;YEAR!$C$2+YEAR!$C$3-2,I367+1,(YEAR!$C$2+YEAR!$C$3-1)&amp;"       :="))</f>
        <v>1</v>
      </c>
      <c r="K367">
        <f ca="1">IF(J367&lt;1.1,J367,IF(J367&lt;YEAR!$C$2+YEAR!$C$3-2,J367+1,(YEAR!$C$2+YEAR!$C$3-1)&amp;"       :="))</f>
        <v>1</v>
      </c>
      <c r="L367">
        <f ca="1">IF(K367&lt;1.1,K367,IF(K367&lt;YEAR!$C$2+YEAR!$C$3-2,K367+1,(YEAR!$C$2+YEAR!$C$3-1)&amp;"       :="))</f>
        <v>1</v>
      </c>
      <c r="M367">
        <f ca="1">IF(L367&lt;1.1,L367,IF(L367&lt;YEAR!$C$2+YEAR!$C$3-2,L367+1,(YEAR!$C$2+YEAR!$C$3-1)&amp;"       :="))</f>
        <v>1</v>
      </c>
      <c r="N367">
        <f ca="1">IF(M367&lt;1.1,M367,IF(M367&lt;YEAR!$C$2+YEAR!$C$3-2,M367+1,(YEAR!$C$2+YEAR!$C$3-1)&amp;"       :="))</f>
        <v>1</v>
      </c>
      <c r="O367">
        <f ca="1">IF(N367&lt;1.1,N367,IF(N367&lt;YEAR!$C$2+YEAR!$C$3-2,N367+1,(YEAR!$C$2+YEAR!$C$3-1)&amp;"       :="))</f>
        <v>1</v>
      </c>
      <c r="P367">
        <f ca="1">IF(O367&lt;1.1,O367,IF(O367&lt;YEAR!$C$2+YEAR!$C$3-2,O367+1,(YEAR!$C$2+YEAR!$C$3-1)&amp;"       :="))</f>
        <v>1</v>
      </c>
      <c r="Q367">
        <f ca="1">IF(P367&lt;1.1,P367,IF(P367&lt;YEAR!$C$2+YEAR!$C$3-2,P367+1,(YEAR!$C$2+YEAR!$C$3-1)&amp;"       :="))</f>
        <v>1</v>
      </c>
      <c r="R367">
        <f ca="1">IF(Q367&lt;1.1,Q367,IF(Q367&lt;YEAR!$C$2+YEAR!$C$3-2,Q367+1,(YEAR!$C$2+YEAR!$C$3-1)&amp;"       :="))</f>
        <v>1</v>
      </c>
      <c r="S367">
        <f ca="1">IF(R367&lt;1.1,R367,IF(R367&lt;YEAR!$C$2+YEAR!$C$3-2,R367+1,(YEAR!$C$2+YEAR!$C$3-1)&amp;"       :="))</f>
        <v>1</v>
      </c>
      <c r="T367">
        <f ca="1">IF(S367&lt;1.1,S367,IF(S367&lt;YEAR!$C$2+YEAR!$C$3-2,S367+1,(YEAR!$C$2+YEAR!$C$3-1)&amp;"       :="))</f>
        <v>1</v>
      </c>
      <c r="U367">
        <f ca="1">IF(T367&lt;1.1,T367,IF(T367&lt;YEAR!$C$2+YEAR!$C$3-2,T367+1,(YEAR!$C$2+YEAR!$C$3-1)&amp;"       :="))</f>
        <v>1</v>
      </c>
      <c r="V367">
        <f ca="1">IF(U367&lt;1.1,U367,IF(U367&lt;YEAR!$C$2+YEAR!$C$3-2,U367+1,(YEAR!$C$2+YEAR!$C$3-1)&amp;"       :="))</f>
        <v>1</v>
      </c>
      <c r="W367">
        <f ca="1">IF(V367&lt;1.1,V367,IF(V367&lt;YEAR!$C$2+YEAR!$C$3-2,V367+1,(YEAR!$C$2+YEAR!$C$3-1)&amp;"       :="))</f>
        <v>1</v>
      </c>
      <c r="X367">
        <f ca="1">IF(W367&lt;1.1,W367,IF(W367&lt;YEAR!$C$2+YEAR!$C$3-2,W367+1,(YEAR!$C$2+YEAR!$C$3-1)&amp;"       :="))</f>
        <v>1</v>
      </c>
      <c r="Y367">
        <f ca="1">IF(X367&lt;1.1,X367,IF(X367&lt;YEAR!$C$2+YEAR!$C$3-2,X367+1,(YEAR!$C$2+YEAR!$C$3-1)&amp;"       :="))</f>
        <v>1</v>
      </c>
      <c r="Z367">
        <f ca="1">IF(Y367&lt;1.1,Y367,IF(Y367&lt;YEAR!$C$2+YEAR!$C$3-2,Y367+1,(YEAR!$C$2+YEAR!$C$3-1)&amp;"       :="))</f>
        <v>1</v>
      </c>
      <c r="AA367">
        <f ca="1">IF(Z367&lt;1.1,Z367,IF(Z367&lt;YEAR!$C$2+YEAR!$C$3-2,Z367+1,(YEAR!$C$2+YEAR!$C$3-1)&amp;"       :="))</f>
        <v>1</v>
      </c>
      <c r="AB367">
        <f ca="1">IF(AA367&lt;1.1,AA367,IF(AA367&lt;YEAR!$C$2+YEAR!$C$3-2,AA367+1,(YEAR!$C$2+YEAR!$C$3-1)&amp;"       :="))</f>
        <v>1</v>
      </c>
      <c r="AC367">
        <f ca="1">IF(AB367&lt;1.1,AB367,IF(AB367&lt;YEAR!$C$2+YEAR!$C$3-2,AB367+1,(YEAR!$C$2+YEAR!$C$3-1)&amp;"       :="))</f>
        <v>1</v>
      </c>
      <c r="AD367">
        <f ca="1">IF(AC367&lt;1.1,AC367,IF(AC367&lt;YEAR!$C$2+YEAR!$C$3-2,AC367+1,(YEAR!$C$2+YEAR!$C$3-1)&amp;"       :="))</f>
        <v>1</v>
      </c>
      <c r="AE367">
        <f ca="1">IF(AD367&lt;1.1,AD367,IF(AD367&lt;YEAR!$C$2+YEAR!$C$3-2,AD367+1,(YEAR!$C$2+YEAR!$C$3-1)&amp;"       :="))</f>
        <v>1</v>
      </c>
      <c r="AF367">
        <f ca="1">IF(AE367&lt;1.1,AE367,IF(AE367&lt;YEAR!$C$2+YEAR!$C$3-2,AE367+1,(YEAR!$C$2+YEAR!$C$3-1)&amp;"       :="))</f>
        <v>1</v>
      </c>
      <c r="AG367">
        <f ca="1">IF(AF367&lt;1.1,AF367,IF(AF367&lt;YEAR!$C$2+YEAR!$C$3-2,AF367+1,(YEAR!$C$2+YEAR!$C$3-1)&amp;"       :="))</f>
        <v>1</v>
      </c>
      <c r="AH367">
        <f ca="1">IF(AG367&lt;1.1,AG367,IF(AG367&lt;YEAR!$C$2+YEAR!$C$3-2,AG367+1,(YEAR!$C$2+YEAR!$C$3-1)&amp;"       :="))</f>
        <v>1</v>
      </c>
      <c r="AI367">
        <f ca="1">IF(AH367&lt;1.1,AH367,IF(AH367&lt;YEAR!$C$2+YEAR!$C$3-2,AH367+1,(YEAR!$C$2+YEAR!$C$3-1)&amp;"       :="))</f>
        <v>1</v>
      </c>
      <c r="AJ367">
        <f ca="1">IF(AI367&lt;1.1,AI367,IF(AI367&lt;YEAR!$C$2+YEAR!$C$3-2,AI367+1,(YEAR!$C$2+YEAR!$C$3-1)&amp;"       :="))</f>
        <v>1</v>
      </c>
    </row>
    <row r="368" spans="1:36">
      <c r="A368">
        <f t="shared" ca="1" si="27"/>
        <v>9</v>
      </c>
      <c r="B368" t="s">
        <v>51</v>
      </c>
      <c r="C368" t="str">
        <f ca="1">IF(D368="",OFFSET(AvailabilityFactor!A$1,A368,0),C367)</f>
        <v>D2HYKC01</v>
      </c>
      <c r="D368" t="str" cm="1">
        <f t="array" aca="1" ref="D368" ca="1">IF(D367="",TS_DRC!$P$5,OFFSET(TS_DRC!P$5,RIGHT(D367,2),0,TRUE))</f>
        <v>TS36</v>
      </c>
      <c r="E368" t="str">
        <f t="shared" ca="1" si="28"/>
        <v>TS36</v>
      </c>
      <c r="F368">
        <f ca="1">IF($D368="",YEAR!C$2,1)</f>
        <v>1</v>
      </c>
      <c r="G368">
        <f ca="1">IF(F368&lt;1.1,F368,IF(F368&lt;YEAR!$C$2+YEAR!$C$3-2,F368+1,(YEAR!$C$2+YEAR!$C$3-1)&amp;"       :="))</f>
        <v>1</v>
      </c>
      <c r="H368">
        <f ca="1">IF(G368&lt;1.1,G368,IF(G368&lt;YEAR!$C$2+YEAR!$C$3-2,G368+1,(YEAR!$C$2+YEAR!$C$3-1)&amp;"       :="))</f>
        <v>1</v>
      </c>
      <c r="I368">
        <f ca="1">IF(H368&lt;1.1,H368,IF(H368&lt;YEAR!$C$2+YEAR!$C$3-2,H368+1,(YEAR!$C$2+YEAR!$C$3-1)&amp;"       :="))</f>
        <v>1</v>
      </c>
      <c r="J368">
        <f ca="1">IF(I368&lt;1.1,I368,IF(I368&lt;YEAR!$C$2+YEAR!$C$3-2,I368+1,(YEAR!$C$2+YEAR!$C$3-1)&amp;"       :="))</f>
        <v>1</v>
      </c>
      <c r="K368">
        <f ca="1">IF(J368&lt;1.1,J368,IF(J368&lt;YEAR!$C$2+YEAR!$C$3-2,J368+1,(YEAR!$C$2+YEAR!$C$3-1)&amp;"       :="))</f>
        <v>1</v>
      </c>
      <c r="L368">
        <f ca="1">IF(K368&lt;1.1,K368,IF(K368&lt;YEAR!$C$2+YEAR!$C$3-2,K368+1,(YEAR!$C$2+YEAR!$C$3-1)&amp;"       :="))</f>
        <v>1</v>
      </c>
      <c r="M368">
        <f ca="1">IF(L368&lt;1.1,L368,IF(L368&lt;YEAR!$C$2+YEAR!$C$3-2,L368+1,(YEAR!$C$2+YEAR!$C$3-1)&amp;"       :="))</f>
        <v>1</v>
      </c>
      <c r="N368">
        <f ca="1">IF(M368&lt;1.1,M368,IF(M368&lt;YEAR!$C$2+YEAR!$C$3-2,M368+1,(YEAR!$C$2+YEAR!$C$3-1)&amp;"       :="))</f>
        <v>1</v>
      </c>
      <c r="O368">
        <f ca="1">IF(N368&lt;1.1,N368,IF(N368&lt;YEAR!$C$2+YEAR!$C$3-2,N368+1,(YEAR!$C$2+YEAR!$C$3-1)&amp;"       :="))</f>
        <v>1</v>
      </c>
      <c r="P368">
        <f ca="1">IF(O368&lt;1.1,O368,IF(O368&lt;YEAR!$C$2+YEAR!$C$3-2,O368+1,(YEAR!$C$2+YEAR!$C$3-1)&amp;"       :="))</f>
        <v>1</v>
      </c>
      <c r="Q368">
        <f ca="1">IF(P368&lt;1.1,P368,IF(P368&lt;YEAR!$C$2+YEAR!$C$3-2,P368+1,(YEAR!$C$2+YEAR!$C$3-1)&amp;"       :="))</f>
        <v>1</v>
      </c>
      <c r="R368">
        <f ca="1">IF(Q368&lt;1.1,Q368,IF(Q368&lt;YEAR!$C$2+YEAR!$C$3-2,Q368+1,(YEAR!$C$2+YEAR!$C$3-1)&amp;"       :="))</f>
        <v>1</v>
      </c>
      <c r="S368">
        <f ca="1">IF(R368&lt;1.1,R368,IF(R368&lt;YEAR!$C$2+YEAR!$C$3-2,R368+1,(YEAR!$C$2+YEAR!$C$3-1)&amp;"       :="))</f>
        <v>1</v>
      </c>
      <c r="T368">
        <f ca="1">IF(S368&lt;1.1,S368,IF(S368&lt;YEAR!$C$2+YEAR!$C$3-2,S368+1,(YEAR!$C$2+YEAR!$C$3-1)&amp;"       :="))</f>
        <v>1</v>
      </c>
      <c r="U368">
        <f ca="1">IF(T368&lt;1.1,T368,IF(T368&lt;YEAR!$C$2+YEAR!$C$3-2,T368+1,(YEAR!$C$2+YEAR!$C$3-1)&amp;"       :="))</f>
        <v>1</v>
      </c>
      <c r="V368">
        <f ca="1">IF(U368&lt;1.1,U368,IF(U368&lt;YEAR!$C$2+YEAR!$C$3-2,U368+1,(YEAR!$C$2+YEAR!$C$3-1)&amp;"       :="))</f>
        <v>1</v>
      </c>
      <c r="W368">
        <f ca="1">IF(V368&lt;1.1,V368,IF(V368&lt;YEAR!$C$2+YEAR!$C$3-2,V368+1,(YEAR!$C$2+YEAR!$C$3-1)&amp;"       :="))</f>
        <v>1</v>
      </c>
      <c r="X368">
        <f ca="1">IF(W368&lt;1.1,W368,IF(W368&lt;YEAR!$C$2+YEAR!$C$3-2,W368+1,(YEAR!$C$2+YEAR!$C$3-1)&amp;"       :="))</f>
        <v>1</v>
      </c>
      <c r="Y368">
        <f ca="1">IF(X368&lt;1.1,X368,IF(X368&lt;YEAR!$C$2+YEAR!$C$3-2,X368+1,(YEAR!$C$2+YEAR!$C$3-1)&amp;"       :="))</f>
        <v>1</v>
      </c>
      <c r="Z368">
        <f ca="1">IF(Y368&lt;1.1,Y368,IF(Y368&lt;YEAR!$C$2+YEAR!$C$3-2,Y368+1,(YEAR!$C$2+YEAR!$C$3-1)&amp;"       :="))</f>
        <v>1</v>
      </c>
      <c r="AA368">
        <f ca="1">IF(Z368&lt;1.1,Z368,IF(Z368&lt;YEAR!$C$2+YEAR!$C$3-2,Z368+1,(YEAR!$C$2+YEAR!$C$3-1)&amp;"       :="))</f>
        <v>1</v>
      </c>
      <c r="AB368">
        <f ca="1">IF(AA368&lt;1.1,AA368,IF(AA368&lt;YEAR!$C$2+YEAR!$C$3-2,AA368+1,(YEAR!$C$2+YEAR!$C$3-1)&amp;"       :="))</f>
        <v>1</v>
      </c>
      <c r="AC368">
        <f ca="1">IF(AB368&lt;1.1,AB368,IF(AB368&lt;YEAR!$C$2+YEAR!$C$3-2,AB368+1,(YEAR!$C$2+YEAR!$C$3-1)&amp;"       :="))</f>
        <v>1</v>
      </c>
      <c r="AD368">
        <f ca="1">IF(AC368&lt;1.1,AC368,IF(AC368&lt;YEAR!$C$2+YEAR!$C$3-2,AC368+1,(YEAR!$C$2+YEAR!$C$3-1)&amp;"       :="))</f>
        <v>1</v>
      </c>
      <c r="AE368">
        <f ca="1">IF(AD368&lt;1.1,AD368,IF(AD368&lt;YEAR!$C$2+YEAR!$C$3-2,AD368+1,(YEAR!$C$2+YEAR!$C$3-1)&amp;"       :="))</f>
        <v>1</v>
      </c>
      <c r="AF368">
        <f ca="1">IF(AE368&lt;1.1,AE368,IF(AE368&lt;YEAR!$C$2+YEAR!$C$3-2,AE368+1,(YEAR!$C$2+YEAR!$C$3-1)&amp;"       :="))</f>
        <v>1</v>
      </c>
      <c r="AG368">
        <f ca="1">IF(AF368&lt;1.1,AF368,IF(AF368&lt;YEAR!$C$2+YEAR!$C$3-2,AF368+1,(YEAR!$C$2+YEAR!$C$3-1)&amp;"       :="))</f>
        <v>1</v>
      </c>
      <c r="AH368">
        <f ca="1">IF(AG368&lt;1.1,AG368,IF(AG368&lt;YEAR!$C$2+YEAR!$C$3-2,AG368+1,(YEAR!$C$2+YEAR!$C$3-1)&amp;"       :="))</f>
        <v>1</v>
      </c>
      <c r="AI368">
        <f ca="1">IF(AH368&lt;1.1,AH368,IF(AH368&lt;YEAR!$C$2+YEAR!$C$3-2,AH368+1,(YEAR!$C$2+YEAR!$C$3-1)&amp;"       :="))</f>
        <v>1</v>
      </c>
      <c r="AJ368">
        <f ca="1">IF(AI368&lt;1.1,AI368,IF(AI368&lt;YEAR!$C$2+YEAR!$C$3-2,AI368+1,(YEAR!$C$2+YEAR!$C$3-1)&amp;"       :="))</f>
        <v>1</v>
      </c>
    </row>
    <row r="369" spans="1:36">
      <c r="A369">
        <f t="shared" ca="1" si="27"/>
        <v>9</v>
      </c>
      <c r="B369" t="s">
        <v>51</v>
      </c>
      <c r="C369" t="str">
        <f ca="1">IF(D369="",OFFSET(AvailabilityFactor!A$1,A369,0),C368)</f>
        <v>D2HYKC01</v>
      </c>
      <c r="D369" t="str" cm="1">
        <f t="array" aca="1" ref="D369" ca="1">IF(D368="",TS_DRC!$P$5,OFFSET(TS_DRC!P$5,RIGHT(D368,2),0,TRUE))</f>
        <v>TS37</v>
      </c>
      <c r="E369" t="str">
        <f t="shared" ca="1" si="28"/>
        <v>TS37</v>
      </c>
      <c r="F369">
        <f ca="1">IF($D369="",YEAR!C$2,1)</f>
        <v>1</v>
      </c>
      <c r="G369">
        <f ca="1">IF(F369&lt;1.1,F369,IF(F369&lt;YEAR!$C$2+YEAR!$C$3-2,F369+1,(YEAR!$C$2+YEAR!$C$3-1)&amp;"       :="))</f>
        <v>1</v>
      </c>
      <c r="H369">
        <f ca="1">IF(G369&lt;1.1,G369,IF(G369&lt;YEAR!$C$2+YEAR!$C$3-2,G369+1,(YEAR!$C$2+YEAR!$C$3-1)&amp;"       :="))</f>
        <v>1</v>
      </c>
      <c r="I369">
        <f ca="1">IF(H369&lt;1.1,H369,IF(H369&lt;YEAR!$C$2+YEAR!$C$3-2,H369+1,(YEAR!$C$2+YEAR!$C$3-1)&amp;"       :="))</f>
        <v>1</v>
      </c>
      <c r="J369">
        <f ca="1">IF(I369&lt;1.1,I369,IF(I369&lt;YEAR!$C$2+YEAR!$C$3-2,I369+1,(YEAR!$C$2+YEAR!$C$3-1)&amp;"       :="))</f>
        <v>1</v>
      </c>
      <c r="K369">
        <f ca="1">IF(J369&lt;1.1,J369,IF(J369&lt;YEAR!$C$2+YEAR!$C$3-2,J369+1,(YEAR!$C$2+YEAR!$C$3-1)&amp;"       :="))</f>
        <v>1</v>
      </c>
      <c r="L369">
        <f ca="1">IF(K369&lt;1.1,K369,IF(K369&lt;YEAR!$C$2+YEAR!$C$3-2,K369+1,(YEAR!$C$2+YEAR!$C$3-1)&amp;"       :="))</f>
        <v>1</v>
      </c>
      <c r="M369">
        <f ca="1">IF(L369&lt;1.1,L369,IF(L369&lt;YEAR!$C$2+YEAR!$C$3-2,L369+1,(YEAR!$C$2+YEAR!$C$3-1)&amp;"       :="))</f>
        <v>1</v>
      </c>
      <c r="N369">
        <f ca="1">IF(M369&lt;1.1,M369,IF(M369&lt;YEAR!$C$2+YEAR!$C$3-2,M369+1,(YEAR!$C$2+YEAR!$C$3-1)&amp;"       :="))</f>
        <v>1</v>
      </c>
      <c r="O369">
        <f ca="1">IF(N369&lt;1.1,N369,IF(N369&lt;YEAR!$C$2+YEAR!$C$3-2,N369+1,(YEAR!$C$2+YEAR!$C$3-1)&amp;"       :="))</f>
        <v>1</v>
      </c>
      <c r="P369">
        <f ca="1">IF(O369&lt;1.1,O369,IF(O369&lt;YEAR!$C$2+YEAR!$C$3-2,O369+1,(YEAR!$C$2+YEAR!$C$3-1)&amp;"       :="))</f>
        <v>1</v>
      </c>
      <c r="Q369">
        <f ca="1">IF(P369&lt;1.1,P369,IF(P369&lt;YEAR!$C$2+YEAR!$C$3-2,P369+1,(YEAR!$C$2+YEAR!$C$3-1)&amp;"       :="))</f>
        <v>1</v>
      </c>
      <c r="R369">
        <f ca="1">IF(Q369&lt;1.1,Q369,IF(Q369&lt;YEAR!$C$2+YEAR!$C$3-2,Q369+1,(YEAR!$C$2+YEAR!$C$3-1)&amp;"       :="))</f>
        <v>1</v>
      </c>
      <c r="S369">
        <f ca="1">IF(R369&lt;1.1,R369,IF(R369&lt;YEAR!$C$2+YEAR!$C$3-2,R369+1,(YEAR!$C$2+YEAR!$C$3-1)&amp;"       :="))</f>
        <v>1</v>
      </c>
      <c r="T369">
        <f ca="1">IF(S369&lt;1.1,S369,IF(S369&lt;YEAR!$C$2+YEAR!$C$3-2,S369+1,(YEAR!$C$2+YEAR!$C$3-1)&amp;"       :="))</f>
        <v>1</v>
      </c>
      <c r="U369">
        <f ca="1">IF(T369&lt;1.1,T369,IF(T369&lt;YEAR!$C$2+YEAR!$C$3-2,T369+1,(YEAR!$C$2+YEAR!$C$3-1)&amp;"       :="))</f>
        <v>1</v>
      </c>
      <c r="V369">
        <f ca="1">IF(U369&lt;1.1,U369,IF(U369&lt;YEAR!$C$2+YEAR!$C$3-2,U369+1,(YEAR!$C$2+YEAR!$C$3-1)&amp;"       :="))</f>
        <v>1</v>
      </c>
      <c r="W369">
        <f ca="1">IF(V369&lt;1.1,V369,IF(V369&lt;YEAR!$C$2+YEAR!$C$3-2,V369+1,(YEAR!$C$2+YEAR!$C$3-1)&amp;"       :="))</f>
        <v>1</v>
      </c>
      <c r="X369">
        <f ca="1">IF(W369&lt;1.1,W369,IF(W369&lt;YEAR!$C$2+YEAR!$C$3-2,W369+1,(YEAR!$C$2+YEAR!$C$3-1)&amp;"       :="))</f>
        <v>1</v>
      </c>
      <c r="Y369">
        <f ca="1">IF(X369&lt;1.1,X369,IF(X369&lt;YEAR!$C$2+YEAR!$C$3-2,X369+1,(YEAR!$C$2+YEAR!$C$3-1)&amp;"       :="))</f>
        <v>1</v>
      </c>
      <c r="Z369">
        <f ca="1">IF(Y369&lt;1.1,Y369,IF(Y369&lt;YEAR!$C$2+YEAR!$C$3-2,Y369+1,(YEAR!$C$2+YEAR!$C$3-1)&amp;"       :="))</f>
        <v>1</v>
      </c>
      <c r="AA369">
        <f ca="1">IF(Z369&lt;1.1,Z369,IF(Z369&lt;YEAR!$C$2+YEAR!$C$3-2,Z369+1,(YEAR!$C$2+YEAR!$C$3-1)&amp;"       :="))</f>
        <v>1</v>
      </c>
      <c r="AB369">
        <f ca="1">IF(AA369&lt;1.1,AA369,IF(AA369&lt;YEAR!$C$2+YEAR!$C$3-2,AA369+1,(YEAR!$C$2+YEAR!$C$3-1)&amp;"       :="))</f>
        <v>1</v>
      </c>
      <c r="AC369">
        <f ca="1">IF(AB369&lt;1.1,AB369,IF(AB369&lt;YEAR!$C$2+YEAR!$C$3-2,AB369+1,(YEAR!$C$2+YEAR!$C$3-1)&amp;"       :="))</f>
        <v>1</v>
      </c>
      <c r="AD369">
        <f ca="1">IF(AC369&lt;1.1,AC369,IF(AC369&lt;YEAR!$C$2+YEAR!$C$3-2,AC369+1,(YEAR!$C$2+YEAR!$C$3-1)&amp;"       :="))</f>
        <v>1</v>
      </c>
      <c r="AE369">
        <f ca="1">IF(AD369&lt;1.1,AD369,IF(AD369&lt;YEAR!$C$2+YEAR!$C$3-2,AD369+1,(YEAR!$C$2+YEAR!$C$3-1)&amp;"       :="))</f>
        <v>1</v>
      </c>
      <c r="AF369">
        <f ca="1">IF(AE369&lt;1.1,AE369,IF(AE369&lt;YEAR!$C$2+YEAR!$C$3-2,AE369+1,(YEAR!$C$2+YEAR!$C$3-1)&amp;"       :="))</f>
        <v>1</v>
      </c>
      <c r="AG369">
        <f ca="1">IF(AF369&lt;1.1,AF369,IF(AF369&lt;YEAR!$C$2+YEAR!$C$3-2,AF369+1,(YEAR!$C$2+YEAR!$C$3-1)&amp;"       :="))</f>
        <v>1</v>
      </c>
      <c r="AH369">
        <f ca="1">IF(AG369&lt;1.1,AG369,IF(AG369&lt;YEAR!$C$2+YEAR!$C$3-2,AG369+1,(YEAR!$C$2+YEAR!$C$3-1)&amp;"       :="))</f>
        <v>1</v>
      </c>
      <c r="AI369">
        <f ca="1">IF(AH369&lt;1.1,AH369,IF(AH369&lt;YEAR!$C$2+YEAR!$C$3-2,AH369+1,(YEAR!$C$2+YEAR!$C$3-1)&amp;"       :="))</f>
        <v>1</v>
      </c>
      <c r="AJ369">
        <f ca="1">IF(AI369&lt;1.1,AI369,IF(AI369&lt;YEAR!$C$2+YEAR!$C$3-2,AI369+1,(YEAR!$C$2+YEAR!$C$3-1)&amp;"       :="))</f>
        <v>1</v>
      </c>
    </row>
    <row r="370" spans="1:36">
      <c r="A370">
        <f t="shared" ca="1" si="27"/>
        <v>9</v>
      </c>
      <c r="B370" t="s">
        <v>51</v>
      </c>
      <c r="C370" t="str">
        <f ca="1">IF(D370="",OFFSET(AvailabilityFactor!A$1,A370,0),C369)</f>
        <v>D2HYKC01</v>
      </c>
      <c r="D370" t="str" cm="1">
        <f t="array" aca="1" ref="D370" ca="1">IF(D369="",TS_DRC!$P$5,OFFSET(TS_DRC!P$5,RIGHT(D369,2),0,TRUE))</f>
        <v>TS38</v>
      </c>
      <c r="E370" t="str">
        <f t="shared" ca="1" si="28"/>
        <v>TS38</v>
      </c>
      <c r="F370">
        <f ca="1">IF($D370="",YEAR!C$2,1)</f>
        <v>1</v>
      </c>
      <c r="G370">
        <f ca="1">IF(F370&lt;1.1,F370,IF(F370&lt;YEAR!$C$2+YEAR!$C$3-2,F370+1,(YEAR!$C$2+YEAR!$C$3-1)&amp;"       :="))</f>
        <v>1</v>
      </c>
      <c r="H370">
        <f ca="1">IF(G370&lt;1.1,G370,IF(G370&lt;YEAR!$C$2+YEAR!$C$3-2,G370+1,(YEAR!$C$2+YEAR!$C$3-1)&amp;"       :="))</f>
        <v>1</v>
      </c>
      <c r="I370">
        <f ca="1">IF(H370&lt;1.1,H370,IF(H370&lt;YEAR!$C$2+YEAR!$C$3-2,H370+1,(YEAR!$C$2+YEAR!$C$3-1)&amp;"       :="))</f>
        <v>1</v>
      </c>
      <c r="J370">
        <f ca="1">IF(I370&lt;1.1,I370,IF(I370&lt;YEAR!$C$2+YEAR!$C$3-2,I370+1,(YEAR!$C$2+YEAR!$C$3-1)&amp;"       :="))</f>
        <v>1</v>
      </c>
      <c r="K370">
        <f ca="1">IF(J370&lt;1.1,J370,IF(J370&lt;YEAR!$C$2+YEAR!$C$3-2,J370+1,(YEAR!$C$2+YEAR!$C$3-1)&amp;"       :="))</f>
        <v>1</v>
      </c>
      <c r="L370">
        <f ca="1">IF(K370&lt;1.1,K370,IF(K370&lt;YEAR!$C$2+YEAR!$C$3-2,K370+1,(YEAR!$C$2+YEAR!$C$3-1)&amp;"       :="))</f>
        <v>1</v>
      </c>
      <c r="M370">
        <f ca="1">IF(L370&lt;1.1,L370,IF(L370&lt;YEAR!$C$2+YEAR!$C$3-2,L370+1,(YEAR!$C$2+YEAR!$C$3-1)&amp;"       :="))</f>
        <v>1</v>
      </c>
      <c r="N370">
        <f ca="1">IF(M370&lt;1.1,M370,IF(M370&lt;YEAR!$C$2+YEAR!$C$3-2,M370+1,(YEAR!$C$2+YEAR!$C$3-1)&amp;"       :="))</f>
        <v>1</v>
      </c>
      <c r="O370">
        <f ca="1">IF(N370&lt;1.1,N370,IF(N370&lt;YEAR!$C$2+YEAR!$C$3-2,N370+1,(YEAR!$C$2+YEAR!$C$3-1)&amp;"       :="))</f>
        <v>1</v>
      </c>
      <c r="P370">
        <f ca="1">IF(O370&lt;1.1,O370,IF(O370&lt;YEAR!$C$2+YEAR!$C$3-2,O370+1,(YEAR!$C$2+YEAR!$C$3-1)&amp;"       :="))</f>
        <v>1</v>
      </c>
      <c r="Q370">
        <f ca="1">IF(P370&lt;1.1,P370,IF(P370&lt;YEAR!$C$2+YEAR!$C$3-2,P370+1,(YEAR!$C$2+YEAR!$C$3-1)&amp;"       :="))</f>
        <v>1</v>
      </c>
      <c r="R370">
        <f ca="1">IF(Q370&lt;1.1,Q370,IF(Q370&lt;YEAR!$C$2+YEAR!$C$3-2,Q370+1,(YEAR!$C$2+YEAR!$C$3-1)&amp;"       :="))</f>
        <v>1</v>
      </c>
      <c r="S370">
        <f ca="1">IF(R370&lt;1.1,R370,IF(R370&lt;YEAR!$C$2+YEAR!$C$3-2,R370+1,(YEAR!$C$2+YEAR!$C$3-1)&amp;"       :="))</f>
        <v>1</v>
      </c>
      <c r="T370">
        <f ca="1">IF(S370&lt;1.1,S370,IF(S370&lt;YEAR!$C$2+YEAR!$C$3-2,S370+1,(YEAR!$C$2+YEAR!$C$3-1)&amp;"       :="))</f>
        <v>1</v>
      </c>
      <c r="U370">
        <f ca="1">IF(T370&lt;1.1,T370,IF(T370&lt;YEAR!$C$2+YEAR!$C$3-2,T370+1,(YEAR!$C$2+YEAR!$C$3-1)&amp;"       :="))</f>
        <v>1</v>
      </c>
      <c r="V370">
        <f ca="1">IF(U370&lt;1.1,U370,IF(U370&lt;YEAR!$C$2+YEAR!$C$3-2,U370+1,(YEAR!$C$2+YEAR!$C$3-1)&amp;"       :="))</f>
        <v>1</v>
      </c>
      <c r="W370">
        <f ca="1">IF(V370&lt;1.1,V370,IF(V370&lt;YEAR!$C$2+YEAR!$C$3-2,V370+1,(YEAR!$C$2+YEAR!$C$3-1)&amp;"       :="))</f>
        <v>1</v>
      </c>
      <c r="X370">
        <f ca="1">IF(W370&lt;1.1,W370,IF(W370&lt;YEAR!$C$2+YEAR!$C$3-2,W370+1,(YEAR!$C$2+YEAR!$C$3-1)&amp;"       :="))</f>
        <v>1</v>
      </c>
      <c r="Y370">
        <f ca="1">IF(X370&lt;1.1,X370,IF(X370&lt;YEAR!$C$2+YEAR!$C$3-2,X370+1,(YEAR!$C$2+YEAR!$C$3-1)&amp;"       :="))</f>
        <v>1</v>
      </c>
      <c r="Z370">
        <f ca="1">IF(Y370&lt;1.1,Y370,IF(Y370&lt;YEAR!$C$2+YEAR!$C$3-2,Y370+1,(YEAR!$C$2+YEAR!$C$3-1)&amp;"       :="))</f>
        <v>1</v>
      </c>
      <c r="AA370">
        <f ca="1">IF(Z370&lt;1.1,Z370,IF(Z370&lt;YEAR!$C$2+YEAR!$C$3-2,Z370+1,(YEAR!$C$2+YEAR!$C$3-1)&amp;"       :="))</f>
        <v>1</v>
      </c>
      <c r="AB370">
        <f ca="1">IF(AA370&lt;1.1,AA370,IF(AA370&lt;YEAR!$C$2+YEAR!$C$3-2,AA370+1,(YEAR!$C$2+YEAR!$C$3-1)&amp;"       :="))</f>
        <v>1</v>
      </c>
      <c r="AC370">
        <f ca="1">IF(AB370&lt;1.1,AB370,IF(AB370&lt;YEAR!$C$2+YEAR!$C$3-2,AB370+1,(YEAR!$C$2+YEAR!$C$3-1)&amp;"       :="))</f>
        <v>1</v>
      </c>
      <c r="AD370">
        <f ca="1">IF(AC370&lt;1.1,AC370,IF(AC370&lt;YEAR!$C$2+YEAR!$C$3-2,AC370+1,(YEAR!$C$2+YEAR!$C$3-1)&amp;"       :="))</f>
        <v>1</v>
      </c>
      <c r="AE370">
        <f ca="1">IF(AD370&lt;1.1,AD370,IF(AD370&lt;YEAR!$C$2+YEAR!$C$3-2,AD370+1,(YEAR!$C$2+YEAR!$C$3-1)&amp;"       :="))</f>
        <v>1</v>
      </c>
      <c r="AF370">
        <f ca="1">IF(AE370&lt;1.1,AE370,IF(AE370&lt;YEAR!$C$2+YEAR!$C$3-2,AE370+1,(YEAR!$C$2+YEAR!$C$3-1)&amp;"       :="))</f>
        <v>1</v>
      </c>
      <c r="AG370">
        <f ca="1">IF(AF370&lt;1.1,AF370,IF(AF370&lt;YEAR!$C$2+YEAR!$C$3-2,AF370+1,(YEAR!$C$2+YEAR!$C$3-1)&amp;"       :="))</f>
        <v>1</v>
      </c>
      <c r="AH370">
        <f ca="1">IF(AG370&lt;1.1,AG370,IF(AG370&lt;YEAR!$C$2+YEAR!$C$3-2,AG370+1,(YEAR!$C$2+YEAR!$C$3-1)&amp;"       :="))</f>
        <v>1</v>
      </c>
      <c r="AI370">
        <f ca="1">IF(AH370&lt;1.1,AH370,IF(AH370&lt;YEAR!$C$2+YEAR!$C$3-2,AH370+1,(YEAR!$C$2+YEAR!$C$3-1)&amp;"       :="))</f>
        <v>1</v>
      </c>
      <c r="AJ370">
        <f ca="1">IF(AI370&lt;1.1,AI370,IF(AI370&lt;YEAR!$C$2+YEAR!$C$3-2,AI370+1,(YEAR!$C$2+YEAR!$C$3-1)&amp;"       :="))</f>
        <v>1</v>
      </c>
    </row>
    <row r="371" spans="1:36">
      <c r="A371">
        <f t="shared" ca="1" si="27"/>
        <v>9</v>
      </c>
      <c r="B371" t="s">
        <v>51</v>
      </c>
      <c r="C371" t="str">
        <f ca="1">IF(D371="",OFFSET(AvailabilityFactor!A$1,A371,0),C370)</f>
        <v>D2HYKC01</v>
      </c>
      <c r="D371" t="str" cm="1">
        <f t="array" aca="1" ref="D371" ca="1">IF(D370="",TS_DRC!$P$5,OFFSET(TS_DRC!P$5,RIGHT(D370,2),0,TRUE))</f>
        <v>TS39</v>
      </c>
      <c r="E371" t="str">
        <f t="shared" ca="1" si="28"/>
        <v>TS39</v>
      </c>
      <c r="F371">
        <f ca="1">IF($D371="",YEAR!C$2,1)</f>
        <v>1</v>
      </c>
      <c r="G371">
        <f ca="1">IF(F371&lt;1.1,F371,IF(F371&lt;YEAR!$C$2+YEAR!$C$3-2,F371+1,(YEAR!$C$2+YEAR!$C$3-1)&amp;"       :="))</f>
        <v>1</v>
      </c>
      <c r="H371">
        <f ca="1">IF(G371&lt;1.1,G371,IF(G371&lt;YEAR!$C$2+YEAR!$C$3-2,G371+1,(YEAR!$C$2+YEAR!$C$3-1)&amp;"       :="))</f>
        <v>1</v>
      </c>
      <c r="I371">
        <f ca="1">IF(H371&lt;1.1,H371,IF(H371&lt;YEAR!$C$2+YEAR!$C$3-2,H371+1,(YEAR!$C$2+YEAR!$C$3-1)&amp;"       :="))</f>
        <v>1</v>
      </c>
      <c r="J371">
        <f ca="1">IF(I371&lt;1.1,I371,IF(I371&lt;YEAR!$C$2+YEAR!$C$3-2,I371+1,(YEAR!$C$2+YEAR!$C$3-1)&amp;"       :="))</f>
        <v>1</v>
      </c>
      <c r="K371">
        <f ca="1">IF(J371&lt;1.1,J371,IF(J371&lt;YEAR!$C$2+YEAR!$C$3-2,J371+1,(YEAR!$C$2+YEAR!$C$3-1)&amp;"       :="))</f>
        <v>1</v>
      </c>
      <c r="L371">
        <f ca="1">IF(K371&lt;1.1,K371,IF(K371&lt;YEAR!$C$2+YEAR!$C$3-2,K371+1,(YEAR!$C$2+YEAR!$C$3-1)&amp;"       :="))</f>
        <v>1</v>
      </c>
      <c r="M371">
        <f ca="1">IF(L371&lt;1.1,L371,IF(L371&lt;YEAR!$C$2+YEAR!$C$3-2,L371+1,(YEAR!$C$2+YEAR!$C$3-1)&amp;"       :="))</f>
        <v>1</v>
      </c>
      <c r="N371">
        <f ca="1">IF(M371&lt;1.1,M371,IF(M371&lt;YEAR!$C$2+YEAR!$C$3-2,M371+1,(YEAR!$C$2+YEAR!$C$3-1)&amp;"       :="))</f>
        <v>1</v>
      </c>
      <c r="O371">
        <f ca="1">IF(N371&lt;1.1,N371,IF(N371&lt;YEAR!$C$2+YEAR!$C$3-2,N371+1,(YEAR!$C$2+YEAR!$C$3-1)&amp;"       :="))</f>
        <v>1</v>
      </c>
      <c r="P371">
        <f ca="1">IF(O371&lt;1.1,O371,IF(O371&lt;YEAR!$C$2+YEAR!$C$3-2,O371+1,(YEAR!$C$2+YEAR!$C$3-1)&amp;"       :="))</f>
        <v>1</v>
      </c>
      <c r="Q371">
        <f ca="1">IF(P371&lt;1.1,P371,IF(P371&lt;YEAR!$C$2+YEAR!$C$3-2,P371+1,(YEAR!$C$2+YEAR!$C$3-1)&amp;"       :="))</f>
        <v>1</v>
      </c>
      <c r="R371">
        <f ca="1">IF(Q371&lt;1.1,Q371,IF(Q371&lt;YEAR!$C$2+YEAR!$C$3-2,Q371+1,(YEAR!$C$2+YEAR!$C$3-1)&amp;"       :="))</f>
        <v>1</v>
      </c>
      <c r="S371">
        <f ca="1">IF(R371&lt;1.1,R371,IF(R371&lt;YEAR!$C$2+YEAR!$C$3-2,R371+1,(YEAR!$C$2+YEAR!$C$3-1)&amp;"       :="))</f>
        <v>1</v>
      </c>
      <c r="T371">
        <f ca="1">IF(S371&lt;1.1,S371,IF(S371&lt;YEAR!$C$2+YEAR!$C$3-2,S371+1,(YEAR!$C$2+YEAR!$C$3-1)&amp;"       :="))</f>
        <v>1</v>
      </c>
      <c r="U371">
        <f ca="1">IF(T371&lt;1.1,T371,IF(T371&lt;YEAR!$C$2+YEAR!$C$3-2,T371+1,(YEAR!$C$2+YEAR!$C$3-1)&amp;"       :="))</f>
        <v>1</v>
      </c>
      <c r="V371">
        <f ca="1">IF(U371&lt;1.1,U371,IF(U371&lt;YEAR!$C$2+YEAR!$C$3-2,U371+1,(YEAR!$C$2+YEAR!$C$3-1)&amp;"       :="))</f>
        <v>1</v>
      </c>
      <c r="W371">
        <f ca="1">IF(V371&lt;1.1,V371,IF(V371&lt;YEAR!$C$2+YEAR!$C$3-2,V371+1,(YEAR!$C$2+YEAR!$C$3-1)&amp;"       :="))</f>
        <v>1</v>
      </c>
      <c r="X371">
        <f ca="1">IF(W371&lt;1.1,W371,IF(W371&lt;YEAR!$C$2+YEAR!$C$3-2,W371+1,(YEAR!$C$2+YEAR!$C$3-1)&amp;"       :="))</f>
        <v>1</v>
      </c>
      <c r="Y371">
        <f ca="1">IF(X371&lt;1.1,X371,IF(X371&lt;YEAR!$C$2+YEAR!$C$3-2,X371+1,(YEAR!$C$2+YEAR!$C$3-1)&amp;"       :="))</f>
        <v>1</v>
      </c>
      <c r="Z371">
        <f ca="1">IF(Y371&lt;1.1,Y371,IF(Y371&lt;YEAR!$C$2+YEAR!$C$3-2,Y371+1,(YEAR!$C$2+YEAR!$C$3-1)&amp;"       :="))</f>
        <v>1</v>
      </c>
      <c r="AA371">
        <f ca="1">IF(Z371&lt;1.1,Z371,IF(Z371&lt;YEAR!$C$2+YEAR!$C$3-2,Z371+1,(YEAR!$C$2+YEAR!$C$3-1)&amp;"       :="))</f>
        <v>1</v>
      </c>
      <c r="AB371">
        <f ca="1">IF(AA371&lt;1.1,AA371,IF(AA371&lt;YEAR!$C$2+YEAR!$C$3-2,AA371+1,(YEAR!$C$2+YEAR!$C$3-1)&amp;"       :="))</f>
        <v>1</v>
      </c>
      <c r="AC371">
        <f ca="1">IF(AB371&lt;1.1,AB371,IF(AB371&lt;YEAR!$C$2+YEAR!$C$3-2,AB371+1,(YEAR!$C$2+YEAR!$C$3-1)&amp;"       :="))</f>
        <v>1</v>
      </c>
      <c r="AD371">
        <f ca="1">IF(AC371&lt;1.1,AC371,IF(AC371&lt;YEAR!$C$2+YEAR!$C$3-2,AC371+1,(YEAR!$C$2+YEAR!$C$3-1)&amp;"       :="))</f>
        <v>1</v>
      </c>
      <c r="AE371">
        <f ca="1">IF(AD371&lt;1.1,AD371,IF(AD371&lt;YEAR!$C$2+YEAR!$C$3-2,AD371+1,(YEAR!$C$2+YEAR!$C$3-1)&amp;"       :="))</f>
        <v>1</v>
      </c>
      <c r="AF371">
        <f ca="1">IF(AE371&lt;1.1,AE371,IF(AE371&lt;YEAR!$C$2+YEAR!$C$3-2,AE371+1,(YEAR!$C$2+YEAR!$C$3-1)&amp;"       :="))</f>
        <v>1</v>
      </c>
      <c r="AG371">
        <f ca="1">IF(AF371&lt;1.1,AF371,IF(AF371&lt;YEAR!$C$2+YEAR!$C$3-2,AF371+1,(YEAR!$C$2+YEAR!$C$3-1)&amp;"       :="))</f>
        <v>1</v>
      </c>
      <c r="AH371">
        <f ca="1">IF(AG371&lt;1.1,AG371,IF(AG371&lt;YEAR!$C$2+YEAR!$C$3-2,AG371+1,(YEAR!$C$2+YEAR!$C$3-1)&amp;"       :="))</f>
        <v>1</v>
      </c>
      <c r="AI371">
        <f ca="1">IF(AH371&lt;1.1,AH371,IF(AH371&lt;YEAR!$C$2+YEAR!$C$3-2,AH371+1,(YEAR!$C$2+YEAR!$C$3-1)&amp;"       :="))</f>
        <v>1</v>
      </c>
      <c r="AJ371">
        <f ca="1">IF(AI371&lt;1.1,AI371,IF(AI371&lt;YEAR!$C$2+YEAR!$C$3-2,AI371+1,(YEAR!$C$2+YEAR!$C$3-1)&amp;"       :="))</f>
        <v>1</v>
      </c>
    </row>
    <row r="372" spans="1:36">
      <c r="A372">
        <f t="shared" ca="1" si="27"/>
        <v>9</v>
      </c>
      <c r="B372" t="s">
        <v>51</v>
      </c>
      <c r="C372" t="str">
        <f ca="1">IF(D372="",OFFSET(AvailabilityFactor!A$1,A372,0),C371)</f>
        <v>D2HYKC01</v>
      </c>
      <c r="D372" t="str" cm="1">
        <f t="array" aca="1" ref="D372" ca="1">IF(D371="",TS_DRC!$P$5,OFFSET(TS_DRC!P$5,RIGHT(D371,2),0,TRUE))</f>
        <v>TS40</v>
      </c>
      <c r="E372" t="str">
        <f t="shared" ca="1" si="28"/>
        <v>TS40</v>
      </c>
      <c r="F372">
        <f ca="1">IF($D372="",YEAR!C$2,1)</f>
        <v>1</v>
      </c>
      <c r="G372">
        <f ca="1">IF(F372&lt;1.1,F372,IF(F372&lt;YEAR!$C$2+YEAR!$C$3-2,F372+1,(YEAR!$C$2+YEAR!$C$3-1)&amp;"       :="))</f>
        <v>1</v>
      </c>
      <c r="H372">
        <f ca="1">IF(G372&lt;1.1,G372,IF(G372&lt;YEAR!$C$2+YEAR!$C$3-2,G372+1,(YEAR!$C$2+YEAR!$C$3-1)&amp;"       :="))</f>
        <v>1</v>
      </c>
      <c r="I372">
        <f ca="1">IF(H372&lt;1.1,H372,IF(H372&lt;YEAR!$C$2+YEAR!$C$3-2,H372+1,(YEAR!$C$2+YEAR!$C$3-1)&amp;"       :="))</f>
        <v>1</v>
      </c>
      <c r="J372">
        <f ca="1">IF(I372&lt;1.1,I372,IF(I372&lt;YEAR!$C$2+YEAR!$C$3-2,I372+1,(YEAR!$C$2+YEAR!$C$3-1)&amp;"       :="))</f>
        <v>1</v>
      </c>
      <c r="K372">
        <f ca="1">IF(J372&lt;1.1,J372,IF(J372&lt;YEAR!$C$2+YEAR!$C$3-2,J372+1,(YEAR!$C$2+YEAR!$C$3-1)&amp;"       :="))</f>
        <v>1</v>
      </c>
      <c r="L372">
        <f ca="1">IF(K372&lt;1.1,K372,IF(K372&lt;YEAR!$C$2+YEAR!$C$3-2,K372+1,(YEAR!$C$2+YEAR!$C$3-1)&amp;"       :="))</f>
        <v>1</v>
      </c>
      <c r="M372">
        <f ca="1">IF(L372&lt;1.1,L372,IF(L372&lt;YEAR!$C$2+YEAR!$C$3-2,L372+1,(YEAR!$C$2+YEAR!$C$3-1)&amp;"       :="))</f>
        <v>1</v>
      </c>
      <c r="N372">
        <f ca="1">IF(M372&lt;1.1,M372,IF(M372&lt;YEAR!$C$2+YEAR!$C$3-2,M372+1,(YEAR!$C$2+YEAR!$C$3-1)&amp;"       :="))</f>
        <v>1</v>
      </c>
      <c r="O372">
        <f ca="1">IF(N372&lt;1.1,N372,IF(N372&lt;YEAR!$C$2+YEAR!$C$3-2,N372+1,(YEAR!$C$2+YEAR!$C$3-1)&amp;"       :="))</f>
        <v>1</v>
      </c>
      <c r="P372">
        <f ca="1">IF(O372&lt;1.1,O372,IF(O372&lt;YEAR!$C$2+YEAR!$C$3-2,O372+1,(YEAR!$C$2+YEAR!$C$3-1)&amp;"       :="))</f>
        <v>1</v>
      </c>
      <c r="Q372">
        <f ca="1">IF(P372&lt;1.1,P372,IF(P372&lt;YEAR!$C$2+YEAR!$C$3-2,P372+1,(YEAR!$C$2+YEAR!$C$3-1)&amp;"       :="))</f>
        <v>1</v>
      </c>
      <c r="R372">
        <f ca="1">IF(Q372&lt;1.1,Q372,IF(Q372&lt;YEAR!$C$2+YEAR!$C$3-2,Q372+1,(YEAR!$C$2+YEAR!$C$3-1)&amp;"       :="))</f>
        <v>1</v>
      </c>
      <c r="S372">
        <f ca="1">IF(R372&lt;1.1,R372,IF(R372&lt;YEAR!$C$2+YEAR!$C$3-2,R372+1,(YEAR!$C$2+YEAR!$C$3-1)&amp;"       :="))</f>
        <v>1</v>
      </c>
      <c r="T372">
        <f ca="1">IF(S372&lt;1.1,S372,IF(S372&lt;YEAR!$C$2+YEAR!$C$3-2,S372+1,(YEAR!$C$2+YEAR!$C$3-1)&amp;"       :="))</f>
        <v>1</v>
      </c>
      <c r="U372">
        <f ca="1">IF(T372&lt;1.1,T372,IF(T372&lt;YEAR!$C$2+YEAR!$C$3-2,T372+1,(YEAR!$C$2+YEAR!$C$3-1)&amp;"       :="))</f>
        <v>1</v>
      </c>
      <c r="V372">
        <f ca="1">IF(U372&lt;1.1,U372,IF(U372&lt;YEAR!$C$2+YEAR!$C$3-2,U372+1,(YEAR!$C$2+YEAR!$C$3-1)&amp;"       :="))</f>
        <v>1</v>
      </c>
      <c r="W372">
        <f ca="1">IF(V372&lt;1.1,V372,IF(V372&lt;YEAR!$C$2+YEAR!$C$3-2,V372+1,(YEAR!$C$2+YEAR!$C$3-1)&amp;"       :="))</f>
        <v>1</v>
      </c>
      <c r="X372">
        <f ca="1">IF(W372&lt;1.1,W372,IF(W372&lt;YEAR!$C$2+YEAR!$C$3-2,W372+1,(YEAR!$C$2+YEAR!$C$3-1)&amp;"       :="))</f>
        <v>1</v>
      </c>
      <c r="Y372">
        <f ca="1">IF(X372&lt;1.1,X372,IF(X372&lt;YEAR!$C$2+YEAR!$C$3-2,X372+1,(YEAR!$C$2+YEAR!$C$3-1)&amp;"       :="))</f>
        <v>1</v>
      </c>
      <c r="Z372">
        <f ca="1">IF(Y372&lt;1.1,Y372,IF(Y372&lt;YEAR!$C$2+YEAR!$C$3-2,Y372+1,(YEAR!$C$2+YEAR!$C$3-1)&amp;"       :="))</f>
        <v>1</v>
      </c>
      <c r="AA372">
        <f ca="1">IF(Z372&lt;1.1,Z372,IF(Z372&lt;YEAR!$C$2+YEAR!$C$3-2,Z372+1,(YEAR!$C$2+YEAR!$C$3-1)&amp;"       :="))</f>
        <v>1</v>
      </c>
      <c r="AB372">
        <f ca="1">IF(AA372&lt;1.1,AA372,IF(AA372&lt;YEAR!$C$2+YEAR!$C$3-2,AA372+1,(YEAR!$C$2+YEAR!$C$3-1)&amp;"       :="))</f>
        <v>1</v>
      </c>
      <c r="AC372">
        <f ca="1">IF(AB372&lt;1.1,AB372,IF(AB372&lt;YEAR!$C$2+YEAR!$C$3-2,AB372+1,(YEAR!$C$2+YEAR!$C$3-1)&amp;"       :="))</f>
        <v>1</v>
      </c>
      <c r="AD372">
        <f ca="1">IF(AC372&lt;1.1,AC372,IF(AC372&lt;YEAR!$C$2+YEAR!$C$3-2,AC372+1,(YEAR!$C$2+YEAR!$C$3-1)&amp;"       :="))</f>
        <v>1</v>
      </c>
      <c r="AE372">
        <f ca="1">IF(AD372&lt;1.1,AD372,IF(AD372&lt;YEAR!$C$2+YEAR!$C$3-2,AD372+1,(YEAR!$C$2+YEAR!$C$3-1)&amp;"       :="))</f>
        <v>1</v>
      </c>
      <c r="AF372">
        <f ca="1">IF(AE372&lt;1.1,AE372,IF(AE372&lt;YEAR!$C$2+YEAR!$C$3-2,AE372+1,(YEAR!$C$2+YEAR!$C$3-1)&amp;"       :="))</f>
        <v>1</v>
      </c>
      <c r="AG372">
        <f ca="1">IF(AF372&lt;1.1,AF372,IF(AF372&lt;YEAR!$C$2+YEAR!$C$3-2,AF372+1,(YEAR!$C$2+YEAR!$C$3-1)&amp;"       :="))</f>
        <v>1</v>
      </c>
      <c r="AH372">
        <f ca="1">IF(AG372&lt;1.1,AG372,IF(AG372&lt;YEAR!$C$2+YEAR!$C$3-2,AG372+1,(YEAR!$C$2+YEAR!$C$3-1)&amp;"       :="))</f>
        <v>1</v>
      </c>
      <c r="AI372">
        <f ca="1">IF(AH372&lt;1.1,AH372,IF(AH372&lt;YEAR!$C$2+YEAR!$C$3-2,AH372+1,(YEAR!$C$2+YEAR!$C$3-1)&amp;"       :="))</f>
        <v>1</v>
      </c>
      <c r="AJ372">
        <f ca="1">IF(AI372&lt;1.1,AI372,IF(AI372&lt;YEAR!$C$2+YEAR!$C$3-2,AI372+1,(YEAR!$C$2+YEAR!$C$3-1)&amp;"       :="))</f>
        <v>1</v>
      </c>
    </row>
    <row r="373" spans="1:36">
      <c r="A373">
        <f t="shared" ca="1" si="27"/>
        <v>10</v>
      </c>
      <c r="B373" t="s">
        <v>51</v>
      </c>
      <c r="C373" t="str">
        <f ca="1">IF(D373="",OFFSET(AvailabilityFactor!A$1,A373,0),C372)</f>
        <v>D2HYMC01</v>
      </c>
      <c r="D373" t="str" cm="1">
        <f t="array" aca="1" ref="D373" ca="1">IF(D372="",TS_DRC!$P$5,OFFSET(TS_DRC!P$5,RIGHT(D372,2),0,TRUE))</f>
        <v/>
      </c>
      <c r="E373" t="str">
        <f t="shared" ca="1" si="28"/>
        <v xml:space="preserve">[DRC,D2HYMC01,*,*]          :         </v>
      </c>
      <c r="F373">
        <f ca="1">IF($D373="",YEAR!C$2,1)</f>
        <v>2020</v>
      </c>
      <c r="G373">
        <f ca="1">IF(F373&lt;1.1,F373,IF(F373&lt;YEAR!$C$2+YEAR!$C$3-2,F373+1,(YEAR!$C$2+YEAR!$C$3-1)&amp;"       :="))</f>
        <v>2021</v>
      </c>
      <c r="H373">
        <f ca="1">IF(G373&lt;1.1,G373,IF(G373&lt;YEAR!$C$2+YEAR!$C$3-2,G373+1,(YEAR!$C$2+YEAR!$C$3-1)&amp;"       :="))</f>
        <v>2022</v>
      </c>
      <c r="I373">
        <f ca="1">IF(H373&lt;1.1,H373,IF(H373&lt;YEAR!$C$2+YEAR!$C$3-2,H373+1,(YEAR!$C$2+YEAR!$C$3-1)&amp;"       :="))</f>
        <v>2023</v>
      </c>
      <c r="J373">
        <f ca="1">IF(I373&lt;1.1,I373,IF(I373&lt;YEAR!$C$2+YEAR!$C$3-2,I373+1,(YEAR!$C$2+YEAR!$C$3-1)&amp;"       :="))</f>
        <v>2024</v>
      </c>
      <c r="K373">
        <f ca="1">IF(J373&lt;1.1,J373,IF(J373&lt;YEAR!$C$2+YEAR!$C$3-2,J373+1,(YEAR!$C$2+YEAR!$C$3-1)&amp;"       :="))</f>
        <v>2025</v>
      </c>
      <c r="L373">
        <f ca="1">IF(K373&lt;1.1,K373,IF(K373&lt;YEAR!$C$2+YEAR!$C$3-2,K373+1,(YEAR!$C$2+YEAR!$C$3-1)&amp;"       :="))</f>
        <v>2026</v>
      </c>
      <c r="M373">
        <f ca="1">IF(L373&lt;1.1,L373,IF(L373&lt;YEAR!$C$2+YEAR!$C$3-2,L373+1,(YEAR!$C$2+YEAR!$C$3-1)&amp;"       :="))</f>
        <v>2027</v>
      </c>
      <c r="N373">
        <f ca="1">IF(M373&lt;1.1,M373,IF(M373&lt;YEAR!$C$2+YEAR!$C$3-2,M373+1,(YEAR!$C$2+YEAR!$C$3-1)&amp;"       :="))</f>
        <v>2028</v>
      </c>
      <c r="O373">
        <f ca="1">IF(N373&lt;1.1,N373,IF(N373&lt;YEAR!$C$2+YEAR!$C$3-2,N373+1,(YEAR!$C$2+YEAR!$C$3-1)&amp;"       :="))</f>
        <v>2029</v>
      </c>
      <c r="P373">
        <f ca="1">IF(O373&lt;1.1,O373,IF(O373&lt;YEAR!$C$2+YEAR!$C$3-2,O373+1,(YEAR!$C$2+YEAR!$C$3-1)&amp;"       :="))</f>
        <v>2030</v>
      </c>
      <c r="Q373">
        <f ca="1">IF(P373&lt;1.1,P373,IF(P373&lt;YEAR!$C$2+YEAR!$C$3-2,P373+1,(YEAR!$C$2+YEAR!$C$3-1)&amp;"       :="))</f>
        <v>2031</v>
      </c>
      <c r="R373">
        <f ca="1">IF(Q373&lt;1.1,Q373,IF(Q373&lt;YEAR!$C$2+YEAR!$C$3-2,Q373+1,(YEAR!$C$2+YEAR!$C$3-1)&amp;"       :="))</f>
        <v>2032</v>
      </c>
      <c r="S373">
        <f ca="1">IF(R373&lt;1.1,R373,IF(R373&lt;YEAR!$C$2+YEAR!$C$3-2,R373+1,(YEAR!$C$2+YEAR!$C$3-1)&amp;"       :="))</f>
        <v>2033</v>
      </c>
      <c r="T373">
        <f ca="1">IF(S373&lt;1.1,S373,IF(S373&lt;YEAR!$C$2+YEAR!$C$3-2,S373+1,(YEAR!$C$2+YEAR!$C$3-1)&amp;"       :="))</f>
        <v>2034</v>
      </c>
      <c r="U373">
        <f ca="1">IF(T373&lt;1.1,T373,IF(T373&lt;YEAR!$C$2+YEAR!$C$3-2,T373+1,(YEAR!$C$2+YEAR!$C$3-1)&amp;"       :="))</f>
        <v>2035</v>
      </c>
      <c r="V373">
        <f ca="1">IF(U373&lt;1.1,U373,IF(U373&lt;YEAR!$C$2+YEAR!$C$3-2,U373+1,(YEAR!$C$2+YEAR!$C$3-1)&amp;"       :="))</f>
        <v>2036</v>
      </c>
      <c r="W373">
        <f ca="1">IF(V373&lt;1.1,V373,IF(V373&lt;YEAR!$C$2+YEAR!$C$3-2,V373+1,(YEAR!$C$2+YEAR!$C$3-1)&amp;"       :="))</f>
        <v>2037</v>
      </c>
      <c r="X373">
        <f ca="1">IF(W373&lt;1.1,W373,IF(W373&lt;YEAR!$C$2+YEAR!$C$3-2,W373+1,(YEAR!$C$2+YEAR!$C$3-1)&amp;"       :="))</f>
        <v>2038</v>
      </c>
      <c r="Y373">
        <f ca="1">IF(X373&lt;1.1,X373,IF(X373&lt;YEAR!$C$2+YEAR!$C$3-2,X373+1,(YEAR!$C$2+YEAR!$C$3-1)&amp;"       :="))</f>
        <v>2039</v>
      </c>
      <c r="Z373">
        <f ca="1">IF(Y373&lt;1.1,Y373,IF(Y373&lt;YEAR!$C$2+YEAR!$C$3-2,Y373+1,(YEAR!$C$2+YEAR!$C$3-1)&amp;"       :="))</f>
        <v>2040</v>
      </c>
      <c r="AA373">
        <f ca="1">IF(Z373&lt;1.1,Z373,IF(Z373&lt;YEAR!$C$2+YEAR!$C$3-2,Z373+1,(YEAR!$C$2+YEAR!$C$3-1)&amp;"       :="))</f>
        <v>2041</v>
      </c>
      <c r="AB373">
        <f ca="1">IF(AA373&lt;1.1,AA373,IF(AA373&lt;YEAR!$C$2+YEAR!$C$3-2,AA373+1,(YEAR!$C$2+YEAR!$C$3-1)&amp;"       :="))</f>
        <v>2042</v>
      </c>
      <c r="AC373">
        <f ca="1">IF(AB373&lt;1.1,AB373,IF(AB373&lt;YEAR!$C$2+YEAR!$C$3-2,AB373+1,(YEAR!$C$2+YEAR!$C$3-1)&amp;"       :="))</f>
        <v>2043</v>
      </c>
      <c r="AD373">
        <f ca="1">IF(AC373&lt;1.1,AC373,IF(AC373&lt;YEAR!$C$2+YEAR!$C$3-2,AC373+1,(YEAR!$C$2+YEAR!$C$3-1)&amp;"       :="))</f>
        <v>2044</v>
      </c>
      <c r="AE373">
        <f ca="1">IF(AD373&lt;1.1,AD373,IF(AD373&lt;YEAR!$C$2+YEAR!$C$3-2,AD373+1,(YEAR!$C$2+YEAR!$C$3-1)&amp;"       :="))</f>
        <v>2045</v>
      </c>
      <c r="AF373">
        <f ca="1">IF(AE373&lt;1.1,AE373,IF(AE373&lt;YEAR!$C$2+YEAR!$C$3-2,AE373+1,(YEAR!$C$2+YEAR!$C$3-1)&amp;"       :="))</f>
        <v>2046</v>
      </c>
      <c r="AG373">
        <f ca="1">IF(AF373&lt;1.1,AF373,IF(AF373&lt;YEAR!$C$2+YEAR!$C$3-2,AF373+1,(YEAR!$C$2+YEAR!$C$3-1)&amp;"       :="))</f>
        <v>2047</v>
      </c>
      <c r="AH373">
        <f ca="1">IF(AG373&lt;1.1,AG373,IF(AG373&lt;YEAR!$C$2+YEAR!$C$3-2,AG373+1,(YEAR!$C$2+YEAR!$C$3-1)&amp;"       :="))</f>
        <v>2048</v>
      </c>
      <c r="AI373">
        <f ca="1">IF(AH373&lt;1.1,AH373,IF(AH373&lt;YEAR!$C$2+YEAR!$C$3-2,AH373+1,(YEAR!$C$2+YEAR!$C$3-1)&amp;"       :="))</f>
        <v>2049</v>
      </c>
      <c r="AJ373" t="str">
        <f ca="1">IF(AI373&lt;1.1,AI373,IF(AI373&lt;YEAR!$C$2+YEAR!$C$3-2,AI373+1,(YEAR!$C$2+YEAR!$C$3-1)&amp;"       :="))</f>
        <v>2050       :=</v>
      </c>
    </row>
    <row r="374" spans="1:36">
      <c r="A374">
        <f t="shared" ca="1" si="27"/>
        <v>10</v>
      </c>
      <c r="B374" t="s">
        <v>51</v>
      </c>
      <c r="C374" t="str">
        <f ca="1">IF(D374="",OFFSET(AvailabilityFactor!A$1,A374,0),C373)</f>
        <v>D2HYMC01</v>
      </c>
      <c r="D374" t="str" cm="1">
        <f t="array" aca="1" ref="D374" ca="1">IF(D373="",TS_DRC!$P$5,OFFSET(TS_DRC!P$5,RIGHT(D373,2),0,TRUE))</f>
        <v>TS01</v>
      </c>
      <c r="E374" t="str">
        <f t="shared" ca="1" si="28"/>
        <v>TS01</v>
      </c>
      <c r="F374">
        <f ca="1">IF($D374="",YEAR!C$2,1)</f>
        <v>1</v>
      </c>
      <c r="G374">
        <f ca="1">IF(F374&lt;1.1,F374,IF(F374&lt;YEAR!$C$2+YEAR!$C$3-2,F374+1,(YEAR!$C$2+YEAR!$C$3-1)&amp;"       :="))</f>
        <v>1</v>
      </c>
      <c r="H374">
        <f ca="1">IF(G374&lt;1.1,G374,IF(G374&lt;YEAR!$C$2+YEAR!$C$3-2,G374+1,(YEAR!$C$2+YEAR!$C$3-1)&amp;"       :="))</f>
        <v>1</v>
      </c>
      <c r="I374">
        <f ca="1">IF(H374&lt;1.1,H374,IF(H374&lt;YEAR!$C$2+YEAR!$C$3-2,H374+1,(YEAR!$C$2+YEAR!$C$3-1)&amp;"       :="))</f>
        <v>1</v>
      </c>
      <c r="J374">
        <f ca="1">IF(I374&lt;1.1,I374,IF(I374&lt;YEAR!$C$2+YEAR!$C$3-2,I374+1,(YEAR!$C$2+YEAR!$C$3-1)&amp;"       :="))</f>
        <v>1</v>
      </c>
      <c r="K374">
        <f ca="1">IF(J374&lt;1.1,J374,IF(J374&lt;YEAR!$C$2+YEAR!$C$3-2,J374+1,(YEAR!$C$2+YEAR!$C$3-1)&amp;"       :="))</f>
        <v>1</v>
      </c>
      <c r="L374">
        <f ca="1">IF(K374&lt;1.1,K374,IF(K374&lt;YEAR!$C$2+YEAR!$C$3-2,K374+1,(YEAR!$C$2+YEAR!$C$3-1)&amp;"       :="))</f>
        <v>1</v>
      </c>
      <c r="M374">
        <f ca="1">IF(L374&lt;1.1,L374,IF(L374&lt;YEAR!$C$2+YEAR!$C$3-2,L374+1,(YEAR!$C$2+YEAR!$C$3-1)&amp;"       :="))</f>
        <v>1</v>
      </c>
      <c r="N374">
        <f ca="1">IF(M374&lt;1.1,M374,IF(M374&lt;YEAR!$C$2+YEAR!$C$3-2,M374+1,(YEAR!$C$2+YEAR!$C$3-1)&amp;"       :="))</f>
        <v>1</v>
      </c>
      <c r="O374">
        <f ca="1">IF(N374&lt;1.1,N374,IF(N374&lt;YEAR!$C$2+YEAR!$C$3-2,N374+1,(YEAR!$C$2+YEAR!$C$3-1)&amp;"       :="))</f>
        <v>1</v>
      </c>
      <c r="P374">
        <f ca="1">IF(O374&lt;1.1,O374,IF(O374&lt;YEAR!$C$2+YEAR!$C$3-2,O374+1,(YEAR!$C$2+YEAR!$C$3-1)&amp;"       :="))</f>
        <v>1</v>
      </c>
      <c r="Q374">
        <f ca="1">IF(P374&lt;1.1,P374,IF(P374&lt;YEAR!$C$2+YEAR!$C$3-2,P374+1,(YEAR!$C$2+YEAR!$C$3-1)&amp;"       :="))</f>
        <v>1</v>
      </c>
      <c r="R374">
        <f ca="1">IF(Q374&lt;1.1,Q374,IF(Q374&lt;YEAR!$C$2+YEAR!$C$3-2,Q374+1,(YEAR!$C$2+YEAR!$C$3-1)&amp;"       :="))</f>
        <v>1</v>
      </c>
      <c r="S374">
        <f ca="1">IF(R374&lt;1.1,R374,IF(R374&lt;YEAR!$C$2+YEAR!$C$3-2,R374+1,(YEAR!$C$2+YEAR!$C$3-1)&amp;"       :="))</f>
        <v>1</v>
      </c>
      <c r="T374">
        <f ca="1">IF(S374&lt;1.1,S374,IF(S374&lt;YEAR!$C$2+YEAR!$C$3-2,S374+1,(YEAR!$C$2+YEAR!$C$3-1)&amp;"       :="))</f>
        <v>1</v>
      </c>
      <c r="U374">
        <f ca="1">IF(T374&lt;1.1,T374,IF(T374&lt;YEAR!$C$2+YEAR!$C$3-2,T374+1,(YEAR!$C$2+YEAR!$C$3-1)&amp;"       :="))</f>
        <v>1</v>
      </c>
      <c r="V374">
        <f ca="1">IF(U374&lt;1.1,U374,IF(U374&lt;YEAR!$C$2+YEAR!$C$3-2,U374+1,(YEAR!$C$2+YEAR!$C$3-1)&amp;"       :="))</f>
        <v>1</v>
      </c>
      <c r="W374">
        <f ca="1">IF(V374&lt;1.1,V374,IF(V374&lt;YEAR!$C$2+YEAR!$C$3-2,V374+1,(YEAR!$C$2+YEAR!$C$3-1)&amp;"       :="))</f>
        <v>1</v>
      </c>
      <c r="X374">
        <f ca="1">IF(W374&lt;1.1,W374,IF(W374&lt;YEAR!$C$2+YEAR!$C$3-2,W374+1,(YEAR!$C$2+YEAR!$C$3-1)&amp;"       :="))</f>
        <v>1</v>
      </c>
      <c r="Y374">
        <f ca="1">IF(X374&lt;1.1,X374,IF(X374&lt;YEAR!$C$2+YEAR!$C$3-2,X374+1,(YEAR!$C$2+YEAR!$C$3-1)&amp;"       :="))</f>
        <v>1</v>
      </c>
      <c r="Z374">
        <f ca="1">IF(Y374&lt;1.1,Y374,IF(Y374&lt;YEAR!$C$2+YEAR!$C$3-2,Y374+1,(YEAR!$C$2+YEAR!$C$3-1)&amp;"       :="))</f>
        <v>1</v>
      </c>
      <c r="AA374">
        <f ca="1">IF(Z374&lt;1.1,Z374,IF(Z374&lt;YEAR!$C$2+YEAR!$C$3-2,Z374+1,(YEAR!$C$2+YEAR!$C$3-1)&amp;"       :="))</f>
        <v>1</v>
      </c>
      <c r="AB374">
        <f ca="1">IF(AA374&lt;1.1,AA374,IF(AA374&lt;YEAR!$C$2+YEAR!$C$3-2,AA374+1,(YEAR!$C$2+YEAR!$C$3-1)&amp;"       :="))</f>
        <v>1</v>
      </c>
      <c r="AC374">
        <f ca="1">IF(AB374&lt;1.1,AB374,IF(AB374&lt;YEAR!$C$2+YEAR!$C$3-2,AB374+1,(YEAR!$C$2+YEAR!$C$3-1)&amp;"       :="))</f>
        <v>1</v>
      </c>
      <c r="AD374">
        <f ca="1">IF(AC374&lt;1.1,AC374,IF(AC374&lt;YEAR!$C$2+YEAR!$C$3-2,AC374+1,(YEAR!$C$2+YEAR!$C$3-1)&amp;"       :="))</f>
        <v>1</v>
      </c>
      <c r="AE374">
        <f ca="1">IF(AD374&lt;1.1,AD374,IF(AD374&lt;YEAR!$C$2+YEAR!$C$3-2,AD374+1,(YEAR!$C$2+YEAR!$C$3-1)&amp;"       :="))</f>
        <v>1</v>
      </c>
      <c r="AF374">
        <f ca="1">IF(AE374&lt;1.1,AE374,IF(AE374&lt;YEAR!$C$2+YEAR!$C$3-2,AE374+1,(YEAR!$C$2+YEAR!$C$3-1)&amp;"       :="))</f>
        <v>1</v>
      </c>
      <c r="AG374">
        <f ca="1">IF(AF374&lt;1.1,AF374,IF(AF374&lt;YEAR!$C$2+YEAR!$C$3-2,AF374+1,(YEAR!$C$2+YEAR!$C$3-1)&amp;"       :="))</f>
        <v>1</v>
      </c>
      <c r="AH374">
        <f ca="1">IF(AG374&lt;1.1,AG374,IF(AG374&lt;YEAR!$C$2+YEAR!$C$3-2,AG374+1,(YEAR!$C$2+YEAR!$C$3-1)&amp;"       :="))</f>
        <v>1</v>
      </c>
      <c r="AI374">
        <f ca="1">IF(AH374&lt;1.1,AH374,IF(AH374&lt;YEAR!$C$2+YEAR!$C$3-2,AH374+1,(YEAR!$C$2+YEAR!$C$3-1)&amp;"       :="))</f>
        <v>1</v>
      </c>
      <c r="AJ374">
        <f ca="1">IF(AI374&lt;1.1,AI374,IF(AI374&lt;YEAR!$C$2+YEAR!$C$3-2,AI374+1,(YEAR!$C$2+YEAR!$C$3-1)&amp;"       :="))</f>
        <v>1</v>
      </c>
    </row>
    <row r="375" spans="1:36">
      <c r="A375">
        <f t="shared" ca="1" si="27"/>
        <v>10</v>
      </c>
      <c r="B375" t="s">
        <v>51</v>
      </c>
      <c r="C375" t="str">
        <f ca="1">IF(D375="",OFFSET(AvailabilityFactor!A$1,A375,0),C374)</f>
        <v>D2HYMC01</v>
      </c>
      <c r="D375" t="str" cm="1">
        <f t="array" aca="1" ref="D375" ca="1">IF(D374="",TS_DRC!$P$5,OFFSET(TS_DRC!P$5,RIGHT(D374,2),0,TRUE))</f>
        <v>TS02</v>
      </c>
      <c r="E375" t="str">
        <f t="shared" ca="1" si="28"/>
        <v>TS02</v>
      </c>
      <c r="F375">
        <f ca="1">IF($D375="",YEAR!C$2,1)</f>
        <v>1</v>
      </c>
      <c r="G375">
        <f ca="1">IF(F375&lt;1.1,F375,IF(F375&lt;YEAR!$C$2+YEAR!$C$3-2,F375+1,(YEAR!$C$2+YEAR!$C$3-1)&amp;"       :="))</f>
        <v>1</v>
      </c>
      <c r="H375">
        <f ca="1">IF(G375&lt;1.1,G375,IF(G375&lt;YEAR!$C$2+YEAR!$C$3-2,G375+1,(YEAR!$C$2+YEAR!$C$3-1)&amp;"       :="))</f>
        <v>1</v>
      </c>
      <c r="I375">
        <f ca="1">IF(H375&lt;1.1,H375,IF(H375&lt;YEAR!$C$2+YEAR!$C$3-2,H375+1,(YEAR!$C$2+YEAR!$C$3-1)&amp;"       :="))</f>
        <v>1</v>
      </c>
      <c r="J375">
        <f ca="1">IF(I375&lt;1.1,I375,IF(I375&lt;YEAR!$C$2+YEAR!$C$3-2,I375+1,(YEAR!$C$2+YEAR!$C$3-1)&amp;"       :="))</f>
        <v>1</v>
      </c>
      <c r="K375">
        <f ca="1">IF(J375&lt;1.1,J375,IF(J375&lt;YEAR!$C$2+YEAR!$C$3-2,J375+1,(YEAR!$C$2+YEAR!$C$3-1)&amp;"       :="))</f>
        <v>1</v>
      </c>
      <c r="L375">
        <f ca="1">IF(K375&lt;1.1,K375,IF(K375&lt;YEAR!$C$2+YEAR!$C$3-2,K375+1,(YEAR!$C$2+YEAR!$C$3-1)&amp;"       :="))</f>
        <v>1</v>
      </c>
      <c r="M375">
        <f ca="1">IF(L375&lt;1.1,L375,IF(L375&lt;YEAR!$C$2+YEAR!$C$3-2,L375+1,(YEAR!$C$2+YEAR!$C$3-1)&amp;"       :="))</f>
        <v>1</v>
      </c>
      <c r="N375">
        <f ca="1">IF(M375&lt;1.1,M375,IF(M375&lt;YEAR!$C$2+YEAR!$C$3-2,M375+1,(YEAR!$C$2+YEAR!$C$3-1)&amp;"       :="))</f>
        <v>1</v>
      </c>
      <c r="O375">
        <f ca="1">IF(N375&lt;1.1,N375,IF(N375&lt;YEAR!$C$2+YEAR!$C$3-2,N375+1,(YEAR!$C$2+YEAR!$C$3-1)&amp;"       :="))</f>
        <v>1</v>
      </c>
      <c r="P375">
        <f ca="1">IF(O375&lt;1.1,O375,IF(O375&lt;YEAR!$C$2+YEAR!$C$3-2,O375+1,(YEAR!$C$2+YEAR!$C$3-1)&amp;"       :="))</f>
        <v>1</v>
      </c>
      <c r="Q375">
        <f ca="1">IF(P375&lt;1.1,P375,IF(P375&lt;YEAR!$C$2+YEAR!$C$3-2,P375+1,(YEAR!$C$2+YEAR!$C$3-1)&amp;"       :="))</f>
        <v>1</v>
      </c>
      <c r="R375">
        <f ca="1">IF(Q375&lt;1.1,Q375,IF(Q375&lt;YEAR!$C$2+YEAR!$C$3-2,Q375+1,(YEAR!$C$2+YEAR!$C$3-1)&amp;"       :="))</f>
        <v>1</v>
      </c>
      <c r="S375">
        <f ca="1">IF(R375&lt;1.1,R375,IF(R375&lt;YEAR!$C$2+YEAR!$C$3-2,R375+1,(YEAR!$C$2+YEAR!$C$3-1)&amp;"       :="))</f>
        <v>1</v>
      </c>
      <c r="T375">
        <f ca="1">IF(S375&lt;1.1,S375,IF(S375&lt;YEAR!$C$2+YEAR!$C$3-2,S375+1,(YEAR!$C$2+YEAR!$C$3-1)&amp;"       :="))</f>
        <v>1</v>
      </c>
      <c r="U375">
        <f ca="1">IF(T375&lt;1.1,T375,IF(T375&lt;YEAR!$C$2+YEAR!$C$3-2,T375+1,(YEAR!$C$2+YEAR!$C$3-1)&amp;"       :="))</f>
        <v>1</v>
      </c>
      <c r="V375">
        <f ca="1">IF(U375&lt;1.1,U375,IF(U375&lt;YEAR!$C$2+YEAR!$C$3-2,U375+1,(YEAR!$C$2+YEAR!$C$3-1)&amp;"       :="))</f>
        <v>1</v>
      </c>
      <c r="W375">
        <f ca="1">IF(V375&lt;1.1,V375,IF(V375&lt;YEAR!$C$2+YEAR!$C$3-2,V375+1,(YEAR!$C$2+YEAR!$C$3-1)&amp;"       :="))</f>
        <v>1</v>
      </c>
      <c r="X375">
        <f ca="1">IF(W375&lt;1.1,W375,IF(W375&lt;YEAR!$C$2+YEAR!$C$3-2,W375+1,(YEAR!$C$2+YEAR!$C$3-1)&amp;"       :="))</f>
        <v>1</v>
      </c>
      <c r="Y375">
        <f ca="1">IF(X375&lt;1.1,X375,IF(X375&lt;YEAR!$C$2+YEAR!$C$3-2,X375+1,(YEAR!$C$2+YEAR!$C$3-1)&amp;"       :="))</f>
        <v>1</v>
      </c>
      <c r="Z375">
        <f ca="1">IF(Y375&lt;1.1,Y375,IF(Y375&lt;YEAR!$C$2+YEAR!$C$3-2,Y375+1,(YEAR!$C$2+YEAR!$C$3-1)&amp;"       :="))</f>
        <v>1</v>
      </c>
      <c r="AA375">
        <f ca="1">IF(Z375&lt;1.1,Z375,IF(Z375&lt;YEAR!$C$2+YEAR!$C$3-2,Z375+1,(YEAR!$C$2+YEAR!$C$3-1)&amp;"       :="))</f>
        <v>1</v>
      </c>
      <c r="AB375">
        <f ca="1">IF(AA375&lt;1.1,AA375,IF(AA375&lt;YEAR!$C$2+YEAR!$C$3-2,AA375+1,(YEAR!$C$2+YEAR!$C$3-1)&amp;"       :="))</f>
        <v>1</v>
      </c>
      <c r="AC375">
        <f ca="1">IF(AB375&lt;1.1,AB375,IF(AB375&lt;YEAR!$C$2+YEAR!$C$3-2,AB375+1,(YEAR!$C$2+YEAR!$C$3-1)&amp;"       :="))</f>
        <v>1</v>
      </c>
      <c r="AD375">
        <f ca="1">IF(AC375&lt;1.1,AC375,IF(AC375&lt;YEAR!$C$2+YEAR!$C$3-2,AC375+1,(YEAR!$C$2+YEAR!$C$3-1)&amp;"       :="))</f>
        <v>1</v>
      </c>
      <c r="AE375">
        <f ca="1">IF(AD375&lt;1.1,AD375,IF(AD375&lt;YEAR!$C$2+YEAR!$C$3-2,AD375+1,(YEAR!$C$2+YEAR!$C$3-1)&amp;"       :="))</f>
        <v>1</v>
      </c>
      <c r="AF375">
        <f ca="1">IF(AE375&lt;1.1,AE375,IF(AE375&lt;YEAR!$C$2+YEAR!$C$3-2,AE375+1,(YEAR!$C$2+YEAR!$C$3-1)&amp;"       :="))</f>
        <v>1</v>
      </c>
      <c r="AG375">
        <f ca="1">IF(AF375&lt;1.1,AF375,IF(AF375&lt;YEAR!$C$2+YEAR!$C$3-2,AF375+1,(YEAR!$C$2+YEAR!$C$3-1)&amp;"       :="))</f>
        <v>1</v>
      </c>
      <c r="AH375">
        <f ca="1">IF(AG375&lt;1.1,AG375,IF(AG375&lt;YEAR!$C$2+YEAR!$C$3-2,AG375+1,(YEAR!$C$2+YEAR!$C$3-1)&amp;"       :="))</f>
        <v>1</v>
      </c>
      <c r="AI375">
        <f ca="1">IF(AH375&lt;1.1,AH375,IF(AH375&lt;YEAR!$C$2+YEAR!$C$3-2,AH375+1,(YEAR!$C$2+YEAR!$C$3-1)&amp;"       :="))</f>
        <v>1</v>
      </c>
      <c r="AJ375">
        <f ca="1">IF(AI375&lt;1.1,AI375,IF(AI375&lt;YEAR!$C$2+YEAR!$C$3-2,AI375+1,(YEAR!$C$2+YEAR!$C$3-1)&amp;"       :="))</f>
        <v>1</v>
      </c>
    </row>
    <row r="376" spans="1:36">
      <c r="A376">
        <f t="shared" ca="1" si="27"/>
        <v>10</v>
      </c>
      <c r="B376" t="s">
        <v>51</v>
      </c>
      <c r="C376" t="str">
        <f ca="1">IF(D376="",OFFSET(AvailabilityFactor!A$1,A376,0),C375)</f>
        <v>D2HYMC01</v>
      </c>
      <c r="D376" t="str" cm="1">
        <f t="array" aca="1" ref="D376" ca="1">IF(D375="",TS_DRC!$P$5,OFFSET(TS_DRC!P$5,RIGHT(D375,2),0,TRUE))</f>
        <v>TS03</v>
      </c>
      <c r="E376" t="str">
        <f t="shared" ca="1" si="28"/>
        <v>TS03</v>
      </c>
      <c r="F376">
        <f ca="1">IF($D376="",YEAR!C$2,1)</f>
        <v>1</v>
      </c>
      <c r="G376">
        <f ca="1">IF(F376&lt;1.1,F376,IF(F376&lt;YEAR!$C$2+YEAR!$C$3-2,F376+1,(YEAR!$C$2+YEAR!$C$3-1)&amp;"       :="))</f>
        <v>1</v>
      </c>
      <c r="H376">
        <f ca="1">IF(G376&lt;1.1,G376,IF(G376&lt;YEAR!$C$2+YEAR!$C$3-2,G376+1,(YEAR!$C$2+YEAR!$C$3-1)&amp;"       :="))</f>
        <v>1</v>
      </c>
      <c r="I376">
        <f ca="1">IF(H376&lt;1.1,H376,IF(H376&lt;YEAR!$C$2+YEAR!$C$3-2,H376+1,(YEAR!$C$2+YEAR!$C$3-1)&amp;"       :="))</f>
        <v>1</v>
      </c>
      <c r="J376">
        <f ca="1">IF(I376&lt;1.1,I376,IF(I376&lt;YEAR!$C$2+YEAR!$C$3-2,I376+1,(YEAR!$C$2+YEAR!$C$3-1)&amp;"       :="))</f>
        <v>1</v>
      </c>
      <c r="K376">
        <f ca="1">IF(J376&lt;1.1,J376,IF(J376&lt;YEAR!$C$2+YEAR!$C$3-2,J376+1,(YEAR!$C$2+YEAR!$C$3-1)&amp;"       :="))</f>
        <v>1</v>
      </c>
      <c r="L376">
        <f ca="1">IF(K376&lt;1.1,K376,IF(K376&lt;YEAR!$C$2+YEAR!$C$3-2,K376+1,(YEAR!$C$2+YEAR!$C$3-1)&amp;"       :="))</f>
        <v>1</v>
      </c>
      <c r="M376">
        <f ca="1">IF(L376&lt;1.1,L376,IF(L376&lt;YEAR!$C$2+YEAR!$C$3-2,L376+1,(YEAR!$C$2+YEAR!$C$3-1)&amp;"       :="))</f>
        <v>1</v>
      </c>
      <c r="N376">
        <f ca="1">IF(M376&lt;1.1,M376,IF(M376&lt;YEAR!$C$2+YEAR!$C$3-2,M376+1,(YEAR!$C$2+YEAR!$C$3-1)&amp;"       :="))</f>
        <v>1</v>
      </c>
      <c r="O376">
        <f ca="1">IF(N376&lt;1.1,N376,IF(N376&lt;YEAR!$C$2+YEAR!$C$3-2,N376+1,(YEAR!$C$2+YEAR!$C$3-1)&amp;"       :="))</f>
        <v>1</v>
      </c>
      <c r="P376">
        <f ca="1">IF(O376&lt;1.1,O376,IF(O376&lt;YEAR!$C$2+YEAR!$C$3-2,O376+1,(YEAR!$C$2+YEAR!$C$3-1)&amp;"       :="))</f>
        <v>1</v>
      </c>
      <c r="Q376">
        <f ca="1">IF(P376&lt;1.1,P376,IF(P376&lt;YEAR!$C$2+YEAR!$C$3-2,P376+1,(YEAR!$C$2+YEAR!$C$3-1)&amp;"       :="))</f>
        <v>1</v>
      </c>
      <c r="R376">
        <f ca="1">IF(Q376&lt;1.1,Q376,IF(Q376&lt;YEAR!$C$2+YEAR!$C$3-2,Q376+1,(YEAR!$C$2+YEAR!$C$3-1)&amp;"       :="))</f>
        <v>1</v>
      </c>
      <c r="S376">
        <f ca="1">IF(R376&lt;1.1,R376,IF(R376&lt;YEAR!$C$2+YEAR!$C$3-2,R376+1,(YEAR!$C$2+YEAR!$C$3-1)&amp;"       :="))</f>
        <v>1</v>
      </c>
      <c r="T376">
        <f ca="1">IF(S376&lt;1.1,S376,IF(S376&lt;YEAR!$C$2+YEAR!$C$3-2,S376+1,(YEAR!$C$2+YEAR!$C$3-1)&amp;"       :="))</f>
        <v>1</v>
      </c>
      <c r="U376">
        <f ca="1">IF(T376&lt;1.1,T376,IF(T376&lt;YEAR!$C$2+YEAR!$C$3-2,T376+1,(YEAR!$C$2+YEAR!$C$3-1)&amp;"       :="))</f>
        <v>1</v>
      </c>
      <c r="V376">
        <f ca="1">IF(U376&lt;1.1,U376,IF(U376&lt;YEAR!$C$2+YEAR!$C$3-2,U376+1,(YEAR!$C$2+YEAR!$C$3-1)&amp;"       :="))</f>
        <v>1</v>
      </c>
      <c r="W376">
        <f ca="1">IF(V376&lt;1.1,V376,IF(V376&lt;YEAR!$C$2+YEAR!$C$3-2,V376+1,(YEAR!$C$2+YEAR!$C$3-1)&amp;"       :="))</f>
        <v>1</v>
      </c>
      <c r="X376">
        <f ca="1">IF(W376&lt;1.1,W376,IF(W376&lt;YEAR!$C$2+YEAR!$C$3-2,W376+1,(YEAR!$C$2+YEAR!$C$3-1)&amp;"       :="))</f>
        <v>1</v>
      </c>
      <c r="Y376">
        <f ca="1">IF(X376&lt;1.1,X376,IF(X376&lt;YEAR!$C$2+YEAR!$C$3-2,X376+1,(YEAR!$C$2+YEAR!$C$3-1)&amp;"       :="))</f>
        <v>1</v>
      </c>
      <c r="Z376">
        <f ca="1">IF(Y376&lt;1.1,Y376,IF(Y376&lt;YEAR!$C$2+YEAR!$C$3-2,Y376+1,(YEAR!$C$2+YEAR!$C$3-1)&amp;"       :="))</f>
        <v>1</v>
      </c>
      <c r="AA376">
        <f ca="1">IF(Z376&lt;1.1,Z376,IF(Z376&lt;YEAR!$C$2+YEAR!$C$3-2,Z376+1,(YEAR!$C$2+YEAR!$C$3-1)&amp;"       :="))</f>
        <v>1</v>
      </c>
      <c r="AB376">
        <f ca="1">IF(AA376&lt;1.1,AA376,IF(AA376&lt;YEAR!$C$2+YEAR!$C$3-2,AA376+1,(YEAR!$C$2+YEAR!$C$3-1)&amp;"       :="))</f>
        <v>1</v>
      </c>
      <c r="AC376">
        <f ca="1">IF(AB376&lt;1.1,AB376,IF(AB376&lt;YEAR!$C$2+YEAR!$C$3-2,AB376+1,(YEAR!$C$2+YEAR!$C$3-1)&amp;"       :="))</f>
        <v>1</v>
      </c>
      <c r="AD376">
        <f ca="1">IF(AC376&lt;1.1,AC376,IF(AC376&lt;YEAR!$C$2+YEAR!$C$3-2,AC376+1,(YEAR!$C$2+YEAR!$C$3-1)&amp;"       :="))</f>
        <v>1</v>
      </c>
      <c r="AE376">
        <f ca="1">IF(AD376&lt;1.1,AD376,IF(AD376&lt;YEAR!$C$2+YEAR!$C$3-2,AD376+1,(YEAR!$C$2+YEAR!$C$3-1)&amp;"       :="))</f>
        <v>1</v>
      </c>
      <c r="AF376">
        <f ca="1">IF(AE376&lt;1.1,AE376,IF(AE376&lt;YEAR!$C$2+YEAR!$C$3-2,AE376+1,(YEAR!$C$2+YEAR!$C$3-1)&amp;"       :="))</f>
        <v>1</v>
      </c>
      <c r="AG376">
        <f ca="1">IF(AF376&lt;1.1,AF376,IF(AF376&lt;YEAR!$C$2+YEAR!$C$3-2,AF376+1,(YEAR!$C$2+YEAR!$C$3-1)&amp;"       :="))</f>
        <v>1</v>
      </c>
      <c r="AH376">
        <f ca="1">IF(AG376&lt;1.1,AG376,IF(AG376&lt;YEAR!$C$2+YEAR!$C$3-2,AG376+1,(YEAR!$C$2+YEAR!$C$3-1)&amp;"       :="))</f>
        <v>1</v>
      </c>
      <c r="AI376">
        <f ca="1">IF(AH376&lt;1.1,AH376,IF(AH376&lt;YEAR!$C$2+YEAR!$C$3-2,AH376+1,(YEAR!$C$2+YEAR!$C$3-1)&amp;"       :="))</f>
        <v>1</v>
      </c>
      <c r="AJ376">
        <f ca="1">IF(AI376&lt;1.1,AI376,IF(AI376&lt;YEAR!$C$2+YEAR!$C$3-2,AI376+1,(YEAR!$C$2+YEAR!$C$3-1)&amp;"       :="))</f>
        <v>1</v>
      </c>
    </row>
    <row r="377" spans="1:36">
      <c r="A377">
        <f t="shared" ca="1" si="27"/>
        <v>10</v>
      </c>
      <c r="B377" t="s">
        <v>51</v>
      </c>
      <c r="C377" t="str">
        <f ca="1">IF(D377="",OFFSET(AvailabilityFactor!A$1,A377,0),C376)</f>
        <v>D2HYMC01</v>
      </c>
      <c r="D377" t="str" cm="1">
        <f t="array" aca="1" ref="D377" ca="1">IF(D376="",TS_DRC!$P$5,OFFSET(TS_DRC!P$5,RIGHT(D376,2),0,TRUE))</f>
        <v>TS04</v>
      </c>
      <c r="E377" t="str">
        <f t="shared" ca="1" si="28"/>
        <v>TS04</v>
      </c>
      <c r="F377">
        <f ca="1">IF($D377="",YEAR!C$2,1)</f>
        <v>1</v>
      </c>
      <c r="G377">
        <f ca="1">IF(F377&lt;1.1,F377,IF(F377&lt;YEAR!$C$2+YEAR!$C$3-2,F377+1,(YEAR!$C$2+YEAR!$C$3-1)&amp;"       :="))</f>
        <v>1</v>
      </c>
      <c r="H377">
        <f ca="1">IF(G377&lt;1.1,G377,IF(G377&lt;YEAR!$C$2+YEAR!$C$3-2,G377+1,(YEAR!$C$2+YEAR!$C$3-1)&amp;"       :="))</f>
        <v>1</v>
      </c>
      <c r="I377">
        <f ca="1">IF(H377&lt;1.1,H377,IF(H377&lt;YEAR!$C$2+YEAR!$C$3-2,H377+1,(YEAR!$C$2+YEAR!$C$3-1)&amp;"       :="))</f>
        <v>1</v>
      </c>
      <c r="J377">
        <f ca="1">IF(I377&lt;1.1,I377,IF(I377&lt;YEAR!$C$2+YEAR!$C$3-2,I377+1,(YEAR!$C$2+YEAR!$C$3-1)&amp;"       :="))</f>
        <v>1</v>
      </c>
      <c r="K377">
        <f ca="1">IF(J377&lt;1.1,J377,IF(J377&lt;YEAR!$C$2+YEAR!$C$3-2,J377+1,(YEAR!$C$2+YEAR!$C$3-1)&amp;"       :="))</f>
        <v>1</v>
      </c>
      <c r="L377">
        <f ca="1">IF(K377&lt;1.1,K377,IF(K377&lt;YEAR!$C$2+YEAR!$C$3-2,K377+1,(YEAR!$C$2+YEAR!$C$3-1)&amp;"       :="))</f>
        <v>1</v>
      </c>
      <c r="M377">
        <f ca="1">IF(L377&lt;1.1,L377,IF(L377&lt;YEAR!$C$2+YEAR!$C$3-2,L377+1,(YEAR!$C$2+YEAR!$C$3-1)&amp;"       :="))</f>
        <v>1</v>
      </c>
      <c r="N377">
        <f ca="1">IF(M377&lt;1.1,M377,IF(M377&lt;YEAR!$C$2+YEAR!$C$3-2,M377+1,(YEAR!$C$2+YEAR!$C$3-1)&amp;"       :="))</f>
        <v>1</v>
      </c>
      <c r="O377">
        <f ca="1">IF(N377&lt;1.1,N377,IF(N377&lt;YEAR!$C$2+YEAR!$C$3-2,N377+1,(YEAR!$C$2+YEAR!$C$3-1)&amp;"       :="))</f>
        <v>1</v>
      </c>
      <c r="P377">
        <f ca="1">IF(O377&lt;1.1,O377,IF(O377&lt;YEAR!$C$2+YEAR!$C$3-2,O377+1,(YEAR!$C$2+YEAR!$C$3-1)&amp;"       :="))</f>
        <v>1</v>
      </c>
      <c r="Q377">
        <f ca="1">IF(P377&lt;1.1,P377,IF(P377&lt;YEAR!$C$2+YEAR!$C$3-2,P377+1,(YEAR!$C$2+YEAR!$C$3-1)&amp;"       :="))</f>
        <v>1</v>
      </c>
      <c r="R377">
        <f ca="1">IF(Q377&lt;1.1,Q377,IF(Q377&lt;YEAR!$C$2+YEAR!$C$3-2,Q377+1,(YEAR!$C$2+YEAR!$C$3-1)&amp;"       :="))</f>
        <v>1</v>
      </c>
      <c r="S377">
        <f ca="1">IF(R377&lt;1.1,R377,IF(R377&lt;YEAR!$C$2+YEAR!$C$3-2,R377+1,(YEAR!$C$2+YEAR!$C$3-1)&amp;"       :="))</f>
        <v>1</v>
      </c>
      <c r="T377">
        <f ca="1">IF(S377&lt;1.1,S377,IF(S377&lt;YEAR!$C$2+YEAR!$C$3-2,S377+1,(YEAR!$C$2+YEAR!$C$3-1)&amp;"       :="))</f>
        <v>1</v>
      </c>
      <c r="U377">
        <f ca="1">IF(T377&lt;1.1,T377,IF(T377&lt;YEAR!$C$2+YEAR!$C$3-2,T377+1,(YEAR!$C$2+YEAR!$C$3-1)&amp;"       :="))</f>
        <v>1</v>
      </c>
      <c r="V377">
        <f ca="1">IF(U377&lt;1.1,U377,IF(U377&lt;YEAR!$C$2+YEAR!$C$3-2,U377+1,(YEAR!$C$2+YEAR!$C$3-1)&amp;"       :="))</f>
        <v>1</v>
      </c>
      <c r="W377">
        <f ca="1">IF(V377&lt;1.1,V377,IF(V377&lt;YEAR!$C$2+YEAR!$C$3-2,V377+1,(YEAR!$C$2+YEAR!$C$3-1)&amp;"       :="))</f>
        <v>1</v>
      </c>
      <c r="X377">
        <f ca="1">IF(W377&lt;1.1,W377,IF(W377&lt;YEAR!$C$2+YEAR!$C$3-2,W377+1,(YEAR!$C$2+YEAR!$C$3-1)&amp;"       :="))</f>
        <v>1</v>
      </c>
      <c r="Y377">
        <f ca="1">IF(X377&lt;1.1,X377,IF(X377&lt;YEAR!$C$2+YEAR!$C$3-2,X377+1,(YEAR!$C$2+YEAR!$C$3-1)&amp;"       :="))</f>
        <v>1</v>
      </c>
      <c r="Z377">
        <f ca="1">IF(Y377&lt;1.1,Y377,IF(Y377&lt;YEAR!$C$2+YEAR!$C$3-2,Y377+1,(YEAR!$C$2+YEAR!$C$3-1)&amp;"       :="))</f>
        <v>1</v>
      </c>
      <c r="AA377">
        <f ca="1">IF(Z377&lt;1.1,Z377,IF(Z377&lt;YEAR!$C$2+YEAR!$C$3-2,Z377+1,(YEAR!$C$2+YEAR!$C$3-1)&amp;"       :="))</f>
        <v>1</v>
      </c>
      <c r="AB377">
        <f ca="1">IF(AA377&lt;1.1,AA377,IF(AA377&lt;YEAR!$C$2+YEAR!$C$3-2,AA377+1,(YEAR!$C$2+YEAR!$C$3-1)&amp;"       :="))</f>
        <v>1</v>
      </c>
      <c r="AC377">
        <f ca="1">IF(AB377&lt;1.1,AB377,IF(AB377&lt;YEAR!$C$2+YEAR!$C$3-2,AB377+1,(YEAR!$C$2+YEAR!$C$3-1)&amp;"       :="))</f>
        <v>1</v>
      </c>
      <c r="AD377">
        <f ca="1">IF(AC377&lt;1.1,AC377,IF(AC377&lt;YEAR!$C$2+YEAR!$C$3-2,AC377+1,(YEAR!$C$2+YEAR!$C$3-1)&amp;"       :="))</f>
        <v>1</v>
      </c>
      <c r="AE377">
        <f ca="1">IF(AD377&lt;1.1,AD377,IF(AD377&lt;YEAR!$C$2+YEAR!$C$3-2,AD377+1,(YEAR!$C$2+YEAR!$C$3-1)&amp;"       :="))</f>
        <v>1</v>
      </c>
      <c r="AF377">
        <f ca="1">IF(AE377&lt;1.1,AE377,IF(AE377&lt;YEAR!$C$2+YEAR!$C$3-2,AE377+1,(YEAR!$C$2+YEAR!$C$3-1)&amp;"       :="))</f>
        <v>1</v>
      </c>
      <c r="AG377">
        <f ca="1">IF(AF377&lt;1.1,AF377,IF(AF377&lt;YEAR!$C$2+YEAR!$C$3-2,AF377+1,(YEAR!$C$2+YEAR!$C$3-1)&amp;"       :="))</f>
        <v>1</v>
      </c>
      <c r="AH377">
        <f ca="1">IF(AG377&lt;1.1,AG377,IF(AG377&lt;YEAR!$C$2+YEAR!$C$3-2,AG377+1,(YEAR!$C$2+YEAR!$C$3-1)&amp;"       :="))</f>
        <v>1</v>
      </c>
      <c r="AI377">
        <f ca="1">IF(AH377&lt;1.1,AH377,IF(AH377&lt;YEAR!$C$2+YEAR!$C$3-2,AH377+1,(YEAR!$C$2+YEAR!$C$3-1)&amp;"       :="))</f>
        <v>1</v>
      </c>
      <c r="AJ377">
        <f ca="1">IF(AI377&lt;1.1,AI377,IF(AI377&lt;YEAR!$C$2+YEAR!$C$3-2,AI377+1,(YEAR!$C$2+YEAR!$C$3-1)&amp;"       :="))</f>
        <v>1</v>
      </c>
    </row>
    <row r="378" spans="1:36">
      <c r="A378">
        <f t="shared" ca="1" si="27"/>
        <v>10</v>
      </c>
      <c r="B378" t="s">
        <v>51</v>
      </c>
      <c r="C378" t="str">
        <f ca="1">IF(D378="",OFFSET(AvailabilityFactor!A$1,A378,0),C377)</f>
        <v>D2HYMC01</v>
      </c>
      <c r="D378" t="str" cm="1">
        <f t="array" aca="1" ref="D378" ca="1">IF(D377="",TS_DRC!$P$5,OFFSET(TS_DRC!P$5,RIGHT(D377,2),0,TRUE))</f>
        <v>TS05</v>
      </c>
      <c r="E378" t="str">
        <f t="shared" ca="1" si="28"/>
        <v>TS05</v>
      </c>
      <c r="F378">
        <f ca="1">IF($D378="",YEAR!C$2,1)</f>
        <v>1</v>
      </c>
      <c r="G378">
        <f ca="1">IF(F378&lt;1.1,F378,IF(F378&lt;YEAR!$C$2+YEAR!$C$3-2,F378+1,(YEAR!$C$2+YEAR!$C$3-1)&amp;"       :="))</f>
        <v>1</v>
      </c>
      <c r="H378">
        <f ca="1">IF(G378&lt;1.1,G378,IF(G378&lt;YEAR!$C$2+YEAR!$C$3-2,G378+1,(YEAR!$C$2+YEAR!$C$3-1)&amp;"       :="))</f>
        <v>1</v>
      </c>
      <c r="I378">
        <f ca="1">IF(H378&lt;1.1,H378,IF(H378&lt;YEAR!$C$2+YEAR!$C$3-2,H378+1,(YEAR!$C$2+YEAR!$C$3-1)&amp;"       :="))</f>
        <v>1</v>
      </c>
      <c r="J378">
        <f ca="1">IF(I378&lt;1.1,I378,IF(I378&lt;YEAR!$C$2+YEAR!$C$3-2,I378+1,(YEAR!$C$2+YEAR!$C$3-1)&amp;"       :="))</f>
        <v>1</v>
      </c>
      <c r="K378">
        <f ca="1">IF(J378&lt;1.1,J378,IF(J378&lt;YEAR!$C$2+YEAR!$C$3-2,J378+1,(YEAR!$C$2+YEAR!$C$3-1)&amp;"       :="))</f>
        <v>1</v>
      </c>
      <c r="L378">
        <f ca="1">IF(K378&lt;1.1,K378,IF(K378&lt;YEAR!$C$2+YEAR!$C$3-2,K378+1,(YEAR!$C$2+YEAR!$C$3-1)&amp;"       :="))</f>
        <v>1</v>
      </c>
      <c r="M378">
        <f ca="1">IF(L378&lt;1.1,L378,IF(L378&lt;YEAR!$C$2+YEAR!$C$3-2,L378+1,(YEAR!$C$2+YEAR!$C$3-1)&amp;"       :="))</f>
        <v>1</v>
      </c>
      <c r="N378">
        <f ca="1">IF(M378&lt;1.1,M378,IF(M378&lt;YEAR!$C$2+YEAR!$C$3-2,M378+1,(YEAR!$C$2+YEAR!$C$3-1)&amp;"       :="))</f>
        <v>1</v>
      </c>
      <c r="O378">
        <f ca="1">IF(N378&lt;1.1,N378,IF(N378&lt;YEAR!$C$2+YEAR!$C$3-2,N378+1,(YEAR!$C$2+YEAR!$C$3-1)&amp;"       :="))</f>
        <v>1</v>
      </c>
      <c r="P378">
        <f ca="1">IF(O378&lt;1.1,O378,IF(O378&lt;YEAR!$C$2+YEAR!$C$3-2,O378+1,(YEAR!$C$2+YEAR!$C$3-1)&amp;"       :="))</f>
        <v>1</v>
      </c>
      <c r="Q378">
        <f ca="1">IF(P378&lt;1.1,P378,IF(P378&lt;YEAR!$C$2+YEAR!$C$3-2,P378+1,(YEAR!$C$2+YEAR!$C$3-1)&amp;"       :="))</f>
        <v>1</v>
      </c>
      <c r="R378">
        <f ca="1">IF(Q378&lt;1.1,Q378,IF(Q378&lt;YEAR!$C$2+YEAR!$C$3-2,Q378+1,(YEAR!$C$2+YEAR!$C$3-1)&amp;"       :="))</f>
        <v>1</v>
      </c>
      <c r="S378">
        <f ca="1">IF(R378&lt;1.1,R378,IF(R378&lt;YEAR!$C$2+YEAR!$C$3-2,R378+1,(YEAR!$C$2+YEAR!$C$3-1)&amp;"       :="))</f>
        <v>1</v>
      </c>
      <c r="T378">
        <f ca="1">IF(S378&lt;1.1,S378,IF(S378&lt;YEAR!$C$2+YEAR!$C$3-2,S378+1,(YEAR!$C$2+YEAR!$C$3-1)&amp;"       :="))</f>
        <v>1</v>
      </c>
      <c r="U378">
        <f ca="1">IF(T378&lt;1.1,T378,IF(T378&lt;YEAR!$C$2+YEAR!$C$3-2,T378+1,(YEAR!$C$2+YEAR!$C$3-1)&amp;"       :="))</f>
        <v>1</v>
      </c>
      <c r="V378">
        <f ca="1">IF(U378&lt;1.1,U378,IF(U378&lt;YEAR!$C$2+YEAR!$C$3-2,U378+1,(YEAR!$C$2+YEAR!$C$3-1)&amp;"       :="))</f>
        <v>1</v>
      </c>
      <c r="W378">
        <f ca="1">IF(V378&lt;1.1,V378,IF(V378&lt;YEAR!$C$2+YEAR!$C$3-2,V378+1,(YEAR!$C$2+YEAR!$C$3-1)&amp;"       :="))</f>
        <v>1</v>
      </c>
      <c r="X378">
        <f ca="1">IF(W378&lt;1.1,W378,IF(W378&lt;YEAR!$C$2+YEAR!$C$3-2,W378+1,(YEAR!$C$2+YEAR!$C$3-1)&amp;"       :="))</f>
        <v>1</v>
      </c>
      <c r="Y378">
        <f ca="1">IF(X378&lt;1.1,X378,IF(X378&lt;YEAR!$C$2+YEAR!$C$3-2,X378+1,(YEAR!$C$2+YEAR!$C$3-1)&amp;"       :="))</f>
        <v>1</v>
      </c>
      <c r="Z378">
        <f ca="1">IF(Y378&lt;1.1,Y378,IF(Y378&lt;YEAR!$C$2+YEAR!$C$3-2,Y378+1,(YEAR!$C$2+YEAR!$C$3-1)&amp;"       :="))</f>
        <v>1</v>
      </c>
      <c r="AA378">
        <f ca="1">IF(Z378&lt;1.1,Z378,IF(Z378&lt;YEAR!$C$2+YEAR!$C$3-2,Z378+1,(YEAR!$C$2+YEAR!$C$3-1)&amp;"       :="))</f>
        <v>1</v>
      </c>
      <c r="AB378">
        <f ca="1">IF(AA378&lt;1.1,AA378,IF(AA378&lt;YEAR!$C$2+YEAR!$C$3-2,AA378+1,(YEAR!$C$2+YEAR!$C$3-1)&amp;"       :="))</f>
        <v>1</v>
      </c>
      <c r="AC378">
        <f ca="1">IF(AB378&lt;1.1,AB378,IF(AB378&lt;YEAR!$C$2+YEAR!$C$3-2,AB378+1,(YEAR!$C$2+YEAR!$C$3-1)&amp;"       :="))</f>
        <v>1</v>
      </c>
      <c r="AD378">
        <f ca="1">IF(AC378&lt;1.1,AC378,IF(AC378&lt;YEAR!$C$2+YEAR!$C$3-2,AC378+1,(YEAR!$C$2+YEAR!$C$3-1)&amp;"       :="))</f>
        <v>1</v>
      </c>
      <c r="AE378">
        <f ca="1">IF(AD378&lt;1.1,AD378,IF(AD378&lt;YEAR!$C$2+YEAR!$C$3-2,AD378+1,(YEAR!$C$2+YEAR!$C$3-1)&amp;"       :="))</f>
        <v>1</v>
      </c>
      <c r="AF378">
        <f ca="1">IF(AE378&lt;1.1,AE378,IF(AE378&lt;YEAR!$C$2+YEAR!$C$3-2,AE378+1,(YEAR!$C$2+YEAR!$C$3-1)&amp;"       :="))</f>
        <v>1</v>
      </c>
      <c r="AG378">
        <f ca="1">IF(AF378&lt;1.1,AF378,IF(AF378&lt;YEAR!$C$2+YEAR!$C$3-2,AF378+1,(YEAR!$C$2+YEAR!$C$3-1)&amp;"       :="))</f>
        <v>1</v>
      </c>
      <c r="AH378">
        <f ca="1">IF(AG378&lt;1.1,AG378,IF(AG378&lt;YEAR!$C$2+YEAR!$C$3-2,AG378+1,(YEAR!$C$2+YEAR!$C$3-1)&amp;"       :="))</f>
        <v>1</v>
      </c>
      <c r="AI378">
        <f ca="1">IF(AH378&lt;1.1,AH378,IF(AH378&lt;YEAR!$C$2+YEAR!$C$3-2,AH378+1,(YEAR!$C$2+YEAR!$C$3-1)&amp;"       :="))</f>
        <v>1</v>
      </c>
      <c r="AJ378">
        <f ca="1">IF(AI378&lt;1.1,AI378,IF(AI378&lt;YEAR!$C$2+YEAR!$C$3-2,AI378+1,(YEAR!$C$2+YEAR!$C$3-1)&amp;"       :="))</f>
        <v>1</v>
      </c>
    </row>
    <row r="379" spans="1:36">
      <c r="A379">
        <f t="shared" ca="1" si="27"/>
        <v>10</v>
      </c>
      <c r="B379" t="s">
        <v>51</v>
      </c>
      <c r="C379" t="str">
        <f ca="1">IF(D379="",OFFSET(AvailabilityFactor!A$1,A379,0),C378)</f>
        <v>D2HYMC01</v>
      </c>
      <c r="D379" t="str" cm="1">
        <f t="array" aca="1" ref="D379" ca="1">IF(D378="",TS_DRC!$P$5,OFFSET(TS_DRC!P$5,RIGHT(D378,2),0,TRUE))</f>
        <v>TS06</v>
      </c>
      <c r="E379" t="str">
        <f t="shared" ca="1" si="28"/>
        <v>TS06</v>
      </c>
      <c r="F379">
        <f ca="1">IF($D379="",YEAR!C$2,1)</f>
        <v>1</v>
      </c>
      <c r="G379">
        <f ca="1">IF(F379&lt;1.1,F379,IF(F379&lt;YEAR!$C$2+YEAR!$C$3-2,F379+1,(YEAR!$C$2+YEAR!$C$3-1)&amp;"       :="))</f>
        <v>1</v>
      </c>
      <c r="H379">
        <f ca="1">IF(G379&lt;1.1,G379,IF(G379&lt;YEAR!$C$2+YEAR!$C$3-2,G379+1,(YEAR!$C$2+YEAR!$C$3-1)&amp;"       :="))</f>
        <v>1</v>
      </c>
      <c r="I379">
        <f ca="1">IF(H379&lt;1.1,H379,IF(H379&lt;YEAR!$C$2+YEAR!$C$3-2,H379+1,(YEAR!$C$2+YEAR!$C$3-1)&amp;"       :="))</f>
        <v>1</v>
      </c>
      <c r="J379">
        <f ca="1">IF(I379&lt;1.1,I379,IF(I379&lt;YEAR!$C$2+YEAR!$C$3-2,I379+1,(YEAR!$C$2+YEAR!$C$3-1)&amp;"       :="))</f>
        <v>1</v>
      </c>
      <c r="K379">
        <f ca="1">IF(J379&lt;1.1,J379,IF(J379&lt;YEAR!$C$2+YEAR!$C$3-2,J379+1,(YEAR!$C$2+YEAR!$C$3-1)&amp;"       :="))</f>
        <v>1</v>
      </c>
      <c r="L379">
        <f ca="1">IF(K379&lt;1.1,K379,IF(K379&lt;YEAR!$C$2+YEAR!$C$3-2,K379+1,(YEAR!$C$2+YEAR!$C$3-1)&amp;"       :="))</f>
        <v>1</v>
      </c>
      <c r="M379">
        <f ca="1">IF(L379&lt;1.1,L379,IF(L379&lt;YEAR!$C$2+YEAR!$C$3-2,L379+1,(YEAR!$C$2+YEAR!$C$3-1)&amp;"       :="))</f>
        <v>1</v>
      </c>
      <c r="N379">
        <f ca="1">IF(M379&lt;1.1,M379,IF(M379&lt;YEAR!$C$2+YEAR!$C$3-2,M379+1,(YEAR!$C$2+YEAR!$C$3-1)&amp;"       :="))</f>
        <v>1</v>
      </c>
      <c r="O379">
        <f ca="1">IF(N379&lt;1.1,N379,IF(N379&lt;YEAR!$C$2+YEAR!$C$3-2,N379+1,(YEAR!$C$2+YEAR!$C$3-1)&amp;"       :="))</f>
        <v>1</v>
      </c>
      <c r="P379">
        <f ca="1">IF(O379&lt;1.1,O379,IF(O379&lt;YEAR!$C$2+YEAR!$C$3-2,O379+1,(YEAR!$C$2+YEAR!$C$3-1)&amp;"       :="))</f>
        <v>1</v>
      </c>
      <c r="Q379">
        <f ca="1">IF(P379&lt;1.1,P379,IF(P379&lt;YEAR!$C$2+YEAR!$C$3-2,P379+1,(YEAR!$C$2+YEAR!$C$3-1)&amp;"       :="))</f>
        <v>1</v>
      </c>
      <c r="R379">
        <f ca="1">IF(Q379&lt;1.1,Q379,IF(Q379&lt;YEAR!$C$2+YEAR!$C$3-2,Q379+1,(YEAR!$C$2+YEAR!$C$3-1)&amp;"       :="))</f>
        <v>1</v>
      </c>
      <c r="S379">
        <f ca="1">IF(R379&lt;1.1,R379,IF(R379&lt;YEAR!$C$2+YEAR!$C$3-2,R379+1,(YEAR!$C$2+YEAR!$C$3-1)&amp;"       :="))</f>
        <v>1</v>
      </c>
      <c r="T379">
        <f ca="1">IF(S379&lt;1.1,S379,IF(S379&lt;YEAR!$C$2+YEAR!$C$3-2,S379+1,(YEAR!$C$2+YEAR!$C$3-1)&amp;"       :="))</f>
        <v>1</v>
      </c>
      <c r="U379">
        <f ca="1">IF(T379&lt;1.1,T379,IF(T379&lt;YEAR!$C$2+YEAR!$C$3-2,T379+1,(YEAR!$C$2+YEAR!$C$3-1)&amp;"       :="))</f>
        <v>1</v>
      </c>
      <c r="V379">
        <f ca="1">IF(U379&lt;1.1,U379,IF(U379&lt;YEAR!$C$2+YEAR!$C$3-2,U379+1,(YEAR!$C$2+YEAR!$C$3-1)&amp;"       :="))</f>
        <v>1</v>
      </c>
      <c r="W379">
        <f ca="1">IF(V379&lt;1.1,V379,IF(V379&lt;YEAR!$C$2+YEAR!$C$3-2,V379+1,(YEAR!$C$2+YEAR!$C$3-1)&amp;"       :="))</f>
        <v>1</v>
      </c>
      <c r="X379">
        <f ca="1">IF(W379&lt;1.1,W379,IF(W379&lt;YEAR!$C$2+YEAR!$C$3-2,W379+1,(YEAR!$C$2+YEAR!$C$3-1)&amp;"       :="))</f>
        <v>1</v>
      </c>
      <c r="Y379">
        <f ca="1">IF(X379&lt;1.1,X379,IF(X379&lt;YEAR!$C$2+YEAR!$C$3-2,X379+1,(YEAR!$C$2+YEAR!$C$3-1)&amp;"       :="))</f>
        <v>1</v>
      </c>
      <c r="Z379">
        <f ca="1">IF(Y379&lt;1.1,Y379,IF(Y379&lt;YEAR!$C$2+YEAR!$C$3-2,Y379+1,(YEAR!$C$2+YEAR!$C$3-1)&amp;"       :="))</f>
        <v>1</v>
      </c>
      <c r="AA379">
        <f ca="1">IF(Z379&lt;1.1,Z379,IF(Z379&lt;YEAR!$C$2+YEAR!$C$3-2,Z379+1,(YEAR!$C$2+YEAR!$C$3-1)&amp;"       :="))</f>
        <v>1</v>
      </c>
      <c r="AB379">
        <f ca="1">IF(AA379&lt;1.1,AA379,IF(AA379&lt;YEAR!$C$2+YEAR!$C$3-2,AA379+1,(YEAR!$C$2+YEAR!$C$3-1)&amp;"       :="))</f>
        <v>1</v>
      </c>
      <c r="AC379">
        <f ca="1">IF(AB379&lt;1.1,AB379,IF(AB379&lt;YEAR!$C$2+YEAR!$C$3-2,AB379+1,(YEAR!$C$2+YEAR!$C$3-1)&amp;"       :="))</f>
        <v>1</v>
      </c>
      <c r="AD379">
        <f ca="1">IF(AC379&lt;1.1,AC379,IF(AC379&lt;YEAR!$C$2+YEAR!$C$3-2,AC379+1,(YEAR!$C$2+YEAR!$C$3-1)&amp;"       :="))</f>
        <v>1</v>
      </c>
      <c r="AE379">
        <f ca="1">IF(AD379&lt;1.1,AD379,IF(AD379&lt;YEAR!$C$2+YEAR!$C$3-2,AD379+1,(YEAR!$C$2+YEAR!$C$3-1)&amp;"       :="))</f>
        <v>1</v>
      </c>
      <c r="AF379">
        <f ca="1">IF(AE379&lt;1.1,AE379,IF(AE379&lt;YEAR!$C$2+YEAR!$C$3-2,AE379+1,(YEAR!$C$2+YEAR!$C$3-1)&amp;"       :="))</f>
        <v>1</v>
      </c>
      <c r="AG379">
        <f ca="1">IF(AF379&lt;1.1,AF379,IF(AF379&lt;YEAR!$C$2+YEAR!$C$3-2,AF379+1,(YEAR!$C$2+YEAR!$C$3-1)&amp;"       :="))</f>
        <v>1</v>
      </c>
      <c r="AH379">
        <f ca="1">IF(AG379&lt;1.1,AG379,IF(AG379&lt;YEAR!$C$2+YEAR!$C$3-2,AG379+1,(YEAR!$C$2+YEAR!$C$3-1)&amp;"       :="))</f>
        <v>1</v>
      </c>
      <c r="AI379">
        <f ca="1">IF(AH379&lt;1.1,AH379,IF(AH379&lt;YEAR!$C$2+YEAR!$C$3-2,AH379+1,(YEAR!$C$2+YEAR!$C$3-1)&amp;"       :="))</f>
        <v>1</v>
      </c>
      <c r="AJ379">
        <f ca="1">IF(AI379&lt;1.1,AI379,IF(AI379&lt;YEAR!$C$2+YEAR!$C$3-2,AI379+1,(YEAR!$C$2+YEAR!$C$3-1)&amp;"       :="))</f>
        <v>1</v>
      </c>
    </row>
    <row r="380" spans="1:36">
      <c r="A380">
        <f t="shared" ca="1" si="27"/>
        <v>10</v>
      </c>
      <c r="B380" t="s">
        <v>51</v>
      </c>
      <c r="C380" t="str">
        <f ca="1">IF(D380="",OFFSET(AvailabilityFactor!A$1,A380,0),C379)</f>
        <v>D2HYMC01</v>
      </c>
      <c r="D380" t="str" cm="1">
        <f t="array" aca="1" ref="D380" ca="1">IF(D379="",TS_DRC!$P$5,OFFSET(TS_DRC!P$5,RIGHT(D379,2),0,TRUE))</f>
        <v>TS07</v>
      </c>
      <c r="E380" t="str">
        <f t="shared" ca="1" si="28"/>
        <v>TS07</v>
      </c>
      <c r="F380">
        <f ca="1">IF($D380="",YEAR!C$2,1)</f>
        <v>1</v>
      </c>
      <c r="G380">
        <f ca="1">IF(F380&lt;1.1,F380,IF(F380&lt;YEAR!$C$2+YEAR!$C$3-2,F380+1,(YEAR!$C$2+YEAR!$C$3-1)&amp;"       :="))</f>
        <v>1</v>
      </c>
      <c r="H380">
        <f ca="1">IF(G380&lt;1.1,G380,IF(G380&lt;YEAR!$C$2+YEAR!$C$3-2,G380+1,(YEAR!$C$2+YEAR!$C$3-1)&amp;"       :="))</f>
        <v>1</v>
      </c>
      <c r="I380">
        <f ca="1">IF(H380&lt;1.1,H380,IF(H380&lt;YEAR!$C$2+YEAR!$C$3-2,H380+1,(YEAR!$C$2+YEAR!$C$3-1)&amp;"       :="))</f>
        <v>1</v>
      </c>
      <c r="J380">
        <f ca="1">IF(I380&lt;1.1,I380,IF(I380&lt;YEAR!$C$2+YEAR!$C$3-2,I380+1,(YEAR!$C$2+YEAR!$C$3-1)&amp;"       :="))</f>
        <v>1</v>
      </c>
      <c r="K380">
        <f ca="1">IF(J380&lt;1.1,J380,IF(J380&lt;YEAR!$C$2+YEAR!$C$3-2,J380+1,(YEAR!$C$2+YEAR!$C$3-1)&amp;"       :="))</f>
        <v>1</v>
      </c>
      <c r="L380">
        <f ca="1">IF(K380&lt;1.1,K380,IF(K380&lt;YEAR!$C$2+YEAR!$C$3-2,K380+1,(YEAR!$C$2+YEAR!$C$3-1)&amp;"       :="))</f>
        <v>1</v>
      </c>
      <c r="M380">
        <f ca="1">IF(L380&lt;1.1,L380,IF(L380&lt;YEAR!$C$2+YEAR!$C$3-2,L380+1,(YEAR!$C$2+YEAR!$C$3-1)&amp;"       :="))</f>
        <v>1</v>
      </c>
      <c r="N380">
        <f ca="1">IF(M380&lt;1.1,M380,IF(M380&lt;YEAR!$C$2+YEAR!$C$3-2,M380+1,(YEAR!$C$2+YEAR!$C$3-1)&amp;"       :="))</f>
        <v>1</v>
      </c>
      <c r="O380">
        <f ca="1">IF(N380&lt;1.1,N380,IF(N380&lt;YEAR!$C$2+YEAR!$C$3-2,N380+1,(YEAR!$C$2+YEAR!$C$3-1)&amp;"       :="))</f>
        <v>1</v>
      </c>
      <c r="P380">
        <f ca="1">IF(O380&lt;1.1,O380,IF(O380&lt;YEAR!$C$2+YEAR!$C$3-2,O380+1,(YEAR!$C$2+YEAR!$C$3-1)&amp;"       :="))</f>
        <v>1</v>
      </c>
      <c r="Q380">
        <f ca="1">IF(P380&lt;1.1,P380,IF(P380&lt;YEAR!$C$2+YEAR!$C$3-2,P380+1,(YEAR!$C$2+YEAR!$C$3-1)&amp;"       :="))</f>
        <v>1</v>
      </c>
      <c r="R380">
        <f ca="1">IF(Q380&lt;1.1,Q380,IF(Q380&lt;YEAR!$C$2+YEAR!$C$3-2,Q380+1,(YEAR!$C$2+YEAR!$C$3-1)&amp;"       :="))</f>
        <v>1</v>
      </c>
      <c r="S380">
        <f ca="1">IF(R380&lt;1.1,R380,IF(R380&lt;YEAR!$C$2+YEAR!$C$3-2,R380+1,(YEAR!$C$2+YEAR!$C$3-1)&amp;"       :="))</f>
        <v>1</v>
      </c>
      <c r="T380">
        <f ca="1">IF(S380&lt;1.1,S380,IF(S380&lt;YEAR!$C$2+YEAR!$C$3-2,S380+1,(YEAR!$C$2+YEAR!$C$3-1)&amp;"       :="))</f>
        <v>1</v>
      </c>
      <c r="U380">
        <f ca="1">IF(T380&lt;1.1,T380,IF(T380&lt;YEAR!$C$2+YEAR!$C$3-2,T380+1,(YEAR!$C$2+YEAR!$C$3-1)&amp;"       :="))</f>
        <v>1</v>
      </c>
      <c r="V380">
        <f ca="1">IF(U380&lt;1.1,U380,IF(U380&lt;YEAR!$C$2+YEAR!$C$3-2,U380+1,(YEAR!$C$2+YEAR!$C$3-1)&amp;"       :="))</f>
        <v>1</v>
      </c>
      <c r="W380">
        <f ca="1">IF(V380&lt;1.1,V380,IF(V380&lt;YEAR!$C$2+YEAR!$C$3-2,V380+1,(YEAR!$C$2+YEAR!$C$3-1)&amp;"       :="))</f>
        <v>1</v>
      </c>
      <c r="X380">
        <f ca="1">IF(W380&lt;1.1,W380,IF(W380&lt;YEAR!$C$2+YEAR!$C$3-2,W380+1,(YEAR!$C$2+YEAR!$C$3-1)&amp;"       :="))</f>
        <v>1</v>
      </c>
      <c r="Y380">
        <f ca="1">IF(X380&lt;1.1,X380,IF(X380&lt;YEAR!$C$2+YEAR!$C$3-2,X380+1,(YEAR!$C$2+YEAR!$C$3-1)&amp;"       :="))</f>
        <v>1</v>
      </c>
      <c r="Z380">
        <f ca="1">IF(Y380&lt;1.1,Y380,IF(Y380&lt;YEAR!$C$2+YEAR!$C$3-2,Y380+1,(YEAR!$C$2+YEAR!$C$3-1)&amp;"       :="))</f>
        <v>1</v>
      </c>
      <c r="AA380">
        <f ca="1">IF(Z380&lt;1.1,Z380,IF(Z380&lt;YEAR!$C$2+YEAR!$C$3-2,Z380+1,(YEAR!$C$2+YEAR!$C$3-1)&amp;"       :="))</f>
        <v>1</v>
      </c>
      <c r="AB380">
        <f ca="1">IF(AA380&lt;1.1,AA380,IF(AA380&lt;YEAR!$C$2+YEAR!$C$3-2,AA380+1,(YEAR!$C$2+YEAR!$C$3-1)&amp;"       :="))</f>
        <v>1</v>
      </c>
      <c r="AC380">
        <f ca="1">IF(AB380&lt;1.1,AB380,IF(AB380&lt;YEAR!$C$2+YEAR!$C$3-2,AB380+1,(YEAR!$C$2+YEAR!$C$3-1)&amp;"       :="))</f>
        <v>1</v>
      </c>
      <c r="AD380">
        <f ca="1">IF(AC380&lt;1.1,AC380,IF(AC380&lt;YEAR!$C$2+YEAR!$C$3-2,AC380+1,(YEAR!$C$2+YEAR!$C$3-1)&amp;"       :="))</f>
        <v>1</v>
      </c>
      <c r="AE380">
        <f ca="1">IF(AD380&lt;1.1,AD380,IF(AD380&lt;YEAR!$C$2+YEAR!$C$3-2,AD380+1,(YEAR!$C$2+YEAR!$C$3-1)&amp;"       :="))</f>
        <v>1</v>
      </c>
      <c r="AF380">
        <f ca="1">IF(AE380&lt;1.1,AE380,IF(AE380&lt;YEAR!$C$2+YEAR!$C$3-2,AE380+1,(YEAR!$C$2+YEAR!$C$3-1)&amp;"       :="))</f>
        <v>1</v>
      </c>
      <c r="AG380">
        <f ca="1">IF(AF380&lt;1.1,AF380,IF(AF380&lt;YEAR!$C$2+YEAR!$C$3-2,AF380+1,(YEAR!$C$2+YEAR!$C$3-1)&amp;"       :="))</f>
        <v>1</v>
      </c>
      <c r="AH380">
        <f ca="1">IF(AG380&lt;1.1,AG380,IF(AG380&lt;YEAR!$C$2+YEAR!$C$3-2,AG380+1,(YEAR!$C$2+YEAR!$C$3-1)&amp;"       :="))</f>
        <v>1</v>
      </c>
      <c r="AI380">
        <f ca="1">IF(AH380&lt;1.1,AH380,IF(AH380&lt;YEAR!$C$2+YEAR!$C$3-2,AH380+1,(YEAR!$C$2+YEAR!$C$3-1)&amp;"       :="))</f>
        <v>1</v>
      </c>
      <c r="AJ380">
        <f ca="1">IF(AI380&lt;1.1,AI380,IF(AI380&lt;YEAR!$C$2+YEAR!$C$3-2,AI380+1,(YEAR!$C$2+YEAR!$C$3-1)&amp;"       :="))</f>
        <v>1</v>
      </c>
    </row>
    <row r="381" spans="1:36">
      <c r="A381">
        <f t="shared" ca="1" si="27"/>
        <v>10</v>
      </c>
      <c r="B381" t="s">
        <v>51</v>
      </c>
      <c r="C381" t="str">
        <f ca="1">IF(D381="",OFFSET(AvailabilityFactor!A$1,A381,0),C380)</f>
        <v>D2HYMC01</v>
      </c>
      <c r="D381" t="str" cm="1">
        <f t="array" aca="1" ref="D381" ca="1">IF(D380="",TS_DRC!$P$5,OFFSET(TS_DRC!P$5,RIGHT(D380,2),0,TRUE))</f>
        <v>TS08</v>
      </c>
      <c r="E381" t="str">
        <f t="shared" ca="1" si="28"/>
        <v>TS08</v>
      </c>
      <c r="F381">
        <f ca="1">IF($D381="",YEAR!C$2,1)</f>
        <v>1</v>
      </c>
      <c r="G381">
        <f ca="1">IF(F381&lt;1.1,F381,IF(F381&lt;YEAR!$C$2+YEAR!$C$3-2,F381+1,(YEAR!$C$2+YEAR!$C$3-1)&amp;"       :="))</f>
        <v>1</v>
      </c>
      <c r="H381">
        <f ca="1">IF(G381&lt;1.1,G381,IF(G381&lt;YEAR!$C$2+YEAR!$C$3-2,G381+1,(YEAR!$C$2+YEAR!$C$3-1)&amp;"       :="))</f>
        <v>1</v>
      </c>
      <c r="I381">
        <f ca="1">IF(H381&lt;1.1,H381,IF(H381&lt;YEAR!$C$2+YEAR!$C$3-2,H381+1,(YEAR!$C$2+YEAR!$C$3-1)&amp;"       :="))</f>
        <v>1</v>
      </c>
      <c r="J381">
        <f ca="1">IF(I381&lt;1.1,I381,IF(I381&lt;YEAR!$C$2+YEAR!$C$3-2,I381+1,(YEAR!$C$2+YEAR!$C$3-1)&amp;"       :="))</f>
        <v>1</v>
      </c>
      <c r="K381">
        <f ca="1">IF(J381&lt;1.1,J381,IF(J381&lt;YEAR!$C$2+YEAR!$C$3-2,J381+1,(YEAR!$C$2+YEAR!$C$3-1)&amp;"       :="))</f>
        <v>1</v>
      </c>
      <c r="L381">
        <f ca="1">IF(K381&lt;1.1,K381,IF(K381&lt;YEAR!$C$2+YEAR!$C$3-2,K381+1,(YEAR!$C$2+YEAR!$C$3-1)&amp;"       :="))</f>
        <v>1</v>
      </c>
      <c r="M381">
        <f ca="1">IF(L381&lt;1.1,L381,IF(L381&lt;YEAR!$C$2+YEAR!$C$3-2,L381+1,(YEAR!$C$2+YEAR!$C$3-1)&amp;"       :="))</f>
        <v>1</v>
      </c>
      <c r="N381">
        <f ca="1">IF(M381&lt;1.1,M381,IF(M381&lt;YEAR!$C$2+YEAR!$C$3-2,M381+1,(YEAR!$C$2+YEAR!$C$3-1)&amp;"       :="))</f>
        <v>1</v>
      </c>
      <c r="O381">
        <f ca="1">IF(N381&lt;1.1,N381,IF(N381&lt;YEAR!$C$2+YEAR!$C$3-2,N381+1,(YEAR!$C$2+YEAR!$C$3-1)&amp;"       :="))</f>
        <v>1</v>
      </c>
      <c r="P381">
        <f ca="1">IF(O381&lt;1.1,O381,IF(O381&lt;YEAR!$C$2+YEAR!$C$3-2,O381+1,(YEAR!$C$2+YEAR!$C$3-1)&amp;"       :="))</f>
        <v>1</v>
      </c>
      <c r="Q381">
        <f ca="1">IF(P381&lt;1.1,P381,IF(P381&lt;YEAR!$C$2+YEAR!$C$3-2,P381+1,(YEAR!$C$2+YEAR!$C$3-1)&amp;"       :="))</f>
        <v>1</v>
      </c>
      <c r="R381">
        <f ca="1">IF(Q381&lt;1.1,Q381,IF(Q381&lt;YEAR!$C$2+YEAR!$C$3-2,Q381+1,(YEAR!$C$2+YEAR!$C$3-1)&amp;"       :="))</f>
        <v>1</v>
      </c>
      <c r="S381">
        <f ca="1">IF(R381&lt;1.1,R381,IF(R381&lt;YEAR!$C$2+YEAR!$C$3-2,R381+1,(YEAR!$C$2+YEAR!$C$3-1)&amp;"       :="))</f>
        <v>1</v>
      </c>
      <c r="T381">
        <f ca="1">IF(S381&lt;1.1,S381,IF(S381&lt;YEAR!$C$2+YEAR!$C$3-2,S381+1,(YEAR!$C$2+YEAR!$C$3-1)&amp;"       :="))</f>
        <v>1</v>
      </c>
      <c r="U381">
        <f ca="1">IF(T381&lt;1.1,T381,IF(T381&lt;YEAR!$C$2+YEAR!$C$3-2,T381+1,(YEAR!$C$2+YEAR!$C$3-1)&amp;"       :="))</f>
        <v>1</v>
      </c>
      <c r="V381">
        <f ca="1">IF(U381&lt;1.1,U381,IF(U381&lt;YEAR!$C$2+YEAR!$C$3-2,U381+1,(YEAR!$C$2+YEAR!$C$3-1)&amp;"       :="))</f>
        <v>1</v>
      </c>
      <c r="W381">
        <f ca="1">IF(V381&lt;1.1,V381,IF(V381&lt;YEAR!$C$2+YEAR!$C$3-2,V381+1,(YEAR!$C$2+YEAR!$C$3-1)&amp;"       :="))</f>
        <v>1</v>
      </c>
      <c r="X381">
        <f ca="1">IF(W381&lt;1.1,W381,IF(W381&lt;YEAR!$C$2+YEAR!$C$3-2,W381+1,(YEAR!$C$2+YEAR!$C$3-1)&amp;"       :="))</f>
        <v>1</v>
      </c>
      <c r="Y381">
        <f ca="1">IF(X381&lt;1.1,X381,IF(X381&lt;YEAR!$C$2+YEAR!$C$3-2,X381+1,(YEAR!$C$2+YEAR!$C$3-1)&amp;"       :="))</f>
        <v>1</v>
      </c>
      <c r="Z381">
        <f ca="1">IF(Y381&lt;1.1,Y381,IF(Y381&lt;YEAR!$C$2+YEAR!$C$3-2,Y381+1,(YEAR!$C$2+YEAR!$C$3-1)&amp;"       :="))</f>
        <v>1</v>
      </c>
      <c r="AA381">
        <f ca="1">IF(Z381&lt;1.1,Z381,IF(Z381&lt;YEAR!$C$2+YEAR!$C$3-2,Z381+1,(YEAR!$C$2+YEAR!$C$3-1)&amp;"       :="))</f>
        <v>1</v>
      </c>
      <c r="AB381">
        <f ca="1">IF(AA381&lt;1.1,AA381,IF(AA381&lt;YEAR!$C$2+YEAR!$C$3-2,AA381+1,(YEAR!$C$2+YEAR!$C$3-1)&amp;"       :="))</f>
        <v>1</v>
      </c>
      <c r="AC381">
        <f ca="1">IF(AB381&lt;1.1,AB381,IF(AB381&lt;YEAR!$C$2+YEAR!$C$3-2,AB381+1,(YEAR!$C$2+YEAR!$C$3-1)&amp;"       :="))</f>
        <v>1</v>
      </c>
      <c r="AD381">
        <f ca="1">IF(AC381&lt;1.1,AC381,IF(AC381&lt;YEAR!$C$2+YEAR!$C$3-2,AC381+1,(YEAR!$C$2+YEAR!$C$3-1)&amp;"       :="))</f>
        <v>1</v>
      </c>
      <c r="AE381">
        <f ca="1">IF(AD381&lt;1.1,AD381,IF(AD381&lt;YEAR!$C$2+YEAR!$C$3-2,AD381+1,(YEAR!$C$2+YEAR!$C$3-1)&amp;"       :="))</f>
        <v>1</v>
      </c>
      <c r="AF381">
        <f ca="1">IF(AE381&lt;1.1,AE381,IF(AE381&lt;YEAR!$C$2+YEAR!$C$3-2,AE381+1,(YEAR!$C$2+YEAR!$C$3-1)&amp;"       :="))</f>
        <v>1</v>
      </c>
      <c r="AG381">
        <f ca="1">IF(AF381&lt;1.1,AF381,IF(AF381&lt;YEAR!$C$2+YEAR!$C$3-2,AF381+1,(YEAR!$C$2+YEAR!$C$3-1)&amp;"       :="))</f>
        <v>1</v>
      </c>
      <c r="AH381">
        <f ca="1">IF(AG381&lt;1.1,AG381,IF(AG381&lt;YEAR!$C$2+YEAR!$C$3-2,AG381+1,(YEAR!$C$2+YEAR!$C$3-1)&amp;"       :="))</f>
        <v>1</v>
      </c>
      <c r="AI381">
        <f ca="1">IF(AH381&lt;1.1,AH381,IF(AH381&lt;YEAR!$C$2+YEAR!$C$3-2,AH381+1,(YEAR!$C$2+YEAR!$C$3-1)&amp;"       :="))</f>
        <v>1</v>
      </c>
      <c r="AJ381">
        <f ca="1">IF(AI381&lt;1.1,AI381,IF(AI381&lt;YEAR!$C$2+YEAR!$C$3-2,AI381+1,(YEAR!$C$2+YEAR!$C$3-1)&amp;"       :="))</f>
        <v>1</v>
      </c>
    </row>
    <row r="382" spans="1:36">
      <c r="A382">
        <f t="shared" ca="1" si="27"/>
        <v>10</v>
      </c>
      <c r="B382" t="s">
        <v>51</v>
      </c>
      <c r="C382" t="str">
        <f ca="1">IF(D382="",OFFSET(AvailabilityFactor!A$1,A382,0),C381)</f>
        <v>D2HYMC01</v>
      </c>
      <c r="D382" t="str" cm="1">
        <f t="array" aca="1" ref="D382" ca="1">IF(D381="",TS_DRC!$P$5,OFFSET(TS_DRC!P$5,RIGHT(D381,2),0,TRUE))</f>
        <v>TS09</v>
      </c>
      <c r="E382" t="str">
        <f t="shared" ca="1" si="28"/>
        <v>TS09</v>
      </c>
      <c r="F382">
        <f ca="1">IF($D382="",YEAR!C$2,1)</f>
        <v>1</v>
      </c>
      <c r="G382">
        <f ca="1">IF(F382&lt;1.1,F382,IF(F382&lt;YEAR!$C$2+YEAR!$C$3-2,F382+1,(YEAR!$C$2+YEAR!$C$3-1)&amp;"       :="))</f>
        <v>1</v>
      </c>
      <c r="H382">
        <f ca="1">IF(G382&lt;1.1,G382,IF(G382&lt;YEAR!$C$2+YEAR!$C$3-2,G382+1,(YEAR!$C$2+YEAR!$C$3-1)&amp;"       :="))</f>
        <v>1</v>
      </c>
      <c r="I382">
        <f ca="1">IF(H382&lt;1.1,H382,IF(H382&lt;YEAR!$C$2+YEAR!$C$3-2,H382+1,(YEAR!$C$2+YEAR!$C$3-1)&amp;"       :="))</f>
        <v>1</v>
      </c>
      <c r="J382">
        <f ca="1">IF(I382&lt;1.1,I382,IF(I382&lt;YEAR!$C$2+YEAR!$C$3-2,I382+1,(YEAR!$C$2+YEAR!$C$3-1)&amp;"       :="))</f>
        <v>1</v>
      </c>
      <c r="K382">
        <f ca="1">IF(J382&lt;1.1,J382,IF(J382&lt;YEAR!$C$2+YEAR!$C$3-2,J382+1,(YEAR!$C$2+YEAR!$C$3-1)&amp;"       :="))</f>
        <v>1</v>
      </c>
      <c r="L382">
        <f ca="1">IF(K382&lt;1.1,K382,IF(K382&lt;YEAR!$C$2+YEAR!$C$3-2,K382+1,(YEAR!$C$2+YEAR!$C$3-1)&amp;"       :="))</f>
        <v>1</v>
      </c>
      <c r="M382">
        <f ca="1">IF(L382&lt;1.1,L382,IF(L382&lt;YEAR!$C$2+YEAR!$C$3-2,L382+1,(YEAR!$C$2+YEAR!$C$3-1)&amp;"       :="))</f>
        <v>1</v>
      </c>
      <c r="N382">
        <f ca="1">IF(M382&lt;1.1,M382,IF(M382&lt;YEAR!$C$2+YEAR!$C$3-2,M382+1,(YEAR!$C$2+YEAR!$C$3-1)&amp;"       :="))</f>
        <v>1</v>
      </c>
      <c r="O382">
        <f ca="1">IF(N382&lt;1.1,N382,IF(N382&lt;YEAR!$C$2+YEAR!$C$3-2,N382+1,(YEAR!$C$2+YEAR!$C$3-1)&amp;"       :="))</f>
        <v>1</v>
      </c>
      <c r="P382">
        <f ca="1">IF(O382&lt;1.1,O382,IF(O382&lt;YEAR!$C$2+YEAR!$C$3-2,O382+1,(YEAR!$C$2+YEAR!$C$3-1)&amp;"       :="))</f>
        <v>1</v>
      </c>
      <c r="Q382">
        <f ca="1">IF(P382&lt;1.1,P382,IF(P382&lt;YEAR!$C$2+YEAR!$C$3-2,P382+1,(YEAR!$C$2+YEAR!$C$3-1)&amp;"       :="))</f>
        <v>1</v>
      </c>
      <c r="R382">
        <f ca="1">IF(Q382&lt;1.1,Q382,IF(Q382&lt;YEAR!$C$2+YEAR!$C$3-2,Q382+1,(YEAR!$C$2+YEAR!$C$3-1)&amp;"       :="))</f>
        <v>1</v>
      </c>
      <c r="S382">
        <f ca="1">IF(R382&lt;1.1,R382,IF(R382&lt;YEAR!$C$2+YEAR!$C$3-2,R382+1,(YEAR!$C$2+YEAR!$C$3-1)&amp;"       :="))</f>
        <v>1</v>
      </c>
      <c r="T382">
        <f ca="1">IF(S382&lt;1.1,S382,IF(S382&lt;YEAR!$C$2+YEAR!$C$3-2,S382+1,(YEAR!$C$2+YEAR!$C$3-1)&amp;"       :="))</f>
        <v>1</v>
      </c>
      <c r="U382">
        <f ca="1">IF(T382&lt;1.1,T382,IF(T382&lt;YEAR!$C$2+YEAR!$C$3-2,T382+1,(YEAR!$C$2+YEAR!$C$3-1)&amp;"       :="))</f>
        <v>1</v>
      </c>
      <c r="V382">
        <f ca="1">IF(U382&lt;1.1,U382,IF(U382&lt;YEAR!$C$2+YEAR!$C$3-2,U382+1,(YEAR!$C$2+YEAR!$C$3-1)&amp;"       :="))</f>
        <v>1</v>
      </c>
      <c r="W382">
        <f ca="1">IF(V382&lt;1.1,V382,IF(V382&lt;YEAR!$C$2+YEAR!$C$3-2,V382+1,(YEAR!$C$2+YEAR!$C$3-1)&amp;"       :="))</f>
        <v>1</v>
      </c>
      <c r="X382">
        <f ca="1">IF(W382&lt;1.1,W382,IF(W382&lt;YEAR!$C$2+YEAR!$C$3-2,W382+1,(YEAR!$C$2+YEAR!$C$3-1)&amp;"       :="))</f>
        <v>1</v>
      </c>
      <c r="Y382">
        <f ca="1">IF(X382&lt;1.1,X382,IF(X382&lt;YEAR!$C$2+YEAR!$C$3-2,X382+1,(YEAR!$C$2+YEAR!$C$3-1)&amp;"       :="))</f>
        <v>1</v>
      </c>
      <c r="Z382">
        <f ca="1">IF(Y382&lt;1.1,Y382,IF(Y382&lt;YEAR!$C$2+YEAR!$C$3-2,Y382+1,(YEAR!$C$2+YEAR!$C$3-1)&amp;"       :="))</f>
        <v>1</v>
      </c>
      <c r="AA382">
        <f ca="1">IF(Z382&lt;1.1,Z382,IF(Z382&lt;YEAR!$C$2+YEAR!$C$3-2,Z382+1,(YEAR!$C$2+YEAR!$C$3-1)&amp;"       :="))</f>
        <v>1</v>
      </c>
      <c r="AB382">
        <f ca="1">IF(AA382&lt;1.1,AA382,IF(AA382&lt;YEAR!$C$2+YEAR!$C$3-2,AA382+1,(YEAR!$C$2+YEAR!$C$3-1)&amp;"       :="))</f>
        <v>1</v>
      </c>
      <c r="AC382">
        <f ca="1">IF(AB382&lt;1.1,AB382,IF(AB382&lt;YEAR!$C$2+YEAR!$C$3-2,AB382+1,(YEAR!$C$2+YEAR!$C$3-1)&amp;"       :="))</f>
        <v>1</v>
      </c>
      <c r="AD382">
        <f ca="1">IF(AC382&lt;1.1,AC382,IF(AC382&lt;YEAR!$C$2+YEAR!$C$3-2,AC382+1,(YEAR!$C$2+YEAR!$C$3-1)&amp;"       :="))</f>
        <v>1</v>
      </c>
      <c r="AE382">
        <f ca="1">IF(AD382&lt;1.1,AD382,IF(AD382&lt;YEAR!$C$2+YEAR!$C$3-2,AD382+1,(YEAR!$C$2+YEAR!$C$3-1)&amp;"       :="))</f>
        <v>1</v>
      </c>
      <c r="AF382">
        <f ca="1">IF(AE382&lt;1.1,AE382,IF(AE382&lt;YEAR!$C$2+YEAR!$C$3-2,AE382+1,(YEAR!$C$2+YEAR!$C$3-1)&amp;"       :="))</f>
        <v>1</v>
      </c>
      <c r="AG382">
        <f ca="1">IF(AF382&lt;1.1,AF382,IF(AF382&lt;YEAR!$C$2+YEAR!$C$3-2,AF382+1,(YEAR!$C$2+YEAR!$C$3-1)&amp;"       :="))</f>
        <v>1</v>
      </c>
      <c r="AH382">
        <f ca="1">IF(AG382&lt;1.1,AG382,IF(AG382&lt;YEAR!$C$2+YEAR!$C$3-2,AG382+1,(YEAR!$C$2+YEAR!$C$3-1)&amp;"       :="))</f>
        <v>1</v>
      </c>
      <c r="AI382">
        <f ca="1">IF(AH382&lt;1.1,AH382,IF(AH382&lt;YEAR!$C$2+YEAR!$C$3-2,AH382+1,(YEAR!$C$2+YEAR!$C$3-1)&amp;"       :="))</f>
        <v>1</v>
      </c>
      <c r="AJ382">
        <f ca="1">IF(AI382&lt;1.1,AI382,IF(AI382&lt;YEAR!$C$2+YEAR!$C$3-2,AI382+1,(YEAR!$C$2+YEAR!$C$3-1)&amp;"       :="))</f>
        <v>1</v>
      </c>
    </row>
    <row r="383" spans="1:36">
      <c r="A383">
        <f t="shared" ca="1" si="27"/>
        <v>10</v>
      </c>
      <c r="B383" t="s">
        <v>51</v>
      </c>
      <c r="C383" t="str">
        <f ca="1">IF(D383="",OFFSET(AvailabilityFactor!A$1,A383,0),C382)</f>
        <v>D2HYMC01</v>
      </c>
      <c r="D383" t="str" cm="1">
        <f t="array" aca="1" ref="D383" ca="1">IF(D382="",TS_DRC!$P$5,OFFSET(TS_DRC!P$5,RIGHT(D382,2),0,TRUE))</f>
        <v>TS10</v>
      </c>
      <c r="E383" t="str">
        <f t="shared" ca="1" si="28"/>
        <v>TS10</v>
      </c>
      <c r="F383">
        <f ca="1">IF($D383="",YEAR!C$2,1)</f>
        <v>1</v>
      </c>
      <c r="G383">
        <f ca="1">IF(F383&lt;1.1,F383,IF(F383&lt;YEAR!$C$2+YEAR!$C$3-2,F383+1,(YEAR!$C$2+YEAR!$C$3-1)&amp;"       :="))</f>
        <v>1</v>
      </c>
      <c r="H383">
        <f ca="1">IF(G383&lt;1.1,G383,IF(G383&lt;YEAR!$C$2+YEAR!$C$3-2,G383+1,(YEAR!$C$2+YEAR!$C$3-1)&amp;"       :="))</f>
        <v>1</v>
      </c>
      <c r="I383">
        <f ca="1">IF(H383&lt;1.1,H383,IF(H383&lt;YEAR!$C$2+YEAR!$C$3-2,H383+1,(YEAR!$C$2+YEAR!$C$3-1)&amp;"       :="))</f>
        <v>1</v>
      </c>
      <c r="J383">
        <f ca="1">IF(I383&lt;1.1,I383,IF(I383&lt;YEAR!$C$2+YEAR!$C$3-2,I383+1,(YEAR!$C$2+YEAR!$C$3-1)&amp;"       :="))</f>
        <v>1</v>
      </c>
      <c r="K383">
        <f ca="1">IF(J383&lt;1.1,J383,IF(J383&lt;YEAR!$C$2+YEAR!$C$3-2,J383+1,(YEAR!$C$2+YEAR!$C$3-1)&amp;"       :="))</f>
        <v>1</v>
      </c>
      <c r="L383">
        <f ca="1">IF(K383&lt;1.1,K383,IF(K383&lt;YEAR!$C$2+YEAR!$C$3-2,K383+1,(YEAR!$C$2+YEAR!$C$3-1)&amp;"       :="))</f>
        <v>1</v>
      </c>
      <c r="M383">
        <f ca="1">IF(L383&lt;1.1,L383,IF(L383&lt;YEAR!$C$2+YEAR!$C$3-2,L383+1,(YEAR!$C$2+YEAR!$C$3-1)&amp;"       :="))</f>
        <v>1</v>
      </c>
      <c r="N383">
        <f ca="1">IF(M383&lt;1.1,M383,IF(M383&lt;YEAR!$C$2+YEAR!$C$3-2,M383+1,(YEAR!$C$2+YEAR!$C$3-1)&amp;"       :="))</f>
        <v>1</v>
      </c>
      <c r="O383">
        <f ca="1">IF(N383&lt;1.1,N383,IF(N383&lt;YEAR!$C$2+YEAR!$C$3-2,N383+1,(YEAR!$C$2+YEAR!$C$3-1)&amp;"       :="))</f>
        <v>1</v>
      </c>
      <c r="P383">
        <f ca="1">IF(O383&lt;1.1,O383,IF(O383&lt;YEAR!$C$2+YEAR!$C$3-2,O383+1,(YEAR!$C$2+YEAR!$C$3-1)&amp;"       :="))</f>
        <v>1</v>
      </c>
      <c r="Q383">
        <f ca="1">IF(P383&lt;1.1,P383,IF(P383&lt;YEAR!$C$2+YEAR!$C$3-2,P383+1,(YEAR!$C$2+YEAR!$C$3-1)&amp;"       :="))</f>
        <v>1</v>
      </c>
      <c r="R383">
        <f ca="1">IF(Q383&lt;1.1,Q383,IF(Q383&lt;YEAR!$C$2+YEAR!$C$3-2,Q383+1,(YEAR!$C$2+YEAR!$C$3-1)&amp;"       :="))</f>
        <v>1</v>
      </c>
      <c r="S383">
        <f ca="1">IF(R383&lt;1.1,R383,IF(R383&lt;YEAR!$C$2+YEAR!$C$3-2,R383+1,(YEAR!$C$2+YEAR!$C$3-1)&amp;"       :="))</f>
        <v>1</v>
      </c>
      <c r="T383">
        <f ca="1">IF(S383&lt;1.1,S383,IF(S383&lt;YEAR!$C$2+YEAR!$C$3-2,S383+1,(YEAR!$C$2+YEAR!$C$3-1)&amp;"       :="))</f>
        <v>1</v>
      </c>
      <c r="U383">
        <f ca="1">IF(T383&lt;1.1,T383,IF(T383&lt;YEAR!$C$2+YEAR!$C$3-2,T383+1,(YEAR!$C$2+YEAR!$C$3-1)&amp;"       :="))</f>
        <v>1</v>
      </c>
      <c r="V383">
        <f ca="1">IF(U383&lt;1.1,U383,IF(U383&lt;YEAR!$C$2+YEAR!$C$3-2,U383+1,(YEAR!$C$2+YEAR!$C$3-1)&amp;"       :="))</f>
        <v>1</v>
      </c>
      <c r="W383">
        <f ca="1">IF(V383&lt;1.1,V383,IF(V383&lt;YEAR!$C$2+YEAR!$C$3-2,V383+1,(YEAR!$C$2+YEAR!$C$3-1)&amp;"       :="))</f>
        <v>1</v>
      </c>
      <c r="X383">
        <f ca="1">IF(W383&lt;1.1,W383,IF(W383&lt;YEAR!$C$2+YEAR!$C$3-2,W383+1,(YEAR!$C$2+YEAR!$C$3-1)&amp;"       :="))</f>
        <v>1</v>
      </c>
      <c r="Y383">
        <f ca="1">IF(X383&lt;1.1,X383,IF(X383&lt;YEAR!$C$2+YEAR!$C$3-2,X383+1,(YEAR!$C$2+YEAR!$C$3-1)&amp;"       :="))</f>
        <v>1</v>
      </c>
      <c r="Z383">
        <f ca="1">IF(Y383&lt;1.1,Y383,IF(Y383&lt;YEAR!$C$2+YEAR!$C$3-2,Y383+1,(YEAR!$C$2+YEAR!$C$3-1)&amp;"       :="))</f>
        <v>1</v>
      </c>
      <c r="AA383">
        <f ca="1">IF(Z383&lt;1.1,Z383,IF(Z383&lt;YEAR!$C$2+YEAR!$C$3-2,Z383+1,(YEAR!$C$2+YEAR!$C$3-1)&amp;"       :="))</f>
        <v>1</v>
      </c>
      <c r="AB383">
        <f ca="1">IF(AA383&lt;1.1,AA383,IF(AA383&lt;YEAR!$C$2+YEAR!$C$3-2,AA383+1,(YEAR!$C$2+YEAR!$C$3-1)&amp;"       :="))</f>
        <v>1</v>
      </c>
      <c r="AC383">
        <f ca="1">IF(AB383&lt;1.1,AB383,IF(AB383&lt;YEAR!$C$2+YEAR!$C$3-2,AB383+1,(YEAR!$C$2+YEAR!$C$3-1)&amp;"       :="))</f>
        <v>1</v>
      </c>
      <c r="AD383">
        <f ca="1">IF(AC383&lt;1.1,AC383,IF(AC383&lt;YEAR!$C$2+YEAR!$C$3-2,AC383+1,(YEAR!$C$2+YEAR!$C$3-1)&amp;"       :="))</f>
        <v>1</v>
      </c>
      <c r="AE383">
        <f ca="1">IF(AD383&lt;1.1,AD383,IF(AD383&lt;YEAR!$C$2+YEAR!$C$3-2,AD383+1,(YEAR!$C$2+YEAR!$C$3-1)&amp;"       :="))</f>
        <v>1</v>
      </c>
      <c r="AF383">
        <f ca="1">IF(AE383&lt;1.1,AE383,IF(AE383&lt;YEAR!$C$2+YEAR!$C$3-2,AE383+1,(YEAR!$C$2+YEAR!$C$3-1)&amp;"       :="))</f>
        <v>1</v>
      </c>
      <c r="AG383">
        <f ca="1">IF(AF383&lt;1.1,AF383,IF(AF383&lt;YEAR!$C$2+YEAR!$C$3-2,AF383+1,(YEAR!$C$2+YEAR!$C$3-1)&amp;"       :="))</f>
        <v>1</v>
      </c>
      <c r="AH383">
        <f ca="1">IF(AG383&lt;1.1,AG383,IF(AG383&lt;YEAR!$C$2+YEAR!$C$3-2,AG383+1,(YEAR!$C$2+YEAR!$C$3-1)&amp;"       :="))</f>
        <v>1</v>
      </c>
      <c r="AI383">
        <f ca="1">IF(AH383&lt;1.1,AH383,IF(AH383&lt;YEAR!$C$2+YEAR!$C$3-2,AH383+1,(YEAR!$C$2+YEAR!$C$3-1)&amp;"       :="))</f>
        <v>1</v>
      </c>
      <c r="AJ383">
        <f ca="1">IF(AI383&lt;1.1,AI383,IF(AI383&lt;YEAR!$C$2+YEAR!$C$3-2,AI383+1,(YEAR!$C$2+YEAR!$C$3-1)&amp;"       :="))</f>
        <v>1</v>
      </c>
    </row>
    <row r="384" spans="1:36">
      <c r="A384">
        <f t="shared" ca="1" si="27"/>
        <v>10</v>
      </c>
      <c r="B384" t="s">
        <v>51</v>
      </c>
      <c r="C384" t="str">
        <f ca="1">IF(D384="",OFFSET(AvailabilityFactor!A$1,A384,0),C383)</f>
        <v>D2HYMC01</v>
      </c>
      <c r="D384" t="str" cm="1">
        <f t="array" aca="1" ref="D384" ca="1">IF(D383="",TS_DRC!$P$5,OFFSET(TS_DRC!P$5,RIGHT(D383,2),0,TRUE))</f>
        <v>TS11</v>
      </c>
      <c r="E384" t="str">
        <f t="shared" ca="1" si="28"/>
        <v>TS11</v>
      </c>
      <c r="F384">
        <f ca="1">IF($D384="",YEAR!C$2,1)</f>
        <v>1</v>
      </c>
      <c r="G384">
        <f ca="1">IF(F384&lt;1.1,F384,IF(F384&lt;YEAR!$C$2+YEAR!$C$3-2,F384+1,(YEAR!$C$2+YEAR!$C$3-1)&amp;"       :="))</f>
        <v>1</v>
      </c>
      <c r="H384">
        <f ca="1">IF(G384&lt;1.1,G384,IF(G384&lt;YEAR!$C$2+YEAR!$C$3-2,G384+1,(YEAR!$C$2+YEAR!$C$3-1)&amp;"       :="))</f>
        <v>1</v>
      </c>
      <c r="I384">
        <f ca="1">IF(H384&lt;1.1,H384,IF(H384&lt;YEAR!$C$2+YEAR!$C$3-2,H384+1,(YEAR!$C$2+YEAR!$C$3-1)&amp;"       :="))</f>
        <v>1</v>
      </c>
      <c r="J384">
        <f ca="1">IF(I384&lt;1.1,I384,IF(I384&lt;YEAR!$C$2+YEAR!$C$3-2,I384+1,(YEAR!$C$2+YEAR!$C$3-1)&amp;"       :="))</f>
        <v>1</v>
      </c>
      <c r="K384">
        <f ca="1">IF(J384&lt;1.1,J384,IF(J384&lt;YEAR!$C$2+YEAR!$C$3-2,J384+1,(YEAR!$C$2+YEAR!$C$3-1)&amp;"       :="))</f>
        <v>1</v>
      </c>
      <c r="L384">
        <f ca="1">IF(K384&lt;1.1,K384,IF(K384&lt;YEAR!$C$2+YEAR!$C$3-2,K384+1,(YEAR!$C$2+YEAR!$C$3-1)&amp;"       :="))</f>
        <v>1</v>
      </c>
      <c r="M384">
        <f ca="1">IF(L384&lt;1.1,L384,IF(L384&lt;YEAR!$C$2+YEAR!$C$3-2,L384+1,(YEAR!$C$2+YEAR!$C$3-1)&amp;"       :="))</f>
        <v>1</v>
      </c>
      <c r="N384">
        <f ca="1">IF(M384&lt;1.1,M384,IF(M384&lt;YEAR!$C$2+YEAR!$C$3-2,M384+1,(YEAR!$C$2+YEAR!$C$3-1)&amp;"       :="))</f>
        <v>1</v>
      </c>
      <c r="O384">
        <f ca="1">IF(N384&lt;1.1,N384,IF(N384&lt;YEAR!$C$2+YEAR!$C$3-2,N384+1,(YEAR!$C$2+YEAR!$C$3-1)&amp;"       :="))</f>
        <v>1</v>
      </c>
      <c r="P384">
        <f ca="1">IF(O384&lt;1.1,O384,IF(O384&lt;YEAR!$C$2+YEAR!$C$3-2,O384+1,(YEAR!$C$2+YEAR!$C$3-1)&amp;"       :="))</f>
        <v>1</v>
      </c>
      <c r="Q384">
        <f ca="1">IF(P384&lt;1.1,P384,IF(P384&lt;YEAR!$C$2+YEAR!$C$3-2,P384+1,(YEAR!$C$2+YEAR!$C$3-1)&amp;"       :="))</f>
        <v>1</v>
      </c>
      <c r="R384">
        <f ca="1">IF(Q384&lt;1.1,Q384,IF(Q384&lt;YEAR!$C$2+YEAR!$C$3-2,Q384+1,(YEAR!$C$2+YEAR!$C$3-1)&amp;"       :="))</f>
        <v>1</v>
      </c>
      <c r="S384">
        <f ca="1">IF(R384&lt;1.1,R384,IF(R384&lt;YEAR!$C$2+YEAR!$C$3-2,R384+1,(YEAR!$C$2+YEAR!$C$3-1)&amp;"       :="))</f>
        <v>1</v>
      </c>
      <c r="T384">
        <f ca="1">IF(S384&lt;1.1,S384,IF(S384&lt;YEAR!$C$2+YEAR!$C$3-2,S384+1,(YEAR!$C$2+YEAR!$C$3-1)&amp;"       :="))</f>
        <v>1</v>
      </c>
      <c r="U384">
        <f ca="1">IF(T384&lt;1.1,T384,IF(T384&lt;YEAR!$C$2+YEAR!$C$3-2,T384+1,(YEAR!$C$2+YEAR!$C$3-1)&amp;"       :="))</f>
        <v>1</v>
      </c>
      <c r="V384">
        <f ca="1">IF(U384&lt;1.1,U384,IF(U384&lt;YEAR!$C$2+YEAR!$C$3-2,U384+1,(YEAR!$C$2+YEAR!$C$3-1)&amp;"       :="))</f>
        <v>1</v>
      </c>
      <c r="W384">
        <f ca="1">IF(V384&lt;1.1,V384,IF(V384&lt;YEAR!$C$2+YEAR!$C$3-2,V384+1,(YEAR!$C$2+YEAR!$C$3-1)&amp;"       :="))</f>
        <v>1</v>
      </c>
      <c r="X384">
        <f ca="1">IF(W384&lt;1.1,W384,IF(W384&lt;YEAR!$C$2+YEAR!$C$3-2,W384+1,(YEAR!$C$2+YEAR!$C$3-1)&amp;"       :="))</f>
        <v>1</v>
      </c>
      <c r="Y384">
        <f ca="1">IF(X384&lt;1.1,X384,IF(X384&lt;YEAR!$C$2+YEAR!$C$3-2,X384+1,(YEAR!$C$2+YEAR!$C$3-1)&amp;"       :="))</f>
        <v>1</v>
      </c>
      <c r="Z384">
        <f ca="1">IF(Y384&lt;1.1,Y384,IF(Y384&lt;YEAR!$C$2+YEAR!$C$3-2,Y384+1,(YEAR!$C$2+YEAR!$C$3-1)&amp;"       :="))</f>
        <v>1</v>
      </c>
      <c r="AA384">
        <f ca="1">IF(Z384&lt;1.1,Z384,IF(Z384&lt;YEAR!$C$2+YEAR!$C$3-2,Z384+1,(YEAR!$C$2+YEAR!$C$3-1)&amp;"       :="))</f>
        <v>1</v>
      </c>
      <c r="AB384">
        <f ca="1">IF(AA384&lt;1.1,AA384,IF(AA384&lt;YEAR!$C$2+YEAR!$C$3-2,AA384+1,(YEAR!$C$2+YEAR!$C$3-1)&amp;"       :="))</f>
        <v>1</v>
      </c>
      <c r="AC384">
        <f ca="1">IF(AB384&lt;1.1,AB384,IF(AB384&lt;YEAR!$C$2+YEAR!$C$3-2,AB384+1,(YEAR!$C$2+YEAR!$C$3-1)&amp;"       :="))</f>
        <v>1</v>
      </c>
      <c r="AD384">
        <f ca="1">IF(AC384&lt;1.1,AC384,IF(AC384&lt;YEAR!$C$2+YEAR!$C$3-2,AC384+1,(YEAR!$C$2+YEAR!$C$3-1)&amp;"       :="))</f>
        <v>1</v>
      </c>
      <c r="AE384">
        <f ca="1">IF(AD384&lt;1.1,AD384,IF(AD384&lt;YEAR!$C$2+YEAR!$C$3-2,AD384+1,(YEAR!$C$2+YEAR!$C$3-1)&amp;"       :="))</f>
        <v>1</v>
      </c>
      <c r="AF384">
        <f ca="1">IF(AE384&lt;1.1,AE384,IF(AE384&lt;YEAR!$C$2+YEAR!$C$3-2,AE384+1,(YEAR!$C$2+YEAR!$C$3-1)&amp;"       :="))</f>
        <v>1</v>
      </c>
      <c r="AG384">
        <f ca="1">IF(AF384&lt;1.1,AF384,IF(AF384&lt;YEAR!$C$2+YEAR!$C$3-2,AF384+1,(YEAR!$C$2+YEAR!$C$3-1)&amp;"       :="))</f>
        <v>1</v>
      </c>
      <c r="AH384">
        <f ca="1">IF(AG384&lt;1.1,AG384,IF(AG384&lt;YEAR!$C$2+YEAR!$C$3-2,AG384+1,(YEAR!$C$2+YEAR!$C$3-1)&amp;"       :="))</f>
        <v>1</v>
      </c>
      <c r="AI384">
        <f ca="1">IF(AH384&lt;1.1,AH384,IF(AH384&lt;YEAR!$C$2+YEAR!$C$3-2,AH384+1,(YEAR!$C$2+YEAR!$C$3-1)&amp;"       :="))</f>
        <v>1</v>
      </c>
      <c r="AJ384">
        <f ca="1">IF(AI384&lt;1.1,AI384,IF(AI384&lt;YEAR!$C$2+YEAR!$C$3-2,AI384+1,(YEAR!$C$2+YEAR!$C$3-1)&amp;"       :="))</f>
        <v>1</v>
      </c>
    </row>
    <row r="385" spans="1:36">
      <c r="A385">
        <f t="shared" ca="1" si="27"/>
        <v>10</v>
      </c>
      <c r="B385" t="s">
        <v>51</v>
      </c>
      <c r="C385" t="str">
        <f ca="1">IF(D385="",OFFSET(AvailabilityFactor!A$1,A385,0),C384)</f>
        <v>D2HYMC01</v>
      </c>
      <c r="D385" t="str" cm="1">
        <f t="array" aca="1" ref="D385" ca="1">IF(D384="",TS_DRC!$P$5,OFFSET(TS_DRC!P$5,RIGHT(D384,2),0,TRUE))</f>
        <v>TS12</v>
      </c>
      <c r="E385" t="str">
        <f t="shared" ca="1" si="28"/>
        <v>TS12</v>
      </c>
      <c r="F385">
        <f ca="1">IF($D385="",YEAR!C$2,1)</f>
        <v>1</v>
      </c>
      <c r="G385">
        <f ca="1">IF(F385&lt;1.1,F385,IF(F385&lt;YEAR!$C$2+YEAR!$C$3-2,F385+1,(YEAR!$C$2+YEAR!$C$3-1)&amp;"       :="))</f>
        <v>1</v>
      </c>
      <c r="H385">
        <f ca="1">IF(G385&lt;1.1,G385,IF(G385&lt;YEAR!$C$2+YEAR!$C$3-2,G385+1,(YEAR!$C$2+YEAR!$C$3-1)&amp;"       :="))</f>
        <v>1</v>
      </c>
      <c r="I385">
        <f ca="1">IF(H385&lt;1.1,H385,IF(H385&lt;YEAR!$C$2+YEAR!$C$3-2,H385+1,(YEAR!$C$2+YEAR!$C$3-1)&amp;"       :="))</f>
        <v>1</v>
      </c>
      <c r="J385">
        <f ca="1">IF(I385&lt;1.1,I385,IF(I385&lt;YEAR!$C$2+YEAR!$C$3-2,I385+1,(YEAR!$C$2+YEAR!$C$3-1)&amp;"       :="))</f>
        <v>1</v>
      </c>
      <c r="K385">
        <f ca="1">IF(J385&lt;1.1,J385,IF(J385&lt;YEAR!$C$2+YEAR!$C$3-2,J385+1,(YEAR!$C$2+YEAR!$C$3-1)&amp;"       :="))</f>
        <v>1</v>
      </c>
      <c r="L385">
        <f ca="1">IF(K385&lt;1.1,K385,IF(K385&lt;YEAR!$C$2+YEAR!$C$3-2,K385+1,(YEAR!$C$2+YEAR!$C$3-1)&amp;"       :="))</f>
        <v>1</v>
      </c>
      <c r="M385">
        <f ca="1">IF(L385&lt;1.1,L385,IF(L385&lt;YEAR!$C$2+YEAR!$C$3-2,L385+1,(YEAR!$C$2+YEAR!$C$3-1)&amp;"       :="))</f>
        <v>1</v>
      </c>
      <c r="N385">
        <f ca="1">IF(M385&lt;1.1,M385,IF(M385&lt;YEAR!$C$2+YEAR!$C$3-2,M385+1,(YEAR!$C$2+YEAR!$C$3-1)&amp;"       :="))</f>
        <v>1</v>
      </c>
      <c r="O385">
        <f ca="1">IF(N385&lt;1.1,N385,IF(N385&lt;YEAR!$C$2+YEAR!$C$3-2,N385+1,(YEAR!$C$2+YEAR!$C$3-1)&amp;"       :="))</f>
        <v>1</v>
      </c>
      <c r="P385">
        <f ca="1">IF(O385&lt;1.1,O385,IF(O385&lt;YEAR!$C$2+YEAR!$C$3-2,O385+1,(YEAR!$C$2+YEAR!$C$3-1)&amp;"       :="))</f>
        <v>1</v>
      </c>
      <c r="Q385">
        <f ca="1">IF(P385&lt;1.1,P385,IF(P385&lt;YEAR!$C$2+YEAR!$C$3-2,P385+1,(YEAR!$C$2+YEAR!$C$3-1)&amp;"       :="))</f>
        <v>1</v>
      </c>
      <c r="R385">
        <f ca="1">IF(Q385&lt;1.1,Q385,IF(Q385&lt;YEAR!$C$2+YEAR!$C$3-2,Q385+1,(YEAR!$C$2+YEAR!$C$3-1)&amp;"       :="))</f>
        <v>1</v>
      </c>
      <c r="S385">
        <f ca="1">IF(R385&lt;1.1,R385,IF(R385&lt;YEAR!$C$2+YEAR!$C$3-2,R385+1,(YEAR!$C$2+YEAR!$C$3-1)&amp;"       :="))</f>
        <v>1</v>
      </c>
      <c r="T385">
        <f ca="1">IF(S385&lt;1.1,S385,IF(S385&lt;YEAR!$C$2+YEAR!$C$3-2,S385+1,(YEAR!$C$2+YEAR!$C$3-1)&amp;"       :="))</f>
        <v>1</v>
      </c>
      <c r="U385">
        <f ca="1">IF(T385&lt;1.1,T385,IF(T385&lt;YEAR!$C$2+YEAR!$C$3-2,T385+1,(YEAR!$C$2+YEAR!$C$3-1)&amp;"       :="))</f>
        <v>1</v>
      </c>
      <c r="V385">
        <f ca="1">IF(U385&lt;1.1,U385,IF(U385&lt;YEAR!$C$2+YEAR!$C$3-2,U385+1,(YEAR!$C$2+YEAR!$C$3-1)&amp;"       :="))</f>
        <v>1</v>
      </c>
      <c r="W385">
        <f ca="1">IF(V385&lt;1.1,V385,IF(V385&lt;YEAR!$C$2+YEAR!$C$3-2,V385+1,(YEAR!$C$2+YEAR!$C$3-1)&amp;"       :="))</f>
        <v>1</v>
      </c>
      <c r="X385">
        <f ca="1">IF(W385&lt;1.1,W385,IF(W385&lt;YEAR!$C$2+YEAR!$C$3-2,W385+1,(YEAR!$C$2+YEAR!$C$3-1)&amp;"       :="))</f>
        <v>1</v>
      </c>
      <c r="Y385">
        <f ca="1">IF(X385&lt;1.1,X385,IF(X385&lt;YEAR!$C$2+YEAR!$C$3-2,X385+1,(YEAR!$C$2+YEAR!$C$3-1)&amp;"       :="))</f>
        <v>1</v>
      </c>
      <c r="Z385">
        <f ca="1">IF(Y385&lt;1.1,Y385,IF(Y385&lt;YEAR!$C$2+YEAR!$C$3-2,Y385+1,(YEAR!$C$2+YEAR!$C$3-1)&amp;"       :="))</f>
        <v>1</v>
      </c>
      <c r="AA385">
        <f ca="1">IF(Z385&lt;1.1,Z385,IF(Z385&lt;YEAR!$C$2+YEAR!$C$3-2,Z385+1,(YEAR!$C$2+YEAR!$C$3-1)&amp;"       :="))</f>
        <v>1</v>
      </c>
      <c r="AB385">
        <f ca="1">IF(AA385&lt;1.1,AA385,IF(AA385&lt;YEAR!$C$2+YEAR!$C$3-2,AA385+1,(YEAR!$C$2+YEAR!$C$3-1)&amp;"       :="))</f>
        <v>1</v>
      </c>
      <c r="AC385">
        <f ca="1">IF(AB385&lt;1.1,AB385,IF(AB385&lt;YEAR!$C$2+YEAR!$C$3-2,AB385+1,(YEAR!$C$2+YEAR!$C$3-1)&amp;"       :="))</f>
        <v>1</v>
      </c>
      <c r="AD385">
        <f ca="1">IF(AC385&lt;1.1,AC385,IF(AC385&lt;YEAR!$C$2+YEAR!$C$3-2,AC385+1,(YEAR!$C$2+YEAR!$C$3-1)&amp;"       :="))</f>
        <v>1</v>
      </c>
      <c r="AE385">
        <f ca="1">IF(AD385&lt;1.1,AD385,IF(AD385&lt;YEAR!$C$2+YEAR!$C$3-2,AD385+1,(YEAR!$C$2+YEAR!$C$3-1)&amp;"       :="))</f>
        <v>1</v>
      </c>
      <c r="AF385">
        <f ca="1">IF(AE385&lt;1.1,AE385,IF(AE385&lt;YEAR!$C$2+YEAR!$C$3-2,AE385+1,(YEAR!$C$2+YEAR!$C$3-1)&amp;"       :="))</f>
        <v>1</v>
      </c>
      <c r="AG385">
        <f ca="1">IF(AF385&lt;1.1,AF385,IF(AF385&lt;YEAR!$C$2+YEAR!$C$3-2,AF385+1,(YEAR!$C$2+YEAR!$C$3-1)&amp;"       :="))</f>
        <v>1</v>
      </c>
      <c r="AH385">
        <f ca="1">IF(AG385&lt;1.1,AG385,IF(AG385&lt;YEAR!$C$2+YEAR!$C$3-2,AG385+1,(YEAR!$C$2+YEAR!$C$3-1)&amp;"       :="))</f>
        <v>1</v>
      </c>
      <c r="AI385">
        <f ca="1">IF(AH385&lt;1.1,AH385,IF(AH385&lt;YEAR!$C$2+YEAR!$C$3-2,AH385+1,(YEAR!$C$2+YEAR!$C$3-1)&amp;"       :="))</f>
        <v>1</v>
      </c>
      <c r="AJ385">
        <f ca="1">IF(AI385&lt;1.1,AI385,IF(AI385&lt;YEAR!$C$2+YEAR!$C$3-2,AI385+1,(YEAR!$C$2+YEAR!$C$3-1)&amp;"       :="))</f>
        <v>1</v>
      </c>
    </row>
    <row r="386" spans="1:36">
      <c r="A386">
        <f t="shared" ca="1" si="27"/>
        <v>10</v>
      </c>
      <c r="B386" t="s">
        <v>51</v>
      </c>
      <c r="C386" t="str">
        <f ca="1">IF(D386="",OFFSET(AvailabilityFactor!A$1,A386,0),C385)</f>
        <v>D2HYMC01</v>
      </c>
      <c r="D386" t="str" cm="1">
        <f t="array" aca="1" ref="D386" ca="1">IF(D385="",TS_DRC!$P$5,OFFSET(TS_DRC!P$5,RIGHT(D385,2),0,TRUE))</f>
        <v>TS13</v>
      </c>
      <c r="E386" t="str">
        <f t="shared" ca="1" si="28"/>
        <v>TS13</v>
      </c>
      <c r="F386">
        <f ca="1">IF($D386="",YEAR!C$2,1)</f>
        <v>1</v>
      </c>
      <c r="G386">
        <f ca="1">IF(F386&lt;1.1,F386,IF(F386&lt;YEAR!$C$2+YEAR!$C$3-2,F386+1,(YEAR!$C$2+YEAR!$C$3-1)&amp;"       :="))</f>
        <v>1</v>
      </c>
      <c r="H386">
        <f ca="1">IF(G386&lt;1.1,G386,IF(G386&lt;YEAR!$C$2+YEAR!$C$3-2,G386+1,(YEAR!$C$2+YEAR!$C$3-1)&amp;"       :="))</f>
        <v>1</v>
      </c>
      <c r="I386">
        <f ca="1">IF(H386&lt;1.1,H386,IF(H386&lt;YEAR!$C$2+YEAR!$C$3-2,H386+1,(YEAR!$C$2+YEAR!$C$3-1)&amp;"       :="))</f>
        <v>1</v>
      </c>
      <c r="J386">
        <f ca="1">IF(I386&lt;1.1,I386,IF(I386&lt;YEAR!$C$2+YEAR!$C$3-2,I386+1,(YEAR!$C$2+YEAR!$C$3-1)&amp;"       :="))</f>
        <v>1</v>
      </c>
      <c r="K386">
        <f ca="1">IF(J386&lt;1.1,J386,IF(J386&lt;YEAR!$C$2+YEAR!$C$3-2,J386+1,(YEAR!$C$2+YEAR!$C$3-1)&amp;"       :="))</f>
        <v>1</v>
      </c>
      <c r="L386">
        <f ca="1">IF(K386&lt;1.1,K386,IF(K386&lt;YEAR!$C$2+YEAR!$C$3-2,K386+1,(YEAR!$C$2+YEAR!$C$3-1)&amp;"       :="))</f>
        <v>1</v>
      </c>
      <c r="M386">
        <f ca="1">IF(L386&lt;1.1,L386,IF(L386&lt;YEAR!$C$2+YEAR!$C$3-2,L386+1,(YEAR!$C$2+YEAR!$C$3-1)&amp;"       :="))</f>
        <v>1</v>
      </c>
      <c r="N386">
        <f ca="1">IF(M386&lt;1.1,M386,IF(M386&lt;YEAR!$C$2+YEAR!$C$3-2,M386+1,(YEAR!$C$2+YEAR!$C$3-1)&amp;"       :="))</f>
        <v>1</v>
      </c>
      <c r="O386">
        <f ca="1">IF(N386&lt;1.1,N386,IF(N386&lt;YEAR!$C$2+YEAR!$C$3-2,N386+1,(YEAR!$C$2+YEAR!$C$3-1)&amp;"       :="))</f>
        <v>1</v>
      </c>
      <c r="P386">
        <f ca="1">IF(O386&lt;1.1,O386,IF(O386&lt;YEAR!$C$2+YEAR!$C$3-2,O386+1,(YEAR!$C$2+YEAR!$C$3-1)&amp;"       :="))</f>
        <v>1</v>
      </c>
      <c r="Q386">
        <f ca="1">IF(P386&lt;1.1,P386,IF(P386&lt;YEAR!$C$2+YEAR!$C$3-2,P386+1,(YEAR!$C$2+YEAR!$C$3-1)&amp;"       :="))</f>
        <v>1</v>
      </c>
      <c r="R386">
        <f ca="1">IF(Q386&lt;1.1,Q386,IF(Q386&lt;YEAR!$C$2+YEAR!$C$3-2,Q386+1,(YEAR!$C$2+YEAR!$C$3-1)&amp;"       :="))</f>
        <v>1</v>
      </c>
      <c r="S386">
        <f ca="1">IF(R386&lt;1.1,R386,IF(R386&lt;YEAR!$C$2+YEAR!$C$3-2,R386+1,(YEAR!$C$2+YEAR!$C$3-1)&amp;"       :="))</f>
        <v>1</v>
      </c>
      <c r="T386">
        <f ca="1">IF(S386&lt;1.1,S386,IF(S386&lt;YEAR!$C$2+YEAR!$C$3-2,S386+1,(YEAR!$C$2+YEAR!$C$3-1)&amp;"       :="))</f>
        <v>1</v>
      </c>
      <c r="U386">
        <f ca="1">IF(T386&lt;1.1,T386,IF(T386&lt;YEAR!$C$2+YEAR!$C$3-2,T386+1,(YEAR!$C$2+YEAR!$C$3-1)&amp;"       :="))</f>
        <v>1</v>
      </c>
      <c r="V386">
        <f ca="1">IF(U386&lt;1.1,U386,IF(U386&lt;YEAR!$C$2+YEAR!$C$3-2,U386+1,(YEAR!$C$2+YEAR!$C$3-1)&amp;"       :="))</f>
        <v>1</v>
      </c>
      <c r="W386">
        <f ca="1">IF(V386&lt;1.1,V386,IF(V386&lt;YEAR!$C$2+YEAR!$C$3-2,V386+1,(YEAR!$C$2+YEAR!$C$3-1)&amp;"       :="))</f>
        <v>1</v>
      </c>
      <c r="X386">
        <f ca="1">IF(W386&lt;1.1,W386,IF(W386&lt;YEAR!$C$2+YEAR!$C$3-2,W386+1,(YEAR!$C$2+YEAR!$C$3-1)&amp;"       :="))</f>
        <v>1</v>
      </c>
      <c r="Y386">
        <f ca="1">IF(X386&lt;1.1,X386,IF(X386&lt;YEAR!$C$2+YEAR!$C$3-2,X386+1,(YEAR!$C$2+YEAR!$C$3-1)&amp;"       :="))</f>
        <v>1</v>
      </c>
      <c r="Z386">
        <f ca="1">IF(Y386&lt;1.1,Y386,IF(Y386&lt;YEAR!$C$2+YEAR!$C$3-2,Y386+1,(YEAR!$C$2+YEAR!$C$3-1)&amp;"       :="))</f>
        <v>1</v>
      </c>
      <c r="AA386">
        <f ca="1">IF(Z386&lt;1.1,Z386,IF(Z386&lt;YEAR!$C$2+YEAR!$C$3-2,Z386+1,(YEAR!$C$2+YEAR!$C$3-1)&amp;"       :="))</f>
        <v>1</v>
      </c>
      <c r="AB386">
        <f ca="1">IF(AA386&lt;1.1,AA386,IF(AA386&lt;YEAR!$C$2+YEAR!$C$3-2,AA386+1,(YEAR!$C$2+YEAR!$C$3-1)&amp;"       :="))</f>
        <v>1</v>
      </c>
      <c r="AC386">
        <f ca="1">IF(AB386&lt;1.1,AB386,IF(AB386&lt;YEAR!$C$2+YEAR!$C$3-2,AB386+1,(YEAR!$C$2+YEAR!$C$3-1)&amp;"       :="))</f>
        <v>1</v>
      </c>
      <c r="AD386">
        <f ca="1">IF(AC386&lt;1.1,AC386,IF(AC386&lt;YEAR!$C$2+YEAR!$C$3-2,AC386+1,(YEAR!$C$2+YEAR!$C$3-1)&amp;"       :="))</f>
        <v>1</v>
      </c>
      <c r="AE386">
        <f ca="1">IF(AD386&lt;1.1,AD386,IF(AD386&lt;YEAR!$C$2+YEAR!$C$3-2,AD386+1,(YEAR!$C$2+YEAR!$C$3-1)&amp;"       :="))</f>
        <v>1</v>
      </c>
      <c r="AF386">
        <f ca="1">IF(AE386&lt;1.1,AE386,IF(AE386&lt;YEAR!$C$2+YEAR!$C$3-2,AE386+1,(YEAR!$C$2+YEAR!$C$3-1)&amp;"       :="))</f>
        <v>1</v>
      </c>
      <c r="AG386">
        <f ca="1">IF(AF386&lt;1.1,AF386,IF(AF386&lt;YEAR!$C$2+YEAR!$C$3-2,AF386+1,(YEAR!$C$2+YEAR!$C$3-1)&amp;"       :="))</f>
        <v>1</v>
      </c>
      <c r="AH386">
        <f ca="1">IF(AG386&lt;1.1,AG386,IF(AG386&lt;YEAR!$C$2+YEAR!$C$3-2,AG386+1,(YEAR!$C$2+YEAR!$C$3-1)&amp;"       :="))</f>
        <v>1</v>
      </c>
      <c r="AI386">
        <f ca="1">IF(AH386&lt;1.1,AH386,IF(AH386&lt;YEAR!$C$2+YEAR!$C$3-2,AH386+1,(YEAR!$C$2+YEAR!$C$3-1)&amp;"       :="))</f>
        <v>1</v>
      </c>
      <c r="AJ386">
        <f ca="1">IF(AI386&lt;1.1,AI386,IF(AI386&lt;YEAR!$C$2+YEAR!$C$3-2,AI386+1,(YEAR!$C$2+YEAR!$C$3-1)&amp;"       :="))</f>
        <v>1</v>
      </c>
    </row>
    <row r="387" spans="1:36">
      <c r="A387">
        <f t="shared" ca="1" si="27"/>
        <v>10</v>
      </c>
      <c r="B387" t="s">
        <v>51</v>
      </c>
      <c r="C387" t="str">
        <f ca="1">IF(D387="",OFFSET(AvailabilityFactor!A$1,A387,0),C386)</f>
        <v>D2HYMC01</v>
      </c>
      <c r="D387" t="str" cm="1">
        <f t="array" aca="1" ref="D387" ca="1">IF(D386="",TS_DRC!$P$5,OFFSET(TS_DRC!P$5,RIGHT(D386,2),0,TRUE))</f>
        <v>TS14</v>
      </c>
      <c r="E387" t="str">
        <f t="shared" ca="1" si="28"/>
        <v>TS14</v>
      </c>
      <c r="F387">
        <f ca="1">IF($D387="",YEAR!C$2,1)</f>
        <v>1</v>
      </c>
      <c r="G387">
        <f ca="1">IF(F387&lt;1.1,F387,IF(F387&lt;YEAR!$C$2+YEAR!$C$3-2,F387+1,(YEAR!$C$2+YEAR!$C$3-1)&amp;"       :="))</f>
        <v>1</v>
      </c>
      <c r="H387">
        <f ca="1">IF(G387&lt;1.1,G387,IF(G387&lt;YEAR!$C$2+YEAR!$C$3-2,G387+1,(YEAR!$C$2+YEAR!$C$3-1)&amp;"       :="))</f>
        <v>1</v>
      </c>
      <c r="I387">
        <f ca="1">IF(H387&lt;1.1,H387,IF(H387&lt;YEAR!$C$2+YEAR!$C$3-2,H387+1,(YEAR!$C$2+YEAR!$C$3-1)&amp;"       :="))</f>
        <v>1</v>
      </c>
      <c r="J387">
        <f ca="1">IF(I387&lt;1.1,I387,IF(I387&lt;YEAR!$C$2+YEAR!$C$3-2,I387+1,(YEAR!$C$2+YEAR!$C$3-1)&amp;"       :="))</f>
        <v>1</v>
      </c>
      <c r="K387">
        <f ca="1">IF(J387&lt;1.1,J387,IF(J387&lt;YEAR!$C$2+YEAR!$C$3-2,J387+1,(YEAR!$C$2+YEAR!$C$3-1)&amp;"       :="))</f>
        <v>1</v>
      </c>
      <c r="L387">
        <f ca="1">IF(K387&lt;1.1,K387,IF(K387&lt;YEAR!$C$2+YEAR!$C$3-2,K387+1,(YEAR!$C$2+YEAR!$C$3-1)&amp;"       :="))</f>
        <v>1</v>
      </c>
      <c r="M387">
        <f ca="1">IF(L387&lt;1.1,L387,IF(L387&lt;YEAR!$C$2+YEAR!$C$3-2,L387+1,(YEAR!$C$2+YEAR!$C$3-1)&amp;"       :="))</f>
        <v>1</v>
      </c>
      <c r="N387">
        <f ca="1">IF(M387&lt;1.1,M387,IF(M387&lt;YEAR!$C$2+YEAR!$C$3-2,M387+1,(YEAR!$C$2+YEAR!$C$3-1)&amp;"       :="))</f>
        <v>1</v>
      </c>
      <c r="O387">
        <f ca="1">IF(N387&lt;1.1,N387,IF(N387&lt;YEAR!$C$2+YEAR!$C$3-2,N387+1,(YEAR!$C$2+YEAR!$C$3-1)&amp;"       :="))</f>
        <v>1</v>
      </c>
      <c r="P387">
        <f ca="1">IF(O387&lt;1.1,O387,IF(O387&lt;YEAR!$C$2+YEAR!$C$3-2,O387+1,(YEAR!$C$2+YEAR!$C$3-1)&amp;"       :="))</f>
        <v>1</v>
      </c>
      <c r="Q387">
        <f ca="1">IF(P387&lt;1.1,P387,IF(P387&lt;YEAR!$C$2+YEAR!$C$3-2,P387+1,(YEAR!$C$2+YEAR!$C$3-1)&amp;"       :="))</f>
        <v>1</v>
      </c>
      <c r="R387">
        <f ca="1">IF(Q387&lt;1.1,Q387,IF(Q387&lt;YEAR!$C$2+YEAR!$C$3-2,Q387+1,(YEAR!$C$2+YEAR!$C$3-1)&amp;"       :="))</f>
        <v>1</v>
      </c>
      <c r="S387">
        <f ca="1">IF(R387&lt;1.1,R387,IF(R387&lt;YEAR!$C$2+YEAR!$C$3-2,R387+1,(YEAR!$C$2+YEAR!$C$3-1)&amp;"       :="))</f>
        <v>1</v>
      </c>
      <c r="T387">
        <f ca="1">IF(S387&lt;1.1,S387,IF(S387&lt;YEAR!$C$2+YEAR!$C$3-2,S387+1,(YEAR!$C$2+YEAR!$C$3-1)&amp;"       :="))</f>
        <v>1</v>
      </c>
      <c r="U387">
        <f ca="1">IF(T387&lt;1.1,T387,IF(T387&lt;YEAR!$C$2+YEAR!$C$3-2,T387+1,(YEAR!$C$2+YEAR!$C$3-1)&amp;"       :="))</f>
        <v>1</v>
      </c>
      <c r="V387">
        <f ca="1">IF(U387&lt;1.1,U387,IF(U387&lt;YEAR!$C$2+YEAR!$C$3-2,U387+1,(YEAR!$C$2+YEAR!$C$3-1)&amp;"       :="))</f>
        <v>1</v>
      </c>
      <c r="W387">
        <f ca="1">IF(V387&lt;1.1,V387,IF(V387&lt;YEAR!$C$2+YEAR!$C$3-2,V387+1,(YEAR!$C$2+YEAR!$C$3-1)&amp;"       :="))</f>
        <v>1</v>
      </c>
      <c r="X387">
        <f ca="1">IF(W387&lt;1.1,W387,IF(W387&lt;YEAR!$C$2+YEAR!$C$3-2,W387+1,(YEAR!$C$2+YEAR!$C$3-1)&amp;"       :="))</f>
        <v>1</v>
      </c>
      <c r="Y387">
        <f ca="1">IF(X387&lt;1.1,X387,IF(X387&lt;YEAR!$C$2+YEAR!$C$3-2,X387+1,(YEAR!$C$2+YEAR!$C$3-1)&amp;"       :="))</f>
        <v>1</v>
      </c>
      <c r="Z387">
        <f ca="1">IF(Y387&lt;1.1,Y387,IF(Y387&lt;YEAR!$C$2+YEAR!$C$3-2,Y387+1,(YEAR!$C$2+YEAR!$C$3-1)&amp;"       :="))</f>
        <v>1</v>
      </c>
      <c r="AA387">
        <f ca="1">IF(Z387&lt;1.1,Z387,IF(Z387&lt;YEAR!$C$2+YEAR!$C$3-2,Z387+1,(YEAR!$C$2+YEAR!$C$3-1)&amp;"       :="))</f>
        <v>1</v>
      </c>
      <c r="AB387">
        <f ca="1">IF(AA387&lt;1.1,AA387,IF(AA387&lt;YEAR!$C$2+YEAR!$C$3-2,AA387+1,(YEAR!$C$2+YEAR!$C$3-1)&amp;"       :="))</f>
        <v>1</v>
      </c>
      <c r="AC387">
        <f ca="1">IF(AB387&lt;1.1,AB387,IF(AB387&lt;YEAR!$C$2+YEAR!$C$3-2,AB387+1,(YEAR!$C$2+YEAR!$C$3-1)&amp;"       :="))</f>
        <v>1</v>
      </c>
      <c r="AD387">
        <f ca="1">IF(AC387&lt;1.1,AC387,IF(AC387&lt;YEAR!$C$2+YEAR!$C$3-2,AC387+1,(YEAR!$C$2+YEAR!$C$3-1)&amp;"       :="))</f>
        <v>1</v>
      </c>
      <c r="AE387">
        <f ca="1">IF(AD387&lt;1.1,AD387,IF(AD387&lt;YEAR!$C$2+YEAR!$C$3-2,AD387+1,(YEAR!$C$2+YEAR!$C$3-1)&amp;"       :="))</f>
        <v>1</v>
      </c>
      <c r="AF387">
        <f ca="1">IF(AE387&lt;1.1,AE387,IF(AE387&lt;YEAR!$C$2+YEAR!$C$3-2,AE387+1,(YEAR!$C$2+YEAR!$C$3-1)&amp;"       :="))</f>
        <v>1</v>
      </c>
      <c r="AG387">
        <f ca="1">IF(AF387&lt;1.1,AF387,IF(AF387&lt;YEAR!$C$2+YEAR!$C$3-2,AF387+1,(YEAR!$C$2+YEAR!$C$3-1)&amp;"       :="))</f>
        <v>1</v>
      </c>
      <c r="AH387">
        <f ca="1">IF(AG387&lt;1.1,AG387,IF(AG387&lt;YEAR!$C$2+YEAR!$C$3-2,AG387+1,(YEAR!$C$2+YEAR!$C$3-1)&amp;"       :="))</f>
        <v>1</v>
      </c>
      <c r="AI387">
        <f ca="1">IF(AH387&lt;1.1,AH387,IF(AH387&lt;YEAR!$C$2+YEAR!$C$3-2,AH387+1,(YEAR!$C$2+YEAR!$C$3-1)&amp;"       :="))</f>
        <v>1</v>
      </c>
      <c r="AJ387">
        <f ca="1">IF(AI387&lt;1.1,AI387,IF(AI387&lt;YEAR!$C$2+YEAR!$C$3-2,AI387+1,(YEAR!$C$2+YEAR!$C$3-1)&amp;"       :="))</f>
        <v>1</v>
      </c>
    </row>
    <row r="388" spans="1:36">
      <c r="A388">
        <f t="shared" ca="1" si="27"/>
        <v>10</v>
      </c>
      <c r="B388" t="s">
        <v>51</v>
      </c>
      <c r="C388" t="str">
        <f ca="1">IF(D388="",OFFSET(AvailabilityFactor!A$1,A388,0),C387)</f>
        <v>D2HYMC01</v>
      </c>
      <c r="D388" t="str" cm="1">
        <f t="array" aca="1" ref="D388" ca="1">IF(D387="",TS_DRC!$P$5,OFFSET(TS_DRC!P$5,RIGHT(D387,2),0,TRUE))</f>
        <v>TS15</v>
      </c>
      <c r="E388" t="str">
        <f t="shared" ca="1" si="28"/>
        <v>TS15</v>
      </c>
      <c r="F388">
        <f ca="1">IF($D388="",YEAR!C$2,1)</f>
        <v>1</v>
      </c>
      <c r="G388">
        <f ca="1">IF(F388&lt;1.1,F388,IF(F388&lt;YEAR!$C$2+YEAR!$C$3-2,F388+1,(YEAR!$C$2+YEAR!$C$3-1)&amp;"       :="))</f>
        <v>1</v>
      </c>
      <c r="H388">
        <f ca="1">IF(G388&lt;1.1,G388,IF(G388&lt;YEAR!$C$2+YEAR!$C$3-2,G388+1,(YEAR!$C$2+YEAR!$C$3-1)&amp;"       :="))</f>
        <v>1</v>
      </c>
      <c r="I388">
        <f ca="1">IF(H388&lt;1.1,H388,IF(H388&lt;YEAR!$C$2+YEAR!$C$3-2,H388+1,(YEAR!$C$2+YEAR!$C$3-1)&amp;"       :="))</f>
        <v>1</v>
      </c>
      <c r="J388">
        <f ca="1">IF(I388&lt;1.1,I388,IF(I388&lt;YEAR!$C$2+YEAR!$C$3-2,I388+1,(YEAR!$C$2+YEAR!$C$3-1)&amp;"       :="))</f>
        <v>1</v>
      </c>
      <c r="K388">
        <f ca="1">IF(J388&lt;1.1,J388,IF(J388&lt;YEAR!$C$2+YEAR!$C$3-2,J388+1,(YEAR!$C$2+YEAR!$C$3-1)&amp;"       :="))</f>
        <v>1</v>
      </c>
      <c r="L388">
        <f ca="1">IF(K388&lt;1.1,K388,IF(K388&lt;YEAR!$C$2+YEAR!$C$3-2,K388+1,(YEAR!$C$2+YEAR!$C$3-1)&amp;"       :="))</f>
        <v>1</v>
      </c>
      <c r="M388">
        <f ca="1">IF(L388&lt;1.1,L388,IF(L388&lt;YEAR!$C$2+YEAR!$C$3-2,L388+1,(YEAR!$C$2+YEAR!$C$3-1)&amp;"       :="))</f>
        <v>1</v>
      </c>
      <c r="N388">
        <f ca="1">IF(M388&lt;1.1,M388,IF(M388&lt;YEAR!$C$2+YEAR!$C$3-2,M388+1,(YEAR!$C$2+YEAR!$C$3-1)&amp;"       :="))</f>
        <v>1</v>
      </c>
      <c r="O388">
        <f ca="1">IF(N388&lt;1.1,N388,IF(N388&lt;YEAR!$C$2+YEAR!$C$3-2,N388+1,(YEAR!$C$2+YEAR!$C$3-1)&amp;"       :="))</f>
        <v>1</v>
      </c>
      <c r="P388">
        <f ca="1">IF(O388&lt;1.1,O388,IF(O388&lt;YEAR!$C$2+YEAR!$C$3-2,O388+1,(YEAR!$C$2+YEAR!$C$3-1)&amp;"       :="))</f>
        <v>1</v>
      </c>
      <c r="Q388">
        <f ca="1">IF(P388&lt;1.1,P388,IF(P388&lt;YEAR!$C$2+YEAR!$C$3-2,P388+1,(YEAR!$C$2+YEAR!$C$3-1)&amp;"       :="))</f>
        <v>1</v>
      </c>
      <c r="R388">
        <f ca="1">IF(Q388&lt;1.1,Q388,IF(Q388&lt;YEAR!$C$2+YEAR!$C$3-2,Q388+1,(YEAR!$C$2+YEAR!$C$3-1)&amp;"       :="))</f>
        <v>1</v>
      </c>
      <c r="S388">
        <f ca="1">IF(R388&lt;1.1,R388,IF(R388&lt;YEAR!$C$2+YEAR!$C$3-2,R388+1,(YEAR!$C$2+YEAR!$C$3-1)&amp;"       :="))</f>
        <v>1</v>
      </c>
      <c r="T388">
        <f ca="1">IF(S388&lt;1.1,S388,IF(S388&lt;YEAR!$C$2+YEAR!$C$3-2,S388+1,(YEAR!$C$2+YEAR!$C$3-1)&amp;"       :="))</f>
        <v>1</v>
      </c>
      <c r="U388">
        <f ca="1">IF(T388&lt;1.1,T388,IF(T388&lt;YEAR!$C$2+YEAR!$C$3-2,T388+1,(YEAR!$C$2+YEAR!$C$3-1)&amp;"       :="))</f>
        <v>1</v>
      </c>
      <c r="V388">
        <f ca="1">IF(U388&lt;1.1,U388,IF(U388&lt;YEAR!$C$2+YEAR!$C$3-2,U388+1,(YEAR!$C$2+YEAR!$C$3-1)&amp;"       :="))</f>
        <v>1</v>
      </c>
      <c r="W388">
        <f ca="1">IF(V388&lt;1.1,V388,IF(V388&lt;YEAR!$C$2+YEAR!$C$3-2,V388+1,(YEAR!$C$2+YEAR!$C$3-1)&amp;"       :="))</f>
        <v>1</v>
      </c>
      <c r="X388">
        <f ca="1">IF(W388&lt;1.1,W388,IF(W388&lt;YEAR!$C$2+YEAR!$C$3-2,W388+1,(YEAR!$C$2+YEAR!$C$3-1)&amp;"       :="))</f>
        <v>1</v>
      </c>
      <c r="Y388">
        <f ca="1">IF(X388&lt;1.1,X388,IF(X388&lt;YEAR!$C$2+YEAR!$C$3-2,X388+1,(YEAR!$C$2+YEAR!$C$3-1)&amp;"       :="))</f>
        <v>1</v>
      </c>
      <c r="Z388">
        <f ca="1">IF(Y388&lt;1.1,Y388,IF(Y388&lt;YEAR!$C$2+YEAR!$C$3-2,Y388+1,(YEAR!$C$2+YEAR!$C$3-1)&amp;"       :="))</f>
        <v>1</v>
      </c>
      <c r="AA388">
        <f ca="1">IF(Z388&lt;1.1,Z388,IF(Z388&lt;YEAR!$C$2+YEAR!$C$3-2,Z388+1,(YEAR!$C$2+YEAR!$C$3-1)&amp;"       :="))</f>
        <v>1</v>
      </c>
      <c r="AB388">
        <f ca="1">IF(AA388&lt;1.1,AA388,IF(AA388&lt;YEAR!$C$2+YEAR!$C$3-2,AA388+1,(YEAR!$C$2+YEAR!$C$3-1)&amp;"       :="))</f>
        <v>1</v>
      </c>
      <c r="AC388">
        <f ca="1">IF(AB388&lt;1.1,AB388,IF(AB388&lt;YEAR!$C$2+YEAR!$C$3-2,AB388+1,(YEAR!$C$2+YEAR!$C$3-1)&amp;"       :="))</f>
        <v>1</v>
      </c>
      <c r="AD388">
        <f ca="1">IF(AC388&lt;1.1,AC388,IF(AC388&lt;YEAR!$C$2+YEAR!$C$3-2,AC388+1,(YEAR!$C$2+YEAR!$C$3-1)&amp;"       :="))</f>
        <v>1</v>
      </c>
      <c r="AE388">
        <f ca="1">IF(AD388&lt;1.1,AD388,IF(AD388&lt;YEAR!$C$2+YEAR!$C$3-2,AD388+1,(YEAR!$C$2+YEAR!$C$3-1)&amp;"       :="))</f>
        <v>1</v>
      </c>
      <c r="AF388">
        <f ca="1">IF(AE388&lt;1.1,AE388,IF(AE388&lt;YEAR!$C$2+YEAR!$C$3-2,AE388+1,(YEAR!$C$2+YEAR!$C$3-1)&amp;"       :="))</f>
        <v>1</v>
      </c>
      <c r="AG388">
        <f ca="1">IF(AF388&lt;1.1,AF388,IF(AF388&lt;YEAR!$C$2+YEAR!$C$3-2,AF388+1,(YEAR!$C$2+YEAR!$C$3-1)&amp;"       :="))</f>
        <v>1</v>
      </c>
      <c r="AH388">
        <f ca="1">IF(AG388&lt;1.1,AG388,IF(AG388&lt;YEAR!$C$2+YEAR!$C$3-2,AG388+1,(YEAR!$C$2+YEAR!$C$3-1)&amp;"       :="))</f>
        <v>1</v>
      </c>
      <c r="AI388">
        <f ca="1">IF(AH388&lt;1.1,AH388,IF(AH388&lt;YEAR!$C$2+YEAR!$C$3-2,AH388+1,(YEAR!$C$2+YEAR!$C$3-1)&amp;"       :="))</f>
        <v>1</v>
      </c>
      <c r="AJ388">
        <f ca="1">IF(AI388&lt;1.1,AI388,IF(AI388&lt;YEAR!$C$2+YEAR!$C$3-2,AI388+1,(YEAR!$C$2+YEAR!$C$3-1)&amp;"       :="))</f>
        <v>1</v>
      </c>
    </row>
    <row r="389" spans="1:36">
      <c r="A389">
        <f t="shared" ca="1" si="27"/>
        <v>10</v>
      </c>
      <c r="B389" t="s">
        <v>51</v>
      </c>
      <c r="C389" t="str">
        <f ca="1">IF(D389="",OFFSET(AvailabilityFactor!A$1,A389,0),C388)</f>
        <v>D2HYMC01</v>
      </c>
      <c r="D389" t="str" cm="1">
        <f t="array" aca="1" ref="D389" ca="1">IF(D388="",TS_DRC!$P$5,OFFSET(TS_DRC!P$5,RIGHT(D388,2),0,TRUE))</f>
        <v>TS16</v>
      </c>
      <c r="E389" t="str">
        <f t="shared" ca="1" si="28"/>
        <v>TS16</v>
      </c>
      <c r="F389">
        <f ca="1">IF($D389="",YEAR!C$2,1)</f>
        <v>1</v>
      </c>
      <c r="G389">
        <f ca="1">IF(F389&lt;1.1,F389,IF(F389&lt;YEAR!$C$2+YEAR!$C$3-2,F389+1,(YEAR!$C$2+YEAR!$C$3-1)&amp;"       :="))</f>
        <v>1</v>
      </c>
      <c r="H389">
        <f ca="1">IF(G389&lt;1.1,G389,IF(G389&lt;YEAR!$C$2+YEAR!$C$3-2,G389+1,(YEAR!$C$2+YEAR!$C$3-1)&amp;"       :="))</f>
        <v>1</v>
      </c>
      <c r="I389">
        <f ca="1">IF(H389&lt;1.1,H389,IF(H389&lt;YEAR!$C$2+YEAR!$C$3-2,H389+1,(YEAR!$C$2+YEAR!$C$3-1)&amp;"       :="))</f>
        <v>1</v>
      </c>
      <c r="J389">
        <f ca="1">IF(I389&lt;1.1,I389,IF(I389&lt;YEAR!$C$2+YEAR!$C$3-2,I389+1,(YEAR!$C$2+YEAR!$C$3-1)&amp;"       :="))</f>
        <v>1</v>
      </c>
      <c r="K389">
        <f ca="1">IF(J389&lt;1.1,J389,IF(J389&lt;YEAR!$C$2+YEAR!$C$3-2,J389+1,(YEAR!$C$2+YEAR!$C$3-1)&amp;"       :="))</f>
        <v>1</v>
      </c>
      <c r="L389">
        <f ca="1">IF(K389&lt;1.1,K389,IF(K389&lt;YEAR!$C$2+YEAR!$C$3-2,K389+1,(YEAR!$C$2+YEAR!$C$3-1)&amp;"       :="))</f>
        <v>1</v>
      </c>
      <c r="M389">
        <f ca="1">IF(L389&lt;1.1,L389,IF(L389&lt;YEAR!$C$2+YEAR!$C$3-2,L389+1,(YEAR!$C$2+YEAR!$C$3-1)&amp;"       :="))</f>
        <v>1</v>
      </c>
      <c r="N389">
        <f ca="1">IF(M389&lt;1.1,M389,IF(M389&lt;YEAR!$C$2+YEAR!$C$3-2,M389+1,(YEAR!$C$2+YEAR!$C$3-1)&amp;"       :="))</f>
        <v>1</v>
      </c>
      <c r="O389">
        <f ca="1">IF(N389&lt;1.1,N389,IF(N389&lt;YEAR!$C$2+YEAR!$C$3-2,N389+1,(YEAR!$C$2+YEAR!$C$3-1)&amp;"       :="))</f>
        <v>1</v>
      </c>
      <c r="P389">
        <f ca="1">IF(O389&lt;1.1,O389,IF(O389&lt;YEAR!$C$2+YEAR!$C$3-2,O389+1,(YEAR!$C$2+YEAR!$C$3-1)&amp;"       :="))</f>
        <v>1</v>
      </c>
      <c r="Q389">
        <f ca="1">IF(P389&lt;1.1,P389,IF(P389&lt;YEAR!$C$2+YEAR!$C$3-2,P389+1,(YEAR!$C$2+YEAR!$C$3-1)&amp;"       :="))</f>
        <v>1</v>
      </c>
      <c r="R389">
        <f ca="1">IF(Q389&lt;1.1,Q389,IF(Q389&lt;YEAR!$C$2+YEAR!$C$3-2,Q389+1,(YEAR!$C$2+YEAR!$C$3-1)&amp;"       :="))</f>
        <v>1</v>
      </c>
      <c r="S389">
        <f ca="1">IF(R389&lt;1.1,R389,IF(R389&lt;YEAR!$C$2+YEAR!$C$3-2,R389+1,(YEAR!$C$2+YEAR!$C$3-1)&amp;"       :="))</f>
        <v>1</v>
      </c>
      <c r="T389">
        <f ca="1">IF(S389&lt;1.1,S389,IF(S389&lt;YEAR!$C$2+YEAR!$C$3-2,S389+1,(YEAR!$C$2+YEAR!$C$3-1)&amp;"       :="))</f>
        <v>1</v>
      </c>
      <c r="U389">
        <f ca="1">IF(T389&lt;1.1,T389,IF(T389&lt;YEAR!$C$2+YEAR!$C$3-2,T389+1,(YEAR!$C$2+YEAR!$C$3-1)&amp;"       :="))</f>
        <v>1</v>
      </c>
      <c r="V389">
        <f ca="1">IF(U389&lt;1.1,U389,IF(U389&lt;YEAR!$C$2+YEAR!$C$3-2,U389+1,(YEAR!$C$2+YEAR!$C$3-1)&amp;"       :="))</f>
        <v>1</v>
      </c>
      <c r="W389">
        <f ca="1">IF(V389&lt;1.1,V389,IF(V389&lt;YEAR!$C$2+YEAR!$C$3-2,V389+1,(YEAR!$C$2+YEAR!$C$3-1)&amp;"       :="))</f>
        <v>1</v>
      </c>
      <c r="X389">
        <f ca="1">IF(W389&lt;1.1,W389,IF(W389&lt;YEAR!$C$2+YEAR!$C$3-2,W389+1,(YEAR!$C$2+YEAR!$C$3-1)&amp;"       :="))</f>
        <v>1</v>
      </c>
      <c r="Y389">
        <f ca="1">IF(X389&lt;1.1,X389,IF(X389&lt;YEAR!$C$2+YEAR!$C$3-2,X389+1,(YEAR!$C$2+YEAR!$C$3-1)&amp;"       :="))</f>
        <v>1</v>
      </c>
      <c r="Z389">
        <f ca="1">IF(Y389&lt;1.1,Y389,IF(Y389&lt;YEAR!$C$2+YEAR!$C$3-2,Y389+1,(YEAR!$C$2+YEAR!$C$3-1)&amp;"       :="))</f>
        <v>1</v>
      </c>
      <c r="AA389">
        <f ca="1">IF(Z389&lt;1.1,Z389,IF(Z389&lt;YEAR!$C$2+YEAR!$C$3-2,Z389+1,(YEAR!$C$2+YEAR!$C$3-1)&amp;"       :="))</f>
        <v>1</v>
      </c>
      <c r="AB389">
        <f ca="1">IF(AA389&lt;1.1,AA389,IF(AA389&lt;YEAR!$C$2+YEAR!$C$3-2,AA389+1,(YEAR!$C$2+YEAR!$C$3-1)&amp;"       :="))</f>
        <v>1</v>
      </c>
      <c r="AC389">
        <f ca="1">IF(AB389&lt;1.1,AB389,IF(AB389&lt;YEAR!$C$2+YEAR!$C$3-2,AB389+1,(YEAR!$C$2+YEAR!$C$3-1)&amp;"       :="))</f>
        <v>1</v>
      </c>
      <c r="AD389">
        <f ca="1">IF(AC389&lt;1.1,AC389,IF(AC389&lt;YEAR!$C$2+YEAR!$C$3-2,AC389+1,(YEAR!$C$2+YEAR!$C$3-1)&amp;"       :="))</f>
        <v>1</v>
      </c>
      <c r="AE389">
        <f ca="1">IF(AD389&lt;1.1,AD389,IF(AD389&lt;YEAR!$C$2+YEAR!$C$3-2,AD389+1,(YEAR!$C$2+YEAR!$C$3-1)&amp;"       :="))</f>
        <v>1</v>
      </c>
      <c r="AF389">
        <f ca="1">IF(AE389&lt;1.1,AE389,IF(AE389&lt;YEAR!$C$2+YEAR!$C$3-2,AE389+1,(YEAR!$C$2+YEAR!$C$3-1)&amp;"       :="))</f>
        <v>1</v>
      </c>
      <c r="AG389">
        <f ca="1">IF(AF389&lt;1.1,AF389,IF(AF389&lt;YEAR!$C$2+YEAR!$C$3-2,AF389+1,(YEAR!$C$2+YEAR!$C$3-1)&amp;"       :="))</f>
        <v>1</v>
      </c>
      <c r="AH389">
        <f ca="1">IF(AG389&lt;1.1,AG389,IF(AG389&lt;YEAR!$C$2+YEAR!$C$3-2,AG389+1,(YEAR!$C$2+YEAR!$C$3-1)&amp;"       :="))</f>
        <v>1</v>
      </c>
      <c r="AI389">
        <f ca="1">IF(AH389&lt;1.1,AH389,IF(AH389&lt;YEAR!$C$2+YEAR!$C$3-2,AH389+1,(YEAR!$C$2+YEAR!$C$3-1)&amp;"       :="))</f>
        <v>1</v>
      </c>
      <c r="AJ389">
        <f ca="1">IF(AI389&lt;1.1,AI389,IF(AI389&lt;YEAR!$C$2+YEAR!$C$3-2,AI389+1,(YEAR!$C$2+YEAR!$C$3-1)&amp;"       :="))</f>
        <v>1</v>
      </c>
    </row>
    <row r="390" spans="1:36">
      <c r="A390">
        <f t="shared" ca="1" si="27"/>
        <v>10</v>
      </c>
      <c r="B390" t="s">
        <v>51</v>
      </c>
      <c r="C390" t="str">
        <f ca="1">IF(D390="",OFFSET(AvailabilityFactor!A$1,A390,0),C389)</f>
        <v>D2HYMC01</v>
      </c>
      <c r="D390" t="str" cm="1">
        <f t="array" aca="1" ref="D390" ca="1">IF(D389="",TS_DRC!$P$5,OFFSET(TS_DRC!P$5,RIGHT(D389,2),0,TRUE))</f>
        <v>TS17</v>
      </c>
      <c r="E390" t="str">
        <f t="shared" ca="1" si="28"/>
        <v>TS17</v>
      </c>
      <c r="F390">
        <f ca="1">IF($D390="",YEAR!C$2,1)</f>
        <v>1</v>
      </c>
      <c r="G390">
        <f ca="1">IF(F390&lt;1.1,F390,IF(F390&lt;YEAR!$C$2+YEAR!$C$3-2,F390+1,(YEAR!$C$2+YEAR!$C$3-1)&amp;"       :="))</f>
        <v>1</v>
      </c>
      <c r="H390">
        <f ca="1">IF(G390&lt;1.1,G390,IF(G390&lt;YEAR!$C$2+YEAR!$C$3-2,G390+1,(YEAR!$C$2+YEAR!$C$3-1)&amp;"       :="))</f>
        <v>1</v>
      </c>
      <c r="I390">
        <f ca="1">IF(H390&lt;1.1,H390,IF(H390&lt;YEAR!$C$2+YEAR!$C$3-2,H390+1,(YEAR!$C$2+YEAR!$C$3-1)&amp;"       :="))</f>
        <v>1</v>
      </c>
      <c r="J390">
        <f ca="1">IF(I390&lt;1.1,I390,IF(I390&lt;YEAR!$C$2+YEAR!$C$3-2,I390+1,(YEAR!$C$2+YEAR!$C$3-1)&amp;"       :="))</f>
        <v>1</v>
      </c>
      <c r="K390">
        <f ca="1">IF(J390&lt;1.1,J390,IF(J390&lt;YEAR!$C$2+YEAR!$C$3-2,J390+1,(YEAR!$C$2+YEAR!$C$3-1)&amp;"       :="))</f>
        <v>1</v>
      </c>
      <c r="L390">
        <f ca="1">IF(K390&lt;1.1,K390,IF(K390&lt;YEAR!$C$2+YEAR!$C$3-2,K390+1,(YEAR!$C$2+YEAR!$C$3-1)&amp;"       :="))</f>
        <v>1</v>
      </c>
      <c r="M390">
        <f ca="1">IF(L390&lt;1.1,L390,IF(L390&lt;YEAR!$C$2+YEAR!$C$3-2,L390+1,(YEAR!$C$2+YEAR!$C$3-1)&amp;"       :="))</f>
        <v>1</v>
      </c>
      <c r="N390">
        <f ca="1">IF(M390&lt;1.1,M390,IF(M390&lt;YEAR!$C$2+YEAR!$C$3-2,M390+1,(YEAR!$C$2+YEAR!$C$3-1)&amp;"       :="))</f>
        <v>1</v>
      </c>
      <c r="O390">
        <f ca="1">IF(N390&lt;1.1,N390,IF(N390&lt;YEAR!$C$2+YEAR!$C$3-2,N390+1,(YEAR!$C$2+YEAR!$C$3-1)&amp;"       :="))</f>
        <v>1</v>
      </c>
      <c r="P390">
        <f ca="1">IF(O390&lt;1.1,O390,IF(O390&lt;YEAR!$C$2+YEAR!$C$3-2,O390+1,(YEAR!$C$2+YEAR!$C$3-1)&amp;"       :="))</f>
        <v>1</v>
      </c>
      <c r="Q390">
        <f ca="1">IF(P390&lt;1.1,P390,IF(P390&lt;YEAR!$C$2+YEAR!$C$3-2,P390+1,(YEAR!$C$2+YEAR!$C$3-1)&amp;"       :="))</f>
        <v>1</v>
      </c>
      <c r="R390">
        <f ca="1">IF(Q390&lt;1.1,Q390,IF(Q390&lt;YEAR!$C$2+YEAR!$C$3-2,Q390+1,(YEAR!$C$2+YEAR!$C$3-1)&amp;"       :="))</f>
        <v>1</v>
      </c>
      <c r="S390">
        <f ca="1">IF(R390&lt;1.1,R390,IF(R390&lt;YEAR!$C$2+YEAR!$C$3-2,R390+1,(YEAR!$C$2+YEAR!$C$3-1)&amp;"       :="))</f>
        <v>1</v>
      </c>
      <c r="T390">
        <f ca="1">IF(S390&lt;1.1,S390,IF(S390&lt;YEAR!$C$2+YEAR!$C$3-2,S390+1,(YEAR!$C$2+YEAR!$C$3-1)&amp;"       :="))</f>
        <v>1</v>
      </c>
      <c r="U390">
        <f ca="1">IF(T390&lt;1.1,T390,IF(T390&lt;YEAR!$C$2+YEAR!$C$3-2,T390+1,(YEAR!$C$2+YEAR!$C$3-1)&amp;"       :="))</f>
        <v>1</v>
      </c>
      <c r="V390">
        <f ca="1">IF(U390&lt;1.1,U390,IF(U390&lt;YEAR!$C$2+YEAR!$C$3-2,U390+1,(YEAR!$C$2+YEAR!$C$3-1)&amp;"       :="))</f>
        <v>1</v>
      </c>
      <c r="W390">
        <f ca="1">IF(V390&lt;1.1,V390,IF(V390&lt;YEAR!$C$2+YEAR!$C$3-2,V390+1,(YEAR!$C$2+YEAR!$C$3-1)&amp;"       :="))</f>
        <v>1</v>
      </c>
      <c r="X390">
        <f ca="1">IF(W390&lt;1.1,W390,IF(W390&lt;YEAR!$C$2+YEAR!$C$3-2,W390+1,(YEAR!$C$2+YEAR!$C$3-1)&amp;"       :="))</f>
        <v>1</v>
      </c>
      <c r="Y390">
        <f ca="1">IF(X390&lt;1.1,X390,IF(X390&lt;YEAR!$C$2+YEAR!$C$3-2,X390+1,(YEAR!$C$2+YEAR!$C$3-1)&amp;"       :="))</f>
        <v>1</v>
      </c>
      <c r="Z390">
        <f ca="1">IF(Y390&lt;1.1,Y390,IF(Y390&lt;YEAR!$C$2+YEAR!$C$3-2,Y390+1,(YEAR!$C$2+YEAR!$C$3-1)&amp;"       :="))</f>
        <v>1</v>
      </c>
      <c r="AA390">
        <f ca="1">IF(Z390&lt;1.1,Z390,IF(Z390&lt;YEAR!$C$2+YEAR!$C$3-2,Z390+1,(YEAR!$C$2+YEAR!$C$3-1)&amp;"       :="))</f>
        <v>1</v>
      </c>
      <c r="AB390">
        <f ca="1">IF(AA390&lt;1.1,AA390,IF(AA390&lt;YEAR!$C$2+YEAR!$C$3-2,AA390+1,(YEAR!$C$2+YEAR!$C$3-1)&amp;"       :="))</f>
        <v>1</v>
      </c>
      <c r="AC390">
        <f ca="1">IF(AB390&lt;1.1,AB390,IF(AB390&lt;YEAR!$C$2+YEAR!$C$3-2,AB390+1,(YEAR!$C$2+YEAR!$C$3-1)&amp;"       :="))</f>
        <v>1</v>
      </c>
      <c r="AD390">
        <f ca="1">IF(AC390&lt;1.1,AC390,IF(AC390&lt;YEAR!$C$2+YEAR!$C$3-2,AC390+1,(YEAR!$C$2+YEAR!$C$3-1)&amp;"       :="))</f>
        <v>1</v>
      </c>
      <c r="AE390">
        <f ca="1">IF(AD390&lt;1.1,AD390,IF(AD390&lt;YEAR!$C$2+YEAR!$C$3-2,AD390+1,(YEAR!$C$2+YEAR!$C$3-1)&amp;"       :="))</f>
        <v>1</v>
      </c>
      <c r="AF390">
        <f ca="1">IF(AE390&lt;1.1,AE390,IF(AE390&lt;YEAR!$C$2+YEAR!$C$3-2,AE390+1,(YEAR!$C$2+YEAR!$C$3-1)&amp;"       :="))</f>
        <v>1</v>
      </c>
      <c r="AG390">
        <f ca="1">IF(AF390&lt;1.1,AF390,IF(AF390&lt;YEAR!$C$2+YEAR!$C$3-2,AF390+1,(YEAR!$C$2+YEAR!$C$3-1)&amp;"       :="))</f>
        <v>1</v>
      </c>
      <c r="AH390">
        <f ca="1">IF(AG390&lt;1.1,AG390,IF(AG390&lt;YEAR!$C$2+YEAR!$C$3-2,AG390+1,(YEAR!$C$2+YEAR!$C$3-1)&amp;"       :="))</f>
        <v>1</v>
      </c>
      <c r="AI390">
        <f ca="1">IF(AH390&lt;1.1,AH390,IF(AH390&lt;YEAR!$C$2+YEAR!$C$3-2,AH390+1,(YEAR!$C$2+YEAR!$C$3-1)&amp;"       :="))</f>
        <v>1</v>
      </c>
      <c r="AJ390">
        <f ca="1">IF(AI390&lt;1.1,AI390,IF(AI390&lt;YEAR!$C$2+YEAR!$C$3-2,AI390+1,(YEAR!$C$2+YEAR!$C$3-1)&amp;"       :="))</f>
        <v>1</v>
      </c>
    </row>
    <row r="391" spans="1:36">
      <c r="A391">
        <f t="shared" ca="1" si="27"/>
        <v>10</v>
      </c>
      <c r="B391" t="s">
        <v>51</v>
      </c>
      <c r="C391" t="str">
        <f ca="1">IF(D391="",OFFSET(AvailabilityFactor!A$1,A391,0),C390)</f>
        <v>D2HYMC01</v>
      </c>
      <c r="D391" t="str" cm="1">
        <f t="array" aca="1" ref="D391" ca="1">IF(D390="",TS_DRC!$P$5,OFFSET(TS_DRC!P$5,RIGHT(D390,2),0,TRUE))</f>
        <v>TS18</v>
      </c>
      <c r="E391" t="str">
        <f t="shared" ca="1" si="28"/>
        <v>TS18</v>
      </c>
      <c r="F391">
        <f ca="1">IF($D391="",YEAR!C$2,1)</f>
        <v>1</v>
      </c>
      <c r="G391">
        <f ca="1">IF(F391&lt;1.1,F391,IF(F391&lt;YEAR!$C$2+YEAR!$C$3-2,F391+1,(YEAR!$C$2+YEAR!$C$3-1)&amp;"       :="))</f>
        <v>1</v>
      </c>
      <c r="H391">
        <f ca="1">IF(G391&lt;1.1,G391,IF(G391&lt;YEAR!$C$2+YEAR!$C$3-2,G391+1,(YEAR!$C$2+YEAR!$C$3-1)&amp;"       :="))</f>
        <v>1</v>
      </c>
      <c r="I391">
        <f ca="1">IF(H391&lt;1.1,H391,IF(H391&lt;YEAR!$C$2+YEAR!$C$3-2,H391+1,(YEAR!$C$2+YEAR!$C$3-1)&amp;"       :="))</f>
        <v>1</v>
      </c>
      <c r="J391">
        <f ca="1">IF(I391&lt;1.1,I391,IF(I391&lt;YEAR!$C$2+YEAR!$C$3-2,I391+1,(YEAR!$C$2+YEAR!$C$3-1)&amp;"       :="))</f>
        <v>1</v>
      </c>
      <c r="K391">
        <f ca="1">IF(J391&lt;1.1,J391,IF(J391&lt;YEAR!$C$2+YEAR!$C$3-2,J391+1,(YEAR!$C$2+YEAR!$C$3-1)&amp;"       :="))</f>
        <v>1</v>
      </c>
      <c r="L391">
        <f ca="1">IF(K391&lt;1.1,K391,IF(K391&lt;YEAR!$C$2+YEAR!$C$3-2,K391+1,(YEAR!$C$2+YEAR!$C$3-1)&amp;"       :="))</f>
        <v>1</v>
      </c>
      <c r="M391">
        <f ca="1">IF(L391&lt;1.1,L391,IF(L391&lt;YEAR!$C$2+YEAR!$C$3-2,L391+1,(YEAR!$C$2+YEAR!$C$3-1)&amp;"       :="))</f>
        <v>1</v>
      </c>
      <c r="N391">
        <f ca="1">IF(M391&lt;1.1,M391,IF(M391&lt;YEAR!$C$2+YEAR!$C$3-2,M391+1,(YEAR!$C$2+YEAR!$C$3-1)&amp;"       :="))</f>
        <v>1</v>
      </c>
      <c r="O391">
        <f ca="1">IF(N391&lt;1.1,N391,IF(N391&lt;YEAR!$C$2+YEAR!$C$3-2,N391+1,(YEAR!$C$2+YEAR!$C$3-1)&amp;"       :="))</f>
        <v>1</v>
      </c>
      <c r="P391">
        <f ca="1">IF(O391&lt;1.1,O391,IF(O391&lt;YEAR!$C$2+YEAR!$C$3-2,O391+1,(YEAR!$C$2+YEAR!$C$3-1)&amp;"       :="))</f>
        <v>1</v>
      </c>
      <c r="Q391">
        <f ca="1">IF(P391&lt;1.1,P391,IF(P391&lt;YEAR!$C$2+YEAR!$C$3-2,P391+1,(YEAR!$C$2+YEAR!$C$3-1)&amp;"       :="))</f>
        <v>1</v>
      </c>
      <c r="R391">
        <f ca="1">IF(Q391&lt;1.1,Q391,IF(Q391&lt;YEAR!$C$2+YEAR!$C$3-2,Q391+1,(YEAR!$C$2+YEAR!$C$3-1)&amp;"       :="))</f>
        <v>1</v>
      </c>
      <c r="S391">
        <f ca="1">IF(R391&lt;1.1,R391,IF(R391&lt;YEAR!$C$2+YEAR!$C$3-2,R391+1,(YEAR!$C$2+YEAR!$C$3-1)&amp;"       :="))</f>
        <v>1</v>
      </c>
      <c r="T391">
        <f ca="1">IF(S391&lt;1.1,S391,IF(S391&lt;YEAR!$C$2+YEAR!$C$3-2,S391+1,(YEAR!$C$2+YEAR!$C$3-1)&amp;"       :="))</f>
        <v>1</v>
      </c>
      <c r="U391">
        <f ca="1">IF(T391&lt;1.1,T391,IF(T391&lt;YEAR!$C$2+YEAR!$C$3-2,T391+1,(YEAR!$C$2+YEAR!$C$3-1)&amp;"       :="))</f>
        <v>1</v>
      </c>
      <c r="V391">
        <f ca="1">IF(U391&lt;1.1,U391,IF(U391&lt;YEAR!$C$2+YEAR!$C$3-2,U391+1,(YEAR!$C$2+YEAR!$C$3-1)&amp;"       :="))</f>
        <v>1</v>
      </c>
      <c r="W391">
        <f ca="1">IF(V391&lt;1.1,V391,IF(V391&lt;YEAR!$C$2+YEAR!$C$3-2,V391+1,(YEAR!$C$2+YEAR!$C$3-1)&amp;"       :="))</f>
        <v>1</v>
      </c>
      <c r="X391">
        <f ca="1">IF(W391&lt;1.1,W391,IF(W391&lt;YEAR!$C$2+YEAR!$C$3-2,W391+1,(YEAR!$C$2+YEAR!$C$3-1)&amp;"       :="))</f>
        <v>1</v>
      </c>
      <c r="Y391">
        <f ca="1">IF(X391&lt;1.1,X391,IF(X391&lt;YEAR!$C$2+YEAR!$C$3-2,X391+1,(YEAR!$C$2+YEAR!$C$3-1)&amp;"       :="))</f>
        <v>1</v>
      </c>
      <c r="Z391">
        <f ca="1">IF(Y391&lt;1.1,Y391,IF(Y391&lt;YEAR!$C$2+YEAR!$C$3-2,Y391+1,(YEAR!$C$2+YEAR!$C$3-1)&amp;"       :="))</f>
        <v>1</v>
      </c>
      <c r="AA391">
        <f ca="1">IF(Z391&lt;1.1,Z391,IF(Z391&lt;YEAR!$C$2+YEAR!$C$3-2,Z391+1,(YEAR!$C$2+YEAR!$C$3-1)&amp;"       :="))</f>
        <v>1</v>
      </c>
      <c r="AB391">
        <f ca="1">IF(AA391&lt;1.1,AA391,IF(AA391&lt;YEAR!$C$2+YEAR!$C$3-2,AA391+1,(YEAR!$C$2+YEAR!$C$3-1)&amp;"       :="))</f>
        <v>1</v>
      </c>
      <c r="AC391">
        <f ca="1">IF(AB391&lt;1.1,AB391,IF(AB391&lt;YEAR!$C$2+YEAR!$C$3-2,AB391+1,(YEAR!$C$2+YEAR!$C$3-1)&amp;"       :="))</f>
        <v>1</v>
      </c>
      <c r="AD391">
        <f ca="1">IF(AC391&lt;1.1,AC391,IF(AC391&lt;YEAR!$C$2+YEAR!$C$3-2,AC391+1,(YEAR!$C$2+YEAR!$C$3-1)&amp;"       :="))</f>
        <v>1</v>
      </c>
      <c r="AE391">
        <f ca="1">IF(AD391&lt;1.1,AD391,IF(AD391&lt;YEAR!$C$2+YEAR!$C$3-2,AD391+1,(YEAR!$C$2+YEAR!$C$3-1)&amp;"       :="))</f>
        <v>1</v>
      </c>
      <c r="AF391">
        <f ca="1">IF(AE391&lt;1.1,AE391,IF(AE391&lt;YEAR!$C$2+YEAR!$C$3-2,AE391+1,(YEAR!$C$2+YEAR!$C$3-1)&amp;"       :="))</f>
        <v>1</v>
      </c>
      <c r="AG391">
        <f ca="1">IF(AF391&lt;1.1,AF391,IF(AF391&lt;YEAR!$C$2+YEAR!$C$3-2,AF391+1,(YEAR!$C$2+YEAR!$C$3-1)&amp;"       :="))</f>
        <v>1</v>
      </c>
      <c r="AH391">
        <f ca="1">IF(AG391&lt;1.1,AG391,IF(AG391&lt;YEAR!$C$2+YEAR!$C$3-2,AG391+1,(YEAR!$C$2+YEAR!$C$3-1)&amp;"       :="))</f>
        <v>1</v>
      </c>
      <c r="AI391">
        <f ca="1">IF(AH391&lt;1.1,AH391,IF(AH391&lt;YEAR!$C$2+YEAR!$C$3-2,AH391+1,(YEAR!$C$2+YEAR!$C$3-1)&amp;"       :="))</f>
        <v>1</v>
      </c>
      <c r="AJ391">
        <f ca="1">IF(AI391&lt;1.1,AI391,IF(AI391&lt;YEAR!$C$2+YEAR!$C$3-2,AI391+1,(YEAR!$C$2+YEAR!$C$3-1)&amp;"       :="))</f>
        <v>1</v>
      </c>
    </row>
    <row r="392" spans="1:36">
      <c r="A392">
        <f t="shared" ca="1" si="27"/>
        <v>10</v>
      </c>
      <c r="B392" t="s">
        <v>51</v>
      </c>
      <c r="C392" t="str">
        <f ca="1">IF(D392="",OFFSET(AvailabilityFactor!A$1,A392,0),C391)</f>
        <v>D2HYMC01</v>
      </c>
      <c r="D392" t="str" cm="1">
        <f t="array" aca="1" ref="D392" ca="1">IF(D391="",TS_DRC!$P$5,OFFSET(TS_DRC!P$5,RIGHT(D391,2),0,TRUE))</f>
        <v>TS19</v>
      </c>
      <c r="E392" t="str">
        <f t="shared" ca="1" si="28"/>
        <v>TS19</v>
      </c>
      <c r="F392">
        <f ca="1">IF($D392="",YEAR!C$2,1)</f>
        <v>1</v>
      </c>
      <c r="G392">
        <f ca="1">IF(F392&lt;1.1,F392,IF(F392&lt;YEAR!$C$2+YEAR!$C$3-2,F392+1,(YEAR!$C$2+YEAR!$C$3-1)&amp;"       :="))</f>
        <v>1</v>
      </c>
      <c r="H392">
        <f ca="1">IF(G392&lt;1.1,G392,IF(G392&lt;YEAR!$C$2+YEAR!$C$3-2,G392+1,(YEAR!$C$2+YEAR!$C$3-1)&amp;"       :="))</f>
        <v>1</v>
      </c>
      <c r="I392">
        <f ca="1">IF(H392&lt;1.1,H392,IF(H392&lt;YEAR!$C$2+YEAR!$C$3-2,H392+1,(YEAR!$C$2+YEAR!$C$3-1)&amp;"       :="))</f>
        <v>1</v>
      </c>
      <c r="J392">
        <f ca="1">IF(I392&lt;1.1,I392,IF(I392&lt;YEAR!$C$2+YEAR!$C$3-2,I392+1,(YEAR!$C$2+YEAR!$C$3-1)&amp;"       :="))</f>
        <v>1</v>
      </c>
      <c r="K392">
        <f ca="1">IF(J392&lt;1.1,J392,IF(J392&lt;YEAR!$C$2+YEAR!$C$3-2,J392+1,(YEAR!$C$2+YEAR!$C$3-1)&amp;"       :="))</f>
        <v>1</v>
      </c>
      <c r="L392">
        <f ca="1">IF(K392&lt;1.1,K392,IF(K392&lt;YEAR!$C$2+YEAR!$C$3-2,K392+1,(YEAR!$C$2+YEAR!$C$3-1)&amp;"       :="))</f>
        <v>1</v>
      </c>
      <c r="M392">
        <f ca="1">IF(L392&lt;1.1,L392,IF(L392&lt;YEAR!$C$2+YEAR!$C$3-2,L392+1,(YEAR!$C$2+YEAR!$C$3-1)&amp;"       :="))</f>
        <v>1</v>
      </c>
      <c r="N392">
        <f ca="1">IF(M392&lt;1.1,M392,IF(M392&lt;YEAR!$C$2+YEAR!$C$3-2,M392+1,(YEAR!$C$2+YEAR!$C$3-1)&amp;"       :="))</f>
        <v>1</v>
      </c>
      <c r="O392">
        <f ca="1">IF(N392&lt;1.1,N392,IF(N392&lt;YEAR!$C$2+YEAR!$C$3-2,N392+1,(YEAR!$C$2+YEAR!$C$3-1)&amp;"       :="))</f>
        <v>1</v>
      </c>
      <c r="P392">
        <f ca="1">IF(O392&lt;1.1,O392,IF(O392&lt;YEAR!$C$2+YEAR!$C$3-2,O392+1,(YEAR!$C$2+YEAR!$C$3-1)&amp;"       :="))</f>
        <v>1</v>
      </c>
      <c r="Q392">
        <f ca="1">IF(P392&lt;1.1,P392,IF(P392&lt;YEAR!$C$2+YEAR!$C$3-2,P392+1,(YEAR!$C$2+YEAR!$C$3-1)&amp;"       :="))</f>
        <v>1</v>
      </c>
      <c r="R392">
        <f ca="1">IF(Q392&lt;1.1,Q392,IF(Q392&lt;YEAR!$C$2+YEAR!$C$3-2,Q392+1,(YEAR!$C$2+YEAR!$C$3-1)&amp;"       :="))</f>
        <v>1</v>
      </c>
      <c r="S392">
        <f ca="1">IF(R392&lt;1.1,R392,IF(R392&lt;YEAR!$C$2+YEAR!$C$3-2,R392+1,(YEAR!$C$2+YEAR!$C$3-1)&amp;"       :="))</f>
        <v>1</v>
      </c>
      <c r="T392">
        <f ca="1">IF(S392&lt;1.1,S392,IF(S392&lt;YEAR!$C$2+YEAR!$C$3-2,S392+1,(YEAR!$C$2+YEAR!$C$3-1)&amp;"       :="))</f>
        <v>1</v>
      </c>
      <c r="U392">
        <f ca="1">IF(T392&lt;1.1,T392,IF(T392&lt;YEAR!$C$2+YEAR!$C$3-2,T392+1,(YEAR!$C$2+YEAR!$C$3-1)&amp;"       :="))</f>
        <v>1</v>
      </c>
      <c r="V392">
        <f ca="1">IF(U392&lt;1.1,U392,IF(U392&lt;YEAR!$C$2+YEAR!$C$3-2,U392+1,(YEAR!$C$2+YEAR!$C$3-1)&amp;"       :="))</f>
        <v>1</v>
      </c>
      <c r="W392">
        <f ca="1">IF(V392&lt;1.1,V392,IF(V392&lt;YEAR!$C$2+YEAR!$C$3-2,V392+1,(YEAR!$C$2+YEAR!$C$3-1)&amp;"       :="))</f>
        <v>1</v>
      </c>
      <c r="X392">
        <f ca="1">IF(W392&lt;1.1,W392,IF(W392&lt;YEAR!$C$2+YEAR!$C$3-2,W392+1,(YEAR!$C$2+YEAR!$C$3-1)&amp;"       :="))</f>
        <v>1</v>
      </c>
      <c r="Y392">
        <f ca="1">IF(X392&lt;1.1,X392,IF(X392&lt;YEAR!$C$2+YEAR!$C$3-2,X392+1,(YEAR!$C$2+YEAR!$C$3-1)&amp;"       :="))</f>
        <v>1</v>
      </c>
      <c r="Z392">
        <f ca="1">IF(Y392&lt;1.1,Y392,IF(Y392&lt;YEAR!$C$2+YEAR!$C$3-2,Y392+1,(YEAR!$C$2+YEAR!$C$3-1)&amp;"       :="))</f>
        <v>1</v>
      </c>
      <c r="AA392">
        <f ca="1">IF(Z392&lt;1.1,Z392,IF(Z392&lt;YEAR!$C$2+YEAR!$C$3-2,Z392+1,(YEAR!$C$2+YEAR!$C$3-1)&amp;"       :="))</f>
        <v>1</v>
      </c>
      <c r="AB392">
        <f ca="1">IF(AA392&lt;1.1,AA392,IF(AA392&lt;YEAR!$C$2+YEAR!$C$3-2,AA392+1,(YEAR!$C$2+YEAR!$C$3-1)&amp;"       :="))</f>
        <v>1</v>
      </c>
      <c r="AC392">
        <f ca="1">IF(AB392&lt;1.1,AB392,IF(AB392&lt;YEAR!$C$2+YEAR!$C$3-2,AB392+1,(YEAR!$C$2+YEAR!$C$3-1)&amp;"       :="))</f>
        <v>1</v>
      </c>
      <c r="AD392">
        <f ca="1">IF(AC392&lt;1.1,AC392,IF(AC392&lt;YEAR!$C$2+YEAR!$C$3-2,AC392+1,(YEAR!$C$2+YEAR!$C$3-1)&amp;"       :="))</f>
        <v>1</v>
      </c>
      <c r="AE392">
        <f ca="1">IF(AD392&lt;1.1,AD392,IF(AD392&lt;YEAR!$C$2+YEAR!$C$3-2,AD392+1,(YEAR!$C$2+YEAR!$C$3-1)&amp;"       :="))</f>
        <v>1</v>
      </c>
      <c r="AF392">
        <f ca="1">IF(AE392&lt;1.1,AE392,IF(AE392&lt;YEAR!$C$2+YEAR!$C$3-2,AE392+1,(YEAR!$C$2+YEAR!$C$3-1)&amp;"       :="))</f>
        <v>1</v>
      </c>
      <c r="AG392">
        <f ca="1">IF(AF392&lt;1.1,AF392,IF(AF392&lt;YEAR!$C$2+YEAR!$C$3-2,AF392+1,(YEAR!$C$2+YEAR!$C$3-1)&amp;"       :="))</f>
        <v>1</v>
      </c>
      <c r="AH392">
        <f ca="1">IF(AG392&lt;1.1,AG392,IF(AG392&lt;YEAR!$C$2+YEAR!$C$3-2,AG392+1,(YEAR!$C$2+YEAR!$C$3-1)&amp;"       :="))</f>
        <v>1</v>
      </c>
      <c r="AI392">
        <f ca="1">IF(AH392&lt;1.1,AH392,IF(AH392&lt;YEAR!$C$2+YEAR!$C$3-2,AH392+1,(YEAR!$C$2+YEAR!$C$3-1)&amp;"       :="))</f>
        <v>1</v>
      </c>
      <c r="AJ392">
        <f ca="1">IF(AI392&lt;1.1,AI392,IF(AI392&lt;YEAR!$C$2+YEAR!$C$3-2,AI392+1,(YEAR!$C$2+YEAR!$C$3-1)&amp;"       :="))</f>
        <v>1</v>
      </c>
    </row>
    <row r="393" spans="1:36">
      <c r="A393">
        <f t="shared" ca="1" si="27"/>
        <v>10</v>
      </c>
      <c r="B393" t="s">
        <v>51</v>
      </c>
      <c r="C393" t="str">
        <f ca="1">IF(D393="",OFFSET(AvailabilityFactor!A$1,A393,0),C392)</f>
        <v>D2HYMC01</v>
      </c>
      <c r="D393" t="str" cm="1">
        <f t="array" aca="1" ref="D393" ca="1">IF(D392="",TS_DRC!$P$5,OFFSET(TS_DRC!P$5,RIGHT(D392,2),0,TRUE))</f>
        <v>TS20</v>
      </c>
      <c r="E393" t="str">
        <f t="shared" ca="1" si="28"/>
        <v>TS20</v>
      </c>
      <c r="F393">
        <f ca="1">IF($D393="",YEAR!C$2,1)</f>
        <v>1</v>
      </c>
      <c r="G393">
        <f ca="1">IF(F393&lt;1.1,F393,IF(F393&lt;YEAR!$C$2+YEAR!$C$3-2,F393+1,(YEAR!$C$2+YEAR!$C$3-1)&amp;"       :="))</f>
        <v>1</v>
      </c>
      <c r="H393">
        <f ca="1">IF(G393&lt;1.1,G393,IF(G393&lt;YEAR!$C$2+YEAR!$C$3-2,G393+1,(YEAR!$C$2+YEAR!$C$3-1)&amp;"       :="))</f>
        <v>1</v>
      </c>
      <c r="I393">
        <f ca="1">IF(H393&lt;1.1,H393,IF(H393&lt;YEAR!$C$2+YEAR!$C$3-2,H393+1,(YEAR!$C$2+YEAR!$C$3-1)&amp;"       :="))</f>
        <v>1</v>
      </c>
      <c r="J393">
        <f ca="1">IF(I393&lt;1.1,I393,IF(I393&lt;YEAR!$C$2+YEAR!$C$3-2,I393+1,(YEAR!$C$2+YEAR!$C$3-1)&amp;"       :="))</f>
        <v>1</v>
      </c>
      <c r="K393">
        <f ca="1">IF(J393&lt;1.1,J393,IF(J393&lt;YEAR!$C$2+YEAR!$C$3-2,J393+1,(YEAR!$C$2+YEAR!$C$3-1)&amp;"       :="))</f>
        <v>1</v>
      </c>
      <c r="L393">
        <f ca="1">IF(K393&lt;1.1,K393,IF(K393&lt;YEAR!$C$2+YEAR!$C$3-2,K393+1,(YEAR!$C$2+YEAR!$C$3-1)&amp;"       :="))</f>
        <v>1</v>
      </c>
      <c r="M393">
        <f ca="1">IF(L393&lt;1.1,L393,IF(L393&lt;YEAR!$C$2+YEAR!$C$3-2,L393+1,(YEAR!$C$2+YEAR!$C$3-1)&amp;"       :="))</f>
        <v>1</v>
      </c>
      <c r="N393">
        <f ca="1">IF(M393&lt;1.1,M393,IF(M393&lt;YEAR!$C$2+YEAR!$C$3-2,M393+1,(YEAR!$C$2+YEAR!$C$3-1)&amp;"       :="))</f>
        <v>1</v>
      </c>
      <c r="O393">
        <f ca="1">IF(N393&lt;1.1,N393,IF(N393&lt;YEAR!$C$2+YEAR!$C$3-2,N393+1,(YEAR!$C$2+YEAR!$C$3-1)&amp;"       :="))</f>
        <v>1</v>
      </c>
      <c r="P393">
        <f ca="1">IF(O393&lt;1.1,O393,IF(O393&lt;YEAR!$C$2+YEAR!$C$3-2,O393+1,(YEAR!$C$2+YEAR!$C$3-1)&amp;"       :="))</f>
        <v>1</v>
      </c>
      <c r="Q393">
        <f ca="1">IF(P393&lt;1.1,P393,IF(P393&lt;YEAR!$C$2+YEAR!$C$3-2,P393+1,(YEAR!$C$2+YEAR!$C$3-1)&amp;"       :="))</f>
        <v>1</v>
      </c>
      <c r="R393">
        <f ca="1">IF(Q393&lt;1.1,Q393,IF(Q393&lt;YEAR!$C$2+YEAR!$C$3-2,Q393+1,(YEAR!$C$2+YEAR!$C$3-1)&amp;"       :="))</f>
        <v>1</v>
      </c>
      <c r="S393">
        <f ca="1">IF(R393&lt;1.1,R393,IF(R393&lt;YEAR!$C$2+YEAR!$C$3-2,R393+1,(YEAR!$C$2+YEAR!$C$3-1)&amp;"       :="))</f>
        <v>1</v>
      </c>
      <c r="T393">
        <f ca="1">IF(S393&lt;1.1,S393,IF(S393&lt;YEAR!$C$2+YEAR!$C$3-2,S393+1,(YEAR!$C$2+YEAR!$C$3-1)&amp;"       :="))</f>
        <v>1</v>
      </c>
      <c r="U393">
        <f ca="1">IF(T393&lt;1.1,T393,IF(T393&lt;YEAR!$C$2+YEAR!$C$3-2,T393+1,(YEAR!$C$2+YEAR!$C$3-1)&amp;"       :="))</f>
        <v>1</v>
      </c>
      <c r="V393">
        <f ca="1">IF(U393&lt;1.1,U393,IF(U393&lt;YEAR!$C$2+YEAR!$C$3-2,U393+1,(YEAR!$C$2+YEAR!$C$3-1)&amp;"       :="))</f>
        <v>1</v>
      </c>
      <c r="W393">
        <f ca="1">IF(V393&lt;1.1,V393,IF(V393&lt;YEAR!$C$2+YEAR!$C$3-2,V393+1,(YEAR!$C$2+YEAR!$C$3-1)&amp;"       :="))</f>
        <v>1</v>
      </c>
      <c r="X393">
        <f ca="1">IF(W393&lt;1.1,W393,IF(W393&lt;YEAR!$C$2+YEAR!$C$3-2,W393+1,(YEAR!$C$2+YEAR!$C$3-1)&amp;"       :="))</f>
        <v>1</v>
      </c>
      <c r="Y393">
        <f ca="1">IF(X393&lt;1.1,X393,IF(X393&lt;YEAR!$C$2+YEAR!$C$3-2,X393+1,(YEAR!$C$2+YEAR!$C$3-1)&amp;"       :="))</f>
        <v>1</v>
      </c>
      <c r="Z393">
        <f ca="1">IF(Y393&lt;1.1,Y393,IF(Y393&lt;YEAR!$C$2+YEAR!$C$3-2,Y393+1,(YEAR!$C$2+YEAR!$C$3-1)&amp;"       :="))</f>
        <v>1</v>
      </c>
      <c r="AA393">
        <f ca="1">IF(Z393&lt;1.1,Z393,IF(Z393&lt;YEAR!$C$2+YEAR!$C$3-2,Z393+1,(YEAR!$C$2+YEAR!$C$3-1)&amp;"       :="))</f>
        <v>1</v>
      </c>
      <c r="AB393">
        <f ca="1">IF(AA393&lt;1.1,AA393,IF(AA393&lt;YEAR!$C$2+YEAR!$C$3-2,AA393+1,(YEAR!$C$2+YEAR!$C$3-1)&amp;"       :="))</f>
        <v>1</v>
      </c>
      <c r="AC393">
        <f ca="1">IF(AB393&lt;1.1,AB393,IF(AB393&lt;YEAR!$C$2+YEAR!$C$3-2,AB393+1,(YEAR!$C$2+YEAR!$C$3-1)&amp;"       :="))</f>
        <v>1</v>
      </c>
      <c r="AD393">
        <f ca="1">IF(AC393&lt;1.1,AC393,IF(AC393&lt;YEAR!$C$2+YEAR!$C$3-2,AC393+1,(YEAR!$C$2+YEAR!$C$3-1)&amp;"       :="))</f>
        <v>1</v>
      </c>
      <c r="AE393">
        <f ca="1">IF(AD393&lt;1.1,AD393,IF(AD393&lt;YEAR!$C$2+YEAR!$C$3-2,AD393+1,(YEAR!$C$2+YEAR!$C$3-1)&amp;"       :="))</f>
        <v>1</v>
      </c>
      <c r="AF393">
        <f ca="1">IF(AE393&lt;1.1,AE393,IF(AE393&lt;YEAR!$C$2+YEAR!$C$3-2,AE393+1,(YEAR!$C$2+YEAR!$C$3-1)&amp;"       :="))</f>
        <v>1</v>
      </c>
      <c r="AG393">
        <f ca="1">IF(AF393&lt;1.1,AF393,IF(AF393&lt;YEAR!$C$2+YEAR!$C$3-2,AF393+1,(YEAR!$C$2+YEAR!$C$3-1)&amp;"       :="))</f>
        <v>1</v>
      </c>
      <c r="AH393">
        <f ca="1">IF(AG393&lt;1.1,AG393,IF(AG393&lt;YEAR!$C$2+YEAR!$C$3-2,AG393+1,(YEAR!$C$2+YEAR!$C$3-1)&amp;"       :="))</f>
        <v>1</v>
      </c>
      <c r="AI393">
        <f ca="1">IF(AH393&lt;1.1,AH393,IF(AH393&lt;YEAR!$C$2+YEAR!$C$3-2,AH393+1,(YEAR!$C$2+YEAR!$C$3-1)&amp;"       :="))</f>
        <v>1</v>
      </c>
      <c r="AJ393">
        <f ca="1">IF(AI393&lt;1.1,AI393,IF(AI393&lt;YEAR!$C$2+YEAR!$C$3-2,AI393+1,(YEAR!$C$2+YEAR!$C$3-1)&amp;"       :="))</f>
        <v>1</v>
      </c>
    </row>
    <row r="394" spans="1:36">
      <c r="A394">
        <f t="shared" ca="1" si="27"/>
        <v>10</v>
      </c>
      <c r="B394" t="s">
        <v>51</v>
      </c>
      <c r="C394" t="str">
        <f ca="1">IF(D394="",OFFSET(AvailabilityFactor!A$1,A394,0),C393)</f>
        <v>D2HYMC01</v>
      </c>
      <c r="D394" t="str" cm="1">
        <f t="array" aca="1" ref="D394" ca="1">IF(D393="",TS_DRC!$P$5,OFFSET(TS_DRC!P$5,RIGHT(D393,2),0,TRUE))</f>
        <v>TS21</v>
      </c>
      <c r="E394" t="str">
        <f t="shared" ca="1" si="28"/>
        <v>TS21</v>
      </c>
      <c r="F394">
        <f ca="1">IF($D394="",YEAR!C$2,1)</f>
        <v>1</v>
      </c>
      <c r="G394">
        <f ca="1">IF(F394&lt;1.1,F394,IF(F394&lt;YEAR!$C$2+YEAR!$C$3-2,F394+1,(YEAR!$C$2+YEAR!$C$3-1)&amp;"       :="))</f>
        <v>1</v>
      </c>
      <c r="H394">
        <f ca="1">IF(G394&lt;1.1,G394,IF(G394&lt;YEAR!$C$2+YEAR!$C$3-2,G394+1,(YEAR!$C$2+YEAR!$C$3-1)&amp;"       :="))</f>
        <v>1</v>
      </c>
      <c r="I394">
        <f ca="1">IF(H394&lt;1.1,H394,IF(H394&lt;YEAR!$C$2+YEAR!$C$3-2,H394+1,(YEAR!$C$2+YEAR!$C$3-1)&amp;"       :="))</f>
        <v>1</v>
      </c>
      <c r="J394">
        <f ca="1">IF(I394&lt;1.1,I394,IF(I394&lt;YEAR!$C$2+YEAR!$C$3-2,I394+1,(YEAR!$C$2+YEAR!$C$3-1)&amp;"       :="))</f>
        <v>1</v>
      </c>
      <c r="K394">
        <f ca="1">IF(J394&lt;1.1,J394,IF(J394&lt;YEAR!$C$2+YEAR!$C$3-2,J394+1,(YEAR!$C$2+YEAR!$C$3-1)&amp;"       :="))</f>
        <v>1</v>
      </c>
      <c r="L394">
        <f ca="1">IF(K394&lt;1.1,K394,IF(K394&lt;YEAR!$C$2+YEAR!$C$3-2,K394+1,(YEAR!$C$2+YEAR!$C$3-1)&amp;"       :="))</f>
        <v>1</v>
      </c>
      <c r="M394">
        <f ca="1">IF(L394&lt;1.1,L394,IF(L394&lt;YEAR!$C$2+YEAR!$C$3-2,L394+1,(YEAR!$C$2+YEAR!$C$3-1)&amp;"       :="))</f>
        <v>1</v>
      </c>
      <c r="N394">
        <f ca="1">IF(M394&lt;1.1,M394,IF(M394&lt;YEAR!$C$2+YEAR!$C$3-2,M394+1,(YEAR!$C$2+YEAR!$C$3-1)&amp;"       :="))</f>
        <v>1</v>
      </c>
      <c r="O394">
        <f ca="1">IF(N394&lt;1.1,N394,IF(N394&lt;YEAR!$C$2+YEAR!$C$3-2,N394+1,(YEAR!$C$2+YEAR!$C$3-1)&amp;"       :="))</f>
        <v>1</v>
      </c>
      <c r="P394">
        <f ca="1">IF(O394&lt;1.1,O394,IF(O394&lt;YEAR!$C$2+YEAR!$C$3-2,O394+1,(YEAR!$C$2+YEAR!$C$3-1)&amp;"       :="))</f>
        <v>1</v>
      </c>
      <c r="Q394">
        <f ca="1">IF(P394&lt;1.1,P394,IF(P394&lt;YEAR!$C$2+YEAR!$C$3-2,P394+1,(YEAR!$C$2+YEAR!$C$3-1)&amp;"       :="))</f>
        <v>1</v>
      </c>
      <c r="R394">
        <f ca="1">IF(Q394&lt;1.1,Q394,IF(Q394&lt;YEAR!$C$2+YEAR!$C$3-2,Q394+1,(YEAR!$C$2+YEAR!$C$3-1)&amp;"       :="))</f>
        <v>1</v>
      </c>
      <c r="S394">
        <f ca="1">IF(R394&lt;1.1,R394,IF(R394&lt;YEAR!$C$2+YEAR!$C$3-2,R394+1,(YEAR!$C$2+YEAR!$C$3-1)&amp;"       :="))</f>
        <v>1</v>
      </c>
      <c r="T394">
        <f ca="1">IF(S394&lt;1.1,S394,IF(S394&lt;YEAR!$C$2+YEAR!$C$3-2,S394+1,(YEAR!$C$2+YEAR!$C$3-1)&amp;"       :="))</f>
        <v>1</v>
      </c>
      <c r="U394">
        <f ca="1">IF(T394&lt;1.1,T394,IF(T394&lt;YEAR!$C$2+YEAR!$C$3-2,T394+1,(YEAR!$C$2+YEAR!$C$3-1)&amp;"       :="))</f>
        <v>1</v>
      </c>
      <c r="V394">
        <f ca="1">IF(U394&lt;1.1,U394,IF(U394&lt;YEAR!$C$2+YEAR!$C$3-2,U394+1,(YEAR!$C$2+YEAR!$C$3-1)&amp;"       :="))</f>
        <v>1</v>
      </c>
      <c r="W394">
        <f ca="1">IF(V394&lt;1.1,V394,IF(V394&lt;YEAR!$C$2+YEAR!$C$3-2,V394+1,(YEAR!$C$2+YEAR!$C$3-1)&amp;"       :="))</f>
        <v>1</v>
      </c>
      <c r="X394">
        <f ca="1">IF(W394&lt;1.1,W394,IF(W394&lt;YEAR!$C$2+YEAR!$C$3-2,W394+1,(YEAR!$C$2+YEAR!$C$3-1)&amp;"       :="))</f>
        <v>1</v>
      </c>
      <c r="Y394">
        <f ca="1">IF(X394&lt;1.1,X394,IF(X394&lt;YEAR!$C$2+YEAR!$C$3-2,X394+1,(YEAR!$C$2+YEAR!$C$3-1)&amp;"       :="))</f>
        <v>1</v>
      </c>
      <c r="Z394">
        <f ca="1">IF(Y394&lt;1.1,Y394,IF(Y394&lt;YEAR!$C$2+YEAR!$C$3-2,Y394+1,(YEAR!$C$2+YEAR!$C$3-1)&amp;"       :="))</f>
        <v>1</v>
      </c>
      <c r="AA394">
        <f ca="1">IF(Z394&lt;1.1,Z394,IF(Z394&lt;YEAR!$C$2+YEAR!$C$3-2,Z394+1,(YEAR!$C$2+YEAR!$C$3-1)&amp;"       :="))</f>
        <v>1</v>
      </c>
      <c r="AB394">
        <f ca="1">IF(AA394&lt;1.1,AA394,IF(AA394&lt;YEAR!$C$2+YEAR!$C$3-2,AA394+1,(YEAR!$C$2+YEAR!$C$3-1)&amp;"       :="))</f>
        <v>1</v>
      </c>
      <c r="AC394">
        <f ca="1">IF(AB394&lt;1.1,AB394,IF(AB394&lt;YEAR!$C$2+YEAR!$C$3-2,AB394+1,(YEAR!$C$2+YEAR!$C$3-1)&amp;"       :="))</f>
        <v>1</v>
      </c>
      <c r="AD394">
        <f ca="1">IF(AC394&lt;1.1,AC394,IF(AC394&lt;YEAR!$C$2+YEAR!$C$3-2,AC394+1,(YEAR!$C$2+YEAR!$C$3-1)&amp;"       :="))</f>
        <v>1</v>
      </c>
      <c r="AE394">
        <f ca="1">IF(AD394&lt;1.1,AD394,IF(AD394&lt;YEAR!$C$2+YEAR!$C$3-2,AD394+1,(YEAR!$C$2+YEAR!$C$3-1)&amp;"       :="))</f>
        <v>1</v>
      </c>
      <c r="AF394">
        <f ca="1">IF(AE394&lt;1.1,AE394,IF(AE394&lt;YEAR!$C$2+YEAR!$C$3-2,AE394+1,(YEAR!$C$2+YEAR!$C$3-1)&amp;"       :="))</f>
        <v>1</v>
      </c>
      <c r="AG394">
        <f ca="1">IF(AF394&lt;1.1,AF394,IF(AF394&lt;YEAR!$C$2+YEAR!$C$3-2,AF394+1,(YEAR!$C$2+YEAR!$C$3-1)&amp;"       :="))</f>
        <v>1</v>
      </c>
      <c r="AH394">
        <f ca="1">IF(AG394&lt;1.1,AG394,IF(AG394&lt;YEAR!$C$2+YEAR!$C$3-2,AG394+1,(YEAR!$C$2+YEAR!$C$3-1)&amp;"       :="))</f>
        <v>1</v>
      </c>
      <c r="AI394">
        <f ca="1">IF(AH394&lt;1.1,AH394,IF(AH394&lt;YEAR!$C$2+YEAR!$C$3-2,AH394+1,(YEAR!$C$2+YEAR!$C$3-1)&amp;"       :="))</f>
        <v>1</v>
      </c>
      <c r="AJ394">
        <f ca="1">IF(AI394&lt;1.1,AI394,IF(AI394&lt;YEAR!$C$2+YEAR!$C$3-2,AI394+1,(YEAR!$C$2+YEAR!$C$3-1)&amp;"       :="))</f>
        <v>1</v>
      </c>
    </row>
    <row r="395" spans="1:36">
      <c r="A395">
        <f t="shared" ca="1" si="27"/>
        <v>10</v>
      </c>
      <c r="B395" t="s">
        <v>51</v>
      </c>
      <c r="C395" t="str">
        <f ca="1">IF(D395="",OFFSET(AvailabilityFactor!A$1,A395,0),C394)</f>
        <v>D2HYMC01</v>
      </c>
      <c r="D395" t="str" cm="1">
        <f t="array" aca="1" ref="D395" ca="1">IF(D394="",TS_DRC!$P$5,OFFSET(TS_DRC!P$5,RIGHT(D394,2),0,TRUE))</f>
        <v>TS22</v>
      </c>
      <c r="E395" t="str">
        <f t="shared" ca="1" si="28"/>
        <v>TS22</v>
      </c>
      <c r="F395">
        <f ca="1">IF($D395="",YEAR!C$2,1)</f>
        <v>1</v>
      </c>
      <c r="G395">
        <f ca="1">IF(F395&lt;1.1,F395,IF(F395&lt;YEAR!$C$2+YEAR!$C$3-2,F395+1,(YEAR!$C$2+YEAR!$C$3-1)&amp;"       :="))</f>
        <v>1</v>
      </c>
      <c r="H395">
        <f ca="1">IF(G395&lt;1.1,G395,IF(G395&lt;YEAR!$C$2+YEAR!$C$3-2,G395+1,(YEAR!$C$2+YEAR!$C$3-1)&amp;"       :="))</f>
        <v>1</v>
      </c>
      <c r="I395">
        <f ca="1">IF(H395&lt;1.1,H395,IF(H395&lt;YEAR!$C$2+YEAR!$C$3-2,H395+1,(YEAR!$C$2+YEAR!$C$3-1)&amp;"       :="))</f>
        <v>1</v>
      </c>
      <c r="J395">
        <f ca="1">IF(I395&lt;1.1,I395,IF(I395&lt;YEAR!$C$2+YEAR!$C$3-2,I395+1,(YEAR!$C$2+YEAR!$C$3-1)&amp;"       :="))</f>
        <v>1</v>
      </c>
      <c r="K395">
        <f ca="1">IF(J395&lt;1.1,J395,IF(J395&lt;YEAR!$C$2+YEAR!$C$3-2,J395+1,(YEAR!$C$2+YEAR!$C$3-1)&amp;"       :="))</f>
        <v>1</v>
      </c>
      <c r="L395">
        <f ca="1">IF(K395&lt;1.1,K395,IF(K395&lt;YEAR!$C$2+YEAR!$C$3-2,K395+1,(YEAR!$C$2+YEAR!$C$3-1)&amp;"       :="))</f>
        <v>1</v>
      </c>
      <c r="M395">
        <f ca="1">IF(L395&lt;1.1,L395,IF(L395&lt;YEAR!$C$2+YEAR!$C$3-2,L395+1,(YEAR!$C$2+YEAR!$C$3-1)&amp;"       :="))</f>
        <v>1</v>
      </c>
      <c r="N395">
        <f ca="1">IF(M395&lt;1.1,M395,IF(M395&lt;YEAR!$C$2+YEAR!$C$3-2,M395+1,(YEAR!$C$2+YEAR!$C$3-1)&amp;"       :="))</f>
        <v>1</v>
      </c>
      <c r="O395">
        <f ca="1">IF(N395&lt;1.1,N395,IF(N395&lt;YEAR!$C$2+YEAR!$C$3-2,N395+1,(YEAR!$C$2+YEAR!$C$3-1)&amp;"       :="))</f>
        <v>1</v>
      </c>
      <c r="P395">
        <f ca="1">IF(O395&lt;1.1,O395,IF(O395&lt;YEAR!$C$2+YEAR!$C$3-2,O395+1,(YEAR!$C$2+YEAR!$C$3-1)&amp;"       :="))</f>
        <v>1</v>
      </c>
      <c r="Q395">
        <f ca="1">IF(P395&lt;1.1,P395,IF(P395&lt;YEAR!$C$2+YEAR!$C$3-2,P395+1,(YEAR!$C$2+YEAR!$C$3-1)&amp;"       :="))</f>
        <v>1</v>
      </c>
      <c r="R395">
        <f ca="1">IF(Q395&lt;1.1,Q395,IF(Q395&lt;YEAR!$C$2+YEAR!$C$3-2,Q395+1,(YEAR!$C$2+YEAR!$C$3-1)&amp;"       :="))</f>
        <v>1</v>
      </c>
      <c r="S395">
        <f ca="1">IF(R395&lt;1.1,R395,IF(R395&lt;YEAR!$C$2+YEAR!$C$3-2,R395+1,(YEAR!$C$2+YEAR!$C$3-1)&amp;"       :="))</f>
        <v>1</v>
      </c>
      <c r="T395">
        <f ca="1">IF(S395&lt;1.1,S395,IF(S395&lt;YEAR!$C$2+YEAR!$C$3-2,S395+1,(YEAR!$C$2+YEAR!$C$3-1)&amp;"       :="))</f>
        <v>1</v>
      </c>
      <c r="U395">
        <f ca="1">IF(T395&lt;1.1,T395,IF(T395&lt;YEAR!$C$2+YEAR!$C$3-2,T395+1,(YEAR!$C$2+YEAR!$C$3-1)&amp;"       :="))</f>
        <v>1</v>
      </c>
      <c r="V395">
        <f ca="1">IF(U395&lt;1.1,U395,IF(U395&lt;YEAR!$C$2+YEAR!$C$3-2,U395+1,(YEAR!$C$2+YEAR!$C$3-1)&amp;"       :="))</f>
        <v>1</v>
      </c>
      <c r="W395">
        <f ca="1">IF(V395&lt;1.1,V395,IF(V395&lt;YEAR!$C$2+YEAR!$C$3-2,V395+1,(YEAR!$C$2+YEAR!$C$3-1)&amp;"       :="))</f>
        <v>1</v>
      </c>
      <c r="X395">
        <f ca="1">IF(W395&lt;1.1,W395,IF(W395&lt;YEAR!$C$2+YEAR!$C$3-2,W395+1,(YEAR!$C$2+YEAR!$C$3-1)&amp;"       :="))</f>
        <v>1</v>
      </c>
      <c r="Y395">
        <f ca="1">IF(X395&lt;1.1,X395,IF(X395&lt;YEAR!$C$2+YEAR!$C$3-2,X395+1,(YEAR!$C$2+YEAR!$C$3-1)&amp;"       :="))</f>
        <v>1</v>
      </c>
      <c r="Z395">
        <f ca="1">IF(Y395&lt;1.1,Y395,IF(Y395&lt;YEAR!$C$2+YEAR!$C$3-2,Y395+1,(YEAR!$C$2+YEAR!$C$3-1)&amp;"       :="))</f>
        <v>1</v>
      </c>
      <c r="AA395">
        <f ca="1">IF(Z395&lt;1.1,Z395,IF(Z395&lt;YEAR!$C$2+YEAR!$C$3-2,Z395+1,(YEAR!$C$2+YEAR!$C$3-1)&amp;"       :="))</f>
        <v>1</v>
      </c>
      <c r="AB395">
        <f ca="1">IF(AA395&lt;1.1,AA395,IF(AA395&lt;YEAR!$C$2+YEAR!$C$3-2,AA395+1,(YEAR!$C$2+YEAR!$C$3-1)&amp;"       :="))</f>
        <v>1</v>
      </c>
      <c r="AC395">
        <f ca="1">IF(AB395&lt;1.1,AB395,IF(AB395&lt;YEAR!$C$2+YEAR!$C$3-2,AB395+1,(YEAR!$C$2+YEAR!$C$3-1)&amp;"       :="))</f>
        <v>1</v>
      </c>
      <c r="AD395">
        <f ca="1">IF(AC395&lt;1.1,AC395,IF(AC395&lt;YEAR!$C$2+YEAR!$C$3-2,AC395+1,(YEAR!$C$2+YEAR!$C$3-1)&amp;"       :="))</f>
        <v>1</v>
      </c>
      <c r="AE395">
        <f ca="1">IF(AD395&lt;1.1,AD395,IF(AD395&lt;YEAR!$C$2+YEAR!$C$3-2,AD395+1,(YEAR!$C$2+YEAR!$C$3-1)&amp;"       :="))</f>
        <v>1</v>
      </c>
      <c r="AF395">
        <f ca="1">IF(AE395&lt;1.1,AE395,IF(AE395&lt;YEAR!$C$2+YEAR!$C$3-2,AE395+1,(YEAR!$C$2+YEAR!$C$3-1)&amp;"       :="))</f>
        <v>1</v>
      </c>
      <c r="AG395">
        <f ca="1">IF(AF395&lt;1.1,AF395,IF(AF395&lt;YEAR!$C$2+YEAR!$C$3-2,AF395+1,(YEAR!$C$2+YEAR!$C$3-1)&amp;"       :="))</f>
        <v>1</v>
      </c>
      <c r="AH395">
        <f ca="1">IF(AG395&lt;1.1,AG395,IF(AG395&lt;YEAR!$C$2+YEAR!$C$3-2,AG395+1,(YEAR!$C$2+YEAR!$C$3-1)&amp;"       :="))</f>
        <v>1</v>
      </c>
      <c r="AI395">
        <f ca="1">IF(AH395&lt;1.1,AH395,IF(AH395&lt;YEAR!$C$2+YEAR!$C$3-2,AH395+1,(YEAR!$C$2+YEAR!$C$3-1)&amp;"       :="))</f>
        <v>1</v>
      </c>
      <c r="AJ395">
        <f ca="1">IF(AI395&lt;1.1,AI395,IF(AI395&lt;YEAR!$C$2+YEAR!$C$3-2,AI395+1,(YEAR!$C$2+YEAR!$C$3-1)&amp;"       :="))</f>
        <v>1</v>
      </c>
    </row>
    <row r="396" spans="1:36">
      <c r="A396">
        <f t="shared" ca="1" si="27"/>
        <v>10</v>
      </c>
      <c r="B396" t="s">
        <v>51</v>
      </c>
      <c r="C396" t="str">
        <f ca="1">IF(D396="",OFFSET(AvailabilityFactor!A$1,A396,0),C395)</f>
        <v>D2HYMC01</v>
      </c>
      <c r="D396" t="str" cm="1">
        <f t="array" aca="1" ref="D396" ca="1">IF(D395="",TS_DRC!$P$5,OFFSET(TS_DRC!P$5,RIGHT(D395,2),0,TRUE))</f>
        <v>TS23</v>
      </c>
      <c r="E396" t="str">
        <f t="shared" ca="1" si="28"/>
        <v>TS23</v>
      </c>
      <c r="F396">
        <f ca="1">IF($D396="",YEAR!C$2,1)</f>
        <v>1</v>
      </c>
      <c r="G396">
        <f ca="1">IF(F396&lt;1.1,F396,IF(F396&lt;YEAR!$C$2+YEAR!$C$3-2,F396+1,(YEAR!$C$2+YEAR!$C$3-1)&amp;"       :="))</f>
        <v>1</v>
      </c>
      <c r="H396">
        <f ca="1">IF(G396&lt;1.1,G396,IF(G396&lt;YEAR!$C$2+YEAR!$C$3-2,G396+1,(YEAR!$C$2+YEAR!$C$3-1)&amp;"       :="))</f>
        <v>1</v>
      </c>
      <c r="I396">
        <f ca="1">IF(H396&lt;1.1,H396,IF(H396&lt;YEAR!$C$2+YEAR!$C$3-2,H396+1,(YEAR!$C$2+YEAR!$C$3-1)&amp;"       :="))</f>
        <v>1</v>
      </c>
      <c r="J396">
        <f ca="1">IF(I396&lt;1.1,I396,IF(I396&lt;YEAR!$C$2+YEAR!$C$3-2,I396+1,(YEAR!$C$2+YEAR!$C$3-1)&amp;"       :="))</f>
        <v>1</v>
      </c>
      <c r="K396">
        <f ca="1">IF(J396&lt;1.1,J396,IF(J396&lt;YEAR!$C$2+YEAR!$C$3-2,J396+1,(YEAR!$C$2+YEAR!$C$3-1)&amp;"       :="))</f>
        <v>1</v>
      </c>
      <c r="L396">
        <f ca="1">IF(K396&lt;1.1,K396,IF(K396&lt;YEAR!$C$2+YEAR!$C$3-2,K396+1,(YEAR!$C$2+YEAR!$C$3-1)&amp;"       :="))</f>
        <v>1</v>
      </c>
      <c r="M396">
        <f ca="1">IF(L396&lt;1.1,L396,IF(L396&lt;YEAR!$C$2+YEAR!$C$3-2,L396+1,(YEAR!$C$2+YEAR!$C$3-1)&amp;"       :="))</f>
        <v>1</v>
      </c>
      <c r="N396">
        <f ca="1">IF(M396&lt;1.1,M396,IF(M396&lt;YEAR!$C$2+YEAR!$C$3-2,M396+1,(YEAR!$C$2+YEAR!$C$3-1)&amp;"       :="))</f>
        <v>1</v>
      </c>
      <c r="O396">
        <f ca="1">IF(N396&lt;1.1,N396,IF(N396&lt;YEAR!$C$2+YEAR!$C$3-2,N396+1,(YEAR!$C$2+YEAR!$C$3-1)&amp;"       :="))</f>
        <v>1</v>
      </c>
      <c r="P396">
        <f ca="1">IF(O396&lt;1.1,O396,IF(O396&lt;YEAR!$C$2+YEAR!$C$3-2,O396+1,(YEAR!$C$2+YEAR!$C$3-1)&amp;"       :="))</f>
        <v>1</v>
      </c>
      <c r="Q396">
        <f ca="1">IF(P396&lt;1.1,P396,IF(P396&lt;YEAR!$C$2+YEAR!$C$3-2,P396+1,(YEAR!$C$2+YEAR!$C$3-1)&amp;"       :="))</f>
        <v>1</v>
      </c>
      <c r="R396">
        <f ca="1">IF(Q396&lt;1.1,Q396,IF(Q396&lt;YEAR!$C$2+YEAR!$C$3-2,Q396+1,(YEAR!$C$2+YEAR!$C$3-1)&amp;"       :="))</f>
        <v>1</v>
      </c>
      <c r="S396">
        <f ca="1">IF(R396&lt;1.1,R396,IF(R396&lt;YEAR!$C$2+YEAR!$C$3-2,R396+1,(YEAR!$C$2+YEAR!$C$3-1)&amp;"       :="))</f>
        <v>1</v>
      </c>
      <c r="T396">
        <f ca="1">IF(S396&lt;1.1,S396,IF(S396&lt;YEAR!$C$2+YEAR!$C$3-2,S396+1,(YEAR!$C$2+YEAR!$C$3-1)&amp;"       :="))</f>
        <v>1</v>
      </c>
      <c r="U396">
        <f ca="1">IF(T396&lt;1.1,T396,IF(T396&lt;YEAR!$C$2+YEAR!$C$3-2,T396+1,(YEAR!$C$2+YEAR!$C$3-1)&amp;"       :="))</f>
        <v>1</v>
      </c>
      <c r="V396">
        <f ca="1">IF(U396&lt;1.1,U396,IF(U396&lt;YEAR!$C$2+YEAR!$C$3-2,U396+1,(YEAR!$C$2+YEAR!$C$3-1)&amp;"       :="))</f>
        <v>1</v>
      </c>
      <c r="W396">
        <f ca="1">IF(V396&lt;1.1,V396,IF(V396&lt;YEAR!$C$2+YEAR!$C$3-2,V396+1,(YEAR!$C$2+YEAR!$C$3-1)&amp;"       :="))</f>
        <v>1</v>
      </c>
      <c r="X396">
        <f ca="1">IF(W396&lt;1.1,W396,IF(W396&lt;YEAR!$C$2+YEAR!$C$3-2,W396+1,(YEAR!$C$2+YEAR!$C$3-1)&amp;"       :="))</f>
        <v>1</v>
      </c>
      <c r="Y396">
        <f ca="1">IF(X396&lt;1.1,X396,IF(X396&lt;YEAR!$C$2+YEAR!$C$3-2,X396+1,(YEAR!$C$2+YEAR!$C$3-1)&amp;"       :="))</f>
        <v>1</v>
      </c>
      <c r="Z396">
        <f ca="1">IF(Y396&lt;1.1,Y396,IF(Y396&lt;YEAR!$C$2+YEAR!$C$3-2,Y396+1,(YEAR!$C$2+YEAR!$C$3-1)&amp;"       :="))</f>
        <v>1</v>
      </c>
      <c r="AA396">
        <f ca="1">IF(Z396&lt;1.1,Z396,IF(Z396&lt;YEAR!$C$2+YEAR!$C$3-2,Z396+1,(YEAR!$C$2+YEAR!$C$3-1)&amp;"       :="))</f>
        <v>1</v>
      </c>
      <c r="AB396">
        <f ca="1">IF(AA396&lt;1.1,AA396,IF(AA396&lt;YEAR!$C$2+YEAR!$C$3-2,AA396+1,(YEAR!$C$2+YEAR!$C$3-1)&amp;"       :="))</f>
        <v>1</v>
      </c>
      <c r="AC396">
        <f ca="1">IF(AB396&lt;1.1,AB396,IF(AB396&lt;YEAR!$C$2+YEAR!$C$3-2,AB396+1,(YEAR!$C$2+YEAR!$C$3-1)&amp;"       :="))</f>
        <v>1</v>
      </c>
      <c r="AD396">
        <f ca="1">IF(AC396&lt;1.1,AC396,IF(AC396&lt;YEAR!$C$2+YEAR!$C$3-2,AC396+1,(YEAR!$C$2+YEAR!$C$3-1)&amp;"       :="))</f>
        <v>1</v>
      </c>
      <c r="AE396">
        <f ca="1">IF(AD396&lt;1.1,AD396,IF(AD396&lt;YEAR!$C$2+YEAR!$C$3-2,AD396+1,(YEAR!$C$2+YEAR!$C$3-1)&amp;"       :="))</f>
        <v>1</v>
      </c>
      <c r="AF396">
        <f ca="1">IF(AE396&lt;1.1,AE396,IF(AE396&lt;YEAR!$C$2+YEAR!$C$3-2,AE396+1,(YEAR!$C$2+YEAR!$C$3-1)&amp;"       :="))</f>
        <v>1</v>
      </c>
      <c r="AG396">
        <f ca="1">IF(AF396&lt;1.1,AF396,IF(AF396&lt;YEAR!$C$2+YEAR!$C$3-2,AF396+1,(YEAR!$C$2+YEAR!$C$3-1)&amp;"       :="))</f>
        <v>1</v>
      </c>
      <c r="AH396">
        <f ca="1">IF(AG396&lt;1.1,AG396,IF(AG396&lt;YEAR!$C$2+YEAR!$C$3-2,AG396+1,(YEAR!$C$2+YEAR!$C$3-1)&amp;"       :="))</f>
        <v>1</v>
      </c>
      <c r="AI396">
        <f ca="1">IF(AH396&lt;1.1,AH396,IF(AH396&lt;YEAR!$C$2+YEAR!$C$3-2,AH396+1,(YEAR!$C$2+YEAR!$C$3-1)&amp;"       :="))</f>
        <v>1</v>
      </c>
      <c r="AJ396">
        <f ca="1">IF(AI396&lt;1.1,AI396,IF(AI396&lt;YEAR!$C$2+YEAR!$C$3-2,AI396+1,(YEAR!$C$2+YEAR!$C$3-1)&amp;"       :="))</f>
        <v>1</v>
      </c>
    </row>
    <row r="397" spans="1:36">
      <c r="A397">
        <f t="shared" ca="1" si="27"/>
        <v>10</v>
      </c>
      <c r="B397" t="s">
        <v>51</v>
      </c>
      <c r="C397" t="str">
        <f ca="1">IF(D397="",OFFSET(AvailabilityFactor!A$1,A397,0),C396)</f>
        <v>D2HYMC01</v>
      </c>
      <c r="D397" t="str" cm="1">
        <f t="array" aca="1" ref="D397" ca="1">IF(D396="",TS_DRC!$P$5,OFFSET(TS_DRC!P$5,RIGHT(D396,2),0,TRUE))</f>
        <v>TS24</v>
      </c>
      <c r="E397" t="str">
        <f t="shared" ca="1" si="28"/>
        <v>TS24</v>
      </c>
      <c r="F397">
        <f ca="1">IF($D397="",YEAR!C$2,1)</f>
        <v>1</v>
      </c>
      <c r="G397">
        <f ca="1">IF(F397&lt;1.1,F397,IF(F397&lt;YEAR!$C$2+YEAR!$C$3-2,F397+1,(YEAR!$C$2+YEAR!$C$3-1)&amp;"       :="))</f>
        <v>1</v>
      </c>
      <c r="H397">
        <f ca="1">IF(G397&lt;1.1,G397,IF(G397&lt;YEAR!$C$2+YEAR!$C$3-2,G397+1,(YEAR!$C$2+YEAR!$C$3-1)&amp;"       :="))</f>
        <v>1</v>
      </c>
      <c r="I397">
        <f ca="1">IF(H397&lt;1.1,H397,IF(H397&lt;YEAR!$C$2+YEAR!$C$3-2,H397+1,(YEAR!$C$2+YEAR!$C$3-1)&amp;"       :="))</f>
        <v>1</v>
      </c>
      <c r="J397">
        <f ca="1">IF(I397&lt;1.1,I397,IF(I397&lt;YEAR!$C$2+YEAR!$C$3-2,I397+1,(YEAR!$C$2+YEAR!$C$3-1)&amp;"       :="))</f>
        <v>1</v>
      </c>
      <c r="K397">
        <f ca="1">IF(J397&lt;1.1,J397,IF(J397&lt;YEAR!$C$2+YEAR!$C$3-2,J397+1,(YEAR!$C$2+YEAR!$C$3-1)&amp;"       :="))</f>
        <v>1</v>
      </c>
      <c r="L397">
        <f ca="1">IF(K397&lt;1.1,K397,IF(K397&lt;YEAR!$C$2+YEAR!$C$3-2,K397+1,(YEAR!$C$2+YEAR!$C$3-1)&amp;"       :="))</f>
        <v>1</v>
      </c>
      <c r="M397">
        <f ca="1">IF(L397&lt;1.1,L397,IF(L397&lt;YEAR!$C$2+YEAR!$C$3-2,L397+1,(YEAR!$C$2+YEAR!$C$3-1)&amp;"       :="))</f>
        <v>1</v>
      </c>
      <c r="N397">
        <f ca="1">IF(M397&lt;1.1,M397,IF(M397&lt;YEAR!$C$2+YEAR!$C$3-2,M397+1,(YEAR!$C$2+YEAR!$C$3-1)&amp;"       :="))</f>
        <v>1</v>
      </c>
      <c r="O397">
        <f ca="1">IF(N397&lt;1.1,N397,IF(N397&lt;YEAR!$C$2+YEAR!$C$3-2,N397+1,(YEAR!$C$2+YEAR!$C$3-1)&amp;"       :="))</f>
        <v>1</v>
      </c>
      <c r="P397">
        <f ca="1">IF(O397&lt;1.1,O397,IF(O397&lt;YEAR!$C$2+YEAR!$C$3-2,O397+1,(YEAR!$C$2+YEAR!$C$3-1)&amp;"       :="))</f>
        <v>1</v>
      </c>
      <c r="Q397">
        <f ca="1">IF(P397&lt;1.1,P397,IF(P397&lt;YEAR!$C$2+YEAR!$C$3-2,P397+1,(YEAR!$C$2+YEAR!$C$3-1)&amp;"       :="))</f>
        <v>1</v>
      </c>
      <c r="R397">
        <f ca="1">IF(Q397&lt;1.1,Q397,IF(Q397&lt;YEAR!$C$2+YEAR!$C$3-2,Q397+1,(YEAR!$C$2+YEAR!$C$3-1)&amp;"       :="))</f>
        <v>1</v>
      </c>
      <c r="S397">
        <f ca="1">IF(R397&lt;1.1,R397,IF(R397&lt;YEAR!$C$2+YEAR!$C$3-2,R397+1,(YEAR!$C$2+YEAR!$C$3-1)&amp;"       :="))</f>
        <v>1</v>
      </c>
      <c r="T397">
        <f ca="1">IF(S397&lt;1.1,S397,IF(S397&lt;YEAR!$C$2+YEAR!$C$3-2,S397+1,(YEAR!$C$2+YEAR!$C$3-1)&amp;"       :="))</f>
        <v>1</v>
      </c>
      <c r="U397">
        <f ca="1">IF(T397&lt;1.1,T397,IF(T397&lt;YEAR!$C$2+YEAR!$C$3-2,T397+1,(YEAR!$C$2+YEAR!$C$3-1)&amp;"       :="))</f>
        <v>1</v>
      </c>
      <c r="V397">
        <f ca="1">IF(U397&lt;1.1,U397,IF(U397&lt;YEAR!$C$2+YEAR!$C$3-2,U397+1,(YEAR!$C$2+YEAR!$C$3-1)&amp;"       :="))</f>
        <v>1</v>
      </c>
      <c r="W397">
        <f ca="1">IF(V397&lt;1.1,V397,IF(V397&lt;YEAR!$C$2+YEAR!$C$3-2,V397+1,(YEAR!$C$2+YEAR!$C$3-1)&amp;"       :="))</f>
        <v>1</v>
      </c>
      <c r="X397">
        <f ca="1">IF(W397&lt;1.1,W397,IF(W397&lt;YEAR!$C$2+YEAR!$C$3-2,W397+1,(YEAR!$C$2+YEAR!$C$3-1)&amp;"       :="))</f>
        <v>1</v>
      </c>
      <c r="Y397">
        <f ca="1">IF(X397&lt;1.1,X397,IF(X397&lt;YEAR!$C$2+YEAR!$C$3-2,X397+1,(YEAR!$C$2+YEAR!$C$3-1)&amp;"       :="))</f>
        <v>1</v>
      </c>
      <c r="Z397">
        <f ca="1">IF(Y397&lt;1.1,Y397,IF(Y397&lt;YEAR!$C$2+YEAR!$C$3-2,Y397+1,(YEAR!$C$2+YEAR!$C$3-1)&amp;"       :="))</f>
        <v>1</v>
      </c>
      <c r="AA397">
        <f ca="1">IF(Z397&lt;1.1,Z397,IF(Z397&lt;YEAR!$C$2+YEAR!$C$3-2,Z397+1,(YEAR!$C$2+YEAR!$C$3-1)&amp;"       :="))</f>
        <v>1</v>
      </c>
      <c r="AB397">
        <f ca="1">IF(AA397&lt;1.1,AA397,IF(AA397&lt;YEAR!$C$2+YEAR!$C$3-2,AA397+1,(YEAR!$C$2+YEAR!$C$3-1)&amp;"       :="))</f>
        <v>1</v>
      </c>
      <c r="AC397">
        <f ca="1">IF(AB397&lt;1.1,AB397,IF(AB397&lt;YEAR!$C$2+YEAR!$C$3-2,AB397+1,(YEAR!$C$2+YEAR!$C$3-1)&amp;"       :="))</f>
        <v>1</v>
      </c>
      <c r="AD397">
        <f ca="1">IF(AC397&lt;1.1,AC397,IF(AC397&lt;YEAR!$C$2+YEAR!$C$3-2,AC397+1,(YEAR!$C$2+YEAR!$C$3-1)&amp;"       :="))</f>
        <v>1</v>
      </c>
      <c r="AE397">
        <f ca="1">IF(AD397&lt;1.1,AD397,IF(AD397&lt;YEAR!$C$2+YEAR!$C$3-2,AD397+1,(YEAR!$C$2+YEAR!$C$3-1)&amp;"       :="))</f>
        <v>1</v>
      </c>
      <c r="AF397">
        <f ca="1">IF(AE397&lt;1.1,AE397,IF(AE397&lt;YEAR!$C$2+YEAR!$C$3-2,AE397+1,(YEAR!$C$2+YEAR!$C$3-1)&amp;"       :="))</f>
        <v>1</v>
      </c>
      <c r="AG397">
        <f ca="1">IF(AF397&lt;1.1,AF397,IF(AF397&lt;YEAR!$C$2+YEAR!$C$3-2,AF397+1,(YEAR!$C$2+YEAR!$C$3-1)&amp;"       :="))</f>
        <v>1</v>
      </c>
      <c r="AH397">
        <f ca="1">IF(AG397&lt;1.1,AG397,IF(AG397&lt;YEAR!$C$2+YEAR!$C$3-2,AG397+1,(YEAR!$C$2+YEAR!$C$3-1)&amp;"       :="))</f>
        <v>1</v>
      </c>
      <c r="AI397">
        <f ca="1">IF(AH397&lt;1.1,AH397,IF(AH397&lt;YEAR!$C$2+YEAR!$C$3-2,AH397+1,(YEAR!$C$2+YEAR!$C$3-1)&amp;"       :="))</f>
        <v>1</v>
      </c>
      <c r="AJ397">
        <f ca="1">IF(AI397&lt;1.1,AI397,IF(AI397&lt;YEAR!$C$2+YEAR!$C$3-2,AI397+1,(YEAR!$C$2+YEAR!$C$3-1)&amp;"       :="))</f>
        <v>1</v>
      </c>
    </row>
    <row r="398" spans="1:36">
      <c r="A398">
        <f t="shared" ca="1" si="27"/>
        <v>10</v>
      </c>
      <c r="B398" t="s">
        <v>51</v>
      </c>
      <c r="C398" t="str">
        <f ca="1">IF(D398="",OFFSET(AvailabilityFactor!A$1,A398,0),C397)</f>
        <v>D2HYMC01</v>
      </c>
      <c r="D398" t="str" cm="1">
        <f t="array" aca="1" ref="D398" ca="1">IF(D397="",TS_DRC!$P$5,OFFSET(TS_DRC!P$5,RIGHT(D397,2),0,TRUE))</f>
        <v>TS25</v>
      </c>
      <c r="E398" t="str">
        <f t="shared" ca="1" si="28"/>
        <v>TS25</v>
      </c>
      <c r="F398">
        <f ca="1">IF($D398="",YEAR!C$2,1)</f>
        <v>1</v>
      </c>
      <c r="G398">
        <f ca="1">IF(F398&lt;1.1,F398,IF(F398&lt;YEAR!$C$2+YEAR!$C$3-2,F398+1,(YEAR!$C$2+YEAR!$C$3-1)&amp;"       :="))</f>
        <v>1</v>
      </c>
      <c r="H398">
        <f ca="1">IF(G398&lt;1.1,G398,IF(G398&lt;YEAR!$C$2+YEAR!$C$3-2,G398+1,(YEAR!$C$2+YEAR!$C$3-1)&amp;"       :="))</f>
        <v>1</v>
      </c>
      <c r="I398">
        <f ca="1">IF(H398&lt;1.1,H398,IF(H398&lt;YEAR!$C$2+YEAR!$C$3-2,H398+1,(YEAR!$C$2+YEAR!$C$3-1)&amp;"       :="))</f>
        <v>1</v>
      </c>
      <c r="J398">
        <f ca="1">IF(I398&lt;1.1,I398,IF(I398&lt;YEAR!$C$2+YEAR!$C$3-2,I398+1,(YEAR!$C$2+YEAR!$C$3-1)&amp;"       :="))</f>
        <v>1</v>
      </c>
      <c r="K398">
        <f ca="1">IF(J398&lt;1.1,J398,IF(J398&lt;YEAR!$C$2+YEAR!$C$3-2,J398+1,(YEAR!$C$2+YEAR!$C$3-1)&amp;"       :="))</f>
        <v>1</v>
      </c>
      <c r="L398">
        <f ca="1">IF(K398&lt;1.1,K398,IF(K398&lt;YEAR!$C$2+YEAR!$C$3-2,K398+1,(YEAR!$C$2+YEAR!$C$3-1)&amp;"       :="))</f>
        <v>1</v>
      </c>
      <c r="M398">
        <f ca="1">IF(L398&lt;1.1,L398,IF(L398&lt;YEAR!$C$2+YEAR!$C$3-2,L398+1,(YEAR!$C$2+YEAR!$C$3-1)&amp;"       :="))</f>
        <v>1</v>
      </c>
      <c r="N398">
        <f ca="1">IF(M398&lt;1.1,M398,IF(M398&lt;YEAR!$C$2+YEAR!$C$3-2,M398+1,(YEAR!$C$2+YEAR!$C$3-1)&amp;"       :="))</f>
        <v>1</v>
      </c>
      <c r="O398">
        <f ca="1">IF(N398&lt;1.1,N398,IF(N398&lt;YEAR!$C$2+YEAR!$C$3-2,N398+1,(YEAR!$C$2+YEAR!$C$3-1)&amp;"       :="))</f>
        <v>1</v>
      </c>
      <c r="P398">
        <f ca="1">IF(O398&lt;1.1,O398,IF(O398&lt;YEAR!$C$2+YEAR!$C$3-2,O398+1,(YEAR!$C$2+YEAR!$C$3-1)&amp;"       :="))</f>
        <v>1</v>
      </c>
      <c r="Q398">
        <f ca="1">IF(P398&lt;1.1,P398,IF(P398&lt;YEAR!$C$2+YEAR!$C$3-2,P398+1,(YEAR!$C$2+YEAR!$C$3-1)&amp;"       :="))</f>
        <v>1</v>
      </c>
      <c r="R398">
        <f ca="1">IF(Q398&lt;1.1,Q398,IF(Q398&lt;YEAR!$C$2+YEAR!$C$3-2,Q398+1,(YEAR!$C$2+YEAR!$C$3-1)&amp;"       :="))</f>
        <v>1</v>
      </c>
      <c r="S398">
        <f ca="1">IF(R398&lt;1.1,R398,IF(R398&lt;YEAR!$C$2+YEAR!$C$3-2,R398+1,(YEAR!$C$2+YEAR!$C$3-1)&amp;"       :="))</f>
        <v>1</v>
      </c>
      <c r="T398">
        <f ca="1">IF(S398&lt;1.1,S398,IF(S398&lt;YEAR!$C$2+YEAR!$C$3-2,S398+1,(YEAR!$C$2+YEAR!$C$3-1)&amp;"       :="))</f>
        <v>1</v>
      </c>
      <c r="U398">
        <f ca="1">IF(T398&lt;1.1,T398,IF(T398&lt;YEAR!$C$2+YEAR!$C$3-2,T398+1,(YEAR!$C$2+YEAR!$C$3-1)&amp;"       :="))</f>
        <v>1</v>
      </c>
      <c r="V398">
        <f ca="1">IF(U398&lt;1.1,U398,IF(U398&lt;YEAR!$C$2+YEAR!$C$3-2,U398+1,(YEAR!$C$2+YEAR!$C$3-1)&amp;"       :="))</f>
        <v>1</v>
      </c>
      <c r="W398">
        <f ca="1">IF(V398&lt;1.1,V398,IF(V398&lt;YEAR!$C$2+YEAR!$C$3-2,V398+1,(YEAR!$C$2+YEAR!$C$3-1)&amp;"       :="))</f>
        <v>1</v>
      </c>
      <c r="X398">
        <f ca="1">IF(W398&lt;1.1,W398,IF(W398&lt;YEAR!$C$2+YEAR!$C$3-2,W398+1,(YEAR!$C$2+YEAR!$C$3-1)&amp;"       :="))</f>
        <v>1</v>
      </c>
      <c r="Y398">
        <f ca="1">IF(X398&lt;1.1,X398,IF(X398&lt;YEAR!$C$2+YEAR!$C$3-2,X398+1,(YEAR!$C$2+YEAR!$C$3-1)&amp;"       :="))</f>
        <v>1</v>
      </c>
      <c r="Z398">
        <f ca="1">IF(Y398&lt;1.1,Y398,IF(Y398&lt;YEAR!$C$2+YEAR!$C$3-2,Y398+1,(YEAR!$C$2+YEAR!$C$3-1)&amp;"       :="))</f>
        <v>1</v>
      </c>
      <c r="AA398">
        <f ca="1">IF(Z398&lt;1.1,Z398,IF(Z398&lt;YEAR!$C$2+YEAR!$C$3-2,Z398+1,(YEAR!$C$2+YEAR!$C$3-1)&amp;"       :="))</f>
        <v>1</v>
      </c>
      <c r="AB398">
        <f ca="1">IF(AA398&lt;1.1,AA398,IF(AA398&lt;YEAR!$C$2+YEAR!$C$3-2,AA398+1,(YEAR!$C$2+YEAR!$C$3-1)&amp;"       :="))</f>
        <v>1</v>
      </c>
      <c r="AC398">
        <f ca="1">IF(AB398&lt;1.1,AB398,IF(AB398&lt;YEAR!$C$2+YEAR!$C$3-2,AB398+1,(YEAR!$C$2+YEAR!$C$3-1)&amp;"       :="))</f>
        <v>1</v>
      </c>
      <c r="AD398">
        <f ca="1">IF(AC398&lt;1.1,AC398,IF(AC398&lt;YEAR!$C$2+YEAR!$C$3-2,AC398+1,(YEAR!$C$2+YEAR!$C$3-1)&amp;"       :="))</f>
        <v>1</v>
      </c>
      <c r="AE398">
        <f ca="1">IF(AD398&lt;1.1,AD398,IF(AD398&lt;YEAR!$C$2+YEAR!$C$3-2,AD398+1,(YEAR!$C$2+YEAR!$C$3-1)&amp;"       :="))</f>
        <v>1</v>
      </c>
      <c r="AF398">
        <f ca="1">IF(AE398&lt;1.1,AE398,IF(AE398&lt;YEAR!$C$2+YEAR!$C$3-2,AE398+1,(YEAR!$C$2+YEAR!$C$3-1)&amp;"       :="))</f>
        <v>1</v>
      </c>
      <c r="AG398">
        <f ca="1">IF(AF398&lt;1.1,AF398,IF(AF398&lt;YEAR!$C$2+YEAR!$C$3-2,AF398+1,(YEAR!$C$2+YEAR!$C$3-1)&amp;"       :="))</f>
        <v>1</v>
      </c>
      <c r="AH398">
        <f ca="1">IF(AG398&lt;1.1,AG398,IF(AG398&lt;YEAR!$C$2+YEAR!$C$3-2,AG398+1,(YEAR!$C$2+YEAR!$C$3-1)&amp;"       :="))</f>
        <v>1</v>
      </c>
      <c r="AI398">
        <f ca="1">IF(AH398&lt;1.1,AH398,IF(AH398&lt;YEAR!$C$2+YEAR!$C$3-2,AH398+1,(YEAR!$C$2+YEAR!$C$3-1)&amp;"       :="))</f>
        <v>1</v>
      </c>
      <c r="AJ398">
        <f ca="1">IF(AI398&lt;1.1,AI398,IF(AI398&lt;YEAR!$C$2+YEAR!$C$3-2,AI398+1,(YEAR!$C$2+YEAR!$C$3-1)&amp;"       :="))</f>
        <v>1</v>
      </c>
    </row>
    <row r="399" spans="1:36">
      <c r="A399">
        <f t="shared" ca="1" si="27"/>
        <v>10</v>
      </c>
      <c r="B399" t="s">
        <v>51</v>
      </c>
      <c r="C399" t="str">
        <f ca="1">IF(D399="",OFFSET(AvailabilityFactor!A$1,A399,0),C398)</f>
        <v>D2HYMC01</v>
      </c>
      <c r="D399" t="str" cm="1">
        <f t="array" aca="1" ref="D399" ca="1">IF(D398="",TS_DRC!$P$5,OFFSET(TS_DRC!P$5,RIGHT(D398,2),0,TRUE))</f>
        <v>TS26</v>
      </c>
      <c r="E399" t="str">
        <f t="shared" ca="1" si="28"/>
        <v>TS26</v>
      </c>
      <c r="F399">
        <f ca="1">IF($D399="",YEAR!C$2,1)</f>
        <v>1</v>
      </c>
      <c r="G399">
        <f ca="1">IF(F399&lt;1.1,F399,IF(F399&lt;YEAR!$C$2+YEAR!$C$3-2,F399+1,(YEAR!$C$2+YEAR!$C$3-1)&amp;"       :="))</f>
        <v>1</v>
      </c>
      <c r="H399">
        <f ca="1">IF(G399&lt;1.1,G399,IF(G399&lt;YEAR!$C$2+YEAR!$C$3-2,G399+1,(YEAR!$C$2+YEAR!$C$3-1)&amp;"       :="))</f>
        <v>1</v>
      </c>
      <c r="I399">
        <f ca="1">IF(H399&lt;1.1,H399,IF(H399&lt;YEAR!$C$2+YEAR!$C$3-2,H399+1,(YEAR!$C$2+YEAR!$C$3-1)&amp;"       :="))</f>
        <v>1</v>
      </c>
      <c r="J399">
        <f ca="1">IF(I399&lt;1.1,I399,IF(I399&lt;YEAR!$C$2+YEAR!$C$3-2,I399+1,(YEAR!$C$2+YEAR!$C$3-1)&amp;"       :="))</f>
        <v>1</v>
      </c>
      <c r="K399">
        <f ca="1">IF(J399&lt;1.1,J399,IF(J399&lt;YEAR!$C$2+YEAR!$C$3-2,J399+1,(YEAR!$C$2+YEAR!$C$3-1)&amp;"       :="))</f>
        <v>1</v>
      </c>
      <c r="L399">
        <f ca="1">IF(K399&lt;1.1,K399,IF(K399&lt;YEAR!$C$2+YEAR!$C$3-2,K399+1,(YEAR!$C$2+YEAR!$C$3-1)&amp;"       :="))</f>
        <v>1</v>
      </c>
      <c r="M399">
        <f ca="1">IF(L399&lt;1.1,L399,IF(L399&lt;YEAR!$C$2+YEAR!$C$3-2,L399+1,(YEAR!$C$2+YEAR!$C$3-1)&amp;"       :="))</f>
        <v>1</v>
      </c>
      <c r="N399">
        <f ca="1">IF(M399&lt;1.1,M399,IF(M399&lt;YEAR!$C$2+YEAR!$C$3-2,M399+1,(YEAR!$C$2+YEAR!$C$3-1)&amp;"       :="))</f>
        <v>1</v>
      </c>
      <c r="O399">
        <f ca="1">IF(N399&lt;1.1,N399,IF(N399&lt;YEAR!$C$2+YEAR!$C$3-2,N399+1,(YEAR!$C$2+YEAR!$C$3-1)&amp;"       :="))</f>
        <v>1</v>
      </c>
      <c r="P399">
        <f ca="1">IF(O399&lt;1.1,O399,IF(O399&lt;YEAR!$C$2+YEAR!$C$3-2,O399+1,(YEAR!$C$2+YEAR!$C$3-1)&amp;"       :="))</f>
        <v>1</v>
      </c>
      <c r="Q399">
        <f ca="1">IF(P399&lt;1.1,P399,IF(P399&lt;YEAR!$C$2+YEAR!$C$3-2,P399+1,(YEAR!$C$2+YEAR!$C$3-1)&amp;"       :="))</f>
        <v>1</v>
      </c>
      <c r="R399">
        <f ca="1">IF(Q399&lt;1.1,Q399,IF(Q399&lt;YEAR!$C$2+YEAR!$C$3-2,Q399+1,(YEAR!$C$2+YEAR!$C$3-1)&amp;"       :="))</f>
        <v>1</v>
      </c>
      <c r="S399">
        <f ca="1">IF(R399&lt;1.1,R399,IF(R399&lt;YEAR!$C$2+YEAR!$C$3-2,R399+1,(YEAR!$C$2+YEAR!$C$3-1)&amp;"       :="))</f>
        <v>1</v>
      </c>
      <c r="T399">
        <f ca="1">IF(S399&lt;1.1,S399,IF(S399&lt;YEAR!$C$2+YEAR!$C$3-2,S399+1,(YEAR!$C$2+YEAR!$C$3-1)&amp;"       :="))</f>
        <v>1</v>
      </c>
      <c r="U399">
        <f ca="1">IF(T399&lt;1.1,T399,IF(T399&lt;YEAR!$C$2+YEAR!$C$3-2,T399+1,(YEAR!$C$2+YEAR!$C$3-1)&amp;"       :="))</f>
        <v>1</v>
      </c>
      <c r="V399">
        <f ca="1">IF(U399&lt;1.1,U399,IF(U399&lt;YEAR!$C$2+YEAR!$C$3-2,U399+1,(YEAR!$C$2+YEAR!$C$3-1)&amp;"       :="))</f>
        <v>1</v>
      </c>
      <c r="W399">
        <f ca="1">IF(V399&lt;1.1,V399,IF(V399&lt;YEAR!$C$2+YEAR!$C$3-2,V399+1,(YEAR!$C$2+YEAR!$C$3-1)&amp;"       :="))</f>
        <v>1</v>
      </c>
      <c r="X399">
        <f ca="1">IF(W399&lt;1.1,W399,IF(W399&lt;YEAR!$C$2+YEAR!$C$3-2,W399+1,(YEAR!$C$2+YEAR!$C$3-1)&amp;"       :="))</f>
        <v>1</v>
      </c>
      <c r="Y399">
        <f ca="1">IF(X399&lt;1.1,X399,IF(X399&lt;YEAR!$C$2+YEAR!$C$3-2,X399+1,(YEAR!$C$2+YEAR!$C$3-1)&amp;"       :="))</f>
        <v>1</v>
      </c>
      <c r="Z399">
        <f ca="1">IF(Y399&lt;1.1,Y399,IF(Y399&lt;YEAR!$C$2+YEAR!$C$3-2,Y399+1,(YEAR!$C$2+YEAR!$C$3-1)&amp;"       :="))</f>
        <v>1</v>
      </c>
      <c r="AA399">
        <f ca="1">IF(Z399&lt;1.1,Z399,IF(Z399&lt;YEAR!$C$2+YEAR!$C$3-2,Z399+1,(YEAR!$C$2+YEAR!$C$3-1)&amp;"       :="))</f>
        <v>1</v>
      </c>
      <c r="AB399">
        <f ca="1">IF(AA399&lt;1.1,AA399,IF(AA399&lt;YEAR!$C$2+YEAR!$C$3-2,AA399+1,(YEAR!$C$2+YEAR!$C$3-1)&amp;"       :="))</f>
        <v>1</v>
      </c>
      <c r="AC399">
        <f ca="1">IF(AB399&lt;1.1,AB399,IF(AB399&lt;YEAR!$C$2+YEAR!$C$3-2,AB399+1,(YEAR!$C$2+YEAR!$C$3-1)&amp;"       :="))</f>
        <v>1</v>
      </c>
      <c r="AD399">
        <f ca="1">IF(AC399&lt;1.1,AC399,IF(AC399&lt;YEAR!$C$2+YEAR!$C$3-2,AC399+1,(YEAR!$C$2+YEAR!$C$3-1)&amp;"       :="))</f>
        <v>1</v>
      </c>
      <c r="AE399">
        <f ca="1">IF(AD399&lt;1.1,AD399,IF(AD399&lt;YEAR!$C$2+YEAR!$C$3-2,AD399+1,(YEAR!$C$2+YEAR!$C$3-1)&amp;"       :="))</f>
        <v>1</v>
      </c>
      <c r="AF399">
        <f ca="1">IF(AE399&lt;1.1,AE399,IF(AE399&lt;YEAR!$C$2+YEAR!$C$3-2,AE399+1,(YEAR!$C$2+YEAR!$C$3-1)&amp;"       :="))</f>
        <v>1</v>
      </c>
      <c r="AG399">
        <f ca="1">IF(AF399&lt;1.1,AF399,IF(AF399&lt;YEAR!$C$2+YEAR!$C$3-2,AF399+1,(YEAR!$C$2+YEAR!$C$3-1)&amp;"       :="))</f>
        <v>1</v>
      </c>
      <c r="AH399">
        <f ca="1">IF(AG399&lt;1.1,AG399,IF(AG399&lt;YEAR!$C$2+YEAR!$C$3-2,AG399+1,(YEAR!$C$2+YEAR!$C$3-1)&amp;"       :="))</f>
        <v>1</v>
      </c>
      <c r="AI399">
        <f ca="1">IF(AH399&lt;1.1,AH399,IF(AH399&lt;YEAR!$C$2+YEAR!$C$3-2,AH399+1,(YEAR!$C$2+YEAR!$C$3-1)&amp;"       :="))</f>
        <v>1</v>
      </c>
      <c r="AJ399">
        <f ca="1">IF(AI399&lt;1.1,AI399,IF(AI399&lt;YEAR!$C$2+YEAR!$C$3-2,AI399+1,(YEAR!$C$2+YEAR!$C$3-1)&amp;"       :="))</f>
        <v>1</v>
      </c>
    </row>
    <row r="400" spans="1:36">
      <c r="A400">
        <f t="shared" ca="1" si="27"/>
        <v>10</v>
      </c>
      <c r="B400" t="s">
        <v>51</v>
      </c>
      <c r="C400" t="str">
        <f ca="1">IF(D400="",OFFSET(AvailabilityFactor!A$1,A400,0),C399)</f>
        <v>D2HYMC01</v>
      </c>
      <c r="D400" t="str" cm="1">
        <f t="array" aca="1" ref="D400" ca="1">IF(D399="",TS_DRC!$P$5,OFFSET(TS_DRC!P$5,RIGHT(D399,2),0,TRUE))</f>
        <v>TS27</v>
      </c>
      <c r="E400" t="str">
        <f t="shared" ca="1" si="28"/>
        <v>TS27</v>
      </c>
      <c r="F400">
        <f ca="1">IF($D400="",YEAR!C$2,1)</f>
        <v>1</v>
      </c>
      <c r="G400">
        <f ca="1">IF(F400&lt;1.1,F400,IF(F400&lt;YEAR!$C$2+YEAR!$C$3-2,F400+1,(YEAR!$C$2+YEAR!$C$3-1)&amp;"       :="))</f>
        <v>1</v>
      </c>
      <c r="H400">
        <f ca="1">IF(G400&lt;1.1,G400,IF(G400&lt;YEAR!$C$2+YEAR!$C$3-2,G400+1,(YEAR!$C$2+YEAR!$C$3-1)&amp;"       :="))</f>
        <v>1</v>
      </c>
      <c r="I400">
        <f ca="1">IF(H400&lt;1.1,H400,IF(H400&lt;YEAR!$C$2+YEAR!$C$3-2,H400+1,(YEAR!$C$2+YEAR!$C$3-1)&amp;"       :="))</f>
        <v>1</v>
      </c>
      <c r="J400">
        <f ca="1">IF(I400&lt;1.1,I400,IF(I400&lt;YEAR!$C$2+YEAR!$C$3-2,I400+1,(YEAR!$C$2+YEAR!$C$3-1)&amp;"       :="))</f>
        <v>1</v>
      </c>
      <c r="K400">
        <f ca="1">IF(J400&lt;1.1,J400,IF(J400&lt;YEAR!$C$2+YEAR!$C$3-2,J400+1,(YEAR!$C$2+YEAR!$C$3-1)&amp;"       :="))</f>
        <v>1</v>
      </c>
      <c r="L400">
        <f ca="1">IF(K400&lt;1.1,K400,IF(K400&lt;YEAR!$C$2+YEAR!$C$3-2,K400+1,(YEAR!$C$2+YEAR!$C$3-1)&amp;"       :="))</f>
        <v>1</v>
      </c>
      <c r="M400">
        <f ca="1">IF(L400&lt;1.1,L400,IF(L400&lt;YEAR!$C$2+YEAR!$C$3-2,L400+1,(YEAR!$C$2+YEAR!$C$3-1)&amp;"       :="))</f>
        <v>1</v>
      </c>
      <c r="N400">
        <f ca="1">IF(M400&lt;1.1,M400,IF(M400&lt;YEAR!$C$2+YEAR!$C$3-2,M400+1,(YEAR!$C$2+YEAR!$C$3-1)&amp;"       :="))</f>
        <v>1</v>
      </c>
      <c r="O400">
        <f ca="1">IF(N400&lt;1.1,N400,IF(N400&lt;YEAR!$C$2+YEAR!$C$3-2,N400+1,(YEAR!$C$2+YEAR!$C$3-1)&amp;"       :="))</f>
        <v>1</v>
      </c>
      <c r="P400">
        <f ca="1">IF(O400&lt;1.1,O400,IF(O400&lt;YEAR!$C$2+YEAR!$C$3-2,O400+1,(YEAR!$C$2+YEAR!$C$3-1)&amp;"       :="))</f>
        <v>1</v>
      </c>
      <c r="Q400">
        <f ca="1">IF(P400&lt;1.1,P400,IF(P400&lt;YEAR!$C$2+YEAR!$C$3-2,P400+1,(YEAR!$C$2+YEAR!$C$3-1)&amp;"       :="))</f>
        <v>1</v>
      </c>
      <c r="R400">
        <f ca="1">IF(Q400&lt;1.1,Q400,IF(Q400&lt;YEAR!$C$2+YEAR!$C$3-2,Q400+1,(YEAR!$C$2+YEAR!$C$3-1)&amp;"       :="))</f>
        <v>1</v>
      </c>
      <c r="S400">
        <f ca="1">IF(R400&lt;1.1,R400,IF(R400&lt;YEAR!$C$2+YEAR!$C$3-2,R400+1,(YEAR!$C$2+YEAR!$C$3-1)&amp;"       :="))</f>
        <v>1</v>
      </c>
      <c r="T400">
        <f ca="1">IF(S400&lt;1.1,S400,IF(S400&lt;YEAR!$C$2+YEAR!$C$3-2,S400+1,(YEAR!$C$2+YEAR!$C$3-1)&amp;"       :="))</f>
        <v>1</v>
      </c>
      <c r="U400">
        <f ca="1">IF(T400&lt;1.1,T400,IF(T400&lt;YEAR!$C$2+YEAR!$C$3-2,T400+1,(YEAR!$C$2+YEAR!$C$3-1)&amp;"       :="))</f>
        <v>1</v>
      </c>
      <c r="V400">
        <f ca="1">IF(U400&lt;1.1,U400,IF(U400&lt;YEAR!$C$2+YEAR!$C$3-2,U400+1,(YEAR!$C$2+YEAR!$C$3-1)&amp;"       :="))</f>
        <v>1</v>
      </c>
      <c r="W400">
        <f ca="1">IF(V400&lt;1.1,V400,IF(V400&lt;YEAR!$C$2+YEAR!$C$3-2,V400+1,(YEAR!$C$2+YEAR!$C$3-1)&amp;"       :="))</f>
        <v>1</v>
      </c>
      <c r="X400">
        <f ca="1">IF(W400&lt;1.1,W400,IF(W400&lt;YEAR!$C$2+YEAR!$C$3-2,W400+1,(YEAR!$C$2+YEAR!$C$3-1)&amp;"       :="))</f>
        <v>1</v>
      </c>
      <c r="Y400">
        <f ca="1">IF(X400&lt;1.1,X400,IF(X400&lt;YEAR!$C$2+YEAR!$C$3-2,X400+1,(YEAR!$C$2+YEAR!$C$3-1)&amp;"       :="))</f>
        <v>1</v>
      </c>
      <c r="Z400">
        <f ca="1">IF(Y400&lt;1.1,Y400,IF(Y400&lt;YEAR!$C$2+YEAR!$C$3-2,Y400+1,(YEAR!$C$2+YEAR!$C$3-1)&amp;"       :="))</f>
        <v>1</v>
      </c>
      <c r="AA400">
        <f ca="1">IF(Z400&lt;1.1,Z400,IF(Z400&lt;YEAR!$C$2+YEAR!$C$3-2,Z400+1,(YEAR!$C$2+YEAR!$C$3-1)&amp;"       :="))</f>
        <v>1</v>
      </c>
      <c r="AB400">
        <f ca="1">IF(AA400&lt;1.1,AA400,IF(AA400&lt;YEAR!$C$2+YEAR!$C$3-2,AA400+1,(YEAR!$C$2+YEAR!$C$3-1)&amp;"       :="))</f>
        <v>1</v>
      </c>
      <c r="AC400">
        <f ca="1">IF(AB400&lt;1.1,AB400,IF(AB400&lt;YEAR!$C$2+YEAR!$C$3-2,AB400+1,(YEAR!$C$2+YEAR!$C$3-1)&amp;"       :="))</f>
        <v>1</v>
      </c>
      <c r="AD400">
        <f ca="1">IF(AC400&lt;1.1,AC400,IF(AC400&lt;YEAR!$C$2+YEAR!$C$3-2,AC400+1,(YEAR!$C$2+YEAR!$C$3-1)&amp;"       :="))</f>
        <v>1</v>
      </c>
      <c r="AE400">
        <f ca="1">IF(AD400&lt;1.1,AD400,IF(AD400&lt;YEAR!$C$2+YEAR!$C$3-2,AD400+1,(YEAR!$C$2+YEAR!$C$3-1)&amp;"       :="))</f>
        <v>1</v>
      </c>
      <c r="AF400">
        <f ca="1">IF(AE400&lt;1.1,AE400,IF(AE400&lt;YEAR!$C$2+YEAR!$C$3-2,AE400+1,(YEAR!$C$2+YEAR!$C$3-1)&amp;"       :="))</f>
        <v>1</v>
      </c>
      <c r="AG400">
        <f ca="1">IF(AF400&lt;1.1,AF400,IF(AF400&lt;YEAR!$C$2+YEAR!$C$3-2,AF400+1,(YEAR!$C$2+YEAR!$C$3-1)&amp;"       :="))</f>
        <v>1</v>
      </c>
      <c r="AH400">
        <f ca="1">IF(AG400&lt;1.1,AG400,IF(AG400&lt;YEAR!$C$2+YEAR!$C$3-2,AG400+1,(YEAR!$C$2+YEAR!$C$3-1)&amp;"       :="))</f>
        <v>1</v>
      </c>
      <c r="AI400">
        <f ca="1">IF(AH400&lt;1.1,AH400,IF(AH400&lt;YEAR!$C$2+YEAR!$C$3-2,AH400+1,(YEAR!$C$2+YEAR!$C$3-1)&amp;"       :="))</f>
        <v>1</v>
      </c>
      <c r="AJ400">
        <f ca="1">IF(AI400&lt;1.1,AI400,IF(AI400&lt;YEAR!$C$2+YEAR!$C$3-2,AI400+1,(YEAR!$C$2+YEAR!$C$3-1)&amp;"       :="))</f>
        <v>1</v>
      </c>
    </row>
    <row r="401" spans="1:36">
      <c r="A401">
        <f t="shared" ca="1" si="27"/>
        <v>10</v>
      </c>
      <c r="B401" t="s">
        <v>51</v>
      </c>
      <c r="C401" t="str">
        <f ca="1">IF(D401="",OFFSET(AvailabilityFactor!A$1,A401,0),C400)</f>
        <v>D2HYMC01</v>
      </c>
      <c r="D401" t="str" cm="1">
        <f t="array" aca="1" ref="D401" ca="1">IF(D400="",TS_DRC!$P$5,OFFSET(TS_DRC!P$5,RIGHT(D400,2),0,TRUE))</f>
        <v>TS28</v>
      </c>
      <c r="E401" t="str">
        <f t="shared" ca="1" si="28"/>
        <v>TS28</v>
      </c>
      <c r="F401">
        <f ca="1">IF($D401="",YEAR!C$2,1)</f>
        <v>1</v>
      </c>
      <c r="G401">
        <f ca="1">IF(F401&lt;1.1,F401,IF(F401&lt;YEAR!$C$2+YEAR!$C$3-2,F401+1,(YEAR!$C$2+YEAR!$C$3-1)&amp;"       :="))</f>
        <v>1</v>
      </c>
      <c r="H401">
        <f ca="1">IF(G401&lt;1.1,G401,IF(G401&lt;YEAR!$C$2+YEAR!$C$3-2,G401+1,(YEAR!$C$2+YEAR!$C$3-1)&amp;"       :="))</f>
        <v>1</v>
      </c>
      <c r="I401">
        <f ca="1">IF(H401&lt;1.1,H401,IF(H401&lt;YEAR!$C$2+YEAR!$C$3-2,H401+1,(YEAR!$C$2+YEAR!$C$3-1)&amp;"       :="))</f>
        <v>1</v>
      </c>
      <c r="J401">
        <f ca="1">IF(I401&lt;1.1,I401,IF(I401&lt;YEAR!$C$2+YEAR!$C$3-2,I401+1,(YEAR!$C$2+YEAR!$C$3-1)&amp;"       :="))</f>
        <v>1</v>
      </c>
      <c r="K401">
        <f ca="1">IF(J401&lt;1.1,J401,IF(J401&lt;YEAR!$C$2+YEAR!$C$3-2,J401+1,(YEAR!$C$2+YEAR!$C$3-1)&amp;"       :="))</f>
        <v>1</v>
      </c>
      <c r="L401">
        <f ca="1">IF(K401&lt;1.1,K401,IF(K401&lt;YEAR!$C$2+YEAR!$C$3-2,K401+1,(YEAR!$C$2+YEAR!$C$3-1)&amp;"       :="))</f>
        <v>1</v>
      </c>
      <c r="M401">
        <f ca="1">IF(L401&lt;1.1,L401,IF(L401&lt;YEAR!$C$2+YEAR!$C$3-2,L401+1,(YEAR!$C$2+YEAR!$C$3-1)&amp;"       :="))</f>
        <v>1</v>
      </c>
      <c r="N401">
        <f ca="1">IF(M401&lt;1.1,M401,IF(M401&lt;YEAR!$C$2+YEAR!$C$3-2,M401+1,(YEAR!$C$2+YEAR!$C$3-1)&amp;"       :="))</f>
        <v>1</v>
      </c>
      <c r="O401">
        <f ca="1">IF(N401&lt;1.1,N401,IF(N401&lt;YEAR!$C$2+YEAR!$C$3-2,N401+1,(YEAR!$C$2+YEAR!$C$3-1)&amp;"       :="))</f>
        <v>1</v>
      </c>
      <c r="P401">
        <f ca="1">IF(O401&lt;1.1,O401,IF(O401&lt;YEAR!$C$2+YEAR!$C$3-2,O401+1,(YEAR!$C$2+YEAR!$C$3-1)&amp;"       :="))</f>
        <v>1</v>
      </c>
      <c r="Q401">
        <f ca="1">IF(P401&lt;1.1,P401,IF(P401&lt;YEAR!$C$2+YEAR!$C$3-2,P401+1,(YEAR!$C$2+YEAR!$C$3-1)&amp;"       :="))</f>
        <v>1</v>
      </c>
      <c r="R401">
        <f ca="1">IF(Q401&lt;1.1,Q401,IF(Q401&lt;YEAR!$C$2+YEAR!$C$3-2,Q401+1,(YEAR!$C$2+YEAR!$C$3-1)&amp;"       :="))</f>
        <v>1</v>
      </c>
      <c r="S401">
        <f ca="1">IF(R401&lt;1.1,R401,IF(R401&lt;YEAR!$C$2+YEAR!$C$3-2,R401+1,(YEAR!$C$2+YEAR!$C$3-1)&amp;"       :="))</f>
        <v>1</v>
      </c>
      <c r="T401">
        <f ca="1">IF(S401&lt;1.1,S401,IF(S401&lt;YEAR!$C$2+YEAR!$C$3-2,S401+1,(YEAR!$C$2+YEAR!$C$3-1)&amp;"       :="))</f>
        <v>1</v>
      </c>
      <c r="U401">
        <f ca="1">IF(T401&lt;1.1,T401,IF(T401&lt;YEAR!$C$2+YEAR!$C$3-2,T401+1,(YEAR!$C$2+YEAR!$C$3-1)&amp;"       :="))</f>
        <v>1</v>
      </c>
      <c r="V401">
        <f ca="1">IF(U401&lt;1.1,U401,IF(U401&lt;YEAR!$C$2+YEAR!$C$3-2,U401+1,(YEAR!$C$2+YEAR!$C$3-1)&amp;"       :="))</f>
        <v>1</v>
      </c>
      <c r="W401">
        <f ca="1">IF(V401&lt;1.1,V401,IF(V401&lt;YEAR!$C$2+YEAR!$C$3-2,V401+1,(YEAR!$C$2+YEAR!$C$3-1)&amp;"       :="))</f>
        <v>1</v>
      </c>
      <c r="X401">
        <f ca="1">IF(W401&lt;1.1,W401,IF(W401&lt;YEAR!$C$2+YEAR!$C$3-2,W401+1,(YEAR!$C$2+YEAR!$C$3-1)&amp;"       :="))</f>
        <v>1</v>
      </c>
      <c r="Y401">
        <f ca="1">IF(X401&lt;1.1,X401,IF(X401&lt;YEAR!$C$2+YEAR!$C$3-2,X401+1,(YEAR!$C$2+YEAR!$C$3-1)&amp;"       :="))</f>
        <v>1</v>
      </c>
      <c r="Z401">
        <f ca="1">IF(Y401&lt;1.1,Y401,IF(Y401&lt;YEAR!$C$2+YEAR!$C$3-2,Y401+1,(YEAR!$C$2+YEAR!$C$3-1)&amp;"       :="))</f>
        <v>1</v>
      </c>
      <c r="AA401">
        <f ca="1">IF(Z401&lt;1.1,Z401,IF(Z401&lt;YEAR!$C$2+YEAR!$C$3-2,Z401+1,(YEAR!$C$2+YEAR!$C$3-1)&amp;"       :="))</f>
        <v>1</v>
      </c>
      <c r="AB401">
        <f ca="1">IF(AA401&lt;1.1,AA401,IF(AA401&lt;YEAR!$C$2+YEAR!$C$3-2,AA401+1,(YEAR!$C$2+YEAR!$C$3-1)&amp;"       :="))</f>
        <v>1</v>
      </c>
      <c r="AC401">
        <f ca="1">IF(AB401&lt;1.1,AB401,IF(AB401&lt;YEAR!$C$2+YEAR!$C$3-2,AB401+1,(YEAR!$C$2+YEAR!$C$3-1)&amp;"       :="))</f>
        <v>1</v>
      </c>
      <c r="AD401">
        <f ca="1">IF(AC401&lt;1.1,AC401,IF(AC401&lt;YEAR!$C$2+YEAR!$C$3-2,AC401+1,(YEAR!$C$2+YEAR!$C$3-1)&amp;"       :="))</f>
        <v>1</v>
      </c>
      <c r="AE401">
        <f ca="1">IF(AD401&lt;1.1,AD401,IF(AD401&lt;YEAR!$C$2+YEAR!$C$3-2,AD401+1,(YEAR!$C$2+YEAR!$C$3-1)&amp;"       :="))</f>
        <v>1</v>
      </c>
      <c r="AF401">
        <f ca="1">IF(AE401&lt;1.1,AE401,IF(AE401&lt;YEAR!$C$2+YEAR!$C$3-2,AE401+1,(YEAR!$C$2+YEAR!$C$3-1)&amp;"       :="))</f>
        <v>1</v>
      </c>
      <c r="AG401">
        <f ca="1">IF(AF401&lt;1.1,AF401,IF(AF401&lt;YEAR!$C$2+YEAR!$C$3-2,AF401+1,(YEAR!$C$2+YEAR!$C$3-1)&amp;"       :="))</f>
        <v>1</v>
      </c>
      <c r="AH401">
        <f ca="1">IF(AG401&lt;1.1,AG401,IF(AG401&lt;YEAR!$C$2+YEAR!$C$3-2,AG401+1,(YEAR!$C$2+YEAR!$C$3-1)&amp;"       :="))</f>
        <v>1</v>
      </c>
      <c r="AI401">
        <f ca="1">IF(AH401&lt;1.1,AH401,IF(AH401&lt;YEAR!$C$2+YEAR!$C$3-2,AH401+1,(YEAR!$C$2+YEAR!$C$3-1)&amp;"       :="))</f>
        <v>1</v>
      </c>
      <c r="AJ401">
        <f ca="1">IF(AI401&lt;1.1,AI401,IF(AI401&lt;YEAR!$C$2+YEAR!$C$3-2,AI401+1,(YEAR!$C$2+YEAR!$C$3-1)&amp;"       :="))</f>
        <v>1</v>
      </c>
    </row>
    <row r="402" spans="1:36">
      <c r="A402">
        <f t="shared" ca="1" si="27"/>
        <v>10</v>
      </c>
      <c r="B402" t="s">
        <v>51</v>
      </c>
      <c r="C402" t="str">
        <f ca="1">IF(D402="",OFFSET(AvailabilityFactor!A$1,A402,0),C401)</f>
        <v>D2HYMC01</v>
      </c>
      <c r="D402" t="str" cm="1">
        <f t="array" aca="1" ref="D402" ca="1">IF(D401="",TS_DRC!$P$5,OFFSET(TS_DRC!P$5,RIGHT(D401,2),0,TRUE))</f>
        <v>TS29</v>
      </c>
      <c r="E402" t="str">
        <f t="shared" ca="1" si="28"/>
        <v>TS29</v>
      </c>
      <c r="F402">
        <f ca="1">IF($D402="",YEAR!C$2,1)</f>
        <v>1</v>
      </c>
      <c r="G402">
        <f ca="1">IF(F402&lt;1.1,F402,IF(F402&lt;YEAR!$C$2+YEAR!$C$3-2,F402+1,(YEAR!$C$2+YEAR!$C$3-1)&amp;"       :="))</f>
        <v>1</v>
      </c>
      <c r="H402">
        <f ca="1">IF(G402&lt;1.1,G402,IF(G402&lt;YEAR!$C$2+YEAR!$C$3-2,G402+1,(YEAR!$C$2+YEAR!$C$3-1)&amp;"       :="))</f>
        <v>1</v>
      </c>
      <c r="I402">
        <f ca="1">IF(H402&lt;1.1,H402,IF(H402&lt;YEAR!$C$2+YEAR!$C$3-2,H402+1,(YEAR!$C$2+YEAR!$C$3-1)&amp;"       :="))</f>
        <v>1</v>
      </c>
      <c r="J402">
        <f ca="1">IF(I402&lt;1.1,I402,IF(I402&lt;YEAR!$C$2+YEAR!$C$3-2,I402+1,(YEAR!$C$2+YEAR!$C$3-1)&amp;"       :="))</f>
        <v>1</v>
      </c>
      <c r="K402">
        <f ca="1">IF(J402&lt;1.1,J402,IF(J402&lt;YEAR!$C$2+YEAR!$C$3-2,J402+1,(YEAR!$C$2+YEAR!$C$3-1)&amp;"       :="))</f>
        <v>1</v>
      </c>
      <c r="L402">
        <f ca="1">IF(K402&lt;1.1,K402,IF(K402&lt;YEAR!$C$2+YEAR!$C$3-2,K402+1,(YEAR!$C$2+YEAR!$C$3-1)&amp;"       :="))</f>
        <v>1</v>
      </c>
      <c r="M402">
        <f ca="1">IF(L402&lt;1.1,L402,IF(L402&lt;YEAR!$C$2+YEAR!$C$3-2,L402+1,(YEAR!$C$2+YEAR!$C$3-1)&amp;"       :="))</f>
        <v>1</v>
      </c>
      <c r="N402">
        <f ca="1">IF(M402&lt;1.1,M402,IF(M402&lt;YEAR!$C$2+YEAR!$C$3-2,M402+1,(YEAR!$C$2+YEAR!$C$3-1)&amp;"       :="))</f>
        <v>1</v>
      </c>
      <c r="O402">
        <f ca="1">IF(N402&lt;1.1,N402,IF(N402&lt;YEAR!$C$2+YEAR!$C$3-2,N402+1,(YEAR!$C$2+YEAR!$C$3-1)&amp;"       :="))</f>
        <v>1</v>
      </c>
      <c r="P402">
        <f ca="1">IF(O402&lt;1.1,O402,IF(O402&lt;YEAR!$C$2+YEAR!$C$3-2,O402+1,(YEAR!$C$2+YEAR!$C$3-1)&amp;"       :="))</f>
        <v>1</v>
      </c>
      <c r="Q402">
        <f ca="1">IF(P402&lt;1.1,P402,IF(P402&lt;YEAR!$C$2+YEAR!$C$3-2,P402+1,(YEAR!$C$2+YEAR!$C$3-1)&amp;"       :="))</f>
        <v>1</v>
      </c>
      <c r="R402">
        <f ca="1">IF(Q402&lt;1.1,Q402,IF(Q402&lt;YEAR!$C$2+YEAR!$C$3-2,Q402+1,(YEAR!$C$2+YEAR!$C$3-1)&amp;"       :="))</f>
        <v>1</v>
      </c>
      <c r="S402">
        <f ca="1">IF(R402&lt;1.1,R402,IF(R402&lt;YEAR!$C$2+YEAR!$C$3-2,R402+1,(YEAR!$C$2+YEAR!$C$3-1)&amp;"       :="))</f>
        <v>1</v>
      </c>
      <c r="T402">
        <f ca="1">IF(S402&lt;1.1,S402,IF(S402&lt;YEAR!$C$2+YEAR!$C$3-2,S402+1,(YEAR!$C$2+YEAR!$C$3-1)&amp;"       :="))</f>
        <v>1</v>
      </c>
      <c r="U402">
        <f ca="1">IF(T402&lt;1.1,T402,IF(T402&lt;YEAR!$C$2+YEAR!$C$3-2,T402+1,(YEAR!$C$2+YEAR!$C$3-1)&amp;"       :="))</f>
        <v>1</v>
      </c>
      <c r="V402">
        <f ca="1">IF(U402&lt;1.1,U402,IF(U402&lt;YEAR!$C$2+YEAR!$C$3-2,U402+1,(YEAR!$C$2+YEAR!$C$3-1)&amp;"       :="))</f>
        <v>1</v>
      </c>
      <c r="W402">
        <f ca="1">IF(V402&lt;1.1,V402,IF(V402&lt;YEAR!$C$2+YEAR!$C$3-2,V402+1,(YEAR!$C$2+YEAR!$C$3-1)&amp;"       :="))</f>
        <v>1</v>
      </c>
      <c r="X402">
        <f ca="1">IF(W402&lt;1.1,W402,IF(W402&lt;YEAR!$C$2+YEAR!$C$3-2,W402+1,(YEAR!$C$2+YEAR!$C$3-1)&amp;"       :="))</f>
        <v>1</v>
      </c>
      <c r="Y402">
        <f ca="1">IF(X402&lt;1.1,X402,IF(X402&lt;YEAR!$C$2+YEAR!$C$3-2,X402+1,(YEAR!$C$2+YEAR!$C$3-1)&amp;"       :="))</f>
        <v>1</v>
      </c>
      <c r="Z402">
        <f ca="1">IF(Y402&lt;1.1,Y402,IF(Y402&lt;YEAR!$C$2+YEAR!$C$3-2,Y402+1,(YEAR!$C$2+YEAR!$C$3-1)&amp;"       :="))</f>
        <v>1</v>
      </c>
      <c r="AA402">
        <f ca="1">IF(Z402&lt;1.1,Z402,IF(Z402&lt;YEAR!$C$2+YEAR!$C$3-2,Z402+1,(YEAR!$C$2+YEAR!$C$3-1)&amp;"       :="))</f>
        <v>1</v>
      </c>
      <c r="AB402">
        <f ca="1">IF(AA402&lt;1.1,AA402,IF(AA402&lt;YEAR!$C$2+YEAR!$C$3-2,AA402+1,(YEAR!$C$2+YEAR!$C$3-1)&amp;"       :="))</f>
        <v>1</v>
      </c>
      <c r="AC402">
        <f ca="1">IF(AB402&lt;1.1,AB402,IF(AB402&lt;YEAR!$C$2+YEAR!$C$3-2,AB402+1,(YEAR!$C$2+YEAR!$C$3-1)&amp;"       :="))</f>
        <v>1</v>
      </c>
      <c r="AD402">
        <f ca="1">IF(AC402&lt;1.1,AC402,IF(AC402&lt;YEAR!$C$2+YEAR!$C$3-2,AC402+1,(YEAR!$C$2+YEAR!$C$3-1)&amp;"       :="))</f>
        <v>1</v>
      </c>
      <c r="AE402">
        <f ca="1">IF(AD402&lt;1.1,AD402,IF(AD402&lt;YEAR!$C$2+YEAR!$C$3-2,AD402+1,(YEAR!$C$2+YEAR!$C$3-1)&amp;"       :="))</f>
        <v>1</v>
      </c>
      <c r="AF402">
        <f ca="1">IF(AE402&lt;1.1,AE402,IF(AE402&lt;YEAR!$C$2+YEAR!$C$3-2,AE402+1,(YEAR!$C$2+YEAR!$C$3-1)&amp;"       :="))</f>
        <v>1</v>
      </c>
      <c r="AG402">
        <f ca="1">IF(AF402&lt;1.1,AF402,IF(AF402&lt;YEAR!$C$2+YEAR!$C$3-2,AF402+1,(YEAR!$C$2+YEAR!$C$3-1)&amp;"       :="))</f>
        <v>1</v>
      </c>
      <c r="AH402">
        <f ca="1">IF(AG402&lt;1.1,AG402,IF(AG402&lt;YEAR!$C$2+YEAR!$C$3-2,AG402+1,(YEAR!$C$2+YEAR!$C$3-1)&amp;"       :="))</f>
        <v>1</v>
      </c>
      <c r="AI402">
        <f ca="1">IF(AH402&lt;1.1,AH402,IF(AH402&lt;YEAR!$C$2+YEAR!$C$3-2,AH402+1,(YEAR!$C$2+YEAR!$C$3-1)&amp;"       :="))</f>
        <v>1</v>
      </c>
      <c r="AJ402">
        <f ca="1">IF(AI402&lt;1.1,AI402,IF(AI402&lt;YEAR!$C$2+YEAR!$C$3-2,AI402+1,(YEAR!$C$2+YEAR!$C$3-1)&amp;"       :="))</f>
        <v>1</v>
      </c>
    </row>
    <row r="403" spans="1:36">
      <c r="A403">
        <f t="shared" ca="1" si="27"/>
        <v>10</v>
      </c>
      <c r="B403" t="s">
        <v>51</v>
      </c>
      <c r="C403" t="str">
        <f ca="1">IF(D403="",OFFSET(AvailabilityFactor!A$1,A403,0),C402)</f>
        <v>D2HYMC01</v>
      </c>
      <c r="D403" t="str" cm="1">
        <f t="array" aca="1" ref="D403" ca="1">IF(D402="",TS_DRC!$P$5,OFFSET(TS_DRC!P$5,RIGHT(D402,2),0,TRUE))</f>
        <v>TS30</v>
      </c>
      <c r="E403" t="str">
        <f t="shared" ca="1" si="28"/>
        <v>TS30</v>
      </c>
      <c r="F403">
        <f ca="1">IF($D403="",YEAR!C$2,1)</f>
        <v>1</v>
      </c>
      <c r="G403">
        <f ca="1">IF(F403&lt;1.1,F403,IF(F403&lt;YEAR!$C$2+YEAR!$C$3-2,F403+1,(YEAR!$C$2+YEAR!$C$3-1)&amp;"       :="))</f>
        <v>1</v>
      </c>
      <c r="H403">
        <f ca="1">IF(G403&lt;1.1,G403,IF(G403&lt;YEAR!$C$2+YEAR!$C$3-2,G403+1,(YEAR!$C$2+YEAR!$C$3-1)&amp;"       :="))</f>
        <v>1</v>
      </c>
      <c r="I403">
        <f ca="1">IF(H403&lt;1.1,H403,IF(H403&lt;YEAR!$C$2+YEAR!$C$3-2,H403+1,(YEAR!$C$2+YEAR!$C$3-1)&amp;"       :="))</f>
        <v>1</v>
      </c>
      <c r="J403">
        <f ca="1">IF(I403&lt;1.1,I403,IF(I403&lt;YEAR!$C$2+YEAR!$C$3-2,I403+1,(YEAR!$C$2+YEAR!$C$3-1)&amp;"       :="))</f>
        <v>1</v>
      </c>
      <c r="K403">
        <f ca="1">IF(J403&lt;1.1,J403,IF(J403&lt;YEAR!$C$2+YEAR!$C$3-2,J403+1,(YEAR!$C$2+YEAR!$C$3-1)&amp;"       :="))</f>
        <v>1</v>
      </c>
      <c r="L403">
        <f ca="1">IF(K403&lt;1.1,K403,IF(K403&lt;YEAR!$C$2+YEAR!$C$3-2,K403+1,(YEAR!$C$2+YEAR!$C$3-1)&amp;"       :="))</f>
        <v>1</v>
      </c>
      <c r="M403">
        <f ca="1">IF(L403&lt;1.1,L403,IF(L403&lt;YEAR!$C$2+YEAR!$C$3-2,L403+1,(YEAR!$C$2+YEAR!$C$3-1)&amp;"       :="))</f>
        <v>1</v>
      </c>
      <c r="N403">
        <f ca="1">IF(M403&lt;1.1,M403,IF(M403&lt;YEAR!$C$2+YEAR!$C$3-2,M403+1,(YEAR!$C$2+YEAR!$C$3-1)&amp;"       :="))</f>
        <v>1</v>
      </c>
      <c r="O403">
        <f ca="1">IF(N403&lt;1.1,N403,IF(N403&lt;YEAR!$C$2+YEAR!$C$3-2,N403+1,(YEAR!$C$2+YEAR!$C$3-1)&amp;"       :="))</f>
        <v>1</v>
      </c>
      <c r="P403">
        <f ca="1">IF(O403&lt;1.1,O403,IF(O403&lt;YEAR!$C$2+YEAR!$C$3-2,O403+1,(YEAR!$C$2+YEAR!$C$3-1)&amp;"       :="))</f>
        <v>1</v>
      </c>
      <c r="Q403">
        <f ca="1">IF(P403&lt;1.1,P403,IF(P403&lt;YEAR!$C$2+YEAR!$C$3-2,P403+1,(YEAR!$C$2+YEAR!$C$3-1)&amp;"       :="))</f>
        <v>1</v>
      </c>
      <c r="R403">
        <f ca="1">IF(Q403&lt;1.1,Q403,IF(Q403&lt;YEAR!$C$2+YEAR!$C$3-2,Q403+1,(YEAR!$C$2+YEAR!$C$3-1)&amp;"       :="))</f>
        <v>1</v>
      </c>
      <c r="S403">
        <f ca="1">IF(R403&lt;1.1,R403,IF(R403&lt;YEAR!$C$2+YEAR!$C$3-2,R403+1,(YEAR!$C$2+YEAR!$C$3-1)&amp;"       :="))</f>
        <v>1</v>
      </c>
      <c r="T403">
        <f ca="1">IF(S403&lt;1.1,S403,IF(S403&lt;YEAR!$C$2+YEAR!$C$3-2,S403+1,(YEAR!$C$2+YEAR!$C$3-1)&amp;"       :="))</f>
        <v>1</v>
      </c>
      <c r="U403">
        <f ca="1">IF(T403&lt;1.1,T403,IF(T403&lt;YEAR!$C$2+YEAR!$C$3-2,T403+1,(YEAR!$C$2+YEAR!$C$3-1)&amp;"       :="))</f>
        <v>1</v>
      </c>
      <c r="V403">
        <f ca="1">IF(U403&lt;1.1,U403,IF(U403&lt;YEAR!$C$2+YEAR!$C$3-2,U403+1,(YEAR!$C$2+YEAR!$C$3-1)&amp;"       :="))</f>
        <v>1</v>
      </c>
      <c r="W403">
        <f ca="1">IF(V403&lt;1.1,V403,IF(V403&lt;YEAR!$C$2+YEAR!$C$3-2,V403+1,(YEAR!$C$2+YEAR!$C$3-1)&amp;"       :="))</f>
        <v>1</v>
      </c>
      <c r="X403">
        <f ca="1">IF(W403&lt;1.1,W403,IF(W403&lt;YEAR!$C$2+YEAR!$C$3-2,W403+1,(YEAR!$C$2+YEAR!$C$3-1)&amp;"       :="))</f>
        <v>1</v>
      </c>
      <c r="Y403">
        <f ca="1">IF(X403&lt;1.1,X403,IF(X403&lt;YEAR!$C$2+YEAR!$C$3-2,X403+1,(YEAR!$C$2+YEAR!$C$3-1)&amp;"       :="))</f>
        <v>1</v>
      </c>
      <c r="Z403">
        <f ca="1">IF(Y403&lt;1.1,Y403,IF(Y403&lt;YEAR!$C$2+YEAR!$C$3-2,Y403+1,(YEAR!$C$2+YEAR!$C$3-1)&amp;"       :="))</f>
        <v>1</v>
      </c>
      <c r="AA403">
        <f ca="1">IF(Z403&lt;1.1,Z403,IF(Z403&lt;YEAR!$C$2+YEAR!$C$3-2,Z403+1,(YEAR!$C$2+YEAR!$C$3-1)&amp;"       :="))</f>
        <v>1</v>
      </c>
      <c r="AB403">
        <f ca="1">IF(AA403&lt;1.1,AA403,IF(AA403&lt;YEAR!$C$2+YEAR!$C$3-2,AA403+1,(YEAR!$C$2+YEAR!$C$3-1)&amp;"       :="))</f>
        <v>1</v>
      </c>
      <c r="AC403">
        <f ca="1">IF(AB403&lt;1.1,AB403,IF(AB403&lt;YEAR!$C$2+YEAR!$C$3-2,AB403+1,(YEAR!$C$2+YEAR!$C$3-1)&amp;"       :="))</f>
        <v>1</v>
      </c>
      <c r="AD403">
        <f ca="1">IF(AC403&lt;1.1,AC403,IF(AC403&lt;YEAR!$C$2+YEAR!$C$3-2,AC403+1,(YEAR!$C$2+YEAR!$C$3-1)&amp;"       :="))</f>
        <v>1</v>
      </c>
      <c r="AE403">
        <f ca="1">IF(AD403&lt;1.1,AD403,IF(AD403&lt;YEAR!$C$2+YEAR!$C$3-2,AD403+1,(YEAR!$C$2+YEAR!$C$3-1)&amp;"       :="))</f>
        <v>1</v>
      </c>
      <c r="AF403">
        <f ca="1">IF(AE403&lt;1.1,AE403,IF(AE403&lt;YEAR!$C$2+YEAR!$C$3-2,AE403+1,(YEAR!$C$2+YEAR!$C$3-1)&amp;"       :="))</f>
        <v>1</v>
      </c>
      <c r="AG403">
        <f ca="1">IF(AF403&lt;1.1,AF403,IF(AF403&lt;YEAR!$C$2+YEAR!$C$3-2,AF403+1,(YEAR!$C$2+YEAR!$C$3-1)&amp;"       :="))</f>
        <v>1</v>
      </c>
      <c r="AH403">
        <f ca="1">IF(AG403&lt;1.1,AG403,IF(AG403&lt;YEAR!$C$2+YEAR!$C$3-2,AG403+1,(YEAR!$C$2+YEAR!$C$3-1)&amp;"       :="))</f>
        <v>1</v>
      </c>
      <c r="AI403">
        <f ca="1">IF(AH403&lt;1.1,AH403,IF(AH403&lt;YEAR!$C$2+YEAR!$C$3-2,AH403+1,(YEAR!$C$2+YEAR!$C$3-1)&amp;"       :="))</f>
        <v>1</v>
      </c>
      <c r="AJ403">
        <f ca="1">IF(AI403&lt;1.1,AI403,IF(AI403&lt;YEAR!$C$2+YEAR!$C$3-2,AI403+1,(YEAR!$C$2+YEAR!$C$3-1)&amp;"       :="))</f>
        <v>1</v>
      </c>
    </row>
    <row r="404" spans="1:36">
      <c r="A404">
        <f t="shared" ca="1" si="27"/>
        <v>10</v>
      </c>
      <c r="B404" t="s">
        <v>51</v>
      </c>
      <c r="C404" t="str">
        <f ca="1">IF(D404="",OFFSET(AvailabilityFactor!A$1,A404,0),C403)</f>
        <v>D2HYMC01</v>
      </c>
      <c r="D404" t="str" cm="1">
        <f t="array" aca="1" ref="D404" ca="1">IF(D403="",TS_DRC!$P$5,OFFSET(TS_DRC!P$5,RIGHT(D403,2),0,TRUE))</f>
        <v>TS31</v>
      </c>
      <c r="E404" t="str">
        <f t="shared" ca="1" si="28"/>
        <v>TS31</v>
      </c>
      <c r="F404">
        <f ca="1">IF($D404="",YEAR!C$2,1)</f>
        <v>1</v>
      </c>
      <c r="G404">
        <f ca="1">IF(F404&lt;1.1,F404,IF(F404&lt;YEAR!$C$2+YEAR!$C$3-2,F404+1,(YEAR!$C$2+YEAR!$C$3-1)&amp;"       :="))</f>
        <v>1</v>
      </c>
      <c r="H404">
        <f ca="1">IF(G404&lt;1.1,G404,IF(G404&lt;YEAR!$C$2+YEAR!$C$3-2,G404+1,(YEAR!$C$2+YEAR!$C$3-1)&amp;"       :="))</f>
        <v>1</v>
      </c>
      <c r="I404">
        <f ca="1">IF(H404&lt;1.1,H404,IF(H404&lt;YEAR!$C$2+YEAR!$C$3-2,H404+1,(YEAR!$C$2+YEAR!$C$3-1)&amp;"       :="))</f>
        <v>1</v>
      </c>
      <c r="J404">
        <f ca="1">IF(I404&lt;1.1,I404,IF(I404&lt;YEAR!$C$2+YEAR!$C$3-2,I404+1,(YEAR!$C$2+YEAR!$C$3-1)&amp;"       :="))</f>
        <v>1</v>
      </c>
      <c r="K404">
        <f ca="1">IF(J404&lt;1.1,J404,IF(J404&lt;YEAR!$C$2+YEAR!$C$3-2,J404+1,(YEAR!$C$2+YEAR!$C$3-1)&amp;"       :="))</f>
        <v>1</v>
      </c>
      <c r="L404">
        <f ca="1">IF(K404&lt;1.1,K404,IF(K404&lt;YEAR!$C$2+YEAR!$C$3-2,K404+1,(YEAR!$C$2+YEAR!$C$3-1)&amp;"       :="))</f>
        <v>1</v>
      </c>
      <c r="M404">
        <f ca="1">IF(L404&lt;1.1,L404,IF(L404&lt;YEAR!$C$2+YEAR!$C$3-2,L404+1,(YEAR!$C$2+YEAR!$C$3-1)&amp;"       :="))</f>
        <v>1</v>
      </c>
      <c r="N404">
        <f ca="1">IF(M404&lt;1.1,M404,IF(M404&lt;YEAR!$C$2+YEAR!$C$3-2,M404+1,(YEAR!$C$2+YEAR!$C$3-1)&amp;"       :="))</f>
        <v>1</v>
      </c>
      <c r="O404">
        <f ca="1">IF(N404&lt;1.1,N404,IF(N404&lt;YEAR!$C$2+YEAR!$C$3-2,N404+1,(YEAR!$C$2+YEAR!$C$3-1)&amp;"       :="))</f>
        <v>1</v>
      </c>
      <c r="P404">
        <f ca="1">IF(O404&lt;1.1,O404,IF(O404&lt;YEAR!$C$2+YEAR!$C$3-2,O404+1,(YEAR!$C$2+YEAR!$C$3-1)&amp;"       :="))</f>
        <v>1</v>
      </c>
      <c r="Q404">
        <f ca="1">IF(P404&lt;1.1,P404,IF(P404&lt;YEAR!$C$2+YEAR!$C$3-2,P404+1,(YEAR!$C$2+YEAR!$C$3-1)&amp;"       :="))</f>
        <v>1</v>
      </c>
      <c r="R404">
        <f ca="1">IF(Q404&lt;1.1,Q404,IF(Q404&lt;YEAR!$C$2+YEAR!$C$3-2,Q404+1,(YEAR!$C$2+YEAR!$C$3-1)&amp;"       :="))</f>
        <v>1</v>
      </c>
      <c r="S404">
        <f ca="1">IF(R404&lt;1.1,R404,IF(R404&lt;YEAR!$C$2+YEAR!$C$3-2,R404+1,(YEAR!$C$2+YEAR!$C$3-1)&amp;"       :="))</f>
        <v>1</v>
      </c>
      <c r="T404">
        <f ca="1">IF(S404&lt;1.1,S404,IF(S404&lt;YEAR!$C$2+YEAR!$C$3-2,S404+1,(YEAR!$C$2+YEAR!$C$3-1)&amp;"       :="))</f>
        <v>1</v>
      </c>
      <c r="U404">
        <f ca="1">IF(T404&lt;1.1,T404,IF(T404&lt;YEAR!$C$2+YEAR!$C$3-2,T404+1,(YEAR!$C$2+YEAR!$C$3-1)&amp;"       :="))</f>
        <v>1</v>
      </c>
      <c r="V404">
        <f ca="1">IF(U404&lt;1.1,U404,IF(U404&lt;YEAR!$C$2+YEAR!$C$3-2,U404+1,(YEAR!$C$2+YEAR!$C$3-1)&amp;"       :="))</f>
        <v>1</v>
      </c>
      <c r="W404">
        <f ca="1">IF(V404&lt;1.1,V404,IF(V404&lt;YEAR!$C$2+YEAR!$C$3-2,V404+1,(YEAR!$C$2+YEAR!$C$3-1)&amp;"       :="))</f>
        <v>1</v>
      </c>
      <c r="X404">
        <f ca="1">IF(W404&lt;1.1,W404,IF(W404&lt;YEAR!$C$2+YEAR!$C$3-2,W404+1,(YEAR!$C$2+YEAR!$C$3-1)&amp;"       :="))</f>
        <v>1</v>
      </c>
      <c r="Y404">
        <f ca="1">IF(X404&lt;1.1,X404,IF(X404&lt;YEAR!$C$2+YEAR!$C$3-2,X404+1,(YEAR!$C$2+YEAR!$C$3-1)&amp;"       :="))</f>
        <v>1</v>
      </c>
      <c r="Z404">
        <f ca="1">IF(Y404&lt;1.1,Y404,IF(Y404&lt;YEAR!$C$2+YEAR!$C$3-2,Y404+1,(YEAR!$C$2+YEAR!$C$3-1)&amp;"       :="))</f>
        <v>1</v>
      </c>
      <c r="AA404">
        <f ca="1">IF(Z404&lt;1.1,Z404,IF(Z404&lt;YEAR!$C$2+YEAR!$C$3-2,Z404+1,(YEAR!$C$2+YEAR!$C$3-1)&amp;"       :="))</f>
        <v>1</v>
      </c>
      <c r="AB404">
        <f ca="1">IF(AA404&lt;1.1,AA404,IF(AA404&lt;YEAR!$C$2+YEAR!$C$3-2,AA404+1,(YEAR!$C$2+YEAR!$C$3-1)&amp;"       :="))</f>
        <v>1</v>
      </c>
      <c r="AC404">
        <f ca="1">IF(AB404&lt;1.1,AB404,IF(AB404&lt;YEAR!$C$2+YEAR!$C$3-2,AB404+1,(YEAR!$C$2+YEAR!$C$3-1)&amp;"       :="))</f>
        <v>1</v>
      </c>
      <c r="AD404">
        <f ca="1">IF(AC404&lt;1.1,AC404,IF(AC404&lt;YEAR!$C$2+YEAR!$C$3-2,AC404+1,(YEAR!$C$2+YEAR!$C$3-1)&amp;"       :="))</f>
        <v>1</v>
      </c>
      <c r="AE404">
        <f ca="1">IF(AD404&lt;1.1,AD404,IF(AD404&lt;YEAR!$C$2+YEAR!$C$3-2,AD404+1,(YEAR!$C$2+YEAR!$C$3-1)&amp;"       :="))</f>
        <v>1</v>
      </c>
      <c r="AF404">
        <f ca="1">IF(AE404&lt;1.1,AE404,IF(AE404&lt;YEAR!$C$2+YEAR!$C$3-2,AE404+1,(YEAR!$C$2+YEAR!$C$3-1)&amp;"       :="))</f>
        <v>1</v>
      </c>
      <c r="AG404">
        <f ca="1">IF(AF404&lt;1.1,AF404,IF(AF404&lt;YEAR!$C$2+YEAR!$C$3-2,AF404+1,(YEAR!$C$2+YEAR!$C$3-1)&amp;"       :="))</f>
        <v>1</v>
      </c>
      <c r="AH404">
        <f ca="1">IF(AG404&lt;1.1,AG404,IF(AG404&lt;YEAR!$C$2+YEAR!$C$3-2,AG404+1,(YEAR!$C$2+YEAR!$C$3-1)&amp;"       :="))</f>
        <v>1</v>
      </c>
      <c r="AI404">
        <f ca="1">IF(AH404&lt;1.1,AH404,IF(AH404&lt;YEAR!$C$2+YEAR!$C$3-2,AH404+1,(YEAR!$C$2+YEAR!$C$3-1)&amp;"       :="))</f>
        <v>1</v>
      </c>
      <c r="AJ404">
        <f ca="1">IF(AI404&lt;1.1,AI404,IF(AI404&lt;YEAR!$C$2+YEAR!$C$3-2,AI404+1,(YEAR!$C$2+YEAR!$C$3-1)&amp;"       :="))</f>
        <v>1</v>
      </c>
    </row>
    <row r="405" spans="1:36">
      <c r="A405">
        <f t="shared" ca="1" si="27"/>
        <v>10</v>
      </c>
      <c r="B405" t="s">
        <v>51</v>
      </c>
      <c r="C405" t="str">
        <f ca="1">IF(D405="",OFFSET(AvailabilityFactor!A$1,A405,0),C404)</f>
        <v>D2HYMC01</v>
      </c>
      <c r="D405" t="str" cm="1">
        <f t="array" aca="1" ref="D405" ca="1">IF(D404="",TS_DRC!$P$5,OFFSET(TS_DRC!P$5,RIGHT(D404,2),0,TRUE))</f>
        <v>TS32</v>
      </c>
      <c r="E405" t="str">
        <f t="shared" ca="1" si="28"/>
        <v>TS32</v>
      </c>
      <c r="F405">
        <f ca="1">IF($D405="",YEAR!C$2,1)</f>
        <v>1</v>
      </c>
      <c r="G405">
        <f ca="1">IF(F405&lt;1.1,F405,IF(F405&lt;YEAR!$C$2+YEAR!$C$3-2,F405+1,(YEAR!$C$2+YEAR!$C$3-1)&amp;"       :="))</f>
        <v>1</v>
      </c>
      <c r="H405">
        <f ca="1">IF(G405&lt;1.1,G405,IF(G405&lt;YEAR!$C$2+YEAR!$C$3-2,G405+1,(YEAR!$C$2+YEAR!$C$3-1)&amp;"       :="))</f>
        <v>1</v>
      </c>
      <c r="I405">
        <f ca="1">IF(H405&lt;1.1,H405,IF(H405&lt;YEAR!$C$2+YEAR!$C$3-2,H405+1,(YEAR!$C$2+YEAR!$C$3-1)&amp;"       :="))</f>
        <v>1</v>
      </c>
      <c r="J405">
        <f ca="1">IF(I405&lt;1.1,I405,IF(I405&lt;YEAR!$C$2+YEAR!$C$3-2,I405+1,(YEAR!$C$2+YEAR!$C$3-1)&amp;"       :="))</f>
        <v>1</v>
      </c>
      <c r="K405">
        <f ca="1">IF(J405&lt;1.1,J405,IF(J405&lt;YEAR!$C$2+YEAR!$C$3-2,J405+1,(YEAR!$C$2+YEAR!$C$3-1)&amp;"       :="))</f>
        <v>1</v>
      </c>
      <c r="L405">
        <f ca="1">IF(K405&lt;1.1,K405,IF(K405&lt;YEAR!$C$2+YEAR!$C$3-2,K405+1,(YEAR!$C$2+YEAR!$C$3-1)&amp;"       :="))</f>
        <v>1</v>
      </c>
      <c r="M405">
        <f ca="1">IF(L405&lt;1.1,L405,IF(L405&lt;YEAR!$C$2+YEAR!$C$3-2,L405+1,(YEAR!$C$2+YEAR!$C$3-1)&amp;"       :="))</f>
        <v>1</v>
      </c>
      <c r="N405">
        <f ca="1">IF(M405&lt;1.1,M405,IF(M405&lt;YEAR!$C$2+YEAR!$C$3-2,M405+1,(YEAR!$C$2+YEAR!$C$3-1)&amp;"       :="))</f>
        <v>1</v>
      </c>
      <c r="O405">
        <f ca="1">IF(N405&lt;1.1,N405,IF(N405&lt;YEAR!$C$2+YEAR!$C$3-2,N405+1,(YEAR!$C$2+YEAR!$C$3-1)&amp;"       :="))</f>
        <v>1</v>
      </c>
      <c r="P405">
        <f ca="1">IF(O405&lt;1.1,O405,IF(O405&lt;YEAR!$C$2+YEAR!$C$3-2,O405+1,(YEAR!$C$2+YEAR!$C$3-1)&amp;"       :="))</f>
        <v>1</v>
      </c>
      <c r="Q405">
        <f ca="1">IF(P405&lt;1.1,P405,IF(P405&lt;YEAR!$C$2+YEAR!$C$3-2,P405+1,(YEAR!$C$2+YEAR!$C$3-1)&amp;"       :="))</f>
        <v>1</v>
      </c>
      <c r="R405">
        <f ca="1">IF(Q405&lt;1.1,Q405,IF(Q405&lt;YEAR!$C$2+YEAR!$C$3-2,Q405+1,(YEAR!$C$2+YEAR!$C$3-1)&amp;"       :="))</f>
        <v>1</v>
      </c>
      <c r="S405">
        <f ca="1">IF(R405&lt;1.1,R405,IF(R405&lt;YEAR!$C$2+YEAR!$C$3-2,R405+1,(YEAR!$C$2+YEAR!$C$3-1)&amp;"       :="))</f>
        <v>1</v>
      </c>
      <c r="T405">
        <f ca="1">IF(S405&lt;1.1,S405,IF(S405&lt;YEAR!$C$2+YEAR!$C$3-2,S405+1,(YEAR!$C$2+YEAR!$C$3-1)&amp;"       :="))</f>
        <v>1</v>
      </c>
      <c r="U405">
        <f ca="1">IF(T405&lt;1.1,T405,IF(T405&lt;YEAR!$C$2+YEAR!$C$3-2,T405+1,(YEAR!$C$2+YEAR!$C$3-1)&amp;"       :="))</f>
        <v>1</v>
      </c>
      <c r="V405">
        <f ca="1">IF(U405&lt;1.1,U405,IF(U405&lt;YEAR!$C$2+YEAR!$C$3-2,U405+1,(YEAR!$C$2+YEAR!$C$3-1)&amp;"       :="))</f>
        <v>1</v>
      </c>
      <c r="W405">
        <f ca="1">IF(V405&lt;1.1,V405,IF(V405&lt;YEAR!$C$2+YEAR!$C$3-2,V405+1,(YEAR!$C$2+YEAR!$C$3-1)&amp;"       :="))</f>
        <v>1</v>
      </c>
      <c r="X405">
        <f ca="1">IF(W405&lt;1.1,W405,IF(W405&lt;YEAR!$C$2+YEAR!$C$3-2,W405+1,(YEAR!$C$2+YEAR!$C$3-1)&amp;"       :="))</f>
        <v>1</v>
      </c>
      <c r="Y405">
        <f ca="1">IF(X405&lt;1.1,X405,IF(X405&lt;YEAR!$C$2+YEAR!$C$3-2,X405+1,(YEAR!$C$2+YEAR!$C$3-1)&amp;"       :="))</f>
        <v>1</v>
      </c>
      <c r="Z405">
        <f ca="1">IF(Y405&lt;1.1,Y405,IF(Y405&lt;YEAR!$C$2+YEAR!$C$3-2,Y405+1,(YEAR!$C$2+YEAR!$C$3-1)&amp;"       :="))</f>
        <v>1</v>
      </c>
      <c r="AA405">
        <f ca="1">IF(Z405&lt;1.1,Z405,IF(Z405&lt;YEAR!$C$2+YEAR!$C$3-2,Z405+1,(YEAR!$C$2+YEAR!$C$3-1)&amp;"       :="))</f>
        <v>1</v>
      </c>
      <c r="AB405">
        <f ca="1">IF(AA405&lt;1.1,AA405,IF(AA405&lt;YEAR!$C$2+YEAR!$C$3-2,AA405+1,(YEAR!$C$2+YEAR!$C$3-1)&amp;"       :="))</f>
        <v>1</v>
      </c>
      <c r="AC405">
        <f ca="1">IF(AB405&lt;1.1,AB405,IF(AB405&lt;YEAR!$C$2+YEAR!$C$3-2,AB405+1,(YEAR!$C$2+YEAR!$C$3-1)&amp;"       :="))</f>
        <v>1</v>
      </c>
      <c r="AD405">
        <f ca="1">IF(AC405&lt;1.1,AC405,IF(AC405&lt;YEAR!$C$2+YEAR!$C$3-2,AC405+1,(YEAR!$C$2+YEAR!$C$3-1)&amp;"       :="))</f>
        <v>1</v>
      </c>
      <c r="AE405">
        <f ca="1">IF(AD405&lt;1.1,AD405,IF(AD405&lt;YEAR!$C$2+YEAR!$C$3-2,AD405+1,(YEAR!$C$2+YEAR!$C$3-1)&amp;"       :="))</f>
        <v>1</v>
      </c>
      <c r="AF405">
        <f ca="1">IF(AE405&lt;1.1,AE405,IF(AE405&lt;YEAR!$C$2+YEAR!$C$3-2,AE405+1,(YEAR!$C$2+YEAR!$C$3-1)&amp;"       :="))</f>
        <v>1</v>
      </c>
      <c r="AG405">
        <f ca="1">IF(AF405&lt;1.1,AF405,IF(AF405&lt;YEAR!$C$2+YEAR!$C$3-2,AF405+1,(YEAR!$C$2+YEAR!$C$3-1)&amp;"       :="))</f>
        <v>1</v>
      </c>
      <c r="AH405">
        <f ca="1">IF(AG405&lt;1.1,AG405,IF(AG405&lt;YEAR!$C$2+YEAR!$C$3-2,AG405+1,(YEAR!$C$2+YEAR!$C$3-1)&amp;"       :="))</f>
        <v>1</v>
      </c>
      <c r="AI405">
        <f ca="1">IF(AH405&lt;1.1,AH405,IF(AH405&lt;YEAR!$C$2+YEAR!$C$3-2,AH405+1,(YEAR!$C$2+YEAR!$C$3-1)&amp;"       :="))</f>
        <v>1</v>
      </c>
      <c r="AJ405">
        <f ca="1">IF(AI405&lt;1.1,AI405,IF(AI405&lt;YEAR!$C$2+YEAR!$C$3-2,AI405+1,(YEAR!$C$2+YEAR!$C$3-1)&amp;"       :="))</f>
        <v>1</v>
      </c>
    </row>
    <row r="406" spans="1:36">
      <c r="A406">
        <f t="shared" ca="1" si="27"/>
        <v>10</v>
      </c>
      <c r="B406" t="s">
        <v>51</v>
      </c>
      <c r="C406" t="str">
        <f ca="1">IF(D406="",OFFSET(AvailabilityFactor!A$1,A406,0),C405)</f>
        <v>D2HYMC01</v>
      </c>
      <c r="D406" t="str" cm="1">
        <f t="array" aca="1" ref="D406" ca="1">IF(D405="",TS_DRC!$P$5,OFFSET(TS_DRC!P$5,RIGHT(D405,2),0,TRUE))</f>
        <v>TS33</v>
      </c>
      <c r="E406" t="str">
        <f t="shared" ca="1" si="28"/>
        <v>TS33</v>
      </c>
      <c r="F406">
        <f ca="1">IF($D406="",YEAR!C$2,1)</f>
        <v>1</v>
      </c>
      <c r="G406">
        <f ca="1">IF(F406&lt;1.1,F406,IF(F406&lt;YEAR!$C$2+YEAR!$C$3-2,F406+1,(YEAR!$C$2+YEAR!$C$3-1)&amp;"       :="))</f>
        <v>1</v>
      </c>
      <c r="H406">
        <f ca="1">IF(G406&lt;1.1,G406,IF(G406&lt;YEAR!$C$2+YEAR!$C$3-2,G406+1,(YEAR!$C$2+YEAR!$C$3-1)&amp;"       :="))</f>
        <v>1</v>
      </c>
      <c r="I406">
        <f ca="1">IF(H406&lt;1.1,H406,IF(H406&lt;YEAR!$C$2+YEAR!$C$3-2,H406+1,(YEAR!$C$2+YEAR!$C$3-1)&amp;"       :="))</f>
        <v>1</v>
      </c>
      <c r="J406">
        <f ca="1">IF(I406&lt;1.1,I406,IF(I406&lt;YEAR!$C$2+YEAR!$C$3-2,I406+1,(YEAR!$C$2+YEAR!$C$3-1)&amp;"       :="))</f>
        <v>1</v>
      </c>
      <c r="K406">
        <f ca="1">IF(J406&lt;1.1,J406,IF(J406&lt;YEAR!$C$2+YEAR!$C$3-2,J406+1,(YEAR!$C$2+YEAR!$C$3-1)&amp;"       :="))</f>
        <v>1</v>
      </c>
      <c r="L406">
        <f ca="1">IF(K406&lt;1.1,K406,IF(K406&lt;YEAR!$C$2+YEAR!$C$3-2,K406+1,(YEAR!$C$2+YEAR!$C$3-1)&amp;"       :="))</f>
        <v>1</v>
      </c>
      <c r="M406">
        <f ca="1">IF(L406&lt;1.1,L406,IF(L406&lt;YEAR!$C$2+YEAR!$C$3-2,L406+1,(YEAR!$C$2+YEAR!$C$3-1)&amp;"       :="))</f>
        <v>1</v>
      </c>
      <c r="N406">
        <f ca="1">IF(M406&lt;1.1,M406,IF(M406&lt;YEAR!$C$2+YEAR!$C$3-2,M406+1,(YEAR!$C$2+YEAR!$C$3-1)&amp;"       :="))</f>
        <v>1</v>
      </c>
      <c r="O406">
        <f ca="1">IF(N406&lt;1.1,N406,IF(N406&lt;YEAR!$C$2+YEAR!$C$3-2,N406+1,(YEAR!$C$2+YEAR!$C$3-1)&amp;"       :="))</f>
        <v>1</v>
      </c>
      <c r="P406">
        <f ca="1">IF(O406&lt;1.1,O406,IF(O406&lt;YEAR!$C$2+YEAR!$C$3-2,O406+1,(YEAR!$C$2+YEAR!$C$3-1)&amp;"       :="))</f>
        <v>1</v>
      </c>
      <c r="Q406">
        <f ca="1">IF(P406&lt;1.1,P406,IF(P406&lt;YEAR!$C$2+YEAR!$C$3-2,P406+1,(YEAR!$C$2+YEAR!$C$3-1)&amp;"       :="))</f>
        <v>1</v>
      </c>
      <c r="R406">
        <f ca="1">IF(Q406&lt;1.1,Q406,IF(Q406&lt;YEAR!$C$2+YEAR!$C$3-2,Q406+1,(YEAR!$C$2+YEAR!$C$3-1)&amp;"       :="))</f>
        <v>1</v>
      </c>
      <c r="S406">
        <f ca="1">IF(R406&lt;1.1,R406,IF(R406&lt;YEAR!$C$2+YEAR!$C$3-2,R406+1,(YEAR!$C$2+YEAR!$C$3-1)&amp;"       :="))</f>
        <v>1</v>
      </c>
      <c r="T406">
        <f ca="1">IF(S406&lt;1.1,S406,IF(S406&lt;YEAR!$C$2+YEAR!$C$3-2,S406+1,(YEAR!$C$2+YEAR!$C$3-1)&amp;"       :="))</f>
        <v>1</v>
      </c>
      <c r="U406">
        <f ca="1">IF(T406&lt;1.1,T406,IF(T406&lt;YEAR!$C$2+YEAR!$C$3-2,T406+1,(YEAR!$C$2+YEAR!$C$3-1)&amp;"       :="))</f>
        <v>1</v>
      </c>
      <c r="V406">
        <f ca="1">IF(U406&lt;1.1,U406,IF(U406&lt;YEAR!$C$2+YEAR!$C$3-2,U406+1,(YEAR!$C$2+YEAR!$C$3-1)&amp;"       :="))</f>
        <v>1</v>
      </c>
      <c r="W406">
        <f ca="1">IF(V406&lt;1.1,V406,IF(V406&lt;YEAR!$C$2+YEAR!$C$3-2,V406+1,(YEAR!$C$2+YEAR!$C$3-1)&amp;"       :="))</f>
        <v>1</v>
      </c>
      <c r="X406">
        <f ca="1">IF(W406&lt;1.1,W406,IF(W406&lt;YEAR!$C$2+YEAR!$C$3-2,W406+1,(YEAR!$C$2+YEAR!$C$3-1)&amp;"       :="))</f>
        <v>1</v>
      </c>
      <c r="Y406">
        <f ca="1">IF(X406&lt;1.1,X406,IF(X406&lt;YEAR!$C$2+YEAR!$C$3-2,X406+1,(YEAR!$C$2+YEAR!$C$3-1)&amp;"       :="))</f>
        <v>1</v>
      </c>
      <c r="Z406">
        <f ca="1">IF(Y406&lt;1.1,Y406,IF(Y406&lt;YEAR!$C$2+YEAR!$C$3-2,Y406+1,(YEAR!$C$2+YEAR!$C$3-1)&amp;"       :="))</f>
        <v>1</v>
      </c>
      <c r="AA406">
        <f ca="1">IF(Z406&lt;1.1,Z406,IF(Z406&lt;YEAR!$C$2+YEAR!$C$3-2,Z406+1,(YEAR!$C$2+YEAR!$C$3-1)&amp;"       :="))</f>
        <v>1</v>
      </c>
      <c r="AB406">
        <f ca="1">IF(AA406&lt;1.1,AA406,IF(AA406&lt;YEAR!$C$2+YEAR!$C$3-2,AA406+1,(YEAR!$C$2+YEAR!$C$3-1)&amp;"       :="))</f>
        <v>1</v>
      </c>
      <c r="AC406">
        <f ca="1">IF(AB406&lt;1.1,AB406,IF(AB406&lt;YEAR!$C$2+YEAR!$C$3-2,AB406+1,(YEAR!$C$2+YEAR!$C$3-1)&amp;"       :="))</f>
        <v>1</v>
      </c>
      <c r="AD406">
        <f ca="1">IF(AC406&lt;1.1,AC406,IF(AC406&lt;YEAR!$C$2+YEAR!$C$3-2,AC406+1,(YEAR!$C$2+YEAR!$C$3-1)&amp;"       :="))</f>
        <v>1</v>
      </c>
      <c r="AE406">
        <f ca="1">IF(AD406&lt;1.1,AD406,IF(AD406&lt;YEAR!$C$2+YEAR!$C$3-2,AD406+1,(YEAR!$C$2+YEAR!$C$3-1)&amp;"       :="))</f>
        <v>1</v>
      </c>
      <c r="AF406">
        <f ca="1">IF(AE406&lt;1.1,AE406,IF(AE406&lt;YEAR!$C$2+YEAR!$C$3-2,AE406+1,(YEAR!$C$2+YEAR!$C$3-1)&amp;"       :="))</f>
        <v>1</v>
      </c>
      <c r="AG406">
        <f ca="1">IF(AF406&lt;1.1,AF406,IF(AF406&lt;YEAR!$C$2+YEAR!$C$3-2,AF406+1,(YEAR!$C$2+YEAR!$C$3-1)&amp;"       :="))</f>
        <v>1</v>
      </c>
      <c r="AH406">
        <f ca="1">IF(AG406&lt;1.1,AG406,IF(AG406&lt;YEAR!$C$2+YEAR!$C$3-2,AG406+1,(YEAR!$C$2+YEAR!$C$3-1)&amp;"       :="))</f>
        <v>1</v>
      </c>
      <c r="AI406">
        <f ca="1">IF(AH406&lt;1.1,AH406,IF(AH406&lt;YEAR!$C$2+YEAR!$C$3-2,AH406+1,(YEAR!$C$2+YEAR!$C$3-1)&amp;"       :="))</f>
        <v>1</v>
      </c>
      <c r="AJ406">
        <f ca="1">IF(AI406&lt;1.1,AI406,IF(AI406&lt;YEAR!$C$2+YEAR!$C$3-2,AI406+1,(YEAR!$C$2+YEAR!$C$3-1)&amp;"       :="))</f>
        <v>1</v>
      </c>
    </row>
    <row r="407" spans="1:36">
      <c r="A407">
        <f t="shared" ca="1" si="27"/>
        <v>10</v>
      </c>
      <c r="B407" t="s">
        <v>51</v>
      </c>
      <c r="C407" t="str">
        <f ca="1">IF(D407="",OFFSET(AvailabilityFactor!A$1,A407,0),C406)</f>
        <v>D2HYMC01</v>
      </c>
      <c r="D407" t="str" cm="1">
        <f t="array" aca="1" ref="D407" ca="1">IF(D406="",TS_DRC!$P$5,OFFSET(TS_DRC!P$5,RIGHT(D406,2),0,TRUE))</f>
        <v>TS34</v>
      </c>
      <c r="E407" t="str">
        <f t="shared" ca="1" si="28"/>
        <v>TS34</v>
      </c>
      <c r="F407">
        <f ca="1">IF($D407="",YEAR!C$2,1)</f>
        <v>1</v>
      </c>
      <c r="G407">
        <f ca="1">IF(F407&lt;1.1,F407,IF(F407&lt;YEAR!$C$2+YEAR!$C$3-2,F407+1,(YEAR!$C$2+YEAR!$C$3-1)&amp;"       :="))</f>
        <v>1</v>
      </c>
      <c r="H407">
        <f ca="1">IF(G407&lt;1.1,G407,IF(G407&lt;YEAR!$C$2+YEAR!$C$3-2,G407+1,(YEAR!$C$2+YEAR!$C$3-1)&amp;"       :="))</f>
        <v>1</v>
      </c>
      <c r="I407">
        <f ca="1">IF(H407&lt;1.1,H407,IF(H407&lt;YEAR!$C$2+YEAR!$C$3-2,H407+1,(YEAR!$C$2+YEAR!$C$3-1)&amp;"       :="))</f>
        <v>1</v>
      </c>
      <c r="J407">
        <f ca="1">IF(I407&lt;1.1,I407,IF(I407&lt;YEAR!$C$2+YEAR!$C$3-2,I407+1,(YEAR!$C$2+YEAR!$C$3-1)&amp;"       :="))</f>
        <v>1</v>
      </c>
      <c r="K407">
        <f ca="1">IF(J407&lt;1.1,J407,IF(J407&lt;YEAR!$C$2+YEAR!$C$3-2,J407+1,(YEAR!$C$2+YEAR!$C$3-1)&amp;"       :="))</f>
        <v>1</v>
      </c>
      <c r="L407">
        <f ca="1">IF(K407&lt;1.1,K407,IF(K407&lt;YEAR!$C$2+YEAR!$C$3-2,K407+1,(YEAR!$C$2+YEAR!$C$3-1)&amp;"       :="))</f>
        <v>1</v>
      </c>
      <c r="M407">
        <f ca="1">IF(L407&lt;1.1,L407,IF(L407&lt;YEAR!$C$2+YEAR!$C$3-2,L407+1,(YEAR!$C$2+YEAR!$C$3-1)&amp;"       :="))</f>
        <v>1</v>
      </c>
      <c r="N407">
        <f ca="1">IF(M407&lt;1.1,M407,IF(M407&lt;YEAR!$C$2+YEAR!$C$3-2,M407+1,(YEAR!$C$2+YEAR!$C$3-1)&amp;"       :="))</f>
        <v>1</v>
      </c>
      <c r="O407">
        <f ca="1">IF(N407&lt;1.1,N407,IF(N407&lt;YEAR!$C$2+YEAR!$C$3-2,N407+1,(YEAR!$C$2+YEAR!$C$3-1)&amp;"       :="))</f>
        <v>1</v>
      </c>
      <c r="P407">
        <f ca="1">IF(O407&lt;1.1,O407,IF(O407&lt;YEAR!$C$2+YEAR!$C$3-2,O407+1,(YEAR!$C$2+YEAR!$C$3-1)&amp;"       :="))</f>
        <v>1</v>
      </c>
      <c r="Q407">
        <f ca="1">IF(P407&lt;1.1,P407,IF(P407&lt;YEAR!$C$2+YEAR!$C$3-2,P407+1,(YEAR!$C$2+YEAR!$C$3-1)&amp;"       :="))</f>
        <v>1</v>
      </c>
      <c r="R407">
        <f ca="1">IF(Q407&lt;1.1,Q407,IF(Q407&lt;YEAR!$C$2+YEAR!$C$3-2,Q407+1,(YEAR!$C$2+YEAR!$C$3-1)&amp;"       :="))</f>
        <v>1</v>
      </c>
      <c r="S407">
        <f ca="1">IF(R407&lt;1.1,R407,IF(R407&lt;YEAR!$C$2+YEAR!$C$3-2,R407+1,(YEAR!$C$2+YEAR!$C$3-1)&amp;"       :="))</f>
        <v>1</v>
      </c>
      <c r="T407">
        <f ca="1">IF(S407&lt;1.1,S407,IF(S407&lt;YEAR!$C$2+YEAR!$C$3-2,S407+1,(YEAR!$C$2+YEAR!$C$3-1)&amp;"       :="))</f>
        <v>1</v>
      </c>
      <c r="U407">
        <f ca="1">IF(T407&lt;1.1,T407,IF(T407&lt;YEAR!$C$2+YEAR!$C$3-2,T407+1,(YEAR!$C$2+YEAR!$C$3-1)&amp;"       :="))</f>
        <v>1</v>
      </c>
      <c r="V407">
        <f ca="1">IF(U407&lt;1.1,U407,IF(U407&lt;YEAR!$C$2+YEAR!$C$3-2,U407+1,(YEAR!$C$2+YEAR!$C$3-1)&amp;"       :="))</f>
        <v>1</v>
      </c>
      <c r="W407">
        <f ca="1">IF(V407&lt;1.1,V407,IF(V407&lt;YEAR!$C$2+YEAR!$C$3-2,V407+1,(YEAR!$C$2+YEAR!$C$3-1)&amp;"       :="))</f>
        <v>1</v>
      </c>
      <c r="X407">
        <f ca="1">IF(W407&lt;1.1,W407,IF(W407&lt;YEAR!$C$2+YEAR!$C$3-2,W407+1,(YEAR!$C$2+YEAR!$C$3-1)&amp;"       :="))</f>
        <v>1</v>
      </c>
      <c r="Y407">
        <f ca="1">IF(X407&lt;1.1,X407,IF(X407&lt;YEAR!$C$2+YEAR!$C$3-2,X407+1,(YEAR!$C$2+YEAR!$C$3-1)&amp;"       :="))</f>
        <v>1</v>
      </c>
      <c r="Z407">
        <f ca="1">IF(Y407&lt;1.1,Y407,IF(Y407&lt;YEAR!$C$2+YEAR!$C$3-2,Y407+1,(YEAR!$C$2+YEAR!$C$3-1)&amp;"       :="))</f>
        <v>1</v>
      </c>
      <c r="AA407">
        <f ca="1">IF(Z407&lt;1.1,Z407,IF(Z407&lt;YEAR!$C$2+YEAR!$C$3-2,Z407+1,(YEAR!$C$2+YEAR!$C$3-1)&amp;"       :="))</f>
        <v>1</v>
      </c>
      <c r="AB407">
        <f ca="1">IF(AA407&lt;1.1,AA407,IF(AA407&lt;YEAR!$C$2+YEAR!$C$3-2,AA407+1,(YEAR!$C$2+YEAR!$C$3-1)&amp;"       :="))</f>
        <v>1</v>
      </c>
      <c r="AC407">
        <f ca="1">IF(AB407&lt;1.1,AB407,IF(AB407&lt;YEAR!$C$2+YEAR!$C$3-2,AB407+1,(YEAR!$C$2+YEAR!$C$3-1)&amp;"       :="))</f>
        <v>1</v>
      </c>
      <c r="AD407">
        <f ca="1">IF(AC407&lt;1.1,AC407,IF(AC407&lt;YEAR!$C$2+YEAR!$C$3-2,AC407+1,(YEAR!$C$2+YEAR!$C$3-1)&amp;"       :="))</f>
        <v>1</v>
      </c>
      <c r="AE407">
        <f ca="1">IF(AD407&lt;1.1,AD407,IF(AD407&lt;YEAR!$C$2+YEAR!$C$3-2,AD407+1,(YEAR!$C$2+YEAR!$C$3-1)&amp;"       :="))</f>
        <v>1</v>
      </c>
      <c r="AF407">
        <f ca="1">IF(AE407&lt;1.1,AE407,IF(AE407&lt;YEAR!$C$2+YEAR!$C$3-2,AE407+1,(YEAR!$C$2+YEAR!$C$3-1)&amp;"       :="))</f>
        <v>1</v>
      </c>
      <c r="AG407">
        <f ca="1">IF(AF407&lt;1.1,AF407,IF(AF407&lt;YEAR!$C$2+YEAR!$C$3-2,AF407+1,(YEAR!$C$2+YEAR!$C$3-1)&amp;"       :="))</f>
        <v>1</v>
      </c>
      <c r="AH407">
        <f ca="1">IF(AG407&lt;1.1,AG407,IF(AG407&lt;YEAR!$C$2+YEAR!$C$3-2,AG407+1,(YEAR!$C$2+YEAR!$C$3-1)&amp;"       :="))</f>
        <v>1</v>
      </c>
      <c r="AI407">
        <f ca="1">IF(AH407&lt;1.1,AH407,IF(AH407&lt;YEAR!$C$2+YEAR!$C$3-2,AH407+1,(YEAR!$C$2+YEAR!$C$3-1)&amp;"       :="))</f>
        <v>1</v>
      </c>
      <c r="AJ407">
        <f ca="1">IF(AI407&lt;1.1,AI407,IF(AI407&lt;YEAR!$C$2+YEAR!$C$3-2,AI407+1,(YEAR!$C$2+YEAR!$C$3-1)&amp;"       :="))</f>
        <v>1</v>
      </c>
    </row>
    <row r="408" spans="1:36">
      <c r="A408">
        <f t="shared" ca="1" si="27"/>
        <v>10</v>
      </c>
      <c r="B408" t="s">
        <v>51</v>
      </c>
      <c r="C408" t="str">
        <f ca="1">IF(D408="",OFFSET(AvailabilityFactor!A$1,A408,0),C407)</f>
        <v>D2HYMC01</v>
      </c>
      <c r="D408" t="str" cm="1">
        <f t="array" aca="1" ref="D408" ca="1">IF(D407="",TS_DRC!$P$5,OFFSET(TS_DRC!P$5,RIGHT(D407,2),0,TRUE))</f>
        <v>TS35</v>
      </c>
      <c r="E408" t="str">
        <f t="shared" ca="1" si="28"/>
        <v>TS35</v>
      </c>
      <c r="F408">
        <f ca="1">IF($D408="",YEAR!C$2,1)</f>
        <v>1</v>
      </c>
      <c r="G408">
        <f ca="1">IF(F408&lt;1.1,F408,IF(F408&lt;YEAR!$C$2+YEAR!$C$3-2,F408+1,(YEAR!$C$2+YEAR!$C$3-1)&amp;"       :="))</f>
        <v>1</v>
      </c>
      <c r="H408">
        <f ca="1">IF(G408&lt;1.1,G408,IF(G408&lt;YEAR!$C$2+YEAR!$C$3-2,G408+1,(YEAR!$C$2+YEAR!$C$3-1)&amp;"       :="))</f>
        <v>1</v>
      </c>
      <c r="I408">
        <f ca="1">IF(H408&lt;1.1,H408,IF(H408&lt;YEAR!$C$2+YEAR!$C$3-2,H408+1,(YEAR!$C$2+YEAR!$C$3-1)&amp;"       :="))</f>
        <v>1</v>
      </c>
      <c r="J408">
        <f ca="1">IF(I408&lt;1.1,I408,IF(I408&lt;YEAR!$C$2+YEAR!$C$3-2,I408+1,(YEAR!$C$2+YEAR!$C$3-1)&amp;"       :="))</f>
        <v>1</v>
      </c>
      <c r="K408">
        <f ca="1">IF(J408&lt;1.1,J408,IF(J408&lt;YEAR!$C$2+YEAR!$C$3-2,J408+1,(YEAR!$C$2+YEAR!$C$3-1)&amp;"       :="))</f>
        <v>1</v>
      </c>
      <c r="L408">
        <f ca="1">IF(K408&lt;1.1,K408,IF(K408&lt;YEAR!$C$2+YEAR!$C$3-2,K408+1,(YEAR!$C$2+YEAR!$C$3-1)&amp;"       :="))</f>
        <v>1</v>
      </c>
      <c r="M408">
        <f ca="1">IF(L408&lt;1.1,L408,IF(L408&lt;YEAR!$C$2+YEAR!$C$3-2,L408+1,(YEAR!$C$2+YEAR!$C$3-1)&amp;"       :="))</f>
        <v>1</v>
      </c>
      <c r="N408">
        <f ca="1">IF(M408&lt;1.1,M408,IF(M408&lt;YEAR!$C$2+YEAR!$C$3-2,M408+1,(YEAR!$C$2+YEAR!$C$3-1)&amp;"       :="))</f>
        <v>1</v>
      </c>
      <c r="O408">
        <f ca="1">IF(N408&lt;1.1,N408,IF(N408&lt;YEAR!$C$2+YEAR!$C$3-2,N408+1,(YEAR!$C$2+YEAR!$C$3-1)&amp;"       :="))</f>
        <v>1</v>
      </c>
      <c r="P408">
        <f ca="1">IF(O408&lt;1.1,O408,IF(O408&lt;YEAR!$C$2+YEAR!$C$3-2,O408+1,(YEAR!$C$2+YEAR!$C$3-1)&amp;"       :="))</f>
        <v>1</v>
      </c>
      <c r="Q408">
        <f ca="1">IF(P408&lt;1.1,P408,IF(P408&lt;YEAR!$C$2+YEAR!$C$3-2,P408+1,(YEAR!$C$2+YEAR!$C$3-1)&amp;"       :="))</f>
        <v>1</v>
      </c>
      <c r="R408">
        <f ca="1">IF(Q408&lt;1.1,Q408,IF(Q408&lt;YEAR!$C$2+YEAR!$C$3-2,Q408+1,(YEAR!$C$2+YEAR!$C$3-1)&amp;"       :="))</f>
        <v>1</v>
      </c>
      <c r="S408">
        <f ca="1">IF(R408&lt;1.1,R408,IF(R408&lt;YEAR!$C$2+YEAR!$C$3-2,R408+1,(YEAR!$C$2+YEAR!$C$3-1)&amp;"       :="))</f>
        <v>1</v>
      </c>
      <c r="T408">
        <f ca="1">IF(S408&lt;1.1,S408,IF(S408&lt;YEAR!$C$2+YEAR!$C$3-2,S408+1,(YEAR!$C$2+YEAR!$C$3-1)&amp;"       :="))</f>
        <v>1</v>
      </c>
      <c r="U408">
        <f ca="1">IF(T408&lt;1.1,T408,IF(T408&lt;YEAR!$C$2+YEAR!$C$3-2,T408+1,(YEAR!$C$2+YEAR!$C$3-1)&amp;"       :="))</f>
        <v>1</v>
      </c>
      <c r="V408">
        <f ca="1">IF(U408&lt;1.1,U408,IF(U408&lt;YEAR!$C$2+YEAR!$C$3-2,U408+1,(YEAR!$C$2+YEAR!$C$3-1)&amp;"       :="))</f>
        <v>1</v>
      </c>
      <c r="W408">
        <f ca="1">IF(V408&lt;1.1,V408,IF(V408&lt;YEAR!$C$2+YEAR!$C$3-2,V408+1,(YEAR!$C$2+YEAR!$C$3-1)&amp;"       :="))</f>
        <v>1</v>
      </c>
      <c r="X408">
        <f ca="1">IF(W408&lt;1.1,W408,IF(W408&lt;YEAR!$C$2+YEAR!$C$3-2,W408+1,(YEAR!$C$2+YEAR!$C$3-1)&amp;"       :="))</f>
        <v>1</v>
      </c>
      <c r="Y408">
        <f ca="1">IF(X408&lt;1.1,X408,IF(X408&lt;YEAR!$C$2+YEAR!$C$3-2,X408+1,(YEAR!$C$2+YEAR!$C$3-1)&amp;"       :="))</f>
        <v>1</v>
      </c>
      <c r="Z408">
        <f ca="1">IF(Y408&lt;1.1,Y408,IF(Y408&lt;YEAR!$C$2+YEAR!$C$3-2,Y408+1,(YEAR!$C$2+YEAR!$C$3-1)&amp;"       :="))</f>
        <v>1</v>
      </c>
      <c r="AA408">
        <f ca="1">IF(Z408&lt;1.1,Z408,IF(Z408&lt;YEAR!$C$2+YEAR!$C$3-2,Z408+1,(YEAR!$C$2+YEAR!$C$3-1)&amp;"       :="))</f>
        <v>1</v>
      </c>
      <c r="AB408">
        <f ca="1">IF(AA408&lt;1.1,AA408,IF(AA408&lt;YEAR!$C$2+YEAR!$C$3-2,AA408+1,(YEAR!$C$2+YEAR!$C$3-1)&amp;"       :="))</f>
        <v>1</v>
      </c>
      <c r="AC408">
        <f ca="1">IF(AB408&lt;1.1,AB408,IF(AB408&lt;YEAR!$C$2+YEAR!$C$3-2,AB408+1,(YEAR!$C$2+YEAR!$C$3-1)&amp;"       :="))</f>
        <v>1</v>
      </c>
      <c r="AD408">
        <f ca="1">IF(AC408&lt;1.1,AC408,IF(AC408&lt;YEAR!$C$2+YEAR!$C$3-2,AC408+1,(YEAR!$C$2+YEAR!$C$3-1)&amp;"       :="))</f>
        <v>1</v>
      </c>
      <c r="AE408">
        <f ca="1">IF(AD408&lt;1.1,AD408,IF(AD408&lt;YEAR!$C$2+YEAR!$C$3-2,AD408+1,(YEAR!$C$2+YEAR!$C$3-1)&amp;"       :="))</f>
        <v>1</v>
      </c>
      <c r="AF408">
        <f ca="1">IF(AE408&lt;1.1,AE408,IF(AE408&lt;YEAR!$C$2+YEAR!$C$3-2,AE408+1,(YEAR!$C$2+YEAR!$C$3-1)&amp;"       :="))</f>
        <v>1</v>
      </c>
      <c r="AG408">
        <f ca="1">IF(AF408&lt;1.1,AF408,IF(AF408&lt;YEAR!$C$2+YEAR!$C$3-2,AF408+1,(YEAR!$C$2+YEAR!$C$3-1)&amp;"       :="))</f>
        <v>1</v>
      </c>
      <c r="AH408">
        <f ca="1">IF(AG408&lt;1.1,AG408,IF(AG408&lt;YEAR!$C$2+YEAR!$C$3-2,AG408+1,(YEAR!$C$2+YEAR!$C$3-1)&amp;"       :="))</f>
        <v>1</v>
      </c>
      <c r="AI408">
        <f ca="1">IF(AH408&lt;1.1,AH408,IF(AH408&lt;YEAR!$C$2+YEAR!$C$3-2,AH408+1,(YEAR!$C$2+YEAR!$C$3-1)&amp;"       :="))</f>
        <v>1</v>
      </c>
      <c r="AJ408">
        <f ca="1">IF(AI408&lt;1.1,AI408,IF(AI408&lt;YEAR!$C$2+YEAR!$C$3-2,AI408+1,(YEAR!$C$2+YEAR!$C$3-1)&amp;"       :="))</f>
        <v>1</v>
      </c>
    </row>
    <row r="409" spans="1:36">
      <c r="A409">
        <f t="shared" ca="1" si="27"/>
        <v>10</v>
      </c>
      <c r="B409" t="s">
        <v>51</v>
      </c>
      <c r="C409" t="str">
        <f ca="1">IF(D409="",OFFSET(AvailabilityFactor!A$1,A409,0),C408)</f>
        <v>D2HYMC01</v>
      </c>
      <c r="D409" t="str" cm="1">
        <f t="array" aca="1" ref="D409" ca="1">IF(D408="",TS_DRC!$P$5,OFFSET(TS_DRC!P$5,RIGHT(D408,2),0,TRUE))</f>
        <v>TS36</v>
      </c>
      <c r="E409" t="str">
        <f t="shared" ca="1" si="28"/>
        <v>TS36</v>
      </c>
      <c r="F409">
        <f ca="1">IF($D409="",YEAR!C$2,1)</f>
        <v>1</v>
      </c>
      <c r="G409">
        <f ca="1">IF(F409&lt;1.1,F409,IF(F409&lt;YEAR!$C$2+YEAR!$C$3-2,F409+1,(YEAR!$C$2+YEAR!$C$3-1)&amp;"       :="))</f>
        <v>1</v>
      </c>
      <c r="H409">
        <f ca="1">IF(G409&lt;1.1,G409,IF(G409&lt;YEAR!$C$2+YEAR!$C$3-2,G409+1,(YEAR!$C$2+YEAR!$C$3-1)&amp;"       :="))</f>
        <v>1</v>
      </c>
      <c r="I409">
        <f ca="1">IF(H409&lt;1.1,H409,IF(H409&lt;YEAR!$C$2+YEAR!$C$3-2,H409+1,(YEAR!$C$2+YEAR!$C$3-1)&amp;"       :="))</f>
        <v>1</v>
      </c>
      <c r="J409">
        <f ca="1">IF(I409&lt;1.1,I409,IF(I409&lt;YEAR!$C$2+YEAR!$C$3-2,I409+1,(YEAR!$C$2+YEAR!$C$3-1)&amp;"       :="))</f>
        <v>1</v>
      </c>
      <c r="K409">
        <f ca="1">IF(J409&lt;1.1,J409,IF(J409&lt;YEAR!$C$2+YEAR!$C$3-2,J409+1,(YEAR!$C$2+YEAR!$C$3-1)&amp;"       :="))</f>
        <v>1</v>
      </c>
      <c r="L409">
        <f ca="1">IF(K409&lt;1.1,K409,IF(K409&lt;YEAR!$C$2+YEAR!$C$3-2,K409+1,(YEAR!$C$2+YEAR!$C$3-1)&amp;"       :="))</f>
        <v>1</v>
      </c>
      <c r="M409">
        <f ca="1">IF(L409&lt;1.1,L409,IF(L409&lt;YEAR!$C$2+YEAR!$C$3-2,L409+1,(YEAR!$C$2+YEAR!$C$3-1)&amp;"       :="))</f>
        <v>1</v>
      </c>
      <c r="N409">
        <f ca="1">IF(M409&lt;1.1,M409,IF(M409&lt;YEAR!$C$2+YEAR!$C$3-2,M409+1,(YEAR!$C$2+YEAR!$C$3-1)&amp;"       :="))</f>
        <v>1</v>
      </c>
      <c r="O409">
        <f ca="1">IF(N409&lt;1.1,N409,IF(N409&lt;YEAR!$C$2+YEAR!$C$3-2,N409+1,(YEAR!$C$2+YEAR!$C$3-1)&amp;"       :="))</f>
        <v>1</v>
      </c>
      <c r="P409">
        <f ca="1">IF(O409&lt;1.1,O409,IF(O409&lt;YEAR!$C$2+YEAR!$C$3-2,O409+1,(YEAR!$C$2+YEAR!$C$3-1)&amp;"       :="))</f>
        <v>1</v>
      </c>
      <c r="Q409">
        <f ca="1">IF(P409&lt;1.1,P409,IF(P409&lt;YEAR!$C$2+YEAR!$C$3-2,P409+1,(YEAR!$C$2+YEAR!$C$3-1)&amp;"       :="))</f>
        <v>1</v>
      </c>
      <c r="R409">
        <f ca="1">IF(Q409&lt;1.1,Q409,IF(Q409&lt;YEAR!$C$2+YEAR!$C$3-2,Q409+1,(YEAR!$C$2+YEAR!$C$3-1)&amp;"       :="))</f>
        <v>1</v>
      </c>
      <c r="S409">
        <f ca="1">IF(R409&lt;1.1,R409,IF(R409&lt;YEAR!$C$2+YEAR!$C$3-2,R409+1,(YEAR!$C$2+YEAR!$C$3-1)&amp;"       :="))</f>
        <v>1</v>
      </c>
      <c r="T409">
        <f ca="1">IF(S409&lt;1.1,S409,IF(S409&lt;YEAR!$C$2+YEAR!$C$3-2,S409+1,(YEAR!$C$2+YEAR!$C$3-1)&amp;"       :="))</f>
        <v>1</v>
      </c>
      <c r="U409">
        <f ca="1">IF(T409&lt;1.1,T409,IF(T409&lt;YEAR!$C$2+YEAR!$C$3-2,T409+1,(YEAR!$C$2+YEAR!$C$3-1)&amp;"       :="))</f>
        <v>1</v>
      </c>
      <c r="V409">
        <f ca="1">IF(U409&lt;1.1,U409,IF(U409&lt;YEAR!$C$2+YEAR!$C$3-2,U409+1,(YEAR!$C$2+YEAR!$C$3-1)&amp;"       :="))</f>
        <v>1</v>
      </c>
      <c r="W409">
        <f ca="1">IF(V409&lt;1.1,V409,IF(V409&lt;YEAR!$C$2+YEAR!$C$3-2,V409+1,(YEAR!$C$2+YEAR!$C$3-1)&amp;"       :="))</f>
        <v>1</v>
      </c>
      <c r="X409">
        <f ca="1">IF(W409&lt;1.1,W409,IF(W409&lt;YEAR!$C$2+YEAR!$C$3-2,W409+1,(YEAR!$C$2+YEAR!$C$3-1)&amp;"       :="))</f>
        <v>1</v>
      </c>
      <c r="Y409">
        <f ca="1">IF(X409&lt;1.1,X409,IF(X409&lt;YEAR!$C$2+YEAR!$C$3-2,X409+1,(YEAR!$C$2+YEAR!$C$3-1)&amp;"       :="))</f>
        <v>1</v>
      </c>
      <c r="Z409">
        <f ca="1">IF(Y409&lt;1.1,Y409,IF(Y409&lt;YEAR!$C$2+YEAR!$C$3-2,Y409+1,(YEAR!$C$2+YEAR!$C$3-1)&amp;"       :="))</f>
        <v>1</v>
      </c>
      <c r="AA409">
        <f ca="1">IF(Z409&lt;1.1,Z409,IF(Z409&lt;YEAR!$C$2+YEAR!$C$3-2,Z409+1,(YEAR!$C$2+YEAR!$C$3-1)&amp;"       :="))</f>
        <v>1</v>
      </c>
      <c r="AB409">
        <f ca="1">IF(AA409&lt;1.1,AA409,IF(AA409&lt;YEAR!$C$2+YEAR!$C$3-2,AA409+1,(YEAR!$C$2+YEAR!$C$3-1)&amp;"       :="))</f>
        <v>1</v>
      </c>
      <c r="AC409">
        <f ca="1">IF(AB409&lt;1.1,AB409,IF(AB409&lt;YEAR!$C$2+YEAR!$C$3-2,AB409+1,(YEAR!$C$2+YEAR!$C$3-1)&amp;"       :="))</f>
        <v>1</v>
      </c>
      <c r="AD409">
        <f ca="1">IF(AC409&lt;1.1,AC409,IF(AC409&lt;YEAR!$C$2+YEAR!$C$3-2,AC409+1,(YEAR!$C$2+YEAR!$C$3-1)&amp;"       :="))</f>
        <v>1</v>
      </c>
      <c r="AE409">
        <f ca="1">IF(AD409&lt;1.1,AD409,IF(AD409&lt;YEAR!$C$2+YEAR!$C$3-2,AD409+1,(YEAR!$C$2+YEAR!$C$3-1)&amp;"       :="))</f>
        <v>1</v>
      </c>
      <c r="AF409">
        <f ca="1">IF(AE409&lt;1.1,AE409,IF(AE409&lt;YEAR!$C$2+YEAR!$C$3-2,AE409+1,(YEAR!$C$2+YEAR!$C$3-1)&amp;"       :="))</f>
        <v>1</v>
      </c>
      <c r="AG409">
        <f ca="1">IF(AF409&lt;1.1,AF409,IF(AF409&lt;YEAR!$C$2+YEAR!$C$3-2,AF409+1,(YEAR!$C$2+YEAR!$C$3-1)&amp;"       :="))</f>
        <v>1</v>
      </c>
      <c r="AH409">
        <f ca="1">IF(AG409&lt;1.1,AG409,IF(AG409&lt;YEAR!$C$2+YEAR!$C$3-2,AG409+1,(YEAR!$C$2+YEAR!$C$3-1)&amp;"       :="))</f>
        <v>1</v>
      </c>
      <c r="AI409">
        <f ca="1">IF(AH409&lt;1.1,AH409,IF(AH409&lt;YEAR!$C$2+YEAR!$C$3-2,AH409+1,(YEAR!$C$2+YEAR!$C$3-1)&amp;"       :="))</f>
        <v>1</v>
      </c>
      <c r="AJ409">
        <f ca="1">IF(AI409&lt;1.1,AI409,IF(AI409&lt;YEAR!$C$2+YEAR!$C$3-2,AI409+1,(YEAR!$C$2+YEAR!$C$3-1)&amp;"       :="))</f>
        <v>1</v>
      </c>
    </row>
    <row r="410" spans="1:36">
      <c r="A410">
        <f t="shared" ref="A410:A451" ca="1" si="29">IF(D410="",A409+1,A409)</f>
        <v>10</v>
      </c>
      <c r="B410" t="s">
        <v>51</v>
      </c>
      <c r="C410" t="str">
        <f ca="1">IF(D410="",OFFSET(AvailabilityFactor!A$1,A410,0),C409)</f>
        <v>D2HYMC01</v>
      </c>
      <c r="D410" t="str" cm="1">
        <f t="array" aca="1" ref="D410" ca="1">IF(D409="",TS_DRC!$P$5,OFFSET(TS_DRC!P$5,RIGHT(D409,2),0,TRUE))</f>
        <v>TS37</v>
      </c>
      <c r="E410" t="str">
        <f t="shared" ref="E410:E451" ca="1" si="30">IF(D410="","[DRC,"&amp;C410&amp;",*,*]          :         ",D410)</f>
        <v>TS37</v>
      </c>
      <c r="F410">
        <f ca="1">IF($D410="",YEAR!C$2,1)</f>
        <v>1</v>
      </c>
      <c r="G410">
        <f ca="1">IF(F410&lt;1.1,F410,IF(F410&lt;YEAR!$C$2+YEAR!$C$3-2,F410+1,(YEAR!$C$2+YEAR!$C$3-1)&amp;"       :="))</f>
        <v>1</v>
      </c>
      <c r="H410">
        <f ca="1">IF(G410&lt;1.1,G410,IF(G410&lt;YEAR!$C$2+YEAR!$C$3-2,G410+1,(YEAR!$C$2+YEAR!$C$3-1)&amp;"       :="))</f>
        <v>1</v>
      </c>
      <c r="I410">
        <f ca="1">IF(H410&lt;1.1,H410,IF(H410&lt;YEAR!$C$2+YEAR!$C$3-2,H410+1,(YEAR!$C$2+YEAR!$C$3-1)&amp;"       :="))</f>
        <v>1</v>
      </c>
      <c r="J410">
        <f ca="1">IF(I410&lt;1.1,I410,IF(I410&lt;YEAR!$C$2+YEAR!$C$3-2,I410+1,(YEAR!$C$2+YEAR!$C$3-1)&amp;"       :="))</f>
        <v>1</v>
      </c>
      <c r="K410">
        <f ca="1">IF(J410&lt;1.1,J410,IF(J410&lt;YEAR!$C$2+YEAR!$C$3-2,J410+1,(YEAR!$C$2+YEAR!$C$3-1)&amp;"       :="))</f>
        <v>1</v>
      </c>
      <c r="L410">
        <f ca="1">IF(K410&lt;1.1,K410,IF(K410&lt;YEAR!$C$2+YEAR!$C$3-2,K410+1,(YEAR!$C$2+YEAR!$C$3-1)&amp;"       :="))</f>
        <v>1</v>
      </c>
      <c r="M410">
        <f ca="1">IF(L410&lt;1.1,L410,IF(L410&lt;YEAR!$C$2+YEAR!$C$3-2,L410+1,(YEAR!$C$2+YEAR!$C$3-1)&amp;"       :="))</f>
        <v>1</v>
      </c>
      <c r="N410">
        <f ca="1">IF(M410&lt;1.1,M410,IF(M410&lt;YEAR!$C$2+YEAR!$C$3-2,M410+1,(YEAR!$C$2+YEAR!$C$3-1)&amp;"       :="))</f>
        <v>1</v>
      </c>
      <c r="O410">
        <f ca="1">IF(N410&lt;1.1,N410,IF(N410&lt;YEAR!$C$2+YEAR!$C$3-2,N410+1,(YEAR!$C$2+YEAR!$C$3-1)&amp;"       :="))</f>
        <v>1</v>
      </c>
      <c r="P410">
        <f ca="1">IF(O410&lt;1.1,O410,IF(O410&lt;YEAR!$C$2+YEAR!$C$3-2,O410+1,(YEAR!$C$2+YEAR!$C$3-1)&amp;"       :="))</f>
        <v>1</v>
      </c>
      <c r="Q410">
        <f ca="1">IF(P410&lt;1.1,P410,IF(P410&lt;YEAR!$C$2+YEAR!$C$3-2,P410+1,(YEAR!$C$2+YEAR!$C$3-1)&amp;"       :="))</f>
        <v>1</v>
      </c>
      <c r="R410">
        <f ca="1">IF(Q410&lt;1.1,Q410,IF(Q410&lt;YEAR!$C$2+YEAR!$C$3-2,Q410+1,(YEAR!$C$2+YEAR!$C$3-1)&amp;"       :="))</f>
        <v>1</v>
      </c>
      <c r="S410">
        <f ca="1">IF(R410&lt;1.1,R410,IF(R410&lt;YEAR!$C$2+YEAR!$C$3-2,R410+1,(YEAR!$C$2+YEAR!$C$3-1)&amp;"       :="))</f>
        <v>1</v>
      </c>
      <c r="T410">
        <f ca="1">IF(S410&lt;1.1,S410,IF(S410&lt;YEAR!$C$2+YEAR!$C$3-2,S410+1,(YEAR!$C$2+YEAR!$C$3-1)&amp;"       :="))</f>
        <v>1</v>
      </c>
      <c r="U410">
        <f ca="1">IF(T410&lt;1.1,T410,IF(T410&lt;YEAR!$C$2+YEAR!$C$3-2,T410+1,(YEAR!$C$2+YEAR!$C$3-1)&amp;"       :="))</f>
        <v>1</v>
      </c>
      <c r="V410">
        <f ca="1">IF(U410&lt;1.1,U410,IF(U410&lt;YEAR!$C$2+YEAR!$C$3-2,U410+1,(YEAR!$C$2+YEAR!$C$3-1)&amp;"       :="))</f>
        <v>1</v>
      </c>
      <c r="W410">
        <f ca="1">IF(V410&lt;1.1,V410,IF(V410&lt;YEAR!$C$2+YEAR!$C$3-2,V410+1,(YEAR!$C$2+YEAR!$C$3-1)&amp;"       :="))</f>
        <v>1</v>
      </c>
      <c r="X410">
        <f ca="1">IF(W410&lt;1.1,W410,IF(W410&lt;YEAR!$C$2+YEAR!$C$3-2,W410+1,(YEAR!$C$2+YEAR!$C$3-1)&amp;"       :="))</f>
        <v>1</v>
      </c>
      <c r="Y410">
        <f ca="1">IF(X410&lt;1.1,X410,IF(X410&lt;YEAR!$C$2+YEAR!$C$3-2,X410+1,(YEAR!$C$2+YEAR!$C$3-1)&amp;"       :="))</f>
        <v>1</v>
      </c>
      <c r="Z410">
        <f ca="1">IF(Y410&lt;1.1,Y410,IF(Y410&lt;YEAR!$C$2+YEAR!$C$3-2,Y410+1,(YEAR!$C$2+YEAR!$C$3-1)&amp;"       :="))</f>
        <v>1</v>
      </c>
      <c r="AA410">
        <f ca="1">IF(Z410&lt;1.1,Z410,IF(Z410&lt;YEAR!$C$2+YEAR!$C$3-2,Z410+1,(YEAR!$C$2+YEAR!$C$3-1)&amp;"       :="))</f>
        <v>1</v>
      </c>
      <c r="AB410">
        <f ca="1">IF(AA410&lt;1.1,AA410,IF(AA410&lt;YEAR!$C$2+YEAR!$C$3-2,AA410+1,(YEAR!$C$2+YEAR!$C$3-1)&amp;"       :="))</f>
        <v>1</v>
      </c>
      <c r="AC410">
        <f ca="1">IF(AB410&lt;1.1,AB410,IF(AB410&lt;YEAR!$C$2+YEAR!$C$3-2,AB410+1,(YEAR!$C$2+YEAR!$C$3-1)&amp;"       :="))</f>
        <v>1</v>
      </c>
      <c r="AD410">
        <f ca="1">IF(AC410&lt;1.1,AC410,IF(AC410&lt;YEAR!$C$2+YEAR!$C$3-2,AC410+1,(YEAR!$C$2+YEAR!$C$3-1)&amp;"       :="))</f>
        <v>1</v>
      </c>
      <c r="AE410">
        <f ca="1">IF(AD410&lt;1.1,AD410,IF(AD410&lt;YEAR!$C$2+YEAR!$C$3-2,AD410+1,(YEAR!$C$2+YEAR!$C$3-1)&amp;"       :="))</f>
        <v>1</v>
      </c>
      <c r="AF410">
        <f ca="1">IF(AE410&lt;1.1,AE410,IF(AE410&lt;YEAR!$C$2+YEAR!$C$3-2,AE410+1,(YEAR!$C$2+YEAR!$C$3-1)&amp;"       :="))</f>
        <v>1</v>
      </c>
      <c r="AG410">
        <f ca="1">IF(AF410&lt;1.1,AF410,IF(AF410&lt;YEAR!$C$2+YEAR!$C$3-2,AF410+1,(YEAR!$C$2+YEAR!$C$3-1)&amp;"       :="))</f>
        <v>1</v>
      </c>
      <c r="AH410">
        <f ca="1">IF(AG410&lt;1.1,AG410,IF(AG410&lt;YEAR!$C$2+YEAR!$C$3-2,AG410+1,(YEAR!$C$2+YEAR!$C$3-1)&amp;"       :="))</f>
        <v>1</v>
      </c>
      <c r="AI410">
        <f ca="1">IF(AH410&lt;1.1,AH410,IF(AH410&lt;YEAR!$C$2+YEAR!$C$3-2,AH410+1,(YEAR!$C$2+YEAR!$C$3-1)&amp;"       :="))</f>
        <v>1</v>
      </c>
      <c r="AJ410">
        <f ca="1">IF(AI410&lt;1.1,AI410,IF(AI410&lt;YEAR!$C$2+YEAR!$C$3-2,AI410+1,(YEAR!$C$2+YEAR!$C$3-1)&amp;"       :="))</f>
        <v>1</v>
      </c>
    </row>
    <row r="411" spans="1:36">
      <c r="A411">
        <f t="shared" ca="1" si="29"/>
        <v>10</v>
      </c>
      <c r="B411" t="s">
        <v>51</v>
      </c>
      <c r="C411" t="str">
        <f ca="1">IF(D411="",OFFSET(AvailabilityFactor!A$1,A411,0),C410)</f>
        <v>D2HYMC01</v>
      </c>
      <c r="D411" t="str" cm="1">
        <f t="array" aca="1" ref="D411" ca="1">IF(D410="",TS_DRC!$P$5,OFFSET(TS_DRC!P$5,RIGHT(D410,2),0,TRUE))</f>
        <v>TS38</v>
      </c>
      <c r="E411" t="str">
        <f t="shared" ca="1" si="30"/>
        <v>TS38</v>
      </c>
      <c r="F411">
        <f ca="1">IF($D411="",YEAR!C$2,1)</f>
        <v>1</v>
      </c>
      <c r="G411">
        <f ca="1">IF(F411&lt;1.1,F411,IF(F411&lt;YEAR!$C$2+YEAR!$C$3-2,F411+1,(YEAR!$C$2+YEAR!$C$3-1)&amp;"       :="))</f>
        <v>1</v>
      </c>
      <c r="H411">
        <f ca="1">IF(G411&lt;1.1,G411,IF(G411&lt;YEAR!$C$2+YEAR!$C$3-2,G411+1,(YEAR!$C$2+YEAR!$C$3-1)&amp;"       :="))</f>
        <v>1</v>
      </c>
      <c r="I411">
        <f ca="1">IF(H411&lt;1.1,H411,IF(H411&lt;YEAR!$C$2+YEAR!$C$3-2,H411+1,(YEAR!$C$2+YEAR!$C$3-1)&amp;"       :="))</f>
        <v>1</v>
      </c>
      <c r="J411">
        <f ca="1">IF(I411&lt;1.1,I411,IF(I411&lt;YEAR!$C$2+YEAR!$C$3-2,I411+1,(YEAR!$C$2+YEAR!$C$3-1)&amp;"       :="))</f>
        <v>1</v>
      </c>
      <c r="K411">
        <f ca="1">IF(J411&lt;1.1,J411,IF(J411&lt;YEAR!$C$2+YEAR!$C$3-2,J411+1,(YEAR!$C$2+YEAR!$C$3-1)&amp;"       :="))</f>
        <v>1</v>
      </c>
      <c r="L411">
        <f ca="1">IF(K411&lt;1.1,K411,IF(K411&lt;YEAR!$C$2+YEAR!$C$3-2,K411+1,(YEAR!$C$2+YEAR!$C$3-1)&amp;"       :="))</f>
        <v>1</v>
      </c>
      <c r="M411">
        <f ca="1">IF(L411&lt;1.1,L411,IF(L411&lt;YEAR!$C$2+YEAR!$C$3-2,L411+1,(YEAR!$C$2+YEAR!$C$3-1)&amp;"       :="))</f>
        <v>1</v>
      </c>
      <c r="N411">
        <f ca="1">IF(M411&lt;1.1,M411,IF(M411&lt;YEAR!$C$2+YEAR!$C$3-2,M411+1,(YEAR!$C$2+YEAR!$C$3-1)&amp;"       :="))</f>
        <v>1</v>
      </c>
      <c r="O411">
        <f ca="1">IF(N411&lt;1.1,N411,IF(N411&lt;YEAR!$C$2+YEAR!$C$3-2,N411+1,(YEAR!$C$2+YEAR!$C$3-1)&amp;"       :="))</f>
        <v>1</v>
      </c>
      <c r="P411">
        <f ca="1">IF(O411&lt;1.1,O411,IF(O411&lt;YEAR!$C$2+YEAR!$C$3-2,O411+1,(YEAR!$C$2+YEAR!$C$3-1)&amp;"       :="))</f>
        <v>1</v>
      </c>
      <c r="Q411">
        <f ca="1">IF(P411&lt;1.1,P411,IF(P411&lt;YEAR!$C$2+YEAR!$C$3-2,P411+1,(YEAR!$C$2+YEAR!$C$3-1)&amp;"       :="))</f>
        <v>1</v>
      </c>
      <c r="R411">
        <f ca="1">IF(Q411&lt;1.1,Q411,IF(Q411&lt;YEAR!$C$2+YEAR!$C$3-2,Q411+1,(YEAR!$C$2+YEAR!$C$3-1)&amp;"       :="))</f>
        <v>1</v>
      </c>
      <c r="S411">
        <f ca="1">IF(R411&lt;1.1,R411,IF(R411&lt;YEAR!$C$2+YEAR!$C$3-2,R411+1,(YEAR!$C$2+YEAR!$C$3-1)&amp;"       :="))</f>
        <v>1</v>
      </c>
      <c r="T411">
        <f ca="1">IF(S411&lt;1.1,S411,IF(S411&lt;YEAR!$C$2+YEAR!$C$3-2,S411+1,(YEAR!$C$2+YEAR!$C$3-1)&amp;"       :="))</f>
        <v>1</v>
      </c>
      <c r="U411">
        <f ca="1">IF(T411&lt;1.1,T411,IF(T411&lt;YEAR!$C$2+YEAR!$C$3-2,T411+1,(YEAR!$C$2+YEAR!$C$3-1)&amp;"       :="))</f>
        <v>1</v>
      </c>
      <c r="V411">
        <f ca="1">IF(U411&lt;1.1,U411,IF(U411&lt;YEAR!$C$2+YEAR!$C$3-2,U411+1,(YEAR!$C$2+YEAR!$C$3-1)&amp;"       :="))</f>
        <v>1</v>
      </c>
      <c r="W411">
        <f ca="1">IF(V411&lt;1.1,V411,IF(V411&lt;YEAR!$C$2+YEAR!$C$3-2,V411+1,(YEAR!$C$2+YEAR!$C$3-1)&amp;"       :="))</f>
        <v>1</v>
      </c>
      <c r="X411">
        <f ca="1">IF(W411&lt;1.1,W411,IF(W411&lt;YEAR!$C$2+YEAR!$C$3-2,W411+1,(YEAR!$C$2+YEAR!$C$3-1)&amp;"       :="))</f>
        <v>1</v>
      </c>
      <c r="Y411">
        <f ca="1">IF(X411&lt;1.1,X411,IF(X411&lt;YEAR!$C$2+YEAR!$C$3-2,X411+1,(YEAR!$C$2+YEAR!$C$3-1)&amp;"       :="))</f>
        <v>1</v>
      </c>
      <c r="Z411">
        <f ca="1">IF(Y411&lt;1.1,Y411,IF(Y411&lt;YEAR!$C$2+YEAR!$C$3-2,Y411+1,(YEAR!$C$2+YEAR!$C$3-1)&amp;"       :="))</f>
        <v>1</v>
      </c>
      <c r="AA411">
        <f ca="1">IF(Z411&lt;1.1,Z411,IF(Z411&lt;YEAR!$C$2+YEAR!$C$3-2,Z411+1,(YEAR!$C$2+YEAR!$C$3-1)&amp;"       :="))</f>
        <v>1</v>
      </c>
      <c r="AB411">
        <f ca="1">IF(AA411&lt;1.1,AA411,IF(AA411&lt;YEAR!$C$2+YEAR!$C$3-2,AA411+1,(YEAR!$C$2+YEAR!$C$3-1)&amp;"       :="))</f>
        <v>1</v>
      </c>
      <c r="AC411">
        <f ca="1">IF(AB411&lt;1.1,AB411,IF(AB411&lt;YEAR!$C$2+YEAR!$C$3-2,AB411+1,(YEAR!$C$2+YEAR!$C$3-1)&amp;"       :="))</f>
        <v>1</v>
      </c>
      <c r="AD411">
        <f ca="1">IF(AC411&lt;1.1,AC411,IF(AC411&lt;YEAR!$C$2+YEAR!$C$3-2,AC411+1,(YEAR!$C$2+YEAR!$C$3-1)&amp;"       :="))</f>
        <v>1</v>
      </c>
      <c r="AE411">
        <f ca="1">IF(AD411&lt;1.1,AD411,IF(AD411&lt;YEAR!$C$2+YEAR!$C$3-2,AD411+1,(YEAR!$C$2+YEAR!$C$3-1)&amp;"       :="))</f>
        <v>1</v>
      </c>
      <c r="AF411">
        <f ca="1">IF(AE411&lt;1.1,AE411,IF(AE411&lt;YEAR!$C$2+YEAR!$C$3-2,AE411+1,(YEAR!$C$2+YEAR!$C$3-1)&amp;"       :="))</f>
        <v>1</v>
      </c>
      <c r="AG411">
        <f ca="1">IF(AF411&lt;1.1,AF411,IF(AF411&lt;YEAR!$C$2+YEAR!$C$3-2,AF411+1,(YEAR!$C$2+YEAR!$C$3-1)&amp;"       :="))</f>
        <v>1</v>
      </c>
      <c r="AH411">
        <f ca="1">IF(AG411&lt;1.1,AG411,IF(AG411&lt;YEAR!$C$2+YEAR!$C$3-2,AG411+1,(YEAR!$C$2+YEAR!$C$3-1)&amp;"       :="))</f>
        <v>1</v>
      </c>
      <c r="AI411">
        <f ca="1">IF(AH411&lt;1.1,AH411,IF(AH411&lt;YEAR!$C$2+YEAR!$C$3-2,AH411+1,(YEAR!$C$2+YEAR!$C$3-1)&amp;"       :="))</f>
        <v>1</v>
      </c>
      <c r="AJ411">
        <f ca="1">IF(AI411&lt;1.1,AI411,IF(AI411&lt;YEAR!$C$2+YEAR!$C$3-2,AI411+1,(YEAR!$C$2+YEAR!$C$3-1)&amp;"       :="))</f>
        <v>1</v>
      </c>
    </row>
    <row r="412" spans="1:36">
      <c r="A412">
        <f t="shared" ca="1" si="29"/>
        <v>10</v>
      </c>
      <c r="B412" t="s">
        <v>51</v>
      </c>
      <c r="C412" t="str">
        <f ca="1">IF(D412="",OFFSET(AvailabilityFactor!A$1,A412,0),C411)</f>
        <v>D2HYMC01</v>
      </c>
      <c r="D412" t="str" cm="1">
        <f t="array" aca="1" ref="D412" ca="1">IF(D411="",TS_DRC!$P$5,OFFSET(TS_DRC!P$5,RIGHT(D411,2),0,TRUE))</f>
        <v>TS39</v>
      </c>
      <c r="E412" t="str">
        <f t="shared" ca="1" si="30"/>
        <v>TS39</v>
      </c>
      <c r="F412">
        <f ca="1">IF($D412="",YEAR!C$2,1)</f>
        <v>1</v>
      </c>
      <c r="G412">
        <f ca="1">IF(F412&lt;1.1,F412,IF(F412&lt;YEAR!$C$2+YEAR!$C$3-2,F412+1,(YEAR!$C$2+YEAR!$C$3-1)&amp;"       :="))</f>
        <v>1</v>
      </c>
      <c r="H412">
        <f ca="1">IF(G412&lt;1.1,G412,IF(G412&lt;YEAR!$C$2+YEAR!$C$3-2,G412+1,(YEAR!$C$2+YEAR!$C$3-1)&amp;"       :="))</f>
        <v>1</v>
      </c>
      <c r="I412">
        <f ca="1">IF(H412&lt;1.1,H412,IF(H412&lt;YEAR!$C$2+YEAR!$C$3-2,H412+1,(YEAR!$C$2+YEAR!$C$3-1)&amp;"       :="))</f>
        <v>1</v>
      </c>
      <c r="J412">
        <f ca="1">IF(I412&lt;1.1,I412,IF(I412&lt;YEAR!$C$2+YEAR!$C$3-2,I412+1,(YEAR!$C$2+YEAR!$C$3-1)&amp;"       :="))</f>
        <v>1</v>
      </c>
      <c r="K412">
        <f ca="1">IF(J412&lt;1.1,J412,IF(J412&lt;YEAR!$C$2+YEAR!$C$3-2,J412+1,(YEAR!$C$2+YEAR!$C$3-1)&amp;"       :="))</f>
        <v>1</v>
      </c>
      <c r="L412">
        <f ca="1">IF(K412&lt;1.1,K412,IF(K412&lt;YEAR!$C$2+YEAR!$C$3-2,K412+1,(YEAR!$C$2+YEAR!$C$3-1)&amp;"       :="))</f>
        <v>1</v>
      </c>
      <c r="M412">
        <f ca="1">IF(L412&lt;1.1,L412,IF(L412&lt;YEAR!$C$2+YEAR!$C$3-2,L412+1,(YEAR!$C$2+YEAR!$C$3-1)&amp;"       :="))</f>
        <v>1</v>
      </c>
      <c r="N412">
        <f ca="1">IF(M412&lt;1.1,M412,IF(M412&lt;YEAR!$C$2+YEAR!$C$3-2,M412+1,(YEAR!$C$2+YEAR!$C$3-1)&amp;"       :="))</f>
        <v>1</v>
      </c>
      <c r="O412">
        <f ca="1">IF(N412&lt;1.1,N412,IF(N412&lt;YEAR!$C$2+YEAR!$C$3-2,N412+1,(YEAR!$C$2+YEAR!$C$3-1)&amp;"       :="))</f>
        <v>1</v>
      </c>
      <c r="P412">
        <f ca="1">IF(O412&lt;1.1,O412,IF(O412&lt;YEAR!$C$2+YEAR!$C$3-2,O412+1,(YEAR!$C$2+YEAR!$C$3-1)&amp;"       :="))</f>
        <v>1</v>
      </c>
      <c r="Q412">
        <f ca="1">IF(P412&lt;1.1,P412,IF(P412&lt;YEAR!$C$2+YEAR!$C$3-2,P412+1,(YEAR!$C$2+YEAR!$C$3-1)&amp;"       :="))</f>
        <v>1</v>
      </c>
      <c r="R412">
        <f ca="1">IF(Q412&lt;1.1,Q412,IF(Q412&lt;YEAR!$C$2+YEAR!$C$3-2,Q412+1,(YEAR!$C$2+YEAR!$C$3-1)&amp;"       :="))</f>
        <v>1</v>
      </c>
      <c r="S412">
        <f ca="1">IF(R412&lt;1.1,R412,IF(R412&lt;YEAR!$C$2+YEAR!$C$3-2,R412+1,(YEAR!$C$2+YEAR!$C$3-1)&amp;"       :="))</f>
        <v>1</v>
      </c>
      <c r="T412">
        <f ca="1">IF(S412&lt;1.1,S412,IF(S412&lt;YEAR!$C$2+YEAR!$C$3-2,S412+1,(YEAR!$C$2+YEAR!$C$3-1)&amp;"       :="))</f>
        <v>1</v>
      </c>
      <c r="U412">
        <f ca="1">IF(T412&lt;1.1,T412,IF(T412&lt;YEAR!$C$2+YEAR!$C$3-2,T412+1,(YEAR!$C$2+YEAR!$C$3-1)&amp;"       :="))</f>
        <v>1</v>
      </c>
      <c r="V412">
        <f ca="1">IF(U412&lt;1.1,U412,IF(U412&lt;YEAR!$C$2+YEAR!$C$3-2,U412+1,(YEAR!$C$2+YEAR!$C$3-1)&amp;"       :="))</f>
        <v>1</v>
      </c>
      <c r="W412">
        <f ca="1">IF(V412&lt;1.1,V412,IF(V412&lt;YEAR!$C$2+YEAR!$C$3-2,V412+1,(YEAR!$C$2+YEAR!$C$3-1)&amp;"       :="))</f>
        <v>1</v>
      </c>
      <c r="X412">
        <f ca="1">IF(W412&lt;1.1,W412,IF(W412&lt;YEAR!$C$2+YEAR!$C$3-2,W412+1,(YEAR!$C$2+YEAR!$C$3-1)&amp;"       :="))</f>
        <v>1</v>
      </c>
      <c r="Y412">
        <f ca="1">IF(X412&lt;1.1,X412,IF(X412&lt;YEAR!$C$2+YEAR!$C$3-2,X412+1,(YEAR!$C$2+YEAR!$C$3-1)&amp;"       :="))</f>
        <v>1</v>
      </c>
      <c r="Z412">
        <f ca="1">IF(Y412&lt;1.1,Y412,IF(Y412&lt;YEAR!$C$2+YEAR!$C$3-2,Y412+1,(YEAR!$C$2+YEAR!$C$3-1)&amp;"       :="))</f>
        <v>1</v>
      </c>
      <c r="AA412">
        <f ca="1">IF(Z412&lt;1.1,Z412,IF(Z412&lt;YEAR!$C$2+YEAR!$C$3-2,Z412+1,(YEAR!$C$2+YEAR!$C$3-1)&amp;"       :="))</f>
        <v>1</v>
      </c>
      <c r="AB412">
        <f ca="1">IF(AA412&lt;1.1,AA412,IF(AA412&lt;YEAR!$C$2+YEAR!$C$3-2,AA412+1,(YEAR!$C$2+YEAR!$C$3-1)&amp;"       :="))</f>
        <v>1</v>
      </c>
      <c r="AC412">
        <f ca="1">IF(AB412&lt;1.1,AB412,IF(AB412&lt;YEAR!$C$2+YEAR!$C$3-2,AB412+1,(YEAR!$C$2+YEAR!$C$3-1)&amp;"       :="))</f>
        <v>1</v>
      </c>
      <c r="AD412">
        <f ca="1">IF(AC412&lt;1.1,AC412,IF(AC412&lt;YEAR!$C$2+YEAR!$C$3-2,AC412+1,(YEAR!$C$2+YEAR!$C$3-1)&amp;"       :="))</f>
        <v>1</v>
      </c>
      <c r="AE412">
        <f ca="1">IF(AD412&lt;1.1,AD412,IF(AD412&lt;YEAR!$C$2+YEAR!$C$3-2,AD412+1,(YEAR!$C$2+YEAR!$C$3-1)&amp;"       :="))</f>
        <v>1</v>
      </c>
      <c r="AF412">
        <f ca="1">IF(AE412&lt;1.1,AE412,IF(AE412&lt;YEAR!$C$2+YEAR!$C$3-2,AE412+1,(YEAR!$C$2+YEAR!$C$3-1)&amp;"       :="))</f>
        <v>1</v>
      </c>
      <c r="AG412">
        <f ca="1">IF(AF412&lt;1.1,AF412,IF(AF412&lt;YEAR!$C$2+YEAR!$C$3-2,AF412+1,(YEAR!$C$2+YEAR!$C$3-1)&amp;"       :="))</f>
        <v>1</v>
      </c>
      <c r="AH412">
        <f ca="1">IF(AG412&lt;1.1,AG412,IF(AG412&lt;YEAR!$C$2+YEAR!$C$3-2,AG412+1,(YEAR!$C$2+YEAR!$C$3-1)&amp;"       :="))</f>
        <v>1</v>
      </c>
      <c r="AI412">
        <f ca="1">IF(AH412&lt;1.1,AH412,IF(AH412&lt;YEAR!$C$2+YEAR!$C$3-2,AH412+1,(YEAR!$C$2+YEAR!$C$3-1)&amp;"       :="))</f>
        <v>1</v>
      </c>
      <c r="AJ412">
        <f ca="1">IF(AI412&lt;1.1,AI412,IF(AI412&lt;YEAR!$C$2+YEAR!$C$3-2,AI412+1,(YEAR!$C$2+YEAR!$C$3-1)&amp;"       :="))</f>
        <v>1</v>
      </c>
    </row>
    <row r="413" spans="1:36">
      <c r="A413">
        <f t="shared" ca="1" si="29"/>
        <v>10</v>
      </c>
      <c r="B413" t="s">
        <v>51</v>
      </c>
      <c r="C413" t="str">
        <f ca="1">IF(D413="",OFFSET(AvailabilityFactor!A$1,A413,0),C412)</f>
        <v>D2HYMC01</v>
      </c>
      <c r="D413" t="str" cm="1">
        <f t="array" aca="1" ref="D413" ca="1">IF(D412="",TS_DRC!$P$5,OFFSET(TS_DRC!P$5,RIGHT(D412,2),0,TRUE))</f>
        <v>TS40</v>
      </c>
      <c r="E413" t="str">
        <f t="shared" ca="1" si="30"/>
        <v>TS40</v>
      </c>
      <c r="F413">
        <f ca="1">IF($D413="",YEAR!C$2,1)</f>
        <v>1</v>
      </c>
      <c r="G413">
        <f ca="1">IF(F413&lt;1.1,F413,IF(F413&lt;YEAR!$C$2+YEAR!$C$3-2,F413+1,(YEAR!$C$2+YEAR!$C$3-1)&amp;"       :="))</f>
        <v>1</v>
      </c>
      <c r="H413">
        <f ca="1">IF(G413&lt;1.1,G413,IF(G413&lt;YEAR!$C$2+YEAR!$C$3-2,G413+1,(YEAR!$C$2+YEAR!$C$3-1)&amp;"       :="))</f>
        <v>1</v>
      </c>
      <c r="I413">
        <f ca="1">IF(H413&lt;1.1,H413,IF(H413&lt;YEAR!$C$2+YEAR!$C$3-2,H413+1,(YEAR!$C$2+YEAR!$C$3-1)&amp;"       :="))</f>
        <v>1</v>
      </c>
      <c r="J413">
        <f ca="1">IF(I413&lt;1.1,I413,IF(I413&lt;YEAR!$C$2+YEAR!$C$3-2,I413+1,(YEAR!$C$2+YEAR!$C$3-1)&amp;"       :="))</f>
        <v>1</v>
      </c>
      <c r="K413">
        <f ca="1">IF(J413&lt;1.1,J413,IF(J413&lt;YEAR!$C$2+YEAR!$C$3-2,J413+1,(YEAR!$C$2+YEAR!$C$3-1)&amp;"       :="))</f>
        <v>1</v>
      </c>
      <c r="L413">
        <f ca="1">IF(K413&lt;1.1,K413,IF(K413&lt;YEAR!$C$2+YEAR!$C$3-2,K413+1,(YEAR!$C$2+YEAR!$C$3-1)&amp;"       :="))</f>
        <v>1</v>
      </c>
      <c r="M413">
        <f ca="1">IF(L413&lt;1.1,L413,IF(L413&lt;YEAR!$C$2+YEAR!$C$3-2,L413+1,(YEAR!$C$2+YEAR!$C$3-1)&amp;"       :="))</f>
        <v>1</v>
      </c>
      <c r="N413">
        <f ca="1">IF(M413&lt;1.1,M413,IF(M413&lt;YEAR!$C$2+YEAR!$C$3-2,M413+1,(YEAR!$C$2+YEAR!$C$3-1)&amp;"       :="))</f>
        <v>1</v>
      </c>
      <c r="O413">
        <f ca="1">IF(N413&lt;1.1,N413,IF(N413&lt;YEAR!$C$2+YEAR!$C$3-2,N413+1,(YEAR!$C$2+YEAR!$C$3-1)&amp;"       :="))</f>
        <v>1</v>
      </c>
      <c r="P413">
        <f ca="1">IF(O413&lt;1.1,O413,IF(O413&lt;YEAR!$C$2+YEAR!$C$3-2,O413+1,(YEAR!$C$2+YEAR!$C$3-1)&amp;"       :="))</f>
        <v>1</v>
      </c>
      <c r="Q413">
        <f ca="1">IF(P413&lt;1.1,P413,IF(P413&lt;YEAR!$C$2+YEAR!$C$3-2,P413+1,(YEAR!$C$2+YEAR!$C$3-1)&amp;"       :="))</f>
        <v>1</v>
      </c>
      <c r="R413">
        <f ca="1">IF(Q413&lt;1.1,Q413,IF(Q413&lt;YEAR!$C$2+YEAR!$C$3-2,Q413+1,(YEAR!$C$2+YEAR!$C$3-1)&amp;"       :="))</f>
        <v>1</v>
      </c>
      <c r="S413">
        <f ca="1">IF(R413&lt;1.1,R413,IF(R413&lt;YEAR!$C$2+YEAR!$C$3-2,R413+1,(YEAR!$C$2+YEAR!$C$3-1)&amp;"       :="))</f>
        <v>1</v>
      </c>
      <c r="T413">
        <f ca="1">IF(S413&lt;1.1,S413,IF(S413&lt;YEAR!$C$2+YEAR!$C$3-2,S413+1,(YEAR!$C$2+YEAR!$C$3-1)&amp;"       :="))</f>
        <v>1</v>
      </c>
      <c r="U413">
        <f ca="1">IF(T413&lt;1.1,T413,IF(T413&lt;YEAR!$C$2+YEAR!$C$3-2,T413+1,(YEAR!$C$2+YEAR!$C$3-1)&amp;"       :="))</f>
        <v>1</v>
      </c>
      <c r="V413">
        <f ca="1">IF(U413&lt;1.1,U413,IF(U413&lt;YEAR!$C$2+YEAR!$C$3-2,U413+1,(YEAR!$C$2+YEAR!$C$3-1)&amp;"       :="))</f>
        <v>1</v>
      </c>
      <c r="W413">
        <f ca="1">IF(V413&lt;1.1,V413,IF(V413&lt;YEAR!$C$2+YEAR!$C$3-2,V413+1,(YEAR!$C$2+YEAR!$C$3-1)&amp;"       :="))</f>
        <v>1</v>
      </c>
      <c r="X413">
        <f ca="1">IF(W413&lt;1.1,W413,IF(W413&lt;YEAR!$C$2+YEAR!$C$3-2,W413+1,(YEAR!$C$2+YEAR!$C$3-1)&amp;"       :="))</f>
        <v>1</v>
      </c>
      <c r="Y413">
        <f ca="1">IF(X413&lt;1.1,X413,IF(X413&lt;YEAR!$C$2+YEAR!$C$3-2,X413+1,(YEAR!$C$2+YEAR!$C$3-1)&amp;"       :="))</f>
        <v>1</v>
      </c>
      <c r="Z413">
        <f ca="1">IF(Y413&lt;1.1,Y413,IF(Y413&lt;YEAR!$C$2+YEAR!$C$3-2,Y413+1,(YEAR!$C$2+YEAR!$C$3-1)&amp;"       :="))</f>
        <v>1</v>
      </c>
      <c r="AA413">
        <f ca="1">IF(Z413&lt;1.1,Z413,IF(Z413&lt;YEAR!$C$2+YEAR!$C$3-2,Z413+1,(YEAR!$C$2+YEAR!$C$3-1)&amp;"       :="))</f>
        <v>1</v>
      </c>
      <c r="AB413">
        <f ca="1">IF(AA413&lt;1.1,AA413,IF(AA413&lt;YEAR!$C$2+YEAR!$C$3-2,AA413+1,(YEAR!$C$2+YEAR!$C$3-1)&amp;"       :="))</f>
        <v>1</v>
      </c>
      <c r="AC413">
        <f ca="1">IF(AB413&lt;1.1,AB413,IF(AB413&lt;YEAR!$C$2+YEAR!$C$3-2,AB413+1,(YEAR!$C$2+YEAR!$C$3-1)&amp;"       :="))</f>
        <v>1</v>
      </c>
      <c r="AD413">
        <f ca="1">IF(AC413&lt;1.1,AC413,IF(AC413&lt;YEAR!$C$2+YEAR!$C$3-2,AC413+1,(YEAR!$C$2+YEAR!$C$3-1)&amp;"       :="))</f>
        <v>1</v>
      </c>
      <c r="AE413">
        <f ca="1">IF(AD413&lt;1.1,AD413,IF(AD413&lt;YEAR!$C$2+YEAR!$C$3-2,AD413+1,(YEAR!$C$2+YEAR!$C$3-1)&amp;"       :="))</f>
        <v>1</v>
      </c>
      <c r="AF413">
        <f ca="1">IF(AE413&lt;1.1,AE413,IF(AE413&lt;YEAR!$C$2+YEAR!$C$3-2,AE413+1,(YEAR!$C$2+YEAR!$C$3-1)&amp;"       :="))</f>
        <v>1</v>
      </c>
      <c r="AG413">
        <f ca="1">IF(AF413&lt;1.1,AF413,IF(AF413&lt;YEAR!$C$2+YEAR!$C$3-2,AF413+1,(YEAR!$C$2+YEAR!$C$3-1)&amp;"       :="))</f>
        <v>1</v>
      </c>
      <c r="AH413">
        <f ca="1">IF(AG413&lt;1.1,AG413,IF(AG413&lt;YEAR!$C$2+YEAR!$C$3-2,AG413+1,(YEAR!$C$2+YEAR!$C$3-1)&amp;"       :="))</f>
        <v>1</v>
      </c>
      <c r="AI413">
        <f ca="1">IF(AH413&lt;1.1,AH413,IF(AH413&lt;YEAR!$C$2+YEAR!$C$3-2,AH413+1,(YEAR!$C$2+YEAR!$C$3-1)&amp;"       :="))</f>
        <v>1</v>
      </c>
      <c r="AJ413">
        <f ca="1">IF(AI413&lt;1.1,AI413,IF(AI413&lt;YEAR!$C$2+YEAR!$C$3-2,AI413+1,(YEAR!$C$2+YEAR!$C$3-1)&amp;"       :="))</f>
        <v>1</v>
      </c>
    </row>
    <row r="414" spans="1:36">
      <c r="A414">
        <f t="shared" ca="1" si="29"/>
        <v>11</v>
      </c>
      <c r="B414" t="s">
        <v>51</v>
      </c>
      <c r="C414" t="str">
        <f ca="1">IF(D414="",OFFSET(AvailabilityFactor!A$1,A414,0),C413)</f>
        <v>D2HYKC02</v>
      </c>
      <c r="D414" t="str" cm="1">
        <f t="array" aca="1" ref="D414" ca="1">IF(D413="",TS_DRC!$P$5,OFFSET(TS_DRC!P$5,RIGHT(D413,2),0,TRUE))</f>
        <v/>
      </c>
      <c r="E414" t="str">
        <f t="shared" ca="1" si="30"/>
        <v xml:space="preserve">[DRC,D2HYKC02,*,*]          :         </v>
      </c>
      <c r="F414">
        <f ca="1">IF($D414="",YEAR!C$2,1)</f>
        <v>2020</v>
      </c>
      <c r="G414">
        <f ca="1">IF(F414&lt;1.1,F414,IF(F414&lt;YEAR!$C$2+YEAR!$C$3-2,F414+1,(YEAR!$C$2+YEAR!$C$3-1)&amp;"       :="))</f>
        <v>2021</v>
      </c>
      <c r="H414">
        <f ca="1">IF(G414&lt;1.1,G414,IF(G414&lt;YEAR!$C$2+YEAR!$C$3-2,G414+1,(YEAR!$C$2+YEAR!$C$3-1)&amp;"       :="))</f>
        <v>2022</v>
      </c>
      <c r="I414">
        <f ca="1">IF(H414&lt;1.1,H414,IF(H414&lt;YEAR!$C$2+YEAR!$C$3-2,H414+1,(YEAR!$C$2+YEAR!$C$3-1)&amp;"       :="))</f>
        <v>2023</v>
      </c>
      <c r="J414">
        <f ca="1">IF(I414&lt;1.1,I414,IF(I414&lt;YEAR!$C$2+YEAR!$C$3-2,I414+1,(YEAR!$C$2+YEAR!$C$3-1)&amp;"       :="))</f>
        <v>2024</v>
      </c>
      <c r="K414">
        <f ca="1">IF(J414&lt;1.1,J414,IF(J414&lt;YEAR!$C$2+YEAR!$C$3-2,J414+1,(YEAR!$C$2+YEAR!$C$3-1)&amp;"       :="))</f>
        <v>2025</v>
      </c>
      <c r="L414">
        <f ca="1">IF(K414&lt;1.1,K414,IF(K414&lt;YEAR!$C$2+YEAR!$C$3-2,K414+1,(YEAR!$C$2+YEAR!$C$3-1)&amp;"       :="))</f>
        <v>2026</v>
      </c>
      <c r="M414">
        <f ca="1">IF(L414&lt;1.1,L414,IF(L414&lt;YEAR!$C$2+YEAR!$C$3-2,L414+1,(YEAR!$C$2+YEAR!$C$3-1)&amp;"       :="))</f>
        <v>2027</v>
      </c>
      <c r="N414">
        <f ca="1">IF(M414&lt;1.1,M414,IF(M414&lt;YEAR!$C$2+YEAR!$C$3-2,M414+1,(YEAR!$C$2+YEAR!$C$3-1)&amp;"       :="))</f>
        <v>2028</v>
      </c>
      <c r="O414">
        <f ca="1">IF(N414&lt;1.1,N414,IF(N414&lt;YEAR!$C$2+YEAR!$C$3-2,N414+1,(YEAR!$C$2+YEAR!$C$3-1)&amp;"       :="))</f>
        <v>2029</v>
      </c>
      <c r="P414">
        <f ca="1">IF(O414&lt;1.1,O414,IF(O414&lt;YEAR!$C$2+YEAR!$C$3-2,O414+1,(YEAR!$C$2+YEAR!$C$3-1)&amp;"       :="))</f>
        <v>2030</v>
      </c>
      <c r="Q414">
        <f ca="1">IF(P414&lt;1.1,P414,IF(P414&lt;YEAR!$C$2+YEAR!$C$3-2,P414+1,(YEAR!$C$2+YEAR!$C$3-1)&amp;"       :="))</f>
        <v>2031</v>
      </c>
      <c r="R414">
        <f ca="1">IF(Q414&lt;1.1,Q414,IF(Q414&lt;YEAR!$C$2+YEAR!$C$3-2,Q414+1,(YEAR!$C$2+YEAR!$C$3-1)&amp;"       :="))</f>
        <v>2032</v>
      </c>
      <c r="S414">
        <f ca="1">IF(R414&lt;1.1,R414,IF(R414&lt;YEAR!$C$2+YEAR!$C$3-2,R414+1,(YEAR!$C$2+YEAR!$C$3-1)&amp;"       :="))</f>
        <v>2033</v>
      </c>
      <c r="T414">
        <f ca="1">IF(S414&lt;1.1,S414,IF(S414&lt;YEAR!$C$2+YEAR!$C$3-2,S414+1,(YEAR!$C$2+YEAR!$C$3-1)&amp;"       :="))</f>
        <v>2034</v>
      </c>
      <c r="U414">
        <f ca="1">IF(T414&lt;1.1,T414,IF(T414&lt;YEAR!$C$2+YEAR!$C$3-2,T414+1,(YEAR!$C$2+YEAR!$C$3-1)&amp;"       :="))</f>
        <v>2035</v>
      </c>
      <c r="V414">
        <f ca="1">IF(U414&lt;1.1,U414,IF(U414&lt;YEAR!$C$2+YEAR!$C$3-2,U414+1,(YEAR!$C$2+YEAR!$C$3-1)&amp;"       :="))</f>
        <v>2036</v>
      </c>
      <c r="W414">
        <f ca="1">IF(V414&lt;1.1,V414,IF(V414&lt;YEAR!$C$2+YEAR!$C$3-2,V414+1,(YEAR!$C$2+YEAR!$C$3-1)&amp;"       :="))</f>
        <v>2037</v>
      </c>
      <c r="X414">
        <f ca="1">IF(W414&lt;1.1,W414,IF(W414&lt;YEAR!$C$2+YEAR!$C$3-2,W414+1,(YEAR!$C$2+YEAR!$C$3-1)&amp;"       :="))</f>
        <v>2038</v>
      </c>
      <c r="Y414">
        <f ca="1">IF(X414&lt;1.1,X414,IF(X414&lt;YEAR!$C$2+YEAR!$C$3-2,X414+1,(YEAR!$C$2+YEAR!$C$3-1)&amp;"       :="))</f>
        <v>2039</v>
      </c>
      <c r="Z414">
        <f ca="1">IF(Y414&lt;1.1,Y414,IF(Y414&lt;YEAR!$C$2+YEAR!$C$3-2,Y414+1,(YEAR!$C$2+YEAR!$C$3-1)&amp;"       :="))</f>
        <v>2040</v>
      </c>
      <c r="AA414">
        <f ca="1">IF(Z414&lt;1.1,Z414,IF(Z414&lt;YEAR!$C$2+YEAR!$C$3-2,Z414+1,(YEAR!$C$2+YEAR!$C$3-1)&amp;"       :="))</f>
        <v>2041</v>
      </c>
      <c r="AB414">
        <f ca="1">IF(AA414&lt;1.1,AA414,IF(AA414&lt;YEAR!$C$2+YEAR!$C$3-2,AA414+1,(YEAR!$C$2+YEAR!$C$3-1)&amp;"       :="))</f>
        <v>2042</v>
      </c>
      <c r="AC414">
        <f ca="1">IF(AB414&lt;1.1,AB414,IF(AB414&lt;YEAR!$C$2+YEAR!$C$3-2,AB414+1,(YEAR!$C$2+YEAR!$C$3-1)&amp;"       :="))</f>
        <v>2043</v>
      </c>
      <c r="AD414">
        <f ca="1">IF(AC414&lt;1.1,AC414,IF(AC414&lt;YEAR!$C$2+YEAR!$C$3-2,AC414+1,(YEAR!$C$2+YEAR!$C$3-1)&amp;"       :="))</f>
        <v>2044</v>
      </c>
      <c r="AE414">
        <f ca="1">IF(AD414&lt;1.1,AD414,IF(AD414&lt;YEAR!$C$2+YEAR!$C$3-2,AD414+1,(YEAR!$C$2+YEAR!$C$3-1)&amp;"       :="))</f>
        <v>2045</v>
      </c>
      <c r="AF414">
        <f ca="1">IF(AE414&lt;1.1,AE414,IF(AE414&lt;YEAR!$C$2+YEAR!$C$3-2,AE414+1,(YEAR!$C$2+YEAR!$C$3-1)&amp;"       :="))</f>
        <v>2046</v>
      </c>
      <c r="AG414">
        <f ca="1">IF(AF414&lt;1.1,AF414,IF(AF414&lt;YEAR!$C$2+YEAR!$C$3-2,AF414+1,(YEAR!$C$2+YEAR!$C$3-1)&amp;"       :="))</f>
        <v>2047</v>
      </c>
      <c r="AH414">
        <f ca="1">IF(AG414&lt;1.1,AG414,IF(AG414&lt;YEAR!$C$2+YEAR!$C$3-2,AG414+1,(YEAR!$C$2+YEAR!$C$3-1)&amp;"       :="))</f>
        <v>2048</v>
      </c>
      <c r="AI414">
        <f ca="1">IF(AH414&lt;1.1,AH414,IF(AH414&lt;YEAR!$C$2+YEAR!$C$3-2,AH414+1,(YEAR!$C$2+YEAR!$C$3-1)&amp;"       :="))</f>
        <v>2049</v>
      </c>
      <c r="AJ414" t="str">
        <f ca="1">IF(AI414&lt;1.1,AI414,IF(AI414&lt;YEAR!$C$2+YEAR!$C$3-2,AI414+1,(YEAR!$C$2+YEAR!$C$3-1)&amp;"       :="))</f>
        <v>2050       :=</v>
      </c>
    </row>
    <row r="415" spans="1:36">
      <c r="A415">
        <f t="shared" ca="1" si="29"/>
        <v>11</v>
      </c>
      <c r="B415" t="s">
        <v>51</v>
      </c>
      <c r="C415" t="str">
        <f ca="1">IF(D415="",OFFSET(AvailabilityFactor!A$1,A415,0),C414)</f>
        <v>D2HYKC02</v>
      </c>
      <c r="D415" t="str" cm="1">
        <f t="array" aca="1" ref="D415" ca="1">IF(D414="",TS_DRC!$P$5,OFFSET(TS_DRC!P$5,RIGHT(D414,2),0,TRUE))</f>
        <v>TS01</v>
      </c>
      <c r="E415" t="str">
        <f t="shared" ca="1" si="30"/>
        <v>TS01</v>
      </c>
      <c r="F415">
        <f ca="1">IF($D415="",YEAR!C$2,1)</f>
        <v>1</v>
      </c>
      <c r="G415">
        <f ca="1">IF(F415&lt;1.1,F415,IF(F415&lt;YEAR!$C$2+YEAR!$C$3-2,F415+1,(YEAR!$C$2+YEAR!$C$3-1)&amp;"       :="))</f>
        <v>1</v>
      </c>
      <c r="H415">
        <f ca="1">IF(G415&lt;1.1,G415,IF(G415&lt;YEAR!$C$2+YEAR!$C$3-2,G415+1,(YEAR!$C$2+YEAR!$C$3-1)&amp;"       :="))</f>
        <v>1</v>
      </c>
      <c r="I415">
        <f ca="1">IF(H415&lt;1.1,H415,IF(H415&lt;YEAR!$C$2+YEAR!$C$3-2,H415+1,(YEAR!$C$2+YEAR!$C$3-1)&amp;"       :="))</f>
        <v>1</v>
      </c>
      <c r="J415">
        <f ca="1">IF(I415&lt;1.1,I415,IF(I415&lt;YEAR!$C$2+YEAR!$C$3-2,I415+1,(YEAR!$C$2+YEAR!$C$3-1)&amp;"       :="))</f>
        <v>1</v>
      </c>
      <c r="K415">
        <f ca="1">IF(J415&lt;1.1,J415,IF(J415&lt;YEAR!$C$2+YEAR!$C$3-2,J415+1,(YEAR!$C$2+YEAR!$C$3-1)&amp;"       :="))</f>
        <v>1</v>
      </c>
      <c r="L415">
        <f ca="1">IF(K415&lt;1.1,K415,IF(K415&lt;YEAR!$C$2+YEAR!$C$3-2,K415+1,(YEAR!$C$2+YEAR!$C$3-1)&amp;"       :="))</f>
        <v>1</v>
      </c>
      <c r="M415">
        <f ca="1">IF(L415&lt;1.1,L415,IF(L415&lt;YEAR!$C$2+YEAR!$C$3-2,L415+1,(YEAR!$C$2+YEAR!$C$3-1)&amp;"       :="))</f>
        <v>1</v>
      </c>
      <c r="N415">
        <f ca="1">IF(M415&lt;1.1,M415,IF(M415&lt;YEAR!$C$2+YEAR!$C$3-2,M415+1,(YEAR!$C$2+YEAR!$C$3-1)&amp;"       :="))</f>
        <v>1</v>
      </c>
      <c r="O415">
        <f ca="1">IF(N415&lt;1.1,N415,IF(N415&lt;YEAR!$C$2+YEAR!$C$3-2,N415+1,(YEAR!$C$2+YEAR!$C$3-1)&amp;"       :="))</f>
        <v>1</v>
      </c>
      <c r="P415">
        <f ca="1">IF(O415&lt;1.1,O415,IF(O415&lt;YEAR!$C$2+YEAR!$C$3-2,O415+1,(YEAR!$C$2+YEAR!$C$3-1)&amp;"       :="))</f>
        <v>1</v>
      </c>
      <c r="Q415">
        <f ca="1">IF(P415&lt;1.1,P415,IF(P415&lt;YEAR!$C$2+YEAR!$C$3-2,P415+1,(YEAR!$C$2+YEAR!$C$3-1)&amp;"       :="))</f>
        <v>1</v>
      </c>
      <c r="R415">
        <f ca="1">IF(Q415&lt;1.1,Q415,IF(Q415&lt;YEAR!$C$2+YEAR!$C$3-2,Q415+1,(YEAR!$C$2+YEAR!$C$3-1)&amp;"       :="))</f>
        <v>1</v>
      </c>
      <c r="S415">
        <f ca="1">IF(R415&lt;1.1,R415,IF(R415&lt;YEAR!$C$2+YEAR!$C$3-2,R415+1,(YEAR!$C$2+YEAR!$C$3-1)&amp;"       :="))</f>
        <v>1</v>
      </c>
      <c r="T415">
        <f ca="1">IF(S415&lt;1.1,S415,IF(S415&lt;YEAR!$C$2+YEAR!$C$3-2,S415+1,(YEAR!$C$2+YEAR!$C$3-1)&amp;"       :="))</f>
        <v>1</v>
      </c>
      <c r="U415">
        <f ca="1">IF(T415&lt;1.1,T415,IF(T415&lt;YEAR!$C$2+YEAR!$C$3-2,T415+1,(YEAR!$C$2+YEAR!$C$3-1)&amp;"       :="))</f>
        <v>1</v>
      </c>
      <c r="V415">
        <f ca="1">IF(U415&lt;1.1,U415,IF(U415&lt;YEAR!$C$2+YEAR!$C$3-2,U415+1,(YEAR!$C$2+YEAR!$C$3-1)&amp;"       :="))</f>
        <v>1</v>
      </c>
      <c r="W415">
        <f ca="1">IF(V415&lt;1.1,V415,IF(V415&lt;YEAR!$C$2+YEAR!$C$3-2,V415+1,(YEAR!$C$2+YEAR!$C$3-1)&amp;"       :="))</f>
        <v>1</v>
      </c>
      <c r="X415">
        <f ca="1">IF(W415&lt;1.1,W415,IF(W415&lt;YEAR!$C$2+YEAR!$C$3-2,W415+1,(YEAR!$C$2+YEAR!$C$3-1)&amp;"       :="))</f>
        <v>1</v>
      </c>
      <c r="Y415">
        <f ca="1">IF(X415&lt;1.1,X415,IF(X415&lt;YEAR!$C$2+YEAR!$C$3-2,X415+1,(YEAR!$C$2+YEAR!$C$3-1)&amp;"       :="))</f>
        <v>1</v>
      </c>
      <c r="Z415">
        <f ca="1">IF(Y415&lt;1.1,Y415,IF(Y415&lt;YEAR!$C$2+YEAR!$C$3-2,Y415+1,(YEAR!$C$2+YEAR!$C$3-1)&amp;"       :="))</f>
        <v>1</v>
      </c>
      <c r="AA415">
        <f ca="1">IF(Z415&lt;1.1,Z415,IF(Z415&lt;YEAR!$C$2+YEAR!$C$3-2,Z415+1,(YEAR!$C$2+YEAR!$C$3-1)&amp;"       :="))</f>
        <v>1</v>
      </c>
      <c r="AB415">
        <f ca="1">IF(AA415&lt;1.1,AA415,IF(AA415&lt;YEAR!$C$2+YEAR!$C$3-2,AA415+1,(YEAR!$C$2+YEAR!$C$3-1)&amp;"       :="))</f>
        <v>1</v>
      </c>
      <c r="AC415">
        <f ca="1">IF(AB415&lt;1.1,AB415,IF(AB415&lt;YEAR!$C$2+YEAR!$C$3-2,AB415+1,(YEAR!$C$2+YEAR!$C$3-1)&amp;"       :="))</f>
        <v>1</v>
      </c>
      <c r="AD415">
        <f ca="1">IF(AC415&lt;1.1,AC415,IF(AC415&lt;YEAR!$C$2+YEAR!$C$3-2,AC415+1,(YEAR!$C$2+YEAR!$C$3-1)&amp;"       :="))</f>
        <v>1</v>
      </c>
      <c r="AE415">
        <f ca="1">IF(AD415&lt;1.1,AD415,IF(AD415&lt;YEAR!$C$2+YEAR!$C$3-2,AD415+1,(YEAR!$C$2+YEAR!$C$3-1)&amp;"       :="))</f>
        <v>1</v>
      </c>
      <c r="AF415">
        <f ca="1">IF(AE415&lt;1.1,AE415,IF(AE415&lt;YEAR!$C$2+YEAR!$C$3-2,AE415+1,(YEAR!$C$2+YEAR!$C$3-1)&amp;"       :="))</f>
        <v>1</v>
      </c>
      <c r="AG415">
        <f ca="1">IF(AF415&lt;1.1,AF415,IF(AF415&lt;YEAR!$C$2+YEAR!$C$3-2,AF415+1,(YEAR!$C$2+YEAR!$C$3-1)&amp;"       :="))</f>
        <v>1</v>
      </c>
      <c r="AH415">
        <f ca="1">IF(AG415&lt;1.1,AG415,IF(AG415&lt;YEAR!$C$2+YEAR!$C$3-2,AG415+1,(YEAR!$C$2+YEAR!$C$3-1)&amp;"       :="))</f>
        <v>1</v>
      </c>
      <c r="AI415">
        <f ca="1">IF(AH415&lt;1.1,AH415,IF(AH415&lt;YEAR!$C$2+YEAR!$C$3-2,AH415+1,(YEAR!$C$2+YEAR!$C$3-1)&amp;"       :="))</f>
        <v>1</v>
      </c>
      <c r="AJ415">
        <f ca="1">IF(AI415&lt;1.1,AI415,IF(AI415&lt;YEAR!$C$2+YEAR!$C$3-2,AI415+1,(YEAR!$C$2+YEAR!$C$3-1)&amp;"       :="))</f>
        <v>1</v>
      </c>
    </row>
    <row r="416" spans="1:36">
      <c r="A416">
        <f t="shared" ca="1" si="29"/>
        <v>11</v>
      </c>
      <c r="B416" t="s">
        <v>51</v>
      </c>
      <c r="C416" t="str">
        <f ca="1">IF(D416="",OFFSET(AvailabilityFactor!A$1,A416,0),C415)</f>
        <v>D2HYKC02</v>
      </c>
      <c r="D416" t="str" cm="1">
        <f t="array" aca="1" ref="D416" ca="1">IF(D415="",TS_DRC!$P$5,OFFSET(TS_DRC!P$5,RIGHT(D415,2),0,TRUE))</f>
        <v>TS02</v>
      </c>
      <c r="E416" t="str">
        <f t="shared" ca="1" si="30"/>
        <v>TS02</v>
      </c>
      <c r="F416">
        <f ca="1">IF($D416="",YEAR!C$2,1)</f>
        <v>1</v>
      </c>
      <c r="G416">
        <f ca="1">IF(F416&lt;1.1,F416,IF(F416&lt;YEAR!$C$2+YEAR!$C$3-2,F416+1,(YEAR!$C$2+YEAR!$C$3-1)&amp;"       :="))</f>
        <v>1</v>
      </c>
      <c r="H416">
        <f ca="1">IF(G416&lt;1.1,G416,IF(G416&lt;YEAR!$C$2+YEAR!$C$3-2,G416+1,(YEAR!$C$2+YEAR!$C$3-1)&amp;"       :="))</f>
        <v>1</v>
      </c>
      <c r="I416">
        <f ca="1">IF(H416&lt;1.1,H416,IF(H416&lt;YEAR!$C$2+YEAR!$C$3-2,H416+1,(YEAR!$C$2+YEAR!$C$3-1)&amp;"       :="))</f>
        <v>1</v>
      </c>
      <c r="J416">
        <f ca="1">IF(I416&lt;1.1,I416,IF(I416&lt;YEAR!$C$2+YEAR!$C$3-2,I416+1,(YEAR!$C$2+YEAR!$C$3-1)&amp;"       :="))</f>
        <v>1</v>
      </c>
      <c r="K416">
        <f ca="1">IF(J416&lt;1.1,J416,IF(J416&lt;YEAR!$C$2+YEAR!$C$3-2,J416+1,(YEAR!$C$2+YEAR!$C$3-1)&amp;"       :="))</f>
        <v>1</v>
      </c>
      <c r="L416">
        <f ca="1">IF(K416&lt;1.1,K416,IF(K416&lt;YEAR!$C$2+YEAR!$C$3-2,K416+1,(YEAR!$C$2+YEAR!$C$3-1)&amp;"       :="))</f>
        <v>1</v>
      </c>
      <c r="M416">
        <f ca="1">IF(L416&lt;1.1,L416,IF(L416&lt;YEAR!$C$2+YEAR!$C$3-2,L416+1,(YEAR!$C$2+YEAR!$C$3-1)&amp;"       :="))</f>
        <v>1</v>
      </c>
      <c r="N416">
        <f ca="1">IF(M416&lt;1.1,M416,IF(M416&lt;YEAR!$C$2+YEAR!$C$3-2,M416+1,(YEAR!$C$2+YEAR!$C$3-1)&amp;"       :="))</f>
        <v>1</v>
      </c>
      <c r="O416">
        <f ca="1">IF(N416&lt;1.1,N416,IF(N416&lt;YEAR!$C$2+YEAR!$C$3-2,N416+1,(YEAR!$C$2+YEAR!$C$3-1)&amp;"       :="))</f>
        <v>1</v>
      </c>
      <c r="P416">
        <f ca="1">IF(O416&lt;1.1,O416,IF(O416&lt;YEAR!$C$2+YEAR!$C$3-2,O416+1,(YEAR!$C$2+YEAR!$C$3-1)&amp;"       :="))</f>
        <v>1</v>
      </c>
      <c r="Q416">
        <f ca="1">IF(P416&lt;1.1,P416,IF(P416&lt;YEAR!$C$2+YEAR!$C$3-2,P416+1,(YEAR!$C$2+YEAR!$C$3-1)&amp;"       :="))</f>
        <v>1</v>
      </c>
      <c r="R416">
        <f ca="1">IF(Q416&lt;1.1,Q416,IF(Q416&lt;YEAR!$C$2+YEAR!$C$3-2,Q416+1,(YEAR!$C$2+YEAR!$C$3-1)&amp;"       :="))</f>
        <v>1</v>
      </c>
      <c r="S416">
        <f ca="1">IF(R416&lt;1.1,R416,IF(R416&lt;YEAR!$C$2+YEAR!$C$3-2,R416+1,(YEAR!$C$2+YEAR!$C$3-1)&amp;"       :="))</f>
        <v>1</v>
      </c>
      <c r="T416">
        <f ca="1">IF(S416&lt;1.1,S416,IF(S416&lt;YEAR!$C$2+YEAR!$C$3-2,S416+1,(YEAR!$C$2+YEAR!$C$3-1)&amp;"       :="))</f>
        <v>1</v>
      </c>
      <c r="U416">
        <f ca="1">IF(T416&lt;1.1,T416,IF(T416&lt;YEAR!$C$2+YEAR!$C$3-2,T416+1,(YEAR!$C$2+YEAR!$C$3-1)&amp;"       :="))</f>
        <v>1</v>
      </c>
      <c r="V416">
        <f ca="1">IF(U416&lt;1.1,U416,IF(U416&lt;YEAR!$C$2+YEAR!$C$3-2,U416+1,(YEAR!$C$2+YEAR!$C$3-1)&amp;"       :="))</f>
        <v>1</v>
      </c>
      <c r="W416">
        <f ca="1">IF(V416&lt;1.1,V416,IF(V416&lt;YEAR!$C$2+YEAR!$C$3-2,V416+1,(YEAR!$C$2+YEAR!$C$3-1)&amp;"       :="))</f>
        <v>1</v>
      </c>
      <c r="X416">
        <f ca="1">IF(W416&lt;1.1,W416,IF(W416&lt;YEAR!$C$2+YEAR!$C$3-2,W416+1,(YEAR!$C$2+YEAR!$C$3-1)&amp;"       :="))</f>
        <v>1</v>
      </c>
      <c r="Y416">
        <f ca="1">IF(X416&lt;1.1,X416,IF(X416&lt;YEAR!$C$2+YEAR!$C$3-2,X416+1,(YEAR!$C$2+YEAR!$C$3-1)&amp;"       :="))</f>
        <v>1</v>
      </c>
      <c r="Z416">
        <f ca="1">IF(Y416&lt;1.1,Y416,IF(Y416&lt;YEAR!$C$2+YEAR!$C$3-2,Y416+1,(YEAR!$C$2+YEAR!$C$3-1)&amp;"       :="))</f>
        <v>1</v>
      </c>
      <c r="AA416">
        <f ca="1">IF(Z416&lt;1.1,Z416,IF(Z416&lt;YEAR!$C$2+YEAR!$C$3-2,Z416+1,(YEAR!$C$2+YEAR!$C$3-1)&amp;"       :="))</f>
        <v>1</v>
      </c>
      <c r="AB416">
        <f ca="1">IF(AA416&lt;1.1,AA416,IF(AA416&lt;YEAR!$C$2+YEAR!$C$3-2,AA416+1,(YEAR!$C$2+YEAR!$C$3-1)&amp;"       :="))</f>
        <v>1</v>
      </c>
      <c r="AC416">
        <f ca="1">IF(AB416&lt;1.1,AB416,IF(AB416&lt;YEAR!$C$2+YEAR!$C$3-2,AB416+1,(YEAR!$C$2+YEAR!$C$3-1)&amp;"       :="))</f>
        <v>1</v>
      </c>
      <c r="AD416">
        <f ca="1">IF(AC416&lt;1.1,AC416,IF(AC416&lt;YEAR!$C$2+YEAR!$C$3-2,AC416+1,(YEAR!$C$2+YEAR!$C$3-1)&amp;"       :="))</f>
        <v>1</v>
      </c>
      <c r="AE416">
        <f ca="1">IF(AD416&lt;1.1,AD416,IF(AD416&lt;YEAR!$C$2+YEAR!$C$3-2,AD416+1,(YEAR!$C$2+YEAR!$C$3-1)&amp;"       :="))</f>
        <v>1</v>
      </c>
      <c r="AF416">
        <f ca="1">IF(AE416&lt;1.1,AE416,IF(AE416&lt;YEAR!$C$2+YEAR!$C$3-2,AE416+1,(YEAR!$C$2+YEAR!$C$3-1)&amp;"       :="))</f>
        <v>1</v>
      </c>
      <c r="AG416">
        <f ca="1">IF(AF416&lt;1.1,AF416,IF(AF416&lt;YEAR!$C$2+YEAR!$C$3-2,AF416+1,(YEAR!$C$2+YEAR!$C$3-1)&amp;"       :="))</f>
        <v>1</v>
      </c>
      <c r="AH416">
        <f ca="1">IF(AG416&lt;1.1,AG416,IF(AG416&lt;YEAR!$C$2+YEAR!$C$3-2,AG416+1,(YEAR!$C$2+YEAR!$C$3-1)&amp;"       :="))</f>
        <v>1</v>
      </c>
      <c r="AI416">
        <f ca="1">IF(AH416&lt;1.1,AH416,IF(AH416&lt;YEAR!$C$2+YEAR!$C$3-2,AH416+1,(YEAR!$C$2+YEAR!$C$3-1)&amp;"       :="))</f>
        <v>1</v>
      </c>
      <c r="AJ416">
        <f ca="1">IF(AI416&lt;1.1,AI416,IF(AI416&lt;YEAR!$C$2+YEAR!$C$3-2,AI416+1,(YEAR!$C$2+YEAR!$C$3-1)&amp;"       :="))</f>
        <v>1</v>
      </c>
    </row>
    <row r="417" spans="1:36">
      <c r="A417">
        <f t="shared" ca="1" si="29"/>
        <v>11</v>
      </c>
      <c r="B417" t="s">
        <v>51</v>
      </c>
      <c r="C417" t="str">
        <f ca="1">IF(D417="",OFFSET(AvailabilityFactor!A$1,A417,0),C416)</f>
        <v>D2HYKC02</v>
      </c>
      <c r="D417" t="str" cm="1">
        <f t="array" aca="1" ref="D417" ca="1">IF(D416="",TS_DRC!$P$5,OFFSET(TS_DRC!P$5,RIGHT(D416,2),0,TRUE))</f>
        <v>TS03</v>
      </c>
      <c r="E417" t="str">
        <f t="shared" ca="1" si="30"/>
        <v>TS03</v>
      </c>
      <c r="F417">
        <f ca="1">IF($D417="",YEAR!C$2,1)</f>
        <v>1</v>
      </c>
      <c r="G417">
        <f ca="1">IF(F417&lt;1.1,F417,IF(F417&lt;YEAR!$C$2+YEAR!$C$3-2,F417+1,(YEAR!$C$2+YEAR!$C$3-1)&amp;"       :="))</f>
        <v>1</v>
      </c>
      <c r="H417">
        <f ca="1">IF(G417&lt;1.1,G417,IF(G417&lt;YEAR!$C$2+YEAR!$C$3-2,G417+1,(YEAR!$C$2+YEAR!$C$3-1)&amp;"       :="))</f>
        <v>1</v>
      </c>
      <c r="I417">
        <f ca="1">IF(H417&lt;1.1,H417,IF(H417&lt;YEAR!$C$2+YEAR!$C$3-2,H417+1,(YEAR!$C$2+YEAR!$C$3-1)&amp;"       :="))</f>
        <v>1</v>
      </c>
      <c r="J417">
        <f ca="1">IF(I417&lt;1.1,I417,IF(I417&lt;YEAR!$C$2+YEAR!$C$3-2,I417+1,(YEAR!$C$2+YEAR!$C$3-1)&amp;"       :="))</f>
        <v>1</v>
      </c>
      <c r="K417">
        <f ca="1">IF(J417&lt;1.1,J417,IF(J417&lt;YEAR!$C$2+YEAR!$C$3-2,J417+1,(YEAR!$C$2+YEAR!$C$3-1)&amp;"       :="))</f>
        <v>1</v>
      </c>
      <c r="L417">
        <f ca="1">IF(K417&lt;1.1,K417,IF(K417&lt;YEAR!$C$2+YEAR!$C$3-2,K417+1,(YEAR!$C$2+YEAR!$C$3-1)&amp;"       :="))</f>
        <v>1</v>
      </c>
      <c r="M417">
        <f ca="1">IF(L417&lt;1.1,L417,IF(L417&lt;YEAR!$C$2+YEAR!$C$3-2,L417+1,(YEAR!$C$2+YEAR!$C$3-1)&amp;"       :="))</f>
        <v>1</v>
      </c>
      <c r="N417">
        <f ca="1">IF(M417&lt;1.1,M417,IF(M417&lt;YEAR!$C$2+YEAR!$C$3-2,M417+1,(YEAR!$C$2+YEAR!$C$3-1)&amp;"       :="))</f>
        <v>1</v>
      </c>
      <c r="O417">
        <f ca="1">IF(N417&lt;1.1,N417,IF(N417&lt;YEAR!$C$2+YEAR!$C$3-2,N417+1,(YEAR!$C$2+YEAR!$C$3-1)&amp;"       :="))</f>
        <v>1</v>
      </c>
      <c r="P417">
        <f ca="1">IF(O417&lt;1.1,O417,IF(O417&lt;YEAR!$C$2+YEAR!$C$3-2,O417+1,(YEAR!$C$2+YEAR!$C$3-1)&amp;"       :="))</f>
        <v>1</v>
      </c>
      <c r="Q417">
        <f ca="1">IF(P417&lt;1.1,P417,IF(P417&lt;YEAR!$C$2+YEAR!$C$3-2,P417+1,(YEAR!$C$2+YEAR!$C$3-1)&amp;"       :="))</f>
        <v>1</v>
      </c>
      <c r="R417">
        <f ca="1">IF(Q417&lt;1.1,Q417,IF(Q417&lt;YEAR!$C$2+YEAR!$C$3-2,Q417+1,(YEAR!$C$2+YEAR!$C$3-1)&amp;"       :="))</f>
        <v>1</v>
      </c>
      <c r="S417">
        <f ca="1">IF(R417&lt;1.1,R417,IF(R417&lt;YEAR!$C$2+YEAR!$C$3-2,R417+1,(YEAR!$C$2+YEAR!$C$3-1)&amp;"       :="))</f>
        <v>1</v>
      </c>
      <c r="T417">
        <f ca="1">IF(S417&lt;1.1,S417,IF(S417&lt;YEAR!$C$2+YEAR!$C$3-2,S417+1,(YEAR!$C$2+YEAR!$C$3-1)&amp;"       :="))</f>
        <v>1</v>
      </c>
      <c r="U417">
        <f ca="1">IF(T417&lt;1.1,T417,IF(T417&lt;YEAR!$C$2+YEAR!$C$3-2,T417+1,(YEAR!$C$2+YEAR!$C$3-1)&amp;"       :="))</f>
        <v>1</v>
      </c>
      <c r="V417">
        <f ca="1">IF(U417&lt;1.1,U417,IF(U417&lt;YEAR!$C$2+YEAR!$C$3-2,U417+1,(YEAR!$C$2+YEAR!$C$3-1)&amp;"       :="))</f>
        <v>1</v>
      </c>
      <c r="W417">
        <f ca="1">IF(V417&lt;1.1,V417,IF(V417&lt;YEAR!$C$2+YEAR!$C$3-2,V417+1,(YEAR!$C$2+YEAR!$C$3-1)&amp;"       :="))</f>
        <v>1</v>
      </c>
      <c r="X417">
        <f ca="1">IF(W417&lt;1.1,W417,IF(W417&lt;YEAR!$C$2+YEAR!$C$3-2,W417+1,(YEAR!$C$2+YEAR!$C$3-1)&amp;"       :="))</f>
        <v>1</v>
      </c>
      <c r="Y417">
        <f ca="1">IF(X417&lt;1.1,X417,IF(X417&lt;YEAR!$C$2+YEAR!$C$3-2,X417+1,(YEAR!$C$2+YEAR!$C$3-1)&amp;"       :="))</f>
        <v>1</v>
      </c>
      <c r="Z417">
        <f ca="1">IF(Y417&lt;1.1,Y417,IF(Y417&lt;YEAR!$C$2+YEAR!$C$3-2,Y417+1,(YEAR!$C$2+YEAR!$C$3-1)&amp;"       :="))</f>
        <v>1</v>
      </c>
      <c r="AA417">
        <f ca="1">IF(Z417&lt;1.1,Z417,IF(Z417&lt;YEAR!$C$2+YEAR!$C$3-2,Z417+1,(YEAR!$C$2+YEAR!$C$3-1)&amp;"       :="))</f>
        <v>1</v>
      </c>
      <c r="AB417">
        <f ca="1">IF(AA417&lt;1.1,AA417,IF(AA417&lt;YEAR!$C$2+YEAR!$C$3-2,AA417+1,(YEAR!$C$2+YEAR!$C$3-1)&amp;"       :="))</f>
        <v>1</v>
      </c>
      <c r="AC417">
        <f ca="1">IF(AB417&lt;1.1,AB417,IF(AB417&lt;YEAR!$C$2+YEAR!$C$3-2,AB417+1,(YEAR!$C$2+YEAR!$C$3-1)&amp;"       :="))</f>
        <v>1</v>
      </c>
      <c r="AD417">
        <f ca="1">IF(AC417&lt;1.1,AC417,IF(AC417&lt;YEAR!$C$2+YEAR!$C$3-2,AC417+1,(YEAR!$C$2+YEAR!$C$3-1)&amp;"       :="))</f>
        <v>1</v>
      </c>
      <c r="AE417">
        <f ca="1">IF(AD417&lt;1.1,AD417,IF(AD417&lt;YEAR!$C$2+YEAR!$C$3-2,AD417+1,(YEAR!$C$2+YEAR!$C$3-1)&amp;"       :="))</f>
        <v>1</v>
      </c>
      <c r="AF417">
        <f ca="1">IF(AE417&lt;1.1,AE417,IF(AE417&lt;YEAR!$C$2+YEAR!$C$3-2,AE417+1,(YEAR!$C$2+YEAR!$C$3-1)&amp;"       :="))</f>
        <v>1</v>
      </c>
      <c r="AG417">
        <f ca="1">IF(AF417&lt;1.1,AF417,IF(AF417&lt;YEAR!$C$2+YEAR!$C$3-2,AF417+1,(YEAR!$C$2+YEAR!$C$3-1)&amp;"       :="))</f>
        <v>1</v>
      </c>
      <c r="AH417">
        <f ca="1">IF(AG417&lt;1.1,AG417,IF(AG417&lt;YEAR!$C$2+YEAR!$C$3-2,AG417+1,(YEAR!$C$2+YEAR!$C$3-1)&amp;"       :="))</f>
        <v>1</v>
      </c>
      <c r="AI417">
        <f ca="1">IF(AH417&lt;1.1,AH417,IF(AH417&lt;YEAR!$C$2+YEAR!$C$3-2,AH417+1,(YEAR!$C$2+YEAR!$C$3-1)&amp;"       :="))</f>
        <v>1</v>
      </c>
      <c r="AJ417">
        <f ca="1">IF(AI417&lt;1.1,AI417,IF(AI417&lt;YEAR!$C$2+YEAR!$C$3-2,AI417+1,(YEAR!$C$2+YEAR!$C$3-1)&amp;"       :="))</f>
        <v>1</v>
      </c>
    </row>
    <row r="418" spans="1:36">
      <c r="A418">
        <f t="shared" ca="1" si="29"/>
        <v>11</v>
      </c>
      <c r="B418" t="s">
        <v>51</v>
      </c>
      <c r="C418" t="str">
        <f ca="1">IF(D418="",OFFSET(AvailabilityFactor!A$1,A418,0),C417)</f>
        <v>D2HYKC02</v>
      </c>
      <c r="D418" t="str" cm="1">
        <f t="array" aca="1" ref="D418" ca="1">IF(D417="",TS_DRC!$P$5,OFFSET(TS_DRC!P$5,RIGHT(D417,2),0,TRUE))</f>
        <v>TS04</v>
      </c>
      <c r="E418" t="str">
        <f t="shared" ca="1" si="30"/>
        <v>TS04</v>
      </c>
      <c r="F418">
        <f ca="1">IF($D418="",YEAR!C$2,1)</f>
        <v>1</v>
      </c>
      <c r="G418">
        <f ca="1">IF(F418&lt;1.1,F418,IF(F418&lt;YEAR!$C$2+YEAR!$C$3-2,F418+1,(YEAR!$C$2+YEAR!$C$3-1)&amp;"       :="))</f>
        <v>1</v>
      </c>
      <c r="H418">
        <f ca="1">IF(G418&lt;1.1,G418,IF(G418&lt;YEAR!$C$2+YEAR!$C$3-2,G418+1,(YEAR!$C$2+YEAR!$C$3-1)&amp;"       :="))</f>
        <v>1</v>
      </c>
      <c r="I418">
        <f ca="1">IF(H418&lt;1.1,H418,IF(H418&lt;YEAR!$C$2+YEAR!$C$3-2,H418+1,(YEAR!$C$2+YEAR!$C$3-1)&amp;"       :="))</f>
        <v>1</v>
      </c>
      <c r="J418">
        <f ca="1">IF(I418&lt;1.1,I418,IF(I418&lt;YEAR!$C$2+YEAR!$C$3-2,I418+1,(YEAR!$C$2+YEAR!$C$3-1)&amp;"       :="))</f>
        <v>1</v>
      </c>
      <c r="K418">
        <f ca="1">IF(J418&lt;1.1,J418,IF(J418&lt;YEAR!$C$2+YEAR!$C$3-2,J418+1,(YEAR!$C$2+YEAR!$C$3-1)&amp;"       :="))</f>
        <v>1</v>
      </c>
      <c r="L418">
        <f ca="1">IF(K418&lt;1.1,K418,IF(K418&lt;YEAR!$C$2+YEAR!$C$3-2,K418+1,(YEAR!$C$2+YEAR!$C$3-1)&amp;"       :="))</f>
        <v>1</v>
      </c>
      <c r="M418">
        <f ca="1">IF(L418&lt;1.1,L418,IF(L418&lt;YEAR!$C$2+YEAR!$C$3-2,L418+1,(YEAR!$C$2+YEAR!$C$3-1)&amp;"       :="))</f>
        <v>1</v>
      </c>
      <c r="N418">
        <f ca="1">IF(M418&lt;1.1,M418,IF(M418&lt;YEAR!$C$2+YEAR!$C$3-2,M418+1,(YEAR!$C$2+YEAR!$C$3-1)&amp;"       :="))</f>
        <v>1</v>
      </c>
      <c r="O418">
        <f ca="1">IF(N418&lt;1.1,N418,IF(N418&lt;YEAR!$C$2+YEAR!$C$3-2,N418+1,(YEAR!$C$2+YEAR!$C$3-1)&amp;"       :="))</f>
        <v>1</v>
      </c>
      <c r="P418">
        <f ca="1">IF(O418&lt;1.1,O418,IF(O418&lt;YEAR!$C$2+YEAR!$C$3-2,O418+1,(YEAR!$C$2+YEAR!$C$3-1)&amp;"       :="))</f>
        <v>1</v>
      </c>
      <c r="Q418">
        <f ca="1">IF(P418&lt;1.1,P418,IF(P418&lt;YEAR!$C$2+YEAR!$C$3-2,P418+1,(YEAR!$C$2+YEAR!$C$3-1)&amp;"       :="))</f>
        <v>1</v>
      </c>
      <c r="R418">
        <f ca="1">IF(Q418&lt;1.1,Q418,IF(Q418&lt;YEAR!$C$2+YEAR!$C$3-2,Q418+1,(YEAR!$C$2+YEAR!$C$3-1)&amp;"       :="))</f>
        <v>1</v>
      </c>
      <c r="S418">
        <f ca="1">IF(R418&lt;1.1,R418,IF(R418&lt;YEAR!$C$2+YEAR!$C$3-2,R418+1,(YEAR!$C$2+YEAR!$C$3-1)&amp;"       :="))</f>
        <v>1</v>
      </c>
      <c r="T418">
        <f ca="1">IF(S418&lt;1.1,S418,IF(S418&lt;YEAR!$C$2+YEAR!$C$3-2,S418+1,(YEAR!$C$2+YEAR!$C$3-1)&amp;"       :="))</f>
        <v>1</v>
      </c>
      <c r="U418">
        <f ca="1">IF(T418&lt;1.1,T418,IF(T418&lt;YEAR!$C$2+YEAR!$C$3-2,T418+1,(YEAR!$C$2+YEAR!$C$3-1)&amp;"       :="))</f>
        <v>1</v>
      </c>
      <c r="V418">
        <f ca="1">IF(U418&lt;1.1,U418,IF(U418&lt;YEAR!$C$2+YEAR!$C$3-2,U418+1,(YEAR!$C$2+YEAR!$C$3-1)&amp;"       :="))</f>
        <v>1</v>
      </c>
      <c r="W418">
        <f ca="1">IF(V418&lt;1.1,V418,IF(V418&lt;YEAR!$C$2+YEAR!$C$3-2,V418+1,(YEAR!$C$2+YEAR!$C$3-1)&amp;"       :="))</f>
        <v>1</v>
      </c>
      <c r="X418">
        <f ca="1">IF(W418&lt;1.1,W418,IF(W418&lt;YEAR!$C$2+YEAR!$C$3-2,W418+1,(YEAR!$C$2+YEAR!$C$3-1)&amp;"       :="))</f>
        <v>1</v>
      </c>
      <c r="Y418">
        <f ca="1">IF(X418&lt;1.1,X418,IF(X418&lt;YEAR!$C$2+YEAR!$C$3-2,X418+1,(YEAR!$C$2+YEAR!$C$3-1)&amp;"       :="))</f>
        <v>1</v>
      </c>
      <c r="Z418">
        <f ca="1">IF(Y418&lt;1.1,Y418,IF(Y418&lt;YEAR!$C$2+YEAR!$C$3-2,Y418+1,(YEAR!$C$2+YEAR!$C$3-1)&amp;"       :="))</f>
        <v>1</v>
      </c>
      <c r="AA418">
        <f ca="1">IF(Z418&lt;1.1,Z418,IF(Z418&lt;YEAR!$C$2+YEAR!$C$3-2,Z418+1,(YEAR!$C$2+YEAR!$C$3-1)&amp;"       :="))</f>
        <v>1</v>
      </c>
      <c r="AB418">
        <f ca="1">IF(AA418&lt;1.1,AA418,IF(AA418&lt;YEAR!$C$2+YEAR!$C$3-2,AA418+1,(YEAR!$C$2+YEAR!$C$3-1)&amp;"       :="))</f>
        <v>1</v>
      </c>
      <c r="AC418">
        <f ca="1">IF(AB418&lt;1.1,AB418,IF(AB418&lt;YEAR!$C$2+YEAR!$C$3-2,AB418+1,(YEAR!$C$2+YEAR!$C$3-1)&amp;"       :="))</f>
        <v>1</v>
      </c>
      <c r="AD418">
        <f ca="1">IF(AC418&lt;1.1,AC418,IF(AC418&lt;YEAR!$C$2+YEAR!$C$3-2,AC418+1,(YEAR!$C$2+YEAR!$C$3-1)&amp;"       :="))</f>
        <v>1</v>
      </c>
      <c r="AE418">
        <f ca="1">IF(AD418&lt;1.1,AD418,IF(AD418&lt;YEAR!$C$2+YEAR!$C$3-2,AD418+1,(YEAR!$C$2+YEAR!$C$3-1)&amp;"       :="))</f>
        <v>1</v>
      </c>
      <c r="AF418">
        <f ca="1">IF(AE418&lt;1.1,AE418,IF(AE418&lt;YEAR!$C$2+YEAR!$C$3-2,AE418+1,(YEAR!$C$2+YEAR!$C$3-1)&amp;"       :="))</f>
        <v>1</v>
      </c>
      <c r="AG418">
        <f ca="1">IF(AF418&lt;1.1,AF418,IF(AF418&lt;YEAR!$C$2+YEAR!$C$3-2,AF418+1,(YEAR!$C$2+YEAR!$C$3-1)&amp;"       :="))</f>
        <v>1</v>
      </c>
      <c r="AH418">
        <f ca="1">IF(AG418&lt;1.1,AG418,IF(AG418&lt;YEAR!$C$2+YEAR!$C$3-2,AG418+1,(YEAR!$C$2+YEAR!$C$3-1)&amp;"       :="))</f>
        <v>1</v>
      </c>
      <c r="AI418">
        <f ca="1">IF(AH418&lt;1.1,AH418,IF(AH418&lt;YEAR!$C$2+YEAR!$C$3-2,AH418+1,(YEAR!$C$2+YEAR!$C$3-1)&amp;"       :="))</f>
        <v>1</v>
      </c>
      <c r="AJ418">
        <f ca="1">IF(AI418&lt;1.1,AI418,IF(AI418&lt;YEAR!$C$2+YEAR!$C$3-2,AI418+1,(YEAR!$C$2+YEAR!$C$3-1)&amp;"       :="))</f>
        <v>1</v>
      </c>
    </row>
    <row r="419" spans="1:36">
      <c r="A419">
        <f t="shared" ca="1" si="29"/>
        <v>11</v>
      </c>
      <c r="B419" t="s">
        <v>51</v>
      </c>
      <c r="C419" t="str">
        <f ca="1">IF(D419="",OFFSET(AvailabilityFactor!A$1,A419,0),C418)</f>
        <v>D2HYKC02</v>
      </c>
      <c r="D419" t="str" cm="1">
        <f t="array" aca="1" ref="D419" ca="1">IF(D418="",TS_DRC!$P$5,OFFSET(TS_DRC!P$5,RIGHT(D418,2),0,TRUE))</f>
        <v>TS05</v>
      </c>
      <c r="E419" t="str">
        <f t="shared" ca="1" si="30"/>
        <v>TS05</v>
      </c>
      <c r="F419">
        <f ca="1">IF($D419="",YEAR!C$2,1)</f>
        <v>1</v>
      </c>
      <c r="G419">
        <f ca="1">IF(F419&lt;1.1,F419,IF(F419&lt;YEAR!$C$2+YEAR!$C$3-2,F419+1,(YEAR!$C$2+YEAR!$C$3-1)&amp;"       :="))</f>
        <v>1</v>
      </c>
      <c r="H419">
        <f ca="1">IF(G419&lt;1.1,G419,IF(G419&lt;YEAR!$C$2+YEAR!$C$3-2,G419+1,(YEAR!$C$2+YEAR!$C$3-1)&amp;"       :="))</f>
        <v>1</v>
      </c>
      <c r="I419">
        <f ca="1">IF(H419&lt;1.1,H419,IF(H419&lt;YEAR!$C$2+YEAR!$C$3-2,H419+1,(YEAR!$C$2+YEAR!$C$3-1)&amp;"       :="))</f>
        <v>1</v>
      </c>
      <c r="J419">
        <f ca="1">IF(I419&lt;1.1,I419,IF(I419&lt;YEAR!$C$2+YEAR!$C$3-2,I419+1,(YEAR!$C$2+YEAR!$C$3-1)&amp;"       :="))</f>
        <v>1</v>
      </c>
      <c r="K419">
        <f ca="1">IF(J419&lt;1.1,J419,IF(J419&lt;YEAR!$C$2+YEAR!$C$3-2,J419+1,(YEAR!$C$2+YEAR!$C$3-1)&amp;"       :="))</f>
        <v>1</v>
      </c>
      <c r="L419">
        <f ca="1">IF(K419&lt;1.1,K419,IF(K419&lt;YEAR!$C$2+YEAR!$C$3-2,K419+1,(YEAR!$C$2+YEAR!$C$3-1)&amp;"       :="))</f>
        <v>1</v>
      </c>
      <c r="M419">
        <f ca="1">IF(L419&lt;1.1,L419,IF(L419&lt;YEAR!$C$2+YEAR!$C$3-2,L419+1,(YEAR!$C$2+YEAR!$C$3-1)&amp;"       :="))</f>
        <v>1</v>
      </c>
      <c r="N419">
        <f ca="1">IF(M419&lt;1.1,M419,IF(M419&lt;YEAR!$C$2+YEAR!$C$3-2,M419+1,(YEAR!$C$2+YEAR!$C$3-1)&amp;"       :="))</f>
        <v>1</v>
      </c>
      <c r="O419">
        <f ca="1">IF(N419&lt;1.1,N419,IF(N419&lt;YEAR!$C$2+YEAR!$C$3-2,N419+1,(YEAR!$C$2+YEAR!$C$3-1)&amp;"       :="))</f>
        <v>1</v>
      </c>
      <c r="P419">
        <f ca="1">IF(O419&lt;1.1,O419,IF(O419&lt;YEAR!$C$2+YEAR!$C$3-2,O419+1,(YEAR!$C$2+YEAR!$C$3-1)&amp;"       :="))</f>
        <v>1</v>
      </c>
      <c r="Q419">
        <f ca="1">IF(P419&lt;1.1,P419,IF(P419&lt;YEAR!$C$2+YEAR!$C$3-2,P419+1,(YEAR!$C$2+YEAR!$C$3-1)&amp;"       :="))</f>
        <v>1</v>
      </c>
      <c r="R419">
        <f ca="1">IF(Q419&lt;1.1,Q419,IF(Q419&lt;YEAR!$C$2+YEAR!$C$3-2,Q419+1,(YEAR!$C$2+YEAR!$C$3-1)&amp;"       :="))</f>
        <v>1</v>
      </c>
      <c r="S419">
        <f ca="1">IF(R419&lt;1.1,R419,IF(R419&lt;YEAR!$C$2+YEAR!$C$3-2,R419+1,(YEAR!$C$2+YEAR!$C$3-1)&amp;"       :="))</f>
        <v>1</v>
      </c>
      <c r="T419">
        <f ca="1">IF(S419&lt;1.1,S419,IF(S419&lt;YEAR!$C$2+YEAR!$C$3-2,S419+1,(YEAR!$C$2+YEAR!$C$3-1)&amp;"       :="))</f>
        <v>1</v>
      </c>
      <c r="U419">
        <f ca="1">IF(T419&lt;1.1,T419,IF(T419&lt;YEAR!$C$2+YEAR!$C$3-2,T419+1,(YEAR!$C$2+YEAR!$C$3-1)&amp;"       :="))</f>
        <v>1</v>
      </c>
      <c r="V419">
        <f ca="1">IF(U419&lt;1.1,U419,IF(U419&lt;YEAR!$C$2+YEAR!$C$3-2,U419+1,(YEAR!$C$2+YEAR!$C$3-1)&amp;"       :="))</f>
        <v>1</v>
      </c>
      <c r="W419">
        <f ca="1">IF(V419&lt;1.1,V419,IF(V419&lt;YEAR!$C$2+YEAR!$C$3-2,V419+1,(YEAR!$C$2+YEAR!$C$3-1)&amp;"       :="))</f>
        <v>1</v>
      </c>
      <c r="X419">
        <f ca="1">IF(W419&lt;1.1,W419,IF(W419&lt;YEAR!$C$2+YEAR!$C$3-2,W419+1,(YEAR!$C$2+YEAR!$C$3-1)&amp;"       :="))</f>
        <v>1</v>
      </c>
      <c r="Y419">
        <f ca="1">IF(X419&lt;1.1,X419,IF(X419&lt;YEAR!$C$2+YEAR!$C$3-2,X419+1,(YEAR!$C$2+YEAR!$C$3-1)&amp;"       :="))</f>
        <v>1</v>
      </c>
      <c r="Z419">
        <f ca="1">IF(Y419&lt;1.1,Y419,IF(Y419&lt;YEAR!$C$2+YEAR!$C$3-2,Y419+1,(YEAR!$C$2+YEAR!$C$3-1)&amp;"       :="))</f>
        <v>1</v>
      </c>
      <c r="AA419">
        <f ca="1">IF(Z419&lt;1.1,Z419,IF(Z419&lt;YEAR!$C$2+YEAR!$C$3-2,Z419+1,(YEAR!$C$2+YEAR!$C$3-1)&amp;"       :="))</f>
        <v>1</v>
      </c>
      <c r="AB419">
        <f ca="1">IF(AA419&lt;1.1,AA419,IF(AA419&lt;YEAR!$C$2+YEAR!$C$3-2,AA419+1,(YEAR!$C$2+YEAR!$C$3-1)&amp;"       :="))</f>
        <v>1</v>
      </c>
      <c r="AC419">
        <f ca="1">IF(AB419&lt;1.1,AB419,IF(AB419&lt;YEAR!$C$2+YEAR!$C$3-2,AB419+1,(YEAR!$C$2+YEAR!$C$3-1)&amp;"       :="))</f>
        <v>1</v>
      </c>
      <c r="AD419">
        <f ca="1">IF(AC419&lt;1.1,AC419,IF(AC419&lt;YEAR!$C$2+YEAR!$C$3-2,AC419+1,(YEAR!$C$2+YEAR!$C$3-1)&amp;"       :="))</f>
        <v>1</v>
      </c>
      <c r="AE419">
        <f ca="1">IF(AD419&lt;1.1,AD419,IF(AD419&lt;YEAR!$C$2+YEAR!$C$3-2,AD419+1,(YEAR!$C$2+YEAR!$C$3-1)&amp;"       :="))</f>
        <v>1</v>
      </c>
      <c r="AF419">
        <f ca="1">IF(AE419&lt;1.1,AE419,IF(AE419&lt;YEAR!$C$2+YEAR!$C$3-2,AE419+1,(YEAR!$C$2+YEAR!$C$3-1)&amp;"       :="))</f>
        <v>1</v>
      </c>
      <c r="AG419">
        <f ca="1">IF(AF419&lt;1.1,AF419,IF(AF419&lt;YEAR!$C$2+YEAR!$C$3-2,AF419+1,(YEAR!$C$2+YEAR!$C$3-1)&amp;"       :="))</f>
        <v>1</v>
      </c>
      <c r="AH419">
        <f ca="1">IF(AG419&lt;1.1,AG419,IF(AG419&lt;YEAR!$C$2+YEAR!$C$3-2,AG419+1,(YEAR!$C$2+YEAR!$C$3-1)&amp;"       :="))</f>
        <v>1</v>
      </c>
      <c r="AI419">
        <f ca="1">IF(AH419&lt;1.1,AH419,IF(AH419&lt;YEAR!$C$2+YEAR!$C$3-2,AH419+1,(YEAR!$C$2+YEAR!$C$3-1)&amp;"       :="))</f>
        <v>1</v>
      </c>
      <c r="AJ419">
        <f ca="1">IF(AI419&lt;1.1,AI419,IF(AI419&lt;YEAR!$C$2+YEAR!$C$3-2,AI419+1,(YEAR!$C$2+YEAR!$C$3-1)&amp;"       :="))</f>
        <v>1</v>
      </c>
    </row>
    <row r="420" spans="1:36">
      <c r="A420">
        <f t="shared" ca="1" si="29"/>
        <v>11</v>
      </c>
      <c r="B420" t="s">
        <v>51</v>
      </c>
      <c r="C420" t="str">
        <f ca="1">IF(D420="",OFFSET(AvailabilityFactor!A$1,A420,0),C419)</f>
        <v>D2HYKC02</v>
      </c>
      <c r="D420" t="str" cm="1">
        <f t="array" aca="1" ref="D420" ca="1">IF(D419="",TS_DRC!$P$5,OFFSET(TS_DRC!P$5,RIGHT(D419,2),0,TRUE))</f>
        <v>TS06</v>
      </c>
      <c r="E420" t="str">
        <f t="shared" ca="1" si="30"/>
        <v>TS06</v>
      </c>
      <c r="F420">
        <f ca="1">IF($D420="",YEAR!C$2,1)</f>
        <v>1</v>
      </c>
      <c r="G420">
        <f ca="1">IF(F420&lt;1.1,F420,IF(F420&lt;YEAR!$C$2+YEAR!$C$3-2,F420+1,(YEAR!$C$2+YEAR!$C$3-1)&amp;"       :="))</f>
        <v>1</v>
      </c>
      <c r="H420">
        <f ca="1">IF(G420&lt;1.1,G420,IF(G420&lt;YEAR!$C$2+YEAR!$C$3-2,G420+1,(YEAR!$C$2+YEAR!$C$3-1)&amp;"       :="))</f>
        <v>1</v>
      </c>
      <c r="I420">
        <f ca="1">IF(H420&lt;1.1,H420,IF(H420&lt;YEAR!$C$2+YEAR!$C$3-2,H420+1,(YEAR!$C$2+YEAR!$C$3-1)&amp;"       :="))</f>
        <v>1</v>
      </c>
      <c r="J420">
        <f ca="1">IF(I420&lt;1.1,I420,IF(I420&lt;YEAR!$C$2+YEAR!$C$3-2,I420+1,(YEAR!$C$2+YEAR!$C$3-1)&amp;"       :="))</f>
        <v>1</v>
      </c>
      <c r="K420">
        <f ca="1">IF(J420&lt;1.1,J420,IF(J420&lt;YEAR!$C$2+YEAR!$C$3-2,J420+1,(YEAR!$C$2+YEAR!$C$3-1)&amp;"       :="))</f>
        <v>1</v>
      </c>
      <c r="L420">
        <f ca="1">IF(K420&lt;1.1,K420,IF(K420&lt;YEAR!$C$2+YEAR!$C$3-2,K420+1,(YEAR!$C$2+YEAR!$C$3-1)&amp;"       :="))</f>
        <v>1</v>
      </c>
      <c r="M420">
        <f ca="1">IF(L420&lt;1.1,L420,IF(L420&lt;YEAR!$C$2+YEAR!$C$3-2,L420+1,(YEAR!$C$2+YEAR!$C$3-1)&amp;"       :="))</f>
        <v>1</v>
      </c>
      <c r="N420">
        <f ca="1">IF(M420&lt;1.1,M420,IF(M420&lt;YEAR!$C$2+YEAR!$C$3-2,M420+1,(YEAR!$C$2+YEAR!$C$3-1)&amp;"       :="))</f>
        <v>1</v>
      </c>
      <c r="O420">
        <f ca="1">IF(N420&lt;1.1,N420,IF(N420&lt;YEAR!$C$2+YEAR!$C$3-2,N420+1,(YEAR!$C$2+YEAR!$C$3-1)&amp;"       :="))</f>
        <v>1</v>
      </c>
      <c r="P420">
        <f ca="1">IF(O420&lt;1.1,O420,IF(O420&lt;YEAR!$C$2+YEAR!$C$3-2,O420+1,(YEAR!$C$2+YEAR!$C$3-1)&amp;"       :="))</f>
        <v>1</v>
      </c>
      <c r="Q420">
        <f ca="1">IF(P420&lt;1.1,P420,IF(P420&lt;YEAR!$C$2+YEAR!$C$3-2,P420+1,(YEAR!$C$2+YEAR!$C$3-1)&amp;"       :="))</f>
        <v>1</v>
      </c>
      <c r="R420">
        <f ca="1">IF(Q420&lt;1.1,Q420,IF(Q420&lt;YEAR!$C$2+YEAR!$C$3-2,Q420+1,(YEAR!$C$2+YEAR!$C$3-1)&amp;"       :="))</f>
        <v>1</v>
      </c>
      <c r="S420">
        <f ca="1">IF(R420&lt;1.1,R420,IF(R420&lt;YEAR!$C$2+YEAR!$C$3-2,R420+1,(YEAR!$C$2+YEAR!$C$3-1)&amp;"       :="))</f>
        <v>1</v>
      </c>
      <c r="T420">
        <f ca="1">IF(S420&lt;1.1,S420,IF(S420&lt;YEAR!$C$2+YEAR!$C$3-2,S420+1,(YEAR!$C$2+YEAR!$C$3-1)&amp;"       :="))</f>
        <v>1</v>
      </c>
      <c r="U420">
        <f ca="1">IF(T420&lt;1.1,T420,IF(T420&lt;YEAR!$C$2+YEAR!$C$3-2,T420+1,(YEAR!$C$2+YEAR!$C$3-1)&amp;"       :="))</f>
        <v>1</v>
      </c>
      <c r="V420">
        <f ca="1">IF(U420&lt;1.1,U420,IF(U420&lt;YEAR!$C$2+YEAR!$C$3-2,U420+1,(YEAR!$C$2+YEAR!$C$3-1)&amp;"       :="))</f>
        <v>1</v>
      </c>
      <c r="W420">
        <f ca="1">IF(V420&lt;1.1,V420,IF(V420&lt;YEAR!$C$2+YEAR!$C$3-2,V420+1,(YEAR!$C$2+YEAR!$C$3-1)&amp;"       :="))</f>
        <v>1</v>
      </c>
      <c r="X420">
        <f ca="1">IF(W420&lt;1.1,W420,IF(W420&lt;YEAR!$C$2+YEAR!$C$3-2,W420+1,(YEAR!$C$2+YEAR!$C$3-1)&amp;"       :="))</f>
        <v>1</v>
      </c>
      <c r="Y420">
        <f ca="1">IF(X420&lt;1.1,X420,IF(X420&lt;YEAR!$C$2+YEAR!$C$3-2,X420+1,(YEAR!$C$2+YEAR!$C$3-1)&amp;"       :="))</f>
        <v>1</v>
      </c>
      <c r="Z420">
        <f ca="1">IF(Y420&lt;1.1,Y420,IF(Y420&lt;YEAR!$C$2+YEAR!$C$3-2,Y420+1,(YEAR!$C$2+YEAR!$C$3-1)&amp;"       :="))</f>
        <v>1</v>
      </c>
      <c r="AA420">
        <f ca="1">IF(Z420&lt;1.1,Z420,IF(Z420&lt;YEAR!$C$2+YEAR!$C$3-2,Z420+1,(YEAR!$C$2+YEAR!$C$3-1)&amp;"       :="))</f>
        <v>1</v>
      </c>
      <c r="AB420">
        <f ca="1">IF(AA420&lt;1.1,AA420,IF(AA420&lt;YEAR!$C$2+YEAR!$C$3-2,AA420+1,(YEAR!$C$2+YEAR!$C$3-1)&amp;"       :="))</f>
        <v>1</v>
      </c>
      <c r="AC420">
        <f ca="1">IF(AB420&lt;1.1,AB420,IF(AB420&lt;YEAR!$C$2+YEAR!$C$3-2,AB420+1,(YEAR!$C$2+YEAR!$C$3-1)&amp;"       :="))</f>
        <v>1</v>
      </c>
      <c r="AD420">
        <f ca="1">IF(AC420&lt;1.1,AC420,IF(AC420&lt;YEAR!$C$2+YEAR!$C$3-2,AC420+1,(YEAR!$C$2+YEAR!$C$3-1)&amp;"       :="))</f>
        <v>1</v>
      </c>
      <c r="AE420">
        <f ca="1">IF(AD420&lt;1.1,AD420,IF(AD420&lt;YEAR!$C$2+YEAR!$C$3-2,AD420+1,(YEAR!$C$2+YEAR!$C$3-1)&amp;"       :="))</f>
        <v>1</v>
      </c>
      <c r="AF420">
        <f ca="1">IF(AE420&lt;1.1,AE420,IF(AE420&lt;YEAR!$C$2+YEAR!$C$3-2,AE420+1,(YEAR!$C$2+YEAR!$C$3-1)&amp;"       :="))</f>
        <v>1</v>
      </c>
      <c r="AG420">
        <f ca="1">IF(AF420&lt;1.1,AF420,IF(AF420&lt;YEAR!$C$2+YEAR!$C$3-2,AF420+1,(YEAR!$C$2+YEAR!$C$3-1)&amp;"       :="))</f>
        <v>1</v>
      </c>
      <c r="AH420">
        <f ca="1">IF(AG420&lt;1.1,AG420,IF(AG420&lt;YEAR!$C$2+YEAR!$C$3-2,AG420+1,(YEAR!$C$2+YEAR!$C$3-1)&amp;"       :="))</f>
        <v>1</v>
      </c>
      <c r="AI420">
        <f ca="1">IF(AH420&lt;1.1,AH420,IF(AH420&lt;YEAR!$C$2+YEAR!$C$3-2,AH420+1,(YEAR!$C$2+YEAR!$C$3-1)&amp;"       :="))</f>
        <v>1</v>
      </c>
      <c r="AJ420">
        <f ca="1">IF(AI420&lt;1.1,AI420,IF(AI420&lt;YEAR!$C$2+YEAR!$C$3-2,AI420+1,(YEAR!$C$2+YEAR!$C$3-1)&amp;"       :="))</f>
        <v>1</v>
      </c>
    </row>
    <row r="421" spans="1:36">
      <c r="A421">
        <f t="shared" ca="1" si="29"/>
        <v>11</v>
      </c>
      <c r="B421" t="s">
        <v>51</v>
      </c>
      <c r="C421" t="str">
        <f ca="1">IF(D421="",OFFSET(AvailabilityFactor!A$1,A421,0),C420)</f>
        <v>D2HYKC02</v>
      </c>
      <c r="D421" t="str" cm="1">
        <f t="array" aca="1" ref="D421" ca="1">IF(D420="",TS_DRC!$P$5,OFFSET(TS_DRC!P$5,RIGHT(D420,2),0,TRUE))</f>
        <v>TS07</v>
      </c>
      <c r="E421" t="str">
        <f t="shared" ca="1" si="30"/>
        <v>TS07</v>
      </c>
      <c r="F421">
        <f ca="1">IF($D421="",YEAR!C$2,1)</f>
        <v>1</v>
      </c>
      <c r="G421">
        <f ca="1">IF(F421&lt;1.1,F421,IF(F421&lt;YEAR!$C$2+YEAR!$C$3-2,F421+1,(YEAR!$C$2+YEAR!$C$3-1)&amp;"       :="))</f>
        <v>1</v>
      </c>
      <c r="H421">
        <f ca="1">IF(G421&lt;1.1,G421,IF(G421&lt;YEAR!$C$2+YEAR!$C$3-2,G421+1,(YEAR!$C$2+YEAR!$C$3-1)&amp;"       :="))</f>
        <v>1</v>
      </c>
      <c r="I421">
        <f ca="1">IF(H421&lt;1.1,H421,IF(H421&lt;YEAR!$C$2+YEAR!$C$3-2,H421+1,(YEAR!$C$2+YEAR!$C$3-1)&amp;"       :="))</f>
        <v>1</v>
      </c>
      <c r="J421">
        <f ca="1">IF(I421&lt;1.1,I421,IF(I421&lt;YEAR!$C$2+YEAR!$C$3-2,I421+1,(YEAR!$C$2+YEAR!$C$3-1)&amp;"       :="))</f>
        <v>1</v>
      </c>
      <c r="K421">
        <f ca="1">IF(J421&lt;1.1,J421,IF(J421&lt;YEAR!$C$2+YEAR!$C$3-2,J421+1,(YEAR!$C$2+YEAR!$C$3-1)&amp;"       :="))</f>
        <v>1</v>
      </c>
      <c r="L421">
        <f ca="1">IF(K421&lt;1.1,K421,IF(K421&lt;YEAR!$C$2+YEAR!$C$3-2,K421+1,(YEAR!$C$2+YEAR!$C$3-1)&amp;"       :="))</f>
        <v>1</v>
      </c>
      <c r="M421">
        <f ca="1">IF(L421&lt;1.1,L421,IF(L421&lt;YEAR!$C$2+YEAR!$C$3-2,L421+1,(YEAR!$C$2+YEAR!$C$3-1)&amp;"       :="))</f>
        <v>1</v>
      </c>
      <c r="N421">
        <f ca="1">IF(M421&lt;1.1,M421,IF(M421&lt;YEAR!$C$2+YEAR!$C$3-2,M421+1,(YEAR!$C$2+YEAR!$C$3-1)&amp;"       :="))</f>
        <v>1</v>
      </c>
      <c r="O421">
        <f ca="1">IF(N421&lt;1.1,N421,IF(N421&lt;YEAR!$C$2+YEAR!$C$3-2,N421+1,(YEAR!$C$2+YEAR!$C$3-1)&amp;"       :="))</f>
        <v>1</v>
      </c>
      <c r="P421">
        <f ca="1">IF(O421&lt;1.1,O421,IF(O421&lt;YEAR!$C$2+YEAR!$C$3-2,O421+1,(YEAR!$C$2+YEAR!$C$3-1)&amp;"       :="))</f>
        <v>1</v>
      </c>
      <c r="Q421">
        <f ca="1">IF(P421&lt;1.1,P421,IF(P421&lt;YEAR!$C$2+YEAR!$C$3-2,P421+1,(YEAR!$C$2+YEAR!$C$3-1)&amp;"       :="))</f>
        <v>1</v>
      </c>
      <c r="R421">
        <f ca="1">IF(Q421&lt;1.1,Q421,IF(Q421&lt;YEAR!$C$2+YEAR!$C$3-2,Q421+1,(YEAR!$C$2+YEAR!$C$3-1)&amp;"       :="))</f>
        <v>1</v>
      </c>
      <c r="S421">
        <f ca="1">IF(R421&lt;1.1,R421,IF(R421&lt;YEAR!$C$2+YEAR!$C$3-2,R421+1,(YEAR!$C$2+YEAR!$C$3-1)&amp;"       :="))</f>
        <v>1</v>
      </c>
      <c r="T421">
        <f ca="1">IF(S421&lt;1.1,S421,IF(S421&lt;YEAR!$C$2+YEAR!$C$3-2,S421+1,(YEAR!$C$2+YEAR!$C$3-1)&amp;"       :="))</f>
        <v>1</v>
      </c>
      <c r="U421">
        <f ca="1">IF(T421&lt;1.1,T421,IF(T421&lt;YEAR!$C$2+YEAR!$C$3-2,T421+1,(YEAR!$C$2+YEAR!$C$3-1)&amp;"       :="))</f>
        <v>1</v>
      </c>
      <c r="V421">
        <f ca="1">IF(U421&lt;1.1,U421,IF(U421&lt;YEAR!$C$2+YEAR!$C$3-2,U421+1,(YEAR!$C$2+YEAR!$C$3-1)&amp;"       :="))</f>
        <v>1</v>
      </c>
      <c r="W421">
        <f ca="1">IF(V421&lt;1.1,V421,IF(V421&lt;YEAR!$C$2+YEAR!$C$3-2,V421+1,(YEAR!$C$2+YEAR!$C$3-1)&amp;"       :="))</f>
        <v>1</v>
      </c>
      <c r="X421">
        <f ca="1">IF(W421&lt;1.1,W421,IF(W421&lt;YEAR!$C$2+YEAR!$C$3-2,W421+1,(YEAR!$C$2+YEAR!$C$3-1)&amp;"       :="))</f>
        <v>1</v>
      </c>
      <c r="Y421">
        <f ca="1">IF(X421&lt;1.1,X421,IF(X421&lt;YEAR!$C$2+YEAR!$C$3-2,X421+1,(YEAR!$C$2+YEAR!$C$3-1)&amp;"       :="))</f>
        <v>1</v>
      </c>
      <c r="Z421">
        <f ca="1">IF(Y421&lt;1.1,Y421,IF(Y421&lt;YEAR!$C$2+YEAR!$C$3-2,Y421+1,(YEAR!$C$2+YEAR!$C$3-1)&amp;"       :="))</f>
        <v>1</v>
      </c>
      <c r="AA421">
        <f ca="1">IF(Z421&lt;1.1,Z421,IF(Z421&lt;YEAR!$C$2+YEAR!$C$3-2,Z421+1,(YEAR!$C$2+YEAR!$C$3-1)&amp;"       :="))</f>
        <v>1</v>
      </c>
      <c r="AB421">
        <f ca="1">IF(AA421&lt;1.1,AA421,IF(AA421&lt;YEAR!$C$2+YEAR!$C$3-2,AA421+1,(YEAR!$C$2+YEAR!$C$3-1)&amp;"       :="))</f>
        <v>1</v>
      </c>
      <c r="AC421">
        <f ca="1">IF(AB421&lt;1.1,AB421,IF(AB421&lt;YEAR!$C$2+YEAR!$C$3-2,AB421+1,(YEAR!$C$2+YEAR!$C$3-1)&amp;"       :="))</f>
        <v>1</v>
      </c>
      <c r="AD421">
        <f ca="1">IF(AC421&lt;1.1,AC421,IF(AC421&lt;YEAR!$C$2+YEAR!$C$3-2,AC421+1,(YEAR!$C$2+YEAR!$C$3-1)&amp;"       :="))</f>
        <v>1</v>
      </c>
      <c r="AE421">
        <f ca="1">IF(AD421&lt;1.1,AD421,IF(AD421&lt;YEAR!$C$2+YEAR!$C$3-2,AD421+1,(YEAR!$C$2+YEAR!$C$3-1)&amp;"       :="))</f>
        <v>1</v>
      </c>
      <c r="AF421">
        <f ca="1">IF(AE421&lt;1.1,AE421,IF(AE421&lt;YEAR!$C$2+YEAR!$C$3-2,AE421+1,(YEAR!$C$2+YEAR!$C$3-1)&amp;"       :="))</f>
        <v>1</v>
      </c>
      <c r="AG421">
        <f ca="1">IF(AF421&lt;1.1,AF421,IF(AF421&lt;YEAR!$C$2+YEAR!$C$3-2,AF421+1,(YEAR!$C$2+YEAR!$C$3-1)&amp;"       :="))</f>
        <v>1</v>
      </c>
      <c r="AH421">
        <f ca="1">IF(AG421&lt;1.1,AG421,IF(AG421&lt;YEAR!$C$2+YEAR!$C$3-2,AG421+1,(YEAR!$C$2+YEAR!$C$3-1)&amp;"       :="))</f>
        <v>1</v>
      </c>
      <c r="AI421">
        <f ca="1">IF(AH421&lt;1.1,AH421,IF(AH421&lt;YEAR!$C$2+YEAR!$C$3-2,AH421+1,(YEAR!$C$2+YEAR!$C$3-1)&amp;"       :="))</f>
        <v>1</v>
      </c>
      <c r="AJ421">
        <f ca="1">IF(AI421&lt;1.1,AI421,IF(AI421&lt;YEAR!$C$2+YEAR!$C$3-2,AI421+1,(YEAR!$C$2+YEAR!$C$3-1)&amp;"       :="))</f>
        <v>1</v>
      </c>
    </row>
    <row r="422" spans="1:36">
      <c r="A422">
        <f t="shared" ca="1" si="29"/>
        <v>11</v>
      </c>
      <c r="B422" t="s">
        <v>51</v>
      </c>
      <c r="C422" t="str">
        <f ca="1">IF(D422="",OFFSET(AvailabilityFactor!A$1,A422,0),C421)</f>
        <v>D2HYKC02</v>
      </c>
      <c r="D422" t="str" cm="1">
        <f t="array" aca="1" ref="D422" ca="1">IF(D421="",TS_DRC!$P$5,OFFSET(TS_DRC!P$5,RIGHT(D421,2),0,TRUE))</f>
        <v>TS08</v>
      </c>
      <c r="E422" t="str">
        <f t="shared" ca="1" si="30"/>
        <v>TS08</v>
      </c>
      <c r="F422">
        <f ca="1">IF($D422="",YEAR!C$2,1)</f>
        <v>1</v>
      </c>
      <c r="G422">
        <f ca="1">IF(F422&lt;1.1,F422,IF(F422&lt;YEAR!$C$2+YEAR!$C$3-2,F422+1,(YEAR!$C$2+YEAR!$C$3-1)&amp;"       :="))</f>
        <v>1</v>
      </c>
      <c r="H422">
        <f ca="1">IF(G422&lt;1.1,G422,IF(G422&lt;YEAR!$C$2+YEAR!$C$3-2,G422+1,(YEAR!$C$2+YEAR!$C$3-1)&amp;"       :="))</f>
        <v>1</v>
      </c>
      <c r="I422">
        <f ca="1">IF(H422&lt;1.1,H422,IF(H422&lt;YEAR!$C$2+YEAR!$C$3-2,H422+1,(YEAR!$C$2+YEAR!$C$3-1)&amp;"       :="))</f>
        <v>1</v>
      </c>
      <c r="J422">
        <f ca="1">IF(I422&lt;1.1,I422,IF(I422&lt;YEAR!$C$2+YEAR!$C$3-2,I422+1,(YEAR!$C$2+YEAR!$C$3-1)&amp;"       :="))</f>
        <v>1</v>
      </c>
      <c r="K422">
        <f ca="1">IF(J422&lt;1.1,J422,IF(J422&lt;YEAR!$C$2+YEAR!$C$3-2,J422+1,(YEAR!$C$2+YEAR!$C$3-1)&amp;"       :="))</f>
        <v>1</v>
      </c>
      <c r="L422">
        <f ca="1">IF(K422&lt;1.1,K422,IF(K422&lt;YEAR!$C$2+YEAR!$C$3-2,K422+1,(YEAR!$C$2+YEAR!$C$3-1)&amp;"       :="))</f>
        <v>1</v>
      </c>
      <c r="M422">
        <f ca="1">IF(L422&lt;1.1,L422,IF(L422&lt;YEAR!$C$2+YEAR!$C$3-2,L422+1,(YEAR!$C$2+YEAR!$C$3-1)&amp;"       :="))</f>
        <v>1</v>
      </c>
      <c r="N422">
        <f ca="1">IF(M422&lt;1.1,M422,IF(M422&lt;YEAR!$C$2+YEAR!$C$3-2,M422+1,(YEAR!$C$2+YEAR!$C$3-1)&amp;"       :="))</f>
        <v>1</v>
      </c>
      <c r="O422">
        <f ca="1">IF(N422&lt;1.1,N422,IF(N422&lt;YEAR!$C$2+YEAR!$C$3-2,N422+1,(YEAR!$C$2+YEAR!$C$3-1)&amp;"       :="))</f>
        <v>1</v>
      </c>
      <c r="P422">
        <f ca="1">IF(O422&lt;1.1,O422,IF(O422&lt;YEAR!$C$2+YEAR!$C$3-2,O422+1,(YEAR!$C$2+YEAR!$C$3-1)&amp;"       :="))</f>
        <v>1</v>
      </c>
      <c r="Q422">
        <f ca="1">IF(P422&lt;1.1,P422,IF(P422&lt;YEAR!$C$2+YEAR!$C$3-2,P422+1,(YEAR!$C$2+YEAR!$C$3-1)&amp;"       :="))</f>
        <v>1</v>
      </c>
      <c r="R422">
        <f ca="1">IF(Q422&lt;1.1,Q422,IF(Q422&lt;YEAR!$C$2+YEAR!$C$3-2,Q422+1,(YEAR!$C$2+YEAR!$C$3-1)&amp;"       :="))</f>
        <v>1</v>
      </c>
      <c r="S422">
        <f ca="1">IF(R422&lt;1.1,R422,IF(R422&lt;YEAR!$C$2+YEAR!$C$3-2,R422+1,(YEAR!$C$2+YEAR!$C$3-1)&amp;"       :="))</f>
        <v>1</v>
      </c>
      <c r="T422">
        <f ca="1">IF(S422&lt;1.1,S422,IF(S422&lt;YEAR!$C$2+YEAR!$C$3-2,S422+1,(YEAR!$C$2+YEAR!$C$3-1)&amp;"       :="))</f>
        <v>1</v>
      </c>
      <c r="U422">
        <f ca="1">IF(T422&lt;1.1,T422,IF(T422&lt;YEAR!$C$2+YEAR!$C$3-2,T422+1,(YEAR!$C$2+YEAR!$C$3-1)&amp;"       :="))</f>
        <v>1</v>
      </c>
      <c r="V422">
        <f ca="1">IF(U422&lt;1.1,U422,IF(U422&lt;YEAR!$C$2+YEAR!$C$3-2,U422+1,(YEAR!$C$2+YEAR!$C$3-1)&amp;"       :="))</f>
        <v>1</v>
      </c>
      <c r="W422">
        <f ca="1">IF(V422&lt;1.1,V422,IF(V422&lt;YEAR!$C$2+YEAR!$C$3-2,V422+1,(YEAR!$C$2+YEAR!$C$3-1)&amp;"       :="))</f>
        <v>1</v>
      </c>
      <c r="X422">
        <f ca="1">IF(W422&lt;1.1,W422,IF(W422&lt;YEAR!$C$2+YEAR!$C$3-2,W422+1,(YEAR!$C$2+YEAR!$C$3-1)&amp;"       :="))</f>
        <v>1</v>
      </c>
      <c r="Y422">
        <f ca="1">IF(X422&lt;1.1,X422,IF(X422&lt;YEAR!$C$2+YEAR!$C$3-2,X422+1,(YEAR!$C$2+YEAR!$C$3-1)&amp;"       :="))</f>
        <v>1</v>
      </c>
      <c r="Z422">
        <f ca="1">IF(Y422&lt;1.1,Y422,IF(Y422&lt;YEAR!$C$2+YEAR!$C$3-2,Y422+1,(YEAR!$C$2+YEAR!$C$3-1)&amp;"       :="))</f>
        <v>1</v>
      </c>
      <c r="AA422">
        <f ca="1">IF(Z422&lt;1.1,Z422,IF(Z422&lt;YEAR!$C$2+YEAR!$C$3-2,Z422+1,(YEAR!$C$2+YEAR!$C$3-1)&amp;"       :="))</f>
        <v>1</v>
      </c>
      <c r="AB422">
        <f ca="1">IF(AA422&lt;1.1,AA422,IF(AA422&lt;YEAR!$C$2+YEAR!$C$3-2,AA422+1,(YEAR!$C$2+YEAR!$C$3-1)&amp;"       :="))</f>
        <v>1</v>
      </c>
      <c r="AC422">
        <f ca="1">IF(AB422&lt;1.1,AB422,IF(AB422&lt;YEAR!$C$2+YEAR!$C$3-2,AB422+1,(YEAR!$C$2+YEAR!$C$3-1)&amp;"       :="))</f>
        <v>1</v>
      </c>
      <c r="AD422">
        <f ca="1">IF(AC422&lt;1.1,AC422,IF(AC422&lt;YEAR!$C$2+YEAR!$C$3-2,AC422+1,(YEAR!$C$2+YEAR!$C$3-1)&amp;"       :="))</f>
        <v>1</v>
      </c>
      <c r="AE422">
        <f ca="1">IF(AD422&lt;1.1,AD422,IF(AD422&lt;YEAR!$C$2+YEAR!$C$3-2,AD422+1,(YEAR!$C$2+YEAR!$C$3-1)&amp;"       :="))</f>
        <v>1</v>
      </c>
      <c r="AF422">
        <f ca="1">IF(AE422&lt;1.1,AE422,IF(AE422&lt;YEAR!$C$2+YEAR!$C$3-2,AE422+1,(YEAR!$C$2+YEAR!$C$3-1)&amp;"       :="))</f>
        <v>1</v>
      </c>
      <c r="AG422">
        <f ca="1">IF(AF422&lt;1.1,AF422,IF(AF422&lt;YEAR!$C$2+YEAR!$C$3-2,AF422+1,(YEAR!$C$2+YEAR!$C$3-1)&amp;"       :="))</f>
        <v>1</v>
      </c>
      <c r="AH422">
        <f ca="1">IF(AG422&lt;1.1,AG422,IF(AG422&lt;YEAR!$C$2+YEAR!$C$3-2,AG422+1,(YEAR!$C$2+YEAR!$C$3-1)&amp;"       :="))</f>
        <v>1</v>
      </c>
      <c r="AI422">
        <f ca="1">IF(AH422&lt;1.1,AH422,IF(AH422&lt;YEAR!$C$2+YEAR!$C$3-2,AH422+1,(YEAR!$C$2+YEAR!$C$3-1)&amp;"       :="))</f>
        <v>1</v>
      </c>
      <c r="AJ422">
        <f ca="1">IF(AI422&lt;1.1,AI422,IF(AI422&lt;YEAR!$C$2+YEAR!$C$3-2,AI422+1,(YEAR!$C$2+YEAR!$C$3-1)&amp;"       :="))</f>
        <v>1</v>
      </c>
    </row>
    <row r="423" spans="1:36">
      <c r="A423">
        <f t="shared" ca="1" si="29"/>
        <v>11</v>
      </c>
      <c r="B423" t="s">
        <v>51</v>
      </c>
      <c r="C423" t="str">
        <f ca="1">IF(D423="",OFFSET(AvailabilityFactor!A$1,A423,0),C422)</f>
        <v>D2HYKC02</v>
      </c>
      <c r="D423" t="str" cm="1">
        <f t="array" aca="1" ref="D423" ca="1">IF(D422="",TS_DRC!$P$5,OFFSET(TS_DRC!P$5,RIGHT(D422,2),0,TRUE))</f>
        <v>TS09</v>
      </c>
      <c r="E423" t="str">
        <f t="shared" ca="1" si="30"/>
        <v>TS09</v>
      </c>
      <c r="F423">
        <f ca="1">IF($D423="",YEAR!C$2,1)</f>
        <v>1</v>
      </c>
      <c r="G423">
        <f ca="1">IF(F423&lt;1.1,F423,IF(F423&lt;YEAR!$C$2+YEAR!$C$3-2,F423+1,(YEAR!$C$2+YEAR!$C$3-1)&amp;"       :="))</f>
        <v>1</v>
      </c>
      <c r="H423">
        <f ca="1">IF(G423&lt;1.1,G423,IF(G423&lt;YEAR!$C$2+YEAR!$C$3-2,G423+1,(YEAR!$C$2+YEAR!$C$3-1)&amp;"       :="))</f>
        <v>1</v>
      </c>
      <c r="I423">
        <f ca="1">IF(H423&lt;1.1,H423,IF(H423&lt;YEAR!$C$2+YEAR!$C$3-2,H423+1,(YEAR!$C$2+YEAR!$C$3-1)&amp;"       :="))</f>
        <v>1</v>
      </c>
      <c r="J423">
        <f ca="1">IF(I423&lt;1.1,I423,IF(I423&lt;YEAR!$C$2+YEAR!$C$3-2,I423+1,(YEAR!$C$2+YEAR!$C$3-1)&amp;"       :="))</f>
        <v>1</v>
      </c>
      <c r="K423">
        <f ca="1">IF(J423&lt;1.1,J423,IF(J423&lt;YEAR!$C$2+YEAR!$C$3-2,J423+1,(YEAR!$C$2+YEAR!$C$3-1)&amp;"       :="))</f>
        <v>1</v>
      </c>
      <c r="L423">
        <f ca="1">IF(K423&lt;1.1,K423,IF(K423&lt;YEAR!$C$2+YEAR!$C$3-2,K423+1,(YEAR!$C$2+YEAR!$C$3-1)&amp;"       :="))</f>
        <v>1</v>
      </c>
      <c r="M423">
        <f ca="1">IF(L423&lt;1.1,L423,IF(L423&lt;YEAR!$C$2+YEAR!$C$3-2,L423+1,(YEAR!$C$2+YEAR!$C$3-1)&amp;"       :="))</f>
        <v>1</v>
      </c>
      <c r="N423">
        <f ca="1">IF(M423&lt;1.1,M423,IF(M423&lt;YEAR!$C$2+YEAR!$C$3-2,M423+1,(YEAR!$C$2+YEAR!$C$3-1)&amp;"       :="))</f>
        <v>1</v>
      </c>
      <c r="O423">
        <f ca="1">IF(N423&lt;1.1,N423,IF(N423&lt;YEAR!$C$2+YEAR!$C$3-2,N423+1,(YEAR!$C$2+YEAR!$C$3-1)&amp;"       :="))</f>
        <v>1</v>
      </c>
      <c r="P423">
        <f ca="1">IF(O423&lt;1.1,O423,IF(O423&lt;YEAR!$C$2+YEAR!$C$3-2,O423+1,(YEAR!$C$2+YEAR!$C$3-1)&amp;"       :="))</f>
        <v>1</v>
      </c>
      <c r="Q423">
        <f ca="1">IF(P423&lt;1.1,P423,IF(P423&lt;YEAR!$C$2+YEAR!$C$3-2,P423+1,(YEAR!$C$2+YEAR!$C$3-1)&amp;"       :="))</f>
        <v>1</v>
      </c>
      <c r="R423">
        <f ca="1">IF(Q423&lt;1.1,Q423,IF(Q423&lt;YEAR!$C$2+YEAR!$C$3-2,Q423+1,(YEAR!$C$2+YEAR!$C$3-1)&amp;"       :="))</f>
        <v>1</v>
      </c>
      <c r="S423">
        <f ca="1">IF(R423&lt;1.1,R423,IF(R423&lt;YEAR!$C$2+YEAR!$C$3-2,R423+1,(YEAR!$C$2+YEAR!$C$3-1)&amp;"       :="))</f>
        <v>1</v>
      </c>
      <c r="T423">
        <f ca="1">IF(S423&lt;1.1,S423,IF(S423&lt;YEAR!$C$2+YEAR!$C$3-2,S423+1,(YEAR!$C$2+YEAR!$C$3-1)&amp;"       :="))</f>
        <v>1</v>
      </c>
      <c r="U423">
        <f ca="1">IF(T423&lt;1.1,T423,IF(T423&lt;YEAR!$C$2+YEAR!$C$3-2,T423+1,(YEAR!$C$2+YEAR!$C$3-1)&amp;"       :="))</f>
        <v>1</v>
      </c>
      <c r="V423">
        <f ca="1">IF(U423&lt;1.1,U423,IF(U423&lt;YEAR!$C$2+YEAR!$C$3-2,U423+1,(YEAR!$C$2+YEAR!$C$3-1)&amp;"       :="))</f>
        <v>1</v>
      </c>
      <c r="W423">
        <f ca="1">IF(V423&lt;1.1,V423,IF(V423&lt;YEAR!$C$2+YEAR!$C$3-2,V423+1,(YEAR!$C$2+YEAR!$C$3-1)&amp;"       :="))</f>
        <v>1</v>
      </c>
      <c r="X423">
        <f ca="1">IF(W423&lt;1.1,W423,IF(W423&lt;YEAR!$C$2+YEAR!$C$3-2,W423+1,(YEAR!$C$2+YEAR!$C$3-1)&amp;"       :="))</f>
        <v>1</v>
      </c>
      <c r="Y423">
        <f ca="1">IF(X423&lt;1.1,X423,IF(X423&lt;YEAR!$C$2+YEAR!$C$3-2,X423+1,(YEAR!$C$2+YEAR!$C$3-1)&amp;"       :="))</f>
        <v>1</v>
      </c>
      <c r="Z423">
        <f ca="1">IF(Y423&lt;1.1,Y423,IF(Y423&lt;YEAR!$C$2+YEAR!$C$3-2,Y423+1,(YEAR!$C$2+YEAR!$C$3-1)&amp;"       :="))</f>
        <v>1</v>
      </c>
      <c r="AA423">
        <f ca="1">IF(Z423&lt;1.1,Z423,IF(Z423&lt;YEAR!$C$2+YEAR!$C$3-2,Z423+1,(YEAR!$C$2+YEAR!$C$3-1)&amp;"       :="))</f>
        <v>1</v>
      </c>
      <c r="AB423">
        <f ca="1">IF(AA423&lt;1.1,AA423,IF(AA423&lt;YEAR!$C$2+YEAR!$C$3-2,AA423+1,(YEAR!$C$2+YEAR!$C$3-1)&amp;"       :="))</f>
        <v>1</v>
      </c>
      <c r="AC423">
        <f ca="1">IF(AB423&lt;1.1,AB423,IF(AB423&lt;YEAR!$C$2+YEAR!$C$3-2,AB423+1,(YEAR!$C$2+YEAR!$C$3-1)&amp;"       :="))</f>
        <v>1</v>
      </c>
      <c r="AD423">
        <f ca="1">IF(AC423&lt;1.1,AC423,IF(AC423&lt;YEAR!$C$2+YEAR!$C$3-2,AC423+1,(YEAR!$C$2+YEAR!$C$3-1)&amp;"       :="))</f>
        <v>1</v>
      </c>
      <c r="AE423">
        <f ca="1">IF(AD423&lt;1.1,AD423,IF(AD423&lt;YEAR!$C$2+YEAR!$C$3-2,AD423+1,(YEAR!$C$2+YEAR!$C$3-1)&amp;"       :="))</f>
        <v>1</v>
      </c>
      <c r="AF423">
        <f ca="1">IF(AE423&lt;1.1,AE423,IF(AE423&lt;YEAR!$C$2+YEAR!$C$3-2,AE423+1,(YEAR!$C$2+YEAR!$C$3-1)&amp;"       :="))</f>
        <v>1</v>
      </c>
      <c r="AG423">
        <f ca="1">IF(AF423&lt;1.1,AF423,IF(AF423&lt;YEAR!$C$2+YEAR!$C$3-2,AF423+1,(YEAR!$C$2+YEAR!$C$3-1)&amp;"       :="))</f>
        <v>1</v>
      </c>
      <c r="AH423">
        <f ca="1">IF(AG423&lt;1.1,AG423,IF(AG423&lt;YEAR!$C$2+YEAR!$C$3-2,AG423+1,(YEAR!$C$2+YEAR!$C$3-1)&amp;"       :="))</f>
        <v>1</v>
      </c>
      <c r="AI423">
        <f ca="1">IF(AH423&lt;1.1,AH423,IF(AH423&lt;YEAR!$C$2+YEAR!$C$3-2,AH423+1,(YEAR!$C$2+YEAR!$C$3-1)&amp;"       :="))</f>
        <v>1</v>
      </c>
      <c r="AJ423">
        <f ca="1">IF(AI423&lt;1.1,AI423,IF(AI423&lt;YEAR!$C$2+YEAR!$C$3-2,AI423+1,(YEAR!$C$2+YEAR!$C$3-1)&amp;"       :="))</f>
        <v>1</v>
      </c>
    </row>
    <row r="424" spans="1:36">
      <c r="A424">
        <f t="shared" ca="1" si="29"/>
        <v>11</v>
      </c>
      <c r="B424" t="s">
        <v>51</v>
      </c>
      <c r="C424" t="str">
        <f ca="1">IF(D424="",OFFSET(AvailabilityFactor!A$1,A424,0),C423)</f>
        <v>D2HYKC02</v>
      </c>
      <c r="D424" t="str" cm="1">
        <f t="array" aca="1" ref="D424" ca="1">IF(D423="",TS_DRC!$P$5,OFFSET(TS_DRC!P$5,RIGHT(D423,2),0,TRUE))</f>
        <v>TS10</v>
      </c>
      <c r="E424" t="str">
        <f t="shared" ca="1" si="30"/>
        <v>TS10</v>
      </c>
      <c r="F424">
        <f ca="1">IF($D424="",YEAR!C$2,1)</f>
        <v>1</v>
      </c>
      <c r="G424">
        <f ca="1">IF(F424&lt;1.1,F424,IF(F424&lt;YEAR!$C$2+YEAR!$C$3-2,F424+1,(YEAR!$C$2+YEAR!$C$3-1)&amp;"       :="))</f>
        <v>1</v>
      </c>
      <c r="H424">
        <f ca="1">IF(G424&lt;1.1,G424,IF(G424&lt;YEAR!$C$2+YEAR!$C$3-2,G424+1,(YEAR!$C$2+YEAR!$C$3-1)&amp;"       :="))</f>
        <v>1</v>
      </c>
      <c r="I424">
        <f ca="1">IF(H424&lt;1.1,H424,IF(H424&lt;YEAR!$C$2+YEAR!$C$3-2,H424+1,(YEAR!$C$2+YEAR!$C$3-1)&amp;"       :="))</f>
        <v>1</v>
      </c>
      <c r="J424">
        <f ca="1">IF(I424&lt;1.1,I424,IF(I424&lt;YEAR!$C$2+YEAR!$C$3-2,I424+1,(YEAR!$C$2+YEAR!$C$3-1)&amp;"       :="))</f>
        <v>1</v>
      </c>
      <c r="K424">
        <f ca="1">IF(J424&lt;1.1,J424,IF(J424&lt;YEAR!$C$2+YEAR!$C$3-2,J424+1,(YEAR!$C$2+YEAR!$C$3-1)&amp;"       :="))</f>
        <v>1</v>
      </c>
      <c r="L424">
        <f ca="1">IF(K424&lt;1.1,K424,IF(K424&lt;YEAR!$C$2+YEAR!$C$3-2,K424+1,(YEAR!$C$2+YEAR!$C$3-1)&amp;"       :="))</f>
        <v>1</v>
      </c>
      <c r="M424">
        <f ca="1">IF(L424&lt;1.1,L424,IF(L424&lt;YEAR!$C$2+YEAR!$C$3-2,L424+1,(YEAR!$C$2+YEAR!$C$3-1)&amp;"       :="))</f>
        <v>1</v>
      </c>
      <c r="N424">
        <f ca="1">IF(M424&lt;1.1,M424,IF(M424&lt;YEAR!$C$2+YEAR!$C$3-2,M424+1,(YEAR!$C$2+YEAR!$C$3-1)&amp;"       :="))</f>
        <v>1</v>
      </c>
      <c r="O424">
        <f ca="1">IF(N424&lt;1.1,N424,IF(N424&lt;YEAR!$C$2+YEAR!$C$3-2,N424+1,(YEAR!$C$2+YEAR!$C$3-1)&amp;"       :="))</f>
        <v>1</v>
      </c>
      <c r="P424">
        <f ca="1">IF(O424&lt;1.1,O424,IF(O424&lt;YEAR!$C$2+YEAR!$C$3-2,O424+1,(YEAR!$C$2+YEAR!$C$3-1)&amp;"       :="))</f>
        <v>1</v>
      </c>
      <c r="Q424">
        <f ca="1">IF(P424&lt;1.1,P424,IF(P424&lt;YEAR!$C$2+YEAR!$C$3-2,P424+1,(YEAR!$C$2+YEAR!$C$3-1)&amp;"       :="))</f>
        <v>1</v>
      </c>
      <c r="R424">
        <f ca="1">IF(Q424&lt;1.1,Q424,IF(Q424&lt;YEAR!$C$2+YEAR!$C$3-2,Q424+1,(YEAR!$C$2+YEAR!$C$3-1)&amp;"       :="))</f>
        <v>1</v>
      </c>
      <c r="S424">
        <f ca="1">IF(R424&lt;1.1,R424,IF(R424&lt;YEAR!$C$2+YEAR!$C$3-2,R424+1,(YEAR!$C$2+YEAR!$C$3-1)&amp;"       :="))</f>
        <v>1</v>
      </c>
      <c r="T424">
        <f ca="1">IF(S424&lt;1.1,S424,IF(S424&lt;YEAR!$C$2+YEAR!$C$3-2,S424+1,(YEAR!$C$2+YEAR!$C$3-1)&amp;"       :="))</f>
        <v>1</v>
      </c>
      <c r="U424">
        <f ca="1">IF(T424&lt;1.1,T424,IF(T424&lt;YEAR!$C$2+YEAR!$C$3-2,T424+1,(YEAR!$C$2+YEAR!$C$3-1)&amp;"       :="))</f>
        <v>1</v>
      </c>
      <c r="V424">
        <f ca="1">IF(U424&lt;1.1,U424,IF(U424&lt;YEAR!$C$2+YEAR!$C$3-2,U424+1,(YEAR!$C$2+YEAR!$C$3-1)&amp;"       :="))</f>
        <v>1</v>
      </c>
      <c r="W424">
        <f ca="1">IF(V424&lt;1.1,V424,IF(V424&lt;YEAR!$C$2+YEAR!$C$3-2,V424+1,(YEAR!$C$2+YEAR!$C$3-1)&amp;"       :="))</f>
        <v>1</v>
      </c>
      <c r="X424">
        <f ca="1">IF(W424&lt;1.1,W424,IF(W424&lt;YEAR!$C$2+YEAR!$C$3-2,W424+1,(YEAR!$C$2+YEAR!$C$3-1)&amp;"       :="))</f>
        <v>1</v>
      </c>
      <c r="Y424">
        <f ca="1">IF(X424&lt;1.1,X424,IF(X424&lt;YEAR!$C$2+YEAR!$C$3-2,X424+1,(YEAR!$C$2+YEAR!$C$3-1)&amp;"       :="))</f>
        <v>1</v>
      </c>
      <c r="Z424">
        <f ca="1">IF(Y424&lt;1.1,Y424,IF(Y424&lt;YEAR!$C$2+YEAR!$C$3-2,Y424+1,(YEAR!$C$2+YEAR!$C$3-1)&amp;"       :="))</f>
        <v>1</v>
      </c>
      <c r="AA424">
        <f ca="1">IF(Z424&lt;1.1,Z424,IF(Z424&lt;YEAR!$C$2+YEAR!$C$3-2,Z424+1,(YEAR!$C$2+YEAR!$C$3-1)&amp;"       :="))</f>
        <v>1</v>
      </c>
      <c r="AB424">
        <f ca="1">IF(AA424&lt;1.1,AA424,IF(AA424&lt;YEAR!$C$2+YEAR!$C$3-2,AA424+1,(YEAR!$C$2+YEAR!$C$3-1)&amp;"       :="))</f>
        <v>1</v>
      </c>
      <c r="AC424">
        <f ca="1">IF(AB424&lt;1.1,AB424,IF(AB424&lt;YEAR!$C$2+YEAR!$C$3-2,AB424+1,(YEAR!$C$2+YEAR!$C$3-1)&amp;"       :="))</f>
        <v>1</v>
      </c>
      <c r="AD424">
        <f ca="1">IF(AC424&lt;1.1,AC424,IF(AC424&lt;YEAR!$C$2+YEAR!$C$3-2,AC424+1,(YEAR!$C$2+YEAR!$C$3-1)&amp;"       :="))</f>
        <v>1</v>
      </c>
      <c r="AE424">
        <f ca="1">IF(AD424&lt;1.1,AD424,IF(AD424&lt;YEAR!$C$2+YEAR!$C$3-2,AD424+1,(YEAR!$C$2+YEAR!$C$3-1)&amp;"       :="))</f>
        <v>1</v>
      </c>
      <c r="AF424">
        <f ca="1">IF(AE424&lt;1.1,AE424,IF(AE424&lt;YEAR!$C$2+YEAR!$C$3-2,AE424+1,(YEAR!$C$2+YEAR!$C$3-1)&amp;"       :="))</f>
        <v>1</v>
      </c>
      <c r="AG424">
        <f ca="1">IF(AF424&lt;1.1,AF424,IF(AF424&lt;YEAR!$C$2+YEAR!$C$3-2,AF424+1,(YEAR!$C$2+YEAR!$C$3-1)&amp;"       :="))</f>
        <v>1</v>
      </c>
      <c r="AH424">
        <f ca="1">IF(AG424&lt;1.1,AG424,IF(AG424&lt;YEAR!$C$2+YEAR!$C$3-2,AG424+1,(YEAR!$C$2+YEAR!$C$3-1)&amp;"       :="))</f>
        <v>1</v>
      </c>
      <c r="AI424">
        <f ca="1">IF(AH424&lt;1.1,AH424,IF(AH424&lt;YEAR!$C$2+YEAR!$C$3-2,AH424+1,(YEAR!$C$2+YEAR!$C$3-1)&amp;"       :="))</f>
        <v>1</v>
      </c>
      <c r="AJ424">
        <f ca="1">IF(AI424&lt;1.1,AI424,IF(AI424&lt;YEAR!$C$2+YEAR!$C$3-2,AI424+1,(YEAR!$C$2+YEAR!$C$3-1)&amp;"       :="))</f>
        <v>1</v>
      </c>
    </row>
    <row r="425" spans="1:36">
      <c r="A425">
        <f t="shared" ca="1" si="29"/>
        <v>11</v>
      </c>
      <c r="B425" t="s">
        <v>51</v>
      </c>
      <c r="C425" t="str">
        <f ca="1">IF(D425="",OFFSET(AvailabilityFactor!A$1,A425,0),C424)</f>
        <v>D2HYKC02</v>
      </c>
      <c r="D425" t="str" cm="1">
        <f t="array" aca="1" ref="D425" ca="1">IF(D424="",TS_DRC!$P$5,OFFSET(TS_DRC!P$5,RIGHT(D424,2),0,TRUE))</f>
        <v>TS11</v>
      </c>
      <c r="E425" t="str">
        <f t="shared" ca="1" si="30"/>
        <v>TS11</v>
      </c>
      <c r="F425">
        <f ca="1">IF($D425="",YEAR!C$2,1)</f>
        <v>1</v>
      </c>
      <c r="G425">
        <f ca="1">IF(F425&lt;1.1,F425,IF(F425&lt;YEAR!$C$2+YEAR!$C$3-2,F425+1,(YEAR!$C$2+YEAR!$C$3-1)&amp;"       :="))</f>
        <v>1</v>
      </c>
      <c r="H425">
        <f ca="1">IF(G425&lt;1.1,G425,IF(G425&lt;YEAR!$C$2+YEAR!$C$3-2,G425+1,(YEAR!$C$2+YEAR!$C$3-1)&amp;"       :="))</f>
        <v>1</v>
      </c>
      <c r="I425">
        <f ca="1">IF(H425&lt;1.1,H425,IF(H425&lt;YEAR!$C$2+YEAR!$C$3-2,H425+1,(YEAR!$C$2+YEAR!$C$3-1)&amp;"       :="))</f>
        <v>1</v>
      </c>
      <c r="J425">
        <f ca="1">IF(I425&lt;1.1,I425,IF(I425&lt;YEAR!$C$2+YEAR!$C$3-2,I425+1,(YEAR!$C$2+YEAR!$C$3-1)&amp;"       :="))</f>
        <v>1</v>
      </c>
      <c r="K425">
        <f ca="1">IF(J425&lt;1.1,J425,IF(J425&lt;YEAR!$C$2+YEAR!$C$3-2,J425+1,(YEAR!$C$2+YEAR!$C$3-1)&amp;"       :="))</f>
        <v>1</v>
      </c>
      <c r="L425">
        <f ca="1">IF(K425&lt;1.1,K425,IF(K425&lt;YEAR!$C$2+YEAR!$C$3-2,K425+1,(YEAR!$C$2+YEAR!$C$3-1)&amp;"       :="))</f>
        <v>1</v>
      </c>
      <c r="M425">
        <f ca="1">IF(L425&lt;1.1,L425,IF(L425&lt;YEAR!$C$2+YEAR!$C$3-2,L425+1,(YEAR!$C$2+YEAR!$C$3-1)&amp;"       :="))</f>
        <v>1</v>
      </c>
      <c r="N425">
        <f ca="1">IF(M425&lt;1.1,M425,IF(M425&lt;YEAR!$C$2+YEAR!$C$3-2,M425+1,(YEAR!$C$2+YEAR!$C$3-1)&amp;"       :="))</f>
        <v>1</v>
      </c>
      <c r="O425">
        <f ca="1">IF(N425&lt;1.1,N425,IF(N425&lt;YEAR!$C$2+YEAR!$C$3-2,N425+1,(YEAR!$C$2+YEAR!$C$3-1)&amp;"       :="))</f>
        <v>1</v>
      </c>
      <c r="P425">
        <f ca="1">IF(O425&lt;1.1,O425,IF(O425&lt;YEAR!$C$2+YEAR!$C$3-2,O425+1,(YEAR!$C$2+YEAR!$C$3-1)&amp;"       :="))</f>
        <v>1</v>
      </c>
      <c r="Q425">
        <f ca="1">IF(P425&lt;1.1,P425,IF(P425&lt;YEAR!$C$2+YEAR!$C$3-2,P425+1,(YEAR!$C$2+YEAR!$C$3-1)&amp;"       :="))</f>
        <v>1</v>
      </c>
      <c r="R425">
        <f ca="1">IF(Q425&lt;1.1,Q425,IF(Q425&lt;YEAR!$C$2+YEAR!$C$3-2,Q425+1,(YEAR!$C$2+YEAR!$C$3-1)&amp;"       :="))</f>
        <v>1</v>
      </c>
      <c r="S425">
        <f ca="1">IF(R425&lt;1.1,R425,IF(R425&lt;YEAR!$C$2+YEAR!$C$3-2,R425+1,(YEAR!$C$2+YEAR!$C$3-1)&amp;"       :="))</f>
        <v>1</v>
      </c>
      <c r="T425">
        <f ca="1">IF(S425&lt;1.1,S425,IF(S425&lt;YEAR!$C$2+YEAR!$C$3-2,S425+1,(YEAR!$C$2+YEAR!$C$3-1)&amp;"       :="))</f>
        <v>1</v>
      </c>
      <c r="U425">
        <f ca="1">IF(T425&lt;1.1,T425,IF(T425&lt;YEAR!$C$2+YEAR!$C$3-2,T425+1,(YEAR!$C$2+YEAR!$C$3-1)&amp;"       :="))</f>
        <v>1</v>
      </c>
      <c r="V425">
        <f ca="1">IF(U425&lt;1.1,U425,IF(U425&lt;YEAR!$C$2+YEAR!$C$3-2,U425+1,(YEAR!$C$2+YEAR!$C$3-1)&amp;"       :="))</f>
        <v>1</v>
      </c>
      <c r="W425">
        <f ca="1">IF(V425&lt;1.1,V425,IF(V425&lt;YEAR!$C$2+YEAR!$C$3-2,V425+1,(YEAR!$C$2+YEAR!$C$3-1)&amp;"       :="))</f>
        <v>1</v>
      </c>
      <c r="X425">
        <f ca="1">IF(W425&lt;1.1,W425,IF(W425&lt;YEAR!$C$2+YEAR!$C$3-2,W425+1,(YEAR!$C$2+YEAR!$C$3-1)&amp;"       :="))</f>
        <v>1</v>
      </c>
      <c r="Y425">
        <f ca="1">IF(X425&lt;1.1,X425,IF(X425&lt;YEAR!$C$2+YEAR!$C$3-2,X425+1,(YEAR!$C$2+YEAR!$C$3-1)&amp;"       :="))</f>
        <v>1</v>
      </c>
      <c r="Z425">
        <f ca="1">IF(Y425&lt;1.1,Y425,IF(Y425&lt;YEAR!$C$2+YEAR!$C$3-2,Y425+1,(YEAR!$C$2+YEAR!$C$3-1)&amp;"       :="))</f>
        <v>1</v>
      </c>
      <c r="AA425">
        <f ca="1">IF(Z425&lt;1.1,Z425,IF(Z425&lt;YEAR!$C$2+YEAR!$C$3-2,Z425+1,(YEAR!$C$2+YEAR!$C$3-1)&amp;"       :="))</f>
        <v>1</v>
      </c>
      <c r="AB425">
        <f ca="1">IF(AA425&lt;1.1,AA425,IF(AA425&lt;YEAR!$C$2+YEAR!$C$3-2,AA425+1,(YEAR!$C$2+YEAR!$C$3-1)&amp;"       :="))</f>
        <v>1</v>
      </c>
      <c r="AC425">
        <f ca="1">IF(AB425&lt;1.1,AB425,IF(AB425&lt;YEAR!$C$2+YEAR!$C$3-2,AB425+1,(YEAR!$C$2+YEAR!$C$3-1)&amp;"       :="))</f>
        <v>1</v>
      </c>
      <c r="AD425">
        <f ca="1">IF(AC425&lt;1.1,AC425,IF(AC425&lt;YEAR!$C$2+YEAR!$C$3-2,AC425+1,(YEAR!$C$2+YEAR!$C$3-1)&amp;"       :="))</f>
        <v>1</v>
      </c>
      <c r="AE425">
        <f ca="1">IF(AD425&lt;1.1,AD425,IF(AD425&lt;YEAR!$C$2+YEAR!$C$3-2,AD425+1,(YEAR!$C$2+YEAR!$C$3-1)&amp;"       :="))</f>
        <v>1</v>
      </c>
      <c r="AF425">
        <f ca="1">IF(AE425&lt;1.1,AE425,IF(AE425&lt;YEAR!$C$2+YEAR!$C$3-2,AE425+1,(YEAR!$C$2+YEAR!$C$3-1)&amp;"       :="))</f>
        <v>1</v>
      </c>
      <c r="AG425">
        <f ca="1">IF(AF425&lt;1.1,AF425,IF(AF425&lt;YEAR!$C$2+YEAR!$C$3-2,AF425+1,(YEAR!$C$2+YEAR!$C$3-1)&amp;"       :="))</f>
        <v>1</v>
      </c>
      <c r="AH425">
        <f ca="1">IF(AG425&lt;1.1,AG425,IF(AG425&lt;YEAR!$C$2+YEAR!$C$3-2,AG425+1,(YEAR!$C$2+YEAR!$C$3-1)&amp;"       :="))</f>
        <v>1</v>
      </c>
      <c r="AI425">
        <f ca="1">IF(AH425&lt;1.1,AH425,IF(AH425&lt;YEAR!$C$2+YEAR!$C$3-2,AH425+1,(YEAR!$C$2+YEAR!$C$3-1)&amp;"       :="))</f>
        <v>1</v>
      </c>
      <c r="AJ425">
        <f ca="1">IF(AI425&lt;1.1,AI425,IF(AI425&lt;YEAR!$C$2+YEAR!$C$3-2,AI425+1,(YEAR!$C$2+YEAR!$C$3-1)&amp;"       :="))</f>
        <v>1</v>
      </c>
    </row>
    <row r="426" spans="1:36">
      <c r="A426">
        <f t="shared" ca="1" si="29"/>
        <v>11</v>
      </c>
      <c r="B426" t="s">
        <v>51</v>
      </c>
      <c r="C426" t="str">
        <f ca="1">IF(D426="",OFFSET(AvailabilityFactor!A$1,A426,0),C425)</f>
        <v>D2HYKC02</v>
      </c>
      <c r="D426" t="str" cm="1">
        <f t="array" aca="1" ref="D426" ca="1">IF(D425="",TS_DRC!$P$5,OFFSET(TS_DRC!P$5,RIGHT(D425,2),0,TRUE))</f>
        <v>TS12</v>
      </c>
      <c r="E426" t="str">
        <f t="shared" ca="1" si="30"/>
        <v>TS12</v>
      </c>
      <c r="F426">
        <f ca="1">IF($D426="",YEAR!C$2,1)</f>
        <v>1</v>
      </c>
      <c r="G426">
        <f ca="1">IF(F426&lt;1.1,F426,IF(F426&lt;YEAR!$C$2+YEAR!$C$3-2,F426+1,(YEAR!$C$2+YEAR!$C$3-1)&amp;"       :="))</f>
        <v>1</v>
      </c>
      <c r="H426">
        <f ca="1">IF(G426&lt;1.1,G426,IF(G426&lt;YEAR!$C$2+YEAR!$C$3-2,G426+1,(YEAR!$C$2+YEAR!$C$3-1)&amp;"       :="))</f>
        <v>1</v>
      </c>
      <c r="I426">
        <f ca="1">IF(H426&lt;1.1,H426,IF(H426&lt;YEAR!$C$2+YEAR!$C$3-2,H426+1,(YEAR!$C$2+YEAR!$C$3-1)&amp;"       :="))</f>
        <v>1</v>
      </c>
      <c r="J426">
        <f ca="1">IF(I426&lt;1.1,I426,IF(I426&lt;YEAR!$C$2+YEAR!$C$3-2,I426+1,(YEAR!$C$2+YEAR!$C$3-1)&amp;"       :="))</f>
        <v>1</v>
      </c>
      <c r="K426">
        <f ca="1">IF(J426&lt;1.1,J426,IF(J426&lt;YEAR!$C$2+YEAR!$C$3-2,J426+1,(YEAR!$C$2+YEAR!$C$3-1)&amp;"       :="))</f>
        <v>1</v>
      </c>
      <c r="L426">
        <f ca="1">IF(K426&lt;1.1,K426,IF(K426&lt;YEAR!$C$2+YEAR!$C$3-2,K426+1,(YEAR!$C$2+YEAR!$C$3-1)&amp;"       :="))</f>
        <v>1</v>
      </c>
      <c r="M426">
        <f ca="1">IF(L426&lt;1.1,L426,IF(L426&lt;YEAR!$C$2+YEAR!$C$3-2,L426+1,(YEAR!$C$2+YEAR!$C$3-1)&amp;"       :="))</f>
        <v>1</v>
      </c>
      <c r="N426">
        <f ca="1">IF(M426&lt;1.1,M426,IF(M426&lt;YEAR!$C$2+YEAR!$C$3-2,M426+1,(YEAR!$C$2+YEAR!$C$3-1)&amp;"       :="))</f>
        <v>1</v>
      </c>
      <c r="O426">
        <f ca="1">IF(N426&lt;1.1,N426,IF(N426&lt;YEAR!$C$2+YEAR!$C$3-2,N426+1,(YEAR!$C$2+YEAR!$C$3-1)&amp;"       :="))</f>
        <v>1</v>
      </c>
      <c r="P426">
        <f ca="1">IF(O426&lt;1.1,O426,IF(O426&lt;YEAR!$C$2+YEAR!$C$3-2,O426+1,(YEAR!$C$2+YEAR!$C$3-1)&amp;"       :="))</f>
        <v>1</v>
      </c>
      <c r="Q426">
        <f ca="1">IF(P426&lt;1.1,P426,IF(P426&lt;YEAR!$C$2+YEAR!$C$3-2,P426+1,(YEAR!$C$2+YEAR!$C$3-1)&amp;"       :="))</f>
        <v>1</v>
      </c>
      <c r="R426">
        <f ca="1">IF(Q426&lt;1.1,Q426,IF(Q426&lt;YEAR!$C$2+YEAR!$C$3-2,Q426+1,(YEAR!$C$2+YEAR!$C$3-1)&amp;"       :="))</f>
        <v>1</v>
      </c>
      <c r="S426">
        <f ca="1">IF(R426&lt;1.1,R426,IF(R426&lt;YEAR!$C$2+YEAR!$C$3-2,R426+1,(YEAR!$C$2+YEAR!$C$3-1)&amp;"       :="))</f>
        <v>1</v>
      </c>
      <c r="T426">
        <f ca="1">IF(S426&lt;1.1,S426,IF(S426&lt;YEAR!$C$2+YEAR!$C$3-2,S426+1,(YEAR!$C$2+YEAR!$C$3-1)&amp;"       :="))</f>
        <v>1</v>
      </c>
      <c r="U426">
        <f ca="1">IF(T426&lt;1.1,T426,IF(T426&lt;YEAR!$C$2+YEAR!$C$3-2,T426+1,(YEAR!$C$2+YEAR!$C$3-1)&amp;"       :="))</f>
        <v>1</v>
      </c>
      <c r="V426">
        <f ca="1">IF(U426&lt;1.1,U426,IF(U426&lt;YEAR!$C$2+YEAR!$C$3-2,U426+1,(YEAR!$C$2+YEAR!$C$3-1)&amp;"       :="))</f>
        <v>1</v>
      </c>
      <c r="W426">
        <f ca="1">IF(V426&lt;1.1,V426,IF(V426&lt;YEAR!$C$2+YEAR!$C$3-2,V426+1,(YEAR!$C$2+YEAR!$C$3-1)&amp;"       :="))</f>
        <v>1</v>
      </c>
      <c r="X426">
        <f ca="1">IF(W426&lt;1.1,W426,IF(W426&lt;YEAR!$C$2+YEAR!$C$3-2,W426+1,(YEAR!$C$2+YEAR!$C$3-1)&amp;"       :="))</f>
        <v>1</v>
      </c>
      <c r="Y426">
        <f ca="1">IF(X426&lt;1.1,X426,IF(X426&lt;YEAR!$C$2+YEAR!$C$3-2,X426+1,(YEAR!$C$2+YEAR!$C$3-1)&amp;"       :="))</f>
        <v>1</v>
      </c>
      <c r="Z426">
        <f ca="1">IF(Y426&lt;1.1,Y426,IF(Y426&lt;YEAR!$C$2+YEAR!$C$3-2,Y426+1,(YEAR!$C$2+YEAR!$C$3-1)&amp;"       :="))</f>
        <v>1</v>
      </c>
      <c r="AA426">
        <f ca="1">IF(Z426&lt;1.1,Z426,IF(Z426&lt;YEAR!$C$2+YEAR!$C$3-2,Z426+1,(YEAR!$C$2+YEAR!$C$3-1)&amp;"       :="))</f>
        <v>1</v>
      </c>
      <c r="AB426">
        <f ca="1">IF(AA426&lt;1.1,AA426,IF(AA426&lt;YEAR!$C$2+YEAR!$C$3-2,AA426+1,(YEAR!$C$2+YEAR!$C$3-1)&amp;"       :="))</f>
        <v>1</v>
      </c>
      <c r="AC426">
        <f ca="1">IF(AB426&lt;1.1,AB426,IF(AB426&lt;YEAR!$C$2+YEAR!$C$3-2,AB426+1,(YEAR!$C$2+YEAR!$C$3-1)&amp;"       :="))</f>
        <v>1</v>
      </c>
      <c r="AD426">
        <f ca="1">IF(AC426&lt;1.1,AC426,IF(AC426&lt;YEAR!$C$2+YEAR!$C$3-2,AC426+1,(YEAR!$C$2+YEAR!$C$3-1)&amp;"       :="))</f>
        <v>1</v>
      </c>
      <c r="AE426">
        <f ca="1">IF(AD426&lt;1.1,AD426,IF(AD426&lt;YEAR!$C$2+YEAR!$C$3-2,AD426+1,(YEAR!$C$2+YEAR!$C$3-1)&amp;"       :="))</f>
        <v>1</v>
      </c>
      <c r="AF426">
        <f ca="1">IF(AE426&lt;1.1,AE426,IF(AE426&lt;YEAR!$C$2+YEAR!$C$3-2,AE426+1,(YEAR!$C$2+YEAR!$C$3-1)&amp;"       :="))</f>
        <v>1</v>
      </c>
      <c r="AG426">
        <f ca="1">IF(AF426&lt;1.1,AF426,IF(AF426&lt;YEAR!$C$2+YEAR!$C$3-2,AF426+1,(YEAR!$C$2+YEAR!$C$3-1)&amp;"       :="))</f>
        <v>1</v>
      </c>
      <c r="AH426">
        <f ca="1">IF(AG426&lt;1.1,AG426,IF(AG426&lt;YEAR!$C$2+YEAR!$C$3-2,AG426+1,(YEAR!$C$2+YEAR!$C$3-1)&amp;"       :="))</f>
        <v>1</v>
      </c>
      <c r="AI426">
        <f ca="1">IF(AH426&lt;1.1,AH426,IF(AH426&lt;YEAR!$C$2+YEAR!$C$3-2,AH426+1,(YEAR!$C$2+YEAR!$C$3-1)&amp;"       :="))</f>
        <v>1</v>
      </c>
      <c r="AJ426">
        <f ca="1">IF(AI426&lt;1.1,AI426,IF(AI426&lt;YEAR!$C$2+YEAR!$C$3-2,AI426+1,(YEAR!$C$2+YEAR!$C$3-1)&amp;"       :="))</f>
        <v>1</v>
      </c>
    </row>
    <row r="427" spans="1:36">
      <c r="A427">
        <f t="shared" ca="1" si="29"/>
        <v>11</v>
      </c>
      <c r="B427" t="s">
        <v>51</v>
      </c>
      <c r="C427" t="str">
        <f ca="1">IF(D427="",OFFSET(AvailabilityFactor!A$1,A427,0),C426)</f>
        <v>D2HYKC02</v>
      </c>
      <c r="D427" t="str" cm="1">
        <f t="array" aca="1" ref="D427" ca="1">IF(D426="",TS_DRC!$P$5,OFFSET(TS_DRC!P$5,RIGHT(D426,2),0,TRUE))</f>
        <v>TS13</v>
      </c>
      <c r="E427" t="str">
        <f t="shared" ca="1" si="30"/>
        <v>TS13</v>
      </c>
      <c r="F427">
        <f ca="1">IF($D427="",YEAR!C$2,1)</f>
        <v>1</v>
      </c>
      <c r="G427">
        <f ca="1">IF(F427&lt;1.1,F427,IF(F427&lt;YEAR!$C$2+YEAR!$C$3-2,F427+1,(YEAR!$C$2+YEAR!$C$3-1)&amp;"       :="))</f>
        <v>1</v>
      </c>
      <c r="H427">
        <f ca="1">IF(G427&lt;1.1,G427,IF(G427&lt;YEAR!$C$2+YEAR!$C$3-2,G427+1,(YEAR!$C$2+YEAR!$C$3-1)&amp;"       :="))</f>
        <v>1</v>
      </c>
      <c r="I427">
        <f ca="1">IF(H427&lt;1.1,H427,IF(H427&lt;YEAR!$C$2+YEAR!$C$3-2,H427+1,(YEAR!$C$2+YEAR!$C$3-1)&amp;"       :="))</f>
        <v>1</v>
      </c>
      <c r="J427">
        <f ca="1">IF(I427&lt;1.1,I427,IF(I427&lt;YEAR!$C$2+YEAR!$C$3-2,I427+1,(YEAR!$C$2+YEAR!$C$3-1)&amp;"       :="))</f>
        <v>1</v>
      </c>
      <c r="K427">
        <f ca="1">IF(J427&lt;1.1,J427,IF(J427&lt;YEAR!$C$2+YEAR!$C$3-2,J427+1,(YEAR!$C$2+YEAR!$C$3-1)&amp;"       :="))</f>
        <v>1</v>
      </c>
      <c r="L427">
        <f ca="1">IF(K427&lt;1.1,K427,IF(K427&lt;YEAR!$C$2+YEAR!$C$3-2,K427+1,(YEAR!$C$2+YEAR!$C$3-1)&amp;"       :="))</f>
        <v>1</v>
      </c>
      <c r="M427">
        <f ca="1">IF(L427&lt;1.1,L427,IF(L427&lt;YEAR!$C$2+YEAR!$C$3-2,L427+1,(YEAR!$C$2+YEAR!$C$3-1)&amp;"       :="))</f>
        <v>1</v>
      </c>
      <c r="N427">
        <f ca="1">IF(M427&lt;1.1,M427,IF(M427&lt;YEAR!$C$2+YEAR!$C$3-2,M427+1,(YEAR!$C$2+YEAR!$C$3-1)&amp;"       :="))</f>
        <v>1</v>
      </c>
      <c r="O427">
        <f ca="1">IF(N427&lt;1.1,N427,IF(N427&lt;YEAR!$C$2+YEAR!$C$3-2,N427+1,(YEAR!$C$2+YEAR!$C$3-1)&amp;"       :="))</f>
        <v>1</v>
      </c>
      <c r="P427">
        <f ca="1">IF(O427&lt;1.1,O427,IF(O427&lt;YEAR!$C$2+YEAR!$C$3-2,O427+1,(YEAR!$C$2+YEAR!$C$3-1)&amp;"       :="))</f>
        <v>1</v>
      </c>
      <c r="Q427">
        <f ca="1">IF(P427&lt;1.1,P427,IF(P427&lt;YEAR!$C$2+YEAR!$C$3-2,P427+1,(YEAR!$C$2+YEAR!$C$3-1)&amp;"       :="))</f>
        <v>1</v>
      </c>
      <c r="R427">
        <f ca="1">IF(Q427&lt;1.1,Q427,IF(Q427&lt;YEAR!$C$2+YEAR!$C$3-2,Q427+1,(YEAR!$C$2+YEAR!$C$3-1)&amp;"       :="))</f>
        <v>1</v>
      </c>
      <c r="S427">
        <f ca="1">IF(R427&lt;1.1,R427,IF(R427&lt;YEAR!$C$2+YEAR!$C$3-2,R427+1,(YEAR!$C$2+YEAR!$C$3-1)&amp;"       :="))</f>
        <v>1</v>
      </c>
      <c r="T427">
        <f ca="1">IF(S427&lt;1.1,S427,IF(S427&lt;YEAR!$C$2+YEAR!$C$3-2,S427+1,(YEAR!$C$2+YEAR!$C$3-1)&amp;"       :="))</f>
        <v>1</v>
      </c>
      <c r="U427">
        <f ca="1">IF(T427&lt;1.1,T427,IF(T427&lt;YEAR!$C$2+YEAR!$C$3-2,T427+1,(YEAR!$C$2+YEAR!$C$3-1)&amp;"       :="))</f>
        <v>1</v>
      </c>
      <c r="V427">
        <f ca="1">IF(U427&lt;1.1,U427,IF(U427&lt;YEAR!$C$2+YEAR!$C$3-2,U427+1,(YEAR!$C$2+YEAR!$C$3-1)&amp;"       :="))</f>
        <v>1</v>
      </c>
      <c r="W427">
        <f ca="1">IF(V427&lt;1.1,V427,IF(V427&lt;YEAR!$C$2+YEAR!$C$3-2,V427+1,(YEAR!$C$2+YEAR!$C$3-1)&amp;"       :="))</f>
        <v>1</v>
      </c>
      <c r="X427">
        <f ca="1">IF(W427&lt;1.1,W427,IF(W427&lt;YEAR!$C$2+YEAR!$C$3-2,W427+1,(YEAR!$C$2+YEAR!$C$3-1)&amp;"       :="))</f>
        <v>1</v>
      </c>
      <c r="Y427">
        <f ca="1">IF(X427&lt;1.1,X427,IF(X427&lt;YEAR!$C$2+YEAR!$C$3-2,X427+1,(YEAR!$C$2+YEAR!$C$3-1)&amp;"       :="))</f>
        <v>1</v>
      </c>
      <c r="Z427">
        <f ca="1">IF(Y427&lt;1.1,Y427,IF(Y427&lt;YEAR!$C$2+YEAR!$C$3-2,Y427+1,(YEAR!$C$2+YEAR!$C$3-1)&amp;"       :="))</f>
        <v>1</v>
      </c>
      <c r="AA427">
        <f ca="1">IF(Z427&lt;1.1,Z427,IF(Z427&lt;YEAR!$C$2+YEAR!$C$3-2,Z427+1,(YEAR!$C$2+YEAR!$C$3-1)&amp;"       :="))</f>
        <v>1</v>
      </c>
      <c r="AB427">
        <f ca="1">IF(AA427&lt;1.1,AA427,IF(AA427&lt;YEAR!$C$2+YEAR!$C$3-2,AA427+1,(YEAR!$C$2+YEAR!$C$3-1)&amp;"       :="))</f>
        <v>1</v>
      </c>
      <c r="AC427">
        <f ca="1">IF(AB427&lt;1.1,AB427,IF(AB427&lt;YEAR!$C$2+YEAR!$C$3-2,AB427+1,(YEAR!$C$2+YEAR!$C$3-1)&amp;"       :="))</f>
        <v>1</v>
      </c>
      <c r="AD427">
        <f ca="1">IF(AC427&lt;1.1,AC427,IF(AC427&lt;YEAR!$C$2+YEAR!$C$3-2,AC427+1,(YEAR!$C$2+YEAR!$C$3-1)&amp;"       :="))</f>
        <v>1</v>
      </c>
      <c r="AE427">
        <f ca="1">IF(AD427&lt;1.1,AD427,IF(AD427&lt;YEAR!$C$2+YEAR!$C$3-2,AD427+1,(YEAR!$C$2+YEAR!$C$3-1)&amp;"       :="))</f>
        <v>1</v>
      </c>
      <c r="AF427">
        <f ca="1">IF(AE427&lt;1.1,AE427,IF(AE427&lt;YEAR!$C$2+YEAR!$C$3-2,AE427+1,(YEAR!$C$2+YEAR!$C$3-1)&amp;"       :="))</f>
        <v>1</v>
      </c>
      <c r="AG427">
        <f ca="1">IF(AF427&lt;1.1,AF427,IF(AF427&lt;YEAR!$C$2+YEAR!$C$3-2,AF427+1,(YEAR!$C$2+YEAR!$C$3-1)&amp;"       :="))</f>
        <v>1</v>
      </c>
      <c r="AH427">
        <f ca="1">IF(AG427&lt;1.1,AG427,IF(AG427&lt;YEAR!$C$2+YEAR!$C$3-2,AG427+1,(YEAR!$C$2+YEAR!$C$3-1)&amp;"       :="))</f>
        <v>1</v>
      </c>
      <c r="AI427">
        <f ca="1">IF(AH427&lt;1.1,AH427,IF(AH427&lt;YEAR!$C$2+YEAR!$C$3-2,AH427+1,(YEAR!$C$2+YEAR!$C$3-1)&amp;"       :="))</f>
        <v>1</v>
      </c>
      <c r="AJ427">
        <f ca="1">IF(AI427&lt;1.1,AI427,IF(AI427&lt;YEAR!$C$2+YEAR!$C$3-2,AI427+1,(YEAR!$C$2+YEAR!$C$3-1)&amp;"       :="))</f>
        <v>1</v>
      </c>
    </row>
    <row r="428" spans="1:36">
      <c r="A428">
        <f t="shared" ca="1" si="29"/>
        <v>11</v>
      </c>
      <c r="B428" t="s">
        <v>51</v>
      </c>
      <c r="C428" t="str">
        <f ca="1">IF(D428="",OFFSET(AvailabilityFactor!A$1,A428,0),C427)</f>
        <v>D2HYKC02</v>
      </c>
      <c r="D428" t="str" cm="1">
        <f t="array" aca="1" ref="D428" ca="1">IF(D427="",TS_DRC!$P$5,OFFSET(TS_DRC!P$5,RIGHT(D427,2),0,TRUE))</f>
        <v>TS14</v>
      </c>
      <c r="E428" t="str">
        <f t="shared" ca="1" si="30"/>
        <v>TS14</v>
      </c>
      <c r="F428">
        <f ca="1">IF($D428="",YEAR!C$2,1)</f>
        <v>1</v>
      </c>
      <c r="G428">
        <f ca="1">IF(F428&lt;1.1,F428,IF(F428&lt;YEAR!$C$2+YEAR!$C$3-2,F428+1,(YEAR!$C$2+YEAR!$C$3-1)&amp;"       :="))</f>
        <v>1</v>
      </c>
      <c r="H428">
        <f ca="1">IF(G428&lt;1.1,G428,IF(G428&lt;YEAR!$C$2+YEAR!$C$3-2,G428+1,(YEAR!$C$2+YEAR!$C$3-1)&amp;"       :="))</f>
        <v>1</v>
      </c>
      <c r="I428">
        <f ca="1">IF(H428&lt;1.1,H428,IF(H428&lt;YEAR!$C$2+YEAR!$C$3-2,H428+1,(YEAR!$C$2+YEAR!$C$3-1)&amp;"       :="))</f>
        <v>1</v>
      </c>
      <c r="J428">
        <f ca="1">IF(I428&lt;1.1,I428,IF(I428&lt;YEAR!$C$2+YEAR!$C$3-2,I428+1,(YEAR!$C$2+YEAR!$C$3-1)&amp;"       :="))</f>
        <v>1</v>
      </c>
      <c r="K428">
        <f ca="1">IF(J428&lt;1.1,J428,IF(J428&lt;YEAR!$C$2+YEAR!$C$3-2,J428+1,(YEAR!$C$2+YEAR!$C$3-1)&amp;"       :="))</f>
        <v>1</v>
      </c>
      <c r="L428">
        <f ca="1">IF(K428&lt;1.1,K428,IF(K428&lt;YEAR!$C$2+YEAR!$C$3-2,K428+1,(YEAR!$C$2+YEAR!$C$3-1)&amp;"       :="))</f>
        <v>1</v>
      </c>
      <c r="M428">
        <f ca="1">IF(L428&lt;1.1,L428,IF(L428&lt;YEAR!$C$2+YEAR!$C$3-2,L428+1,(YEAR!$C$2+YEAR!$C$3-1)&amp;"       :="))</f>
        <v>1</v>
      </c>
      <c r="N428">
        <f ca="1">IF(M428&lt;1.1,M428,IF(M428&lt;YEAR!$C$2+YEAR!$C$3-2,M428+1,(YEAR!$C$2+YEAR!$C$3-1)&amp;"       :="))</f>
        <v>1</v>
      </c>
      <c r="O428">
        <f ca="1">IF(N428&lt;1.1,N428,IF(N428&lt;YEAR!$C$2+YEAR!$C$3-2,N428+1,(YEAR!$C$2+YEAR!$C$3-1)&amp;"       :="))</f>
        <v>1</v>
      </c>
      <c r="P428">
        <f ca="1">IF(O428&lt;1.1,O428,IF(O428&lt;YEAR!$C$2+YEAR!$C$3-2,O428+1,(YEAR!$C$2+YEAR!$C$3-1)&amp;"       :="))</f>
        <v>1</v>
      </c>
      <c r="Q428">
        <f ca="1">IF(P428&lt;1.1,P428,IF(P428&lt;YEAR!$C$2+YEAR!$C$3-2,P428+1,(YEAR!$C$2+YEAR!$C$3-1)&amp;"       :="))</f>
        <v>1</v>
      </c>
      <c r="R428">
        <f ca="1">IF(Q428&lt;1.1,Q428,IF(Q428&lt;YEAR!$C$2+YEAR!$C$3-2,Q428+1,(YEAR!$C$2+YEAR!$C$3-1)&amp;"       :="))</f>
        <v>1</v>
      </c>
      <c r="S428">
        <f ca="1">IF(R428&lt;1.1,R428,IF(R428&lt;YEAR!$C$2+YEAR!$C$3-2,R428+1,(YEAR!$C$2+YEAR!$C$3-1)&amp;"       :="))</f>
        <v>1</v>
      </c>
      <c r="T428">
        <f ca="1">IF(S428&lt;1.1,S428,IF(S428&lt;YEAR!$C$2+YEAR!$C$3-2,S428+1,(YEAR!$C$2+YEAR!$C$3-1)&amp;"       :="))</f>
        <v>1</v>
      </c>
      <c r="U428">
        <f ca="1">IF(T428&lt;1.1,T428,IF(T428&lt;YEAR!$C$2+YEAR!$C$3-2,T428+1,(YEAR!$C$2+YEAR!$C$3-1)&amp;"       :="))</f>
        <v>1</v>
      </c>
      <c r="V428">
        <f ca="1">IF(U428&lt;1.1,U428,IF(U428&lt;YEAR!$C$2+YEAR!$C$3-2,U428+1,(YEAR!$C$2+YEAR!$C$3-1)&amp;"       :="))</f>
        <v>1</v>
      </c>
      <c r="W428">
        <f ca="1">IF(V428&lt;1.1,V428,IF(V428&lt;YEAR!$C$2+YEAR!$C$3-2,V428+1,(YEAR!$C$2+YEAR!$C$3-1)&amp;"       :="))</f>
        <v>1</v>
      </c>
      <c r="X428">
        <f ca="1">IF(W428&lt;1.1,W428,IF(W428&lt;YEAR!$C$2+YEAR!$C$3-2,W428+1,(YEAR!$C$2+YEAR!$C$3-1)&amp;"       :="))</f>
        <v>1</v>
      </c>
      <c r="Y428">
        <f ca="1">IF(X428&lt;1.1,X428,IF(X428&lt;YEAR!$C$2+YEAR!$C$3-2,X428+1,(YEAR!$C$2+YEAR!$C$3-1)&amp;"       :="))</f>
        <v>1</v>
      </c>
      <c r="Z428">
        <f ca="1">IF(Y428&lt;1.1,Y428,IF(Y428&lt;YEAR!$C$2+YEAR!$C$3-2,Y428+1,(YEAR!$C$2+YEAR!$C$3-1)&amp;"       :="))</f>
        <v>1</v>
      </c>
      <c r="AA428">
        <f ca="1">IF(Z428&lt;1.1,Z428,IF(Z428&lt;YEAR!$C$2+YEAR!$C$3-2,Z428+1,(YEAR!$C$2+YEAR!$C$3-1)&amp;"       :="))</f>
        <v>1</v>
      </c>
      <c r="AB428">
        <f ca="1">IF(AA428&lt;1.1,AA428,IF(AA428&lt;YEAR!$C$2+YEAR!$C$3-2,AA428+1,(YEAR!$C$2+YEAR!$C$3-1)&amp;"       :="))</f>
        <v>1</v>
      </c>
      <c r="AC428">
        <f ca="1">IF(AB428&lt;1.1,AB428,IF(AB428&lt;YEAR!$C$2+YEAR!$C$3-2,AB428+1,(YEAR!$C$2+YEAR!$C$3-1)&amp;"       :="))</f>
        <v>1</v>
      </c>
      <c r="AD428">
        <f ca="1">IF(AC428&lt;1.1,AC428,IF(AC428&lt;YEAR!$C$2+YEAR!$C$3-2,AC428+1,(YEAR!$C$2+YEAR!$C$3-1)&amp;"       :="))</f>
        <v>1</v>
      </c>
      <c r="AE428">
        <f ca="1">IF(AD428&lt;1.1,AD428,IF(AD428&lt;YEAR!$C$2+YEAR!$C$3-2,AD428+1,(YEAR!$C$2+YEAR!$C$3-1)&amp;"       :="))</f>
        <v>1</v>
      </c>
      <c r="AF428">
        <f ca="1">IF(AE428&lt;1.1,AE428,IF(AE428&lt;YEAR!$C$2+YEAR!$C$3-2,AE428+1,(YEAR!$C$2+YEAR!$C$3-1)&amp;"       :="))</f>
        <v>1</v>
      </c>
      <c r="AG428">
        <f ca="1">IF(AF428&lt;1.1,AF428,IF(AF428&lt;YEAR!$C$2+YEAR!$C$3-2,AF428+1,(YEAR!$C$2+YEAR!$C$3-1)&amp;"       :="))</f>
        <v>1</v>
      </c>
      <c r="AH428">
        <f ca="1">IF(AG428&lt;1.1,AG428,IF(AG428&lt;YEAR!$C$2+YEAR!$C$3-2,AG428+1,(YEAR!$C$2+YEAR!$C$3-1)&amp;"       :="))</f>
        <v>1</v>
      </c>
      <c r="AI428">
        <f ca="1">IF(AH428&lt;1.1,AH428,IF(AH428&lt;YEAR!$C$2+YEAR!$C$3-2,AH428+1,(YEAR!$C$2+YEAR!$C$3-1)&amp;"       :="))</f>
        <v>1</v>
      </c>
      <c r="AJ428">
        <f ca="1">IF(AI428&lt;1.1,AI428,IF(AI428&lt;YEAR!$C$2+YEAR!$C$3-2,AI428+1,(YEAR!$C$2+YEAR!$C$3-1)&amp;"       :="))</f>
        <v>1</v>
      </c>
    </row>
    <row r="429" spans="1:36">
      <c r="A429">
        <f t="shared" ca="1" si="29"/>
        <v>11</v>
      </c>
      <c r="B429" t="s">
        <v>51</v>
      </c>
      <c r="C429" t="str">
        <f ca="1">IF(D429="",OFFSET(AvailabilityFactor!A$1,A429,0),C428)</f>
        <v>D2HYKC02</v>
      </c>
      <c r="D429" t="str" cm="1">
        <f t="array" aca="1" ref="D429" ca="1">IF(D428="",TS_DRC!$P$5,OFFSET(TS_DRC!P$5,RIGHT(D428,2),0,TRUE))</f>
        <v>TS15</v>
      </c>
      <c r="E429" t="str">
        <f t="shared" ca="1" si="30"/>
        <v>TS15</v>
      </c>
      <c r="F429">
        <f ca="1">IF($D429="",YEAR!C$2,1)</f>
        <v>1</v>
      </c>
      <c r="G429">
        <f ca="1">IF(F429&lt;1.1,F429,IF(F429&lt;YEAR!$C$2+YEAR!$C$3-2,F429+1,(YEAR!$C$2+YEAR!$C$3-1)&amp;"       :="))</f>
        <v>1</v>
      </c>
      <c r="H429">
        <f ca="1">IF(G429&lt;1.1,G429,IF(G429&lt;YEAR!$C$2+YEAR!$C$3-2,G429+1,(YEAR!$C$2+YEAR!$C$3-1)&amp;"       :="))</f>
        <v>1</v>
      </c>
      <c r="I429">
        <f ca="1">IF(H429&lt;1.1,H429,IF(H429&lt;YEAR!$C$2+YEAR!$C$3-2,H429+1,(YEAR!$C$2+YEAR!$C$3-1)&amp;"       :="))</f>
        <v>1</v>
      </c>
      <c r="J429">
        <f ca="1">IF(I429&lt;1.1,I429,IF(I429&lt;YEAR!$C$2+YEAR!$C$3-2,I429+1,(YEAR!$C$2+YEAR!$C$3-1)&amp;"       :="))</f>
        <v>1</v>
      </c>
      <c r="K429">
        <f ca="1">IF(J429&lt;1.1,J429,IF(J429&lt;YEAR!$C$2+YEAR!$C$3-2,J429+1,(YEAR!$C$2+YEAR!$C$3-1)&amp;"       :="))</f>
        <v>1</v>
      </c>
      <c r="L429">
        <f ca="1">IF(K429&lt;1.1,K429,IF(K429&lt;YEAR!$C$2+YEAR!$C$3-2,K429+1,(YEAR!$C$2+YEAR!$C$3-1)&amp;"       :="))</f>
        <v>1</v>
      </c>
      <c r="M429">
        <f ca="1">IF(L429&lt;1.1,L429,IF(L429&lt;YEAR!$C$2+YEAR!$C$3-2,L429+1,(YEAR!$C$2+YEAR!$C$3-1)&amp;"       :="))</f>
        <v>1</v>
      </c>
      <c r="N429">
        <f ca="1">IF(M429&lt;1.1,M429,IF(M429&lt;YEAR!$C$2+YEAR!$C$3-2,M429+1,(YEAR!$C$2+YEAR!$C$3-1)&amp;"       :="))</f>
        <v>1</v>
      </c>
      <c r="O429">
        <f ca="1">IF(N429&lt;1.1,N429,IF(N429&lt;YEAR!$C$2+YEAR!$C$3-2,N429+1,(YEAR!$C$2+YEAR!$C$3-1)&amp;"       :="))</f>
        <v>1</v>
      </c>
      <c r="P429">
        <f ca="1">IF(O429&lt;1.1,O429,IF(O429&lt;YEAR!$C$2+YEAR!$C$3-2,O429+1,(YEAR!$C$2+YEAR!$C$3-1)&amp;"       :="))</f>
        <v>1</v>
      </c>
      <c r="Q429">
        <f ca="1">IF(P429&lt;1.1,P429,IF(P429&lt;YEAR!$C$2+YEAR!$C$3-2,P429+1,(YEAR!$C$2+YEAR!$C$3-1)&amp;"       :="))</f>
        <v>1</v>
      </c>
      <c r="R429">
        <f ca="1">IF(Q429&lt;1.1,Q429,IF(Q429&lt;YEAR!$C$2+YEAR!$C$3-2,Q429+1,(YEAR!$C$2+YEAR!$C$3-1)&amp;"       :="))</f>
        <v>1</v>
      </c>
      <c r="S429">
        <f ca="1">IF(R429&lt;1.1,R429,IF(R429&lt;YEAR!$C$2+YEAR!$C$3-2,R429+1,(YEAR!$C$2+YEAR!$C$3-1)&amp;"       :="))</f>
        <v>1</v>
      </c>
      <c r="T429">
        <f ca="1">IF(S429&lt;1.1,S429,IF(S429&lt;YEAR!$C$2+YEAR!$C$3-2,S429+1,(YEAR!$C$2+YEAR!$C$3-1)&amp;"       :="))</f>
        <v>1</v>
      </c>
      <c r="U429">
        <f ca="1">IF(T429&lt;1.1,T429,IF(T429&lt;YEAR!$C$2+YEAR!$C$3-2,T429+1,(YEAR!$C$2+YEAR!$C$3-1)&amp;"       :="))</f>
        <v>1</v>
      </c>
      <c r="V429">
        <f ca="1">IF(U429&lt;1.1,U429,IF(U429&lt;YEAR!$C$2+YEAR!$C$3-2,U429+1,(YEAR!$C$2+YEAR!$C$3-1)&amp;"       :="))</f>
        <v>1</v>
      </c>
      <c r="W429">
        <f ca="1">IF(V429&lt;1.1,V429,IF(V429&lt;YEAR!$C$2+YEAR!$C$3-2,V429+1,(YEAR!$C$2+YEAR!$C$3-1)&amp;"       :="))</f>
        <v>1</v>
      </c>
      <c r="X429">
        <f ca="1">IF(W429&lt;1.1,W429,IF(W429&lt;YEAR!$C$2+YEAR!$C$3-2,W429+1,(YEAR!$C$2+YEAR!$C$3-1)&amp;"       :="))</f>
        <v>1</v>
      </c>
      <c r="Y429">
        <f ca="1">IF(X429&lt;1.1,X429,IF(X429&lt;YEAR!$C$2+YEAR!$C$3-2,X429+1,(YEAR!$C$2+YEAR!$C$3-1)&amp;"       :="))</f>
        <v>1</v>
      </c>
      <c r="Z429">
        <f ca="1">IF(Y429&lt;1.1,Y429,IF(Y429&lt;YEAR!$C$2+YEAR!$C$3-2,Y429+1,(YEAR!$C$2+YEAR!$C$3-1)&amp;"       :="))</f>
        <v>1</v>
      </c>
      <c r="AA429">
        <f ca="1">IF(Z429&lt;1.1,Z429,IF(Z429&lt;YEAR!$C$2+YEAR!$C$3-2,Z429+1,(YEAR!$C$2+YEAR!$C$3-1)&amp;"       :="))</f>
        <v>1</v>
      </c>
      <c r="AB429">
        <f ca="1">IF(AA429&lt;1.1,AA429,IF(AA429&lt;YEAR!$C$2+YEAR!$C$3-2,AA429+1,(YEAR!$C$2+YEAR!$C$3-1)&amp;"       :="))</f>
        <v>1</v>
      </c>
      <c r="AC429">
        <f ca="1">IF(AB429&lt;1.1,AB429,IF(AB429&lt;YEAR!$C$2+YEAR!$C$3-2,AB429+1,(YEAR!$C$2+YEAR!$C$3-1)&amp;"       :="))</f>
        <v>1</v>
      </c>
      <c r="AD429">
        <f ca="1">IF(AC429&lt;1.1,AC429,IF(AC429&lt;YEAR!$C$2+YEAR!$C$3-2,AC429+1,(YEAR!$C$2+YEAR!$C$3-1)&amp;"       :="))</f>
        <v>1</v>
      </c>
      <c r="AE429">
        <f ca="1">IF(AD429&lt;1.1,AD429,IF(AD429&lt;YEAR!$C$2+YEAR!$C$3-2,AD429+1,(YEAR!$C$2+YEAR!$C$3-1)&amp;"       :="))</f>
        <v>1</v>
      </c>
      <c r="AF429">
        <f ca="1">IF(AE429&lt;1.1,AE429,IF(AE429&lt;YEAR!$C$2+YEAR!$C$3-2,AE429+1,(YEAR!$C$2+YEAR!$C$3-1)&amp;"       :="))</f>
        <v>1</v>
      </c>
      <c r="AG429">
        <f ca="1">IF(AF429&lt;1.1,AF429,IF(AF429&lt;YEAR!$C$2+YEAR!$C$3-2,AF429+1,(YEAR!$C$2+YEAR!$C$3-1)&amp;"       :="))</f>
        <v>1</v>
      </c>
      <c r="AH429">
        <f ca="1">IF(AG429&lt;1.1,AG429,IF(AG429&lt;YEAR!$C$2+YEAR!$C$3-2,AG429+1,(YEAR!$C$2+YEAR!$C$3-1)&amp;"       :="))</f>
        <v>1</v>
      </c>
      <c r="AI429">
        <f ca="1">IF(AH429&lt;1.1,AH429,IF(AH429&lt;YEAR!$C$2+YEAR!$C$3-2,AH429+1,(YEAR!$C$2+YEAR!$C$3-1)&amp;"       :="))</f>
        <v>1</v>
      </c>
      <c r="AJ429">
        <f ca="1">IF(AI429&lt;1.1,AI429,IF(AI429&lt;YEAR!$C$2+YEAR!$C$3-2,AI429+1,(YEAR!$C$2+YEAR!$C$3-1)&amp;"       :="))</f>
        <v>1</v>
      </c>
    </row>
    <row r="430" spans="1:36">
      <c r="A430">
        <f t="shared" ca="1" si="29"/>
        <v>11</v>
      </c>
      <c r="B430" t="s">
        <v>51</v>
      </c>
      <c r="C430" t="str">
        <f ca="1">IF(D430="",OFFSET(AvailabilityFactor!A$1,A430,0),C429)</f>
        <v>D2HYKC02</v>
      </c>
      <c r="D430" t="str" cm="1">
        <f t="array" aca="1" ref="D430" ca="1">IF(D429="",TS_DRC!$P$5,OFFSET(TS_DRC!P$5,RIGHT(D429,2),0,TRUE))</f>
        <v>TS16</v>
      </c>
      <c r="E430" t="str">
        <f t="shared" ca="1" si="30"/>
        <v>TS16</v>
      </c>
      <c r="F430">
        <f ca="1">IF($D430="",YEAR!C$2,1)</f>
        <v>1</v>
      </c>
      <c r="G430">
        <f ca="1">IF(F430&lt;1.1,F430,IF(F430&lt;YEAR!$C$2+YEAR!$C$3-2,F430+1,(YEAR!$C$2+YEAR!$C$3-1)&amp;"       :="))</f>
        <v>1</v>
      </c>
      <c r="H430">
        <f ca="1">IF(G430&lt;1.1,G430,IF(G430&lt;YEAR!$C$2+YEAR!$C$3-2,G430+1,(YEAR!$C$2+YEAR!$C$3-1)&amp;"       :="))</f>
        <v>1</v>
      </c>
      <c r="I430">
        <f ca="1">IF(H430&lt;1.1,H430,IF(H430&lt;YEAR!$C$2+YEAR!$C$3-2,H430+1,(YEAR!$C$2+YEAR!$C$3-1)&amp;"       :="))</f>
        <v>1</v>
      </c>
      <c r="J430">
        <f ca="1">IF(I430&lt;1.1,I430,IF(I430&lt;YEAR!$C$2+YEAR!$C$3-2,I430+1,(YEAR!$C$2+YEAR!$C$3-1)&amp;"       :="))</f>
        <v>1</v>
      </c>
      <c r="K430">
        <f ca="1">IF(J430&lt;1.1,J430,IF(J430&lt;YEAR!$C$2+YEAR!$C$3-2,J430+1,(YEAR!$C$2+YEAR!$C$3-1)&amp;"       :="))</f>
        <v>1</v>
      </c>
      <c r="L430">
        <f ca="1">IF(K430&lt;1.1,K430,IF(K430&lt;YEAR!$C$2+YEAR!$C$3-2,K430+1,(YEAR!$C$2+YEAR!$C$3-1)&amp;"       :="))</f>
        <v>1</v>
      </c>
      <c r="M430">
        <f ca="1">IF(L430&lt;1.1,L430,IF(L430&lt;YEAR!$C$2+YEAR!$C$3-2,L430+1,(YEAR!$C$2+YEAR!$C$3-1)&amp;"       :="))</f>
        <v>1</v>
      </c>
      <c r="N430">
        <f ca="1">IF(M430&lt;1.1,M430,IF(M430&lt;YEAR!$C$2+YEAR!$C$3-2,M430+1,(YEAR!$C$2+YEAR!$C$3-1)&amp;"       :="))</f>
        <v>1</v>
      </c>
      <c r="O430">
        <f ca="1">IF(N430&lt;1.1,N430,IF(N430&lt;YEAR!$C$2+YEAR!$C$3-2,N430+1,(YEAR!$C$2+YEAR!$C$3-1)&amp;"       :="))</f>
        <v>1</v>
      </c>
      <c r="P430">
        <f ca="1">IF(O430&lt;1.1,O430,IF(O430&lt;YEAR!$C$2+YEAR!$C$3-2,O430+1,(YEAR!$C$2+YEAR!$C$3-1)&amp;"       :="))</f>
        <v>1</v>
      </c>
      <c r="Q430">
        <f ca="1">IF(P430&lt;1.1,P430,IF(P430&lt;YEAR!$C$2+YEAR!$C$3-2,P430+1,(YEAR!$C$2+YEAR!$C$3-1)&amp;"       :="))</f>
        <v>1</v>
      </c>
      <c r="R430">
        <f ca="1">IF(Q430&lt;1.1,Q430,IF(Q430&lt;YEAR!$C$2+YEAR!$C$3-2,Q430+1,(YEAR!$C$2+YEAR!$C$3-1)&amp;"       :="))</f>
        <v>1</v>
      </c>
      <c r="S430">
        <f ca="1">IF(R430&lt;1.1,R430,IF(R430&lt;YEAR!$C$2+YEAR!$C$3-2,R430+1,(YEAR!$C$2+YEAR!$C$3-1)&amp;"       :="))</f>
        <v>1</v>
      </c>
      <c r="T430">
        <f ca="1">IF(S430&lt;1.1,S430,IF(S430&lt;YEAR!$C$2+YEAR!$C$3-2,S430+1,(YEAR!$C$2+YEAR!$C$3-1)&amp;"       :="))</f>
        <v>1</v>
      </c>
      <c r="U430">
        <f ca="1">IF(T430&lt;1.1,T430,IF(T430&lt;YEAR!$C$2+YEAR!$C$3-2,T430+1,(YEAR!$C$2+YEAR!$C$3-1)&amp;"       :="))</f>
        <v>1</v>
      </c>
      <c r="V430">
        <f ca="1">IF(U430&lt;1.1,U430,IF(U430&lt;YEAR!$C$2+YEAR!$C$3-2,U430+1,(YEAR!$C$2+YEAR!$C$3-1)&amp;"       :="))</f>
        <v>1</v>
      </c>
      <c r="W430">
        <f ca="1">IF(V430&lt;1.1,V430,IF(V430&lt;YEAR!$C$2+YEAR!$C$3-2,V430+1,(YEAR!$C$2+YEAR!$C$3-1)&amp;"       :="))</f>
        <v>1</v>
      </c>
      <c r="X430">
        <f ca="1">IF(W430&lt;1.1,W430,IF(W430&lt;YEAR!$C$2+YEAR!$C$3-2,W430+1,(YEAR!$C$2+YEAR!$C$3-1)&amp;"       :="))</f>
        <v>1</v>
      </c>
      <c r="Y430">
        <f ca="1">IF(X430&lt;1.1,X430,IF(X430&lt;YEAR!$C$2+YEAR!$C$3-2,X430+1,(YEAR!$C$2+YEAR!$C$3-1)&amp;"       :="))</f>
        <v>1</v>
      </c>
      <c r="Z430">
        <f ca="1">IF(Y430&lt;1.1,Y430,IF(Y430&lt;YEAR!$C$2+YEAR!$C$3-2,Y430+1,(YEAR!$C$2+YEAR!$C$3-1)&amp;"       :="))</f>
        <v>1</v>
      </c>
      <c r="AA430">
        <f ca="1">IF(Z430&lt;1.1,Z430,IF(Z430&lt;YEAR!$C$2+YEAR!$C$3-2,Z430+1,(YEAR!$C$2+YEAR!$C$3-1)&amp;"       :="))</f>
        <v>1</v>
      </c>
      <c r="AB430">
        <f ca="1">IF(AA430&lt;1.1,AA430,IF(AA430&lt;YEAR!$C$2+YEAR!$C$3-2,AA430+1,(YEAR!$C$2+YEAR!$C$3-1)&amp;"       :="))</f>
        <v>1</v>
      </c>
      <c r="AC430">
        <f ca="1">IF(AB430&lt;1.1,AB430,IF(AB430&lt;YEAR!$C$2+YEAR!$C$3-2,AB430+1,(YEAR!$C$2+YEAR!$C$3-1)&amp;"       :="))</f>
        <v>1</v>
      </c>
      <c r="AD430">
        <f ca="1">IF(AC430&lt;1.1,AC430,IF(AC430&lt;YEAR!$C$2+YEAR!$C$3-2,AC430+1,(YEAR!$C$2+YEAR!$C$3-1)&amp;"       :="))</f>
        <v>1</v>
      </c>
      <c r="AE430">
        <f ca="1">IF(AD430&lt;1.1,AD430,IF(AD430&lt;YEAR!$C$2+YEAR!$C$3-2,AD430+1,(YEAR!$C$2+YEAR!$C$3-1)&amp;"       :="))</f>
        <v>1</v>
      </c>
      <c r="AF430">
        <f ca="1">IF(AE430&lt;1.1,AE430,IF(AE430&lt;YEAR!$C$2+YEAR!$C$3-2,AE430+1,(YEAR!$C$2+YEAR!$C$3-1)&amp;"       :="))</f>
        <v>1</v>
      </c>
      <c r="AG430">
        <f ca="1">IF(AF430&lt;1.1,AF430,IF(AF430&lt;YEAR!$C$2+YEAR!$C$3-2,AF430+1,(YEAR!$C$2+YEAR!$C$3-1)&amp;"       :="))</f>
        <v>1</v>
      </c>
      <c r="AH430">
        <f ca="1">IF(AG430&lt;1.1,AG430,IF(AG430&lt;YEAR!$C$2+YEAR!$C$3-2,AG430+1,(YEAR!$C$2+YEAR!$C$3-1)&amp;"       :="))</f>
        <v>1</v>
      </c>
      <c r="AI430">
        <f ca="1">IF(AH430&lt;1.1,AH430,IF(AH430&lt;YEAR!$C$2+YEAR!$C$3-2,AH430+1,(YEAR!$C$2+YEAR!$C$3-1)&amp;"       :="))</f>
        <v>1</v>
      </c>
      <c r="AJ430">
        <f ca="1">IF(AI430&lt;1.1,AI430,IF(AI430&lt;YEAR!$C$2+YEAR!$C$3-2,AI430+1,(YEAR!$C$2+YEAR!$C$3-1)&amp;"       :="))</f>
        <v>1</v>
      </c>
    </row>
    <row r="431" spans="1:36">
      <c r="A431">
        <f t="shared" ca="1" si="29"/>
        <v>11</v>
      </c>
      <c r="B431" t="s">
        <v>51</v>
      </c>
      <c r="C431" t="str">
        <f ca="1">IF(D431="",OFFSET(AvailabilityFactor!A$1,A431,0),C430)</f>
        <v>D2HYKC02</v>
      </c>
      <c r="D431" t="str" cm="1">
        <f t="array" aca="1" ref="D431" ca="1">IF(D430="",TS_DRC!$P$5,OFFSET(TS_DRC!P$5,RIGHT(D430,2),0,TRUE))</f>
        <v>TS17</v>
      </c>
      <c r="E431" t="str">
        <f t="shared" ca="1" si="30"/>
        <v>TS17</v>
      </c>
      <c r="F431">
        <f ca="1">IF($D431="",YEAR!C$2,1)</f>
        <v>1</v>
      </c>
      <c r="G431">
        <f ca="1">IF(F431&lt;1.1,F431,IF(F431&lt;YEAR!$C$2+YEAR!$C$3-2,F431+1,(YEAR!$C$2+YEAR!$C$3-1)&amp;"       :="))</f>
        <v>1</v>
      </c>
      <c r="H431">
        <f ca="1">IF(G431&lt;1.1,G431,IF(G431&lt;YEAR!$C$2+YEAR!$C$3-2,G431+1,(YEAR!$C$2+YEAR!$C$3-1)&amp;"       :="))</f>
        <v>1</v>
      </c>
      <c r="I431">
        <f ca="1">IF(H431&lt;1.1,H431,IF(H431&lt;YEAR!$C$2+YEAR!$C$3-2,H431+1,(YEAR!$C$2+YEAR!$C$3-1)&amp;"       :="))</f>
        <v>1</v>
      </c>
      <c r="J431">
        <f ca="1">IF(I431&lt;1.1,I431,IF(I431&lt;YEAR!$C$2+YEAR!$C$3-2,I431+1,(YEAR!$C$2+YEAR!$C$3-1)&amp;"       :="))</f>
        <v>1</v>
      </c>
      <c r="K431">
        <f ca="1">IF(J431&lt;1.1,J431,IF(J431&lt;YEAR!$C$2+YEAR!$C$3-2,J431+1,(YEAR!$C$2+YEAR!$C$3-1)&amp;"       :="))</f>
        <v>1</v>
      </c>
      <c r="L431">
        <f ca="1">IF(K431&lt;1.1,K431,IF(K431&lt;YEAR!$C$2+YEAR!$C$3-2,K431+1,(YEAR!$C$2+YEAR!$C$3-1)&amp;"       :="))</f>
        <v>1</v>
      </c>
      <c r="M431">
        <f ca="1">IF(L431&lt;1.1,L431,IF(L431&lt;YEAR!$C$2+YEAR!$C$3-2,L431+1,(YEAR!$C$2+YEAR!$C$3-1)&amp;"       :="))</f>
        <v>1</v>
      </c>
      <c r="N431">
        <f ca="1">IF(M431&lt;1.1,M431,IF(M431&lt;YEAR!$C$2+YEAR!$C$3-2,M431+1,(YEAR!$C$2+YEAR!$C$3-1)&amp;"       :="))</f>
        <v>1</v>
      </c>
      <c r="O431">
        <f ca="1">IF(N431&lt;1.1,N431,IF(N431&lt;YEAR!$C$2+YEAR!$C$3-2,N431+1,(YEAR!$C$2+YEAR!$C$3-1)&amp;"       :="))</f>
        <v>1</v>
      </c>
      <c r="P431">
        <f ca="1">IF(O431&lt;1.1,O431,IF(O431&lt;YEAR!$C$2+YEAR!$C$3-2,O431+1,(YEAR!$C$2+YEAR!$C$3-1)&amp;"       :="))</f>
        <v>1</v>
      </c>
      <c r="Q431">
        <f ca="1">IF(P431&lt;1.1,P431,IF(P431&lt;YEAR!$C$2+YEAR!$C$3-2,P431+1,(YEAR!$C$2+YEAR!$C$3-1)&amp;"       :="))</f>
        <v>1</v>
      </c>
      <c r="R431">
        <f ca="1">IF(Q431&lt;1.1,Q431,IF(Q431&lt;YEAR!$C$2+YEAR!$C$3-2,Q431+1,(YEAR!$C$2+YEAR!$C$3-1)&amp;"       :="))</f>
        <v>1</v>
      </c>
      <c r="S431">
        <f ca="1">IF(R431&lt;1.1,R431,IF(R431&lt;YEAR!$C$2+YEAR!$C$3-2,R431+1,(YEAR!$C$2+YEAR!$C$3-1)&amp;"       :="))</f>
        <v>1</v>
      </c>
      <c r="T431">
        <f ca="1">IF(S431&lt;1.1,S431,IF(S431&lt;YEAR!$C$2+YEAR!$C$3-2,S431+1,(YEAR!$C$2+YEAR!$C$3-1)&amp;"       :="))</f>
        <v>1</v>
      </c>
      <c r="U431">
        <f ca="1">IF(T431&lt;1.1,T431,IF(T431&lt;YEAR!$C$2+YEAR!$C$3-2,T431+1,(YEAR!$C$2+YEAR!$C$3-1)&amp;"       :="))</f>
        <v>1</v>
      </c>
      <c r="V431">
        <f ca="1">IF(U431&lt;1.1,U431,IF(U431&lt;YEAR!$C$2+YEAR!$C$3-2,U431+1,(YEAR!$C$2+YEAR!$C$3-1)&amp;"       :="))</f>
        <v>1</v>
      </c>
      <c r="W431">
        <f ca="1">IF(V431&lt;1.1,V431,IF(V431&lt;YEAR!$C$2+YEAR!$C$3-2,V431+1,(YEAR!$C$2+YEAR!$C$3-1)&amp;"       :="))</f>
        <v>1</v>
      </c>
      <c r="X431">
        <f ca="1">IF(W431&lt;1.1,W431,IF(W431&lt;YEAR!$C$2+YEAR!$C$3-2,W431+1,(YEAR!$C$2+YEAR!$C$3-1)&amp;"       :="))</f>
        <v>1</v>
      </c>
      <c r="Y431">
        <f ca="1">IF(X431&lt;1.1,X431,IF(X431&lt;YEAR!$C$2+YEAR!$C$3-2,X431+1,(YEAR!$C$2+YEAR!$C$3-1)&amp;"       :="))</f>
        <v>1</v>
      </c>
      <c r="Z431">
        <f ca="1">IF(Y431&lt;1.1,Y431,IF(Y431&lt;YEAR!$C$2+YEAR!$C$3-2,Y431+1,(YEAR!$C$2+YEAR!$C$3-1)&amp;"       :="))</f>
        <v>1</v>
      </c>
      <c r="AA431">
        <f ca="1">IF(Z431&lt;1.1,Z431,IF(Z431&lt;YEAR!$C$2+YEAR!$C$3-2,Z431+1,(YEAR!$C$2+YEAR!$C$3-1)&amp;"       :="))</f>
        <v>1</v>
      </c>
      <c r="AB431">
        <f ca="1">IF(AA431&lt;1.1,AA431,IF(AA431&lt;YEAR!$C$2+YEAR!$C$3-2,AA431+1,(YEAR!$C$2+YEAR!$C$3-1)&amp;"       :="))</f>
        <v>1</v>
      </c>
      <c r="AC431">
        <f ca="1">IF(AB431&lt;1.1,AB431,IF(AB431&lt;YEAR!$C$2+YEAR!$C$3-2,AB431+1,(YEAR!$C$2+YEAR!$C$3-1)&amp;"       :="))</f>
        <v>1</v>
      </c>
      <c r="AD431">
        <f ca="1">IF(AC431&lt;1.1,AC431,IF(AC431&lt;YEAR!$C$2+YEAR!$C$3-2,AC431+1,(YEAR!$C$2+YEAR!$C$3-1)&amp;"       :="))</f>
        <v>1</v>
      </c>
      <c r="AE431">
        <f ca="1">IF(AD431&lt;1.1,AD431,IF(AD431&lt;YEAR!$C$2+YEAR!$C$3-2,AD431+1,(YEAR!$C$2+YEAR!$C$3-1)&amp;"       :="))</f>
        <v>1</v>
      </c>
      <c r="AF431">
        <f ca="1">IF(AE431&lt;1.1,AE431,IF(AE431&lt;YEAR!$C$2+YEAR!$C$3-2,AE431+1,(YEAR!$C$2+YEAR!$C$3-1)&amp;"       :="))</f>
        <v>1</v>
      </c>
      <c r="AG431">
        <f ca="1">IF(AF431&lt;1.1,AF431,IF(AF431&lt;YEAR!$C$2+YEAR!$C$3-2,AF431+1,(YEAR!$C$2+YEAR!$C$3-1)&amp;"       :="))</f>
        <v>1</v>
      </c>
      <c r="AH431">
        <f ca="1">IF(AG431&lt;1.1,AG431,IF(AG431&lt;YEAR!$C$2+YEAR!$C$3-2,AG431+1,(YEAR!$C$2+YEAR!$C$3-1)&amp;"       :="))</f>
        <v>1</v>
      </c>
      <c r="AI431">
        <f ca="1">IF(AH431&lt;1.1,AH431,IF(AH431&lt;YEAR!$C$2+YEAR!$C$3-2,AH431+1,(YEAR!$C$2+YEAR!$C$3-1)&amp;"       :="))</f>
        <v>1</v>
      </c>
      <c r="AJ431">
        <f ca="1">IF(AI431&lt;1.1,AI431,IF(AI431&lt;YEAR!$C$2+YEAR!$C$3-2,AI431+1,(YEAR!$C$2+YEAR!$C$3-1)&amp;"       :="))</f>
        <v>1</v>
      </c>
    </row>
    <row r="432" spans="1:36">
      <c r="A432">
        <f t="shared" ca="1" si="29"/>
        <v>11</v>
      </c>
      <c r="B432" t="s">
        <v>51</v>
      </c>
      <c r="C432" t="str">
        <f ca="1">IF(D432="",OFFSET(AvailabilityFactor!A$1,A432,0),C431)</f>
        <v>D2HYKC02</v>
      </c>
      <c r="D432" t="str" cm="1">
        <f t="array" aca="1" ref="D432" ca="1">IF(D431="",TS_DRC!$P$5,OFFSET(TS_DRC!P$5,RIGHT(D431,2),0,TRUE))</f>
        <v>TS18</v>
      </c>
      <c r="E432" t="str">
        <f t="shared" ca="1" si="30"/>
        <v>TS18</v>
      </c>
      <c r="F432">
        <f ca="1">IF($D432="",YEAR!C$2,1)</f>
        <v>1</v>
      </c>
      <c r="G432">
        <f ca="1">IF(F432&lt;1.1,F432,IF(F432&lt;YEAR!$C$2+YEAR!$C$3-2,F432+1,(YEAR!$C$2+YEAR!$C$3-1)&amp;"       :="))</f>
        <v>1</v>
      </c>
      <c r="H432">
        <f ca="1">IF(G432&lt;1.1,G432,IF(G432&lt;YEAR!$C$2+YEAR!$C$3-2,G432+1,(YEAR!$C$2+YEAR!$C$3-1)&amp;"       :="))</f>
        <v>1</v>
      </c>
      <c r="I432">
        <f ca="1">IF(H432&lt;1.1,H432,IF(H432&lt;YEAR!$C$2+YEAR!$C$3-2,H432+1,(YEAR!$C$2+YEAR!$C$3-1)&amp;"       :="))</f>
        <v>1</v>
      </c>
      <c r="J432">
        <f ca="1">IF(I432&lt;1.1,I432,IF(I432&lt;YEAR!$C$2+YEAR!$C$3-2,I432+1,(YEAR!$C$2+YEAR!$C$3-1)&amp;"       :="))</f>
        <v>1</v>
      </c>
      <c r="K432">
        <f ca="1">IF(J432&lt;1.1,J432,IF(J432&lt;YEAR!$C$2+YEAR!$C$3-2,J432+1,(YEAR!$C$2+YEAR!$C$3-1)&amp;"       :="))</f>
        <v>1</v>
      </c>
      <c r="L432">
        <f ca="1">IF(K432&lt;1.1,K432,IF(K432&lt;YEAR!$C$2+YEAR!$C$3-2,K432+1,(YEAR!$C$2+YEAR!$C$3-1)&amp;"       :="))</f>
        <v>1</v>
      </c>
      <c r="M432">
        <f ca="1">IF(L432&lt;1.1,L432,IF(L432&lt;YEAR!$C$2+YEAR!$C$3-2,L432+1,(YEAR!$C$2+YEAR!$C$3-1)&amp;"       :="))</f>
        <v>1</v>
      </c>
      <c r="N432">
        <f ca="1">IF(M432&lt;1.1,M432,IF(M432&lt;YEAR!$C$2+YEAR!$C$3-2,M432+1,(YEAR!$C$2+YEAR!$C$3-1)&amp;"       :="))</f>
        <v>1</v>
      </c>
      <c r="O432">
        <f ca="1">IF(N432&lt;1.1,N432,IF(N432&lt;YEAR!$C$2+YEAR!$C$3-2,N432+1,(YEAR!$C$2+YEAR!$C$3-1)&amp;"       :="))</f>
        <v>1</v>
      </c>
      <c r="P432">
        <f ca="1">IF(O432&lt;1.1,O432,IF(O432&lt;YEAR!$C$2+YEAR!$C$3-2,O432+1,(YEAR!$C$2+YEAR!$C$3-1)&amp;"       :="))</f>
        <v>1</v>
      </c>
      <c r="Q432">
        <f ca="1">IF(P432&lt;1.1,P432,IF(P432&lt;YEAR!$C$2+YEAR!$C$3-2,P432+1,(YEAR!$C$2+YEAR!$C$3-1)&amp;"       :="))</f>
        <v>1</v>
      </c>
      <c r="R432">
        <f ca="1">IF(Q432&lt;1.1,Q432,IF(Q432&lt;YEAR!$C$2+YEAR!$C$3-2,Q432+1,(YEAR!$C$2+YEAR!$C$3-1)&amp;"       :="))</f>
        <v>1</v>
      </c>
      <c r="S432">
        <f ca="1">IF(R432&lt;1.1,R432,IF(R432&lt;YEAR!$C$2+YEAR!$C$3-2,R432+1,(YEAR!$C$2+YEAR!$C$3-1)&amp;"       :="))</f>
        <v>1</v>
      </c>
      <c r="T432">
        <f ca="1">IF(S432&lt;1.1,S432,IF(S432&lt;YEAR!$C$2+YEAR!$C$3-2,S432+1,(YEAR!$C$2+YEAR!$C$3-1)&amp;"       :="))</f>
        <v>1</v>
      </c>
      <c r="U432">
        <f ca="1">IF(T432&lt;1.1,T432,IF(T432&lt;YEAR!$C$2+YEAR!$C$3-2,T432+1,(YEAR!$C$2+YEAR!$C$3-1)&amp;"       :="))</f>
        <v>1</v>
      </c>
      <c r="V432">
        <f ca="1">IF(U432&lt;1.1,U432,IF(U432&lt;YEAR!$C$2+YEAR!$C$3-2,U432+1,(YEAR!$C$2+YEAR!$C$3-1)&amp;"       :="))</f>
        <v>1</v>
      </c>
      <c r="W432">
        <f ca="1">IF(V432&lt;1.1,V432,IF(V432&lt;YEAR!$C$2+YEAR!$C$3-2,V432+1,(YEAR!$C$2+YEAR!$C$3-1)&amp;"       :="))</f>
        <v>1</v>
      </c>
      <c r="X432">
        <f ca="1">IF(W432&lt;1.1,W432,IF(W432&lt;YEAR!$C$2+YEAR!$C$3-2,W432+1,(YEAR!$C$2+YEAR!$C$3-1)&amp;"       :="))</f>
        <v>1</v>
      </c>
      <c r="Y432">
        <f ca="1">IF(X432&lt;1.1,X432,IF(X432&lt;YEAR!$C$2+YEAR!$C$3-2,X432+1,(YEAR!$C$2+YEAR!$C$3-1)&amp;"       :="))</f>
        <v>1</v>
      </c>
      <c r="Z432">
        <f ca="1">IF(Y432&lt;1.1,Y432,IF(Y432&lt;YEAR!$C$2+YEAR!$C$3-2,Y432+1,(YEAR!$C$2+YEAR!$C$3-1)&amp;"       :="))</f>
        <v>1</v>
      </c>
      <c r="AA432">
        <f ca="1">IF(Z432&lt;1.1,Z432,IF(Z432&lt;YEAR!$C$2+YEAR!$C$3-2,Z432+1,(YEAR!$C$2+YEAR!$C$3-1)&amp;"       :="))</f>
        <v>1</v>
      </c>
      <c r="AB432">
        <f ca="1">IF(AA432&lt;1.1,AA432,IF(AA432&lt;YEAR!$C$2+YEAR!$C$3-2,AA432+1,(YEAR!$C$2+YEAR!$C$3-1)&amp;"       :="))</f>
        <v>1</v>
      </c>
      <c r="AC432">
        <f ca="1">IF(AB432&lt;1.1,AB432,IF(AB432&lt;YEAR!$C$2+YEAR!$C$3-2,AB432+1,(YEAR!$C$2+YEAR!$C$3-1)&amp;"       :="))</f>
        <v>1</v>
      </c>
      <c r="AD432">
        <f ca="1">IF(AC432&lt;1.1,AC432,IF(AC432&lt;YEAR!$C$2+YEAR!$C$3-2,AC432+1,(YEAR!$C$2+YEAR!$C$3-1)&amp;"       :="))</f>
        <v>1</v>
      </c>
      <c r="AE432">
        <f ca="1">IF(AD432&lt;1.1,AD432,IF(AD432&lt;YEAR!$C$2+YEAR!$C$3-2,AD432+1,(YEAR!$C$2+YEAR!$C$3-1)&amp;"       :="))</f>
        <v>1</v>
      </c>
      <c r="AF432">
        <f ca="1">IF(AE432&lt;1.1,AE432,IF(AE432&lt;YEAR!$C$2+YEAR!$C$3-2,AE432+1,(YEAR!$C$2+YEAR!$C$3-1)&amp;"       :="))</f>
        <v>1</v>
      </c>
      <c r="AG432">
        <f ca="1">IF(AF432&lt;1.1,AF432,IF(AF432&lt;YEAR!$C$2+YEAR!$C$3-2,AF432+1,(YEAR!$C$2+YEAR!$C$3-1)&amp;"       :="))</f>
        <v>1</v>
      </c>
      <c r="AH432">
        <f ca="1">IF(AG432&lt;1.1,AG432,IF(AG432&lt;YEAR!$C$2+YEAR!$C$3-2,AG432+1,(YEAR!$C$2+YEAR!$C$3-1)&amp;"       :="))</f>
        <v>1</v>
      </c>
      <c r="AI432">
        <f ca="1">IF(AH432&lt;1.1,AH432,IF(AH432&lt;YEAR!$C$2+YEAR!$C$3-2,AH432+1,(YEAR!$C$2+YEAR!$C$3-1)&amp;"       :="))</f>
        <v>1</v>
      </c>
      <c r="AJ432">
        <f ca="1">IF(AI432&lt;1.1,AI432,IF(AI432&lt;YEAR!$C$2+YEAR!$C$3-2,AI432+1,(YEAR!$C$2+YEAR!$C$3-1)&amp;"       :="))</f>
        <v>1</v>
      </c>
    </row>
    <row r="433" spans="1:36">
      <c r="A433">
        <f t="shared" ca="1" si="29"/>
        <v>11</v>
      </c>
      <c r="B433" t="s">
        <v>51</v>
      </c>
      <c r="C433" t="str">
        <f ca="1">IF(D433="",OFFSET(AvailabilityFactor!A$1,A433,0),C432)</f>
        <v>D2HYKC02</v>
      </c>
      <c r="D433" t="str" cm="1">
        <f t="array" aca="1" ref="D433" ca="1">IF(D432="",TS_DRC!$P$5,OFFSET(TS_DRC!P$5,RIGHT(D432,2),0,TRUE))</f>
        <v>TS19</v>
      </c>
      <c r="E433" t="str">
        <f t="shared" ca="1" si="30"/>
        <v>TS19</v>
      </c>
      <c r="F433">
        <f ca="1">IF($D433="",YEAR!C$2,1)</f>
        <v>1</v>
      </c>
      <c r="G433">
        <f ca="1">IF(F433&lt;1.1,F433,IF(F433&lt;YEAR!$C$2+YEAR!$C$3-2,F433+1,(YEAR!$C$2+YEAR!$C$3-1)&amp;"       :="))</f>
        <v>1</v>
      </c>
      <c r="H433">
        <f ca="1">IF(G433&lt;1.1,G433,IF(G433&lt;YEAR!$C$2+YEAR!$C$3-2,G433+1,(YEAR!$C$2+YEAR!$C$3-1)&amp;"       :="))</f>
        <v>1</v>
      </c>
      <c r="I433">
        <f ca="1">IF(H433&lt;1.1,H433,IF(H433&lt;YEAR!$C$2+YEAR!$C$3-2,H433+1,(YEAR!$C$2+YEAR!$C$3-1)&amp;"       :="))</f>
        <v>1</v>
      </c>
      <c r="J433">
        <f ca="1">IF(I433&lt;1.1,I433,IF(I433&lt;YEAR!$C$2+YEAR!$C$3-2,I433+1,(YEAR!$C$2+YEAR!$C$3-1)&amp;"       :="))</f>
        <v>1</v>
      </c>
      <c r="K433">
        <f ca="1">IF(J433&lt;1.1,J433,IF(J433&lt;YEAR!$C$2+YEAR!$C$3-2,J433+1,(YEAR!$C$2+YEAR!$C$3-1)&amp;"       :="))</f>
        <v>1</v>
      </c>
      <c r="L433">
        <f ca="1">IF(K433&lt;1.1,K433,IF(K433&lt;YEAR!$C$2+YEAR!$C$3-2,K433+1,(YEAR!$C$2+YEAR!$C$3-1)&amp;"       :="))</f>
        <v>1</v>
      </c>
      <c r="M433">
        <f ca="1">IF(L433&lt;1.1,L433,IF(L433&lt;YEAR!$C$2+YEAR!$C$3-2,L433+1,(YEAR!$C$2+YEAR!$C$3-1)&amp;"       :="))</f>
        <v>1</v>
      </c>
      <c r="N433">
        <f ca="1">IF(M433&lt;1.1,M433,IF(M433&lt;YEAR!$C$2+YEAR!$C$3-2,M433+1,(YEAR!$C$2+YEAR!$C$3-1)&amp;"       :="))</f>
        <v>1</v>
      </c>
      <c r="O433">
        <f ca="1">IF(N433&lt;1.1,N433,IF(N433&lt;YEAR!$C$2+YEAR!$C$3-2,N433+1,(YEAR!$C$2+YEAR!$C$3-1)&amp;"       :="))</f>
        <v>1</v>
      </c>
      <c r="P433">
        <f ca="1">IF(O433&lt;1.1,O433,IF(O433&lt;YEAR!$C$2+YEAR!$C$3-2,O433+1,(YEAR!$C$2+YEAR!$C$3-1)&amp;"       :="))</f>
        <v>1</v>
      </c>
      <c r="Q433">
        <f ca="1">IF(P433&lt;1.1,P433,IF(P433&lt;YEAR!$C$2+YEAR!$C$3-2,P433+1,(YEAR!$C$2+YEAR!$C$3-1)&amp;"       :="))</f>
        <v>1</v>
      </c>
      <c r="R433">
        <f ca="1">IF(Q433&lt;1.1,Q433,IF(Q433&lt;YEAR!$C$2+YEAR!$C$3-2,Q433+1,(YEAR!$C$2+YEAR!$C$3-1)&amp;"       :="))</f>
        <v>1</v>
      </c>
      <c r="S433">
        <f ca="1">IF(R433&lt;1.1,R433,IF(R433&lt;YEAR!$C$2+YEAR!$C$3-2,R433+1,(YEAR!$C$2+YEAR!$C$3-1)&amp;"       :="))</f>
        <v>1</v>
      </c>
      <c r="T433">
        <f ca="1">IF(S433&lt;1.1,S433,IF(S433&lt;YEAR!$C$2+YEAR!$C$3-2,S433+1,(YEAR!$C$2+YEAR!$C$3-1)&amp;"       :="))</f>
        <v>1</v>
      </c>
      <c r="U433">
        <f ca="1">IF(T433&lt;1.1,T433,IF(T433&lt;YEAR!$C$2+YEAR!$C$3-2,T433+1,(YEAR!$C$2+YEAR!$C$3-1)&amp;"       :="))</f>
        <v>1</v>
      </c>
      <c r="V433">
        <f ca="1">IF(U433&lt;1.1,U433,IF(U433&lt;YEAR!$C$2+YEAR!$C$3-2,U433+1,(YEAR!$C$2+YEAR!$C$3-1)&amp;"       :="))</f>
        <v>1</v>
      </c>
      <c r="W433">
        <f ca="1">IF(V433&lt;1.1,V433,IF(V433&lt;YEAR!$C$2+YEAR!$C$3-2,V433+1,(YEAR!$C$2+YEAR!$C$3-1)&amp;"       :="))</f>
        <v>1</v>
      </c>
      <c r="X433">
        <f ca="1">IF(W433&lt;1.1,W433,IF(W433&lt;YEAR!$C$2+YEAR!$C$3-2,W433+1,(YEAR!$C$2+YEAR!$C$3-1)&amp;"       :="))</f>
        <v>1</v>
      </c>
      <c r="Y433">
        <f ca="1">IF(X433&lt;1.1,X433,IF(X433&lt;YEAR!$C$2+YEAR!$C$3-2,X433+1,(YEAR!$C$2+YEAR!$C$3-1)&amp;"       :="))</f>
        <v>1</v>
      </c>
      <c r="Z433">
        <f ca="1">IF(Y433&lt;1.1,Y433,IF(Y433&lt;YEAR!$C$2+YEAR!$C$3-2,Y433+1,(YEAR!$C$2+YEAR!$C$3-1)&amp;"       :="))</f>
        <v>1</v>
      </c>
      <c r="AA433">
        <f ca="1">IF(Z433&lt;1.1,Z433,IF(Z433&lt;YEAR!$C$2+YEAR!$C$3-2,Z433+1,(YEAR!$C$2+YEAR!$C$3-1)&amp;"       :="))</f>
        <v>1</v>
      </c>
      <c r="AB433">
        <f ca="1">IF(AA433&lt;1.1,AA433,IF(AA433&lt;YEAR!$C$2+YEAR!$C$3-2,AA433+1,(YEAR!$C$2+YEAR!$C$3-1)&amp;"       :="))</f>
        <v>1</v>
      </c>
      <c r="AC433">
        <f ca="1">IF(AB433&lt;1.1,AB433,IF(AB433&lt;YEAR!$C$2+YEAR!$C$3-2,AB433+1,(YEAR!$C$2+YEAR!$C$3-1)&amp;"       :="))</f>
        <v>1</v>
      </c>
      <c r="AD433">
        <f ca="1">IF(AC433&lt;1.1,AC433,IF(AC433&lt;YEAR!$C$2+YEAR!$C$3-2,AC433+1,(YEAR!$C$2+YEAR!$C$3-1)&amp;"       :="))</f>
        <v>1</v>
      </c>
      <c r="AE433">
        <f ca="1">IF(AD433&lt;1.1,AD433,IF(AD433&lt;YEAR!$C$2+YEAR!$C$3-2,AD433+1,(YEAR!$C$2+YEAR!$C$3-1)&amp;"       :="))</f>
        <v>1</v>
      </c>
      <c r="AF433">
        <f ca="1">IF(AE433&lt;1.1,AE433,IF(AE433&lt;YEAR!$C$2+YEAR!$C$3-2,AE433+1,(YEAR!$C$2+YEAR!$C$3-1)&amp;"       :="))</f>
        <v>1</v>
      </c>
      <c r="AG433">
        <f ca="1">IF(AF433&lt;1.1,AF433,IF(AF433&lt;YEAR!$C$2+YEAR!$C$3-2,AF433+1,(YEAR!$C$2+YEAR!$C$3-1)&amp;"       :="))</f>
        <v>1</v>
      </c>
      <c r="AH433">
        <f ca="1">IF(AG433&lt;1.1,AG433,IF(AG433&lt;YEAR!$C$2+YEAR!$C$3-2,AG433+1,(YEAR!$C$2+YEAR!$C$3-1)&amp;"       :="))</f>
        <v>1</v>
      </c>
      <c r="AI433">
        <f ca="1">IF(AH433&lt;1.1,AH433,IF(AH433&lt;YEAR!$C$2+YEAR!$C$3-2,AH433+1,(YEAR!$C$2+YEAR!$C$3-1)&amp;"       :="))</f>
        <v>1</v>
      </c>
      <c r="AJ433">
        <f ca="1">IF(AI433&lt;1.1,AI433,IF(AI433&lt;YEAR!$C$2+YEAR!$C$3-2,AI433+1,(YEAR!$C$2+YEAR!$C$3-1)&amp;"       :="))</f>
        <v>1</v>
      </c>
    </row>
    <row r="434" spans="1:36">
      <c r="A434">
        <f t="shared" ca="1" si="29"/>
        <v>11</v>
      </c>
      <c r="B434" t="s">
        <v>51</v>
      </c>
      <c r="C434" t="str">
        <f ca="1">IF(D434="",OFFSET(AvailabilityFactor!A$1,A434,0),C433)</f>
        <v>D2HYKC02</v>
      </c>
      <c r="D434" t="str" cm="1">
        <f t="array" aca="1" ref="D434" ca="1">IF(D433="",TS_DRC!$P$5,OFFSET(TS_DRC!P$5,RIGHT(D433,2),0,TRUE))</f>
        <v>TS20</v>
      </c>
      <c r="E434" t="str">
        <f t="shared" ca="1" si="30"/>
        <v>TS20</v>
      </c>
      <c r="F434">
        <f ca="1">IF($D434="",YEAR!C$2,1)</f>
        <v>1</v>
      </c>
      <c r="G434">
        <f ca="1">IF(F434&lt;1.1,F434,IF(F434&lt;YEAR!$C$2+YEAR!$C$3-2,F434+1,(YEAR!$C$2+YEAR!$C$3-1)&amp;"       :="))</f>
        <v>1</v>
      </c>
      <c r="H434">
        <f ca="1">IF(G434&lt;1.1,G434,IF(G434&lt;YEAR!$C$2+YEAR!$C$3-2,G434+1,(YEAR!$C$2+YEAR!$C$3-1)&amp;"       :="))</f>
        <v>1</v>
      </c>
      <c r="I434">
        <f ca="1">IF(H434&lt;1.1,H434,IF(H434&lt;YEAR!$C$2+YEAR!$C$3-2,H434+1,(YEAR!$C$2+YEAR!$C$3-1)&amp;"       :="))</f>
        <v>1</v>
      </c>
      <c r="J434">
        <f ca="1">IF(I434&lt;1.1,I434,IF(I434&lt;YEAR!$C$2+YEAR!$C$3-2,I434+1,(YEAR!$C$2+YEAR!$C$3-1)&amp;"       :="))</f>
        <v>1</v>
      </c>
      <c r="K434">
        <f ca="1">IF(J434&lt;1.1,J434,IF(J434&lt;YEAR!$C$2+YEAR!$C$3-2,J434+1,(YEAR!$C$2+YEAR!$C$3-1)&amp;"       :="))</f>
        <v>1</v>
      </c>
      <c r="L434">
        <f ca="1">IF(K434&lt;1.1,K434,IF(K434&lt;YEAR!$C$2+YEAR!$C$3-2,K434+1,(YEAR!$C$2+YEAR!$C$3-1)&amp;"       :="))</f>
        <v>1</v>
      </c>
      <c r="M434">
        <f ca="1">IF(L434&lt;1.1,L434,IF(L434&lt;YEAR!$C$2+YEAR!$C$3-2,L434+1,(YEAR!$C$2+YEAR!$C$3-1)&amp;"       :="))</f>
        <v>1</v>
      </c>
      <c r="N434">
        <f ca="1">IF(M434&lt;1.1,M434,IF(M434&lt;YEAR!$C$2+YEAR!$C$3-2,M434+1,(YEAR!$C$2+YEAR!$C$3-1)&amp;"       :="))</f>
        <v>1</v>
      </c>
      <c r="O434">
        <f ca="1">IF(N434&lt;1.1,N434,IF(N434&lt;YEAR!$C$2+YEAR!$C$3-2,N434+1,(YEAR!$C$2+YEAR!$C$3-1)&amp;"       :="))</f>
        <v>1</v>
      </c>
      <c r="P434">
        <f ca="1">IF(O434&lt;1.1,O434,IF(O434&lt;YEAR!$C$2+YEAR!$C$3-2,O434+1,(YEAR!$C$2+YEAR!$C$3-1)&amp;"       :="))</f>
        <v>1</v>
      </c>
      <c r="Q434">
        <f ca="1">IF(P434&lt;1.1,P434,IF(P434&lt;YEAR!$C$2+YEAR!$C$3-2,P434+1,(YEAR!$C$2+YEAR!$C$3-1)&amp;"       :="))</f>
        <v>1</v>
      </c>
      <c r="R434">
        <f ca="1">IF(Q434&lt;1.1,Q434,IF(Q434&lt;YEAR!$C$2+YEAR!$C$3-2,Q434+1,(YEAR!$C$2+YEAR!$C$3-1)&amp;"       :="))</f>
        <v>1</v>
      </c>
      <c r="S434">
        <f ca="1">IF(R434&lt;1.1,R434,IF(R434&lt;YEAR!$C$2+YEAR!$C$3-2,R434+1,(YEAR!$C$2+YEAR!$C$3-1)&amp;"       :="))</f>
        <v>1</v>
      </c>
      <c r="T434">
        <f ca="1">IF(S434&lt;1.1,S434,IF(S434&lt;YEAR!$C$2+YEAR!$C$3-2,S434+1,(YEAR!$C$2+YEAR!$C$3-1)&amp;"       :="))</f>
        <v>1</v>
      </c>
      <c r="U434">
        <f ca="1">IF(T434&lt;1.1,T434,IF(T434&lt;YEAR!$C$2+YEAR!$C$3-2,T434+1,(YEAR!$C$2+YEAR!$C$3-1)&amp;"       :="))</f>
        <v>1</v>
      </c>
      <c r="V434">
        <f ca="1">IF(U434&lt;1.1,U434,IF(U434&lt;YEAR!$C$2+YEAR!$C$3-2,U434+1,(YEAR!$C$2+YEAR!$C$3-1)&amp;"       :="))</f>
        <v>1</v>
      </c>
      <c r="W434">
        <f ca="1">IF(V434&lt;1.1,V434,IF(V434&lt;YEAR!$C$2+YEAR!$C$3-2,V434+1,(YEAR!$C$2+YEAR!$C$3-1)&amp;"       :="))</f>
        <v>1</v>
      </c>
      <c r="X434">
        <f ca="1">IF(W434&lt;1.1,W434,IF(W434&lt;YEAR!$C$2+YEAR!$C$3-2,W434+1,(YEAR!$C$2+YEAR!$C$3-1)&amp;"       :="))</f>
        <v>1</v>
      </c>
      <c r="Y434">
        <f ca="1">IF(X434&lt;1.1,X434,IF(X434&lt;YEAR!$C$2+YEAR!$C$3-2,X434+1,(YEAR!$C$2+YEAR!$C$3-1)&amp;"       :="))</f>
        <v>1</v>
      </c>
      <c r="Z434">
        <f ca="1">IF(Y434&lt;1.1,Y434,IF(Y434&lt;YEAR!$C$2+YEAR!$C$3-2,Y434+1,(YEAR!$C$2+YEAR!$C$3-1)&amp;"       :="))</f>
        <v>1</v>
      </c>
      <c r="AA434">
        <f ca="1">IF(Z434&lt;1.1,Z434,IF(Z434&lt;YEAR!$C$2+YEAR!$C$3-2,Z434+1,(YEAR!$C$2+YEAR!$C$3-1)&amp;"       :="))</f>
        <v>1</v>
      </c>
      <c r="AB434">
        <f ca="1">IF(AA434&lt;1.1,AA434,IF(AA434&lt;YEAR!$C$2+YEAR!$C$3-2,AA434+1,(YEAR!$C$2+YEAR!$C$3-1)&amp;"       :="))</f>
        <v>1</v>
      </c>
      <c r="AC434">
        <f ca="1">IF(AB434&lt;1.1,AB434,IF(AB434&lt;YEAR!$C$2+YEAR!$C$3-2,AB434+1,(YEAR!$C$2+YEAR!$C$3-1)&amp;"       :="))</f>
        <v>1</v>
      </c>
      <c r="AD434">
        <f ca="1">IF(AC434&lt;1.1,AC434,IF(AC434&lt;YEAR!$C$2+YEAR!$C$3-2,AC434+1,(YEAR!$C$2+YEAR!$C$3-1)&amp;"       :="))</f>
        <v>1</v>
      </c>
      <c r="AE434">
        <f ca="1">IF(AD434&lt;1.1,AD434,IF(AD434&lt;YEAR!$C$2+YEAR!$C$3-2,AD434+1,(YEAR!$C$2+YEAR!$C$3-1)&amp;"       :="))</f>
        <v>1</v>
      </c>
      <c r="AF434">
        <f ca="1">IF(AE434&lt;1.1,AE434,IF(AE434&lt;YEAR!$C$2+YEAR!$C$3-2,AE434+1,(YEAR!$C$2+YEAR!$C$3-1)&amp;"       :="))</f>
        <v>1</v>
      </c>
      <c r="AG434">
        <f ca="1">IF(AF434&lt;1.1,AF434,IF(AF434&lt;YEAR!$C$2+YEAR!$C$3-2,AF434+1,(YEAR!$C$2+YEAR!$C$3-1)&amp;"       :="))</f>
        <v>1</v>
      </c>
      <c r="AH434">
        <f ca="1">IF(AG434&lt;1.1,AG434,IF(AG434&lt;YEAR!$C$2+YEAR!$C$3-2,AG434+1,(YEAR!$C$2+YEAR!$C$3-1)&amp;"       :="))</f>
        <v>1</v>
      </c>
      <c r="AI434">
        <f ca="1">IF(AH434&lt;1.1,AH434,IF(AH434&lt;YEAR!$C$2+YEAR!$C$3-2,AH434+1,(YEAR!$C$2+YEAR!$C$3-1)&amp;"       :="))</f>
        <v>1</v>
      </c>
      <c r="AJ434">
        <f ca="1">IF(AI434&lt;1.1,AI434,IF(AI434&lt;YEAR!$C$2+YEAR!$C$3-2,AI434+1,(YEAR!$C$2+YEAR!$C$3-1)&amp;"       :="))</f>
        <v>1</v>
      </c>
    </row>
    <row r="435" spans="1:36">
      <c r="A435">
        <f t="shared" ca="1" si="29"/>
        <v>11</v>
      </c>
      <c r="B435" t="s">
        <v>51</v>
      </c>
      <c r="C435" t="str">
        <f ca="1">IF(D435="",OFFSET(AvailabilityFactor!A$1,A435,0),C434)</f>
        <v>D2HYKC02</v>
      </c>
      <c r="D435" t="str" cm="1">
        <f t="array" aca="1" ref="D435" ca="1">IF(D434="",TS_DRC!$P$5,OFFSET(TS_DRC!P$5,RIGHT(D434,2),0,TRUE))</f>
        <v>TS21</v>
      </c>
      <c r="E435" t="str">
        <f t="shared" ca="1" si="30"/>
        <v>TS21</v>
      </c>
      <c r="F435">
        <f ca="1">IF($D435="",YEAR!C$2,1)</f>
        <v>1</v>
      </c>
      <c r="G435">
        <f ca="1">IF(F435&lt;1.1,F435,IF(F435&lt;YEAR!$C$2+YEAR!$C$3-2,F435+1,(YEAR!$C$2+YEAR!$C$3-1)&amp;"       :="))</f>
        <v>1</v>
      </c>
      <c r="H435">
        <f ca="1">IF(G435&lt;1.1,G435,IF(G435&lt;YEAR!$C$2+YEAR!$C$3-2,G435+1,(YEAR!$C$2+YEAR!$C$3-1)&amp;"       :="))</f>
        <v>1</v>
      </c>
      <c r="I435">
        <f ca="1">IF(H435&lt;1.1,H435,IF(H435&lt;YEAR!$C$2+YEAR!$C$3-2,H435+1,(YEAR!$C$2+YEAR!$C$3-1)&amp;"       :="))</f>
        <v>1</v>
      </c>
      <c r="J435">
        <f ca="1">IF(I435&lt;1.1,I435,IF(I435&lt;YEAR!$C$2+YEAR!$C$3-2,I435+1,(YEAR!$C$2+YEAR!$C$3-1)&amp;"       :="))</f>
        <v>1</v>
      </c>
      <c r="K435">
        <f ca="1">IF(J435&lt;1.1,J435,IF(J435&lt;YEAR!$C$2+YEAR!$C$3-2,J435+1,(YEAR!$C$2+YEAR!$C$3-1)&amp;"       :="))</f>
        <v>1</v>
      </c>
      <c r="L435">
        <f ca="1">IF(K435&lt;1.1,K435,IF(K435&lt;YEAR!$C$2+YEAR!$C$3-2,K435+1,(YEAR!$C$2+YEAR!$C$3-1)&amp;"       :="))</f>
        <v>1</v>
      </c>
      <c r="M435">
        <f ca="1">IF(L435&lt;1.1,L435,IF(L435&lt;YEAR!$C$2+YEAR!$C$3-2,L435+1,(YEAR!$C$2+YEAR!$C$3-1)&amp;"       :="))</f>
        <v>1</v>
      </c>
      <c r="N435">
        <f ca="1">IF(M435&lt;1.1,M435,IF(M435&lt;YEAR!$C$2+YEAR!$C$3-2,M435+1,(YEAR!$C$2+YEAR!$C$3-1)&amp;"       :="))</f>
        <v>1</v>
      </c>
      <c r="O435">
        <f ca="1">IF(N435&lt;1.1,N435,IF(N435&lt;YEAR!$C$2+YEAR!$C$3-2,N435+1,(YEAR!$C$2+YEAR!$C$3-1)&amp;"       :="))</f>
        <v>1</v>
      </c>
      <c r="P435">
        <f ca="1">IF(O435&lt;1.1,O435,IF(O435&lt;YEAR!$C$2+YEAR!$C$3-2,O435+1,(YEAR!$C$2+YEAR!$C$3-1)&amp;"       :="))</f>
        <v>1</v>
      </c>
      <c r="Q435">
        <f ca="1">IF(P435&lt;1.1,P435,IF(P435&lt;YEAR!$C$2+YEAR!$C$3-2,P435+1,(YEAR!$C$2+YEAR!$C$3-1)&amp;"       :="))</f>
        <v>1</v>
      </c>
      <c r="R435">
        <f ca="1">IF(Q435&lt;1.1,Q435,IF(Q435&lt;YEAR!$C$2+YEAR!$C$3-2,Q435+1,(YEAR!$C$2+YEAR!$C$3-1)&amp;"       :="))</f>
        <v>1</v>
      </c>
      <c r="S435">
        <f ca="1">IF(R435&lt;1.1,R435,IF(R435&lt;YEAR!$C$2+YEAR!$C$3-2,R435+1,(YEAR!$C$2+YEAR!$C$3-1)&amp;"       :="))</f>
        <v>1</v>
      </c>
      <c r="T435">
        <f ca="1">IF(S435&lt;1.1,S435,IF(S435&lt;YEAR!$C$2+YEAR!$C$3-2,S435+1,(YEAR!$C$2+YEAR!$C$3-1)&amp;"       :="))</f>
        <v>1</v>
      </c>
      <c r="U435">
        <f ca="1">IF(T435&lt;1.1,T435,IF(T435&lt;YEAR!$C$2+YEAR!$C$3-2,T435+1,(YEAR!$C$2+YEAR!$C$3-1)&amp;"       :="))</f>
        <v>1</v>
      </c>
      <c r="V435">
        <f ca="1">IF(U435&lt;1.1,U435,IF(U435&lt;YEAR!$C$2+YEAR!$C$3-2,U435+1,(YEAR!$C$2+YEAR!$C$3-1)&amp;"       :="))</f>
        <v>1</v>
      </c>
      <c r="W435">
        <f ca="1">IF(V435&lt;1.1,V435,IF(V435&lt;YEAR!$C$2+YEAR!$C$3-2,V435+1,(YEAR!$C$2+YEAR!$C$3-1)&amp;"       :="))</f>
        <v>1</v>
      </c>
      <c r="X435">
        <f ca="1">IF(W435&lt;1.1,W435,IF(W435&lt;YEAR!$C$2+YEAR!$C$3-2,W435+1,(YEAR!$C$2+YEAR!$C$3-1)&amp;"       :="))</f>
        <v>1</v>
      </c>
      <c r="Y435">
        <f ca="1">IF(X435&lt;1.1,X435,IF(X435&lt;YEAR!$C$2+YEAR!$C$3-2,X435+1,(YEAR!$C$2+YEAR!$C$3-1)&amp;"       :="))</f>
        <v>1</v>
      </c>
      <c r="Z435">
        <f ca="1">IF(Y435&lt;1.1,Y435,IF(Y435&lt;YEAR!$C$2+YEAR!$C$3-2,Y435+1,(YEAR!$C$2+YEAR!$C$3-1)&amp;"       :="))</f>
        <v>1</v>
      </c>
      <c r="AA435">
        <f ca="1">IF(Z435&lt;1.1,Z435,IF(Z435&lt;YEAR!$C$2+YEAR!$C$3-2,Z435+1,(YEAR!$C$2+YEAR!$C$3-1)&amp;"       :="))</f>
        <v>1</v>
      </c>
      <c r="AB435">
        <f ca="1">IF(AA435&lt;1.1,AA435,IF(AA435&lt;YEAR!$C$2+YEAR!$C$3-2,AA435+1,(YEAR!$C$2+YEAR!$C$3-1)&amp;"       :="))</f>
        <v>1</v>
      </c>
      <c r="AC435">
        <f ca="1">IF(AB435&lt;1.1,AB435,IF(AB435&lt;YEAR!$C$2+YEAR!$C$3-2,AB435+1,(YEAR!$C$2+YEAR!$C$3-1)&amp;"       :="))</f>
        <v>1</v>
      </c>
      <c r="AD435">
        <f ca="1">IF(AC435&lt;1.1,AC435,IF(AC435&lt;YEAR!$C$2+YEAR!$C$3-2,AC435+1,(YEAR!$C$2+YEAR!$C$3-1)&amp;"       :="))</f>
        <v>1</v>
      </c>
      <c r="AE435">
        <f ca="1">IF(AD435&lt;1.1,AD435,IF(AD435&lt;YEAR!$C$2+YEAR!$C$3-2,AD435+1,(YEAR!$C$2+YEAR!$C$3-1)&amp;"       :="))</f>
        <v>1</v>
      </c>
      <c r="AF435">
        <f ca="1">IF(AE435&lt;1.1,AE435,IF(AE435&lt;YEAR!$C$2+YEAR!$C$3-2,AE435+1,(YEAR!$C$2+YEAR!$C$3-1)&amp;"       :="))</f>
        <v>1</v>
      </c>
      <c r="AG435">
        <f ca="1">IF(AF435&lt;1.1,AF435,IF(AF435&lt;YEAR!$C$2+YEAR!$C$3-2,AF435+1,(YEAR!$C$2+YEAR!$C$3-1)&amp;"       :="))</f>
        <v>1</v>
      </c>
      <c r="AH435">
        <f ca="1">IF(AG435&lt;1.1,AG435,IF(AG435&lt;YEAR!$C$2+YEAR!$C$3-2,AG435+1,(YEAR!$C$2+YEAR!$C$3-1)&amp;"       :="))</f>
        <v>1</v>
      </c>
      <c r="AI435">
        <f ca="1">IF(AH435&lt;1.1,AH435,IF(AH435&lt;YEAR!$C$2+YEAR!$C$3-2,AH435+1,(YEAR!$C$2+YEAR!$C$3-1)&amp;"       :="))</f>
        <v>1</v>
      </c>
      <c r="AJ435">
        <f ca="1">IF(AI435&lt;1.1,AI435,IF(AI435&lt;YEAR!$C$2+YEAR!$C$3-2,AI435+1,(YEAR!$C$2+YEAR!$C$3-1)&amp;"       :="))</f>
        <v>1</v>
      </c>
    </row>
    <row r="436" spans="1:36">
      <c r="A436">
        <f t="shared" ca="1" si="29"/>
        <v>11</v>
      </c>
      <c r="B436" t="s">
        <v>51</v>
      </c>
      <c r="C436" t="str">
        <f ca="1">IF(D436="",OFFSET(AvailabilityFactor!A$1,A436,0),C435)</f>
        <v>D2HYKC02</v>
      </c>
      <c r="D436" t="str" cm="1">
        <f t="array" aca="1" ref="D436" ca="1">IF(D435="",TS_DRC!$P$5,OFFSET(TS_DRC!P$5,RIGHT(D435,2),0,TRUE))</f>
        <v>TS22</v>
      </c>
      <c r="E436" t="str">
        <f t="shared" ca="1" si="30"/>
        <v>TS22</v>
      </c>
      <c r="F436">
        <f ca="1">IF($D436="",YEAR!C$2,1)</f>
        <v>1</v>
      </c>
      <c r="G436">
        <f ca="1">IF(F436&lt;1.1,F436,IF(F436&lt;YEAR!$C$2+YEAR!$C$3-2,F436+1,(YEAR!$C$2+YEAR!$C$3-1)&amp;"       :="))</f>
        <v>1</v>
      </c>
      <c r="H436">
        <f ca="1">IF(G436&lt;1.1,G436,IF(G436&lt;YEAR!$C$2+YEAR!$C$3-2,G436+1,(YEAR!$C$2+YEAR!$C$3-1)&amp;"       :="))</f>
        <v>1</v>
      </c>
      <c r="I436">
        <f ca="1">IF(H436&lt;1.1,H436,IF(H436&lt;YEAR!$C$2+YEAR!$C$3-2,H436+1,(YEAR!$C$2+YEAR!$C$3-1)&amp;"       :="))</f>
        <v>1</v>
      </c>
      <c r="J436">
        <f ca="1">IF(I436&lt;1.1,I436,IF(I436&lt;YEAR!$C$2+YEAR!$C$3-2,I436+1,(YEAR!$C$2+YEAR!$C$3-1)&amp;"       :="))</f>
        <v>1</v>
      </c>
      <c r="K436">
        <f ca="1">IF(J436&lt;1.1,J436,IF(J436&lt;YEAR!$C$2+YEAR!$C$3-2,J436+1,(YEAR!$C$2+YEAR!$C$3-1)&amp;"       :="))</f>
        <v>1</v>
      </c>
      <c r="L436">
        <f ca="1">IF(K436&lt;1.1,K436,IF(K436&lt;YEAR!$C$2+YEAR!$C$3-2,K436+1,(YEAR!$C$2+YEAR!$C$3-1)&amp;"       :="))</f>
        <v>1</v>
      </c>
      <c r="M436">
        <f ca="1">IF(L436&lt;1.1,L436,IF(L436&lt;YEAR!$C$2+YEAR!$C$3-2,L436+1,(YEAR!$C$2+YEAR!$C$3-1)&amp;"       :="))</f>
        <v>1</v>
      </c>
      <c r="N436">
        <f ca="1">IF(M436&lt;1.1,M436,IF(M436&lt;YEAR!$C$2+YEAR!$C$3-2,M436+1,(YEAR!$C$2+YEAR!$C$3-1)&amp;"       :="))</f>
        <v>1</v>
      </c>
      <c r="O436">
        <f ca="1">IF(N436&lt;1.1,N436,IF(N436&lt;YEAR!$C$2+YEAR!$C$3-2,N436+1,(YEAR!$C$2+YEAR!$C$3-1)&amp;"       :="))</f>
        <v>1</v>
      </c>
      <c r="P436">
        <f ca="1">IF(O436&lt;1.1,O436,IF(O436&lt;YEAR!$C$2+YEAR!$C$3-2,O436+1,(YEAR!$C$2+YEAR!$C$3-1)&amp;"       :="))</f>
        <v>1</v>
      </c>
      <c r="Q436">
        <f ca="1">IF(P436&lt;1.1,P436,IF(P436&lt;YEAR!$C$2+YEAR!$C$3-2,P436+1,(YEAR!$C$2+YEAR!$C$3-1)&amp;"       :="))</f>
        <v>1</v>
      </c>
      <c r="R436">
        <f ca="1">IF(Q436&lt;1.1,Q436,IF(Q436&lt;YEAR!$C$2+YEAR!$C$3-2,Q436+1,(YEAR!$C$2+YEAR!$C$3-1)&amp;"       :="))</f>
        <v>1</v>
      </c>
      <c r="S436">
        <f ca="1">IF(R436&lt;1.1,R436,IF(R436&lt;YEAR!$C$2+YEAR!$C$3-2,R436+1,(YEAR!$C$2+YEAR!$C$3-1)&amp;"       :="))</f>
        <v>1</v>
      </c>
      <c r="T436">
        <f ca="1">IF(S436&lt;1.1,S436,IF(S436&lt;YEAR!$C$2+YEAR!$C$3-2,S436+1,(YEAR!$C$2+YEAR!$C$3-1)&amp;"       :="))</f>
        <v>1</v>
      </c>
      <c r="U436">
        <f ca="1">IF(T436&lt;1.1,T436,IF(T436&lt;YEAR!$C$2+YEAR!$C$3-2,T436+1,(YEAR!$C$2+YEAR!$C$3-1)&amp;"       :="))</f>
        <v>1</v>
      </c>
      <c r="V436">
        <f ca="1">IF(U436&lt;1.1,U436,IF(U436&lt;YEAR!$C$2+YEAR!$C$3-2,U436+1,(YEAR!$C$2+YEAR!$C$3-1)&amp;"       :="))</f>
        <v>1</v>
      </c>
      <c r="W436">
        <f ca="1">IF(V436&lt;1.1,V436,IF(V436&lt;YEAR!$C$2+YEAR!$C$3-2,V436+1,(YEAR!$C$2+YEAR!$C$3-1)&amp;"       :="))</f>
        <v>1</v>
      </c>
      <c r="X436">
        <f ca="1">IF(W436&lt;1.1,W436,IF(W436&lt;YEAR!$C$2+YEAR!$C$3-2,W436+1,(YEAR!$C$2+YEAR!$C$3-1)&amp;"       :="))</f>
        <v>1</v>
      </c>
      <c r="Y436">
        <f ca="1">IF(X436&lt;1.1,X436,IF(X436&lt;YEAR!$C$2+YEAR!$C$3-2,X436+1,(YEAR!$C$2+YEAR!$C$3-1)&amp;"       :="))</f>
        <v>1</v>
      </c>
      <c r="Z436">
        <f ca="1">IF(Y436&lt;1.1,Y436,IF(Y436&lt;YEAR!$C$2+YEAR!$C$3-2,Y436+1,(YEAR!$C$2+YEAR!$C$3-1)&amp;"       :="))</f>
        <v>1</v>
      </c>
      <c r="AA436">
        <f ca="1">IF(Z436&lt;1.1,Z436,IF(Z436&lt;YEAR!$C$2+YEAR!$C$3-2,Z436+1,(YEAR!$C$2+YEAR!$C$3-1)&amp;"       :="))</f>
        <v>1</v>
      </c>
      <c r="AB436">
        <f ca="1">IF(AA436&lt;1.1,AA436,IF(AA436&lt;YEAR!$C$2+YEAR!$C$3-2,AA436+1,(YEAR!$C$2+YEAR!$C$3-1)&amp;"       :="))</f>
        <v>1</v>
      </c>
      <c r="AC436">
        <f ca="1">IF(AB436&lt;1.1,AB436,IF(AB436&lt;YEAR!$C$2+YEAR!$C$3-2,AB436+1,(YEAR!$C$2+YEAR!$C$3-1)&amp;"       :="))</f>
        <v>1</v>
      </c>
      <c r="AD436">
        <f ca="1">IF(AC436&lt;1.1,AC436,IF(AC436&lt;YEAR!$C$2+YEAR!$C$3-2,AC436+1,(YEAR!$C$2+YEAR!$C$3-1)&amp;"       :="))</f>
        <v>1</v>
      </c>
      <c r="AE436">
        <f ca="1">IF(AD436&lt;1.1,AD436,IF(AD436&lt;YEAR!$C$2+YEAR!$C$3-2,AD436+1,(YEAR!$C$2+YEAR!$C$3-1)&amp;"       :="))</f>
        <v>1</v>
      </c>
      <c r="AF436">
        <f ca="1">IF(AE436&lt;1.1,AE436,IF(AE436&lt;YEAR!$C$2+YEAR!$C$3-2,AE436+1,(YEAR!$C$2+YEAR!$C$3-1)&amp;"       :="))</f>
        <v>1</v>
      </c>
      <c r="AG436">
        <f ca="1">IF(AF436&lt;1.1,AF436,IF(AF436&lt;YEAR!$C$2+YEAR!$C$3-2,AF436+1,(YEAR!$C$2+YEAR!$C$3-1)&amp;"       :="))</f>
        <v>1</v>
      </c>
      <c r="AH436">
        <f ca="1">IF(AG436&lt;1.1,AG436,IF(AG436&lt;YEAR!$C$2+YEAR!$C$3-2,AG436+1,(YEAR!$C$2+YEAR!$C$3-1)&amp;"       :="))</f>
        <v>1</v>
      </c>
      <c r="AI436">
        <f ca="1">IF(AH436&lt;1.1,AH436,IF(AH436&lt;YEAR!$C$2+YEAR!$C$3-2,AH436+1,(YEAR!$C$2+YEAR!$C$3-1)&amp;"       :="))</f>
        <v>1</v>
      </c>
      <c r="AJ436">
        <f ca="1">IF(AI436&lt;1.1,AI436,IF(AI436&lt;YEAR!$C$2+YEAR!$C$3-2,AI436+1,(YEAR!$C$2+YEAR!$C$3-1)&amp;"       :="))</f>
        <v>1</v>
      </c>
    </row>
    <row r="437" spans="1:36">
      <c r="A437">
        <f t="shared" ca="1" si="29"/>
        <v>11</v>
      </c>
      <c r="B437" t="s">
        <v>51</v>
      </c>
      <c r="C437" t="str">
        <f ca="1">IF(D437="",OFFSET(AvailabilityFactor!A$1,A437,0),C436)</f>
        <v>D2HYKC02</v>
      </c>
      <c r="D437" t="str" cm="1">
        <f t="array" aca="1" ref="D437" ca="1">IF(D436="",TS_DRC!$P$5,OFFSET(TS_DRC!P$5,RIGHT(D436,2),0,TRUE))</f>
        <v>TS23</v>
      </c>
      <c r="E437" t="str">
        <f t="shared" ca="1" si="30"/>
        <v>TS23</v>
      </c>
      <c r="F437">
        <f ca="1">IF($D437="",YEAR!C$2,1)</f>
        <v>1</v>
      </c>
      <c r="G437">
        <f ca="1">IF(F437&lt;1.1,F437,IF(F437&lt;YEAR!$C$2+YEAR!$C$3-2,F437+1,(YEAR!$C$2+YEAR!$C$3-1)&amp;"       :="))</f>
        <v>1</v>
      </c>
      <c r="H437">
        <f ca="1">IF(G437&lt;1.1,G437,IF(G437&lt;YEAR!$C$2+YEAR!$C$3-2,G437+1,(YEAR!$C$2+YEAR!$C$3-1)&amp;"       :="))</f>
        <v>1</v>
      </c>
      <c r="I437">
        <f ca="1">IF(H437&lt;1.1,H437,IF(H437&lt;YEAR!$C$2+YEAR!$C$3-2,H437+1,(YEAR!$C$2+YEAR!$C$3-1)&amp;"       :="))</f>
        <v>1</v>
      </c>
      <c r="J437">
        <f ca="1">IF(I437&lt;1.1,I437,IF(I437&lt;YEAR!$C$2+YEAR!$C$3-2,I437+1,(YEAR!$C$2+YEAR!$C$3-1)&amp;"       :="))</f>
        <v>1</v>
      </c>
      <c r="K437">
        <f ca="1">IF(J437&lt;1.1,J437,IF(J437&lt;YEAR!$C$2+YEAR!$C$3-2,J437+1,(YEAR!$C$2+YEAR!$C$3-1)&amp;"       :="))</f>
        <v>1</v>
      </c>
      <c r="L437">
        <f ca="1">IF(K437&lt;1.1,K437,IF(K437&lt;YEAR!$C$2+YEAR!$C$3-2,K437+1,(YEAR!$C$2+YEAR!$C$3-1)&amp;"       :="))</f>
        <v>1</v>
      </c>
      <c r="M437">
        <f ca="1">IF(L437&lt;1.1,L437,IF(L437&lt;YEAR!$C$2+YEAR!$C$3-2,L437+1,(YEAR!$C$2+YEAR!$C$3-1)&amp;"       :="))</f>
        <v>1</v>
      </c>
      <c r="N437">
        <f ca="1">IF(M437&lt;1.1,M437,IF(M437&lt;YEAR!$C$2+YEAR!$C$3-2,M437+1,(YEAR!$C$2+YEAR!$C$3-1)&amp;"       :="))</f>
        <v>1</v>
      </c>
      <c r="O437">
        <f ca="1">IF(N437&lt;1.1,N437,IF(N437&lt;YEAR!$C$2+YEAR!$C$3-2,N437+1,(YEAR!$C$2+YEAR!$C$3-1)&amp;"       :="))</f>
        <v>1</v>
      </c>
      <c r="P437">
        <f ca="1">IF(O437&lt;1.1,O437,IF(O437&lt;YEAR!$C$2+YEAR!$C$3-2,O437+1,(YEAR!$C$2+YEAR!$C$3-1)&amp;"       :="))</f>
        <v>1</v>
      </c>
      <c r="Q437">
        <f ca="1">IF(P437&lt;1.1,P437,IF(P437&lt;YEAR!$C$2+YEAR!$C$3-2,P437+1,(YEAR!$C$2+YEAR!$C$3-1)&amp;"       :="))</f>
        <v>1</v>
      </c>
      <c r="R437">
        <f ca="1">IF(Q437&lt;1.1,Q437,IF(Q437&lt;YEAR!$C$2+YEAR!$C$3-2,Q437+1,(YEAR!$C$2+YEAR!$C$3-1)&amp;"       :="))</f>
        <v>1</v>
      </c>
      <c r="S437">
        <f ca="1">IF(R437&lt;1.1,R437,IF(R437&lt;YEAR!$C$2+YEAR!$C$3-2,R437+1,(YEAR!$C$2+YEAR!$C$3-1)&amp;"       :="))</f>
        <v>1</v>
      </c>
      <c r="T437">
        <f ca="1">IF(S437&lt;1.1,S437,IF(S437&lt;YEAR!$C$2+YEAR!$C$3-2,S437+1,(YEAR!$C$2+YEAR!$C$3-1)&amp;"       :="))</f>
        <v>1</v>
      </c>
      <c r="U437">
        <f ca="1">IF(T437&lt;1.1,T437,IF(T437&lt;YEAR!$C$2+YEAR!$C$3-2,T437+1,(YEAR!$C$2+YEAR!$C$3-1)&amp;"       :="))</f>
        <v>1</v>
      </c>
      <c r="V437">
        <f ca="1">IF(U437&lt;1.1,U437,IF(U437&lt;YEAR!$C$2+YEAR!$C$3-2,U437+1,(YEAR!$C$2+YEAR!$C$3-1)&amp;"       :="))</f>
        <v>1</v>
      </c>
      <c r="W437">
        <f ca="1">IF(V437&lt;1.1,V437,IF(V437&lt;YEAR!$C$2+YEAR!$C$3-2,V437+1,(YEAR!$C$2+YEAR!$C$3-1)&amp;"       :="))</f>
        <v>1</v>
      </c>
      <c r="X437">
        <f ca="1">IF(W437&lt;1.1,W437,IF(W437&lt;YEAR!$C$2+YEAR!$C$3-2,W437+1,(YEAR!$C$2+YEAR!$C$3-1)&amp;"       :="))</f>
        <v>1</v>
      </c>
      <c r="Y437">
        <f ca="1">IF(X437&lt;1.1,X437,IF(X437&lt;YEAR!$C$2+YEAR!$C$3-2,X437+1,(YEAR!$C$2+YEAR!$C$3-1)&amp;"       :="))</f>
        <v>1</v>
      </c>
      <c r="Z437">
        <f ca="1">IF(Y437&lt;1.1,Y437,IF(Y437&lt;YEAR!$C$2+YEAR!$C$3-2,Y437+1,(YEAR!$C$2+YEAR!$C$3-1)&amp;"       :="))</f>
        <v>1</v>
      </c>
      <c r="AA437">
        <f ca="1">IF(Z437&lt;1.1,Z437,IF(Z437&lt;YEAR!$C$2+YEAR!$C$3-2,Z437+1,(YEAR!$C$2+YEAR!$C$3-1)&amp;"       :="))</f>
        <v>1</v>
      </c>
      <c r="AB437">
        <f ca="1">IF(AA437&lt;1.1,AA437,IF(AA437&lt;YEAR!$C$2+YEAR!$C$3-2,AA437+1,(YEAR!$C$2+YEAR!$C$3-1)&amp;"       :="))</f>
        <v>1</v>
      </c>
      <c r="AC437">
        <f ca="1">IF(AB437&lt;1.1,AB437,IF(AB437&lt;YEAR!$C$2+YEAR!$C$3-2,AB437+1,(YEAR!$C$2+YEAR!$C$3-1)&amp;"       :="))</f>
        <v>1</v>
      </c>
      <c r="AD437">
        <f ca="1">IF(AC437&lt;1.1,AC437,IF(AC437&lt;YEAR!$C$2+YEAR!$C$3-2,AC437+1,(YEAR!$C$2+YEAR!$C$3-1)&amp;"       :="))</f>
        <v>1</v>
      </c>
      <c r="AE437">
        <f ca="1">IF(AD437&lt;1.1,AD437,IF(AD437&lt;YEAR!$C$2+YEAR!$C$3-2,AD437+1,(YEAR!$C$2+YEAR!$C$3-1)&amp;"       :="))</f>
        <v>1</v>
      </c>
      <c r="AF437">
        <f ca="1">IF(AE437&lt;1.1,AE437,IF(AE437&lt;YEAR!$C$2+YEAR!$C$3-2,AE437+1,(YEAR!$C$2+YEAR!$C$3-1)&amp;"       :="))</f>
        <v>1</v>
      </c>
      <c r="AG437">
        <f ca="1">IF(AF437&lt;1.1,AF437,IF(AF437&lt;YEAR!$C$2+YEAR!$C$3-2,AF437+1,(YEAR!$C$2+YEAR!$C$3-1)&amp;"       :="))</f>
        <v>1</v>
      </c>
      <c r="AH437">
        <f ca="1">IF(AG437&lt;1.1,AG437,IF(AG437&lt;YEAR!$C$2+YEAR!$C$3-2,AG437+1,(YEAR!$C$2+YEAR!$C$3-1)&amp;"       :="))</f>
        <v>1</v>
      </c>
      <c r="AI437">
        <f ca="1">IF(AH437&lt;1.1,AH437,IF(AH437&lt;YEAR!$C$2+YEAR!$C$3-2,AH437+1,(YEAR!$C$2+YEAR!$C$3-1)&amp;"       :="))</f>
        <v>1</v>
      </c>
      <c r="AJ437">
        <f ca="1">IF(AI437&lt;1.1,AI437,IF(AI437&lt;YEAR!$C$2+YEAR!$C$3-2,AI437+1,(YEAR!$C$2+YEAR!$C$3-1)&amp;"       :="))</f>
        <v>1</v>
      </c>
    </row>
    <row r="438" spans="1:36">
      <c r="A438">
        <f t="shared" ca="1" si="29"/>
        <v>11</v>
      </c>
      <c r="B438" t="s">
        <v>51</v>
      </c>
      <c r="C438" t="str">
        <f ca="1">IF(D438="",OFFSET(AvailabilityFactor!A$1,A438,0),C437)</f>
        <v>D2HYKC02</v>
      </c>
      <c r="D438" t="str" cm="1">
        <f t="array" aca="1" ref="D438" ca="1">IF(D437="",TS_DRC!$P$5,OFFSET(TS_DRC!P$5,RIGHT(D437,2),0,TRUE))</f>
        <v>TS24</v>
      </c>
      <c r="E438" t="str">
        <f t="shared" ca="1" si="30"/>
        <v>TS24</v>
      </c>
      <c r="F438">
        <f ca="1">IF($D438="",YEAR!C$2,1)</f>
        <v>1</v>
      </c>
      <c r="G438">
        <f ca="1">IF(F438&lt;1.1,F438,IF(F438&lt;YEAR!$C$2+YEAR!$C$3-2,F438+1,(YEAR!$C$2+YEAR!$C$3-1)&amp;"       :="))</f>
        <v>1</v>
      </c>
      <c r="H438">
        <f ca="1">IF(G438&lt;1.1,G438,IF(G438&lt;YEAR!$C$2+YEAR!$C$3-2,G438+1,(YEAR!$C$2+YEAR!$C$3-1)&amp;"       :="))</f>
        <v>1</v>
      </c>
      <c r="I438">
        <f ca="1">IF(H438&lt;1.1,H438,IF(H438&lt;YEAR!$C$2+YEAR!$C$3-2,H438+1,(YEAR!$C$2+YEAR!$C$3-1)&amp;"       :="))</f>
        <v>1</v>
      </c>
      <c r="J438">
        <f ca="1">IF(I438&lt;1.1,I438,IF(I438&lt;YEAR!$C$2+YEAR!$C$3-2,I438+1,(YEAR!$C$2+YEAR!$C$3-1)&amp;"       :="))</f>
        <v>1</v>
      </c>
      <c r="K438">
        <f ca="1">IF(J438&lt;1.1,J438,IF(J438&lt;YEAR!$C$2+YEAR!$C$3-2,J438+1,(YEAR!$C$2+YEAR!$C$3-1)&amp;"       :="))</f>
        <v>1</v>
      </c>
      <c r="L438">
        <f ca="1">IF(K438&lt;1.1,K438,IF(K438&lt;YEAR!$C$2+YEAR!$C$3-2,K438+1,(YEAR!$C$2+YEAR!$C$3-1)&amp;"       :="))</f>
        <v>1</v>
      </c>
      <c r="M438">
        <f ca="1">IF(L438&lt;1.1,L438,IF(L438&lt;YEAR!$C$2+YEAR!$C$3-2,L438+1,(YEAR!$C$2+YEAR!$C$3-1)&amp;"       :="))</f>
        <v>1</v>
      </c>
      <c r="N438">
        <f ca="1">IF(M438&lt;1.1,M438,IF(M438&lt;YEAR!$C$2+YEAR!$C$3-2,M438+1,(YEAR!$C$2+YEAR!$C$3-1)&amp;"       :="))</f>
        <v>1</v>
      </c>
      <c r="O438">
        <f ca="1">IF(N438&lt;1.1,N438,IF(N438&lt;YEAR!$C$2+YEAR!$C$3-2,N438+1,(YEAR!$C$2+YEAR!$C$3-1)&amp;"       :="))</f>
        <v>1</v>
      </c>
      <c r="P438">
        <f ca="1">IF(O438&lt;1.1,O438,IF(O438&lt;YEAR!$C$2+YEAR!$C$3-2,O438+1,(YEAR!$C$2+YEAR!$C$3-1)&amp;"       :="))</f>
        <v>1</v>
      </c>
      <c r="Q438">
        <f ca="1">IF(P438&lt;1.1,P438,IF(P438&lt;YEAR!$C$2+YEAR!$C$3-2,P438+1,(YEAR!$C$2+YEAR!$C$3-1)&amp;"       :="))</f>
        <v>1</v>
      </c>
      <c r="R438">
        <f ca="1">IF(Q438&lt;1.1,Q438,IF(Q438&lt;YEAR!$C$2+YEAR!$C$3-2,Q438+1,(YEAR!$C$2+YEAR!$C$3-1)&amp;"       :="))</f>
        <v>1</v>
      </c>
      <c r="S438">
        <f ca="1">IF(R438&lt;1.1,R438,IF(R438&lt;YEAR!$C$2+YEAR!$C$3-2,R438+1,(YEAR!$C$2+YEAR!$C$3-1)&amp;"       :="))</f>
        <v>1</v>
      </c>
      <c r="T438">
        <f ca="1">IF(S438&lt;1.1,S438,IF(S438&lt;YEAR!$C$2+YEAR!$C$3-2,S438+1,(YEAR!$C$2+YEAR!$C$3-1)&amp;"       :="))</f>
        <v>1</v>
      </c>
      <c r="U438">
        <f ca="1">IF(T438&lt;1.1,T438,IF(T438&lt;YEAR!$C$2+YEAR!$C$3-2,T438+1,(YEAR!$C$2+YEAR!$C$3-1)&amp;"       :="))</f>
        <v>1</v>
      </c>
      <c r="V438">
        <f ca="1">IF(U438&lt;1.1,U438,IF(U438&lt;YEAR!$C$2+YEAR!$C$3-2,U438+1,(YEAR!$C$2+YEAR!$C$3-1)&amp;"       :="))</f>
        <v>1</v>
      </c>
      <c r="W438">
        <f ca="1">IF(V438&lt;1.1,V438,IF(V438&lt;YEAR!$C$2+YEAR!$C$3-2,V438+1,(YEAR!$C$2+YEAR!$C$3-1)&amp;"       :="))</f>
        <v>1</v>
      </c>
      <c r="X438">
        <f ca="1">IF(W438&lt;1.1,W438,IF(W438&lt;YEAR!$C$2+YEAR!$C$3-2,W438+1,(YEAR!$C$2+YEAR!$C$3-1)&amp;"       :="))</f>
        <v>1</v>
      </c>
      <c r="Y438">
        <f ca="1">IF(X438&lt;1.1,X438,IF(X438&lt;YEAR!$C$2+YEAR!$C$3-2,X438+1,(YEAR!$C$2+YEAR!$C$3-1)&amp;"       :="))</f>
        <v>1</v>
      </c>
      <c r="Z438">
        <f ca="1">IF(Y438&lt;1.1,Y438,IF(Y438&lt;YEAR!$C$2+YEAR!$C$3-2,Y438+1,(YEAR!$C$2+YEAR!$C$3-1)&amp;"       :="))</f>
        <v>1</v>
      </c>
      <c r="AA438">
        <f ca="1">IF(Z438&lt;1.1,Z438,IF(Z438&lt;YEAR!$C$2+YEAR!$C$3-2,Z438+1,(YEAR!$C$2+YEAR!$C$3-1)&amp;"       :="))</f>
        <v>1</v>
      </c>
      <c r="AB438">
        <f ca="1">IF(AA438&lt;1.1,AA438,IF(AA438&lt;YEAR!$C$2+YEAR!$C$3-2,AA438+1,(YEAR!$C$2+YEAR!$C$3-1)&amp;"       :="))</f>
        <v>1</v>
      </c>
      <c r="AC438">
        <f ca="1">IF(AB438&lt;1.1,AB438,IF(AB438&lt;YEAR!$C$2+YEAR!$C$3-2,AB438+1,(YEAR!$C$2+YEAR!$C$3-1)&amp;"       :="))</f>
        <v>1</v>
      </c>
      <c r="AD438">
        <f ca="1">IF(AC438&lt;1.1,AC438,IF(AC438&lt;YEAR!$C$2+YEAR!$C$3-2,AC438+1,(YEAR!$C$2+YEAR!$C$3-1)&amp;"       :="))</f>
        <v>1</v>
      </c>
      <c r="AE438">
        <f ca="1">IF(AD438&lt;1.1,AD438,IF(AD438&lt;YEAR!$C$2+YEAR!$C$3-2,AD438+1,(YEAR!$C$2+YEAR!$C$3-1)&amp;"       :="))</f>
        <v>1</v>
      </c>
      <c r="AF438">
        <f ca="1">IF(AE438&lt;1.1,AE438,IF(AE438&lt;YEAR!$C$2+YEAR!$C$3-2,AE438+1,(YEAR!$C$2+YEAR!$C$3-1)&amp;"       :="))</f>
        <v>1</v>
      </c>
      <c r="AG438">
        <f ca="1">IF(AF438&lt;1.1,AF438,IF(AF438&lt;YEAR!$C$2+YEAR!$C$3-2,AF438+1,(YEAR!$C$2+YEAR!$C$3-1)&amp;"       :="))</f>
        <v>1</v>
      </c>
      <c r="AH438">
        <f ca="1">IF(AG438&lt;1.1,AG438,IF(AG438&lt;YEAR!$C$2+YEAR!$C$3-2,AG438+1,(YEAR!$C$2+YEAR!$C$3-1)&amp;"       :="))</f>
        <v>1</v>
      </c>
      <c r="AI438">
        <f ca="1">IF(AH438&lt;1.1,AH438,IF(AH438&lt;YEAR!$C$2+YEAR!$C$3-2,AH438+1,(YEAR!$C$2+YEAR!$C$3-1)&amp;"       :="))</f>
        <v>1</v>
      </c>
      <c r="AJ438">
        <f ca="1">IF(AI438&lt;1.1,AI438,IF(AI438&lt;YEAR!$C$2+YEAR!$C$3-2,AI438+1,(YEAR!$C$2+YEAR!$C$3-1)&amp;"       :="))</f>
        <v>1</v>
      </c>
    </row>
    <row r="439" spans="1:36">
      <c r="A439">
        <f t="shared" ca="1" si="29"/>
        <v>11</v>
      </c>
      <c r="B439" t="s">
        <v>51</v>
      </c>
      <c r="C439" t="str">
        <f ca="1">IF(D439="",OFFSET(AvailabilityFactor!A$1,A439,0),C438)</f>
        <v>D2HYKC02</v>
      </c>
      <c r="D439" t="str" cm="1">
        <f t="array" aca="1" ref="D439" ca="1">IF(D438="",TS_DRC!$P$5,OFFSET(TS_DRC!P$5,RIGHT(D438,2),0,TRUE))</f>
        <v>TS25</v>
      </c>
      <c r="E439" t="str">
        <f t="shared" ca="1" si="30"/>
        <v>TS25</v>
      </c>
      <c r="F439">
        <f ca="1">IF($D439="",YEAR!C$2,1)</f>
        <v>1</v>
      </c>
      <c r="G439">
        <f ca="1">IF(F439&lt;1.1,F439,IF(F439&lt;YEAR!$C$2+YEAR!$C$3-2,F439+1,(YEAR!$C$2+YEAR!$C$3-1)&amp;"       :="))</f>
        <v>1</v>
      </c>
      <c r="H439">
        <f ca="1">IF(G439&lt;1.1,G439,IF(G439&lt;YEAR!$C$2+YEAR!$C$3-2,G439+1,(YEAR!$C$2+YEAR!$C$3-1)&amp;"       :="))</f>
        <v>1</v>
      </c>
      <c r="I439">
        <f ca="1">IF(H439&lt;1.1,H439,IF(H439&lt;YEAR!$C$2+YEAR!$C$3-2,H439+1,(YEAR!$C$2+YEAR!$C$3-1)&amp;"       :="))</f>
        <v>1</v>
      </c>
      <c r="J439">
        <f ca="1">IF(I439&lt;1.1,I439,IF(I439&lt;YEAR!$C$2+YEAR!$C$3-2,I439+1,(YEAR!$C$2+YEAR!$C$3-1)&amp;"       :="))</f>
        <v>1</v>
      </c>
      <c r="K439">
        <f ca="1">IF(J439&lt;1.1,J439,IF(J439&lt;YEAR!$C$2+YEAR!$C$3-2,J439+1,(YEAR!$C$2+YEAR!$C$3-1)&amp;"       :="))</f>
        <v>1</v>
      </c>
      <c r="L439">
        <f ca="1">IF(K439&lt;1.1,K439,IF(K439&lt;YEAR!$C$2+YEAR!$C$3-2,K439+1,(YEAR!$C$2+YEAR!$C$3-1)&amp;"       :="))</f>
        <v>1</v>
      </c>
      <c r="M439">
        <f ca="1">IF(L439&lt;1.1,L439,IF(L439&lt;YEAR!$C$2+YEAR!$C$3-2,L439+1,(YEAR!$C$2+YEAR!$C$3-1)&amp;"       :="))</f>
        <v>1</v>
      </c>
      <c r="N439">
        <f ca="1">IF(M439&lt;1.1,M439,IF(M439&lt;YEAR!$C$2+YEAR!$C$3-2,M439+1,(YEAR!$C$2+YEAR!$C$3-1)&amp;"       :="))</f>
        <v>1</v>
      </c>
      <c r="O439">
        <f ca="1">IF(N439&lt;1.1,N439,IF(N439&lt;YEAR!$C$2+YEAR!$C$3-2,N439+1,(YEAR!$C$2+YEAR!$C$3-1)&amp;"       :="))</f>
        <v>1</v>
      </c>
      <c r="P439">
        <f ca="1">IF(O439&lt;1.1,O439,IF(O439&lt;YEAR!$C$2+YEAR!$C$3-2,O439+1,(YEAR!$C$2+YEAR!$C$3-1)&amp;"       :="))</f>
        <v>1</v>
      </c>
      <c r="Q439">
        <f ca="1">IF(P439&lt;1.1,P439,IF(P439&lt;YEAR!$C$2+YEAR!$C$3-2,P439+1,(YEAR!$C$2+YEAR!$C$3-1)&amp;"       :="))</f>
        <v>1</v>
      </c>
      <c r="R439">
        <f ca="1">IF(Q439&lt;1.1,Q439,IF(Q439&lt;YEAR!$C$2+YEAR!$C$3-2,Q439+1,(YEAR!$C$2+YEAR!$C$3-1)&amp;"       :="))</f>
        <v>1</v>
      </c>
      <c r="S439">
        <f ca="1">IF(R439&lt;1.1,R439,IF(R439&lt;YEAR!$C$2+YEAR!$C$3-2,R439+1,(YEAR!$C$2+YEAR!$C$3-1)&amp;"       :="))</f>
        <v>1</v>
      </c>
      <c r="T439">
        <f ca="1">IF(S439&lt;1.1,S439,IF(S439&lt;YEAR!$C$2+YEAR!$C$3-2,S439+1,(YEAR!$C$2+YEAR!$C$3-1)&amp;"       :="))</f>
        <v>1</v>
      </c>
      <c r="U439">
        <f ca="1">IF(T439&lt;1.1,T439,IF(T439&lt;YEAR!$C$2+YEAR!$C$3-2,T439+1,(YEAR!$C$2+YEAR!$C$3-1)&amp;"       :="))</f>
        <v>1</v>
      </c>
      <c r="V439">
        <f ca="1">IF(U439&lt;1.1,U439,IF(U439&lt;YEAR!$C$2+YEAR!$C$3-2,U439+1,(YEAR!$C$2+YEAR!$C$3-1)&amp;"       :="))</f>
        <v>1</v>
      </c>
      <c r="W439">
        <f ca="1">IF(V439&lt;1.1,V439,IF(V439&lt;YEAR!$C$2+YEAR!$C$3-2,V439+1,(YEAR!$C$2+YEAR!$C$3-1)&amp;"       :="))</f>
        <v>1</v>
      </c>
      <c r="X439">
        <f ca="1">IF(W439&lt;1.1,W439,IF(W439&lt;YEAR!$C$2+YEAR!$C$3-2,W439+1,(YEAR!$C$2+YEAR!$C$3-1)&amp;"       :="))</f>
        <v>1</v>
      </c>
      <c r="Y439">
        <f ca="1">IF(X439&lt;1.1,X439,IF(X439&lt;YEAR!$C$2+YEAR!$C$3-2,X439+1,(YEAR!$C$2+YEAR!$C$3-1)&amp;"       :="))</f>
        <v>1</v>
      </c>
      <c r="Z439">
        <f ca="1">IF(Y439&lt;1.1,Y439,IF(Y439&lt;YEAR!$C$2+YEAR!$C$3-2,Y439+1,(YEAR!$C$2+YEAR!$C$3-1)&amp;"       :="))</f>
        <v>1</v>
      </c>
      <c r="AA439">
        <f ca="1">IF(Z439&lt;1.1,Z439,IF(Z439&lt;YEAR!$C$2+YEAR!$C$3-2,Z439+1,(YEAR!$C$2+YEAR!$C$3-1)&amp;"       :="))</f>
        <v>1</v>
      </c>
      <c r="AB439">
        <f ca="1">IF(AA439&lt;1.1,AA439,IF(AA439&lt;YEAR!$C$2+YEAR!$C$3-2,AA439+1,(YEAR!$C$2+YEAR!$C$3-1)&amp;"       :="))</f>
        <v>1</v>
      </c>
      <c r="AC439">
        <f ca="1">IF(AB439&lt;1.1,AB439,IF(AB439&lt;YEAR!$C$2+YEAR!$C$3-2,AB439+1,(YEAR!$C$2+YEAR!$C$3-1)&amp;"       :="))</f>
        <v>1</v>
      </c>
      <c r="AD439">
        <f ca="1">IF(AC439&lt;1.1,AC439,IF(AC439&lt;YEAR!$C$2+YEAR!$C$3-2,AC439+1,(YEAR!$C$2+YEAR!$C$3-1)&amp;"       :="))</f>
        <v>1</v>
      </c>
      <c r="AE439">
        <f ca="1">IF(AD439&lt;1.1,AD439,IF(AD439&lt;YEAR!$C$2+YEAR!$C$3-2,AD439+1,(YEAR!$C$2+YEAR!$C$3-1)&amp;"       :="))</f>
        <v>1</v>
      </c>
      <c r="AF439">
        <f ca="1">IF(AE439&lt;1.1,AE439,IF(AE439&lt;YEAR!$C$2+YEAR!$C$3-2,AE439+1,(YEAR!$C$2+YEAR!$C$3-1)&amp;"       :="))</f>
        <v>1</v>
      </c>
      <c r="AG439">
        <f ca="1">IF(AF439&lt;1.1,AF439,IF(AF439&lt;YEAR!$C$2+YEAR!$C$3-2,AF439+1,(YEAR!$C$2+YEAR!$C$3-1)&amp;"       :="))</f>
        <v>1</v>
      </c>
      <c r="AH439">
        <f ca="1">IF(AG439&lt;1.1,AG439,IF(AG439&lt;YEAR!$C$2+YEAR!$C$3-2,AG439+1,(YEAR!$C$2+YEAR!$C$3-1)&amp;"       :="))</f>
        <v>1</v>
      </c>
      <c r="AI439">
        <f ca="1">IF(AH439&lt;1.1,AH439,IF(AH439&lt;YEAR!$C$2+YEAR!$C$3-2,AH439+1,(YEAR!$C$2+YEAR!$C$3-1)&amp;"       :="))</f>
        <v>1</v>
      </c>
      <c r="AJ439">
        <f ca="1">IF(AI439&lt;1.1,AI439,IF(AI439&lt;YEAR!$C$2+YEAR!$C$3-2,AI439+1,(YEAR!$C$2+YEAR!$C$3-1)&amp;"       :="))</f>
        <v>1</v>
      </c>
    </row>
    <row r="440" spans="1:36">
      <c r="A440">
        <f t="shared" ca="1" si="29"/>
        <v>11</v>
      </c>
      <c r="B440" t="s">
        <v>51</v>
      </c>
      <c r="C440" t="str">
        <f ca="1">IF(D440="",OFFSET(AvailabilityFactor!A$1,A440,0),C439)</f>
        <v>D2HYKC02</v>
      </c>
      <c r="D440" t="str" cm="1">
        <f t="array" aca="1" ref="D440" ca="1">IF(D439="",TS_DRC!$P$5,OFFSET(TS_DRC!P$5,RIGHT(D439,2),0,TRUE))</f>
        <v>TS26</v>
      </c>
      <c r="E440" t="str">
        <f t="shared" ca="1" si="30"/>
        <v>TS26</v>
      </c>
      <c r="F440">
        <f ca="1">IF($D440="",YEAR!C$2,1)</f>
        <v>1</v>
      </c>
      <c r="G440">
        <f ca="1">IF(F440&lt;1.1,F440,IF(F440&lt;YEAR!$C$2+YEAR!$C$3-2,F440+1,(YEAR!$C$2+YEAR!$C$3-1)&amp;"       :="))</f>
        <v>1</v>
      </c>
      <c r="H440">
        <f ca="1">IF(G440&lt;1.1,G440,IF(G440&lt;YEAR!$C$2+YEAR!$C$3-2,G440+1,(YEAR!$C$2+YEAR!$C$3-1)&amp;"       :="))</f>
        <v>1</v>
      </c>
      <c r="I440">
        <f ca="1">IF(H440&lt;1.1,H440,IF(H440&lt;YEAR!$C$2+YEAR!$C$3-2,H440+1,(YEAR!$C$2+YEAR!$C$3-1)&amp;"       :="))</f>
        <v>1</v>
      </c>
      <c r="J440">
        <f ca="1">IF(I440&lt;1.1,I440,IF(I440&lt;YEAR!$C$2+YEAR!$C$3-2,I440+1,(YEAR!$C$2+YEAR!$C$3-1)&amp;"       :="))</f>
        <v>1</v>
      </c>
      <c r="K440">
        <f ca="1">IF(J440&lt;1.1,J440,IF(J440&lt;YEAR!$C$2+YEAR!$C$3-2,J440+1,(YEAR!$C$2+YEAR!$C$3-1)&amp;"       :="))</f>
        <v>1</v>
      </c>
      <c r="L440">
        <f ca="1">IF(K440&lt;1.1,K440,IF(K440&lt;YEAR!$C$2+YEAR!$C$3-2,K440+1,(YEAR!$C$2+YEAR!$C$3-1)&amp;"       :="))</f>
        <v>1</v>
      </c>
      <c r="M440">
        <f ca="1">IF(L440&lt;1.1,L440,IF(L440&lt;YEAR!$C$2+YEAR!$C$3-2,L440+1,(YEAR!$C$2+YEAR!$C$3-1)&amp;"       :="))</f>
        <v>1</v>
      </c>
      <c r="N440">
        <f ca="1">IF(M440&lt;1.1,M440,IF(M440&lt;YEAR!$C$2+YEAR!$C$3-2,M440+1,(YEAR!$C$2+YEAR!$C$3-1)&amp;"       :="))</f>
        <v>1</v>
      </c>
      <c r="O440">
        <f ca="1">IF(N440&lt;1.1,N440,IF(N440&lt;YEAR!$C$2+YEAR!$C$3-2,N440+1,(YEAR!$C$2+YEAR!$C$3-1)&amp;"       :="))</f>
        <v>1</v>
      </c>
      <c r="P440">
        <f ca="1">IF(O440&lt;1.1,O440,IF(O440&lt;YEAR!$C$2+YEAR!$C$3-2,O440+1,(YEAR!$C$2+YEAR!$C$3-1)&amp;"       :="))</f>
        <v>1</v>
      </c>
      <c r="Q440">
        <f ca="1">IF(P440&lt;1.1,P440,IF(P440&lt;YEAR!$C$2+YEAR!$C$3-2,P440+1,(YEAR!$C$2+YEAR!$C$3-1)&amp;"       :="))</f>
        <v>1</v>
      </c>
      <c r="R440">
        <f ca="1">IF(Q440&lt;1.1,Q440,IF(Q440&lt;YEAR!$C$2+YEAR!$C$3-2,Q440+1,(YEAR!$C$2+YEAR!$C$3-1)&amp;"       :="))</f>
        <v>1</v>
      </c>
      <c r="S440">
        <f ca="1">IF(R440&lt;1.1,R440,IF(R440&lt;YEAR!$C$2+YEAR!$C$3-2,R440+1,(YEAR!$C$2+YEAR!$C$3-1)&amp;"       :="))</f>
        <v>1</v>
      </c>
      <c r="T440">
        <f ca="1">IF(S440&lt;1.1,S440,IF(S440&lt;YEAR!$C$2+YEAR!$C$3-2,S440+1,(YEAR!$C$2+YEAR!$C$3-1)&amp;"       :="))</f>
        <v>1</v>
      </c>
      <c r="U440">
        <f ca="1">IF(T440&lt;1.1,T440,IF(T440&lt;YEAR!$C$2+YEAR!$C$3-2,T440+1,(YEAR!$C$2+YEAR!$C$3-1)&amp;"       :="))</f>
        <v>1</v>
      </c>
      <c r="V440">
        <f ca="1">IF(U440&lt;1.1,U440,IF(U440&lt;YEAR!$C$2+YEAR!$C$3-2,U440+1,(YEAR!$C$2+YEAR!$C$3-1)&amp;"       :="))</f>
        <v>1</v>
      </c>
      <c r="W440">
        <f ca="1">IF(V440&lt;1.1,V440,IF(V440&lt;YEAR!$C$2+YEAR!$C$3-2,V440+1,(YEAR!$C$2+YEAR!$C$3-1)&amp;"       :="))</f>
        <v>1</v>
      </c>
      <c r="X440">
        <f ca="1">IF(W440&lt;1.1,W440,IF(W440&lt;YEAR!$C$2+YEAR!$C$3-2,W440+1,(YEAR!$C$2+YEAR!$C$3-1)&amp;"       :="))</f>
        <v>1</v>
      </c>
      <c r="Y440">
        <f ca="1">IF(X440&lt;1.1,X440,IF(X440&lt;YEAR!$C$2+YEAR!$C$3-2,X440+1,(YEAR!$C$2+YEAR!$C$3-1)&amp;"       :="))</f>
        <v>1</v>
      </c>
      <c r="Z440">
        <f ca="1">IF(Y440&lt;1.1,Y440,IF(Y440&lt;YEAR!$C$2+YEAR!$C$3-2,Y440+1,(YEAR!$C$2+YEAR!$C$3-1)&amp;"       :="))</f>
        <v>1</v>
      </c>
      <c r="AA440">
        <f ca="1">IF(Z440&lt;1.1,Z440,IF(Z440&lt;YEAR!$C$2+YEAR!$C$3-2,Z440+1,(YEAR!$C$2+YEAR!$C$3-1)&amp;"       :="))</f>
        <v>1</v>
      </c>
      <c r="AB440">
        <f ca="1">IF(AA440&lt;1.1,AA440,IF(AA440&lt;YEAR!$C$2+YEAR!$C$3-2,AA440+1,(YEAR!$C$2+YEAR!$C$3-1)&amp;"       :="))</f>
        <v>1</v>
      </c>
      <c r="AC440">
        <f ca="1">IF(AB440&lt;1.1,AB440,IF(AB440&lt;YEAR!$C$2+YEAR!$C$3-2,AB440+1,(YEAR!$C$2+YEAR!$C$3-1)&amp;"       :="))</f>
        <v>1</v>
      </c>
      <c r="AD440">
        <f ca="1">IF(AC440&lt;1.1,AC440,IF(AC440&lt;YEAR!$C$2+YEAR!$C$3-2,AC440+1,(YEAR!$C$2+YEAR!$C$3-1)&amp;"       :="))</f>
        <v>1</v>
      </c>
      <c r="AE440">
        <f ca="1">IF(AD440&lt;1.1,AD440,IF(AD440&lt;YEAR!$C$2+YEAR!$C$3-2,AD440+1,(YEAR!$C$2+YEAR!$C$3-1)&amp;"       :="))</f>
        <v>1</v>
      </c>
      <c r="AF440">
        <f ca="1">IF(AE440&lt;1.1,AE440,IF(AE440&lt;YEAR!$C$2+YEAR!$C$3-2,AE440+1,(YEAR!$C$2+YEAR!$C$3-1)&amp;"       :="))</f>
        <v>1</v>
      </c>
      <c r="AG440">
        <f ca="1">IF(AF440&lt;1.1,AF440,IF(AF440&lt;YEAR!$C$2+YEAR!$C$3-2,AF440+1,(YEAR!$C$2+YEAR!$C$3-1)&amp;"       :="))</f>
        <v>1</v>
      </c>
      <c r="AH440">
        <f ca="1">IF(AG440&lt;1.1,AG440,IF(AG440&lt;YEAR!$C$2+YEAR!$C$3-2,AG440+1,(YEAR!$C$2+YEAR!$C$3-1)&amp;"       :="))</f>
        <v>1</v>
      </c>
      <c r="AI440">
        <f ca="1">IF(AH440&lt;1.1,AH440,IF(AH440&lt;YEAR!$C$2+YEAR!$C$3-2,AH440+1,(YEAR!$C$2+YEAR!$C$3-1)&amp;"       :="))</f>
        <v>1</v>
      </c>
      <c r="AJ440">
        <f ca="1">IF(AI440&lt;1.1,AI440,IF(AI440&lt;YEAR!$C$2+YEAR!$C$3-2,AI440+1,(YEAR!$C$2+YEAR!$C$3-1)&amp;"       :="))</f>
        <v>1</v>
      </c>
    </row>
    <row r="441" spans="1:36">
      <c r="A441">
        <f t="shared" ca="1" si="29"/>
        <v>11</v>
      </c>
      <c r="B441" t="s">
        <v>51</v>
      </c>
      <c r="C441" t="str">
        <f ca="1">IF(D441="",OFFSET(AvailabilityFactor!A$1,A441,0),C440)</f>
        <v>D2HYKC02</v>
      </c>
      <c r="D441" t="str" cm="1">
        <f t="array" aca="1" ref="D441" ca="1">IF(D440="",TS_DRC!$P$5,OFFSET(TS_DRC!P$5,RIGHT(D440,2),0,TRUE))</f>
        <v>TS27</v>
      </c>
      <c r="E441" t="str">
        <f t="shared" ca="1" si="30"/>
        <v>TS27</v>
      </c>
      <c r="F441">
        <f ca="1">IF($D441="",YEAR!C$2,1)</f>
        <v>1</v>
      </c>
      <c r="G441">
        <f ca="1">IF(F441&lt;1.1,F441,IF(F441&lt;YEAR!$C$2+YEAR!$C$3-2,F441+1,(YEAR!$C$2+YEAR!$C$3-1)&amp;"       :="))</f>
        <v>1</v>
      </c>
      <c r="H441">
        <f ca="1">IF(G441&lt;1.1,G441,IF(G441&lt;YEAR!$C$2+YEAR!$C$3-2,G441+1,(YEAR!$C$2+YEAR!$C$3-1)&amp;"       :="))</f>
        <v>1</v>
      </c>
      <c r="I441">
        <f ca="1">IF(H441&lt;1.1,H441,IF(H441&lt;YEAR!$C$2+YEAR!$C$3-2,H441+1,(YEAR!$C$2+YEAR!$C$3-1)&amp;"       :="))</f>
        <v>1</v>
      </c>
      <c r="J441">
        <f ca="1">IF(I441&lt;1.1,I441,IF(I441&lt;YEAR!$C$2+YEAR!$C$3-2,I441+1,(YEAR!$C$2+YEAR!$C$3-1)&amp;"       :="))</f>
        <v>1</v>
      </c>
      <c r="K441">
        <f ca="1">IF(J441&lt;1.1,J441,IF(J441&lt;YEAR!$C$2+YEAR!$C$3-2,J441+1,(YEAR!$C$2+YEAR!$C$3-1)&amp;"       :="))</f>
        <v>1</v>
      </c>
      <c r="L441">
        <f ca="1">IF(K441&lt;1.1,K441,IF(K441&lt;YEAR!$C$2+YEAR!$C$3-2,K441+1,(YEAR!$C$2+YEAR!$C$3-1)&amp;"       :="))</f>
        <v>1</v>
      </c>
      <c r="M441">
        <f ca="1">IF(L441&lt;1.1,L441,IF(L441&lt;YEAR!$C$2+YEAR!$C$3-2,L441+1,(YEAR!$C$2+YEAR!$C$3-1)&amp;"       :="))</f>
        <v>1</v>
      </c>
      <c r="N441">
        <f ca="1">IF(M441&lt;1.1,M441,IF(M441&lt;YEAR!$C$2+YEAR!$C$3-2,M441+1,(YEAR!$C$2+YEAR!$C$3-1)&amp;"       :="))</f>
        <v>1</v>
      </c>
      <c r="O441">
        <f ca="1">IF(N441&lt;1.1,N441,IF(N441&lt;YEAR!$C$2+YEAR!$C$3-2,N441+1,(YEAR!$C$2+YEAR!$C$3-1)&amp;"       :="))</f>
        <v>1</v>
      </c>
      <c r="P441">
        <f ca="1">IF(O441&lt;1.1,O441,IF(O441&lt;YEAR!$C$2+YEAR!$C$3-2,O441+1,(YEAR!$C$2+YEAR!$C$3-1)&amp;"       :="))</f>
        <v>1</v>
      </c>
      <c r="Q441">
        <f ca="1">IF(P441&lt;1.1,P441,IF(P441&lt;YEAR!$C$2+YEAR!$C$3-2,P441+1,(YEAR!$C$2+YEAR!$C$3-1)&amp;"       :="))</f>
        <v>1</v>
      </c>
      <c r="R441">
        <f ca="1">IF(Q441&lt;1.1,Q441,IF(Q441&lt;YEAR!$C$2+YEAR!$C$3-2,Q441+1,(YEAR!$C$2+YEAR!$C$3-1)&amp;"       :="))</f>
        <v>1</v>
      </c>
      <c r="S441">
        <f ca="1">IF(R441&lt;1.1,R441,IF(R441&lt;YEAR!$C$2+YEAR!$C$3-2,R441+1,(YEAR!$C$2+YEAR!$C$3-1)&amp;"       :="))</f>
        <v>1</v>
      </c>
      <c r="T441">
        <f ca="1">IF(S441&lt;1.1,S441,IF(S441&lt;YEAR!$C$2+YEAR!$C$3-2,S441+1,(YEAR!$C$2+YEAR!$C$3-1)&amp;"       :="))</f>
        <v>1</v>
      </c>
      <c r="U441">
        <f ca="1">IF(T441&lt;1.1,T441,IF(T441&lt;YEAR!$C$2+YEAR!$C$3-2,T441+1,(YEAR!$C$2+YEAR!$C$3-1)&amp;"       :="))</f>
        <v>1</v>
      </c>
      <c r="V441">
        <f ca="1">IF(U441&lt;1.1,U441,IF(U441&lt;YEAR!$C$2+YEAR!$C$3-2,U441+1,(YEAR!$C$2+YEAR!$C$3-1)&amp;"       :="))</f>
        <v>1</v>
      </c>
      <c r="W441">
        <f ca="1">IF(V441&lt;1.1,V441,IF(V441&lt;YEAR!$C$2+YEAR!$C$3-2,V441+1,(YEAR!$C$2+YEAR!$C$3-1)&amp;"       :="))</f>
        <v>1</v>
      </c>
      <c r="X441">
        <f ca="1">IF(W441&lt;1.1,W441,IF(W441&lt;YEAR!$C$2+YEAR!$C$3-2,W441+1,(YEAR!$C$2+YEAR!$C$3-1)&amp;"       :="))</f>
        <v>1</v>
      </c>
      <c r="Y441">
        <f ca="1">IF(X441&lt;1.1,X441,IF(X441&lt;YEAR!$C$2+YEAR!$C$3-2,X441+1,(YEAR!$C$2+YEAR!$C$3-1)&amp;"       :="))</f>
        <v>1</v>
      </c>
      <c r="Z441">
        <f ca="1">IF(Y441&lt;1.1,Y441,IF(Y441&lt;YEAR!$C$2+YEAR!$C$3-2,Y441+1,(YEAR!$C$2+YEAR!$C$3-1)&amp;"       :="))</f>
        <v>1</v>
      </c>
      <c r="AA441">
        <f ca="1">IF(Z441&lt;1.1,Z441,IF(Z441&lt;YEAR!$C$2+YEAR!$C$3-2,Z441+1,(YEAR!$C$2+YEAR!$C$3-1)&amp;"       :="))</f>
        <v>1</v>
      </c>
      <c r="AB441">
        <f ca="1">IF(AA441&lt;1.1,AA441,IF(AA441&lt;YEAR!$C$2+YEAR!$C$3-2,AA441+1,(YEAR!$C$2+YEAR!$C$3-1)&amp;"       :="))</f>
        <v>1</v>
      </c>
      <c r="AC441">
        <f ca="1">IF(AB441&lt;1.1,AB441,IF(AB441&lt;YEAR!$C$2+YEAR!$C$3-2,AB441+1,(YEAR!$C$2+YEAR!$C$3-1)&amp;"       :="))</f>
        <v>1</v>
      </c>
      <c r="AD441">
        <f ca="1">IF(AC441&lt;1.1,AC441,IF(AC441&lt;YEAR!$C$2+YEAR!$C$3-2,AC441+1,(YEAR!$C$2+YEAR!$C$3-1)&amp;"       :="))</f>
        <v>1</v>
      </c>
      <c r="AE441">
        <f ca="1">IF(AD441&lt;1.1,AD441,IF(AD441&lt;YEAR!$C$2+YEAR!$C$3-2,AD441+1,(YEAR!$C$2+YEAR!$C$3-1)&amp;"       :="))</f>
        <v>1</v>
      </c>
      <c r="AF441">
        <f ca="1">IF(AE441&lt;1.1,AE441,IF(AE441&lt;YEAR!$C$2+YEAR!$C$3-2,AE441+1,(YEAR!$C$2+YEAR!$C$3-1)&amp;"       :="))</f>
        <v>1</v>
      </c>
      <c r="AG441">
        <f ca="1">IF(AF441&lt;1.1,AF441,IF(AF441&lt;YEAR!$C$2+YEAR!$C$3-2,AF441+1,(YEAR!$C$2+YEAR!$C$3-1)&amp;"       :="))</f>
        <v>1</v>
      </c>
      <c r="AH441">
        <f ca="1">IF(AG441&lt;1.1,AG441,IF(AG441&lt;YEAR!$C$2+YEAR!$C$3-2,AG441+1,(YEAR!$C$2+YEAR!$C$3-1)&amp;"       :="))</f>
        <v>1</v>
      </c>
      <c r="AI441">
        <f ca="1">IF(AH441&lt;1.1,AH441,IF(AH441&lt;YEAR!$C$2+YEAR!$C$3-2,AH441+1,(YEAR!$C$2+YEAR!$C$3-1)&amp;"       :="))</f>
        <v>1</v>
      </c>
      <c r="AJ441">
        <f ca="1">IF(AI441&lt;1.1,AI441,IF(AI441&lt;YEAR!$C$2+YEAR!$C$3-2,AI441+1,(YEAR!$C$2+YEAR!$C$3-1)&amp;"       :="))</f>
        <v>1</v>
      </c>
    </row>
    <row r="442" spans="1:36">
      <c r="A442">
        <f t="shared" ca="1" si="29"/>
        <v>11</v>
      </c>
      <c r="B442" t="s">
        <v>51</v>
      </c>
      <c r="C442" t="str">
        <f ca="1">IF(D442="",OFFSET(AvailabilityFactor!A$1,A442,0),C441)</f>
        <v>D2HYKC02</v>
      </c>
      <c r="D442" t="str" cm="1">
        <f t="array" aca="1" ref="D442" ca="1">IF(D441="",TS_DRC!$P$5,OFFSET(TS_DRC!P$5,RIGHT(D441,2),0,TRUE))</f>
        <v>TS28</v>
      </c>
      <c r="E442" t="str">
        <f t="shared" ca="1" si="30"/>
        <v>TS28</v>
      </c>
      <c r="F442">
        <f ca="1">IF($D442="",YEAR!C$2,1)</f>
        <v>1</v>
      </c>
      <c r="G442">
        <f ca="1">IF(F442&lt;1.1,F442,IF(F442&lt;YEAR!$C$2+YEAR!$C$3-2,F442+1,(YEAR!$C$2+YEAR!$C$3-1)&amp;"       :="))</f>
        <v>1</v>
      </c>
      <c r="H442">
        <f ca="1">IF(G442&lt;1.1,G442,IF(G442&lt;YEAR!$C$2+YEAR!$C$3-2,G442+1,(YEAR!$C$2+YEAR!$C$3-1)&amp;"       :="))</f>
        <v>1</v>
      </c>
      <c r="I442">
        <f ca="1">IF(H442&lt;1.1,H442,IF(H442&lt;YEAR!$C$2+YEAR!$C$3-2,H442+1,(YEAR!$C$2+YEAR!$C$3-1)&amp;"       :="))</f>
        <v>1</v>
      </c>
      <c r="J442">
        <f ca="1">IF(I442&lt;1.1,I442,IF(I442&lt;YEAR!$C$2+YEAR!$C$3-2,I442+1,(YEAR!$C$2+YEAR!$C$3-1)&amp;"       :="))</f>
        <v>1</v>
      </c>
      <c r="K442">
        <f ca="1">IF(J442&lt;1.1,J442,IF(J442&lt;YEAR!$C$2+YEAR!$C$3-2,J442+1,(YEAR!$C$2+YEAR!$C$3-1)&amp;"       :="))</f>
        <v>1</v>
      </c>
      <c r="L442">
        <f ca="1">IF(K442&lt;1.1,K442,IF(K442&lt;YEAR!$C$2+YEAR!$C$3-2,K442+1,(YEAR!$C$2+YEAR!$C$3-1)&amp;"       :="))</f>
        <v>1</v>
      </c>
      <c r="M442">
        <f ca="1">IF(L442&lt;1.1,L442,IF(L442&lt;YEAR!$C$2+YEAR!$C$3-2,L442+1,(YEAR!$C$2+YEAR!$C$3-1)&amp;"       :="))</f>
        <v>1</v>
      </c>
      <c r="N442">
        <f ca="1">IF(M442&lt;1.1,M442,IF(M442&lt;YEAR!$C$2+YEAR!$C$3-2,M442+1,(YEAR!$C$2+YEAR!$C$3-1)&amp;"       :="))</f>
        <v>1</v>
      </c>
      <c r="O442">
        <f ca="1">IF(N442&lt;1.1,N442,IF(N442&lt;YEAR!$C$2+YEAR!$C$3-2,N442+1,(YEAR!$C$2+YEAR!$C$3-1)&amp;"       :="))</f>
        <v>1</v>
      </c>
      <c r="P442">
        <f ca="1">IF(O442&lt;1.1,O442,IF(O442&lt;YEAR!$C$2+YEAR!$C$3-2,O442+1,(YEAR!$C$2+YEAR!$C$3-1)&amp;"       :="))</f>
        <v>1</v>
      </c>
      <c r="Q442">
        <f ca="1">IF(P442&lt;1.1,P442,IF(P442&lt;YEAR!$C$2+YEAR!$C$3-2,P442+1,(YEAR!$C$2+YEAR!$C$3-1)&amp;"       :="))</f>
        <v>1</v>
      </c>
      <c r="R442">
        <f ca="1">IF(Q442&lt;1.1,Q442,IF(Q442&lt;YEAR!$C$2+YEAR!$C$3-2,Q442+1,(YEAR!$C$2+YEAR!$C$3-1)&amp;"       :="))</f>
        <v>1</v>
      </c>
      <c r="S442">
        <f ca="1">IF(R442&lt;1.1,R442,IF(R442&lt;YEAR!$C$2+YEAR!$C$3-2,R442+1,(YEAR!$C$2+YEAR!$C$3-1)&amp;"       :="))</f>
        <v>1</v>
      </c>
      <c r="T442">
        <f ca="1">IF(S442&lt;1.1,S442,IF(S442&lt;YEAR!$C$2+YEAR!$C$3-2,S442+1,(YEAR!$C$2+YEAR!$C$3-1)&amp;"       :="))</f>
        <v>1</v>
      </c>
      <c r="U442">
        <f ca="1">IF(T442&lt;1.1,T442,IF(T442&lt;YEAR!$C$2+YEAR!$C$3-2,T442+1,(YEAR!$C$2+YEAR!$C$3-1)&amp;"       :="))</f>
        <v>1</v>
      </c>
      <c r="V442">
        <f ca="1">IF(U442&lt;1.1,U442,IF(U442&lt;YEAR!$C$2+YEAR!$C$3-2,U442+1,(YEAR!$C$2+YEAR!$C$3-1)&amp;"       :="))</f>
        <v>1</v>
      </c>
      <c r="W442">
        <f ca="1">IF(V442&lt;1.1,V442,IF(V442&lt;YEAR!$C$2+YEAR!$C$3-2,V442+1,(YEAR!$C$2+YEAR!$C$3-1)&amp;"       :="))</f>
        <v>1</v>
      </c>
      <c r="X442">
        <f ca="1">IF(W442&lt;1.1,W442,IF(W442&lt;YEAR!$C$2+YEAR!$C$3-2,W442+1,(YEAR!$C$2+YEAR!$C$3-1)&amp;"       :="))</f>
        <v>1</v>
      </c>
      <c r="Y442">
        <f ca="1">IF(X442&lt;1.1,X442,IF(X442&lt;YEAR!$C$2+YEAR!$C$3-2,X442+1,(YEAR!$C$2+YEAR!$C$3-1)&amp;"       :="))</f>
        <v>1</v>
      </c>
      <c r="Z442">
        <f ca="1">IF(Y442&lt;1.1,Y442,IF(Y442&lt;YEAR!$C$2+YEAR!$C$3-2,Y442+1,(YEAR!$C$2+YEAR!$C$3-1)&amp;"       :="))</f>
        <v>1</v>
      </c>
      <c r="AA442">
        <f ca="1">IF(Z442&lt;1.1,Z442,IF(Z442&lt;YEAR!$C$2+YEAR!$C$3-2,Z442+1,(YEAR!$C$2+YEAR!$C$3-1)&amp;"       :="))</f>
        <v>1</v>
      </c>
      <c r="AB442">
        <f ca="1">IF(AA442&lt;1.1,AA442,IF(AA442&lt;YEAR!$C$2+YEAR!$C$3-2,AA442+1,(YEAR!$C$2+YEAR!$C$3-1)&amp;"       :="))</f>
        <v>1</v>
      </c>
      <c r="AC442">
        <f ca="1">IF(AB442&lt;1.1,AB442,IF(AB442&lt;YEAR!$C$2+YEAR!$C$3-2,AB442+1,(YEAR!$C$2+YEAR!$C$3-1)&amp;"       :="))</f>
        <v>1</v>
      </c>
      <c r="AD442">
        <f ca="1">IF(AC442&lt;1.1,AC442,IF(AC442&lt;YEAR!$C$2+YEAR!$C$3-2,AC442+1,(YEAR!$C$2+YEAR!$C$3-1)&amp;"       :="))</f>
        <v>1</v>
      </c>
      <c r="AE442">
        <f ca="1">IF(AD442&lt;1.1,AD442,IF(AD442&lt;YEAR!$C$2+YEAR!$C$3-2,AD442+1,(YEAR!$C$2+YEAR!$C$3-1)&amp;"       :="))</f>
        <v>1</v>
      </c>
      <c r="AF442">
        <f ca="1">IF(AE442&lt;1.1,AE442,IF(AE442&lt;YEAR!$C$2+YEAR!$C$3-2,AE442+1,(YEAR!$C$2+YEAR!$C$3-1)&amp;"       :="))</f>
        <v>1</v>
      </c>
      <c r="AG442">
        <f ca="1">IF(AF442&lt;1.1,AF442,IF(AF442&lt;YEAR!$C$2+YEAR!$C$3-2,AF442+1,(YEAR!$C$2+YEAR!$C$3-1)&amp;"       :="))</f>
        <v>1</v>
      </c>
      <c r="AH442">
        <f ca="1">IF(AG442&lt;1.1,AG442,IF(AG442&lt;YEAR!$C$2+YEAR!$C$3-2,AG442+1,(YEAR!$C$2+YEAR!$C$3-1)&amp;"       :="))</f>
        <v>1</v>
      </c>
      <c r="AI442">
        <f ca="1">IF(AH442&lt;1.1,AH442,IF(AH442&lt;YEAR!$C$2+YEAR!$C$3-2,AH442+1,(YEAR!$C$2+YEAR!$C$3-1)&amp;"       :="))</f>
        <v>1</v>
      </c>
      <c r="AJ442">
        <f ca="1">IF(AI442&lt;1.1,AI442,IF(AI442&lt;YEAR!$C$2+YEAR!$C$3-2,AI442+1,(YEAR!$C$2+YEAR!$C$3-1)&amp;"       :="))</f>
        <v>1</v>
      </c>
    </row>
    <row r="443" spans="1:36">
      <c r="A443">
        <f t="shared" ca="1" si="29"/>
        <v>11</v>
      </c>
      <c r="B443" t="s">
        <v>51</v>
      </c>
      <c r="C443" t="str">
        <f ca="1">IF(D443="",OFFSET(AvailabilityFactor!A$1,A443,0),C442)</f>
        <v>D2HYKC02</v>
      </c>
      <c r="D443" t="str" cm="1">
        <f t="array" aca="1" ref="D443" ca="1">IF(D442="",TS_DRC!$P$5,OFFSET(TS_DRC!P$5,RIGHT(D442,2),0,TRUE))</f>
        <v>TS29</v>
      </c>
      <c r="E443" t="str">
        <f t="shared" ca="1" si="30"/>
        <v>TS29</v>
      </c>
      <c r="F443">
        <f ca="1">IF($D443="",YEAR!C$2,1)</f>
        <v>1</v>
      </c>
      <c r="G443">
        <f ca="1">IF(F443&lt;1.1,F443,IF(F443&lt;YEAR!$C$2+YEAR!$C$3-2,F443+1,(YEAR!$C$2+YEAR!$C$3-1)&amp;"       :="))</f>
        <v>1</v>
      </c>
      <c r="H443">
        <f ca="1">IF(G443&lt;1.1,G443,IF(G443&lt;YEAR!$C$2+YEAR!$C$3-2,G443+1,(YEAR!$C$2+YEAR!$C$3-1)&amp;"       :="))</f>
        <v>1</v>
      </c>
      <c r="I443">
        <f ca="1">IF(H443&lt;1.1,H443,IF(H443&lt;YEAR!$C$2+YEAR!$C$3-2,H443+1,(YEAR!$C$2+YEAR!$C$3-1)&amp;"       :="))</f>
        <v>1</v>
      </c>
      <c r="J443">
        <f ca="1">IF(I443&lt;1.1,I443,IF(I443&lt;YEAR!$C$2+YEAR!$C$3-2,I443+1,(YEAR!$C$2+YEAR!$C$3-1)&amp;"       :="))</f>
        <v>1</v>
      </c>
      <c r="K443">
        <f ca="1">IF(J443&lt;1.1,J443,IF(J443&lt;YEAR!$C$2+YEAR!$C$3-2,J443+1,(YEAR!$C$2+YEAR!$C$3-1)&amp;"       :="))</f>
        <v>1</v>
      </c>
      <c r="L443">
        <f ca="1">IF(K443&lt;1.1,K443,IF(K443&lt;YEAR!$C$2+YEAR!$C$3-2,K443+1,(YEAR!$C$2+YEAR!$C$3-1)&amp;"       :="))</f>
        <v>1</v>
      </c>
      <c r="M443">
        <f ca="1">IF(L443&lt;1.1,L443,IF(L443&lt;YEAR!$C$2+YEAR!$C$3-2,L443+1,(YEAR!$C$2+YEAR!$C$3-1)&amp;"       :="))</f>
        <v>1</v>
      </c>
      <c r="N443">
        <f ca="1">IF(M443&lt;1.1,M443,IF(M443&lt;YEAR!$C$2+YEAR!$C$3-2,M443+1,(YEAR!$C$2+YEAR!$C$3-1)&amp;"       :="))</f>
        <v>1</v>
      </c>
      <c r="O443">
        <f ca="1">IF(N443&lt;1.1,N443,IF(N443&lt;YEAR!$C$2+YEAR!$C$3-2,N443+1,(YEAR!$C$2+YEAR!$C$3-1)&amp;"       :="))</f>
        <v>1</v>
      </c>
      <c r="P443">
        <f ca="1">IF(O443&lt;1.1,O443,IF(O443&lt;YEAR!$C$2+YEAR!$C$3-2,O443+1,(YEAR!$C$2+YEAR!$C$3-1)&amp;"       :="))</f>
        <v>1</v>
      </c>
      <c r="Q443">
        <f ca="1">IF(P443&lt;1.1,P443,IF(P443&lt;YEAR!$C$2+YEAR!$C$3-2,P443+1,(YEAR!$C$2+YEAR!$C$3-1)&amp;"       :="))</f>
        <v>1</v>
      </c>
      <c r="R443">
        <f ca="1">IF(Q443&lt;1.1,Q443,IF(Q443&lt;YEAR!$C$2+YEAR!$C$3-2,Q443+1,(YEAR!$C$2+YEAR!$C$3-1)&amp;"       :="))</f>
        <v>1</v>
      </c>
      <c r="S443">
        <f ca="1">IF(R443&lt;1.1,R443,IF(R443&lt;YEAR!$C$2+YEAR!$C$3-2,R443+1,(YEAR!$C$2+YEAR!$C$3-1)&amp;"       :="))</f>
        <v>1</v>
      </c>
      <c r="T443">
        <f ca="1">IF(S443&lt;1.1,S443,IF(S443&lt;YEAR!$C$2+YEAR!$C$3-2,S443+1,(YEAR!$C$2+YEAR!$C$3-1)&amp;"       :="))</f>
        <v>1</v>
      </c>
      <c r="U443">
        <f ca="1">IF(T443&lt;1.1,T443,IF(T443&lt;YEAR!$C$2+YEAR!$C$3-2,T443+1,(YEAR!$C$2+YEAR!$C$3-1)&amp;"       :="))</f>
        <v>1</v>
      </c>
      <c r="V443">
        <f ca="1">IF(U443&lt;1.1,U443,IF(U443&lt;YEAR!$C$2+YEAR!$C$3-2,U443+1,(YEAR!$C$2+YEAR!$C$3-1)&amp;"       :="))</f>
        <v>1</v>
      </c>
      <c r="W443">
        <f ca="1">IF(V443&lt;1.1,V443,IF(V443&lt;YEAR!$C$2+YEAR!$C$3-2,V443+1,(YEAR!$C$2+YEAR!$C$3-1)&amp;"       :="))</f>
        <v>1</v>
      </c>
      <c r="X443">
        <f ca="1">IF(W443&lt;1.1,W443,IF(W443&lt;YEAR!$C$2+YEAR!$C$3-2,W443+1,(YEAR!$C$2+YEAR!$C$3-1)&amp;"       :="))</f>
        <v>1</v>
      </c>
      <c r="Y443">
        <f ca="1">IF(X443&lt;1.1,X443,IF(X443&lt;YEAR!$C$2+YEAR!$C$3-2,X443+1,(YEAR!$C$2+YEAR!$C$3-1)&amp;"       :="))</f>
        <v>1</v>
      </c>
      <c r="Z443">
        <f ca="1">IF(Y443&lt;1.1,Y443,IF(Y443&lt;YEAR!$C$2+YEAR!$C$3-2,Y443+1,(YEAR!$C$2+YEAR!$C$3-1)&amp;"       :="))</f>
        <v>1</v>
      </c>
      <c r="AA443">
        <f ca="1">IF(Z443&lt;1.1,Z443,IF(Z443&lt;YEAR!$C$2+YEAR!$C$3-2,Z443+1,(YEAR!$C$2+YEAR!$C$3-1)&amp;"       :="))</f>
        <v>1</v>
      </c>
      <c r="AB443">
        <f ca="1">IF(AA443&lt;1.1,AA443,IF(AA443&lt;YEAR!$C$2+YEAR!$C$3-2,AA443+1,(YEAR!$C$2+YEAR!$C$3-1)&amp;"       :="))</f>
        <v>1</v>
      </c>
      <c r="AC443">
        <f ca="1">IF(AB443&lt;1.1,AB443,IF(AB443&lt;YEAR!$C$2+YEAR!$C$3-2,AB443+1,(YEAR!$C$2+YEAR!$C$3-1)&amp;"       :="))</f>
        <v>1</v>
      </c>
      <c r="AD443">
        <f ca="1">IF(AC443&lt;1.1,AC443,IF(AC443&lt;YEAR!$C$2+YEAR!$C$3-2,AC443+1,(YEAR!$C$2+YEAR!$C$3-1)&amp;"       :="))</f>
        <v>1</v>
      </c>
      <c r="AE443">
        <f ca="1">IF(AD443&lt;1.1,AD443,IF(AD443&lt;YEAR!$C$2+YEAR!$C$3-2,AD443+1,(YEAR!$C$2+YEAR!$C$3-1)&amp;"       :="))</f>
        <v>1</v>
      </c>
      <c r="AF443">
        <f ca="1">IF(AE443&lt;1.1,AE443,IF(AE443&lt;YEAR!$C$2+YEAR!$C$3-2,AE443+1,(YEAR!$C$2+YEAR!$C$3-1)&amp;"       :="))</f>
        <v>1</v>
      </c>
      <c r="AG443">
        <f ca="1">IF(AF443&lt;1.1,AF443,IF(AF443&lt;YEAR!$C$2+YEAR!$C$3-2,AF443+1,(YEAR!$C$2+YEAR!$C$3-1)&amp;"       :="))</f>
        <v>1</v>
      </c>
      <c r="AH443">
        <f ca="1">IF(AG443&lt;1.1,AG443,IF(AG443&lt;YEAR!$C$2+YEAR!$C$3-2,AG443+1,(YEAR!$C$2+YEAR!$C$3-1)&amp;"       :="))</f>
        <v>1</v>
      </c>
      <c r="AI443">
        <f ca="1">IF(AH443&lt;1.1,AH443,IF(AH443&lt;YEAR!$C$2+YEAR!$C$3-2,AH443+1,(YEAR!$C$2+YEAR!$C$3-1)&amp;"       :="))</f>
        <v>1</v>
      </c>
      <c r="AJ443">
        <f ca="1">IF(AI443&lt;1.1,AI443,IF(AI443&lt;YEAR!$C$2+YEAR!$C$3-2,AI443+1,(YEAR!$C$2+YEAR!$C$3-1)&amp;"       :="))</f>
        <v>1</v>
      </c>
    </row>
    <row r="444" spans="1:36">
      <c r="A444">
        <f t="shared" ca="1" si="29"/>
        <v>11</v>
      </c>
      <c r="B444" t="s">
        <v>51</v>
      </c>
      <c r="C444" t="str">
        <f ca="1">IF(D444="",OFFSET(AvailabilityFactor!A$1,A444,0),C443)</f>
        <v>D2HYKC02</v>
      </c>
      <c r="D444" t="str" cm="1">
        <f t="array" aca="1" ref="D444" ca="1">IF(D443="",TS_DRC!$P$5,OFFSET(TS_DRC!P$5,RIGHT(D443,2),0,TRUE))</f>
        <v>TS30</v>
      </c>
      <c r="E444" t="str">
        <f t="shared" ca="1" si="30"/>
        <v>TS30</v>
      </c>
      <c r="F444">
        <f ca="1">IF($D444="",YEAR!C$2,1)</f>
        <v>1</v>
      </c>
      <c r="G444">
        <f ca="1">IF(F444&lt;1.1,F444,IF(F444&lt;YEAR!$C$2+YEAR!$C$3-2,F444+1,(YEAR!$C$2+YEAR!$C$3-1)&amp;"       :="))</f>
        <v>1</v>
      </c>
      <c r="H444">
        <f ca="1">IF(G444&lt;1.1,G444,IF(G444&lt;YEAR!$C$2+YEAR!$C$3-2,G444+1,(YEAR!$C$2+YEAR!$C$3-1)&amp;"       :="))</f>
        <v>1</v>
      </c>
      <c r="I444">
        <f ca="1">IF(H444&lt;1.1,H444,IF(H444&lt;YEAR!$C$2+YEAR!$C$3-2,H444+1,(YEAR!$C$2+YEAR!$C$3-1)&amp;"       :="))</f>
        <v>1</v>
      </c>
      <c r="J444">
        <f ca="1">IF(I444&lt;1.1,I444,IF(I444&lt;YEAR!$C$2+YEAR!$C$3-2,I444+1,(YEAR!$C$2+YEAR!$C$3-1)&amp;"       :="))</f>
        <v>1</v>
      </c>
      <c r="K444">
        <f ca="1">IF(J444&lt;1.1,J444,IF(J444&lt;YEAR!$C$2+YEAR!$C$3-2,J444+1,(YEAR!$C$2+YEAR!$C$3-1)&amp;"       :="))</f>
        <v>1</v>
      </c>
      <c r="L444">
        <f ca="1">IF(K444&lt;1.1,K444,IF(K444&lt;YEAR!$C$2+YEAR!$C$3-2,K444+1,(YEAR!$C$2+YEAR!$C$3-1)&amp;"       :="))</f>
        <v>1</v>
      </c>
      <c r="M444">
        <f ca="1">IF(L444&lt;1.1,L444,IF(L444&lt;YEAR!$C$2+YEAR!$C$3-2,L444+1,(YEAR!$C$2+YEAR!$C$3-1)&amp;"       :="))</f>
        <v>1</v>
      </c>
      <c r="N444">
        <f ca="1">IF(M444&lt;1.1,M444,IF(M444&lt;YEAR!$C$2+YEAR!$C$3-2,M444+1,(YEAR!$C$2+YEAR!$C$3-1)&amp;"       :="))</f>
        <v>1</v>
      </c>
      <c r="O444">
        <f ca="1">IF(N444&lt;1.1,N444,IF(N444&lt;YEAR!$C$2+YEAR!$C$3-2,N444+1,(YEAR!$C$2+YEAR!$C$3-1)&amp;"       :="))</f>
        <v>1</v>
      </c>
      <c r="P444">
        <f ca="1">IF(O444&lt;1.1,O444,IF(O444&lt;YEAR!$C$2+YEAR!$C$3-2,O444+1,(YEAR!$C$2+YEAR!$C$3-1)&amp;"       :="))</f>
        <v>1</v>
      </c>
      <c r="Q444">
        <f ca="1">IF(P444&lt;1.1,P444,IF(P444&lt;YEAR!$C$2+YEAR!$C$3-2,P444+1,(YEAR!$C$2+YEAR!$C$3-1)&amp;"       :="))</f>
        <v>1</v>
      </c>
      <c r="R444">
        <f ca="1">IF(Q444&lt;1.1,Q444,IF(Q444&lt;YEAR!$C$2+YEAR!$C$3-2,Q444+1,(YEAR!$C$2+YEAR!$C$3-1)&amp;"       :="))</f>
        <v>1</v>
      </c>
      <c r="S444">
        <f ca="1">IF(R444&lt;1.1,R444,IF(R444&lt;YEAR!$C$2+YEAR!$C$3-2,R444+1,(YEAR!$C$2+YEAR!$C$3-1)&amp;"       :="))</f>
        <v>1</v>
      </c>
      <c r="T444">
        <f ca="1">IF(S444&lt;1.1,S444,IF(S444&lt;YEAR!$C$2+YEAR!$C$3-2,S444+1,(YEAR!$C$2+YEAR!$C$3-1)&amp;"       :="))</f>
        <v>1</v>
      </c>
      <c r="U444">
        <f ca="1">IF(T444&lt;1.1,T444,IF(T444&lt;YEAR!$C$2+YEAR!$C$3-2,T444+1,(YEAR!$C$2+YEAR!$C$3-1)&amp;"       :="))</f>
        <v>1</v>
      </c>
      <c r="V444">
        <f ca="1">IF(U444&lt;1.1,U444,IF(U444&lt;YEAR!$C$2+YEAR!$C$3-2,U444+1,(YEAR!$C$2+YEAR!$C$3-1)&amp;"       :="))</f>
        <v>1</v>
      </c>
      <c r="W444">
        <f ca="1">IF(V444&lt;1.1,V444,IF(V444&lt;YEAR!$C$2+YEAR!$C$3-2,V444+1,(YEAR!$C$2+YEAR!$C$3-1)&amp;"       :="))</f>
        <v>1</v>
      </c>
      <c r="X444">
        <f ca="1">IF(W444&lt;1.1,W444,IF(W444&lt;YEAR!$C$2+YEAR!$C$3-2,W444+1,(YEAR!$C$2+YEAR!$C$3-1)&amp;"       :="))</f>
        <v>1</v>
      </c>
      <c r="Y444">
        <f ca="1">IF(X444&lt;1.1,X444,IF(X444&lt;YEAR!$C$2+YEAR!$C$3-2,X444+1,(YEAR!$C$2+YEAR!$C$3-1)&amp;"       :="))</f>
        <v>1</v>
      </c>
      <c r="Z444">
        <f ca="1">IF(Y444&lt;1.1,Y444,IF(Y444&lt;YEAR!$C$2+YEAR!$C$3-2,Y444+1,(YEAR!$C$2+YEAR!$C$3-1)&amp;"       :="))</f>
        <v>1</v>
      </c>
      <c r="AA444">
        <f ca="1">IF(Z444&lt;1.1,Z444,IF(Z444&lt;YEAR!$C$2+YEAR!$C$3-2,Z444+1,(YEAR!$C$2+YEAR!$C$3-1)&amp;"       :="))</f>
        <v>1</v>
      </c>
      <c r="AB444">
        <f ca="1">IF(AA444&lt;1.1,AA444,IF(AA444&lt;YEAR!$C$2+YEAR!$C$3-2,AA444+1,(YEAR!$C$2+YEAR!$C$3-1)&amp;"       :="))</f>
        <v>1</v>
      </c>
      <c r="AC444">
        <f ca="1">IF(AB444&lt;1.1,AB444,IF(AB444&lt;YEAR!$C$2+YEAR!$C$3-2,AB444+1,(YEAR!$C$2+YEAR!$C$3-1)&amp;"       :="))</f>
        <v>1</v>
      </c>
      <c r="AD444">
        <f ca="1">IF(AC444&lt;1.1,AC444,IF(AC444&lt;YEAR!$C$2+YEAR!$C$3-2,AC444+1,(YEAR!$C$2+YEAR!$C$3-1)&amp;"       :="))</f>
        <v>1</v>
      </c>
      <c r="AE444">
        <f ca="1">IF(AD444&lt;1.1,AD444,IF(AD444&lt;YEAR!$C$2+YEAR!$C$3-2,AD444+1,(YEAR!$C$2+YEAR!$C$3-1)&amp;"       :="))</f>
        <v>1</v>
      </c>
      <c r="AF444">
        <f ca="1">IF(AE444&lt;1.1,AE444,IF(AE444&lt;YEAR!$C$2+YEAR!$C$3-2,AE444+1,(YEAR!$C$2+YEAR!$C$3-1)&amp;"       :="))</f>
        <v>1</v>
      </c>
      <c r="AG444">
        <f ca="1">IF(AF444&lt;1.1,AF444,IF(AF444&lt;YEAR!$C$2+YEAR!$C$3-2,AF444+1,(YEAR!$C$2+YEAR!$C$3-1)&amp;"       :="))</f>
        <v>1</v>
      </c>
      <c r="AH444">
        <f ca="1">IF(AG444&lt;1.1,AG444,IF(AG444&lt;YEAR!$C$2+YEAR!$C$3-2,AG444+1,(YEAR!$C$2+YEAR!$C$3-1)&amp;"       :="))</f>
        <v>1</v>
      </c>
      <c r="AI444">
        <f ca="1">IF(AH444&lt;1.1,AH444,IF(AH444&lt;YEAR!$C$2+YEAR!$C$3-2,AH444+1,(YEAR!$C$2+YEAR!$C$3-1)&amp;"       :="))</f>
        <v>1</v>
      </c>
      <c r="AJ444">
        <f ca="1">IF(AI444&lt;1.1,AI444,IF(AI444&lt;YEAR!$C$2+YEAR!$C$3-2,AI444+1,(YEAR!$C$2+YEAR!$C$3-1)&amp;"       :="))</f>
        <v>1</v>
      </c>
    </row>
    <row r="445" spans="1:36">
      <c r="A445">
        <f t="shared" ca="1" si="29"/>
        <v>11</v>
      </c>
      <c r="B445" t="s">
        <v>51</v>
      </c>
      <c r="C445" t="str">
        <f ca="1">IF(D445="",OFFSET(AvailabilityFactor!A$1,A445,0),C444)</f>
        <v>D2HYKC02</v>
      </c>
      <c r="D445" t="str" cm="1">
        <f t="array" aca="1" ref="D445" ca="1">IF(D444="",TS_DRC!$P$5,OFFSET(TS_DRC!P$5,RIGHT(D444,2),0,TRUE))</f>
        <v>TS31</v>
      </c>
      <c r="E445" t="str">
        <f t="shared" ca="1" si="30"/>
        <v>TS31</v>
      </c>
      <c r="F445">
        <f ca="1">IF($D445="",YEAR!C$2,1)</f>
        <v>1</v>
      </c>
      <c r="G445">
        <f ca="1">IF(F445&lt;1.1,F445,IF(F445&lt;YEAR!$C$2+YEAR!$C$3-2,F445+1,(YEAR!$C$2+YEAR!$C$3-1)&amp;"       :="))</f>
        <v>1</v>
      </c>
      <c r="H445">
        <f ca="1">IF(G445&lt;1.1,G445,IF(G445&lt;YEAR!$C$2+YEAR!$C$3-2,G445+1,(YEAR!$C$2+YEAR!$C$3-1)&amp;"       :="))</f>
        <v>1</v>
      </c>
      <c r="I445">
        <f ca="1">IF(H445&lt;1.1,H445,IF(H445&lt;YEAR!$C$2+YEAR!$C$3-2,H445+1,(YEAR!$C$2+YEAR!$C$3-1)&amp;"       :="))</f>
        <v>1</v>
      </c>
      <c r="J445">
        <f ca="1">IF(I445&lt;1.1,I445,IF(I445&lt;YEAR!$C$2+YEAR!$C$3-2,I445+1,(YEAR!$C$2+YEAR!$C$3-1)&amp;"       :="))</f>
        <v>1</v>
      </c>
      <c r="K445">
        <f ca="1">IF(J445&lt;1.1,J445,IF(J445&lt;YEAR!$C$2+YEAR!$C$3-2,J445+1,(YEAR!$C$2+YEAR!$C$3-1)&amp;"       :="))</f>
        <v>1</v>
      </c>
      <c r="L445">
        <f ca="1">IF(K445&lt;1.1,K445,IF(K445&lt;YEAR!$C$2+YEAR!$C$3-2,K445+1,(YEAR!$C$2+YEAR!$C$3-1)&amp;"       :="))</f>
        <v>1</v>
      </c>
      <c r="M445">
        <f ca="1">IF(L445&lt;1.1,L445,IF(L445&lt;YEAR!$C$2+YEAR!$C$3-2,L445+1,(YEAR!$C$2+YEAR!$C$3-1)&amp;"       :="))</f>
        <v>1</v>
      </c>
      <c r="N445">
        <f ca="1">IF(M445&lt;1.1,M445,IF(M445&lt;YEAR!$C$2+YEAR!$C$3-2,M445+1,(YEAR!$C$2+YEAR!$C$3-1)&amp;"       :="))</f>
        <v>1</v>
      </c>
      <c r="O445">
        <f ca="1">IF(N445&lt;1.1,N445,IF(N445&lt;YEAR!$C$2+YEAR!$C$3-2,N445+1,(YEAR!$C$2+YEAR!$C$3-1)&amp;"       :="))</f>
        <v>1</v>
      </c>
      <c r="P445">
        <f ca="1">IF(O445&lt;1.1,O445,IF(O445&lt;YEAR!$C$2+YEAR!$C$3-2,O445+1,(YEAR!$C$2+YEAR!$C$3-1)&amp;"       :="))</f>
        <v>1</v>
      </c>
      <c r="Q445">
        <f ca="1">IF(P445&lt;1.1,P445,IF(P445&lt;YEAR!$C$2+YEAR!$C$3-2,P445+1,(YEAR!$C$2+YEAR!$C$3-1)&amp;"       :="))</f>
        <v>1</v>
      </c>
      <c r="R445">
        <f ca="1">IF(Q445&lt;1.1,Q445,IF(Q445&lt;YEAR!$C$2+YEAR!$C$3-2,Q445+1,(YEAR!$C$2+YEAR!$C$3-1)&amp;"       :="))</f>
        <v>1</v>
      </c>
      <c r="S445">
        <f ca="1">IF(R445&lt;1.1,R445,IF(R445&lt;YEAR!$C$2+YEAR!$C$3-2,R445+1,(YEAR!$C$2+YEAR!$C$3-1)&amp;"       :="))</f>
        <v>1</v>
      </c>
      <c r="T445">
        <f ca="1">IF(S445&lt;1.1,S445,IF(S445&lt;YEAR!$C$2+YEAR!$C$3-2,S445+1,(YEAR!$C$2+YEAR!$C$3-1)&amp;"       :="))</f>
        <v>1</v>
      </c>
      <c r="U445">
        <f ca="1">IF(T445&lt;1.1,T445,IF(T445&lt;YEAR!$C$2+YEAR!$C$3-2,T445+1,(YEAR!$C$2+YEAR!$C$3-1)&amp;"       :="))</f>
        <v>1</v>
      </c>
      <c r="V445">
        <f ca="1">IF(U445&lt;1.1,U445,IF(U445&lt;YEAR!$C$2+YEAR!$C$3-2,U445+1,(YEAR!$C$2+YEAR!$C$3-1)&amp;"       :="))</f>
        <v>1</v>
      </c>
      <c r="W445">
        <f ca="1">IF(V445&lt;1.1,V445,IF(V445&lt;YEAR!$C$2+YEAR!$C$3-2,V445+1,(YEAR!$C$2+YEAR!$C$3-1)&amp;"       :="))</f>
        <v>1</v>
      </c>
      <c r="X445">
        <f ca="1">IF(W445&lt;1.1,W445,IF(W445&lt;YEAR!$C$2+YEAR!$C$3-2,W445+1,(YEAR!$C$2+YEAR!$C$3-1)&amp;"       :="))</f>
        <v>1</v>
      </c>
      <c r="Y445">
        <f ca="1">IF(X445&lt;1.1,X445,IF(X445&lt;YEAR!$C$2+YEAR!$C$3-2,X445+1,(YEAR!$C$2+YEAR!$C$3-1)&amp;"       :="))</f>
        <v>1</v>
      </c>
      <c r="Z445">
        <f ca="1">IF(Y445&lt;1.1,Y445,IF(Y445&lt;YEAR!$C$2+YEAR!$C$3-2,Y445+1,(YEAR!$C$2+YEAR!$C$3-1)&amp;"       :="))</f>
        <v>1</v>
      </c>
      <c r="AA445">
        <f ca="1">IF(Z445&lt;1.1,Z445,IF(Z445&lt;YEAR!$C$2+YEAR!$C$3-2,Z445+1,(YEAR!$C$2+YEAR!$C$3-1)&amp;"       :="))</f>
        <v>1</v>
      </c>
      <c r="AB445">
        <f ca="1">IF(AA445&lt;1.1,AA445,IF(AA445&lt;YEAR!$C$2+YEAR!$C$3-2,AA445+1,(YEAR!$C$2+YEAR!$C$3-1)&amp;"       :="))</f>
        <v>1</v>
      </c>
      <c r="AC445">
        <f ca="1">IF(AB445&lt;1.1,AB445,IF(AB445&lt;YEAR!$C$2+YEAR!$C$3-2,AB445+1,(YEAR!$C$2+YEAR!$C$3-1)&amp;"       :="))</f>
        <v>1</v>
      </c>
      <c r="AD445">
        <f ca="1">IF(AC445&lt;1.1,AC445,IF(AC445&lt;YEAR!$C$2+YEAR!$C$3-2,AC445+1,(YEAR!$C$2+YEAR!$C$3-1)&amp;"       :="))</f>
        <v>1</v>
      </c>
      <c r="AE445">
        <f ca="1">IF(AD445&lt;1.1,AD445,IF(AD445&lt;YEAR!$C$2+YEAR!$C$3-2,AD445+1,(YEAR!$C$2+YEAR!$C$3-1)&amp;"       :="))</f>
        <v>1</v>
      </c>
      <c r="AF445">
        <f ca="1">IF(AE445&lt;1.1,AE445,IF(AE445&lt;YEAR!$C$2+YEAR!$C$3-2,AE445+1,(YEAR!$C$2+YEAR!$C$3-1)&amp;"       :="))</f>
        <v>1</v>
      </c>
      <c r="AG445">
        <f ca="1">IF(AF445&lt;1.1,AF445,IF(AF445&lt;YEAR!$C$2+YEAR!$C$3-2,AF445+1,(YEAR!$C$2+YEAR!$C$3-1)&amp;"       :="))</f>
        <v>1</v>
      </c>
      <c r="AH445">
        <f ca="1">IF(AG445&lt;1.1,AG445,IF(AG445&lt;YEAR!$C$2+YEAR!$C$3-2,AG445+1,(YEAR!$C$2+YEAR!$C$3-1)&amp;"       :="))</f>
        <v>1</v>
      </c>
      <c r="AI445">
        <f ca="1">IF(AH445&lt;1.1,AH445,IF(AH445&lt;YEAR!$C$2+YEAR!$C$3-2,AH445+1,(YEAR!$C$2+YEAR!$C$3-1)&amp;"       :="))</f>
        <v>1</v>
      </c>
      <c r="AJ445">
        <f ca="1">IF(AI445&lt;1.1,AI445,IF(AI445&lt;YEAR!$C$2+YEAR!$C$3-2,AI445+1,(YEAR!$C$2+YEAR!$C$3-1)&amp;"       :="))</f>
        <v>1</v>
      </c>
    </row>
    <row r="446" spans="1:36">
      <c r="A446">
        <f t="shared" ca="1" si="29"/>
        <v>11</v>
      </c>
      <c r="B446" t="s">
        <v>51</v>
      </c>
      <c r="C446" t="str">
        <f ca="1">IF(D446="",OFFSET(AvailabilityFactor!A$1,A446,0),C445)</f>
        <v>D2HYKC02</v>
      </c>
      <c r="D446" t="str" cm="1">
        <f t="array" aca="1" ref="D446" ca="1">IF(D445="",TS_DRC!$P$5,OFFSET(TS_DRC!P$5,RIGHT(D445,2),0,TRUE))</f>
        <v>TS32</v>
      </c>
      <c r="E446" t="str">
        <f t="shared" ca="1" si="30"/>
        <v>TS32</v>
      </c>
      <c r="F446">
        <f ca="1">IF($D446="",YEAR!C$2,1)</f>
        <v>1</v>
      </c>
      <c r="G446">
        <f ca="1">IF(F446&lt;1.1,F446,IF(F446&lt;YEAR!$C$2+YEAR!$C$3-2,F446+1,(YEAR!$C$2+YEAR!$C$3-1)&amp;"       :="))</f>
        <v>1</v>
      </c>
      <c r="H446">
        <f ca="1">IF(G446&lt;1.1,G446,IF(G446&lt;YEAR!$C$2+YEAR!$C$3-2,G446+1,(YEAR!$C$2+YEAR!$C$3-1)&amp;"       :="))</f>
        <v>1</v>
      </c>
      <c r="I446">
        <f ca="1">IF(H446&lt;1.1,H446,IF(H446&lt;YEAR!$C$2+YEAR!$C$3-2,H446+1,(YEAR!$C$2+YEAR!$C$3-1)&amp;"       :="))</f>
        <v>1</v>
      </c>
      <c r="J446">
        <f ca="1">IF(I446&lt;1.1,I446,IF(I446&lt;YEAR!$C$2+YEAR!$C$3-2,I446+1,(YEAR!$C$2+YEAR!$C$3-1)&amp;"       :="))</f>
        <v>1</v>
      </c>
      <c r="K446">
        <f ca="1">IF(J446&lt;1.1,J446,IF(J446&lt;YEAR!$C$2+YEAR!$C$3-2,J446+1,(YEAR!$C$2+YEAR!$C$3-1)&amp;"       :="))</f>
        <v>1</v>
      </c>
      <c r="L446">
        <f ca="1">IF(K446&lt;1.1,K446,IF(K446&lt;YEAR!$C$2+YEAR!$C$3-2,K446+1,(YEAR!$C$2+YEAR!$C$3-1)&amp;"       :="))</f>
        <v>1</v>
      </c>
      <c r="M446">
        <f ca="1">IF(L446&lt;1.1,L446,IF(L446&lt;YEAR!$C$2+YEAR!$C$3-2,L446+1,(YEAR!$C$2+YEAR!$C$3-1)&amp;"       :="))</f>
        <v>1</v>
      </c>
      <c r="N446">
        <f ca="1">IF(M446&lt;1.1,M446,IF(M446&lt;YEAR!$C$2+YEAR!$C$3-2,M446+1,(YEAR!$C$2+YEAR!$C$3-1)&amp;"       :="))</f>
        <v>1</v>
      </c>
      <c r="O446">
        <f ca="1">IF(N446&lt;1.1,N446,IF(N446&lt;YEAR!$C$2+YEAR!$C$3-2,N446+1,(YEAR!$C$2+YEAR!$C$3-1)&amp;"       :="))</f>
        <v>1</v>
      </c>
      <c r="P446">
        <f ca="1">IF(O446&lt;1.1,O446,IF(O446&lt;YEAR!$C$2+YEAR!$C$3-2,O446+1,(YEAR!$C$2+YEAR!$C$3-1)&amp;"       :="))</f>
        <v>1</v>
      </c>
      <c r="Q446">
        <f ca="1">IF(P446&lt;1.1,P446,IF(P446&lt;YEAR!$C$2+YEAR!$C$3-2,P446+1,(YEAR!$C$2+YEAR!$C$3-1)&amp;"       :="))</f>
        <v>1</v>
      </c>
      <c r="R446">
        <f ca="1">IF(Q446&lt;1.1,Q446,IF(Q446&lt;YEAR!$C$2+YEAR!$C$3-2,Q446+1,(YEAR!$C$2+YEAR!$C$3-1)&amp;"       :="))</f>
        <v>1</v>
      </c>
      <c r="S446">
        <f ca="1">IF(R446&lt;1.1,R446,IF(R446&lt;YEAR!$C$2+YEAR!$C$3-2,R446+1,(YEAR!$C$2+YEAR!$C$3-1)&amp;"       :="))</f>
        <v>1</v>
      </c>
      <c r="T446">
        <f ca="1">IF(S446&lt;1.1,S446,IF(S446&lt;YEAR!$C$2+YEAR!$C$3-2,S446+1,(YEAR!$C$2+YEAR!$C$3-1)&amp;"       :="))</f>
        <v>1</v>
      </c>
      <c r="U446">
        <f ca="1">IF(T446&lt;1.1,T446,IF(T446&lt;YEAR!$C$2+YEAR!$C$3-2,T446+1,(YEAR!$C$2+YEAR!$C$3-1)&amp;"       :="))</f>
        <v>1</v>
      </c>
      <c r="V446">
        <f ca="1">IF(U446&lt;1.1,U446,IF(U446&lt;YEAR!$C$2+YEAR!$C$3-2,U446+1,(YEAR!$C$2+YEAR!$C$3-1)&amp;"       :="))</f>
        <v>1</v>
      </c>
      <c r="W446">
        <f ca="1">IF(V446&lt;1.1,V446,IF(V446&lt;YEAR!$C$2+YEAR!$C$3-2,V446+1,(YEAR!$C$2+YEAR!$C$3-1)&amp;"       :="))</f>
        <v>1</v>
      </c>
      <c r="X446">
        <f ca="1">IF(W446&lt;1.1,W446,IF(W446&lt;YEAR!$C$2+YEAR!$C$3-2,W446+1,(YEAR!$C$2+YEAR!$C$3-1)&amp;"       :="))</f>
        <v>1</v>
      </c>
      <c r="Y446">
        <f ca="1">IF(X446&lt;1.1,X446,IF(X446&lt;YEAR!$C$2+YEAR!$C$3-2,X446+1,(YEAR!$C$2+YEAR!$C$3-1)&amp;"       :="))</f>
        <v>1</v>
      </c>
      <c r="Z446">
        <f ca="1">IF(Y446&lt;1.1,Y446,IF(Y446&lt;YEAR!$C$2+YEAR!$C$3-2,Y446+1,(YEAR!$C$2+YEAR!$C$3-1)&amp;"       :="))</f>
        <v>1</v>
      </c>
      <c r="AA446">
        <f ca="1">IF(Z446&lt;1.1,Z446,IF(Z446&lt;YEAR!$C$2+YEAR!$C$3-2,Z446+1,(YEAR!$C$2+YEAR!$C$3-1)&amp;"       :="))</f>
        <v>1</v>
      </c>
      <c r="AB446">
        <f ca="1">IF(AA446&lt;1.1,AA446,IF(AA446&lt;YEAR!$C$2+YEAR!$C$3-2,AA446+1,(YEAR!$C$2+YEAR!$C$3-1)&amp;"       :="))</f>
        <v>1</v>
      </c>
      <c r="AC446">
        <f ca="1">IF(AB446&lt;1.1,AB446,IF(AB446&lt;YEAR!$C$2+YEAR!$C$3-2,AB446+1,(YEAR!$C$2+YEAR!$C$3-1)&amp;"       :="))</f>
        <v>1</v>
      </c>
      <c r="AD446">
        <f ca="1">IF(AC446&lt;1.1,AC446,IF(AC446&lt;YEAR!$C$2+YEAR!$C$3-2,AC446+1,(YEAR!$C$2+YEAR!$C$3-1)&amp;"       :="))</f>
        <v>1</v>
      </c>
      <c r="AE446">
        <f ca="1">IF(AD446&lt;1.1,AD446,IF(AD446&lt;YEAR!$C$2+YEAR!$C$3-2,AD446+1,(YEAR!$C$2+YEAR!$C$3-1)&amp;"       :="))</f>
        <v>1</v>
      </c>
      <c r="AF446">
        <f ca="1">IF(AE446&lt;1.1,AE446,IF(AE446&lt;YEAR!$C$2+YEAR!$C$3-2,AE446+1,(YEAR!$C$2+YEAR!$C$3-1)&amp;"       :="))</f>
        <v>1</v>
      </c>
      <c r="AG446">
        <f ca="1">IF(AF446&lt;1.1,AF446,IF(AF446&lt;YEAR!$C$2+YEAR!$C$3-2,AF446+1,(YEAR!$C$2+YEAR!$C$3-1)&amp;"       :="))</f>
        <v>1</v>
      </c>
      <c r="AH446">
        <f ca="1">IF(AG446&lt;1.1,AG446,IF(AG446&lt;YEAR!$C$2+YEAR!$C$3-2,AG446+1,(YEAR!$C$2+YEAR!$C$3-1)&amp;"       :="))</f>
        <v>1</v>
      </c>
      <c r="AI446">
        <f ca="1">IF(AH446&lt;1.1,AH446,IF(AH446&lt;YEAR!$C$2+YEAR!$C$3-2,AH446+1,(YEAR!$C$2+YEAR!$C$3-1)&amp;"       :="))</f>
        <v>1</v>
      </c>
      <c r="AJ446">
        <f ca="1">IF(AI446&lt;1.1,AI446,IF(AI446&lt;YEAR!$C$2+YEAR!$C$3-2,AI446+1,(YEAR!$C$2+YEAR!$C$3-1)&amp;"       :="))</f>
        <v>1</v>
      </c>
    </row>
    <row r="447" spans="1:36">
      <c r="A447">
        <f t="shared" ca="1" si="29"/>
        <v>11</v>
      </c>
      <c r="B447" t="s">
        <v>51</v>
      </c>
      <c r="C447" t="str">
        <f ca="1">IF(D447="",OFFSET(AvailabilityFactor!A$1,A447,0),C446)</f>
        <v>D2HYKC02</v>
      </c>
      <c r="D447" t="str" cm="1">
        <f t="array" aca="1" ref="D447" ca="1">IF(D446="",TS_DRC!$P$5,OFFSET(TS_DRC!P$5,RIGHT(D446,2),0,TRUE))</f>
        <v>TS33</v>
      </c>
      <c r="E447" t="str">
        <f t="shared" ca="1" si="30"/>
        <v>TS33</v>
      </c>
      <c r="F447">
        <f ca="1">IF($D447="",YEAR!C$2,1)</f>
        <v>1</v>
      </c>
      <c r="G447">
        <f ca="1">IF(F447&lt;1.1,F447,IF(F447&lt;YEAR!$C$2+YEAR!$C$3-2,F447+1,(YEAR!$C$2+YEAR!$C$3-1)&amp;"       :="))</f>
        <v>1</v>
      </c>
      <c r="H447">
        <f ca="1">IF(G447&lt;1.1,G447,IF(G447&lt;YEAR!$C$2+YEAR!$C$3-2,G447+1,(YEAR!$C$2+YEAR!$C$3-1)&amp;"       :="))</f>
        <v>1</v>
      </c>
      <c r="I447">
        <f ca="1">IF(H447&lt;1.1,H447,IF(H447&lt;YEAR!$C$2+YEAR!$C$3-2,H447+1,(YEAR!$C$2+YEAR!$C$3-1)&amp;"       :="))</f>
        <v>1</v>
      </c>
      <c r="J447">
        <f ca="1">IF(I447&lt;1.1,I447,IF(I447&lt;YEAR!$C$2+YEAR!$C$3-2,I447+1,(YEAR!$C$2+YEAR!$C$3-1)&amp;"       :="))</f>
        <v>1</v>
      </c>
      <c r="K447">
        <f ca="1">IF(J447&lt;1.1,J447,IF(J447&lt;YEAR!$C$2+YEAR!$C$3-2,J447+1,(YEAR!$C$2+YEAR!$C$3-1)&amp;"       :="))</f>
        <v>1</v>
      </c>
      <c r="L447">
        <f ca="1">IF(K447&lt;1.1,K447,IF(K447&lt;YEAR!$C$2+YEAR!$C$3-2,K447+1,(YEAR!$C$2+YEAR!$C$3-1)&amp;"       :="))</f>
        <v>1</v>
      </c>
      <c r="M447">
        <f ca="1">IF(L447&lt;1.1,L447,IF(L447&lt;YEAR!$C$2+YEAR!$C$3-2,L447+1,(YEAR!$C$2+YEAR!$C$3-1)&amp;"       :="))</f>
        <v>1</v>
      </c>
      <c r="N447">
        <f ca="1">IF(M447&lt;1.1,M447,IF(M447&lt;YEAR!$C$2+YEAR!$C$3-2,M447+1,(YEAR!$C$2+YEAR!$C$3-1)&amp;"       :="))</f>
        <v>1</v>
      </c>
      <c r="O447">
        <f ca="1">IF(N447&lt;1.1,N447,IF(N447&lt;YEAR!$C$2+YEAR!$C$3-2,N447+1,(YEAR!$C$2+YEAR!$C$3-1)&amp;"       :="))</f>
        <v>1</v>
      </c>
      <c r="P447">
        <f ca="1">IF(O447&lt;1.1,O447,IF(O447&lt;YEAR!$C$2+YEAR!$C$3-2,O447+1,(YEAR!$C$2+YEAR!$C$3-1)&amp;"       :="))</f>
        <v>1</v>
      </c>
      <c r="Q447">
        <f ca="1">IF(P447&lt;1.1,P447,IF(P447&lt;YEAR!$C$2+YEAR!$C$3-2,P447+1,(YEAR!$C$2+YEAR!$C$3-1)&amp;"       :="))</f>
        <v>1</v>
      </c>
      <c r="R447">
        <f ca="1">IF(Q447&lt;1.1,Q447,IF(Q447&lt;YEAR!$C$2+YEAR!$C$3-2,Q447+1,(YEAR!$C$2+YEAR!$C$3-1)&amp;"       :="))</f>
        <v>1</v>
      </c>
      <c r="S447">
        <f ca="1">IF(R447&lt;1.1,R447,IF(R447&lt;YEAR!$C$2+YEAR!$C$3-2,R447+1,(YEAR!$C$2+YEAR!$C$3-1)&amp;"       :="))</f>
        <v>1</v>
      </c>
      <c r="T447">
        <f ca="1">IF(S447&lt;1.1,S447,IF(S447&lt;YEAR!$C$2+YEAR!$C$3-2,S447+1,(YEAR!$C$2+YEAR!$C$3-1)&amp;"       :="))</f>
        <v>1</v>
      </c>
      <c r="U447">
        <f ca="1">IF(T447&lt;1.1,T447,IF(T447&lt;YEAR!$C$2+YEAR!$C$3-2,T447+1,(YEAR!$C$2+YEAR!$C$3-1)&amp;"       :="))</f>
        <v>1</v>
      </c>
      <c r="V447">
        <f ca="1">IF(U447&lt;1.1,U447,IF(U447&lt;YEAR!$C$2+YEAR!$C$3-2,U447+1,(YEAR!$C$2+YEAR!$C$3-1)&amp;"       :="))</f>
        <v>1</v>
      </c>
      <c r="W447">
        <f ca="1">IF(V447&lt;1.1,V447,IF(V447&lt;YEAR!$C$2+YEAR!$C$3-2,V447+1,(YEAR!$C$2+YEAR!$C$3-1)&amp;"       :="))</f>
        <v>1</v>
      </c>
      <c r="X447">
        <f ca="1">IF(W447&lt;1.1,W447,IF(W447&lt;YEAR!$C$2+YEAR!$C$3-2,W447+1,(YEAR!$C$2+YEAR!$C$3-1)&amp;"       :="))</f>
        <v>1</v>
      </c>
      <c r="Y447">
        <f ca="1">IF(X447&lt;1.1,X447,IF(X447&lt;YEAR!$C$2+YEAR!$C$3-2,X447+1,(YEAR!$C$2+YEAR!$C$3-1)&amp;"       :="))</f>
        <v>1</v>
      </c>
      <c r="Z447">
        <f ca="1">IF(Y447&lt;1.1,Y447,IF(Y447&lt;YEAR!$C$2+YEAR!$C$3-2,Y447+1,(YEAR!$C$2+YEAR!$C$3-1)&amp;"       :="))</f>
        <v>1</v>
      </c>
      <c r="AA447">
        <f ca="1">IF(Z447&lt;1.1,Z447,IF(Z447&lt;YEAR!$C$2+YEAR!$C$3-2,Z447+1,(YEAR!$C$2+YEAR!$C$3-1)&amp;"       :="))</f>
        <v>1</v>
      </c>
      <c r="AB447">
        <f ca="1">IF(AA447&lt;1.1,AA447,IF(AA447&lt;YEAR!$C$2+YEAR!$C$3-2,AA447+1,(YEAR!$C$2+YEAR!$C$3-1)&amp;"       :="))</f>
        <v>1</v>
      </c>
      <c r="AC447">
        <f ca="1">IF(AB447&lt;1.1,AB447,IF(AB447&lt;YEAR!$C$2+YEAR!$C$3-2,AB447+1,(YEAR!$C$2+YEAR!$C$3-1)&amp;"       :="))</f>
        <v>1</v>
      </c>
      <c r="AD447">
        <f ca="1">IF(AC447&lt;1.1,AC447,IF(AC447&lt;YEAR!$C$2+YEAR!$C$3-2,AC447+1,(YEAR!$C$2+YEAR!$C$3-1)&amp;"       :="))</f>
        <v>1</v>
      </c>
      <c r="AE447">
        <f ca="1">IF(AD447&lt;1.1,AD447,IF(AD447&lt;YEAR!$C$2+YEAR!$C$3-2,AD447+1,(YEAR!$C$2+YEAR!$C$3-1)&amp;"       :="))</f>
        <v>1</v>
      </c>
      <c r="AF447">
        <f ca="1">IF(AE447&lt;1.1,AE447,IF(AE447&lt;YEAR!$C$2+YEAR!$C$3-2,AE447+1,(YEAR!$C$2+YEAR!$C$3-1)&amp;"       :="))</f>
        <v>1</v>
      </c>
      <c r="AG447">
        <f ca="1">IF(AF447&lt;1.1,AF447,IF(AF447&lt;YEAR!$C$2+YEAR!$C$3-2,AF447+1,(YEAR!$C$2+YEAR!$C$3-1)&amp;"       :="))</f>
        <v>1</v>
      </c>
      <c r="AH447">
        <f ca="1">IF(AG447&lt;1.1,AG447,IF(AG447&lt;YEAR!$C$2+YEAR!$C$3-2,AG447+1,(YEAR!$C$2+YEAR!$C$3-1)&amp;"       :="))</f>
        <v>1</v>
      </c>
      <c r="AI447">
        <f ca="1">IF(AH447&lt;1.1,AH447,IF(AH447&lt;YEAR!$C$2+YEAR!$C$3-2,AH447+1,(YEAR!$C$2+YEAR!$C$3-1)&amp;"       :="))</f>
        <v>1</v>
      </c>
      <c r="AJ447">
        <f ca="1">IF(AI447&lt;1.1,AI447,IF(AI447&lt;YEAR!$C$2+YEAR!$C$3-2,AI447+1,(YEAR!$C$2+YEAR!$C$3-1)&amp;"       :="))</f>
        <v>1</v>
      </c>
    </row>
    <row r="448" spans="1:36">
      <c r="A448">
        <f t="shared" ca="1" si="29"/>
        <v>11</v>
      </c>
      <c r="B448" t="s">
        <v>51</v>
      </c>
      <c r="C448" t="str">
        <f ca="1">IF(D448="",OFFSET(AvailabilityFactor!A$1,A448,0),C447)</f>
        <v>D2HYKC02</v>
      </c>
      <c r="D448" t="str" cm="1">
        <f t="array" aca="1" ref="D448" ca="1">IF(D447="",TS_DRC!$P$5,OFFSET(TS_DRC!P$5,RIGHT(D447,2),0,TRUE))</f>
        <v>TS34</v>
      </c>
      <c r="E448" t="str">
        <f t="shared" ca="1" si="30"/>
        <v>TS34</v>
      </c>
      <c r="F448">
        <f ca="1">IF($D448="",YEAR!C$2,1)</f>
        <v>1</v>
      </c>
      <c r="G448">
        <f ca="1">IF(F448&lt;1.1,F448,IF(F448&lt;YEAR!$C$2+YEAR!$C$3-2,F448+1,(YEAR!$C$2+YEAR!$C$3-1)&amp;"       :="))</f>
        <v>1</v>
      </c>
      <c r="H448">
        <f ca="1">IF(G448&lt;1.1,G448,IF(G448&lt;YEAR!$C$2+YEAR!$C$3-2,G448+1,(YEAR!$C$2+YEAR!$C$3-1)&amp;"       :="))</f>
        <v>1</v>
      </c>
      <c r="I448">
        <f ca="1">IF(H448&lt;1.1,H448,IF(H448&lt;YEAR!$C$2+YEAR!$C$3-2,H448+1,(YEAR!$C$2+YEAR!$C$3-1)&amp;"       :="))</f>
        <v>1</v>
      </c>
      <c r="J448">
        <f ca="1">IF(I448&lt;1.1,I448,IF(I448&lt;YEAR!$C$2+YEAR!$C$3-2,I448+1,(YEAR!$C$2+YEAR!$C$3-1)&amp;"       :="))</f>
        <v>1</v>
      </c>
      <c r="K448">
        <f ca="1">IF(J448&lt;1.1,J448,IF(J448&lt;YEAR!$C$2+YEAR!$C$3-2,J448+1,(YEAR!$C$2+YEAR!$C$3-1)&amp;"       :="))</f>
        <v>1</v>
      </c>
      <c r="L448">
        <f ca="1">IF(K448&lt;1.1,K448,IF(K448&lt;YEAR!$C$2+YEAR!$C$3-2,K448+1,(YEAR!$C$2+YEAR!$C$3-1)&amp;"       :="))</f>
        <v>1</v>
      </c>
      <c r="M448">
        <f ca="1">IF(L448&lt;1.1,L448,IF(L448&lt;YEAR!$C$2+YEAR!$C$3-2,L448+1,(YEAR!$C$2+YEAR!$C$3-1)&amp;"       :="))</f>
        <v>1</v>
      </c>
      <c r="N448">
        <f ca="1">IF(M448&lt;1.1,M448,IF(M448&lt;YEAR!$C$2+YEAR!$C$3-2,M448+1,(YEAR!$C$2+YEAR!$C$3-1)&amp;"       :="))</f>
        <v>1</v>
      </c>
      <c r="O448">
        <f ca="1">IF(N448&lt;1.1,N448,IF(N448&lt;YEAR!$C$2+YEAR!$C$3-2,N448+1,(YEAR!$C$2+YEAR!$C$3-1)&amp;"       :="))</f>
        <v>1</v>
      </c>
      <c r="P448">
        <f ca="1">IF(O448&lt;1.1,O448,IF(O448&lt;YEAR!$C$2+YEAR!$C$3-2,O448+1,(YEAR!$C$2+YEAR!$C$3-1)&amp;"       :="))</f>
        <v>1</v>
      </c>
      <c r="Q448">
        <f ca="1">IF(P448&lt;1.1,P448,IF(P448&lt;YEAR!$C$2+YEAR!$C$3-2,P448+1,(YEAR!$C$2+YEAR!$C$3-1)&amp;"       :="))</f>
        <v>1</v>
      </c>
      <c r="R448">
        <f ca="1">IF(Q448&lt;1.1,Q448,IF(Q448&lt;YEAR!$C$2+YEAR!$C$3-2,Q448+1,(YEAR!$C$2+YEAR!$C$3-1)&amp;"       :="))</f>
        <v>1</v>
      </c>
      <c r="S448">
        <f ca="1">IF(R448&lt;1.1,R448,IF(R448&lt;YEAR!$C$2+YEAR!$C$3-2,R448+1,(YEAR!$C$2+YEAR!$C$3-1)&amp;"       :="))</f>
        <v>1</v>
      </c>
      <c r="T448">
        <f ca="1">IF(S448&lt;1.1,S448,IF(S448&lt;YEAR!$C$2+YEAR!$C$3-2,S448+1,(YEAR!$C$2+YEAR!$C$3-1)&amp;"       :="))</f>
        <v>1</v>
      </c>
      <c r="U448">
        <f ca="1">IF(T448&lt;1.1,T448,IF(T448&lt;YEAR!$C$2+YEAR!$C$3-2,T448+1,(YEAR!$C$2+YEAR!$C$3-1)&amp;"       :="))</f>
        <v>1</v>
      </c>
      <c r="V448">
        <f ca="1">IF(U448&lt;1.1,U448,IF(U448&lt;YEAR!$C$2+YEAR!$C$3-2,U448+1,(YEAR!$C$2+YEAR!$C$3-1)&amp;"       :="))</f>
        <v>1</v>
      </c>
      <c r="W448">
        <f ca="1">IF(V448&lt;1.1,V448,IF(V448&lt;YEAR!$C$2+YEAR!$C$3-2,V448+1,(YEAR!$C$2+YEAR!$C$3-1)&amp;"       :="))</f>
        <v>1</v>
      </c>
      <c r="X448">
        <f ca="1">IF(W448&lt;1.1,W448,IF(W448&lt;YEAR!$C$2+YEAR!$C$3-2,W448+1,(YEAR!$C$2+YEAR!$C$3-1)&amp;"       :="))</f>
        <v>1</v>
      </c>
      <c r="Y448">
        <f ca="1">IF(X448&lt;1.1,X448,IF(X448&lt;YEAR!$C$2+YEAR!$C$3-2,X448+1,(YEAR!$C$2+YEAR!$C$3-1)&amp;"       :="))</f>
        <v>1</v>
      </c>
      <c r="Z448">
        <f ca="1">IF(Y448&lt;1.1,Y448,IF(Y448&lt;YEAR!$C$2+YEAR!$C$3-2,Y448+1,(YEAR!$C$2+YEAR!$C$3-1)&amp;"       :="))</f>
        <v>1</v>
      </c>
      <c r="AA448">
        <f ca="1">IF(Z448&lt;1.1,Z448,IF(Z448&lt;YEAR!$C$2+YEAR!$C$3-2,Z448+1,(YEAR!$C$2+YEAR!$C$3-1)&amp;"       :="))</f>
        <v>1</v>
      </c>
      <c r="AB448">
        <f ca="1">IF(AA448&lt;1.1,AA448,IF(AA448&lt;YEAR!$C$2+YEAR!$C$3-2,AA448+1,(YEAR!$C$2+YEAR!$C$3-1)&amp;"       :="))</f>
        <v>1</v>
      </c>
      <c r="AC448">
        <f ca="1">IF(AB448&lt;1.1,AB448,IF(AB448&lt;YEAR!$C$2+YEAR!$C$3-2,AB448+1,(YEAR!$C$2+YEAR!$C$3-1)&amp;"       :="))</f>
        <v>1</v>
      </c>
      <c r="AD448">
        <f ca="1">IF(AC448&lt;1.1,AC448,IF(AC448&lt;YEAR!$C$2+YEAR!$C$3-2,AC448+1,(YEAR!$C$2+YEAR!$C$3-1)&amp;"       :="))</f>
        <v>1</v>
      </c>
      <c r="AE448">
        <f ca="1">IF(AD448&lt;1.1,AD448,IF(AD448&lt;YEAR!$C$2+YEAR!$C$3-2,AD448+1,(YEAR!$C$2+YEAR!$C$3-1)&amp;"       :="))</f>
        <v>1</v>
      </c>
      <c r="AF448">
        <f ca="1">IF(AE448&lt;1.1,AE448,IF(AE448&lt;YEAR!$C$2+YEAR!$C$3-2,AE448+1,(YEAR!$C$2+YEAR!$C$3-1)&amp;"       :="))</f>
        <v>1</v>
      </c>
      <c r="AG448">
        <f ca="1">IF(AF448&lt;1.1,AF448,IF(AF448&lt;YEAR!$C$2+YEAR!$C$3-2,AF448+1,(YEAR!$C$2+YEAR!$C$3-1)&amp;"       :="))</f>
        <v>1</v>
      </c>
      <c r="AH448">
        <f ca="1">IF(AG448&lt;1.1,AG448,IF(AG448&lt;YEAR!$C$2+YEAR!$C$3-2,AG448+1,(YEAR!$C$2+YEAR!$C$3-1)&amp;"       :="))</f>
        <v>1</v>
      </c>
      <c r="AI448">
        <f ca="1">IF(AH448&lt;1.1,AH448,IF(AH448&lt;YEAR!$C$2+YEAR!$C$3-2,AH448+1,(YEAR!$C$2+YEAR!$C$3-1)&amp;"       :="))</f>
        <v>1</v>
      </c>
      <c r="AJ448">
        <f ca="1">IF(AI448&lt;1.1,AI448,IF(AI448&lt;YEAR!$C$2+YEAR!$C$3-2,AI448+1,(YEAR!$C$2+YEAR!$C$3-1)&amp;"       :="))</f>
        <v>1</v>
      </c>
    </row>
    <row r="449" spans="1:36">
      <c r="A449">
        <f t="shared" ca="1" si="29"/>
        <v>11</v>
      </c>
      <c r="B449" t="s">
        <v>51</v>
      </c>
      <c r="C449" t="str">
        <f ca="1">IF(D449="",OFFSET(AvailabilityFactor!A$1,A449,0),C448)</f>
        <v>D2HYKC02</v>
      </c>
      <c r="D449" t="str" cm="1">
        <f t="array" aca="1" ref="D449" ca="1">IF(D448="",TS_DRC!$P$5,OFFSET(TS_DRC!P$5,RIGHT(D448,2),0,TRUE))</f>
        <v>TS35</v>
      </c>
      <c r="E449" t="str">
        <f t="shared" ca="1" si="30"/>
        <v>TS35</v>
      </c>
      <c r="F449">
        <f ca="1">IF($D449="",YEAR!C$2,1)</f>
        <v>1</v>
      </c>
      <c r="G449">
        <f ca="1">IF(F449&lt;1.1,F449,IF(F449&lt;YEAR!$C$2+YEAR!$C$3-2,F449+1,(YEAR!$C$2+YEAR!$C$3-1)&amp;"       :="))</f>
        <v>1</v>
      </c>
      <c r="H449">
        <f ca="1">IF(G449&lt;1.1,G449,IF(G449&lt;YEAR!$C$2+YEAR!$C$3-2,G449+1,(YEAR!$C$2+YEAR!$C$3-1)&amp;"       :="))</f>
        <v>1</v>
      </c>
      <c r="I449">
        <f ca="1">IF(H449&lt;1.1,H449,IF(H449&lt;YEAR!$C$2+YEAR!$C$3-2,H449+1,(YEAR!$C$2+YEAR!$C$3-1)&amp;"       :="))</f>
        <v>1</v>
      </c>
      <c r="J449">
        <f ca="1">IF(I449&lt;1.1,I449,IF(I449&lt;YEAR!$C$2+YEAR!$C$3-2,I449+1,(YEAR!$C$2+YEAR!$C$3-1)&amp;"       :="))</f>
        <v>1</v>
      </c>
      <c r="K449">
        <f ca="1">IF(J449&lt;1.1,J449,IF(J449&lt;YEAR!$C$2+YEAR!$C$3-2,J449+1,(YEAR!$C$2+YEAR!$C$3-1)&amp;"       :="))</f>
        <v>1</v>
      </c>
      <c r="L449">
        <f ca="1">IF(K449&lt;1.1,K449,IF(K449&lt;YEAR!$C$2+YEAR!$C$3-2,K449+1,(YEAR!$C$2+YEAR!$C$3-1)&amp;"       :="))</f>
        <v>1</v>
      </c>
      <c r="M449">
        <f ca="1">IF(L449&lt;1.1,L449,IF(L449&lt;YEAR!$C$2+YEAR!$C$3-2,L449+1,(YEAR!$C$2+YEAR!$C$3-1)&amp;"       :="))</f>
        <v>1</v>
      </c>
      <c r="N449">
        <f ca="1">IF(M449&lt;1.1,M449,IF(M449&lt;YEAR!$C$2+YEAR!$C$3-2,M449+1,(YEAR!$C$2+YEAR!$C$3-1)&amp;"       :="))</f>
        <v>1</v>
      </c>
      <c r="O449">
        <f ca="1">IF(N449&lt;1.1,N449,IF(N449&lt;YEAR!$C$2+YEAR!$C$3-2,N449+1,(YEAR!$C$2+YEAR!$C$3-1)&amp;"       :="))</f>
        <v>1</v>
      </c>
      <c r="P449">
        <f ca="1">IF(O449&lt;1.1,O449,IF(O449&lt;YEAR!$C$2+YEAR!$C$3-2,O449+1,(YEAR!$C$2+YEAR!$C$3-1)&amp;"       :="))</f>
        <v>1</v>
      </c>
      <c r="Q449">
        <f ca="1">IF(P449&lt;1.1,P449,IF(P449&lt;YEAR!$C$2+YEAR!$C$3-2,P449+1,(YEAR!$C$2+YEAR!$C$3-1)&amp;"       :="))</f>
        <v>1</v>
      </c>
      <c r="R449">
        <f ca="1">IF(Q449&lt;1.1,Q449,IF(Q449&lt;YEAR!$C$2+YEAR!$C$3-2,Q449+1,(YEAR!$C$2+YEAR!$C$3-1)&amp;"       :="))</f>
        <v>1</v>
      </c>
      <c r="S449">
        <f ca="1">IF(R449&lt;1.1,R449,IF(R449&lt;YEAR!$C$2+YEAR!$C$3-2,R449+1,(YEAR!$C$2+YEAR!$C$3-1)&amp;"       :="))</f>
        <v>1</v>
      </c>
      <c r="T449">
        <f ca="1">IF(S449&lt;1.1,S449,IF(S449&lt;YEAR!$C$2+YEAR!$C$3-2,S449+1,(YEAR!$C$2+YEAR!$C$3-1)&amp;"       :="))</f>
        <v>1</v>
      </c>
      <c r="U449">
        <f ca="1">IF(T449&lt;1.1,T449,IF(T449&lt;YEAR!$C$2+YEAR!$C$3-2,T449+1,(YEAR!$C$2+YEAR!$C$3-1)&amp;"       :="))</f>
        <v>1</v>
      </c>
      <c r="V449">
        <f ca="1">IF(U449&lt;1.1,U449,IF(U449&lt;YEAR!$C$2+YEAR!$C$3-2,U449+1,(YEAR!$C$2+YEAR!$C$3-1)&amp;"       :="))</f>
        <v>1</v>
      </c>
      <c r="W449">
        <f ca="1">IF(V449&lt;1.1,V449,IF(V449&lt;YEAR!$C$2+YEAR!$C$3-2,V449+1,(YEAR!$C$2+YEAR!$C$3-1)&amp;"       :="))</f>
        <v>1</v>
      </c>
      <c r="X449">
        <f ca="1">IF(W449&lt;1.1,W449,IF(W449&lt;YEAR!$C$2+YEAR!$C$3-2,W449+1,(YEAR!$C$2+YEAR!$C$3-1)&amp;"       :="))</f>
        <v>1</v>
      </c>
      <c r="Y449">
        <f ca="1">IF(X449&lt;1.1,X449,IF(X449&lt;YEAR!$C$2+YEAR!$C$3-2,X449+1,(YEAR!$C$2+YEAR!$C$3-1)&amp;"       :="))</f>
        <v>1</v>
      </c>
      <c r="Z449">
        <f ca="1">IF(Y449&lt;1.1,Y449,IF(Y449&lt;YEAR!$C$2+YEAR!$C$3-2,Y449+1,(YEAR!$C$2+YEAR!$C$3-1)&amp;"       :="))</f>
        <v>1</v>
      </c>
      <c r="AA449">
        <f ca="1">IF(Z449&lt;1.1,Z449,IF(Z449&lt;YEAR!$C$2+YEAR!$C$3-2,Z449+1,(YEAR!$C$2+YEAR!$C$3-1)&amp;"       :="))</f>
        <v>1</v>
      </c>
      <c r="AB449">
        <f ca="1">IF(AA449&lt;1.1,AA449,IF(AA449&lt;YEAR!$C$2+YEAR!$C$3-2,AA449+1,(YEAR!$C$2+YEAR!$C$3-1)&amp;"       :="))</f>
        <v>1</v>
      </c>
      <c r="AC449">
        <f ca="1">IF(AB449&lt;1.1,AB449,IF(AB449&lt;YEAR!$C$2+YEAR!$C$3-2,AB449+1,(YEAR!$C$2+YEAR!$C$3-1)&amp;"       :="))</f>
        <v>1</v>
      </c>
      <c r="AD449">
        <f ca="1">IF(AC449&lt;1.1,AC449,IF(AC449&lt;YEAR!$C$2+YEAR!$C$3-2,AC449+1,(YEAR!$C$2+YEAR!$C$3-1)&amp;"       :="))</f>
        <v>1</v>
      </c>
      <c r="AE449">
        <f ca="1">IF(AD449&lt;1.1,AD449,IF(AD449&lt;YEAR!$C$2+YEAR!$C$3-2,AD449+1,(YEAR!$C$2+YEAR!$C$3-1)&amp;"       :="))</f>
        <v>1</v>
      </c>
      <c r="AF449">
        <f ca="1">IF(AE449&lt;1.1,AE449,IF(AE449&lt;YEAR!$C$2+YEAR!$C$3-2,AE449+1,(YEAR!$C$2+YEAR!$C$3-1)&amp;"       :="))</f>
        <v>1</v>
      </c>
      <c r="AG449">
        <f ca="1">IF(AF449&lt;1.1,AF449,IF(AF449&lt;YEAR!$C$2+YEAR!$C$3-2,AF449+1,(YEAR!$C$2+YEAR!$C$3-1)&amp;"       :="))</f>
        <v>1</v>
      </c>
      <c r="AH449">
        <f ca="1">IF(AG449&lt;1.1,AG449,IF(AG449&lt;YEAR!$C$2+YEAR!$C$3-2,AG449+1,(YEAR!$C$2+YEAR!$C$3-1)&amp;"       :="))</f>
        <v>1</v>
      </c>
      <c r="AI449">
        <f ca="1">IF(AH449&lt;1.1,AH449,IF(AH449&lt;YEAR!$C$2+YEAR!$C$3-2,AH449+1,(YEAR!$C$2+YEAR!$C$3-1)&amp;"       :="))</f>
        <v>1</v>
      </c>
      <c r="AJ449">
        <f ca="1">IF(AI449&lt;1.1,AI449,IF(AI449&lt;YEAR!$C$2+YEAR!$C$3-2,AI449+1,(YEAR!$C$2+YEAR!$C$3-1)&amp;"       :="))</f>
        <v>1</v>
      </c>
    </row>
    <row r="450" spans="1:36">
      <c r="A450">
        <f t="shared" ca="1" si="29"/>
        <v>11</v>
      </c>
      <c r="B450" t="s">
        <v>51</v>
      </c>
      <c r="C450" t="str">
        <f ca="1">IF(D450="",OFFSET(AvailabilityFactor!A$1,A450,0),C449)</f>
        <v>D2HYKC02</v>
      </c>
      <c r="D450" t="str" cm="1">
        <f t="array" aca="1" ref="D450" ca="1">IF(D449="",TS_DRC!$P$5,OFFSET(TS_DRC!P$5,RIGHT(D449,2),0,TRUE))</f>
        <v>TS36</v>
      </c>
      <c r="E450" t="str">
        <f t="shared" ca="1" si="30"/>
        <v>TS36</v>
      </c>
      <c r="F450">
        <f ca="1">IF($D450="",YEAR!C$2,1)</f>
        <v>1</v>
      </c>
      <c r="G450">
        <f ca="1">IF(F450&lt;1.1,F450,IF(F450&lt;YEAR!$C$2+YEAR!$C$3-2,F450+1,(YEAR!$C$2+YEAR!$C$3-1)&amp;"       :="))</f>
        <v>1</v>
      </c>
      <c r="H450">
        <f ca="1">IF(G450&lt;1.1,G450,IF(G450&lt;YEAR!$C$2+YEAR!$C$3-2,G450+1,(YEAR!$C$2+YEAR!$C$3-1)&amp;"       :="))</f>
        <v>1</v>
      </c>
      <c r="I450">
        <f ca="1">IF(H450&lt;1.1,H450,IF(H450&lt;YEAR!$C$2+YEAR!$C$3-2,H450+1,(YEAR!$C$2+YEAR!$C$3-1)&amp;"       :="))</f>
        <v>1</v>
      </c>
      <c r="J450">
        <f ca="1">IF(I450&lt;1.1,I450,IF(I450&lt;YEAR!$C$2+YEAR!$C$3-2,I450+1,(YEAR!$C$2+YEAR!$C$3-1)&amp;"       :="))</f>
        <v>1</v>
      </c>
      <c r="K450">
        <f ca="1">IF(J450&lt;1.1,J450,IF(J450&lt;YEAR!$C$2+YEAR!$C$3-2,J450+1,(YEAR!$C$2+YEAR!$C$3-1)&amp;"       :="))</f>
        <v>1</v>
      </c>
      <c r="L450">
        <f ca="1">IF(K450&lt;1.1,K450,IF(K450&lt;YEAR!$C$2+YEAR!$C$3-2,K450+1,(YEAR!$C$2+YEAR!$C$3-1)&amp;"       :="))</f>
        <v>1</v>
      </c>
      <c r="M450">
        <f ca="1">IF(L450&lt;1.1,L450,IF(L450&lt;YEAR!$C$2+YEAR!$C$3-2,L450+1,(YEAR!$C$2+YEAR!$C$3-1)&amp;"       :="))</f>
        <v>1</v>
      </c>
      <c r="N450">
        <f ca="1">IF(M450&lt;1.1,M450,IF(M450&lt;YEAR!$C$2+YEAR!$C$3-2,M450+1,(YEAR!$C$2+YEAR!$C$3-1)&amp;"       :="))</f>
        <v>1</v>
      </c>
      <c r="O450">
        <f ca="1">IF(N450&lt;1.1,N450,IF(N450&lt;YEAR!$C$2+YEAR!$C$3-2,N450+1,(YEAR!$C$2+YEAR!$C$3-1)&amp;"       :="))</f>
        <v>1</v>
      </c>
      <c r="P450">
        <f ca="1">IF(O450&lt;1.1,O450,IF(O450&lt;YEAR!$C$2+YEAR!$C$3-2,O450+1,(YEAR!$C$2+YEAR!$C$3-1)&amp;"       :="))</f>
        <v>1</v>
      </c>
      <c r="Q450">
        <f ca="1">IF(P450&lt;1.1,P450,IF(P450&lt;YEAR!$C$2+YEAR!$C$3-2,P450+1,(YEAR!$C$2+YEAR!$C$3-1)&amp;"       :="))</f>
        <v>1</v>
      </c>
      <c r="R450">
        <f ca="1">IF(Q450&lt;1.1,Q450,IF(Q450&lt;YEAR!$C$2+YEAR!$C$3-2,Q450+1,(YEAR!$C$2+YEAR!$C$3-1)&amp;"       :="))</f>
        <v>1</v>
      </c>
      <c r="S450">
        <f ca="1">IF(R450&lt;1.1,R450,IF(R450&lt;YEAR!$C$2+YEAR!$C$3-2,R450+1,(YEAR!$C$2+YEAR!$C$3-1)&amp;"       :="))</f>
        <v>1</v>
      </c>
      <c r="T450">
        <f ca="1">IF(S450&lt;1.1,S450,IF(S450&lt;YEAR!$C$2+YEAR!$C$3-2,S450+1,(YEAR!$C$2+YEAR!$C$3-1)&amp;"       :="))</f>
        <v>1</v>
      </c>
      <c r="U450">
        <f ca="1">IF(T450&lt;1.1,T450,IF(T450&lt;YEAR!$C$2+YEAR!$C$3-2,T450+1,(YEAR!$C$2+YEAR!$C$3-1)&amp;"       :="))</f>
        <v>1</v>
      </c>
      <c r="V450">
        <f ca="1">IF(U450&lt;1.1,U450,IF(U450&lt;YEAR!$C$2+YEAR!$C$3-2,U450+1,(YEAR!$C$2+YEAR!$C$3-1)&amp;"       :="))</f>
        <v>1</v>
      </c>
      <c r="W450">
        <f ca="1">IF(V450&lt;1.1,V450,IF(V450&lt;YEAR!$C$2+YEAR!$C$3-2,V450+1,(YEAR!$C$2+YEAR!$C$3-1)&amp;"       :="))</f>
        <v>1</v>
      </c>
      <c r="X450">
        <f ca="1">IF(W450&lt;1.1,W450,IF(W450&lt;YEAR!$C$2+YEAR!$C$3-2,W450+1,(YEAR!$C$2+YEAR!$C$3-1)&amp;"       :="))</f>
        <v>1</v>
      </c>
      <c r="Y450">
        <f ca="1">IF(X450&lt;1.1,X450,IF(X450&lt;YEAR!$C$2+YEAR!$C$3-2,X450+1,(YEAR!$C$2+YEAR!$C$3-1)&amp;"       :="))</f>
        <v>1</v>
      </c>
      <c r="Z450">
        <f ca="1">IF(Y450&lt;1.1,Y450,IF(Y450&lt;YEAR!$C$2+YEAR!$C$3-2,Y450+1,(YEAR!$C$2+YEAR!$C$3-1)&amp;"       :="))</f>
        <v>1</v>
      </c>
      <c r="AA450">
        <f ca="1">IF(Z450&lt;1.1,Z450,IF(Z450&lt;YEAR!$C$2+YEAR!$C$3-2,Z450+1,(YEAR!$C$2+YEAR!$C$3-1)&amp;"       :="))</f>
        <v>1</v>
      </c>
      <c r="AB450">
        <f ca="1">IF(AA450&lt;1.1,AA450,IF(AA450&lt;YEAR!$C$2+YEAR!$C$3-2,AA450+1,(YEAR!$C$2+YEAR!$C$3-1)&amp;"       :="))</f>
        <v>1</v>
      </c>
      <c r="AC450">
        <f ca="1">IF(AB450&lt;1.1,AB450,IF(AB450&lt;YEAR!$C$2+YEAR!$C$3-2,AB450+1,(YEAR!$C$2+YEAR!$C$3-1)&amp;"       :="))</f>
        <v>1</v>
      </c>
      <c r="AD450">
        <f ca="1">IF(AC450&lt;1.1,AC450,IF(AC450&lt;YEAR!$C$2+YEAR!$C$3-2,AC450+1,(YEAR!$C$2+YEAR!$C$3-1)&amp;"       :="))</f>
        <v>1</v>
      </c>
      <c r="AE450">
        <f ca="1">IF(AD450&lt;1.1,AD450,IF(AD450&lt;YEAR!$C$2+YEAR!$C$3-2,AD450+1,(YEAR!$C$2+YEAR!$C$3-1)&amp;"       :="))</f>
        <v>1</v>
      </c>
      <c r="AF450">
        <f ca="1">IF(AE450&lt;1.1,AE450,IF(AE450&lt;YEAR!$C$2+YEAR!$C$3-2,AE450+1,(YEAR!$C$2+YEAR!$C$3-1)&amp;"       :="))</f>
        <v>1</v>
      </c>
      <c r="AG450">
        <f ca="1">IF(AF450&lt;1.1,AF450,IF(AF450&lt;YEAR!$C$2+YEAR!$C$3-2,AF450+1,(YEAR!$C$2+YEAR!$C$3-1)&amp;"       :="))</f>
        <v>1</v>
      </c>
      <c r="AH450">
        <f ca="1">IF(AG450&lt;1.1,AG450,IF(AG450&lt;YEAR!$C$2+YEAR!$C$3-2,AG450+1,(YEAR!$C$2+YEAR!$C$3-1)&amp;"       :="))</f>
        <v>1</v>
      </c>
      <c r="AI450">
        <f ca="1">IF(AH450&lt;1.1,AH450,IF(AH450&lt;YEAR!$C$2+YEAR!$C$3-2,AH450+1,(YEAR!$C$2+YEAR!$C$3-1)&amp;"       :="))</f>
        <v>1</v>
      </c>
      <c r="AJ450">
        <f ca="1">IF(AI450&lt;1.1,AI450,IF(AI450&lt;YEAR!$C$2+YEAR!$C$3-2,AI450+1,(YEAR!$C$2+YEAR!$C$3-1)&amp;"       :="))</f>
        <v>1</v>
      </c>
    </row>
    <row r="451" spans="1:36">
      <c r="A451">
        <f t="shared" ca="1" si="29"/>
        <v>11</v>
      </c>
      <c r="B451" t="s">
        <v>51</v>
      </c>
      <c r="C451" t="str">
        <f ca="1">IF(D451="",OFFSET(AvailabilityFactor!A$1,A451,0),C450)</f>
        <v>D2HYKC02</v>
      </c>
      <c r="D451" t="str" cm="1">
        <f t="array" aca="1" ref="D451" ca="1">IF(D450="",TS_DRC!$P$5,OFFSET(TS_DRC!P$5,RIGHT(D450,2),0,TRUE))</f>
        <v>TS37</v>
      </c>
      <c r="E451" t="str">
        <f t="shared" ca="1" si="30"/>
        <v>TS37</v>
      </c>
      <c r="F451">
        <f ca="1">IF($D451="",YEAR!C$2,1)</f>
        <v>1</v>
      </c>
      <c r="G451">
        <f ca="1">IF(F451&lt;1.1,F451,IF(F451&lt;YEAR!$C$2+YEAR!$C$3-2,F451+1,(YEAR!$C$2+YEAR!$C$3-1)&amp;"       :="))</f>
        <v>1</v>
      </c>
      <c r="H451">
        <f ca="1">IF(G451&lt;1.1,G451,IF(G451&lt;YEAR!$C$2+YEAR!$C$3-2,G451+1,(YEAR!$C$2+YEAR!$C$3-1)&amp;"       :="))</f>
        <v>1</v>
      </c>
      <c r="I451">
        <f ca="1">IF(H451&lt;1.1,H451,IF(H451&lt;YEAR!$C$2+YEAR!$C$3-2,H451+1,(YEAR!$C$2+YEAR!$C$3-1)&amp;"       :="))</f>
        <v>1</v>
      </c>
      <c r="J451">
        <f ca="1">IF(I451&lt;1.1,I451,IF(I451&lt;YEAR!$C$2+YEAR!$C$3-2,I451+1,(YEAR!$C$2+YEAR!$C$3-1)&amp;"       :="))</f>
        <v>1</v>
      </c>
      <c r="K451">
        <f ca="1">IF(J451&lt;1.1,J451,IF(J451&lt;YEAR!$C$2+YEAR!$C$3-2,J451+1,(YEAR!$C$2+YEAR!$C$3-1)&amp;"       :="))</f>
        <v>1</v>
      </c>
      <c r="L451">
        <f ca="1">IF(K451&lt;1.1,K451,IF(K451&lt;YEAR!$C$2+YEAR!$C$3-2,K451+1,(YEAR!$C$2+YEAR!$C$3-1)&amp;"       :="))</f>
        <v>1</v>
      </c>
      <c r="M451">
        <f ca="1">IF(L451&lt;1.1,L451,IF(L451&lt;YEAR!$C$2+YEAR!$C$3-2,L451+1,(YEAR!$C$2+YEAR!$C$3-1)&amp;"       :="))</f>
        <v>1</v>
      </c>
      <c r="N451">
        <f ca="1">IF(M451&lt;1.1,M451,IF(M451&lt;YEAR!$C$2+YEAR!$C$3-2,M451+1,(YEAR!$C$2+YEAR!$C$3-1)&amp;"       :="))</f>
        <v>1</v>
      </c>
      <c r="O451">
        <f ca="1">IF(N451&lt;1.1,N451,IF(N451&lt;YEAR!$C$2+YEAR!$C$3-2,N451+1,(YEAR!$C$2+YEAR!$C$3-1)&amp;"       :="))</f>
        <v>1</v>
      </c>
      <c r="P451">
        <f ca="1">IF(O451&lt;1.1,O451,IF(O451&lt;YEAR!$C$2+YEAR!$C$3-2,O451+1,(YEAR!$C$2+YEAR!$C$3-1)&amp;"       :="))</f>
        <v>1</v>
      </c>
      <c r="Q451">
        <f ca="1">IF(P451&lt;1.1,P451,IF(P451&lt;YEAR!$C$2+YEAR!$C$3-2,P451+1,(YEAR!$C$2+YEAR!$C$3-1)&amp;"       :="))</f>
        <v>1</v>
      </c>
      <c r="R451">
        <f ca="1">IF(Q451&lt;1.1,Q451,IF(Q451&lt;YEAR!$C$2+YEAR!$C$3-2,Q451+1,(YEAR!$C$2+YEAR!$C$3-1)&amp;"       :="))</f>
        <v>1</v>
      </c>
      <c r="S451">
        <f ca="1">IF(R451&lt;1.1,R451,IF(R451&lt;YEAR!$C$2+YEAR!$C$3-2,R451+1,(YEAR!$C$2+YEAR!$C$3-1)&amp;"       :="))</f>
        <v>1</v>
      </c>
      <c r="T451">
        <f ca="1">IF(S451&lt;1.1,S451,IF(S451&lt;YEAR!$C$2+YEAR!$C$3-2,S451+1,(YEAR!$C$2+YEAR!$C$3-1)&amp;"       :="))</f>
        <v>1</v>
      </c>
      <c r="U451">
        <f ca="1">IF(T451&lt;1.1,T451,IF(T451&lt;YEAR!$C$2+YEAR!$C$3-2,T451+1,(YEAR!$C$2+YEAR!$C$3-1)&amp;"       :="))</f>
        <v>1</v>
      </c>
      <c r="V451">
        <f ca="1">IF(U451&lt;1.1,U451,IF(U451&lt;YEAR!$C$2+YEAR!$C$3-2,U451+1,(YEAR!$C$2+YEAR!$C$3-1)&amp;"       :="))</f>
        <v>1</v>
      </c>
      <c r="W451">
        <f ca="1">IF(V451&lt;1.1,V451,IF(V451&lt;YEAR!$C$2+YEAR!$C$3-2,V451+1,(YEAR!$C$2+YEAR!$C$3-1)&amp;"       :="))</f>
        <v>1</v>
      </c>
      <c r="X451">
        <f ca="1">IF(W451&lt;1.1,W451,IF(W451&lt;YEAR!$C$2+YEAR!$C$3-2,W451+1,(YEAR!$C$2+YEAR!$C$3-1)&amp;"       :="))</f>
        <v>1</v>
      </c>
      <c r="Y451">
        <f ca="1">IF(X451&lt;1.1,X451,IF(X451&lt;YEAR!$C$2+YEAR!$C$3-2,X451+1,(YEAR!$C$2+YEAR!$C$3-1)&amp;"       :="))</f>
        <v>1</v>
      </c>
      <c r="Z451">
        <f ca="1">IF(Y451&lt;1.1,Y451,IF(Y451&lt;YEAR!$C$2+YEAR!$C$3-2,Y451+1,(YEAR!$C$2+YEAR!$C$3-1)&amp;"       :="))</f>
        <v>1</v>
      </c>
      <c r="AA451">
        <f ca="1">IF(Z451&lt;1.1,Z451,IF(Z451&lt;YEAR!$C$2+YEAR!$C$3-2,Z451+1,(YEAR!$C$2+YEAR!$C$3-1)&amp;"       :="))</f>
        <v>1</v>
      </c>
      <c r="AB451">
        <f ca="1">IF(AA451&lt;1.1,AA451,IF(AA451&lt;YEAR!$C$2+YEAR!$C$3-2,AA451+1,(YEAR!$C$2+YEAR!$C$3-1)&amp;"       :="))</f>
        <v>1</v>
      </c>
      <c r="AC451">
        <f ca="1">IF(AB451&lt;1.1,AB451,IF(AB451&lt;YEAR!$C$2+YEAR!$C$3-2,AB451+1,(YEAR!$C$2+YEAR!$C$3-1)&amp;"       :="))</f>
        <v>1</v>
      </c>
      <c r="AD451">
        <f ca="1">IF(AC451&lt;1.1,AC451,IF(AC451&lt;YEAR!$C$2+YEAR!$C$3-2,AC451+1,(YEAR!$C$2+YEAR!$C$3-1)&amp;"       :="))</f>
        <v>1</v>
      </c>
      <c r="AE451">
        <f ca="1">IF(AD451&lt;1.1,AD451,IF(AD451&lt;YEAR!$C$2+YEAR!$C$3-2,AD451+1,(YEAR!$C$2+YEAR!$C$3-1)&amp;"       :="))</f>
        <v>1</v>
      </c>
      <c r="AF451">
        <f ca="1">IF(AE451&lt;1.1,AE451,IF(AE451&lt;YEAR!$C$2+YEAR!$C$3-2,AE451+1,(YEAR!$C$2+YEAR!$C$3-1)&amp;"       :="))</f>
        <v>1</v>
      </c>
      <c r="AG451">
        <f ca="1">IF(AF451&lt;1.1,AF451,IF(AF451&lt;YEAR!$C$2+YEAR!$C$3-2,AF451+1,(YEAR!$C$2+YEAR!$C$3-1)&amp;"       :="))</f>
        <v>1</v>
      </c>
      <c r="AH451">
        <f ca="1">IF(AG451&lt;1.1,AG451,IF(AG451&lt;YEAR!$C$2+YEAR!$C$3-2,AG451+1,(YEAR!$C$2+YEAR!$C$3-1)&amp;"       :="))</f>
        <v>1</v>
      </c>
      <c r="AI451">
        <f ca="1">IF(AH451&lt;1.1,AH451,IF(AH451&lt;YEAR!$C$2+YEAR!$C$3-2,AH451+1,(YEAR!$C$2+YEAR!$C$3-1)&amp;"       :="))</f>
        <v>1</v>
      </c>
      <c r="AJ451">
        <f ca="1">IF(AI451&lt;1.1,AI451,IF(AI451&lt;YEAR!$C$2+YEAR!$C$3-2,AI451+1,(YEAR!$C$2+YEAR!$C$3-1)&amp;"       :="))</f>
        <v>1</v>
      </c>
    </row>
    <row r="452" spans="1:36">
      <c r="A452">
        <f t="shared" ref="A452:A461" ca="1" si="31">IF(D452="",A451+1,A451)</f>
        <v>11</v>
      </c>
      <c r="B452" t="s">
        <v>51</v>
      </c>
      <c r="C452" t="str">
        <f ca="1">IF(D452="",OFFSET(AvailabilityFactor!A$1,A452,0),C451)</f>
        <v>D2HYKC02</v>
      </c>
      <c r="D452" t="str" cm="1">
        <f t="array" aca="1" ref="D452" ca="1">IF(D451="",TS_DRC!$P$5,OFFSET(TS_DRC!P$5,RIGHT(D451,2),0,TRUE))</f>
        <v>TS38</v>
      </c>
      <c r="E452" t="str">
        <f t="shared" ref="E452:E557" ca="1" si="32">IF(D452="","[DRC,"&amp;C452&amp;",*,*]          :         ",D452)</f>
        <v>TS38</v>
      </c>
      <c r="F452">
        <f ca="1">IF($D452="",YEAR!C$2,1)</f>
        <v>1</v>
      </c>
      <c r="G452">
        <f ca="1">IF(F452&lt;1.1,F452,IF(F452&lt;YEAR!$C$2+YEAR!$C$3-2,F452+1,(YEAR!$C$2+YEAR!$C$3-1)&amp;"       :="))</f>
        <v>1</v>
      </c>
      <c r="H452">
        <f ca="1">IF(G452&lt;1.1,G452,IF(G452&lt;YEAR!$C$2+YEAR!$C$3-2,G452+1,(YEAR!$C$2+YEAR!$C$3-1)&amp;"       :="))</f>
        <v>1</v>
      </c>
      <c r="I452">
        <f ca="1">IF(H452&lt;1.1,H452,IF(H452&lt;YEAR!$C$2+YEAR!$C$3-2,H452+1,(YEAR!$C$2+YEAR!$C$3-1)&amp;"       :="))</f>
        <v>1</v>
      </c>
      <c r="J452">
        <f ca="1">IF(I452&lt;1.1,I452,IF(I452&lt;YEAR!$C$2+YEAR!$C$3-2,I452+1,(YEAR!$C$2+YEAR!$C$3-1)&amp;"       :="))</f>
        <v>1</v>
      </c>
      <c r="K452">
        <f ca="1">IF(J452&lt;1.1,J452,IF(J452&lt;YEAR!$C$2+YEAR!$C$3-2,J452+1,(YEAR!$C$2+YEAR!$C$3-1)&amp;"       :="))</f>
        <v>1</v>
      </c>
      <c r="L452">
        <f ca="1">IF(K452&lt;1.1,K452,IF(K452&lt;YEAR!$C$2+YEAR!$C$3-2,K452+1,(YEAR!$C$2+YEAR!$C$3-1)&amp;"       :="))</f>
        <v>1</v>
      </c>
      <c r="M452">
        <f ca="1">IF(L452&lt;1.1,L452,IF(L452&lt;YEAR!$C$2+YEAR!$C$3-2,L452+1,(YEAR!$C$2+YEAR!$C$3-1)&amp;"       :="))</f>
        <v>1</v>
      </c>
      <c r="N452">
        <f ca="1">IF(M452&lt;1.1,M452,IF(M452&lt;YEAR!$C$2+YEAR!$C$3-2,M452+1,(YEAR!$C$2+YEAR!$C$3-1)&amp;"       :="))</f>
        <v>1</v>
      </c>
      <c r="O452">
        <f ca="1">IF(N452&lt;1.1,N452,IF(N452&lt;YEAR!$C$2+YEAR!$C$3-2,N452+1,(YEAR!$C$2+YEAR!$C$3-1)&amp;"       :="))</f>
        <v>1</v>
      </c>
      <c r="P452">
        <f ca="1">IF(O452&lt;1.1,O452,IF(O452&lt;YEAR!$C$2+YEAR!$C$3-2,O452+1,(YEAR!$C$2+YEAR!$C$3-1)&amp;"       :="))</f>
        <v>1</v>
      </c>
      <c r="Q452">
        <f ca="1">IF(P452&lt;1.1,P452,IF(P452&lt;YEAR!$C$2+YEAR!$C$3-2,P452+1,(YEAR!$C$2+YEAR!$C$3-1)&amp;"       :="))</f>
        <v>1</v>
      </c>
      <c r="R452">
        <f ca="1">IF(Q452&lt;1.1,Q452,IF(Q452&lt;YEAR!$C$2+YEAR!$C$3-2,Q452+1,(YEAR!$C$2+YEAR!$C$3-1)&amp;"       :="))</f>
        <v>1</v>
      </c>
      <c r="S452">
        <f ca="1">IF(R452&lt;1.1,R452,IF(R452&lt;YEAR!$C$2+YEAR!$C$3-2,R452+1,(YEAR!$C$2+YEAR!$C$3-1)&amp;"       :="))</f>
        <v>1</v>
      </c>
      <c r="T452">
        <f ca="1">IF(S452&lt;1.1,S452,IF(S452&lt;YEAR!$C$2+YEAR!$C$3-2,S452+1,(YEAR!$C$2+YEAR!$C$3-1)&amp;"       :="))</f>
        <v>1</v>
      </c>
      <c r="U452">
        <f ca="1">IF(T452&lt;1.1,T452,IF(T452&lt;YEAR!$C$2+YEAR!$C$3-2,T452+1,(YEAR!$C$2+YEAR!$C$3-1)&amp;"       :="))</f>
        <v>1</v>
      </c>
      <c r="V452">
        <f ca="1">IF(U452&lt;1.1,U452,IF(U452&lt;YEAR!$C$2+YEAR!$C$3-2,U452+1,(YEAR!$C$2+YEAR!$C$3-1)&amp;"       :="))</f>
        <v>1</v>
      </c>
      <c r="W452">
        <f ca="1">IF(V452&lt;1.1,V452,IF(V452&lt;YEAR!$C$2+YEAR!$C$3-2,V452+1,(YEAR!$C$2+YEAR!$C$3-1)&amp;"       :="))</f>
        <v>1</v>
      </c>
      <c r="X452">
        <f ca="1">IF(W452&lt;1.1,W452,IF(W452&lt;YEAR!$C$2+YEAR!$C$3-2,W452+1,(YEAR!$C$2+YEAR!$C$3-1)&amp;"       :="))</f>
        <v>1</v>
      </c>
      <c r="Y452">
        <f ca="1">IF(X452&lt;1.1,X452,IF(X452&lt;YEAR!$C$2+YEAR!$C$3-2,X452+1,(YEAR!$C$2+YEAR!$C$3-1)&amp;"       :="))</f>
        <v>1</v>
      </c>
      <c r="Z452">
        <f ca="1">IF(Y452&lt;1.1,Y452,IF(Y452&lt;YEAR!$C$2+YEAR!$C$3-2,Y452+1,(YEAR!$C$2+YEAR!$C$3-1)&amp;"       :="))</f>
        <v>1</v>
      </c>
      <c r="AA452">
        <f ca="1">IF(Z452&lt;1.1,Z452,IF(Z452&lt;YEAR!$C$2+YEAR!$C$3-2,Z452+1,(YEAR!$C$2+YEAR!$C$3-1)&amp;"       :="))</f>
        <v>1</v>
      </c>
      <c r="AB452">
        <f ca="1">IF(AA452&lt;1.1,AA452,IF(AA452&lt;YEAR!$C$2+YEAR!$C$3-2,AA452+1,(YEAR!$C$2+YEAR!$C$3-1)&amp;"       :="))</f>
        <v>1</v>
      </c>
      <c r="AC452">
        <f ca="1">IF(AB452&lt;1.1,AB452,IF(AB452&lt;YEAR!$C$2+YEAR!$C$3-2,AB452+1,(YEAR!$C$2+YEAR!$C$3-1)&amp;"       :="))</f>
        <v>1</v>
      </c>
      <c r="AD452">
        <f ca="1">IF(AC452&lt;1.1,AC452,IF(AC452&lt;YEAR!$C$2+YEAR!$C$3-2,AC452+1,(YEAR!$C$2+YEAR!$C$3-1)&amp;"       :="))</f>
        <v>1</v>
      </c>
      <c r="AE452">
        <f ca="1">IF(AD452&lt;1.1,AD452,IF(AD452&lt;YEAR!$C$2+YEAR!$C$3-2,AD452+1,(YEAR!$C$2+YEAR!$C$3-1)&amp;"       :="))</f>
        <v>1</v>
      </c>
      <c r="AF452">
        <f ca="1">IF(AE452&lt;1.1,AE452,IF(AE452&lt;YEAR!$C$2+YEAR!$C$3-2,AE452+1,(YEAR!$C$2+YEAR!$C$3-1)&amp;"       :="))</f>
        <v>1</v>
      </c>
      <c r="AG452">
        <f ca="1">IF(AF452&lt;1.1,AF452,IF(AF452&lt;YEAR!$C$2+YEAR!$C$3-2,AF452+1,(YEAR!$C$2+YEAR!$C$3-1)&amp;"       :="))</f>
        <v>1</v>
      </c>
      <c r="AH452">
        <f ca="1">IF(AG452&lt;1.1,AG452,IF(AG452&lt;YEAR!$C$2+YEAR!$C$3-2,AG452+1,(YEAR!$C$2+YEAR!$C$3-1)&amp;"       :="))</f>
        <v>1</v>
      </c>
      <c r="AI452">
        <f ca="1">IF(AH452&lt;1.1,AH452,IF(AH452&lt;YEAR!$C$2+YEAR!$C$3-2,AH452+1,(YEAR!$C$2+YEAR!$C$3-1)&amp;"       :="))</f>
        <v>1</v>
      </c>
      <c r="AJ452">
        <f ca="1">IF(AI452&lt;1.1,AI452,IF(AI452&lt;YEAR!$C$2+YEAR!$C$3-2,AI452+1,(YEAR!$C$2+YEAR!$C$3-1)&amp;"       :="))</f>
        <v>1</v>
      </c>
    </row>
    <row r="453" spans="1:36">
      <c r="A453">
        <f t="shared" ca="1" si="31"/>
        <v>11</v>
      </c>
      <c r="B453" t="s">
        <v>51</v>
      </c>
      <c r="C453" t="str">
        <f ca="1">IF(D453="",OFFSET(AvailabilityFactor!A$1,A453,0),C452)</f>
        <v>D2HYKC02</v>
      </c>
      <c r="D453" t="str" cm="1">
        <f t="array" aca="1" ref="D453" ca="1">IF(D452="",TS_DRC!$P$5,OFFSET(TS_DRC!P$5,RIGHT(D452,2),0,TRUE))</f>
        <v>TS39</v>
      </c>
      <c r="E453" t="str">
        <f t="shared" ca="1" si="32"/>
        <v>TS39</v>
      </c>
      <c r="F453">
        <f ca="1">IF($D453="",YEAR!C$2,1)</f>
        <v>1</v>
      </c>
      <c r="G453">
        <f ca="1">IF(F453&lt;1.1,F453,IF(F453&lt;YEAR!$C$2+YEAR!$C$3-2,F453+1,(YEAR!$C$2+YEAR!$C$3-1)&amp;"       :="))</f>
        <v>1</v>
      </c>
      <c r="H453">
        <f ca="1">IF(G453&lt;1.1,G453,IF(G453&lt;YEAR!$C$2+YEAR!$C$3-2,G453+1,(YEAR!$C$2+YEAR!$C$3-1)&amp;"       :="))</f>
        <v>1</v>
      </c>
      <c r="I453">
        <f ca="1">IF(H453&lt;1.1,H453,IF(H453&lt;YEAR!$C$2+YEAR!$C$3-2,H453+1,(YEAR!$C$2+YEAR!$C$3-1)&amp;"       :="))</f>
        <v>1</v>
      </c>
      <c r="J453">
        <f ca="1">IF(I453&lt;1.1,I453,IF(I453&lt;YEAR!$C$2+YEAR!$C$3-2,I453+1,(YEAR!$C$2+YEAR!$C$3-1)&amp;"       :="))</f>
        <v>1</v>
      </c>
      <c r="K453">
        <f ca="1">IF(J453&lt;1.1,J453,IF(J453&lt;YEAR!$C$2+YEAR!$C$3-2,J453+1,(YEAR!$C$2+YEAR!$C$3-1)&amp;"       :="))</f>
        <v>1</v>
      </c>
      <c r="L453">
        <f ca="1">IF(K453&lt;1.1,K453,IF(K453&lt;YEAR!$C$2+YEAR!$C$3-2,K453+1,(YEAR!$C$2+YEAR!$C$3-1)&amp;"       :="))</f>
        <v>1</v>
      </c>
      <c r="M453">
        <f ca="1">IF(L453&lt;1.1,L453,IF(L453&lt;YEAR!$C$2+YEAR!$C$3-2,L453+1,(YEAR!$C$2+YEAR!$C$3-1)&amp;"       :="))</f>
        <v>1</v>
      </c>
      <c r="N453">
        <f ca="1">IF(M453&lt;1.1,M453,IF(M453&lt;YEAR!$C$2+YEAR!$C$3-2,M453+1,(YEAR!$C$2+YEAR!$C$3-1)&amp;"       :="))</f>
        <v>1</v>
      </c>
      <c r="O453">
        <f ca="1">IF(N453&lt;1.1,N453,IF(N453&lt;YEAR!$C$2+YEAR!$C$3-2,N453+1,(YEAR!$C$2+YEAR!$C$3-1)&amp;"       :="))</f>
        <v>1</v>
      </c>
      <c r="P453">
        <f ca="1">IF(O453&lt;1.1,O453,IF(O453&lt;YEAR!$C$2+YEAR!$C$3-2,O453+1,(YEAR!$C$2+YEAR!$C$3-1)&amp;"       :="))</f>
        <v>1</v>
      </c>
      <c r="Q453">
        <f ca="1">IF(P453&lt;1.1,P453,IF(P453&lt;YEAR!$C$2+YEAR!$C$3-2,P453+1,(YEAR!$C$2+YEAR!$C$3-1)&amp;"       :="))</f>
        <v>1</v>
      </c>
      <c r="R453">
        <f ca="1">IF(Q453&lt;1.1,Q453,IF(Q453&lt;YEAR!$C$2+YEAR!$C$3-2,Q453+1,(YEAR!$C$2+YEAR!$C$3-1)&amp;"       :="))</f>
        <v>1</v>
      </c>
      <c r="S453">
        <f ca="1">IF(R453&lt;1.1,R453,IF(R453&lt;YEAR!$C$2+YEAR!$C$3-2,R453+1,(YEAR!$C$2+YEAR!$C$3-1)&amp;"       :="))</f>
        <v>1</v>
      </c>
      <c r="T453">
        <f ca="1">IF(S453&lt;1.1,S453,IF(S453&lt;YEAR!$C$2+YEAR!$C$3-2,S453+1,(YEAR!$C$2+YEAR!$C$3-1)&amp;"       :="))</f>
        <v>1</v>
      </c>
      <c r="U453">
        <f ca="1">IF(T453&lt;1.1,T453,IF(T453&lt;YEAR!$C$2+YEAR!$C$3-2,T453+1,(YEAR!$C$2+YEAR!$C$3-1)&amp;"       :="))</f>
        <v>1</v>
      </c>
      <c r="V453">
        <f ca="1">IF(U453&lt;1.1,U453,IF(U453&lt;YEAR!$C$2+YEAR!$C$3-2,U453+1,(YEAR!$C$2+YEAR!$C$3-1)&amp;"       :="))</f>
        <v>1</v>
      </c>
      <c r="W453">
        <f ca="1">IF(V453&lt;1.1,V453,IF(V453&lt;YEAR!$C$2+YEAR!$C$3-2,V453+1,(YEAR!$C$2+YEAR!$C$3-1)&amp;"       :="))</f>
        <v>1</v>
      </c>
      <c r="X453">
        <f ca="1">IF(W453&lt;1.1,W453,IF(W453&lt;YEAR!$C$2+YEAR!$C$3-2,W453+1,(YEAR!$C$2+YEAR!$C$3-1)&amp;"       :="))</f>
        <v>1</v>
      </c>
      <c r="Y453">
        <f ca="1">IF(X453&lt;1.1,X453,IF(X453&lt;YEAR!$C$2+YEAR!$C$3-2,X453+1,(YEAR!$C$2+YEAR!$C$3-1)&amp;"       :="))</f>
        <v>1</v>
      </c>
      <c r="Z453">
        <f ca="1">IF(Y453&lt;1.1,Y453,IF(Y453&lt;YEAR!$C$2+YEAR!$C$3-2,Y453+1,(YEAR!$C$2+YEAR!$C$3-1)&amp;"       :="))</f>
        <v>1</v>
      </c>
      <c r="AA453">
        <f ca="1">IF(Z453&lt;1.1,Z453,IF(Z453&lt;YEAR!$C$2+YEAR!$C$3-2,Z453+1,(YEAR!$C$2+YEAR!$C$3-1)&amp;"       :="))</f>
        <v>1</v>
      </c>
      <c r="AB453">
        <f ca="1">IF(AA453&lt;1.1,AA453,IF(AA453&lt;YEAR!$C$2+YEAR!$C$3-2,AA453+1,(YEAR!$C$2+YEAR!$C$3-1)&amp;"       :="))</f>
        <v>1</v>
      </c>
      <c r="AC453">
        <f ca="1">IF(AB453&lt;1.1,AB453,IF(AB453&lt;YEAR!$C$2+YEAR!$C$3-2,AB453+1,(YEAR!$C$2+YEAR!$C$3-1)&amp;"       :="))</f>
        <v>1</v>
      </c>
      <c r="AD453">
        <f ca="1">IF(AC453&lt;1.1,AC453,IF(AC453&lt;YEAR!$C$2+YEAR!$C$3-2,AC453+1,(YEAR!$C$2+YEAR!$C$3-1)&amp;"       :="))</f>
        <v>1</v>
      </c>
      <c r="AE453">
        <f ca="1">IF(AD453&lt;1.1,AD453,IF(AD453&lt;YEAR!$C$2+YEAR!$C$3-2,AD453+1,(YEAR!$C$2+YEAR!$C$3-1)&amp;"       :="))</f>
        <v>1</v>
      </c>
      <c r="AF453">
        <f ca="1">IF(AE453&lt;1.1,AE453,IF(AE453&lt;YEAR!$C$2+YEAR!$C$3-2,AE453+1,(YEAR!$C$2+YEAR!$C$3-1)&amp;"       :="))</f>
        <v>1</v>
      </c>
      <c r="AG453">
        <f ca="1">IF(AF453&lt;1.1,AF453,IF(AF453&lt;YEAR!$C$2+YEAR!$C$3-2,AF453+1,(YEAR!$C$2+YEAR!$C$3-1)&amp;"       :="))</f>
        <v>1</v>
      </c>
      <c r="AH453">
        <f ca="1">IF(AG453&lt;1.1,AG453,IF(AG453&lt;YEAR!$C$2+YEAR!$C$3-2,AG453+1,(YEAR!$C$2+YEAR!$C$3-1)&amp;"       :="))</f>
        <v>1</v>
      </c>
      <c r="AI453">
        <f ca="1">IF(AH453&lt;1.1,AH453,IF(AH453&lt;YEAR!$C$2+YEAR!$C$3-2,AH453+1,(YEAR!$C$2+YEAR!$C$3-1)&amp;"       :="))</f>
        <v>1</v>
      </c>
      <c r="AJ453">
        <f ca="1">IF(AI453&lt;1.1,AI453,IF(AI453&lt;YEAR!$C$2+YEAR!$C$3-2,AI453+1,(YEAR!$C$2+YEAR!$C$3-1)&amp;"       :="))</f>
        <v>1</v>
      </c>
    </row>
    <row r="454" spans="1:36">
      <c r="A454">
        <f t="shared" ca="1" si="31"/>
        <v>11</v>
      </c>
      <c r="B454" t="s">
        <v>51</v>
      </c>
      <c r="C454" t="str">
        <f ca="1">IF(D454="",OFFSET(AvailabilityFactor!A$1,A454,0),C453)</f>
        <v>D2HYKC02</v>
      </c>
      <c r="D454" t="str" cm="1">
        <f t="array" aca="1" ref="D454" ca="1">IF(D453="",TS_DRC!$P$5,OFFSET(TS_DRC!P$5,RIGHT(D453,2),0,TRUE))</f>
        <v>TS40</v>
      </c>
      <c r="E454" t="str">
        <f t="shared" ca="1" si="32"/>
        <v>TS40</v>
      </c>
      <c r="F454">
        <f ca="1">IF($D454="",YEAR!C$2,1)</f>
        <v>1</v>
      </c>
      <c r="G454">
        <f ca="1">IF(F454&lt;1.1,F454,IF(F454&lt;YEAR!$C$2+YEAR!$C$3-2,F454+1,(YEAR!$C$2+YEAR!$C$3-1)&amp;"       :="))</f>
        <v>1</v>
      </c>
      <c r="H454">
        <f ca="1">IF(G454&lt;1.1,G454,IF(G454&lt;YEAR!$C$2+YEAR!$C$3-2,G454+1,(YEAR!$C$2+YEAR!$C$3-1)&amp;"       :="))</f>
        <v>1</v>
      </c>
      <c r="I454">
        <f ca="1">IF(H454&lt;1.1,H454,IF(H454&lt;YEAR!$C$2+YEAR!$C$3-2,H454+1,(YEAR!$C$2+YEAR!$C$3-1)&amp;"       :="))</f>
        <v>1</v>
      </c>
      <c r="J454">
        <f ca="1">IF(I454&lt;1.1,I454,IF(I454&lt;YEAR!$C$2+YEAR!$C$3-2,I454+1,(YEAR!$C$2+YEAR!$C$3-1)&amp;"       :="))</f>
        <v>1</v>
      </c>
      <c r="K454">
        <f ca="1">IF(J454&lt;1.1,J454,IF(J454&lt;YEAR!$C$2+YEAR!$C$3-2,J454+1,(YEAR!$C$2+YEAR!$C$3-1)&amp;"       :="))</f>
        <v>1</v>
      </c>
      <c r="L454">
        <f ca="1">IF(K454&lt;1.1,K454,IF(K454&lt;YEAR!$C$2+YEAR!$C$3-2,K454+1,(YEAR!$C$2+YEAR!$C$3-1)&amp;"       :="))</f>
        <v>1</v>
      </c>
      <c r="M454">
        <f ca="1">IF(L454&lt;1.1,L454,IF(L454&lt;YEAR!$C$2+YEAR!$C$3-2,L454+1,(YEAR!$C$2+YEAR!$C$3-1)&amp;"       :="))</f>
        <v>1</v>
      </c>
      <c r="N454">
        <f ca="1">IF(M454&lt;1.1,M454,IF(M454&lt;YEAR!$C$2+YEAR!$C$3-2,M454+1,(YEAR!$C$2+YEAR!$C$3-1)&amp;"       :="))</f>
        <v>1</v>
      </c>
      <c r="O454">
        <f ca="1">IF(N454&lt;1.1,N454,IF(N454&lt;YEAR!$C$2+YEAR!$C$3-2,N454+1,(YEAR!$C$2+YEAR!$C$3-1)&amp;"       :="))</f>
        <v>1</v>
      </c>
      <c r="P454">
        <f ca="1">IF(O454&lt;1.1,O454,IF(O454&lt;YEAR!$C$2+YEAR!$C$3-2,O454+1,(YEAR!$C$2+YEAR!$C$3-1)&amp;"       :="))</f>
        <v>1</v>
      </c>
      <c r="Q454">
        <f ca="1">IF(P454&lt;1.1,P454,IF(P454&lt;YEAR!$C$2+YEAR!$C$3-2,P454+1,(YEAR!$C$2+YEAR!$C$3-1)&amp;"       :="))</f>
        <v>1</v>
      </c>
      <c r="R454">
        <f ca="1">IF(Q454&lt;1.1,Q454,IF(Q454&lt;YEAR!$C$2+YEAR!$C$3-2,Q454+1,(YEAR!$C$2+YEAR!$C$3-1)&amp;"       :="))</f>
        <v>1</v>
      </c>
      <c r="S454">
        <f ca="1">IF(R454&lt;1.1,R454,IF(R454&lt;YEAR!$C$2+YEAR!$C$3-2,R454+1,(YEAR!$C$2+YEAR!$C$3-1)&amp;"       :="))</f>
        <v>1</v>
      </c>
      <c r="T454">
        <f ca="1">IF(S454&lt;1.1,S454,IF(S454&lt;YEAR!$C$2+YEAR!$C$3-2,S454+1,(YEAR!$C$2+YEAR!$C$3-1)&amp;"       :="))</f>
        <v>1</v>
      </c>
      <c r="U454">
        <f ca="1">IF(T454&lt;1.1,T454,IF(T454&lt;YEAR!$C$2+YEAR!$C$3-2,T454+1,(YEAR!$C$2+YEAR!$C$3-1)&amp;"       :="))</f>
        <v>1</v>
      </c>
      <c r="V454">
        <f ca="1">IF(U454&lt;1.1,U454,IF(U454&lt;YEAR!$C$2+YEAR!$C$3-2,U454+1,(YEAR!$C$2+YEAR!$C$3-1)&amp;"       :="))</f>
        <v>1</v>
      </c>
      <c r="W454">
        <f ca="1">IF(V454&lt;1.1,V454,IF(V454&lt;YEAR!$C$2+YEAR!$C$3-2,V454+1,(YEAR!$C$2+YEAR!$C$3-1)&amp;"       :="))</f>
        <v>1</v>
      </c>
      <c r="X454">
        <f ca="1">IF(W454&lt;1.1,W454,IF(W454&lt;YEAR!$C$2+YEAR!$C$3-2,W454+1,(YEAR!$C$2+YEAR!$C$3-1)&amp;"       :="))</f>
        <v>1</v>
      </c>
      <c r="Y454">
        <f ca="1">IF(X454&lt;1.1,X454,IF(X454&lt;YEAR!$C$2+YEAR!$C$3-2,X454+1,(YEAR!$C$2+YEAR!$C$3-1)&amp;"       :="))</f>
        <v>1</v>
      </c>
      <c r="Z454">
        <f ca="1">IF(Y454&lt;1.1,Y454,IF(Y454&lt;YEAR!$C$2+YEAR!$C$3-2,Y454+1,(YEAR!$C$2+YEAR!$C$3-1)&amp;"       :="))</f>
        <v>1</v>
      </c>
      <c r="AA454">
        <f ca="1">IF(Z454&lt;1.1,Z454,IF(Z454&lt;YEAR!$C$2+YEAR!$C$3-2,Z454+1,(YEAR!$C$2+YEAR!$C$3-1)&amp;"       :="))</f>
        <v>1</v>
      </c>
      <c r="AB454">
        <f ca="1">IF(AA454&lt;1.1,AA454,IF(AA454&lt;YEAR!$C$2+YEAR!$C$3-2,AA454+1,(YEAR!$C$2+YEAR!$C$3-1)&amp;"       :="))</f>
        <v>1</v>
      </c>
      <c r="AC454">
        <f ca="1">IF(AB454&lt;1.1,AB454,IF(AB454&lt;YEAR!$C$2+YEAR!$C$3-2,AB454+1,(YEAR!$C$2+YEAR!$C$3-1)&amp;"       :="))</f>
        <v>1</v>
      </c>
      <c r="AD454">
        <f ca="1">IF(AC454&lt;1.1,AC454,IF(AC454&lt;YEAR!$C$2+YEAR!$C$3-2,AC454+1,(YEAR!$C$2+YEAR!$C$3-1)&amp;"       :="))</f>
        <v>1</v>
      </c>
      <c r="AE454">
        <f ca="1">IF(AD454&lt;1.1,AD454,IF(AD454&lt;YEAR!$C$2+YEAR!$C$3-2,AD454+1,(YEAR!$C$2+YEAR!$C$3-1)&amp;"       :="))</f>
        <v>1</v>
      </c>
      <c r="AF454">
        <f ca="1">IF(AE454&lt;1.1,AE454,IF(AE454&lt;YEAR!$C$2+YEAR!$C$3-2,AE454+1,(YEAR!$C$2+YEAR!$C$3-1)&amp;"       :="))</f>
        <v>1</v>
      </c>
      <c r="AG454">
        <f ca="1">IF(AF454&lt;1.1,AF454,IF(AF454&lt;YEAR!$C$2+YEAR!$C$3-2,AF454+1,(YEAR!$C$2+YEAR!$C$3-1)&amp;"       :="))</f>
        <v>1</v>
      </c>
      <c r="AH454">
        <f ca="1">IF(AG454&lt;1.1,AG454,IF(AG454&lt;YEAR!$C$2+YEAR!$C$3-2,AG454+1,(YEAR!$C$2+YEAR!$C$3-1)&amp;"       :="))</f>
        <v>1</v>
      </c>
      <c r="AI454">
        <f ca="1">IF(AH454&lt;1.1,AH454,IF(AH454&lt;YEAR!$C$2+YEAR!$C$3-2,AH454+1,(YEAR!$C$2+YEAR!$C$3-1)&amp;"       :="))</f>
        <v>1</v>
      </c>
      <c r="AJ454">
        <f ca="1">IF(AI454&lt;1.1,AI454,IF(AI454&lt;YEAR!$C$2+YEAR!$C$3-2,AI454+1,(YEAR!$C$2+YEAR!$C$3-1)&amp;"       :="))</f>
        <v>1</v>
      </c>
    </row>
    <row r="455" spans="1:36">
      <c r="A455">
        <f t="shared" ca="1" si="31"/>
        <v>12</v>
      </c>
      <c r="B455" t="s">
        <v>51</v>
      </c>
      <c r="C455" t="str">
        <f ca="1">IF(D455="",OFFSET(AvailabilityFactor!A$1,A455,0),C454)</f>
        <v>D2HYKC03</v>
      </c>
      <c r="D455" t="str" cm="1">
        <f t="array" aca="1" ref="D455" ca="1">IF(D454="",TS_DRC!$P$5,OFFSET(TS_DRC!P$5,RIGHT(D454,2),0,TRUE))</f>
        <v/>
      </c>
      <c r="E455" t="str">
        <f t="shared" ca="1" si="32"/>
        <v xml:space="preserve">[DRC,D2HYKC03,*,*]          :         </v>
      </c>
      <c r="F455">
        <f ca="1">IF($D455="",YEAR!C$2,1)</f>
        <v>2020</v>
      </c>
      <c r="G455">
        <f ca="1">IF(F455&lt;1.1,F455,IF(F455&lt;YEAR!$C$2+YEAR!$C$3-2,F455+1,(YEAR!$C$2+YEAR!$C$3-1)&amp;"       :="))</f>
        <v>2021</v>
      </c>
      <c r="H455">
        <f ca="1">IF(G455&lt;1.1,G455,IF(G455&lt;YEAR!$C$2+YEAR!$C$3-2,G455+1,(YEAR!$C$2+YEAR!$C$3-1)&amp;"       :="))</f>
        <v>2022</v>
      </c>
      <c r="I455">
        <f ca="1">IF(H455&lt;1.1,H455,IF(H455&lt;YEAR!$C$2+YEAR!$C$3-2,H455+1,(YEAR!$C$2+YEAR!$C$3-1)&amp;"       :="))</f>
        <v>2023</v>
      </c>
      <c r="J455">
        <f ca="1">IF(I455&lt;1.1,I455,IF(I455&lt;YEAR!$C$2+YEAR!$C$3-2,I455+1,(YEAR!$C$2+YEAR!$C$3-1)&amp;"       :="))</f>
        <v>2024</v>
      </c>
      <c r="K455">
        <f ca="1">IF(J455&lt;1.1,J455,IF(J455&lt;YEAR!$C$2+YEAR!$C$3-2,J455+1,(YEAR!$C$2+YEAR!$C$3-1)&amp;"       :="))</f>
        <v>2025</v>
      </c>
      <c r="L455">
        <f ca="1">IF(K455&lt;1.1,K455,IF(K455&lt;YEAR!$C$2+YEAR!$C$3-2,K455+1,(YEAR!$C$2+YEAR!$C$3-1)&amp;"       :="))</f>
        <v>2026</v>
      </c>
      <c r="M455">
        <f ca="1">IF(L455&lt;1.1,L455,IF(L455&lt;YEAR!$C$2+YEAR!$C$3-2,L455+1,(YEAR!$C$2+YEAR!$C$3-1)&amp;"       :="))</f>
        <v>2027</v>
      </c>
      <c r="N455">
        <f ca="1">IF(M455&lt;1.1,M455,IF(M455&lt;YEAR!$C$2+YEAR!$C$3-2,M455+1,(YEAR!$C$2+YEAR!$C$3-1)&amp;"       :="))</f>
        <v>2028</v>
      </c>
      <c r="O455">
        <f ca="1">IF(N455&lt;1.1,N455,IF(N455&lt;YEAR!$C$2+YEAR!$C$3-2,N455+1,(YEAR!$C$2+YEAR!$C$3-1)&amp;"       :="))</f>
        <v>2029</v>
      </c>
      <c r="P455">
        <f ca="1">IF(O455&lt;1.1,O455,IF(O455&lt;YEAR!$C$2+YEAR!$C$3-2,O455+1,(YEAR!$C$2+YEAR!$C$3-1)&amp;"       :="))</f>
        <v>2030</v>
      </c>
      <c r="Q455">
        <f ca="1">IF(P455&lt;1.1,P455,IF(P455&lt;YEAR!$C$2+YEAR!$C$3-2,P455+1,(YEAR!$C$2+YEAR!$C$3-1)&amp;"       :="))</f>
        <v>2031</v>
      </c>
      <c r="R455">
        <f ca="1">IF(Q455&lt;1.1,Q455,IF(Q455&lt;YEAR!$C$2+YEAR!$C$3-2,Q455+1,(YEAR!$C$2+YEAR!$C$3-1)&amp;"       :="))</f>
        <v>2032</v>
      </c>
      <c r="S455">
        <f ca="1">IF(R455&lt;1.1,R455,IF(R455&lt;YEAR!$C$2+YEAR!$C$3-2,R455+1,(YEAR!$C$2+YEAR!$C$3-1)&amp;"       :="))</f>
        <v>2033</v>
      </c>
      <c r="T455">
        <f ca="1">IF(S455&lt;1.1,S455,IF(S455&lt;YEAR!$C$2+YEAR!$C$3-2,S455+1,(YEAR!$C$2+YEAR!$C$3-1)&amp;"       :="))</f>
        <v>2034</v>
      </c>
      <c r="U455">
        <f ca="1">IF(T455&lt;1.1,T455,IF(T455&lt;YEAR!$C$2+YEAR!$C$3-2,T455+1,(YEAR!$C$2+YEAR!$C$3-1)&amp;"       :="))</f>
        <v>2035</v>
      </c>
      <c r="V455">
        <f ca="1">IF(U455&lt;1.1,U455,IF(U455&lt;YEAR!$C$2+YEAR!$C$3-2,U455+1,(YEAR!$C$2+YEAR!$C$3-1)&amp;"       :="))</f>
        <v>2036</v>
      </c>
      <c r="W455">
        <f ca="1">IF(V455&lt;1.1,V455,IF(V455&lt;YEAR!$C$2+YEAR!$C$3-2,V455+1,(YEAR!$C$2+YEAR!$C$3-1)&amp;"       :="))</f>
        <v>2037</v>
      </c>
      <c r="X455">
        <f ca="1">IF(W455&lt;1.1,W455,IF(W455&lt;YEAR!$C$2+YEAR!$C$3-2,W455+1,(YEAR!$C$2+YEAR!$C$3-1)&amp;"       :="))</f>
        <v>2038</v>
      </c>
      <c r="Y455">
        <f ca="1">IF(X455&lt;1.1,X455,IF(X455&lt;YEAR!$C$2+YEAR!$C$3-2,X455+1,(YEAR!$C$2+YEAR!$C$3-1)&amp;"       :="))</f>
        <v>2039</v>
      </c>
      <c r="Z455">
        <f ca="1">IF(Y455&lt;1.1,Y455,IF(Y455&lt;YEAR!$C$2+YEAR!$C$3-2,Y455+1,(YEAR!$C$2+YEAR!$C$3-1)&amp;"       :="))</f>
        <v>2040</v>
      </c>
      <c r="AA455">
        <f ca="1">IF(Z455&lt;1.1,Z455,IF(Z455&lt;YEAR!$C$2+YEAR!$C$3-2,Z455+1,(YEAR!$C$2+YEAR!$C$3-1)&amp;"       :="))</f>
        <v>2041</v>
      </c>
      <c r="AB455">
        <f ca="1">IF(AA455&lt;1.1,AA455,IF(AA455&lt;YEAR!$C$2+YEAR!$C$3-2,AA455+1,(YEAR!$C$2+YEAR!$C$3-1)&amp;"       :="))</f>
        <v>2042</v>
      </c>
      <c r="AC455">
        <f ca="1">IF(AB455&lt;1.1,AB455,IF(AB455&lt;YEAR!$C$2+YEAR!$C$3-2,AB455+1,(YEAR!$C$2+YEAR!$C$3-1)&amp;"       :="))</f>
        <v>2043</v>
      </c>
      <c r="AD455">
        <f ca="1">IF(AC455&lt;1.1,AC455,IF(AC455&lt;YEAR!$C$2+YEAR!$C$3-2,AC455+1,(YEAR!$C$2+YEAR!$C$3-1)&amp;"       :="))</f>
        <v>2044</v>
      </c>
      <c r="AE455">
        <f ca="1">IF(AD455&lt;1.1,AD455,IF(AD455&lt;YEAR!$C$2+YEAR!$C$3-2,AD455+1,(YEAR!$C$2+YEAR!$C$3-1)&amp;"       :="))</f>
        <v>2045</v>
      </c>
      <c r="AF455">
        <f ca="1">IF(AE455&lt;1.1,AE455,IF(AE455&lt;YEAR!$C$2+YEAR!$C$3-2,AE455+1,(YEAR!$C$2+YEAR!$C$3-1)&amp;"       :="))</f>
        <v>2046</v>
      </c>
      <c r="AG455">
        <f ca="1">IF(AF455&lt;1.1,AF455,IF(AF455&lt;YEAR!$C$2+YEAR!$C$3-2,AF455+1,(YEAR!$C$2+YEAR!$C$3-1)&amp;"       :="))</f>
        <v>2047</v>
      </c>
      <c r="AH455">
        <f ca="1">IF(AG455&lt;1.1,AG455,IF(AG455&lt;YEAR!$C$2+YEAR!$C$3-2,AG455+1,(YEAR!$C$2+YEAR!$C$3-1)&amp;"       :="))</f>
        <v>2048</v>
      </c>
      <c r="AI455">
        <f ca="1">IF(AH455&lt;1.1,AH455,IF(AH455&lt;YEAR!$C$2+YEAR!$C$3-2,AH455+1,(YEAR!$C$2+YEAR!$C$3-1)&amp;"       :="))</f>
        <v>2049</v>
      </c>
      <c r="AJ455" t="str">
        <f ca="1">IF(AI455&lt;1.1,AI455,IF(AI455&lt;YEAR!$C$2+YEAR!$C$3-2,AI455+1,(YEAR!$C$2+YEAR!$C$3-1)&amp;"       :="))</f>
        <v>2050       :=</v>
      </c>
    </row>
    <row r="456" spans="1:36">
      <c r="A456">
        <f t="shared" ca="1" si="31"/>
        <v>12</v>
      </c>
      <c r="B456" t="s">
        <v>51</v>
      </c>
      <c r="C456" t="str">
        <f ca="1">IF(D456="",OFFSET(AvailabilityFactor!A$1,A456,0),C455)</f>
        <v>D2HYKC03</v>
      </c>
      <c r="D456" t="str" cm="1">
        <f t="array" aca="1" ref="D456" ca="1">IF(D455="",TS_DRC!$P$5,OFFSET(TS_DRC!P$5,RIGHT(D455,2),0,TRUE))</f>
        <v>TS01</v>
      </c>
      <c r="E456" t="str">
        <f t="shared" ca="1" si="32"/>
        <v>TS01</v>
      </c>
      <c r="F456">
        <f ca="1">IF($D456="",YEAR!C$2,1)</f>
        <v>1</v>
      </c>
      <c r="G456">
        <f ca="1">IF(F456&lt;1.1,F456,IF(F456&lt;YEAR!$C$2+YEAR!$C$3-2,F456+1,(YEAR!$C$2+YEAR!$C$3-1)&amp;"       :="))</f>
        <v>1</v>
      </c>
      <c r="H456">
        <f ca="1">IF(G456&lt;1.1,G456,IF(G456&lt;YEAR!$C$2+YEAR!$C$3-2,G456+1,(YEAR!$C$2+YEAR!$C$3-1)&amp;"       :="))</f>
        <v>1</v>
      </c>
      <c r="I456">
        <f ca="1">IF(H456&lt;1.1,H456,IF(H456&lt;YEAR!$C$2+YEAR!$C$3-2,H456+1,(YEAR!$C$2+YEAR!$C$3-1)&amp;"       :="))</f>
        <v>1</v>
      </c>
      <c r="J456">
        <f ca="1">IF(I456&lt;1.1,I456,IF(I456&lt;YEAR!$C$2+YEAR!$C$3-2,I456+1,(YEAR!$C$2+YEAR!$C$3-1)&amp;"       :="))</f>
        <v>1</v>
      </c>
      <c r="K456">
        <f ca="1">IF(J456&lt;1.1,J456,IF(J456&lt;YEAR!$C$2+YEAR!$C$3-2,J456+1,(YEAR!$C$2+YEAR!$C$3-1)&amp;"       :="))</f>
        <v>1</v>
      </c>
      <c r="L456">
        <f ca="1">IF(K456&lt;1.1,K456,IF(K456&lt;YEAR!$C$2+YEAR!$C$3-2,K456+1,(YEAR!$C$2+YEAR!$C$3-1)&amp;"       :="))</f>
        <v>1</v>
      </c>
      <c r="M456">
        <f ca="1">IF(L456&lt;1.1,L456,IF(L456&lt;YEAR!$C$2+YEAR!$C$3-2,L456+1,(YEAR!$C$2+YEAR!$C$3-1)&amp;"       :="))</f>
        <v>1</v>
      </c>
      <c r="N456">
        <f ca="1">IF(M456&lt;1.1,M456,IF(M456&lt;YEAR!$C$2+YEAR!$C$3-2,M456+1,(YEAR!$C$2+YEAR!$C$3-1)&amp;"       :="))</f>
        <v>1</v>
      </c>
      <c r="O456">
        <f ca="1">IF(N456&lt;1.1,N456,IF(N456&lt;YEAR!$C$2+YEAR!$C$3-2,N456+1,(YEAR!$C$2+YEAR!$C$3-1)&amp;"       :="))</f>
        <v>1</v>
      </c>
      <c r="P456">
        <f ca="1">IF(O456&lt;1.1,O456,IF(O456&lt;YEAR!$C$2+YEAR!$C$3-2,O456+1,(YEAR!$C$2+YEAR!$C$3-1)&amp;"       :="))</f>
        <v>1</v>
      </c>
      <c r="Q456">
        <f ca="1">IF(P456&lt;1.1,P456,IF(P456&lt;YEAR!$C$2+YEAR!$C$3-2,P456+1,(YEAR!$C$2+YEAR!$C$3-1)&amp;"       :="))</f>
        <v>1</v>
      </c>
      <c r="R456">
        <f ca="1">IF(Q456&lt;1.1,Q456,IF(Q456&lt;YEAR!$C$2+YEAR!$C$3-2,Q456+1,(YEAR!$C$2+YEAR!$C$3-1)&amp;"       :="))</f>
        <v>1</v>
      </c>
      <c r="S456">
        <f ca="1">IF(R456&lt;1.1,R456,IF(R456&lt;YEAR!$C$2+YEAR!$C$3-2,R456+1,(YEAR!$C$2+YEAR!$C$3-1)&amp;"       :="))</f>
        <v>1</v>
      </c>
      <c r="T456">
        <f ca="1">IF(S456&lt;1.1,S456,IF(S456&lt;YEAR!$C$2+YEAR!$C$3-2,S456+1,(YEAR!$C$2+YEAR!$C$3-1)&amp;"       :="))</f>
        <v>1</v>
      </c>
      <c r="U456">
        <f ca="1">IF(T456&lt;1.1,T456,IF(T456&lt;YEAR!$C$2+YEAR!$C$3-2,T456+1,(YEAR!$C$2+YEAR!$C$3-1)&amp;"       :="))</f>
        <v>1</v>
      </c>
      <c r="V456">
        <f ca="1">IF(U456&lt;1.1,U456,IF(U456&lt;YEAR!$C$2+YEAR!$C$3-2,U456+1,(YEAR!$C$2+YEAR!$C$3-1)&amp;"       :="))</f>
        <v>1</v>
      </c>
      <c r="W456">
        <f ca="1">IF(V456&lt;1.1,V456,IF(V456&lt;YEAR!$C$2+YEAR!$C$3-2,V456+1,(YEAR!$C$2+YEAR!$C$3-1)&amp;"       :="))</f>
        <v>1</v>
      </c>
      <c r="X456">
        <f ca="1">IF(W456&lt;1.1,W456,IF(W456&lt;YEAR!$C$2+YEAR!$C$3-2,W456+1,(YEAR!$C$2+YEAR!$C$3-1)&amp;"       :="))</f>
        <v>1</v>
      </c>
      <c r="Y456">
        <f ca="1">IF(X456&lt;1.1,X456,IF(X456&lt;YEAR!$C$2+YEAR!$C$3-2,X456+1,(YEAR!$C$2+YEAR!$C$3-1)&amp;"       :="))</f>
        <v>1</v>
      </c>
      <c r="Z456">
        <f ca="1">IF(Y456&lt;1.1,Y456,IF(Y456&lt;YEAR!$C$2+YEAR!$C$3-2,Y456+1,(YEAR!$C$2+YEAR!$C$3-1)&amp;"       :="))</f>
        <v>1</v>
      </c>
      <c r="AA456">
        <f ca="1">IF(Z456&lt;1.1,Z456,IF(Z456&lt;YEAR!$C$2+YEAR!$C$3-2,Z456+1,(YEAR!$C$2+YEAR!$C$3-1)&amp;"       :="))</f>
        <v>1</v>
      </c>
      <c r="AB456">
        <f ca="1">IF(AA456&lt;1.1,AA456,IF(AA456&lt;YEAR!$C$2+YEAR!$C$3-2,AA456+1,(YEAR!$C$2+YEAR!$C$3-1)&amp;"       :="))</f>
        <v>1</v>
      </c>
      <c r="AC456">
        <f ca="1">IF(AB456&lt;1.1,AB456,IF(AB456&lt;YEAR!$C$2+YEAR!$C$3-2,AB456+1,(YEAR!$C$2+YEAR!$C$3-1)&amp;"       :="))</f>
        <v>1</v>
      </c>
      <c r="AD456">
        <f ca="1">IF(AC456&lt;1.1,AC456,IF(AC456&lt;YEAR!$C$2+YEAR!$C$3-2,AC456+1,(YEAR!$C$2+YEAR!$C$3-1)&amp;"       :="))</f>
        <v>1</v>
      </c>
      <c r="AE456">
        <f ca="1">IF(AD456&lt;1.1,AD456,IF(AD456&lt;YEAR!$C$2+YEAR!$C$3-2,AD456+1,(YEAR!$C$2+YEAR!$C$3-1)&amp;"       :="))</f>
        <v>1</v>
      </c>
      <c r="AF456">
        <f ca="1">IF(AE456&lt;1.1,AE456,IF(AE456&lt;YEAR!$C$2+YEAR!$C$3-2,AE456+1,(YEAR!$C$2+YEAR!$C$3-1)&amp;"       :="))</f>
        <v>1</v>
      </c>
      <c r="AG456">
        <f ca="1">IF(AF456&lt;1.1,AF456,IF(AF456&lt;YEAR!$C$2+YEAR!$C$3-2,AF456+1,(YEAR!$C$2+YEAR!$C$3-1)&amp;"       :="))</f>
        <v>1</v>
      </c>
      <c r="AH456">
        <f ca="1">IF(AG456&lt;1.1,AG456,IF(AG456&lt;YEAR!$C$2+YEAR!$C$3-2,AG456+1,(YEAR!$C$2+YEAR!$C$3-1)&amp;"       :="))</f>
        <v>1</v>
      </c>
      <c r="AI456">
        <f ca="1">IF(AH456&lt;1.1,AH456,IF(AH456&lt;YEAR!$C$2+YEAR!$C$3-2,AH456+1,(YEAR!$C$2+YEAR!$C$3-1)&amp;"       :="))</f>
        <v>1</v>
      </c>
      <c r="AJ456">
        <f ca="1">IF(AI456&lt;1.1,AI456,IF(AI456&lt;YEAR!$C$2+YEAR!$C$3-2,AI456+1,(YEAR!$C$2+YEAR!$C$3-1)&amp;"       :="))</f>
        <v>1</v>
      </c>
    </row>
    <row r="457" spans="1:36">
      <c r="A457">
        <f t="shared" ca="1" si="31"/>
        <v>12</v>
      </c>
      <c r="B457" t="s">
        <v>51</v>
      </c>
      <c r="C457" t="str">
        <f ca="1">IF(D457="",OFFSET(AvailabilityFactor!A$1,A457,0),C456)</f>
        <v>D2HYKC03</v>
      </c>
      <c r="D457" t="str" cm="1">
        <f t="array" aca="1" ref="D457" ca="1">IF(D456="",TS_DRC!$P$5,OFFSET(TS_DRC!P$5,RIGHT(D456,2),0,TRUE))</f>
        <v>TS02</v>
      </c>
      <c r="E457" t="str">
        <f t="shared" ca="1" si="32"/>
        <v>TS02</v>
      </c>
      <c r="F457">
        <f ca="1">IF($D457="",YEAR!C$2,1)</f>
        <v>1</v>
      </c>
      <c r="G457">
        <f ca="1">IF(F457&lt;1.1,F457,IF(F457&lt;YEAR!$C$2+YEAR!$C$3-2,F457+1,(YEAR!$C$2+YEAR!$C$3-1)&amp;"       :="))</f>
        <v>1</v>
      </c>
      <c r="H457">
        <f ca="1">IF(G457&lt;1.1,G457,IF(G457&lt;YEAR!$C$2+YEAR!$C$3-2,G457+1,(YEAR!$C$2+YEAR!$C$3-1)&amp;"       :="))</f>
        <v>1</v>
      </c>
      <c r="I457">
        <f ca="1">IF(H457&lt;1.1,H457,IF(H457&lt;YEAR!$C$2+YEAR!$C$3-2,H457+1,(YEAR!$C$2+YEAR!$C$3-1)&amp;"       :="))</f>
        <v>1</v>
      </c>
      <c r="J457">
        <f ca="1">IF(I457&lt;1.1,I457,IF(I457&lt;YEAR!$C$2+YEAR!$C$3-2,I457+1,(YEAR!$C$2+YEAR!$C$3-1)&amp;"       :="))</f>
        <v>1</v>
      </c>
      <c r="K457">
        <f ca="1">IF(J457&lt;1.1,J457,IF(J457&lt;YEAR!$C$2+YEAR!$C$3-2,J457+1,(YEAR!$C$2+YEAR!$C$3-1)&amp;"       :="))</f>
        <v>1</v>
      </c>
      <c r="L457">
        <f ca="1">IF(K457&lt;1.1,K457,IF(K457&lt;YEAR!$C$2+YEAR!$C$3-2,K457+1,(YEAR!$C$2+YEAR!$C$3-1)&amp;"       :="))</f>
        <v>1</v>
      </c>
      <c r="M457">
        <f ca="1">IF(L457&lt;1.1,L457,IF(L457&lt;YEAR!$C$2+YEAR!$C$3-2,L457+1,(YEAR!$C$2+YEAR!$C$3-1)&amp;"       :="))</f>
        <v>1</v>
      </c>
      <c r="N457">
        <f ca="1">IF(M457&lt;1.1,M457,IF(M457&lt;YEAR!$C$2+YEAR!$C$3-2,M457+1,(YEAR!$C$2+YEAR!$C$3-1)&amp;"       :="))</f>
        <v>1</v>
      </c>
      <c r="O457">
        <f ca="1">IF(N457&lt;1.1,N457,IF(N457&lt;YEAR!$C$2+YEAR!$C$3-2,N457+1,(YEAR!$C$2+YEAR!$C$3-1)&amp;"       :="))</f>
        <v>1</v>
      </c>
      <c r="P457">
        <f ca="1">IF(O457&lt;1.1,O457,IF(O457&lt;YEAR!$C$2+YEAR!$C$3-2,O457+1,(YEAR!$C$2+YEAR!$C$3-1)&amp;"       :="))</f>
        <v>1</v>
      </c>
      <c r="Q457">
        <f ca="1">IF(P457&lt;1.1,P457,IF(P457&lt;YEAR!$C$2+YEAR!$C$3-2,P457+1,(YEAR!$C$2+YEAR!$C$3-1)&amp;"       :="))</f>
        <v>1</v>
      </c>
      <c r="R457">
        <f ca="1">IF(Q457&lt;1.1,Q457,IF(Q457&lt;YEAR!$C$2+YEAR!$C$3-2,Q457+1,(YEAR!$C$2+YEAR!$C$3-1)&amp;"       :="))</f>
        <v>1</v>
      </c>
      <c r="S457">
        <f ca="1">IF(R457&lt;1.1,R457,IF(R457&lt;YEAR!$C$2+YEAR!$C$3-2,R457+1,(YEAR!$C$2+YEAR!$C$3-1)&amp;"       :="))</f>
        <v>1</v>
      </c>
      <c r="T457">
        <f ca="1">IF(S457&lt;1.1,S457,IF(S457&lt;YEAR!$C$2+YEAR!$C$3-2,S457+1,(YEAR!$C$2+YEAR!$C$3-1)&amp;"       :="))</f>
        <v>1</v>
      </c>
      <c r="U457">
        <f ca="1">IF(T457&lt;1.1,T457,IF(T457&lt;YEAR!$C$2+YEAR!$C$3-2,T457+1,(YEAR!$C$2+YEAR!$C$3-1)&amp;"       :="))</f>
        <v>1</v>
      </c>
      <c r="V457">
        <f ca="1">IF(U457&lt;1.1,U457,IF(U457&lt;YEAR!$C$2+YEAR!$C$3-2,U457+1,(YEAR!$C$2+YEAR!$C$3-1)&amp;"       :="))</f>
        <v>1</v>
      </c>
      <c r="W457">
        <f ca="1">IF(V457&lt;1.1,V457,IF(V457&lt;YEAR!$C$2+YEAR!$C$3-2,V457+1,(YEAR!$C$2+YEAR!$C$3-1)&amp;"       :="))</f>
        <v>1</v>
      </c>
      <c r="X457">
        <f ca="1">IF(W457&lt;1.1,W457,IF(W457&lt;YEAR!$C$2+YEAR!$C$3-2,W457+1,(YEAR!$C$2+YEAR!$C$3-1)&amp;"       :="))</f>
        <v>1</v>
      </c>
      <c r="Y457">
        <f ca="1">IF(X457&lt;1.1,X457,IF(X457&lt;YEAR!$C$2+YEAR!$C$3-2,X457+1,(YEAR!$C$2+YEAR!$C$3-1)&amp;"       :="))</f>
        <v>1</v>
      </c>
      <c r="Z457">
        <f ca="1">IF(Y457&lt;1.1,Y457,IF(Y457&lt;YEAR!$C$2+YEAR!$C$3-2,Y457+1,(YEAR!$C$2+YEAR!$C$3-1)&amp;"       :="))</f>
        <v>1</v>
      </c>
      <c r="AA457">
        <f ca="1">IF(Z457&lt;1.1,Z457,IF(Z457&lt;YEAR!$C$2+YEAR!$C$3-2,Z457+1,(YEAR!$C$2+YEAR!$C$3-1)&amp;"       :="))</f>
        <v>1</v>
      </c>
      <c r="AB457">
        <f ca="1">IF(AA457&lt;1.1,AA457,IF(AA457&lt;YEAR!$C$2+YEAR!$C$3-2,AA457+1,(YEAR!$C$2+YEAR!$C$3-1)&amp;"       :="))</f>
        <v>1</v>
      </c>
      <c r="AC457">
        <f ca="1">IF(AB457&lt;1.1,AB457,IF(AB457&lt;YEAR!$C$2+YEAR!$C$3-2,AB457+1,(YEAR!$C$2+YEAR!$C$3-1)&amp;"       :="))</f>
        <v>1</v>
      </c>
      <c r="AD457">
        <f ca="1">IF(AC457&lt;1.1,AC457,IF(AC457&lt;YEAR!$C$2+YEAR!$C$3-2,AC457+1,(YEAR!$C$2+YEAR!$C$3-1)&amp;"       :="))</f>
        <v>1</v>
      </c>
      <c r="AE457">
        <f ca="1">IF(AD457&lt;1.1,AD457,IF(AD457&lt;YEAR!$C$2+YEAR!$C$3-2,AD457+1,(YEAR!$C$2+YEAR!$C$3-1)&amp;"       :="))</f>
        <v>1</v>
      </c>
      <c r="AF457">
        <f ca="1">IF(AE457&lt;1.1,AE457,IF(AE457&lt;YEAR!$C$2+YEAR!$C$3-2,AE457+1,(YEAR!$C$2+YEAR!$C$3-1)&amp;"       :="))</f>
        <v>1</v>
      </c>
      <c r="AG457">
        <f ca="1">IF(AF457&lt;1.1,AF457,IF(AF457&lt;YEAR!$C$2+YEAR!$C$3-2,AF457+1,(YEAR!$C$2+YEAR!$C$3-1)&amp;"       :="))</f>
        <v>1</v>
      </c>
      <c r="AH457">
        <f ca="1">IF(AG457&lt;1.1,AG457,IF(AG457&lt;YEAR!$C$2+YEAR!$C$3-2,AG457+1,(YEAR!$C$2+YEAR!$C$3-1)&amp;"       :="))</f>
        <v>1</v>
      </c>
      <c r="AI457">
        <f ca="1">IF(AH457&lt;1.1,AH457,IF(AH457&lt;YEAR!$C$2+YEAR!$C$3-2,AH457+1,(YEAR!$C$2+YEAR!$C$3-1)&amp;"       :="))</f>
        <v>1</v>
      </c>
      <c r="AJ457">
        <f ca="1">IF(AI457&lt;1.1,AI457,IF(AI457&lt;YEAR!$C$2+YEAR!$C$3-2,AI457+1,(YEAR!$C$2+YEAR!$C$3-1)&amp;"       :="))</f>
        <v>1</v>
      </c>
    </row>
    <row r="458" spans="1:36">
      <c r="A458">
        <f t="shared" ca="1" si="31"/>
        <v>12</v>
      </c>
      <c r="B458" t="s">
        <v>51</v>
      </c>
      <c r="C458" t="str">
        <f ca="1">IF(D458="",OFFSET(AvailabilityFactor!A$1,A458,0),C457)</f>
        <v>D2HYKC03</v>
      </c>
      <c r="D458" t="str" cm="1">
        <f t="array" aca="1" ref="D458" ca="1">IF(D457="",TS_DRC!$P$5,OFFSET(TS_DRC!P$5,RIGHT(D457,2),0,TRUE))</f>
        <v>TS03</v>
      </c>
      <c r="E458" t="str">
        <f t="shared" ca="1" si="32"/>
        <v>TS03</v>
      </c>
      <c r="F458">
        <f ca="1">IF($D458="",YEAR!C$2,1)</f>
        <v>1</v>
      </c>
      <c r="G458">
        <f ca="1">IF(F458&lt;1.1,F458,IF(F458&lt;YEAR!$C$2+YEAR!$C$3-2,F458+1,(YEAR!$C$2+YEAR!$C$3-1)&amp;"       :="))</f>
        <v>1</v>
      </c>
      <c r="H458">
        <f ca="1">IF(G458&lt;1.1,G458,IF(G458&lt;YEAR!$C$2+YEAR!$C$3-2,G458+1,(YEAR!$C$2+YEAR!$C$3-1)&amp;"       :="))</f>
        <v>1</v>
      </c>
      <c r="I458">
        <f ca="1">IF(H458&lt;1.1,H458,IF(H458&lt;YEAR!$C$2+YEAR!$C$3-2,H458+1,(YEAR!$C$2+YEAR!$C$3-1)&amp;"       :="))</f>
        <v>1</v>
      </c>
      <c r="J458">
        <f ca="1">IF(I458&lt;1.1,I458,IF(I458&lt;YEAR!$C$2+YEAR!$C$3-2,I458+1,(YEAR!$C$2+YEAR!$C$3-1)&amp;"       :="))</f>
        <v>1</v>
      </c>
      <c r="K458">
        <f ca="1">IF(J458&lt;1.1,J458,IF(J458&lt;YEAR!$C$2+YEAR!$C$3-2,J458+1,(YEAR!$C$2+YEAR!$C$3-1)&amp;"       :="))</f>
        <v>1</v>
      </c>
      <c r="L458">
        <f ca="1">IF(K458&lt;1.1,K458,IF(K458&lt;YEAR!$C$2+YEAR!$C$3-2,K458+1,(YEAR!$C$2+YEAR!$C$3-1)&amp;"       :="))</f>
        <v>1</v>
      </c>
      <c r="M458">
        <f ca="1">IF(L458&lt;1.1,L458,IF(L458&lt;YEAR!$C$2+YEAR!$C$3-2,L458+1,(YEAR!$C$2+YEAR!$C$3-1)&amp;"       :="))</f>
        <v>1</v>
      </c>
      <c r="N458">
        <f ca="1">IF(M458&lt;1.1,M458,IF(M458&lt;YEAR!$C$2+YEAR!$C$3-2,M458+1,(YEAR!$C$2+YEAR!$C$3-1)&amp;"       :="))</f>
        <v>1</v>
      </c>
      <c r="O458">
        <f ca="1">IF(N458&lt;1.1,N458,IF(N458&lt;YEAR!$C$2+YEAR!$C$3-2,N458+1,(YEAR!$C$2+YEAR!$C$3-1)&amp;"       :="))</f>
        <v>1</v>
      </c>
      <c r="P458">
        <f ca="1">IF(O458&lt;1.1,O458,IF(O458&lt;YEAR!$C$2+YEAR!$C$3-2,O458+1,(YEAR!$C$2+YEAR!$C$3-1)&amp;"       :="))</f>
        <v>1</v>
      </c>
      <c r="Q458">
        <f ca="1">IF(P458&lt;1.1,P458,IF(P458&lt;YEAR!$C$2+YEAR!$C$3-2,P458+1,(YEAR!$C$2+YEAR!$C$3-1)&amp;"       :="))</f>
        <v>1</v>
      </c>
      <c r="R458">
        <f ca="1">IF(Q458&lt;1.1,Q458,IF(Q458&lt;YEAR!$C$2+YEAR!$C$3-2,Q458+1,(YEAR!$C$2+YEAR!$C$3-1)&amp;"       :="))</f>
        <v>1</v>
      </c>
      <c r="S458">
        <f ca="1">IF(R458&lt;1.1,R458,IF(R458&lt;YEAR!$C$2+YEAR!$C$3-2,R458+1,(YEAR!$C$2+YEAR!$C$3-1)&amp;"       :="))</f>
        <v>1</v>
      </c>
      <c r="T458">
        <f ca="1">IF(S458&lt;1.1,S458,IF(S458&lt;YEAR!$C$2+YEAR!$C$3-2,S458+1,(YEAR!$C$2+YEAR!$C$3-1)&amp;"       :="))</f>
        <v>1</v>
      </c>
      <c r="U458">
        <f ca="1">IF(T458&lt;1.1,T458,IF(T458&lt;YEAR!$C$2+YEAR!$C$3-2,T458+1,(YEAR!$C$2+YEAR!$C$3-1)&amp;"       :="))</f>
        <v>1</v>
      </c>
      <c r="V458">
        <f ca="1">IF(U458&lt;1.1,U458,IF(U458&lt;YEAR!$C$2+YEAR!$C$3-2,U458+1,(YEAR!$C$2+YEAR!$C$3-1)&amp;"       :="))</f>
        <v>1</v>
      </c>
      <c r="W458">
        <f ca="1">IF(V458&lt;1.1,V458,IF(V458&lt;YEAR!$C$2+YEAR!$C$3-2,V458+1,(YEAR!$C$2+YEAR!$C$3-1)&amp;"       :="))</f>
        <v>1</v>
      </c>
      <c r="X458">
        <f ca="1">IF(W458&lt;1.1,W458,IF(W458&lt;YEAR!$C$2+YEAR!$C$3-2,W458+1,(YEAR!$C$2+YEAR!$C$3-1)&amp;"       :="))</f>
        <v>1</v>
      </c>
      <c r="Y458">
        <f ca="1">IF(X458&lt;1.1,X458,IF(X458&lt;YEAR!$C$2+YEAR!$C$3-2,X458+1,(YEAR!$C$2+YEAR!$C$3-1)&amp;"       :="))</f>
        <v>1</v>
      </c>
      <c r="Z458">
        <f ca="1">IF(Y458&lt;1.1,Y458,IF(Y458&lt;YEAR!$C$2+YEAR!$C$3-2,Y458+1,(YEAR!$C$2+YEAR!$C$3-1)&amp;"       :="))</f>
        <v>1</v>
      </c>
      <c r="AA458">
        <f ca="1">IF(Z458&lt;1.1,Z458,IF(Z458&lt;YEAR!$C$2+YEAR!$C$3-2,Z458+1,(YEAR!$C$2+YEAR!$C$3-1)&amp;"       :="))</f>
        <v>1</v>
      </c>
      <c r="AB458">
        <f ca="1">IF(AA458&lt;1.1,AA458,IF(AA458&lt;YEAR!$C$2+YEAR!$C$3-2,AA458+1,(YEAR!$C$2+YEAR!$C$3-1)&amp;"       :="))</f>
        <v>1</v>
      </c>
      <c r="AC458">
        <f ca="1">IF(AB458&lt;1.1,AB458,IF(AB458&lt;YEAR!$C$2+YEAR!$C$3-2,AB458+1,(YEAR!$C$2+YEAR!$C$3-1)&amp;"       :="))</f>
        <v>1</v>
      </c>
      <c r="AD458">
        <f ca="1">IF(AC458&lt;1.1,AC458,IF(AC458&lt;YEAR!$C$2+YEAR!$C$3-2,AC458+1,(YEAR!$C$2+YEAR!$C$3-1)&amp;"       :="))</f>
        <v>1</v>
      </c>
      <c r="AE458">
        <f ca="1">IF(AD458&lt;1.1,AD458,IF(AD458&lt;YEAR!$C$2+YEAR!$C$3-2,AD458+1,(YEAR!$C$2+YEAR!$C$3-1)&amp;"       :="))</f>
        <v>1</v>
      </c>
      <c r="AF458">
        <f ca="1">IF(AE458&lt;1.1,AE458,IF(AE458&lt;YEAR!$C$2+YEAR!$C$3-2,AE458+1,(YEAR!$C$2+YEAR!$C$3-1)&amp;"       :="))</f>
        <v>1</v>
      </c>
      <c r="AG458">
        <f ca="1">IF(AF458&lt;1.1,AF458,IF(AF458&lt;YEAR!$C$2+YEAR!$C$3-2,AF458+1,(YEAR!$C$2+YEAR!$C$3-1)&amp;"       :="))</f>
        <v>1</v>
      </c>
      <c r="AH458">
        <f ca="1">IF(AG458&lt;1.1,AG458,IF(AG458&lt;YEAR!$C$2+YEAR!$C$3-2,AG458+1,(YEAR!$C$2+YEAR!$C$3-1)&amp;"       :="))</f>
        <v>1</v>
      </c>
      <c r="AI458">
        <f ca="1">IF(AH458&lt;1.1,AH458,IF(AH458&lt;YEAR!$C$2+YEAR!$C$3-2,AH458+1,(YEAR!$C$2+YEAR!$C$3-1)&amp;"       :="))</f>
        <v>1</v>
      </c>
      <c r="AJ458">
        <f ca="1">IF(AI458&lt;1.1,AI458,IF(AI458&lt;YEAR!$C$2+YEAR!$C$3-2,AI458+1,(YEAR!$C$2+YEAR!$C$3-1)&amp;"       :="))</f>
        <v>1</v>
      </c>
    </row>
    <row r="459" spans="1:36">
      <c r="A459">
        <f t="shared" ca="1" si="31"/>
        <v>12</v>
      </c>
      <c r="B459" t="s">
        <v>51</v>
      </c>
      <c r="C459" t="str">
        <f ca="1">IF(D459="",OFFSET(AvailabilityFactor!A$1,A459,0),C458)</f>
        <v>D2HYKC03</v>
      </c>
      <c r="D459" t="str" cm="1">
        <f t="array" aca="1" ref="D459" ca="1">IF(D458="",TS_DRC!$P$5,OFFSET(TS_DRC!P$5,RIGHT(D458,2),0,TRUE))</f>
        <v>TS04</v>
      </c>
      <c r="E459" t="str">
        <f t="shared" ca="1" si="32"/>
        <v>TS04</v>
      </c>
      <c r="F459">
        <f ca="1">IF($D459="",YEAR!C$2,1)</f>
        <v>1</v>
      </c>
      <c r="G459">
        <f ca="1">IF(F459&lt;1.1,F459,IF(F459&lt;YEAR!$C$2+YEAR!$C$3-2,F459+1,(YEAR!$C$2+YEAR!$C$3-1)&amp;"       :="))</f>
        <v>1</v>
      </c>
      <c r="H459">
        <f ca="1">IF(G459&lt;1.1,G459,IF(G459&lt;YEAR!$C$2+YEAR!$C$3-2,G459+1,(YEAR!$C$2+YEAR!$C$3-1)&amp;"       :="))</f>
        <v>1</v>
      </c>
      <c r="I459">
        <f ca="1">IF(H459&lt;1.1,H459,IF(H459&lt;YEAR!$C$2+YEAR!$C$3-2,H459+1,(YEAR!$C$2+YEAR!$C$3-1)&amp;"       :="))</f>
        <v>1</v>
      </c>
      <c r="J459">
        <f ca="1">IF(I459&lt;1.1,I459,IF(I459&lt;YEAR!$C$2+YEAR!$C$3-2,I459+1,(YEAR!$C$2+YEAR!$C$3-1)&amp;"       :="))</f>
        <v>1</v>
      </c>
      <c r="K459">
        <f ca="1">IF(J459&lt;1.1,J459,IF(J459&lt;YEAR!$C$2+YEAR!$C$3-2,J459+1,(YEAR!$C$2+YEAR!$C$3-1)&amp;"       :="))</f>
        <v>1</v>
      </c>
      <c r="L459">
        <f ca="1">IF(K459&lt;1.1,K459,IF(K459&lt;YEAR!$C$2+YEAR!$C$3-2,K459+1,(YEAR!$C$2+YEAR!$C$3-1)&amp;"       :="))</f>
        <v>1</v>
      </c>
      <c r="M459">
        <f ca="1">IF(L459&lt;1.1,L459,IF(L459&lt;YEAR!$C$2+YEAR!$C$3-2,L459+1,(YEAR!$C$2+YEAR!$C$3-1)&amp;"       :="))</f>
        <v>1</v>
      </c>
      <c r="N459">
        <f ca="1">IF(M459&lt;1.1,M459,IF(M459&lt;YEAR!$C$2+YEAR!$C$3-2,M459+1,(YEAR!$C$2+YEAR!$C$3-1)&amp;"       :="))</f>
        <v>1</v>
      </c>
      <c r="O459">
        <f ca="1">IF(N459&lt;1.1,N459,IF(N459&lt;YEAR!$C$2+YEAR!$C$3-2,N459+1,(YEAR!$C$2+YEAR!$C$3-1)&amp;"       :="))</f>
        <v>1</v>
      </c>
      <c r="P459">
        <f ca="1">IF(O459&lt;1.1,O459,IF(O459&lt;YEAR!$C$2+YEAR!$C$3-2,O459+1,(YEAR!$C$2+YEAR!$C$3-1)&amp;"       :="))</f>
        <v>1</v>
      </c>
      <c r="Q459">
        <f ca="1">IF(P459&lt;1.1,P459,IF(P459&lt;YEAR!$C$2+YEAR!$C$3-2,P459+1,(YEAR!$C$2+YEAR!$C$3-1)&amp;"       :="))</f>
        <v>1</v>
      </c>
      <c r="R459">
        <f ca="1">IF(Q459&lt;1.1,Q459,IF(Q459&lt;YEAR!$C$2+YEAR!$C$3-2,Q459+1,(YEAR!$C$2+YEAR!$C$3-1)&amp;"       :="))</f>
        <v>1</v>
      </c>
      <c r="S459">
        <f ca="1">IF(R459&lt;1.1,R459,IF(R459&lt;YEAR!$C$2+YEAR!$C$3-2,R459+1,(YEAR!$C$2+YEAR!$C$3-1)&amp;"       :="))</f>
        <v>1</v>
      </c>
      <c r="T459">
        <f ca="1">IF(S459&lt;1.1,S459,IF(S459&lt;YEAR!$C$2+YEAR!$C$3-2,S459+1,(YEAR!$C$2+YEAR!$C$3-1)&amp;"       :="))</f>
        <v>1</v>
      </c>
      <c r="U459">
        <f ca="1">IF(T459&lt;1.1,T459,IF(T459&lt;YEAR!$C$2+YEAR!$C$3-2,T459+1,(YEAR!$C$2+YEAR!$C$3-1)&amp;"       :="))</f>
        <v>1</v>
      </c>
      <c r="V459">
        <f ca="1">IF(U459&lt;1.1,U459,IF(U459&lt;YEAR!$C$2+YEAR!$C$3-2,U459+1,(YEAR!$C$2+YEAR!$C$3-1)&amp;"       :="))</f>
        <v>1</v>
      </c>
      <c r="W459">
        <f ca="1">IF(V459&lt;1.1,V459,IF(V459&lt;YEAR!$C$2+YEAR!$C$3-2,V459+1,(YEAR!$C$2+YEAR!$C$3-1)&amp;"       :="))</f>
        <v>1</v>
      </c>
      <c r="X459">
        <f ca="1">IF(W459&lt;1.1,W459,IF(W459&lt;YEAR!$C$2+YEAR!$C$3-2,W459+1,(YEAR!$C$2+YEAR!$C$3-1)&amp;"       :="))</f>
        <v>1</v>
      </c>
      <c r="Y459">
        <f ca="1">IF(X459&lt;1.1,X459,IF(X459&lt;YEAR!$C$2+YEAR!$C$3-2,X459+1,(YEAR!$C$2+YEAR!$C$3-1)&amp;"       :="))</f>
        <v>1</v>
      </c>
      <c r="Z459">
        <f ca="1">IF(Y459&lt;1.1,Y459,IF(Y459&lt;YEAR!$C$2+YEAR!$C$3-2,Y459+1,(YEAR!$C$2+YEAR!$C$3-1)&amp;"       :="))</f>
        <v>1</v>
      </c>
      <c r="AA459">
        <f ca="1">IF(Z459&lt;1.1,Z459,IF(Z459&lt;YEAR!$C$2+YEAR!$C$3-2,Z459+1,(YEAR!$C$2+YEAR!$C$3-1)&amp;"       :="))</f>
        <v>1</v>
      </c>
      <c r="AB459">
        <f ca="1">IF(AA459&lt;1.1,AA459,IF(AA459&lt;YEAR!$C$2+YEAR!$C$3-2,AA459+1,(YEAR!$C$2+YEAR!$C$3-1)&amp;"       :="))</f>
        <v>1</v>
      </c>
      <c r="AC459">
        <f ca="1">IF(AB459&lt;1.1,AB459,IF(AB459&lt;YEAR!$C$2+YEAR!$C$3-2,AB459+1,(YEAR!$C$2+YEAR!$C$3-1)&amp;"       :="))</f>
        <v>1</v>
      </c>
      <c r="AD459">
        <f ca="1">IF(AC459&lt;1.1,AC459,IF(AC459&lt;YEAR!$C$2+YEAR!$C$3-2,AC459+1,(YEAR!$C$2+YEAR!$C$3-1)&amp;"       :="))</f>
        <v>1</v>
      </c>
      <c r="AE459">
        <f ca="1">IF(AD459&lt;1.1,AD459,IF(AD459&lt;YEAR!$C$2+YEAR!$C$3-2,AD459+1,(YEAR!$C$2+YEAR!$C$3-1)&amp;"       :="))</f>
        <v>1</v>
      </c>
      <c r="AF459">
        <f ca="1">IF(AE459&lt;1.1,AE459,IF(AE459&lt;YEAR!$C$2+YEAR!$C$3-2,AE459+1,(YEAR!$C$2+YEAR!$C$3-1)&amp;"       :="))</f>
        <v>1</v>
      </c>
      <c r="AG459">
        <f ca="1">IF(AF459&lt;1.1,AF459,IF(AF459&lt;YEAR!$C$2+YEAR!$C$3-2,AF459+1,(YEAR!$C$2+YEAR!$C$3-1)&amp;"       :="))</f>
        <v>1</v>
      </c>
      <c r="AH459">
        <f ca="1">IF(AG459&lt;1.1,AG459,IF(AG459&lt;YEAR!$C$2+YEAR!$C$3-2,AG459+1,(YEAR!$C$2+YEAR!$C$3-1)&amp;"       :="))</f>
        <v>1</v>
      </c>
      <c r="AI459">
        <f ca="1">IF(AH459&lt;1.1,AH459,IF(AH459&lt;YEAR!$C$2+YEAR!$C$3-2,AH459+1,(YEAR!$C$2+YEAR!$C$3-1)&amp;"       :="))</f>
        <v>1</v>
      </c>
      <c r="AJ459">
        <f ca="1">IF(AI459&lt;1.1,AI459,IF(AI459&lt;YEAR!$C$2+YEAR!$C$3-2,AI459+1,(YEAR!$C$2+YEAR!$C$3-1)&amp;"       :="))</f>
        <v>1</v>
      </c>
    </row>
    <row r="460" spans="1:36">
      <c r="A460">
        <f t="shared" ca="1" si="31"/>
        <v>12</v>
      </c>
      <c r="B460" t="s">
        <v>51</v>
      </c>
      <c r="C460" t="str">
        <f ca="1">IF(D460="",OFFSET(AvailabilityFactor!A$1,A460,0),C459)</f>
        <v>D2HYKC03</v>
      </c>
      <c r="D460" t="str" cm="1">
        <f t="array" aca="1" ref="D460" ca="1">IF(D459="",TS_DRC!$P$5,OFFSET(TS_DRC!P$5,RIGHT(D459,2),0,TRUE))</f>
        <v>TS05</v>
      </c>
      <c r="E460" t="str">
        <f t="shared" ca="1" si="32"/>
        <v>TS05</v>
      </c>
      <c r="F460">
        <f ca="1">IF($D460="",YEAR!C$2,1)</f>
        <v>1</v>
      </c>
      <c r="G460">
        <f ca="1">IF(F460&lt;1.1,F460,IF(F460&lt;YEAR!$C$2+YEAR!$C$3-2,F460+1,(YEAR!$C$2+YEAR!$C$3-1)&amp;"       :="))</f>
        <v>1</v>
      </c>
      <c r="H460">
        <f ca="1">IF(G460&lt;1.1,G460,IF(G460&lt;YEAR!$C$2+YEAR!$C$3-2,G460+1,(YEAR!$C$2+YEAR!$C$3-1)&amp;"       :="))</f>
        <v>1</v>
      </c>
      <c r="I460">
        <f ca="1">IF(H460&lt;1.1,H460,IF(H460&lt;YEAR!$C$2+YEAR!$C$3-2,H460+1,(YEAR!$C$2+YEAR!$C$3-1)&amp;"       :="))</f>
        <v>1</v>
      </c>
      <c r="J460">
        <f ca="1">IF(I460&lt;1.1,I460,IF(I460&lt;YEAR!$C$2+YEAR!$C$3-2,I460+1,(YEAR!$C$2+YEAR!$C$3-1)&amp;"       :="))</f>
        <v>1</v>
      </c>
      <c r="K460">
        <f ca="1">IF(J460&lt;1.1,J460,IF(J460&lt;YEAR!$C$2+YEAR!$C$3-2,J460+1,(YEAR!$C$2+YEAR!$C$3-1)&amp;"       :="))</f>
        <v>1</v>
      </c>
      <c r="L460">
        <f ca="1">IF(K460&lt;1.1,K460,IF(K460&lt;YEAR!$C$2+YEAR!$C$3-2,K460+1,(YEAR!$C$2+YEAR!$C$3-1)&amp;"       :="))</f>
        <v>1</v>
      </c>
      <c r="M460">
        <f ca="1">IF(L460&lt;1.1,L460,IF(L460&lt;YEAR!$C$2+YEAR!$C$3-2,L460+1,(YEAR!$C$2+YEAR!$C$3-1)&amp;"       :="))</f>
        <v>1</v>
      </c>
      <c r="N460">
        <f ca="1">IF(M460&lt;1.1,M460,IF(M460&lt;YEAR!$C$2+YEAR!$C$3-2,M460+1,(YEAR!$C$2+YEAR!$C$3-1)&amp;"       :="))</f>
        <v>1</v>
      </c>
      <c r="O460">
        <f ca="1">IF(N460&lt;1.1,N460,IF(N460&lt;YEAR!$C$2+YEAR!$C$3-2,N460+1,(YEAR!$C$2+YEAR!$C$3-1)&amp;"       :="))</f>
        <v>1</v>
      </c>
      <c r="P460">
        <f ca="1">IF(O460&lt;1.1,O460,IF(O460&lt;YEAR!$C$2+YEAR!$C$3-2,O460+1,(YEAR!$C$2+YEAR!$C$3-1)&amp;"       :="))</f>
        <v>1</v>
      </c>
      <c r="Q460">
        <f ca="1">IF(P460&lt;1.1,P460,IF(P460&lt;YEAR!$C$2+YEAR!$C$3-2,P460+1,(YEAR!$C$2+YEAR!$C$3-1)&amp;"       :="))</f>
        <v>1</v>
      </c>
      <c r="R460">
        <f ca="1">IF(Q460&lt;1.1,Q460,IF(Q460&lt;YEAR!$C$2+YEAR!$C$3-2,Q460+1,(YEAR!$C$2+YEAR!$C$3-1)&amp;"       :="))</f>
        <v>1</v>
      </c>
      <c r="S460">
        <f ca="1">IF(R460&lt;1.1,R460,IF(R460&lt;YEAR!$C$2+YEAR!$C$3-2,R460+1,(YEAR!$C$2+YEAR!$C$3-1)&amp;"       :="))</f>
        <v>1</v>
      </c>
      <c r="T460">
        <f ca="1">IF(S460&lt;1.1,S460,IF(S460&lt;YEAR!$C$2+YEAR!$C$3-2,S460+1,(YEAR!$C$2+YEAR!$C$3-1)&amp;"       :="))</f>
        <v>1</v>
      </c>
      <c r="U460">
        <f ca="1">IF(T460&lt;1.1,T460,IF(T460&lt;YEAR!$C$2+YEAR!$C$3-2,T460+1,(YEAR!$C$2+YEAR!$C$3-1)&amp;"       :="))</f>
        <v>1</v>
      </c>
      <c r="V460">
        <f ca="1">IF(U460&lt;1.1,U460,IF(U460&lt;YEAR!$C$2+YEAR!$C$3-2,U460+1,(YEAR!$C$2+YEAR!$C$3-1)&amp;"       :="))</f>
        <v>1</v>
      </c>
      <c r="W460">
        <f ca="1">IF(V460&lt;1.1,V460,IF(V460&lt;YEAR!$C$2+YEAR!$C$3-2,V460+1,(YEAR!$C$2+YEAR!$C$3-1)&amp;"       :="))</f>
        <v>1</v>
      </c>
      <c r="X460">
        <f ca="1">IF(W460&lt;1.1,W460,IF(W460&lt;YEAR!$C$2+YEAR!$C$3-2,W460+1,(YEAR!$C$2+YEAR!$C$3-1)&amp;"       :="))</f>
        <v>1</v>
      </c>
      <c r="Y460">
        <f ca="1">IF(X460&lt;1.1,X460,IF(X460&lt;YEAR!$C$2+YEAR!$C$3-2,X460+1,(YEAR!$C$2+YEAR!$C$3-1)&amp;"       :="))</f>
        <v>1</v>
      </c>
      <c r="Z460">
        <f ca="1">IF(Y460&lt;1.1,Y460,IF(Y460&lt;YEAR!$C$2+YEAR!$C$3-2,Y460+1,(YEAR!$C$2+YEAR!$C$3-1)&amp;"       :="))</f>
        <v>1</v>
      </c>
      <c r="AA460">
        <f ca="1">IF(Z460&lt;1.1,Z460,IF(Z460&lt;YEAR!$C$2+YEAR!$C$3-2,Z460+1,(YEAR!$C$2+YEAR!$C$3-1)&amp;"       :="))</f>
        <v>1</v>
      </c>
      <c r="AB460">
        <f ca="1">IF(AA460&lt;1.1,AA460,IF(AA460&lt;YEAR!$C$2+YEAR!$C$3-2,AA460+1,(YEAR!$C$2+YEAR!$C$3-1)&amp;"       :="))</f>
        <v>1</v>
      </c>
      <c r="AC460">
        <f ca="1">IF(AB460&lt;1.1,AB460,IF(AB460&lt;YEAR!$C$2+YEAR!$C$3-2,AB460+1,(YEAR!$C$2+YEAR!$C$3-1)&amp;"       :="))</f>
        <v>1</v>
      </c>
      <c r="AD460">
        <f ca="1">IF(AC460&lt;1.1,AC460,IF(AC460&lt;YEAR!$C$2+YEAR!$C$3-2,AC460+1,(YEAR!$C$2+YEAR!$C$3-1)&amp;"       :="))</f>
        <v>1</v>
      </c>
      <c r="AE460">
        <f ca="1">IF(AD460&lt;1.1,AD460,IF(AD460&lt;YEAR!$C$2+YEAR!$C$3-2,AD460+1,(YEAR!$C$2+YEAR!$C$3-1)&amp;"       :="))</f>
        <v>1</v>
      </c>
      <c r="AF460">
        <f ca="1">IF(AE460&lt;1.1,AE460,IF(AE460&lt;YEAR!$C$2+YEAR!$C$3-2,AE460+1,(YEAR!$C$2+YEAR!$C$3-1)&amp;"       :="))</f>
        <v>1</v>
      </c>
      <c r="AG460">
        <f ca="1">IF(AF460&lt;1.1,AF460,IF(AF460&lt;YEAR!$C$2+YEAR!$C$3-2,AF460+1,(YEAR!$C$2+YEAR!$C$3-1)&amp;"       :="))</f>
        <v>1</v>
      </c>
      <c r="AH460">
        <f ca="1">IF(AG460&lt;1.1,AG460,IF(AG460&lt;YEAR!$C$2+YEAR!$C$3-2,AG460+1,(YEAR!$C$2+YEAR!$C$3-1)&amp;"       :="))</f>
        <v>1</v>
      </c>
      <c r="AI460">
        <f ca="1">IF(AH460&lt;1.1,AH460,IF(AH460&lt;YEAR!$C$2+YEAR!$C$3-2,AH460+1,(YEAR!$C$2+YEAR!$C$3-1)&amp;"       :="))</f>
        <v>1</v>
      </c>
      <c r="AJ460">
        <f ca="1">IF(AI460&lt;1.1,AI460,IF(AI460&lt;YEAR!$C$2+YEAR!$C$3-2,AI460+1,(YEAR!$C$2+YEAR!$C$3-1)&amp;"       :="))</f>
        <v>1</v>
      </c>
    </row>
    <row r="461" spans="1:36">
      <c r="A461">
        <f t="shared" ca="1" si="31"/>
        <v>12</v>
      </c>
      <c r="B461" t="s">
        <v>51</v>
      </c>
      <c r="C461" t="str">
        <f ca="1">IF(D461="",OFFSET(AvailabilityFactor!A$1,A461,0),C460)</f>
        <v>D2HYKC03</v>
      </c>
      <c r="D461" t="str" cm="1">
        <f t="array" aca="1" ref="D461" ca="1">IF(D460="",TS_DRC!$P$5,OFFSET(TS_DRC!P$5,RIGHT(D460,2),0,TRUE))</f>
        <v>TS06</v>
      </c>
      <c r="E461" t="str">
        <f t="shared" ca="1" si="32"/>
        <v>TS06</v>
      </c>
      <c r="F461">
        <f ca="1">IF($D461="",YEAR!C$2,1)</f>
        <v>1</v>
      </c>
      <c r="G461">
        <f ca="1">IF(F461&lt;1.1,F461,IF(F461&lt;YEAR!$C$2+YEAR!$C$3-2,F461+1,(YEAR!$C$2+YEAR!$C$3-1)&amp;"       :="))</f>
        <v>1</v>
      </c>
      <c r="H461">
        <f ca="1">IF(G461&lt;1.1,G461,IF(G461&lt;YEAR!$C$2+YEAR!$C$3-2,G461+1,(YEAR!$C$2+YEAR!$C$3-1)&amp;"       :="))</f>
        <v>1</v>
      </c>
      <c r="I461">
        <f ca="1">IF(H461&lt;1.1,H461,IF(H461&lt;YEAR!$C$2+YEAR!$C$3-2,H461+1,(YEAR!$C$2+YEAR!$C$3-1)&amp;"       :="))</f>
        <v>1</v>
      </c>
      <c r="J461">
        <f ca="1">IF(I461&lt;1.1,I461,IF(I461&lt;YEAR!$C$2+YEAR!$C$3-2,I461+1,(YEAR!$C$2+YEAR!$C$3-1)&amp;"       :="))</f>
        <v>1</v>
      </c>
      <c r="K461">
        <f ca="1">IF(J461&lt;1.1,J461,IF(J461&lt;YEAR!$C$2+YEAR!$C$3-2,J461+1,(YEAR!$C$2+YEAR!$C$3-1)&amp;"       :="))</f>
        <v>1</v>
      </c>
      <c r="L461">
        <f ca="1">IF(K461&lt;1.1,K461,IF(K461&lt;YEAR!$C$2+YEAR!$C$3-2,K461+1,(YEAR!$C$2+YEAR!$C$3-1)&amp;"       :="))</f>
        <v>1</v>
      </c>
      <c r="M461">
        <f ca="1">IF(L461&lt;1.1,L461,IF(L461&lt;YEAR!$C$2+YEAR!$C$3-2,L461+1,(YEAR!$C$2+YEAR!$C$3-1)&amp;"       :="))</f>
        <v>1</v>
      </c>
      <c r="N461">
        <f ca="1">IF(M461&lt;1.1,M461,IF(M461&lt;YEAR!$C$2+YEAR!$C$3-2,M461+1,(YEAR!$C$2+YEAR!$C$3-1)&amp;"       :="))</f>
        <v>1</v>
      </c>
      <c r="O461">
        <f ca="1">IF(N461&lt;1.1,N461,IF(N461&lt;YEAR!$C$2+YEAR!$C$3-2,N461+1,(YEAR!$C$2+YEAR!$C$3-1)&amp;"       :="))</f>
        <v>1</v>
      </c>
      <c r="P461">
        <f ca="1">IF(O461&lt;1.1,O461,IF(O461&lt;YEAR!$C$2+YEAR!$C$3-2,O461+1,(YEAR!$C$2+YEAR!$C$3-1)&amp;"       :="))</f>
        <v>1</v>
      </c>
      <c r="Q461">
        <f ca="1">IF(P461&lt;1.1,P461,IF(P461&lt;YEAR!$C$2+YEAR!$C$3-2,P461+1,(YEAR!$C$2+YEAR!$C$3-1)&amp;"       :="))</f>
        <v>1</v>
      </c>
      <c r="R461">
        <f ca="1">IF(Q461&lt;1.1,Q461,IF(Q461&lt;YEAR!$C$2+YEAR!$C$3-2,Q461+1,(YEAR!$C$2+YEAR!$C$3-1)&amp;"       :="))</f>
        <v>1</v>
      </c>
      <c r="S461">
        <f ca="1">IF(R461&lt;1.1,R461,IF(R461&lt;YEAR!$C$2+YEAR!$C$3-2,R461+1,(YEAR!$C$2+YEAR!$C$3-1)&amp;"       :="))</f>
        <v>1</v>
      </c>
      <c r="T461">
        <f ca="1">IF(S461&lt;1.1,S461,IF(S461&lt;YEAR!$C$2+YEAR!$C$3-2,S461+1,(YEAR!$C$2+YEAR!$C$3-1)&amp;"       :="))</f>
        <v>1</v>
      </c>
      <c r="U461">
        <f ca="1">IF(T461&lt;1.1,T461,IF(T461&lt;YEAR!$C$2+YEAR!$C$3-2,T461+1,(YEAR!$C$2+YEAR!$C$3-1)&amp;"       :="))</f>
        <v>1</v>
      </c>
      <c r="V461">
        <f ca="1">IF(U461&lt;1.1,U461,IF(U461&lt;YEAR!$C$2+YEAR!$C$3-2,U461+1,(YEAR!$C$2+YEAR!$C$3-1)&amp;"       :="))</f>
        <v>1</v>
      </c>
      <c r="W461">
        <f ca="1">IF(V461&lt;1.1,V461,IF(V461&lt;YEAR!$C$2+YEAR!$C$3-2,V461+1,(YEAR!$C$2+YEAR!$C$3-1)&amp;"       :="))</f>
        <v>1</v>
      </c>
      <c r="X461">
        <f ca="1">IF(W461&lt;1.1,W461,IF(W461&lt;YEAR!$C$2+YEAR!$C$3-2,W461+1,(YEAR!$C$2+YEAR!$C$3-1)&amp;"       :="))</f>
        <v>1</v>
      </c>
      <c r="Y461">
        <f ca="1">IF(X461&lt;1.1,X461,IF(X461&lt;YEAR!$C$2+YEAR!$C$3-2,X461+1,(YEAR!$C$2+YEAR!$C$3-1)&amp;"       :="))</f>
        <v>1</v>
      </c>
      <c r="Z461">
        <f ca="1">IF(Y461&lt;1.1,Y461,IF(Y461&lt;YEAR!$C$2+YEAR!$C$3-2,Y461+1,(YEAR!$C$2+YEAR!$C$3-1)&amp;"       :="))</f>
        <v>1</v>
      </c>
      <c r="AA461">
        <f ca="1">IF(Z461&lt;1.1,Z461,IF(Z461&lt;YEAR!$C$2+YEAR!$C$3-2,Z461+1,(YEAR!$C$2+YEAR!$C$3-1)&amp;"       :="))</f>
        <v>1</v>
      </c>
      <c r="AB461">
        <f ca="1">IF(AA461&lt;1.1,AA461,IF(AA461&lt;YEAR!$C$2+YEAR!$C$3-2,AA461+1,(YEAR!$C$2+YEAR!$C$3-1)&amp;"       :="))</f>
        <v>1</v>
      </c>
      <c r="AC461">
        <f ca="1">IF(AB461&lt;1.1,AB461,IF(AB461&lt;YEAR!$C$2+YEAR!$C$3-2,AB461+1,(YEAR!$C$2+YEAR!$C$3-1)&amp;"       :="))</f>
        <v>1</v>
      </c>
      <c r="AD461">
        <f ca="1">IF(AC461&lt;1.1,AC461,IF(AC461&lt;YEAR!$C$2+YEAR!$C$3-2,AC461+1,(YEAR!$C$2+YEAR!$C$3-1)&amp;"       :="))</f>
        <v>1</v>
      </c>
      <c r="AE461">
        <f ca="1">IF(AD461&lt;1.1,AD461,IF(AD461&lt;YEAR!$C$2+YEAR!$C$3-2,AD461+1,(YEAR!$C$2+YEAR!$C$3-1)&amp;"       :="))</f>
        <v>1</v>
      </c>
      <c r="AF461">
        <f ca="1">IF(AE461&lt;1.1,AE461,IF(AE461&lt;YEAR!$C$2+YEAR!$C$3-2,AE461+1,(YEAR!$C$2+YEAR!$C$3-1)&amp;"       :="))</f>
        <v>1</v>
      </c>
      <c r="AG461">
        <f ca="1">IF(AF461&lt;1.1,AF461,IF(AF461&lt;YEAR!$C$2+YEAR!$C$3-2,AF461+1,(YEAR!$C$2+YEAR!$C$3-1)&amp;"       :="))</f>
        <v>1</v>
      </c>
      <c r="AH461">
        <f ca="1">IF(AG461&lt;1.1,AG461,IF(AG461&lt;YEAR!$C$2+YEAR!$C$3-2,AG461+1,(YEAR!$C$2+YEAR!$C$3-1)&amp;"       :="))</f>
        <v>1</v>
      </c>
      <c r="AI461">
        <f ca="1">IF(AH461&lt;1.1,AH461,IF(AH461&lt;YEAR!$C$2+YEAR!$C$3-2,AH461+1,(YEAR!$C$2+YEAR!$C$3-1)&amp;"       :="))</f>
        <v>1</v>
      </c>
      <c r="AJ461">
        <f ca="1">IF(AI461&lt;1.1,AI461,IF(AI461&lt;YEAR!$C$2+YEAR!$C$3-2,AI461+1,(YEAR!$C$2+YEAR!$C$3-1)&amp;"       :="))</f>
        <v>1</v>
      </c>
    </row>
    <row r="462" spans="1:36">
      <c r="A462">
        <f ca="1">IF(D462="",A461+1,A461)</f>
        <v>12</v>
      </c>
      <c r="B462" t="s">
        <v>51</v>
      </c>
      <c r="C462" t="str">
        <f ca="1">IF(D462="",OFFSET(AvailabilityFactor!A$1,A462,0),C461)</f>
        <v>D2HYKC03</v>
      </c>
      <c r="D462" t="str" cm="1">
        <f t="array" aca="1" ref="D462" ca="1">IF(D461="",TS_DRC!$P$5,OFFSET(TS_DRC!P$5,RIGHT(D461,2),0,TRUE))</f>
        <v>TS07</v>
      </c>
      <c r="E462" t="str">
        <f t="shared" ca="1" si="32"/>
        <v>TS07</v>
      </c>
      <c r="F462">
        <f ca="1">IF($D462="",YEAR!C$2,1)</f>
        <v>1</v>
      </c>
      <c r="G462">
        <f ca="1">IF(F462&lt;1.1,F462,IF(F462&lt;YEAR!$C$2+YEAR!$C$3-2,F462+1,(YEAR!$C$2+YEAR!$C$3-1)&amp;"       :="))</f>
        <v>1</v>
      </c>
      <c r="H462">
        <f ca="1">IF(G462&lt;1.1,G462,IF(G462&lt;YEAR!$C$2+YEAR!$C$3-2,G462+1,(YEAR!$C$2+YEAR!$C$3-1)&amp;"       :="))</f>
        <v>1</v>
      </c>
      <c r="I462">
        <f ca="1">IF(H462&lt;1.1,H462,IF(H462&lt;YEAR!$C$2+YEAR!$C$3-2,H462+1,(YEAR!$C$2+YEAR!$C$3-1)&amp;"       :="))</f>
        <v>1</v>
      </c>
      <c r="J462">
        <f ca="1">IF(I462&lt;1.1,I462,IF(I462&lt;YEAR!$C$2+YEAR!$C$3-2,I462+1,(YEAR!$C$2+YEAR!$C$3-1)&amp;"       :="))</f>
        <v>1</v>
      </c>
      <c r="K462">
        <f ca="1">IF(J462&lt;1.1,J462,IF(J462&lt;YEAR!$C$2+YEAR!$C$3-2,J462+1,(YEAR!$C$2+YEAR!$C$3-1)&amp;"       :="))</f>
        <v>1</v>
      </c>
      <c r="L462">
        <f ca="1">IF(K462&lt;1.1,K462,IF(K462&lt;YEAR!$C$2+YEAR!$C$3-2,K462+1,(YEAR!$C$2+YEAR!$C$3-1)&amp;"       :="))</f>
        <v>1</v>
      </c>
      <c r="M462">
        <f ca="1">IF(L462&lt;1.1,L462,IF(L462&lt;YEAR!$C$2+YEAR!$C$3-2,L462+1,(YEAR!$C$2+YEAR!$C$3-1)&amp;"       :="))</f>
        <v>1</v>
      </c>
      <c r="N462">
        <f ca="1">IF(M462&lt;1.1,M462,IF(M462&lt;YEAR!$C$2+YEAR!$C$3-2,M462+1,(YEAR!$C$2+YEAR!$C$3-1)&amp;"       :="))</f>
        <v>1</v>
      </c>
      <c r="O462">
        <f ca="1">IF(N462&lt;1.1,N462,IF(N462&lt;YEAR!$C$2+YEAR!$C$3-2,N462+1,(YEAR!$C$2+YEAR!$C$3-1)&amp;"       :="))</f>
        <v>1</v>
      </c>
      <c r="P462">
        <f ca="1">IF(O462&lt;1.1,O462,IF(O462&lt;YEAR!$C$2+YEAR!$C$3-2,O462+1,(YEAR!$C$2+YEAR!$C$3-1)&amp;"       :="))</f>
        <v>1</v>
      </c>
      <c r="Q462">
        <f ca="1">IF(P462&lt;1.1,P462,IF(P462&lt;YEAR!$C$2+YEAR!$C$3-2,P462+1,(YEAR!$C$2+YEAR!$C$3-1)&amp;"       :="))</f>
        <v>1</v>
      </c>
      <c r="R462">
        <f ca="1">IF(Q462&lt;1.1,Q462,IF(Q462&lt;YEAR!$C$2+YEAR!$C$3-2,Q462+1,(YEAR!$C$2+YEAR!$C$3-1)&amp;"       :="))</f>
        <v>1</v>
      </c>
      <c r="S462">
        <f ca="1">IF(R462&lt;1.1,R462,IF(R462&lt;YEAR!$C$2+YEAR!$C$3-2,R462+1,(YEAR!$C$2+YEAR!$C$3-1)&amp;"       :="))</f>
        <v>1</v>
      </c>
      <c r="T462">
        <f ca="1">IF(S462&lt;1.1,S462,IF(S462&lt;YEAR!$C$2+YEAR!$C$3-2,S462+1,(YEAR!$C$2+YEAR!$C$3-1)&amp;"       :="))</f>
        <v>1</v>
      </c>
      <c r="U462">
        <f ca="1">IF(T462&lt;1.1,T462,IF(T462&lt;YEAR!$C$2+YEAR!$C$3-2,T462+1,(YEAR!$C$2+YEAR!$C$3-1)&amp;"       :="))</f>
        <v>1</v>
      </c>
      <c r="V462">
        <f ca="1">IF(U462&lt;1.1,U462,IF(U462&lt;YEAR!$C$2+YEAR!$C$3-2,U462+1,(YEAR!$C$2+YEAR!$C$3-1)&amp;"       :="))</f>
        <v>1</v>
      </c>
      <c r="W462">
        <f ca="1">IF(V462&lt;1.1,V462,IF(V462&lt;YEAR!$C$2+YEAR!$C$3-2,V462+1,(YEAR!$C$2+YEAR!$C$3-1)&amp;"       :="))</f>
        <v>1</v>
      </c>
      <c r="X462">
        <f ca="1">IF(W462&lt;1.1,W462,IF(W462&lt;YEAR!$C$2+YEAR!$C$3-2,W462+1,(YEAR!$C$2+YEAR!$C$3-1)&amp;"       :="))</f>
        <v>1</v>
      </c>
      <c r="Y462">
        <f ca="1">IF(X462&lt;1.1,X462,IF(X462&lt;YEAR!$C$2+YEAR!$C$3-2,X462+1,(YEAR!$C$2+YEAR!$C$3-1)&amp;"       :="))</f>
        <v>1</v>
      </c>
      <c r="Z462">
        <f ca="1">IF(Y462&lt;1.1,Y462,IF(Y462&lt;YEAR!$C$2+YEAR!$C$3-2,Y462+1,(YEAR!$C$2+YEAR!$C$3-1)&amp;"       :="))</f>
        <v>1</v>
      </c>
      <c r="AA462">
        <f ca="1">IF(Z462&lt;1.1,Z462,IF(Z462&lt;YEAR!$C$2+YEAR!$C$3-2,Z462+1,(YEAR!$C$2+YEAR!$C$3-1)&amp;"       :="))</f>
        <v>1</v>
      </c>
      <c r="AB462">
        <f ca="1">IF(AA462&lt;1.1,AA462,IF(AA462&lt;YEAR!$C$2+YEAR!$C$3-2,AA462+1,(YEAR!$C$2+YEAR!$C$3-1)&amp;"       :="))</f>
        <v>1</v>
      </c>
      <c r="AC462">
        <f ca="1">IF(AB462&lt;1.1,AB462,IF(AB462&lt;YEAR!$C$2+YEAR!$C$3-2,AB462+1,(YEAR!$C$2+YEAR!$C$3-1)&amp;"       :="))</f>
        <v>1</v>
      </c>
      <c r="AD462">
        <f ca="1">IF(AC462&lt;1.1,AC462,IF(AC462&lt;YEAR!$C$2+YEAR!$C$3-2,AC462+1,(YEAR!$C$2+YEAR!$C$3-1)&amp;"       :="))</f>
        <v>1</v>
      </c>
      <c r="AE462">
        <f ca="1">IF(AD462&lt;1.1,AD462,IF(AD462&lt;YEAR!$C$2+YEAR!$C$3-2,AD462+1,(YEAR!$C$2+YEAR!$C$3-1)&amp;"       :="))</f>
        <v>1</v>
      </c>
      <c r="AF462">
        <f ca="1">IF(AE462&lt;1.1,AE462,IF(AE462&lt;YEAR!$C$2+YEAR!$C$3-2,AE462+1,(YEAR!$C$2+YEAR!$C$3-1)&amp;"       :="))</f>
        <v>1</v>
      </c>
      <c r="AG462">
        <f ca="1">IF(AF462&lt;1.1,AF462,IF(AF462&lt;YEAR!$C$2+YEAR!$C$3-2,AF462+1,(YEAR!$C$2+YEAR!$C$3-1)&amp;"       :="))</f>
        <v>1</v>
      </c>
      <c r="AH462">
        <f ca="1">IF(AG462&lt;1.1,AG462,IF(AG462&lt;YEAR!$C$2+YEAR!$C$3-2,AG462+1,(YEAR!$C$2+YEAR!$C$3-1)&amp;"       :="))</f>
        <v>1</v>
      </c>
      <c r="AI462">
        <f ca="1">IF(AH462&lt;1.1,AH462,IF(AH462&lt;YEAR!$C$2+YEAR!$C$3-2,AH462+1,(YEAR!$C$2+YEAR!$C$3-1)&amp;"       :="))</f>
        <v>1</v>
      </c>
      <c r="AJ462">
        <f ca="1">IF(AI462&lt;1.1,AI462,IF(AI462&lt;YEAR!$C$2+YEAR!$C$3-2,AI462+1,(YEAR!$C$2+YEAR!$C$3-1)&amp;"       :="))</f>
        <v>1</v>
      </c>
    </row>
    <row r="463" spans="1:36">
      <c r="A463">
        <f t="shared" ref="A463:A508" ca="1" si="33">IF(D463="",A462+1,A462)</f>
        <v>12</v>
      </c>
      <c r="B463" t="s">
        <v>51</v>
      </c>
      <c r="C463" t="str">
        <f ca="1">IF(D463="",OFFSET(AvailabilityFactor!A$1,A463,0),C462)</f>
        <v>D2HYKC03</v>
      </c>
      <c r="D463" t="str" cm="1">
        <f t="array" aca="1" ref="D463" ca="1">IF(D462="",TS_DRC!$P$5,OFFSET(TS_DRC!P$5,RIGHT(D462,2),0,TRUE))</f>
        <v>TS08</v>
      </c>
      <c r="E463" t="str">
        <f t="shared" ref="E463:E489" ca="1" si="34">IF(D463="","[DRC,"&amp;C463&amp;",*,*]          :         ",D463)</f>
        <v>TS08</v>
      </c>
      <c r="F463">
        <f ca="1">IF($D463="",YEAR!C$2,1)</f>
        <v>1</v>
      </c>
      <c r="G463">
        <f ca="1">IF(F463&lt;1.1,F463,IF(F463&lt;YEAR!$C$2+YEAR!$C$3-2,F463+1,(YEAR!$C$2+YEAR!$C$3-1)&amp;"       :="))</f>
        <v>1</v>
      </c>
      <c r="H463">
        <f ca="1">IF(G463&lt;1.1,G463,IF(G463&lt;YEAR!$C$2+YEAR!$C$3-2,G463+1,(YEAR!$C$2+YEAR!$C$3-1)&amp;"       :="))</f>
        <v>1</v>
      </c>
      <c r="I463">
        <f ca="1">IF(H463&lt;1.1,H463,IF(H463&lt;YEAR!$C$2+YEAR!$C$3-2,H463+1,(YEAR!$C$2+YEAR!$C$3-1)&amp;"       :="))</f>
        <v>1</v>
      </c>
      <c r="J463">
        <f ca="1">IF(I463&lt;1.1,I463,IF(I463&lt;YEAR!$C$2+YEAR!$C$3-2,I463+1,(YEAR!$C$2+YEAR!$C$3-1)&amp;"       :="))</f>
        <v>1</v>
      </c>
      <c r="K463">
        <f ca="1">IF(J463&lt;1.1,J463,IF(J463&lt;YEAR!$C$2+YEAR!$C$3-2,J463+1,(YEAR!$C$2+YEAR!$C$3-1)&amp;"       :="))</f>
        <v>1</v>
      </c>
      <c r="L463">
        <f ca="1">IF(K463&lt;1.1,K463,IF(K463&lt;YEAR!$C$2+YEAR!$C$3-2,K463+1,(YEAR!$C$2+YEAR!$C$3-1)&amp;"       :="))</f>
        <v>1</v>
      </c>
      <c r="M463">
        <f ca="1">IF(L463&lt;1.1,L463,IF(L463&lt;YEAR!$C$2+YEAR!$C$3-2,L463+1,(YEAR!$C$2+YEAR!$C$3-1)&amp;"       :="))</f>
        <v>1</v>
      </c>
      <c r="N463">
        <f ca="1">IF(M463&lt;1.1,M463,IF(M463&lt;YEAR!$C$2+YEAR!$C$3-2,M463+1,(YEAR!$C$2+YEAR!$C$3-1)&amp;"       :="))</f>
        <v>1</v>
      </c>
      <c r="O463">
        <f ca="1">IF(N463&lt;1.1,N463,IF(N463&lt;YEAR!$C$2+YEAR!$C$3-2,N463+1,(YEAR!$C$2+YEAR!$C$3-1)&amp;"       :="))</f>
        <v>1</v>
      </c>
      <c r="P463">
        <f ca="1">IF(O463&lt;1.1,O463,IF(O463&lt;YEAR!$C$2+YEAR!$C$3-2,O463+1,(YEAR!$C$2+YEAR!$C$3-1)&amp;"       :="))</f>
        <v>1</v>
      </c>
      <c r="Q463">
        <f ca="1">IF(P463&lt;1.1,P463,IF(P463&lt;YEAR!$C$2+YEAR!$C$3-2,P463+1,(YEAR!$C$2+YEAR!$C$3-1)&amp;"       :="))</f>
        <v>1</v>
      </c>
      <c r="R463">
        <f ca="1">IF(Q463&lt;1.1,Q463,IF(Q463&lt;YEAR!$C$2+YEAR!$C$3-2,Q463+1,(YEAR!$C$2+YEAR!$C$3-1)&amp;"       :="))</f>
        <v>1</v>
      </c>
      <c r="S463">
        <f ca="1">IF(R463&lt;1.1,R463,IF(R463&lt;YEAR!$C$2+YEAR!$C$3-2,R463+1,(YEAR!$C$2+YEAR!$C$3-1)&amp;"       :="))</f>
        <v>1</v>
      </c>
      <c r="T463">
        <f ca="1">IF(S463&lt;1.1,S463,IF(S463&lt;YEAR!$C$2+YEAR!$C$3-2,S463+1,(YEAR!$C$2+YEAR!$C$3-1)&amp;"       :="))</f>
        <v>1</v>
      </c>
      <c r="U463">
        <f ca="1">IF(T463&lt;1.1,T463,IF(T463&lt;YEAR!$C$2+YEAR!$C$3-2,T463+1,(YEAR!$C$2+YEAR!$C$3-1)&amp;"       :="))</f>
        <v>1</v>
      </c>
      <c r="V463">
        <f ca="1">IF(U463&lt;1.1,U463,IF(U463&lt;YEAR!$C$2+YEAR!$C$3-2,U463+1,(YEAR!$C$2+YEAR!$C$3-1)&amp;"       :="))</f>
        <v>1</v>
      </c>
      <c r="W463">
        <f ca="1">IF(V463&lt;1.1,V463,IF(V463&lt;YEAR!$C$2+YEAR!$C$3-2,V463+1,(YEAR!$C$2+YEAR!$C$3-1)&amp;"       :="))</f>
        <v>1</v>
      </c>
      <c r="X463">
        <f ca="1">IF(W463&lt;1.1,W463,IF(W463&lt;YEAR!$C$2+YEAR!$C$3-2,W463+1,(YEAR!$C$2+YEAR!$C$3-1)&amp;"       :="))</f>
        <v>1</v>
      </c>
      <c r="Y463">
        <f ca="1">IF(X463&lt;1.1,X463,IF(X463&lt;YEAR!$C$2+YEAR!$C$3-2,X463+1,(YEAR!$C$2+YEAR!$C$3-1)&amp;"       :="))</f>
        <v>1</v>
      </c>
      <c r="Z463">
        <f ca="1">IF(Y463&lt;1.1,Y463,IF(Y463&lt;YEAR!$C$2+YEAR!$C$3-2,Y463+1,(YEAR!$C$2+YEAR!$C$3-1)&amp;"       :="))</f>
        <v>1</v>
      </c>
      <c r="AA463">
        <f ca="1">IF(Z463&lt;1.1,Z463,IF(Z463&lt;YEAR!$C$2+YEAR!$C$3-2,Z463+1,(YEAR!$C$2+YEAR!$C$3-1)&amp;"       :="))</f>
        <v>1</v>
      </c>
      <c r="AB463">
        <f ca="1">IF(AA463&lt;1.1,AA463,IF(AA463&lt;YEAR!$C$2+YEAR!$C$3-2,AA463+1,(YEAR!$C$2+YEAR!$C$3-1)&amp;"       :="))</f>
        <v>1</v>
      </c>
      <c r="AC463">
        <f ca="1">IF(AB463&lt;1.1,AB463,IF(AB463&lt;YEAR!$C$2+YEAR!$C$3-2,AB463+1,(YEAR!$C$2+YEAR!$C$3-1)&amp;"       :="))</f>
        <v>1</v>
      </c>
      <c r="AD463">
        <f ca="1">IF(AC463&lt;1.1,AC463,IF(AC463&lt;YEAR!$C$2+YEAR!$C$3-2,AC463+1,(YEAR!$C$2+YEAR!$C$3-1)&amp;"       :="))</f>
        <v>1</v>
      </c>
      <c r="AE463">
        <f ca="1">IF(AD463&lt;1.1,AD463,IF(AD463&lt;YEAR!$C$2+YEAR!$C$3-2,AD463+1,(YEAR!$C$2+YEAR!$C$3-1)&amp;"       :="))</f>
        <v>1</v>
      </c>
      <c r="AF463">
        <f ca="1">IF(AE463&lt;1.1,AE463,IF(AE463&lt;YEAR!$C$2+YEAR!$C$3-2,AE463+1,(YEAR!$C$2+YEAR!$C$3-1)&amp;"       :="))</f>
        <v>1</v>
      </c>
      <c r="AG463">
        <f ca="1">IF(AF463&lt;1.1,AF463,IF(AF463&lt;YEAR!$C$2+YEAR!$C$3-2,AF463+1,(YEAR!$C$2+YEAR!$C$3-1)&amp;"       :="))</f>
        <v>1</v>
      </c>
      <c r="AH463">
        <f ca="1">IF(AG463&lt;1.1,AG463,IF(AG463&lt;YEAR!$C$2+YEAR!$C$3-2,AG463+1,(YEAR!$C$2+YEAR!$C$3-1)&amp;"       :="))</f>
        <v>1</v>
      </c>
      <c r="AI463">
        <f ca="1">IF(AH463&lt;1.1,AH463,IF(AH463&lt;YEAR!$C$2+YEAR!$C$3-2,AH463+1,(YEAR!$C$2+YEAR!$C$3-1)&amp;"       :="))</f>
        <v>1</v>
      </c>
      <c r="AJ463">
        <f ca="1">IF(AI463&lt;1.1,AI463,IF(AI463&lt;YEAR!$C$2+YEAR!$C$3-2,AI463+1,(YEAR!$C$2+YEAR!$C$3-1)&amp;"       :="))</f>
        <v>1</v>
      </c>
    </row>
    <row r="464" spans="1:36">
      <c r="A464">
        <f t="shared" ca="1" si="33"/>
        <v>12</v>
      </c>
      <c r="B464" t="s">
        <v>51</v>
      </c>
      <c r="C464" t="str">
        <f ca="1">IF(D464="",OFFSET(AvailabilityFactor!A$1,A464,0),C463)</f>
        <v>D2HYKC03</v>
      </c>
      <c r="D464" t="str" cm="1">
        <f t="array" aca="1" ref="D464" ca="1">IF(D463="",TS_DRC!$P$5,OFFSET(TS_DRC!P$5,RIGHT(D463,2),0,TRUE))</f>
        <v>TS09</v>
      </c>
      <c r="E464" t="str">
        <f t="shared" ca="1" si="34"/>
        <v>TS09</v>
      </c>
      <c r="F464">
        <f ca="1">IF($D464="",YEAR!C$2,1)</f>
        <v>1</v>
      </c>
      <c r="G464">
        <f ca="1">IF(F464&lt;1.1,F464,IF(F464&lt;YEAR!$C$2+YEAR!$C$3-2,F464+1,(YEAR!$C$2+YEAR!$C$3-1)&amp;"       :="))</f>
        <v>1</v>
      </c>
      <c r="H464">
        <f ca="1">IF(G464&lt;1.1,G464,IF(G464&lt;YEAR!$C$2+YEAR!$C$3-2,G464+1,(YEAR!$C$2+YEAR!$C$3-1)&amp;"       :="))</f>
        <v>1</v>
      </c>
      <c r="I464">
        <f ca="1">IF(H464&lt;1.1,H464,IF(H464&lt;YEAR!$C$2+YEAR!$C$3-2,H464+1,(YEAR!$C$2+YEAR!$C$3-1)&amp;"       :="))</f>
        <v>1</v>
      </c>
      <c r="J464">
        <f ca="1">IF(I464&lt;1.1,I464,IF(I464&lt;YEAR!$C$2+YEAR!$C$3-2,I464+1,(YEAR!$C$2+YEAR!$C$3-1)&amp;"       :="))</f>
        <v>1</v>
      </c>
      <c r="K464">
        <f ca="1">IF(J464&lt;1.1,J464,IF(J464&lt;YEAR!$C$2+YEAR!$C$3-2,J464+1,(YEAR!$C$2+YEAR!$C$3-1)&amp;"       :="))</f>
        <v>1</v>
      </c>
      <c r="L464">
        <f ca="1">IF(K464&lt;1.1,K464,IF(K464&lt;YEAR!$C$2+YEAR!$C$3-2,K464+1,(YEAR!$C$2+YEAR!$C$3-1)&amp;"       :="))</f>
        <v>1</v>
      </c>
      <c r="M464">
        <f ca="1">IF(L464&lt;1.1,L464,IF(L464&lt;YEAR!$C$2+YEAR!$C$3-2,L464+1,(YEAR!$C$2+YEAR!$C$3-1)&amp;"       :="))</f>
        <v>1</v>
      </c>
      <c r="N464">
        <f ca="1">IF(M464&lt;1.1,M464,IF(M464&lt;YEAR!$C$2+YEAR!$C$3-2,M464+1,(YEAR!$C$2+YEAR!$C$3-1)&amp;"       :="))</f>
        <v>1</v>
      </c>
      <c r="O464">
        <f ca="1">IF(N464&lt;1.1,N464,IF(N464&lt;YEAR!$C$2+YEAR!$C$3-2,N464+1,(YEAR!$C$2+YEAR!$C$3-1)&amp;"       :="))</f>
        <v>1</v>
      </c>
      <c r="P464">
        <f ca="1">IF(O464&lt;1.1,O464,IF(O464&lt;YEAR!$C$2+YEAR!$C$3-2,O464+1,(YEAR!$C$2+YEAR!$C$3-1)&amp;"       :="))</f>
        <v>1</v>
      </c>
      <c r="Q464">
        <f ca="1">IF(P464&lt;1.1,P464,IF(P464&lt;YEAR!$C$2+YEAR!$C$3-2,P464+1,(YEAR!$C$2+YEAR!$C$3-1)&amp;"       :="))</f>
        <v>1</v>
      </c>
      <c r="R464">
        <f ca="1">IF(Q464&lt;1.1,Q464,IF(Q464&lt;YEAR!$C$2+YEAR!$C$3-2,Q464+1,(YEAR!$C$2+YEAR!$C$3-1)&amp;"       :="))</f>
        <v>1</v>
      </c>
      <c r="S464">
        <f ca="1">IF(R464&lt;1.1,R464,IF(R464&lt;YEAR!$C$2+YEAR!$C$3-2,R464+1,(YEAR!$C$2+YEAR!$C$3-1)&amp;"       :="))</f>
        <v>1</v>
      </c>
      <c r="T464">
        <f ca="1">IF(S464&lt;1.1,S464,IF(S464&lt;YEAR!$C$2+YEAR!$C$3-2,S464+1,(YEAR!$C$2+YEAR!$C$3-1)&amp;"       :="))</f>
        <v>1</v>
      </c>
      <c r="U464">
        <f ca="1">IF(T464&lt;1.1,T464,IF(T464&lt;YEAR!$C$2+YEAR!$C$3-2,T464+1,(YEAR!$C$2+YEAR!$C$3-1)&amp;"       :="))</f>
        <v>1</v>
      </c>
      <c r="V464">
        <f ca="1">IF(U464&lt;1.1,U464,IF(U464&lt;YEAR!$C$2+YEAR!$C$3-2,U464+1,(YEAR!$C$2+YEAR!$C$3-1)&amp;"       :="))</f>
        <v>1</v>
      </c>
      <c r="W464">
        <f ca="1">IF(V464&lt;1.1,V464,IF(V464&lt;YEAR!$C$2+YEAR!$C$3-2,V464+1,(YEAR!$C$2+YEAR!$C$3-1)&amp;"       :="))</f>
        <v>1</v>
      </c>
      <c r="X464">
        <f ca="1">IF(W464&lt;1.1,W464,IF(W464&lt;YEAR!$C$2+YEAR!$C$3-2,W464+1,(YEAR!$C$2+YEAR!$C$3-1)&amp;"       :="))</f>
        <v>1</v>
      </c>
      <c r="Y464">
        <f ca="1">IF(X464&lt;1.1,X464,IF(X464&lt;YEAR!$C$2+YEAR!$C$3-2,X464+1,(YEAR!$C$2+YEAR!$C$3-1)&amp;"       :="))</f>
        <v>1</v>
      </c>
      <c r="Z464">
        <f ca="1">IF(Y464&lt;1.1,Y464,IF(Y464&lt;YEAR!$C$2+YEAR!$C$3-2,Y464+1,(YEAR!$C$2+YEAR!$C$3-1)&amp;"       :="))</f>
        <v>1</v>
      </c>
      <c r="AA464">
        <f ca="1">IF(Z464&lt;1.1,Z464,IF(Z464&lt;YEAR!$C$2+YEAR!$C$3-2,Z464+1,(YEAR!$C$2+YEAR!$C$3-1)&amp;"       :="))</f>
        <v>1</v>
      </c>
      <c r="AB464">
        <f ca="1">IF(AA464&lt;1.1,AA464,IF(AA464&lt;YEAR!$C$2+YEAR!$C$3-2,AA464+1,(YEAR!$C$2+YEAR!$C$3-1)&amp;"       :="))</f>
        <v>1</v>
      </c>
      <c r="AC464">
        <f ca="1">IF(AB464&lt;1.1,AB464,IF(AB464&lt;YEAR!$C$2+YEAR!$C$3-2,AB464+1,(YEAR!$C$2+YEAR!$C$3-1)&amp;"       :="))</f>
        <v>1</v>
      </c>
      <c r="AD464">
        <f ca="1">IF(AC464&lt;1.1,AC464,IF(AC464&lt;YEAR!$C$2+YEAR!$C$3-2,AC464+1,(YEAR!$C$2+YEAR!$C$3-1)&amp;"       :="))</f>
        <v>1</v>
      </c>
      <c r="AE464">
        <f ca="1">IF(AD464&lt;1.1,AD464,IF(AD464&lt;YEAR!$C$2+YEAR!$C$3-2,AD464+1,(YEAR!$C$2+YEAR!$C$3-1)&amp;"       :="))</f>
        <v>1</v>
      </c>
      <c r="AF464">
        <f ca="1">IF(AE464&lt;1.1,AE464,IF(AE464&lt;YEAR!$C$2+YEAR!$C$3-2,AE464+1,(YEAR!$C$2+YEAR!$C$3-1)&amp;"       :="))</f>
        <v>1</v>
      </c>
      <c r="AG464">
        <f ca="1">IF(AF464&lt;1.1,AF464,IF(AF464&lt;YEAR!$C$2+YEAR!$C$3-2,AF464+1,(YEAR!$C$2+YEAR!$C$3-1)&amp;"       :="))</f>
        <v>1</v>
      </c>
      <c r="AH464">
        <f ca="1">IF(AG464&lt;1.1,AG464,IF(AG464&lt;YEAR!$C$2+YEAR!$C$3-2,AG464+1,(YEAR!$C$2+YEAR!$C$3-1)&amp;"       :="))</f>
        <v>1</v>
      </c>
      <c r="AI464">
        <f ca="1">IF(AH464&lt;1.1,AH464,IF(AH464&lt;YEAR!$C$2+YEAR!$C$3-2,AH464+1,(YEAR!$C$2+YEAR!$C$3-1)&amp;"       :="))</f>
        <v>1</v>
      </c>
      <c r="AJ464">
        <f ca="1">IF(AI464&lt;1.1,AI464,IF(AI464&lt;YEAR!$C$2+YEAR!$C$3-2,AI464+1,(YEAR!$C$2+YEAR!$C$3-1)&amp;"       :="))</f>
        <v>1</v>
      </c>
    </row>
    <row r="465" spans="1:36">
      <c r="A465">
        <f t="shared" ca="1" si="33"/>
        <v>12</v>
      </c>
      <c r="B465" t="s">
        <v>51</v>
      </c>
      <c r="C465" t="str">
        <f ca="1">IF(D465="",OFFSET(AvailabilityFactor!A$1,A465,0),C464)</f>
        <v>D2HYKC03</v>
      </c>
      <c r="D465" t="str" cm="1">
        <f t="array" aca="1" ref="D465" ca="1">IF(D464="",TS_DRC!$P$5,OFFSET(TS_DRC!P$5,RIGHT(D464,2),0,TRUE))</f>
        <v>TS10</v>
      </c>
      <c r="E465" t="str">
        <f t="shared" ca="1" si="34"/>
        <v>TS10</v>
      </c>
      <c r="F465">
        <f ca="1">IF($D465="",YEAR!C$2,1)</f>
        <v>1</v>
      </c>
      <c r="G465">
        <f ca="1">IF(F465&lt;1.1,F465,IF(F465&lt;YEAR!$C$2+YEAR!$C$3-2,F465+1,(YEAR!$C$2+YEAR!$C$3-1)&amp;"       :="))</f>
        <v>1</v>
      </c>
      <c r="H465">
        <f ca="1">IF(G465&lt;1.1,G465,IF(G465&lt;YEAR!$C$2+YEAR!$C$3-2,G465+1,(YEAR!$C$2+YEAR!$C$3-1)&amp;"       :="))</f>
        <v>1</v>
      </c>
      <c r="I465">
        <f ca="1">IF(H465&lt;1.1,H465,IF(H465&lt;YEAR!$C$2+YEAR!$C$3-2,H465+1,(YEAR!$C$2+YEAR!$C$3-1)&amp;"       :="))</f>
        <v>1</v>
      </c>
      <c r="J465">
        <f ca="1">IF(I465&lt;1.1,I465,IF(I465&lt;YEAR!$C$2+YEAR!$C$3-2,I465+1,(YEAR!$C$2+YEAR!$C$3-1)&amp;"       :="))</f>
        <v>1</v>
      </c>
      <c r="K465">
        <f ca="1">IF(J465&lt;1.1,J465,IF(J465&lt;YEAR!$C$2+YEAR!$C$3-2,J465+1,(YEAR!$C$2+YEAR!$C$3-1)&amp;"       :="))</f>
        <v>1</v>
      </c>
      <c r="L465">
        <f ca="1">IF(K465&lt;1.1,K465,IF(K465&lt;YEAR!$C$2+YEAR!$C$3-2,K465+1,(YEAR!$C$2+YEAR!$C$3-1)&amp;"       :="))</f>
        <v>1</v>
      </c>
      <c r="M465">
        <f ca="1">IF(L465&lt;1.1,L465,IF(L465&lt;YEAR!$C$2+YEAR!$C$3-2,L465+1,(YEAR!$C$2+YEAR!$C$3-1)&amp;"       :="))</f>
        <v>1</v>
      </c>
      <c r="N465">
        <f ca="1">IF(M465&lt;1.1,M465,IF(M465&lt;YEAR!$C$2+YEAR!$C$3-2,M465+1,(YEAR!$C$2+YEAR!$C$3-1)&amp;"       :="))</f>
        <v>1</v>
      </c>
      <c r="O465">
        <f ca="1">IF(N465&lt;1.1,N465,IF(N465&lt;YEAR!$C$2+YEAR!$C$3-2,N465+1,(YEAR!$C$2+YEAR!$C$3-1)&amp;"       :="))</f>
        <v>1</v>
      </c>
      <c r="P465">
        <f ca="1">IF(O465&lt;1.1,O465,IF(O465&lt;YEAR!$C$2+YEAR!$C$3-2,O465+1,(YEAR!$C$2+YEAR!$C$3-1)&amp;"       :="))</f>
        <v>1</v>
      </c>
      <c r="Q465">
        <f ca="1">IF(P465&lt;1.1,P465,IF(P465&lt;YEAR!$C$2+YEAR!$C$3-2,P465+1,(YEAR!$C$2+YEAR!$C$3-1)&amp;"       :="))</f>
        <v>1</v>
      </c>
      <c r="R465">
        <f ca="1">IF(Q465&lt;1.1,Q465,IF(Q465&lt;YEAR!$C$2+YEAR!$C$3-2,Q465+1,(YEAR!$C$2+YEAR!$C$3-1)&amp;"       :="))</f>
        <v>1</v>
      </c>
      <c r="S465">
        <f ca="1">IF(R465&lt;1.1,R465,IF(R465&lt;YEAR!$C$2+YEAR!$C$3-2,R465+1,(YEAR!$C$2+YEAR!$C$3-1)&amp;"       :="))</f>
        <v>1</v>
      </c>
      <c r="T465">
        <f ca="1">IF(S465&lt;1.1,S465,IF(S465&lt;YEAR!$C$2+YEAR!$C$3-2,S465+1,(YEAR!$C$2+YEAR!$C$3-1)&amp;"       :="))</f>
        <v>1</v>
      </c>
      <c r="U465">
        <f ca="1">IF(T465&lt;1.1,T465,IF(T465&lt;YEAR!$C$2+YEAR!$C$3-2,T465+1,(YEAR!$C$2+YEAR!$C$3-1)&amp;"       :="))</f>
        <v>1</v>
      </c>
      <c r="V465">
        <f ca="1">IF(U465&lt;1.1,U465,IF(U465&lt;YEAR!$C$2+YEAR!$C$3-2,U465+1,(YEAR!$C$2+YEAR!$C$3-1)&amp;"       :="))</f>
        <v>1</v>
      </c>
      <c r="W465">
        <f ca="1">IF(V465&lt;1.1,V465,IF(V465&lt;YEAR!$C$2+YEAR!$C$3-2,V465+1,(YEAR!$C$2+YEAR!$C$3-1)&amp;"       :="))</f>
        <v>1</v>
      </c>
      <c r="X465">
        <f ca="1">IF(W465&lt;1.1,W465,IF(W465&lt;YEAR!$C$2+YEAR!$C$3-2,W465+1,(YEAR!$C$2+YEAR!$C$3-1)&amp;"       :="))</f>
        <v>1</v>
      </c>
      <c r="Y465">
        <f ca="1">IF(X465&lt;1.1,X465,IF(X465&lt;YEAR!$C$2+YEAR!$C$3-2,X465+1,(YEAR!$C$2+YEAR!$C$3-1)&amp;"       :="))</f>
        <v>1</v>
      </c>
      <c r="Z465">
        <f ca="1">IF(Y465&lt;1.1,Y465,IF(Y465&lt;YEAR!$C$2+YEAR!$C$3-2,Y465+1,(YEAR!$C$2+YEAR!$C$3-1)&amp;"       :="))</f>
        <v>1</v>
      </c>
      <c r="AA465">
        <f ca="1">IF(Z465&lt;1.1,Z465,IF(Z465&lt;YEAR!$C$2+YEAR!$C$3-2,Z465+1,(YEAR!$C$2+YEAR!$C$3-1)&amp;"       :="))</f>
        <v>1</v>
      </c>
      <c r="AB465">
        <f ca="1">IF(AA465&lt;1.1,AA465,IF(AA465&lt;YEAR!$C$2+YEAR!$C$3-2,AA465+1,(YEAR!$C$2+YEAR!$C$3-1)&amp;"       :="))</f>
        <v>1</v>
      </c>
      <c r="AC465">
        <f ca="1">IF(AB465&lt;1.1,AB465,IF(AB465&lt;YEAR!$C$2+YEAR!$C$3-2,AB465+1,(YEAR!$C$2+YEAR!$C$3-1)&amp;"       :="))</f>
        <v>1</v>
      </c>
      <c r="AD465">
        <f ca="1">IF(AC465&lt;1.1,AC465,IF(AC465&lt;YEAR!$C$2+YEAR!$C$3-2,AC465+1,(YEAR!$C$2+YEAR!$C$3-1)&amp;"       :="))</f>
        <v>1</v>
      </c>
      <c r="AE465">
        <f ca="1">IF(AD465&lt;1.1,AD465,IF(AD465&lt;YEAR!$C$2+YEAR!$C$3-2,AD465+1,(YEAR!$C$2+YEAR!$C$3-1)&amp;"       :="))</f>
        <v>1</v>
      </c>
      <c r="AF465">
        <f ca="1">IF(AE465&lt;1.1,AE465,IF(AE465&lt;YEAR!$C$2+YEAR!$C$3-2,AE465+1,(YEAR!$C$2+YEAR!$C$3-1)&amp;"       :="))</f>
        <v>1</v>
      </c>
      <c r="AG465">
        <f ca="1">IF(AF465&lt;1.1,AF465,IF(AF465&lt;YEAR!$C$2+YEAR!$C$3-2,AF465+1,(YEAR!$C$2+YEAR!$C$3-1)&amp;"       :="))</f>
        <v>1</v>
      </c>
      <c r="AH465">
        <f ca="1">IF(AG465&lt;1.1,AG465,IF(AG465&lt;YEAR!$C$2+YEAR!$C$3-2,AG465+1,(YEAR!$C$2+YEAR!$C$3-1)&amp;"       :="))</f>
        <v>1</v>
      </c>
      <c r="AI465">
        <f ca="1">IF(AH465&lt;1.1,AH465,IF(AH465&lt;YEAR!$C$2+YEAR!$C$3-2,AH465+1,(YEAR!$C$2+YEAR!$C$3-1)&amp;"       :="))</f>
        <v>1</v>
      </c>
      <c r="AJ465">
        <f ca="1">IF(AI465&lt;1.1,AI465,IF(AI465&lt;YEAR!$C$2+YEAR!$C$3-2,AI465+1,(YEAR!$C$2+YEAR!$C$3-1)&amp;"       :="))</f>
        <v>1</v>
      </c>
    </row>
    <row r="466" spans="1:36">
      <c r="A466">
        <f t="shared" ca="1" si="33"/>
        <v>12</v>
      </c>
      <c r="B466" t="s">
        <v>51</v>
      </c>
      <c r="C466" t="str">
        <f ca="1">IF(D466="",OFFSET(AvailabilityFactor!A$1,A466,0),C465)</f>
        <v>D2HYKC03</v>
      </c>
      <c r="D466" t="str" cm="1">
        <f t="array" aca="1" ref="D466" ca="1">IF(D465="",TS_DRC!$P$5,OFFSET(TS_DRC!P$5,RIGHT(D465,2),0,TRUE))</f>
        <v>TS11</v>
      </c>
      <c r="E466" t="str">
        <f t="shared" ca="1" si="34"/>
        <v>TS11</v>
      </c>
      <c r="F466">
        <f ca="1">IF($D466="",YEAR!C$2,1)</f>
        <v>1</v>
      </c>
      <c r="G466">
        <f ca="1">IF(F466&lt;1.1,F466,IF(F466&lt;YEAR!$C$2+YEAR!$C$3-2,F466+1,(YEAR!$C$2+YEAR!$C$3-1)&amp;"       :="))</f>
        <v>1</v>
      </c>
      <c r="H466">
        <f ca="1">IF(G466&lt;1.1,G466,IF(G466&lt;YEAR!$C$2+YEAR!$C$3-2,G466+1,(YEAR!$C$2+YEAR!$C$3-1)&amp;"       :="))</f>
        <v>1</v>
      </c>
      <c r="I466">
        <f ca="1">IF(H466&lt;1.1,H466,IF(H466&lt;YEAR!$C$2+YEAR!$C$3-2,H466+1,(YEAR!$C$2+YEAR!$C$3-1)&amp;"       :="))</f>
        <v>1</v>
      </c>
      <c r="J466">
        <f ca="1">IF(I466&lt;1.1,I466,IF(I466&lt;YEAR!$C$2+YEAR!$C$3-2,I466+1,(YEAR!$C$2+YEAR!$C$3-1)&amp;"       :="))</f>
        <v>1</v>
      </c>
      <c r="K466">
        <f ca="1">IF(J466&lt;1.1,J466,IF(J466&lt;YEAR!$C$2+YEAR!$C$3-2,J466+1,(YEAR!$C$2+YEAR!$C$3-1)&amp;"       :="))</f>
        <v>1</v>
      </c>
      <c r="L466">
        <f ca="1">IF(K466&lt;1.1,K466,IF(K466&lt;YEAR!$C$2+YEAR!$C$3-2,K466+1,(YEAR!$C$2+YEAR!$C$3-1)&amp;"       :="))</f>
        <v>1</v>
      </c>
      <c r="M466">
        <f ca="1">IF(L466&lt;1.1,L466,IF(L466&lt;YEAR!$C$2+YEAR!$C$3-2,L466+1,(YEAR!$C$2+YEAR!$C$3-1)&amp;"       :="))</f>
        <v>1</v>
      </c>
      <c r="N466">
        <f ca="1">IF(M466&lt;1.1,M466,IF(M466&lt;YEAR!$C$2+YEAR!$C$3-2,M466+1,(YEAR!$C$2+YEAR!$C$3-1)&amp;"       :="))</f>
        <v>1</v>
      </c>
      <c r="O466">
        <f ca="1">IF(N466&lt;1.1,N466,IF(N466&lt;YEAR!$C$2+YEAR!$C$3-2,N466+1,(YEAR!$C$2+YEAR!$C$3-1)&amp;"       :="))</f>
        <v>1</v>
      </c>
      <c r="P466">
        <f ca="1">IF(O466&lt;1.1,O466,IF(O466&lt;YEAR!$C$2+YEAR!$C$3-2,O466+1,(YEAR!$C$2+YEAR!$C$3-1)&amp;"       :="))</f>
        <v>1</v>
      </c>
      <c r="Q466">
        <f ca="1">IF(P466&lt;1.1,P466,IF(P466&lt;YEAR!$C$2+YEAR!$C$3-2,P466+1,(YEAR!$C$2+YEAR!$C$3-1)&amp;"       :="))</f>
        <v>1</v>
      </c>
      <c r="R466">
        <f ca="1">IF(Q466&lt;1.1,Q466,IF(Q466&lt;YEAR!$C$2+YEAR!$C$3-2,Q466+1,(YEAR!$C$2+YEAR!$C$3-1)&amp;"       :="))</f>
        <v>1</v>
      </c>
      <c r="S466">
        <f ca="1">IF(R466&lt;1.1,R466,IF(R466&lt;YEAR!$C$2+YEAR!$C$3-2,R466+1,(YEAR!$C$2+YEAR!$C$3-1)&amp;"       :="))</f>
        <v>1</v>
      </c>
      <c r="T466">
        <f ca="1">IF(S466&lt;1.1,S466,IF(S466&lt;YEAR!$C$2+YEAR!$C$3-2,S466+1,(YEAR!$C$2+YEAR!$C$3-1)&amp;"       :="))</f>
        <v>1</v>
      </c>
      <c r="U466">
        <f ca="1">IF(T466&lt;1.1,T466,IF(T466&lt;YEAR!$C$2+YEAR!$C$3-2,T466+1,(YEAR!$C$2+YEAR!$C$3-1)&amp;"       :="))</f>
        <v>1</v>
      </c>
      <c r="V466">
        <f ca="1">IF(U466&lt;1.1,U466,IF(U466&lt;YEAR!$C$2+YEAR!$C$3-2,U466+1,(YEAR!$C$2+YEAR!$C$3-1)&amp;"       :="))</f>
        <v>1</v>
      </c>
      <c r="W466">
        <f ca="1">IF(V466&lt;1.1,V466,IF(V466&lt;YEAR!$C$2+YEAR!$C$3-2,V466+1,(YEAR!$C$2+YEAR!$C$3-1)&amp;"       :="))</f>
        <v>1</v>
      </c>
      <c r="X466">
        <f ca="1">IF(W466&lt;1.1,W466,IF(W466&lt;YEAR!$C$2+YEAR!$C$3-2,W466+1,(YEAR!$C$2+YEAR!$C$3-1)&amp;"       :="))</f>
        <v>1</v>
      </c>
      <c r="Y466">
        <f ca="1">IF(X466&lt;1.1,X466,IF(X466&lt;YEAR!$C$2+YEAR!$C$3-2,X466+1,(YEAR!$C$2+YEAR!$C$3-1)&amp;"       :="))</f>
        <v>1</v>
      </c>
      <c r="Z466">
        <f ca="1">IF(Y466&lt;1.1,Y466,IF(Y466&lt;YEAR!$C$2+YEAR!$C$3-2,Y466+1,(YEAR!$C$2+YEAR!$C$3-1)&amp;"       :="))</f>
        <v>1</v>
      </c>
      <c r="AA466">
        <f ca="1">IF(Z466&lt;1.1,Z466,IF(Z466&lt;YEAR!$C$2+YEAR!$C$3-2,Z466+1,(YEAR!$C$2+YEAR!$C$3-1)&amp;"       :="))</f>
        <v>1</v>
      </c>
      <c r="AB466">
        <f ca="1">IF(AA466&lt;1.1,AA466,IF(AA466&lt;YEAR!$C$2+YEAR!$C$3-2,AA466+1,(YEAR!$C$2+YEAR!$C$3-1)&amp;"       :="))</f>
        <v>1</v>
      </c>
      <c r="AC466">
        <f ca="1">IF(AB466&lt;1.1,AB466,IF(AB466&lt;YEAR!$C$2+YEAR!$C$3-2,AB466+1,(YEAR!$C$2+YEAR!$C$3-1)&amp;"       :="))</f>
        <v>1</v>
      </c>
      <c r="AD466">
        <f ca="1">IF(AC466&lt;1.1,AC466,IF(AC466&lt;YEAR!$C$2+YEAR!$C$3-2,AC466+1,(YEAR!$C$2+YEAR!$C$3-1)&amp;"       :="))</f>
        <v>1</v>
      </c>
      <c r="AE466">
        <f ca="1">IF(AD466&lt;1.1,AD466,IF(AD466&lt;YEAR!$C$2+YEAR!$C$3-2,AD466+1,(YEAR!$C$2+YEAR!$C$3-1)&amp;"       :="))</f>
        <v>1</v>
      </c>
      <c r="AF466">
        <f ca="1">IF(AE466&lt;1.1,AE466,IF(AE466&lt;YEAR!$C$2+YEAR!$C$3-2,AE466+1,(YEAR!$C$2+YEAR!$C$3-1)&amp;"       :="))</f>
        <v>1</v>
      </c>
      <c r="AG466">
        <f ca="1">IF(AF466&lt;1.1,AF466,IF(AF466&lt;YEAR!$C$2+YEAR!$C$3-2,AF466+1,(YEAR!$C$2+YEAR!$C$3-1)&amp;"       :="))</f>
        <v>1</v>
      </c>
      <c r="AH466">
        <f ca="1">IF(AG466&lt;1.1,AG466,IF(AG466&lt;YEAR!$C$2+YEAR!$C$3-2,AG466+1,(YEAR!$C$2+YEAR!$C$3-1)&amp;"       :="))</f>
        <v>1</v>
      </c>
      <c r="AI466">
        <f ca="1">IF(AH466&lt;1.1,AH466,IF(AH466&lt;YEAR!$C$2+YEAR!$C$3-2,AH466+1,(YEAR!$C$2+YEAR!$C$3-1)&amp;"       :="))</f>
        <v>1</v>
      </c>
      <c r="AJ466">
        <f ca="1">IF(AI466&lt;1.1,AI466,IF(AI466&lt;YEAR!$C$2+YEAR!$C$3-2,AI466+1,(YEAR!$C$2+YEAR!$C$3-1)&amp;"       :="))</f>
        <v>1</v>
      </c>
    </row>
    <row r="467" spans="1:36">
      <c r="A467">
        <f t="shared" ca="1" si="33"/>
        <v>12</v>
      </c>
      <c r="B467" t="s">
        <v>51</v>
      </c>
      <c r="C467" t="str">
        <f ca="1">IF(D467="",OFFSET(AvailabilityFactor!A$1,A467,0),C466)</f>
        <v>D2HYKC03</v>
      </c>
      <c r="D467" t="str" cm="1">
        <f t="array" aca="1" ref="D467" ca="1">IF(D466="",TS_DRC!$P$5,OFFSET(TS_DRC!P$5,RIGHT(D466,2),0,TRUE))</f>
        <v>TS12</v>
      </c>
      <c r="E467" t="str">
        <f t="shared" ca="1" si="34"/>
        <v>TS12</v>
      </c>
      <c r="F467">
        <f ca="1">IF($D467="",YEAR!C$2,1)</f>
        <v>1</v>
      </c>
      <c r="G467">
        <f ca="1">IF(F467&lt;1.1,F467,IF(F467&lt;YEAR!$C$2+YEAR!$C$3-2,F467+1,(YEAR!$C$2+YEAR!$C$3-1)&amp;"       :="))</f>
        <v>1</v>
      </c>
      <c r="H467">
        <f ca="1">IF(G467&lt;1.1,G467,IF(G467&lt;YEAR!$C$2+YEAR!$C$3-2,G467+1,(YEAR!$C$2+YEAR!$C$3-1)&amp;"       :="))</f>
        <v>1</v>
      </c>
      <c r="I467">
        <f ca="1">IF(H467&lt;1.1,H467,IF(H467&lt;YEAR!$C$2+YEAR!$C$3-2,H467+1,(YEAR!$C$2+YEAR!$C$3-1)&amp;"       :="))</f>
        <v>1</v>
      </c>
      <c r="J467">
        <f ca="1">IF(I467&lt;1.1,I467,IF(I467&lt;YEAR!$C$2+YEAR!$C$3-2,I467+1,(YEAR!$C$2+YEAR!$C$3-1)&amp;"       :="))</f>
        <v>1</v>
      </c>
      <c r="K467">
        <f ca="1">IF(J467&lt;1.1,J467,IF(J467&lt;YEAR!$C$2+YEAR!$C$3-2,J467+1,(YEAR!$C$2+YEAR!$C$3-1)&amp;"       :="))</f>
        <v>1</v>
      </c>
      <c r="L467">
        <f ca="1">IF(K467&lt;1.1,K467,IF(K467&lt;YEAR!$C$2+YEAR!$C$3-2,K467+1,(YEAR!$C$2+YEAR!$C$3-1)&amp;"       :="))</f>
        <v>1</v>
      </c>
      <c r="M467">
        <f ca="1">IF(L467&lt;1.1,L467,IF(L467&lt;YEAR!$C$2+YEAR!$C$3-2,L467+1,(YEAR!$C$2+YEAR!$C$3-1)&amp;"       :="))</f>
        <v>1</v>
      </c>
      <c r="N467">
        <f ca="1">IF(M467&lt;1.1,M467,IF(M467&lt;YEAR!$C$2+YEAR!$C$3-2,M467+1,(YEAR!$C$2+YEAR!$C$3-1)&amp;"       :="))</f>
        <v>1</v>
      </c>
      <c r="O467">
        <f ca="1">IF(N467&lt;1.1,N467,IF(N467&lt;YEAR!$C$2+YEAR!$C$3-2,N467+1,(YEAR!$C$2+YEAR!$C$3-1)&amp;"       :="))</f>
        <v>1</v>
      </c>
      <c r="P467">
        <f ca="1">IF(O467&lt;1.1,O467,IF(O467&lt;YEAR!$C$2+YEAR!$C$3-2,O467+1,(YEAR!$C$2+YEAR!$C$3-1)&amp;"       :="))</f>
        <v>1</v>
      </c>
      <c r="Q467">
        <f ca="1">IF(P467&lt;1.1,P467,IF(P467&lt;YEAR!$C$2+YEAR!$C$3-2,P467+1,(YEAR!$C$2+YEAR!$C$3-1)&amp;"       :="))</f>
        <v>1</v>
      </c>
      <c r="R467">
        <f ca="1">IF(Q467&lt;1.1,Q467,IF(Q467&lt;YEAR!$C$2+YEAR!$C$3-2,Q467+1,(YEAR!$C$2+YEAR!$C$3-1)&amp;"       :="))</f>
        <v>1</v>
      </c>
      <c r="S467">
        <f ca="1">IF(R467&lt;1.1,R467,IF(R467&lt;YEAR!$C$2+YEAR!$C$3-2,R467+1,(YEAR!$C$2+YEAR!$C$3-1)&amp;"       :="))</f>
        <v>1</v>
      </c>
      <c r="T467">
        <f ca="1">IF(S467&lt;1.1,S467,IF(S467&lt;YEAR!$C$2+YEAR!$C$3-2,S467+1,(YEAR!$C$2+YEAR!$C$3-1)&amp;"       :="))</f>
        <v>1</v>
      </c>
      <c r="U467">
        <f ca="1">IF(T467&lt;1.1,T467,IF(T467&lt;YEAR!$C$2+YEAR!$C$3-2,T467+1,(YEAR!$C$2+YEAR!$C$3-1)&amp;"       :="))</f>
        <v>1</v>
      </c>
      <c r="V467">
        <f ca="1">IF(U467&lt;1.1,U467,IF(U467&lt;YEAR!$C$2+YEAR!$C$3-2,U467+1,(YEAR!$C$2+YEAR!$C$3-1)&amp;"       :="))</f>
        <v>1</v>
      </c>
      <c r="W467">
        <f ca="1">IF(V467&lt;1.1,V467,IF(V467&lt;YEAR!$C$2+YEAR!$C$3-2,V467+1,(YEAR!$C$2+YEAR!$C$3-1)&amp;"       :="))</f>
        <v>1</v>
      </c>
      <c r="X467">
        <f ca="1">IF(W467&lt;1.1,W467,IF(W467&lt;YEAR!$C$2+YEAR!$C$3-2,W467+1,(YEAR!$C$2+YEAR!$C$3-1)&amp;"       :="))</f>
        <v>1</v>
      </c>
      <c r="Y467">
        <f ca="1">IF(X467&lt;1.1,X467,IF(X467&lt;YEAR!$C$2+YEAR!$C$3-2,X467+1,(YEAR!$C$2+YEAR!$C$3-1)&amp;"       :="))</f>
        <v>1</v>
      </c>
      <c r="Z467">
        <f ca="1">IF(Y467&lt;1.1,Y467,IF(Y467&lt;YEAR!$C$2+YEAR!$C$3-2,Y467+1,(YEAR!$C$2+YEAR!$C$3-1)&amp;"       :="))</f>
        <v>1</v>
      </c>
      <c r="AA467">
        <f ca="1">IF(Z467&lt;1.1,Z467,IF(Z467&lt;YEAR!$C$2+YEAR!$C$3-2,Z467+1,(YEAR!$C$2+YEAR!$C$3-1)&amp;"       :="))</f>
        <v>1</v>
      </c>
      <c r="AB467">
        <f ca="1">IF(AA467&lt;1.1,AA467,IF(AA467&lt;YEAR!$C$2+YEAR!$C$3-2,AA467+1,(YEAR!$C$2+YEAR!$C$3-1)&amp;"       :="))</f>
        <v>1</v>
      </c>
      <c r="AC467">
        <f ca="1">IF(AB467&lt;1.1,AB467,IF(AB467&lt;YEAR!$C$2+YEAR!$C$3-2,AB467+1,(YEAR!$C$2+YEAR!$C$3-1)&amp;"       :="))</f>
        <v>1</v>
      </c>
      <c r="AD467">
        <f ca="1">IF(AC467&lt;1.1,AC467,IF(AC467&lt;YEAR!$C$2+YEAR!$C$3-2,AC467+1,(YEAR!$C$2+YEAR!$C$3-1)&amp;"       :="))</f>
        <v>1</v>
      </c>
      <c r="AE467">
        <f ca="1">IF(AD467&lt;1.1,AD467,IF(AD467&lt;YEAR!$C$2+YEAR!$C$3-2,AD467+1,(YEAR!$C$2+YEAR!$C$3-1)&amp;"       :="))</f>
        <v>1</v>
      </c>
      <c r="AF467">
        <f ca="1">IF(AE467&lt;1.1,AE467,IF(AE467&lt;YEAR!$C$2+YEAR!$C$3-2,AE467+1,(YEAR!$C$2+YEAR!$C$3-1)&amp;"       :="))</f>
        <v>1</v>
      </c>
      <c r="AG467">
        <f ca="1">IF(AF467&lt;1.1,AF467,IF(AF467&lt;YEAR!$C$2+YEAR!$C$3-2,AF467+1,(YEAR!$C$2+YEAR!$C$3-1)&amp;"       :="))</f>
        <v>1</v>
      </c>
      <c r="AH467">
        <f ca="1">IF(AG467&lt;1.1,AG467,IF(AG467&lt;YEAR!$C$2+YEAR!$C$3-2,AG467+1,(YEAR!$C$2+YEAR!$C$3-1)&amp;"       :="))</f>
        <v>1</v>
      </c>
      <c r="AI467">
        <f ca="1">IF(AH467&lt;1.1,AH467,IF(AH467&lt;YEAR!$C$2+YEAR!$C$3-2,AH467+1,(YEAR!$C$2+YEAR!$C$3-1)&amp;"       :="))</f>
        <v>1</v>
      </c>
      <c r="AJ467">
        <f ca="1">IF(AI467&lt;1.1,AI467,IF(AI467&lt;YEAR!$C$2+YEAR!$C$3-2,AI467+1,(YEAR!$C$2+YEAR!$C$3-1)&amp;"       :="))</f>
        <v>1</v>
      </c>
    </row>
    <row r="468" spans="1:36">
      <c r="A468">
        <f t="shared" ca="1" si="33"/>
        <v>12</v>
      </c>
      <c r="B468" t="s">
        <v>51</v>
      </c>
      <c r="C468" t="str">
        <f ca="1">IF(D468="",OFFSET(AvailabilityFactor!A$1,A468,0),C467)</f>
        <v>D2HYKC03</v>
      </c>
      <c r="D468" t="str" cm="1">
        <f t="array" aca="1" ref="D468" ca="1">IF(D467="",TS_DRC!$P$5,OFFSET(TS_DRC!P$5,RIGHT(D467,2),0,TRUE))</f>
        <v>TS13</v>
      </c>
      <c r="E468" t="str">
        <f t="shared" ca="1" si="34"/>
        <v>TS13</v>
      </c>
      <c r="F468">
        <f ca="1">IF($D468="",YEAR!C$2,1)</f>
        <v>1</v>
      </c>
      <c r="G468">
        <f ca="1">IF(F468&lt;1.1,F468,IF(F468&lt;YEAR!$C$2+YEAR!$C$3-2,F468+1,(YEAR!$C$2+YEAR!$C$3-1)&amp;"       :="))</f>
        <v>1</v>
      </c>
      <c r="H468">
        <f ca="1">IF(G468&lt;1.1,G468,IF(G468&lt;YEAR!$C$2+YEAR!$C$3-2,G468+1,(YEAR!$C$2+YEAR!$C$3-1)&amp;"       :="))</f>
        <v>1</v>
      </c>
      <c r="I468">
        <f ca="1">IF(H468&lt;1.1,H468,IF(H468&lt;YEAR!$C$2+YEAR!$C$3-2,H468+1,(YEAR!$C$2+YEAR!$C$3-1)&amp;"       :="))</f>
        <v>1</v>
      </c>
      <c r="J468">
        <f ca="1">IF(I468&lt;1.1,I468,IF(I468&lt;YEAR!$C$2+YEAR!$C$3-2,I468+1,(YEAR!$C$2+YEAR!$C$3-1)&amp;"       :="))</f>
        <v>1</v>
      </c>
      <c r="K468">
        <f ca="1">IF(J468&lt;1.1,J468,IF(J468&lt;YEAR!$C$2+YEAR!$C$3-2,J468+1,(YEAR!$C$2+YEAR!$C$3-1)&amp;"       :="))</f>
        <v>1</v>
      </c>
      <c r="L468">
        <f ca="1">IF(K468&lt;1.1,K468,IF(K468&lt;YEAR!$C$2+YEAR!$C$3-2,K468+1,(YEAR!$C$2+YEAR!$C$3-1)&amp;"       :="))</f>
        <v>1</v>
      </c>
      <c r="M468">
        <f ca="1">IF(L468&lt;1.1,L468,IF(L468&lt;YEAR!$C$2+YEAR!$C$3-2,L468+1,(YEAR!$C$2+YEAR!$C$3-1)&amp;"       :="))</f>
        <v>1</v>
      </c>
      <c r="N468">
        <f ca="1">IF(M468&lt;1.1,M468,IF(M468&lt;YEAR!$C$2+YEAR!$C$3-2,M468+1,(YEAR!$C$2+YEAR!$C$3-1)&amp;"       :="))</f>
        <v>1</v>
      </c>
      <c r="O468">
        <f ca="1">IF(N468&lt;1.1,N468,IF(N468&lt;YEAR!$C$2+YEAR!$C$3-2,N468+1,(YEAR!$C$2+YEAR!$C$3-1)&amp;"       :="))</f>
        <v>1</v>
      </c>
      <c r="P468">
        <f ca="1">IF(O468&lt;1.1,O468,IF(O468&lt;YEAR!$C$2+YEAR!$C$3-2,O468+1,(YEAR!$C$2+YEAR!$C$3-1)&amp;"       :="))</f>
        <v>1</v>
      </c>
      <c r="Q468">
        <f ca="1">IF(P468&lt;1.1,P468,IF(P468&lt;YEAR!$C$2+YEAR!$C$3-2,P468+1,(YEAR!$C$2+YEAR!$C$3-1)&amp;"       :="))</f>
        <v>1</v>
      </c>
      <c r="R468">
        <f ca="1">IF(Q468&lt;1.1,Q468,IF(Q468&lt;YEAR!$C$2+YEAR!$C$3-2,Q468+1,(YEAR!$C$2+YEAR!$C$3-1)&amp;"       :="))</f>
        <v>1</v>
      </c>
      <c r="S468">
        <f ca="1">IF(R468&lt;1.1,R468,IF(R468&lt;YEAR!$C$2+YEAR!$C$3-2,R468+1,(YEAR!$C$2+YEAR!$C$3-1)&amp;"       :="))</f>
        <v>1</v>
      </c>
      <c r="T468">
        <f ca="1">IF(S468&lt;1.1,S468,IF(S468&lt;YEAR!$C$2+YEAR!$C$3-2,S468+1,(YEAR!$C$2+YEAR!$C$3-1)&amp;"       :="))</f>
        <v>1</v>
      </c>
      <c r="U468">
        <f ca="1">IF(T468&lt;1.1,T468,IF(T468&lt;YEAR!$C$2+YEAR!$C$3-2,T468+1,(YEAR!$C$2+YEAR!$C$3-1)&amp;"       :="))</f>
        <v>1</v>
      </c>
      <c r="V468">
        <f ca="1">IF(U468&lt;1.1,U468,IF(U468&lt;YEAR!$C$2+YEAR!$C$3-2,U468+1,(YEAR!$C$2+YEAR!$C$3-1)&amp;"       :="))</f>
        <v>1</v>
      </c>
      <c r="W468">
        <f ca="1">IF(V468&lt;1.1,V468,IF(V468&lt;YEAR!$C$2+YEAR!$C$3-2,V468+1,(YEAR!$C$2+YEAR!$C$3-1)&amp;"       :="))</f>
        <v>1</v>
      </c>
      <c r="X468">
        <f ca="1">IF(W468&lt;1.1,W468,IF(W468&lt;YEAR!$C$2+YEAR!$C$3-2,W468+1,(YEAR!$C$2+YEAR!$C$3-1)&amp;"       :="))</f>
        <v>1</v>
      </c>
      <c r="Y468">
        <f ca="1">IF(X468&lt;1.1,X468,IF(X468&lt;YEAR!$C$2+YEAR!$C$3-2,X468+1,(YEAR!$C$2+YEAR!$C$3-1)&amp;"       :="))</f>
        <v>1</v>
      </c>
      <c r="Z468">
        <f ca="1">IF(Y468&lt;1.1,Y468,IF(Y468&lt;YEAR!$C$2+YEAR!$C$3-2,Y468+1,(YEAR!$C$2+YEAR!$C$3-1)&amp;"       :="))</f>
        <v>1</v>
      </c>
      <c r="AA468">
        <f ca="1">IF(Z468&lt;1.1,Z468,IF(Z468&lt;YEAR!$C$2+YEAR!$C$3-2,Z468+1,(YEAR!$C$2+YEAR!$C$3-1)&amp;"       :="))</f>
        <v>1</v>
      </c>
      <c r="AB468">
        <f ca="1">IF(AA468&lt;1.1,AA468,IF(AA468&lt;YEAR!$C$2+YEAR!$C$3-2,AA468+1,(YEAR!$C$2+YEAR!$C$3-1)&amp;"       :="))</f>
        <v>1</v>
      </c>
      <c r="AC468">
        <f ca="1">IF(AB468&lt;1.1,AB468,IF(AB468&lt;YEAR!$C$2+YEAR!$C$3-2,AB468+1,(YEAR!$C$2+YEAR!$C$3-1)&amp;"       :="))</f>
        <v>1</v>
      </c>
      <c r="AD468">
        <f ca="1">IF(AC468&lt;1.1,AC468,IF(AC468&lt;YEAR!$C$2+YEAR!$C$3-2,AC468+1,(YEAR!$C$2+YEAR!$C$3-1)&amp;"       :="))</f>
        <v>1</v>
      </c>
      <c r="AE468">
        <f ca="1">IF(AD468&lt;1.1,AD468,IF(AD468&lt;YEAR!$C$2+YEAR!$C$3-2,AD468+1,(YEAR!$C$2+YEAR!$C$3-1)&amp;"       :="))</f>
        <v>1</v>
      </c>
      <c r="AF468">
        <f ca="1">IF(AE468&lt;1.1,AE468,IF(AE468&lt;YEAR!$C$2+YEAR!$C$3-2,AE468+1,(YEAR!$C$2+YEAR!$C$3-1)&amp;"       :="))</f>
        <v>1</v>
      </c>
      <c r="AG468">
        <f ca="1">IF(AF468&lt;1.1,AF468,IF(AF468&lt;YEAR!$C$2+YEAR!$C$3-2,AF468+1,(YEAR!$C$2+YEAR!$C$3-1)&amp;"       :="))</f>
        <v>1</v>
      </c>
      <c r="AH468">
        <f ca="1">IF(AG468&lt;1.1,AG468,IF(AG468&lt;YEAR!$C$2+YEAR!$C$3-2,AG468+1,(YEAR!$C$2+YEAR!$C$3-1)&amp;"       :="))</f>
        <v>1</v>
      </c>
      <c r="AI468">
        <f ca="1">IF(AH468&lt;1.1,AH468,IF(AH468&lt;YEAR!$C$2+YEAR!$C$3-2,AH468+1,(YEAR!$C$2+YEAR!$C$3-1)&amp;"       :="))</f>
        <v>1</v>
      </c>
      <c r="AJ468">
        <f ca="1">IF(AI468&lt;1.1,AI468,IF(AI468&lt;YEAR!$C$2+YEAR!$C$3-2,AI468+1,(YEAR!$C$2+YEAR!$C$3-1)&amp;"       :="))</f>
        <v>1</v>
      </c>
    </row>
    <row r="469" spans="1:36">
      <c r="A469">
        <f t="shared" ca="1" si="33"/>
        <v>12</v>
      </c>
      <c r="B469" t="s">
        <v>51</v>
      </c>
      <c r="C469" t="str">
        <f ca="1">IF(D469="",OFFSET(AvailabilityFactor!A$1,A469,0),C468)</f>
        <v>D2HYKC03</v>
      </c>
      <c r="D469" t="str" cm="1">
        <f t="array" aca="1" ref="D469" ca="1">IF(D468="",TS_DRC!$P$5,OFFSET(TS_DRC!P$5,RIGHT(D468,2),0,TRUE))</f>
        <v>TS14</v>
      </c>
      <c r="E469" t="str">
        <f t="shared" ca="1" si="34"/>
        <v>TS14</v>
      </c>
      <c r="F469">
        <f ca="1">IF($D469="",YEAR!C$2,1)</f>
        <v>1</v>
      </c>
      <c r="G469">
        <f ca="1">IF(F469&lt;1.1,F469,IF(F469&lt;YEAR!$C$2+YEAR!$C$3-2,F469+1,(YEAR!$C$2+YEAR!$C$3-1)&amp;"       :="))</f>
        <v>1</v>
      </c>
      <c r="H469">
        <f ca="1">IF(G469&lt;1.1,G469,IF(G469&lt;YEAR!$C$2+YEAR!$C$3-2,G469+1,(YEAR!$C$2+YEAR!$C$3-1)&amp;"       :="))</f>
        <v>1</v>
      </c>
      <c r="I469">
        <f ca="1">IF(H469&lt;1.1,H469,IF(H469&lt;YEAR!$C$2+YEAR!$C$3-2,H469+1,(YEAR!$C$2+YEAR!$C$3-1)&amp;"       :="))</f>
        <v>1</v>
      </c>
      <c r="J469">
        <f ca="1">IF(I469&lt;1.1,I469,IF(I469&lt;YEAR!$C$2+YEAR!$C$3-2,I469+1,(YEAR!$C$2+YEAR!$C$3-1)&amp;"       :="))</f>
        <v>1</v>
      </c>
      <c r="K469">
        <f ca="1">IF(J469&lt;1.1,J469,IF(J469&lt;YEAR!$C$2+YEAR!$C$3-2,J469+1,(YEAR!$C$2+YEAR!$C$3-1)&amp;"       :="))</f>
        <v>1</v>
      </c>
      <c r="L469">
        <f ca="1">IF(K469&lt;1.1,K469,IF(K469&lt;YEAR!$C$2+YEAR!$C$3-2,K469+1,(YEAR!$C$2+YEAR!$C$3-1)&amp;"       :="))</f>
        <v>1</v>
      </c>
      <c r="M469">
        <f ca="1">IF(L469&lt;1.1,L469,IF(L469&lt;YEAR!$C$2+YEAR!$C$3-2,L469+1,(YEAR!$C$2+YEAR!$C$3-1)&amp;"       :="))</f>
        <v>1</v>
      </c>
      <c r="N469">
        <f ca="1">IF(M469&lt;1.1,M469,IF(M469&lt;YEAR!$C$2+YEAR!$C$3-2,M469+1,(YEAR!$C$2+YEAR!$C$3-1)&amp;"       :="))</f>
        <v>1</v>
      </c>
      <c r="O469">
        <f ca="1">IF(N469&lt;1.1,N469,IF(N469&lt;YEAR!$C$2+YEAR!$C$3-2,N469+1,(YEAR!$C$2+YEAR!$C$3-1)&amp;"       :="))</f>
        <v>1</v>
      </c>
      <c r="P469">
        <f ca="1">IF(O469&lt;1.1,O469,IF(O469&lt;YEAR!$C$2+YEAR!$C$3-2,O469+1,(YEAR!$C$2+YEAR!$C$3-1)&amp;"       :="))</f>
        <v>1</v>
      </c>
      <c r="Q469">
        <f ca="1">IF(P469&lt;1.1,P469,IF(P469&lt;YEAR!$C$2+YEAR!$C$3-2,P469+1,(YEAR!$C$2+YEAR!$C$3-1)&amp;"       :="))</f>
        <v>1</v>
      </c>
      <c r="R469">
        <f ca="1">IF(Q469&lt;1.1,Q469,IF(Q469&lt;YEAR!$C$2+YEAR!$C$3-2,Q469+1,(YEAR!$C$2+YEAR!$C$3-1)&amp;"       :="))</f>
        <v>1</v>
      </c>
      <c r="S469">
        <f ca="1">IF(R469&lt;1.1,R469,IF(R469&lt;YEAR!$C$2+YEAR!$C$3-2,R469+1,(YEAR!$C$2+YEAR!$C$3-1)&amp;"       :="))</f>
        <v>1</v>
      </c>
      <c r="T469">
        <f ca="1">IF(S469&lt;1.1,S469,IF(S469&lt;YEAR!$C$2+YEAR!$C$3-2,S469+1,(YEAR!$C$2+YEAR!$C$3-1)&amp;"       :="))</f>
        <v>1</v>
      </c>
      <c r="U469">
        <f ca="1">IF(T469&lt;1.1,T469,IF(T469&lt;YEAR!$C$2+YEAR!$C$3-2,T469+1,(YEAR!$C$2+YEAR!$C$3-1)&amp;"       :="))</f>
        <v>1</v>
      </c>
      <c r="V469">
        <f ca="1">IF(U469&lt;1.1,U469,IF(U469&lt;YEAR!$C$2+YEAR!$C$3-2,U469+1,(YEAR!$C$2+YEAR!$C$3-1)&amp;"       :="))</f>
        <v>1</v>
      </c>
      <c r="W469">
        <f ca="1">IF(V469&lt;1.1,V469,IF(V469&lt;YEAR!$C$2+YEAR!$C$3-2,V469+1,(YEAR!$C$2+YEAR!$C$3-1)&amp;"       :="))</f>
        <v>1</v>
      </c>
      <c r="X469">
        <f ca="1">IF(W469&lt;1.1,W469,IF(W469&lt;YEAR!$C$2+YEAR!$C$3-2,W469+1,(YEAR!$C$2+YEAR!$C$3-1)&amp;"       :="))</f>
        <v>1</v>
      </c>
      <c r="Y469">
        <f ca="1">IF(X469&lt;1.1,X469,IF(X469&lt;YEAR!$C$2+YEAR!$C$3-2,X469+1,(YEAR!$C$2+YEAR!$C$3-1)&amp;"       :="))</f>
        <v>1</v>
      </c>
      <c r="Z469">
        <f ca="1">IF(Y469&lt;1.1,Y469,IF(Y469&lt;YEAR!$C$2+YEAR!$C$3-2,Y469+1,(YEAR!$C$2+YEAR!$C$3-1)&amp;"       :="))</f>
        <v>1</v>
      </c>
      <c r="AA469">
        <f ca="1">IF(Z469&lt;1.1,Z469,IF(Z469&lt;YEAR!$C$2+YEAR!$C$3-2,Z469+1,(YEAR!$C$2+YEAR!$C$3-1)&amp;"       :="))</f>
        <v>1</v>
      </c>
      <c r="AB469">
        <f ca="1">IF(AA469&lt;1.1,AA469,IF(AA469&lt;YEAR!$C$2+YEAR!$C$3-2,AA469+1,(YEAR!$C$2+YEAR!$C$3-1)&amp;"       :="))</f>
        <v>1</v>
      </c>
      <c r="AC469">
        <f ca="1">IF(AB469&lt;1.1,AB469,IF(AB469&lt;YEAR!$C$2+YEAR!$C$3-2,AB469+1,(YEAR!$C$2+YEAR!$C$3-1)&amp;"       :="))</f>
        <v>1</v>
      </c>
      <c r="AD469">
        <f ca="1">IF(AC469&lt;1.1,AC469,IF(AC469&lt;YEAR!$C$2+YEAR!$C$3-2,AC469+1,(YEAR!$C$2+YEAR!$C$3-1)&amp;"       :="))</f>
        <v>1</v>
      </c>
      <c r="AE469">
        <f ca="1">IF(AD469&lt;1.1,AD469,IF(AD469&lt;YEAR!$C$2+YEAR!$C$3-2,AD469+1,(YEAR!$C$2+YEAR!$C$3-1)&amp;"       :="))</f>
        <v>1</v>
      </c>
      <c r="AF469">
        <f ca="1">IF(AE469&lt;1.1,AE469,IF(AE469&lt;YEAR!$C$2+YEAR!$C$3-2,AE469+1,(YEAR!$C$2+YEAR!$C$3-1)&amp;"       :="))</f>
        <v>1</v>
      </c>
      <c r="AG469">
        <f ca="1">IF(AF469&lt;1.1,AF469,IF(AF469&lt;YEAR!$C$2+YEAR!$C$3-2,AF469+1,(YEAR!$C$2+YEAR!$C$3-1)&amp;"       :="))</f>
        <v>1</v>
      </c>
      <c r="AH469">
        <f ca="1">IF(AG469&lt;1.1,AG469,IF(AG469&lt;YEAR!$C$2+YEAR!$C$3-2,AG469+1,(YEAR!$C$2+YEAR!$C$3-1)&amp;"       :="))</f>
        <v>1</v>
      </c>
      <c r="AI469">
        <f ca="1">IF(AH469&lt;1.1,AH469,IF(AH469&lt;YEAR!$C$2+YEAR!$C$3-2,AH469+1,(YEAR!$C$2+YEAR!$C$3-1)&amp;"       :="))</f>
        <v>1</v>
      </c>
      <c r="AJ469">
        <f ca="1">IF(AI469&lt;1.1,AI469,IF(AI469&lt;YEAR!$C$2+YEAR!$C$3-2,AI469+1,(YEAR!$C$2+YEAR!$C$3-1)&amp;"       :="))</f>
        <v>1</v>
      </c>
    </row>
    <row r="470" spans="1:36">
      <c r="A470">
        <f t="shared" ca="1" si="33"/>
        <v>12</v>
      </c>
      <c r="B470" t="s">
        <v>51</v>
      </c>
      <c r="C470" t="str">
        <f ca="1">IF(D470="",OFFSET(AvailabilityFactor!A$1,A470,0),C469)</f>
        <v>D2HYKC03</v>
      </c>
      <c r="D470" t="str" cm="1">
        <f t="array" aca="1" ref="D470" ca="1">IF(D469="",TS_DRC!$P$5,OFFSET(TS_DRC!P$5,RIGHT(D469,2),0,TRUE))</f>
        <v>TS15</v>
      </c>
      <c r="E470" t="str">
        <f t="shared" ca="1" si="34"/>
        <v>TS15</v>
      </c>
      <c r="F470">
        <f ca="1">IF($D470="",YEAR!C$2,1)</f>
        <v>1</v>
      </c>
      <c r="G470">
        <f ca="1">IF(F470&lt;1.1,F470,IF(F470&lt;YEAR!$C$2+YEAR!$C$3-2,F470+1,(YEAR!$C$2+YEAR!$C$3-1)&amp;"       :="))</f>
        <v>1</v>
      </c>
      <c r="H470">
        <f ca="1">IF(G470&lt;1.1,G470,IF(G470&lt;YEAR!$C$2+YEAR!$C$3-2,G470+1,(YEAR!$C$2+YEAR!$C$3-1)&amp;"       :="))</f>
        <v>1</v>
      </c>
      <c r="I470">
        <f ca="1">IF(H470&lt;1.1,H470,IF(H470&lt;YEAR!$C$2+YEAR!$C$3-2,H470+1,(YEAR!$C$2+YEAR!$C$3-1)&amp;"       :="))</f>
        <v>1</v>
      </c>
      <c r="J470">
        <f ca="1">IF(I470&lt;1.1,I470,IF(I470&lt;YEAR!$C$2+YEAR!$C$3-2,I470+1,(YEAR!$C$2+YEAR!$C$3-1)&amp;"       :="))</f>
        <v>1</v>
      </c>
      <c r="K470">
        <f ca="1">IF(J470&lt;1.1,J470,IF(J470&lt;YEAR!$C$2+YEAR!$C$3-2,J470+1,(YEAR!$C$2+YEAR!$C$3-1)&amp;"       :="))</f>
        <v>1</v>
      </c>
      <c r="L470">
        <f ca="1">IF(K470&lt;1.1,K470,IF(K470&lt;YEAR!$C$2+YEAR!$C$3-2,K470+1,(YEAR!$C$2+YEAR!$C$3-1)&amp;"       :="))</f>
        <v>1</v>
      </c>
      <c r="M470">
        <f ca="1">IF(L470&lt;1.1,L470,IF(L470&lt;YEAR!$C$2+YEAR!$C$3-2,L470+1,(YEAR!$C$2+YEAR!$C$3-1)&amp;"       :="))</f>
        <v>1</v>
      </c>
      <c r="N470">
        <f ca="1">IF(M470&lt;1.1,M470,IF(M470&lt;YEAR!$C$2+YEAR!$C$3-2,M470+1,(YEAR!$C$2+YEAR!$C$3-1)&amp;"       :="))</f>
        <v>1</v>
      </c>
      <c r="O470">
        <f ca="1">IF(N470&lt;1.1,N470,IF(N470&lt;YEAR!$C$2+YEAR!$C$3-2,N470+1,(YEAR!$C$2+YEAR!$C$3-1)&amp;"       :="))</f>
        <v>1</v>
      </c>
      <c r="P470">
        <f ca="1">IF(O470&lt;1.1,O470,IF(O470&lt;YEAR!$C$2+YEAR!$C$3-2,O470+1,(YEAR!$C$2+YEAR!$C$3-1)&amp;"       :="))</f>
        <v>1</v>
      </c>
      <c r="Q470">
        <f ca="1">IF(P470&lt;1.1,P470,IF(P470&lt;YEAR!$C$2+YEAR!$C$3-2,P470+1,(YEAR!$C$2+YEAR!$C$3-1)&amp;"       :="))</f>
        <v>1</v>
      </c>
      <c r="R470">
        <f ca="1">IF(Q470&lt;1.1,Q470,IF(Q470&lt;YEAR!$C$2+YEAR!$C$3-2,Q470+1,(YEAR!$C$2+YEAR!$C$3-1)&amp;"       :="))</f>
        <v>1</v>
      </c>
      <c r="S470">
        <f ca="1">IF(R470&lt;1.1,R470,IF(R470&lt;YEAR!$C$2+YEAR!$C$3-2,R470+1,(YEAR!$C$2+YEAR!$C$3-1)&amp;"       :="))</f>
        <v>1</v>
      </c>
      <c r="T470">
        <f ca="1">IF(S470&lt;1.1,S470,IF(S470&lt;YEAR!$C$2+YEAR!$C$3-2,S470+1,(YEAR!$C$2+YEAR!$C$3-1)&amp;"       :="))</f>
        <v>1</v>
      </c>
      <c r="U470">
        <f ca="1">IF(T470&lt;1.1,T470,IF(T470&lt;YEAR!$C$2+YEAR!$C$3-2,T470+1,(YEAR!$C$2+YEAR!$C$3-1)&amp;"       :="))</f>
        <v>1</v>
      </c>
      <c r="V470">
        <f ca="1">IF(U470&lt;1.1,U470,IF(U470&lt;YEAR!$C$2+YEAR!$C$3-2,U470+1,(YEAR!$C$2+YEAR!$C$3-1)&amp;"       :="))</f>
        <v>1</v>
      </c>
      <c r="W470">
        <f ca="1">IF(V470&lt;1.1,V470,IF(V470&lt;YEAR!$C$2+YEAR!$C$3-2,V470+1,(YEAR!$C$2+YEAR!$C$3-1)&amp;"       :="))</f>
        <v>1</v>
      </c>
      <c r="X470">
        <f ca="1">IF(W470&lt;1.1,W470,IF(W470&lt;YEAR!$C$2+YEAR!$C$3-2,W470+1,(YEAR!$C$2+YEAR!$C$3-1)&amp;"       :="))</f>
        <v>1</v>
      </c>
      <c r="Y470">
        <f ca="1">IF(X470&lt;1.1,X470,IF(X470&lt;YEAR!$C$2+YEAR!$C$3-2,X470+1,(YEAR!$C$2+YEAR!$C$3-1)&amp;"       :="))</f>
        <v>1</v>
      </c>
      <c r="Z470">
        <f ca="1">IF(Y470&lt;1.1,Y470,IF(Y470&lt;YEAR!$C$2+YEAR!$C$3-2,Y470+1,(YEAR!$C$2+YEAR!$C$3-1)&amp;"       :="))</f>
        <v>1</v>
      </c>
      <c r="AA470">
        <f ca="1">IF(Z470&lt;1.1,Z470,IF(Z470&lt;YEAR!$C$2+YEAR!$C$3-2,Z470+1,(YEAR!$C$2+YEAR!$C$3-1)&amp;"       :="))</f>
        <v>1</v>
      </c>
      <c r="AB470">
        <f ca="1">IF(AA470&lt;1.1,AA470,IF(AA470&lt;YEAR!$C$2+YEAR!$C$3-2,AA470+1,(YEAR!$C$2+YEAR!$C$3-1)&amp;"       :="))</f>
        <v>1</v>
      </c>
      <c r="AC470">
        <f ca="1">IF(AB470&lt;1.1,AB470,IF(AB470&lt;YEAR!$C$2+YEAR!$C$3-2,AB470+1,(YEAR!$C$2+YEAR!$C$3-1)&amp;"       :="))</f>
        <v>1</v>
      </c>
      <c r="AD470">
        <f ca="1">IF(AC470&lt;1.1,AC470,IF(AC470&lt;YEAR!$C$2+YEAR!$C$3-2,AC470+1,(YEAR!$C$2+YEAR!$C$3-1)&amp;"       :="))</f>
        <v>1</v>
      </c>
      <c r="AE470">
        <f ca="1">IF(AD470&lt;1.1,AD470,IF(AD470&lt;YEAR!$C$2+YEAR!$C$3-2,AD470+1,(YEAR!$C$2+YEAR!$C$3-1)&amp;"       :="))</f>
        <v>1</v>
      </c>
      <c r="AF470">
        <f ca="1">IF(AE470&lt;1.1,AE470,IF(AE470&lt;YEAR!$C$2+YEAR!$C$3-2,AE470+1,(YEAR!$C$2+YEAR!$C$3-1)&amp;"       :="))</f>
        <v>1</v>
      </c>
      <c r="AG470">
        <f ca="1">IF(AF470&lt;1.1,AF470,IF(AF470&lt;YEAR!$C$2+YEAR!$C$3-2,AF470+1,(YEAR!$C$2+YEAR!$C$3-1)&amp;"       :="))</f>
        <v>1</v>
      </c>
      <c r="AH470">
        <f ca="1">IF(AG470&lt;1.1,AG470,IF(AG470&lt;YEAR!$C$2+YEAR!$C$3-2,AG470+1,(YEAR!$C$2+YEAR!$C$3-1)&amp;"       :="))</f>
        <v>1</v>
      </c>
      <c r="AI470">
        <f ca="1">IF(AH470&lt;1.1,AH470,IF(AH470&lt;YEAR!$C$2+YEAR!$C$3-2,AH470+1,(YEAR!$C$2+YEAR!$C$3-1)&amp;"       :="))</f>
        <v>1</v>
      </c>
      <c r="AJ470">
        <f ca="1">IF(AI470&lt;1.1,AI470,IF(AI470&lt;YEAR!$C$2+YEAR!$C$3-2,AI470+1,(YEAR!$C$2+YEAR!$C$3-1)&amp;"       :="))</f>
        <v>1</v>
      </c>
    </row>
    <row r="471" spans="1:36">
      <c r="A471">
        <f t="shared" ca="1" si="33"/>
        <v>12</v>
      </c>
      <c r="B471" t="s">
        <v>51</v>
      </c>
      <c r="C471" t="str">
        <f ca="1">IF(D471="",OFFSET(AvailabilityFactor!A$1,A471,0),C470)</f>
        <v>D2HYKC03</v>
      </c>
      <c r="D471" t="str" cm="1">
        <f t="array" aca="1" ref="D471" ca="1">IF(D470="",TS_DRC!$P$5,OFFSET(TS_DRC!P$5,RIGHT(D470,2),0,TRUE))</f>
        <v>TS16</v>
      </c>
      <c r="E471" t="str">
        <f t="shared" ca="1" si="34"/>
        <v>TS16</v>
      </c>
      <c r="F471">
        <f ca="1">IF($D471="",YEAR!C$2,1)</f>
        <v>1</v>
      </c>
      <c r="G471">
        <f ca="1">IF(F471&lt;1.1,F471,IF(F471&lt;YEAR!$C$2+YEAR!$C$3-2,F471+1,(YEAR!$C$2+YEAR!$C$3-1)&amp;"       :="))</f>
        <v>1</v>
      </c>
      <c r="H471">
        <f ca="1">IF(G471&lt;1.1,G471,IF(G471&lt;YEAR!$C$2+YEAR!$C$3-2,G471+1,(YEAR!$C$2+YEAR!$C$3-1)&amp;"       :="))</f>
        <v>1</v>
      </c>
      <c r="I471">
        <f ca="1">IF(H471&lt;1.1,H471,IF(H471&lt;YEAR!$C$2+YEAR!$C$3-2,H471+1,(YEAR!$C$2+YEAR!$C$3-1)&amp;"       :="))</f>
        <v>1</v>
      </c>
      <c r="J471">
        <f ca="1">IF(I471&lt;1.1,I471,IF(I471&lt;YEAR!$C$2+YEAR!$C$3-2,I471+1,(YEAR!$C$2+YEAR!$C$3-1)&amp;"       :="))</f>
        <v>1</v>
      </c>
      <c r="K471">
        <f ca="1">IF(J471&lt;1.1,J471,IF(J471&lt;YEAR!$C$2+YEAR!$C$3-2,J471+1,(YEAR!$C$2+YEAR!$C$3-1)&amp;"       :="))</f>
        <v>1</v>
      </c>
      <c r="L471">
        <f ca="1">IF(K471&lt;1.1,K471,IF(K471&lt;YEAR!$C$2+YEAR!$C$3-2,K471+1,(YEAR!$C$2+YEAR!$C$3-1)&amp;"       :="))</f>
        <v>1</v>
      </c>
      <c r="M471">
        <f ca="1">IF(L471&lt;1.1,L471,IF(L471&lt;YEAR!$C$2+YEAR!$C$3-2,L471+1,(YEAR!$C$2+YEAR!$C$3-1)&amp;"       :="))</f>
        <v>1</v>
      </c>
      <c r="N471">
        <f ca="1">IF(M471&lt;1.1,M471,IF(M471&lt;YEAR!$C$2+YEAR!$C$3-2,M471+1,(YEAR!$C$2+YEAR!$C$3-1)&amp;"       :="))</f>
        <v>1</v>
      </c>
      <c r="O471">
        <f ca="1">IF(N471&lt;1.1,N471,IF(N471&lt;YEAR!$C$2+YEAR!$C$3-2,N471+1,(YEAR!$C$2+YEAR!$C$3-1)&amp;"       :="))</f>
        <v>1</v>
      </c>
      <c r="P471">
        <f ca="1">IF(O471&lt;1.1,O471,IF(O471&lt;YEAR!$C$2+YEAR!$C$3-2,O471+1,(YEAR!$C$2+YEAR!$C$3-1)&amp;"       :="))</f>
        <v>1</v>
      </c>
      <c r="Q471">
        <f ca="1">IF(P471&lt;1.1,P471,IF(P471&lt;YEAR!$C$2+YEAR!$C$3-2,P471+1,(YEAR!$C$2+YEAR!$C$3-1)&amp;"       :="))</f>
        <v>1</v>
      </c>
      <c r="R471">
        <f ca="1">IF(Q471&lt;1.1,Q471,IF(Q471&lt;YEAR!$C$2+YEAR!$C$3-2,Q471+1,(YEAR!$C$2+YEAR!$C$3-1)&amp;"       :="))</f>
        <v>1</v>
      </c>
      <c r="S471">
        <f ca="1">IF(R471&lt;1.1,R471,IF(R471&lt;YEAR!$C$2+YEAR!$C$3-2,R471+1,(YEAR!$C$2+YEAR!$C$3-1)&amp;"       :="))</f>
        <v>1</v>
      </c>
      <c r="T471">
        <f ca="1">IF(S471&lt;1.1,S471,IF(S471&lt;YEAR!$C$2+YEAR!$C$3-2,S471+1,(YEAR!$C$2+YEAR!$C$3-1)&amp;"       :="))</f>
        <v>1</v>
      </c>
      <c r="U471">
        <f ca="1">IF(T471&lt;1.1,T471,IF(T471&lt;YEAR!$C$2+YEAR!$C$3-2,T471+1,(YEAR!$C$2+YEAR!$C$3-1)&amp;"       :="))</f>
        <v>1</v>
      </c>
      <c r="V471">
        <f ca="1">IF(U471&lt;1.1,U471,IF(U471&lt;YEAR!$C$2+YEAR!$C$3-2,U471+1,(YEAR!$C$2+YEAR!$C$3-1)&amp;"       :="))</f>
        <v>1</v>
      </c>
      <c r="W471">
        <f ca="1">IF(V471&lt;1.1,V471,IF(V471&lt;YEAR!$C$2+YEAR!$C$3-2,V471+1,(YEAR!$C$2+YEAR!$C$3-1)&amp;"       :="))</f>
        <v>1</v>
      </c>
      <c r="X471">
        <f ca="1">IF(W471&lt;1.1,W471,IF(W471&lt;YEAR!$C$2+YEAR!$C$3-2,W471+1,(YEAR!$C$2+YEAR!$C$3-1)&amp;"       :="))</f>
        <v>1</v>
      </c>
      <c r="Y471">
        <f ca="1">IF(X471&lt;1.1,X471,IF(X471&lt;YEAR!$C$2+YEAR!$C$3-2,X471+1,(YEAR!$C$2+YEAR!$C$3-1)&amp;"       :="))</f>
        <v>1</v>
      </c>
      <c r="Z471">
        <f ca="1">IF(Y471&lt;1.1,Y471,IF(Y471&lt;YEAR!$C$2+YEAR!$C$3-2,Y471+1,(YEAR!$C$2+YEAR!$C$3-1)&amp;"       :="))</f>
        <v>1</v>
      </c>
      <c r="AA471">
        <f ca="1">IF(Z471&lt;1.1,Z471,IF(Z471&lt;YEAR!$C$2+YEAR!$C$3-2,Z471+1,(YEAR!$C$2+YEAR!$C$3-1)&amp;"       :="))</f>
        <v>1</v>
      </c>
      <c r="AB471">
        <f ca="1">IF(AA471&lt;1.1,AA471,IF(AA471&lt;YEAR!$C$2+YEAR!$C$3-2,AA471+1,(YEAR!$C$2+YEAR!$C$3-1)&amp;"       :="))</f>
        <v>1</v>
      </c>
      <c r="AC471">
        <f ca="1">IF(AB471&lt;1.1,AB471,IF(AB471&lt;YEAR!$C$2+YEAR!$C$3-2,AB471+1,(YEAR!$C$2+YEAR!$C$3-1)&amp;"       :="))</f>
        <v>1</v>
      </c>
      <c r="AD471">
        <f ca="1">IF(AC471&lt;1.1,AC471,IF(AC471&lt;YEAR!$C$2+YEAR!$C$3-2,AC471+1,(YEAR!$C$2+YEAR!$C$3-1)&amp;"       :="))</f>
        <v>1</v>
      </c>
      <c r="AE471">
        <f ca="1">IF(AD471&lt;1.1,AD471,IF(AD471&lt;YEAR!$C$2+YEAR!$C$3-2,AD471+1,(YEAR!$C$2+YEAR!$C$3-1)&amp;"       :="))</f>
        <v>1</v>
      </c>
      <c r="AF471">
        <f ca="1">IF(AE471&lt;1.1,AE471,IF(AE471&lt;YEAR!$C$2+YEAR!$C$3-2,AE471+1,(YEAR!$C$2+YEAR!$C$3-1)&amp;"       :="))</f>
        <v>1</v>
      </c>
      <c r="AG471">
        <f ca="1">IF(AF471&lt;1.1,AF471,IF(AF471&lt;YEAR!$C$2+YEAR!$C$3-2,AF471+1,(YEAR!$C$2+YEAR!$C$3-1)&amp;"       :="))</f>
        <v>1</v>
      </c>
      <c r="AH471">
        <f ca="1">IF(AG471&lt;1.1,AG471,IF(AG471&lt;YEAR!$C$2+YEAR!$C$3-2,AG471+1,(YEAR!$C$2+YEAR!$C$3-1)&amp;"       :="))</f>
        <v>1</v>
      </c>
      <c r="AI471">
        <f ca="1">IF(AH471&lt;1.1,AH471,IF(AH471&lt;YEAR!$C$2+YEAR!$C$3-2,AH471+1,(YEAR!$C$2+YEAR!$C$3-1)&amp;"       :="))</f>
        <v>1</v>
      </c>
      <c r="AJ471">
        <f ca="1">IF(AI471&lt;1.1,AI471,IF(AI471&lt;YEAR!$C$2+YEAR!$C$3-2,AI471+1,(YEAR!$C$2+YEAR!$C$3-1)&amp;"       :="))</f>
        <v>1</v>
      </c>
    </row>
    <row r="472" spans="1:36">
      <c r="A472">
        <f t="shared" ca="1" si="33"/>
        <v>12</v>
      </c>
      <c r="B472" t="s">
        <v>51</v>
      </c>
      <c r="C472" t="str">
        <f ca="1">IF(D472="",OFFSET(AvailabilityFactor!A$1,A472,0),C471)</f>
        <v>D2HYKC03</v>
      </c>
      <c r="D472" t="str" cm="1">
        <f t="array" aca="1" ref="D472" ca="1">IF(D471="",TS_DRC!$P$5,OFFSET(TS_DRC!P$5,RIGHT(D471,2),0,TRUE))</f>
        <v>TS17</v>
      </c>
      <c r="E472" t="str">
        <f t="shared" ca="1" si="34"/>
        <v>TS17</v>
      </c>
      <c r="F472">
        <f ca="1">IF($D472="",YEAR!C$2,1)</f>
        <v>1</v>
      </c>
      <c r="G472">
        <f ca="1">IF(F472&lt;1.1,F472,IF(F472&lt;YEAR!$C$2+YEAR!$C$3-2,F472+1,(YEAR!$C$2+YEAR!$C$3-1)&amp;"       :="))</f>
        <v>1</v>
      </c>
      <c r="H472">
        <f ca="1">IF(G472&lt;1.1,G472,IF(G472&lt;YEAR!$C$2+YEAR!$C$3-2,G472+1,(YEAR!$C$2+YEAR!$C$3-1)&amp;"       :="))</f>
        <v>1</v>
      </c>
      <c r="I472">
        <f ca="1">IF(H472&lt;1.1,H472,IF(H472&lt;YEAR!$C$2+YEAR!$C$3-2,H472+1,(YEAR!$C$2+YEAR!$C$3-1)&amp;"       :="))</f>
        <v>1</v>
      </c>
      <c r="J472">
        <f ca="1">IF(I472&lt;1.1,I472,IF(I472&lt;YEAR!$C$2+YEAR!$C$3-2,I472+1,(YEAR!$C$2+YEAR!$C$3-1)&amp;"       :="))</f>
        <v>1</v>
      </c>
      <c r="K472">
        <f ca="1">IF(J472&lt;1.1,J472,IF(J472&lt;YEAR!$C$2+YEAR!$C$3-2,J472+1,(YEAR!$C$2+YEAR!$C$3-1)&amp;"       :="))</f>
        <v>1</v>
      </c>
      <c r="L472">
        <f ca="1">IF(K472&lt;1.1,K472,IF(K472&lt;YEAR!$C$2+YEAR!$C$3-2,K472+1,(YEAR!$C$2+YEAR!$C$3-1)&amp;"       :="))</f>
        <v>1</v>
      </c>
      <c r="M472">
        <f ca="1">IF(L472&lt;1.1,L472,IF(L472&lt;YEAR!$C$2+YEAR!$C$3-2,L472+1,(YEAR!$C$2+YEAR!$C$3-1)&amp;"       :="))</f>
        <v>1</v>
      </c>
      <c r="N472">
        <f ca="1">IF(M472&lt;1.1,M472,IF(M472&lt;YEAR!$C$2+YEAR!$C$3-2,M472+1,(YEAR!$C$2+YEAR!$C$3-1)&amp;"       :="))</f>
        <v>1</v>
      </c>
      <c r="O472">
        <f ca="1">IF(N472&lt;1.1,N472,IF(N472&lt;YEAR!$C$2+YEAR!$C$3-2,N472+1,(YEAR!$C$2+YEAR!$C$3-1)&amp;"       :="))</f>
        <v>1</v>
      </c>
      <c r="P472">
        <f ca="1">IF(O472&lt;1.1,O472,IF(O472&lt;YEAR!$C$2+YEAR!$C$3-2,O472+1,(YEAR!$C$2+YEAR!$C$3-1)&amp;"       :="))</f>
        <v>1</v>
      </c>
      <c r="Q472">
        <f ca="1">IF(P472&lt;1.1,P472,IF(P472&lt;YEAR!$C$2+YEAR!$C$3-2,P472+1,(YEAR!$C$2+YEAR!$C$3-1)&amp;"       :="))</f>
        <v>1</v>
      </c>
      <c r="R472">
        <f ca="1">IF(Q472&lt;1.1,Q472,IF(Q472&lt;YEAR!$C$2+YEAR!$C$3-2,Q472+1,(YEAR!$C$2+YEAR!$C$3-1)&amp;"       :="))</f>
        <v>1</v>
      </c>
      <c r="S472">
        <f ca="1">IF(R472&lt;1.1,R472,IF(R472&lt;YEAR!$C$2+YEAR!$C$3-2,R472+1,(YEAR!$C$2+YEAR!$C$3-1)&amp;"       :="))</f>
        <v>1</v>
      </c>
      <c r="T472">
        <f ca="1">IF(S472&lt;1.1,S472,IF(S472&lt;YEAR!$C$2+YEAR!$C$3-2,S472+1,(YEAR!$C$2+YEAR!$C$3-1)&amp;"       :="))</f>
        <v>1</v>
      </c>
      <c r="U472">
        <f ca="1">IF(T472&lt;1.1,T472,IF(T472&lt;YEAR!$C$2+YEAR!$C$3-2,T472+1,(YEAR!$C$2+YEAR!$C$3-1)&amp;"       :="))</f>
        <v>1</v>
      </c>
      <c r="V472">
        <f ca="1">IF(U472&lt;1.1,U472,IF(U472&lt;YEAR!$C$2+YEAR!$C$3-2,U472+1,(YEAR!$C$2+YEAR!$C$3-1)&amp;"       :="))</f>
        <v>1</v>
      </c>
      <c r="W472">
        <f ca="1">IF(V472&lt;1.1,V472,IF(V472&lt;YEAR!$C$2+YEAR!$C$3-2,V472+1,(YEAR!$C$2+YEAR!$C$3-1)&amp;"       :="))</f>
        <v>1</v>
      </c>
      <c r="X472">
        <f ca="1">IF(W472&lt;1.1,W472,IF(W472&lt;YEAR!$C$2+YEAR!$C$3-2,W472+1,(YEAR!$C$2+YEAR!$C$3-1)&amp;"       :="))</f>
        <v>1</v>
      </c>
      <c r="Y472">
        <f ca="1">IF(X472&lt;1.1,X472,IF(X472&lt;YEAR!$C$2+YEAR!$C$3-2,X472+1,(YEAR!$C$2+YEAR!$C$3-1)&amp;"       :="))</f>
        <v>1</v>
      </c>
      <c r="Z472">
        <f ca="1">IF(Y472&lt;1.1,Y472,IF(Y472&lt;YEAR!$C$2+YEAR!$C$3-2,Y472+1,(YEAR!$C$2+YEAR!$C$3-1)&amp;"       :="))</f>
        <v>1</v>
      </c>
      <c r="AA472">
        <f ca="1">IF(Z472&lt;1.1,Z472,IF(Z472&lt;YEAR!$C$2+YEAR!$C$3-2,Z472+1,(YEAR!$C$2+YEAR!$C$3-1)&amp;"       :="))</f>
        <v>1</v>
      </c>
      <c r="AB472">
        <f ca="1">IF(AA472&lt;1.1,AA472,IF(AA472&lt;YEAR!$C$2+YEAR!$C$3-2,AA472+1,(YEAR!$C$2+YEAR!$C$3-1)&amp;"       :="))</f>
        <v>1</v>
      </c>
      <c r="AC472">
        <f ca="1">IF(AB472&lt;1.1,AB472,IF(AB472&lt;YEAR!$C$2+YEAR!$C$3-2,AB472+1,(YEAR!$C$2+YEAR!$C$3-1)&amp;"       :="))</f>
        <v>1</v>
      </c>
      <c r="AD472">
        <f ca="1">IF(AC472&lt;1.1,AC472,IF(AC472&lt;YEAR!$C$2+YEAR!$C$3-2,AC472+1,(YEAR!$C$2+YEAR!$C$3-1)&amp;"       :="))</f>
        <v>1</v>
      </c>
      <c r="AE472">
        <f ca="1">IF(AD472&lt;1.1,AD472,IF(AD472&lt;YEAR!$C$2+YEAR!$C$3-2,AD472+1,(YEAR!$C$2+YEAR!$C$3-1)&amp;"       :="))</f>
        <v>1</v>
      </c>
      <c r="AF472">
        <f ca="1">IF(AE472&lt;1.1,AE472,IF(AE472&lt;YEAR!$C$2+YEAR!$C$3-2,AE472+1,(YEAR!$C$2+YEAR!$C$3-1)&amp;"       :="))</f>
        <v>1</v>
      </c>
      <c r="AG472">
        <f ca="1">IF(AF472&lt;1.1,AF472,IF(AF472&lt;YEAR!$C$2+YEAR!$C$3-2,AF472+1,(YEAR!$C$2+YEAR!$C$3-1)&amp;"       :="))</f>
        <v>1</v>
      </c>
      <c r="AH472">
        <f ca="1">IF(AG472&lt;1.1,AG472,IF(AG472&lt;YEAR!$C$2+YEAR!$C$3-2,AG472+1,(YEAR!$C$2+YEAR!$C$3-1)&amp;"       :="))</f>
        <v>1</v>
      </c>
      <c r="AI472">
        <f ca="1">IF(AH472&lt;1.1,AH472,IF(AH472&lt;YEAR!$C$2+YEAR!$C$3-2,AH472+1,(YEAR!$C$2+YEAR!$C$3-1)&amp;"       :="))</f>
        <v>1</v>
      </c>
      <c r="AJ472">
        <f ca="1">IF(AI472&lt;1.1,AI472,IF(AI472&lt;YEAR!$C$2+YEAR!$C$3-2,AI472+1,(YEAR!$C$2+YEAR!$C$3-1)&amp;"       :="))</f>
        <v>1</v>
      </c>
    </row>
    <row r="473" spans="1:36">
      <c r="A473">
        <f t="shared" ca="1" si="33"/>
        <v>12</v>
      </c>
      <c r="B473" t="s">
        <v>51</v>
      </c>
      <c r="C473" t="str">
        <f ca="1">IF(D473="",OFFSET(AvailabilityFactor!A$1,A473,0),C472)</f>
        <v>D2HYKC03</v>
      </c>
      <c r="D473" t="str" cm="1">
        <f t="array" aca="1" ref="D473" ca="1">IF(D472="",TS_DRC!$P$5,OFFSET(TS_DRC!P$5,RIGHT(D472,2),0,TRUE))</f>
        <v>TS18</v>
      </c>
      <c r="E473" t="str">
        <f t="shared" ca="1" si="34"/>
        <v>TS18</v>
      </c>
      <c r="F473">
        <f ca="1">IF($D473="",YEAR!C$2,1)</f>
        <v>1</v>
      </c>
      <c r="G473">
        <f ca="1">IF(F473&lt;1.1,F473,IF(F473&lt;YEAR!$C$2+YEAR!$C$3-2,F473+1,(YEAR!$C$2+YEAR!$C$3-1)&amp;"       :="))</f>
        <v>1</v>
      </c>
      <c r="H473">
        <f ca="1">IF(G473&lt;1.1,G473,IF(G473&lt;YEAR!$C$2+YEAR!$C$3-2,G473+1,(YEAR!$C$2+YEAR!$C$3-1)&amp;"       :="))</f>
        <v>1</v>
      </c>
      <c r="I473">
        <f ca="1">IF(H473&lt;1.1,H473,IF(H473&lt;YEAR!$C$2+YEAR!$C$3-2,H473+1,(YEAR!$C$2+YEAR!$C$3-1)&amp;"       :="))</f>
        <v>1</v>
      </c>
      <c r="J473">
        <f ca="1">IF(I473&lt;1.1,I473,IF(I473&lt;YEAR!$C$2+YEAR!$C$3-2,I473+1,(YEAR!$C$2+YEAR!$C$3-1)&amp;"       :="))</f>
        <v>1</v>
      </c>
      <c r="K473">
        <f ca="1">IF(J473&lt;1.1,J473,IF(J473&lt;YEAR!$C$2+YEAR!$C$3-2,J473+1,(YEAR!$C$2+YEAR!$C$3-1)&amp;"       :="))</f>
        <v>1</v>
      </c>
      <c r="L473">
        <f ca="1">IF(K473&lt;1.1,K473,IF(K473&lt;YEAR!$C$2+YEAR!$C$3-2,K473+1,(YEAR!$C$2+YEAR!$C$3-1)&amp;"       :="))</f>
        <v>1</v>
      </c>
      <c r="M473">
        <f ca="1">IF(L473&lt;1.1,L473,IF(L473&lt;YEAR!$C$2+YEAR!$C$3-2,L473+1,(YEAR!$C$2+YEAR!$C$3-1)&amp;"       :="))</f>
        <v>1</v>
      </c>
      <c r="N473">
        <f ca="1">IF(M473&lt;1.1,M473,IF(M473&lt;YEAR!$C$2+YEAR!$C$3-2,M473+1,(YEAR!$C$2+YEAR!$C$3-1)&amp;"       :="))</f>
        <v>1</v>
      </c>
      <c r="O473">
        <f ca="1">IF(N473&lt;1.1,N473,IF(N473&lt;YEAR!$C$2+YEAR!$C$3-2,N473+1,(YEAR!$C$2+YEAR!$C$3-1)&amp;"       :="))</f>
        <v>1</v>
      </c>
      <c r="P473">
        <f ca="1">IF(O473&lt;1.1,O473,IF(O473&lt;YEAR!$C$2+YEAR!$C$3-2,O473+1,(YEAR!$C$2+YEAR!$C$3-1)&amp;"       :="))</f>
        <v>1</v>
      </c>
      <c r="Q473">
        <f ca="1">IF(P473&lt;1.1,P473,IF(P473&lt;YEAR!$C$2+YEAR!$C$3-2,P473+1,(YEAR!$C$2+YEAR!$C$3-1)&amp;"       :="))</f>
        <v>1</v>
      </c>
      <c r="R473">
        <f ca="1">IF(Q473&lt;1.1,Q473,IF(Q473&lt;YEAR!$C$2+YEAR!$C$3-2,Q473+1,(YEAR!$C$2+YEAR!$C$3-1)&amp;"       :="))</f>
        <v>1</v>
      </c>
      <c r="S473">
        <f ca="1">IF(R473&lt;1.1,R473,IF(R473&lt;YEAR!$C$2+YEAR!$C$3-2,R473+1,(YEAR!$C$2+YEAR!$C$3-1)&amp;"       :="))</f>
        <v>1</v>
      </c>
      <c r="T473">
        <f ca="1">IF(S473&lt;1.1,S473,IF(S473&lt;YEAR!$C$2+YEAR!$C$3-2,S473+1,(YEAR!$C$2+YEAR!$C$3-1)&amp;"       :="))</f>
        <v>1</v>
      </c>
      <c r="U473">
        <f ca="1">IF(T473&lt;1.1,T473,IF(T473&lt;YEAR!$C$2+YEAR!$C$3-2,T473+1,(YEAR!$C$2+YEAR!$C$3-1)&amp;"       :="))</f>
        <v>1</v>
      </c>
      <c r="V473">
        <f ca="1">IF(U473&lt;1.1,U473,IF(U473&lt;YEAR!$C$2+YEAR!$C$3-2,U473+1,(YEAR!$C$2+YEAR!$C$3-1)&amp;"       :="))</f>
        <v>1</v>
      </c>
      <c r="W473">
        <f ca="1">IF(V473&lt;1.1,V473,IF(V473&lt;YEAR!$C$2+YEAR!$C$3-2,V473+1,(YEAR!$C$2+YEAR!$C$3-1)&amp;"       :="))</f>
        <v>1</v>
      </c>
      <c r="X473">
        <f ca="1">IF(W473&lt;1.1,W473,IF(W473&lt;YEAR!$C$2+YEAR!$C$3-2,W473+1,(YEAR!$C$2+YEAR!$C$3-1)&amp;"       :="))</f>
        <v>1</v>
      </c>
      <c r="Y473">
        <f ca="1">IF(X473&lt;1.1,X473,IF(X473&lt;YEAR!$C$2+YEAR!$C$3-2,X473+1,(YEAR!$C$2+YEAR!$C$3-1)&amp;"       :="))</f>
        <v>1</v>
      </c>
      <c r="Z473">
        <f ca="1">IF(Y473&lt;1.1,Y473,IF(Y473&lt;YEAR!$C$2+YEAR!$C$3-2,Y473+1,(YEAR!$C$2+YEAR!$C$3-1)&amp;"       :="))</f>
        <v>1</v>
      </c>
      <c r="AA473">
        <f ca="1">IF(Z473&lt;1.1,Z473,IF(Z473&lt;YEAR!$C$2+YEAR!$C$3-2,Z473+1,(YEAR!$C$2+YEAR!$C$3-1)&amp;"       :="))</f>
        <v>1</v>
      </c>
      <c r="AB473">
        <f ca="1">IF(AA473&lt;1.1,AA473,IF(AA473&lt;YEAR!$C$2+YEAR!$C$3-2,AA473+1,(YEAR!$C$2+YEAR!$C$3-1)&amp;"       :="))</f>
        <v>1</v>
      </c>
      <c r="AC473">
        <f ca="1">IF(AB473&lt;1.1,AB473,IF(AB473&lt;YEAR!$C$2+YEAR!$C$3-2,AB473+1,(YEAR!$C$2+YEAR!$C$3-1)&amp;"       :="))</f>
        <v>1</v>
      </c>
      <c r="AD473">
        <f ca="1">IF(AC473&lt;1.1,AC473,IF(AC473&lt;YEAR!$C$2+YEAR!$C$3-2,AC473+1,(YEAR!$C$2+YEAR!$C$3-1)&amp;"       :="))</f>
        <v>1</v>
      </c>
      <c r="AE473">
        <f ca="1">IF(AD473&lt;1.1,AD473,IF(AD473&lt;YEAR!$C$2+YEAR!$C$3-2,AD473+1,(YEAR!$C$2+YEAR!$C$3-1)&amp;"       :="))</f>
        <v>1</v>
      </c>
      <c r="AF473">
        <f ca="1">IF(AE473&lt;1.1,AE473,IF(AE473&lt;YEAR!$C$2+YEAR!$C$3-2,AE473+1,(YEAR!$C$2+YEAR!$C$3-1)&amp;"       :="))</f>
        <v>1</v>
      </c>
      <c r="AG473">
        <f ca="1">IF(AF473&lt;1.1,AF473,IF(AF473&lt;YEAR!$C$2+YEAR!$C$3-2,AF473+1,(YEAR!$C$2+YEAR!$C$3-1)&amp;"       :="))</f>
        <v>1</v>
      </c>
      <c r="AH473">
        <f ca="1">IF(AG473&lt;1.1,AG473,IF(AG473&lt;YEAR!$C$2+YEAR!$C$3-2,AG473+1,(YEAR!$C$2+YEAR!$C$3-1)&amp;"       :="))</f>
        <v>1</v>
      </c>
      <c r="AI473">
        <f ca="1">IF(AH473&lt;1.1,AH473,IF(AH473&lt;YEAR!$C$2+YEAR!$C$3-2,AH473+1,(YEAR!$C$2+YEAR!$C$3-1)&amp;"       :="))</f>
        <v>1</v>
      </c>
      <c r="AJ473">
        <f ca="1">IF(AI473&lt;1.1,AI473,IF(AI473&lt;YEAR!$C$2+YEAR!$C$3-2,AI473+1,(YEAR!$C$2+YEAR!$C$3-1)&amp;"       :="))</f>
        <v>1</v>
      </c>
    </row>
    <row r="474" spans="1:36">
      <c r="A474">
        <f t="shared" ca="1" si="33"/>
        <v>12</v>
      </c>
      <c r="B474" t="s">
        <v>51</v>
      </c>
      <c r="C474" t="str">
        <f ca="1">IF(D474="",OFFSET(AvailabilityFactor!A$1,A474,0),C473)</f>
        <v>D2HYKC03</v>
      </c>
      <c r="D474" t="str" cm="1">
        <f t="array" aca="1" ref="D474" ca="1">IF(D473="",TS_DRC!$P$5,OFFSET(TS_DRC!P$5,RIGHT(D473,2),0,TRUE))</f>
        <v>TS19</v>
      </c>
      <c r="E474" t="str">
        <f t="shared" ca="1" si="34"/>
        <v>TS19</v>
      </c>
      <c r="F474">
        <f ca="1">IF($D474="",YEAR!C$2,1)</f>
        <v>1</v>
      </c>
      <c r="G474">
        <f ca="1">IF(F474&lt;1.1,F474,IF(F474&lt;YEAR!$C$2+YEAR!$C$3-2,F474+1,(YEAR!$C$2+YEAR!$C$3-1)&amp;"       :="))</f>
        <v>1</v>
      </c>
      <c r="H474">
        <f ca="1">IF(G474&lt;1.1,G474,IF(G474&lt;YEAR!$C$2+YEAR!$C$3-2,G474+1,(YEAR!$C$2+YEAR!$C$3-1)&amp;"       :="))</f>
        <v>1</v>
      </c>
      <c r="I474">
        <f ca="1">IF(H474&lt;1.1,H474,IF(H474&lt;YEAR!$C$2+YEAR!$C$3-2,H474+1,(YEAR!$C$2+YEAR!$C$3-1)&amp;"       :="))</f>
        <v>1</v>
      </c>
      <c r="J474">
        <f ca="1">IF(I474&lt;1.1,I474,IF(I474&lt;YEAR!$C$2+YEAR!$C$3-2,I474+1,(YEAR!$C$2+YEAR!$C$3-1)&amp;"       :="))</f>
        <v>1</v>
      </c>
      <c r="K474">
        <f ca="1">IF(J474&lt;1.1,J474,IF(J474&lt;YEAR!$C$2+YEAR!$C$3-2,J474+1,(YEAR!$C$2+YEAR!$C$3-1)&amp;"       :="))</f>
        <v>1</v>
      </c>
      <c r="L474">
        <f ca="1">IF(K474&lt;1.1,K474,IF(K474&lt;YEAR!$C$2+YEAR!$C$3-2,K474+1,(YEAR!$C$2+YEAR!$C$3-1)&amp;"       :="))</f>
        <v>1</v>
      </c>
      <c r="M474">
        <f ca="1">IF(L474&lt;1.1,L474,IF(L474&lt;YEAR!$C$2+YEAR!$C$3-2,L474+1,(YEAR!$C$2+YEAR!$C$3-1)&amp;"       :="))</f>
        <v>1</v>
      </c>
      <c r="N474">
        <f ca="1">IF(M474&lt;1.1,M474,IF(M474&lt;YEAR!$C$2+YEAR!$C$3-2,M474+1,(YEAR!$C$2+YEAR!$C$3-1)&amp;"       :="))</f>
        <v>1</v>
      </c>
      <c r="O474">
        <f ca="1">IF(N474&lt;1.1,N474,IF(N474&lt;YEAR!$C$2+YEAR!$C$3-2,N474+1,(YEAR!$C$2+YEAR!$C$3-1)&amp;"       :="))</f>
        <v>1</v>
      </c>
      <c r="P474">
        <f ca="1">IF(O474&lt;1.1,O474,IF(O474&lt;YEAR!$C$2+YEAR!$C$3-2,O474+1,(YEAR!$C$2+YEAR!$C$3-1)&amp;"       :="))</f>
        <v>1</v>
      </c>
      <c r="Q474">
        <f ca="1">IF(P474&lt;1.1,P474,IF(P474&lt;YEAR!$C$2+YEAR!$C$3-2,P474+1,(YEAR!$C$2+YEAR!$C$3-1)&amp;"       :="))</f>
        <v>1</v>
      </c>
      <c r="R474">
        <f ca="1">IF(Q474&lt;1.1,Q474,IF(Q474&lt;YEAR!$C$2+YEAR!$C$3-2,Q474+1,(YEAR!$C$2+YEAR!$C$3-1)&amp;"       :="))</f>
        <v>1</v>
      </c>
      <c r="S474">
        <f ca="1">IF(R474&lt;1.1,R474,IF(R474&lt;YEAR!$C$2+YEAR!$C$3-2,R474+1,(YEAR!$C$2+YEAR!$C$3-1)&amp;"       :="))</f>
        <v>1</v>
      </c>
      <c r="T474">
        <f ca="1">IF(S474&lt;1.1,S474,IF(S474&lt;YEAR!$C$2+YEAR!$C$3-2,S474+1,(YEAR!$C$2+YEAR!$C$3-1)&amp;"       :="))</f>
        <v>1</v>
      </c>
      <c r="U474">
        <f ca="1">IF(T474&lt;1.1,T474,IF(T474&lt;YEAR!$C$2+YEAR!$C$3-2,T474+1,(YEAR!$C$2+YEAR!$C$3-1)&amp;"       :="))</f>
        <v>1</v>
      </c>
      <c r="V474">
        <f ca="1">IF(U474&lt;1.1,U474,IF(U474&lt;YEAR!$C$2+YEAR!$C$3-2,U474+1,(YEAR!$C$2+YEAR!$C$3-1)&amp;"       :="))</f>
        <v>1</v>
      </c>
      <c r="W474">
        <f ca="1">IF(V474&lt;1.1,V474,IF(V474&lt;YEAR!$C$2+YEAR!$C$3-2,V474+1,(YEAR!$C$2+YEAR!$C$3-1)&amp;"       :="))</f>
        <v>1</v>
      </c>
      <c r="X474">
        <f ca="1">IF(W474&lt;1.1,W474,IF(W474&lt;YEAR!$C$2+YEAR!$C$3-2,W474+1,(YEAR!$C$2+YEAR!$C$3-1)&amp;"       :="))</f>
        <v>1</v>
      </c>
      <c r="Y474">
        <f ca="1">IF(X474&lt;1.1,X474,IF(X474&lt;YEAR!$C$2+YEAR!$C$3-2,X474+1,(YEAR!$C$2+YEAR!$C$3-1)&amp;"       :="))</f>
        <v>1</v>
      </c>
      <c r="Z474">
        <f ca="1">IF(Y474&lt;1.1,Y474,IF(Y474&lt;YEAR!$C$2+YEAR!$C$3-2,Y474+1,(YEAR!$C$2+YEAR!$C$3-1)&amp;"       :="))</f>
        <v>1</v>
      </c>
      <c r="AA474">
        <f ca="1">IF(Z474&lt;1.1,Z474,IF(Z474&lt;YEAR!$C$2+YEAR!$C$3-2,Z474+1,(YEAR!$C$2+YEAR!$C$3-1)&amp;"       :="))</f>
        <v>1</v>
      </c>
      <c r="AB474">
        <f ca="1">IF(AA474&lt;1.1,AA474,IF(AA474&lt;YEAR!$C$2+YEAR!$C$3-2,AA474+1,(YEAR!$C$2+YEAR!$C$3-1)&amp;"       :="))</f>
        <v>1</v>
      </c>
      <c r="AC474">
        <f ca="1">IF(AB474&lt;1.1,AB474,IF(AB474&lt;YEAR!$C$2+YEAR!$C$3-2,AB474+1,(YEAR!$C$2+YEAR!$C$3-1)&amp;"       :="))</f>
        <v>1</v>
      </c>
      <c r="AD474">
        <f ca="1">IF(AC474&lt;1.1,AC474,IF(AC474&lt;YEAR!$C$2+YEAR!$C$3-2,AC474+1,(YEAR!$C$2+YEAR!$C$3-1)&amp;"       :="))</f>
        <v>1</v>
      </c>
      <c r="AE474">
        <f ca="1">IF(AD474&lt;1.1,AD474,IF(AD474&lt;YEAR!$C$2+YEAR!$C$3-2,AD474+1,(YEAR!$C$2+YEAR!$C$3-1)&amp;"       :="))</f>
        <v>1</v>
      </c>
      <c r="AF474">
        <f ca="1">IF(AE474&lt;1.1,AE474,IF(AE474&lt;YEAR!$C$2+YEAR!$C$3-2,AE474+1,(YEAR!$C$2+YEAR!$C$3-1)&amp;"       :="))</f>
        <v>1</v>
      </c>
      <c r="AG474">
        <f ca="1">IF(AF474&lt;1.1,AF474,IF(AF474&lt;YEAR!$C$2+YEAR!$C$3-2,AF474+1,(YEAR!$C$2+YEAR!$C$3-1)&amp;"       :="))</f>
        <v>1</v>
      </c>
      <c r="AH474">
        <f ca="1">IF(AG474&lt;1.1,AG474,IF(AG474&lt;YEAR!$C$2+YEAR!$C$3-2,AG474+1,(YEAR!$C$2+YEAR!$C$3-1)&amp;"       :="))</f>
        <v>1</v>
      </c>
      <c r="AI474">
        <f ca="1">IF(AH474&lt;1.1,AH474,IF(AH474&lt;YEAR!$C$2+YEAR!$C$3-2,AH474+1,(YEAR!$C$2+YEAR!$C$3-1)&amp;"       :="))</f>
        <v>1</v>
      </c>
      <c r="AJ474">
        <f ca="1">IF(AI474&lt;1.1,AI474,IF(AI474&lt;YEAR!$C$2+YEAR!$C$3-2,AI474+1,(YEAR!$C$2+YEAR!$C$3-1)&amp;"       :="))</f>
        <v>1</v>
      </c>
    </row>
    <row r="475" spans="1:36">
      <c r="A475">
        <f t="shared" ca="1" si="33"/>
        <v>12</v>
      </c>
      <c r="B475" t="s">
        <v>51</v>
      </c>
      <c r="C475" t="str">
        <f ca="1">IF(D475="",OFFSET(AvailabilityFactor!A$1,A475,0),C474)</f>
        <v>D2HYKC03</v>
      </c>
      <c r="D475" t="str" cm="1">
        <f t="array" aca="1" ref="D475" ca="1">IF(D474="",TS_DRC!$P$5,OFFSET(TS_DRC!P$5,RIGHT(D474,2),0,TRUE))</f>
        <v>TS20</v>
      </c>
      <c r="E475" t="str">
        <f t="shared" ca="1" si="34"/>
        <v>TS20</v>
      </c>
      <c r="F475">
        <f ca="1">IF($D475="",YEAR!C$2,1)</f>
        <v>1</v>
      </c>
      <c r="G475">
        <f ca="1">IF(F475&lt;1.1,F475,IF(F475&lt;YEAR!$C$2+YEAR!$C$3-2,F475+1,(YEAR!$C$2+YEAR!$C$3-1)&amp;"       :="))</f>
        <v>1</v>
      </c>
      <c r="H475">
        <f ca="1">IF(G475&lt;1.1,G475,IF(G475&lt;YEAR!$C$2+YEAR!$C$3-2,G475+1,(YEAR!$C$2+YEAR!$C$3-1)&amp;"       :="))</f>
        <v>1</v>
      </c>
      <c r="I475">
        <f ca="1">IF(H475&lt;1.1,H475,IF(H475&lt;YEAR!$C$2+YEAR!$C$3-2,H475+1,(YEAR!$C$2+YEAR!$C$3-1)&amp;"       :="))</f>
        <v>1</v>
      </c>
      <c r="J475">
        <f ca="1">IF(I475&lt;1.1,I475,IF(I475&lt;YEAR!$C$2+YEAR!$C$3-2,I475+1,(YEAR!$C$2+YEAR!$C$3-1)&amp;"       :="))</f>
        <v>1</v>
      </c>
      <c r="K475">
        <f ca="1">IF(J475&lt;1.1,J475,IF(J475&lt;YEAR!$C$2+YEAR!$C$3-2,J475+1,(YEAR!$C$2+YEAR!$C$3-1)&amp;"       :="))</f>
        <v>1</v>
      </c>
      <c r="L475">
        <f ca="1">IF(K475&lt;1.1,K475,IF(K475&lt;YEAR!$C$2+YEAR!$C$3-2,K475+1,(YEAR!$C$2+YEAR!$C$3-1)&amp;"       :="))</f>
        <v>1</v>
      </c>
      <c r="M475">
        <f ca="1">IF(L475&lt;1.1,L475,IF(L475&lt;YEAR!$C$2+YEAR!$C$3-2,L475+1,(YEAR!$C$2+YEAR!$C$3-1)&amp;"       :="))</f>
        <v>1</v>
      </c>
      <c r="N475">
        <f ca="1">IF(M475&lt;1.1,M475,IF(M475&lt;YEAR!$C$2+YEAR!$C$3-2,M475+1,(YEAR!$C$2+YEAR!$C$3-1)&amp;"       :="))</f>
        <v>1</v>
      </c>
      <c r="O475">
        <f ca="1">IF(N475&lt;1.1,N475,IF(N475&lt;YEAR!$C$2+YEAR!$C$3-2,N475+1,(YEAR!$C$2+YEAR!$C$3-1)&amp;"       :="))</f>
        <v>1</v>
      </c>
      <c r="P475">
        <f ca="1">IF(O475&lt;1.1,O475,IF(O475&lt;YEAR!$C$2+YEAR!$C$3-2,O475+1,(YEAR!$C$2+YEAR!$C$3-1)&amp;"       :="))</f>
        <v>1</v>
      </c>
      <c r="Q475">
        <f ca="1">IF(P475&lt;1.1,P475,IF(P475&lt;YEAR!$C$2+YEAR!$C$3-2,P475+1,(YEAR!$C$2+YEAR!$C$3-1)&amp;"       :="))</f>
        <v>1</v>
      </c>
      <c r="R475">
        <f ca="1">IF(Q475&lt;1.1,Q475,IF(Q475&lt;YEAR!$C$2+YEAR!$C$3-2,Q475+1,(YEAR!$C$2+YEAR!$C$3-1)&amp;"       :="))</f>
        <v>1</v>
      </c>
      <c r="S475">
        <f ca="1">IF(R475&lt;1.1,R475,IF(R475&lt;YEAR!$C$2+YEAR!$C$3-2,R475+1,(YEAR!$C$2+YEAR!$C$3-1)&amp;"       :="))</f>
        <v>1</v>
      </c>
      <c r="T475">
        <f ca="1">IF(S475&lt;1.1,S475,IF(S475&lt;YEAR!$C$2+YEAR!$C$3-2,S475+1,(YEAR!$C$2+YEAR!$C$3-1)&amp;"       :="))</f>
        <v>1</v>
      </c>
      <c r="U475">
        <f ca="1">IF(T475&lt;1.1,T475,IF(T475&lt;YEAR!$C$2+YEAR!$C$3-2,T475+1,(YEAR!$C$2+YEAR!$C$3-1)&amp;"       :="))</f>
        <v>1</v>
      </c>
      <c r="V475">
        <f ca="1">IF(U475&lt;1.1,U475,IF(U475&lt;YEAR!$C$2+YEAR!$C$3-2,U475+1,(YEAR!$C$2+YEAR!$C$3-1)&amp;"       :="))</f>
        <v>1</v>
      </c>
      <c r="W475">
        <f ca="1">IF(V475&lt;1.1,V475,IF(V475&lt;YEAR!$C$2+YEAR!$C$3-2,V475+1,(YEAR!$C$2+YEAR!$C$3-1)&amp;"       :="))</f>
        <v>1</v>
      </c>
      <c r="X475">
        <f ca="1">IF(W475&lt;1.1,W475,IF(W475&lt;YEAR!$C$2+YEAR!$C$3-2,W475+1,(YEAR!$C$2+YEAR!$C$3-1)&amp;"       :="))</f>
        <v>1</v>
      </c>
      <c r="Y475">
        <f ca="1">IF(X475&lt;1.1,X475,IF(X475&lt;YEAR!$C$2+YEAR!$C$3-2,X475+1,(YEAR!$C$2+YEAR!$C$3-1)&amp;"       :="))</f>
        <v>1</v>
      </c>
      <c r="Z475">
        <f ca="1">IF(Y475&lt;1.1,Y475,IF(Y475&lt;YEAR!$C$2+YEAR!$C$3-2,Y475+1,(YEAR!$C$2+YEAR!$C$3-1)&amp;"       :="))</f>
        <v>1</v>
      </c>
      <c r="AA475">
        <f ca="1">IF(Z475&lt;1.1,Z475,IF(Z475&lt;YEAR!$C$2+YEAR!$C$3-2,Z475+1,(YEAR!$C$2+YEAR!$C$3-1)&amp;"       :="))</f>
        <v>1</v>
      </c>
      <c r="AB475">
        <f ca="1">IF(AA475&lt;1.1,AA475,IF(AA475&lt;YEAR!$C$2+YEAR!$C$3-2,AA475+1,(YEAR!$C$2+YEAR!$C$3-1)&amp;"       :="))</f>
        <v>1</v>
      </c>
      <c r="AC475">
        <f ca="1">IF(AB475&lt;1.1,AB475,IF(AB475&lt;YEAR!$C$2+YEAR!$C$3-2,AB475+1,(YEAR!$C$2+YEAR!$C$3-1)&amp;"       :="))</f>
        <v>1</v>
      </c>
      <c r="AD475">
        <f ca="1">IF(AC475&lt;1.1,AC475,IF(AC475&lt;YEAR!$C$2+YEAR!$C$3-2,AC475+1,(YEAR!$C$2+YEAR!$C$3-1)&amp;"       :="))</f>
        <v>1</v>
      </c>
      <c r="AE475">
        <f ca="1">IF(AD475&lt;1.1,AD475,IF(AD475&lt;YEAR!$C$2+YEAR!$C$3-2,AD475+1,(YEAR!$C$2+YEAR!$C$3-1)&amp;"       :="))</f>
        <v>1</v>
      </c>
      <c r="AF475">
        <f ca="1">IF(AE475&lt;1.1,AE475,IF(AE475&lt;YEAR!$C$2+YEAR!$C$3-2,AE475+1,(YEAR!$C$2+YEAR!$C$3-1)&amp;"       :="))</f>
        <v>1</v>
      </c>
      <c r="AG475">
        <f ca="1">IF(AF475&lt;1.1,AF475,IF(AF475&lt;YEAR!$C$2+YEAR!$C$3-2,AF475+1,(YEAR!$C$2+YEAR!$C$3-1)&amp;"       :="))</f>
        <v>1</v>
      </c>
      <c r="AH475">
        <f ca="1">IF(AG475&lt;1.1,AG475,IF(AG475&lt;YEAR!$C$2+YEAR!$C$3-2,AG475+1,(YEAR!$C$2+YEAR!$C$3-1)&amp;"       :="))</f>
        <v>1</v>
      </c>
      <c r="AI475">
        <f ca="1">IF(AH475&lt;1.1,AH475,IF(AH475&lt;YEAR!$C$2+YEAR!$C$3-2,AH475+1,(YEAR!$C$2+YEAR!$C$3-1)&amp;"       :="))</f>
        <v>1</v>
      </c>
      <c r="AJ475">
        <f ca="1">IF(AI475&lt;1.1,AI475,IF(AI475&lt;YEAR!$C$2+YEAR!$C$3-2,AI475+1,(YEAR!$C$2+YEAR!$C$3-1)&amp;"       :="))</f>
        <v>1</v>
      </c>
    </row>
    <row r="476" spans="1:36">
      <c r="A476">
        <f t="shared" ca="1" si="33"/>
        <v>12</v>
      </c>
      <c r="B476" t="s">
        <v>51</v>
      </c>
      <c r="C476" t="str">
        <f ca="1">IF(D476="",OFFSET(AvailabilityFactor!A$1,A476,0),C475)</f>
        <v>D2HYKC03</v>
      </c>
      <c r="D476" t="str" cm="1">
        <f t="array" aca="1" ref="D476" ca="1">IF(D475="",TS_DRC!$P$5,OFFSET(TS_DRC!P$5,RIGHT(D475,2),0,TRUE))</f>
        <v>TS21</v>
      </c>
      <c r="E476" t="str">
        <f t="shared" ca="1" si="34"/>
        <v>TS21</v>
      </c>
      <c r="F476">
        <f ca="1">IF($D476="",YEAR!C$2,1)</f>
        <v>1</v>
      </c>
      <c r="G476">
        <f ca="1">IF(F476&lt;1.1,F476,IF(F476&lt;YEAR!$C$2+YEAR!$C$3-2,F476+1,(YEAR!$C$2+YEAR!$C$3-1)&amp;"       :="))</f>
        <v>1</v>
      </c>
      <c r="H476">
        <f ca="1">IF(G476&lt;1.1,G476,IF(G476&lt;YEAR!$C$2+YEAR!$C$3-2,G476+1,(YEAR!$C$2+YEAR!$C$3-1)&amp;"       :="))</f>
        <v>1</v>
      </c>
      <c r="I476">
        <f ca="1">IF(H476&lt;1.1,H476,IF(H476&lt;YEAR!$C$2+YEAR!$C$3-2,H476+1,(YEAR!$C$2+YEAR!$C$3-1)&amp;"       :="))</f>
        <v>1</v>
      </c>
      <c r="J476">
        <f ca="1">IF(I476&lt;1.1,I476,IF(I476&lt;YEAR!$C$2+YEAR!$C$3-2,I476+1,(YEAR!$C$2+YEAR!$C$3-1)&amp;"       :="))</f>
        <v>1</v>
      </c>
      <c r="K476">
        <f ca="1">IF(J476&lt;1.1,J476,IF(J476&lt;YEAR!$C$2+YEAR!$C$3-2,J476+1,(YEAR!$C$2+YEAR!$C$3-1)&amp;"       :="))</f>
        <v>1</v>
      </c>
      <c r="L476">
        <f ca="1">IF(K476&lt;1.1,K476,IF(K476&lt;YEAR!$C$2+YEAR!$C$3-2,K476+1,(YEAR!$C$2+YEAR!$C$3-1)&amp;"       :="))</f>
        <v>1</v>
      </c>
      <c r="M476">
        <f ca="1">IF(L476&lt;1.1,L476,IF(L476&lt;YEAR!$C$2+YEAR!$C$3-2,L476+1,(YEAR!$C$2+YEAR!$C$3-1)&amp;"       :="))</f>
        <v>1</v>
      </c>
      <c r="N476">
        <f ca="1">IF(M476&lt;1.1,M476,IF(M476&lt;YEAR!$C$2+YEAR!$C$3-2,M476+1,(YEAR!$C$2+YEAR!$C$3-1)&amp;"       :="))</f>
        <v>1</v>
      </c>
      <c r="O476">
        <f ca="1">IF(N476&lt;1.1,N476,IF(N476&lt;YEAR!$C$2+YEAR!$C$3-2,N476+1,(YEAR!$C$2+YEAR!$C$3-1)&amp;"       :="))</f>
        <v>1</v>
      </c>
      <c r="P476">
        <f ca="1">IF(O476&lt;1.1,O476,IF(O476&lt;YEAR!$C$2+YEAR!$C$3-2,O476+1,(YEAR!$C$2+YEAR!$C$3-1)&amp;"       :="))</f>
        <v>1</v>
      </c>
      <c r="Q476">
        <f ca="1">IF(P476&lt;1.1,P476,IF(P476&lt;YEAR!$C$2+YEAR!$C$3-2,P476+1,(YEAR!$C$2+YEAR!$C$3-1)&amp;"       :="))</f>
        <v>1</v>
      </c>
      <c r="R476">
        <f ca="1">IF(Q476&lt;1.1,Q476,IF(Q476&lt;YEAR!$C$2+YEAR!$C$3-2,Q476+1,(YEAR!$C$2+YEAR!$C$3-1)&amp;"       :="))</f>
        <v>1</v>
      </c>
      <c r="S476">
        <f ca="1">IF(R476&lt;1.1,R476,IF(R476&lt;YEAR!$C$2+YEAR!$C$3-2,R476+1,(YEAR!$C$2+YEAR!$C$3-1)&amp;"       :="))</f>
        <v>1</v>
      </c>
      <c r="T476">
        <f ca="1">IF(S476&lt;1.1,S476,IF(S476&lt;YEAR!$C$2+YEAR!$C$3-2,S476+1,(YEAR!$C$2+YEAR!$C$3-1)&amp;"       :="))</f>
        <v>1</v>
      </c>
      <c r="U476">
        <f ca="1">IF(T476&lt;1.1,T476,IF(T476&lt;YEAR!$C$2+YEAR!$C$3-2,T476+1,(YEAR!$C$2+YEAR!$C$3-1)&amp;"       :="))</f>
        <v>1</v>
      </c>
      <c r="V476">
        <f ca="1">IF(U476&lt;1.1,U476,IF(U476&lt;YEAR!$C$2+YEAR!$C$3-2,U476+1,(YEAR!$C$2+YEAR!$C$3-1)&amp;"       :="))</f>
        <v>1</v>
      </c>
      <c r="W476">
        <f ca="1">IF(V476&lt;1.1,V476,IF(V476&lt;YEAR!$C$2+YEAR!$C$3-2,V476+1,(YEAR!$C$2+YEAR!$C$3-1)&amp;"       :="))</f>
        <v>1</v>
      </c>
      <c r="X476">
        <f ca="1">IF(W476&lt;1.1,W476,IF(W476&lt;YEAR!$C$2+YEAR!$C$3-2,W476+1,(YEAR!$C$2+YEAR!$C$3-1)&amp;"       :="))</f>
        <v>1</v>
      </c>
      <c r="Y476">
        <f ca="1">IF(X476&lt;1.1,X476,IF(X476&lt;YEAR!$C$2+YEAR!$C$3-2,X476+1,(YEAR!$C$2+YEAR!$C$3-1)&amp;"       :="))</f>
        <v>1</v>
      </c>
      <c r="Z476">
        <f ca="1">IF(Y476&lt;1.1,Y476,IF(Y476&lt;YEAR!$C$2+YEAR!$C$3-2,Y476+1,(YEAR!$C$2+YEAR!$C$3-1)&amp;"       :="))</f>
        <v>1</v>
      </c>
      <c r="AA476">
        <f ca="1">IF(Z476&lt;1.1,Z476,IF(Z476&lt;YEAR!$C$2+YEAR!$C$3-2,Z476+1,(YEAR!$C$2+YEAR!$C$3-1)&amp;"       :="))</f>
        <v>1</v>
      </c>
      <c r="AB476">
        <f ca="1">IF(AA476&lt;1.1,AA476,IF(AA476&lt;YEAR!$C$2+YEAR!$C$3-2,AA476+1,(YEAR!$C$2+YEAR!$C$3-1)&amp;"       :="))</f>
        <v>1</v>
      </c>
      <c r="AC476">
        <f ca="1">IF(AB476&lt;1.1,AB476,IF(AB476&lt;YEAR!$C$2+YEAR!$C$3-2,AB476+1,(YEAR!$C$2+YEAR!$C$3-1)&amp;"       :="))</f>
        <v>1</v>
      </c>
      <c r="AD476">
        <f ca="1">IF(AC476&lt;1.1,AC476,IF(AC476&lt;YEAR!$C$2+YEAR!$C$3-2,AC476+1,(YEAR!$C$2+YEAR!$C$3-1)&amp;"       :="))</f>
        <v>1</v>
      </c>
      <c r="AE476">
        <f ca="1">IF(AD476&lt;1.1,AD476,IF(AD476&lt;YEAR!$C$2+YEAR!$C$3-2,AD476+1,(YEAR!$C$2+YEAR!$C$3-1)&amp;"       :="))</f>
        <v>1</v>
      </c>
      <c r="AF476">
        <f ca="1">IF(AE476&lt;1.1,AE476,IF(AE476&lt;YEAR!$C$2+YEAR!$C$3-2,AE476+1,(YEAR!$C$2+YEAR!$C$3-1)&amp;"       :="))</f>
        <v>1</v>
      </c>
      <c r="AG476">
        <f ca="1">IF(AF476&lt;1.1,AF476,IF(AF476&lt;YEAR!$C$2+YEAR!$C$3-2,AF476+1,(YEAR!$C$2+YEAR!$C$3-1)&amp;"       :="))</f>
        <v>1</v>
      </c>
      <c r="AH476">
        <f ca="1">IF(AG476&lt;1.1,AG476,IF(AG476&lt;YEAR!$C$2+YEAR!$C$3-2,AG476+1,(YEAR!$C$2+YEAR!$C$3-1)&amp;"       :="))</f>
        <v>1</v>
      </c>
      <c r="AI476">
        <f ca="1">IF(AH476&lt;1.1,AH476,IF(AH476&lt;YEAR!$C$2+YEAR!$C$3-2,AH476+1,(YEAR!$C$2+YEAR!$C$3-1)&amp;"       :="))</f>
        <v>1</v>
      </c>
      <c r="AJ476">
        <f ca="1">IF(AI476&lt;1.1,AI476,IF(AI476&lt;YEAR!$C$2+YEAR!$C$3-2,AI476+1,(YEAR!$C$2+YEAR!$C$3-1)&amp;"       :="))</f>
        <v>1</v>
      </c>
    </row>
    <row r="477" spans="1:36">
      <c r="A477">
        <f t="shared" ca="1" si="33"/>
        <v>12</v>
      </c>
      <c r="B477" t="s">
        <v>51</v>
      </c>
      <c r="C477" t="str">
        <f ca="1">IF(D477="",OFFSET(AvailabilityFactor!A$1,A477,0),C476)</f>
        <v>D2HYKC03</v>
      </c>
      <c r="D477" t="str" cm="1">
        <f t="array" aca="1" ref="D477" ca="1">IF(D476="",TS_DRC!$P$5,OFFSET(TS_DRC!P$5,RIGHT(D476,2),0,TRUE))</f>
        <v>TS22</v>
      </c>
      <c r="E477" t="str">
        <f t="shared" ca="1" si="34"/>
        <v>TS22</v>
      </c>
      <c r="F477">
        <f ca="1">IF($D477="",YEAR!C$2,1)</f>
        <v>1</v>
      </c>
      <c r="G477">
        <f ca="1">IF(F477&lt;1.1,F477,IF(F477&lt;YEAR!$C$2+YEAR!$C$3-2,F477+1,(YEAR!$C$2+YEAR!$C$3-1)&amp;"       :="))</f>
        <v>1</v>
      </c>
      <c r="H477">
        <f ca="1">IF(G477&lt;1.1,G477,IF(G477&lt;YEAR!$C$2+YEAR!$C$3-2,G477+1,(YEAR!$C$2+YEAR!$C$3-1)&amp;"       :="))</f>
        <v>1</v>
      </c>
      <c r="I477">
        <f ca="1">IF(H477&lt;1.1,H477,IF(H477&lt;YEAR!$C$2+YEAR!$C$3-2,H477+1,(YEAR!$C$2+YEAR!$C$3-1)&amp;"       :="))</f>
        <v>1</v>
      </c>
      <c r="J477">
        <f ca="1">IF(I477&lt;1.1,I477,IF(I477&lt;YEAR!$C$2+YEAR!$C$3-2,I477+1,(YEAR!$C$2+YEAR!$C$3-1)&amp;"       :="))</f>
        <v>1</v>
      </c>
      <c r="K477">
        <f ca="1">IF(J477&lt;1.1,J477,IF(J477&lt;YEAR!$C$2+YEAR!$C$3-2,J477+1,(YEAR!$C$2+YEAR!$C$3-1)&amp;"       :="))</f>
        <v>1</v>
      </c>
      <c r="L477">
        <f ca="1">IF(K477&lt;1.1,K477,IF(K477&lt;YEAR!$C$2+YEAR!$C$3-2,K477+1,(YEAR!$C$2+YEAR!$C$3-1)&amp;"       :="))</f>
        <v>1</v>
      </c>
      <c r="M477">
        <f ca="1">IF(L477&lt;1.1,L477,IF(L477&lt;YEAR!$C$2+YEAR!$C$3-2,L477+1,(YEAR!$C$2+YEAR!$C$3-1)&amp;"       :="))</f>
        <v>1</v>
      </c>
      <c r="N477">
        <f ca="1">IF(M477&lt;1.1,M477,IF(M477&lt;YEAR!$C$2+YEAR!$C$3-2,M477+1,(YEAR!$C$2+YEAR!$C$3-1)&amp;"       :="))</f>
        <v>1</v>
      </c>
      <c r="O477">
        <f ca="1">IF(N477&lt;1.1,N477,IF(N477&lt;YEAR!$C$2+YEAR!$C$3-2,N477+1,(YEAR!$C$2+YEAR!$C$3-1)&amp;"       :="))</f>
        <v>1</v>
      </c>
      <c r="P477">
        <f ca="1">IF(O477&lt;1.1,O477,IF(O477&lt;YEAR!$C$2+YEAR!$C$3-2,O477+1,(YEAR!$C$2+YEAR!$C$3-1)&amp;"       :="))</f>
        <v>1</v>
      </c>
      <c r="Q477">
        <f ca="1">IF(P477&lt;1.1,P477,IF(P477&lt;YEAR!$C$2+YEAR!$C$3-2,P477+1,(YEAR!$C$2+YEAR!$C$3-1)&amp;"       :="))</f>
        <v>1</v>
      </c>
      <c r="R477">
        <f ca="1">IF(Q477&lt;1.1,Q477,IF(Q477&lt;YEAR!$C$2+YEAR!$C$3-2,Q477+1,(YEAR!$C$2+YEAR!$C$3-1)&amp;"       :="))</f>
        <v>1</v>
      </c>
      <c r="S477">
        <f ca="1">IF(R477&lt;1.1,R477,IF(R477&lt;YEAR!$C$2+YEAR!$C$3-2,R477+1,(YEAR!$C$2+YEAR!$C$3-1)&amp;"       :="))</f>
        <v>1</v>
      </c>
      <c r="T477">
        <f ca="1">IF(S477&lt;1.1,S477,IF(S477&lt;YEAR!$C$2+YEAR!$C$3-2,S477+1,(YEAR!$C$2+YEAR!$C$3-1)&amp;"       :="))</f>
        <v>1</v>
      </c>
      <c r="U477">
        <f ca="1">IF(T477&lt;1.1,T477,IF(T477&lt;YEAR!$C$2+YEAR!$C$3-2,T477+1,(YEAR!$C$2+YEAR!$C$3-1)&amp;"       :="))</f>
        <v>1</v>
      </c>
      <c r="V477">
        <f ca="1">IF(U477&lt;1.1,U477,IF(U477&lt;YEAR!$C$2+YEAR!$C$3-2,U477+1,(YEAR!$C$2+YEAR!$C$3-1)&amp;"       :="))</f>
        <v>1</v>
      </c>
      <c r="W477">
        <f ca="1">IF(V477&lt;1.1,V477,IF(V477&lt;YEAR!$C$2+YEAR!$C$3-2,V477+1,(YEAR!$C$2+YEAR!$C$3-1)&amp;"       :="))</f>
        <v>1</v>
      </c>
      <c r="X477">
        <f ca="1">IF(W477&lt;1.1,W477,IF(W477&lt;YEAR!$C$2+YEAR!$C$3-2,W477+1,(YEAR!$C$2+YEAR!$C$3-1)&amp;"       :="))</f>
        <v>1</v>
      </c>
      <c r="Y477">
        <f ca="1">IF(X477&lt;1.1,X477,IF(X477&lt;YEAR!$C$2+YEAR!$C$3-2,X477+1,(YEAR!$C$2+YEAR!$C$3-1)&amp;"       :="))</f>
        <v>1</v>
      </c>
      <c r="Z477">
        <f ca="1">IF(Y477&lt;1.1,Y477,IF(Y477&lt;YEAR!$C$2+YEAR!$C$3-2,Y477+1,(YEAR!$C$2+YEAR!$C$3-1)&amp;"       :="))</f>
        <v>1</v>
      </c>
      <c r="AA477">
        <f ca="1">IF(Z477&lt;1.1,Z477,IF(Z477&lt;YEAR!$C$2+YEAR!$C$3-2,Z477+1,(YEAR!$C$2+YEAR!$C$3-1)&amp;"       :="))</f>
        <v>1</v>
      </c>
      <c r="AB477">
        <f ca="1">IF(AA477&lt;1.1,AA477,IF(AA477&lt;YEAR!$C$2+YEAR!$C$3-2,AA477+1,(YEAR!$C$2+YEAR!$C$3-1)&amp;"       :="))</f>
        <v>1</v>
      </c>
      <c r="AC477">
        <f ca="1">IF(AB477&lt;1.1,AB477,IF(AB477&lt;YEAR!$C$2+YEAR!$C$3-2,AB477+1,(YEAR!$C$2+YEAR!$C$3-1)&amp;"       :="))</f>
        <v>1</v>
      </c>
      <c r="AD477">
        <f ca="1">IF(AC477&lt;1.1,AC477,IF(AC477&lt;YEAR!$C$2+YEAR!$C$3-2,AC477+1,(YEAR!$C$2+YEAR!$C$3-1)&amp;"       :="))</f>
        <v>1</v>
      </c>
      <c r="AE477">
        <f ca="1">IF(AD477&lt;1.1,AD477,IF(AD477&lt;YEAR!$C$2+YEAR!$C$3-2,AD477+1,(YEAR!$C$2+YEAR!$C$3-1)&amp;"       :="))</f>
        <v>1</v>
      </c>
      <c r="AF477">
        <f ca="1">IF(AE477&lt;1.1,AE477,IF(AE477&lt;YEAR!$C$2+YEAR!$C$3-2,AE477+1,(YEAR!$C$2+YEAR!$C$3-1)&amp;"       :="))</f>
        <v>1</v>
      </c>
      <c r="AG477">
        <f ca="1">IF(AF477&lt;1.1,AF477,IF(AF477&lt;YEAR!$C$2+YEAR!$C$3-2,AF477+1,(YEAR!$C$2+YEAR!$C$3-1)&amp;"       :="))</f>
        <v>1</v>
      </c>
      <c r="AH477">
        <f ca="1">IF(AG477&lt;1.1,AG477,IF(AG477&lt;YEAR!$C$2+YEAR!$C$3-2,AG477+1,(YEAR!$C$2+YEAR!$C$3-1)&amp;"       :="))</f>
        <v>1</v>
      </c>
      <c r="AI477">
        <f ca="1">IF(AH477&lt;1.1,AH477,IF(AH477&lt;YEAR!$C$2+YEAR!$C$3-2,AH477+1,(YEAR!$C$2+YEAR!$C$3-1)&amp;"       :="))</f>
        <v>1</v>
      </c>
      <c r="AJ477">
        <f ca="1">IF(AI477&lt;1.1,AI477,IF(AI477&lt;YEAR!$C$2+YEAR!$C$3-2,AI477+1,(YEAR!$C$2+YEAR!$C$3-1)&amp;"       :="))</f>
        <v>1</v>
      </c>
    </row>
    <row r="478" spans="1:36">
      <c r="A478">
        <f t="shared" ca="1" si="33"/>
        <v>12</v>
      </c>
      <c r="B478" t="s">
        <v>51</v>
      </c>
      <c r="C478" t="str">
        <f ca="1">IF(D478="",OFFSET(AvailabilityFactor!A$1,A478,0),C477)</f>
        <v>D2HYKC03</v>
      </c>
      <c r="D478" t="str" cm="1">
        <f t="array" aca="1" ref="D478" ca="1">IF(D477="",TS_DRC!$P$5,OFFSET(TS_DRC!P$5,RIGHT(D477,2),0,TRUE))</f>
        <v>TS23</v>
      </c>
      <c r="E478" t="str">
        <f t="shared" ca="1" si="34"/>
        <v>TS23</v>
      </c>
      <c r="F478">
        <f ca="1">IF($D478="",YEAR!C$2,1)</f>
        <v>1</v>
      </c>
      <c r="G478">
        <f ca="1">IF(F478&lt;1.1,F478,IF(F478&lt;YEAR!$C$2+YEAR!$C$3-2,F478+1,(YEAR!$C$2+YEAR!$C$3-1)&amp;"       :="))</f>
        <v>1</v>
      </c>
      <c r="H478">
        <f ca="1">IF(G478&lt;1.1,G478,IF(G478&lt;YEAR!$C$2+YEAR!$C$3-2,G478+1,(YEAR!$C$2+YEAR!$C$3-1)&amp;"       :="))</f>
        <v>1</v>
      </c>
      <c r="I478">
        <f ca="1">IF(H478&lt;1.1,H478,IF(H478&lt;YEAR!$C$2+YEAR!$C$3-2,H478+1,(YEAR!$C$2+YEAR!$C$3-1)&amp;"       :="))</f>
        <v>1</v>
      </c>
      <c r="J478">
        <f ca="1">IF(I478&lt;1.1,I478,IF(I478&lt;YEAR!$C$2+YEAR!$C$3-2,I478+1,(YEAR!$C$2+YEAR!$C$3-1)&amp;"       :="))</f>
        <v>1</v>
      </c>
      <c r="K478">
        <f ca="1">IF(J478&lt;1.1,J478,IF(J478&lt;YEAR!$C$2+YEAR!$C$3-2,J478+1,(YEAR!$C$2+YEAR!$C$3-1)&amp;"       :="))</f>
        <v>1</v>
      </c>
      <c r="L478">
        <f ca="1">IF(K478&lt;1.1,K478,IF(K478&lt;YEAR!$C$2+YEAR!$C$3-2,K478+1,(YEAR!$C$2+YEAR!$C$3-1)&amp;"       :="))</f>
        <v>1</v>
      </c>
      <c r="M478">
        <f ca="1">IF(L478&lt;1.1,L478,IF(L478&lt;YEAR!$C$2+YEAR!$C$3-2,L478+1,(YEAR!$C$2+YEAR!$C$3-1)&amp;"       :="))</f>
        <v>1</v>
      </c>
      <c r="N478">
        <f ca="1">IF(M478&lt;1.1,M478,IF(M478&lt;YEAR!$C$2+YEAR!$C$3-2,M478+1,(YEAR!$C$2+YEAR!$C$3-1)&amp;"       :="))</f>
        <v>1</v>
      </c>
      <c r="O478">
        <f ca="1">IF(N478&lt;1.1,N478,IF(N478&lt;YEAR!$C$2+YEAR!$C$3-2,N478+1,(YEAR!$C$2+YEAR!$C$3-1)&amp;"       :="))</f>
        <v>1</v>
      </c>
      <c r="P478">
        <f ca="1">IF(O478&lt;1.1,O478,IF(O478&lt;YEAR!$C$2+YEAR!$C$3-2,O478+1,(YEAR!$C$2+YEAR!$C$3-1)&amp;"       :="))</f>
        <v>1</v>
      </c>
      <c r="Q478">
        <f ca="1">IF(P478&lt;1.1,P478,IF(P478&lt;YEAR!$C$2+YEAR!$C$3-2,P478+1,(YEAR!$C$2+YEAR!$C$3-1)&amp;"       :="))</f>
        <v>1</v>
      </c>
      <c r="R478">
        <f ca="1">IF(Q478&lt;1.1,Q478,IF(Q478&lt;YEAR!$C$2+YEAR!$C$3-2,Q478+1,(YEAR!$C$2+YEAR!$C$3-1)&amp;"       :="))</f>
        <v>1</v>
      </c>
      <c r="S478">
        <f ca="1">IF(R478&lt;1.1,R478,IF(R478&lt;YEAR!$C$2+YEAR!$C$3-2,R478+1,(YEAR!$C$2+YEAR!$C$3-1)&amp;"       :="))</f>
        <v>1</v>
      </c>
      <c r="T478">
        <f ca="1">IF(S478&lt;1.1,S478,IF(S478&lt;YEAR!$C$2+YEAR!$C$3-2,S478+1,(YEAR!$C$2+YEAR!$C$3-1)&amp;"       :="))</f>
        <v>1</v>
      </c>
      <c r="U478">
        <f ca="1">IF(T478&lt;1.1,T478,IF(T478&lt;YEAR!$C$2+YEAR!$C$3-2,T478+1,(YEAR!$C$2+YEAR!$C$3-1)&amp;"       :="))</f>
        <v>1</v>
      </c>
      <c r="V478">
        <f ca="1">IF(U478&lt;1.1,U478,IF(U478&lt;YEAR!$C$2+YEAR!$C$3-2,U478+1,(YEAR!$C$2+YEAR!$C$3-1)&amp;"       :="))</f>
        <v>1</v>
      </c>
      <c r="W478">
        <f ca="1">IF(V478&lt;1.1,V478,IF(V478&lt;YEAR!$C$2+YEAR!$C$3-2,V478+1,(YEAR!$C$2+YEAR!$C$3-1)&amp;"       :="))</f>
        <v>1</v>
      </c>
      <c r="X478">
        <f ca="1">IF(W478&lt;1.1,W478,IF(W478&lt;YEAR!$C$2+YEAR!$C$3-2,W478+1,(YEAR!$C$2+YEAR!$C$3-1)&amp;"       :="))</f>
        <v>1</v>
      </c>
      <c r="Y478">
        <f ca="1">IF(X478&lt;1.1,X478,IF(X478&lt;YEAR!$C$2+YEAR!$C$3-2,X478+1,(YEAR!$C$2+YEAR!$C$3-1)&amp;"       :="))</f>
        <v>1</v>
      </c>
      <c r="Z478">
        <f ca="1">IF(Y478&lt;1.1,Y478,IF(Y478&lt;YEAR!$C$2+YEAR!$C$3-2,Y478+1,(YEAR!$C$2+YEAR!$C$3-1)&amp;"       :="))</f>
        <v>1</v>
      </c>
      <c r="AA478">
        <f ca="1">IF(Z478&lt;1.1,Z478,IF(Z478&lt;YEAR!$C$2+YEAR!$C$3-2,Z478+1,(YEAR!$C$2+YEAR!$C$3-1)&amp;"       :="))</f>
        <v>1</v>
      </c>
      <c r="AB478">
        <f ca="1">IF(AA478&lt;1.1,AA478,IF(AA478&lt;YEAR!$C$2+YEAR!$C$3-2,AA478+1,(YEAR!$C$2+YEAR!$C$3-1)&amp;"       :="))</f>
        <v>1</v>
      </c>
      <c r="AC478">
        <f ca="1">IF(AB478&lt;1.1,AB478,IF(AB478&lt;YEAR!$C$2+YEAR!$C$3-2,AB478+1,(YEAR!$C$2+YEAR!$C$3-1)&amp;"       :="))</f>
        <v>1</v>
      </c>
      <c r="AD478">
        <f ca="1">IF(AC478&lt;1.1,AC478,IF(AC478&lt;YEAR!$C$2+YEAR!$C$3-2,AC478+1,(YEAR!$C$2+YEAR!$C$3-1)&amp;"       :="))</f>
        <v>1</v>
      </c>
      <c r="AE478">
        <f ca="1">IF(AD478&lt;1.1,AD478,IF(AD478&lt;YEAR!$C$2+YEAR!$C$3-2,AD478+1,(YEAR!$C$2+YEAR!$C$3-1)&amp;"       :="))</f>
        <v>1</v>
      </c>
      <c r="AF478">
        <f ca="1">IF(AE478&lt;1.1,AE478,IF(AE478&lt;YEAR!$C$2+YEAR!$C$3-2,AE478+1,(YEAR!$C$2+YEAR!$C$3-1)&amp;"       :="))</f>
        <v>1</v>
      </c>
      <c r="AG478">
        <f ca="1">IF(AF478&lt;1.1,AF478,IF(AF478&lt;YEAR!$C$2+YEAR!$C$3-2,AF478+1,(YEAR!$C$2+YEAR!$C$3-1)&amp;"       :="))</f>
        <v>1</v>
      </c>
      <c r="AH478">
        <f ca="1">IF(AG478&lt;1.1,AG478,IF(AG478&lt;YEAR!$C$2+YEAR!$C$3-2,AG478+1,(YEAR!$C$2+YEAR!$C$3-1)&amp;"       :="))</f>
        <v>1</v>
      </c>
      <c r="AI478">
        <f ca="1">IF(AH478&lt;1.1,AH478,IF(AH478&lt;YEAR!$C$2+YEAR!$C$3-2,AH478+1,(YEAR!$C$2+YEAR!$C$3-1)&amp;"       :="))</f>
        <v>1</v>
      </c>
      <c r="AJ478">
        <f ca="1">IF(AI478&lt;1.1,AI478,IF(AI478&lt;YEAR!$C$2+YEAR!$C$3-2,AI478+1,(YEAR!$C$2+YEAR!$C$3-1)&amp;"       :="))</f>
        <v>1</v>
      </c>
    </row>
    <row r="479" spans="1:36">
      <c r="A479">
        <f t="shared" ca="1" si="33"/>
        <v>12</v>
      </c>
      <c r="B479" t="s">
        <v>51</v>
      </c>
      <c r="C479" t="str">
        <f ca="1">IF(D479="",OFFSET(AvailabilityFactor!A$1,A479,0),C478)</f>
        <v>D2HYKC03</v>
      </c>
      <c r="D479" t="str" cm="1">
        <f t="array" aca="1" ref="D479" ca="1">IF(D478="",TS_DRC!$P$5,OFFSET(TS_DRC!P$5,RIGHT(D478,2),0,TRUE))</f>
        <v>TS24</v>
      </c>
      <c r="E479" t="str">
        <f t="shared" ca="1" si="34"/>
        <v>TS24</v>
      </c>
      <c r="F479">
        <f ca="1">IF($D479="",YEAR!C$2,1)</f>
        <v>1</v>
      </c>
      <c r="G479">
        <f ca="1">IF(F479&lt;1.1,F479,IF(F479&lt;YEAR!$C$2+YEAR!$C$3-2,F479+1,(YEAR!$C$2+YEAR!$C$3-1)&amp;"       :="))</f>
        <v>1</v>
      </c>
      <c r="H479">
        <f ca="1">IF(G479&lt;1.1,G479,IF(G479&lt;YEAR!$C$2+YEAR!$C$3-2,G479+1,(YEAR!$C$2+YEAR!$C$3-1)&amp;"       :="))</f>
        <v>1</v>
      </c>
      <c r="I479">
        <f ca="1">IF(H479&lt;1.1,H479,IF(H479&lt;YEAR!$C$2+YEAR!$C$3-2,H479+1,(YEAR!$C$2+YEAR!$C$3-1)&amp;"       :="))</f>
        <v>1</v>
      </c>
      <c r="J479">
        <f ca="1">IF(I479&lt;1.1,I479,IF(I479&lt;YEAR!$C$2+YEAR!$C$3-2,I479+1,(YEAR!$C$2+YEAR!$C$3-1)&amp;"       :="))</f>
        <v>1</v>
      </c>
      <c r="K479">
        <f ca="1">IF(J479&lt;1.1,J479,IF(J479&lt;YEAR!$C$2+YEAR!$C$3-2,J479+1,(YEAR!$C$2+YEAR!$C$3-1)&amp;"       :="))</f>
        <v>1</v>
      </c>
      <c r="L479">
        <f ca="1">IF(K479&lt;1.1,K479,IF(K479&lt;YEAR!$C$2+YEAR!$C$3-2,K479+1,(YEAR!$C$2+YEAR!$C$3-1)&amp;"       :="))</f>
        <v>1</v>
      </c>
      <c r="M479">
        <f ca="1">IF(L479&lt;1.1,L479,IF(L479&lt;YEAR!$C$2+YEAR!$C$3-2,L479+1,(YEAR!$C$2+YEAR!$C$3-1)&amp;"       :="))</f>
        <v>1</v>
      </c>
      <c r="N479">
        <f ca="1">IF(M479&lt;1.1,M479,IF(M479&lt;YEAR!$C$2+YEAR!$C$3-2,M479+1,(YEAR!$C$2+YEAR!$C$3-1)&amp;"       :="))</f>
        <v>1</v>
      </c>
      <c r="O479">
        <f ca="1">IF(N479&lt;1.1,N479,IF(N479&lt;YEAR!$C$2+YEAR!$C$3-2,N479+1,(YEAR!$C$2+YEAR!$C$3-1)&amp;"       :="))</f>
        <v>1</v>
      </c>
      <c r="P479">
        <f ca="1">IF(O479&lt;1.1,O479,IF(O479&lt;YEAR!$C$2+YEAR!$C$3-2,O479+1,(YEAR!$C$2+YEAR!$C$3-1)&amp;"       :="))</f>
        <v>1</v>
      </c>
      <c r="Q479">
        <f ca="1">IF(P479&lt;1.1,P479,IF(P479&lt;YEAR!$C$2+YEAR!$C$3-2,P479+1,(YEAR!$C$2+YEAR!$C$3-1)&amp;"       :="))</f>
        <v>1</v>
      </c>
      <c r="R479">
        <f ca="1">IF(Q479&lt;1.1,Q479,IF(Q479&lt;YEAR!$C$2+YEAR!$C$3-2,Q479+1,(YEAR!$C$2+YEAR!$C$3-1)&amp;"       :="))</f>
        <v>1</v>
      </c>
      <c r="S479">
        <f ca="1">IF(R479&lt;1.1,R479,IF(R479&lt;YEAR!$C$2+YEAR!$C$3-2,R479+1,(YEAR!$C$2+YEAR!$C$3-1)&amp;"       :="))</f>
        <v>1</v>
      </c>
      <c r="T479">
        <f ca="1">IF(S479&lt;1.1,S479,IF(S479&lt;YEAR!$C$2+YEAR!$C$3-2,S479+1,(YEAR!$C$2+YEAR!$C$3-1)&amp;"       :="))</f>
        <v>1</v>
      </c>
      <c r="U479">
        <f ca="1">IF(T479&lt;1.1,T479,IF(T479&lt;YEAR!$C$2+YEAR!$C$3-2,T479+1,(YEAR!$C$2+YEAR!$C$3-1)&amp;"       :="))</f>
        <v>1</v>
      </c>
      <c r="V479">
        <f ca="1">IF(U479&lt;1.1,U479,IF(U479&lt;YEAR!$C$2+YEAR!$C$3-2,U479+1,(YEAR!$C$2+YEAR!$C$3-1)&amp;"       :="))</f>
        <v>1</v>
      </c>
      <c r="W479">
        <f ca="1">IF(V479&lt;1.1,V479,IF(V479&lt;YEAR!$C$2+YEAR!$C$3-2,V479+1,(YEAR!$C$2+YEAR!$C$3-1)&amp;"       :="))</f>
        <v>1</v>
      </c>
      <c r="X479">
        <f ca="1">IF(W479&lt;1.1,W479,IF(W479&lt;YEAR!$C$2+YEAR!$C$3-2,W479+1,(YEAR!$C$2+YEAR!$C$3-1)&amp;"       :="))</f>
        <v>1</v>
      </c>
      <c r="Y479">
        <f ca="1">IF(X479&lt;1.1,X479,IF(X479&lt;YEAR!$C$2+YEAR!$C$3-2,X479+1,(YEAR!$C$2+YEAR!$C$3-1)&amp;"       :="))</f>
        <v>1</v>
      </c>
      <c r="Z479">
        <f ca="1">IF(Y479&lt;1.1,Y479,IF(Y479&lt;YEAR!$C$2+YEAR!$C$3-2,Y479+1,(YEAR!$C$2+YEAR!$C$3-1)&amp;"       :="))</f>
        <v>1</v>
      </c>
      <c r="AA479">
        <f ca="1">IF(Z479&lt;1.1,Z479,IF(Z479&lt;YEAR!$C$2+YEAR!$C$3-2,Z479+1,(YEAR!$C$2+YEAR!$C$3-1)&amp;"       :="))</f>
        <v>1</v>
      </c>
      <c r="AB479">
        <f ca="1">IF(AA479&lt;1.1,AA479,IF(AA479&lt;YEAR!$C$2+YEAR!$C$3-2,AA479+1,(YEAR!$C$2+YEAR!$C$3-1)&amp;"       :="))</f>
        <v>1</v>
      </c>
      <c r="AC479">
        <f ca="1">IF(AB479&lt;1.1,AB479,IF(AB479&lt;YEAR!$C$2+YEAR!$C$3-2,AB479+1,(YEAR!$C$2+YEAR!$C$3-1)&amp;"       :="))</f>
        <v>1</v>
      </c>
      <c r="AD479">
        <f ca="1">IF(AC479&lt;1.1,AC479,IF(AC479&lt;YEAR!$C$2+YEAR!$C$3-2,AC479+1,(YEAR!$C$2+YEAR!$C$3-1)&amp;"       :="))</f>
        <v>1</v>
      </c>
      <c r="AE479">
        <f ca="1">IF(AD479&lt;1.1,AD479,IF(AD479&lt;YEAR!$C$2+YEAR!$C$3-2,AD479+1,(YEAR!$C$2+YEAR!$C$3-1)&amp;"       :="))</f>
        <v>1</v>
      </c>
      <c r="AF479">
        <f ca="1">IF(AE479&lt;1.1,AE479,IF(AE479&lt;YEAR!$C$2+YEAR!$C$3-2,AE479+1,(YEAR!$C$2+YEAR!$C$3-1)&amp;"       :="))</f>
        <v>1</v>
      </c>
      <c r="AG479">
        <f ca="1">IF(AF479&lt;1.1,AF479,IF(AF479&lt;YEAR!$C$2+YEAR!$C$3-2,AF479+1,(YEAR!$C$2+YEAR!$C$3-1)&amp;"       :="))</f>
        <v>1</v>
      </c>
      <c r="AH479">
        <f ca="1">IF(AG479&lt;1.1,AG479,IF(AG479&lt;YEAR!$C$2+YEAR!$C$3-2,AG479+1,(YEAR!$C$2+YEAR!$C$3-1)&amp;"       :="))</f>
        <v>1</v>
      </c>
      <c r="AI479">
        <f ca="1">IF(AH479&lt;1.1,AH479,IF(AH479&lt;YEAR!$C$2+YEAR!$C$3-2,AH479+1,(YEAR!$C$2+YEAR!$C$3-1)&amp;"       :="))</f>
        <v>1</v>
      </c>
      <c r="AJ479">
        <f ca="1">IF(AI479&lt;1.1,AI479,IF(AI479&lt;YEAR!$C$2+YEAR!$C$3-2,AI479+1,(YEAR!$C$2+YEAR!$C$3-1)&amp;"       :="))</f>
        <v>1</v>
      </c>
    </row>
    <row r="480" spans="1:36">
      <c r="A480">
        <f t="shared" ca="1" si="33"/>
        <v>12</v>
      </c>
      <c r="B480" t="s">
        <v>51</v>
      </c>
      <c r="C480" t="str">
        <f ca="1">IF(D480="",OFFSET(AvailabilityFactor!A$1,A480,0),C479)</f>
        <v>D2HYKC03</v>
      </c>
      <c r="D480" t="str" cm="1">
        <f t="array" aca="1" ref="D480" ca="1">IF(D479="",TS_DRC!$P$5,OFFSET(TS_DRC!P$5,RIGHT(D479,2),0,TRUE))</f>
        <v>TS25</v>
      </c>
      <c r="E480" t="str">
        <f t="shared" ca="1" si="34"/>
        <v>TS25</v>
      </c>
      <c r="F480">
        <f ca="1">IF($D480="",YEAR!C$2,1)</f>
        <v>1</v>
      </c>
      <c r="G480">
        <f ca="1">IF(F480&lt;1.1,F480,IF(F480&lt;YEAR!$C$2+YEAR!$C$3-2,F480+1,(YEAR!$C$2+YEAR!$C$3-1)&amp;"       :="))</f>
        <v>1</v>
      </c>
      <c r="H480">
        <f ca="1">IF(G480&lt;1.1,G480,IF(G480&lt;YEAR!$C$2+YEAR!$C$3-2,G480+1,(YEAR!$C$2+YEAR!$C$3-1)&amp;"       :="))</f>
        <v>1</v>
      </c>
      <c r="I480">
        <f ca="1">IF(H480&lt;1.1,H480,IF(H480&lt;YEAR!$C$2+YEAR!$C$3-2,H480+1,(YEAR!$C$2+YEAR!$C$3-1)&amp;"       :="))</f>
        <v>1</v>
      </c>
      <c r="J480">
        <f ca="1">IF(I480&lt;1.1,I480,IF(I480&lt;YEAR!$C$2+YEAR!$C$3-2,I480+1,(YEAR!$C$2+YEAR!$C$3-1)&amp;"       :="))</f>
        <v>1</v>
      </c>
      <c r="K480">
        <f ca="1">IF(J480&lt;1.1,J480,IF(J480&lt;YEAR!$C$2+YEAR!$C$3-2,J480+1,(YEAR!$C$2+YEAR!$C$3-1)&amp;"       :="))</f>
        <v>1</v>
      </c>
      <c r="L480">
        <f ca="1">IF(K480&lt;1.1,K480,IF(K480&lt;YEAR!$C$2+YEAR!$C$3-2,K480+1,(YEAR!$C$2+YEAR!$C$3-1)&amp;"       :="))</f>
        <v>1</v>
      </c>
      <c r="M480">
        <f ca="1">IF(L480&lt;1.1,L480,IF(L480&lt;YEAR!$C$2+YEAR!$C$3-2,L480+1,(YEAR!$C$2+YEAR!$C$3-1)&amp;"       :="))</f>
        <v>1</v>
      </c>
      <c r="N480">
        <f ca="1">IF(M480&lt;1.1,M480,IF(M480&lt;YEAR!$C$2+YEAR!$C$3-2,M480+1,(YEAR!$C$2+YEAR!$C$3-1)&amp;"       :="))</f>
        <v>1</v>
      </c>
      <c r="O480">
        <f ca="1">IF(N480&lt;1.1,N480,IF(N480&lt;YEAR!$C$2+YEAR!$C$3-2,N480+1,(YEAR!$C$2+YEAR!$C$3-1)&amp;"       :="))</f>
        <v>1</v>
      </c>
      <c r="P480">
        <f ca="1">IF(O480&lt;1.1,O480,IF(O480&lt;YEAR!$C$2+YEAR!$C$3-2,O480+1,(YEAR!$C$2+YEAR!$C$3-1)&amp;"       :="))</f>
        <v>1</v>
      </c>
      <c r="Q480">
        <f ca="1">IF(P480&lt;1.1,P480,IF(P480&lt;YEAR!$C$2+YEAR!$C$3-2,P480+1,(YEAR!$C$2+YEAR!$C$3-1)&amp;"       :="))</f>
        <v>1</v>
      </c>
      <c r="R480">
        <f ca="1">IF(Q480&lt;1.1,Q480,IF(Q480&lt;YEAR!$C$2+YEAR!$C$3-2,Q480+1,(YEAR!$C$2+YEAR!$C$3-1)&amp;"       :="))</f>
        <v>1</v>
      </c>
      <c r="S480">
        <f ca="1">IF(R480&lt;1.1,R480,IF(R480&lt;YEAR!$C$2+YEAR!$C$3-2,R480+1,(YEAR!$C$2+YEAR!$C$3-1)&amp;"       :="))</f>
        <v>1</v>
      </c>
      <c r="T480">
        <f ca="1">IF(S480&lt;1.1,S480,IF(S480&lt;YEAR!$C$2+YEAR!$C$3-2,S480+1,(YEAR!$C$2+YEAR!$C$3-1)&amp;"       :="))</f>
        <v>1</v>
      </c>
      <c r="U480">
        <f ca="1">IF(T480&lt;1.1,T480,IF(T480&lt;YEAR!$C$2+YEAR!$C$3-2,T480+1,(YEAR!$C$2+YEAR!$C$3-1)&amp;"       :="))</f>
        <v>1</v>
      </c>
      <c r="V480">
        <f ca="1">IF(U480&lt;1.1,U480,IF(U480&lt;YEAR!$C$2+YEAR!$C$3-2,U480+1,(YEAR!$C$2+YEAR!$C$3-1)&amp;"       :="))</f>
        <v>1</v>
      </c>
      <c r="W480">
        <f ca="1">IF(V480&lt;1.1,V480,IF(V480&lt;YEAR!$C$2+YEAR!$C$3-2,V480+1,(YEAR!$C$2+YEAR!$C$3-1)&amp;"       :="))</f>
        <v>1</v>
      </c>
      <c r="X480">
        <f ca="1">IF(W480&lt;1.1,W480,IF(W480&lt;YEAR!$C$2+YEAR!$C$3-2,W480+1,(YEAR!$C$2+YEAR!$C$3-1)&amp;"       :="))</f>
        <v>1</v>
      </c>
      <c r="Y480">
        <f ca="1">IF(X480&lt;1.1,X480,IF(X480&lt;YEAR!$C$2+YEAR!$C$3-2,X480+1,(YEAR!$C$2+YEAR!$C$3-1)&amp;"       :="))</f>
        <v>1</v>
      </c>
      <c r="Z480">
        <f ca="1">IF(Y480&lt;1.1,Y480,IF(Y480&lt;YEAR!$C$2+YEAR!$C$3-2,Y480+1,(YEAR!$C$2+YEAR!$C$3-1)&amp;"       :="))</f>
        <v>1</v>
      </c>
      <c r="AA480">
        <f ca="1">IF(Z480&lt;1.1,Z480,IF(Z480&lt;YEAR!$C$2+YEAR!$C$3-2,Z480+1,(YEAR!$C$2+YEAR!$C$3-1)&amp;"       :="))</f>
        <v>1</v>
      </c>
      <c r="AB480">
        <f ca="1">IF(AA480&lt;1.1,AA480,IF(AA480&lt;YEAR!$C$2+YEAR!$C$3-2,AA480+1,(YEAR!$C$2+YEAR!$C$3-1)&amp;"       :="))</f>
        <v>1</v>
      </c>
      <c r="AC480">
        <f ca="1">IF(AB480&lt;1.1,AB480,IF(AB480&lt;YEAR!$C$2+YEAR!$C$3-2,AB480+1,(YEAR!$C$2+YEAR!$C$3-1)&amp;"       :="))</f>
        <v>1</v>
      </c>
      <c r="AD480">
        <f ca="1">IF(AC480&lt;1.1,AC480,IF(AC480&lt;YEAR!$C$2+YEAR!$C$3-2,AC480+1,(YEAR!$C$2+YEAR!$C$3-1)&amp;"       :="))</f>
        <v>1</v>
      </c>
      <c r="AE480">
        <f ca="1">IF(AD480&lt;1.1,AD480,IF(AD480&lt;YEAR!$C$2+YEAR!$C$3-2,AD480+1,(YEAR!$C$2+YEAR!$C$3-1)&amp;"       :="))</f>
        <v>1</v>
      </c>
      <c r="AF480">
        <f ca="1">IF(AE480&lt;1.1,AE480,IF(AE480&lt;YEAR!$C$2+YEAR!$C$3-2,AE480+1,(YEAR!$C$2+YEAR!$C$3-1)&amp;"       :="))</f>
        <v>1</v>
      </c>
      <c r="AG480">
        <f ca="1">IF(AF480&lt;1.1,AF480,IF(AF480&lt;YEAR!$C$2+YEAR!$C$3-2,AF480+1,(YEAR!$C$2+YEAR!$C$3-1)&amp;"       :="))</f>
        <v>1</v>
      </c>
      <c r="AH480">
        <f ca="1">IF(AG480&lt;1.1,AG480,IF(AG480&lt;YEAR!$C$2+YEAR!$C$3-2,AG480+1,(YEAR!$C$2+YEAR!$C$3-1)&amp;"       :="))</f>
        <v>1</v>
      </c>
      <c r="AI480">
        <f ca="1">IF(AH480&lt;1.1,AH480,IF(AH480&lt;YEAR!$C$2+YEAR!$C$3-2,AH480+1,(YEAR!$C$2+YEAR!$C$3-1)&amp;"       :="))</f>
        <v>1</v>
      </c>
      <c r="AJ480">
        <f ca="1">IF(AI480&lt;1.1,AI480,IF(AI480&lt;YEAR!$C$2+YEAR!$C$3-2,AI480+1,(YEAR!$C$2+YEAR!$C$3-1)&amp;"       :="))</f>
        <v>1</v>
      </c>
    </row>
    <row r="481" spans="1:36">
      <c r="A481">
        <f t="shared" ca="1" si="33"/>
        <v>12</v>
      </c>
      <c r="B481" t="s">
        <v>51</v>
      </c>
      <c r="C481" t="str">
        <f ca="1">IF(D481="",OFFSET(AvailabilityFactor!A$1,A481,0),C480)</f>
        <v>D2HYKC03</v>
      </c>
      <c r="D481" t="str" cm="1">
        <f t="array" aca="1" ref="D481" ca="1">IF(D480="",TS_DRC!$P$5,OFFSET(TS_DRC!P$5,RIGHT(D480,2),0,TRUE))</f>
        <v>TS26</v>
      </c>
      <c r="E481" t="str">
        <f t="shared" ca="1" si="34"/>
        <v>TS26</v>
      </c>
      <c r="F481">
        <f ca="1">IF($D481="",YEAR!C$2,1)</f>
        <v>1</v>
      </c>
      <c r="G481">
        <f ca="1">IF(F481&lt;1.1,F481,IF(F481&lt;YEAR!$C$2+YEAR!$C$3-2,F481+1,(YEAR!$C$2+YEAR!$C$3-1)&amp;"       :="))</f>
        <v>1</v>
      </c>
      <c r="H481">
        <f ca="1">IF(G481&lt;1.1,G481,IF(G481&lt;YEAR!$C$2+YEAR!$C$3-2,G481+1,(YEAR!$C$2+YEAR!$C$3-1)&amp;"       :="))</f>
        <v>1</v>
      </c>
      <c r="I481">
        <f ca="1">IF(H481&lt;1.1,H481,IF(H481&lt;YEAR!$C$2+YEAR!$C$3-2,H481+1,(YEAR!$C$2+YEAR!$C$3-1)&amp;"       :="))</f>
        <v>1</v>
      </c>
      <c r="J481">
        <f ca="1">IF(I481&lt;1.1,I481,IF(I481&lt;YEAR!$C$2+YEAR!$C$3-2,I481+1,(YEAR!$C$2+YEAR!$C$3-1)&amp;"       :="))</f>
        <v>1</v>
      </c>
      <c r="K481">
        <f ca="1">IF(J481&lt;1.1,J481,IF(J481&lt;YEAR!$C$2+YEAR!$C$3-2,J481+1,(YEAR!$C$2+YEAR!$C$3-1)&amp;"       :="))</f>
        <v>1</v>
      </c>
      <c r="L481">
        <f ca="1">IF(K481&lt;1.1,K481,IF(K481&lt;YEAR!$C$2+YEAR!$C$3-2,K481+1,(YEAR!$C$2+YEAR!$C$3-1)&amp;"       :="))</f>
        <v>1</v>
      </c>
      <c r="M481">
        <f ca="1">IF(L481&lt;1.1,L481,IF(L481&lt;YEAR!$C$2+YEAR!$C$3-2,L481+1,(YEAR!$C$2+YEAR!$C$3-1)&amp;"       :="))</f>
        <v>1</v>
      </c>
      <c r="N481">
        <f ca="1">IF(M481&lt;1.1,M481,IF(M481&lt;YEAR!$C$2+YEAR!$C$3-2,M481+1,(YEAR!$C$2+YEAR!$C$3-1)&amp;"       :="))</f>
        <v>1</v>
      </c>
      <c r="O481">
        <f ca="1">IF(N481&lt;1.1,N481,IF(N481&lt;YEAR!$C$2+YEAR!$C$3-2,N481+1,(YEAR!$C$2+YEAR!$C$3-1)&amp;"       :="))</f>
        <v>1</v>
      </c>
      <c r="P481">
        <f ca="1">IF(O481&lt;1.1,O481,IF(O481&lt;YEAR!$C$2+YEAR!$C$3-2,O481+1,(YEAR!$C$2+YEAR!$C$3-1)&amp;"       :="))</f>
        <v>1</v>
      </c>
      <c r="Q481">
        <f ca="1">IF(P481&lt;1.1,P481,IF(P481&lt;YEAR!$C$2+YEAR!$C$3-2,P481+1,(YEAR!$C$2+YEAR!$C$3-1)&amp;"       :="))</f>
        <v>1</v>
      </c>
      <c r="R481">
        <f ca="1">IF(Q481&lt;1.1,Q481,IF(Q481&lt;YEAR!$C$2+YEAR!$C$3-2,Q481+1,(YEAR!$C$2+YEAR!$C$3-1)&amp;"       :="))</f>
        <v>1</v>
      </c>
      <c r="S481">
        <f ca="1">IF(R481&lt;1.1,R481,IF(R481&lt;YEAR!$C$2+YEAR!$C$3-2,R481+1,(YEAR!$C$2+YEAR!$C$3-1)&amp;"       :="))</f>
        <v>1</v>
      </c>
      <c r="T481">
        <f ca="1">IF(S481&lt;1.1,S481,IF(S481&lt;YEAR!$C$2+YEAR!$C$3-2,S481+1,(YEAR!$C$2+YEAR!$C$3-1)&amp;"       :="))</f>
        <v>1</v>
      </c>
      <c r="U481">
        <f ca="1">IF(T481&lt;1.1,T481,IF(T481&lt;YEAR!$C$2+YEAR!$C$3-2,T481+1,(YEAR!$C$2+YEAR!$C$3-1)&amp;"       :="))</f>
        <v>1</v>
      </c>
      <c r="V481">
        <f ca="1">IF(U481&lt;1.1,U481,IF(U481&lt;YEAR!$C$2+YEAR!$C$3-2,U481+1,(YEAR!$C$2+YEAR!$C$3-1)&amp;"       :="))</f>
        <v>1</v>
      </c>
      <c r="W481">
        <f ca="1">IF(V481&lt;1.1,V481,IF(V481&lt;YEAR!$C$2+YEAR!$C$3-2,V481+1,(YEAR!$C$2+YEAR!$C$3-1)&amp;"       :="))</f>
        <v>1</v>
      </c>
      <c r="X481">
        <f ca="1">IF(W481&lt;1.1,W481,IF(W481&lt;YEAR!$C$2+YEAR!$C$3-2,W481+1,(YEAR!$C$2+YEAR!$C$3-1)&amp;"       :="))</f>
        <v>1</v>
      </c>
      <c r="Y481">
        <f ca="1">IF(X481&lt;1.1,X481,IF(X481&lt;YEAR!$C$2+YEAR!$C$3-2,X481+1,(YEAR!$C$2+YEAR!$C$3-1)&amp;"       :="))</f>
        <v>1</v>
      </c>
      <c r="Z481">
        <f ca="1">IF(Y481&lt;1.1,Y481,IF(Y481&lt;YEAR!$C$2+YEAR!$C$3-2,Y481+1,(YEAR!$C$2+YEAR!$C$3-1)&amp;"       :="))</f>
        <v>1</v>
      </c>
      <c r="AA481">
        <f ca="1">IF(Z481&lt;1.1,Z481,IF(Z481&lt;YEAR!$C$2+YEAR!$C$3-2,Z481+1,(YEAR!$C$2+YEAR!$C$3-1)&amp;"       :="))</f>
        <v>1</v>
      </c>
      <c r="AB481">
        <f ca="1">IF(AA481&lt;1.1,AA481,IF(AA481&lt;YEAR!$C$2+YEAR!$C$3-2,AA481+1,(YEAR!$C$2+YEAR!$C$3-1)&amp;"       :="))</f>
        <v>1</v>
      </c>
      <c r="AC481">
        <f ca="1">IF(AB481&lt;1.1,AB481,IF(AB481&lt;YEAR!$C$2+YEAR!$C$3-2,AB481+1,(YEAR!$C$2+YEAR!$C$3-1)&amp;"       :="))</f>
        <v>1</v>
      </c>
      <c r="AD481">
        <f ca="1">IF(AC481&lt;1.1,AC481,IF(AC481&lt;YEAR!$C$2+YEAR!$C$3-2,AC481+1,(YEAR!$C$2+YEAR!$C$3-1)&amp;"       :="))</f>
        <v>1</v>
      </c>
      <c r="AE481">
        <f ca="1">IF(AD481&lt;1.1,AD481,IF(AD481&lt;YEAR!$C$2+YEAR!$C$3-2,AD481+1,(YEAR!$C$2+YEAR!$C$3-1)&amp;"       :="))</f>
        <v>1</v>
      </c>
      <c r="AF481">
        <f ca="1">IF(AE481&lt;1.1,AE481,IF(AE481&lt;YEAR!$C$2+YEAR!$C$3-2,AE481+1,(YEAR!$C$2+YEAR!$C$3-1)&amp;"       :="))</f>
        <v>1</v>
      </c>
      <c r="AG481">
        <f ca="1">IF(AF481&lt;1.1,AF481,IF(AF481&lt;YEAR!$C$2+YEAR!$C$3-2,AF481+1,(YEAR!$C$2+YEAR!$C$3-1)&amp;"       :="))</f>
        <v>1</v>
      </c>
      <c r="AH481">
        <f ca="1">IF(AG481&lt;1.1,AG481,IF(AG481&lt;YEAR!$C$2+YEAR!$C$3-2,AG481+1,(YEAR!$C$2+YEAR!$C$3-1)&amp;"       :="))</f>
        <v>1</v>
      </c>
      <c r="AI481">
        <f ca="1">IF(AH481&lt;1.1,AH481,IF(AH481&lt;YEAR!$C$2+YEAR!$C$3-2,AH481+1,(YEAR!$C$2+YEAR!$C$3-1)&amp;"       :="))</f>
        <v>1</v>
      </c>
      <c r="AJ481">
        <f ca="1">IF(AI481&lt;1.1,AI481,IF(AI481&lt;YEAR!$C$2+YEAR!$C$3-2,AI481+1,(YEAR!$C$2+YEAR!$C$3-1)&amp;"       :="))</f>
        <v>1</v>
      </c>
    </row>
    <row r="482" spans="1:36">
      <c r="A482">
        <f t="shared" ca="1" si="33"/>
        <v>12</v>
      </c>
      <c r="B482" t="s">
        <v>51</v>
      </c>
      <c r="C482" t="str">
        <f ca="1">IF(D482="",OFFSET(AvailabilityFactor!A$1,A482,0),C481)</f>
        <v>D2HYKC03</v>
      </c>
      <c r="D482" t="str" cm="1">
        <f t="array" aca="1" ref="D482" ca="1">IF(D481="",TS_DRC!$P$5,OFFSET(TS_DRC!P$5,RIGHT(D481,2),0,TRUE))</f>
        <v>TS27</v>
      </c>
      <c r="E482" t="str">
        <f t="shared" ca="1" si="34"/>
        <v>TS27</v>
      </c>
      <c r="F482">
        <f ca="1">IF($D482="",YEAR!C$2,1)</f>
        <v>1</v>
      </c>
      <c r="G482">
        <f ca="1">IF(F482&lt;1.1,F482,IF(F482&lt;YEAR!$C$2+YEAR!$C$3-2,F482+1,(YEAR!$C$2+YEAR!$C$3-1)&amp;"       :="))</f>
        <v>1</v>
      </c>
      <c r="H482">
        <f ca="1">IF(G482&lt;1.1,G482,IF(G482&lt;YEAR!$C$2+YEAR!$C$3-2,G482+1,(YEAR!$C$2+YEAR!$C$3-1)&amp;"       :="))</f>
        <v>1</v>
      </c>
      <c r="I482">
        <f ca="1">IF(H482&lt;1.1,H482,IF(H482&lt;YEAR!$C$2+YEAR!$C$3-2,H482+1,(YEAR!$C$2+YEAR!$C$3-1)&amp;"       :="))</f>
        <v>1</v>
      </c>
      <c r="J482">
        <f ca="1">IF(I482&lt;1.1,I482,IF(I482&lt;YEAR!$C$2+YEAR!$C$3-2,I482+1,(YEAR!$C$2+YEAR!$C$3-1)&amp;"       :="))</f>
        <v>1</v>
      </c>
      <c r="K482">
        <f ca="1">IF(J482&lt;1.1,J482,IF(J482&lt;YEAR!$C$2+YEAR!$C$3-2,J482+1,(YEAR!$C$2+YEAR!$C$3-1)&amp;"       :="))</f>
        <v>1</v>
      </c>
      <c r="L482">
        <f ca="1">IF(K482&lt;1.1,K482,IF(K482&lt;YEAR!$C$2+YEAR!$C$3-2,K482+1,(YEAR!$C$2+YEAR!$C$3-1)&amp;"       :="))</f>
        <v>1</v>
      </c>
      <c r="M482">
        <f ca="1">IF(L482&lt;1.1,L482,IF(L482&lt;YEAR!$C$2+YEAR!$C$3-2,L482+1,(YEAR!$C$2+YEAR!$C$3-1)&amp;"       :="))</f>
        <v>1</v>
      </c>
      <c r="N482">
        <f ca="1">IF(M482&lt;1.1,M482,IF(M482&lt;YEAR!$C$2+YEAR!$C$3-2,M482+1,(YEAR!$C$2+YEAR!$C$3-1)&amp;"       :="))</f>
        <v>1</v>
      </c>
      <c r="O482">
        <f ca="1">IF(N482&lt;1.1,N482,IF(N482&lt;YEAR!$C$2+YEAR!$C$3-2,N482+1,(YEAR!$C$2+YEAR!$C$3-1)&amp;"       :="))</f>
        <v>1</v>
      </c>
      <c r="P482">
        <f ca="1">IF(O482&lt;1.1,O482,IF(O482&lt;YEAR!$C$2+YEAR!$C$3-2,O482+1,(YEAR!$C$2+YEAR!$C$3-1)&amp;"       :="))</f>
        <v>1</v>
      </c>
      <c r="Q482">
        <f ca="1">IF(P482&lt;1.1,P482,IF(P482&lt;YEAR!$C$2+YEAR!$C$3-2,P482+1,(YEAR!$C$2+YEAR!$C$3-1)&amp;"       :="))</f>
        <v>1</v>
      </c>
      <c r="R482">
        <f ca="1">IF(Q482&lt;1.1,Q482,IF(Q482&lt;YEAR!$C$2+YEAR!$C$3-2,Q482+1,(YEAR!$C$2+YEAR!$C$3-1)&amp;"       :="))</f>
        <v>1</v>
      </c>
      <c r="S482">
        <f ca="1">IF(R482&lt;1.1,R482,IF(R482&lt;YEAR!$C$2+YEAR!$C$3-2,R482+1,(YEAR!$C$2+YEAR!$C$3-1)&amp;"       :="))</f>
        <v>1</v>
      </c>
      <c r="T482">
        <f ca="1">IF(S482&lt;1.1,S482,IF(S482&lt;YEAR!$C$2+YEAR!$C$3-2,S482+1,(YEAR!$C$2+YEAR!$C$3-1)&amp;"       :="))</f>
        <v>1</v>
      </c>
      <c r="U482">
        <f ca="1">IF(T482&lt;1.1,T482,IF(T482&lt;YEAR!$C$2+YEAR!$C$3-2,T482+1,(YEAR!$C$2+YEAR!$C$3-1)&amp;"       :="))</f>
        <v>1</v>
      </c>
      <c r="V482">
        <f ca="1">IF(U482&lt;1.1,U482,IF(U482&lt;YEAR!$C$2+YEAR!$C$3-2,U482+1,(YEAR!$C$2+YEAR!$C$3-1)&amp;"       :="))</f>
        <v>1</v>
      </c>
      <c r="W482">
        <f ca="1">IF(V482&lt;1.1,V482,IF(V482&lt;YEAR!$C$2+YEAR!$C$3-2,V482+1,(YEAR!$C$2+YEAR!$C$3-1)&amp;"       :="))</f>
        <v>1</v>
      </c>
      <c r="X482">
        <f ca="1">IF(W482&lt;1.1,W482,IF(W482&lt;YEAR!$C$2+YEAR!$C$3-2,W482+1,(YEAR!$C$2+YEAR!$C$3-1)&amp;"       :="))</f>
        <v>1</v>
      </c>
      <c r="Y482">
        <f ca="1">IF(X482&lt;1.1,X482,IF(X482&lt;YEAR!$C$2+YEAR!$C$3-2,X482+1,(YEAR!$C$2+YEAR!$C$3-1)&amp;"       :="))</f>
        <v>1</v>
      </c>
      <c r="Z482">
        <f ca="1">IF(Y482&lt;1.1,Y482,IF(Y482&lt;YEAR!$C$2+YEAR!$C$3-2,Y482+1,(YEAR!$C$2+YEAR!$C$3-1)&amp;"       :="))</f>
        <v>1</v>
      </c>
      <c r="AA482">
        <f ca="1">IF(Z482&lt;1.1,Z482,IF(Z482&lt;YEAR!$C$2+YEAR!$C$3-2,Z482+1,(YEAR!$C$2+YEAR!$C$3-1)&amp;"       :="))</f>
        <v>1</v>
      </c>
      <c r="AB482">
        <f ca="1">IF(AA482&lt;1.1,AA482,IF(AA482&lt;YEAR!$C$2+YEAR!$C$3-2,AA482+1,(YEAR!$C$2+YEAR!$C$3-1)&amp;"       :="))</f>
        <v>1</v>
      </c>
      <c r="AC482">
        <f ca="1">IF(AB482&lt;1.1,AB482,IF(AB482&lt;YEAR!$C$2+YEAR!$C$3-2,AB482+1,(YEAR!$C$2+YEAR!$C$3-1)&amp;"       :="))</f>
        <v>1</v>
      </c>
      <c r="AD482">
        <f ca="1">IF(AC482&lt;1.1,AC482,IF(AC482&lt;YEAR!$C$2+YEAR!$C$3-2,AC482+1,(YEAR!$C$2+YEAR!$C$3-1)&amp;"       :="))</f>
        <v>1</v>
      </c>
      <c r="AE482">
        <f ca="1">IF(AD482&lt;1.1,AD482,IF(AD482&lt;YEAR!$C$2+YEAR!$C$3-2,AD482+1,(YEAR!$C$2+YEAR!$C$3-1)&amp;"       :="))</f>
        <v>1</v>
      </c>
      <c r="AF482">
        <f ca="1">IF(AE482&lt;1.1,AE482,IF(AE482&lt;YEAR!$C$2+YEAR!$C$3-2,AE482+1,(YEAR!$C$2+YEAR!$C$3-1)&amp;"       :="))</f>
        <v>1</v>
      </c>
      <c r="AG482">
        <f ca="1">IF(AF482&lt;1.1,AF482,IF(AF482&lt;YEAR!$C$2+YEAR!$C$3-2,AF482+1,(YEAR!$C$2+YEAR!$C$3-1)&amp;"       :="))</f>
        <v>1</v>
      </c>
      <c r="AH482">
        <f ca="1">IF(AG482&lt;1.1,AG482,IF(AG482&lt;YEAR!$C$2+YEAR!$C$3-2,AG482+1,(YEAR!$C$2+YEAR!$C$3-1)&amp;"       :="))</f>
        <v>1</v>
      </c>
      <c r="AI482">
        <f ca="1">IF(AH482&lt;1.1,AH482,IF(AH482&lt;YEAR!$C$2+YEAR!$C$3-2,AH482+1,(YEAR!$C$2+YEAR!$C$3-1)&amp;"       :="))</f>
        <v>1</v>
      </c>
      <c r="AJ482">
        <f ca="1">IF(AI482&lt;1.1,AI482,IF(AI482&lt;YEAR!$C$2+YEAR!$C$3-2,AI482+1,(YEAR!$C$2+YEAR!$C$3-1)&amp;"       :="))</f>
        <v>1</v>
      </c>
    </row>
    <row r="483" spans="1:36">
      <c r="A483">
        <f t="shared" ca="1" si="33"/>
        <v>12</v>
      </c>
      <c r="B483" t="s">
        <v>51</v>
      </c>
      <c r="C483" t="str">
        <f ca="1">IF(D483="",OFFSET(AvailabilityFactor!A$1,A483,0),C482)</f>
        <v>D2HYKC03</v>
      </c>
      <c r="D483" t="str" cm="1">
        <f t="array" aca="1" ref="D483" ca="1">IF(D482="",TS_DRC!$P$5,OFFSET(TS_DRC!P$5,RIGHT(D482,2),0,TRUE))</f>
        <v>TS28</v>
      </c>
      <c r="E483" t="str">
        <f t="shared" ca="1" si="34"/>
        <v>TS28</v>
      </c>
      <c r="F483">
        <f ca="1">IF($D483="",YEAR!C$2,1)</f>
        <v>1</v>
      </c>
      <c r="G483">
        <f ca="1">IF(F483&lt;1.1,F483,IF(F483&lt;YEAR!$C$2+YEAR!$C$3-2,F483+1,(YEAR!$C$2+YEAR!$C$3-1)&amp;"       :="))</f>
        <v>1</v>
      </c>
      <c r="H483">
        <f ca="1">IF(G483&lt;1.1,G483,IF(G483&lt;YEAR!$C$2+YEAR!$C$3-2,G483+1,(YEAR!$C$2+YEAR!$C$3-1)&amp;"       :="))</f>
        <v>1</v>
      </c>
      <c r="I483">
        <f ca="1">IF(H483&lt;1.1,H483,IF(H483&lt;YEAR!$C$2+YEAR!$C$3-2,H483+1,(YEAR!$C$2+YEAR!$C$3-1)&amp;"       :="))</f>
        <v>1</v>
      </c>
      <c r="J483">
        <f ca="1">IF(I483&lt;1.1,I483,IF(I483&lt;YEAR!$C$2+YEAR!$C$3-2,I483+1,(YEAR!$C$2+YEAR!$C$3-1)&amp;"       :="))</f>
        <v>1</v>
      </c>
      <c r="K483">
        <f ca="1">IF(J483&lt;1.1,J483,IF(J483&lt;YEAR!$C$2+YEAR!$C$3-2,J483+1,(YEAR!$C$2+YEAR!$C$3-1)&amp;"       :="))</f>
        <v>1</v>
      </c>
      <c r="L483">
        <f ca="1">IF(K483&lt;1.1,K483,IF(K483&lt;YEAR!$C$2+YEAR!$C$3-2,K483+1,(YEAR!$C$2+YEAR!$C$3-1)&amp;"       :="))</f>
        <v>1</v>
      </c>
      <c r="M483">
        <f ca="1">IF(L483&lt;1.1,L483,IF(L483&lt;YEAR!$C$2+YEAR!$C$3-2,L483+1,(YEAR!$C$2+YEAR!$C$3-1)&amp;"       :="))</f>
        <v>1</v>
      </c>
      <c r="N483">
        <f ca="1">IF(M483&lt;1.1,M483,IF(M483&lt;YEAR!$C$2+YEAR!$C$3-2,M483+1,(YEAR!$C$2+YEAR!$C$3-1)&amp;"       :="))</f>
        <v>1</v>
      </c>
      <c r="O483">
        <f ca="1">IF(N483&lt;1.1,N483,IF(N483&lt;YEAR!$C$2+YEAR!$C$3-2,N483+1,(YEAR!$C$2+YEAR!$C$3-1)&amp;"       :="))</f>
        <v>1</v>
      </c>
      <c r="P483">
        <f ca="1">IF(O483&lt;1.1,O483,IF(O483&lt;YEAR!$C$2+YEAR!$C$3-2,O483+1,(YEAR!$C$2+YEAR!$C$3-1)&amp;"       :="))</f>
        <v>1</v>
      </c>
      <c r="Q483">
        <f ca="1">IF(P483&lt;1.1,P483,IF(P483&lt;YEAR!$C$2+YEAR!$C$3-2,P483+1,(YEAR!$C$2+YEAR!$C$3-1)&amp;"       :="))</f>
        <v>1</v>
      </c>
      <c r="R483">
        <f ca="1">IF(Q483&lt;1.1,Q483,IF(Q483&lt;YEAR!$C$2+YEAR!$C$3-2,Q483+1,(YEAR!$C$2+YEAR!$C$3-1)&amp;"       :="))</f>
        <v>1</v>
      </c>
      <c r="S483">
        <f ca="1">IF(R483&lt;1.1,R483,IF(R483&lt;YEAR!$C$2+YEAR!$C$3-2,R483+1,(YEAR!$C$2+YEAR!$C$3-1)&amp;"       :="))</f>
        <v>1</v>
      </c>
      <c r="T483">
        <f ca="1">IF(S483&lt;1.1,S483,IF(S483&lt;YEAR!$C$2+YEAR!$C$3-2,S483+1,(YEAR!$C$2+YEAR!$C$3-1)&amp;"       :="))</f>
        <v>1</v>
      </c>
      <c r="U483">
        <f ca="1">IF(T483&lt;1.1,T483,IF(T483&lt;YEAR!$C$2+YEAR!$C$3-2,T483+1,(YEAR!$C$2+YEAR!$C$3-1)&amp;"       :="))</f>
        <v>1</v>
      </c>
      <c r="V483">
        <f ca="1">IF(U483&lt;1.1,U483,IF(U483&lt;YEAR!$C$2+YEAR!$C$3-2,U483+1,(YEAR!$C$2+YEAR!$C$3-1)&amp;"       :="))</f>
        <v>1</v>
      </c>
      <c r="W483">
        <f ca="1">IF(V483&lt;1.1,V483,IF(V483&lt;YEAR!$C$2+YEAR!$C$3-2,V483+1,(YEAR!$C$2+YEAR!$C$3-1)&amp;"       :="))</f>
        <v>1</v>
      </c>
      <c r="X483">
        <f ca="1">IF(W483&lt;1.1,W483,IF(W483&lt;YEAR!$C$2+YEAR!$C$3-2,W483+1,(YEAR!$C$2+YEAR!$C$3-1)&amp;"       :="))</f>
        <v>1</v>
      </c>
      <c r="Y483">
        <f ca="1">IF(X483&lt;1.1,X483,IF(X483&lt;YEAR!$C$2+YEAR!$C$3-2,X483+1,(YEAR!$C$2+YEAR!$C$3-1)&amp;"       :="))</f>
        <v>1</v>
      </c>
      <c r="Z483">
        <f ca="1">IF(Y483&lt;1.1,Y483,IF(Y483&lt;YEAR!$C$2+YEAR!$C$3-2,Y483+1,(YEAR!$C$2+YEAR!$C$3-1)&amp;"       :="))</f>
        <v>1</v>
      </c>
      <c r="AA483">
        <f ca="1">IF(Z483&lt;1.1,Z483,IF(Z483&lt;YEAR!$C$2+YEAR!$C$3-2,Z483+1,(YEAR!$C$2+YEAR!$C$3-1)&amp;"       :="))</f>
        <v>1</v>
      </c>
      <c r="AB483">
        <f ca="1">IF(AA483&lt;1.1,AA483,IF(AA483&lt;YEAR!$C$2+YEAR!$C$3-2,AA483+1,(YEAR!$C$2+YEAR!$C$3-1)&amp;"       :="))</f>
        <v>1</v>
      </c>
      <c r="AC483">
        <f ca="1">IF(AB483&lt;1.1,AB483,IF(AB483&lt;YEAR!$C$2+YEAR!$C$3-2,AB483+1,(YEAR!$C$2+YEAR!$C$3-1)&amp;"       :="))</f>
        <v>1</v>
      </c>
      <c r="AD483">
        <f ca="1">IF(AC483&lt;1.1,AC483,IF(AC483&lt;YEAR!$C$2+YEAR!$C$3-2,AC483+1,(YEAR!$C$2+YEAR!$C$3-1)&amp;"       :="))</f>
        <v>1</v>
      </c>
      <c r="AE483">
        <f ca="1">IF(AD483&lt;1.1,AD483,IF(AD483&lt;YEAR!$C$2+YEAR!$C$3-2,AD483+1,(YEAR!$C$2+YEAR!$C$3-1)&amp;"       :="))</f>
        <v>1</v>
      </c>
      <c r="AF483">
        <f ca="1">IF(AE483&lt;1.1,AE483,IF(AE483&lt;YEAR!$C$2+YEAR!$C$3-2,AE483+1,(YEAR!$C$2+YEAR!$C$3-1)&amp;"       :="))</f>
        <v>1</v>
      </c>
      <c r="AG483">
        <f ca="1">IF(AF483&lt;1.1,AF483,IF(AF483&lt;YEAR!$C$2+YEAR!$C$3-2,AF483+1,(YEAR!$C$2+YEAR!$C$3-1)&amp;"       :="))</f>
        <v>1</v>
      </c>
      <c r="AH483">
        <f ca="1">IF(AG483&lt;1.1,AG483,IF(AG483&lt;YEAR!$C$2+YEAR!$C$3-2,AG483+1,(YEAR!$C$2+YEAR!$C$3-1)&amp;"       :="))</f>
        <v>1</v>
      </c>
      <c r="AI483">
        <f ca="1">IF(AH483&lt;1.1,AH483,IF(AH483&lt;YEAR!$C$2+YEAR!$C$3-2,AH483+1,(YEAR!$C$2+YEAR!$C$3-1)&amp;"       :="))</f>
        <v>1</v>
      </c>
      <c r="AJ483">
        <f ca="1">IF(AI483&lt;1.1,AI483,IF(AI483&lt;YEAR!$C$2+YEAR!$C$3-2,AI483+1,(YEAR!$C$2+YEAR!$C$3-1)&amp;"       :="))</f>
        <v>1</v>
      </c>
    </row>
    <row r="484" spans="1:36">
      <c r="A484">
        <f t="shared" ca="1" si="33"/>
        <v>12</v>
      </c>
      <c r="B484" t="s">
        <v>51</v>
      </c>
      <c r="C484" t="str">
        <f ca="1">IF(D484="",OFFSET(AvailabilityFactor!A$1,A484,0),C483)</f>
        <v>D2HYKC03</v>
      </c>
      <c r="D484" t="str" cm="1">
        <f t="array" aca="1" ref="D484" ca="1">IF(D483="",TS_DRC!$P$5,OFFSET(TS_DRC!P$5,RIGHT(D483,2),0,TRUE))</f>
        <v>TS29</v>
      </c>
      <c r="E484" t="str">
        <f t="shared" ca="1" si="34"/>
        <v>TS29</v>
      </c>
      <c r="F484">
        <f ca="1">IF($D484="",YEAR!C$2,1)</f>
        <v>1</v>
      </c>
      <c r="G484">
        <f ca="1">IF(F484&lt;1.1,F484,IF(F484&lt;YEAR!$C$2+YEAR!$C$3-2,F484+1,(YEAR!$C$2+YEAR!$C$3-1)&amp;"       :="))</f>
        <v>1</v>
      </c>
      <c r="H484">
        <f ca="1">IF(G484&lt;1.1,G484,IF(G484&lt;YEAR!$C$2+YEAR!$C$3-2,G484+1,(YEAR!$C$2+YEAR!$C$3-1)&amp;"       :="))</f>
        <v>1</v>
      </c>
      <c r="I484">
        <f ca="1">IF(H484&lt;1.1,H484,IF(H484&lt;YEAR!$C$2+YEAR!$C$3-2,H484+1,(YEAR!$C$2+YEAR!$C$3-1)&amp;"       :="))</f>
        <v>1</v>
      </c>
      <c r="J484">
        <f ca="1">IF(I484&lt;1.1,I484,IF(I484&lt;YEAR!$C$2+YEAR!$C$3-2,I484+1,(YEAR!$C$2+YEAR!$C$3-1)&amp;"       :="))</f>
        <v>1</v>
      </c>
      <c r="K484">
        <f ca="1">IF(J484&lt;1.1,J484,IF(J484&lt;YEAR!$C$2+YEAR!$C$3-2,J484+1,(YEAR!$C$2+YEAR!$C$3-1)&amp;"       :="))</f>
        <v>1</v>
      </c>
      <c r="L484">
        <f ca="1">IF(K484&lt;1.1,K484,IF(K484&lt;YEAR!$C$2+YEAR!$C$3-2,K484+1,(YEAR!$C$2+YEAR!$C$3-1)&amp;"       :="))</f>
        <v>1</v>
      </c>
      <c r="M484">
        <f ca="1">IF(L484&lt;1.1,L484,IF(L484&lt;YEAR!$C$2+YEAR!$C$3-2,L484+1,(YEAR!$C$2+YEAR!$C$3-1)&amp;"       :="))</f>
        <v>1</v>
      </c>
      <c r="N484">
        <f ca="1">IF(M484&lt;1.1,M484,IF(M484&lt;YEAR!$C$2+YEAR!$C$3-2,M484+1,(YEAR!$C$2+YEAR!$C$3-1)&amp;"       :="))</f>
        <v>1</v>
      </c>
      <c r="O484">
        <f ca="1">IF(N484&lt;1.1,N484,IF(N484&lt;YEAR!$C$2+YEAR!$C$3-2,N484+1,(YEAR!$C$2+YEAR!$C$3-1)&amp;"       :="))</f>
        <v>1</v>
      </c>
      <c r="P484">
        <f ca="1">IF(O484&lt;1.1,O484,IF(O484&lt;YEAR!$C$2+YEAR!$C$3-2,O484+1,(YEAR!$C$2+YEAR!$C$3-1)&amp;"       :="))</f>
        <v>1</v>
      </c>
      <c r="Q484">
        <f ca="1">IF(P484&lt;1.1,P484,IF(P484&lt;YEAR!$C$2+YEAR!$C$3-2,P484+1,(YEAR!$C$2+YEAR!$C$3-1)&amp;"       :="))</f>
        <v>1</v>
      </c>
      <c r="R484">
        <f ca="1">IF(Q484&lt;1.1,Q484,IF(Q484&lt;YEAR!$C$2+YEAR!$C$3-2,Q484+1,(YEAR!$C$2+YEAR!$C$3-1)&amp;"       :="))</f>
        <v>1</v>
      </c>
      <c r="S484">
        <f ca="1">IF(R484&lt;1.1,R484,IF(R484&lt;YEAR!$C$2+YEAR!$C$3-2,R484+1,(YEAR!$C$2+YEAR!$C$3-1)&amp;"       :="))</f>
        <v>1</v>
      </c>
      <c r="T484">
        <f ca="1">IF(S484&lt;1.1,S484,IF(S484&lt;YEAR!$C$2+YEAR!$C$3-2,S484+1,(YEAR!$C$2+YEAR!$C$3-1)&amp;"       :="))</f>
        <v>1</v>
      </c>
      <c r="U484">
        <f ca="1">IF(T484&lt;1.1,T484,IF(T484&lt;YEAR!$C$2+YEAR!$C$3-2,T484+1,(YEAR!$C$2+YEAR!$C$3-1)&amp;"       :="))</f>
        <v>1</v>
      </c>
      <c r="V484">
        <f ca="1">IF(U484&lt;1.1,U484,IF(U484&lt;YEAR!$C$2+YEAR!$C$3-2,U484+1,(YEAR!$C$2+YEAR!$C$3-1)&amp;"       :="))</f>
        <v>1</v>
      </c>
      <c r="W484">
        <f ca="1">IF(V484&lt;1.1,V484,IF(V484&lt;YEAR!$C$2+YEAR!$C$3-2,V484+1,(YEAR!$C$2+YEAR!$C$3-1)&amp;"       :="))</f>
        <v>1</v>
      </c>
      <c r="X484">
        <f ca="1">IF(W484&lt;1.1,W484,IF(W484&lt;YEAR!$C$2+YEAR!$C$3-2,W484+1,(YEAR!$C$2+YEAR!$C$3-1)&amp;"       :="))</f>
        <v>1</v>
      </c>
      <c r="Y484">
        <f ca="1">IF(X484&lt;1.1,X484,IF(X484&lt;YEAR!$C$2+YEAR!$C$3-2,X484+1,(YEAR!$C$2+YEAR!$C$3-1)&amp;"       :="))</f>
        <v>1</v>
      </c>
      <c r="Z484">
        <f ca="1">IF(Y484&lt;1.1,Y484,IF(Y484&lt;YEAR!$C$2+YEAR!$C$3-2,Y484+1,(YEAR!$C$2+YEAR!$C$3-1)&amp;"       :="))</f>
        <v>1</v>
      </c>
      <c r="AA484">
        <f ca="1">IF(Z484&lt;1.1,Z484,IF(Z484&lt;YEAR!$C$2+YEAR!$C$3-2,Z484+1,(YEAR!$C$2+YEAR!$C$3-1)&amp;"       :="))</f>
        <v>1</v>
      </c>
      <c r="AB484">
        <f ca="1">IF(AA484&lt;1.1,AA484,IF(AA484&lt;YEAR!$C$2+YEAR!$C$3-2,AA484+1,(YEAR!$C$2+YEAR!$C$3-1)&amp;"       :="))</f>
        <v>1</v>
      </c>
      <c r="AC484">
        <f ca="1">IF(AB484&lt;1.1,AB484,IF(AB484&lt;YEAR!$C$2+YEAR!$C$3-2,AB484+1,(YEAR!$C$2+YEAR!$C$3-1)&amp;"       :="))</f>
        <v>1</v>
      </c>
      <c r="AD484">
        <f ca="1">IF(AC484&lt;1.1,AC484,IF(AC484&lt;YEAR!$C$2+YEAR!$C$3-2,AC484+1,(YEAR!$C$2+YEAR!$C$3-1)&amp;"       :="))</f>
        <v>1</v>
      </c>
      <c r="AE484">
        <f ca="1">IF(AD484&lt;1.1,AD484,IF(AD484&lt;YEAR!$C$2+YEAR!$C$3-2,AD484+1,(YEAR!$C$2+YEAR!$C$3-1)&amp;"       :="))</f>
        <v>1</v>
      </c>
      <c r="AF484">
        <f ca="1">IF(AE484&lt;1.1,AE484,IF(AE484&lt;YEAR!$C$2+YEAR!$C$3-2,AE484+1,(YEAR!$C$2+YEAR!$C$3-1)&amp;"       :="))</f>
        <v>1</v>
      </c>
      <c r="AG484">
        <f ca="1">IF(AF484&lt;1.1,AF484,IF(AF484&lt;YEAR!$C$2+YEAR!$C$3-2,AF484+1,(YEAR!$C$2+YEAR!$C$3-1)&amp;"       :="))</f>
        <v>1</v>
      </c>
      <c r="AH484">
        <f ca="1">IF(AG484&lt;1.1,AG484,IF(AG484&lt;YEAR!$C$2+YEAR!$C$3-2,AG484+1,(YEAR!$C$2+YEAR!$C$3-1)&amp;"       :="))</f>
        <v>1</v>
      </c>
      <c r="AI484">
        <f ca="1">IF(AH484&lt;1.1,AH484,IF(AH484&lt;YEAR!$C$2+YEAR!$C$3-2,AH484+1,(YEAR!$C$2+YEAR!$C$3-1)&amp;"       :="))</f>
        <v>1</v>
      </c>
      <c r="AJ484">
        <f ca="1">IF(AI484&lt;1.1,AI484,IF(AI484&lt;YEAR!$C$2+YEAR!$C$3-2,AI484+1,(YEAR!$C$2+YEAR!$C$3-1)&amp;"       :="))</f>
        <v>1</v>
      </c>
    </row>
    <row r="485" spans="1:36">
      <c r="A485">
        <f t="shared" ca="1" si="33"/>
        <v>12</v>
      </c>
      <c r="B485" t="s">
        <v>51</v>
      </c>
      <c r="C485" t="str">
        <f ca="1">IF(D485="",OFFSET(AvailabilityFactor!A$1,A485,0),C484)</f>
        <v>D2HYKC03</v>
      </c>
      <c r="D485" t="str" cm="1">
        <f t="array" aca="1" ref="D485" ca="1">IF(D484="",TS_DRC!$P$5,OFFSET(TS_DRC!P$5,RIGHT(D484,2),0,TRUE))</f>
        <v>TS30</v>
      </c>
      <c r="E485" t="str">
        <f t="shared" ca="1" si="34"/>
        <v>TS30</v>
      </c>
      <c r="F485">
        <f ca="1">IF($D485="",YEAR!C$2,1)</f>
        <v>1</v>
      </c>
      <c r="G485">
        <f ca="1">IF(F485&lt;1.1,F485,IF(F485&lt;YEAR!$C$2+YEAR!$C$3-2,F485+1,(YEAR!$C$2+YEAR!$C$3-1)&amp;"       :="))</f>
        <v>1</v>
      </c>
      <c r="H485">
        <f ca="1">IF(G485&lt;1.1,G485,IF(G485&lt;YEAR!$C$2+YEAR!$C$3-2,G485+1,(YEAR!$C$2+YEAR!$C$3-1)&amp;"       :="))</f>
        <v>1</v>
      </c>
      <c r="I485">
        <f ca="1">IF(H485&lt;1.1,H485,IF(H485&lt;YEAR!$C$2+YEAR!$C$3-2,H485+1,(YEAR!$C$2+YEAR!$C$3-1)&amp;"       :="))</f>
        <v>1</v>
      </c>
      <c r="J485">
        <f ca="1">IF(I485&lt;1.1,I485,IF(I485&lt;YEAR!$C$2+YEAR!$C$3-2,I485+1,(YEAR!$C$2+YEAR!$C$3-1)&amp;"       :="))</f>
        <v>1</v>
      </c>
      <c r="K485">
        <f ca="1">IF(J485&lt;1.1,J485,IF(J485&lt;YEAR!$C$2+YEAR!$C$3-2,J485+1,(YEAR!$C$2+YEAR!$C$3-1)&amp;"       :="))</f>
        <v>1</v>
      </c>
      <c r="L485">
        <f ca="1">IF(K485&lt;1.1,K485,IF(K485&lt;YEAR!$C$2+YEAR!$C$3-2,K485+1,(YEAR!$C$2+YEAR!$C$3-1)&amp;"       :="))</f>
        <v>1</v>
      </c>
      <c r="M485">
        <f ca="1">IF(L485&lt;1.1,L485,IF(L485&lt;YEAR!$C$2+YEAR!$C$3-2,L485+1,(YEAR!$C$2+YEAR!$C$3-1)&amp;"       :="))</f>
        <v>1</v>
      </c>
      <c r="N485">
        <f ca="1">IF(M485&lt;1.1,M485,IF(M485&lt;YEAR!$C$2+YEAR!$C$3-2,M485+1,(YEAR!$C$2+YEAR!$C$3-1)&amp;"       :="))</f>
        <v>1</v>
      </c>
      <c r="O485">
        <f ca="1">IF(N485&lt;1.1,N485,IF(N485&lt;YEAR!$C$2+YEAR!$C$3-2,N485+1,(YEAR!$C$2+YEAR!$C$3-1)&amp;"       :="))</f>
        <v>1</v>
      </c>
      <c r="P485">
        <f ca="1">IF(O485&lt;1.1,O485,IF(O485&lt;YEAR!$C$2+YEAR!$C$3-2,O485+1,(YEAR!$C$2+YEAR!$C$3-1)&amp;"       :="))</f>
        <v>1</v>
      </c>
      <c r="Q485">
        <f ca="1">IF(P485&lt;1.1,P485,IF(P485&lt;YEAR!$C$2+YEAR!$C$3-2,P485+1,(YEAR!$C$2+YEAR!$C$3-1)&amp;"       :="))</f>
        <v>1</v>
      </c>
      <c r="R485">
        <f ca="1">IF(Q485&lt;1.1,Q485,IF(Q485&lt;YEAR!$C$2+YEAR!$C$3-2,Q485+1,(YEAR!$C$2+YEAR!$C$3-1)&amp;"       :="))</f>
        <v>1</v>
      </c>
      <c r="S485">
        <f ca="1">IF(R485&lt;1.1,R485,IF(R485&lt;YEAR!$C$2+YEAR!$C$3-2,R485+1,(YEAR!$C$2+YEAR!$C$3-1)&amp;"       :="))</f>
        <v>1</v>
      </c>
      <c r="T485">
        <f ca="1">IF(S485&lt;1.1,S485,IF(S485&lt;YEAR!$C$2+YEAR!$C$3-2,S485+1,(YEAR!$C$2+YEAR!$C$3-1)&amp;"       :="))</f>
        <v>1</v>
      </c>
      <c r="U485">
        <f ca="1">IF(T485&lt;1.1,T485,IF(T485&lt;YEAR!$C$2+YEAR!$C$3-2,T485+1,(YEAR!$C$2+YEAR!$C$3-1)&amp;"       :="))</f>
        <v>1</v>
      </c>
      <c r="V485">
        <f ca="1">IF(U485&lt;1.1,U485,IF(U485&lt;YEAR!$C$2+YEAR!$C$3-2,U485+1,(YEAR!$C$2+YEAR!$C$3-1)&amp;"       :="))</f>
        <v>1</v>
      </c>
      <c r="W485">
        <f ca="1">IF(V485&lt;1.1,V485,IF(V485&lt;YEAR!$C$2+YEAR!$C$3-2,V485+1,(YEAR!$C$2+YEAR!$C$3-1)&amp;"       :="))</f>
        <v>1</v>
      </c>
      <c r="X485">
        <f ca="1">IF(W485&lt;1.1,W485,IF(W485&lt;YEAR!$C$2+YEAR!$C$3-2,W485+1,(YEAR!$C$2+YEAR!$C$3-1)&amp;"       :="))</f>
        <v>1</v>
      </c>
      <c r="Y485">
        <f ca="1">IF(X485&lt;1.1,X485,IF(X485&lt;YEAR!$C$2+YEAR!$C$3-2,X485+1,(YEAR!$C$2+YEAR!$C$3-1)&amp;"       :="))</f>
        <v>1</v>
      </c>
      <c r="Z485">
        <f ca="1">IF(Y485&lt;1.1,Y485,IF(Y485&lt;YEAR!$C$2+YEAR!$C$3-2,Y485+1,(YEAR!$C$2+YEAR!$C$3-1)&amp;"       :="))</f>
        <v>1</v>
      </c>
      <c r="AA485">
        <f ca="1">IF(Z485&lt;1.1,Z485,IF(Z485&lt;YEAR!$C$2+YEAR!$C$3-2,Z485+1,(YEAR!$C$2+YEAR!$C$3-1)&amp;"       :="))</f>
        <v>1</v>
      </c>
      <c r="AB485">
        <f ca="1">IF(AA485&lt;1.1,AA485,IF(AA485&lt;YEAR!$C$2+YEAR!$C$3-2,AA485+1,(YEAR!$C$2+YEAR!$C$3-1)&amp;"       :="))</f>
        <v>1</v>
      </c>
      <c r="AC485">
        <f ca="1">IF(AB485&lt;1.1,AB485,IF(AB485&lt;YEAR!$C$2+YEAR!$C$3-2,AB485+1,(YEAR!$C$2+YEAR!$C$3-1)&amp;"       :="))</f>
        <v>1</v>
      </c>
      <c r="AD485">
        <f ca="1">IF(AC485&lt;1.1,AC485,IF(AC485&lt;YEAR!$C$2+YEAR!$C$3-2,AC485+1,(YEAR!$C$2+YEAR!$C$3-1)&amp;"       :="))</f>
        <v>1</v>
      </c>
      <c r="AE485">
        <f ca="1">IF(AD485&lt;1.1,AD485,IF(AD485&lt;YEAR!$C$2+YEAR!$C$3-2,AD485+1,(YEAR!$C$2+YEAR!$C$3-1)&amp;"       :="))</f>
        <v>1</v>
      </c>
      <c r="AF485">
        <f ca="1">IF(AE485&lt;1.1,AE485,IF(AE485&lt;YEAR!$C$2+YEAR!$C$3-2,AE485+1,(YEAR!$C$2+YEAR!$C$3-1)&amp;"       :="))</f>
        <v>1</v>
      </c>
      <c r="AG485">
        <f ca="1">IF(AF485&lt;1.1,AF485,IF(AF485&lt;YEAR!$C$2+YEAR!$C$3-2,AF485+1,(YEAR!$C$2+YEAR!$C$3-1)&amp;"       :="))</f>
        <v>1</v>
      </c>
      <c r="AH485">
        <f ca="1">IF(AG485&lt;1.1,AG485,IF(AG485&lt;YEAR!$C$2+YEAR!$C$3-2,AG485+1,(YEAR!$C$2+YEAR!$C$3-1)&amp;"       :="))</f>
        <v>1</v>
      </c>
      <c r="AI485">
        <f ca="1">IF(AH485&lt;1.1,AH485,IF(AH485&lt;YEAR!$C$2+YEAR!$C$3-2,AH485+1,(YEAR!$C$2+YEAR!$C$3-1)&amp;"       :="))</f>
        <v>1</v>
      </c>
      <c r="AJ485">
        <f ca="1">IF(AI485&lt;1.1,AI485,IF(AI485&lt;YEAR!$C$2+YEAR!$C$3-2,AI485+1,(YEAR!$C$2+YEAR!$C$3-1)&amp;"       :="))</f>
        <v>1</v>
      </c>
    </row>
    <row r="486" spans="1:36">
      <c r="A486">
        <f t="shared" ca="1" si="33"/>
        <v>12</v>
      </c>
      <c r="B486" t="s">
        <v>51</v>
      </c>
      <c r="C486" t="str">
        <f ca="1">IF(D486="",OFFSET(AvailabilityFactor!A$1,A486,0),C485)</f>
        <v>D2HYKC03</v>
      </c>
      <c r="D486" t="str" cm="1">
        <f t="array" aca="1" ref="D486" ca="1">IF(D485="",TS_DRC!$P$5,OFFSET(TS_DRC!P$5,RIGHT(D485,2),0,TRUE))</f>
        <v>TS31</v>
      </c>
      <c r="E486" t="str">
        <f t="shared" ca="1" si="34"/>
        <v>TS31</v>
      </c>
      <c r="F486">
        <f ca="1">IF($D486="",YEAR!C$2,1)</f>
        <v>1</v>
      </c>
      <c r="G486">
        <f ca="1">IF(F486&lt;1.1,F486,IF(F486&lt;YEAR!$C$2+YEAR!$C$3-2,F486+1,(YEAR!$C$2+YEAR!$C$3-1)&amp;"       :="))</f>
        <v>1</v>
      </c>
      <c r="H486">
        <f ca="1">IF(G486&lt;1.1,G486,IF(G486&lt;YEAR!$C$2+YEAR!$C$3-2,G486+1,(YEAR!$C$2+YEAR!$C$3-1)&amp;"       :="))</f>
        <v>1</v>
      </c>
      <c r="I486">
        <f ca="1">IF(H486&lt;1.1,H486,IF(H486&lt;YEAR!$C$2+YEAR!$C$3-2,H486+1,(YEAR!$C$2+YEAR!$C$3-1)&amp;"       :="))</f>
        <v>1</v>
      </c>
      <c r="J486">
        <f ca="1">IF(I486&lt;1.1,I486,IF(I486&lt;YEAR!$C$2+YEAR!$C$3-2,I486+1,(YEAR!$C$2+YEAR!$C$3-1)&amp;"       :="))</f>
        <v>1</v>
      </c>
      <c r="K486">
        <f ca="1">IF(J486&lt;1.1,J486,IF(J486&lt;YEAR!$C$2+YEAR!$C$3-2,J486+1,(YEAR!$C$2+YEAR!$C$3-1)&amp;"       :="))</f>
        <v>1</v>
      </c>
      <c r="L486">
        <f ca="1">IF(K486&lt;1.1,K486,IF(K486&lt;YEAR!$C$2+YEAR!$C$3-2,K486+1,(YEAR!$C$2+YEAR!$C$3-1)&amp;"       :="))</f>
        <v>1</v>
      </c>
      <c r="M486">
        <f ca="1">IF(L486&lt;1.1,L486,IF(L486&lt;YEAR!$C$2+YEAR!$C$3-2,L486+1,(YEAR!$C$2+YEAR!$C$3-1)&amp;"       :="))</f>
        <v>1</v>
      </c>
      <c r="N486">
        <f ca="1">IF(M486&lt;1.1,M486,IF(M486&lt;YEAR!$C$2+YEAR!$C$3-2,M486+1,(YEAR!$C$2+YEAR!$C$3-1)&amp;"       :="))</f>
        <v>1</v>
      </c>
      <c r="O486">
        <f ca="1">IF(N486&lt;1.1,N486,IF(N486&lt;YEAR!$C$2+YEAR!$C$3-2,N486+1,(YEAR!$C$2+YEAR!$C$3-1)&amp;"       :="))</f>
        <v>1</v>
      </c>
      <c r="P486">
        <f ca="1">IF(O486&lt;1.1,O486,IF(O486&lt;YEAR!$C$2+YEAR!$C$3-2,O486+1,(YEAR!$C$2+YEAR!$C$3-1)&amp;"       :="))</f>
        <v>1</v>
      </c>
      <c r="Q486">
        <f ca="1">IF(P486&lt;1.1,P486,IF(P486&lt;YEAR!$C$2+YEAR!$C$3-2,P486+1,(YEAR!$C$2+YEAR!$C$3-1)&amp;"       :="))</f>
        <v>1</v>
      </c>
      <c r="R486">
        <f ca="1">IF(Q486&lt;1.1,Q486,IF(Q486&lt;YEAR!$C$2+YEAR!$C$3-2,Q486+1,(YEAR!$C$2+YEAR!$C$3-1)&amp;"       :="))</f>
        <v>1</v>
      </c>
      <c r="S486">
        <f ca="1">IF(R486&lt;1.1,R486,IF(R486&lt;YEAR!$C$2+YEAR!$C$3-2,R486+1,(YEAR!$C$2+YEAR!$C$3-1)&amp;"       :="))</f>
        <v>1</v>
      </c>
      <c r="T486">
        <f ca="1">IF(S486&lt;1.1,S486,IF(S486&lt;YEAR!$C$2+YEAR!$C$3-2,S486+1,(YEAR!$C$2+YEAR!$C$3-1)&amp;"       :="))</f>
        <v>1</v>
      </c>
      <c r="U486">
        <f ca="1">IF(T486&lt;1.1,T486,IF(T486&lt;YEAR!$C$2+YEAR!$C$3-2,T486+1,(YEAR!$C$2+YEAR!$C$3-1)&amp;"       :="))</f>
        <v>1</v>
      </c>
      <c r="V486">
        <f ca="1">IF(U486&lt;1.1,U486,IF(U486&lt;YEAR!$C$2+YEAR!$C$3-2,U486+1,(YEAR!$C$2+YEAR!$C$3-1)&amp;"       :="))</f>
        <v>1</v>
      </c>
      <c r="W486">
        <f ca="1">IF(V486&lt;1.1,V486,IF(V486&lt;YEAR!$C$2+YEAR!$C$3-2,V486+1,(YEAR!$C$2+YEAR!$C$3-1)&amp;"       :="))</f>
        <v>1</v>
      </c>
      <c r="X486">
        <f ca="1">IF(W486&lt;1.1,W486,IF(W486&lt;YEAR!$C$2+YEAR!$C$3-2,W486+1,(YEAR!$C$2+YEAR!$C$3-1)&amp;"       :="))</f>
        <v>1</v>
      </c>
      <c r="Y486">
        <f ca="1">IF(X486&lt;1.1,X486,IF(X486&lt;YEAR!$C$2+YEAR!$C$3-2,X486+1,(YEAR!$C$2+YEAR!$C$3-1)&amp;"       :="))</f>
        <v>1</v>
      </c>
      <c r="Z486">
        <f ca="1">IF(Y486&lt;1.1,Y486,IF(Y486&lt;YEAR!$C$2+YEAR!$C$3-2,Y486+1,(YEAR!$C$2+YEAR!$C$3-1)&amp;"       :="))</f>
        <v>1</v>
      </c>
      <c r="AA486">
        <f ca="1">IF(Z486&lt;1.1,Z486,IF(Z486&lt;YEAR!$C$2+YEAR!$C$3-2,Z486+1,(YEAR!$C$2+YEAR!$C$3-1)&amp;"       :="))</f>
        <v>1</v>
      </c>
      <c r="AB486">
        <f ca="1">IF(AA486&lt;1.1,AA486,IF(AA486&lt;YEAR!$C$2+YEAR!$C$3-2,AA486+1,(YEAR!$C$2+YEAR!$C$3-1)&amp;"       :="))</f>
        <v>1</v>
      </c>
      <c r="AC486">
        <f ca="1">IF(AB486&lt;1.1,AB486,IF(AB486&lt;YEAR!$C$2+YEAR!$C$3-2,AB486+1,(YEAR!$C$2+YEAR!$C$3-1)&amp;"       :="))</f>
        <v>1</v>
      </c>
      <c r="AD486">
        <f ca="1">IF(AC486&lt;1.1,AC486,IF(AC486&lt;YEAR!$C$2+YEAR!$C$3-2,AC486+1,(YEAR!$C$2+YEAR!$C$3-1)&amp;"       :="))</f>
        <v>1</v>
      </c>
      <c r="AE486">
        <f ca="1">IF(AD486&lt;1.1,AD486,IF(AD486&lt;YEAR!$C$2+YEAR!$C$3-2,AD486+1,(YEAR!$C$2+YEAR!$C$3-1)&amp;"       :="))</f>
        <v>1</v>
      </c>
      <c r="AF486">
        <f ca="1">IF(AE486&lt;1.1,AE486,IF(AE486&lt;YEAR!$C$2+YEAR!$C$3-2,AE486+1,(YEAR!$C$2+YEAR!$C$3-1)&amp;"       :="))</f>
        <v>1</v>
      </c>
      <c r="AG486">
        <f ca="1">IF(AF486&lt;1.1,AF486,IF(AF486&lt;YEAR!$C$2+YEAR!$C$3-2,AF486+1,(YEAR!$C$2+YEAR!$C$3-1)&amp;"       :="))</f>
        <v>1</v>
      </c>
      <c r="AH486">
        <f ca="1">IF(AG486&lt;1.1,AG486,IF(AG486&lt;YEAR!$C$2+YEAR!$C$3-2,AG486+1,(YEAR!$C$2+YEAR!$C$3-1)&amp;"       :="))</f>
        <v>1</v>
      </c>
      <c r="AI486">
        <f ca="1">IF(AH486&lt;1.1,AH486,IF(AH486&lt;YEAR!$C$2+YEAR!$C$3-2,AH486+1,(YEAR!$C$2+YEAR!$C$3-1)&amp;"       :="))</f>
        <v>1</v>
      </c>
      <c r="AJ486">
        <f ca="1">IF(AI486&lt;1.1,AI486,IF(AI486&lt;YEAR!$C$2+YEAR!$C$3-2,AI486+1,(YEAR!$C$2+YEAR!$C$3-1)&amp;"       :="))</f>
        <v>1</v>
      </c>
    </row>
    <row r="487" spans="1:36">
      <c r="A487">
        <f t="shared" ca="1" si="33"/>
        <v>12</v>
      </c>
      <c r="B487" t="s">
        <v>51</v>
      </c>
      <c r="C487" t="str">
        <f ca="1">IF(D487="",OFFSET(AvailabilityFactor!A$1,A487,0),C486)</f>
        <v>D2HYKC03</v>
      </c>
      <c r="D487" t="str" cm="1">
        <f t="array" aca="1" ref="D487" ca="1">IF(D486="",TS_DRC!$P$5,OFFSET(TS_DRC!P$5,RIGHT(D486,2),0,TRUE))</f>
        <v>TS32</v>
      </c>
      <c r="E487" t="str">
        <f t="shared" ca="1" si="34"/>
        <v>TS32</v>
      </c>
      <c r="F487">
        <f ca="1">IF($D487="",YEAR!C$2,1)</f>
        <v>1</v>
      </c>
      <c r="G487">
        <f ca="1">IF(F487&lt;1.1,F487,IF(F487&lt;YEAR!$C$2+YEAR!$C$3-2,F487+1,(YEAR!$C$2+YEAR!$C$3-1)&amp;"       :="))</f>
        <v>1</v>
      </c>
      <c r="H487">
        <f ca="1">IF(G487&lt;1.1,G487,IF(G487&lt;YEAR!$C$2+YEAR!$C$3-2,G487+1,(YEAR!$C$2+YEAR!$C$3-1)&amp;"       :="))</f>
        <v>1</v>
      </c>
      <c r="I487">
        <f ca="1">IF(H487&lt;1.1,H487,IF(H487&lt;YEAR!$C$2+YEAR!$C$3-2,H487+1,(YEAR!$C$2+YEAR!$C$3-1)&amp;"       :="))</f>
        <v>1</v>
      </c>
      <c r="J487">
        <f ca="1">IF(I487&lt;1.1,I487,IF(I487&lt;YEAR!$C$2+YEAR!$C$3-2,I487+1,(YEAR!$C$2+YEAR!$C$3-1)&amp;"       :="))</f>
        <v>1</v>
      </c>
      <c r="K487">
        <f ca="1">IF(J487&lt;1.1,J487,IF(J487&lt;YEAR!$C$2+YEAR!$C$3-2,J487+1,(YEAR!$C$2+YEAR!$C$3-1)&amp;"       :="))</f>
        <v>1</v>
      </c>
      <c r="L487">
        <f ca="1">IF(K487&lt;1.1,K487,IF(K487&lt;YEAR!$C$2+YEAR!$C$3-2,K487+1,(YEAR!$C$2+YEAR!$C$3-1)&amp;"       :="))</f>
        <v>1</v>
      </c>
      <c r="M487">
        <f ca="1">IF(L487&lt;1.1,L487,IF(L487&lt;YEAR!$C$2+YEAR!$C$3-2,L487+1,(YEAR!$C$2+YEAR!$C$3-1)&amp;"       :="))</f>
        <v>1</v>
      </c>
      <c r="N487">
        <f ca="1">IF(M487&lt;1.1,M487,IF(M487&lt;YEAR!$C$2+YEAR!$C$3-2,M487+1,(YEAR!$C$2+YEAR!$C$3-1)&amp;"       :="))</f>
        <v>1</v>
      </c>
      <c r="O487">
        <f ca="1">IF(N487&lt;1.1,N487,IF(N487&lt;YEAR!$C$2+YEAR!$C$3-2,N487+1,(YEAR!$C$2+YEAR!$C$3-1)&amp;"       :="))</f>
        <v>1</v>
      </c>
      <c r="P487">
        <f ca="1">IF(O487&lt;1.1,O487,IF(O487&lt;YEAR!$C$2+YEAR!$C$3-2,O487+1,(YEAR!$C$2+YEAR!$C$3-1)&amp;"       :="))</f>
        <v>1</v>
      </c>
      <c r="Q487">
        <f ca="1">IF(P487&lt;1.1,P487,IF(P487&lt;YEAR!$C$2+YEAR!$C$3-2,P487+1,(YEAR!$C$2+YEAR!$C$3-1)&amp;"       :="))</f>
        <v>1</v>
      </c>
      <c r="R487">
        <f ca="1">IF(Q487&lt;1.1,Q487,IF(Q487&lt;YEAR!$C$2+YEAR!$C$3-2,Q487+1,(YEAR!$C$2+YEAR!$C$3-1)&amp;"       :="))</f>
        <v>1</v>
      </c>
      <c r="S487">
        <f ca="1">IF(R487&lt;1.1,R487,IF(R487&lt;YEAR!$C$2+YEAR!$C$3-2,R487+1,(YEAR!$C$2+YEAR!$C$3-1)&amp;"       :="))</f>
        <v>1</v>
      </c>
      <c r="T487">
        <f ca="1">IF(S487&lt;1.1,S487,IF(S487&lt;YEAR!$C$2+YEAR!$C$3-2,S487+1,(YEAR!$C$2+YEAR!$C$3-1)&amp;"       :="))</f>
        <v>1</v>
      </c>
      <c r="U487">
        <f ca="1">IF(T487&lt;1.1,T487,IF(T487&lt;YEAR!$C$2+YEAR!$C$3-2,T487+1,(YEAR!$C$2+YEAR!$C$3-1)&amp;"       :="))</f>
        <v>1</v>
      </c>
      <c r="V487">
        <f ca="1">IF(U487&lt;1.1,U487,IF(U487&lt;YEAR!$C$2+YEAR!$C$3-2,U487+1,(YEAR!$C$2+YEAR!$C$3-1)&amp;"       :="))</f>
        <v>1</v>
      </c>
      <c r="W487">
        <f ca="1">IF(V487&lt;1.1,V487,IF(V487&lt;YEAR!$C$2+YEAR!$C$3-2,V487+1,(YEAR!$C$2+YEAR!$C$3-1)&amp;"       :="))</f>
        <v>1</v>
      </c>
      <c r="X487">
        <f ca="1">IF(W487&lt;1.1,W487,IF(W487&lt;YEAR!$C$2+YEAR!$C$3-2,W487+1,(YEAR!$C$2+YEAR!$C$3-1)&amp;"       :="))</f>
        <v>1</v>
      </c>
      <c r="Y487">
        <f ca="1">IF(X487&lt;1.1,X487,IF(X487&lt;YEAR!$C$2+YEAR!$C$3-2,X487+1,(YEAR!$C$2+YEAR!$C$3-1)&amp;"       :="))</f>
        <v>1</v>
      </c>
      <c r="Z487">
        <f ca="1">IF(Y487&lt;1.1,Y487,IF(Y487&lt;YEAR!$C$2+YEAR!$C$3-2,Y487+1,(YEAR!$C$2+YEAR!$C$3-1)&amp;"       :="))</f>
        <v>1</v>
      </c>
      <c r="AA487">
        <f ca="1">IF(Z487&lt;1.1,Z487,IF(Z487&lt;YEAR!$C$2+YEAR!$C$3-2,Z487+1,(YEAR!$C$2+YEAR!$C$3-1)&amp;"       :="))</f>
        <v>1</v>
      </c>
      <c r="AB487">
        <f ca="1">IF(AA487&lt;1.1,AA487,IF(AA487&lt;YEAR!$C$2+YEAR!$C$3-2,AA487+1,(YEAR!$C$2+YEAR!$C$3-1)&amp;"       :="))</f>
        <v>1</v>
      </c>
      <c r="AC487">
        <f ca="1">IF(AB487&lt;1.1,AB487,IF(AB487&lt;YEAR!$C$2+YEAR!$C$3-2,AB487+1,(YEAR!$C$2+YEAR!$C$3-1)&amp;"       :="))</f>
        <v>1</v>
      </c>
      <c r="AD487">
        <f ca="1">IF(AC487&lt;1.1,AC487,IF(AC487&lt;YEAR!$C$2+YEAR!$C$3-2,AC487+1,(YEAR!$C$2+YEAR!$C$3-1)&amp;"       :="))</f>
        <v>1</v>
      </c>
      <c r="AE487">
        <f ca="1">IF(AD487&lt;1.1,AD487,IF(AD487&lt;YEAR!$C$2+YEAR!$C$3-2,AD487+1,(YEAR!$C$2+YEAR!$C$3-1)&amp;"       :="))</f>
        <v>1</v>
      </c>
      <c r="AF487">
        <f ca="1">IF(AE487&lt;1.1,AE487,IF(AE487&lt;YEAR!$C$2+YEAR!$C$3-2,AE487+1,(YEAR!$C$2+YEAR!$C$3-1)&amp;"       :="))</f>
        <v>1</v>
      </c>
      <c r="AG487">
        <f ca="1">IF(AF487&lt;1.1,AF487,IF(AF487&lt;YEAR!$C$2+YEAR!$C$3-2,AF487+1,(YEAR!$C$2+YEAR!$C$3-1)&amp;"       :="))</f>
        <v>1</v>
      </c>
      <c r="AH487">
        <f ca="1">IF(AG487&lt;1.1,AG487,IF(AG487&lt;YEAR!$C$2+YEAR!$C$3-2,AG487+1,(YEAR!$C$2+YEAR!$C$3-1)&amp;"       :="))</f>
        <v>1</v>
      </c>
      <c r="AI487">
        <f ca="1">IF(AH487&lt;1.1,AH487,IF(AH487&lt;YEAR!$C$2+YEAR!$C$3-2,AH487+1,(YEAR!$C$2+YEAR!$C$3-1)&amp;"       :="))</f>
        <v>1</v>
      </c>
      <c r="AJ487">
        <f ca="1">IF(AI487&lt;1.1,AI487,IF(AI487&lt;YEAR!$C$2+YEAR!$C$3-2,AI487+1,(YEAR!$C$2+YEAR!$C$3-1)&amp;"       :="))</f>
        <v>1</v>
      </c>
    </row>
    <row r="488" spans="1:36">
      <c r="A488">
        <f t="shared" ca="1" si="33"/>
        <v>12</v>
      </c>
      <c r="B488" t="s">
        <v>51</v>
      </c>
      <c r="C488" t="str">
        <f ca="1">IF(D488="",OFFSET(AvailabilityFactor!A$1,A488,0),C487)</f>
        <v>D2HYKC03</v>
      </c>
      <c r="D488" t="str" cm="1">
        <f t="array" aca="1" ref="D488" ca="1">IF(D487="",TS_DRC!$P$5,OFFSET(TS_DRC!P$5,RIGHT(D487,2),0,TRUE))</f>
        <v>TS33</v>
      </c>
      <c r="E488" t="str">
        <f t="shared" ca="1" si="34"/>
        <v>TS33</v>
      </c>
      <c r="F488">
        <f ca="1">IF($D488="",YEAR!C$2,1)</f>
        <v>1</v>
      </c>
      <c r="G488">
        <f ca="1">IF(F488&lt;1.1,F488,IF(F488&lt;YEAR!$C$2+YEAR!$C$3-2,F488+1,(YEAR!$C$2+YEAR!$C$3-1)&amp;"       :="))</f>
        <v>1</v>
      </c>
      <c r="H488">
        <f ca="1">IF(G488&lt;1.1,G488,IF(G488&lt;YEAR!$C$2+YEAR!$C$3-2,G488+1,(YEAR!$C$2+YEAR!$C$3-1)&amp;"       :="))</f>
        <v>1</v>
      </c>
      <c r="I488">
        <f ca="1">IF(H488&lt;1.1,H488,IF(H488&lt;YEAR!$C$2+YEAR!$C$3-2,H488+1,(YEAR!$C$2+YEAR!$C$3-1)&amp;"       :="))</f>
        <v>1</v>
      </c>
      <c r="J488">
        <f ca="1">IF(I488&lt;1.1,I488,IF(I488&lt;YEAR!$C$2+YEAR!$C$3-2,I488+1,(YEAR!$C$2+YEAR!$C$3-1)&amp;"       :="))</f>
        <v>1</v>
      </c>
      <c r="K488">
        <f ca="1">IF(J488&lt;1.1,J488,IF(J488&lt;YEAR!$C$2+YEAR!$C$3-2,J488+1,(YEAR!$C$2+YEAR!$C$3-1)&amp;"       :="))</f>
        <v>1</v>
      </c>
      <c r="L488">
        <f ca="1">IF(K488&lt;1.1,K488,IF(K488&lt;YEAR!$C$2+YEAR!$C$3-2,K488+1,(YEAR!$C$2+YEAR!$C$3-1)&amp;"       :="))</f>
        <v>1</v>
      </c>
      <c r="M488">
        <f ca="1">IF(L488&lt;1.1,L488,IF(L488&lt;YEAR!$C$2+YEAR!$C$3-2,L488+1,(YEAR!$C$2+YEAR!$C$3-1)&amp;"       :="))</f>
        <v>1</v>
      </c>
      <c r="N488">
        <f ca="1">IF(M488&lt;1.1,M488,IF(M488&lt;YEAR!$C$2+YEAR!$C$3-2,M488+1,(YEAR!$C$2+YEAR!$C$3-1)&amp;"       :="))</f>
        <v>1</v>
      </c>
      <c r="O488">
        <f ca="1">IF(N488&lt;1.1,N488,IF(N488&lt;YEAR!$C$2+YEAR!$C$3-2,N488+1,(YEAR!$C$2+YEAR!$C$3-1)&amp;"       :="))</f>
        <v>1</v>
      </c>
      <c r="P488">
        <f ca="1">IF(O488&lt;1.1,O488,IF(O488&lt;YEAR!$C$2+YEAR!$C$3-2,O488+1,(YEAR!$C$2+YEAR!$C$3-1)&amp;"       :="))</f>
        <v>1</v>
      </c>
      <c r="Q488">
        <f ca="1">IF(P488&lt;1.1,P488,IF(P488&lt;YEAR!$C$2+YEAR!$C$3-2,P488+1,(YEAR!$C$2+YEAR!$C$3-1)&amp;"       :="))</f>
        <v>1</v>
      </c>
      <c r="R488">
        <f ca="1">IF(Q488&lt;1.1,Q488,IF(Q488&lt;YEAR!$C$2+YEAR!$C$3-2,Q488+1,(YEAR!$C$2+YEAR!$C$3-1)&amp;"       :="))</f>
        <v>1</v>
      </c>
      <c r="S488">
        <f ca="1">IF(R488&lt;1.1,R488,IF(R488&lt;YEAR!$C$2+YEAR!$C$3-2,R488+1,(YEAR!$C$2+YEAR!$C$3-1)&amp;"       :="))</f>
        <v>1</v>
      </c>
      <c r="T488">
        <f ca="1">IF(S488&lt;1.1,S488,IF(S488&lt;YEAR!$C$2+YEAR!$C$3-2,S488+1,(YEAR!$C$2+YEAR!$C$3-1)&amp;"       :="))</f>
        <v>1</v>
      </c>
      <c r="U488">
        <f ca="1">IF(T488&lt;1.1,T488,IF(T488&lt;YEAR!$C$2+YEAR!$C$3-2,T488+1,(YEAR!$C$2+YEAR!$C$3-1)&amp;"       :="))</f>
        <v>1</v>
      </c>
      <c r="V488">
        <f ca="1">IF(U488&lt;1.1,U488,IF(U488&lt;YEAR!$C$2+YEAR!$C$3-2,U488+1,(YEAR!$C$2+YEAR!$C$3-1)&amp;"       :="))</f>
        <v>1</v>
      </c>
      <c r="W488">
        <f ca="1">IF(V488&lt;1.1,V488,IF(V488&lt;YEAR!$C$2+YEAR!$C$3-2,V488+1,(YEAR!$C$2+YEAR!$C$3-1)&amp;"       :="))</f>
        <v>1</v>
      </c>
      <c r="X488">
        <f ca="1">IF(W488&lt;1.1,W488,IF(W488&lt;YEAR!$C$2+YEAR!$C$3-2,W488+1,(YEAR!$C$2+YEAR!$C$3-1)&amp;"       :="))</f>
        <v>1</v>
      </c>
      <c r="Y488">
        <f ca="1">IF(X488&lt;1.1,X488,IF(X488&lt;YEAR!$C$2+YEAR!$C$3-2,X488+1,(YEAR!$C$2+YEAR!$C$3-1)&amp;"       :="))</f>
        <v>1</v>
      </c>
      <c r="Z488">
        <f ca="1">IF(Y488&lt;1.1,Y488,IF(Y488&lt;YEAR!$C$2+YEAR!$C$3-2,Y488+1,(YEAR!$C$2+YEAR!$C$3-1)&amp;"       :="))</f>
        <v>1</v>
      </c>
      <c r="AA488">
        <f ca="1">IF(Z488&lt;1.1,Z488,IF(Z488&lt;YEAR!$C$2+YEAR!$C$3-2,Z488+1,(YEAR!$C$2+YEAR!$C$3-1)&amp;"       :="))</f>
        <v>1</v>
      </c>
      <c r="AB488">
        <f ca="1">IF(AA488&lt;1.1,AA488,IF(AA488&lt;YEAR!$C$2+YEAR!$C$3-2,AA488+1,(YEAR!$C$2+YEAR!$C$3-1)&amp;"       :="))</f>
        <v>1</v>
      </c>
      <c r="AC488">
        <f ca="1">IF(AB488&lt;1.1,AB488,IF(AB488&lt;YEAR!$C$2+YEAR!$C$3-2,AB488+1,(YEAR!$C$2+YEAR!$C$3-1)&amp;"       :="))</f>
        <v>1</v>
      </c>
      <c r="AD488">
        <f ca="1">IF(AC488&lt;1.1,AC488,IF(AC488&lt;YEAR!$C$2+YEAR!$C$3-2,AC488+1,(YEAR!$C$2+YEAR!$C$3-1)&amp;"       :="))</f>
        <v>1</v>
      </c>
      <c r="AE488">
        <f ca="1">IF(AD488&lt;1.1,AD488,IF(AD488&lt;YEAR!$C$2+YEAR!$C$3-2,AD488+1,(YEAR!$C$2+YEAR!$C$3-1)&amp;"       :="))</f>
        <v>1</v>
      </c>
      <c r="AF488">
        <f ca="1">IF(AE488&lt;1.1,AE488,IF(AE488&lt;YEAR!$C$2+YEAR!$C$3-2,AE488+1,(YEAR!$C$2+YEAR!$C$3-1)&amp;"       :="))</f>
        <v>1</v>
      </c>
      <c r="AG488">
        <f ca="1">IF(AF488&lt;1.1,AF488,IF(AF488&lt;YEAR!$C$2+YEAR!$C$3-2,AF488+1,(YEAR!$C$2+YEAR!$C$3-1)&amp;"       :="))</f>
        <v>1</v>
      </c>
      <c r="AH488">
        <f ca="1">IF(AG488&lt;1.1,AG488,IF(AG488&lt;YEAR!$C$2+YEAR!$C$3-2,AG488+1,(YEAR!$C$2+YEAR!$C$3-1)&amp;"       :="))</f>
        <v>1</v>
      </c>
      <c r="AI488">
        <f ca="1">IF(AH488&lt;1.1,AH488,IF(AH488&lt;YEAR!$C$2+YEAR!$C$3-2,AH488+1,(YEAR!$C$2+YEAR!$C$3-1)&amp;"       :="))</f>
        <v>1</v>
      </c>
      <c r="AJ488">
        <f ca="1">IF(AI488&lt;1.1,AI488,IF(AI488&lt;YEAR!$C$2+YEAR!$C$3-2,AI488+1,(YEAR!$C$2+YEAR!$C$3-1)&amp;"       :="))</f>
        <v>1</v>
      </c>
    </row>
    <row r="489" spans="1:36">
      <c r="A489">
        <f t="shared" ca="1" si="33"/>
        <v>12</v>
      </c>
      <c r="B489" t="s">
        <v>51</v>
      </c>
      <c r="C489" t="str">
        <f ca="1">IF(D489="",OFFSET(AvailabilityFactor!A$1,A489,0),C488)</f>
        <v>D2HYKC03</v>
      </c>
      <c r="D489" t="str" cm="1">
        <f t="array" aca="1" ref="D489" ca="1">IF(D488="",TS_DRC!$P$5,OFFSET(TS_DRC!P$5,RIGHT(D488,2),0,TRUE))</f>
        <v>TS34</v>
      </c>
      <c r="E489" t="str">
        <f t="shared" ca="1" si="34"/>
        <v>TS34</v>
      </c>
      <c r="F489">
        <f ca="1">IF($D489="",YEAR!C$2,1)</f>
        <v>1</v>
      </c>
      <c r="G489">
        <f ca="1">IF(F489&lt;1.1,F489,IF(F489&lt;YEAR!$C$2+YEAR!$C$3-2,F489+1,(YEAR!$C$2+YEAR!$C$3-1)&amp;"       :="))</f>
        <v>1</v>
      </c>
      <c r="H489">
        <f ca="1">IF(G489&lt;1.1,G489,IF(G489&lt;YEAR!$C$2+YEAR!$C$3-2,G489+1,(YEAR!$C$2+YEAR!$C$3-1)&amp;"       :="))</f>
        <v>1</v>
      </c>
      <c r="I489">
        <f ca="1">IF(H489&lt;1.1,H489,IF(H489&lt;YEAR!$C$2+YEAR!$C$3-2,H489+1,(YEAR!$C$2+YEAR!$C$3-1)&amp;"       :="))</f>
        <v>1</v>
      </c>
      <c r="J489">
        <f ca="1">IF(I489&lt;1.1,I489,IF(I489&lt;YEAR!$C$2+YEAR!$C$3-2,I489+1,(YEAR!$C$2+YEAR!$C$3-1)&amp;"       :="))</f>
        <v>1</v>
      </c>
      <c r="K489">
        <f ca="1">IF(J489&lt;1.1,J489,IF(J489&lt;YEAR!$C$2+YEAR!$C$3-2,J489+1,(YEAR!$C$2+YEAR!$C$3-1)&amp;"       :="))</f>
        <v>1</v>
      </c>
      <c r="L489">
        <f ca="1">IF(K489&lt;1.1,K489,IF(K489&lt;YEAR!$C$2+YEAR!$C$3-2,K489+1,(YEAR!$C$2+YEAR!$C$3-1)&amp;"       :="))</f>
        <v>1</v>
      </c>
      <c r="M489">
        <f ca="1">IF(L489&lt;1.1,L489,IF(L489&lt;YEAR!$C$2+YEAR!$C$3-2,L489+1,(YEAR!$C$2+YEAR!$C$3-1)&amp;"       :="))</f>
        <v>1</v>
      </c>
      <c r="N489">
        <f ca="1">IF(M489&lt;1.1,M489,IF(M489&lt;YEAR!$C$2+YEAR!$C$3-2,M489+1,(YEAR!$C$2+YEAR!$C$3-1)&amp;"       :="))</f>
        <v>1</v>
      </c>
      <c r="O489">
        <f ca="1">IF(N489&lt;1.1,N489,IF(N489&lt;YEAR!$C$2+YEAR!$C$3-2,N489+1,(YEAR!$C$2+YEAR!$C$3-1)&amp;"       :="))</f>
        <v>1</v>
      </c>
      <c r="P489">
        <f ca="1">IF(O489&lt;1.1,O489,IF(O489&lt;YEAR!$C$2+YEAR!$C$3-2,O489+1,(YEAR!$C$2+YEAR!$C$3-1)&amp;"       :="))</f>
        <v>1</v>
      </c>
      <c r="Q489">
        <f ca="1">IF(P489&lt;1.1,P489,IF(P489&lt;YEAR!$C$2+YEAR!$C$3-2,P489+1,(YEAR!$C$2+YEAR!$C$3-1)&amp;"       :="))</f>
        <v>1</v>
      </c>
      <c r="R489">
        <f ca="1">IF(Q489&lt;1.1,Q489,IF(Q489&lt;YEAR!$C$2+YEAR!$C$3-2,Q489+1,(YEAR!$C$2+YEAR!$C$3-1)&amp;"       :="))</f>
        <v>1</v>
      </c>
      <c r="S489">
        <f ca="1">IF(R489&lt;1.1,R489,IF(R489&lt;YEAR!$C$2+YEAR!$C$3-2,R489+1,(YEAR!$C$2+YEAR!$C$3-1)&amp;"       :="))</f>
        <v>1</v>
      </c>
      <c r="T489">
        <f ca="1">IF(S489&lt;1.1,S489,IF(S489&lt;YEAR!$C$2+YEAR!$C$3-2,S489+1,(YEAR!$C$2+YEAR!$C$3-1)&amp;"       :="))</f>
        <v>1</v>
      </c>
      <c r="U489">
        <f ca="1">IF(T489&lt;1.1,T489,IF(T489&lt;YEAR!$C$2+YEAR!$C$3-2,T489+1,(YEAR!$C$2+YEAR!$C$3-1)&amp;"       :="))</f>
        <v>1</v>
      </c>
      <c r="V489">
        <f ca="1">IF(U489&lt;1.1,U489,IF(U489&lt;YEAR!$C$2+YEAR!$C$3-2,U489+1,(YEAR!$C$2+YEAR!$C$3-1)&amp;"       :="))</f>
        <v>1</v>
      </c>
      <c r="W489">
        <f ca="1">IF(V489&lt;1.1,V489,IF(V489&lt;YEAR!$C$2+YEAR!$C$3-2,V489+1,(YEAR!$C$2+YEAR!$C$3-1)&amp;"       :="))</f>
        <v>1</v>
      </c>
      <c r="X489">
        <f ca="1">IF(W489&lt;1.1,W489,IF(W489&lt;YEAR!$C$2+YEAR!$C$3-2,W489+1,(YEAR!$C$2+YEAR!$C$3-1)&amp;"       :="))</f>
        <v>1</v>
      </c>
      <c r="Y489">
        <f ca="1">IF(X489&lt;1.1,X489,IF(X489&lt;YEAR!$C$2+YEAR!$C$3-2,X489+1,(YEAR!$C$2+YEAR!$C$3-1)&amp;"       :="))</f>
        <v>1</v>
      </c>
      <c r="Z489">
        <f ca="1">IF(Y489&lt;1.1,Y489,IF(Y489&lt;YEAR!$C$2+YEAR!$C$3-2,Y489+1,(YEAR!$C$2+YEAR!$C$3-1)&amp;"       :="))</f>
        <v>1</v>
      </c>
      <c r="AA489">
        <f ca="1">IF(Z489&lt;1.1,Z489,IF(Z489&lt;YEAR!$C$2+YEAR!$C$3-2,Z489+1,(YEAR!$C$2+YEAR!$C$3-1)&amp;"       :="))</f>
        <v>1</v>
      </c>
      <c r="AB489">
        <f ca="1">IF(AA489&lt;1.1,AA489,IF(AA489&lt;YEAR!$C$2+YEAR!$C$3-2,AA489+1,(YEAR!$C$2+YEAR!$C$3-1)&amp;"       :="))</f>
        <v>1</v>
      </c>
      <c r="AC489">
        <f ca="1">IF(AB489&lt;1.1,AB489,IF(AB489&lt;YEAR!$C$2+YEAR!$C$3-2,AB489+1,(YEAR!$C$2+YEAR!$C$3-1)&amp;"       :="))</f>
        <v>1</v>
      </c>
      <c r="AD489">
        <f ca="1">IF(AC489&lt;1.1,AC489,IF(AC489&lt;YEAR!$C$2+YEAR!$C$3-2,AC489+1,(YEAR!$C$2+YEAR!$C$3-1)&amp;"       :="))</f>
        <v>1</v>
      </c>
      <c r="AE489">
        <f ca="1">IF(AD489&lt;1.1,AD489,IF(AD489&lt;YEAR!$C$2+YEAR!$C$3-2,AD489+1,(YEAR!$C$2+YEAR!$C$3-1)&amp;"       :="))</f>
        <v>1</v>
      </c>
      <c r="AF489">
        <f ca="1">IF(AE489&lt;1.1,AE489,IF(AE489&lt;YEAR!$C$2+YEAR!$C$3-2,AE489+1,(YEAR!$C$2+YEAR!$C$3-1)&amp;"       :="))</f>
        <v>1</v>
      </c>
      <c r="AG489">
        <f ca="1">IF(AF489&lt;1.1,AF489,IF(AF489&lt;YEAR!$C$2+YEAR!$C$3-2,AF489+1,(YEAR!$C$2+YEAR!$C$3-1)&amp;"       :="))</f>
        <v>1</v>
      </c>
      <c r="AH489">
        <f ca="1">IF(AG489&lt;1.1,AG489,IF(AG489&lt;YEAR!$C$2+YEAR!$C$3-2,AG489+1,(YEAR!$C$2+YEAR!$C$3-1)&amp;"       :="))</f>
        <v>1</v>
      </c>
      <c r="AI489">
        <f ca="1">IF(AH489&lt;1.1,AH489,IF(AH489&lt;YEAR!$C$2+YEAR!$C$3-2,AH489+1,(YEAR!$C$2+YEAR!$C$3-1)&amp;"       :="))</f>
        <v>1</v>
      </c>
      <c r="AJ489">
        <f ca="1">IF(AI489&lt;1.1,AI489,IF(AI489&lt;YEAR!$C$2+YEAR!$C$3-2,AI489+1,(YEAR!$C$2+YEAR!$C$3-1)&amp;"       :="))</f>
        <v>1</v>
      </c>
    </row>
    <row r="490" spans="1:36">
      <c r="A490">
        <f t="shared" ca="1" si="33"/>
        <v>12</v>
      </c>
      <c r="B490" t="s">
        <v>51</v>
      </c>
      <c r="C490" t="str">
        <f ca="1">IF(D490="",OFFSET(AvailabilityFactor!A$1,A490,0),C489)</f>
        <v>D2HYKC03</v>
      </c>
      <c r="D490" t="str" cm="1">
        <f t="array" aca="1" ref="D490" ca="1">IF(D489="",TS_DRC!$P$5,OFFSET(TS_DRC!P$5,RIGHT(D489,2),0,TRUE))</f>
        <v>TS35</v>
      </c>
      <c r="E490" t="str">
        <f t="shared" ref="E490:E508" ca="1" si="35">IF(D490="","[DRC,"&amp;C490&amp;",*,*]          :         ",D490)</f>
        <v>TS35</v>
      </c>
      <c r="F490">
        <f ca="1">IF($D490="",YEAR!C$2,1)</f>
        <v>1</v>
      </c>
      <c r="G490">
        <f ca="1">IF(F490&lt;1.1,F490,IF(F490&lt;YEAR!$C$2+YEAR!$C$3-2,F490+1,(YEAR!$C$2+YEAR!$C$3-1)&amp;"       :="))</f>
        <v>1</v>
      </c>
      <c r="H490">
        <f ca="1">IF(G490&lt;1.1,G490,IF(G490&lt;YEAR!$C$2+YEAR!$C$3-2,G490+1,(YEAR!$C$2+YEAR!$C$3-1)&amp;"       :="))</f>
        <v>1</v>
      </c>
      <c r="I490">
        <f ca="1">IF(H490&lt;1.1,H490,IF(H490&lt;YEAR!$C$2+YEAR!$C$3-2,H490+1,(YEAR!$C$2+YEAR!$C$3-1)&amp;"       :="))</f>
        <v>1</v>
      </c>
      <c r="J490">
        <f ca="1">IF(I490&lt;1.1,I490,IF(I490&lt;YEAR!$C$2+YEAR!$C$3-2,I490+1,(YEAR!$C$2+YEAR!$C$3-1)&amp;"       :="))</f>
        <v>1</v>
      </c>
      <c r="K490">
        <f ca="1">IF(J490&lt;1.1,J490,IF(J490&lt;YEAR!$C$2+YEAR!$C$3-2,J490+1,(YEAR!$C$2+YEAR!$C$3-1)&amp;"       :="))</f>
        <v>1</v>
      </c>
      <c r="L490">
        <f ca="1">IF(K490&lt;1.1,K490,IF(K490&lt;YEAR!$C$2+YEAR!$C$3-2,K490+1,(YEAR!$C$2+YEAR!$C$3-1)&amp;"       :="))</f>
        <v>1</v>
      </c>
      <c r="M490">
        <f ca="1">IF(L490&lt;1.1,L490,IF(L490&lt;YEAR!$C$2+YEAR!$C$3-2,L490+1,(YEAR!$C$2+YEAR!$C$3-1)&amp;"       :="))</f>
        <v>1</v>
      </c>
      <c r="N490">
        <f ca="1">IF(M490&lt;1.1,M490,IF(M490&lt;YEAR!$C$2+YEAR!$C$3-2,M490+1,(YEAR!$C$2+YEAR!$C$3-1)&amp;"       :="))</f>
        <v>1</v>
      </c>
      <c r="O490">
        <f ca="1">IF(N490&lt;1.1,N490,IF(N490&lt;YEAR!$C$2+YEAR!$C$3-2,N490+1,(YEAR!$C$2+YEAR!$C$3-1)&amp;"       :="))</f>
        <v>1</v>
      </c>
      <c r="P490">
        <f ca="1">IF(O490&lt;1.1,O490,IF(O490&lt;YEAR!$C$2+YEAR!$C$3-2,O490+1,(YEAR!$C$2+YEAR!$C$3-1)&amp;"       :="))</f>
        <v>1</v>
      </c>
      <c r="Q490">
        <f ca="1">IF(P490&lt;1.1,P490,IF(P490&lt;YEAR!$C$2+YEAR!$C$3-2,P490+1,(YEAR!$C$2+YEAR!$C$3-1)&amp;"       :="))</f>
        <v>1</v>
      </c>
      <c r="R490">
        <f ca="1">IF(Q490&lt;1.1,Q490,IF(Q490&lt;YEAR!$C$2+YEAR!$C$3-2,Q490+1,(YEAR!$C$2+YEAR!$C$3-1)&amp;"       :="))</f>
        <v>1</v>
      </c>
      <c r="S490">
        <f ca="1">IF(R490&lt;1.1,R490,IF(R490&lt;YEAR!$C$2+YEAR!$C$3-2,R490+1,(YEAR!$C$2+YEAR!$C$3-1)&amp;"       :="))</f>
        <v>1</v>
      </c>
      <c r="T490">
        <f ca="1">IF(S490&lt;1.1,S490,IF(S490&lt;YEAR!$C$2+YEAR!$C$3-2,S490+1,(YEAR!$C$2+YEAR!$C$3-1)&amp;"       :="))</f>
        <v>1</v>
      </c>
      <c r="U490">
        <f ca="1">IF(T490&lt;1.1,T490,IF(T490&lt;YEAR!$C$2+YEAR!$C$3-2,T490+1,(YEAR!$C$2+YEAR!$C$3-1)&amp;"       :="))</f>
        <v>1</v>
      </c>
      <c r="V490">
        <f ca="1">IF(U490&lt;1.1,U490,IF(U490&lt;YEAR!$C$2+YEAR!$C$3-2,U490+1,(YEAR!$C$2+YEAR!$C$3-1)&amp;"       :="))</f>
        <v>1</v>
      </c>
      <c r="W490">
        <f ca="1">IF(V490&lt;1.1,V490,IF(V490&lt;YEAR!$C$2+YEAR!$C$3-2,V490+1,(YEAR!$C$2+YEAR!$C$3-1)&amp;"       :="))</f>
        <v>1</v>
      </c>
      <c r="X490">
        <f ca="1">IF(W490&lt;1.1,W490,IF(W490&lt;YEAR!$C$2+YEAR!$C$3-2,W490+1,(YEAR!$C$2+YEAR!$C$3-1)&amp;"       :="))</f>
        <v>1</v>
      </c>
      <c r="Y490">
        <f ca="1">IF(X490&lt;1.1,X490,IF(X490&lt;YEAR!$C$2+YEAR!$C$3-2,X490+1,(YEAR!$C$2+YEAR!$C$3-1)&amp;"       :="))</f>
        <v>1</v>
      </c>
      <c r="Z490">
        <f ca="1">IF(Y490&lt;1.1,Y490,IF(Y490&lt;YEAR!$C$2+YEAR!$C$3-2,Y490+1,(YEAR!$C$2+YEAR!$C$3-1)&amp;"       :="))</f>
        <v>1</v>
      </c>
      <c r="AA490">
        <f ca="1">IF(Z490&lt;1.1,Z490,IF(Z490&lt;YEAR!$C$2+YEAR!$C$3-2,Z490+1,(YEAR!$C$2+YEAR!$C$3-1)&amp;"       :="))</f>
        <v>1</v>
      </c>
      <c r="AB490">
        <f ca="1">IF(AA490&lt;1.1,AA490,IF(AA490&lt;YEAR!$C$2+YEAR!$C$3-2,AA490+1,(YEAR!$C$2+YEAR!$C$3-1)&amp;"       :="))</f>
        <v>1</v>
      </c>
      <c r="AC490">
        <f ca="1">IF(AB490&lt;1.1,AB490,IF(AB490&lt;YEAR!$C$2+YEAR!$C$3-2,AB490+1,(YEAR!$C$2+YEAR!$C$3-1)&amp;"       :="))</f>
        <v>1</v>
      </c>
      <c r="AD490">
        <f ca="1">IF(AC490&lt;1.1,AC490,IF(AC490&lt;YEAR!$C$2+YEAR!$C$3-2,AC490+1,(YEAR!$C$2+YEAR!$C$3-1)&amp;"       :="))</f>
        <v>1</v>
      </c>
      <c r="AE490">
        <f ca="1">IF(AD490&lt;1.1,AD490,IF(AD490&lt;YEAR!$C$2+YEAR!$C$3-2,AD490+1,(YEAR!$C$2+YEAR!$C$3-1)&amp;"       :="))</f>
        <v>1</v>
      </c>
      <c r="AF490">
        <f ca="1">IF(AE490&lt;1.1,AE490,IF(AE490&lt;YEAR!$C$2+YEAR!$C$3-2,AE490+1,(YEAR!$C$2+YEAR!$C$3-1)&amp;"       :="))</f>
        <v>1</v>
      </c>
      <c r="AG490">
        <f ca="1">IF(AF490&lt;1.1,AF490,IF(AF490&lt;YEAR!$C$2+YEAR!$C$3-2,AF490+1,(YEAR!$C$2+YEAR!$C$3-1)&amp;"       :="))</f>
        <v>1</v>
      </c>
      <c r="AH490">
        <f ca="1">IF(AG490&lt;1.1,AG490,IF(AG490&lt;YEAR!$C$2+YEAR!$C$3-2,AG490+1,(YEAR!$C$2+YEAR!$C$3-1)&amp;"       :="))</f>
        <v>1</v>
      </c>
      <c r="AI490">
        <f ca="1">IF(AH490&lt;1.1,AH490,IF(AH490&lt;YEAR!$C$2+YEAR!$C$3-2,AH490+1,(YEAR!$C$2+YEAR!$C$3-1)&amp;"       :="))</f>
        <v>1</v>
      </c>
      <c r="AJ490">
        <f ca="1">IF(AI490&lt;1.1,AI490,IF(AI490&lt;YEAR!$C$2+YEAR!$C$3-2,AI490+1,(YEAR!$C$2+YEAR!$C$3-1)&amp;"       :="))</f>
        <v>1</v>
      </c>
    </row>
    <row r="491" spans="1:36">
      <c r="A491">
        <f t="shared" ca="1" si="33"/>
        <v>12</v>
      </c>
      <c r="B491" t="s">
        <v>51</v>
      </c>
      <c r="C491" t="str">
        <f ca="1">IF(D491="",OFFSET(AvailabilityFactor!A$1,A491,0),C490)</f>
        <v>D2HYKC03</v>
      </c>
      <c r="D491" t="str" cm="1">
        <f t="array" aca="1" ref="D491" ca="1">IF(D490="",TS_DRC!$P$5,OFFSET(TS_DRC!P$5,RIGHT(D490,2),0,TRUE))</f>
        <v>TS36</v>
      </c>
      <c r="E491" t="str">
        <f t="shared" ca="1" si="35"/>
        <v>TS36</v>
      </c>
      <c r="F491">
        <f ca="1">IF($D491="",YEAR!C$2,1)</f>
        <v>1</v>
      </c>
      <c r="G491">
        <f ca="1">IF(F491&lt;1.1,F491,IF(F491&lt;YEAR!$C$2+YEAR!$C$3-2,F491+1,(YEAR!$C$2+YEAR!$C$3-1)&amp;"       :="))</f>
        <v>1</v>
      </c>
      <c r="H491">
        <f ca="1">IF(G491&lt;1.1,G491,IF(G491&lt;YEAR!$C$2+YEAR!$C$3-2,G491+1,(YEAR!$C$2+YEAR!$C$3-1)&amp;"       :="))</f>
        <v>1</v>
      </c>
      <c r="I491">
        <f ca="1">IF(H491&lt;1.1,H491,IF(H491&lt;YEAR!$C$2+YEAR!$C$3-2,H491+1,(YEAR!$C$2+YEAR!$C$3-1)&amp;"       :="))</f>
        <v>1</v>
      </c>
      <c r="J491">
        <f ca="1">IF(I491&lt;1.1,I491,IF(I491&lt;YEAR!$C$2+YEAR!$C$3-2,I491+1,(YEAR!$C$2+YEAR!$C$3-1)&amp;"       :="))</f>
        <v>1</v>
      </c>
      <c r="K491">
        <f ca="1">IF(J491&lt;1.1,J491,IF(J491&lt;YEAR!$C$2+YEAR!$C$3-2,J491+1,(YEAR!$C$2+YEAR!$C$3-1)&amp;"       :="))</f>
        <v>1</v>
      </c>
      <c r="L491">
        <f ca="1">IF(K491&lt;1.1,K491,IF(K491&lt;YEAR!$C$2+YEAR!$C$3-2,K491+1,(YEAR!$C$2+YEAR!$C$3-1)&amp;"       :="))</f>
        <v>1</v>
      </c>
      <c r="M491">
        <f ca="1">IF(L491&lt;1.1,L491,IF(L491&lt;YEAR!$C$2+YEAR!$C$3-2,L491+1,(YEAR!$C$2+YEAR!$C$3-1)&amp;"       :="))</f>
        <v>1</v>
      </c>
      <c r="N491">
        <f ca="1">IF(M491&lt;1.1,M491,IF(M491&lt;YEAR!$C$2+YEAR!$C$3-2,M491+1,(YEAR!$C$2+YEAR!$C$3-1)&amp;"       :="))</f>
        <v>1</v>
      </c>
      <c r="O491">
        <f ca="1">IF(N491&lt;1.1,N491,IF(N491&lt;YEAR!$C$2+YEAR!$C$3-2,N491+1,(YEAR!$C$2+YEAR!$C$3-1)&amp;"       :="))</f>
        <v>1</v>
      </c>
      <c r="P491">
        <f ca="1">IF(O491&lt;1.1,O491,IF(O491&lt;YEAR!$C$2+YEAR!$C$3-2,O491+1,(YEAR!$C$2+YEAR!$C$3-1)&amp;"       :="))</f>
        <v>1</v>
      </c>
      <c r="Q491">
        <f ca="1">IF(P491&lt;1.1,P491,IF(P491&lt;YEAR!$C$2+YEAR!$C$3-2,P491+1,(YEAR!$C$2+YEAR!$C$3-1)&amp;"       :="))</f>
        <v>1</v>
      </c>
      <c r="R491">
        <f ca="1">IF(Q491&lt;1.1,Q491,IF(Q491&lt;YEAR!$C$2+YEAR!$C$3-2,Q491+1,(YEAR!$C$2+YEAR!$C$3-1)&amp;"       :="))</f>
        <v>1</v>
      </c>
      <c r="S491">
        <f ca="1">IF(R491&lt;1.1,R491,IF(R491&lt;YEAR!$C$2+YEAR!$C$3-2,R491+1,(YEAR!$C$2+YEAR!$C$3-1)&amp;"       :="))</f>
        <v>1</v>
      </c>
      <c r="T491">
        <f ca="1">IF(S491&lt;1.1,S491,IF(S491&lt;YEAR!$C$2+YEAR!$C$3-2,S491+1,(YEAR!$C$2+YEAR!$C$3-1)&amp;"       :="))</f>
        <v>1</v>
      </c>
      <c r="U491">
        <f ca="1">IF(T491&lt;1.1,T491,IF(T491&lt;YEAR!$C$2+YEAR!$C$3-2,T491+1,(YEAR!$C$2+YEAR!$C$3-1)&amp;"       :="))</f>
        <v>1</v>
      </c>
      <c r="V491">
        <f ca="1">IF(U491&lt;1.1,U491,IF(U491&lt;YEAR!$C$2+YEAR!$C$3-2,U491+1,(YEAR!$C$2+YEAR!$C$3-1)&amp;"       :="))</f>
        <v>1</v>
      </c>
      <c r="W491">
        <f ca="1">IF(V491&lt;1.1,V491,IF(V491&lt;YEAR!$C$2+YEAR!$C$3-2,V491+1,(YEAR!$C$2+YEAR!$C$3-1)&amp;"       :="))</f>
        <v>1</v>
      </c>
      <c r="X491">
        <f ca="1">IF(W491&lt;1.1,W491,IF(W491&lt;YEAR!$C$2+YEAR!$C$3-2,W491+1,(YEAR!$C$2+YEAR!$C$3-1)&amp;"       :="))</f>
        <v>1</v>
      </c>
      <c r="Y491">
        <f ca="1">IF(X491&lt;1.1,X491,IF(X491&lt;YEAR!$C$2+YEAR!$C$3-2,X491+1,(YEAR!$C$2+YEAR!$C$3-1)&amp;"       :="))</f>
        <v>1</v>
      </c>
      <c r="Z491">
        <f ca="1">IF(Y491&lt;1.1,Y491,IF(Y491&lt;YEAR!$C$2+YEAR!$C$3-2,Y491+1,(YEAR!$C$2+YEAR!$C$3-1)&amp;"       :="))</f>
        <v>1</v>
      </c>
      <c r="AA491">
        <f ca="1">IF(Z491&lt;1.1,Z491,IF(Z491&lt;YEAR!$C$2+YEAR!$C$3-2,Z491+1,(YEAR!$C$2+YEAR!$C$3-1)&amp;"       :="))</f>
        <v>1</v>
      </c>
      <c r="AB491">
        <f ca="1">IF(AA491&lt;1.1,AA491,IF(AA491&lt;YEAR!$C$2+YEAR!$C$3-2,AA491+1,(YEAR!$C$2+YEAR!$C$3-1)&amp;"       :="))</f>
        <v>1</v>
      </c>
      <c r="AC491">
        <f ca="1">IF(AB491&lt;1.1,AB491,IF(AB491&lt;YEAR!$C$2+YEAR!$C$3-2,AB491+1,(YEAR!$C$2+YEAR!$C$3-1)&amp;"       :="))</f>
        <v>1</v>
      </c>
      <c r="AD491">
        <f ca="1">IF(AC491&lt;1.1,AC491,IF(AC491&lt;YEAR!$C$2+YEAR!$C$3-2,AC491+1,(YEAR!$C$2+YEAR!$C$3-1)&amp;"       :="))</f>
        <v>1</v>
      </c>
      <c r="AE491">
        <f ca="1">IF(AD491&lt;1.1,AD491,IF(AD491&lt;YEAR!$C$2+YEAR!$C$3-2,AD491+1,(YEAR!$C$2+YEAR!$C$3-1)&amp;"       :="))</f>
        <v>1</v>
      </c>
      <c r="AF491">
        <f ca="1">IF(AE491&lt;1.1,AE491,IF(AE491&lt;YEAR!$C$2+YEAR!$C$3-2,AE491+1,(YEAR!$C$2+YEAR!$C$3-1)&amp;"       :="))</f>
        <v>1</v>
      </c>
      <c r="AG491">
        <f ca="1">IF(AF491&lt;1.1,AF491,IF(AF491&lt;YEAR!$C$2+YEAR!$C$3-2,AF491+1,(YEAR!$C$2+YEAR!$C$3-1)&amp;"       :="))</f>
        <v>1</v>
      </c>
      <c r="AH491">
        <f ca="1">IF(AG491&lt;1.1,AG491,IF(AG491&lt;YEAR!$C$2+YEAR!$C$3-2,AG491+1,(YEAR!$C$2+YEAR!$C$3-1)&amp;"       :="))</f>
        <v>1</v>
      </c>
      <c r="AI491">
        <f ca="1">IF(AH491&lt;1.1,AH491,IF(AH491&lt;YEAR!$C$2+YEAR!$C$3-2,AH491+1,(YEAR!$C$2+YEAR!$C$3-1)&amp;"       :="))</f>
        <v>1</v>
      </c>
      <c r="AJ491">
        <f ca="1">IF(AI491&lt;1.1,AI491,IF(AI491&lt;YEAR!$C$2+YEAR!$C$3-2,AI491+1,(YEAR!$C$2+YEAR!$C$3-1)&amp;"       :="))</f>
        <v>1</v>
      </c>
    </row>
    <row r="492" spans="1:36">
      <c r="A492">
        <f t="shared" ca="1" si="33"/>
        <v>12</v>
      </c>
      <c r="B492" t="s">
        <v>51</v>
      </c>
      <c r="C492" t="str">
        <f ca="1">IF(D492="",OFFSET(AvailabilityFactor!A$1,A492,0),C491)</f>
        <v>D2HYKC03</v>
      </c>
      <c r="D492" t="str" cm="1">
        <f t="array" aca="1" ref="D492" ca="1">IF(D491="",TS_DRC!$P$5,OFFSET(TS_DRC!P$5,RIGHT(D491,2),0,TRUE))</f>
        <v>TS37</v>
      </c>
      <c r="E492" t="str">
        <f t="shared" ca="1" si="35"/>
        <v>TS37</v>
      </c>
      <c r="F492">
        <f ca="1">IF($D492="",YEAR!C$2,1)</f>
        <v>1</v>
      </c>
      <c r="G492">
        <f ca="1">IF(F492&lt;1.1,F492,IF(F492&lt;YEAR!$C$2+YEAR!$C$3-2,F492+1,(YEAR!$C$2+YEAR!$C$3-1)&amp;"       :="))</f>
        <v>1</v>
      </c>
      <c r="H492">
        <f ca="1">IF(G492&lt;1.1,G492,IF(G492&lt;YEAR!$C$2+YEAR!$C$3-2,G492+1,(YEAR!$C$2+YEAR!$C$3-1)&amp;"       :="))</f>
        <v>1</v>
      </c>
      <c r="I492">
        <f ca="1">IF(H492&lt;1.1,H492,IF(H492&lt;YEAR!$C$2+YEAR!$C$3-2,H492+1,(YEAR!$C$2+YEAR!$C$3-1)&amp;"       :="))</f>
        <v>1</v>
      </c>
      <c r="J492">
        <f ca="1">IF(I492&lt;1.1,I492,IF(I492&lt;YEAR!$C$2+YEAR!$C$3-2,I492+1,(YEAR!$C$2+YEAR!$C$3-1)&amp;"       :="))</f>
        <v>1</v>
      </c>
      <c r="K492">
        <f ca="1">IF(J492&lt;1.1,J492,IF(J492&lt;YEAR!$C$2+YEAR!$C$3-2,J492+1,(YEAR!$C$2+YEAR!$C$3-1)&amp;"       :="))</f>
        <v>1</v>
      </c>
      <c r="L492">
        <f ca="1">IF(K492&lt;1.1,K492,IF(K492&lt;YEAR!$C$2+YEAR!$C$3-2,K492+1,(YEAR!$C$2+YEAR!$C$3-1)&amp;"       :="))</f>
        <v>1</v>
      </c>
      <c r="M492">
        <f ca="1">IF(L492&lt;1.1,L492,IF(L492&lt;YEAR!$C$2+YEAR!$C$3-2,L492+1,(YEAR!$C$2+YEAR!$C$3-1)&amp;"       :="))</f>
        <v>1</v>
      </c>
      <c r="N492">
        <f ca="1">IF(M492&lt;1.1,M492,IF(M492&lt;YEAR!$C$2+YEAR!$C$3-2,M492+1,(YEAR!$C$2+YEAR!$C$3-1)&amp;"       :="))</f>
        <v>1</v>
      </c>
      <c r="O492">
        <f ca="1">IF(N492&lt;1.1,N492,IF(N492&lt;YEAR!$C$2+YEAR!$C$3-2,N492+1,(YEAR!$C$2+YEAR!$C$3-1)&amp;"       :="))</f>
        <v>1</v>
      </c>
      <c r="P492">
        <f ca="1">IF(O492&lt;1.1,O492,IF(O492&lt;YEAR!$C$2+YEAR!$C$3-2,O492+1,(YEAR!$C$2+YEAR!$C$3-1)&amp;"       :="))</f>
        <v>1</v>
      </c>
      <c r="Q492">
        <f ca="1">IF(P492&lt;1.1,P492,IF(P492&lt;YEAR!$C$2+YEAR!$C$3-2,P492+1,(YEAR!$C$2+YEAR!$C$3-1)&amp;"       :="))</f>
        <v>1</v>
      </c>
      <c r="R492">
        <f ca="1">IF(Q492&lt;1.1,Q492,IF(Q492&lt;YEAR!$C$2+YEAR!$C$3-2,Q492+1,(YEAR!$C$2+YEAR!$C$3-1)&amp;"       :="))</f>
        <v>1</v>
      </c>
      <c r="S492">
        <f ca="1">IF(R492&lt;1.1,R492,IF(R492&lt;YEAR!$C$2+YEAR!$C$3-2,R492+1,(YEAR!$C$2+YEAR!$C$3-1)&amp;"       :="))</f>
        <v>1</v>
      </c>
      <c r="T492">
        <f ca="1">IF(S492&lt;1.1,S492,IF(S492&lt;YEAR!$C$2+YEAR!$C$3-2,S492+1,(YEAR!$C$2+YEAR!$C$3-1)&amp;"       :="))</f>
        <v>1</v>
      </c>
      <c r="U492">
        <f ca="1">IF(T492&lt;1.1,T492,IF(T492&lt;YEAR!$C$2+YEAR!$C$3-2,T492+1,(YEAR!$C$2+YEAR!$C$3-1)&amp;"       :="))</f>
        <v>1</v>
      </c>
      <c r="V492">
        <f ca="1">IF(U492&lt;1.1,U492,IF(U492&lt;YEAR!$C$2+YEAR!$C$3-2,U492+1,(YEAR!$C$2+YEAR!$C$3-1)&amp;"       :="))</f>
        <v>1</v>
      </c>
      <c r="W492">
        <f ca="1">IF(V492&lt;1.1,V492,IF(V492&lt;YEAR!$C$2+YEAR!$C$3-2,V492+1,(YEAR!$C$2+YEAR!$C$3-1)&amp;"       :="))</f>
        <v>1</v>
      </c>
      <c r="X492">
        <f ca="1">IF(W492&lt;1.1,W492,IF(W492&lt;YEAR!$C$2+YEAR!$C$3-2,W492+1,(YEAR!$C$2+YEAR!$C$3-1)&amp;"       :="))</f>
        <v>1</v>
      </c>
      <c r="Y492">
        <f ca="1">IF(X492&lt;1.1,X492,IF(X492&lt;YEAR!$C$2+YEAR!$C$3-2,X492+1,(YEAR!$C$2+YEAR!$C$3-1)&amp;"       :="))</f>
        <v>1</v>
      </c>
      <c r="Z492">
        <f ca="1">IF(Y492&lt;1.1,Y492,IF(Y492&lt;YEAR!$C$2+YEAR!$C$3-2,Y492+1,(YEAR!$C$2+YEAR!$C$3-1)&amp;"       :="))</f>
        <v>1</v>
      </c>
      <c r="AA492">
        <f ca="1">IF(Z492&lt;1.1,Z492,IF(Z492&lt;YEAR!$C$2+YEAR!$C$3-2,Z492+1,(YEAR!$C$2+YEAR!$C$3-1)&amp;"       :="))</f>
        <v>1</v>
      </c>
      <c r="AB492">
        <f ca="1">IF(AA492&lt;1.1,AA492,IF(AA492&lt;YEAR!$C$2+YEAR!$C$3-2,AA492+1,(YEAR!$C$2+YEAR!$C$3-1)&amp;"       :="))</f>
        <v>1</v>
      </c>
      <c r="AC492">
        <f ca="1">IF(AB492&lt;1.1,AB492,IF(AB492&lt;YEAR!$C$2+YEAR!$C$3-2,AB492+1,(YEAR!$C$2+YEAR!$C$3-1)&amp;"       :="))</f>
        <v>1</v>
      </c>
      <c r="AD492">
        <f ca="1">IF(AC492&lt;1.1,AC492,IF(AC492&lt;YEAR!$C$2+YEAR!$C$3-2,AC492+1,(YEAR!$C$2+YEAR!$C$3-1)&amp;"       :="))</f>
        <v>1</v>
      </c>
      <c r="AE492">
        <f ca="1">IF(AD492&lt;1.1,AD492,IF(AD492&lt;YEAR!$C$2+YEAR!$C$3-2,AD492+1,(YEAR!$C$2+YEAR!$C$3-1)&amp;"       :="))</f>
        <v>1</v>
      </c>
      <c r="AF492">
        <f ca="1">IF(AE492&lt;1.1,AE492,IF(AE492&lt;YEAR!$C$2+YEAR!$C$3-2,AE492+1,(YEAR!$C$2+YEAR!$C$3-1)&amp;"       :="))</f>
        <v>1</v>
      </c>
      <c r="AG492">
        <f ca="1">IF(AF492&lt;1.1,AF492,IF(AF492&lt;YEAR!$C$2+YEAR!$C$3-2,AF492+1,(YEAR!$C$2+YEAR!$C$3-1)&amp;"       :="))</f>
        <v>1</v>
      </c>
      <c r="AH492">
        <f ca="1">IF(AG492&lt;1.1,AG492,IF(AG492&lt;YEAR!$C$2+YEAR!$C$3-2,AG492+1,(YEAR!$C$2+YEAR!$C$3-1)&amp;"       :="))</f>
        <v>1</v>
      </c>
      <c r="AI492">
        <f ca="1">IF(AH492&lt;1.1,AH492,IF(AH492&lt;YEAR!$C$2+YEAR!$C$3-2,AH492+1,(YEAR!$C$2+YEAR!$C$3-1)&amp;"       :="))</f>
        <v>1</v>
      </c>
      <c r="AJ492">
        <f ca="1">IF(AI492&lt;1.1,AI492,IF(AI492&lt;YEAR!$C$2+YEAR!$C$3-2,AI492+1,(YEAR!$C$2+YEAR!$C$3-1)&amp;"       :="))</f>
        <v>1</v>
      </c>
    </row>
    <row r="493" spans="1:36">
      <c r="A493">
        <f t="shared" ca="1" si="33"/>
        <v>12</v>
      </c>
      <c r="B493" t="s">
        <v>51</v>
      </c>
      <c r="C493" t="str">
        <f ca="1">IF(D493="",OFFSET(AvailabilityFactor!A$1,A493,0),C492)</f>
        <v>D2HYKC03</v>
      </c>
      <c r="D493" t="str" cm="1">
        <f t="array" aca="1" ref="D493" ca="1">IF(D492="",TS_DRC!$P$5,OFFSET(TS_DRC!P$5,RIGHT(D492,2),0,TRUE))</f>
        <v>TS38</v>
      </c>
      <c r="E493" t="str">
        <f t="shared" ca="1" si="35"/>
        <v>TS38</v>
      </c>
      <c r="F493">
        <f ca="1">IF($D493="",YEAR!C$2,1)</f>
        <v>1</v>
      </c>
      <c r="G493">
        <f ca="1">IF(F493&lt;1.1,F493,IF(F493&lt;YEAR!$C$2+YEAR!$C$3-2,F493+1,(YEAR!$C$2+YEAR!$C$3-1)&amp;"       :="))</f>
        <v>1</v>
      </c>
      <c r="H493">
        <f ca="1">IF(G493&lt;1.1,G493,IF(G493&lt;YEAR!$C$2+YEAR!$C$3-2,G493+1,(YEAR!$C$2+YEAR!$C$3-1)&amp;"       :="))</f>
        <v>1</v>
      </c>
      <c r="I493">
        <f ca="1">IF(H493&lt;1.1,H493,IF(H493&lt;YEAR!$C$2+YEAR!$C$3-2,H493+1,(YEAR!$C$2+YEAR!$C$3-1)&amp;"       :="))</f>
        <v>1</v>
      </c>
      <c r="J493">
        <f ca="1">IF(I493&lt;1.1,I493,IF(I493&lt;YEAR!$C$2+YEAR!$C$3-2,I493+1,(YEAR!$C$2+YEAR!$C$3-1)&amp;"       :="))</f>
        <v>1</v>
      </c>
      <c r="K493">
        <f ca="1">IF(J493&lt;1.1,J493,IF(J493&lt;YEAR!$C$2+YEAR!$C$3-2,J493+1,(YEAR!$C$2+YEAR!$C$3-1)&amp;"       :="))</f>
        <v>1</v>
      </c>
      <c r="L493">
        <f ca="1">IF(K493&lt;1.1,K493,IF(K493&lt;YEAR!$C$2+YEAR!$C$3-2,K493+1,(YEAR!$C$2+YEAR!$C$3-1)&amp;"       :="))</f>
        <v>1</v>
      </c>
      <c r="M493">
        <f ca="1">IF(L493&lt;1.1,L493,IF(L493&lt;YEAR!$C$2+YEAR!$C$3-2,L493+1,(YEAR!$C$2+YEAR!$C$3-1)&amp;"       :="))</f>
        <v>1</v>
      </c>
      <c r="N493">
        <f ca="1">IF(M493&lt;1.1,M493,IF(M493&lt;YEAR!$C$2+YEAR!$C$3-2,M493+1,(YEAR!$C$2+YEAR!$C$3-1)&amp;"       :="))</f>
        <v>1</v>
      </c>
      <c r="O493">
        <f ca="1">IF(N493&lt;1.1,N493,IF(N493&lt;YEAR!$C$2+YEAR!$C$3-2,N493+1,(YEAR!$C$2+YEAR!$C$3-1)&amp;"       :="))</f>
        <v>1</v>
      </c>
      <c r="P493">
        <f ca="1">IF(O493&lt;1.1,O493,IF(O493&lt;YEAR!$C$2+YEAR!$C$3-2,O493+1,(YEAR!$C$2+YEAR!$C$3-1)&amp;"       :="))</f>
        <v>1</v>
      </c>
      <c r="Q493">
        <f ca="1">IF(P493&lt;1.1,P493,IF(P493&lt;YEAR!$C$2+YEAR!$C$3-2,P493+1,(YEAR!$C$2+YEAR!$C$3-1)&amp;"       :="))</f>
        <v>1</v>
      </c>
      <c r="R493">
        <f ca="1">IF(Q493&lt;1.1,Q493,IF(Q493&lt;YEAR!$C$2+YEAR!$C$3-2,Q493+1,(YEAR!$C$2+YEAR!$C$3-1)&amp;"       :="))</f>
        <v>1</v>
      </c>
      <c r="S493">
        <f ca="1">IF(R493&lt;1.1,R493,IF(R493&lt;YEAR!$C$2+YEAR!$C$3-2,R493+1,(YEAR!$C$2+YEAR!$C$3-1)&amp;"       :="))</f>
        <v>1</v>
      </c>
      <c r="T493">
        <f ca="1">IF(S493&lt;1.1,S493,IF(S493&lt;YEAR!$C$2+YEAR!$C$3-2,S493+1,(YEAR!$C$2+YEAR!$C$3-1)&amp;"       :="))</f>
        <v>1</v>
      </c>
      <c r="U493">
        <f ca="1">IF(T493&lt;1.1,T493,IF(T493&lt;YEAR!$C$2+YEAR!$C$3-2,T493+1,(YEAR!$C$2+YEAR!$C$3-1)&amp;"       :="))</f>
        <v>1</v>
      </c>
      <c r="V493">
        <f ca="1">IF(U493&lt;1.1,U493,IF(U493&lt;YEAR!$C$2+YEAR!$C$3-2,U493+1,(YEAR!$C$2+YEAR!$C$3-1)&amp;"       :="))</f>
        <v>1</v>
      </c>
      <c r="W493">
        <f ca="1">IF(V493&lt;1.1,V493,IF(V493&lt;YEAR!$C$2+YEAR!$C$3-2,V493+1,(YEAR!$C$2+YEAR!$C$3-1)&amp;"       :="))</f>
        <v>1</v>
      </c>
      <c r="X493">
        <f ca="1">IF(W493&lt;1.1,W493,IF(W493&lt;YEAR!$C$2+YEAR!$C$3-2,W493+1,(YEAR!$C$2+YEAR!$C$3-1)&amp;"       :="))</f>
        <v>1</v>
      </c>
      <c r="Y493">
        <f ca="1">IF(X493&lt;1.1,X493,IF(X493&lt;YEAR!$C$2+YEAR!$C$3-2,X493+1,(YEAR!$C$2+YEAR!$C$3-1)&amp;"       :="))</f>
        <v>1</v>
      </c>
      <c r="Z493">
        <f ca="1">IF(Y493&lt;1.1,Y493,IF(Y493&lt;YEAR!$C$2+YEAR!$C$3-2,Y493+1,(YEAR!$C$2+YEAR!$C$3-1)&amp;"       :="))</f>
        <v>1</v>
      </c>
      <c r="AA493">
        <f ca="1">IF(Z493&lt;1.1,Z493,IF(Z493&lt;YEAR!$C$2+YEAR!$C$3-2,Z493+1,(YEAR!$C$2+YEAR!$C$3-1)&amp;"       :="))</f>
        <v>1</v>
      </c>
      <c r="AB493">
        <f ca="1">IF(AA493&lt;1.1,AA493,IF(AA493&lt;YEAR!$C$2+YEAR!$C$3-2,AA493+1,(YEAR!$C$2+YEAR!$C$3-1)&amp;"       :="))</f>
        <v>1</v>
      </c>
      <c r="AC493">
        <f ca="1">IF(AB493&lt;1.1,AB493,IF(AB493&lt;YEAR!$C$2+YEAR!$C$3-2,AB493+1,(YEAR!$C$2+YEAR!$C$3-1)&amp;"       :="))</f>
        <v>1</v>
      </c>
      <c r="AD493">
        <f ca="1">IF(AC493&lt;1.1,AC493,IF(AC493&lt;YEAR!$C$2+YEAR!$C$3-2,AC493+1,(YEAR!$C$2+YEAR!$C$3-1)&amp;"       :="))</f>
        <v>1</v>
      </c>
      <c r="AE493">
        <f ca="1">IF(AD493&lt;1.1,AD493,IF(AD493&lt;YEAR!$C$2+YEAR!$C$3-2,AD493+1,(YEAR!$C$2+YEAR!$C$3-1)&amp;"       :="))</f>
        <v>1</v>
      </c>
      <c r="AF493">
        <f ca="1">IF(AE493&lt;1.1,AE493,IF(AE493&lt;YEAR!$C$2+YEAR!$C$3-2,AE493+1,(YEAR!$C$2+YEAR!$C$3-1)&amp;"       :="))</f>
        <v>1</v>
      </c>
      <c r="AG493">
        <f ca="1">IF(AF493&lt;1.1,AF493,IF(AF493&lt;YEAR!$C$2+YEAR!$C$3-2,AF493+1,(YEAR!$C$2+YEAR!$C$3-1)&amp;"       :="))</f>
        <v>1</v>
      </c>
      <c r="AH493">
        <f ca="1">IF(AG493&lt;1.1,AG493,IF(AG493&lt;YEAR!$C$2+YEAR!$C$3-2,AG493+1,(YEAR!$C$2+YEAR!$C$3-1)&amp;"       :="))</f>
        <v>1</v>
      </c>
      <c r="AI493">
        <f ca="1">IF(AH493&lt;1.1,AH493,IF(AH493&lt;YEAR!$C$2+YEAR!$C$3-2,AH493+1,(YEAR!$C$2+YEAR!$C$3-1)&amp;"       :="))</f>
        <v>1</v>
      </c>
      <c r="AJ493">
        <f ca="1">IF(AI493&lt;1.1,AI493,IF(AI493&lt;YEAR!$C$2+YEAR!$C$3-2,AI493+1,(YEAR!$C$2+YEAR!$C$3-1)&amp;"       :="))</f>
        <v>1</v>
      </c>
    </row>
    <row r="494" spans="1:36">
      <c r="A494">
        <f t="shared" ca="1" si="33"/>
        <v>12</v>
      </c>
      <c r="B494" t="s">
        <v>51</v>
      </c>
      <c r="C494" t="str">
        <f ca="1">IF(D494="",OFFSET(AvailabilityFactor!A$1,A494,0),C493)</f>
        <v>D2HYKC03</v>
      </c>
      <c r="D494" t="str" cm="1">
        <f t="array" aca="1" ref="D494" ca="1">IF(D493="",TS_DRC!$P$5,OFFSET(TS_DRC!P$5,RIGHT(D493,2),0,TRUE))</f>
        <v>TS39</v>
      </c>
      <c r="E494" t="str">
        <f t="shared" ca="1" si="35"/>
        <v>TS39</v>
      </c>
      <c r="F494">
        <f ca="1">IF($D494="",YEAR!C$2,1)</f>
        <v>1</v>
      </c>
      <c r="G494">
        <f ca="1">IF(F494&lt;1.1,F494,IF(F494&lt;YEAR!$C$2+YEAR!$C$3-2,F494+1,(YEAR!$C$2+YEAR!$C$3-1)&amp;"       :="))</f>
        <v>1</v>
      </c>
      <c r="H494">
        <f ca="1">IF(G494&lt;1.1,G494,IF(G494&lt;YEAR!$C$2+YEAR!$C$3-2,G494+1,(YEAR!$C$2+YEAR!$C$3-1)&amp;"       :="))</f>
        <v>1</v>
      </c>
      <c r="I494">
        <f ca="1">IF(H494&lt;1.1,H494,IF(H494&lt;YEAR!$C$2+YEAR!$C$3-2,H494+1,(YEAR!$C$2+YEAR!$C$3-1)&amp;"       :="))</f>
        <v>1</v>
      </c>
      <c r="J494">
        <f ca="1">IF(I494&lt;1.1,I494,IF(I494&lt;YEAR!$C$2+YEAR!$C$3-2,I494+1,(YEAR!$C$2+YEAR!$C$3-1)&amp;"       :="))</f>
        <v>1</v>
      </c>
      <c r="K494">
        <f ca="1">IF(J494&lt;1.1,J494,IF(J494&lt;YEAR!$C$2+YEAR!$C$3-2,J494+1,(YEAR!$C$2+YEAR!$C$3-1)&amp;"       :="))</f>
        <v>1</v>
      </c>
      <c r="L494">
        <f ca="1">IF(K494&lt;1.1,K494,IF(K494&lt;YEAR!$C$2+YEAR!$C$3-2,K494+1,(YEAR!$C$2+YEAR!$C$3-1)&amp;"       :="))</f>
        <v>1</v>
      </c>
      <c r="M494">
        <f ca="1">IF(L494&lt;1.1,L494,IF(L494&lt;YEAR!$C$2+YEAR!$C$3-2,L494+1,(YEAR!$C$2+YEAR!$C$3-1)&amp;"       :="))</f>
        <v>1</v>
      </c>
      <c r="N494">
        <f ca="1">IF(M494&lt;1.1,M494,IF(M494&lt;YEAR!$C$2+YEAR!$C$3-2,M494+1,(YEAR!$C$2+YEAR!$C$3-1)&amp;"       :="))</f>
        <v>1</v>
      </c>
      <c r="O494">
        <f ca="1">IF(N494&lt;1.1,N494,IF(N494&lt;YEAR!$C$2+YEAR!$C$3-2,N494+1,(YEAR!$C$2+YEAR!$C$3-1)&amp;"       :="))</f>
        <v>1</v>
      </c>
      <c r="P494">
        <f ca="1">IF(O494&lt;1.1,O494,IF(O494&lt;YEAR!$C$2+YEAR!$C$3-2,O494+1,(YEAR!$C$2+YEAR!$C$3-1)&amp;"       :="))</f>
        <v>1</v>
      </c>
      <c r="Q494">
        <f ca="1">IF(P494&lt;1.1,P494,IF(P494&lt;YEAR!$C$2+YEAR!$C$3-2,P494+1,(YEAR!$C$2+YEAR!$C$3-1)&amp;"       :="))</f>
        <v>1</v>
      </c>
      <c r="R494">
        <f ca="1">IF(Q494&lt;1.1,Q494,IF(Q494&lt;YEAR!$C$2+YEAR!$C$3-2,Q494+1,(YEAR!$C$2+YEAR!$C$3-1)&amp;"       :="))</f>
        <v>1</v>
      </c>
      <c r="S494">
        <f ca="1">IF(R494&lt;1.1,R494,IF(R494&lt;YEAR!$C$2+YEAR!$C$3-2,R494+1,(YEAR!$C$2+YEAR!$C$3-1)&amp;"       :="))</f>
        <v>1</v>
      </c>
      <c r="T494">
        <f ca="1">IF(S494&lt;1.1,S494,IF(S494&lt;YEAR!$C$2+YEAR!$C$3-2,S494+1,(YEAR!$C$2+YEAR!$C$3-1)&amp;"       :="))</f>
        <v>1</v>
      </c>
      <c r="U494">
        <f ca="1">IF(T494&lt;1.1,T494,IF(T494&lt;YEAR!$C$2+YEAR!$C$3-2,T494+1,(YEAR!$C$2+YEAR!$C$3-1)&amp;"       :="))</f>
        <v>1</v>
      </c>
      <c r="V494">
        <f ca="1">IF(U494&lt;1.1,U494,IF(U494&lt;YEAR!$C$2+YEAR!$C$3-2,U494+1,(YEAR!$C$2+YEAR!$C$3-1)&amp;"       :="))</f>
        <v>1</v>
      </c>
      <c r="W494">
        <f ca="1">IF(V494&lt;1.1,V494,IF(V494&lt;YEAR!$C$2+YEAR!$C$3-2,V494+1,(YEAR!$C$2+YEAR!$C$3-1)&amp;"       :="))</f>
        <v>1</v>
      </c>
      <c r="X494">
        <f ca="1">IF(W494&lt;1.1,W494,IF(W494&lt;YEAR!$C$2+YEAR!$C$3-2,W494+1,(YEAR!$C$2+YEAR!$C$3-1)&amp;"       :="))</f>
        <v>1</v>
      </c>
      <c r="Y494">
        <f ca="1">IF(X494&lt;1.1,X494,IF(X494&lt;YEAR!$C$2+YEAR!$C$3-2,X494+1,(YEAR!$C$2+YEAR!$C$3-1)&amp;"       :="))</f>
        <v>1</v>
      </c>
      <c r="Z494">
        <f ca="1">IF(Y494&lt;1.1,Y494,IF(Y494&lt;YEAR!$C$2+YEAR!$C$3-2,Y494+1,(YEAR!$C$2+YEAR!$C$3-1)&amp;"       :="))</f>
        <v>1</v>
      </c>
      <c r="AA494">
        <f ca="1">IF(Z494&lt;1.1,Z494,IF(Z494&lt;YEAR!$C$2+YEAR!$C$3-2,Z494+1,(YEAR!$C$2+YEAR!$C$3-1)&amp;"       :="))</f>
        <v>1</v>
      </c>
      <c r="AB494">
        <f ca="1">IF(AA494&lt;1.1,AA494,IF(AA494&lt;YEAR!$C$2+YEAR!$C$3-2,AA494+1,(YEAR!$C$2+YEAR!$C$3-1)&amp;"       :="))</f>
        <v>1</v>
      </c>
      <c r="AC494">
        <f ca="1">IF(AB494&lt;1.1,AB494,IF(AB494&lt;YEAR!$C$2+YEAR!$C$3-2,AB494+1,(YEAR!$C$2+YEAR!$C$3-1)&amp;"       :="))</f>
        <v>1</v>
      </c>
      <c r="AD494">
        <f ca="1">IF(AC494&lt;1.1,AC494,IF(AC494&lt;YEAR!$C$2+YEAR!$C$3-2,AC494+1,(YEAR!$C$2+YEAR!$C$3-1)&amp;"       :="))</f>
        <v>1</v>
      </c>
      <c r="AE494">
        <f ca="1">IF(AD494&lt;1.1,AD494,IF(AD494&lt;YEAR!$C$2+YEAR!$C$3-2,AD494+1,(YEAR!$C$2+YEAR!$C$3-1)&amp;"       :="))</f>
        <v>1</v>
      </c>
      <c r="AF494">
        <f ca="1">IF(AE494&lt;1.1,AE494,IF(AE494&lt;YEAR!$C$2+YEAR!$C$3-2,AE494+1,(YEAR!$C$2+YEAR!$C$3-1)&amp;"       :="))</f>
        <v>1</v>
      </c>
      <c r="AG494">
        <f ca="1">IF(AF494&lt;1.1,AF494,IF(AF494&lt;YEAR!$C$2+YEAR!$C$3-2,AF494+1,(YEAR!$C$2+YEAR!$C$3-1)&amp;"       :="))</f>
        <v>1</v>
      </c>
      <c r="AH494">
        <f ca="1">IF(AG494&lt;1.1,AG494,IF(AG494&lt;YEAR!$C$2+YEAR!$C$3-2,AG494+1,(YEAR!$C$2+YEAR!$C$3-1)&amp;"       :="))</f>
        <v>1</v>
      </c>
      <c r="AI494">
        <f ca="1">IF(AH494&lt;1.1,AH494,IF(AH494&lt;YEAR!$C$2+YEAR!$C$3-2,AH494+1,(YEAR!$C$2+YEAR!$C$3-1)&amp;"       :="))</f>
        <v>1</v>
      </c>
      <c r="AJ494">
        <f ca="1">IF(AI494&lt;1.1,AI494,IF(AI494&lt;YEAR!$C$2+YEAR!$C$3-2,AI494+1,(YEAR!$C$2+YEAR!$C$3-1)&amp;"       :="))</f>
        <v>1</v>
      </c>
    </row>
    <row r="495" spans="1:36">
      <c r="A495">
        <f t="shared" ca="1" si="33"/>
        <v>12</v>
      </c>
      <c r="B495" t="s">
        <v>51</v>
      </c>
      <c r="C495" t="str">
        <f ca="1">IF(D495="",OFFSET(AvailabilityFactor!A$1,A495,0),C494)</f>
        <v>D2HYKC03</v>
      </c>
      <c r="D495" t="str" cm="1">
        <f t="array" aca="1" ref="D495" ca="1">IF(D494="",TS_DRC!$P$5,OFFSET(TS_DRC!P$5,RIGHT(D494,2),0,TRUE))</f>
        <v>TS40</v>
      </c>
      <c r="E495" t="str">
        <f t="shared" ca="1" si="35"/>
        <v>TS40</v>
      </c>
      <c r="F495">
        <f ca="1">IF($D495="",YEAR!C$2,1)</f>
        <v>1</v>
      </c>
      <c r="G495">
        <f ca="1">IF(F495&lt;1.1,F495,IF(F495&lt;YEAR!$C$2+YEAR!$C$3-2,F495+1,(YEAR!$C$2+YEAR!$C$3-1)&amp;"       :="))</f>
        <v>1</v>
      </c>
      <c r="H495">
        <f ca="1">IF(G495&lt;1.1,G495,IF(G495&lt;YEAR!$C$2+YEAR!$C$3-2,G495+1,(YEAR!$C$2+YEAR!$C$3-1)&amp;"       :="))</f>
        <v>1</v>
      </c>
      <c r="I495">
        <f ca="1">IF(H495&lt;1.1,H495,IF(H495&lt;YEAR!$C$2+YEAR!$C$3-2,H495+1,(YEAR!$C$2+YEAR!$C$3-1)&amp;"       :="))</f>
        <v>1</v>
      </c>
      <c r="J495">
        <f ca="1">IF(I495&lt;1.1,I495,IF(I495&lt;YEAR!$C$2+YEAR!$C$3-2,I495+1,(YEAR!$C$2+YEAR!$C$3-1)&amp;"       :="))</f>
        <v>1</v>
      </c>
      <c r="K495">
        <f ca="1">IF(J495&lt;1.1,J495,IF(J495&lt;YEAR!$C$2+YEAR!$C$3-2,J495+1,(YEAR!$C$2+YEAR!$C$3-1)&amp;"       :="))</f>
        <v>1</v>
      </c>
      <c r="L495">
        <f ca="1">IF(K495&lt;1.1,K495,IF(K495&lt;YEAR!$C$2+YEAR!$C$3-2,K495+1,(YEAR!$C$2+YEAR!$C$3-1)&amp;"       :="))</f>
        <v>1</v>
      </c>
      <c r="M495">
        <f ca="1">IF(L495&lt;1.1,L495,IF(L495&lt;YEAR!$C$2+YEAR!$C$3-2,L495+1,(YEAR!$C$2+YEAR!$C$3-1)&amp;"       :="))</f>
        <v>1</v>
      </c>
      <c r="N495">
        <f ca="1">IF(M495&lt;1.1,M495,IF(M495&lt;YEAR!$C$2+YEAR!$C$3-2,M495+1,(YEAR!$C$2+YEAR!$C$3-1)&amp;"       :="))</f>
        <v>1</v>
      </c>
      <c r="O495">
        <f ca="1">IF(N495&lt;1.1,N495,IF(N495&lt;YEAR!$C$2+YEAR!$C$3-2,N495+1,(YEAR!$C$2+YEAR!$C$3-1)&amp;"       :="))</f>
        <v>1</v>
      </c>
      <c r="P495">
        <f ca="1">IF(O495&lt;1.1,O495,IF(O495&lt;YEAR!$C$2+YEAR!$C$3-2,O495+1,(YEAR!$C$2+YEAR!$C$3-1)&amp;"       :="))</f>
        <v>1</v>
      </c>
      <c r="Q495">
        <f ca="1">IF(P495&lt;1.1,P495,IF(P495&lt;YEAR!$C$2+YEAR!$C$3-2,P495+1,(YEAR!$C$2+YEAR!$C$3-1)&amp;"       :="))</f>
        <v>1</v>
      </c>
      <c r="R495">
        <f ca="1">IF(Q495&lt;1.1,Q495,IF(Q495&lt;YEAR!$C$2+YEAR!$C$3-2,Q495+1,(YEAR!$C$2+YEAR!$C$3-1)&amp;"       :="))</f>
        <v>1</v>
      </c>
      <c r="S495">
        <f ca="1">IF(R495&lt;1.1,R495,IF(R495&lt;YEAR!$C$2+YEAR!$C$3-2,R495+1,(YEAR!$C$2+YEAR!$C$3-1)&amp;"       :="))</f>
        <v>1</v>
      </c>
      <c r="T495">
        <f ca="1">IF(S495&lt;1.1,S495,IF(S495&lt;YEAR!$C$2+YEAR!$C$3-2,S495+1,(YEAR!$C$2+YEAR!$C$3-1)&amp;"       :="))</f>
        <v>1</v>
      </c>
      <c r="U495">
        <f ca="1">IF(T495&lt;1.1,T495,IF(T495&lt;YEAR!$C$2+YEAR!$C$3-2,T495+1,(YEAR!$C$2+YEAR!$C$3-1)&amp;"       :="))</f>
        <v>1</v>
      </c>
      <c r="V495">
        <f ca="1">IF(U495&lt;1.1,U495,IF(U495&lt;YEAR!$C$2+YEAR!$C$3-2,U495+1,(YEAR!$C$2+YEAR!$C$3-1)&amp;"       :="))</f>
        <v>1</v>
      </c>
      <c r="W495">
        <f ca="1">IF(V495&lt;1.1,V495,IF(V495&lt;YEAR!$C$2+YEAR!$C$3-2,V495+1,(YEAR!$C$2+YEAR!$C$3-1)&amp;"       :="))</f>
        <v>1</v>
      </c>
      <c r="X495">
        <f ca="1">IF(W495&lt;1.1,W495,IF(W495&lt;YEAR!$C$2+YEAR!$C$3-2,W495+1,(YEAR!$C$2+YEAR!$C$3-1)&amp;"       :="))</f>
        <v>1</v>
      </c>
      <c r="Y495">
        <f ca="1">IF(X495&lt;1.1,X495,IF(X495&lt;YEAR!$C$2+YEAR!$C$3-2,X495+1,(YEAR!$C$2+YEAR!$C$3-1)&amp;"       :="))</f>
        <v>1</v>
      </c>
      <c r="Z495">
        <f ca="1">IF(Y495&lt;1.1,Y495,IF(Y495&lt;YEAR!$C$2+YEAR!$C$3-2,Y495+1,(YEAR!$C$2+YEAR!$C$3-1)&amp;"       :="))</f>
        <v>1</v>
      </c>
      <c r="AA495">
        <f ca="1">IF(Z495&lt;1.1,Z495,IF(Z495&lt;YEAR!$C$2+YEAR!$C$3-2,Z495+1,(YEAR!$C$2+YEAR!$C$3-1)&amp;"       :="))</f>
        <v>1</v>
      </c>
      <c r="AB495">
        <f ca="1">IF(AA495&lt;1.1,AA495,IF(AA495&lt;YEAR!$C$2+YEAR!$C$3-2,AA495+1,(YEAR!$C$2+YEAR!$C$3-1)&amp;"       :="))</f>
        <v>1</v>
      </c>
      <c r="AC495">
        <f ca="1">IF(AB495&lt;1.1,AB495,IF(AB495&lt;YEAR!$C$2+YEAR!$C$3-2,AB495+1,(YEAR!$C$2+YEAR!$C$3-1)&amp;"       :="))</f>
        <v>1</v>
      </c>
      <c r="AD495">
        <f ca="1">IF(AC495&lt;1.1,AC495,IF(AC495&lt;YEAR!$C$2+YEAR!$C$3-2,AC495+1,(YEAR!$C$2+YEAR!$C$3-1)&amp;"       :="))</f>
        <v>1</v>
      </c>
      <c r="AE495">
        <f ca="1">IF(AD495&lt;1.1,AD495,IF(AD495&lt;YEAR!$C$2+YEAR!$C$3-2,AD495+1,(YEAR!$C$2+YEAR!$C$3-1)&amp;"       :="))</f>
        <v>1</v>
      </c>
      <c r="AF495">
        <f ca="1">IF(AE495&lt;1.1,AE495,IF(AE495&lt;YEAR!$C$2+YEAR!$C$3-2,AE495+1,(YEAR!$C$2+YEAR!$C$3-1)&amp;"       :="))</f>
        <v>1</v>
      </c>
      <c r="AG495">
        <f ca="1">IF(AF495&lt;1.1,AF495,IF(AF495&lt;YEAR!$C$2+YEAR!$C$3-2,AF495+1,(YEAR!$C$2+YEAR!$C$3-1)&amp;"       :="))</f>
        <v>1</v>
      </c>
      <c r="AH495">
        <f ca="1">IF(AG495&lt;1.1,AG495,IF(AG495&lt;YEAR!$C$2+YEAR!$C$3-2,AG495+1,(YEAR!$C$2+YEAR!$C$3-1)&amp;"       :="))</f>
        <v>1</v>
      </c>
      <c r="AI495">
        <f ca="1">IF(AH495&lt;1.1,AH495,IF(AH495&lt;YEAR!$C$2+YEAR!$C$3-2,AH495+1,(YEAR!$C$2+YEAR!$C$3-1)&amp;"       :="))</f>
        <v>1</v>
      </c>
      <c r="AJ495">
        <f ca="1">IF(AI495&lt;1.1,AI495,IF(AI495&lt;YEAR!$C$2+YEAR!$C$3-2,AI495+1,(YEAR!$C$2+YEAR!$C$3-1)&amp;"       :="))</f>
        <v>1</v>
      </c>
    </row>
    <row r="496" spans="1:36">
      <c r="A496">
        <f t="shared" ca="1" si="33"/>
        <v>13</v>
      </c>
      <c r="B496" t="s">
        <v>51</v>
      </c>
      <c r="C496" t="str">
        <f ca="1">IF(D496="",OFFSET(AvailabilityFactor!A$1,A496,0),C495)</f>
        <v>D2HYBC01</v>
      </c>
      <c r="D496" t="str" cm="1">
        <f t="array" aca="1" ref="D496" ca="1">IF(D495="",TS_DRC!$P$5,OFFSET(TS_DRC!P$5,RIGHT(D495,2),0,TRUE))</f>
        <v/>
      </c>
      <c r="E496" t="str">
        <f t="shared" ca="1" si="35"/>
        <v xml:space="preserve">[DRC,D2HYBC01,*,*]          :         </v>
      </c>
      <c r="F496">
        <f ca="1">IF($D496="",YEAR!C$2,1)</f>
        <v>2020</v>
      </c>
      <c r="G496">
        <f ca="1">IF(F496&lt;1.1,F496,IF(F496&lt;YEAR!$C$2+YEAR!$C$3-2,F496+1,(YEAR!$C$2+YEAR!$C$3-1)&amp;"       :="))</f>
        <v>2021</v>
      </c>
      <c r="H496">
        <f ca="1">IF(G496&lt;1.1,G496,IF(G496&lt;YEAR!$C$2+YEAR!$C$3-2,G496+1,(YEAR!$C$2+YEAR!$C$3-1)&amp;"       :="))</f>
        <v>2022</v>
      </c>
      <c r="I496">
        <f ca="1">IF(H496&lt;1.1,H496,IF(H496&lt;YEAR!$C$2+YEAR!$C$3-2,H496+1,(YEAR!$C$2+YEAR!$C$3-1)&amp;"       :="))</f>
        <v>2023</v>
      </c>
      <c r="J496">
        <f ca="1">IF(I496&lt;1.1,I496,IF(I496&lt;YEAR!$C$2+YEAR!$C$3-2,I496+1,(YEAR!$C$2+YEAR!$C$3-1)&amp;"       :="))</f>
        <v>2024</v>
      </c>
      <c r="K496">
        <f ca="1">IF(J496&lt;1.1,J496,IF(J496&lt;YEAR!$C$2+YEAR!$C$3-2,J496+1,(YEAR!$C$2+YEAR!$C$3-1)&amp;"       :="))</f>
        <v>2025</v>
      </c>
      <c r="L496">
        <f ca="1">IF(K496&lt;1.1,K496,IF(K496&lt;YEAR!$C$2+YEAR!$C$3-2,K496+1,(YEAR!$C$2+YEAR!$C$3-1)&amp;"       :="))</f>
        <v>2026</v>
      </c>
      <c r="M496">
        <f ca="1">IF(L496&lt;1.1,L496,IF(L496&lt;YEAR!$C$2+YEAR!$C$3-2,L496+1,(YEAR!$C$2+YEAR!$C$3-1)&amp;"       :="))</f>
        <v>2027</v>
      </c>
      <c r="N496">
        <f ca="1">IF(M496&lt;1.1,M496,IF(M496&lt;YEAR!$C$2+YEAR!$C$3-2,M496+1,(YEAR!$C$2+YEAR!$C$3-1)&amp;"       :="))</f>
        <v>2028</v>
      </c>
      <c r="O496">
        <f ca="1">IF(N496&lt;1.1,N496,IF(N496&lt;YEAR!$C$2+YEAR!$C$3-2,N496+1,(YEAR!$C$2+YEAR!$C$3-1)&amp;"       :="))</f>
        <v>2029</v>
      </c>
      <c r="P496">
        <f ca="1">IF(O496&lt;1.1,O496,IF(O496&lt;YEAR!$C$2+YEAR!$C$3-2,O496+1,(YEAR!$C$2+YEAR!$C$3-1)&amp;"       :="))</f>
        <v>2030</v>
      </c>
      <c r="Q496">
        <f ca="1">IF(P496&lt;1.1,P496,IF(P496&lt;YEAR!$C$2+YEAR!$C$3-2,P496+1,(YEAR!$C$2+YEAR!$C$3-1)&amp;"       :="))</f>
        <v>2031</v>
      </c>
      <c r="R496">
        <f ca="1">IF(Q496&lt;1.1,Q496,IF(Q496&lt;YEAR!$C$2+YEAR!$C$3-2,Q496+1,(YEAR!$C$2+YEAR!$C$3-1)&amp;"       :="))</f>
        <v>2032</v>
      </c>
      <c r="S496">
        <f ca="1">IF(R496&lt;1.1,R496,IF(R496&lt;YEAR!$C$2+YEAR!$C$3-2,R496+1,(YEAR!$C$2+YEAR!$C$3-1)&amp;"       :="))</f>
        <v>2033</v>
      </c>
      <c r="T496">
        <f ca="1">IF(S496&lt;1.1,S496,IF(S496&lt;YEAR!$C$2+YEAR!$C$3-2,S496+1,(YEAR!$C$2+YEAR!$C$3-1)&amp;"       :="))</f>
        <v>2034</v>
      </c>
      <c r="U496">
        <f ca="1">IF(T496&lt;1.1,T496,IF(T496&lt;YEAR!$C$2+YEAR!$C$3-2,T496+1,(YEAR!$C$2+YEAR!$C$3-1)&amp;"       :="))</f>
        <v>2035</v>
      </c>
      <c r="V496">
        <f ca="1">IF(U496&lt;1.1,U496,IF(U496&lt;YEAR!$C$2+YEAR!$C$3-2,U496+1,(YEAR!$C$2+YEAR!$C$3-1)&amp;"       :="))</f>
        <v>2036</v>
      </c>
      <c r="W496">
        <f ca="1">IF(V496&lt;1.1,V496,IF(V496&lt;YEAR!$C$2+YEAR!$C$3-2,V496+1,(YEAR!$C$2+YEAR!$C$3-1)&amp;"       :="))</f>
        <v>2037</v>
      </c>
      <c r="X496">
        <f ca="1">IF(W496&lt;1.1,W496,IF(W496&lt;YEAR!$C$2+YEAR!$C$3-2,W496+1,(YEAR!$C$2+YEAR!$C$3-1)&amp;"       :="))</f>
        <v>2038</v>
      </c>
      <c r="Y496">
        <f ca="1">IF(X496&lt;1.1,X496,IF(X496&lt;YEAR!$C$2+YEAR!$C$3-2,X496+1,(YEAR!$C$2+YEAR!$C$3-1)&amp;"       :="))</f>
        <v>2039</v>
      </c>
      <c r="Z496">
        <f ca="1">IF(Y496&lt;1.1,Y496,IF(Y496&lt;YEAR!$C$2+YEAR!$C$3-2,Y496+1,(YEAR!$C$2+YEAR!$C$3-1)&amp;"       :="))</f>
        <v>2040</v>
      </c>
      <c r="AA496">
        <f ca="1">IF(Z496&lt;1.1,Z496,IF(Z496&lt;YEAR!$C$2+YEAR!$C$3-2,Z496+1,(YEAR!$C$2+YEAR!$C$3-1)&amp;"       :="))</f>
        <v>2041</v>
      </c>
      <c r="AB496">
        <f ca="1">IF(AA496&lt;1.1,AA496,IF(AA496&lt;YEAR!$C$2+YEAR!$C$3-2,AA496+1,(YEAR!$C$2+YEAR!$C$3-1)&amp;"       :="))</f>
        <v>2042</v>
      </c>
      <c r="AC496">
        <f ca="1">IF(AB496&lt;1.1,AB496,IF(AB496&lt;YEAR!$C$2+YEAR!$C$3-2,AB496+1,(YEAR!$C$2+YEAR!$C$3-1)&amp;"       :="))</f>
        <v>2043</v>
      </c>
      <c r="AD496">
        <f ca="1">IF(AC496&lt;1.1,AC496,IF(AC496&lt;YEAR!$C$2+YEAR!$C$3-2,AC496+1,(YEAR!$C$2+YEAR!$C$3-1)&amp;"       :="))</f>
        <v>2044</v>
      </c>
      <c r="AE496">
        <f ca="1">IF(AD496&lt;1.1,AD496,IF(AD496&lt;YEAR!$C$2+YEAR!$C$3-2,AD496+1,(YEAR!$C$2+YEAR!$C$3-1)&amp;"       :="))</f>
        <v>2045</v>
      </c>
      <c r="AF496">
        <f ca="1">IF(AE496&lt;1.1,AE496,IF(AE496&lt;YEAR!$C$2+YEAR!$C$3-2,AE496+1,(YEAR!$C$2+YEAR!$C$3-1)&amp;"       :="))</f>
        <v>2046</v>
      </c>
      <c r="AG496">
        <f ca="1">IF(AF496&lt;1.1,AF496,IF(AF496&lt;YEAR!$C$2+YEAR!$C$3-2,AF496+1,(YEAR!$C$2+YEAR!$C$3-1)&amp;"       :="))</f>
        <v>2047</v>
      </c>
      <c r="AH496">
        <f ca="1">IF(AG496&lt;1.1,AG496,IF(AG496&lt;YEAR!$C$2+YEAR!$C$3-2,AG496+1,(YEAR!$C$2+YEAR!$C$3-1)&amp;"       :="))</f>
        <v>2048</v>
      </c>
      <c r="AI496">
        <f ca="1">IF(AH496&lt;1.1,AH496,IF(AH496&lt;YEAR!$C$2+YEAR!$C$3-2,AH496+1,(YEAR!$C$2+YEAR!$C$3-1)&amp;"       :="))</f>
        <v>2049</v>
      </c>
      <c r="AJ496" t="str">
        <f ca="1">IF(AI496&lt;1.1,AI496,IF(AI496&lt;YEAR!$C$2+YEAR!$C$3-2,AI496+1,(YEAR!$C$2+YEAR!$C$3-1)&amp;"       :="))</f>
        <v>2050       :=</v>
      </c>
    </row>
    <row r="497" spans="1:36">
      <c r="A497">
        <f ca="1">IF(D497="",A496+1,A496)</f>
        <v>13</v>
      </c>
      <c r="B497" t="s">
        <v>51</v>
      </c>
      <c r="C497" t="str">
        <f ca="1">IF(D497="",OFFSET(AvailabilityFactor!A$1,A497,0),C496)</f>
        <v>D2HYBC01</v>
      </c>
      <c r="D497" t="str" cm="1">
        <f t="array" aca="1" ref="D497" ca="1">IF(D496="",TS_DRC!$P$5,OFFSET(TS_DRC!P$5,RIGHT(D496,2),0,TRUE))</f>
        <v>TS01</v>
      </c>
      <c r="E497" t="str">
        <f t="shared" ca="1" si="35"/>
        <v>TS01</v>
      </c>
      <c r="F497">
        <f ca="1">IF($D497="",YEAR!C$2,1)</f>
        <v>1</v>
      </c>
      <c r="G497">
        <f ca="1">IF(F497&lt;1.1,F497,IF(F497&lt;YEAR!$C$2+YEAR!$C$3-2,F497+1,(YEAR!$C$2+YEAR!$C$3-1)&amp;"       :="))</f>
        <v>1</v>
      </c>
      <c r="H497">
        <f ca="1">IF(G497&lt;1.1,G497,IF(G497&lt;YEAR!$C$2+YEAR!$C$3-2,G497+1,(YEAR!$C$2+YEAR!$C$3-1)&amp;"       :="))</f>
        <v>1</v>
      </c>
      <c r="I497">
        <f ca="1">IF(H497&lt;1.1,H497,IF(H497&lt;YEAR!$C$2+YEAR!$C$3-2,H497+1,(YEAR!$C$2+YEAR!$C$3-1)&amp;"       :="))</f>
        <v>1</v>
      </c>
      <c r="J497">
        <f ca="1">IF(I497&lt;1.1,I497,IF(I497&lt;YEAR!$C$2+YEAR!$C$3-2,I497+1,(YEAR!$C$2+YEAR!$C$3-1)&amp;"       :="))</f>
        <v>1</v>
      </c>
      <c r="K497">
        <f ca="1">IF(J497&lt;1.1,J497,IF(J497&lt;YEAR!$C$2+YEAR!$C$3-2,J497+1,(YEAR!$C$2+YEAR!$C$3-1)&amp;"       :="))</f>
        <v>1</v>
      </c>
      <c r="L497">
        <f ca="1">IF(K497&lt;1.1,K497,IF(K497&lt;YEAR!$C$2+YEAR!$C$3-2,K497+1,(YEAR!$C$2+YEAR!$C$3-1)&amp;"       :="))</f>
        <v>1</v>
      </c>
      <c r="M497">
        <f ca="1">IF(L497&lt;1.1,L497,IF(L497&lt;YEAR!$C$2+YEAR!$C$3-2,L497+1,(YEAR!$C$2+YEAR!$C$3-1)&amp;"       :="))</f>
        <v>1</v>
      </c>
      <c r="N497">
        <f ca="1">IF(M497&lt;1.1,M497,IF(M497&lt;YEAR!$C$2+YEAR!$C$3-2,M497+1,(YEAR!$C$2+YEAR!$C$3-1)&amp;"       :="))</f>
        <v>1</v>
      </c>
      <c r="O497">
        <f ca="1">IF(N497&lt;1.1,N497,IF(N497&lt;YEAR!$C$2+YEAR!$C$3-2,N497+1,(YEAR!$C$2+YEAR!$C$3-1)&amp;"       :="))</f>
        <v>1</v>
      </c>
      <c r="P497">
        <f ca="1">IF(O497&lt;1.1,O497,IF(O497&lt;YEAR!$C$2+YEAR!$C$3-2,O497+1,(YEAR!$C$2+YEAR!$C$3-1)&amp;"       :="))</f>
        <v>1</v>
      </c>
      <c r="Q497">
        <f ca="1">IF(P497&lt;1.1,P497,IF(P497&lt;YEAR!$C$2+YEAR!$C$3-2,P497+1,(YEAR!$C$2+YEAR!$C$3-1)&amp;"       :="))</f>
        <v>1</v>
      </c>
      <c r="R497">
        <f ca="1">IF(Q497&lt;1.1,Q497,IF(Q497&lt;YEAR!$C$2+YEAR!$C$3-2,Q497+1,(YEAR!$C$2+YEAR!$C$3-1)&amp;"       :="))</f>
        <v>1</v>
      </c>
      <c r="S497">
        <f ca="1">IF(R497&lt;1.1,R497,IF(R497&lt;YEAR!$C$2+YEAR!$C$3-2,R497+1,(YEAR!$C$2+YEAR!$C$3-1)&amp;"       :="))</f>
        <v>1</v>
      </c>
      <c r="T497">
        <f ca="1">IF(S497&lt;1.1,S497,IF(S497&lt;YEAR!$C$2+YEAR!$C$3-2,S497+1,(YEAR!$C$2+YEAR!$C$3-1)&amp;"       :="))</f>
        <v>1</v>
      </c>
      <c r="U497">
        <f ca="1">IF(T497&lt;1.1,T497,IF(T497&lt;YEAR!$C$2+YEAR!$C$3-2,T497+1,(YEAR!$C$2+YEAR!$C$3-1)&amp;"       :="))</f>
        <v>1</v>
      </c>
      <c r="V497">
        <f ca="1">IF(U497&lt;1.1,U497,IF(U497&lt;YEAR!$C$2+YEAR!$C$3-2,U497+1,(YEAR!$C$2+YEAR!$C$3-1)&amp;"       :="))</f>
        <v>1</v>
      </c>
      <c r="W497">
        <f ca="1">IF(V497&lt;1.1,V497,IF(V497&lt;YEAR!$C$2+YEAR!$C$3-2,V497+1,(YEAR!$C$2+YEAR!$C$3-1)&amp;"       :="))</f>
        <v>1</v>
      </c>
      <c r="X497">
        <f ca="1">IF(W497&lt;1.1,W497,IF(W497&lt;YEAR!$C$2+YEAR!$C$3-2,W497+1,(YEAR!$C$2+YEAR!$C$3-1)&amp;"       :="))</f>
        <v>1</v>
      </c>
      <c r="Y497">
        <f ca="1">IF(X497&lt;1.1,X497,IF(X497&lt;YEAR!$C$2+YEAR!$C$3-2,X497+1,(YEAR!$C$2+YEAR!$C$3-1)&amp;"       :="))</f>
        <v>1</v>
      </c>
      <c r="Z497">
        <f ca="1">IF(Y497&lt;1.1,Y497,IF(Y497&lt;YEAR!$C$2+YEAR!$C$3-2,Y497+1,(YEAR!$C$2+YEAR!$C$3-1)&amp;"       :="))</f>
        <v>1</v>
      </c>
      <c r="AA497">
        <f ca="1">IF(Z497&lt;1.1,Z497,IF(Z497&lt;YEAR!$C$2+YEAR!$C$3-2,Z497+1,(YEAR!$C$2+YEAR!$C$3-1)&amp;"       :="))</f>
        <v>1</v>
      </c>
      <c r="AB497">
        <f ca="1">IF(AA497&lt;1.1,AA497,IF(AA497&lt;YEAR!$C$2+YEAR!$C$3-2,AA497+1,(YEAR!$C$2+YEAR!$C$3-1)&amp;"       :="))</f>
        <v>1</v>
      </c>
      <c r="AC497">
        <f ca="1">IF(AB497&lt;1.1,AB497,IF(AB497&lt;YEAR!$C$2+YEAR!$C$3-2,AB497+1,(YEAR!$C$2+YEAR!$C$3-1)&amp;"       :="))</f>
        <v>1</v>
      </c>
      <c r="AD497">
        <f ca="1">IF(AC497&lt;1.1,AC497,IF(AC497&lt;YEAR!$C$2+YEAR!$C$3-2,AC497+1,(YEAR!$C$2+YEAR!$C$3-1)&amp;"       :="))</f>
        <v>1</v>
      </c>
      <c r="AE497">
        <f ca="1">IF(AD497&lt;1.1,AD497,IF(AD497&lt;YEAR!$C$2+YEAR!$C$3-2,AD497+1,(YEAR!$C$2+YEAR!$C$3-1)&amp;"       :="))</f>
        <v>1</v>
      </c>
      <c r="AF497">
        <f ca="1">IF(AE497&lt;1.1,AE497,IF(AE497&lt;YEAR!$C$2+YEAR!$C$3-2,AE497+1,(YEAR!$C$2+YEAR!$C$3-1)&amp;"       :="))</f>
        <v>1</v>
      </c>
      <c r="AG497">
        <f ca="1">IF(AF497&lt;1.1,AF497,IF(AF497&lt;YEAR!$C$2+YEAR!$C$3-2,AF497+1,(YEAR!$C$2+YEAR!$C$3-1)&amp;"       :="))</f>
        <v>1</v>
      </c>
      <c r="AH497">
        <f ca="1">IF(AG497&lt;1.1,AG497,IF(AG497&lt;YEAR!$C$2+YEAR!$C$3-2,AG497+1,(YEAR!$C$2+YEAR!$C$3-1)&amp;"       :="))</f>
        <v>1</v>
      </c>
      <c r="AI497">
        <f ca="1">IF(AH497&lt;1.1,AH497,IF(AH497&lt;YEAR!$C$2+YEAR!$C$3-2,AH497+1,(YEAR!$C$2+YEAR!$C$3-1)&amp;"       :="))</f>
        <v>1</v>
      </c>
      <c r="AJ497">
        <f ca="1">IF(AI497&lt;1.1,AI497,IF(AI497&lt;YEAR!$C$2+YEAR!$C$3-2,AI497+1,(YEAR!$C$2+YEAR!$C$3-1)&amp;"       :="))</f>
        <v>1</v>
      </c>
    </row>
    <row r="498" spans="1:36">
      <c r="A498">
        <f t="shared" ca="1" si="33"/>
        <v>13</v>
      </c>
      <c r="B498" t="s">
        <v>51</v>
      </c>
      <c r="C498" t="str">
        <f ca="1">IF(D498="",OFFSET(AvailabilityFactor!A$1,A498,0),C497)</f>
        <v>D2HYBC01</v>
      </c>
      <c r="D498" t="str" cm="1">
        <f t="array" aca="1" ref="D498" ca="1">IF(D497="",TS_DRC!$P$5,OFFSET(TS_DRC!P$5,RIGHT(D497,2),0,TRUE))</f>
        <v>TS02</v>
      </c>
      <c r="E498" t="str">
        <f t="shared" ca="1" si="35"/>
        <v>TS02</v>
      </c>
      <c r="F498">
        <f ca="1">IF($D498="",YEAR!C$2,1)</f>
        <v>1</v>
      </c>
      <c r="G498">
        <f ca="1">IF(F498&lt;1.1,F498,IF(F498&lt;YEAR!$C$2+YEAR!$C$3-2,F498+1,(YEAR!$C$2+YEAR!$C$3-1)&amp;"       :="))</f>
        <v>1</v>
      </c>
      <c r="H498">
        <f ca="1">IF(G498&lt;1.1,G498,IF(G498&lt;YEAR!$C$2+YEAR!$C$3-2,G498+1,(YEAR!$C$2+YEAR!$C$3-1)&amp;"       :="))</f>
        <v>1</v>
      </c>
      <c r="I498">
        <f ca="1">IF(H498&lt;1.1,H498,IF(H498&lt;YEAR!$C$2+YEAR!$C$3-2,H498+1,(YEAR!$C$2+YEAR!$C$3-1)&amp;"       :="))</f>
        <v>1</v>
      </c>
      <c r="J498">
        <f ca="1">IF(I498&lt;1.1,I498,IF(I498&lt;YEAR!$C$2+YEAR!$C$3-2,I498+1,(YEAR!$C$2+YEAR!$C$3-1)&amp;"       :="))</f>
        <v>1</v>
      </c>
      <c r="K498">
        <f ca="1">IF(J498&lt;1.1,J498,IF(J498&lt;YEAR!$C$2+YEAR!$C$3-2,J498+1,(YEAR!$C$2+YEAR!$C$3-1)&amp;"       :="))</f>
        <v>1</v>
      </c>
      <c r="L498">
        <f ca="1">IF(K498&lt;1.1,K498,IF(K498&lt;YEAR!$C$2+YEAR!$C$3-2,K498+1,(YEAR!$C$2+YEAR!$C$3-1)&amp;"       :="))</f>
        <v>1</v>
      </c>
      <c r="M498">
        <f ca="1">IF(L498&lt;1.1,L498,IF(L498&lt;YEAR!$C$2+YEAR!$C$3-2,L498+1,(YEAR!$C$2+YEAR!$C$3-1)&amp;"       :="))</f>
        <v>1</v>
      </c>
      <c r="N498">
        <f ca="1">IF(M498&lt;1.1,M498,IF(M498&lt;YEAR!$C$2+YEAR!$C$3-2,M498+1,(YEAR!$C$2+YEAR!$C$3-1)&amp;"       :="))</f>
        <v>1</v>
      </c>
      <c r="O498">
        <f ca="1">IF(N498&lt;1.1,N498,IF(N498&lt;YEAR!$C$2+YEAR!$C$3-2,N498+1,(YEAR!$C$2+YEAR!$C$3-1)&amp;"       :="))</f>
        <v>1</v>
      </c>
      <c r="P498">
        <f ca="1">IF(O498&lt;1.1,O498,IF(O498&lt;YEAR!$C$2+YEAR!$C$3-2,O498+1,(YEAR!$C$2+YEAR!$C$3-1)&amp;"       :="))</f>
        <v>1</v>
      </c>
      <c r="Q498">
        <f ca="1">IF(P498&lt;1.1,P498,IF(P498&lt;YEAR!$C$2+YEAR!$C$3-2,P498+1,(YEAR!$C$2+YEAR!$C$3-1)&amp;"       :="))</f>
        <v>1</v>
      </c>
      <c r="R498">
        <f ca="1">IF(Q498&lt;1.1,Q498,IF(Q498&lt;YEAR!$C$2+YEAR!$C$3-2,Q498+1,(YEAR!$C$2+YEAR!$C$3-1)&amp;"       :="))</f>
        <v>1</v>
      </c>
      <c r="S498">
        <f ca="1">IF(R498&lt;1.1,R498,IF(R498&lt;YEAR!$C$2+YEAR!$C$3-2,R498+1,(YEAR!$C$2+YEAR!$C$3-1)&amp;"       :="))</f>
        <v>1</v>
      </c>
      <c r="T498">
        <f ca="1">IF(S498&lt;1.1,S498,IF(S498&lt;YEAR!$C$2+YEAR!$C$3-2,S498+1,(YEAR!$C$2+YEAR!$C$3-1)&amp;"       :="))</f>
        <v>1</v>
      </c>
      <c r="U498">
        <f ca="1">IF(T498&lt;1.1,T498,IF(T498&lt;YEAR!$C$2+YEAR!$C$3-2,T498+1,(YEAR!$C$2+YEAR!$C$3-1)&amp;"       :="))</f>
        <v>1</v>
      </c>
      <c r="V498">
        <f ca="1">IF(U498&lt;1.1,U498,IF(U498&lt;YEAR!$C$2+YEAR!$C$3-2,U498+1,(YEAR!$C$2+YEAR!$C$3-1)&amp;"       :="))</f>
        <v>1</v>
      </c>
      <c r="W498">
        <f ca="1">IF(V498&lt;1.1,V498,IF(V498&lt;YEAR!$C$2+YEAR!$C$3-2,V498+1,(YEAR!$C$2+YEAR!$C$3-1)&amp;"       :="))</f>
        <v>1</v>
      </c>
      <c r="X498">
        <f ca="1">IF(W498&lt;1.1,W498,IF(W498&lt;YEAR!$C$2+YEAR!$C$3-2,W498+1,(YEAR!$C$2+YEAR!$C$3-1)&amp;"       :="))</f>
        <v>1</v>
      </c>
      <c r="Y498">
        <f ca="1">IF(X498&lt;1.1,X498,IF(X498&lt;YEAR!$C$2+YEAR!$C$3-2,X498+1,(YEAR!$C$2+YEAR!$C$3-1)&amp;"       :="))</f>
        <v>1</v>
      </c>
      <c r="Z498">
        <f ca="1">IF(Y498&lt;1.1,Y498,IF(Y498&lt;YEAR!$C$2+YEAR!$C$3-2,Y498+1,(YEAR!$C$2+YEAR!$C$3-1)&amp;"       :="))</f>
        <v>1</v>
      </c>
      <c r="AA498">
        <f ca="1">IF(Z498&lt;1.1,Z498,IF(Z498&lt;YEAR!$C$2+YEAR!$C$3-2,Z498+1,(YEAR!$C$2+YEAR!$C$3-1)&amp;"       :="))</f>
        <v>1</v>
      </c>
      <c r="AB498">
        <f ca="1">IF(AA498&lt;1.1,AA498,IF(AA498&lt;YEAR!$C$2+YEAR!$C$3-2,AA498+1,(YEAR!$C$2+YEAR!$C$3-1)&amp;"       :="))</f>
        <v>1</v>
      </c>
      <c r="AC498">
        <f ca="1">IF(AB498&lt;1.1,AB498,IF(AB498&lt;YEAR!$C$2+YEAR!$C$3-2,AB498+1,(YEAR!$C$2+YEAR!$C$3-1)&amp;"       :="))</f>
        <v>1</v>
      </c>
      <c r="AD498">
        <f ca="1">IF(AC498&lt;1.1,AC498,IF(AC498&lt;YEAR!$C$2+YEAR!$C$3-2,AC498+1,(YEAR!$C$2+YEAR!$C$3-1)&amp;"       :="))</f>
        <v>1</v>
      </c>
      <c r="AE498">
        <f ca="1">IF(AD498&lt;1.1,AD498,IF(AD498&lt;YEAR!$C$2+YEAR!$C$3-2,AD498+1,(YEAR!$C$2+YEAR!$C$3-1)&amp;"       :="))</f>
        <v>1</v>
      </c>
      <c r="AF498">
        <f ca="1">IF(AE498&lt;1.1,AE498,IF(AE498&lt;YEAR!$C$2+YEAR!$C$3-2,AE498+1,(YEAR!$C$2+YEAR!$C$3-1)&amp;"       :="))</f>
        <v>1</v>
      </c>
      <c r="AG498">
        <f ca="1">IF(AF498&lt;1.1,AF498,IF(AF498&lt;YEAR!$C$2+YEAR!$C$3-2,AF498+1,(YEAR!$C$2+YEAR!$C$3-1)&amp;"       :="))</f>
        <v>1</v>
      </c>
      <c r="AH498">
        <f ca="1">IF(AG498&lt;1.1,AG498,IF(AG498&lt;YEAR!$C$2+YEAR!$C$3-2,AG498+1,(YEAR!$C$2+YEAR!$C$3-1)&amp;"       :="))</f>
        <v>1</v>
      </c>
      <c r="AI498">
        <f ca="1">IF(AH498&lt;1.1,AH498,IF(AH498&lt;YEAR!$C$2+YEAR!$C$3-2,AH498+1,(YEAR!$C$2+YEAR!$C$3-1)&amp;"       :="))</f>
        <v>1</v>
      </c>
      <c r="AJ498">
        <f ca="1">IF(AI498&lt;1.1,AI498,IF(AI498&lt;YEAR!$C$2+YEAR!$C$3-2,AI498+1,(YEAR!$C$2+YEAR!$C$3-1)&amp;"       :="))</f>
        <v>1</v>
      </c>
    </row>
    <row r="499" spans="1:36">
      <c r="A499">
        <f t="shared" ca="1" si="33"/>
        <v>13</v>
      </c>
      <c r="B499" t="s">
        <v>51</v>
      </c>
      <c r="C499" t="str">
        <f ca="1">IF(D499="",OFFSET(AvailabilityFactor!A$1,A499,0),C498)</f>
        <v>D2HYBC01</v>
      </c>
      <c r="D499" t="str" cm="1">
        <f t="array" aca="1" ref="D499" ca="1">IF(D498="",TS_DRC!$P$5,OFFSET(TS_DRC!P$5,RIGHT(D498,2),0,TRUE))</f>
        <v>TS03</v>
      </c>
      <c r="E499" t="str">
        <f t="shared" ca="1" si="35"/>
        <v>TS03</v>
      </c>
      <c r="F499">
        <f ca="1">IF($D499="",YEAR!C$2,1)</f>
        <v>1</v>
      </c>
      <c r="G499">
        <f ca="1">IF(F499&lt;1.1,F499,IF(F499&lt;YEAR!$C$2+YEAR!$C$3-2,F499+1,(YEAR!$C$2+YEAR!$C$3-1)&amp;"       :="))</f>
        <v>1</v>
      </c>
      <c r="H499">
        <f ca="1">IF(G499&lt;1.1,G499,IF(G499&lt;YEAR!$C$2+YEAR!$C$3-2,G499+1,(YEAR!$C$2+YEAR!$C$3-1)&amp;"       :="))</f>
        <v>1</v>
      </c>
      <c r="I499">
        <f ca="1">IF(H499&lt;1.1,H499,IF(H499&lt;YEAR!$C$2+YEAR!$C$3-2,H499+1,(YEAR!$C$2+YEAR!$C$3-1)&amp;"       :="))</f>
        <v>1</v>
      </c>
      <c r="J499">
        <f ca="1">IF(I499&lt;1.1,I499,IF(I499&lt;YEAR!$C$2+YEAR!$C$3-2,I499+1,(YEAR!$C$2+YEAR!$C$3-1)&amp;"       :="))</f>
        <v>1</v>
      </c>
      <c r="K499">
        <f ca="1">IF(J499&lt;1.1,J499,IF(J499&lt;YEAR!$C$2+YEAR!$C$3-2,J499+1,(YEAR!$C$2+YEAR!$C$3-1)&amp;"       :="))</f>
        <v>1</v>
      </c>
      <c r="L499">
        <f ca="1">IF(K499&lt;1.1,K499,IF(K499&lt;YEAR!$C$2+YEAR!$C$3-2,K499+1,(YEAR!$C$2+YEAR!$C$3-1)&amp;"       :="))</f>
        <v>1</v>
      </c>
      <c r="M499">
        <f ca="1">IF(L499&lt;1.1,L499,IF(L499&lt;YEAR!$C$2+YEAR!$C$3-2,L499+1,(YEAR!$C$2+YEAR!$C$3-1)&amp;"       :="))</f>
        <v>1</v>
      </c>
      <c r="N499">
        <f ca="1">IF(M499&lt;1.1,M499,IF(M499&lt;YEAR!$C$2+YEAR!$C$3-2,M499+1,(YEAR!$C$2+YEAR!$C$3-1)&amp;"       :="))</f>
        <v>1</v>
      </c>
      <c r="O499">
        <f ca="1">IF(N499&lt;1.1,N499,IF(N499&lt;YEAR!$C$2+YEAR!$C$3-2,N499+1,(YEAR!$C$2+YEAR!$C$3-1)&amp;"       :="))</f>
        <v>1</v>
      </c>
      <c r="P499">
        <f ca="1">IF(O499&lt;1.1,O499,IF(O499&lt;YEAR!$C$2+YEAR!$C$3-2,O499+1,(YEAR!$C$2+YEAR!$C$3-1)&amp;"       :="))</f>
        <v>1</v>
      </c>
      <c r="Q499">
        <f ca="1">IF(P499&lt;1.1,P499,IF(P499&lt;YEAR!$C$2+YEAR!$C$3-2,P499+1,(YEAR!$C$2+YEAR!$C$3-1)&amp;"       :="))</f>
        <v>1</v>
      </c>
      <c r="R499">
        <f ca="1">IF(Q499&lt;1.1,Q499,IF(Q499&lt;YEAR!$C$2+YEAR!$C$3-2,Q499+1,(YEAR!$C$2+YEAR!$C$3-1)&amp;"       :="))</f>
        <v>1</v>
      </c>
      <c r="S499">
        <f ca="1">IF(R499&lt;1.1,R499,IF(R499&lt;YEAR!$C$2+YEAR!$C$3-2,R499+1,(YEAR!$C$2+YEAR!$C$3-1)&amp;"       :="))</f>
        <v>1</v>
      </c>
      <c r="T499">
        <f ca="1">IF(S499&lt;1.1,S499,IF(S499&lt;YEAR!$C$2+YEAR!$C$3-2,S499+1,(YEAR!$C$2+YEAR!$C$3-1)&amp;"       :="))</f>
        <v>1</v>
      </c>
      <c r="U499">
        <f ca="1">IF(T499&lt;1.1,T499,IF(T499&lt;YEAR!$C$2+YEAR!$C$3-2,T499+1,(YEAR!$C$2+YEAR!$C$3-1)&amp;"       :="))</f>
        <v>1</v>
      </c>
      <c r="V499">
        <f ca="1">IF(U499&lt;1.1,U499,IF(U499&lt;YEAR!$C$2+YEAR!$C$3-2,U499+1,(YEAR!$C$2+YEAR!$C$3-1)&amp;"       :="))</f>
        <v>1</v>
      </c>
      <c r="W499">
        <f ca="1">IF(V499&lt;1.1,V499,IF(V499&lt;YEAR!$C$2+YEAR!$C$3-2,V499+1,(YEAR!$C$2+YEAR!$C$3-1)&amp;"       :="))</f>
        <v>1</v>
      </c>
      <c r="X499">
        <f ca="1">IF(W499&lt;1.1,W499,IF(W499&lt;YEAR!$C$2+YEAR!$C$3-2,W499+1,(YEAR!$C$2+YEAR!$C$3-1)&amp;"       :="))</f>
        <v>1</v>
      </c>
      <c r="Y499">
        <f ca="1">IF(X499&lt;1.1,X499,IF(X499&lt;YEAR!$C$2+YEAR!$C$3-2,X499+1,(YEAR!$C$2+YEAR!$C$3-1)&amp;"       :="))</f>
        <v>1</v>
      </c>
      <c r="Z499">
        <f ca="1">IF(Y499&lt;1.1,Y499,IF(Y499&lt;YEAR!$C$2+YEAR!$C$3-2,Y499+1,(YEAR!$C$2+YEAR!$C$3-1)&amp;"       :="))</f>
        <v>1</v>
      </c>
      <c r="AA499">
        <f ca="1">IF(Z499&lt;1.1,Z499,IF(Z499&lt;YEAR!$C$2+YEAR!$C$3-2,Z499+1,(YEAR!$C$2+YEAR!$C$3-1)&amp;"       :="))</f>
        <v>1</v>
      </c>
      <c r="AB499">
        <f ca="1">IF(AA499&lt;1.1,AA499,IF(AA499&lt;YEAR!$C$2+YEAR!$C$3-2,AA499+1,(YEAR!$C$2+YEAR!$C$3-1)&amp;"       :="))</f>
        <v>1</v>
      </c>
      <c r="AC499">
        <f ca="1">IF(AB499&lt;1.1,AB499,IF(AB499&lt;YEAR!$C$2+YEAR!$C$3-2,AB499+1,(YEAR!$C$2+YEAR!$C$3-1)&amp;"       :="))</f>
        <v>1</v>
      </c>
      <c r="AD499">
        <f ca="1">IF(AC499&lt;1.1,AC499,IF(AC499&lt;YEAR!$C$2+YEAR!$C$3-2,AC499+1,(YEAR!$C$2+YEAR!$C$3-1)&amp;"       :="))</f>
        <v>1</v>
      </c>
      <c r="AE499">
        <f ca="1">IF(AD499&lt;1.1,AD499,IF(AD499&lt;YEAR!$C$2+YEAR!$C$3-2,AD499+1,(YEAR!$C$2+YEAR!$C$3-1)&amp;"       :="))</f>
        <v>1</v>
      </c>
      <c r="AF499">
        <f ca="1">IF(AE499&lt;1.1,AE499,IF(AE499&lt;YEAR!$C$2+YEAR!$C$3-2,AE499+1,(YEAR!$C$2+YEAR!$C$3-1)&amp;"       :="))</f>
        <v>1</v>
      </c>
      <c r="AG499">
        <f ca="1">IF(AF499&lt;1.1,AF499,IF(AF499&lt;YEAR!$C$2+YEAR!$C$3-2,AF499+1,(YEAR!$C$2+YEAR!$C$3-1)&amp;"       :="))</f>
        <v>1</v>
      </c>
      <c r="AH499">
        <f ca="1">IF(AG499&lt;1.1,AG499,IF(AG499&lt;YEAR!$C$2+YEAR!$C$3-2,AG499+1,(YEAR!$C$2+YEAR!$C$3-1)&amp;"       :="))</f>
        <v>1</v>
      </c>
      <c r="AI499">
        <f ca="1">IF(AH499&lt;1.1,AH499,IF(AH499&lt;YEAR!$C$2+YEAR!$C$3-2,AH499+1,(YEAR!$C$2+YEAR!$C$3-1)&amp;"       :="))</f>
        <v>1</v>
      </c>
      <c r="AJ499">
        <f ca="1">IF(AI499&lt;1.1,AI499,IF(AI499&lt;YEAR!$C$2+YEAR!$C$3-2,AI499+1,(YEAR!$C$2+YEAR!$C$3-1)&amp;"       :="))</f>
        <v>1</v>
      </c>
    </row>
    <row r="500" spans="1:36">
      <c r="A500">
        <f t="shared" ca="1" si="33"/>
        <v>13</v>
      </c>
      <c r="B500" t="s">
        <v>51</v>
      </c>
      <c r="C500" t="str">
        <f ca="1">IF(D500="",OFFSET(AvailabilityFactor!A$1,A500,0),C499)</f>
        <v>D2HYBC01</v>
      </c>
      <c r="D500" t="str" cm="1">
        <f t="array" aca="1" ref="D500" ca="1">IF(D499="",TS_DRC!$P$5,OFFSET(TS_DRC!P$5,RIGHT(D499,2),0,TRUE))</f>
        <v>TS04</v>
      </c>
      <c r="E500" t="str">
        <f t="shared" ca="1" si="35"/>
        <v>TS04</v>
      </c>
      <c r="F500">
        <f ca="1">IF($D500="",YEAR!C$2,1)</f>
        <v>1</v>
      </c>
      <c r="G500">
        <f ca="1">IF(F500&lt;1.1,F500,IF(F500&lt;YEAR!$C$2+YEAR!$C$3-2,F500+1,(YEAR!$C$2+YEAR!$C$3-1)&amp;"       :="))</f>
        <v>1</v>
      </c>
      <c r="H500">
        <f ca="1">IF(G500&lt;1.1,G500,IF(G500&lt;YEAR!$C$2+YEAR!$C$3-2,G500+1,(YEAR!$C$2+YEAR!$C$3-1)&amp;"       :="))</f>
        <v>1</v>
      </c>
      <c r="I500">
        <f ca="1">IF(H500&lt;1.1,H500,IF(H500&lt;YEAR!$C$2+YEAR!$C$3-2,H500+1,(YEAR!$C$2+YEAR!$C$3-1)&amp;"       :="))</f>
        <v>1</v>
      </c>
      <c r="J500">
        <f ca="1">IF(I500&lt;1.1,I500,IF(I500&lt;YEAR!$C$2+YEAR!$C$3-2,I500+1,(YEAR!$C$2+YEAR!$C$3-1)&amp;"       :="))</f>
        <v>1</v>
      </c>
      <c r="K500">
        <f ca="1">IF(J500&lt;1.1,J500,IF(J500&lt;YEAR!$C$2+YEAR!$C$3-2,J500+1,(YEAR!$C$2+YEAR!$C$3-1)&amp;"       :="))</f>
        <v>1</v>
      </c>
      <c r="L500">
        <f ca="1">IF(K500&lt;1.1,K500,IF(K500&lt;YEAR!$C$2+YEAR!$C$3-2,K500+1,(YEAR!$C$2+YEAR!$C$3-1)&amp;"       :="))</f>
        <v>1</v>
      </c>
      <c r="M500">
        <f ca="1">IF(L500&lt;1.1,L500,IF(L500&lt;YEAR!$C$2+YEAR!$C$3-2,L500+1,(YEAR!$C$2+YEAR!$C$3-1)&amp;"       :="))</f>
        <v>1</v>
      </c>
      <c r="N500">
        <f ca="1">IF(M500&lt;1.1,M500,IF(M500&lt;YEAR!$C$2+YEAR!$C$3-2,M500+1,(YEAR!$C$2+YEAR!$C$3-1)&amp;"       :="))</f>
        <v>1</v>
      </c>
      <c r="O500">
        <f ca="1">IF(N500&lt;1.1,N500,IF(N500&lt;YEAR!$C$2+YEAR!$C$3-2,N500+1,(YEAR!$C$2+YEAR!$C$3-1)&amp;"       :="))</f>
        <v>1</v>
      </c>
      <c r="P500">
        <f ca="1">IF(O500&lt;1.1,O500,IF(O500&lt;YEAR!$C$2+YEAR!$C$3-2,O500+1,(YEAR!$C$2+YEAR!$C$3-1)&amp;"       :="))</f>
        <v>1</v>
      </c>
      <c r="Q500">
        <f ca="1">IF(P500&lt;1.1,P500,IF(P500&lt;YEAR!$C$2+YEAR!$C$3-2,P500+1,(YEAR!$C$2+YEAR!$C$3-1)&amp;"       :="))</f>
        <v>1</v>
      </c>
      <c r="R500">
        <f ca="1">IF(Q500&lt;1.1,Q500,IF(Q500&lt;YEAR!$C$2+YEAR!$C$3-2,Q500+1,(YEAR!$C$2+YEAR!$C$3-1)&amp;"       :="))</f>
        <v>1</v>
      </c>
      <c r="S500">
        <f ca="1">IF(R500&lt;1.1,R500,IF(R500&lt;YEAR!$C$2+YEAR!$C$3-2,R500+1,(YEAR!$C$2+YEAR!$C$3-1)&amp;"       :="))</f>
        <v>1</v>
      </c>
      <c r="T500">
        <f ca="1">IF(S500&lt;1.1,S500,IF(S500&lt;YEAR!$C$2+YEAR!$C$3-2,S500+1,(YEAR!$C$2+YEAR!$C$3-1)&amp;"       :="))</f>
        <v>1</v>
      </c>
      <c r="U500">
        <f ca="1">IF(T500&lt;1.1,T500,IF(T500&lt;YEAR!$C$2+YEAR!$C$3-2,T500+1,(YEAR!$C$2+YEAR!$C$3-1)&amp;"       :="))</f>
        <v>1</v>
      </c>
      <c r="V500">
        <f ca="1">IF(U500&lt;1.1,U500,IF(U500&lt;YEAR!$C$2+YEAR!$C$3-2,U500+1,(YEAR!$C$2+YEAR!$C$3-1)&amp;"       :="))</f>
        <v>1</v>
      </c>
      <c r="W500">
        <f ca="1">IF(V500&lt;1.1,V500,IF(V500&lt;YEAR!$C$2+YEAR!$C$3-2,V500+1,(YEAR!$C$2+YEAR!$C$3-1)&amp;"       :="))</f>
        <v>1</v>
      </c>
      <c r="X500">
        <f ca="1">IF(W500&lt;1.1,W500,IF(W500&lt;YEAR!$C$2+YEAR!$C$3-2,W500+1,(YEAR!$C$2+YEAR!$C$3-1)&amp;"       :="))</f>
        <v>1</v>
      </c>
      <c r="Y500">
        <f ca="1">IF(X500&lt;1.1,X500,IF(X500&lt;YEAR!$C$2+YEAR!$C$3-2,X500+1,(YEAR!$C$2+YEAR!$C$3-1)&amp;"       :="))</f>
        <v>1</v>
      </c>
      <c r="Z500">
        <f ca="1">IF(Y500&lt;1.1,Y500,IF(Y500&lt;YEAR!$C$2+YEAR!$C$3-2,Y500+1,(YEAR!$C$2+YEAR!$C$3-1)&amp;"       :="))</f>
        <v>1</v>
      </c>
      <c r="AA500">
        <f ca="1">IF(Z500&lt;1.1,Z500,IF(Z500&lt;YEAR!$C$2+YEAR!$C$3-2,Z500+1,(YEAR!$C$2+YEAR!$C$3-1)&amp;"       :="))</f>
        <v>1</v>
      </c>
      <c r="AB500">
        <f ca="1">IF(AA500&lt;1.1,AA500,IF(AA500&lt;YEAR!$C$2+YEAR!$C$3-2,AA500+1,(YEAR!$C$2+YEAR!$C$3-1)&amp;"       :="))</f>
        <v>1</v>
      </c>
      <c r="AC500">
        <f ca="1">IF(AB500&lt;1.1,AB500,IF(AB500&lt;YEAR!$C$2+YEAR!$C$3-2,AB500+1,(YEAR!$C$2+YEAR!$C$3-1)&amp;"       :="))</f>
        <v>1</v>
      </c>
      <c r="AD500">
        <f ca="1">IF(AC500&lt;1.1,AC500,IF(AC500&lt;YEAR!$C$2+YEAR!$C$3-2,AC500+1,(YEAR!$C$2+YEAR!$C$3-1)&amp;"       :="))</f>
        <v>1</v>
      </c>
      <c r="AE500">
        <f ca="1">IF(AD500&lt;1.1,AD500,IF(AD500&lt;YEAR!$C$2+YEAR!$C$3-2,AD500+1,(YEAR!$C$2+YEAR!$C$3-1)&amp;"       :="))</f>
        <v>1</v>
      </c>
      <c r="AF500">
        <f ca="1">IF(AE500&lt;1.1,AE500,IF(AE500&lt;YEAR!$C$2+YEAR!$C$3-2,AE500+1,(YEAR!$C$2+YEAR!$C$3-1)&amp;"       :="))</f>
        <v>1</v>
      </c>
      <c r="AG500">
        <f ca="1">IF(AF500&lt;1.1,AF500,IF(AF500&lt;YEAR!$C$2+YEAR!$C$3-2,AF500+1,(YEAR!$C$2+YEAR!$C$3-1)&amp;"       :="))</f>
        <v>1</v>
      </c>
      <c r="AH500">
        <f ca="1">IF(AG500&lt;1.1,AG500,IF(AG500&lt;YEAR!$C$2+YEAR!$C$3-2,AG500+1,(YEAR!$C$2+YEAR!$C$3-1)&amp;"       :="))</f>
        <v>1</v>
      </c>
      <c r="AI500">
        <f ca="1">IF(AH500&lt;1.1,AH500,IF(AH500&lt;YEAR!$C$2+YEAR!$C$3-2,AH500+1,(YEAR!$C$2+YEAR!$C$3-1)&amp;"       :="))</f>
        <v>1</v>
      </c>
      <c r="AJ500">
        <f ca="1">IF(AI500&lt;1.1,AI500,IF(AI500&lt;YEAR!$C$2+YEAR!$C$3-2,AI500+1,(YEAR!$C$2+YEAR!$C$3-1)&amp;"       :="))</f>
        <v>1</v>
      </c>
    </row>
    <row r="501" spans="1:36">
      <c r="A501">
        <f t="shared" ca="1" si="33"/>
        <v>13</v>
      </c>
      <c r="B501" t="s">
        <v>51</v>
      </c>
      <c r="C501" t="str">
        <f ca="1">IF(D501="",OFFSET(AvailabilityFactor!A$1,A501,0),C500)</f>
        <v>D2HYBC01</v>
      </c>
      <c r="D501" t="str" cm="1">
        <f t="array" aca="1" ref="D501" ca="1">IF(D500="",TS_DRC!$P$5,OFFSET(TS_DRC!P$5,RIGHT(D500,2),0,TRUE))</f>
        <v>TS05</v>
      </c>
      <c r="E501" t="str">
        <f t="shared" ca="1" si="35"/>
        <v>TS05</v>
      </c>
      <c r="F501">
        <f ca="1">IF($D501="",YEAR!C$2,1)</f>
        <v>1</v>
      </c>
      <c r="G501">
        <f ca="1">IF(F501&lt;1.1,F501,IF(F501&lt;YEAR!$C$2+YEAR!$C$3-2,F501+1,(YEAR!$C$2+YEAR!$C$3-1)&amp;"       :="))</f>
        <v>1</v>
      </c>
      <c r="H501">
        <f ca="1">IF(G501&lt;1.1,G501,IF(G501&lt;YEAR!$C$2+YEAR!$C$3-2,G501+1,(YEAR!$C$2+YEAR!$C$3-1)&amp;"       :="))</f>
        <v>1</v>
      </c>
      <c r="I501">
        <f ca="1">IF(H501&lt;1.1,H501,IF(H501&lt;YEAR!$C$2+YEAR!$C$3-2,H501+1,(YEAR!$C$2+YEAR!$C$3-1)&amp;"       :="))</f>
        <v>1</v>
      </c>
      <c r="J501">
        <f ca="1">IF(I501&lt;1.1,I501,IF(I501&lt;YEAR!$C$2+YEAR!$C$3-2,I501+1,(YEAR!$C$2+YEAR!$C$3-1)&amp;"       :="))</f>
        <v>1</v>
      </c>
      <c r="K501">
        <f ca="1">IF(J501&lt;1.1,J501,IF(J501&lt;YEAR!$C$2+YEAR!$C$3-2,J501+1,(YEAR!$C$2+YEAR!$C$3-1)&amp;"       :="))</f>
        <v>1</v>
      </c>
      <c r="L501">
        <f ca="1">IF(K501&lt;1.1,K501,IF(K501&lt;YEAR!$C$2+YEAR!$C$3-2,K501+1,(YEAR!$C$2+YEAR!$C$3-1)&amp;"       :="))</f>
        <v>1</v>
      </c>
      <c r="M501">
        <f ca="1">IF(L501&lt;1.1,L501,IF(L501&lt;YEAR!$C$2+YEAR!$C$3-2,L501+1,(YEAR!$C$2+YEAR!$C$3-1)&amp;"       :="))</f>
        <v>1</v>
      </c>
      <c r="N501">
        <f ca="1">IF(M501&lt;1.1,M501,IF(M501&lt;YEAR!$C$2+YEAR!$C$3-2,M501+1,(YEAR!$C$2+YEAR!$C$3-1)&amp;"       :="))</f>
        <v>1</v>
      </c>
      <c r="O501">
        <f ca="1">IF(N501&lt;1.1,N501,IF(N501&lt;YEAR!$C$2+YEAR!$C$3-2,N501+1,(YEAR!$C$2+YEAR!$C$3-1)&amp;"       :="))</f>
        <v>1</v>
      </c>
      <c r="P501">
        <f ca="1">IF(O501&lt;1.1,O501,IF(O501&lt;YEAR!$C$2+YEAR!$C$3-2,O501+1,(YEAR!$C$2+YEAR!$C$3-1)&amp;"       :="))</f>
        <v>1</v>
      </c>
      <c r="Q501">
        <f ca="1">IF(P501&lt;1.1,P501,IF(P501&lt;YEAR!$C$2+YEAR!$C$3-2,P501+1,(YEAR!$C$2+YEAR!$C$3-1)&amp;"       :="))</f>
        <v>1</v>
      </c>
      <c r="R501">
        <f ca="1">IF(Q501&lt;1.1,Q501,IF(Q501&lt;YEAR!$C$2+YEAR!$C$3-2,Q501+1,(YEAR!$C$2+YEAR!$C$3-1)&amp;"       :="))</f>
        <v>1</v>
      </c>
      <c r="S501">
        <f ca="1">IF(R501&lt;1.1,R501,IF(R501&lt;YEAR!$C$2+YEAR!$C$3-2,R501+1,(YEAR!$C$2+YEAR!$C$3-1)&amp;"       :="))</f>
        <v>1</v>
      </c>
      <c r="T501">
        <f ca="1">IF(S501&lt;1.1,S501,IF(S501&lt;YEAR!$C$2+YEAR!$C$3-2,S501+1,(YEAR!$C$2+YEAR!$C$3-1)&amp;"       :="))</f>
        <v>1</v>
      </c>
      <c r="U501">
        <f ca="1">IF(T501&lt;1.1,T501,IF(T501&lt;YEAR!$C$2+YEAR!$C$3-2,T501+1,(YEAR!$C$2+YEAR!$C$3-1)&amp;"       :="))</f>
        <v>1</v>
      </c>
      <c r="V501">
        <f ca="1">IF(U501&lt;1.1,U501,IF(U501&lt;YEAR!$C$2+YEAR!$C$3-2,U501+1,(YEAR!$C$2+YEAR!$C$3-1)&amp;"       :="))</f>
        <v>1</v>
      </c>
      <c r="W501">
        <f ca="1">IF(V501&lt;1.1,V501,IF(V501&lt;YEAR!$C$2+YEAR!$C$3-2,V501+1,(YEAR!$C$2+YEAR!$C$3-1)&amp;"       :="))</f>
        <v>1</v>
      </c>
      <c r="X501">
        <f ca="1">IF(W501&lt;1.1,W501,IF(W501&lt;YEAR!$C$2+YEAR!$C$3-2,W501+1,(YEAR!$C$2+YEAR!$C$3-1)&amp;"       :="))</f>
        <v>1</v>
      </c>
      <c r="Y501">
        <f ca="1">IF(X501&lt;1.1,X501,IF(X501&lt;YEAR!$C$2+YEAR!$C$3-2,X501+1,(YEAR!$C$2+YEAR!$C$3-1)&amp;"       :="))</f>
        <v>1</v>
      </c>
      <c r="Z501">
        <f ca="1">IF(Y501&lt;1.1,Y501,IF(Y501&lt;YEAR!$C$2+YEAR!$C$3-2,Y501+1,(YEAR!$C$2+YEAR!$C$3-1)&amp;"       :="))</f>
        <v>1</v>
      </c>
      <c r="AA501">
        <f ca="1">IF(Z501&lt;1.1,Z501,IF(Z501&lt;YEAR!$C$2+YEAR!$C$3-2,Z501+1,(YEAR!$C$2+YEAR!$C$3-1)&amp;"       :="))</f>
        <v>1</v>
      </c>
      <c r="AB501">
        <f ca="1">IF(AA501&lt;1.1,AA501,IF(AA501&lt;YEAR!$C$2+YEAR!$C$3-2,AA501+1,(YEAR!$C$2+YEAR!$C$3-1)&amp;"       :="))</f>
        <v>1</v>
      </c>
      <c r="AC501">
        <f ca="1">IF(AB501&lt;1.1,AB501,IF(AB501&lt;YEAR!$C$2+YEAR!$C$3-2,AB501+1,(YEAR!$C$2+YEAR!$C$3-1)&amp;"       :="))</f>
        <v>1</v>
      </c>
      <c r="AD501">
        <f ca="1">IF(AC501&lt;1.1,AC501,IF(AC501&lt;YEAR!$C$2+YEAR!$C$3-2,AC501+1,(YEAR!$C$2+YEAR!$C$3-1)&amp;"       :="))</f>
        <v>1</v>
      </c>
      <c r="AE501">
        <f ca="1">IF(AD501&lt;1.1,AD501,IF(AD501&lt;YEAR!$C$2+YEAR!$C$3-2,AD501+1,(YEAR!$C$2+YEAR!$C$3-1)&amp;"       :="))</f>
        <v>1</v>
      </c>
      <c r="AF501">
        <f ca="1">IF(AE501&lt;1.1,AE501,IF(AE501&lt;YEAR!$C$2+YEAR!$C$3-2,AE501+1,(YEAR!$C$2+YEAR!$C$3-1)&amp;"       :="))</f>
        <v>1</v>
      </c>
      <c r="AG501">
        <f ca="1">IF(AF501&lt;1.1,AF501,IF(AF501&lt;YEAR!$C$2+YEAR!$C$3-2,AF501+1,(YEAR!$C$2+YEAR!$C$3-1)&amp;"       :="))</f>
        <v>1</v>
      </c>
      <c r="AH501">
        <f ca="1">IF(AG501&lt;1.1,AG501,IF(AG501&lt;YEAR!$C$2+YEAR!$C$3-2,AG501+1,(YEAR!$C$2+YEAR!$C$3-1)&amp;"       :="))</f>
        <v>1</v>
      </c>
      <c r="AI501">
        <f ca="1">IF(AH501&lt;1.1,AH501,IF(AH501&lt;YEAR!$C$2+YEAR!$C$3-2,AH501+1,(YEAR!$C$2+YEAR!$C$3-1)&amp;"       :="))</f>
        <v>1</v>
      </c>
      <c r="AJ501">
        <f ca="1">IF(AI501&lt;1.1,AI501,IF(AI501&lt;YEAR!$C$2+YEAR!$C$3-2,AI501+1,(YEAR!$C$2+YEAR!$C$3-1)&amp;"       :="))</f>
        <v>1</v>
      </c>
    </row>
    <row r="502" spans="1:36">
      <c r="A502">
        <f t="shared" ca="1" si="33"/>
        <v>13</v>
      </c>
      <c r="B502" t="s">
        <v>51</v>
      </c>
      <c r="C502" t="str">
        <f ca="1">IF(D502="",OFFSET(AvailabilityFactor!A$1,A502,0),C501)</f>
        <v>D2HYBC01</v>
      </c>
      <c r="D502" t="str" cm="1">
        <f t="array" aca="1" ref="D502" ca="1">IF(D501="",TS_DRC!$P$5,OFFSET(TS_DRC!P$5,RIGHT(D501,2),0,TRUE))</f>
        <v>TS06</v>
      </c>
      <c r="E502" t="str">
        <f t="shared" ca="1" si="35"/>
        <v>TS06</v>
      </c>
      <c r="F502">
        <f ca="1">IF($D502="",YEAR!C$2,1)</f>
        <v>1</v>
      </c>
      <c r="G502">
        <f ca="1">IF(F502&lt;1.1,F502,IF(F502&lt;YEAR!$C$2+YEAR!$C$3-2,F502+1,(YEAR!$C$2+YEAR!$C$3-1)&amp;"       :="))</f>
        <v>1</v>
      </c>
      <c r="H502">
        <f ca="1">IF(G502&lt;1.1,G502,IF(G502&lt;YEAR!$C$2+YEAR!$C$3-2,G502+1,(YEAR!$C$2+YEAR!$C$3-1)&amp;"       :="))</f>
        <v>1</v>
      </c>
      <c r="I502">
        <f ca="1">IF(H502&lt;1.1,H502,IF(H502&lt;YEAR!$C$2+YEAR!$C$3-2,H502+1,(YEAR!$C$2+YEAR!$C$3-1)&amp;"       :="))</f>
        <v>1</v>
      </c>
      <c r="J502">
        <f ca="1">IF(I502&lt;1.1,I502,IF(I502&lt;YEAR!$C$2+YEAR!$C$3-2,I502+1,(YEAR!$C$2+YEAR!$C$3-1)&amp;"       :="))</f>
        <v>1</v>
      </c>
      <c r="K502">
        <f ca="1">IF(J502&lt;1.1,J502,IF(J502&lt;YEAR!$C$2+YEAR!$C$3-2,J502+1,(YEAR!$C$2+YEAR!$C$3-1)&amp;"       :="))</f>
        <v>1</v>
      </c>
      <c r="L502">
        <f ca="1">IF(K502&lt;1.1,K502,IF(K502&lt;YEAR!$C$2+YEAR!$C$3-2,K502+1,(YEAR!$C$2+YEAR!$C$3-1)&amp;"       :="))</f>
        <v>1</v>
      </c>
      <c r="M502">
        <f ca="1">IF(L502&lt;1.1,L502,IF(L502&lt;YEAR!$C$2+YEAR!$C$3-2,L502+1,(YEAR!$C$2+YEAR!$C$3-1)&amp;"       :="))</f>
        <v>1</v>
      </c>
      <c r="N502">
        <f ca="1">IF(M502&lt;1.1,M502,IF(M502&lt;YEAR!$C$2+YEAR!$C$3-2,M502+1,(YEAR!$C$2+YEAR!$C$3-1)&amp;"       :="))</f>
        <v>1</v>
      </c>
      <c r="O502">
        <f ca="1">IF(N502&lt;1.1,N502,IF(N502&lt;YEAR!$C$2+YEAR!$C$3-2,N502+1,(YEAR!$C$2+YEAR!$C$3-1)&amp;"       :="))</f>
        <v>1</v>
      </c>
      <c r="P502">
        <f ca="1">IF(O502&lt;1.1,O502,IF(O502&lt;YEAR!$C$2+YEAR!$C$3-2,O502+1,(YEAR!$C$2+YEAR!$C$3-1)&amp;"       :="))</f>
        <v>1</v>
      </c>
      <c r="Q502">
        <f ca="1">IF(P502&lt;1.1,P502,IF(P502&lt;YEAR!$C$2+YEAR!$C$3-2,P502+1,(YEAR!$C$2+YEAR!$C$3-1)&amp;"       :="))</f>
        <v>1</v>
      </c>
      <c r="R502">
        <f ca="1">IF(Q502&lt;1.1,Q502,IF(Q502&lt;YEAR!$C$2+YEAR!$C$3-2,Q502+1,(YEAR!$C$2+YEAR!$C$3-1)&amp;"       :="))</f>
        <v>1</v>
      </c>
      <c r="S502">
        <f ca="1">IF(R502&lt;1.1,R502,IF(R502&lt;YEAR!$C$2+YEAR!$C$3-2,R502+1,(YEAR!$C$2+YEAR!$C$3-1)&amp;"       :="))</f>
        <v>1</v>
      </c>
      <c r="T502">
        <f ca="1">IF(S502&lt;1.1,S502,IF(S502&lt;YEAR!$C$2+YEAR!$C$3-2,S502+1,(YEAR!$C$2+YEAR!$C$3-1)&amp;"       :="))</f>
        <v>1</v>
      </c>
      <c r="U502">
        <f ca="1">IF(T502&lt;1.1,T502,IF(T502&lt;YEAR!$C$2+YEAR!$C$3-2,T502+1,(YEAR!$C$2+YEAR!$C$3-1)&amp;"       :="))</f>
        <v>1</v>
      </c>
      <c r="V502">
        <f ca="1">IF(U502&lt;1.1,U502,IF(U502&lt;YEAR!$C$2+YEAR!$C$3-2,U502+1,(YEAR!$C$2+YEAR!$C$3-1)&amp;"       :="))</f>
        <v>1</v>
      </c>
      <c r="W502">
        <f ca="1">IF(V502&lt;1.1,V502,IF(V502&lt;YEAR!$C$2+YEAR!$C$3-2,V502+1,(YEAR!$C$2+YEAR!$C$3-1)&amp;"       :="))</f>
        <v>1</v>
      </c>
      <c r="X502">
        <f ca="1">IF(W502&lt;1.1,W502,IF(W502&lt;YEAR!$C$2+YEAR!$C$3-2,W502+1,(YEAR!$C$2+YEAR!$C$3-1)&amp;"       :="))</f>
        <v>1</v>
      </c>
      <c r="Y502">
        <f ca="1">IF(X502&lt;1.1,X502,IF(X502&lt;YEAR!$C$2+YEAR!$C$3-2,X502+1,(YEAR!$C$2+YEAR!$C$3-1)&amp;"       :="))</f>
        <v>1</v>
      </c>
      <c r="Z502">
        <f ca="1">IF(Y502&lt;1.1,Y502,IF(Y502&lt;YEAR!$C$2+YEAR!$C$3-2,Y502+1,(YEAR!$C$2+YEAR!$C$3-1)&amp;"       :="))</f>
        <v>1</v>
      </c>
      <c r="AA502">
        <f ca="1">IF(Z502&lt;1.1,Z502,IF(Z502&lt;YEAR!$C$2+YEAR!$C$3-2,Z502+1,(YEAR!$C$2+YEAR!$C$3-1)&amp;"       :="))</f>
        <v>1</v>
      </c>
      <c r="AB502">
        <f ca="1">IF(AA502&lt;1.1,AA502,IF(AA502&lt;YEAR!$C$2+YEAR!$C$3-2,AA502+1,(YEAR!$C$2+YEAR!$C$3-1)&amp;"       :="))</f>
        <v>1</v>
      </c>
      <c r="AC502">
        <f ca="1">IF(AB502&lt;1.1,AB502,IF(AB502&lt;YEAR!$C$2+YEAR!$C$3-2,AB502+1,(YEAR!$C$2+YEAR!$C$3-1)&amp;"       :="))</f>
        <v>1</v>
      </c>
      <c r="AD502">
        <f ca="1">IF(AC502&lt;1.1,AC502,IF(AC502&lt;YEAR!$C$2+YEAR!$C$3-2,AC502+1,(YEAR!$C$2+YEAR!$C$3-1)&amp;"       :="))</f>
        <v>1</v>
      </c>
      <c r="AE502">
        <f ca="1">IF(AD502&lt;1.1,AD502,IF(AD502&lt;YEAR!$C$2+YEAR!$C$3-2,AD502+1,(YEAR!$C$2+YEAR!$C$3-1)&amp;"       :="))</f>
        <v>1</v>
      </c>
      <c r="AF502">
        <f ca="1">IF(AE502&lt;1.1,AE502,IF(AE502&lt;YEAR!$C$2+YEAR!$C$3-2,AE502+1,(YEAR!$C$2+YEAR!$C$3-1)&amp;"       :="))</f>
        <v>1</v>
      </c>
      <c r="AG502">
        <f ca="1">IF(AF502&lt;1.1,AF502,IF(AF502&lt;YEAR!$C$2+YEAR!$C$3-2,AF502+1,(YEAR!$C$2+YEAR!$C$3-1)&amp;"       :="))</f>
        <v>1</v>
      </c>
      <c r="AH502">
        <f ca="1">IF(AG502&lt;1.1,AG502,IF(AG502&lt;YEAR!$C$2+YEAR!$C$3-2,AG502+1,(YEAR!$C$2+YEAR!$C$3-1)&amp;"       :="))</f>
        <v>1</v>
      </c>
      <c r="AI502">
        <f ca="1">IF(AH502&lt;1.1,AH502,IF(AH502&lt;YEAR!$C$2+YEAR!$C$3-2,AH502+1,(YEAR!$C$2+YEAR!$C$3-1)&amp;"       :="))</f>
        <v>1</v>
      </c>
      <c r="AJ502">
        <f ca="1">IF(AI502&lt;1.1,AI502,IF(AI502&lt;YEAR!$C$2+YEAR!$C$3-2,AI502+1,(YEAR!$C$2+YEAR!$C$3-1)&amp;"       :="))</f>
        <v>1</v>
      </c>
    </row>
    <row r="503" spans="1:36">
      <c r="A503">
        <f t="shared" ca="1" si="33"/>
        <v>13</v>
      </c>
      <c r="B503" t="s">
        <v>51</v>
      </c>
      <c r="C503" t="str">
        <f ca="1">IF(D503="",OFFSET(AvailabilityFactor!A$1,A503,0),C502)</f>
        <v>D2HYBC01</v>
      </c>
      <c r="D503" t="str" cm="1">
        <f t="array" aca="1" ref="D503" ca="1">IF(D502="",TS_DRC!$P$5,OFFSET(TS_DRC!P$5,RIGHT(D502,2),0,TRUE))</f>
        <v>TS07</v>
      </c>
      <c r="E503" t="str">
        <f t="shared" ca="1" si="35"/>
        <v>TS07</v>
      </c>
      <c r="F503">
        <f ca="1">IF($D503="",YEAR!C$2,1)</f>
        <v>1</v>
      </c>
      <c r="G503">
        <f ca="1">IF(F503&lt;1.1,F503,IF(F503&lt;YEAR!$C$2+YEAR!$C$3-2,F503+1,(YEAR!$C$2+YEAR!$C$3-1)&amp;"       :="))</f>
        <v>1</v>
      </c>
      <c r="H503">
        <f ca="1">IF(G503&lt;1.1,G503,IF(G503&lt;YEAR!$C$2+YEAR!$C$3-2,G503+1,(YEAR!$C$2+YEAR!$C$3-1)&amp;"       :="))</f>
        <v>1</v>
      </c>
      <c r="I503">
        <f ca="1">IF(H503&lt;1.1,H503,IF(H503&lt;YEAR!$C$2+YEAR!$C$3-2,H503+1,(YEAR!$C$2+YEAR!$C$3-1)&amp;"       :="))</f>
        <v>1</v>
      </c>
      <c r="J503">
        <f ca="1">IF(I503&lt;1.1,I503,IF(I503&lt;YEAR!$C$2+YEAR!$C$3-2,I503+1,(YEAR!$C$2+YEAR!$C$3-1)&amp;"       :="))</f>
        <v>1</v>
      </c>
      <c r="K503">
        <f ca="1">IF(J503&lt;1.1,J503,IF(J503&lt;YEAR!$C$2+YEAR!$C$3-2,J503+1,(YEAR!$C$2+YEAR!$C$3-1)&amp;"       :="))</f>
        <v>1</v>
      </c>
      <c r="L503">
        <f ca="1">IF(K503&lt;1.1,K503,IF(K503&lt;YEAR!$C$2+YEAR!$C$3-2,K503+1,(YEAR!$C$2+YEAR!$C$3-1)&amp;"       :="))</f>
        <v>1</v>
      </c>
      <c r="M503">
        <f ca="1">IF(L503&lt;1.1,L503,IF(L503&lt;YEAR!$C$2+YEAR!$C$3-2,L503+1,(YEAR!$C$2+YEAR!$C$3-1)&amp;"       :="))</f>
        <v>1</v>
      </c>
      <c r="N503">
        <f ca="1">IF(M503&lt;1.1,M503,IF(M503&lt;YEAR!$C$2+YEAR!$C$3-2,M503+1,(YEAR!$C$2+YEAR!$C$3-1)&amp;"       :="))</f>
        <v>1</v>
      </c>
      <c r="O503">
        <f ca="1">IF(N503&lt;1.1,N503,IF(N503&lt;YEAR!$C$2+YEAR!$C$3-2,N503+1,(YEAR!$C$2+YEAR!$C$3-1)&amp;"       :="))</f>
        <v>1</v>
      </c>
      <c r="P503">
        <f ca="1">IF(O503&lt;1.1,O503,IF(O503&lt;YEAR!$C$2+YEAR!$C$3-2,O503+1,(YEAR!$C$2+YEAR!$C$3-1)&amp;"       :="))</f>
        <v>1</v>
      </c>
      <c r="Q503">
        <f ca="1">IF(P503&lt;1.1,P503,IF(P503&lt;YEAR!$C$2+YEAR!$C$3-2,P503+1,(YEAR!$C$2+YEAR!$C$3-1)&amp;"       :="))</f>
        <v>1</v>
      </c>
      <c r="R503">
        <f ca="1">IF(Q503&lt;1.1,Q503,IF(Q503&lt;YEAR!$C$2+YEAR!$C$3-2,Q503+1,(YEAR!$C$2+YEAR!$C$3-1)&amp;"       :="))</f>
        <v>1</v>
      </c>
      <c r="S503">
        <f ca="1">IF(R503&lt;1.1,R503,IF(R503&lt;YEAR!$C$2+YEAR!$C$3-2,R503+1,(YEAR!$C$2+YEAR!$C$3-1)&amp;"       :="))</f>
        <v>1</v>
      </c>
      <c r="T503">
        <f ca="1">IF(S503&lt;1.1,S503,IF(S503&lt;YEAR!$C$2+YEAR!$C$3-2,S503+1,(YEAR!$C$2+YEAR!$C$3-1)&amp;"       :="))</f>
        <v>1</v>
      </c>
      <c r="U503">
        <f ca="1">IF(T503&lt;1.1,T503,IF(T503&lt;YEAR!$C$2+YEAR!$C$3-2,T503+1,(YEAR!$C$2+YEAR!$C$3-1)&amp;"       :="))</f>
        <v>1</v>
      </c>
      <c r="V503">
        <f ca="1">IF(U503&lt;1.1,U503,IF(U503&lt;YEAR!$C$2+YEAR!$C$3-2,U503+1,(YEAR!$C$2+YEAR!$C$3-1)&amp;"       :="))</f>
        <v>1</v>
      </c>
      <c r="W503">
        <f ca="1">IF(V503&lt;1.1,V503,IF(V503&lt;YEAR!$C$2+YEAR!$C$3-2,V503+1,(YEAR!$C$2+YEAR!$C$3-1)&amp;"       :="))</f>
        <v>1</v>
      </c>
      <c r="X503">
        <f ca="1">IF(W503&lt;1.1,W503,IF(W503&lt;YEAR!$C$2+YEAR!$C$3-2,W503+1,(YEAR!$C$2+YEAR!$C$3-1)&amp;"       :="))</f>
        <v>1</v>
      </c>
      <c r="Y503">
        <f ca="1">IF(X503&lt;1.1,X503,IF(X503&lt;YEAR!$C$2+YEAR!$C$3-2,X503+1,(YEAR!$C$2+YEAR!$C$3-1)&amp;"       :="))</f>
        <v>1</v>
      </c>
      <c r="Z503">
        <f ca="1">IF(Y503&lt;1.1,Y503,IF(Y503&lt;YEAR!$C$2+YEAR!$C$3-2,Y503+1,(YEAR!$C$2+YEAR!$C$3-1)&amp;"       :="))</f>
        <v>1</v>
      </c>
      <c r="AA503">
        <f ca="1">IF(Z503&lt;1.1,Z503,IF(Z503&lt;YEAR!$C$2+YEAR!$C$3-2,Z503+1,(YEAR!$C$2+YEAR!$C$3-1)&amp;"       :="))</f>
        <v>1</v>
      </c>
      <c r="AB503">
        <f ca="1">IF(AA503&lt;1.1,AA503,IF(AA503&lt;YEAR!$C$2+YEAR!$C$3-2,AA503+1,(YEAR!$C$2+YEAR!$C$3-1)&amp;"       :="))</f>
        <v>1</v>
      </c>
      <c r="AC503">
        <f ca="1">IF(AB503&lt;1.1,AB503,IF(AB503&lt;YEAR!$C$2+YEAR!$C$3-2,AB503+1,(YEAR!$C$2+YEAR!$C$3-1)&amp;"       :="))</f>
        <v>1</v>
      </c>
      <c r="AD503">
        <f ca="1">IF(AC503&lt;1.1,AC503,IF(AC503&lt;YEAR!$C$2+YEAR!$C$3-2,AC503+1,(YEAR!$C$2+YEAR!$C$3-1)&amp;"       :="))</f>
        <v>1</v>
      </c>
      <c r="AE503">
        <f ca="1">IF(AD503&lt;1.1,AD503,IF(AD503&lt;YEAR!$C$2+YEAR!$C$3-2,AD503+1,(YEAR!$C$2+YEAR!$C$3-1)&amp;"       :="))</f>
        <v>1</v>
      </c>
      <c r="AF503">
        <f ca="1">IF(AE503&lt;1.1,AE503,IF(AE503&lt;YEAR!$C$2+YEAR!$C$3-2,AE503+1,(YEAR!$C$2+YEAR!$C$3-1)&amp;"       :="))</f>
        <v>1</v>
      </c>
      <c r="AG503">
        <f ca="1">IF(AF503&lt;1.1,AF503,IF(AF503&lt;YEAR!$C$2+YEAR!$C$3-2,AF503+1,(YEAR!$C$2+YEAR!$C$3-1)&amp;"       :="))</f>
        <v>1</v>
      </c>
      <c r="AH503">
        <f ca="1">IF(AG503&lt;1.1,AG503,IF(AG503&lt;YEAR!$C$2+YEAR!$C$3-2,AG503+1,(YEAR!$C$2+YEAR!$C$3-1)&amp;"       :="))</f>
        <v>1</v>
      </c>
      <c r="AI503">
        <f ca="1">IF(AH503&lt;1.1,AH503,IF(AH503&lt;YEAR!$C$2+YEAR!$C$3-2,AH503+1,(YEAR!$C$2+YEAR!$C$3-1)&amp;"       :="))</f>
        <v>1</v>
      </c>
      <c r="AJ503">
        <f ca="1">IF(AI503&lt;1.1,AI503,IF(AI503&lt;YEAR!$C$2+YEAR!$C$3-2,AI503+1,(YEAR!$C$2+YEAR!$C$3-1)&amp;"       :="))</f>
        <v>1</v>
      </c>
    </row>
    <row r="504" spans="1:36">
      <c r="A504">
        <f t="shared" ca="1" si="33"/>
        <v>13</v>
      </c>
      <c r="B504" t="s">
        <v>51</v>
      </c>
      <c r="C504" t="str">
        <f ca="1">IF(D504="",OFFSET(AvailabilityFactor!A$1,A504,0),C503)</f>
        <v>D2HYBC01</v>
      </c>
      <c r="D504" t="str" cm="1">
        <f t="array" aca="1" ref="D504" ca="1">IF(D503="",TS_DRC!$P$5,OFFSET(TS_DRC!P$5,RIGHT(D503,2),0,TRUE))</f>
        <v>TS08</v>
      </c>
      <c r="E504" t="str">
        <f t="shared" ca="1" si="35"/>
        <v>TS08</v>
      </c>
      <c r="F504">
        <f ca="1">IF($D504="",YEAR!C$2,1)</f>
        <v>1</v>
      </c>
      <c r="G504">
        <f ca="1">IF(F504&lt;1.1,F504,IF(F504&lt;YEAR!$C$2+YEAR!$C$3-2,F504+1,(YEAR!$C$2+YEAR!$C$3-1)&amp;"       :="))</f>
        <v>1</v>
      </c>
      <c r="H504">
        <f ca="1">IF(G504&lt;1.1,G504,IF(G504&lt;YEAR!$C$2+YEAR!$C$3-2,G504+1,(YEAR!$C$2+YEAR!$C$3-1)&amp;"       :="))</f>
        <v>1</v>
      </c>
      <c r="I504">
        <f ca="1">IF(H504&lt;1.1,H504,IF(H504&lt;YEAR!$C$2+YEAR!$C$3-2,H504+1,(YEAR!$C$2+YEAR!$C$3-1)&amp;"       :="))</f>
        <v>1</v>
      </c>
      <c r="J504">
        <f ca="1">IF(I504&lt;1.1,I504,IF(I504&lt;YEAR!$C$2+YEAR!$C$3-2,I504+1,(YEAR!$C$2+YEAR!$C$3-1)&amp;"       :="))</f>
        <v>1</v>
      </c>
      <c r="K504">
        <f ca="1">IF(J504&lt;1.1,J504,IF(J504&lt;YEAR!$C$2+YEAR!$C$3-2,J504+1,(YEAR!$C$2+YEAR!$C$3-1)&amp;"       :="))</f>
        <v>1</v>
      </c>
      <c r="L504">
        <f ca="1">IF(K504&lt;1.1,K504,IF(K504&lt;YEAR!$C$2+YEAR!$C$3-2,K504+1,(YEAR!$C$2+YEAR!$C$3-1)&amp;"       :="))</f>
        <v>1</v>
      </c>
      <c r="M504">
        <f ca="1">IF(L504&lt;1.1,L504,IF(L504&lt;YEAR!$C$2+YEAR!$C$3-2,L504+1,(YEAR!$C$2+YEAR!$C$3-1)&amp;"       :="))</f>
        <v>1</v>
      </c>
      <c r="N504">
        <f ca="1">IF(M504&lt;1.1,M504,IF(M504&lt;YEAR!$C$2+YEAR!$C$3-2,M504+1,(YEAR!$C$2+YEAR!$C$3-1)&amp;"       :="))</f>
        <v>1</v>
      </c>
      <c r="O504">
        <f ca="1">IF(N504&lt;1.1,N504,IF(N504&lt;YEAR!$C$2+YEAR!$C$3-2,N504+1,(YEAR!$C$2+YEAR!$C$3-1)&amp;"       :="))</f>
        <v>1</v>
      </c>
      <c r="P504">
        <f ca="1">IF(O504&lt;1.1,O504,IF(O504&lt;YEAR!$C$2+YEAR!$C$3-2,O504+1,(YEAR!$C$2+YEAR!$C$3-1)&amp;"       :="))</f>
        <v>1</v>
      </c>
      <c r="Q504">
        <f ca="1">IF(P504&lt;1.1,P504,IF(P504&lt;YEAR!$C$2+YEAR!$C$3-2,P504+1,(YEAR!$C$2+YEAR!$C$3-1)&amp;"       :="))</f>
        <v>1</v>
      </c>
      <c r="R504">
        <f ca="1">IF(Q504&lt;1.1,Q504,IF(Q504&lt;YEAR!$C$2+YEAR!$C$3-2,Q504+1,(YEAR!$C$2+YEAR!$C$3-1)&amp;"       :="))</f>
        <v>1</v>
      </c>
      <c r="S504">
        <f ca="1">IF(R504&lt;1.1,R504,IF(R504&lt;YEAR!$C$2+YEAR!$C$3-2,R504+1,(YEAR!$C$2+YEAR!$C$3-1)&amp;"       :="))</f>
        <v>1</v>
      </c>
      <c r="T504">
        <f ca="1">IF(S504&lt;1.1,S504,IF(S504&lt;YEAR!$C$2+YEAR!$C$3-2,S504+1,(YEAR!$C$2+YEAR!$C$3-1)&amp;"       :="))</f>
        <v>1</v>
      </c>
      <c r="U504">
        <f ca="1">IF(T504&lt;1.1,T504,IF(T504&lt;YEAR!$C$2+YEAR!$C$3-2,T504+1,(YEAR!$C$2+YEAR!$C$3-1)&amp;"       :="))</f>
        <v>1</v>
      </c>
      <c r="V504">
        <f ca="1">IF(U504&lt;1.1,U504,IF(U504&lt;YEAR!$C$2+YEAR!$C$3-2,U504+1,(YEAR!$C$2+YEAR!$C$3-1)&amp;"       :="))</f>
        <v>1</v>
      </c>
      <c r="W504">
        <f ca="1">IF(V504&lt;1.1,V504,IF(V504&lt;YEAR!$C$2+YEAR!$C$3-2,V504+1,(YEAR!$C$2+YEAR!$C$3-1)&amp;"       :="))</f>
        <v>1</v>
      </c>
      <c r="X504">
        <f ca="1">IF(W504&lt;1.1,W504,IF(W504&lt;YEAR!$C$2+YEAR!$C$3-2,W504+1,(YEAR!$C$2+YEAR!$C$3-1)&amp;"       :="))</f>
        <v>1</v>
      </c>
      <c r="Y504">
        <f ca="1">IF(X504&lt;1.1,X504,IF(X504&lt;YEAR!$C$2+YEAR!$C$3-2,X504+1,(YEAR!$C$2+YEAR!$C$3-1)&amp;"       :="))</f>
        <v>1</v>
      </c>
      <c r="Z504">
        <f ca="1">IF(Y504&lt;1.1,Y504,IF(Y504&lt;YEAR!$C$2+YEAR!$C$3-2,Y504+1,(YEAR!$C$2+YEAR!$C$3-1)&amp;"       :="))</f>
        <v>1</v>
      </c>
      <c r="AA504">
        <f ca="1">IF(Z504&lt;1.1,Z504,IF(Z504&lt;YEAR!$C$2+YEAR!$C$3-2,Z504+1,(YEAR!$C$2+YEAR!$C$3-1)&amp;"       :="))</f>
        <v>1</v>
      </c>
      <c r="AB504">
        <f ca="1">IF(AA504&lt;1.1,AA504,IF(AA504&lt;YEAR!$C$2+YEAR!$C$3-2,AA504+1,(YEAR!$C$2+YEAR!$C$3-1)&amp;"       :="))</f>
        <v>1</v>
      </c>
      <c r="AC504">
        <f ca="1">IF(AB504&lt;1.1,AB504,IF(AB504&lt;YEAR!$C$2+YEAR!$C$3-2,AB504+1,(YEAR!$C$2+YEAR!$C$3-1)&amp;"       :="))</f>
        <v>1</v>
      </c>
      <c r="AD504">
        <f ca="1">IF(AC504&lt;1.1,AC504,IF(AC504&lt;YEAR!$C$2+YEAR!$C$3-2,AC504+1,(YEAR!$C$2+YEAR!$C$3-1)&amp;"       :="))</f>
        <v>1</v>
      </c>
      <c r="AE504">
        <f ca="1">IF(AD504&lt;1.1,AD504,IF(AD504&lt;YEAR!$C$2+YEAR!$C$3-2,AD504+1,(YEAR!$C$2+YEAR!$C$3-1)&amp;"       :="))</f>
        <v>1</v>
      </c>
      <c r="AF504">
        <f ca="1">IF(AE504&lt;1.1,AE504,IF(AE504&lt;YEAR!$C$2+YEAR!$C$3-2,AE504+1,(YEAR!$C$2+YEAR!$C$3-1)&amp;"       :="))</f>
        <v>1</v>
      </c>
      <c r="AG504">
        <f ca="1">IF(AF504&lt;1.1,AF504,IF(AF504&lt;YEAR!$C$2+YEAR!$C$3-2,AF504+1,(YEAR!$C$2+YEAR!$C$3-1)&amp;"       :="))</f>
        <v>1</v>
      </c>
      <c r="AH504">
        <f ca="1">IF(AG504&lt;1.1,AG504,IF(AG504&lt;YEAR!$C$2+YEAR!$C$3-2,AG504+1,(YEAR!$C$2+YEAR!$C$3-1)&amp;"       :="))</f>
        <v>1</v>
      </c>
      <c r="AI504">
        <f ca="1">IF(AH504&lt;1.1,AH504,IF(AH504&lt;YEAR!$C$2+YEAR!$C$3-2,AH504+1,(YEAR!$C$2+YEAR!$C$3-1)&amp;"       :="))</f>
        <v>1</v>
      </c>
      <c r="AJ504">
        <f ca="1">IF(AI504&lt;1.1,AI504,IF(AI504&lt;YEAR!$C$2+YEAR!$C$3-2,AI504+1,(YEAR!$C$2+YEAR!$C$3-1)&amp;"       :="))</f>
        <v>1</v>
      </c>
    </row>
    <row r="505" spans="1:36">
      <c r="A505">
        <f t="shared" ca="1" si="33"/>
        <v>13</v>
      </c>
      <c r="B505" t="s">
        <v>51</v>
      </c>
      <c r="C505" t="str">
        <f ca="1">IF(D505="",OFFSET(AvailabilityFactor!A$1,A505,0),C504)</f>
        <v>D2HYBC01</v>
      </c>
      <c r="D505" t="str" cm="1">
        <f t="array" aca="1" ref="D505" ca="1">IF(D504="",TS_DRC!$P$5,OFFSET(TS_DRC!P$5,RIGHT(D504,2),0,TRUE))</f>
        <v>TS09</v>
      </c>
      <c r="E505" t="str">
        <f t="shared" ca="1" si="35"/>
        <v>TS09</v>
      </c>
      <c r="F505">
        <f ca="1">IF($D505="",YEAR!C$2,1)</f>
        <v>1</v>
      </c>
      <c r="G505">
        <f ca="1">IF(F505&lt;1.1,F505,IF(F505&lt;YEAR!$C$2+YEAR!$C$3-2,F505+1,(YEAR!$C$2+YEAR!$C$3-1)&amp;"       :="))</f>
        <v>1</v>
      </c>
      <c r="H505">
        <f ca="1">IF(G505&lt;1.1,G505,IF(G505&lt;YEAR!$C$2+YEAR!$C$3-2,G505+1,(YEAR!$C$2+YEAR!$C$3-1)&amp;"       :="))</f>
        <v>1</v>
      </c>
      <c r="I505">
        <f ca="1">IF(H505&lt;1.1,H505,IF(H505&lt;YEAR!$C$2+YEAR!$C$3-2,H505+1,(YEAR!$C$2+YEAR!$C$3-1)&amp;"       :="))</f>
        <v>1</v>
      </c>
      <c r="J505">
        <f ca="1">IF(I505&lt;1.1,I505,IF(I505&lt;YEAR!$C$2+YEAR!$C$3-2,I505+1,(YEAR!$C$2+YEAR!$C$3-1)&amp;"       :="))</f>
        <v>1</v>
      </c>
      <c r="K505">
        <f ca="1">IF(J505&lt;1.1,J505,IF(J505&lt;YEAR!$C$2+YEAR!$C$3-2,J505+1,(YEAR!$C$2+YEAR!$C$3-1)&amp;"       :="))</f>
        <v>1</v>
      </c>
      <c r="L505">
        <f ca="1">IF(K505&lt;1.1,K505,IF(K505&lt;YEAR!$C$2+YEAR!$C$3-2,K505+1,(YEAR!$C$2+YEAR!$C$3-1)&amp;"       :="))</f>
        <v>1</v>
      </c>
      <c r="M505">
        <f ca="1">IF(L505&lt;1.1,L505,IF(L505&lt;YEAR!$C$2+YEAR!$C$3-2,L505+1,(YEAR!$C$2+YEAR!$C$3-1)&amp;"       :="))</f>
        <v>1</v>
      </c>
      <c r="N505">
        <f ca="1">IF(M505&lt;1.1,M505,IF(M505&lt;YEAR!$C$2+YEAR!$C$3-2,M505+1,(YEAR!$C$2+YEAR!$C$3-1)&amp;"       :="))</f>
        <v>1</v>
      </c>
      <c r="O505">
        <f ca="1">IF(N505&lt;1.1,N505,IF(N505&lt;YEAR!$C$2+YEAR!$C$3-2,N505+1,(YEAR!$C$2+YEAR!$C$3-1)&amp;"       :="))</f>
        <v>1</v>
      </c>
      <c r="P505">
        <f ca="1">IF(O505&lt;1.1,O505,IF(O505&lt;YEAR!$C$2+YEAR!$C$3-2,O505+1,(YEAR!$C$2+YEAR!$C$3-1)&amp;"       :="))</f>
        <v>1</v>
      </c>
      <c r="Q505">
        <f ca="1">IF(P505&lt;1.1,P505,IF(P505&lt;YEAR!$C$2+YEAR!$C$3-2,P505+1,(YEAR!$C$2+YEAR!$C$3-1)&amp;"       :="))</f>
        <v>1</v>
      </c>
      <c r="R505">
        <f ca="1">IF(Q505&lt;1.1,Q505,IF(Q505&lt;YEAR!$C$2+YEAR!$C$3-2,Q505+1,(YEAR!$C$2+YEAR!$C$3-1)&amp;"       :="))</f>
        <v>1</v>
      </c>
      <c r="S505">
        <f ca="1">IF(R505&lt;1.1,R505,IF(R505&lt;YEAR!$C$2+YEAR!$C$3-2,R505+1,(YEAR!$C$2+YEAR!$C$3-1)&amp;"       :="))</f>
        <v>1</v>
      </c>
      <c r="T505">
        <f ca="1">IF(S505&lt;1.1,S505,IF(S505&lt;YEAR!$C$2+YEAR!$C$3-2,S505+1,(YEAR!$C$2+YEAR!$C$3-1)&amp;"       :="))</f>
        <v>1</v>
      </c>
      <c r="U505">
        <f ca="1">IF(T505&lt;1.1,T505,IF(T505&lt;YEAR!$C$2+YEAR!$C$3-2,T505+1,(YEAR!$C$2+YEAR!$C$3-1)&amp;"       :="))</f>
        <v>1</v>
      </c>
      <c r="V505">
        <f ca="1">IF(U505&lt;1.1,U505,IF(U505&lt;YEAR!$C$2+YEAR!$C$3-2,U505+1,(YEAR!$C$2+YEAR!$C$3-1)&amp;"       :="))</f>
        <v>1</v>
      </c>
      <c r="W505">
        <f ca="1">IF(V505&lt;1.1,V505,IF(V505&lt;YEAR!$C$2+YEAR!$C$3-2,V505+1,(YEAR!$C$2+YEAR!$C$3-1)&amp;"       :="))</f>
        <v>1</v>
      </c>
      <c r="X505">
        <f ca="1">IF(W505&lt;1.1,W505,IF(W505&lt;YEAR!$C$2+YEAR!$C$3-2,W505+1,(YEAR!$C$2+YEAR!$C$3-1)&amp;"       :="))</f>
        <v>1</v>
      </c>
      <c r="Y505">
        <f ca="1">IF(X505&lt;1.1,X505,IF(X505&lt;YEAR!$C$2+YEAR!$C$3-2,X505+1,(YEAR!$C$2+YEAR!$C$3-1)&amp;"       :="))</f>
        <v>1</v>
      </c>
      <c r="Z505">
        <f ca="1">IF(Y505&lt;1.1,Y505,IF(Y505&lt;YEAR!$C$2+YEAR!$C$3-2,Y505+1,(YEAR!$C$2+YEAR!$C$3-1)&amp;"       :="))</f>
        <v>1</v>
      </c>
      <c r="AA505">
        <f ca="1">IF(Z505&lt;1.1,Z505,IF(Z505&lt;YEAR!$C$2+YEAR!$C$3-2,Z505+1,(YEAR!$C$2+YEAR!$C$3-1)&amp;"       :="))</f>
        <v>1</v>
      </c>
      <c r="AB505">
        <f ca="1">IF(AA505&lt;1.1,AA505,IF(AA505&lt;YEAR!$C$2+YEAR!$C$3-2,AA505+1,(YEAR!$C$2+YEAR!$C$3-1)&amp;"       :="))</f>
        <v>1</v>
      </c>
      <c r="AC505">
        <f ca="1">IF(AB505&lt;1.1,AB505,IF(AB505&lt;YEAR!$C$2+YEAR!$C$3-2,AB505+1,(YEAR!$C$2+YEAR!$C$3-1)&amp;"       :="))</f>
        <v>1</v>
      </c>
      <c r="AD505">
        <f ca="1">IF(AC505&lt;1.1,AC505,IF(AC505&lt;YEAR!$C$2+YEAR!$C$3-2,AC505+1,(YEAR!$C$2+YEAR!$C$3-1)&amp;"       :="))</f>
        <v>1</v>
      </c>
      <c r="AE505">
        <f ca="1">IF(AD505&lt;1.1,AD505,IF(AD505&lt;YEAR!$C$2+YEAR!$C$3-2,AD505+1,(YEAR!$C$2+YEAR!$C$3-1)&amp;"       :="))</f>
        <v>1</v>
      </c>
      <c r="AF505">
        <f ca="1">IF(AE505&lt;1.1,AE505,IF(AE505&lt;YEAR!$C$2+YEAR!$C$3-2,AE505+1,(YEAR!$C$2+YEAR!$C$3-1)&amp;"       :="))</f>
        <v>1</v>
      </c>
      <c r="AG505">
        <f ca="1">IF(AF505&lt;1.1,AF505,IF(AF505&lt;YEAR!$C$2+YEAR!$C$3-2,AF505+1,(YEAR!$C$2+YEAR!$C$3-1)&amp;"       :="))</f>
        <v>1</v>
      </c>
      <c r="AH505">
        <f ca="1">IF(AG505&lt;1.1,AG505,IF(AG505&lt;YEAR!$C$2+YEAR!$C$3-2,AG505+1,(YEAR!$C$2+YEAR!$C$3-1)&amp;"       :="))</f>
        <v>1</v>
      </c>
      <c r="AI505">
        <f ca="1">IF(AH505&lt;1.1,AH505,IF(AH505&lt;YEAR!$C$2+YEAR!$C$3-2,AH505+1,(YEAR!$C$2+YEAR!$C$3-1)&amp;"       :="))</f>
        <v>1</v>
      </c>
      <c r="AJ505">
        <f ca="1">IF(AI505&lt;1.1,AI505,IF(AI505&lt;YEAR!$C$2+YEAR!$C$3-2,AI505+1,(YEAR!$C$2+YEAR!$C$3-1)&amp;"       :="))</f>
        <v>1</v>
      </c>
    </row>
    <row r="506" spans="1:36">
      <c r="A506">
        <f t="shared" ca="1" si="33"/>
        <v>13</v>
      </c>
      <c r="B506" t="s">
        <v>51</v>
      </c>
      <c r="C506" t="str">
        <f ca="1">IF(D506="",OFFSET(AvailabilityFactor!A$1,A506,0),C505)</f>
        <v>D2HYBC01</v>
      </c>
      <c r="D506" t="str" cm="1">
        <f t="array" aca="1" ref="D506" ca="1">IF(D505="",TS_DRC!$P$5,OFFSET(TS_DRC!P$5,RIGHT(D505,2),0,TRUE))</f>
        <v>TS10</v>
      </c>
      <c r="E506" t="str">
        <f t="shared" ca="1" si="35"/>
        <v>TS10</v>
      </c>
      <c r="F506">
        <f ca="1">IF($D506="",YEAR!C$2,1)</f>
        <v>1</v>
      </c>
      <c r="G506">
        <f ca="1">IF(F506&lt;1.1,F506,IF(F506&lt;YEAR!$C$2+YEAR!$C$3-2,F506+1,(YEAR!$C$2+YEAR!$C$3-1)&amp;"       :="))</f>
        <v>1</v>
      </c>
      <c r="H506">
        <f ca="1">IF(G506&lt;1.1,G506,IF(G506&lt;YEAR!$C$2+YEAR!$C$3-2,G506+1,(YEAR!$C$2+YEAR!$C$3-1)&amp;"       :="))</f>
        <v>1</v>
      </c>
      <c r="I506">
        <f ca="1">IF(H506&lt;1.1,H506,IF(H506&lt;YEAR!$C$2+YEAR!$C$3-2,H506+1,(YEAR!$C$2+YEAR!$C$3-1)&amp;"       :="))</f>
        <v>1</v>
      </c>
      <c r="J506">
        <f ca="1">IF(I506&lt;1.1,I506,IF(I506&lt;YEAR!$C$2+YEAR!$C$3-2,I506+1,(YEAR!$C$2+YEAR!$C$3-1)&amp;"       :="))</f>
        <v>1</v>
      </c>
      <c r="K506">
        <f ca="1">IF(J506&lt;1.1,J506,IF(J506&lt;YEAR!$C$2+YEAR!$C$3-2,J506+1,(YEAR!$C$2+YEAR!$C$3-1)&amp;"       :="))</f>
        <v>1</v>
      </c>
      <c r="L506">
        <f ca="1">IF(K506&lt;1.1,K506,IF(K506&lt;YEAR!$C$2+YEAR!$C$3-2,K506+1,(YEAR!$C$2+YEAR!$C$3-1)&amp;"       :="))</f>
        <v>1</v>
      </c>
      <c r="M506">
        <f ca="1">IF(L506&lt;1.1,L506,IF(L506&lt;YEAR!$C$2+YEAR!$C$3-2,L506+1,(YEAR!$C$2+YEAR!$C$3-1)&amp;"       :="))</f>
        <v>1</v>
      </c>
      <c r="N506">
        <f ca="1">IF(M506&lt;1.1,M506,IF(M506&lt;YEAR!$C$2+YEAR!$C$3-2,M506+1,(YEAR!$C$2+YEAR!$C$3-1)&amp;"       :="))</f>
        <v>1</v>
      </c>
      <c r="O506">
        <f ca="1">IF(N506&lt;1.1,N506,IF(N506&lt;YEAR!$C$2+YEAR!$C$3-2,N506+1,(YEAR!$C$2+YEAR!$C$3-1)&amp;"       :="))</f>
        <v>1</v>
      </c>
      <c r="P506">
        <f ca="1">IF(O506&lt;1.1,O506,IF(O506&lt;YEAR!$C$2+YEAR!$C$3-2,O506+1,(YEAR!$C$2+YEAR!$C$3-1)&amp;"       :="))</f>
        <v>1</v>
      </c>
      <c r="Q506">
        <f ca="1">IF(P506&lt;1.1,P506,IF(P506&lt;YEAR!$C$2+YEAR!$C$3-2,P506+1,(YEAR!$C$2+YEAR!$C$3-1)&amp;"       :="))</f>
        <v>1</v>
      </c>
      <c r="R506">
        <f ca="1">IF(Q506&lt;1.1,Q506,IF(Q506&lt;YEAR!$C$2+YEAR!$C$3-2,Q506+1,(YEAR!$C$2+YEAR!$C$3-1)&amp;"       :="))</f>
        <v>1</v>
      </c>
      <c r="S506">
        <f ca="1">IF(R506&lt;1.1,R506,IF(R506&lt;YEAR!$C$2+YEAR!$C$3-2,R506+1,(YEAR!$C$2+YEAR!$C$3-1)&amp;"       :="))</f>
        <v>1</v>
      </c>
      <c r="T506">
        <f ca="1">IF(S506&lt;1.1,S506,IF(S506&lt;YEAR!$C$2+YEAR!$C$3-2,S506+1,(YEAR!$C$2+YEAR!$C$3-1)&amp;"       :="))</f>
        <v>1</v>
      </c>
      <c r="U506">
        <f ca="1">IF(T506&lt;1.1,T506,IF(T506&lt;YEAR!$C$2+YEAR!$C$3-2,T506+1,(YEAR!$C$2+YEAR!$C$3-1)&amp;"       :="))</f>
        <v>1</v>
      </c>
      <c r="V506">
        <f ca="1">IF(U506&lt;1.1,U506,IF(U506&lt;YEAR!$C$2+YEAR!$C$3-2,U506+1,(YEAR!$C$2+YEAR!$C$3-1)&amp;"       :="))</f>
        <v>1</v>
      </c>
      <c r="W506">
        <f ca="1">IF(V506&lt;1.1,V506,IF(V506&lt;YEAR!$C$2+YEAR!$C$3-2,V506+1,(YEAR!$C$2+YEAR!$C$3-1)&amp;"       :="))</f>
        <v>1</v>
      </c>
      <c r="X506">
        <f ca="1">IF(W506&lt;1.1,W506,IF(W506&lt;YEAR!$C$2+YEAR!$C$3-2,W506+1,(YEAR!$C$2+YEAR!$C$3-1)&amp;"       :="))</f>
        <v>1</v>
      </c>
      <c r="Y506">
        <f ca="1">IF(X506&lt;1.1,X506,IF(X506&lt;YEAR!$C$2+YEAR!$C$3-2,X506+1,(YEAR!$C$2+YEAR!$C$3-1)&amp;"       :="))</f>
        <v>1</v>
      </c>
      <c r="Z506">
        <f ca="1">IF(Y506&lt;1.1,Y506,IF(Y506&lt;YEAR!$C$2+YEAR!$C$3-2,Y506+1,(YEAR!$C$2+YEAR!$C$3-1)&amp;"       :="))</f>
        <v>1</v>
      </c>
      <c r="AA506">
        <f ca="1">IF(Z506&lt;1.1,Z506,IF(Z506&lt;YEAR!$C$2+YEAR!$C$3-2,Z506+1,(YEAR!$C$2+YEAR!$C$3-1)&amp;"       :="))</f>
        <v>1</v>
      </c>
      <c r="AB506">
        <f ca="1">IF(AA506&lt;1.1,AA506,IF(AA506&lt;YEAR!$C$2+YEAR!$C$3-2,AA506+1,(YEAR!$C$2+YEAR!$C$3-1)&amp;"       :="))</f>
        <v>1</v>
      </c>
      <c r="AC506">
        <f ca="1">IF(AB506&lt;1.1,AB506,IF(AB506&lt;YEAR!$C$2+YEAR!$C$3-2,AB506+1,(YEAR!$C$2+YEAR!$C$3-1)&amp;"       :="))</f>
        <v>1</v>
      </c>
      <c r="AD506">
        <f ca="1">IF(AC506&lt;1.1,AC506,IF(AC506&lt;YEAR!$C$2+YEAR!$C$3-2,AC506+1,(YEAR!$C$2+YEAR!$C$3-1)&amp;"       :="))</f>
        <v>1</v>
      </c>
      <c r="AE506">
        <f ca="1">IF(AD506&lt;1.1,AD506,IF(AD506&lt;YEAR!$C$2+YEAR!$C$3-2,AD506+1,(YEAR!$C$2+YEAR!$C$3-1)&amp;"       :="))</f>
        <v>1</v>
      </c>
      <c r="AF506">
        <f ca="1">IF(AE506&lt;1.1,AE506,IF(AE506&lt;YEAR!$C$2+YEAR!$C$3-2,AE506+1,(YEAR!$C$2+YEAR!$C$3-1)&amp;"       :="))</f>
        <v>1</v>
      </c>
      <c r="AG506">
        <f ca="1">IF(AF506&lt;1.1,AF506,IF(AF506&lt;YEAR!$C$2+YEAR!$C$3-2,AF506+1,(YEAR!$C$2+YEAR!$C$3-1)&amp;"       :="))</f>
        <v>1</v>
      </c>
      <c r="AH506">
        <f ca="1">IF(AG506&lt;1.1,AG506,IF(AG506&lt;YEAR!$C$2+YEAR!$C$3-2,AG506+1,(YEAR!$C$2+YEAR!$C$3-1)&amp;"       :="))</f>
        <v>1</v>
      </c>
      <c r="AI506">
        <f ca="1">IF(AH506&lt;1.1,AH506,IF(AH506&lt;YEAR!$C$2+YEAR!$C$3-2,AH506+1,(YEAR!$C$2+YEAR!$C$3-1)&amp;"       :="))</f>
        <v>1</v>
      </c>
      <c r="AJ506">
        <f ca="1">IF(AI506&lt;1.1,AI506,IF(AI506&lt;YEAR!$C$2+YEAR!$C$3-2,AI506+1,(YEAR!$C$2+YEAR!$C$3-1)&amp;"       :="))</f>
        <v>1</v>
      </c>
    </row>
    <row r="507" spans="1:36">
      <c r="A507">
        <f t="shared" ca="1" si="33"/>
        <v>13</v>
      </c>
      <c r="B507" t="s">
        <v>51</v>
      </c>
      <c r="C507" t="str">
        <f ca="1">IF(D507="",OFFSET(AvailabilityFactor!A$1,A507,0),C506)</f>
        <v>D2HYBC01</v>
      </c>
      <c r="D507" t="str" cm="1">
        <f t="array" aca="1" ref="D507" ca="1">IF(D506="",TS_DRC!$P$5,OFFSET(TS_DRC!P$5,RIGHT(D506,2),0,TRUE))</f>
        <v>TS11</v>
      </c>
      <c r="E507" t="str">
        <f t="shared" ca="1" si="35"/>
        <v>TS11</v>
      </c>
      <c r="F507">
        <f ca="1">IF($D507="",YEAR!C$2,1)</f>
        <v>1</v>
      </c>
      <c r="G507">
        <f ca="1">IF(F507&lt;1.1,F507,IF(F507&lt;YEAR!$C$2+YEAR!$C$3-2,F507+1,(YEAR!$C$2+YEAR!$C$3-1)&amp;"       :="))</f>
        <v>1</v>
      </c>
      <c r="H507">
        <f ca="1">IF(G507&lt;1.1,G507,IF(G507&lt;YEAR!$C$2+YEAR!$C$3-2,G507+1,(YEAR!$C$2+YEAR!$C$3-1)&amp;"       :="))</f>
        <v>1</v>
      </c>
      <c r="I507">
        <f ca="1">IF(H507&lt;1.1,H507,IF(H507&lt;YEAR!$C$2+YEAR!$C$3-2,H507+1,(YEAR!$C$2+YEAR!$C$3-1)&amp;"       :="))</f>
        <v>1</v>
      </c>
      <c r="J507">
        <f ca="1">IF(I507&lt;1.1,I507,IF(I507&lt;YEAR!$C$2+YEAR!$C$3-2,I507+1,(YEAR!$C$2+YEAR!$C$3-1)&amp;"       :="))</f>
        <v>1</v>
      </c>
      <c r="K507">
        <f ca="1">IF(J507&lt;1.1,J507,IF(J507&lt;YEAR!$C$2+YEAR!$C$3-2,J507+1,(YEAR!$C$2+YEAR!$C$3-1)&amp;"       :="))</f>
        <v>1</v>
      </c>
      <c r="L507">
        <f ca="1">IF(K507&lt;1.1,K507,IF(K507&lt;YEAR!$C$2+YEAR!$C$3-2,K507+1,(YEAR!$C$2+YEAR!$C$3-1)&amp;"       :="))</f>
        <v>1</v>
      </c>
      <c r="M507">
        <f ca="1">IF(L507&lt;1.1,L507,IF(L507&lt;YEAR!$C$2+YEAR!$C$3-2,L507+1,(YEAR!$C$2+YEAR!$C$3-1)&amp;"       :="))</f>
        <v>1</v>
      </c>
      <c r="N507">
        <f ca="1">IF(M507&lt;1.1,M507,IF(M507&lt;YEAR!$C$2+YEAR!$C$3-2,M507+1,(YEAR!$C$2+YEAR!$C$3-1)&amp;"       :="))</f>
        <v>1</v>
      </c>
      <c r="O507">
        <f ca="1">IF(N507&lt;1.1,N507,IF(N507&lt;YEAR!$C$2+YEAR!$C$3-2,N507+1,(YEAR!$C$2+YEAR!$C$3-1)&amp;"       :="))</f>
        <v>1</v>
      </c>
      <c r="P507">
        <f ca="1">IF(O507&lt;1.1,O507,IF(O507&lt;YEAR!$C$2+YEAR!$C$3-2,O507+1,(YEAR!$C$2+YEAR!$C$3-1)&amp;"       :="))</f>
        <v>1</v>
      </c>
      <c r="Q507">
        <f ca="1">IF(P507&lt;1.1,P507,IF(P507&lt;YEAR!$C$2+YEAR!$C$3-2,P507+1,(YEAR!$C$2+YEAR!$C$3-1)&amp;"       :="))</f>
        <v>1</v>
      </c>
      <c r="R507">
        <f ca="1">IF(Q507&lt;1.1,Q507,IF(Q507&lt;YEAR!$C$2+YEAR!$C$3-2,Q507+1,(YEAR!$C$2+YEAR!$C$3-1)&amp;"       :="))</f>
        <v>1</v>
      </c>
      <c r="S507">
        <f ca="1">IF(R507&lt;1.1,R507,IF(R507&lt;YEAR!$C$2+YEAR!$C$3-2,R507+1,(YEAR!$C$2+YEAR!$C$3-1)&amp;"       :="))</f>
        <v>1</v>
      </c>
      <c r="T507">
        <f ca="1">IF(S507&lt;1.1,S507,IF(S507&lt;YEAR!$C$2+YEAR!$C$3-2,S507+1,(YEAR!$C$2+YEAR!$C$3-1)&amp;"       :="))</f>
        <v>1</v>
      </c>
      <c r="U507">
        <f ca="1">IF(T507&lt;1.1,T507,IF(T507&lt;YEAR!$C$2+YEAR!$C$3-2,T507+1,(YEAR!$C$2+YEAR!$C$3-1)&amp;"       :="))</f>
        <v>1</v>
      </c>
      <c r="V507">
        <f ca="1">IF(U507&lt;1.1,U507,IF(U507&lt;YEAR!$C$2+YEAR!$C$3-2,U507+1,(YEAR!$C$2+YEAR!$C$3-1)&amp;"       :="))</f>
        <v>1</v>
      </c>
      <c r="W507">
        <f ca="1">IF(V507&lt;1.1,V507,IF(V507&lt;YEAR!$C$2+YEAR!$C$3-2,V507+1,(YEAR!$C$2+YEAR!$C$3-1)&amp;"       :="))</f>
        <v>1</v>
      </c>
      <c r="X507">
        <f ca="1">IF(W507&lt;1.1,W507,IF(W507&lt;YEAR!$C$2+YEAR!$C$3-2,W507+1,(YEAR!$C$2+YEAR!$C$3-1)&amp;"       :="))</f>
        <v>1</v>
      </c>
      <c r="Y507">
        <f ca="1">IF(X507&lt;1.1,X507,IF(X507&lt;YEAR!$C$2+YEAR!$C$3-2,X507+1,(YEAR!$C$2+YEAR!$C$3-1)&amp;"       :="))</f>
        <v>1</v>
      </c>
      <c r="Z507">
        <f ca="1">IF(Y507&lt;1.1,Y507,IF(Y507&lt;YEAR!$C$2+YEAR!$C$3-2,Y507+1,(YEAR!$C$2+YEAR!$C$3-1)&amp;"       :="))</f>
        <v>1</v>
      </c>
      <c r="AA507">
        <f ca="1">IF(Z507&lt;1.1,Z507,IF(Z507&lt;YEAR!$C$2+YEAR!$C$3-2,Z507+1,(YEAR!$C$2+YEAR!$C$3-1)&amp;"       :="))</f>
        <v>1</v>
      </c>
      <c r="AB507">
        <f ca="1">IF(AA507&lt;1.1,AA507,IF(AA507&lt;YEAR!$C$2+YEAR!$C$3-2,AA507+1,(YEAR!$C$2+YEAR!$C$3-1)&amp;"       :="))</f>
        <v>1</v>
      </c>
      <c r="AC507">
        <f ca="1">IF(AB507&lt;1.1,AB507,IF(AB507&lt;YEAR!$C$2+YEAR!$C$3-2,AB507+1,(YEAR!$C$2+YEAR!$C$3-1)&amp;"       :="))</f>
        <v>1</v>
      </c>
      <c r="AD507">
        <f ca="1">IF(AC507&lt;1.1,AC507,IF(AC507&lt;YEAR!$C$2+YEAR!$C$3-2,AC507+1,(YEAR!$C$2+YEAR!$C$3-1)&amp;"       :="))</f>
        <v>1</v>
      </c>
      <c r="AE507">
        <f ca="1">IF(AD507&lt;1.1,AD507,IF(AD507&lt;YEAR!$C$2+YEAR!$C$3-2,AD507+1,(YEAR!$C$2+YEAR!$C$3-1)&amp;"       :="))</f>
        <v>1</v>
      </c>
      <c r="AF507">
        <f ca="1">IF(AE507&lt;1.1,AE507,IF(AE507&lt;YEAR!$C$2+YEAR!$C$3-2,AE507+1,(YEAR!$C$2+YEAR!$C$3-1)&amp;"       :="))</f>
        <v>1</v>
      </c>
      <c r="AG507">
        <f ca="1">IF(AF507&lt;1.1,AF507,IF(AF507&lt;YEAR!$C$2+YEAR!$C$3-2,AF507+1,(YEAR!$C$2+YEAR!$C$3-1)&amp;"       :="))</f>
        <v>1</v>
      </c>
      <c r="AH507">
        <f ca="1">IF(AG507&lt;1.1,AG507,IF(AG507&lt;YEAR!$C$2+YEAR!$C$3-2,AG507+1,(YEAR!$C$2+YEAR!$C$3-1)&amp;"       :="))</f>
        <v>1</v>
      </c>
      <c r="AI507">
        <f ca="1">IF(AH507&lt;1.1,AH507,IF(AH507&lt;YEAR!$C$2+YEAR!$C$3-2,AH507+1,(YEAR!$C$2+YEAR!$C$3-1)&amp;"       :="))</f>
        <v>1</v>
      </c>
      <c r="AJ507">
        <f ca="1">IF(AI507&lt;1.1,AI507,IF(AI507&lt;YEAR!$C$2+YEAR!$C$3-2,AI507+1,(YEAR!$C$2+YEAR!$C$3-1)&amp;"       :="))</f>
        <v>1</v>
      </c>
    </row>
    <row r="508" spans="1:36">
      <c r="A508">
        <f t="shared" ca="1" si="33"/>
        <v>13</v>
      </c>
      <c r="B508" t="s">
        <v>51</v>
      </c>
      <c r="C508" t="str">
        <f ca="1">IF(D508="",OFFSET(AvailabilityFactor!A$1,A508,0),C507)</f>
        <v>D2HYBC01</v>
      </c>
      <c r="D508" t="str" cm="1">
        <f t="array" aca="1" ref="D508" ca="1">IF(D507="",TS_DRC!$P$5,OFFSET(TS_DRC!P$5,RIGHT(D507,2),0,TRUE))</f>
        <v>TS12</v>
      </c>
      <c r="E508" t="str">
        <f t="shared" ca="1" si="35"/>
        <v>TS12</v>
      </c>
      <c r="F508">
        <f ca="1">IF($D508="",YEAR!C$2,1)</f>
        <v>1</v>
      </c>
      <c r="G508">
        <f ca="1">IF(F508&lt;1.1,F508,IF(F508&lt;YEAR!$C$2+YEAR!$C$3-2,F508+1,(YEAR!$C$2+YEAR!$C$3-1)&amp;"       :="))</f>
        <v>1</v>
      </c>
      <c r="H508">
        <f ca="1">IF(G508&lt;1.1,G508,IF(G508&lt;YEAR!$C$2+YEAR!$C$3-2,G508+1,(YEAR!$C$2+YEAR!$C$3-1)&amp;"       :="))</f>
        <v>1</v>
      </c>
      <c r="I508">
        <f ca="1">IF(H508&lt;1.1,H508,IF(H508&lt;YEAR!$C$2+YEAR!$C$3-2,H508+1,(YEAR!$C$2+YEAR!$C$3-1)&amp;"       :="))</f>
        <v>1</v>
      </c>
      <c r="J508">
        <f ca="1">IF(I508&lt;1.1,I508,IF(I508&lt;YEAR!$C$2+YEAR!$C$3-2,I508+1,(YEAR!$C$2+YEAR!$C$3-1)&amp;"       :="))</f>
        <v>1</v>
      </c>
      <c r="K508">
        <f ca="1">IF(J508&lt;1.1,J508,IF(J508&lt;YEAR!$C$2+YEAR!$C$3-2,J508+1,(YEAR!$C$2+YEAR!$C$3-1)&amp;"       :="))</f>
        <v>1</v>
      </c>
      <c r="L508">
        <f ca="1">IF(K508&lt;1.1,K508,IF(K508&lt;YEAR!$C$2+YEAR!$C$3-2,K508+1,(YEAR!$C$2+YEAR!$C$3-1)&amp;"       :="))</f>
        <v>1</v>
      </c>
      <c r="M508">
        <f ca="1">IF(L508&lt;1.1,L508,IF(L508&lt;YEAR!$C$2+YEAR!$C$3-2,L508+1,(YEAR!$C$2+YEAR!$C$3-1)&amp;"       :="))</f>
        <v>1</v>
      </c>
      <c r="N508">
        <f ca="1">IF(M508&lt;1.1,M508,IF(M508&lt;YEAR!$C$2+YEAR!$C$3-2,M508+1,(YEAR!$C$2+YEAR!$C$3-1)&amp;"       :="))</f>
        <v>1</v>
      </c>
      <c r="O508">
        <f ca="1">IF(N508&lt;1.1,N508,IF(N508&lt;YEAR!$C$2+YEAR!$C$3-2,N508+1,(YEAR!$C$2+YEAR!$C$3-1)&amp;"       :="))</f>
        <v>1</v>
      </c>
      <c r="P508">
        <f ca="1">IF(O508&lt;1.1,O508,IF(O508&lt;YEAR!$C$2+YEAR!$C$3-2,O508+1,(YEAR!$C$2+YEAR!$C$3-1)&amp;"       :="))</f>
        <v>1</v>
      </c>
      <c r="Q508">
        <f ca="1">IF(P508&lt;1.1,P508,IF(P508&lt;YEAR!$C$2+YEAR!$C$3-2,P508+1,(YEAR!$C$2+YEAR!$C$3-1)&amp;"       :="))</f>
        <v>1</v>
      </c>
      <c r="R508">
        <f ca="1">IF(Q508&lt;1.1,Q508,IF(Q508&lt;YEAR!$C$2+YEAR!$C$3-2,Q508+1,(YEAR!$C$2+YEAR!$C$3-1)&amp;"       :="))</f>
        <v>1</v>
      </c>
      <c r="S508">
        <f ca="1">IF(R508&lt;1.1,R508,IF(R508&lt;YEAR!$C$2+YEAR!$C$3-2,R508+1,(YEAR!$C$2+YEAR!$C$3-1)&amp;"       :="))</f>
        <v>1</v>
      </c>
      <c r="T508">
        <f ca="1">IF(S508&lt;1.1,S508,IF(S508&lt;YEAR!$C$2+YEAR!$C$3-2,S508+1,(YEAR!$C$2+YEAR!$C$3-1)&amp;"       :="))</f>
        <v>1</v>
      </c>
      <c r="U508">
        <f ca="1">IF(T508&lt;1.1,T508,IF(T508&lt;YEAR!$C$2+YEAR!$C$3-2,T508+1,(YEAR!$C$2+YEAR!$C$3-1)&amp;"       :="))</f>
        <v>1</v>
      </c>
      <c r="V508">
        <f ca="1">IF(U508&lt;1.1,U508,IF(U508&lt;YEAR!$C$2+YEAR!$C$3-2,U508+1,(YEAR!$C$2+YEAR!$C$3-1)&amp;"       :="))</f>
        <v>1</v>
      </c>
      <c r="W508">
        <f ca="1">IF(V508&lt;1.1,V508,IF(V508&lt;YEAR!$C$2+YEAR!$C$3-2,V508+1,(YEAR!$C$2+YEAR!$C$3-1)&amp;"       :="))</f>
        <v>1</v>
      </c>
      <c r="X508">
        <f ca="1">IF(W508&lt;1.1,W508,IF(W508&lt;YEAR!$C$2+YEAR!$C$3-2,W508+1,(YEAR!$C$2+YEAR!$C$3-1)&amp;"       :="))</f>
        <v>1</v>
      </c>
      <c r="Y508">
        <f ca="1">IF(X508&lt;1.1,X508,IF(X508&lt;YEAR!$C$2+YEAR!$C$3-2,X508+1,(YEAR!$C$2+YEAR!$C$3-1)&amp;"       :="))</f>
        <v>1</v>
      </c>
      <c r="Z508">
        <f ca="1">IF(Y508&lt;1.1,Y508,IF(Y508&lt;YEAR!$C$2+YEAR!$C$3-2,Y508+1,(YEAR!$C$2+YEAR!$C$3-1)&amp;"       :="))</f>
        <v>1</v>
      </c>
      <c r="AA508">
        <f ca="1">IF(Z508&lt;1.1,Z508,IF(Z508&lt;YEAR!$C$2+YEAR!$C$3-2,Z508+1,(YEAR!$C$2+YEAR!$C$3-1)&amp;"       :="))</f>
        <v>1</v>
      </c>
      <c r="AB508">
        <f ca="1">IF(AA508&lt;1.1,AA508,IF(AA508&lt;YEAR!$C$2+YEAR!$C$3-2,AA508+1,(YEAR!$C$2+YEAR!$C$3-1)&amp;"       :="))</f>
        <v>1</v>
      </c>
      <c r="AC508">
        <f ca="1">IF(AB508&lt;1.1,AB508,IF(AB508&lt;YEAR!$C$2+YEAR!$C$3-2,AB508+1,(YEAR!$C$2+YEAR!$C$3-1)&amp;"       :="))</f>
        <v>1</v>
      </c>
      <c r="AD508">
        <f ca="1">IF(AC508&lt;1.1,AC508,IF(AC508&lt;YEAR!$C$2+YEAR!$C$3-2,AC508+1,(YEAR!$C$2+YEAR!$C$3-1)&amp;"       :="))</f>
        <v>1</v>
      </c>
      <c r="AE508">
        <f ca="1">IF(AD508&lt;1.1,AD508,IF(AD508&lt;YEAR!$C$2+YEAR!$C$3-2,AD508+1,(YEAR!$C$2+YEAR!$C$3-1)&amp;"       :="))</f>
        <v>1</v>
      </c>
      <c r="AF508">
        <f ca="1">IF(AE508&lt;1.1,AE508,IF(AE508&lt;YEAR!$C$2+YEAR!$C$3-2,AE508+1,(YEAR!$C$2+YEAR!$C$3-1)&amp;"       :="))</f>
        <v>1</v>
      </c>
      <c r="AG508">
        <f ca="1">IF(AF508&lt;1.1,AF508,IF(AF508&lt;YEAR!$C$2+YEAR!$C$3-2,AF508+1,(YEAR!$C$2+YEAR!$C$3-1)&amp;"       :="))</f>
        <v>1</v>
      </c>
      <c r="AH508">
        <f ca="1">IF(AG508&lt;1.1,AG508,IF(AG508&lt;YEAR!$C$2+YEAR!$C$3-2,AG508+1,(YEAR!$C$2+YEAR!$C$3-1)&amp;"       :="))</f>
        <v>1</v>
      </c>
      <c r="AI508">
        <f ca="1">IF(AH508&lt;1.1,AH508,IF(AH508&lt;YEAR!$C$2+YEAR!$C$3-2,AH508+1,(YEAR!$C$2+YEAR!$C$3-1)&amp;"       :="))</f>
        <v>1</v>
      </c>
      <c r="AJ508">
        <f ca="1">IF(AI508&lt;1.1,AI508,IF(AI508&lt;YEAR!$C$2+YEAR!$C$3-2,AI508+1,(YEAR!$C$2+YEAR!$C$3-1)&amp;"       :="))</f>
        <v>1</v>
      </c>
    </row>
    <row r="509" spans="1:36">
      <c r="A509">
        <f t="shared" ref="A509:A531" ca="1" si="36">IF(D509="",A508+1,A508)</f>
        <v>13</v>
      </c>
      <c r="B509" t="s">
        <v>51</v>
      </c>
      <c r="C509" t="str">
        <f ca="1">IF(D509="",OFFSET(AvailabilityFactor!A$1,A509,0),C508)</f>
        <v>D2HYBC01</v>
      </c>
      <c r="D509" t="str" cm="1">
        <f t="array" aca="1" ref="D509" ca="1">IF(D508="",TS_DRC!$P$5,OFFSET(TS_DRC!P$5,RIGHT(D508,2),0,TRUE))</f>
        <v>TS13</v>
      </c>
      <c r="E509" t="str">
        <f t="shared" ref="E509:E531" ca="1" si="37">IF(D509="","[DRC,"&amp;C509&amp;",*,*]          :         ",D509)</f>
        <v>TS13</v>
      </c>
      <c r="F509">
        <f ca="1">IF($D509="",YEAR!C$2,1)</f>
        <v>1</v>
      </c>
      <c r="G509">
        <f ca="1">IF(F509&lt;1.1,F509,IF(F509&lt;YEAR!$C$2+YEAR!$C$3-2,F509+1,(YEAR!$C$2+YEAR!$C$3-1)&amp;"       :="))</f>
        <v>1</v>
      </c>
      <c r="H509">
        <f ca="1">IF(G509&lt;1.1,G509,IF(G509&lt;YEAR!$C$2+YEAR!$C$3-2,G509+1,(YEAR!$C$2+YEAR!$C$3-1)&amp;"       :="))</f>
        <v>1</v>
      </c>
      <c r="I509">
        <f ca="1">IF(H509&lt;1.1,H509,IF(H509&lt;YEAR!$C$2+YEAR!$C$3-2,H509+1,(YEAR!$C$2+YEAR!$C$3-1)&amp;"       :="))</f>
        <v>1</v>
      </c>
      <c r="J509">
        <f ca="1">IF(I509&lt;1.1,I509,IF(I509&lt;YEAR!$C$2+YEAR!$C$3-2,I509+1,(YEAR!$C$2+YEAR!$C$3-1)&amp;"       :="))</f>
        <v>1</v>
      </c>
      <c r="K509">
        <f ca="1">IF(J509&lt;1.1,J509,IF(J509&lt;YEAR!$C$2+YEAR!$C$3-2,J509+1,(YEAR!$C$2+YEAR!$C$3-1)&amp;"       :="))</f>
        <v>1</v>
      </c>
      <c r="L509">
        <f ca="1">IF(K509&lt;1.1,K509,IF(K509&lt;YEAR!$C$2+YEAR!$C$3-2,K509+1,(YEAR!$C$2+YEAR!$C$3-1)&amp;"       :="))</f>
        <v>1</v>
      </c>
      <c r="M509">
        <f ca="1">IF(L509&lt;1.1,L509,IF(L509&lt;YEAR!$C$2+YEAR!$C$3-2,L509+1,(YEAR!$C$2+YEAR!$C$3-1)&amp;"       :="))</f>
        <v>1</v>
      </c>
      <c r="N509">
        <f ca="1">IF(M509&lt;1.1,M509,IF(M509&lt;YEAR!$C$2+YEAR!$C$3-2,M509+1,(YEAR!$C$2+YEAR!$C$3-1)&amp;"       :="))</f>
        <v>1</v>
      </c>
      <c r="O509">
        <f ca="1">IF(N509&lt;1.1,N509,IF(N509&lt;YEAR!$C$2+YEAR!$C$3-2,N509+1,(YEAR!$C$2+YEAR!$C$3-1)&amp;"       :="))</f>
        <v>1</v>
      </c>
      <c r="P509">
        <f ca="1">IF(O509&lt;1.1,O509,IF(O509&lt;YEAR!$C$2+YEAR!$C$3-2,O509+1,(YEAR!$C$2+YEAR!$C$3-1)&amp;"       :="))</f>
        <v>1</v>
      </c>
      <c r="Q509">
        <f ca="1">IF(P509&lt;1.1,P509,IF(P509&lt;YEAR!$C$2+YEAR!$C$3-2,P509+1,(YEAR!$C$2+YEAR!$C$3-1)&amp;"       :="))</f>
        <v>1</v>
      </c>
      <c r="R509">
        <f ca="1">IF(Q509&lt;1.1,Q509,IF(Q509&lt;YEAR!$C$2+YEAR!$C$3-2,Q509+1,(YEAR!$C$2+YEAR!$C$3-1)&amp;"       :="))</f>
        <v>1</v>
      </c>
      <c r="S509">
        <f ca="1">IF(R509&lt;1.1,R509,IF(R509&lt;YEAR!$C$2+YEAR!$C$3-2,R509+1,(YEAR!$C$2+YEAR!$C$3-1)&amp;"       :="))</f>
        <v>1</v>
      </c>
      <c r="T509">
        <f ca="1">IF(S509&lt;1.1,S509,IF(S509&lt;YEAR!$C$2+YEAR!$C$3-2,S509+1,(YEAR!$C$2+YEAR!$C$3-1)&amp;"       :="))</f>
        <v>1</v>
      </c>
      <c r="U509">
        <f ca="1">IF(T509&lt;1.1,T509,IF(T509&lt;YEAR!$C$2+YEAR!$C$3-2,T509+1,(YEAR!$C$2+YEAR!$C$3-1)&amp;"       :="))</f>
        <v>1</v>
      </c>
      <c r="V509">
        <f ca="1">IF(U509&lt;1.1,U509,IF(U509&lt;YEAR!$C$2+YEAR!$C$3-2,U509+1,(YEAR!$C$2+YEAR!$C$3-1)&amp;"       :="))</f>
        <v>1</v>
      </c>
      <c r="W509">
        <f ca="1">IF(V509&lt;1.1,V509,IF(V509&lt;YEAR!$C$2+YEAR!$C$3-2,V509+1,(YEAR!$C$2+YEAR!$C$3-1)&amp;"       :="))</f>
        <v>1</v>
      </c>
      <c r="X509">
        <f ca="1">IF(W509&lt;1.1,W509,IF(W509&lt;YEAR!$C$2+YEAR!$C$3-2,W509+1,(YEAR!$C$2+YEAR!$C$3-1)&amp;"       :="))</f>
        <v>1</v>
      </c>
      <c r="Y509">
        <f ca="1">IF(X509&lt;1.1,X509,IF(X509&lt;YEAR!$C$2+YEAR!$C$3-2,X509+1,(YEAR!$C$2+YEAR!$C$3-1)&amp;"       :="))</f>
        <v>1</v>
      </c>
      <c r="Z509">
        <f ca="1">IF(Y509&lt;1.1,Y509,IF(Y509&lt;YEAR!$C$2+YEAR!$C$3-2,Y509+1,(YEAR!$C$2+YEAR!$C$3-1)&amp;"       :="))</f>
        <v>1</v>
      </c>
      <c r="AA509">
        <f ca="1">IF(Z509&lt;1.1,Z509,IF(Z509&lt;YEAR!$C$2+YEAR!$C$3-2,Z509+1,(YEAR!$C$2+YEAR!$C$3-1)&amp;"       :="))</f>
        <v>1</v>
      </c>
      <c r="AB509">
        <f ca="1">IF(AA509&lt;1.1,AA509,IF(AA509&lt;YEAR!$C$2+YEAR!$C$3-2,AA509+1,(YEAR!$C$2+YEAR!$C$3-1)&amp;"       :="))</f>
        <v>1</v>
      </c>
      <c r="AC509">
        <f ca="1">IF(AB509&lt;1.1,AB509,IF(AB509&lt;YEAR!$C$2+YEAR!$C$3-2,AB509+1,(YEAR!$C$2+YEAR!$C$3-1)&amp;"       :="))</f>
        <v>1</v>
      </c>
      <c r="AD509">
        <f ca="1">IF(AC509&lt;1.1,AC509,IF(AC509&lt;YEAR!$C$2+YEAR!$C$3-2,AC509+1,(YEAR!$C$2+YEAR!$C$3-1)&amp;"       :="))</f>
        <v>1</v>
      </c>
      <c r="AE509">
        <f ca="1">IF(AD509&lt;1.1,AD509,IF(AD509&lt;YEAR!$C$2+YEAR!$C$3-2,AD509+1,(YEAR!$C$2+YEAR!$C$3-1)&amp;"       :="))</f>
        <v>1</v>
      </c>
      <c r="AF509">
        <f ca="1">IF(AE509&lt;1.1,AE509,IF(AE509&lt;YEAR!$C$2+YEAR!$C$3-2,AE509+1,(YEAR!$C$2+YEAR!$C$3-1)&amp;"       :="))</f>
        <v>1</v>
      </c>
      <c r="AG509">
        <f ca="1">IF(AF509&lt;1.1,AF509,IF(AF509&lt;YEAR!$C$2+YEAR!$C$3-2,AF509+1,(YEAR!$C$2+YEAR!$C$3-1)&amp;"       :="))</f>
        <v>1</v>
      </c>
      <c r="AH509">
        <f ca="1">IF(AG509&lt;1.1,AG509,IF(AG509&lt;YEAR!$C$2+YEAR!$C$3-2,AG509+1,(YEAR!$C$2+YEAR!$C$3-1)&amp;"       :="))</f>
        <v>1</v>
      </c>
      <c r="AI509">
        <f ca="1">IF(AH509&lt;1.1,AH509,IF(AH509&lt;YEAR!$C$2+YEAR!$C$3-2,AH509+1,(YEAR!$C$2+YEAR!$C$3-1)&amp;"       :="))</f>
        <v>1</v>
      </c>
      <c r="AJ509">
        <f ca="1">IF(AI509&lt;1.1,AI509,IF(AI509&lt;YEAR!$C$2+YEAR!$C$3-2,AI509+1,(YEAR!$C$2+YEAR!$C$3-1)&amp;"       :="))</f>
        <v>1</v>
      </c>
    </row>
    <row r="510" spans="1:36">
      <c r="A510">
        <f t="shared" ca="1" si="36"/>
        <v>13</v>
      </c>
      <c r="B510" t="s">
        <v>51</v>
      </c>
      <c r="C510" t="str">
        <f ca="1">IF(D510="",OFFSET(AvailabilityFactor!A$1,A510,0),C509)</f>
        <v>D2HYBC01</v>
      </c>
      <c r="D510" t="str" cm="1">
        <f t="array" aca="1" ref="D510" ca="1">IF(D509="",TS_DRC!$P$5,OFFSET(TS_DRC!P$5,RIGHT(D509,2),0,TRUE))</f>
        <v>TS14</v>
      </c>
      <c r="E510" t="str">
        <f t="shared" ca="1" si="37"/>
        <v>TS14</v>
      </c>
      <c r="F510">
        <f ca="1">IF($D510="",YEAR!C$2,1)</f>
        <v>1</v>
      </c>
      <c r="G510">
        <f ca="1">IF(F510&lt;1.1,F510,IF(F510&lt;YEAR!$C$2+YEAR!$C$3-2,F510+1,(YEAR!$C$2+YEAR!$C$3-1)&amp;"       :="))</f>
        <v>1</v>
      </c>
      <c r="H510">
        <f ca="1">IF(G510&lt;1.1,G510,IF(G510&lt;YEAR!$C$2+YEAR!$C$3-2,G510+1,(YEAR!$C$2+YEAR!$C$3-1)&amp;"       :="))</f>
        <v>1</v>
      </c>
      <c r="I510">
        <f ca="1">IF(H510&lt;1.1,H510,IF(H510&lt;YEAR!$C$2+YEAR!$C$3-2,H510+1,(YEAR!$C$2+YEAR!$C$3-1)&amp;"       :="))</f>
        <v>1</v>
      </c>
      <c r="J510">
        <f ca="1">IF(I510&lt;1.1,I510,IF(I510&lt;YEAR!$C$2+YEAR!$C$3-2,I510+1,(YEAR!$C$2+YEAR!$C$3-1)&amp;"       :="))</f>
        <v>1</v>
      </c>
      <c r="K510">
        <f ca="1">IF(J510&lt;1.1,J510,IF(J510&lt;YEAR!$C$2+YEAR!$C$3-2,J510+1,(YEAR!$C$2+YEAR!$C$3-1)&amp;"       :="))</f>
        <v>1</v>
      </c>
      <c r="L510">
        <f ca="1">IF(K510&lt;1.1,K510,IF(K510&lt;YEAR!$C$2+YEAR!$C$3-2,K510+1,(YEAR!$C$2+YEAR!$C$3-1)&amp;"       :="))</f>
        <v>1</v>
      </c>
      <c r="M510">
        <f ca="1">IF(L510&lt;1.1,L510,IF(L510&lt;YEAR!$C$2+YEAR!$C$3-2,L510+1,(YEAR!$C$2+YEAR!$C$3-1)&amp;"       :="))</f>
        <v>1</v>
      </c>
      <c r="N510">
        <f ca="1">IF(M510&lt;1.1,M510,IF(M510&lt;YEAR!$C$2+YEAR!$C$3-2,M510+1,(YEAR!$C$2+YEAR!$C$3-1)&amp;"       :="))</f>
        <v>1</v>
      </c>
      <c r="O510">
        <f ca="1">IF(N510&lt;1.1,N510,IF(N510&lt;YEAR!$C$2+YEAR!$C$3-2,N510+1,(YEAR!$C$2+YEAR!$C$3-1)&amp;"       :="))</f>
        <v>1</v>
      </c>
      <c r="P510">
        <f ca="1">IF(O510&lt;1.1,O510,IF(O510&lt;YEAR!$C$2+YEAR!$C$3-2,O510+1,(YEAR!$C$2+YEAR!$C$3-1)&amp;"       :="))</f>
        <v>1</v>
      </c>
      <c r="Q510">
        <f ca="1">IF(P510&lt;1.1,P510,IF(P510&lt;YEAR!$C$2+YEAR!$C$3-2,P510+1,(YEAR!$C$2+YEAR!$C$3-1)&amp;"       :="))</f>
        <v>1</v>
      </c>
      <c r="R510">
        <f ca="1">IF(Q510&lt;1.1,Q510,IF(Q510&lt;YEAR!$C$2+YEAR!$C$3-2,Q510+1,(YEAR!$C$2+YEAR!$C$3-1)&amp;"       :="))</f>
        <v>1</v>
      </c>
      <c r="S510">
        <f ca="1">IF(R510&lt;1.1,R510,IF(R510&lt;YEAR!$C$2+YEAR!$C$3-2,R510+1,(YEAR!$C$2+YEAR!$C$3-1)&amp;"       :="))</f>
        <v>1</v>
      </c>
      <c r="T510">
        <f ca="1">IF(S510&lt;1.1,S510,IF(S510&lt;YEAR!$C$2+YEAR!$C$3-2,S510+1,(YEAR!$C$2+YEAR!$C$3-1)&amp;"       :="))</f>
        <v>1</v>
      </c>
      <c r="U510">
        <f ca="1">IF(T510&lt;1.1,T510,IF(T510&lt;YEAR!$C$2+YEAR!$C$3-2,T510+1,(YEAR!$C$2+YEAR!$C$3-1)&amp;"       :="))</f>
        <v>1</v>
      </c>
      <c r="V510">
        <f ca="1">IF(U510&lt;1.1,U510,IF(U510&lt;YEAR!$C$2+YEAR!$C$3-2,U510+1,(YEAR!$C$2+YEAR!$C$3-1)&amp;"       :="))</f>
        <v>1</v>
      </c>
      <c r="W510">
        <f ca="1">IF(V510&lt;1.1,V510,IF(V510&lt;YEAR!$C$2+YEAR!$C$3-2,V510+1,(YEAR!$C$2+YEAR!$C$3-1)&amp;"       :="))</f>
        <v>1</v>
      </c>
      <c r="X510">
        <f ca="1">IF(W510&lt;1.1,W510,IF(W510&lt;YEAR!$C$2+YEAR!$C$3-2,W510+1,(YEAR!$C$2+YEAR!$C$3-1)&amp;"       :="))</f>
        <v>1</v>
      </c>
      <c r="Y510">
        <f ca="1">IF(X510&lt;1.1,X510,IF(X510&lt;YEAR!$C$2+YEAR!$C$3-2,X510+1,(YEAR!$C$2+YEAR!$C$3-1)&amp;"       :="))</f>
        <v>1</v>
      </c>
      <c r="Z510">
        <f ca="1">IF(Y510&lt;1.1,Y510,IF(Y510&lt;YEAR!$C$2+YEAR!$C$3-2,Y510+1,(YEAR!$C$2+YEAR!$C$3-1)&amp;"       :="))</f>
        <v>1</v>
      </c>
      <c r="AA510">
        <f ca="1">IF(Z510&lt;1.1,Z510,IF(Z510&lt;YEAR!$C$2+YEAR!$C$3-2,Z510+1,(YEAR!$C$2+YEAR!$C$3-1)&amp;"       :="))</f>
        <v>1</v>
      </c>
      <c r="AB510">
        <f ca="1">IF(AA510&lt;1.1,AA510,IF(AA510&lt;YEAR!$C$2+YEAR!$C$3-2,AA510+1,(YEAR!$C$2+YEAR!$C$3-1)&amp;"       :="))</f>
        <v>1</v>
      </c>
      <c r="AC510">
        <f ca="1">IF(AB510&lt;1.1,AB510,IF(AB510&lt;YEAR!$C$2+YEAR!$C$3-2,AB510+1,(YEAR!$C$2+YEAR!$C$3-1)&amp;"       :="))</f>
        <v>1</v>
      </c>
      <c r="AD510">
        <f ca="1">IF(AC510&lt;1.1,AC510,IF(AC510&lt;YEAR!$C$2+YEAR!$C$3-2,AC510+1,(YEAR!$C$2+YEAR!$C$3-1)&amp;"       :="))</f>
        <v>1</v>
      </c>
      <c r="AE510">
        <f ca="1">IF(AD510&lt;1.1,AD510,IF(AD510&lt;YEAR!$C$2+YEAR!$C$3-2,AD510+1,(YEAR!$C$2+YEAR!$C$3-1)&amp;"       :="))</f>
        <v>1</v>
      </c>
      <c r="AF510">
        <f ca="1">IF(AE510&lt;1.1,AE510,IF(AE510&lt;YEAR!$C$2+YEAR!$C$3-2,AE510+1,(YEAR!$C$2+YEAR!$C$3-1)&amp;"       :="))</f>
        <v>1</v>
      </c>
      <c r="AG510">
        <f ca="1">IF(AF510&lt;1.1,AF510,IF(AF510&lt;YEAR!$C$2+YEAR!$C$3-2,AF510+1,(YEAR!$C$2+YEAR!$C$3-1)&amp;"       :="))</f>
        <v>1</v>
      </c>
      <c r="AH510">
        <f ca="1">IF(AG510&lt;1.1,AG510,IF(AG510&lt;YEAR!$C$2+YEAR!$C$3-2,AG510+1,(YEAR!$C$2+YEAR!$C$3-1)&amp;"       :="))</f>
        <v>1</v>
      </c>
      <c r="AI510">
        <f ca="1">IF(AH510&lt;1.1,AH510,IF(AH510&lt;YEAR!$C$2+YEAR!$C$3-2,AH510+1,(YEAR!$C$2+YEAR!$C$3-1)&amp;"       :="))</f>
        <v>1</v>
      </c>
      <c r="AJ510">
        <f ca="1">IF(AI510&lt;1.1,AI510,IF(AI510&lt;YEAR!$C$2+YEAR!$C$3-2,AI510+1,(YEAR!$C$2+YEAR!$C$3-1)&amp;"       :="))</f>
        <v>1</v>
      </c>
    </row>
    <row r="511" spans="1:36">
      <c r="A511">
        <f t="shared" ca="1" si="36"/>
        <v>13</v>
      </c>
      <c r="B511" t="s">
        <v>51</v>
      </c>
      <c r="C511" t="str">
        <f ca="1">IF(D511="",OFFSET(AvailabilityFactor!A$1,A511,0),C510)</f>
        <v>D2HYBC01</v>
      </c>
      <c r="D511" t="str" cm="1">
        <f t="array" aca="1" ref="D511" ca="1">IF(D510="",TS_DRC!$P$5,OFFSET(TS_DRC!P$5,RIGHT(D510,2),0,TRUE))</f>
        <v>TS15</v>
      </c>
      <c r="E511" t="str">
        <f t="shared" ca="1" si="37"/>
        <v>TS15</v>
      </c>
      <c r="F511">
        <f ca="1">IF($D511="",YEAR!C$2,1)</f>
        <v>1</v>
      </c>
      <c r="G511">
        <f ca="1">IF(F511&lt;1.1,F511,IF(F511&lt;YEAR!$C$2+YEAR!$C$3-2,F511+1,(YEAR!$C$2+YEAR!$C$3-1)&amp;"       :="))</f>
        <v>1</v>
      </c>
      <c r="H511">
        <f ca="1">IF(G511&lt;1.1,G511,IF(G511&lt;YEAR!$C$2+YEAR!$C$3-2,G511+1,(YEAR!$C$2+YEAR!$C$3-1)&amp;"       :="))</f>
        <v>1</v>
      </c>
      <c r="I511">
        <f ca="1">IF(H511&lt;1.1,H511,IF(H511&lt;YEAR!$C$2+YEAR!$C$3-2,H511+1,(YEAR!$C$2+YEAR!$C$3-1)&amp;"       :="))</f>
        <v>1</v>
      </c>
      <c r="J511">
        <f ca="1">IF(I511&lt;1.1,I511,IF(I511&lt;YEAR!$C$2+YEAR!$C$3-2,I511+1,(YEAR!$C$2+YEAR!$C$3-1)&amp;"       :="))</f>
        <v>1</v>
      </c>
      <c r="K511">
        <f ca="1">IF(J511&lt;1.1,J511,IF(J511&lt;YEAR!$C$2+YEAR!$C$3-2,J511+1,(YEAR!$C$2+YEAR!$C$3-1)&amp;"       :="))</f>
        <v>1</v>
      </c>
      <c r="L511">
        <f ca="1">IF(K511&lt;1.1,K511,IF(K511&lt;YEAR!$C$2+YEAR!$C$3-2,K511+1,(YEAR!$C$2+YEAR!$C$3-1)&amp;"       :="))</f>
        <v>1</v>
      </c>
      <c r="M511">
        <f ca="1">IF(L511&lt;1.1,L511,IF(L511&lt;YEAR!$C$2+YEAR!$C$3-2,L511+1,(YEAR!$C$2+YEAR!$C$3-1)&amp;"       :="))</f>
        <v>1</v>
      </c>
      <c r="N511">
        <f ca="1">IF(M511&lt;1.1,M511,IF(M511&lt;YEAR!$C$2+YEAR!$C$3-2,M511+1,(YEAR!$C$2+YEAR!$C$3-1)&amp;"       :="))</f>
        <v>1</v>
      </c>
      <c r="O511">
        <f ca="1">IF(N511&lt;1.1,N511,IF(N511&lt;YEAR!$C$2+YEAR!$C$3-2,N511+1,(YEAR!$C$2+YEAR!$C$3-1)&amp;"       :="))</f>
        <v>1</v>
      </c>
      <c r="P511">
        <f ca="1">IF(O511&lt;1.1,O511,IF(O511&lt;YEAR!$C$2+YEAR!$C$3-2,O511+1,(YEAR!$C$2+YEAR!$C$3-1)&amp;"       :="))</f>
        <v>1</v>
      </c>
      <c r="Q511">
        <f ca="1">IF(P511&lt;1.1,P511,IF(P511&lt;YEAR!$C$2+YEAR!$C$3-2,P511+1,(YEAR!$C$2+YEAR!$C$3-1)&amp;"       :="))</f>
        <v>1</v>
      </c>
      <c r="R511">
        <f ca="1">IF(Q511&lt;1.1,Q511,IF(Q511&lt;YEAR!$C$2+YEAR!$C$3-2,Q511+1,(YEAR!$C$2+YEAR!$C$3-1)&amp;"       :="))</f>
        <v>1</v>
      </c>
      <c r="S511">
        <f ca="1">IF(R511&lt;1.1,R511,IF(R511&lt;YEAR!$C$2+YEAR!$C$3-2,R511+1,(YEAR!$C$2+YEAR!$C$3-1)&amp;"       :="))</f>
        <v>1</v>
      </c>
      <c r="T511">
        <f ca="1">IF(S511&lt;1.1,S511,IF(S511&lt;YEAR!$C$2+YEAR!$C$3-2,S511+1,(YEAR!$C$2+YEAR!$C$3-1)&amp;"       :="))</f>
        <v>1</v>
      </c>
      <c r="U511">
        <f ca="1">IF(T511&lt;1.1,T511,IF(T511&lt;YEAR!$C$2+YEAR!$C$3-2,T511+1,(YEAR!$C$2+YEAR!$C$3-1)&amp;"       :="))</f>
        <v>1</v>
      </c>
      <c r="V511">
        <f ca="1">IF(U511&lt;1.1,U511,IF(U511&lt;YEAR!$C$2+YEAR!$C$3-2,U511+1,(YEAR!$C$2+YEAR!$C$3-1)&amp;"       :="))</f>
        <v>1</v>
      </c>
      <c r="W511">
        <f ca="1">IF(V511&lt;1.1,V511,IF(V511&lt;YEAR!$C$2+YEAR!$C$3-2,V511+1,(YEAR!$C$2+YEAR!$C$3-1)&amp;"       :="))</f>
        <v>1</v>
      </c>
      <c r="X511">
        <f ca="1">IF(W511&lt;1.1,W511,IF(W511&lt;YEAR!$C$2+YEAR!$C$3-2,W511+1,(YEAR!$C$2+YEAR!$C$3-1)&amp;"       :="))</f>
        <v>1</v>
      </c>
      <c r="Y511">
        <f ca="1">IF(X511&lt;1.1,X511,IF(X511&lt;YEAR!$C$2+YEAR!$C$3-2,X511+1,(YEAR!$C$2+YEAR!$C$3-1)&amp;"       :="))</f>
        <v>1</v>
      </c>
      <c r="Z511">
        <f ca="1">IF(Y511&lt;1.1,Y511,IF(Y511&lt;YEAR!$C$2+YEAR!$C$3-2,Y511+1,(YEAR!$C$2+YEAR!$C$3-1)&amp;"       :="))</f>
        <v>1</v>
      </c>
      <c r="AA511">
        <f ca="1">IF(Z511&lt;1.1,Z511,IF(Z511&lt;YEAR!$C$2+YEAR!$C$3-2,Z511+1,(YEAR!$C$2+YEAR!$C$3-1)&amp;"       :="))</f>
        <v>1</v>
      </c>
      <c r="AB511">
        <f ca="1">IF(AA511&lt;1.1,AA511,IF(AA511&lt;YEAR!$C$2+YEAR!$C$3-2,AA511+1,(YEAR!$C$2+YEAR!$C$3-1)&amp;"       :="))</f>
        <v>1</v>
      </c>
      <c r="AC511">
        <f ca="1">IF(AB511&lt;1.1,AB511,IF(AB511&lt;YEAR!$C$2+YEAR!$C$3-2,AB511+1,(YEAR!$C$2+YEAR!$C$3-1)&amp;"       :="))</f>
        <v>1</v>
      </c>
      <c r="AD511">
        <f ca="1">IF(AC511&lt;1.1,AC511,IF(AC511&lt;YEAR!$C$2+YEAR!$C$3-2,AC511+1,(YEAR!$C$2+YEAR!$C$3-1)&amp;"       :="))</f>
        <v>1</v>
      </c>
      <c r="AE511">
        <f ca="1">IF(AD511&lt;1.1,AD511,IF(AD511&lt;YEAR!$C$2+YEAR!$C$3-2,AD511+1,(YEAR!$C$2+YEAR!$C$3-1)&amp;"       :="))</f>
        <v>1</v>
      </c>
      <c r="AF511">
        <f ca="1">IF(AE511&lt;1.1,AE511,IF(AE511&lt;YEAR!$C$2+YEAR!$C$3-2,AE511+1,(YEAR!$C$2+YEAR!$C$3-1)&amp;"       :="))</f>
        <v>1</v>
      </c>
      <c r="AG511">
        <f ca="1">IF(AF511&lt;1.1,AF511,IF(AF511&lt;YEAR!$C$2+YEAR!$C$3-2,AF511+1,(YEAR!$C$2+YEAR!$C$3-1)&amp;"       :="))</f>
        <v>1</v>
      </c>
      <c r="AH511">
        <f ca="1">IF(AG511&lt;1.1,AG511,IF(AG511&lt;YEAR!$C$2+YEAR!$C$3-2,AG511+1,(YEAR!$C$2+YEAR!$C$3-1)&amp;"       :="))</f>
        <v>1</v>
      </c>
      <c r="AI511">
        <f ca="1">IF(AH511&lt;1.1,AH511,IF(AH511&lt;YEAR!$C$2+YEAR!$C$3-2,AH511+1,(YEAR!$C$2+YEAR!$C$3-1)&amp;"       :="))</f>
        <v>1</v>
      </c>
      <c r="AJ511">
        <f ca="1">IF(AI511&lt;1.1,AI511,IF(AI511&lt;YEAR!$C$2+YEAR!$C$3-2,AI511+1,(YEAR!$C$2+YEAR!$C$3-1)&amp;"       :="))</f>
        <v>1</v>
      </c>
    </row>
    <row r="512" spans="1:36">
      <c r="A512">
        <f t="shared" ca="1" si="36"/>
        <v>13</v>
      </c>
      <c r="B512" t="s">
        <v>51</v>
      </c>
      <c r="C512" t="str">
        <f ca="1">IF(D512="",OFFSET(AvailabilityFactor!A$1,A512,0),C511)</f>
        <v>D2HYBC01</v>
      </c>
      <c r="D512" t="str" cm="1">
        <f t="array" aca="1" ref="D512" ca="1">IF(D511="",TS_DRC!$P$5,OFFSET(TS_DRC!P$5,RIGHT(D511,2),0,TRUE))</f>
        <v>TS16</v>
      </c>
      <c r="E512" t="str">
        <f t="shared" ca="1" si="37"/>
        <v>TS16</v>
      </c>
      <c r="F512">
        <f ca="1">IF($D512="",YEAR!C$2,1)</f>
        <v>1</v>
      </c>
      <c r="G512">
        <f ca="1">IF(F512&lt;1.1,F512,IF(F512&lt;YEAR!$C$2+YEAR!$C$3-2,F512+1,(YEAR!$C$2+YEAR!$C$3-1)&amp;"       :="))</f>
        <v>1</v>
      </c>
      <c r="H512">
        <f ca="1">IF(G512&lt;1.1,G512,IF(G512&lt;YEAR!$C$2+YEAR!$C$3-2,G512+1,(YEAR!$C$2+YEAR!$C$3-1)&amp;"       :="))</f>
        <v>1</v>
      </c>
      <c r="I512">
        <f ca="1">IF(H512&lt;1.1,H512,IF(H512&lt;YEAR!$C$2+YEAR!$C$3-2,H512+1,(YEAR!$C$2+YEAR!$C$3-1)&amp;"       :="))</f>
        <v>1</v>
      </c>
      <c r="J512">
        <f ca="1">IF(I512&lt;1.1,I512,IF(I512&lt;YEAR!$C$2+YEAR!$C$3-2,I512+1,(YEAR!$C$2+YEAR!$C$3-1)&amp;"       :="))</f>
        <v>1</v>
      </c>
      <c r="K512">
        <f ca="1">IF(J512&lt;1.1,J512,IF(J512&lt;YEAR!$C$2+YEAR!$C$3-2,J512+1,(YEAR!$C$2+YEAR!$C$3-1)&amp;"       :="))</f>
        <v>1</v>
      </c>
      <c r="L512">
        <f ca="1">IF(K512&lt;1.1,K512,IF(K512&lt;YEAR!$C$2+YEAR!$C$3-2,K512+1,(YEAR!$C$2+YEAR!$C$3-1)&amp;"       :="))</f>
        <v>1</v>
      </c>
      <c r="M512">
        <f ca="1">IF(L512&lt;1.1,L512,IF(L512&lt;YEAR!$C$2+YEAR!$C$3-2,L512+1,(YEAR!$C$2+YEAR!$C$3-1)&amp;"       :="))</f>
        <v>1</v>
      </c>
      <c r="N512">
        <f ca="1">IF(M512&lt;1.1,M512,IF(M512&lt;YEAR!$C$2+YEAR!$C$3-2,M512+1,(YEAR!$C$2+YEAR!$C$3-1)&amp;"       :="))</f>
        <v>1</v>
      </c>
      <c r="O512">
        <f ca="1">IF(N512&lt;1.1,N512,IF(N512&lt;YEAR!$C$2+YEAR!$C$3-2,N512+1,(YEAR!$C$2+YEAR!$C$3-1)&amp;"       :="))</f>
        <v>1</v>
      </c>
      <c r="P512">
        <f ca="1">IF(O512&lt;1.1,O512,IF(O512&lt;YEAR!$C$2+YEAR!$C$3-2,O512+1,(YEAR!$C$2+YEAR!$C$3-1)&amp;"       :="))</f>
        <v>1</v>
      </c>
      <c r="Q512">
        <f ca="1">IF(P512&lt;1.1,P512,IF(P512&lt;YEAR!$C$2+YEAR!$C$3-2,P512+1,(YEAR!$C$2+YEAR!$C$3-1)&amp;"       :="))</f>
        <v>1</v>
      </c>
      <c r="R512">
        <f ca="1">IF(Q512&lt;1.1,Q512,IF(Q512&lt;YEAR!$C$2+YEAR!$C$3-2,Q512+1,(YEAR!$C$2+YEAR!$C$3-1)&amp;"       :="))</f>
        <v>1</v>
      </c>
      <c r="S512">
        <f ca="1">IF(R512&lt;1.1,R512,IF(R512&lt;YEAR!$C$2+YEAR!$C$3-2,R512+1,(YEAR!$C$2+YEAR!$C$3-1)&amp;"       :="))</f>
        <v>1</v>
      </c>
      <c r="T512">
        <f ca="1">IF(S512&lt;1.1,S512,IF(S512&lt;YEAR!$C$2+YEAR!$C$3-2,S512+1,(YEAR!$C$2+YEAR!$C$3-1)&amp;"       :="))</f>
        <v>1</v>
      </c>
      <c r="U512">
        <f ca="1">IF(T512&lt;1.1,T512,IF(T512&lt;YEAR!$C$2+YEAR!$C$3-2,T512+1,(YEAR!$C$2+YEAR!$C$3-1)&amp;"       :="))</f>
        <v>1</v>
      </c>
      <c r="V512">
        <f ca="1">IF(U512&lt;1.1,U512,IF(U512&lt;YEAR!$C$2+YEAR!$C$3-2,U512+1,(YEAR!$C$2+YEAR!$C$3-1)&amp;"       :="))</f>
        <v>1</v>
      </c>
      <c r="W512">
        <f ca="1">IF(V512&lt;1.1,V512,IF(V512&lt;YEAR!$C$2+YEAR!$C$3-2,V512+1,(YEAR!$C$2+YEAR!$C$3-1)&amp;"       :="))</f>
        <v>1</v>
      </c>
      <c r="X512">
        <f ca="1">IF(W512&lt;1.1,W512,IF(W512&lt;YEAR!$C$2+YEAR!$C$3-2,W512+1,(YEAR!$C$2+YEAR!$C$3-1)&amp;"       :="))</f>
        <v>1</v>
      </c>
      <c r="Y512">
        <f ca="1">IF(X512&lt;1.1,X512,IF(X512&lt;YEAR!$C$2+YEAR!$C$3-2,X512+1,(YEAR!$C$2+YEAR!$C$3-1)&amp;"       :="))</f>
        <v>1</v>
      </c>
      <c r="Z512">
        <f ca="1">IF(Y512&lt;1.1,Y512,IF(Y512&lt;YEAR!$C$2+YEAR!$C$3-2,Y512+1,(YEAR!$C$2+YEAR!$C$3-1)&amp;"       :="))</f>
        <v>1</v>
      </c>
      <c r="AA512">
        <f ca="1">IF(Z512&lt;1.1,Z512,IF(Z512&lt;YEAR!$C$2+YEAR!$C$3-2,Z512+1,(YEAR!$C$2+YEAR!$C$3-1)&amp;"       :="))</f>
        <v>1</v>
      </c>
      <c r="AB512">
        <f ca="1">IF(AA512&lt;1.1,AA512,IF(AA512&lt;YEAR!$C$2+YEAR!$C$3-2,AA512+1,(YEAR!$C$2+YEAR!$C$3-1)&amp;"       :="))</f>
        <v>1</v>
      </c>
      <c r="AC512">
        <f ca="1">IF(AB512&lt;1.1,AB512,IF(AB512&lt;YEAR!$C$2+YEAR!$C$3-2,AB512+1,(YEAR!$C$2+YEAR!$C$3-1)&amp;"       :="))</f>
        <v>1</v>
      </c>
      <c r="AD512">
        <f ca="1">IF(AC512&lt;1.1,AC512,IF(AC512&lt;YEAR!$C$2+YEAR!$C$3-2,AC512+1,(YEAR!$C$2+YEAR!$C$3-1)&amp;"       :="))</f>
        <v>1</v>
      </c>
      <c r="AE512">
        <f ca="1">IF(AD512&lt;1.1,AD512,IF(AD512&lt;YEAR!$C$2+YEAR!$C$3-2,AD512+1,(YEAR!$C$2+YEAR!$C$3-1)&amp;"       :="))</f>
        <v>1</v>
      </c>
      <c r="AF512">
        <f ca="1">IF(AE512&lt;1.1,AE512,IF(AE512&lt;YEAR!$C$2+YEAR!$C$3-2,AE512+1,(YEAR!$C$2+YEAR!$C$3-1)&amp;"       :="))</f>
        <v>1</v>
      </c>
      <c r="AG512">
        <f ca="1">IF(AF512&lt;1.1,AF512,IF(AF512&lt;YEAR!$C$2+YEAR!$C$3-2,AF512+1,(YEAR!$C$2+YEAR!$C$3-1)&amp;"       :="))</f>
        <v>1</v>
      </c>
      <c r="AH512">
        <f ca="1">IF(AG512&lt;1.1,AG512,IF(AG512&lt;YEAR!$C$2+YEAR!$C$3-2,AG512+1,(YEAR!$C$2+YEAR!$C$3-1)&amp;"       :="))</f>
        <v>1</v>
      </c>
      <c r="AI512">
        <f ca="1">IF(AH512&lt;1.1,AH512,IF(AH512&lt;YEAR!$C$2+YEAR!$C$3-2,AH512+1,(YEAR!$C$2+YEAR!$C$3-1)&amp;"       :="))</f>
        <v>1</v>
      </c>
      <c r="AJ512">
        <f ca="1">IF(AI512&lt;1.1,AI512,IF(AI512&lt;YEAR!$C$2+YEAR!$C$3-2,AI512+1,(YEAR!$C$2+YEAR!$C$3-1)&amp;"       :="))</f>
        <v>1</v>
      </c>
    </row>
    <row r="513" spans="1:36">
      <c r="A513">
        <f t="shared" ca="1" si="36"/>
        <v>13</v>
      </c>
      <c r="B513" t="s">
        <v>51</v>
      </c>
      <c r="C513" t="str">
        <f ca="1">IF(D513="",OFFSET(AvailabilityFactor!A$1,A513,0),C512)</f>
        <v>D2HYBC01</v>
      </c>
      <c r="D513" t="str" cm="1">
        <f t="array" aca="1" ref="D513" ca="1">IF(D512="",TS_DRC!$P$5,OFFSET(TS_DRC!P$5,RIGHT(D512,2),0,TRUE))</f>
        <v>TS17</v>
      </c>
      <c r="E513" t="str">
        <f t="shared" ca="1" si="37"/>
        <v>TS17</v>
      </c>
      <c r="F513">
        <f ca="1">IF($D513="",YEAR!C$2,1)</f>
        <v>1</v>
      </c>
      <c r="G513">
        <f ca="1">IF(F513&lt;1.1,F513,IF(F513&lt;YEAR!$C$2+YEAR!$C$3-2,F513+1,(YEAR!$C$2+YEAR!$C$3-1)&amp;"       :="))</f>
        <v>1</v>
      </c>
      <c r="H513">
        <f ca="1">IF(G513&lt;1.1,G513,IF(G513&lt;YEAR!$C$2+YEAR!$C$3-2,G513+1,(YEAR!$C$2+YEAR!$C$3-1)&amp;"       :="))</f>
        <v>1</v>
      </c>
      <c r="I513">
        <f ca="1">IF(H513&lt;1.1,H513,IF(H513&lt;YEAR!$C$2+YEAR!$C$3-2,H513+1,(YEAR!$C$2+YEAR!$C$3-1)&amp;"       :="))</f>
        <v>1</v>
      </c>
      <c r="J513">
        <f ca="1">IF(I513&lt;1.1,I513,IF(I513&lt;YEAR!$C$2+YEAR!$C$3-2,I513+1,(YEAR!$C$2+YEAR!$C$3-1)&amp;"       :="))</f>
        <v>1</v>
      </c>
      <c r="K513">
        <f ca="1">IF(J513&lt;1.1,J513,IF(J513&lt;YEAR!$C$2+YEAR!$C$3-2,J513+1,(YEAR!$C$2+YEAR!$C$3-1)&amp;"       :="))</f>
        <v>1</v>
      </c>
      <c r="L513">
        <f ca="1">IF(K513&lt;1.1,K513,IF(K513&lt;YEAR!$C$2+YEAR!$C$3-2,K513+1,(YEAR!$C$2+YEAR!$C$3-1)&amp;"       :="))</f>
        <v>1</v>
      </c>
      <c r="M513">
        <f ca="1">IF(L513&lt;1.1,L513,IF(L513&lt;YEAR!$C$2+YEAR!$C$3-2,L513+1,(YEAR!$C$2+YEAR!$C$3-1)&amp;"       :="))</f>
        <v>1</v>
      </c>
      <c r="N513">
        <f ca="1">IF(M513&lt;1.1,M513,IF(M513&lt;YEAR!$C$2+YEAR!$C$3-2,M513+1,(YEAR!$C$2+YEAR!$C$3-1)&amp;"       :="))</f>
        <v>1</v>
      </c>
      <c r="O513">
        <f ca="1">IF(N513&lt;1.1,N513,IF(N513&lt;YEAR!$C$2+YEAR!$C$3-2,N513+1,(YEAR!$C$2+YEAR!$C$3-1)&amp;"       :="))</f>
        <v>1</v>
      </c>
      <c r="P513">
        <f ca="1">IF(O513&lt;1.1,O513,IF(O513&lt;YEAR!$C$2+YEAR!$C$3-2,O513+1,(YEAR!$C$2+YEAR!$C$3-1)&amp;"       :="))</f>
        <v>1</v>
      </c>
      <c r="Q513">
        <f ca="1">IF(P513&lt;1.1,P513,IF(P513&lt;YEAR!$C$2+YEAR!$C$3-2,P513+1,(YEAR!$C$2+YEAR!$C$3-1)&amp;"       :="))</f>
        <v>1</v>
      </c>
      <c r="R513">
        <f ca="1">IF(Q513&lt;1.1,Q513,IF(Q513&lt;YEAR!$C$2+YEAR!$C$3-2,Q513+1,(YEAR!$C$2+YEAR!$C$3-1)&amp;"       :="))</f>
        <v>1</v>
      </c>
      <c r="S513">
        <f ca="1">IF(R513&lt;1.1,R513,IF(R513&lt;YEAR!$C$2+YEAR!$C$3-2,R513+1,(YEAR!$C$2+YEAR!$C$3-1)&amp;"       :="))</f>
        <v>1</v>
      </c>
      <c r="T513">
        <f ca="1">IF(S513&lt;1.1,S513,IF(S513&lt;YEAR!$C$2+YEAR!$C$3-2,S513+1,(YEAR!$C$2+YEAR!$C$3-1)&amp;"       :="))</f>
        <v>1</v>
      </c>
      <c r="U513">
        <f ca="1">IF(T513&lt;1.1,T513,IF(T513&lt;YEAR!$C$2+YEAR!$C$3-2,T513+1,(YEAR!$C$2+YEAR!$C$3-1)&amp;"       :="))</f>
        <v>1</v>
      </c>
      <c r="V513">
        <f ca="1">IF(U513&lt;1.1,U513,IF(U513&lt;YEAR!$C$2+YEAR!$C$3-2,U513+1,(YEAR!$C$2+YEAR!$C$3-1)&amp;"       :="))</f>
        <v>1</v>
      </c>
      <c r="W513">
        <f ca="1">IF(V513&lt;1.1,V513,IF(V513&lt;YEAR!$C$2+YEAR!$C$3-2,V513+1,(YEAR!$C$2+YEAR!$C$3-1)&amp;"       :="))</f>
        <v>1</v>
      </c>
      <c r="X513">
        <f ca="1">IF(W513&lt;1.1,W513,IF(W513&lt;YEAR!$C$2+YEAR!$C$3-2,W513+1,(YEAR!$C$2+YEAR!$C$3-1)&amp;"       :="))</f>
        <v>1</v>
      </c>
      <c r="Y513">
        <f ca="1">IF(X513&lt;1.1,X513,IF(X513&lt;YEAR!$C$2+YEAR!$C$3-2,X513+1,(YEAR!$C$2+YEAR!$C$3-1)&amp;"       :="))</f>
        <v>1</v>
      </c>
      <c r="Z513">
        <f ca="1">IF(Y513&lt;1.1,Y513,IF(Y513&lt;YEAR!$C$2+YEAR!$C$3-2,Y513+1,(YEAR!$C$2+YEAR!$C$3-1)&amp;"       :="))</f>
        <v>1</v>
      </c>
      <c r="AA513">
        <f ca="1">IF(Z513&lt;1.1,Z513,IF(Z513&lt;YEAR!$C$2+YEAR!$C$3-2,Z513+1,(YEAR!$C$2+YEAR!$C$3-1)&amp;"       :="))</f>
        <v>1</v>
      </c>
      <c r="AB513">
        <f ca="1">IF(AA513&lt;1.1,AA513,IF(AA513&lt;YEAR!$C$2+YEAR!$C$3-2,AA513+1,(YEAR!$C$2+YEAR!$C$3-1)&amp;"       :="))</f>
        <v>1</v>
      </c>
      <c r="AC513">
        <f ca="1">IF(AB513&lt;1.1,AB513,IF(AB513&lt;YEAR!$C$2+YEAR!$C$3-2,AB513+1,(YEAR!$C$2+YEAR!$C$3-1)&amp;"       :="))</f>
        <v>1</v>
      </c>
      <c r="AD513">
        <f ca="1">IF(AC513&lt;1.1,AC513,IF(AC513&lt;YEAR!$C$2+YEAR!$C$3-2,AC513+1,(YEAR!$C$2+YEAR!$C$3-1)&amp;"       :="))</f>
        <v>1</v>
      </c>
      <c r="AE513">
        <f ca="1">IF(AD513&lt;1.1,AD513,IF(AD513&lt;YEAR!$C$2+YEAR!$C$3-2,AD513+1,(YEAR!$C$2+YEAR!$C$3-1)&amp;"       :="))</f>
        <v>1</v>
      </c>
      <c r="AF513">
        <f ca="1">IF(AE513&lt;1.1,AE513,IF(AE513&lt;YEAR!$C$2+YEAR!$C$3-2,AE513+1,(YEAR!$C$2+YEAR!$C$3-1)&amp;"       :="))</f>
        <v>1</v>
      </c>
      <c r="AG513">
        <f ca="1">IF(AF513&lt;1.1,AF513,IF(AF513&lt;YEAR!$C$2+YEAR!$C$3-2,AF513+1,(YEAR!$C$2+YEAR!$C$3-1)&amp;"       :="))</f>
        <v>1</v>
      </c>
      <c r="AH513">
        <f ca="1">IF(AG513&lt;1.1,AG513,IF(AG513&lt;YEAR!$C$2+YEAR!$C$3-2,AG513+1,(YEAR!$C$2+YEAR!$C$3-1)&amp;"       :="))</f>
        <v>1</v>
      </c>
      <c r="AI513">
        <f ca="1">IF(AH513&lt;1.1,AH513,IF(AH513&lt;YEAR!$C$2+YEAR!$C$3-2,AH513+1,(YEAR!$C$2+YEAR!$C$3-1)&amp;"       :="))</f>
        <v>1</v>
      </c>
      <c r="AJ513">
        <f ca="1">IF(AI513&lt;1.1,AI513,IF(AI513&lt;YEAR!$C$2+YEAR!$C$3-2,AI513+1,(YEAR!$C$2+YEAR!$C$3-1)&amp;"       :="))</f>
        <v>1</v>
      </c>
    </row>
    <row r="514" spans="1:36">
      <c r="A514">
        <f t="shared" ca="1" si="36"/>
        <v>13</v>
      </c>
      <c r="B514" t="s">
        <v>51</v>
      </c>
      <c r="C514" t="str">
        <f ca="1">IF(D514="",OFFSET(AvailabilityFactor!A$1,A514,0),C513)</f>
        <v>D2HYBC01</v>
      </c>
      <c r="D514" t="str" cm="1">
        <f t="array" aca="1" ref="D514" ca="1">IF(D513="",TS_DRC!$P$5,OFFSET(TS_DRC!P$5,RIGHT(D513,2),0,TRUE))</f>
        <v>TS18</v>
      </c>
      <c r="E514" t="str">
        <f t="shared" ca="1" si="37"/>
        <v>TS18</v>
      </c>
      <c r="F514">
        <f ca="1">IF($D514="",YEAR!C$2,1)</f>
        <v>1</v>
      </c>
      <c r="G514">
        <f ca="1">IF(F514&lt;1.1,F514,IF(F514&lt;YEAR!$C$2+YEAR!$C$3-2,F514+1,(YEAR!$C$2+YEAR!$C$3-1)&amp;"       :="))</f>
        <v>1</v>
      </c>
      <c r="H514">
        <f ca="1">IF(G514&lt;1.1,G514,IF(G514&lt;YEAR!$C$2+YEAR!$C$3-2,G514+1,(YEAR!$C$2+YEAR!$C$3-1)&amp;"       :="))</f>
        <v>1</v>
      </c>
      <c r="I514">
        <f ca="1">IF(H514&lt;1.1,H514,IF(H514&lt;YEAR!$C$2+YEAR!$C$3-2,H514+1,(YEAR!$C$2+YEAR!$C$3-1)&amp;"       :="))</f>
        <v>1</v>
      </c>
      <c r="J514">
        <f ca="1">IF(I514&lt;1.1,I514,IF(I514&lt;YEAR!$C$2+YEAR!$C$3-2,I514+1,(YEAR!$C$2+YEAR!$C$3-1)&amp;"       :="))</f>
        <v>1</v>
      </c>
      <c r="K514">
        <f ca="1">IF(J514&lt;1.1,J514,IF(J514&lt;YEAR!$C$2+YEAR!$C$3-2,J514+1,(YEAR!$C$2+YEAR!$C$3-1)&amp;"       :="))</f>
        <v>1</v>
      </c>
      <c r="L514">
        <f ca="1">IF(K514&lt;1.1,K514,IF(K514&lt;YEAR!$C$2+YEAR!$C$3-2,K514+1,(YEAR!$C$2+YEAR!$C$3-1)&amp;"       :="))</f>
        <v>1</v>
      </c>
      <c r="M514">
        <f ca="1">IF(L514&lt;1.1,L514,IF(L514&lt;YEAR!$C$2+YEAR!$C$3-2,L514+1,(YEAR!$C$2+YEAR!$C$3-1)&amp;"       :="))</f>
        <v>1</v>
      </c>
      <c r="N514">
        <f ca="1">IF(M514&lt;1.1,M514,IF(M514&lt;YEAR!$C$2+YEAR!$C$3-2,M514+1,(YEAR!$C$2+YEAR!$C$3-1)&amp;"       :="))</f>
        <v>1</v>
      </c>
      <c r="O514">
        <f ca="1">IF(N514&lt;1.1,N514,IF(N514&lt;YEAR!$C$2+YEAR!$C$3-2,N514+1,(YEAR!$C$2+YEAR!$C$3-1)&amp;"       :="))</f>
        <v>1</v>
      </c>
      <c r="P514">
        <f ca="1">IF(O514&lt;1.1,O514,IF(O514&lt;YEAR!$C$2+YEAR!$C$3-2,O514+1,(YEAR!$C$2+YEAR!$C$3-1)&amp;"       :="))</f>
        <v>1</v>
      </c>
      <c r="Q514">
        <f ca="1">IF(P514&lt;1.1,P514,IF(P514&lt;YEAR!$C$2+YEAR!$C$3-2,P514+1,(YEAR!$C$2+YEAR!$C$3-1)&amp;"       :="))</f>
        <v>1</v>
      </c>
      <c r="R514">
        <f ca="1">IF(Q514&lt;1.1,Q514,IF(Q514&lt;YEAR!$C$2+YEAR!$C$3-2,Q514+1,(YEAR!$C$2+YEAR!$C$3-1)&amp;"       :="))</f>
        <v>1</v>
      </c>
      <c r="S514">
        <f ca="1">IF(R514&lt;1.1,R514,IF(R514&lt;YEAR!$C$2+YEAR!$C$3-2,R514+1,(YEAR!$C$2+YEAR!$C$3-1)&amp;"       :="))</f>
        <v>1</v>
      </c>
      <c r="T514">
        <f ca="1">IF(S514&lt;1.1,S514,IF(S514&lt;YEAR!$C$2+YEAR!$C$3-2,S514+1,(YEAR!$C$2+YEAR!$C$3-1)&amp;"       :="))</f>
        <v>1</v>
      </c>
      <c r="U514">
        <f ca="1">IF(T514&lt;1.1,T514,IF(T514&lt;YEAR!$C$2+YEAR!$C$3-2,T514+1,(YEAR!$C$2+YEAR!$C$3-1)&amp;"       :="))</f>
        <v>1</v>
      </c>
      <c r="V514">
        <f ca="1">IF(U514&lt;1.1,U514,IF(U514&lt;YEAR!$C$2+YEAR!$C$3-2,U514+1,(YEAR!$C$2+YEAR!$C$3-1)&amp;"       :="))</f>
        <v>1</v>
      </c>
      <c r="W514">
        <f ca="1">IF(V514&lt;1.1,V514,IF(V514&lt;YEAR!$C$2+YEAR!$C$3-2,V514+1,(YEAR!$C$2+YEAR!$C$3-1)&amp;"       :="))</f>
        <v>1</v>
      </c>
      <c r="X514">
        <f ca="1">IF(W514&lt;1.1,W514,IF(W514&lt;YEAR!$C$2+YEAR!$C$3-2,W514+1,(YEAR!$C$2+YEAR!$C$3-1)&amp;"       :="))</f>
        <v>1</v>
      </c>
      <c r="Y514">
        <f ca="1">IF(X514&lt;1.1,X514,IF(X514&lt;YEAR!$C$2+YEAR!$C$3-2,X514+1,(YEAR!$C$2+YEAR!$C$3-1)&amp;"       :="))</f>
        <v>1</v>
      </c>
      <c r="Z514">
        <f ca="1">IF(Y514&lt;1.1,Y514,IF(Y514&lt;YEAR!$C$2+YEAR!$C$3-2,Y514+1,(YEAR!$C$2+YEAR!$C$3-1)&amp;"       :="))</f>
        <v>1</v>
      </c>
      <c r="AA514">
        <f ca="1">IF(Z514&lt;1.1,Z514,IF(Z514&lt;YEAR!$C$2+YEAR!$C$3-2,Z514+1,(YEAR!$C$2+YEAR!$C$3-1)&amp;"       :="))</f>
        <v>1</v>
      </c>
      <c r="AB514">
        <f ca="1">IF(AA514&lt;1.1,AA514,IF(AA514&lt;YEAR!$C$2+YEAR!$C$3-2,AA514+1,(YEAR!$C$2+YEAR!$C$3-1)&amp;"       :="))</f>
        <v>1</v>
      </c>
      <c r="AC514">
        <f ca="1">IF(AB514&lt;1.1,AB514,IF(AB514&lt;YEAR!$C$2+YEAR!$C$3-2,AB514+1,(YEAR!$C$2+YEAR!$C$3-1)&amp;"       :="))</f>
        <v>1</v>
      </c>
      <c r="AD514">
        <f ca="1">IF(AC514&lt;1.1,AC514,IF(AC514&lt;YEAR!$C$2+YEAR!$C$3-2,AC514+1,(YEAR!$C$2+YEAR!$C$3-1)&amp;"       :="))</f>
        <v>1</v>
      </c>
      <c r="AE514">
        <f ca="1">IF(AD514&lt;1.1,AD514,IF(AD514&lt;YEAR!$C$2+YEAR!$C$3-2,AD514+1,(YEAR!$C$2+YEAR!$C$3-1)&amp;"       :="))</f>
        <v>1</v>
      </c>
      <c r="AF514">
        <f ca="1">IF(AE514&lt;1.1,AE514,IF(AE514&lt;YEAR!$C$2+YEAR!$C$3-2,AE514+1,(YEAR!$C$2+YEAR!$C$3-1)&amp;"       :="))</f>
        <v>1</v>
      </c>
      <c r="AG514">
        <f ca="1">IF(AF514&lt;1.1,AF514,IF(AF514&lt;YEAR!$C$2+YEAR!$C$3-2,AF514+1,(YEAR!$C$2+YEAR!$C$3-1)&amp;"       :="))</f>
        <v>1</v>
      </c>
      <c r="AH514">
        <f ca="1">IF(AG514&lt;1.1,AG514,IF(AG514&lt;YEAR!$C$2+YEAR!$C$3-2,AG514+1,(YEAR!$C$2+YEAR!$C$3-1)&amp;"       :="))</f>
        <v>1</v>
      </c>
      <c r="AI514">
        <f ca="1">IF(AH514&lt;1.1,AH514,IF(AH514&lt;YEAR!$C$2+YEAR!$C$3-2,AH514+1,(YEAR!$C$2+YEAR!$C$3-1)&amp;"       :="))</f>
        <v>1</v>
      </c>
      <c r="AJ514">
        <f ca="1">IF(AI514&lt;1.1,AI514,IF(AI514&lt;YEAR!$C$2+YEAR!$C$3-2,AI514+1,(YEAR!$C$2+YEAR!$C$3-1)&amp;"       :="))</f>
        <v>1</v>
      </c>
    </row>
    <row r="515" spans="1:36">
      <c r="A515">
        <f t="shared" ca="1" si="36"/>
        <v>13</v>
      </c>
      <c r="B515" t="s">
        <v>51</v>
      </c>
      <c r="C515" t="str">
        <f ca="1">IF(D515="",OFFSET(AvailabilityFactor!A$1,A515,0),C514)</f>
        <v>D2HYBC01</v>
      </c>
      <c r="D515" t="str" cm="1">
        <f t="array" aca="1" ref="D515" ca="1">IF(D514="",TS_DRC!$P$5,OFFSET(TS_DRC!P$5,RIGHT(D514,2),0,TRUE))</f>
        <v>TS19</v>
      </c>
      <c r="E515" t="str">
        <f t="shared" ca="1" si="37"/>
        <v>TS19</v>
      </c>
      <c r="F515">
        <f ca="1">IF($D515="",YEAR!C$2,1)</f>
        <v>1</v>
      </c>
      <c r="G515">
        <f ca="1">IF(F515&lt;1.1,F515,IF(F515&lt;YEAR!$C$2+YEAR!$C$3-2,F515+1,(YEAR!$C$2+YEAR!$C$3-1)&amp;"       :="))</f>
        <v>1</v>
      </c>
      <c r="H515">
        <f ca="1">IF(G515&lt;1.1,G515,IF(G515&lt;YEAR!$C$2+YEAR!$C$3-2,G515+1,(YEAR!$C$2+YEAR!$C$3-1)&amp;"       :="))</f>
        <v>1</v>
      </c>
      <c r="I515">
        <f ca="1">IF(H515&lt;1.1,H515,IF(H515&lt;YEAR!$C$2+YEAR!$C$3-2,H515+1,(YEAR!$C$2+YEAR!$C$3-1)&amp;"       :="))</f>
        <v>1</v>
      </c>
      <c r="J515">
        <f ca="1">IF(I515&lt;1.1,I515,IF(I515&lt;YEAR!$C$2+YEAR!$C$3-2,I515+1,(YEAR!$C$2+YEAR!$C$3-1)&amp;"       :="))</f>
        <v>1</v>
      </c>
      <c r="K515">
        <f ca="1">IF(J515&lt;1.1,J515,IF(J515&lt;YEAR!$C$2+YEAR!$C$3-2,J515+1,(YEAR!$C$2+YEAR!$C$3-1)&amp;"       :="))</f>
        <v>1</v>
      </c>
      <c r="L515">
        <f ca="1">IF(K515&lt;1.1,K515,IF(K515&lt;YEAR!$C$2+YEAR!$C$3-2,K515+1,(YEAR!$C$2+YEAR!$C$3-1)&amp;"       :="))</f>
        <v>1</v>
      </c>
      <c r="M515">
        <f ca="1">IF(L515&lt;1.1,L515,IF(L515&lt;YEAR!$C$2+YEAR!$C$3-2,L515+1,(YEAR!$C$2+YEAR!$C$3-1)&amp;"       :="))</f>
        <v>1</v>
      </c>
      <c r="N515">
        <f ca="1">IF(M515&lt;1.1,M515,IF(M515&lt;YEAR!$C$2+YEAR!$C$3-2,M515+1,(YEAR!$C$2+YEAR!$C$3-1)&amp;"       :="))</f>
        <v>1</v>
      </c>
      <c r="O515">
        <f ca="1">IF(N515&lt;1.1,N515,IF(N515&lt;YEAR!$C$2+YEAR!$C$3-2,N515+1,(YEAR!$C$2+YEAR!$C$3-1)&amp;"       :="))</f>
        <v>1</v>
      </c>
      <c r="P515">
        <f ca="1">IF(O515&lt;1.1,O515,IF(O515&lt;YEAR!$C$2+YEAR!$C$3-2,O515+1,(YEAR!$C$2+YEAR!$C$3-1)&amp;"       :="))</f>
        <v>1</v>
      </c>
      <c r="Q515">
        <f ca="1">IF(P515&lt;1.1,P515,IF(P515&lt;YEAR!$C$2+YEAR!$C$3-2,P515+1,(YEAR!$C$2+YEAR!$C$3-1)&amp;"       :="))</f>
        <v>1</v>
      </c>
      <c r="R515">
        <f ca="1">IF(Q515&lt;1.1,Q515,IF(Q515&lt;YEAR!$C$2+YEAR!$C$3-2,Q515+1,(YEAR!$C$2+YEAR!$C$3-1)&amp;"       :="))</f>
        <v>1</v>
      </c>
      <c r="S515">
        <f ca="1">IF(R515&lt;1.1,R515,IF(R515&lt;YEAR!$C$2+YEAR!$C$3-2,R515+1,(YEAR!$C$2+YEAR!$C$3-1)&amp;"       :="))</f>
        <v>1</v>
      </c>
      <c r="T515">
        <f ca="1">IF(S515&lt;1.1,S515,IF(S515&lt;YEAR!$C$2+YEAR!$C$3-2,S515+1,(YEAR!$C$2+YEAR!$C$3-1)&amp;"       :="))</f>
        <v>1</v>
      </c>
      <c r="U515">
        <f ca="1">IF(T515&lt;1.1,T515,IF(T515&lt;YEAR!$C$2+YEAR!$C$3-2,T515+1,(YEAR!$C$2+YEAR!$C$3-1)&amp;"       :="))</f>
        <v>1</v>
      </c>
      <c r="V515">
        <f ca="1">IF(U515&lt;1.1,U515,IF(U515&lt;YEAR!$C$2+YEAR!$C$3-2,U515+1,(YEAR!$C$2+YEAR!$C$3-1)&amp;"       :="))</f>
        <v>1</v>
      </c>
      <c r="W515">
        <f ca="1">IF(V515&lt;1.1,V515,IF(V515&lt;YEAR!$C$2+YEAR!$C$3-2,V515+1,(YEAR!$C$2+YEAR!$C$3-1)&amp;"       :="))</f>
        <v>1</v>
      </c>
      <c r="X515">
        <f ca="1">IF(W515&lt;1.1,W515,IF(W515&lt;YEAR!$C$2+YEAR!$C$3-2,W515+1,(YEAR!$C$2+YEAR!$C$3-1)&amp;"       :="))</f>
        <v>1</v>
      </c>
      <c r="Y515">
        <f ca="1">IF(X515&lt;1.1,X515,IF(X515&lt;YEAR!$C$2+YEAR!$C$3-2,X515+1,(YEAR!$C$2+YEAR!$C$3-1)&amp;"       :="))</f>
        <v>1</v>
      </c>
      <c r="Z515">
        <f ca="1">IF(Y515&lt;1.1,Y515,IF(Y515&lt;YEAR!$C$2+YEAR!$C$3-2,Y515+1,(YEAR!$C$2+YEAR!$C$3-1)&amp;"       :="))</f>
        <v>1</v>
      </c>
      <c r="AA515">
        <f ca="1">IF(Z515&lt;1.1,Z515,IF(Z515&lt;YEAR!$C$2+YEAR!$C$3-2,Z515+1,(YEAR!$C$2+YEAR!$C$3-1)&amp;"       :="))</f>
        <v>1</v>
      </c>
      <c r="AB515">
        <f ca="1">IF(AA515&lt;1.1,AA515,IF(AA515&lt;YEAR!$C$2+YEAR!$C$3-2,AA515+1,(YEAR!$C$2+YEAR!$C$3-1)&amp;"       :="))</f>
        <v>1</v>
      </c>
      <c r="AC515">
        <f ca="1">IF(AB515&lt;1.1,AB515,IF(AB515&lt;YEAR!$C$2+YEAR!$C$3-2,AB515+1,(YEAR!$C$2+YEAR!$C$3-1)&amp;"       :="))</f>
        <v>1</v>
      </c>
      <c r="AD515">
        <f ca="1">IF(AC515&lt;1.1,AC515,IF(AC515&lt;YEAR!$C$2+YEAR!$C$3-2,AC515+1,(YEAR!$C$2+YEAR!$C$3-1)&amp;"       :="))</f>
        <v>1</v>
      </c>
      <c r="AE515">
        <f ca="1">IF(AD515&lt;1.1,AD515,IF(AD515&lt;YEAR!$C$2+YEAR!$C$3-2,AD515+1,(YEAR!$C$2+YEAR!$C$3-1)&amp;"       :="))</f>
        <v>1</v>
      </c>
      <c r="AF515">
        <f ca="1">IF(AE515&lt;1.1,AE515,IF(AE515&lt;YEAR!$C$2+YEAR!$C$3-2,AE515+1,(YEAR!$C$2+YEAR!$C$3-1)&amp;"       :="))</f>
        <v>1</v>
      </c>
      <c r="AG515">
        <f ca="1">IF(AF515&lt;1.1,AF515,IF(AF515&lt;YEAR!$C$2+YEAR!$C$3-2,AF515+1,(YEAR!$C$2+YEAR!$C$3-1)&amp;"       :="))</f>
        <v>1</v>
      </c>
      <c r="AH515">
        <f ca="1">IF(AG515&lt;1.1,AG515,IF(AG515&lt;YEAR!$C$2+YEAR!$C$3-2,AG515+1,(YEAR!$C$2+YEAR!$C$3-1)&amp;"       :="))</f>
        <v>1</v>
      </c>
      <c r="AI515">
        <f ca="1">IF(AH515&lt;1.1,AH515,IF(AH515&lt;YEAR!$C$2+YEAR!$C$3-2,AH515+1,(YEAR!$C$2+YEAR!$C$3-1)&amp;"       :="))</f>
        <v>1</v>
      </c>
      <c r="AJ515">
        <f ca="1">IF(AI515&lt;1.1,AI515,IF(AI515&lt;YEAR!$C$2+YEAR!$C$3-2,AI515+1,(YEAR!$C$2+YEAR!$C$3-1)&amp;"       :="))</f>
        <v>1</v>
      </c>
    </row>
    <row r="516" spans="1:36">
      <c r="A516">
        <f t="shared" ca="1" si="36"/>
        <v>13</v>
      </c>
      <c r="B516" t="s">
        <v>51</v>
      </c>
      <c r="C516" t="str">
        <f ca="1">IF(D516="",OFFSET(AvailabilityFactor!A$1,A516,0),C515)</f>
        <v>D2HYBC01</v>
      </c>
      <c r="D516" t="str" cm="1">
        <f t="array" aca="1" ref="D516" ca="1">IF(D515="",TS_DRC!$P$5,OFFSET(TS_DRC!P$5,RIGHT(D515,2),0,TRUE))</f>
        <v>TS20</v>
      </c>
      <c r="E516" t="str">
        <f t="shared" ca="1" si="37"/>
        <v>TS20</v>
      </c>
      <c r="F516">
        <f ca="1">IF($D516="",YEAR!C$2,1)</f>
        <v>1</v>
      </c>
      <c r="G516">
        <f ca="1">IF(F516&lt;1.1,F516,IF(F516&lt;YEAR!$C$2+YEAR!$C$3-2,F516+1,(YEAR!$C$2+YEAR!$C$3-1)&amp;"       :="))</f>
        <v>1</v>
      </c>
      <c r="H516">
        <f ca="1">IF(G516&lt;1.1,G516,IF(G516&lt;YEAR!$C$2+YEAR!$C$3-2,G516+1,(YEAR!$C$2+YEAR!$C$3-1)&amp;"       :="))</f>
        <v>1</v>
      </c>
      <c r="I516">
        <f ca="1">IF(H516&lt;1.1,H516,IF(H516&lt;YEAR!$C$2+YEAR!$C$3-2,H516+1,(YEAR!$C$2+YEAR!$C$3-1)&amp;"       :="))</f>
        <v>1</v>
      </c>
      <c r="J516">
        <f ca="1">IF(I516&lt;1.1,I516,IF(I516&lt;YEAR!$C$2+YEAR!$C$3-2,I516+1,(YEAR!$C$2+YEAR!$C$3-1)&amp;"       :="))</f>
        <v>1</v>
      </c>
      <c r="K516">
        <f ca="1">IF(J516&lt;1.1,J516,IF(J516&lt;YEAR!$C$2+YEAR!$C$3-2,J516+1,(YEAR!$C$2+YEAR!$C$3-1)&amp;"       :="))</f>
        <v>1</v>
      </c>
      <c r="L516">
        <f ca="1">IF(K516&lt;1.1,K516,IF(K516&lt;YEAR!$C$2+YEAR!$C$3-2,K516+1,(YEAR!$C$2+YEAR!$C$3-1)&amp;"       :="))</f>
        <v>1</v>
      </c>
      <c r="M516">
        <f ca="1">IF(L516&lt;1.1,L516,IF(L516&lt;YEAR!$C$2+YEAR!$C$3-2,L516+1,(YEAR!$C$2+YEAR!$C$3-1)&amp;"       :="))</f>
        <v>1</v>
      </c>
      <c r="N516">
        <f ca="1">IF(M516&lt;1.1,M516,IF(M516&lt;YEAR!$C$2+YEAR!$C$3-2,M516+1,(YEAR!$C$2+YEAR!$C$3-1)&amp;"       :="))</f>
        <v>1</v>
      </c>
      <c r="O516">
        <f ca="1">IF(N516&lt;1.1,N516,IF(N516&lt;YEAR!$C$2+YEAR!$C$3-2,N516+1,(YEAR!$C$2+YEAR!$C$3-1)&amp;"       :="))</f>
        <v>1</v>
      </c>
      <c r="P516">
        <f ca="1">IF(O516&lt;1.1,O516,IF(O516&lt;YEAR!$C$2+YEAR!$C$3-2,O516+1,(YEAR!$C$2+YEAR!$C$3-1)&amp;"       :="))</f>
        <v>1</v>
      </c>
      <c r="Q516">
        <f ca="1">IF(P516&lt;1.1,P516,IF(P516&lt;YEAR!$C$2+YEAR!$C$3-2,P516+1,(YEAR!$C$2+YEAR!$C$3-1)&amp;"       :="))</f>
        <v>1</v>
      </c>
      <c r="R516">
        <f ca="1">IF(Q516&lt;1.1,Q516,IF(Q516&lt;YEAR!$C$2+YEAR!$C$3-2,Q516+1,(YEAR!$C$2+YEAR!$C$3-1)&amp;"       :="))</f>
        <v>1</v>
      </c>
      <c r="S516">
        <f ca="1">IF(R516&lt;1.1,R516,IF(R516&lt;YEAR!$C$2+YEAR!$C$3-2,R516+1,(YEAR!$C$2+YEAR!$C$3-1)&amp;"       :="))</f>
        <v>1</v>
      </c>
      <c r="T516">
        <f ca="1">IF(S516&lt;1.1,S516,IF(S516&lt;YEAR!$C$2+YEAR!$C$3-2,S516+1,(YEAR!$C$2+YEAR!$C$3-1)&amp;"       :="))</f>
        <v>1</v>
      </c>
      <c r="U516">
        <f ca="1">IF(T516&lt;1.1,T516,IF(T516&lt;YEAR!$C$2+YEAR!$C$3-2,T516+1,(YEAR!$C$2+YEAR!$C$3-1)&amp;"       :="))</f>
        <v>1</v>
      </c>
      <c r="V516">
        <f ca="1">IF(U516&lt;1.1,U516,IF(U516&lt;YEAR!$C$2+YEAR!$C$3-2,U516+1,(YEAR!$C$2+YEAR!$C$3-1)&amp;"       :="))</f>
        <v>1</v>
      </c>
      <c r="W516">
        <f ca="1">IF(V516&lt;1.1,V516,IF(V516&lt;YEAR!$C$2+YEAR!$C$3-2,V516+1,(YEAR!$C$2+YEAR!$C$3-1)&amp;"       :="))</f>
        <v>1</v>
      </c>
      <c r="X516">
        <f ca="1">IF(W516&lt;1.1,W516,IF(W516&lt;YEAR!$C$2+YEAR!$C$3-2,W516+1,(YEAR!$C$2+YEAR!$C$3-1)&amp;"       :="))</f>
        <v>1</v>
      </c>
      <c r="Y516">
        <f ca="1">IF(X516&lt;1.1,X516,IF(X516&lt;YEAR!$C$2+YEAR!$C$3-2,X516+1,(YEAR!$C$2+YEAR!$C$3-1)&amp;"       :="))</f>
        <v>1</v>
      </c>
      <c r="Z516">
        <f ca="1">IF(Y516&lt;1.1,Y516,IF(Y516&lt;YEAR!$C$2+YEAR!$C$3-2,Y516+1,(YEAR!$C$2+YEAR!$C$3-1)&amp;"       :="))</f>
        <v>1</v>
      </c>
      <c r="AA516">
        <f ca="1">IF(Z516&lt;1.1,Z516,IF(Z516&lt;YEAR!$C$2+YEAR!$C$3-2,Z516+1,(YEAR!$C$2+YEAR!$C$3-1)&amp;"       :="))</f>
        <v>1</v>
      </c>
      <c r="AB516">
        <f ca="1">IF(AA516&lt;1.1,AA516,IF(AA516&lt;YEAR!$C$2+YEAR!$C$3-2,AA516+1,(YEAR!$C$2+YEAR!$C$3-1)&amp;"       :="))</f>
        <v>1</v>
      </c>
      <c r="AC516">
        <f ca="1">IF(AB516&lt;1.1,AB516,IF(AB516&lt;YEAR!$C$2+YEAR!$C$3-2,AB516+1,(YEAR!$C$2+YEAR!$C$3-1)&amp;"       :="))</f>
        <v>1</v>
      </c>
      <c r="AD516">
        <f ca="1">IF(AC516&lt;1.1,AC516,IF(AC516&lt;YEAR!$C$2+YEAR!$C$3-2,AC516+1,(YEAR!$C$2+YEAR!$C$3-1)&amp;"       :="))</f>
        <v>1</v>
      </c>
      <c r="AE516">
        <f ca="1">IF(AD516&lt;1.1,AD516,IF(AD516&lt;YEAR!$C$2+YEAR!$C$3-2,AD516+1,(YEAR!$C$2+YEAR!$C$3-1)&amp;"       :="))</f>
        <v>1</v>
      </c>
      <c r="AF516">
        <f ca="1">IF(AE516&lt;1.1,AE516,IF(AE516&lt;YEAR!$C$2+YEAR!$C$3-2,AE516+1,(YEAR!$C$2+YEAR!$C$3-1)&amp;"       :="))</f>
        <v>1</v>
      </c>
      <c r="AG516">
        <f ca="1">IF(AF516&lt;1.1,AF516,IF(AF516&lt;YEAR!$C$2+YEAR!$C$3-2,AF516+1,(YEAR!$C$2+YEAR!$C$3-1)&amp;"       :="))</f>
        <v>1</v>
      </c>
      <c r="AH516">
        <f ca="1">IF(AG516&lt;1.1,AG516,IF(AG516&lt;YEAR!$C$2+YEAR!$C$3-2,AG516+1,(YEAR!$C$2+YEAR!$C$3-1)&amp;"       :="))</f>
        <v>1</v>
      </c>
      <c r="AI516">
        <f ca="1">IF(AH516&lt;1.1,AH516,IF(AH516&lt;YEAR!$C$2+YEAR!$C$3-2,AH516+1,(YEAR!$C$2+YEAR!$C$3-1)&amp;"       :="))</f>
        <v>1</v>
      </c>
      <c r="AJ516">
        <f ca="1">IF(AI516&lt;1.1,AI516,IF(AI516&lt;YEAR!$C$2+YEAR!$C$3-2,AI516+1,(YEAR!$C$2+YEAR!$C$3-1)&amp;"       :="))</f>
        <v>1</v>
      </c>
    </row>
    <row r="517" spans="1:36">
      <c r="A517">
        <f t="shared" ca="1" si="36"/>
        <v>13</v>
      </c>
      <c r="B517" t="s">
        <v>51</v>
      </c>
      <c r="C517" t="str">
        <f ca="1">IF(D517="",OFFSET(AvailabilityFactor!A$1,A517,0),C516)</f>
        <v>D2HYBC01</v>
      </c>
      <c r="D517" t="str" cm="1">
        <f t="array" aca="1" ref="D517" ca="1">IF(D516="",TS_DRC!$P$5,OFFSET(TS_DRC!P$5,RIGHT(D516,2),0,TRUE))</f>
        <v>TS21</v>
      </c>
      <c r="E517" t="str">
        <f t="shared" ca="1" si="37"/>
        <v>TS21</v>
      </c>
      <c r="F517">
        <f ca="1">IF($D517="",YEAR!C$2,1)</f>
        <v>1</v>
      </c>
      <c r="G517">
        <f ca="1">IF(F517&lt;1.1,F517,IF(F517&lt;YEAR!$C$2+YEAR!$C$3-2,F517+1,(YEAR!$C$2+YEAR!$C$3-1)&amp;"       :="))</f>
        <v>1</v>
      </c>
      <c r="H517">
        <f ca="1">IF(G517&lt;1.1,G517,IF(G517&lt;YEAR!$C$2+YEAR!$C$3-2,G517+1,(YEAR!$C$2+YEAR!$C$3-1)&amp;"       :="))</f>
        <v>1</v>
      </c>
      <c r="I517">
        <f ca="1">IF(H517&lt;1.1,H517,IF(H517&lt;YEAR!$C$2+YEAR!$C$3-2,H517+1,(YEAR!$C$2+YEAR!$C$3-1)&amp;"       :="))</f>
        <v>1</v>
      </c>
      <c r="J517">
        <f ca="1">IF(I517&lt;1.1,I517,IF(I517&lt;YEAR!$C$2+YEAR!$C$3-2,I517+1,(YEAR!$C$2+YEAR!$C$3-1)&amp;"       :="))</f>
        <v>1</v>
      </c>
      <c r="K517">
        <f ca="1">IF(J517&lt;1.1,J517,IF(J517&lt;YEAR!$C$2+YEAR!$C$3-2,J517+1,(YEAR!$C$2+YEAR!$C$3-1)&amp;"       :="))</f>
        <v>1</v>
      </c>
      <c r="L517">
        <f ca="1">IF(K517&lt;1.1,K517,IF(K517&lt;YEAR!$C$2+YEAR!$C$3-2,K517+1,(YEAR!$C$2+YEAR!$C$3-1)&amp;"       :="))</f>
        <v>1</v>
      </c>
      <c r="M517">
        <f ca="1">IF(L517&lt;1.1,L517,IF(L517&lt;YEAR!$C$2+YEAR!$C$3-2,L517+1,(YEAR!$C$2+YEAR!$C$3-1)&amp;"       :="))</f>
        <v>1</v>
      </c>
      <c r="N517">
        <f ca="1">IF(M517&lt;1.1,M517,IF(M517&lt;YEAR!$C$2+YEAR!$C$3-2,M517+1,(YEAR!$C$2+YEAR!$C$3-1)&amp;"       :="))</f>
        <v>1</v>
      </c>
      <c r="O517">
        <f ca="1">IF(N517&lt;1.1,N517,IF(N517&lt;YEAR!$C$2+YEAR!$C$3-2,N517+1,(YEAR!$C$2+YEAR!$C$3-1)&amp;"       :="))</f>
        <v>1</v>
      </c>
      <c r="P517">
        <f ca="1">IF(O517&lt;1.1,O517,IF(O517&lt;YEAR!$C$2+YEAR!$C$3-2,O517+1,(YEAR!$C$2+YEAR!$C$3-1)&amp;"       :="))</f>
        <v>1</v>
      </c>
      <c r="Q517">
        <f ca="1">IF(P517&lt;1.1,P517,IF(P517&lt;YEAR!$C$2+YEAR!$C$3-2,P517+1,(YEAR!$C$2+YEAR!$C$3-1)&amp;"       :="))</f>
        <v>1</v>
      </c>
      <c r="R517">
        <f ca="1">IF(Q517&lt;1.1,Q517,IF(Q517&lt;YEAR!$C$2+YEAR!$C$3-2,Q517+1,(YEAR!$C$2+YEAR!$C$3-1)&amp;"       :="))</f>
        <v>1</v>
      </c>
      <c r="S517">
        <f ca="1">IF(R517&lt;1.1,R517,IF(R517&lt;YEAR!$C$2+YEAR!$C$3-2,R517+1,(YEAR!$C$2+YEAR!$C$3-1)&amp;"       :="))</f>
        <v>1</v>
      </c>
      <c r="T517">
        <f ca="1">IF(S517&lt;1.1,S517,IF(S517&lt;YEAR!$C$2+YEAR!$C$3-2,S517+1,(YEAR!$C$2+YEAR!$C$3-1)&amp;"       :="))</f>
        <v>1</v>
      </c>
      <c r="U517">
        <f ca="1">IF(T517&lt;1.1,T517,IF(T517&lt;YEAR!$C$2+YEAR!$C$3-2,T517+1,(YEAR!$C$2+YEAR!$C$3-1)&amp;"       :="))</f>
        <v>1</v>
      </c>
      <c r="V517">
        <f ca="1">IF(U517&lt;1.1,U517,IF(U517&lt;YEAR!$C$2+YEAR!$C$3-2,U517+1,(YEAR!$C$2+YEAR!$C$3-1)&amp;"       :="))</f>
        <v>1</v>
      </c>
      <c r="W517">
        <f ca="1">IF(V517&lt;1.1,V517,IF(V517&lt;YEAR!$C$2+YEAR!$C$3-2,V517+1,(YEAR!$C$2+YEAR!$C$3-1)&amp;"       :="))</f>
        <v>1</v>
      </c>
      <c r="X517">
        <f ca="1">IF(W517&lt;1.1,W517,IF(W517&lt;YEAR!$C$2+YEAR!$C$3-2,W517+1,(YEAR!$C$2+YEAR!$C$3-1)&amp;"       :="))</f>
        <v>1</v>
      </c>
      <c r="Y517">
        <f ca="1">IF(X517&lt;1.1,X517,IF(X517&lt;YEAR!$C$2+YEAR!$C$3-2,X517+1,(YEAR!$C$2+YEAR!$C$3-1)&amp;"       :="))</f>
        <v>1</v>
      </c>
      <c r="Z517">
        <f ca="1">IF(Y517&lt;1.1,Y517,IF(Y517&lt;YEAR!$C$2+YEAR!$C$3-2,Y517+1,(YEAR!$C$2+YEAR!$C$3-1)&amp;"       :="))</f>
        <v>1</v>
      </c>
      <c r="AA517">
        <f ca="1">IF(Z517&lt;1.1,Z517,IF(Z517&lt;YEAR!$C$2+YEAR!$C$3-2,Z517+1,(YEAR!$C$2+YEAR!$C$3-1)&amp;"       :="))</f>
        <v>1</v>
      </c>
      <c r="AB517">
        <f ca="1">IF(AA517&lt;1.1,AA517,IF(AA517&lt;YEAR!$C$2+YEAR!$C$3-2,AA517+1,(YEAR!$C$2+YEAR!$C$3-1)&amp;"       :="))</f>
        <v>1</v>
      </c>
      <c r="AC517">
        <f ca="1">IF(AB517&lt;1.1,AB517,IF(AB517&lt;YEAR!$C$2+YEAR!$C$3-2,AB517+1,(YEAR!$C$2+YEAR!$C$3-1)&amp;"       :="))</f>
        <v>1</v>
      </c>
      <c r="AD517">
        <f ca="1">IF(AC517&lt;1.1,AC517,IF(AC517&lt;YEAR!$C$2+YEAR!$C$3-2,AC517+1,(YEAR!$C$2+YEAR!$C$3-1)&amp;"       :="))</f>
        <v>1</v>
      </c>
      <c r="AE517">
        <f ca="1">IF(AD517&lt;1.1,AD517,IF(AD517&lt;YEAR!$C$2+YEAR!$C$3-2,AD517+1,(YEAR!$C$2+YEAR!$C$3-1)&amp;"       :="))</f>
        <v>1</v>
      </c>
      <c r="AF517">
        <f ca="1">IF(AE517&lt;1.1,AE517,IF(AE517&lt;YEAR!$C$2+YEAR!$C$3-2,AE517+1,(YEAR!$C$2+YEAR!$C$3-1)&amp;"       :="))</f>
        <v>1</v>
      </c>
      <c r="AG517">
        <f ca="1">IF(AF517&lt;1.1,AF517,IF(AF517&lt;YEAR!$C$2+YEAR!$C$3-2,AF517+1,(YEAR!$C$2+YEAR!$C$3-1)&amp;"       :="))</f>
        <v>1</v>
      </c>
      <c r="AH517">
        <f ca="1">IF(AG517&lt;1.1,AG517,IF(AG517&lt;YEAR!$C$2+YEAR!$C$3-2,AG517+1,(YEAR!$C$2+YEAR!$C$3-1)&amp;"       :="))</f>
        <v>1</v>
      </c>
      <c r="AI517">
        <f ca="1">IF(AH517&lt;1.1,AH517,IF(AH517&lt;YEAR!$C$2+YEAR!$C$3-2,AH517+1,(YEAR!$C$2+YEAR!$C$3-1)&amp;"       :="))</f>
        <v>1</v>
      </c>
      <c r="AJ517">
        <f ca="1">IF(AI517&lt;1.1,AI517,IF(AI517&lt;YEAR!$C$2+YEAR!$C$3-2,AI517+1,(YEAR!$C$2+YEAR!$C$3-1)&amp;"       :="))</f>
        <v>1</v>
      </c>
    </row>
    <row r="518" spans="1:36">
      <c r="A518">
        <f t="shared" ca="1" si="36"/>
        <v>13</v>
      </c>
      <c r="B518" t="s">
        <v>51</v>
      </c>
      <c r="C518" t="str">
        <f ca="1">IF(D518="",OFFSET(AvailabilityFactor!A$1,A518,0),C517)</f>
        <v>D2HYBC01</v>
      </c>
      <c r="D518" t="str" cm="1">
        <f t="array" aca="1" ref="D518" ca="1">IF(D517="",TS_DRC!$P$5,OFFSET(TS_DRC!P$5,RIGHT(D517,2),0,TRUE))</f>
        <v>TS22</v>
      </c>
      <c r="E518" t="str">
        <f t="shared" ca="1" si="37"/>
        <v>TS22</v>
      </c>
      <c r="F518">
        <f ca="1">IF($D518="",YEAR!C$2,1)</f>
        <v>1</v>
      </c>
      <c r="G518">
        <f ca="1">IF(F518&lt;1.1,F518,IF(F518&lt;YEAR!$C$2+YEAR!$C$3-2,F518+1,(YEAR!$C$2+YEAR!$C$3-1)&amp;"       :="))</f>
        <v>1</v>
      </c>
      <c r="H518">
        <f ca="1">IF(G518&lt;1.1,G518,IF(G518&lt;YEAR!$C$2+YEAR!$C$3-2,G518+1,(YEAR!$C$2+YEAR!$C$3-1)&amp;"       :="))</f>
        <v>1</v>
      </c>
      <c r="I518">
        <f ca="1">IF(H518&lt;1.1,H518,IF(H518&lt;YEAR!$C$2+YEAR!$C$3-2,H518+1,(YEAR!$C$2+YEAR!$C$3-1)&amp;"       :="))</f>
        <v>1</v>
      </c>
      <c r="J518">
        <f ca="1">IF(I518&lt;1.1,I518,IF(I518&lt;YEAR!$C$2+YEAR!$C$3-2,I518+1,(YEAR!$C$2+YEAR!$C$3-1)&amp;"       :="))</f>
        <v>1</v>
      </c>
      <c r="K518">
        <f ca="1">IF(J518&lt;1.1,J518,IF(J518&lt;YEAR!$C$2+YEAR!$C$3-2,J518+1,(YEAR!$C$2+YEAR!$C$3-1)&amp;"       :="))</f>
        <v>1</v>
      </c>
      <c r="L518">
        <f ca="1">IF(K518&lt;1.1,K518,IF(K518&lt;YEAR!$C$2+YEAR!$C$3-2,K518+1,(YEAR!$C$2+YEAR!$C$3-1)&amp;"       :="))</f>
        <v>1</v>
      </c>
      <c r="M518">
        <f ca="1">IF(L518&lt;1.1,L518,IF(L518&lt;YEAR!$C$2+YEAR!$C$3-2,L518+1,(YEAR!$C$2+YEAR!$C$3-1)&amp;"       :="))</f>
        <v>1</v>
      </c>
      <c r="N518">
        <f ca="1">IF(M518&lt;1.1,M518,IF(M518&lt;YEAR!$C$2+YEAR!$C$3-2,M518+1,(YEAR!$C$2+YEAR!$C$3-1)&amp;"       :="))</f>
        <v>1</v>
      </c>
      <c r="O518">
        <f ca="1">IF(N518&lt;1.1,N518,IF(N518&lt;YEAR!$C$2+YEAR!$C$3-2,N518+1,(YEAR!$C$2+YEAR!$C$3-1)&amp;"       :="))</f>
        <v>1</v>
      </c>
      <c r="P518">
        <f ca="1">IF(O518&lt;1.1,O518,IF(O518&lt;YEAR!$C$2+YEAR!$C$3-2,O518+1,(YEAR!$C$2+YEAR!$C$3-1)&amp;"       :="))</f>
        <v>1</v>
      </c>
      <c r="Q518">
        <f ca="1">IF(P518&lt;1.1,P518,IF(P518&lt;YEAR!$C$2+YEAR!$C$3-2,P518+1,(YEAR!$C$2+YEAR!$C$3-1)&amp;"       :="))</f>
        <v>1</v>
      </c>
      <c r="R518">
        <f ca="1">IF(Q518&lt;1.1,Q518,IF(Q518&lt;YEAR!$C$2+YEAR!$C$3-2,Q518+1,(YEAR!$C$2+YEAR!$C$3-1)&amp;"       :="))</f>
        <v>1</v>
      </c>
      <c r="S518">
        <f ca="1">IF(R518&lt;1.1,R518,IF(R518&lt;YEAR!$C$2+YEAR!$C$3-2,R518+1,(YEAR!$C$2+YEAR!$C$3-1)&amp;"       :="))</f>
        <v>1</v>
      </c>
      <c r="T518">
        <f ca="1">IF(S518&lt;1.1,S518,IF(S518&lt;YEAR!$C$2+YEAR!$C$3-2,S518+1,(YEAR!$C$2+YEAR!$C$3-1)&amp;"       :="))</f>
        <v>1</v>
      </c>
      <c r="U518">
        <f ca="1">IF(T518&lt;1.1,T518,IF(T518&lt;YEAR!$C$2+YEAR!$C$3-2,T518+1,(YEAR!$C$2+YEAR!$C$3-1)&amp;"       :="))</f>
        <v>1</v>
      </c>
      <c r="V518">
        <f ca="1">IF(U518&lt;1.1,U518,IF(U518&lt;YEAR!$C$2+YEAR!$C$3-2,U518+1,(YEAR!$C$2+YEAR!$C$3-1)&amp;"       :="))</f>
        <v>1</v>
      </c>
      <c r="W518">
        <f ca="1">IF(V518&lt;1.1,V518,IF(V518&lt;YEAR!$C$2+YEAR!$C$3-2,V518+1,(YEAR!$C$2+YEAR!$C$3-1)&amp;"       :="))</f>
        <v>1</v>
      </c>
      <c r="X518">
        <f ca="1">IF(W518&lt;1.1,W518,IF(W518&lt;YEAR!$C$2+YEAR!$C$3-2,W518+1,(YEAR!$C$2+YEAR!$C$3-1)&amp;"       :="))</f>
        <v>1</v>
      </c>
      <c r="Y518">
        <f ca="1">IF(X518&lt;1.1,X518,IF(X518&lt;YEAR!$C$2+YEAR!$C$3-2,X518+1,(YEAR!$C$2+YEAR!$C$3-1)&amp;"       :="))</f>
        <v>1</v>
      </c>
      <c r="Z518">
        <f ca="1">IF(Y518&lt;1.1,Y518,IF(Y518&lt;YEAR!$C$2+YEAR!$C$3-2,Y518+1,(YEAR!$C$2+YEAR!$C$3-1)&amp;"       :="))</f>
        <v>1</v>
      </c>
      <c r="AA518">
        <f ca="1">IF(Z518&lt;1.1,Z518,IF(Z518&lt;YEAR!$C$2+YEAR!$C$3-2,Z518+1,(YEAR!$C$2+YEAR!$C$3-1)&amp;"       :="))</f>
        <v>1</v>
      </c>
      <c r="AB518">
        <f ca="1">IF(AA518&lt;1.1,AA518,IF(AA518&lt;YEAR!$C$2+YEAR!$C$3-2,AA518+1,(YEAR!$C$2+YEAR!$C$3-1)&amp;"       :="))</f>
        <v>1</v>
      </c>
      <c r="AC518">
        <f ca="1">IF(AB518&lt;1.1,AB518,IF(AB518&lt;YEAR!$C$2+YEAR!$C$3-2,AB518+1,(YEAR!$C$2+YEAR!$C$3-1)&amp;"       :="))</f>
        <v>1</v>
      </c>
      <c r="AD518">
        <f ca="1">IF(AC518&lt;1.1,AC518,IF(AC518&lt;YEAR!$C$2+YEAR!$C$3-2,AC518+1,(YEAR!$C$2+YEAR!$C$3-1)&amp;"       :="))</f>
        <v>1</v>
      </c>
      <c r="AE518">
        <f ca="1">IF(AD518&lt;1.1,AD518,IF(AD518&lt;YEAR!$C$2+YEAR!$C$3-2,AD518+1,(YEAR!$C$2+YEAR!$C$3-1)&amp;"       :="))</f>
        <v>1</v>
      </c>
      <c r="AF518">
        <f ca="1">IF(AE518&lt;1.1,AE518,IF(AE518&lt;YEAR!$C$2+YEAR!$C$3-2,AE518+1,(YEAR!$C$2+YEAR!$C$3-1)&amp;"       :="))</f>
        <v>1</v>
      </c>
      <c r="AG518">
        <f ca="1">IF(AF518&lt;1.1,AF518,IF(AF518&lt;YEAR!$C$2+YEAR!$C$3-2,AF518+1,(YEAR!$C$2+YEAR!$C$3-1)&amp;"       :="))</f>
        <v>1</v>
      </c>
      <c r="AH518">
        <f ca="1">IF(AG518&lt;1.1,AG518,IF(AG518&lt;YEAR!$C$2+YEAR!$C$3-2,AG518+1,(YEAR!$C$2+YEAR!$C$3-1)&amp;"       :="))</f>
        <v>1</v>
      </c>
      <c r="AI518">
        <f ca="1">IF(AH518&lt;1.1,AH518,IF(AH518&lt;YEAR!$C$2+YEAR!$C$3-2,AH518+1,(YEAR!$C$2+YEAR!$C$3-1)&amp;"       :="))</f>
        <v>1</v>
      </c>
      <c r="AJ518">
        <f ca="1">IF(AI518&lt;1.1,AI518,IF(AI518&lt;YEAR!$C$2+YEAR!$C$3-2,AI518+1,(YEAR!$C$2+YEAR!$C$3-1)&amp;"       :="))</f>
        <v>1</v>
      </c>
    </row>
    <row r="519" spans="1:36">
      <c r="A519">
        <f t="shared" ca="1" si="36"/>
        <v>13</v>
      </c>
      <c r="B519" t="s">
        <v>51</v>
      </c>
      <c r="C519" t="str">
        <f ca="1">IF(D519="",OFFSET(AvailabilityFactor!A$1,A519,0),C518)</f>
        <v>D2HYBC01</v>
      </c>
      <c r="D519" t="str" cm="1">
        <f t="array" aca="1" ref="D519" ca="1">IF(D518="",TS_DRC!$P$5,OFFSET(TS_DRC!P$5,RIGHT(D518,2),0,TRUE))</f>
        <v>TS23</v>
      </c>
      <c r="E519" t="str">
        <f t="shared" ca="1" si="37"/>
        <v>TS23</v>
      </c>
      <c r="F519">
        <f ca="1">IF($D519="",YEAR!C$2,1)</f>
        <v>1</v>
      </c>
      <c r="G519">
        <f ca="1">IF(F519&lt;1.1,F519,IF(F519&lt;YEAR!$C$2+YEAR!$C$3-2,F519+1,(YEAR!$C$2+YEAR!$C$3-1)&amp;"       :="))</f>
        <v>1</v>
      </c>
      <c r="H519">
        <f ca="1">IF(G519&lt;1.1,G519,IF(G519&lt;YEAR!$C$2+YEAR!$C$3-2,G519+1,(YEAR!$C$2+YEAR!$C$3-1)&amp;"       :="))</f>
        <v>1</v>
      </c>
      <c r="I519">
        <f ca="1">IF(H519&lt;1.1,H519,IF(H519&lt;YEAR!$C$2+YEAR!$C$3-2,H519+1,(YEAR!$C$2+YEAR!$C$3-1)&amp;"       :="))</f>
        <v>1</v>
      </c>
      <c r="J519">
        <f ca="1">IF(I519&lt;1.1,I519,IF(I519&lt;YEAR!$C$2+YEAR!$C$3-2,I519+1,(YEAR!$C$2+YEAR!$C$3-1)&amp;"       :="))</f>
        <v>1</v>
      </c>
      <c r="K519">
        <f ca="1">IF(J519&lt;1.1,J519,IF(J519&lt;YEAR!$C$2+YEAR!$C$3-2,J519+1,(YEAR!$C$2+YEAR!$C$3-1)&amp;"       :="))</f>
        <v>1</v>
      </c>
      <c r="L519">
        <f ca="1">IF(K519&lt;1.1,K519,IF(K519&lt;YEAR!$C$2+YEAR!$C$3-2,K519+1,(YEAR!$C$2+YEAR!$C$3-1)&amp;"       :="))</f>
        <v>1</v>
      </c>
      <c r="M519">
        <f ca="1">IF(L519&lt;1.1,L519,IF(L519&lt;YEAR!$C$2+YEAR!$C$3-2,L519+1,(YEAR!$C$2+YEAR!$C$3-1)&amp;"       :="))</f>
        <v>1</v>
      </c>
      <c r="N519">
        <f ca="1">IF(M519&lt;1.1,M519,IF(M519&lt;YEAR!$C$2+YEAR!$C$3-2,M519+1,(YEAR!$C$2+YEAR!$C$3-1)&amp;"       :="))</f>
        <v>1</v>
      </c>
      <c r="O519">
        <f ca="1">IF(N519&lt;1.1,N519,IF(N519&lt;YEAR!$C$2+YEAR!$C$3-2,N519+1,(YEAR!$C$2+YEAR!$C$3-1)&amp;"       :="))</f>
        <v>1</v>
      </c>
      <c r="P519">
        <f ca="1">IF(O519&lt;1.1,O519,IF(O519&lt;YEAR!$C$2+YEAR!$C$3-2,O519+1,(YEAR!$C$2+YEAR!$C$3-1)&amp;"       :="))</f>
        <v>1</v>
      </c>
      <c r="Q519">
        <f ca="1">IF(P519&lt;1.1,P519,IF(P519&lt;YEAR!$C$2+YEAR!$C$3-2,P519+1,(YEAR!$C$2+YEAR!$C$3-1)&amp;"       :="))</f>
        <v>1</v>
      </c>
      <c r="R519">
        <f ca="1">IF(Q519&lt;1.1,Q519,IF(Q519&lt;YEAR!$C$2+YEAR!$C$3-2,Q519+1,(YEAR!$C$2+YEAR!$C$3-1)&amp;"       :="))</f>
        <v>1</v>
      </c>
      <c r="S519">
        <f ca="1">IF(R519&lt;1.1,R519,IF(R519&lt;YEAR!$C$2+YEAR!$C$3-2,R519+1,(YEAR!$C$2+YEAR!$C$3-1)&amp;"       :="))</f>
        <v>1</v>
      </c>
      <c r="T519">
        <f ca="1">IF(S519&lt;1.1,S519,IF(S519&lt;YEAR!$C$2+YEAR!$C$3-2,S519+1,(YEAR!$C$2+YEAR!$C$3-1)&amp;"       :="))</f>
        <v>1</v>
      </c>
      <c r="U519">
        <f ca="1">IF(T519&lt;1.1,T519,IF(T519&lt;YEAR!$C$2+YEAR!$C$3-2,T519+1,(YEAR!$C$2+YEAR!$C$3-1)&amp;"       :="))</f>
        <v>1</v>
      </c>
      <c r="V519">
        <f ca="1">IF(U519&lt;1.1,U519,IF(U519&lt;YEAR!$C$2+YEAR!$C$3-2,U519+1,(YEAR!$C$2+YEAR!$C$3-1)&amp;"       :="))</f>
        <v>1</v>
      </c>
      <c r="W519">
        <f ca="1">IF(V519&lt;1.1,V519,IF(V519&lt;YEAR!$C$2+YEAR!$C$3-2,V519+1,(YEAR!$C$2+YEAR!$C$3-1)&amp;"       :="))</f>
        <v>1</v>
      </c>
      <c r="X519">
        <f ca="1">IF(W519&lt;1.1,W519,IF(W519&lt;YEAR!$C$2+YEAR!$C$3-2,W519+1,(YEAR!$C$2+YEAR!$C$3-1)&amp;"       :="))</f>
        <v>1</v>
      </c>
      <c r="Y519">
        <f ca="1">IF(X519&lt;1.1,X519,IF(X519&lt;YEAR!$C$2+YEAR!$C$3-2,X519+1,(YEAR!$C$2+YEAR!$C$3-1)&amp;"       :="))</f>
        <v>1</v>
      </c>
      <c r="Z519">
        <f ca="1">IF(Y519&lt;1.1,Y519,IF(Y519&lt;YEAR!$C$2+YEAR!$C$3-2,Y519+1,(YEAR!$C$2+YEAR!$C$3-1)&amp;"       :="))</f>
        <v>1</v>
      </c>
      <c r="AA519">
        <f ca="1">IF(Z519&lt;1.1,Z519,IF(Z519&lt;YEAR!$C$2+YEAR!$C$3-2,Z519+1,(YEAR!$C$2+YEAR!$C$3-1)&amp;"       :="))</f>
        <v>1</v>
      </c>
      <c r="AB519">
        <f ca="1">IF(AA519&lt;1.1,AA519,IF(AA519&lt;YEAR!$C$2+YEAR!$C$3-2,AA519+1,(YEAR!$C$2+YEAR!$C$3-1)&amp;"       :="))</f>
        <v>1</v>
      </c>
      <c r="AC519">
        <f ca="1">IF(AB519&lt;1.1,AB519,IF(AB519&lt;YEAR!$C$2+YEAR!$C$3-2,AB519+1,(YEAR!$C$2+YEAR!$C$3-1)&amp;"       :="))</f>
        <v>1</v>
      </c>
      <c r="AD519">
        <f ca="1">IF(AC519&lt;1.1,AC519,IF(AC519&lt;YEAR!$C$2+YEAR!$C$3-2,AC519+1,(YEAR!$C$2+YEAR!$C$3-1)&amp;"       :="))</f>
        <v>1</v>
      </c>
      <c r="AE519">
        <f ca="1">IF(AD519&lt;1.1,AD519,IF(AD519&lt;YEAR!$C$2+YEAR!$C$3-2,AD519+1,(YEAR!$C$2+YEAR!$C$3-1)&amp;"       :="))</f>
        <v>1</v>
      </c>
      <c r="AF519">
        <f ca="1">IF(AE519&lt;1.1,AE519,IF(AE519&lt;YEAR!$C$2+YEAR!$C$3-2,AE519+1,(YEAR!$C$2+YEAR!$C$3-1)&amp;"       :="))</f>
        <v>1</v>
      </c>
      <c r="AG519">
        <f ca="1">IF(AF519&lt;1.1,AF519,IF(AF519&lt;YEAR!$C$2+YEAR!$C$3-2,AF519+1,(YEAR!$C$2+YEAR!$C$3-1)&amp;"       :="))</f>
        <v>1</v>
      </c>
      <c r="AH519">
        <f ca="1">IF(AG519&lt;1.1,AG519,IF(AG519&lt;YEAR!$C$2+YEAR!$C$3-2,AG519+1,(YEAR!$C$2+YEAR!$C$3-1)&amp;"       :="))</f>
        <v>1</v>
      </c>
      <c r="AI519">
        <f ca="1">IF(AH519&lt;1.1,AH519,IF(AH519&lt;YEAR!$C$2+YEAR!$C$3-2,AH519+1,(YEAR!$C$2+YEAR!$C$3-1)&amp;"       :="))</f>
        <v>1</v>
      </c>
      <c r="AJ519">
        <f ca="1">IF(AI519&lt;1.1,AI519,IF(AI519&lt;YEAR!$C$2+YEAR!$C$3-2,AI519+1,(YEAR!$C$2+YEAR!$C$3-1)&amp;"       :="))</f>
        <v>1</v>
      </c>
    </row>
    <row r="520" spans="1:36">
      <c r="A520">
        <f t="shared" ca="1" si="36"/>
        <v>13</v>
      </c>
      <c r="B520" t="s">
        <v>51</v>
      </c>
      <c r="C520" t="str">
        <f ca="1">IF(D520="",OFFSET(AvailabilityFactor!A$1,A520,0),C519)</f>
        <v>D2HYBC01</v>
      </c>
      <c r="D520" t="str" cm="1">
        <f t="array" aca="1" ref="D520" ca="1">IF(D519="",TS_DRC!$P$5,OFFSET(TS_DRC!P$5,RIGHT(D519,2),0,TRUE))</f>
        <v>TS24</v>
      </c>
      <c r="E520" t="str">
        <f t="shared" ca="1" si="37"/>
        <v>TS24</v>
      </c>
      <c r="F520">
        <f ca="1">IF($D520="",YEAR!C$2,1)</f>
        <v>1</v>
      </c>
      <c r="G520">
        <f ca="1">IF(F520&lt;1.1,F520,IF(F520&lt;YEAR!$C$2+YEAR!$C$3-2,F520+1,(YEAR!$C$2+YEAR!$C$3-1)&amp;"       :="))</f>
        <v>1</v>
      </c>
      <c r="H520">
        <f ca="1">IF(G520&lt;1.1,G520,IF(G520&lt;YEAR!$C$2+YEAR!$C$3-2,G520+1,(YEAR!$C$2+YEAR!$C$3-1)&amp;"       :="))</f>
        <v>1</v>
      </c>
      <c r="I520">
        <f ca="1">IF(H520&lt;1.1,H520,IF(H520&lt;YEAR!$C$2+YEAR!$C$3-2,H520+1,(YEAR!$C$2+YEAR!$C$3-1)&amp;"       :="))</f>
        <v>1</v>
      </c>
      <c r="J520">
        <f ca="1">IF(I520&lt;1.1,I520,IF(I520&lt;YEAR!$C$2+YEAR!$C$3-2,I520+1,(YEAR!$C$2+YEAR!$C$3-1)&amp;"       :="))</f>
        <v>1</v>
      </c>
      <c r="K520">
        <f ca="1">IF(J520&lt;1.1,J520,IF(J520&lt;YEAR!$C$2+YEAR!$C$3-2,J520+1,(YEAR!$C$2+YEAR!$C$3-1)&amp;"       :="))</f>
        <v>1</v>
      </c>
      <c r="L520">
        <f ca="1">IF(K520&lt;1.1,K520,IF(K520&lt;YEAR!$C$2+YEAR!$C$3-2,K520+1,(YEAR!$C$2+YEAR!$C$3-1)&amp;"       :="))</f>
        <v>1</v>
      </c>
      <c r="M520">
        <f ca="1">IF(L520&lt;1.1,L520,IF(L520&lt;YEAR!$C$2+YEAR!$C$3-2,L520+1,(YEAR!$C$2+YEAR!$C$3-1)&amp;"       :="))</f>
        <v>1</v>
      </c>
      <c r="N520">
        <f ca="1">IF(M520&lt;1.1,M520,IF(M520&lt;YEAR!$C$2+YEAR!$C$3-2,M520+1,(YEAR!$C$2+YEAR!$C$3-1)&amp;"       :="))</f>
        <v>1</v>
      </c>
      <c r="O520">
        <f ca="1">IF(N520&lt;1.1,N520,IF(N520&lt;YEAR!$C$2+YEAR!$C$3-2,N520+1,(YEAR!$C$2+YEAR!$C$3-1)&amp;"       :="))</f>
        <v>1</v>
      </c>
      <c r="P520">
        <f ca="1">IF(O520&lt;1.1,O520,IF(O520&lt;YEAR!$C$2+YEAR!$C$3-2,O520+1,(YEAR!$C$2+YEAR!$C$3-1)&amp;"       :="))</f>
        <v>1</v>
      </c>
      <c r="Q520">
        <f ca="1">IF(P520&lt;1.1,P520,IF(P520&lt;YEAR!$C$2+YEAR!$C$3-2,P520+1,(YEAR!$C$2+YEAR!$C$3-1)&amp;"       :="))</f>
        <v>1</v>
      </c>
      <c r="R520">
        <f ca="1">IF(Q520&lt;1.1,Q520,IF(Q520&lt;YEAR!$C$2+YEAR!$C$3-2,Q520+1,(YEAR!$C$2+YEAR!$C$3-1)&amp;"       :="))</f>
        <v>1</v>
      </c>
      <c r="S520">
        <f ca="1">IF(R520&lt;1.1,R520,IF(R520&lt;YEAR!$C$2+YEAR!$C$3-2,R520+1,(YEAR!$C$2+YEAR!$C$3-1)&amp;"       :="))</f>
        <v>1</v>
      </c>
      <c r="T520">
        <f ca="1">IF(S520&lt;1.1,S520,IF(S520&lt;YEAR!$C$2+YEAR!$C$3-2,S520+1,(YEAR!$C$2+YEAR!$C$3-1)&amp;"       :="))</f>
        <v>1</v>
      </c>
      <c r="U520">
        <f ca="1">IF(T520&lt;1.1,T520,IF(T520&lt;YEAR!$C$2+YEAR!$C$3-2,T520+1,(YEAR!$C$2+YEAR!$C$3-1)&amp;"       :="))</f>
        <v>1</v>
      </c>
      <c r="V520">
        <f ca="1">IF(U520&lt;1.1,U520,IF(U520&lt;YEAR!$C$2+YEAR!$C$3-2,U520+1,(YEAR!$C$2+YEAR!$C$3-1)&amp;"       :="))</f>
        <v>1</v>
      </c>
      <c r="W520">
        <f ca="1">IF(V520&lt;1.1,V520,IF(V520&lt;YEAR!$C$2+YEAR!$C$3-2,V520+1,(YEAR!$C$2+YEAR!$C$3-1)&amp;"       :="))</f>
        <v>1</v>
      </c>
      <c r="X520">
        <f ca="1">IF(W520&lt;1.1,W520,IF(W520&lt;YEAR!$C$2+YEAR!$C$3-2,W520+1,(YEAR!$C$2+YEAR!$C$3-1)&amp;"       :="))</f>
        <v>1</v>
      </c>
      <c r="Y520">
        <f ca="1">IF(X520&lt;1.1,X520,IF(X520&lt;YEAR!$C$2+YEAR!$C$3-2,X520+1,(YEAR!$C$2+YEAR!$C$3-1)&amp;"       :="))</f>
        <v>1</v>
      </c>
      <c r="Z520">
        <f ca="1">IF(Y520&lt;1.1,Y520,IF(Y520&lt;YEAR!$C$2+YEAR!$C$3-2,Y520+1,(YEAR!$C$2+YEAR!$C$3-1)&amp;"       :="))</f>
        <v>1</v>
      </c>
      <c r="AA520">
        <f ca="1">IF(Z520&lt;1.1,Z520,IF(Z520&lt;YEAR!$C$2+YEAR!$C$3-2,Z520+1,(YEAR!$C$2+YEAR!$C$3-1)&amp;"       :="))</f>
        <v>1</v>
      </c>
      <c r="AB520">
        <f ca="1">IF(AA520&lt;1.1,AA520,IF(AA520&lt;YEAR!$C$2+YEAR!$C$3-2,AA520+1,(YEAR!$C$2+YEAR!$C$3-1)&amp;"       :="))</f>
        <v>1</v>
      </c>
      <c r="AC520">
        <f ca="1">IF(AB520&lt;1.1,AB520,IF(AB520&lt;YEAR!$C$2+YEAR!$C$3-2,AB520+1,(YEAR!$C$2+YEAR!$C$3-1)&amp;"       :="))</f>
        <v>1</v>
      </c>
      <c r="AD520">
        <f ca="1">IF(AC520&lt;1.1,AC520,IF(AC520&lt;YEAR!$C$2+YEAR!$C$3-2,AC520+1,(YEAR!$C$2+YEAR!$C$3-1)&amp;"       :="))</f>
        <v>1</v>
      </c>
      <c r="AE520">
        <f ca="1">IF(AD520&lt;1.1,AD520,IF(AD520&lt;YEAR!$C$2+YEAR!$C$3-2,AD520+1,(YEAR!$C$2+YEAR!$C$3-1)&amp;"       :="))</f>
        <v>1</v>
      </c>
      <c r="AF520">
        <f ca="1">IF(AE520&lt;1.1,AE520,IF(AE520&lt;YEAR!$C$2+YEAR!$C$3-2,AE520+1,(YEAR!$C$2+YEAR!$C$3-1)&amp;"       :="))</f>
        <v>1</v>
      </c>
      <c r="AG520">
        <f ca="1">IF(AF520&lt;1.1,AF520,IF(AF520&lt;YEAR!$C$2+YEAR!$C$3-2,AF520+1,(YEAR!$C$2+YEAR!$C$3-1)&amp;"       :="))</f>
        <v>1</v>
      </c>
      <c r="AH520">
        <f ca="1">IF(AG520&lt;1.1,AG520,IF(AG520&lt;YEAR!$C$2+YEAR!$C$3-2,AG520+1,(YEAR!$C$2+YEAR!$C$3-1)&amp;"       :="))</f>
        <v>1</v>
      </c>
      <c r="AI520">
        <f ca="1">IF(AH520&lt;1.1,AH520,IF(AH520&lt;YEAR!$C$2+YEAR!$C$3-2,AH520+1,(YEAR!$C$2+YEAR!$C$3-1)&amp;"       :="))</f>
        <v>1</v>
      </c>
      <c r="AJ520">
        <f ca="1">IF(AI520&lt;1.1,AI520,IF(AI520&lt;YEAR!$C$2+YEAR!$C$3-2,AI520+1,(YEAR!$C$2+YEAR!$C$3-1)&amp;"       :="))</f>
        <v>1</v>
      </c>
    </row>
    <row r="521" spans="1:36">
      <c r="A521">
        <f t="shared" ca="1" si="36"/>
        <v>13</v>
      </c>
      <c r="B521" t="s">
        <v>51</v>
      </c>
      <c r="C521" t="str">
        <f ca="1">IF(D521="",OFFSET(AvailabilityFactor!A$1,A521,0),C520)</f>
        <v>D2HYBC01</v>
      </c>
      <c r="D521" t="str" cm="1">
        <f t="array" aca="1" ref="D521" ca="1">IF(D520="",TS_DRC!$P$5,OFFSET(TS_DRC!P$5,RIGHT(D520,2),0,TRUE))</f>
        <v>TS25</v>
      </c>
      <c r="E521" t="str">
        <f t="shared" ca="1" si="37"/>
        <v>TS25</v>
      </c>
      <c r="F521">
        <f ca="1">IF($D521="",YEAR!C$2,1)</f>
        <v>1</v>
      </c>
      <c r="G521">
        <f ca="1">IF(F521&lt;1.1,F521,IF(F521&lt;YEAR!$C$2+YEAR!$C$3-2,F521+1,(YEAR!$C$2+YEAR!$C$3-1)&amp;"       :="))</f>
        <v>1</v>
      </c>
      <c r="H521">
        <f ca="1">IF(G521&lt;1.1,G521,IF(G521&lt;YEAR!$C$2+YEAR!$C$3-2,G521+1,(YEAR!$C$2+YEAR!$C$3-1)&amp;"       :="))</f>
        <v>1</v>
      </c>
      <c r="I521">
        <f ca="1">IF(H521&lt;1.1,H521,IF(H521&lt;YEAR!$C$2+YEAR!$C$3-2,H521+1,(YEAR!$C$2+YEAR!$C$3-1)&amp;"       :="))</f>
        <v>1</v>
      </c>
      <c r="J521">
        <f ca="1">IF(I521&lt;1.1,I521,IF(I521&lt;YEAR!$C$2+YEAR!$C$3-2,I521+1,(YEAR!$C$2+YEAR!$C$3-1)&amp;"       :="))</f>
        <v>1</v>
      </c>
      <c r="K521">
        <f ca="1">IF(J521&lt;1.1,J521,IF(J521&lt;YEAR!$C$2+YEAR!$C$3-2,J521+1,(YEAR!$C$2+YEAR!$C$3-1)&amp;"       :="))</f>
        <v>1</v>
      </c>
      <c r="L521">
        <f ca="1">IF(K521&lt;1.1,K521,IF(K521&lt;YEAR!$C$2+YEAR!$C$3-2,K521+1,(YEAR!$C$2+YEAR!$C$3-1)&amp;"       :="))</f>
        <v>1</v>
      </c>
      <c r="M521">
        <f ca="1">IF(L521&lt;1.1,L521,IF(L521&lt;YEAR!$C$2+YEAR!$C$3-2,L521+1,(YEAR!$C$2+YEAR!$C$3-1)&amp;"       :="))</f>
        <v>1</v>
      </c>
      <c r="N521">
        <f ca="1">IF(M521&lt;1.1,M521,IF(M521&lt;YEAR!$C$2+YEAR!$C$3-2,M521+1,(YEAR!$C$2+YEAR!$C$3-1)&amp;"       :="))</f>
        <v>1</v>
      </c>
      <c r="O521">
        <f ca="1">IF(N521&lt;1.1,N521,IF(N521&lt;YEAR!$C$2+YEAR!$C$3-2,N521+1,(YEAR!$C$2+YEAR!$C$3-1)&amp;"       :="))</f>
        <v>1</v>
      </c>
      <c r="P521">
        <f ca="1">IF(O521&lt;1.1,O521,IF(O521&lt;YEAR!$C$2+YEAR!$C$3-2,O521+1,(YEAR!$C$2+YEAR!$C$3-1)&amp;"       :="))</f>
        <v>1</v>
      </c>
      <c r="Q521">
        <f ca="1">IF(P521&lt;1.1,P521,IF(P521&lt;YEAR!$C$2+YEAR!$C$3-2,P521+1,(YEAR!$C$2+YEAR!$C$3-1)&amp;"       :="))</f>
        <v>1</v>
      </c>
      <c r="R521">
        <f ca="1">IF(Q521&lt;1.1,Q521,IF(Q521&lt;YEAR!$C$2+YEAR!$C$3-2,Q521+1,(YEAR!$C$2+YEAR!$C$3-1)&amp;"       :="))</f>
        <v>1</v>
      </c>
      <c r="S521">
        <f ca="1">IF(R521&lt;1.1,R521,IF(R521&lt;YEAR!$C$2+YEAR!$C$3-2,R521+1,(YEAR!$C$2+YEAR!$C$3-1)&amp;"       :="))</f>
        <v>1</v>
      </c>
      <c r="T521">
        <f ca="1">IF(S521&lt;1.1,S521,IF(S521&lt;YEAR!$C$2+YEAR!$C$3-2,S521+1,(YEAR!$C$2+YEAR!$C$3-1)&amp;"       :="))</f>
        <v>1</v>
      </c>
      <c r="U521">
        <f ca="1">IF(T521&lt;1.1,T521,IF(T521&lt;YEAR!$C$2+YEAR!$C$3-2,T521+1,(YEAR!$C$2+YEAR!$C$3-1)&amp;"       :="))</f>
        <v>1</v>
      </c>
      <c r="V521">
        <f ca="1">IF(U521&lt;1.1,U521,IF(U521&lt;YEAR!$C$2+YEAR!$C$3-2,U521+1,(YEAR!$C$2+YEAR!$C$3-1)&amp;"       :="))</f>
        <v>1</v>
      </c>
      <c r="W521">
        <f ca="1">IF(V521&lt;1.1,V521,IF(V521&lt;YEAR!$C$2+YEAR!$C$3-2,V521+1,(YEAR!$C$2+YEAR!$C$3-1)&amp;"       :="))</f>
        <v>1</v>
      </c>
      <c r="X521">
        <f ca="1">IF(W521&lt;1.1,W521,IF(W521&lt;YEAR!$C$2+YEAR!$C$3-2,W521+1,(YEAR!$C$2+YEAR!$C$3-1)&amp;"       :="))</f>
        <v>1</v>
      </c>
      <c r="Y521">
        <f ca="1">IF(X521&lt;1.1,X521,IF(X521&lt;YEAR!$C$2+YEAR!$C$3-2,X521+1,(YEAR!$C$2+YEAR!$C$3-1)&amp;"       :="))</f>
        <v>1</v>
      </c>
      <c r="Z521">
        <f ca="1">IF(Y521&lt;1.1,Y521,IF(Y521&lt;YEAR!$C$2+YEAR!$C$3-2,Y521+1,(YEAR!$C$2+YEAR!$C$3-1)&amp;"       :="))</f>
        <v>1</v>
      </c>
      <c r="AA521">
        <f ca="1">IF(Z521&lt;1.1,Z521,IF(Z521&lt;YEAR!$C$2+YEAR!$C$3-2,Z521+1,(YEAR!$C$2+YEAR!$C$3-1)&amp;"       :="))</f>
        <v>1</v>
      </c>
      <c r="AB521">
        <f ca="1">IF(AA521&lt;1.1,AA521,IF(AA521&lt;YEAR!$C$2+YEAR!$C$3-2,AA521+1,(YEAR!$C$2+YEAR!$C$3-1)&amp;"       :="))</f>
        <v>1</v>
      </c>
      <c r="AC521">
        <f ca="1">IF(AB521&lt;1.1,AB521,IF(AB521&lt;YEAR!$C$2+YEAR!$C$3-2,AB521+1,(YEAR!$C$2+YEAR!$C$3-1)&amp;"       :="))</f>
        <v>1</v>
      </c>
      <c r="AD521">
        <f ca="1">IF(AC521&lt;1.1,AC521,IF(AC521&lt;YEAR!$C$2+YEAR!$C$3-2,AC521+1,(YEAR!$C$2+YEAR!$C$3-1)&amp;"       :="))</f>
        <v>1</v>
      </c>
      <c r="AE521">
        <f ca="1">IF(AD521&lt;1.1,AD521,IF(AD521&lt;YEAR!$C$2+YEAR!$C$3-2,AD521+1,(YEAR!$C$2+YEAR!$C$3-1)&amp;"       :="))</f>
        <v>1</v>
      </c>
      <c r="AF521">
        <f ca="1">IF(AE521&lt;1.1,AE521,IF(AE521&lt;YEAR!$C$2+YEAR!$C$3-2,AE521+1,(YEAR!$C$2+YEAR!$C$3-1)&amp;"       :="))</f>
        <v>1</v>
      </c>
      <c r="AG521">
        <f ca="1">IF(AF521&lt;1.1,AF521,IF(AF521&lt;YEAR!$C$2+YEAR!$C$3-2,AF521+1,(YEAR!$C$2+YEAR!$C$3-1)&amp;"       :="))</f>
        <v>1</v>
      </c>
      <c r="AH521">
        <f ca="1">IF(AG521&lt;1.1,AG521,IF(AG521&lt;YEAR!$C$2+YEAR!$C$3-2,AG521+1,(YEAR!$C$2+YEAR!$C$3-1)&amp;"       :="))</f>
        <v>1</v>
      </c>
      <c r="AI521">
        <f ca="1">IF(AH521&lt;1.1,AH521,IF(AH521&lt;YEAR!$C$2+YEAR!$C$3-2,AH521+1,(YEAR!$C$2+YEAR!$C$3-1)&amp;"       :="))</f>
        <v>1</v>
      </c>
      <c r="AJ521">
        <f ca="1">IF(AI521&lt;1.1,AI521,IF(AI521&lt;YEAR!$C$2+YEAR!$C$3-2,AI521+1,(YEAR!$C$2+YEAR!$C$3-1)&amp;"       :="))</f>
        <v>1</v>
      </c>
    </row>
    <row r="522" spans="1:36">
      <c r="A522">
        <f t="shared" ca="1" si="36"/>
        <v>13</v>
      </c>
      <c r="B522" t="s">
        <v>51</v>
      </c>
      <c r="C522" t="str">
        <f ca="1">IF(D522="",OFFSET(AvailabilityFactor!A$1,A522,0),C521)</f>
        <v>D2HYBC01</v>
      </c>
      <c r="D522" t="str" cm="1">
        <f t="array" aca="1" ref="D522" ca="1">IF(D521="",TS_DRC!$P$5,OFFSET(TS_DRC!P$5,RIGHT(D521,2),0,TRUE))</f>
        <v>TS26</v>
      </c>
      <c r="E522" t="str">
        <f t="shared" ca="1" si="37"/>
        <v>TS26</v>
      </c>
      <c r="F522">
        <f ca="1">IF($D522="",YEAR!C$2,1)</f>
        <v>1</v>
      </c>
      <c r="G522">
        <f ca="1">IF(F522&lt;1.1,F522,IF(F522&lt;YEAR!$C$2+YEAR!$C$3-2,F522+1,(YEAR!$C$2+YEAR!$C$3-1)&amp;"       :="))</f>
        <v>1</v>
      </c>
      <c r="H522">
        <f ca="1">IF(G522&lt;1.1,G522,IF(G522&lt;YEAR!$C$2+YEAR!$C$3-2,G522+1,(YEAR!$C$2+YEAR!$C$3-1)&amp;"       :="))</f>
        <v>1</v>
      </c>
      <c r="I522">
        <f ca="1">IF(H522&lt;1.1,H522,IF(H522&lt;YEAR!$C$2+YEAR!$C$3-2,H522+1,(YEAR!$C$2+YEAR!$C$3-1)&amp;"       :="))</f>
        <v>1</v>
      </c>
      <c r="J522">
        <f ca="1">IF(I522&lt;1.1,I522,IF(I522&lt;YEAR!$C$2+YEAR!$C$3-2,I522+1,(YEAR!$C$2+YEAR!$C$3-1)&amp;"       :="))</f>
        <v>1</v>
      </c>
      <c r="K522">
        <f ca="1">IF(J522&lt;1.1,J522,IF(J522&lt;YEAR!$C$2+YEAR!$C$3-2,J522+1,(YEAR!$C$2+YEAR!$C$3-1)&amp;"       :="))</f>
        <v>1</v>
      </c>
      <c r="L522">
        <f ca="1">IF(K522&lt;1.1,K522,IF(K522&lt;YEAR!$C$2+YEAR!$C$3-2,K522+1,(YEAR!$C$2+YEAR!$C$3-1)&amp;"       :="))</f>
        <v>1</v>
      </c>
      <c r="M522">
        <f ca="1">IF(L522&lt;1.1,L522,IF(L522&lt;YEAR!$C$2+YEAR!$C$3-2,L522+1,(YEAR!$C$2+YEAR!$C$3-1)&amp;"       :="))</f>
        <v>1</v>
      </c>
      <c r="N522">
        <f ca="1">IF(M522&lt;1.1,M522,IF(M522&lt;YEAR!$C$2+YEAR!$C$3-2,M522+1,(YEAR!$C$2+YEAR!$C$3-1)&amp;"       :="))</f>
        <v>1</v>
      </c>
      <c r="O522">
        <f ca="1">IF(N522&lt;1.1,N522,IF(N522&lt;YEAR!$C$2+YEAR!$C$3-2,N522+1,(YEAR!$C$2+YEAR!$C$3-1)&amp;"       :="))</f>
        <v>1</v>
      </c>
      <c r="P522">
        <f ca="1">IF(O522&lt;1.1,O522,IF(O522&lt;YEAR!$C$2+YEAR!$C$3-2,O522+1,(YEAR!$C$2+YEAR!$C$3-1)&amp;"       :="))</f>
        <v>1</v>
      </c>
      <c r="Q522">
        <f ca="1">IF(P522&lt;1.1,P522,IF(P522&lt;YEAR!$C$2+YEAR!$C$3-2,P522+1,(YEAR!$C$2+YEAR!$C$3-1)&amp;"       :="))</f>
        <v>1</v>
      </c>
      <c r="R522">
        <f ca="1">IF(Q522&lt;1.1,Q522,IF(Q522&lt;YEAR!$C$2+YEAR!$C$3-2,Q522+1,(YEAR!$C$2+YEAR!$C$3-1)&amp;"       :="))</f>
        <v>1</v>
      </c>
      <c r="S522">
        <f ca="1">IF(R522&lt;1.1,R522,IF(R522&lt;YEAR!$C$2+YEAR!$C$3-2,R522+1,(YEAR!$C$2+YEAR!$C$3-1)&amp;"       :="))</f>
        <v>1</v>
      </c>
      <c r="T522">
        <f ca="1">IF(S522&lt;1.1,S522,IF(S522&lt;YEAR!$C$2+YEAR!$C$3-2,S522+1,(YEAR!$C$2+YEAR!$C$3-1)&amp;"       :="))</f>
        <v>1</v>
      </c>
      <c r="U522">
        <f ca="1">IF(T522&lt;1.1,T522,IF(T522&lt;YEAR!$C$2+YEAR!$C$3-2,T522+1,(YEAR!$C$2+YEAR!$C$3-1)&amp;"       :="))</f>
        <v>1</v>
      </c>
      <c r="V522">
        <f ca="1">IF(U522&lt;1.1,U522,IF(U522&lt;YEAR!$C$2+YEAR!$C$3-2,U522+1,(YEAR!$C$2+YEAR!$C$3-1)&amp;"       :="))</f>
        <v>1</v>
      </c>
      <c r="W522">
        <f ca="1">IF(V522&lt;1.1,V522,IF(V522&lt;YEAR!$C$2+YEAR!$C$3-2,V522+1,(YEAR!$C$2+YEAR!$C$3-1)&amp;"       :="))</f>
        <v>1</v>
      </c>
      <c r="X522">
        <f ca="1">IF(W522&lt;1.1,W522,IF(W522&lt;YEAR!$C$2+YEAR!$C$3-2,W522+1,(YEAR!$C$2+YEAR!$C$3-1)&amp;"       :="))</f>
        <v>1</v>
      </c>
      <c r="Y522">
        <f ca="1">IF(X522&lt;1.1,X522,IF(X522&lt;YEAR!$C$2+YEAR!$C$3-2,X522+1,(YEAR!$C$2+YEAR!$C$3-1)&amp;"       :="))</f>
        <v>1</v>
      </c>
      <c r="Z522">
        <f ca="1">IF(Y522&lt;1.1,Y522,IF(Y522&lt;YEAR!$C$2+YEAR!$C$3-2,Y522+1,(YEAR!$C$2+YEAR!$C$3-1)&amp;"       :="))</f>
        <v>1</v>
      </c>
      <c r="AA522">
        <f ca="1">IF(Z522&lt;1.1,Z522,IF(Z522&lt;YEAR!$C$2+YEAR!$C$3-2,Z522+1,(YEAR!$C$2+YEAR!$C$3-1)&amp;"       :="))</f>
        <v>1</v>
      </c>
      <c r="AB522">
        <f ca="1">IF(AA522&lt;1.1,AA522,IF(AA522&lt;YEAR!$C$2+YEAR!$C$3-2,AA522+1,(YEAR!$C$2+YEAR!$C$3-1)&amp;"       :="))</f>
        <v>1</v>
      </c>
      <c r="AC522">
        <f ca="1">IF(AB522&lt;1.1,AB522,IF(AB522&lt;YEAR!$C$2+YEAR!$C$3-2,AB522+1,(YEAR!$C$2+YEAR!$C$3-1)&amp;"       :="))</f>
        <v>1</v>
      </c>
      <c r="AD522">
        <f ca="1">IF(AC522&lt;1.1,AC522,IF(AC522&lt;YEAR!$C$2+YEAR!$C$3-2,AC522+1,(YEAR!$C$2+YEAR!$C$3-1)&amp;"       :="))</f>
        <v>1</v>
      </c>
      <c r="AE522">
        <f ca="1">IF(AD522&lt;1.1,AD522,IF(AD522&lt;YEAR!$C$2+YEAR!$C$3-2,AD522+1,(YEAR!$C$2+YEAR!$C$3-1)&amp;"       :="))</f>
        <v>1</v>
      </c>
      <c r="AF522">
        <f ca="1">IF(AE522&lt;1.1,AE522,IF(AE522&lt;YEAR!$C$2+YEAR!$C$3-2,AE522+1,(YEAR!$C$2+YEAR!$C$3-1)&amp;"       :="))</f>
        <v>1</v>
      </c>
      <c r="AG522">
        <f ca="1">IF(AF522&lt;1.1,AF522,IF(AF522&lt;YEAR!$C$2+YEAR!$C$3-2,AF522+1,(YEAR!$C$2+YEAR!$C$3-1)&amp;"       :="))</f>
        <v>1</v>
      </c>
      <c r="AH522">
        <f ca="1">IF(AG522&lt;1.1,AG522,IF(AG522&lt;YEAR!$C$2+YEAR!$C$3-2,AG522+1,(YEAR!$C$2+YEAR!$C$3-1)&amp;"       :="))</f>
        <v>1</v>
      </c>
      <c r="AI522">
        <f ca="1">IF(AH522&lt;1.1,AH522,IF(AH522&lt;YEAR!$C$2+YEAR!$C$3-2,AH522+1,(YEAR!$C$2+YEAR!$C$3-1)&amp;"       :="))</f>
        <v>1</v>
      </c>
      <c r="AJ522">
        <f ca="1">IF(AI522&lt;1.1,AI522,IF(AI522&lt;YEAR!$C$2+YEAR!$C$3-2,AI522+1,(YEAR!$C$2+YEAR!$C$3-1)&amp;"       :="))</f>
        <v>1</v>
      </c>
    </row>
    <row r="523" spans="1:36">
      <c r="A523">
        <f t="shared" ca="1" si="36"/>
        <v>13</v>
      </c>
      <c r="B523" t="s">
        <v>51</v>
      </c>
      <c r="C523" t="str">
        <f ca="1">IF(D523="",OFFSET(AvailabilityFactor!A$1,A523,0),C522)</f>
        <v>D2HYBC01</v>
      </c>
      <c r="D523" t="str" cm="1">
        <f t="array" aca="1" ref="D523" ca="1">IF(D522="",TS_DRC!$P$5,OFFSET(TS_DRC!P$5,RIGHT(D522,2),0,TRUE))</f>
        <v>TS27</v>
      </c>
      <c r="E523" t="str">
        <f t="shared" ca="1" si="37"/>
        <v>TS27</v>
      </c>
      <c r="F523">
        <f ca="1">IF($D523="",YEAR!C$2,1)</f>
        <v>1</v>
      </c>
      <c r="G523">
        <f ca="1">IF(F523&lt;1.1,F523,IF(F523&lt;YEAR!$C$2+YEAR!$C$3-2,F523+1,(YEAR!$C$2+YEAR!$C$3-1)&amp;"       :="))</f>
        <v>1</v>
      </c>
      <c r="H523">
        <f ca="1">IF(G523&lt;1.1,G523,IF(G523&lt;YEAR!$C$2+YEAR!$C$3-2,G523+1,(YEAR!$C$2+YEAR!$C$3-1)&amp;"       :="))</f>
        <v>1</v>
      </c>
      <c r="I523">
        <f ca="1">IF(H523&lt;1.1,H523,IF(H523&lt;YEAR!$C$2+YEAR!$C$3-2,H523+1,(YEAR!$C$2+YEAR!$C$3-1)&amp;"       :="))</f>
        <v>1</v>
      </c>
      <c r="J523">
        <f ca="1">IF(I523&lt;1.1,I523,IF(I523&lt;YEAR!$C$2+YEAR!$C$3-2,I523+1,(YEAR!$C$2+YEAR!$C$3-1)&amp;"       :="))</f>
        <v>1</v>
      </c>
      <c r="K523">
        <f ca="1">IF(J523&lt;1.1,J523,IF(J523&lt;YEAR!$C$2+YEAR!$C$3-2,J523+1,(YEAR!$C$2+YEAR!$C$3-1)&amp;"       :="))</f>
        <v>1</v>
      </c>
      <c r="L523">
        <f ca="1">IF(K523&lt;1.1,K523,IF(K523&lt;YEAR!$C$2+YEAR!$C$3-2,K523+1,(YEAR!$C$2+YEAR!$C$3-1)&amp;"       :="))</f>
        <v>1</v>
      </c>
      <c r="M523">
        <f ca="1">IF(L523&lt;1.1,L523,IF(L523&lt;YEAR!$C$2+YEAR!$C$3-2,L523+1,(YEAR!$C$2+YEAR!$C$3-1)&amp;"       :="))</f>
        <v>1</v>
      </c>
      <c r="N523">
        <f ca="1">IF(M523&lt;1.1,M523,IF(M523&lt;YEAR!$C$2+YEAR!$C$3-2,M523+1,(YEAR!$C$2+YEAR!$C$3-1)&amp;"       :="))</f>
        <v>1</v>
      </c>
      <c r="O523">
        <f ca="1">IF(N523&lt;1.1,N523,IF(N523&lt;YEAR!$C$2+YEAR!$C$3-2,N523+1,(YEAR!$C$2+YEAR!$C$3-1)&amp;"       :="))</f>
        <v>1</v>
      </c>
      <c r="P523">
        <f ca="1">IF(O523&lt;1.1,O523,IF(O523&lt;YEAR!$C$2+YEAR!$C$3-2,O523+1,(YEAR!$C$2+YEAR!$C$3-1)&amp;"       :="))</f>
        <v>1</v>
      </c>
      <c r="Q523">
        <f ca="1">IF(P523&lt;1.1,P523,IF(P523&lt;YEAR!$C$2+YEAR!$C$3-2,P523+1,(YEAR!$C$2+YEAR!$C$3-1)&amp;"       :="))</f>
        <v>1</v>
      </c>
      <c r="R523">
        <f ca="1">IF(Q523&lt;1.1,Q523,IF(Q523&lt;YEAR!$C$2+YEAR!$C$3-2,Q523+1,(YEAR!$C$2+YEAR!$C$3-1)&amp;"       :="))</f>
        <v>1</v>
      </c>
      <c r="S523">
        <f ca="1">IF(R523&lt;1.1,R523,IF(R523&lt;YEAR!$C$2+YEAR!$C$3-2,R523+1,(YEAR!$C$2+YEAR!$C$3-1)&amp;"       :="))</f>
        <v>1</v>
      </c>
      <c r="T523">
        <f ca="1">IF(S523&lt;1.1,S523,IF(S523&lt;YEAR!$C$2+YEAR!$C$3-2,S523+1,(YEAR!$C$2+YEAR!$C$3-1)&amp;"       :="))</f>
        <v>1</v>
      </c>
      <c r="U523">
        <f ca="1">IF(T523&lt;1.1,T523,IF(T523&lt;YEAR!$C$2+YEAR!$C$3-2,T523+1,(YEAR!$C$2+YEAR!$C$3-1)&amp;"       :="))</f>
        <v>1</v>
      </c>
      <c r="V523">
        <f ca="1">IF(U523&lt;1.1,U523,IF(U523&lt;YEAR!$C$2+YEAR!$C$3-2,U523+1,(YEAR!$C$2+YEAR!$C$3-1)&amp;"       :="))</f>
        <v>1</v>
      </c>
      <c r="W523">
        <f ca="1">IF(V523&lt;1.1,V523,IF(V523&lt;YEAR!$C$2+YEAR!$C$3-2,V523+1,(YEAR!$C$2+YEAR!$C$3-1)&amp;"       :="))</f>
        <v>1</v>
      </c>
      <c r="X523">
        <f ca="1">IF(W523&lt;1.1,W523,IF(W523&lt;YEAR!$C$2+YEAR!$C$3-2,W523+1,(YEAR!$C$2+YEAR!$C$3-1)&amp;"       :="))</f>
        <v>1</v>
      </c>
      <c r="Y523">
        <f ca="1">IF(X523&lt;1.1,X523,IF(X523&lt;YEAR!$C$2+YEAR!$C$3-2,X523+1,(YEAR!$C$2+YEAR!$C$3-1)&amp;"       :="))</f>
        <v>1</v>
      </c>
      <c r="Z523">
        <f ca="1">IF(Y523&lt;1.1,Y523,IF(Y523&lt;YEAR!$C$2+YEAR!$C$3-2,Y523+1,(YEAR!$C$2+YEAR!$C$3-1)&amp;"       :="))</f>
        <v>1</v>
      </c>
      <c r="AA523">
        <f ca="1">IF(Z523&lt;1.1,Z523,IF(Z523&lt;YEAR!$C$2+YEAR!$C$3-2,Z523+1,(YEAR!$C$2+YEAR!$C$3-1)&amp;"       :="))</f>
        <v>1</v>
      </c>
      <c r="AB523">
        <f ca="1">IF(AA523&lt;1.1,AA523,IF(AA523&lt;YEAR!$C$2+YEAR!$C$3-2,AA523+1,(YEAR!$C$2+YEAR!$C$3-1)&amp;"       :="))</f>
        <v>1</v>
      </c>
      <c r="AC523">
        <f ca="1">IF(AB523&lt;1.1,AB523,IF(AB523&lt;YEAR!$C$2+YEAR!$C$3-2,AB523+1,(YEAR!$C$2+YEAR!$C$3-1)&amp;"       :="))</f>
        <v>1</v>
      </c>
      <c r="AD523">
        <f ca="1">IF(AC523&lt;1.1,AC523,IF(AC523&lt;YEAR!$C$2+YEAR!$C$3-2,AC523+1,(YEAR!$C$2+YEAR!$C$3-1)&amp;"       :="))</f>
        <v>1</v>
      </c>
      <c r="AE523">
        <f ca="1">IF(AD523&lt;1.1,AD523,IF(AD523&lt;YEAR!$C$2+YEAR!$C$3-2,AD523+1,(YEAR!$C$2+YEAR!$C$3-1)&amp;"       :="))</f>
        <v>1</v>
      </c>
      <c r="AF523">
        <f ca="1">IF(AE523&lt;1.1,AE523,IF(AE523&lt;YEAR!$C$2+YEAR!$C$3-2,AE523+1,(YEAR!$C$2+YEAR!$C$3-1)&amp;"       :="))</f>
        <v>1</v>
      </c>
      <c r="AG523">
        <f ca="1">IF(AF523&lt;1.1,AF523,IF(AF523&lt;YEAR!$C$2+YEAR!$C$3-2,AF523+1,(YEAR!$C$2+YEAR!$C$3-1)&amp;"       :="))</f>
        <v>1</v>
      </c>
      <c r="AH523">
        <f ca="1">IF(AG523&lt;1.1,AG523,IF(AG523&lt;YEAR!$C$2+YEAR!$C$3-2,AG523+1,(YEAR!$C$2+YEAR!$C$3-1)&amp;"       :="))</f>
        <v>1</v>
      </c>
      <c r="AI523">
        <f ca="1">IF(AH523&lt;1.1,AH523,IF(AH523&lt;YEAR!$C$2+YEAR!$C$3-2,AH523+1,(YEAR!$C$2+YEAR!$C$3-1)&amp;"       :="))</f>
        <v>1</v>
      </c>
      <c r="AJ523">
        <f ca="1">IF(AI523&lt;1.1,AI523,IF(AI523&lt;YEAR!$C$2+YEAR!$C$3-2,AI523+1,(YEAR!$C$2+YEAR!$C$3-1)&amp;"       :="))</f>
        <v>1</v>
      </c>
    </row>
    <row r="524" spans="1:36">
      <c r="A524">
        <f t="shared" ca="1" si="36"/>
        <v>13</v>
      </c>
      <c r="B524" t="s">
        <v>51</v>
      </c>
      <c r="C524" t="str">
        <f ca="1">IF(D524="",OFFSET(AvailabilityFactor!A$1,A524,0),C523)</f>
        <v>D2HYBC01</v>
      </c>
      <c r="D524" t="str" cm="1">
        <f t="array" aca="1" ref="D524" ca="1">IF(D523="",TS_DRC!$P$5,OFFSET(TS_DRC!P$5,RIGHT(D523,2),0,TRUE))</f>
        <v>TS28</v>
      </c>
      <c r="E524" t="str">
        <f t="shared" ca="1" si="37"/>
        <v>TS28</v>
      </c>
      <c r="F524">
        <f ca="1">IF($D524="",YEAR!C$2,1)</f>
        <v>1</v>
      </c>
      <c r="G524">
        <f ca="1">IF(F524&lt;1.1,F524,IF(F524&lt;YEAR!$C$2+YEAR!$C$3-2,F524+1,(YEAR!$C$2+YEAR!$C$3-1)&amp;"       :="))</f>
        <v>1</v>
      </c>
      <c r="H524">
        <f ca="1">IF(G524&lt;1.1,G524,IF(G524&lt;YEAR!$C$2+YEAR!$C$3-2,G524+1,(YEAR!$C$2+YEAR!$C$3-1)&amp;"       :="))</f>
        <v>1</v>
      </c>
      <c r="I524">
        <f ca="1">IF(H524&lt;1.1,H524,IF(H524&lt;YEAR!$C$2+YEAR!$C$3-2,H524+1,(YEAR!$C$2+YEAR!$C$3-1)&amp;"       :="))</f>
        <v>1</v>
      </c>
      <c r="J524">
        <f ca="1">IF(I524&lt;1.1,I524,IF(I524&lt;YEAR!$C$2+YEAR!$C$3-2,I524+1,(YEAR!$C$2+YEAR!$C$3-1)&amp;"       :="))</f>
        <v>1</v>
      </c>
      <c r="K524">
        <f ca="1">IF(J524&lt;1.1,J524,IF(J524&lt;YEAR!$C$2+YEAR!$C$3-2,J524+1,(YEAR!$C$2+YEAR!$C$3-1)&amp;"       :="))</f>
        <v>1</v>
      </c>
      <c r="L524">
        <f ca="1">IF(K524&lt;1.1,K524,IF(K524&lt;YEAR!$C$2+YEAR!$C$3-2,K524+1,(YEAR!$C$2+YEAR!$C$3-1)&amp;"       :="))</f>
        <v>1</v>
      </c>
      <c r="M524">
        <f ca="1">IF(L524&lt;1.1,L524,IF(L524&lt;YEAR!$C$2+YEAR!$C$3-2,L524+1,(YEAR!$C$2+YEAR!$C$3-1)&amp;"       :="))</f>
        <v>1</v>
      </c>
      <c r="N524">
        <f ca="1">IF(M524&lt;1.1,M524,IF(M524&lt;YEAR!$C$2+YEAR!$C$3-2,M524+1,(YEAR!$C$2+YEAR!$C$3-1)&amp;"       :="))</f>
        <v>1</v>
      </c>
      <c r="O524">
        <f ca="1">IF(N524&lt;1.1,N524,IF(N524&lt;YEAR!$C$2+YEAR!$C$3-2,N524+1,(YEAR!$C$2+YEAR!$C$3-1)&amp;"       :="))</f>
        <v>1</v>
      </c>
      <c r="P524">
        <f ca="1">IF(O524&lt;1.1,O524,IF(O524&lt;YEAR!$C$2+YEAR!$C$3-2,O524+1,(YEAR!$C$2+YEAR!$C$3-1)&amp;"       :="))</f>
        <v>1</v>
      </c>
      <c r="Q524">
        <f ca="1">IF(P524&lt;1.1,P524,IF(P524&lt;YEAR!$C$2+YEAR!$C$3-2,P524+1,(YEAR!$C$2+YEAR!$C$3-1)&amp;"       :="))</f>
        <v>1</v>
      </c>
      <c r="R524">
        <f ca="1">IF(Q524&lt;1.1,Q524,IF(Q524&lt;YEAR!$C$2+YEAR!$C$3-2,Q524+1,(YEAR!$C$2+YEAR!$C$3-1)&amp;"       :="))</f>
        <v>1</v>
      </c>
      <c r="S524">
        <f ca="1">IF(R524&lt;1.1,R524,IF(R524&lt;YEAR!$C$2+YEAR!$C$3-2,R524+1,(YEAR!$C$2+YEAR!$C$3-1)&amp;"       :="))</f>
        <v>1</v>
      </c>
      <c r="T524">
        <f ca="1">IF(S524&lt;1.1,S524,IF(S524&lt;YEAR!$C$2+YEAR!$C$3-2,S524+1,(YEAR!$C$2+YEAR!$C$3-1)&amp;"       :="))</f>
        <v>1</v>
      </c>
      <c r="U524">
        <f ca="1">IF(T524&lt;1.1,T524,IF(T524&lt;YEAR!$C$2+YEAR!$C$3-2,T524+1,(YEAR!$C$2+YEAR!$C$3-1)&amp;"       :="))</f>
        <v>1</v>
      </c>
      <c r="V524">
        <f ca="1">IF(U524&lt;1.1,U524,IF(U524&lt;YEAR!$C$2+YEAR!$C$3-2,U524+1,(YEAR!$C$2+YEAR!$C$3-1)&amp;"       :="))</f>
        <v>1</v>
      </c>
      <c r="W524">
        <f ca="1">IF(V524&lt;1.1,V524,IF(V524&lt;YEAR!$C$2+YEAR!$C$3-2,V524+1,(YEAR!$C$2+YEAR!$C$3-1)&amp;"       :="))</f>
        <v>1</v>
      </c>
      <c r="X524">
        <f ca="1">IF(W524&lt;1.1,W524,IF(W524&lt;YEAR!$C$2+YEAR!$C$3-2,W524+1,(YEAR!$C$2+YEAR!$C$3-1)&amp;"       :="))</f>
        <v>1</v>
      </c>
      <c r="Y524">
        <f ca="1">IF(X524&lt;1.1,X524,IF(X524&lt;YEAR!$C$2+YEAR!$C$3-2,X524+1,(YEAR!$C$2+YEAR!$C$3-1)&amp;"       :="))</f>
        <v>1</v>
      </c>
      <c r="Z524">
        <f ca="1">IF(Y524&lt;1.1,Y524,IF(Y524&lt;YEAR!$C$2+YEAR!$C$3-2,Y524+1,(YEAR!$C$2+YEAR!$C$3-1)&amp;"       :="))</f>
        <v>1</v>
      </c>
      <c r="AA524">
        <f ca="1">IF(Z524&lt;1.1,Z524,IF(Z524&lt;YEAR!$C$2+YEAR!$C$3-2,Z524+1,(YEAR!$C$2+YEAR!$C$3-1)&amp;"       :="))</f>
        <v>1</v>
      </c>
      <c r="AB524">
        <f ca="1">IF(AA524&lt;1.1,AA524,IF(AA524&lt;YEAR!$C$2+YEAR!$C$3-2,AA524+1,(YEAR!$C$2+YEAR!$C$3-1)&amp;"       :="))</f>
        <v>1</v>
      </c>
      <c r="AC524">
        <f ca="1">IF(AB524&lt;1.1,AB524,IF(AB524&lt;YEAR!$C$2+YEAR!$C$3-2,AB524+1,(YEAR!$C$2+YEAR!$C$3-1)&amp;"       :="))</f>
        <v>1</v>
      </c>
      <c r="AD524">
        <f ca="1">IF(AC524&lt;1.1,AC524,IF(AC524&lt;YEAR!$C$2+YEAR!$C$3-2,AC524+1,(YEAR!$C$2+YEAR!$C$3-1)&amp;"       :="))</f>
        <v>1</v>
      </c>
      <c r="AE524">
        <f ca="1">IF(AD524&lt;1.1,AD524,IF(AD524&lt;YEAR!$C$2+YEAR!$C$3-2,AD524+1,(YEAR!$C$2+YEAR!$C$3-1)&amp;"       :="))</f>
        <v>1</v>
      </c>
      <c r="AF524">
        <f ca="1">IF(AE524&lt;1.1,AE524,IF(AE524&lt;YEAR!$C$2+YEAR!$C$3-2,AE524+1,(YEAR!$C$2+YEAR!$C$3-1)&amp;"       :="))</f>
        <v>1</v>
      </c>
      <c r="AG524">
        <f ca="1">IF(AF524&lt;1.1,AF524,IF(AF524&lt;YEAR!$C$2+YEAR!$C$3-2,AF524+1,(YEAR!$C$2+YEAR!$C$3-1)&amp;"       :="))</f>
        <v>1</v>
      </c>
      <c r="AH524">
        <f ca="1">IF(AG524&lt;1.1,AG524,IF(AG524&lt;YEAR!$C$2+YEAR!$C$3-2,AG524+1,(YEAR!$C$2+YEAR!$C$3-1)&amp;"       :="))</f>
        <v>1</v>
      </c>
      <c r="AI524">
        <f ca="1">IF(AH524&lt;1.1,AH524,IF(AH524&lt;YEAR!$C$2+YEAR!$C$3-2,AH524+1,(YEAR!$C$2+YEAR!$C$3-1)&amp;"       :="))</f>
        <v>1</v>
      </c>
      <c r="AJ524">
        <f ca="1">IF(AI524&lt;1.1,AI524,IF(AI524&lt;YEAR!$C$2+YEAR!$C$3-2,AI524+1,(YEAR!$C$2+YEAR!$C$3-1)&amp;"       :="))</f>
        <v>1</v>
      </c>
    </row>
    <row r="525" spans="1:36">
      <c r="A525">
        <f t="shared" ca="1" si="36"/>
        <v>13</v>
      </c>
      <c r="B525" t="s">
        <v>51</v>
      </c>
      <c r="C525" t="str">
        <f ca="1">IF(D525="",OFFSET(AvailabilityFactor!A$1,A525,0),C524)</f>
        <v>D2HYBC01</v>
      </c>
      <c r="D525" t="str" cm="1">
        <f t="array" aca="1" ref="D525" ca="1">IF(D524="",TS_DRC!$P$5,OFFSET(TS_DRC!P$5,RIGHT(D524,2),0,TRUE))</f>
        <v>TS29</v>
      </c>
      <c r="E525" t="str">
        <f t="shared" ca="1" si="37"/>
        <v>TS29</v>
      </c>
      <c r="F525">
        <f ca="1">IF($D525="",YEAR!C$2,1)</f>
        <v>1</v>
      </c>
      <c r="G525">
        <f ca="1">IF(F525&lt;1.1,F525,IF(F525&lt;YEAR!$C$2+YEAR!$C$3-2,F525+1,(YEAR!$C$2+YEAR!$C$3-1)&amp;"       :="))</f>
        <v>1</v>
      </c>
      <c r="H525">
        <f ca="1">IF(G525&lt;1.1,G525,IF(G525&lt;YEAR!$C$2+YEAR!$C$3-2,G525+1,(YEAR!$C$2+YEAR!$C$3-1)&amp;"       :="))</f>
        <v>1</v>
      </c>
      <c r="I525">
        <f ca="1">IF(H525&lt;1.1,H525,IF(H525&lt;YEAR!$C$2+YEAR!$C$3-2,H525+1,(YEAR!$C$2+YEAR!$C$3-1)&amp;"       :="))</f>
        <v>1</v>
      </c>
      <c r="J525">
        <f ca="1">IF(I525&lt;1.1,I525,IF(I525&lt;YEAR!$C$2+YEAR!$C$3-2,I525+1,(YEAR!$C$2+YEAR!$C$3-1)&amp;"       :="))</f>
        <v>1</v>
      </c>
      <c r="K525">
        <f ca="1">IF(J525&lt;1.1,J525,IF(J525&lt;YEAR!$C$2+YEAR!$C$3-2,J525+1,(YEAR!$C$2+YEAR!$C$3-1)&amp;"       :="))</f>
        <v>1</v>
      </c>
      <c r="L525">
        <f ca="1">IF(K525&lt;1.1,K525,IF(K525&lt;YEAR!$C$2+YEAR!$C$3-2,K525+1,(YEAR!$C$2+YEAR!$C$3-1)&amp;"       :="))</f>
        <v>1</v>
      </c>
      <c r="M525">
        <f ca="1">IF(L525&lt;1.1,L525,IF(L525&lt;YEAR!$C$2+YEAR!$C$3-2,L525+1,(YEAR!$C$2+YEAR!$C$3-1)&amp;"       :="))</f>
        <v>1</v>
      </c>
      <c r="N525">
        <f ca="1">IF(M525&lt;1.1,M525,IF(M525&lt;YEAR!$C$2+YEAR!$C$3-2,M525+1,(YEAR!$C$2+YEAR!$C$3-1)&amp;"       :="))</f>
        <v>1</v>
      </c>
      <c r="O525">
        <f ca="1">IF(N525&lt;1.1,N525,IF(N525&lt;YEAR!$C$2+YEAR!$C$3-2,N525+1,(YEAR!$C$2+YEAR!$C$3-1)&amp;"       :="))</f>
        <v>1</v>
      </c>
      <c r="P525">
        <f ca="1">IF(O525&lt;1.1,O525,IF(O525&lt;YEAR!$C$2+YEAR!$C$3-2,O525+1,(YEAR!$C$2+YEAR!$C$3-1)&amp;"       :="))</f>
        <v>1</v>
      </c>
      <c r="Q525">
        <f ca="1">IF(P525&lt;1.1,P525,IF(P525&lt;YEAR!$C$2+YEAR!$C$3-2,P525+1,(YEAR!$C$2+YEAR!$C$3-1)&amp;"       :="))</f>
        <v>1</v>
      </c>
      <c r="R525">
        <f ca="1">IF(Q525&lt;1.1,Q525,IF(Q525&lt;YEAR!$C$2+YEAR!$C$3-2,Q525+1,(YEAR!$C$2+YEAR!$C$3-1)&amp;"       :="))</f>
        <v>1</v>
      </c>
      <c r="S525">
        <f ca="1">IF(R525&lt;1.1,R525,IF(R525&lt;YEAR!$C$2+YEAR!$C$3-2,R525+1,(YEAR!$C$2+YEAR!$C$3-1)&amp;"       :="))</f>
        <v>1</v>
      </c>
      <c r="T525">
        <f ca="1">IF(S525&lt;1.1,S525,IF(S525&lt;YEAR!$C$2+YEAR!$C$3-2,S525+1,(YEAR!$C$2+YEAR!$C$3-1)&amp;"       :="))</f>
        <v>1</v>
      </c>
      <c r="U525">
        <f ca="1">IF(T525&lt;1.1,T525,IF(T525&lt;YEAR!$C$2+YEAR!$C$3-2,T525+1,(YEAR!$C$2+YEAR!$C$3-1)&amp;"       :="))</f>
        <v>1</v>
      </c>
      <c r="V525">
        <f ca="1">IF(U525&lt;1.1,U525,IF(U525&lt;YEAR!$C$2+YEAR!$C$3-2,U525+1,(YEAR!$C$2+YEAR!$C$3-1)&amp;"       :="))</f>
        <v>1</v>
      </c>
      <c r="W525">
        <f ca="1">IF(V525&lt;1.1,V525,IF(V525&lt;YEAR!$C$2+YEAR!$C$3-2,V525+1,(YEAR!$C$2+YEAR!$C$3-1)&amp;"       :="))</f>
        <v>1</v>
      </c>
      <c r="X525">
        <f ca="1">IF(W525&lt;1.1,W525,IF(W525&lt;YEAR!$C$2+YEAR!$C$3-2,W525+1,(YEAR!$C$2+YEAR!$C$3-1)&amp;"       :="))</f>
        <v>1</v>
      </c>
      <c r="Y525">
        <f ca="1">IF(X525&lt;1.1,X525,IF(X525&lt;YEAR!$C$2+YEAR!$C$3-2,X525+1,(YEAR!$C$2+YEAR!$C$3-1)&amp;"       :="))</f>
        <v>1</v>
      </c>
      <c r="Z525">
        <f ca="1">IF(Y525&lt;1.1,Y525,IF(Y525&lt;YEAR!$C$2+YEAR!$C$3-2,Y525+1,(YEAR!$C$2+YEAR!$C$3-1)&amp;"       :="))</f>
        <v>1</v>
      </c>
      <c r="AA525">
        <f ca="1">IF(Z525&lt;1.1,Z525,IF(Z525&lt;YEAR!$C$2+YEAR!$C$3-2,Z525+1,(YEAR!$C$2+YEAR!$C$3-1)&amp;"       :="))</f>
        <v>1</v>
      </c>
      <c r="AB525">
        <f ca="1">IF(AA525&lt;1.1,AA525,IF(AA525&lt;YEAR!$C$2+YEAR!$C$3-2,AA525+1,(YEAR!$C$2+YEAR!$C$3-1)&amp;"       :="))</f>
        <v>1</v>
      </c>
      <c r="AC525">
        <f ca="1">IF(AB525&lt;1.1,AB525,IF(AB525&lt;YEAR!$C$2+YEAR!$C$3-2,AB525+1,(YEAR!$C$2+YEAR!$C$3-1)&amp;"       :="))</f>
        <v>1</v>
      </c>
      <c r="AD525">
        <f ca="1">IF(AC525&lt;1.1,AC525,IF(AC525&lt;YEAR!$C$2+YEAR!$C$3-2,AC525+1,(YEAR!$C$2+YEAR!$C$3-1)&amp;"       :="))</f>
        <v>1</v>
      </c>
      <c r="AE525">
        <f ca="1">IF(AD525&lt;1.1,AD525,IF(AD525&lt;YEAR!$C$2+YEAR!$C$3-2,AD525+1,(YEAR!$C$2+YEAR!$C$3-1)&amp;"       :="))</f>
        <v>1</v>
      </c>
      <c r="AF525">
        <f ca="1">IF(AE525&lt;1.1,AE525,IF(AE525&lt;YEAR!$C$2+YEAR!$C$3-2,AE525+1,(YEAR!$C$2+YEAR!$C$3-1)&amp;"       :="))</f>
        <v>1</v>
      </c>
      <c r="AG525">
        <f ca="1">IF(AF525&lt;1.1,AF525,IF(AF525&lt;YEAR!$C$2+YEAR!$C$3-2,AF525+1,(YEAR!$C$2+YEAR!$C$3-1)&amp;"       :="))</f>
        <v>1</v>
      </c>
      <c r="AH525">
        <f ca="1">IF(AG525&lt;1.1,AG525,IF(AG525&lt;YEAR!$C$2+YEAR!$C$3-2,AG525+1,(YEAR!$C$2+YEAR!$C$3-1)&amp;"       :="))</f>
        <v>1</v>
      </c>
      <c r="AI525">
        <f ca="1">IF(AH525&lt;1.1,AH525,IF(AH525&lt;YEAR!$C$2+YEAR!$C$3-2,AH525+1,(YEAR!$C$2+YEAR!$C$3-1)&amp;"       :="))</f>
        <v>1</v>
      </c>
      <c r="AJ525">
        <f ca="1">IF(AI525&lt;1.1,AI525,IF(AI525&lt;YEAR!$C$2+YEAR!$C$3-2,AI525+1,(YEAR!$C$2+YEAR!$C$3-1)&amp;"       :="))</f>
        <v>1</v>
      </c>
    </row>
    <row r="526" spans="1:36">
      <c r="A526">
        <f t="shared" ca="1" si="36"/>
        <v>13</v>
      </c>
      <c r="B526" t="s">
        <v>51</v>
      </c>
      <c r="C526" t="str">
        <f ca="1">IF(D526="",OFFSET(AvailabilityFactor!A$1,A526,0),C525)</f>
        <v>D2HYBC01</v>
      </c>
      <c r="D526" t="str" cm="1">
        <f t="array" aca="1" ref="D526" ca="1">IF(D525="",TS_DRC!$P$5,OFFSET(TS_DRC!P$5,RIGHT(D525,2),0,TRUE))</f>
        <v>TS30</v>
      </c>
      <c r="E526" t="str">
        <f t="shared" ca="1" si="37"/>
        <v>TS30</v>
      </c>
      <c r="F526">
        <f ca="1">IF($D526="",YEAR!C$2,1)</f>
        <v>1</v>
      </c>
      <c r="G526">
        <f ca="1">IF(F526&lt;1.1,F526,IF(F526&lt;YEAR!$C$2+YEAR!$C$3-2,F526+1,(YEAR!$C$2+YEAR!$C$3-1)&amp;"       :="))</f>
        <v>1</v>
      </c>
      <c r="H526">
        <f ca="1">IF(G526&lt;1.1,G526,IF(G526&lt;YEAR!$C$2+YEAR!$C$3-2,G526+1,(YEAR!$C$2+YEAR!$C$3-1)&amp;"       :="))</f>
        <v>1</v>
      </c>
      <c r="I526">
        <f ca="1">IF(H526&lt;1.1,H526,IF(H526&lt;YEAR!$C$2+YEAR!$C$3-2,H526+1,(YEAR!$C$2+YEAR!$C$3-1)&amp;"       :="))</f>
        <v>1</v>
      </c>
      <c r="J526">
        <f ca="1">IF(I526&lt;1.1,I526,IF(I526&lt;YEAR!$C$2+YEAR!$C$3-2,I526+1,(YEAR!$C$2+YEAR!$C$3-1)&amp;"       :="))</f>
        <v>1</v>
      </c>
      <c r="K526">
        <f ca="1">IF(J526&lt;1.1,J526,IF(J526&lt;YEAR!$C$2+YEAR!$C$3-2,J526+1,(YEAR!$C$2+YEAR!$C$3-1)&amp;"       :="))</f>
        <v>1</v>
      </c>
      <c r="L526">
        <f ca="1">IF(K526&lt;1.1,K526,IF(K526&lt;YEAR!$C$2+YEAR!$C$3-2,K526+1,(YEAR!$C$2+YEAR!$C$3-1)&amp;"       :="))</f>
        <v>1</v>
      </c>
      <c r="M526">
        <f ca="1">IF(L526&lt;1.1,L526,IF(L526&lt;YEAR!$C$2+YEAR!$C$3-2,L526+1,(YEAR!$C$2+YEAR!$C$3-1)&amp;"       :="))</f>
        <v>1</v>
      </c>
      <c r="N526">
        <f ca="1">IF(M526&lt;1.1,M526,IF(M526&lt;YEAR!$C$2+YEAR!$C$3-2,M526+1,(YEAR!$C$2+YEAR!$C$3-1)&amp;"       :="))</f>
        <v>1</v>
      </c>
      <c r="O526">
        <f ca="1">IF(N526&lt;1.1,N526,IF(N526&lt;YEAR!$C$2+YEAR!$C$3-2,N526+1,(YEAR!$C$2+YEAR!$C$3-1)&amp;"       :="))</f>
        <v>1</v>
      </c>
      <c r="P526">
        <f ca="1">IF(O526&lt;1.1,O526,IF(O526&lt;YEAR!$C$2+YEAR!$C$3-2,O526+1,(YEAR!$C$2+YEAR!$C$3-1)&amp;"       :="))</f>
        <v>1</v>
      </c>
      <c r="Q526">
        <f ca="1">IF(P526&lt;1.1,P526,IF(P526&lt;YEAR!$C$2+YEAR!$C$3-2,P526+1,(YEAR!$C$2+YEAR!$C$3-1)&amp;"       :="))</f>
        <v>1</v>
      </c>
      <c r="R526">
        <f ca="1">IF(Q526&lt;1.1,Q526,IF(Q526&lt;YEAR!$C$2+YEAR!$C$3-2,Q526+1,(YEAR!$C$2+YEAR!$C$3-1)&amp;"       :="))</f>
        <v>1</v>
      </c>
      <c r="S526">
        <f ca="1">IF(R526&lt;1.1,R526,IF(R526&lt;YEAR!$C$2+YEAR!$C$3-2,R526+1,(YEAR!$C$2+YEAR!$C$3-1)&amp;"       :="))</f>
        <v>1</v>
      </c>
      <c r="T526">
        <f ca="1">IF(S526&lt;1.1,S526,IF(S526&lt;YEAR!$C$2+YEAR!$C$3-2,S526+1,(YEAR!$C$2+YEAR!$C$3-1)&amp;"       :="))</f>
        <v>1</v>
      </c>
      <c r="U526">
        <f ca="1">IF(T526&lt;1.1,T526,IF(T526&lt;YEAR!$C$2+YEAR!$C$3-2,T526+1,(YEAR!$C$2+YEAR!$C$3-1)&amp;"       :="))</f>
        <v>1</v>
      </c>
      <c r="V526">
        <f ca="1">IF(U526&lt;1.1,U526,IF(U526&lt;YEAR!$C$2+YEAR!$C$3-2,U526+1,(YEAR!$C$2+YEAR!$C$3-1)&amp;"       :="))</f>
        <v>1</v>
      </c>
      <c r="W526">
        <f ca="1">IF(V526&lt;1.1,V526,IF(V526&lt;YEAR!$C$2+YEAR!$C$3-2,V526+1,(YEAR!$C$2+YEAR!$C$3-1)&amp;"       :="))</f>
        <v>1</v>
      </c>
      <c r="X526">
        <f ca="1">IF(W526&lt;1.1,W526,IF(W526&lt;YEAR!$C$2+YEAR!$C$3-2,W526+1,(YEAR!$C$2+YEAR!$C$3-1)&amp;"       :="))</f>
        <v>1</v>
      </c>
      <c r="Y526">
        <f ca="1">IF(X526&lt;1.1,X526,IF(X526&lt;YEAR!$C$2+YEAR!$C$3-2,X526+1,(YEAR!$C$2+YEAR!$C$3-1)&amp;"       :="))</f>
        <v>1</v>
      </c>
      <c r="Z526">
        <f ca="1">IF(Y526&lt;1.1,Y526,IF(Y526&lt;YEAR!$C$2+YEAR!$C$3-2,Y526+1,(YEAR!$C$2+YEAR!$C$3-1)&amp;"       :="))</f>
        <v>1</v>
      </c>
      <c r="AA526">
        <f ca="1">IF(Z526&lt;1.1,Z526,IF(Z526&lt;YEAR!$C$2+YEAR!$C$3-2,Z526+1,(YEAR!$C$2+YEAR!$C$3-1)&amp;"       :="))</f>
        <v>1</v>
      </c>
      <c r="AB526">
        <f ca="1">IF(AA526&lt;1.1,AA526,IF(AA526&lt;YEAR!$C$2+YEAR!$C$3-2,AA526+1,(YEAR!$C$2+YEAR!$C$3-1)&amp;"       :="))</f>
        <v>1</v>
      </c>
      <c r="AC526">
        <f ca="1">IF(AB526&lt;1.1,AB526,IF(AB526&lt;YEAR!$C$2+YEAR!$C$3-2,AB526+1,(YEAR!$C$2+YEAR!$C$3-1)&amp;"       :="))</f>
        <v>1</v>
      </c>
      <c r="AD526">
        <f ca="1">IF(AC526&lt;1.1,AC526,IF(AC526&lt;YEAR!$C$2+YEAR!$C$3-2,AC526+1,(YEAR!$C$2+YEAR!$C$3-1)&amp;"       :="))</f>
        <v>1</v>
      </c>
      <c r="AE526">
        <f ca="1">IF(AD526&lt;1.1,AD526,IF(AD526&lt;YEAR!$C$2+YEAR!$C$3-2,AD526+1,(YEAR!$C$2+YEAR!$C$3-1)&amp;"       :="))</f>
        <v>1</v>
      </c>
      <c r="AF526">
        <f ca="1">IF(AE526&lt;1.1,AE526,IF(AE526&lt;YEAR!$C$2+YEAR!$C$3-2,AE526+1,(YEAR!$C$2+YEAR!$C$3-1)&amp;"       :="))</f>
        <v>1</v>
      </c>
      <c r="AG526">
        <f ca="1">IF(AF526&lt;1.1,AF526,IF(AF526&lt;YEAR!$C$2+YEAR!$C$3-2,AF526+1,(YEAR!$C$2+YEAR!$C$3-1)&amp;"       :="))</f>
        <v>1</v>
      </c>
      <c r="AH526">
        <f ca="1">IF(AG526&lt;1.1,AG526,IF(AG526&lt;YEAR!$C$2+YEAR!$C$3-2,AG526+1,(YEAR!$C$2+YEAR!$C$3-1)&amp;"       :="))</f>
        <v>1</v>
      </c>
      <c r="AI526">
        <f ca="1">IF(AH526&lt;1.1,AH526,IF(AH526&lt;YEAR!$C$2+YEAR!$C$3-2,AH526+1,(YEAR!$C$2+YEAR!$C$3-1)&amp;"       :="))</f>
        <v>1</v>
      </c>
      <c r="AJ526">
        <f ca="1">IF(AI526&lt;1.1,AI526,IF(AI526&lt;YEAR!$C$2+YEAR!$C$3-2,AI526+1,(YEAR!$C$2+YEAR!$C$3-1)&amp;"       :="))</f>
        <v>1</v>
      </c>
    </row>
    <row r="527" spans="1:36">
      <c r="A527">
        <f t="shared" ca="1" si="36"/>
        <v>13</v>
      </c>
      <c r="B527" t="s">
        <v>51</v>
      </c>
      <c r="C527" t="str">
        <f ca="1">IF(D527="",OFFSET(AvailabilityFactor!A$1,A527,0),C526)</f>
        <v>D2HYBC01</v>
      </c>
      <c r="D527" t="str" cm="1">
        <f t="array" aca="1" ref="D527" ca="1">IF(D526="",TS_DRC!$P$5,OFFSET(TS_DRC!P$5,RIGHT(D526,2),0,TRUE))</f>
        <v>TS31</v>
      </c>
      <c r="E527" t="str">
        <f t="shared" ca="1" si="37"/>
        <v>TS31</v>
      </c>
      <c r="F527">
        <f ca="1">IF($D527="",YEAR!C$2,1)</f>
        <v>1</v>
      </c>
      <c r="G527">
        <f ca="1">IF(F527&lt;1.1,F527,IF(F527&lt;YEAR!$C$2+YEAR!$C$3-2,F527+1,(YEAR!$C$2+YEAR!$C$3-1)&amp;"       :="))</f>
        <v>1</v>
      </c>
      <c r="H527">
        <f ca="1">IF(G527&lt;1.1,G527,IF(G527&lt;YEAR!$C$2+YEAR!$C$3-2,G527+1,(YEAR!$C$2+YEAR!$C$3-1)&amp;"       :="))</f>
        <v>1</v>
      </c>
      <c r="I527">
        <f ca="1">IF(H527&lt;1.1,H527,IF(H527&lt;YEAR!$C$2+YEAR!$C$3-2,H527+1,(YEAR!$C$2+YEAR!$C$3-1)&amp;"       :="))</f>
        <v>1</v>
      </c>
      <c r="J527">
        <f ca="1">IF(I527&lt;1.1,I527,IF(I527&lt;YEAR!$C$2+YEAR!$C$3-2,I527+1,(YEAR!$C$2+YEAR!$C$3-1)&amp;"       :="))</f>
        <v>1</v>
      </c>
      <c r="K527">
        <f ca="1">IF(J527&lt;1.1,J527,IF(J527&lt;YEAR!$C$2+YEAR!$C$3-2,J527+1,(YEAR!$C$2+YEAR!$C$3-1)&amp;"       :="))</f>
        <v>1</v>
      </c>
      <c r="L527">
        <f ca="1">IF(K527&lt;1.1,K527,IF(K527&lt;YEAR!$C$2+YEAR!$C$3-2,K527+1,(YEAR!$C$2+YEAR!$C$3-1)&amp;"       :="))</f>
        <v>1</v>
      </c>
      <c r="M527">
        <f ca="1">IF(L527&lt;1.1,L527,IF(L527&lt;YEAR!$C$2+YEAR!$C$3-2,L527+1,(YEAR!$C$2+YEAR!$C$3-1)&amp;"       :="))</f>
        <v>1</v>
      </c>
      <c r="N527">
        <f ca="1">IF(M527&lt;1.1,M527,IF(M527&lt;YEAR!$C$2+YEAR!$C$3-2,M527+1,(YEAR!$C$2+YEAR!$C$3-1)&amp;"       :="))</f>
        <v>1</v>
      </c>
      <c r="O527">
        <f ca="1">IF(N527&lt;1.1,N527,IF(N527&lt;YEAR!$C$2+YEAR!$C$3-2,N527+1,(YEAR!$C$2+YEAR!$C$3-1)&amp;"       :="))</f>
        <v>1</v>
      </c>
      <c r="P527">
        <f ca="1">IF(O527&lt;1.1,O527,IF(O527&lt;YEAR!$C$2+YEAR!$C$3-2,O527+1,(YEAR!$C$2+YEAR!$C$3-1)&amp;"       :="))</f>
        <v>1</v>
      </c>
      <c r="Q527">
        <f ca="1">IF(P527&lt;1.1,P527,IF(P527&lt;YEAR!$C$2+YEAR!$C$3-2,P527+1,(YEAR!$C$2+YEAR!$C$3-1)&amp;"       :="))</f>
        <v>1</v>
      </c>
      <c r="R527">
        <f ca="1">IF(Q527&lt;1.1,Q527,IF(Q527&lt;YEAR!$C$2+YEAR!$C$3-2,Q527+1,(YEAR!$C$2+YEAR!$C$3-1)&amp;"       :="))</f>
        <v>1</v>
      </c>
      <c r="S527">
        <f ca="1">IF(R527&lt;1.1,R527,IF(R527&lt;YEAR!$C$2+YEAR!$C$3-2,R527+1,(YEAR!$C$2+YEAR!$C$3-1)&amp;"       :="))</f>
        <v>1</v>
      </c>
      <c r="T527">
        <f ca="1">IF(S527&lt;1.1,S527,IF(S527&lt;YEAR!$C$2+YEAR!$C$3-2,S527+1,(YEAR!$C$2+YEAR!$C$3-1)&amp;"       :="))</f>
        <v>1</v>
      </c>
      <c r="U527">
        <f ca="1">IF(T527&lt;1.1,T527,IF(T527&lt;YEAR!$C$2+YEAR!$C$3-2,T527+1,(YEAR!$C$2+YEAR!$C$3-1)&amp;"       :="))</f>
        <v>1</v>
      </c>
      <c r="V527">
        <f ca="1">IF(U527&lt;1.1,U527,IF(U527&lt;YEAR!$C$2+YEAR!$C$3-2,U527+1,(YEAR!$C$2+YEAR!$C$3-1)&amp;"       :="))</f>
        <v>1</v>
      </c>
      <c r="W527">
        <f ca="1">IF(V527&lt;1.1,V527,IF(V527&lt;YEAR!$C$2+YEAR!$C$3-2,V527+1,(YEAR!$C$2+YEAR!$C$3-1)&amp;"       :="))</f>
        <v>1</v>
      </c>
      <c r="X527">
        <f ca="1">IF(W527&lt;1.1,W527,IF(W527&lt;YEAR!$C$2+YEAR!$C$3-2,W527+1,(YEAR!$C$2+YEAR!$C$3-1)&amp;"       :="))</f>
        <v>1</v>
      </c>
      <c r="Y527">
        <f ca="1">IF(X527&lt;1.1,X527,IF(X527&lt;YEAR!$C$2+YEAR!$C$3-2,X527+1,(YEAR!$C$2+YEAR!$C$3-1)&amp;"       :="))</f>
        <v>1</v>
      </c>
      <c r="Z527">
        <f ca="1">IF(Y527&lt;1.1,Y527,IF(Y527&lt;YEAR!$C$2+YEAR!$C$3-2,Y527+1,(YEAR!$C$2+YEAR!$C$3-1)&amp;"       :="))</f>
        <v>1</v>
      </c>
      <c r="AA527">
        <f ca="1">IF(Z527&lt;1.1,Z527,IF(Z527&lt;YEAR!$C$2+YEAR!$C$3-2,Z527+1,(YEAR!$C$2+YEAR!$C$3-1)&amp;"       :="))</f>
        <v>1</v>
      </c>
      <c r="AB527">
        <f ca="1">IF(AA527&lt;1.1,AA527,IF(AA527&lt;YEAR!$C$2+YEAR!$C$3-2,AA527+1,(YEAR!$C$2+YEAR!$C$3-1)&amp;"       :="))</f>
        <v>1</v>
      </c>
      <c r="AC527">
        <f ca="1">IF(AB527&lt;1.1,AB527,IF(AB527&lt;YEAR!$C$2+YEAR!$C$3-2,AB527+1,(YEAR!$C$2+YEAR!$C$3-1)&amp;"       :="))</f>
        <v>1</v>
      </c>
      <c r="AD527">
        <f ca="1">IF(AC527&lt;1.1,AC527,IF(AC527&lt;YEAR!$C$2+YEAR!$C$3-2,AC527+1,(YEAR!$C$2+YEAR!$C$3-1)&amp;"       :="))</f>
        <v>1</v>
      </c>
      <c r="AE527">
        <f ca="1">IF(AD527&lt;1.1,AD527,IF(AD527&lt;YEAR!$C$2+YEAR!$C$3-2,AD527+1,(YEAR!$C$2+YEAR!$C$3-1)&amp;"       :="))</f>
        <v>1</v>
      </c>
      <c r="AF527">
        <f ca="1">IF(AE527&lt;1.1,AE527,IF(AE527&lt;YEAR!$C$2+YEAR!$C$3-2,AE527+1,(YEAR!$C$2+YEAR!$C$3-1)&amp;"       :="))</f>
        <v>1</v>
      </c>
      <c r="AG527">
        <f ca="1">IF(AF527&lt;1.1,AF527,IF(AF527&lt;YEAR!$C$2+YEAR!$C$3-2,AF527+1,(YEAR!$C$2+YEAR!$C$3-1)&amp;"       :="))</f>
        <v>1</v>
      </c>
      <c r="AH527">
        <f ca="1">IF(AG527&lt;1.1,AG527,IF(AG527&lt;YEAR!$C$2+YEAR!$C$3-2,AG527+1,(YEAR!$C$2+YEAR!$C$3-1)&amp;"       :="))</f>
        <v>1</v>
      </c>
      <c r="AI527">
        <f ca="1">IF(AH527&lt;1.1,AH527,IF(AH527&lt;YEAR!$C$2+YEAR!$C$3-2,AH527+1,(YEAR!$C$2+YEAR!$C$3-1)&amp;"       :="))</f>
        <v>1</v>
      </c>
      <c r="AJ527">
        <f ca="1">IF(AI527&lt;1.1,AI527,IF(AI527&lt;YEAR!$C$2+YEAR!$C$3-2,AI527+1,(YEAR!$C$2+YEAR!$C$3-1)&amp;"       :="))</f>
        <v>1</v>
      </c>
    </row>
    <row r="528" spans="1:36">
      <c r="A528">
        <f t="shared" ca="1" si="36"/>
        <v>13</v>
      </c>
      <c r="B528" t="s">
        <v>51</v>
      </c>
      <c r="C528" t="str">
        <f ca="1">IF(D528="",OFFSET(AvailabilityFactor!A$1,A528,0),C527)</f>
        <v>D2HYBC01</v>
      </c>
      <c r="D528" t="str" cm="1">
        <f t="array" aca="1" ref="D528" ca="1">IF(D527="",TS_DRC!$P$5,OFFSET(TS_DRC!P$5,RIGHT(D527,2),0,TRUE))</f>
        <v>TS32</v>
      </c>
      <c r="E528" t="str">
        <f t="shared" ca="1" si="37"/>
        <v>TS32</v>
      </c>
      <c r="F528">
        <f ca="1">IF($D528="",YEAR!C$2,1)</f>
        <v>1</v>
      </c>
      <c r="G528">
        <f ca="1">IF(F528&lt;1.1,F528,IF(F528&lt;YEAR!$C$2+YEAR!$C$3-2,F528+1,(YEAR!$C$2+YEAR!$C$3-1)&amp;"       :="))</f>
        <v>1</v>
      </c>
      <c r="H528">
        <f ca="1">IF(G528&lt;1.1,G528,IF(G528&lt;YEAR!$C$2+YEAR!$C$3-2,G528+1,(YEAR!$C$2+YEAR!$C$3-1)&amp;"       :="))</f>
        <v>1</v>
      </c>
      <c r="I528">
        <f ca="1">IF(H528&lt;1.1,H528,IF(H528&lt;YEAR!$C$2+YEAR!$C$3-2,H528+1,(YEAR!$C$2+YEAR!$C$3-1)&amp;"       :="))</f>
        <v>1</v>
      </c>
      <c r="J528">
        <f ca="1">IF(I528&lt;1.1,I528,IF(I528&lt;YEAR!$C$2+YEAR!$C$3-2,I528+1,(YEAR!$C$2+YEAR!$C$3-1)&amp;"       :="))</f>
        <v>1</v>
      </c>
      <c r="K528">
        <f ca="1">IF(J528&lt;1.1,J528,IF(J528&lt;YEAR!$C$2+YEAR!$C$3-2,J528+1,(YEAR!$C$2+YEAR!$C$3-1)&amp;"       :="))</f>
        <v>1</v>
      </c>
      <c r="L528">
        <f ca="1">IF(K528&lt;1.1,K528,IF(K528&lt;YEAR!$C$2+YEAR!$C$3-2,K528+1,(YEAR!$C$2+YEAR!$C$3-1)&amp;"       :="))</f>
        <v>1</v>
      </c>
      <c r="M528">
        <f ca="1">IF(L528&lt;1.1,L528,IF(L528&lt;YEAR!$C$2+YEAR!$C$3-2,L528+1,(YEAR!$C$2+YEAR!$C$3-1)&amp;"       :="))</f>
        <v>1</v>
      </c>
      <c r="N528">
        <f ca="1">IF(M528&lt;1.1,M528,IF(M528&lt;YEAR!$C$2+YEAR!$C$3-2,M528+1,(YEAR!$C$2+YEAR!$C$3-1)&amp;"       :="))</f>
        <v>1</v>
      </c>
      <c r="O528">
        <f ca="1">IF(N528&lt;1.1,N528,IF(N528&lt;YEAR!$C$2+YEAR!$C$3-2,N528+1,(YEAR!$C$2+YEAR!$C$3-1)&amp;"       :="))</f>
        <v>1</v>
      </c>
      <c r="P528">
        <f ca="1">IF(O528&lt;1.1,O528,IF(O528&lt;YEAR!$C$2+YEAR!$C$3-2,O528+1,(YEAR!$C$2+YEAR!$C$3-1)&amp;"       :="))</f>
        <v>1</v>
      </c>
      <c r="Q528">
        <f ca="1">IF(P528&lt;1.1,P528,IF(P528&lt;YEAR!$C$2+YEAR!$C$3-2,P528+1,(YEAR!$C$2+YEAR!$C$3-1)&amp;"       :="))</f>
        <v>1</v>
      </c>
      <c r="R528">
        <f ca="1">IF(Q528&lt;1.1,Q528,IF(Q528&lt;YEAR!$C$2+YEAR!$C$3-2,Q528+1,(YEAR!$C$2+YEAR!$C$3-1)&amp;"       :="))</f>
        <v>1</v>
      </c>
      <c r="S528">
        <f ca="1">IF(R528&lt;1.1,R528,IF(R528&lt;YEAR!$C$2+YEAR!$C$3-2,R528+1,(YEAR!$C$2+YEAR!$C$3-1)&amp;"       :="))</f>
        <v>1</v>
      </c>
      <c r="T528">
        <f ca="1">IF(S528&lt;1.1,S528,IF(S528&lt;YEAR!$C$2+YEAR!$C$3-2,S528+1,(YEAR!$C$2+YEAR!$C$3-1)&amp;"       :="))</f>
        <v>1</v>
      </c>
      <c r="U528">
        <f ca="1">IF(T528&lt;1.1,T528,IF(T528&lt;YEAR!$C$2+YEAR!$C$3-2,T528+1,(YEAR!$C$2+YEAR!$C$3-1)&amp;"       :="))</f>
        <v>1</v>
      </c>
      <c r="V528">
        <f ca="1">IF(U528&lt;1.1,U528,IF(U528&lt;YEAR!$C$2+YEAR!$C$3-2,U528+1,(YEAR!$C$2+YEAR!$C$3-1)&amp;"       :="))</f>
        <v>1</v>
      </c>
      <c r="W528">
        <f ca="1">IF(V528&lt;1.1,V528,IF(V528&lt;YEAR!$C$2+YEAR!$C$3-2,V528+1,(YEAR!$C$2+YEAR!$C$3-1)&amp;"       :="))</f>
        <v>1</v>
      </c>
      <c r="X528">
        <f ca="1">IF(W528&lt;1.1,W528,IF(W528&lt;YEAR!$C$2+YEAR!$C$3-2,W528+1,(YEAR!$C$2+YEAR!$C$3-1)&amp;"       :="))</f>
        <v>1</v>
      </c>
      <c r="Y528">
        <f ca="1">IF(X528&lt;1.1,X528,IF(X528&lt;YEAR!$C$2+YEAR!$C$3-2,X528+1,(YEAR!$C$2+YEAR!$C$3-1)&amp;"       :="))</f>
        <v>1</v>
      </c>
      <c r="Z528">
        <f ca="1">IF(Y528&lt;1.1,Y528,IF(Y528&lt;YEAR!$C$2+YEAR!$C$3-2,Y528+1,(YEAR!$C$2+YEAR!$C$3-1)&amp;"       :="))</f>
        <v>1</v>
      </c>
      <c r="AA528">
        <f ca="1">IF(Z528&lt;1.1,Z528,IF(Z528&lt;YEAR!$C$2+YEAR!$C$3-2,Z528+1,(YEAR!$C$2+YEAR!$C$3-1)&amp;"       :="))</f>
        <v>1</v>
      </c>
      <c r="AB528">
        <f ca="1">IF(AA528&lt;1.1,AA528,IF(AA528&lt;YEAR!$C$2+YEAR!$C$3-2,AA528+1,(YEAR!$C$2+YEAR!$C$3-1)&amp;"       :="))</f>
        <v>1</v>
      </c>
      <c r="AC528">
        <f ca="1">IF(AB528&lt;1.1,AB528,IF(AB528&lt;YEAR!$C$2+YEAR!$C$3-2,AB528+1,(YEAR!$C$2+YEAR!$C$3-1)&amp;"       :="))</f>
        <v>1</v>
      </c>
      <c r="AD528">
        <f ca="1">IF(AC528&lt;1.1,AC528,IF(AC528&lt;YEAR!$C$2+YEAR!$C$3-2,AC528+1,(YEAR!$C$2+YEAR!$C$3-1)&amp;"       :="))</f>
        <v>1</v>
      </c>
      <c r="AE528">
        <f ca="1">IF(AD528&lt;1.1,AD528,IF(AD528&lt;YEAR!$C$2+YEAR!$C$3-2,AD528+1,(YEAR!$C$2+YEAR!$C$3-1)&amp;"       :="))</f>
        <v>1</v>
      </c>
      <c r="AF528">
        <f ca="1">IF(AE528&lt;1.1,AE528,IF(AE528&lt;YEAR!$C$2+YEAR!$C$3-2,AE528+1,(YEAR!$C$2+YEAR!$C$3-1)&amp;"       :="))</f>
        <v>1</v>
      </c>
      <c r="AG528">
        <f ca="1">IF(AF528&lt;1.1,AF528,IF(AF528&lt;YEAR!$C$2+YEAR!$C$3-2,AF528+1,(YEAR!$C$2+YEAR!$C$3-1)&amp;"       :="))</f>
        <v>1</v>
      </c>
      <c r="AH528">
        <f ca="1">IF(AG528&lt;1.1,AG528,IF(AG528&lt;YEAR!$C$2+YEAR!$C$3-2,AG528+1,(YEAR!$C$2+YEAR!$C$3-1)&amp;"       :="))</f>
        <v>1</v>
      </c>
      <c r="AI528">
        <f ca="1">IF(AH528&lt;1.1,AH528,IF(AH528&lt;YEAR!$C$2+YEAR!$C$3-2,AH528+1,(YEAR!$C$2+YEAR!$C$3-1)&amp;"       :="))</f>
        <v>1</v>
      </c>
      <c r="AJ528">
        <f ca="1">IF(AI528&lt;1.1,AI528,IF(AI528&lt;YEAR!$C$2+YEAR!$C$3-2,AI528+1,(YEAR!$C$2+YEAR!$C$3-1)&amp;"       :="))</f>
        <v>1</v>
      </c>
    </row>
    <row r="529" spans="1:36">
      <c r="A529">
        <f t="shared" ca="1" si="36"/>
        <v>13</v>
      </c>
      <c r="B529" t="s">
        <v>51</v>
      </c>
      <c r="C529" t="str">
        <f ca="1">IF(D529="",OFFSET(AvailabilityFactor!A$1,A529,0),C528)</f>
        <v>D2HYBC01</v>
      </c>
      <c r="D529" t="str" cm="1">
        <f t="array" aca="1" ref="D529" ca="1">IF(D528="",TS_DRC!$P$5,OFFSET(TS_DRC!P$5,RIGHT(D528,2),0,TRUE))</f>
        <v>TS33</v>
      </c>
      <c r="E529" t="str">
        <f t="shared" ca="1" si="37"/>
        <v>TS33</v>
      </c>
      <c r="F529">
        <f ca="1">IF($D529="",YEAR!C$2,1)</f>
        <v>1</v>
      </c>
      <c r="G529">
        <f ca="1">IF(F529&lt;1.1,F529,IF(F529&lt;YEAR!$C$2+YEAR!$C$3-2,F529+1,(YEAR!$C$2+YEAR!$C$3-1)&amp;"       :="))</f>
        <v>1</v>
      </c>
      <c r="H529">
        <f ca="1">IF(G529&lt;1.1,G529,IF(G529&lt;YEAR!$C$2+YEAR!$C$3-2,G529+1,(YEAR!$C$2+YEAR!$C$3-1)&amp;"       :="))</f>
        <v>1</v>
      </c>
      <c r="I529">
        <f ca="1">IF(H529&lt;1.1,H529,IF(H529&lt;YEAR!$C$2+YEAR!$C$3-2,H529+1,(YEAR!$C$2+YEAR!$C$3-1)&amp;"       :="))</f>
        <v>1</v>
      </c>
      <c r="J529">
        <f ca="1">IF(I529&lt;1.1,I529,IF(I529&lt;YEAR!$C$2+YEAR!$C$3-2,I529+1,(YEAR!$C$2+YEAR!$C$3-1)&amp;"       :="))</f>
        <v>1</v>
      </c>
      <c r="K529">
        <f ca="1">IF(J529&lt;1.1,J529,IF(J529&lt;YEAR!$C$2+YEAR!$C$3-2,J529+1,(YEAR!$C$2+YEAR!$C$3-1)&amp;"       :="))</f>
        <v>1</v>
      </c>
      <c r="L529">
        <f ca="1">IF(K529&lt;1.1,K529,IF(K529&lt;YEAR!$C$2+YEAR!$C$3-2,K529+1,(YEAR!$C$2+YEAR!$C$3-1)&amp;"       :="))</f>
        <v>1</v>
      </c>
      <c r="M529">
        <f ca="1">IF(L529&lt;1.1,L529,IF(L529&lt;YEAR!$C$2+YEAR!$C$3-2,L529+1,(YEAR!$C$2+YEAR!$C$3-1)&amp;"       :="))</f>
        <v>1</v>
      </c>
      <c r="N529">
        <f ca="1">IF(M529&lt;1.1,M529,IF(M529&lt;YEAR!$C$2+YEAR!$C$3-2,M529+1,(YEAR!$C$2+YEAR!$C$3-1)&amp;"       :="))</f>
        <v>1</v>
      </c>
      <c r="O529">
        <f ca="1">IF(N529&lt;1.1,N529,IF(N529&lt;YEAR!$C$2+YEAR!$C$3-2,N529+1,(YEAR!$C$2+YEAR!$C$3-1)&amp;"       :="))</f>
        <v>1</v>
      </c>
      <c r="P529">
        <f ca="1">IF(O529&lt;1.1,O529,IF(O529&lt;YEAR!$C$2+YEAR!$C$3-2,O529+1,(YEAR!$C$2+YEAR!$C$3-1)&amp;"       :="))</f>
        <v>1</v>
      </c>
      <c r="Q529">
        <f ca="1">IF(P529&lt;1.1,P529,IF(P529&lt;YEAR!$C$2+YEAR!$C$3-2,P529+1,(YEAR!$C$2+YEAR!$C$3-1)&amp;"       :="))</f>
        <v>1</v>
      </c>
      <c r="R529">
        <f ca="1">IF(Q529&lt;1.1,Q529,IF(Q529&lt;YEAR!$C$2+YEAR!$C$3-2,Q529+1,(YEAR!$C$2+YEAR!$C$3-1)&amp;"       :="))</f>
        <v>1</v>
      </c>
      <c r="S529">
        <f ca="1">IF(R529&lt;1.1,R529,IF(R529&lt;YEAR!$C$2+YEAR!$C$3-2,R529+1,(YEAR!$C$2+YEAR!$C$3-1)&amp;"       :="))</f>
        <v>1</v>
      </c>
      <c r="T529">
        <f ca="1">IF(S529&lt;1.1,S529,IF(S529&lt;YEAR!$C$2+YEAR!$C$3-2,S529+1,(YEAR!$C$2+YEAR!$C$3-1)&amp;"       :="))</f>
        <v>1</v>
      </c>
      <c r="U529">
        <f ca="1">IF(T529&lt;1.1,T529,IF(T529&lt;YEAR!$C$2+YEAR!$C$3-2,T529+1,(YEAR!$C$2+YEAR!$C$3-1)&amp;"       :="))</f>
        <v>1</v>
      </c>
      <c r="V529">
        <f ca="1">IF(U529&lt;1.1,U529,IF(U529&lt;YEAR!$C$2+YEAR!$C$3-2,U529+1,(YEAR!$C$2+YEAR!$C$3-1)&amp;"       :="))</f>
        <v>1</v>
      </c>
      <c r="W529">
        <f ca="1">IF(V529&lt;1.1,V529,IF(V529&lt;YEAR!$C$2+YEAR!$C$3-2,V529+1,(YEAR!$C$2+YEAR!$C$3-1)&amp;"       :="))</f>
        <v>1</v>
      </c>
      <c r="X529">
        <f ca="1">IF(W529&lt;1.1,W529,IF(W529&lt;YEAR!$C$2+YEAR!$C$3-2,W529+1,(YEAR!$C$2+YEAR!$C$3-1)&amp;"       :="))</f>
        <v>1</v>
      </c>
      <c r="Y529">
        <f ca="1">IF(X529&lt;1.1,X529,IF(X529&lt;YEAR!$C$2+YEAR!$C$3-2,X529+1,(YEAR!$C$2+YEAR!$C$3-1)&amp;"       :="))</f>
        <v>1</v>
      </c>
      <c r="Z529">
        <f ca="1">IF(Y529&lt;1.1,Y529,IF(Y529&lt;YEAR!$C$2+YEAR!$C$3-2,Y529+1,(YEAR!$C$2+YEAR!$C$3-1)&amp;"       :="))</f>
        <v>1</v>
      </c>
      <c r="AA529">
        <f ca="1">IF(Z529&lt;1.1,Z529,IF(Z529&lt;YEAR!$C$2+YEAR!$C$3-2,Z529+1,(YEAR!$C$2+YEAR!$C$3-1)&amp;"       :="))</f>
        <v>1</v>
      </c>
      <c r="AB529">
        <f ca="1">IF(AA529&lt;1.1,AA529,IF(AA529&lt;YEAR!$C$2+YEAR!$C$3-2,AA529+1,(YEAR!$C$2+YEAR!$C$3-1)&amp;"       :="))</f>
        <v>1</v>
      </c>
      <c r="AC529">
        <f ca="1">IF(AB529&lt;1.1,AB529,IF(AB529&lt;YEAR!$C$2+YEAR!$C$3-2,AB529+1,(YEAR!$C$2+YEAR!$C$3-1)&amp;"       :="))</f>
        <v>1</v>
      </c>
      <c r="AD529">
        <f ca="1">IF(AC529&lt;1.1,AC529,IF(AC529&lt;YEAR!$C$2+YEAR!$C$3-2,AC529+1,(YEAR!$C$2+YEAR!$C$3-1)&amp;"       :="))</f>
        <v>1</v>
      </c>
      <c r="AE529">
        <f ca="1">IF(AD529&lt;1.1,AD529,IF(AD529&lt;YEAR!$C$2+YEAR!$C$3-2,AD529+1,(YEAR!$C$2+YEAR!$C$3-1)&amp;"       :="))</f>
        <v>1</v>
      </c>
      <c r="AF529">
        <f ca="1">IF(AE529&lt;1.1,AE529,IF(AE529&lt;YEAR!$C$2+YEAR!$C$3-2,AE529+1,(YEAR!$C$2+YEAR!$C$3-1)&amp;"       :="))</f>
        <v>1</v>
      </c>
      <c r="AG529">
        <f ca="1">IF(AF529&lt;1.1,AF529,IF(AF529&lt;YEAR!$C$2+YEAR!$C$3-2,AF529+1,(YEAR!$C$2+YEAR!$C$3-1)&amp;"       :="))</f>
        <v>1</v>
      </c>
      <c r="AH529">
        <f ca="1">IF(AG529&lt;1.1,AG529,IF(AG529&lt;YEAR!$C$2+YEAR!$C$3-2,AG529+1,(YEAR!$C$2+YEAR!$C$3-1)&amp;"       :="))</f>
        <v>1</v>
      </c>
      <c r="AI529">
        <f ca="1">IF(AH529&lt;1.1,AH529,IF(AH529&lt;YEAR!$C$2+YEAR!$C$3-2,AH529+1,(YEAR!$C$2+YEAR!$C$3-1)&amp;"       :="))</f>
        <v>1</v>
      </c>
      <c r="AJ529">
        <f ca="1">IF(AI529&lt;1.1,AI529,IF(AI529&lt;YEAR!$C$2+YEAR!$C$3-2,AI529+1,(YEAR!$C$2+YEAR!$C$3-1)&amp;"       :="))</f>
        <v>1</v>
      </c>
    </row>
    <row r="530" spans="1:36">
      <c r="A530">
        <f t="shared" ca="1" si="36"/>
        <v>13</v>
      </c>
      <c r="B530" t="s">
        <v>51</v>
      </c>
      <c r="C530" t="str">
        <f ca="1">IF(D530="",OFFSET(AvailabilityFactor!A$1,A530,0),C529)</f>
        <v>D2HYBC01</v>
      </c>
      <c r="D530" t="str" cm="1">
        <f t="array" aca="1" ref="D530" ca="1">IF(D529="",TS_DRC!$P$5,OFFSET(TS_DRC!P$5,RIGHT(D529,2),0,TRUE))</f>
        <v>TS34</v>
      </c>
      <c r="E530" t="str">
        <f t="shared" ca="1" si="37"/>
        <v>TS34</v>
      </c>
      <c r="F530">
        <f ca="1">IF($D530="",YEAR!C$2,1)</f>
        <v>1</v>
      </c>
      <c r="G530">
        <f ca="1">IF(F530&lt;1.1,F530,IF(F530&lt;YEAR!$C$2+YEAR!$C$3-2,F530+1,(YEAR!$C$2+YEAR!$C$3-1)&amp;"       :="))</f>
        <v>1</v>
      </c>
      <c r="H530">
        <f ca="1">IF(G530&lt;1.1,G530,IF(G530&lt;YEAR!$C$2+YEAR!$C$3-2,G530+1,(YEAR!$C$2+YEAR!$C$3-1)&amp;"       :="))</f>
        <v>1</v>
      </c>
      <c r="I530">
        <f ca="1">IF(H530&lt;1.1,H530,IF(H530&lt;YEAR!$C$2+YEAR!$C$3-2,H530+1,(YEAR!$C$2+YEAR!$C$3-1)&amp;"       :="))</f>
        <v>1</v>
      </c>
      <c r="J530">
        <f ca="1">IF(I530&lt;1.1,I530,IF(I530&lt;YEAR!$C$2+YEAR!$C$3-2,I530+1,(YEAR!$C$2+YEAR!$C$3-1)&amp;"       :="))</f>
        <v>1</v>
      </c>
      <c r="K530">
        <f ca="1">IF(J530&lt;1.1,J530,IF(J530&lt;YEAR!$C$2+YEAR!$C$3-2,J530+1,(YEAR!$C$2+YEAR!$C$3-1)&amp;"       :="))</f>
        <v>1</v>
      </c>
      <c r="L530">
        <f ca="1">IF(K530&lt;1.1,K530,IF(K530&lt;YEAR!$C$2+YEAR!$C$3-2,K530+1,(YEAR!$C$2+YEAR!$C$3-1)&amp;"       :="))</f>
        <v>1</v>
      </c>
      <c r="M530">
        <f ca="1">IF(L530&lt;1.1,L530,IF(L530&lt;YEAR!$C$2+YEAR!$C$3-2,L530+1,(YEAR!$C$2+YEAR!$C$3-1)&amp;"       :="))</f>
        <v>1</v>
      </c>
      <c r="N530">
        <f ca="1">IF(M530&lt;1.1,M530,IF(M530&lt;YEAR!$C$2+YEAR!$C$3-2,M530+1,(YEAR!$C$2+YEAR!$C$3-1)&amp;"       :="))</f>
        <v>1</v>
      </c>
      <c r="O530">
        <f ca="1">IF(N530&lt;1.1,N530,IF(N530&lt;YEAR!$C$2+YEAR!$C$3-2,N530+1,(YEAR!$C$2+YEAR!$C$3-1)&amp;"       :="))</f>
        <v>1</v>
      </c>
      <c r="P530">
        <f ca="1">IF(O530&lt;1.1,O530,IF(O530&lt;YEAR!$C$2+YEAR!$C$3-2,O530+1,(YEAR!$C$2+YEAR!$C$3-1)&amp;"       :="))</f>
        <v>1</v>
      </c>
      <c r="Q530">
        <f ca="1">IF(P530&lt;1.1,P530,IF(P530&lt;YEAR!$C$2+YEAR!$C$3-2,P530+1,(YEAR!$C$2+YEAR!$C$3-1)&amp;"       :="))</f>
        <v>1</v>
      </c>
      <c r="R530">
        <f ca="1">IF(Q530&lt;1.1,Q530,IF(Q530&lt;YEAR!$C$2+YEAR!$C$3-2,Q530+1,(YEAR!$C$2+YEAR!$C$3-1)&amp;"       :="))</f>
        <v>1</v>
      </c>
      <c r="S530">
        <f ca="1">IF(R530&lt;1.1,R530,IF(R530&lt;YEAR!$C$2+YEAR!$C$3-2,R530+1,(YEAR!$C$2+YEAR!$C$3-1)&amp;"       :="))</f>
        <v>1</v>
      </c>
      <c r="T530">
        <f ca="1">IF(S530&lt;1.1,S530,IF(S530&lt;YEAR!$C$2+YEAR!$C$3-2,S530+1,(YEAR!$C$2+YEAR!$C$3-1)&amp;"       :="))</f>
        <v>1</v>
      </c>
      <c r="U530">
        <f ca="1">IF(T530&lt;1.1,T530,IF(T530&lt;YEAR!$C$2+YEAR!$C$3-2,T530+1,(YEAR!$C$2+YEAR!$C$3-1)&amp;"       :="))</f>
        <v>1</v>
      </c>
      <c r="V530">
        <f ca="1">IF(U530&lt;1.1,U530,IF(U530&lt;YEAR!$C$2+YEAR!$C$3-2,U530+1,(YEAR!$C$2+YEAR!$C$3-1)&amp;"       :="))</f>
        <v>1</v>
      </c>
      <c r="W530">
        <f ca="1">IF(V530&lt;1.1,V530,IF(V530&lt;YEAR!$C$2+YEAR!$C$3-2,V530+1,(YEAR!$C$2+YEAR!$C$3-1)&amp;"       :="))</f>
        <v>1</v>
      </c>
      <c r="X530">
        <f ca="1">IF(W530&lt;1.1,W530,IF(W530&lt;YEAR!$C$2+YEAR!$C$3-2,W530+1,(YEAR!$C$2+YEAR!$C$3-1)&amp;"       :="))</f>
        <v>1</v>
      </c>
      <c r="Y530">
        <f ca="1">IF(X530&lt;1.1,X530,IF(X530&lt;YEAR!$C$2+YEAR!$C$3-2,X530+1,(YEAR!$C$2+YEAR!$C$3-1)&amp;"       :="))</f>
        <v>1</v>
      </c>
      <c r="Z530">
        <f ca="1">IF(Y530&lt;1.1,Y530,IF(Y530&lt;YEAR!$C$2+YEAR!$C$3-2,Y530+1,(YEAR!$C$2+YEAR!$C$3-1)&amp;"       :="))</f>
        <v>1</v>
      </c>
      <c r="AA530">
        <f ca="1">IF(Z530&lt;1.1,Z530,IF(Z530&lt;YEAR!$C$2+YEAR!$C$3-2,Z530+1,(YEAR!$C$2+YEAR!$C$3-1)&amp;"       :="))</f>
        <v>1</v>
      </c>
      <c r="AB530">
        <f ca="1">IF(AA530&lt;1.1,AA530,IF(AA530&lt;YEAR!$C$2+YEAR!$C$3-2,AA530+1,(YEAR!$C$2+YEAR!$C$3-1)&amp;"       :="))</f>
        <v>1</v>
      </c>
      <c r="AC530">
        <f ca="1">IF(AB530&lt;1.1,AB530,IF(AB530&lt;YEAR!$C$2+YEAR!$C$3-2,AB530+1,(YEAR!$C$2+YEAR!$C$3-1)&amp;"       :="))</f>
        <v>1</v>
      </c>
      <c r="AD530">
        <f ca="1">IF(AC530&lt;1.1,AC530,IF(AC530&lt;YEAR!$C$2+YEAR!$C$3-2,AC530+1,(YEAR!$C$2+YEAR!$C$3-1)&amp;"       :="))</f>
        <v>1</v>
      </c>
      <c r="AE530">
        <f ca="1">IF(AD530&lt;1.1,AD530,IF(AD530&lt;YEAR!$C$2+YEAR!$C$3-2,AD530+1,(YEAR!$C$2+YEAR!$C$3-1)&amp;"       :="))</f>
        <v>1</v>
      </c>
      <c r="AF530">
        <f ca="1">IF(AE530&lt;1.1,AE530,IF(AE530&lt;YEAR!$C$2+YEAR!$C$3-2,AE530+1,(YEAR!$C$2+YEAR!$C$3-1)&amp;"       :="))</f>
        <v>1</v>
      </c>
      <c r="AG530">
        <f ca="1">IF(AF530&lt;1.1,AF530,IF(AF530&lt;YEAR!$C$2+YEAR!$C$3-2,AF530+1,(YEAR!$C$2+YEAR!$C$3-1)&amp;"       :="))</f>
        <v>1</v>
      </c>
      <c r="AH530">
        <f ca="1">IF(AG530&lt;1.1,AG530,IF(AG530&lt;YEAR!$C$2+YEAR!$C$3-2,AG530+1,(YEAR!$C$2+YEAR!$C$3-1)&amp;"       :="))</f>
        <v>1</v>
      </c>
      <c r="AI530">
        <f ca="1">IF(AH530&lt;1.1,AH530,IF(AH530&lt;YEAR!$C$2+YEAR!$C$3-2,AH530+1,(YEAR!$C$2+YEAR!$C$3-1)&amp;"       :="))</f>
        <v>1</v>
      </c>
      <c r="AJ530">
        <f ca="1">IF(AI530&lt;1.1,AI530,IF(AI530&lt;YEAR!$C$2+YEAR!$C$3-2,AI530+1,(YEAR!$C$2+YEAR!$C$3-1)&amp;"       :="))</f>
        <v>1</v>
      </c>
    </row>
    <row r="531" spans="1:36">
      <c r="A531">
        <f t="shared" ca="1" si="36"/>
        <v>13</v>
      </c>
      <c r="B531" t="s">
        <v>51</v>
      </c>
      <c r="C531" t="str">
        <f ca="1">IF(D531="",OFFSET(AvailabilityFactor!A$1,A531,0),C530)</f>
        <v>D2HYBC01</v>
      </c>
      <c r="D531" t="str" cm="1">
        <f t="array" aca="1" ref="D531" ca="1">IF(D530="",TS_DRC!$P$5,OFFSET(TS_DRC!P$5,RIGHT(D530,2),0,TRUE))</f>
        <v>TS35</v>
      </c>
      <c r="E531" t="str">
        <f t="shared" ca="1" si="37"/>
        <v>TS35</v>
      </c>
      <c r="F531">
        <f ca="1">IF($D531="",YEAR!C$2,1)</f>
        <v>1</v>
      </c>
      <c r="G531">
        <f ca="1">IF(F531&lt;1.1,F531,IF(F531&lt;YEAR!$C$2+YEAR!$C$3-2,F531+1,(YEAR!$C$2+YEAR!$C$3-1)&amp;"       :="))</f>
        <v>1</v>
      </c>
      <c r="H531">
        <f ca="1">IF(G531&lt;1.1,G531,IF(G531&lt;YEAR!$C$2+YEAR!$C$3-2,G531+1,(YEAR!$C$2+YEAR!$C$3-1)&amp;"       :="))</f>
        <v>1</v>
      </c>
      <c r="I531">
        <f ca="1">IF(H531&lt;1.1,H531,IF(H531&lt;YEAR!$C$2+YEAR!$C$3-2,H531+1,(YEAR!$C$2+YEAR!$C$3-1)&amp;"       :="))</f>
        <v>1</v>
      </c>
      <c r="J531">
        <f ca="1">IF(I531&lt;1.1,I531,IF(I531&lt;YEAR!$C$2+YEAR!$C$3-2,I531+1,(YEAR!$C$2+YEAR!$C$3-1)&amp;"       :="))</f>
        <v>1</v>
      </c>
      <c r="K531">
        <f ca="1">IF(J531&lt;1.1,J531,IF(J531&lt;YEAR!$C$2+YEAR!$C$3-2,J531+1,(YEAR!$C$2+YEAR!$C$3-1)&amp;"       :="))</f>
        <v>1</v>
      </c>
      <c r="L531">
        <f ca="1">IF(K531&lt;1.1,K531,IF(K531&lt;YEAR!$C$2+YEAR!$C$3-2,K531+1,(YEAR!$C$2+YEAR!$C$3-1)&amp;"       :="))</f>
        <v>1</v>
      </c>
      <c r="M531">
        <f ca="1">IF(L531&lt;1.1,L531,IF(L531&lt;YEAR!$C$2+YEAR!$C$3-2,L531+1,(YEAR!$C$2+YEAR!$C$3-1)&amp;"       :="))</f>
        <v>1</v>
      </c>
      <c r="N531">
        <f ca="1">IF(M531&lt;1.1,M531,IF(M531&lt;YEAR!$C$2+YEAR!$C$3-2,M531+1,(YEAR!$C$2+YEAR!$C$3-1)&amp;"       :="))</f>
        <v>1</v>
      </c>
      <c r="O531">
        <f ca="1">IF(N531&lt;1.1,N531,IF(N531&lt;YEAR!$C$2+YEAR!$C$3-2,N531+1,(YEAR!$C$2+YEAR!$C$3-1)&amp;"       :="))</f>
        <v>1</v>
      </c>
      <c r="P531">
        <f ca="1">IF(O531&lt;1.1,O531,IF(O531&lt;YEAR!$C$2+YEAR!$C$3-2,O531+1,(YEAR!$C$2+YEAR!$C$3-1)&amp;"       :="))</f>
        <v>1</v>
      </c>
      <c r="Q531">
        <f ca="1">IF(P531&lt;1.1,P531,IF(P531&lt;YEAR!$C$2+YEAR!$C$3-2,P531+1,(YEAR!$C$2+YEAR!$C$3-1)&amp;"       :="))</f>
        <v>1</v>
      </c>
      <c r="R531">
        <f ca="1">IF(Q531&lt;1.1,Q531,IF(Q531&lt;YEAR!$C$2+YEAR!$C$3-2,Q531+1,(YEAR!$C$2+YEAR!$C$3-1)&amp;"       :="))</f>
        <v>1</v>
      </c>
      <c r="S531">
        <f ca="1">IF(R531&lt;1.1,R531,IF(R531&lt;YEAR!$C$2+YEAR!$C$3-2,R531+1,(YEAR!$C$2+YEAR!$C$3-1)&amp;"       :="))</f>
        <v>1</v>
      </c>
      <c r="T531">
        <f ca="1">IF(S531&lt;1.1,S531,IF(S531&lt;YEAR!$C$2+YEAR!$C$3-2,S531+1,(YEAR!$C$2+YEAR!$C$3-1)&amp;"       :="))</f>
        <v>1</v>
      </c>
      <c r="U531">
        <f ca="1">IF(T531&lt;1.1,T531,IF(T531&lt;YEAR!$C$2+YEAR!$C$3-2,T531+1,(YEAR!$C$2+YEAR!$C$3-1)&amp;"       :="))</f>
        <v>1</v>
      </c>
      <c r="V531">
        <f ca="1">IF(U531&lt;1.1,U531,IF(U531&lt;YEAR!$C$2+YEAR!$C$3-2,U531+1,(YEAR!$C$2+YEAR!$C$3-1)&amp;"       :="))</f>
        <v>1</v>
      </c>
      <c r="W531">
        <f ca="1">IF(V531&lt;1.1,V531,IF(V531&lt;YEAR!$C$2+YEAR!$C$3-2,V531+1,(YEAR!$C$2+YEAR!$C$3-1)&amp;"       :="))</f>
        <v>1</v>
      </c>
      <c r="X531">
        <f ca="1">IF(W531&lt;1.1,W531,IF(W531&lt;YEAR!$C$2+YEAR!$C$3-2,W531+1,(YEAR!$C$2+YEAR!$C$3-1)&amp;"       :="))</f>
        <v>1</v>
      </c>
      <c r="Y531">
        <f ca="1">IF(X531&lt;1.1,X531,IF(X531&lt;YEAR!$C$2+YEAR!$C$3-2,X531+1,(YEAR!$C$2+YEAR!$C$3-1)&amp;"       :="))</f>
        <v>1</v>
      </c>
      <c r="Z531">
        <f ca="1">IF(Y531&lt;1.1,Y531,IF(Y531&lt;YEAR!$C$2+YEAR!$C$3-2,Y531+1,(YEAR!$C$2+YEAR!$C$3-1)&amp;"       :="))</f>
        <v>1</v>
      </c>
      <c r="AA531">
        <f ca="1">IF(Z531&lt;1.1,Z531,IF(Z531&lt;YEAR!$C$2+YEAR!$C$3-2,Z531+1,(YEAR!$C$2+YEAR!$C$3-1)&amp;"       :="))</f>
        <v>1</v>
      </c>
      <c r="AB531">
        <f ca="1">IF(AA531&lt;1.1,AA531,IF(AA531&lt;YEAR!$C$2+YEAR!$C$3-2,AA531+1,(YEAR!$C$2+YEAR!$C$3-1)&amp;"       :="))</f>
        <v>1</v>
      </c>
      <c r="AC531">
        <f ca="1">IF(AB531&lt;1.1,AB531,IF(AB531&lt;YEAR!$C$2+YEAR!$C$3-2,AB531+1,(YEAR!$C$2+YEAR!$C$3-1)&amp;"       :="))</f>
        <v>1</v>
      </c>
      <c r="AD531">
        <f ca="1">IF(AC531&lt;1.1,AC531,IF(AC531&lt;YEAR!$C$2+YEAR!$C$3-2,AC531+1,(YEAR!$C$2+YEAR!$C$3-1)&amp;"       :="))</f>
        <v>1</v>
      </c>
      <c r="AE531">
        <f ca="1">IF(AD531&lt;1.1,AD531,IF(AD531&lt;YEAR!$C$2+YEAR!$C$3-2,AD531+1,(YEAR!$C$2+YEAR!$C$3-1)&amp;"       :="))</f>
        <v>1</v>
      </c>
      <c r="AF531">
        <f ca="1">IF(AE531&lt;1.1,AE531,IF(AE531&lt;YEAR!$C$2+YEAR!$C$3-2,AE531+1,(YEAR!$C$2+YEAR!$C$3-1)&amp;"       :="))</f>
        <v>1</v>
      </c>
      <c r="AG531">
        <f ca="1">IF(AF531&lt;1.1,AF531,IF(AF531&lt;YEAR!$C$2+YEAR!$C$3-2,AF531+1,(YEAR!$C$2+YEAR!$C$3-1)&amp;"       :="))</f>
        <v>1</v>
      </c>
      <c r="AH531">
        <f ca="1">IF(AG531&lt;1.1,AG531,IF(AG531&lt;YEAR!$C$2+YEAR!$C$3-2,AG531+1,(YEAR!$C$2+YEAR!$C$3-1)&amp;"       :="))</f>
        <v>1</v>
      </c>
      <c r="AI531">
        <f ca="1">IF(AH531&lt;1.1,AH531,IF(AH531&lt;YEAR!$C$2+YEAR!$C$3-2,AH531+1,(YEAR!$C$2+YEAR!$C$3-1)&amp;"       :="))</f>
        <v>1</v>
      </c>
      <c r="AJ531">
        <f ca="1">IF(AI531&lt;1.1,AI531,IF(AI531&lt;YEAR!$C$2+YEAR!$C$3-2,AI531+1,(YEAR!$C$2+YEAR!$C$3-1)&amp;"       :="))</f>
        <v>1</v>
      </c>
    </row>
    <row r="532" spans="1:36">
      <c r="A532">
        <f t="shared" ref="A532:A557" ca="1" si="38">IF(D532="",A531+1,A531)</f>
        <v>13</v>
      </c>
      <c r="B532" t="s">
        <v>51</v>
      </c>
      <c r="C532" t="str">
        <f ca="1">IF(D532="",OFFSET(AvailabilityFactor!A$1,A532,0),C531)</f>
        <v>D2HYBC01</v>
      </c>
      <c r="D532" t="str" cm="1">
        <f t="array" aca="1" ref="D532" ca="1">IF(D531="",TS_DRC!$P$5,OFFSET(TS_DRC!P$5,RIGHT(D531,2),0,TRUE))</f>
        <v>TS36</v>
      </c>
      <c r="E532" t="str">
        <f t="shared" ref="E532:E537" ca="1" si="39">IF(D532="","[DRC,"&amp;C532&amp;",*,*]          :         ",D532)</f>
        <v>TS36</v>
      </c>
      <c r="F532">
        <f ca="1">IF($D532="",YEAR!C$2,1)</f>
        <v>1</v>
      </c>
      <c r="G532">
        <f ca="1">IF(F532&lt;1.1,F532,IF(F532&lt;YEAR!$C$2+YEAR!$C$3-2,F532+1,(YEAR!$C$2+YEAR!$C$3-1)&amp;"       :="))</f>
        <v>1</v>
      </c>
      <c r="H532">
        <f ca="1">IF(G532&lt;1.1,G532,IF(G532&lt;YEAR!$C$2+YEAR!$C$3-2,G532+1,(YEAR!$C$2+YEAR!$C$3-1)&amp;"       :="))</f>
        <v>1</v>
      </c>
      <c r="I532">
        <f ca="1">IF(H532&lt;1.1,H532,IF(H532&lt;YEAR!$C$2+YEAR!$C$3-2,H532+1,(YEAR!$C$2+YEAR!$C$3-1)&amp;"       :="))</f>
        <v>1</v>
      </c>
      <c r="J532">
        <f ca="1">IF(I532&lt;1.1,I532,IF(I532&lt;YEAR!$C$2+YEAR!$C$3-2,I532+1,(YEAR!$C$2+YEAR!$C$3-1)&amp;"       :="))</f>
        <v>1</v>
      </c>
      <c r="K532">
        <f ca="1">IF(J532&lt;1.1,J532,IF(J532&lt;YEAR!$C$2+YEAR!$C$3-2,J532+1,(YEAR!$C$2+YEAR!$C$3-1)&amp;"       :="))</f>
        <v>1</v>
      </c>
      <c r="L532">
        <f ca="1">IF(K532&lt;1.1,K532,IF(K532&lt;YEAR!$C$2+YEAR!$C$3-2,K532+1,(YEAR!$C$2+YEAR!$C$3-1)&amp;"       :="))</f>
        <v>1</v>
      </c>
      <c r="M532">
        <f ca="1">IF(L532&lt;1.1,L532,IF(L532&lt;YEAR!$C$2+YEAR!$C$3-2,L532+1,(YEAR!$C$2+YEAR!$C$3-1)&amp;"       :="))</f>
        <v>1</v>
      </c>
      <c r="N532">
        <f ca="1">IF(M532&lt;1.1,M532,IF(M532&lt;YEAR!$C$2+YEAR!$C$3-2,M532+1,(YEAR!$C$2+YEAR!$C$3-1)&amp;"       :="))</f>
        <v>1</v>
      </c>
      <c r="O532">
        <f ca="1">IF(N532&lt;1.1,N532,IF(N532&lt;YEAR!$C$2+YEAR!$C$3-2,N532+1,(YEAR!$C$2+YEAR!$C$3-1)&amp;"       :="))</f>
        <v>1</v>
      </c>
      <c r="P532">
        <f ca="1">IF(O532&lt;1.1,O532,IF(O532&lt;YEAR!$C$2+YEAR!$C$3-2,O532+1,(YEAR!$C$2+YEAR!$C$3-1)&amp;"       :="))</f>
        <v>1</v>
      </c>
      <c r="Q532">
        <f ca="1">IF(P532&lt;1.1,P532,IF(P532&lt;YEAR!$C$2+YEAR!$C$3-2,P532+1,(YEAR!$C$2+YEAR!$C$3-1)&amp;"       :="))</f>
        <v>1</v>
      </c>
      <c r="R532">
        <f ca="1">IF(Q532&lt;1.1,Q532,IF(Q532&lt;YEAR!$C$2+YEAR!$C$3-2,Q532+1,(YEAR!$C$2+YEAR!$C$3-1)&amp;"       :="))</f>
        <v>1</v>
      </c>
      <c r="S532">
        <f ca="1">IF(R532&lt;1.1,R532,IF(R532&lt;YEAR!$C$2+YEAR!$C$3-2,R532+1,(YEAR!$C$2+YEAR!$C$3-1)&amp;"       :="))</f>
        <v>1</v>
      </c>
      <c r="T532">
        <f ca="1">IF(S532&lt;1.1,S532,IF(S532&lt;YEAR!$C$2+YEAR!$C$3-2,S532+1,(YEAR!$C$2+YEAR!$C$3-1)&amp;"       :="))</f>
        <v>1</v>
      </c>
      <c r="U532">
        <f ca="1">IF(T532&lt;1.1,T532,IF(T532&lt;YEAR!$C$2+YEAR!$C$3-2,T532+1,(YEAR!$C$2+YEAR!$C$3-1)&amp;"       :="))</f>
        <v>1</v>
      </c>
      <c r="V532">
        <f ca="1">IF(U532&lt;1.1,U532,IF(U532&lt;YEAR!$C$2+YEAR!$C$3-2,U532+1,(YEAR!$C$2+YEAR!$C$3-1)&amp;"       :="))</f>
        <v>1</v>
      </c>
      <c r="W532">
        <f ca="1">IF(V532&lt;1.1,V532,IF(V532&lt;YEAR!$C$2+YEAR!$C$3-2,V532+1,(YEAR!$C$2+YEAR!$C$3-1)&amp;"       :="))</f>
        <v>1</v>
      </c>
      <c r="X532">
        <f ca="1">IF(W532&lt;1.1,W532,IF(W532&lt;YEAR!$C$2+YEAR!$C$3-2,W532+1,(YEAR!$C$2+YEAR!$C$3-1)&amp;"       :="))</f>
        <v>1</v>
      </c>
      <c r="Y532">
        <f ca="1">IF(X532&lt;1.1,X532,IF(X532&lt;YEAR!$C$2+YEAR!$C$3-2,X532+1,(YEAR!$C$2+YEAR!$C$3-1)&amp;"       :="))</f>
        <v>1</v>
      </c>
      <c r="Z532">
        <f ca="1">IF(Y532&lt;1.1,Y532,IF(Y532&lt;YEAR!$C$2+YEAR!$C$3-2,Y532+1,(YEAR!$C$2+YEAR!$C$3-1)&amp;"       :="))</f>
        <v>1</v>
      </c>
      <c r="AA532">
        <f ca="1">IF(Z532&lt;1.1,Z532,IF(Z532&lt;YEAR!$C$2+YEAR!$C$3-2,Z532+1,(YEAR!$C$2+YEAR!$C$3-1)&amp;"       :="))</f>
        <v>1</v>
      </c>
      <c r="AB532">
        <f ca="1">IF(AA532&lt;1.1,AA532,IF(AA532&lt;YEAR!$C$2+YEAR!$C$3-2,AA532+1,(YEAR!$C$2+YEAR!$C$3-1)&amp;"       :="))</f>
        <v>1</v>
      </c>
      <c r="AC532">
        <f ca="1">IF(AB532&lt;1.1,AB532,IF(AB532&lt;YEAR!$C$2+YEAR!$C$3-2,AB532+1,(YEAR!$C$2+YEAR!$C$3-1)&amp;"       :="))</f>
        <v>1</v>
      </c>
      <c r="AD532">
        <f ca="1">IF(AC532&lt;1.1,AC532,IF(AC532&lt;YEAR!$C$2+YEAR!$C$3-2,AC532+1,(YEAR!$C$2+YEAR!$C$3-1)&amp;"       :="))</f>
        <v>1</v>
      </c>
      <c r="AE532">
        <f ca="1">IF(AD532&lt;1.1,AD532,IF(AD532&lt;YEAR!$C$2+YEAR!$C$3-2,AD532+1,(YEAR!$C$2+YEAR!$C$3-1)&amp;"       :="))</f>
        <v>1</v>
      </c>
      <c r="AF532">
        <f ca="1">IF(AE532&lt;1.1,AE532,IF(AE532&lt;YEAR!$C$2+YEAR!$C$3-2,AE532+1,(YEAR!$C$2+YEAR!$C$3-1)&amp;"       :="))</f>
        <v>1</v>
      </c>
      <c r="AG532">
        <f ca="1">IF(AF532&lt;1.1,AF532,IF(AF532&lt;YEAR!$C$2+YEAR!$C$3-2,AF532+1,(YEAR!$C$2+YEAR!$C$3-1)&amp;"       :="))</f>
        <v>1</v>
      </c>
      <c r="AH532">
        <f ca="1">IF(AG532&lt;1.1,AG532,IF(AG532&lt;YEAR!$C$2+YEAR!$C$3-2,AG532+1,(YEAR!$C$2+YEAR!$C$3-1)&amp;"       :="))</f>
        <v>1</v>
      </c>
      <c r="AI532">
        <f ca="1">IF(AH532&lt;1.1,AH532,IF(AH532&lt;YEAR!$C$2+YEAR!$C$3-2,AH532+1,(YEAR!$C$2+YEAR!$C$3-1)&amp;"       :="))</f>
        <v>1</v>
      </c>
      <c r="AJ532">
        <f ca="1">IF(AI532&lt;1.1,AI532,IF(AI532&lt;YEAR!$C$2+YEAR!$C$3-2,AI532+1,(YEAR!$C$2+YEAR!$C$3-1)&amp;"       :="))</f>
        <v>1</v>
      </c>
    </row>
    <row r="533" spans="1:36">
      <c r="A533">
        <f t="shared" ca="1" si="38"/>
        <v>13</v>
      </c>
      <c r="B533" t="s">
        <v>51</v>
      </c>
      <c r="C533" t="str">
        <f ca="1">IF(D533="",OFFSET(AvailabilityFactor!A$1,A533,0),C532)</f>
        <v>D2HYBC01</v>
      </c>
      <c r="D533" t="str" cm="1">
        <f t="array" aca="1" ref="D533" ca="1">IF(D532="",TS_DRC!$P$5,OFFSET(TS_DRC!P$5,RIGHT(D532,2),0,TRUE))</f>
        <v>TS37</v>
      </c>
      <c r="E533" t="str">
        <f t="shared" ca="1" si="39"/>
        <v>TS37</v>
      </c>
      <c r="F533">
        <f ca="1">IF($D533="",YEAR!C$2,1)</f>
        <v>1</v>
      </c>
      <c r="G533">
        <f ca="1">IF(F533&lt;1.1,F533,IF(F533&lt;YEAR!$C$2+YEAR!$C$3-2,F533+1,(YEAR!$C$2+YEAR!$C$3-1)&amp;"       :="))</f>
        <v>1</v>
      </c>
      <c r="H533">
        <f ca="1">IF(G533&lt;1.1,G533,IF(G533&lt;YEAR!$C$2+YEAR!$C$3-2,G533+1,(YEAR!$C$2+YEAR!$C$3-1)&amp;"       :="))</f>
        <v>1</v>
      </c>
      <c r="I533">
        <f ca="1">IF(H533&lt;1.1,H533,IF(H533&lt;YEAR!$C$2+YEAR!$C$3-2,H533+1,(YEAR!$C$2+YEAR!$C$3-1)&amp;"       :="))</f>
        <v>1</v>
      </c>
      <c r="J533">
        <f ca="1">IF(I533&lt;1.1,I533,IF(I533&lt;YEAR!$C$2+YEAR!$C$3-2,I533+1,(YEAR!$C$2+YEAR!$C$3-1)&amp;"       :="))</f>
        <v>1</v>
      </c>
      <c r="K533">
        <f ca="1">IF(J533&lt;1.1,J533,IF(J533&lt;YEAR!$C$2+YEAR!$C$3-2,J533+1,(YEAR!$C$2+YEAR!$C$3-1)&amp;"       :="))</f>
        <v>1</v>
      </c>
      <c r="L533">
        <f ca="1">IF(K533&lt;1.1,K533,IF(K533&lt;YEAR!$C$2+YEAR!$C$3-2,K533+1,(YEAR!$C$2+YEAR!$C$3-1)&amp;"       :="))</f>
        <v>1</v>
      </c>
      <c r="M533">
        <f ca="1">IF(L533&lt;1.1,L533,IF(L533&lt;YEAR!$C$2+YEAR!$C$3-2,L533+1,(YEAR!$C$2+YEAR!$C$3-1)&amp;"       :="))</f>
        <v>1</v>
      </c>
      <c r="N533">
        <f ca="1">IF(M533&lt;1.1,M533,IF(M533&lt;YEAR!$C$2+YEAR!$C$3-2,M533+1,(YEAR!$C$2+YEAR!$C$3-1)&amp;"       :="))</f>
        <v>1</v>
      </c>
      <c r="O533">
        <f ca="1">IF(N533&lt;1.1,N533,IF(N533&lt;YEAR!$C$2+YEAR!$C$3-2,N533+1,(YEAR!$C$2+YEAR!$C$3-1)&amp;"       :="))</f>
        <v>1</v>
      </c>
      <c r="P533">
        <f ca="1">IF(O533&lt;1.1,O533,IF(O533&lt;YEAR!$C$2+YEAR!$C$3-2,O533+1,(YEAR!$C$2+YEAR!$C$3-1)&amp;"       :="))</f>
        <v>1</v>
      </c>
      <c r="Q533">
        <f ca="1">IF(P533&lt;1.1,P533,IF(P533&lt;YEAR!$C$2+YEAR!$C$3-2,P533+1,(YEAR!$C$2+YEAR!$C$3-1)&amp;"       :="))</f>
        <v>1</v>
      </c>
      <c r="R533">
        <f ca="1">IF(Q533&lt;1.1,Q533,IF(Q533&lt;YEAR!$C$2+YEAR!$C$3-2,Q533+1,(YEAR!$C$2+YEAR!$C$3-1)&amp;"       :="))</f>
        <v>1</v>
      </c>
      <c r="S533">
        <f ca="1">IF(R533&lt;1.1,R533,IF(R533&lt;YEAR!$C$2+YEAR!$C$3-2,R533+1,(YEAR!$C$2+YEAR!$C$3-1)&amp;"       :="))</f>
        <v>1</v>
      </c>
      <c r="T533">
        <f ca="1">IF(S533&lt;1.1,S533,IF(S533&lt;YEAR!$C$2+YEAR!$C$3-2,S533+1,(YEAR!$C$2+YEAR!$C$3-1)&amp;"       :="))</f>
        <v>1</v>
      </c>
      <c r="U533">
        <f ca="1">IF(T533&lt;1.1,T533,IF(T533&lt;YEAR!$C$2+YEAR!$C$3-2,T533+1,(YEAR!$C$2+YEAR!$C$3-1)&amp;"       :="))</f>
        <v>1</v>
      </c>
      <c r="V533">
        <f ca="1">IF(U533&lt;1.1,U533,IF(U533&lt;YEAR!$C$2+YEAR!$C$3-2,U533+1,(YEAR!$C$2+YEAR!$C$3-1)&amp;"       :="))</f>
        <v>1</v>
      </c>
      <c r="W533">
        <f ca="1">IF(V533&lt;1.1,V533,IF(V533&lt;YEAR!$C$2+YEAR!$C$3-2,V533+1,(YEAR!$C$2+YEAR!$C$3-1)&amp;"       :="))</f>
        <v>1</v>
      </c>
      <c r="X533">
        <f ca="1">IF(W533&lt;1.1,W533,IF(W533&lt;YEAR!$C$2+YEAR!$C$3-2,W533+1,(YEAR!$C$2+YEAR!$C$3-1)&amp;"       :="))</f>
        <v>1</v>
      </c>
      <c r="Y533">
        <f ca="1">IF(X533&lt;1.1,X533,IF(X533&lt;YEAR!$C$2+YEAR!$C$3-2,X533+1,(YEAR!$C$2+YEAR!$C$3-1)&amp;"       :="))</f>
        <v>1</v>
      </c>
      <c r="Z533">
        <f ca="1">IF(Y533&lt;1.1,Y533,IF(Y533&lt;YEAR!$C$2+YEAR!$C$3-2,Y533+1,(YEAR!$C$2+YEAR!$C$3-1)&amp;"       :="))</f>
        <v>1</v>
      </c>
      <c r="AA533">
        <f ca="1">IF(Z533&lt;1.1,Z533,IF(Z533&lt;YEAR!$C$2+YEAR!$C$3-2,Z533+1,(YEAR!$C$2+YEAR!$C$3-1)&amp;"       :="))</f>
        <v>1</v>
      </c>
      <c r="AB533">
        <f ca="1">IF(AA533&lt;1.1,AA533,IF(AA533&lt;YEAR!$C$2+YEAR!$C$3-2,AA533+1,(YEAR!$C$2+YEAR!$C$3-1)&amp;"       :="))</f>
        <v>1</v>
      </c>
      <c r="AC533">
        <f ca="1">IF(AB533&lt;1.1,AB533,IF(AB533&lt;YEAR!$C$2+YEAR!$C$3-2,AB533+1,(YEAR!$C$2+YEAR!$C$3-1)&amp;"       :="))</f>
        <v>1</v>
      </c>
      <c r="AD533">
        <f ca="1">IF(AC533&lt;1.1,AC533,IF(AC533&lt;YEAR!$C$2+YEAR!$C$3-2,AC533+1,(YEAR!$C$2+YEAR!$C$3-1)&amp;"       :="))</f>
        <v>1</v>
      </c>
      <c r="AE533">
        <f ca="1">IF(AD533&lt;1.1,AD533,IF(AD533&lt;YEAR!$C$2+YEAR!$C$3-2,AD533+1,(YEAR!$C$2+YEAR!$C$3-1)&amp;"       :="))</f>
        <v>1</v>
      </c>
      <c r="AF533">
        <f ca="1">IF(AE533&lt;1.1,AE533,IF(AE533&lt;YEAR!$C$2+YEAR!$C$3-2,AE533+1,(YEAR!$C$2+YEAR!$C$3-1)&amp;"       :="))</f>
        <v>1</v>
      </c>
      <c r="AG533">
        <f ca="1">IF(AF533&lt;1.1,AF533,IF(AF533&lt;YEAR!$C$2+YEAR!$C$3-2,AF533+1,(YEAR!$C$2+YEAR!$C$3-1)&amp;"       :="))</f>
        <v>1</v>
      </c>
      <c r="AH533">
        <f ca="1">IF(AG533&lt;1.1,AG533,IF(AG533&lt;YEAR!$C$2+YEAR!$C$3-2,AG533+1,(YEAR!$C$2+YEAR!$C$3-1)&amp;"       :="))</f>
        <v>1</v>
      </c>
      <c r="AI533">
        <f ca="1">IF(AH533&lt;1.1,AH533,IF(AH533&lt;YEAR!$C$2+YEAR!$C$3-2,AH533+1,(YEAR!$C$2+YEAR!$C$3-1)&amp;"       :="))</f>
        <v>1</v>
      </c>
      <c r="AJ533">
        <f ca="1">IF(AI533&lt;1.1,AI533,IF(AI533&lt;YEAR!$C$2+YEAR!$C$3-2,AI533+1,(YEAR!$C$2+YEAR!$C$3-1)&amp;"       :="))</f>
        <v>1</v>
      </c>
    </row>
    <row r="534" spans="1:36">
      <c r="A534">
        <f t="shared" ca="1" si="38"/>
        <v>13</v>
      </c>
      <c r="B534" t="s">
        <v>51</v>
      </c>
      <c r="C534" t="str">
        <f ca="1">IF(D534="",OFFSET(AvailabilityFactor!A$1,A534,0),C533)</f>
        <v>D2HYBC01</v>
      </c>
      <c r="D534" t="str" cm="1">
        <f t="array" aca="1" ref="D534" ca="1">IF(D533="",TS_DRC!$P$5,OFFSET(TS_DRC!P$5,RIGHT(D533,2),0,TRUE))</f>
        <v>TS38</v>
      </c>
      <c r="E534" t="str">
        <f t="shared" ca="1" si="39"/>
        <v>TS38</v>
      </c>
      <c r="F534">
        <f ca="1">IF($D534="",YEAR!C$2,1)</f>
        <v>1</v>
      </c>
      <c r="G534">
        <f ca="1">IF(F534&lt;1.1,F534,IF(F534&lt;YEAR!$C$2+YEAR!$C$3-2,F534+1,(YEAR!$C$2+YEAR!$C$3-1)&amp;"       :="))</f>
        <v>1</v>
      </c>
      <c r="H534">
        <f ca="1">IF(G534&lt;1.1,G534,IF(G534&lt;YEAR!$C$2+YEAR!$C$3-2,G534+1,(YEAR!$C$2+YEAR!$C$3-1)&amp;"       :="))</f>
        <v>1</v>
      </c>
      <c r="I534">
        <f ca="1">IF(H534&lt;1.1,H534,IF(H534&lt;YEAR!$C$2+YEAR!$C$3-2,H534+1,(YEAR!$C$2+YEAR!$C$3-1)&amp;"       :="))</f>
        <v>1</v>
      </c>
      <c r="J534">
        <f ca="1">IF(I534&lt;1.1,I534,IF(I534&lt;YEAR!$C$2+YEAR!$C$3-2,I534+1,(YEAR!$C$2+YEAR!$C$3-1)&amp;"       :="))</f>
        <v>1</v>
      </c>
      <c r="K534">
        <f ca="1">IF(J534&lt;1.1,J534,IF(J534&lt;YEAR!$C$2+YEAR!$C$3-2,J534+1,(YEAR!$C$2+YEAR!$C$3-1)&amp;"       :="))</f>
        <v>1</v>
      </c>
      <c r="L534">
        <f ca="1">IF(K534&lt;1.1,K534,IF(K534&lt;YEAR!$C$2+YEAR!$C$3-2,K534+1,(YEAR!$C$2+YEAR!$C$3-1)&amp;"       :="))</f>
        <v>1</v>
      </c>
      <c r="M534">
        <f ca="1">IF(L534&lt;1.1,L534,IF(L534&lt;YEAR!$C$2+YEAR!$C$3-2,L534+1,(YEAR!$C$2+YEAR!$C$3-1)&amp;"       :="))</f>
        <v>1</v>
      </c>
      <c r="N534">
        <f ca="1">IF(M534&lt;1.1,M534,IF(M534&lt;YEAR!$C$2+YEAR!$C$3-2,M534+1,(YEAR!$C$2+YEAR!$C$3-1)&amp;"       :="))</f>
        <v>1</v>
      </c>
      <c r="O534">
        <f ca="1">IF(N534&lt;1.1,N534,IF(N534&lt;YEAR!$C$2+YEAR!$C$3-2,N534+1,(YEAR!$C$2+YEAR!$C$3-1)&amp;"       :="))</f>
        <v>1</v>
      </c>
      <c r="P534">
        <f ca="1">IF(O534&lt;1.1,O534,IF(O534&lt;YEAR!$C$2+YEAR!$C$3-2,O534+1,(YEAR!$C$2+YEAR!$C$3-1)&amp;"       :="))</f>
        <v>1</v>
      </c>
      <c r="Q534">
        <f ca="1">IF(P534&lt;1.1,P534,IF(P534&lt;YEAR!$C$2+YEAR!$C$3-2,P534+1,(YEAR!$C$2+YEAR!$C$3-1)&amp;"       :="))</f>
        <v>1</v>
      </c>
      <c r="R534">
        <f ca="1">IF(Q534&lt;1.1,Q534,IF(Q534&lt;YEAR!$C$2+YEAR!$C$3-2,Q534+1,(YEAR!$C$2+YEAR!$C$3-1)&amp;"       :="))</f>
        <v>1</v>
      </c>
      <c r="S534">
        <f ca="1">IF(R534&lt;1.1,R534,IF(R534&lt;YEAR!$C$2+YEAR!$C$3-2,R534+1,(YEAR!$C$2+YEAR!$C$3-1)&amp;"       :="))</f>
        <v>1</v>
      </c>
      <c r="T534">
        <f ca="1">IF(S534&lt;1.1,S534,IF(S534&lt;YEAR!$C$2+YEAR!$C$3-2,S534+1,(YEAR!$C$2+YEAR!$C$3-1)&amp;"       :="))</f>
        <v>1</v>
      </c>
      <c r="U534">
        <f ca="1">IF(T534&lt;1.1,T534,IF(T534&lt;YEAR!$C$2+YEAR!$C$3-2,T534+1,(YEAR!$C$2+YEAR!$C$3-1)&amp;"       :="))</f>
        <v>1</v>
      </c>
      <c r="V534">
        <f ca="1">IF(U534&lt;1.1,U534,IF(U534&lt;YEAR!$C$2+YEAR!$C$3-2,U534+1,(YEAR!$C$2+YEAR!$C$3-1)&amp;"       :="))</f>
        <v>1</v>
      </c>
      <c r="W534">
        <f ca="1">IF(V534&lt;1.1,V534,IF(V534&lt;YEAR!$C$2+YEAR!$C$3-2,V534+1,(YEAR!$C$2+YEAR!$C$3-1)&amp;"       :="))</f>
        <v>1</v>
      </c>
      <c r="X534">
        <f ca="1">IF(W534&lt;1.1,W534,IF(W534&lt;YEAR!$C$2+YEAR!$C$3-2,W534+1,(YEAR!$C$2+YEAR!$C$3-1)&amp;"       :="))</f>
        <v>1</v>
      </c>
      <c r="Y534">
        <f ca="1">IF(X534&lt;1.1,X534,IF(X534&lt;YEAR!$C$2+YEAR!$C$3-2,X534+1,(YEAR!$C$2+YEAR!$C$3-1)&amp;"       :="))</f>
        <v>1</v>
      </c>
      <c r="Z534">
        <f ca="1">IF(Y534&lt;1.1,Y534,IF(Y534&lt;YEAR!$C$2+YEAR!$C$3-2,Y534+1,(YEAR!$C$2+YEAR!$C$3-1)&amp;"       :="))</f>
        <v>1</v>
      </c>
      <c r="AA534">
        <f ca="1">IF(Z534&lt;1.1,Z534,IF(Z534&lt;YEAR!$C$2+YEAR!$C$3-2,Z534+1,(YEAR!$C$2+YEAR!$C$3-1)&amp;"       :="))</f>
        <v>1</v>
      </c>
      <c r="AB534">
        <f ca="1">IF(AA534&lt;1.1,AA534,IF(AA534&lt;YEAR!$C$2+YEAR!$C$3-2,AA534+1,(YEAR!$C$2+YEAR!$C$3-1)&amp;"       :="))</f>
        <v>1</v>
      </c>
      <c r="AC534">
        <f ca="1">IF(AB534&lt;1.1,AB534,IF(AB534&lt;YEAR!$C$2+YEAR!$C$3-2,AB534+1,(YEAR!$C$2+YEAR!$C$3-1)&amp;"       :="))</f>
        <v>1</v>
      </c>
      <c r="AD534">
        <f ca="1">IF(AC534&lt;1.1,AC534,IF(AC534&lt;YEAR!$C$2+YEAR!$C$3-2,AC534+1,(YEAR!$C$2+YEAR!$C$3-1)&amp;"       :="))</f>
        <v>1</v>
      </c>
      <c r="AE534">
        <f ca="1">IF(AD534&lt;1.1,AD534,IF(AD534&lt;YEAR!$C$2+YEAR!$C$3-2,AD534+1,(YEAR!$C$2+YEAR!$C$3-1)&amp;"       :="))</f>
        <v>1</v>
      </c>
      <c r="AF534">
        <f ca="1">IF(AE534&lt;1.1,AE534,IF(AE534&lt;YEAR!$C$2+YEAR!$C$3-2,AE534+1,(YEAR!$C$2+YEAR!$C$3-1)&amp;"       :="))</f>
        <v>1</v>
      </c>
      <c r="AG534">
        <f ca="1">IF(AF534&lt;1.1,AF534,IF(AF534&lt;YEAR!$C$2+YEAR!$C$3-2,AF534+1,(YEAR!$C$2+YEAR!$C$3-1)&amp;"       :="))</f>
        <v>1</v>
      </c>
      <c r="AH534">
        <f ca="1">IF(AG534&lt;1.1,AG534,IF(AG534&lt;YEAR!$C$2+YEAR!$C$3-2,AG534+1,(YEAR!$C$2+YEAR!$C$3-1)&amp;"       :="))</f>
        <v>1</v>
      </c>
      <c r="AI534">
        <f ca="1">IF(AH534&lt;1.1,AH534,IF(AH534&lt;YEAR!$C$2+YEAR!$C$3-2,AH534+1,(YEAR!$C$2+YEAR!$C$3-1)&amp;"       :="))</f>
        <v>1</v>
      </c>
      <c r="AJ534">
        <f ca="1">IF(AI534&lt;1.1,AI534,IF(AI534&lt;YEAR!$C$2+YEAR!$C$3-2,AI534+1,(YEAR!$C$2+YEAR!$C$3-1)&amp;"       :="))</f>
        <v>1</v>
      </c>
    </row>
    <row r="535" spans="1:36">
      <c r="A535">
        <f t="shared" ca="1" si="38"/>
        <v>13</v>
      </c>
      <c r="B535" t="s">
        <v>51</v>
      </c>
      <c r="C535" t="str">
        <f ca="1">IF(D535="",OFFSET(AvailabilityFactor!A$1,A535,0),C534)</f>
        <v>D2HYBC01</v>
      </c>
      <c r="D535" t="str" cm="1">
        <f t="array" aca="1" ref="D535" ca="1">IF(D534="",TS_DRC!$P$5,OFFSET(TS_DRC!P$5,RIGHT(D534,2),0,TRUE))</f>
        <v>TS39</v>
      </c>
      <c r="E535" t="str">
        <f t="shared" ca="1" si="39"/>
        <v>TS39</v>
      </c>
      <c r="F535">
        <f ca="1">IF($D535="",YEAR!C$2,1)</f>
        <v>1</v>
      </c>
      <c r="G535">
        <f ca="1">IF(F535&lt;1.1,F535,IF(F535&lt;YEAR!$C$2+YEAR!$C$3-2,F535+1,(YEAR!$C$2+YEAR!$C$3-1)&amp;"       :="))</f>
        <v>1</v>
      </c>
      <c r="H535">
        <f ca="1">IF(G535&lt;1.1,G535,IF(G535&lt;YEAR!$C$2+YEAR!$C$3-2,G535+1,(YEAR!$C$2+YEAR!$C$3-1)&amp;"       :="))</f>
        <v>1</v>
      </c>
      <c r="I535">
        <f ca="1">IF(H535&lt;1.1,H535,IF(H535&lt;YEAR!$C$2+YEAR!$C$3-2,H535+1,(YEAR!$C$2+YEAR!$C$3-1)&amp;"       :="))</f>
        <v>1</v>
      </c>
      <c r="J535">
        <f ca="1">IF(I535&lt;1.1,I535,IF(I535&lt;YEAR!$C$2+YEAR!$C$3-2,I535+1,(YEAR!$C$2+YEAR!$C$3-1)&amp;"       :="))</f>
        <v>1</v>
      </c>
      <c r="K535">
        <f ca="1">IF(J535&lt;1.1,J535,IF(J535&lt;YEAR!$C$2+YEAR!$C$3-2,J535+1,(YEAR!$C$2+YEAR!$C$3-1)&amp;"       :="))</f>
        <v>1</v>
      </c>
      <c r="L535">
        <f ca="1">IF(K535&lt;1.1,K535,IF(K535&lt;YEAR!$C$2+YEAR!$C$3-2,K535+1,(YEAR!$C$2+YEAR!$C$3-1)&amp;"       :="))</f>
        <v>1</v>
      </c>
      <c r="M535">
        <f ca="1">IF(L535&lt;1.1,L535,IF(L535&lt;YEAR!$C$2+YEAR!$C$3-2,L535+1,(YEAR!$C$2+YEAR!$C$3-1)&amp;"       :="))</f>
        <v>1</v>
      </c>
      <c r="N535">
        <f ca="1">IF(M535&lt;1.1,M535,IF(M535&lt;YEAR!$C$2+YEAR!$C$3-2,M535+1,(YEAR!$C$2+YEAR!$C$3-1)&amp;"       :="))</f>
        <v>1</v>
      </c>
      <c r="O535">
        <f ca="1">IF(N535&lt;1.1,N535,IF(N535&lt;YEAR!$C$2+YEAR!$C$3-2,N535+1,(YEAR!$C$2+YEAR!$C$3-1)&amp;"       :="))</f>
        <v>1</v>
      </c>
      <c r="P535">
        <f ca="1">IF(O535&lt;1.1,O535,IF(O535&lt;YEAR!$C$2+YEAR!$C$3-2,O535+1,(YEAR!$C$2+YEAR!$C$3-1)&amp;"       :="))</f>
        <v>1</v>
      </c>
      <c r="Q535">
        <f ca="1">IF(P535&lt;1.1,P535,IF(P535&lt;YEAR!$C$2+YEAR!$C$3-2,P535+1,(YEAR!$C$2+YEAR!$C$3-1)&amp;"       :="))</f>
        <v>1</v>
      </c>
      <c r="R535">
        <f ca="1">IF(Q535&lt;1.1,Q535,IF(Q535&lt;YEAR!$C$2+YEAR!$C$3-2,Q535+1,(YEAR!$C$2+YEAR!$C$3-1)&amp;"       :="))</f>
        <v>1</v>
      </c>
      <c r="S535">
        <f ca="1">IF(R535&lt;1.1,R535,IF(R535&lt;YEAR!$C$2+YEAR!$C$3-2,R535+1,(YEAR!$C$2+YEAR!$C$3-1)&amp;"       :="))</f>
        <v>1</v>
      </c>
      <c r="T535">
        <f ca="1">IF(S535&lt;1.1,S535,IF(S535&lt;YEAR!$C$2+YEAR!$C$3-2,S535+1,(YEAR!$C$2+YEAR!$C$3-1)&amp;"       :="))</f>
        <v>1</v>
      </c>
      <c r="U535">
        <f ca="1">IF(T535&lt;1.1,T535,IF(T535&lt;YEAR!$C$2+YEAR!$C$3-2,T535+1,(YEAR!$C$2+YEAR!$C$3-1)&amp;"       :="))</f>
        <v>1</v>
      </c>
      <c r="V535">
        <f ca="1">IF(U535&lt;1.1,U535,IF(U535&lt;YEAR!$C$2+YEAR!$C$3-2,U535+1,(YEAR!$C$2+YEAR!$C$3-1)&amp;"       :="))</f>
        <v>1</v>
      </c>
      <c r="W535">
        <f ca="1">IF(V535&lt;1.1,V535,IF(V535&lt;YEAR!$C$2+YEAR!$C$3-2,V535+1,(YEAR!$C$2+YEAR!$C$3-1)&amp;"       :="))</f>
        <v>1</v>
      </c>
      <c r="X535">
        <f ca="1">IF(W535&lt;1.1,W535,IF(W535&lt;YEAR!$C$2+YEAR!$C$3-2,W535+1,(YEAR!$C$2+YEAR!$C$3-1)&amp;"       :="))</f>
        <v>1</v>
      </c>
      <c r="Y535">
        <f ca="1">IF(X535&lt;1.1,X535,IF(X535&lt;YEAR!$C$2+YEAR!$C$3-2,X535+1,(YEAR!$C$2+YEAR!$C$3-1)&amp;"       :="))</f>
        <v>1</v>
      </c>
      <c r="Z535">
        <f ca="1">IF(Y535&lt;1.1,Y535,IF(Y535&lt;YEAR!$C$2+YEAR!$C$3-2,Y535+1,(YEAR!$C$2+YEAR!$C$3-1)&amp;"       :="))</f>
        <v>1</v>
      </c>
      <c r="AA535">
        <f ca="1">IF(Z535&lt;1.1,Z535,IF(Z535&lt;YEAR!$C$2+YEAR!$C$3-2,Z535+1,(YEAR!$C$2+YEAR!$C$3-1)&amp;"       :="))</f>
        <v>1</v>
      </c>
      <c r="AB535">
        <f ca="1">IF(AA535&lt;1.1,AA535,IF(AA535&lt;YEAR!$C$2+YEAR!$C$3-2,AA535+1,(YEAR!$C$2+YEAR!$C$3-1)&amp;"       :="))</f>
        <v>1</v>
      </c>
      <c r="AC535">
        <f ca="1">IF(AB535&lt;1.1,AB535,IF(AB535&lt;YEAR!$C$2+YEAR!$C$3-2,AB535+1,(YEAR!$C$2+YEAR!$C$3-1)&amp;"       :="))</f>
        <v>1</v>
      </c>
      <c r="AD535">
        <f ca="1">IF(AC535&lt;1.1,AC535,IF(AC535&lt;YEAR!$C$2+YEAR!$C$3-2,AC535+1,(YEAR!$C$2+YEAR!$C$3-1)&amp;"       :="))</f>
        <v>1</v>
      </c>
      <c r="AE535">
        <f ca="1">IF(AD535&lt;1.1,AD535,IF(AD535&lt;YEAR!$C$2+YEAR!$C$3-2,AD535+1,(YEAR!$C$2+YEAR!$C$3-1)&amp;"       :="))</f>
        <v>1</v>
      </c>
      <c r="AF535">
        <f ca="1">IF(AE535&lt;1.1,AE535,IF(AE535&lt;YEAR!$C$2+YEAR!$C$3-2,AE535+1,(YEAR!$C$2+YEAR!$C$3-1)&amp;"       :="))</f>
        <v>1</v>
      </c>
      <c r="AG535">
        <f ca="1">IF(AF535&lt;1.1,AF535,IF(AF535&lt;YEAR!$C$2+YEAR!$C$3-2,AF535+1,(YEAR!$C$2+YEAR!$C$3-1)&amp;"       :="))</f>
        <v>1</v>
      </c>
      <c r="AH535">
        <f ca="1">IF(AG535&lt;1.1,AG535,IF(AG535&lt;YEAR!$C$2+YEAR!$C$3-2,AG535+1,(YEAR!$C$2+YEAR!$C$3-1)&amp;"       :="))</f>
        <v>1</v>
      </c>
      <c r="AI535">
        <f ca="1">IF(AH535&lt;1.1,AH535,IF(AH535&lt;YEAR!$C$2+YEAR!$C$3-2,AH535+1,(YEAR!$C$2+YEAR!$C$3-1)&amp;"       :="))</f>
        <v>1</v>
      </c>
      <c r="AJ535">
        <f ca="1">IF(AI535&lt;1.1,AI535,IF(AI535&lt;YEAR!$C$2+YEAR!$C$3-2,AI535+1,(YEAR!$C$2+YEAR!$C$3-1)&amp;"       :="))</f>
        <v>1</v>
      </c>
    </row>
    <row r="536" spans="1:36">
      <c r="A536">
        <f t="shared" ca="1" si="38"/>
        <v>13</v>
      </c>
      <c r="B536" t="s">
        <v>51</v>
      </c>
      <c r="C536" t="str">
        <f ca="1">IF(D536="",OFFSET(AvailabilityFactor!A$1,A536,0),C535)</f>
        <v>D2HYBC01</v>
      </c>
      <c r="D536" t="str" cm="1">
        <f t="array" aca="1" ref="D536" ca="1">IF(D535="",TS_DRC!$P$5,OFFSET(TS_DRC!P$5,RIGHT(D535,2),0,TRUE))</f>
        <v>TS40</v>
      </c>
      <c r="E536" t="str">
        <f t="shared" ca="1" si="39"/>
        <v>TS40</v>
      </c>
      <c r="F536">
        <f ca="1">IF($D536="",YEAR!C$2,1)</f>
        <v>1</v>
      </c>
      <c r="G536">
        <f ca="1">IF(F536&lt;1.1,F536,IF(F536&lt;YEAR!$C$2+YEAR!$C$3-2,F536+1,(YEAR!$C$2+YEAR!$C$3-1)&amp;"       :="))</f>
        <v>1</v>
      </c>
      <c r="H536">
        <f ca="1">IF(G536&lt;1.1,G536,IF(G536&lt;YEAR!$C$2+YEAR!$C$3-2,G536+1,(YEAR!$C$2+YEAR!$C$3-1)&amp;"       :="))</f>
        <v>1</v>
      </c>
      <c r="I536">
        <f ca="1">IF(H536&lt;1.1,H536,IF(H536&lt;YEAR!$C$2+YEAR!$C$3-2,H536+1,(YEAR!$C$2+YEAR!$C$3-1)&amp;"       :="))</f>
        <v>1</v>
      </c>
      <c r="J536">
        <f ca="1">IF(I536&lt;1.1,I536,IF(I536&lt;YEAR!$C$2+YEAR!$C$3-2,I536+1,(YEAR!$C$2+YEAR!$C$3-1)&amp;"       :="))</f>
        <v>1</v>
      </c>
      <c r="K536">
        <f ca="1">IF(J536&lt;1.1,J536,IF(J536&lt;YEAR!$C$2+YEAR!$C$3-2,J536+1,(YEAR!$C$2+YEAR!$C$3-1)&amp;"       :="))</f>
        <v>1</v>
      </c>
      <c r="L536">
        <f ca="1">IF(K536&lt;1.1,K536,IF(K536&lt;YEAR!$C$2+YEAR!$C$3-2,K536+1,(YEAR!$C$2+YEAR!$C$3-1)&amp;"       :="))</f>
        <v>1</v>
      </c>
      <c r="M536">
        <f ca="1">IF(L536&lt;1.1,L536,IF(L536&lt;YEAR!$C$2+YEAR!$C$3-2,L536+1,(YEAR!$C$2+YEAR!$C$3-1)&amp;"       :="))</f>
        <v>1</v>
      </c>
      <c r="N536">
        <f ca="1">IF(M536&lt;1.1,M536,IF(M536&lt;YEAR!$C$2+YEAR!$C$3-2,M536+1,(YEAR!$C$2+YEAR!$C$3-1)&amp;"       :="))</f>
        <v>1</v>
      </c>
      <c r="O536">
        <f ca="1">IF(N536&lt;1.1,N536,IF(N536&lt;YEAR!$C$2+YEAR!$C$3-2,N536+1,(YEAR!$C$2+YEAR!$C$3-1)&amp;"       :="))</f>
        <v>1</v>
      </c>
      <c r="P536">
        <f ca="1">IF(O536&lt;1.1,O536,IF(O536&lt;YEAR!$C$2+YEAR!$C$3-2,O536+1,(YEAR!$C$2+YEAR!$C$3-1)&amp;"       :="))</f>
        <v>1</v>
      </c>
      <c r="Q536">
        <f ca="1">IF(P536&lt;1.1,P536,IF(P536&lt;YEAR!$C$2+YEAR!$C$3-2,P536+1,(YEAR!$C$2+YEAR!$C$3-1)&amp;"       :="))</f>
        <v>1</v>
      </c>
      <c r="R536">
        <f ca="1">IF(Q536&lt;1.1,Q536,IF(Q536&lt;YEAR!$C$2+YEAR!$C$3-2,Q536+1,(YEAR!$C$2+YEAR!$C$3-1)&amp;"       :="))</f>
        <v>1</v>
      </c>
      <c r="S536">
        <f ca="1">IF(R536&lt;1.1,R536,IF(R536&lt;YEAR!$C$2+YEAR!$C$3-2,R536+1,(YEAR!$C$2+YEAR!$C$3-1)&amp;"       :="))</f>
        <v>1</v>
      </c>
      <c r="T536">
        <f ca="1">IF(S536&lt;1.1,S536,IF(S536&lt;YEAR!$C$2+YEAR!$C$3-2,S536+1,(YEAR!$C$2+YEAR!$C$3-1)&amp;"       :="))</f>
        <v>1</v>
      </c>
      <c r="U536">
        <f ca="1">IF(T536&lt;1.1,T536,IF(T536&lt;YEAR!$C$2+YEAR!$C$3-2,T536+1,(YEAR!$C$2+YEAR!$C$3-1)&amp;"       :="))</f>
        <v>1</v>
      </c>
      <c r="V536">
        <f ca="1">IF(U536&lt;1.1,U536,IF(U536&lt;YEAR!$C$2+YEAR!$C$3-2,U536+1,(YEAR!$C$2+YEAR!$C$3-1)&amp;"       :="))</f>
        <v>1</v>
      </c>
      <c r="W536">
        <f ca="1">IF(V536&lt;1.1,V536,IF(V536&lt;YEAR!$C$2+YEAR!$C$3-2,V536+1,(YEAR!$C$2+YEAR!$C$3-1)&amp;"       :="))</f>
        <v>1</v>
      </c>
      <c r="X536">
        <f ca="1">IF(W536&lt;1.1,W536,IF(W536&lt;YEAR!$C$2+YEAR!$C$3-2,W536+1,(YEAR!$C$2+YEAR!$C$3-1)&amp;"       :="))</f>
        <v>1</v>
      </c>
      <c r="Y536">
        <f ca="1">IF(X536&lt;1.1,X536,IF(X536&lt;YEAR!$C$2+YEAR!$C$3-2,X536+1,(YEAR!$C$2+YEAR!$C$3-1)&amp;"       :="))</f>
        <v>1</v>
      </c>
      <c r="Z536">
        <f ca="1">IF(Y536&lt;1.1,Y536,IF(Y536&lt;YEAR!$C$2+YEAR!$C$3-2,Y536+1,(YEAR!$C$2+YEAR!$C$3-1)&amp;"       :="))</f>
        <v>1</v>
      </c>
      <c r="AA536">
        <f ca="1">IF(Z536&lt;1.1,Z536,IF(Z536&lt;YEAR!$C$2+YEAR!$C$3-2,Z536+1,(YEAR!$C$2+YEAR!$C$3-1)&amp;"       :="))</f>
        <v>1</v>
      </c>
      <c r="AB536">
        <f ca="1">IF(AA536&lt;1.1,AA536,IF(AA536&lt;YEAR!$C$2+YEAR!$C$3-2,AA536+1,(YEAR!$C$2+YEAR!$C$3-1)&amp;"       :="))</f>
        <v>1</v>
      </c>
      <c r="AC536">
        <f ca="1">IF(AB536&lt;1.1,AB536,IF(AB536&lt;YEAR!$C$2+YEAR!$C$3-2,AB536+1,(YEAR!$C$2+YEAR!$C$3-1)&amp;"       :="))</f>
        <v>1</v>
      </c>
      <c r="AD536">
        <f ca="1">IF(AC536&lt;1.1,AC536,IF(AC536&lt;YEAR!$C$2+YEAR!$C$3-2,AC536+1,(YEAR!$C$2+YEAR!$C$3-1)&amp;"       :="))</f>
        <v>1</v>
      </c>
      <c r="AE536">
        <f ca="1">IF(AD536&lt;1.1,AD536,IF(AD536&lt;YEAR!$C$2+YEAR!$C$3-2,AD536+1,(YEAR!$C$2+YEAR!$C$3-1)&amp;"       :="))</f>
        <v>1</v>
      </c>
      <c r="AF536">
        <f ca="1">IF(AE536&lt;1.1,AE536,IF(AE536&lt;YEAR!$C$2+YEAR!$C$3-2,AE536+1,(YEAR!$C$2+YEAR!$C$3-1)&amp;"       :="))</f>
        <v>1</v>
      </c>
      <c r="AG536">
        <f ca="1">IF(AF536&lt;1.1,AF536,IF(AF536&lt;YEAR!$C$2+YEAR!$C$3-2,AF536+1,(YEAR!$C$2+YEAR!$C$3-1)&amp;"       :="))</f>
        <v>1</v>
      </c>
      <c r="AH536">
        <f ca="1">IF(AG536&lt;1.1,AG536,IF(AG536&lt;YEAR!$C$2+YEAR!$C$3-2,AG536+1,(YEAR!$C$2+YEAR!$C$3-1)&amp;"       :="))</f>
        <v>1</v>
      </c>
      <c r="AI536">
        <f ca="1">IF(AH536&lt;1.1,AH536,IF(AH536&lt;YEAR!$C$2+YEAR!$C$3-2,AH536+1,(YEAR!$C$2+YEAR!$C$3-1)&amp;"       :="))</f>
        <v>1</v>
      </c>
      <c r="AJ536">
        <f ca="1">IF(AI536&lt;1.1,AI536,IF(AI536&lt;YEAR!$C$2+YEAR!$C$3-2,AI536+1,(YEAR!$C$2+YEAR!$C$3-1)&amp;"       :="))</f>
        <v>1</v>
      </c>
    </row>
    <row r="537" spans="1:36">
      <c r="A537">
        <f t="shared" ca="1" si="38"/>
        <v>14</v>
      </c>
      <c r="B537" t="s">
        <v>51</v>
      </c>
      <c r="C537" t="str">
        <f ca="1">IF(D537="",OFFSET(AvailabilityFactor!A$1,A537,0),C536)</f>
        <v>D2SOPC3750</v>
      </c>
      <c r="D537" t="str" cm="1">
        <f t="array" aca="1" ref="D537" ca="1">IF(D536="",TS_DRC!$P$5,OFFSET(TS_DRC!P$5,RIGHT(D536,2),0,TRUE))</f>
        <v/>
      </c>
      <c r="E537" t="str">
        <f t="shared" ca="1" si="39"/>
        <v xml:space="preserve">[DRC,D2SOPC3750,*,*]          :         </v>
      </c>
      <c r="F537">
        <f ca="1">IF($D537="",YEAR!C$2,1)</f>
        <v>2020</v>
      </c>
      <c r="G537">
        <f ca="1">IF(F537&lt;1.1,F537,IF(F537&lt;YEAR!$C$2+YEAR!$C$3-2,F537+1,(YEAR!$C$2+YEAR!$C$3-1)&amp;"       :="))</f>
        <v>2021</v>
      </c>
      <c r="H537">
        <f ca="1">IF(G537&lt;1.1,G537,IF(G537&lt;YEAR!$C$2+YEAR!$C$3-2,G537+1,(YEAR!$C$2+YEAR!$C$3-1)&amp;"       :="))</f>
        <v>2022</v>
      </c>
      <c r="I537">
        <f ca="1">IF(H537&lt;1.1,H537,IF(H537&lt;YEAR!$C$2+YEAR!$C$3-2,H537+1,(YEAR!$C$2+YEAR!$C$3-1)&amp;"       :="))</f>
        <v>2023</v>
      </c>
      <c r="J537">
        <f ca="1">IF(I537&lt;1.1,I537,IF(I537&lt;YEAR!$C$2+YEAR!$C$3-2,I537+1,(YEAR!$C$2+YEAR!$C$3-1)&amp;"       :="))</f>
        <v>2024</v>
      </c>
      <c r="K537">
        <f ca="1">IF(J537&lt;1.1,J537,IF(J537&lt;YEAR!$C$2+YEAR!$C$3-2,J537+1,(YEAR!$C$2+YEAR!$C$3-1)&amp;"       :="))</f>
        <v>2025</v>
      </c>
      <c r="L537">
        <f ca="1">IF(K537&lt;1.1,K537,IF(K537&lt;YEAR!$C$2+YEAR!$C$3-2,K537+1,(YEAR!$C$2+YEAR!$C$3-1)&amp;"       :="))</f>
        <v>2026</v>
      </c>
      <c r="M537">
        <f ca="1">IF(L537&lt;1.1,L537,IF(L537&lt;YEAR!$C$2+YEAR!$C$3-2,L537+1,(YEAR!$C$2+YEAR!$C$3-1)&amp;"       :="))</f>
        <v>2027</v>
      </c>
      <c r="N537">
        <f ca="1">IF(M537&lt;1.1,M537,IF(M537&lt;YEAR!$C$2+YEAR!$C$3-2,M537+1,(YEAR!$C$2+YEAR!$C$3-1)&amp;"       :="))</f>
        <v>2028</v>
      </c>
      <c r="O537">
        <f ca="1">IF(N537&lt;1.1,N537,IF(N537&lt;YEAR!$C$2+YEAR!$C$3-2,N537+1,(YEAR!$C$2+YEAR!$C$3-1)&amp;"       :="))</f>
        <v>2029</v>
      </c>
      <c r="P537">
        <f ca="1">IF(O537&lt;1.1,O537,IF(O537&lt;YEAR!$C$2+YEAR!$C$3-2,O537+1,(YEAR!$C$2+YEAR!$C$3-1)&amp;"       :="))</f>
        <v>2030</v>
      </c>
      <c r="Q537">
        <f ca="1">IF(P537&lt;1.1,P537,IF(P537&lt;YEAR!$C$2+YEAR!$C$3-2,P537+1,(YEAR!$C$2+YEAR!$C$3-1)&amp;"       :="))</f>
        <v>2031</v>
      </c>
      <c r="R537">
        <f ca="1">IF(Q537&lt;1.1,Q537,IF(Q537&lt;YEAR!$C$2+YEAR!$C$3-2,Q537+1,(YEAR!$C$2+YEAR!$C$3-1)&amp;"       :="))</f>
        <v>2032</v>
      </c>
      <c r="S537">
        <f ca="1">IF(R537&lt;1.1,R537,IF(R537&lt;YEAR!$C$2+YEAR!$C$3-2,R537+1,(YEAR!$C$2+YEAR!$C$3-1)&amp;"       :="))</f>
        <v>2033</v>
      </c>
      <c r="T537">
        <f ca="1">IF(S537&lt;1.1,S537,IF(S537&lt;YEAR!$C$2+YEAR!$C$3-2,S537+1,(YEAR!$C$2+YEAR!$C$3-1)&amp;"       :="))</f>
        <v>2034</v>
      </c>
      <c r="U537">
        <f ca="1">IF(T537&lt;1.1,T537,IF(T537&lt;YEAR!$C$2+YEAR!$C$3-2,T537+1,(YEAR!$C$2+YEAR!$C$3-1)&amp;"       :="))</f>
        <v>2035</v>
      </c>
      <c r="V537">
        <f ca="1">IF(U537&lt;1.1,U537,IF(U537&lt;YEAR!$C$2+YEAR!$C$3-2,U537+1,(YEAR!$C$2+YEAR!$C$3-1)&amp;"       :="))</f>
        <v>2036</v>
      </c>
      <c r="W537">
        <f ca="1">IF(V537&lt;1.1,V537,IF(V537&lt;YEAR!$C$2+YEAR!$C$3-2,V537+1,(YEAR!$C$2+YEAR!$C$3-1)&amp;"       :="))</f>
        <v>2037</v>
      </c>
      <c r="X537">
        <f ca="1">IF(W537&lt;1.1,W537,IF(W537&lt;YEAR!$C$2+YEAR!$C$3-2,W537+1,(YEAR!$C$2+YEAR!$C$3-1)&amp;"       :="))</f>
        <v>2038</v>
      </c>
      <c r="Y537">
        <f ca="1">IF(X537&lt;1.1,X537,IF(X537&lt;YEAR!$C$2+YEAR!$C$3-2,X537+1,(YEAR!$C$2+YEAR!$C$3-1)&amp;"       :="))</f>
        <v>2039</v>
      </c>
      <c r="Z537">
        <f ca="1">IF(Y537&lt;1.1,Y537,IF(Y537&lt;YEAR!$C$2+YEAR!$C$3-2,Y537+1,(YEAR!$C$2+YEAR!$C$3-1)&amp;"       :="))</f>
        <v>2040</v>
      </c>
      <c r="AA537">
        <f ca="1">IF(Z537&lt;1.1,Z537,IF(Z537&lt;YEAR!$C$2+YEAR!$C$3-2,Z537+1,(YEAR!$C$2+YEAR!$C$3-1)&amp;"       :="))</f>
        <v>2041</v>
      </c>
      <c r="AB537">
        <f ca="1">IF(AA537&lt;1.1,AA537,IF(AA537&lt;YEAR!$C$2+YEAR!$C$3-2,AA537+1,(YEAR!$C$2+YEAR!$C$3-1)&amp;"       :="))</f>
        <v>2042</v>
      </c>
      <c r="AC537">
        <f ca="1">IF(AB537&lt;1.1,AB537,IF(AB537&lt;YEAR!$C$2+YEAR!$C$3-2,AB537+1,(YEAR!$C$2+YEAR!$C$3-1)&amp;"       :="))</f>
        <v>2043</v>
      </c>
      <c r="AD537">
        <f ca="1">IF(AC537&lt;1.1,AC537,IF(AC537&lt;YEAR!$C$2+YEAR!$C$3-2,AC537+1,(YEAR!$C$2+YEAR!$C$3-1)&amp;"       :="))</f>
        <v>2044</v>
      </c>
      <c r="AE537">
        <f ca="1">IF(AD537&lt;1.1,AD537,IF(AD537&lt;YEAR!$C$2+YEAR!$C$3-2,AD537+1,(YEAR!$C$2+YEAR!$C$3-1)&amp;"       :="))</f>
        <v>2045</v>
      </c>
      <c r="AF537">
        <f ca="1">IF(AE537&lt;1.1,AE537,IF(AE537&lt;YEAR!$C$2+YEAR!$C$3-2,AE537+1,(YEAR!$C$2+YEAR!$C$3-1)&amp;"       :="))</f>
        <v>2046</v>
      </c>
      <c r="AG537">
        <f ca="1">IF(AF537&lt;1.1,AF537,IF(AF537&lt;YEAR!$C$2+YEAR!$C$3-2,AF537+1,(YEAR!$C$2+YEAR!$C$3-1)&amp;"       :="))</f>
        <v>2047</v>
      </c>
      <c r="AH537">
        <f ca="1">IF(AG537&lt;1.1,AG537,IF(AG537&lt;YEAR!$C$2+YEAR!$C$3-2,AG537+1,(YEAR!$C$2+YEAR!$C$3-1)&amp;"       :="))</f>
        <v>2048</v>
      </c>
      <c r="AI537">
        <f ca="1">IF(AH537&lt;1.1,AH537,IF(AH537&lt;YEAR!$C$2+YEAR!$C$3-2,AH537+1,(YEAR!$C$2+YEAR!$C$3-1)&amp;"       :="))</f>
        <v>2049</v>
      </c>
      <c r="AJ537" t="str">
        <f ca="1">IF(AI537&lt;1.1,AI537,IF(AI537&lt;YEAR!$C$2+YEAR!$C$3-2,AI537+1,(YEAR!$C$2+YEAR!$C$3-1)&amp;"       :="))</f>
        <v>2050       :=</v>
      </c>
    </row>
    <row r="538" spans="1:36">
      <c r="A538">
        <f t="shared" ca="1" si="38"/>
        <v>14</v>
      </c>
      <c r="B538" t="s">
        <v>51</v>
      </c>
      <c r="C538" t="str">
        <f ca="1">IF(D538="",OFFSET(AvailabilityFactor!A$1,A538,0),C537)</f>
        <v>D2SOPC3750</v>
      </c>
      <c r="D538" t="str" cm="1">
        <f t="array" aca="1" ref="D538" ca="1">IF(D537="",TS_DRC!$P$5,OFFSET(TS_DRC!P$5,RIGHT(D537,2),0,TRUE))</f>
        <v>TS01</v>
      </c>
      <c r="E538" t="str">
        <f t="shared" ca="1" si="32"/>
        <v>TS01</v>
      </c>
      <c r="F538">
        <f>'[5]PV profile'!$AC9</f>
        <v>4.6999999999999999E-4</v>
      </c>
      <c r="G538">
        <f>IF(F538&lt;1.1,F538,IF(F538&lt;YEAR!$C$2+YEAR!$C$3-2,F538+1,(YEAR!$C$2+YEAR!$C$3-1)&amp;"       :="))</f>
        <v>4.6999999999999999E-4</v>
      </c>
      <c r="H538">
        <f>IF(G538&lt;1.1,G538,IF(G538&lt;YEAR!$C$2+YEAR!$C$3-2,G538+1,(YEAR!$C$2+YEAR!$C$3-1)&amp;"       :="))</f>
        <v>4.6999999999999999E-4</v>
      </c>
      <c r="I538">
        <f>IF(H538&lt;1.1,H538,IF(H538&lt;YEAR!$C$2+YEAR!$C$3-2,H538+1,(YEAR!$C$2+YEAR!$C$3-1)&amp;"       :="))</f>
        <v>4.6999999999999999E-4</v>
      </c>
      <c r="J538">
        <f>IF(I538&lt;1.1,I538,IF(I538&lt;YEAR!$C$2+YEAR!$C$3-2,I538+1,(YEAR!$C$2+YEAR!$C$3-1)&amp;"       :="))</f>
        <v>4.6999999999999999E-4</v>
      </c>
      <c r="K538">
        <f>IF(J538&lt;1.1,J538,IF(J538&lt;YEAR!$C$2+YEAR!$C$3-2,J538+1,(YEAR!$C$2+YEAR!$C$3-1)&amp;"       :="))</f>
        <v>4.6999999999999999E-4</v>
      </c>
      <c r="L538">
        <f>IF(K538&lt;1.1,K538,IF(K538&lt;YEAR!$C$2+YEAR!$C$3-2,K538+1,(YEAR!$C$2+YEAR!$C$3-1)&amp;"       :="))</f>
        <v>4.6999999999999999E-4</v>
      </c>
      <c r="M538">
        <f>IF(L538&lt;1.1,L538,IF(L538&lt;YEAR!$C$2+YEAR!$C$3-2,L538+1,(YEAR!$C$2+YEAR!$C$3-1)&amp;"       :="))</f>
        <v>4.6999999999999999E-4</v>
      </c>
      <c r="N538">
        <f>IF(M538&lt;1.1,M538,IF(M538&lt;YEAR!$C$2+YEAR!$C$3-2,M538+1,(YEAR!$C$2+YEAR!$C$3-1)&amp;"       :="))</f>
        <v>4.6999999999999999E-4</v>
      </c>
      <c r="O538">
        <f>IF(N538&lt;1.1,N538,IF(N538&lt;YEAR!$C$2+YEAR!$C$3-2,N538+1,(YEAR!$C$2+YEAR!$C$3-1)&amp;"       :="))</f>
        <v>4.6999999999999999E-4</v>
      </c>
      <c r="P538">
        <f>IF(O538&lt;1.1,O538,IF(O538&lt;YEAR!$C$2+YEAR!$C$3-2,O538+1,(YEAR!$C$2+YEAR!$C$3-1)&amp;"       :="))</f>
        <v>4.6999999999999999E-4</v>
      </c>
      <c r="Q538">
        <f>IF(P538&lt;1.1,P538,IF(P538&lt;YEAR!$C$2+YEAR!$C$3-2,P538+1,(YEAR!$C$2+YEAR!$C$3-1)&amp;"       :="))</f>
        <v>4.6999999999999999E-4</v>
      </c>
      <c r="R538">
        <f>IF(Q538&lt;1.1,Q538,IF(Q538&lt;YEAR!$C$2+YEAR!$C$3-2,Q538+1,(YEAR!$C$2+YEAR!$C$3-1)&amp;"       :="))</f>
        <v>4.6999999999999999E-4</v>
      </c>
      <c r="S538">
        <f>IF(R538&lt;1.1,R538,IF(R538&lt;YEAR!$C$2+YEAR!$C$3-2,R538+1,(YEAR!$C$2+YEAR!$C$3-1)&amp;"       :="))</f>
        <v>4.6999999999999999E-4</v>
      </c>
      <c r="T538">
        <f>IF(S538&lt;1.1,S538,IF(S538&lt;YEAR!$C$2+YEAR!$C$3-2,S538+1,(YEAR!$C$2+YEAR!$C$3-1)&amp;"       :="))</f>
        <v>4.6999999999999999E-4</v>
      </c>
      <c r="U538">
        <f>IF(T538&lt;1.1,T538,IF(T538&lt;YEAR!$C$2+YEAR!$C$3-2,T538+1,(YEAR!$C$2+YEAR!$C$3-1)&amp;"       :="))</f>
        <v>4.6999999999999999E-4</v>
      </c>
      <c r="V538">
        <f>IF(U538&lt;1.1,U538,IF(U538&lt;YEAR!$C$2+YEAR!$C$3-2,U538+1,(YEAR!$C$2+YEAR!$C$3-1)&amp;"       :="))</f>
        <v>4.6999999999999999E-4</v>
      </c>
      <c r="W538">
        <f>IF(V538&lt;1.1,V538,IF(V538&lt;YEAR!$C$2+YEAR!$C$3-2,V538+1,(YEAR!$C$2+YEAR!$C$3-1)&amp;"       :="))</f>
        <v>4.6999999999999999E-4</v>
      </c>
      <c r="X538">
        <f>IF(W538&lt;1.1,W538,IF(W538&lt;YEAR!$C$2+YEAR!$C$3-2,W538+1,(YEAR!$C$2+YEAR!$C$3-1)&amp;"       :="))</f>
        <v>4.6999999999999999E-4</v>
      </c>
      <c r="Y538">
        <f>IF(X538&lt;1.1,X538,IF(X538&lt;YEAR!$C$2+YEAR!$C$3-2,X538+1,(YEAR!$C$2+YEAR!$C$3-1)&amp;"       :="))</f>
        <v>4.6999999999999999E-4</v>
      </c>
      <c r="Z538">
        <f>IF(Y538&lt;1.1,Y538,IF(Y538&lt;YEAR!$C$2+YEAR!$C$3-2,Y538+1,(YEAR!$C$2+YEAR!$C$3-1)&amp;"       :="))</f>
        <v>4.6999999999999999E-4</v>
      </c>
      <c r="AA538">
        <f>IF(Z538&lt;1.1,Z538,IF(Z538&lt;YEAR!$C$2+YEAR!$C$3-2,Z538+1,(YEAR!$C$2+YEAR!$C$3-1)&amp;"       :="))</f>
        <v>4.6999999999999999E-4</v>
      </c>
      <c r="AB538">
        <f>IF(AA538&lt;1.1,AA538,IF(AA538&lt;YEAR!$C$2+YEAR!$C$3-2,AA538+1,(YEAR!$C$2+YEAR!$C$3-1)&amp;"       :="))</f>
        <v>4.6999999999999999E-4</v>
      </c>
      <c r="AC538">
        <f>IF(AB538&lt;1.1,AB538,IF(AB538&lt;YEAR!$C$2+YEAR!$C$3-2,AB538+1,(YEAR!$C$2+YEAR!$C$3-1)&amp;"       :="))</f>
        <v>4.6999999999999999E-4</v>
      </c>
      <c r="AD538">
        <f>IF(AC538&lt;1.1,AC538,IF(AC538&lt;YEAR!$C$2+YEAR!$C$3-2,AC538+1,(YEAR!$C$2+YEAR!$C$3-1)&amp;"       :="))</f>
        <v>4.6999999999999999E-4</v>
      </c>
      <c r="AE538">
        <f>IF(AD538&lt;1.1,AD538,IF(AD538&lt;YEAR!$C$2+YEAR!$C$3-2,AD538+1,(YEAR!$C$2+YEAR!$C$3-1)&amp;"       :="))</f>
        <v>4.6999999999999999E-4</v>
      </c>
      <c r="AF538">
        <f>IF(AE538&lt;1.1,AE538,IF(AE538&lt;YEAR!$C$2+YEAR!$C$3-2,AE538+1,(YEAR!$C$2+YEAR!$C$3-1)&amp;"       :="))</f>
        <v>4.6999999999999999E-4</v>
      </c>
      <c r="AG538">
        <f>IF(AF538&lt;1.1,AF538,IF(AF538&lt;YEAR!$C$2+YEAR!$C$3-2,AF538+1,(YEAR!$C$2+YEAR!$C$3-1)&amp;"       :="))</f>
        <v>4.6999999999999999E-4</v>
      </c>
      <c r="AH538">
        <f>IF(AG538&lt;1.1,AG538,IF(AG538&lt;YEAR!$C$2+YEAR!$C$3-2,AG538+1,(YEAR!$C$2+YEAR!$C$3-1)&amp;"       :="))</f>
        <v>4.6999999999999999E-4</v>
      </c>
      <c r="AI538">
        <f>IF(AH538&lt;1.1,AH538,IF(AH538&lt;YEAR!$C$2+YEAR!$C$3-2,AH538+1,(YEAR!$C$2+YEAR!$C$3-1)&amp;"       :="))</f>
        <v>4.6999999999999999E-4</v>
      </c>
      <c r="AJ538">
        <f>IF(AI538&lt;1.1,AI538,IF(AI538&lt;YEAR!$C$2+YEAR!$C$3-2,AI538+1,(YEAR!$C$2+YEAR!$C$3-1)&amp;"       :="))</f>
        <v>4.6999999999999999E-4</v>
      </c>
    </row>
    <row r="539" spans="1:36">
      <c r="A539">
        <f t="shared" ca="1" si="38"/>
        <v>14</v>
      </c>
      <c r="B539" t="s">
        <v>51</v>
      </c>
      <c r="C539" t="str">
        <f ca="1">IF(D539="",OFFSET(AvailabilityFactor!A$1,A539,0),C538)</f>
        <v>D2SOPC3750</v>
      </c>
      <c r="D539" t="str" cm="1">
        <f t="array" aca="1" ref="D539" ca="1">IF(D538="",TS_DRC!$P$5,OFFSET(TS_DRC!P$5,RIGHT(D538,2),0,TRUE))</f>
        <v>TS02</v>
      </c>
      <c r="E539" t="str">
        <f t="shared" ca="1" si="32"/>
        <v>TS02</v>
      </c>
      <c r="F539">
        <f>'[5]PV profile'!$AC10</f>
        <v>0.12820999999999999</v>
      </c>
      <c r="G539">
        <f>IF(F539&lt;1.1,F539,IF(F539&lt;YEAR!$C$2+YEAR!$C$3-2,F539+1,(YEAR!$C$2+YEAR!$C$3-1)&amp;"       :="))</f>
        <v>0.12820999999999999</v>
      </c>
      <c r="H539">
        <f>IF(G539&lt;1.1,G539,IF(G539&lt;YEAR!$C$2+YEAR!$C$3-2,G539+1,(YEAR!$C$2+YEAR!$C$3-1)&amp;"       :="))</f>
        <v>0.12820999999999999</v>
      </c>
      <c r="I539">
        <f>IF(H539&lt;1.1,H539,IF(H539&lt;YEAR!$C$2+YEAR!$C$3-2,H539+1,(YEAR!$C$2+YEAR!$C$3-1)&amp;"       :="))</f>
        <v>0.12820999999999999</v>
      </c>
      <c r="J539">
        <f>IF(I539&lt;1.1,I539,IF(I539&lt;YEAR!$C$2+YEAR!$C$3-2,I539+1,(YEAR!$C$2+YEAR!$C$3-1)&amp;"       :="))</f>
        <v>0.12820999999999999</v>
      </c>
      <c r="K539">
        <f>IF(J539&lt;1.1,J539,IF(J539&lt;YEAR!$C$2+YEAR!$C$3-2,J539+1,(YEAR!$C$2+YEAR!$C$3-1)&amp;"       :="))</f>
        <v>0.12820999999999999</v>
      </c>
      <c r="L539">
        <f>IF(K539&lt;1.1,K539,IF(K539&lt;YEAR!$C$2+YEAR!$C$3-2,K539+1,(YEAR!$C$2+YEAR!$C$3-1)&amp;"       :="))</f>
        <v>0.12820999999999999</v>
      </c>
      <c r="M539">
        <f>IF(L539&lt;1.1,L539,IF(L539&lt;YEAR!$C$2+YEAR!$C$3-2,L539+1,(YEAR!$C$2+YEAR!$C$3-1)&amp;"       :="))</f>
        <v>0.12820999999999999</v>
      </c>
      <c r="N539">
        <f>IF(M539&lt;1.1,M539,IF(M539&lt;YEAR!$C$2+YEAR!$C$3-2,M539+1,(YEAR!$C$2+YEAR!$C$3-1)&amp;"       :="))</f>
        <v>0.12820999999999999</v>
      </c>
      <c r="O539">
        <f>IF(N539&lt;1.1,N539,IF(N539&lt;YEAR!$C$2+YEAR!$C$3-2,N539+1,(YEAR!$C$2+YEAR!$C$3-1)&amp;"       :="))</f>
        <v>0.12820999999999999</v>
      </c>
      <c r="P539">
        <f>IF(O539&lt;1.1,O539,IF(O539&lt;YEAR!$C$2+YEAR!$C$3-2,O539+1,(YEAR!$C$2+YEAR!$C$3-1)&amp;"       :="))</f>
        <v>0.12820999999999999</v>
      </c>
      <c r="Q539">
        <f>IF(P539&lt;1.1,P539,IF(P539&lt;YEAR!$C$2+YEAR!$C$3-2,P539+1,(YEAR!$C$2+YEAR!$C$3-1)&amp;"       :="))</f>
        <v>0.12820999999999999</v>
      </c>
      <c r="R539">
        <f>IF(Q539&lt;1.1,Q539,IF(Q539&lt;YEAR!$C$2+YEAR!$C$3-2,Q539+1,(YEAR!$C$2+YEAR!$C$3-1)&amp;"       :="))</f>
        <v>0.12820999999999999</v>
      </c>
      <c r="S539">
        <f>IF(R539&lt;1.1,R539,IF(R539&lt;YEAR!$C$2+YEAR!$C$3-2,R539+1,(YEAR!$C$2+YEAR!$C$3-1)&amp;"       :="))</f>
        <v>0.12820999999999999</v>
      </c>
      <c r="T539">
        <f>IF(S539&lt;1.1,S539,IF(S539&lt;YEAR!$C$2+YEAR!$C$3-2,S539+1,(YEAR!$C$2+YEAR!$C$3-1)&amp;"       :="))</f>
        <v>0.12820999999999999</v>
      </c>
      <c r="U539">
        <f>IF(T539&lt;1.1,T539,IF(T539&lt;YEAR!$C$2+YEAR!$C$3-2,T539+1,(YEAR!$C$2+YEAR!$C$3-1)&amp;"       :="))</f>
        <v>0.12820999999999999</v>
      </c>
      <c r="V539">
        <f>IF(U539&lt;1.1,U539,IF(U539&lt;YEAR!$C$2+YEAR!$C$3-2,U539+1,(YEAR!$C$2+YEAR!$C$3-1)&amp;"       :="))</f>
        <v>0.12820999999999999</v>
      </c>
      <c r="W539">
        <f>IF(V539&lt;1.1,V539,IF(V539&lt;YEAR!$C$2+YEAR!$C$3-2,V539+1,(YEAR!$C$2+YEAR!$C$3-1)&amp;"       :="))</f>
        <v>0.12820999999999999</v>
      </c>
      <c r="X539">
        <f>IF(W539&lt;1.1,W539,IF(W539&lt;YEAR!$C$2+YEAR!$C$3-2,W539+1,(YEAR!$C$2+YEAR!$C$3-1)&amp;"       :="))</f>
        <v>0.12820999999999999</v>
      </c>
      <c r="Y539">
        <f>IF(X539&lt;1.1,X539,IF(X539&lt;YEAR!$C$2+YEAR!$C$3-2,X539+1,(YEAR!$C$2+YEAR!$C$3-1)&amp;"       :="))</f>
        <v>0.12820999999999999</v>
      </c>
      <c r="Z539">
        <f>IF(Y539&lt;1.1,Y539,IF(Y539&lt;YEAR!$C$2+YEAR!$C$3-2,Y539+1,(YEAR!$C$2+YEAR!$C$3-1)&amp;"       :="))</f>
        <v>0.12820999999999999</v>
      </c>
      <c r="AA539">
        <f>IF(Z539&lt;1.1,Z539,IF(Z539&lt;YEAR!$C$2+YEAR!$C$3-2,Z539+1,(YEAR!$C$2+YEAR!$C$3-1)&amp;"       :="))</f>
        <v>0.12820999999999999</v>
      </c>
      <c r="AB539">
        <f>IF(AA539&lt;1.1,AA539,IF(AA539&lt;YEAR!$C$2+YEAR!$C$3-2,AA539+1,(YEAR!$C$2+YEAR!$C$3-1)&amp;"       :="))</f>
        <v>0.12820999999999999</v>
      </c>
      <c r="AC539">
        <f>IF(AB539&lt;1.1,AB539,IF(AB539&lt;YEAR!$C$2+YEAR!$C$3-2,AB539+1,(YEAR!$C$2+YEAR!$C$3-1)&amp;"       :="))</f>
        <v>0.12820999999999999</v>
      </c>
      <c r="AD539">
        <f>IF(AC539&lt;1.1,AC539,IF(AC539&lt;YEAR!$C$2+YEAR!$C$3-2,AC539+1,(YEAR!$C$2+YEAR!$C$3-1)&amp;"       :="))</f>
        <v>0.12820999999999999</v>
      </c>
      <c r="AE539">
        <f>IF(AD539&lt;1.1,AD539,IF(AD539&lt;YEAR!$C$2+YEAR!$C$3-2,AD539+1,(YEAR!$C$2+YEAR!$C$3-1)&amp;"       :="))</f>
        <v>0.12820999999999999</v>
      </c>
      <c r="AF539">
        <f>IF(AE539&lt;1.1,AE539,IF(AE539&lt;YEAR!$C$2+YEAR!$C$3-2,AE539+1,(YEAR!$C$2+YEAR!$C$3-1)&amp;"       :="))</f>
        <v>0.12820999999999999</v>
      </c>
      <c r="AG539">
        <f>IF(AF539&lt;1.1,AF539,IF(AF539&lt;YEAR!$C$2+YEAR!$C$3-2,AF539+1,(YEAR!$C$2+YEAR!$C$3-1)&amp;"       :="))</f>
        <v>0.12820999999999999</v>
      </c>
      <c r="AH539">
        <f>IF(AG539&lt;1.1,AG539,IF(AG539&lt;YEAR!$C$2+YEAR!$C$3-2,AG539+1,(YEAR!$C$2+YEAR!$C$3-1)&amp;"       :="))</f>
        <v>0.12820999999999999</v>
      </c>
      <c r="AI539">
        <f>IF(AH539&lt;1.1,AH539,IF(AH539&lt;YEAR!$C$2+YEAR!$C$3-2,AH539+1,(YEAR!$C$2+YEAR!$C$3-1)&amp;"       :="))</f>
        <v>0.12820999999999999</v>
      </c>
      <c r="AJ539">
        <f>IF(AI539&lt;1.1,AI539,IF(AI539&lt;YEAR!$C$2+YEAR!$C$3-2,AI539+1,(YEAR!$C$2+YEAR!$C$3-1)&amp;"       :="))</f>
        <v>0.12820999999999999</v>
      </c>
    </row>
    <row r="540" spans="1:36">
      <c r="A540">
        <f t="shared" ca="1" si="38"/>
        <v>14</v>
      </c>
      <c r="B540" t="s">
        <v>51</v>
      </c>
      <c r="C540" t="str">
        <f ca="1">IF(D540="",OFFSET(AvailabilityFactor!A$1,A540,0),C539)</f>
        <v>D2SOPC3750</v>
      </c>
      <c r="D540" t="str" cm="1">
        <f t="array" aca="1" ref="D540" ca="1">IF(D539="",TS_DRC!$P$5,OFFSET(TS_DRC!P$5,RIGHT(D539,2),0,TRUE))</f>
        <v>TS03</v>
      </c>
      <c r="E540" t="str">
        <f t="shared" ca="1" si="32"/>
        <v>TS03</v>
      </c>
      <c r="F540">
        <f>'[5]PV profile'!$AC11</f>
        <v>0.41993000000000003</v>
      </c>
      <c r="G540">
        <f>IF(F540&lt;1.1,F540,IF(F540&lt;YEAR!$C$2+YEAR!$C$3-2,F540+1,(YEAR!$C$2+YEAR!$C$3-1)&amp;"       :="))</f>
        <v>0.41993000000000003</v>
      </c>
      <c r="H540">
        <f>IF(G540&lt;1.1,G540,IF(G540&lt;YEAR!$C$2+YEAR!$C$3-2,G540+1,(YEAR!$C$2+YEAR!$C$3-1)&amp;"       :="))</f>
        <v>0.41993000000000003</v>
      </c>
      <c r="I540">
        <f>IF(H540&lt;1.1,H540,IF(H540&lt;YEAR!$C$2+YEAR!$C$3-2,H540+1,(YEAR!$C$2+YEAR!$C$3-1)&amp;"       :="))</f>
        <v>0.41993000000000003</v>
      </c>
      <c r="J540">
        <f>IF(I540&lt;1.1,I540,IF(I540&lt;YEAR!$C$2+YEAR!$C$3-2,I540+1,(YEAR!$C$2+YEAR!$C$3-1)&amp;"       :="))</f>
        <v>0.41993000000000003</v>
      </c>
      <c r="K540">
        <f>IF(J540&lt;1.1,J540,IF(J540&lt;YEAR!$C$2+YEAR!$C$3-2,J540+1,(YEAR!$C$2+YEAR!$C$3-1)&amp;"       :="))</f>
        <v>0.41993000000000003</v>
      </c>
      <c r="L540">
        <f>IF(K540&lt;1.1,K540,IF(K540&lt;YEAR!$C$2+YEAR!$C$3-2,K540+1,(YEAR!$C$2+YEAR!$C$3-1)&amp;"       :="))</f>
        <v>0.41993000000000003</v>
      </c>
      <c r="M540">
        <f>IF(L540&lt;1.1,L540,IF(L540&lt;YEAR!$C$2+YEAR!$C$3-2,L540+1,(YEAR!$C$2+YEAR!$C$3-1)&amp;"       :="))</f>
        <v>0.41993000000000003</v>
      </c>
      <c r="N540">
        <f>IF(M540&lt;1.1,M540,IF(M540&lt;YEAR!$C$2+YEAR!$C$3-2,M540+1,(YEAR!$C$2+YEAR!$C$3-1)&amp;"       :="))</f>
        <v>0.41993000000000003</v>
      </c>
      <c r="O540">
        <f>IF(N540&lt;1.1,N540,IF(N540&lt;YEAR!$C$2+YEAR!$C$3-2,N540+1,(YEAR!$C$2+YEAR!$C$3-1)&amp;"       :="))</f>
        <v>0.41993000000000003</v>
      </c>
      <c r="P540">
        <f>IF(O540&lt;1.1,O540,IF(O540&lt;YEAR!$C$2+YEAR!$C$3-2,O540+1,(YEAR!$C$2+YEAR!$C$3-1)&amp;"       :="))</f>
        <v>0.41993000000000003</v>
      </c>
      <c r="Q540">
        <f>IF(P540&lt;1.1,P540,IF(P540&lt;YEAR!$C$2+YEAR!$C$3-2,P540+1,(YEAR!$C$2+YEAR!$C$3-1)&amp;"       :="))</f>
        <v>0.41993000000000003</v>
      </c>
      <c r="R540">
        <f>IF(Q540&lt;1.1,Q540,IF(Q540&lt;YEAR!$C$2+YEAR!$C$3-2,Q540+1,(YEAR!$C$2+YEAR!$C$3-1)&amp;"       :="))</f>
        <v>0.41993000000000003</v>
      </c>
      <c r="S540">
        <f>IF(R540&lt;1.1,R540,IF(R540&lt;YEAR!$C$2+YEAR!$C$3-2,R540+1,(YEAR!$C$2+YEAR!$C$3-1)&amp;"       :="))</f>
        <v>0.41993000000000003</v>
      </c>
      <c r="T540">
        <f>IF(S540&lt;1.1,S540,IF(S540&lt;YEAR!$C$2+YEAR!$C$3-2,S540+1,(YEAR!$C$2+YEAR!$C$3-1)&amp;"       :="))</f>
        <v>0.41993000000000003</v>
      </c>
      <c r="U540">
        <f>IF(T540&lt;1.1,T540,IF(T540&lt;YEAR!$C$2+YEAR!$C$3-2,T540+1,(YEAR!$C$2+YEAR!$C$3-1)&amp;"       :="))</f>
        <v>0.41993000000000003</v>
      </c>
      <c r="V540">
        <f>IF(U540&lt;1.1,U540,IF(U540&lt;YEAR!$C$2+YEAR!$C$3-2,U540+1,(YEAR!$C$2+YEAR!$C$3-1)&amp;"       :="))</f>
        <v>0.41993000000000003</v>
      </c>
      <c r="W540">
        <f>IF(V540&lt;1.1,V540,IF(V540&lt;YEAR!$C$2+YEAR!$C$3-2,V540+1,(YEAR!$C$2+YEAR!$C$3-1)&amp;"       :="))</f>
        <v>0.41993000000000003</v>
      </c>
      <c r="X540">
        <f>IF(W540&lt;1.1,W540,IF(W540&lt;YEAR!$C$2+YEAR!$C$3-2,W540+1,(YEAR!$C$2+YEAR!$C$3-1)&amp;"       :="))</f>
        <v>0.41993000000000003</v>
      </c>
      <c r="Y540">
        <f>IF(X540&lt;1.1,X540,IF(X540&lt;YEAR!$C$2+YEAR!$C$3-2,X540+1,(YEAR!$C$2+YEAR!$C$3-1)&amp;"       :="))</f>
        <v>0.41993000000000003</v>
      </c>
      <c r="Z540">
        <f>IF(Y540&lt;1.1,Y540,IF(Y540&lt;YEAR!$C$2+YEAR!$C$3-2,Y540+1,(YEAR!$C$2+YEAR!$C$3-1)&amp;"       :="))</f>
        <v>0.41993000000000003</v>
      </c>
      <c r="AA540">
        <f>IF(Z540&lt;1.1,Z540,IF(Z540&lt;YEAR!$C$2+YEAR!$C$3-2,Z540+1,(YEAR!$C$2+YEAR!$C$3-1)&amp;"       :="))</f>
        <v>0.41993000000000003</v>
      </c>
      <c r="AB540">
        <f>IF(AA540&lt;1.1,AA540,IF(AA540&lt;YEAR!$C$2+YEAR!$C$3-2,AA540+1,(YEAR!$C$2+YEAR!$C$3-1)&amp;"       :="))</f>
        <v>0.41993000000000003</v>
      </c>
      <c r="AC540">
        <f>IF(AB540&lt;1.1,AB540,IF(AB540&lt;YEAR!$C$2+YEAR!$C$3-2,AB540+1,(YEAR!$C$2+YEAR!$C$3-1)&amp;"       :="))</f>
        <v>0.41993000000000003</v>
      </c>
      <c r="AD540">
        <f>IF(AC540&lt;1.1,AC540,IF(AC540&lt;YEAR!$C$2+YEAR!$C$3-2,AC540+1,(YEAR!$C$2+YEAR!$C$3-1)&amp;"       :="))</f>
        <v>0.41993000000000003</v>
      </c>
      <c r="AE540">
        <f>IF(AD540&lt;1.1,AD540,IF(AD540&lt;YEAR!$C$2+YEAR!$C$3-2,AD540+1,(YEAR!$C$2+YEAR!$C$3-1)&amp;"       :="))</f>
        <v>0.41993000000000003</v>
      </c>
      <c r="AF540">
        <f>IF(AE540&lt;1.1,AE540,IF(AE540&lt;YEAR!$C$2+YEAR!$C$3-2,AE540+1,(YEAR!$C$2+YEAR!$C$3-1)&amp;"       :="))</f>
        <v>0.41993000000000003</v>
      </c>
      <c r="AG540">
        <f>IF(AF540&lt;1.1,AF540,IF(AF540&lt;YEAR!$C$2+YEAR!$C$3-2,AF540+1,(YEAR!$C$2+YEAR!$C$3-1)&amp;"       :="))</f>
        <v>0.41993000000000003</v>
      </c>
      <c r="AH540">
        <f>IF(AG540&lt;1.1,AG540,IF(AG540&lt;YEAR!$C$2+YEAR!$C$3-2,AG540+1,(YEAR!$C$2+YEAR!$C$3-1)&amp;"       :="))</f>
        <v>0.41993000000000003</v>
      </c>
      <c r="AI540">
        <f>IF(AH540&lt;1.1,AH540,IF(AH540&lt;YEAR!$C$2+YEAR!$C$3-2,AH540+1,(YEAR!$C$2+YEAR!$C$3-1)&amp;"       :="))</f>
        <v>0.41993000000000003</v>
      </c>
      <c r="AJ540">
        <f>IF(AI540&lt;1.1,AI540,IF(AI540&lt;YEAR!$C$2+YEAR!$C$3-2,AI540+1,(YEAR!$C$2+YEAR!$C$3-1)&amp;"       :="))</f>
        <v>0.41993000000000003</v>
      </c>
    </row>
    <row r="541" spans="1:36">
      <c r="A541">
        <f t="shared" ca="1" si="38"/>
        <v>14</v>
      </c>
      <c r="B541" t="s">
        <v>51</v>
      </c>
      <c r="C541" t="str">
        <f ca="1">IF(D541="",OFFSET(AvailabilityFactor!A$1,A541,0),C540)</f>
        <v>D2SOPC3750</v>
      </c>
      <c r="D541" t="str" cm="1">
        <f t="array" aca="1" ref="D541" ca="1">IF(D540="",TS_DRC!$P$5,OFFSET(TS_DRC!P$5,RIGHT(D540,2),0,TRUE))</f>
        <v>TS04</v>
      </c>
      <c r="E541" t="str">
        <f t="shared" ca="1" si="32"/>
        <v>TS04</v>
      </c>
      <c r="F541">
        <f>'[5]PV profile'!$AC12</f>
        <v>0.60719000000000001</v>
      </c>
      <c r="G541">
        <f>IF(F541&lt;1.1,F541,IF(F541&lt;YEAR!$C$2+YEAR!$C$3-2,F541+1,(YEAR!$C$2+YEAR!$C$3-1)&amp;"       :="))</f>
        <v>0.60719000000000001</v>
      </c>
      <c r="H541">
        <f>IF(G541&lt;1.1,G541,IF(G541&lt;YEAR!$C$2+YEAR!$C$3-2,G541+1,(YEAR!$C$2+YEAR!$C$3-1)&amp;"       :="))</f>
        <v>0.60719000000000001</v>
      </c>
      <c r="I541">
        <f>IF(H541&lt;1.1,H541,IF(H541&lt;YEAR!$C$2+YEAR!$C$3-2,H541+1,(YEAR!$C$2+YEAR!$C$3-1)&amp;"       :="))</f>
        <v>0.60719000000000001</v>
      </c>
      <c r="J541">
        <f>IF(I541&lt;1.1,I541,IF(I541&lt;YEAR!$C$2+YEAR!$C$3-2,I541+1,(YEAR!$C$2+YEAR!$C$3-1)&amp;"       :="))</f>
        <v>0.60719000000000001</v>
      </c>
      <c r="K541">
        <f>IF(J541&lt;1.1,J541,IF(J541&lt;YEAR!$C$2+YEAR!$C$3-2,J541+1,(YEAR!$C$2+YEAR!$C$3-1)&amp;"       :="))</f>
        <v>0.60719000000000001</v>
      </c>
      <c r="L541">
        <f>IF(K541&lt;1.1,K541,IF(K541&lt;YEAR!$C$2+YEAR!$C$3-2,K541+1,(YEAR!$C$2+YEAR!$C$3-1)&amp;"       :="))</f>
        <v>0.60719000000000001</v>
      </c>
      <c r="M541">
        <f>IF(L541&lt;1.1,L541,IF(L541&lt;YEAR!$C$2+YEAR!$C$3-2,L541+1,(YEAR!$C$2+YEAR!$C$3-1)&amp;"       :="))</f>
        <v>0.60719000000000001</v>
      </c>
      <c r="N541">
        <f>IF(M541&lt;1.1,M541,IF(M541&lt;YEAR!$C$2+YEAR!$C$3-2,M541+1,(YEAR!$C$2+YEAR!$C$3-1)&amp;"       :="))</f>
        <v>0.60719000000000001</v>
      </c>
      <c r="O541">
        <f>IF(N541&lt;1.1,N541,IF(N541&lt;YEAR!$C$2+YEAR!$C$3-2,N541+1,(YEAR!$C$2+YEAR!$C$3-1)&amp;"       :="))</f>
        <v>0.60719000000000001</v>
      </c>
      <c r="P541">
        <f>IF(O541&lt;1.1,O541,IF(O541&lt;YEAR!$C$2+YEAR!$C$3-2,O541+1,(YEAR!$C$2+YEAR!$C$3-1)&amp;"       :="))</f>
        <v>0.60719000000000001</v>
      </c>
      <c r="Q541">
        <f>IF(P541&lt;1.1,P541,IF(P541&lt;YEAR!$C$2+YEAR!$C$3-2,P541+1,(YEAR!$C$2+YEAR!$C$3-1)&amp;"       :="))</f>
        <v>0.60719000000000001</v>
      </c>
      <c r="R541">
        <f>IF(Q541&lt;1.1,Q541,IF(Q541&lt;YEAR!$C$2+YEAR!$C$3-2,Q541+1,(YEAR!$C$2+YEAR!$C$3-1)&amp;"       :="))</f>
        <v>0.60719000000000001</v>
      </c>
      <c r="S541">
        <f>IF(R541&lt;1.1,R541,IF(R541&lt;YEAR!$C$2+YEAR!$C$3-2,R541+1,(YEAR!$C$2+YEAR!$C$3-1)&amp;"       :="))</f>
        <v>0.60719000000000001</v>
      </c>
      <c r="T541">
        <f>IF(S541&lt;1.1,S541,IF(S541&lt;YEAR!$C$2+YEAR!$C$3-2,S541+1,(YEAR!$C$2+YEAR!$C$3-1)&amp;"       :="))</f>
        <v>0.60719000000000001</v>
      </c>
      <c r="U541">
        <f>IF(T541&lt;1.1,T541,IF(T541&lt;YEAR!$C$2+YEAR!$C$3-2,T541+1,(YEAR!$C$2+YEAR!$C$3-1)&amp;"       :="))</f>
        <v>0.60719000000000001</v>
      </c>
      <c r="V541">
        <f>IF(U541&lt;1.1,U541,IF(U541&lt;YEAR!$C$2+YEAR!$C$3-2,U541+1,(YEAR!$C$2+YEAR!$C$3-1)&amp;"       :="))</f>
        <v>0.60719000000000001</v>
      </c>
      <c r="W541">
        <f>IF(V541&lt;1.1,V541,IF(V541&lt;YEAR!$C$2+YEAR!$C$3-2,V541+1,(YEAR!$C$2+YEAR!$C$3-1)&amp;"       :="))</f>
        <v>0.60719000000000001</v>
      </c>
      <c r="X541">
        <f>IF(W541&lt;1.1,W541,IF(W541&lt;YEAR!$C$2+YEAR!$C$3-2,W541+1,(YEAR!$C$2+YEAR!$C$3-1)&amp;"       :="))</f>
        <v>0.60719000000000001</v>
      </c>
      <c r="Y541">
        <f>IF(X541&lt;1.1,X541,IF(X541&lt;YEAR!$C$2+YEAR!$C$3-2,X541+1,(YEAR!$C$2+YEAR!$C$3-1)&amp;"       :="))</f>
        <v>0.60719000000000001</v>
      </c>
      <c r="Z541">
        <f>IF(Y541&lt;1.1,Y541,IF(Y541&lt;YEAR!$C$2+YEAR!$C$3-2,Y541+1,(YEAR!$C$2+YEAR!$C$3-1)&amp;"       :="))</f>
        <v>0.60719000000000001</v>
      </c>
      <c r="AA541">
        <f>IF(Z541&lt;1.1,Z541,IF(Z541&lt;YEAR!$C$2+YEAR!$C$3-2,Z541+1,(YEAR!$C$2+YEAR!$C$3-1)&amp;"       :="))</f>
        <v>0.60719000000000001</v>
      </c>
      <c r="AB541">
        <f>IF(AA541&lt;1.1,AA541,IF(AA541&lt;YEAR!$C$2+YEAR!$C$3-2,AA541+1,(YEAR!$C$2+YEAR!$C$3-1)&amp;"       :="))</f>
        <v>0.60719000000000001</v>
      </c>
      <c r="AC541">
        <f>IF(AB541&lt;1.1,AB541,IF(AB541&lt;YEAR!$C$2+YEAR!$C$3-2,AB541+1,(YEAR!$C$2+YEAR!$C$3-1)&amp;"       :="))</f>
        <v>0.60719000000000001</v>
      </c>
      <c r="AD541">
        <f>IF(AC541&lt;1.1,AC541,IF(AC541&lt;YEAR!$C$2+YEAR!$C$3-2,AC541+1,(YEAR!$C$2+YEAR!$C$3-1)&amp;"       :="))</f>
        <v>0.60719000000000001</v>
      </c>
      <c r="AE541">
        <f>IF(AD541&lt;1.1,AD541,IF(AD541&lt;YEAR!$C$2+YEAR!$C$3-2,AD541+1,(YEAR!$C$2+YEAR!$C$3-1)&amp;"       :="))</f>
        <v>0.60719000000000001</v>
      </c>
      <c r="AF541">
        <f>IF(AE541&lt;1.1,AE541,IF(AE541&lt;YEAR!$C$2+YEAR!$C$3-2,AE541+1,(YEAR!$C$2+YEAR!$C$3-1)&amp;"       :="))</f>
        <v>0.60719000000000001</v>
      </c>
      <c r="AG541">
        <f>IF(AF541&lt;1.1,AF541,IF(AF541&lt;YEAR!$C$2+YEAR!$C$3-2,AF541+1,(YEAR!$C$2+YEAR!$C$3-1)&amp;"       :="))</f>
        <v>0.60719000000000001</v>
      </c>
      <c r="AH541">
        <f>IF(AG541&lt;1.1,AG541,IF(AG541&lt;YEAR!$C$2+YEAR!$C$3-2,AG541+1,(YEAR!$C$2+YEAR!$C$3-1)&amp;"       :="))</f>
        <v>0.60719000000000001</v>
      </c>
      <c r="AI541">
        <f>IF(AH541&lt;1.1,AH541,IF(AH541&lt;YEAR!$C$2+YEAR!$C$3-2,AH541+1,(YEAR!$C$2+YEAR!$C$3-1)&amp;"       :="))</f>
        <v>0.60719000000000001</v>
      </c>
      <c r="AJ541">
        <f>IF(AI541&lt;1.1,AI541,IF(AI541&lt;YEAR!$C$2+YEAR!$C$3-2,AI541+1,(YEAR!$C$2+YEAR!$C$3-1)&amp;"       :="))</f>
        <v>0.60719000000000001</v>
      </c>
    </row>
    <row r="542" spans="1:36">
      <c r="A542">
        <f t="shared" ca="1" si="38"/>
        <v>14</v>
      </c>
      <c r="B542" t="s">
        <v>51</v>
      </c>
      <c r="C542" t="str">
        <f ca="1">IF(D542="",OFFSET(AvailabilityFactor!A$1,A542,0),C541)</f>
        <v>D2SOPC3750</v>
      </c>
      <c r="D542" t="str" cm="1">
        <f t="array" aca="1" ref="D542" ca="1">IF(D541="",TS_DRC!$P$5,OFFSET(TS_DRC!P$5,RIGHT(D541,2),0,TRUE))</f>
        <v>TS05</v>
      </c>
      <c r="E542" t="str">
        <f t="shared" ca="1" si="32"/>
        <v>TS05</v>
      </c>
      <c r="F542">
        <f>'[5]PV profile'!$AC13</f>
        <v>0.62534000000000001</v>
      </c>
      <c r="G542">
        <f>IF(F542&lt;1.1,F542,IF(F542&lt;YEAR!$C$2+YEAR!$C$3-2,F542+1,(YEAR!$C$2+YEAR!$C$3-1)&amp;"       :="))</f>
        <v>0.62534000000000001</v>
      </c>
      <c r="H542">
        <f>IF(G542&lt;1.1,G542,IF(G542&lt;YEAR!$C$2+YEAR!$C$3-2,G542+1,(YEAR!$C$2+YEAR!$C$3-1)&amp;"       :="))</f>
        <v>0.62534000000000001</v>
      </c>
      <c r="I542">
        <f>IF(H542&lt;1.1,H542,IF(H542&lt;YEAR!$C$2+YEAR!$C$3-2,H542+1,(YEAR!$C$2+YEAR!$C$3-1)&amp;"       :="))</f>
        <v>0.62534000000000001</v>
      </c>
      <c r="J542">
        <f>IF(I542&lt;1.1,I542,IF(I542&lt;YEAR!$C$2+YEAR!$C$3-2,I542+1,(YEAR!$C$2+YEAR!$C$3-1)&amp;"       :="))</f>
        <v>0.62534000000000001</v>
      </c>
      <c r="K542">
        <f>IF(J542&lt;1.1,J542,IF(J542&lt;YEAR!$C$2+YEAR!$C$3-2,J542+1,(YEAR!$C$2+YEAR!$C$3-1)&amp;"       :="))</f>
        <v>0.62534000000000001</v>
      </c>
      <c r="L542">
        <f>IF(K542&lt;1.1,K542,IF(K542&lt;YEAR!$C$2+YEAR!$C$3-2,K542+1,(YEAR!$C$2+YEAR!$C$3-1)&amp;"       :="))</f>
        <v>0.62534000000000001</v>
      </c>
      <c r="M542">
        <f>IF(L542&lt;1.1,L542,IF(L542&lt;YEAR!$C$2+YEAR!$C$3-2,L542+1,(YEAR!$C$2+YEAR!$C$3-1)&amp;"       :="))</f>
        <v>0.62534000000000001</v>
      </c>
      <c r="N542">
        <f>IF(M542&lt;1.1,M542,IF(M542&lt;YEAR!$C$2+YEAR!$C$3-2,M542+1,(YEAR!$C$2+YEAR!$C$3-1)&amp;"       :="))</f>
        <v>0.62534000000000001</v>
      </c>
      <c r="O542">
        <f>IF(N542&lt;1.1,N542,IF(N542&lt;YEAR!$C$2+YEAR!$C$3-2,N542+1,(YEAR!$C$2+YEAR!$C$3-1)&amp;"       :="))</f>
        <v>0.62534000000000001</v>
      </c>
      <c r="P542">
        <f>IF(O542&lt;1.1,O542,IF(O542&lt;YEAR!$C$2+YEAR!$C$3-2,O542+1,(YEAR!$C$2+YEAR!$C$3-1)&amp;"       :="))</f>
        <v>0.62534000000000001</v>
      </c>
      <c r="Q542">
        <f>IF(P542&lt;1.1,P542,IF(P542&lt;YEAR!$C$2+YEAR!$C$3-2,P542+1,(YEAR!$C$2+YEAR!$C$3-1)&amp;"       :="))</f>
        <v>0.62534000000000001</v>
      </c>
      <c r="R542">
        <f>IF(Q542&lt;1.1,Q542,IF(Q542&lt;YEAR!$C$2+YEAR!$C$3-2,Q542+1,(YEAR!$C$2+YEAR!$C$3-1)&amp;"       :="))</f>
        <v>0.62534000000000001</v>
      </c>
      <c r="S542">
        <f>IF(R542&lt;1.1,R542,IF(R542&lt;YEAR!$C$2+YEAR!$C$3-2,R542+1,(YEAR!$C$2+YEAR!$C$3-1)&amp;"       :="))</f>
        <v>0.62534000000000001</v>
      </c>
      <c r="T542">
        <f>IF(S542&lt;1.1,S542,IF(S542&lt;YEAR!$C$2+YEAR!$C$3-2,S542+1,(YEAR!$C$2+YEAR!$C$3-1)&amp;"       :="))</f>
        <v>0.62534000000000001</v>
      </c>
      <c r="U542">
        <f>IF(T542&lt;1.1,T542,IF(T542&lt;YEAR!$C$2+YEAR!$C$3-2,T542+1,(YEAR!$C$2+YEAR!$C$3-1)&amp;"       :="))</f>
        <v>0.62534000000000001</v>
      </c>
      <c r="V542">
        <f>IF(U542&lt;1.1,U542,IF(U542&lt;YEAR!$C$2+YEAR!$C$3-2,U542+1,(YEAR!$C$2+YEAR!$C$3-1)&amp;"       :="))</f>
        <v>0.62534000000000001</v>
      </c>
      <c r="W542">
        <f>IF(V542&lt;1.1,V542,IF(V542&lt;YEAR!$C$2+YEAR!$C$3-2,V542+1,(YEAR!$C$2+YEAR!$C$3-1)&amp;"       :="))</f>
        <v>0.62534000000000001</v>
      </c>
      <c r="X542">
        <f>IF(W542&lt;1.1,W542,IF(W542&lt;YEAR!$C$2+YEAR!$C$3-2,W542+1,(YEAR!$C$2+YEAR!$C$3-1)&amp;"       :="))</f>
        <v>0.62534000000000001</v>
      </c>
      <c r="Y542">
        <f>IF(X542&lt;1.1,X542,IF(X542&lt;YEAR!$C$2+YEAR!$C$3-2,X542+1,(YEAR!$C$2+YEAR!$C$3-1)&amp;"       :="))</f>
        <v>0.62534000000000001</v>
      </c>
      <c r="Z542">
        <f>IF(Y542&lt;1.1,Y542,IF(Y542&lt;YEAR!$C$2+YEAR!$C$3-2,Y542+1,(YEAR!$C$2+YEAR!$C$3-1)&amp;"       :="))</f>
        <v>0.62534000000000001</v>
      </c>
      <c r="AA542">
        <f>IF(Z542&lt;1.1,Z542,IF(Z542&lt;YEAR!$C$2+YEAR!$C$3-2,Z542+1,(YEAR!$C$2+YEAR!$C$3-1)&amp;"       :="))</f>
        <v>0.62534000000000001</v>
      </c>
      <c r="AB542">
        <f>IF(AA542&lt;1.1,AA542,IF(AA542&lt;YEAR!$C$2+YEAR!$C$3-2,AA542+1,(YEAR!$C$2+YEAR!$C$3-1)&amp;"       :="))</f>
        <v>0.62534000000000001</v>
      </c>
      <c r="AC542">
        <f>IF(AB542&lt;1.1,AB542,IF(AB542&lt;YEAR!$C$2+YEAR!$C$3-2,AB542+1,(YEAR!$C$2+YEAR!$C$3-1)&amp;"       :="))</f>
        <v>0.62534000000000001</v>
      </c>
      <c r="AD542">
        <f>IF(AC542&lt;1.1,AC542,IF(AC542&lt;YEAR!$C$2+YEAR!$C$3-2,AC542+1,(YEAR!$C$2+YEAR!$C$3-1)&amp;"       :="))</f>
        <v>0.62534000000000001</v>
      </c>
      <c r="AE542">
        <f>IF(AD542&lt;1.1,AD542,IF(AD542&lt;YEAR!$C$2+YEAR!$C$3-2,AD542+1,(YEAR!$C$2+YEAR!$C$3-1)&amp;"       :="))</f>
        <v>0.62534000000000001</v>
      </c>
      <c r="AF542">
        <f>IF(AE542&lt;1.1,AE542,IF(AE542&lt;YEAR!$C$2+YEAR!$C$3-2,AE542+1,(YEAR!$C$2+YEAR!$C$3-1)&amp;"       :="))</f>
        <v>0.62534000000000001</v>
      </c>
      <c r="AG542">
        <f>IF(AF542&lt;1.1,AF542,IF(AF542&lt;YEAR!$C$2+YEAR!$C$3-2,AF542+1,(YEAR!$C$2+YEAR!$C$3-1)&amp;"       :="))</f>
        <v>0.62534000000000001</v>
      </c>
      <c r="AH542">
        <f>IF(AG542&lt;1.1,AG542,IF(AG542&lt;YEAR!$C$2+YEAR!$C$3-2,AG542+1,(YEAR!$C$2+YEAR!$C$3-1)&amp;"       :="))</f>
        <v>0.62534000000000001</v>
      </c>
      <c r="AI542">
        <f>IF(AH542&lt;1.1,AH542,IF(AH542&lt;YEAR!$C$2+YEAR!$C$3-2,AH542+1,(YEAR!$C$2+YEAR!$C$3-1)&amp;"       :="))</f>
        <v>0.62534000000000001</v>
      </c>
      <c r="AJ542">
        <f>IF(AI542&lt;1.1,AI542,IF(AI542&lt;YEAR!$C$2+YEAR!$C$3-2,AI542+1,(YEAR!$C$2+YEAR!$C$3-1)&amp;"       :="))</f>
        <v>0.62534000000000001</v>
      </c>
    </row>
    <row r="543" spans="1:36">
      <c r="A543">
        <f t="shared" ca="1" si="38"/>
        <v>14</v>
      </c>
      <c r="B543" t="s">
        <v>51</v>
      </c>
      <c r="C543" t="str">
        <f ca="1">IF(D543="",OFFSET(AvailabilityFactor!A$1,A543,0),C542)</f>
        <v>D2SOPC3750</v>
      </c>
      <c r="D543" t="str" cm="1">
        <f t="array" aca="1" ref="D543" ca="1">IF(D542="",TS_DRC!$P$5,OFFSET(TS_DRC!P$5,RIGHT(D542,2),0,TRUE))</f>
        <v>TS06</v>
      </c>
      <c r="E543" t="str">
        <f t="shared" ca="1" si="32"/>
        <v>TS06</v>
      </c>
      <c r="F543">
        <f>'[5]PV profile'!$AC14</f>
        <v>0.49160999999999999</v>
      </c>
      <c r="G543">
        <f>IF(F543&lt;1.1,F543,IF(F543&lt;YEAR!$C$2+YEAR!$C$3-2,F543+1,(YEAR!$C$2+YEAR!$C$3-1)&amp;"       :="))</f>
        <v>0.49160999999999999</v>
      </c>
      <c r="H543">
        <f>IF(G543&lt;1.1,G543,IF(G543&lt;YEAR!$C$2+YEAR!$C$3-2,G543+1,(YEAR!$C$2+YEAR!$C$3-1)&amp;"       :="))</f>
        <v>0.49160999999999999</v>
      </c>
      <c r="I543">
        <f>IF(H543&lt;1.1,H543,IF(H543&lt;YEAR!$C$2+YEAR!$C$3-2,H543+1,(YEAR!$C$2+YEAR!$C$3-1)&amp;"       :="))</f>
        <v>0.49160999999999999</v>
      </c>
      <c r="J543">
        <f>IF(I543&lt;1.1,I543,IF(I543&lt;YEAR!$C$2+YEAR!$C$3-2,I543+1,(YEAR!$C$2+YEAR!$C$3-1)&amp;"       :="))</f>
        <v>0.49160999999999999</v>
      </c>
      <c r="K543">
        <f>IF(J543&lt;1.1,J543,IF(J543&lt;YEAR!$C$2+YEAR!$C$3-2,J543+1,(YEAR!$C$2+YEAR!$C$3-1)&amp;"       :="))</f>
        <v>0.49160999999999999</v>
      </c>
      <c r="L543">
        <f>IF(K543&lt;1.1,K543,IF(K543&lt;YEAR!$C$2+YEAR!$C$3-2,K543+1,(YEAR!$C$2+YEAR!$C$3-1)&amp;"       :="))</f>
        <v>0.49160999999999999</v>
      </c>
      <c r="M543">
        <f>IF(L543&lt;1.1,L543,IF(L543&lt;YEAR!$C$2+YEAR!$C$3-2,L543+1,(YEAR!$C$2+YEAR!$C$3-1)&amp;"       :="))</f>
        <v>0.49160999999999999</v>
      </c>
      <c r="N543">
        <f>IF(M543&lt;1.1,M543,IF(M543&lt;YEAR!$C$2+YEAR!$C$3-2,M543+1,(YEAR!$C$2+YEAR!$C$3-1)&amp;"       :="))</f>
        <v>0.49160999999999999</v>
      </c>
      <c r="O543">
        <f>IF(N543&lt;1.1,N543,IF(N543&lt;YEAR!$C$2+YEAR!$C$3-2,N543+1,(YEAR!$C$2+YEAR!$C$3-1)&amp;"       :="))</f>
        <v>0.49160999999999999</v>
      </c>
      <c r="P543">
        <f>IF(O543&lt;1.1,O543,IF(O543&lt;YEAR!$C$2+YEAR!$C$3-2,O543+1,(YEAR!$C$2+YEAR!$C$3-1)&amp;"       :="))</f>
        <v>0.49160999999999999</v>
      </c>
      <c r="Q543">
        <f>IF(P543&lt;1.1,P543,IF(P543&lt;YEAR!$C$2+YEAR!$C$3-2,P543+1,(YEAR!$C$2+YEAR!$C$3-1)&amp;"       :="))</f>
        <v>0.49160999999999999</v>
      </c>
      <c r="R543">
        <f>IF(Q543&lt;1.1,Q543,IF(Q543&lt;YEAR!$C$2+YEAR!$C$3-2,Q543+1,(YEAR!$C$2+YEAR!$C$3-1)&amp;"       :="))</f>
        <v>0.49160999999999999</v>
      </c>
      <c r="S543">
        <f>IF(R543&lt;1.1,R543,IF(R543&lt;YEAR!$C$2+YEAR!$C$3-2,R543+1,(YEAR!$C$2+YEAR!$C$3-1)&amp;"       :="))</f>
        <v>0.49160999999999999</v>
      </c>
      <c r="T543">
        <f>IF(S543&lt;1.1,S543,IF(S543&lt;YEAR!$C$2+YEAR!$C$3-2,S543+1,(YEAR!$C$2+YEAR!$C$3-1)&amp;"       :="))</f>
        <v>0.49160999999999999</v>
      </c>
      <c r="U543">
        <f>IF(T543&lt;1.1,T543,IF(T543&lt;YEAR!$C$2+YEAR!$C$3-2,T543+1,(YEAR!$C$2+YEAR!$C$3-1)&amp;"       :="))</f>
        <v>0.49160999999999999</v>
      </c>
      <c r="V543">
        <f>IF(U543&lt;1.1,U543,IF(U543&lt;YEAR!$C$2+YEAR!$C$3-2,U543+1,(YEAR!$C$2+YEAR!$C$3-1)&amp;"       :="))</f>
        <v>0.49160999999999999</v>
      </c>
      <c r="W543">
        <f>IF(V543&lt;1.1,V543,IF(V543&lt;YEAR!$C$2+YEAR!$C$3-2,V543+1,(YEAR!$C$2+YEAR!$C$3-1)&amp;"       :="))</f>
        <v>0.49160999999999999</v>
      </c>
      <c r="X543">
        <f>IF(W543&lt;1.1,W543,IF(W543&lt;YEAR!$C$2+YEAR!$C$3-2,W543+1,(YEAR!$C$2+YEAR!$C$3-1)&amp;"       :="))</f>
        <v>0.49160999999999999</v>
      </c>
      <c r="Y543">
        <f>IF(X543&lt;1.1,X543,IF(X543&lt;YEAR!$C$2+YEAR!$C$3-2,X543+1,(YEAR!$C$2+YEAR!$C$3-1)&amp;"       :="))</f>
        <v>0.49160999999999999</v>
      </c>
      <c r="Z543">
        <f>IF(Y543&lt;1.1,Y543,IF(Y543&lt;YEAR!$C$2+YEAR!$C$3-2,Y543+1,(YEAR!$C$2+YEAR!$C$3-1)&amp;"       :="))</f>
        <v>0.49160999999999999</v>
      </c>
      <c r="AA543">
        <f>IF(Z543&lt;1.1,Z543,IF(Z543&lt;YEAR!$C$2+YEAR!$C$3-2,Z543+1,(YEAR!$C$2+YEAR!$C$3-1)&amp;"       :="))</f>
        <v>0.49160999999999999</v>
      </c>
      <c r="AB543">
        <f>IF(AA543&lt;1.1,AA543,IF(AA543&lt;YEAR!$C$2+YEAR!$C$3-2,AA543+1,(YEAR!$C$2+YEAR!$C$3-1)&amp;"       :="))</f>
        <v>0.49160999999999999</v>
      </c>
      <c r="AC543">
        <f>IF(AB543&lt;1.1,AB543,IF(AB543&lt;YEAR!$C$2+YEAR!$C$3-2,AB543+1,(YEAR!$C$2+YEAR!$C$3-1)&amp;"       :="))</f>
        <v>0.49160999999999999</v>
      </c>
      <c r="AD543">
        <f>IF(AC543&lt;1.1,AC543,IF(AC543&lt;YEAR!$C$2+YEAR!$C$3-2,AC543+1,(YEAR!$C$2+YEAR!$C$3-1)&amp;"       :="))</f>
        <v>0.49160999999999999</v>
      </c>
      <c r="AE543">
        <f>IF(AD543&lt;1.1,AD543,IF(AD543&lt;YEAR!$C$2+YEAR!$C$3-2,AD543+1,(YEAR!$C$2+YEAR!$C$3-1)&amp;"       :="))</f>
        <v>0.49160999999999999</v>
      </c>
      <c r="AF543">
        <f>IF(AE543&lt;1.1,AE543,IF(AE543&lt;YEAR!$C$2+YEAR!$C$3-2,AE543+1,(YEAR!$C$2+YEAR!$C$3-1)&amp;"       :="))</f>
        <v>0.49160999999999999</v>
      </c>
      <c r="AG543">
        <f>IF(AF543&lt;1.1,AF543,IF(AF543&lt;YEAR!$C$2+YEAR!$C$3-2,AF543+1,(YEAR!$C$2+YEAR!$C$3-1)&amp;"       :="))</f>
        <v>0.49160999999999999</v>
      </c>
      <c r="AH543">
        <f>IF(AG543&lt;1.1,AG543,IF(AG543&lt;YEAR!$C$2+YEAR!$C$3-2,AG543+1,(YEAR!$C$2+YEAR!$C$3-1)&amp;"       :="))</f>
        <v>0.49160999999999999</v>
      </c>
      <c r="AI543">
        <f>IF(AH543&lt;1.1,AH543,IF(AH543&lt;YEAR!$C$2+YEAR!$C$3-2,AH543+1,(YEAR!$C$2+YEAR!$C$3-1)&amp;"       :="))</f>
        <v>0.49160999999999999</v>
      </c>
      <c r="AJ543">
        <f>IF(AI543&lt;1.1,AI543,IF(AI543&lt;YEAR!$C$2+YEAR!$C$3-2,AI543+1,(YEAR!$C$2+YEAR!$C$3-1)&amp;"       :="))</f>
        <v>0.49160999999999999</v>
      </c>
    </row>
    <row r="544" spans="1:36">
      <c r="A544">
        <f t="shared" ca="1" si="38"/>
        <v>14</v>
      </c>
      <c r="B544" t="s">
        <v>51</v>
      </c>
      <c r="C544" t="str">
        <f ca="1">IF(D544="",OFFSET(AvailabilityFactor!A$1,A544,0),C543)</f>
        <v>D2SOPC3750</v>
      </c>
      <c r="D544" t="str" cm="1">
        <f t="array" aca="1" ref="D544" ca="1">IF(D543="",TS_DRC!$P$5,OFFSET(TS_DRC!P$5,RIGHT(D543,2),0,TRUE))</f>
        <v>TS07</v>
      </c>
      <c r="E544" t="str">
        <f t="shared" ca="1" si="32"/>
        <v>TS07</v>
      </c>
      <c r="F544">
        <f>'[5]PV profile'!$AC15</f>
        <v>0.20943999999999999</v>
      </c>
      <c r="G544">
        <f>IF(F544&lt;1.1,F544,IF(F544&lt;YEAR!$C$2+YEAR!$C$3-2,F544+1,(YEAR!$C$2+YEAR!$C$3-1)&amp;"       :="))</f>
        <v>0.20943999999999999</v>
      </c>
      <c r="H544">
        <f>IF(G544&lt;1.1,G544,IF(G544&lt;YEAR!$C$2+YEAR!$C$3-2,G544+1,(YEAR!$C$2+YEAR!$C$3-1)&amp;"       :="))</f>
        <v>0.20943999999999999</v>
      </c>
      <c r="I544">
        <f>IF(H544&lt;1.1,H544,IF(H544&lt;YEAR!$C$2+YEAR!$C$3-2,H544+1,(YEAR!$C$2+YEAR!$C$3-1)&amp;"       :="))</f>
        <v>0.20943999999999999</v>
      </c>
      <c r="J544">
        <f>IF(I544&lt;1.1,I544,IF(I544&lt;YEAR!$C$2+YEAR!$C$3-2,I544+1,(YEAR!$C$2+YEAR!$C$3-1)&amp;"       :="))</f>
        <v>0.20943999999999999</v>
      </c>
      <c r="K544">
        <f>IF(J544&lt;1.1,J544,IF(J544&lt;YEAR!$C$2+YEAR!$C$3-2,J544+1,(YEAR!$C$2+YEAR!$C$3-1)&amp;"       :="))</f>
        <v>0.20943999999999999</v>
      </c>
      <c r="L544">
        <f>IF(K544&lt;1.1,K544,IF(K544&lt;YEAR!$C$2+YEAR!$C$3-2,K544+1,(YEAR!$C$2+YEAR!$C$3-1)&amp;"       :="))</f>
        <v>0.20943999999999999</v>
      </c>
      <c r="M544">
        <f>IF(L544&lt;1.1,L544,IF(L544&lt;YEAR!$C$2+YEAR!$C$3-2,L544+1,(YEAR!$C$2+YEAR!$C$3-1)&amp;"       :="))</f>
        <v>0.20943999999999999</v>
      </c>
      <c r="N544">
        <f>IF(M544&lt;1.1,M544,IF(M544&lt;YEAR!$C$2+YEAR!$C$3-2,M544+1,(YEAR!$C$2+YEAR!$C$3-1)&amp;"       :="))</f>
        <v>0.20943999999999999</v>
      </c>
      <c r="O544">
        <f>IF(N544&lt;1.1,N544,IF(N544&lt;YEAR!$C$2+YEAR!$C$3-2,N544+1,(YEAR!$C$2+YEAR!$C$3-1)&amp;"       :="))</f>
        <v>0.20943999999999999</v>
      </c>
      <c r="P544">
        <f>IF(O544&lt;1.1,O544,IF(O544&lt;YEAR!$C$2+YEAR!$C$3-2,O544+1,(YEAR!$C$2+YEAR!$C$3-1)&amp;"       :="))</f>
        <v>0.20943999999999999</v>
      </c>
      <c r="Q544">
        <f>IF(P544&lt;1.1,P544,IF(P544&lt;YEAR!$C$2+YEAR!$C$3-2,P544+1,(YEAR!$C$2+YEAR!$C$3-1)&amp;"       :="))</f>
        <v>0.20943999999999999</v>
      </c>
      <c r="R544">
        <f>IF(Q544&lt;1.1,Q544,IF(Q544&lt;YEAR!$C$2+YEAR!$C$3-2,Q544+1,(YEAR!$C$2+YEAR!$C$3-1)&amp;"       :="))</f>
        <v>0.20943999999999999</v>
      </c>
      <c r="S544">
        <f>IF(R544&lt;1.1,R544,IF(R544&lt;YEAR!$C$2+YEAR!$C$3-2,R544+1,(YEAR!$C$2+YEAR!$C$3-1)&amp;"       :="))</f>
        <v>0.20943999999999999</v>
      </c>
      <c r="T544">
        <f>IF(S544&lt;1.1,S544,IF(S544&lt;YEAR!$C$2+YEAR!$C$3-2,S544+1,(YEAR!$C$2+YEAR!$C$3-1)&amp;"       :="))</f>
        <v>0.20943999999999999</v>
      </c>
      <c r="U544">
        <f>IF(T544&lt;1.1,T544,IF(T544&lt;YEAR!$C$2+YEAR!$C$3-2,T544+1,(YEAR!$C$2+YEAR!$C$3-1)&amp;"       :="))</f>
        <v>0.20943999999999999</v>
      </c>
      <c r="V544">
        <f>IF(U544&lt;1.1,U544,IF(U544&lt;YEAR!$C$2+YEAR!$C$3-2,U544+1,(YEAR!$C$2+YEAR!$C$3-1)&amp;"       :="))</f>
        <v>0.20943999999999999</v>
      </c>
      <c r="W544">
        <f>IF(V544&lt;1.1,V544,IF(V544&lt;YEAR!$C$2+YEAR!$C$3-2,V544+1,(YEAR!$C$2+YEAR!$C$3-1)&amp;"       :="))</f>
        <v>0.20943999999999999</v>
      </c>
      <c r="X544">
        <f>IF(W544&lt;1.1,W544,IF(W544&lt;YEAR!$C$2+YEAR!$C$3-2,W544+1,(YEAR!$C$2+YEAR!$C$3-1)&amp;"       :="))</f>
        <v>0.20943999999999999</v>
      </c>
      <c r="Y544">
        <f>IF(X544&lt;1.1,X544,IF(X544&lt;YEAR!$C$2+YEAR!$C$3-2,X544+1,(YEAR!$C$2+YEAR!$C$3-1)&amp;"       :="))</f>
        <v>0.20943999999999999</v>
      </c>
      <c r="Z544">
        <f>IF(Y544&lt;1.1,Y544,IF(Y544&lt;YEAR!$C$2+YEAR!$C$3-2,Y544+1,(YEAR!$C$2+YEAR!$C$3-1)&amp;"       :="))</f>
        <v>0.20943999999999999</v>
      </c>
      <c r="AA544">
        <f>IF(Z544&lt;1.1,Z544,IF(Z544&lt;YEAR!$C$2+YEAR!$C$3-2,Z544+1,(YEAR!$C$2+YEAR!$C$3-1)&amp;"       :="))</f>
        <v>0.20943999999999999</v>
      </c>
      <c r="AB544">
        <f>IF(AA544&lt;1.1,AA544,IF(AA544&lt;YEAR!$C$2+YEAR!$C$3-2,AA544+1,(YEAR!$C$2+YEAR!$C$3-1)&amp;"       :="))</f>
        <v>0.20943999999999999</v>
      </c>
      <c r="AC544">
        <f>IF(AB544&lt;1.1,AB544,IF(AB544&lt;YEAR!$C$2+YEAR!$C$3-2,AB544+1,(YEAR!$C$2+YEAR!$C$3-1)&amp;"       :="))</f>
        <v>0.20943999999999999</v>
      </c>
      <c r="AD544">
        <f>IF(AC544&lt;1.1,AC544,IF(AC544&lt;YEAR!$C$2+YEAR!$C$3-2,AC544+1,(YEAR!$C$2+YEAR!$C$3-1)&amp;"       :="))</f>
        <v>0.20943999999999999</v>
      </c>
      <c r="AE544">
        <f>IF(AD544&lt;1.1,AD544,IF(AD544&lt;YEAR!$C$2+YEAR!$C$3-2,AD544+1,(YEAR!$C$2+YEAR!$C$3-1)&amp;"       :="))</f>
        <v>0.20943999999999999</v>
      </c>
      <c r="AF544">
        <f>IF(AE544&lt;1.1,AE544,IF(AE544&lt;YEAR!$C$2+YEAR!$C$3-2,AE544+1,(YEAR!$C$2+YEAR!$C$3-1)&amp;"       :="))</f>
        <v>0.20943999999999999</v>
      </c>
      <c r="AG544">
        <f>IF(AF544&lt;1.1,AF544,IF(AF544&lt;YEAR!$C$2+YEAR!$C$3-2,AF544+1,(YEAR!$C$2+YEAR!$C$3-1)&amp;"       :="))</f>
        <v>0.20943999999999999</v>
      </c>
      <c r="AH544">
        <f>IF(AG544&lt;1.1,AG544,IF(AG544&lt;YEAR!$C$2+YEAR!$C$3-2,AG544+1,(YEAR!$C$2+YEAR!$C$3-1)&amp;"       :="))</f>
        <v>0.20943999999999999</v>
      </c>
      <c r="AI544">
        <f>IF(AH544&lt;1.1,AH544,IF(AH544&lt;YEAR!$C$2+YEAR!$C$3-2,AH544+1,(YEAR!$C$2+YEAR!$C$3-1)&amp;"       :="))</f>
        <v>0.20943999999999999</v>
      </c>
      <c r="AJ544">
        <f>IF(AI544&lt;1.1,AI544,IF(AI544&lt;YEAR!$C$2+YEAR!$C$3-2,AI544+1,(YEAR!$C$2+YEAR!$C$3-1)&amp;"       :="))</f>
        <v>0.20943999999999999</v>
      </c>
    </row>
    <row r="545" spans="1:36">
      <c r="A545">
        <f t="shared" ca="1" si="38"/>
        <v>14</v>
      </c>
      <c r="B545" t="s">
        <v>51</v>
      </c>
      <c r="C545" t="str">
        <f ca="1">IF(D545="",OFFSET(AvailabilityFactor!A$1,A545,0),C544)</f>
        <v>D2SOPC3750</v>
      </c>
      <c r="D545" t="str" cm="1">
        <f t="array" aca="1" ref="D545" ca="1">IF(D544="",TS_DRC!$P$5,OFFSET(TS_DRC!P$5,RIGHT(D544,2),0,TRUE))</f>
        <v>TS08</v>
      </c>
      <c r="E545" t="str">
        <f t="shared" ca="1" si="32"/>
        <v>TS08</v>
      </c>
      <c r="F545">
        <f>'[5]PV profile'!$AC16</f>
        <v>1.1050000000000001E-2</v>
      </c>
      <c r="G545">
        <f>IF(F545&lt;1.1,F545,IF(F545&lt;YEAR!$C$2+YEAR!$C$3-2,F545+1,(YEAR!$C$2+YEAR!$C$3-1)&amp;"       :="))</f>
        <v>1.1050000000000001E-2</v>
      </c>
      <c r="H545">
        <f>IF(G545&lt;1.1,G545,IF(G545&lt;YEAR!$C$2+YEAR!$C$3-2,G545+1,(YEAR!$C$2+YEAR!$C$3-1)&amp;"       :="))</f>
        <v>1.1050000000000001E-2</v>
      </c>
      <c r="I545">
        <f>IF(H545&lt;1.1,H545,IF(H545&lt;YEAR!$C$2+YEAR!$C$3-2,H545+1,(YEAR!$C$2+YEAR!$C$3-1)&amp;"       :="))</f>
        <v>1.1050000000000001E-2</v>
      </c>
      <c r="J545">
        <f>IF(I545&lt;1.1,I545,IF(I545&lt;YEAR!$C$2+YEAR!$C$3-2,I545+1,(YEAR!$C$2+YEAR!$C$3-1)&amp;"       :="))</f>
        <v>1.1050000000000001E-2</v>
      </c>
      <c r="K545">
        <f>IF(J545&lt;1.1,J545,IF(J545&lt;YEAR!$C$2+YEAR!$C$3-2,J545+1,(YEAR!$C$2+YEAR!$C$3-1)&amp;"       :="))</f>
        <v>1.1050000000000001E-2</v>
      </c>
      <c r="L545">
        <f>IF(K545&lt;1.1,K545,IF(K545&lt;YEAR!$C$2+YEAR!$C$3-2,K545+1,(YEAR!$C$2+YEAR!$C$3-1)&amp;"       :="))</f>
        <v>1.1050000000000001E-2</v>
      </c>
      <c r="M545">
        <f>IF(L545&lt;1.1,L545,IF(L545&lt;YEAR!$C$2+YEAR!$C$3-2,L545+1,(YEAR!$C$2+YEAR!$C$3-1)&amp;"       :="))</f>
        <v>1.1050000000000001E-2</v>
      </c>
      <c r="N545">
        <f>IF(M545&lt;1.1,M545,IF(M545&lt;YEAR!$C$2+YEAR!$C$3-2,M545+1,(YEAR!$C$2+YEAR!$C$3-1)&amp;"       :="))</f>
        <v>1.1050000000000001E-2</v>
      </c>
      <c r="O545">
        <f>IF(N545&lt;1.1,N545,IF(N545&lt;YEAR!$C$2+YEAR!$C$3-2,N545+1,(YEAR!$C$2+YEAR!$C$3-1)&amp;"       :="))</f>
        <v>1.1050000000000001E-2</v>
      </c>
      <c r="P545">
        <f>IF(O545&lt;1.1,O545,IF(O545&lt;YEAR!$C$2+YEAR!$C$3-2,O545+1,(YEAR!$C$2+YEAR!$C$3-1)&amp;"       :="))</f>
        <v>1.1050000000000001E-2</v>
      </c>
      <c r="Q545">
        <f>IF(P545&lt;1.1,P545,IF(P545&lt;YEAR!$C$2+YEAR!$C$3-2,P545+1,(YEAR!$C$2+YEAR!$C$3-1)&amp;"       :="))</f>
        <v>1.1050000000000001E-2</v>
      </c>
      <c r="R545">
        <f>IF(Q545&lt;1.1,Q545,IF(Q545&lt;YEAR!$C$2+YEAR!$C$3-2,Q545+1,(YEAR!$C$2+YEAR!$C$3-1)&amp;"       :="))</f>
        <v>1.1050000000000001E-2</v>
      </c>
      <c r="S545">
        <f>IF(R545&lt;1.1,R545,IF(R545&lt;YEAR!$C$2+YEAR!$C$3-2,R545+1,(YEAR!$C$2+YEAR!$C$3-1)&amp;"       :="))</f>
        <v>1.1050000000000001E-2</v>
      </c>
      <c r="T545">
        <f>IF(S545&lt;1.1,S545,IF(S545&lt;YEAR!$C$2+YEAR!$C$3-2,S545+1,(YEAR!$C$2+YEAR!$C$3-1)&amp;"       :="))</f>
        <v>1.1050000000000001E-2</v>
      </c>
      <c r="U545">
        <f>IF(T545&lt;1.1,T545,IF(T545&lt;YEAR!$C$2+YEAR!$C$3-2,T545+1,(YEAR!$C$2+YEAR!$C$3-1)&amp;"       :="))</f>
        <v>1.1050000000000001E-2</v>
      </c>
      <c r="V545">
        <f>IF(U545&lt;1.1,U545,IF(U545&lt;YEAR!$C$2+YEAR!$C$3-2,U545+1,(YEAR!$C$2+YEAR!$C$3-1)&amp;"       :="))</f>
        <v>1.1050000000000001E-2</v>
      </c>
      <c r="W545">
        <f>IF(V545&lt;1.1,V545,IF(V545&lt;YEAR!$C$2+YEAR!$C$3-2,V545+1,(YEAR!$C$2+YEAR!$C$3-1)&amp;"       :="))</f>
        <v>1.1050000000000001E-2</v>
      </c>
      <c r="X545">
        <f>IF(W545&lt;1.1,W545,IF(W545&lt;YEAR!$C$2+YEAR!$C$3-2,W545+1,(YEAR!$C$2+YEAR!$C$3-1)&amp;"       :="))</f>
        <v>1.1050000000000001E-2</v>
      </c>
      <c r="Y545">
        <f>IF(X545&lt;1.1,X545,IF(X545&lt;YEAR!$C$2+YEAR!$C$3-2,X545+1,(YEAR!$C$2+YEAR!$C$3-1)&amp;"       :="))</f>
        <v>1.1050000000000001E-2</v>
      </c>
      <c r="Z545">
        <f>IF(Y545&lt;1.1,Y545,IF(Y545&lt;YEAR!$C$2+YEAR!$C$3-2,Y545+1,(YEAR!$C$2+YEAR!$C$3-1)&amp;"       :="))</f>
        <v>1.1050000000000001E-2</v>
      </c>
      <c r="AA545">
        <f>IF(Z545&lt;1.1,Z545,IF(Z545&lt;YEAR!$C$2+YEAR!$C$3-2,Z545+1,(YEAR!$C$2+YEAR!$C$3-1)&amp;"       :="))</f>
        <v>1.1050000000000001E-2</v>
      </c>
      <c r="AB545">
        <f>IF(AA545&lt;1.1,AA545,IF(AA545&lt;YEAR!$C$2+YEAR!$C$3-2,AA545+1,(YEAR!$C$2+YEAR!$C$3-1)&amp;"       :="))</f>
        <v>1.1050000000000001E-2</v>
      </c>
      <c r="AC545">
        <f>IF(AB545&lt;1.1,AB545,IF(AB545&lt;YEAR!$C$2+YEAR!$C$3-2,AB545+1,(YEAR!$C$2+YEAR!$C$3-1)&amp;"       :="))</f>
        <v>1.1050000000000001E-2</v>
      </c>
      <c r="AD545">
        <f>IF(AC545&lt;1.1,AC545,IF(AC545&lt;YEAR!$C$2+YEAR!$C$3-2,AC545+1,(YEAR!$C$2+YEAR!$C$3-1)&amp;"       :="))</f>
        <v>1.1050000000000001E-2</v>
      </c>
      <c r="AE545">
        <f>IF(AD545&lt;1.1,AD545,IF(AD545&lt;YEAR!$C$2+YEAR!$C$3-2,AD545+1,(YEAR!$C$2+YEAR!$C$3-1)&amp;"       :="))</f>
        <v>1.1050000000000001E-2</v>
      </c>
      <c r="AF545">
        <f>IF(AE545&lt;1.1,AE545,IF(AE545&lt;YEAR!$C$2+YEAR!$C$3-2,AE545+1,(YEAR!$C$2+YEAR!$C$3-1)&amp;"       :="))</f>
        <v>1.1050000000000001E-2</v>
      </c>
      <c r="AG545">
        <f>IF(AF545&lt;1.1,AF545,IF(AF545&lt;YEAR!$C$2+YEAR!$C$3-2,AF545+1,(YEAR!$C$2+YEAR!$C$3-1)&amp;"       :="))</f>
        <v>1.1050000000000001E-2</v>
      </c>
      <c r="AH545">
        <f>IF(AG545&lt;1.1,AG545,IF(AG545&lt;YEAR!$C$2+YEAR!$C$3-2,AG545+1,(YEAR!$C$2+YEAR!$C$3-1)&amp;"       :="))</f>
        <v>1.1050000000000001E-2</v>
      </c>
      <c r="AI545">
        <f>IF(AH545&lt;1.1,AH545,IF(AH545&lt;YEAR!$C$2+YEAR!$C$3-2,AH545+1,(YEAR!$C$2+YEAR!$C$3-1)&amp;"       :="))</f>
        <v>1.1050000000000001E-2</v>
      </c>
      <c r="AJ545">
        <f>IF(AI545&lt;1.1,AI545,IF(AI545&lt;YEAR!$C$2+YEAR!$C$3-2,AI545+1,(YEAR!$C$2+YEAR!$C$3-1)&amp;"       :="))</f>
        <v>1.1050000000000001E-2</v>
      </c>
    </row>
    <row r="546" spans="1:36">
      <c r="A546">
        <f t="shared" ca="1" si="38"/>
        <v>14</v>
      </c>
      <c r="B546" t="s">
        <v>51</v>
      </c>
      <c r="C546" t="str">
        <f ca="1">IF(D546="",OFFSET(AvailabilityFactor!A$1,A546,0),C545)</f>
        <v>D2SOPC3750</v>
      </c>
      <c r="D546" t="str" cm="1">
        <f t="array" aca="1" ref="D546" ca="1">IF(D545="",TS_DRC!$P$5,OFFSET(TS_DRC!P$5,RIGHT(D545,2),0,TRUE))</f>
        <v>TS09</v>
      </c>
      <c r="E546" t="str">
        <f t="shared" ca="1" si="32"/>
        <v>TS09</v>
      </c>
      <c r="F546">
        <f>'[5]PV profile'!$AC17</f>
        <v>0</v>
      </c>
      <c r="G546">
        <f>IF(F546&lt;1.1,F546,IF(F546&lt;YEAR!$C$2+YEAR!$C$3-2,F546+1,(YEAR!$C$2+YEAR!$C$3-1)&amp;"       :="))</f>
        <v>0</v>
      </c>
      <c r="H546">
        <f>IF(G546&lt;1.1,G546,IF(G546&lt;YEAR!$C$2+YEAR!$C$3-2,G546+1,(YEAR!$C$2+YEAR!$C$3-1)&amp;"       :="))</f>
        <v>0</v>
      </c>
      <c r="I546">
        <f>IF(H546&lt;1.1,H546,IF(H546&lt;YEAR!$C$2+YEAR!$C$3-2,H546+1,(YEAR!$C$2+YEAR!$C$3-1)&amp;"       :="))</f>
        <v>0</v>
      </c>
      <c r="J546">
        <f>IF(I546&lt;1.1,I546,IF(I546&lt;YEAR!$C$2+YEAR!$C$3-2,I546+1,(YEAR!$C$2+YEAR!$C$3-1)&amp;"       :="))</f>
        <v>0</v>
      </c>
      <c r="K546">
        <f>IF(J546&lt;1.1,J546,IF(J546&lt;YEAR!$C$2+YEAR!$C$3-2,J546+1,(YEAR!$C$2+YEAR!$C$3-1)&amp;"       :="))</f>
        <v>0</v>
      </c>
      <c r="L546">
        <f>IF(K546&lt;1.1,K546,IF(K546&lt;YEAR!$C$2+YEAR!$C$3-2,K546+1,(YEAR!$C$2+YEAR!$C$3-1)&amp;"       :="))</f>
        <v>0</v>
      </c>
      <c r="M546">
        <f>IF(L546&lt;1.1,L546,IF(L546&lt;YEAR!$C$2+YEAR!$C$3-2,L546+1,(YEAR!$C$2+YEAR!$C$3-1)&amp;"       :="))</f>
        <v>0</v>
      </c>
      <c r="N546">
        <f>IF(M546&lt;1.1,M546,IF(M546&lt;YEAR!$C$2+YEAR!$C$3-2,M546+1,(YEAR!$C$2+YEAR!$C$3-1)&amp;"       :="))</f>
        <v>0</v>
      </c>
      <c r="O546">
        <f>IF(N546&lt;1.1,N546,IF(N546&lt;YEAR!$C$2+YEAR!$C$3-2,N546+1,(YEAR!$C$2+YEAR!$C$3-1)&amp;"       :="))</f>
        <v>0</v>
      </c>
      <c r="P546">
        <f>IF(O546&lt;1.1,O546,IF(O546&lt;YEAR!$C$2+YEAR!$C$3-2,O546+1,(YEAR!$C$2+YEAR!$C$3-1)&amp;"       :="))</f>
        <v>0</v>
      </c>
      <c r="Q546">
        <f>IF(P546&lt;1.1,P546,IF(P546&lt;YEAR!$C$2+YEAR!$C$3-2,P546+1,(YEAR!$C$2+YEAR!$C$3-1)&amp;"       :="))</f>
        <v>0</v>
      </c>
      <c r="R546">
        <f>IF(Q546&lt;1.1,Q546,IF(Q546&lt;YEAR!$C$2+YEAR!$C$3-2,Q546+1,(YEAR!$C$2+YEAR!$C$3-1)&amp;"       :="))</f>
        <v>0</v>
      </c>
      <c r="S546">
        <f>IF(R546&lt;1.1,R546,IF(R546&lt;YEAR!$C$2+YEAR!$C$3-2,R546+1,(YEAR!$C$2+YEAR!$C$3-1)&amp;"       :="))</f>
        <v>0</v>
      </c>
      <c r="T546">
        <f>IF(S546&lt;1.1,S546,IF(S546&lt;YEAR!$C$2+YEAR!$C$3-2,S546+1,(YEAR!$C$2+YEAR!$C$3-1)&amp;"       :="))</f>
        <v>0</v>
      </c>
      <c r="U546">
        <f>IF(T546&lt;1.1,T546,IF(T546&lt;YEAR!$C$2+YEAR!$C$3-2,T546+1,(YEAR!$C$2+YEAR!$C$3-1)&amp;"       :="))</f>
        <v>0</v>
      </c>
      <c r="V546">
        <f>IF(U546&lt;1.1,U546,IF(U546&lt;YEAR!$C$2+YEAR!$C$3-2,U546+1,(YEAR!$C$2+YEAR!$C$3-1)&amp;"       :="))</f>
        <v>0</v>
      </c>
      <c r="W546">
        <f>IF(V546&lt;1.1,V546,IF(V546&lt;YEAR!$C$2+YEAR!$C$3-2,V546+1,(YEAR!$C$2+YEAR!$C$3-1)&amp;"       :="))</f>
        <v>0</v>
      </c>
      <c r="X546">
        <f>IF(W546&lt;1.1,W546,IF(W546&lt;YEAR!$C$2+YEAR!$C$3-2,W546+1,(YEAR!$C$2+YEAR!$C$3-1)&amp;"       :="))</f>
        <v>0</v>
      </c>
      <c r="Y546">
        <f>IF(X546&lt;1.1,X546,IF(X546&lt;YEAR!$C$2+YEAR!$C$3-2,X546+1,(YEAR!$C$2+YEAR!$C$3-1)&amp;"       :="))</f>
        <v>0</v>
      </c>
      <c r="Z546">
        <f>IF(Y546&lt;1.1,Y546,IF(Y546&lt;YEAR!$C$2+YEAR!$C$3-2,Y546+1,(YEAR!$C$2+YEAR!$C$3-1)&amp;"       :="))</f>
        <v>0</v>
      </c>
      <c r="AA546">
        <f>IF(Z546&lt;1.1,Z546,IF(Z546&lt;YEAR!$C$2+YEAR!$C$3-2,Z546+1,(YEAR!$C$2+YEAR!$C$3-1)&amp;"       :="))</f>
        <v>0</v>
      </c>
      <c r="AB546">
        <f>IF(AA546&lt;1.1,AA546,IF(AA546&lt;YEAR!$C$2+YEAR!$C$3-2,AA546+1,(YEAR!$C$2+YEAR!$C$3-1)&amp;"       :="))</f>
        <v>0</v>
      </c>
      <c r="AC546">
        <f>IF(AB546&lt;1.1,AB546,IF(AB546&lt;YEAR!$C$2+YEAR!$C$3-2,AB546+1,(YEAR!$C$2+YEAR!$C$3-1)&amp;"       :="))</f>
        <v>0</v>
      </c>
      <c r="AD546">
        <f>IF(AC546&lt;1.1,AC546,IF(AC546&lt;YEAR!$C$2+YEAR!$C$3-2,AC546+1,(YEAR!$C$2+YEAR!$C$3-1)&amp;"       :="))</f>
        <v>0</v>
      </c>
      <c r="AE546">
        <f>IF(AD546&lt;1.1,AD546,IF(AD546&lt;YEAR!$C$2+YEAR!$C$3-2,AD546+1,(YEAR!$C$2+YEAR!$C$3-1)&amp;"       :="))</f>
        <v>0</v>
      </c>
      <c r="AF546">
        <f>IF(AE546&lt;1.1,AE546,IF(AE546&lt;YEAR!$C$2+YEAR!$C$3-2,AE546+1,(YEAR!$C$2+YEAR!$C$3-1)&amp;"       :="))</f>
        <v>0</v>
      </c>
      <c r="AG546">
        <f>IF(AF546&lt;1.1,AF546,IF(AF546&lt;YEAR!$C$2+YEAR!$C$3-2,AF546+1,(YEAR!$C$2+YEAR!$C$3-1)&amp;"       :="))</f>
        <v>0</v>
      </c>
      <c r="AH546">
        <f>IF(AG546&lt;1.1,AG546,IF(AG546&lt;YEAR!$C$2+YEAR!$C$3-2,AG546+1,(YEAR!$C$2+YEAR!$C$3-1)&amp;"       :="))</f>
        <v>0</v>
      </c>
      <c r="AI546">
        <f>IF(AH546&lt;1.1,AH546,IF(AH546&lt;YEAR!$C$2+YEAR!$C$3-2,AH546+1,(YEAR!$C$2+YEAR!$C$3-1)&amp;"       :="))</f>
        <v>0</v>
      </c>
      <c r="AJ546">
        <f>IF(AI546&lt;1.1,AI546,IF(AI546&lt;YEAR!$C$2+YEAR!$C$3-2,AI546+1,(YEAR!$C$2+YEAR!$C$3-1)&amp;"       :="))</f>
        <v>0</v>
      </c>
    </row>
    <row r="547" spans="1:36">
      <c r="A547">
        <f t="shared" ca="1" si="38"/>
        <v>14</v>
      </c>
      <c r="B547" t="s">
        <v>51</v>
      </c>
      <c r="C547" t="str">
        <f ca="1">IF(D547="",OFFSET(AvailabilityFactor!A$1,A547,0),C546)</f>
        <v>D2SOPC3750</v>
      </c>
      <c r="D547" t="str" cm="1">
        <f t="array" aca="1" ref="D547" ca="1">IF(D546="",TS_DRC!$P$5,OFFSET(TS_DRC!P$5,RIGHT(D546,2),0,TRUE))</f>
        <v>TS10</v>
      </c>
      <c r="E547" t="str">
        <f t="shared" ca="1" si="32"/>
        <v>TS10</v>
      </c>
      <c r="F547">
        <f>'[5]PV profile'!$AC18</f>
        <v>0</v>
      </c>
      <c r="G547">
        <f>IF(F547&lt;1.1,F547,IF(F547&lt;YEAR!$C$2+YEAR!$C$3-2,F547+1,(YEAR!$C$2+YEAR!$C$3-1)&amp;"       :="))</f>
        <v>0</v>
      </c>
      <c r="H547">
        <f>IF(G547&lt;1.1,G547,IF(G547&lt;YEAR!$C$2+YEAR!$C$3-2,G547+1,(YEAR!$C$2+YEAR!$C$3-1)&amp;"       :="))</f>
        <v>0</v>
      </c>
      <c r="I547">
        <f>IF(H547&lt;1.1,H547,IF(H547&lt;YEAR!$C$2+YEAR!$C$3-2,H547+1,(YEAR!$C$2+YEAR!$C$3-1)&amp;"       :="))</f>
        <v>0</v>
      </c>
      <c r="J547">
        <f>IF(I547&lt;1.1,I547,IF(I547&lt;YEAR!$C$2+YEAR!$C$3-2,I547+1,(YEAR!$C$2+YEAR!$C$3-1)&amp;"       :="))</f>
        <v>0</v>
      </c>
      <c r="K547">
        <f>IF(J547&lt;1.1,J547,IF(J547&lt;YEAR!$C$2+YEAR!$C$3-2,J547+1,(YEAR!$C$2+YEAR!$C$3-1)&amp;"       :="))</f>
        <v>0</v>
      </c>
      <c r="L547">
        <f>IF(K547&lt;1.1,K547,IF(K547&lt;YEAR!$C$2+YEAR!$C$3-2,K547+1,(YEAR!$C$2+YEAR!$C$3-1)&amp;"       :="))</f>
        <v>0</v>
      </c>
      <c r="M547">
        <f>IF(L547&lt;1.1,L547,IF(L547&lt;YEAR!$C$2+YEAR!$C$3-2,L547+1,(YEAR!$C$2+YEAR!$C$3-1)&amp;"       :="))</f>
        <v>0</v>
      </c>
      <c r="N547">
        <f>IF(M547&lt;1.1,M547,IF(M547&lt;YEAR!$C$2+YEAR!$C$3-2,M547+1,(YEAR!$C$2+YEAR!$C$3-1)&amp;"       :="))</f>
        <v>0</v>
      </c>
      <c r="O547">
        <f>IF(N547&lt;1.1,N547,IF(N547&lt;YEAR!$C$2+YEAR!$C$3-2,N547+1,(YEAR!$C$2+YEAR!$C$3-1)&amp;"       :="))</f>
        <v>0</v>
      </c>
      <c r="P547">
        <f>IF(O547&lt;1.1,O547,IF(O547&lt;YEAR!$C$2+YEAR!$C$3-2,O547+1,(YEAR!$C$2+YEAR!$C$3-1)&amp;"       :="))</f>
        <v>0</v>
      </c>
      <c r="Q547">
        <f>IF(P547&lt;1.1,P547,IF(P547&lt;YEAR!$C$2+YEAR!$C$3-2,P547+1,(YEAR!$C$2+YEAR!$C$3-1)&amp;"       :="))</f>
        <v>0</v>
      </c>
      <c r="R547">
        <f>IF(Q547&lt;1.1,Q547,IF(Q547&lt;YEAR!$C$2+YEAR!$C$3-2,Q547+1,(YEAR!$C$2+YEAR!$C$3-1)&amp;"       :="))</f>
        <v>0</v>
      </c>
      <c r="S547">
        <f>IF(R547&lt;1.1,R547,IF(R547&lt;YEAR!$C$2+YEAR!$C$3-2,R547+1,(YEAR!$C$2+YEAR!$C$3-1)&amp;"       :="))</f>
        <v>0</v>
      </c>
      <c r="T547">
        <f>IF(S547&lt;1.1,S547,IF(S547&lt;YEAR!$C$2+YEAR!$C$3-2,S547+1,(YEAR!$C$2+YEAR!$C$3-1)&amp;"       :="))</f>
        <v>0</v>
      </c>
      <c r="U547">
        <f>IF(T547&lt;1.1,T547,IF(T547&lt;YEAR!$C$2+YEAR!$C$3-2,T547+1,(YEAR!$C$2+YEAR!$C$3-1)&amp;"       :="))</f>
        <v>0</v>
      </c>
      <c r="V547">
        <f>IF(U547&lt;1.1,U547,IF(U547&lt;YEAR!$C$2+YEAR!$C$3-2,U547+1,(YEAR!$C$2+YEAR!$C$3-1)&amp;"       :="))</f>
        <v>0</v>
      </c>
      <c r="W547">
        <f>IF(V547&lt;1.1,V547,IF(V547&lt;YEAR!$C$2+YEAR!$C$3-2,V547+1,(YEAR!$C$2+YEAR!$C$3-1)&amp;"       :="))</f>
        <v>0</v>
      </c>
      <c r="X547">
        <f>IF(W547&lt;1.1,W547,IF(W547&lt;YEAR!$C$2+YEAR!$C$3-2,W547+1,(YEAR!$C$2+YEAR!$C$3-1)&amp;"       :="))</f>
        <v>0</v>
      </c>
      <c r="Y547">
        <f>IF(X547&lt;1.1,X547,IF(X547&lt;YEAR!$C$2+YEAR!$C$3-2,X547+1,(YEAR!$C$2+YEAR!$C$3-1)&amp;"       :="))</f>
        <v>0</v>
      </c>
      <c r="Z547">
        <f>IF(Y547&lt;1.1,Y547,IF(Y547&lt;YEAR!$C$2+YEAR!$C$3-2,Y547+1,(YEAR!$C$2+YEAR!$C$3-1)&amp;"       :="))</f>
        <v>0</v>
      </c>
      <c r="AA547">
        <f>IF(Z547&lt;1.1,Z547,IF(Z547&lt;YEAR!$C$2+YEAR!$C$3-2,Z547+1,(YEAR!$C$2+YEAR!$C$3-1)&amp;"       :="))</f>
        <v>0</v>
      </c>
      <c r="AB547">
        <f>IF(AA547&lt;1.1,AA547,IF(AA547&lt;YEAR!$C$2+YEAR!$C$3-2,AA547+1,(YEAR!$C$2+YEAR!$C$3-1)&amp;"       :="))</f>
        <v>0</v>
      </c>
      <c r="AC547">
        <f>IF(AB547&lt;1.1,AB547,IF(AB547&lt;YEAR!$C$2+YEAR!$C$3-2,AB547+1,(YEAR!$C$2+YEAR!$C$3-1)&amp;"       :="))</f>
        <v>0</v>
      </c>
      <c r="AD547">
        <f>IF(AC547&lt;1.1,AC547,IF(AC547&lt;YEAR!$C$2+YEAR!$C$3-2,AC547+1,(YEAR!$C$2+YEAR!$C$3-1)&amp;"       :="))</f>
        <v>0</v>
      </c>
      <c r="AE547">
        <f>IF(AD547&lt;1.1,AD547,IF(AD547&lt;YEAR!$C$2+YEAR!$C$3-2,AD547+1,(YEAR!$C$2+YEAR!$C$3-1)&amp;"       :="))</f>
        <v>0</v>
      </c>
      <c r="AF547">
        <f>IF(AE547&lt;1.1,AE547,IF(AE547&lt;YEAR!$C$2+YEAR!$C$3-2,AE547+1,(YEAR!$C$2+YEAR!$C$3-1)&amp;"       :="))</f>
        <v>0</v>
      </c>
      <c r="AG547">
        <f>IF(AF547&lt;1.1,AF547,IF(AF547&lt;YEAR!$C$2+YEAR!$C$3-2,AF547+1,(YEAR!$C$2+YEAR!$C$3-1)&amp;"       :="))</f>
        <v>0</v>
      </c>
      <c r="AH547">
        <f>IF(AG547&lt;1.1,AG547,IF(AG547&lt;YEAR!$C$2+YEAR!$C$3-2,AG547+1,(YEAR!$C$2+YEAR!$C$3-1)&amp;"       :="))</f>
        <v>0</v>
      </c>
      <c r="AI547">
        <f>IF(AH547&lt;1.1,AH547,IF(AH547&lt;YEAR!$C$2+YEAR!$C$3-2,AH547+1,(YEAR!$C$2+YEAR!$C$3-1)&amp;"       :="))</f>
        <v>0</v>
      </c>
      <c r="AJ547">
        <f>IF(AI547&lt;1.1,AI547,IF(AI547&lt;YEAR!$C$2+YEAR!$C$3-2,AI547+1,(YEAR!$C$2+YEAR!$C$3-1)&amp;"       :="))</f>
        <v>0</v>
      </c>
    </row>
    <row r="548" spans="1:36">
      <c r="A548">
        <f t="shared" ca="1" si="38"/>
        <v>14</v>
      </c>
      <c r="B548" t="s">
        <v>51</v>
      </c>
      <c r="C548" t="str">
        <f ca="1">IF(D548="",OFFSET(AvailabilityFactor!A$1,A548,0),C547)</f>
        <v>D2SOPC3750</v>
      </c>
      <c r="D548" t="str" cm="1">
        <f t="array" aca="1" ref="D548" ca="1">IF(D547="",TS_DRC!$P$5,OFFSET(TS_DRC!P$5,RIGHT(D547,2),0,TRUE))</f>
        <v>TS11</v>
      </c>
      <c r="E548" t="str">
        <f t="shared" ca="1" si="32"/>
        <v>TS11</v>
      </c>
      <c r="F548">
        <f>'[5]PV profile'!$AC19</f>
        <v>0</v>
      </c>
      <c r="G548">
        <f>IF(F548&lt;1.1,F548,IF(F548&lt;YEAR!$C$2+YEAR!$C$3-2,F548+1,(YEAR!$C$2+YEAR!$C$3-1)&amp;"       :="))</f>
        <v>0</v>
      </c>
      <c r="H548">
        <f>IF(G548&lt;1.1,G548,IF(G548&lt;YEAR!$C$2+YEAR!$C$3-2,G548+1,(YEAR!$C$2+YEAR!$C$3-1)&amp;"       :="))</f>
        <v>0</v>
      </c>
      <c r="I548">
        <f>IF(H548&lt;1.1,H548,IF(H548&lt;YEAR!$C$2+YEAR!$C$3-2,H548+1,(YEAR!$C$2+YEAR!$C$3-1)&amp;"       :="))</f>
        <v>0</v>
      </c>
      <c r="J548">
        <f>IF(I548&lt;1.1,I548,IF(I548&lt;YEAR!$C$2+YEAR!$C$3-2,I548+1,(YEAR!$C$2+YEAR!$C$3-1)&amp;"       :="))</f>
        <v>0</v>
      </c>
      <c r="K548">
        <f>IF(J548&lt;1.1,J548,IF(J548&lt;YEAR!$C$2+YEAR!$C$3-2,J548+1,(YEAR!$C$2+YEAR!$C$3-1)&amp;"       :="))</f>
        <v>0</v>
      </c>
      <c r="L548">
        <f>IF(K548&lt;1.1,K548,IF(K548&lt;YEAR!$C$2+YEAR!$C$3-2,K548+1,(YEAR!$C$2+YEAR!$C$3-1)&amp;"       :="))</f>
        <v>0</v>
      </c>
      <c r="M548">
        <f>IF(L548&lt;1.1,L548,IF(L548&lt;YEAR!$C$2+YEAR!$C$3-2,L548+1,(YEAR!$C$2+YEAR!$C$3-1)&amp;"       :="))</f>
        <v>0</v>
      </c>
      <c r="N548">
        <f>IF(M548&lt;1.1,M548,IF(M548&lt;YEAR!$C$2+YEAR!$C$3-2,M548+1,(YEAR!$C$2+YEAR!$C$3-1)&amp;"       :="))</f>
        <v>0</v>
      </c>
      <c r="O548">
        <f>IF(N548&lt;1.1,N548,IF(N548&lt;YEAR!$C$2+YEAR!$C$3-2,N548+1,(YEAR!$C$2+YEAR!$C$3-1)&amp;"       :="))</f>
        <v>0</v>
      </c>
      <c r="P548">
        <f>IF(O548&lt;1.1,O548,IF(O548&lt;YEAR!$C$2+YEAR!$C$3-2,O548+1,(YEAR!$C$2+YEAR!$C$3-1)&amp;"       :="))</f>
        <v>0</v>
      </c>
      <c r="Q548">
        <f>IF(P548&lt;1.1,P548,IF(P548&lt;YEAR!$C$2+YEAR!$C$3-2,P548+1,(YEAR!$C$2+YEAR!$C$3-1)&amp;"       :="))</f>
        <v>0</v>
      </c>
      <c r="R548">
        <f>IF(Q548&lt;1.1,Q548,IF(Q548&lt;YEAR!$C$2+YEAR!$C$3-2,Q548+1,(YEAR!$C$2+YEAR!$C$3-1)&amp;"       :="))</f>
        <v>0</v>
      </c>
      <c r="S548">
        <f>IF(R548&lt;1.1,R548,IF(R548&lt;YEAR!$C$2+YEAR!$C$3-2,R548+1,(YEAR!$C$2+YEAR!$C$3-1)&amp;"       :="))</f>
        <v>0</v>
      </c>
      <c r="T548">
        <f>IF(S548&lt;1.1,S548,IF(S548&lt;YEAR!$C$2+YEAR!$C$3-2,S548+1,(YEAR!$C$2+YEAR!$C$3-1)&amp;"       :="))</f>
        <v>0</v>
      </c>
      <c r="U548">
        <f>IF(T548&lt;1.1,T548,IF(T548&lt;YEAR!$C$2+YEAR!$C$3-2,T548+1,(YEAR!$C$2+YEAR!$C$3-1)&amp;"       :="))</f>
        <v>0</v>
      </c>
      <c r="V548">
        <f>IF(U548&lt;1.1,U548,IF(U548&lt;YEAR!$C$2+YEAR!$C$3-2,U548+1,(YEAR!$C$2+YEAR!$C$3-1)&amp;"       :="))</f>
        <v>0</v>
      </c>
      <c r="W548">
        <f>IF(V548&lt;1.1,V548,IF(V548&lt;YEAR!$C$2+YEAR!$C$3-2,V548+1,(YEAR!$C$2+YEAR!$C$3-1)&amp;"       :="))</f>
        <v>0</v>
      </c>
      <c r="X548">
        <f>IF(W548&lt;1.1,W548,IF(W548&lt;YEAR!$C$2+YEAR!$C$3-2,W548+1,(YEAR!$C$2+YEAR!$C$3-1)&amp;"       :="))</f>
        <v>0</v>
      </c>
      <c r="Y548">
        <f>IF(X548&lt;1.1,X548,IF(X548&lt;YEAR!$C$2+YEAR!$C$3-2,X548+1,(YEAR!$C$2+YEAR!$C$3-1)&amp;"       :="))</f>
        <v>0</v>
      </c>
      <c r="Z548">
        <f>IF(Y548&lt;1.1,Y548,IF(Y548&lt;YEAR!$C$2+YEAR!$C$3-2,Y548+1,(YEAR!$C$2+YEAR!$C$3-1)&amp;"       :="))</f>
        <v>0</v>
      </c>
      <c r="AA548">
        <f>IF(Z548&lt;1.1,Z548,IF(Z548&lt;YEAR!$C$2+YEAR!$C$3-2,Z548+1,(YEAR!$C$2+YEAR!$C$3-1)&amp;"       :="))</f>
        <v>0</v>
      </c>
      <c r="AB548">
        <f>IF(AA548&lt;1.1,AA548,IF(AA548&lt;YEAR!$C$2+YEAR!$C$3-2,AA548+1,(YEAR!$C$2+YEAR!$C$3-1)&amp;"       :="))</f>
        <v>0</v>
      </c>
      <c r="AC548">
        <f>IF(AB548&lt;1.1,AB548,IF(AB548&lt;YEAR!$C$2+YEAR!$C$3-2,AB548+1,(YEAR!$C$2+YEAR!$C$3-1)&amp;"       :="))</f>
        <v>0</v>
      </c>
      <c r="AD548">
        <f>IF(AC548&lt;1.1,AC548,IF(AC548&lt;YEAR!$C$2+YEAR!$C$3-2,AC548+1,(YEAR!$C$2+YEAR!$C$3-1)&amp;"       :="))</f>
        <v>0</v>
      </c>
      <c r="AE548">
        <f>IF(AD548&lt;1.1,AD548,IF(AD548&lt;YEAR!$C$2+YEAR!$C$3-2,AD548+1,(YEAR!$C$2+YEAR!$C$3-1)&amp;"       :="))</f>
        <v>0</v>
      </c>
      <c r="AF548">
        <f>IF(AE548&lt;1.1,AE548,IF(AE548&lt;YEAR!$C$2+YEAR!$C$3-2,AE548+1,(YEAR!$C$2+YEAR!$C$3-1)&amp;"       :="))</f>
        <v>0</v>
      </c>
      <c r="AG548">
        <f>IF(AF548&lt;1.1,AF548,IF(AF548&lt;YEAR!$C$2+YEAR!$C$3-2,AF548+1,(YEAR!$C$2+YEAR!$C$3-1)&amp;"       :="))</f>
        <v>0</v>
      </c>
      <c r="AH548">
        <f>IF(AG548&lt;1.1,AG548,IF(AG548&lt;YEAR!$C$2+YEAR!$C$3-2,AG548+1,(YEAR!$C$2+YEAR!$C$3-1)&amp;"       :="))</f>
        <v>0</v>
      </c>
      <c r="AI548">
        <f>IF(AH548&lt;1.1,AH548,IF(AH548&lt;YEAR!$C$2+YEAR!$C$3-2,AH548+1,(YEAR!$C$2+YEAR!$C$3-1)&amp;"       :="))</f>
        <v>0</v>
      </c>
      <c r="AJ548">
        <f>IF(AI548&lt;1.1,AI548,IF(AI548&lt;YEAR!$C$2+YEAR!$C$3-2,AI548+1,(YEAR!$C$2+YEAR!$C$3-1)&amp;"       :="))</f>
        <v>0</v>
      </c>
    </row>
    <row r="549" spans="1:36">
      <c r="A549">
        <f t="shared" ca="1" si="38"/>
        <v>14</v>
      </c>
      <c r="B549" t="s">
        <v>51</v>
      </c>
      <c r="C549" t="str">
        <f ca="1">IF(D549="",OFFSET(AvailabilityFactor!A$1,A549,0),C548)</f>
        <v>D2SOPC3750</v>
      </c>
      <c r="D549" t="str" cm="1">
        <f t="array" aca="1" ref="D549" ca="1">IF(D548="",TS_DRC!$P$5,OFFSET(TS_DRC!P$5,RIGHT(D548,2),0,TRUE))</f>
        <v>TS12</v>
      </c>
      <c r="E549" t="str">
        <f t="shared" ca="1" si="32"/>
        <v>TS12</v>
      </c>
      <c r="F549">
        <f>'[5]PV profile'!$AC20</f>
        <v>0.11385000000000001</v>
      </c>
      <c r="G549">
        <f>IF(F549&lt;1.1,F549,IF(F549&lt;YEAR!$C$2+YEAR!$C$3-2,F549+1,(YEAR!$C$2+YEAR!$C$3-1)&amp;"       :="))</f>
        <v>0.11385000000000001</v>
      </c>
      <c r="H549">
        <f>IF(G549&lt;1.1,G549,IF(G549&lt;YEAR!$C$2+YEAR!$C$3-2,G549+1,(YEAR!$C$2+YEAR!$C$3-1)&amp;"       :="))</f>
        <v>0.11385000000000001</v>
      </c>
      <c r="I549">
        <f>IF(H549&lt;1.1,H549,IF(H549&lt;YEAR!$C$2+YEAR!$C$3-2,H549+1,(YEAR!$C$2+YEAR!$C$3-1)&amp;"       :="))</f>
        <v>0.11385000000000001</v>
      </c>
      <c r="J549">
        <f>IF(I549&lt;1.1,I549,IF(I549&lt;YEAR!$C$2+YEAR!$C$3-2,I549+1,(YEAR!$C$2+YEAR!$C$3-1)&amp;"       :="))</f>
        <v>0.11385000000000001</v>
      </c>
      <c r="K549">
        <f>IF(J549&lt;1.1,J549,IF(J549&lt;YEAR!$C$2+YEAR!$C$3-2,J549+1,(YEAR!$C$2+YEAR!$C$3-1)&amp;"       :="))</f>
        <v>0.11385000000000001</v>
      </c>
      <c r="L549">
        <f>IF(K549&lt;1.1,K549,IF(K549&lt;YEAR!$C$2+YEAR!$C$3-2,K549+1,(YEAR!$C$2+YEAR!$C$3-1)&amp;"       :="))</f>
        <v>0.11385000000000001</v>
      </c>
      <c r="M549">
        <f>IF(L549&lt;1.1,L549,IF(L549&lt;YEAR!$C$2+YEAR!$C$3-2,L549+1,(YEAR!$C$2+YEAR!$C$3-1)&amp;"       :="))</f>
        <v>0.11385000000000001</v>
      </c>
      <c r="N549">
        <f>IF(M549&lt;1.1,M549,IF(M549&lt;YEAR!$C$2+YEAR!$C$3-2,M549+1,(YEAR!$C$2+YEAR!$C$3-1)&amp;"       :="))</f>
        <v>0.11385000000000001</v>
      </c>
      <c r="O549">
        <f>IF(N549&lt;1.1,N549,IF(N549&lt;YEAR!$C$2+YEAR!$C$3-2,N549+1,(YEAR!$C$2+YEAR!$C$3-1)&amp;"       :="))</f>
        <v>0.11385000000000001</v>
      </c>
      <c r="P549">
        <f>IF(O549&lt;1.1,O549,IF(O549&lt;YEAR!$C$2+YEAR!$C$3-2,O549+1,(YEAR!$C$2+YEAR!$C$3-1)&amp;"       :="))</f>
        <v>0.11385000000000001</v>
      </c>
      <c r="Q549">
        <f>IF(P549&lt;1.1,P549,IF(P549&lt;YEAR!$C$2+YEAR!$C$3-2,P549+1,(YEAR!$C$2+YEAR!$C$3-1)&amp;"       :="))</f>
        <v>0.11385000000000001</v>
      </c>
      <c r="R549">
        <f>IF(Q549&lt;1.1,Q549,IF(Q549&lt;YEAR!$C$2+YEAR!$C$3-2,Q549+1,(YEAR!$C$2+YEAR!$C$3-1)&amp;"       :="))</f>
        <v>0.11385000000000001</v>
      </c>
      <c r="S549">
        <f>IF(R549&lt;1.1,R549,IF(R549&lt;YEAR!$C$2+YEAR!$C$3-2,R549+1,(YEAR!$C$2+YEAR!$C$3-1)&amp;"       :="))</f>
        <v>0.11385000000000001</v>
      </c>
      <c r="T549">
        <f>IF(S549&lt;1.1,S549,IF(S549&lt;YEAR!$C$2+YEAR!$C$3-2,S549+1,(YEAR!$C$2+YEAR!$C$3-1)&amp;"       :="))</f>
        <v>0.11385000000000001</v>
      </c>
      <c r="U549">
        <f>IF(T549&lt;1.1,T549,IF(T549&lt;YEAR!$C$2+YEAR!$C$3-2,T549+1,(YEAR!$C$2+YEAR!$C$3-1)&amp;"       :="))</f>
        <v>0.11385000000000001</v>
      </c>
      <c r="V549">
        <f>IF(U549&lt;1.1,U549,IF(U549&lt;YEAR!$C$2+YEAR!$C$3-2,U549+1,(YEAR!$C$2+YEAR!$C$3-1)&amp;"       :="))</f>
        <v>0.11385000000000001</v>
      </c>
      <c r="W549">
        <f>IF(V549&lt;1.1,V549,IF(V549&lt;YEAR!$C$2+YEAR!$C$3-2,V549+1,(YEAR!$C$2+YEAR!$C$3-1)&amp;"       :="))</f>
        <v>0.11385000000000001</v>
      </c>
      <c r="X549">
        <f>IF(W549&lt;1.1,W549,IF(W549&lt;YEAR!$C$2+YEAR!$C$3-2,W549+1,(YEAR!$C$2+YEAR!$C$3-1)&amp;"       :="))</f>
        <v>0.11385000000000001</v>
      </c>
      <c r="Y549">
        <f>IF(X549&lt;1.1,X549,IF(X549&lt;YEAR!$C$2+YEAR!$C$3-2,X549+1,(YEAR!$C$2+YEAR!$C$3-1)&amp;"       :="))</f>
        <v>0.11385000000000001</v>
      </c>
      <c r="Z549">
        <f>IF(Y549&lt;1.1,Y549,IF(Y549&lt;YEAR!$C$2+YEAR!$C$3-2,Y549+1,(YEAR!$C$2+YEAR!$C$3-1)&amp;"       :="))</f>
        <v>0.11385000000000001</v>
      </c>
      <c r="AA549">
        <f>IF(Z549&lt;1.1,Z549,IF(Z549&lt;YEAR!$C$2+YEAR!$C$3-2,Z549+1,(YEAR!$C$2+YEAR!$C$3-1)&amp;"       :="))</f>
        <v>0.11385000000000001</v>
      </c>
      <c r="AB549">
        <f>IF(AA549&lt;1.1,AA549,IF(AA549&lt;YEAR!$C$2+YEAR!$C$3-2,AA549+1,(YEAR!$C$2+YEAR!$C$3-1)&amp;"       :="))</f>
        <v>0.11385000000000001</v>
      </c>
      <c r="AC549">
        <f>IF(AB549&lt;1.1,AB549,IF(AB549&lt;YEAR!$C$2+YEAR!$C$3-2,AB549+1,(YEAR!$C$2+YEAR!$C$3-1)&amp;"       :="))</f>
        <v>0.11385000000000001</v>
      </c>
      <c r="AD549">
        <f>IF(AC549&lt;1.1,AC549,IF(AC549&lt;YEAR!$C$2+YEAR!$C$3-2,AC549+1,(YEAR!$C$2+YEAR!$C$3-1)&amp;"       :="))</f>
        <v>0.11385000000000001</v>
      </c>
      <c r="AE549">
        <f>IF(AD549&lt;1.1,AD549,IF(AD549&lt;YEAR!$C$2+YEAR!$C$3-2,AD549+1,(YEAR!$C$2+YEAR!$C$3-1)&amp;"       :="))</f>
        <v>0.11385000000000001</v>
      </c>
      <c r="AF549">
        <f>IF(AE549&lt;1.1,AE549,IF(AE549&lt;YEAR!$C$2+YEAR!$C$3-2,AE549+1,(YEAR!$C$2+YEAR!$C$3-1)&amp;"       :="))</f>
        <v>0.11385000000000001</v>
      </c>
      <c r="AG549">
        <f>IF(AF549&lt;1.1,AF549,IF(AF549&lt;YEAR!$C$2+YEAR!$C$3-2,AF549+1,(YEAR!$C$2+YEAR!$C$3-1)&amp;"       :="))</f>
        <v>0.11385000000000001</v>
      </c>
      <c r="AH549">
        <f>IF(AG549&lt;1.1,AG549,IF(AG549&lt;YEAR!$C$2+YEAR!$C$3-2,AG549+1,(YEAR!$C$2+YEAR!$C$3-1)&amp;"       :="))</f>
        <v>0.11385000000000001</v>
      </c>
      <c r="AI549">
        <f>IF(AH549&lt;1.1,AH549,IF(AH549&lt;YEAR!$C$2+YEAR!$C$3-2,AH549+1,(YEAR!$C$2+YEAR!$C$3-1)&amp;"       :="))</f>
        <v>0.11385000000000001</v>
      </c>
      <c r="AJ549">
        <f>IF(AI549&lt;1.1,AI549,IF(AI549&lt;YEAR!$C$2+YEAR!$C$3-2,AI549+1,(YEAR!$C$2+YEAR!$C$3-1)&amp;"       :="))</f>
        <v>0.11385000000000001</v>
      </c>
    </row>
    <row r="550" spans="1:36">
      <c r="A550">
        <f t="shared" ca="1" si="38"/>
        <v>14</v>
      </c>
      <c r="B550" t="s">
        <v>51</v>
      </c>
      <c r="C550" t="str">
        <f ca="1">IF(D550="",OFFSET(AvailabilityFactor!A$1,A550,0),C549)</f>
        <v>D2SOPC3750</v>
      </c>
      <c r="D550" t="str" cm="1">
        <f t="array" aca="1" ref="D550" ca="1">IF(D549="",TS_DRC!$P$5,OFFSET(TS_DRC!P$5,RIGHT(D549,2),0,TRUE))</f>
        <v>TS13</v>
      </c>
      <c r="E550" t="str">
        <f t="shared" ca="1" si="32"/>
        <v>TS13</v>
      </c>
      <c r="F550">
        <f>'[5]PV profile'!$AC21</f>
        <v>0.45695999999999998</v>
      </c>
      <c r="G550">
        <f>IF(F550&lt;1.1,F550,IF(F550&lt;YEAR!$C$2+YEAR!$C$3-2,F550+1,(YEAR!$C$2+YEAR!$C$3-1)&amp;"       :="))</f>
        <v>0.45695999999999998</v>
      </c>
      <c r="H550">
        <f>IF(G550&lt;1.1,G550,IF(G550&lt;YEAR!$C$2+YEAR!$C$3-2,G550+1,(YEAR!$C$2+YEAR!$C$3-1)&amp;"       :="))</f>
        <v>0.45695999999999998</v>
      </c>
      <c r="I550">
        <f>IF(H550&lt;1.1,H550,IF(H550&lt;YEAR!$C$2+YEAR!$C$3-2,H550+1,(YEAR!$C$2+YEAR!$C$3-1)&amp;"       :="))</f>
        <v>0.45695999999999998</v>
      </c>
      <c r="J550">
        <f>IF(I550&lt;1.1,I550,IF(I550&lt;YEAR!$C$2+YEAR!$C$3-2,I550+1,(YEAR!$C$2+YEAR!$C$3-1)&amp;"       :="))</f>
        <v>0.45695999999999998</v>
      </c>
      <c r="K550">
        <f>IF(J550&lt;1.1,J550,IF(J550&lt;YEAR!$C$2+YEAR!$C$3-2,J550+1,(YEAR!$C$2+YEAR!$C$3-1)&amp;"       :="))</f>
        <v>0.45695999999999998</v>
      </c>
      <c r="L550">
        <f>IF(K550&lt;1.1,K550,IF(K550&lt;YEAR!$C$2+YEAR!$C$3-2,K550+1,(YEAR!$C$2+YEAR!$C$3-1)&amp;"       :="))</f>
        <v>0.45695999999999998</v>
      </c>
      <c r="M550">
        <f>IF(L550&lt;1.1,L550,IF(L550&lt;YEAR!$C$2+YEAR!$C$3-2,L550+1,(YEAR!$C$2+YEAR!$C$3-1)&amp;"       :="))</f>
        <v>0.45695999999999998</v>
      </c>
      <c r="N550">
        <f>IF(M550&lt;1.1,M550,IF(M550&lt;YEAR!$C$2+YEAR!$C$3-2,M550+1,(YEAR!$C$2+YEAR!$C$3-1)&amp;"       :="))</f>
        <v>0.45695999999999998</v>
      </c>
      <c r="O550">
        <f>IF(N550&lt;1.1,N550,IF(N550&lt;YEAR!$C$2+YEAR!$C$3-2,N550+1,(YEAR!$C$2+YEAR!$C$3-1)&amp;"       :="))</f>
        <v>0.45695999999999998</v>
      </c>
      <c r="P550">
        <f>IF(O550&lt;1.1,O550,IF(O550&lt;YEAR!$C$2+YEAR!$C$3-2,O550+1,(YEAR!$C$2+YEAR!$C$3-1)&amp;"       :="))</f>
        <v>0.45695999999999998</v>
      </c>
      <c r="Q550">
        <f>IF(P550&lt;1.1,P550,IF(P550&lt;YEAR!$C$2+YEAR!$C$3-2,P550+1,(YEAR!$C$2+YEAR!$C$3-1)&amp;"       :="))</f>
        <v>0.45695999999999998</v>
      </c>
      <c r="R550">
        <f>IF(Q550&lt;1.1,Q550,IF(Q550&lt;YEAR!$C$2+YEAR!$C$3-2,Q550+1,(YEAR!$C$2+YEAR!$C$3-1)&amp;"       :="))</f>
        <v>0.45695999999999998</v>
      </c>
      <c r="S550">
        <f>IF(R550&lt;1.1,R550,IF(R550&lt;YEAR!$C$2+YEAR!$C$3-2,R550+1,(YEAR!$C$2+YEAR!$C$3-1)&amp;"       :="))</f>
        <v>0.45695999999999998</v>
      </c>
      <c r="T550">
        <f>IF(S550&lt;1.1,S550,IF(S550&lt;YEAR!$C$2+YEAR!$C$3-2,S550+1,(YEAR!$C$2+YEAR!$C$3-1)&amp;"       :="))</f>
        <v>0.45695999999999998</v>
      </c>
      <c r="U550">
        <f>IF(T550&lt;1.1,T550,IF(T550&lt;YEAR!$C$2+YEAR!$C$3-2,T550+1,(YEAR!$C$2+YEAR!$C$3-1)&amp;"       :="))</f>
        <v>0.45695999999999998</v>
      </c>
      <c r="V550">
        <f>IF(U550&lt;1.1,U550,IF(U550&lt;YEAR!$C$2+YEAR!$C$3-2,U550+1,(YEAR!$C$2+YEAR!$C$3-1)&amp;"       :="))</f>
        <v>0.45695999999999998</v>
      </c>
      <c r="W550">
        <f>IF(V550&lt;1.1,V550,IF(V550&lt;YEAR!$C$2+YEAR!$C$3-2,V550+1,(YEAR!$C$2+YEAR!$C$3-1)&amp;"       :="))</f>
        <v>0.45695999999999998</v>
      </c>
      <c r="X550">
        <f>IF(W550&lt;1.1,W550,IF(W550&lt;YEAR!$C$2+YEAR!$C$3-2,W550+1,(YEAR!$C$2+YEAR!$C$3-1)&amp;"       :="))</f>
        <v>0.45695999999999998</v>
      </c>
      <c r="Y550">
        <f>IF(X550&lt;1.1,X550,IF(X550&lt;YEAR!$C$2+YEAR!$C$3-2,X550+1,(YEAR!$C$2+YEAR!$C$3-1)&amp;"       :="))</f>
        <v>0.45695999999999998</v>
      </c>
      <c r="Z550">
        <f>IF(Y550&lt;1.1,Y550,IF(Y550&lt;YEAR!$C$2+YEAR!$C$3-2,Y550+1,(YEAR!$C$2+YEAR!$C$3-1)&amp;"       :="))</f>
        <v>0.45695999999999998</v>
      </c>
      <c r="AA550">
        <f>IF(Z550&lt;1.1,Z550,IF(Z550&lt;YEAR!$C$2+YEAR!$C$3-2,Z550+1,(YEAR!$C$2+YEAR!$C$3-1)&amp;"       :="))</f>
        <v>0.45695999999999998</v>
      </c>
      <c r="AB550">
        <f>IF(AA550&lt;1.1,AA550,IF(AA550&lt;YEAR!$C$2+YEAR!$C$3-2,AA550+1,(YEAR!$C$2+YEAR!$C$3-1)&amp;"       :="))</f>
        <v>0.45695999999999998</v>
      </c>
      <c r="AC550">
        <f>IF(AB550&lt;1.1,AB550,IF(AB550&lt;YEAR!$C$2+YEAR!$C$3-2,AB550+1,(YEAR!$C$2+YEAR!$C$3-1)&amp;"       :="))</f>
        <v>0.45695999999999998</v>
      </c>
      <c r="AD550">
        <f>IF(AC550&lt;1.1,AC550,IF(AC550&lt;YEAR!$C$2+YEAR!$C$3-2,AC550+1,(YEAR!$C$2+YEAR!$C$3-1)&amp;"       :="))</f>
        <v>0.45695999999999998</v>
      </c>
      <c r="AE550">
        <f>IF(AD550&lt;1.1,AD550,IF(AD550&lt;YEAR!$C$2+YEAR!$C$3-2,AD550+1,(YEAR!$C$2+YEAR!$C$3-1)&amp;"       :="))</f>
        <v>0.45695999999999998</v>
      </c>
      <c r="AF550">
        <f>IF(AE550&lt;1.1,AE550,IF(AE550&lt;YEAR!$C$2+YEAR!$C$3-2,AE550+1,(YEAR!$C$2+YEAR!$C$3-1)&amp;"       :="))</f>
        <v>0.45695999999999998</v>
      </c>
      <c r="AG550">
        <f>IF(AF550&lt;1.1,AF550,IF(AF550&lt;YEAR!$C$2+YEAR!$C$3-2,AF550+1,(YEAR!$C$2+YEAR!$C$3-1)&amp;"       :="))</f>
        <v>0.45695999999999998</v>
      </c>
      <c r="AH550">
        <f>IF(AG550&lt;1.1,AG550,IF(AG550&lt;YEAR!$C$2+YEAR!$C$3-2,AG550+1,(YEAR!$C$2+YEAR!$C$3-1)&amp;"       :="))</f>
        <v>0.45695999999999998</v>
      </c>
      <c r="AI550">
        <f>IF(AH550&lt;1.1,AH550,IF(AH550&lt;YEAR!$C$2+YEAR!$C$3-2,AH550+1,(YEAR!$C$2+YEAR!$C$3-1)&amp;"       :="))</f>
        <v>0.45695999999999998</v>
      </c>
      <c r="AJ550">
        <f>IF(AI550&lt;1.1,AI550,IF(AI550&lt;YEAR!$C$2+YEAR!$C$3-2,AI550+1,(YEAR!$C$2+YEAR!$C$3-1)&amp;"       :="))</f>
        <v>0.45695999999999998</v>
      </c>
    </row>
    <row r="551" spans="1:36">
      <c r="A551">
        <f t="shared" ca="1" si="38"/>
        <v>14</v>
      </c>
      <c r="B551" t="s">
        <v>51</v>
      </c>
      <c r="C551" t="str">
        <f ca="1">IF(D551="",OFFSET(AvailabilityFactor!A$1,A551,0),C550)</f>
        <v>D2SOPC3750</v>
      </c>
      <c r="D551" t="str" cm="1">
        <f t="array" aca="1" ref="D551" ca="1">IF(D550="",TS_DRC!$P$5,OFFSET(TS_DRC!P$5,RIGHT(D550,2),0,TRUE))</f>
        <v>TS14</v>
      </c>
      <c r="E551" t="str">
        <f t="shared" ca="1" si="32"/>
        <v>TS14</v>
      </c>
      <c r="F551">
        <f>'[5]PV profile'!$AC22</f>
        <v>0.65332000000000001</v>
      </c>
      <c r="G551">
        <f>IF(F551&lt;1.1,F551,IF(F551&lt;YEAR!$C$2+YEAR!$C$3-2,F551+1,(YEAR!$C$2+YEAR!$C$3-1)&amp;"       :="))</f>
        <v>0.65332000000000001</v>
      </c>
      <c r="H551">
        <f>IF(G551&lt;1.1,G551,IF(G551&lt;YEAR!$C$2+YEAR!$C$3-2,G551+1,(YEAR!$C$2+YEAR!$C$3-1)&amp;"       :="))</f>
        <v>0.65332000000000001</v>
      </c>
      <c r="I551">
        <f>IF(H551&lt;1.1,H551,IF(H551&lt;YEAR!$C$2+YEAR!$C$3-2,H551+1,(YEAR!$C$2+YEAR!$C$3-1)&amp;"       :="))</f>
        <v>0.65332000000000001</v>
      </c>
      <c r="J551">
        <f>IF(I551&lt;1.1,I551,IF(I551&lt;YEAR!$C$2+YEAR!$C$3-2,I551+1,(YEAR!$C$2+YEAR!$C$3-1)&amp;"       :="))</f>
        <v>0.65332000000000001</v>
      </c>
      <c r="K551">
        <f>IF(J551&lt;1.1,J551,IF(J551&lt;YEAR!$C$2+YEAR!$C$3-2,J551+1,(YEAR!$C$2+YEAR!$C$3-1)&amp;"       :="))</f>
        <v>0.65332000000000001</v>
      </c>
      <c r="L551">
        <f>IF(K551&lt;1.1,K551,IF(K551&lt;YEAR!$C$2+YEAR!$C$3-2,K551+1,(YEAR!$C$2+YEAR!$C$3-1)&amp;"       :="))</f>
        <v>0.65332000000000001</v>
      </c>
      <c r="M551">
        <f>IF(L551&lt;1.1,L551,IF(L551&lt;YEAR!$C$2+YEAR!$C$3-2,L551+1,(YEAR!$C$2+YEAR!$C$3-1)&amp;"       :="))</f>
        <v>0.65332000000000001</v>
      </c>
      <c r="N551">
        <f>IF(M551&lt;1.1,M551,IF(M551&lt;YEAR!$C$2+YEAR!$C$3-2,M551+1,(YEAR!$C$2+YEAR!$C$3-1)&amp;"       :="))</f>
        <v>0.65332000000000001</v>
      </c>
      <c r="O551">
        <f>IF(N551&lt;1.1,N551,IF(N551&lt;YEAR!$C$2+YEAR!$C$3-2,N551+1,(YEAR!$C$2+YEAR!$C$3-1)&amp;"       :="))</f>
        <v>0.65332000000000001</v>
      </c>
      <c r="P551">
        <f>IF(O551&lt;1.1,O551,IF(O551&lt;YEAR!$C$2+YEAR!$C$3-2,O551+1,(YEAR!$C$2+YEAR!$C$3-1)&amp;"       :="))</f>
        <v>0.65332000000000001</v>
      </c>
      <c r="Q551">
        <f>IF(P551&lt;1.1,P551,IF(P551&lt;YEAR!$C$2+YEAR!$C$3-2,P551+1,(YEAR!$C$2+YEAR!$C$3-1)&amp;"       :="))</f>
        <v>0.65332000000000001</v>
      </c>
      <c r="R551">
        <f>IF(Q551&lt;1.1,Q551,IF(Q551&lt;YEAR!$C$2+YEAR!$C$3-2,Q551+1,(YEAR!$C$2+YEAR!$C$3-1)&amp;"       :="))</f>
        <v>0.65332000000000001</v>
      </c>
      <c r="S551">
        <f>IF(R551&lt;1.1,R551,IF(R551&lt;YEAR!$C$2+YEAR!$C$3-2,R551+1,(YEAR!$C$2+YEAR!$C$3-1)&amp;"       :="))</f>
        <v>0.65332000000000001</v>
      </c>
      <c r="T551">
        <f>IF(S551&lt;1.1,S551,IF(S551&lt;YEAR!$C$2+YEAR!$C$3-2,S551+1,(YEAR!$C$2+YEAR!$C$3-1)&amp;"       :="))</f>
        <v>0.65332000000000001</v>
      </c>
      <c r="U551">
        <f>IF(T551&lt;1.1,T551,IF(T551&lt;YEAR!$C$2+YEAR!$C$3-2,T551+1,(YEAR!$C$2+YEAR!$C$3-1)&amp;"       :="))</f>
        <v>0.65332000000000001</v>
      </c>
      <c r="V551">
        <f>IF(U551&lt;1.1,U551,IF(U551&lt;YEAR!$C$2+YEAR!$C$3-2,U551+1,(YEAR!$C$2+YEAR!$C$3-1)&amp;"       :="))</f>
        <v>0.65332000000000001</v>
      </c>
      <c r="W551">
        <f>IF(V551&lt;1.1,V551,IF(V551&lt;YEAR!$C$2+YEAR!$C$3-2,V551+1,(YEAR!$C$2+YEAR!$C$3-1)&amp;"       :="))</f>
        <v>0.65332000000000001</v>
      </c>
      <c r="X551">
        <f>IF(W551&lt;1.1,W551,IF(W551&lt;YEAR!$C$2+YEAR!$C$3-2,W551+1,(YEAR!$C$2+YEAR!$C$3-1)&amp;"       :="))</f>
        <v>0.65332000000000001</v>
      </c>
      <c r="Y551">
        <f>IF(X551&lt;1.1,X551,IF(X551&lt;YEAR!$C$2+YEAR!$C$3-2,X551+1,(YEAR!$C$2+YEAR!$C$3-1)&amp;"       :="))</f>
        <v>0.65332000000000001</v>
      </c>
      <c r="Z551">
        <f>IF(Y551&lt;1.1,Y551,IF(Y551&lt;YEAR!$C$2+YEAR!$C$3-2,Y551+1,(YEAR!$C$2+YEAR!$C$3-1)&amp;"       :="))</f>
        <v>0.65332000000000001</v>
      </c>
      <c r="AA551">
        <f>IF(Z551&lt;1.1,Z551,IF(Z551&lt;YEAR!$C$2+YEAR!$C$3-2,Z551+1,(YEAR!$C$2+YEAR!$C$3-1)&amp;"       :="))</f>
        <v>0.65332000000000001</v>
      </c>
      <c r="AB551">
        <f>IF(AA551&lt;1.1,AA551,IF(AA551&lt;YEAR!$C$2+YEAR!$C$3-2,AA551+1,(YEAR!$C$2+YEAR!$C$3-1)&amp;"       :="))</f>
        <v>0.65332000000000001</v>
      </c>
      <c r="AC551">
        <f>IF(AB551&lt;1.1,AB551,IF(AB551&lt;YEAR!$C$2+YEAR!$C$3-2,AB551+1,(YEAR!$C$2+YEAR!$C$3-1)&amp;"       :="))</f>
        <v>0.65332000000000001</v>
      </c>
      <c r="AD551">
        <f>IF(AC551&lt;1.1,AC551,IF(AC551&lt;YEAR!$C$2+YEAR!$C$3-2,AC551+1,(YEAR!$C$2+YEAR!$C$3-1)&amp;"       :="))</f>
        <v>0.65332000000000001</v>
      </c>
      <c r="AE551">
        <f>IF(AD551&lt;1.1,AD551,IF(AD551&lt;YEAR!$C$2+YEAR!$C$3-2,AD551+1,(YEAR!$C$2+YEAR!$C$3-1)&amp;"       :="))</f>
        <v>0.65332000000000001</v>
      </c>
      <c r="AF551">
        <f>IF(AE551&lt;1.1,AE551,IF(AE551&lt;YEAR!$C$2+YEAR!$C$3-2,AE551+1,(YEAR!$C$2+YEAR!$C$3-1)&amp;"       :="))</f>
        <v>0.65332000000000001</v>
      </c>
      <c r="AG551">
        <f>IF(AF551&lt;1.1,AF551,IF(AF551&lt;YEAR!$C$2+YEAR!$C$3-2,AF551+1,(YEAR!$C$2+YEAR!$C$3-1)&amp;"       :="))</f>
        <v>0.65332000000000001</v>
      </c>
      <c r="AH551">
        <f>IF(AG551&lt;1.1,AG551,IF(AG551&lt;YEAR!$C$2+YEAR!$C$3-2,AG551+1,(YEAR!$C$2+YEAR!$C$3-1)&amp;"       :="))</f>
        <v>0.65332000000000001</v>
      </c>
      <c r="AI551">
        <f>IF(AH551&lt;1.1,AH551,IF(AH551&lt;YEAR!$C$2+YEAR!$C$3-2,AH551+1,(YEAR!$C$2+YEAR!$C$3-1)&amp;"       :="))</f>
        <v>0.65332000000000001</v>
      </c>
      <c r="AJ551">
        <f>IF(AI551&lt;1.1,AI551,IF(AI551&lt;YEAR!$C$2+YEAR!$C$3-2,AI551+1,(YEAR!$C$2+YEAR!$C$3-1)&amp;"       :="))</f>
        <v>0.65332000000000001</v>
      </c>
    </row>
    <row r="552" spans="1:36">
      <c r="A552">
        <f t="shared" ca="1" si="38"/>
        <v>14</v>
      </c>
      <c r="B552" t="s">
        <v>51</v>
      </c>
      <c r="C552" t="str">
        <f ca="1">IF(D552="",OFFSET(AvailabilityFactor!A$1,A552,0),C551)</f>
        <v>D2SOPC3750</v>
      </c>
      <c r="D552" t="str" cm="1">
        <f t="array" aca="1" ref="D552" ca="1">IF(D551="",TS_DRC!$P$5,OFFSET(TS_DRC!P$5,RIGHT(D551,2),0,TRUE))</f>
        <v>TS15</v>
      </c>
      <c r="E552" t="str">
        <f t="shared" ca="1" si="32"/>
        <v>TS15</v>
      </c>
      <c r="F552">
        <f>'[5]PV profile'!$AC23</f>
        <v>0.63112999999999997</v>
      </c>
      <c r="G552">
        <f>IF(F552&lt;1.1,F552,IF(F552&lt;YEAR!$C$2+YEAR!$C$3-2,F552+1,(YEAR!$C$2+YEAR!$C$3-1)&amp;"       :="))</f>
        <v>0.63112999999999997</v>
      </c>
      <c r="H552">
        <f>IF(G552&lt;1.1,G552,IF(G552&lt;YEAR!$C$2+YEAR!$C$3-2,G552+1,(YEAR!$C$2+YEAR!$C$3-1)&amp;"       :="))</f>
        <v>0.63112999999999997</v>
      </c>
      <c r="I552">
        <f>IF(H552&lt;1.1,H552,IF(H552&lt;YEAR!$C$2+YEAR!$C$3-2,H552+1,(YEAR!$C$2+YEAR!$C$3-1)&amp;"       :="))</f>
        <v>0.63112999999999997</v>
      </c>
      <c r="J552">
        <f>IF(I552&lt;1.1,I552,IF(I552&lt;YEAR!$C$2+YEAR!$C$3-2,I552+1,(YEAR!$C$2+YEAR!$C$3-1)&amp;"       :="))</f>
        <v>0.63112999999999997</v>
      </c>
      <c r="K552">
        <f>IF(J552&lt;1.1,J552,IF(J552&lt;YEAR!$C$2+YEAR!$C$3-2,J552+1,(YEAR!$C$2+YEAR!$C$3-1)&amp;"       :="))</f>
        <v>0.63112999999999997</v>
      </c>
      <c r="L552">
        <f>IF(K552&lt;1.1,K552,IF(K552&lt;YEAR!$C$2+YEAR!$C$3-2,K552+1,(YEAR!$C$2+YEAR!$C$3-1)&amp;"       :="))</f>
        <v>0.63112999999999997</v>
      </c>
      <c r="M552">
        <f>IF(L552&lt;1.1,L552,IF(L552&lt;YEAR!$C$2+YEAR!$C$3-2,L552+1,(YEAR!$C$2+YEAR!$C$3-1)&amp;"       :="))</f>
        <v>0.63112999999999997</v>
      </c>
      <c r="N552">
        <f>IF(M552&lt;1.1,M552,IF(M552&lt;YEAR!$C$2+YEAR!$C$3-2,M552+1,(YEAR!$C$2+YEAR!$C$3-1)&amp;"       :="))</f>
        <v>0.63112999999999997</v>
      </c>
      <c r="O552">
        <f>IF(N552&lt;1.1,N552,IF(N552&lt;YEAR!$C$2+YEAR!$C$3-2,N552+1,(YEAR!$C$2+YEAR!$C$3-1)&amp;"       :="))</f>
        <v>0.63112999999999997</v>
      </c>
      <c r="P552">
        <f>IF(O552&lt;1.1,O552,IF(O552&lt;YEAR!$C$2+YEAR!$C$3-2,O552+1,(YEAR!$C$2+YEAR!$C$3-1)&amp;"       :="))</f>
        <v>0.63112999999999997</v>
      </c>
      <c r="Q552">
        <f>IF(P552&lt;1.1,P552,IF(P552&lt;YEAR!$C$2+YEAR!$C$3-2,P552+1,(YEAR!$C$2+YEAR!$C$3-1)&amp;"       :="))</f>
        <v>0.63112999999999997</v>
      </c>
      <c r="R552">
        <f>IF(Q552&lt;1.1,Q552,IF(Q552&lt;YEAR!$C$2+YEAR!$C$3-2,Q552+1,(YEAR!$C$2+YEAR!$C$3-1)&amp;"       :="))</f>
        <v>0.63112999999999997</v>
      </c>
      <c r="S552">
        <f>IF(R552&lt;1.1,R552,IF(R552&lt;YEAR!$C$2+YEAR!$C$3-2,R552+1,(YEAR!$C$2+YEAR!$C$3-1)&amp;"       :="))</f>
        <v>0.63112999999999997</v>
      </c>
      <c r="T552">
        <f>IF(S552&lt;1.1,S552,IF(S552&lt;YEAR!$C$2+YEAR!$C$3-2,S552+1,(YEAR!$C$2+YEAR!$C$3-1)&amp;"       :="))</f>
        <v>0.63112999999999997</v>
      </c>
      <c r="U552">
        <f>IF(T552&lt;1.1,T552,IF(T552&lt;YEAR!$C$2+YEAR!$C$3-2,T552+1,(YEAR!$C$2+YEAR!$C$3-1)&amp;"       :="))</f>
        <v>0.63112999999999997</v>
      </c>
      <c r="V552">
        <f>IF(U552&lt;1.1,U552,IF(U552&lt;YEAR!$C$2+YEAR!$C$3-2,U552+1,(YEAR!$C$2+YEAR!$C$3-1)&amp;"       :="))</f>
        <v>0.63112999999999997</v>
      </c>
      <c r="W552">
        <f>IF(V552&lt;1.1,V552,IF(V552&lt;YEAR!$C$2+YEAR!$C$3-2,V552+1,(YEAR!$C$2+YEAR!$C$3-1)&amp;"       :="))</f>
        <v>0.63112999999999997</v>
      </c>
      <c r="X552">
        <f>IF(W552&lt;1.1,W552,IF(W552&lt;YEAR!$C$2+YEAR!$C$3-2,W552+1,(YEAR!$C$2+YEAR!$C$3-1)&amp;"       :="))</f>
        <v>0.63112999999999997</v>
      </c>
      <c r="Y552">
        <f>IF(X552&lt;1.1,X552,IF(X552&lt;YEAR!$C$2+YEAR!$C$3-2,X552+1,(YEAR!$C$2+YEAR!$C$3-1)&amp;"       :="))</f>
        <v>0.63112999999999997</v>
      </c>
      <c r="Z552">
        <f>IF(Y552&lt;1.1,Y552,IF(Y552&lt;YEAR!$C$2+YEAR!$C$3-2,Y552+1,(YEAR!$C$2+YEAR!$C$3-1)&amp;"       :="))</f>
        <v>0.63112999999999997</v>
      </c>
      <c r="AA552">
        <f>IF(Z552&lt;1.1,Z552,IF(Z552&lt;YEAR!$C$2+YEAR!$C$3-2,Z552+1,(YEAR!$C$2+YEAR!$C$3-1)&amp;"       :="))</f>
        <v>0.63112999999999997</v>
      </c>
      <c r="AB552">
        <f>IF(AA552&lt;1.1,AA552,IF(AA552&lt;YEAR!$C$2+YEAR!$C$3-2,AA552+1,(YEAR!$C$2+YEAR!$C$3-1)&amp;"       :="))</f>
        <v>0.63112999999999997</v>
      </c>
      <c r="AC552">
        <f>IF(AB552&lt;1.1,AB552,IF(AB552&lt;YEAR!$C$2+YEAR!$C$3-2,AB552+1,(YEAR!$C$2+YEAR!$C$3-1)&amp;"       :="))</f>
        <v>0.63112999999999997</v>
      </c>
      <c r="AD552">
        <f>IF(AC552&lt;1.1,AC552,IF(AC552&lt;YEAR!$C$2+YEAR!$C$3-2,AC552+1,(YEAR!$C$2+YEAR!$C$3-1)&amp;"       :="))</f>
        <v>0.63112999999999997</v>
      </c>
      <c r="AE552">
        <f>IF(AD552&lt;1.1,AD552,IF(AD552&lt;YEAR!$C$2+YEAR!$C$3-2,AD552+1,(YEAR!$C$2+YEAR!$C$3-1)&amp;"       :="))</f>
        <v>0.63112999999999997</v>
      </c>
      <c r="AF552">
        <f>IF(AE552&lt;1.1,AE552,IF(AE552&lt;YEAR!$C$2+YEAR!$C$3-2,AE552+1,(YEAR!$C$2+YEAR!$C$3-1)&amp;"       :="))</f>
        <v>0.63112999999999997</v>
      </c>
      <c r="AG552">
        <f>IF(AF552&lt;1.1,AF552,IF(AF552&lt;YEAR!$C$2+YEAR!$C$3-2,AF552+1,(YEAR!$C$2+YEAR!$C$3-1)&amp;"       :="))</f>
        <v>0.63112999999999997</v>
      </c>
      <c r="AH552">
        <f>IF(AG552&lt;1.1,AG552,IF(AG552&lt;YEAR!$C$2+YEAR!$C$3-2,AG552+1,(YEAR!$C$2+YEAR!$C$3-1)&amp;"       :="))</f>
        <v>0.63112999999999997</v>
      </c>
      <c r="AI552">
        <f>IF(AH552&lt;1.1,AH552,IF(AH552&lt;YEAR!$C$2+YEAR!$C$3-2,AH552+1,(YEAR!$C$2+YEAR!$C$3-1)&amp;"       :="))</f>
        <v>0.63112999999999997</v>
      </c>
      <c r="AJ552">
        <f>IF(AI552&lt;1.1,AI552,IF(AI552&lt;YEAR!$C$2+YEAR!$C$3-2,AI552+1,(YEAR!$C$2+YEAR!$C$3-1)&amp;"       :="))</f>
        <v>0.63112999999999997</v>
      </c>
    </row>
    <row r="553" spans="1:36">
      <c r="A553">
        <f t="shared" ca="1" si="38"/>
        <v>14</v>
      </c>
      <c r="B553" t="s">
        <v>51</v>
      </c>
      <c r="C553" t="str">
        <f ca="1">IF(D553="",OFFSET(AvailabilityFactor!A$1,A553,0),C552)</f>
        <v>D2SOPC3750</v>
      </c>
      <c r="D553" t="str" cm="1">
        <f t="array" aca="1" ref="D553" ca="1">IF(D552="",TS_DRC!$P$5,OFFSET(TS_DRC!P$5,RIGHT(D552,2),0,TRUE))</f>
        <v>TS16</v>
      </c>
      <c r="E553" t="str">
        <f t="shared" ca="1" si="32"/>
        <v>TS16</v>
      </c>
      <c r="F553">
        <f>'[5]PV profile'!$AC24</f>
        <v>0.42748000000000003</v>
      </c>
      <c r="G553">
        <f>IF(F553&lt;1.1,F553,IF(F553&lt;YEAR!$C$2+YEAR!$C$3-2,F553+1,(YEAR!$C$2+YEAR!$C$3-1)&amp;"       :="))</f>
        <v>0.42748000000000003</v>
      </c>
      <c r="H553">
        <f>IF(G553&lt;1.1,G553,IF(G553&lt;YEAR!$C$2+YEAR!$C$3-2,G553+1,(YEAR!$C$2+YEAR!$C$3-1)&amp;"       :="))</f>
        <v>0.42748000000000003</v>
      </c>
      <c r="I553">
        <f>IF(H553&lt;1.1,H553,IF(H553&lt;YEAR!$C$2+YEAR!$C$3-2,H553+1,(YEAR!$C$2+YEAR!$C$3-1)&amp;"       :="))</f>
        <v>0.42748000000000003</v>
      </c>
      <c r="J553">
        <f>IF(I553&lt;1.1,I553,IF(I553&lt;YEAR!$C$2+YEAR!$C$3-2,I553+1,(YEAR!$C$2+YEAR!$C$3-1)&amp;"       :="))</f>
        <v>0.42748000000000003</v>
      </c>
      <c r="K553">
        <f>IF(J553&lt;1.1,J553,IF(J553&lt;YEAR!$C$2+YEAR!$C$3-2,J553+1,(YEAR!$C$2+YEAR!$C$3-1)&amp;"       :="))</f>
        <v>0.42748000000000003</v>
      </c>
      <c r="L553">
        <f>IF(K553&lt;1.1,K553,IF(K553&lt;YEAR!$C$2+YEAR!$C$3-2,K553+1,(YEAR!$C$2+YEAR!$C$3-1)&amp;"       :="))</f>
        <v>0.42748000000000003</v>
      </c>
      <c r="M553">
        <f>IF(L553&lt;1.1,L553,IF(L553&lt;YEAR!$C$2+YEAR!$C$3-2,L553+1,(YEAR!$C$2+YEAR!$C$3-1)&amp;"       :="))</f>
        <v>0.42748000000000003</v>
      </c>
      <c r="N553">
        <f>IF(M553&lt;1.1,M553,IF(M553&lt;YEAR!$C$2+YEAR!$C$3-2,M553+1,(YEAR!$C$2+YEAR!$C$3-1)&amp;"       :="))</f>
        <v>0.42748000000000003</v>
      </c>
      <c r="O553">
        <f>IF(N553&lt;1.1,N553,IF(N553&lt;YEAR!$C$2+YEAR!$C$3-2,N553+1,(YEAR!$C$2+YEAR!$C$3-1)&amp;"       :="))</f>
        <v>0.42748000000000003</v>
      </c>
      <c r="P553">
        <f>IF(O553&lt;1.1,O553,IF(O553&lt;YEAR!$C$2+YEAR!$C$3-2,O553+1,(YEAR!$C$2+YEAR!$C$3-1)&amp;"       :="))</f>
        <v>0.42748000000000003</v>
      </c>
      <c r="Q553">
        <f>IF(P553&lt;1.1,P553,IF(P553&lt;YEAR!$C$2+YEAR!$C$3-2,P553+1,(YEAR!$C$2+YEAR!$C$3-1)&amp;"       :="))</f>
        <v>0.42748000000000003</v>
      </c>
      <c r="R553">
        <f>IF(Q553&lt;1.1,Q553,IF(Q553&lt;YEAR!$C$2+YEAR!$C$3-2,Q553+1,(YEAR!$C$2+YEAR!$C$3-1)&amp;"       :="))</f>
        <v>0.42748000000000003</v>
      </c>
      <c r="S553">
        <f>IF(R553&lt;1.1,R553,IF(R553&lt;YEAR!$C$2+YEAR!$C$3-2,R553+1,(YEAR!$C$2+YEAR!$C$3-1)&amp;"       :="))</f>
        <v>0.42748000000000003</v>
      </c>
      <c r="T553">
        <f>IF(S553&lt;1.1,S553,IF(S553&lt;YEAR!$C$2+YEAR!$C$3-2,S553+1,(YEAR!$C$2+YEAR!$C$3-1)&amp;"       :="))</f>
        <v>0.42748000000000003</v>
      </c>
      <c r="U553">
        <f>IF(T553&lt;1.1,T553,IF(T553&lt;YEAR!$C$2+YEAR!$C$3-2,T553+1,(YEAR!$C$2+YEAR!$C$3-1)&amp;"       :="))</f>
        <v>0.42748000000000003</v>
      </c>
      <c r="V553">
        <f>IF(U553&lt;1.1,U553,IF(U553&lt;YEAR!$C$2+YEAR!$C$3-2,U553+1,(YEAR!$C$2+YEAR!$C$3-1)&amp;"       :="))</f>
        <v>0.42748000000000003</v>
      </c>
      <c r="W553">
        <f>IF(V553&lt;1.1,V553,IF(V553&lt;YEAR!$C$2+YEAR!$C$3-2,V553+1,(YEAR!$C$2+YEAR!$C$3-1)&amp;"       :="))</f>
        <v>0.42748000000000003</v>
      </c>
      <c r="X553">
        <f>IF(W553&lt;1.1,W553,IF(W553&lt;YEAR!$C$2+YEAR!$C$3-2,W553+1,(YEAR!$C$2+YEAR!$C$3-1)&amp;"       :="))</f>
        <v>0.42748000000000003</v>
      </c>
      <c r="Y553">
        <f>IF(X553&lt;1.1,X553,IF(X553&lt;YEAR!$C$2+YEAR!$C$3-2,X553+1,(YEAR!$C$2+YEAR!$C$3-1)&amp;"       :="))</f>
        <v>0.42748000000000003</v>
      </c>
      <c r="Z553">
        <f>IF(Y553&lt;1.1,Y553,IF(Y553&lt;YEAR!$C$2+YEAR!$C$3-2,Y553+1,(YEAR!$C$2+YEAR!$C$3-1)&amp;"       :="))</f>
        <v>0.42748000000000003</v>
      </c>
      <c r="AA553">
        <f>IF(Z553&lt;1.1,Z553,IF(Z553&lt;YEAR!$C$2+YEAR!$C$3-2,Z553+1,(YEAR!$C$2+YEAR!$C$3-1)&amp;"       :="))</f>
        <v>0.42748000000000003</v>
      </c>
      <c r="AB553">
        <f>IF(AA553&lt;1.1,AA553,IF(AA553&lt;YEAR!$C$2+YEAR!$C$3-2,AA553+1,(YEAR!$C$2+YEAR!$C$3-1)&amp;"       :="))</f>
        <v>0.42748000000000003</v>
      </c>
      <c r="AC553">
        <f>IF(AB553&lt;1.1,AB553,IF(AB553&lt;YEAR!$C$2+YEAR!$C$3-2,AB553+1,(YEAR!$C$2+YEAR!$C$3-1)&amp;"       :="))</f>
        <v>0.42748000000000003</v>
      </c>
      <c r="AD553">
        <f>IF(AC553&lt;1.1,AC553,IF(AC553&lt;YEAR!$C$2+YEAR!$C$3-2,AC553+1,(YEAR!$C$2+YEAR!$C$3-1)&amp;"       :="))</f>
        <v>0.42748000000000003</v>
      </c>
      <c r="AE553">
        <f>IF(AD553&lt;1.1,AD553,IF(AD553&lt;YEAR!$C$2+YEAR!$C$3-2,AD553+1,(YEAR!$C$2+YEAR!$C$3-1)&amp;"       :="))</f>
        <v>0.42748000000000003</v>
      </c>
      <c r="AF553">
        <f>IF(AE553&lt;1.1,AE553,IF(AE553&lt;YEAR!$C$2+YEAR!$C$3-2,AE553+1,(YEAR!$C$2+YEAR!$C$3-1)&amp;"       :="))</f>
        <v>0.42748000000000003</v>
      </c>
      <c r="AG553">
        <f>IF(AF553&lt;1.1,AF553,IF(AF553&lt;YEAR!$C$2+YEAR!$C$3-2,AF553+1,(YEAR!$C$2+YEAR!$C$3-1)&amp;"       :="))</f>
        <v>0.42748000000000003</v>
      </c>
      <c r="AH553">
        <f>IF(AG553&lt;1.1,AG553,IF(AG553&lt;YEAR!$C$2+YEAR!$C$3-2,AG553+1,(YEAR!$C$2+YEAR!$C$3-1)&amp;"       :="))</f>
        <v>0.42748000000000003</v>
      </c>
      <c r="AI553">
        <f>IF(AH553&lt;1.1,AH553,IF(AH553&lt;YEAR!$C$2+YEAR!$C$3-2,AH553+1,(YEAR!$C$2+YEAR!$C$3-1)&amp;"       :="))</f>
        <v>0.42748000000000003</v>
      </c>
      <c r="AJ553">
        <f>IF(AI553&lt;1.1,AI553,IF(AI553&lt;YEAR!$C$2+YEAR!$C$3-2,AI553+1,(YEAR!$C$2+YEAR!$C$3-1)&amp;"       :="))</f>
        <v>0.42748000000000003</v>
      </c>
    </row>
    <row r="554" spans="1:36">
      <c r="A554">
        <f t="shared" ca="1" si="38"/>
        <v>14</v>
      </c>
      <c r="B554" t="s">
        <v>51</v>
      </c>
      <c r="C554" t="str">
        <f ca="1">IF(D554="",OFFSET(AvailabilityFactor!A$1,A554,0),C553)</f>
        <v>D2SOPC3750</v>
      </c>
      <c r="D554" t="str" cm="1">
        <f t="array" aca="1" ref="D554" ca="1">IF(D553="",TS_DRC!$P$5,OFFSET(TS_DRC!P$5,RIGHT(D553,2),0,TRUE))</f>
        <v>TS17</v>
      </c>
      <c r="E554" t="str">
        <f t="shared" ca="1" si="32"/>
        <v>TS17</v>
      </c>
      <c r="F554">
        <f>'[5]PV profile'!$AC25</f>
        <v>0.12565999999999999</v>
      </c>
      <c r="G554">
        <f>IF(F554&lt;1.1,F554,IF(F554&lt;YEAR!$C$2+YEAR!$C$3-2,F554+1,(YEAR!$C$2+YEAR!$C$3-1)&amp;"       :="))</f>
        <v>0.12565999999999999</v>
      </c>
      <c r="H554">
        <f>IF(G554&lt;1.1,G554,IF(G554&lt;YEAR!$C$2+YEAR!$C$3-2,G554+1,(YEAR!$C$2+YEAR!$C$3-1)&amp;"       :="))</f>
        <v>0.12565999999999999</v>
      </c>
      <c r="I554">
        <f>IF(H554&lt;1.1,H554,IF(H554&lt;YEAR!$C$2+YEAR!$C$3-2,H554+1,(YEAR!$C$2+YEAR!$C$3-1)&amp;"       :="))</f>
        <v>0.12565999999999999</v>
      </c>
      <c r="J554">
        <f>IF(I554&lt;1.1,I554,IF(I554&lt;YEAR!$C$2+YEAR!$C$3-2,I554+1,(YEAR!$C$2+YEAR!$C$3-1)&amp;"       :="))</f>
        <v>0.12565999999999999</v>
      </c>
      <c r="K554">
        <f>IF(J554&lt;1.1,J554,IF(J554&lt;YEAR!$C$2+YEAR!$C$3-2,J554+1,(YEAR!$C$2+YEAR!$C$3-1)&amp;"       :="))</f>
        <v>0.12565999999999999</v>
      </c>
      <c r="L554">
        <f>IF(K554&lt;1.1,K554,IF(K554&lt;YEAR!$C$2+YEAR!$C$3-2,K554+1,(YEAR!$C$2+YEAR!$C$3-1)&amp;"       :="))</f>
        <v>0.12565999999999999</v>
      </c>
      <c r="M554">
        <f>IF(L554&lt;1.1,L554,IF(L554&lt;YEAR!$C$2+YEAR!$C$3-2,L554+1,(YEAR!$C$2+YEAR!$C$3-1)&amp;"       :="))</f>
        <v>0.12565999999999999</v>
      </c>
      <c r="N554">
        <f>IF(M554&lt;1.1,M554,IF(M554&lt;YEAR!$C$2+YEAR!$C$3-2,M554+1,(YEAR!$C$2+YEAR!$C$3-1)&amp;"       :="))</f>
        <v>0.12565999999999999</v>
      </c>
      <c r="O554">
        <f>IF(N554&lt;1.1,N554,IF(N554&lt;YEAR!$C$2+YEAR!$C$3-2,N554+1,(YEAR!$C$2+YEAR!$C$3-1)&amp;"       :="))</f>
        <v>0.12565999999999999</v>
      </c>
      <c r="P554">
        <f>IF(O554&lt;1.1,O554,IF(O554&lt;YEAR!$C$2+YEAR!$C$3-2,O554+1,(YEAR!$C$2+YEAR!$C$3-1)&amp;"       :="))</f>
        <v>0.12565999999999999</v>
      </c>
      <c r="Q554">
        <f>IF(P554&lt;1.1,P554,IF(P554&lt;YEAR!$C$2+YEAR!$C$3-2,P554+1,(YEAR!$C$2+YEAR!$C$3-1)&amp;"       :="))</f>
        <v>0.12565999999999999</v>
      </c>
      <c r="R554">
        <f>IF(Q554&lt;1.1,Q554,IF(Q554&lt;YEAR!$C$2+YEAR!$C$3-2,Q554+1,(YEAR!$C$2+YEAR!$C$3-1)&amp;"       :="))</f>
        <v>0.12565999999999999</v>
      </c>
      <c r="S554">
        <f>IF(R554&lt;1.1,R554,IF(R554&lt;YEAR!$C$2+YEAR!$C$3-2,R554+1,(YEAR!$C$2+YEAR!$C$3-1)&amp;"       :="))</f>
        <v>0.12565999999999999</v>
      </c>
      <c r="T554">
        <f>IF(S554&lt;1.1,S554,IF(S554&lt;YEAR!$C$2+YEAR!$C$3-2,S554+1,(YEAR!$C$2+YEAR!$C$3-1)&amp;"       :="))</f>
        <v>0.12565999999999999</v>
      </c>
      <c r="U554">
        <f>IF(T554&lt;1.1,T554,IF(T554&lt;YEAR!$C$2+YEAR!$C$3-2,T554+1,(YEAR!$C$2+YEAR!$C$3-1)&amp;"       :="))</f>
        <v>0.12565999999999999</v>
      </c>
      <c r="V554">
        <f>IF(U554&lt;1.1,U554,IF(U554&lt;YEAR!$C$2+YEAR!$C$3-2,U554+1,(YEAR!$C$2+YEAR!$C$3-1)&amp;"       :="))</f>
        <v>0.12565999999999999</v>
      </c>
      <c r="W554">
        <f>IF(V554&lt;1.1,V554,IF(V554&lt;YEAR!$C$2+YEAR!$C$3-2,V554+1,(YEAR!$C$2+YEAR!$C$3-1)&amp;"       :="))</f>
        <v>0.12565999999999999</v>
      </c>
      <c r="X554">
        <f>IF(W554&lt;1.1,W554,IF(W554&lt;YEAR!$C$2+YEAR!$C$3-2,W554+1,(YEAR!$C$2+YEAR!$C$3-1)&amp;"       :="))</f>
        <v>0.12565999999999999</v>
      </c>
      <c r="Y554">
        <f>IF(X554&lt;1.1,X554,IF(X554&lt;YEAR!$C$2+YEAR!$C$3-2,X554+1,(YEAR!$C$2+YEAR!$C$3-1)&amp;"       :="))</f>
        <v>0.12565999999999999</v>
      </c>
      <c r="Z554">
        <f>IF(Y554&lt;1.1,Y554,IF(Y554&lt;YEAR!$C$2+YEAR!$C$3-2,Y554+1,(YEAR!$C$2+YEAR!$C$3-1)&amp;"       :="))</f>
        <v>0.12565999999999999</v>
      </c>
      <c r="AA554">
        <f>IF(Z554&lt;1.1,Z554,IF(Z554&lt;YEAR!$C$2+YEAR!$C$3-2,Z554+1,(YEAR!$C$2+YEAR!$C$3-1)&amp;"       :="))</f>
        <v>0.12565999999999999</v>
      </c>
      <c r="AB554">
        <f>IF(AA554&lt;1.1,AA554,IF(AA554&lt;YEAR!$C$2+YEAR!$C$3-2,AA554+1,(YEAR!$C$2+YEAR!$C$3-1)&amp;"       :="))</f>
        <v>0.12565999999999999</v>
      </c>
      <c r="AC554">
        <f>IF(AB554&lt;1.1,AB554,IF(AB554&lt;YEAR!$C$2+YEAR!$C$3-2,AB554+1,(YEAR!$C$2+YEAR!$C$3-1)&amp;"       :="))</f>
        <v>0.12565999999999999</v>
      </c>
      <c r="AD554">
        <f>IF(AC554&lt;1.1,AC554,IF(AC554&lt;YEAR!$C$2+YEAR!$C$3-2,AC554+1,(YEAR!$C$2+YEAR!$C$3-1)&amp;"       :="))</f>
        <v>0.12565999999999999</v>
      </c>
      <c r="AE554">
        <f>IF(AD554&lt;1.1,AD554,IF(AD554&lt;YEAR!$C$2+YEAR!$C$3-2,AD554+1,(YEAR!$C$2+YEAR!$C$3-1)&amp;"       :="))</f>
        <v>0.12565999999999999</v>
      </c>
      <c r="AF554">
        <f>IF(AE554&lt;1.1,AE554,IF(AE554&lt;YEAR!$C$2+YEAR!$C$3-2,AE554+1,(YEAR!$C$2+YEAR!$C$3-1)&amp;"       :="))</f>
        <v>0.12565999999999999</v>
      </c>
      <c r="AG554">
        <f>IF(AF554&lt;1.1,AF554,IF(AF554&lt;YEAR!$C$2+YEAR!$C$3-2,AF554+1,(YEAR!$C$2+YEAR!$C$3-1)&amp;"       :="))</f>
        <v>0.12565999999999999</v>
      </c>
      <c r="AH554">
        <f>IF(AG554&lt;1.1,AG554,IF(AG554&lt;YEAR!$C$2+YEAR!$C$3-2,AG554+1,(YEAR!$C$2+YEAR!$C$3-1)&amp;"       :="))</f>
        <v>0.12565999999999999</v>
      </c>
      <c r="AI554">
        <f>IF(AH554&lt;1.1,AH554,IF(AH554&lt;YEAR!$C$2+YEAR!$C$3-2,AH554+1,(YEAR!$C$2+YEAR!$C$3-1)&amp;"       :="))</f>
        <v>0.12565999999999999</v>
      </c>
      <c r="AJ554">
        <f>IF(AI554&lt;1.1,AI554,IF(AI554&lt;YEAR!$C$2+YEAR!$C$3-2,AI554+1,(YEAR!$C$2+YEAR!$C$3-1)&amp;"       :="))</f>
        <v>0.12565999999999999</v>
      </c>
    </row>
    <row r="555" spans="1:36">
      <c r="A555">
        <f t="shared" ca="1" si="38"/>
        <v>14</v>
      </c>
      <c r="B555" t="s">
        <v>51</v>
      </c>
      <c r="C555" t="str">
        <f ca="1">IF(D555="",OFFSET(AvailabilityFactor!A$1,A555,0),C554)</f>
        <v>D2SOPC3750</v>
      </c>
      <c r="D555" t="str" cm="1">
        <f t="array" aca="1" ref="D555" ca="1">IF(D554="",TS_DRC!$P$5,OFFSET(TS_DRC!P$5,RIGHT(D554,2),0,TRUE))</f>
        <v>TS18</v>
      </c>
      <c r="E555" t="str">
        <f t="shared" ca="1" si="32"/>
        <v>TS18</v>
      </c>
      <c r="F555">
        <f>'[5]PV profile'!$AC26</f>
        <v>5.6999999999999998E-4</v>
      </c>
      <c r="G555">
        <f>IF(F555&lt;1.1,F555,IF(F555&lt;YEAR!$C$2+YEAR!$C$3-2,F555+1,(YEAR!$C$2+YEAR!$C$3-1)&amp;"       :="))</f>
        <v>5.6999999999999998E-4</v>
      </c>
      <c r="H555">
        <f>IF(G555&lt;1.1,G555,IF(G555&lt;YEAR!$C$2+YEAR!$C$3-2,G555+1,(YEAR!$C$2+YEAR!$C$3-1)&amp;"       :="))</f>
        <v>5.6999999999999998E-4</v>
      </c>
      <c r="I555">
        <f>IF(H555&lt;1.1,H555,IF(H555&lt;YEAR!$C$2+YEAR!$C$3-2,H555+1,(YEAR!$C$2+YEAR!$C$3-1)&amp;"       :="))</f>
        <v>5.6999999999999998E-4</v>
      </c>
      <c r="J555">
        <f>IF(I555&lt;1.1,I555,IF(I555&lt;YEAR!$C$2+YEAR!$C$3-2,I555+1,(YEAR!$C$2+YEAR!$C$3-1)&amp;"       :="))</f>
        <v>5.6999999999999998E-4</v>
      </c>
      <c r="K555">
        <f>IF(J555&lt;1.1,J555,IF(J555&lt;YEAR!$C$2+YEAR!$C$3-2,J555+1,(YEAR!$C$2+YEAR!$C$3-1)&amp;"       :="))</f>
        <v>5.6999999999999998E-4</v>
      </c>
      <c r="L555">
        <f>IF(K555&lt;1.1,K555,IF(K555&lt;YEAR!$C$2+YEAR!$C$3-2,K555+1,(YEAR!$C$2+YEAR!$C$3-1)&amp;"       :="))</f>
        <v>5.6999999999999998E-4</v>
      </c>
      <c r="M555">
        <f>IF(L555&lt;1.1,L555,IF(L555&lt;YEAR!$C$2+YEAR!$C$3-2,L555+1,(YEAR!$C$2+YEAR!$C$3-1)&amp;"       :="))</f>
        <v>5.6999999999999998E-4</v>
      </c>
      <c r="N555">
        <f>IF(M555&lt;1.1,M555,IF(M555&lt;YEAR!$C$2+YEAR!$C$3-2,M555+1,(YEAR!$C$2+YEAR!$C$3-1)&amp;"       :="))</f>
        <v>5.6999999999999998E-4</v>
      </c>
      <c r="O555">
        <f>IF(N555&lt;1.1,N555,IF(N555&lt;YEAR!$C$2+YEAR!$C$3-2,N555+1,(YEAR!$C$2+YEAR!$C$3-1)&amp;"       :="))</f>
        <v>5.6999999999999998E-4</v>
      </c>
      <c r="P555">
        <f>IF(O555&lt;1.1,O555,IF(O555&lt;YEAR!$C$2+YEAR!$C$3-2,O555+1,(YEAR!$C$2+YEAR!$C$3-1)&amp;"       :="))</f>
        <v>5.6999999999999998E-4</v>
      </c>
      <c r="Q555">
        <f>IF(P555&lt;1.1,P555,IF(P555&lt;YEAR!$C$2+YEAR!$C$3-2,P555+1,(YEAR!$C$2+YEAR!$C$3-1)&amp;"       :="))</f>
        <v>5.6999999999999998E-4</v>
      </c>
      <c r="R555">
        <f>IF(Q555&lt;1.1,Q555,IF(Q555&lt;YEAR!$C$2+YEAR!$C$3-2,Q555+1,(YEAR!$C$2+YEAR!$C$3-1)&amp;"       :="))</f>
        <v>5.6999999999999998E-4</v>
      </c>
      <c r="S555">
        <f>IF(R555&lt;1.1,R555,IF(R555&lt;YEAR!$C$2+YEAR!$C$3-2,R555+1,(YEAR!$C$2+YEAR!$C$3-1)&amp;"       :="))</f>
        <v>5.6999999999999998E-4</v>
      </c>
      <c r="T555">
        <f>IF(S555&lt;1.1,S555,IF(S555&lt;YEAR!$C$2+YEAR!$C$3-2,S555+1,(YEAR!$C$2+YEAR!$C$3-1)&amp;"       :="))</f>
        <v>5.6999999999999998E-4</v>
      </c>
      <c r="U555">
        <f>IF(T555&lt;1.1,T555,IF(T555&lt;YEAR!$C$2+YEAR!$C$3-2,T555+1,(YEAR!$C$2+YEAR!$C$3-1)&amp;"       :="))</f>
        <v>5.6999999999999998E-4</v>
      </c>
      <c r="V555">
        <f>IF(U555&lt;1.1,U555,IF(U555&lt;YEAR!$C$2+YEAR!$C$3-2,U555+1,(YEAR!$C$2+YEAR!$C$3-1)&amp;"       :="))</f>
        <v>5.6999999999999998E-4</v>
      </c>
      <c r="W555">
        <f>IF(V555&lt;1.1,V555,IF(V555&lt;YEAR!$C$2+YEAR!$C$3-2,V555+1,(YEAR!$C$2+YEAR!$C$3-1)&amp;"       :="))</f>
        <v>5.6999999999999998E-4</v>
      </c>
      <c r="X555">
        <f>IF(W555&lt;1.1,W555,IF(W555&lt;YEAR!$C$2+YEAR!$C$3-2,W555+1,(YEAR!$C$2+YEAR!$C$3-1)&amp;"       :="))</f>
        <v>5.6999999999999998E-4</v>
      </c>
      <c r="Y555">
        <f>IF(X555&lt;1.1,X555,IF(X555&lt;YEAR!$C$2+YEAR!$C$3-2,X555+1,(YEAR!$C$2+YEAR!$C$3-1)&amp;"       :="))</f>
        <v>5.6999999999999998E-4</v>
      </c>
      <c r="Z555">
        <f>IF(Y555&lt;1.1,Y555,IF(Y555&lt;YEAR!$C$2+YEAR!$C$3-2,Y555+1,(YEAR!$C$2+YEAR!$C$3-1)&amp;"       :="))</f>
        <v>5.6999999999999998E-4</v>
      </c>
      <c r="AA555">
        <f>IF(Z555&lt;1.1,Z555,IF(Z555&lt;YEAR!$C$2+YEAR!$C$3-2,Z555+1,(YEAR!$C$2+YEAR!$C$3-1)&amp;"       :="))</f>
        <v>5.6999999999999998E-4</v>
      </c>
      <c r="AB555">
        <f>IF(AA555&lt;1.1,AA555,IF(AA555&lt;YEAR!$C$2+YEAR!$C$3-2,AA555+1,(YEAR!$C$2+YEAR!$C$3-1)&amp;"       :="))</f>
        <v>5.6999999999999998E-4</v>
      </c>
      <c r="AC555">
        <f>IF(AB555&lt;1.1,AB555,IF(AB555&lt;YEAR!$C$2+YEAR!$C$3-2,AB555+1,(YEAR!$C$2+YEAR!$C$3-1)&amp;"       :="))</f>
        <v>5.6999999999999998E-4</v>
      </c>
      <c r="AD555">
        <f>IF(AC555&lt;1.1,AC555,IF(AC555&lt;YEAR!$C$2+YEAR!$C$3-2,AC555+1,(YEAR!$C$2+YEAR!$C$3-1)&amp;"       :="))</f>
        <v>5.6999999999999998E-4</v>
      </c>
      <c r="AE555">
        <f>IF(AD555&lt;1.1,AD555,IF(AD555&lt;YEAR!$C$2+YEAR!$C$3-2,AD555+1,(YEAR!$C$2+YEAR!$C$3-1)&amp;"       :="))</f>
        <v>5.6999999999999998E-4</v>
      </c>
      <c r="AF555">
        <f>IF(AE555&lt;1.1,AE555,IF(AE555&lt;YEAR!$C$2+YEAR!$C$3-2,AE555+1,(YEAR!$C$2+YEAR!$C$3-1)&amp;"       :="))</f>
        <v>5.6999999999999998E-4</v>
      </c>
      <c r="AG555">
        <f>IF(AF555&lt;1.1,AF555,IF(AF555&lt;YEAR!$C$2+YEAR!$C$3-2,AF555+1,(YEAR!$C$2+YEAR!$C$3-1)&amp;"       :="))</f>
        <v>5.6999999999999998E-4</v>
      </c>
      <c r="AH555">
        <f>IF(AG555&lt;1.1,AG555,IF(AG555&lt;YEAR!$C$2+YEAR!$C$3-2,AG555+1,(YEAR!$C$2+YEAR!$C$3-1)&amp;"       :="))</f>
        <v>5.6999999999999998E-4</v>
      </c>
      <c r="AI555">
        <f>IF(AH555&lt;1.1,AH555,IF(AH555&lt;YEAR!$C$2+YEAR!$C$3-2,AH555+1,(YEAR!$C$2+YEAR!$C$3-1)&amp;"       :="))</f>
        <v>5.6999999999999998E-4</v>
      </c>
      <c r="AJ555">
        <f>IF(AI555&lt;1.1,AI555,IF(AI555&lt;YEAR!$C$2+YEAR!$C$3-2,AI555+1,(YEAR!$C$2+YEAR!$C$3-1)&amp;"       :="))</f>
        <v>5.6999999999999998E-4</v>
      </c>
    </row>
    <row r="556" spans="1:36">
      <c r="A556">
        <f t="shared" ca="1" si="38"/>
        <v>14</v>
      </c>
      <c r="B556" t="s">
        <v>51</v>
      </c>
      <c r="C556" t="str">
        <f ca="1">IF(D556="",OFFSET(AvailabilityFactor!A$1,A556,0),C555)</f>
        <v>D2SOPC3750</v>
      </c>
      <c r="D556" t="str" cm="1">
        <f t="array" aca="1" ref="D556" ca="1">IF(D555="",TS_DRC!$P$5,OFFSET(TS_DRC!P$5,RIGHT(D555,2),0,TRUE))</f>
        <v>TS19</v>
      </c>
      <c r="E556" t="str">
        <f t="shared" ca="1" si="32"/>
        <v>TS19</v>
      </c>
      <c r="F556">
        <f>'[5]PV profile'!$AC27</f>
        <v>0</v>
      </c>
      <c r="G556">
        <f>IF(F556&lt;1.1,F556,IF(F556&lt;YEAR!$C$2+YEAR!$C$3-2,F556+1,(YEAR!$C$2+YEAR!$C$3-1)&amp;"       :="))</f>
        <v>0</v>
      </c>
      <c r="H556">
        <f>IF(G556&lt;1.1,G556,IF(G556&lt;YEAR!$C$2+YEAR!$C$3-2,G556+1,(YEAR!$C$2+YEAR!$C$3-1)&amp;"       :="))</f>
        <v>0</v>
      </c>
      <c r="I556">
        <f>IF(H556&lt;1.1,H556,IF(H556&lt;YEAR!$C$2+YEAR!$C$3-2,H556+1,(YEAR!$C$2+YEAR!$C$3-1)&amp;"       :="))</f>
        <v>0</v>
      </c>
      <c r="J556">
        <f>IF(I556&lt;1.1,I556,IF(I556&lt;YEAR!$C$2+YEAR!$C$3-2,I556+1,(YEAR!$C$2+YEAR!$C$3-1)&amp;"       :="))</f>
        <v>0</v>
      </c>
      <c r="K556">
        <f>IF(J556&lt;1.1,J556,IF(J556&lt;YEAR!$C$2+YEAR!$C$3-2,J556+1,(YEAR!$C$2+YEAR!$C$3-1)&amp;"       :="))</f>
        <v>0</v>
      </c>
      <c r="L556">
        <f>IF(K556&lt;1.1,K556,IF(K556&lt;YEAR!$C$2+YEAR!$C$3-2,K556+1,(YEAR!$C$2+YEAR!$C$3-1)&amp;"       :="))</f>
        <v>0</v>
      </c>
      <c r="M556">
        <f>IF(L556&lt;1.1,L556,IF(L556&lt;YEAR!$C$2+YEAR!$C$3-2,L556+1,(YEAR!$C$2+YEAR!$C$3-1)&amp;"       :="))</f>
        <v>0</v>
      </c>
      <c r="N556">
        <f>IF(M556&lt;1.1,M556,IF(M556&lt;YEAR!$C$2+YEAR!$C$3-2,M556+1,(YEAR!$C$2+YEAR!$C$3-1)&amp;"       :="))</f>
        <v>0</v>
      </c>
      <c r="O556">
        <f>IF(N556&lt;1.1,N556,IF(N556&lt;YEAR!$C$2+YEAR!$C$3-2,N556+1,(YEAR!$C$2+YEAR!$C$3-1)&amp;"       :="))</f>
        <v>0</v>
      </c>
      <c r="P556">
        <f>IF(O556&lt;1.1,O556,IF(O556&lt;YEAR!$C$2+YEAR!$C$3-2,O556+1,(YEAR!$C$2+YEAR!$C$3-1)&amp;"       :="))</f>
        <v>0</v>
      </c>
      <c r="Q556">
        <f>IF(P556&lt;1.1,P556,IF(P556&lt;YEAR!$C$2+YEAR!$C$3-2,P556+1,(YEAR!$C$2+YEAR!$C$3-1)&amp;"       :="))</f>
        <v>0</v>
      </c>
      <c r="R556">
        <f>IF(Q556&lt;1.1,Q556,IF(Q556&lt;YEAR!$C$2+YEAR!$C$3-2,Q556+1,(YEAR!$C$2+YEAR!$C$3-1)&amp;"       :="))</f>
        <v>0</v>
      </c>
      <c r="S556">
        <f>IF(R556&lt;1.1,R556,IF(R556&lt;YEAR!$C$2+YEAR!$C$3-2,R556+1,(YEAR!$C$2+YEAR!$C$3-1)&amp;"       :="))</f>
        <v>0</v>
      </c>
      <c r="T556">
        <f>IF(S556&lt;1.1,S556,IF(S556&lt;YEAR!$C$2+YEAR!$C$3-2,S556+1,(YEAR!$C$2+YEAR!$C$3-1)&amp;"       :="))</f>
        <v>0</v>
      </c>
      <c r="U556">
        <f>IF(T556&lt;1.1,T556,IF(T556&lt;YEAR!$C$2+YEAR!$C$3-2,T556+1,(YEAR!$C$2+YEAR!$C$3-1)&amp;"       :="))</f>
        <v>0</v>
      </c>
      <c r="V556">
        <f>IF(U556&lt;1.1,U556,IF(U556&lt;YEAR!$C$2+YEAR!$C$3-2,U556+1,(YEAR!$C$2+YEAR!$C$3-1)&amp;"       :="))</f>
        <v>0</v>
      </c>
      <c r="W556">
        <f>IF(V556&lt;1.1,V556,IF(V556&lt;YEAR!$C$2+YEAR!$C$3-2,V556+1,(YEAR!$C$2+YEAR!$C$3-1)&amp;"       :="))</f>
        <v>0</v>
      </c>
      <c r="X556">
        <f>IF(W556&lt;1.1,W556,IF(W556&lt;YEAR!$C$2+YEAR!$C$3-2,W556+1,(YEAR!$C$2+YEAR!$C$3-1)&amp;"       :="))</f>
        <v>0</v>
      </c>
      <c r="Y556">
        <f>IF(X556&lt;1.1,X556,IF(X556&lt;YEAR!$C$2+YEAR!$C$3-2,X556+1,(YEAR!$C$2+YEAR!$C$3-1)&amp;"       :="))</f>
        <v>0</v>
      </c>
      <c r="Z556">
        <f>IF(Y556&lt;1.1,Y556,IF(Y556&lt;YEAR!$C$2+YEAR!$C$3-2,Y556+1,(YEAR!$C$2+YEAR!$C$3-1)&amp;"       :="))</f>
        <v>0</v>
      </c>
      <c r="AA556">
        <f>IF(Z556&lt;1.1,Z556,IF(Z556&lt;YEAR!$C$2+YEAR!$C$3-2,Z556+1,(YEAR!$C$2+YEAR!$C$3-1)&amp;"       :="))</f>
        <v>0</v>
      </c>
      <c r="AB556">
        <f>IF(AA556&lt;1.1,AA556,IF(AA556&lt;YEAR!$C$2+YEAR!$C$3-2,AA556+1,(YEAR!$C$2+YEAR!$C$3-1)&amp;"       :="))</f>
        <v>0</v>
      </c>
      <c r="AC556">
        <f>IF(AB556&lt;1.1,AB556,IF(AB556&lt;YEAR!$C$2+YEAR!$C$3-2,AB556+1,(YEAR!$C$2+YEAR!$C$3-1)&amp;"       :="))</f>
        <v>0</v>
      </c>
      <c r="AD556">
        <f>IF(AC556&lt;1.1,AC556,IF(AC556&lt;YEAR!$C$2+YEAR!$C$3-2,AC556+1,(YEAR!$C$2+YEAR!$C$3-1)&amp;"       :="))</f>
        <v>0</v>
      </c>
      <c r="AE556">
        <f>IF(AD556&lt;1.1,AD556,IF(AD556&lt;YEAR!$C$2+YEAR!$C$3-2,AD556+1,(YEAR!$C$2+YEAR!$C$3-1)&amp;"       :="))</f>
        <v>0</v>
      </c>
      <c r="AF556">
        <f>IF(AE556&lt;1.1,AE556,IF(AE556&lt;YEAR!$C$2+YEAR!$C$3-2,AE556+1,(YEAR!$C$2+YEAR!$C$3-1)&amp;"       :="))</f>
        <v>0</v>
      </c>
      <c r="AG556">
        <f>IF(AF556&lt;1.1,AF556,IF(AF556&lt;YEAR!$C$2+YEAR!$C$3-2,AF556+1,(YEAR!$C$2+YEAR!$C$3-1)&amp;"       :="))</f>
        <v>0</v>
      </c>
      <c r="AH556">
        <f>IF(AG556&lt;1.1,AG556,IF(AG556&lt;YEAR!$C$2+YEAR!$C$3-2,AG556+1,(YEAR!$C$2+YEAR!$C$3-1)&amp;"       :="))</f>
        <v>0</v>
      </c>
      <c r="AI556">
        <f>IF(AH556&lt;1.1,AH556,IF(AH556&lt;YEAR!$C$2+YEAR!$C$3-2,AH556+1,(YEAR!$C$2+YEAR!$C$3-1)&amp;"       :="))</f>
        <v>0</v>
      </c>
      <c r="AJ556">
        <f>IF(AI556&lt;1.1,AI556,IF(AI556&lt;YEAR!$C$2+YEAR!$C$3-2,AI556+1,(YEAR!$C$2+YEAR!$C$3-1)&amp;"       :="))</f>
        <v>0</v>
      </c>
    </row>
    <row r="557" spans="1:36">
      <c r="A557">
        <f t="shared" ca="1" si="38"/>
        <v>14</v>
      </c>
      <c r="B557" t="s">
        <v>51</v>
      </c>
      <c r="C557" t="str">
        <f ca="1">IF(D557="",OFFSET(AvailabilityFactor!A$1,A557,0),C556)</f>
        <v>D2SOPC3750</v>
      </c>
      <c r="D557" t="str" cm="1">
        <f t="array" aca="1" ref="D557" ca="1">IF(D556="",TS_DRC!$P$5,OFFSET(TS_DRC!P$5,RIGHT(D556,2),0,TRUE))</f>
        <v>TS20</v>
      </c>
      <c r="E557" t="str">
        <f t="shared" ca="1" si="32"/>
        <v>TS20</v>
      </c>
      <c r="F557">
        <f>'[5]PV profile'!$AC28</f>
        <v>0</v>
      </c>
      <c r="G557">
        <f>IF(F557&lt;1.1,F557,IF(F557&lt;YEAR!$C$2+YEAR!$C$3-2,F557+1,(YEAR!$C$2+YEAR!$C$3-1)&amp;"       :="))</f>
        <v>0</v>
      </c>
      <c r="H557">
        <f>IF(G557&lt;1.1,G557,IF(G557&lt;YEAR!$C$2+YEAR!$C$3-2,G557+1,(YEAR!$C$2+YEAR!$C$3-1)&amp;"       :="))</f>
        <v>0</v>
      </c>
      <c r="I557">
        <f>IF(H557&lt;1.1,H557,IF(H557&lt;YEAR!$C$2+YEAR!$C$3-2,H557+1,(YEAR!$C$2+YEAR!$C$3-1)&amp;"       :="))</f>
        <v>0</v>
      </c>
      <c r="J557">
        <f>IF(I557&lt;1.1,I557,IF(I557&lt;YEAR!$C$2+YEAR!$C$3-2,I557+1,(YEAR!$C$2+YEAR!$C$3-1)&amp;"       :="))</f>
        <v>0</v>
      </c>
      <c r="K557">
        <f>IF(J557&lt;1.1,J557,IF(J557&lt;YEAR!$C$2+YEAR!$C$3-2,J557+1,(YEAR!$C$2+YEAR!$C$3-1)&amp;"       :="))</f>
        <v>0</v>
      </c>
      <c r="L557">
        <f>IF(K557&lt;1.1,K557,IF(K557&lt;YEAR!$C$2+YEAR!$C$3-2,K557+1,(YEAR!$C$2+YEAR!$C$3-1)&amp;"       :="))</f>
        <v>0</v>
      </c>
      <c r="M557">
        <f>IF(L557&lt;1.1,L557,IF(L557&lt;YEAR!$C$2+YEAR!$C$3-2,L557+1,(YEAR!$C$2+YEAR!$C$3-1)&amp;"       :="))</f>
        <v>0</v>
      </c>
      <c r="N557">
        <f>IF(M557&lt;1.1,M557,IF(M557&lt;YEAR!$C$2+YEAR!$C$3-2,M557+1,(YEAR!$C$2+YEAR!$C$3-1)&amp;"       :="))</f>
        <v>0</v>
      </c>
      <c r="O557">
        <f>IF(N557&lt;1.1,N557,IF(N557&lt;YEAR!$C$2+YEAR!$C$3-2,N557+1,(YEAR!$C$2+YEAR!$C$3-1)&amp;"       :="))</f>
        <v>0</v>
      </c>
      <c r="P557">
        <f>IF(O557&lt;1.1,O557,IF(O557&lt;YEAR!$C$2+YEAR!$C$3-2,O557+1,(YEAR!$C$2+YEAR!$C$3-1)&amp;"       :="))</f>
        <v>0</v>
      </c>
      <c r="Q557">
        <f>IF(P557&lt;1.1,P557,IF(P557&lt;YEAR!$C$2+YEAR!$C$3-2,P557+1,(YEAR!$C$2+YEAR!$C$3-1)&amp;"       :="))</f>
        <v>0</v>
      </c>
      <c r="R557">
        <f>IF(Q557&lt;1.1,Q557,IF(Q557&lt;YEAR!$C$2+YEAR!$C$3-2,Q557+1,(YEAR!$C$2+YEAR!$C$3-1)&amp;"       :="))</f>
        <v>0</v>
      </c>
      <c r="S557">
        <f>IF(R557&lt;1.1,R557,IF(R557&lt;YEAR!$C$2+YEAR!$C$3-2,R557+1,(YEAR!$C$2+YEAR!$C$3-1)&amp;"       :="))</f>
        <v>0</v>
      </c>
      <c r="T557">
        <f>IF(S557&lt;1.1,S557,IF(S557&lt;YEAR!$C$2+YEAR!$C$3-2,S557+1,(YEAR!$C$2+YEAR!$C$3-1)&amp;"       :="))</f>
        <v>0</v>
      </c>
      <c r="U557">
        <f>IF(T557&lt;1.1,T557,IF(T557&lt;YEAR!$C$2+YEAR!$C$3-2,T557+1,(YEAR!$C$2+YEAR!$C$3-1)&amp;"       :="))</f>
        <v>0</v>
      </c>
      <c r="V557">
        <f>IF(U557&lt;1.1,U557,IF(U557&lt;YEAR!$C$2+YEAR!$C$3-2,U557+1,(YEAR!$C$2+YEAR!$C$3-1)&amp;"       :="))</f>
        <v>0</v>
      </c>
      <c r="W557">
        <f>IF(V557&lt;1.1,V557,IF(V557&lt;YEAR!$C$2+YEAR!$C$3-2,V557+1,(YEAR!$C$2+YEAR!$C$3-1)&amp;"       :="))</f>
        <v>0</v>
      </c>
      <c r="X557">
        <f>IF(W557&lt;1.1,W557,IF(W557&lt;YEAR!$C$2+YEAR!$C$3-2,W557+1,(YEAR!$C$2+YEAR!$C$3-1)&amp;"       :="))</f>
        <v>0</v>
      </c>
      <c r="Y557">
        <f>IF(X557&lt;1.1,X557,IF(X557&lt;YEAR!$C$2+YEAR!$C$3-2,X557+1,(YEAR!$C$2+YEAR!$C$3-1)&amp;"       :="))</f>
        <v>0</v>
      </c>
      <c r="Z557">
        <f>IF(Y557&lt;1.1,Y557,IF(Y557&lt;YEAR!$C$2+YEAR!$C$3-2,Y557+1,(YEAR!$C$2+YEAR!$C$3-1)&amp;"       :="))</f>
        <v>0</v>
      </c>
      <c r="AA557">
        <f>IF(Z557&lt;1.1,Z557,IF(Z557&lt;YEAR!$C$2+YEAR!$C$3-2,Z557+1,(YEAR!$C$2+YEAR!$C$3-1)&amp;"       :="))</f>
        <v>0</v>
      </c>
      <c r="AB557">
        <f>IF(AA557&lt;1.1,AA557,IF(AA557&lt;YEAR!$C$2+YEAR!$C$3-2,AA557+1,(YEAR!$C$2+YEAR!$C$3-1)&amp;"       :="))</f>
        <v>0</v>
      </c>
      <c r="AC557">
        <f>IF(AB557&lt;1.1,AB557,IF(AB557&lt;YEAR!$C$2+YEAR!$C$3-2,AB557+1,(YEAR!$C$2+YEAR!$C$3-1)&amp;"       :="))</f>
        <v>0</v>
      </c>
      <c r="AD557">
        <f>IF(AC557&lt;1.1,AC557,IF(AC557&lt;YEAR!$C$2+YEAR!$C$3-2,AC557+1,(YEAR!$C$2+YEAR!$C$3-1)&amp;"       :="))</f>
        <v>0</v>
      </c>
      <c r="AE557">
        <f>IF(AD557&lt;1.1,AD557,IF(AD557&lt;YEAR!$C$2+YEAR!$C$3-2,AD557+1,(YEAR!$C$2+YEAR!$C$3-1)&amp;"       :="))</f>
        <v>0</v>
      </c>
      <c r="AF557">
        <f>IF(AE557&lt;1.1,AE557,IF(AE557&lt;YEAR!$C$2+YEAR!$C$3-2,AE557+1,(YEAR!$C$2+YEAR!$C$3-1)&amp;"       :="))</f>
        <v>0</v>
      </c>
      <c r="AG557">
        <f>IF(AF557&lt;1.1,AF557,IF(AF557&lt;YEAR!$C$2+YEAR!$C$3-2,AF557+1,(YEAR!$C$2+YEAR!$C$3-1)&amp;"       :="))</f>
        <v>0</v>
      </c>
      <c r="AH557">
        <f>IF(AG557&lt;1.1,AG557,IF(AG557&lt;YEAR!$C$2+YEAR!$C$3-2,AG557+1,(YEAR!$C$2+YEAR!$C$3-1)&amp;"       :="))</f>
        <v>0</v>
      </c>
      <c r="AI557">
        <f>IF(AH557&lt;1.1,AH557,IF(AH557&lt;YEAR!$C$2+YEAR!$C$3-2,AH557+1,(YEAR!$C$2+YEAR!$C$3-1)&amp;"       :="))</f>
        <v>0</v>
      </c>
      <c r="AJ557">
        <f>IF(AI557&lt;1.1,AI557,IF(AI557&lt;YEAR!$C$2+YEAR!$C$3-2,AI557+1,(YEAR!$C$2+YEAR!$C$3-1)&amp;"       :="))</f>
        <v>0</v>
      </c>
    </row>
    <row r="558" spans="1:36">
      <c r="A558">
        <f t="shared" ref="A558:A576" ca="1" si="40">IF(D558="",A557+1,A557)</f>
        <v>14</v>
      </c>
      <c r="B558" t="s">
        <v>51</v>
      </c>
      <c r="C558" t="str">
        <f ca="1">IF(D558="",OFFSET(AvailabilityFactor!A$1,A558,0),C557)</f>
        <v>D2SOPC3750</v>
      </c>
      <c r="D558" t="str" cm="1">
        <f t="array" aca="1" ref="D558" ca="1">IF(D557="",TS_DRC!$P$5,OFFSET(TS_DRC!P$5,RIGHT(D557,2),0,TRUE))</f>
        <v>TS21</v>
      </c>
      <c r="E558" t="str">
        <f t="shared" ref="E558:E576" ca="1" si="41">IF(D558="","[DRC,"&amp;C558&amp;",*,*]          :         ",D558)</f>
        <v>TS21</v>
      </c>
      <c r="F558">
        <f>'[5]PV profile'!$AC29</f>
        <v>2.2000000000000001E-4</v>
      </c>
      <c r="G558">
        <f>IF(F558&lt;1.1,F558,IF(F558&lt;YEAR!$C$2+YEAR!$C$3-2,F558+1,(YEAR!$C$2+YEAR!$C$3-1)&amp;"       :="))</f>
        <v>2.2000000000000001E-4</v>
      </c>
      <c r="H558">
        <f>IF(G558&lt;1.1,G558,IF(G558&lt;YEAR!$C$2+YEAR!$C$3-2,G558+1,(YEAR!$C$2+YEAR!$C$3-1)&amp;"       :="))</f>
        <v>2.2000000000000001E-4</v>
      </c>
      <c r="I558">
        <f>IF(H558&lt;1.1,H558,IF(H558&lt;YEAR!$C$2+YEAR!$C$3-2,H558+1,(YEAR!$C$2+YEAR!$C$3-1)&amp;"       :="))</f>
        <v>2.2000000000000001E-4</v>
      </c>
      <c r="J558">
        <f>IF(I558&lt;1.1,I558,IF(I558&lt;YEAR!$C$2+YEAR!$C$3-2,I558+1,(YEAR!$C$2+YEAR!$C$3-1)&amp;"       :="))</f>
        <v>2.2000000000000001E-4</v>
      </c>
      <c r="K558">
        <f>IF(J558&lt;1.1,J558,IF(J558&lt;YEAR!$C$2+YEAR!$C$3-2,J558+1,(YEAR!$C$2+YEAR!$C$3-1)&amp;"       :="))</f>
        <v>2.2000000000000001E-4</v>
      </c>
      <c r="L558">
        <f>IF(K558&lt;1.1,K558,IF(K558&lt;YEAR!$C$2+YEAR!$C$3-2,K558+1,(YEAR!$C$2+YEAR!$C$3-1)&amp;"       :="))</f>
        <v>2.2000000000000001E-4</v>
      </c>
      <c r="M558">
        <f>IF(L558&lt;1.1,L558,IF(L558&lt;YEAR!$C$2+YEAR!$C$3-2,L558+1,(YEAR!$C$2+YEAR!$C$3-1)&amp;"       :="))</f>
        <v>2.2000000000000001E-4</v>
      </c>
      <c r="N558">
        <f>IF(M558&lt;1.1,M558,IF(M558&lt;YEAR!$C$2+YEAR!$C$3-2,M558+1,(YEAR!$C$2+YEAR!$C$3-1)&amp;"       :="))</f>
        <v>2.2000000000000001E-4</v>
      </c>
      <c r="O558">
        <f>IF(N558&lt;1.1,N558,IF(N558&lt;YEAR!$C$2+YEAR!$C$3-2,N558+1,(YEAR!$C$2+YEAR!$C$3-1)&amp;"       :="))</f>
        <v>2.2000000000000001E-4</v>
      </c>
      <c r="P558">
        <f>IF(O558&lt;1.1,O558,IF(O558&lt;YEAR!$C$2+YEAR!$C$3-2,O558+1,(YEAR!$C$2+YEAR!$C$3-1)&amp;"       :="))</f>
        <v>2.2000000000000001E-4</v>
      </c>
      <c r="Q558">
        <f>IF(P558&lt;1.1,P558,IF(P558&lt;YEAR!$C$2+YEAR!$C$3-2,P558+1,(YEAR!$C$2+YEAR!$C$3-1)&amp;"       :="))</f>
        <v>2.2000000000000001E-4</v>
      </c>
      <c r="R558">
        <f>IF(Q558&lt;1.1,Q558,IF(Q558&lt;YEAR!$C$2+YEAR!$C$3-2,Q558+1,(YEAR!$C$2+YEAR!$C$3-1)&amp;"       :="))</f>
        <v>2.2000000000000001E-4</v>
      </c>
      <c r="S558">
        <f>IF(R558&lt;1.1,R558,IF(R558&lt;YEAR!$C$2+YEAR!$C$3-2,R558+1,(YEAR!$C$2+YEAR!$C$3-1)&amp;"       :="))</f>
        <v>2.2000000000000001E-4</v>
      </c>
      <c r="T558">
        <f>IF(S558&lt;1.1,S558,IF(S558&lt;YEAR!$C$2+YEAR!$C$3-2,S558+1,(YEAR!$C$2+YEAR!$C$3-1)&amp;"       :="))</f>
        <v>2.2000000000000001E-4</v>
      </c>
      <c r="U558">
        <f>IF(T558&lt;1.1,T558,IF(T558&lt;YEAR!$C$2+YEAR!$C$3-2,T558+1,(YEAR!$C$2+YEAR!$C$3-1)&amp;"       :="))</f>
        <v>2.2000000000000001E-4</v>
      </c>
      <c r="V558">
        <f>IF(U558&lt;1.1,U558,IF(U558&lt;YEAR!$C$2+YEAR!$C$3-2,U558+1,(YEAR!$C$2+YEAR!$C$3-1)&amp;"       :="))</f>
        <v>2.2000000000000001E-4</v>
      </c>
      <c r="W558">
        <f>IF(V558&lt;1.1,V558,IF(V558&lt;YEAR!$C$2+YEAR!$C$3-2,V558+1,(YEAR!$C$2+YEAR!$C$3-1)&amp;"       :="))</f>
        <v>2.2000000000000001E-4</v>
      </c>
      <c r="X558">
        <f>IF(W558&lt;1.1,W558,IF(W558&lt;YEAR!$C$2+YEAR!$C$3-2,W558+1,(YEAR!$C$2+YEAR!$C$3-1)&amp;"       :="))</f>
        <v>2.2000000000000001E-4</v>
      </c>
      <c r="Y558">
        <f>IF(X558&lt;1.1,X558,IF(X558&lt;YEAR!$C$2+YEAR!$C$3-2,X558+1,(YEAR!$C$2+YEAR!$C$3-1)&amp;"       :="))</f>
        <v>2.2000000000000001E-4</v>
      </c>
      <c r="Z558">
        <f>IF(Y558&lt;1.1,Y558,IF(Y558&lt;YEAR!$C$2+YEAR!$C$3-2,Y558+1,(YEAR!$C$2+YEAR!$C$3-1)&amp;"       :="))</f>
        <v>2.2000000000000001E-4</v>
      </c>
      <c r="AA558">
        <f>IF(Z558&lt;1.1,Z558,IF(Z558&lt;YEAR!$C$2+YEAR!$C$3-2,Z558+1,(YEAR!$C$2+YEAR!$C$3-1)&amp;"       :="))</f>
        <v>2.2000000000000001E-4</v>
      </c>
      <c r="AB558">
        <f>IF(AA558&lt;1.1,AA558,IF(AA558&lt;YEAR!$C$2+YEAR!$C$3-2,AA558+1,(YEAR!$C$2+YEAR!$C$3-1)&amp;"       :="))</f>
        <v>2.2000000000000001E-4</v>
      </c>
      <c r="AC558">
        <f>IF(AB558&lt;1.1,AB558,IF(AB558&lt;YEAR!$C$2+YEAR!$C$3-2,AB558+1,(YEAR!$C$2+YEAR!$C$3-1)&amp;"       :="))</f>
        <v>2.2000000000000001E-4</v>
      </c>
      <c r="AD558">
        <f>IF(AC558&lt;1.1,AC558,IF(AC558&lt;YEAR!$C$2+YEAR!$C$3-2,AC558+1,(YEAR!$C$2+YEAR!$C$3-1)&amp;"       :="))</f>
        <v>2.2000000000000001E-4</v>
      </c>
      <c r="AE558">
        <f>IF(AD558&lt;1.1,AD558,IF(AD558&lt;YEAR!$C$2+YEAR!$C$3-2,AD558+1,(YEAR!$C$2+YEAR!$C$3-1)&amp;"       :="))</f>
        <v>2.2000000000000001E-4</v>
      </c>
      <c r="AF558">
        <f>IF(AE558&lt;1.1,AE558,IF(AE558&lt;YEAR!$C$2+YEAR!$C$3-2,AE558+1,(YEAR!$C$2+YEAR!$C$3-1)&amp;"       :="))</f>
        <v>2.2000000000000001E-4</v>
      </c>
      <c r="AG558">
        <f>IF(AF558&lt;1.1,AF558,IF(AF558&lt;YEAR!$C$2+YEAR!$C$3-2,AF558+1,(YEAR!$C$2+YEAR!$C$3-1)&amp;"       :="))</f>
        <v>2.2000000000000001E-4</v>
      </c>
      <c r="AH558">
        <f>IF(AG558&lt;1.1,AG558,IF(AG558&lt;YEAR!$C$2+YEAR!$C$3-2,AG558+1,(YEAR!$C$2+YEAR!$C$3-1)&amp;"       :="))</f>
        <v>2.2000000000000001E-4</v>
      </c>
      <c r="AI558">
        <f>IF(AH558&lt;1.1,AH558,IF(AH558&lt;YEAR!$C$2+YEAR!$C$3-2,AH558+1,(YEAR!$C$2+YEAR!$C$3-1)&amp;"       :="))</f>
        <v>2.2000000000000001E-4</v>
      </c>
      <c r="AJ558">
        <f>IF(AI558&lt;1.1,AI558,IF(AI558&lt;YEAR!$C$2+YEAR!$C$3-2,AI558+1,(YEAR!$C$2+YEAR!$C$3-1)&amp;"       :="))</f>
        <v>2.2000000000000001E-4</v>
      </c>
    </row>
    <row r="559" spans="1:36">
      <c r="A559">
        <f t="shared" ca="1" si="40"/>
        <v>14</v>
      </c>
      <c r="B559" t="s">
        <v>51</v>
      </c>
      <c r="C559" t="str">
        <f ca="1">IF(D559="",OFFSET(AvailabilityFactor!A$1,A559,0),C558)</f>
        <v>D2SOPC3750</v>
      </c>
      <c r="D559" t="str" cm="1">
        <f t="array" aca="1" ref="D559" ca="1">IF(D558="",TS_DRC!$P$5,OFFSET(TS_DRC!P$5,RIGHT(D558,2),0,TRUE))</f>
        <v>TS22</v>
      </c>
      <c r="E559" t="str">
        <f t="shared" ca="1" si="41"/>
        <v>TS22</v>
      </c>
      <c r="F559">
        <f>'[5]PV profile'!$AC30</f>
        <v>0.13927</v>
      </c>
      <c r="G559">
        <f>IF(F559&lt;1.1,F559,IF(F559&lt;YEAR!$C$2+YEAR!$C$3-2,F559+1,(YEAR!$C$2+YEAR!$C$3-1)&amp;"       :="))</f>
        <v>0.13927</v>
      </c>
      <c r="H559">
        <f>IF(G559&lt;1.1,G559,IF(G559&lt;YEAR!$C$2+YEAR!$C$3-2,G559+1,(YEAR!$C$2+YEAR!$C$3-1)&amp;"       :="))</f>
        <v>0.13927</v>
      </c>
      <c r="I559">
        <f>IF(H559&lt;1.1,H559,IF(H559&lt;YEAR!$C$2+YEAR!$C$3-2,H559+1,(YEAR!$C$2+YEAR!$C$3-1)&amp;"       :="))</f>
        <v>0.13927</v>
      </c>
      <c r="J559">
        <f>IF(I559&lt;1.1,I559,IF(I559&lt;YEAR!$C$2+YEAR!$C$3-2,I559+1,(YEAR!$C$2+YEAR!$C$3-1)&amp;"       :="))</f>
        <v>0.13927</v>
      </c>
      <c r="K559">
        <f>IF(J559&lt;1.1,J559,IF(J559&lt;YEAR!$C$2+YEAR!$C$3-2,J559+1,(YEAR!$C$2+YEAR!$C$3-1)&amp;"       :="))</f>
        <v>0.13927</v>
      </c>
      <c r="L559">
        <f>IF(K559&lt;1.1,K559,IF(K559&lt;YEAR!$C$2+YEAR!$C$3-2,K559+1,(YEAR!$C$2+YEAR!$C$3-1)&amp;"       :="))</f>
        <v>0.13927</v>
      </c>
      <c r="M559">
        <f>IF(L559&lt;1.1,L559,IF(L559&lt;YEAR!$C$2+YEAR!$C$3-2,L559+1,(YEAR!$C$2+YEAR!$C$3-1)&amp;"       :="))</f>
        <v>0.13927</v>
      </c>
      <c r="N559">
        <f>IF(M559&lt;1.1,M559,IF(M559&lt;YEAR!$C$2+YEAR!$C$3-2,M559+1,(YEAR!$C$2+YEAR!$C$3-1)&amp;"       :="))</f>
        <v>0.13927</v>
      </c>
      <c r="O559">
        <f>IF(N559&lt;1.1,N559,IF(N559&lt;YEAR!$C$2+YEAR!$C$3-2,N559+1,(YEAR!$C$2+YEAR!$C$3-1)&amp;"       :="))</f>
        <v>0.13927</v>
      </c>
      <c r="P559">
        <f>IF(O559&lt;1.1,O559,IF(O559&lt;YEAR!$C$2+YEAR!$C$3-2,O559+1,(YEAR!$C$2+YEAR!$C$3-1)&amp;"       :="))</f>
        <v>0.13927</v>
      </c>
      <c r="Q559">
        <f>IF(P559&lt;1.1,P559,IF(P559&lt;YEAR!$C$2+YEAR!$C$3-2,P559+1,(YEAR!$C$2+YEAR!$C$3-1)&amp;"       :="))</f>
        <v>0.13927</v>
      </c>
      <c r="R559">
        <f>IF(Q559&lt;1.1,Q559,IF(Q559&lt;YEAR!$C$2+YEAR!$C$3-2,Q559+1,(YEAR!$C$2+YEAR!$C$3-1)&amp;"       :="))</f>
        <v>0.13927</v>
      </c>
      <c r="S559">
        <f>IF(R559&lt;1.1,R559,IF(R559&lt;YEAR!$C$2+YEAR!$C$3-2,R559+1,(YEAR!$C$2+YEAR!$C$3-1)&amp;"       :="))</f>
        <v>0.13927</v>
      </c>
      <c r="T559">
        <f>IF(S559&lt;1.1,S559,IF(S559&lt;YEAR!$C$2+YEAR!$C$3-2,S559+1,(YEAR!$C$2+YEAR!$C$3-1)&amp;"       :="))</f>
        <v>0.13927</v>
      </c>
      <c r="U559">
        <f>IF(T559&lt;1.1,T559,IF(T559&lt;YEAR!$C$2+YEAR!$C$3-2,T559+1,(YEAR!$C$2+YEAR!$C$3-1)&amp;"       :="))</f>
        <v>0.13927</v>
      </c>
      <c r="V559">
        <f>IF(U559&lt;1.1,U559,IF(U559&lt;YEAR!$C$2+YEAR!$C$3-2,U559+1,(YEAR!$C$2+YEAR!$C$3-1)&amp;"       :="))</f>
        <v>0.13927</v>
      </c>
      <c r="W559">
        <f>IF(V559&lt;1.1,V559,IF(V559&lt;YEAR!$C$2+YEAR!$C$3-2,V559+1,(YEAR!$C$2+YEAR!$C$3-1)&amp;"       :="))</f>
        <v>0.13927</v>
      </c>
      <c r="X559">
        <f>IF(W559&lt;1.1,W559,IF(W559&lt;YEAR!$C$2+YEAR!$C$3-2,W559+1,(YEAR!$C$2+YEAR!$C$3-1)&amp;"       :="))</f>
        <v>0.13927</v>
      </c>
      <c r="Y559">
        <f>IF(X559&lt;1.1,X559,IF(X559&lt;YEAR!$C$2+YEAR!$C$3-2,X559+1,(YEAR!$C$2+YEAR!$C$3-1)&amp;"       :="))</f>
        <v>0.13927</v>
      </c>
      <c r="Z559">
        <f>IF(Y559&lt;1.1,Y559,IF(Y559&lt;YEAR!$C$2+YEAR!$C$3-2,Y559+1,(YEAR!$C$2+YEAR!$C$3-1)&amp;"       :="))</f>
        <v>0.13927</v>
      </c>
      <c r="AA559">
        <f>IF(Z559&lt;1.1,Z559,IF(Z559&lt;YEAR!$C$2+YEAR!$C$3-2,Z559+1,(YEAR!$C$2+YEAR!$C$3-1)&amp;"       :="))</f>
        <v>0.13927</v>
      </c>
      <c r="AB559">
        <f>IF(AA559&lt;1.1,AA559,IF(AA559&lt;YEAR!$C$2+YEAR!$C$3-2,AA559+1,(YEAR!$C$2+YEAR!$C$3-1)&amp;"       :="))</f>
        <v>0.13927</v>
      </c>
      <c r="AC559">
        <f>IF(AB559&lt;1.1,AB559,IF(AB559&lt;YEAR!$C$2+YEAR!$C$3-2,AB559+1,(YEAR!$C$2+YEAR!$C$3-1)&amp;"       :="))</f>
        <v>0.13927</v>
      </c>
      <c r="AD559">
        <f>IF(AC559&lt;1.1,AC559,IF(AC559&lt;YEAR!$C$2+YEAR!$C$3-2,AC559+1,(YEAR!$C$2+YEAR!$C$3-1)&amp;"       :="))</f>
        <v>0.13927</v>
      </c>
      <c r="AE559">
        <f>IF(AD559&lt;1.1,AD559,IF(AD559&lt;YEAR!$C$2+YEAR!$C$3-2,AD559+1,(YEAR!$C$2+YEAR!$C$3-1)&amp;"       :="))</f>
        <v>0.13927</v>
      </c>
      <c r="AF559">
        <f>IF(AE559&lt;1.1,AE559,IF(AE559&lt;YEAR!$C$2+YEAR!$C$3-2,AE559+1,(YEAR!$C$2+YEAR!$C$3-1)&amp;"       :="))</f>
        <v>0.13927</v>
      </c>
      <c r="AG559">
        <f>IF(AF559&lt;1.1,AF559,IF(AF559&lt;YEAR!$C$2+YEAR!$C$3-2,AF559+1,(YEAR!$C$2+YEAR!$C$3-1)&amp;"       :="))</f>
        <v>0.13927</v>
      </c>
      <c r="AH559">
        <f>IF(AG559&lt;1.1,AG559,IF(AG559&lt;YEAR!$C$2+YEAR!$C$3-2,AG559+1,(YEAR!$C$2+YEAR!$C$3-1)&amp;"       :="))</f>
        <v>0.13927</v>
      </c>
      <c r="AI559">
        <f>IF(AH559&lt;1.1,AH559,IF(AH559&lt;YEAR!$C$2+YEAR!$C$3-2,AH559+1,(YEAR!$C$2+YEAR!$C$3-1)&amp;"       :="))</f>
        <v>0.13927</v>
      </c>
      <c r="AJ559">
        <f>IF(AI559&lt;1.1,AI559,IF(AI559&lt;YEAR!$C$2+YEAR!$C$3-2,AI559+1,(YEAR!$C$2+YEAR!$C$3-1)&amp;"       :="))</f>
        <v>0.13927</v>
      </c>
    </row>
    <row r="560" spans="1:36">
      <c r="A560">
        <f t="shared" ca="1" si="40"/>
        <v>14</v>
      </c>
      <c r="B560" t="s">
        <v>51</v>
      </c>
      <c r="C560" t="str">
        <f ca="1">IF(D560="",OFFSET(AvailabilityFactor!A$1,A560,0),C559)</f>
        <v>D2SOPC3750</v>
      </c>
      <c r="D560" t="str" cm="1">
        <f t="array" aca="1" ref="D560" ca="1">IF(D559="",TS_DRC!$P$5,OFFSET(TS_DRC!P$5,RIGHT(D559,2),0,TRUE))</f>
        <v>TS23</v>
      </c>
      <c r="E560" t="str">
        <f t="shared" ca="1" si="41"/>
        <v>TS23</v>
      </c>
      <c r="F560">
        <f>'[5]PV profile'!$AC31</f>
        <v>0.52183999999999997</v>
      </c>
      <c r="G560">
        <f>IF(F560&lt;1.1,F560,IF(F560&lt;YEAR!$C$2+YEAR!$C$3-2,F560+1,(YEAR!$C$2+YEAR!$C$3-1)&amp;"       :="))</f>
        <v>0.52183999999999997</v>
      </c>
      <c r="H560">
        <f>IF(G560&lt;1.1,G560,IF(G560&lt;YEAR!$C$2+YEAR!$C$3-2,G560+1,(YEAR!$C$2+YEAR!$C$3-1)&amp;"       :="))</f>
        <v>0.52183999999999997</v>
      </c>
      <c r="I560">
        <f>IF(H560&lt;1.1,H560,IF(H560&lt;YEAR!$C$2+YEAR!$C$3-2,H560+1,(YEAR!$C$2+YEAR!$C$3-1)&amp;"       :="))</f>
        <v>0.52183999999999997</v>
      </c>
      <c r="J560">
        <f>IF(I560&lt;1.1,I560,IF(I560&lt;YEAR!$C$2+YEAR!$C$3-2,I560+1,(YEAR!$C$2+YEAR!$C$3-1)&amp;"       :="))</f>
        <v>0.52183999999999997</v>
      </c>
      <c r="K560">
        <f>IF(J560&lt;1.1,J560,IF(J560&lt;YEAR!$C$2+YEAR!$C$3-2,J560+1,(YEAR!$C$2+YEAR!$C$3-1)&amp;"       :="))</f>
        <v>0.52183999999999997</v>
      </c>
      <c r="L560">
        <f>IF(K560&lt;1.1,K560,IF(K560&lt;YEAR!$C$2+YEAR!$C$3-2,K560+1,(YEAR!$C$2+YEAR!$C$3-1)&amp;"       :="))</f>
        <v>0.52183999999999997</v>
      </c>
      <c r="M560">
        <f>IF(L560&lt;1.1,L560,IF(L560&lt;YEAR!$C$2+YEAR!$C$3-2,L560+1,(YEAR!$C$2+YEAR!$C$3-1)&amp;"       :="))</f>
        <v>0.52183999999999997</v>
      </c>
      <c r="N560">
        <f>IF(M560&lt;1.1,M560,IF(M560&lt;YEAR!$C$2+YEAR!$C$3-2,M560+1,(YEAR!$C$2+YEAR!$C$3-1)&amp;"       :="))</f>
        <v>0.52183999999999997</v>
      </c>
      <c r="O560">
        <f>IF(N560&lt;1.1,N560,IF(N560&lt;YEAR!$C$2+YEAR!$C$3-2,N560+1,(YEAR!$C$2+YEAR!$C$3-1)&amp;"       :="))</f>
        <v>0.52183999999999997</v>
      </c>
      <c r="P560">
        <f>IF(O560&lt;1.1,O560,IF(O560&lt;YEAR!$C$2+YEAR!$C$3-2,O560+1,(YEAR!$C$2+YEAR!$C$3-1)&amp;"       :="))</f>
        <v>0.52183999999999997</v>
      </c>
      <c r="Q560">
        <f>IF(P560&lt;1.1,P560,IF(P560&lt;YEAR!$C$2+YEAR!$C$3-2,P560+1,(YEAR!$C$2+YEAR!$C$3-1)&amp;"       :="))</f>
        <v>0.52183999999999997</v>
      </c>
      <c r="R560">
        <f>IF(Q560&lt;1.1,Q560,IF(Q560&lt;YEAR!$C$2+YEAR!$C$3-2,Q560+1,(YEAR!$C$2+YEAR!$C$3-1)&amp;"       :="))</f>
        <v>0.52183999999999997</v>
      </c>
      <c r="S560">
        <f>IF(R560&lt;1.1,R560,IF(R560&lt;YEAR!$C$2+YEAR!$C$3-2,R560+1,(YEAR!$C$2+YEAR!$C$3-1)&amp;"       :="))</f>
        <v>0.52183999999999997</v>
      </c>
      <c r="T560">
        <f>IF(S560&lt;1.1,S560,IF(S560&lt;YEAR!$C$2+YEAR!$C$3-2,S560+1,(YEAR!$C$2+YEAR!$C$3-1)&amp;"       :="))</f>
        <v>0.52183999999999997</v>
      </c>
      <c r="U560">
        <f>IF(T560&lt;1.1,T560,IF(T560&lt;YEAR!$C$2+YEAR!$C$3-2,T560+1,(YEAR!$C$2+YEAR!$C$3-1)&amp;"       :="))</f>
        <v>0.52183999999999997</v>
      </c>
      <c r="V560">
        <f>IF(U560&lt;1.1,U560,IF(U560&lt;YEAR!$C$2+YEAR!$C$3-2,U560+1,(YEAR!$C$2+YEAR!$C$3-1)&amp;"       :="))</f>
        <v>0.52183999999999997</v>
      </c>
      <c r="W560">
        <f>IF(V560&lt;1.1,V560,IF(V560&lt;YEAR!$C$2+YEAR!$C$3-2,V560+1,(YEAR!$C$2+YEAR!$C$3-1)&amp;"       :="))</f>
        <v>0.52183999999999997</v>
      </c>
      <c r="X560">
        <f>IF(W560&lt;1.1,W560,IF(W560&lt;YEAR!$C$2+YEAR!$C$3-2,W560+1,(YEAR!$C$2+YEAR!$C$3-1)&amp;"       :="))</f>
        <v>0.52183999999999997</v>
      </c>
      <c r="Y560">
        <f>IF(X560&lt;1.1,X560,IF(X560&lt;YEAR!$C$2+YEAR!$C$3-2,X560+1,(YEAR!$C$2+YEAR!$C$3-1)&amp;"       :="))</f>
        <v>0.52183999999999997</v>
      </c>
      <c r="Z560">
        <f>IF(Y560&lt;1.1,Y560,IF(Y560&lt;YEAR!$C$2+YEAR!$C$3-2,Y560+1,(YEAR!$C$2+YEAR!$C$3-1)&amp;"       :="))</f>
        <v>0.52183999999999997</v>
      </c>
      <c r="AA560">
        <f>IF(Z560&lt;1.1,Z560,IF(Z560&lt;YEAR!$C$2+YEAR!$C$3-2,Z560+1,(YEAR!$C$2+YEAR!$C$3-1)&amp;"       :="))</f>
        <v>0.52183999999999997</v>
      </c>
      <c r="AB560">
        <f>IF(AA560&lt;1.1,AA560,IF(AA560&lt;YEAR!$C$2+YEAR!$C$3-2,AA560+1,(YEAR!$C$2+YEAR!$C$3-1)&amp;"       :="))</f>
        <v>0.52183999999999997</v>
      </c>
      <c r="AC560">
        <f>IF(AB560&lt;1.1,AB560,IF(AB560&lt;YEAR!$C$2+YEAR!$C$3-2,AB560+1,(YEAR!$C$2+YEAR!$C$3-1)&amp;"       :="))</f>
        <v>0.52183999999999997</v>
      </c>
      <c r="AD560">
        <f>IF(AC560&lt;1.1,AC560,IF(AC560&lt;YEAR!$C$2+YEAR!$C$3-2,AC560+1,(YEAR!$C$2+YEAR!$C$3-1)&amp;"       :="))</f>
        <v>0.52183999999999997</v>
      </c>
      <c r="AE560">
        <f>IF(AD560&lt;1.1,AD560,IF(AD560&lt;YEAR!$C$2+YEAR!$C$3-2,AD560+1,(YEAR!$C$2+YEAR!$C$3-1)&amp;"       :="))</f>
        <v>0.52183999999999997</v>
      </c>
      <c r="AF560">
        <f>IF(AE560&lt;1.1,AE560,IF(AE560&lt;YEAR!$C$2+YEAR!$C$3-2,AE560+1,(YEAR!$C$2+YEAR!$C$3-1)&amp;"       :="))</f>
        <v>0.52183999999999997</v>
      </c>
      <c r="AG560">
        <f>IF(AF560&lt;1.1,AF560,IF(AF560&lt;YEAR!$C$2+YEAR!$C$3-2,AF560+1,(YEAR!$C$2+YEAR!$C$3-1)&amp;"       :="))</f>
        <v>0.52183999999999997</v>
      </c>
      <c r="AH560">
        <f>IF(AG560&lt;1.1,AG560,IF(AG560&lt;YEAR!$C$2+YEAR!$C$3-2,AG560+1,(YEAR!$C$2+YEAR!$C$3-1)&amp;"       :="))</f>
        <v>0.52183999999999997</v>
      </c>
      <c r="AI560">
        <f>IF(AH560&lt;1.1,AH560,IF(AH560&lt;YEAR!$C$2+YEAR!$C$3-2,AH560+1,(YEAR!$C$2+YEAR!$C$3-1)&amp;"       :="))</f>
        <v>0.52183999999999997</v>
      </c>
      <c r="AJ560">
        <f>IF(AI560&lt;1.1,AI560,IF(AI560&lt;YEAR!$C$2+YEAR!$C$3-2,AI560+1,(YEAR!$C$2+YEAR!$C$3-1)&amp;"       :="))</f>
        <v>0.52183999999999997</v>
      </c>
    </row>
    <row r="561" spans="1:36">
      <c r="A561">
        <f t="shared" ca="1" si="40"/>
        <v>14</v>
      </c>
      <c r="B561" t="s">
        <v>51</v>
      </c>
      <c r="C561" t="str">
        <f ca="1">IF(D561="",OFFSET(AvailabilityFactor!A$1,A561,0),C560)</f>
        <v>D2SOPC3750</v>
      </c>
      <c r="D561" t="str" cm="1">
        <f t="array" aca="1" ref="D561" ca="1">IF(D560="",TS_DRC!$P$5,OFFSET(TS_DRC!P$5,RIGHT(D560,2),0,TRUE))</f>
        <v>TS24</v>
      </c>
      <c r="E561" t="str">
        <f t="shared" ca="1" si="41"/>
        <v>TS24</v>
      </c>
      <c r="F561">
        <f>'[5]PV profile'!$AC32</f>
        <v>0.7218</v>
      </c>
      <c r="G561">
        <f>IF(F561&lt;1.1,F561,IF(F561&lt;YEAR!$C$2+YEAR!$C$3-2,F561+1,(YEAR!$C$2+YEAR!$C$3-1)&amp;"       :="))</f>
        <v>0.7218</v>
      </c>
      <c r="H561">
        <f>IF(G561&lt;1.1,G561,IF(G561&lt;YEAR!$C$2+YEAR!$C$3-2,G561+1,(YEAR!$C$2+YEAR!$C$3-1)&amp;"       :="))</f>
        <v>0.7218</v>
      </c>
      <c r="I561">
        <f>IF(H561&lt;1.1,H561,IF(H561&lt;YEAR!$C$2+YEAR!$C$3-2,H561+1,(YEAR!$C$2+YEAR!$C$3-1)&amp;"       :="))</f>
        <v>0.7218</v>
      </c>
      <c r="J561">
        <f>IF(I561&lt;1.1,I561,IF(I561&lt;YEAR!$C$2+YEAR!$C$3-2,I561+1,(YEAR!$C$2+YEAR!$C$3-1)&amp;"       :="))</f>
        <v>0.7218</v>
      </c>
      <c r="K561">
        <f>IF(J561&lt;1.1,J561,IF(J561&lt;YEAR!$C$2+YEAR!$C$3-2,J561+1,(YEAR!$C$2+YEAR!$C$3-1)&amp;"       :="))</f>
        <v>0.7218</v>
      </c>
      <c r="L561">
        <f>IF(K561&lt;1.1,K561,IF(K561&lt;YEAR!$C$2+YEAR!$C$3-2,K561+1,(YEAR!$C$2+YEAR!$C$3-1)&amp;"       :="))</f>
        <v>0.7218</v>
      </c>
      <c r="M561">
        <f>IF(L561&lt;1.1,L561,IF(L561&lt;YEAR!$C$2+YEAR!$C$3-2,L561+1,(YEAR!$C$2+YEAR!$C$3-1)&amp;"       :="))</f>
        <v>0.7218</v>
      </c>
      <c r="N561">
        <f>IF(M561&lt;1.1,M561,IF(M561&lt;YEAR!$C$2+YEAR!$C$3-2,M561+1,(YEAR!$C$2+YEAR!$C$3-1)&amp;"       :="))</f>
        <v>0.7218</v>
      </c>
      <c r="O561">
        <f>IF(N561&lt;1.1,N561,IF(N561&lt;YEAR!$C$2+YEAR!$C$3-2,N561+1,(YEAR!$C$2+YEAR!$C$3-1)&amp;"       :="))</f>
        <v>0.7218</v>
      </c>
      <c r="P561">
        <f>IF(O561&lt;1.1,O561,IF(O561&lt;YEAR!$C$2+YEAR!$C$3-2,O561+1,(YEAR!$C$2+YEAR!$C$3-1)&amp;"       :="))</f>
        <v>0.7218</v>
      </c>
      <c r="Q561">
        <f>IF(P561&lt;1.1,P561,IF(P561&lt;YEAR!$C$2+YEAR!$C$3-2,P561+1,(YEAR!$C$2+YEAR!$C$3-1)&amp;"       :="))</f>
        <v>0.7218</v>
      </c>
      <c r="R561">
        <f>IF(Q561&lt;1.1,Q561,IF(Q561&lt;YEAR!$C$2+YEAR!$C$3-2,Q561+1,(YEAR!$C$2+YEAR!$C$3-1)&amp;"       :="))</f>
        <v>0.7218</v>
      </c>
      <c r="S561">
        <f>IF(R561&lt;1.1,R561,IF(R561&lt;YEAR!$C$2+YEAR!$C$3-2,R561+1,(YEAR!$C$2+YEAR!$C$3-1)&amp;"       :="))</f>
        <v>0.7218</v>
      </c>
      <c r="T561">
        <f>IF(S561&lt;1.1,S561,IF(S561&lt;YEAR!$C$2+YEAR!$C$3-2,S561+1,(YEAR!$C$2+YEAR!$C$3-1)&amp;"       :="))</f>
        <v>0.7218</v>
      </c>
      <c r="U561">
        <f>IF(T561&lt;1.1,T561,IF(T561&lt;YEAR!$C$2+YEAR!$C$3-2,T561+1,(YEAR!$C$2+YEAR!$C$3-1)&amp;"       :="))</f>
        <v>0.7218</v>
      </c>
      <c r="V561">
        <f>IF(U561&lt;1.1,U561,IF(U561&lt;YEAR!$C$2+YEAR!$C$3-2,U561+1,(YEAR!$C$2+YEAR!$C$3-1)&amp;"       :="))</f>
        <v>0.7218</v>
      </c>
      <c r="W561">
        <f>IF(V561&lt;1.1,V561,IF(V561&lt;YEAR!$C$2+YEAR!$C$3-2,V561+1,(YEAR!$C$2+YEAR!$C$3-1)&amp;"       :="))</f>
        <v>0.7218</v>
      </c>
      <c r="X561">
        <f>IF(W561&lt;1.1,W561,IF(W561&lt;YEAR!$C$2+YEAR!$C$3-2,W561+1,(YEAR!$C$2+YEAR!$C$3-1)&amp;"       :="))</f>
        <v>0.7218</v>
      </c>
      <c r="Y561">
        <f>IF(X561&lt;1.1,X561,IF(X561&lt;YEAR!$C$2+YEAR!$C$3-2,X561+1,(YEAR!$C$2+YEAR!$C$3-1)&amp;"       :="))</f>
        <v>0.7218</v>
      </c>
      <c r="Z561">
        <f>IF(Y561&lt;1.1,Y561,IF(Y561&lt;YEAR!$C$2+YEAR!$C$3-2,Y561+1,(YEAR!$C$2+YEAR!$C$3-1)&amp;"       :="))</f>
        <v>0.7218</v>
      </c>
      <c r="AA561">
        <f>IF(Z561&lt;1.1,Z561,IF(Z561&lt;YEAR!$C$2+YEAR!$C$3-2,Z561+1,(YEAR!$C$2+YEAR!$C$3-1)&amp;"       :="))</f>
        <v>0.7218</v>
      </c>
      <c r="AB561">
        <f>IF(AA561&lt;1.1,AA561,IF(AA561&lt;YEAR!$C$2+YEAR!$C$3-2,AA561+1,(YEAR!$C$2+YEAR!$C$3-1)&amp;"       :="))</f>
        <v>0.7218</v>
      </c>
      <c r="AC561">
        <f>IF(AB561&lt;1.1,AB561,IF(AB561&lt;YEAR!$C$2+YEAR!$C$3-2,AB561+1,(YEAR!$C$2+YEAR!$C$3-1)&amp;"       :="))</f>
        <v>0.7218</v>
      </c>
      <c r="AD561">
        <f>IF(AC561&lt;1.1,AC561,IF(AC561&lt;YEAR!$C$2+YEAR!$C$3-2,AC561+1,(YEAR!$C$2+YEAR!$C$3-1)&amp;"       :="))</f>
        <v>0.7218</v>
      </c>
      <c r="AE561">
        <f>IF(AD561&lt;1.1,AD561,IF(AD561&lt;YEAR!$C$2+YEAR!$C$3-2,AD561+1,(YEAR!$C$2+YEAR!$C$3-1)&amp;"       :="))</f>
        <v>0.7218</v>
      </c>
      <c r="AF561">
        <f>IF(AE561&lt;1.1,AE561,IF(AE561&lt;YEAR!$C$2+YEAR!$C$3-2,AE561+1,(YEAR!$C$2+YEAR!$C$3-1)&amp;"       :="))</f>
        <v>0.7218</v>
      </c>
      <c r="AG561">
        <f>IF(AF561&lt;1.1,AF561,IF(AF561&lt;YEAR!$C$2+YEAR!$C$3-2,AF561+1,(YEAR!$C$2+YEAR!$C$3-1)&amp;"       :="))</f>
        <v>0.7218</v>
      </c>
      <c r="AH561">
        <f>IF(AG561&lt;1.1,AG561,IF(AG561&lt;YEAR!$C$2+YEAR!$C$3-2,AG561+1,(YEAR!$C$2+YEAR!$C$3-1)&amp;"       :="))</f>
        <v>0.7218</v>
      </c>
      <c r="AI561">
        <f>IF(AH561&lt;1.1,AH561,IF(AH561&lt;YEAR!$C$2+YEAR!$C$3-2,AH561+1,(YEAR!$C$2+YEAR!$C$3-1)&amp;"       :="))</f>
        <v>0.7218</v>
      </c>
      <c r="AJ561">
        <f>IF(AI561&lt;1.1,AI561,IF(AI561&lt;YEAR!$C$2+YEAR!$C$3-2,AI561+1,(YEAR!$C$2+YEAR!$C$3-1)&amp;"       :="))</f>
        <v>0.7218</v>
      </c>
    </row>
    <row r="562" spans="1:36">
      <c r="A562">
        <f t="shared" ca="1" si="40"/>
        <v>14</v>
      </c>
      <c r="B562" t="s">
        <v>51</v>
      </c>
      <c r="C562" t="str">
        <f ca="1">IF(D562="",OFFSET(AvailabilityFactor!A$1,A562,0),C561)</f>
        <v>D2SOPC3750</v>
      </c>
      <c r="D562" t="str" cm="1">
        <f t="array" aca="1" ref="D562" ca="1">IF(D561="",TS_DRC!$P$5,OFFSET(TS_DRC!P$5,RIGHT(D561,2),0,TRUE))</f>
        <v>TS25</v>
      </c>
      <c r="E562" t="str">
        <f t="shared" ca="1" si="41"/>
        <v>TS25</v>
      </c>
      <c r="F562">
        <f>'[5]PV profile'!$AC33</f>
        <v>0.70299</v>
      </c>
      <c r="G562">
        <f>IF(F562&lt;1.1,F562,IF(F562&lt;YEAR!$C$2+YEAR!$C$3-2,F562+1,(YEAR!$C$2+YEAR!$C$3-1)&amp;"       :="))</f>
        <v>0.70299</v>
      </c>
      <c r="H562">
        <f>IF(G562&lt;1.1,G562,IF(G562&lt;YEAR!$C$2+YEAR!$C$3-2,G562+1,(YEAR!$C$2+YEAR!$C$3-1)&amp;"       :="))</f>
        <v>0.70299</v>
      </c>
      <c r="I562">
        <f>IF(H562&lt;1.1,H562,IF(H562&lt;YEAR!$C$2+YEAR!$C$3-2,H562+1,(YEAR!$C$2+YEAR!$C$3-1)&amp;"       :="))</f>
        <v>0.70299</v>
      </c>
      <c r="J562">
        <f>IF(I562&lt;1.1,I562,IF(I562&lt;YEAR!$C$2+YEAR!$C$3-2,I562+1,(YEAR!$C$2+YEAR!$C$3-1)&amp;"       :="))</f>
        <v>0.70299</v>
      </c>
      <c r="K562">
        <f>IF(J562&lt;1.1,J562,IF(J562&lt;YEAR!$C$2+YEAR!$C$3-2,J562+1,(YEAR!$C$2+YEAR!$C$3-1)&amp;"       :="))</f>
        <v>0.70299</v>
      </c>
      <c r="L562">
        <f>IF(K562&lt;1.1,K562,IF(K562&lt;YEAR!$C$2+YEAR!$C$3-2,K562+1,(YEAR!$C$2+YEAR!$C$3-1)&amp;"       :="))</f>
        <v>0.70299</v>
      </c>
      <c r="M562">
        <f>IF(L562&lt;1.1,L562,IF(L562&lt;YEAR!$C$2+YEAR!$C$3-2,L562+1,(YEAR!$C$2+YEAR!$C$3-1)&amp;"       :="))</f>
        <v>0.70299</v>
      </c>
      <c r="N562">
        <f>IF(M562&lt;1.1,M562,IF(M562&lt;YEAR!$C$2+YEAR!$C$3-2,M562+1,(YEAR!$C$2+YEAR!$C$3-1)&amp;"       :="))</f>
        <v>0.70299</v>
      </c>
      <c r="O562">
        <f>IF(N562&lt;1.1,N562,IF(N562&lt;YEAR!$C$2+YEAR!$C$3-2,N562+1,(YEAR!$C$2+YEAR!$C$3-1)&amp;"       :="))</f>
        <v>0.70299</v>
      </c>
      <c r="P562">
        <f>IF(O562&lt;1.1,O562,IF(O562&lt;YEAR!$C$2+YEAR!$C$3-2,O562+1,(YEAR!$C$2+YEAR!$C$3-1)&amp;"       :="))</f>
        <v>0.70299</v>
      </c>
      <c r="Q562">
        <f>IF(P562&lt;1.1,P562,IF(P562&lt;YEAR!$C$2+YEAR!$C$3-2,P562+1,(YEAR!$C$2+YEAR!$C$3-1)&amp;"       :="))</f>
        <v>0.70299</v>
      </c>
      <c r="R562">
        <f>IF(Q562&lt;1.1,Q562,IF(Q562&lt;YEAR!$C$2+YEAR!$C$3-2,Q562+1,(YEAR!$C$2+YEAR!$C$3-1)&amp;"       :="))</f>
        <v>0.70299</v>
      </c>
      <c r="S562">
        <f>IF(R562&lt;1.1,R562,IF(R562&lt;YEAR!$C$2+YEAR!$C$3-2,R562+1,(YEAR!$C$2+YEAR!$C$3-1)&amp;"       :="))</f>
        <v>0.70299</v>
      </c>
      <c r="T562">
        <f>IF(S562&lt;1.1,S562,IF(S562&lt;YEAR!$C$2+YEAR!$C$3-2,S562+1,(YEAR!$C$2+YEAR!$C$3-1)&amp;"       :="))</f>
        <v>0.70299</v>
      </c>
      <c r="U562">
        <f>IF(T562&lt;1.1,T562,IF(T562&lt;YEAR!$C$2+YEAR!$C$3-2,T562+1,(YEAR!$C$2+YEAR!$C$3-1)&amp;"       :="))</f>
        <v>0.70299</v>
      </c>
      <c r="V562">
        <f>IF(U562&lt;1.1,U562,IF(U562&lt;YEAR!$C$2+YEAR!$C$3-2,U562+1,(YEAR!$C$2+YEAR!$C$3-1)&amp;"       :="))</f>
        <v>0.70299</v>
      </c>
      <c r="W562">
        <f>IF(V562&lt;1.1,V562,IF(V562&lt;YEAR!$C$2+YEAR!$C$3-2,V562+1,(YEAR!$C$2+YEAR!$C$3-1)&amp;"       :="))</f>
        <v>0.70299</v>
      </c>
      <c r="X562">
        <f>IF(W562&lt;1.1,W562,IF(W562&lt;YEAR!$C$2+YEAR!$C$3-2,W562+1,(YEAR!$C$2+YEAR!$C$3-1)&amp;"       :="))</f>
        <v>0.70299</v>
      </c>
      <c r="Y562">
        <f>IF(X562&lt;1.1,X562,IF(X562&lt;YEAR!$C$2+YEAR!$C$3-2,X562+1,(YEAR!$C$2+YEAR!$C$3-1)&amp;"       :="))</f>
        <v>0.70299</v>
      </c>
      <c r="Z562">
        <f>IF(Y562&lt;1.1,Y562,IF(Y562&lt;YEAR!$C$2+YEAR!$C$3-2,Y562+1,(YEAR!$C$2+YEAR!$C$3-1)&amp;"       :="))</f>
        <v>0.70299</v>
      </c>
      <c r="AA562">
        <f>IF(Z562&lt;1.1,Z562,IF(Z562&lt;YEAR!$C$2+YEAR!$C$3-2,Z562+1,(YEAR!$C$2+YEAR!$C$3-1)&amp;"       :="))</f>
        <v>0.70299</v>
      </c>
      <c r="AB562">
        <f>IF(AA562&lt;1.1,AA562,IF(AA562&lt;YEAR!$C$2+YEAR!$C$3-2,AA562+1,(YEAR!$C$2+YEAR!$C$3-1)&amp;"       :="))</f>
        <v>0.70299</v>
      </c>
      <c r="AC562">
        <f>IF(AB562&lt;1.1,AB562,IF(AB562&lt;YEAR!$C$2+YEAR!$C$3-2,AB562+1,(YEAR!$C$2+YEAR!$C$3-1)&amp;"       :="))</f>
        <v>0.70299</v>
      </c>
      <c r="AD562">
        <f>IF(AC562&lt;1.1,AC562,IF(AC562&lt;YEAR!$C$2+YEAR!$C$3-2,AC562+1,(YEAR!$C$2+YEAR!$C$3-1)&amp;"       :="))</f>
        <v>0.70299</v>
      </c>
      <c r="AE562">
        <f>IF(AD562&lt;1.1,AD562,IF(AD562&lt;YEAR!$C$2+YEAR!$C$3-2,AD562+1,(YEAR!$C$2+YEAR!$C$3-1)&amp;"       :="))</f>
        <v>0.70299</v>
      </c>
      <c r="AF562">
        <f>IF(AE562&lt;1.1,AE562,IF(AE562&lt;YEAR!$C$2+YEAR!$C$3-2,AE562+1,(YEAR!$C$2+YEAR!$C$3-1)&amp;"       :="))</f>
        <v>0.70299</v>
      </c>
      <c r="AG562">
        <f>IF(AF562&lt;1.1,AF562,IF(AF562&lt;YEAR!$C$2+YEAR!$C$3-2,AF562+1,(YEAR!$C$2+YEAR!$C$3-1)&amp;"       :="))</f>
        <v>0.70299</v>
      </c>
      <c r="AH562">
        <f>IF(AG562&lt;1.1,AG562,IF(AG562&lt;YEAR!$C$2+YEAR!$C$3-2,AG562+1,(YEAR!$C$2+YEAR!$C$3-1)&amp;"       :="))</f>
        <v>0.70299</v>
      </c>
      <c r="AI562">
        <f>IF(AH562&lt;1.1,AH562,IF(AH562&lt;YEAR!$C$2+YEAR!$C$3-2,AH562+1,(YEAR!$C$2+YEAR!$C$3-1)&amp;"       :="))</f>
        <v>0.70299</v>
      </c>
      <c r="AJ562">
        <f>IF(AI562&lt;1.1,AI562,IF(AI562&lt;YEAR!$C$2+YEAR!$C$3-2,AI562+1,(YEAR!$C$2+YEAR!$C$3-1)&amp;"       :="))</f>
        <v>0.70299</v>
      </c>
    </row>
    <row r="563" spans="1:36">
      <c r="A563">
        <f t="shared" ca="1" si="40"/>
        <v>14</v>
      </c>
      <c r="B563" t="s">
        <v>51</v>
      </c>
      <c r="C563" t="str">
        <f ca="1">IF(D563="",OFFSET(AvailabilityFactor!A$1,A563,0),C562)</f>
        <v>D2SOPC3750</v>
      </c>
      <c r="D563" t="str" cm="1">
        <f t="array" aca="1" ref="D563" ca="1">IF(D562="",TS_DRC!$P$5,OFFSET(TS_DRC!P$5,RIGHT(D562,2),0,TRUE))</f>
        <v>TS26</v>
      </c>
      <c r="E563" t="str">
        <f t="shared" ca="1" si="41"/>
        <v>TS26</v>
      </c>
      <c r="F563">
        <f>'[5]PV profile'!$AC34</f>
        <v>0.49106</v>
      </c>
      <c r="G563">
        <f>IF(F563&lt;1.1,F563,IF(F563&lt;YEAR!$C$2+YEAR!$C$3-2,F563+1,(YEAR!$C$2+YEAR!$C$3-1)&amp;"       :="))</f>
        <v>0.49106</v>
      </c>
      <c r="H563">
        <f>IF(G563&lt;1.1,G563,IF(G563&lt;YEAR!$C$2+YEAR!$C$3-2,G563+1,(YEAR!$C$2+YEAR!$C$3-1)&amp;"       :="))</f>
        <v>0.49106</v>
      </c>
      <c r="I563">
        <f>IF(H563&lt;1.1,H563,IF(H563&lt;YEAR!$C$2+YEAR!$C$3-2,H563+1,(YEAR!$C$2+YEAR!$C$3-1)&amp;"       :="))</f>
        <v>0.49106</v>
      </c>
      <c r="J563">
        <f>IF(I563&lt;1.1,I563,IF(I563&lt;YEAR!$C$2+YEAR!$C$3-2,I563+1,(YEAR!$C$2+YEAR!$C$3-1)&amp;"       :="))</f>
        <v>0.49106</v>
      </c>
      <c r="K563">
        <f>IF(J563&lt;1.1,J563,IF(J563&lt;YEAR!$C$2+YEAR!$C$3-2,J563+1,(YEAR!$C$2+YEAR!$C$3-1)&amp;"       :="))</f>
        <v>0.49106</v>
      </c>
      <c r="L563">
        <f>IF(K563&lt;1.1,K563,IF(K563&lt;YEAR!$C$2+YEAR!$C$3-2,K563+1,(YEAR!$C$2+YEAR!$C$3-1)&amp;"       :="))</f>
        <v>0.49106</v>
      </c>
      <c r="M563">
        <f>IF(L563&lt;1.1,L563,IF(L563&lt;YEAR!$C$2+YEAR!$C$3-2,L563+1,(YEAR!$C$2+YEAR!$C$3-1)&amp;"       :="))</f>
        <v>0.49106</v>
      </c>
      <c r="N563">
        <f>IF(M563&lt;1.1,M563,IF(M563&lt;YEAR!$C$2+YEAR!$C$3-2,M563+1,(YEAR!$C$2+YEAR!$C$3-1)&amp;"       :="))</f>
        <v>0.49106</v>
      </c>
      <c r="O563">
        <f>IF(N563&lt;1.1,N563,IF(N563&lt;YEAR!$C$2+YEAR!$C$3-2,N563+1,(YEAR!$C$2+YEAR!$C$3-1)&amp;"       :="))</f>
        <v>0.49106</v>
      </c>
      <c r="P563">
        <f>IF(O563&lt;1.1,O563,IF(O563&lt;YEAR!$C$2+YEAR!$C$3-2,O563+1,(YEAR!$C$2+YEAR!$C$3-1)&amp;"       :="))</f>
        <v>0.49106</v>
      </c>
      <c r="Q563">
        <f>IF(P563&lt;1.1,P563,IF(P563&lt;YEAR!$C$2+YEAR!$C$3-2,P563+1,(YEAR!$C$2+YEAR!$C$3-1)&amp;"       :="))</f>
        <v>0.49106</v>
      </c>
      <c r="R563">
        <f>IF(Q563&lt;1.1,Q563,IF(Q563&lt;YEAR!$C$2+YEAR!$C$3-2,Q563+1,(YEAR!$C$2+YEAR!$C$3-1)&amp;"       :="))</f>
        <v>0.49106</v>
      </c>
      <c r="S563">
        <f>IF(R563&lt;1.1,R563,IF(R563&lt;YEAR!$C$2+YEAR!$C$3-2,R563+1,(YEAR!$C$2+YEAR!$C$3-1)&amp;"       :="))</f>
        <v>0.49106</v>
      </c>
      <c r="T563">
        <f>IF(S563&lt;1.1,S563,IF(S563&lt;YEAR!$C$2+YEAR!$C$3-2,S563+1,(YEAR!$C$2+YEAR!$C$3-1)&amp;"       :="))</f>
        <v>0.49106</v>
      </c>
      <c r="U563">
        <f>IF(T563&lt;1.1,T563,IF(T563&lt;YEAR!$C$2+YEAR!$C$3-2,T563+1,(YEAR!$C$2+YEAR!$C$3-1)&amp;"       :="))</f>
        <v>0.49106</v>
      </c>
      <c r="V563">
        <f>IF(U563&lt;1.1,U563,IF(U563&lt;YEAR!$C$2+YEAR!$C$3-2,U563+1,(YEAR!$C$2+YEAR!$C$3-1)&amp;"       :="))</f>
        <v>0.49106</v>
      </c>
      <c r="W563">
        <f>IF(V563&lt;1.1,V563,IF(V563&lt;YEAR!$C$2+YEAR!$C$3-2,V563+1,(YEAR!$C$2+YEAR!$C$3-1)&amp;"       :="))</f>
        <v>0.49106</v>
      </c>
      <c r="X563">
        <f>IF(W563&lt;1.1,W563,IF(W563&lt;YEAR!$C$2+YEAR!$C$3-2,W563+1,(YEAR!$C$2+YEAR!$C$3-1)&amp;"       :="))</f>
        <v>0.49106</v>
      </c>
      <c r="Y563">
        <f>IF(X563&lt;1.1,X563,IF(X563&lt;YEAR!$C$2+YEAR!$C$3-2,X563+1,(YEAR!$C$2+YEAR!$C$3-1)&amp;"       :="))</f>
        <v>0.49106</v>
      </c>
      <c r="Z563">
        <f>IF(Y563&lt;1.1,Y563,IF(Y563&lt;YEAR!$C$2+YEAR!$C$3-2,Y563+1,(YEAR!$C$2+YEAR!$C$3-1)&amp;"       :="))</f>
        <v>0.49106</v>
      </c>
      <c r="AA563">
        <f>IF(Z563&lt;1.1,Z563,IF(Z563&lt;YEAR!$C$2+YEAR!$C$3-2,Z563+1,(YEAR!$C$2+YEAR!$C$3-1)&amp;"       :="))</f>
        <v>0.49106</v>
      </c>
      <c r="AB563">
        <f>IF(AA563&lt;1.1,AA563,IF(AA563&lt;YEAR!$C$2+YEAR!$C$3-2,AA563+1,(YEAR!$C$2+YEAR!$C$3-1)&amp;"       :="))</f>
        <v>0.49106</v>
      </c>
      <c r="AC563">
        <f>IF(AB563&lt;1.1,AB563,IF(AB563&lt;YEAR!$C$2+YEAR!$C$3-2,AB563+1,(YEAR!$C$2+YEAR!$C$3-1)&amp;"       :="))</f>
        <v>0.49106</v>
      </c>
      <c r="AD563">
        <f>IF(AC563&lt;1.1,AC563,IF(AC563&lt;YEAR!$C$2+YEAR!$C$3-2,AC563+1,(YEAR!$C$2+YEAR!$C$3-1)&amp;"       :="))</f>
        <v>0.49106</v>
      </c>
      <c r="AE563">
        <f>IF(AD563&lt;1.1,AD563,IF(AD563&lt;YEAR!$C$2+YEAR!$C$3-2,AD563+1,(YEAR!$C$2+YEAR!$C$3-1)&amp;"       :="))</f>
        <v>0.49106</v>
      </c>
      <c r="AF563">
        <f>IF(AE563&lt;1.1,AE563,IF(AE563&lt;YEAR!$C$2+YEAR!$C$3-2,AE563+1,(YEAR!$C$2+YEAR!$C$3-1)&amp;"       :="))</f>
        <v>0.49106</v>
      </c>
      <c r="AG563">
        <f>IF(AF563&lt;1.1,AF563,IF(AF563&lt;YEAR!$C$2+YEAR!$C$3-2,AF563+1,(YEAR!$C$2+YEAR!$C$3-1)&amp;"       :="))</f>
        <v>0.49106</v>
      </c>
      <c r="AH563">
        <f>IF(AG563&lt;1.1,AG563,IF(AG563&lt;YEAR!$C$2+YEAR!$C$3-2,AG563+1,(YEAR!$C$2+YEAR!$C$3-1)&amp;"       :="))</f>
        <v>0.49106</v>
      </c>
      <c r="AI563">
        <f>IF(AH563&lt;1.1,AH563,IF(AH563&lt;YEAR!$C$2+YEAR!$C$3-2,AH563+1,(YEAR!$C$2+YEAR!$C$3-1)&amp;"       :="))</f>
        <v>0.49106</v>
      </c>
      <c r="AJ563">
        <f>IF(AI563&lt;1.1,AI563,IF(AI563&lt;YEAR!$C$2+YEAR!$C$3-2,AI563+1,(YEAR!$C$2+YEAR!$C$3-1)&amp;"       :="))</f>
        <v>0.49106</v>
      </c>
    </row>
    <row r="564" spans="1:36">
      <c r="A564">
        <f t="shared" ca="1" si="40"/>
        <v>14</v>
      </c>
      <c r="B564" t="s">
        <v>51</v>
      </c>
      <c r="C564" t="str">
        <f ca="1">IF(D564="",OFFSET(AvailabilityFactor!A$1,A564,0),C563)</f>
        <v>D2SOPC3750</v>
      </c>
      <c r="D564" t="str" cm="1">
        <f t="array" aca="1" ref="D564" ca="1">IF(D563="",TS_DRC!$P$5,OFFSET(TS_DRC!P$5,RIGHT(D563,2),0,TRUE))</f>
        <v>TS27</v>
      </c>
      <c r="E564" t="str">
        <f t="shared" ca="1" si="41"/>
        <v>TS27</v>
      </c>
      <c r="F564">
        <f>'[5]PV profile'!$AC35</f>
        <v>0.15739</v>
      </c>
      <c r="G564">
        <f>IF(F564&lt;1.1,F564,IF(F564&lt;YEAR!$C$2+YEAR!$C$3-2,F564+1,(YEAR!$C$2+YEAR!$C$3-1)&amp;"       :="))</f>
        <v>0.15739</v>
      </c>
      <c r="H564">
        <f>IF(G564&lt;1.1,G564,IF(G564&lt;YEAR!$C$2+YEAR!$C$3-2,G564+1,(YEAR!$C$2+YEAR!$C$3-1)&amp;"       :="))</f>
        <v>0.15739</v>
      </c>
      <c r="I564">
        <f>IF(H564&lt;1.1,H564,IF(H564&lt;YEAR!$C$2+YEAR!$C$3-2,H564+1,(YEAR!$C$2+YEAR!$C$3-1)&amp;"       :="))</f>
        <v>0.15739</v>
      </c>
      <c r="J564">
        <f>IF(I564&lt;1.1,I564,IF(I564&lt;YEAR!$C$2+YEAR!$C$3-2,I564+1,(YEAR!$C$2+YEAR!$C$3-1)&amp;"       :="))</f>
        <v>0.15739</v>
      </c>
      <c r="K564">
        <f>IF(J564&lt;1.1,J564,IF(J564&lt;YEAR!$C$2+YEAR!$C$3-2,J564+1,(YEAR!$C$2+YEAR!$C$3-1)&amp;"       :="))</f>
        <v>0.15739</v>
      </c>
      <c r="L564">
        <f>IF(K564&lt;1.1,K564,IF(K564&lt;YEAR!$C$2+YEAR!$C$3-2,K564+1,(YEAR!$C$2+YEAR!$C$3-1)&amp;"       :="))</f>
        <v>0.15739</v>
      </c>
      <c r="M564">
        <f>IF(L564&lt;1.1,L564,IF(L564&lt;YEAR!$C$2+YEAR!$C$3-2,L564+1,(YEAR!$C$2+YEAR!$C$3-1)&amp;"       :="))</f>
        <v>0.15739</v>
      </c>
      <c r="N564">
        <f>IF(M564&lt;1.1,M564,IF(M564&lt;YEAR!$C$2+YEAR!$C$3-2,M564+1,(YEAR!$C$2+YEAR!$C$3-1)&amp;"       :="))</f>
        <v>0.15739</v>
      </c>
      <c r="O564">
        <f>IF(N564&lt;1.1,N564,IF(N564&lt;YEAR!$C$2+YEAR!$C$3-2,N564+1,(YEAR!$C$2+YEAR!$C$3-1)&amp;"       :="))</f>
        <v>0.15739</v>
      </c>
      <c r="P564">
        <f>IF(O564&lt;1.1,O564,IF(O564&lt;YEAR!$C$2+YEAR!$C$3-2,O564+1,(YEAR!$C$2+YEAR!$C$3-1)&amp;"       :="))</f>
        <v>0.15739</v>
      </c>
      <c r="Q564">
        <f>IF(P564&lt;1.1,P564,IF(P564&lt;YEAR!$C$2+YEAR!$C$3-2,P564+1,(YEAR!$C$2+YEAR!$C$3-1)&amp;"       :="))</f>
        <v>0.15739</v>
      </c>
      <c r="R564">
        <f>IF(Q564&lt;1.1,Q564,IF(Q564&lt;YEAR!$C$2+YEAR!$C$3-2,Q564+1,(YEAR!$C$2+YEAR!$C$3-1)&amp;"       :="))</f>
        <v>0.15739</v>
      </c>
      <c r="S564">
        <f>IF(R564&lt;1.1,R564,IF(R564&lt;YEAR!$C$2+YEAR!$C$3-2,R564+1,(YEAR!$C$2+YEAR!$C$3-1)&amp;"       :="))</f>
        <v>0.15739</v>
      </c>
      <c r="T564">
        <f>IF(S564&lt;1.1,S564,IF(S564&lt;YEAR!$C$2+YEAR!$C$3-2,S564+1,(YEAR!$C$2+YEAR!$C$3-1)&amp;"       :="))</f>
        <v>0.15739</v>
      </c>
      <c r="U564">
        <f>IF(T564&lt;1.1,T564,IF(T564&lt;YEAR!$C$2+YEAR!$C$3-2,T564+1,(YEAR!$C$2+YEAR!$C$3-1)&amp;"       :="))</f>
        <v>0.15739</v>
      </c>
      <c r="V564">
        <f>IF(U564&lt;1.1,U564,IF(U564&lt;YEAR!$C$2+YEAR!$C$3-2,U564+1,(YEAR!$C$2+YEAR!$C$3-1)&amp;"       :="))</f>
        <v>0.15739</v>
      </c>
      <c r="W564">
        <f>IF(V564&lt;1.1,V564,IF(V564&lt;YEAR!$C$2+YEAR!$C$3-2,V564+1,(YEAR!$C$2+YEAR!$C$3-1)&amp;"       :="))</f>
        <v>0.15739</v>
      </c>
      <c r="X564">
        <f>IF(W564&lt;1.1,W564,IF(W564&lt;YEAR!$C$2+YEAR!$C$3-2,W564+1,(YEAR!$C$2+YEAR!$C$3-1)&amp;"       :="))</f>
        <v>0.15739</v>
      </c>
      <c r="Y564">
        <f>IF(X564&lt;1.1,X564,IF(X564&lt;YEAR!$C$2+YEAR!$C$3-2,X564+1,(YEAR!$C$2+YEAR!$C$3-1)&amp;"       :="))</f>
        <v>0.15739</v>
      </c>
      <c r="Z564">
        <f>IF(Y564&lt;1.1,Y564,IF(Y564&lt;YEAR!$C$2+YEAR!$C$3-2,Y564+1,(YEAR!$C$2+YEAR!$C$3-1)&amp;"       :="))</f>
        <v>0.15739</v>
      </c>
      <c r="AA564">
        <f>IF(Z564&lt;1.1,Z564,IF(Z564&lt;YEAR!$C$2+YEAR!$C$3-2,Z564+1,(YEAR!$C$2+YEAR!$C$3-1)&amp;"       :="))</f>
        <v>0.15739</v>
      </c>
      <c r="AB564">
        <f>IF(AA564&lt;1.1,AA564,IF(AA564&lt;YEAR!$C$2+YEAR!$C$3-2,AA564+1,(YEAR!$C$2+YEAR!$C$3-1)&amp;"       :="))</f>
        <v>0.15739</v>
      </c>
      <c r="AC564">
        <f>IF(AB564&lt;1.1,AB564,IF(AB564&lt;YEAR!$C$2+YEAR!$C$3-2,AB564+1,(YEAR!$C$2+YEAR!$C$3-1)&amp;"       :="))</f>
        <v>0.15739</v>
      </c>
      <c r="AD564">
        <f>IF(AC564&lt;1.1,AC564,IF(AC564&lt;YEAR!$C$2+YEAR!$C$3-2,AC564+1,(YEAR!$C$2+YEAR!$C$3-1)&amp;"       :="))</f>
        <v>0.15739</v>
      </c>
      <c r="AE564">
        <f>IF(AD564&lt;1.1,AD564,IF(AD564&lt;YEAR!$C$2+YEAR!$C$3-2,AD564+1,(YEAR!$C$2+YEAR!$C$3-1)&amp;"       :="))</f>
        <v>0.15739</v>
      </c>
      <c r="AF564">
        <f>IF(AE564&lt;1.1,AE564,IF(AE564&lt;YEAR!$C$2+YEAR!$C$3-2,AE564+1,(YEAR!$C$2+YEAR!$C$3-1)&amp;"       :="))</f>
        <v>0.15739</v>
      </c>
      <c r="AG564">
        <f>IF(AF564&lt;1.1,AF564,IF(AF564&lt;YEAR!$C$2+YEAR!$C$3-2,AF564+1,(YEAR!$C$2+YEAR!$C$3-1)&amp;"       :="))</f>
        <v>0.15739</v>
      </c>
      <c r="AH564">
        <f>IF(AG564&lt;1.1,AG564,IF(AG564&lt;YEAR!$C$2+YEAR!$C$3-2,AG564+1,(YEAR!$C$2+YEAR!$C$3-1)&amp;"       :="))</f>
        <v>0.15739</v>
      </c>
      <c r="AI564">
        <f>IF(AH564&lt;1.1,AH564,IF(AH564&lt;YEAR!$C$2+YEAR!$C$3-2,AH564+1,(YEAR!$C$2+YEAR!$C$3-1)&amp;"       :="))</f>
        <v>0.15739</v>
      </c>
      <c r="AJ564">
        <f>IF(AI564&lt;1.1,AI564,IF(AI564&lt;YEAR!$C$2+YEAR!$C$3-2,AI564+1,(YEAR!$C$2+YEAR!$C$3-1)&amp;"       :="))</f>
        <v>0.15739</v>
      </c>
    </row>
    <row r="565" spans="1:36">
      <c r="A565">
        <f t="shared" ca="1" si="40"/>
        <v>14</v>
      </c>
      <c r="B565" t="s">
        <v>51</v>
      </c>
      <c r="C565" t="str">
        <f ca="1">IF(D565="",OFFSET(AvailabilityFactor!A$1,A565,0),C564)</f>
        <v>D2SOPC3750</v>
      </c>
      <c r="D565" t="str" cm="1">
        <f t="array" aca="1" ref="D565" ca="1">IF(D564="",TS_DRC!$P$5,OFFSET(TS_DRC!P$5,RIGHT(D564,2),0,TRUE))</f>
        <v>TS28</v>
      </c>
      <c r="E565" t="str">
        <f t="shared" ca="1" si="41"/>
        <v>TS28</v>
      </c>
      <c r="F565">
        <f>'[5]PV profile'!$AC36</f>
        <v>0</v>
      </c>
      <c r="G565">
        <f>IF(F565&lt;1.1,F565,IF(F565&lt;YEAR!$C$2+YEAR!$C$3-2,F565+1,(YEAR!$C$2+YEAR!$C$3-1)&amp;"       :="))</f>
        <v>0</v>
      </c>
      <c r="H565">
        <f>IF(G565&lt;1.1,G565,IF(G565&lt;YEAR!$C$2+YEAR!$C$3-2,G565+1,(YEAR!$C$2+YEAR!$C$3-1)&amp;"       :="))</f>
        <v>0</v>
      </c>
      <c r="I565">
        <f>IF(H565&lt;1.1,H565,IF(H565&lt;YEAR!$C$2+YEAR!$C$3-2,H565+1,(YEAR!$C$2+YEAR!$C$3-1)&amp;"       :="))</f>
        <v>0</v>
      </c>
      <c r="J565">
        <f>IF(I565&lt;1.1,I565,IF(I565&lt;YEAR!$C$2+YEAR!$C$3-2,I565+1,(YEAR!$C$2+YEAR!$C$3-1)&amp;"       :="))</f>
        <v>0</v>
      </c>
      <c r="K565">
        <f>IF(J565&lt;1.1,J565,IF(J565&lt;YEAR!$C$2+YEAR!$C$3-2,J565+1,(YEAR!$C$2+YEAR!$C$3-1)&amp;"       :="))</f>
        <v>0</v>
      </c>
      <c r="L565">
        <f>IF(K565&lt;1.1,K565,IF(K565&lt;YEAR!$C$2+YEAR!$C$3-2,K565+1,(YEAR!$C$2+YEAR!$C$3-1)&amp;"       :="))</f>
        <v>0</v>
      </c>
      <c r="M565">
        <f>IF(L565&lt;1.1,L565,IF(L565&lt;YEAR!$C$2+YEAR!$C$3-2,L565+1,(YEAR!$C$2+YEAR!$C$3-1)&amp;"       :="))</f>
        <v>0</v>
      </c>
      <c r="N565">
        <f>IF(M565&lt;1.1,M565,IF(M565&lt;YEAR!$C$2+YEAR!$C$3-2,M565+1,(YEAR!$C$2+YEAR!$C$3-1)&amp;"       :="))</f>
        <v>0</v>
      </c>
      <c r="O565">
        <f>IF(N565&lt;1.1,N565,IF(N565&lt;YEAR!$C$2+YEAR!$C$3-2,N565+1,(YEAR!$C$2+YEAR!$C$3-1)&amp;"       :="))</f>
        <v>0</v>
      </c>
      <c r="P565">
        <f>IF(O565&lt;1.1,O565,IF(O565&lt;YEAR!$C$2+YEAR!$C$3-2,O565+1,(YEAR!$C$2+YEAR!$C$3-1)&amp;"       :="))</f>
        <v>0</v>
      </c>
      <c r="Q565">
        <f>IF(P565&lt;1.1,P565,IF(P565&lt;YEAR!$C$2+YEAR!$C$3-2,P565+1,(YEAR!$C$2+YEAR!$C$3-1)&amp;"       :="))</f>
        <v>0</v>
      </c>
      <c r="R565">
        <f>IF(Q565&lt;1.1,Q565,IF(Q565&lt;YEAR!$C$2+YEAR!$C$3-2,Q565+1,(YEAR!$C$2+YEAR!$C$3-1)&amp;"       :="))</f>
        <v>0</v>
      </c>
      <c r="S565">
        <f>IF(R565&lt;1.1,R565,IF(R565&lt;YEAR!$C$2+YEAR!$C$3-2,R565+1,(YEAR!$C$2+YEAR!$C$3-1)&amp;"       :="))</f>
        <v>0</v>
      </c>
      <c r="T565">
        <f>IF(S565&lt;1.1,S565,IF(S565&lt;YEAR!$C$2+YEAR!$C$3-2,S565+1,(YEAR!$C$2+YEAR!$C$3-1)&amp;"       :="))</f>
        <v>0</v>
      </c>
      <c r="U565">
        <f>IF(T565&lt;1.1,T565,IF(T565&lt;YEAR!$C$2+YEAR!$C$3-2,T565+1,(YEAR!$C$2+YEAR!$C$3-1)&amp;"       :="))</f>
        <v>0</v>
      </c>
      <c r="V565">
        <f>IF(U565&lt;1.1,U565,IF(U565&lt;YEAR!$C$2+YEAR!$C$3-2,U565+1,(YEAR!$C$2+YEAR!$C$3-1)&amp;"       :="))</f>
        <v>0</v>
      </c>
      <c r="W565">
        <f>IF(V565&lt;1.1,V565,IF(V565&lt;YEAR!$C$2+YEAR!$C$3-2,V565+1,(YEAR!$C$2+YEAR!$C$3-1)&amp;"       :="))</f>
        <v>0</v>
      </c>
      <c r="X565">
        <f>IF(W565&lt;1.1,W565,IF(W565&lt;YEAR!$C$2+YEAR!$C$3-2,W565+1,(YEAR!$C$2+YEAR!$C$3-1)&amp;"       :="))</f>
        <v>0</v>
      </c>
      <c r="Y565">
        <f>IF(X565&lt;1.1,X565,IF(X565&lt;YEAR!$C$2+YEAR!$C$3-2,X565+1,(YEAR!$C$2+YEAR!$C$3-1)&amp;"       :="))</f>
        <v>0</v>
      </c>
      <c r="Z565">
        <f>IF(Y565&lt;1.1,Y565,IF(Y565&lt;YEAR!$C$2+YEAR!$C$3-2,Y565+1,(YEAR!$C$2+YEAR!$C$3-1)&amp;"       :="))</f>
        <v>0</v>
      </c>
      <c r="AA565">
        <f>IF(Z565&lt;1.1,Z565,IF(Z565&lt;YEAR!$C$2+YEAR!$C$3-2,Z565+1,(YEAR!$C$2+YEAR!$C$3-1)&amp;"       :="))</f>
        <v>0</v>
      </c>
      <c r="AB565">
        <f>IF(AA565&lt;1.1,AA565,IF(AA565&lt;YEAR!$C$2+YEAR!$C$3-2,AA565+1,(YEAR!$C$2+YEAR!$C$3-1)&amp;"       :="))</f>
        <v>0</v>
      </c>
      <c r="AC565">
        <f>IF(AB565&lt;1.1,AB565,IF(AB565&lt;YEAR!$C$2+YEAR!$C$3-2,AB565+1,(YEAR!$C$2+YEAR!$C$3-1)&amp;"       :="))</f>
        <v>0</v>
      </c>
      <c r="AD565">
        <f>IF(AC565&lt;1.1,AC565,IF(AC565&lt;YEAR!$C$2+YEAR!$C$3-2,AC565+1,(YEAR!$C$2+YEAR!$C$3-1)&amp;"       :="))</f>
        <v>0</v>
      </c>
      <c r="AE565">
        <f>IF(AD565&lt;1.1,AD565,IF(AD565&lt;YEAR!$C$2+YEAR!$C$3-2,AD565+1,(YEAR!$C$2+YEAR!$C$3-1)&amp;"       :="))</f>
        <v>0</v>
      </c>
      <c r="AF565">
        <f>IF(AE565&lt;1.1,AE565,IF(AE565&lt;YEAR!$C$2+YEAR!$C$3-2,AE565+1,(YEAR!$C$2+YEAR!$C$3-1)&amp;"       :="))</f>
        <v>0</v>
      </c>
      <c r="AG565">
        <f>IF(AF565&lt;1.1,AF565,IF(AF565&lt;YEAR!$C$2+YEAR!$C$3-2,AF565+1,(YEAR!$C$2+YEAR!$C$3-1)&amp;"       :="))</f>
        <v>0</v>
      </c>
      <c r="AH565">
        <f>IF(AG565&lt;1.1,AG565,IF(AG565&lt;YEAR!$C$2+YEAR!$C$3-2,AG565+1,(YEAR!$C$2+YEAR!$C$3-1)&amp;"       :="))</f>
        <v>0</v>
      </c>
      <c r="AI565">
        <f>IF(AH565&lt;1.1,AH565,IF(AH565&lt;YEAR!$C$2+YEAR!$C$3-2,AH565+1,(YEAR!$C$2+YEAR!$C$3-1)&amp;"       :="))</f>
        <v>0</v>
      </c>
      <c r="AJ565">
        <f>IF(AI565&lt;1.1,AI565,IF(AI565&lt;YEAR!$C$2+YEAR!$C$3-2,AI565+1,(YEAR!$C$2+YEAR!$C$3-1)&amp;"       :="))</f>
        <v>0</v>
      </c>
    </row>
    <row r="566" spans="1:36">
      <c r="A566">
        <f t="shared" ca="1" si="40"/>
        <v>14</v>
      </c>
      <c r="B566" t="s">
        <v>51</v>
      </c>
      <c r="C566" t="str">
        <f ca="1">IF(D566="",OFFSET(AvailabilityFactor!A$1,A566,0),C565)</f>
        <v>D2SOPC3750</v>
      </c>
      <c r="D566" t="str" cm="1">
        <f t="array" aca="1" ref="D566" ca="1">IF(D565="",TS_DRC!$P$5,OFFSET(TS_DRC!P$5,RIGHT(D565,2),0,TRUE))</f>
        <v>TS29</v>
      </c>
      <c r="E566" t="str">
        <f t="shared" ca="1" si="41"/>
        <v>TS29</v>
      </c>
      <c r="F566">
        <f>'[5]PV profile'!$AC37</f>
        <v>0</v>
      </c>
      <c r="G566">
        <f>IF(F566&lt;1.1,F566,IF(F566&lt;YEAR!$C$2+YEAR!$C$3-2,F566+1,(YEAR!$C$2+YEAR!$C$3-1)&amp;"       :="))</f>
        <v>0</v>
      </c>
      <c r="H566">
        <f>IF(G566&lt;1.1,G566,IF(G566&lt;YEAR!$C$2+YEAR!$C$3-2,G566+1,(YEAR!$C$2+YEAR!$C$3-1)&amp;"       :="))</f>
        <v>0</v>
      </c>
      <c r="I566">
        <f>IF(H566&lt;1.1,H566,IF(H566&lt;YEAR!$C$2+YEAR!$C$3-2,H566+1,(YEAR!$C$2+YEAR!$C$3-1)&amp;"       :="))</f>
        <v>0</v>
      </c>
      <c r="J566">
        <f>IF(I566&lt;1.1,I566,IF(I566&lt;YEAR!$C$2+YEAR!$C$3-2,I566+1,(YEAR!$C$2+YEAR!$C$3-1)&amp;"       :="))</f>
        <v>0</v>
      </c>
      <c r="K566">
        <f>IF(J566&lt;1.1,J566,IF(J566&lt;YEAR!$C$2+YEAR!$C$3-2,J566+1,(YEAR!$C$2+YEAR!$C$3-1)&amp;"       :="))</f>
        <v>0</v>
      </c>
      <c r="L566">
        <f>IF(K566&lt;1.1,K566,IF(K566&lt;YEAR!$C$2+YEAR!$C$3-2,K566+1,(YEAR!$C$2+YEAR!$C$3-1)&amp;"       :="))</f>
        <v>0</v>
      </c>
      <c r="M566">
        <f>IF(L566&lt;1.1,L566,IF(L566&lt;YEAR!$C$2+YEAR!$C$3-2,L566+1,(YEAR!$C$2+YEAR!$C$3-1)&amp;"       :="))</f>
        <v>0</v>
      </c>
      <c r="N566">
        <f>IF(M566&lt;1.1,M566,IF(M566&lt;YEAR!$C$2+YEAR!$C$3-2,M566+1,(YEAR!$C$2+YEAR!$C$3-1)&amp;"       :="))</f>
        <v>0</v>
      </c>
      <c r="O566">
        <f>IF(N566&lt;1.1,N566,IF(N566&lt;YEAR!$C$2+YEAR!$C$3-2,N566+1,(YEAR!$C$2+YEAR!$C$3-1)&amp;"       :="))</f>
        <v>0</v>
      </c>
      <c r="P566">
        <f>IF(O566&lt;1.1,O566,IF(O566&lt;YEAR!$C$2+YEAR!$C$3-2,O566+1,(YEAR!$C$2+YEAR!$C$3-1)&amp;"       :="))</f>
        <v>0</v>
      </c>
      <c r="Q566">
        <f>IF(P566&lt;1.1,P566,IF(P566&lt;YEAR!$C$2+YEAR!$C$3-2,P566+1,(YEAR!$C$2+YEAR!$C$3-1)&amp;"       :="))</f>
        <v>0</v>
      </c>
      <c r="R566">
        <f>IF(Q566&lt;1.1,Q566,IF(Q566&lt;YEAR!$C$2+YEAR!$C$3-2,Q566+1,(YEAR!$C$2+YEAR!$C$3-1)&amp;"       :="))</f>
        <v>0</v>
      </c>
      <c r="S566">
        <f>IF(R566&lt;1.1,R566,IF(R566&lt;YEAR!$C$2+YEAR!$C$3-2,R566+1,(YEAR!$C$2+YEAR!$C$3-1)&amp;"       :="))</f>
        <v>0</v>
      </c>
      <c r="T566">
        <f>IF(S566&lt;1.1,S566,IF(S566&lt;YEAR!$C$2+YEAR!$C$3-2,S566+1,(YEAR!$C$2+YEAR!$C$3-1)&amp;"       :="))</f>
        <v>0</v>
      </c>
      <c r="U566">
        <f>IF(T566&lt;1.1,T566,IF(T566&lt;YEAR!$C$2+YEAR!$C$3-2,T566+1,(YEAR!$C$2+YEAR!$C$3-1)&amp;"       :="))</f>
        <v>0</v>
      </c>
      <c r="V566">
        <f>IF(U566&lt;1.1,U566,IF(U566&lt;YEAR!$C$2+YEAR!$C$3-2,U566+1,(YEAR!$C$2+YEAR!$C$3-1)&amp;"       :="))</f>
        <v>0</v>
      </c>
      <c r="W566">
        <f>IF(V566&lt;1.1,V566,IF(V566&lt;YEAR!$C$2+YEAR!$C$3-2,V566+1,(YEAR!$C$2+YEAR!$C$3-1)&amp;"       :="))</f>
        <v>0</v>
      </c>
      <c r="X566">
        <f>IF(W566&lt;1.1,W566,IF(W566&lt;YEAR!$C$2+YEAR!$C$3-2,W566+1,(YEAR!$C$2+YEAR!$C$3-1)&amp;"       :="))</f>
        <v>0</v>
      </c>
      <c r="Y566">
        <f>IF(X566&lt;1.1,X566,IF(X566&lt;YEAR!$C$2+YEAR!$C$3-2,X566+1,(YEAR!$C$2+YEAR!$C$3-1)&amp;"       :="))</f>
        <v>0</v>
      </c>
      <c r="Z566">
        <f>IF(Y566&lt;1.1,Y566,IF(Y566&lt;YEAR!$C$2+YEAR!$C$3-2,Y566+1,(YEAR!$C$2+YEAR!$C$3-1)&amp;"       :="))</f>
        <v>0</v>
      </c>
      <c r="AA566">
        <f>IF(Z566&lt;1.1,Z566,IF(Z566&lt;YEAR!$C$2+YEAR!$C$3-2,Z566+1,(YEAR!$C$2+YEAR!$C$3-1)&amp;"       :="))</f>
        <v>0</v>
      </c>
      <c r="AB566">
        <f>IF(AA566&lt;1.1,AA566,IF(AA566&lt;YEAR!$C$2+YEAR!$C$3-2,AA566+1,(YEAR!$C$2+YEAR!$C$3-1)&amp;"       :="))</f>
        <v>0</v>
      </c>
      <c r="AC566">
        <f>IF(AB566&lt;1.1,AB566,IF(AB566&lt;YEAR!$C$2+YEAR!$C$3-2,AB566+1,(YEAR!$C$2+YEAR!$C$3-1)&amp;"       :="))</f>
        <v>0</v>
      </c>
      <c r="AD566">
        <f>IF(AC566&lt;1.1,AC566,IF(AC566&lt;YEAR!$C$2+YEAR!$C$3-2,AC566+1,(YEAR!$C$2+YEAR!$C$3-1)&amp;"       :="))</f>
        <v>0</v>
      </c>
      <c r="AE566">
        <f>IF(AD566&lt;1.1,AD566,IF(AD566&lt;YEAR!$C$2+YEAR!$C$3-2,AD566+1,(YEAR!$C$2+YEAR!$C$3-1)&amp;"       :="))</f>
        <v>0</v>
      </c>
      <c r="AF566">
        <f>IF(AE566&lt;1.1,AE566,IF(AE566&lt;YEAR!$C$2+YEAR!$C$3-2,AE566+1,(YEAR!$C$2+YEAR!$C$3-1)&amp;"       :="))</f>
        <v>0</v>
      </c>
      <c r="AG566">
        <f>IF(AF566&lt;1.1,AF566,IF(AF566&lt;YEAR!$C$2+YEAR!$C$3-2,AF566+1,(YEAR!$C$2+YEAR!$C$3-1)&amp;"       :="))</f>
        <v>0</v>
      </c>
      <c r="AH566">
        <f>IF(AG566&lt;1.1,AG566,IF(AG566&lt;YEAR!$C$2+YEAR!$C$3-2,AG566+1,(YEAR!$C$2+YEAR!$C$3-1)&amp;"       :="))</f>
        <v>0</v>
      </c>
      <c r="AI566">
        <f>IF(AH566&lt;1.1,AH566,IF(AH566&lt;YEAR!$C$2+YEAR!$C$3-2,AH566+1,(YEAR!$C$2+YEAR!$C$3-1)&amp;"       :="))</f>
        <v>0</v>
      </c>
      <c r="AJ566">
        <f>IF(AI566&lt;1.1,AI566,IF(AI566&lt;YEAR!$C$2+YEAR!$C$3-2,AI566+1,(YEAR!$C$2+YEAR!$C$3-1)&amp;"       :="))</f>
        <v>0</v>
      </c>
    </row>
    <row r="567" spans="1:36">
      <c r="A567">
        <f t="shared" ca="1" si="40"/>
        <v>14</v>
      </c>
      <c r="B567" t="s">
        <v>51</v>
      </c>
      <c r="C567" t="str">
        <f ca="1">IF(D567="",OFFSET(AvailabilityFactor!A$1,A567,0),C566)</f>
        <v>D2SOPC3750</v>
      </c>
      <c r="D567" t="str" cm="1">
        <f t="array" aca="1" ref="D567" ca="1">IF(D566="",TS_DRC!$P$5,OFFSET(TS_DRC!P$5,RIGHT(D566,2),0,TRUE))</f>
        <v>TS30</v>
      </c>
      <c r="E567" t="str">
        <f t="shared" ca="1" si="41"/>
        <v>TS30</v>
      </c>
      <c r="F567">
        <f>'[5]PV profile'!$AC38</f>
        <v>0</v>
      </c>
      <c r="G567">
        <f>IF(F567&lt;1.1,F567,IF(F567&lt;YEAR!$C$2+YEAR!$C$3-2,F567+1,(YEAR!$C$2+YEAR!$C$3-1)&amp;"       :="))</f>
        <v>0</v>
      </c>
      <c r="H567">
        <f>IF(G567&lt;1.1,G567,IF(G567&lt;YEAR!$C$2+YEAR!$C$3-2,G567+1,(YEAR!$C$2+YEAR!$C$3-1)&amp;"       :="))</f>
        <v>0</v>
      </c>
      <c r="I567">
        <f>IF(H567&lt;1.1,H567,IF(H567&lt;YEAR!$C$2+YEAR!$C$3-2,H567+1,(YEAR!$C$2+YEAR!$C$3-1)&amp;"       :="))</f>
        <v>0</v>
      </c>
      <c r="J567">
        <f>IF(I567&lt;1.1,I567,IF(I567&lt;YEAR!$C$2+YEAR!$C$3-2,I567+1,(YEAR!$C$2+YEAR!$C$3-1)&amp;"       :="))</f>
        <v>0</v>
      </c>
      <c r="K567">
        <f>IF(J567&lt;1.1,J567,IF(J567&lt;YEAR!$C$2+YEAR!$C$3-2,J567+1,(YEAR!$C$2+YEAR!$C$3-1)&amp;"       :="))</f>
        <v>0</v>
      </c>
      <c r="L567">
        <f>IF(K567&lt;1.1,K567,IF(K567&lt;YEAR!$C$2+YEAR!$C$3-2,K567+1,(YEAR!$C$2+YEAR!$C$3-1)&amp;"       :="))</f>
        <v>0</v>
      </c>
      <c r="M567">
        <f>IF(L567&lt;1.1,L567,IF(L567&lt;YEAR!$C$2+YEAR!$C$3-2,L567+1,(YEAR!$C$2+YEAR!$C$3-1)&amp;"       :="))</f>
        <v>0</v>
      </c>
      <c r="N567">
        <f>IF(M567&lt;1.1,M567,IF(M567&lt;YEAR!$C$2+YEAR!$C$3-2,M567+1,(YEAR!$C$2+YEAR!$C$3-1)&amp;"       :="))</f>
        <v>0</v>
      </c>
      <c r="O567">
        <f>IF(N567&lt;1.1,N567,IF(N567&lt;YEAR!$C$2+YEAR!$C$3-2,N567+1,(YEAR!$C$2+YEAR!$C$3-1)&amp;"       :="))</f>
        <v>0</v>
      </c>
      <c r="P567">
        <f>IF(O567&lt;1.1,O567,IF(O567&lt;YEAR!$C$2+YEAR!$C$3-2,O567+1,(YEAR!$C$2+YEAR!$C$3-1)&amp;"       :="))</f>
        <v>0</v>
      </c>
      <c r="Q567">
        <f>IF(P567&lt;1.1,P567,IF(P567&lt;YEAR!$C$2+YEAR!$C$3-2,P567+1,(YEAR!$C$2+YEAR!$C$3-1)&amp;"       :="))</f>
        <v>0</v>
      </c>
      <c r="R567">
        <f>IF(Q567&lt;1.1,Q567,IF(Q567&lt;YEAR!$C$2+YEAR!$C$3-2,Q567+1,(YEAR!$C$2+YEAR!$C$3-1)&amp;"       :="))</f>
        <v>0</v>
      </c>
      <c r="S567">
        <f>IF(R567&lt;1.1,R567,IF(R567&lt;YEAR!$C$2+YEAR!$C$3-2,R567+1,(YEAR!$C$2+YEAR!$C$3-1)&amp;"       :="))</f>
        <v>0</v>
      </c>
      <c r="T567">
        <f>IF(S567&lt;1.1,S567,IF(S567&lt;YEAR!$C$2+YEAR!$C$3-2,S567+1,(YEAR!$C$2+YEAR!$C$3-1)&amp;"       :="))</f>
        <v>0</v>
      </c>
      <c r="U567">
        <f>IF(T567&lt;1.1,T567,IF(T567&lt;YEAR!$C$2+YEAR!$C$3-2,T567+1,(YEAR!$C$2+YEAR!$C$3-1)&amp;"       :="))</f>
        <v>0</v>
      </c>
      <c r="V567">
        <f>IF(U567&lt;1.1,U567,IF(U567&lt;YEAR!$C$2+YEAR!$C$3-2,U567+1,(YEAR!$C$2+YEAR!$C$3-1)&amp;"       :="))</f>
        <v>0</v>
      </c>
      <c r="W567">
        <f>IF(V567&lt;1.1,V567,IF(V567&lt;YEAR!$C$2+YEAR!$C$3-2,V567+1,(YEAR!$C$2+YEAR!$C$3-1)&amp;"       :="))</f>
        <v>0</v>
      </c>
      <c r="X567">
        <f>IF(W567&lt;1.1,W567,IF(W567&lt;YEAR!$C$2+YEAR!$C$3-2,W567+1,(YEAR!$C$2+YEAR!$C$3-1)&amp;"       :="))</f>
        <v>0</v>
      </c>
      <c r="Y567">
        <f>IF(X567&lt;1.1,X567,IF(X567&lt;YEAR!$C$2+YEAR!$C$3-2,X567+1,(YEAR!$C$2+YEAR!$C$3-1)&amp;"       :="))</f>
        <v>0</v>
      </c>
      <c r="Z567">
        <f>IF(Y567&lt;1.1,Y567,IF(Y567&lt;YEAR!$C$2+YEAR!$C$3-2,Y567+1,(YEAR!$C$2+YEAR!$C$3-1)&amp;"       :="))</f>
        <v>0</v>
      </c>
      <c r="AA567">
        <f>IF(Z567&lt;1.1,Z567,IF(Z567&lt;YEAR!$C$2+YEAR!$C$3-2,Z567+1,(YEAR!$C$2+YEAR!$C$3-1)&amp;"       :="))</f>
        <v>0</v>
      </c>
      <c r="AB567">
        <f>IF(AA567&lt;1.1,AA567,IF(AA567&lt;YEAR!$C$2+YEAR!$C$3-2,AA567+1,(YEAR!$C$2+YEAR!$C$3-1)&amp;"       :="))</f>
        <v>0</v>
      </c>
      <c r="AC567">
        <f>IF(AB567&lt;1.1,AB567,IF(AB567&lt;YEAR!$C$2+YEAR!$C$3-2,AB567+1,(YEAR!$C$2+YEAR!$C$3-1)&amp;"       :="))</f>
        <v>0</v>
      </c>
      <c r="AD567">
        <f>IF(AC567&lt;1.1,AC567,IF(AC567&lt;YEAR!$C$2+YEAR!$C$3-2,AC567+1,(YEAR!$C$2+YEAR!$C$3-1)&amp;"       :="))</f>
        <v>0</v>
      </c>
      <c r="AE567">
        <f>IF(AD567&lt;1.1,AD567,IF(AD567&lt;YEAR!$C$2+YEAR!$C$3-2,AD567+1,(YEAR!$C$2+YEAR!$C$3-1)&amp;"       :="))</f>
        <v>0</v>
      </c>
      <c r="AF567">
        <f>IF(AE567&lt;1.1,AE567,IF(AE567&lt;YEAR!$C$2+YEAR!$C$3-2,AE567+1,(YEAR!$C$2+YEAR!$C$3-1)&amp;"       :="))</f>
        <v>0</v>
      </c>
      <c r="AG567">
        <f>IF(AF567&lt;1.1,AF567,IF(AF567&lt;YEAR!$C$2+YEAR!$C$3-2,AF567+1,(YEAR!$C$2+YEAR!$C$3-1)&amp;"       :="))</f>
        <v>0</v>
      </c>
      <c r="AH567">
        <f>IF(AG567&lt;1.1,AG567,IF(AG567&lt;YEAR!$C$2+YEAR!$C$3-2,AG567+1,(YEAR!$C$2+YEAR!$C$3-1)&amp;"       :="))</f>
        <v>0</v>
      </c>
      <c r="AI567">
        <f>IF(AH567&lt;1.1,AH567,IF(AH567&lt;YEAR!$C$2+YEAR!$C$3-2,AH567+1,(YEAR!$C$2+YEAR!$C$3-1)&amp;"       :="))</f>
        <v>0</v>
      </c>
      <c r="AJ567">
        <f>IF(AI567&lt;1.1,AI567,IF(AI567&lt;YEAR!$C$2+YEAR!$C$3-2,AI567+1,(YEAR!$C$2+YEAR!$C$3-1)&amp;"       :="))</f>
        <v>0</v>
      </c>
    </row>
    <row r="568" spans="1:36">
      <c r="A568">
        <f t="shared" ca="1" si="40"/>
        <v>14</v>
      </c>
      <c r="B568" t="s">
        <v>51</v>
      </c>
      <c r="C568" t="str">
        <f ca="1">IF(D568="",OFFSET(AvailabilityFactor!A$1,A568,0),C567)</f>
        <v>D2SOPC3750</v>
      </c>
      <c r="D568" t="str" cm="1">
        <f t="array" aca="1" ref="D568" ca="1">IF(D567="",TS_DRC!$P$5,OFFSET(TS_DRC!P$5,RIGHT(D567,2),0,TRUE))</f>
        <v>TS31</v>
      </c>
      <c r="E568" t="str">
        <f t="shared" ca="1" si="41"/>
        <v>TS31</v>
      </c>
      <c r="F568">
        <f>'[5]PV profile'!$AC39</f>
        <v>3.0000000000000001E-3</v>
      </c>
      <c r="G568">
        <f>IF(F568&lt;1.1,F568,IF(F568&lt;YEAR!$C$2+YEAR!$C$3-2,F568+1,(YEAR!$C$2+YEAR!$C$3-1)&amp;"       :="))</f>
        <v>3.0000000000000001E-3</v>
      </c>
      <c r="H568">
        <f>IF(G568&lt;1.1,G568,IF(G568&lt;YEAR!$C$2+YEAR!$C$3-2,G568+1,(YEAR!$C$2+YEAR!$C$3-1)&amp;"       :="))</f>
        <v>3.0000000000000001E-3</v>
      </c>
      <c r="I568">
        <f>IF(H568&lt;1.1,H568,IF(H568&lt;YEAR!$C$2+YEAR!$C$3-2,H568+1,(YEAR!$C$2+YEAR!$C$3-1)&amp;"       :="))</f>
        <v>3.0000000000000001E-3</v>
      </c>
      <c r="J568">
        <f>IF(I568&lt;1.1,I568,IF(I568&lt;YEAR!$C$2+YEAR!$C$3-2,I568+1,(YEAR!$C$2+YEAR!$C$3-1)&amp;"       :="))</f>
        <v>3.0000000000000001E-3</v>
      </c>
      <c r="K568">
        <f>IF(J568&lt;1.1,J568,IF(J568&lt;YEAR!$C$2+YEAR!$C$3-2,J568+1,(YEAR!$C$2+YEAR!$C$3-1)&amp;"       :="))</f>
        <v>3.0000000000000001E-3</v>
      </c>
      <c r="L568">
        <f>IF(K568&lt;1.1,K568,IF(K568&lt;YEAR!$C$2+YEAR!$C$3-2,K568+1,(YEAR!$C$2+YEAR!$C$3-1)&amp;"       :="))</f>
        <v>3.0000000000000001E-3</v>
      </c>
      <c r="M568">
        <f>IF(L568&lt;1.1,L568,IF(L568&lt;YEAR!$C$2+YEAR!$C$3-2,L568+1,(YEAR!$C$2+YEAR!$C$3-1)&amp;"       :="))</f>
        <v>3.0000000000000001E-3</v>
      </c>
      <c r="N568">
        <f>IF(M568&lt;1.1,M568,IF(M568&lt;YEAR!$C$2+YEAR!$C$3-2,M568+1,(YEAR!$C$2+YEAR!$C$3-1)&amp;"       :="))</f>
        <v>3.0000000000000001E-3</v>
      </c>
      <c r="O568">
        <f>IF(N568&lt;1.1,N568,IF(N568&lt;YEAR!$C$2+YEAR!$C$3-2,N568+1,(YEAR!$C$2+YEAR!$C$3-1)&amp;"       :="))</f>
        <v>3.0000000000000001E-3</v>
      </c>
      <c r="P568">
        <f>IF(O568&lt;1.1,O568,IF(O568&lt;YEAR!$C$2+YEAR!$C$3-2,O568+1,(YEAR!$C$2+YEAR!$C$3-1)&amp;"       :="))</f>
        <v>3.0000000000000001E-3</v>
      </c>
      <c r="Q568">
        <f>IF(P568&lt;1.1,P568,IF(P568&lt;YEAR!$C$2+YEAR!$C$3-2,P568+1,(YEAR!$C$2+YEAR!$C$3-1)&amp;"       :="))</f>
        <v>3.0000000000000001E-3</v>
      </c>
      <c r="R568">
        <f>IF(Q568&lt;1.1,Q568,IF(Q568&lt;YEAR!$C$2+YEAR!$C$3-2,Q568+1,(YEAR!$C$2+YEAR!$C$3-1)&amp;"       :="))</f>
        <v>3.0000000000000001E-3</v>
      </c>
      <c r="S568">
        <f>IF(R568&lt;1.1,R568,IF(R568&lt;YEAR!$C$2+YEAR!$C$3-2,R568+1,(YEAR!$C$2+YEAR!$C$3-1)&amp;"       :="))</f>
        <v>3.0000000000000001E-3</v>
      </c>
      <c r="T568">
        <f>IF(S568&lt;1.1,S568,IF(S568&lt;YEAR!$C$2+YEAR!$C$3-2,S568+1,(YEAR!$C$2+YEAR!$C$3-1)&amp;"       :="))</f>
        <v>3.0000000000000001E-3</v>
      </c>
      <c r="U568">
        <f>IF(T568&lt;1.1,T568,IF(T568&lt;YEAR!$C$2+YEAR!$C$3-2,T568+1,(YEAR!$C$2+YEAR!$C$3-1)&amp;"       :="))</f>
        <v>3.0000000000000001E-3</v>
      </c>
      <c r="V568">
        <f>IF(U568&lt;1.1,U568,IF(U568&lt;YEAR!$C$2+YEAR!$C$3-2,U568+1,(YEAR!$C$2+YEAR!$C$3-1)&amp;"       :="))</f>
        <v>3.0000000000000001E-3</v>
      </c>
      <c r="W568">
        <f>IF(V568&lt;1.1,V568,IF(V568&lt;YEAR!$C$2+YEAR!$C$3-2,V568+1,(YEAR!$C$2+YEAR!$C$3-1)&amp;"       :="))</f>
        <v>3.0000000000000001E-3</v>
      </c>
      <c r="X568">
        <f>IF(W568&lt;1.1,W568,IF(W568&lt;YEAR!$C$2+YEAR!$C$3-2,W568+1,(YEAR!$C$2+YEAR!$C$3-1)&amp;"       :="))</f>
        <v>3.0000000000000001E-3</v>
      </c>
      <c r="Y568">
        <f>IF(X568&lt;1.1,X568,IF(X568&lt;YEAR!$C$2+YEAR!$C$3-2,X568+1,(YEAR!$C$2+YEAR!$C$3-1)&amp;"       :="))</f>
        <v>3.0000000000000001E-3</v>
      </c>
      <c r="Z568">
        <f>IF(Y568&lt;1.1,Y568,IF(Y568&lt;YEAR!$C$2+YEAR!$C$3-2,Y568+1,(YEAR!$C$2+YEAR!$C$3-1)&amp;"       :="))</f>
        <v>3.0000000000000001E-3</v>
      </c>
      <c r="AA568">
        <f>IF(Z568&lt;1.1,Z568,IF(Z568&lt;YEAR!$C$2+YEAR!$C$3-2,Z568+1,(YEAR!$C$2+YEAR!$C$3-1)&amp;"       :="))</f>
        <v>3.0000000000000001E-3</v>
      </c>
      <c r="AB568">
        <f>IF(AA568&lt;1.1,AA568,IF(AA568&lt;YEAR!$C$2+YEAR!$C$3-2,AA568+1,(YEAR!$C$2+YEAR!$C$3-1)&amp;"       :="))</f>
        <v>3.0000000000000001E-3</v>
      </c>
      <c r="AC568">
        <f>IF(AB568&lt;1.1,AB568,IF(AB568&lt;YEAR!$C$2+YEAR!$C$3-2,AB568+1,(YEAR!$C$2+YEAR!$C$3-1)&amp;"       :="))</f>
        <v>3.0000000000000001E-3</v>
      </c>
      <c r="AD568">
        <f>IF(AC568&lt;1.1,AC568,IF(AC568&lt;YEAR!$C$2+YEAR!$C$3-2,AC568+1,(YEAR!$C$2+YEAR!$C$3-1)&amp;"       :="))</f>
        <v>3.0000000000000001E-3</v>
      </c>
      <c r="AE568">
        <f>IF(AD568&lt;1.1,AD568,IF(AD568&lt;YEAR!$C$2+YEAR!$C$3-2,AD568+1,(YEAR!$C$2+YEAR!$C$3-1)&amp;"       :="))</f>
        <v>3.0000000000000001E-3</v>
      </c>
      <c r="AF568">
        <f>IF(AE568&lt;1.1,AE568,IF(AE568&lt;YEAR!$C$2+YEAR!$C$3-2,AE568+1,(YEAR!$C$2+YEAR!$C$3-1)&amp;"       :="))</f>
        <v>3.0000000000000001E-3</v>
      </c>
      <c r="AG568">
        <f>IF(AF568&lt;1.1,AF568,IF(AF568&lt;YEAR!$C$2+YEAR!$C$3-2,AF568+1,(YEAR!$C$2+YEAR!$C$3-1)&amp;"       :="))</f>
        <v>3.0000000000000001E-3</v>
      </c>
      <c r="AH568">
        <f>IF(AG568&lt;1.1,AG568,IF(AG568&lt;YEAR!$C$2+YEAR!$C$3-2,AG568+1,(YEAR!$C$2+YEAR!$C$3-1)&amp;"       :="))</f>
        <v>3.0000000000000001E-3</v>
      </c>
      <c r="AI568">
        <f>IF(AH568&lt;1.1,AH568,IF(AH568&lt;YEAR!$C$2+YEAR!$C$3-2,AH568+1,(YEAR!$C$2+YEAR!$C$3-1)&amp;"       :="))</f>
        <v>3.0000000000000001E-3</v>
      </c>
      <c r="AJ568">
        <f>IF(AI568&lt;1.1,AI568,IF(AI568&lt;YEAR!$C$2+YEAR!$C$3-2,AI568+1,(YEAR!$C$2+YEAR!$C$3-1)&amp;"       :="))</f>
        <v>3.0000000000000001E-3</v>
      </c>
    </row>
    <row r="569" spans="1:36">
      <c r="A569">
        <f t="shared" ca="1" si="40"/>
        <v>14</v>
      </c>
      <c r="B569" t="s">
        <v>51</v>
      </c>
      <c r="C569" t="str">
        <f ca="1">IF(D569="",OFFSET(AvailabilityFactor!A$1,A569,0),C568)</f>
        <v>D2SOPC3750</v>
      </c>
      <c r="D569" t="str" cm="1">
        <f t="array" aca="1" ref="D569" ca="1">IF(D568="",TS_DRC!$P$5,OFFSET(TS_DRC!P$5,RIGHT(D568,2),0,TRUE))</f>
        <v>TS32</v>
      </c>
      <c r="E569" t="str">
        <f t="shared" ca="1" si="41"/>
        <v>TS32</v>
      </c>
      <c r="F569">
        <f>'[5]PV profile'!$AC40</f>
        <v>0.21842</v>
      </c>
      <c r="G569">
        <f>IF(F569&lt;1.1,F569,IF(F569&lt;YEAR!$C$2+YEAR!$C$3-2,F569+1,(YEAR!$C$2+YEAR!$C$3-1)&amp;"       :="))</f>
        <v>0.21842</v>
      </c>
      <c r="H569">
        <f>IF(G569&lt;1.1,G569,IF(G569&lt;YEAR!$C$2+YEAR!$C$3-2,G569+1,(YEAR!$C$2+YEAR!$C$3-1)&amp;"       :="))</f>
        <v>0.21842</v>
      </c>
      <c r="I569">
        <f>IF(H569&lt;1.1,H569,IF(H569&lt;YEAR!$C$2+YEAR!$C$3-2,H569+1,(YEAR!$C$2+YEAR!$C$3-1)&amp;"       :="))</f>
        <v>0.21842</v>
      </c>
      <c r="J569">
        <f>IF(I569&lt;1.1,I569,IF(I569&lt;YEAR!$C$2+YEAR!$C$3-2,I569+1,(YEAR!$C$2+YEAR!$C$3-1)&amp;"       :="))</f>
        <v>0.21842</v>
      </c>
      <c r="K569">
        <f>IF(J569&lt;1.1,J569,IF(J569&lt;YEAR!$C$2+YEAR!$C$3-2,J569+1,(YEAR!$C$2+YEAR!$C$3-1)&amp;"       :="))</f>
        <v>0.21842</v>
      </c>
      <c r="L569">
        <f>IF(K569&lt;1.1,K569,IF(K569&lt;YEAR!$C$2+YEAR!$C$3-2,K569+1,(YEAR!$C$2+YEAR!$C$3-1)&amp;"       :="))</f>
        <v>0.21842</v>
      </c>
      <c r="M569">
        <f>IF(L569&lt;1.1,L569,IF(L569&lt;YEAR!$C$2+YEAR!$C$3-2,L569+1,(YEAR!$C$2+YEAR!$C$3-1)&amp;"       :="))</f>
        <v>0.21842</v>
      </c>
      <c r="N569">
        <f>IF(M569&lt;1.1,M569,IF(M569&lt;YEAR!$C$2+YEAR!$C$3-2,M569+1,(YEAR!$C$2+YEAR!$C$3-1)&amp;"       :="))</f>
        <v>0.21842</v>
      </c>
      <c r="O569">
        <f>IF(N569&lt;1.1,N569,IF(N569&lt;YEAR!$C$2+YEAR!$C$3-2,N569+1,(YEAR!$C$2+YEAR!$C$3-1)&amp;"       :="))</f>
        <v>0.21842</v>
      </c>
      <c r="P569">
        <f>IF(O569&lt;1.1,O569,IF(O569&lt;YEAR!$C$2+YEAR!$C$3-2,O569+1,(YEAR!$C$2+YEAR!$C$3-1)&amp;"       :="))</f>
        <v>0.21842</v>
      </c>
      <c r="Q569">
        <f>IF(P569&lt;1.1,P569,IF(P569&lt;YEAR!$C$2+YEAR!$C$3-2,P569+1,(YEAR!$C$2+YEAR!$C$3-1)&amp;"       :="))</f>
        <v>0.21842</v>
      </c>
      <c r="R569">
        <f>IF(Q569&lt;1.1,Q569,IF(Q569&lt;YEAR!$C$2+YEAR!$C$3-2,Q569+1,(YEAR!$C$2+YEAR!$C$3-1)&amp;"       :="))</f>
        <v>0.21842</v>
      </c>
      <c r="S569">
        <f>IF(R569&lt;1.1,R569,IF(R569&lt;YEAR!$C$2+YEAR!$C$3-2,R569+1,(YEAR!$C$2+YEAR!$C$3-1)&amp;"       :="))</f>
        <v>0.21842</v>
      </c>
      <c r="T569">
        <f>IF(S569&lt;1.1,S569,IF(S569&lt;YEAR!$C$2+YEAR!$C$3-2,S569+1,(YEAR!$C$2+YEAR!$C$3-1)&amp;"       :="))</f>
        <v>0.21842</v>
      </c>
      <c r="U569">
        <f>IF(T569&lt;1.1,T569,IF(T569&lt;YEAR!$C$2+YEAR!$C$3-2,T569+1,(YEAR!$C$2+YEAR!$C$3-1)&amp;"       :="))</f>
        <v>0.21842</v>
      </c>
      <c r="V569">
        <f>IF(U569&lt;1.1,U569,IF(U569&lt;YEAR!$C$2+YEAR!$C$3-2,U569+1,(YEAR!$C$2+YEAR!$C$3-1)&amp;"       :="))</f>
        <v>0.21842</v>
      </c>
      <c r="W569">
        <f>IF(V569&lt;1.1,V569,IF(V569&lt;YEAR!$C$2+YEAR!$C$3-2,V569+1,(YEAR!$C$2+YEAR!$C$3-1)&amp;"       :="))</f>
        <v>0.21842</v>
      </c>
      <c r="X569">
        <f>IF(W569&lt;1.1,W569,IF(W569&lt;YEAR!$C$2+YEAR!$C$3-2,W569+1,(YEAR!$C$2+YEAR!$C$3-1)&amp;"       :="))</f>
        <v>0.21842</v>
      </c>
      <c r="Y569">
        <f>IF(X569&lt;1.1,X569,IF(X569&lt;YEAR!$C$2+YEAR!$C$3-2,X569+1,(YEAR!$C$2+YEAR!$C$3-1)&amp;"       :="))</f>
        <v>0.21842</v>
      </c>
      <c r="Z569">
        <f>IF(Y569&lt;1.1,Y569,IF(Y569&lt;YEAR!$C$2+YEAR!$C$3-2,Y569+1,(YEAR!$C$2+YEAR!$C$3-1)&amp;"       :="))</f>
        <v>0.21842</v>
      </c>
      <c r="AA569">
        <f>IF(Z569&lt;1.1,Z569,IF(Z569&lt;YEAR!$C$2+YEAR!$C$3-2,Z569+1,(YEAR!$C$2+YEAR!$C$3-1)&amp;"       :="))</f>
        <v>0.21842</v>
      </c>
      <c r="AB569">
        <f>IF(AA569&lt;1.1,AA569,IF(AA569&lt;YEAR!$C$2+YEAR!$C$3-2,AA569+1,(YEAR!$C$2+YEAR!$C$3-1)&amp;"       :="))</f>
        <v>0.21842</v>
      </c>
      <c r="AC569">
        <f>IF(AB569&lt;1.1,AB569,IF(AB569&lt;YEAR!$C$2+YEAR!$C$3-2,AB569+1,(YEAR!$C$2+YEAR!$C$3-1)&amp;"       :="))</f>
        <v>0.21842</v>
      </c>
      <c r="AD569">
        <f>IF(AC569&lt;1.1,AC569,IF(AC569&lt;YEAR!$C$2+YEAR!$C$3-2,AC569+1,(YEAR!$C$2+YEAR!$C$3-1)&amp;"       :="))</f>
        <v>0.21842</v>
      </c>
      <c r="AE569">
        <f>IF(AD569&lt;1.1,AD569,IF(AD569&lt;YEAR!$C$2+YEAR!$C$3-2,AD569+1,(YEAR!$C$2+YEAR!$C$3-1)&amp;"       :="))</f>
        <v>0.21842</v>
      </c>
      <c r="AF569">
        <f>IF(AE569&lt;1.1,AE569,IF(AE569&lt;YEAR!$C$2+YEAR!$C$3-2,AE569+1,(YEAR!$C$2+YEAR!$C$3-1)&amp;"       :="))</f>
        <v>0.21842</v>
      </c>
      <c r="AG569">
        <f>IF(AF569&lt;1.1,AF569,IF(AF569&lt;YEAR!$C$2+YEAR!$C$3-2,AF569+1,(YEAR!$C$2+YEAR!$C$3-1)&amp;"       :="))</f>
        <v>0.21842</v>
      </c>
      <c r="AH569">
        <f>IF(AG569&lt;1.1,AG569,IF(AG569&lt;YEAR!$C$2+YEAR!$C$3-2,AG569+1,(YEAR!$C$2+YEAR!$C$3-1)&amp;"       :="))</f>
        <v>0.21842</v>
      </c>
      <c r="AI569">
        <f>IF(AH569&lt;1.1,AH569,IF(AH569&lt;YEAR!$C$2+YEAR!$C$3-2,AH569+1,(YEAR!$C$2+YEAR!$C$3-1)&amp;"       :="))</f>
        <v>0.21842</v>
      </c>
      <c r="AJ569">
        <f>IF(AI569&lt;1.1,AI569,IF(AI569&lt;YEAR!$C$2+YEAR!$C$3-2,AI569+1,(YEAR!$C$2+YEAR!$C$3-1)&amp;"       :="))</f>
        <v>0.21842</v>
      </c>
    </row>
    <row r="570" spans="1:36">
      <c r="A570">
        <f t="shared" ca="1" si="40"/>
        <v>14</v>
      </c>
      <c r="B570" t="s">
        <v>51</v>
      </c>
      <c r="C570" t="str">
        <f ca="1">IF(D570="",OFFSET(AvailabilityFactor!A$1,A570,0),C569)</f>
        <v>D2SOPC3750</v>
      </c>
      <c r="D570" t="str" cm="1">
        <f t="array" aca="1" ref="D570" ca="1">IF(D569="",TS_DRC!$P$5,OFFSET(TS_DRC!P$5,RIGHT(D569,2),0,TRUE))</f>
        <v>TS33</v>
      </c>
      <c r="E570" t="str">
        <f t="shared" ca="1" si="41"/>
        <v>TS33</v>
      </c>
      <c r="F570">
        <f>'[5]PV profile'!$AC41</f>
        <v>0.53190999999999999</v>
      </c>
      <c r="G570">
        <f>IF(F570&lt;1.1,F570,IF(F570&lt;YEAR!$C$2+YEAR!$C$3-2,F570+1,(YEAR!$C$2+YEAR!$C$3-1)&amp;"       :="))</f>
        <v>0.53190999999999999</v>
      </c>
      <c r="H570">
        <f>IF(G570&lt;1.1,G570,IF(G570&lt;YEAR!$C$2+YEAR!$C$3-2,G570+1,(YEAR!$C$2+YEAR!$C$3-1)&amp;"       :="))</f>
        <v>0.53190999999999999</v>
      </c>
      <c r="I570">
        <f>IF(H570&lt;1.1,H570,IF(H570&lt;YEAR!$C$2+YEAR!$C$3-2,H570+1,(YEAR!$C$2+YEAR!$C$3-1)&amp;"       :="))</f>
        <v>0.53190999999999999</v>
      </c>
      <c r="J570">
        <f>IF(I570&lt;1.1,I570,IF(I570&lt;YEAR!$C$2+YEAR!$C$3-2,I570+1,(YEAR!$C$2+YEAR!$C$3-1)&amp;"       :="))</f>
        <v>0.53190999999999999</v>
      </c>
      <c r="K570">
        <f>IF(J570&lt;1.1,J570,IF(J570&lt;YEAR!$C$2+YEAR!$C$3-2,J570+1,(YEAR!$C$2+YEAR!$C$3-1)&amp;"       :="))</f>
        <v>0.53190999999999999</v>
      </c>
      <c r="L570">
        <f>IF(K570&lt;1.1,K570,IF(K570&lt;YEAR!$C$2+YEAR!$C$3-2,K570+1,(YEAR!$C$2+YEAR!$C$3-1)&amp;"       :="))</f>
        <v>0.53190999999999999</v>
      </c>
      <c r="M570">
        <f>IF(L570&lt;1.1,L570,IF(L570&lt;YEAR!$C$2+YEAR!$C$3-2,L570+1,(YEAR!$C$2+YEAR!$C$3-1)&amp;"       :="))</f>
        <v>0.53190999999999999</v>
      </c>
      <c r="N570">
        <f>IF(M570&lt;1.1,M570,IF(M570&lt;YEAR!$C$2+YEAR!$C$3-2,M570+1,(YEAR!$C$2+YEAR!$C$3-1)&amp;"       :="))</f>
        <v>0.53190999999999999</v>
      </c>
      <c r="O570">
        <f>IF(N570&lt;1.1,N570,IF(N570&lt;YEAR!$C$2+YEAR!$C$3-2,N570+1,(YEAR!$C$2+YEAR!$C$3-1)&amp;"       :="))</f>
        <v>0.53190999999999999</v>
      </c>
      <c r="P570">
        <f>IF(O570&lt;1.1,O570,IF(O570&lt;YEAR!$C$2+YEAR!$C$3-2,O570+1,(YEAR!$C$2+YEAR!$C$3-1)&amp;"       :="))</f>
        <v>0.53190999999999999</v>
      </c>
      <c r="Q570">
        <f>IF(P570&lt;1.1,P570,IF(P570&lt;YEAR!$C$2+YEAR!$C$3-2,P570+1,(YEAR!$C$2+YEAR!$C$3-1)&amp;"       :="))</f>
        <v>0.53190999999999999</v>
      </c>
      <c r="R570">
        <f>IF(Q570&lt;1.1,Q570,IF(Q570&lt;YEAR!$C$2+YEAR!$C$3-2,Q570+1,(YEAR!$C$2+YEAR!$C$3-1)&amp;"       :="))</f>
        <v>0.53190999999999999</v>
      </c>
      <c r="S570">
        <f>IF(R570&lt;1.1,R570,IF(R570&lt;YEAR!$C$2+YEAR!$C$3-2,R570+1,(YEAR!$C$2+YEAR!$C$3-1)&amp;"       :="))</f>
        <v>0.53190999999999999</v>
      </c>
      <c r="T570">
        <f>IF(S570&lt;1.1,S570,IF(S570&lt;YEAR!$C$2+YEAR!$C$3-2,S570+1,(YEAR!$C$2+YEAR!$C$3-1)&amp;"       :="))</f>
        <v>0.53190999999999999</v>
      </c>
      <c r="U570">
        <f>IF(T570&lt;1.1,T570,IF(T570&lt;YEAR!$C$2+YEAR!$C$3-2,T570+1,(YEAR!$C$2+YEAR!$C$3-1)&amp;"       :="))</f>
        <v>0.53190999999999999</v>
      </c>
      <c r="V570">
        <f>IF(U570&lt;1.1,U570,IF(U570&lt;YEAR!$C$2+YEAR!$C$3-2,U570+1,(YEAR!$C$2+YEAR!$C$3-1)&amp;"       :="))</f>
        <v>0.53190999999999999</v>
      </c>
      <c r="W570">
        <f>IF(V570&lt;1.1,V570,IF(V570&lt;YEAR!$C$2+YEAR!$C$3-2,V570+1,(YEAR!$C$2+YEAR!$C$3-1)&amp;"       :="))</f>
        <v>0.53190999999999999</v>
      </c>
      <c r="X570">
        <f>IF(W570&lt;1.1,W570,IF(W570&lt;YEAR!$C$2+YEAR!$C$3-2,W570+1,(YEAR!$C$2+YEAR!$C$3-1)&amp;"       :="))</f>
        <v>0.53190999999999999</v>
      </c>
      <c r="Y570">
        <f>IF(X570&lt;1.1,X570,IF(X570&lt;YEAR!$C$2+YEAR!$C$3-2,X570+1,(YEAR!$C$2+YEAR!$C$3-1)&amp;"       :="))</f>
        <v>0.53190999999999999</v>
      </c>
      <c r="Z570">
        <f>IF(Y570&lt;1.1,Y570,IF(Y570&lt;YEAR!$C$2+YEAR!$C$3-2,Y570+1,(YEAR!$C$2+YEAR!$C$3-1)&amp;"       :="))</f>
        <v>0.53190999999999999</v>
      </c>
      <c r="AA570">
        <f>IF(Z570&lt;1.1,Z570,IF(Z570&lt;YEAR!$C$2+YEAR!$C$3-2,Z570+1,(YEAR!$C$2+YEAR!$C$3-1)&amp;"       :="))</f>
        <v>0.53190999999999999</v>
      </c>
      <c r="AB570">
        <f>IF(AA570&lt;1.1,AA570,IF(AA570&lt;YEAR!$C$2+YEAR!$C$3-2,AA570+1,(YEAR!$C$2+YEAR!$C$3-1)&amp;"       :="))</f>
        <v>0.53190999999999999</v>
      </c>
      <c r="AC570">
        <f>IF(AB570&lt;1.1,AB570,IF(AB570&lt;YEAR!$C$2+YEAR!$C$3-2,AB570+1,(YEAR!$C$2+YEAR!$C$3-1)&amp;"       :="))</f>
        <v>0.53190999999999999</v>
      </c>
      <c r="AD570">
        <f>IF(AC570&lt;1.1,AC570,IF(AC570&lt;YEAR!$C$2+YEAR!$C$3-2,AC570+1,(YEAR!$C$2+YEAR!$C$3-1)&amp;"       :="))</f>
        <v>0.53190999999999999</v>
      </c>
      <c r="AE570">
        <f>IF(AD570&lt;1.1,AD570,IF(AD570&lt;YEAR!$C$2+YEAR!$C$3-2,AD570+1,(YEAR!$C$2+YEAR!$C$3-1)&amp;"       :="))</f>
        <v>0.53190999999999999</v>
      </c>
      <c r="AF570">
        <f>IF(AE570&lt;1.1,AE570,IF(AE570&lt;YEAR!$C$2+YEAR!$C$3-2,AE570+1,(YEAR!$C$2+YEAR!$C$3-1)&amp;"       :="))</f>
        <v>0.53190999999999999</v>
      </c>
      <c r="AG570">
        <f>IF(AF570&lt;1.1,AF570,IF(AF570&lt;YEAR!$C$2+YEAR!$C$3-2,AF570+1,(YEAR!$C$2+YEAR!$C$3-1)&amp;"       :="))</f>
        <v>0.53190999999999999</v>
      </c>
      <c r="AH570">
        <f>IF(AG570&lt;1.1,AG570,IF(AG570&lt;YEAR!$C$2+YEAR!$C$3-2,AG570+1,(YEAR!$C$2+YEAR!$C$3-1)&amp;"       :="))</f>
        <v>0.53190999999999999</v>
      </c>
      <c r="AI570">
        <f>IF(AH570&lt;1.1,AH570,IF(AH570&lt;YEAR!$C$2+YEAR!$C$3-2,AH570+1,(YEAR!$C$2+YEAR!$C$3-1)&amp;"       :="))</f>
        <v>0.53190999999999999</v>
      </c>
      <c r="AJ570">
        <f>IF(AI570&lt;1.1,AI570,IF(AI570&lt;YEAR!$C$2+YEAR!$C$3-2,AI570+1,(YEAR!$C$2+YEAR!$C$3-1)&amp;"       :="))</f>
        <v>0.53190999999999999</v>
      </c>
    </row>
    <row r="571" spans="1:36">
      <c r="A571">
        <f t="shared" ca="1" si="40"/>
        <v>14</v>
      </c>
      <c r="B571" t="s">
        <v>51</v>
      </c>
      <c r="C571" t="str">
        <f ca="1">IF(D571="",OFFSET(AvailabilityFactor!A$1,A571,0),C570)</f>
        <v>D2SOPC3750</v>
      </c>
      <c r="D571" t="str" cm="1">
        <f t="array" aca="1" ref="D571" ca="1">IF(D570="",TS_DRC!$P$5,OFFSET(TS_DRC!P$5,RIGHT(D570,2),0,TRUE))</f>
        <v>TS34</v>
      </c>
      <c r="E571" t="str">
        <f t="shared" ca="1" si="41"/>
        <v>TS34</v>
      </c>
      <c r="F571">
        <f>'[5]PV profile'!$AC42</f>
        <v>0.69166000000000005</v>
      </c>
      <c r="G571">
        <f>IF(F571&lt;1.1,F571,IF(F571&lt;YEAR!$C$2+YEAR!$C$3-2,F571+1,(YEAR!$C$2+YEAR!$C$3-1)&amp;"       :="))</f>
        <v>0.69166000000000005</v>
      </c>
      <c r="H571">
        <f>IF(G571&lt;1.1,G571,IF(G571&lt;YEAR!$C$2+YEAR!$C$3-2,G571+1,(YEAR!$C$2+YEAR!$C$3-1)&amp;"       :="))</f>
        <v>0.69166000000000005</v>
      </c>
      <c r="I571">
        <f>IF(H571&lt;1.1,H571,IF(H571&lt;YEAR!$C$2+YEAR!$C$3-2,H571+1,(YEAR!$C$2+YEAR!$C$3-1)&amp;"       :="))</f>
        <v>0.69166000000000005</v>
      </c>
      <c r="J571">
        <f>IF(I571&lt;1.1,I571,IF(I571&lt;YEAR!$C$2+YEAR!$C$3-2,I571+1,(YEAR!$C$2+YEAR!$C$3-1)&amp;"       :="))</f>
        <v>0.69166000000000005</v>
      </c>
      <c r="K571">
        <f>IF(J571&lt;1.1,J571,IF(J571&lt;YEAR!$C$2+YEAR!$C$3-2,J571+1,(YEAR!$C$2+YEAR!$C$3-1)&amp;"       :="))</f>
        <v>0.69166000000000005</v>
      </c>
      <c r="L571">
        <f>IF(K571&lt;1.1,K571,IF(K571&lt;YEAR!$C$2+YEAR!$C$3-2,K571+1,(YEAR!$C$2+YEAR!$C$3-1)&amp;"       :="))</f>
        <v>0.69166000000000005</v>
      </c>
      <c r="M571">
        <f>IF(L571&lt;1.1,L571,IF(L571&lt;YEAR!$C$2+YEAR!$C$3-2,L571+1,(YEAR!$C$2+YEAR!$C$3-1)&amp;"       :="))</f>
        <v>0.69166000000000005</v>
      </c>
      <c r="N571">
        <f>IF(M571&lt;1.1,M571,IF(M571&lt;YEAR!$C$2+YEAR!$C$3-2,M571+1,(YEAR!$C$2+YEAR!$C$3-1)&amp;"       :="))</f>
        <v>0.69166000000000005</v>
      </c>
      <c r="O571">
        <f>IF(N571&lt;1.1,N571,IF(N571&lt;YEAR!$C$2+YEAR!$C$3-2,N571+1,(YEAR!$C$2+YEAR!$C$3-1)&amp;"       :="))</f>
        <v>0.69166000000000005</v>
      </c>
      <c r="P571">
        <f>IF(O571&lt;1.1,O571,IF(O571&lt;YEAR!$C$2+YEAR!$C$3-2,O571+1,(YEAR!$C$2+YEAR!$C$3-1)&amp;"       :="))</f>
        <v>0.69166000000000005</v>
      </c>
      <c r="Q571">
        <f>IF(P571&lt;1.1,P571,IF(P571&lt;YEAR!$C$2+YEAR!$C$3-2,P571+1,(YEAR!$C$2+YEAR!$C$3-1)&amp;"       :="))</f>
        <v>0.69166000000000005</v>
      </c>
      <c r="R571">
        <f>IF(Q571&lt;1.1,Q571,IF(Q571&lt;YEAR!$C$2+YEAR!$C$3-2,Q571+1,(YEAR!$C$2+YEAR!$C$3-1)&amp;"       :="))</f>
        <v>0.69166000000000005</v>
      </c>
      <c r="S571">
        <f>IF(R571&lt;1.1,R571,IF(R571&lt;YEAR!$C$2+YEAR!$C$3-2,R571+1,(YEAR!$C$2+YEAR!$C$3-1)&amp;"       :="))</f>
        <v>0.69166000000000005</v>
      </c>
      <c r="T571">
        <f>IF(S571&lt;1.1,S571,IF(S571&lt;YEAR!$C$2+YEAR!$C$3-2,S571+1,(YEAR!$C$2+YEAR!$C$3-1)&amp;"       :="))</f>
        <v>0.69166000000000005</v>
      </c>
      <c r="U571">
        <f>IF(T571&lt;1.1,T571,IF(T571&lt;YEAR!$C$2+YEAR!$C$3-2,T571+1,(YEAR!$C$2+YEAR!$C$3-1)&amp;"       :="))</f>
        <v>0.69166000000000005</v>
      </c>
      <c r="V571">
        <f>IF(U571&lt;1.1,U571,IF(U571&lt;YEAR!$C$2+YEAR!$C$3-2,U571+1,(YEAR!$C$2+YEAR!$C$3-1)&amp;"       :="))</f>
        <v>0.69166000000000005</v>
      </c>
      <c r="W571">
        <f>IF(V571&lt;1.1,V571,IF(V571&lt;YEAR!$C$2+YEAR!$C$3-2,V571+1,(YEAR!$C$2+YEAR!$C$3-1)&amp;"       :="))</f>
        <v>0.69166000000000005</v>
      </c>
      <c r="X571">
        <f>IF(W571&lt;1.1,W571,IF(W571&lt;YEAR!$C$2+YEAR!$C$3-2,W571+1,(YEAR!$C$2+YEAR!$C$3-1)&amp;"       :="))</f>
        <v>0.69166000000000005</v>
      </c>
      <c r="Y571">
        <f>IF(X571&lt;1.1,X571,IF(X571&lt;YEAR!$C$2+YEAR!$C$3-2,X571+1,(YEAR!$C$2+YEAR!$C$3-1)&amp;"       :="))</f>
        <v>0.69166000000000005</v>
      </c>
      <c r="Z571">
        <f>IF(Y571&lt;1.1,Y571,IF(Y571&lt;YEAR!$C$2+YEAR!$C$3-2,Y571+1,(YEAR!$C$2+YEAR!$C$3-1)&amp;"       :="))</f>
        <v>0.69166000000000005</v>
      </c>
      <c r="AA571">
        <f>IF(Z571&lt;1.1,Z571,IF(Z571&lt;YEAR!$C$2+YEAR!$C$3-2,Z571+1,(YEAR!$C$2+YEAR!$C$3-1)&amp;"       :="))</f>
        <v>0.69166000000000005</v>
      </c>
      <c r="AB571">
        <f>IF(AA571&lt;1.1,AA571,IF(AA571&lt;YEAR!$C$2+YEAR!$C$3-2,AA571+1,(YEAR!$C$2+YEAR!$C$3-1)&amp;"       :="))</f>
        <v>0.69166000000000005</v>
      </c>
      <c r="AC571">
        <f>IF(AB571&lt;1.1,AB571,IF(AB571&lt;YEAR!$C$2+YEAR!$C$3-2,AB571+1,(YEAR!$C$2+YEAR!$C$3-1)&amp;"       :="))</f>
        <v>0.69166000000000005</v>
      </c>
      <c r="AD571">
        <f>IF(AC571&lt;1.1,AC571,IF(AC571&lt;YEAR!$C$2+YEAR!$C$3-2,AC571+1,(YEAR!$C$2+YEAR!$C$3-1)&amp;"       :="))</f>
        <v>0.69166000000000005</v>
      </c>
      <c r="AE571">
        <f>IF(AD571&lt;1.1,AD571,IF(AD571&lt;YEAR!$C$2+YEAR!$C$3-2,AD571+1,(YEAR!$C$2+YEAR!$C$3-1)&amp;"       :="))</f>
        <v>0.69166000000000005</v>
      </c>
      <c r="AF571">
        <f>IF(AE571&lt;1.1,AE571,IF(AE571&lt;YEAR!$C$2+YEAR!$C$3-2,AE571+1,(YEAR!$C$2+YEAR!$C$3-1)&amp;"       :="))</f>
        <v>0.69166000000000005</v>
      </c>
      <c r="AG571">
        <f>IF(AF571&lt;1.1,AF571,IF(AF571&lt;YEAR!$C$2+YEAR!$C$3-2,AF571+1,(YEAR!$C$2+YEAR!$C$3-1)&amp;"       :="))</f>
        <v>0.69166000000000005</v>
      </c>
      <c r="AH571">
        <f>IF(AG571&lt;1.1,AG571,IF(AG571&lt;YEAR!$C$2+YEAR!$C$3-2,AG571+1,(YEAR!$C$2+YEAR!$C$3-1)&amp;"       :="))</f>
        <v>0.69166000000000005</v>
      </c>
      <c r="AI571">
        <f>IF(AH571&lt;1.1,AH571,IF(AH571&lt;YEAR!$C$2+YEAR!$C$3-2,AH571+1,(YEAR!$C$2+YEAR!$C$3-1)&amp;"       :="))</f>
        <v>0.69166000000000005</v>
      </c>
      <c r="AJ571">
        <f>IF(AI571&lt;1.1,AI571,IF(AI571&lt;YEAR!$C$2+YEAR!$C$3-2,AI571+1,(YEAR!$C$2+YEAR!$C$3-1)&amp;"       :="))</f>
        <v>0.69166000000000005</v>
      </c>
    </row>
    <row r="572" spans="1:36">
      <c r="A572">
        <f t="shared" ca="1" si="40"/>
        <v>14</v>
      </c>
      <c r="B572" t="s">
        <v>51</v>
      </c>
      <c r="C572" t="str">
        <f ca="1">IF(D572="",OFFSET(AvailabilityFactor!A$1,A572,0),C571)</f>
        <v>D2SOPC3750</v>
      </c>
      <c r="D572" t="str" cm="1">
        <f t="array" aca="1" ref="D572" ca="1">IF(D571="",TS_DRC!$P$5,OFFSET(TS_DRC!P$5,RIGHT(D571,2),0,TRUE))</f>
        <v>TS35</v>
      </c>
      <c r="E572" t="str">
        <f t="shared" ca="1" si="41"/>
        <v>TS35</v>
      </c>
      <c r="F572">
        <f>'[5]PV profile'!$AC43</f>
        <v>0.66134000000000004</v>
      </c>
      <c r="G572">
        <f>IF(F572&lt;1.1,F572,IF(F572&lt;YEAR!$C$2+YEAR!$C$3-2,F572+1,(YEAR!$C$2+YEAR!$C$3-1)&amp;"       :="))</f>
        <v>0.66134000000000004</v>
      </c>
      <c r="H572">
        <f>IF(G572&lt;1.1,G572,IF(G572&lt;YEAR!$C$2+YEAR!$C$3-2,G572+1,(YEAR!$C$2+YEAR!$C$3-1)&amp;"       :="))</f>
        <v>0.66134000000000004</v>
      </c>
      <c r="I572">
        <f>IF(H572&lt;1.1,H572,IF(H572&lt;YEAR!$C$2+YEAR!$C$3-2,H572+1,(YEAR!$C$2+YEAR!$C$3-1)&amp;"       :="))</f>
        <v>0.66134000000000004</v>
      </c>
      <c r="J572">
        <f>IF(I572&lt;1.1,I572,IF(I572&lt;YEAR!$C$2+YEAR!$C$3-2,I572+1,(YEAR!$C$2+YEAR!$C$3-1)&amp;"       :="))</f>
        <v>0.66134000000000004</v>
      </c>
      <c r="K572">
        <f>IF(J572&lt;1.1,J572,IF(J572&lt;YEAR!$C$2+YEAR!$C$3-2,J572+1,(YEAR!$C$2+YEAR!$C$3-1)&amp;"       :="))</f>
        <v>0.66134000000000004</v>
      </c>
      <c r="L572">
        <f>IF(K572&lt;1.1,K572,IF(K572&lt;YEAR!$C$2+YEAR!$C$3-2,K572+1,(YEAR!$C$2+YEAR!$C$3-1)&amp;"       :="))</f>
        <v>0.66134000000000004</v>
      </c>
      <c r="M572">
        <f>IF(L572&lt;1.1,L572,IF(L572&lt;YEAR!$C$2+YEAR!$C$3-2,L572+1,(YEAR!$C$2+YEAR!$C$3-1)&amp;"       :="))</f>
        <v>0.66134000000000004</v>
      </c>
      <c r="N572">
        <f>IF(M572&lt;1.1,M572,IF(M572&lt;YEAR!$C$2+YEAR!$C$3-2,M572+1,(YEAR!$C$2+YEAR!$C$3-1)&amp;"       :="))</f>
        <v>0.66134000000000004</v>
      </c>
      <c r="O572">
        <f>IF(N572&lt;1.1,N572,IF(N572&lt;YEAR!$C$2+YEAR!$C$3-2,N572+1,(YEAR!$C$2+YEAR!$C$3-1)&amp;"       :="))</f>
        <v>0.66134000000000004</v>
      </c>
      <c r="P572">
        <f>IF(O572&lt;1.1,O572,IF(O572&lt;YEAR!$C$2+YEAR!$C$3-2,O572+1,(YEAR!$C$2+YEAR!$C$3-1)&amp;"       :="))</f>
        <v>0.66134000000000004</v>
      </c>
      <c r="Q572">
        <f>IF(P572&lt;1.1,P572,IF(P572&lt;YEAR!$C$2+YEAR!$C$3-2,P572+1,(YEAR!$C$2+YEAR!$C$3-1)&amp;"       :="))</f>
        <v>0.66134000000000004</v>
      </c>
      <c r="R572">
        <f>IF(Q572&lt;1.1,Q572,IF(Q572&lt;YEAR!$C$2+YEAR!$C$3-2,Q572+1,(YEAR!$C$2+YEAR!$C$3-1)&amp;"       :="))</f>
        <v>0.66134000000000004</v>
      </c>
      <c r="S572">
        <f>IF(R572&lt;1.1,R572,IF(R572&lt;YEAR!$C$2+YEAR!$C$3-2,R572+1,(YEAR!$C$2+YEAR!$C$3-1)&amp;"       :="))</f>
        <v>0.66134000000000004</v>
      </c>
      <c r="T572">
        <f>IF(S572&lt;1.1,S572,IF(S572&lt;YEAR!$C$2+YEAR!$C$3-2,S572+1,(YEAR!$C$2+YEAR!$C$3-1)&amp;"       :="))</f>
        <v>0.66134000000000004</v>
      </c>
      <c r="U572">
        <f>IF(T572&lt;1.1,T572,IF(T572&lt;YEAR!$C$2+YEAR!$C$3-2,T572+1,(YEAR!$C$2+YEAR!$C$3-1)&amp;"       :="))</f>
        <v>0.66134000000000004</v>
      </c>
      <c r="V572">
        <f>IF(U572&lt;1.1,U572,IF(U572&lt;YEAR!$C$2+YEAR!$C$3-2,U572+1,(YEAR!$C$2+YEAR!$C$3-1)&amp;"       :="))</f>
        <v>0.66134000000000004</v>
      </c>
      <c r="W572">
        <f>IF(V572&lt;1.1,V572,IF(V572&lt;YEAR!$C$2+YEAR!$C$3-2,V572+1,(YEAR!$C$2+YEAR!$C$3-1)&amp;"       :="))</f>
        <v>0.66134000000000004</v>
      </c>
      <c r="X572">
        <f>IF(W572&lt;1.1,W572,IF(W572&lt;YEAR!$C$2+YEAR!$C$3-2,W572+1,(YEAR!$C$2+YEAR!$C$3-1)&amp;"       :="))</f>
        <v>0.66134000000000004</v>
      </c>
      <c r="Y572">
        <f>IF(X572&lt;1.1,X572,IF(X572&lt;YEAR!$C$2+YEAR!$C$3-2,X572+1,(YEAR!$C$2+YEAR!$C$3-1)&amp;"       :="))</f>
        <v>0.66134000000000004</v>
      </c>
      <c r="Z572">
        <f>IF(Y572&lt;1.1,Y572,IF(Y572&lt;YEAR!$C$2+YEAR!$C$3-2,Y572+1,(YEAR!$C$2+YEAR!$C$3-1)&amp;"       :="))</f>
        <v>0.66134000000000004</v>
      </c>
      <c r="AA572">
        <f>IF(Z572&lt;1.1,Z572,IF(Z572&lt;YEAR!$C$2+YEAR!$C$3-2,Z572+1,(YEAR!$C$2+YEAR!$C$3-1)&amp;"       :="))</f>
        <v>0.66134000000000004</v>
      </c>
      <c r="AB572">
        <f>IF(AA572&lt;1.1,AA572,IF(AA572&lt;YEAR!$C$2+YEAR!$C$3-2,AA572+1,(YEAR!$C$2+YEAR!$C$3-1)&amp;"       :="))</f>
        <v>0.66134000000000004</v>
      </c>
      <c r="AC572">
        <f>IF(AB572&lt;1.1,AB572,IF(AB572&lt;YEAR!$C$2+YEAR!$C$3-2,AB572+1,(YEAR!$C$2+YEAR!$C$3-1)&amp;"       :="))</f>
        <v>0.66134000000000004</v>
      </c>
      <c r="AD572">
        <f>IF(AC572&lt;1.1,AC572,IF(AC572&lt;YEAR!$C$2+YEAR!$C$3-2,AC572+1,(YEAR!$C$2+YEAR!$C$3-1)&amp;"       :="))</f>
        <v>0.66134000000000004</v>
      </c>
      <c r="AE572">
        <f>IF(AD572&lt;1.1,AD572,IF(AD572&lt;YEAR!$C$2+YEAR!$C$3-2,AD572+1,(YEAR!$C$2+YEAR!$C$3-1)&amp;"       :="))</f>
        <v>0.66134000000000004</v>
      </c>
      <c r="AF572">
        <f>IF(AE572&lt;1.1,AE572,IF(AE572&lt;YEAR!$C$2+YEAR!$C$3-2,AE572+1,(YEAR!$C$2+YEAR!$C$3-1)&amp;"       :="))</f>
        <v>0.66134000000000004</v>
      </c>
      <c r="AG572">
        <f>IF(AF572&lt;1.1,AF572,IF(AF572&lt;YEAR!$C$2+YEAR!$C$3-2,AF572+1,(YEAR!$C$2+YEAR!$C$3-1)&amp;"       :="))</f>
        <v>0.66134000000000004</v>
      </c>
      <c r="AH572">
        <f>IF(AG572&lt;1.1,AG572,IF(AG572&lt;YEAR!$C$2+YEAR!$C$3-2,AG572+1,(YEAR!$C$2+YEAR!$C$3-1)&amp;"       :="))</f>
        <v>0.66134000000000004</v>
      </c>
      <c r="AI572">
        <f>IF(AH572&lt;1.1,AH572,IF(AH572&lt;YEAR!$C$2+YEAR!$C$3-2,AH572+1,(YEAR!$C$2+YEAR!$C$3-1)&amp;"       :="))</f>
        <v>0.66134000000000004</v>
      </c>
      <c r="AJ572">
        <f>IF(AI572&lt;1.1,AI572,IF(AI572&lt;YEAR!$C$2+YEAR!$C$3-2,AI572+1,(YEAR!$C$2+YEAR!$C$3-1)&amp;"       :="))</f>
        <v>0.66134000000000004</v>
      </c>
    </row>
    <row r="573" spans="1:36">
      <c r="A573">
        <f t="shared" ca="1" si="40"/>
        <v>14</v>
      </c>
      <c r="B573" t="s">
        <v>51</v>
      </c>
      <c r="C573" t="str">
        <f ca="1">IF(D573="",OFFSET(AvailabilityFactor!A$1,A573,0),C572)</f>
        <v>D2SOPC3750</v>
      </c>
      <c r="D573" t="str" cm="1">
        <f t="array" aca="1" ref="D573" ca="1">IF(D572="",TS_DRC!$P$5,OFFSET(TS_DRC!P$5,RIGHT(D572,2),0,TRUE))</f>
        <v>TS36</v>
      </c>
      <c r="E573" t="str">
        <f t="shared" ca="1" si="41"/>
        <v>TS36</v>
      </c>
      <c r="F573">
        <f>'[5]PV profile'!$AC44</f>
        <v>0.48060999999999998</v>
      </c>
      <c r="G573">
        <f>IF(F573&lt;1.1,F573,IF(F573&lt;YEAR!$C$2+YEAR!$C$3-2,F573+1,(YEAR!$C$2+YEAR!$C$3-1)&amp;"       :="))</f>
        <v>0.48060999999999998</v>
      </c>
      <c r="H573">
        <f>IF(G573&lt;1.1,G573,IF(G573&lt;YEAR!$C$2+YEAR!$C$3-2,G573+1,(YEAR!$C$2+YEAR!$C$3-1)&amp;"       :="))</f>
        <v>0.48060999999999998</v>
      </c>
      <c r="I573">
        <f>IF(H573&lt;1.1,H573,IF(H573&lt;YEAR!$C$2+YEAR!$C$3-2,H573+1,(YEAR!$C$2+YEAR!$C$3-1)&amp;"       :="))</f>
        <v>0.48060999999999998</v>
      </c>
      <c r="J573">
        <f>IF(I573&lt;1.1,I573,IF(I573&lt;YEAR!$C$2+YEAR!$C$3-2,I573+1,(YEAR!$C$2+YEAR!$C$3-1)&amp;"       :="))</f>
        <v>0.48060999999999998</v>
      </c>
      <c r="K573">
        <f>IF(J573&lt;1.1,J573,IF(J573&lt;YEAR!$C$2+YEAR!$C$3-2,J573+1,(YEAR!$C$2+YEAR!$C$3-1)&amp;"       :="))</f>
        <v>0.48060999999999998</v>
      </c>
      <c r="L573">
        <f>IF(K573&lt;1.1,K573,IF(K573&lt;YEAR!$C$2+YEAR!$C$3-2,K573+1,(YEAR!$C$2+YEAR!$C$3-1)&amp;"       :="))</f>
        <v>0.48060999999999998</v>
      </c>
      <c r="M573">
        <f>IF(L573&lt;1.1,L573,IF(L573&lt;YEAR!$C$2+YEAR!$C$3-2,L573+1,(YEAR!$C$2+YEAR!$C$3-1)&amp;"       :="))</f>
        <v>0.48060999999999998</v>
      </c>
      <c r="N573">
        <f>IF(M573&lt;1.1,M573,IF(M573&lt;YEAR!$C$2+YEAR!$C$3-2,M573+1,(YEAR!$C$2+YEAR!$C$3-1)&amp;"       :="))</f>
        <v>0.48060999999999998</v>
      </c>
      <c r="O573">
        <f>IF(N573&lt;1.1,N573,IF(N573&lt;YEAR!$C$2+YEAR!$C$3-2,N573+1,(YEAR!$C$2+YEAR!$C$3-1)&amp;"       :="))</f>
        <v>0.48060999999999998</v>
      </c>
      <c r="P573">
        <f>IF(O573&lt;1.1,O573,IF(O573&lt;YEAR!$C$2+YEAR!$C$3-2,O573+1,(YEAR!$C$2+YEAR!$C$3-1)&amp;"       :="))</f>
        <v>0.48060999999999998</v>
      </c>
      <c r="Q573">
        <f>IF(P573&lt;1.1,P573,IF(P573&lt;YEAR!$C$2+YEAR!$C$3-2,P573+1,(YEAR!$C$2+YEAR!$C$3-1)&amp;"       :="))</f>
        <v>0.48060999999999998</v>
      </c>
      <c r="R573">
        <f>IF(Q573&lt;1.1,Q573,IF(Q573&lt;YEAR!$C$2+YEAR!$C$3-2,Q573+1,(YEAR!$C$2+YEAR!$C$3-1)&amp;"       :="))</f>
        <v>0.48060999999999998</v>
      </c>
      <c r="S573">
        <f>IF(R573&lt;1.1,R573,IF(R573&lt;YEAR!$C$2+YEAR!$C$3-2,R573+1,(YEAR!$C$2+YEAR!$C$3-1)&amp;"       :="))</f>
        <v>0.48060999999999998</v>
      </c>
      <c r="T573">
        <f>IF(S573&lt;1.1,S573,IF(S573&lt;YEAR!$C$2+YEAR!$C$3-2,S573+1,(YEAR!$C$2+YEAR!$C$3-1)&amp;"       :="))</f>
        <v>0.48060999999999998</v>
      </c>
      <c r="U573">
        <f>IF(T573&lt;1.1,T573,IF(T573&lt;YEAR!$C$2+YEAR!$C$3-2,T573+1,(YEAR!$C$2+YEAR!$C$3-1)&amp;"       :="))</f>
        <v>0.48060999999999998</v>
      </c>
      <c r="V573">
        <f>IF(U573&lt;1.1,U573,IF(U573&lt;YEAR!$C$2+YEAR!$C$3-2,U573+1,(YEAR!$C$2+YEAR!$C$3-1)&amp;"       :="))</f>
        <v>0.48060999999999998</v>
      </c>
      <c r="W573">
        <f>IF(V573&lt;1.1,V573,IF(V573&lt;YEAR!$C$2+YEAR!$C$3-2,V573+1,(YEAR!$C$2+YEAR!$C$3-1)&amp;"       :="))</f>
        <v>0.48060999999999998</v>
      </c>
      <c r="X573">
        <f>IF(W573&lt;1.1,W573,IF(W573&lt;YEAR!$C$2+YEAR!$C$3-2,W573+1,(YEAR!$C$2+YEAR!$C$3-1)&amp;"       :="))</f>
        <v>0.48060999999999998</v>
      </c>
      <c r="Y573">
        <f>IF(X573&lt;1.1,X573,IF(X573&lt;YEAR!$C$2+YEAR!$C$3-2,X573+1,(YEAR!$C$2+YEAR!$C$3-1)&amp;"       :="))</f>
        <v>0.48060999999999998</v>
      </c>
      <c r="Z573">
        <f>IF(Y573&lt;1.1,Y573,IF(Y573&lt;YEAR!$C$2+YEAR!$C$3-2,Y573+1,(YEAR!$C$2+YEAR!$C$3-1)&amp;"       :="))</f>
        <v>0.48060999999999998</v>
      </c>
      <c r="AA573">
        <f>IF(Z573&lt;1.1,Z573,IF(Z573&lt;YEAR!$C$2+YEAR!$C$3-2,Z573+1,(YEAR!$C$2+YEAR!$C$3-1)&amp;"       :="))</f>
        <v>0.48060999999999998</v>
      </c>
      <c r="AB573">
        <f>IF(AA573&lt;1.1,AA573,IF(AA573&lt;YEAR!$C$2+YEAR!$C$3-2,AA573+1,(YEAR!$C$2+YEAR!$C$3-1)&amp;"       :="))</f>
        <v>0.48060999999999998</v>
      </c>
      <c r="AC573">
        <f>IF(AB573&lt;1.1,AB573,IF(AB573&lt;YEAR!$C$2+YEAR!$C$3-2,AB573+1,(YEAR!$C$2+YEAR!$C$3-1)&amp;"       :="))</f>
        <v>0.48060999999999998</v>
      </c>
      <c r="AD573">
        <f>IF(AC573&lt;1.1,AC573,IF(AC573&lt;YEAR!$C$2+YEAR!$C$3-2,AC573+1,(YEAR!$C$2+YEAR!$C$3-1)&amp;"       :="))</f>
        <v>0.48060999999999998</v>
      </c>
      <c r="AE573">
        <f>IF(AD573&lt;1.1,AD573,IF(AD573&lt;YEAR!$C$2+YEAR!$C$3-2,AD573+1,(YEAR!$C$2+YEAR!$C$3-1)&amp;"       :="))</f>
        <v>0.48060999999999998</v>
      </c>
      <c r="AF573">
        <f>IF(AE573&lt;1.1,AE573,IF(AE573&lt;YEAR!$C$2+YEAR!$C$3-2,AE573+1,(YEAR!$C$2+YEAR!$C$3-1)&amp;"       :="))</f>
        <v>0.48060999999999998</v>
      </c>
      <c r="AG573">
        <f>IF(AF573&lt;1.1,AF573,IF(AF573&lt;YEAR!$C$2+YEAR!$C$3-2,AF573+1,(YEAR!$C$2+YEAR!$C$3-1)&amp;"       :="))</f>
        <v>0.48060999999999998</v>
      </c>
      <c r="AH573">
        <f>IF(AG573&lt;1.1,AG573,IF(AG573&lt;YEAR!$C$2+YEAR!$C$3-2,AG573+1,(YEAR!$C$2+YEAR!$C$3-1)&amp;"       :="))</f>
        <v>0.48060999999999998</v>
      </c>
      <c r="AI573">
        <f>IF(AH573&lt;1.1,AH573,IF(AH573&lt;YEAR!$C$2+YEAR!$C$3-2,AH573+1,(YEAR!$C$2+YEAR!$C$3-1)&amp;"       :="))</f>
        <v>0.48060999999999998</v>
      </c>
      <c r="AJ573">
        <f>IF(AI573&lt;1.1,AI573,IF(AI573&lt;YEAR!$C$2+YEAR!$C$3-2,AI573+1,(YEAR!$C$2+YEAR!$C$3-1)&amp;"       :="))</f>
        <v>0.48060999999999998</v>
      </c>
    </row>
    <row r="574" spans="1:36">
      <c r="A574">
        <f t="shared" ca="1" si="40"/>
        <v>14</v>
      </c>
      <c r="B574" t="s">
        <v>51</v>
      </c>
      <c r="C574" t="str">
        <f ca="1">IF(D574="",OFFSET(AvailabilityFactor!A$1,A574,0),C573)</f>
        <v>D2SOPC3750</v>
      </c>
      <c r="D574" t="str" cm="1">
        <f t="array" aca="1" ref="D574" ca="1">IF(D573="",TS_DRC!$P$5,OFFSET(TS_DRC!P$5,RIGHT(D573,2),0,TRUE))</f>
        <v>TS37</v>
      </c>
      <c r="E574" t="str">
        <f t="shared" ca="1" si="41"/>
        <v>TS37</v>
      </c>
      <c r="F574">
        <f>'[5]PV profile'!$AC45</f>
        <v>0.17147000000000001</v>
      </c>
      <c r="G574">
        <f>IF(F574&lt;1.1,F574,IF(F574&lt;YEAR!$C$2+YEAR!$C$3-2,F574+1,(YEAR!$C$2+YEAR!$C$3-1)&amp;"       :="))</f>
        <v>0.17147000000000001</v>
      </c>
      <c r="H574">
        <f>IF(G574&lt;1.1,G574,IF(G574&lt;YEAR!$C$2+YEAR!$C$3-2,G574+1,(YEAR!$C$2+YEAR!$C$3-1)&amp;"       :="))</f>
        <v>0.17147000000000001</v>
      </c>
      <c r="I574">
        <f>IF(H574&lt;1.1,H574,IF(H574&lt;YEAR!$C$2+YEAR!$C$3-2,H574+1,(YEAR!$C$2+YEAR!$C$3-1)&amp;"       :="))</f>
        <v>0.17147000000000001</v>
      </c>
      <c r="J574">
        <f>IF(I574&lt;1.1,I574,IF(I574&lt;YEAR!$C$2+YEAR!$C$3-2,I574+1,(YEAR!$C$2+YEAR!$C$3-1)&amp;"       :="))</f>
        <v>0.17147000000000001</v>
      </c>
      <c r="K574">
        <f>IF(J574&lt;1.1,J574,IF(J574&lt;YEAR!$C$2+YEAR!$C$3-2,J574+1,(YEAR!$C$2+YEAR!$C$3-1)&amp;"       :="))</f>
        <v>0.17147000000000001</v>
      </c>
      <c r="L574">
        <f>IF(K574&lt;1.1,K574,IF(K574&lt;YEAR!$C$2+YEAR!$C$3-2,K574+1,(YEAR!$C$2+YEAR!$C$3-1)&amp;"       :="))</f>
        <v>0.17147000000000001</v>
      </c>
      <c r="M574">
        <f>IF(L574&lt;1.1,L574,IF(L574&lt;YEAR!$C$2+YEAR!$C$3-2,L574+1,(YEAR!$C$2+YEAR!$C$3-1)&amp;"       :="))</f>
        <v>0.17147000000000001</v>
      </c>
      <c r="N574">
        <f>IF(M574&lt;1.1,M574,IF(M574&lt;YEAR!$C$2+YEAR!$C$3-2,M574+1,(YEAR!$C$2+YEAR!$C$3-1)&amp;"       :="))</f>
        <v>0.17147000000000001</v>
      </c>
      <c r="O574">
        <f>IF(N574&lt;1.1,N574,IF(N574&lt;YEAR!$C$2+YEAR!$C$3-2,N574+1,(YEAR!$C$2+YEAR!$C$3-1)&amp;"       :="))</f>
        <v>0.17147000000000001</v>
      </c>
      <c r="P574">
        <f>IF(O574&lt;1.1,O574,IF(O574&lt;YEAR!$C$2+YEAR!$C$3-2,O574+1,(YEAR!$C$2+YEAR!$C$3-1)&amp;"       :="))</f>
        <v>0.17147000000000001</v>
      </c>
      <c r="Q574">
        <f>IF(P574&lt;1.1,P574,IF(P574&lt;YEAR!$C$2+YEAR!$C$3-2,P574+1,(YEAR!$C$2+YEAR!$C$3-1)&amp;"       :="))</f>
        <v>0.17147000000000001</v>
      </c>
      <c r="R574">
        <f>IF(Q574&lt;1.1,Q574,IF(Q574&lt;YEAR!$C$2+YEAR!$C$3-2,Q574+1,(YEAR!$C$2+YEAR!$C$3-1)&amp;"       :="))</f>
        <v>0.17147000000000001</v>
      </c>
      <c r="S574">
        <f>IF(R574&lt;1.1,R574,IF(R574&lt;YEAR!$C$2+YEAR!$C$3-2,R574+1,(YEAR!$C$2+YEAR!$C$3-1)&amp;"       :="))</f>
        <v>0.17147000000000001</v>
      </c>
      <c r="T574">
        <f>IF(S574&lt;1.1,S574,IF(S574&lt;YEAR!$C$2+YEAR!$C$3-2,S574+1,(YEAR!$C$2+YEAR!$C$3-1)&amp;"       :="))</f>
        <v>0.17147000000000001</v>
      </c>
      <c r="U574">
        <f>IF(T574&lt;1.1,T574,IF(T574&lt;YEAR!$C$2+YEAR!$C$3-2,T574+1,(YEAR!$C$2+YEAR!$C$3-1)&amp;"       :="))</f>
        <v>0.17147000000000001</v>
      </c>
      <c r="V574">
        <f>IF(U574&lt;1.1,U574,IF(U574&lt;YEAR!$C$2+YEAR!$C$3-2,U574+1,(YEAR!$C$2+YEAR!$C$3-1)&amp;"       :="))</f>
        <v>0.17147000000000001</v>
      </c>
      <c r="W574">
        <f>IF(V574&lt;1.1,V574,IF(V574&lt;YEAR!$C$2+YEAR!$C$3-2,V574+1,(YEAR!$C$2+YEAR!$C$3-1)&amp;"       :="))</f>
        <v>0.17147000000000001</v>
      </c>
      <c r="X574">
        <f>IF(W574&lt;1.1,W574,IF(W574&lt;YEAR!$C$2+YEAR!$C$3-2,W574+1,(YEAR!$C$2+YEAR!$C$3-1)&amp;"       :="))</f>
        <v>0.17147000000000001</v>
      </c>
      <c r="Y574">
        <f>IF(X574&lt;1.1,X574,IF(X574&lt;YEAR!$C$2+YEAR!$C$3-2,X574+1,(YEAR!$C$2+YEAR!$C$3-1)&amp;"       :="))</f>
        <v>0.17147000000000001</v>
      </c>
      <c r="Z574">
        <f>IF(Y574&lt;1.1,Y574,IF(Y574&lt;YEAR!$C$2+YEAR!$C$3-2,Y574+1,(YEAR!$C$2+YEAR!$C$3-1)&amp;"       :="))</f>
        <v>0.17147000000000001</v>
      </c>
      <c r="AA574">
        <f>IF(Z574&lt;1.1,Z574,IF(Z574&lt;YEAR!$C$2+YEAR!$C$3-2,Z574+1,(YEAR!$C$2+YEAR!$C$3-1)&amp;"       :="))</f>
        <v>0.17147000000000001</v>
      </c>
      <c r="AB574">
        <f>IF(AA574&lt;1.1,AA574,IF(AA574&lt;YEAR!$C$2+YEAR!$C$3-2,AA574+1,(YEAR!$C$2+YEAR!$C$3-1)&amp;"       :="))</f>
        <v>0.17147000000000001</v>
      </c>
      <c r="AC574">
        <f>IF(AB574&lt;1.1,AB574,IF(AB574&lt;YEAR!$C$2+YEAR!$C$3-2,AB574+1,(YEAR!$C$2+YEAR!$C$3-1)&amp;"       :="))</f>
        <v>0.17147000000000001</v>
      </c>
      <c r="AD574">
        <f>IF(AC574&lt;1.1,AC574,IF(AC574&lt;YEAR!$C$2+YEAR!$C$3-2,AC574+1,(YEAR!$C$2+YEAR!$C$3-1)&amp;"       :="))</f>
        <v>0.17147000000000001</v>
      </c>
      <c r="AE574">
        <f>IF(AD574&lt;1.1,AD574,IF(AD574&lt;YEAR!$C$2+YEAR!$C$3-2,AD574+1,(YEAR!$C$2+YEAR!$C$3-1)&amp;"       :="))</f>
        <v>0.17147000000000001</v>
      </c>
      <c r="AF574">
        <f>IF(AE574&lt;1.1,AE574,IF(AE574&lt;YEAR!$C$2+YEAR!$C$3-2,AE574+1,(YEAR!$C$2+YEAR!$C$3-1)&amp;"       :="))</f>
        <v>0.17147000000000001</v>
      </c>
      <c r="AG574">
        <f>IF(AF574&lt;1.1,AF574,IF(AF574&lt;YEAR!$C$2+YEAR!$C$3-2,AF574+1,(YEAR!$C$2+YEAR!$C$3-1)&amp;"       :="))</f>
        <v>0.17147000000000001</v>
      </c>
      <c r="AH574">
        <f>IF(AG574&lt;1.1,AG574,IF(AG574&lt;YEAR!$C$2+YEAR!$C$3-2,AG574+1,(YEAR!$C$2+YEAR!$C$3-1)&amp;"       :="))</f>
        <v>0.17147000000000001</v>
      </c>
      <c r="AI574">
        <f>IF(AH574&lt;1.1,AH574,IF(AH574&lt;YEAR!$C$2+YEAR!$C$3-2,AH574+1,(YEAR!$C$2+YEAR!$C$3-1)&amp;"       :="))</f>
        <v>0.17147000000000001</v>
      </c>
      <c r="AJ574">
        <f>IF(AI574&lt;1.1,AI574,IF(AI574&lt;YEAR!$C$2+YEAR!$C$3-2,AI574+1,(YEAR!$C$2+YEAR!$C$3-1)&amp;"       :="))</f>
        <v>0.17147000000000001</v>
      </c>
    </row>
    <row r="575" spans="1:36">
      <c r="A575">
        <f t="shared" ca="1" si="40"/>
        <v>14</v>
      </c>
      <c r="B575" t="s">
        <v>51</v>
      </c>
      <c r="C575" t="str">
        <f ca="1">IF(D575="",OFFSET(AvailabilityFactor!A$1,A575,0),C574)</f>
        <v>D2SOPC3750</v>
      </c>
      <c r="D575" t="str" cm="1">
        <f t="array" aca="1" ref="D575" ca="1">IF(D574="",TS_DRC!$P$5,OFFSET(TS_DRC!P$5,RIGHT(D574,2),0,TRUE))</f>
        <v>TS38</v>
      </c>
      <c r="E575" t="str">
        <f t="shared" ca="1" si="41"/>
        <v>TS38</v>
      </c>
      <c r="F575">
        <f>'[5]PV profile'!$AC46</f>
        <v>6.43E-3</v>
      </c>
      <c r="G575">
        <f>IF(F575&lt;1.1,F575,IF(F575&lt;YEAR!$C$2+YEAR!$C$3-2,F575+1,(YEAR!$C$2+YEAR!$C$3-1)&amp;"       :="))</f>
        <v>6.43E-3</v>
      </c>
      <c r="H575">
        <f>IF(G575&lt;1.1,G575,IF(G575&lt;YEAR!$C$2+YEAR!$C$3-2,G575+1,(YEAR!$C$2+YEAR!$C$3-1)&amp;"       :="))</f>
        <v>6.43E-3</v>
      </c>
      <c r="I575">
        <f>IF(H575&lt;1.1,H575,IF(H575&lt;YEAR!$C$2+YEAR!$C$3-2,H575+1,(YEAR!$C$2+YEAR!$C$3-1)&amp;"       :="))</f>
        <v>6.43E-3</v>
      </c>
      <c r="J575">
        <f>IF(I575&lt;1.1,I575,IF(I575&lt;YEAR!$C$2+YEAR!$C$3-2,I575+1,(YEAR!$C$2+YEAR!$C$3-1)&amp;"       :="))</f>
        <v>6.43E-3</v>
      </c>
      <c r="K575">
        <f>IF(J575&lt;1.1,J575,IF(J575&lt;YEAR!$C$2+YEAR!$C$3-2,J575+1,(YEAR!$C$2+YEAR!$C$3-1)&amp;"       :="))</f>
        <v>6.43E-3</v>
      </c>
      <c r="L575">
        <f>IF(K575&lt;1.1,K575,IF(K575&lt;YEAR!$C$2+YEAR!$C$3-2,K575+1,(YEAR!$C$2+YEAR!$C$3-1)&amp;"       :="))</f>
        <v>6.43E-3</v>
      </c>
      <c r="M575">
        <f>IF(L575&lt;1.1,L575,IF(L575&lt;YEAR!$C$2+YEAR!$C$3-2,L575+1,(YEAR!$C$2+YEAR!$C$3-1)&amp;"       :="))</f>
        <v>6.43E-3</v>
      </c>
      <c r="N575">
        <f>IF(M575&lt;1.1,M575,IF(M575&lt;YEAR!$C$2+YEAR!$C$3-2,M575+1,(YEAR!$C$2+YEAR!$C$3-1)&amp;"       :="))</f>
        <v>6.43E-3</v>
      </c>
      <c r="O575">
        <f>IF(N575&lt;1.1,N575,IF(N575&lt;YEAR!$C$2+YEAR!$C$3-2,N575+1,(YEAR!$C$2+YEAR!$C$3-1)&amp;"       :="))</f>
        <v>6.43E-3</v>
      </c>
      <c r="P575">
        <f>IF(O575&lt;1.1,O575,IF(O575&lt;YEAR!$C$2+YEAR!$C$3-2,O575+1,(YEAR!$C$2+YEAR!$C$3-1)&amp;"       :="))</f>
        <v>6.43E-3</v>
      </c>
      <c r="Q575">
        <f>IF(P575&lt;1.1,P575,IF(P575&lt;YEAR!$C$2+YEAR!$C$3-2,P575+1,(YEAR!$C$2+YEAR!$C$3-1)&amp;"       :="))</f>
        <v>6.43E-3</v>
      </c>
      <c r="R575">
        <f>IF(Q575&lt;1.1,Q575,IF(Q575&lt;YEAR!$C$2+YEAR!$C$3-2,Q575+1,(YEAR!$C$2+YEAR!$C$3-1)&amp;"       :="))</f>
        <v>6.43E-3</v>
      </c>
      <c r="S575">
        <f>IF(R575&lt;1.1,R575,IF(R575&lt;YEAR!$C$2+YEAR!$C$3-2,R575+1,(YEAR!$C$2+YEAR!$C$3-1)&amp;"       :="))</f>
        <v>6.43E-3</v>
      </c>
      <c r="T575">
        <f>IF(S575&lt;1.1,S575,IF(S575&lt;YEAR!$C$2+YEAR!$C$3-2,S575+1,(YEAR!$C$2+YEAR!$C$3-1)&amp;"       :="))</f>
        <v>6.43E-3</v>
      </c>
      <c r="U575">
        <f>IF(T575&lt;1.1,T575,IF(T575&lt;YEAR!$C$2+YEAR!$C$3-2,T575+1,(YEAR!$C$2+YEAR!$C$3-1)&amp;"       :="))</f>
        <v>6.43E-3</v>
      </c>
      <c r="V575">
        <f>IF(U575&lt;1.1,U575,IF(U575&lt;YEAR!$C$2+YEAR!$C$3-2,U575+1,(YEAR!$C$2+YEAR!$C$3-1)&amp;"       :="))</f>
        <v>6.43E-3</v>
      </c>
      <c r="W575">
        <f>IF(V575&lt;1.1,V575,IF(V575&lt;YEAR!$C$2+YEAR!$C$3-2,V575+1,(YEAR!$C$2+YEAR!$C$3-1)&amp;"       :="))</f>
        <v>6.43E-3</v>
      </c>
      <c r="X575">
        <f>IF(W575&lt;1.1,W575,IF(W575&lt;YEAR!$C$2+YEAR!$C$3-2,W575+1,(YEAR!$C$2+YEAR!$C$3-1)&amp;"       :="))</f>
        <v>6.43E-3</v>
      </c>
      <c r="Y575">
        <f>IF(X575&lt;1.1,X575,IF(X575&lt;YEAR!$C$2+YEAR!$C$3-2,X575+1,(YEAR!$C$2+YEAR!$C$3-1)&amp;"       :="))</f>
        <v>6.43E-3</v>
      </c>
      <c r="Z575">
        <f>IF(Y575&lt;1.1,Y575,IF(Y575&lt;YEAR!$C$2+YEAR!$C$3-2,Y575+1,(YEAR!$C$2+YEAR!$C$3-1)&amp;"       :="))</f>
        <v>6.43E-3</v>
      </c>
      <c r="AA575">
        <f>IF(Z575&lt;1.1,Z575,IF(Z575&lt;YEAR!$C$2+YEAR!$C$3-2,Z575+1,(YEAR!$C$2+YEAR!$C$3-1)&amp;"       :="))</f>
        <v>6.43E-3</v>
      </c>
      <c r="AB575">
        <f>IF(AA575&lt;1.1,AA575,IF(AA575&lt;YEAR!$C$2+YEAR!$C$3-2,AA575+1,(YEAR!$C$2+YEAR!$C$3-1)&amp;"       :="))</f>
        <v>6.43E-3</v>
      </c>
      <c r="AC575">
        <f>IF(AB575&lt;1.1,AB575,IF(AB575&lt;YEAR!$C$2+YEAR!$C$3-2,AB575+1,(YEAR!$C$2+YEAR!$C$3-1)&amp;"       :="))</f>
        <v>6.43E-3</v>
      </c>
      <c r="AD575">
        <f>IF(AC575&lt;1.1,AC575,IF(AC575&lt;YEAR!$C$2+YEAR!$C$3-2,AC575+1,(YEAR!$C$2+YEAR!$C$3-1)&amp;"       :="))</f>
        <v>6.43E-3</v>
      </c>
      <c r="AE575">
        <f>IF(AD575&lt;1.1,AD575,IF(AD575&lt;YEAR!$C$2+YEAR!$C$3-2,AD575+1,(YEAR!$C$2+YEAR!$C$3-1)&amp;"       :="))</f>
        <v>6.43E-3</v>
      </c>
      <c r="AF575">
        <f>IF(AE575&lt;1.1,AE575,IF(AE575&lt;YEAR!$C$2+YEAR!$C$3-2,AE575+1,(YEAR!$C$2+YEAR!$C$3-1)&amp;"       :="))</f>
        <v>6.43E-3</v>
      </c>
      <c r="AG575">
        <f>IF(AF575&lt;1.1,AF575,IF(AF575&lt;YEAR!$C$2+YEAR!$C$3-2,AF575+1,(YEAR!$C$2+YEAR!$C$3-1)&amp;"       :="))</f>
        <v>6.43E-3</v>
      </c>
      <c r="AH575">
        <f>IF(AG575&lt;1.1,AG575,IF(AG575&lt;YEAR!$C$2+YEAR!$C$3-2,AG575+1,(YEAR!$C$2+YEAR!$C$3-1)&amp;"       :="))</f>
        <v>6.43E-3</v>
      </c>
      <c r="AI575">
        <f>IF(AH575&lt;1.1,AH575,IF(AH575&lt;YEAR!$C$2+YEAR!$C$3-2,AH575+1,(YEAR!$C$2+YEAR!$C$3-1)&amp;"       :="))</f>
        <v>6.43E-3</v>
      </c>
      <c r="AJ575">
        <f>IF(AI575&lt;1.1,AI575,IF(AI575&lt;YEAR!$C$2+YEAR!$C$3-2,AI575+1,(YEAR!$C$2+YEAR!$C$3-1)&amp;"       :="))</f>
        <v>6.43E-3</v>
      </c>
    </row>
    <row r="576" spans="1:36">
      <c r="A576">
        <f t="shared" ca="1" si="40"/>
        <v>14</v>
      </c>
      <c r="B576" t="s">
        <v>51</v>
      </c>
      <c r="C576" t="str">
        <f ca="1">IF(D576="",OFFSET(AvailabilityFactor!A$1,A576,0),C575)</f>
        <v>D2SOPC3750</v>
      </c>
      <c r="D576" t="str" cm="1">
        <f t="array" aca="1" ref="D576" ca="1">IF(D575="",TS_DRC!$P$5,OFFSET(TS_DRC!P$5,RIGHT(D575,2),0,TRUE))</f>
        <v>TS39</v>
      </c>
      <c r="E576" t="str">
        <f t="shared" ca="1" si="41"/>
        <v>TS39</v>
      </c>
      <c r="F576">
        <f>'[5]PV profile'!$AC47</f>
        <v>0</v>
      </c>
      <c r="G576">
        <f>IF(F576&lt;1.1,F576,IF(F576&lt;YEAR!$C$2+YEAR!$C$3-2,F576+1,(YEAR!$C$2+YEAR!$C$3-1)&amp;"       :="))</f>
        <v>0</v>
      </c>
      <c r="H576">
        <f>IF(G576&lt;1.1,G576,IF(G576&lt;YEAR!$C$2+YEAR!$C$3-2,G576+1,(YEAR!$C$2+YEAR!$C$3-1)&amp;"       :="))</f>
        <v>0</v>
      </c>
      <c r="I576">
        <f>IF(H576&lt;1.1,H576,IF(H576&lt;YEAR!$C$2+YEAR!$C$3-2,H576+1,(YEAR!$C$2+YEAR!$C$3-1)&amp;"       :="))</f>
        <v>0</v>
      </c>
      <c r="J576">
        <f>IF(I576&lt;1.1,I576,IF(I576&lt;YEAR!$C$2+YEAR!$C$3-2,I576+1,(YEAR!$C$2+YEAR!$C$3-1)&amp;"       :="))</f>
        <v>0</v>
      </c>
      <c r="K576">
        <f>IF(J576&lt;1.1,J576,IF(J576&lt;YEAR!$C$2+YEAR!$C$3-2,J576+1,(YEAR!$C$2+YEAR!$C$3-1)&amp;"       :="))</f>
        <v>0</v>
      </c>
      <c r="L576">
        <f>IF(K576&lt;1.1,K576,IF(K576&lt;YEAR!$C$2+YEAR!$C$3-2,K576+1,(YEAR!$C$2+YEAR!$C$3-1)&amp;"       :="))</f>
        <v>0</v>
      </c>
      <c r="M576">
        <f>IF(L576&lt;1.1,L576,IF(L576&lt;YEAR!$C$2+YEAR!$C$3-2,L576+1,(YEAR!$C$2+YEAR!$C$3-1)&amp;"       :="))</f>
        <v>0</v>
      </c>
      <c r="N576">
        <f>IF(M576&lt;1.1,M576,IF(M576&lt;YEAR!$C$2+YEAR!$C$3-2,M576+1,(YEAR!$C$2+YEAR!$C$3-1)&amp;"       :="))</f>
        <v>0</v>
      </c>
      <c r="O576">
        <f>IF(N576&lt;1.1,N576,IF(N576&lt;YEAR!$C$2+YEAR!$C$3-2,N576+1,(YEAR!$C$2+YEAR!$C$3-1)&amp;"       :="))</f>
        <v>0</v>
      </c>
      <c r="P576">
        <f>IF(O576&lt;1.1,O576,IF(O576&lt;YEAR!$C$2+YEAR!$C$3-2,O576+1,(YEAR!$C$2+YEAR!$C$3-1)&amp;"       :="))</f>
        <v>0</v>
      </c>
      <c r="Q576">
        <f>IF(P576&lt;1.1,P576,IF(P576&lt;YEAR!$C$2+YEAR!$C$3-2,P576+1,(YEAR!$C$2+YEAR!$C$3-1)&amp;"       :="))</f>
        <v>0</v>
      </c>
      <c r="R576">
        <f>IF(Q576&lt;1.1,Q576,IF(Q576&lt;YEAR!$C$2+YEAR!$C$3-2,Q576+1,(YEAR!$C$2+YEAR!$C$3-1)&amp;"       :="))</f>
        <v>0</v>
      </c>
      <c r="S576">
        <f>IF(R576&lt;1.1,R576,IF(R576&lt;YEAR!$C$2+YEAR!$C$3-2,R576+1,(YEAR!$C$2+YEAR!$C$3-1)&amp;"       :="))</f>
        <v>0</v>
      </c>
      <c r="T576">
        <f>IF(S576&lt;1.1,S576,IF(S576&lt;YEAR!$C$2+YEAR!$C$3-2,S576+1,(YEAR!$C$2+YEAR!$C$3-1)&amp;"       :="))</f>
        <v>0</v>
      </c>
      <c r="U576">
        <f>IF(T576&lt;1.1,T576,IF(T576&lt;YEAR!$C$2+YEAR!$C$3-2,T576+1,(YEAR!$C$2+YEAR!$C$3-1)&amp;"       :="))</f>
        <v>0</v>
      </c>
      <c r="V576">
        <f>IF(U576&lt;1.1,U576,IF(U576&lt;YEAR!$C$2+YEAR!$C$3-2,U576+1,(YEAR!$C$2+YEAR!$C$3-1)&amp;"       :="))</f>
        <v>0</v>
      </c>
      <c r="W576">
        <f>IF(V576&lt;1.1,V576,IF(V576&lt;YEAR!$C$2+YEAR!$C$3-2,V576+1,(YEAR!$C$2+YEAR!$C$3-1)&amp;"       :="))</f>
        <v>0</v>
      </c>
      <c r="X576">
        <f>IF(W576&lt;1.1,W576,IF(W576&lt;YEAR!$C$2+YEAR!$C$3-2,W576+1,(YEAR!$C$2+YEAR!$C$3-1)&amp;"       :="))</f>
        <v>0</v>
      </c>
      <c r="Y576">
        <f>IF(X576&lt;1.1,X576,IF(X576&lt;YEAR!$C$2+YEAR!$C$3-2,X576+1,(YEAR!$C$2+YEAR!$C$3-1)&amp;"       :="))</f>
        <v>0</v>
      </c>
      <c r="Z576">
        <f>IF(Y576&lt;1.1,Y576,IF(Y576&lt;YEAR!$C$2+YEAR!$C$3-2,Y576+1,(YEAR!$C$2+YEAR!$C$3-1)&amp;"       :="))</f>
        <v>0</v>
      </c>
      <c r="AA576">
        <f>IF(Z576&lt;1.1,Z576,IF(Z576&lt;YEAR!$C$2+YEAR!$C$3-2,Z576+1,(YEAR!$C$2+YEAR!$C$3-1)&amp;"       :="))</f>
        <v>0</v>
      </c>
      <c r="AB576">
        <f>IF(AA576&lt;1.1,AA576,IF(AA576&lt;YEAR!$C$2+YEAR!$C$3-2,AA576+1,(YEAR!$C$2+YEAR!$C$3-1)&amp;"       :="))</f>
        <v>0</v>
      </c>
      <c r="AC576">
        <f>IF(AB576&lt;1.1,AB576,IF(AB576&lt;YEAR!$C$2+YEAR!$C$3-2,AB576+1,(YEAR!$C$2+YEAR!$C$3-1)&amp;"       :="))</f>
        <v>0</v>
      </c>
      <c r="AD576">
        <f>IF(AC576&lt;1.1,AC576,IF(AC576&lt;YEAR!$C$2+YEAR!$C$3-2,AC576+1,(YEAR!$C$2+YEAR!$C$3-1)&amp;"       :="))</f>
        <v>0</v>
      </c>
      <c r="AE576">
        <f>IF(AD576&lt;1.1,AD576,IF(AD576&lt;YEAR!$C$2+YEAR!$C$3-2,AD576+1,(YEAR!$C$2+YEAR!$C$3-1)&amp;"       :="))</f>
        <v>0</v>
      </c>
      <c r="AF576">
        <f>IF(AE576&lt;1.1,AE576,IF(AE576&lt;YEAR!$C$2+YEAR!$C$3-2,AE576+1,(YEAR!$C$2+YEAR!$C$3-1)&amp;"       :="))</f>
        <v>0</v>
      </c>
      <c r="AG576">
        <f>IF(AF576&lt;1.1,AF576,IF(AF576&lt;YEAR!$C$2+YEAR!$C$3-2,AF576+1,(YEAR!$C$2+YEAR!$C$3-1)&amp;"       :="))</f>
        <v>0</v>
      </c>
      <c r="AH576">
        <f>IF(AG576&lt;1.1,AG576,IF(AG576&lt;YEAR!$C$2+YEAR!$C$3-2,AG576+1,(YEAR!$C$2+YEAR!$C$3-1)&amp;"       :="))</f>
        <v>0</v>
      </c>
      <c r="AI576">
        <f>IF(AH576&lt;1.1,AH576,IF(AH576&lt;YEAR!$C$2+YEAR!$C$3-2,AH576+1,(YEAR!$C$2+YEAR!$C$3-1)&amp;"       :="))</f>
        <v>0</v>
      </c>
      <c r="AJ576">
        <f>IF(AI576&lt;1.1,AI576,IF(AI576&lt;YEAR!$C$2+YEAR!$C$3-2,AI576+1,(YEAR!$C$2+YEAR!$C$3-1)&amp;"       :="))</f>
        <v>0</v>
      </c>
    </row>
    <row r="577" spans="1:36">
      <c r="A577">
        <f t="shared" ref="A577:A578" ca="1" si="42">IF(D577="",A576+1,A576)</f>
        <v>14</v>
      </c>
      <c r="B577" t="s">
        <v>51</v>
      </c>
      <c r="C577" t="str">
        <f ca="1">IF(D577="",OFFSET(AvailabilityFactor!A$1,A577,0),C576)</f>
        <v>D2SOPC3750</v>
      </c>
      <c r="D577" t="str" cm="1">
        <f t="array" aca="1" ref="D577" ca="1">IF(D576="",TS_DRC!$P$5,OFFSET(TS_DRC!P$5,RIGHT(D576,2),0,TRUE))</f>
        <v>TS40</v>
      </c>
      <c r="E577" t="str">
        <f t="shared" ref="E577:E578" ca="1" si="43">IF(D577="","[DRC,"&amp;C577&amp;",*,*]          :         ",D577)</f>
        <v>TS40</v>
      </c>
      <c r="F577">
        <f>'[5]PV profile'!$AC48</f>
        <v>0</v>
      </c>
      <c r="G577">
        <f>IF(F577&lt;1.1,F577,IF(F577&lt;YEAR!$C$2+YEAR!$C$3-2,F577+1,(YEAR!$C$2+YEAR!$C$3-1)&amp;"       :="))</f>
        <v>0</v>
      </c>
      <c r="H577">
        <f>IF(G577&lt;1.1,G577,IF(G577&lt;YEAR!$C$2+YEAR!$C$3-2,G577+1,(YEAR!$C$2+YEAR!$C$3-1)&amp;"       :="))</f>
        <v>0</v>
      </c>
      <c r="I577">
        <f>IF(H577&lt;1.1,H577,IF(H577&lt;YEAR!$C$2+YEAR!$C$3-2,H577+1,(YEAR!$C$2+YEAR!$C$3-1)&amp;"       :="))</f>
        <v>0</v>
      </c>
      <c r="J577">
        <f>IF(I577&lt;1.1,I577,IF(I577&lt;YEAR!$C$2+YEAR!$C$3-2,I577+1,(YEAR!$C$2+YEAR!$C$3-1)&amp;"       :="))</f>
        <v>0</v>
      </c>
      <c r="K577">
        <f>IF(J577&lt;1.1,J577,IF(J577&lt;YEAR!$C$2+YEAR!$C$3-2,J577+1,(YEAR!$C$2+YEAR!$C$3-1)&amp;"       :="))</f>
        <v>0</v>
      </c>
      <c r="L577">
        <f>IF(K577&lt;1.1,K577,IF(K577&lt;YEAR!$C$2+YEAR!$C$3-2,K577+1,(YEAR!$C$2+YEAR!$C$3-1)&amp;"       :="))</f>
        <v>0</v>
      </c>
      <c r="M577">
        <f>IF(L577&lt;1.1,L577,IF(L577&lt;YEAR!$C$2+YEAR!$C$3-2,L577+1,(YEAR!$C$2+YEAR!$C$3-1)&amp;"       :="))</f>
        <v>0</v>
      </c>
      <c r="N577">
        <f>IF(M577&lt;1.1,M577,IF(M577&lt;YEAR!$C$2+YEAR!$C$3-2,M577+1,(YEAR!$C$2+YEAR!$C$3-1)&amp;"       :="))</f>
        <v>0</v>
      </c>
      <c r="O577">
        <f>IF(N577&lt;1.1,N577,IF(N577&lt;YEAR!$C$2+YEAR!$C$3-2,N577+1,(YEAR!$C$2+YEAR!$C$3-1)&amp;"       :="))</f>
        <v>0</v>
      </c>
      <c r="P577">
        <f>IF(O577&lt;1.1,O577,IF(O577&lt;YEAR!$C$2+YEAR!$C$3-2,O577+1,(YEAR!$C$2+YEAR!$C$3-1)&amp;"       :="))</f>
        <v>0</v>
      </c>
      <c r="Q577">
        <f>IF(P577&lt;1.1,P577,IF(P577&lt;YEAR!$C$2+YEAR!$C$3-2,P577+1,(YEAR!$C$2+YEAR!$C$3-1)&amp;"       :="))</f>
        <v>0</v>
      </c>
      <c r="R577">
        <f>IF(Q577&lt;1.1,Q577,IF(Q577&lt;YEAR!$C$2+YEAR!$C$3-2,Q577+1,(YEAR!$C$2+YEAR!$C$3-1)&amp;"       :="))</f>
        <v>0</v>
      </c>
      <c r="S577">
        <f>IF(R577&lt;1.1,R577,IF(R577&lt;YEAR!$C$2+YEAR!$C$3-2,R577+1,(YEAR!$C$2+YEAR!$C$3-1)&amp;"       :="))</f>
        <v>0</v>
      </c>
      <c r="T577">
        <f>IF(S577&lt;1.1,S577,IF(S577&lt;YEAR!$C$2+YEAR!$C$3-2,S577+1,(YEAR!$C$2+YEAR!$C$3-1)&amp;"       :="))</f>
        <v>0</v>
      </c>
      <c r="U577">
        <f>IF(T577&lt;1.1,T577,IF(T577&lt;YEAR!$C$2+YEAR!$C$3-2,T577+1,(YEAR!$C$2+YEAR!$C$3-1)&amp;"       :="))</f>
        <v>0</v>
      </c>
      <c r="V577">
        <f>IF(U577&lt;1.1,U577,IF(U577&lt;YEAR!$C$2+YEAR!$C$3-2,U577+1,(YEAR!$C$2+YEAR!$C$3-1)&amp;"       :="))</f>
        <v>0</v>
      </c>
      <c r="W577">
        <f>IF(V577&lt;1.1,V577,IF(V577&lt;YEAR!$C$2+YEAR!$C$3-2,V577+1,(YEAR!$C$2+YEAR!$C$3-1)&amp;"       :="))</f>
        <v>0</v>
      </c>
      <c r="X577">
        <f>IF(W577&lt;1.1,W577,IF(W577&lt;YEAR!$C$2+YEAR!$C$3-2,W577+1,(YEAR!$C$2+YEAR!$C$3-1)&amp;"       :="))</f>
        <v>0</v>
      </c>
      <c r="Y577">
        <f>IF(X577&lt;1.1,X577,IF(X577&lt;YEAR!$C$2+YEAR!$C$3-2,X577+1,(YEAR!$C$2+YEAR!$C$3-1)&amp;"       :="))</f>
        <v>0</v>
      </c>
      <c r="Z577">
        <f>IF(Y577&lt;1.1,Y577,IF(Y577&lt;YEAR!$C$2+YEAR!$C$3-2,Y577+1,(YEAR!$C$2+YEAR!$C$3-1)&amp;"       :="))</f>
        <v>0</v>
      </c>
      <c r="AA577">
        <f>IF(Z577&lt;1.1,Z577,IF(Z577&lt;YEAR!$C$2+YEAR!$C$3-2,Z577+1,(YEAR!$C$2+YEAR!$C$3-1)&amp;"       :="))</f>
        <v>0</v>
      </c>
      <c r="AB577">
        <f>IF(AA577&lt;1.1,AA577,IF(AA577&lt;YEAR!$C$2+YEAR!$C$3-2,AA577+1,(YEAR!$C$2+YEAR!$C$3-1)&amp;"       :="))</f>
        <v>0</v>
      </c>
      <c r="AC577">
        <f>IF(AB577&lt;1.1,AB577,IF(AB577&lt;YEAR!$C$2+YEAR!$C$3-2,AB577+1,(YEAR!$C$2+YEAR!$C$3-1)&amp;"       :="))</f>
        <v>0</v>
      </c>
      <c r="AD577">
        <f>IF(AC577&lt;1.1,AC577,IF(AC577&lt;YEAR!$C$2+YEAR!$C$3-2,AC577+1,(YEAR!$C$2+YEAR!$C$3-1)&amp;"       :="))</f>
        <v>0</v>
      </c>
      <c r="AE577">
        <f>IF(AD577&lt;1.1,AD577,IF(AD577&lt;YEAR!$C$2+YEAR!$C$3-2,AD577+1,(YEAR!$C$2+YEAR!$C$3-1)&amp;"       :="))</f>
        <v>0</v>
      </c>
      <c r="AF577">
        <f>IF(AE577&lt;1.1,AE577,IF(AE577&lt;YEAR!$C$2+YEAR!$C$3-2,AE577+1,(YEAR!$C$2+YEAR!$C$3-1)&amp;"       :="))</f>
        <v>0</v>
      </c>
      <c r="AG577">
        <f>IF(AF577&lt;1.1,AF577,IF(AF577&lt;YEAR!$C$2+YEAR!$C$3-2,AF577+1,(YEAR!$C$2+YEAR!$C$3-1)&amp;"       :="))</f>
        <v>0</v>
      </c>
      <c r="AH577">
        <f>IF(AG577&lt;1.1,AG577,IF(AG577&lt;YEAR!$C$2+YEAR!$C$3-2,AG577+1,(YEAR!$C$2+YEAR!$C$3-1)&amp;"       :="))</f>
        <v>0</v>
      </c>
      <c r="AI577">
        <f>IF(AH577&lt;1.1,AH577,IF(AH577&lt;YEAR!$C$2+YEAR!$C$3-2,AH577+1,(YEAR!$C$2+YEAR!$C$3-1)&amp;"       :="))</f>
        <v>0</v>
      </c>
      <c r="AJ577">
        <f>IF(AI577&lt;1.1,AI577,IF(AI577&lt;YEAR!$C$2+YEAR!$C$3-2,AI577+1,(YEAR!$C$2+YEAR!$C$3-1)&amp;"       :="))</f>
        <v>0</v>
      </c>
    </row>
    <row r="578" spans="1:36">
      <c r="A578">
        <f t="shared" ca="1" si="42"/>
        <v>15</v>
      </c>
      <c r="B578" t="s">
        <v>51</v>
      </c>
      <c r="C578" t="str">
        <f ca="1">IF(D578="",OFFSET(AvailabilityFactor!A$1,A578,0),C577)</f>
        <v>D2SOPC1354</v>
      </c>
      <c r="D578" t="str" cm="1">
        <f t="array" aca="1" ref="D578" ca="1">IF(D577="",TS_DRC!$P$5,OFFSET(TS_DRC!P$5,RIGHT(D577,2),0,TRUE))</f>
        <v/>
      </c>
      <c r="E578" t="str">
        <f t="shared" ca="1" si="43"/>
        <v xml:space="preserve">[DRC,D2SOPC1354,*,*]          :         </v>
      </c>
      <c r="F578">
        <f ca="1">IF($D578="",YEAR!C$2,1)</f>
        <v>2020</v>
      </c>
      <c r="G578">
        <f ca="1">IF(F578&lt;1.1,F578,IF(F578&lt;YEAR!$C$2+YEAR!$C$3-2,F578+1,(YEAR!$C$2+YEAR!$C$3-1)&amp;"       :="))</f>
        <v>2021</v>
      </c>
      <c r="H578">
        <f ca="1">IF(G578&lt;1.1,G578,IF(G578&lt;YEAR!$C$2+YEAR!$C$3-2,G578+1,(YEAR!$C$2+YEAR!$C$3-1)&amp;"       :="))</f>
        <v>2022</v>
      </c>
      <c r="I578">
        <f ca="1">IF(H578&lt;1.1,H578,IF(H578&lt;YEAR!$C$2+YEAR!$C$3-2,H578+1,(YEAR!$C$2+YEAR!$C$3-1)&amp;"       :="))</f>
        <v>2023</v>
      </c>
      <c r="J578">
        <f ca="1">IF(I578&lt;1.1,I578,IF(I578&lt;YEAR!$C$2+YEAR!$C$3-2,I578+1,(YEAR!$C$2+YEAR!$C$3-1)&amp;"       :="))</f>
        <v>2024</v>
      </c>
      <c r="K578">
        <f ca="1">IF(J578&lt;1.1,J578,IF(J578&lt;YEAR!$C$2+YEAR!$C$3-2,J578+1,(YEAR!$C$2+YEAR!$C$3-1)&amp;"       :="))</f>
        <v>2025</v>
      </c>
      <c r="L578">
        <f ca="1">IF(K578&lt;1.1,K578,IF(K578&lt;YEAR!$C$2+YEAR!$C$3-2,K578+1,(YEAR!$C$2+YEAR!$C$3-1)&amp;"       :="))</f>
        <v>2026</v>
      </c>
      <c r="M578">
        <f ca="1">IF(L578&lt;1.1,L578,IF(L578&lt;YEAR!$C$2+YEAR!$C$3-2,L578+1,(YEAR!$C$2+YEAR!$C$3-1)&amp;"       :="))</f>
        <v>2027</v>
      </c>
      <c r="N578">
        <f ca="1">IF(M578&lt;1.1,M578,IF(M578&lt;YEAR!$C$2+YEAR!$C$3-2,M578+1,(YEAR!$C$2+YEAR!$C$3-1)&amp;"       :="))</f>
        <v>2028</v>
      </c>
      <c r="O578">
        <f ca="1">IF(N578&lt;1.1,N578,IF(N578&lt;YEAR!$C$2+YEAR!$C$3-2,N578+1,(YEAR!$C$2+YEAR!$C$3-1)&amp;"       :="))</f>
        <v>2029</v>
      </c>
      <c r="P578">
        <f ca="1">IF(O578&lt;1.1,O578,IF(O578&lt;YEAR!$C$2+YEAR!$C$3-2,O578+1,(YEAR!$C$2+YEAR!$C$3-1)&amp;"       :="))</f>
        <v>2030</v>
      </c>
      <c r="Q578">
        <f ca="1">IF(P578&lt;1.1,P578,IF(P578&lt;YEAR!$C$2+YEAR!$C$3-2,P578+1,(YEAR!$C$2+YEAR!$C$3-1)&amp;"       :="))</f>
        <v>2031</v>
      </c>
      <c r="R578">
        <f ca="1">IF(Q578&lt;1.1,Q578,IF(Q578&lt;YEAR!$C$2+YEAR!$C$3-2,Q578+1,(YEAR!$C$2+YEAR!$C$3-1)&amp;"       :="))</f>
        <v>2032</v>
      </c>
      <c r="S578">
        <f ca="1">IF(R578&lt;1.1,R578,IF(R578&lt;YEAR!$C$2+YEAR!$C$3-2,R578+1,(YEAR!$C$2+YEAR!$C$3-1)&amp;"       :="))</f>
        <v>2033</v>
      </c>
      <c r="T578">
        <f ca="1">IF(S578&lt;1.1,S578,IF(S578&lt;YEAR!$C$2+YEAR!$C$3-2,S578+1,(YEAR!$C$2+YEAR!$C$3-1)&amp;"       :="))</f>
        <v>2034</v>
      </c>
      <c r="U578">
        <f ca="1">IF(T578&lt;1.1,T578,IF(T578&lt;YEAR!$C$2+YEAR!$C$3-2,T578+1,(YEAR!$C$2+YEAR!$C$3-1)&amp;"       :="))</f>
        <v>2035</v>
      </c>
      <c r="V578">
        <f ca="1">IF(U578&lt;1.1,U578,IF(U578&lt;YEAR!$C$2+YEAR!$C$3-2,U578+1,(YEAR!$C$2+YEAR!$C$3-1)&amp;"       :="))</f>
        <v>2036</v>
      </c>
      <c r="W578">
        <f ca="1">IF(V578&lt;1.1,V578,IF(V578&lt;YEAR!$C$2+YEAR!$C$3-2,V578+1,(YEAR!$C$2+YEAR!$C$3-1)&amp;"       :="))</f>
        <v>2037</v>
      </c>
      <c r="X578">
        <f ca="1">IF(W578&lt;1.1,W578,IF(W578&lt;YEAR!$C$2+YEAR!$C$3-2,W578+1,(YEAR!$C$2+YEAR!$C$3-1)&amp;"       :="))</f>
        <v>2038</v>
      </c>
      <c r="Y578">
        <f ca="1">IF(X578&lt;1.1,X578,IF(X578&lt;YEAR!$C$2+YEAR!$C$3-2,X578+1,(YEAR!$C$2+YEAR!$C$3-1)&amp;"       :="))</f>
        <v>2039</v>
      </c>
      <c r="Z578">
        <f ca="1">IF(Y578&lt;1.1,Y578,IF(Y578&lt;YEAR!$C$2+YEAR!$C$3-2,Y578+1,(YEAR!$C$2+YEAR!$C$3-1)&amp;"       :="))</f>
        <v>2040</v>
      </c>
      <c r="AA578">
        <f ca="1">IF(Z578&lt;1.1,Z578,IF(Z578&lt;YEAR!$C$2+YEAR!$C$3-2,Z578+1,(YEAR!$C$2+YEAR!$C$3-1)&amp;"       :="))</f>
        <v>2041</v>
      </c>
      <c r="AB578">
        <f ca="1">IF(AA578&lt;1.1,AA578,IF(AA578&lt;YEAR!$C$2+YEAR!$C$3-2,AA578+1,(YEAR!$C$2+YEAR!$C$3-1)&amp;"       :="))</f>
        <v>2042</v>
      </c>
      <c r="AC578">
        <f ca="1">IF(AB578&lt;1.1,AB578,IF(AB578&lt;YEAR!$C$2+YEAR!$C$3-2,AB578+1,(YEAR!$C$2+YEAR!$C$3-1)&amp;"       :="))</f>
        <v>2043</v>
      </c>
      <c r="AD578">
        <f ca="1">IF(AC578&lt;1.1,AC578,IF(AC578&lt;YEAR!$C$2+YEAR!$C$3-2,AC578+1,(YEAR!$C$2+YEAR!$C$3-1)&amp;"       :="))</f>
        <v>2044</v>
      </c>
      <c r="AE578">
        <f ca="1">IF(AD578&lt;1.1,AD578,IF(AD578&lt;YEAR!$C$2+YEAR!$C$3-2,AD578+1,(YEAR!$C$2+YEAR!$C$3-1)&amp;"       :="))</f>
        <v>2045</v>
      </c>
      <c r="AF578">
        <f ca="1">IF(AE578&lt;1.1,AE578,IF(AE578&lt;YEAR!$C$2+YEAR!$C$3-2,AE578+1,(YEAR!$C$2+YEAR!$C$3-1)&amp;"       :="))</f>
        <v>2046</v>
      </c>
      <c r="AG578">
        <f ca="1">IF(AF578&lt;1.1,AF578,IF(AF578&lt;YEAR!$C$2+YEAR!$C$3-2,AF578+1,(YEAR!$C$2+YEAR!$C$3-1)&amp;"       :="))</f>
        <v>2047</v>
      </c>
      <c r="AH578">
        <f ca="1">IF(AG578&lt;1.1,AG578,IF(AG578&lt;YEAR!$C$2+YEAR!$C$3-2,AG578+1,(YEAR!$C$2+YEAR!$C$3-1)&amp;"       :="))</f>
        <v>2048</v>
      </c>
      <c r="AI578">
        <f ca="1">IF(AH578&lt;1.1,AH578,IF(AH578&lt;YEAR!$C$2+YEAR!$C$3-2,AH578+1,(YEAR!$C$2+YEAR!$C$3-1)&amp;"       :="))</f>
        <v>2049</v>
      </c>
      <c r="AJ578" t="str">
        <f ca="1">IF(AI578&lt;1.1,AI578,IF(AI578&lt;YEAR!$C$2+YEAR!$C$3-2,AI578+1,(YEAR!$C$2+YEAR!$C$3-1)&amp;"       :="))</f>
        <v>2050       :=</v>
      </c>
    </row>
    <row r="579" spans="1:36">
      <c r="A579">
        <f t="shared" ref="A579:A666" ca="1" si="44">IF(D579="",A578+1,A578)</f>
        <v>15</v>
      </c>
      <c r="B579" t="s">
        <v>51</v>
      </c>
      <c r="C579" t="str">
        <f ca="1">IF(D579="",OFFSET(AvailabilityFactor!A$1,A579,0),C578)</f>
        <v>D2SOPC1354</v>
      </c>
      <c r="D579" t="str" cm="1">
        <f t="array" aca="1" ref="D579" ca="1">IF(D578="",TS_DRC!$P$5,OFFSET(TS_DRC!P$5,RIGHT(D578,2),0,TRUE))</f>
        <v>TS01</v>
      </c>
      <c r="E579" t="str">
        <f t="shared" ref="E579:E874" ca="1" si="45">IF(D579="","[DRC,"&amp;C579&amp;",*,*]          :         ",D579)</f>
        <v>TS01</v>
      </c>
      <c r="F579">
        <f>'[5]PV profile'!$AD9</f>
        <v>1.9000000000000001E-4</v>
      </c>
      <c r="G579">
        <f>IF(F579&lt;1.1,F579,IF(F579&lt;YEAR!$C$2+YEAR!$C$3-2,F579+1,(YEAR!$C$2+YEAR!$C$3-1)&amp;"       :="))</f>
        <v>1.9000000000000001E-4</v>
      </c>
      <c r="H579">
        <f>IF(G579&lt;1.1,G579,IF(G579&lt;YEAR!$C$2+YEAR!$C$3-2,G579+1,(YEAR!$C$2+YEAR!$C$3-1)&amp;"       :="))</f>
        <v>1.9000000000000001E-4</v>
      </c>
      <c r="I579">
        <f>IF(H579&lt;1.1,H579,IF(H579&lt;YEAR!$C$2+YEAR!$C$3-2,H579+1,(YEAR!$C$2+YEAR!$C$3-1)&amp;"       :="))</f>
        <v>1.9000000000000001E-4</v>
      </c>
      <c r="J579">
        <f>IF(I579&lt;1.1,I579,IF(I579&lt;YEAR!$C$2+YEAR!$C$3-2,I579+1,(YEAR!$C$2+YEAR!$C$3-1)&amp;"       :="))</f>
        <v>1.9000000000000001E-4</v>
      </c>
      <c r="K579">
        <f>IF(J579&lt;1.1,J579,IF(J579&lt;YEAR!$C$2+YEAR!$C$3-2,J579+1,(YEAR!$C$2+YEAR!$C$3-1)&amp;"       :="))</f>
        <v>1.9000000000000001E-4</v>
      </c>
      <c r="L579">
        <f>IF(K579&lt;1.1,K579,IF(K579&lt;YEAR!$C$2+YEAR!$C$3-2,K579+1,(YEAR!$C$2+YEAR!$C$3-1)&amp;"       :="))</f>
        <v>1.9000000000000001E-4</v>
      </c>
      <c r="M579">
        <f>IF(L579&lt;1.1,L579,IF(L579&lt;YEAR!$C$2+YEAR!$C$3-2,L579+1,(YEAR!$C$2+YEAR!$C$3-1)&amp;"       :="))</f>
        <v>1.9000000000000001E-4</v>
      </c>
      <c r="N579">
        <f>IF(M579&lt;1.1,M579,IF(M579&lt;YEAR!$C$2+YEAR!$C$3-2,M579+1,(YEAR!$C$2+YEAR!$C$3-1)&amp;"       :="))</f>
        <v>1.9000000000000001E-4</v>
      </c>
      <c r="O579">
        <f>IF(N579&lt;1.1,N579,IF(N579&lt;YEAR!$C$2+YEAR!$C$3-2,N579+1,(YEAR!$C$2+YEAR!$C$3-1)&amp;"       :="))</f>
        <v>1.9000000000000001E-4</v>
      </c>
      <c r="P579">
        <f>IF(O579&lt;1.1,O579,IF(O579&lt;YEAR!$C$2+YEAR!$C$3-2,O579+1,(YEAR!$C$2+YEAR!$C$3-1)&amp;"       :="))</f>
        <v>1.9000000000000001E-4</v>
      </c>
      <c r="Q579">
        <f>IF(P579&lt;1.1,P579,IF(P579&lt;YEAR!$C$2+YEAR!$C$3-2,P579+1,(YEAR!$C$2+YEAR!$C$3-1)&amp;"       :="))</f>
        <v>1.9000000000000001E-4</v>
      </c>
      <c r="R579">
        <f>IF(Q579&lt;1.1,Q579,IF(Q579&lt;YEAR!$C$2+YEAR!$C$3-2,Q579+1,(YEAR!$C$2+YEAR!$C$3-1)&amp;"       :="))</f>
        <v>1.9000000000000001E-4</v>
      </c>
      <c r="S579">
        <f>IF(R579&lt;1.1,R579,IF(R579&lt;YEAR!$C$2+YEAR!$C$3-2,R579+1,(YEAR!$C$2+YEAR!$C$3-1)&amp;"       :="))</f>
        <v>1.9000000000000001E-4</v>
      </c>
      <c r="T579">
        <f>IF(S579&lt;1.1,S579,IF(S579&lt;YEAR!$C$2+YEAR!$C$3-2,S579+1,(YEAR!$C$2+YEAR!$C$3-1)&amp;"       :="))</f>
        <v>1.9000000000000001E-4</v>
      </c>
      <c r="U579">
        <f>IF(T579&lt;1.1,T579,IF(T579&lt;YEAR!$C$2+YEAR!$C$3-2,T579+1,(YEAR!$C$2+YEAR!$C$3-1)&amp;"       :="))</f>
        <v>1.9000000000000001E-4</v>
      </c>
      <c r="V579">
        <f>IF(U579&lt;1.1,U579,IF(U579&lt;YEAR!$C$2+YEAR!$C$3-2,U579+1,(YEAR!$C$2+YEAR!$C$3-1)&amp;"       :="))</f>
        <v>1.9000000000000001E-4</v>
      </c>
      <c r="W579">
        <f>IF(V579&lt;1.1,V579,IF(V579&lt;YEAR!$C$2+YEAR!$C$3-2,V579+1,(YEAR!$C$2+YEAR!$C$3-1)&amp;"       :="))</f>
        <v>1.9000000000000001E-4</v>
      </c>
      <c r="X579">
        <f>IF(W579&lt;1.1,W579,IF(W579&lt;YEAR!$C$2+YEAR!$C$3-2,W579+1,(YEAR!$C$2+YEAR!$C$3-1)&amp;"       :="))</f>
        <v>1.9000000000000001E-4</v>
      </c>
      <c r="Y579">
        <f>IF(X579&lt;1.1,X579,IF(X579&lt;YEAR!$C$2+YEAR!$C$3-2,X579+1,(YEAR!$C$2+YEAR!$C$3-1)&amp;"       :="))</f>
        <v>1.9000000000000001E-4</v>
      </c>
      <c r="Z579">
        <f>IF(Y579&lt;1.1,Y579,IF(Y579&lt;YEAR!$C$2+YEAR!$C$3-2,Y579+1,(YEAR!$C$2+YEAR!$C$3-1)&amp;"       :="))</f>
        <v>1.9000000000000001E-4</v>
      </c>
      <c r="AA579">
        <f>IF(Z579&lt;1.1,Z579,IF(Z579&lt;YEAR!$C$2+YEAR!$C$3-2,Z579+1,(YEAR!$C$2+YEAR!$C$3-1)&amp;"       :="))</f>
        <v>1.9000000000000001E-4</v>
      </c>
      <c r="AB579">
        <f>IF(AA579&lt;1.1,AA579,IF(AA579&lt;YEAR!$C$2+YEAR!$C$3-2,AA579+1,(YEAR!$C$2+YEAR!$C$3-1)&amp;"       :="))</f>
        <v>1.9000000000000001E-4</v>
      </c>
      <c r="AC579">
        <f>IF(AB579&lt;1.1,AB579,IF(AB579&lt;YEAR!$C$2+YEAR!$C$3-2,AB579+1,(YEAR!$C$2+YEAR!$C$3-1)&amp;"       :="))</f>
        <v>1.9000000000000001E-4</v>
      </c>
      <c r="AD579">
        <f>IF(AC579&lt;1.1,AC579,IF(AC579&lt;YEAR!$C$2+YEAR!$C$3-2,AC579+1,(YEAR!$C$2+YEAR!$C$3-1)&amp;"       :="))</f>
        <v>1.9000000000000001E-4</v>
      </c>
      <c r="AE579">
        <f>IF(AD579&lt;1.1,AD579,IF(AD579&lt;YEAR!$C$2+YEAR!$C$3-2,AD579+1,(YEAR!$C$2+YEAR!$C$3-1)&amp;"       :="))</f>
        <v>1.9000000000000001E-4</v>
      </c>
      <c r="AF579">
        <f>IF(AE579&lt;1.1,AE579,IF(AE579&lt;YEAR!$C$2+YEAR!$C$3-2,AE579+1,(YEAR!$C$2+YEAR!$C$3-1)&amp;"       :="))</f>
        <v>1.9000000000000001E-4</v>
      </c>
      <c r="AG579">
        <f>IF(AF579&lt;1.1,AF579,IF(AF579&lt;YEAR!$C$2+YEAR!$C$3-2,AF579+1,(YEAR!$C$2+YEAR!$C$3-1)&amp;"       :="))</f>
        <v>1.9000000000000001E-4</v>
      </c>
      <c r="AH579">
        <f>IF(AG579&lt;1.1,AG579,IF(AG579&lt;YEAR!$C$2+YEAR!$C$3-2,AG579+1,(YEAR!$C$2+YEAR!$C$3-1)&amp;"       :="))</f>
        <v>1.9000000000000001E-4</v>
      </c>
      <c r="AI579">
        <f>IF(AH579&lt;1.1,AH579,IF(AH579&lt;YEAR!$C$2+YEAR!$C$3-2,AH579+1,(YEAR!$C$2+YEAR!$C$3-1)&amp;"       :="))</f>
        <v>1.9000000000000001E-4</v>
      </c>
      <c r="AJ579">
        <f>IF(AI579&lt;1.1,AI579,IF(AI579&lt;YEAR!$C$2+YEAR!$C$3-2,AI579+1,(YEAR!$C$2+YEAR!$C$3-1)&amp;"       :="))</f>
        <v>1.9000000000000001E-4</v>
      </c>
    </row>
    <row r="580" spans="1:36">
      <c r="A580">
        <f t="shared" ca="1" si="44"/>
        <v>15</v>
      </c>
      <c r="B580" t="s">
        <v>51</v>
      </c>
      <c r="C580" t="str">
        <f ca="1">IF(D580="",OFFSET(AvailabilityFactor!A$1,A580,0),C579)</f>
        <v>D2SOPC1354</v>
      </c>
      <c r="D580" t="str" cm="1">
        <f t="array" aca="1" ref="D580" ca="1">IF(D579="",TS_DRC!$P$5,OFFSET(TS_DRC!P$5,RIGHT(D579,2),0,TRUE))</f>
        <v>TS02</v>
      </c>
      <c r="E580" t="str">
        <f t="shared" ca="1" si="45"/>
        <v>TS02</v>
      </c>
      <c r="F580">
        <f>'[5]PV profile'!$AD10</f>
        <v>0.10846</v>
      </c>
      <c r="G580">
        <f>IF(F580&lt;1.1,F580,IF(F580&lt;YEAR!$C$2+YEAR!$C$3-2,F580+1,(YEAR!$C$2+YEAR!$C$3-1)&amp;"       :="))</f>
        <v>0.10846</v>
      </c>
      <c r="H580">
        <f>IF(G580&lt;1.1,G580,IF(G580&lt;YEAR!$C$2+YEAR!$C$3-2,G580+1,(YEAR!$C$2+YEAR!$C$3-1)&amp;"       :="))</f>
        <v>0.10846</v>
      </c>
      <c r="I580">
        <f>IF(H580&lt;1.1,H580,IF(H580&lt;YEAR!$C$2+YEAR!$C$3-2,H580+1,(YEAR!$C$2+YEAR!$C$3-1)&amp;"       :="))</f>
        <v>0.10846</v>
      </c>
      <c r="J580">
        <f>IF(I580&lt;1.1,I580,IF(I580&lt;YEAR!$C$2+YEAR!$C$3-2,I580+1,(YEAR!$C$2+YEAR!$C$3-1)&amp;"       :="))</f>
        <v>0.10846</v>
      </c>
      <c r="K580">
        <f>IF(J580&lt;1.1,J580,IF(J580&lt;YEAR!$C$2+YEAR!$C$3-2,J580+1,(YEAR!$C$2+YEAR!$C$3-1)&amp;"       :="))</f>
        <v>0.10846</v>
      </c>
      <c r="L580">
        <f>IF(K580&lt;1.1,K580,IF(K580&lt;YEAR!$C$2+YEAR!$C$3-2,K580+1,(YEAR!$C$2+YEAR!$C$3-1)&amp;"       :="))</f>
        <v>0.10846</v>
      </c>
      <c r="M580">
        <f>IF(L580&lt;1.1,L580,IF(L580&lt;YEAR!$C$2+YEAR!$C$3-2,L580+1,(YEAR!$C$2+YEAR!$C$3-1)&amp;"       :="))</f>
        <v>0.10846</v>
      </c>
      <c r="N580">
        <f>IF(M580&lt;1.1,M580,IF(M580&lt;YEAR!$C$2+YEAR!$C$3-2,M580+1,(YEAR!$C$2+YEAR!$C$3-1)&amp;"       :="))</f>
        <v>0.10846</v>
      </c>
      <c r="O580">
        <f>IF(N580&lt;1.1,N580,IF(N580&lt;YEAR!$C$2+YEAR!$C$3-2,N580+1,(YEAR!$C$2+YEAR!$C$3-1)&amp;"       :="))</f>
        <v>0.10846</v>
      </c>
      <c r="P580">
        <f>IF(O580&lt;1.1,O580,IF(O580&lt;YEAR!$C$2+YEAR!$C$3-2,O580+1,(YEAR!$C$2+YEAR!$C$3-1)&amp;"       :="))</f>
        <v>0.10846</v>
      </c>
      <c r="Q580">
        <f>IF(P580&lt;1.1,P580,IF(P580&lt;YEAR!$C$2+YEAR!$C$3-2,P580+1,(YEAR!$C$2+YEAR!$C$3-1)&amp;"       :="))</f>
        <v>0.10846</v>
      </c>
      <c r="R580">
        <f>IF(Q580&lt;1.1,Q580,IF(Q580&lt;YEAR!$C$2+YEAR!$C$3-2,Q580+1,(YEAR!$C$2+YEAR!$C$3-1)&amp;"       :="))</f>
        <v>0.10846</v>
      </c>
      <c r="S580">
        <f>IF(R580&lt;1.1,R580,IF(R580&lt;YEAR!$C$2+YEAR!$C$3-2,R580+1,(YEAR!$C$2+YEAR!$C$3-1)&amp;"       :="))</f>
        <v>0.10846</v>
      </c>
      <c r="T580">
        <f>IF(S580&lt;1.1,S580,IF(S580&lt;YEAR!$C$2+YEAR!$C$3-2,S580+1,(YEAR!$C$2+YEAR!$C$3-1)&amp;"       :="))</f>
        <v>0.10846</v>
      </c>
      <c r="U580">
        <f>IF(T580&lt;1.1,T580,IF(T580&lt;YEAR!$C$2+YEAR!$C$3-2,T580+1,(YEAR!$C$2+YEAR!$C$3-1)&amp;"       :="))</f>
        <v>0.10846</v>
      </c>
      <c r="V580">
        <f>IF(U580&lt;1.1,U580,IF(U580&lt;YEAR!$C$2+YEAR!$C$3-2,U580+1,(YEAR!$C$2+YEAR!$C$3-1)&amp;"       :="))</f>
        <v>0.10846</v>
      </c>
      <c r="W580">
        <f>IF(V580&lt;1.1,V580,IF(V580&lt;YEAR!$C$2+YEAR!$C$3-2,V580+1,(YEAR!$C$2+YEAR!$C$3-1)&amp;"       :="))</f>
        <v>0.10846</v>
      </c>
      <c r="X580">
        <f>IF(W580&lt;1.1,W580,IF(W580&lt;YEAR!$C$2+YEAR!$C$3-2,W580+1,(YEAR!$C$2+YEAR!$C$3-1)&amp;"       :="))</f>
        <v>0.10846</v>
      </c>
      <c r="Y580">
        <f>IF(X580&lt;1.1,X580,IF(X580&lt;YEAR!$C$2+YEAR!$C$3-2,X580+1,(YEAR!$C$2+YEAR!$C$3-1)&amp;"       :="))</f>
        <v>0.10846</v>
      </c>
      <c r="Z580">
        <f>IF(Y580&lt;1.1,Y580,IF(Y580&lt;YEAR!$C$2+YEAR!$C$3-2,Y580+1,(YEAR!$C$2+YEAR!$C$3-1)&amp;"       :="))</f>
        <v>0.10846</v>
      </c>
      <c r="AA580">
        <f>IF(Z580&lt;1.1,Z580,IF(Z580&lt;YEAR!$C$2+YEAR!$C$3-2,Z580+1,(YEAR!$C$2+YEAR!$C$3-1)&amp;"       :="))</f>
        <v>0.10846</v>
      </c>
      <c r="AB580">
        <f>IF(AA580&lt;1.1,AA580,IF(AA580&lt;YEAR!$C$2+YEAR!$C$3-2,AA580+1,(YEAR!$C$2+YEAR!$C$3-1)&amp;"       :="))</f>
        <v>0.10846</v>
      </c>
      <c r="AC580">
        <f>IF(AB580&lt;1.1,AB580,IF(AB580&lt;YEAR!$C$2+YEAR!$C$3-2,AB580+1,(YEAR!$C$2+YEAR!$C$3-1)&amp;"       :="))</f>
        <v>0.10846</v>
      </c>
      <c r="AD580">
        <f>IF(AC580&lt;1.1,AC580,IF(AC580&lt;YEAR!$C$2+YEAR!$C$3-2,AC580+1,(YEAR!$C$2+YEAR!$C$3-1)&amp;"       :="))</f>
        <v>0.10846</v>
      </c>
      <c r="AE580">
        <f>IF(AD580&lt;1.1,AD580,IF(AD580&lt;YEAR!$C$2+YEAR!$C$3-2,AD580+1,(YEAR!$C$2+YEAR!$C$3-1)&amp;"       :="))</f>
        <v>0.10846</v>
      </c>
      <c r="AF580">
        <f>IF(AE580&lt;1.1,AE580,IF(AE580&lt;YEAR!$C$2+YEAR!$C$3-2,AE580+1,(YEAR!$C$2+YEAR!$C$3-1)&amp;"       :="))</f>
        <v>0.10846</v>
      </c>
      <c r="AG580">
        <f>IF(AF580&lt;1.1,AF580,IF(AF580&lt;YEAR!$C$2+YEAR!$C$3-2,AF580+1,(YEAR!$C$2+YEAR!$C$3-1)&amp;"       :="))</f>
        <v>0.10846</v>
      </c>
      <c r="AH580">
        <f>IF(AG580&lt;1.1,AG580,IF(AG580&lt;YEAR!$C$2+YEAR!$C$3-2,AG580+1,(YEAR!$C$2+YEAR!$C$3-1)&amp;"       :="))</f>
        <v>0.10846</v>
      </c>
      <c r="AI580">
        <f>IF(AH580&lt;1.1,AH580,IF(AH580&lt;YEAR!$C$2+YEAR!$C$3-2,AH580+1,(YEAR!$C$2+YEAR!$C$3-1)&amp;"       :="))</f>
        <v>0.10846</v>
      </c>
      <c r="AJ580">
        <f>IF(AI580&lt;1.1,AI580,IF(AI580&lt;YEAR!$C$2+YEAR!$C$3-2,AI580+1,(YEAR!$C$2+YEAR!$C$3-1)&amp;"       :="))</f>
        <v>0.10846</v>
      </c>
    </row>
    <row r="581" spans="1:36">
      <c r="A581">
        <f t="shared" ca="1" si="44"/>
        <v>15</v>
      </c>
      <c r="B581" t="s">
        <v>51</v>
      </c>
      <c r="C581" t="str">
        <f ca="1">IF(D581="",OFFSET(AvailabilityFactor!A$1,A581,0),C580)</f>
        <v>D2SOPC1354</v>
      </c>
      <c r="D581" t="str" cm="1">
        <f t="array" aca="1" ref="D581" ca="1">IF(D580="",TS_DRC!$P$5,OFFSET(TS_DRC!P$5,RIGHT(D580,2),0,TRUE))</f>
        <v>TS03</v>
      </c>
      <c r="E581" t="str">
        <f t="shared" ca="1" si="45"/>
        <v>TS03</v>
      </c>
      <c r="F581">
        <f>'[5]PV profile'!$AD11</f>
        <v>0.39062000000000002</v>
      </c>
      <c r="G581">
        <f>IF(F581&lt;1.1,F581,IF(F581&lt;YEAR!$C$2+YEAR!$C$3-2,F581+1,(YEAR!$C$2+YEAR!$C$3-1)&amp;"       :="))</f>
        <v>0.39062000000000002</v>
      </c>
      <c r="H581">
        <f>IF(G581&lt;1.1,G581,IF(G581&lt;YEAR!$C$2+YEAR!$C$3-2,G581+1,(YEAR!$C$2+YEAR!$C$3-1)&amp;"       :="))</f>
        <v>0.39062000000000002</v>
      </c>
      <c r="I581">
        <f>IF(H581&lt;1.1,H581,IF(H581&lt;YEAR!$C$2+YEAR!$C$3-2,H581+1,(YEAR!$C$2+YEAR!$C$3-1)&amp;"       :="))</f>
        <v>0.39062000000000002</v>
      </c>
      <c r="J581">
        <f>IF(I581&lt;1.1,I581,IF(I581&lt;YEAR!$C$2+YEAR!$C$3-2,I581+1,(YEAR!$C$2+YEAR!$C$3-1)&amp;"       :="))</f>
        <v>0.39062000000000002</v>
      </c>
      <c r="K581">
        <f>IF(J581&lt;1.1,J581,IF(J581&lt;YEAR!$C$2+YEAR!$C$3-2,J581+1,(YEAR!$C$2+YEAR!$C$3-1)&amp;"       :="))</f>
        <v>0.39062000000000002</v>
      </c>
      <c r="L581">
        <f>IF(K581&lt;1.1,K581,IF(K581&lt;YEAR!$C$2+YEAR!$C$3-2,K581+1,(YEAR!$C$2+YEAR!$C$3-1)&amp;"       :="))</f>
        <v>0.39062000000000002</v>
      </c>
      <c r="M581">
        <f>IF(L581&lt;1.1,L581,IF(L581&lt;YEAR!$C$2+YEAR!$C$3-2,L581+1,(YEAR!$C$2+YEAR!$C$3-1)&amp;"       :="))</f>
        <v>0.39062000000000002</v>
      </c>
      <c r="N581">
        <f>IF(M581&lt;1.1,M581,IF(M581&lt;YEAR!$C$2+YEAR!$C$3-2,M581+1,(YEAR!$C$2+YEAR!$C$3-1)&amp;"       :="))</f>
        <v>0.39062000000000002</v>
      </c>
      <c r="O581">
        <f>IF(N581&lt;1.1,N581,IF(N581&lt;YEAR!$C$2+YEAR!$C$3-2,N581+1,(YEAR!$C$2+YEAR!$C$3-1)&amp;"       :="))</f>
        <v>0.39062000000000002</v>
      </c>
      <c r="P581">
        <f>IF(O581&lt;1.1,O581,IF(O581&lt;YEAR!$C$2+YEAR!$C$3-2,O581+1,(YEAR!$C$2+YEAR!$C$3-1)&amp;"       :="))</f>
        <v>0.39062000000000002</v>
      </c>
      <c r="Q581">
        <f>IF(P581&lt;1.1,P581,IF(P581&lt;YEAR!$C$2+YEAR!$C$3-2,P581+1,(YEAR!$C$2+YEAR!$C$3-1)&amp;"       :="))</f>
        <v>0.39062000000000002</v>
      </c>
      <c r="R581">
        <f>IF(Q581&lt;1.1,Q581,IF(Q581&lt;YEAR!$C$2+YEAR!$C$3-2,Q581+1,(YEAR!$C$2+YEAR!$C$3-1)&amp;"       :="))</f>
        <v>0.39062000000000002</v>
      </c>
      <c r="S581">
        <f>IF(R581&lt;1.1,R581,IF(R581&lt;YEAR!$C$2+YEAR!$C$3-2,R581+1,(YEAR!$C$2+YEAR!$C$3-1)&amp;"       :="))</f>
        <v>0.39062000000000002</v>
      </c>
      <c r="T581">
        <f>IF(S581&lt;1.1,S581,IF(S581&lt;YEAR!$C$2+YEAR!$C$3-2,S581+1,(YEAR!$C$2+YEAR!$C$3-1)&amp;"       :="))</f>
        <v>0.39062000000000002</v>
      </c>
      <c r="U581">
        <f>IF(T581&lt;1.1,T581,IF(T581&lt;YEAR!$C$2+YEAR!$C$3-2,T581+1,(YEAR!$C$2+YEAR!$C$3-1)&amp;"       :="))</f>
        <v>0.39062000000000002</v>
      </c>
      <c r="V581">
        <f>IF(U581&lt;1.1,U581,IF(U581&lt;YEAR!$C$2+YEAR!$C$3-2,U581+1,(YEAR!$C$2+YEAR!$C$3-1)&amp;"       :="))</f>
        <v>0.39062000000000002</v>
      </c>
      <c r="W581">
        <f>IF(V581&lt;1.1,V581,IF(V581&lt;YEAR!$C$2+YEAR!$C$3-2,V581+1,(YEAR!$C$2+YEAR!$C$3-1)&amp;"       :="))</f>
        <v>0.39062000000000002</v>
      </c>
      <c r="X581">
        <f>IF(W581&lt;1.1,W581,IF(W581&lt;YEAR!$C$2+YEAR!$C$3-2,W581+1,(YEAR!$C$2+YEAR!$C$3-1)&amp;"       :="))</f>
        <v>0.39062000000000002</v>
      </c>
      <c r="Y581">
        <f>IF(X581&lt;1.1,X581,IF(X581&lt;YEAR!$C$2+YEAR!$C$3-2,X581+1,(YEAR!$C$2+YEAR!$C$3-1)&amp;"       :="))</f>
        <v>0.39062000000000002</v>
      </c>
      <c r="Z581">
        <f>IF(Y581&lt;1.1,Y581,IF(Y581&lt;YEAR!$C$2+YEAR!$C$3-2,Y581+1,(YEAR!$C$2+YEAR!$C$3-1)&amp;"       :="))</f>
        <v>0.39062000000000002</v>
      </c>
      <c r="AA581">
        <f>IF(Z581&lt;1.1,Z581,IF(Z581&lt;YEAR!$C$2+YEAR!$C$3-2,Z581+1,(YEAR!$C$2+YEAR!$C$3-1)&amp;"       :="))</f>
        <v>0.39062000000000002</v>
      </c>
      <c r="AB581">
        <f>IF(AA581&lt;1.1,AA581,IF(AA581&lt;YEAR!$C$2+YEAR!$C$3-2,AA581+1,(YEAR!$C$2+YEAR!$C$3-1)&amp;"       :="))</f>
        <v>0.39062000000000002</v>
      </c>
      <c r="AC581">
        <f>IF(AB581&lt;1.1,AB581,IF(AB581&lt;YEAR!$C$2+YEAR!$C$3-2,AB581+1,(YEAR!$C$2+YEAR!$C$3-1)&amp;"       :="))</f>
        <v>0.39062000000000002</v>
      </c>
      <c r="AD581">
        <f>IF(AC581&lt;1.1,AC581,IF(AC581&lt;YEAR!$C$2+YEAR!$C$3-2,AC581+1,(YEAR!$C$2+YEAR!$C$3-1)&amp;"       :="))</f>
        <v>0.39062000000000002</v>
      </c>
      <c r="AE581">
        <f>IF(AD581&lt;1.1,AD581,IF(AD581&lt;YEAR!$C$2+YEAR!$C$3-2,AD581+1,(YEAR!$C$2+YEAR!$C$3-1)&amp;"       :="))</f>
        <v>0.39062000000000002</v>
      </c>
      <c r="AF581">
        <f>IF(AE581&lt;1.1,AE581,IF(AE581&lt;YEAR!$C$2+YEAR!$C$3-2,AE581+1,(YEAR!$C$2+YEAR!$C$3-1)&amp;"       :="))</f>
        <v>0.39062000000000002</v>
      </c>
      <c r="AG581">
        <f>IF(AF581&lt;1.1,AF581,IF(AF581&lt;YEAR!$C$2+YEAR!$C$3-2,AF581+1,(YEAR!$C$2+YEAR!$C$3-1)&amp;"       :="))</f>
        <v>0.39062000000000002</v>
      </c>
      <c r="AH581">
        <f>IF(AG581&lt;1.1,AG581,IF(AG581&lt;YEAR!$C$2+YEAR!$C$3-2,AG581+1,(YEAR!$C$2+YEAR!$C$3-1)&amp;"       :="))</f>
        <v>0.39062000000000002</v>
      </c>
      <c r="AI581">
        <f>IF(AH581&lt;1.1,AH581,IF(AH581&lt;YEAR!$C$2+YEAR!$C$3-2,AH581+1,(YEAR!$C$2+YEAR!$C$3-1)&amp;"       :="))</f>
        <v>0.39062000000000002</v>
      </c>
      <c r="AJ581">
        <f>IF(AI581&lt;1.1,AI581,IF(AI581&lt;YEAR!$C$2+YEAR!$C$3-2,AI581+1,(YEAR!$C$2+YEAR!$C$3-1)&amp;"       :="))</f>
        <v>0.39062000000000002</v>
      </c>
    </row>
    <row r="582" spans="1:36">
      <c r="A582">
        <f t="shared" ca="1" si="44"/>
        <v>15</v>
      </c>
      <c r="B582" t="s">
        <v>51</v>
      </c>
      <c r="C582" t="str">
        <f ca="1">IF(D582="",OFFSET(AvailabilityFactor!A$1,A582,0),C581)</f>
        <v>D2SOPC1354</v>
      </c>
      <c r="D582" t="str" cm="1">
        <f t="array" aca="1" ref="D582" ca="1">IF(D581="",TS_DRC!$P$5,OFFSET(TS_DRC!P$5,RIGHT(D581,2),0,TRUE))</f>
        <v>TS04</v>
      </c>
      <c r="E582" t="str">
        <f t="shared" ca="1" si="45"/>
        <v>TS04</v>
      </c>
      <c r="F582">
        <f>'[5]PV profile'!$AD12</f>
        <v>0.59538000000000002</v>
      </c>
      <c r="G582">
        <f>IF(F582&lt;1.1,F582,IF(F582&lt;YEAR!$C$2+YEAR!$C$3-2,F582+1,(YEAR!$C$2+YEAR!$C$3-1)&amp;"       :="))</f>
        <v>0.59538000000000002</v>
      </c>
      <c r="H582">
        <f>IF(G582&lt;1.1,G582,IF(G582&lt;YEAR!$C$2+YEAR!$C$3-2,G582+1,(YEAR!$C$2+YEAR!$C$3-1)&amp;"       :="))</f>
        <v>0.59538000000000002</v>
      </c>
      <c r="I582">
        <f>IF(H582&lt;1.1,H582,IF(H582&lt;YEAR!$C$2+YEAR!$C$3-2,H582+1,(YEAR!$C$2+YEAR!$C$3-1)&amp;"       :="))</f>
        <v>0.59538000000000002</v>
      </c>
      <c r="J582">
        <f>IF(I582&lt;1.1,I582,IF(I582&lt;YEAR!$C$2+YEAR!$C$3-2,I582+1,(YEAR!$C$2+YEAR!$C$3-1)&amp;"       :="))</f>
        <v>0.59538000000000002</v>
      </c>
      <c r="K582">
        <f>IF(J582&lt;1.1,J582,IF(J582&lt;YEAR!$C$2+YEAR!$C$3-2,J582+1,(YEAR!$C$2+YEAR!$C$3-1)&amp;"       :="))</f>
        <v>0.59538000000000002</v>
      </c>
      <c r="L582">
        <f>IF(K582&lt;1.1,K582,IF(K582&lt;YEAR!$C$2+YEAR!$C$3-2,K582+1,(YEAR!$C$2+YEAR!$C$3-1)&amp;"       :="))</f>
        <v>0.59538000000000002</v>
      </c>
      <c r="M582">
        <f>IF(L582&lt;1.1,L582,IF(L582&lt;YEAR!$C$2+YEAR!$C$3-2,L582+1,(YEAR!$C$2+YEAR!$C$3-1)&amp;"       :="))</f>
        <v>0.59538000000000002</v>
      </c>
      <c r="N582">
        <f>IF(M582&lt;1.1,M582,IF(M582&lt;YEAR!$C$2+YEAR!$C$3-2,M582+1,(YEAR!$C$2+YEAR!$C$3-1)&amp;"       :="))</f>
        <v>0.59538000000000002</v>
      </c>
      <c r="O582">
        <f>IF(N582&lt;1.1,N582,IF(N582&lt;YEAR!$C$2+YEAR!$C$3-2,N582+1,(YEAR!$C$2+YEAR!$C$3-1)&amp;"       :="))</f>
        <v>0.59538000000000002</v>
      </c>
      <c r="P582">
        <f>IF(O582&lt;1.1,O582,IF(O582&lt;YEAR!$C$2+YEAR!$C$3-2,O582+1,(YEAR!$C$2+YEAR!$C$3-1)&amp;"       :="))</f>
        <v>0.59538000000000002</v>
      </c>
      <c r="Q582">
        <f>IF(P582&lt;1.1,P582,IF(P582&lt;YEAR!$C$2+YEAR!$C$3-2,P582+1,(YEAR!$C$2+YEAR!$C$3-1)&amp;"       :="))</f>
        <v>0.59538000000000002</v>
      </c>
      <c r="R582">
        <f>IF(Q582&lt;1.1,Q582,IF(Q582&lt;YEAR!$C$2+YEAR!$C$3-2,Q582+1,(YEAR!$C$2+YEAR!$C$3-1)&amp;"       :="))</f>
        <v>0.59538000000000002</v>
      </c>
      <c r="S582">
        <f>IF(R582&lt;1.1,R582,IF(R582&lt;YEAR!$C$2+YEAR!$C$3-2,R582+1,(YEAR!$C$2+YEAR!$C$3-1)&amp;"       :="))</f>
        <v>0.59538000000000002</v>
      </c>
      <c r="T582">
        <f>IF(S582&lt;1.1,S582,IF(S582&lt;YEAR!$C$2+YEAR!$C$3-2,S582+1,(YEAR!$C$2+YEAR!$C$3-1)&amp;"       :="))</f>
        <v>0.59538000000000002</v>
      </c>
      <c r="U582">
        <f>IF(T582&lt;1.1,T582,IF(T582&lt;YEAR!$C$2+YEAR!$C$3-2,T582+1,(YEAR!$C$2+YEAR!$C$3-1)&amp;"       :="))</f>
        <v>0.59538000000000002</v>
      </c>
      <c r="V582">
        <f>IF(U582&lt;1.1,U582,IF(U582&lt;YEAR!$C$2+YEAR!$C$3-2,U582+1,(YEAR!$C$2+YEAR!$C$3-1)&amp;"       :="))</f>
        <v>0.59538000000000002</v>
      </c>
      <c r="W582">
        <f>IF(V582&lt;1.1,V582,IF(V582&lt;YEAR!$C$2+YEAR!$C$3-2,V582+1,(YEAR!$C$2+YEAR!$C$3-1)&amp;"       :="))</f>
        <v>0.59538000000000002</v>
      </c>
      <c r="X582">
        <f>IF(W582&lt;1.1,W582,IF(W582&lt;YEAR!$C$2+YEAR!$C$3-2,W582+1,(YEAR!$C$2+YEAR!$C$3-1)&amp;"       :="))</f>
        <v>0.59538000000000002</v>
      </c>
      <c r="Y582">
        <f>IF(X582&lt;1.1,X582,IF(X582&lt;YEAR!$C$2+YEAR!$C$3-2,X582+1,(YEAR!$C$2+YEAR!$C$3-1)&amp;"       :="))</f>
        <v>0.59538000000000002</v>
      </c>
      <c r="Z582">
        <f>IF(Y582&lt;1.1,Y582,IF(Y582&lt;YEAR!$C$2+YEAR!$C$3-2,Y582+1,(YEAR!$C$2+YEAR!$C$3-1)&amp;"       :="))</f>
        <v>0.59538000000000002</v>
      </c>
      <c r="AA582">
        <f>IF(Z582&lt;1.1,Z582,IF(Z582&lt;YEAR!$C$2+YEAR!$C$3-2,Z582+1,(YEAR!$C$2+YEAR!$C$3-1)&amp;"       :="))</f>
        <v>0.59538000000000002</v>
      </c>
      <c r="AB582">
        <f>IF(AA582&lt;1.1,AA582,IF(AA582&lt;YEAR!$C$2+YEAR!$C$3-2,AA582+1,(YEAR!$C$2+YEAR!$C$3-1)&amp;"       :="))</f>
        <v>0.59538000000000002</v>
      </c>
      <c r="AC582">
        <f>IF(AB582&lt;1.1,AB582,IF(AB582&lt;YEAR!$C$2+YEAR!$C$3-2,AB582+1,(YEAR!$C$2+YEAR!$C$3-1)&amp;"       :="))</f>
        <v>0.59538000000000002</v>
      </c>
      <c r="AD582">
        <f>IF(AC582&lt;1.1,AC582,IF(AC582&lt;YEAR!$C$2+YEAR!$C$3-2,AC582+1,(YEAR!$C$2+YEAR!$C$3-1)&amp;"       :="))</f>
        <v>0.59538000000000002</v>
      </c>
      <c r="AE582">
        <f>IF(AD582&lt;1.1,AD582,IF(AD582&lt;YEAR!$C$2+YEAR!$C$3-2,AD582+1,(YEAR!$C$2+YEAR!$C$3-1)&amp;"       :="))</f>
        <v>0.59538000000000002</v>
      </c>
      <c r="AF582">
        <f>IF(AE582&lt;1.1,AE582,IF(AE582&lt;YEAR!$C$2+YEAR!$C$3-2,AE582+1,(YEAR!$C$2+YEAR!$C$3-1)&amp;"       :="))</f>
        <v>0.59538000000000002</v>
      </c>
      <c r="AG582">
        <f>IF(AF582&lt;1.1,AF582,IF(AF582&lt;YEAR!$C$2+YEAR!$C$3-2,AF582+1,(YEAR!$C$2+YEAR!$C$3-1)&amp;"       :="))</f>
        <v>0.59538000000000002</v>
      </c>
      <c r="AH582">
        <f>IF(AG582&lt;1.1,AG582,IF(AG582&lt;YEAR!$C$2+YEAR!$C$3-2,AG582+1,(YEAR!$C$2+YEAR!$C$3-1)&amp;"       :="))</f>
        <v>0.59538000000000002</v>
      </c>
      <c r="AI582">
        <f>IF(AH582&lt;1.1,AH582,IF(AH582&lt;YEAR!$C$2+YEAR!$C$3-2,AH582+1,(YEAR!$C$2+YEAR!$C$3-1)&amp;"       :="))</f>
        <v>0.59538000000000002</v>
      </c>
      <c r="AJ582">
        <f>IF(AI582&lt;1.1,AI582,IF(AI582&lt;YEAR!$C$2+YEAR!$C$3-2,AI582+1,(YEAR!$C$2+YEAR!$C$3-1)&amp;"       :="))</f>
        <v>0.59538000000000002</v>
      </c>
    </row>
    <row r="583" spans="1:36">
      <c r="A583">
        <f t="shared" ca="1" si="44"/>
        <v>15</v>
      </c>
      <c r="B583" t="s">
        <v>51</v>
      </c>
      <c r="C583" t="str">
        <f ca="1">IF(D583="",OFFSET(AvailabilityFactor!A$1,A583,0),C582)</f>
        <v>D2SOPC1354</v>
      </c>
      <c r="D583" t="str" cm="1">
        <f t="array" aca="1" ref="D583" ca="1">IF(D582="",TS_DRC!$P$5,OFFSET(TS_DRC!P$5,RIGHT(D582,2),0,TRUE))</f>
        <v>TS05</v>
      </c>
      <c r="E583" t="str">
        <f t="shared" ca="1" si="45"/>
        <v>TS05</v>
      </c>
      <c r="F583">
        <f>'[5]PV profile'!$AD13</f>
        <v>0.62566999999999995</v>
      </c>
      <c r="G583">
        <f>IF(F583&lt;1.1,F583,IF(F583&lt;YEAR!$C$2+YEAR!$C$3-2,F583+1,(YEAR!$C$2+YEAR!$C$3-1)&amp;"       :="))</f>
        <v>0.62566999999999995</v>
      </c>
      <c r="H583">
        <f>IF(G583&lt;1.1,G583,IF(G583&lt;YEAR!$C$2+YEAR!$C$3-2,G583+1,(YEAR!$C$2+YEAR!$C$3-1)&amp;"       :="))</f>
        <v>0.62566999999999995</v>
      </c>
      <c r="I583">
        <f>IF(H583&lt;1.1,H583,IF(H583&lt;YEAR!$C$2+YEAR!$C$3-2,H583+1,(YEAR!$C$2+YEAR!$C$3-1)&amp;"       :="))</f>
        <v>0.62566999999999995</v>
      </c>
      <c r="J583">
        <f>IF(I583&lt;1.1,I583,IF(I583&lt;YEAR!$C$2+YEAR!$C$3-2,I583+1,(YEAR!$C$2+YEAR!$C$3-1)&amp;"       :="))</f>
        <v>0.62566999999999995</v>
      </c>
      <c r="K583">
        <f>IF(J583&lt;1.1,J583,IF(J583&lt;YEAR!$C$2+YEAR!$C$3-2,J583+1,(YEAR!$C$2+YEAR!$C$3-1)&amp;"       :="))</f>
        <v>0.62566999999999995</v>
      </c>
      <c r="L583">
        <f>IF(K583&lt;1.1,K583,IF(K583&lt;YEAR!$C$2+YEAR!$C$3-2,K583+1,(YEAR!$C$2+YEAR!$C$3-1)&amp;"       :="))</f>
        <v>0.62566999999999995</v>
      </c>
      <c r="M583">
        <f>IF(L583&lt;1.1,L583,IF(L583&lt;YEAR!$C$2+YEAR!$C$3-2,L583+1,(YEAR!$C$2+YEAR!$C$3-1)&amp;"       :="))</f>
        <v>0.62566999999999995</v>
      </c>
      <c r="N583">
        <f>IF(M583&lt;1.1,M583,IF(M583&lt;YEAR!$C$2+YEAR!$C$3-2,M583+1,(YEAR!$C$2+YEAR!$C$3-1)&amp;"       :="))</f>
        <v>0.62566999999999995</v>
      </c>
      <c r="O583">
        <f>IF(N583&lt;1.1,N583,IF(N583&lt;YEAR!$C$2+YEAR!$C$3-2,N583+1,(YEAR!$C$2+YEAR!$C$3-1)&amp;"       :="))</f>
        <v>0.62566999999999995</v>
      </c>
      <c r="P583">
        <f>IF(O583&lt;1.1,O583,IF(O583&lt;YEAR!$C$2+YEAR!$C$3-2,O583+1,(YEAR!$C$2+YEAR!$C$3-1)&amp;"       :="))</f>
        <v>0.62566999999999995</v>
      </c>
      <c r="Q583">
        <f>IF(P583&lt;1.1,P583,IF(P583&lt;YEAR!$C$2+YEAR!$C$3-2,P583+1,(YEAR!$C$2+YEAR!$C$3-1)&amp;"       :="))</f>
        <v>0.62566999999999995</v>
      </c>
      <c r="R583">
        <f>IF(Q583&lt;1.1,Q583,IF(Q583&lt;YEAR!$C$2+YEAR!$C$3-2,Q583+1,(YEAR!$C$2+YEAR!$C$3-1)&amp;"       :="))</f>
        <v>0.62566999999999995</v>
      </c>
      <c r="S583">
        <f>IF(R583&lt;1.1,R583,IF(R583&lt;YEAR!$C$2+YEAR!$C$3-2,R583+1,(YEAR!$C$2+YEAR!$C$3-1)&amp;"       :="))</f>
        <v>0.62566999999999995</v>
      </c>
      <c r="T583">
        <f>IF(S583&lt;1.1,S583,IF(S583&lt;YEAR!$C$2+YEAR!$C$3-2,S583+1,(YEAR!$C$2+YEAR!$C$3-1)&amp;"       :="))</f>
        <v>0.62566999999999995</v>
      </c>
      <c r="U583">
        <f>IF(T583&lt;1.1,T583,IF(T583&lt;YEAR!$C$2+YEAR!$C$3-2,T583+1,(YEAR!$C$2+YEAR!$C$3-1)&amp;"       :="))</f>
        <v>0.62566999999999995</v>
      </c>
      <c r="V583">
        <f>IF(U583&lt;1.1,U583,IF(U583&lt;YEAR!$C$2+YEAR!$C$3-2,U583+1,(YEAR!$C$2+YEAR!$C$3-1)&amp;"       :="))</f>
        <v>0.62566999999999995</v>
      </c>
      <c r="W583">
        <f>IF(V583&lt;1.1,V583,IF(V583&lt;YEAR!$C$2+YEAR!$C$3-2,V583+1,(YEAR!$C$2+YEAR!$C$3-1)&amp;"       :="))</f>
        <v>0.62566999999999995</v>
      </c>
      <c r="X583">
        <f>IF(W583&lt;1.1,W583,IF(W583&lt;YEAR!$C$2+YEAR!$C$3-2,W583+1,(YEAR!$C$2+YEAR!$C$3-1)&amp;"       :="))</f>
        <v>0.62566999999999995</v>
      </c>
      <c r="Y583">
        <f>IF(X583&lt;1.1,X583,IF(X583&lt;YEAR!$C$2+YEAR!$C$3-2,X583+1,(YEAR!$C$2+YEAR!$C$3-1)&amp;"       :="))</f>
        <v>0.62566999999999995</v>
      </c>
      <c r="Z583">
        <f>IF(Y583&lt;1.1,Y583,IF(Y583&lt;YEAR!$C$2+YEAR!$C$3-2,Y583+1,(YEAR!$C$2+YEAR!$C$3-1)&amp;"       :="))</f>
        <v>0.62566999999999995</v>
      </c>
      <c r="AA583">
        <f>IF(Z583&lt;1.1,Z583,IF(Z583&lt;YEAR!$C$2+YEAR!$C$3-2,Z583+1,(YEAR!$C$2+YEAR!$C$3-1)&amp;"       :="))</f>
        <v>0.62566999999999995</v>
      </c>
      <c r="AB583">
        <f>IF(AA583&lt;1.1,AA583,IF(AA583&lt;YEAR!$C$2+YEAR!$C$3-2,AA583+1,(YEAR!$C$2+YEAR!$C$3-1)&amp;"       :="))</f>
        <v>0.62566999999999995</v>
      </c>
      <c r="AC583">
        <f>IF(AB583&lt;1.1,AB583,IF(AB583&lt;YEAR!$C$2+YEAR!$C$3-2,AB583+1,(YEAR!$C$2+YEAR!$C$3-1)&amp;"       :="))</f>
        <v>0.62566999999999995</v>
      </c>
      <c r="AD583">
        <f>IF(AC583&lt;1.1,AC583,IF(AC583&lt;YEAR!$C$2+YEAR!$C$3-2,AC583+1,(YEAR!$C$2+YEAR!$C$3-1)&amp;"       :="))</f>
        <v>0.62566999999999995</v>
      </c>
      <c r="AE583">
        <f>IF(AD583&lt;1.1,AD583,IF(AD583&lt;YEAR!$C$2+YEAR!$C$3-2,AD583+1,(YEAR!$C$2+YEAR!$C$3-1)&amp;"       :="))</f>
        <v>0.62566999999999995</v>
      </c>
      <c r="AF583">
        <f>IF(AE583&lt;1.1,AE583,IF(AE583&lt;YEAR!$C$2+YEAR!$C$3-2,AE583+1,(YEAR!$C$2+YEAR!$C$3-1)&amp;"       :="))</f>
        <v>0.62566999999999995</v>
      </c>
      <c r="AG583">
        <f>IF(AF583&lt;1.1,AF583,IF(AF583&lt;YEAR!$C$2+YEAR!$C$3-2,AF583+1,(YEAR!$C$2+YEAR!$C$3-1)&amp;"       :="))</f>
        <v>0.62566999999999995</v>
      </c>
      <c r="AH583">
        <f>IF(AG583&lt;1.1,AG583,IF(AG583&lt;YEAR!$C$2+YEAR!$C$3-2,AG583+1,(YEAR!$C$2+YEAR!$C$3-1)&amp;"       :="))</f>
        <v>0.62566999999999995</v>
      </c>
      <c r="AI583">
        <f>IF(AH583&lt;1.1,AH583,IF(AH583&lt;YEAR!$C$2+YEAR!$C$3-2,AH583+1,(YEAR!$C$2+YEAR!$C$3-1)&amp;"       :="))</f>
        <v>0.62566999999999995</v>
      </c>
      <c r="AJ583">
        <f>IF(AI583&lt;1.1,AI583,IF(AI583&lt;YEAR!$C$2+YEAR!$C$3-2,AI583+1,(YEAR!$C$2+YEAR!$C$3-1)&amp;"       :="))</f>
        <v>0.62566999999999995</v>
      </c>
    </row>
    <row r="584" spans="1:36">
      <c r="A584">
        <f t="shared" ca="1" si="44"/>
        <v>15</v>
      </c>
      <c r="B584" t="s">
        <v>51</v>
      </c>
      <c r="C584" t="str">
        <f ca="1">IF(D584="",OFFSET(AvailabilityFactor!A$1,A584,0),C583)</f>
        <v>D2SOPC1354</v>
      </c>
      <c r="D584" t="str" cm="1">
        <f t="array" aca="1" ref="D584" ca="1">IF(D583="",TS_DRC!$P$5,OFFSET(TS_DRC!P$5,RIGHT(D583,2),0,TRUE))</f>
        <v>TS06</v>
      </c>
      <c r="E584" t="str">
        <f t="shared" ca="1" si="45"/>
        <v>TS06</v>
      </c>
      <c r="F584">
        <f>'[5]PV profile'!$AD14</f>
        <v>0.50956999999999997</v>
      </c>
      <c r="G584">
        <f>IF(F584&lt;1.1,F584,IF(F584&lt;YEAR!$C$2+YEAR!$C$3-2,F584+1,(YEAR!$C$2+YEAR!$C$3-1)&amp;"       :="))</f>
        <v>0.50956999999999997</v>
      </c>
      <c r="H584">
        <f>IF(G584&lt;1.1,G584,IF(G584&lt;YEAR!$C$2+YEAR!$C$3-2,G584+1,(YEAR!$C$2+YEAR!$C$3-1)&amp;"       :="))</f>
        <v>0.50956999999999997</v>
      </c>
      <c r="I584">
        <f>IF(H584&lt;1.1,H584,IF(H584&lt;YEAR!$C$2+YEAR!$C$3-2,H584+1,(YEAR!$C$2+YEAR!$C$3-1)&amp;"       :="))</f>
        <v>0.50956999999999997</v>
      </c>
      <c r="J584">
        <f>IF(I584&lt;1.1,I584,IF(I584&lt;YEAR!$C$2+YEAR!$C$3-2,I584+1,(YEAR!$C$2+YEAR!$C$3-1)&amp;"       :="))</f>
        <v>0.50956999999999997</v>
      </c>
      <c r="K584">
        <f>IF(J584&lt;1.1,J584,IF(J584&lt;YEAR!$C$2+YEAR!$C$3-2,J584+1,(YEAR!$C$2+YEAR!$C$3-1)&amp;"       :="))</f>
        <v>0.50956999999999997</v>
      </c>
      <c r="L584">
        <f>IF(K584&lt;1.1,K584,IF(K584&lt;YEAR!$C$2+YEAR!$C$3-2,K584+1,(YEAR!$C$2+YEAR!$C$3-1)&amp;"       :="))</f>
        <v>0.50956999999999997</v>
      </c>
      <c r="M584">
        <f>IF(L584&lt;1.1,L584,IF(L584&lt;YEAR!$C$2+YEAR!$C$3-2,L584+1,(YEAR!$C$2+YEAR!$C$3-1)&amp;"       :="))</f>
        <v>0.50956999999999997</v>
      </c>
      <c r="N584">
        <f>IF(M584&lt;1.1,M584,IF(M584&lt;YEAR!$C$2+YEAR!$C$3-2,M584+1,(YEAR!$C$2+YEAR!$C$3-1)&amp;"       :="))</f>
        <v>0.50956999999999997</v>
      </c>
      <c r="O584">
        <f>IF(N584&lt;1.1,N584,IF(N584&lt;YEAR!$C$2+YEAR!$C$3-2,N584+1,(YEAR!$C$2+YEAR!$C$3-1)&amp;"       :="))</f>
        <v>0.50956999999999997</v>
      </c>
      <c r="P584">
        <f>IF(O584&lt;1.1,O584,IF(O584&lt;YEAR!$C$2+YEAR!$C$3-2,O584+1,(YEAR!$C$2+YEAR!$C$3-1)&amp;"       :="))</f>
        <v>0.50956999999999997</v>
      </c>
      <c r="Q584">
        <f>IF(P584&lt;1.1,P584,IF(P584&lt;YEAR!$C$2+YEAR!$C$3-2,P584+1,(YEAR!$C$2+YEAR!$C$3-1)&amp;"       :="))</f>
        <v>0.50956999999999997</v>
      </c>
      <c r="R584">
        <f>IF(Q584&lt;1.1,Q584,IF(Q584&lt;YEAR!$C$2+YEAR!$C$3-2,Q584+1,(YEAR!$C$2+YEAR!$C$3-1)&amp;"       :="))</f>
        <v>0.50956999999999997</v>
      </c>
      <c r="S584">
        <f>IF(R584&lt;1.1,R584,IF(R584&lt;YEAR!$C$2+YEAR!$C$3-2,R584+1,(YEAR!$C$2+YEAR!$C$3-1)&amp;"       :="))</f>
        <v>0.50956999999999997</v>
      </c>
      <c r="T584">
        <f>IF(S584&lt;1.1,S584,IF(S584&lt;YEAR!$C$2+YEAR!$C$3-2,S584+1,(YEAR!$C$2+YEAR!$C$3-1)&amp;"       :="))</f>
        <v>0.50956999999999997</v>
      </c>
      <c r="U584">
        <f>IF(T584&lt;1.1,T584,IF(T584&lt;YEAR!$C$2+YEAR!$C$3-2,T584+1,(YEAR!$C$2+YEAR!$C$3-1)&amp;"       :="))</f>
        <v>0.50956999999999997</v>
      </c>
      <c r="V584">
        <f>IF(U584&lt;1.1,U584,IF(U584&lt;YEAR!$C$2+YEAR!$C$3-2,U584+1,(YEAR!$C$2+YEAR!$C$3-1)&amp;"       :="))</f>
        <v>0.50956999999999997</v>
      </c>
      <c r="W584">
        <f>IF(V584&lt;1.1,V584,IF(V584&lt;YEAR!$C$2+YEAR!$C$3-2,V584+1,(YEAR!$C$2+YEAR!$C$3-1)&amp;"       :="))</f>
        <v>0.50956999999999997</v>
      </c>
      <c r="X584">
        <f>IF(W584&lt;1.1,W584,IF(W584&lt;YEAR!$C$2+YEAR!$C$3-2,W584+1,(YEAR!$C$2+YEAR!$C$3-1)&amp;"       :="))</f>
        <v>0.50956999999999997</v>
      </c>
      <c r="Y584">
        <f>IF(X584&lt;1.1,X584,IF(X584&lt;YEAR!$C$2+YEAR!$C$3-2,X584+1,(YEAR!$C$2+YEAR!$C$3-1)&amp;"       :="))</f>
        <v>0.50956999999999997</v>
      </c>
      <c r="Z584">
        <f>IF(Y584&lt;1.1,Y584,IF(Y584&lt;YEAR!$C$2+YEAR!$C$3-2,Y584+1,(YEAR!$C$2+YEAR!$C$3-1)&amp;"       :="))</f>
        <v>0.50956999999999997</v>
      </c>
      <c r="AA584">
        <f>IF(Z584&lt;1.1,Z584,IF(Z584&lt;YEAR!$C$2+YEAR!$C$3-2,Z584+1,(YEAR!$C$2+YEAR!$C$3-1)&amp;"       :="))</f>
        <v>0.50956999999999997</v>
      </c>
      <c r="AB584">
        <f>IF(AA584&lt;1.1,AA584,IF(AA584&lt;YEAR!$C$2+YEAR!$C$3-2,AA584+1,(YEAR!$C$2+YEAR!$C$3-1)&amp;"       :="))</f>
        <v>0.50956999999999997</v>
      </c>
      <c r="AC584">
        <f>IF(AB584&lt;1.1,AB584,IF(AB584&lt;YEAR!$C$2+YEAR!$C$3-2,AB584+1,(YEAR!$C$2+YEAR!$C$3-1)&amp;"       :="))</f>
        <v>0.50956999999999997</v>
      </c>
      <c r="AD584">
        <f>IF(AC584&lt;1.1,AC584,IF(AC584&lt;YEAR!$C$2+YEAR!$C$3-2,AC584+1,(YEAR!$C$2+YEAR!$C$3-1)&amp;"       :="))</f>
        <v>0.50956999999999997</v>
      </c>
      <c r="AE584">
        <f>IF(AD584&lt;1.1,AD584,IF(AD584&lt;YEAR!$C$2+YEAR!$C$3-2,AD584+1,(YEAR!$C$2+YEAR!$C$3-1)&amp;"       :="))</f>
        <v>0.50956999999999997</v>
      </c>
      <c r="AF584">
        <f>IF(AE584&lt;1.1,AE584,IF(AE584&lt;YEAR!$C$2+YEAR!$C$3-2,AE584+1,(YEAR!$C$2+YEAR!$C$3-1)&amp;"       :="))</f>
        <v>0.50956999999999997</v>
      </c>
      <c r="AG584">
        <f>IF(AF584&lt;1.1,AF584,IF(AF584&lt;YEAR!$C$2+YEAR!$C$3-2,AF584+1,(YEAR!$C$2+YEAR!$C$3-1)&amp;"       :="))</f>
        <v>0.50956999999999997</v>
      </c>
      <c r="AH584">
        <f>IF(AG584&lt;1.1,AG584,IF(AG584&lt;YEAR!$C$2+YEAR!$C$3-2,AG584+1,(YEAR!$C$2+YEAR!$C$3-1)&amp;"       :="))</f>
        <v>0.50956999999999997</v>
      </c>
      <c r="AI584">
        <f>IF(AH584&lt;1.1,AH584,IF(AH584&lt;YEAR!$C$2+YEAR!$C$3-2,AH584+1,(YEAR!$C$2+YEAR!$C$3-1)&amp;"       :="))</f>
        <v>0.50956999999999997</v>
      </c>
      <c r="AJ584">
        <f>IF(AI584&lt;1.1,AI584,IF(AI584&lt;YEAR!$C$2+YEAR!$C$3-2,AI584+1,(YEAR!$C$2+YEAR!$C$3-1)&amp;"       :="))</f>
        <v>0.50956999999999997</v>
      </c>
    </row>
    <row r="585" spans="1:36">
      <c r="A585">
        <f t="shared" ca="1" si="44"/>
        <v>15</v>
      </c>
      <c r="B585" t="s">
        <v>51</v>
      </c>
      <c r="C585" t="str">
        <f ca="1">IF(D585="",OFFSET(AvailabilityFactor!A$1,A585,0),C584)</f>
        <v>D2SOPC1354</v>
      </c>
      <c r="D585" t="str" cm="1">
        <f t="array" aca="1" ref="D585" ca="1">IF(D584="",TS_DRC!$P$5,OFFSET(TS_DRC!P$5,RIGHT(D584,2),0,TRUE))</f>
        <v>TS07</v>
      </c>
      <c r="E585" t="str">
        <f t="shared" ca="1" si="45"/>
        <v>TS07</v>
      </c>
      <c r="F585">
        <f>'[5]PV profile'!$AD15</f>
        <v>0.21065</v>
      </c>
      <c r="G585">
        <f>IF(F585&lt;1.1,F585,IF(F585&lt;YEAR!$C$2+YEAR!$C$3-2,F585+1,(YEAR!$C$2+YEAR!$C$3-1)&amp;"       :="))</f>
        <v>0.21065</v>
      </c>
      <c r="H585">
        <f>IF(G585&lt;1.1,G585,IF(G585&lt;YEAR!$C$2+YEAR!$C$3-2,G585+1,(YEAR!$C$2+YEAR!$C$3-1)&amp;"       :="))</f>
        <v>0.21065</v>
      </c>
      <c r="I585">
        <f>IF(H585&lt;1.1,H585,IF(H585&lt;YEAR!$C$2+YEAR!$C$3-2,H585+1,(YEAR!$C$2+YEAR!$C$3-1)&amp;"       :="))</f>
        <v>0.21065</v>
      </c>
      <c r="J585">
        <f>IF(I585&lt;1.1,I585,IF(I585&lt;YEAR!$C$2+YEAR!$C$3-2,I585+1,(YEAR!$C$2+YEAR!$C$3-1)&amp;"       :="))</f>
        <v>0.21065</v>
      </c>
      <c r="K585">
        <f>IF(J585&lt;1.1,J585,IF(J585&lt;YEAR!$C$2+YEAR!$C$3-2,J585+1,(YEAR!$C$2+YEAR!$C$3-1)&amp;"       :="))</f>
        <v>0.21065</v>
      </c>
      <c r="L585">
        <f>IF(K585&lt;1.1,K585,IF(K585&lt;YEAR!$C$2+YEAR!$C$3-2,K585+1,(YEAR!$C$2+YEAR!$C$3-1)&amp;"       :="))</f>
        <v>0.21065</v>
      </c>
      <c r="M585">
        <f>IF(L585&lt;1.1,L585,IF(L585&lt;YEAR!$C$2+YEAR!$C$3-2,L585+1,(YEAR!$C$2+YEAR!$C$3-1)&amp;"       :="))</f>
        <v>0.21065</v>
      </c>
      <c r="N585">
        <f>IF(M585&lt;1.1,M585,IF(M585&lt;YEAR!$C$2+YEAR!$C$3-2,M585+1,(YEAR!$C$2+YEAR!$C$3-1)&amp;"       :="))</f>
        <v>0.21065</v>
      </c>
      <c r="O585">
        <f>IF(N585&lt;1.1,N585,IF(N585&lt;YEAR!$C$2+YEAR!$C$3-2,N585+1,(YEAR!$C$2+YEAR!$C$3-1)&amp;"       :="))</f>
        <v>0.21065</v>
      </c>
      <c r="P585">
        <f>IF(O585&lt;1.1,O585,IF(O585&lt;YEAR!$C$2+YEAR!$C$3-2,O585+1,(YEAR!$C$2+YEAR!$C$3-1)&amp;"       :="))</f>
        <v>0.21065</v>
      </c>
      <c r="Q585">
        <f>IF(P585&lt;1.1,P585,IF(P585&lt;YEAR!$C$2+YEAR!$C$3-2,P585+1,(YEAR!$C$2+YEAR!$C$3-1)&amp;"       :="))</f>
        <v>0.21065</v>
      </c>
      <c r="R585">
        <f>IF(Q585&lt;1.1,Q585,IF(Q585&lt;YEAR!$C$2+YEAR!$C$3-2,Q585+1,(YEAR!$C$2+YEAR!$C$3-1)&amp;"       :="))</f>
        <v>0.21065</v>
      </c>
      <c r="S585">
        <f>IF(R585&lt;1.1,R585,IF(R585&lt;YEAR!$C$2+YEAR!$C$3-2,R585+1,(YEAR!$C$2+YEAR!$C$3-1)&amp;"       :="))</f>
        <v>0.21065</v>
      </c>
      <c r="T585">
        <f>IF(S585&lt;1.1,S585,IF(S585&lt;YEAR!$C$2+YEAR!$C$3-2,S585+1,(YEAR!$C$2+YEAR!$C$3-1)&amp;"       :="))</f>
        <v>0.21065</v>
      </c>
      <c r="U585">
        <f>IF(T585&lt;1.1,T585,IF(T585&lt;YEAR!$C$2+YEAR!$C$3-2,T585+1,(YEAR!$C$2+YEAR!$C$3-1)&amp;"       :="))</f>
        <v>0.21065</v>
      </c>
      <c r="V585">
        <f>IF(U585&lt;1.1,U585,IF(U585&lt;YEAR!$C$2+YEAR!$C$3-2,U585+1,(YEAR!$C$2+YEAR!$C$3-1)&amp;"       :="))</f>
        <v>0.21065</v>
      </c>
      <c r="W585">
        <f>IF(V585&lt;1.1,V585,IF(V585&lt;YEAR!$C$2+YEAR!$C$3-2,V585+1,(YEAR!$C$2+YEAR!$C$3-1)&amp;"       :="))</f>
        <v>0.21065</v>
      </c>
      <c r="X585">
        <f>IF(W585&lt;1.1,W585,IF(W585&lt;YEAR!$C$2+YEAR!$C$3-2,W585+1,(YEAR!$C$2+YEAR!$C$3-1)&amp;"       :="))</f>
        <v>0.21065</v>
      </c>
      <c r="Y585">
        <f>IF(X585&lt;1.1,X585,IF(X585&lt;YEAR!$C$2+YEAR!$C$3-2,X585+1,(YEAR!$C$2+YEAR!$C$3-1)&amp;"       :="))</f>
        <v>0.21065</v>
      </c>
      <c r="Z585">
        <f>IF(Y585&lt;1.1,Y585,IF(Y585&lt;YEAR!$C$2+YEAR!$C$3-2,Y585+1,(YEAR!$C$2+YEAR!$C$3-1)&amp;"       :="))</f>
        <v>0.21065</v>
      </c>
      <c r="AA585">
        <f>IF(Z585&lt;1.1,Z585,IF(Z585&lt;YEAR!$C$2+YEAR!$C$3-2,Z585+1,(YEAR!$C$2+YEAR!$C$3-1)&amp;"       :="))</f>
        <v>0.21065</v>
      </c>
      <c r="AB585">
        <f>IF(AA585&lt;1.1,AA585,IF(AA585&lt;YEAR!$C$2+YEAR!$C$3-2,AA585+1,(YEAR!$C$2+YEAR!$C$3-1)&amp;"       :="))</f>
        <v>0.21065</v>
      </c>
      <c r="AC585">
        <f>IF(AB585&lt;1.1,AB585,IF(AB585&lt;YEAR!$C$2+YEAR!$C$3-2,AB585+1,(YEAR!$C$2+YEAR!$C$3-1)&amp;"       :="))</f>
        <v>0.21065</v>
      </c>
      <c r="AD585">
        <f>IF(AC585&lt;1.1,AC585,IF(AC585&lt;YEAR!$C$2+YEAR!$C$3-2,AC585+1,(YEAR!$C$2+YEAR!$C$3-1)&amp;"       :="))</f>
        <v>0.21065</v>
      </c>
      <c r="AE585">
        <f>IF(AD585&lt;1.1,AD585,IF(AD585&lt;YEAR!$C$2+YEAR!$C$3-2,AD585+1,(YEAR!$C$2+YEAR!$C$3-1)&amp;"       :="))</f>
        <v>0.21065</v>
      </c>
      <c r="AF585">
        <f>IF(AE585&lt;1.1,AE585,IF(AE585&lt;YEAR!$C$2+YEAR!$C$3-2,AE585+1,(YEAR!$C$2+YEAR!$C$3-1)&amp;"       :="))</f>
        <v>0.21065</v>
      </c>
      <c r="AG585">
        <f>IF(AF585&lt;1.1,AF585,IF(AF585&lt;YEAR!$C$2+YEAR!$C$3-2,AF585+1,(YEAR!$C$2+YEAR!$C$3-1)&amp;"       :="))</f>
        <v>0.21065</v>
      </c>
      <c r="AH585">
        <f>IF(AG585&lt;1.1,AG585,IF(AG585&lt;YEAR!$C$2+YEAR!$C$3-2,AG585+1,(YEAR!$C$2+YEAR!$C$3-1)&amp;"       :="))</f>
        <v>0.21065</v>
      </c>
      <c r="AI585">
        <f>IF(AH585&lt;1.1,AH585,IF(AH585&lt;YEAR!$C$2+YEAR!$C$3-2,AH585+1,(YEAR!$C$2+YEAR!$C$3-1)&amp;"       :="))</f>
        <v>0.21065</v>
      </c>
      <c r="AJ585">
        <f>IF(AI585&lt;1.1,AI585,IF(AI585&lt;YEAR!$C$2+YEAR!$C$3-2,AI585+1,(YEAR!$C$2+YEAR!$C$3-1)&amp;"       :="))</f>
        <v>0.21065</v>
      </c>
    </row>
    <row r="586" spans="1:36">
      <c r="A586">
        <f t="shared" ca="1" si="44"/>
        <v>15</v>
      </c>
      <c r="B586" t="s">
        <v>51</v>
      </c>
      <c r="C586" t="str">
        <f ca="1">IF(D586="",OFFSET(AvailabilityFactor!A$1,A586,0),C585)</f>
        <v>D2SOPC1354</v>
      </c>
      <c r="D586" t="str" cm="1">
        <f t="array" aca="1" ref="D586" ca="1">IF(D585="",TS_DRC!$P$5,OFFSET(TS_DRC!P$5,RIGHT(D585,2),0,TRUE))</f>
        <v>TS08</v>
      </c>
      <c r="E586" t="str">
        <f t="shared" ca="1" si="45"/>
        <v>TS08</v>
      </c>
      <c r="F586">
        <f>'[5]PV profile'!$AD16</f>
        <v>1.0279999999999999E-2</v>
      </c>
      <c r="G586">
        <f>IF(F586&lt;1.1,F586,IF(F586&lt;YEAR!$C$2+YEAR!$C$3-2,F586+1,(YEAR!$C$2+YEAR!$C$3-1)&amp;"       :="))</f>
        <v>1.0279999999999999E-2</v>
      </c>
      <c r="H586">
        <f>IF(G586&lt;1.1,G586,IF(G586&lt;YEAR!$C$2+YEAR!$C$3-2,G586+1,(YEAR!$C$2+YEAR!$C$3-1)&amp;"       :="))</f>
        <v>1.0279999999999999E-2</v>
      </c>
      <c r="I586">
        <f>IF(H586&lt;1.1,H586,IF(H586&lt;YEAR!$C$2+YEAR!$C$3-2,H586+1,(YEAR!$C$2+YEAR!$C$3-1)&amp;"       :="))</f>
        <v>1.0279999999999999E-2</v>
      </c>
      <c r="J586">
        <f>IF(I586&lt;1.1,I586,IF(I586&lt;YEAR!$C$2+YEAR!$C$3-2,I586+1,(YEAR!$C$2+YEAR!$C$3-1)&amp;"       :="))</f>
        <v>1.0279999999999999E-2</v>
      </c>
      <c r="K586">
        <f>IF(J586&lt;1.1,J586,IF(J586&lt;YEAR!$C$2+YEAR!$C$3-2,J586+1,(YEAR!$C$2+YEAR!$C$3-1)&amp;"       :="))</f>
        <v>1.0279999999999999E-2</v>
      </c>
      <c r="L586">
        <f>IF(K586&lt;1.1,K586,IF(K586&lt;YEAR!$C$2+YEAR!$C$3-2,K586+1,(YEAR!$C$2+YEAR!$C$3-1)&amp;"       :="))</f>
        <v>1.0279999999999999E-2</v>
      </c>
      <c r="M586">
        <f>IF(L586&lt;1.1,L586,IF(L586&lt;YEAR!$C$2+YEAR!$C$3-2,L586+1,(YEAR!$C$2+YEAR!$C$3-1)&amp;"       :="))</f>
        <v>1.0279999999999999E-2</v>
      </c>
      <c r="N586">
        <f>IF(M586&lt;1.1,M586,IF(M586&lt;YEAR!$C$2+YEAR!$C$3-2,M586+1,(YEAR!$C$2+YEAR!$C$3-1)&amp;"       :="))</f>
        <v>1.0279999999999999E-2</v>
      </c>
      <c r="O586">
        <f>IF(N586&lt;1.1,N586,IF(N586&lt;YEAR!$C$2+YEAR!$C$3-2,N586+1,(YEAR!$C$2+YEAR!$C$3-1)&amp;"       :="))</f>
        <v>1.0279999999999999E-2</v>
      </c>
      <c r="P586">
        <f>IF(O586&lt;1.1,O586,IF(O586&lt;YEAR!$C$2+YEAR!$C$3-2,O586+1,(YEAR!$C$2+YEAR!$C$3-1)&amp;"       :="))</f>
        <v>1.0279999999999999E-2</v>
      </c>
      <c r="Q586">
        <f>IF(P586&lt;1.1,P586,IF(P586&lt;YEAR!$C$2+YEAR!$C$3-2,P586+1,(YEAR!$C$2+YEAR!$C$3-1)&amp;"       :="))</f>
        <v>1.0279999999999999E-2</v>
      </c>
      <c r="R586">
        <f>IF(Q586&lt;1.1,Q586,IF(Q586&lt;YEAR!$C$2+YEAR!$C$3-2,Q586+1,(YEAR!$C$2+YEAR!$C$3-1)&amp;"       :="))</f>
        <v>1.0279999999999999E-2</v>
      </c>
      <c r="S586">
        <f>IF(R586&lt;1.1,R586,IF(R586&lt;YEAR!$C$2+YEAR!$C$3-2,R586+1,(YEAR!$C$2+YEAR!$C$3-1)&amp;"       :="))</f>
        <v>1.0279999999999999E-2</v>
      </c>
      <c r="T586">
        <f>IF(S586&lt;1.1,S586,IF(S586&lt;YEAR!$C$2+YEAR!$C$3-2,S586+1,(YEAR!$C$2+YEAR!$C$3-1)&amp;"       :="))</f>
        <v>1.0279999999999999E-2</v>
      </c>
      <c r="U586">
        <f>IF(T586&lt;1.1,T586,IF(T586&lt;YEAR!$C$2+YEAR!$C$3-2,T586+1,(YEAR!$C$2+YEAR!$C$3-1)&amp;"       :="))</f>
        <v>1.0279999999999999E-2</v>
      </c>
      <c r="V586">
        <f>IF(U586&lt;1.1,U586,IF(U586&lt;YEAR!$C$2+YEAR!$C$3-2,U586+1,(YEAR!$C$2+YEAR!$C$3-1)&amp;"       :="))</f>
        <v>1.0279999999999999E-2</v>
      </c>
      <c r="W586">
        <f>IF(V586&lt;1.1,V586,IF(V586&lt;YEAR!$C$2+YEAR!$C$3-2,V586+1,(YEAR!$C$2+YEAR!$C$3-1)&amp;"       :="))</f>
        <v>1.0279999999999999E-2</v>
      </c>
      <c r="X586">
        <f>IF(W586&lt;1.1,W586,IF(W586&lt;YEAR!$C$2+YEAR!$C$3-2,W586+1,(YEAR!$C$2+YEAR!$C$3-1)&amp;"       :="))</f>
        <v>1.0279999999999999E-2</v>
      </c>
      <c r="Y586">
        <f>IF(X586&lt;1.1,X586,IF(X586&lt;YEAR!$C$2+YEAR!$C$3-2,X586+1,(YEAR!$C$2+YEAR!$C$3-1)&amp;"       :="))</f>
        <v>1.0279999999999999E-2</v>
      </c>
      <c r="Z586">
        <f>IF(Y586&lt;1.1,Y586,IF(Y586&lt;YEAR!$C$2+YEAR!$C$3-2,Y586+1,(YEAR!$C$2+YEAR!$C$3-1)&amp;"       :="))</f>
        <v>1.0279999999999999E-2</v>
      </c>
      <c r="AA586">
        <f>IF(Z586&lt;1.1,Z586,IF(Z586&lt;YEAR!$C$2+YEAR!$C$3-2,Z586+1,(YEAR!$C$2+YEAR!$C$3-1)&amp;"       :="))</f>
        <v>1.0279999999999999E-2</v>
      </c>
      <c r="AB586">
        <f>IF(AA586&lt;1.1,AA586,IF(AA586&lt;YEAR!$C$2+YEAR!$C$3-2,AA586+1,(YEAR!$C$2+YEAR!$C$3-1)&amp;"       :="))</f>
        <v>1.0279999999999999E-2</v>
      </c>
      <c r="AC586">
        <f>IF(AB586&lt;1.1,AB586,IF(AB586&lt;YEAR!$C$2+YEAR!$C$3-2,AB586+1,(YEAR!$C$2+YEAR!$C$3-1)&amp;"       :="))</f>
        <v>1.0279999999999999E-2</v>
      </c>
      <c r="AD586">
        <f>IF(AC586&lt;1.1,AC586,IF(AC586&lt;YEAR!$C$2+YEAR!$C$3-2,AC586+1,(YEAR!$C$2+YEAR!$C$3-1)&amp;"       :="))</f>
        <v>1.0279999999999999E-2</v>
      </c>
      <c r="AE586">
        <f>IF(AD586&lt;1.1,AD586,IF(AD586&lt;YEAR!$C$2+YEAR!$C$3-2,AD586+1,(YEAR!$C$2+YEAR!$C$3-1)&amp;"       :="))</f>
        <v>1.0279999999999999E-2</v>
      </c>
      <c r="AF586">
        <f>IF(AE586&lt;1.1,AE586,IF(AE586&lt;YEAR!$C$2+YEAR!$C$3-2,AE586+1,(YEAR!$C$2+YEAR!$C$3-1)&amp;"       :="))</f>
        <v>1.0279999999999999E-2</v>
      </c>
      <c r="AG586">
        <f>IF(AF586&lt;1.1,AF586,IF(AF586&lt;YEAR!$C$2+YEAR!$C$3-2,AF586+1,(YEAR!$C$2+YEAR!$C$3-1)&amp;"       :="))</f>
        <v>1.0279999999999999E-2</v>
      </c>
      <c r="AH586">
        <f>IF(AG586&lt;1.1,AG586,IF(AG586&lt;YEAR!$C$2+YEAR!$C$3-2,AG586+1,(YEAR!$C$2+YEAR!$C$3-1)&amp;"       :="))</f>
        <v>1.0279999999999999E-2</v>
      </c>
      <c r="AI586">
        <f>IF(AH586&lt;1.1,AH586,IF(AH586&lt;YEAR!$C$2+YEAR!$C$3-2,AH586+1,(YEAR!$C$2+YEAR!$C$3-1)&amp;"       :="))</f>
        <v>1.0279999999999999E-2</v>
      </c>
      <c r="AJ586">
        <f>IF(AI586&lt;1.1,AI586,IF(AI586&lt;YEAR!$C$2+YEAR!$C$3-2,AI586+1,(YEAR!$C$2+YEAR!$C$3-1)&amp;"       :="))</f>
        <v>1.0279999999999999E-2</v>
      </c>
    </row>
    <row r="587" spans="1:36">
      <c r="A587">
        <f t="shared" ca="1" si="44"/>
        <v>15</v>
      </c>
      <c r="B587" t="s">
        <v>51</v>
      </c>
      <c r="C587" t="str">
        <f ca="1">IF(D587="",OFFSET(AvailabilityFactor!A$1,A587,0),C586)</f>
        <v>D2SOPC1354</v>
      </c>
      <c r="D587" t="str" cm="1">
        <f t="array" aca="1" ref="D587" ca="1">IF(D586="",TS_DRC!$P$5,OFFSET(TS_DRC!P$5,RIGHT(D586,2),0,TRUE))</f>
        <v>TS09</v>
      </c>
      <c r="E587" t="str">
        <f t="shared" ca="1" si="45"/>
        <v>TS09</v>
      </c>
      <c r="F587">
        <f>'[5]PV profile'!$AD17</f>
        <v>0</v>
      </c>
      <c r="G587">
        <f>IF(F587&lt;1.1,F587,IF(F587&lt;YEAR!$C$2+YEAR!$C$3-2,F587+1,(YEAR!$C$2+YEAR!$C$3-1)&amp;"       :="))</f>
        <v>0</v>
      </c>
      <c r="H587">
        <f>IF(G587&lt;1.1,G587,IF(G587&lt;YEAR!$C$2+YEAR!$C$3-2,G587+1,(YEAR!$C$2+YEAR!$C$3-1)&amp;"       :="))</f>
        <v>0</v>
      </c>
      <c r="I587">
        <f>IF(H587&lt;1.1,H587,IF(H587&lt;YEAR!$C$2+YEAR!$C$3-2,H587+1,(YEAR!$C$2+YEAR!$C$3-1)&amp;"       :="))</f>
        <v>0</v>
      </c>
      <c r="J587">
        <f>IF(I587&lt;1.1,I587,IF(I587&lt;YEAR!$C$2+YEAR!$C$3-2,I587+1,(YEAR!$C$2+YEAR!$C$3-1)&amp;"       :="))</f>
        <v>0</v>
      </c>
      <c r="K587">
        <f>IF(J587&lt;1.1,J587,IF(J587&lt;YEAR!$C$2+YEAR!$C$3-2,J587+1,(YEAR!$C$2+YEAR!$C$3-1)&amp;"       :="))</f>
        <v>0</v>
      </c>
      <c r="L587">
        <f>IF(K587&lt;1.1,K587,IF(K587&lt;YEAR!$C$2+YEAR!$C$3-2,K587+1,(YEAR!$C$2+YEAR!$C$3-1)&amp;"       :="))</f>
        <v>0</v>
      </c>
      <c r="M587">
        <f>IF(L587&lt;1.1,L587,IF(L587&lt;YEAR!$C$2+YEAR!$C$3-2,L587+1,(YEAR!$C$2+YEAR!$C$3-1)&amp;"       :="))</f>
        <v>0</v>
      </c>
      <c r="N587">
        <f>IF(M587&lt;1.1,M587,IF(M587&lt;YEAR!$C$2+YEAR!$C$3-2,M587+1,(YEAR!$C$2+YEAR!$C$3-1)&amp;"       :="))</f>
        <v>0</v>
      </c>
      <c r="O587">
        <f>IF(N587&lt;1.1,N587,IF(N587&lt;YEAR!$C$2+YEAR!$C$3-2,N587+1,(YEAR!$C$2+YEAR!$C$3-1)&amp;"       :="))</f>
        <v>0</v>
      </c>
      <c r="P587">
        <f>IF(O587&lt;1.1,O587,IF(O587&lt;YEAR!$C$2+YEAR!$C$3-2,O587+1,(YEAR!$C$2+YEAR!$C$3-1)&amp;"       :="))</f>
        <v>0</v>
      </c>
      <c r="Q587">
        <f>IF(P587&lt;1.1,P587,IF(P587&lt;YEAR!$C$2+YEAR!$C$3-2,P587+1,(YEAR!$C$2+YEAR!$C$3-1)&amp;"       :="))</f>
        <v>0</v>
      </c>
      <c r="R587">
        <f>IF(Q587&lt;1.1,Q587,IF(Q587&lt;YEAR!$C$2+YEAR!$C$3-2,Q587+1,(YEAR!$C$2+YEAR!$C$3-1)&amp;"       :="))</f>
        <v>0</v>
      </c>
      <c r="S587">
        <f>IF(R587&lt;1.1,R587,IF(R587&lt;YEAR!$C$2+YEAR!$C$3-2,R587+1,(YEAR!$C$2+YEAR!$C$3-1)&amp;"       :="))</f>
        <v>0</v>
      </c>
      <c r="T587">
        <f>IF(S587&lt;1.1,S587,IF(S587&lt;YEAR!$C$2+YEAR!$C$3-2,S587+1,(YEAR!$C$2+YEAR!$C$3-1)&amp;"       :="))</f>
        <v>0</v>
      </c>
      <c r="U587">
        <f>IF(T587&lt;1.1,T587,IF(T587&lt;YEAR!$C$2+YEAR!$C$3-2,T587+1,(YEAR!$C$2+YEAR!$C$3-1)&amp;"       :="))</f>
        <v>0</v>
      </c>
      <c r="V587">
        <f>IF(U587&lt;1.1,U587,IF(U587&lt;YEAR!$C$2+YEAR!$C$3-2,U587+1,(YEAR!$C$2+YEAR!$C$3-1)&amp;"       :="))</f>
        <v>0</v>
      </c>
      <c r="W587">
        <f>IF(V587&lt;1.1,V587,IF(V587&lt;YEAR!$C$2+YEAR!$C$3-2,V587+1,(YEAR!$C$2+YEAR!$C$3-1)&amp;"       :="))</f>
        <v>0</v>
      </c>
      <c r="X587">
        <f>IF(W587&lt;1.1,W587,IF(W587&lt;YEAR!$C$2+YEAR!$C$3-2,W587+1,(YEAR!$C$2+YEAR!$C$3-1)&amp;"       :="))</f>
        <v>0</v>
      </c>
      <c r="Y587">
        <f>IF(X587&lt;1.1,X587,IF(X587&lt;YEAR!$C$2+YEAR!$C$3-2,X587+1,(YEAR!$C$2+YEAR!$C$3-1)&amp;"       :="))</f>
        <v>0</v>
      </c>
      <c r="Z587">
        <f>IF(Y587&lt;1.1,Y587,IF(Y587&lt;YEAR!$C$2+YEAR!$C$3-2,Y587+1,(YEAR!$C$2+YEAR!$C$3-1)&amp;"       :="))</f>
        <v>0</v>
      </c>
      <c r="AA587">
        <f>IF(Z587&lt;1.1,Z587,IF(Z587&lt;YEAR!$C$2+YEAR!$C$3-2,Z587+1,(YEAR!$C$2+YEAR!$C$3-1)&amp;"       :="))</f>
        <v>0</v>
      </c>
      <c r="AB587">
        <f>IF(AA587&lt;1.1,AA587,IF(AA587&lt;YEAR!$C$2+YEAR!$C$3-2,AA587+1,(YEAR!$C$2+YEAR!$C$3-1)&amp;"       :="))</f>
        <v>0</v>
      </c>
      <c r="AC587">
        <f>IF(AB587&lt;1.1,AB587,IF(AB587&lt;YEAR!$C$2+YEAR!$C$3-2,AB587+1,(YEAR!$C$2+YEAR!$C$3-1)&amp;"       :="))</f>
        <v>0</v>
      </c>
      <c r="AD587">
        <f>IF(AC587&lt;1.1,AC587,IF(AC587&lt;YEAR!$C$2+YEAR!$C$3-2,AC587+1,(YEAR!$C$2+YEAR!$C$3-1)&amp;"       :="))</f>
        <v>0</v>
      </c>
      <c r="AE587">
        <f>IF(AD587&lt;1.1,AD587,IF(AD587&lt;YEAR!$C$2+YEAR!$C$3-2,AD587+1,(YEAR!$C$2+YEAR!$C$3-1)&amp;"       :="))</f>
        <v>0</v>
      </c>
      <c r="AF587">
        <f>IF(AE587&lt;1.1,AE587,IF(AE587&lt;YEAR!$C$2+YEAR!$C$3-2,AE587+1,(YEAR!$C$2+YEAR!$C$3-1)&amp;"       :="))</f>
        <v>0</v>
      </c>
      <c r="AG587">
        <f>IF(AF587&lt;1.1,AF587,IF(AF587&lt;YEAR!$C$2+YEAR!$C$3-2,AF587+1,(YEAR!$C$2+YEAR!$C$3-1)&amp;"       :="))</f>
        <v>0</v>
      </c>
      <c r="AH587">
        <f>IF(AG587&lt;1.1,AG587,IF(AG587&lt;YEAR!$C$2+YEAR!$C$3-2,AG587+1,(YEAR!$C$2+YEAR!$C$3-1)&amp;"       :="))</f>
        <v>0</v>
      </c>
      <c r="AI587">
        <f>IF(AH587&lt;1.1,AH587,IF(AH587&lt;YEAR!$C$2+YEAR!$C$3-2,AH587+1,(YEAR!$C$2+YEAR!$C$3-1)&amp;"       :="))</f>
        <v>0</v>
      </c>
      <c r="AJ587">
        <f>IF(AI587&lt;1.1,AI587,IF(AI587&lt;YEAR!$C$2+YEAR!$C$3-2,AI587+1,(YEAR!$C$2+YEAR!$C$3-1)&amp;"       :="))</f>
        <v>0</v>
      </c>
    </row>
    <row r="588" spans="1:36">
      <c r="A588">
        <f t="shared" ca="1" si="44"/>
        <v>15</v>
      </c>
      <c r="B588" t="s">
        <v>51</v>
      </c>
      <c r="C588" t="str">
        <f ca="1">IF(D588="",OFFSET(AvailabilityFactor!A$1,A588,0),C587)</f>
        <v>D2SOPC1354</v>
      </c>
      <c r="D588" t="str" cm="1">
        <f t="array" aca="1" ref="D588" ca="1">IF(D587="",TS_DRC!$P$5,OFFSET(TS_DRC!P$5,RIGHT(D587,2),0,TRUE))</f>
        <v>TS10</v>
      </c>
      <c r="E588" t="str">
        <f t="shared" ca="1" si="45"/>
        <v>TS10</v>
      </c>
      <c r="F588">
        <f>'[5]PV profile'!$AD18</f>
        <v>0</v>
      </c>
      <c r="G588">
        <f>IF(F588&lt;1.1,F588,IF(F588&lt;YEAR!$C$2+YEAR!$C$3-2,F588+1,(YEAR!$C$2+YEAR!$C$3-1)&amp;"       :="))</f>
        <v>0</v>
      </c>
      <c r="H588">
        <f>IF(G588&lt;1.1,G588,IF(G588&lt;YEAR!$C$2+YEAR!$C$3-2,G588+1,(YEAR!$C$2+YEAR!$C$3-1)&amp;"       :="))</f>
        <v>0</v>
      </c>
      <c r="I588">
        <f>IF(H588&lt;1.1,H588,IF(H588&lt;YEAR!$C$2+YEAR!$C$3-2,H588+1,(YEAR!$C$2+YEAR!$C$3-1)&amp;"       :="))</f>
        <v>0</v>
      </c>
      <c r="J588">
        <f>IF(I588&lt;1.1,I588,IF(I588&lt;YEAR!$C$2+YEAR!$C$3-2,I588+1,(YEAR!$C$2+YEAR!$C$3-1)&amp;"       :="))</f>
        <v>0</v>
      </c>
      <c r="K588">
        <f>IF(J588&lt;1.1,J588,IF(J588&lt;YEAR!$C$2+YEAR!$C$3-2,J588+1,(YEAR!$C$2+YEAR!$C$3-1)&amp;"       :="))</f>
        <v>0</v>
      </c>
      <c r="L588">
        <f>IF(K588&lt;1.1,K588,IF(K588&lt;YEAR!$C$2+YEAR!$C$3-2,K588+1,(YEAR!$C$2+YEAR!$C$3-1)&amp;"       :="))</f>
        <v>0</v>
      </c>
      <c r="M588">
        <f>IF(L588&lt;1.1,L588,IF(L588&lt;YEAR!$C$2+YEAR!$C$3-2,L588+1,(YEAR!$C$2+YEAR!$C$3-1)&amp;"       :="))</f>
        <v>0</v>
      </c>
      <c r="N588">
        <f>IF(M588&lt;1.1,M588,IF(M588&lt;YEAR!$C$2+YEAR!$C$3-2,M588+1,(YEAR!$C$2+YEAR!$C$3-1)&amp;"       :="))</f>
        <v>0</v>
      </c>
      <c r="O588">
        <f>IF(N588&lt;1.1,N588,IF(N588&lt;YEAR!$C$2+YEAR!$C$3-2,N588+1,(YEAR!$C$2+YEAR!$C$3-1)&amp;"       :="))</f>
        <v>0</v>
      </c>
      <c r="P588">
        <f>IF(O588&lt;1.1,O588,IF(O588&lt;YEAR!$C$2+YEAR!$C$3-2,O588+1,(YEAR!$C$2+YEAR!$C$3-1)&amp;"       :="))</f>
        <v>0</v>
      </c>
      <c r="Q588">
        <f>IF(P588&lt;1.1,P588,IF(P588&lt;YEAR!$C$2+YEAR!$C$3-2,P588+1,(YEAR!$C$2+YEAR!$C$3-1)&amp;"       :="))</f>
        <v>0</v>
      </c>
      <c r="R588">
        <f>IF(Q588&lt;1.1,Q588,IF(Q588&lt;YEAR!$C$2+YEAR!$C$3-2,Q588+1,(YEAR!$C$2+YEAR!$C$3-1)&amp;"       :="))</f>
        <v>0</v>
      </c>
      <c r="S588">
        <f>IF(R588&lt;1.1,R588,IF(R588&lt;YEAR!$C$2+YEAR!$C$3-2,R588+1,(YEAR!$C$2+YEAR!$C$3-1)&amp;"       :="))</f>
        <v>0</v>
      </c>
      <c r="T588">
        <f>IF(S588&lt;1.1,S588,IF(S588&lt;YEAR!$C$2+YEAR!$C$3-2,S588+1,(YEAR!$C$2+YEAR!$C$3-1)&amp;"       :="))</f>
        <v>0</v>
      </c>
      <c r="U588">
        <f>IF(T588&lt;1.1,T588,IF(T588&lt;YEAR!$C$2+YEAR!$C$3-2,T588+1,(YEAR!$C$2+YEAR!$C$3-1)&amp;"       :="))</f>
        <v>0</v>
      </c>
      <c r="V588">
        <f>IF(U588&lt;1.1,U588,IF(U588&lt;YEAR!$C$2+YEAR!$C$3-2,U588+1,(YEAR!$C$2+YEAR!$C$3-1)&amp;"       :="))</f>
        <v>0</v>
      </c>
      <c r="W588">
        <f>IF(V588&lt;1.1,V588,IF(V588&lt;YEAR!$C$2+YEAR!$C$3-2,V588+1,(YEAR!$C$2+YEAR!$C$3-1)&amp;"       :="))</f>
        <v>0</v>
      </c>
      <c r="X588">
        <f>IF(W588&lt;1.1,W588,IF(W588&lt;YEAR!$C$2+YEAR!$C$3-2,W588+1,(YEAR!$C$2+YEAR!$C$3-1)&amp;"       :="))</f>
        <v>0</v>
      </c>
      <c r="Y588">
        <f>IF(X588&lt;1.1,X588,IF(X588&lt;YEAR!$C$2+YEAR!$C$3-2,X588+1,(YEAR!$C$2+YEAR!$C$3-1)&amp;"       :="))</f>
        <v>0</v>
      </c>
      <c r="Z588">
        <f>IF(Y588&lt;1.1,Y588,IF(Y588&lt;YEAR!$C$2+YEAR!$C$3-2,Y588+1,(YEAR!$C$2+YEAR!$C$3-1)&amp;"       :="))</f>
        <v>0</v>
      </c>
      <c r="AA588">
        <f>IF(Z588&lt;1.1,Z588,IF(Z588&lt;YEAR!$C$2+YEAR!$C$3-2,Z588+1,(YEAR!$C$2+YEAR!$C$3-1)&amp;"       :="))</f>
        <v>0</v>
      </c>
      <c r="AB588">
        <f>IF(AA588&lt;1.1,AA588,IF(AA588&lt;YEAR!$C$2+YEAR!$C$3-2,AA588+1,(YEAR!$C$2+YEAR!$C$3-1)&amp;"       :="))</f>
        <v>0</v>
      </c>
      <c r="AC588">
        <f>IF(AB588&lt;1.1,AB588,IF(AB588&lt;YEAR!$C$2+YEAR!$C$3-2,AB588+1,(YEAR!$C$2+YEAR!$C$3-1)&amp;"       :="))</f>
        <v>0</v>
      </c>
      <c r="AD588">
        <f>IF(AC588&lt;1.1,AC588,IF(AC588&lt;YEAR!$C$2+YEAR!$C$3-2,AC588+1,(YEAR!$C$2+YEAR!$C$3-1)&amp;"       :="))</f>
        <v>0</v>
      </c>
      <c r="AE588">
        <f>IF(AD588&lt;1.1,AD588,IF(AD588&lt;YEAR!$C$2+YEAR!$C$3-2,AD588+1,(YEAR!$C$2+YEAR!$C$3-1)&amp;"       :="))</f>
        <v>0</v>
      </c>
      <c r="AF588">
        <f>IF(AE588&lt;1.1,AE588,IF(AE588&lt;YEAR!$C$2+YEAR!$C$3-2,AE588+1,(YEAR!$C$2+YEAR!$C$3-1)&amp;"       :="))</f>
        <v>0</v>
      </c>
      <c r="AG588">
        <f>IF(AF588&lt;1.1,AF588,IF(AF588&lt;YEAR!$C$2+YEAR!$C$3-2,AF588+1,(YEAR!$C$2+YEAR!$C$3-1)&amp;"       :="))</f>
        <v>0</v>
      </c>
      <c r="AH588">
        <f>IF(AG588&lt;1.1,AG588,IF(AG588&lt;YEAR!$C$2+YEAR!$C$3-2,AG588+1,(YEAR!$C$2+YEAR!$C$3-1)&amp;"       :="))</f>
        <v>0</v>
      </c>
      <c r="AI588">
        <f>IF(AH588&lt;1.1,AH588,IF(AH588&lt;YEAR!$C$2+YEAR!$C$3-2,AH588+1,(YEAR!$C$2+YEAR!$C$3-1)&amp;"       :="))</f>
        <v>0</v>
      </c>
      <c r="AJ588">
        <f>IF(AI588&lt;1.1,AI588,IF(AI588&lt;YEAR!$C$2+YEAR!$C$3-2,AI588+1,(YEAR!$C$2+YEAR!$C$3-1)&amp;"       :="))</f>
        <v>0</v>
      </c>
    </row>
    <row r="589" spans="1:36">
      <c r="A589">
        <f t="shared" ca="1" si="44"/>
        <v>15</v>
      </c>
      <c r="B589" t="s">
        <v>51</v>
      </c>
      <c r="C589" t="str">
        <f ca="1">IF(D589="",OFFSET(AvailabilityFactor!A$1,A589,0),C588)</f>
        <v>D2SOPC1354</v>
      </c>
      <c r="D589" t="str" cm="1">
        <f t="array" aca="1" ref="D589" ca="1">IF(D588="",TS_DRC!$P$5,OFFSET(TS_DRC!P$5,RIGHT(D588,2),0,TRUE))</f>
        <v>TS11</v>
      </c>
      <c r="E589" t="str">
        <f t="shared" ca="1" si="45"/>
        <v>TS11</v>
      </c>
      <c r="F589">
        <f>'[5]PV profile'!$AD19</f>
        <v>0</v>
      </c>
      <c r="G589">
        <f>IF(F589&lt;1.1,F589,IF(F589&lt;YEAR!$C$2+YEAR!$C$3-2,F589+1,(YEAR!$C$2+YEAR!$C$3-1)&amp;"       :="))</f>
        <v>0</v>
      </c>
      <c r="H589">
        <f>IF(G589&lt;1.1,G589,IF(G589&lt;YEAR!$C$2+YEAR!$C$3-2,G589+1,(YEAR!$C$2+YEAR!$C$3-1)&amp;"       :="))</f>
        <v>0</v>
      </c>
      <c r="I589">
        <f>IF(H589&lt;1.1,H589,IF(H589&lt;YEAR!$C$2+YEAR!$C$3-2,H589+1,(YEAR!$C$2+YEAR!$C$3-1)&amp;"       :="))</f>
        <v>0</v>
      </c>
      <c r="J589">
        <f>IF(I589&lt;1.1,I589,IF(I589&lt;YEAR!$C$2+YEAR!$C$3-2,I589+1,(YEAR!$C$2+YEAR!$C$3-1)&amp;"       :="))</f>
        <v>0</v>
      </c>
      <c r="K589">
        <f>IF(J589&lt;1.1,J589,IF(J589&lt;YEAR!$C$2+YEAR!$C$3-2,J589+1,(YEAR!$C$2+YEAR!$C$3-1)&amp;"       :="))</f>
        <v>0</v>
      </c>
      <c r="L589">
        <f>IF(K589&lt;1.1,K589,IF(K589&lt;YEAR!$C$2+YEAR!$C$3-2,K589+1,(YEAR!$C$2+YEAR!$C$3-1)&amp;"       :="))</f>
        <v>0</v>
      </c>
      <c r="M589">
        <f>IF(L589&lt;1.1,L589,IF(L589&lt;YEAR!$C$2+YEAR!$C$3-2,L589+1,(YEAR!$C$2+YEAR!$C$3-1)&amp;"       :="))</f>
        <v>0</v>
      </c>
      <c r="N589">
        <f>IF(M589&lt;1.1,M589,IF(M589&lt;YEAR!$C$2+YEAR!$C$3-2,M589+1,(YEAR!$C$2+YEAR!$C$3-1)&amp;"       :="))</f>
        <v>0</v>
      </c>
      <c r="O589">
        <f>IF(N589&lt;1.1,N589,IF(N589&lt;YEAR!$C$2+YEAR!$C$3-2,N589+1,(YEAR!$C$2+YEAR!$C$3-1)&amp;"       :="))</f>
        <v>0</v>
      </c>
      <c r="P589">
        <f>IF(O589&lt;1.1,O589,IF(O589&lt;YEAR!$C$2+YEAR!$C$3-2,O589+1,(YEAR!$C$2+YEAR!$C$3-1)&amp;"       :="))</f>
        <v>0</v>
      </c>
      <c r="Q589">
        <f>IF(P589&lt;1.1,P589,IF(P589&lt;YEAR!$C$2+YEAR!$C$3-2,P589+1,(YEAR!$C$2+YEAR!$C$3-1)&amp;"       :="))</f>
        <v>0</v>
      </c>
      <c r="R589">
        <f>IF(Q589&lt;1.1,Q589,IF(Q589&lt;YEAR!$C$2+YEAR!$C$3-2,Q589+1,(YEAR!$C$2+YEAR!$C$3-1)&amp;"       :="))</f>
        <v>0</v>
      </c>
      <c r="S589">
        <f>IF(R589&lt;1.1,R589,IF(R589&lt;YEAR!$C$2+YEAR!$C$3-2,R589+1,(YEAR!$C$2+YEAR!$C$3-1)&amp;"       :="))</f>
        <v>0</v>
      </c>
      <c r="T589">
        <f>IF(S589&lt;1.1,S589,IF(S589&lt;YEAR!$C$2+YEAR!$C$3-2,S589+1,(YEAR!$C$2+YEAR!$C$3-1)&amp;"       :="))</f>
        <v>0</v>
      </c>
      <c r="U589">
        <f>IF(T589&lt;1.1,T589,IF(T589&lt;YEAR!$C$2+YEAR!$C$3-2,T589+1,(YEAR!$C$2+YEAR!$C$3-1)&amp;"       :="))</f>
        <v>0</v>
      </c>
      <c r="V589">
        <f>IF(U589&lt;1.1,U589,IF(U589&lt;YEAR!$C$2+YEAR!$C$3-2,U589+1,(YEAR!$C$2+YEAR!$C$3-1)&amp;"       :="))</f>
        <v>0</v>
      </c>
      <c r="W589">
        <f>IF(V589&lt;1.1,V589,IF(V589&lt;YEAR!$C$2+YEAR!$C$3-2,V589+1,(YEAR!$C$2+YEAR!$C$3-1)&amp;"       :="))</f>
        <v>0</v>
      </c>
      <c r="X589">
        <f>IF(W589&lt;1.1,W589,IF(W589&lt;YEAR!$C$2+YEAR!$C$3-2,W589+1,(YEAR!$C$2+YEAR!$C$3-1)&amp;"       :="))</f>
        <v>0</v>
      </c>
      <c r="Y589">
        <f>IF(X589&lt;1.1,X589,IF(X589&lt;YEAR!$C$2+YEAR!$C$3-2,X589+1,(YEAR!$C$2+YEAR!$C$3-1)&amp;"       :="))</f>
        <v>0</v>
      </c>
      <c r="Z589">
        <f>IF(Y589&lt;1.1,Y589,IF(Y589&lt;YEAR!$C$2+YEAR!$C$3-2,Y589+1,(YEAR!$C$2+YEAR!$C$3-1)&amp;"       :="))</f>
        <v>0</v>
      </c>
      <c r="AA589">
        <f>IF(Z589&lt;1.1,Z589,IF(Z589&lt;YEAR!$C$2+YEAR!$C$3-2,Z589+1,(YEAR!$C$2+YEAR!$C$3-1)&amp;"       :="))</f>
        <v>0</v>
      </c>
      <c r="AB589">
        <f>IF(AA589&lt;1.1,AA589,IF(AA589&lt;YEAR!$C$2+YEAR!$C$3-2,AA589+1,(YEAR!$C$2+YEAR!$C$3-1)&amp;"       :="))</f>
        <v>0</v>
      </c>
      <c r="AC589">
        <f>IF(AB589&lt;1.1,AB589,IF(AB589&lt;YEAR!$C$2+YEAR!$C$3-2,AB589+1,(YEAR!$C$2+YEAR!$C$3-1)&amp;"       :="))</f>
        <v>0</v>
      </c>
      <c r="AD589">
        <f>IF(AC589&lt;1.1,AC589,IF(AC589&lt;YEAR!$C$2+YEAR!$C$3-2,AC589+1,(YEAR!$C$2+YEAR!$C$3-1)&amp;"       :="))</f>
        <v>0</v>
      </c>
      <c r="AE589">
        <f>IF(AD589&lt;1.1,AD589,IF(AD589&lt;YEAR!$C$2+YEAR!$C$3-2,AD589+1,(YEAR!$C$2+YEAR!$C$3-1)&amp;"       :="))</f>
        <v>0</v>
      </c>
      <c r="AF589">
        <f>IF(AE589&lt;1.1,AE589,IF(AE589&lt;YEAR!$C$2+YEAR!$C$3-2,AE589+1,(YEAR!$C$2+YEAR!$C$3-1)&amp;"       :="))</f>
        <v>0</v>
      </c>
      <c r="AG589">
        <f>IF(AF589&lt;1.1,AF589,IF(AF589&lt;YEAR!$C$2+YEAR!$C$3-2,AF589+1,(YEAR!$C$2+YEAR!$C$3-1)&amp;"       :="))</f>
        <v>0</v>
      </c>
      <c r="AH589">
        <f>IF(AG589&lt;1.1,AG589,IF(AG589&lt;YEAR!$C$2+YEAR!$C$3-2,AG589+1,(YEAR!$C$2+YEAR!$C$3-1)&amp;"       :="))</f>
        <v>0</v>
      </c>
      <c r="AI589">
        <f>IF(AH589&lt;1.1,AH589,IF(AH589&lt;YEAR!$C$2+YEAR!$C$3-2,AH589+1,(YEAR!$C$2+YEAR!$C$3-1)&amp;"       :="))</f>
        <v>0</v>
      </c>
      <c r="AJ589">
        <f>IF(AI589&lt;1.1,AI589,IF(AI589&lt;YEAR!$C$2+YEAR!$C$3-2,AI589+1,(YEAR!$C$2+YEAR!$C$3-1)&amp;"       :="))</f>
        <v>0</v>
      </c>
    </row>
    <row r="590" spans="1:36">
      <c r="A590">
        <f t="shared" ca="1" si="44"/>
        <v>15</v>
      </c>
      <c r="B590" t="s">
        <v>51</v>
      </c>
      <c r="C590" t="str">
        <f ca="1">IF(D590="",OFFSET(AvailabilityFactor!A$1,A590,0),C589)</f>
        <v>D2SOPC1354</v>
      </c>
      <c r="D590" t="str" cm="1">
        <f t="array" aca="1" ref="D590" ca="1">IF(D589="",TS_DRC!$P$5,OFFSET(TS_DRC!P$5,RIGHT(D589,2),0,TRUE))</f>
        <v>TS12</v>
      </c>
      <c r="E590" t="str">
        <f t="shared" ca="1" si="45"/>
        <v>TS12</v>
      </c>
      <c r="F590">
        <f>'[5]PV profile'!$AD20</f>
        <v>0.10607</v>
      </c>
      <c r="G590">
        <f>IF(F590&lt;1.1,F590,IF(F590&lt;YEAR!$C$2+YEAR!$C$3-2,F590+1,(YEAR!$C$2+YEAR!$C$3-1)&amp;"       :="))</f>
        <v>0.10607</v>
      </c>
      <c r="H590">
        <f>IF(G590&lt;1.1,G590,IF(G590&lt;YEAR!$C$2+YEAR!$C$3-2,G590+1,(YEAR!$C$2+YEAR!$C$3-1)&amp;"       :="))</f>
        <v>0.10607</v>
      </c>
      <c r="I590">
        <f>IF(H590&lt;1.1,H590,IF(H590&lt;YEAR!$C$2+YEAR!$C$3-2,H590+1,(YEAR!$C$2+YEAR!$C$3-1)&amp;"       :="))</f>
        <v>0.10607</v>
      </c>
      <c r="J590">
        <f>IF(I590&lt;1.1,I590,IF(I590&lt;YEAR!$C$2+YEAR!$C$3-2,I590+1,(YEAR!$C$2+YEAR!$C$3-1)&amp;"       :="))</f>
        <v>0.10607</v>
      </c>
      <c r="K590">
        <f>IF(J590&lt;1.1,J590,IF(J590&lt;YEAR!$C$2+YEAR!$C$3-2,J590+1,(YEAR!$C$2+YEAR!$C$3-1)&amp;"       :="))</f>
        <v>0.10607</v>
      </c>
      <c r="L590">
        <f>IF(K590&lt;1.1,K590,IF(K590&lt;YEAR!$C$2+YEAR!$C$3-2,K590+1,(YEAR!$C$2+YEAR!$C$3-1)&amp;"       :="))</f>
        <v>0.10607</v>
      </c>
      <c r="M590">
        <f>IF(L590&lt;1.1,L590,IF(L590&lt;YEAR!$C$2+YEAR!$C$3-2,L590+1,(YEAR!$C$2+YEAR!$C$3-1)&amp;"       :="))</f>
        <v>0.10607</v>
      </c>
      <c r="N590">
        <f>IF(M590&lt;1.1,M590,IF(M590&lt;YEAR!$C$2+YEAR!$C$3-2,M590+1,(YEAR!$C$2+YEAR!$C$3-1)&amp;"       :="))</f>
        <v>0.10607</v>
      </c>
      <c r="O590">
        <f>IF(N590&lt;1.1,N590,IF(N590&lt;YEAR!$C$2+YEAR!$C$3-2,N590+1,(YEAR!$C$2+YEAR!$C$3-1)&amp;"       :="))</f>
        <v>0.10607</v>
      </c>
      <c r="P590">
        <f>IF(O590&lt;1.1,O590,IF(O590&lt;YEAR!$C$2+YEAR!$C$3-2,O590+1,(YEAR!$C$2+YEAR!$C$3-1)&amp;"       :="))</f>
        <v>0.10607</v>
      </c>
      <c r="Q590">
        <f>IF(P590&lt;1.1,P590,IF(P590&lt;YEAR!$C$2+YEAR!$C$3-2,P590+1,(YEAR!$C$2+YEAR!$C$3-1)&amp;"       :="))</f>
        <v>0.10607</v>
      </c>
      <c r="R590">
        <f>IF(Q590&lt;1.1,Q590,IF(Q590&lt;YEAR!$C$2+YEAR!$C$3-2,Q590+1,(YEAR!$C$2+YEAR!$C$3-1)&amp;"       :="))</f>
        <v>0.10607</v>
      </c>
      <c r="S590">
        <f>IF(R590&lt;1.1,R590,IF(R590&lt;YEAR!$C$2+YEAR!$C$3-2,R590+1,(YEAR!$C$2+YEAR!$C$3-1)&amp;"       :="))</f>
        <v>0.10607</v>
      </c>
      <c r="T590">
        <f>IF(S590&lt;1.1,S590,IF(S590&lt;YEAR!$C$2+YEAR!$C$3-2,S590+1,(YEAR!$C$2+YEAR!$C$3-1)&amp;"       :="))</f>
        <v>0.10607</v>
      </c>
      <c r="U590">
        <f>IF(T590&lt;1.1,T590,IF(T590&lt;YEAR!$C$2+YEAR!$C$3-2,T590+1,(YEAR!$C$2+YEAR!$C$3-1)&amp;"       :="))</f>
        <v>0.10607</v>
      </c>
      <c r="V590">
        <f>IF(U590&lt;1.1,U590,IF(U590&lt;YEAR!$C$2+YEAR!$C$3-2,U590+1,(YEAR!$C$2+YEAR!$C$3-1)&amp;"       :="))</f>
        <v>0.10607</v>
      </c>
      <c r="W590">
        <f>IF(V590&lt;1.1,V590,IF(V590&lt;YEAR!$C$2+YEAR!$C$3-2,V590+1,(YEAR!$C$2+YEAR!$C$3-1)&amp;"       :="))</f>
        <v>0.10607</v>
      </c>
      <c r="X590">
        <f>IF(W590&lt;1.1,W590,IF(W590&lt;YEAR!$C$2+YEAR!$C$3-2,W590+1,(YEAR!$C$2+YEAR!$C$3-1)&amp;"       :="))</f>
        <v>0.10607</v>
      </c>
      <c r="Y590">
        <f>IF(X590&lt;1.1,X590,IF(X590&lt;YEAR!$C$2+YEAR!$C$3-2,X590+1,(YEAR!$C$2+YEAR!$C$3-1)&amp;"       :="))</f>
        <v>0.10607</v>
      </c>
      <c r="Z590">
        <f>IF(Y590&lt;1.1,Y590,IF(Y590&lt;YEAR!$C$2+YEAR!$C$3-2,Y590+1,(YEAR!$C$2+YEAR!$C$3-1)&amp;"       :="))</f>
        <v>0.10607</v>
      </c>
      <c r="AA590">
        <f>IF(Z590&lt;1.1,Z590,IF(Z590&lt;YEAR!$C$2+YEAR!$C$3-2,Z590+1,(YEAR!$C$2+YEAR!$C$3-1)&amp;"       :="))</f>
        <v>0.10607</v>
      </c>
      <c r="AB590">
        <f>IF(AA590&lt;1.1,AA590,IF(AA590&lt;YEAR!$C$2+YEAR!$C$3-2,AA590+1,(YEAR!$C$2+YEAR!$C$3-1)&amp;"       :="))</f>
        <v>0.10607</v>
      </c>
      <c r="AC590">
        <f>IF(AB590&lt;1.1,AB590,IF(AB590&lt;YEAR!$C$2+YEAR!$C$3-2,AB590+1,(YEAR!$C$2+YEAR!$C$3-1)&amp;"       :="))</f>
        <v>0.10607</v>
      </c>
      <c r="AD590">
        <f>IF(AC590&lt;1.1,AC590,IF(AC590&lt;YEAR!$C$2+YEAR!$C$3-2,AC590+1,(YEAR!$C$2+YEAR!$C$3-1)&amp;"       :="))</f>
        <v>0.10607</v>
      </c>
      <c r="AE590">
        <f>IF(AD590&lt;1.1,AD590,IF(AD590&lt;YEAR!$C$2+YEAR!$C$3-2,AD590+1,(YEAR!$C$2+YEAR!$C$3-1)&amp;"       :="))</f>
        <v>0.10607</v>
      </c>
      <c r="AF590">
        <f>IF(AE590&lt;1.1,AE590,IF(AE590&lt;YEAR!$C$2+YEAR!$C$3-2,AE590+1,(YEAR!$C$2+YEAR!$C$3-1)&amp;"       :="))</f>
        <v>0.10607</v>
      </c>
      <c r="AG590">
        <f>IF(AF590&lt;1.1,AF590,IF(AF590&lt;YEAR!$C$2+YEAR!$C$3-2,AF590+1,(YEAR!$C$2+YEAR!$C$3-1)&amp;"       :="))</f>
        <v>0.10607</v>
      </c>
      <c r="AH590">
        <f>IF(AG590&lt;1.1,AG590,IF(AG590&lt;YEAR!$C$2+YEAR!$C$3-2,AG590+1,(YEAR!$C$2+YEAR!$C$3-1)&amp;"       :="))</f>
        <v>0.10607</v>
      </c>
      <c r="AI590">
        <f>IF(AH590&lt;1.1,AH590,IF(AH590&lt;YEAR!$C$2+YEAR!$C$3-2,AH590+1,(YEAR!$C$2+YEAR!$C$3-1)&amp;"       :="))</f>
        <v>0.10607</v>
      </c>
      <c r="AJ590">
        <f>IF(AI590&lt;1.1,AI590,IF(AI590&lt;YEAR!$C$2+YEAR!$C$3-2,AI590+1,(YEAR!$C$2+YEAR!$C$3-1)&amp;"       :="))</f>
        <v>0.10607</v>
      </c>
    </row>
    <row r="591" spans="1:36">
      <c r="A591">
        <f t="shared" ca="1" si="44"/>
        <v>15</v>
      </c>
      <c r="B591" t="s">
        <v>51</v>
      </c>
      <c r="C591" t="str">
        <f ca="1">IF(D591="",OFFSET(AvailabilityFactor!A$1,A591,0),C590)</f>
        <v>D2SOPC1354</v>
      </c>
      <c r="D591" t="str" cm="1">
        <f t="array" aca="1" ref="D591" ca="1">IF(D590="",TS_DRC!$P$5,OFFSET(TS_DRC!P$5,RIGHT(D590,2),0,TRUE))</f>
        <v>TS13</v>
      </c>
      <c r="E591" t="str">
        <f t="shared" ca="1" si="45"/>
        <v>TS13</v>
      </c>
      <c r="F591">
        <f>'[5]PV profile'!$AD21</f>
        <v>0.44843</v>
      </c>
      <c r="G591">
        <f>IF(F591&lt;1.1,F591,IF(F591&lt;YEAR!$C$2+YEAR!$C$3-2,F591+1,(YEAR!$C$2+YEAR!$C$3-1)&amp;"       :="))</f>
        <v>0.44843</v>
      </c>
      <c r="H591">
        <f>IF(G591&lt;1.1,G591,IF(G591&lt;YEAR!$C$2+YEAR!$C$3-2,G591+1,(YEAR!$C$2+YEAR!$C$3-1)&amp;"       :="))</f>
        <v>0.44843</v>
      </c>
      <c r="I591">
        <f>IF(H591&lt;1.1,H591,IF(H591&lt;YEAR!$C$2+YEAR!$C$3-2,H591+1,(YEAR!$C$2+YEAR!$C$3-1)&amp;"       :="))</f>
        <v>0.44843</v>
      </c>
      <c r="J591">
        <f>IF(I591&lt;1.1,I591,IF(I591&lt;YEAR!$C$2+YEAR!$C$3-2,I591+1,(YEAR!$C$2+YEAR!$C$3-1)&amp;"       :="))</f>
        <v>0.44843</v>
      </c>
      <c r="K591">
        <f>IF(J591&lt;1.1,J591,IF(J591&lt;YEAR!$C$2+YEAR!$C$3-2,J591+1,(YEAR!$C$2+YEAR!$C$3-1)&amp;"       :="))</f>
        <v>0.44843</v>
      </c>
      <c r="L591">
        <f>IF(K591&lt;1.1,K591,IF(K591&lt;YEAR!$C$2+YEAR!$C$3-2,K591+1,(YEAR!$C$2+YEAR!$C$3-1)&amp;"       :="))</f>
        <v>0.44843</v>
      </c>
      <c r="M591">
        <f>IF(L591&lt;1.1,L591,IF(L591&lt;YEAR!$C$2+YEAR!$C$3-2,L591+1,(YEAR!$C$2+YEAR!$C$3-1)&amp;"       :="))</f>
        <v>0.44843</v>
      </c>
      <c r="N591">
        <f>IF(M591&lt;1.1,M591,IF(M591&lt;YEAR!$C$2+YEAR!$C$3-2,M591+1,(YEAR!$C$2+YEAR!$C$3-1)&amp;"       :="))</f>
        <v>0.44843</v>
      </c>
      <c r="O591">
        <f>IF(N591&lt;1.1,N591,IF(N591&lt;YEAR!$C$2+YEAR!$C$3-2,N591+1,(YEAR!$C$2+YEAR!$C$3-1)&amp;"       :="))</f>
        <v>0.44843</v>
      </c>
      <c r="P591">
        <f>IF(O591&lt;1.1,O591,IF(O591&lt;YEAR!$C$2+YEAR!$C$3-2,O591+1,(YEAR!$C$2+YEAR!$C$3-1)&amp;"       :="))</f>
        <v>0.44843</v>
      </c>
      <c r="Q591">
        <f>IF(P591&lt;1.1,P591,IF(P591&lt;YEAR!$C$2+YEAR!$C$3-2,P591+1,(YEAR!$C$2+YEAR!$C$3-1)&amp;"       :="))</f>
        <v>0.44843</v>
      </c>
      <c r="R591">
        <f>IF(Q591&lt;1.1,Q591,IF(Q591&lt;YEAR!$C$2+YEAR!$C$3-2,Q591+1,(YEAR!$C$2+YEAR!$C$3-1)&amp;"       :="))</f>
        <v>0.44843</v>
      </c>
      <c r="S591">
        <f>IF(R591&lt;1.1,R591,IF(R591&lt;YEAR!$C$2+YEAR!$C$3-2,R591+1,(YEAR!$C$2+YEAR!$C$3-1)&amp;"       :="))</f>
        <v>0.44843</v>
      </c>
      <c r="T591">
        <f>IF(S591&lt;1.1,S591,IF(S591&lt;YEAR!$C$2+YEAR!$C$3-2,S591+1,(YEAR!$C$2+YEAR!$C$3-1)&amp;"       :="))</f>
        <v>0.44843</v>
      </c>
      <c r="U591">
        <f>IF(T591&lt;1.1,T591,IF(T591&lt;YEAR!$C$2+YEAR!$C$3-2,T591+1,(YEAR!$C$2+YEAR!$C$3-1)&amp;"       :="))</f>
        <v>0.44843</v>
      </c>
      <c r="V591">
        <f>IF(U591&lt;1.1,U591,IF(U591&lt;YEAR!$C$2+YEAR!$C$3-2,U591+1,(YEAR!$C$2+YEAR!$C$3-1)&amp;"       :="))</f>
        <v>0.44843</v>
      </c>
      <c r="W591">
        <f>IF(V591&lt;1.1,V591,IF(V591&lt;YEAR!$C$2+YEAR!$C$3-2,V591+1,(YEAR!$C$2+YEAR!$C$3-1)&amp;"       :="))</f>
        <v>0.44843</v>
      </c>
      <c r="X591">
        <f>IF(W591&lt;1.1,W591,IF(W591&lt;YEAR!$C$2+YEAR!$C$3-2,W591+1,(YEAR!$C$2+YEAR!$C$3-1)&amp;"       :="))</f>
        <v>0.44843</v>
      </c>
      <c r="Y591">
        <f>IF(X591&lt;1.1,X591,IF(X591&lt;YEAR!$C$2+YEAR!$C$3-2,X591+1,(YEAR!$C$2+YEAR!$C$3-1)&amp;"       :="))</f>
        <v>0.44843</v>
      </c>
      <c r="Z591">
        <f>IF(Y591&lt;1.1,Y591,IF(Y591&lt;YEAR!$C$2+YEAR!$C$3-2,Y591+1,(YEAR!$C$2+YEAR!$C$3-1)&amp;"       :="))</f>
        <v>0.44843</v>
      </c>
      <c r="AA591">
        <f>IF(Z591&lt;1.1,Z591,IF(Z591&lt;YEAR!$C$2+YEAR!$C$3-2,Z591+1,(YEAR!$C$2+YEAR!$C$3-1)&amp;"       :="))</f>
        <v>0.44843</v>
      </c>
      <c r="AB591">
        <f>IF(AA591&lt;1.1,AA591,IF(AA591&lt;YEAR!$C$2+YEAR!$C$3-2,AA591+1,(YEAR!$C$2+YEAR!$C$3-1)&amp;"       :="))</f>
        <v>0.44843</v>
      </c>
      <c r="AC591">
        <f>IF(AB591&lt;1.1,AB591,IF(AB591&lt;YEAR!$C$2+YEAR!$C$3-2,AB591+1,(YEAR!$C$2+YEAR!$C$3-1)&amp;"       :="))</f>
        <v>0.44843</v>
      </c>
      <c r="AD591">
        <f>IF(AC591&lt;1.1,AC591,IF(AC591&lt;YEAR!$C$2+YEAR!$C$3-2,AC591+1,(YEAR!$C$2+YEAR!$C$3-1)&amp;"       :="))</f>
        <v>0.44843</v>
      </c>
      <c r="AE591">
        <f>IF(AD591&lt;1.1,AD591,IF(AD591&lt;YEAR!$C$2+YEAR!$C$3-2,AD591+1,(YEAR!$C$2+YEAR!$C$3-1)&amp;"       :="))</f>
        <v>0.44843</v>
      </c>
      <c r="AF591">
        <f>IF(AE591&lt;1.1,AE591,IF(AE591&lt;YEAR!$C$2+YEAR!$C$3-2,AE591+1,(YEAR!$C$2+YEAR!$C$3-1)&amp;"       :="))</f>
        <v>0.44843</v>
      </c>
      <c r="AG591">
        <f>IF(AF591&lt;1.1,AF591,IF(AF591&lt;YEAR!$C$2+YEAR!$C$3-2,AF591+1,(YEAR!$C$2+YEAR!$C$3-1)&amp;"       :="))</f>
        <v>0.44843</v>
      </c>
      <c r="AH591">
        <f>IF(AG591&lt;1.1,AG591,IF(AG591&lt;YEAR!$C$2+YEAR!$C$3-2,AG591+1,(YEAR!$C$2+YEAR!$C$3-1)&amp;"       :="))</f>
        <v>0.44843</v>
      </c>
      <c r="AI591">
        <f>IF(AH591&lt;1.1,AH591,IF(AH591&lt;YEAR!$C$2+YEAR!$C$3-2,AH591+1,(YEAR!$C$2+YEAR!$C$3-1)&amp;"       :="))</f>
        <v>0.44843</v>
      </c>
      <c r="AJ591">
        <f>IF(AI591&lt;1.1,AI591,IF(AI591&lt;YEAR!$C$2+YEAR!$C$3-2,AI591+1,(YEAR!$C$2+YEAR!$C$3-1)&amp;"       :="))</f>
        <v>0.44843</v>
      </c>
    </row>
    <row r="592" spans="1:36">
      <c r="A592">
        <f t="shared" ca="1" si="44"/>
        <v>15</v>
      </c>
      <c r="B592" t="s">
        <v>51</v>
      </c>
      <c r="C592" t="str">
        <f ca="1">IF(D592="",OFFSET(AvailabilityFactor!A$1,A592,0),C591)</f>
        <v>D2SOPC1354</v>
      </c>
      <c r="D592" t="str" cm="1">
        <f t="array" aca="1" ref="D592" ca="1">IF(D591="",TS_DRC!$P$5,OFFSET(TS_DRC!P$5,RIGHT(D591,2),0,TRUE))</f>
        <v>TS14</v>
      </c>
      <c r="E592" t="str">
        <f t="shared" ca="1" si="45"/>
        <v>TS14</v>
      </c>
      <c r="F592">
        <f>'[5]PV profile'!$AD22</f>
        <v>0.65912999999999999</v>
      </c>
      <c r="G592">
        <f>IF(F592&lt;1.1,F592,IF(F592&lt;YEAR!$C$2+YEAR!$C$3-2,F592+1,(YEAR!$C$2+YEAR!$C$3-1)&amp;"       :="))</f>
        <v>0.65912999999999999</v>
      </c>
      <c r="H592">
        <f>IF(G592&lt;1.1,G592,IF(G592&lt;YEAR!$C$2+YEAR!$C$3-2,G592+1,(YEAR!$C$2+YEAR!$C$3-1)&amp;"       :="))</f>
        <v>0.65912999999999999</v>
      </c>
      <c r="I592">
        <f>IF(H592&lt;1.1,H592,IF(H592&lt;YEAR!$C$2+YEAR!$C$3-2,H592+1,(YEAR!$C$2+YEAR!$C$3-1)&amp;"       :="))</f>
        <v>0.65912999999999999</v>
      </c>
      <c r="J592">
        <f>IF(I592&lt;1.1,I592,IF(I592&lt;YEAR!$C$2+YEAR!$C$3-2,I592+1,(YEAR!$C$2+YEAR!$C$3-1)&amp;"       :="))</f>
        <v>0.65912999999999999</v>
      </c>
      <c r="K592">
        <f>IF(J592&lt;1.1,J592,IF(J592&lt;YEAR!$C$2+YEAR!$C$3-2,J592+1,(YEAR!$C$2+YEAR!$C$3-1)&amp;"       :="))</f>
        <v>0.65912999999999999</v>
      </c>
      <c r="L592">
        <f>IF(K592&lt;1.1,K592,IF(K592&lt;YEAR!$C$2+YEAR!$C$3-2,K592+1,(YEAR!$C$2+YEAR!$C$3-1)&amp;"       :="))</f>
        <v>0.65912999999999999</v>
      </c>
      <c r="M592">
        <f>IF(L592&lt;1.1,L592,IF(L592&lt;YEAR!$C$2+YEAR!$C$3-2,L592+1,(YEAR!$C$2+YEAR!$C$3-1)&amp;"       :="))</f>
        <v>0.65912999999999999</v>
      </c>
      <c r="N592">
        <f>IF(M592&lt;1.1,M592,IF(M592&lt;YEAR!$C$2+YEAR!$C$3-2,M592+1,(YEAR!$C$2+YEAR!$C$3-1)&amp;"       :="))</f>
        <v>0.65912999999999999</v>
      </c>
      <c r="O592">
        <f>IF(N592&lt;1.1,N592,IF(N592&lt;YEAR!$C$2+YEAR!$C$3-2,N592+1,(YEAR!$C$2+YEAR!$C$3-1)&amp;"       :="))</f>
        <v>0.65912999999999999</v>
      </c>
      <c r="P592">
        <f>IF(O592&lt;1.1,O592,IF(O592&lt;YEAR!$C$2+YEAR!$C$3-2,O592+1,(YEAR!$C$2+YEAR!$C$3-1)&amp;"       :="))</f>
        <v>0.65912999999999999</v>
      </c>
      <c r="Q592">
        <f>IF(P592&lt;1.1,P592,IF(P592&lt;YEAR!$C$2+YEAR!$C$3-2,P592+1,(YEAR!$C$2+YEAR!$C$3-1)&amp;"       :="))</f>
        <v>0.65912999999999999</v>
      </c>
      <c r="R592">
        <f>IF(Q592&lt;1.1,Q592,IF(Q592&lt;YEAR!$C$2+YEAR!$C$3-2,Q592+1,(YEAR!$C$2+YEAR!$C$3-1)&amp;"       :="))</f>
        <v>0.65912999999999999</v>
      </c>
      <c r="S592">
        <f>IF(R592&lt;1.1,R592,IF(R592&lt;YEAR!$C$2+YEAR!$C$3-2,R592+1,(YEAR!$C$2+YEAR!$C$3-1)&amp;"       :="))</f>
        <v>0.65912999999999999</v>
      </c>
      <c r="T592">
        <f>IF(S592&lt;1.1,S592,IF(S592&lt;YEAR!$C$2+YEAR!$C$3-2,S592+1,(YEAR!$C$2+YEAR!$C$3-1)&amp;"       :="))</f>
        <v>0.65912999999999999</v>
      </c>
      <c r="U592">
        <f>IF(T592&lt;1.1,T592,IF(T592&lt;YEAR!$C$2+YEAR!$C$3-2,T592+1,(YEAR!$C$2+YEAR!$C$3-1)&amp;"       :="))</f>
        <v>0.65912999999999999</v>
      </c>
      <c r="V592">
        <f>IF(U592&lt;1.1,U592,IF(U592&lt;YEAR!$C$2+YEAR!$C$3-2,U592+1,(YEAR!$C$2+YEAR!$C$3-1)&amp;"       :="))</f>
        <v>0.65912999999999999</v>
      </c>
      <c r="W592">
        <f>IF(V592&lt;1.1,V592,IF(V592&lt;YEAR!$C$2+YEAR!$C$3-2,V592+1,(YEAR!$C$2+YEAR!$C$3-1)&amp;"       :="))</f>
        <v>0.65912999999999999</v>
      </c>
      <c r="X592">
        <f>IF(W592&lt;1.1,W592,IF(W592&lt;YEAR!$C$2+YEAR!$C$3-2,W592+1,(YEAR!$C$2+YEAR!$C$3-1)&amp;"       :="))</f>
        <v>0.65912999999999999</v>
      </c>
      <c r="Y592">
        <f>IF(X592&lt;1.1,X592,IF(X592&lt;YEAR!$C$2+YEAR!$C$3-2,X592+1,(YEAR!$C$2+YEAR!$C$3-1)&amp;"       :="))</f>
        <v>0.65912999999999999</v>
      </c>
      <c r="Z592">
        <f>IF(Y592&lt;1.1,Y592,IF(Y592&lt;YEAR!$C$2+YEAR!$C$3-2,Y592+1,(YEAR!$C$2+YEAR!$C$3-1)&amp;"       :="))</f>
        <v>0.65912999999999999</v>
      </c>
      <c r="AA592">
        <f>IF(Z592&lt;1.1,Z592,IF(Z592&lt;YEAR!$C$2+YEAR!$C$3-2,Z592+1,(YEAR!$C$2+YEAR!$C$3-1)&amp;"       :="))</f>
        <v>0.65912999999999999</v>
      </c>
      <c r="AB592">
        <f>IF(AA592&lt;1.1,AA592,IF(AA592&lt;YEAR!$C$2+YEAR!$C$3-2,AA592+1,(YEAR!$C$2+YEAR!$C$3-1)&amp;"       :="))</f>
        <v>0.65912999999999999</v>
      </c>
      <c r="AC592">
        <f>IF(AB592&lt;1.1,AB592,IF(AB592&lt;YEAR!$C$2+YEAR!$C$3-2,AB592+1,(YEAR!$C$2+YEAR!$C$3-1)&amp;"       :="))</f>
        <v>0.65912999999999999</v>
      </c>
      <c r="AD592">
        <f>IF(AC592&lt;1.1,AC592,IF(AC592&lt;YEAR!$C$2+YEAR!$C$3-2,AC592+1,(YEAR!$C$2+YEAR!$C$3-1)&amp;"       :="))</f>
        <v>0.65912999999999999</v>
      </c>
      <c r="AE592">
        <f>IF(AD592&lt;1.1,AD592,IF(AD592&lt;YEAR!$C$2+YEAR!$C$3-2,AD592+1,(YEAR!$C$2+YEAR!$C$3-1)&amp;"       :="))</f>
        <v>0.65912999999999999</v>
      </c>
      <c r="AF592">
        <f>IF(AE592&lt;1.1,AE592,IF(AE592&lt;YEAR!$C$2+YEAR!$C$3-2,AE592+1,(YEAR!$C$2+YEAR!$C$3-1)&amp;"       :="))</f>
        <v>0.65912999999999999</v>
      </c>
      <c r="AG592">
        <f>IF(AF592&lt;1.1,AF592,IF(AF592&lt;YEAR!$C$2+YEAR!$C$3-2,AF592+1,(YEAR!$C$2+YEAR!$C$3-1)&amp;"       :="))</f>
        <v>0.65912999999999999</v>
      </c>
      <c r="AH592">
        <f>IF(AG592&lt;1.1,AG592,IF(AG592&lt;YEAR!$C$2+YEAR!$C$3-2,AG592+1,(YEAR!$C$2+YEAR!$C$3-1)&amp;"       :="))</f>
        <v>0.65912999999999999</v>
      </c>
      <c r="AI592">
        <f>IF(AH592&lt;1.1,AH592,IF(AH592&lt;YEAR!$C$2+YEAR!$C$3-2,AH592+1,(YEAR!$C$2+YEAR!$C$3-1)&amp;"       :="))</f>
        <v>0.65912999999999999</v>
      </c>
      <c r="AJ592">
        <f>IF(AI592&lt;1.1,AI592,IF(AI592&lt;YEAR!$C$2+YEAR!$C$3-2,AI592+1,(YEAR!$C$2+YEAR!$C$3-1)&amp;"       :="))</f>
        <v>0.65912999999999999</v>
      </c>
    </row>
    <row r="593" spans="1:36">
      <c r="A593">
        <f t="shared" ca="1" si="44"/>
        <v>15</v>
      </c>
      <c r="B593" t="s">
        <v>51</v>
      </c>
      <c r="C593" t="str">
        <f ca="1">IF(D593="",OFFSET(AvailabilityFactor!A$1,A593,0),C592)</f>
        <v>D2SOPC1354</v>
      </c>
      <c r="D593" t="str" cm="1">
        <f t="array" aca="1" ref="D593" ca="1">IF(D592="",TS_DRC!$P$5,OFFSET(TS_DRC!P$5,RIGHT(D592,2),0,TRUE))</f>
        <v>TS15</v>
      </c>
      <c r="E593" t="str">
        <f t="shared" ca="1" si="45"/>
        <v>TS15</v>
      </c>
      <c r="F593">
        <f>'[5]PV profile'!$AD23</f>
        <v>0.64612999999999998</v>
      </c>
      <c r="G593">
        <f>IF(F593&lt;1.1,F593,IF(F593&lt;YEAR!$C$2+YEAR!$C$3-2,F593+1,(YEAR!$C$2+YEAR!$C$3-1)&amp;"       :="))</f>
        <v>0.64612999999999998</v>
      </c>
      <c r="H593">
        <f>IF(G593&lt;1.1,G593,IF(G593&lt;YEAR!$C$2+YEAR!$C$3-2,G593+1,(YEAR!$C$2+YEAR!$C$3-1)&amp;"       :="))</f>
        <v>0.64612999999999998</v>
      </c>
      <c r="I593">
        <f>IF(H593&lt;1.1,H593,IF(H593&lt;YEAR!$C$2+YEAR!$C$3-2,H593+1,(YEAR!$C$2+YEAR!$C$3-1)&amp;"       :="))</f>
        <v>0.64612999999999998</v>
      </c>
      <c r="J593">
        <f>IF(I593&lt;1.1,I593,IF(I593&lt;YEAR!$C$2+YEAR!$C$3-2,I593+1,(YEAR!$C$2+YEAR!$C$3-1)&amp;"       :="))</f>
        <v>0.64612999999999998</v>
      </c>
      <c r="K593">
        <f>IF(J593&lt;1.1,J593,IF(J593&lt;YEAR!$C$2+YEAR!$C$3-2,J593+1,(YEAR!$C$2+YEAR!$C$3-1)&amp;"       :="))</f>
        <v>0.64612999999999998</v>
      </c>
      <c r="L593">
        <f>IF(K593&lt;1.1,K593,IF(K593&lt;YEAR!$C$2+YEAR!$C$3-2,K593+1,(YEAR!$C$2+YEAR!$C$3-1)&amp;"       :="))</f>
        <v>0.64612999999999998</v>
      </c>
      <c r="M593">
        <f>IF(L593&lt;1.1,L593,IF(L593&lt;YEAR!$C$2+YEAR!$C$3-2,L593+1,(YEAR!$C$2+YEAR!$C$3-1)&amp;"       :="))</f>
        <v>0.64612999999999998</v>
      </c>
      <c r="N593">
        <f>IF(M593&lt;1.1,M593,IF(M593&lt;YEAR!$C$2+YEAR!$C$3-2,M593+1,(YEAR!$C$2+YEAR!$C$3-1)&amp;"       :="))</f>
        <v>0.64612999999999998</v>
      </c>
      <c r="O593">
        <f>IF(N593&lt;1.1,N593,IF(N593&lt;YEAR!$C$2+YEAR!$C$3-2,N593+1,(YEAR!$C$2+YEAR!$C$3-1)&amp;"       :="))</f>
        <v>0.64612999999999998</v>
      </c>
      <c r="P593">
        <f>IF(O593&lt;1.1,O593,IF(O593&lt;YEAR!$C$2+YEAR!$C$3-2,O593+1,(YEAR!$C$2+YEAR!$C$3-1)&amp;"       :="))</f>
        <v>0.64612999999999998</v>
      </c>
      <c r="Q593">
        <f>IF(P593&lt;1.1,P593,IF(P593&lt;YEAR!$C$2+YEAR!$C$3-2,P593+1,(YEAR!$C$2+YEAR!$C$3-1)&amp;"       :="))</f>
        <v>0.64612999999999998</v>
      </c>
      <c r="R593">
        <f>IF(Q593&lt;1.1,Q593,IF(Q593&lt;YEAR!$C$2+YEAR!$C$3-2,Q593+1,(YEAR!$C$2+YEAR!$C$3-1)&amp;"       :="))</f>
        <v>0.64612999999999998</v>
      </c>
      <c r="S593">
        <f>IF(R593&lt;1.1,R593,IF(R593&lt;YEAR!$C$2+YEAR!$C$3-2,R593+1,(YEAR!$C$2+YEAR!$C$3-1)&amp;"       :="))</f>
        <v>0.64612999999999998</v>
      </c>
      <c r="T593">
        <f>IF(S593&lt;1.1,S593,IF(S593&lt;YEAR!$C$2+YEAR!$C$3-2,S593+1,(YEAR!$C$2+YEAR!$C$3-1)&amp;"       :="))</f>
        <v>0.64612999999999998</v>
      </c>
      <c r="U593">
        <f>IF(T593&lt;1.1,T593,IF(T593&lt;YEAR!$C$2+YEAR!$C$3-2,T593+1,(YEAR!$C$2+YEAR!$C$3-1)&amp;"       :="))</f>
        <v>0.64612999999999998</v>
      </c>
      <c r="V593">
        <f>IF(U593&lt;1.1,U593,IF(U593&lt;YEAR!$C$2+YEAR!$C$3-2,U593+1,(YEAR!$C$2+YEAR!$C$3-1)&amp;"       :="))</f>
        <v>0.64612999999999998</v>
      </c>
      <c r="W593">
        <f>IF(V593&lt;1.1,V593,IF(V593&lt;YEAR!$C$2+YEAR!$C$3-2,V593+1,(YEAR!$C$2+YEAR!$C$3-1)&amp;"       :="))</f>
        <v>0.64612999999999998</v>
      </c>
      <c r="X593">
        <f>IF(W593&lt;1.1,W593,IF(W593&lt;YEAR!$C$2+YEAR!$C$3-2,W593+1,(YEAR!$C$2+YEAR!$C$3-1)&amp;"       :="))</f>
        <v>0.64612999999999998</v>
      </c>
      <c r="Y593">
        <f>IF(X593&lt;1.1,X593,IF(X593&lt;YEAR!$C$2+YEAR!$C$3-2,X593+1,(YEAR!$C$2+YEAR!$C$3-1)&amp;"       :="))</f>
        <v>0.64612999999999998</v>
      </c>
      <c r="Z593">
        <f>IF(Y593&lt;1.1,Y593,IF(Y593&lt;YEAR!$C$2+YEAR!$C$3-2,Y593+1,(YEAR!$C$2+YEAR!$C$3-1)&amp;"       :="))</f>
        <v>0.64612999999999998</v>
      </c>
      <c r="AA593">
        <f>IF(Z593&lt;1.1,Z593,IF(Z593&lt;YEAR!$C$2+YEAR!$C$3-2,Z593+1,(YEAR!$C$2+YEAR!$C$3-1)&amp;"       :="))</f>
        <v>0.64612999999999998</v>
      </c>
      <c r="AB593">
        <f>IF(AA593&lt;1.1,AA593,IF(AA593&lt;YEAR!$C$2+YEAR!$C$3-2,AA593+1,(YEAR!$C$2+YEAR!$C$3-1)&amp;"       :="))</f>
        <v>0.64612999999999998</v>
      </c>
      <c r="AC593">
        <f>IF(AB593&lt;1.1,AB593,IF(AB593&lt;YEAR!$C$2+YEAR!$C$3-2,AB593+1,(YEAR!$C$2+YEAR!$C$3-1)&amp;"       :="))</f>
        <v>0.64612999999999998</v>
      </c>
      <c r="AD593">
        <f>IF(AC593&lt;1.1,AC593,IF(AC593&lt;YEAR!$C$2+YEAR!$C$3-2,AC593+1,(YEAR!$C$2+YEAR!$C$3-1)&amp;"       :="))</f>
        <v>0.64612999999999998</v>
      </c>
      <c r="AE593">
        <f>IF(AD593&lt;1.1,AD593,IF(AD593&lt;YEAR!$C$2+YEAR!$C$3-2,AD593+1,(YEAR!$C$2+YEAR!$C$3-1)&amp;"       :="))</f>
        <v>0.64612999999999998</v>
      </c>
      <c r="AF593">
        <f>IF(AE593&lt;1.1,AE593,IF(AE593&lt;YEAR!$C$2+YEAR!$C$3-2,AE593+1,(YEAR!$C$2+YEAR!$C$3-1)&amp;"       :="))</f>
        <v>0.64612999999999998</v>
      </c>
      <c r="AG593">
        <f>IF(AF593&lt;1.1,AF593,IF(AF593&lt;YEAR!$C$2+YEAR!$C$3-2,AF593+1,(YEAR!$C$2+YEAR!$C$3-1)&amp;"       :="))</f>
        <v>0.64612999999999998</v>
      </c>
      <c r="AH593">
        <f>IF(AG593&lt;1.1,AG593,IF(AG593&lt;YEAR!$C$2+YEAR!$C$3-2,AG593+1,(YEAR!$C$2+YEAR!$C$3-1)&amp;"       :="))</f>
        <v>0.64612999999999998</v>
      </c>
      <c r="AI593">
        <f>IF(AH593&lt;1.1,AH593,IF(AH593&lt;YEAR!$C$2+YEAR!$C$3-2,AH593+1,(YEAR!$C$2+YEAR!$C$3-1)&amp;"       :="))</f>
        <v>0.64612999999999998</v>
      </c>
      <c r="AJ593">
        <f>IF(AI593&lt;1.1,AI593,IF(AI593&lt;YEAR!$C$2+YEAR!$C$3-2,AI593+1,(YEAR!$C$2+YEAR!$C$3-1)&amp;"       :="))</f>
        <v>0.64612999999999998</v>
      </c>
    </row>
    <row r="594" spans="1:36">
      <c r="A594">
        <f t="shared" ca="1" si="44"/>
        <v>15</v>
      </c>
      <c r="B594" t="s">
        <v>51</v>
      </c>
      <c r="C594" t="str">
        <f ca="1">IF(D594="",OFFSET(AvailabilityFactor!A$1,A594,0),C593)</f>
        <v>D2SOPC1354</v>
      </c>
      <c r="D594" t="str" cm="1">
        <f t="array" aca="1" ref="D594" ca="1">IF(D593="",TS_DRC!$P$5,OFFSET(TS_DRC!P$5,RIGHT(D593,2),0,TRUE))</f>
        <v>TS16</v>
      </c>
      <c r="E594" t="str">
        <f t="shared" ca="1" si="45"/>
        <v>TS16</v>
      </c>
      <c r="F594">
        <f>'[5]PV profile'!$AD24</f>
        <v>0.45341999999999999</v>
      </c>
      <c r="G594">
        <f>IF(F594&lt;1.1,F594,IF(F594&lt;YEAR!$C$2+YEAR!$C$3-2,F594+1,(YEAR!$C$2+YEAR!$C$3-1)&amp;"       :="))</f>
        <v>0.45341999999999999</v>
      </c>
      <c r="H594">
        <f>IF(G594&lt;1.1,G594,IF(G594&lt;YEAR!$C$2+YEAR!$C$3-2,G594+1,(YEAR!$C$2+YEAR!$C$3-1)&amp;"       :="))</f>
        <v>0.45341999999999999</v>
      </c>
      <c r="I594">
        <f>IF(H594&lt;1.1,H594,IF(H594&lt;YEAR!$C$2+YEAR!$C$3-2,H594+1,(YEAR!$C$2+YEAR!$C$3-1)&amp;"       :="))</f>
        <v>0.45341999999999999</v>
      </c>
      <c r="J594">
        <f>IF(I594&lt;1.1,I594,IF(I594&lt;YEAR!$C$2+YEAR!$C$3-2,I594+1,(YEAR!$C$2+YEAR!$C$3-1)&amp;"       :="))</f>
        <v>0.45341999999999999</v>
      </c>
      <c r="K594">
        <f>IF(J594&lt;1.1,J594,IF(J594&lt;YEAR!$C$2+YEAR!$C$3-2,J594+1,(YEAR!$C$2+YEAR!$C$3-1)&amp;"       :="))</f>
        <v>0.45341999999999999</v>
      </c>
      <c r="L594">
        <f>IF(K594&lt;1.1,K594,IF(K594&lt;YEAR!$C$2+YEAR!$C$3-2,K594+1,(YEAR!$C$2+YEAR!$C$3-1)&amp;"       :="))</f>
        <v>0.45341999999999999</v>
      </c>
      <c r="M594">
        <f>IF(L594&lt;1.1,L594,IF(L594&lt;YEAR!$C$2+YEAR!$C$3-2,L594+1,(YEAR!$C$2+YEAR!$C$3-1)&amp;"       :="))</f>
        <v>0.45341999999999999</v>
      </c>
      <c r="N594">
        <f>IF(M594&lt;1.1,M594,IF(M594&lt;YEAR!$C$2+YEAR!$C$3-2,M594+1,(YEAR!$C$2+YEAR!$C$3-1)&amp;"       :="))</f>
        <v>0.45341999999999999</v>
      </c>
      <c r="O594">
        <f>IF(N594&lt;1.1,N594,IF(N594&lt;YEAR!$C$2+YEAR!$C$3-2,N594+1,(YEAR!$C$2+YEAR!$C$3-1)&amp;"       :="))</f>
        <v>0.45341999999999999</v>
      </c>
      <c r="P594">
        <f>IF(O594&lt;1.1,O594,IF(O594&lt;YEAR!$C$2+YEAR!$C$3-2,O594+1,(YEAR!$C$2+YEAR!$C$3-1)&amp;"       :="))</f>
        <v>0.45341999999999999</v>
      </c>
      <c r="Q594">
        <f>IF(P594&lt;1.1,P594,IF(P594&lt;YEAR!$C$2+YEAR!$C$3-2,P594+1,(YEAR!$C$2+YEAR!$C$3-1)&amp;"       :="))</f>
        <v>0.45341999999999999</v>
      </c>
      <c r="R594">
        <f>IF(Q594&lt;1.1,Q594,IF(Q594&lt;YEAR!$C$2+YEAR!$C$3-2,Q594+1,(YEAR!$C$2+YEAR!$C$3-1)&amp;"       :="))</f>
        <v>0.45341999999999999</v>
      </c>
      <c r="S594">
        <f>IF(R594&lt;1.1,R594,IF(R594&lt;YEAR!$C$2+YEAR!$C$3-2,R594+1,(YEAR!$C$2+YEAR!$C$3-1)&amp;"       :="))</f>
        <v>0.45341999999999999</v>
      </c>
      <c r="T594">
        <f>IF(S594&lt;1.1,S594,IF(S594&lt;YEAR!$C$2+YEAR!$C$3-2,S594+1,(YEAR!$C$2+YEAR!$C$3-1)&amp;"       :="))</f>
        <v>0.45341999999999999</v>
      </c>
      <c r="U594">
        <f>IF(T594&lt;1.1,T594,IF(T594&lt;YEAR!$C$2+YEAR!$C$3-2,T594+1,(YEAR!$C$2+YEAR!$C$3-1)&amp;"       :="))</f>
        <v>0.45341999999999999</v>
      </c>
      <c r="V594">
        <f>IF(U594&lt;1.1,U594,IF(U594&lt;YEAR!$C$2+YEAR!$C$3-2,U594+1,(YEAR!$C$2+YEAR!$C$3-1)&amp;"       :="))</f>
        <v>0.45341999999999999</v>
      </c>
      <c r="W594">
        <f>IF(V594&lt;1.1,V594,IF(V594&lt;YEAR!$C$2+YEAR!$C$3-2,V594+1,(YEAR!$C$2+YEAR!$C$3-1)&amp;"       :="))</f>
        <v>0.45341999999999999</v>
      </c>
      <c r="X594">
        <f>IF(W594&lt;1.1,W594,IF(W594&lt;YEAR!$C$2+YEAR!$C$3-2,W594+1,(YEAR!$C$2+YEAR!$C$3-1)&amp;"       :="))</f>
        <v>0.45341999999999999</v>
      </c>
      <c r="Y594">
        <f>IF(X594&lt;1.1,X594,IF(X594&lt;YEAR!$C$2+YEAR!$C$3-2,X594+1,(YEAR!$C$2+YEAR!$C$3-1)&amp;"       :="))</f>
        <v>0.45341999999999999</v>
      </c>
      <c r="Z594">
        <f>IF(Y594&lt;1.1,Y594,IF(Y594&lt;YEAR!$C$2+YEAR!$C$3-2,Y594+1,(YEAR!$C$2+YEAR!$C$3-1)&amp;"       :="))</f>
        <v>0.45341999999999999</v>
      </c>
      <c r="AA594">
        <f>IF(Z594&lt;1.1,Z594,IF(Z594&lt;YEAR!$C$2+YEAR!$C$3-2,Z594+1,(YEAR!$C$2+YEAR!$C$3-1)&amp;"       :="))</f>
        <v>0.45341999999999999</v>
      </c>
      <c r="AB594">
        <f>IF(AA594&lt;1.1,AA594,IF(AA594&lt;YEAR!$C$2+YEAR!$C$3-2,AA594+1,(YEAR!$C$2+YEAR!$C$3-1)&amp;"       :="))</f>
        <v>0.45341999999999999</v>
      </c>
      <c r="AC594">
        <f>IF(AB594&lt;1.1,AB594,IF(AB594&lt;YEAR!$C$2+YEAR!$C$3-2,AB594+1,(YEAR!$C$2+YEAR!$C$3-1)&amp;"       :="))</f>
        <v>0.45341999999999999</v>
      </c>
      <c r="AD594">
        <f>IF(AC594&lt;1.1,AC594,IF(AC594&lt;YEAR!$C$2+YEAR!$C$3-2,AC594+1,(YEAR!$C$2+YEAR!$C$3-1)&amp;"       :="))</f>
        <v>0.45341999999999999</v>
      </c>
      <c r="AE594">
        <f>IF(AD594&lt;1.1,AD594,IF(AD594&lt;YEAR!$C$2+YEAR!$C$3-2,AD594+1,(YEAR!$C$2+YEAR!$C$3-1)&amp;"       :="))</f>
        <v>0.45341999999999999</v>
      </c>
      <c r="AF594">
        <f>IF(AE594&lt;1.1,AE594,IF(AE594&lt;YEAR!$C$2+YEAR!$C$3-2,AE594+1,(YEAR!$C$2+YEAR!$C$3-1)&amp;"       :="))</f>
        <v>0.45341999999999999</v>
      </c>
      <c r="AG594">
        <f>IF(AF594&lt;1.1,AF594,IF(AF594&lt;YEAR!$C$2+YEAR!$C$3-2,AF594+1,(YEAR!$C$2+YEAR!$C$3-1)&amp;"       :="))</f>
        <v>0.45341999999999999</v>
      </c>
      <c r="AH594">
        <f>IF(AG594&lt;1.1,AG594,IF(AG594&lt;YEAR!$C$2+YEAR!$C$3-2,AG594+1,(YEAR!$C$2+YEAR!$C$3-1)&amp;"       :="))</f>
        <v>0.45341999999999999</v>
      </c>
      <c r="AI594">
        <f>IF(AH594&lt;1.1,AH594,IF(AH594&lt;YEAR!$C$2+YEAR!$C$3-2,AH594+1,(YEAR!$C$2+YEAR!$C$3-1)&amp;"       :="))</f>
        <v>0.45341999999999999</v>
      </c>
      <c r="AJ594">
        <f>IF(AI594&lt;1.1,AI594,IF(AI594&lt;YEAR!$C$2+YEAR!$C$3-2,AI594+1,(YEAR!$C$2+YEAR!$C$3-1)&amp;"       :="))</f>
        <v>0.45341999999999999</v>
      </c>
    </row>
    <row r="595" spans="1:36">
      <c r="A595">
        <f t="shared" ca="1" si="44"/>
        <v>15</v>
      </c>
      <c r="B595" t="s">
        <v>51</v>
      </c>
      <c r="C595" t="str">
        <f ca="1">IF(D595="",OFFSET(AvailabilityFactor!A$1,A595,0),C594)</f>
        <v>D2SOPC1354</v>
      </c>
      <c r="D595" t="str" cm="1">
        <f t="array" aca="1" ref="D595" ca="1">IF(D594="",TS_DRC!$P$5,OFFSET(TS_DRC!P$5,RIGHT(D594,2),0,TRUE))</f>
        <v>TS17</v>
      </c>
      <c r="E595" t="str">
        <f t="shared" ca="1" si="45"/>
        <v>TS17</v>
      </c>
      <c r="F595">
        <f>'[5]PV profile'!$AD25</f>
        <v>0.13914000000000001</v>
      </c>
      <c r="G595">
        <f>IF(F595&lt;1.1,F595,IF(F595&lt;YEAR!$C$2+YEAR!$C$3-2,F595+1,(YEAR!$C$2+YEAR!$C$3-1)&amp;"       :="))</f>
        <v>0.13914000000000001</v>
      </c>
      <c r="H595">
        <f>IF(G595&lt;1.1,G595,IF(G595&lt;YEAR!$C$2+YEAR!$C$3-2,G595+1,(YEAR!$C$2+YEAR!$C$3-1)&amp;"       :="))</f>
        <v>0.13914000000000001</v>
      </c>
      <c r="I595">
        <f>IF(H595&lt;1.1,H595,IF(H595&lt;YEAR!$C$2+YEAR!$C$3-2,H595+1,(YEAR!$C$2+YEAR!$C$3-1)&amp;"       :="))</f>
        <v>0.13914000000000001</v>
      </c>
      <c r="J595">
        <f>IF(I595&lt;1.1,I595,IF(I595&lt;YEAR!$C$2+YEAR!$C$3-2,I595+1,(YEAR!$C$2+YEAR!$C$3-1)&amp;"       :="))</f>
        <v>0.13914000000000001</v>
      </c>
      <c r="K595">
        <f>IF(J595&lt;1.1,J595,IF(J595&lt;YEAR!$C$2+YEAR!$C$3-2,J595+1,(YEAR!$C$2+YEAR!$C$3-1)&amp;"       :="))</f>
        <v>0.13914000000000001</v>
      </c>
      <c r="L595">
        <f>IF(K595&lt;1.1,K595,IF(K595&lt;YEAR!$C$2+YEAR!$C$3-2,K595+1,(YEAR!$C$2+YEAR!$C$3-1)&amp;"       :="))</f>
        <v>0.13914000000000001</v>
      </c>
      <c r="M595">
        <f>IF(L595&lt;1.1,L595,IF(L595&lt;YEAR!$C$2+YEAR!$C$3-2,L595+1,(YEAR!$C$2+YEAR!$C$3-1)&amp;"       :="))</f>
        <v>0.13914000000000001</v>
      </c>
      <c r="N595">
        <f>IF(M595&lt;1.1,M595,IF(M595&lt;YEAR!$C$2+YEAR!$C$3-2,M595+1,(YEAR!$C$2+YEAR!$C$3-1)&amp;"       :="))</f>
        <v>0.13914000000000001</v>
      </c>
      <c r="O595">
        <f>IF(N595&lt;1.1,N595,IF(N595&lt;YEAR!$C$2+YEAR!$C$3-2,N595+1,(YEAR!$C$2+YEAR!$C$3-1)&amp;"       :="))</f>
        <v>0.13914000000000001</v>
      </c>
      <c r="P595">
        <f>IF(O595&lt;1.1,O595,IF(O595&lt;YEAR!$C$2+YEAR!$C$3-2,O595+1,(YEAR!$C$2+YEAR!$C$3-1)&amp;"       :="))</f>
        <v>0.13914000000000001</v>
      </c>
      <c r="Q595">
        <f>IF(P595&lt;1.1,P595,IF(P595&lt;YEAR!$C$2+YEAR!$C$3-2,P595+1,(YEAR!$C$2+YEAR!$C$3-1)&amp;"       :="))</f>
        <v>0.13914000000000001</v>
      </c>
      <c r="R595">
        <f>IF(Q595&lt;1.1,Q595,IF(Q595&lt;YEAR!$C$2+YEAR!$C$3-2,Q595+1,(YEAR!$C$2+YEAR!$C$3-1)&amp;"       :="))</f>
        <v>0.13914000000000001</v>
      </c>
      <c r="S595">
        <f>IF(R595&lt;1.1,R595,IF(R595&lt;YEAR!$C$2+YEAR!$C$3-2,R595+1,(YEAR!$C$2+YEAR!$C$3-1)&amp;"       :="))</f>
        <v>0.13914000000000001</v>
      </c>
      <c r="T595">
        <f>IF(S595&lt;1.1,S595,IF(S595&lt;YEAR!$C$2+YEAR!$C$3-2,S595+1,(YEAR!$C$2+YEAR!$C$3-1)&amp;"       :="))</f>
        <v>0.13914000000000001</v>
      </c>
      <c r="U595">
        <f>IF(T595&lt;1.1,T595,IF(T595&lt;YEAR!$C$2+YEAR!$C$3-2,T595+1,(YEAR!$C$2+YEAR!$C$3-1)&amp;"       :="))</f>
        <v>0.13914000000000001</v>
      </c>
      <c r="V595">
        <f>IF(U595&lt;1.1,U595,IF(U595&lt;YEAR!$C$2+YEAR!$C$3-2,U595+1,(YEAR!$C$2+YEAR!$C$3-1)&amp;"       :="))</f>
        <v>0.13914000000000001</v>
      </c>
      <c r="W595">
        <f>IF(V595&lt;1.1,V595,IF(V595&lt;YEAR!$C$2+YEAR!$C$3-2,V595+1,(YEAR!$C$2+YEAR!$C$3-1)&amp;"       :="))</f>
        <v>0.13914000000000001</v>
      </c>
      <c r="X595">
        <f>IF(W595&lt;1.1,W595,IF(W595&lt;YEAR!$C$2+YEAR!$C$3-2,W595+1,(YEAR!$C$2+YEAR!$C$3-1)&amp;"       :="))</f>
        <v>0.13914000000000001</v>
      </c>
      <c r="Y595">
        <f>IF(X595&lt;1.1,X595,IF(X595&lt;YEAR!$C$2+YEAR!$C$3-2,X595+1,(YEAR!$C$2+YEAR!$C$3-1)&amp;"       :="))</f>
        <v>0.13914000000000001</v>
      </c>
      <c r="Z595">
        <f>IF(Y595&lt;1.1,Y595,IF(Y595&lt;YEAR!$C$2+YEAR!$C$3-2,Y595+1,(YEAR!$C$2+YEAR!$C$3-1)&amp;"       :="))</f>
        <v>0.13914000000000001</v>
      </c>
      <c r="AA595">
        <f>IF(Z595&lt;1.1,Z595,IF(Z595&lt;YEAR!$C$2+YEAR!$C$3-2,Z595+1,(YEAR!$C$2+YEAR!$C$3-1)&amp;"       :="))</f>
        <v>0.13914000000000001</v>
      </c>
      <c r="AB595">
        <f>IF(AA595&lt;1.1,AA595,IF(AA595&lt;YEAR!$C$2+YEAR!$C$3-2,AA595+1,(YEAR!$C$2+YEAR!$C$3-1)&amp;"       :="))</f>
        <v>0.13914000000000001</v>
      </c>
      <c r="AC595">
        <f>IF(AB595&lt;1.1,AB595,IF(AB595&lt;YEAR!$C$2+YEAR!$C$3-2,AB595+1,(YEAR!$C$2+YEAR!$C$3-1)&amp;"       :="))</f>
        <v>0.13914000000000001</v>
      </c>
      <c r="AD595">
        <f>IF(AC595&lt;1.1,AC595,IF(AC595&lt;YEAR!$C$2+YEAR!$C$3-2,AC595+1,(YEAR!$C$2+YEAR!$C$3-1)&amp;"       :="))</f>
        <v>0.13914000000000001</v>
      </c>
      <c r="AE595">
        <f>IF(AD595&lt;1.1,AD595,IF(AD595&lt;YEAR!$C$2+YEAR!$C$3-2,AD595+1,(YEAR!$C$2+YEAR!$C$3-1)&amp;"       :="))</f>
        <v>0.13914000000000001</v>
      </c>
      <c r="AF595">
        <f>IF(AE595&lt;1.1,AE595,IF(AE595&lt;YEAR!$C$2+YEAR!$C$3-2,AE595+1,(YEAR!$C$2+YEAR!$C$3-1)&amp;"       :="))</f>
        <v>0.13914000000000001</v>
      </c>
      <c r="AG595">
        <f>IF(AF595&lt;1.1,AF595,IF(AF595&lt;YEAR!$C$2+YEAR!$C$3-2,AF595+1,(YEAR!$C$2+YEAR!$C$3-1)&amp;"       :="))</f>
        <v>0.13914000000000001</v>
      </c>
      <c r="AH595">
        <f>IF(AG595&lt;1.1,AG595,IF(AG595&lt;YEAR!$C$2+YEAR!$C$3-2,AG595+1,(YEAR!$C$2+YEAR!$C$3-1)&amp;"       :="))</f>
        <v>0.13914000000000001</v>
      </c>
      <c r="AI595">
        <f>IF(AH595&lt;1.1,AH595,IF(AH595&lt;YEAR!$C$2+YEAR!$C$3-2,AH595+1,(YEAR!$C$2+YEAR!$C$3-1)&amp;"       :="))</f>
        <v>0.13914000000000001</v>
      </c>
      <c r="AJ595">
        <f>IF(AI595&lt;1.1,AI595,IF(AI595&lt;YEAR!$C$2+YEAR!$C$3-2,AI595+1,(YEAR!$C$2+YEAR!$C$3-1)&amp;"       :="))</f>
        <v>0.13914000000000001</v>
      </c>
    </row>
    <row r="596" spans="1:36">
      <c r="A596">
        <f t="shared" ca="1" si="44"/>
        <v>15</v>
      </c>
      <c r="B596" t="s">
        <v>51</v>
      </c>
      <c r="C596" t="str">
        <f ca="1">IF(D596="",OFFSET(AvailabilityFactor!A$1,A596,0),C595)</f>
        <v>D2SOPC1354</v>
      </c>
      <c r="D596" t="str" cm="1">
        <f t="array" aca="1" ref="D596" ca="1">IF(D595="",TS_DRC!$P$5,OFFSET(TS_DRC!P$5,RIGHT(D595,2),0,TRUE))</f>
        <v>TS18</v>
      </c>
      <c r="E596" t="str">
        <f t="shared" ca="1" si="45"/>
        <v>TS18</v>
      </c>
      <c r="F596">
        <f>'[5]PV profile'!$AD26</f>
        <v>8.0999999999999996E-4</v>
      </c>
      <c r="G596">
        <f>IF(F596&lt;1.1,F596,IF(F596&lt;YEAR!$C$2+YEAR!$C$3-2,F596+1,(YEAR!$C$2+YEAR!$C$3-1)&amp;"       :="))</f>
        <v>8.0999999999999996E-4</v>
      </c>
      <c r="H596">
        <f>IF(G596&lt;1.1,G596,IF(G596&lt;YEAR!$C$2+YEAR!$C$3-2,G596+1,(YEAR!$C$2+YEAR!$C$3-1)&amp;"       :="))</f>
        <v>8.0999999999999996E-4</v>
      </c>
      <c r="I596">
        <f>IF(H596&lt;1.1,H596,IF(H596&lt;YEAR!$C$2+YEAR!$C$3-2,H596+1,(YEAR!$C$2+YEAR!$C$3-1)&amp;"       :="))</f>
        <v>8.0999999999999996E-4</v>
      </c>
      <c r="J596">
        <f>IF(I596&lt;1.1,I596,IF(I596&lt;YEAR!$C$2+YEAR!$C$3-2,I596+1,(YEAR!$C$2+YEAR!$C$3-1)&amp;"       :="))</f>
        <v>8.0999999999999996E-4</v>
      </c>
      <c r="K596">
        <f>IF(J596&lt;1.1,J596,IF(J596&lt;YEAR!$C$2+YEAR!$C$3-2,J596+1,(YEAR!$C$2+YEAR!$C$3-1)&amp;"       :="))</f>
        <v>8.0999999999999996E-4</v>
      </c>
      <c r="L596">
        <f>IF(K596&lt;1.1,K596,IF(K596&lt;YEAR!$C$2+YEAR!$C$3-2,K596+1,(YEAR!$C$2+YEAR!$C$3-1)&amp;"       :="))</f>
        <v>8.0999999999999996E-4</v>
      </c>
      <c r="M596">
        <f>IF(L596&lt;1.1,L596,IF(L596&lt;YEAR!$C$2+YEAR!$C$3-2,L596+1,(YEAR!$C$2+YEAR!$C$3-1)&amp;"       :="))</f>
        <v>8.0999999999999996E-4</v>
      </c>
      <c r="N596">
        <f>IF(M596&lt;1.1,M596,IF(M596&lt;YEAR!$C$2+YEAR!$C$3-2,M596+1,(YEAR!$C$2+YEAR!$C$3-1)&amp;"       :="))</f>
        <v>8.0999999999999996E-4</v>
      </c>
      <c r="O596">
        <f>IF(N596&lt;1.1,N596,IF(N596&lt;YEAR!$C$2+YEAR!$C$3-2,N596+1,(YEAR!$C$2+YEAR!$C$3-1)&amp;"       :="))</f>
        <v>8.0999999999999996E-4</v>
      </c>
      <c r="P596">
        <f>IF(O596&lt;1.1,O596,IF(O596&lt;YEAR!$C$2+YEAR!$C$3-2,O596+1,(YEAR!$C$2+YEAR!$C$3-1)&amp;"       :="))</f>
        <v>8.0999999999999996E-4</v>
      </c>
      <c r="Q596">
        <f>IF(P596&lt;1.1,P596,IF(P596&lt;YEAR!$C$2+YEAR!$C$3-2,P596+1,(YEAR!$C$2+YEAR!$C$3-1)&amp;"       :="))</f>
        <v>8.0999999999999996E-4</v>
      </c>
      <c r="R596">
        <f>IF(Q596&lt;1.1,Q596,IF(Q596&lt;YEAR!$C$2+YEAR!$C$3-2,Q596+1,(YEAR!$C$2+YEAR!$C$3-1)&amp;"       :="))</f>
        <v>8.0999999999999996E-4</v>
      </c>
      <c r="S596">
        <f>IF(R596&lt;1.1,R596,IF(R596&lt;YEAR!$C$2+YEAR!$C$3-2,R596+1,(YEAR!$C$2+YEAR!$C$3-1)&amp;"       :="))</f>
        <v>8.0999999999999996E-4</v>
      </c>
      <c r="T596">
        <f>IF(S596&lt;1.1,S596,IF(S596&lt;YEAR!$C$2+YEAR!$C$3-2,S596+1,(YEAR!$C$2+YEAR!$C$3-1)&amp;"       :="))</f>
        <v>8.0999999999999996E-4</v>
      </c>
      <c r="U596">
        <f>IF(T596&lt;1.1,T596,IF(T596&lt;YEAR!$C$2+YEAR!$C$3-2,T596+1,(YEAR!$C$2+YEAR!$C$3-1)&amp;"       :="))</f>
        <v>8.0999999999999996E-4</v>
      </c>
      <c r="V596">
        <f>IF(U596&lt;1.1,U596,IF(U596&lt;YEAR!$C$2+YEAR!$C$3-2,U596+1,(YEAR!$C$2+YEAR!$C$3-1)&amp;"       :="))</f>
        <v>8.0999999999999996E-4</v>
      </c>
      <c r="W596">
        <f>IF(V596&lt;1.1,V596,IF(V596&lt;YEAR!$C$2+YEAR!$C$3-2,V596+1,(YEAR!$C$2+YEAR!$C$3-1)&amp;"       :="))</f>
        <v>8.0999999999999996E-4</v>
      </c>
      <c r="X596">
        <f>IF(W596&lt;1.1,W596,IF(W596&lt;YEAR!$C$2+YEAR!$C$3-2,W596+1,(YEAR!$C$2+YEAR!$C$3-1)&amp;"       :="))</f>
        <v>8.0999999999999996E-4</v>
      </c>
      <c r="Y596">
        <f>IF(X596&lt;1.1,X596,IF(X596&lt;YEAR!$C$2+YEAR!$C$3-2,X596+1,(YEAR!$C$2+YEAR!$C$3-1)&amp;"       :="))</f>
        <v>8.0999999999999996E-4</v>
      </c>
      <c r="Z596">
        <f>IF(Y596&lt;1.1,Y596,IF(Y596&lt;YEAR!$C$2+YEAR!$C$3-2,Y596+1,(YEAR!$C$2+YEAR!$C$3-1)&amp;"       :="))</f>
        <v>8.0999999999999996E-4</v>
      </c>
      <c r="AA596">
        <f>IF(Z596&lt;1.1,Z596,IF(Z596&lt;YEAR!$C$2+YEAR!$C$3-2,Z596+1,(YEAR!$C$2+YEAR!$C$3-1)&amp;"       :="))</f>
        <v>8.0999999999999996E-4</v>
      </c>
      <c r="AB596">
        <f>IF(AA596&lt;1.1,AA596,IF(AA596&lt;YEAR!$C$2+YEAR!$C$3-2,AA596+1,(YEAR!$C$2+YEAR!$C$3-1)&amp;"       :="))</f>
        <v>8.0999999999999996E-4</v>
      </c>
      <c r="AC596">
        <f>IF(AB596&lt;1.1,AB596,IF(AB596&lt;YEAR!$C$2+YEAR!$C$3-2,AB596+1,(YEAR!$C$2+YEAR!$C$3-1)&amp;"       :="))</f>
        <v>8.0999999999999996E-4</v>
      </c>
      <c r="AD596">
        <f>IF(AC596&lt;1.1,AC596,IF(AC596&lt;YEAR!$C$2+YEAR!$C$3-2,AC596+1,(YEAR!$C$2+YEAR!$C$3-1)&amp;"       :="))</f>
        <v>8.0999999999999996E-4</v>
      </c>
      <c r="AE596">
        <f>IF(AD596&lt;1.1,AD596,IF(AD596&lt;YEAR!$C$2+YEAR!$C$3-2,AD596+1,(YEAR!$C$2+YEAR!$C$3-1)&amp;"       :="))</f>
        <v>8.0999999999999996E-4</v>
      </c>
      <c r="AF596">
        <f>IF(AE596&lt;1.1,AE596,IF(AE596&lt;YEAR!$C$2+YEAR!$C$3-2,AE596+1,(YEAR!$C$2+YEAR!$C$3-1)&amp;"       :="))</f>
        <v>8.0999999999999996E-4</v>
      </c>
      <c r="AG596">
        <f>IF(AF596&lt;1.1,AF596,IF(AF596&lt;YEAR!$C$2+YEAR!$C$3-2,AF596+1,(YEAR!$C$2+YEAR!$C$3-1)&amp;"       :="))</f>
        <v>8.0999999999999996E-4</v>
      </c>
      <c r="AH596">
        <f>IF(AG596&lt;1.1,AG596,IF(AG596&lt;YEAR!$C$2+YEAR!$C$3-2,AG596+1,(YEAR!$C$2+YEAR!$C$3-1)&amp;"       :="))</f>
        <v>8.0999999999999996E-4</v>
      </c>
      <c r="AI596">
        <f>IF(AH596&lt;1.1,AH596,IF(AH596&lt;YEAR!$C$2+YEAR!$C$3-2,AH596+1,(YEAR!$C$2+YEAR!$C$3-1)&amp;"       :="))</f>
        <v>8.0999999999999996E-4</v>
      </c>
      <c r="AJ596">
        <f>IF(AI596&lt;1.1,AI596,IF(AI596&lt;YEAR!$C$2+YEAR!$C$3-2,AI596+1,(YEAR!$C$2+YEAR!$C$3-1)&amp;"       :="))</f>
        <v>8.0999999999999996E-4</v>
      </c>
    </row>
    <row r="597" spans="1:36">
      <c r="A597">
        <f t="shared" ca="1" si="44"/>
        <v>15</v>
      </c>
      <c r="B597" t="s">
        <v>51</v>
      </c>
      <c r="C597" t="str">
        <f ca="1">IF(D597="",OFFSET(AvailabilityFactor!A$1,A597,0),C596)</f>
        <v>D2SOPC1354</v>
      </c>
      <c r="D597" t="str" cm="1">
        <f t="array" aca="1" ref="D597" ca="1">IF(D596="",TS_DRC!$P$5,OFFSET(TS_DRC!P$5,RIGHT(D596,2),0,TRUE))</f>
        <v>TS19</v>
      </c>
      <c r="E597" t="str">
        <f t="shared" ca="1" si="45"/>
        <v>TS19</v>
      </c>
      <c r="F597">
        <f>'[5]PV profile'!$AD27</f>
        <v>0</v>
      </c>
      <c r="G597">
        <f>IF(F597&lt;1.1,F597,IF(F597&lt;YEAR!$C$2+YEAR!$C$3-2,F597+1,(YEAR!$C$2+YEAR!$C$3-1)&amp;"       :="))</f>
        <v>0</v>
      </c>
      <c r="H597">
        <f>IF(G597&lt;1.1,G597,IF(G597&lt;YEAR!$C$2+YEAR!$C$3-2,G597+1,(YEAR!$C$2+YEAR!$C$3-1)&amp;"       :="))</f>
        <v>0</v>
      </c>
      <c r="I597">
        <f>IF(H597&lt;1.1,H597,IF(H597&lt;YEAR!$C$2+YEAR!$C$3-2,H597+1,(YEAR!$C$2+YEAR!$C$3-1)&amp;"       :="))</f>
        <v>0</v>
      </c>
      <c r="J597">
        <f>IF(I597&lt;1.1,I597,IF(I597&lt;YEAR!$C$2+YEAR!$C$3-2,I597+1,(YEAR!$C$2+YEAR!$C$3-1)&amp;"       :="))</f>
        <v>0</v>
      </c>
      <c r="K597">
        <f>IF(J597&lt;1.1,J597,IF(J597&lt;YEAR!$C$2+YEAR!$C$3-2,J597+1,(YEAR!$C$2+YEAR!$C$3-1)&amp;"       :="))</f>
        <v>0</v>
      </c>
      <c r="L597">
        <f>IF(K597&lt;1.1,K597,IF(K597&lt;YEAR!$C$2+YEAR!$C$3-2,K597+1,(YEAR!$C$2+YEAR!$C$3-1)&amp;"       :="))</f>
        <v>0</v>
      </c>
      <c r="M597">
        <f>IF(L597&lt;1.1,L597,IF(L597&lt;YEAR!$C$2+YEAR!$C$3-2,L597+1,(YEAR!$C$2+YEAR!$C$3-1)&amp;"       :="))</f>
        <v>0</v>
      </c>
      <c r="N597">
        <f>IF(M597&lt;1.1,M597,IF(M597&lt;YEAR!$C$2+YEAR!$C$3-2,M597+1,(YEAR!$C$2+YEAR!$C$3-1)&amp;"       :="))</f>
        <v>0</v>
      </c>
      <c r="O597">
        <f>IF(N597&lt;1.1,N597,IF(N597&lt;YEAR!$C$2+YEAR!$C$3-2,N597+1,(YEAR!$C$2+YEAR!$C$3-1)&amp;"       :="))</f>
        <v>0</v>
      </c>
      <c r="P597">
        <f>IF(O597&lt;1.1,O597,IF(O597&lt;YEAR!$C$2+YEAR!$C$3-2,O597+1,(YEAR!$C$2+YEAR!$C$3-1)&amp;"       :="))</f>
        <v>0</v>
      </c>
      <c r="Q597">
        <f>IF(P597&lt;1.1,P597,IF(P597&lt;YEAR!$C$2+YEAR!$C$3-2,P597+1,(YEAR!$C$2+YEAR!$C$3-1)&amp;"       :="))</f>
        <v>0</v>
      </c>
      <c r="R597">
        <f>IF(Q597&lt;1.1,Q597,IF(Q597&lt;YEAR!$C$2+YEAR!$C$3-2,Q597+1,(YEAR!$C$2+YEAR!$C$3-1)&amp;"       :="))</f>
        <v>0</v>
      </c>
      <c r="S597">
        <f>IF(R597&lt;1.1,R597,IF(R597&lt;YEAR!$C$2+YEAR!$C$3-2,R597+1,(YEAR!$C$2+YEAR!$C$3-1)&amp;"       :="))</f>
        <v>0</v>
      </c>
      <c r="T597">
        <f>IF(S597&lt;1.1,S597,IF(S597&lt;YEAR!$C$2+YEAR!$C$3-2,S597+1,(YEAR!$C$2+YEAR!$C$3-1)&amp;"       :="))</f>
        <v>0</v>
      </c>
      <c r="U597">
        <f>IF(T597&lt;1.1,T597,IF(T597&lt;YEAR!$C$2+YEAR!$C$3-2,T597+1,(YEAR!$C$2+YEAR!$C$3-1)&amp;"       :="))</f>
        <v>0</v>
      </c>
      <c r="V597">
        <f>IF(U597&lt;1.1,U597,IF(U597&lt;YEAR!$C$2+YEAR!$C$3-2,U597+1,(YEAR!$C$2+YEAR!$C$3-1)&amp;"       :="))</f>
        <v>0</v>
      </c>
      <c r="W597">
        <f>IF(V597&lt;1.1,V597,IF(V597&lt;YEAR!$C$2+YEAR!$C$3-2,V597+1,(YEAR!$C$2+YEAR!$C$3-1)&amp;"       :="))</f>
        <v>0</v>
      </c>
      <c r="X597">
        <f>IF(W597&lt;1.1,W597,IF(W597&lt;YEAR!$C$2+YEAR!$C$3-2,W597+1,(YEAR!$C$2+YEAR!$C$3-1)&amp;"       :="))</f>
        <v>0</v>
      </c>
      <c r="Y597">
        <f>IF(X597&lt;1.1,X597,IF(X597&lt;YEAR!$C$2+YEAR!$C$3-2,X597+1,(YEAR!$C$2+YEAR!$C$3-1)&amp;"       :="))</f>
        <v>0</v>
      </c>
      <c r="Z597">
        <f>IF(Y597&lt;1.1,Y597,IF(Y597&lt;YEAR!$C$2+YEAR!$C$3-2,Y597+1,(YEAR!$C$2+YEAR!$C$3-1)&amp;"       :="))</f>
        <v>0</v>
      </c>
      <c r="AA597">
        <f>IF(Z597&lt;1.1,Z597,IF(Z597&lt;YEAR!$C$2+YEAR!$C$3-2,Z597+1,(YEAR!$C$2+YEAR!$C$3-1)&amp;"       :="))</f>
        <v>0</v>
      </c>
      <c r="AB597">
        <f>IF(AA597&lt;1.1,AA597,IF(AA597&lt;YEAR!$C$2+YEAR!$C$3-2,AA597+1,(YEAR!$C$2+YEAR!$C$3-1)&amp;"       :="))</f>
        <v>0</v>
      </c>
      <c r="AC597">
        <f>IF(AB597&lt;1.1,AB597,IF(AB597&lt;YEAR!$C$2+YEAR!$C$3-2,AB597+1,(YEAR!$C$2+YEAR!$C$3-1)&amp;"       :="))</f>
        <v>0</v>
      </c>
      <c r="AD597">
        <f>IF(AC597&lt;1.1,AC597,IF(AC597&lt;YEAR!$C$2+YEAR!$C$3-2,AC597+1,(YEAR!$C$2+YEAR!$C$3-1)&amp;"       :="))</f>
        <v>0</v>
      </c>
      <c r="AE597">
        <f>IF(AD597&lt;1.1,AD597,IF(AD597&lt;YEAR!$C$2+YEAR!$C$3-2,AD597+1,(YEAR!$C$2+YEAR!$C$3-1)&amp;"       :="))</f>
        <v>0</v>
      </c>
      <c r="AF597">
        <f>IF(AE597&lt;1.1,AE597,IF(AE597&lt;YEAR!$C$2+YEAR!$C$3-2,AE597+1,(YEAR!$C$2+YEAR!$C$3-1)&amp;"       :="))</f>
        <v>0</v>
      </c>
      <c r="AG597">
        <f>IF(AF597&lt;1.1,AF597,IF(AF597&lt;YEAR!$C$2+YEAR!$C$3-2,AF597+1,(YEAR!$C$2+YEAR!$C$3-1)&amp;"       :="))</f>
        <v>0</v>
      </c>
      <c r="AH597">
        <f>IF(AG597&lt;1.1,AG597,IF(AG597&lt;YEAR!$C$2+YEAR!$C$3-2,AG597+1,(YEAR!$C$2+YEAR!$C$3-1)&amp;"       :="))</f>
        <v>0</v>
      </c>
      <c r="AI597">
        <f>IF(AH597&lt;1.1,AH597,IF(AH597&lt;YEAR!$C$2+YEAR!$C$3-2,AH597+1,(YEAR!$C$2+YEAR!$C$3-1)&amp;"       :="))</f>
        <v>0</v>
      </c>
      <c r="AJ597">
        <f>IF(AI597&lt;1.1,AI597,IF(AI597&lt;YEAR!$C$2+YEAR!$C$3-2,AI597+1,(YEAR!$C$2+YEAR!$C$3-1)&amp;"       :="))</f>
        <v>0</v>
      </c>
    </row>
    <row r="598" spans="1:36">
      <c r="A598">
        <f t="shared" ca="1" si="44"/>
        <v>15</v>
      </c>
      <c r="B598" t="s">
        <v>51</v>
      </c>
      <c r="C598" t="str">
        <f ca="1">IF(D598="",OFFSET(AvailabilityFactor!A$1,A598,0),C597)</f>
        <v>D2SOPC1354</v>
      </c>
      <c r="D598" t="str" cm="1">
        <f t="array" aca="1" ref="D598" ca="1">IF(D597="",TS_DRC!$P$5,OFFSET(TS_DRC!P$5,RIGHT(D597,2),0,TRUE))</f>
        <v>TS20</v>
      </c>
      <c r="E598" t="str">
        <f t="shared" ca="1" si="45"/>
        <v>TS20</v>
      </c>
      <c r="F598">
        <f>'[5]PV profile'!$AD28</f>
        <v>0</v>
      </c>
      <c r="G598">
        <f>IF(F598&lt;1.1,F598,IF(F598&lt;YEAR!$C$2+YEAR!$C$3-2,F598+1,(YEAR!$C$2+YEAR!$C$3-1)&amp;"       :="))</f>
        <v>0</v>
      </c>
      <c r="H598">
        <f>IF(G598&lt;1.1,G598,IF(G598&lt;YEAR!$C$2+YEAR!$C$3-2,G598+1,(YEAR!$C$2+YEAR!$C$3-1)&amp;"       :="))</f>
        <v>0</v>
      </c>
      <c r="I598">
        <f>IF(H598&lt;1.1,H598,IF(H598&lt;YEAR!$C$2+YEAR!$C$3-2,H598+1,(YEAR!$C$2+YEAR!$C$3-1)&amp;"       :="))</f>
        <v>0</v>
      </c>
      <c r="J598">
        <f>IF(I598&lt;1.1,I598,IF(I598&lt;YEAR!$C$2+YEAR!$C$3-2,I598+1,(YEAR!$C$2+YEAR!$C$3-1)&amp;"       :="))</f>
        <v>0</v>
      </c>
      <c r="K598">
        <f>IF(J598&lt;1.1,J598,IF(J598&lt;YEAR!$C$2+YEAR!$C$3-2,J598+1,(YEAR!$C$2+YEAR!$C$3-1)&amp;"       :="))</f>
        <v>0</v>
      </c>
      <c r="L598">
        <f>IF(K598&lt;1.1,K598,IF(K598&lt;YEAR!$C$2+YEAR!$C$3-2,K598+1,(YEAR!$C$2+YEAR!$C$3-1)&amp;"       :="))</f>
        <v>0</v>
      </c>
      <c r="M598">
        <f>IF(L598&lt;1.1,L598,IF(L598&lt;YEAR!$C$2+YEAR!$C$3-2,L598+1,(YEAR!$C$2+YEAR!$C$3-1)&amp;"       :="))</f>
        <v>0</v>
      </c>
      <c r="N598">
        <f>IF(M598&lt;1.1,M598,IF(M598&lt;YEAR!$C$2+YEAR!$C$3-2,M598+1,(YEAR!$C$2+YEAR!$C$3-1)&amp;"       :="))</f>
        <v>0</v>
      </c>
      <c r="O598">
        <f>IF(N598&lt;1.1,N598,IF(N598&lt;YEAR!$C$2+YEAR!$C$3-2,N598+1,(YEAR!$C$2+YEAR!$C$3-1)&amp;"       :="))</f>
        <v>0</v>
      </c>
      <c r="P598">
        <f>IF(O598&lt;1.1,O598,IF(O598&lt;YEAR!$C$2+YEAR!$C$3-2,O598+1,(YEAR!$C$2+YEAR!$C$3-1)&amp;"       :="))</f>
        <v>0</v>
      </c>
      <c r="Q598">
        <f>IF(P598&lt;1.1,P598,IF(P598&lt;YEAR!$C$2+YEAR!$C$3-2,P598+1,(YEAR!$C$2+YEAR!$C$3-1)&amp;"       :="))</f>
        <v>0</v>
      </c>
      <c r="R598">
        <f>IF(Q598&lt;1.1,Q598,IF(Q598&lt;YEAR!$C$2+YEAR!$C$3-2,Q598+1,(YEAR!$C$2+YEAR!$C$3-1)&amp;"       :="))</f>
        <v>0</v>
      </c>
      <c r="S598">
        <f>IF(R598&lt;1.1,R598,IF(R598&lt;YEAR!$C$2+YEAR!$C$3-2,R598+1,(YEAR!$C$2+YEAR!$C$3-1)&amp;"       :="))</f>
        <v>0</v>
      </c>
      <c r="T598">
        <f>IF(S598&lt;1.1,S598,IF(S598&lt;YEAR!$C$2+YEAR!$C$3-2,S598+1,(YEAR!$C$2+YEAR!$C$3-1)&amp;"       :="))</f>
        <v>0</v>
      </c>
      <c r="U598">
        <f>IF(T598&lt;1.1,T598,IF(T598&lt;YEAR!$C$2+YEAR!$C$3-2,T598+1,(YEAR!$C$2+YEAR!$C$3-1)&amp;"       :="))</f>
        <v>0</v>
      </c>
      <c r="V598">
        <f>IF(U598&lt;1.1,U598,IF(U598&lt;YEAR!$C$2+YEAR!$C$3-2,U598+1,(YEAR!$C$2+YEAR!$C$3-1)&amp;"       :="))</f>
        <v>0</v>
      </c>
      <c r="W598">
        <f>IF(V598&lt;1.1,V598,IF(V598&lt;YEAR!$C$2+YEAR!$C$3-2,V598+1,(YEAR!$C$2+YEAR!$C$3-1)&amp;"       :="))</f>
        <v>0</v>
      </c>
      <c r="X598">
        <f>IF(W598&lt;1.1,W598,IF(W598&lt;YEAR!$C$2+YEAR!$C$3-2,W598+1,(YEAR!$C$2+YEAR!$C$3-1)&amp;"       :="))</f>
        <v>0</v>
      </c>
      <c r="Y598">
        <f>IF(X598&lt;1.1,X598,IF(X598&lt;YEAR!$C$2+YEAR!$C$3-2,X598+1,(YEAR!$C$2+YEAR!$C$3-1)&amp;"       :="))</f>
        <v>0</v>
      </c>
      <c r="Z598">
        <f>IF(Y598&lt;1.1,Y598,IF(Y598&lt;YEAR!$C$2+YEAR!$C$3-2,Y598+1,(YEAR!$C$2+YEAR!$C$3-1)&amp;"       :="))</f>
        <v>0</v>
      </c>
      <c r="AA598">
        <f>IF(Z598&lt;1.1,Z598,IF(Z598&lt;YEAR!$C$2+YEAR!$C$3-2,Z598+1,(YEAR!$C$2+YEAR!$C$3-1)&amp;"       :="))</f>
        <v>0</v>
      </c>
      <c r="AB598">
        <f>IF(AA598&lt;1.1,AA598,IF(AA598&lt;YEAR!$C$2+YEAR!$C$3-2,AA598+1,(YEAR!$C$2+YEAR!$C$3-1)&amp;"       :="))</f>
        <v>0</v>
      </c>
      <c r="AC598">
        <f>IF(AB598&lt;1.1,AB598,IF(AB598&lt;YEAR!$C$2+YEAR!$C$3-2,AB598+1,(YEAR!$C$2+YEAR!$C$3-1)&amp;"       :="))</f>
        <v>0</v>
      </c>
      <c r="AD598">
        <f>IF(AC598&lt;1.1,AC598,IF(AC598&lt;YEAR!$C$2+YEAR!$C$3-2,AC598+1,(YEAR!$C$2+YEAR!$C$3-1)&amp;"       :="))</f>
        <v>0</v>
      </c>
      <c r="AE598">
        <f>IF(AD598&lt;1.1,AD598,IF(AD598&lt;YEAR!$C$2+YEAR!$C$3-2,AD598+1,(YEAR!$C$2+YEAR!$C$3-1)&amp;"       :="))</f>
        <v>0</v>
      </c>
      <c r="AF598">
        <f>IF(AE598&lt;1.1,AE598,IF(AE598&lt;YEAR!$C$2+YEAR!$C$3-2,AE598+1,(YEAR!$C$2+YEAR!$C$3-1)&amp;"       :="))</f>
        <v>0</v>
      </c>
      <c r="AG598">
        <f>IF(AF598&lt;1.1,AF598,IF(AF598&lt;YEAR!$C$2+YEAR!$C$3-2,AF598+1,(YEAR!$C$2+YEAR!$C$3-1)&amp;"       :="))</f>
        <v>0</v>
      </c>
      <c r="AH598">
        <f>IF(AG598&lt;1.1,AG598,IF(AG598&lt;YEAR!$C$2+YEAR!$C$3-2,AG598+1,(YEAR!$C$2+YEAR!$C$3-1)&amp;"       :="))</f>
        <v>0</v>
      </c>
      <c r="AI598">
        <f>IF(AH598&lt;1.1,AH598,IF(AH598&lt;YEAR!$C$2+YEAR!$C$3-2,AH598+1,(YEAR!$C$2+YEAR!$C$3-1)&amp;"       :="))</f>
        <v>0</v>
      </c>
      <c r="AJ598">
        <f>IF(AI598&lt;1.1,AI598,IF(AI598&lt;YEAR!$C$2+YEAR!$C$3-2,AI598+1,(YEAR!$C$2+YEAR!$C$3-1)&amp;"       :="))</f>
        <v>0</v>
      </c>
    </row>
    <row r="599" spans="1:36">
      <c r="A599">
        <f t="shared" ref="A599:A619" ca="1" si="46">IF(D599="",A598+1,A598)</f>
        <v>15</v>
      </c>
      <c r="B599" t="s">
        <v>51</v>
      </c>
      <c r="C599" t="str">
        <f ca="1">IF(D599="",OFFSET(AvailabilityFactor!A$1,A599,0),C598)</f>
        <v>D2SOPC1354</v>
      </c>
      <c r="D599" t="str" cm="1">
        <f t="array" aca="1" ref="D599" ca="1">IF(D598="",TS_DRC!$P$5,OFFSET(TS_DRC!P$5,RIGHT(D598,2),0,TRUE))</f>
        <v>TS21</v>
      </c>
      <c r="E599" t="str">
        <f t="shared" ref="E599:E619" ca="1" si="47">IF(D599="","[DRC,"&amp;C599&amp;",*,*]          :         ",D599)</f>
        <v>TS21</v>
      </c>
      <c r="F599">
        <f>'[5]PV profile'!$AD29</f>
        <v>9.0000000000000006E-5</v>
      </c>
      <c r="G599">
        <f>IF(F599&lt;1.1,F599,IF(F599&lt;YEAR!$C$2+YEAR!$C$3-2,F599+1,(YEAR!$C$2+YEAR!$C$3-1)&amp;"       :="))</f>
        <v>9.0000000000000006E-5</v>
      </c>
      <c r="H599">
        <f>IF(G599&lt;1.1,G599,IF(G599&lt;YEAR!$C$2+YEAR!$C$3-2,G599+1,(YEAR!$C$2+YEAR!$C$3-1)&amp;"       :="))</f>
        <v>9.0000000000000006E-5</v>
      </c>
      <c r="I599">
        <f>IF(H599&lt;1.1,H599,IF(H599&lt;YEAR!$C$2+YEAR!$C$3-2,H599+1,(YEAR!$C$2+YEAR!$C$3-1)&amp;"       :="))</f>
        <v>9.0000000000000006E-5</v>
      </c>
      <c r="J599">
        <f>IF(I599&lt;1.1,I599,IF(I599&lt;YEAR!$C$2+YEAR!$C$3-2,I599+1,(YEAR!$C$2+YEAR!$C$3-1)&amp;"       :="))</f>
        <v>9.0000000000000006E-5</v>
      </c>
      <c r="K599">
        <f>IF(J599&lt;1.1,J599,IF(J599&lt;YEAR!$C$2+YEAR!$C$3-2,J599+1,(YEAR!$C$2+YEAR!$C$3-1)&amp;"       :="))</f>
        <v>9.0000000000000006E-5</v>
      </c>
      <c r="L599">
        <f>IF(K599&lt;1.1,K599,IF(K599&lt;YEAR!$C$2+YEAR!$C$3-2,K599+1,(YEAR!$C$2+YEAR!$C$3-1)&amp;"       :="))</f>
        <v>9.0000000000000006E-5</v>
      </c>
      <c r="M599">
        <f>IF(L599&lt;1.1,L599,IF(L599&lt;YEAR!$C$2+YEAR!$C$3-2,L599+1,(YEAR!$C$2+YEAR!$C$3-1)&amp;"       :="))</f>
        <v>9.0000000000000006E-5</v>
      </c>
      <c r="N599">
        <f>IF(M599&lt;1.1,M599,IF(M599&lt;YEAR!$C$2+YEAR!$C$3-2,M599+1,(YEAR!$C$2+YEAR!$C$3-1)&amp;"       :="))</f>
        <v>9.0000000000000006E-5</v>
      </c>
      <c r="O599">
        <f>IF(N599&lt;1.1,N599,IF(N599&lt;YEAR!$C$2+YEAR!$C$3-2,N599+1,(YEAR!$C$2+YEAR!$C$3-1)&amp;"       :="))</f>
        <v>9.0000000000000006E-5</v>
      </c>
      <c r="P599">
        <f>IF(O599&lt;1.1,O599,IF(O599&lt;YEAR!$C$2+YEAR!$C$3-2,O599+1,(YEAR!$C$2+YEAR!$C$3-1)&amp;"       :="))</f>
        <v>9.0000000000000006E-5</v>
      </c>
      <c r="Q599">
        <f>IF(P599&lt;1.1,P599,IF(P599&lt;YEAR!$C$2+YEAR!$C$3-2,P599+1,(YEAR!$C$2+YEAR!$C$3-1)&amp;"       :="))</f>
        <v>9.0000000000000006E-5</v>
      </c>
      <c r="R599">
        <f>IF(Q599&lt;1.1,Q599,IF(Q599&lt;YEAR!$C$2+YEAR!$C$3-2,Q599+1,(YEAR!$C$2+YEAR!$C$3-1)&amp;"       :="))</f>
        <v>9.0000000000000006E-5</v>
      </c>
      <c r="S599">
        <f>IF(R599&lt;1.1,R599,IF(R599&lt;YEAR!$C$2+YEAR!$C$3-2,R599+1,(YEAR!$C$2+YEAR!$C$3-1)&amp;"       :="))</f>
        <v>9.0000000000000006E-5</v>
      </c>
      <c r="T599">
        <f>IF(S599&lt;1.1,S599,IF(S599&lt;YEAR!$C$2+YEAR!$C$3-2,S599+1,(YEAR!$C$2+YEAR!$C$3-1)&amp;"       :="))</f>
        <v>9.0000000000000006E-5</v>
      </c>
      <c r="U599">
        <f>IF(T599&lt;1.1,T599,IF(T599&lt;YEAR!$C$2+YEAR!$C$3-2,T599+1,(YEAR!$C$2+YEAR!$C$3-1)&amp;"       :="))</f>
        <v>9.0000000000000006E-5</v>
      </c>
      <c r="V599">
        <f>IF(U599&lt;1.1,U599,IF(U599&lt;YEAR!$C$2+YEAR!$C$3-2,U599+1,(YEAR!$C$2+YEAR!$C$3-1)&amp;"       :="))</f>
        <v>9.0000000000000006E-5</v>
      </c>
      <c r="W599">
        <f>IF(V599&lt;1.1,V599,IF(V599&lt;YEAR!$C$2+YEAR!$C$3-2,V599+1,(YEAR!$C$2+YEAR!$C$3-1)&amp;"       :="))</f>
        <v>9.0000000000000006E-5</v>
      </c>
      <c r="X599">
        <f>IF(W599&lt;1.1,W599,IF(W599&lt;YEAR!$C$2+YEAR!$C$3-2,W599+1,(YEAR!$C$2+YEAR!$C$3-1)&amp;"       :="))</f>
        <v>9.0000000000000006E-5</v>
      </c>
      <c r="Y599">
        <f>IF(X599&lt;1.1,X599,IF(X599&lt;YEAR!$C$2+YEAR!$C$3-2,X599+1,(YEAR!$C$2+YEAR!$C$3-1)&amp;"       :="))</f>
        <v>9.0000000000000006E-5</v>
      </c>
      <c r="Z599">
        <f>IF(Y599&lt;1.1,Y599,IF(Y599&lt;YEAR!$C$2+YEAR!$C$3-2,Y599+1,(YEAR!$C$2+YEAR!$C$3-1)&amp;"       :="))</f>
        <v>9.0000000000000006E-5</v>
      </c>
      <c r="AA599">
        <f>IF(Z599&lt;1.1,Z599,IF(Z599&lt;YEAR!$C$2+YEAR!$C$3-2,Z599+1,(YEAR!$C$2+YEAR!$C$3-1)&amp;"       :="))</f>
        <v>9.0000000000000006E-5</v>
      </c>
      <c r="AB599">
        <f>IF(AA599&lt;1.1,AA599,IF(AA599&lt;YEAR!$C$2+YEAR!$C$3-2,AA599+1,(YEAR!$C$2+YEAR!$C$3-1)&amp;"       :="))</f>
        <v>9.0000000000000006E-5</v>
      </c>
      <c r="AC599">
        <f>IF(AB599&lt;1.1,AB599,IF(AB599&lt;YEAR!$C$2+YEAR!$C$3-2,AB599+1,(YEAR!$C$2+YEAR!$C$3-1)&amp;"       :="))</f>
        <v>9.0000000000000006E-5</v>
      </c>
      <c r="AD599">
        <f>IF(AC599&lt;1.1,AC599,IF(AC599&lt;YEAR!$C$2+YEAR!$C$3-2,AC599+1,(YEAR!$C$2+YEAR!$C$3-1)&amp;"       :="))</f>
        <v>9.0000000000000006E-5</v>
      </c>
      <c r="AE599">
        <f>IF(AD599&lt;1.1,AD599,IF(AD599&lt;YEAR!$C$2+YEAR!$C$3-2,AD599+1,(YEAR!$C$2+YEAR!$C$3-1)&amp;"       :="))</f>
        <v>9.0000000000000006E-5</v>
      </c>
      <c r="AF599">
        <f>IF(AE599&lt;1.1,AE599,IF(AE599&lt;YEAR!$C$2+YEAR!$C$3-2,AE599+1,(YEAR!$C$2+YEAR!$C$3-1)&amp;"       :="))</f>
        <v>9.0000000000000006E-5</v>
      </c>
      <c r="AG599">
        <f>IF(AF599&lt;1.1,AF599,IF(AF599&lt;YEAR!$C$2+YEAR!$C$3-2,AF599+1,(YEAR!$C$2+YEAR!$C$3-1)&amp;"       :="))</f>
        <v>9.0000000000000006E-5</v>
      </c>
      <c r="AH599">
        <f>IF(AG599&lt;1.1,AG599,IF(AG599&lt;YEAR!$C$2+YEAR!$C$3-2,AG599+1,(YEAR!$C$2+YEAR!$C$3-1)&amp;"       :="))</f>
        <v>9.0000000000000006E-5</v>
      </c>
      <c r="AI599">
        <f>IF(AH599&lt;1.1,AH599,IF(AH599&lt;YEAR!$C$2+YEAR!$C$3-2,AH599+1,(YEAR!$C$2+YEAR!$C$3-1)&amp;"       :="))</f>
        <v>9.0000000000000006E-5</v>
      </c>
      <c r="AJ599">
        <f>IF(AI599&lt;1.1,AI599,IF(AI599&lt;YEAR!$C$2+YEAR!$C$3-2,AI599+1,(YEAR!$C$2+YEAR!$C$3-1)&amp;"       :="))</f>
        <v>9.0000000000000006E-5</v>
      </c>
    </row>
    <row r="600" spans="1:36">
      <c r="A600">
        <f t="shared" ca="1" si="46"/>
        <v>15</v>
      </c>
      <c r="B600" t="s">
        <v>51</v>
      </c>
      <c r="C600" t="str">
        <f ca="1">IF(D600="",OFFSET(AvailabilityFactor!A$1,A600,0),C599)</f>
        <v>D2SOPC1354</v>
      </c>
      <c r="D600" t="str" cm="1">
        <f t="array" aca="1" ref="D600" ca="1">IF(D599="",TS_DRC!$P$5,OFFSET(TS_DRC!P$5,RIGHT(D599,2),0,TRUE))</f>
        <v>TS22</v>
      </c>
      <c r="E600" t="str">
        <f t="shared" ca="1" si="47"/>
        <v>TS22</v>
      </c>
      <c r="F600">
        <f>'[5]PV profile'!$AD30</f>
        <v>0.13089000000000001</v>
      </c>
      <c r="G600">
        <f>IF(F600&lt;1.1,F600,IF(F600&lt;YEAR!$C$2+YEAR!$C$3-2,F600+1,(YEAR!$C$2+YEAR!$C$3-1)&amp;"       :="))</f>
        <v>0.13089000000000001</v>
      </c>
      <c r="H600">
        <f>IF(G600&lt;1.1,G600,IF(G600&lt;YEAR!$C$2+YEAR!$C$3-2,G600+1,(YEAR!$C$2+YEAR!$C$3-1)&amp;"       :="))</f>
        <v>0.13089000000000001</v>
      </c>
      <c r="I600">
        <f>IF(H600&lt;1.1,H600,IF(H600&lt;YEAR!$C$2+YEAR!$C$3-2,H600+1,(YEAR!$C$2+YEAR!$C$3-1)&amp;"       :="))</f>
        <v>0.13089000000000001</v>
      </c>
      <c r="J600">
        <f>IF(I600&lt;1.1,I600,IF(I600&lt;YEAR!$C$2+YEAR!$C$3-2,I600+1,(YEAR!$C$2+YEAR!$C$3-1)&amp;"       :="))</f>
        <v>0.13089000000000001</v>
      </c>
      <c r="K600">
        <f>IF(J600&lt;1.1,J600,IF(J600&lt;YEAR!$C$2+YEAR!$C$3-2,J600+1,(YEAR!$C$2+YEAR!$C$3-1)&amp;"       :="))</f>
        <v>0.13089000000000001</v>
      </c>
      <c r="L600">
        <f>IF(K600&lt;1.1,K600,IF(K600&lt;YEAR!$C$2+YEAR!$C$3-2,K600+1,(YEAR!$C$2+YEAR!$C$3-1)&amp;"       :="))</f>
        <v>0.13089000000000001</v>
      </c>
      <c r="M600">
        <f>IF(L600&lt;1.1,L600,IF(L600&lt;YEAR!$C$2+YEAR!$C$3-2,L600+1,(YEAR!$C$2+YEAR!$C$3-1)&amp;"       :="))</f>
        <v>0.13089000000000001</v>
      </c>
      <c r="N600">
        <f>IF(M600&lt;1.1,M600,IF(M600&lt;YEAR!$C$2+YEAR!$C$3-2,M600+1,(YEAR!$C$2+YEAR!$C$3-1)&amp;"       :="))</f>
        <v>0.13089000000000001</v>
      </c>
      <c r="O600">
        <f>IF(N600&lt;1.1,N600,IF(N600&lt;YEAR!$C$2+YEAR!$C$3-2,N600+1,(YEAR!$C$2+YEAR!$C$3-1)&amp;"       :="))</f>
        <v>0.13089000000000001</v>
      </c>
      <c r="P600">
        <f>IF(O600&lt;1.1,O600,IF(O600&lt;YEAR!$C$2+YEAR!$C$3-2,O600+1,(YEAR!$C$2+YEAR!$C$3-1)&amp;"       :="))</f>
        <v>0.13089000000000001</v>
      </c>
      <c r="Q600">
        <f>IF(P600&lt;1.1,P600,IF(P600&lt;YEAR!$C$2+YEAR!$C$3-2,P600+1,(YEAR!$C$2+YEAR!$C$3-1)&amp;"       :="))</f>
        <v>0.13089000000000001</v>
      </c>
      <c r="R600">
        <f>IF(Q600&lt;1.1,Q600,IF(Q600&lt;YEAR!$C$2+YEAR!$C$3-2,Q600+1,(YEAR!$C$2+YEAR!$C$3-1)&amp;"       :="))</f>
        <v>0.13089000000000001</v>
      </c>
      <c r="S600">
        <f>IF(R600&lt;1.1,R600,IF(R600&lt;YEAR!$C$2+YEAR!$C$3-2,R600+1,(YEAR!$C$2+YEAR!$C$3-1)&amp;"       :="))</f>
        <v>0.13089000000000001</v>
      </c>
      <c r="T600">
        <f>IF(S600&lt;1.1,S600,IF(S600&lt;YEAR!$C$2+YEAR!$C$3-2,S600+1,(YEAR!$C$2+YEAR!$C$3-1)&amp;"       :="))</f>
        <v>0.13089000000000001</v>
      </c>
      <c r="U600">
        <f>IF(T600&lt;1.1,T600,IF(T600&lt;YEAR!$C$2+YEAR!$C$3-2,T600+1,(YEAR!$C$2+YEAR!$C$3-1)&amp;"       :="))</f>
        <v>0.13089000000000001</v>
      </c>
      <c r="V600">
        <f>IF(U600&lt;1.1,U600,IF(U600&lt;YEAR!$C$2+YEAR!$C$3-2,U600+1,(YEAR!$C$2+YEAR!$C$3-1)&amp;"       :="))</f>
        <v>0.13089000000000001</v>
      </c>
      <c r="W600">
        <f>IF(V600&lt;1.1,V600,IF(V600&lt;YEAR!$C$2+YEAR!$C$3-2,V600+1,(YEAR!$C$2+YEAR!$C$3-1)&amp;"       :="))</f>
        <v>0.13089000000000001</v>
      </c>
      <c r="X600">
        <f>IF(W600&lt;1.1,W600,IF(W600&lt;YEAR!$C$2+YEAR!$C$3-2,W600+1,(YEAR!$C$2+YEAR!$C$3-1)&amp;"       :="))</f>
        <v>0.13089000000000001</v>
      </c>
      <c r="Y600">
        <f>IF(X600&lt;1.1,X600,IF(X600&lt;YEAR!$C$2+YEAR!$C$3-2,X600+1,(YEAR!$C$2+YEAR!$C$3-1)&amp;"       :="))</f>
        <v>0.13089000000000001</v>
      </c>
      <c r="Z600">
        <f>IF(Y600&lt;1.1,Y600,IF(Y600&lt;YEAR!$C$2+YEAR!$C$3-2,Y600+1,(YEAR!$C$2+YEAR!$C$3-1)&amp;"       :="))</f>
        <v>0.13089000000000001</v>
      </c>
      <c r="AA600">
        <f>IF(Z600&lt;1.1,Z600,IF(Z600&lt;YEAR!$C$2+YEAR!$C$3-2,Z600+1,(YEAR!$C$2+YEAR!$C$3-1)&amp;"       :="))</f>
        <v>0.13089000000000001</v>
      </c>
      <c r="AB600">
        <f>IF(AA600&lt;1.1,AA600,IF(AA600&lt;YEAR!$C$2+YEAR!$C$3-2,AA600+1,(YEAR!$C$2+YEAR!$C$3-1)&amp;"       :="))</f>
        <v>0.13089000000000001</v>
      </c>
      <c r="AC600">
        <f>IF(AB600&lt;1.1,AB600,IF(AB600&lt;YEAR!$C$2+YEAR!$C$3-2,AB600+1,(YEAR!$C$2+YEAR!$C$3-1)&amp;"       :="))</f>
        <v>0.13089000000000001</v>
      </c>
      <c r="AD600">
        <f>IF(AC600&lt;1.1,AC600,IF(AC600&lt;YEAR!$C$2+YEAR!$C$3-2,AC600+1,(YEAR!$C$2+YEAR!$C$3-1)&amp;"       :="))</f>
        <v>0.13089000000000001</v>
      </c>
      <c r="AE600">
        <f>IF(AD600&lt;1.1,AD600,IF(AD600&lt;YEAR!$C$2+YEAR!$C$3-2,AD600+1,(YEAR!$C$2+YEAR!$C$3-1)&amp;"       :="))</f>
        <v>0.13089000000000001</v>
      </c>
      <c r="AF600">
        <f>IF(AE600&lt;1.1,AE600,IF(AE600&lt;YEAR!$C$2+YEAR!$C$3-2,AE600+1,(YEAR!$C$2+YEAR!$C$3-1)&amp;"       :="))</f>
        <v>0.13089000000000001</v>
      </c>
      <c r="AG600">
        <f>IF(AF600&lt;1.1,AF600,IF(AF600&lt;YEAR!$C$2+YEAR!$C$3-2,AF600+1,(YEAR!$C$2+YEAR!$C$3-1)&amp;"       :="))</f>
        <v>0.13089000000000001</v>
      </c>
      <c r="AH600">
        <f>IF(AG600&lt;1.1,AG600,IF(AG600&lt;YEAR!$C$2+YEAR!$C$3-2,AG600+1,(YEAR!$C$2+YEAR!$C$3-1)&amp;"       :="))</f>
        <v>0.13089000000000001</v>
      </c>
      <c r="AI600">
        <f>IF(AH600&lt;1.1,AH600,IF(AH600&lt;YEAR!$C$2+YEAR!$C$3-2,AH600+1,(YEAR!$C$2+YEAR!$C$3-1)&amp;"       :="))</f>
        <v>0.13089000000000001</v>
      </c>
      <c r="AJ600">
        <f>IF(AI600&lt;1.1,AI600,IF(AI600&lt;YEAR!$C$2+YEAR!$C$3-2,AI600+1,(YEAR!$C$2+YEAR!$C$3-1)&amp;"       :="))</f>
        <v>0.13089000000000001</v>
      </c>
    </row>
    <row r="601" spans="1:36">
      <c r="A601">
        <f t="shared" ca="1" si="46"/>
        <v>15</v>
      </c>
      <c r="B601" t="s">
        <v>51</v>
      </c>
      <c r="C601" t="str">
        <f ca="1">IF(D601="",OFFSET(AvailabilityFactor!A$1,A601,0),C600)</f>
        <v>D2SOPC1354</v>
      </c>
      <c r="D601" t="str" cm="1">
        <f t="array" aca="1" ref="D601" ca="1">IF(D600="",TS_DRC!$P$5,OFFSET(TS_DRC!P$5,RIGHT(D600,2),0,TRUE))</f>
        <v>TS23</v>
      </c>
      <c r="E601" t="str">
        <f t="shared" ca="1" si="47"/>
        <v>TS23</v>
      </c>
      <c r="F601">
        <f>'[5]PV profile'!$AD31</f>
        <v>0.52183999999999997</v>
      </c>
      <c r="G601">
        <f>IF(F601&lt;1.1,F601,IF(F601&lt;YEAR!$C$2+YEAR!$C$3-2,F601+1,(YEAR!$C$2+YEAR!$C$3-1)&amp;"       :="))</f>
        <v>0.52183999999999997</v>
      </c>
      <c r="H601">
        <f>IF(G601&lt;1.1,G601,IF(G601&lt;YEAR!$C$2+YEAR!$C$3-2,G601+1,(YEAR!$C$2+YEAR!$C$3-1)&amp;"       :="))</f>
        <v>0.52183999999999997</v>
      </c>
      <c r="I601">
        <f>IF(H601&lt;1.1,H601,IF(H601&lt;YEAR!$C$2+YEAR!$C$3-2,H601+1,(YEAR!$C$2+YEAR!$C$3-1)&amp;"       :="))</f>
        <v>0.52183999999999997</v>
      </c>
      <c r="J601">
        <f>IF(I601&lt;1.1,I601,IF(I601&lt;YEAR!$C$2+YEAR!$C$3-2,I601+1,(YEAR!$C$2+YEAR!$C$3-1)&amp;"       :="))</f>
        <v>0.52183999999999997</v>
      </c>
      <c r="K601">
        <f>IF(J601&lt;1.1,J601,IF(J601&lt;YEAR!$C$2+YEAR!$C$3-2,J601+1,(YEAR!$C$2+YEAR!$C$3-1)&amp;"       :="))</f>
        <v>0.52183999999999997</v>
      </c>
      <c r="L601">
        <f>IF(K601&lt;1.1,K601,IF(K601&lt;YEAR!$C$2+YEAR!$C$3-2,K601+1,(YEAR!$C$2+YEAR!$C$3-1)&amp;"       :="))</f>
        <v>0.52183999999999997</v>
      </c>
      <c r="M601">
        <f>IF(L601&lt;1.1,L601,IF(L601&lt;YEAR!$C$2+YEAR!$C$3-2,L601+1,(YEAR!$C$2+YEAR!$C$3-1)&amp;"       :="))</f>
        <v>0.52183999999999997</v>
      </c>
      <c r="N601">
        <f>IF(M601&lt;1.1,M601,IF(M601&lt;YEAR!$C$2+YEAR!$C$3-2,M601+1,(YEAR!$C$2+YEAR!$C$3-1)&amp;"       :="))</f>
        <v>0.52183999999999997</v>
      </c>
      <c r="O601">
        <f>IF(N601&lt;1.1,N601,IF(N601&lt;YEAR!$C$2+YEAR!$C$3-2,N601+1,(YEAR!$C$2+YEAR!$C$3-1)&amp;"       :="))</f>
        <v>0.52183999999999997</v>
      </c>
      <c r="P601">
        <f>IF(O601&lt;1.1,O601,IF(O601&lt;YEAR!$C$2+YEAR!$C$3-2,O601+1,(YEAR!$C$2+YEAR!$C$3-1)&amp;"       :="))</f>
        <v>0.52183999999999997</v>
      </c>
      <c r="Q601">
        <f>IF(P601&lt;1.1,P601,IF(P601&lt;YEAR!$C$2+YEAR!$C$3-2,P601+1,(YEAR!$C$2+YEAR!$C$3-1)&amp;"       :="))</f>
        <v>0.52183999999999997</v>
      </c>
      <c r="R601">
        <f>IF(Q601&lt;1.1,Q601,IF(Q601&lt;YEAR!$C$2+YEAR!$C$3-2,Q601+1,(YEAR!$C$2+YEAR!$C$3-1)&amp;"       :="))</f>
        <v>0.52183999999999997</v>
      </c>
      <c r="S601">
        <f>IF(R601&lt;1.1,R601,IF(R601&lt;YEAR!$C$2+YEAR!$C$3-2,R601+1,(YEAR!$C$2+YEAR!$C$3-1)&amp;"       :="))</f>
        <v>0.52183999999999997</v>
      </c>
      <c r="T601">
        <f>IF(S601&lt;1.1,S601,IF(S601&lt;YEAR!$C$2+YEAR!$C$3-2,S601+1,(YEAR!$C$2+YEAR!$C$3-1)&amp;"       :="))</f>
        <v>0.52183999999999997</v>
      </c>
      <c r="U601">
        <f>IF(T601&lt;1.1,T601,IF(T601&lt;YEAR!$C$2+YEAR!$C$3-2,T601+1,(YEAR!$C$2+YEAR!$C$3-1)&amp;"       :="))</f>
        <v>0.52183999999999997</v>
      </c>
      <c r="V601">
        <f>IF(U601&lt;1.1,U601,IF(U601&lt;YEAR!$C$2+YEAR!$C$3-2,U601+1,(YEAR!$C$2+YEAR!$C$3-1)&amp;"       :="))</f>
        <v>0.52183999999999997</v>
      </c>
      <c r="W601">
        <f>IF(V601&lt;1.1,V601,IF(V601&lt;YEAR!$C$2+YEAR!$C$3-2,V601+1,(YEAR!$C$2+YEAR!$C$3-1)&amp;"       :="))</f>
        <v>0.52183999999999997</v>
      </c>
      <c r="X601">
        <f>IF(W601&lt;1.1,W601,IF(W601&lt;YEAR!$C$2+YEAR!$C$3-2,W601+1,(YEAR!$C$2+YEAR!$C$3-1)&amp;"       :="))</f>
        <v>0.52183999999999997</v>
      </c>
      <c r="Y601">
        <f>IF(X601&lt;1.1,X601,IF(X601&lt;YEAR!$C$2+YEAR!$C$3-2,X601+1,(YEAR!$C$2+YEAR!$C$3-1)&amp;"       :="))</f>
        <v>0.52183999999999997</v>
      </c>
      <c r="Z601">
        <f>IF(Y601&lt;1.1,Y601,IF(Y601&lt;YEAR!$C$2+YEAR!$C$3-2,Y601+1,(YEAR!$C$2+YEAR!$C$3-1)&amp;"       :="))</f>
        <v>0.52183999999999997</v>
      </c>
      <c r="AA601">
        <f>IF(Z601&lt;1.1,Z601,IF(Z601&lt;YEAR!$C$2+YEAR!$C$3-2,Z601+1,(YEAR!$C$2+YEAR!$C$3-1)&amp;"       :="))</f>
        <v>0.52183999999999997</v>
      </c>
      <c r="AB601">
        <f>IF(AA601&lt;1.1,AA601,IF(AA601&lt;YEAR!$C$2+YEAR!$C$3-2,AA601+1,(YEAR!$C$2+YEAR!$C$3-1)&amp;"       :="))</f>
        <v>0.52183999999999997</v>
      </c>
      <c r="AC601">
        <f>IF(AB601&lt;1.1,AB601,IF(AB601&lt;YEAR!$C$2+YEAR!$C$3-2,AB601+1,(YEAR!$C$2+YEAR!$C$3-1)&amp;"       :="))</f>
        <v>0.52183999999999997</v>
      </c>
      <c r="AD601">
        <f>IF(AC601&lt;1.1,AC601,IF(AC601&lt;YEAR!$C$2+YEAR!$C$3-2,AC601+1,(YEAR!$C$2+YEAR!$C$3-1)&amp;"       :="))</f>
        <v>0.52183999999999997</v>
      </c>
      <c r="AE601">
        <f>IF(AD601&lt;1.1,AD601,IF(AD601&lt;YEAR!$C$2+YEAR!$C$3-2,AD601+1,(YEAR!$C$2+YEAR!$C$3-1)&amp;"       :="))</f>
        <v>0.52183999999999997</v>
      </c>
      <c r="AF601">
        <f>IF(AE601&lt;1.1,AE601,IF(AE601&lt;YEAR!$C$2+YEAR!$C$3-2,AE601+1,(YEAR!$C$2+YEAR!$C$3-1)&amp;"       :="))</f>
        <v>0.52183999999999997</v>
      </c>
      <c r="AG601">
        <f>IF(AF601&lt;1.1,AF601,IF(AF601&lt;YEAR!$C$2+YEAR!$C$3-2,AF601+1,(YEAR!$C$2+YEAR!$C$3-1)&amp;"       :="))</f>
        <v>0.52183999999999997</v>
      </c>
      <c r="AH601">
        <f>IF(AG601&lt;1.1,AG601,IF(AG601&lt;YEAR!$C$2+YEAR!$C$3-2,AG601+1,(YEAR!$C$2+YEAR!$C$3-1)&amp;"       :="))</f>
        <v>0.52183999999999997</v>
      </c>
      <c r="AI601">
        <f>IF(AH601&lt;1.1,AH601,IF(AH601&lt;YEAR!$C$2+YEAR!$C$3-2,AH601+1,(YEAR!$C$2+YEAR!$C$3-1)&amp;"       :="))</f>
        <v>0.52183999999999997</v>
      </c>
      <c r="AJ601">
        <f>IF(AI601&lt;1.1,AI601,IF(AI601&lt;YEAR!$C$2+YEAR!$C$3-2,AI601+1,(YEAR!$C$2+YEAR!$C$3-1)&amp;"       :="))</f>
        <v>0.52183999999999997</v>
      </c>
    </row>
    <row r="602" spans="1:36">
      <c r="A602">
        <f t="shared" ca="1" si="46"/>
        <v>15</v>
      </c>
      <c r="B602" t="s">
        <v>51</v>
      </c>
      <c r="C602" t="str">
        <f ca="1">IF(D602="",OFFSET(AvailabilityFactor!A$1,A602,0),C601)</f>
        <v>D2SOPC1354</v>
      </c>
      <c r="D602" t="str" cm="1">
        <f t="array" aca="1" ref="D602" ca="1">IF(D601="",TS_DRC!$P$5,OFFSET(TS_DRC!P$5,RIGHT(D601,2),0,TRUE))</f>
        <v>TS24</v>
      </c>
      <c r="E602" t="str">
        <f t="shared" ca="1" si="47"/>
        <v>TS24</v>
      </c>
      <c r="F602">
        <f>'[5]PV profile'!$AD32</f>
        <v>0.73277000000000003</v>
      </c>
      <c r="G602">
        <f>IF(F602&lt;1.1,F602,IF(F602&lt;YEAR!$C$2+YEAR!$C$3-2,F602+1,(YEAR!$C$2+YEAR!$C$3-1)&amp;"       :="))</f>
        <v>0.73277000000000003</v>
      </c>
      <c r="H602">
        <f>IF(G602&lt;1.1,G602,IF(G602&lt;YEAR!$C$2+YEAR!$C$3-2,G602+1,(YEAR!$C$2+YEAR!$C$3-1)&amp;"       :="))</f>
        <v>0.73277000000000003</v>
      </c>
      <c r="I602">
        <f>IF(H602&lt;1.1,H602,IF(H602&lt;YEAR!$C$2+YEAR!$C$3-2,H602+1,(YEAR!$C$2+YEAR!$C$3-1)&amp;"       :="))</f>
        <v>0.73277000000000003</v>
      </c>
      <c r="J602">
        <f>IF(I602&lt;1.1,I602,IF(I602&lt;YEAR!$C$2+YEAR!$C$3-2,I602+1,(YEAR!$C$2+YEAR!$C$3-1)&amp;"       :="))</f>
        <v>0.73277000000000003</v>
      </c>
      <c r="K602">
        <f>IF(J602&lt;1.1,J602,IF(J602&lt;YEAR!$C$2+YEAR!$C$3-2,J602+1,(YEAR!$C$2+YEAR!$C$3-1)&amp;"       :="))</f>
        <v>0.73277000000000003</v>
      </c>
      <c r="L602">
        <f>IF(K602&lt;1.1,K602,IF(K602&lt;YEAR!$C$2+YEAR!$C$3-2,K602+1,(YEAR!$C$2+YEAR!$C$3-1)&amp;"       :="))</f>
        <v>0.73277000000000003</v>
      </c>
      <c r="M602">
        <f>IF(L602&lt;1.1,L602,IF(L602&lt;YEAR!$C$2+YEAR!$C$3-2,L602+1,(YEAR!$C$2+YEAR!$C$3-1)&amp;"       :="))</f>
        <v>0.73277000000000003</v>
      </c>
      <c r="N602">
        <f>IF(M602&lt;1.1,M602,IF(M602&lt;YEAR!$C$2+YEAR!$C$3-2,M602+1,(YEAR!$C$2+YEAR!$C$3-1)&amp;"       :="))</f>
        <v>0.73277000000000003</v>
      </c>
      <c r="O602">
        <f>IF(N602&lt;1.1,N602,IF(N602&lt;YEAR!$C$2+YEAR!$C$3-2,N602+1,(YEAR!$C$2+YEAR!$C$3-1)&amp;"       :="))</f>
        <v>0.73277000000000003</v>
      </c>
      <c r="P602">
        <f>IF(O602&lt;1.1,O602,IF(O602&lt;YEAR!$C$2+YEAR!$C$3-2,O602+1,(YEAR!$C$2+YEAR!$C$3-1)&amp;"       :="))</f>
        <v>0.73277000000000003</v>
      </c>
      <c r="Q602">
        <f>IF(P602&lt;1.1,P602,IF(P602&lt;YEAR!$C$2+YEAR!$C$3-2,P602+1,(YEAR!$C$2+YEAR!$C$3-1)&amp;"       :="))</f>
        <v>0.73277000000000003</v>
      </c>
      <c r="R602">
        <f>IF(Q602&lt;1.1,Q602,IF(Q602&lt;YEAR!$C$2+YEAR!$C$3-2,Q602+1,(YEAR!$C$2+YEAR!$C$3-1)&amp;"       :="))</f>
        <v>0.73277000000000003</v>
      </c>
      <c r="S602">
        <f>IF(R602&lt;1.1,R602,IF(R602&lt;YEAR!$C$2+YEAR!$C$3-2,R602+1,(YEAR!$C$2+YEAR!$C$3-1)&amp;"       :="))</f>
        <v>0.73277000000000003</v>
      </c>
      <c r="T602">
        <f>IF(S602&lt;1.1,S602,IF(S602&lt;YEAR!$C$2+YEAR!$C$3-2,S602+1,(YEAR!$C$2+YEAR!$C$3-1)&amp;"       :="))</f>
        <v>0.73277000000000003</v>
      </c>
      <c r="U602">
        <f>IF(T602&lt;1.1,T602,IF(T602&lt;YEAR!$C$2+YEAR!$C$3-2,T602+1,(YEAR!$C$2+YEAR!$C$3-1)&amp;"       :="))</f>
        <v>0.73277000000000003</v>
      </c>
      <c r="V602">
        <f>IF(U602&lt;1.1,U602,IF(U602&lt;YEAR!$C$2+YEAR!$C$3-2,U602+1,(YEAR!$C$2+YEAR!$C$3-1)&amp;"       :="))</f>
        <v>0.73277000000000003</v>
      </c>
      <c r="W602">
        <f>IF(V602&lt;1.1,V602,IF(V602&lt;YEAR!$C$2+YEAR!$C$3-2,V602+1,(YEAR!$C$2+YEAR!$C$3-1)&amp;"       :="))</f>
        <v>0.73277000000000003</v>
      </c>
      <c r="X602">
        <f>IF(W602&lt;1.1,W602,IF(W602&lt;YEAR!$C$2+YEAR!$C$3-2,W602+1,(YEAR!$C$2+YEAR!$C$3-1)&amp;"       :="))</f>
        <v>0.73277000000000003</v>
      </c>
      <c r="Y602">
        <f>IF(X602&lt;1.1,X602,IF(X602&lt;YEAR!$C$2+YEAR!$C$3-2,X602+1,(YEAR!$C$2+YEAR!$C$3-1)&amp;"       :="))</f>
        <v>0.73277000000000003</v>
      </c>
      <c r="Z602">
        <f>IF(Y602&lt;1.1,Y602,IF(Y602&lt;YEAR!$C$2+YEAR!$C$3-2,Y602+1,(YEAR!$C$2+YEAR!$C$3-1)&amp;"       :="))</f>
        <v>0.73277000000000003</v>
      </c>
      <c r="AA602">
        <f>IF(Z602&lt;1.1,Z602,IF(Z602&lt;YEAR!$C$2+YEAR!$C$3-2,Z602+1,(YEAR!$C$2+YEAR!$C$3-1)&amp;"       :="))</f>
        <v>0.73277000000000003</v>
      </c>
      <c r="AB602">
        <f>IF(AA602&lt;1.1,AA602,IF(AA602&lt;YEAR!$C$2+YEAR!$C$3-2,AA602+1,(YEAR!$C$2+YEAR!$C$3-1)&amp;"       :="))</f>
        <v>0.73277000000000003</v>
      </c>
      <c r="AC602">
        <f>IF(AB602&lt;1.1,AB602,IF(AB602&lt;YEAR!$C$2+YEAR!$C$3-2,AB602+1,(YEAR!$C$2+YEAR!$C$3-1)&amp;"       :="))</f>
        <v>0.73277000000000003</v>
      </c>
      <c r="AD602">
        <f>IF(AC602&lt;1.1,AC602,IF(AC602&lt;YEAR!$C$2+YEAR!$C$3-2,AC602+1,(YEAR!$C$2+YEAR!$C$3-1)&amp;"       :="))</f>
        <v>0.73277000000000003</v>
      </c>
      <c r="AE602">
        <f>IF(AD602&lt;1.1,AD602,IF(AD602&lt;YEAR!$C$2+YEAR!$C$3-2,AD602+1,(YEAR!$C$2+YEAR!$C$3-1)&amp;"       :="))</f>
        <v>0.73277000000000003</v>
      </c>
      <c r="AF602">
        <f>IF(AE602&lt;1.1,AE602,IF(AE602&lt;YEAR!$C$2+YEAR!$C$3-2,AE602+1,(YEAR!$C$2+YEAR!$C$3-1)&amp;"       :="))</f>
        <v>0.73277000000000003</v>
      </c>
      <c r="AG602">
        <f>IF(AF602&lt;1.1,AF602,IF(AF602&lt;YEAR!$C$2+YEAR!$C$3-2,AF602+1,(YEAR!$C$2+YEAR!$C$3-1)&amp;"       :="))</f>
        <v>0.73277000000000003</v>
      </c>
      <c r="AH602">
        <f>IF(AG602&lt;1.1,AG602,IF(AG602&lt;YEAR!$C$2+YEAR!$C$3-2,AG602+1,(YEAR!$C$2+YEAR!$C$3-1)&amp;"       :="))</f>
        <v>0.73277000000000003</v>
      </c>
      <c r="AI602">
        <f>IF(AH602&lt;1.1,AH602,IF(AH602&lt;YEAR!$C$2+YEAR!$C$3-2,AH602+1,(YEAR!$C$2+YEAR!$C$3-1)&amp;"       :="))</f>
        <v>0.73277000000000003</v>
      </c>
      <c r="AJ602">
        <f>IF(AI602&lt;1.1,AI602,IF(AI602&lt;YEAR!$C$2+YEAR!$C$3-2,AI602+1,(YEAR!$C$2+YEAR!$C$3-1)&amp;"       :="))</f>
        <v>0.73277000000000003</v>
      </c>
    </row>
    <row r="603" spans="1:36">
      <c r="A603">
        <f t="shared" ca="1" si="46"/>
        <v>15</v>
      </c>
      <c r="B603" t="s">
        <v>51</v>
      </c>
      <c r="C603" t="str">
        <f ca="1">IF(D603="",OFFSET(AvailabilityFactor!A$1,A603,0),C602)</f>
        <v>D2SOPC1354</v>
      </c>
      <c r="D603" t="str" cm="1">
        <f t="array" aca="1" ref="D603" ca="1">IF(D602="",TS_DRC!$P$5,OFFSET(TS_DRC!P$5,RIGHT(D602,2),0,TRUE))</f>
        <v>TS25</v>
      </c>
      <c r="E603" t="str">
        <f t="shared" ca="1" si="47"/>
        <v>TS25</v>
      </c>
      <c r="F603">
        <f>'[5]PV profile'!$AD33</f>
        <v>0.72221000000000002</v>
      </c>
      <c r="G603">
        <f>IF(F603&lt;1.1,F603,IF(F603&lt;YEAR!$C$2+YEAR!$C$3-2,F603+1,(YEAR!$C$2+YEAR!$C$3-1)&amp;"       :="))</f>
        <v>0.72221000000000002</v>
      </c>
      <c r="H603">
        <f>IF(G603&lt;1.1,G603,IF(G603&lt;YEAR!$C$2+YEAR!$C$3-2,G603+1,(YEAR!$C$2+YEAR!$C$3-1)&amp;"       :="))</f>
        <v>0.72221000000000002</v>
      </c>
      <c r="I603">
        <f>IF(H603&lt;1.1,H603,IF(H603&lt;YEAR!$C$2+YEAR!$C$3-2,H603+1,(YEAR!$C$2+YEAR!$C$3-1)&amp;"       :="))</f>
        <v>0.72221000000000002</v>
      </c>
      <c r="J603">
        <f>IF(I603&lt;1.1,I603,IF(I603&lt;YEAR!$C$2+YEAR!$C$3-2,I603+1,(YEAR!$C$2+YEAR!$C$3-1)&amp;"       :="))</f>
        <v>0.72221000000000002</v>
      </c>
      <c r="K603">
        <f>IF(J603&lt;1.1,J603,IF(J603&lt;YEAR!$C$2+YEAR!$C$3-2,J603+1,(YEAR!$C$2+YEAR!$C$3-1)&amp;"       :="))</f>
        <v>0.72221000000000002</v>
      </c>
      <c r="L603">
        <f>IF(K603&lt;1.1,K603,IF(K603&lt;YEAR!$C$2+YEAR!$C$3-2,K603+1,(YEAR!$C$2+YEAR!$C$3-1)&amp;"       :="))</f>
        <v>0.72221000000000002</v>
      </c>
      <c r="M603">
        <f>IF(L603&lt;1.1,L603,IF(L603&lt;YEAR!$C$2+YEAR!$C$3-2,L603+1,(YEAR!$C$2+YEAR!$C$3-1)&amp;"       :="))</f>
        <v>0.72221000000000002</v>
      </c>
      <c r="N603">
        <f>IF(M603&lt;1.1,M603,IF(M603&lt;YEAR!$C$2+YEAR!$C$3-2,M603+1,(YEAR!$C$2+YEAR!$C$3-1)&amp;"       :="))</f>
        <v>0.72221000000000002</v>
      </c>
      <c r="O603">
        <f>IF(N603&lt;1.1,N603,IF(N603&lt;YEAR!$C$2+YEAR!$C$3-2,N603+1,(YEAR!$C$2+YEAR!$C$3-1)&amp;"       :="))</f>
        <v>0.72221000000000002</v>
      </c>
      <c r="P603">
        <f>IF(O603&lt;1.1,O603,IF(O603&lt;YEAR!$C$2+YEAR!$C$3-2,O603+1,(YEAR!$C$2+YEAR!$C$3-1)&amp;"       :="))</f>
        <v>0.72221000000000002</v>
      </c>
      <c r="Q603">
        <f>IF(P603&lt;1.1,P603,IF(P603&lt;YEAR!$C$2+YEAR!$C$3-2,P603+1,(YEAR!$C$2+YEAR!$C$3-1)&amp;"       :="))</f>
        <v>0.72221000000000002</v>
      </c>
      <c r="R603">
        <f>IF(Q603&lt;1.1,Q603,IF(Q603&lt;YEAR!$C$2+YEAR!$C$3-2,Q603+1,(YEAR!$C$2+YEAR!$C$3-1)&amp;"       :="))</f>
        <v>0.72221000000000002</v>
      </c>
      <c r="S603">
        <f>IF(R603&lt;1.1,R603,IF(R603&lt;YEAR!$C$2+YEAR!$C$3-2,R603+1,(YEAR!$C$2+YEAR!$C$3-1)&amp;"       :="))</f>
        <v>0.72221000000000002</v>
      </c>
      <c r="T603">
        <f>IF(S603&lt;1.1,S603,IF(S603&lt;YEAR!$C$2+YEAR!$C$3-2,S603+1,(YEAR!$C$2+YEAR!$C$3-1)&amp;"       :="))</f>
        <v>0.72221000000000002</v>
      </c>
      <c r="U603">
        <f>IF(T603&lt;1.1,T603,IF(T603&lt;YEAR!$C$2+YEAR!$C$3-2,T603+1,(YEAR!$C$2+YEAR!$C$3-1)&amp;"       :="))</f>
        <v>0.72221000000000002</v>
      </c>
      <c r="V603">
        <f>IF(U603&lt;1.1,U603,IF(U603&lt;YEAR!$C$2+YEAR!$C$3-2,U603+1,(YEAR!$C$2+YEAR!$C$3-1)&amp;"       :="))</f>
        <v>0.72221000000000002</v>
      </c>
      <c r="W603">
        <f>IF(V603&lt;1.1,V603,IF(V603&lt;YEAR!$C$2+YEAR!$C$3-2,V603+1,(YEAR!$C$2+YEAR!$C$3-1)&amp;"       :="))</f>
        <v>0.72221000000000002</v>
      </c>
      <c r="X603">
        <f>IF(W603&lt;1.1,W603,IF(W603&lt;YEAR!$C$2+YEAR!$C$3-2,W603+1,(YEAR!$C$2+YEAR!$C$3-1)&amp;"       :="))</f>
        <v>0.72221000000000002</v>
      </c>
      <c r="Y603">
        <f>IF(X603&lt;1.1,X603,IF(X603&lt;YEAR!$C$2+YEAR!$C$3-2,X603+1,(YEAR!$C$2+YEAR!$C$3-1)&amp;"       :="))</f>
        <v>0.72221000000000002</v>
      </c>
      <c r="Z603">
        <f>IF(Y603&lt;1.1,Y603,IF(Y603&lt;YEAR!$C$2+YEAR!$C$3-2,Y603+1,(YEAR!$C$2+YEAR!$C$3-1)&amp;"       :="))</f>
        <v>0.72221000000000002</v>
      </c>
      <c r="AA603">
        <f>IF(Z603&lt;1.1,Z603,IF(Z603&lt;YEAR!$C$2+YEAR!$C$3-2,Z603+1,(YEAR!$C$2+YEAR!$C$3-1)&amp;"       :="))</f>
        <v>0.72221000000000002</v>
      </c>
      <c r="AB603">
        <f>IF(AA603&lt;1.1,AA603,IF(AA603&lt;YEAR!$C$2+YEAR!$C$3-2,AA603+1,(YEAR!$C$2+YEAR!$C$3-1)&amp;"       :="))</f>
        <v>0.72221000000000002</v>
      </c>
      <c r="AC603">
        <f>IF(AB603&lt;1.1,AB603,IF(AB603&lt;YEAR!$C$2+YEAR!$C$3-2,AB603+1,(YEAR!$C$2+YEAR!$C$3-1)&amp;"       :="))</f>
        <v>0.72221000000000002</v>
      </c>
      <c r="AD603">
        <f>IF(AC603&lt;1.1,AC603,IF(AC603&lt;YEAR!$C$2+YEAR!$C$3-2,AC603+1,(YEAR!$C$2+YEAR!$C$3-1)&amp;"       :="))</f>
        <v>0.72221000000000002</v>
      </c>
      <c r="AE603">
        <f>IF(AD603&lt;1.1,AD603,IF(AD603&lt;YEAR!$C$2+YEAR!$C$3-2,AD603+1,(YEAR!$C$2+YEAR!$C$3-1)&amp;"       :="))</f>
        <v>0.72221000000000002</v>
      </c>
      <c r="AF603">
        <f>IF(AE603&lt;1.1,AE603,IF(AE603&lt;YEAR!$C$2+YEAR!$C$3-2,AE603+1,(YEAR!$C$2+YEAR!$C$3-1)&amp;"       :="))</f>
        <v>0.72221000000000002</v>
      </c>
      <c r="AG603">
        <f>IF(AF603&lt;1.1,AF603,IF(AF603&lt;YEAR!$C$2+YEAR!$C$3-2,AF603+1,(YEAR!$C$2+YEAR!$C$3-1)&amp;"       :="))</f>
        <v>0.72221000000000002</v>
      </c>
      <c r="AH603">
        <f>IF(AG603&lt;1.1,AG603,IF(AG603&lt;YEAR!$C$2+YEAR!$C$3-2,AG603+1,(YEAR!$C$2+YEAR!$C$3-1)&amp;"       :="))</f>
        <v>0.72221000000000002</v>
      </c>
      <c r="AI603">
        <f>IF(AH603&lt;1.1,AH603,IF(AH603&lt;YEAR!$C$2+YEAR!$C$3-2,AH603+1,(YEAR!$C$2+YEAR!$C$3-1)&amp;"       :="))</f>
        <v>0.72221000000000002</v>
      </c>
      <c r="AJ603">
        <f>IF(AI603&lt;1.1,AI603,IF(AI603&lt;YEAR!$C$2+YEAR!$C$3-2,AI603+1,(YEAR!$C$2+YEAR!$C$3-1)&amp;"       :="))</f>
        <v>0.72221000000000002</v>
      </c>
    </row>
    <row r="604" spans="1:36">
      <c r="A604">
        <f t="shared" ca="1" si="46"/>
        <v>15</v>
      </c>
      <c r="B604" t="s">
        <v>51</v>
      </c>
      <c r="C604" t="str">
        <f ca="1">IF(D604="",OFFSET(AvailabilityFactor!A$1,A604,0),C603)</f>
        <v>D2SOPC1354</v>
      </c>
      <c r="D604" t="str" cm="1">
        <f t="array" aca="1" ref="D604" ca="1">IF(D603="",TS_DRC!$P$5,OFFSET(TS_DRC!P$5,RIGHT(D603,2),0,TRUE))</f>
        <v>TS26</v>
      </c>
      <c r="E604" t="str">
        <f t="shared" ca="1" si="47"/>
        <v>TS26</v>
      </c>
      <c r="F604">
        <f>'[5]PV profile'!$AD34</f>
        <v>0.51546999999999998</v>
      </c>
      <c r="G604">
        <f>IF(F604&lt;1.1,F604,IF(F604&lt;YEAR!$C$2+YEAR!$C$3-2,F604+1,(YEAR!$C$2+YEAR!$C$3-1)&amp;"       :="))</f>
        <v>0.51546999999999998</v>
      </c>
      <c r="H604">
        <f>IF(G604&lt;1.1,G604,IF(G604&lt;YEAR!$C$2+YEAR!$C$3-2,G604+1,(YEAR!$C$2+YEAR!$C$3-1)&amp;"       :="))</f>
        <v>0.51546999999999998</v>
      </c>
      <c r="I604">
        <f>IF(H604&lt;1.1,H604,IF(H604&lt;YEAR!$C$2+YEAR!$C$3-2,H604+1,(YEAR!$C$2+YEAR!$C$3-1)&amp;"       :="))</f>
        <v>0.51546999999999998</v>
      </c>
      <c r="J604">
        <f>IF(I604&lt;1.1,I604,IF(I604&lt;YEAR!$C$2+YEAR!$C$3-2,I604+1,(YEAR!$C$2+YEAR!$C$3-1)&amp;"       :="))</f>
        <v>0.51546999999999998</v>
      </c>
      <c r="K604">
        <f>IF(J604&lt;1.1,J604,IF(J604&lt;YEAR!$C$2+YEAR!$C$3-2,J604+1,(YEAR!$C$2+YEAR!$C$3-1)&amp;"       :="))</f>
        <v>0.51546999999999998</v>
      </c>
      <c r="L604">
        <f>IF(K604&lt;1.1,K604,IF(K604&lt;YEAR!$C$2+YEAR!$C$3-2,K604+1,(YEAR!$C$2+YEAR!$C$3-1)&amp;"       :="))</f>
        <v>0.51546999999999998</v>
      </c>
      <c r="M604">
        <f>IF(L604&lt;1.1,L604,IF(L604&lt;YEAR!$C$2+YEAR!$C$3-2,L604+1,(YEAR!$C$2+YEAR!$C$3-1)&amp;"       :="))</f>
        <v>0.51546999999999998</v>
      </c>
      <c r="N604">
        <f>IF(M604&lt;1.1,M604,IF(M604&lt;YEAR!$C$2+YEAR!$C$3-2,M604+1,(YEAR!$C$2+YEAR!$C$3-1)&amp;"       :="))</f>
        <v>0.51546999999999998</v>
      </c>
      <c r="O604">
        <f>IF(N604&lt;1.1,N604,IF(N604&lt;YEAR!$C$2+YEAR!$C$3-2,N604+1,(YEAR!$C$2+YEAR!$C$3-1)&amp;"       :="))</f>
        <v>0.51546999999999998</v>
      </c>
      <c r="P604">
        <f>IF(O604&lt;1.1,O604,IF(O604&lt;YEAR!$C$2+YEAR!$C$3-2,O604+1,(YEAR!$C$2+YEAR!$C$3-1)&amp;"       :="))</f>
        <v>0.51546999999999998</v>
      </c>
      <c r="Q604">
        <f>IF(P604&lt;1.1,P604,IF(P604&lt;YEAR!$C$2+YEAR!$C$3-2,P604+1,(YEAR!$C$2+YEAR!$C$3-1)&amp;"       :="))</f>
        <v>0.51546999999999998</v>
      </c>
      <c r="R604">
        <f>IF(Q604&lt;1.1,Q604,IF(Q604&lt;YEAR!$C$2+YEAR!$C$3-2,Q604+1,(YEAR!$C$2+YEAR!$C$3-1)&amp;"       :="))</f>
        <v>0.51546999999999998</v>
      </c>
      <c r="S604">
        <f>IF(R604&lt;1.1,R604,IF(R604&lt;YEAR!$C$2+YEAR!$C$3-2,R604+1,(YEAR!$C$2+YEAR!$C$3-1)&amp;"       :="))</f>
        <v>0.51546999999999998</v>
      </c>
      <c r="T604">
        <f>IF(S604&lt;1.1,S604,IF(S604&lt;YEAR!$C$2+YEAR!$C$3-2,S604+1,(YEAR!$C$2+YEAR!$C$3-1)&amp;"       :="))</f>
        <v>0.51546999999999998</v>
      </c>
      <c r="U604">
        <f>IF(T604&lt;1.1,T604,IF(T604&lt;YEAR!$C$2+YEAR!$C$3-2,T604+1,(YEAR!$C$2+YEAR!$C$3-1)&amp;"       :="))</f>
        <v>0.51546999999999998</v>
      </c>
      <c r="V604">
        <f>IF(U604&lt;1.1,U604,IF(U604&lt;YEAR!$C$2+YEAR!$C$3-2,U604+1,(YEAR!$C$2+YEAR!$C$3-1)&amp;"       :="))</f>
        <v>0.51546999999999998</v>
      </c>
      <c r="W604">
        <f>IF(V604&lt;1.1,V604,IF(V604&lt;YEAR!$C$2+YEAR!$C$3-2,V604+1,(YEAR!$C$2+YEAR!$C$3-1)&amp;"       :="))</f>
        <v>0.51546999999999998</v>
      </c>
      <c r="X604">
        <f>IF(W604&lt;1.1,W604,IF(W604&lt;YEAR!$C$2+YEAR!$C$3-2,W604+1,(YEAR!$C$2+YEAR!$C$3-1)&amp;"       :="))</f>
        <v>0.51546999999999998</v>
      </c>
      <c r="Y604">
        <f>IF(X604&lt;1.1,X604,IF(X604&lt;YEAR!$C$2+YEAR!$C$3-2,X604+1,(YEAR!$C$2+YEAR!$C$3-1)&amp;"       :="))</f>
        <v>0.51546999999999998</v>
      </c>
      <c r="Z604">
        <f>IF(Y604&lt;1.1,Y604,IF(Y604&lt;YEAR!$C$2+YEAR!$C$3-2,Y604+1,(YEAR!$C$2+YEAR!$C$3-1)&amp;"       :="))</f>
        <v>0.51546999999999998</v>
      </c>
      <c r="AA604">
        <f>IF(Z604&lt;1.1,Z604,IF(Z604&lt;YEAR!$C$2+YEAR!$C$3-2,Z604+1,(YEAR!$C$2+YEAR!$C$3-1)&amp;"       :="))</f>
        <v>0.51546999999999998</v>
      </c>
      <c r="AB604">
        <f>IF(AA604&lt;1.1,AA604,IF(AA604&lt;YEAR!$C$2+YEAR!$C$3-2,AA604+1,(YEAR!$C$2+YEAR!$C$3-1)&amp;"       :="))</f>
        <v>0.51546999999999998</v>
      </c>
      <c r="AC604">
        <f>IF(AB604&lt;1.1,AB604,IF(AB604&lt;YEAR!$C$2+YEAR!$C$3-2,AB604+1,(YEAR!$C$2+YEAR!$C$3-1)&amp;"       :="))</f>
        <v>0.51546999999999998</v>
      </c>
      <c r="AD604">
        <f>IF(AC604&lt;1.1,AC604,IF(AC604&lt;YEAR!$C$2+YEAR!$C$3-2,AC604+1,(YEAR!$C$2+YEAR!$C$3-1)&amp;"       :="))</f>
        <v>0.51546999999999998</v>
      </c>
      <c r="AE604">
        <f>IF(AD604&lt;1.1,AD604,IF(AD604&lt;YEAR!$C$2+YEAR!$C$3-2,AD604+1,(YEAR!$C$2+YEAR!$C$3-1)&amp;"       :="))</f>
        <v>0.51546999999999998</v>
      </c>
      <c r="AF604">
        <f>IF(AE604&lt;1.1,AE604,IF(AE604&lt;YEAR!$C$2+YEAR!$C$3-2,AE604+1,(YEAR!$C$2+YEAR!$C$3-1)&amp;"       :="))</f>
        <v>0.51546999999999998</v>
      </c>
      <c r="AG604">
        <f>IF(AF604&lt;1.1,AF604,IF(AF604&lt;YEAR!$C$2+YEAR!$C$3-2,AF604+1,(YEAR!$C$2+YEAR!$C$3-1)&amp;"       :="))</f>
        <v>0.51546999999999998</v>
      </c>
      <c r="AH604">
        <f>IF(AG604&lt;1.1,AG604,IF(AG604&lt;YEAR!$C$2+YEAR!$C$3-2,AG604+1,(YEAR!$C$2+YEAR!$C$3-1)&amp;"       :="))</f>
        <v>0.51546999999999998</v>
      </c>
      <c r="AI604">
        <f>IF(AH604&lt;1.1,AH604,IF(AH604&lt;YEAR!$C$2+YEAR!$C$3-2,AH604+1,(YEAR!$C$2+YEAR!$C$3-1)&amp;"       :="))</f>
        <v>0.51546999999999998</v>
      </c>
      <c r="AJ604">
        <f>IF(AI604&lt;1.1,AI604,IF(AI604&lt;YEAR!$C$2+YEAR!$C$3-2,AI604+1,(YEAR!$C$2+YEAR!$C$3-1)&amp;"       :="))</f>
        <v>0.51546999999999998</v>
      </c>
    </row>
    <row r="605" spans="1:36">
      <c r="A605">
        <f t="shared" ca="1" si="46"/>
        <v>15</v>
      </c>
      <c r="B605" t="s">
        <v>51</v>
      </c>
      <c r="C605" t="str">
        <f ca="1">IF(D605="",OFFSET(AvailabilityFactor!A$1,A605,0),C604)</f>
        <v>D2SOPC1354</v>
      </c>
      <c r="D605" t="str" cm="1">
        <f t="array" aca="1" ref="D605" ca="1">IF(D604="",TS_DRC!$P$5,OFFSET(TS_DRC!P$5,RIGHT(D604,2),0,TRUE))</f>
        <v>TS27</v>
      </c>
      <c r="E605" t="str">
        <f t="shared" ca="1" si="47"/>
        <v>TS27</v>
      </c>
      <c r="F605">
        <f>'[5]PV profile'!$AD35</f>
        <v>0.17014000000000001</v>
      </c>
      <c r="G605">
        <f>IF(F605&lt;1.1,F605,IF(F605&lt;YEAR!$C$2+YEAR!$C$3-2,F605+1,(YEAR!$C$2+YEAR!$C$3-1)&amp;"       :="))</f>
        <v>0.17014000000000001</v>
      </c>
      <c r="H605">
        <f>IF(G605&lt;1.1,G605,IF(G605&lt;YEAR!$C$2+YEAR!$C$3-2,G605+1,(YEAR!$C$2+YEAR!$C$3-1)&amp;"       :="))</f>
        <v>0.17014000000000001</v>
      </c>
      <c r="I605">
        <f>IF(H605&lt;1.1,H605,IF(H605&lt;YEAR!$C$2+YEAR!$C$3-2,H605+1,(YEAR!$C$2+YEAR!$C$3-1)&amp;"       :="))</f>
        <v>0.17014000000000001</v>
      </c>
      <c r="J605">
        <f>IF(I605&lt;1.1,I605,IF(I605&lt;YEAR!$C$2+YEAR!$C$3-2,I605+1,(YEAR!$C$2+YEAR!$C$3-1)&amp;"       :="))</f>
        <v>0.17014000000000001</v>
      </c>
      <c r="K605">
        <f>IF(J605&lt;1.1,J605,IF(J605&lt;YEAR!$C$2+YEAR!$C$3-2,J605+1,(YEAR!$C$2+YEAR!$C$3-1)&amp;"       :="))</f>
        <v>0.17014000000000001</v>
      </c>
      <c r="L605">
        <f>IF(K605&lt;1.1,K605,IF(K605&lt;YEAR!$C$2+YEAR!$C$3-2,K605+1,(YEAR!$C$2+YEAR!$C$3-1)&amp;"       :="))</f>
        <v>0.17014000000000001</v>
      </c>
      <c r="M605">
        <f>IF(L605&lt;1.1,L605,IF(L605&lt;YEAR!$C$2+YEAR!$C$3-2,L605+1,(YEAR!$C$2+YEAR!$C$3-1)&amp;"       :="))</f>
        <v>0.17014000000000001</v>
      </c>
      <c r="N605">
        <f>IF(M605&lt;1.1,M605,IF(M605&lt;YEAR!$C$2+YEAR!$C$3-2,M605+1,(YEAR!$C$2+YEAR!$C$3-1)&amp;"       :="))</f>
        <v>0.17014000000000001</v>
      </c>
      <c r="O605">
        <f>IF(N605&lt;1.1,N605,IF(N605&lt;YEAR!$C$2+YEAR!$C$3-2,N605+1,(YEAR!$C$2+YEAR!$C$3-1)&amp;"       :="))</f>
        <v>0.17014000000000001</v>
      </c>
      <c r="P605">
        <f>IF(O605&lt;1.1,O605,IF(O605&lt;YEAR!$C$2+YEAR!$C$3-2,O605+1,(YEAR!$C$2+YEAR!$C$3-1)&amp;"       :="))</f>
        <v>0.17014000000000001</v>
      </c>
      <c r="Q605">
        <f>IF(P605&lt;1.1,P605,IF(P605&lt;YEAR!$C$2+YEAR!$C$3-2,P605+1,(YEAR!$C$2+YEAR!$C$3-1)&amp;"       :="))</f>
        <v>0.17014000000000001</v>
      </c>
      <c r="R605">
        <f>IF(Q605&lt;1.1,Q605,IF(Q605&lt;YEAR!$C$2+YEAR!$C$3-2,Q605+1,(YEAR!$C$2+YEAR!$C$3-1)&amp;"       :="))</f>
        <v>0.17014000000000001</v>
      </c>
      <c r="S605">
        <f>IF(R605&lt;1.1,R605,IF(R605&lt;YEAR!$C$2+YEAR!$C$3-2,R605+1,(YEAR!$C$2+YEAR!$C$3-1)&amp;"       :="))</f>
        <v>0.17014000000000001</v>
      </c>
      <c r="T605">
        <f>IF(S605&lt;1.1,S605,IF(S605&lt;YEAR!$C$2+YEAR!$C$3-2,S605+1,(YEAR!$C$2+YEAR!$C$3-1)&amp;"       :="))</f>
        <v>0.17014000000000001</v>
      </c>
      <c r="U605">
        <f>IF(T605&lt;1.1,T605,IF(T605&lt;YEAR!$C$2+YEAR!$C$3-2,T605+1,(YEAR!$C$2+YEAR!$C$3-1)&amp;"       :="))</f>
        <v>0.17014000000000001</v>
      </c>
      <c r="V605">
        <f>IF(U605&lt;1.1,U605,IF(U605&lt;YEAR!$C$2+YEAR!$C$3-2,U605+1,(YEAR!$C$2+YEAR!$C$3-1)&amp;"       :="))</f>
        <v>0.17014000000000001</v>
      </c>
      <c r="W605">
        <f>IF(V605&lt;1.1,V605,IF(V605&lt;YEAR!$C$2+YEAR!$C$3-2,V605+1,(YEAR!$C$2+YEAR!$C$3-1)&amp;"       :="))</f>
        <v>0.17014000000000001</v>
      </c>
      <c r="X605">
        <f>IF(W605&lt;1.1,W605,IF(W605&lt;YEAR!$C$2+YEAR!$C$3-2,W605+1,(YEAR!$C$2+YEAR!$C$3-1)&amp;"       :="))</f>
        <v>0.17014000000000001</v>
      </c>
      <c r="Y605">
        <f>IF(X605&lt;1.1,X605,IF(X605&lt;YEAR!$C$2+YEAR!$C$3-2,X605+1,(YEAR!$C$2+YEAR!$C$3-1)&amp;"       :="))</f>
        <v>0.17014000000000001</v>
      </c>
      <c r="Z605">
        <f>IF(Y605&lt;1.1,Y605,IF(Y605&lt;YEAR!$C$2+YEAR!$C$3-2,Y605+1,(YEAR!$C$2+YEAR!$C$3-1)&amp;"       :="))</f>
        <v>0.17014000000000001</v>
      </c>
      <c r="AA605">
        <f>IF(Z605&lt;1.1,Z605,IF(Z605&lt;YEAR!$C$2+YEAR!$C$3-2,Z605+1,(YEAR!$C$2+YEAR!$C$3-1)&amp;"       :="))</f>
        <v>0.17014000000000001</v>
      </c>
      <c r="AB605">
        <f>IF(AA605&lt;1.1,AA605,IF(AA605&lt;YEAR!$C$2+YEAR!$C$3-2,AA605+1,(YEAR!$C$2+YEAR!$C$3-1)&amp;"       :="))</f>
        <v>0.17014000000000001</v>
      </c>
      <c r="AC605">
        <f>IF(AB605&lt;1.1,AB605,IF(AB605&lt;YEAR!$C$2+YEAR!$C$3-2,AB605+1,(YEAR!$C$2+YEAR!$C$3-1)&amp;"       :="))</f>
        <v>0.17014000000000001</v>
      </c>
      <c r="AD605">
        <f>IF(AC605&lt;1.1,AC605,IF(AC605&lt;YEAR!$C$2+YEAR!$C$3-2,AC605+1,(YEAR!$C$2+YEAR!$C$3-1)&amp;"       :="))</f>
        <v>0.17014000000000001</v>
      </c>
      <c r="AE605">
        <f>IF(AD605&lt;1.1,AD605,IF(AD605&lt;YEAR!$C$2+YEAR!$C$3-2,AD605+1,(YEAR!$C$2+YEAR!$C$3-1)&amp;"       :="))</f>
        <v>0.17014000000000001</v>
      </c>
      <c r="AF605">
        <f>IF(AE605&lt;1.1,AE605,IF(AE605&lt;YEAR!$C$2+YEAR!$C$3-2,AE605+1,(YEAR!$C$2+YEAR!$C$3-1)&amp;"       :="))</f>
        <v>0.17014000000000001</v>
      </c>
      <c r="AG605">
        <f>IF(AF605&lt;1.1,AF605,IF(AF605&lt;YEAR!$C$2+YEAR!$C$3-2,AF605+1,(YEAR!$C$2+YEAR!$C$3-1)&amp;"       :="))</f>
        <v>0.17014000000000001</v>
      </c>
      <c r="AH605">
        <f>IF(AG605&lt;1.1,AG605,IF(AG605&lt;YEAR!$C$2+YEAR!$C$3-2,AG605+1,(YEAR!$C$2+YEAR!$C$3-1)&amp;"       :="))</f>
        <v>0.17014000000000001</v>
      </c>
      <c r="AI605">
        <f>IF(AH605&lt;1.1,AH605,IF(AH605&lt;YEAR!$C$2+YEAR!$C$3-2,AH605+1,(YEAR!$C$2+YEAR!$C$3-1)&amp;"       :="))</f>
        <v>0.17014000000000001</v>
      </c>
      <c r="AJ605">
        <f>IF(AI605&lt;1.1,AI605,IF(AI605&lt;YEAR!$C$2+YEAR!$C$3-2,AI605+1,(YEAR!$C$2+YEAR!$C$3-1)&amp;"       :="))</f>
        <v>0.17014000000000001</v>
      </c>
    </row>
    <row r="606" spans="1:36">
      <c r="A606">
        <f t="shared" ca="1" si="46"/>
        <v>15</v>
      </c>
      <c r="B606" t="s">
        <v>51</v>
      </c>
      <c r="C606" t="str">
        <f ca="1">IF(D606="",OFFSET(AvailabilityFactor!A$1,A606,0),C605)</f>
        <v>D2SOPC1354</v>
      </c>
      <c r="D606" t="str" cm="1">
        <f t="array" aca="1" ref="D606" ca="1">IF(D605="",TS_DRC!$P$5,OFFSET(TS_DRC!P$5,RIGHT(D605,2),0,TRUE))</f>
        <v>TS28</v>
      </c>
      <c r="E606" t="str">
        <f t="shared" ca="1" si="47"/>
        <v>TS28</v>
      </c>
      <c r="F606">
        <f>'[5]PV profile'!$AD36</f>
        <v>3.3700000000000002E-3</v>
      </c>
      <c r="G606">
        <f>IF(F606&lt;1.1,F606,IF(F606&lt;YEAR!$C$2+YEAR!$C$3-2,F606+1,(YEAR!$C$2+YEAR!$C$3-1)&amp;"       :="))</f>
        <v>3.3700000000000002E-3</v>
      </c>
      <c r="H606">
        <f>IF(G606&lt;1.1,G606,IF(G606&lt;YEAR!$C$2+YEAR!$C$3-2,G606+1,(YEAR!$C$2+YEAR!$C$3-1)&amp;"       :="))</f>
        <v>3.3700000000000002E-3</v>
      </c>
      <c r="I606">
        <f>IF(H606&lt;1.1,H606,IF(H606&lt;YEAR!$C$2+YEAR!$C$3-2,H606+1,(YEAR!$C$2+YEAR!$C$3-1)&amp;"       :="))</f>
        <v>3.3700000000000002E-3</v>
      </c>
      <c r="J606">
        <f>IF(I606&lt;1.1,I606,IF(I606&lt;YEAR!$C$2+YEAR!$C$3-2,I606+1,(YEAR!$C$2+YEAR!$C$3-1)&amp;"       :="))</f>
        <v>3.3700000000000002E-3</v>
      </c>
      <c r="K606">
        <f>IF(J606&lt;1.1,J606,IF(J606&lt;YEAR!$C$2+YEAR!$C$3-2,J606+1,(YEAR!$C$2+YEAR!$C$3-1)&amp;"       :="))</f>
        <v>3.3700000000000002E-3</v>
      </c>
      <c r="L606">
        <f>IF(K606&lt;1.1,K606,IF(K606&lt;YEAR!$C$2+YEAR!$C$3-2,K606+1,(YEAR!$C$2+YEAR!$C$3-1)&amp;"       :="))</f>
        <v>3.3700000000000002E-3</v>
      </c>
      <c r="M606">
        <f>IF(L606&lt;1.1,L606,IF(L606&lt;YEAR!$C$2+YEAR!$C$3-2,L606+1,(YEAR!$C$2+YEAR!$C$3-1)&amp;"       :="))</f>
        <v>3.3700000000000002E-3</v>
      </c>
      <c r="N606">
        <f>IF(M606&lt;1.1,M606,IF(M606&lt;YEAR!$C$2+YEAR!$C$3-2,M606+1,(YEAR!$C$2+YEAR!$C$3-1)&amp;"       :="))</f>
        <v>3.3700000000000002E-3</v>
      </c>
      <c r="O606">
        <f>IF(N606&lt;1.1,N606,IF(N606&lt;YEAR!$C$2+YEAR!$C$3-2,N606+1,(YEAR!$C$2+YEAR!$C$3-1)&amp;"       :="))</f>
        <v>3.3700000000000002E-3</v>
      </c>
      <c r="P606">
        <f>IF(O606&lt;1.1,O606,IF(O606&lt;YEAR!$C$2+YEAR!$C$3-2,O606+1,(YEAR!$C$2+YEAR!$C$3-1)&amp;"       :="))</f>
        <v>3.3700000000000002E-3</v>
      </c>
      <c r="Q606">
        <f>IF(P606&lt;1.1,P606,IF(P606&lt;YEAR!$C$2+YEAR!$C$3-2,P606+1,(YEAR!$C$2+YEAR!$C$3-1)&amp;"       :="))</f>
        <v>3.3700000000000002E-3</v>
      </c>
      <c r="R606">
        <f>IF(Q606&lt;1.1,Q606,IF(Q606&lt;YEAR!$C$2+YEAR!$C$3-2,Q606+1,(YEAR!$C$2+YEAR!$C$3-1)&amp;"       :="))</f>
        <v>3.3700000000000002E-3</v>
      </c>
      <c r="S606">
        <f>IF(R606&lt;1.1,R606,IF(R606&lt;YEAR!$C$2+YEAR!$C$3-2,R606+1,(YEAR!$C$2+YEAR!$C$3-1)&amp;"       :="))</f>
        <v>3.3700000000000002E-3</v>
      </c>
      <c r="T606">
        <f>IF(S606&lt;1.1,S606,IF(S606&lt;YEAR!$C$2+YEAR!$C$3-2,S606+1,(YEAR!$C$2+YEAR!$C$3-1)&amp;"       :="))</f>
        <v>3.3700000000000002E-3</v>
      </c>
      <c r="U606">
        <f>IF(T606&lt;1.1,T606,IF(T606&lt;YEAR!$C$2+YEAR!$C$3-2,T606+1,(YEAR!$C$2+YEAR!$C$3-1)&amp;"       :="))</f>
        <v>3.3700000000000002E-3</v>
      </c>
      <c r="V606">
        <f>IF(U606&lt;1.1,U606,IF(U606&lt;YEAR!$C$2+YEAR!$C$3-2,U606+1,(YEAR!$C$2+YEAR!$C$3-1)&amp;"       :="))</f>
        <v>3.3700000000000002E-3</v>
      </c>
      <c r="W606">
        <f>IF(V606&lt;1.1,V606,IF(V606&lt;YEAR!$C$2+YEAR!$C$3-2,V606+1,(YEAR!$C$2+YEAR!$C$3-1)&amp;"       :="))</f>
        <v>3.3700000000000002E-3</v>
      </c>
      <c r="X606">
        <f>IF(W606&lt;1.1,W606,IF(W606&lt;YEAR!$C$2+YEAR!$C$3-2,W606+1,(YEAR!$C$2+YEAR!$C$3-1)&amp;"       :="))</f>
        <v>3.3700000000000002E-3</v>
      </c>
      <c r="Y606">
        <f>IF(X606&lt;1.1,X606,IF(X606&lt;YEAR!$C$2+YEAR!$C$3-2,X606+1,(YEAR!$C$2+YEAR!$C$3-1)&amp;"       :="))</f>
        <v>3.3700000000000002E-3</v>
      </c>
      <c r="Z606">
        <f>IF(Y606&lt;1.1,Y606,IF(Y606&lt;YEAR!$C$2+YEAR!$C$3-2,Y606+1,(YEAR!$C$2+YEAR!$C$3-1)&amp;"       :="))</f>
        <v>3.3700000000000002E-3</v>
      </c>
      <c r="AA606">
        <f>IF(Z606&lt;1.1,Z606,IF(Z606&lt;YEAR!$C$2+YEAR!$C$3-2,Z606+1,(YEAR!$C$2+YEAR!$C$3-1)&amp;"       :="))</f>
        <v>3.3700000000000002E-3</v>
      </c>
      <c r="AB606">
        <f>IF(AA606&lt;1.1,AA606,IF(AA606&lt;YEAR!$C$2+YEAR!$C$3-2,AA606+1,(YEAR!$C$2+YEAR!$C$3-1)&amp;"       :="))</f>
        <v>3.3700000000000002E-3</v>
      </c>
      <c r="AC606">
        <f>IF(AB606&lt;1.1,AB606,IF(AB606&lt;YEAR!$C$2+YEAR!$C$3-2,AB606+1,(YEAR!$C$2+YEAR!$C$3-1)&amp;"       :="))</f>
        <v>3.3700000000000002E-3</v>
      </c>
      <c r="AD606">
        <f>IF(AC606&lt;1.1,AC606,IF(AC606&lt;YEAR!$C$2+YEAR!$C$3-2,AC606+1,(YEAR!$C$2+YEAR!$C$3-1)&amp;"       :="))</f>
        <v>3.3700000000000002E-3</v>
      </c>
      <c r="AE606">
        <f>IF(AD606&lt;1.1,AD606,IF(AD606&lt;YEAR!$C$2+YEAR!$C$3-2,AD606+1,(YEAR!$C$2+YEAR!$C$3-1)&amp;"       :="))</f>
        <v>3.3700000000000002E-3</v>
      </c>
      <c r="AF606">
        <f>IF(AE606&lt;1.1,AE606,IF(AE606&lt;YEAR!$C$2+YEAR!$C$3-2,AE606+1,(YEAR!$C$2+YEAR!$C$3-1)&amp;"       :="))</f>
        <v>3.3700000000000002E-3</v>
      </c>
      <c r="AG606">
        <f>IF(AF606&lt;1.1,AF606,IF(AF606&lt;YEAR!$C$2+YEAR!$C$3-2,AF606+1,(YEAR!$C$2+YEAR!$C$3-1)&amp;"       :="))</f>
        <v>3.3700000000000002E-3</v>
      </c>
      <c r="AH606">
        <f>IF(AG606&lt;1.1,AG606,IF(AG606&lt;YEAR!$C$2+YEAR!$C$3-2,AG606+1,(YEAR!$C$2+YEAR!$C$3-1)&amp;"       :="))</f>
        <v>3.3700000000000002E-3</v>
      </c>
      <c r="AI606">
        <f>IF(AH606&lt;1.1,AH606,IF(AH606&lt;YEAR!$C$2+YEAR!$C$3-2,AH606+1,(YEAR!$C$2+YEAR!$C$3-1)&amp;"       :="))</f>
        <v>3.3700000000000002E-3</v>
      </c>
      <c r="AJ606">
        <f>IF(AI606&lt;1.1,AI606,IF(AI606&lt;YEAR!$C$2+YEAR!$C$3-2,AI606+1,(YEAR!$C$2+YEAR!$C$3-1)&amp;"       :="))</f>
        <v>3.3700000000000002E-3</v>
      </c>
    </row>
    <row r="607" spans="1:36">
      <c r="A607">
        <f t="shared" ca="1" si="46"/>
        <v>15</v>
      </c>
      <c r="B607" t="s">
        <v>51</v>
      </c>
      <c r="C607" t="str">
        <f ca="1">IF(D607="",OFFSET(AvailabilityFactor!A$1,A607,0),C606)</f>
        <v>D2SOPC1354</v>
      </c>
      <c r="D607" t="str" cm="1">
        <f t="array" aca="1" ref="D607" ca="1">IF(D606="",TS_DRC!$P$5,OFFSET(TS_DRC!P$5,RIGHT(D606,2),0,TRUE))</f>
        <v>TS29</v>
      </c>
      <c r="E607" t="str">
        <f t="shared" ca="1" si="47"/>
        <v>TS29</v>
      </c>
      <c r="F607">
        <f>'[5]PV profile'!$AD37</f>
        <v>0</v>
      </c>
      <c r="G607">
        <f>IF(F607&lt;1.1,F607,IF(F607&lt;YEAR!$C$2+YEAR!$C$3-2,F607+1,(YEAR!$C$2+YEAR!$C$3-1)&amp;"       :="))</f>
        <v>0</v>
      </c>
      <c r="H607">
        <f>IF(G607&lt;1.1,G607,IF(G607&lt;YEAR!$C$2+YEAR!$C$3-2,G607+1,(YEAR!$C$2+YEAR!$C$3-1)&amp;"       :="))</f>
        <v>0</v>
      </c>
      <c r="I607">
        <f>IF(H607&lt;1.1,H607,IF(H607&lt;YEAR!$C$2+YEAR!$C$3-2,H607+1,(YEAR!$C$2+YEAR!$C$3-1)&amp;"       :="))</f>
        <v>0</v>
      </c>
      <c r="J607">
        <f>IF(I607&lt;1.1,I607,IF(I607&lt;YEAR!$C$2+YEAR!$C$3-2,I607+1,(YEAR!$C$2+YEAR!$C$3-1)&amp;"       :="))</f>
        <v>0</v>
      </c>
      <c r="K607">
        <f>IF(J607&lt;1.1,J607,IF(J607&lt;YEAR!$C$2+YEAR!$C$3-2,J607+1,(YEAR!$C$2+YEAR!$C$3-1)&amp;"       :="))</f>
        <v>0</v>
      </c>
      <c r="L607">
        <f>IF(K607&lt;1.1,K607,IF(K607&lt;YEAR!$C$2+YEAR!$C$3-2,K607+1,(YEAR!$C$2+YEAR!$C$3-1)&amp;"       :="))</f>
        <v>0</v>
      </c>
      <c r="M607">
        <f>IF(L607&lt;1.1,L607,IF(L607&lt;YEAR!$C$2+YEAR!$C$3-2,L607+1,(YEAR!$C$2+YEAR!$C$3-1)&amp;"       :="))</f>
        <v>0</v>
      </c>
      <c r="N607">
        <f>IF(M607&lt;1.1,M607,IF(M607&lt;YEAR!$C$2+YEAR!$C$3-2,M607+1,(YEAR!$C$2+YEAR!$C$3-1)&amp;"       :="))</f>
        <v>0</v>
      </c>
      <c r="O607">
        <f>IF(N607&lt;1.1,N607,IF(N607&lt;YEAR!$C$2+YEAR!$C$3-2,N607+1,(YEAR!$C$2+YEAR!$C$3-1)&amp;"       :="))</f>
        <v>0</v>
      </c>
      <c r="P607">
        <f>IF(O607&lt;1.1,O607,IF(O607&lt;YEAR!$C$2+YEAR!$C$3-2,O607+1,(YEAR!$C$2+YEAR!$C$3-1)&amp;"       :="))</f>
        <v>0</v>
      </c>
      <c r="Q607">
        <f>IF(P607&lt;1.1,P607,IF(P607&lt;YEAR!$C$2+YEAR!$C$3-2,P607+1,(YEAR!$C$2+YEAR!$C$3-1)&amp;"       :="))</f>
        <v>0</v>
      </c>
      <c r="R607">
        <f>IF(Q607&lt;1.1,Q607,IF(Q607&lt;YEAR!$C$2+YEAR!$C$3-2,Q607+1,(YEAR!$C$2+YEAR!$C$3-1)&amp;"       :="))</f>
        <v>0</v>
      </c>
      <c r="S607">
        <f>IF(R607&lt;1.1,R607,IF(R607&lt;YEAR!$C$2+YEAR!$C$3-2,R607+1,(YEAR!$C$2+YEAR!$C$3-1)&amp;"       :="))</f>
        <v>0</v>
      </c>
      <c r="T607">
        <f>IF(S607&lt;1.1,S607,IF(S607&lt;YEAR!$C$2+YEAR!$C$3-2,S607+1,(YEAR!$C$2+YEAR!$C$3-1)&amp;"       :="))</f>
        <v>0</v>
      </c>
      <c r="U607">
        <f>IF(T607&lt;1.1,T607,IF(T607&lt;YEAR!$C$2+YEAR!$C$3-2,T607+1,(YEAR!$C$2+YEAR!$C$3-1)&amp;"       :="))</f>
        <v>0</v>
      </c>
      <c r="V607">
        <f>IF(U607&lt;1.1,U607,IF(U607&lt;YEAR!$C$2+YEAR!$C$3-2,U607+1,(YEAR!$C$2+YEAR!$C$3-1)&amp;"       :="))</f>
        <v>0</v>
      </c>
      <c r="W607">
        <f>IF(V607&lt;1.1,V607,IF(V607&lt;YEAR!$C$2+YEAR!$C$3-2,V607+1,(YEAR!$C$2+YEAR!$C$3-1)&amp;"       :="))</f>
        <v>0</v>
      </c>
      <c r="X607">
        <f>IF(W607&lt;1.1,W607,IF(W607&lt;YEAR!$C$2+YEAR!$C$3-2,W607+1,(YEAR!$C$2+YEAR!$C$3-1)&amp;"       :="))</f>
        <v>0</v>
      </c>
      <c r="Y607">
        <f>IF(X607&lt;1.1,X607,IF(X607&lt;YEAR!$C$2+YEAR!$C$3-2,X607+1,(YEAR!$C$2+YEAR!$C$3-1)&amp;"       :="))</f>
        <v>0</v>
      </c>
      <c r="Z607">
        <f>IF(Y607&lt;1.1,Y607,IF(Y607&lt;YEAR!$C$2+YEAR!$C$3-2,Y607+1,(YEAR!$C$2+YEAR!$C$3-1)&amp;"       :="))</f>
        <v>0</v>
      </c>
      <c r="AA607">
        <f>IF(Z607&lt;1.1,Z607,IF(Z607&lt;YEAR!$C$2+YEAR!$C$3-2,Z607+1,(YEAR!$C$2+YEAR!$C$3-1)&amp;"       :="))</f>
        <v>0</v>
      </c>
      <c r="AB607">
        <f>IF(AA607&lt;1.1,AA607,IF(AA607&lt;YEAR!$C$2+YEAR!$C$3-2,AA607+1,(YEAR!$C$2+YEAR!$C$3-1)&amp;"       :="))</f>
        <v>0</v>
      </c>
      <c r="AC607">
        <f>IF(AB607&lt;1.1,AB607,IF(AB607&lt;YEAR!$C$2+YEAR!$C$3-2,AB607+1,(YEAR!$C$2+YEAR!$C$3-1)&amp;"       :="))</f>
        <v>0</v>
      </c>
      <c r="AD607">
        <f>IF(AC607&lt;1.1,AC607,IF(AC607&lt;YEAR!$C$2+YEAR!$C$3-2,AC607+1,(YEAR!$C$2+YEAR!$C$3-1)&amp;"       :="))</f>
        <v>0</v>
      </c>
      <c r="AE607">
        <f>IF(AD607&lt;1.1,AD607,IF(AD607&lt;YEAR!$C$2+YEAR!$C$3-2,AD607+1,(YEAR!$C$2+YEAR!$C$3-1)&amp;"       :="))</f>
        <v>0</v>
      </c>
      <c r="AF607">
        <f>IF(AE607&lt;1.1,AE607,IF(AE607&lt;YEAR!$C$2+YEAR!$C$3-2,AE607+1,(YEAR!$C$2+YEAR!$C$3-1)&amp;"       :="))</f>
        <v>0</v>
      </c>
      <c r="AG607">
        <f>IF(AF607&lt;1.1,AF607,IF(AF607&lt;YEAR!$C$2+YEAR!$C$3-2,AF607+1,(YEAR!$C$2+YEAR!$C$3-1)&amp;"       :="))</f>
        <v>0</v>
      </c>
      <c r="AH607">
        <f>IF(AG607&lt;1.1,AG607,IF(AG607&lt;YEAR!$C$2+YEAR!$C$3-2,AG607+1,(YEAR!$C$2+YEAR!$C$3-1)&amp;"       :="))</f>
        <v>0</v>
      </c>
      <c r="AI607">
        <f>IF(AH607&lt;1.1,AH607,IF(AH607&lt;YEAR!$C$2+YEAR!$C$3-2,AH607+1,(YEAR!$C$2+YEAR!$C$3-1)&amp;"       :="))</f>
        <v>0</v>
      </c>
      <c r="AJ607">
        <f>IF(AI607&lt;1.1,AI607,IF(AI607&lt;YEAR!$C$2+YEAR!$C$3-2,AI607+1,(YEAR!$C$2+YEAR!$C$3-1)&amp;"       :="))</f>
        <v>0</v>
      </c>
    </row>
    <row r="608" spans="1:36">
      <c r="A608">
        <f t="shared" ca="1" si="46"/>
        <v>15</v>
      </c>
      <c r="B608" t="s">
        <v>51</v>
      </c>
      <c r="C608" t="str">
        <f ca="1">IF(D608="",OFFSET(AvailabilityFactor!A$1,A608,0),C607)</f>
        <v>D2SOPC1354</v>
      </c>
      <c r="D608" t="str" cm="1">
        <f t="array" aca="1" ref="D608" ca="1">IF(D607="",TS_DRC!$P$5,OFFSET(TS_DRC!P$5,RIGHT(D607,2),0,TRUE))</f>
        <v>TS30</v>
      </c>
      <c r="E608" t="str">
        <f t="shared" ca="1" si="47"/>
        <v>TS30</v>
      </c>
      <c r="F608">
        <f>'[5]PV profile'!$AD38</f>
        <v>0</v>
      </c>
      <c r="G608">
        <f>IF(F608&lt;1.1,F608,IF(F608&lt;YEAR!$C$2+YEAR!$C$3-2,F608+1,(YEAR!$C$2+YEAR!$C$3-1)&amp;"       :="))</f>
        <v>0</v>
      </c>
      <c r="H608">
        <f>IF(G608&lt;1.1,G608,IF(G608&lt;YEAR!$C$2+YEAR!$C$3-2,G608+1,(YEAR!$C$2+YEAR!$C$3-1)&amp;"       :="))</f>
        <v>0</v>
      </c>
      <c r="I608">
        <f>IF(H608&lt;1.1,H608,IF(H608&lt;YEAR!$C$2+YEAR!$C$3-2,H608+1,(YEAR!$C$2+YEAR!$C$3-1)&amp;"       :="))</f>
        <v>0</v>
      </c>
      <c r="J608">
        <f>IF(I608&lt;1.1,I608,IF(I608&lt;YEAR!$C$2+YEAR!$C$3-2,I608+1,(YEAR!$C$2+YEAR!$C$3-1)&amp;"       :="))</f>
        <v>0</v>
      </c>
      <c r="K608">
        <f>IF(J608&lt;1.1,J608,IF(J608&lt;YEAR!$C$2+YEAR!$C$3-2,J608+1,(YEAR!$C$2+YEAR!$C$3-1)&amp;"       :="))</f>
        <v>0</v>
      </c>
      <c r="L608">
        <f>IF(K608&lt;1.1,K608,IF(K608&lt;YEAR!$C$2+YEAR!$C$3-2,K608+1,(YEAR!$C$2+YEAR!$C$3-1)&amp;"       :="))</f>
        <v>0</v>
      </c>
      <c r="M608">
        <f>IF(L608&lt;1.1,L608,IF(L608&lt;YEAR!$C$2+YEAR!$C$3-2,L608+1,(YEAR!$C$2+YEAR!$C$3-1)&amp;"       :="))</f>
        <v>0</v>
      </c>
      <c r="N608">
        <f>IF(M608&lt;1.1,M608,IF(M608&lt;YEAR!$C$2+YEAR!$C$3-2,M608+1,(YEAR!$C$2+YEAR!$C$3-1)&amp;"       :="))</f>
        <v>0</v>
      </c>
      <c r="O608">
        <f>IF(N608&lt;1.1,N608,IF(N608&lt;YEAR!$C$2+YEAR!$C$3-2,N608+1,(YEAR!$C$2+YEAR!$C$3-1)&amp;"       :="))</f>
        <v>0</v>
      </c>
      <c r="P608">
        <f>IF(O608&lt;1.1,O608,IF(O608&lt;YEAR!$C$2+YEAR!$C$3-2,O608+1,(YEAR!$C$2+YEAR!$C$3-1)&amp;"       :="))</f>
        <v>0</v>
      </c>
      <c r="Q608">
        <f>IF(P608&lt;1.1,P608,IF(P608&lt;YEAR!$C$2+YEAR!$C$3-2,P608+1,(YEAR!$C$2+YEAR!$C$3-1)&amp;"       :="))</f>
        <v>0</v>
      </c>
      <c r="R608">
        <f>IF(Q608&lt;1.1,Q608,IF(Q608&lt;YEAR!$C$2+YEAR!$C$3-2,Q608+1,(YEAR!$C$2+YEAR!$C$3-1)&amp;"       :="))</f>
        <v>0</v>
      </c>
      <c r="S608">
        <f>IF(R608&lt;1.1,R608,IF(R608&lt;YEAR!$C$2+YEAR!$C$3-2,R608+1,(YEAR!$C$2+YEAR!$C$3-1)&amp;"       :="))</f>
        <v>0</v>
      </c>
      <c r="T608">
        <f>IF(S608&lt;1.1,S608,IF(S608&lt;YEAR!$C$2+YEAR!$C$3-2,S608+1,(YEAR!$C$2+YEAR!$C$3-1)&amp;"       :="))</f>
        <v>0</v>
      </c>
      <c r="U608">
        <f>IF(T608&lt;1.1,T608,IF(T608&lt;YEAR!$C$2+YEAR!$C$3-2,T608+1,(YEAR!$C$2+YEAR!$C$3-1)&amp;"       :="))</f>
        <v>0</v>
      </c>
      <c r="V608">
        <f>IF(U608&lt;1.1,U608,IF(U608&lt;YEAR!$C$2+YEAR!$C$3-2,U608+1,(YEAR!$C$2+YEAR!$C$3-1)&amp;"       :="))</f>
        <v>0</v>
      </c>
      <c r="W608">
        <f>IF(V608&lt;1.1,V608,IF(V608&lt;YEAR!$C$2+YEAR!$C$3-2,V608+1,(YEAR!$C$2+YEAR!$C$3-1)&amp;"       :="))</f>
        <v>0</v>
      </c>
      <c r="X608">
        <f>IF(W608&lt;1.1,W608,IF(W608&lt;YEAR!$C$2+YEAR!$C$3-2,W608+1,(YEAR!$C$2+YEAR!$C$3-1)&amp;"       :="))</f>
        <v>0</v>
      </c>
      <c r="Y608">
        <f>IF(X608&lt;1.1,X608,IF(X608&lt;YEAR!$C$2+YEAR!$C$3-2,X608+1,(YEAR!$C$2+YEAR!$C$3-1)&amp;"       :="))</f>
        <v>0</v>
      </c>
      <c r="Z608">
        <f>IF(Y608&lt;1.1,Y608,IF(Y608&lt;YEAR!$C$2+YEAR!$C$3-2,Y608+1,(YEAR!$C$2+YEAR!$C$3-1)&amp;"       :="))</f>
        <v>0</v>
      </c>
      <c r="AA608">
        <f>IF(Z608&lt;1.1,Z608,IF(Z608&lt;YEAR!$C$2+YEAR!$C$3-2,Z608+1,(YEAR!$C$2+YEAR!$C$3-1)&amp;"       :="))</f>
        <v>0</v>
      </c>
      <c r="AB608">
        <f>IF(AA608&lt;1.1,AA608,IF(AA608&lt;YEAR!$C$2+YEAR!$C$3-2,AA608+1,(YEAR!$C$2+YEAR!$C$3-1)&amp;"       :="))</f>
        <v>0</v>
      </c>
      <c r="AC608">
        <f>IF(AB608&lt;1.1,AB608,IF(AB608&lt;YEAR!$C$2+YEAR!$C$3-2,AB608+1,(YEAR!$C$2+YEAR!$C$3-1)&amp;"       :="))</f>
        <v>0</v>
      </c>
      <c r="AD608">
        <f>IF(AC608&lt;1.1,AC608,IF(AC608&lt;YEAR!$C$2+YEAR!$C$3-2,AC608+1,(YEAR!$C$2+YEAR!$C$3-1)&amp;"       :="))</f>
        <v>0</v>
      </c>
      <c r="AE608">
        <f>IF(AD608&lt;1.1,AD608,IF(AD608&lt;YEAR!$C$2+YEAR!$C$3-2,AD608+1,(YEAR!$C$2+YEAR!$C$3-1)&amp;"       :="))</f>
        <v>0</v>
      </c>
      <c r="AF608">
        <f>IF(AE608&lt;1.1,AE608,IF(AE608&lt;YEAR!$C$2+YEAR!$C$3-2,AE608+1,(YEAR!$C$2+YEAR!$C$3-1)&amp;"       :="))</f>
        <v>0</v>
      </c>
      <c r="AG608">
        <f>IF(AF608&lt;1.1,AF608,IF(AF608&lt;YEAR!$C$2+YEAR!$C$3-2,AF608+1,(YEAR!$C$2+YEAR!$C$3-1)&amp;"       :="))</f>
        <v>0</v>
      </c>
      <c r="AH608">
        <f>IF(AG608&lt;1.1,AG608,IF(AG608&lt;YEAR!$C$2+YEAR!$C$3-2,AG608+1,(YEAR!$C$2+YEAR!$C$3-1)&amp;"       :="))</f>
        <v>0</v>
      </c>
      <c r="AI608">
        <f>IF(AH608&lt;1.1,AH608,IF(AH608&lt;YEAR!$C$2+YEAR!$C$3-2,AH608+1,(YEAR!$C$2+YEAR!$C$3-1)&amp;"       :="))</f>
        <v>0</v>
      </c>
      <c r="AJ608">
        <f>IF(AI608&lt;1.1,AI608,IF(AI608&lt;YEAR!$C$2+YEAR!$C$3-2,AI608+1,(YEAR!$C$2+YEAR!$C$3-1)&amp;"       :="))</f>
        <v>0</v>
      </c>
    </row>
    <row r="609" spans="1:36">
      <c r="A609">
        <f t="shared" ca="1" si="46"/>
        <v>15</v>
      </c>
      <c r="B609" t="s">
        <v>51</v>
      </c>
      <c r="C609" t="str">
        <f ca="1">IF(D609="",OFFSET(AvailabilityFactor!A$1,A609,0),C608)</f>
        <v>D2SOPC1354</v>
      </c>
      <c r="D609" t="str" cm="1">
        <f t="array" aca="1" ref="D609" ca="1">IF(D608="",TS_DRC!$P$5,OFFSET(TS_DRC!P$5,RIGHT(D608,2),0,TRUE))</f>
        <v>TS31</v>
      </c>
      <c r="E609" t="str">
        <f t="shared" ca="1" si="47"/>
        <v>TS31</v>
      </c>
      <c r="F609">
        <f>'[5]PV profile'!$AD39</f>
        <v>2.2100000000000002E-3</v>
      </c>
      <c r="G609">
        <f>IF(F609&lt;1.1,F609,IF(F609&lt;YEAR!$C$2+YEAR!$C$3-2,F609+1,(YEAR!$C$2+YEAR!$C$3-1)&amp;"       :="))</f>
        <v>2.2100000000000002E-3</v>
      </c>
      <c r="H609">
        <f>IF(G609&lt;1.1,G609,IF(G609&lt;YEAR!$C$2+YEAR!$C$3-2,G609+1,(YEAR!$C$2+YEAR!$C$3-1)&amp;"       :="))</f>
        <v>2.2100000000000002E-3</v>
      </c>
      <c r="I609">
        <f>IF(H609&lt;1.1,H609,IF(H609&lt;YEAR!$C$2+YEAR!$C$3-2,H609+1,(YEAR!$C$2+YEAR!$C$3-1)&amp;"       :="))</f>
        <v>2.2100000000000002E-3</v>
      </c>
      <c r="J609">
        <f>IF(I609&lt;1.1,I609,IF(I609&lt;YEAR!$C$2+YEAR!$C$3-2,I609+1,(YEAR!$C$2+YEAR!$C$3-1)&amp;"       :="))</f>
        <v>2.2100000000000002E-3</v>
      </c>
      <c r="K609">
        <f>IF(J609&lt;1.1,J609,IF(J609&lt;YEAR!$C$2+YEAR!$C$3-2,J609+1,(YEAR!$C$2+YEAR!$C$3-1)&amp;"       :="))</f>
        <v>2.2100000000000002E-3</v>
      </c>
      <c r="L609">
        <f>IF(K609&lt;1.1,K609,IF(K609&lt;YEAR!$C$2+YEAR!$C$3-2,K609+1,(YEAR!$C$2+YEAR!$C$3-1)&amp;"       :="))</f>
        <v>2.2100000000000002E-3</v>
      </c>
      <c r="M609">
        <f>IF(L609&lt;1.1,L609,IF(L609&lt;YEAR!$C$2+YEAR!$C$3-2,L609+1,(YEAR!$C$2+YEAR!$C$3-1)&amp;"       :="))</f>
        <v>2.2100000000000002E-3</v>
      </c>
      <c r="N609">
        <f>IF(M609&lt;1.1,M609,IF(M609&lt;YEAR!$C$2+YEAR!$C$3-2,M609+1,(YEAR!$C$2+YEAR!$C$3-1)&amp;"       :="))</f>
        <v>2.2100000000000002E-3</v>
      </c>
      <c r="O609">
        <f>IF(N609&lt;1.1,N609,IF(N609&lt;YEAR!$C$2+YEAR!$C$3-2,N609+1,(YEAR!$C$2+YEAR!$C$3-1)&amp;"       :="))</f>
        <v>2.2100000000000002E-3</v>
      </c>
      <c r="P609">
        <f>IF(O609&lt;1.1,O609,IF(O609&lt;YEAR!$C$2+YEAR!$C$3-2,O609+1,(YEAR!$C$2+YEAR!$C$3-1)&amp;"       :="))</f>
        <v>2.2100000000000002E-3</v>
      </c>
      <c r="Q609">
        <f>IF(P609&lt;1.1,P609,IF(P609&lt;YEAR!$C$2+YEAR!$C$3-2,P609+1,(YEAR!$C$2+YEAR!$C$3-1)&amp;"       :="))</f>
        <v>2.2100000000000002E-3</v>
      </c>
      <c r="R609">
        <f>IF(Q609&lt;1.1,Q609,IF(Q609&lt;YEAR!$C$2+YEAR!$C$3-2,Q609+1,(YEAR!$C$2+YEAR!$C$3-1)&amp;"       :="))</f>
        <v>2.2100000000000002E-3</v>
      </c>
      <c r="S609">
        <f>IF(R609&lt;1.1,R609,IF(R609&lt;YEAR!$C$2+YEAR!$C$3-2,R609+1,(YEAR!$C$2+YEAR!$C$3-1)&amp;"       :="))</f>
        <v>2.2100000000000002E-3</v>
      </c>
      <c r="T609">
        <f>IF(S609&lt;1.1,S609,IF(S609&lt;YEAR!$C$2+YEAR!$C$3-2,S609+1,(YEAR!$C$2+YEAR!$C$3-1)&amp;"       :="))</f>
        <v>2.2100000000000002E-3</v>
      </c>
      <c r="U609">
        <f>IF(T609&lt;1.1,T609,IF(T609&lt;YEAR!$C$2+YEAR!$C$3-2,T609+1,(YEAR!$C$2+YEAR!$C$3-1)&amp;"       :="))</f>
        <v>2.2100000000000002E-3</v>
      </c>
      <c r="V609">
        <f>IF(U609&lt;1.1,U609,IF(U609&lt;YEAR!$C$2+YEAR!$C$3-2,U609+1,(YEAR!$C$2+YEAR!$C$3-1)&amp;"       :="))</f>
        <v>2.2100000000000002E-3</v>
      </c>
      <c r="W609">
        <f>IF(V609&lt;1.1,V609,IF(V609&lt;YEAR!$C$2+YEAR!$C$3-2,V609+1,(YEAR!$C$2+YEAR!$C$3-1)&amp;"       :="))</f>
        <v>2.2100000000000002E-3</v>
      </c>
      <c r="X609">
        <f>IF(W609&lt;1.1,W609,IF(W609&lt;YEAR!$C$2+YEAR!$C$3-2,W609+1,(YEAR!$C$2+YEAR!$C$3-1)&amp;"       :="))</f>
        <v>2.2100000000000002E-3</v>
      </c>
      <c r="Y609">
        <f>IF(X609&lt;1.1,X609,IF(X609&lt;YEAR!$C$2+YEAR!$C$3-2,X609+1,(YEAR!$C$2+YEAR!$C$3-1)&amp;"       :="))</f>
        <v>2.2100000000000002E-3</v>
      </c>
      <c r="Z609">
        <f>IF(Y609&lt;1.1,Y609,IF(Y609&lt;YEAR!$C$2+YEAR!$C$3-2,Y609+1,(YEAR!$C$2+YEAR!$C$3-1)&amp;"       :="))</f>
        <v>2.2100000000000002E-3</v>
      </c>
      <c r="AA609">
        <f>IF(Z609&lt;1.1,Z609,IF(Z609&lt;YEAR!$C$2+YEAR!$C$3-2,Z609+1,(YEAR!$C$2+YEAR!$C$3-1)&amp;"       :="))</f>
        <v>2.2100000000000002E-3</v>
      </c>
      <c r="AB609">
        <f>IF(AA609&lt;1.1,AA609,IF(AA609&lt;YEAR!$C$2+YEAR!$C$3-2,AA609+1,(YEAR!$C$2+YEAR!$C$3-1)&amp;"       :="))</f>
        <v>2.2100000000000002E-3</v>
      </c>
      <c r="AC609">
        <f>IF(AB609&lt;1.1,AB609,IF(AB609&lt;YEAR!$C$2+YEAR!$C$3-2,AB609+1,(YEAR!$C$2+YEAR!$C$3-1)&amp;"       :="))</f>
        <v>2.2100000000000002E-3</v>
      </c>
      <c r="AD609">
        <f>IF(AC609&lt;1.1,AC609,IF(AC609&lt;YEAR!$C$2+YEAR!$C$3-2,AC609+1,(YEAR!$C$2+YEAR!$C$3-1)&amp;"       :="))</f>
        <v>2.2100000000000002E-3</v>
      </c>
      <c r="AE609">
        <f>IF(AD609&lt;1.1,AD609,IF(AD609&lt;YEAR!$C$2+YEAR!$C$3-2,AD609+1,(YEAR!$C$2+YEAR!$C$3-1)&amp;"       :="))</f>
        <v>2.2100000000000002E-3</v>
      </c>
      <c r="AF609">
        <f>IF(AE609&lt;1.1,AE609,IF(AE609&lt;YEAR!$C$2+YEAR!$C$3-2,AE609+1,(YEAR!$C$2+YEAR!$C$3-1)&amp;"       :="))</f>
        <v>2.2100000000000002E-3</v>
      </c>
      <c r="AG609">
        <f>IF(AF609&lt;1.1,AF609,IF(AF609&lt;YEAR!$C$2+YEAR!$C$3-2,AF609+1,(YEAR!$C$2+YEAR!$C$3-1)&amp;"       :="))</f>
        <v>2.2100000000000002E-3</v>
      </c>
      <c r="AH609">
        <f>IF(AG609&lt;1.1,AG609,IF(AG609&lt;YEAR!$C$2+YEAR!$C$3-2,AG609+1,(YEAR!$C$2+YEAR!$C$3-1)&amp;"       :="))</f>
        <v>2.2100000000000002E-3</v>
      </c>
      <c r="AI609">
        <f>IF(AH609&lt;1.1,AH609,IF(AH609&lt;YEAR!$C$2+YEAR!$C$3-2,AH609+1,(YEAR!$C$2+YEAR!$C$3-1)&amp;"       :="))</f>
        <v>2.2100000000000002E-3</v>
      </c>
      <c r="AJ609">
        <f>IF(AI609&lt;1.1,AI609,IF(AI609&lt;YEAR!$C$2+YEAR!$C$3-2,AI609+1,(YEAR!$C$2+YEAR!$C$3-1)&amp;"       :="))</f>
        <v>2.2100000000000002E-3</v>
      </c>
    </row>
    <row r="610" spans="1:36">
      <c r="A610">
        <f t="shared" ca="1" si="46"/>
        <v>15</v>
      </c>
      <c r="B610" t="s">
        <v>51</v>
      </c>
      <c r="C610" t="str">
        <f ca="1">IF(D610="",OFFSET(AvailabilityFactor!A$1,A610,0),C609)</f>
        <v>D2SOPC1354</v>
      </c>
      <c r="D610" t="str" cm="1">
        <f t="array" aca="1" ref="D610" ca="1">IF(D609="",TS_DRC!$P$5,OFFSET(TS_DRC!P$5,RIGHT(D609,2),0,TRUE))</f>
        <v>TS32</v>
      </c>
      <c r="E610" t="str">
        <f t="shared" ca="1" si="47"/>
        <v>TS32</v>
      </c>
      <c r="F610">
        <f>'[5]PV profile'!$AD40</f>
        <v>0.20252000000000001</v>
      </c>
      <c r="G610">
        <f>IF(F610&lt;1.1,F610,IF(F610&lt;YEAR!$C$2+YEAR!$C$3-2,F610+1,(YEAR!$C$2+YEAR!$C$3-1)&amp;"       :="))</f>
        <v>0.20252000000000001</v>
      </c>
      <c r="H610">
        <f>IF(G610&lt;1.1,G610,IF(G610&lt;YEAR!$C$2+YEAR!$C$3-2,G610+1,(YEAR!$C$2+YEAR!$C$3-1)&amp;"       :="))</f>
        <v>0.20252000000000001</v>
      </c>
      <c r="I610">
        <f>IF(H610&lt;1.1,H610,IF(H610&lt;YEAR!$C$2+YEAR!$C$3-2,H610+1,(YEAR!$C$2+YEAR!$C$3-1)&amp;"       :="))</f>
        <v>0.20252000000000001</v>
      </c>
      <c r="J610">
        <f>IF(I610&lt;1.1,I610,IF(I610&lt;YEAR!$C$2+YEAR!$C$3-2,I610+1,(YEAR!$C$2+YEAR!$C$3-1)&amp;"       :="))</f>
        <v>0.20252000000000001</v>
      </c>
      <c r="K610">
        <f>IF(J610&lt;1.1,J610,IF(J610&lt;YEAR!$C$2+YEAR!$C$3-2,J610+1,(YEAR!$C$2+YEAR!$C$3-1)&amp;"       :="))</f>
        <v>0.20252000000000001</v>
      </c>
      <c r="L610">
        <f>IF(K610&lt;1.1,K610,IF(K610&lt;YEAR!$C$2+YEAR!$C$3-2,K610+1,(YEAR!$C$2+YEAR!$C$3-1)&amp;"       :="))</f>
        <v>0.20252000000000001</v>
      </c>
      <c r="M610">
        <f>IF(L610&lt;1.1,L610,IF(L610&lt;YEAR!$C$2+YEAR!$C$3-2,L610+1,(YEAR!$C$2+YEAR!$C$3-1)&amp;"       :="))</f>
        <v>0.20252000000000001</v>
      </c>
      <c r="N610">
        <f>IF(M610&lt;1.1,M610,IF(M610&lt;YEAR!$C$2+YEAR!$C$3-2,M610+1,(YEAR!$C$2+YEAR!$C$3-1)&amp;"       :="))</f>
        <v>0.20252000000000001</v>
      </c>
      <c r="O610">
        <f>IF(N610&lt;1.1,N610,IF(N610&lt;YEAR!$C$2+YEAR!$C$3-2,N610+1,(YEAR!$C$2+YEAR!$C$3-1)&amp;"       :="))</f>
        <v>0.20252000000000001</v>
      </c>
      <c r="P610">
        <f>IF(O610&lt;1.1,O610,IF(O610&lt;YEAR!$C$2+YEAR!$C$3-2,O610+1,(YEAR!$C$2+YEAR!$C$3-1)&amp;"       :="))</f>
        <v>0.20252000000000001</v>
      </c>
      <c r="Q610">
        <f>IF(P610&lt;1.1,P610,IF(P610&lt;YEAR!$C$2+YEAR!$C$3-2,P610+1,(YEAR!$C$2+YEAR!$C$3-1)&amp;"       :="))</f>
        <v>0.20252000000000001</v>
      </c>
      <c r="R610">
        <f>IF(Q610&lt;1.1,Q610,IF(Q610&lt;YEAR!$C$2+YEAR!$C$3-2,Q610+1,(YEAR!$C$2+YEAR!$C$3-1)&amp;"       :="))</f>
        <v>0.20252000000000001</v>
      </c>
      <c r="S610">
        <f>IF(R610&lt;1.1,R610,IF(R610&lt;YEAR!$C$2+YEAR!$C$3-2,R610+1,(YEAR!$C$2+YEAR!$C$3-1)&amp;"       :="))</f>
        <v>0.20252000000000001</v>
      </c>
      <c r="T610">
        <f>IF(S610&lt;1.1,S610,IF(S610&lt;YEAR!$C$2+YEAR!$C$3-2,S610+1,(YEAR!$C$2+YEAR!$C$3-1)&amp;"       :="))</f>
        <v>0.20252000000000001</v>
      </c>
      <c r="U610">
        <f>IF(T610&lt;1.1,T610,IF(T610&lt;YEAR!$C$2+YEAR!$C$3-2,T610+1,(YEAR!$C$2+YEAR!$C$3-1)&amp;"       :="))</f>
        <v>0.20252000000000001</v>
      </c>
      <c r="V610">
        <f>IF(U610&lt;1.1,U610,IF(U610&lt;YEAR!$C$2+YEAR!$C$3-2,U610+1,(YEAR!$C$2+YEAR!$C$3-1)&amp;"       :="))</f>
        <v>0.20252000000000001</v>
      </c>
      <c r="W610">
        <f>IF(V610&lt;1.1,V610,IF(V610&lt;YEAR!$C$2+YEAR!$C$3-2,V610+1,(YEAR!$C$2+YEAR!$C$3-1)&amp;"       :="))</f>
        <v>0.20252000000000001</v>
      </c>
      <c r="X610">
        <f>IF(W610&lt;1.1,W610,IF(W610&lt;YEAR!$C$2+YEAR!$C$3-2,W610+1,(YEAR!$C$2+YEAR!$C$3-1)&amp;"       :="))</f>
        <v>0.20252000000000001</v>
      </c>
      <c r="Y610">
        <f>IF(X610&lt;1.1,X610,IF(X610&lt;YEAR!$C$2+YEAR!$C$3-2,X610+1,(YEAR!$C$2+YEAR!$C$3-1)&amp;"       :="))</f>
        <v>0.20252000000000001</v>
      </c>
      <c r="Z610">
        <f>IF(Y610&lt;1.1,Y610,IF(Y610&lt;YEAR!$C$2+YEAR!$C$3-2,Y610+1,(YEAR!$C$2+YEAR!$C$3-1)&amp;"       :="))</f>
        <v>0.20252000000000001</v>
      </c>
      <c r="AA610">
        <f>IF(Z610&lt;1.1,Z610,IF(Z610&lt;YEAR!$C$2+YEAR!$C$3-2,Z610+1,(YEAR!$C$2+YEAR!$C$3-1)&amp;"       :="))</f>
        <v>0.20252000000000001</v>
      </c>
      <c r="AB610">
        <f>IF(AA610&lt;1.1,AA610,IF(AA610&lt;YEAR!$C$2+YEAR!$C$3-2,AA610+1,(YEAR!$C$2+YEAR!$C$3-1)&amp;"       :="))</f>
        <v>0.20252000000000001</v>
      </c>
      <c r="AC610">
        <f>IF(AB610&lt;1.1,AB610,IF(AB610&lt;YEAR!$C$2+YEAR!$C$3-2,AB610+1,(YEAR!$C$2+YEAR!$C$3-1)&amp;"       :="))</f>
        <v>0.20252000000000001</v>
      </c>
      <c r="AD610">
        <f>IF(AC610&lt;1.1,AC610,IF(AC610&lt;YEAR!$C$2+YEAR!$C$3-2,AC610+1,(YEAR!$C$2+YEAR!$C$3-1)&amp;"       :="))</f>
        <v>0.20252000000000001</v>
      </c>
      <c r="AE610">
        <f>IF(AD610&lt;1.1,AD610,IF(AD610&lt;YEAR!$C$2+YEAR!$C$3-2,AD610+1,(YEAR!$C$2+YEAR!$C$3-1)&amp;"       :="))</f>
        <v>0.20252000000000001</v>
      </c>
      <c r="AF610">
        <f>IF(AE610&lt;1.1,AE610,IF(AE610&lt;YEAR!$C$2+YEAR!$C$3-2,AE610+1,(YEAR!$C$2+YEAR!$C$3-1)&amp;"       :="))</f>
        <v>0.20252000000000001</v>
      </c>
      <c r="AG610">
        <f>IF(AF610&lt;1.1,AF610,IF(AF610&lt;YEAR!$C$2+YEAR!$C$3-2,AF610+1,(YEAR!$C$2+YEAR!$C$3-1)&amp;"       :="))</f>
        <v>0.20252000000000001</v>
      </c>
      <c r="AH610">
        <f>IF(AG610&lt;1.1,AG610,IF(AG610&lt;YEAR!$C$2+YEAR!$C$3-2,AG610+1,(YEAR!$C$2+YEAR!$C$3-1)&amp;"       :="))</f>
        <v>0.20252000000000001</v>
      </c>
      <c r="AI610">
        <f>IF(AH610&lt;1.1,AH610,IF(AH610&lt;YEAR!$C$2+YEAR!$C$3-2,AH610+1,(YEAR!$C$2+YEAR!$C$3-1)&amp;"       :="))</f>
        <v>0.20252000000000001</v>
      </c>
      <c r="AJ610">
        <f>IF(AI610&lt;1.1,AI610,IF(AI610&lt;YEAR!$C$2+YEAR!$C$3-2,AI610+1,(YEAR!$C$2+YEAR!$C$3-1)&amp;"       :="))</f>
        <v>0.20252000000000001</v>
      </c>
    </row>
    <row r="611" spans="1:36">
      <c r="A611">
        <f t="shared" ca="1" si="46"/>
        <v>15</v>
      </c>
      <c r="B611" t="s">
        <v>51</v>
      </c>
      <c r="C611" t="str">
        <f ca="1">IF(D611="",OFFSET(AvailabilityFactor!A$1,A611,0),C610)</f>
        <v>D2SOPC1354</v>
      </c>
      <c r="D611" t="str" cm="1">
        <f t="array" aca="1" ref="D611" ca="1">IF(D610="",TS_DRC!$P$5,OFFSET(TS_DRC!P$5,RIGHT(D610,2),0,TRUE))</f>
        <v>TS33</v>
      </c>
      <c r="E611" t="str">
        <f t="shared" ca="1" si="47"/>
        <v>TS33</v>
      </c>
      <c r="F611">
        <f>'[5]PV profile'!$AD41</f>
        <v>0.50868999999999998</v>
      </c>
      <c r="G611">
        <f>IF(F611&lt;1.1,F611,IF(F611&lt;YEAR!$C$2+YEAR!$C$3-2,F611+1,(YEAR!$C$2+YEAR!$C$3-1)&amp;"       :="))</f>
        <v>0.50868999999999998</v>
      </c>
      <c r="H611">
        <f>IF(G611&lt;1.1,G611,IF(G611&lt;YEAR!$C$2+YEAR!$C$3-2,G611+1,(YEAR!$C$2+YEAR!$C$3-1)&amp;"       :="))</f>
        <v>0.50868999999999998</v>
      </c>
      <c r="I611">
        <f>IF(H611&lt;1.1,H611,IF(H611&lt;YEAR!$C$2+YEAR!$C$3-2,H611+1,(YEAR!$C$2+YEAR!$C$3-1)&amp;"       :="))</f>
        <v>0.50868999999999998</v>
      </c>
      <c r="J611">
        <f>IF(I611&lt;1.1,I611,IF(I611&lt;YEAR!$C$2+YEAR!$C$3-2,I611+1,(YEAR!$C$2+YEAR!$C$3-1)&amp;"       :="))</f>
        <v>0.50868999999999998</v>
      </c>
      <c r="K611">
        <f>IF(J611&lt;1.1,J611,IF(J611&lt;YEAR!$C$2+YEAR!$C$3-2,J611+1,(YEAR!$C$2+YEAR!$C$3-1)&amp;"       :="))</f>
        <v>0.50868999999999998</v>
      </c>
      <c r="L611">
        <f>IF(K611&lt;1.1,K611,IF(K611&lt;YEAR!$C$2+YEAR!$C$3-2,K611+1,(YEAR!$C$2+YEAR!$C$3-1)&amp;"       :="))</f>
        <v>0.50868999999999998</v>
      </c>
      <c r="M611">
        <f>IF(L611&lt;1.1,L611,IF(L611&lt;YEAR!$C$2+YEAR!$C$3-2,L611+1,(YEAR!$C$2+YEAR!$C$3-1)&amp;"       :="))</f>
        <v>0.50868999999999998</v>
      </c>
      <c r="N611">
        <f>IF(M611&lt;1.1,M611,IF(M611&lt;YEAR!$C$2+YEAR!$C$3-2,M611+1,(YEAR!$C$2+YEAR!$C$3-1)&amp;"       :="))</f>
        <v>0.50868999999999998</v>
      </c>
      <c r="O611">
        <f>IF(N611&lt;1.1,N611,IF(N611&lt;YEAR!$C$2+YEAR!$C$3-2,N611+1,(YEAR!$C$2+YEAR!$C$3-1)&amp;"       :="))</f>
        <v>0.50868999999999998</v>
      </c>
      <c r="P611">
        <f>IF(O611&lt;1.1,O611,IF(O611&lt;YEAR!$C$2+YEAR!$C$3-2,O611+1,(YEAR!$C$2+YEAR!$C$3-1)&amp;"       :="))</f>
        <v>0.50868999999999998</v>
      </c>
      <c r="Q611">
        <f>IF(P611&lt;1.1,P611,IF(P611&lt;YEAR!$C$2+YEAR!$C$3-2,P611+1,(YEAR!$C$2+YEAR!$C$3-1)&amp;"       :="))</f>
        <v>0.50868999999999998</v>
      </c>
      <c r="R611">
        <f>IF(Q611&lt;1.1,Q611,IF(Q611&lt;YEAR!$C$2+YEAR!$C$3-2,Q611+1,(YEAR!$C$2+YEAR!$C$3-1)&amp;"       :="))</f>
        <v>0.50868999999999998</v>
      </c>
      <c r="S611">
        <f>IF(R611&lt;1.1,R611,IF(R611&lt;YEAR!$C$2+YEAR!$C$3-2,R611+1,(YEAR!$C$2+YEAR!$C$3-1)&amp;"       :="))</f>
        <v>0.50868999999999998</v>
      </c>
      <c r="T611">
        <f>IF(S611&lt;1.1,S611,IF(S611&lt;YEAR!$C$2+YEAR!$C$3-2,S611+1,(YEAR!$C$2+YEAR!$C$3-1)&amp;"       :="))</f>
        <v>0.50868999999999998</v>
      </c>
      <c r="U611">
        <f>IF(T611&lt;1.1,T611,IF(T611&lt;YEAR!$C$2+YEAR!$C$3-2,T611+1,(YEAR!$C$2+YEAR!$C$3-1)&amp;"       :="))</f>
        <v>0.50868999999999998</v>
      </c>
      <c r="V611">
        <f>IF(U611&lt;1.1,U611,IF(U611&lt;YEAR!$C$2+YEAR!$C$3-2,U611+1,(YEAR!$C$2+YEAR!$C$3-1)&amp;"       :="))</f>
        <v>0.50868999999999998</v>
      </c>
      <c r="W611">
        <f>IF(V611&lt;1.1,V611,IF(V611&lt;YEAR!$C$2+YEAR!$C$3-2,V611+1,(YEAR!$C$2+YEAR!$C$3-1)&amp;"       :="))</f>
        <v>0.50868999999999998</v>
      </c>
      <c r="X611">
        <f>IF(W611&lt;1.1,W611,IF(W611&lt;YEAR!$C$2+YEAR!$C$3-2,W611+1,(YEAR!$C$2+YEAR!$C$3-1)&amp;"       :="))</f>
        <v>0.50868999999999998</v>
      </c>
      <c r="Y611">
        <f>IF(X611&lt;1.1,X611,IF(X611&lt;YEAR!$C$2+YEAR!$C$3-2,X611+1,(YEAR!$C$2+YEAR!$C$3-1)&amp;"       :="))</f>
        <v>0.50868999999999998</v>
      </c>
      <c r="Z611">
        <f>IF(Y611&lt;1.1,Y611,IF(Y611&lt;YEAR!$C$2+YEAR!$C$3-2,Y611+1,(YEAR!$C$2+YEAR!$C$3-1)&amp;"       :="))</f>
        <v>0.50868999999999998</v>
      </c>
      <c r="AA611">
        <f>IF(Z611&lt;1.1,Z611,IF(Z611&lt;YEAR!$C$2+YEAR!$C$3-2,Z611+1,(YEAR!$C$2+YEAR!$C$3-1)&amp;"       :="))</f>
        <v>0.50868999999999998</v>
      </c>
      <c r="AB611">
        <f>IF(AA611&lt;1.1,AA611,IF(AA611&lt;YEAR!$C$2+YEAR!$C$3-2,AA611+1,(YEAR!$C$2+YEAR!$C$3-1)&amp;"       :="))</f>
        <v>0.50868999999999998</v>
      </c>
      <c r="AC611">
        <f>IF(AB611&lt;1.1,AB611,IF(AB611&lt;YEAR!$C$2+YEAR!$C$3-2,AB611+1,(YEAR!$C$2+YEAR!$C$3-1)&amp;"       :="))</f>
        <v>0.50868999999999998</v>
      </c>
      <c r="AD611">
        <f>IF(AC611&lt;1.1,AC611,IF(AC611&lt;YEAR!$C$2+YEAR!$C$3-2,AC611+1,(YEAR!$C$2+YEAR!$C$3-1)&amp;"       :="))</f>
        <v>0.50868999999999998</v>
      </c>
      <c r="AE611">
        <f>IF(AD611&lt;1.1,AD611,IF(AD611&lt;YEAR!$C$2+YEAR!$C$3-2,AD611+1,(YEAR!$C$2+YEAR!$C$3-1)&amp;"       :="))</f>
        <v>0.50868999999999998</v>
      </c>
      <c r="AF611">
        <f>IF(AE611&lt;1.1,AE611,IF(AE611&lt;YEAR!$C$2+YEAR!$C$3-2,AE611+1,(YEAR!$C$2+YEAR!$C$3-1)&amp;"       :="))</f>
        <v>0.50868999999999998</v>
      </c>
      <c r="AG611">
        <f>IF(AF611&lt;1.1,AF611,IF(AF611&lt;YEAR!$C$2+YEAR!$C$3-2,AF611+1,(YEAR!$C$2+YEAR!$C$3-1)&amp;"       :="))</f>
        <v>0.50868999999999998</v>
      </c>
      <c r="AH611">
        <f>IF(AG611&lt;1.1,AG611,IF(AG611&lt;YEAR!$C$2+YEAR!$C$3-2,AG611+1,(YEAR!$C$2+YEAR!$C$3-1)&amp;"       :="))</f>
        <v>0.50868999999999998</v>
      </c>
      <c r="AI611">
        <f>IF(AH611&lt;1.1,AH611,IF(AH611&lt;YEAR!$C$2+YEAR!$C$3-2,AH611+1,(YEAR!$C$2+YEAR!$C$3-1)&amp;"       :="))</f>
        <v>0.50868999999999998</v>
      </c>
      <c r="AJ611">
        <f>IF(AI611&lt;1.1,AI611,IF(AI611&lt;YEAR!$C$2+YEAR!$C$3-2,AI611+1,(YEAR!$C$2+YEAR!$C$3-1)&amp;"       :="))</f>
        <v>0.50868999999999998</v>
      </c>
    </row>
    <row r="612" spans="1:36">
      <c r="A612">
        <f t="shared" ca="1" si="46"/>
        <v>15</v>
      </c>
      <c r="B612" t="s">
        <v>51</v>
      </c>
      <c r="C612" t="str">
        <f ca="1">IF(D612="",OFFSET(AvailabilityFactor!A$1,A612,0),C611)</f>
        <v>D2SOPC1354</v>
      </c>
      <c r="D612" t="str" cm="1">
        <f t="array" aca="1" ref="D612" ca="1">IF(D611="",TS_DRC!$P$5,OFFSET(TS_DRC!P$5,RIGHT(D611,2),0,TRUE))</f>
        <v>TS34</v>
      </c>
      <c r="E612" t="str">
        <f t="shared" ca="1" si="47"/>
        <v>TS34</v>
      </c>
      <c r="F612">
        <f>'[5]PV profile'!$AD42</f>
        <v>0.67293999999999998</v>
      </c>
      <c r="G612">
        <f>IF(F612&lt;1.1,F612,IF(F612&lt;YEAR!$C$2+YEAR!$C$3-2,F612+1,(YEAR!$C$2+YEAR!$C$3-1)&amp;"       :="))</f>
        <v>0.67293999999999998</v>
      </c>
      <c r="H612">
        <f>IF(G612&lt;1.1,G612,IF(G612&lt;YEAR!$C$2+YEAR!$C$3-2,G612+1,(YEAR!$C$2+YEAR!$C$3-1)&amp;"       :="))</f>
        <v>0.67293999999999998</v>
      </c>
      <c r="I612">
        <f>IF(H612&lt;1.1,H612,IF(H612&lt;YEAR!$C$2+YEAR!$C$3-2,H612+1,(YEAR!$C$2+YEAR!$C$3-1)&amp;"       :="))</f>
        <v>0.67293999999999998</v>
      </c>
      <c r="J612">
        <f>IF(I612&lt;1.1,I612,IF(I612&lt;YEAR!$C$2+YEAR!$C$3-2,I612+1,(YEAR!$C$2+YEAR!$C$3-1)&amp;"       :="))</f>
        <v>0.67293999999999998</v>
      </c>
      <c r="K612">
        <f>IF(J612&lt;1.1,J612,IF(J612&lt;YEAR!$C$2+YEAR!$C$3-2,J612+1,(YEAR!$C$2+YEAR!$C$3-1)&amp;"       :="))</f>
        <v>0.67293999999999998</v>
      </c>
      <c r="L612">
        <f>IF(K612&lt;1.1,K612,IF(K612&lt;YEAR!$C$2+YEAR!$C$3-2,K612+1,(YEAR!$C$2+YEAR!$C$3-1)&amp;"       :="))</f>
        <v>0.67293999999999998</v>
      </c>
      <c r="M612">
        <f>IF(L612&lt;1.1,L612,IF(L612&lt;YEAR!$C$2+YEAR!$C$3-2,L612+1,(YEAR!$C$2+YEAR!$C$3-1)&amp;"       :="))</f>
        <v>0.67293999999999998</v>
      </c>
      <c r="N612">
        <f>IF(M612&lt;1.1,M612,IF(M612&lt;YEAR!$C$2+YEAR!$C$3-2,M612+1,(YEAR!$C$2+YEAR!$C$3-1)&amp;"       :="))</f>
        <v>0.67293999999999998</v>
      </c>
      <c r="O612">
        <f>IF(N612&lt;1.1,N612,IF(N612&lt;YEAR!$C$2+YEAR!$C$3-2,N612+1,(YEAR!$C$2+YEAR!$C$3-1)&amp;"       :="))</f>
        <v>0.67293999999999998</v>
      </c>
      <c r="P612">
        <f>IF(O612&lt;1.1,O612,IF(O612&lt;YEAR!$C$2+YEAR!$C$3-2,O612+1,(YEAR!$C$2+YEAR!$C$3-1)&amp;"       :="))</f>
        <v>0.67293999999999998</v>
      </c>
      <c r="Q612">
        <f>IF(P612&lt;1.1,P612,IF(P612&lt;YEAR!$C$2+YEAR!$C$3-2,P612+1,(YEAR!$C$2+YEAR!$C$3-1)&amp;"       :="))</f>
        <v>0.67293999999999998</v>
      </c>
      <c r="R612">
        <f>IF(Q612&lt;1.1,Q612,IF(Q612&lt;YEAR!$C$2+YEAR!$C$3-2,Q612+1,(YEAR!$C$2+YEAR!$C$3-1)&amp;"       :="))</f>
        <v>0.67293999999999998</v>
      </c>
      <c r="S612">
        <f>IF(R612&lt;1.1,R612,IF(R612&lt;YEAR!$C$2+YEAR!$C$3-2,R612+1,(YEAR!$C$2+YEAR!$C$3-1)&amp;"       :="))</f>
        <v>0.67293999999999998</v>
      </c>
      <c r="T612">
        <f>IF(S612&lt;1.1,S612,IF(S612&lt;YEAR!$C$2+YEAR!$C$3-2,S612+1,(YEAR!$C$2+YEAR!$C$3-1)&amp;"       :="))</f>
        <v>0.67293999999999998</v>
      </c>
      <c r="U612">
        <f>IF(T612&lt;1.1,T612,IF(T612&lt;YEAR!$C$2+YEAR!$C$3-2,T612+1,(YEAR!$C$2+YEAR!$C$3-1)&amp;"       :="))</f>
        <v>0.67293999999999998</v>
      </c>
      <c r="V612">
        <f>IF(U612&lt;1.1,U612,IF(U612&lt;YEAR!$C$2+YEAR!$C$3-2,U612+1,(YEAR!$C$2+YEAR!$C$3-1)&amp;"       :="))</f>
        <v>0.67293999999999998</v>
      </c>
      <c r="W612">
        <f>IF(V612&lt;1.1,V612,IF(V612&lt;YEAR!$C$2+YEAR!$C$3-2,V612+1,(YEAR!$C$2+YEAR!$C$3-1)&amp;"       :="))</f>
        <v>0.67293999999999998</v>
      </c>
      <c r="X612">
        <f>IF(W612&lt;1.1,W612,IF(W612&lt;YEAR!$C$2+YEAR!$C$3-2,W612+1,(YEAR!$C$2+YEAR!$C$3-1)&amp;"       :="))</f>
        <v>0.67293999999999998</v>
      </c>
      <c r="Y612">
        <f>IF(X612&lt;1.1,X612,IF(X612&lt;YEAR!$C$2+YEAR!$C$3-2,X612+1,(YEAR!$C$2+YEAR!$C$3-1)&amp;"       :="))</f>
        <v>0.67293999999999998</v>
      </c>
      <c r="Z612">
        <f>IF(Y612&lt;1.1,Y612,IF(Y612&lt;YEAR!$C$2+YEAR!$C$3-2,Y612+1,(YEAR!$C$2+YEAR!$C$3-1)&amp;"       :="))</f>
        <v>0.67293999999999998</v>
      </c>
      <c r="AA612">
        <f>IF(Z612&lt;1.1,Z612,IF(Z612&lt;YEAR!$C$2+YEAR!$C$3-2,Z612+1,(YEAR!$C$2+YEAR!$C$3-1)&amp;"       :="))</f>
        <v>0.67293999999999998</v>
      </c>
      <c r="AB612">
        <f>IF(AA612&lt;1.1,AA612,IF(AA612&lt;YEAR!$C$2+YEAR!$C$3-2,AA612+1,(YEAR!$C$2+YEAR!$C$3-1)&amp;"       :="))</f>
        <v>0.67293999999999998</v>
      </c>
      <c r="AC612">
        <f>IF(AB612&lt;1.1,AB612,IF(AB612&lt;YEAR!$C$2+YEAR!$C$3-2,AB612+1,(YEAR!$C$2+YEAR!$C$3-1)&amp;"       :="))</f>
        <v>0.67293999999999998</v>
      </c>
      <c r="AD612">
        <f>IF(AC612&lt;1.1,AC612,IF(AC612&lt;YEAR!$C$2+YEAR!$C$3-2,AC612+1,(YEAR!$C$2+YEAR!$C$3-1)&amp;"       :="))</f>
        <v>0.67293999999999998</v>
      </c>
      <c r="AE612">
        <f>IF(AD612&lt;1.1,AD612,IF(AD612&lt;YEAR!$C$2+YEAR!$C$3-2,AD612+1,(YEAR!$C$2+YEAR!$C$3-1)&amp;"       :="))</f>
        <v>0.67293999999999998</v>
      </c>
      <c r="AF612">
        <f>IF(AE612&lt;1.1,AE612,IF(AE612&lt;YEAR!$C$2+YEAR!$C$3-2,AE612+1,(YEAR!$C$2+YEAR!$C$3-1)&amp;"       :="))</f>
        <v>0.67293999999999998</v>
      </c>
      <c r="AG612">
        <f>IF(AF612&lt;1.1,AF612,IF(AF612&lt;YEAR!$C$2+YEAR!$C$3-2,AF612+1,(YEAR!$C$2+YEAR!$C$3-1)&amp;"       :="))</f>
        <v>0.67293999999999998</v>
      </c>
      <c r="AH612">
        <f>IF(AG612&lt;1.1,AG612,IF(AG612&lt;YEAR!$C$2+YEAR!$C$3-2,AG612+1,(YEAR!$C$2+YEAR!$C$3-1)&amp;"       :="))</f>
        <v>0.67293999999999998</v>
      </c>
      <c r="AI612">
        <f>IF(AH612&lt;1.1,AH612,IF(AH612&lt;YEAR!$C$2+YEAR!$C$3-2,AH612+1,(YEAR!$C$2+YEAR!$C$3-1)&amp;"       :="))</f>
        <v>0.67293999999999998</v>
      </c>
      <c r="AJ612">
        <f>IF(AI612&lt;1.1,AI612,IF(AI612&lt;YEAR!$C$2+YEAR!$C$3-2,AI612+1,(YEAR!$C$2+YEAR!$C$3-1)&amp;"       :="))</f>
        <v>0.67293999999999998</v>
      </c>
    </row>
    <row r="613" spans="1:36">
      <c r="A613">
        <f t="shared" ca="1" si="46"/>
        <v>15</v>
      </c>
      <c r="B613" t="s">
        <v>51</v>
      </c>
      <c r="C613" t="str">
        <f ca="1">IF(D613="",OFFSET(AvailabilityFactor!A$1,A613,0),C612)</f>
        <v>D2SOPC1354</v>
      </c>
      <c r="D613" t="str" cm="1">
        <f t="array" aca="1" ref="D613" ca="1">IF(D612="",TS_DRC!$P$5,OFFSET(TS_DRC!P$5,RIGHT(D612,2),0,TRUE))</f>
        <v>TS35</v>
      </c>
      <c r="E613" t="str">
        <f t="shared" ca="1" si="47"/>
        <v>TS35</v>
      </c>
      <c r="F613">
        <f>'[5]PV profile'!$AD43</f>
        <v>0.64658000000000004</v>
      </c>
      <c r="G613">
        <f>IF(F613&lt;1.1,F613,IF(F613&lt;YEAR!$C$2+YEAR!$C$3-2,F613+1,(YEAR!$C$2+YEAR!$C$3-1)&amp;"       :="))</f>
        <v>0.64658000000000004</v>
      </c>
      <c r="H613">
        <f>IF(G613&lt;1.1,G613,IF(G613&lt;YEAR!$C$2+YEAR!$C$3-2,G613+1,(YEAR!$C$2+YEAR!$C$3-1)&amp;"       :="))</f>
        <v>0.64658000000000004</v>
      </c>
      <c r="I613">
        <f>IF(H613&lt;1.1,H613,IF(H613&lt;YEAR!$C$2+YEAR!$C$3-2,H613+1,(YEAR!$C$2+YEAR!$C$3-1)&amp;"       :="))</f>
        <v>0.64658000000000004</v>
      </c>
      <c r="J613">
        <f>IF(I613&lt;1.1,I613,IF(I613&lt;YEAR!$C$2+YEAR!$C$3-2,I613+1,(YEAR!$C$2+YEAR!$C$3-1)&amp;"       :="))</f>
        <v>0.64658000000000004</v>
      </c>
      <c r="K613">
        <f>IF(J613&lt;1.1,J613,IF(J613&lt;YEAR!$C$2+YEAR!$C$3-2,J613+1,(YEAR!$C$2+YEAR!$C$3-1)&amp;"       :="))</f>
        <v>0.64658000000000004</v>
      </c>
      <c r="L613">
        <f>IF(K613&lt;1.1,K613,IF(K613&lt;YEAR!$C$2+YEAR!$C$3-2,K613+1,(YEAR!$C$2+YEAR!$C$3-1)&amp;"       :="))</f>
        <v>0.64658000000000004</v>
      </c>
      <c r="M613">
        <f>IF(L613&lt;1.1,L613,IF(L613&lt;YEAR!$C$2+YEAR!$C$3-2,L613+1,(YEAR!$C$2+YEAR!$C$3-1)&amp;"       :="))</f>
        <v>0.64658000000000004</v>
      </c>
      <c r="N613">
        <f>IF(M613&lt;1.1,M613,IF(M613&lt;YEAR!$C$2+YEAR!$C$3-2,M613+1,(YEAR!$C$2+YEAR!$C$3-1)&amp;"       :="))</f>
        <v>0.64658000000000004</v>
      </c>
      <c r="O613">
        <f>IF(N613&lt;1.1,N613,IF(N613&lt;YEAR!$C$2+YEAR!$C$3-2,N613+1,(YEAR!$C$2+YEAR!$C$3-1)&amp;"       :="))</f>
        <v>0.64658000000000004</v>
      </c>
      <c r="P613">
        <f>IF(O613&lt;1.1,O613,IF(O613&lt;YEAR!$C$2+YEAR!$C$3-2,O613+1,(YEAR!$C$2+YEAR!$C$3-1)&amp;"       :="))</f>
        <v>0.64658000000000004</v>
      </c>
      <c r="Q613">
        <f>IF(P613&lt;1.1,P613,IF(P613&lt;YEAR!$C$2+YEAR!$C$3-2,P613+1,(YEAR!$C$2+YEAR!$C$3-1)&amp;"       :="))</f>
        <v>0.64658000000000004</v>
      </c>
      <c r="R613">
        <f>IF(Q613&lt;1.1,Q613,IF(Q613&lt;YEAR!$C$2+YEAR!$C$3-2,Q613+1,(YEAR!$C$2+YEAR!$C$3-1)&amp;"       :="))</f>
        <v>0.64658000000000004</v>
      </c>
      <c r="S613">
        <f>IF(R613&lt;1.1,R613,IF(R613&lt;YEAR!$C$2+YEAR!$C$3-2,R613+1,(YEAR!$C$2+YEAR!$C$3-1)&amp;"       :="))</f>
        <v>0.64658000000000004</v>
      </c>
      <c r="T613">
        <f>IF(S613&lt;1.1,S613,IF(S613&lt;YEAR!$C$2+YEAR!$C$3-2,S613+1,(YEAR!$C$2+YEAR!$C$3-1)&amp;"       :="))</f>
        <v>0.64658000000000004</v>
      </c>
      <c r="U613">
        <f>IF(T613&lt;1.1,T613,IF(T613&lt;YEAR!$C$2+YEAR!$C$3-2,T613+1,(YEAR!$C$2+YEAR!$C$3-1)&amp;"       :="))</f>
        <v>0.64658000000000004</v>
      </c>
      <c r="V613">
        <f>IF(U613&lt;1.1,U613,IF(U613&lt;YEAR!$C$2+YEAR!$C$3-2,U613+1,(YEAR!$C$2+YEAR!$C$3-1)&amp;"       :="))</f>
        <v>0.64658000000000004</v>
      </c>
      <c r="W613">
        <f>IF(V613&lt;1.1,V613,IF(V613&lt;YEAR!$C$2+YEAR!$C$3-2,V613+1,(YEAR!$C$2+YEAR!$C$3-1)&amp;"       :="))</f>
        <v>0.64658000000000004</v>
      </c>
      <c r="X613">
        <f>IF(W613&lt;1.1,W613,IF(W613&lt;YEAR!$C$2+YEAR!$C$3-2,W613+1,(YEAR!$C$2+YEAR!$C$3-1)&amp;"       :="))</f>
        <v>0.64658000000000004</v>
      </c>
      <c r="Y613">
        <f>IF(X613&lt;1.1,X613,IF(X613&lt;YEAR!$C$2+YEAR!$C$3-2,X613+1,(YEAR!$C$2+YEAR!$C$3-1)&amp;"       :="))</f>
        <v>0.64658000000000004</v>
      </c>
      <c r="Z613">
        <f>IF(Y613&lt;1.1,Y613,IF(Y613&lt;YEAR!$C$2+YEAR!$C$3-2,Y613+1,(YEAR!$C$2+YEAR!$C$3-1)&amp;"       :="))</f>
        <v>0.64658000000000004</v>
      </c>
      <c r="AA613">
        <f>IF(Z613&lt;1.1,Z613,IF(Z613&lt;YEAR!$C$2+YEAR!$C$3-2,Z613+1,(YEAR!$C$2+YEAR!$C$3-1)&amp;"       :="))</f>
        <v>0.64658000000000004</v>
      </c>
      <c r="AB613">
        <f>IF(AA613&lt;1.1,AA613,IF(AA613&lt;YEAR!$C$2+YEAR!$C$3-2,AA613+1,(YEAR!$C$2+YEAR!$C$3-1)&amp;"       :="))</f>
        <v>0.64658000000000004</v>
      </c>
      <c r="AC613">
        <f>IF(AB613&lt;1.1,AB613,IF(AB613&lt;YEAR!$C$2+YEAR!$C$3-2,AB613+1,(YEAR!$C$2+YEAR!$C$3-1)&amp;"       :="))</f>
        <v>0.64658000000000004</v>
      </c>
      <c r="AD613">
        <f>IF(AC613&lt;1.1,AC613,IF(AC613&lt;YEAR!$C$2+YEAR!$C$3-2,AC613+1,(YEAR!$C$2+YEAR!$C$3-1)&amp;"       :="))</f>
        <v>0.64658000000000004</v>
      </c>
      <c r="AE613">
        <f>IF(AD613&lt;1.1,AD613,IF(AD613&lt;YEAR!$C$2+YEAR!$C$3-2,AD613+1,(YEAR!$C$2+YEAR!$C$3-1)&amp;"       :="))</f>
        <v>0.64658000000000004</v>
      </c>
      <c r="AF613">
        <f>IF(AE613&lt;1.1,AE613,IF(AE613&lt;YEAR!$C$2+YEAR!$C$3-2,AE613+1,(YEAR!$C$2+YEAR!$C$3-1)&amp;"       :="))</f>
        <v>0.64658000000000004</v>
      </c>
      <c r="AG613">
        <f>IF(AF613&lt;1.1,AF613,IF(AF613&lt;YEAR!$C$2+YEAR!$C$3-2,AF613+1,(YEAR!$C$2+YEAR!$C$3-1)&amp;"       :="))</f>
        <v>0.64658000000000004</v>
      </c>
      <c r="AH613">
        <f>IF(AG613&lt;1.1,AG613,IF(AG613&lt;YEAR!$C$2+YEAR!$C$3-2,AG613+1,(YEAR!$C$2+YEAR!$C$3-1)&amp;"       :="))</f>
        <v>0.64658000000000004</v>
      </c>
      <c r="AI613">
        <f>IF(AH613&lt;1.1,AH613,IF(AH613&lt;YEAR!$C$2+YEAR!$C$3-2,AH613+1,(YEAR!$C$2+YEAR!$C$3-1)&amp;"       :="))</f>
        <v>0.64658000000000004</v>
      </c>
      <c r="AJ613">
        <f>IF(AI613&lt;1.1,AI613,IF(AI613&lt;YEAR!$C$2+YEAR!$C$3-2,AI613+1,(YEAR!$C$2+YEAR!$C$3-1)&amp;"       :="))</f>
        <v>0.64658000000000004</v>
      </c>
    </row>
    <row r="614" spans="1:36">
      <c r="A614">
        <f t="shared" ca="1" si="46"/>
        <v>15</v>
      </c>
      <c r="B614" t="s">
        <v>51</v>
      </c>
      <c r="C614" t="str">
        <f ca="1">IF(D614="",OFFSET(AvailabilityFactor!A$1,A614,0),C613)</f>
        <v>D2SOPC1354</v>
      </c>
      <c r="D614" t="str" cm="1">
        <f t="array" aca="1" ref="D614" ca="1">IF(D613="",TS_DRC!$P$5,OFFSET(TS_DRC!P$5,RIGHT(D613,2),0,TRUE))</f>
        <v>TS36</v>
      </c>
      <c r="E614" t="str">
        <f t="shared" ca="1" si="47"/>
        <v>TS36</v>
      </c>
      <c r="F614">
        <f>'[5]PV profile'!$AD44</f>
        <v>0.48261999999999999</v>
      </c>
      <c r="G614">
        <f>IF(F614&lt;1.1,F614,IF(F614&lt;YEAR!$C$2+YEAR!$C$3-2,F614+1,(YEAR!$C$2+YEAR!$C$3-1)&amp;"       :="))</f>
        <v>0.48261999999999999</v>
      </c>
      <c r="H614">
        <f>IF(G614&lt;1.1,G614,IF(G614&lt;YEAR!$C$2+YEAR!$C$3-2,G614+1,(YEAR!$C$2+YEAR!$C$3-1)&amp;"       :="))</f>
        <v>0.48261999999999999</v>
      </c>
      <c r="I614">
        <f>IF(H614&lt;1.1,H614,IF(H614&lt;YEAR!$C$2+YEAR!$C$3-2,H614+1,(YEAR!$C$2+YEAR!$C$3-1)&amp;"       :="))</f>
        <v>0.48261999999999999</v>
      </c>
      <c r="J614">
        <f>IF(I614&lt;1.1,I614,IF(I614&lt;YEAR!$C$2+YEAR!$C$3-2,I614+1,(YEAR!$C$2+YEAR!$C$3-1)&amp;"       :="))</f>
        <v>0.48261999999999999</v>
      </c>
      <c r="K614">
        <f>IF(J614&lt;1.1,J614,IF(J614&lt;YEAR!$C$2+YEAR!$C$3-2,J614+1,(YEAR!$C$2+YEAR!$C$3-1)&amp;"       :="))</f>
        <v>0.48261999999999999</v>
      </c>
      <c r="L614">
        <f>IF(K614&lt;1.1,K614,IF(K614&lt;YEAR!$C$2+YEAR!$C$3-2,K614+1,(YEAR!$C$2+YEAR!$C$3-1)&amp;"       :="))</f>
        <v>0.48261999999999999</v>
      </c>
      <c r="M614">
        <f>IF(L614&lt;1.1,L614,IF(L614&lt;YEAR!$C$2+YEAR!$C$3-2,L614+1,(YEAR!$C$2+YEAR!$C$3-1)&amp;"       :="))</f>
        <v>0.48261999999999999</v>
      </c>
      <c r="N614">
        <f>IF(M614&lt;1.1,M614,IF(M614&lt;YEAR!$C$2+YEAR!$C$3-2,M614+1,(YEAR!$C$2+YEAR!$C$3-1)&amp;"       :="))</f>
        <v>0.48261999999999999</v>
      </c>
      <c r="O614">
        <f>IF(N614&lt;1.1,N614,IF(N614&lt;YEAR!$C$2+YEAR!$C$3-2,N614+1,(YEAR!$C$2+YEAR!$C$3-1)&amp;"       :="))</f>
        <v>0.48261999999999999</v>
      </c>
      <c r="P614">
        <f>IF(O614&lt;1.1,O614,IF(O614&lt;YEAR!$C$2+YEAR!$C$3-2,O614+1,(YEAR!$C$2+YEAR!$C$3-1)&amp;"       :="))</f>
        <v>0.48261999999999999</v>
      </c>
      <c r="Q614">
        <f>IF(P614&lt;1.1,P614,IF(P614&lt;YEAR!$C$2+YEAR!$C$3-2,P614+1,(YEAR!$C$2+YEAR!$C$3-1)&amp;"       :="))</f>
        <v>0.48261999999999999</v>
      </c>
      <c r="R614">
        <f>IF(Q614&lt;1.1,Q614,IF(Q614&lt;YEAR!$C$2+YEAR!$C$3-2,Q614+1,(YEAR!$C$2+YEAR!$C$3-1)&amp;"       :="))</f>
        <v>0.48261999999999999</v>
      </c>
      <c r="S614">
        <f>IF(R614&lt;1.1,R614,IF(R614&lt;YEAR!$C$2+YEAR!$C$3-2,R614+1,(YEAR!$C$2+YEAR!$C$3-1)&amp;"       :="))</f>
        <v>0.48261999999999999</v>
      </c>
      <c r="T614">
        <f>IF(S614&lt;1.1,S614,IF(S614&lt;YEAR!$C$2+YEAR!$C$3-2,S614+1,(YEAR!$C$2+YEAR!$C$3-1)&amp;"       :="))</f>
        <v>0.48261999999999999</v>
      </c>
      <c r="U614">
        <f>IF(T614&lt;1.1,T614,IF(T614&lt;YEAR!$C$2+YEAR!$C$3-2,T614+1,(YEAR!$C$2+YEAR!$C$3-1)&amp;"       :="))</f>
        <v>0.48261999999999999</v>
      </c>
      <c r="V614">
        <f>IF(U614&lt;1.1,U614,IF(U614&lt;YEAR!$C$2+YEAR!$C$3-2,U614+1,(YEAR!$C$2+YEAR!$C$3-1)&amp;"       :="))</f>
        <v>0.48261999999999999</v>
      </c>
      <c r="W614">
        <f>IF(V614&lt;1.1,V614,IF(V614&lt;YEAR!$C$2+YEAR!$C$3-2,V614+1,(YEAR!$C$2+YEAR!$C$3-1)&amp;"       :="))</f>
        <v>0.48261999999999999</v>
      </c>
      <c r="X614">
        <f>IF(W614&lt;1.1,W614,IF(W614&lt;YEAR!$C$2+YEAR!$C$3-2,W614+1,(YEAR!$C$2+YEAR!$C$3-1)&amp;"       :="))</f>
        <v>0.48261999999999999</v>
      </c>
      <c r="Y614">
        <f>IF(X614&lt;1.1,X614,IF(X614&lt;YEAR!$C$2+YEAR!$C$3-2,X614+1,(YEAR!$C$2+YEAR!$C$3-1)&amp;"       :="))</f>
        <v>0.48261999999999999</v>
      </c>
      <c r="Z614">
        <f>IF(Y614&lt;1.1,Y614,IF(Y614&lt;YEAR!$C$2+YEAR!$C$3-2,Y614+1,(YEAR!$C$2+YEAR!$C$3-1)&amp;"       :="))</f>
        <v>0.48261999999999999</v>
      </c>
      <c r="AA614">
        <f>IF(Z614&lt;1.1,Z614,IF(Z614&lt;YEAR!$C$2+YEAR!$C$3-2,Z614+1,(YEAR!$C$2+YEAR!$C$3-1)&amp;"       :="))</f>
        <v>0.48261999999999999</v>
      </c>
      <c r="AB614">
        <f>IF(AA614&lt;1.1,AA614,IF(AA614&lt;YEAR!$C$2+YEAR!$C$3-2,AA614+1,(YEAR!$C$2+YEAR!$C$3-1)&amp;"       :="))</f>
        <v>0.48261999999999999</v>
      </c>
      <c r="AC614">
        <f>IF(AB614&lt;1.1,AB614,IF(AB614&lt;YEAR!$C$2+YEAR!$C$3-2,AB614+1,(YEAR!$C$2+YEAR!$C$3-1)&amp;"       :="))</f>
        <v>0.48261999999999999</v>
      </c>
      <c r="AD614">
        <f>IF(AC614&lt;1.1,AC614,IF(AC614&lt;YEAR!$C$2+YEAR!$C$3-2,AC614+1,(YEAR!$C$2+YEAR!$C$3-1)&amp;"       :="))</f>
        <v>0.48261999999999999</v>
      </c>
      <c r="AE614">
        <f>IF(AD614&lt;1.1,AD614,IF(AD614&lt;YEAR!$C$2+YEAR!$C$3-2,AD614+1,(YEAR!$C$2+YEAR!$C$3-1)&amp;"       :="))</f>
        <v>0.48261999999999999</v>
      </c>
      <c r="AF614">
        <f>IF(AE614&lt;1.1,AE614,IF(AE614&lt;YEAR!$C$2+YEAR!$C$3-2,AE614+1,(YEAR!$C$2+YEAR!$C$3-1)&amp;"       :="))</f>
        <v>0.48261999999999999</v>
      </c>
      <c r="AG614">
        <f>IF(AF614&lt;1.1,AF614,IF(AF614&lt;YEAR!$C$2+YEAR!$C$3-2,AF614+1,(YEAR!$C$2+YEAR!$C$3-1)&amp;"       :="))</f>
        <v>0.48261999999999999</v>
      </c>
      <c r="AH614">
        <f>IF(AG614&lt;1.1,AG614,IF(AG614&lt;YEAR!$C$2+YEAR!$C$3-2,AG614+1,(YEAR!$C$2+YEAR!$C$3-1)&amp;"       :="))</f>
        <v>0.48261999999999999</v>
      </c>
      <c r="AI614">
        <f>IF(AH614&lt;1.1,AH614,IF(AH614&lt;YEAR!$C$2+YEAR!$C$3-2,AH614+1,(YEAR!$C$2+YEAR!$C$3-1)&amp;"       :="))</f>
        <v>0.48261999999999999</v>
      </c>
      <c r="AJ614">
        <f>IF(AI614&lt;1.1,AI614,IF(AI614&lt;YEAR!$C$2+YEAR!$C$3-2,AI614+1,(YEAR!$C$2+YEAR!$C$3-1)&amp;"       :="))</f>
        <v>0.48261999999999999</v>
      </c>
    </row>
    <row r="615" spans="1:36">
      <c r="A615">
        <f t="shared" ca="1" si="46"/>
        <v>15</v>
      </c>
      <c r="B615" t="s">
        <v>51</v>
      </c>
      <c r="C615" t="str">
        <f ca="1">IF(D615="",OFFSET(AvailabilityFactor!A$1,A615,0),C614)</f>
        <v>D2SOPC1354</v>
      </c>
      <c r="D615" t="str" cm="1">
        <f t="array" aca="1" ref="D615" ca="1">IF(D614="",TS_DRC!$P$5,OFFSET(TS_DRC!P$5,RIGHT(D614,2),0,TRUE))</f>
        <v>TS37</v>
      </c>
      <c r="E615" t="str">
        <f t="shared" ca="1" si="47"/>
        <v>TS37</v>
      </c>
      <c r="F615">
        <f>'[5]PV profile'!$AD45</f>
        <v>0.16877</v>
      </c>
      <c r="G615">
        <f>IF(F615&lt;1.1,F615,IF(F615&lt;YEAR!$C$2+YEAR!$C$3-2,F615+1,(YEAR!$C$2+YEAR!$C$3-1)&amp;"       :="))</f>
        <v>0.16877</v>
      </c>
      <c r="H615">
        <f>IF(G615&lt;1.1,G615,IF(G615&lt;YEAR!$C$2+YEAR!$C$3-2,G615+1,(YEAR!$C$2+YEAR!$C$3-1)&amp;"       :="))</f>
        <v>0.16877</v>
      </c>
      <c r="I615">
        <f>IF(H615&lt;1.1,H615,IF(H615&lt;YEAR!$C$2+YEAR!$C$3-2,H615+1,(YEAR!$C$2+YEAR!$C$3-1)&amp;"       :="))</f>
        <v>0.16877</v>
      </c>
      <c r="J615">
        <f>IF(I615&lt;1.1,I615,IF(I615&lt;YEAR!$C$2+YEAR!$C$3-2,I615+1,(YEAR!$C$2+YEAR!$C$3-1)&amp;"       :="))</f>
        <v>0.16877</v>
      </c>
      <c r="K615">
        <f>IF(J615&lt;1.1,J615,IF(J615&lt;YEAR!$C$2+YEAR!$C$3-2,J615+1,(YEAR!$C$2+YEAR!$C$3-1)&amp;"       :="))</f>
        <v>0.16877</v>
      </c>
      <c r="L615">
        <f>IF(K615&lt;1.1,K615,IF(K615&lt;YEAR!$C$2+YEAR!$C$3-2,K615+1,(YEAR!$C$2+YEAR!$C$3-1)&amp;"       :="))</f>
        <v>0.16877</v>
      </c>
      <c r="M615">
        <f>IF(L615&lt;1.1,L615,IF(L615&lt;YEAR!$C$2+YEAR!$C$3-2,L615+1,(YEAR!$C$2+YEAR!$C$3-1)&amp;"       :="))</f>
        <v>0.16877</v>
      </c>
      <c r="N615">
        <f>IF(M615&lt;1.1,M615,IF(M615&lt;YEAR!$C$2+YEAR!$C$3-2,M615+1,(YEAR!$C$2+YEAR!$C$3-1)&amp;"       :="))</f>
        <v>0.16877</v>
      </c>
      <c r="O615">
        <f>IF(N615&lt;1.1,N615,IF(N615&lt;YEAR!$C$2+YEAR!$C$3-2,N615+1,(YEAR!$C$2+YEAR!$C$3-1)&amp;"       :="))</f>
        <v>0.16877</v>
      </c>
      <c r="P615">
        <f>IF(O615&lt;1.1,O615,IF(O615&lt;YEAR!$C$2+YEAR!$C$3-2,O615+1,(YEAR!$C$2+YEAR!$C$3-1)&amp;"       :="))</f>
        <v>0.16877</v>
      </c>
      <c r="Q615">
        <f>IF(P615&lt;1.1,P615,IF(P615&lt;YEAR!$C$2+YEAR!$C$3-2,P615+1,(YEAR!$C$2+YEAR!$C$3-1)&amp;"       :="))</f>
        <v>0.16877</v>
      </c>
      <c r="R615">
        <f>IF(Q615&lt;1.1,Q615,IF(Q615&lt;YEAR!$C$2+YEAR!$C$3-2,Q615+1,(YEAR!$C$2+YEAR!$C$3-1)&amp;"       :="))</f>
        <v>0.16877</v>
      </c>
      <c r="S615">
        <f>IF(R615&lt;1.1,R615,IF(R615&lt;YEAR!$C$2+YEAR!$C$3-2,R615+1,(YEAR!$C$2+YEAR!$C$3-1)&amp;"       :="))</f>
        <v>0.16877</v>
      </c>
      <c r="T615">
        <f>IF(S615&lt;1.1,S615,IF(S615&lt;YEAR!$C$2+YEAR!$C$3-2,S615+1,(YEAR!$C$2+YEAR!$C$3-1)&amp;"       :="))</f>
        <v>0.16877</v>
      </c>
      <c r="U615">
        <f>IF(T615&lt;1.1,T615,IF(T615&lt;YEAR!$C$2+YEAR!$C$3-2,T615+1,(YEAR!$C$2+YEAR!$C$3-1)&amp;"       :="))</f>
        <v>0.16877</v>
      </c>
      <c r="V615">
        <f>IF(U615&lt;1.1,U615,IF(U615&lt;YEAR!$C$2+YEAR!$C$3-2,U615+1,(YEAR!$C$2+YEAR!$C$3-1)&amp;"       :="))</f>
        <v>0.16877</v>
      </c>
      <c r="W615">
        <f>IF(V615&lt;1.1,V615,IF(V615&lt;YEAR!$C$2+YEAR!$C$3-2,V615+1,(YEAR!$C$2+YEAR!$C$3-1)&amp;"       :="))</f>
        <v>0.16877</v>
      </c>
      <c r="X615">
        <f>IF(W615&lt;1.1,W615,IF(W615&lt;YEAR!$C$2+YEAR!$C$3-2,W615+1,(YEAR!$C$2+YEAR!$C$3-1)&amp;"       :="))</f>
        <v>0.16877</v>
      </c>
      <c r="Y615">
        <f>IF(X615&lt;1.1,X615,IF(X615&lt;YEAR!$C$2+YEAR!$C$3-2,X615+1,(YEAR!$C$2+YEAR!$C$3-1)&amp;"       :="))</f>
        <v>0.16877</v>
      </c>
      <c r="Z615">
        <f>IF(Y615&lt;1.1,Y615,IF(Y615&lt;YEAR!$C$2+YEAR!$C$3-2,Y615+1,(YEAR!$C$2+YEAR!$C$3-1)&amp;"       :="))</f>
        <v>0.16877</v>
      </c>
      <c r="AA615">
        <f>IF(Z615&lt;1.1,Z615,IF(Z615&lt;YEAR!$C$2+YEAR!$C$3-2,Z615+1,(YEAR!$C$2+YEAR!$C$3-1)&amp;"       :="))</f>
        <v>0.16877</v>
      </c>
      <c r="AB615">
        <f>IF(AA615&lt;1.1,AA615,IF(AA615&lt;YEAR!$C$2+YEAR!$C$3-2,AA615+1,(YEAR!$C$2+YEAR!$C$3-1)&amp;"       :="))</f>
        <v>0.16877</v>
      </c>
      <c r="AC615">
        <f>IF(AB615&lt;1.1,AB615,IF(AB615&lt;YEAR!$C$2+YEAR!$C$3-2,AB615+1,(YEAR!$C$2+YEAR!$C$3-1)&amp;"       :="))</f>
        <v>0.16877</v>
      </c>
      <c r="AD615">
        <f>IF(AC615&lt;1.1,AC615,IF(AC615&lt;YEAR!$C$2+YEAR!$C$3-2,AC615+1,(YEAR!$C$2+YEAR!$C$3-1)&amp;"       :="))</f>
        <v>0.16877</v>
      </c>
      <c r="AE615">
        <f>IF(AD615&lt;1.1,AD615,IF(AD615&lt;YEAR!$C$2+YEAR!$C$3-2,AD615+1,(YEAR!$C$2+YEAR!$C$3-1)&amp;"       :="))</f>
        <v>0.16877</v>
      </c>
      <c r="AF615">
        <f>IF(AE615&lt;1.1,AE615,IF(AE615&lt;YEAR!$C$2+YEAR!$C$3-2,AE615+1,(YEAR!$C$2+YEAR!$C$3-1)&amp;"       :="))</f>
        <v>0.16877</v>
      </c>
      <c r="AG615">
        <f>IF(AF615&lt;1.1,AF615,IF(AF615&lt;YEAR!$C$2+YEAR!$C$3-2,AF615+1,(YEAR!$C$2+YEAR!$C$3-1)&amp;"       :="))</f>
        <v>0.16877</v>
      </c>
      <c r="AH615">
        <f>IF(AG615&lt;1.1,AG615,IF(AG615&lt;YEAR!$C$2+YEAR!$C$3-2,AG615+1,(YEAR!$C$2+YEAR!$C$3-1)&amp;"       :="))</f>
        <v>0.16877</v>
      </c>
      <c r="AI615">
        <f>IF(AH615&lt;1.1,AH615,IF(AH615&lt;YEAR!$C$2+YEAR!$C$3-2,AH615+1,(YEAR!$C$2+YEAR!$C$3-1)&amp;"       :="))</f>
        <v>0.16877</v>
      </c>
      <c r="AJ615">
        <f>IF(AI615&lt;1.1,AI615,IF(AI615&lt;YEAR!$C$2+YEAR!$C$3-2,AI615+1,(YEAR!$C$2+YEAR!$C$3-1)&amp;"       :="))</f>
        <v>0.16877</v>
      </c>
    </row>
    <row r="616" spans="1:36">
      <c r="A616">
        <f t="shared" ca="1" si="46"/>
        <v>15</v>
      </c>
      <c r="B616" t="s">
        <v>51</v>
      </c>
      <c r="C616" t="str">
        <f ca="1">IF(D616="",OFFSET(AvailabilityFactor!A$1,A616,0),C615)</f>
        <v>D2SOPC1354</v>
      </c>
      <c r="D616" t="str" cm="1">
        <f t="array" aca="1" ref="D616" ca="1">IF(D615="",TS_DRC!$P$5,OFFSET(TS_DRC!P$5,RIGHT(D615,2),0,TRUE))</f>
        <v>TS38</v>
      </c>
      <c r="E616" t="str">
        <f t="shared" ca="1" si="47"/>
        <v>TS38</v>
      </c>
      <c r="F616">
        <f>'[5]PV profile'!$AD46</f>
        <v>6.2899999999999996E-3</v>
      </c>
      <c r="G616">
        <f>IF(F616&lt;1.1,F616,IF(F616&lt;YEAR!$C$2+YEAR!$C$3-2,F616+1,(YEAR!$C$2+YEAR!$C$3-1)&amp;"       :="))</f>
        <v>6.2899999999999996E-3</v>
      </c>
      <c r="H616">
        <f>IF(G616&lt;1.1,G616,IF(G616&lt;YEAR!$C$2+YEAR!$C$3-2,G616+1,(YEAR!$C$2+YEAR!$C$3-1)&amp;"       :="))</f>
        <v>6.2899999999999996E-3</v>
      </c>
      <c r="I616">
        <f>IF(H616&lt;1.1,H616,IF(H616&lt;YEAR!$C$2+YEAR!$C$3-2,H616+1,(YEAR!$C$2+YEAR!$C$3-1)&amp;"       :="))</f>
        <v>6.2899999999999996E-3</v>
      </c>
      <c r="J616">
        <f>IF(I616&lt;1.1,I616,IF(I616&lt;YEAR!$C$2+YEAR!$C$3-2,I616+1,(YEAR!$C$2+YEAR!$C$3-1)&amp;"       :="))</f>
        <v>6.2899999999999996E-3</v>
      </c>
      <c r="K616">
        <f>IF(J616&lt;1.1,J616,IF(J616&lt;YEAR!$C$2+YEAR!$C$3-2,J616+1,(YEAR!$C$2+YEAR!$C$3-1)&amp;"       :="))</f>
        <v>6.2899999999999996E-3</v>
      </c>
      <c r="L616">
        <f>IF(K616&lt;1.1,K616,IF(K616&lt;YEAR!$C$2+YEAR!$C$3-2,K616+1,(YEAR!$C$2+YEAR!$C$3-1)&amp;"       :="))</f>
        <v>6.2899999999999996E-3</v>
      </c>
      <c r="M616">
        <f>IF(L616&lt;1.1,L616,IF(L616&lt;YEAR!$C$2+YEAR!$C$3-2,L616+1,(YEAR!$C$2+YEAR!$C$3-1)&amp;"       :="))</f>
        <v>6.2899999999999996E-3</v>
      </c>
      <c r="N616">
        <f>IF(M616&lt;1.1,M616,IF(M616&lt;YEAR!$C$2+YEAR!$C$3-2,M616+1,(YEAR!$C$2+YEAR!$C$3-1)&amp;"       :="))</f>
        <v>6.2899999999999996E-3</v>
      </c>
      <c r="O616">
        <f>IF(N616&lt;1.1,N616,IF(N616&lt;YEAR!$C$2+YEAR!$C$3-2,N616+1,(YEAR!$C$2+YEAR!$C$3-1)&amp;"       :="))</f>
        <v>6.2899999999999996E-3</v>
      </c>
      <c r="P616">
        <f>IF(O616&lt;1.1,O616,IF(O616&lt;YEAR!$C$2+YEAR!$C$3-2,O616+1,(YEAR!$C$2+YEAR!$C$3-1)&amp;"       :="))</f>
        <v>6.2899999999999996E-3</v>
      </c>
      <c r="Q616">
        <f>IF(P616&lt;1.1,P616,IF(P616&lt;YEAR!$C$2+YEAR!$C$3-2,P616+1,(YEAR!$C$2+YEAR!$C$3-1)&amp;"       :="))</f>
        <v>6.2899999999999996E-3</v>
      </c>
      <c r="R616">
        <f>IF(Q616&lt;1.1,Q616,IF(Q616&lt;YEAR!$C$2+YEAR!$C$3-2,Q616+1,(YEAR!$C$2+YEAR!$C$3-1)&amp;"       :="))</f>
        <v>6.2899999999999996E-3</v>
      </c>
      <c r="S616">
        <f>IF(R616&lt;1.1,R616,IF(R616&lt;YEAR!$C$2+YEAR!$C$3-2,R616+1,(YEAR!$C$2+YEAR!$C$3-1)&amp;"       :="))</f>
        <v>6.2899999999999996E-3</v>
      </c>
      <c r="T616">
        <f>IF(S616&lt;1.1,S616,IF(S616&lt;YEAR!$C$2+YEAR!$C$3-2,S616+1,(YEAR!$C$2+YEAR!$C$3-1)&amp;"       :="))</f>
        <v>6.2899999999999996E-3</v>
      </c>
      <c r="U616">
        <f>IF(T616&lt;1.1,T616,IF(T616&lt;YEAR!$C$2+YEAR!$C$3-2,T616+1,(YEAR!$C$2+YEAR!$C$3-1)&amp;"       :="))</f>
        <v>6.2899999999999996E-3</v>
      </c>
      <c r="V616">
        <f>IF(U616&lt;1.1,U616,IF(U616&lt;YEAR!$C$2+YEAR!$C$3-2,U616+1,(YEAR!$C$2+YEAR!$C$3-1)&amp;"       :="))</f>
        <v>6.2899999999999996E-3</v>
      </c>
      <c r="W616">
        <f>IF(V616&lt;1.1,V616,IF(V616&lt;YEAR!$C$2+YEAR!$C$3-2,V616+1,(YEAR!$C$2+YEAR!$C$3-1)&amp;"       :="))</f>
        <v>6.2899999999999996E-3</v>
      </c>
      <c r="X616">
        <f>IF(W616&lt;1.1,W616,IF(W616&lt;YEAR!$C$2+YEAR!$C$3-2,W616+1,(YEAR!$C$2+YEAR!$C$3-1)&amp;"       :="))</f>
        <v>6.2899999999999996E-3</v>
      </c>
      <c r="Y616">
        <f>IF(X616&lt;1.1,X616,IF(X616&lt;YEAR!$C$2+YEAR!$C$3-2,X616+1,(YEAR!$C$2+YEAR!$C$3-1)&amp;"       :="))</f>
        <v>6.2899999999999996E-3</v>
      </c>
      <c r="Z616">
        <f>IF(Y616&lt;1.1,Y616,IF(Y616&lt;YEAR!$C$2+YEAR!$C$3-2,Y616+1,(YEAR!$C$2+YEAR!$C$3-1)&amp;"       :="))</f>
        <v>6.2899999999999996E-3</v>
      </c>
      <c r="AA616">
        <f>IF(Z616&lt;1.1,Z616,IF(Z616&lt;YEAR!$C$2+YEAR!$C$3-2,Z616+1,(YEAR!$C$2+YEAR!$C$3-1)&amp;"       :="))</f>
        <v>6.2899999999999996E-3</v>
      </c>
      <c r="AB616">
        <f>IF(AA616&lt;1.1,AA616,IF(AA616&lt;YEAR!$C$2+YEAR!$C$3-2,AA616+1,(YEAR!$C$2+YEAR!$C$3-1)&amp;"       :="))</f>
        <v>6.2899999999999996E-3</v>
      </c>
      <c r="AC616">
        <f>IF(AB616&lt;1.1,AB616,IF(AB616&lt;YEAR!$C$2+YEAR!$C$3-2,AB616+1,(YEAR!$C$2+YEAR!$C$3-1)&amp;"       :="))</f>
        <v>6.2899999999999996E-3</v>
      </c>
      <c r="AD616">
        <f>IF(AC616&lt;1.1,AC616,IF(AC616&lt;YEAR!$C$2+YEAR!$C$3-2,AC616+1,(YEAR!$C$2+YEAR!$C$3-1)&amp;"       :="))</f>
        <v>6.2899999999999996E-3</v>
      </c>
      <c r="AE616">
        <f>IF(AD616&lt;1.1,AD616,IF(AD616&lt;YEAR!$C$2+YEAR!$C$3-2,AD616+1,(YEAR!$C$2+YEAR!$C$3-1)&amp;"       :="))</f>
        <v>6.2899999999999996E-3</v>
      </c>
      <c r="AF616">
        <f>IF(AE616&lt;1.1,AE616,IF(AE616&lt;YEAR!$C$2+YEAR!$C$3-2,AE616+1,(YEAR!$C$2+YEAR!$C$3-1)&amp;"       :="))</f>
        <v>6.2899999999999996E-3</v>
      </c>
      <c r="AG616">
        <f>IF(AF616&lt;1.1,AF616,IF(AF616&lt;YEAR!$C$2+YEAR!$C$3-2,AF616+1,(YEAR!$C$2+YEAR!$C$3-1)&amp;"       :="))</f>
        <v>6.2899999999999996E-3</v>
      </c>
      <c r="AH616">
        <f>IF(AG616&lt;1.1,AG616,IF(AG616&lt;YEAR!$C$2+YEAR!$C$3-2,AG616+1,(YEAR!$C$2+YEAR!$C$3-1)&amp;"       :="))</f>
        <v>6.2899999999999996E-3</v>
      </c>
      <c r="AI616">
        <f>IF(AH616&lt;1.1,AH616,IF(AH616&lt;YEAR!$C$2+YEAR!$C$3-2,AH616+1,(YEAR!$C$2+YEAR!$C$3-1)&amp;"       :="))</f>
        <v>6.2899999999999996E-3</v>
      </c>
      <c r="AJ616">
        <f>IF(AI616&lt;1.1,AI616,IF(AI616&lt;YEAR!$C$2+YEAR!$C$3-2,AI616+1,(YEAR!$C$2+YEAR!$C$3-1)&amp;"       :="))</f>
        <v>6.2899999999999996E-3</v>
      </c>
    </row>
    <row r="617" spans="1:36">
      <c r="A617">
        <f t="shared" ca="1" si="46"/>
        <v>15</v>
      </c>
      <c r="B617" t="s">
        <v>51</v>
      </c>
      <c r="C617" t="str">
        <f ca="1">IF(D617="",OFFSET(AvailabilityFactor!A$1,A617,0),C616)</f>
        <v>D2SOPC1354</v>
      </c>
      <c r="D617" t="str" cm="1">
        <f t="array" aca="1" ref="D617" ca="1">IF(D616="",TS_DRC!$P$5,OFFSET(TS_DRC!P$5,RIGHT(D616,2),0,TRUE))</f>
        <v>TS39</v>
      </c>
      <c r="E617" t="str">
        <f t="shared" ca="1" si="47"/>
        <v>TS39</v>
      </c>
      <c r="F617">
        <f>'[5]PV profile'!$AD47</f>
        <v>0</v>
      </c>
      <c r="G617">
        <f>IF(F617&lt;1.1,F617,IF(F617&lt;YEAR!$C$2+YEAR!$C$3-2,F617+1,(YEAR!$C$2+YEAR!$C$3-1)&amp;"       :="))</f>
        <v>0</v>
      </c>
      <c r="H617">
        <f>IF(G617&lt;1.1,G617,IF(G617&lt;YEAR!$C$2+YEAR!$C$3-2,G617+1,(YEAR!$C$2+YEAR!$C$3-1)&amp;"       :="))</f>
        <v>0</v>
      </c>
      <c r="I617">
        <f>IF(H617&lt;1.1,H617,IF(H617&lt;YEAR!$C$2+YEAR!$C$3-2,H617+1,(YEAR!$C$2+YEAR!$C$3-1)&amp;"       :="))</f>
        <v>0</v>
      </c>
      <c r="J617">
        <f>IF(I617&lt;1.1,I617,IF(I617&lt;YEAR!$C$2+YEAR!$C$3-2,I617+1,(YEAR!$C$2+YEAR!$C$3-1)&amp;"       :="))</f>
        <v>0</v>
      </c>
      <c r="K617">
        <f>IF(J617&lt;1.1,J617,IF(J617&lt;YEAR!$C$2+YEAR!$C$3-2,J617+1,(YEAR!$C$2+YEAR!$C$3-1)&amp;"       :="))</f>
        <v>0</v>
      </c>
      <c r="L617">
        <f>IF(K617&lt;1.1,K617,IF(K617&lt;YEAR!$C$2+YEAR!$C$3-2,K617+1,(YEAR!$C$2+YEAR!$C$3-1)&amp;"       :="))</f>
        <v>0</v>
      </c>
      <c r="M617">
        <f>IF(L617&lt;1.1,L617,IF(L617&lt;YEAR!$C$2+YEAR!$C$3-2,L617+1,(YEAR!$C$2+YEAR!$C$3-1)&amp;"       :="))</f>
        <v>0</v>
      </c>
      <c r="N617">
        <f>IF(M617&lt;1.1,M617,IF(M617&lt;YEAR!$C$2+YEAR!$C$3-2,M617+1,(YEAR!$C$2+YEAR!$C$3-1)&amp;"       :="))</f>
        <v>0</v>
      </c>
      <c r="O617">
        <f>IF(N617&lt;1.1,N617,IF(N617&lt;YEAR!$C$2+YEAR!$C$3-2,N617+1,(YEAR!$C$2+YEAR!$C$3-1)&amp;"       :="))</f>
        <v>0</v>
      </c>
      <c r="P617">
        <f>IF(O617&lt;1.1,O617,IF(O617&lt;YEAR!$C$2+YEAR!$C$3-2,O617+1,(YEAR!$C$2+YEAR!$C$3-1)&amp;"       :="))</f>
        <v>0</v>
      </c>
      <c r="Q617">
        <f>IF(P617&lt;1.1,P617,IF(P617&lt;YEAR!$C$2+YEAR!$C$3-2,P617+1,(YEAR!$C$2+YEAR!$C$3-1)&amp;"       :="))</f>
        <v>0</v>
      </c>
      <c r="R617">
        <f>IF(Q617&lt;1.1,Q617,IF(Q617&lt;YEAR!$C$2+YEAR!$C$3-2,Q617+1,(YEAR!$C$2+YEAR!$C$3-1)&amp;"       :="))</f>
        <v>0</v>
      </c>
      <c r="S617">
        <f>IF(R617&lt;1.1,R617,IF(R617&lt;YEAR!$C$2+YEAR!$C$3-2,R617+1,(YEAR!$C$2+YEAR!$C$3-1)&amp;"       :="))</f>
        <v>0</v>
      </c>
      <c r="T617">
        <f>IF(S617&lt;1.1,S617,IF(S617&lt;YEAR!$C$2+YEAR!$C$3-2,S617+1,(YEAR!$C$2+YEAR!$C$3-1)&amp;"       :="))</f>
        <v>0</v>
      </c>
      <c r="U617">
        <f>IF(T617&lt;1.1,T617,IF(T617&lt;YEAR!$C$2+YEAR!$C$3-2,T617+1,(YEAR!$C$2+YEAR!$C$3-1)&amp;"       :="))</f>
        <v>0</v>
      </c>
      <c r="V617">
        <f>IF(U617&lt;1.1,U617,IF(U617&lt;YEAR!$C$2+YEAR!$C$3-2,U617+1,(YEAR!$C$2+YEAR!$C$3-1)&amp;"       :="))</f>
        <v>0</v>
      </c>
      <c r="W617">
        <f>IF(V617&lt;1.1,V617,IF(V617&lt;YEAR!$C$2+YEAR!$C$3-2,V617+1,(YEAR!$C$2+YEAR!$C$3-1)&amp;"       :="))</f>
        <v>0</v>
      </c>
      <c r="X617">
        <f>IF(W617&lt;1.1,W617,IF(W617&lt;YEAR!$C$2+YEAR!$C$3-2,W617+1,(YEAR!$C$2+YEAR!$C$3-1)&amp;"       :="))</f>
        <v>0</v>
      </c>
      <c r="Y617">
        <f>IF(X617&lt;1.1,X617,IF(X617&lt;YEAR!$C$2+YEAR!$C$3-2,X617+1,(YEAR!$C$2+YEAR!$C$3-1)&amp;"       :="))</f>
        <v>0</v>
      </c>
      <c r="Z617">
        <f>IF(Y617&lt;1.1,Y617,IF(Y617&lt;YEAR!$C$2+YEAR!$C$3-2,Y617+1,(YEAR!$C$2+YEAR!$C$3-1)&amp;"       :="))</f>
        <v>0</v>
      </c>
      <c r="AA617">
        <f>IF(Z617&lt;1.1,Z617,IF(Z617&lt;YEAR!$C$2+YEAR!$C$3-2,Z617+1,(YEAR!$C$2+YEAR!$C$3-1)&amp;"       :="))</f>
        <v>0</v>
      </c>
      <c r="AB617">
        <f>IF(AA617&lt;1.1,AA617,IF(AA617&lt;YEAR!$C$2+YEAR!$C$3-2,AA617+1,(YEAR!$C$2+YEAR!$C$3-1)&amp;"       :="))</f>
        <v>0</v>
      </c>
      <c r="AC617">
        <f>IF(AB617&lt;1.1,AB617,IF(AB617&lt;YEAR!$C$2+YEAR!$C$3-2,AB617+1,(YEAR!$C$2+YEAR!$C$3-1)&amp;"       :="))</f>
        <v>0</v>
      </c>
      <c r="AD617">
        <f>IF(AC617&lt;1.1,AC617,IF(AC617&lt;YEAR!$C$2+YEAR!$C$3-2,AC617+1,(YEAR!$C$2+YEAR!$C$3-1)&amp;"       :="))</f>
        <v>0</v>
      </c>
      <c r="AE617">
        <f>IF(AD617&lt;1.1,AD617,IF(AD617&lt;YEAR!$C$2+YEAR!$C$3-2,AD617+1,(YEAR!$C$2+YEAR!$C$3-1)&amp;"       :="))</f>
        <v>0</v>
      </c>
      <c r="AF617">
        <f>IF(AE617&lt;1.1,AE617,IF(AE617&lt;YEAR!$C$2+YEAR!$C$3-2,AE617+1,(YEAR!$C$2+YEAR!$C$3-1)&amp;"       :="))</f>
        <v>0</v>
      </c>
      <c r="AG617">
        <f>IF(AF617&lt;1.1,AF617,IF(AF617&lt;YEAR!$C$2+YEAR!$C$3-2,AF617+1,(YEAR!$C$2+YEAR!$C$3-1)&amp;"       :="))</f>
        <v>0</v>
      </c>
      <c r="AH617">
        <f>IF(AG617&lt;1.1,AG617,IF(AG617&lt;YEAR!$C$2+YEAR!$C$3-2,AG617+1,(YEAR!$C$2+YEAR!$C$3-1)&amp;"       :="))</f>
        <v>0</v>
      </c>
      <c r="AI617">
        <f>IF(AH617&lt;1.1,AH617,IF(AH617&lt;YEAR!$C$2+YEAR!$C$3-2,AH617+1,(YEAR!$C$2+YEAR!$C$3-1)&amp;"       :="))</f>
        <v>0</v>
      </c>
      <c r="AJ617">
        <f>IF(AI617&lt;1.1,AI617,IF(AI617&lt;YEAR!$C$2+YEAR!$C$3-2,AI617+1,(YEAR!$C$2+YEAR!$C$3-1)&amp;"       :="))</f>
        <v>0</v>
      </c>
    </row>
    <row r="618" spans="1:36">
      <c r="A618">
        <f t="shared" ca="1" si="46"/>
        <v>15</v>
      </c>
      <c r="B618" t="s">
        <v>51</v>
      </c>
      <c r="C618" t="str">
        <f ca="1">IF(D618="",OFFSET(AvailabilityFactor!A$1,A618,0),C617)</f>
        <v>D2SOPC1354</v>
      </c>
      <c r="D618" t="str" cm="1">
        <f t="array" aca="1" ref="D618" ca="1">IF(D617="",TS_DRC!$P$5,OFFSET(TS_DRC!P$5,RIGHT(D617,2),0,TRUE))</f>
        <v>TS40</v>
      </c>
      <c r="E618" t="str">
        <f t="shared" ca="1" si="47"/>
        <v>TS40</v>
      </c>
      <c r="F618">
        <f>'[5]PV profile'!$AD48</f>
        <v>0</v>
      </c>
      <c r="G618">
        <f>IF(F618&lt;1.1,F618,IF(F618&lt;YEAR!$C$2+YEAR!$C$3-2,F618+1,(YEAR!$C$2+YEAR!$C$3-1)&amp;"       :="))</f>
        <v>0</v>
      </c>
      <c r="H618">
        <f>IF(G618&lt;1.1,G618,IF(G618&lt;YEAR!$C$2+YEAR!$C$3-2,G618+1,(YEAR!$C$2+YEAR!$C$3-1)&amp;"       :="))</f>
        <v>0</v>
      </c>
      <c r="I618">
        <f>IF(H618&lt;1.1,H618,IF(H618&lt;YEAR!$C$2+YEAR!$C$3-2,H618+1,(YEAR!$C$2+YEAR!$C$3-1)&amp;"       :="))</f>
        <v>0</v>
      </c>
      <c r="J618">
        <f>IF(I618&lt;1.1,I618,IF(I618&lt;YEAR!$C$2+YEAR!$C$3-2,I618+1,(YEAR!$C$2+YEAR!$C$3-1)&amp;"       :="))</f>
        <v>0</v>
      </c>
      <c r="K618">
        <f>IF(J618&lt;1.1,J618,IF(J618&lt;YEAR!$C$2+YEAR!$C$3-2,J618+1,(YEAR!$C$2+YEAR!$C$3-1)&amp;"       :="))</f>
        <v>0</v>
      </c>
      <c r="L618">
        <f>IF(K618&lt;1.1,K618,IF(K618&lt;YEAR!$C$2+YEAR!$C$3-2,K618+1,(YEAR!$C$2+YEAR!$C$3-1)&amp;"       :="))</f>
        <v>0</v>
      </c>
      <c r="M618">
        <f>IF(L618&lt;1.1,L618,IF(L618&lt;YEAR!$C$2+YEAR!$C$3-2,L618+1,(YEAR!$C$2+YEAR!$C$3-1)&amp;"       :="))</f>
        <v>0</v>
      </c>
      <c r="N618">
        <f>IF(M618&lt;1.1,M618,IF(M618&lt;YEAR!$C$2+YEAR!$C$3-2,M618+1,(YEAR!$C$2+YEAR!$C$3-1)&amp;"       :="))</f>
        <v>0</v>
      </c>
      <c r="O618">
        <f>IF(N618&lt;1.1,N618,IF(N618&lt;YEAR!$C$2+YEAR!$C$3-2,N618+1,(YEAR!$C$2+YEAR!$C$3-1)&amp;"       :="))</f>
        <v>0</v>
      </c>
      <c r="P618">
        <f>IF(O618&lt;1.1,O618,IF(O618&lt;YEAR!$C$2+YEAR!$C$3-2,O618+1,(YEAR!$C$2+YEAR!$C$3-1)&amp;"       :="))</f>
        <v>0</v>
      </c>
      <c r="Q618">
        <f>IF(P618&lt;1.1,P618,IF(P618&lt;YEAR!$C$2+YEAR!$C$3-2,P618+1,(YEAR!$C$2+YEAR!$C$3-1)&amp;"       :="))</f>
        <v>0</v>
      </c>
      <c r="R618">
        <f>IF(Q618&lt;1.1,Q618,IF(Q618&lt;YEAR!$C$2+YEAR!$C$3-2,Q618+1,(YEAR!$C$2+YEAR!$C$3-1)&amp;"       :="))</f>
        <v>0</v>
      </c>
      <c r="S618">
        <f>IF(R618&lt;1.1,R618,IF(R618&lt;YEAR!$C$2+YEAR!$C$3-2,R618+1,(YEAR!$C$2+YEAR!$C$3-1)&amp;"       :="))</f>
        <v>0</v>
      </c>
      <c r="T618">
        <f>IF(S618&lt;1.1,S618,IF(S618&lt;YEAR!$C$2+YEAR!$C$3-2,S618+1,(YEAR!$C$2+YEAR!$C$3-1)&amp;"       :="))</f>
        <v>0</v>
      </c>
      <c r="U618">
        <f>IF(T618&lt;1.1,T618,IF(T618&lt;YEAR!$C$2+YEAR!$C$3-2,T618+1,(YEAR!$C$2+YEAR!$C$3-1)&amp;"       :="))</f>
        <v>0</v>
      </c>
      <c r="V618">
        <f>IF(U618&lt;1.1,U618,IF(U618&lt;YEAR!$C$2+YEAR!$C$3-2,U618+1,(YEAR!$C$2+YEAR!$C$3-1)&amp;"       :="))</f>
        <v>0</v>
      </c>
      <c r="W618">
        <f>IF(V618&lt;1.1,V618,IF(V618&lt;YEAR!$C$2+YEAR!$C$3-2,V618+1,(YEAR!$C$2+YEAR!$C$3-1)&amp;"       :="))</f>
        <v>0</v>
      </c>
      <c r="X618">
        <f>IF(W618&lt;1.1,W618,IF(W618&lt;YEAR!$C$2+YEAR!$C$3-2,W618+1,(YEAR!$C$2+YEAR!$C$3-1)&amp;"       :="))</f>
        <v>0</v>
      </c>
      <c r="Y618">
        <f>IF(X618&lt;1.1,X618,IF(X618&lt;YEAR!$C$2+YEAR!$C$3-2,X618+1,(YEAR!$C$2+YEAR!$C$3-1)&amp;"       :="))</f>
        <v>0</v>
      </c>
      <c r="Z618">
        <f>IF(Y618&lt;1.1,Y618,IF(Y618&lt;YEAR!$C$2+YEAR!$C$3-2,Y618+1,(YEAR!$C$2+YEAR!$C$3-1)&amp;"       :="))</f>
        <v>0</v>
      </c>
      <c r="AA618">
        <f>IF(Z618&lt;1.1,Z618,IF(Z618&lt;YEAR!$C$2+YEAR!$C$3-2,Z618+1,(YEAR!$C$2+YEAR!$C$3-1)&amp;"       :="))</f>
        <v>0</v>
      </c>
      <c r="AB618">
        <f>IF(AA618&lt;1.1,AA618,IF(AA618&lt;YEAR!$C$2+YEAR!$C$3-2,AA618+1,(YEAR!$C$2+YEAR!$C$3-1)&amp;"       :="))</f>
        <v>0</v>
      </c>
      <c r="AC618">
        <f>IF(AB618&lt;1.1,AB618,IF(AB618&lt;YEAR!$C$2+YEAR!$C$3-2,AB618+1,(YEAR!$C$2+YEAR!$C$3-1)&amp;"       :="))</f>
        <v>0</v>
      </c>
      <c r="AD618">
        <f>IF(AC618&lt;1.1,AC618,IF(AC618&lt;YEAR!$C$2+YEAR!$C$3-2,AC618+1,(YEAR!$C$2+YEAR!$C$3-1)&amp;"       :="))</f>
        <v>0</v>
      </c>
      <c r="AE618">
        <f>IF(AD618&lt;1.1,AD618,IF(AD618&lt;YEAR!$C$2+YEAR!$C$3-2,AD618+1,(YEAR!$C$2+YEAR!$C$3-1)&amp;"       :="))</f>
        <v>0</v>
      </c>
      <c r="AF618">
        <f>IF(AE618&lt;1.1,AE618,IF(AE618&lt;YEAR!$C$2+YEAR!$C$3-2,AE618+1,(YEAR!$C$2+YEAR!$C$3-1)&amp;"       :="))</f>
        <v>0</v>
      </c>
      <c r="AG618">
        <f>IF(AF618&lt;1.1,AF618,IF(AF618&lt;YEAR!$C$2+YEAR!$C$3-2,AF618+1,(YEAR!$C$2+YEAR!$C$3-1)&amp;"       :="))</f>
        <v>0</v>
      </c>
      <c r="AH618">
        <f>IF(AG618&lt;1.1,AG618,IF(AG618&lt;YEAR!$C$2+YEAR!$C$3-2,AG618+1,(YEAR!$C$2+YEAR!$C$3-1)&amp;"       :="))</f>
        <v>0</v>
      </c>
      <c r="AI618">
        <f>IF(AH618&lt;1.1,AH618,IF(AH618&lt;YEAR!$C$2+YEAR!$C$3-2,AH618+1,(YEAR!$C$2+YEAR!$C$3-1)&amp;"       :="))</f>
        <v>0</v>
      </c>
      <c r="AJ618">
        <f>IF(AI618&lt;1.1,AI618,IF(AI618&lt;YEAR!$C$2+YEAR!$C$3-2,AI618+1,(YEAR!$C$2+YEAR!$C$3-1)&amp;"       :="))</f>
        <v>0</v>
      </c>
    </row>
    <row r="619" spans="1:36">
      <c r="A619">
        <f t="shared" ca="1" si="46"/>
        <v>16</v>
      </c>
      <c r="B619" t="s">
        <v>51</v>
      </c>
      <c r="C619" t="str">
        <f ca="1">IF(D619="",OFFSET(AvailabilityFactor!A$1,A619,0),C618)</f>
        <v>D2SOPC1390</v>
      </c>
      <c r="D619" t="str" cm="1">
        <f t="array" aca="1" ref="D619" ca="1">IF(D618="",TS_DRC!$P$5,OFFSET(TS_DRC!P$5,RIGHT(D618,2),0,TRUE))</f>
        <v/>
      </c>
      <c r="E619" t="str">
        <f t="shared" ca="1" si="47"/>
        <v xml:space="preserve">[DRC,D2SOPC1390,*,*]          :         </v>
      </c>
      <c r="F619">
        <f ca="1">IF($D619="",YEAR!C$2,1)</f>
        <v>2020</v>
      </c>
      <c r="G619">
        <f ca="1">IF(F619&lt;1.1,F619,IF(F619&lt;YEAR!$C$2+YEAR!$C$3-2,F619+1,(YEAR!$C$2+YEAR!$C$3-1)&amp;"       :="))</f>
        <v>2021</v>
      </c>
      <c r="H619">
        <f ca="1">IF(G619&lt;1.1,G619,IF(G619&lt;YEAR!$C$2+YEAR!$C$3-2,G619+1,(YEAR!$C$2+YEAR!$C$3-1)&amp;"       :="))</f>
        <v>2022</v>
      </c>
      <c r="I619">
        <f ca="1">IF(H619&lt;1.1,H619,IF(H619&lt;YEAR!$C$2+YEAR!$C$3-2,H619+1,(YEAR!$C$2+YEAR!$C$3-1)&amp;"       :="))</f>
        <v>2023</v>
      </c>
      <c r="J619">
        <f ca="1">IF(I619&lt;1.1,I619,IF(I619&lt;YEAR!$C$2+YEAR!$C$3-2,I619+1,(YEAR!$C$2+YEAR!$C$3-1)&amp;"       :="))</f>
        <v>2024</v>
      </c>
      <c r="K619">
        <f ca="1">IF(J619&lt;1.1,J619,IF(J619&lt;YEAR!$C$2+YEAR!$C$3-2,J619+1,(YEAR!$C$2+YEAR!$C$3-1)&amp;"       :="))</f>
        <v>2025</v>
      </c>
      <c r="L619">
        <f ca="1">IF(K619&lt;1.1,K619,IF(K619&lt;YEAR!$C$2+YEAR!$C$3-2,K619+1,(YEAR!$C$2+YEAR!$C$3-1)&amp;"       :="))</f>
        <v>2026</v>
      </c>
      <c r="M619">
        <f ca="1">IF(L619&lt;1.1,L619,IF(L619&lt;YEAR!$C$2+YEAR!$C$3-2,L619+1,(YEAR!$C$2+YEAR!$C$3-1)&amp;"       :="))</f>
        <v>2027</v>
      </c>
      <c r="N619">
        <f ca="1">IF(M619&lt;1.1,M619,IF(M619&lt;YEAR!$C$2+YEAR!$C$3-2,M619+1,(YEAR!$C$2+YEAR!$C$3-1)&amp;"       :="))</f>
        <v>2028</v>
      </c>
      <c r="O619">
        <f ca="1">IF(N619&lt;1.1,N619,IF(N619&lt;YEAR!$C$2+YEAR!$C$3-2,N619+1,(YEAR!$C$2+YEAR!$C$3-1)&amp;"       :="))</f>
        <v>2029</v>
      </c>
      <c r="P619">
        <f ca="1">IF(O619&lt;1.1,O619,IF(O619&lt;YEAR!$C$2+YEAR!$C$3-2,O619+1,(YEAR!$C$2+YEAR!$C$3-1)&amp;"       :="))</f>
        <v>2030</v>
      </c>
      <c r="Q619">
        <f ca="1">IF(P619&lt;1.1,P619,IF(P619&lt;YEAR!$C$2+YEAR!$C$3-2,P619+1,(YEAR!$C$2+YEAR!$C$3-1)&amp;"       :="))</f>
        <v>2031</v>
      </c>
      <c r="R619">
        <f ca="1">IF(Q619&lt;1.1,Q619,IF(Q619&lt;YEAR!$C$2+YEAR!$C$3-2,Q619+1,(YEAR!$C$2+YEAR!$C$3-1)&amp;"       :="))</f>
        <v>2032</v>
      </c>
      <c r="S619">
        <f ca="1">IF(R619&lt;1.1,R619,IF(R619&lt;YEAR!$C$2+YEAR!$C$3-2,R619+1,(YEAR!$C$2+YEAR!$C$3-1)&amp;"       :="))</f>
        <v>2033</v>
      </c>
      <c r="T619">
        <f ca="1">IF(S619&lt;1.1,S619,IF(S619&lt;YEAR!$C$2+YEAR!$C$3-2,S619+1,(YEAR!$C$2+YEAR!$C$3-1)&amp;"       :="))</f>
        <v>2034</v>
      </c>
      <c r="U619">
        <f ca="1">IF(T619&lt;1.1,T619,IF(T619&lt;YEAR!$C$2+YEAR!$C$3-2,T619+1,(YEAR!$C$2+YEAR!$C$3-1)&amp;"       :="))</f>
        <v>2035</v>
      </c>
      <c r="V619">
        <f ca="1">IF(U619&lt;1.1,U619,IF(U619&lt;YEAR!$C$2+YEAR!$C$3-2,U619+1,(YEAR!$C$2+YEAR!$C$3-1)&amp;"       :="))</f>
        <v>2036</v>
      </c>
      <c r="W619">
        <f ca="1">IF(V619&lt;1.1,V619,IF(V619&lt;YEAR!$C$2+YEAR!$C$3-2,V619+1,(YEAR!$C$2+YEAR!$C$3-1)&amp;"       :="))</f>
        <v>2037</v>
      </c>
      <c r="X619">
        <f ca="1">IF(W619&lt;1.1,W619,IF(W619&lt;YEAR!$C$2+YEAR!$C$3-2,W619+1,(YEAR!$C$2+YEAR!$C$3-1)&amp;"       :="))</f>
        <v>2038</v>
      </c>
      <c r="Y619">
        <f ca="1">IF(X619&lt;1.1,X619,IF(X619&lt;YEAR!$C$2+YEAR!$C$3-2,X619+1,(YEAR!$C$2+YEAR!$C$3-1)&amp;"       :="))</f>
        <v>2039</v>
      </c>
      <c r="Z619">
        <f ca="1">IF(Y619&lt;1.1,Y619,IF(Y619&lt;YEAR!$C$2+YEAR!$C$3-2,Y619+1,(YEAR!$C$2+YEAR!$C$3-1)&amp;"       :="))</f>
        <v>2040</v>
      </c>
      <c r="AA619">
        <f ca="1">IF(Z619&lt;1.1,Z619,IF(Z619&lt;YEAR!$C$2+YEAR!$C$3-2,Z619+1,(YEAR!$C$2+YEAR!$C$3-1)&amp;"       :="))</f>
        <v>2041</v>
      </c>
      <c r="AB619">
        <f ca="1">IF(AA619&lt;1.1,AA619,IF(AA619&lt;YEAR!$C$2+YEAR!$C$3-2,AA619+1,(YEAR!$C$2+YEAR!$C$3-1)&amp;"       :="))</f>
        <v>2042</v>
      </c>
      <c r="AC619">
        <f ca="1">IF(AB619&lt;1.1,AB619,IF(AB619&lt;YEAR!$C$2+YEAR!$C$3-2,AB619+1,(YEAR!$C$2+YEAR!$C$3-1)&amp;"       :="))</f>
        <v>2043</v>
      </c>
      <c r="AD619">
        <f ca="1">IF(AC619&lt;1.1,AC619,IF(AC619&lt;YEAR!$C$2+YEAR!$C$3-2,AC619+1,(YEAR!$C$2+YEAR!$C$3-1)&amp;"       :="))</f>
        <v>2044</v>
      </c>
      <c r="AE619">
        <f ca="1">IF(AD619&lt;1.1,AD619,IF(AD619&lt;YEAR!$C$2+YEAR!$C$3-2,AD619+1,(YEAR!$C$2+YEAR!$C$3-1)&amp;"       :="))</f>
        <v>2045</v>
      </c>
      <c r="AF619">
        <f ca="1">IF(AE619&lt;1.1,AE619,IF(AE619&lt;YEAR!$C$2+YEAR!$C$3-2,AE619+1,(YEAR!$C$2+YEAR!$C$3-1)&amp;"       :="))</f>
        <v>2046</v>
      </c>
      <c r="AG619">
        <f ca="1">IF(AF619&lt;1.1,AF619,IF(AF619&lt;YEAR!$C$2+YEAR!$C$3-2,AF619+1,(YEAR!$C$2+YEAR!$C$3-1)&amp;"       :="))</f>
        <v>2047</v>
      </c>
      <c r="AH619">
        <f ca="1">IF(AG619&lt;1.1,AG619,IF(AG619&lt;YEAR!$C$2+YEAR!$C$3-2,AG619+1,(YEAR!$C$2+YEAR!$C$3-1)&amp;"       :="))</f>
        <v>2048</v>
      </c>
      <c r="AI619">
        <f ca="1">IF(AH619&lt;1.1,AH619,IF(AH619&lt;YEAR!$C$2+YEAR!$C$3-2,AH619+1,(YEAR!$C$2+YEAR!$C$3-1)&amp;"       :="))</f>
        <v>2049</v>
      </c>
      <c r="AJ619" t="str">
        <f ca="1">IF(AI619&lt;1.1,AI619,IF(AI619&lt;YEAR!$C$2+YEAR!$C$3-2,AI619+1,(YEAR!$C$2+YEAR!$C$3-1)&amp;"       :="))</f>
        <v>2050       :=</v>
      </c>
    </row>
    <row r="620" spans="1:36">
      <c r="A620">
        <f t="shared" ca="1" si="44"/>
        <v>16</v>
      </c>
      <c r="B620" t="s">
        <v>51</v>
      </c>
      <c r="C620" t="str">
        <f ca="1">IF(D620="",OFFSET(AvailabilityFactor!A$1,A620,0),C619)</f>
        <v>D2SOPC1390</v>
      </c>
      <c r="D620" t="str" cm="1">
        <f t="array" aca="1" ref="D620" ca="1">IF(D619="",TS_DRC!$P$5,OFFSET(TS_DRC!P$5,RIGHT(D619,2),0,TRUE))</f>
        <v>TS01</v>
      </c>
      <c r="E620" t="str">
        <f t="shared" ca="1" si="45"/>
        <v>TS01</v>
      </c>
      <c r="F620">
        <f>'[5]PV profile'!$AE9</f>
        <v>4.6000000000000001E-4</v>
      </c>
      <c r="G620">
        <f>IF(F620&lt;1.1,F620,IF(F620&lt;YEAR!$C$2+YEAR!$C$3-2,F620+1,(YEAR!$C$2+YEAR!$C$3-1)&amp;"       :="))</f>
        <v>4.6000000000000001E-4</v>
      </c>
      <c r="H620">
        <f>IF(G620&lt;1.1,G620,IF(G620&lt;YEAR!$C$2+YEAR!$C$3-2,G620+1,(YEAR!$C$2+YEAR!$C$3-1)&amp;"       :="))</f>
        <v>4.6000000000000001E-4</v>
      </c>
      <c r="I620">
        <f>IF(H620&lt;1.1,H620,IF(H620&lt;YEAR!$C$2+YEAR!$C$3-2,H620+1,(YEAR!$C$2+YEAR!$C$3-1)&amp;"       :="))</f>
        <v>4.6000000000000001E-4</v>
      </c>
      <c r="J620">
        <f>IF(I620&lt;1.1,I620,IF(I620&lt;YEAR!$C$2+YEAR!$C$3-2,I620+1,(YEAR!$C$2+YEAR!$C$3-1)&amp;"       :="))</f>
        <v>4.6000000000000001E-4</v>
      </c>
      <c r="K620">
        <f>IF(J620&lt;1.1,J620,IF(J620&lt;YEAR!$C$2+YEAR!$C$3-2,J620+1,(YEAR!$C$2+YEAR!$C$3-1)&amp;"       :="))</f>
        <v>4.6000000000000001E-4</v>
      </c>
      <c r="L620">
        <f>IF(K620&lt;1.1,K620,IF(K620&lt;YEAR!$C$2+YEAR!$C$3-2,K620+1,(YEAR!$C$2+YEAR!$C$3-1)&amp;"       :="))</f>
        <v>4.6000000000000001E-4</v>
      </c>
      <c r="M620">
        <f>IF(L620&lt;1.1,L620,IF(L620&lt;YEAR!$C$2+YEAR!$C$3-2,L620+1,(YEAR!$C$2+YEAR!$C$3-1)&amp;"       :="))</f>
        <v>4.6000000000000001E-4</v>
      </c>
      <c r="N620">
        <f>IF(M620&lt;1.1,M620,IF(M620&lt;YEAR!$C$2+YEAR!$C$3-2,M620+1,(YEAR!$C$2+YEAR!$C$3-1)&amp;"       :="))</f>
        <v>4.6000000000000001E-4</v>
      </c>
      <c r="O620">
        <f>IF(N620&lt;1.1,N620,IF(N620&lt;YEAR!$C$2+YEAR!$C$3-2,N620+1,(YEAR!$C$2+YEAR!$C$3-1)&amp;"       :="))</f>
        <v>4.6000000000000001E-4</v>
      </c>
      <c r="P620">
        <f>IF(O620&lt;1.1,O620,IF(O620&lt;YEAR!$C$2+YEAR!$C$3-2,O620+1,(YEAR!$C$2+YEAR!$C$3-1)&amp;"       :="))</f>
        <v>4.6000000000000001E-4</v>
      </c>
      <c r="Q620">
        <f>IF(P620&lt;1.1,P620,IF(P620&lt;YEAR!$C$2+YEAR!$C$3-2,P620+1,(YEAR!$C$2+YEAR!$C$3-1)&amp;"       :="))</f>
        <v>4.6000000000000001E-4</v>
      </c>
      <c r="R620">
        <f>IF(Q620&lt;1.1,Q620,IF(Q620&lt;YEAR!$C$2+YEAR!$C$3-2,Q620+1,(YEAR!$C$2+YEAR!$C$3-1)&amp;"       :="))</f>
        <v>4.6000000000000001E-4</v>
      </c>
      <c r="S620">
        <f>IF(R620&lt;1.1,R620,IF(R620&lt;YEAR!$C$2+YEAR!$C$3-2,R620+1,(YEAR!$C$2+YEAR!$C$3-1)&amp;"       :="))</f>
        <v>4.6000000000000001E-4</v>
      </c>
      <c r="T620">
        <f>IF(S620&lt;1.1,S620,IF(S620&lt;YEAR!$C$2+YEAR!$C$3-2,S620+1,(YEAR!$C$2+YEAR!$C$3-1)&amp;"       :="))</f>
        <v>4.6000000000000001E-4</v>
      </c>
      <c r="U620">
        <f>IF(T620&lt;1.1,T620,IF(T620&lt;YEAR!$C$2+YEAR!$C$3-2,T620+1,(YEAR!$C$2+YEAR!$C$3-1)&amp;"       :="))</f>
        <v>4.6000000000000001E-4</v>
      </c>
      <c r="V620">
        <f>IF(U620&lt;1.1,U620,IF(U620&lt;YEAR!$C$2+YEAR!$C$3-2,U620+1,(YEAR!$C$2+YEAR!$C$3-1)&amp;"       :="))</f>
        <v>4.6000000000000001E-4</v>
      </c>
      <c r="W620">
        <f>IF(V620&lt;1.1,V620,IF(V620&lt;YEAR!$C$2+YEAR!$C$3-2,V620+1,(YEAR!$C$2+YEAR!$C$3-1)&amp;"       :="))</f>
        <v>4.6000000000000001E-4</v>
      </c>
      <c r="X620">
        <f>IF(W620&lt;1.1,W620,IF(W620&lt;YEAR!$C$2+YEAR!$C$3-2,W620+1,(YEAR!$C$2+YEAR!$C$3-1)&amp;"       :="))</f>
        <v>4.6000000000000001E-4</v>
      </c>
      <c r="Y620">
        <f>IF(X620&lt;1.1,X620,IF(X620&lt;YEAR!$C$2+YEAR!$C$3-2,X620+1,(YEAR!$C$2+YEAR!$C$3-1)&amp;"       :="))</f>
        <v>4.6000000000000001E-4</v>
      </c>
      <c r="Z620">
        <f>IF(Y620&lt;1.1,Y620,IF(Y620&lt;YEAR!$C$2+YEAR!$C$3-2,Y620+1,(YEAR!$C$2+YEAR!$C$3-1)&amp;"       :="))</f>
        <v>4.6000000000000001E-4</v>
      </c>
      <c r="AA620">
        <f>IF(Z620&lt;1.1,Z620,IF(Z620&lt;YEAR!$C$2+YEAR!$C$3-2,Z620+1,(YEAR!$C$2+YEAR!$C$3-1)&amp;"       :="))</f>
        <v>4.6000000000000001E-4</v>
      </c>
      <c r="AB620">
        <f>IF(AA620&lt;1.1,AA620,IF(AA620&lt;YEAR!$C$2+YEAR!$C$3-2,AA620+1,(YEAR!$C$2+YEAR!$C$3-1)&amp;"       :="))</f>
        <v>4.6000000000000001E-4</v>
      </c>
      <c r="AC620">
        <f>IF(AB620&lt;1.1,AB620,IF(AB620&lt;YEAR!$C$2+YEAR!$C$3-2,AB620+1,(YEAR!$C$2+YEAR!$C$3-1)&amp;"       :="))</f>
        <v>4.6000000000000001E-4</v>
      </c>
      <c r="AD620">
        <f>IF(AC620&lt;1.1,AC620,IF(AC620&lt;YEAR!$C$2+YEAR!$C$3-2,AC620+1,(YEAR!$C$2+YEAR!$C$3-1)&amp;"       :="))</f>
        <v>4.6000000000000001E-4</v>
      </c>
      <c r="AE620">
        <f>IF(AD620&lt;1.1,AD620,IF(AD620&lt;YEAR!$C$2+YEAR!$C$3-2,AD620+1,(YEAR!$C$2+YEAR!$C$3-1)&amp;"       :="))</f>
        <v>4.6000000000000001E-4</v>
      </c>
      <c r="AF620">
        <f>IF(AE620&lt;1.1,AE620,IF(AE620&lt;YEAR!$C$2+YEAR!$C$3-2,AE620+1,(YEAR!$C$2+YEAR!$C$3-1)&amp;"       :="))</f>
        <v>4.6000000000000001E-4</v>
      </c>
      <c r="AG620">
        <f>IF(AF620&lt;1.1,AF620,IF(AF620&lt;YEAR!$C$2+YEAR!$C$3-2,AF620+1,(YEAR!$C$2+YEAR!$C$3-1)&amp;"       :="))</f>
        <v>4.6000000000000001E-4</v>
      </c>
      <c r="AH620">
        <f>IF(AG620&lt;1.1,AG620,IF(AG620&lt;YEAR!$C$2+YEAR!$C$3-2,AG620+1,(YEAR!$C$2+YEAR!$C$3-1)&amp;"       :="))</f>
        <v>4.6000000000000001E-4</v>
      </c>
      <c r="AI620">
        <f>IF(AH620&lt;1.1,AH620,IF(AH620&lt;YEAR!$C$2+YEAR!$C$3-2,AH620+1,(YEAR!$C$2+YEAR!$C$3-1)&amp;"       :="))</f>
        <v>4.6000000000000001E-4</v>
      </c>
      <c r="AJ620">
        <f>IF(AI620&lt;1.1,AI620,IF(AI620&lt;YEAR!$C$2+YEAR!$C$3-2,AI620+1,(YEAR!$C$2+YEAR!$C$3-1)&amp;"       :="))</f>
        <v>4.6000000000000001E-4</v>
      </c>
    </row>
    <row r="621" spans="1:36">
      <c r="A621">
        <f t="shared" ca="1" si="44"/>
        <v>16</v>
      </c>
      <c r="B621" t="s">
        <v>51</v>
      </c>
      <c r="C621" t="str">
        <f ca="1">IF(D621="",OFFSET(AvailabilityFactor!A$1,A621,0),C620)</f>
        <v>D2SOPC1390</v>
      </c>
      <c r="D621" t="str" cm="1">
        <f t="array" aca="1" ref="D621" ca="1">IF(D620="",TS_DRC!$P$5,OFFSET(TS_DRC!P$5,RIGHT(D620,2),0,TRUE))</f>
        <v>TS02</v>
      </c>
      <c r="E621" t="str">
        <f t="shared" ca="1" si="45"/>
        <v>TS02</v>
      </c>
      <c r="F621">
        <f>'[5]PV profile'!$AE10</f>
        <v>0.12708</v>
      </c>
      <c r="G621">
        <f>IF(F621&lt;1.1,F621,IF(F621&lt;YEAR!$C$2+YEAR!$C$3-2,F621+1,(YEAR!$C$2+YEAR!$C$3-1)&amp;"       :="))</f>
        <v>0.12708</v>
      </c>
      <c r="H621">
        <f>IF(G621&lt;1.1,G621,IF(G621&lt;YEAR!$C$2+YEAR!$C$3-2,G621+1,(YEAR!$C$2+YEAR!$C$3-1)&amp;"       :="))</f>
        <v>0.12708</v>
      </c>
      <c r="I621">
        <f>IF(H621&lt;1.1,H621,IF(H621&lt;YEAR!$C$2+YEAR!$C$3-2,H621+1,(YEAR!$C$2+YEAR!$C$3-1)&amp;"       :="))</f>
        <v>0.12708</v>
      </c>
      <c r="J621">
        <f>IF(I621&lt;1.1,I621,IF(I621&lt;YEAR!$C$2+YEAR!$C$3-2,I621+1,(YEAR!$C$2+YEAR!$C$3-1)&amp;"       :="))</f>
        <v>0.12708</v>
      </c>
      <c r="K621">
        <f>IF(J621&lt;1.1,J621,IF(J621&lt;YEAR!$C$2+YEAR!$C$3-2,J621+1,(YEAR!$C$2+YEAR!$C$3-1)&amp;"       :="))</f>
        <v>0.12708</v>
      </c>
      <c r="L621">
        <f>IF(K621&lt;1.1,K621,IF(K621&lt;YEAR!$C$2+YEAR!$C$3-2,K621+1,(YEAR!$C$2+YEAR!$C$3-1)&amp;"       :="))</f>
        <v>0.12708</v>
      </c>
      <c r="M621">
        <f>IF(L621&lt;1.1,L621,IF(L621&lt;YEAR!$C$2+YEAR!$C$3-2,L621+1,(YEAR!$C$2+YEAR!$C$3-1)&amp;"       :="))</f>
        <v>0.12708</v>
      </c>
      <c r="N621">
        <f>IF(M621&lt;1.1,M621,IF(M621&lt;YEAR!$C$2+YEAR!$C$3-2,M621+1,(YEAR!$C$2+YEAR!$C$3-1)&amp;"       :="))</f>
        <v>0.12708</v>
      </c>
      <c r="O621">
        <f>IF(N621&lt;1.1,N621,IF(N621&lt;YEAR!$C$2+YEAR!$C$3-2,N621+1,(YEAR!$C$2+YEAR!$C$3-1)&amp;"       :="))</f>
        <v>0.12708</v>
      </c>
      <c r="P621">
        <f>IF(O621&lt;1.1,O621,IF(O621&lt;YEAR!$C$2+YEAR!$C$3-2,O621+1,(YEAR!$C$2+YEAR!$C$3-1)&amp;"       :="))</f>
        <v>0.12708</v>
      </c>
      <c r="Q621">
        <f>IF(P621&lt;1.1,P621,IF(P621&lt;YEAR!$C$2+YEAR!$C$3-2,P621+1,(YEAR!$C$2+YEAR!$C$3-1)&amp;"       :="))</f>
        <v>0.12708</v>
      </c>
      <c r="R621">
        <f>IF(Q621&lt;1.1,Q621,IF(Q621&lt;YEAR!$C$2+YEAR!$C$3-2,Q621+1,(YEAR!$C$2+YEAR!$C$3-1)&amp;"       :="))</f>
        <v>0.12708</v>
      </c>
      <c r="S621">
        <f>IF(R621&lt;1.1,R621,IF(R621&lt;YEAR!$C$2+YEAR!$C$3-2,R621+1,(YEAR!$C$2+YEAR!$C$3-1)&amp;"       :="))</f>
        <v>0.12708</v>
      </c>
      <c r="T621">
        <f>IF(S621&lt;1.1,S621,IF(S621&lt;YEAR!$C$2+YEAR!$C$3-2,S621+1,(YEAR!$C$2+YEAR!$C$3-1)&amp;"       :="))</f>
        <v>0.12708</v>
      </c>
      <c r="U621">
        <f>IF(T621&lt;1.1,T621,IF(T621&lt;YEAR!$C$2+YEAR!$C$3-2,T621+1,(YEAR!$C$2+YEAR!$C$3-1)&amp;"       :="))</f>
        <v>0.12708</v>
      </c>
      <c r="V621">
        <f>IF(U621&lt;1.1,U621,IF(U621&lt;YEAR!$C$2+YEAR!$C$3-2,U621+1,(YEAR!$C$2+YEAR!$C$3-1)&amp;"       :="))</f>
        <v>0.12708</v>
      </c>
      <c r="W621">
        <f>IF(V621&lt;1.1,V621,IF(V621&lt;YEAR!$C$2+YEAR!$C$3-2,V621+1,(YEAR!$C$2+YEAR!$C$3-1)&amp;"       :="))</f>
        <v>0.12708</v>
      </c>
      <c r="X621">
        <f>IF(W621&lt;1.1,W621,IF(W621&lt;YEAR!$C$2+YEAR!$C$3-2,W621+1,(YEAR!$C$2+YEAR!$C$3-1)&amp;"       :="))</f>
        <v>0.12708</v>
      </c>
      <c r="Y621">
        <f>IF(X621&lt;1.1,X621,IF(X621&lt;YEAR!$C$2+YEAR!$C$3-2,X621+1,(YEAR!$C$2+YEAR!$C$3-1)&amp;"       :="))</f>
        <v>0.12708</v>
      </c>
      <c r="Z621">
        <f>IF(Y621&lt;1.1,Y621,IF(Y621&lt;YEAR!$C$2+YEAR!$C$3-2,Y621+1,(YEAR!$C$2+YEAR!$C$3-1)&amp;"       :="))</f>
        <v>0.12708</v>
      </c>
      <c r="AA621">
        <f>IF(Z621&lt;1.1,Z621,IF(Z621&lt;YEAR!$C$2+YEAR!$C$3-2,Z621+1,(YEAR!$C$2+YEAR!$C$3-1)&amp;"       :="))</f>
        <v>0.12708</v>
      </c>
      <c r="AB621">
        <f>IF(AA621&lt;1.1,AA621,IF(AA621&lt;YEAR!$C$2+YEAR!$C$3-2,AA621+1,(YEAR!$C$2+YEAR!$C$3-1)&amp;"       :="))</f>
        <v>0.12708</v>
      </c>
      <c r="AC621">
        <f>IF(AB621&lt;1.1,AB621,IF(AB621&lt;YEAR!$C$2+YEAR!$C$3-2,AB621+1,(YEAR!$C$2+YEAR!$C$3-1)&amp;"       :="))</f>
        <v>0.12708</v>
      </c>
      <c r="AD621">
        <f>IF(AC621&lt;1.1,AC621,IF(AC621&lt;YEAR!$C$2+YEAR!$C$3-2,AC621+1,(YEAR!$C$2+YEAR!$C$3-1)&amp;"       :="))</f>
        <v>0.12708</v>
      </c>
      <c r="AE621">
        <f>IF(AD621&lt;1.1,AD621,IF(AD621&lt;YEAR!$C$2+YEAR!$C$3-2,AD621+1,(YEAR!$C$2+YEAR!$C$3-1)&amp;"       :="))</f>
        <v>0.12708</v>
      </c>
      <c r="AF621">
        <f>IF(AE621&lt;1.1,AE621,IF(AE621&lt;YEAR!$C$2+YEAR!$C$3-2,AE621+1,(YEAR!$C$2+YEAR!$C$3-1)&amp;"       :="))</f>
        <v>0.12708</v>
      </c>
      <c r="AG621">
        <f>IF(AF621&lt;1.1,AF621,IF(AF621&lt;YEAR!$C$2+YEAR!$C$3-2,AF621+1,(YEAR!$C$2+YEAR!$C$3-1)&amp;"       :="))</f>
        <v>0.12708</v>
      </c>
      <c r="AH621">
        <f>IF(AG621&lt;1.1,AG621,IF(AG621&lt;YEAR!$C$2+YEAR!$C$3-2,AG621+1,(YEAR!$C$2+YEAR!$C$3-1)&amp;"       :="))</f>
        <v>0.12708</v>
      </c>
      <c r="AI621">
        <f>IF(AH621&lt;1.1,AH621,IF(AH621&lt;YEAR!$C$2+YEAR!$C$3-2,AH621+1,(YEAR!$C$2+YEAR!$C$3-1)&amp;"       :="))</f>
        <v>0.12708</v>
      </c>
      <c r="AJ621">
        <f>IF(AI621&lt;1.1,AI621,IF(AI621&lt;YEAR!$C$2+YEAR!$C$3-2,AI621+1,(YEAR!$C$2+YEAR!$C$3-1)&amp;"       :="))</f>
        <v>0.12708</v>
      </c>
    </row>
    <row r="622" spans="1:36">
      <c r="A622">
        <f t="shared" ca="1" si="44"/>
        <v>16</v>
      </c>
      <c r="B622" t="s">
        <v>51</v>
      </c>
      <c r="C622" t="str">
        <f ca="1">IF(D622="",OFFSET(AvailabilityFactor!A$1,A622,0),C621)</f>
        <v>D2SOPC1390</v>
      </c>
      <c r="D622" t="str" cm="1">
        <f t="array" aca="1" ref="D622" ca="1">IF(D621="",TS_DRC!$P$5,OFFSET(TS_DRC!P$5,RIGHT(D621,2),0,TRUE))</f>
        <v>TS03</v>
      </c>
      <c r="E622" t="str">
        <f t="shared" ca="1" si="45"/>
        <v>TS03</v>
      </c>
      <c r="F622">
        <f>'[5]PV profile'!$AE11</f>
        <v>0.41947000000000001</v>
      </c>
      <c r="G622">
        <f>IF(F622&lt;1.1,F622,IF(F622&lt;YEAR!$C$2+YEAR!$C$3-2,F622+1,(YEAR!$C$2+YEAR!$C$3-1)&amp;"       :="))</f>
        <v>0.41947000000000001</v>
      </c>
      <c r="H622">
        <f>IF(G622&lt;1.1,G622,IF(G622&lt;YEAR!$C$2+YEAR!$C$3-2,G622+1,(YEAR!$C$2+YEAR!$C$3-1)&amp;"       :="))</f>
        <v>0.41947000000000001</v>
      </c>
      <c r="I622">
        <f>IF(H622&lt;1.1,H622,IF(H622&lt;YEAR!$C$2+YEAR!$C$3-2,H622+1,(YEAR!$C$2+YEAR!$C$3-1)&amp;"       :="))</f>
        <v>0.41947000000000001</v>
      </c>
      <c r="J622">
        <f>IF(I622&lt;1.1,I622,IF(I622&lt;YEAR!$C$2+YEAR!$C$3-2,I622+1,(YEAR!$C$2+YEAR!$C$3-1)&amp;"       :="))</f>
        <v>0.41947000000000001</v>
      </c>
      <c r="K622">
        <f>IF(J622&lt;1.1,J622,IF(J622&lt;YEAR!$C$2+YEAR!$C$3-2,J622+1,(YEAR!$C$2+YEAR!$C$3-1)&amp;"       :="))</f>
        <v>0.41947000000000001</v>
      </c>
      <c r="L622">
        <f>IF(K622&lt;1.1,K622,IF(K622&lt;YEAR!$C$2+YEAR!$C$3-2,K622+1,(YEAR!$C$2+YEAR!$C$3-1)&amp;"       :="))</f>
        <v>0.41947000000000001</v>
      </c>
      <c r="M622">
        <f>IF(L622&lt;1.1,L622,IF(L622&lt;YEAR!$C$2+YEAR!$C$3-2,L622+1,(YEAR!$C$2+YEAR!$C$3-1)&amp;"       :="))</f>
        <v>0.41947000000000001</v>
      </c>
      <c r="N622">
        <f>IF(M622&lt;1.1,M622,IF(M622&lt;YEAR!$C$2+YEAR!$C$3-2,M622+1,(YEAR!$C$2+YEAR!$C$3-1)&amp;"       :="))</f>
        <v>0.41947000000000001</v>
      </c>
      <c r="O622">
        <f>IF(N622&lt;1.1,N622,IF(N622&lt;YEAR!$C$2+YEAR!$C$3-2,N622+1,(YEAR!$C$2+YEAR!$C$3-1)&amp;"       :="))</f>
        <v>0.41947000000000001</v>
      </c>
      <c r="P622">
        <f>IF(O622&lt;1.1,O622,IF(O622&lt;YEAR!$C$2+YEAR!$C$3-2,O622+1,(YEAR!$C$2+YEAR!$C$3-1)&amp;"       :="))</f>
        <v>0.41947000000000001</v>
      </c>
      <c r="Q622">
        <f>IF(P622&lt;1.1,P622,IF(P622&lt;YEAR!$C$2+YEAR!$C$3-2,P622+1,(YEAR!$C$2+YEAR!$C$3-1)&amp;"       :="))</f>
        <v>0.41947000000000001</v>
      </c>
      <c r="R622">
        <f>IF(Q622&lt;1.1,Q622,IF(Q622&lt;YEAR!$C$2+YEAR!$C$3-2,Q622+1,(YEAR!$C$2+YEAR!$C$3-1)&amp;"       :="))</f>
        <v>0.41947000000000001</v>
      </c>
      <c r="S622">
        <f>IF(R622&lt;1.1,R622,IF(R622&lt;YEAR!$C$2+YEAR!$C$3-2,R622+1,(YEAR!$C$2+YEAR!$C$3-1)&amp;"       :="))</f>
        <v>0.41947000000000001</v>
      </c>
      <c r="T622">
        <f>IF(S622&lt;1.1,S622,IF(S622&lt;YEAR!$C$2+YEAR!$C$3-2,S622+1,(YEAR!$C$2+YEAR!$C$3-1)&amp;"       :="))</f>
        <v>0.41947000000000001</v>
      </c>
      <c r="U622">
        <f>IF(T622&lt;1.1,T622,IF(T622&lt;YEAR!$C$2+YEAR!$C$3-2,T622+1,(YEAR!$C$2+YEAR!$C$3-1)&amp;"       :="))</f>
        <v>0.41947000000000001</v>
      </c>
      <c r="V622">
        <f>IF(U622&lt;1.1,U622,IF(U622&lt;YEAR!$C$2+YEAR!$C$3-2,U622+1,(YEAR!$C$2+YEAR!$C$3-1)&amp;"       :="))</f>
        <v>0.41947000000000001</v>
      </c>
      <c r="W622">
        <f>IF(V622&lt;1.1,V622,IF(V622&lt;YEAR!$C$2+YEAR!$C$3-2,V622+1,(YEAR!$C$2+YEAR!$C$3-1)&amp;"       :="))</f>
        <v>0.41947000000000001</v>
      </c>
      <c r="X622">
        <f>IF(W622&lt;1.1,W622,IF(W622&lt;YEAR!$C$2+YEAR!$C$3-2,W622+1,(YEAR!$C$2+YEAR!$C$3-1)&amp;"       :="))</f>
        <v>0.41947000000000001</v>
      </c>
      <c r="Y622">
        <f>IF(X622&lt;1.1,X622,IF(X622&lt;YEAR!$C$2+YEAR!$C$3-2,X622+1,(YEAR!$C$2+YEAR!$C$3-1)&amp;"       :="))</f>
        <v>0.41947000000000001</v>
      </c>
      <c r="Z622">
        <f>IF(Y622&lt;1.1,Y622,IF(Y622&lt;YEAR!$C$2+YEAR!$C$3-2,Y622+1,(YEAR!$C$2+YEAR!$C$3-1)&amp;"       :="))</f>
        <v>0.41947000000000001</v>
      </c>
      <c r="AA622">
        <f>IF(Z622&lt;1.1,Z622,IF(Z622&lt;YEAR!$C$2+YEAR!$C$3-2,Z622+1,(YEAR!$C$2+YEAR!$C$3-1)&amp;"       :="))</f>
        <v>0.41947000000000001</v>
      </c>
      <c r="AB622">
        <f>IF(AA622&lt;1.1,AA622,IF(AA622&lt;YEAR!$C$2+YEAR!$C$3-2,AA622+1,(YEAR!$C$2+YEAR!$C$3-1)&amp;"       :="))</f>
        <v>0.41947000000000001</v>
      </c>
      <c r="AC622">
        <f>IF(AB622&lt;1.1,AB622,IF(AB622&lt;YEAR!$C$2+YEAR!$C$3-2,AB622+1,(YEAR!$C$2+YEAR!$C$3-1)&amp;"       :="))</f>
        <v>0.41947000000000001</v>
      </c>
      <c r="AD622">
        <f>IF(AC622&lt;1.1,AC622,IF(AC622&lt;YEAR!$C$2+YEAR!$C$3-2,AC622+1,(YEAR!$C$2+YEAR!$C$3-1)&amp;"       :="))</f>
        <v>0.41947000000000001</v>
      </c>
      <c r="AE622">
        <f>IF(AD622&lt;1.1,AD622,IF(AD622&lt;YEAR!$C$2+YEAR!$C$3-2,AD622+1,(YEAR!$C$2+YEAR!$C$3-1)&amp;"       :="))</f>
        <v>0.41947000000000001</v>
      </c>
      <c r="AF622">
        <f>IF(AE622&lt;1.1,AE622,IF(AE622&lt;YEAR!$C$2+YEAR!$C$3-2,AE622+1,(YEAR!$C$2+YEAR!$C$3-1)&amp;"       :="))</f>
        <v>0.41947000000000001</v>
      </c>
      <c r="AG622">
        <f>IF(AF622&lt;1.1,AF622,IF(AF622&lt;YEAR!$C$2+YEAR!$C$3-2,AF622+1,(YEAR!$C$2+YEAR!$C$3-1)&amp;"       :="))</f>
        <v>0.41947000000000001</v>
      </c>
      <c r="AH622">
        <f>IF(AG622&lt;1.1,AG622,IF(AG622&lt;YEAR!$C$2+YEAR!$C$3-2,AG622+1,(YEAR!$C$2+YEAR!$C$3-1)&amp;"       :="))</f>
        <v>0.41947000000000001</v>
      </c>
      <c r="AI622">
        <f>IF(AH622&lt;1.1,AH622,IF(AH622&lt;YEAR!$C$2+YEAR!$C$3-2,AH622+1,(YEAR!$C$2+YEAR!$C$3-1)&amp;"       :="))</f>
        <v>0.41947000000000001</v>
      </c>
      <c r="AJ622">
        <f>IF(AI622&lt;1.1,AI622,IF(AI622&lt;YEAR!$C$2+YEAR!$C$3-2,AI622+1,(YEAR!$C$2+YEAR!$C$3-1)&amp;"       :="))</f>
        <v>0.41947000000000001</v>
      </c>
    </row>
    <row r="623" spans="1:36">
      <c r="A623">
        <f t="shared" ca="1" si="44"/>
        <v>16</v>
      </c>
      <c r="B623" t="s">
        <v>51</v>
      </c>
      <c r="C623" t="str">
        <f ca="1">IF(D623="",OFFSET(AvailabilityFactor!A$1,A623,0),C622)</f>
        <v>D2SOPC1390</v>
      </c>
      <c r="D623" t="str" cm="1">
        <f t="array" aca="1" ref="D623" ca="1">IF(D622="",TS_DRC!$P$5,OFFSET(TS_DRC!P$5,RIGHT(D622,2),0,TRUE))</f>
        <v>TS04</v>
      </c>
      <c r="E623" t="str">
        <f t="shared" ca="1" si="45"/>
        <v>TS04</v>
      </c>
      <c r="F623">
        <f>'[5]PV profile'!$AE12</f>
        <v>0.60533999999999999</v>
      </c>
      <c r="G623">
        <f>IF(F623&lt;1.1,F623,IF(F623&lt;YEAR!$C$2+YEAR!$C$3-2,F623+1,(YEAR!$C$2+YEAR!$C$3-1)&amp;"       :="))</f>
        <v>0.60533999999999999</v>
      </c>
      <c r="H623">
        <f>IF(G623&lt;1.1,G623,IF(G623&lt;YEAR!$C$2+YEAR!$C$3-2,G623+1,(YEAR!$C$2+YEAR!$C$3-1)&amp;"       :="))</f>
        <v>0.60533999999999999</v>
      </c>
      <c r="I623">
        <f>IF(H623&lt;1.1,H623,IF(H623&lt;YEAR!$C$2+YEAR!$C$3-2,H623+1,(YEAR!$C$2+YEAR!$C$3-1)&amp;"       :="))</f>
        <v>0.60533999999999999</v>
      </c>
      <c r="J623">
        <f>IF(I623&lt;1.1,I623,IF(I623&lt;YEAR!$C$2+YEAR!$C$3-2,I623+1,(YEAR!$C$2+YEAR!$C$3-1)&amp;"       :="))</f>
        <v>0.60533999999999999</v>
      </c>
      <c r="K623">
        <f>IF(J623&lt;1.1,J623,IF(J623&lt;YEAR!$C$2+YEAR!$C$3-2,J623+1,(YEAR!$C$2+YEAR!$C$3-1)&amp;"       :="))</f>
        <v>0.60533999999999999</v>
      </c>
      <c r="L623">
        <f>IF(K623&lt;1.1,K623,IF(K623&lt;YEAR!$C$2+YEAR!$C$3-2,K623+1,(YEAR!$C$2+YEAR!$C$3-1)&amp;"       :="))</f>
        <v>0.60533999999999999</v>
      </c>
      <c r="M623">
        <f>IF(L623&lt;1.1,L623,IF(L623&lt;YEAR!$C$2+YEAR!$C$3-2,L623+1,(YEAR!$C$2+YEAR!$C$3-1)&amp;"       :="))</f>
        <v>0.60533999999999999</v>
      </c>
      <c r="N623">
        <f>IF(M623&lt;1.1,M623,IF(M623&lt;YEAR!$C$2+YEAR!$C$3-2,M623+1,(YEAR!$C$2+YEAR!$C$3-1)&amp;"       :="))</f>
        <v>0.60533999999999999</v>
      </c>
      <c r="O623">
        <f>IF(N623&lt;1.1,N623,IF(N623&lt;YEAR!$C$2+YEAR!$C$3-2,N623+1,(YEAR!$C$2+YEAR!$C$3-1)&amp;"       :="))</f>
        <v>0.60533999999999999</v>
      </c>
      <c r="P623">
        <f>IF(O623&lt;1.1,O623,IF(O623&lt;YEAR!$C$2+YEAR!$C$3-2,O623+1,(YEAR!$C$2+YEAR!$C$3-1)&amp;"       :="))</f>
        <v>0.60533999999999999</v>
      </c>
      <c r="Q623">
        <f>IF(P623&lt;1.1,P623,IF(P623&lt;YEAR!$C$2+YEAR!$C$3-2,P623+1,(YEAR!$C$2+YEAR!$C$3-1)&amp;"       :="))</f>
        <v>0.60533999999999999</v>
      </c>
      <c r="R623">
        <f>IF(Q623&lt;1.1,Q623,IF(Q623&lt;YEAR!$C$2+YEAR!$C$3-2,Q623+1,(YEAR!$C$2+YEAR!$C$3-1)&amp;"       :="))</f>
        <v>0.60533999999999999</v>
      </c>
      <c r="S623">
        <f>IF(R623&lt;1.1,R623,IF(R623&lt;YEAR!$C$2+YEAR!$C$3-2,R623+1,(YEAR!$C$2+YEAR!$C$3-1)&amp;"       :="))</f>
        <v>0.60533999999999999</v>
      </c>
      <c r="T623">
        <f>IF(S623&lt;1.1,S623,IF(S623&lt;YEAR!$C$2+YEAR!$C$3-2,S623+1,(YEAR!$C$2+YEAR!$C$3-1)&amp;"       :="))</f>
        <v>0.60533999999999999</v>
      </c>
      <c r="U623">
        <f>IF(T623&lt;1.1,T623,IF(T623&lt;YEAR!$C$2+YEAR!$C$3-2,T623+1,(YEAR!$C$2+YEAR!$C$3-1)&amp;"       :="))</f>
        <v>0.60533999999999999</v>
      </c>
      <c r="V623">
        <f>IF(U623&lt;1.1,U623,IF(U623&lt;YEAR!$C$2+YEAR!$C$3-2,U623+1,(YEAR!$C$2+YEAR!$C$3-1)&amp;"       :="))</f>
        <v>0.60533999999999999</v>
      </c>
      <c r="W623">
        <f>IF(V623&lt;1.1,V623,IF(V623&lt;YEAR!$C$2+YEAR!$C$3-2,V623+1,(YEAR!$C$2+YEAR!$C$3-1)&amp;"       :="))</f>
        <v>0.60533999999999999</v>
      </c>
      <c r="X623">
        <f>IF(W623&lt;1.1,W623,IF(W623&lt;YEAR!$C$2+YEAR!$C$3-2,W623+1,(YEAR!$C$2+YEAR!$C$3-1)&amp;"       :="))</f>
        <v>0.60533999999999999</v>
      </c>
      <c r="Y623">
        <f>IF(X623&lt;1.1,X623,IF(X623&lt;YEAR!$C$2+YEAR!$C$3-2,X623+1,(YEAR!$C$2+YEAR!$C$3-1)&amp;"       :="))</f>
        <v>0.60533999999999999</v>
      </c>
      <c r="Z623">
        <f>IF(Y623&lt;1.1,Y623,IF(Y623&lt;YEAR!$C$2+YEAR!$C$3-2,Y623+1,(YEAR!$C$2+YEAR!$C$3-1)&amp;"       :="))</f>
        <v>0.60533999999999999</v>
      </c>
      <c r="AA623">
        <f>IF(Z623&lt;1.1,Z623,IF(Z623&lt;YEAR!$C$2+YEAR!$C$3-2,Z623+1,(YEAR!$C$2+YEAR!$C$3-1)&amp;"       :="))</f>
        <v>0.60533999999999999</v>
      </c>
      <c r="AB623">
        <f>IF(AA623&lt;1.1,AA623,IF(AA623&lt;YEAR!$C$2+YEAR!$C$3-2,AA623+1,(YEAR!$C$2+YEAR!$C$3-1)&amp;"       :="))</f>
        <v>0.60533999999999999</v>
      </c>
      <c r="AC623">
        <f>IF(AB623&lt;1.1,AB623,IF(AB623&lt;YEAR!$C$2+YEAR!$C$3-2,AB623+1,(YEAR!$C$2+YEAR!$C$3-1)&amp;"       :="))</f>
        <v>0.60533999999999999</v>
      </c>
      <c r="AD623">
        <f>IF(AC623&lt;1.1,AC623,IF(AC623&lt;YEAR!$C$2+YEAR!$C$3-2,AC623+1,(YEAR!$C$2+YEAR!$C$3-1)&amp;"       :="))</f>
        <v>0.60533999999999999</v>
      </c>
      <c r="AE623">
        <f>IF(AD623&lt;1.1,AD623,IF(AD623&lt;YEAR!$C$2+YEAR!$C$3-2,AD623+1,(YEAR!$C$2+YEAR!$C$3-1)&amp;"       :="))</f>
        <v>0.60533999999999999</v>
      </c>
      <c r="AF623">
        <f>IF(AE623&lt;1.1,AE623,IF(AE623&lt;YEAR!$C$2+YEAR!$C$3-2,AE623+1,(YEAR!$C$2+YEAR!$C$3-1)&amp;"       :="))</f>
        <v>0.60533999999999999</v>
      </c>
      <c r="AG623">
        <f>IF(AF623&lt;1.1,AF623,IF(AF623&lt;YEAR!$C$2+YEAR!$C$3-2,AF623+1,(YEAR!$C$2+YEAR!$C$3-1)&amp;"       :="))</f>
        <v>0.60533999999999999</v>
      </c>
      <c r="AH623">
        <f>IF(AG623&lt;1.1,AG623,IF(AG623&lt;YEAR!$C$2+YEAR!$C$3-2,AG623+1,(YEAR!$C$2+YEAR!$C$3-1)&amp;"       :="))</f>
        <v>0.60533999999999999</v>
      </c>
      <c r="AI623">
        <f>IF(AH623&lt;1.1,AH623,IF(AH623&lt;YEAR!$C$2+YEAR!$C$3-2,AH623+1,(YEAR!$C$2+YEAR!$C$3-1)&amp;"       :="))</f>
        <v>0.60533999999999999</v>
      </c>
      <c r="AJ623">
        <f>IF(AI623&lt;1.1,AI623,IF(AI623&lt;YEAR!$C$2+YEAR!$C$3-2,AI623+1,(YEAR!$C$2+YEAR!$C$3-1)&amp;"       :="))</f>
        <v>0.60533999999999999</v>
      </c>
    </row>
    <row r="624" spans="1:36">
      <c r="A624">
        <f t="shared" ca="1" si="44"/>
        <v>16</v>
      </c>
      <c r="B624" t="s">
        <v>51</v>
      </c>
      <c r="C624" t="str">
        <f ca="1">IF(D624="",OFFSET(AvailabilityFactor!A$1,A624,0),C623)</f>
        <v>D2SOPC1390</v>
      </c>
      <c r="D624" t="str" cm="1">
        <f t="array" aca="1" ref="D624" ca="1">IF(D623="",TS_DRC!$P$5,OFFSET(TS_DRC!P$5,RIGHT(D623,2),0,TRUE))</f>
        <v>TS05</v>
      </c>
      <c r="E624" t="str">
        <f t="shared" ca="1" si="45"/>
        <v>TS05</v>
      </c>
      <c r="F624">
        <f>'[5]PV profile'!$AE13</f>
        <v>0.63649</v>
      </c>
      <c r="G624">
        <f>IF(F624&lt;1.1,F624,IF(F624&lt;YEAR!$C$2+YEAR!$C$3-2,F624+1,(YEAR!$C$2+YEAR!$C$3-1)&amp;"       :="))</f>
        <v>0.63649</v>
      </c>
      <c r="H624">
        <f>IF(G624&lt;1.1,G624,IF(G624&lt;YEAR!$C$2+YEAR!$C$3-2,G624+1,(YEAR!$C$2+YEAR!$C$3-1)&amp;"       :="))</f>
        <v>0.63649</v>
      </c>
      <c r="I624">
        <f>IF(H624&lt;1.1,H624,IF(H624&lt;YEAR!$C$2+YEAR!$C$3-2,H624+1,(YEAR!$C$2+YEAR!$C$3-1)&amp;"       :="))</f>
        <v>0.63649</v>
      </c>
      <c r="J624">
        <f>IF(I624&lt;1.1,I624,IF(I624&lt;YEAR!$C$2+YEAR!$C$3-2,I624+1,(YEAR!$C$2+YEAR!$C$3-1)&amp;"       :="))</f>
        <v>0.63649</v>
      </c>
      <c r="K624">
        <f>IF(J624&lt;1.1,J624,IF(J624&lt;YEAR!$C$2+YEAR!$C$3-2,J624+1,(YEAR!$C$2+YEAR!$C$3-1)&amp;"       :="))</f>
        <v>0.63649</v>
      </c>
      <c r="L624">
        <f>IF(K624&lt;1.1,K624,IF(K624&lt;YEAR!$C$2+YEAR!$C$3-2,K624+1,(YEAR!$C$2+YEAR!$C$3-1)&amp;"       :="))</f>
        <v>0.63649</v>
      </c>
      <c r="M624">
        <f>IF(L624&lt;1.1,L624,IF(L624&lt;YEAR!$C$2+YEAR!$C$3-2,L624+1,(YEAR!$C$2+YEAR!$C$3-1)&amp;"       :="))</f>
        <v>0.63649</v>
      </c>
      <c r="N624">
        <f>IF(M624&lt;1.1,M624,IF(M624&lt;YEAR!$C$2+YEAR!$C$3-2,M624+1,(YEAR!$C$2+YEAR!$C$3-1)&amp;"       :="))</f>
        <v>0.63649</v>
      </c>
      <c r="O624">
        <f>IF(N624&lt;1.1,N624,IF(N624&lt;YEAR!$C$2+YEAR!$C$3-2,N624+1,(YEAR!$C$2+YEAR!$C$3-1)&amp;"       :="))</f>
        <v>0.63649</v>
      </c>
      <c r="P624">
        <f>IF(O624&lt;1.1,O624,IF(O624&lt;YEAR!$C$2+YEAR!$C$3-2,O624+1,(YEAR!$C$2+YEAR!$C$3-1)&amp;"       :="))</f>
        <v>0.63649</v>
      </c>
      <c r="Q624">
        <f>IF(P624&lt;1.1,P624,IF(P624&lt;YEAR!$C$2+YEAR!$C$3-2,P624+1,(YEAR!$C$2+YEAR!$C$3-1)&amp;"       :="))</f>
        <v>0.63649</v>
      </c>
      <c r="R624">
        <f>IF(Q624&lt;1.1,Q624,IF(Q624&lt;YEAR!$C$2+YEAR!$C$3-2,Q624+1,(YEAR!$C$2+YEAR!$C$3-1)&amp;"       :="))</f>
        <v>0.63649</v>
      </c>
      <c r="S624">
        <f>IF(R624&lt;1.1,R624,IF(R624&lt;YEAR!$C$2+YEAR!$C$3-2,R624+1,(YEAR!$C$2+YEAR!$C$3-1)&amp;"       :="))</f>
        <v>0.63649</v>
      </c>
      <c r="T624">
        <f>IF(S624&lt;1.1,S624,IF(S624&lt;YEAR!$C$2+YEAR!$C$3-2,S624+1,(YEAR!$C$2+YEAR!$C$3-1)&amp;"       :="))</f>
        <v>0.63649</v>
      </c>
      <c r="U624">
        <f>IF(T624&lt;1.1,T624,IF(T624&lt;YEAR!$C$2+YEAR!$C$3-2,T624+1,(YEAR!$C$2+YEAR!$C$3-1)&amp;"       :="))</f>
        <v>0.63649</v>
      </c>
      <c r="V624">
        <f>IF(U624&lt;1.1,U624,IF(U624&lt;YEAR!$C$2+YEAR!$C$3-2,U624+1,(YEAR!$C$2+YEAR!$C$3-1)&amp;"       :="))</f>
        <v>0.63649</v>
      </c>
      <c r="W624">
        <f>IF(V624&lt;1.1,V624,IF(V624&lt;YEAR!$C$2+YEAR!$C$3-2,V624+1,(YEAR!$C$2+YEAR!$C$3-1)&amp;"       :="))</f>
        <v>0.63649</v>
      </c>
      <c r="X624">
        <f>IF(W624&lt;1.1,W624,IF(W624&lt;YEAR!$C$2+YEAR!$C$3-2,W624+1,(YEAR!$C$2+YEAR!$C$3-1)&amp;"       :="))</f>
        <v>0.63649</v>
      </c>
      <c r="Y624">
        <f>IF(X624&lt;1.1,X624,IF(X624&lt;YEAR!$C$2+YEAR!$C$3-2,X624+1,(YEAR!$C$2+YEAR!$C$3-1)&amp;"       :="))</f>
        <v>0.63649</v>
      </c>
      <c r="Z624">
        <f>IF(Y624&lt;1.1,Y624,IF(Y624&lt;YEAR!$C$2+YEAR!$C$3-2,Y624+1,(YEAR!$C$2+YEAR!$C$3-1)&amp;"       :="))</f>
        <v>0.63649</v>
      </c>
      <c r="AA624">
        <f>IF(Z624&lt;1.1,Z624,IF(Z624&lt;YEAR!$C$2+YEAR!$C$3-2,Z624+1,(YEAR!$C$2+YEAR!$C$3-1)&amp;"       :="))</f>
        <v>0.63649</v>
      </c>
      <c r="AB624">
        <f>IF(AA624&lt;1.1,AA624,IF(AA624&lt;YEAR!$C$2+YEAR!$C$3-2,AA624+1,(YEAR!$C$2+YEAR!$C$3-1)&amp;"       :="))</f>
        <v>0.63649</v>
      </c>
      <c r="AC624">
        <f>IF(AB624&lt;1.1,AB624,IF(AB624&lt;YEAR!$C$2+YEAR!$C$3-2,AB624+1,(YEAR!$C$2+YEAR!$C$3-1)&amp;"       :="))</f>
        <v>0.63649</v>
      </c>
      <c r="AD624">
        <f>IF(AC624&lt;1.1,AC624,IF(AC624&lt;YEAR!$C$2+YEAR!$C$3-2,AC624+1,(YEAR!$C$2+YEAR!$C$3-1)&amp;"       :="))</f>
        <v>0.63649</v>
      </c>
      <c r="AE624">
        <f>IF(AD624&lt;1.1,AD624,IF(AD624&lt;YEAR!$C$2+YEAR!$C$3-2,AD624+1,(YEAR!$C$2+YEAR!$C$3-1)&amp;"       :="))</f>
        <v>0.63649</v>
      </c>
      <c r="AF624">
        <f>IF(AE624&lt;1.1,AE624,IF(AE624&lt;YEAR!$C$2+YEAR!$C$3-2,AE624+1,(YEAR!$C$2+YEAR!$C$3-1)&amp;"       :="))</f>
        <v>0.63649</v>
      </c>
      <c r="AG624">
        <f>IF(AF624&lt;1.1,AF624,IF(AF624&lt;YEAR!$C$2+YEAR!$C$3-2,AF624+1,(YEAR!$C$2+YEAR!$C$3-1)&amp;"       :="))</f>
        <v>0.63649</v>
      </c>
      <c r="AH624">
        <f>IF(AG624&lt;1.1,AG624,IF(AG624&lt;YEAR!$C$2+YEAR!$C$3-2,AG624+1,(YEAR!$C$2+YEAR!$C$3-1)&amp;"       :="))</f>
        <v>0.63649</v>
      </c>
      <c r="AI624">
        <f>IF(AH624&lt;1.1,AH624,IF(AH624&lt;YEAR!$C$2+YEAR!$C$3-2,AH624+1,(YEAR!$C$2+YEAR!$C$3-1)&amp;"       :="))</f>
        <v>0.63649</v>
      </c>
      <c r="AJ624">
        <f>IF(AI624&lt;1.1,AI624,IF(AI624&lt;YEAR!$C$2+YEAR!$C$3-2,AI624+1,(YEAR!$C$2+YEAR!$C$3-1)&amp;"       :="))</f>
        <v>0.63649</v>
      </c>
    </row>
    <row r="625" spans="1:36">
      <c r="A625">
        <f t="shared" ca="1" si="44"/>
        <v>16</v>
      </c>
      <c r="B625" t="s">
        <v>51</v>
      </c>
      <c r="C625" t="str">
        <f ca="1">IF(D625="",OFFSET(AvailabilityFactor!A$1,A625,0),C624)</f>
        <v>D2SOPC1390</v>
      </c>
      <c r="D625" t="str" cm="1">
        <f t="array" aca="1" ref="D625" ca="1">IF(D624="",TS_DRC!$P$5,OFFSET(TS_DRC!P$5,RIGHT(D624,2),0,TRUE))</f>
        <v>TS06</v>
      </c>
      <c r="E625" t="str">
        <f t="shared" ca="1" si="45"/>
        <v>TS06</v>
      </c>
      <c r="F625">
        <f>'[5]PV profile'!$AE14</f>
        <v>0.50222999999999995</v>
      </c>
      <c r="G625">
        <f>IF(F625&lt;1.1,F625,IF(F625&lt;YEAR!$C$2+YEAR!$C$3-2,F625+1,(YEAR!$C$2+YEAR!$C$3-1)&amp;"       :="))</f>
        <v>0.50222999999999995</v>
      </c>
      <c r="H625">
        <f>IF(G625&lt;1.1,G625,IF(G625&lt;YEAR!$C$2+YEAR!$C$3-2,G625+1,(YEAR!$C$2+YEAR!$C$3-1)&amp;"       :="))</f>
        <v>0.50222999999999995</v>
      </c>
      <c r="I625">
        <f>IF(H625&lt;1.1,H625,IF(H625&lt;YEAR!$C$2+YEAR!$C$3-2,H625+1,(YEAR!$C$2+YEAR!$C$3-1)&amp;"       :="))</f>
        <v>0.50222999999999995</v>
      </c>
      <c r="J625">
        <f>IF(I625&lt;1.1,I625,IF(I625&lt;YEAR!$C$2+YEAR!$C$3-2,I625+1,(YEAR!$C$2+YEAR!$C$3-1)&amp;"       :="))</f>
        <v>0.50222999999999995</v>
      </c>
      <c r="K625">
        <f>IF(J625&lt;1.1,J625,IF(J625&lt;YEAR!$C$2+YEAR!$C$3-2,J625+1,(YEAR!$C$2+YEAR!$C$3-1)&amp;"       :="))</f>
        <v>0.50222999999999995</v>
      </c>
      <c r="L625">
        <f>IF(K625&lt;1.1,K625,IF(K625&lt;YEAR!$C$2+YEAR!$C$3-2,K625+1,(YEAR!$C$2+YEAR!$C$3-1)&amp;"       :="))</f>
        <v>0.50222999999999995</v>
      </c>
      <c r="M625">
        <f>IF(L625&lt;1.1,L625,IF(L625&lt;YEAR!$C$2+YEAR!$C$3-2,L625+1,(YEAR!$C$2+YEAR!$C$3-1)&amp;"       :="))</f>
        <v>0.50222999999999995</v>
      </c>
      <c r="N625">
        <f>IF(M625&lt;1.1,M625,IF(M625&lt;YEAR!$C$2+YEAR!$C$3-2,M625+1,(YEAR!$C$2+YEAR!$C$3-1)&amp;"       :="))</f>
        <v>0.50222999999999995</v>
      </c>
      <c r="O625">
        <f>IF(N625&lt;1.1,N625,IF(N625&lt;YEAR!$C$2+YEAR!$C$3-2,N625+1,(YEAR!$C$2+YEAR!$C$3-1)&amp;"       :="))</f>
        <v>0.50222999999999995</v>
      </c>
      <c r="P625">
        <f>IF(O625&lt;1.1,O625,IF(O625&lt;YEAR!$C$2+YEAR!$C$3-2,O625+1,(YEAR!$C$2+YEAR!$C$3-1)&amp;"       :="))</f>
        <v>0.50222999999999995</v>
      </c>
      <c r="Q625">
        <f>IF(P625&lt;1.1,P625,IF(P625&lt;YEAR!$C$2+YEAR!$C$3-2,P625+1,(YEAR!$C$2+YEAR!$C$3-1)&amp;"       :="))</f>
        <v>0.50222999999999995</v>
      </c>
      <c r="R625">
        <f>IF(Q625&lt;1.1,Q625,IF(Q625&lt;YEAR!$C$2+YEAR!$C$3-2,Q625+1,(YEAR!$C$2+YEAR!$C$3-1)&amp;"       :="))</f>
        <v>0.50222999999999995</v>
      </c>
      <c r="S625">
        <f>IF(R625&lt;1.1,R625,IF(R625&lt;YEAR!$C$2+YEAR!$C$3-2,R625+1,(YEAR!$C$2+YEAR!$C$3-1)&amp;"       :="))</f>
        <v>0.50222999999999995</v>
      </c>
      <c r="T625">
        <f>IF(S625&lt;1.1,S625,IF(S625&lt;YEAR!$C$2+YEAR!$C$3-2,S625+1,(YEAR!$C$2+YEAR!$C$3-1)&amp;"       :="))</f>
        <v>0.50222999999999995</v>
      </c>
      <c r="U625">
        <f>IF(T625&lt;1.1,T625,IF(T625&lt;YEAR!$C$2+YEAR!$C$3-2,T625+1,(YEAR!$C$2+YEAR!$C$3-1)&amp;"       :="))</f>
        <v>0.50222999999999995</v>
      </c>
      <c r="V625">
        <f>IF(U625&lt;1.1,U625,IF(U625&lt;YEAR!$C$2+YEAR!$C$3-2,U625+1,(YEAR!$C$2+YEAR!$C$3-1)&amp;"       :="))</f>
        <v>0.50222999999999995</v>
      </c>
      <c r="W625">
        <f>IF(V625&lt;1.1,V625,IF(V625&lt;YEAR!$C$2+YEAR!$C$3-2,V625+1,(YEAR!$C$2+YEAR!$C$3-1)&amp;"       :="))</f>
        <v>0.50222999999999995</v>
      </c>
      <c r="X625">
        <f>IF(W625&lt;1.1,W625,IF(W625&lt;YEAR!$C$2+YEAR!$C$3-2,W625+1,(YEAR!$C$2+YEAR!$C$3-1)&amp;"       :="))</f>
        <v>0.50222999999999995</v>
      </c>
      <c r="Y625">
        <f>IF(X625&lt;1.1,X625,IF(X625&lt;YEAR!$C$2+YEAR!$C$3-2,X625+1,(YEAR!$C$2+YEAR!$C$3-1)&amp;"       :="))</f>
        <v>0.50222999999999995</v>
      </c>
      <c r="Z625">
        <f>IF(Y625&lt;1.1,Y625,IF(Y625&lt;YEAR!$C$2+YEAR!$C$3-2,Y625+1,(YEAR!$C$2+YEAR!$C$3-1)&amp;"       :="))</f>
        <v>0.50222999999999995</v>
      </c>
      <c r="AA625">
        <f>IF(Z625&lt;1.1,Z625,IF(Z625&lt;YEAR!$C$2+YEAR!$C$3-2,Z625+1,(YEAR!$C$2+YEAR!$C$3-1)&amp;"       :="))</f>
        <v>0.50222999999999995</v>
      </c>
      <c r="AB625">
        <f>IF(AA625&lt;1.1,AA625,IF(AA625&lt;YEAR!$C$2+YEAR!$C$3-2,AA625+1,(YEAR!$C$2+YEAR!$C$3-1)&amp;"       :="))</f>
        <v>0.50222999999999995</v>
      </c>
      <c r="AC625">
        <f>IF(AB625&lt;1.1,AB625,IF(AB625&lt;YEAR!$C$2+YEAR!$C$3-2,AB625+1,(YEAR!$C$2+YEAR!$C$3-1)&amp;"       :="))</f>
        <v>0.50222999999999995</v>
      </c>
      <c r="AD625">
        <f>IF(AC625&lt;1.1,AC625,IF(AC625&lt;YEAR!$C$2+YEAR!$C$3-2,AC625+1,(YEAR!$C$2+YEAR!$C$3-1)&amp;"       :="))</f>
        <v>0.50222999999999995</v>
      </c>
      <c r="AE625">
        <f>IF(AD625&lt;1.1,AD625,IF(AD625&lt;YEAR!$C$2+YEAR!$C$3-2,AD625+1,(YEAR!$C$2+YEAR!$C$3-1)&amp;"       :="))</f>
        <v>0.50222999999999995</v>
      </c>
      <c r="AF625">
        <f>IF(AE625&lt;1.1,AE625,IF(AE625&lt;YEAR!$C$2+YEAR!$C$3-2,AE625+1,(YEAR!$C$2+YEAR!$C$3-1)&amp;"       :="))</f>
        <v>0.50222999999999995</v>
      </c>
      <c r="AG625">
        <f>IF(AF625&lt;1.1,AF625,IF(AF625&lt;YEAR!$C$2+YEAR!$C$3-2,AF625+1,(YEAR!$C$2+YEAR!$C$3-1)&amp;"       :="))</f>
        <v>0.50222999999999995</v>
      </c>
      <c r="AH625">
        <f>IF(AG625&lt;1.1,AG625,IF(AG625&lt;YEAR!$C$2+YEAR!$C$3-2,AG625+1,(YEAR!$C$2+YEAR!$C$3-1)&amp;"       :="))</f>
        <v>0.50222999999999995</v>
      </c>
      <c r="AI625">
        <f>IF(AH625&lt;1.1,AH625,IF(AH625&lt;YEAR!$C$2+YEAR!$C$3-2,AH625+1,(YEAR!$C$2+YEAR!$C$3-1)&amp;"       :="))</f>
        <v>0.50222999999999995</v>
      </c>
      <c r="AJ625">
        <f>IF(AI625&lt;1.1,AI625,IF(AI625&lt;YEAR!$C$2+YEAR!$C$3-2,AI625+1,(YEAR!$C$2+YEAR!$C$3-1)&amp;"       :="))</f>
        <v>0.50222999999999995</v>
      </c>
    </row>
    <row r="626" spans="1:36">
      <c r="A626">
        <f t="shared" ca="1" si="44"/>
        <v>16</v>
      </c>
      <c r="B626" t="s">
        <v>51</v>
      </c>
      <c r="C626" t="str">
        <f ca="1">IF(D626="",OFFSET(AvailabilityFactor!A$1,A626,0),C625)</f>
        <v>D2SOPC1390</v>
      </c>
      <c r="D626" t="str" cm="1">
        <f t="array" aca="1" ref="D626" ca="1">IF(D625="",TS_DRC!$P$5,OFFSET(TS_DRC!P$5,RIGHT(D625,2),0,TRUE))</f>
        <v>TS07</v>
      </c>
      <c r="E626" t="str">
        <f t="shared" ca="1" si="45"/>
        <v>TS07</v>
      </c>
      <c r="F626">
        <f>'[5]PV profile'!$AE15</f>
        <v>0.20483999999999999</v>
      </c>
      <c r="G626">
        <f>IF(F626&lt;1.1,F626,IF(F626&lt;YEAR!$C$2+YEAR!$C$3-2,F626+1,(YEAR!$C$2+YEAR!$C$3-1)&amp;"       :="))</f>
        <v>0.20483999999999999</v>
      </c>
      <c r="H626">
        <f>IF(G626&lt;1.1,G626,IF(G626&lt;YEAR!$C$2+YEAR!$C$3-2,G626+1,(YEAR!$C$2+YEAR!$C$3-1)&amp;"       :="))</f>
        <v>0.20483999999999999</v>
      </c>
      <c r="I626">
        <f>IF(H626&lt;1.1,H626,IF(H626&lt;YEAR!$C$2+YEAR!$C$3-2,H626+1,(YEAR!$C$2+YEAR!$C$3-1)&amp;"       :="))</f>
        <v>0.20483999999999999</v>
      </c>
      <c r="J626">
        <f>IF(I626&lt;1.1,I626,IF(I626&lt;YEAR!$C$2+YEAR!$C$3-2,I626+1,(YEAR!$C$2+YEAR!$C$3-1)&amp;"       :="))</f>
        <v>0.20483999999999999</v>
      </c>
      <c r="K626">
        <f>IF(J626&lt;1.1,J626,IF(J626&lt;YEAR!$C$2+YEAR!$C$3-2,J626+1,(YEAR!$C$2+YEAR!$C$3-1)&amp;"       :="))</f>
        <v>0.20483999999999999</v>
      </c>
      <c r="L626">
        <f>IF(K626&lt;1.1,K626,IF(K626&lt;YEAR!$C$2+YEAR!$C$3-2,K626+1,(YEAR!$C$2+YEAR!$C$3-1)&amp;"       :="))</f>
        <v>0.20483999999999999</v>
      </c>
      <c r="M626">
        <f>IF(L626&lt;1.1,L626,IF(L626&lt;YEAR!$C$2+YEAR!$C$3-2,L626+1,(YEAR!$C$2+YEAR!$C$3-1)&amp;"       :="))</f>
        <v>0.20483999999999999</v>
      </c>
      <c r="N626">
        <f>IF(M626&lt;1.1,M626,IF(M626&lt;YEAR!$C$2+YEAR!$C$3-2,M626+1,(YEAR!$C$2+YEAR!$C$3-1)&amp;"       :="))</f>
        <v>0.20483999999999999</v>
      </c>
      <c r="O626">
        <f>IF(N626&lt;1.1,N626,IF(N626&lt;YEAR!$C$2+YEAR!$C$3-2,N626+1,(YEAR!$C$2+YEAR!$C$3-1)&amp;"       :="))</f>
        <v>0.20483999999999999</v>
      </c>
      <c r="P626">
        <f>IF(O626&lt;1.1,O626,IF(O626&lt;YEAR!$C$2+YEAR!$C$3-2,O626+1,(YEAR!$C$2+YEAR!$C$3-1)&amp;"       :="))</f>
        <v>0.20483999999999999</v>
      </c>
      <c r="Q626">
        <f>IF(P626&lt;1.1,P626,IF(P626&lt;YEAR!$C$2+YEAR!$C$3-2,P626+1,(YEAR!$C$2+YEAR!$C$3-1)&amp;"       :="))</f>
        <v>0.20483999999999999</v>
      </c>
      <c r="R626">
        <f>IF(Q626&lt;1.1,Q626,IF(Q626&lt;YEAR!$C$2+YEAR!$C$3-2,Q626+1,(YEAR!$C$2+YEAR!$C$3-1)&amp;"       :="))</f>
        <v>0.20483999999999999</v>
      </c>
      <c r="S626">
        <f>IF(R626&lt;1.1,R626,IF(R626&lt;YEAR!$C$2+YEAR!$C$3-2,R626+1,(YEAR!$C$2+YEAR!$C$3-1)&amp;"       :="))</f>
        <v>0.20483999999999999</v>
      </c>
      <c r="T626">
        <f>IF(S626&lt;1.1,S626,IF(S626&lt;YEAR!$C$2+YEAR!$C$3-2,S626+1,(YEAR!$C$2+YEAR!$C$3-1)&amp;"       :="))</f>
        <v>0.20483999999999999</v>
      </c>
      <c r="U626">
        <f>IF(T626&lt;1.1,T626,IF(T626&lt;YEAR!$C$2+YEAR!$C$3-2,T626+1,(YEAR!$C$2+YEAR!$C$3-1)&amp;"       :="))</f>
        <v>0.20483999999999999</v>
      </c>
      <c r="V626">
        <f>IF(U626&lt;1.1,U626,IF(U626&lt;YEAR!$C$2+YEAR!$C$3-2,U626+1,(YEAR!$C$2+YEAR!$C$3-1)&amp;"       :="))</f>
        <v>0.20483999999999999</v>
      </c>
      <c r="W626">
        <f>IF(V626&lt;1.1,V626,IF(V626&lt;YEAR!$C$2+YEAR!$C$3-2,V626+1,(YEAR!$C$2+YEAR!$C$3-1)&amp;"       :="))</f>
        <v>0.20483999999999999</v>
      </c>
      <c r="X626">
        <f>IF(W626&lt;1.1,W626,IF(W626&lt;YEAR!$C$2+YEAR!$C$3-2,W626+1,(YEAR!$C$2+YEAR!$C$3-1)&amp;"       :="))</f>
        <v>0.20483999999999999</v>
      </c>
      <c r="Y626">
        <f>IF(X626&lt;1.1,X626,IF(X626&lt;YEAR!$C$2+YEAR!$C$3-2,X626+1,(YEAR!$C$2+YEAR!$C$3-1)&amp;"       :="))</f>
        <v>0.20483999999999999</v>
      </c>
      <c r="Z626">
        <f>IF(Y626&lt;1.1,Y626,IF(Y626&lt;YEAR!$C$2+YEAR!$C$3-2,Y626+1,(YEAR!$C$2+YEAR!$C$3-1)&amp;"       :="))</f>
        <v>0.20483999999999999</v>
      </c>
      <c r="AA626">
        <f>IF(Z626&lt;1.1,Z626,IF(Z626&lt;YEAR!$C$2+YEAR!$C$3-2,Z626+1,(YEAR!$C$2+YEAR!$C$3-1)&amp;"       :="))</f>
        <v>0.20483999999999999</v>
      </c>
      <c r="AB626">
        <f>IF(AA626&lt;1.1,AA626,IF(AA626&lt;YEAR!$C$2+YEAR!$C$3-2,AA626+1,(YEAR!$C$2+YEAR!$C$3-1)&amp;"       :="))</f>
        <v>0.20483999999999999</v>
      </c>
      <c r="AC626">
        <f>IF(AB626&lt;1.1,AB626,IF(AB626&lt;YEAR!$C$2+YEAR!$C$3-2,AB626+1,(YEAR!$C$2+YEAR!$C$3-1)&amp;"       :="))</f>
        <v>0.20483999999999999</v>
      </c>
      <c r="AD626">
        <f>IF(AC626&lt;1.1,AC626,IF(AC626&lt;YEAR!$C$2+YEAR!$C$3-2,AC626+1,(YEAR!$C$2+YEAR!$C$3-1)&amp;"       :="))</f>
        <v>0.20483999999999999</v>
      </c>
      <c r="AE626">
        <f>IF(AD626&lt;1.1,AD626,IF(AD626&lt;YEAR!$C$2+YEAR!$C$3-2,AD626+1,(YEAR!$C$2+YEAR!$C$3-1)&amp;"       :="))</f>
        <v>0.20483999999999999</v>
      </c>
      <c r="AF626">
        <f>IF(AE626&lt;1.1,AE626,IF(AE626&lt;YEAR!$C$2+YEAR!$C$3-2,AE626+1,(YEAR!$C$2+YEAR!$C$3-1)&amp;"       :="))</f>
        <v>0.20483999999999999</v>
      </c>
      <c r="AG626">
        <f>IF(AF626&lt;1.1,AF626,IF(AF626&lt;YEAR!$C$2+YEAR!$C$3-2,AF626+1,(YEAR!$C$2+YEAR!$C$3-1)&amp;"       :="))</f>
        <v>0.20483999999999999</v>
      </c>
      <c r="AH626">
        <f>IF(AG626&lt;1.1,AG626,IF(AG626&lt;YEAR!$C$2+YEAR!$C$3-2,AG626+1,(YEAR!$C$2+YEAR!$C$3-1)&amp;"       :="))</f>
        <v>0.20483999999999999</v>
      </c>
      <c r="AI626">
        <f>IF(AH626&lt;1.1,AH626,IF(AH626&lt;YEAR!$C$2+YEAR!$C$3-2,AH626+1,(YEAR!$C$2+YEAR!$C$3-1)&amp;"       :="))</f>
        <v>0.20483999999999999</v>
      </c>
      <c r="AJ626">
        <f>IF(AI626&lt;1.1,AI626,IF(AI626&lt;YEAR!$C$2+YEAR!$C$3-2,AI626+1,(YEAR!$C$2+YEAR!$C$3-1)&amp;"       :="))</f>
        <v>0.20483999999999999</v>
      </c>
    </row>
    <row r="627" spans="1:36">
      <c r="A627">
        <f t="shared" ca="1" si="44"/>
        <v>16</v>
      </c>
      <c r="B627" t="s">
        <v>51</v>
      </c>
      <c r="C627" t="str">
        <f ca="1">IF(D627="",OFFSET(AvailabilityFactor!A$1,A627,0),C626)</f>
        <v>D2SOPC1390</v>
      </c>
      <c r="D627" t="str" cm="1">
        <f t="array" aca="1" ref="D627" ca="1">IF(D626="",TS_DRC!$P$5,OFFSET(TS_DRC!P$5,RIGHT(D626,2),0,TRUE))</f>
        <v>TS08</v>
      </c>
      <c r="E627" t="str">
        <f t="shared" ca="1" si="45"/>
        <v>TS08</v>
      </c>
      <c r="F627">
        <f>'[5]PV profile'!$AE16</f>
        <v>9.7800000000000005E-3</v>
      </c>
      <c r="G627">
        <f>IF(F627&lt;1.1,F627,IF(F627&lt;YEAR!$C$2+YEAR!$C$3-2,F627+1,(YEAR!$C$2+YEAR!$C$3-1)&amp;"       :="))</f>
        <v>9.7800000000000005E-3</v>
      </c>
      <c r="H627">
        <f>IF(G627&lt;1.1,G627,IF(G627&lt;YEAR!$C$2+YEAR!$C$3-2,G627+1,(YEAR!$C$2+YEAR!$C$3-1)&amp;"       :="))</f>
        <v>9.7800000000000005E-3</v>
      </c>
      <c r="I627">
        <f>IF(H627&lt;1.1,H627,IF(H627&lt;YEAR!$C$2+YEAR!$C$3-2,H627+1,(YEAR!$C$2+YEAR!$C$3-1)&amp;"       :="))</f>
        <v>9.7800000000000005E-3</v>
      </c>
      <c r="J627">
        <f>IF(I627&lt;1.1,I627,IF(I627&lt;YEAR!$C$2+YEAR!$C$3-2,I627+1,(YEAR!$C$2+YEAR!$C$3-1)&amp;"       :="))</f>
        <v>9.7800000000000005E-3</v>
      </c>
      <c r="K627">
        <f>IF(J627&lt;1.1,J627,IF(J627&lt;YEAR!$C$2+YEAR!$C$3-2,J627+1,(YEAR!$C$2+YEAR!$C$3-1)&amp;"       :="))</f>
        <v>9.7800000000000005E-3</v>
      </c>
      <c r="L627">
        <f>IF(K627&lt;1.1,K627,IF(K627&lt;YEAR!$C$2+YEAR!$C$3-2,K627+1,(YEAR!$C$2+YEAR!$C$3-1)&amp;"       :="))</f>
        <v>9.7800000000000005E-3</v>
      </c>
      <c r="M627">
        <f>IF(L627&lt;1.1,L627,IF(L627&lt;YEAR!$C$2+YEAR!$C$3-2,L627+1,(YEAR!$C$2+YEAR!$C$3-1)&amp;"       :="))</f>
        <v>9.7800000000000005E-3</v>
      </c>
      <c r="N627">
        <f>IF(M627&lt;1.1,M627,IF(M627&lt;YEAR!$C$2+YEAR!$C$3-2,M627+1,(YEAR!$C$2+YEAR!$C$3-1)&amp;"       :="))</f>
        <v>9.7800000000000005E-3</v>
      </c>
      <c r="O627">
        <f>IF(N627&lt;1.1,N627,IF(N627&lt;YEAR!$C$2+YEAR!$C$3-2,N627+1,(YEAR!$C$2+YEAR!$C$3-1)&amp;"       :="))</f>
        <v>9.7800000000000005E-3</v>
      </c>
      <c r="P627">
        <f>IF(O627&lt;1.1,O627,IF(O627&lt;YEAR!$C$2+YEAR!$C$3-2,O627+1,(YEAR!$C$2+YEAR!$C$3-1)&amp;"       :="))</f>
        <v>9.7800000000000005E-3</v>
      </c>
      <c r="Q627">
        <f>IF(P627&lt;1.1,P627,IF(P627&lt;YEAR!$C$2+YEAR!$C$3-2,P627+1,(YEAR!$C$2+YEAR!$C$3-1)&amp;"       :="))</f>
        <v>9.7800000000000005E-3</v>
      </c>
      <c r="R627">
        <f>IF(Q627&lt;1.1,Q627,IF(Q627&lt;YEAR!$C$2+YEAR!$C$3-2,Q627+1,(YEAR!$C$2+YEAR!$C$3-1)&amp;"       :="))</f>
        <v>9.7800000000000005E-3</v>
      </c>
      <c r="S627">
        <f>IF(R627&lt;1.1,R627,IF(R627&lt;YEAR!$C$2+YEAR!$C$3-2,R627+1,(YEAR!$C$2+YEAR!$C$3-1)&amp;"       :="))</f>
        <v>9.7800000000000005E-3</v>
      </c>
      <c r="T627">
        <f>IF(S627&lt;1.1,S627,IF(S627&lt;YEAR!$C$2+YEAR!$C$3-2,S627+1,(YEAR!$C$2+YEAR!$C$3-1)&amp;"       :="))</f>
        <v>9.7800000000000005E-3</v>
      </c>
      <c r="U627">
        <f>IF(T627&lt;1.1,T627,IF(T627&lt;YEAR!$C$2+YEAR!$C$3-2,T627+1,(YEAR!$C$2+YEAR!$C$3-1)&amp;"       :="))</f>
        <v>9.7800000000000005E-3</v>
      </c>
      <c r="V627">
        <f>IF(U627&lt;1.1,U627,IF(U627&lt;YEAR!$C$2+YEAR!$C$3-2,U627+1,(YEAR!$C$2+YEAR!$C$3-1)&amp;"       :="))</f>
        <v>9.7800000000000005E-3</v>
      </c>
      <c r="W627">
        <f>IF(V627&lt;1.1,V627,IF(V627&lt;YEAR!$C$2+YEAR!$C$3-2,V627+1,(YEAR!$C$2+YEAR!$C$3-1)&amp;"       :="))</f>
        <v>9.7800000000000005E-3</v>
      </c>
      <c r="X627">
        <f>IF(W627&lt;1.1,W627,IF(W627&lt;YEAR!$C$2+YEAR!$C$3-2,W627+1,(YEAR!$C$2+YEAR!$C$3-1)&amp;"       :="))</f>
        <v>9.7800000000000005E-3</v>
      </c>
      <c r="Y627">
        <f>IF(X627&lt;1.1,X627,IF(X627&lt;YEAR!$C$2+YEAR!$C$3-2,X627+1,(YEAR!$C$2+YEAR!$C$3-1)&amp;"       :="))</f>
        <v>9.7800000000000005E-3</v>
      </c>
      <c r="Z627">
        <f>IF(Y627&lt;1.1,Y627,IF(Y627&lt;YEAR!$C$2+YEAR!$C$3-2,Y627+1,(YEAR!$C$2+YEAR!$C$3-1)&amp;"       :="))</f>
        <v>9.7800000000000005E-3</v>
      </c>
      <c r="AA627">
        <f>IF(Z627&lt;1.1,Z627,IF(Z627&lt;YEAR!$C$2+YEAR!$C$3-2,Z627+1,(YEAR!$C$2+YEAR!$C$3-1)&amp;"       :="))</f>
        <v>9.7800000000000005E-3</v>
      </c>
      <c r="AB627">
        <f>IF(AA627&lt;1.1,AA627,IF(AA627&lt;YEAR!$C$2+YEAR!$C$3-2,AA627+1,(YEAR!$C$2+YEAR!$C$3-1)&amp;"       :="))</f>
        <v>9.7800000000000005E-3</v>
      </c>
      <c r="AC627">
        <f>IF(AB627&lt;1.1,AB627,IF(AB627&lt;YEAR!$C$2+YEAR!$C$3-2,AB627+1,(YEAR!$C$2+YEAR!$C$3-1)&amp;"       :="))</f>
        <v>9.7800000000000005E-3</v>
      </c>
      <c r="AD627">
        <f>IF(AC627&lt;1.1,AC627,IF(AC627&lt;YEAR!$C$2+YEAR!$C$3-2,AC627+1,(YEAR!$C$2+YEAR!$C$3-1)&amp;"       :="))</f>
        <v>9.7800000000000005E-3</v>
      </c>
      <c r="AE627">
        <f>IF(AD627&lt;1.1,AD627,IF(AD627&lt;YEAR!$C$2+YEAR!$C$3-2,AD627+1,(YEAR!$C$2+YEAR!$C$3-1)&amp;"       :="))</f>
        <v>9.7800000000000005E-3</v>
      </c>
      <c r="AF627">
        <f>IF(AE627&lt;1.1,AE627,IF(AE627&lt;YEAR!$C$2+YEAR!$C$3-2,AE627+1,(YEAR!$C$2+YEAR!$C$3-1)&amp;"       :="))</f>
        <v>9.7800000000000005E-3</v>
      </c>
      <c r="AG627">
        <f>IF(AF627&lt;1.1,AF627,IF(AF627&lt;YEAR!$C$2+YEAR!$C$3-2,AF627+1,(YEAR!$C$2+YEAR!$C$3-1)&amp;"       :="))</f>
        <v>9.7800000000000005E-3</v>
      </c>
      <c r="AH627">
        <f>IF(AG627&lt;1.1,AG627,IF(AG627&lt;YEAR!$C$2+YEAR!$C$3-2,AG627+1,(YEAR!$C$2+YEAR!$C$3-1)&amp;"       :="))</f>
        <v>9.7800000000000005E-3</v>
      </c>
      <c r="AI627">
        <f>IF(AH627&lt;1.1,AH627,IF(AH627&lt;YEAR!$C$2+YEAR!$C$3-2,AH627+1,(YEAR!$C$2+YEAR!$C$3-1)&amp;"       :="))</f>
        <v>9.7800000000000005E-3</v>
      </c>
      <c r="AJ627">
        <f>IF(AI627&lt;1.1,AI627,IF(AI627&lt;YEAR!$C$2+YEAR!$C$3-2,AI627+1,(YEAR!$C$2+YEAR!$C$3-1)&amp;"       :="))</f>
        <v>9.7800000000000005E-3</v>
      </c>
    </row>
    <row r="628" spans="1:36">
      <c r="A628">
        <f t="shared" ca="1" si="44"/>
        <v>16</v>
      </c>
      <c r="B628" t="s">
        <v>51</v>
      </c>
      <c r="C628" t="str">
        <f ca="1">IF(D628="",OFFSET(AvailabilityFactor!A$1,A628,0),C627)</f>
        <v>D2SOPC1390</v>
      </c>
      <c r="D628" t="str" cm="1">
        <f t="array" aca="1" ref="D628" ca="1">IF(D627="",TS_DRC!$P$5,OFFSET(TS_DRC!P$5,RIGHT(D627,2),0,TRUE))</f>
        <v>TS09</v>
      </c>
      <c r="E628" t="str">
        <f t="shared" ca="1" si="45"/>
        <v>TS09</v>
      </c>
      <c r="F628">
        <f>'[5]PV profile'!$AE17</f>
        <v>0</v>
      </c>
      <c r="G628">
        <f>IF(F628&lt;1.1,F628,IF(F628&lt;YEAR!$C$2+YEAR!$C$3-2,F628+1,(YEAR!$C$2+YEAR!$C$3-1)&amp;"       :="))</f>
        <v>0</v>
      </c>
      <c r="H628">
        <f>IF(G628&lt;1.1,G628,IF(G628&lt;YEAR!$C$2+YEAR!$C$3-2,G628+1,(YEAR!$C$2+YEAR!$C$3-1)&amp;"       :="))</f>
        <v>0</v>
      </c>
      <c r="I628">
        <f>IF(H628&lt;1.1,H628,IF(H628&lt;YEAR!$C$2+YEAR!$C$3-2,H628+1,(YEAR!$C$2+YEAR!$C$3-1)&amp;"       :="))</f>
        <v>0</v>
      </c>
      <c r="J628">
        <f>IF(I628&lt;1.1,I628,IF(I628&lt;YEAR!$C$2+YEAR!$C$3-2,I628+1,(YEAR!$C$2+YEAR!$C$3-1)&amp;"       :="))</f>
        <v>0</v>
      </c>
      <c r="K628">
        <f>IF(J628&lt;1.1,J628,IF(J628&lt;YEAR!$C$2+YEAR!$C$3-2,J628+1,(YEAR!$C$2+YEAR!$C$3-1)&amp;"       :="))</f>
        <v>0</v>
      </c>
      <c r="L628">
        <f>IF(K628&lt;1.1,K628,IF(K628&lt;YEAR!$C$2+YEAR!$C$3-2,K628+1,(YEAR!$C$2+YEAR!$C$3-1)&amp;"       :="))</f>
        <v>0</v>
      </c>
      <c r="M628">
        <f>IF(L628&lt;1.1,L628,IF(L628&lt;YEAR!$C$2+YEAR!$C$3-2,L628+1,(YEAR!$C$2+YEAR!$C$3-1)&amp;"       :="))</f>
        <v>0</v>
      </c>
      <c r="N628">
        <f>IF(M628&lt;1.1,M628,IF(M628&lt;YEAR!$C$2+YEAR!$C$3-2,M628+1,(YEAR!$C$2+YEAR!$C$3-1)&amp;"       :="))</f>
        <v>0</v>
      </c>
      <c r="O628">
        <f>IF(N628&lt;1.1,N628,IF(N628&lt;YEAR!$C$2+YEAR!$C$3-2,N628+1,(YEAR!$C$2+YEAR!$C$3-1)&amp;"       :="))</f>
        <v>0</v>
      </c>
      <c r="P628">
        <f>IF(O628&lt;1.1,O628,IF(O628&lt;YEAR!$C$2+YEAR!$C$3-2,O628+1,(YEAR!$C$2+YEAR!$C$3-1)&amp;"       :="))</f>
        <v>0</v>
      </c>
      <c r="Q628">
        <f>IF(P628&lt;1.1,P628,IF(P628&lt;YEAR!$C$2+YEAR!$C$3-2,P628+1,(YEAR!$C$2+YEAR!$C$3-1)&amp;"       :="))</f>
        <v>0</v>
      </c>
      <c r="R628">
        <f>IF(Q628&lt;1.1,Q628,IF(Q628&lt;YEAR!$C$2+YEAR!$C$3-2,Q628+1,(YEAR!$C$2+YEAR!$C$3-1)&amp;"       :="))</f>
        <v>0</v>
      </c>
      <c r="S628">
        <f>IF(R628&lt;1.1,R628,IF(R628&lt;YEAR!$C$2+YEAR!$C$3-2,R628+1,(YEAR!$C$2+YEAR!$C$3-1)&amp;"       :="))</f>
        <v>0</v>
      </c>
      <c r="T628">
        <f>IF(S628&lt;1.1,S628,IF(S628&lt;YEAR!$C$2+YEAR!$C$3-2,S628+1,(YEAR!$C$2+YEAR!$C$3-1)&amp;"       :="))</f>
        <v>0</v>
      </c>
      <c r="U628">
        <f>IF(T628&lt;1.1,T628,IF(T628&lt;YEAR!$C$2+YEAR!$C$3-2,T628+1,(YEAR!$C$2+YEAR!$C$3-1)&amp;"       :="))</f>
        <v>0</v>
      </c>
      <c r="V628">
        <f>IF(U628&lt;1.1,U628,IF(U628&lt;YEAR!$C$2+YEAR!$C$3-2,U628+1,(YEAR!$C$2+YEAR!$C$3-1)&amp;"       :="))</f>
        <v>0</v>
      </c>
      <c r="W628">
        <f>IF(V628&lt;1.1,V628,IF(V628&lt;YEAR!$C$2+YEAR!$C$3-2,V628+1,(YEAR!$C$2+YEAR!$C$3-1)&amp;"       :="))</f>
        <v>0</v>
      </c>
      <c r="X628">
        <f>IF(W628&lt;1.1,W628,IF(W628&lt;YEAR!$C$2+YEAR!$C$3-2,W628+1,(YEAR!$C$2+YEAR!$C$3-1)&amp;"       :="))</f>
        <v>0</v>
      </c>
      <c r="Y628">
        <f>IF(X628&lt;1.1,X628,IF(X628&lt;YEAR!$C$2+YEAR!$C$3-2,X628+1,(YEAR!$C$2+YEAR!$C$3-1)&amp;"       :="))</f>
        <v>0</v>
      </c>
      <c r="Z628">
        <f>IF(Y628&lt;1.1,Y628,IF(Y628&lt;YEAR!$C$2+YEAR!$C$3-2,Y628+1,(YEAR!$C$2+YEAR!$C$3-1)&amp;"       :="))</f>
        <v>0</v>
      </c>
      <c r="AA628">
        <f>IF(Z628&lt;1.1,Z628,IF(Z628&lt;YEAR!$C$2+YEAR!$C$3-2,Z628+1,(YEAR!$C$2+YEAR!$C$3-1)&amp;"       :="))</f>
        <v>0</v>
      </c>
      <c r="AB628">
        <f>IF(AA628&lt;1.1,AA628,IF(AA628&lt;YEAR!$C$2+YEAR!$C$3-2,AA628+1,(YEAR!$C$2+YEAR!$C$3-1)&amp;"       :="))</f>
        <v>0</v>
      </c>
      <c r="AC628">
        <f>IF(AB628&lt;1.1,AB628,IF(AB628&lt;YEAR!$C$2+YEAR!$C$3-2,AB628+1,(YEAR!$C$2+YEAR!$C$3-1)&amp;"       :="))</f>
        <v>0</v>
      </c>
      <c r="AD628">
        <f>IF(AC628&lt;1.1,AC628,IF(AC628&lt;YEAR!$C$2+YEAR!$C$3-2,AC628+1,(YEAR!$C$2+YEAR!$C$3-1)&amp;"       :="))</f>
        <v>0</v>
      </c>
      <c r="AE628">
        <f>IF(AD628&lt;1.1,AD628,IF(AD628&lt;YEAR!$C$2+YEAR!$C$3-2,AD628+1,(YEAR!$C$2+YEAR!$C$3-1)&amp;"       :="))</f>
        <v>0</v>
      </c>
      <c r="AF628">
        <f>IF(AE628&lt;1.1,AE628,IF(AE628&lt;YEAR!$C$2+YEAR!$C$3-2,AE628+1,(YEAR!$C$2+YEAR!$C$3-1)&amp;"       :="))</f>
        <v>0</v>
      </c>
      <c r="AG628">
        <f>IF(AF628&lt;1.1,AF628,IF(AF628&lt;YEAR!$C$2+YEAR!$C$3-2,AF628+1,(YEAR!$C$2+YEAR!$C$3-1)&amp;"       :="))</f>
        <v>0</v>
      </c>
      <c r="AH628">
        <f>IF(AG628&lt;1.1,AG628,IF(AG628&lt;YEAR!$C$2+YEAR!$C$3-2,AG628+1,(YEAR!$C$2+YEAR!$C$3-1)&amp;"       :="))</f>
        <v>0</v>
      </c>
      <c r="AI628">
        <f>IF(AH628&lt;1.1,AH628,IF(AH628&lt;YEAR!$C$2+YEAR!$C$3-2,AH628+1,(YEAR!$C$2+YEAR!$C$3-1)&amp;"       :="))</f>
        <v>0</v>
      </c>
      <c r="AJ628">
        <f>IF(AI628&lt;1.1,AI628,IF(AI628&lt;YEAR!$C$2+YEAR!$C$3-2,AI628+1,(YEAR!$C$2+YEAR!$C$3-1)&amp;"       :="))</f>
        <v>0</v>
      </c>
    </row>
    <row r="629" spans="1:36">
      <c r="A629">
        <f t="shared" ca="1" si="44"/>
        <v>16</v>
      </c>
      <c r="B629" t="s">
        <v>51</v>
      </c>
      <c r="C629" t="str">
        <f ca="1">IF(D629="",OFFSET(AvailabilityFactor!A$1,A629,0),C628)</f>
        <v>D2SOPC1390</v>
      </c>
      <c r="D629" t="str" cm="1">
        <f t="array" aca="1" ref="D629" ca="1">IF(D628="",TS_DRC!$P$5,OFFSET(TS_DRC!P$5,RIGHT(D628,2),0,TRUE))</f>
        <v>TS10</v>
      </c>
      <c r="E629" t="str">
        <f t="shared" ca="1" si="45"/>
        <v>TS10</v>
      </c>
      <c r="F629">
        <f>'[5]PV profile'!$AE18</f>
        <v>0</v>
      </c>
      <c r="G629">
        <f>IF(F629&lt;1.1,F629,IF(F629&lt;YEAR!$C$2+YEAR!$C$3-2,F629+1,(YEAR!$C$2+YEAR!$C$3-1)&amp;"       :="))</f>
        <v>0</v>
      </c>
      <c r="H629">
        <f>IF(G629&lt;1.1,G629,IF(G629&lt;YEAR!$C$2+YEAR!$C$3-2,G629+1,(YEAR!$C$2+YEAR!$C$3-1)&amp;"       :="))</f>
        <v>0</v>
      </c>
      <c r="I629">
        <f>IF(H629&lt;1.1,H629,IF(H629&lt;YEAR!$C$2+YEAR!$C$3-2,H629+1,(YEAR!$C$2+YEAR!$C$3-1)&amp;"       :="))</f>
        <v>0</v>
      </c>
      <c r="J629">
        <f>IF(I629&lt;1.1,I629,IF(I629&lt;YEAR!$C$2+YEAR!$C$3-2,I629+1,(YEAR!$C$2+YEAR!$C$3-1)&amp;"       :="))</f>
        <v>0</v>
      </c>
      <c r="K629">
        <f>IF(J629&lt;1.1,J629,IF(J629&lt;YEAR!$C$2+YEAR!$C$3-2,J629+1,(YEAR!$C$2+YEAR!$C$3-1)&amp;"       :="))</f>
        <v>0</v>
      </c>
      <c r="L629">
        <f>IF(K629&lt;1.1,K629,IF(K629&lt;YEAR!$C$2+YEAR!$C$3-2,K629+1,(YEAR!$C$2+YEAR!$C$3-1)&amp;"       :="))</f>
        <v>0</v>
      </c>
      <c r="M629">
        <f>IF(L629&lt;1.1,L629,IF(L629&lt;YEAR!$C$2+YEAR!$C$3-2,L629+1,(YEAR!$C$2+YEAR!$C$3-1)&amp;"       :="))</f>
        <v>0</v>
      </c>
      <c r="N629">
        <f>IF(M629&lt;1.1,M629,IF(M629&lt;YEAR!$C$2+YEAR!$C$3-2,M629+1,(YEAR!$C$2+YEAR!$C$3-1)&amp;"       :="))</f>
        <v>0</v>
      </c>
      <c r="O629">
        <f>IF(N629&lt;1.1,N629,IF(N629&lt;YEAR!$C$2+YEAR!$C$3-2,N629+1,(YEAR!$C$2+YEAR!$C$3-1)&amp;"       :="))</f>
        <v>0</v>
      </c>
      <c r="P629">
        <f>IF(O629&lt;1.1,O629,IF(O629&lt;YEAR!$C$2+YEAR!$C$3-2,O629+1,(YEAR!$C$2+YEAR!$C$3-1)&amp;"       :="))</f>
        <v>0</v>
      </c>
      <c r="Q629">
        <f>IF(P629&lt;1.1,P629,IF(P629&lt;YEAR!$C$2+YEAR!$C$3-2,P629+1,(YEAR!$C$2+YEAR!$C$3-1)&amp;"       :="))</f>
        <v>0</v>
      </c>
      <c r="R629">
        <f>IF(Q629&lt;1.1,Q629,IF(Q629&lt;YEAR!$C$2+YEAR!$C$3-2,Q629+1,(YEAR!$C$2+YEAR!$C$3-1)&amp;"       :="))</f>
        <v>0</v>
      </c>
      <c r="S629">
        <f>IF(R629&lt;1.1,R629,IF(R629&lt;YEAR!$C$2+YEAR!$C$3-2,R629+1,(YEAR!$C$2+YEAR!$C$3-1)&amp;"       :="))</f>
        <v>0</v>
      </c>
      <c r="T629">
        <f>IF(S629&lt;1.1,S629,IF(S629&lt;YEAR!$C$2+YEAR!$C$3-2,S629+1,(YEAR!$C$2+YEAR!$C$3-1)&amp;"       :="))</f>
        <v>0</v>
      </c>
      <c r="U629">
        <f>IF(T629&lt;1.1,T629,IF(T629&lt;YEAR!$C$2+YEAR!$C$3-2,T629+1,(YEAR!$C$2+YEAR!$C$3-1)&amp;"       :="))</f>
        <v>0</v>
      </c>
      <c r="V629">
        <f>IF(U629&lt;1.1,U629,IF(U629&lt;YEAR!$C$2+YEAR!$C$3-2,U629+1,(YEAR!$C$2+YEAR!$C$3-1)&amp;"       :="))</f>
        <v>0</v>
      </c>
      <c r="W629">
        <f>IF(V629&lt;1.1,V629,IF(V629&lt;YEAR!$C$2+YEAR!$C$3-2,V629+1,(YEAR!$C$2+YEAR!$C$3-1)&amp;"       :="))</f>
        <v>0</v>
      </c>
      <c r="X629">
        <f>IF(W629&lt;1.1,W629,IF(W629&lt;YEAR!$C$2+YEAR!$C$3-2,W629+1,(YEAR!$C$2+YEAR!$C$3-1)&amp;"       :="))</f>
        <v>0</v>
      </c>
      <c r="Y629">
        <f>IF(X629&lt;1.1,X629,IF(X629&lt;YEAR!$C$2+YEAR!$C$3-2,X629+1,(YEAR!$C$2+YEAR!$C$3-1)&amp;"       :="))</f>
        <v>0</v>
      </c>
      <c r="Z629">
        <f>IF(Y629&lt;1.1,Y629,IF(Y629&lt;YEAR!$C$2+YEAR!$C$3-2,Y629+1,(YEAR!$C$2+YEAR!$C$3-1)&amp;"       :="))</f>
        <v>0</v>
      </c>
      <c r="AA629">
        <f>IF(Z629&lt;1.1,Z629,IF(Z629&lt;YEAR!$C$2+YEAR!$C$3-2,Z629+1,(YEAR!$C$2+YEAR!$C$3-1)&amp;"       :="))</f>
        <v>0</v>
      </c>
      <c r="AB629">
        <f>IF(AA629&lt;1.1,AA629,IF(AA629&lt;YEAR!$C$2+YEAR!$C$3-2,AA629+1,(YEAR!$C$2+YEAR!$C$3-1)&amp;"       :="))</f>
        <v>0</v>
      </c>
      <c r="AC629">
        <f>IF(AB629&lt;1.1,AB629,IF(AB629&lt;YEAR!$C$2+YEAR!$C$3-2,AB629+1,(YEAR!$C$2+YEAR!$C$3-1)&amp;"       :="))</f>
        <v>0</v>
      </c>
      <c r="AD629">
        <f>IF(AC629&lt;1.1,AC629,IF(AC629&lt;YEAR!$C$2+YEAR!$C$3-2,AC629+1,(YEAR!$C$2+YEAR!$C$3-1)&amp;"       :="))</f>
        <v>0</v>
      </c>
      <c r="AE629">
        <f>IF(AD629&lt;1.1,AD629,IF(AD629&lt;YEAR!$C$2+YEAR!$C$3-2,AD629+1,(YEAR!$C$2+YEAR!$C$3-1)&amp;"       :="))</f>
        <v>0</v>
      </c>
      <c r="AF629">
        <f>IF(AE629&lt;1.1,AE629,IF(AE629&lt;YEAR!$C$2+YEAR!$C$3-2,AE629+1,(YEAR!$C$2+YEAR!$C$3-1)&amp;"       :="))</f>
        <v>0</v>
      </c>
      <c r="AG629">
        <f>IF(AF629&lt;1.1,AF629,IF(AF629&lt;YEAR!$C$2+YEAR!$C$3-2,AF629+1,(YEAR!$C$2+YEAR!$C$3-1)&amp;"       :="))</f>
        <v>0</v>
      </c>
      <c r="AH629">
        <f>IF(AG629&lt;1.1,AG629,IF(AG629&lt;YEAR!$C$2+YEAR!$C$3-2,AG629+1,(YEAR!$C$2+YEAR!$C$3-1)&amp;"       :="))</f>
        <v>0</v>
      </c>
      <c r="AI629">
        <f>IF(AH629&lt;1.1,AH629,IF(AH629&lt;YEAR!$C$2+YEAR!$C$3-2,AH629+1,(YEAR!$C$2+YEAR!$C$3-1)&amp;"       :="))</f>
        <v>0</v>
      </c>
      <c r="AJ629">
        <f>IF(AI629&lt;1.1,AI629,IF(AI629&lt;YEAR!$C$2+YEAR!$C$3-2,AI629+1,(YEAR!$C$2+YEAR!$C$3-1)&amp;"       :="))</f>
        <v>0</v>
      </c>
    </row>
    <row r="630" spans="1:36">
      <c r="A630">
        <f t="shared" ca="1" si="44"/>
        <v>16</v>
      </c>
      <c r="B630" t="s">
        <v>51</v>
      </c>
      <c r="C630" t="str">
        <f ca="1">IF(D630="",OFFSET(AvailabilityFactor!A$1,A630,0),C629)</f>
        <v>D2SOPC1390</v>
      </c>
      <c r="D630" t="str" cm="1">
        <f t="array" aca="1" ref="D630" ca="1">IF(D629="",TS_DRC!$P$5,OFFSET(TS_DRC!P$5,RIGHT(D629,2),0,TRUE))</f>
        <v>TS11</v>
      </c>
      <c r="E630" t="str">
        <f t="shared" ca="1" si="45"/>
        <v>TS11</v>
      </c>
      <c r="F630">
        <f>'[5]PV profile'!$AE19</f>
        <v>0</v>
      </c>
      <c r="G630">
        <f>IF(F630&lt;1.1,F630,IF(F630&lt;YEAR!$C$2+YEAR!$C$3-2,F630+1,(YEAR!$C$2+YEAR!$C$3-1)&amp;"       :="))</f>
        <v>0</v>
      </c>
      <c r="H630">
        <f>IF(G630&lt;1.1,G630,IF(G630&lt;YEAR!$C$2+YEAR!$C$3-2,G630+1,(YEAR!$C$2+YEAR!$C$3-1)&amp;"       :="))</f>
        <v>0</v>
      </c>
      <c r="I630">
        <f>IF(H630&lt;1.1,H630,IF(H630&lt;YEAR!$C$2+YEAR!$C$3-2,H630+1,(YEAR!$C$2+YEAR!$C$3-1)&amp;"       :="))</f>
        <v>0</v>
      </c>
      <c r="J630">
        <f>IF(I630&lt;1.1,I630,IF(I630&lt;YEAR!$C$2+YEAR!$C$3-2,I630+1,(YEAR!$C$2+YEAR!$C$3-1)&amp;"       :="))</f>
        <v>0</v>
      </c>
      <c r="K630">
        <f>IF(J630&lt;1.1,J630,IF(J630&lt;YEAR!$C$2+YEAR!$C$3-2,J630+1,(YEAR!$C$2+YEAR!$C$3-1)&amp;"       :="))</f>
        <v>0</v>
      </c>
      <c r="L630">
        <f>IF(K630&lt;1.1,K630,IF(K630&lt;YEAR!$C$2+YEAR!$C$3-2,K630+1,(YEAR!$C$2+YEAR!$C$3-1)&amp;"       :="))</f>
        <v>0</v>
      </c>
      <c r="M630">
        <f>IF(L630&lt;1.1,L630,IF(L630&lt;YEAR!$C$2+YEAR!$C$3-2,L630+1,(YEAR!$C$2+YEAR!$C$3-1)&amp;"       :="))</f>
        <v>0</v>
      </c>
      <c r="N630">
        <f>IF(M630&lt;1.1,M630,IF(M630&lt;YEAR!$C$2+YEAR!$C$3-2,M630+1,(YEAR!$C$2+YEAR!$C$3-1)&amp;"       :="))</f>
        <v>0</v>
      </c>
      <c r="O630">
        <f>IF(N630&lt;1.1,N630,IF(N630&lt;YEAR!$C$2+YEAR!$C$3-2,N630+1,(YEAR!$C$2+YEAR!$C$3-1)&amp;"       :="))</f>
        <v>0</v>
      </c>
      <c r="P630">
        <f>IF(O630&lt;1.1,O630,IF(O630&lt;YEAR!$C$2+YEAR!$C$3-2,O630+1,(YEAR!$C$2+YEAR!$C$3-1)&amp;"       :="))</f>
        <v>0</v>
      </c>
      <c r="Q630">
        <f>IF(P630&lt;1.1,P630,IF(P630&lt;YEAR!$C$2+YEAR!$C$3-2,P630+1,(YEAR!$C$2+YEAR!$C$3-1)&amp;"       :="))</f>
        <v>0</v>
      </c>
      <c r="R630">
        <f>IF(Q630&lt;1.1,Q630,IF(Q630&lt;YEAR!$C$2+YEAR!$C$3-2,Q630+1,(YEAR!$C$2+YEAR!$C$3-1)&amp;"       :="))</f>
        <v>0</v>
      </c>
      <c r="S630">
        <f>IF(R630&lt;1.1,R630,IF(R630&lt;YEAR!$C$2+YEAR!$C$3-2,R630+1,(YEAR!$C$2+YEAR!$C$3-1)&amp;"       :="))</f>
        <v>0</v>
      </c>
      <c r="T630">
        <f>IF(S630&lt;1.1,S630,IF(S630&lt;YEAR!$C$2+YEAR!$C$3-2,S630+1,(YEAR!$C$2+YEAR!$C$3-1)&amp;"       :="))</f>
        <v>0</v>
      </c>
      <c r="U630">
        <f>IF(T630&lt;1.1,T630,IF(T630&lt;YEAR!$C$2+YEAR!$C$3-2,T630+1,(YEAR!$C$2+YEAR!$C$3-1)&amp;"       :="))</f>
        <v>0</v>
      </c>
      <c r="V630">
        <f>IF(U630&lt;1.1,U630,IF(U630&lt;YEAR!$C$2+YEAR!$C$3-2,U630+1,(YEAR!$C$2+YEAR!$C$3-1)&amp;"       :="))</f>
        <v>0</v>
      </c>
      <c r="W630">
        <f>IF(V630&lt;1.1,V630,IF(V630&lt;YEAR!$C$2+YEAR!$C$3-2,V630+1,(YEAR!$C$2+YEAR!$C$3-1)&amp;"       :="))</f>
        <v>0</v>
      </c>
      <c r="X630">
        <f>IF(W630&lt;1.1,W630,IF(W630&lt;YEAR!$C$2+YEAR!$C$3-2,W630+1,(YEAR!$C$2+YEAR!$C$3-1)&amp;"       :="))</f>
        <v>0</v>
      </c>
      <c r="Y630">
        <f>IF(X630&lt;1.1,X630,IF(X630&lt;YEAR!$C$2+YEAR!$C$3-2,X630+1,(YEAR!$C$2+YEAR!$C$3-1)&amp;"       :="))</f>
        <v>0</v>
      </c>
      <c r="Z630">
        <f>IF(Y630&lt;1.1,Y630,IF(Y630&lt;YEAR!$C$2+YEAR!$C$3-2,Y630+1,(YEAR!$C$2+YEAR!$C$3-1)&amp;"       :="))</f>
        <v>0</v>
      </c>
      <c r="AA630">
        <f>IF(Z630&lt;1.1,Z630,IF(Z630&lt;YEAR!$C$2+YEAR!$C$3-2,Z630+1,(YEAR!$C$2+YEAR!$C$3-1)&amp;"       :="))</f>
        <v>0</v>
      </c>
      <c r="AB630">
        <f>IF(AA630&lt;1.1,AA630,IF(AA630&lt;YEAR!$C$2+YEAR!$C$3-2,AA630+1,(YEAR!$C$2+YEAR!$C$3-1)&amp;"       :="))</f>
        <v>0</v>
      </c>
      <c r="AC630">
        <f>IF(AB630&lt;1.1,AB630,IF(AB630&lt;YEAR!$C$2+YEAR!$C$3-2,AB630+1,(YEAR!$C$2+YEAR!$C$3-1)&amp;"       :="))</f>
        <v>0</v>
      </c>
      <c r="AD630">
        <f>IF(AC630&lt;1.1,AC630,IF(AC630&lt;YEAR!$C$2+YEAR!$C$3-2,AC630+1,(YEAR!$C$2+YEAR!$C$3-1)&amp;"       :="))</f>
        <v>0</v>
      </c>
      <c r="AE630">
        <f>IF(AD630&lt;1.1,AD630,IF(AD630&lt;YEAR!$C$2+YEAR!$C$3-2,AD630+1,(YEAR!$C$2+YEAR!$C$3-1)&amp;"       :="))</f>
        <v>0</v>
      </c>
      <c r="AF630">
        <f>IF(AE630&lt;1.1,AE630,IF(AE630&lt;YEAR!$C$2+YEAR!$C$3-2,AE630+1,(YEAR!$C$2+YEAR!$C$3-1)&amp;"       :="))</f>
        <v>0</v>
      </c>
      <c r="AG630">
        <f>IF(AF630&lt;1.1,AF630,IF(AF630&lt;YEAR!$C$2+YEAR!$C$3-2,AF630+1,(YEAR!$C$2+YEAR!$C$3-1)&amp;"       :="))</f>
        <v>0</v>
      </c>
      <c r="AH630">
        <f>IF(AG630&lt;1.1,AG630,IF(AG630&lt;YEAR!$C$2+YEAR!$C$3-2,AG630+1,(YEAR!$C$2+YEAR!$C$3-1)&amp;"       :="))</f>
        <v>0</v>
      </c>
      <c r="AI630">
        <f>IF(AH630&lt;1.1,AH630,IF(AH630&lt;YEAR!$C$2+YEAR!$C$3-2,AH630+1,(YEAR!$C$2+YEAR!$C$3-1)&amp;"       :="))</f>
        <v>0</v>
      </c>
      <c r="AJ630">
        <f>IF(AI630&lt;1.1,AI630,IF(AI630&lt;YEAR!$C$2+YEAR!$C$3-2,AI630+1,(YEAR!$C$2+YEAR!$C$3-1)&amp;"       :="))</f>
        <v>0</v>
      </c>
    </row>
    <row r="631" spans="1:36">
      <c r="A631">
        <f t="shared" ca="1" si="44"/>
        <v>16</v>
      </c>
      <c r="B631" t="s">
        <v>51</v>
      </c>
      <c r="C631" t="str">
        <f ca="1">IF(D631="",OFFSET(AvailabilityFactor!A$1,A631,0),C630)</f>
        <v>D2SOPC1390</v>
      </c>
      <c r="D631" t="str" cm="1">
        <f t="array" aca="1" ref="D631" ca="1">IF(D630="",TS_DRC!$P$5,OFFSET(TS_DRC!P$5,RIGHT(D630,2),0,TRUE))</f>
        <v>TS12</v>
      </c>
      <c r="E631" t="str">
        <f t="shared" ca="1" si="45"/>
        <v>TS12</v>
      </c>
      <c r="F631">
        <f>'[5]PV profile'!$AE20</f>
        <v>0.11464000000000001</v>
      </c>
      <c r="G631">
        <f>IF(F631&lt;1.1,F631,IF(F631&lt;YEAR!$C$2+YEAR!$C$3-2,F631+1,(YEAR!$C$2+YEAR!$C$3-1)&amp;"       :="))</f>
        <v>0.11464000000000001</v>
      </c>
      <c r="H631">
        <f>IF(G631&lt;1.1,G631,IF(G631&lt;YEAR!$C$2+YEAR!$C$3-2,G631+1,(YEAR!$C$2+YEAR!$C$3-1)&amp;"       :="))</f>
        <v>0.11464000000000001</v>
      </c>
      <c r="I631">
        <f>IF(H631&lt;1.1,H631,IF(H631&lt;YEAR!$C$2+YEAR!$C$3-2,H631+1,(YEAR!$C$2+YEAR!$C$3-1)&amp;"       :="))</f>
        <v>0.11464000000000001</v>
      </c>
      <c r="J631">
        <f>IF(I631&lt;1.1,I631,IF(I631&lt;YEAR!$C$2+YEAR!$C$3-2,I631+1,(YEAR!$C$2+YEAR!$C$3-1)&amp;"       :="))</f>
        <v>0.11464000000000001</v>
      </c>
      <c r="K631">
        <f>IF(J631&lt;1.1,J631,IF(J631&lt;YEAR!$C$2+YEAR!$C$3-2,J631+1,(YEAR!$C$2+YEAR!$C$3-1)&amp;"       :="))</f>
        <v>0.11464000000000001</v>
      </c>
      <c r="L631">
        <f>IF(K631&lt;1.1,K631,IF(K631&lt;YEAR!$C$2+YEAR!$C$3-2,K631+1,(YEAR!$C$2+YEAR!$C$3-1)&amp;"       :="))</f>
        <v>0.11464000000000001</v>
      </c>
      <c r="M631">
        <f>IF(L631&lt;1.1,L631,IF(L631&lt;YEAR!$C$2+YEAR!$C$3-2,L631+1,(YEAR!$C$2+YEAR!$C$3-1)&amp;"       :="))</f>
        <v>0.11464000000000001</v>
      </c>
      <c r="N631">
        <f>IF(M631&lt;1.1,M631,IF(M631&lt;YEAR!$C$2+YEAR!$C$3-2,M631+1,(YEAR!$C$2+YEAR!$C$3-1)&amp;"       :="))</f>
        <v>0.11464000000000001</v>
      </c>
      <c r="O631">
        <f>IF(N631&lt;1.1,N631,IF(N631&lt;YEAR!$C$2+YEAR!$C$3-2,N631+1,(YEAR!$C$2+YEAR!$C$3-1)&amp;"       :="))</f>
        <v>0.11464000000000001</v>
      </c>
      <c r="P631">
        <f>IF(O631&lt;1.1,O631,IF(O631&lt;YEAR!$C$2+YEAR!$C$3-2,O631+1,(YEAR!$C$2+YEAR!$C$3-1)&amp;"       :="))</f>
        <v>0.11464000000000001</v>
      </c>
      <c r="Q631">
        <f>IF(P631&lt;1.1,P631,IF(P631&lt;YEAR!$C$2+YEAR!$C$3-2,P631+1,(YEAR!$C$2+YEAR!$C$3-1)&amp;"       :="))</f>
        <v>0.11464000000000001</v>
      </c>
      <c r="R631">
        <f>IF(Q631&lt;1.1,Q631,IF(Q631&lt;YEAR!$C$2+YEAR!$C$3-2,Q631+1,(YEAR!$C$2+YEAR!$C$3-1)&amp;"       :="))</f>
        <v>0.11464000000000001</v>
      </c>
      <c r="S631">
        <f>IF(R631&lt;1.1,R631,IF(R631&lt;YEAR!$C$2+YEAR!$C$3-2,R631+1,(YEAR!$C$2+YEAR!$C$3-1)&amp;"       :="))</f>
        <v>0.11464000000000001</v>
      </c>
      <c r="T631">
        <f>IF(S631&lt;1.1,S631,IF(S631&lt;YEAR!$C$2+YEAR!$C$3-2,S631+1,(YEAR!$C$2+YEAR!$C$3-1)&amp;"       :="))</f>
        <v>0.11464000000000001</v>
      </c>
      <c r="U631">
        <f>IF(T631&lt;1.1,T631,IF(T631&lt;YEAR!$C$2+YEAR!$C$3-2,T631+1,(YEAR!$C$2+YEAR!$C$3-1)&amp;"       :="))</f>
        <v>0.11464000000000001</v>
      </c>
      <c r="V631">
        <f>IF(U631&lt;1.1,U631,IF(U631&lt;YEAR!$C$2+YEAR!$C$3-2,U631+1,(YEAR!$C$2+YEAR!$C$3-1)&amp;"       :="))</f>
        <v>0.11464000000000001</v>
      </c>
      <c r="W631">
        <f>IF(V631&lt;1.1,V631,IF(V631&lt;YEAR!$C$2+YEAR!$C$3-2,V631+1,(YEAR!$C$2+YEAR!$C$3-1)&amp;"       :="))</f>
        <v>0.11464000000000001</v>
      </c>
      <c r="X631">
        <f>IF(W631&lt;1.1,W631,IF(W631&lt;YEAR!$C$2+YEAR!$C$3-2,W631+1,(YEAR!$C$2+YEAR!$C$3-1)&amp;"       :="))</f>
        <v>0.11464000000000001</v>
      </c>
      <c r="Y631">
        <f>IF(X631&lt;1.1,X631,IF(X631&lt;YEAR!$C$2+YEAR!$C$3-2,X631+1,(YEAR!$C$2+YEAR!$C$3-1)&amp;"       :="))</f>
        <v>0.11464000000000001</v>
      </c>
      <c r="Z631">
        <f>IF(Y631&lt;1.1,Y631,IF(Y631&lt;YEAR!$C$2+YEAR!$C$3-2,Y631+1,(YEAR!$C$2+YEAR!$C$3-1)&amp;"       :="))</f>
        <v>0.11464000000000001</v>
      </c>
      <c r="AA631">
        <f>IF(Z631&lt;1.1,Z631,IF(Z631&lt;YEAR!$C$2+YEAR!$C$3-2,Z631+1,(YEAR!$C$2+YEAR!$C$3-1)&amp;"       :="))</f>
        <v>0.11464000000000001</v>
      </c>
      <c r="AB631">
        <f>IF(AA631&lt;1.1,AA631,IF(AA631&lt;YEAR!$C$2+YEAR!$C$3-2,AA631+1,(YEAR!$C$2+YEAR!$C$3-1)&amp;"       :="))</f>
        <v>0.11464000000000001</v>
      </c>
      <c r="AC631">
        <f>IF(AB631&lt;1.1,AB631,IF(AB631&lt;YEAR!$C$2+YEAR!$C$3-2,AB631+1,(YEAR!$C$2+YEAR!$C$3-1)&amp;"       :="))</f>
        <v>0.11464000000000001</v>
      </c>
      <c r="AD631">
        <f>IF(AC631&lt;1.1,AC631,IF(AC631&lt;YEAR!$C$2+YEAR!$C$3-2,AC631+1,(YEAR!$C$2+YEAR!$C$3-1)&amp;"       :="))</f>
        <v>0.11464000000000001</v>
      </c>
      <c r="AE631">
        <f>IF(AD631&lt;1.1,AD631,IF(AD631&lt;YEAR!$C$2+YEAR!$C$3-2,AD631+1,(YEAR!$C$2+YEAR!$C$3-1)&amp;"       :="))</f>
        <v>0.11464000000000001</v>
      </c>
      <c r="AF631">
        <f>IF(AE631&lt;1.1,AE631,IF(AE631&lt;YEAR!$C$2+YEAR!$C$3-2,AE631+1,(YEAR!$C$2+YEAR!$C$3-1)&amp;"       :="))</f>
        <v>0.11464000000000001</v>
      </c>
      <c r="AG631">
        <f>IF(AF631&lt;1.1,AF631,IF(AF631&lt;YEAR!$C$2+YEAR!$C$3-2,AF631+1,(YEAR!$C$2+YEAR!$C$3-1)&amp;"       :="))</f>
        <v>0.11464000000000001</v>
      </c>
      <c r="AH631">
        <f>IF(AG631&lt;1.1,AG631,IF(AG631&lt;YEAR!$C$2+YEAR!$C$3-2,AG631+1,(YEAR!$C$2+YEAR!$C$3-1)&amp;"       :="))</f>
        <v>0.11464000000000001</v>
      </c>
      <c r="AI631">
        <f>IF(AH631&lt;1.1,AH631,IF(AH631&lt;YEAR!$C$2+YEAR!$C$3-2,AH631+1,(YEAR!$C$2+YEAR!$C$3-1)&amp;"       :="))</f>
        <v>0.11464000000000001</v>
      </c>
      <c r="AJ631">
        <f>IF(AI631&lt;1.1,AI631,IF(AI631&lt;YEAR!$C$2+YEAR!$C$3-2,AI631+1,(YEAR!$C$2+YEAR!$C$3-1)&amp;"       :="))</f>
        <v>0.11464000000000001</v>
      </c>
    </row>
    <row r="632" spans="1:36">
      <c r="A632">
        <f t="shared" ca="1" si="44"/>
        <v>16</v>
      </c>
      <c r="B632" t="s">
        <v>51</v>
      </c>
      <c r="C632" t="str">
        <f ca="1">IF(D632="",OFFSET(AvailabilityFactor!A$1,A632,0),C631)</f>
        <v>D2SOPC1390</v>
      </c>
      <c r="D632" t="str" cm="1">
        <f t="array" aca="1" ref="D632" ca="1">IF(D631="",TS_DRC!$P$5,OFFSET(TS_DRC!P$5,RIGHT(D631,2),0,TRUE))</f>
        <v>TS13</v>
      </c>
      <c r="E632" t="str">
        <f t="shared" ca="1" si="45"/>
        <v>TS13</v>
      </c>
      <c r="F632">
        <f>'[5]PV profile'!$AE21</f>
        <v>0.46055000000000001</v>
      </c>
      <c r="G632">
        <f>IF(F632&lt;1.1,F632,IF(F632&lt;YEAR!$C$2+YEAR!$C$3-2,F632+1,(YEAR!$C$2+YEAR!$C$3-1)&amp;"       :="))</f>
        <v>0.46055000000000001</v>
      </c>
      <c r="H632">
        <f>IF(G632&lt;1.1,G632,IF(G632&lt;YEAR!$C$2+YEAR!$C$3-2,G632+1,(YEAR!$C$2+YEAR!$C$3-1)&amp;"       :="))</f>
        <v>0.46055000000000001</v>
      </c>
      <c r="I632">
        <f>IF(H632&lt;1.1,H632,IF(H632&lt;YEAR!$C$2+YEAR!$C$3-2,H632+1,(YEAR!$C$2+YEAR!$C$3-1)&amp;"       :="))</f>
        <v>0.46055000000000001</v>
      </c>
      <c r="J632">
        <f>IF(I632&lt;1.1,I632,IF(I632&lt;YEAR!$C$2+YEAR!$C$3-2,I632+1,(YEAR!$C$2+YEAR!$C$3-1)&amp;"       :="))</f>
        <v>0.46055000000000001</v>
      </c>
      <c r="K632">
        <f>IF(J632&lt;1.1,J632,IF(J632&lt;YEAR!$C$2+YEAR!$C$3-2,J632+1,(YEAR!$C$2+YEAR!$C$3-1)&amp;"       :="))</f>
        <v>0.46055000000000001</v>
      </c>
      <c r="L632">
        <f>IF(K632&lt;1.1,K632,IF(K632&lt;YEAR!$C$2+YEAR!$C$3-2,K632+1,(YEAR!$C$2+YEAR!$C$3-1)&amp;"       :="))</f>
        <v>0.46055000000000001</v>
      </c>
      <c r="M632">
        <f>IF(L632&lt;1.1,L632,IF(L632&lt;YEAR!$C$2+YEAR!$C$3-2,L632+1,(YEAR!$C$2+YEAR!$C$3-1)&amp;"       :="))</f>
        <v>0.46055000000000001</v>
      </c>
      <c r="N632">
        <f>IF(M632&lt;1.1,M632,IF(M632&lt;YEAR!$C$2+YEAR!$C$3-2,M632+1,(YEAR!$C$2+YEAR!$C$3-1)&amp;"       :="))</f>
        <v>0.46055000000000001</v>
      </c>
      <c r="O632">
        <f>IF(N632&lt;1.1,N632,IF(N632&lt;YEAR!$C$2+YEAR!$C$3-2,N632+1,(YEAR!$C$2+YEAR!$C$3-1)&amp;"       :="))</f>
        <v>0.46055000000000001</v>
      </c>
      <c r="P632">
        <f>IF(O632&lt;1.1,O632,IF(O632&lt;YEAR!$C$2+YEAR!$C$3-2,O632+1,(YEAR!$C$2+YEAR!$C$3-1)&amp;"       :="))</f>
        <v>0.46055000000000001</v>
      </c>
      <c r="Q632">
        <f>IF(P632&lt;1.1,P632,IF(P632&lt;YEAR!$C$2+YEAR!$C$3-2,P632+1,(YEAR!$C$2+YEAR!$C$3-1)&amp;"       :="))</f>
        <v>0.46055000000000001</v>
      </c>
      <c r="R632">
        <f>IF(Q632&lt;1.1,Q632,IF(Q632&lt;YEAR!$C$2+YEAR!$C$3-2,Q632+1,(YEAR!$C$2+YEAR!$C$3-1)&amp;"       :="))</f>
        <v>0.46055000000000001</v>
      </c>
      <c r="S632">
        <f>IF(R632&lt;1.1,R632,IF(R632&lt;YEAR!$C$2+YEAR!$C$3-2,R632+1,(YEAR!$C$2+YEAR!$C$3-1)&amp;"       :="))</f>
        <v>0.46055000000000001</v>
      </c>
      <c r="T632">
        <f>IF(S632&lt;1.1,S632,IF(S632&lt;YEAR!$C$2+YEAR!$C$3-2,S632+1,(YEAR!$C$2+YEAR!$C$3-1)&amp;"       :="))</f>
        <v>0.46055000000000001</v>
      </c>
      <c r="U632">
        <f>IF(T632&lt;1.1,T632,IF(T632&lt;YEAR!$C$2+YEAR!$C$3-2,T632+1,(YEAR!$C$2+YEAR!$C$3-1)&amp;"       :="))</f>
        <v>0.46055000000000001</v>
      </c>
      <c r="V632">
        <f>IF(U632&lt;1.1,U632,IF(U632&lt;YEAR!$C$2+YEAR!$C$3-2,U632+1,(YEAR!$C$2+YEAR!$C$3-1)&amp;"       :="))</f>
        <v>0.46055000000000001</v>
      </c>
      <c r="W632">
        <f>IF(V632&lt;1.1,V632,IF(V632&lt;YEAR!$C$2+YEAR!$C$3-2,V632+1,(YEAR!$C$2+YEAR!$C$3-1)&amp;"       :="))</f>
        <v>0.46055000000000001</v>
      </c>
      <c r="X632">
        <f>IF(W632&lt;1.1,W632,IF(W632&lt;YEAR!$C$2+YEAR!$C$3-2,W632+1,(YEAR!$C$2+YEAR!$C$3-1)&amp;"       :="))</f>
        <v>0.46055000000000001</v>
      </c>
      <c r="Y632">
        <f>IF(X632&lt;1.1,X632,IF(X632&lt;YEAR!$C$2+YEAR!$C$3-2,X632+1,(YEAR!$C$2+YEAR!$C$3-1)&amp;"       :="))</f>
        <v>0.46055000000000001</v>
      </c>
      <c r="Z632">
        <f>IF(Y632&lt;1.1,Y632,IF(Y632&lt;YEAR!$C$2+YEAR!$C$3-2,Y632+1,(YEAR!$C$2+YEAR!$C$3-1)&amp;"       :="))</f>
        <v>0.46055000000000001</v>
      </c>
      <c r="AA632">
        <f>IF(Z632&lt;1.1,Z632,IF(Z632&lt;YEAR!$C$2+YEAR!$C$3-2,Z632+1,(YEAR!$C$2+YEAR!$C$3-1)&amp;"       :="))</f>
        <v>0.46055000000000001</v>
      </c>
      <c r="AB632">
        <f>IF(AA632&lt;1.1,AA632,IF(AA632&lt;YEAR!$C$2+YEAR!$C$3-2,AA632+1,(YEAR!$C$2+YEAR!$C$3-1)&amp;"       :="))</f>
        <v>0.46055000000000001</v>
      </c>
      <c r="AC632">
        <f>IF(AB632&lt;1.1,AB632,IF(AB632&lt;YEAR!$C$2+YEAR!$C$3-2,AB632+1,(YEAR!$C$2+YEAR!$C$3-1)&amp;"       :="))</f>
        <v>0.46055000000000001</v>
      </c>
      <c r="AD632">
        <f>IF(AC632&lt;1.1,AC632,IF(AC632&lt;YEAR!$C$2+YEAR!$C$3-2,AC632+1,(YEAR!$C$2+YEAR!$C$3-1)&amp;"       :="))</f>
        <v>0.46055000000000001</v>
      </c>
      <c r="AE632">
        <f>IF(AD632&lt;1.1,AD632,IF(AD632&lt;YEAR!$C$2+YEAR!$C$3-2,AD632+1,(YEAR!$C$2+YEAR!$C$3-1)&amp;"       :="))</f>
        <v>0.46055000000000001</v>
      </c>
      <c r="AF632">
        <f>IF(AE632&lt;1.1,AE632,IF(AE632&lt;YEAR!$C$2+YEAR!$C$3-2,AE632+1,(YEAR!$C$2+YEAR!$C$3-1)&amp;"       :="))</f>
        <v>0.46055000000000001</v>
      </c>
      <c r="AG632">
        <f>IF(AF632&lt;1.1,AF632,IF(AF632&lt;YEAR!$C$2+YEAR!$C$3-2,AF632+1,(YEAR!$C$2+YEAR!$C$3-1)&amp;"       :="))</f>
        <v>0.46055000000000001</v>
      </c>
      <c r="AH632">
        <f>IF(AG632&lt;1.1,AG632,IF(AG632&lt;YEAR!$C$2+YEAR!$C$3-2,AG632+1,(YEAR!$C$2+YEAR!$C$3-1)&amp;"       :="))</f>
        <v>0.46055000000000001</v>
      </c>
      <c r="AI632">
        <f>IF(AH632&lt;1.1,AH632,IF(AH632&lt;YEAR!$C$2+YEAR!$C$3-2,AH632+1,(YEAR!$C$2+YEAR!$C$3-1)&amp;"       :="))</f>
        <v>0.46055000000000001</v>
      </c>
      <c r="AJ632">
        <f>IF(AI632&lt;1.1,AI632,IF(AI632&lt;YEAR!$C$2+YEAR!$C$3-2,AI632+1,(YEAR!$C$2+YEAR!$C$3-1)&amp;"       :="))</f>
        <v>0.46055000000000001</v>
      </c>
    </row>
    <row r="633" spans="1:36">
      <c r="A633">
        <f t="shared" ca="1" si="44"/>
        <v>16</v>
      </c>
      <c r="B633" t="s">
        <v>51</v>
      </c>
      <c r="C633" t="str">
        <f ca="1">IF(D633="",OFFSET(AvailabilityFactor!A$1,A633,0),C632)</f>
        <v>D2SOPC1390</v>
      </c>
      <c r="D633" t="str" cm="1">
        <f t="array" aca="1" ref="D633" ca="1">IF(D632="",TS_DRC!$P$5,OFFSET(TS_DRC!P$5,RIGHT(D632,2),0,TRUE))</f>
        <v>TS14</v>
      </c>
      <c r="E633" t="str">
        <f t="shared" ca="1" si="45"/>
        <v>TS14</v>
      </c>
      <c r="F633">
        <f>'[5]PV profile'!$AE22</f>
        <v>0.65471000000000001</v>
      </c>
      <c r="G633">
        <f>IF(F633&lt;1.1,F633,IF(F633&lt;YEAR!$C$2+YEAR!$C$3-2,F633+1,(YEAR!$C$2+YEAR!$C$3-1)&amp;"       :="))</f>
        <v>0.65471000000000001</v>
      </c>
      <c r="H633">
        <f>IF(G633&lt;1.1,G633,IF(G633&lt;YEAR!$C$2+YEAR!$C$3-2,G633+1,(YEAR!$C$2+YEAR!$C$3-1)&amp;"       :="))</f>
        <v>0.65471000000000001</v>
      </c>
      <c r="I633">
        <f>IF(H633&lt;1.1,H633,IF(H633&lt;YEAR!$C$2+YEAR!$C$3-2,H633+1,(YEAR!$C$2+YEAR!$C$3-1)&amp;"       :="))</f>
        <v>0.65471000000000001</v>
      </c>
      <c r="J633">
        <f>IF(I633&lt;1.1,I633,IF(I633&lt;YEAR!$C$2+YEAR!$C$3-2,I633+1,(YEAR!$C$2+YEAR!$C$3-1)&amp;"       :="))</f>
        <v>0.65471000000000001</v>
      </c>
      <c r="K633">
        <f>IF(J633&lt;1.1,J633,IF(J633&lt;YEAR!$C$2+YEAR!$C$3-2,J633+1,(YEAR!$C$2+YEAR!$C$3-1)&amp;"       :="))</f>
        <v>0.65471000000000001</v>
      </c>
      <c r="L633">
        <f>IF(K633&lt;1.1,K633,IF(K633&lt;YEAR!$C$2+YEAR!$C$3-2,K633+1,(YEAR!$C$2+YEAR!$C$3-1)&amp;"       :="))</f>
        <v>0.65471000000000001</v>
      </c>
      <c r="M633">
        <f>IF(L633&lt;1.1,L633,IF(L633&lt;YEAR!$C$2+YEAR!$C$3-2,L633+1,(YEAR!$C$2+YEAR!$C$3-1)&amp;"       :="))</f>
        <v>0.65471000000000001</v>
      </c>
      <c r="N633">
        <f>IF(M633&lt;1.1,M633,IF(M633&lt;YEAR!$C$2+YEAR!$C$3-2,M633+1,(YEAR!$C$2+YEAR!$C$3-1)&amp;"       :="))</f>
        <v>0.65471000000000001</v>
      </c>
      <c r="O633">
        <f>IF(N633&lt;1.1,N633,IF(N633&lt;YEAR!$C$2+YEAR!$C$3-2,N633+1,(YEAR!$C$2+YEAR!$C$3-1)&amp;"       :="))</f>
        <v>0.65471000000000001</v>
      </c>
      <c r="P633">
        <f>IF(O633&lt;1.1,O633,IF(O633&lt;YEAR!$C$2+YEAR!$C$3-2,O633+1,(YEAR!$C$2+YEAR!$C$3-1)&amp;"       :="))</f>
        <v>0.65471000000000001</v>
      </c>
      <c r="Q633">
        <f>IF(P633&lt;1.1,P633,IF(P633&lt;YEAR!$C$2+YEAR!$C$3-2,P633+1,(YEAR!$C$2+YEAR!$C$3-1)&amp;"       :="))</f>
        <v>0.65471000000000001</v>
      </c>
      <c r="R633">
        <f>IF(Q633&lt;1.1,Q633,IF(Q633&lt;YEAR!$C$2+YEAR!$C$3-2,Q633+1,(YEAR!$C$2+YEAR!$C$3-1)&amp;"       :="))</f>
        <v>0.65471000000000001</v>
      </c>
      <c r="S633">
        <f>IF(R633&lt;1.1,R633,IF(R633&lt;YEAR!$C$2+YEAR!$C$3-2,R633+1,(YEAR!$C$2+YEAR!$C$3-1)&amp;"       :="))</f>
        <v>0.65471000000000001</v>
      </c>
      <c r="T633">
        <f>IF(S633&lt;1.1,S633,IF(S633&lt;YEAR!$C$2+YEAR!$C$3-2,S633+1,(YEAR!$C$2+YEAR!$C$3-1)&amp;"       :="))</f>
        <v>0.65471000000000001</v>
      </c>
      <c r="U633">
        <f>IF(T633&lt;1.1,T633,IF(T633&lt;YEAR!$C$2+YEAR!$C$3-2,T633+1,(YEAR!$C$2+YEAR!$C$3-1)&amp;"       :="))</f>
        <v>0.65471000000000001</v>
      </c>
      <c r="V633">
        <f>IF(U633&lt;1.1,U633,IF(U633&lt;YEAR!$C$2+YEAR!$C$3-2,U633+1,(YEAR!$C$2+YEAR!$C$3-1)&amp;"       :="))</f>
        <v>0.65471000000000001</v>
      </c>
      <c r="W633">
        <f>IF(V633&lt;1.1,V633,IF(V633&lt;YEAR!$C$2+YEAR!$C$3-2,V633+1,(YEAR!$C$2+YEAR!$C$3-1)&amp;"       :="))</f>
        <v>0.65471000000000001</v>
      </c>
      <c r="X633">
        <f>IF(W633&lt;1.1,W633,IF(W633&lt;YEAR!$C$2+YEAR!$C$3-2,W633+1,(YEAR!$C$2+YEAR!$C$3-1)&amp;"       :="))</f>
        <v>0.65471000000000001</v>
      </c>
      <c r="Y633">
        <f>IF(X633&lt;1.1,X633,IF(X633&lt;YEAR!$C$2+YEAR!$C$3-2,X633+1,(YEAR!$C$2+YEAR!$C$3-1)&amp;"       :="))</f>
        <v>0.65471000000000001</v>
      </c>
      <c r="Z633">
        <f>IF(Y633&lt;1.1,Y633,IF(Y633&lt;YEAR!$C$2+YEAR!$C$3-2,Y633+1,(YEAR!$C$2+YEAR!$C$3-1)&amp;"       :="))</f>
        <v>0.65471000000000001</v>
      </c>
      <c r="AA633">
        <f>IF(Z633&lt;1.1,Z633,IF(Z633&lt;YEAR!$C$2+YEAR!$C$3-2,Z633+1,(YEAR!$C$2+YEAR!$C$3-1)&amp;"       :="))</f>
        <v>0.65471000000000001</v>
      </c>
      <c r="AB633">
        <f>IF(AA633&lt;1.1,AA633,IF(AA633&lt;YEAR!$C$2+YEAR!$C$3-2,AA633+1,(YEAR!$C$2+YEAR!$C$3-1)&amp;"       :="))</f>
        <v>0.65471000000000001</v>
      </c>
      <c r="AC633">
        <f>IF(AB633&lt;1.1,AB633,IF(AB633&lt;YEAR!$C$2+YEAR!$C$3-2,AB633+1,(YEAR!$C$2+YEAR!$C$3-1)&amp;"       :="))</f>
        <v>0.65471000000000001</v>
      </c>
      <c r="AD633">
        <f>IF(AC633&lt;1.1,AC633,IF(AC633&lt;YEAR!$C$2+YEAR!$C$3-2,AC633+1,(YEAR!$C$2+YEAR!$C$3-1)&amp;"       :="))</f>
        <v>0.65471000000000001</v>
      </c>
      <c r="AE633">
        <f>IF(AD633&lt;1.1,AD633,IF(AD633&lt;YEAR!$C$2+YEAR!$C$3-2,AD633+1,(YEAR!$C$2+YEAR!$C$3-1)&amp;"       :="))</f>
        <v>0.65471000000000001</v>
      </c>
      <c r="AF633">
        <f>IF(AE633&lt;1.1,AE633,IF(AE633&lt;YEAR!$C$2+YEAR!$C$3-2,AE633+1,(YEAR!$C$2+YEAR!$C$3-1)&amp;"       :="))</f>
        <v>0.65471000000000001</v>
      </c>
      <c r="AG633">
        <f>IF(AF633&lt;1.1,AF633,IF(AF633&lt;YEAR!$C$2+YEAR!$C$3-2,AF633+1,(YEAR!$C$2+YEAR!$C$3-1)&amp;"       :="))</f>
        <v>0.65471000000000001</v>
      </c>
      <c r="AH633">
        <f>IF(AG633&lt;1.1,AG633,IF(AG633&lt;YEAR!$C$2+YEAR!$C$3-2,AG633+1,(YEAR!$C$2+YEAR!$C$3-1)&amp;"       :="))</f>
        <v>0.65471000000000001</v>
      </c>
      <c r="AI633">
        <f>IF(AH633&lt;1.1,AH633,IF(AH633&lt;YEAR!$C$2+YEAR!$C$3-2,AH633+1,(YEAR!$C$2+YEAR!$C$3-1)&amp;"       :="))</f>
        <v>0.65471000000000001</v>
      </c>
      <c r="AJ633">
        <f>IF(AI633&lt;1.1,AI633,IF(AI633&lt;YEAR!$C$2+YEAR!$C$3-2,AI633+1,(YEAR!$C$2+YEAR!$C$3-1)&amp;"       :="))</f>
        <v>0.65471000000000001</v>
      </c>
    </row>
    <row r="634" spans="1:36">
      <c r="A634">
        <f t="shared" ca="1" si="44"/>
        <v>16</v>
      </c>
      <c r="B634" t="s">
        <v>51</v>
      </c>
      <c r="C634" t="str">
        <f ca="1">IF(D634="",OFFSET(AvailabilityFactor!A$1,A634,0),C633)</f>
        <v>D2SOPC1390</v>
      </c>
      <c r="D634" t="str" cm="1">
        <f t="array" aca="1" ref="D634" ca="1">IF(D633="",TS_DRC!$P$5,OFFSET(TS_DRC!P$5,RIGHT(D633,2),0,TRUE))</f>
        <v>TS15</v>
      </c>
      <c r="E634" t="str">
        <f t="shared" ca="1" si="45"/>
        <v>TS15</v>
      </c>
      <c r="F634">
        <f>'[5]PV profile'!$AE23</f>
        <v>0.63249</v>
      </c>
      <c r="G634">
        <f>IF(F634&lt;1.1,F634,IF(F634&lt;YEAR!$C$2+YEAR!$C$3-2,F634+1,(YEAR!$C$2+YEAR!$C$3-1)&amp;"       :="))</f>
        <v>0.63249</v>
      </c>
      <c r="H634">
        <f>IF(G634&lt;1.1,G634,IF(G634&lt;YEAR!$C$2+YEAR!$C$3-2,G634+1,(YEAR!$C$2+YEAR!$C$3-1)&amp;"       :="))</f>
        <v>0.63249</v>
      </c>
      <c r="I634">
        <f>IF(H634&lt;1.1,H634,IF(H634&lt;YEAR!$C$2+YEAR!$C$3-2,H634+1,(YEAR!$C$2+YEAR!$C$3-1)&amp;"       :="))</f>
        <v>0.63249</v>
      </c>
      <c r="J634">
        <f>IF(I634&lt;1.1,I634,IF(I634&lt;YEAR!$C$2+YEAR!$C$3-2,I634+1,(YEAR!$C$2+YEAR!$C$3-1)&amp;"       :="))</f>
        <v>0.63249</v>
      </c>
      <c r="K634">
        <f>IF(J634&lt;1.1,J634,IF(J634&lt;YEAR!$C$2+YEAR!$C$3-2,J634+1,(YEAR!$C$2+YEAR!$C$3-1)&amp;"       :="))</f>
        <v>0.63249</v>
      </c>
      <c r="L634">
        <f>IF(K634&lt;1.1,K634,IF(K634&lt;YEAR!$C$2+YEAR!$C$3-2,K634+1,(YEAR!$C$2+YEAR!$C$3-1)&amp;"       :="))</f>
        <v>0.63249</v>
      </c>
      <c r="M634">
        <f>IF(L634&lt;1.1,L634,IF(L634&lt;YEAR!$C$2+YEAR!$C$3-2,L634+1,(YEAR!$C$2+YEAR!$C$3-1)&amp;"       :="))</f>
        <v>0.63249</v>
      </c>
      <c r="N634">
        <f>IF(M634&lt;1.1,M634,IF(M634&lt;YEAR!$C$2+YEAR!$C$3-2,M634+1,(YEAR!$C$2+YEAR!$C$3-1)&amp;"       :="))</f>
        <v>0.63249</v>
      </c>
      <c r="O634">
        <f>IF(N634&lt;1.1,N634,IF(N634&lt;YEAR!$C$2+YEAR!$C$3-2,N634+1,(YEAR!$C$2+YEAR!$C$3-1)&amp;"       :="))</f>
        <v>0.63249</v>
      </c>
      <c r="P634">
        <f>IF(O634&lt;1.1,O634,IF(O634&lt;YEAR!$C$2+YEAR!$C$3-2,O634+1,(YEAR!$C$2+YEAR!$C$3-1)&amp;"       :="))</f>
        <v>0.63249</v>
      </c>
      <c r="Q634">
        <f>IF(P634&lt;1.1,P634,IF(P634&lt;YEAR!$C$2+YEAR!$C$3-2,P634+1,(YEAR!$C$2+YEAR!$C$3-1)&amp;"       :="))</f>
        <v>0.63249</v>
      </c>
      <c r="R634">
        <f>IF(Q634&lt;1.1,Q634,IF(Q634&lt;YEAR!$C$2+YEAR!$C$3-2,Q634+1,(YEAR!$C$2+YEAR!$C$3-1)&amp;"       :="))</f>
        <v>0.63249</v>
      </c>
      <c r="S634">
        <f>IF(R634&lt;1.1,R634,IF(R634&lt;YEAR!$C$2+YEAR!$C$3-2,R634+1,(YEAR!$C$2+YEAR!$C$3-1)&amp;"       :="))</f>
        <v>0.63249</v>
      </c>
      <c r="T634">
        <f>IF(S634&lt;1.1,S634,IF(S634&lt;YEAR!$C$2+YEAR!$C$3-2,S634+1,(YEAR!$C$2+YEAR!$C$3-1)&amp;"       :="))</f>
        <v>0.63249</v>
      </c>
      <c r="U634">
        <f>IF(T634&lt;1.1,T634,IF(T634&lt;YEAR!$C$2+YEAR!$C$3-2,T634+1,(YEAR!$C$2+YEAR!$C$3-1)&amp;"       :="))</f>
        <v>0.63249</v>
      </c>
      <c r="V634">
        <f>IF(U634&lt;1.1,U634,IF(U634&lt;YEAR!$C$2+YEAR!$C$3-2,U634+1,(YEAR!$C$2+YEAR!$C$3-1)&amp;"       :="))</f>
        <v>0.63249</v>
      </c>
      <c r="W634">
        <f>IF(V634&lt;1.1,V634,IF(V634&lt;YEAR!$C$2+YEAR!$C$3-2,V634+1,(YEAR!$C$2+YEAR!$C$3-1)&amp;"       :="))</f>
        <v>0.63249</v>
      </c>
      <c r="X634">
        <f>IF(W634&lt;1.1,W634,IF(W634&lt;YEAR!$C$2+YEAR!$C$3-2,W634+1,(YEAR!$C$2+YEAR!$C$3-1)&amp;"       :="))</f>
        <v>0.63249</v>
      </c>
      <c r="Y634">
        <f>IF(X634&lt;1.1,X634,IF(X634&lt;YEAR!$C$2+YEAR!$C$3-2,X634+1,(YEAR!$C$2+YEAR!$C$3-1)&amp;"       :="))</f>
        <v>0.63249</v>
      </c>
      <c r="Z634">
        <f>IF(Y634&lt;1.1,Y634,IF(Y634&lt;YEAR!$C$2+YEAR!$C$3-2,Y634+1,(YEAR!$C$2+YEAR!$C$3-1)&amp;"       :="))</f>
        <v>0.63249</v>
      </c>
      <c r="AA634">
        <f>IF(Z634&lt;1.1,Z634,IF(Z634&lt;YEAR!$C$2+YEAR!$C$3-2,Z634+1,(YEAR!$C$2+YEAR!$C$3-1)&amp;"       :="))</f>
        <v>0.63249</v>
      </c>
      <c r="AB634">
        <f>IF(AA634&lt;1.1,AA634,IF(AA634&lt;YEAR!$C$2+YEAR!$C$3-2,AA634+1,(YEAR!$C$2+YEAR!$C$3-1)&amp;"       :="))</f>
        <v>0.63249</v>
      </c>
      <c r="AC634">
        <f>IF(AB634&lt;1.1,AB634,IF(AB634&lt;YEAR!$C$2+YEAR!$C$3-2,AB634+1,(YEAR!$C$2+YEAR!$C$3-1)&amp;"       :="))</f>
        <v>0.63249</v>
      </c>
      <c r="AD634">
        <f>IF(AC634&lt;1.1,AC634,IF(AC634&lt;YEAR!$C$2+YEAR!$C$3-2,AC634+1,(YEAR!$C$2+YEAR!$C$3-1)&amp;"       :="))</f>
        <v>0.63249</v>
      </c>
      <c r="AE634">
        <f>IF(AD634&lt;1.1,AD634,IF(AD634&lt;YEAR!$C$2+YEAR!$C$3-2,AD634+1,(YEAR!$C$2+YEAR!$C$3-1)&amp;"       :="))</f>
        <v>0.63249</v>
      </c>
      <c r="AF634">
        <f>IF(AE634&lt;1.1,AE634,IF(AE634&lt;YEAR!$C$2+YEAR!$C$3-2,AE634+1,(YEAR!$C$2+YEAR!$C$3-1)&amp;"       :="))</f>
        <v>0.63249</v>
      </c>
      <c r="AG634">
        <f>IF(AF634&lt;1.1,AF634,IF(AF634&lt;YEAR!$C$2+YEAR!$C$3-2,AF634+1,(YEAR!$C$2+YEAR!$C$3-1)&amp;"       :="))</f>
        <v>0.63249</v>
      </c>
      <c r="AH634">
        <f>IF(AG634&lt;1.1,AG634,IF(AG634&lt;YEAR!$C$2+YEAR!$C$3-2,AG634+1,(YEAR!$C$2+YEAR!$C$3-1)&amp;"       :="))</f>
        <v>0.63249</v>
      </c>
      <c r="AI634">
        <f>IF(AH634&lt;1.1,AH634,IF(AH634&lt;YEAR!$C$2+YEAR!$C$3-2,AH634+1,(YEAR!$C$2+YEAR!$C$3-1)&amp;"       :="))</f>
        <v>0.63249</v>
      </c>
      <c r="AJ634">
        <f>IF(AI634&lt;1.1,AI634,IF(AI634&lt;YEAR!$C$2+YEAR!$C$3-2,AI634+1,(YEAR!$C$2+YEAR!$C$3-1)&amp;"       :="))</f>
        <v>0.63249</v>
      </c>
    </row>
    <row r="635" spans="1:36">
      <c r="A635">
        <f t="shared" ca="1" si="44"/>
        <v>16</v>
      </c>
      <c r="B635" t="s">
        <v>51</v>
      </c>
      <c r="C635" t="str">
        <f ca="1">IF(D635="",OFFSET(AvailabilityFactor!A$1,A635,0),C634)</f>
        <v>D2SOPC1390</v>
      </c>
      <c r="D635" t="str" cm="1">
        <f t="array" aca="1" ref="D635" ca="1">IF(D634="",TS_DRC!$P$5,OFFSET(TS_DRC!P$5,RIGHT(D634,2),0,TRUE))</f>
        <v>TS16</v>
      </c>
      <c r="E635" t="str">
        <f t="shared" ca="1" si="45"/>
        <v>TS16</v>
      </c>
      <c r="F635">
        <f>'[5]PV profile'!$AE24</f>
        <v>0.42687000000000003</v>
      </c>
      <c r="G635">
        <f>IF(F635&lt;1.1,F635,IF(F635&lt;YEAR!$C$2+YEAR!$C$3-2,F635+1,(YEAR!$C$2+YEAR!$C$3-1)&amp;"       :="))</f>
        <v>0.42687000000000003</v>
      </c>
      <c r="H635">
        <f>IF(G635&lt;1.1,G635,IF(G635&lt;YEAR!$C$2+YEAR!$C$3-2,G635+1,(YEAR!$C$2+YEAR!$C$3-1)&amp;"       :="))</f>
        <v>0.42687000000000003</v>
      </c>
      <c r="I635">
        <f>IF(H635&lt;1.1,H635,IF(H635&lt;YEAR!$C$2+YEAR!$C$3-2,H635+1,(YEAR!$C$2+YEAR!$C$3-1)&amp;"       :="))</f>
        <v>0.42687000000000003</v>
      </c>
      <c r="J635">
        <f>IF(I635&lt;1.1,I635,IF(I635&lt;YEAR!$C$2+YEAR!$C$3-2,I635+1,(YEAR!$C$2+YEAR!$C$3-1)&amp;"       :="))</f>
        <v>0.42687000000000003</v>
      </c>
      <c r="K635">
        <f>IF(J635&lt;1.1,J635,IF(J635&lt;YEAR!$C$2+YEAR!$C$3-2,J635+1,(YEAR!$C$2+YEAR!$C$3-1)&amp;"       :="))</f>
        <v>0.42687000000000003</v>
      </c>
      <c r="L635">
        <f>IF(K635&lt;1.1,K635,IF(K635&lt;YEAR!$C$2+YEAR!$C$3-2,K635+1,(YEAR!$C$2+YEAR!$C$3-1)&amp;"       :="))</f>
        <v>0.42687000000000003</v>
      </c>
      <c r="M635">
        <f>IF(L635&lt;1.1,L635,IF(L635&lt;YEAR!$C$2+YEAR!$C$3-2,L635+1,(YEAR!$C$2+YEAR!$C$3-1)&amp;"       :="))</f>
        <v>0.42687000000000003</v>
      </c>
      <c r="N635">
        <f>IF(M635&lt;1.1,M635,IF(M635&lt;YEAR!$C$2+YEAR!$C$3-2,M635+1,(YEAR!$C$2+YEAR!$C$3-1)&amp;"       :="))</f>
        <v>0.42687000000000003</v>
      </c>
      <c r="O635">
        <f>IF(N635&lt;1.1,N635,IF(N635&lt;YEAR!$C$2+YEAR!$C$3-2,N635+1,(YEAR!$C$2+YEAR!$C$3-1)&amp;"       :="))</f>
        <v>0.42687000000000003</v>
      </c>
      <c r="P635">
        <f>IF(O635&lt;1.1,O635,IF(O635&lt;YEAR!$C$2+YEAR!$C$3-2,O635+1,(YEAR!$C$2+YEAR!$C$3-1)&amp;"       :="))</f>
        <v>0.42687000000000003</v>
      </c>
      <c r="Q635">
        <f>IF(P635&lt;1.1,P635,IF(P635&lt;YEAR!$C$2+YEAR!$C$3-2,P635+1,(YEAR!$C$2+YEAR!$C$3-1)&amp;"       :="))</f>
        <v>0.42687000000000003</v>
      </c>
      <c r="R635">
        <f>IF(Q635&lt;1.1,Q635,IF(Q635&lt;YEAR!$C$2+YEAR!$C$3-2,Q635+1,(YEAR!$C$2+YEAR!$C$3-1)&amp;"       :="))</f>
        <v>0.42687000000000003</v>
      </c>
      <c r="S635">
        <f>IF(R635&lt;1.1,R635,IF(R635&lt;YEAR!$C$2+YEAR!$C$3-2,R635+1,(YEAR!$C$2+YEAR!$C$3-1)&amp;"       :="))</f>
        <v>0.42687000000000003</v>
      </c>
      <c r="T635">
        <f>IF(S635&lt;1.1,S635,IF(S635&lt;YEAR!$C$2+YEAR!$C$3-2,S635+1,(YEAR!$C$2+YEAR!$C$3-1)&amp;"       :="))</f>
        <v>0.42687000000000003</v>
      </c>
      <c r="U635">
        <f>IF(T635&lt;1.1,T635,IF(T635&lt;YEAR!$C$2+YEAR!$C$3-2,T635+1,(YEAR!$C$2+YEAR!$C$3-1)&amp;"       :="))</f>
        <v>0.42687000000000003</v>
      </c>
      <c r="V635">
        <f>IF(U635&lt;1.1,U635,IF(U635&lt;YEAR!$C$2+YEAR!$C$3-2,U635+1,(YEAR!$C$2+YEAR!$C$3-1)&amp;"       :="))</f>
        <v>0.42687000000000003</v>
      </c>
      <c r="W635">
        <f>IF(V635&lt;1.1,V635,IF(V635&lt;YEAR!$C$2+YEAR!$C$3-2,V635+1,(YEAR!$C$2+YEAR!$C$3-1)&amp;"       :="))</f>
        <v>0.42687000000000003</v>
      </c>
      <c r="X635">
        <f>IF(W635&lt;1.1,W635,IF(W635&lt;YEAR!$C$2+YEAR!$C$3-2,W635+1,(YEAR!$C$2+YEAR!$C$3-1)&amp;"       :="))</f>
        <v>0.42687000000000003</v>
      </c>
      <c r="Y635">
        <f>IF(X635&lt;1.1,X635,IF(X635&lt;YEAR!$C$2+YEAR!$C$3-2,X635+1,(YEAR!$C$2+YEAR!$C$3-1)&amp;"       :="))</f>
        <v>0.42687000000000003</v>
      </c>
      <c r="Z635">
        <f>IF(Y635&lt;1.1,Y635,IF(Y635&lt;YEAR!$C$2+YEAR!$C$3-2,Y635+1,(YEAR!$C$2+YEAR!$C$3-1)&amp;"       :="))</f>
        <v>0.42687000000000003</v>
      </c>
      <c r="AA635">
        <f>IF(Z635&lt;1.1,Z635,IF(Z635&lt;YEAR!$C$2+YEAR!$C$3-2,Z635+1,(YEAR!$C$2+YEAR!$C$3-1)&amp;"       :="))</f>
        <v>0.42687000000000003</v>
      </c>
      <c r="AB635">
        <f>IF(AA635&lt;1.1,AA635,IF(AA635&lt;YEAR!$C$2+YEAR!$C$3-2,AA635+1,(YEAR!$C$2+YEAR!$C$3-1)&amp;"       :="))</f>
        <v>0.42687000000000003</v>
      </c>
      <c r="AC635">
        <f>IF(AB635&lt;1.1,AB635,IF(AB635&lt;YEAR!$C$2+YEAR!$C$3-2,AB635+1,(YEAR!$C$2+YEAR!$C$3-1)&amp;"       :="))</f>
        <v>0.42687000000000003</v>
      </c>
      <c r="AD635">
        <f>IF(AC635&lt;1.1,AC635,IF(AC635&lt;YEAR!$C$2+YEAR!$C$3-2,AC635+1,(YEAR!$C$2+YEAR!$C$3-1)&amp;"       :="))</f>
        <v>0.42687000000000003</v>
      </c>
      <c r="AE635">
        <f>IF(AD635&lt;1.1,AD635,IF(AD635&lt;YEAR!$C$2+YEAR!$C$3-2,AD635+1,(YEAR!$C$2+YEAR!$C$3-1)&amp;"       :="))</f>
        <v>0.42687000000000003</v>
      </c>
      <c r="AF635">
        <f>IF(AE635&lt;1.1,AE635,IF(AE635&lt;YEAR!$C$2+YEAR!$C$3-2,AE635+1,(YEAR!$C$2+YEAR!$C$3-1)&amp;"       :="))</f>
        <v>0.42687000000000003</v>
      </c>
      <c r="AG635">
        <f>IF(AF635&lt;1.1,AF635,IF(AF635&lt;YEAR!$C$2+YEAR!$C$3-2,AF635+1,(YEAR!$C$2+YEAR!$C$3-1)&amp;"       :="))</f>
        <v>0.42687000000000003</v>
      </c>
      <c r="AH635">
        <f>IF(AG635&lt;1.1,AG635,IF(AG635&lt;YEAR!$C$2+YEAR!$C$3-2,AG635+1,(YEAR!$C$2+YEAR!$C$3-1)&amp;"       :="))</f>
        <v>0.42687000000000003</v>
      </c>
      <c r="AI635">
        <f>IF(AH635&lt;1.1,AH635,IF(AH635&lt;YEAR!$C$2+YEAR!$C$3-2,AH635+1,(YEAR!$C$2+YEAR!$C$3-1)&amp;"       :="))</f>
        <v>0.42687000000000003</v>
      </c>
      <c r="AJ635">
        <f>IF(AI635&lt;1.1,AI635,IF(AI635&lt;YEAR!$C$2+YEAR!$C$3-2,AI635+1,(YEAR!$C$2+YEAR!$C$3-1)&amp;"       :="))</f>
        <v>0.42687000000000003</v>
      </c>
    </row>
    <row r="636" spans="1:36">
      <c r="A636">
        <f t="shared" ca="1" si="44"/>
        <v>16</v>
      </c>
      <c r="B636" t="s">
        <v>51</v>
      </c>
      <c r="C636" t="str">
        <f ca="1">IF(D636="",OFFSET(AvailabilityFactor!A$1,A636,0),C635)</f>
        <v>D2SOPC1390</v>
      </c>
      <c r="D636" t="str" cm="1">
        <f t="array" aca="1" ref="D636" ca="1">IF(D635="",TS_DRC!$P$5,OFFSET(TS_DRC!P$5,RIGHT(D635,2),0,TRUE))</f>
        <v>TS17</v>
      </c>
      <c r="E636" t="str">
        <f t="shared" ca="1" si="45"/>
        <v>TS17</v>
      </c>
      <c r="F636">
        <f>'[5]PV profile'!$AE25</f>
        <v>0.12259</v>
      </c>
      <c r="G636">
        <f>IF(F636&lt;1.1,F636,IF(F636&lt;YEAR!$C$2+YEAR!$C$3-2,F636+1,(YEAR!$C$2+YEAR!$C$3-1)&amp;"       :="))</f>
        <v>0.12259</v>
      </c>
      <c r="H636">
        <f>IF(G636&lt;1.1,G636,IF(G636&lt;YEAR!$C$2+YEAR!$C$3-2,G636+1,(YEAR!$C$2+YEAR!$C$3-1)&amp;"       :="))</f>
        <v>0.12259</v>
      </c>
      <c r="I636">
        <f>IF(H636&lt;1.1,H636,IF(H636&lt;YEAR!$C$2+YEAR!$C$3-2,H636+1,(YEAR!$C$2+YEAR!$C$3-1)&amp;"       :="))</f>
        <v>0.12259</v>
      </c>
      <c r="J636">
        <f>IF(I636&lt;1.1,I636,IF(I636&lt;YEAR!$C$2+YEAR!$C$3-2,I636+1,(YEAR!$C$2+YEAR!$C$3-1)&amp;"       :="))</f>
        <v>0.12259</v>
      </c>
      <c r="K636">
        <f>IF(J636&lt;1.1,J636,IF(J636&lt;YEAR!$C$2+YEAR!$C$3-2,J636+1,(YEAR!$C$2+YEAR!$C$3-1)&amp;"       :="))</f>
        <v>0.12259</v>
      </c>
      <c r="L636">
        <f>IF(K636&lt;1.1,K636,IF(K636&lt;YEAR!$C$2+YEAR!$C$3-2,K636+1,(YEAR!$C$2+YEAR!$C$3-1)&amp;"       :="))</f>
        <v>0.12259</v>
      </c>
      <c r="M636">
        <f>IF(L636&lt;1.1,L636,IF(L636&lt;YEAR!$C$2+YEAR!$C$3-2,L636+1,(YEAR!$C$2+YEAR!$C$3-1)&amp;"       :="))</f>
        <v>0.12259</v>
      </c>
      <c r="N636">
        <f>IF(M636&lt;1.1,M636,IF(M636&lt;YEAR!$C$2+YEAR!$C$3-2,M636+1,(YEAR!$C$2+YEAR!$C$3-1)&amp;"       :="))</f>
        <v>0.12259</v>
      </c>
      <c r="O636">
        <f>IF(N636&lt;1.1,N636,IF(N636&lt;YEAR!$C$2+YEAR!$C$3-2,N636+1,(YEAR!$C$2+YEAR!$C$3-1)&amp;"       :="))</f>
        <v>0.12259</v>
      </c>
      <c r="P636">
        <f>IF(O636&lt;1.1,O636,IF(O636&lt;YEAR!$C$2+YEAR!$C$3-2,O636+1,(YEAR!$C$2+YEAR!$C$3-1)&amp;"       :="))</f>
        <v>0.12259</v>
      </c>
      <c r="Q636">
        <f>IF(P636&lt;1.1,P636,IF(P636&lt;YEAR!$C$2+YEAR!$C$3-2,P636+1,(YEAR!$C$2+YEAR!$C$3-1)&amp;"       :="))</f>
        <v>0.12259</v>
      </c>
      <c r="R636">
        <f>IF(Q636&lt;1.1,Q636,IF(Q636&lt;YEAR!$C$2+YEAR!$C$3-2,Q636+1,(YEAR!$C$2+YEAR!$C$3-1)&amp;"       :="))</f>
        <v>0.12259</v>
      </c>
      <c r="S636">
        <f>IF(R636&lt;1.1,R636,IF(R636&lt;YEAR!$C$2+YEAR!$C$3-2,R636+1,(YEAR!$C$2+YEAR!$C$3-1)&amp;"       :="))</f>
        <v>0.12259</v>
      </c>
      <c r="T636">
        <f>IF(S636&lt;1.1,S636,IF(S636&lt;YEAR!$C$2+YEAR!$C$3-2,S636+1,(YEAR!$C$2+YEAR!$C$3-1)&amp;"       :="))</f>
        <v>0.12259</v>
      </c>
      <c r="U636">
        <f>IF(T636&lt;1.1,T636,IF(T636&lt;YEAR!$C$2+YEAR!$C$3-2,T636+1,(YEAR!$C$2+YEAR!$C$3-1)&amp;"       :="))</f>
        <v>0.12259</v>
      </c>
      <c r="V636">
        <f>IF(U636&lt;1.1,U636,IF(U636&lt;YEAR!$C$2+YEAR!$C$3-2,U636+1,(YEAR!$C$2+YEAR!$C$3-1)&amp;"       :="))</f>
        <v>0.12259</v>
      </c>
      <c r="W636">
        <f>IF(V636&lt;1.1,V636,IF(V636&lt;YEAR!$C$2+YEAR!$C$3-2,V636+1,(YEAR!$C$2+YEAR!$C$3-1)&amp;"       :="))</f>
        <v>0.12259</v>
      </c>
      <c r="X636">
        <f>IF(W636&lt;1.1,W636,IF(W636&lt;YEAR!$C$2+YEAR!$C$3-2,W636+1,(YEAR!$C$2+YEAR!$C$3-1)&amp;"       :="))</f>
        <v>0.12259</v>
      </c>
      <c r="Y636">
        <f>IF(X636&lt;1.1,X636,IF(X636&lt;YEAR!$C$2+YEAR!$C$3-2,X636+1,(YEAR!$C$2+YEAR!$C$3-1)&amp;"       :="))</f>
        <v>0.12259</v>
      </c>
      <c r="Z636">
        <f>IF(Y636&lt;1.1,Y636,IF(Y636&lt;YEAR!$C$2+YEAR!$C$3-2,Y636+1,(YEAR!$C$2+YEAR!$C$3-1)&amp;"       :="))</f>
        <v>0.12259</v>
      </c>
      <c r="AA636">
        <f>IF(Z636&lt;1.1,Z636,IF(Z636&lt;YEAR!$C$2+YEAR!$C$3-2,Z636+1,(YEAR!$C$2+YEAR!$C$3-1)&amp;"       :="))</f>
        <v>0.12259</v>
      </c>
      <c r="AB636">
        <f>IF(AA636&lt;1.1,AA636,IF(AA636&lt;YEAR!$C$2+YEAR!$C$3-2,AA636+1,(YEAR!$C$2+YEAR!$C$3-1)&amp;"       :="))</f>
        <v>0.12259</v>
      </c>
      <c r="AC636">
        <f>IF(AB636&lt;1.1,AB636,IF(AB636&lt;YEAR!$C$2+YEAR!$C$3-2,AB636+1,(YEAR!$C$2+YEAR!$C$3-1)&amp;"       :="))</f>
        <v>0.12259</v>
      </c>
      <c r="AD636">
        <f>IF(AC636&lt;1.1,AC636,IF(AC636&lt;YEAR!$C$2+YEAR!$C$3-2,AC636+1,(YEAR!$C$2+YEAR!$C$3-1)&amp;"       :="))</f>
        <v>0.12259</v>
      </c>
      <c r="AE636">
        <f>IF(AD636&lt;1.1,AD636,IF(AD636&lt;YEAR!$C$2+YEAR!$C$3-2,AD636+1,(YEAR!$C$2+YEAR!$C$3-1)&amp;"       :="))</f>
        <v>0.12259</v>
      </c>
      <c r="AF636">
        <f>IF(AE636&lt;1.1,AE636,IF(AE636&lt;YEAR!$C$2+YEAR!$C$3-2,AE636+1,(YEAR!$C$2+YEAR!$C$3-1)&amp;"       :="))</f>
        <v>0.12259</v>
      </c>
      <c r="AG636">
        <f>IF(AF636&lt;1.1,AF636,IF(AF636&lt;YEAR!$C$2+YEAR!$C$3-2,AF636+1,(YEAR!$C$2+YEAR!$C$3-1)&amp;"       :="))</f>
        <v>0.12259</v>
      </c>
      <c r="AH636">
        <f>IF(AG636&lt;1.1,AG636,IF(AG636&lt;YEAR!$C$2+YEAR!$C$3-2,AG636+1,(YEAR!$C$2+YEAR!$C$3-1)&amp;"       :="))</f>
        <v>0.12259</v>
      </c>
      <c r="AI636">
        <f>IF(AH636&lt;1.1,AH636,IF(AH636&lt;YEAR!$C$2+YEAR!$C$3-2,AH636+1,(YEAR!$C$2+YEAR!$C$3-1)&amp;"       :="))</f>
        <v>0.12259</v>
      </c>
      <c r="AJ636">
        <f>IF(AI636&lt;1.1,AI636,IF(AI636&lt;YEAR!$C$2+YEAR!$C$3-2,AI636+1,(YEAR!$C$2+YEAR!$C$3-1)&amp;"       :="))</f>
        <v>0.12259</v>
      </c>
    </row>
    <row r="637" spans="1:36">
      <c r="A637">
        <f t="shared" ca="1" si="44"/>
        <v>16</v>
      </c>
      <c r="B637" t="s">
        <v>51</v>
      </c>
      <c r="C637" t="str">
        <f ca="1">IF(D637="",OFFSET(AvailabilityFactor!A$1,A637,0),C636)</f>
        <v>D2SOPC1390</v>
      </c>
      <c r="D637" t="str" cm="1">
        <f t="array" aca="1" ref="D637" ca="1">IF(D636="",TS_DRC!$P$5,OFFSET(TS_DRC!P$5,RIGHT(D636,2),0,TRUE))</f>
        <v>TS18</v>
      </c>
      <c r="E637" t="str">
        <f t="shared" ca="1" si="45"/>
        <v>TS18</v>
      </c>
      <c r="F637">
        <f>'[5]PV profile'!$AE26</f>
        <v>4.2999999999999999E-4</v>
      </c>
      <c r="G637">
        <f>IF(F637&lt;1.1,F637,IF(F637&lt;YEAR!$C$2+YEAR!$C$3-2,F637+1,(YEAR!$C$2+YEAR!$C$3-1)&amp;"       :="))</f>
        <v>4.2999999999999999E-4</v>
      </c>
      <c r="H637">
        <f>IF(G637&lt;1.1,G637,IF(G637&lt;YEAR!$C$2+YEAR!$C$3-2,G637+1,(YEAR!$C$2+YEAR!$C$3-1)&amp;"       :="))</f>
        <v>4.2999999999999999E-4</v>
      </c>
      <c r="I637">
        <f>IF(H637&lt;1.1,H637,IF(H637&lt;YEAR!$C$2+YEAR!$C$3-2,H637+1,(YEAR!$C$2+YEAR!$C$3-1)&amp;"       :="))</f>
        <v>4.2999999999999999E-4</v>
      </c>
      <c r="J637">
        <f>IF(I637&lt;1.1,I637,IF(I637&lt;YEAR!$C$2+YEAR!$C$3-2,I637+1,(YEAR!$C$2+YEAR!$C$3-1)&amp;"       :="))</f>
        <v>4.2999999999999999E-4</v>
      </c>
      <c r="K637">
        <f>IF(J637&lt;1.1,J637,IF(J637&lt;YEAR!$C$2+YEAR!$C$3-2,J637+1,(YEAR!$C$2+YEAR!$C$3-1)&amp;"       :="))</f>
        <v>4.2999999999999999E-4</v>
      </c>
      <c r="L637">
        <f>IF(K637&lt;1.1,K637,IF(K637&lt;YEAR!$C$2+YEAR!$C$3-2,K637+1,(YEAR!$C$2+YEAR!$C$3-1)&amp;"       :="))</f>
        <v>4.2999999999999999E-4</v>
      </c>
      <c r="M637">
        <f>IF(L637&lt;1.1,L637,IF(L637&lt;YEAR!$C$2+YEAR!$C$3-2,L637+1,(YEAR!$C$2+YEAR!$C$3-1)&amp;"       :="))</f>
        <v>4.2999999999999999E-4</v>
      </c>
      <c r="N637">
        <f>IF(M637&lt;1.1,M637,IF(M637&lt;YEAR!$C$2+YEAR!$C$3-2,M637+1,(YEAR!$C$2+YEAR!$C$3-1)&amp;"       :="))</f>
        <v>4.2999999999999999E-4</v>
      </c>
      <c r="O637">
        <f>IF(N637&lt;1.1,N637,IF(N637&lt;YEAR!$C$2+YEAR!$C$3-2,N637+1,(YEAR!$C$2+YEAR!$C$3-1)&amp;"       :="))</f>
        <v>4.2999999999999999E-4</v>
      </c>
      <c r="P637">
        <f>IF(O637&lt;1.1,O637,IF(O637&lt;YEAR!$C$2+YEAR!$C$3-2,O637+1,(YEAR!$C$2+YEAR!$C$3-1)&amp;"       :="))</f>
        <v>4.2999999999999999E-4</v>
      </c>
      <c r="Q637">
        <f>IF(P637&lt;1.1,P637,IF(P637&lt;YEAR!$C$2+YEAR!$C$3-2,P637+1,(YEAR!$C$2+YEAR!$C$3-1)&amp;"       :="))</f>
        <v>4.2999999999999999E-4</v>
      </c>
      <c r="R637">
        <f>IF(Q637&lt;1.1,Q637,IF(Q637&lt;YEAR!$C$2+YEAR!$C$3-2,Q637+1,(YEAR!$C$2+YEAR!$C$3-1)&amp;"       :="))</f>
        <v>4.2999999999999999E-4</v>
      </c>
      <c r="S637">
        <f>IF(R637&lt;1.1,R637,IF(R637&lt;YEAR!$C$2+YEAR!$C$3-2,R637+1,(YEAR!$C$2+YEAR!$C$3-1)&amp;"       :="))</f>
        <v>4.2999999999999999E-4</v>
      </c>
      <c r="T637">
        <f>IF(S637&lt;1.1,S637,IF(S637&lt;YEAR!$C$2+YEAR!$C$3-2,S637+1,(YEAR!$C$2+YEAR!$C$3-1)&amp;"       :="))</f>
        <v>4.2999999999999999E-4</v>
      </c>
      <c r="U637">
        <f>IF(T637&lt;1.1,T637,IF(T637&lt;YEAR!$C$2+YEAR!$C$3-2,T637+1,(YEAR!$C$2+YEAR!$C$3-1)&amp;"       :="))</f>
        <v>4.2999999999999999E-4</v>
      </c>
      <c r="V637">
        <f>IF(U637&lt;1.1,U637,IF(U637&lt;YEAR!$C$2+YEAR!$C$3-2,U637+1,(YEAR!$C$2+YEAR!$C$3-1)&amp;"       :="))</f>
        <v>4.2999999999999999E-4</v>
      </c>
      <c r="W637">
        <f>IF(V637&lt;1.1,V637,IF(V637&lt;YEAR!$C$2+YEAR!$C$3-2,V637+1,(YEAR!$C$2+YEAR!$C$3-1)&amp;"       :="))</f>
        <v>4.2999999999999999E-4</v>
      </c>
      <c r="X637">
        <f>IF(W637&lt;1.1,W637,IF(W637&lt;YEAR!$C$2+YEAR!$C$3-2,W637+1,(YEAR!$C$2+YEAR!$C$3-1)&amp;"       :="))</f>
        <v>4.2999999999999999E-4</v>
      </c>
      <c r="Y637">
        <f>IF(X637&lt;1.1,X637,IF(X637&lt;YEAR!$C$2+YEAR!$C$3-2,X637+1,(YEAR!$C$2+YEAR!$C$3-1)&amp;"       :="))</f>
        <v>4.2999999999999999E-4</v>
      </c>
      <c r="Z637">
        <f>IF(Y637&lt;1.1,Y637,IF(Y637&lt;YEAR!$C$2+YEAR!$C$3-2,Y637+1,(YEAR!$C$2+YEAR!$C$3-1)&amp;"       :="))</f>
        <v>4.2999999999999999E-4</v>
      </c>
      <c r="AA637">
        <f>IF(Z637&lt;1.1,Z637,IF(Z637&lt;YEAR!$C$2+YEAR!$C$3-2,Z637+1,(YEAR!$C$2+YEAR!$C$3-1)&amp;"       :="))</f>
        <v>4.2999999999999999E-4</v>
      </c>
      <c r="AB637">
        <f>IF(AA637&lt;1.1,AA637,IF(AA637&lt;YEAR!$C$2+YEAR!$C$3-2,AA637+1,(YEAR!$C$2+YEAR!$C$3-1)&amp;"       :="))</f>
        <v>4.2999999999999999E-4</v>
      </c>
      <c r="AC637">
        <f>IF(AB637&lt;1.1,AB637,IF(AB637&lt;YEAR!$C$2+YEAR!$C$3-2,AB637+1,(YEAR!$C$2+YEAR!$C$3-1)&amp;"       :="))</f>
        <v>4.2999999999999999E-4</v>
      </c>
      <c r="AD637">
        <f>IF(AC637&lt;1.1,AC637,IF(AC637&lt;YEAR!$C$2+YEAR!$C$3-2,AC637+1,(YEAR!$C$2+YEAR!$C$3-1)&amp;"       :="))</f>
        <v>4.2999999999999999E-4</v>
      </c>
      <c r="AE637">
        <f>IF(AD637&lt;1.1,AD637,IF(AD637&lt;YEAR!$C$2+YEAR!$C$3-2,AD637+1,(YEAR!$C$2+YEAR!$C$3-1)&amp;"       :="))</f>
        <v>4.2999999999999999E-4</v>
      </c>
      <c r="AF637">
        <f>IF(AE637&lt;1.1,AE637,IF(AE637&lt;YEAR!$C$2+YEAR!$C$3-2,AE637+1,(YEAR!$C$2+YEAR!$C$3-1)&amp;"       :="))</f>
        <v>4.2999999999999999E-4</v>
      </c>
      <c r="AG637">
        <f>IF(AF637&lt;1.1,AF637,IF(AF637&lt;YEAR!$C$2+YEAR!$C$3-2,AF637+1,(YEAR!$C$2+YEAR!$C$3-1)&amp;"       :="))</f>
        <v>4.2999999999999999E-4</v>
      </c>
      <c r="AH637">
        <f>IF(AG637&lt;1.1,AG637,IF(AG637&lt;YEAR!$C$2+YEAR!$C$3-2,AG637+1,(YEAR!$C$2+YEAR!$C$3-1)&amp;"       :="))</f>
        <v>4.2999999999999999E-4</v>
      </c>
      <c r="AI637">
        <f>IF(AH637&lt;1.1,AH637,IF(AH637&lt;YEAR!$C$2+YEAR!$C$3-2,AH637+1,(YEAR!$C$2+YEAR!$C$3-1)&amp;"       :="))</f>
        <v>4.2999999999999999E-4</v>
      </c>
      <c r="AJ637">
        <f>IF(AI637&lt;1.1,AI637,IF(AI637&lt;YEAR!$C$2+YEAR!$C$3-2,AI637+1,(YEAR!$C$2+YEAR!$C$3-1)&amp;"       :="))</f>
        <v>4.2999999999999999E-4</v>
      </c>
    </row>
    <row r="638" spans="1:36">
      <c r="A638">
        <f t="shared" ca="1" si="44"/>
        <v>16</v>
      </c>
      <c r="B638" t="s">
        <v>51</v>
      </c>
      <c r="C638" t="str">
        <f ca="1">IF(D638="",OFFSET(AvailabilityFactor!A$1,A638,0),C637)</f>
        <v>D2SOPC1390</v>
      </c>
      <c r="D638" t="str" cm="1">
        <f t="array" aca="1" ref="D638" ca="1">IF(D637="",TS_DRC!$P$5,OFFSET(TS_DRC!P$5,RIGHT(D637,2),0,TRUE))</f>
        <v>TS19</v>
      </c>
      <c r="E638" t="str">
        <f t="shared" ca="1" si="45"/>
        <v>TS19</v>
      </c>
      <c r="F638">
        <f>'[5]PV profile'!$AE27</f>
        <v>0</v>
      </c>
      <c r="G638">
        <f>IF(F638&lt;1.1,F638,IF(F638&lt;YEAR!$C$2+YEAR!$C$3-2,F638+1,(YEAR!$C$2+YEAR!$C$3-1)&amp;"       :="))</f>
        <v>0</v>
      </c>
      <c r="H638">
        <f>IF(G638&lt;1.1,G638,IF(G638&lt;YEAR!$C$2+YEAR!$C$3-2,G638+1,(YEAR!$C$2+YEAR!$C$3-1)&amp;"       :="))</f>
        <v>0</v>
      </c>
      <c r="I638">
        <f>IF(H638&lt;1.1,H638,IF(H638&lt;YEAR!$C$2+YEAR!$C$3-2,H638+1,(YEAR!$C$2+YEAR!$C$3-1)&amp;"       :="))</f>
        <v>0</v>
      </c>
      <c r="J638">
        <f>IF(I638&lt;1.1,I638,IF(I638&lt;YEAR!$C$2+YEAR!$C$3-2,I638+1,(YEAR!$C$2+YEAR!$C$3-1)&amp;"       :="))</f>
        <v>0</v>
      </c>
      <c r="K638">
        <f>IF(J638&lt;1.1,J638,IF(J638&lt;YEAR!$C$2+YEAR!$C$3-2,J638+1,(YEAR!$C$2+YEAR!$C$3-1)&amp;"       :="))</f>
        <v>0</v>
      </c>
      <c r="L638">
        <f>IF(K638&lt;1.1,K638,IF(K638&lt;YEAR!$C$2+YEAR!$C$3-2,K638+1,(YEAR!$C$2+YEAR!$C$3-1)&amp;"       :="))</f>
        <v>0</v>
      </c>
      <c r="M638">
        <f>IF(L638&lt;1.1,L638,IF(L638&lt;YEAR!$C$2+YEAR!$C$3-2,L638+1,(YEAR!$C$2+YEAR!$C$3-1)&amp;"       :="))</f>
        <v>0</v>
      </c>
      <c r="N638">
        <f>IF(M638&lt;1.1,M638,IF(M638&lt;YEAR!$C$2+YEAR!$C$3-2,M638+1,(YEAR!$C$2+YEAR!$C$3-1)&amp;"       :="))</f>
        <v>0</v>
      </c>
      <c r="O638">
        <f>IF(N638&lt;1.1,N638,IF(N638&lt;YEAR!$C$2+YEAR!$C$3-2,N638+1,(YEAR!$C$2+YEAR!$C$3-1)&amp;"       :="))</f>
        <v>0</v>
      </c>
      <c r="P638">
        <f>IF(O638&lt;1.1,O638,IF(O638&lt;YEAR!$C$2+YEAR!$C$3-2,O638+1,(YEAR!$C$2+YEAR!$C$3-1)&amp;"       :="))</f>
        <v>0</v>
      </c>
      <c r="Q638">
        <f>IF(P638&lt;1.1,P638,IF(P638&lt;YEAR!$C$2+YEAR!$C$3-2,P638+1,(YEAR!$C$2+YEAR!$C$3-1)&amp;"       :="))</f>
        <v>0</v>
      </c>
      <c r="R638">
        <f>IF(Q638&lt;1.1,Q638,IF(Q638&lt;YEAR!$C$2+YEAR!$C$3-2,Q638+1,(YEAR!$C$2+YEAR!$C$3-1)&amp;"       :="))</f>
        <v>0</v>
      </c>
      <c r="S638">
        <f>IF(R638&lt;1.1,R638,IF(R638&lt;YEAR!$C$2+YEAR!$C$3-2,R638+1,(YEAR!$C$2+YEAR!$C$3-1)&amp;"       :="))</f>
        <v>0</v>
      </c>
      <c r="T638">
        <f>IF(S638&lt;1.1,S638,IF(S638&lt;YEAR!$C$2+YEAR!$C$3-2,S638+1,(YEAR!$C$2+YEAR!$C$3-1)&amp;"       :="))</f>
        <v>0</v>
      </c>
      <c r="U638">
        <f>IF(T638&lt;1.1,T638,IF(T638&lt;YEAR!$C$2+YEAR!$C$3-2,T638+1,(YEAR!$C$2+YEAR!$C$3-1)&amp;"       :="))</f>
        <v>0</v>
      </c>
      <c r="V638">
        <f>IF(U638&lt;1.1,U638,IF(U638&lt;YEAR!$C$2+YEAR!$C$3-2,U638+1,(YEAR!$C$2+YEAR!$C$3-1)&amp;"       :="))</f>
        <v>0</v>
      </c>
      <c r="W638">
        <f>IF(V638&lt;1.1,V638,IF(V638&lt;YEAR!$C$2+YEAR!$C$3-2,V638+1,(YEAR!$C$2+YEAR!$C$3-1)&amp;"       :="))</f>
        <v>0</v>
      </c>
      <c r="X638">
        <f>IF(W638&lt;1.1,W638,IF(W638&lt;YEAR!$C$2+YEAR!$C$3-2,W638+1,(YEAR!$C$2+YEAR!$C$3-1)&amp;"       :="))</f>
        <v>0</v>
      </c>
      <c r="Y638">
        <f>IF(X638&lt;1.1,X638,IF(X638&lt;YEAR!$C$2+YEAR!$C$3-2,X638+1,(YEAR!$C$2+YEAR!$C$3-1)&amp;"       :="))</f>
        <v>0</v>
      </c>
      <c r="Z638">
        <f>IF(Y638&lt;1.1,Y638,IF(Y638&lt;YEAR!$C$2+YEAR!$C$3-2,Y638+1,(YEAR!$C$2+YEAR!$C$3-1)&amp;"       :="))</f>
        <v>0</v>
      </c>
      <c r="AA638">
        <f>IF(Z638&lt;1.1,Z638,IF(Z638&lt;YEAR!$C$2+YEAR!$C$3-2,Z638+1,(YEAR!$C$2+YEAR!$C$3-1)&amp;"       :="))</f>
        <v>0</v>
      </c>
      <c r="AB638">
        <f>IF(AA638&lt;1.1,AA638,IF(AA638&lt;YEAR!$C$2+YEAR!$C$3-2,AA638+1,(YEAR!$C$2+YEAR!$C$3-1)&amp;"       :="))</f>
        <v>0</v>
      </c>
      <c r="AC638">
        <f>IF(AB638&lt;1.1,AB638,IF(AB638&lt;YEAR!$C$2+YEAR!$C$3-2,AB638+1,(YEAR!$C$2+YEAR!$C$3-1)&amp;"       :="))</f>
        <v>0</v>
      </c>
      <c r="AD638">
        <f>IF(AC638&lt;1.1,AC638,IF(AC638&lt;YEAR!$C$2+YEAR!$C$3-2,AC638+1,(YEAR!$C$2+YEAR!$C$3-1)&amp;"       :="))</f>
        <v>0</v>
      </c>
      <c r="AE638">
        <f>IF(AD638&lt;1.1,AD638,IF(AD638&lt;YEAR!$C$2+YEAR!$C$3-2,AD638+1,(YEAR!$C$2+YEAR!$C$3-1)&amp;"       :="))</f>
        <v>0</v>
      </c>
      <c r="AF638">
        <f>IF(AE638&lt;1.1,AE638,IF(AE638&lt;YEAR!$C$2+YEAR!$C$3-2,AE638+1,(YEAR!$C$2+YEAR!$C$3-1)&amp;"       :="))</f>
        <v>0</v>
      </c>
      <c r="AG638">
        <f>IF(AF638&lt;1.1,AF638,IF(AF638&lt;YEAR!$C$2+YEAR!$C$3-2,AF638+1,(YEAR!$C$2+YEAR!$C$3-1)&amp;"       :="))</f>
        <v>0</v>
      </c>
      <c r="AH638">
        <f>IF(AG638&lt;1.1,AG638,IF(AG638&lt;YEAR!$C$2+YEAR!$C$3-2,AG638+1,(YEAR!$C$2+YEAR!$C$3-1)&amp;"       :="))</f>
        <v>0</v>
      </c>
      <c r="AI638">
        <f>IF(AH638&lt;1.1,AH638,IF(AH638&lt;YEAR!$C$2+YEAR!$C$3-2,AH638+1,(YEAR!$C$2+YEAR!$C$3-1)&amp;"       :="))</f>
        <v>0</v>
      </c>
      <c r="AJ638">
        <f>IF(AI638&lt;1.1,AI638,IF(AI638&lt;YEAR!$C$2+YEAR!$C$3-2,AI638+1,(YEAR!$C$2+YEAR!$C$3-1)&amp;"       :="))</f>
        <v>0</v>
      </c>
    </row>
    <row r="639" spans="1:36">
      <c r="A639">
        <f t="shared" ca="1" si="44"/>
        <v>16</v>
      </c>
      <c r="B639" t="s">
        <v>51</v>
      </c>
      <c r="C639" t="str">
        <f ca="1">IF(D639="",OFFSET(AvailabilityFactor!A$1,A639,0),C638)</f>
        <v>D2SOPC1390</v>
      </c>
      <c r="D639" t="str" cm="1">
        <f t="array" aca="1" ref="D639" ca="1">IF(D638="",TS_DRC!$P$5,OFFSET(TS_DRC!P$5,RIGHT(D638,2),0,TRUE))</f>
        <v>TS20</v>
      </c>
      <c r="E639" t="str">
        <f t="shared" ca="1" si="45"/>
        <v>TS20</v>
      </c>
      <c r="F639">
        <f>'[5]PV profile'!$AE28</f>
        <v>0</v>
      </c>
      <c r="G639">
        <f>IF(F639&lt;1.1,F639,IF(F639&lt;YEAR!$C$2+YEAR!$C$3-2,F639+1,(YEAR!$C$2+YEAR!$C$3-1)&amp;"       :="))</f>
        <v>0</v>
      </c>
      <c r="H639">
        <f>IF(G639&lt;1.1,G639,IF(G639&lt;YEAR!$C$2+YEAR!$C$3-2,G639+1,(YEAR!$C$2+YEAR!$C$3-1)&amp;"       :="))</f>
        <v>0</v>
      </c>
      <c r="I639">
        <f>IF(H639&lt;1.1,H639,IF(H639&lt;YEAR!$C$2+YEAR!$C$3-2,H639+1,(YEAR!$C$2+YEAR!$C$3-1)&amp;"       :="))</f>
        <v>0</v>
      </c>
      <c r="J639">
        <f>IF(I639&lt;1.1,I639,IF(I639&lt;YEAR!$C$2+YEAR!$C$3-2,I639+1,(YEAR!$C$2+YEAR!$C$3-1)&amp;"       :="))</f>
        <v>0</v>
      </c>
      <c r="K639">
        <f>IF(J639&lt;1.1,J639,IF(J639&lt;YEAR!$C$2+YEAR!$C$3-2,J639+1,(YEAR!$C$2+YEAR!$C$3-1)&amp;"       :="))</f>
        <v>0</v>
      </c>
      <c r="L639">
        <f>IF(K639&lt;1.1,K639,IF(K639&lt;YEAR!$C$2+YEAR!$C$3-2,K639+1,(YEAR!$C$2+YEAR!$C$3-1)&amp;"       :="))</f>
        <v>0</v>
      </c>
      <c r="M639">
        <f>IF(L639&lt;1.1,L639,IF(L639&lt;YEAR!$C$2+YEAR!$C$3-2,L639+1,(YEAR!$C$2+YEAR!$C$3-1)&amp;"       :="))</f>
        <v>0</v>
      </c>
      <c r="N639">
        <f>IF(M639&lt;1.1,M639,IF(M639&lt;YEAR!$C$2+YEAR!$C$3-2,M639+1,(YEAR!$C$2+YEAR!$C$3-1)&amp;"       :="))</f>
        <v>0</v>
      </c>
      <c r="O639">
        <f>IF(N639&lt;1.1,N639,IF(N639&lt;YEAR!$C$2+YEAR!$C$3-2,N639+1,(YEAR!$C$2+YEAR!$C$3-1)&amp;"       :="))</f>
        <v>0</v>
      </c>
      <c r="P639">
        <f>IF(O639&lt;1.1,O639,IF(O639&lt;YEAR!$C$2+YEAR!$C$3-2,O639+1,(YEAR!$C$2+YEAR!$C$3-1)&amp;"       :="))</f>
        <v>0</v>
      </c>
      <c r="Q639">
        <f>IF(P639&lt;1.1,P639,IF(P639&lt;YEAR!$C$2+YEAR!$C$3-2,P639+1,(YEAR!$C$2+YEAR!$C$3-1)&amp;"       :="))</f>
        <v>0</v>
      </c>
      <c r="R639">
        <f>IF(Q639&lt;1.1,Q639,IF(Q639&lt;YEAR!$C$2+YEAR!$C$3-2,Q639+1,(YEAR!$C$2+YEAR!$C$3-1)&amp;"       :="))</f>
        <v>0</v>
      </c>
      <c r="S639">
        <f>IF(R639&lt;1.1,R639,IF(R639&lt;YEAR!$C$2+YEAR!$C$3-2,R639+1,(YEAR!$C$2+YEAR!$C$3-1)&amp;"       :="))</f>
        <v>0</v>
      </c>
      <c r="T639">
        <f>IF(S639&lt;1.1,S639,IF(S639&lt;YEAR!$C$2+YEAR!$C$3-2,S639+1,(YEAR!$C$2+YEAR!$C$3-1)&amp;"       :="))</f>
        <v>0</v>
      </c>
      <c r="U639">
        <f>IF(T639&lt;1.1,T639,IF(T639&lt;YEAR!$C$2+YEAR!$C$3-2,T639+1,(YEAR!$C$2+YEAR!$C$3-1)&amp;"       :="))</f>
        <v>0</v>
      </c>
      <c r="V639">
        <f>IF(U639&lt;1.1,U639,IF(U639&lt;YEAR!$C$2+YEAR!$C$3-2,U639+1,(YEAR!$C$2+YEAR!$C$3-1)&amp;"       :="))</f>
        <v>0</v>
      </c>
      <c r="W639">
        <f>IF(V639&lt;1.1,V639,IF(V639&lt;YEAR!$C$2+YEAR!$C$3-2,V639+1,(YEAR!$C$2+YEAR!$C$3-1)&amp;"       :="))</f>
        <v>0</v>
      </c>
      <c r="X639">
        <f>IF(W639&lt;1.1,W639,IF(W639&lt;YEAR!$C$2+YEAR!$C$3-2,W639+1,(YEAR!$C$2+YEAR!$C$3-1)&amp;"       :="))</f>
        <v>0</v>
      </c>
      <c r="Y639">
        <f>IF(X639&lt;1.1,X639,IF(X639&lt;YEAR!$C$2+YEAR!$C$3-2,X639+1,(YEAR!$C$2+YEAR!$C$3-1)&amp;"       :="))</f>
        <v>0</v>
      </c>
      <c r="Z639">
        <f>IF(Y639&lt;1.1,Y639,IF(Y639&lt;YEAR!$C$2+YEAR!$C$3-2,Y639+1,(YEAR!$C$2+YEAR!$C$3-1)&amp;"       :="))</f>
        <v>0</v>
      </c>
      <c r="AA639">
        <f>IF(Z639&lt;1.1,Z639,IF(Z639&lt;YEAR!$C$2+YEAR!$C$3-2,Z639+1,(YEAR!$C$2+YEAR!$C$3-1)&amp;"       :="))</f>
        <v>0</v>
      </c>
      <c r="AB639">
        <f>IF(AA639&lt;1.1,AA639,IF(AA639&lt;YEAR!$C$2+YEAR!$C$3-2,AA639+1,(YEAR!$C$2+YEAR!$C$3-1)&amp;"       :="))</f>
        <v>0</v>
      </c>
      <c r="AC639">
        <f>IF(AB639&lt;1.1,AB639,IF(AB639&lt;YEAR!$C$2+YEAR!$C$3-2,AB639+1,(YEAR!$C$2+YEAR!$C$3-1)&amp;"       :="))</f>
        <v>0</v>
      </c>
      <c r="AD639">
        <f>IF(AC639&lt;1.1,AC639,IF(AC639&lt;YEAR!$C$2+YEAR!$C$3-2,AC639+1,(YEAR!$C$2+YEAR!$C$3-1)&amp;"       :="))</f>
        <v>0</v>
      </c>
      <c r="AE639">
        <f>IF(AD639&lt;1.1,AD639,IF(AD639&lt;YEAR!$C$2+YEAR!$C$3-2,AD639+1,(YEAR!$C$2+YEAR!$C$3-1)&amp;"       :="))</f>
        <v>0</v>
      </c>
      <c r="AF639">
        <f>IF(AE639&lt;1.1,AE639,IF(AE639&lt;YEAR!$C$2+YEAR!$C$3-2,AE639+1,(YEAR!$C$2+YEAR!$C$3-1)&amp;"       :="))</f>
        <v>0</v>
      </c>
      <c r="AG639">
        <f>IF(AF639&lt;1.1,AF639,IF(AF639&lt;YEAR!$C$2+YEAR!$C$3-2,AF639+1,(YEAR!$C$2+YEAR!$C$3-1)&amp;"       :="))</f>
        <v>0</v>
      </c>
      <c r="AH639">
        <f>IF(AG639&lt;1.1,AG639,IF(AG639&lt;YEAR!$C$2+YEAR!$C$3-2,AG639+1,(YEAR!$C$2+YEAR!$C$3-1)&amp;"       :="))</f>
        <v>0</v>
      </c>
      <c r="AI639">
        <f>IF(AH639&lt;1.1,AH639,IF(AH639&lt;YEAR!$C$2+YEAR!$C$3-2,AH639+1,(YEAR!$C$2+YEAR!$C$3-1)&amp;"       :="))</f>
        <v>0</v>
      </c>
      <c r="AJ639">
        <f>IF(AI639&lt;1.1,AI639,IF(AI639&lt;YEAR!$C$2+YEAR!$C$3-2,AI639+1,(YEAR!$C$2+YEAR!$C$3-1)&amp;"       :="))</f>
        <v>0</v>
      </c>
    </row>
    <row r="640" spans="1:36">
      <c r="A640">
        <f t="shared" ref="A640:A660" ca="1" si="48">IF(D640="",A639+1,A639)</f>
        <v>16</v>
      </c>
      <c r="B640" t="s">
        <v>51</v>
      </c>
      <c r="C640" t="str">
        <f ca="1">IF(D640="",OFFSET(AvailabilityFactor!A$1,A640,0),C639)</f>
        <v>D2SOPC1390</v>
      </c>
      <c r="D640" t="str" cm="1">
        <f t="array" aca="1" ref="D640" ca="1">IF(D639="",TS_DRC!$P$5,OFFSET(TS_DRC!P$5,RIGHT(D639,2),0,TRUE))</f>
        <v>TS21</v>
      </c>
      <c r="E640" t="str">
        <f t="shared" ref="E640:E660" ca="1" si="49">IF(D640="","[DRC,"&amp;C640&amp;",*,*]          :         ",D640)</f>
        <v>TS21</v>
      </c>
      <c r="F640">
        <f>'[5]PV profile'!$AE29</f>
        <v>2.3000000000000001E-4</v>
      </c>
      <c r="G640">
        <f>IF(F640&lt;1.1,F640,IF(F640&lt;YEAR!$C$2+YEAR!$C$3-2,F640+1,(YEAR!$C$2+YEAR!$C$3-1)&amp;"       :="))</f>
        <v>2.3000000000000001E-4</v>
      </c>
      <c r="H640">
        <f>IF(G640&lt;1.1,G640,IF(G640&lt;YEAR!$C$2+YEAR!$C$3-2,G640+1,(YEAR!$C$2+YEAR!$C$3-1)&amp;"       :="))</f>
        <v>2.3000000000000001E-4</v>
      </c>
      <c r="I640">
        <f>IF(H640&lt;1.1,H640,IF(H640&lt;YEAR!$C$2+YEAR!$C$3-2,H640+1,(YEAR!$C$2+YEAR!$C$3-1)&amp;"       :="))</f>
        <v>2.3000000000000001E-4</v>
      </c>
      <c r="J640">
        <f>IF(I640&lt;1.1,I640,IF(I640&lt;YEAR!$C$2+YEAR!$C$3-2,I640+1,(YEAR!$C$2+YEAR!$C$3-1)&amp;"       :="))</f>
        <v>2.3000000000000001E-4</v>
      </c>
      <c r="K640">
        <f>IF(J640&lt;1.1,J640,IF(J640&lt;YEAR!$C$2+YEAR!$C$3-2,J640+1,(YEAR!$C$2+YEAR!$C$3-1)&amp;"       :="))</f>
        <v>2.3000000000000001E-4</v>
      </c>
      <c r="L640">
        <f>IF(K640&lt;1.1,K640,IF(K640&lt;YEAR!$C$2+YEAR!$C$3-2,K640+1,(YEAR!$C$2+YEAR!$C$3-1)&amp;"       :="))</f>
        <v>2.3000000000000001E-4</v>
      </c>
      <c r="M640">
        <f>IF(L640&lt;1.1,L640,IF(L640&lt;YEAR!$C$2+YEAR!$C$3-2,L640+1,(YEAR!$C$2+YEAR!$C$3-1)&amp;"       :="))</f>
        <v>2.3000000000000001E-4</v>
      </c>
      <c r="N640">
        <f>IF(M640&lt;1.1,M640,IF(M640&lt;YEAR!$C$2+YEAR!$C$3-2,M640+1,(YEAR!$C$2+YEAR!$C$3-1)&amp;"       :="))</f>
        <v>2.3000000000000001E-4</v>
      </c>
      <c r="O640">
        <f>IF(N640&lt;1.1,N640,IF(N640&lt;YEAR!$C$2+YEAR!$C$3-2,N640+1,(YEAR!$C$2+YEAR!$C$3-1)&amp;"       :="))</f>
        <v>2.3000000000000001E-4</v>
      </c>
      <c r="P640">
        <f>IF(O640&lt;1.1,O640,IF(O640&lt;YEAR!$C$2+YEAR!$C$3-2,O640+1,(YEAR!$C$2+YEAR!$C$3-1)&amp;"       :="))</f>
        <v>2.3000000000000001E-4</v>
      </c>
      <c r="Q640">
        <f>IF(P640&lt;1.1,P640,IF(P640&lt;YEAR!$C$2+YEAR!$C$3-2,P640+1,(YEAR!$C$2+YEAR!$C$3-1)&amp;"       :="))</f>
        <v>2.3000000000000001E-4</v>
      </c>
      <c r="R640">
        <f>IF(Q640&lt;1.1,Q640,IF(Q640&lt;YEAR!$C$2+YEAR!$C$3-2,Q640+1,(YEAR!$C$2+YEAR!$C$3-1)&amp;"       :="))</f>
        <v>2.3000000000000001E-4</v>
      </c>
      <c r="S640">
        <f>IF(R640&lt;1.1,R640,IF(R640&lt;YEAR!$C$2+YEAR!$C$3-2,R640+1,(YEAR!$C$2+YEAR!$C$3-1)&amp;"       :="))</f>
        <v>2.3000000000000001E-4</v>
      </c>
      <c r="T640">
        <f>IF(S640&lt;1.1,S640,IF(S640&lt;YEAR!$C$2+YEAR!$C$3-2,S640+1,(YEAR!$C$2+YEAR!$C$3-1)&amp;"       :="))</f>
        <v>2.3000000000000001E-4</v>
      </c>
      <c r="U640">
        <f>IF(T640&lt;1.1,T640,IF(T640&lt;YEAR!$C$2+YEAR!$C$3-2,T640+1,(YEAR!$C$2+YEAR!$C$3-1)&amp;"       :="))</f>
        <v>2.3000000000000001E-4</v>
      </c>
      <c r="V640">
        <f>IF(U640&lt;1.1,U640,IF(U640&lt;YEAR!$C$2+YEAR!$C$3-2,U640+1,(YEAR!$C$2+YEAR!$C$3-1)&amp;"       :="))</f>
        <v>2.3000000000000001E-4</v>
      </c>
      <c r="W640">
        <f>IF(V640&lt;1.1,V640,IF(V640&lt;YEAR!$C$2+YEAR!$C$3-2,V640+1,(YEAR!$C$2+YEAR!$C$3-1)&amp;"       :="))</f>
        <v>2.3000000000000001E-4</v>
      </c>
      <c r="X640">
        <f>IF(W640&lt;1.1,W640,IF(W640&lt;YEAR!$C$2+YEAR!$C$3-2,W640+1,(YEAR!$C$2+YEAR!$C$3-1)&amp;"       :="))</f>
        <v>2.3000000000000001E-4</v>
      </c>
      <c r="Y640">
        <f>IF(X640&lt;1.1,X640,IF(X640&lt;YEAR!$C$2+YEAR!$C$3-2,X640+1,(YEAR!$C$2+YEAR!$C$3-1)&amp;"       :="))</f>
        <v>2.3000000000000001E-4</v>
      </c>
      <c r="Z640">
        <f>IF(Y640&lt;1.1,Y640,IF(Y640&lt;YEAR!$C$2+YEAR!$C$3-2,Y640+1,(YEAR!$C$2+YEAR!$C$3-1)&amp;"       :="))</f>
        <v>2.3000000000000001E-4</v>
      </c>
      <c r="AA640">
        <f>IF(Z640&lt;1.1,Z640,IF(Z640&lt;YEAR!$C$2+YEAR!$C$3-2,Z640+1,(YEAR!$C$2+YEAR!$C$3-1)&amp;"       :="))</f>
        <v>2.3000000000000001E-4</v>
      </c>
      <c r="AB640">
        <f>IF(AA640&lt;1.1,AA640,IF(AA640&lt;YEAR!$C$2+YEAR!$C$3-2,AA640+1,(YEAR!$C$2+YEAR!$C$3-1)&amp;"       :="))</f>
        <v>2.3000000000000001E-4</v>
      </c>
      <c r="AC640">
        <f>IF(AB640&lt;1.1,AB640,IF(AB640&lt;YEAR!$C$2+YEAR!$C$3-2,AB640+1,(YEAR!$C$2+YEAR!$C$3-1)&amp;"       :="))</f>
        <v>2.3000000000000001E-4</v>
      </c>
      <c r="AD640">
        <f>IF(AC640&lt;1.1,AC640,IF(AC640&lt;YEAR!$C$2+YEAR!$C$3-2,AC640+1,(YEAR!$C$2+YEAR!$C$3-1)&amp;"       :="))</f>
        <v>2.3000000000000001E-4</v>
      </c>
      <c r="AE640">
        <f>IF(AD640&lt;1.1,AD640,IF(AD640&lt;YEAR!$C$2+YEAR!$C$3-2,AD640+1,(YEAR!$C$2+YEAR!$C$3-1)&amp;"       :="))</f>
        <v>2.3000000000000001E-4</v>
      </c>
      <c r="AF640">
        <f>IF(AE640&lt;1.1,AE640,IF(AE640&lt;YEAR!$C$2+YEAR!$C$3-2,AE640+1,(YEAR!$C$2+YEAR!$C$3-1)&amp;"       :="))</f>
        <v>2.3000000000000001E-4</v>
      </c>
      <c r="AG640">
        <f>IF(AF640&lt;1.1,AF640,IF(AF640&lt;YEAR!$C$2+YEAR!$C$3-2,AF640+1,(YEAR!$C$2+YEAR!$C$3-1)&amp;"       :="))</f>
        <v>2.3000000000000001E-4</v>
      </c>
      <c r="AH640">
        <f>IF(AG640&lt;1.1,AG640,IF(AG640&lt;YEAR!$C$2+YEAR!$C$3-2,AG640+1,(YEAR!$C$2+YEAR!$C$3-1)&amp;"       :="))</f>
        <v>2.3000000000000001E-4</v>
      </c>
      <c r="AI640">
        <f>IF(AH640&lt;1.1,AH640,IF(AH640&lt;YEAR!$C$2+YEAR!$C$3-2,AH640+1,(YEAR!$C$2+YEAR!$C$3-1)&amp;"       :="))</f>
        <v>2.3000000000000001E-4</v>
      </c>
      <c r="AJ640">
        <f>IF(AI640&lt;1.1,AI640,IF(AI640&lt;YEAR!$C$2+YEAR!$C$3-2,AI640+1,(YEAR!$C$2+YEAR!$C$3-1)&amp;"       :="))</f>
        <v>2.3000000000000001E-4</v>
      </c>
    </row>
    <row r="641" spans="1:36">
      <c r="A641">
        <f t="shared" ca="1" si="48"/>
        <v>16</v>
      </c>
      <c r="B641" t="s">
        <v>51</v>
      </c>
      <c r="C641" t="str">
        <f ca="1">IF(D641="",OFFSET(AvailabilityFactor!A$1,A641,0),C640)</f>
        <v>D2SOPC1390</v>
      </c>
      <c r="D641" t="str" cm="1">
        <f t="array" aca="1" ref="D641" ca="1">IF(D640="",TS_DRC!$P$5,OFFSET(TS_DRC!P$5,RIGHT(D640,2),0,TRUE))</f>
        <v>TS22</v>
      </c>
      <c r="E641" t="str">
        <f t="shared" ca="1" si="49"/>
        <v>TS22</v>
      </c>
      <c r="F641">
        <f>'[5]PV profile'!$AE30</f>
        <v>0.13947999999999999</v>
      </c>
      <c r="G641">
        <f>IF(F641&lt;1.1,F641,IF(F641&lt;YEAR!$C$2+YEAR!$C$3-2,F641+1,(YEAR!$C$2+YEAR!$C$3-1)&amp;"       :="))</f>
        <v>0.13947999999999999</v>
      </c>
      <c r="H641">
        <f>IF(G641&lt;1.1,G641,IF(G641&lt;YEAR!$C$2+YEAR!$C$3-2,G641+1,(YEAR!$C$2+YEAR!$C$3-1)&amp;"       :="))</f>
        <v>0.13947999999999999</v>
      </c>
      <c r="I641">
        <f>IF(H641&lt;1.1,H641,IF(H641&lt;YEAR!$C$2+YEAR!$C$3-2,H641+1,(YEAR!$C$2+YEAR!$C$3-1)&amp;"       :="))</f>
        <v>0.13947999999999999</v>
      </c>
      <c r="J641">
        <f>IF(I641&lt;1.1,I641,IF(I641&lt;YEAR!$C$2+YEAR!$C$3-2,I641+1,(YEAR!$C$2+YEAR!$C$3-1)&amp;"       :="))</f>
        <v>0.13947999999999999</v>
      </c>
      <c r="K641">
        <f>IF(J641&lt;1.1,J641,IF(J641&lt;YEAR!$C$2+YEAR!$C$3-2,J641+1,(YEAR!$C$2+YEAR!$C$3-1)&amp;"       :="))</f>
        <v>0.13947999999999999</v>
      </c>
      <c r="L641">
        <f>IF(K641&lt;1.1,K641,IF(K641&lt;YEAR!$C$2+YEAR!$C$3-2,K641+1,(YEAR!$C$2+YEAR!$C$3-1)&amp;"       :="))</f>
        <v>0.13947999999999999</v>
      </c>
      <c r="M641">
        <f>IF(L641&lt;1.1,L641,IF(L641&lt;YEAR!$C$2+YEAR!$C$3-2,L641+1,(YEAR!$C$2+YEAR!$C$3-1)&amp;"       :="))</f>
        <v>0.13947999999999999</v>
      </c>
      <c r="N641">
        <f>IF(M641&lt;1.1,M641,IF(M641&lt;YEAR!$C$2+YEAR!$C$3-2,M641+1,(YEAR!$C$2+YEAR!$C$3-1)&amp;"       :="))</f>
        <v>0.13947999999999999</v>
      </c>
      <c r="O641">
        <f>IF(N641&lt;1.1,N641,IF(N641&lt;YEAR!$C$2+YEAR!$C$3-2,N641+1,(YEAR!$C$2+YEAR!$C$3-1)&amp;"       :="))</f>
        <v>0.13947999999999999</v>
      </c>
      <c r="P641">
        <f>IF(O641&lt;1.1,O641,IF(O641&lt;YEAR!$C$2+YEAR!$C$3-2,O641+1,(YEAR!$C$2+YEAR!$C$3-1)&amp;"       :="))</f>
        <v>0.13947999999999999</v>
      </c>
      <c r="Q641">
        <f>IF(P641&lt;1.1,P641,IF(P641&lt;YEAR!$C$2+YEAR!$C$3-2,P641+1,(YEAR!$C$2+YEAR!$C$3-1)&amp;"       :="))</f>
        <v>0.13947999999999999</v>
      </c>
      <c r="R641">
        <f>IF(Q641&lt;1.1,Q641,IF(Q641&lt;YEAR!$C$2+YEAR!$C$3-2,Q641+1,(YEAR!$C$2+YEAR!$C$3-1)&amp;"       :="))</f>
        <v>0.13947999999999999</v>
      </c>
      <c r="S641">
        <f>IF(R641&lt;1.1,R641,IF(R641&lt;YEAR!$C$2+YEAR!$C$3-2,R641+1,(YEAR!$C$2+YEAR!$C$3-1)&amp;"       :="))</f>
        <v>0.13947999999999999</v>
      </c>
      <c r="T641">
        <f>IF(S641&lt;1.1,S641,IF(S641&lt;YEAR!$C$2+YEAR!$C$3-2,S641+1,(YEAR!$C$2+YEAR!$C$3-1)&amp;"       :="))</f>
        <v>0.13947999999999999</v>
      </c>
      <c r="U641">
        <f>IF(T641&lt;1.1,T641,IF(T641&lt;YEAR!$C$2+YEAR!$C$3-2,T641+1,(YEAR!$C$2+YEAR!$C$3-1)&amp;"       :="))</f>
        <v>0.13947999999999999</v>
      </c>
      <c r="V641">
        <f>IF(U641&lt;1.1,U641,IF(U641&lt;YEAR!$C$2+YEAR!$C$3-2,U641+1,(YEAR!$C$2+YEAR!$C$3-1)&amp;"       :="))</f>
        <v>0.13947999999999999</v>
      </c>
      <c r="W641">
        <f>IF(V641&lt;1.1,V641,IF(V641&lt;YEAR!$C$2+YEAR!$C$3-2,V641+1,(YEAR!$C$2+YEAR!$C$3-1)&amp;"       :="))</f>
        <v>0.13947999999999999</v>
      </c>
      <c r="X641">
        <f>IF(W641&lt;1.1,W641,IF(W641&lt;YEAR!$C$2+YEAR!$C$3-2,W641+1,(YEAR!$C$2+YEAR!$C$3-1)&amp;"       :="))</f>
        <v>0.13947999999999999</v>
      </c>
      <c r="Y641">
        <f>IF(X641&lt;1.1,X641,IF(X641&lt;YEAR!$C$2+YEAR!$C$3-2,X641+1,(YEAR!$C$2+YEAR!$C$3-1)&amp;"       :="))</f>
        <v>0.13947999999999999</v>
      </c>
      <c r="Z641">
        <f>IF(Y641&lt;1.1,Y641,IF(Y641&lt;YEAR!$C$2+YEAR!$C$3-2,Y641+1,(YEAR!$C$2+YEAR!$C$3-1)&amp;"       :="))</f>
        <v>0.13947999999999999</v>
      </c>
      <c r="AA641">
        <f>IF(Z641&lt;1.1,Z641,IF(Z641&lt;YEAR!$C$2+YEAR!$C$3-2,Z641+1,(YEAR!$C$2+YEAR!$C$3-1)&amp;"       :="))</f>
        <v>0.13947999999999999</v>
      </c>
      <c r="AB641">
        <f>IF(AA641&lt;1.1,AA641,IF(AA641&lt;YEAR!$C$2+YEAR!$C$3-2,AA641+1,(YEAR!$C$2+YEAR!$C$3-1)&amp;"       :="))</f>
        <v>0.13947999999999999</v>
      </c>
      <c r="AC641">
        <f>IF(AB641&lt;1.1,AB641,IF(AB641&lt;YEAR!$C$2+YEAR!$C$3-2,AB641+1,(YEAR!$C$2+YEAR!$C$3-1)&amp;"       :="))</f>
        <v>0.13947999999999999</v>
      </c>
      <c r="AD641">
        <f>IF(AC641&lt;1.1,AC641,IF(AC641&lt;YEAR!$C$2+YEAR!$C$3-2,AC641+1,(YEAR!$C$2+YEAR!$C$3-1)&amp;"       :="))</f>
        <v>0.13947999999999999</v>
      </c>
      <c r="AE641">
        <f>IF(AD641&lt;1.1,AD641,IF(AD641&lt;YEAR!$C$2+YEAR!$C$3-2,AD641+1,(YEAR!$C$2+YEAR!$C$3-1)&amp;"       :="))</f>
        <v>0.13947999999999999</v>
      </c>
      <c r="AF641">
        <f>IF(AE641&lt;1.1,AE641,IF(AE641&lt;YEAR!$C$2+YEAR!$C$3-2,AE641+1,(YEAR!$C$2+YEAR!$C$3-1)&amp;"       :="))</f>
        <v>0.13947999999999999</v>
      </c>
      <c r="AG641">
        <f>IF(AF641&lt;1.1,AF641,IF(AF641&lt;YEAR!$C$2+YEAR!$C$3-2,AF641+1,(YEAR!$C$2+YEAR!$C$3-1)&amp;"       :="))</f>
        <v>0.13947999999999999</v>
      </c>
      <c r="AH641">
        <f>IF(AG641&lt;1.1,AG641,IF(AG641&lt;YEAR!$C$2+YEAR!$C$3-2,AG641+1,(YEAR!$C$2+YEAR!$C$3-1)&amp;"       :="))</f>
        <v>0.13947999999999999</v>
      </c>
      <c r="AI641">
        <f>IF(AH641&lt;1.1,AH641,IF(AH641&lt;YEAR!$C$2+YEAR!$C$3-2,AH641+1,(YEAR!$C$2+YEAR!$C$3-1)&amp;"       :="))</f>
        <v>0.13947999999999999</v>
      </c>
      <c r="AJ641">
        <f>IF(AI641&lt;1.1,AI641,IF(AI641&lt;YEAR!$C$2+YEAR!$C$3-2,AI641+1,(YEAR!$C$2+YEAR!$C$3-1)&amp;"       :="))</f>
        <v>0.13947999999999999</v>
      </c>
    </row>
    <row r="642" spans="1:36">
      <c r="A642">
        <f t="shared" ca="1" si="48"/>
        <v>16</v>
      </c>
      <c r="B642" t="s">
        <v>51</v>
      </c>
      <c r="C642" t="str">
        <f ca="1">IF(D642="",OFFSET(AvailabilityFactor!A$1,A642,0),C641)</f>
        <v>D2SOPC1390</v>
      </c>
      <c r="D642" t="str" cm="1">
        <f t="array" aca="1" ref="D642" ca="1">IF(D641="",TS_DRC!$P$5,OFFSET(TS_DRC!P$5,RIGHT(D641,2),0,TRUE))</f>
        <v>TS23</v>
      </c>
      <c r="E642" t="str">
        <f t="shared" ca="1" si="49"/>
        <v>TS23</v>
      </c>
      <c r="F642">
        <f>'[5]PV profile'!$AE31</f>
        <v>0.52153000000000005</v>
      </c>
      <c r="G642">
        <f>IF(F642&lt;1.1,F642,IF(F642&lt;YEAR!$C$2+YEAR!$C$3-2,F642+1,(YEAR!$C$2+YEAR!$C$3-1)&amp;"       :="))</f>
        <v>0.52153000000000005</v>
      </c>
      <c r="H642">
        <f>IF(G642&lt;1.1,G642,IF(G642&lt;YEAR!$C$2+YEAR!$C$3-2,G642+1,(YEAR!$C$2+YEAR!$C$3-1)&amp;"       :="))</f>
        <v>0.52153000000000005</v>
      </c>
      <c r="I642">
        <f>IF(H642&lt;1.1,H642,IF(H642&lt;YEAR!$C$2+YEAR!$C$3-2,H642+1,(YEAR!$C$2+YEAR!$C$3-1)&amp;"       :="))</f>
        <v>0.52153000000000005</v>
      </c>
      <c r="J642">
        <f>IF(I642&lt;1.1,I642,IF(I642&lt;YEAR!$C$2+YEAR!$C$3-2,I642+1,(YEAR!$C$2+YEAR!$C$3-1)&amp;"       :="))</f>
        <v>0.52153000000000005</v>
      </c>
      <c r="K642">
        <f>IF(J642&lt;1.1,J642,IF(J642&lt;YEAR!$C$2+YEAR!$C$3-2,J642+1,(YEAR!$C$2+YEAR!$C$3-1)&amp;"       :="))</f>
        <v>0.52153000000000005</v>
      </c>
      <c r="L642">
        <f>IF(K642&lt;1.1,K642,IF(K642&lt;YEAR!$C$2+YEAR!$C$3-2,K642+1,(YEAR!$C$2+YEAR!$C$3-1)&amp;"       :="))</f>
        <v>0.52153000000000005</v>
      </c>
      <c r="M642">
        <f>IF(L642&lt;1.1,L642,IF(L642&lt;YEAR!$C$2+YEAR!$C$3-2,L642+1,(YEAR!$C$2+YEAR!$C$3-1)&amp;"       :="))</f>
        <v>0.52153000000000005</v>
      </c>
      <c r="N642">
        <f>IF(M642&lt;1.1,M642,IF(M642&lt;YEAR!$C$2+YEAR!$C$3-2,M642+1,(YEAR!$C$2+YEAR!$C$3-1)&amp;"       :="))</f>
        <v>0.52153000000000005</v>
      </c>
      <c r="O642">
        <f>IF(N642&lt;1.1,N642,IF(N642&lt;YEAR!$C$2+YEAR!$C$3-2,N642+1,(YEAR!$C$2+YEAR!$C$3-1)&amp;"       :="))</f>
        <v>0.52153000000000005</v>
      </c>
      <c r="P642">
        <f>IF(O642&lt;1.1,O642,IF(O642&lt;YEAR!$C$2+YEAR!$C$3-2,O642+1,(YEAR!$C$2+YEAR!$C$3-1)&amp;"       :="))</f>
        <v>0.52153000000000005</v>
      </c>
      <c r="Q642">
        <f>IF(P642&lt;1.1,P642,IF(P642&lt;YEAR!$C$2+YEAR!$C$3-2,P642+1,(YEAR!$C$2+YEAR!$C$3-1)&amp;"       :="))</f>
        <v>0.52153000000000005</v>
      </c>
      <c r="R642">
        <f>IF(Q642&lt;1.1,Q642,IF(Q642&lt;YEAR!$C$2+YEAR!$C$3-2,Q642+1,(YEAR!$C$2+YEAR!$C$3-1)&amp;"       :="))</f>
        <v>0.52153000000000005</v>
      </c>
      <c r="S642">
        <f>IF(R642&lt;1.1,R642,IF(R642&lt;YEAR!$C$2+YEAR!$C$3-2,R642+1,(YEAR!$C$2+YEAR!$C$3-1)&amp;"       :="))</f>
        <v>0.52153000000000005</v>
      </c>
      <c r="T642">
        <f>IF(S642&lt;1.1,S642,IF(S642&lt;YEAR!$C$2+YEAR!$C$3-2,S642+1,(YEAR!$C$2+YEAR!$C$3-1)&amp;"       :="))</f>
        <v>0.52153000000000005</v>
      </c>
      <c r="U642">
        <f>IF(T642&lt;1.1,T642,IF(T642&lt;YEAR!$C$2+YEAR!$C$3-2,T642+1,(YEAR!$C$2+YEAR!$C$3-1)&amp;"       :="))</f>
        <v>0.52153000000000005</v>
      </c>
      <c r="V642">
        <f>IF(U642&lt;1.1,U642,IF(U642&lt;YEAR!$C$2+YEAR!$C$3-2,U642+1,(YEAR!$C$2+YEAR!$C$3-1)&amp;"       :="))</f>
        <v>0.52153000000000005</v>
      </c>
      <c r="W642">
        <f>IF(V642&lt;1.1,V642,IF(V642&lt;YEAR!$C$2+YEAR!$C$3-2,V642+1,(YEAR!$C$2+YEAR!$C$3-1)&amp;"       :="))</f>
        <v>0.52153000000000005</v>
      </c>
      <c r="X642">
        <f>IF(W642&lt;1.1,W642,IF(W642&lt;YEAR!$C$2+YEAR!$C$3-2,W642+1,(YEAR!$C$2+YEAR!$C$3-1)&amp;"       :="))</f>
        <v>0.52153000000000005</v>
      </c>
      <c r="Y642">
        <f>IF(X642&lt;1.1,X642,IF(X642&lt;YEAR!$C$2+YEAR!$C$3-2,X642+1,(YEAR!$C$2+YEAR!$C$3-1)&amp;"       :="))</f>
        <v>0.52153000000000005</v>
      </c>
      <c r="Z642">
        <f>IF(Y642&lt;1.1,Y642,IF(Y642&lt;YEAR!$C$2+YEAR!$C$3-2,Y642+1,(YEAR!$C$2+YEAR!$C$3-1)&amp;"       :="))</f>
        <v>0.52153000000000005</v>
      </c>
      <c r="AA642">
        <f>IF(Z642&lt;1.1,Z642,IF(Z642&lt;YEAR!$C$2+YEAR!$C$3-2,Z642+1,(YEAR!$C$2+YEAR!$C$3-1)&amp;"       :="))</f>
        <v>0.52153000000000005</v>
      </c>
      <c r="AB642">
        <f>IF(AA642&lt;1.1,AA642,IF(AA642&lt;YEAR!$C$2+YEAR!$C$3-2,AA642+1,(YEAR!$C$2+YEAR!$C$3-1)&amp;"       :="))</f>
        <v>0.52153000000000005</v>
      </c>
      <c r="AC642">
        <f>IF(AB642&lt;1.1,AB642,IF(AB642&lt;YEAR!$C$2+YEAR!$C$3-2,AB642+1,(YEAR!$C$2+YEAR!$C$3-1)&amp;"       :="))</f>
        <v>0.52153000000000005</v>
      </c>
      <c r="AD642">
        <f>IF(AC642&lt;1.1,AC642,IF(AC642&lt;YEAR!$C$2+YEAR!$C$3-2,AC642+1,(YEAR!$C$2+YEAR!$C$3-1)&amp;"       :="))</f>
        <v>0.52153000000000005</v>
      </c>
      <c r="AE642">
        <f>IF(AD642&lt;1.1,AD642,IF(AD642&lt;YEAR!$C$2+YEAR!$C$3-2,AD642+1,(YEAR!$C$2+YEAR!$C$3-1)&amp;"       :="))</f>
        <v>0.52153000000000005</v>
      </c>
      <c r="AF642">
        <f>IF(AE642&lt;1.1,AE642,IF(AE642&lt;YEAR!$C$2+YEAR!$C$3-2,AE642+1,(YEAR!$C$2+YEAR!$C$3-1)&amp;"       :="))</f>
        <v>0.52153000000000005</v>
      </c>
      <c r="AG642">
        <f>IF(AF642&lt;1.1,AF642,IF(AF642&lt;YEAR!$C$2+YEAR!$C$3-2,AF642+1,(YEAR!$C$2+YEAR!$C$3-1)&amp;"       :="))</f>
        <v>0.52153000000000005</v>
      </c>
      <c r="AH642">
        <f>IF(AG642&lt;1.1,AG642,IF(AG642&lt;YEAR!$C$2+YEAR!$C$3-2,AG642+1,(YEAR!$C$2+YEAR!$C$3-1)&amp;"       :="))</f>
        <v>0.52153000000000005</v>
      </c>
      <c r="AI642">
        <f>IF(AH642&lt;1.1,AH642,IF(AH642&lt;YEAR!$C$2+YEAR!$C$3-2,AH642+1,(YEAR!$C$2+YEAR!$C$3-1)&amp;"       :="))</f>
        <v>0.52153000000000005</v>
      </c>
      <c r="AJ642">
        <f>IF(AI642&lt;1.1,AI642,IF(AI642&lt;YEAR!$C$2+YEAR!$C$3-2,AI642+1,(YEAR!$C$2+YEAR!$C$3-1)&amp;"       :="))</f>
        <v>0.52153000000000005</v>
      </c>
    </row>
    <row r="643" spans="1:36">
      <c r="A643">
        <f t="shared" ca="1" si="48"/>
        <v>16</v>
      </c>
      <c r="B643" t="s">
        <v>51</v>
      </c>
      <c r="C643" t="str">
        <f ca="1">IF(D643="",OFFSET(AvailabilityFactor!A$1,A643,0),C642)</f>
        <v>D2SOPC1390</v>
      </c>
      <c r="D643" t="str" cm="1">
        <f t="array" aca="1" ref="D643" ca="1">IF(D642="",TS_DRC!$P$5,OFFSET(TS_DRC!P$5,RIGHT(D642,2),0,TRUE))</f>
        <v>TS24</v>
      </c>
      <c r="E643" t="str">
        <f t="shared" ca="1" si="49"/>
        <v>TS24</v>
      </c>
      <c r="F643">
        <f>'[5]PV profile'!$AE32</f>
        <v>0.72057000000000004</v>
      </c>
      <c r="G643">
        <f>IF(F643&lt;1.1,F643,IF(F643&lt;YEAR!$C$2+YEAR!$C$3-2,F643+1,(YEAR!$C$2+YEAR!$C$3-1)&amp;"       :="))</f>
        <v>0.72057000000000004</v>
      </c>
      <c r="H643">
        <f>IF(G643&lt;1.1,G643,IF(G643&lt;YEAR!$C$2+YEAR!$C$3-2,G643+1,(YEAR!$C$2+YEAR!$C$3-1)&amp;"       :="))</f>
        <v>0.72057000000000004</v>
      </c>
      <c r="I643">
        <f>IF(H643&lt;1.1,H643,IF(H643&lt;YEAR!$C$2+YEAR!$C$3-2,H643+1,(YEAR!$C$2+YEAR!$C$3-1)&amp;"       :="))</f>
        <v>0.72057000000000004</v>
      </c>
      <c r="J643">
        <f>IF(I643&lt;1.1,I643,IF(I643&lt;YEAR!$C$2+YEAR!$C$3-2,I643+1,(YEAR!$C$2+YEAR!$C$3-1)&amp;"       :="))</f>
        <v>0.72057000000000004</v>
      </c>
      <c r="K643">
        <f>IF(J643&lt;1.1,J643,IF(J643&lt;YEAR!$C$2+YEAR!$C$3-2,J643+1,(YEAR!$C$2+YEAR!$C$3-1)&amp;"       :="))</f>
        <v>0.72057000000000004</v>
      </c>
      <c r="L643">
        <f>IF(K643&lt;1.1,K643,IF(K643&lt;YEAR!$C$2+YEAR!$C$3-2,K643+1,(YEAR!$C$2+YEAR!$C$3-1)&amp;"       :="))</f>
        <v>0.72057000000000004</v>
      </c>
      <c r="M643">
        <f>IF(L643&lt;1.1,L643,IF(L643&lt;YEAR!$C$2+YEAR!$C$3-2,L643+1,(YEAR!$C$2+YEAR!$C$3-1)&amp;"       :="))</f>
        <v>0.72057000000000004</v>
      </c>
      <c r="N643">
        <f>IF(M643&lt;1.1,M643,IF(M643&lt;YEAR!$C$2+YEAR!$C$3-2,M643+1,(YEAR!$C$2+YEAR!$C$3-1)&amp;"       :="))</f>
        <v>0.72057000000000004</v>
      </c>
      <c r="O643">
        <f>IF(N643&lt;1.1,N643,IF(N643&lt;YEAR!$C$2+YEAR!$C$3-2,N643+1,(YEAR!$C$2+YEAR!$C$3-1)&amp;"       :="))</f>
        <v>0.72057000000000004</v>
      </c>
      <c r="P643">
        <f>IF(O643&lt;1.1,O643,IF(O643&lt;YEAR!$C$2+YEAR!$C$3-2,O643+1,(YEAR!$C$2+YEAR!$C$3-1)&amp;"       :="))</f>
        <v>0.72057000000000004</v>
      </c>
      <c r="Q643">
        <f>IF(P643&lt;1.1,P643,IF(P643&lt;YEAR!$C$2+YEAR!$C$3-2,P643+1,(YEAR!$C$2+YEAR!$C$3-1)&amp;"       :="))</f>
        <v>0.72057000000000004</v>
      </c>
      <c r="R643">
        <f>IF(Q643&lt;1.1,Q643,IF(Q643&lt;YEAR!$C$2+YEAR!$C$3-2,Q643+1,(YEAR!$C$2+YEAR!$C$3-1)&amp;"       :="))</f>
        <v>0.72057000000000004</v>
      </c>
      <c r="S643">
        <f>IF(R643&lt;1.1,R643,IF(R643&lt;YEAR!$C$2+YEAR!$C$3-2,R643+1,(YEAR!$C$2+YEAR!$C$3-1)&amp;"       :="))</f>
        <v>0.72057000000000004</v>
      </c>
      <c r="T643">
        <f>IF(S643&lt;1.1,S643,IF(S643&lt;YEAR!$C$2+YEAR!$C$3-2,S643+1,(YEAR!$C$2+YEAR!$C$3-1)&amp;"       :="))</f>
        <v>0.72057000000000004</v>
      </c>
      <c r="U643">
        <f>IF(T643&lt;1.1,T643,IF(T643&lt;YEAR!$C$2+YEAR!$C$3-2,T643+1,(YEAR!$C$2+YEAR!$C$3-1)&amp;"       :="))</f>
        <v>0.72057000000000004</v>
      </c>
      <c r="V643">
        <f>IF(U643&lt;1.1,U643,IF(U643&lt;YEAR!$C$2+YEAR!$C$3-2,U643+1,(YEAR!$C$2+YEAR!$C$3-1)&amp;"       :="))</f>
        <v>0.72057000000000004</v>
      </c>
      <c r="W643">
        <f>IF(V643&lt;1.1,V643,IF(V643&lt;YEAR!$C$2+YEAR!$C$3-2,V643+1,(YEAR!$C$2+YEAR!$C$3-1)&amp;"       :="))</f>
        <v>0.72057000000000004</v>
      </c>
      <c r="X643">
        <f>IF(W643&lt;1.1,W643,IF(W643&lt;YEAR!$C$2+YEAR!$C$3-2,W643+1,(YEAR!$C$2+YEAR!$C$3-1)&amp;"       :="))</f>
        <v>0.72057000000000004</v>
      </c>
      <c r="Y643">
        <f>IF(X643&lt;1.1,X643,IF(X643&lt;YEAR!$C$2+YEAR!$C$3-2,X643+1,(YEAR!$C$2+YEAR!$C$3-1)&amp;"       :="))</f>
        <v>0.72057000000000004</v>
      </c>
      <c r="Z643">
        <f>IF(Y643&lt;1.1,Y643,IF(Y643&lt;YEAR!$C$2+YEAR!$C$3-2,Y643+1,(YEAR!$C$2+YEAR!$C$3-1)&amp;"       :="))</f>
        <v>0.72057000000000004</v>
      </c>
      <c r="AA643">
        <f>IF(Z643&lt;1.1,Z643,IF(Z643&lt;YEAR!$C$2+YEAR!$C$3-2,Z643+1,(YEAR!$C$2+YEAR!$C$3-1)&amp;"       :="))</f>
        <v>0.72057000000000004</v>
      </c>
      <c r="AB643">
        <f>IF(AA643&lt;1.1,AA643,IF(AA643&lt;YEAR!$C$2+YEAR!$C$3-2,AA643+1,(YEAR!$C$2+YEAR!$C$3-1)&amp;"       :="))</f>
        <v>0.72057000000000004</v>
      </c>
      <c r="AC643">
        <f>IF(AB643&lt;1.1,AB643,IF(AB643&lt;YEAR!$C$2+YEAR!$C$3-2,AB643+1,(YEAR!$C$2+YEAR!$C$3-1)&amp;"       :="))</f>
        <v>0.72057000000000004</v>
      </c>
      <c r="AD643">
        <f>IF(AC643&lt;1.1,AC643,IF(AC643&lt;YEAR!$C$2+YEAR!$C$3-2,AC643+1,(YEAR!$C$2+YEAR!$C$3-1)&amp;"       :="))</f>
        <v>0.72057000000000004</v>
      </c>
      <c r="AE643">
        <f>IF(AD643&lt;1.1,AD643,IF(AD643&lt;YEAR!$C$2+YEAR!$C$3-2,AD643+1,(YEAR!$C$2+YEAR!$C$3-1)&amp;"       :="))</f>
        <v>0.72057000000000004</v>
      </c>
      <c r="AF643">
        <f>IF(AE643&lt;1.1,AE643,IF(AE643&lt;YEAR!$C$2+YEAR!$C$3-2,AE643+1,(YEAR!$C$2+YEAR!$C$3-1)&amp;"       :="))</f>
        <v>0.72057000000000004</v>
      </c>
      <c r="AG643">
        <f>IF(AF643&lt;1.1,AF643,IF(AF643&lt;YEAR!$C$2+YEAR!$C$3-2,AF643+1,(YEAR!$C$2+YEAR!$C$3-1)&amp;"       :="))</f>
        <v>0.72057000000000004</v>
      </c>
      <c r="AH643">
        <f>IF(AG643&lt;1.1,AG643,IF(AG643&lt;YEAR!$C$2+YEAR!$C$3-2,AG643+1,(YEAR!$C$2+YEAR!$C$3-1)&amp;"       :="))</f>
        <v>0.72057000000000004</v>
      </c>
      <c r="AI643">
        <f>IF(AH643&lt;1.1,AH643,IF(AH643&lt;YEAR!$C$2+YEAR!$C$3-2,AH643+1,(YEAR!$C$2+YEAR!$C$3-1)&amp;"       :="))</f>
        <v>0.72057000000000004</v>
      </c>
      <c r="AJ643">
        <f>IF(AI643&lt;1.1,AI643,IF(AI643&lt;YEAR!$C$2+YEAR!$C$3-2,AI643+1,(YEAR!$C$2+YEAR!$C$3-1)&amp;"       :="))</f>
        <v>0.72057000000000004</v>
      </c>
    </row>
    <row r="644" spans="1:36">
      <c r="A644">
        <f t="shared" ca="1" si="48"/>
        <v>16</v>
      </c>
      <c r="B644" t="s">
        <v>51</v>
      </c>
      <c r="C644" t="str">
        <f ca="1">IF(D644="",OFFSET(AvailabilityFactor!A$1,A644,0),C643)</f>
        <v>D2SOPC1390</v>
      </c>
      <c r="D644" t="str" cm="1">
        <f t="array" aca="1" ref="D644" ca="1">IF(D643="",TS_DRC!$P$5,OFFSET(TS_DRC!P$5,RIGHT(D643,2),0,TRUE))</f>
        <v>TS25</v>
      </c>
      <c r="E644" t="str">
        <f t="shared" ca="1" si="49"/>
        <v>TS25</v>
      </c>
      <c r="F644">
        <f>'[5]PV profile'!$AE33</f>
        <v>0.69704999999999995</v>
      </c>
      <c r="G644">
        <f>IF(F644&lt;1.1,F644,IF(F644&lt;YEAR!$C$2+YEAR!$C$3-2,F644+1,(YEAR!$C$2+YEAR!$C$3-1)&amp;"       :="))</f>
        <v>0.69704999999999995</v>
      </c>
      <c r="H644">
        <f>IF(G644&lt;1.1,G644,IF(G644&lt;YEAR!$C$2+YEAR!$C$3-2,G644+1,(YEAR!$C$2+YEAR!$C$3-1)&amp;"       :="))</f>
        <v>0.69704999999999995</v>
      </c>
      <c r="I644">
        <f>IF(H644&lt;1.1,H644,IF(H644&lt;YEAR!$C$2+YEAR!$C$3-2,H644+1,(YEAR!$C$2+YEAR!$C$3-1)&amp;"       :="))</f>
        <v>0.69704999999999995</v>
      </c>
      <c r="J644">
        <f>IF(I644&lt;1.1,I644,IF(I644&lt;YEAR!$C$2+YEAR!$C$3-2,I644+1,(YEAR!$C$2+YEAR!$C$3-1)&amp;"       :="))</f>
        <v>0.69704999999999995</v>
      </c>
      <c r="K644">
        <f>IF(J644&lt;1.1,J644,IF(J644&lt;YEAR!$C$2+YEAR!$C$3-2,J644+1,(YEAR!$C$2+YEAR!$C$3-1)&amp;"       :="))</f>
        <v>0.69704999999999995</v>
      </c>
      <c r="L644">
        <f>IF(K644&lt;1.1,K644,IF(K644&lt;YEAR!$C$2+YEAR!$C$3-2,K644+1,(YEAR!$C$2+YEAR!$C$3-1)&amp;"       :="))</f>
        <v>0.69704999999999995</v>
      </c>
      <c r="M644">
        <f>IF(L644&lt;1.1,L644,IF(L644&lt;YEAR!$C$2+YEAR!$C$3-2,L644+1,(YEAR!$C$2+YEAR!$C$3-1)&amp;"       :="))</f>
        <v>0.69704999999999995</v>
      </c>
      <c r="N644">
        <f>IF(M644&lt;1.1,M644,IF(M644&lt;YEAR!$C$2+YEAR!$C$3-2,M644+1,(YEAR!$C$2+YEAR!$C$3-1)&amp;"       :="))</f>
        <v>0.69704999999999995</v>
      </c>
      <c r="O644">
        <f>IF(N644&lt;1.1,N644,IF(N644&lt;YEAR!$C$2+YEAR!$C$3-2,N644+1,(YEAR!$C$2+YEAR!$C$3-1)&amp;"       :="))</f>
        <v>0.69704999999999995</v>
      </c>
      <c r="P644">
        <f>IF(O644&lt;1.1,O644,IF(O644&lt;YEAR!$C$2+YEAR!$C$3-2,O644+1,(YEAR!$C$2+YEAR!$C$3-1)&amp;"       :="))</f>
        <v>0.69704999999999995</v>
      </c>
      <c r="Q644">
        <f>IF(P644&lt;1.1,P644,IF(P644&lt;YEAR!$C$2+YEAR!$C$3-2,P644+1,(YEAR!$C$2+YEAR!$C$3-1)&amp;"       :="))</f>
        <v>0.69704999999999995</v>
      </c>
      <c r="R644">
        <f>IF(Q644&lt;1.1,Q644,IF(Q644&lt;YEAR!$C$2+YEAR!$C$3-2,Q644+1,(YEAR!$C$2+YEAR!$C$3-1)&amp;"       :="))</f>
        <v>0.69704999999999995</v>
      </c>
      <c r="S644">
        <f>IF(R644&lt;1.1,R644,IF(R644&lt;YEAR!$C$2+YEAR!$C$3-2,R644+1,(YEAR!$C$2+YEAR!$C$3-1)&amp;"       :="))</f>
        <v>0.69704999999999995</v>
      </c>
      <c r="T644">
        <f>IF(S644&lt;1.1,S644,IF(S644&lt;YEAR!$C$2+YEAR!$C$3-2,S644+1,(YEAR!$C$2+YEAR!$C$3-1)&amp;"       :="))</f>
        <v>0.69704999999999995</v>
      </c>
      <c r="U644">
        <f>IF(T644&lt;1.1,T644,IF(T644&lt;YEAR!$C$2+YEAR!$C$3-2,T644+1,(YEAR!$C$2+YEAR!$C$3-1)&amp;"       :="))</f>
        <v>0.69704999999999995</v>
      </c>
      <c r="V644">
        <f>IF(U644&lt;1.1,U644,IF(U644&lt;YEAR!$C$2+YEAR!$C$3-2,U644+1,(YEAR!$C$2+YEAR!$C$3-1)&amp;"       :="))</f>
        <v>0.69704999999999995</v>
      </c>
      <c r="W644">
        <f>IF(V644&lt;1.1,V644,IF(V644&lt;YEAR!$C$2+YEAR!$C$3-2,V644+1,(YEAR!$C$2+YEAR!$C$3-1)&amp;"       :="))</f>
        <v>0.69704999999999995</v>
      </c>
      <c r="X644">
        <f>IF(W644&lt;1.1,W644,IF(W644&lt;YEAR!$C$2+YEAR!$C$3-2,W644+1,(YEAR!$C$2+YEAR!$C$3-1)&amp;"       :="))</f>
        <v>0.69704999999999995</v>
      </c>
      <c r="Y644">
        <f>IF(X644&lt;1.1,X644,IF(X644&lt;YEAR!$C$2+YEAR!$C$3-2,X644+1,(YEAR!$C$2+YEAR!$C$3-1)&amp;"       :="))</f>
        <v>0.69704999999999995</v>
      </c>
      <c r="Z644">
        <f>IF(Y644&lt;1.1,Y644,IF(Y644&lt;YEAR!$C$2+YEAR!$C$3-2,Y644+1,(YEAR!$C$2+YEAR!$C$3-1)&amp;"       :="))</f>
        <v>0.69704999999999995</v>
      </c>
      <c r="AA644">
        <f>IF(Z644&lt;1.1,Z644,IF(Z644&lt;YEAR!$C$2+YEAR!$C$3-2,Z644+1,(YEAR!$C$2+YEAR!$C$3-1)&amp;"       :="))</f>
        <v>0.69704999999999995</v>
      </c>
      <c r="AB644">
        <f>IF(AA644&lt;1.1,AA644,IF(AA644&lt;YEAR!$C$2+YEAR!$C$3-2,AA644+1,(YEAR!$C$2+YEAR!$C$3-1)&amp;"       :="))</f>
        <v>0.69704999999999995</v>
      </c>
      <c r="AC644">
        <f>IF(AB644&lt;1.1,AB644,IF(AB644&lt;YEAR!$C$2+YEAR!$C$3-2,AB644+1,(YEAR!$C$2+YEAR!$C$3-1)&amp;"       :="))</f>
        <v>0.69704999999999995</v>
      </c>
      <c r="AD644">
        <f>IF(AC644&lt;1.1,AC644,IF(AC644&lt;YEAR!$C$2+YEAR!$C$3-2,AC644+1,(YEAR!$C$2+YEAR!$C$3-1)&amp;"       :="))</f>
        <v>0.69704999999999995</v>
      </c>
      <c r="AE644">
        <f>IF(AD644&lt;1.1,AD644,IF(AD644&lt;YEAR!$C$2+YEAR!$C$3-2,AD644+1,(YEAR!$C$2+YEAR!$C$3-1)&amp;"       :="))</f>
        <v>0.69704999999999995</v>
      </c>
      <c r="AF644">
        <f>IF(AE644&lt;1.1,AE644,IF(AE644&lt;YEAR!$C$2+YEAR!$C$3-2,AE644+1,(YEAR!$C$2+YEAR!$C$3-1)&amp;"       :="))</f>
        <v>0.69704999999999995</v>
      </c>
      <c r="AG644">
        <f>IF(AF644&lt;1.1,AF644,IF(AF644&lt;YEAR!$C$2+YEAR!$C$3-2,AF644+1,(YEAR!$C$2+YEAR!$C$3-1)&amp;"       :="))</f>
        <v>0.69704999999999995</v>
      </c>
      <c r="AH644">
        <f>IF(AG644&lt;1.1,AG644,IF(AG644&lt;YEAR!$C$2+YEAR!$C$3-2,AG644+1,(YEAR!$C$2+YEAR!$C$3-1)&amp;"       :="))</f>
        <v>0.69704999999999995</v>
      </c>
      <c r="AI644">
        <f>IF(AH644&lt;1.1,AH644,IF(AH644&lt;YEAR!$C$2+YEAR!$C$3-2,AH644+1,(YEAR!$C$2+YEAR!$C$3-1)&amp;"       :="))</f>
        <v>0.69704999999999995</v>
      </c>
      <c r="AJ644">
        <f>IF(AI644&lt;1.1,AI644,IF(AI644&lt;YEAR!$C$2+YEAR!$C$3-2,AI644+1,(YEAR!$C$2+YEAR!$C$3-1)&amp;"       :="))</f>
        <v>0.69704999999999995</v>
      </c>
    </row>
    <row r="645" spans="1:36">
      <c r="A645">
        <f t="shared" ca="1" si="48"/>
        <v>16</v>
      </c>
      <c r="B645" t="s">
        <v>51</v>
      </c>
      <c r="C645" t="str">
        <f ca="1">IF(D645="",OFFSET(AvailabilityFactor!A$1,A645,0),C644)</f>
        <v>D2SOPC1390</v>
      </c>
      <c r="D645" t="str" cm="1">
        <f t="array" aca="1" ref="D645" ca="1">IF(D644="",TS_DRC!$P$5,OFFSET(TS_DRC!P$5,RIGHT(D644,2),0,TRUE))</f>
        <v>TS26</v>
      </c>
      <c r="E645" t="str">
        <f t="shared" ca="1" si="49"/>
        <v>TS26</v>
      </c>
      <c r="F645">
        <f>'[5]PV profile'!$AE34</f>
        <v>0.48376999999999998</v>
      </c>
      <c r="G645">
        <f>IF(F645&lt;1.1,F645,IF(F645&lt;YEAR!$C$2+YEAR!$C$3-2,F645+1,(YEAR!$C$2+YEAR!$C$3-1)&amp;"       :="))</f>
        <v>0.48376999999999998</v>
      </c>
      <c r="H645">
        <f>IF(G645&lt;1.1,G645,IF(G645&lt;YEAR!$C$2+YEAR!$C$3-2,G645+1,(YEAR!$C$2+YEAR!$C$3-1)&amp;"       :="))</f>
        <v>0.48376999999999998</v>
      </c>
      <c r="I645">
        <f>IF(H645&lt;1.1,H645,IF(H645&lt;YEAR!$C$2+YEAR!$C$3-2,H645+1,(YEAR!$C$2+YEAR!$C$3-1)&amp;"       :="))</f>
        <v>0.48376999999999998</v>
      </c>
      <c r="J645">
        <f>IF(I645&lt;1.1,I645,IF(I645&lt;YEAR!$C$2+YEAR!$C$3-2,I645+1,(YEAR!$C$2+YEAR!$C$3-1)&amp;"       :="))</f>
        <v>0.48376999999999998</v>
      </c>
      <c r="K645">
        <f>IF(J645&lt;1.1,J645,IF(J645&lt;YEAR!$C$2+YEAR!$C$3-2,J645+1,(YEAR!$C$2+YEAR!$C$3-1)&amp;"       :="))</f>
        <v>0.48376999999999998</v>
      </c>
      <c r="L645">
        <f>IF(K645&lt;1.1,K645,IF(K645&lt;YEAR!$C$2+YEAR!$C$3-2,K645+1,(YEAR!$C$2+YEAR!$C$3-1)&amp;"       :="))</f>
        <v>0.48376999999999998</v>
      </c>
      <c r="M645">
        <f>IF(L645&lt;1.1,L645,IF(L645&lt;YEAR!$C$2+YEAR!$C$3-2,L645+1,(YEAR!$C$2+YEAR!$C$3-1)&amp;"       :="))</f>
        <v>0.48376999999999998</v>
      </c>
      <c r="N645">
        <f>IF(M645&lt;1.1,M645,IF(M645&lt;YEAR!$C$2+YEAR!$C$3-2,M645+1,(YEAR!$C$2+YEAR!$C$3-1)&amp;"       :="))</f>
        <v>0.48376999999999998</v>
      </c>
      <c r="O645">
        <f>IF(N645&lt;1.1,N645,IF(N645&lt;YEAR!$C$2+YEAR!$C$3-2,N645+1,(YEAR!$C$2+YEAR!$C$3-1)&amp;"       :="))</f>
        <v>0.48376999999999998</v>
      </c>
      <c r="P645">
        <f>IF(O645&lt;1.1,O645,IF(O645&lt;YEAR!$C$2+YEAR!$C$3-2,O645+1,(YEAR!$C$2+YEAR!$C$3-1)&amp;"       :="))</f>
        <v>0.48376999999999998</v>
      </c>
      <c r="Q645">
        <f>IF(P645&lt;1.1,P645,IF(P645&lt;YEAR!$C$2+YEAR!$C$3-2,P645+1,(YEAR!$C$2+YEAR!$C$3-1)&amp;"       :="))</f>
        <v>0.48376999999999998</v>
      </c>
      <c r="R645">
        <f>IF(Q645&lt;1.1,Q645,IF(Q645&lt;YEAR!$C$2+YEAR!$C$3-2,Q645+1,(YEAR!$C$2+YEAR!$C$3-1)&amp;"       :="))</f>
        <v>0.48376999999999998</v>
      </c>
      <c r="S645">
        <f>IF(R645&lt;1.1,R645,IF(R645&lt;YEAR!$C$2+YEAR!$C$3-2,R645+1,(YEAR!$C$2+YEAR!$C$3-1)&amp;"       :="))</f>
        <v>0.48376999999999998</v>
      </c>
      <c r="T645">
        <f>IF(S645&lt;1.1,S645,IF(S645&lt;YEAR!$C$2+YEAR!$C$3-2,S645+1,(YEAR!$C$2+YEAR!$C$3-1)&amp;"       :="))</f>
        <v>0.48376999999999998</v>
      </c>
      <c r="U645">
        <f>IF(T645&lt;1.1,T645,IF(T645&lt;YEAR!$C$2+YEAR!$C$3-2,T645+1,(YEAR!$C$2+YEAR!$C$3-1)&amp;"       :="))</f>
        <v>0.48376999999999998</v>
      </c>
      <c r="V645">
        <f>IF(U645&lt;1.1,U645,IF(U645&lt;YEAR!$C$2+YEAR!$C$3-2,U645+1,(YEAR!$C$2+YEAR!$C$3-1)&amp;"       :="))</f>
        <v>0.48376999999999998</v>
      </c>
      <c r="W645">
        <f>IF(V645&lt;1.1,V645,IF(V645&lt;YEAR!$C$2+YEAR!$C$3-2,V645+1,(YEAR!$C$2+YEAR!$C$3-1)&amp;"       :="))</f>
        <v>0.48376999999999998</v>
      </c>
      <c r="X645">
        <f>IF(W645&lt;1.1,W645,IF(W645&lt;YEAR!$C$2+YEAR!$C$3-2,W645+1,(YEAR!$C$2+YEAR!$C$3-1)&amp;"       :="))</f>
        <v>0.48376999999999998</v>
      </c>
      <c r="Y645">
        <f>IF(X645&lt;1.1,X645,IF(X645&lt;YEAR!$C$2+YEAR!$C$3-2,X645+1,(YEAR!$C$2+YEAR!$C$3-1)&amp;"       :="))</f>
        <v>0.48376999999999998</v>
      </c>
      <c r="Z645">
        <f>IF(Y645&lt;1.1,Y645,IF(Y645&lt;YEAR!$C$2+YEAR!$C$3-2,Y645+1,(YEAR!$C$2+YEAR!$C$3-1)&amp;"       :="))</f>
        <v>0.48376999999999998</v>
      </c>
      <c r="AA645">
        <f>IF(Z645&lt;1.1,Z645,IF(Z645&lt;YEAR!$C$2+YEAR!$C$3-2,Z645+1,(YEAR!$C$2+YEAR!$C$3-1)&amp;"       :="))</f>
        <v>0.48376999999999998</v>
      </c>
      <c r="AB645">
        <f>IF(AA645&lt;1.1,AA645,IF(AA645&lt;YEAR!$C$2+YEAR!$C$3-2,AA645+1,(YEAR!$C$2+YEAR!$C$3-1)&amp;"       :="))</f>
        <v>0.48376999999999998</v>
      </c>
      <c r="AC645">
        <f>IF(AB645&lt;1.1,AB645,IF(AB645&lt;YEAR!$C$2+YEAR!$C$3-2,AB645+1,(YEAR!$C$2+YEAR!$C$3-1)&amp;"       :="))</f>
        <v>0.48376999999999998</v>
      </c>
      <c r="AD645">
        <f>IF(AC645&lt;1.1,AC645,IF(AC645&lt;YEAR!$C$2+YEAR!$C$3-2,AC645+1,(YEAR!$C$2+YEAR!$C$3-1)&amp;"       :="))</f>
        <v>0.48376999999999998</v>
      </c>
      <c r="AE645">
        <f>IF(AD645&lt;1.1,AD645,IF(AD645&lt;YEAR!$C$2+YEAR!$C$3-2,AD645+1,(YEAR!$C$2+YEAR!$C$3-1)&amp;"       :="))</f>
        <v>0.48376999999999998</v>
      </c>
      <c r="AF645">
        <f>IF(AE645&lt;1.1,AE645,IF(AE645&lt;YEAR!$C$2+YEAR!$C$3-2,AE645+1,(YEAR!$C$2+YEAR!$C$3-1)&amp;"       :="))</f>
        <v>0.48376999999999998</v>
      </c>
      <c r="AG645">
        <f>IF(AF645&lt;1.1,AF645,IF(AF645&lt;YEAR!$C$2+YEAR!$C$3-2,AF645+1,(YEAR!$C$2+YEAR!$C$3-1)&amp;"       :="))</f>
        <v>0.48376999999999998</v>
      </c>
      <c r="AH645">
        <f>IF(AG645&lt;1.1,AG645,IF(AG645&lt;YEAR!$C$2+YEAR!$C$3-2,AG645+1,(YEAR!$C$2+YEAR!$C$3-1)&amp;"       :="))</f>
        <v>0.48376999999999998</v>
      </c>
      <c r="AI645">
        <f>IF(AH645&lt;1.1,AH645,IF(AH645&lt;YEAR!$C$2+YEAR!$C$3-2,AH645+1,(YEAR!$C$2+YEAR!$C$3-1)&amp;"       :="))</f>
        <v>0.48376999999999998</v>
      </c>
      <c r="AJ645">
        <f>IF(AI645&lt;1.1,AI645,IF(AI645&lt;YEAR!$C$2+YEAR!$C$3-2,AI645+1,(YEAR!$C$2+YEAR!$C$3-1)&amp;"       :="))</f>
        <v>0.48376999999999998</v>
      </c>
    </row>
    <row r="646" spans="1:36">
      <c r="A646">
        <f t="shared" ca="1" si="48"/>
        <v>16</v>
      </c>
      <c r="B646" t="s">
        <v>51</v>
      </c>
      <c r="C646" t="str">
        <f ca="1">IF(D646="",OFFSET(AvailabilityFactor!A$1,A646,0),C645)</f>
        <v>D2SOPC1390</v>
      </c>
      <c r="D646" t="str" cm="1">
        <f t="array" aca="1" ref="D646" ca="1">IF(D645="",TS_DRC!$P$5,OFFSET(TS_DRC!P$5,RIGHT(D645,2),0,TRUE))</f>
        <v>TS27</v>
      </c>
      <c r="E646" t="str">
        <f t="shared" ca="1" si="49"/>
        <v>TS27</v>
      </c>
      <c r="F646">
        <f>'[5]PV profile'!$AE35</f>
        <v>0.15142</v>
      </c>
      <c r="G646">
        <f>IF(F646&lt;1.1,F646,IF(F646&lt;YEAR!$C$2+YEAR!$C$3-2,F646+1,(YEAR!$C$2+YEAR!$C$3-1)&amp;"       :="))</f>
        <v>0.15142</v>
      </c>
      <c r="H646">
        <f>IF(G646&lt;1.1,G646,IF(G646&lt;YEAR!$C$2+YEAR!$C$3-2,G646+1,(YEAR!$C$2+YEAR!$C$3-1)&amp;"       :="))</f>
        <v>0.15142</v>
      </c>
      <c r="I646">
        <f>IF(H646&lt;1.1,H646,IF(H646&lt;YEAR!$C$2+YEAR!$C$3-2,H646+1,(YEAR!$C$2+YEAR!$C$3-1)&amp;"       :="))</f>
        <v>0.15142</v>
      </c>
      <c r="J646">
        <f>IF(I646&lt;1.1,I646,IF(I646&lt;YEAR!$C$2+YEAR!$C$3-2,I646+1,(YEAR!$C$2+YEAR!$C$3-1)&amp;"       :="))</f>
        <v>0.15142</v>
      </c>
      <c r="K646">
        <f>IF(J646&lt;1.1,J646,IF(J646&lt;YEAR!$C$2+YEAR!$C$3-2,J646+1,(YEAR!$C$2+YEAR!$C$3-1)&amp;"       :="))</f>
        <v>0.15142</v>
      </c>
      <c r="L646">
        <f>IF(K646&lt;1.1,K646,IF(K646&lt;YEAR!$C$2+YEAR!$C$3-2,K646+1,(YEAR!$C$2+YEAR!$C$3-1)&amp;"       :="))</f>
        <v>0.15142</v>
      </c>
      <c r="M646">
        <f>IF(L646&lt;1.1,L646,IF(L646&lt;YEAR!$C$2+YEAR!$C$3-2,L646+1,(YEAR!$C$2+YEAR!$C$3-1)&amp;"       :="))</f>
        <v>0.15142</v>
      </c>
      <c r="N646">
        <f>IF(M646&lt;1.1,M646,IF(M646&lt;YEAR!$C$2+YEAR!$C$3-2,M646+1,(YEAR!$C$2+YEAR!$C$3-1)&amp;"       :="))</f>
        <v>0.15142</v>
      </c>
      <c r="O646">
        <f>IF(N646&lt;1.1,N646,IF(N646&lt;YEAR!$C$2+YEAR!$C$3-2,N646+1,(YEAR!$C$2+YEAR!$C$3-1)&amp;"       :="))</f>
        <v>0.15142</v>
      </c>
      <c r="P646">
        <f>IF(O646&lt;1.1,O646,IF(O646&lt;YEAR!$C$2+YEAR!$C$3-2,O646+1,(YEAR!$C$2+YEAR!$C$3-1)&amp;"       :="))</f>
        <v>0.15142</v>
      </c>
      <c r="Q646">
        <f>IF(P646&lt;1.1,P646,IF(P646&lt;YEAR!$C$2+YEAR!$C$3-2,P646+1,(YEAR!$C$2+YEAR!$C$3-1)&amp;"       :="))</f>
        <v>0.15142</v>
      </c>
      <c r="R646">
        <f>IF(Q646&lt;1.1,Q646,IF(Q646&lt;YEAR!$C$2+YEAR!$C$3-2,Q646+1,(YEAR!$C$2+YEAR!$C$3-1)&amp;"       :="))</f>
        <v>0.15142</v>
      </c>
      <c r="S646">
        <f>IF(R646&lt;1.1,R646,IF(R646&lt;YEAR!$C$2+YEAR!$C$3-2,R646+1,(YEAR!$C$2+YEAR!$C$3-1)&amp;"       :="))</f>
        <v>0.15142</v>
      </c>
      <c r="T646">
        <f>IF(S646&lt;1.1,S646,IF(S646&lt;YEAR!$C$2+YEAR!$C$3-2,S646+1,(YEAR!$C$2+YEAR!$C$3-1)&amp;"       :="))</f>
        <v>0.15142</v>
      </c>
      <c r="U646">
        <f>IF(T646&lt;1.1,T646,IF(T646&lt;YEAR!$C$2+YEAR!$C$3-2,T646+1,(YEAR!$C$2+YEAR!$C$3-1)&amp;"       :="))</f>
        <v>0.15142</v>
      </c>
      <c r="V646">
        <f>IF(U646&lt;1.1,U646,IF(U646&lt;YEAR!$C$2+YEAR!$C$3-2,U646+1,(YEAR!$C$2+YEAR!$C$3-1)&amp;"       :="))</f>
        <v>0.15142</v>
      </c>
      <c r="W646">
        <f>IF(V646&lt;1.1,V646,IF(V646&lt;YEAR!$C$2+YEAR!$C$3-2,V646+1,(YEAR!$C$2+YEAR!$C$3-1)&amp;"       :="))</f>
        <v>0.15142</v>
      </c>
      <c r="X646">
        <f>IF(W646&lt;1.1,W646,IF(W646&lt;YEAR!$C$2+YEAR!$C$3-2,W646+1,(YEAR!$C$2+YEAR!$C$3-1)&amp;"       :="))</f>
        <v>0.15142</v>
      </c>
      <c r="Y646">
        <f>IF(X646&lt;1.1,X646,IF(X646&lt;YEAR!$C$2+YEAR!$C$3-2,X646+1,(YEAR!$C$2+YEAR!$C$3-1)&amp;"       :="))</f>
        <v>0.15142</v>
      </c>
      <c r="Z646">
        <f>IF(Y646&lt;1.1,Y646,IF(Y646&lt;YEAR!$C$2+YEAR!$C$3-2,Y646+1,(YEAR!$C$2+YEAR!$C$3-1)&amp;"       :="))</f>
        <v>0.15142</v>
      </c>
      <c r="AA646">
        <f>IF(Z646&lt;1.1,Z646,IF(Z646&lt;YEAR!$C$2+YEAR!$C$3-2,Z646+1,(YEAR!$C$2+YEAR!$C$3-1)&amp;"       :="))</f>
        <v>0.15142</v>
      </c>
      <c r="AB646">
        <f>IF(AA646&lt;1.1,AA646,IF(AA646&lt;YEAR!$C$2+YEAR!$C$3-2,AA646+1,(YEAR!$C$2+YEAR!$C$3-1)&amp;"       :="))</f>
        <v>0.15142</v>
      </c>
      <c r="AC646">
        <f>IF(AB646&lt;1.1,AB646,IF(AB646&lt;YEAR!$C$2+YEAR!$C$3-2,AB646+1,(YEAR!$C$2+YEAR!$C$3-1)&amp;"       :="))</f>
        <v>0.15142</v>
      </c>
      <c r="AD646">
        <f>IF(AC646&lt;1.1,AC646,IF(AC646&lt;YEAR!$C$2+YEAR!$C$3-2,AC646+1,(YEAR!$C$2+YEAR!$C$3-1)&amp;"       :="))</f>
        <v>0.15142</v>
      </c>
      <c r="AE646">
        <f>IF(AD646&lt;1.1,AD646,IF(AD646&lt;YEAR!$C$2+YEAR!$C$3-2,AD646+1,(YEAR!$C$2+YEAR!$C$3-1)&amp;"       :="))</f>
        <v>0.15142</v>
      </c>
      <c r="AF646">
        <f>IF(AE646&lt;1.1,AE646,IF(AE646&lt;YEAR!$C$2+YEAR!$C$3-2,AE646+1,(YEAR!$C$2+YEAR!$C$3-1)&amp;"       :="))</f>
        <v>0.15142</v>
      </c>
      <c r="AG646">
        <f>IF(AF646&lt;1.1,AF646,IF(AF646&lt;YEAR!$C$2+YEAR!$C$3-2,AF646+1,(YEAR!$C$2+YEAR!$C$3-1)&amp;"       :="))</f>
        <v>0.15142</v>
      </c>
      <c r="AH646">
        <f>IF(AG646&lt;1.1,AG646,IF(AG646&lt;YEAR!$C$2+YEAR!$C$3-2,AG646+1,(YEAR!$C$2+YEAR!$C$3-1)&amp;"       :="))</f>
        <v>0.15142</v>
      </c>
      <c r="AI646">
        <f>IF(AH646&lt;1.1,AH646,IF(AH646&lt;YEAR!$C$2+YEAR!$C$3-2,AH646+1,(YEAR!$C$2+YEAR!$C$3-1)&amp;"       :="))</f>
        <v>0.15142</v>
      </c>
      <c r="AJ646">
        <f>IF(AI646&lt;1.1,AI646,IF(AI646&lt;YEAR!$C$2+YEAR!$C$3-2,AI646+1,(YEAR!$C$2+YEAR!$C$3-1)&amp;"       :="))</f>
        <v>0.15142</v>
      </c>
    </row>
    <row r="647" spans="1:36">
      <c r="A647">
        <f t="shared" ca="1" si="48"/>
        <v>16</v>
      </c>
      <c r="B647" t="s">
        <v>51</v>
      </c>
      <c r="C647" t="str">
        <f ca="1">IF(D647="",OFFSET(AvailabilityFactor!A$1,A647,0),C646)</f>
        <v>D2SOPC1390</v>
      </c>
      <c r="D647" t="str" cm="1">
        <f t="array" aca="1" ref="D647" ca="1">IF(D646="",TS_DRC!$P$5,OFFSET(TS_DRC!P$5,RIGHT(D646,2),0,TRUE))</f>
        <v>TS28</v>
      </c>
      <c r="E647" t="str">
        <f t="shared" ca="1" si="49"/>
        <v>TS28</v>
      </c>
      <c r="F647">
        <f>'[5]PV profile'!$AE36</f>
        <v>0</v>
      </c>
      <c r="G647">
        <f>IF(F647&lt;1.1,F647,IF(F647&lt;YEAR!$C$2+YEAR!$C$3-2,F647+1,(YEAR!$C$2+YEAR!$C$3-1)&amp;"       :="))</f>
        <v>0</v>
      </c>
      <c r="H647">
        <f>IF(G647&lt;1.1,G647,IF(G647&lt;YEAR!$C$2+YEAR!$C$3-2,G647+1,(YEAR!$C$2+YEAR!$C$3-1)&amp;"       :="))</f>
        <v>0</v>
      </c>
      <c r="I647">
        <f>IF(H647&lt;1.1,H647,IF(H647&lt;YEAR!$C$2+YEAR!$C$3-2,H647+1,(YEAR!$C$2+YEAR!$C$3-1)&amp;"       :="))</f>
        <v>0</v>
      </c>
      <c r="J647">
        <f>IF(I647&lt;1.1,I647,IF(I647&lt;YEAR!$C$2+YEAR!$C$3-2,I647+1,(YEAR!$C$2+YEAR!$C$3-1)&amp;"       :="))</f>
        <v>0</v>
      </c>
      <c r="K647">
        <f>IF(J647&lt;1.1,J647,IF(J647&lt;YEAR!$C$2+YEAR!$C$3-2,J647+1,(YEAR!$C$2+YEAR!$C$3-1)&amp;"       :="))</f>
        <v>0</v>
      </c>
      <c r="L647">
        <f>IF(K647&lt;1.1,K647,IF(K647&lt;YEAR!$C$2+YEAR!$C$3-2,K647+1,(YEAR!$C$2+YEAR!$C$3-1)&amp;"       :="))</f>
        <v>0</v>
      </c>
      <c r="M647">
        <f>IF(L647&lt;1.1,L647,IF(L647&lt;YEAR!$C$2+YEAR!$C$3-2,L647+1,(YEAR!$C$2+YEAR!$C$3-1)&amp;"       :="))</f>
        <v>0</v>
      </c>
      <c r="N647">
        <f>IF(M647&lt;1.1,M647,IF(M647&lt;YEAR!$C$2+YEAR!$C$3-2,M647+1,(YEAR!$C$2+YEAR!$C$3-1)&amp;"       :="))</f>
        <v>0</v>
      </c>
      <c r="O647">
        <f>IF(N647&lt;1.1,N647,IF(N647&lt;YEAR!$C$2+YEAR!$C$3-2,N647+1,(YEAR!$C$2+YEAR!$C$3-1)&amp;"       :="))</f>
        <v>0</v>
      </c>
      <c r="P647">
        <f>IF(O647&lt;1.1,O647,IF(O647&lt;YEAR!$C$2+YEAR!$C$3-2,O647+1,(YEAR!$C$2+YEAR!$C$3-1)&amp;"       :="))</f>
        <v>0</v>
      </c>
      <c r="Q647">
        <f>IF(P647&lt;1.1,P647,IF(P647&lt;YEAR!$C$2+YEAR!$C$3-2,P647+1,(YEAR!$C$2+YEAR!$C$3-1)&amp;"       :="))</f>
        <v>0</v>
      </c>
      <c r="R647">
        <f>IF(Q647&lt;1.1,Q647,IF(Q647&lt;YEAR!$C$2+YEAR!$C$3-2,Q647+1,(YEAR!$C$2+YEAR!$C$3-1)&amp;"       :="))</f>
        <v>0</v>
      </c>
      <c r="S647">
        <f>IF(R647&lt;1.1,R647,IF(R647&lt;YEAR!$C$2+YEAR!$C$3-2,R647+1,(YEAR!$C$2+YEAR!$C$3-1)&amp;"       :="))</f>
        <v>0</v>
      </c>
      <c r="T647">
        <f>IF(S647&lt;1.1,S647,IF(S647&lt;YEAR!$C$2+YEAR!$C$3-2,S647+1,(YEAR!$C$2+YEAR!$C$3-1)&amp;"       :="))</f>
        <v>0</v>
      </c>
      <c r="U647">
        <f>IF(T647&lt;1.1,T647,IF(T647&lt;YEAR!$C$2+YEAR!$C$3-2,T647+1,(YEAR!$C$2+YEAR!$C$3-1)&amp;"       :="))</f>
        <v>0</v>
      </c>
      <c r="V647">
        <f>IF(U647&lt;1.1,U647,IF(U647&lt;YEAR!$C$2+YEAR!$C$3-2,U647+1,(YEAR!$C$2+YEAR!$C$3-1)&amp;"       :="))</f>
        <v>0</v>
      </c>
      <c r="W647">
        <f>IF(V647&lt;1.1,V647,IF(V647&lt;YEAR!$C$2+YEAR!$C$3-2,V647+1,(YEAR!$C$2+YEAR!$C$3-1)&amp;"       :="))</f>
        <v>0</v>
      </c>
      <c r="X647">
        <f>IF(W647&lt;1.1,W647,IF(W647&lt;YEAR!$C$2+YEAR!$C$3-2,W647+1,(YEAR!$C$2+YEAR!$C$3-1)&amp;"       :="))</f>
        <v>0</v>
      </c>
      <c r="Y647">
        <f>IF(X647&lt;1.1,X647,IF(X647&lt;YEAR!$C$2+YEAR!$C$3-2,X647+1,(YEAR!$C$2+YEAR!$C$3-1)&amp;"       :="))</f>
        <v>0</v>
      </c>
      <c r="Z647">
        <f>IF(Y647&lt;1.1,Y647,IF(Y647&lt;YEAR!$C$2+YEAR!$C$3-2,Y647+1,(YEAR!$C$2+YEAR!$C$3-1)&amp;"       :="))</f>
        <v>0</v>
      </c>
      <c r="AA647">
        <f>IF(Z647&lt;1.1,Z647,IF(Z647&lt;YEAR!$C$2+YEAR!$C$3-2,Z647+1,(YEAR!$C$2+YEAR!$C$3-1)&amp;"       :="))</f>
        <v>0</v>
      </c>
      <c r="AB647">
        <f>IF(AA647&lt;1.1,AA647,IF(AA647&lt;YEAR!$C$2+YEAR!$C$3-2,AA647+1,(YEAR!$C$2+YEAR!$C$3-1)&amp;"       :="))</f>
        <v>0</v>
      </c>
      <c r="AC647">
        <f>IF(AB647&lt;1.1,AB647,IF(AB647&lt;YEAR!$C$2+YEAR!$C$3-2,AB647+1,(YEAR!$C$2+YEAR!$C$3-1)&amp;"       :="))</f>
        <v>0</v>
      </c>
      <c r="AD647">
        <f>IF(AC647&lt;1.1,AC647,IF(AC647&lt;YEAR!$C$2+YEAR!$C$3-2,AC647+1,(YEAR!$C$2+YEAR!$C$3-1)&amp;"       :="))</f>
        <v>0</v>
      </c>
      <c r="AE647">
        <f>IF(AD647&lt;1.1,AD647,IF(AD647&lt;YEAR!$C$2+YEAR!$C$3-2,AD647+1,(YEAR!$C$2+YEAR!$C$3-1)&amp;"       :="))</f>
        <v>0</v>
      </c>
      <c r="AF647">
        <f>IF(AE647&lt;1.1,AE647,IF(AE647&lt;YEAR!$C$2+YEAR!$C$3-2,AE647+1,(YEAR!$C$2+YEAR!$C$3-1)&amp;"       :="))</f>
        <v>0</v>
      </c>
      <c r="AG647">
        <f>IF(AF647&lt;1.1,AF647,IF(AF647&lt;YEAR!$C$2+YEAR!$C$3-2,AF647+1,(YEAR!$C$2+YEAR!$C$3-1)&amp;"       :="))</f>
        <v>0</v>
      </c>
      <c r="AH647">
        <f>IF(AG647&lt;1.1,AG647,IF(AG647&lt;YEAR!$C$2+YEAR!$C$3-2,AG647+1,(YEAR!$C$2+YEAR!$C$3-1)&amp;"       :="))</f>
        <v>0</v>
      </c>
      <c r="AI647">
        <f>IF(AH647&lt;1.1,AH647,IF(AH647&lt;YEAR!$C$2+YEAR!$C$3-2,AH647+1,(YEAR!$C$2+YEAR!$C$3-1)&amp;"       :="))</f>
        <v>0</v>
      </c>
      <c r="AJ647">
        <f>IF(AI647&lt;1.1,AI647,IF(AI647&lt;YEAR!$C$2+YEAR!$C$3-2,AI647+1,(YEAR!$C$2+YEAR!$C$3-1)&amp;"       :="))</f>
        <v>0</v>
      </c>
    </row>
    <row r="648" spans="1:36">
      <c r="A648">
        <f t="shared" ca="1" si="48"/>
        <v>16</v>
      </c>
      <c r="B648" t="s">
        <v>51</v>
      </c>
      <c r="C648" t="str">
        <f ca="1">IF(D648="",OFFSET(AvailabilityFactor!A$1,A648,0),C647)</f>
        <v>D2SOPC1390</v>
      </c>
      <c r="D648" t="str" cm="1">
        <f t="array" aca="1" ref="D648" ca="1">IF(D647="",TS_DRC!$P$5,OFFSET(TS_DRC!P$5,RIGHT(D647,2),0,TRUE))</f>
        <v>TS29</v>
      </c>
      <c r="E648" t="str">
        <f t="shared" ca="1" si="49"/>
        <v>TS29</v>
      </c>
      <c r="F648">
        <f>'[5]PV profile'!$AE37</f>
        <v>0</v>
      </c>
      <c r="G648">
        <f>IF(F648&lt;1.1,F648,IF(F648&lt;YEAR!$C$2+YEAR!$C$3-2,F648+1,(YEAR!$C$2+YEAR!$C$3-1)&amp;"       :="))</f>
        <v>0</v>
      </c>
      <c r="H648">
        <f>IF(G648&lt;1.1,G648,IF(G648&lt;YEAR!$C$2+YEAR!$C$3-2,G648+1,(YEAR!$C$2+YEAR!$C$3-1)&amp;"       :="))</f>
        <v>0</v>
      </c>
      <c r="I648">
        <f>IF(H648&lt;1.1,H648,IF(H648&lt;YEAR!$C$2+YEAR!$C$3-2,H648+1,(YEAR!$C$2+YEAR!$C$3-1)&amp;"       :="))</f>
        <v>0</v>
      </c>
      <c r="J648">
        <f>IF(I648&lt;1.1,I648,IF(I648&lt;YEAR!$C$2+YEAR!$C$3-2,I648+1,(YEAR!$C$2+YEAR!$C$3-1)&amp;"       :="))</f>
        <v>0</v>
      </c>
      <c r="K648">
        <f>IF(J648&lt;1.1,J648,IF(J648&lt;YEAR!$C$2+YEAR!$C$3-2,J648+1,(YEAR!$C$2+YEAR!$C$3-1)&amp;"       :="))</f>
        <v>0</v>
      </c>
      <c r="L648">
        <f>IF(K648&lt;1.1,K648,IF(K648&lt;YEAR!$C$2+YEAR!$C$3-2,K648+1,(YEAR!$C$2+YEAR!$C$3-1)&amp;"       :="))</f>
        <v>0</v>
      </c>
      <c r="M648">
        <f>IF(L648&lt;1.1,L648,IF(L648&lt;YEAR!$C$2+YEAR!$C$3-2,L648+1,(YEAR!$C$2+YEAR!$C$3-1)&amp;"       :="))</f>
        <v>0</v>
      </c>
      <c r="N648">
        <f>IF(M648&lt;1.1,M648,IF(M648&lt;YEAR!$C$2+YEAR!$C$3-2,M648+1,(YEAR!$C$2+YEAR!$C$3-1)&amp;"       :="))</f>
        <v>0</v>
      </c>
      <c r="O648">
        <f>IF(N648&lt;1.1,N648,IF(N648&lt;YEAR!$C$2+YEAR!$C$3-2,N648+1,(YEAR!$C$2+YEAR!$C$3-1)&amp;"       :="))</f>
        <v>0</v>
      </c>
      <c r="P648">
        <f>IF(O648&lt;1.1,O648,IF(O648&lt;YEAR!$C$2+YEAR!$C$3-2,O648+1,(YEAR!$C$2+YEAR!$C$3-1)&amp;"       :="))</f>
        <v>0</v>
      </c>
      <c r="Q648">
        <f>IF(P648&lt;1.1,P648,IF(P648&lt;YEAR!$C$2+YEAR!$C$3-2,P648+1,(YEAR!$C$2+YEAR!$C$3-1)&amp;"       :="))</f>
        <v>0</v>
      </c>
      <c r="R648">
        <f>IF(Q648&lt;1.1,Q648,IF(Q648&lt;YEAR!$C$2+YEAR!$C$3-2,Q648+1,(YEAR!$C$2+YEAR!$C$3-1)&amp;"       :="))</f>
        <v>0</v>
      </c>
      <c r="S648">
        <f>IF(R648&lt;1.1,R648,IF(R648&lt;YEAR!$C$2+YEAR!$C$3-2,R648+1,(YEAR!$C$2+YEAR!$C$3-1)&amp;"       :="))</f>
        <v>0</v>
      </c>
      <c r="T648">
        <f>IF(S648&lt;1.1,S648,IF(S648&lt;YEAR!$C$2+YEAR!$C$3-2,S648+1,(YEAR!$C$2+YEAR!$C$3-1)&amp;"       :="))</f>
        <v>0</v>
      </c>
      <c r="U648">
        <f>IF(T648&lt;1.1,T648,IF(T648&lt;YEAR!$C$2+YEAR!$C$3-2,T648+1,(YEAR!$C$2+YEAR!$C$3-1)&amp;"       :="))</f>
        <v>0</v>
      </c>
      <c r="V648">
        <f>IF(U648&lt;1.1,U648,IF(U648&lt;YEAR!$C$2+YEAR!$C$3-2,U648+1,(YEAR!$C$2+YEAR!$C$3-1)&amp;"       :="))</f>
        <v>0</v>
      </c>
      <c r="W648">
        <f>IF(V648&lt;1.1,V648,IF(V648&lt;YEAR!$C$2+YEAR!$C$3-2,V648+1,(YEAR!$C$2+YEAR!$C$3-1)&amp;"       :="))</f>
        <v>0</v>
      </c>
      <c r="X648">
        <f>IF(W648&lt;1.1,W648,IF(W648&lt;YEAR!$C$2+YEAR!$C$3-2,W648+1,(YEAR!$C$2+YEAR!$C$3-1)&amp;"       :="))</f>
        <v>0</v>
      </c>
      <c r="Y648">
        <f>IF(X648&lt;1.1,X648,IF(X648&lt;YEAR!$C$2+YEAR!$C$3-2,X648+1,(YEAR!$C$2+YEAR!$C$3-1)&amp;"       :="))</f>
        <v>0</v>
      </c>
      <c r="Z648">
        <f>IF(Y648&lt;1.1,Y648,IF(Y648&lt;YEAR!$C$2+YEAR!$C$3-2,Y648+1,(YEAR!$C$2+YEAR!$C$3-1)&amp;"       :="))</f>
        <v>0</v>
      </c>
      <c r="AA648">
        <f>IF(Z648&lt;1.1,Z648,IF(Z648&lt;YEAR!$C$2+YEAR!$C$3-2,Z648+1,(YEAR!$C$2+YEAR!$C$3-1)&amp;"       :="))</f>
        <v>0</v>
      </c>
      <c r="AB648">
        <f>IF(AA648&lt;1.1,AA648,IF(AA648&lt;YEAR!$C$2+YEAR!$C$3-2,AA648+1,(YEAR!$C$2+YEAR!$C$3-1)&amp;"       :="))</f>
        <v>0</v>
      </c>
      <c r="AC648">
        <f>IF(AB648&lt;1.1,AB648,IF(AB648&lt;YEAR!$C$2+YEAR!$C$3-2,AB648+1,(YEAR!$C$2+YEAR!$C$3-1)&amp;"       :="))</f>
        <v>0</v>
      </c>
      <c r="AD648">
        <f>IF(AC648&lt;1.1,AC648,IF(AC648&lt;YEAR!$C$2+YEAR!$C$3-2,AC648+1,(YEAR!$C$2+YEAR!$C$3-1)&amp;"       :="))</f>
        <v>0</v>
      </c>
      <c r="AE648">
        <f>IF(AD648&lt;1.1,AD648,IF(AD648&lt;YEAR!$C$2+YEAR!$C$3-2,AD648+1,(YEAR!$C$2+YEAR!$C$3-1)&amp;"       :="))</f>
        <v>0</v>
      </c>
      <c r="AF648">
        <f>IF(AE648&lt;1.1,AE648,IF(AE648&lt;YEAR!$C$2+YEAR!$C$3-2,AE648+1,(YEAR!$C$2+YEAR!$C$3-1)&amp;"       :="))</f>
        <v>0</v>
      </c>
      <c r="AG648">
        <f>IF(AF648&lt;1.1,AF648,IF(AF648&lt;YEAR!$C$2+YEAR!$C$3-2,AF648+1,(YEAR!$C$2+YEAR!$C$3-1)&amp;"       :="))</f>
        <v>0</v>
      </c>
      <c r="AH648">
        <f>IF(AG648&lt;1.1,AG648,IF(AG648&lt;YEAR!$C$2+YEAR!$C$3-2,AG648+1,(YEAR!$C$2+YEAR!$C$3-1)&amp;"       :="))</f>
        <v>0</v>
      </c>
      <c r="AI648">
        <f>IF(AH648&lt;1.1,AH648,IF(AH648&lt;YEAR!$C$2+YEAR!$C$3-2,AH648+1,(YEAR!$C$2+YEAR!$C$3-1)&amp;"       :="))</f>
        <v>0</v>
      </c>
      <c r="AJ648">
        <f>IF(AI648&lt;1.1,AI648,IF(AI648&lt;YEAR!$C$2+YEAR!$C$3-2,AI648+1,(YEAR!$C$2+YEAR!$C$3-1)&amp;"       :="))</f>
        <v>0</v>
      </c>
    </row>
    <row r="649" spans="1:36">
      <c r="A649">
        <f t="shared" ca="1" si="48"/>
        <v>16</v>
      </c>
      <c r="B649" t="s">
        <v>51</v>
      </c>
      <c r="C649" t="str">
        <f ca="1">IF(D649="",OFFSET(AvailabilityFactor!A$1,A649,0),C648)</f>
        <v>D2SOPC1390</v>
      </c>
      <c r="D649" t="str" cm="1">
        <f t="array" aca="1" ref="D649" ca="1">IF(D648="",TS_DRC!$P$5,OFFSET(TS_DRC!P$5,RIGHT(D648,2),0,TRUE))</f>
        <v>TS30</v>
      </c>
      <c r="E649" t="str">
        <f t="shared" ca="1" si="49"/>
        <v>TS30</v>
      </c>
      <c r="F649">
        <f>'[5]PV profile'!$AE38</f>
        <v>0</v>
      </c>
      <c r="G649">
        <f>IF(F649&lt;1.1,F649,IF(F649&lt;YEAR!$C$2+YEAR!$C$3-2,F649+1,(YEAR!$C$2+YEAR!$C$3-1)&amp;"       :="))</f>
        <v>0</v>
      </c>
      <c r="H649">
        <f>IF(G649&lt;1.1,G649,IF(G649&lt;YEAR!$C$2+YEAR!$C$3-2,G649+1,(YEAR!$C$2+YEAR!$C$3-1)&amp;"       :="))</f>
        <v>0</v>
      </c>
      <c r="I649">
        <f>IF(H649&lt;1.1,H649,IF(H649&lt;YEAR!$C$2+YEAR!$C$3-2,H649+1,(YEAR!$C$2+YEAR!$C$3-1)&amp;"       :="))</f>
        <v>0</v>
      </c>
      <c r="J649">
        <f>IF(I649&lt;1.1,I649,IF(I649&lt;YEAR!$C$2+YEAR!$C$3-2,I649+1,(YEAR!$C$2+YEAR!$C$3-1)&amp;"       :="))</f>
        <v>0</v>
      </c>
      <c r="K649">
        <f>IF(J649&lt;1.1,J649,IF(J649&lt;YEAR!$C$2+YEAR!$C$3-2,J649+1,(YEAR!$C$2+YEAR!$C$3-1)&amp;"       :="))</f>
        <v>0</v>
      </c>
      <c r="L649">
        <f>IF(K649&lt;1.1,K649,IF(K649&lt;YEAR!$C$2+YEAR!$C$3-2,K649+1,(YEAR!$C$2+YEAR!$C$3-1)&amp;"       :="))</f>
        <v>0</v>
      </c>
      <c r="M649">
        <f>IF(L649&lt;1.1,L649,IF(L649&lt;YEAR!$C$2+YEAR!$C$3-2,L649+1,(YEAR!$C$2+YEAR!$C$3-1)&amp;"       :="))</f>
        <v>0</v>
      </c>
      <c r="N649">
        <f>IF(M649&lt;1.1,M649,IF(M649&lt;YEAR!$C$2+YEAR!$C$3-2,M649+1,(YEAR!$C$2+YEAR!$C$3-1)&amp;"       :="))</f>
        <v>0</v>
      </c>
      <c r="O649">
        <f>IF(N649&lt;1.1,N649,IF(N649&lt;YEAR!$C$2+YEAR!$C$3-2,N649+1,(YEAR!$C$2+YEAR!$C$3-1)&amp;"       :="))</f>
        <v>0</v>
      </c>
      <c r="P649">
        <f>IF(O649&lt;1.1,O649,IF(O649&lt;YEAR!$C$2+YEAR!$C$3-2,O649+1,(YEAR!$C$2+YEAR!$C$3-1)&amp;"       :="))</f>
        <v>0</v>
      </c>
      <c r="Q649">
        <f>IF(P649&lt;1.1,P649,IF(P649&lt;YEAR!$C$2+YEAR!$C$3-2,P649+1,(YEAR!$C$2+YEAR!$C$3-1)&amp;"       :="))</f>
        <v>0</v>
      </c>
      <c r="R649">
        <f>IF(Q649&lt;1.1,Q649,IF(Q649&lt;YEAR!$C$2+YEAR!$C$3-2,Q649+1,(YEAR!$C$2+YEAR!$C$3-1)&amp;"       :="))</f>
        <v>0</v>
      </c>
      <c r="S649">
        <f>IF(R649&lt;1.1,R649,IF(R649&lt;YEAR!$C$2+YEAR!$C$3-2,R649+1,(YEAR!$C$2+YEAR!$C$3-1)&amp;"       :="))</f>
        <v>0</v>
      </c>
      <c r="T649">
        <f>IF(S649&lt;1.1,S649,IF(S649&lt;YEAR!$C$2+YEAR!$C$3-2,S649+1,(YEAR!$C$2+YEAR!$C$3-1)&amp;"       :="))</f>
        <v>0</v>
      </c>
      <c r="U649">
        <f>IF(T649&lt;1.1,T649,IF(T649&lt;YEAR!$C$2+YEAR!$C$3-2,T649+1,(YEAR!$C$2+YEAR!$C$3-1)&amp;"       :="))</f>
        <v>0</v>
      </c>
      <c r="V649">
        <f>IF(U649&lt;1.1,U649,IF(U649&lt;YEAR!$C$2+YEAR!$C$3-2,U649+1,(YEAR!$C$2+YEAR!$C$3-1)&amp;"       :="))</f>
        <v>0</v>
      </c>
      <c r="W649">
        <f>IF(V649&lt;1.1,V649,IF(V649&lt;YEAR!$C$2+YEAR!$C$3-2,V649+1,(YEAR!$C$2+YEAR!$C$3-1)&amp;"       :="))</f>
        <v>0</v>
      </c>
      <c r="X649">
        <f>IF(W649&lt;1.1,W649,IF(W649&lt;YEAR!$C$2+YEAR!$C$3-2,W649+1,(YEAR!$C$2+YEAR!$C$3-1)&amp;"       :="))</f>
        <v>0</v>
      </c>
      <c r="Y649">
        <f>IF(X649&lt;1.1,X649,IF(X649&lt;YEAR!$C$2+YEAR!$C$3-2,X649+1,(YEAR!$C$2+YEAR!$C$3-1)&amp;"       :="))</f>
        <v>0</v>
      </c>
      <c r="Z649">
        <f>IF(Y649&lt;1.1,Y649,IF(Y649&lt;YEAR!$C$2+YEAR!$C$3-2,Y649+1,(YEAR!$C$2+YEAR!$C$3-1)&amp;"       :="))</f>
        <v>0</v>
      </c>
      <c r="AA649">
        <f>IF(Z649&lt;1.1,Z649,IF(Z649&lt;YEAR!$C$2+YEAR!$C$3-2,Z649+1,(YEAR!$C$2+YEAR!$C$3-1)&amp;"       :="))</f>
        <v>0</v>
      </c>
      <c r="AB649">
        <f>IF(AA649&lt;1.1,AA649,IF(AA649&lt;YEAR!$C$2+YEAR!$C$3-2,AA649+1,(YEAR!$C$2+YEAR!$C$3-1)&amp;"       :="))</f>
        <v>0</v>
      </c>
      <c r="AC649">
        <f>IF(AB649&lt;1.1,AB649,IF(AB649&lt;YEAR!$C$2+YEAR!$C$3-2,AB649+1,(YEAR!$C$2+YEAR!$C$3-1)&amp;"       :="))</f>
        <v>0</v>
      </c>
      <c r="AD649">
        <f>IF(AC649&lt;1.1,AC649,IF(AC649&lt;YEAR!$C$2+YEAR!$C$3-2,AC649+1,(YEAR!$C$2+YEAR!$C$3-1)&amp;"       :="))</f>
        <v>0</v>
      </c>
      <c r="AE649">
        <f>IF(AD649&lt;1.1,AD649,IF(AD649&lt;YEAR!$C$2+YEAR!$C$3-2,AD649+1,(YEAR!$C$2+YEAR!$C$3-1)&amp;"       :="))</f>
        <v>0</v>
      </c>
      <c r="AF649">
        <f>IF(AE649&lt;1.1,AE649,IF(AE649&lt;YEAR!$C$2+YEAR!$C$3-2,AE649+1,(YEAR!$C$2+YEAR!$C$3-1)&amp;"       :="))</f>
        <v>0</v>
      </c>
      <c r="AG649">
        <f>IF(AF649&lt;1.1,AF649,IF(AF649&lt;YEAR!$C$2+YEAR!$C$3-2,AF649+1,(YEAR!$C$2+YEAR!$C$3-1)&amp;"       :="))</f>
        <v>0</v>
      </c>
      <c r="AH649">
        <f>IF(AG649&lt;1.1,AG649,IF(AG649&lt;YEAR!$C$2+YEAR!$C$3-2,AG649+1,(YEAR!$C$2+YEAR!$C$3-1)&amp;"       :="))</f>
        <v>0</v>
      </c>
      <c r="AI649">
        <f>IF(AH649&lt;1.1,AH649,IF(AH649&lt;YEAR!$C$2+YEAR!$C$3-2,AH649+1,(YEAR!$C$2+YEAR!$C$3-1)&amp;"       :="))</f>
        <v>0</v>
      </c>
      <c r="AJ649">
        <f>IF(AI649&lt;1.1,AI649,IF(AI649&lt;YEAR!$C$2+YEAR!$C$3-2,AI649+1,(YEAR!$C$2+YEAR!$C$3-1)&amp;"       :="))</f>
        <v>0</v>
      </c>
    </row>
    <row r="650" spans="1:36">
      <c r="A650">
        <f t="shared" ca="1" si="48"/>
        <v>16</v>
      </c>
      <c r="B650" t="s">
        <v>51</v>
      </c>
      <c r="C650" t="str">
        <f ca="1">IF(D650="",OFFSET(AvailabilityFactor!A$1,A650,0),C649)</f>
        <v>D2SOPC1390</v>
      </c>
      <c r="D650" t="str" cm="1">
        <f t="array" aca="1" ref="D650" ca="1">IF(D649="",TS_DRC!$P$5,OFFSET(TS_DRC!P$5,RIGHT(D649,2),0,TRUE))</f>
        <v>TS31</v>
      </c>
      <c r="E650" t="str">
        <f t="shared" ca="1" si="49"/>
        <v>TS31</v>
      </c>
      <c r="F650">
        <f>'[5]PV profile'!$AE39</f>
        <v>2.7799999999999999E-3</v>
      </c>
      <c r="G650">
        <f>IF(F650&lt;1.1,F650,IF(F650&lt;YEAR!$C$2+YEAR!$C$3-2,F650+1,(YEAR!$C$2+YEAR!$C$3-1)&amp;"       :="))</f>
        <v>2.7799999999999999E-3</v>
      </c>
      <c r="H650">
        <f>IF(G650&lt;1.1,G650,IF(G650&lt;YEAR!$C$2+YEAR!$C$3-2,G650+1,(YEAR!$C$2+YEAR!$C$3-1)&amp;"       :="))</f>
        <v>2.7799999999999999E-3</v>
      </c>
      <c r="I650">
        <f>IF(H650&lt;1.1,H650,IF(H650&lt;YEAR!$C$2+YEAR!$C$3-2,H650+1,(YEAR!$C$2+YEAR!$C$3-1)&amp;"       :="))</f>
        <v>2.7799999999999999E-3</v>
      </c>
      <c r="J650">
        <f>IF(I650&lt;1.1,I650,IF(I650&lt;YEAR!$C$2+YEAR!$C$3-2,I650+1,(YEAR!$C$2+YEAR!$C$3-1)&amp;"       :="))</f>
        <v>2.7799999999999999E-3</v>
      </c>
      <c r="K650">
        <f>IF(J650&lt;1.1,J650,IF(J650&lt;YEAR!$C$2+YEAR!$C$3-2,J650+1,(YEAR!$C$2+YEAR!$C$3-1)&amp;"       :="))</f>
        <v>2.7799999999999999E-3</v>
      </c>
      <c r="L650">
        <f>IF(K650&lt;1.1,K650,IF(K650&lt;YEAR!$C$2+YEAR!$C$3-2,K650+1,(YEAR!$C$2+YEAR!$C$3-1)&amp;"       :="))</f>
        <v>2.7799999999999999E-3</v>
      </c>
      <c r="M650">
        <f>IF(L650&lt;1.1,L650,IF(L650&lt;YEAR!$C$2+YEAR!$C$3-2,L650+1,(YEAR!$C$2+YEAR!$C$3-1)&amp;"       :="))</f>
        <v>2.7799999999999999E-3</v>
      </c>
      <c r="N650">
        <f>IF(M650&lt;1.1,M650,IF(M650&lt;YEAR!$C$2+YEAR!$C$3-2,M650+1,(YEAR!$C$2+YEAR!$C$3-1)&amp;"       :="))</f>
        <v>2.7799999999999999E-3</v>
      </c>
      <c r="O650">
        <f>IF(N650&lt;1.1,N650,IF(N650&lt;YEAR!$C$2+YEAR!$C$3-2,N650+1,(YEAR!$C$2+YEAR!$C$3-1)&amp;"       :="))</f>
        <v>2.7799999999999999E-3</v>
      </c>
      <c r="P650">
        <f>IF(O650&lt;1.1,O650,IF(O650&lt;YEAR!$C$2+YEAR!$C$3-2,O650+1,(YEAR!$C$2+YEAR!$C$3-1)&amp;"       :="))</f>
        <v>2.7799999999999999E-3</v>
      </c>
      <c r="Q650">
        <f>IF(P650&lt;1.1,P650,IF(P650&lt;YEAR!$C$2+YEAR!$C$3-2,P650+1,(YEAR!$C$2+YEAR!$C$3-1)&amp;"       :="))</f>
        <v>2.7799999999999999E-3</v>
      </c>
      <c r="R650">
        <f>IF(Q650&lt;1.1,Q650,IF(Q650&lt;YEAR!$C$2+YEAR!$C$3-2,Q650+1,(YEAR!$C$2+YEAR!$C$3-1)&amp;"       :="))</f>
        <v>2.7799999999999999E-3</v>
      </c>
      <c r="S650">
        <f>IF(R650&lt;1.1,R650,IF(R650&lt;YEAR!$C$2+YEAR!$C$3-2,R650+1,(YEAR!$C$2+YEAR!$C$3-1)&amp;"       :="))</f>
        <v>2.7799999999999999E-3</v>
      </c>
      <c r="T650">
        <f>IF(S650&lt;1.1,S650,IF(S650&lt;YEAR!$C$2+YEAR!$C$3-2,S650+1,(YEAR!$C$2+YEAR!$C$3-1)&amp;"       :="))</f>
        <v>2.7799999999999999E-3</v>
      </c>
      <c r="U650">
        <f>IF(T650&lt;1.1,T650,IF(T650&lt;YEAR!$C$2+YEAR!$C$3-2,T650+1,(YEAR!$C$2+YEAR!$C$3-1)&amp;"       :="))</f>
        <v>2.7799999999999999E-3</v>
      </c>
      <c r="V650">
        <f>IF(U650&lt;1.1,U650,IF(U650&lt;YEAR!$C$2+YEAR!$C$3-2,U650+1,(YEAR!$C$2+YEAR!$C$3-1)&amp;"       :="))</f>
        <v>2.7799999999999999E-3</v>
      </c>
      <c r="W650">
        <f>IF(V650&lt;1.1,V650,IF(V650&lt;YEAR!$C$2+YEAR!$C$3-2,V650+1,(YEAR!$C$2+YEAR!$C$3-1)&amp;"       :="))</f>
        <v>2.7799999999999999E-3</v>
      </c>
      <c r="X650">
        <f>IF(W650&lt;1.1,W650,IF(W650&lt;YEAR!$C$2+YEAR!$C$3-2,W650+1,(YEAR!$C$2+YEAR!$C$3-1)&amp;"       :="))</f>
        <v>2.7799999999999999E-3</v>
      </c>
      <c r="Y650">
        <f>IF(X650&lt;1.1,X650,IF(X650&lt;YEAR!$C$2+YEAR!$C$3-2,X650+1,(YEAR!$C$2+YEAR!$C$3-1)&amp;"       :="))</f>
        <v>2.7799999999999999E-3</v>
      </c>
      <c r="Z650">
        <f>IF(Y650&lt;1.1,Y650,IF(Y650&lt;YEAR!$C$2+YEAR!$C$3-2,Y650+1,(YEAR!$C$2+YEAR!$C$3-1)&amp;"       :="))</f>
        <v>2.7799999999999999E-3</v>
      </c>
      <c r="AA650">
        <f>IF(Z650&lt;1.1,Z650,IF(Z650&lt;YEAR!$C$2+YEAR!$C$3-2,Z650+1,(YEAR!$C$2+YEAR!$C$3-1)&amp;"       :="))</f>
        <v>2.7799999999999999E-3</v>
      </c>
      <c r="AB650">
        <f>IF(AA650&lt;1.1,AA650,IF(AA650&lt;YEAR!$C$2+YEAR!$C$3-2,AA650+1,(YEAR!$C$2+YEAR!$C$3-1)&amp;"       :="))</f>
        <v>2.7799999999999999E-3</v>
      </c>
      <c r="AC650">
        <f>IF(AB650&lt;1.1,AB650,IF(AB650&lt;YEAR!$C$2+YEAR!$C$3-2,AB650+1,(YEAR!$C$2+YEAR!$C$3-1)&amp;"       :="))</f>
        <v>2.7799999999999999E-3</v>
      </c>
      <c r="AD650">
        <f>IF(AC650&lt;1.1,AC650,IF(AC650&lt;YEAR!$C$2+YEAR!$C$3-2,AC650+1,(YEAR!$C$2+YEAR!$C$3-1)&amp;"       :="))</f>
        <v>2.7799999999999999E-3</v>
      </c>
      <c r="AE650">
        <f>IF(AD650&lt;1.1,AD650,IF(AD650&lt;YEAR!$C$2+YEAR!$C$3-2,AD650+1,(YEAR!$C$2+YEAR!$C$3-1)&amp;"       :="))</f>
        <v>2.7799999999999999E-3</v>
      </c>
      <c r="AF650">
        <f>IF(AE650&lt;1.1,AE650,IF(AE650&lt;YEAR!$C$2+YEAR!$C$3-2,AE650+1,(YEAR!$C$2+YEAR!$C$3-1)&amp;"       :="))</f>
        <v>2.7799999999999999E-3</v>
      </c>
      <c r="AG650">
        <f>IF(AF650&lt;1.1,AF650,IF(AF650&lt;YEAR!$C$2+YEAR!$C$3-2,AF650+1,(YEAR!$C$2+YEAR!$C$3-1)&amp;"       :="))</f>
        <v>2.7799999999999999E-3</v>
      </c>
      <c r="AH650">
        <f>IF(AG650&lt;1.1,AG650,IF(AG650&lt;YEAR!$C$2+YEAR!$C$3-2,AG650+1,(YEAR!$C$2+YEAR!$C$3-1)&amp;"       :="))</f>
        <v>2.7799999999999999E-3</v>
      </c>
      <c r="AI650">
        <f>IF(AH650&lt;1.1,AH650,IF(AH650&lt;YEAR!$C$2+YEAR!$C$3-2,AH650+1,(YEAR!$C$2+YEAR!$C$3-1)&amp;"       :="))</f>
        <v>2.7799999999999999E-3</v>
      </c>
      <c r="AJ650">
        <f>IF(AI650&lt;1.1,AI650,IF(AI650&lt;YEAR!$C$2+YEAR!$C$3-2,AI650+1,(YEAR!$C$2+YEAR!$C$3-1)&amp;"       :="))</f>
        <v>2.7799999999999999E-3</v>
      </c>
    </row>
    <row r="651" spans="1:36">
      <c r="A651">
        <f t="shared" ca="1" si="48"/>
        <v>16</v>
      </c>
      <c r="B651" t="s">
        <v>51</v>
      </c>
      <c r="C651" t="str">
        <f ca="1">IF(D651="",OFFSET(AvailabilityFactor!A$1,A651,0),C650)</f>
        <v>D2SOPC1390</v>
      </c>
      <c r="D651" t="str" cm="1">
        <f t="array" aca="1" ref="D651" ca="1">IF(D650="",TS_DRC!$P$5,OFFSET(TS_DRC!P$5,RIGHT(D650,2),0,TRUE))</f>
        <v>TS32</v>
      </c>
      <c r="E651" t="str">
        <f t="shared" ca="1" si="49"/>
        <v>TS32</v>
      </c>
      <c r="F651">
        <f>'[5]PV profile'!$AE40</f>
        <v>0.21851999999999999</v>
      </c>
      <c r="G651">
        <f>IF(F651&lt;1.1,F651,IF(F651&lt;YEAR!$C$2+YEAR!$C$3-2,F651+1,(YEAR!$C$2+YEAR!$C$3-1)&amp;"       :="))</f>
        <v>0.21851999999999999</v>
      </c>
      <c r="H651">
        <f>IF(G651&lt;1.1,G651,IF(G651&lt;YEAR!$C$2+YEAR!$C$3-2,G651+1,(YEAR!$C$2+YEAR!$C$3-1)&amp;"       :="))</f>
        <v>0.21851999999999999</v>
      </c>
      <c r="I651">
        <f>IF(H651&lt;1.1,H651,IF(H651&lt;YEAR!$C$2+YEAR!$C$3-2,H651+1,(YEAR!$C$2+YEAR!$C$3-1)&amp;"       :="))</f>
        <v>0.21851999999999999</v>
      </c>
      <c r="J651">
        <f>IF(I651&lt;1.1,I651,IF(I651&lt;YEAR!$C$2+YEAR!$C$3-2,I651+1,(YEAR!$C$2+YEAR!$C$3-1)&amp;"       :="))</f>
        <v>0.21851999999999999</v>
      </c>
      <c r="K651">
        <f>IF(J651&lt;1.1,J651,IF(J651&lt;YEAR!$C$2+YEAR!$C$3-2,J651+1,(YEAR!$C$2+YEAR!$C$3-1)&amp;"       :="))</f>
        <v>0.21851999999999999</v>
      </c>
      <c r="L651">
        <f>IF(K651&lt;1.1,K651,IF(K651&lt;YEAR!$C$2+YEAR!$C$3-2,K651+1,(YEAR!$C$2+YEAR!$C$3-1)&amp;"       :="))</f>
        <v>0.21851999999999999</v>
      </c>
      <c r="M651">
        <f>IF(L651&lt;1.1,L651,IF(L651&lt;YEAR!$C$2+YEAR!$C$3-2,L651+1,(YEAR!$C$2+YEAR!$C$3-1)&amp;"       :="))</f>
        <v>0.21851999999999999</v>
      </c>
      <c r="N651">
        <f>IF(M651&lt;1.1,M651,IF(M651&lt;YEAR!$C$2+YEAR!$C$3-2,M651+1,(YEAR!$C$2+YEAR!$C$3-1)&amp;"       :="))</f>
        <v>0.21851999999999999</v>
      </c>
      <c r="O651">
        <f>IF(N651&lt;1.1,N651,IF(N651&lt;YEAR!$C$2+YEAR!$C$3-2,N651+1,(YEAR!$C$2+YEAR!$C$3-1)&amp;"       :="))</f>
        <v>0.21851999999999999</v>
      </c>
      <c r="P651">
        <f>IF(O651&lt;1.1,O651,IF(O651&lt;YEAR!$C$2+YEAR!$C$3-2,O651+1,(YEAR!$C$2+YEAR!$C$3-1)&amp;"       :="))</f>
        <v>0.21851999999999999</v>
      </c>
      <c r="Q651">
        <f>IF(P651&lt;1.1,P651,IF(P651&lt;YEAR!$C$2+YEAR!$C$3-2,P651+1,(YEAR!$C$2+YEAR!$C$3-1)&amp;"       :="))</f>
        <v>0.21851999999999999</v>
      </c>
      <c r="R651">
        <f>IF(Q651&lt;1.1,Q651,IF(Q651&lt;YEAR!$C$2+YEAR!$C$3-2,Q651+1,(YEAR!$C$2+YEAR!$C$3-1)&amp;"       :="))</f>
        <v>0.21851999999999999</v>
      </c>
      <c r="S651">
        <f>IF(R651&lt;1.1,R651,IF(R651&lt;YEAR!$C$2+YEAR!$C$3-2,R651+1,(YEAR!$C$2+YEAR!$C$3-1)&amp;"       :="))</f>
        <v>0.21851999999999999</v>
      </c>
      <c r="T651">
        <f>IF(S651&lt;1.1,S651,IF(S651&lt;YEAR!$C$2+YEAR!$C$3-2,S651+1,(YEAR!$C$2+YEAR!$C$3-1)&amp;"       :="))</f>
        <v>0.21851999999999999</v>
      </c>
      <c r="U651">
        <f>IF(T651&lt;1.1,T651,IF(T651&lt;YEAR!$C$2+YEAR!$C$3-2,T651+1,(YEAR!$C$2+YEAR!$C$3-1)&amp;"       :="))</f>
        <v>0.21851999999999999</v>
      </c>
      <c r="V651">
        <f>IF(U651&lt;1.1,U651,IF(U651&lt;YEAR!$C$2+YEAR!$C$3-2,U651+1,(YEAR!$C$2+YEAR!$C$3-1)&amp;"       :="))</f>
        <v>0.21851999999999999</v>
      </c>
      <c r="W651">
        <f>IF(V651&lt;1.1,V651,IF(V651&lt;YEAR!$C$2+YEAR!$C$3-2,V651+1,(YEAR!$C$2+YEAR!$C$3-1)&amp;"       :="))</f>
        <v>0.21851999999999999</v>
      </c>
      <c r="X651">
        <f>IF(W651&lt;1.1,W651,IF(W651&lt;YEAR!$C$2+YEAR!$C$3-2,W651+1,(YEAR!$C$2+YEAR!$C$3-1)&amp;"       :="))</f>
        <v>0.21851999999999999</v>
      </c>
      <c r="Y651">
        <f>IF(X651&lt;1.1,X651,IF(X651&lt;YEAR!$C$2+YEAR!$C$3-2,X651+1,(YEAR!$C$2+YEAR!$C$3-1)&amp;"       :="))</f>
        <v>0.21851999999999999</v>
      </c>
      <c r="Z651">
        <f>IF(Y651&lt;1.1,Y651,IF(Y651&lt;YEAR!$C$2+YEAR!$C$3-2,Y651+1,(YEAR!$C$2+YEAR!$C$3-1)&amp;"       :="))</f>
        <v>0.21851999999999999</v>
      </c>
      <c r="AA651">
        <f>IF(Z651&lt;1.1,Z651,IF(Z651&lt;YEAR!$C$2+YEAR!$C$3-2,Z651+1,(YEAR!$C$2+YEAR!$C$3-1)&amp;"       :="))</f>
        <v>0.21851999999999999</v>
      </c>
      <c r="AB651">
        <f>IF(AA651&lt;1.1,AA651,IF(AA651&lt;YEAR!$C$2+YEAR!$C$3-2,AA651+1,(YEAR!$C$2+YEAR!$C$3-1)&amp;"       :="))</f>
        <v>0.21851999999999999</v>
      </c>
      <c r="AC651">
        <f>IF(AB651&lt;1.1,AB651,IF(AB651&lt;YEAR!$C$2+YEAR!$C$3-2,AB651+1,(YEAR!$C$2+YEAR!$C$3-1)&amp;"       :="))</f>
        <v>0.21851999999999999</v>
      </c>
      <c r="AD651">
        <f>IF(AC651&lt;1.1,AC651,IF(AC651&lt;YEAR!$C$2+YEAR!$C$3-2,AC651+1,(YEAR!$C$2+YEAR!$C$3-1)&amp;"       :="))</f>
        <v>0.21851999999999999</v>
      </c>
      <c r="AE651">
        <f>IF(AD651&lt;1.1,AD651,IF(AD651&lt;YEAR!$C$2+YEAR!$C$3-2,AD651+1,(YEAR!$C$2+YEAR!$C$3-1)&amp;"       :="))</f>
        <v>0.21851999999999999</v>
      </c>
      <c r="AF651">
        <f>IF(AE651&lt;1.1,AE651,IF(AE651&lt;YEAR!$C$2+YEAR!$C$3-2,AE651+1,(YEAR!$C$2+YEAR!$C$3-1)&amp;"       :="))</f>
        <v>0.21851999999999999</v>
      </c>
      <c r="AG651">
        <f>IF(AF651&lt;1.1,AF651,IF(AF651&lt;YEAR!$C$2+YEAR!$C$3-2,AF651+1,(YEAR!$C$2+YEAR!$C$3-1)&amp;"       :="))</f>
        <v>0.21851999999999999</v>
      </c>
      <c r="AH651">
        <f>IF(AG651&lt;1.1,AG651,IF(AG651&lt;YEAR!$C$2+YEAR!$C$3-2,AG651+1,(YEAR!$C$2+YEAR!$C$3-1)&amp;"       :="))</f>
        <v>0.21851999999999999</v>
      </c>
      <c r="AI651">
        <f>IF(AH651&lt;1.1,AH651,IF(AH651&lt;YEAR!$C$2+YEAR!$C$3-2,AH651+1,(YEAR!$C$2+YEAR!$C$3-1)&amp;"       :="))</f>
        <v>0.21851999999999999</v>
      </c>
      <c r="AJ651">
        <f>IF(AI651&lt;1.1,AI651,IF(AI651&lt;YEAR!$C$2+YEAR!$C$3-2,AI651+1,(YEAR!$C$2+YEAR!$C$3-1)&amp;"       :="))</f>
        <v>0.21851999999999999</v>
      </c>
    </row>
    <row r="652" spans="1:36">
      <c r="A652">
        <f t="shared" ca="1" si="48"/>
        <v>16</v>
      </c>
      <c r="B652" t="s">
        <v>51</v>
      </c>
      <c r="C652" t="str">
        <f ca="1">IF(D652="",OFFSET(AvailabilityFactor!A$1,A652,0),C651)</f>
        <v>D2SOPC1390</v>
      </c>
      <c r="D652" t="str" cm="1">
        <f t="array" aca="1" ref="D652" ca="1">IF(D651="",TS_DRC!$P$5,OFFSET(TS_DRC!P$5,RIGHT(D651,2),0,TRUE))</f>
        <v>TS33</v>
      </c>
      <c r="E652" t="str">
        <f t="shared" ca="1" si="49"/>
        <v>TS33</v>
      </c>
      <c r="F652">
        <f>'[5]PV profile'!$AE41</f>
        <v>0.53017000000000003</v>
      </c>
      <c r="G652">
        <f>IF(F652&lt;1.1,F652,IF(F652&lt;YEAR!$C$2+YEAR!$C$3-2,F652+1,(YEAR!$C$2+YEAR!$C$3-1)&amp;"       :="))</f>
        <v>0.53017000000000003</v>
      </c>
      <c r="H652">
        <f>IF(G652&lt;1.1,G652,IF(G652&lt;YEAR!$C$2+YEAR!$C$3-2,G652+1,(YEAR!$C$2+YEAR!$C$3-1)&amp;"       :="))</f>
        <v>0.53017000000000003</v>
      </c>
      <c r="I652">
        <f>IF(H652&lt;1.1,H652,IF(H652&lt;YEAR!$C$2+YEAR!$C$3-2,H652+1,(YEAR!$C$2+YEAR!$C$3-1)&amp;"       :="))</f>
        <v>0.53017000000000003</v>
      </c>
      <c r="J652">
        <f>IF(I652&lt;1.1,I652,IF(I652&lt;YEAR!$C$2+YEAR!$C$3-2,I652+1,(YEAR!$C$2+YEAR!$C$3-1)&amp;"       :="))</f>
        <v>0.53017000000000003</v>
      </c>
      <c r="K652">
        <f>IF(J652&lt;1.1,J652,IF(J652&lt;YEAR!$C$2+YEAR!$C$3-2,J652+1,(YEAR!$C$2+YEAR!$C$3-1)&amp;"       :="))</f>
        <v>0.53017000000000003</v>
      </c>
      <c r="L652">
        <f>IF(K652&lt;1.1,K652,IF(K652&lt;YEAR!$C$2+YEAR!$C$3-2,K652+1,(YEAR!$C$2+YEAR!$C$3-1)&amp;"       :="))</f>
        <v>0.53017000000000003</v>
      </c>
      <c r="M652">
        <f>IF(L652&lt;1.1,L652,IF(L652&lt;YEAR!$C$2+YEAR!$C$3-2,L652+1,(YEAR!$C$2+YEAR!$C$3-1)&amp;"       :="))</f>
        <v>0.53017000000000003</v>
      </c>
      <c r="N652">
        <f>IF(M652&lt;1.1,M652,IF(M652&lt;YEAR!$C$2+YEAR!$C$3-2,M652+1,(YEAR!$C$2+YEAR!$C$3-1)&amp;"       :="))</f>
        <v>0.53017000000000003</v>
      </c>
      <c r="O652">
        <f>IF(N652&lt;1.1,N652,IF(N652&lt;YEAR!$C$2+YEAR!$C$3-2,N652+1,(YEAR!$C$2+YEAR!$C$3-1)&amp;"       :="))</f>
        <v>0.53017000000000003</v>
      </c>
      <c r="P652">
        <f>IF(O652&lt;1.1,O652,IF(O652&lt;YEAR!$C$2+YEAR!$C$3-2,O652+1,(YEAR!$C$2+YEAR!$C$3-1)&amp;"       :="))</f>
        <v>0.53017000000000003</v>
      </c>
      <c r="Q652">
        <f>IF(P652&lt;1.1,P652,IF(P652&lt;YEAR!$C$2+YEAR!$C$3-2,P652+1,(YEAR!$C$2+YEAR!$C$3-1)&amp;"       :="))</f>
        <v>0.53017000000000003</v>
      </c>
      <c r="R652">
        <f>IF(Q652&lt;1.1,Q652,IF(Q652&lt;YEAR!$C$2+YEAR!$C$3-2,Q652+1,(YEAR!$C$2+YEAR!$C$3-1)&amp;"       :="))</f>
        <v>0.53017000000000003</v>
      </c>
      <c r="S652">
        <f>IF(R652&lt;1.1,R652,IF(R652&lt;YEAR!$C$2+YEAR!$C$3-2,R652+1,(YEAR!$C$2+YEAR!$C$3-1)&amp;"       :="))</f>
        <v>0.53017000000000003</v>
      </c>
      <c r="T652">
        <f>IF(S652&lt;1.1,S652,IF(S652&lt;YEAR!$C$2+YEAR!$C$3-2,S652+1,(YEAR!$C$2+YEAR!$C$3-1)&amp;"       :="))</f>
        <v>0.53017000000000003</v>
      </c>
      <c r="U652">
        <f>IF(T652&lt;1.1,T652,IF(T652&lt;YEAR!$C$2+YEAR!$C$3-2,T652+1,(YEAR!$C$2+YEAR!$C$3-1)&amp;"       :="))</f>
        <v>0.53017000000000003</v>
      </c>
      <c r="V652">
        <f>IF(U652&lt;1.1,U652,IF(U652&lt;YEAR!$C$2+YEAR!$C$3-2,U652+1,(YEAR!$C$2+YEAR!$C$3-1)&amp;"       :="))</f>
        <v>0.53017000000000003</v>
      </c>
      <c r="W652">
        <f>IF(V652&lt;1.1,V652,IF(V652&lt;YEAR!$C$2+YEAR!$C$3-2,V652+1,(YEAR!$C$2+YEAR!$C$3-1)&amp;"       :="))</f>
        <v>0.53017000000000003</v>
      </c>
      <c r="X652">
        <f>IF(W652&lt;1.1,W652,IF(W652&lt;YEAR!$C$2+YEAR!$C$3-2,W652+1,(YEAR!$C$2+YEAR!$C$3-1)&amp;"       :="))</f>
        <v>0.53017000000000003</v>
      </c>
      <c r="Y652">
        <f>IF(X652&lt;1.1,X652,IF(X652&lt;YEAR!$C$2+YEAR!$C$3-2,X652+1,(YEAR!$C$2+YEAR!$C$3-1)&amp;"       :="))</f>
        <v>0.53017000000000003</v>
      </c>
      <c r="Z652">
        <f>IF(Y652&lt;1.1,Y652,IF(Y652&lt;YEAR!$C$2+YEAR!$C$3-2,Y652+1,(YEAR!$C$2+YEAR!$C$3-1)&amp;"       :="))</f>
        <v>0.53017000000000003</v>
      </c>
      <c r="AA652">
        <f>IF(Z652&lt;1.1,Z652,IF(Z652&lt;YEAR!$C$2+YEAR!$C$3-2,Z652+1,(YEAR!$C$2+YEAR!$C$3-1)&amp;"       :="))</f>
        <v>0.53017000000000003</v>
      </c>
      <c r="AB652">
        <f>IF(AA652&lt;1.1,AA652,IF(AA652&lt;YEAR!$C$2+YEAR!$C$3-2,AA652+1,(YEAR!$C$2+YEAR!$C$3-1)&amp;"       :="))</f>
        <v>0.53017000000000003</v>
      </c>
      <c r="AC652">
        <f>IF(AB652&lt;1.1,AB652,IF(AB652&lt;YEAR!$C$2+YEAR!$C$3-2,AB652+1,(YEAR!$C$2+YEAR!$C$3-1)&amp;"       :="))</f>
        <v>0.53017000000000003</v>
      </c>
      <c r="AD652">
        <f>IF(AC652&lt;1.1,AC652,IF(AC652&lt;YEAR!$C$2+YEAR!$C$3-2,AC652+1,(YEAR!$C$2+YEAR!$C$3-1)&amp;"       :="))</f>
        <v>0.53017000000000003</v>
      </c>
      <c r="AE652">
        <f>IF(AD652&lt;1.1,AD652,IF(AD652&lt;YEAR!$C$2+YEAR!$C$3-2,AD652+1,(YEAR!$C$2+YEAR!$C$3-1)&amp;"       :="))</f>
        <v>0.53017000000000003</v>
      </c>
      <c r="AF652">
        <f>IF(AE652&lt;1.1,AE652,IF(AE652&lt;YEAR!$C$2+YEAR!$C$3-2,AE652+1,(YEAR!$C$2+YEAR!$C$3-1)&amp;"       :="))</f>
        <v>0.53017000000000003</v>
      </c>
      <c r="AG652">
        <f>IF(AF652&lt;1.1,AF652,IF(AF652&lt;YEAR!$C$2+YEAR!$C$3-2,AF652+1,(YEAR!$C$2+YEAR!$C$3-1)&amp;"       :="))</f>
        <v>0.53017000000000003</v>
      </c>
      <c r="AH652">
        <f>IF(AG652&lt;1.1,AG652,IF(AG652&lt;YEAR!$C$2+YEAR!$C$3-2,AG652+1,(YEAR!$C$2+YEAR!$C$3-1)&amp;"       :="))</f>
        <v>0.53017000000000003</v>
      </c>
      <c r="AI652">
        <f>IF(AH652&lt;1.1,AH652,IF(AH652&lt;YEAR!$C$2+YEAR!$C$3-2,AH652+1,(YEAR!$C$2+YEAR!$C$3-1)&amp;"       :="))</f>
        <v>0.53017000000000003</v>
      </c>
      <c r="AJ652">
        <f>IF(AI652&lt;1.1,AI652,IF(AI652&lt;YEAR!$C$2+YEAR!$C$3-2,AI652+1,(YEAR!$C$2+YEAR!$C$3-1)&amp;"       :="))</f>
        <v>0.53017000000000003</v>
      </c>
    </row>
    <row r="653" spans="1:36">
      <c r="A653">
        <f t="shared" ca="1" si="48"/>
        <v>16</v>
      </c>
      <c r="B653" t="s">
        <v>51</v>
      </c>
      <c r="C653" t="str">
        <f ca="1">IF(D653="",OFFSET(AvailabilityFactor!A$1,A653,0),C652)</f>
        <v>D2SOPC1390</v>
      </c>
      <c r="D653" t="str" cm="1">
        <f t="array" aca="1" ref="D653" ca="1">IF(D652="",TS_DRC!$P$5,OFFSET(TS_DRC!P$5,RIGHT(D652,2),0,TRUE))</f>
        <v>TS34</v>
      </c>
      <c r="E653" t="str">
        <f t="shared" ca="1" si="49"/>
        <v>TS34</v>
      </c>
      <c r="F653">
        <f>'[5]PV profile'!$AE42</f>
        <v>0.69027000000000005</v>
      </c>
      <c r="G653">
        <f>IF(F653&lt;1.1,F653,IF(F653&lt;YEAR!$C$2+YEAR!$C$3-2,F653+1,(YEAR!$C$2+YEAR!$C$3-1)&amp;"       :="))</f>
        <v>0.69027000000000005</v>
      </c>
      <c r="H653">
        <f>IF(G653&lt;1.1,G653,IF(G653&lt;YEAR!$C$2+YEAR!$C$3-2,G653+1,(YEAR!$C$2+YEAR!$C$3-1)&amp;"       :="))</f>
        <v>0.69027000000000005</v>
      </c>
      <c r="I653">
        <f>IF(H653&lt;1.1,H653,IF(H653&lt;YEAR!$C$2+YEAR!$C$3-2,H653+1,(YEAR!$C$2+YEAR!$C$3-1)&amp;"       :="))</f>
        <v>0.69027000000000005</v>
      </c>
      <c r="J653">
        <f>IF(I653&lt;1.1,I653,IF(I653&lt;YEAR!$C$2+YEAR!$C$3-2,I653+1,(YEAR!$C$2+YEAR!$C$3-1)&amp;"       :="))</f>
        <v>0.69027000000000005</v>
      </c>
      <c r="K653">
        <f>IF(J653&lt;1.1,J653,IF(J653&lt;YEAR!$C$2+YEAR!$C$3-2,J653+1,(YEAR!$C$2+YEAR!$C$3-1)&amp;"       :="))</f>
        <v>0.69027000000000005</v>
      </c>
      <c r="L653">
        <f>IF(K653&lt;1.1,K653,IF(K653&lt;YEAR!$C$2+YEAR!$C$3-2,K653+1,(YEAR!$C$2+YEAR!$C$3-1)&amp;"       :="))</f>
        <v>0.69027000000000005</v>
      </c>
      <c r="M653">
        <f>IF(L653&lt;1.1,L653,IF(L653&lt;YEAR!$C$2+YEAR!$C$3-2,L653+1,(YEAR!$C$2+YEAR!$C$3-1)&amp;"       :="))</f>
        <v>0.69027000000000005</v>
      </c>
      <c r="N653">
        <f>IF(M653&lt;1.1,M653,IF(M653&lt;YEAR!$C$2+YEAR!$C$3-2,M653+1,(YEAR!$C$2+YEAR!$C$3-1)&amp;"       :="))</f>
        <v>0.69027000000000005</v>
      </c>
      <c r="O653">
        <f>IF(N653&lt;1.1,N653,IF(N653&lt;YEAR!$C$2+YEAR!$C$3-2,N653+1,(YEAR!$C$2+YEAR!$C$3-1)&amp;"       :="))</f>
        <v>0.69027000000000005</v>
      </c>
      <c r="P653">
        <f>IF(O653&lt;1.1,O653,IF(O653&lt;YEAR!$C$2+YEAR!$C$3-2,O653+1,(YEAR!$C$2+YEAR!$C$3-1)&amp;"       :="))</f>
        <v>0.69027000000000005</v>
      </c>
      <c r="Q653">
        <f>IF(P653&lt;1.1,P653,IF(P653&lt;YEAR!$C$2+YEAR!$C$3-2,P653+1,(YEAR!$C$2+YEAR!$C$3-1)&amp;"       :="))</f>
        <v>0.69027000000000005</v>
      </c>
      <c r="R653">
        <f>IF(Q653&lt;1.1,Q653,IF(Q653&lt;YEAR!$C$2+YEAR!$C$3-2,Q653+1,(YEAR!$C$2+YEAR!$C$3-1)&amp;"       :="))</f>
        <v>0.69027000000000005</v>
      </c>
      <c r="S653">
        <f>IF(R653&lt;1.1,R653,IF(R653&lt;YEAR!$C$2+YEAR!$C$3-2,R653+1,(YEAR!$C$2+YEAR!$C$3-1)&amp;"       :="))</f>
        <v>0.69027000000000005</v>
      </c>
      <c r="T653">
        <f>IF(S653&lt;1.1,S653,IF(S653&lt;YEAR!$C$2+YEAR!$C$3-2,S653+1,(YEAR!$C$2+YEAR!$C$3-1)&amp;"       :="))</f>
        <v>0.69027000000000005</v>
      </c>
      <c r="U653">
        <f>IF(T653&lt;1.1,T653,IF(T653&lt;YEAR!$C$2+YEAR!$C$3-2,T653+1,(YEAR!$C$2+YEAR!$C$3-1)&amp;"       :="))</f>
        <v>0.69027000000000005</v>
      </c>
      <c r="V653">
        <f>IF(U653&lt;1.1,U653,IF(U653&lt;YEAR!$C$2+YEAR!$C$3-2,U653+1,(YEAR!$C$2+YEAR!$C$3-1)&amp;"       :="))</f>
        <v>0.69027000000000005</v>
      </c>
      <c r="W653">
        <f>IF(V653&lt;1.1,V653,IF(V653&lt;YEAR!$C$2+YEAR!$C$3-2,V653+1,(YEAR!$C$2+YEAR!$C$3-1)&amp;"       :="))</f>
        <v>0.69027000000000005</v>
      </c>
      <c r="X653">
        <f>IF(W653&lt;1.1,W653,IF(W653&lt;YEAR!$C$2+YEAR!$C$3-2,W653+1,(YEAR!$C$2+YEAR!$C$3-1)&amp;"       :="))</f>
        <v>0.69027000000000005</v>
      </c>
      <c r="Y653">
        <f>IF(X653&lt;1.1,X653,IF(X653&lt;YEAR!$C$2+YEAR!$C$3-2,X653+1,(YEAR!$C$2+YEAR!$C$3-1)&amp;"       :="))</f>
        <v>0.69027000000000005</v>
      </c>
      <c r="Z653">
        <f>IF(Y653&lt;1.1,Y653,IF(Y653&lt;YEAR!$C$2+YEAR!$C$3-2,Y653+1,(YEAR!$C$2+YEAR!$C$3-1)&amp;"       :="))</f>
        <v>0.69027000000000005</v>
      </c>
      <c r="AA653">
        <f>IF(Z653&lt;1.1,Z653,IF(Z653&lt;YEAR!$C$2+YEAR!$C$3-2,Z653+1,(YEAR!$C$2+YEAR!$C$3-1)&amp;"       :="))</f>
        <v>0.69027000000000005</v>
      </c>
      <c r="AB653">
        <f>IF(AA653&lt;1.1,AA653,IF(AA653&lt;YEAR!$C$2+YEAR!$C$3-2,AA653+1,(YEAR!$C$2+YEAR!$C$3-1)&amp;"       :="))</f>
        <v>0.69027000000000005</v>
      </c>
      <c r="AC653">
        <f>IF(AB653&lt;1.1,AB653,IF(AB653&lt;YEAR!$C$2+YEAR!$C$3-2,AB653+1,(YEAR!$C$2+YEAR!$C$3-1)&amp;"       :="))</f>
        <v>0.69027000000000005</v>
      </c>
      <c r="AD653">
        <f>IF(AC653&lt;1.1,AC653,IF(AC653&lt;YEAR!$C$2+YEAR!$C$3-2,AC653+1,(YEAR!$C$2+YEAR!$C$3-1)&amp;"       :="))</f>
        <v>0.69027000000000005</v>
      </c>
      <c r="AE653">
        <f>IF(AD653&lt;1.1,AD653,IF(AD653&lt;YEAR!$C$2+YEAR!$C$3-2,AD653+1,(YEAR!$C$2+YEAR!$C$3-1)&amp;"       :="))</f>
        <v>0.69027000000000005</v>
      </c>
      <c r="AF653">
        <f>IF(AE653&lt;1.1,AE653,IF(AE653&lt;YEAR!$C$2+YEAR!$C$3-2,AE653+1,(YEAR!$C$2+YEAR!$C$3-1)&amp;"       :="))</f>
        <v>0.69027000000000005</v>
      </c>
      <c r="AG653">
        <f>IF(AF653&lt;1.1,AF653,IF(AF653&lt;YEAR!$C$2+YEAR!$C$3-2,AF653+1,(YEAR!$C$2+YEAR!$C$3-1)&amp;"       :="))</f>
        <v>0.69027000000000005</v>
      </c>
      <c r="AH653">
        <f>IF(AG653&lt;1.1,AG653,IF(AG653&lt;YEAR!$C$2+YEAR!$C$3-2,AG653+1,(YEAR!$C$2+YEAR!$C$3-1)&amp;"       :="))</f>
        <v>0.69027000000000005</v>
      </c>
      <c r="AI653">
        <f>IF(AH653&lt;1.1,AH653,IF(AH653&lt;YEAR!$C$2+YEAR!$C$3-2,AH653+1,(YEAR!$C$2+YEAR!$C$3-1)&amp;"       :="))</f>
        <v>0.69027000000000005</v>
      </c>
      <c r="AJ653">
        <f>IF(AI653&lt;1.1,AI653,IF(AI653&lt;YEAR!$C$2+YEAR!$C$3-2,AI653+1,(YEAR!$C$2+YEAR!$C$3-1)&amp;"       :="))</f>
        <v>0.69027000000000005</v>
      </c>
    </row>
    <row r="654" spans="1:36">
      <c r="A654">
        <f t="shared" ca="1" si="48"/>
        <v>16</v>
      </c>
      <c r="B654" t="s">
        <v>51</v>
      </c>
      <c r="C654" t="str">
        <f ca="1">IF(D654="",OFFSET(AvailabilityFactor!A$1,A654,0),C653)</f>
        <v>D2SOPC1390</v>
      </c>
      <c r="D654" t="str" cm="1">
        <f t="array" aca="1" ref="D654" ca="1">IF(D653="",TS_DRC!$P$5,OFFSET(TS_DRC!P$5,RIGHT(D653,2),0,TRUE))</f>
        <v>TS35</v>
      </c>
      <c r="E654" t="str">
        <f t="shared" ca="1" si="49"/>
        <v>TS35</v>
      </c>
      <c r="F654">
        <f>'[5]PV profile'!$AE43</f>
        <v>0.66200999999999999</v>
      </c>
      <c r="G654">
        <f>IF(F654&lt;1.1,F654,IF(F654&lt;YEAR!$C$2+YEAR!$C$3-2,F654+1,(YEAR!$C$2+YEAR!$C$3-1)&amp;"       :="))</f>
        <v>0.66200999999999999</v>
      </c>
      <c r="H654">
        <f>IF(G654&lt;1.1,G654,IF(G654&lt;YEAR!$C$2+YEAR!$C$3-2,G654+1,(YEAR!$C$2+YEAR!$C$3-1)&amp;"       :="))</f>
        <v>0.66200999999999999</v>
      </c>
      <c r="I654">
        <f>IF(H654&lt;1.1,H654,IF(H654&lt;YEAR!$C$2+YEAR!$C$3-2,H654+1,(YEAR!$C$2+YEAR!$C$3-1)&amp;"       :="))</f>
        <v>0.66200999999999999</v>
      </c>
      <c r="J654">
        <f>IF(I654&lt;1.1,I654,IF(I654&lt;YEAR!$C$2+YEAR!$C$3-2,I654+1,(YEAR!$C$2+YEAR!$C$3-1)&amp;"       :="))</f>
        <v>0.66200999999999999</v>
      </c>
      <c r="K654">
        <f>IF(J654&lt;1.1,J654,IF(J654&lt;YEAR!$C$2+YEAR!$C$3-2,J654+1,(YEAR!$C$2+YEAR!$C$3-1)&amp;"       :="))</f>
        <v>0.66200999999999999</v>
      </c>
      <c r="L654">
        <f>IF(K654&lt;1.1,K654,IF(K654&lt;YEAR!$C$2+YEAR!$C$3-2,K654+1,(YEAR!$C$2+YEAR!$C$3-1)&amp;"       :="))</f>
        <v>0.66200999999999999</v>
      </c>
      <c r="M654">
        <f>IF(L654&lt;1.1,L654,IF(L654&lt;YEAR!$C$2+YEAR!$C$3-2,L654+1,(YEAR!$C$2+YEAR!$C$3-1)&amp;"       :="))</f>
        <v>0.66200999999999999</v>
      </c>
      <c r="N654">
        <f>IF(M654&lt;1.1,M654,IF(M654&lt;YEAR!$C$2+YEAR!$C$3-2,M654+1,(YEAR!$C$2+YEAR!$C$3-1)&amp;"       :="))</f>
        <v>0.66200999999999999</v>
      </c>
      <c r="O654">
        <f>IF(N654&lt;1.1,N654,IF(N654&lt;YEAR!$C$2+YEAR!$C$3-2,N654+1,(YEAR!$C$2+YEAR!$C$3-1)&amp;"       :="))</f>
        <v>0.66200999999999999</v>
      </c>
      <c r="P654">
        <f>IF(O654&lt;1.1,O654,IF(O654&lt;YEAR!$C$2+YEAR!$C$3-2,O654+1,(YEAR!$C$2+YEAR!$C$3-1)&amp;"       :="))</f>
        <v>0.66200999999999999</v>
      </c>
      <c r="Q654">
        <f>IF(P654&lt;1.1,P654,IF(P654&lt;YEAR!$C$2+YEAR!$C$3-2,P654+1,(YEAR!$C$2+YEAR!$C$3-1)&amp;"       :="))</f>
        <v>0.66200999999999999</v>
      </c>
      <c r="R654">
        <f>IF(Q654&lt;1.1,Q654,IF(Q654&lt;YEAR!$C$2+YEAR!$C$3-2,Q654+1,(YEAR!$C$2+YEAR!$C$3-1)&amp;"       :="))</f>
        <v>0.66200999999999999</v>
      </c>
      <c r="S654">
        <f>IF(R654&lt;1.1,R654,IF(R654&lt;YEAR!$C$2+YEAR!$C$3-2,R654+1,(YEAR!$C$2+YEAR!$C$3-1)&amp;"       :="))</f>
        <v>0.66200999999999999</v>
      </c>
      <c r="T654">
        <f>IF(S654&lt;1.1,S654,IF(S654&lt;YEAR!$C$2+YEAR!$C$3-2,S654+1,(YEAR!$C$2+YEAR!$C$3-1)&amp;"       :="))</f>
        <v>0.66200999999999999</v>
      </c>
      <c r="U654">
        <f>IF(T654&lt;1.1,T654,IF(T654&lt;YEAR!$C$2+YEAR!$C$3-2,T654+1,(YEAR!$C$2+YEAR!$C$3-1)&amp;"       :="))</f>
        <v>0.66200999999999999</v>
      </c>
      <c r="V654">
        <f>IF(U654&lt;1.1,U654,IF(U654&lt;YEAR!$C$2+YEAR!$C$3-2,U654+1,(YEAR!$C$2+YEAR!$C$3-1)&amp;"       :="))</f>
        <v>0.66200999999999999</v>
      </c>
      <c r="W654">
        <f>IF(V654&lt;1.1,V654,IF(V654&lt;YEAR!$C$2+YEAR!$C$3-2,V654+1,(YEAR!$C$2+YEAR!$C$3-1)&amp;"       :="))</f>
        <v>0.66200999999999999</v>
      </c>
      <c r="X654">
        <f>IF(W654&lt;1.1,W654,IF(W654&lt;YEAR!$C$2+YEAR!$C$3-2,W654+1,(YEAR!$C$2+YEAR!$C$3-1)&amp;"       :="))</f>
        <v>0.66200999999999999</v>
      </c>
      <c r="Y654">
        <f>IF(X654&lt;1.1,X654,IF(X654&lt;YEAR!$C$2+YEAR!$C$3-2,X654+1,(YEAR!$C$2+YEAR!$C$3-1)&amp;"       :="))</f>
        <v>0.66200999999999999</v>
      </c>
      <c r="Z654">
        <f>IF(Y654&lt;1.1,Y654,IF(Y654&lt;YEAR!$C$2+YEAR!$C$3-2,Y654+1,(YEAR!$C$2+YEAR!$C$3-1)&amp;"       :="))</f>
        <v>0.66200999999999999</v>
      </c>
      <c r="AA654">
        <f>IF(Z654&lt;1.1,Z654,IF(Z654&lt;YEAR!$C$2+YEAR!$C$3-2,Z654+1,(YEAR!$C$2+YEAR!$C$3-1)&amp;"       :="))</f>
        <v>0.66200999999999999</v>
      </c>
      <c r="AB654">
        <f>IF(AA654&lt;1.1,AA654,IF(AA654&lt;YEAR!$C$2+YEAR!$C$3-2,AA654+1,(YEAR!$C$2+YEAR!$C$3-1)&amp;"       :="))</f>
        <v>0.66200999999999999</v>
      </c>
      <c r="AC654">
        <f>IF(AB654&lt;1.1,AB654,IF(AB654&lt;YEAR!$C$2+YEAR!$C$3-2,AB654+1,(YEAR!$C$2+YEAR!$C$3-1)&amp;"       :="))</f>
        <v>0.66200999999999999</v>
      </c>
      <c r="AD654">
        <f>IF(AC654&lt;1.1,AC654,IF(AC654&lt;YEAR!$C$2+YEAR!$C$3-2,AC654+1,(YEAR!$C$2+YEAR!$C$3-1)&amp;"       :="))</f>
        <v>0.66200999999999999</v>
      </c>
      <c r="AE654">
        <f>IF(AD654&lt;1.1,AD654,IF(AD654&lt;YEAR!$C$2+YEAR!$C$3-2,AD654+1,(YEAR!$C$2+YEAR!$C$3-1)&amp;"       :="))</f>
        <v>0.66200999999999999</v>
      </c>
      <c r="AF654">
        <f>IF(AE654&lt;1.1,AE654,IF(AE654&lt;YEAR!$C$2+YEAR!$C$3-2,AE654+1,(YEAR!$C$2+YEAR!$C$3-1)&amp;"       :="))</f>
        <v>0.66200999999999999</v>
      </c>
      <c r="AG654">
        <f>IF(AF654&lt;1.1,AF654,IF(AF654&lt;YEAR!$C$2+YEAR!$C$3-2,AF654+1,(YEAR!$C$2+YEAR!$C$3-1)&amp;"       :="))</f>
        <v>0.66200999999999999</v>
      </c>
      <c r="AH654">
        <f>IF(AG654&lt;1.1,AG654,IF(AG654&lt;YEAR!$C$2+YEAR!$C$3-2,AG654+1,(YEAR!$C$2+YEAR!$C$3-1)&amp;"       :="))</f>
        <v>0.66200999999999999</v>
      </c>
      <c r="AI654">
        <f>IF(AH654&lt;1.1,AH654,IF(AH654&lt;YEAR!$C$2+YEAR!$C$3-2,AH654+1,(YEAR!$C$2+YEAR!$C$3-1)&amp;"       :="))</f>
        <v>0.66200999999999999</v>
      </c>
      <c r="AJ654">
        <f>IF(AI654&lt;1.1,AI654,IF(AI654&lt;YEAR!$C$2+YEAR!$C$3-2,AI654+1,(YEAR!$C$2+YEAR!$C$3-1)&amp;"       :="))</f>
        <v>0.66200999999999999</v>
      </c>
    </row>
    <row r="655" spans="1:36">
      <c r="A655">
        <f t="shared" ca="1" si="48"/>
        <v>16</v>
      </c>
      <c r="B655" t="s">
        <v>51</v>
      </c>
      <c r="C655" t="str">
        <f ca="1">IF(D655="",OFFSET(AvailabilityFactor!A$1,A655,0),C654)</f>
        <v>D2SOPC1390</v>
      </c>
      <c r="D655" t="str" cm="1">
        <f t="array" aca="1" ref="D655" ca="1">IF(D654="",TS_DRC!$P$5,OFFSET(TS_DRC!P$5,RIGHT(D654,2),0,TRUE))</f>
        <v>TS36</v>
      </c>
      <c r="E655" t="str">
        <f t="shared" ca="1" si="49"/>
        <v>TS36</v>
      </c>
      <c r="F655">
        <f>'[5]PV profile'!$AE44</f>
        <v>0.4793</v>
      </c>
      <c r="G655">
        <f>IF(F655&lt;1.1,F655,IF(F655&lt;YEAR!$C$2+YEAR!$C$3-2,F655+1,(YEAR!$C$2+YEAR!$C$3-1)&amp;"       :="))</f>
        <v>0.4793</v>
      </c>
      <c r="H655">
        <f>IF(G655&lt;1.1,G655,IF(G655&lt;YEAR!$C$2+YEAR!$C$3-2,G655+1,(YEAR!$C$2+YEAR!$C$3-1)&amp;"       :="))</f>
        <v>0.4793</v>
      </c>
      <c r="I655">
        <f>IF(H655&lt;1.1,H655,IF(H655&lt;YEAR!$C$2+YEAR!$C$3-2,H655+1,(YEAR!$C$2+YEAR!$C$3-1)&amp;"       :="))</f>
        <v>0.4793</v>
      </c>
      <c r="J655">
        <f>IF(I655&lt;1.1,I655,IF(I655&lt;YEAR!$C$2+YEAR!$C$3-2,I655+1,(YEAR!$C$2+YEAR!$C$3-1)&amp;"       :="))</f>
        <v>0.4793</v>
      </c>
      <c r="K655">
        <f>IF(J655&lt;1.1,J655,IF(J655&lt;YEAR!$C$2+YEAR!$C$3-2,J655+1,(YEAR!$C$2+YEAR!$C$3-1)&amp;"       :="))</f>
        <v>0.4793</v>
      </c>
      <c r="L655">
        <f>IF(K655&lt;1.1,K655,IF(K655&lt;YEAR!$C$2+YEAR!$C$3-2,K655+1,(YEAR!$C$2+YEAR!$C$3-1)&amp;"       :="))</f>
        <v>0.4793</v>
      </c>
      <c r="M655">
        <f>IF(L655&lt;1.1,L655,IF(L655&lt;YEAR!$C$2+YEAR!$C$3-2,L655+1,(YEAR!$C$2+YEAR!$C$3-1)&amp;"       :="))</f>
        <v>0.4793</v>
      </c>
      <c r="N655">
        <f>IF(M655&lt;1.1,M655,IF(M655&lt;YEAR!$C$2+YEAR!$C$3-2,M655+1,(YEAR!$C$2+YEAR!$C$3-1)&amp;"       :="))</f>
        <v>0.4793</v>
      </c>
      <c r="O655">
        <f>IF(N655&lt;1.1,N655,IF(N655&lt;YEAR!$C$2+YEAR!$C$3-2,N655+1,(YEAR!$C$2+YEAR!$C$3-1)&amp;"       :="))</f>
        <v>0.4793</v>
      </c>
      <c r="P655">
        <f>IF(O655&lt;1.1,O655,IF(O655&lt;YEAR!$C$2+YEAR!$C$3-2,O655+1,(YEAR!$C$2+YEAR!$C$3-1)&amp;"       :="))</f>
        <v>0.4793</v>
      </c>
      <c r="Q655">
        <f>IF(P655&lt;1.1,P655,IF(P655&lt;YEAR!$C$2+YEAR!$C$3-2,P655+1,(YEAR!$C$2+YEAR!$C$3-1)&amp;"       :="))</f>
        <v>0.4793</v>
      </c>
      <c r="R655">
        <f>IF(Q655&lt;1.1,Q655,IF(Q655&lt;YEAR!$C$2+YEAR!$C$3-2,Q655+1,(YEAR!$C$2+YEAR!$C$3-1)&amp;"       :="))</f>
        <v>0.4793</v>
      </c>
      <c r="S655">
        <f>IF(R655&lt;1.1,R655,IF(R655&lt;YEAR!$C$2+YEAR!$C$3-2,R655+1,(YEAR!$C$2+YEAR!$C$3-1)&amp;"       :="))</f>
        <v>0.4793</v>
      </c>
      <c r="T655">
        <f>IF(S655&lt;1.1,S655,IF(S655&lt;YEAR!$C$2+YEAR!$C$3-2,S655+1,(YEAR!$C$2+YEAR!$C$3-1)&amp;"       :="))</f>
        <v>0.4793</v>
      </c>
      <c r="U655">
        <f>IF(T655&lt;1.1,T655,IF(T655&lt;YEAR!$C$2+YEAR!$C$3-2,T655+1,(YEAR!$C$2+YEAR!$C$3-1)&amp;"       :="))</f>
        <v>0.4793</v>
      </c>
      <c r="V655">
        <f>IF(U655&lt;1.1,U655,IF(U655&lt;YEAR!$C$2+YEAR!$C$3-2,U655+1,(YEAR!$C$2+YEAR!$C$3-1)&amp;"       :="))</f>
        <v>0.4793</v>
      </c>
      <c r="W655">
        <f>IF(V655&lt;1.1,V655,IF(V655&lt;YEAR!$C$2+YEAR!$C$3-2,V655+1,(YEAR!$C$2+YEAR!$C$3-1)&amp;"       :="))</f>
        <v>0.4793</v>
      </c>
      <c r="X655">
        <f>IF(W655&lt;1.1,W655,IF(W655&lt;YEAR!$C$2+YEAR!$C$3-2,W655+1,(YEAR!$C$2+YEAR!$C$3-1)&amp;"       :="))</f>
        <v>0.4793</v>
      </c>
      <c r="Y655">
        <f>IF(X655&lt;1.1,X655,IF(X655&lt;YEAR!$C$2+YEAR!$C$3-2,X655+1,(YEAR!$C$2+YEAR!$C$3-1)&amp;"       :="))</f>
        <v>0.4793</v>
      </c>
      <c r="Z655">
        <f>IF(Y655&lt;1.1,Y655,IF(Y655&lt;YEAR!$C$2+YEAR!$C$3-2,Y655+1,(YEAR!$C$2+YEAR!$C$3-1)&amp;"       :="))</f>
        <v>0.4793</v>
      </c>
      <c r="AA655">
        <f>IF(Z655&lt;1.1,Z655,IF(Z655&lt;YEAR!$C$2+YEAR!$C$3-2,Z655+1,(YEAR!$C$2+YEAR!$C$3-1)&amp;"       :="))</f>
        <v>0.4793</v>
      </c>
      <c r="AB655">
        <f>IF(AA655&lt;1.1,AA655,IF(AA655&lt;YEAR!$C$2+YEAR!$C$3-2,AA655+1,(YEAR!$C$2+YEAR!$C$3-1)&amp;"       :="))</f>
        <v>0.4793</v>
      </c>
      <c r="AC655">
        <f>IF(AB655&lt;1.1,AB655,IF(AB655&lt;YEAR!$C$2+YEAR!$C$3-2,AB655+1,(YEAR!$C$2+YEAR!$C$3-1)&amp;"       :="))</f>
        <v>0.4793</v>
      </c>
      <c r="AD655">
        <f>IF(AC655&lt;1.1,AC655,IF(AC655&lt;YEAR!$C$2+YEAR!$C$3-2,AC655+1,(YEAR!$C$2+YEAR!$C$3-1)&amp;"       :="))</f>
        <v>0.4793</v>
      </c>
      <c r="AE655">
        <f>IF(AD655&lt;1.1,AD655,IF(AD655&lt;YEAR!$C$2+YEAR!$C$3-2,AD655+1,(YEAR!$C$2+YEAR!$C$3-1)&amp;"       :="))</f>
        <v>0.4793</v>
      </c>
      <c r="AF655">
        <f>IF(AE655&lt;1.1,AE655,IF(AE655&lt;YEAR!$C$2+YEAR!$C$3-2,AE655+1,(YEAR!$C$2+YEAR!$C$3-1)&amp;"       :="))</f>
        <v>0.4793</v>
      </c>
      <c r="AG655">
        <f>IF(AF655&lt;1.1,AF655,IF(AF655&lt;YEAR!$C$2+YEAR!$C$3-2,AF655+1,(YEAR!$C$2+YEAR!$C$3-1)&amp;"       :="))</f>
        <v>0.4793</v>
      </c>
      <c r="AH655">
        <f>IF(AG655&lt;1.1,AG655,IF(AG655&lt;YEAR!$C$2+YEAR!$C$3-2,AG655+1,(YEAR!$C$2+YEAR!$C$3-1)&amp;"       :="))</f>
        <v>0.4793</v>
      </c>
      <c r="AI655">
        <f>IF(AH655&lt;1.1,AH655,IF(AH655&lt;YEAR!$C$2+YEAR!$C$3-2,AH655+1,(YEAR!$C$2+YEAR!$C$3-1)&amp;"       :="))</f>
        <v>0.4793</v>
      </c>
      <c r="AJ655">
        <f>IF(AI655&lt;1.1,AI655,IF(AI655&lt;YEAR!$C$2+YEAR!$C$3-2,AI655+1,(YEAR!$C$2+YEAR!$C$3-1)&amp;"       :="))</f>
        <v>0.4793</v>
      </c>
    </row>
    <row r="656" spans="1:36">
      <c r="A656">
        <f t="shared" ca="1" si="48"/>
        <v>16</v>
      </c>
      <c r="B656" t="s">
        <v>51</v>
      </c>
      <c r="C656" t="str">
        <f ca="1">IF(D656="",OFFSET(AvailabilityFactor!A$1,A656,0),C655)</f>
        <v>D2SOPC1390</v>
      </c>
      <c r="D656" t="str" cm="1">
        <f t="array" aca="1" ref="D656" ca="1">IF(D655="",TS_DRC!$P$5,OFFSET(TS_DRC!P$5,RIGHT(D655,2),0,TRUE))</f>
        <v>TS37</v>
      </c>
      <c r="E656" t="str">
        <f t="shared" ca="1" si="49"/>
        <v>TS37</v>
      </c>
      <c r="F656">
        <f>'[5]PV profile'!$AE45</f>
        <v>0.16475000000000001</v>
      </c>
      <c r="G656">
        <f>IF(F656&lt;1.1,F656,IF(F656&lt;YEAR!$C$2+YEAR!$C$3-2,F656+1,(YEAR!$C$2+YEAR!$C$3-1)&amp;"       :="))</f>
        <v>0.16475000000000001</v>
      </c>
      <c r="H656">
        <f>IF(G656&lt;1.1,G656,IF(G656&lt;YEAR!$C$2+YEAR!$C$3-2,G656+1,(YEAR!$C$2+YEAR!$C$3-1)&amp;"       :="))</f>
        <v>0.16475000000000001</v>
      </c>
      <c r="I656">
        <f>IF(H656&lt;1.1,H656,IF(H656&lt;YEAR!$C$2+YEAR!$C$3-2,H656+1,(YEAR!$C$2+YEAR!$C$3-1)&amp;"       :="))</f>
        <v>0.16475000000000001</v>
      </c>
      <c r="J656">
        <f>IF(I656&lt;1.1,I656,IF(I656&lt;YEAR!$C$2+YEAR!$C$3-2,I656+1,(YEAR!$C$2+YEAR!$C$3-1)&amp;"       :="))</f>
        <v>0.16475000000000001</v>
      </c>
      <c r="K656">
        <f>IF(J656&lt;1.1,J656,IF(J656&lt;YEAR!$C$2+YEAR!$C$3-2,J656+1,(YEAR!$C$2+YEAR!$C$3-1)&amp;"       :="))</f>
        <v>0.16475000000000001</v>
      </c>
      <c r="L656">
        <f>IF(K656&lt;1.1,K656,IF(K656&lt;YEAR!$C$2+YEAR!$C$3-2,K656+1,(YEAR!$C$2+YEAR!$C$3-1)&amp;"       :="))</f>
        <v>0.16475000000000001</v>
      </c>
      <c r="M656">
        <f>IF(L656&lt;1.1,L656,IF(L656&lt;YEAR!$C$2+YEAR!$C$3-2,L656+1,(YEAR!$C$2+YEAR!$C$3-1)&amp;"       :="))</f>
        <v>0.16475000000000001</v>
      </c>
      <c r="N656">
        <f>IF(M656&lt;1.1,M656,IF(M656&lt;YEAR!$C$2+YEAR!$C$3-2,M656+1,(YEAR!$C$2+YEAR!$C$3-1)&amp;"       :="))</f>
        <v>0.16475000000000001</v>
      </c>
      <c r="O656">
        <f>IF(N656&lt;1.1,N656,IF(N656&lt;YEAR!$C$2+YEAR!$C$3-2,N656+1,(YEAR!$C$2+YEAR!$C$3-1)&amp;"       :="))</f>
        <v>0.16475000000000001</v>
      </c>
      <c r="P656">
        <f>IF(O656&lt;1.1,O656,IF(O656&lt;YEAR!$C$2+YEAR!$C$3-2,O656+1,(YEAR!$C$2+YEAR!$C$3-1)&amp;"       :="))</f>
        <v>0.16475000000000001</v>
      </c>
      <c r="Q656">
        <f>IF(P656&lt;1.1,P656,IF(P656&lt;YEAR!$C$2+YEAR!$C$3-2,P656+1,(YEAR!$C$2+YEAR!$C$3-1)&amp;"       :="))</f>
        <v>0.16475000000000001</v>
      </c>
      <c r="R656">
        <f>IF(Q656&lt;1.1,Q656,IF(Q656&lt;YEAR!$C$2+YEAR!$C$3-2,Q656+1,(YEAR!$C$2+YEAR!$C$3-1)&amp;"       :="))</f>
        <v>0.16475000000000001</v>
      </c>
      <c r="S656">
        <f>IF(R656&lt;1.1,R656,IF(R656&lt;YEAR!$C$2+YEAR!$C$3-2,R656+1,(YEAR!$C$2+YEAR!$C$3-1)&amp;"       :="))</f>
        <v>0.16475000000000001</v>
      </c>
      <c r="T656">
        <f>IF(S656&lt;1.1,S656,IF(S656&lt;YEAR!$C$2+YEAR!$C$3-2,S656+1,(YEAR!$C$2+YEAR!$C$3-1)&amp;"       :="))</f>
        <v>0.16475000000000001</v>
      </c>
      <c r="U656">
        <f>IF(T656&lt;1.1,T656,IF(T656&lt;YEAR!$C$2+YEAR!$C$3-2,T656+1,(YEAR!$C$2+YEAR!$C$3-1)&amp;"       :="))</f>
        <v>0.16475000000000001</v>
      </c>
      <c r="V656">
        <f>IF(U656&lt;1.1,U656,IF(U656&lt;YEAR!$C$2+YEAR!$C$3-2,U656+1,(YEAR!$C$2+YEAR!$C$3-1)&amp;"       :="))</f>
        <v>0.16475000000000001</v>
      </c>
      <c r="W656">
        <f>IF(V656&lt;1.1,V656,IF(V656&lt;YEAR!$C$2+YEAR!$C$3-2,V656+1,(YEAR!$C$2+YEAR!$C$3-1)&amp;"       :="))</f>
        <v>0.16475000000000001</v>
      </c>
      <c r="X656">
        <f>IF(W656&lt;1.1,W656,IF(W656&lt;YEAR!$C$2+YEAR!$C$3-2,W656+1,(YEAR!$C$2+YEAR!$C$3-1)&amp;"       :="))</f>
        <v>0.16475000000000001</v>
      </c>
      <c r="Y656">
        <f>IF(X656&lt;1.1,X656,IF(X656&lt;YEAR!$C$2+YEAR!$C$3-2,X656+1,(YEAR!$C$2+YEAR!$C$3-1)&amp;"       :="))</f>
        <v>0.16475000000000001</v>
      </c>
      <c r="Z656">
        <f>IF(Y656&lt;1.1,Y656,IF(Y656&lt;YEAR!$C$2+YEAR!$C$3-2,Y656+1,(YEAR!$C$2+YEAR!$C$3-1)&amp;"       :="))</f>
        <v>0.16475000000000001</v>
      </c>
      <c r="AA656">
        <f>IF(Z656&lt;1.1,Z656,IF(Z656&lt;YEAR!$C$2+YEAR!$C$3-2,Z656+1,(YEAR!$C$2+YEAR!$C$3-1)&amp;"       :="))</f>
        <v>0.16475000000000001</v>
      </c>
      <c r="AB656">
        <f>IF(AA656&lt;1.1,AA656,IF(AA656&lt;YEAR!$C$2+YEAR!$C$3-2,AA656+1,(YEAR!$C$2+YEAR!$C$3-1)&amp;"       :="))</f>
        <v>0.16475000000000001</v>
      </c>
      <c r="AC656">
        <f>IF(AB656&lt;1.1,AB656,IF(AB656&lt;YEAR!$C$2+YEAR!$C$3-2,AB656+1,(YEAR!$C$2+YEAR!$C$3-1)&amp;"       :="))</f>
        <v>0.16475000000000001</v>
      </c>
      <c r="AD656">
        <f>IF(AC656&lt;1.1,AC656,IF(AC656&lt;YEAR!$C$2+YEAR!$C$3-2,AC656+1,(YEAR!$C$2+YEAR!$C$3-1)&amp;"       :="))</f>
        <v>0.16475000000000001</v>
      </c>
      <c r="AE656">
        <f>IF(AD656&lt;1.1,AD656,IF(AD656&lt;YEAR!$C$2+YEAR!$C$3-2,AD656+1,(YEAR!$C$2+YEAR!$C$3-1)&amp;"       :="))</f>
        <v>0.16475000000000001</v>
      </c>
      <c r="AF656">
        <f>IF(AE656&lt;1.1,AE656,IF(AE656&lt;YEAR!$C$2+YEAR!$C$3-2,AE656+1,(YEAR!$C$2+YEAR!$C$3-1)&amp;"       :="))</f>
        <v>0.16475000000000001</v>
      </c>
      <c r="AG656">
        <f>IF(AF656&lt;1.1,AF656,IF(AF656&lt;YEAR!$C$2+YEAR!$C$3-2,AF656+1,(YEAR!$C$2+YEAR!$C$3-1)&amp;"       :="))</f>
        <v>0.16475000000000001</v>
      </c>
      <c r="AH656">
        <f>IF(AG656&lt;1.1,AG656,IF(AG656&lt;YEAR!$C$2+YEAR!$C$3-2,AG656+1,(YEAR!$C$2+YEAR!$C$3-1)&amp;"       :="))</f>
        <v>0.16475000000000001</v>
      </c>
      <c r="AI656">
        <f>IF(AH656&lt;1.1,AH656,IF(AH656&lt;YEAR!$C$2+YEAR!$C$3-2,AH656+1,(YEAR!$C$2+YEAR!$C$3-1)&amp;"       :="))</f>
        <v>0.16475000000000001</v>
      </c>
      <c r="AJ656">
        <f>IF(AI656&lt;1.1,AI656,IF(AI656&lt;YEAR!$C$2+YEAR!$C$3-2,AI656+1,(YEAR!$C$2+YEAR!$C$3-1)&amp;"       :="))</f>
        <v>0.16475000000000001</v>
      </c>
    </row>
    <row r="657" spans="1:36">
      <c r="A657">
        <f t="shared" ca="1" si="48"/>
        <v>16</v>
      </c>
      <c r="B657" t="s">
        <v>51</v>
      </c>
      <c r="C657" t="str">
        <f ca="1">IF(D657="",OFFSET(AvailabilityFactor!A$1,A657,0),C656)</f>
        <v>D2SOPC1390</v>
      </c>
      <c r="D657" t="str" cm="1">
        <f t="array" aca="1" ref="D657" ca="1">IF(D656="",TS_DRC!$P$5,OFFSET(TS_DRC!P$5,RIGHT(D656,2),0,TRUE))</f>
        <v>TS38</v>
      </c>
      <c r="E657" t="str">
        <f t="shared" ca="1" si="49"/>
        <v>TS38</v>
      </c>
      <c r="F657">
        <f>'[5]PV profile'!$AE46</f>
        <v>5.2100000000000002E-3</v>
      </c>
      <c r="G657">
        <f>IF(F657&lt;1.1,F657,IF(F657&lt;YEAR!$C$2+YEAR!$C$3-2,F657+1,(YEAR!$C$2+YEAR!$C$3-1)&amp;"       :="))</f>
        <v>5.2100000000000002E-3</v>
      </c>
      <c r="H657">
        <f>IF(G657&lt;1.1,G657,IF(G657&lt;YEAR!$C$2+YEAR!$C$3-2,G657+1,(YEAR!$C$2+YEAR!$C$3-1)&amp;"       :="))</f>
        <v>5.2100000000000002E-3</v>
      </c>
      <c r="I657">
        <f>IF(H657&lt;1.1,H657,IF(H657&lt;YEAR!$C$2+YEAR!$C$3-2,H657+1,(YEAR!$C$2+YEAR!$C$3-1)&amp;"       :="))</f>
        <v>5.2100000000000002E-3</v>
      </c>
      <c r="J657">
        <f>IF(I657&lt;1.1,I657,IF(I657&lt;YEAR!$C$2+YEAR!$C$3-2,I657+1,(YEAR!$C$2+YEAR!$C$3-1)&amp;"       :="))</f>
        <v>5.2100000000000002E-3</v>
      </c>
      <c r="K657">
        <f>IF(J657&lt;1.1,J657,IF(J657&lt;YEAR!$C$2+YEAR!$C$3-2,J657+1,(YEAR!$C$2+YEAR!$C$3-1)&amp;"       :="))</f>
        <v>5.2100000000000002E-3</v>
      </c>
      <c r="L657">
        <f>IF(K657&lt;1.1,K657,IF(K657&lt;YEAR!$C$2+YEAR!$C$3-2,K657+1,(YEAR!$C$2+YEAR!$C$3-1)&amp;"       :="))</f>
        <v>5.2100000000000002E-3</v>
      </c>
      <c r="M657">
        <f>IF(L657&lt;1.1,L657,IF(L657&lt;YEAR!$C$2+YEAR!$C$3-2,L657+1,(YEAR!$C$2+YEAR!$C$3-1)&amp;"       :="))</f>
        <v>5.2100000000000002E-3</v>
      </c>
      <c r="N657">
        <f>IF(M657&lt;1.1,M657,IF(M657&lt;YEAR!$C$2+YEAR!$C$3-2,M657+1,(YEAR!$C$2+YEAR!$C$3-1)&amp;"       :="))</f>
        <v>5.2100000000000002E-3</v>
      </c>
      <c r="O657">
        <f>IF(N657&lt;1.1,N657,IF(N657&lt;YEAR!$C$2+YEAR!$C$3-2,N657+1,(YEAR!$C$2+YEAR!$C$3-1)&amp;"       :="))</f>
        <v>5.2100000000000002E-3</v>
      </c>
      <c r="P657">
        <f>IF(O657&lt;1.1,O657,IF(O657&lt;YEAR!$C$2+YEAR!$C$3-2,O657+1,(YEAR!$C$2+YEAR!$C$3-1)&amp;"       :="))</f>
        <v>5.2100000000000002E-3</v>
      </c>
      <c r="Q657">
        <f>IF(P657&lt;1.1,P657,IF(P657&lt;YEAR!$C$2+YEAR!$C$3-2,P657+1,(YEAR!$C$2+YEAR!$C$3-1)&amp;"       :="))</f>
        <v>5.2100000000000002E-3</v>
      </c>
      <c r="R657">
        <f>IF(Q657&lt;1.1,Q657,IF(Q657&lt;YEAR!$C$2+YEAR!$C$3-2,Q657+1,(YEAR!$C$2+YEAR!$C$3-1)&amp;"       :="))</f>
        <v>5.2100000000000002E-3</v>
      </c>
      <c r="S657">
        <f>IF(R657&lt;1.1,R657,IF(R657&lt;YEAR!$C$2+YEAR!$C$3-2,R657+1,(YEAR!$C$2+YEAR!$C$3-1)&amp;"       :="))</f>
        <v>5.2100000000000002E-3</v>
      </c>
      <c r="T657">
        <f>IF(S657&lt;1.1,S657,IF(S657&lt;YEAR!$C$2+YEAR!$C$3-2,S657+1,(YEAR!$C$2+YEAR!$C$3-1)&amp;"       :="))</f>
        <v>5.2100000000000002E-3</v>
      </c>
      <c r="U657">
        <f>IF(T657&lt;1.1,T657,IF(T657&lt;YEAR!$C$2+YEAR!$C$3-2,T657+1,(YEAR!$C$2+YEAR!$C$3-1)&amp;"       :="))</f>
        <v>5.2100000000000002E-3</v>
      </c>
      <c r="V657">
        <f>IF(U657&lt;1.1,U657,IF(U657&lt;YEAR!$C$2+YEAR!$C$3-2,U657+1,(YEAR!$C$2+YEAR!$C$3-1)&amp;"       :="))</f>
        <v>5.2100000000000002E-3</v>
      </c>
      <c r="W657">
        <f>IF(V657&lt;1.1,V657,IF(V657&lt;YEAR!$C$2+YEAR!$C$3-2,V657+1,(YEAR!$C$2+YEAR!$C$3-1)&amp;"       :="))</f>
        <v>5.2100000000000002E-3</v>
      </c>
      <c r="X657">
        <f>IF(W657&lt;1.1,W657,IF(W657&lt;YEAR!$C$2+YEAR!$C$3-2,W657+1,(YEAR!$C$2+YEAR!$C$3-1)&amp;"       :="))</f>
        <v>5.2100000000000002E-3</v>
      </c>
      <c r="Y657">
        <f>IF(X657&lt;1.1,X657,IF(X657&lt;YEAR!$C$2+YEAR!$C$3-2,X657+1,(YEAR!$C$2+YEAR!$C$3-1)&amp;"       :="))</f>
        <v>5.2100000000000002E-3</v>
      </c>
      <c r="Z657">
        <f>IF(Y657&lt;1.1,Y657,IF(Y657&lt;YEAR!$C$2+YEAR!$C$3-2,Y657+1,(YEAR!$C$2+YEAR!$C$3-1)&amp;"       :="))</f>
        <v>5.2100000000000002E-3</v>
      </c>
      <c r="AA657">
        <f>IF(Z657&lt;1.1,Z657,IF(Z657&lt;YEAR!$C$2+YEAR!$C$3-2,Z657+1,(YEAR!$C$2+YEAR!$C$3-1)&amp;"       :="))</f>
        <v>5.2100000000000002E-3</v>
      </c>
      <c r="AB657">
        <f>IF(AA657&lt;1.1,AA657,IF(AA657&lt;YEAR!$C$2+YEAR!$C$3-2,AA657+1,(YEAR!$C$2+YEAR!$C$3-1)&amp;"       :="))</f>
        <v>5.2100000000000002E-3</v>
      </c>
      <c r="AC657">
        <f>IF(AB657&lt;1.1,AB657,IF(AB657&lt;YEAR!$C$2+YEAR!$C$3-2,AB657+1,(YEAR!$C$2+YEAR!$C$3-1)&amp;"       :="))</f>
        <v>5.2100000000000002E-3</v>
      </c>
      <c r="AD657">
        <f>IF(AC657&lt;1.1,AC657,IF(AC657&lt;YEAR!$C$2+YEAR!$C$3-2,AC657+1,(YEAR!$C$2+YEAR!$C$3-1)&amp;"       :="))</f>
        <v>5.2100000000000002E-3</v>
      </c>
      <c r="AE657">
        <f>IF(AD657&lt;1.1,AD657,IF(AD657&lt;YEAR!$C$2+YEAR!$C$3-2,AD657+1,(YEAR!$C$2+YEAR!$C$3-1)&amp;"       :="))</f>
        <v>5.2100000000000002E-3</v>
      </c>
      <c r="AF657">
        <f>IF(AE657&lt;1.1,AE657,IF(AE657&lt;YEAR!$C$2+YEAR!$C$3-2,AE657+1,(YEAR!$C$2+YEAR!$C$3-1)&amp;"       :="))</f>
        <v>5.2100000000000002E-3</v>
      </c>
      <c r="AG657">
        <f>IF(AF657&lt;1.1,AF657,IF(AF657&lt;YEAR!$C$2+YEAR!$C$3-2,AF657+1,(YEAR!$C$2+YEAR!$C$3-1)&amp;"       :="))</f>
        <v>5.2100000000000002E-3</v>
      </c>
      <c r="AH657">
        <f>IF(AG657&lt;1.1,AG657,IF(AG657&lt;YEAR!$C$2+YEAR!$C$3-2,AG657+1,(YEAR!$C$2+YEAR!$C$3-1)&amp;"       :="))</f>
        <v>5.2100000000000002E-3</v>
      </c>
      <c r="AI657">
        <f>IF(AH657&lt;1.1,AH657,IF(AH657&lt;YEAR!$C$2+YEAR!$C$3-2,AH657+1,(YEAR!$C$2+YEAR!$C$3-1)&amp;"       :="))</f>
        <v>5.2100000000000002E-3</v>
      </c>
      <c r="AJ657">
        <f>IF(AI657&lt;1.1,AI657,IF(AI657&lt;YEAR!$C$2+YEAR!$C$3-2,AI657+1,(YEAR!$C$2+YEAR!$C$3-1)&amp;"       :="))</f>
        <v>5.2100000000000002E-3</v>
      </c>
    </row>
    <row r="658" spans="1:36">
      <c r="A658">
        <f t="shared" ca="1" si="48"/>
        <v>16</v>
      </c>
      <c r="B658" t="s">
        <v>51</v>
      </c>
      <c r="C658" t="str">
        <f ca="1">IF(D658="",OFFSET(AvailabilityFactor!A$1,A658,0),C657)</f>
        <v>D2SOPC1390</v>
      </c>
      <c r="D658" t="str" cm="1">
        <f t="array" aca="1" ref="D658" ca="1">IF(D657="",TS_DRC!$P$5,OFFSET(TS_DRC!P$5,RIGHT(D657,2),0,TRUE))</f>
        <v>TS39</v>
      </c>
      <c r="E658" t="str">
        <f t="shared" ca="1" si="49"/>
        <v>TS39</v>
      </c>
      <c r="F658">
        <f>'[5]PV profile'!$AE47</f>
        <v>0</v>
      </c>
      <c r="G658">
        <f>IF(F658&lt;1.1,F658,IF(F658&lt;YEAR!$C$2+YEAR!$C$3-2,F658+1,(YEAR!$C$2+YEAR!$C$3-1)&amp;"       :="))</f>
        <v>0</v>
      </c>
      <c r="H658">
        <f>IF(G658&lt;1.1,G658,IF(G658&lt;YEAR!$C$2+YEAR!$C$3-2,G658+1,(YEAR!$C$2+YEAR!$C$3-1)&amp;"       :="))</f>
        <v>0</v>
      </c>
      <c r="I658">
        <f>IF(H658&lt;1.1,H658,IF(H658&lt;YEAR!$C$2+YEAR!$C$3-2,H658+1,(YEAR!$C$2+YEAR!$C$3-1)&amp;"       :="))</f>
        <v>0</v>
      </c>
      <c r="J658">
        <f>IF(I658&lt;1.1,I658,IF(I658&lt;YEAR!$C$2+YEAR!$C$3-2,I658+1,(YEAR!$C$2+YEAR!$C$3-1)&amp;"       :="))</f>
        <v>0</v>
      </c>
      <c r="K658">
        <f>IF(J658&lt;1.1,J658,IF(J658&lt;YEAR!$C$2+YEAR!$C$3-2,J658+1,(YEAR!$C$2+YEAR!$C$3-1)&amp;"       :="))</f>
        <v>0</v>
      </c>
      <c r="L658">
        <f>IF(K658&lt;1.1,K658,IF(K658&lt;YEAR!$C$2+YEAR!$C$3-2,K658+1,(YEAR!$C$2+YEAR!$C$3-1)&amp;"       :="))</f>
        <v>0</v>
      </c>
      <c r="M658">
        <f>IF(L658&lt;1.1,L658,IF(L658&lt;YEAR!$C$2+YEAR!$C$3-2,L658+1,(YEAR!$C$2+YEAR!$C$3-1)&amp;"       :="))</f>
        <v>0</v>
      </c>
      <c r="N658">
        <f>IF(M658&lt;1.1,M658,IF(M658&lt;YEAR!$C$2+YEAR!$C$3-2,M658+1,(YEAR!$C$2+YEAR!$C$3-1)&amp;"       :="))</f>
        <v>0</v>
      </c>
      <c r="O658">
        <f>IF(N658&lt;1.1,N658,IF(N658&lt;YEAR!$C$2+YEAR!$C$3-2,N658+1,(YEAR!$C$2+YEAR!$C$3-1)&amp;"       :="))</f>
        <v>0</v>
      </c>
      <c r="P658">
        <f>IF(O658&lt;1.1,O658,IF(O658&lt;YEAR!$C$2+YEAR!$C$3-2,O658+1,(YEAR!$C$2+YEAR!$C$3-1)&amp;"       :="))</f>
        <v>0</v>
      </c>
      <c r="Q658">
        <f>IF(P658&lt;1.1,P658,IF(P658&lt;YEAR!$C$2+YEAR!$C$3-2,P658+1,(YEAR!$C$2+YEAR!$C$3-1)&amp;"       :="))</f>
        <v>0</v>
      </c>
      <c r="R658">
        <f>IF(Q658&lt;1.1,Q658,IF(Q658&lt;YEAR!$C$2+YEAR!$C$3-2,Q658+1,(YEAR!$C$2+YEAR!$C$3-1)&amp;"       :="))</f>
        <v>0</v>
      </c>
      <c r="S658">
        <f>IF(R658&lt;1.1,R658,IF(R658&lt;YEAR!$C$2+YEAR!$C$3-2,R658+1,(YEAR!$C$2+YEAR!$C$3-1)&amp;"       :="))</f>
        <v>0</v>
      </c>
      <c r="T658">
        <f>IF(S658&lt;1.1,S658,IF(S658&lt;YEAR!$C$2+YEAR!$C$3-2,S658+1,(YEAR!$C$2+YEAR!$C$3-1)&amp;"       :="))</f>
        <v>0</v>
      </c>
      <c r="U658">
        <f>IF(T658&lt;1.1,T658,IF(T658&lt;YEAR!$C$2+YEAR!$C$3-2,T658+1,(YEAR!$C$2+YEAR!$C$3-1)&amp;"       :="))</f>
        <v>0</v>
      </c>
      <c r="V658">
        <f>IF(U658&lt;1.1,U658,IF(U658&lt;YEAR!$C$2+YEAR!$C$3-2,U658+1,(YEAR!$C$2+YEAR!$C$3-1)&amp;"       :="))</f>
        <v>0</v>
      </c>
      <c r="W658">
        <f>IF(V658&lt;1.1,V658,IF(V658&lt;YEAR!$C$2+YEAR!$C$3-2,V658+1,(YEAR!$C$2+YEAR!$C$3-1)&amp;"       :="))</f>
        <v>0</v>
      </c>
      <c r="X658">
        <f>IF(W658&lt;1.1,W658,IF(W658&lt;YEAR!$C$2+YEAR!$C$3-2,W658+1,(YEAR!$C$2+YEAR!$C$3-1)&amp;"       :="))</f>
        <v>0</v>
      </c>
      <c r="Y658">
        <f>IF(X658&lt;1.1,X658,IF(X658&lt;YEAR!$C$2+YEAR!$C$3-2,X658+1,(YEAR!$C$2+YEAR!$C$3-1)&amp;"       :="))</f>
        <v>0</v>
      </c>
      <c r="Z658">
        <f>IF(Y658&lt;1.1,Y658,IF(Y658&lt;YEAR!$C$2+YEAR!$C$3-2,Y658+1,(YEAR!$C$2+YEAR!$C$3-1)&amp;"       :="))</f>
        <v>0</v>
      </c>
      <c r="AA658">
        <f>IF(Z658&lt;1.1,Z658,IF(Z658&lt;YEAR!$C$2+YEAR!$C$3-2,Z658+1,(YEAR!$C$2+YEAR!$C$3-1)&amp;"       :="))</f>
        <v>0</v>
      </c>
      <c r="AB658">
        <f>IF(AA658&lt;1.1,AA658,IF(AA658&lt;YEAR!$C$2+YEAR!$C$3-2,AA658+1,(YEAR!$C$2+YEAR!$C$3-1)&amp;"       :="))</f>
        <v>0</v>
      </c>
      <c r="AC658">
        <f>IF(AB658&lt;1.1,AB658,IF(AB658&lt;YEAR!$C$2+YEAR!$C$3-2,AB658+1,(YEAR!$C$2+YEAR!$C$3-1)&amp;"       :="))</f>
        <v>0</v>
      </c>
      <c r="AD658">
        <f>IF(AC658&lt;1.1,AC658,IF(AC658&lt;YEAR!$C$2+YEAR!$C$3-2,AC658+1,(YEAR!$C$2+YEAR!$C$3-1)&amp;"       :="))</f>
        <v>0</v>
      </c>
      <c r="AE658">
        <f>IF(AD658&lt;1.1,AD658,IF(AD658&lt;YEAR!$C$2+YEAR!$C$3-2,AD658+1,(YEAR!$C$2+YEAR!$C$3-1)&amp;"       :="))</f>
        <v>0</v>
      </c>
      <c r="AF658">
        <f>IF(AE658&lt;1.1,AE658,IF(AE658&lt;YEAR!$C$2+YEAR!$C$3-2,AE658+1,(YEAR!$C$2+YEAR!$C$3-1)&amp;"       :="))</f>
        <v>0</v>
      </c>
      <c r="AG658">
        <f>IF(AF658&lt;1.1,AF658,IF(AF658&lt;YEAR!$C$2+YEAR!$C$3-2,AF658+1,(YEAR!$C$2+YEAR!$C$3-1)&amp;"       :="))</f>
        <v>0</v>
      </c>
      <c r="AH658">
        <f>IF(AG658&lt;1.1,AG658,IF(AG658&lt;YEAR!$C$2+YEAR!$C$3-2,AG658+1,(YEAR!$C$2+YEAR!$C$3-1)&amp;"       :="))</f>
        <v>0</v>
      </c>
      <c r="AI658">
        <f>IF(AH658&lt;1.1,AH658,IF(AH658&lt;YEAR!$C$2+YEAR!$C$3-2,AH658+1,(YEAR!$C$2+YEAR!$C$3-1)&amp;"       :="))</f>
        <v>0</v>
      </c>
      <c r="AJ658">
        <f>IF(AI658&lt;1.1,AI658,IF(AI658&lt;YEAR!$C$2+YEAR!$C$3-2,AI658+1,(YEAR!$C$2+YEAR!$C$3-1)&amp;"       :="))</f>
        <v>0</v>
      </c>
    </row>
    <row r="659" spans="1:36">
      <c r="A659">
        <f t="shared" ca="1" si="48"/>
        <v>16</v>
      </c>
      <c r="B659" t="s">
        <v>51</v>
      </c>
      <c r="C659" t="str">
        <f ca="1">IF(D659="",OFFSET(AvailabilityFactor!A$1,A659,0),C658)</f>
        <v>D2SOPC1390</v>
      </c>
      <c r="D659" t="str" cm="1">
        <f t="array" aca="1" ref="D659" ca="1">IF(D658="",TS_DRC!$P$5,OFFSET(TS_DRC!P$5,RIGHT(D658,2),0,TRUE))</f>
        <v>TS40</v>
      </c>
      <c r="E659" t="str">
        <f t="shared" ca="1" si="49"/>
        <v>TS40</v>
      </c>
      <c r="F659">
        <f>'[5]PV profile'!$AE48</f>
        <v>0</v>
      </c>
      <c r="G659">
        <f>IF(F659&lt;1.1,F659,IF(F659&lt;YEAR!$C$2+YEAR!$C$3-2,F659+1,(YEAR!$C$2+YEAR!$C$3-1)&amp;"       :="))</f>
        <v>0</v>
      </c>
      <c r="H659">
        <f>IF(G659&lt;1.1,G659,IF(G659&lt;YEAR!$C$2+YEAR!$C$3-2,G659+1,(YEAR!$C$2+YEAR!$C$3-1)&amp;"       :="))</f>
        <v>0</v>
      </c>
      <c r="I659">
        <f>IF(H659&lt;1.1,H659,IF(H659&lt;YEAR!$C$2+YEAR!$C$3-2,H659+1,(YEAR!$C$2+YEAR!$C$3-1)&amp;"       :="))</f>
        <v>0</v>
      </c>
      <c r="J659">
        <f>IF(I659&lt;1.1,I659,IF(I659&lt;YEAR!$C$2+YEAR!$C$3-2,I659+1,(YEAR!$C$2+YEAR!$C$3-1)&amp;"       :="))</f>
        <v>0</v>
      </c>
      <c r="K659">
        <f>IF(J659&lt;1.1,J659,IF(J659&lt;YEAR!$C$2+YEAR!$C$3-2,J659+1,(YEAR!$C$2+YEAR!$C$3-1)&amp;"       :="))</f>
        <v>0</v>
      </c>
      <c r="L659">
        <f>IF(K659&lt;1.1,K659,IF(K659&lt;YEAR!$C$2+YEAR!$C$3-2,K659+1,(YEAR!$C$2+YEAR!$C$3-1)&amp;"       :="))</f>
        <v>0</v>
      </c>
      <c r="M659">
        <f>IF(L659&lt;1.1,L659,IF(L659&lt;YEAR!$C$2+YEAR!$C$3-2,L659+1,(YEAR!$C$2+YEAR!$C$3-1)&amp;"       :="))</f>
        <v>0</v>
      </c>
      <c r="N659">
        <f>IF(M659&lt;1.1,M659,IF(M659&lt;YEAR!$C$2+YEAR!$C$3-2,M659+1,(YEAR!$C$2+YEAR!$C$3-1)&amp;"       :="))</f>
        <v>0</v>
      </c>
      <c r="O659">
        <f>IF(N659&lt;1.1,N659,IF(N659&lt;YEAR!$C$2+YEAR!$C$3-2,N659+1,(YEAR!$C$2+YEAR!$C$3-1)&amp;"       :="))</f>
        <v>0</v>
      </c>
      <c r="P659">
        <f>IF(O659&lt;1.1,O659,IF(O659&lt;YEAR!$C$2+YEAR!$C$3-2,O659+1,(YEAR!$C$2+YEAR!$C$3-1)&amp;"       :="))</f>
        <v>0</v>
      </c>
      <c r="Q659">
        <f>IF(P659&lt;1.1,P659,IF(P659&lt;YEAR!$C$2+YEAR!$C$3-2,P659+1,(YEAR!$C$2+YEAR!$C$3-1)&amp;"       :="))</f>
        <v>0</v>
      </c>
      <c r="R659">
        <f>IF(Q659&lt;1.1,Q659,IF(Q659&lt;YEAR!$C$2+YEAR!$C$3-2,Q659+1,(YEAR!$C$2+YEAR!$C$3-1)&amp;"       :="))</f>
        <v>0</v>
      </c>
      <c r="S659">
        <f>IF(R659&lt;1.1,R659,IF(R659&lt;YEAR!$C$2+YEAR!$C$3-2,R659+1,(YEAR!$C$2+YEAR!$C$3-1)&amp;"       :="))</f>
        <v>0</v>
      </c>
      <c r="T659">
        <f>IF(S659&lt;1.1,S659,IF(S659&lt;YEAR!$C$2+YEAR!$C$3-2,S659+1,(YEAR!$C$2+YEAR!$C$3-1)&amp;"       :="))</f>
        <v>0</v>
      </c>
      <c r="U659">
        <f>IF(T659&lt;1.1,T659,IF(T659&lt;YEAR!$C$2+YEAR!$C$3-2,T659+1,(YEAR!$C$2+YEAR!$C$3-1)&amp;"       :="))</f>
        <v>0</v>
      </c>
      <c r="V659">
        <f>IF(U659&lt;1.1,U659,IF(U659&lt;YEAR!$C$2+YEAR!$C$3-2,U659+1,(YEAR!$C$2+YEAR!$C$3-1)&amp;"       :="))</f>
        <v>0</v>
      </c>
      <c r="W659">
        <f>IF(V659&lt;1.1,V659,IF(V659&lt;YEAR!$C$2+YEAR!$C$3-2,V659+1,(YEAR!$C$2+YEAR!$C$3-1)&amp;"       :="))</f>
        <v>0</v>
      </c>
      <c r="X659">
        <f>IF(W659&lt;1.1,W659,IF(W659&lt;YEAR!$C$2+YEAR!$C$3-2,W659+1,(YEAR!$C$2+YEAR!$C$3-1)&amp;"       :="))</f>
        <v>0</v>
      </c>
      <c r="Y659">
        <f>IF(X659&lt;1.1,X659,IF(X659&lt;YEAR!$C$2+YEAR!$C$3-2,X659+1,(YEAR!$C$2+YEAR!$C$3-1)&amp;"       :="))</f>
        <v>0</v>
      </c>
      <c r="Z659">
        <f>IF(Y659&lt;1.1,Y659,IF(Y659&lt;YEAR!$C$2+YEAR!$C$3-2,Y659+1,(YEAR!$C$2+YEAR!$C$3-1)&amp;"       :="))</f>
        <v>0</v>
      </c>
      <c r="AA659">
        <f>IF(Z659&lt;1.1,Z659,IF(Z659&lt;YEAR!$C$2+YEAR!$C$3-2,Z659+1,(YEAR!$C$2+YEAR!$C$3-1)&amp;"       :="))</f>
        <v>0</v>
      </c>
      <c r="AB659">
        <f>IF(AA659&lt;1.1,AA659,IF(AA659&lt;YEAR!$C$2+YEAR!$C$3-2,AA659+1,(YEAR!$C$2+YEAR!$C$3-1)&amp;"       :="))</f>
        <v>0</v>
      </c>
      <c r="AC659">
        <f>IF(AB659&lt;1.1,AB659,IF(AB659&lt;YEAR!$C$2+YEAR!$C$3-2,AB659+1,(YEAR!$C$2+YEAR!$C$3-1)&amp;"       :="))</f>
        <v>0</v>
      </c>
      <c r="AD659">
        <f>IF(AC659&lt;1.1,AC659,IF(AC659&lt;YEAR!$C$2+YEAR!$C$3-2,AC659+1,(YEAR!$C$2+YEAR!$C$3-1)&amp;"       :="))</f>
        <v>0</v>
      </c>
      <c r="AE659">
        <f>IF(AD659&lt;1.1,AD659,IF(AD659&lt;YEAR!$C$2+YEAR!$C$3-2,AD659+1,(YEAR!$C$2+YEAR!$C$3-1)&amp;"       :="))</f>
        <v>0</v>
      </c>
      <c r="AF659">
        <f>IF(AE659&lt;1.1,AE659,IF(AE659&lt;YEAR!$C$2+YEAR!$C$3-2,AE659+1,(YEAR!$C$2+YEAR!$C$3-1)&amp;"       :="))</f>
        <v>0</v>
      </c>
      <c r="AG659">
        <f>IF(AF659&lt;1.1,AF659,IF(AF659&lt;YEAR!$C$2+YEAR!$C$3-2,AF659+1,(YEAR!$C$2+YEAR!$C$3-1)&amp;"       :="))</f>
        <v>0</v>
      </c>
      <c r="AH659">
        <f>IF(AG659&lt;1.1,AG659,IF(AG659&lt;YEAR!$C$2+YEAR!$C$3-2,AG659+1,(YEAR!$C$2+YEAR!$C$3-1)&amp;"       :="))</f>
        <v>0</v>
      </c>
      <c r="AI659">
        <f>IF(AH659&lt;1.1,AH659,IF(AH659&lt;YEAR!$C$2+YEAR!$C$3-2,AH659+1,(YEAR!$C$2+YEAR!$C$3-1)&amp;"       :="))</f>
        <v>0</v>
      </c>
      <c r="AJ659">
        <f>IF(AI659&lt;1.1,AI659,IF(AI659&lt;YEAR!$C$2+YEAR!$C$3-2,AI659+1,(YEAR!$C$2+YEAR!$C$3-1)&amp;"       :="))</f>
        <v>0</v>
      </c>
    </row>
    <row r="660" spans="1:36">
      <c r="A660">
        <f t="shared" ca="1" si="48"/>
        <v>17</v>
      </c>
      <c r="B660" t="s">
        <v>51</v>
      </c>
      <c r="C660" t="str">
        <f ca="1">IF(D660="",OFFSET(AvailabilityFactor!A$1,A660,0),C659)</f>
        <v>D2SOPC1364</v>
      </c>
      <c r="D660" t="str" cm="1">
        <f t="array" aca="1" ref="D660" ca="1">IF(D659="",TS_DRC!$P$5,OFFSET(TS_DRC!P$5,RIGHT(D659,2),0,TRUE))</f>
        <v/>
      </c>
      <c r="E660" t="str">
        <f t="shared" ca="1" si="49"/>
        <v xml:space="preserve">[DRC,D2SOPC1364,*,*]          :         </v>
      </c>
      <c r="F660">
        <f ca="1">IF($D660="",YEAR!C$2,1)</f>
        <v>2020</v>
      </c>
      <c r="G660">
        <f ca="1">IF(F660&lt;1.1,F660,IF(F660&lt;YEAR!$C$2+YEAR!$C$3-2,F660+1,(YEAR!$C$2+YEAR!$C$3-1)&amp;"       :="))</f>
        <v>2021</v>
      </c>
      <c r="H660">
        <f ca="1">IF(G660&lt;1.1,G660,IF(G660&lt;YEAR!$C$2+YEAR!$C$3-2,G660+1,(YEAR!$C$2+YEAR!$C$3-1)&amp;"       :="))</f>
        <v>2022</v>
      </c>
      <c r="I660">
        <f ca="1">IF(H660&lt;1.1,H660,IF(H660&lt;YEAR!$C$2+YEAR!$C$3-2,H660+1,(YEAR!$C$2+YEAR!$C$3-1)&amp;"       :="))</f>
        <v>2023</v>
      </c>
      <c r="J660">
        <f ca="1">IF(I660&lt;1.1,I660,IF(I660&lt;YEAR!$C$2+YEAR!$C$3-2,I660+1,(YEAR!$C$2+YEAR!$C$3-1)&amp;"       :="))</f>
        <v>2024</v>
      </c>
      <c r="K660">
        <f ca="1">IF(J660&lt;1.1,J660,IF(J660&lt;YEAR!$C$2+YEAR!$C$3-2,J660+1,(YEAR!$C$2+YEAR!$C$3-1)&amp;"       :="))</f>
        <v>2025</v>
      </c>
      <c r="L660">
        <f ca="1">IF(K660&lt;1.1,K660,IF(K660&lt;YEAR!$C$2+YEAR!$C$3-2,K660+1,(YEAR!$C$2+YEAR!$C$3-1)&amp;"       :="))</f>
        <v>2026</v>
      </c>
      <c r="M660">
        <f ca="1">IF(L660&lt;1.1,L660,IF(L660&lt;YEAR!$C$2+YEAR!$C$3-2,L660+1,(YEAR!$C$2+YEAR!$C$3-1)&amp;"       :="))</f>
        <v>2027</v>
      </c>
      <c r="N660">
        <f ca="1">IF(M660&lt;1.1,M660,IF(M660&lt;YEAR!$C$2+YEAR!$C$3-2,M660+1,(YEAR!$C$2+YEAR!$C$3-1)&amp;"       :="))</f>
        <v>2028</v>
      </c>
      <c r="O660">
        <f ca="1">IF(N660&lt;1.1,N660,IF(N660&lt;YEAR!$C$2+YEAR!$C$3-2,N660+1,(YEAR!$C$2+YEAR!$C$3-1)&amp;"       :="))</f>
        <v>2029</v>
      </c>
      <c r="P660">
        <f ca="1">IF(O660&lt;1.1,O660,IF(O660&lt;YEAR!$C$2+YEAR!$C$3-2,O660+1,(YEAR!$C$2+YEAR!$C$3-1)&amp;"       :="))</f>
        <v>2030</v>
      </c>
      <c r="Q660">
        <f ca="1">IF(P660&lt;1.1,P660,IF(P660&lt;YEAR!$C$2+YEAR!$C$3-2,P660+1,(YEAR!$C$2+YEAR!$C$3-1)&amp;"       :="))</f>
        <v>2031</v>
      </c>
      <c r="R660">
        <f ca="1">IF(Q660&lt;1.1,Q660,IF(Q660&lt;YEAR!$C$2+YEAR!$C$3-2,Q660+1,(YEAR!$C$2+YEAR!$C$3-1)&amp;"       :="))</f>
        <v>2032</v>
      </c>
      <c r="S660">
        <f ca="1">IF(R660&lt;1.1,R660,IF(R660&lt;YEAR!$C$2+YEAR!$C$3-2,R660+1,(YEAR!$C$2+YEAR!$C$3-1)&amp;"       :="))</f>
        <v>2033</v>
      </c>
      <c r="T660">
        <f ca="1">IF(S660&lt;1.1,S660,IF(S660&lt;YEAR!$C$2+YEAR!$C$3-2,S660+1,(YEAR!$C$2+YEAR!$C$3-1)&amp;"       :="))</f>
        <v>2034</v>
      </c>
      <c r="U660">
        <f ca="1">IF(T660&lt;1.1,T660,IF(T660&lt;YEAR!$C$2+YEAR!$C$3-2,T660+1,(YEAR!$C$2+YEAR!$C$3-1)&amp;"       :="))</f>
        <v>2035</v>
      </c>
      <c r="V660">
        <f ca="1">IF(U660&lt;1.1,U660,IF(U660&lt;YEAR!$C$2+YEAR!$C$3-2,U660+1,(YEAR!$C$2+YEAR!$C$3-1)&amp;"       :="))</f>
        <v>2036</v>
      </c>
      <c r="W660">
        <f ca="1">IF(V660&lt;1.1,V660,IF(V660&lt;YEAR!$C$2+YEAR!$C$3-2,V660+1,(YEAR!$C$2+YEAR!$C$3-1)&amp;"       :="))</f>
        <v>2037</v>
      </c>
      <c r="X660">
        <f ca="1">IF(W660&lt;1.1,W660,IF(W660&lt;YEAR!$C$2+YEAR!$C$3-2,W660+1,(YEAR!$C$2+YEAR!$C$3-1)&amp;"       :="))</f>
        <v>2038</v>
      </c>
      <c r="Y660">
        <f ca="1">IF(X660&lt;1.1,X660,IF(X660&lt;YEAR!$C$2+YEAR!$C$3-2,X660+1,(YEAR!$C$2+YEAR!$C$3-1)&amp;"       :="))</f>
        <v>2039</v>
      </c>
      <c r="Z660">
        <f ca="1">IF(Y660&lt;1.1,Y660,IF(Y660&lt;YEAR!$C$2+YEAR!$C$3-2,Y660+1,(YEAR!$C$2+YEAR!$C$3-1)&amp;"       :="))</f>
        <v>2040</v>
      </c>
      <c r="AA660">
        <f ca="1">IF(Z660&lt;1.1,Z660,IF(Z660&lt;YEAR!$C$2+YEAR!$C$3-2,Z660+1,(YEAR!$C$2+YEAR!$C$3-1)&amp;"       :="))</f>
        <v>2041</v>
      </c>
      <c r="AB660">
        <f ca="1">IF(AA660&lt;1.1,AA660,IF(AA660&lt;YEAR!$C$2+YEAR!$C$3-2,AA660+1,(YEAR!$C$2+YEAR!$C$3-1)&amp;"       :="))</f>
        <v>2042</v>
      </c>
      <c r="AC660">
        <f ca="1">IF(AB660&lt;1.1,AB660,IF(AB660&lt;YEAR!$C$2+YEAR!$C$3-2,AB660+1,(YEAR!$C$2+YEAR!$C$3-1)&amp;"       :="))</f>
        <v>2043</v>
      </c>
      <c r="AD660">
        <f ca="1">IF(AC660&lt;1.1,AC660,IF(AC660&lt;YEAR!$C$2+YEAR!$C$3-2,AC660+1,(YEAR!$C$2+YEAR!$C$3-1)&amp;"       :="))</f>
        <v>2044</v>
      </c>
      <c r="AE660">
        <f ca="1">IF(AD660&lt;1.1,AD660,IF(AD660&lt;YEAR!$C$2+YEAR!$C$3-2,AD660+1,(YEAR!$C$2+YEAR!$C$3-1)&amp;"       :="))</f>
        <v>2045</v>
      </c>
      <c r="AF660">
        <f ca="1">IF(AE660&lt;1.1,AE660,IF(AE660&lt;YEAR!$C$2+YEAR!$C$3-2,AE660+1,(YEAR!$C$2+YEAR!$C$3-1)&amp;"       :="))</f>
        <v>2046</v>
      </c>
      <c r="AG660">
        <f ca="1">IF(AF660&lt;1.1,AF660,IF(AF660&lt;YEAR!$C$2+YEAR!$C$3-2,AF660+1,(YEAR!$C$2+YEAR!$C$3-1)&amp;"       :="))</f>
        <v>2047</v>
      </c>
      <c r="AH660">
        <f ca="1">IF(AG660&lt;1.1,AG660,IF(AG660&lt;YEAR!$C$2+YEAR!$C$3-2,AG660+1,(YEAR!$C$2+YEAR!$C$3-1)&amp;"       :="))</f>
        <v>2048</v>
      </c>
      <c r="AI660">
        <f ca="1">IF(AH660&lt;1.1,AH660,IF(AH660&lt;YEAR!$C$2+YEAR!$C$3-2,AH660+1,(YEAR!$C$2+YEAR!$C$3-1)&amp;"       :="))</f>
        <v>2049</v>
      </c>
      <c r="AJ660" t="str">
        <f ca="1">IF(AI660&lt;1.1,AI660,IF(AI660&lt;YEAR!$C$2+YEAR!$C$3-2,AI660+1,(YEAR!$C$2+YEAR!$C$3-1)&amp;"       :="))</f>
        <v>2050       :=</v>
      </c>
    </row>
    <row r="661" spans="1:36">
      <c r="A661">
        <f t="shared" ca="1" si="44"/>
        <v>17</v>
      </c>
      <c r="B661" t="s">
        <v>51</v>
      </c>
      <c r="C661" t="str">
        <f ca="1">IF(D661="",OFFSET(AvailabilityFactor!A$1,A661,0),C660)</f>
        <v>D2SOPC1364</v>
      </c>
      <c r="D661" t="str" cm="1">
        <f t="array" aca="1" ref="D661" ca="1">IF(D660="",TS_DRC!$P$5,OFFSET(TS_DRC!P$5,RIGHT(D660,2),0,TRUE))</f>
        <v>TS01</v>
      </c>
      <c r="E661" t="str">
        <f t="shared" ref="E661:E762" ca="1" si="50">IF(D661="","[DRC,"&amp;C661&amp;",*,*]          :         ",D661)</f>
        <v>TS01</v>
      </c>
      <c r="F661">
        <f>'[5]PV profile 4-10'!$AI9</f>
        <v>3.6999999999999999E-4</v>
      </c>
      <c r="G661">
        <f>IF(F661&lt;1.1,F661,IF(F661&lt;YEAR!$C$2+YEAR!$C$3-2,F661+1,(YEAR!$C$2+YEAR!$C$3-1)&amp;"       :="))</f>
        <v>3.6999999999999999E-4</v>
      </c>
      <c r="H661">
        <f>IF(G661&lt;1.1,G661,IF(G661&lt;YEAR!$C$2+YEAR!$C$3-2,G661+1,(YEAR!$C$2+YEAR!$C$3-1)&amp;"       :="))</f>
        <v>3.6999999999999999E-4</v>
      </c>
      <c r="I661">
        <f>IF(H661&lt;1.1,H661,IF(H661&lt;YEAR!$C$2+YEAR!$C$3-2,H661+1,(YEAR!$C$2+YEAR!$C$3-1)&amp;"       :="))</f>
        <v>3.6999999999999999E-4</v>
      </c>
      <c r="J661">
        <f>IF(I661&lt;1.1,I661,IF(I661&lt;YEAR!$C$2+YEAR!$C$3-2,I661+1,(YEAR!$C$2+YEAR!$C$3-1)&amp;"       :="))</f>
        <v>3.6999999999999999E-4</v>
      </c>
      <c r="K661">
        <f>IF(J661&lt;1.1,J661,IF(J661&lt;YEAR!$C$2+YEAR!$C$3-2,J661+1,(YEAR!$C$2+YEAR!$C$3-1)&amp;"       :="))</f>
        <v>3.6999999999999999E-4</v>
      </c>
      <c r="L661">
        <f>IF(K661&lt;1.1,K661,IF(K661&lt;YEAR!$C$2+YEAR!$C$3-2,K661+1,(YEAR!$C$2+YEAR!$C$3-1)&amp;"       :="))</f>
        <v>3.6999999999999999E-4</v>
      </c>
      <c r="M661">
        <f>IF(L661&lt;1.1,L661,IF(L661&lt;YEAR!$C$2+YEAR!$C$3-2,L661+1,(YEAR!$C$2+YEAR!$C$3-1)&amp;"       :="))</f>
        <v>3.6999999999999999E-4</v>
      </c>
      <c r="N661">
        <f>IF(M661&lt;1.1,M661,IF(M661&lt;YEAR!$C$2+YEAR!$C$3-2,M661+1,(YEAR!$C$2+YEAR!$C$3-1)&amp;"       :="))</f>
        <v>3.6999999999999999E-4</v>
      </c>
      <c r="O661">
        <f>IF(N661&lt;1.1,N661,IF(N661&lt;YEAR!$C$2+YEAR!$C$3-2,N661+1,(YEAR!$C$2+YEAR!$C$3-1)&amp;"       :="))</f>
        <v>3.6999999999999999E-4</v>
      </c>
      <c r="P661">
        <f>IF(O661&lt;1.1,O661,IF(O661&lt;YEAR!$C$2+YEAR!$C$3-2,O661+1,(YEAR!$C$2+YEAR!$C$3-1)&amp;"       :="))</f>
        <v>3.6999999999999999E-4</v>
      </c>
      <c r="Q661">
        <f>IF(P661&lt;1.1,P661,IF(P661&lt;YEAR!$C$2+YEAR!$C$3-2,P661+1,(YEAR!$C$2+YEAR!$C$3-1)&amp;"       :="))</f>
        <v>3.6999999999999999E-4</v>
      </c>
      <c r="R661">
        <f>IF(Q661&lt;1.1,Q661,IF(Q661&lt;YEAR!$C$2+YEAR!$C$3-2,Q661+1,(YEAR!$C$2+YEAR!$C$3-1)&amp;"       :="))</f>
        <v>3.6999999999999999E-4</v>
      </c>
      <c r="S661">
        <f>IF(R661&lt;1.1,R661,IF(R661&lt;YEAR!$C$2+YEAR!$C$3-2,R661+1,(YEAR!$C$2+YEAR!$C$3-1)&amp;"       :="))</f>
        <v>3.6999999999999999E-4</v>
      </c>
      <c r="T661">
        <f>IF(S661&lt;1.1,S661,IF(S661&lt;YEAR!$C$2+YEAR!$C$3-2,S661+1,(YEAR!$C$2+YEAR!$C$3-1)&amp;"       :="))</f>
        <v>3.6999999999999999E-4</v>
      </c>
      <c r="U661">
        <f>IF(T661&lt;1.1,T661,IF(T661&lt;YEAR!$C$2+YEAR!$C$3-2,T661+1,(YEAR!$C$2+YEAR!$C$3-1)&amp;"       :="))</f>
        <v>3.6999999999999999E-4</v>
      </c>
      <c r="V661">
        <f>IF(U661&lt;1.1,U661,IF(U661&lt;YEAR!$C$2+YEAR!$C$3-2,U661+1,(YEAR!$C$2+YEAR!$C$3-1)&amp;"       :="))</f>
        <v>3.6999999999999999E-4</v>
      </c>
      <c r="W661">
        <f>IF(V661&lt;1.1,V661,IF(V661&lt;YEAR!$C$2+YEAR!$C$3-2,V661+1,(YEAR!$C$2+YEAR!$C$3-1)&amp;"       :="))</f>
        <v>3.6999999999999999E-4</v>
      </c>
      <c r="X661">
        <f>IF(W661&lt;1.1,W661,IF(W661&lt;YEAR!$C$2+YEAR!$C$3-2,W661+1,(YEAR!$C$2+YEAR!$C$3-1)&amp;"       :="))</f>
        <v>3.6999999999999999E-4</v>
      </c>
      <c r="Y661">
        <f>IF(X661&lt;1.1,X661,IF(X661&lt;YEAR!$C$2+YEAR!$C$3-2,X661+1,(YEAR!$C$2+YEAR!$C$3-1)&amp;"       :="))</f>
        <v>3.6999999999999999E-4</v>
      </c>
      <c r="Z661">
        <f>IF(Y661&lt;1.1,Y661,IF(Y661&lt;YEAR!$C$2+YEAR!$C$3-2,Y661+1,(YEAR!$C$2+YEAR!$C$3-1)&amp;"       :="))</f>
        <v>3.6999999999999999E-4</v>
      </c>
      <c r="AA661">
        <f>IF(Z661&lt;1.1,Z661,IF(Z661&lt;YEAR!$C$2+YEAR!$C$3-2,Z661+1,(YEAR!$C$2+YEAR!$C$3-1)&amp;"       :="))</f>
        <v>3.6999999999999999E-4</v>
      </c>
      <c r="AB661">
        <f>IF(AA661&lt;1.1,AA661,IF(AA661&lt;YEAR!$C$2+YEAR!$C$3-2,AA661+1,(YEAR!$C$2+YEAR!$C$3-1)&amp;"       :="))</f>
        <v>3.6999999999999999E-4</v>
      </c>
      <c r="AC661">
        <f>IF(AB661&lt;1.1,AB661,IF(AB661&lt;YEAR!$C$2+YEAR!$C$3-2,AB661+1,(YEAR!$C$2+YEAR!$C$3-1)&amp;"       :="))</f>
        <v>3.6999999999999999E-4</v>
      </c>
      <c r="AD661">
        <f>IF(AC661&lt;1.1,AC661,IF(AC661&lt;YEAR!$C$2+YEAR!$C$3-2,AC661+1,(YEAR!$C$2+YEAR!$C$3-1)&amp;"       :="))</f>
        <v>3.6999999999999999E-4</v>
      </c>
      <c r="AE661">
        <f>IF(AD661&lt;1.1,AD661,IF(AD661&lt;YEAR!$C$2+YEAR!$C$3-2,AD661+1,(YEAR!$C$2+YEAR!$C$3-1)&amp;"       :="))</f>
        <v>3.6999999999999999E-4</v>
      </c>
      <c r="AF661">
        <f>IF(AE661&lt;1.1,AE661,IF(AE661&lt;YEAR!$C$2+YEAR!$C$3-2,AE661+1,(YEAR!$C$2+YEAR!$C$3-1)&amp;"       :="))</f>
        <v>3.6999999999999999E-4</v>
      </c>
      <c r="AG661">
        <f>IF(AF661&lt;1.1,AF661,IF(AF661&lt;YEAR!$C$2+YEAR!$C$3-2,AF661+1,(YEAR!$C$2+YEAR!$C$3-1)&amp;"       :="))</f>
        <v>3.6999999999999999E-4</v>
      </c>
      <c r="AH661">
        <f>IF(AG661&lt;1.1,AG661,IF(AG661&lt;YEAR!$C$2+YEAR!$C$3-2,AG661+1,(YEAR!$C$2+YEAR!$C$3-1)&amp;"       :="))</f>
        <v>3.6999999999999999E-4</v>
      </c>
      <c r="AI661">
        <f>IF(AH661&lt;1.1,AH661,IF(AH661&lt;YEAR!$C$2+YEAR!$C$3-2,AH661+1,(YEAR!$C$2+YEAR!$C$3-1)&amp;"       :="))</f>
        <v>3.6999999999999999E-4</v>
      </c>
      <c r="AJ661">
        <f>IF(AI661&lt;1.1,AI661,IF(AI661&lt;YEAR!$C$2+YEAR!$C$3-2,AI661+1,(YEAR!$C$2+YEAR!$C$3-1)&amp;"       :="))</f>
        <v>3.6999999999999999E-4</v>
      </c>
    </row>
    <row r="662" spans="1:36">
      <c r="A662">
        <f t="shared" ca="1" si="44"/>
        <v>17</v>
      </c>
      <c r="B662" t="s">
        <v>51</v>
      </c>
      <c r="C662" t="str">
        <f ca="1">IF(D662="",OFFSET(AvailabilityFactor!A$1,A662,0),C661)</f>
        <v>D2SOPC1364</v>
      </c>
      <c r="D662" t="str" cm="1">
        <f t="array" aca="1" ref="D662" ca="1">IF(D661="",TS_DRC!$P$5,OFFSET(TS_DRC!P$5,RIGHT(D661,2),0,TRUE))</f>
        <v>TS02</v>
      </c>
      <c r="E662" t="str">
        <f t="shared" ca="1" si="50"/>
        <v>TS02</v>
      </c>
      <c r="F662">
        <f>'[5]PV profile 4-10'!$AI10</f>
        <v>0.11767</v>
      </c>
      <c r="G662">
        <f>IF(F662&lt;1.1,F662,IF(F662&lt;YEAR!$C$2+YEAR!$C$3-2,F662+1,(YEAR!$C$2+YEAR!$C$3-1)&amp;"       :="))</f>
        <v>0.11767</v>
      </c>
      <c r="H662">
        <f>IF(G662&lt;1.1,G662,IF(G662&lt;YEAR!$C$2+YEAR!$C$3-2,G662+1,(YEAR!$C$2+YEAR!$C$3-1)&amp;"       :="))</f>
        <v>0.11767</v>
      </c>
      <c r="I662">
        <f>IF(H662&lt;1.1,H662,IF(H662&lt;YEAR!$C$2+YEAR!$C$3-2,H662+1,(YEAR!$C$2+YEAR!$C$3-1)&amp;"       :="))</f>
        <v>0.11767</v>
      </c>
      <c r="J662">
        <f>IF(I662&lt;1.1,I662,IF(I662&lt;YEAR!$C$2+YEAR!$C$3-2,I662+1,(YEAR!$C$2+YEAR!$C$3-1)&amp;"       :="))</f>
        <v>0.11767</v>
      </c>
      <c r="K662">
        <f>IF(J662&lt;1.1,J662,IF(J662&lt;YEAR!$C$2+YEAR!$C$3-2,J662+1,(YEAR!$C$2+YEAR!$C$3-1)&amp;"       :="))</f>
        <v>0.11767</v>
      </c>
      <c r="L662">
        <f>IF(K662&lt;1.1,K662,IF(K662&lt;YEAR!$C$2+YEAR!$C$3-2,K662+1,(YEAR!$C$2+YEAR!$C$3-1)&amp;"       :="))</f>
        <v>0.11767</v>
      </c>
      <c r="M662">
        <f>IF(L662&lt;1.1,L662,IF(L662&lt;YEAR!$C$2+YEAR!$C$3-2,L662+1,(YEAR!$C$2+YEAR!$C$3-1)&amp;"       :="))</f>
        <v>0.11767</v>
      </c>
      <c r="N662">
        <f>IF(M662&lt;1.1,M662,IF(M662&lt;YEAR!$C$2+YEAR!$C$3-2,M662+1,(YEAR!$C$2+YEAR!$C$3-1)&amp;"       :="))</f>
        <v>0.11767</v>
      </c>
      <c r="O662">
        <f>IF(N662&lt;1.1,N662,IF(N662&lt;YEAR!$C$2+YEAR!$C$3-2,N662+1,(YEAR!$C$2+YEAR!$C$3-1)&amp;"       :="))</f>
        <v>0.11767</v>
      </c>
      <c r="P662">
        <f>IF(O662&lt;1.1,O662,IF(O662&lt;YEAR!$C$2+YEAR!$C$3-2,O662+1,(YEAR!$C$2+YEAR!$C$3-1)&amp;"       :="))</f>
        <v>0.11767</v>
      </c>
      <c r="Q662">
        <f>IF(P662&lt;1.1,P662,IF(P662&lt;YEAR!$C$2+YEAR!$C$3-2,P662+1,(YEAR!$C$2+YEAR!$C$3-1)&amp;"       :="))</f>
        <v>0.11767</v>
      </c>
      <c r="R662">
        <f>IF(Q662&lt;1.1,Q662,IF(Q662&lt;YEAR!$C$2+YEAR!$C$3-2,Q662+1,(YEAR!$C$2+YEAR!$C$3-1)&amp;"       :="))</f>
        <v>0.11767</v>
      </c>
      <c r="S662">
        <f>IF(R662&lt;1.1,R662,IF(R662&lt;YEAR!$C$2+YEAR!$C$3-2,R662+1,(YEAR!$C$2+YEAR!$C$3-1)&amp;"       :="))</f>
        <v>0.11767</v>
      </c>
      <c r="T662">
        <f>IF(S662&lt;1.1,S662,IF(S662&lt;YEAR!$C$2+YEAR!$C$3-2,S662+1,(YEAR!$C$2+YEAR!$C$3-1)&amp;"       :="))</f>
        <v>0.11767</v>
      </c>
      <c r="U662">
        <f>IF(T662&lt;1.1,T662,IF(T662&lt;YEAR!$C$2+YEAR!$C$3-2,T662+1,(YEAR!$C$2+YEAR!$C$3-1)&amp;"       :="))</f>
        <v>0.11767</v>
      </c>
      <c r="V662">
        <f>IF(U662&lt;1.1,U662,IF(U662&lt;YEAR!$C$2+YEAR!$C$3-2,U662+1,(YEAR!$C$2+YEAR!$C$3-1)&amp;"       :="))</f>
        <v>0.11767</v>
      </c>
      <c r="W662">
        <f>IF(V662&lt;1.1,V662,IF(V662&lt;YEAR!$C$2+YEAR!$C$3-2,V662+1,(YEAR!$C$2+YEAR!$C$3-1)&amp;"       :="))</f>
        <v>0.11767</v>
      </c>
      <c r="X662">
        <f>IF(W662&lt;1.1,W662,IF(W662&lt;YEAR!$C$2+YEAR!$C$3-2,W662+1,(YEAR!$C$2+YEAR!$C$3-1)&amp;"       :="))</f>
        <v>0.11767</v>
      </c>
      <c r="Y662">
        <f>IF(X662&lt;1.1,X662,IF(X662&lt;YEAR!$C$2+YEAR!$C$3-2,X662+1,(YEAR!$C$2+YEAR!$C$3-1)&amp;"       :="))</f>
        <v>0.11767</v>
      </c>
      <c r="Z662">
        <f>IF(Y662&lt;1.1,Y662,IF(Y662&lt;YEAR!$C$2+YEAR!$C$3-2,Y662+1,(YEAR!$C$2+YEAR!$C$3-1)&amp;"       :="))</f>
        <v>0.11767</v>
      </c>
      <c r="AA662">
        <f>IF(Z662&lt;1.1,Z662,IF(Z662&lt;YEAR!$C$2+YEAR!$C$3-2,Z662+1,(YEAR!$C$2+YEAR!$C$3-1)&amp;"       :="))</f>
        <v>0.11767</v>
      </c>
      <c r="AB662">
        <f>IF(AA662&lt;1.1,AA662,IF(AA662&lt;YEAR!$C$2+YEAR!$C$3-2,AA662+1,(YEAR!$C$2+YEAR!$C$3-1)&amp;"       :="))</f>
        <v>0.11767</v>
      </c>
      <c r="AC662">
        <f>IF(AB662&lt;1.1,AB662,IF(AB662&lt;YEAR!$C$2+YEAR!$C$3-2,AB662+1,(YEAR!$C$2+YEAR!$C$3-1)&amp;"       :="))</f>
        <v>0.11767</v>
      </c>
      <c r="AD662">
        <f>IF(AC662&lt;1.1,AC662,IF(AC662&lt;YEAR!$C$2+YEAR!$C$3-2,AC662+1,(YEAR!$C$2+YEAR!$C$3-1)&amp;"       :="))</f>
        <v>0.11767</v>
      </c>
      <c r="AE662">
        <f>IF(AD662&lt;1.1,AD662,IF(AD662&lt;YEAR!$C$2+YEAR!$C$3-2,AD662+1,(YEAR!$C$2+YEAR!$C$3-1)&amp;"       :="))</f>
        <v>0.11767</v>
      </c>
      <c r="AF662">
        <f>IF(AE662&lt;1.1,AE662,IF(AE662&lt;YEAR!$C$2+YEAR!$C$3-2,AE662+1,(YEAR!$C$2+YEAR!$C$3-1)&amp;"       :="))</f>
        <v>0.11767</v>
      </c>
      <c r="AG662">
        <f>IF(AF662&lt;1.1,AF662,IF(AF662&lt;YEAR!$C$2+YEAR!$C$3-2,AF662+1,(YEAR!$C$2+YEAR!$C$3-1)&amp;"       :="))</f>
        <v>0.11767</v>
      </c>
      <c r="AH662">
        <f>IF(AG662&lt;1.1,AG662,IF(AG662&lt;YEAR!$C$2+YEAR!$C$3-2,AG662+1,(YEAR!$C$2+YEAR!$C$3-1)&amp;"       :="))</f>
        <v>0.11767</v>
      </c>
      <c r="AI662">
        <f>IF(AH662&lt;1.1,AH662,IF(AH662&lt;YEAR!$C$2+YEAR!$C$3-2,AH662+1,(YEAR!$C$2+YEAR!$C$3-1)&amp;"       :="))</f>
        <v>0.11767</v>
      </c>
      <c r="AJ662">
        <f>IF(AI662&lt;1.1,AI662,IF(AI662&lt;YEAR!$C$2+YEAR!$C$3-2,AI662+1,(YEAR!$C$2+YEAR!$C$3-1)&amp;"       :="))</f>
        <v>0.11767</v>
      </c>
    </row>
    <row r="663" spans="1:36">
      <c r="A663">
        <f t="shared" ca="1" si="44"/>
        <v>17</v>
      </c>
      <c r="B663" t="s">
        <v>51</v>
      </c>
      <c r="C663" t="str">
        <f ca="1">IF(D663="",OFFSET(AvailabilityFactor!A$1,A663,0),C662)</f>
        <v>D2SOPC1364</v>
      </c>
      <c r="D663" t="str" cm="1">
        <f t="array" aca="1" ref="D663" ca="1">IF(D662="",TS_DRC!$P$5,OFFSET(TS_DRC!P$5,RIGHT(D662,2),0,TRUE))</f>
        <v>TS03</v>
      </c>
      <c r="E663" t="str">
        <f t="shared" ca="1" si="50"/>
        <v>TS03</v>
      </c>
      <c r="F663">
        <f>'[5]PV profile 4-10'!$AI11</f>
        <v>0.40445999999999999</v>
      </c>
      <c r="G663">
        <f>IF(F663&lt;1.1,F663,IF(F663&lt;YEAR!$C$2+YEAR!$C$3-2,F663+1,(YEAR!$C$2+YEAR!$C$3-1)&amp;"       :="))</f>
        <v>0.40445999999999999</v>
      </c>
      <c r="H663">
        <f>IF(G663&lt;1.1,G663,IF(G663&lt;YEAR!$C$2+YEAR!$C$3-2,G663+1,(YEAR!$C$2+YEAR!$C$3-1)&amp;"       :="))</f>
        <v>0.40445999999999999</v>
      </c>
      <c r="I663">
        <f>IF(H663&lt;1.1,H663,IF(H663&lt;YEAR!$C$2+YEAR!$C$3-2,H663+1,(YEAR!$C$2+YEAR!$C$3-1)&amp;"       :="))</f>
        <v>0.40445999999999999</v>
      </c>
      <c r="J663">
        <f>IF(I663&lt;1.1,I663,IF(I663&lt;YEAR!$C$2+YEAR!$C$3-2,I663+1,(YEAR!$C$2+YEAR!$C$3-1)&amp;"       :="))</f>
        <v>0.40445999999999999</v>
      </c>
      <c r="K663">
        <f>IF(J663&lt;1.1,J663,IF(J663&lt;YEAR!$C$2+YEAR!$C$3-2,J663+1,(YEAR!$C$2+YEAR!$C$3-1)&amp;"       :="))</f>
        <v>0.40445999999999999</v>
      </c>
      <c r="L663">
        <f>IF(K663&lt;1.1,K663,IF(K663&lt;YEAR!$C$2+YEAR!$C$3-2,K663+1,(YEAR!$C$2+YEAR!$C$3-1)&amp;"       :="))</f>
        <v>0.40445999999999999</v>
      </c>
      <c r="M663">
        <f>IF(L663&lt;1.1,L663,IF(L663&lt;YEAR!$C$2+YEAR!$C$3-2,L663+1,(YEAR!$C$2+YEAR!$C$3-1)&amp;"       :="))</f>
        <v>0.40445999999999999</v>
      </c>
      <c r="N663">
        <f>IF(M663&lt;1.1,M663,IF(M663&lt;YEAR!$C$2+YEAR!$C$3-2,M663+1,(YEAR!$C$2+YEAR!$C$3-1)&amp;"       :="))</f>
        <v>0.40445999999999999</v>
      </c>
      <c r="O663">
        <f>IF(N663&lt;1.1,N663,IF(N663&lt;YEAR!$C$2+YEAR!$C$3-2,N663+1,(YEAR!$C$2+YEAR!$C$3-1)&amp;"       :="))</f>
        <v>0.40445999999999999</v>
      </c>
      <c r="P663">
        <f>IF(O663&lt;1.1,O663,IF(O663&lt;YEAR!$C$2+YEAR!$C$3-2,O663+1,(YEAR!$C$2+YEAR!$C$3-1)&amp;"       :="))</f>
        <v>0.40445999999999999</v>
      </c>
      <c r="Q663">
        <f>IF(P663&lt;1.1,P663,IF(P663&lt;YEAR!$C$2+YEAR!$C$3-2,P663+1,(YEAR!$C$2+YEAR!$C$3-1)&amp;"       :="))</f>
        <v>0.40445999999999999</v>
      </c>
      <c r="R663">
        <f>IF(Q663&lt;1.1,Q663,IF(Q663&lt;YEAR!$C$2+YEAR!$C$3-2,Q663+1,(YEAR!$C$2+YEAR!$C$3-1)&amp;"       :="))</f>
        <v>0.40445999999999999</v>
      </c>
      <c r="S663">
        <f>IF(R663&lt;1.1,R663,IF(R663&lt;YEAR!$C$2+YEAR!$C$3-2,R663+1,(YEAR!$C$2+YEAR!$C$3-1)&amp;"       :="))</f>
        <v>0.40445999999999999</v>
      </c>
      <c r="T663">
        <f>IF(S663&lt;1.1,S663,IF(S663&lt;YEAR!$C$2+YEAR!$C$3-2,S663+1,(YEAR!$C$2+YEAR!$C$3-1)&amp;"       :="))</f>
        <v>0.40445999999999999</v>
      </c>
      <c r="U663">
        <f>IF(T663&lt;1.1,T663,IF(T663&lt;YEAR!$C$2+YEAR!$C$3-2,T663+1,(YEAR!$C$2+YEAR!$C$3-1)&amp;"       :="))</f>
        <v>0.40445999999999999</v>
      </c>
      <c r="V663">
        <f>IF(U663&lt;1.1,U663,IF(U663&lt;YEAR!$C$2+YEAR!$C$3-2,U663+1,(YEAR!$C$2+YEAR!$C$3-1)&amp;"       :="))</f>
        <v>0.40445999999999999</v>
      </c>
      <c r="W663">
        <f>IF(V663&lt;1.1,V663,IF(V663&lt;YEAR!$C$2+YEAR!$C$3-2,V663+1,(YEAR!$C$2+YEAR!$C$3-1)&amp;"       :="))</f>
        <v>0.40445999999999999</v>
      </c>
      <c r="X663">
        <f>IF(W663&lt;1.1,W663,IF(W663&lt;YEAR!$C$2+YEAR!$C$3-2,W663+1,(YEAR!$C$2+YEAR!$C$3-1)&amp;"       :="))</f>
        <v>0.40445999999999999</v>
      </c>
      <c r="Y663">
        <f>IF(X663&lt;1.1,X663,IF(X663&lt;YEAR!$C$2+YEAR!$C$3-2,X663+1,(YEAR!$C$2+YEAR!$C$3-1)&amp;"       :="))</f>
        <v>0.40445999999999999</v>
      </c>
      <c r="Z663">
        <f>IF(Y663&lt;1.1,Y663,IF(Y663&lt;YEAR!$C$2+YEAR!$C$3-2,Y663+1,(YEAR!$C$2+YEAR!$C$3-1)&amp;"       :="))</f>
        <v>0.40445999999999999</v>
      </c>
      <c r="AA663">
        <f>IF(Z663&lt;1.1,Z663,IF(Z663&lt;YEAR!$C$2+YEAR!$C$3-2,Z663+1,(YEAR!$C$2+YEAR!$C$3-1)&amp;"       :="))</f>
        <v>0.40445999999999999</v>
      </c>
      <c r="AB663">
        <f>IF(AA663&lt;1.1,AA663,IF(AA663&lt;YEAR!$C$2+YEAR!$C$3-2,AA663+1,(YEAR!$C$2+YEAR!$C$3-1)&amp;"       :="))</f>
        <v>0.40445999999999999</v>
      </c>
      <c r="AC663">
        <f>IF(AB663&lt;1.1,AB663,IF(AB663&lt;YEAR!$C$2+YEAR!$C$3-2,AB663+1,(YEAR!$C$2+YEAR!$C$3-1)&amp;"       :="))</f>
        <v>0.40445999999999999</v>
      </c>
      <c r="AD663">
        <f>IF(AC663&lt;1.1,AC663,IF(AC663&lt;YEAR!$C$2+YEAR!$C$3-2,AC663+1,(YEAR!$C$2+YEAR!$C$3-1)&amp;"       :="))</f>
        <v>0.40445999999999999</v>
      </c>
      <c r="AE663">
        <f>IF(AD663&lt;1.1,AD663,IF(AD663&lt;YEAR!$C$2+YEAR!$C$3-2,AD663+1,(YEAR!$C$2+YEAR!$C$3-1)&amp;"       :="))</f>
        <v>0.40445999999999999</v>
      </c>
      <c r="AF663">
        <f>IF(AE663&lt;1.1,AE663,IF(AE663&lt;YEAR!$C$2+YEAR!$C$3-2,AE663+1,(YEAR!$C$2+YEAR!$C$3-1)&amp;"       :="))</f>
        <v>0.40445999999999999</v>
      </c>
      <c r="AG663">
        <f>IF(AF663&lt;1.1,AF663,IF(AF663&lt;YEAR!$C$2+YEAR!$C$3-2,AF663+1,(YEAR!$C$2+YEAR!$C$3-1)&amp;"       :="))</f>
        <v>0.40445999999999999</v>
      </c>
      <c r="AH663">
        <f>IF(AG663&lt;1.1,AG663,IF(AG663&lt;YEAR!$C$2+YEAR!$C$3-2,AG663+1,(YEAR!$C$2+YEAR!$C$3-1)&amp;"       :="))</f>
        <v>0.40445999999999999</v>
      </c>
      <c r="AI663">
        <f>IF(AH663&lt;1.1,AH663,IF(AH663&lt;YEAR!$C$2+YEAR!$C$3-2,AH663+1,(YEAR!$C$2+YEAR!$C$3-1)&amp;"       :="))</f>
        <v>0.40445999999999999</v>
      </c>
      <c r="AJ663">
        <f>IF(AI663&lt;1.1,AI663,IF(AI663&lt;YEAR!$C$2+YEAR!$C$3-2,AI663+1,(YEAR!$C$2+YEAR!$C$3-1)&amp;"       :="))</f>
        <v>0.40445999999999999</v>
      </c>
    </row>
    <row r="664" spans="1:36">
      <c r="A664">
        <f t="shared" ca="1" si="44"/>
        <v>17</v>
      </c>
      <c r="B664" t="s">
        <v>51</v>
      </c>
      <c r="C664" t="str">
        <f ca="1">IF(D664="",OFFSET(AvailabilityFactor!A$1,A664,0),C663)</f>
        <v>D2SOPC1364</v>
      </c>
      <c r="D664" t="str" cm="1">
        <f t="array" aca="1" ref="D664" ca="1">IF(D663="",TS_DRC!$P$5,OFFSET(TS_DRC!P$5,RIGHT(D663,2),0,TRUE))</f>
        <v>TS04</v>
      </c>
      <c r="E664" t="str">
        <f t="shared" ca="1" si="50"/>
        <v>TS04</v>
      </c>
      <c r="F664">
        <f>'[5]PV profile 4-10'!$AI12</f>
        <v>0.59914000000000001</v>
      </c>
      <c r="G664">
        <f>IF(F664&lt;1.1,F664,IF(F664&lt;YEAR!$C$2+YEAR!$C$3-2,F664+1,(YEAR!$C$2+YEAR!$C$3-1)&amp;"       :="))</f>
        <v>0.59914000000000001</v>
      </c>
      <c r="H664">
        <f>IF(G664&lt;1.1,G664,IF(G664&lt;YEAR!$C$2+YEAR!$C$3-2,G664+1,(YEAR!$C$2+YEAR!$C$3-1)&amp;"       :="))</f>
        <v>0.59914000000000001</v>
      </c>
      <c r="I664">
        <f>IF(H664&lt;1.1,H664,IF(H664&lt;YEAR!$C$2+YEAR!$C$3-2,H664+1,(YEAR!$C$2+YEAR!$C$3-1)&amp;"       :="))</f>
        <v>0.59914000000000001</v>
      </c>
      <c r="J664">
        <f>IF(I664&lt;1.1,I664,IF(I664&lt;YEAR!$C$2+YEAR!$C$3-2,I664+1,(YEAR!$C$2+YEAR!$C$3-1)&amp;"       :="))</f>
        <v>0.59914000000000001</v>
      </c>
      <c r="K664">
        <f>IF(J664&lt;1.1,J664,IF(J664&lt;YEAR!$C$2+YEAR!$C$3-2,J664+1,(YEAR!$C$2+YEAR!$C$3-1)&amp;"       :="))</f>
        <v>0.59914000000000001</v>
      </c>
      <c r="L664">
        <f>IF(K664&lt;1.1,K664,IF(K664&lt;YEAR!$C$2+YEAR!$C$3-2,K664+1,(YEAR!$C$2+YEAR!$C$3-1)&amp;"       :="))</f>
        <v>0.59914000000000001</v>
      </c>
      <c r="M664">
        <f>IF(L664&lt;1.1,L664,IF(L664&lt;YEAR!$C$2+YEAR!$C$3-2,L664+1,(YEAR!$C$2+YEAR!$C$3-1)&amp;"       :="))</f>
        <v>0.59914000000000001</v>
      </c>
      <c r="N664">
        <f>IF(M664&lt;1.1,M664,IF(M664&lt;YEAR!$C$2+YEAR!$C$3-2,M664+1,(YEAR!$C$2+YEAR!$C$3-1)&amp;"       :="))</f>
        <v>0.59914000000000001</v>
      </c>
      <c r="O664">
        <f>IF(N664&lt;1.1,N664,IF(N664&lt;YEAR!$C$2+YEAR!$C$3-2,N664+1,(YEAR!$C$2+YEAR!$C$3-1)&amp;"       :="))</f>
        <v>0.59914000000000001</v>
      </c>
      <c r="P664">
        <f>IF(O664&lt;1.1,O664,IF(O664&lt;YEAR!$C$2+YEAR!$C$3-2,O664+1,(YEAR!$C$2+YEAR!$C$3-1)&amp;"       :="))</f>
        <v>0.59914000000000001</v>
      </c>
      <c r="Q664">
        <f>IF(P664&lt;1.1,P664,IF(P664&lt;YEAR!$C$2+YEAR!$C$3-2,P664+1,(YEAR!$C$2+YEAR!$C$3-1)&amp;"       :="))</f>
        <v>0.59914000000000001</v>
      </c>
      <c r="R664">
        <f>IF(Q664&lt;1.1,Q664,IF(Q664&lt;YEAR!$C$2+YEAR!$C$3-2,Q664+1,(YEAR!$C$2+YEAR!$C$3-1)&amp;"       :="))</f>
        <v>0.59914000000000001</v>
      </c>
      <c r="S664">
        <f>IF(R664&lt;1.1,R664,IF(R664&lt;YEAR!$C$2+YEAR!$C$3-2,R664+1,(YEAR!$C$2+YEAR!$C$3-1)&amp;"       :="))</f>
        <v>0.59914000000000001</v>
      </c>
      <c r="T664">
        <f>IF(S664&lt;1.1,S664,IF(S664&lt;YEAR!$C$2+YEAR!$C$3-2,S664+1,(YEAR!$C$2+YEAR!$C$3-1)&amp;"       :="))</f>
        <v>0.59914000000000001</v>
      </c>
      <c r="U664">
        <f>IF(T664&lt;1.1,T664,IF(T664&lt;YEAR!$C$2+YEAR!$C$3-2,T664+1,(YEAR!$C$2+YEAR!$C$3-1)&amp;"       :="))</f>
        <v>0.59914000000000001</v>
      </c>
      <c r="V664">
        <f>IF(U664&lt;1.1,U664,IF(U664&lt;YEAR!$C$2+YEAR!$C$3-2,U664+1,(YEAR!$C$2+YEAR!$C$3-1)&amp;"       :="))</f>
        <v>0.59914000000000001</v>
      </c>
      <c r="W664">
        <f>IF(V664&lt;1.1,V664,IF(V664&lt;YEAR!$C$2+YEAR!$C$3-2,V664+1,(YEAR!$C$2+YEAR!$C$3-1)&amp;"       :="))</f>
        <v>0.59914000000000001</v>
      </c>
      <c r="X664">
        <f>IF(W664&lt;1.1,W664,IF(W664&lt;YEAR!$C$2+YEAR!$C$3-2,W664+1,(YEAR!$C$2+YEAR!$C$3-1)&amp;"       :="))</f>
        <v>0.59914000000000001</v>
      </c>
      <c r="Y664">
        <f>IF(X664&lt;1.1,X664,IF(X664&lt;YEAR!$C$2+YEAR!$C$3-2,X664+1,(YEAR!$C$2+YEAR!$C$3-1)&amp;"       :="))</f>
        <v>0.59914000000000001</v>
      </c>
      <c r="Z664">
        <f>IF(Y664&lt;1.1,Y664,IF(Y664&lt;YEAR!$C$2+YEAR!$C$3-2,Y664+1,(YEAR!$C$2+YEAR!$C$3-1)&amp;"       :="))</f>
        <v>0.59914000000000001</v>
      </c>
      <c r="AA664">
        <f>IF(Z664&lt;1.1,Z664,IF(Z664&lt;YEAR!$C$2+YEAR!$C$3-2,Z664+1,(YEAR!$C$2+YEAR!$C$3-1)&amp;"       :="))</f>
        <v>0.59914000000000001</v>
      </c>
      <c r="AB664">
        <f>IF(AA664&lt;1.1,AA664,IF(AA664&lt;YEAR!$C$2+YEAR!$C$3-2,AA664+1,(YEAR!$C$2+YEAR!$C$3-1)&amp;"       :="))</f>
        <v>0.59914000000000001</v>
      </c>
      <c r="AC664">
        <f>IF(AB664&lt;1.1,AB664,IF(AB664&lt;YEAR!$C$2+YEAR!$C$3-2,AB664+1,(YEAR!$C$2+YEAR!$C$3-1)&amp;"       :="))</f>
        <v>0.59914000000000001</v>
      </c>
      <c r="AD664">
        <f>IF(AC664&lt;1.1,AC664,IF(AC664&lt;YEAR!$C$2+YEAR!$C$3-2,AC664+1,(YEAR!$C$2+YEAR!$C$3-1)&amp;"       :="))</f>
        <v>0.59914000000000001</v>
      </c>
      <c r="AE664">
        <f>IF(AD664&lt;1.1,AD664,IF(AD664&lt;YEAR!$C$2+YEAR!$C$3-2,AD664+1,(YEAR!$C$2+YEAR!$C$3-1)&amp;"       :="))</f>
        <v>0.59914000000000001</v>
      </c>
      <c r="AF664">
        <f>IF(AE664&lt;1.1,AE664,IF(AE664&lt;YEAR!$C$2+YEAR!$C$3-2,AE664+1,(YEAR!$C$2+YEAR!$C$3-1)&amp;"       :="))</f>
        <v>0.59914000000000001</v>
      </c>
      <c r="AG664">
        <f>IF(AF664&lt;1.1,AF664,IF(AF664&lt;YEAR!$C$2+YEAR!$C$3-2,AF664+1,(YEAR!$C$2+YEAR!$C$3-1)&amp;"       :="))</f>
        <v>0.59914000000000001</v>
      </c>
      <c r="AH664">
        <f>IF(AG664&lt;1.1,AG664,IF(AG664&lt;YEAR!$C$2+YEAR!$C$3-2,AG664+1,(YEAR!$C$2+YEAR!$C$3-1)&amp;"       :="))</f>
        <v>0.59914000000000001</v>
      </c>
      <c r="AI664">
        <f>IF(AH664&lt;1.1,AH664,IF(AH664&lt;YEAR!$C$2+YEAR!$C$3-2,AH664+1,(YEAR!$C$2+YEAR!$C$3-1)&amp;"       :="))</f>
        <v>0.59914000000000001</v>
      </c>
      <c r="AJ664">
        <f>IF(AI664&lt;1.1,AI664,IF(AI664&lt;YEAR!$C$2+YEAR!$C$3-2,AI664+1,(YEAR!$C$2+YEAR!$C$3-1)&amp;"       :="))</f>
        <v>0.59914000000000001</v>
      </c>
    </row>
    <row r="665" spans="1:36">
      <c r="A665">
        <f t="shared" ca="1" si="44"/>
        <v>17</v>
      </c>
      <c r="B665" t="s">
        <v>51</v>
      </c>
      <c r="C665" t="str">
        <f ca="1">IF(D665="",OFFSET(AvailabilityFactor!A$1,A665,0),C664)</f>
        <v>D2SOPC1364</v>
      </c>
      <c r="D665" t="str" cm="1">
        <f t="array" aca="1" ref="D665" ca="1">IF(D664="",TS_DRC!$P$5,OFFSET(TS_DRC!P$5,RIGHT(D664,2),0,TRUE))</f>
        <v>TS05</v>
      </c>
      <c r="E665" t="str">
        <f t="shared" ca="1" si="50"/>
        <v>TS05</v>
      </c>
      <c r="F665">
        <f>'[5]PV profile 4-10'!$AI13</f>
        <v>0.61531999999999998</v>
      </c>
      <c r="G665">
        <f>IF(F665&lt;1.1,F665,IF(F665&lt;YEAR!$C$2+YEAR!$C$3-2,F665+1,(YEAR!$C$2+YEAR!$C$3-1)&amp;"       :="))</f>
        <v>0.61531999999999998</v>
      </c>
      <c r="H665">
        <f>IF(G665&lt;1.1,G665,IF(G665&lt;YEAR!$C$2+YEAR!$C$3-2,G665+1,(YEAR!$C$2+YEAR!$C$3-1)&amp;"       :="))</f>
        <v>0.61531999999999998</v>
      </c>
      <c r="I665">
        <f>IF(H665&lt;1.1,H665,IF(H665&lt;YEAR!$C$2+YEAR!$C$3-2,H665+1,(YEAR!$C$2+YEAR!$C$3-1)&amp;"       :="))</f>
        <v>0.61531999999999998</v>
      </c>
      <c r="J665">
        <f>IF(I665&lt;1.1,I665,IF(I665&lt;YEAR!$C$2+YEAR!$C$3-2,I665+1,(YEAR!$C$2+YEAR!$C$3-1)&amp;"       :="))</f>
        <v>0.61531999999999998</v>
      </c>
      <c r="K665">
        <f>IF(J665&lt;1.1,J665,IF(J665&lt;YEAR!$C$2+YEAR!$C$3-2,J665+1,(YEAR!$C$2+YEAR!$C$3-1)&amp;"       :="))</f>
        <v>0.61531999999999998</v>
      </c>
      <c r="L665">
        <f>IF(K665&lt;1.1,K665,IF(K665&lt;YEAR!$C$2+YEAR!$C$3-2,K665+1,(YEAR!$C$2+YEAR!$C$3-1)&amp;"       :="))</f>
        <v>0.61531999999999998</v>
      </c>
      <c r="M665">
        <f>IF(L665&lt;1.1,L665,IF(L665&lt;YEAR!$C$2+YEAR!$C$3-2,L665+1,(YEAR!$C$2+YEAR!$C$3-1)&amp;"       :="))</f>
        <v>0.61531999999999998</v>
      </c>
      <c r="N665">
        <f>IF(M665&lt;1.1,M665,IF(M665&lt;YEAR!$C$2+YEAR!$C$3-2,M665+1,(YEAR!$C$2+YEAR!$C$3-1)&amp;"       :="))</f>
        <v>0.61531999999999998</v>
      </c>
      <c r="O665">
        <f>IF(N665&lt;1.1,N665,IF(N665&lt;YEAR!$C$2+YEAR!$C$3-2,N665+1,(YEAR!$C$2+YEAR!$C$3-1)&amp;"       :="))</f>
        <v>0.61531999999999998</v>
      </c>
      <c r="P665">
        <f>IF(O665&lt;1.1,O665,IF(O665&lt;YEAR!$C$2+YEAR!$C$3-2,O665+1,(YEAR!$C$2+YEAR!$C$3-1)&amp;"       :="))</f>
        <v>0.61531999999999998</v>
      </c>
      <c r="Q665">
        <f>IF(P665&lt;1.1,P665,IF(P665&lt;YEAR!$C$2+YEAR!$C$3-2,P665+1,(YEAR!$C$2+YEAR!$C$3-1)&amp;"       :="))</f>
        <v>0.61531999999999998</v>
      </c>
      <c r="R665">
        <f>IF(Q665&lt;1.1,Q665,IF(Q665&lt;YEAR!$C$2+YEAR!$C$3-2,Q665+1,(YEAR!$C$2+YEAR!$C$3-1)&amp;"       :="))</f>
        <v>0.61531999999999998</v>
      </c>
      <c r="S665">
        <f>IF(R665&lt;1.1,R665,IF(R665&lt;YEAR!$C$2+YEAR!$C$3-2,R665+1,(YEAR!$C$2+YEAR!$C$3-1)&amp;"       :="))</f>
        <v>0.61531999999999998</v>
      </c>
      <c r="T665">
        <f>IF(S665&lt;1.1,S665,IF(S665&lt;YEAR!$C$2+YEAR!$C$3-2,S665+1,(YEAR!$C$2+YEAR!$C$3-1)&amp;"       :="))</f>
        <v>0.61531999999999998</v>
      </c>
      <c r="U665">
        <f>IF(T665&lt;1.1,T665,IF(T665&lt;YEAR!$C$2+YEAR!$C$3-2,T665+1,(YEAR!$C$2+YEAR!$C$3-1)&amp;"       :="))</f>
        <v>0.61531999999999998</v>
      </c>
      <c r="V665">
        <f>IF(U665&lt;1.1,U665,IF(U665&lt;YEAR!$C$2+YEAR!$C$3-2,U665+1,(YEAR!$C$2+YEAR!$C$3-1)&amp;"       :="))</f>
        <v>0.61531999999999998</v>
      </c>
      <c r="W665">
        <f>IF(V665&lt;1.1,V665,IF(V665&lt;YEAR!$C$2+YEAR!$C$3-2,V665+1,(YEAR!$C$2+YEAR!$C$3-1)&amp;"       :="))</f>
        <v>0.61531999999999998</v>
      </c>
      <c r="X665">
        <f>IF(W665&lt;1.1,W665,IF(W665&lt;YEAR!$C$2+YEAR!$C$3-2,W665+1,(YEAR!$C$2+YEAR!$C$3-1)&amp;"       :="))</f>
        <v>0.61531999999999998</v>
      </c>
      <c r="Y665">
        <f>IF(X665&lt;1.1,X665,IF(X665&lt;YEAR!$C$2+YEAR!$C$3-2,X665+1,(YEAR!$C$2+YEAR!$C$3-1)&amp;"       :="))</f>
        <v>0.61531999999999998</v>
      </c>
      <c r="Z665">
        <f>IF(Y665&lt;1.1,Y665,IF(Y665&lt;YEAR!$C$2+YEAR!$C$3-2,Y665+1,(YEAR!$C$2+YEAR!$C$3-1)&amp;"       :="))</f>
        <v>0.61531999999999998</v>
      </c>
      <c r="AA665">
        <f>IF(Z665&lt;1.1,Z665,IF(Z665&lt;YEAR!$C$2+YEAR!$C$3-2,Z665+1,(YEAR!$C$2+YEAR!$C$3-1)&amp;"       :="))</f>
        <v>0.61531999999999998</v>
      </c>
      <c r="AB665">
        <f>IF(AA665&lt;1.1,AA665,IF(AA665&lt;YEAR!$C$2+YEAR!$C$3-2,AA665+1,(YEAR!$C$2+YEAR!$C$3-1)&amp;"       :="))</f>
        <v>0.61531999999999998</v>
      </c>
      <c r="AC665">
        <f>IF(AB665&lt;1.1,AB665,IF(AB665&lt;YEAR!$C$2+YEAR!$C$3-2,AB665+1,(YEAR!$C$2+YEAR!$C$3-1)&amp;"       :="))</f>
        <v>0.61531999999999998</v>
      </c>
      <c r="AD665">
        <f>IF(AC665&lt;1.1,AC665,IF(AC665&lt;YEAR!$C$2+YEAR!$C$3-2,AC665+1,(YEAR!$C$2+YEAR!$C$3-1)&amp;"       :="))</f>
        <v>0.61531999999999998</v>
      </c>
      <c r="AE665">
        <f>IF(AD665&lt;1.1,AD665,IF(AD665&lt;YEAR!$C$2+YEAR!$C$3-2,AD665+1,(YEAR!$C$2+YEAR!$C$3-1)&amp;"       :="))</f>
        <v>0.61531999999999998</v>
      </c>
      <c r="AF665">
        <f>IF(AE665&lt;1.1,AE665,IF(AE665&lt;YEAR!$C$2+YEAR!$C$3-2,AE665+1,(YEAR!$C$2+YEAR!$C$3-1)&amp;"       :="))</f>
        <v>0.61531999999999998</v>
      </c>
      <c r="AG665">
        <f>IF(AF665&lt;1.1,AF665,IF(AF665&lt;YEAR!$C$2+YEAR!$C$3-2,AF665+1,(YEAR!$C$2+YEAR!$C$3-1)&amp;"       :="))</f>
        <v>0.61531999999999998</v>
      </c>
      <c r="AH665">
        <f>IF(AG665&lt;1.1,AG665,IF(AG665&lt;YEAR!$C$2+YEAR!$C$3-2,AG665+1,(YEAR!$C$2+YEAR!$C$3-1)&amp;"       :="))</f>
        <v>0.61531999999999998</v>
      </c>
      <c r="AI665">
        <f>IF(AH665&lt;1.1,AH665,IF(AH665&lt;YEAR!$C$2+YEAR!$C$3-2,AH665+1,(YEAR!$C$2+YEAR!$C$3-1)&amp;"       :="))</f>
        <v>0.61531999999999998</v>
      </c>
      <c r="AJ665">
        <f>IF(AI665&lt;1.1,AI665,IF(AI665&lt;YEAR!$C$2+YEAR!$C$3-2,AI665+1,(YEAR!$C$2+YEAR!$C$3-1)&amp;"       :="))</f>
        <v>0.61531999999999998</v>
      </c>
    </row>
    <row r="666" spans="1:36">
      <c r="A666">
        <f t="shared" ca="1" si="44"/>
        <v>17</v>
      </c>
      <c r="B666" t="s">
        <v>51</v>
      </c>
      <c r="C666" t="str">
        <f ca="1">IF(D666="",OFFSET(AvailabilityFactor!A$1,A666,0),C665)</f>
        <v>D2SOPC1364</v>
      </c>
      <c r="D666" t="str" cm="1">
        <f t="array" aca="1" ref="D666" ca="1">IF(D665="",TS_DRC!$P$5,OFFSET(TS_DRC!P$5,RIGHT(D665,2),0,TRUE))</f>
        <v>TS06</v>
      </c>
      <c r="E666" t="str">
        <f t="shared" ca="1" si="50"/>
        <v>TS06</v>
      </c>
      <c r="F666">
        <f>'[5]PV profile 4-10'!$AI14</f>
        <v>0.49746000000000001</v>
      </c>
      <c r="G666">
        <f>IF(F666&lt;1.1,F666,IF(F666&lt;YEAR!$C$2+YEAR!$C$3-2,F666+1,(YEAR!$C$2+YEAR!$C$3-1)&amp;"       :="))</f>
        <v>0.49746000000000001</v>
      </c>
      <c r="H666">
        <f>IF(G666&lt;1.1,G666,IF(G666&lt;YEAR!$C$2+YEAR!$C$3-2,G666+1,(YEAR!$C$2+YEAR!$C$3-1)&amp;"       :="))</f>
        <v>0.49746000000000001</v>
      </c>
      <c r="I666">
        <f>IF(H666&lt;1.1,H666,IF(H666&lt;YEAR!$C$2+YEAR!$C$3-2,H666+1,(YEAR!$C$2+YEAR!$C$3-1)&amp;"       :="))</f>
        <v>0.49746000000000001</v>
      </c>
      <c r="J666">
        <f>IF(I666&lt;1.1,I666,IF(I666&lt;YEAR!$C$2+YEAR!$C$3-2,I666+1,(YEAR!$C$2+YEAR!$C$3-1)&amp;"       :="))</f>
        <v>0.49746000000000001</v>
      </c>
      <c r="K666">
        <f>IF(J666&lt;1.1,J666,IF(J666&lt;YEAR!$C$2+YEAR!$C$3-2,J666+1,(YEAR!$C$2+YEAR!$C$3-1)&amp;"       :="))</f>
        <v>0.49746000000000001</v>
      </c>
      <c r="L666">
        <f>IF(K666&lt;1.1,K666,IF(K666&lt;YEAR!$C$2+YEAR!$C$3-2,K666+1,(YEAR!$C$2+YEAR!$C$3-1)&amp;"       :="))</f>
        <v>0.49746000000000001</v>
      </c>
      <c r="M666">
        <f>IF(L666&lt;1.1,L666,IF(L666&lt;YEAR!$C$2+YEAR!$C$3-2,L666+1,(YEAR!$C$2+YEAR!$C$3-1)&amp;"       :="))</f>
        <v>0.49746000000000001</v>
      </c>
      <c r="N666">
        <f>IF(M666&lt;1.1,M666,IF(M666&lt;YEAR!$C$2+YEAR!$C$3-2,M666+1,(YEAR!$C$2+YEAR!$C$3-1)&amp;"       :="))</f>
        <v>0.49746000000000001</v>
      </c>
      <c r="O666">
        <f>IF(N666&lt;1.1,N666,IF(N666&lt;YEAR!$C$2+YEAR!$C$3-2,N666+1,(YEAR!$C$2+YEAR!$C$3-1)&amp;"       :="))</f>
        <v>0.49746000000000001</v>
      </c>
      <c r="P666">
        <f>IF(O666&lt;1.1,O666,IF(O666&lt;YEAR!$C$2+YEAR!$C$3-2,O666+1,(YEAR!$C$2+YEAR!$C$3-1)&amp;"       :="))</f>
        <v>0.49746000000000001</v>
      </c>
      <c r="Q666">
        <f>IF(P666&lt;1.1,P666,IF(P666&lt;YEAR!$C$2+YEAR!$C$3-2,P666+1,(YEAR!$C$2+YEAR!$C$3-1)&amp;"       :="))</f>
        <v>0.49746000000000001</v>
      </c>
      <c r="R666">
        <f>IF(Q666&lt;1.1,Q666,IF(Q666&lt;YEAR!$C$2+YEAR!$C$3-2,Q666+1,(YEAR!$C$2+YEAR!$C$3-1)&amp;"       :="))</f>
        <v>0.49746000000000001</v>
      </c>
      <c r="S666">
        <f>IF(R666&lt;1.1,R666,IF(R666&lt;YEAR!$C$2+YEAR!$C$3-2,R666+1,(YEAR!$C$2+YEAR!$C$3-1)&amp;"       :="))</f>
        <v>0.49746000000000001</v>
      </c>
      <c r="T666">
        <f>IF(S666&lt;1.1,S666,IF(S666&lt;YEAR!$C$2+YEAR!$C$3-2,S666+1,(YEAR!$C$2+YEAR!$C$3-1)&amp;"       :="))</f>
        <v>0.49746000000000001</v>
      </c>
      <c r="U666">
        <f>IF(T666&lt;1.1,T666,IF(T666&lt;YEAR!$C$2+YEAR!$C$3-2,T666+1,(YEAR!$C$2+YEAR!$C$3-1)&amp;"       :="))</f>
        <v>0.49746000000000001</v>
      </c>
      <c r="V666">
        <f>IF(U666&lt;1.1,U666,IF(U666&lt;YEAR!$C$2+YEAR!$C$3-2,U666+1,(YEAR!$C$2+YEAR!$C$3-1)&amp;"       :="))</f>
        <v>0.49746000000000001</v>
      </c>
      <c r="W666">
        <f>IF(V666&lt;1.1,V666,IF(V666&lt;YEAR!$C$2+YEAR!$C$3-2,V666+1,(YEAR!$C$2+YEAR!$C$3-1)&amp;"       :="))</f>
        <v>0.49746000000000001</v>
      </c>
      <c r="X666">
        <f>IF(W666&lt;1.1,W666,IF(W666&lt;YEAR!$C$2+YEAR!$C$3-2,W666+1,(YEAR!$C$2+YEAR!$C$3-1)&amp;"       :="))</f>
        <v>0.49746000000000001</v>
      </c>
      <c r="Y666">
        <f>IF(X666&lt;1.1,X666,IF(X666&lt;YEAR!$C$2+YEAR!$C$3-2,X666+1,(YEAR!$C$2+YEAR!$C$3-1)&amp;"       :="))</f>
        <v>0.49746000000000001</v>
      </c>
      <c r="Z666">
        <f>IF(Y666&lt;1.1,Y666,IF(Y666&lt;YEAR!$C$2+YEAR!$C$3-2,Y666+1,(YEAR!$C$2+YEAR!$C$3-1)&amp;"       :="))</f>
        <v>0.49746000000000001</v>
      </c>
      <c r="AA666">
        <f>IF(Z666&lt;1.1,Z666,IF(Z666&lt;YEAR!$C$2+YEAR!$C$3-2,Z666+1,(YEAR!$C$2+YEAR!$C$3-1)&amp;"       :="))</f>
        <v>0.49746000000000001</v>
      </c>
      <c r="AB666">
        <f>IF(AA666&lt;1.1,AA666,IF(AA666&lt;YEAR!$C$2+YEAR!$C$3-2,AA666+1,(YEAR!$C$2+YEAR!$C$3-1)&amp;"       :="))</f>
        <v>0.49746000000000001</v>
      </c>
      <c r="AC666">
        <f>IF(AB666&lt;1.1,AB666,IF(AB666&lt;YEAR!$C$2+YEAR!$C$3-2,AB666+1,(YEAR!$C$2+YEAR!$C$3-1)&amp;"       :="))</f>
        <v>0.49746000000000001</v>
      </c>
      <c r="AD666">
        <f>IF(AC666&lt;1.1,AC666,IF(AC666&lt;YEAR!$C$2+YEAR!$C$3-2,AC666+1,(YEAR!$C$2+YEAR!$C$3-1)&amp;"       :="))</f>
        <v>0.49746000000000001</v>
      </c>
      <c r="AE666">
        <f>IF(AD666&lt;1.1,AD666,IF(AD666&lt;YEAR!$C$2+YEAR!$C$3-2,AD666+1,(YEAR!$C$2+YEAR!$C$3-1)&amp;"       :="))</f>
        <v>0.49746000000000001</v>
      </c>
      <c r="AF666">
        <f>IF(AE666&lt;1.1,AE666,IF(AE666&lt;YEAR!$C$2+YEAR!$C$3-2,AE666+1,(YEAR!$C$2+YEAR!$C$3-1)&amp;"       :="))</f>
        <v>0.49746000000000001</v>
      </c>
      <c r="AG666">
        <f>IF(AF666&lt;1.1,AF666,IF(AF666&lt;YEAR!$C$2+YEAR!$C$3-2,AF666+1,(YEAR!$C$2+YEAR!$C$3-1)&amp;"       :="))</f>
        <v>0.49746000000000001</v>
      </c>
      <c r="AH666">
        <f>IF(AG666&lt;1.1,AG666,IF(AG666&lt;YEAR!$C$2+YEAR!$C$3-2,AG666+1,(YEAR!$C$2+YEAR!$C$3-1)&amp;"       :="))</f>
        <v>0.49746000000000001</v>
      </c>
      <c r="AI666">
        <f>IF(AH666&lt;1.1,AH666,IF(AH666&lt;YEAR!$C$2+YEAR!$C$3-2,AH666+1,(YEAR!$C$2+YEAR!$C$3-1)&amp;"       :="))</f>
        <v>0.49746000000000001</v>
      </c>
      <c r="AJ666">
        <f>IF(AI666&lt;1.1,AI666,IF(AI666&lt;YEAR!$C$2+YEAR!$C$3-2,AI666+1,(YEAR!$C$2+YEAR!$C$3-1)&amp;"       :="))</f>
        <v>0.49746000000000001</v>
      </c>
    </row>
    <row r="667" spans="1:36">
      <c r="A667">
        <f t="shared" ref="A667:A790" ca="1" si="51">IF(D667="",A666+1,A666)</f>
        <v>17</v>
      </c>
      <c r="B667" t="s">
        <v>51</v>
      </c>
      <c r="C667" t="str">
        <f ca="1">IF(D667="",OFFSET(AvailabilityFactor!A$1,A667,0),C666)</f>
        <v>D2SOPC1364</v>
      </c>
      <c r="D667" t="str" cm="1">
        <f t="array" aca="1" ref="D667" ca="1">IF(D666="",TS_DRC!$P$5,OFFSET(TS_DRC!P$5,RIGHT(D666,2),0,TRUE))</f>
        <v>TS07</v>
      </c>
      <c r="E667" t="str">
        <f t="shared" ca="1" si="50"/>
        <v>TS07</v>
      </c>
      <c r="F667">
        <f>'[5]PV profile 4-10'!$AI15</f>
        <v>0.21038000000000001</v>
      </c>
      <c r="G667">
        <f>IF(F667&lt;1.1,F667,IF(F667&lt;YEAR!$C$2+YEAR!$C$3-2,F667+1,(YEAR!$C$2+YEAR!$C$3-1)&amp;"       :="))</f>
        <v>0.21038000000000001</v>
      </c>
      <c r="H667">
        <f>IF(G667&lt;1.1,G667,IF(G667&lt;YEAR!$C$2+YEAR!$C$3-2,G667+1,(YEAR!$C$2+YEAR!$C$3-1)&amp;"       :="))</f>
        <v>0.21038000000000001</v>
      </c>
      <c r="I667">
        <f>IF(H667&lt;1.1,H667,IF(H667&lt;YEAR!$C$2+YEAR!$C$3-2,H667+1,(YEAR!$C$2+YEAR!$C$3-1)&amp;"       :="))</f>
        <v>0.21038000000000001</v>
      </c>
      <c r="J667">
        <f>IF(I667&lt;1.1,I667,IF(I667&lt;YEAR!$C$2+YEAR!$C$3-2,I667+1,(YEAR!$C$2+YEAR!$C$3-1)&amp;"       :="))</f>
        <v>0.21038000000000001</v>
      </c>
      <c r="K667">
        <f>IF(J667&lt;1.1,J667,IF(J667&lt;YEAR!$C$2+YEAR!$C$3-2,J667+1,(YEAR!$C$2+YEAR!$C$3-1)&amp;"       :="))</f>
        <v>0.21038000000000001</v>
      </c>
      <c r="L667">
        <f>IF(K667&lt;1.1,K667,IF(K667&lt;YEAR!$C$2+YEAR!$C$3-2,K667+1,(YEAR!$C$2+YEAR!$C$3-1)&amp;"       :="))</f>
        <v>0.21038000000000001</v>
      </c>
      <c r="M667">
        <f>IF(L667&lt;1.1,L667,IF(L667&lt;YEAR!$C$2+YEAR!$C$3-2,L667+1,(YEAR!$C$2+YEAR!$C$3-1)&amp;"       :="))</f>
        <v>0.21038000000000001</v>
      </c>
      <c r="N667">
        <f>IF(M667&lt;1.1,M667,IF(M667&lt;YEAR!$C$2+YEAR!$C$3-2,M667+1,(YEAR!$C$2+YEAR!$C$3-1)&amp;"       :="))</f>
        <v>0.21038000000000001</v>
      </c>
      <c r="O667">
        <f>IF(N667&lt;1.1,N667,IF(N667&lt;YEAR!$C$2+YEAR!$C$3-2,N667+1,(YEAR!$C$2+YEAR!$C$3-1)&amp;"       :="))</f>
        <v>0.21038000000000001</v>
      </c>
      <c r="P667">
        <f>IF(O667&lt;1.1,O667,IF(O667&lt;YEAR!$C$2+YEAR!$C$3-2,O667+1,(YEAR!$C$2+YEAR!$C$3-1)&amp;"       :="))</f>
        <v>0.21038000000000001</v>
      </c>
      <c r="Q667">
        <f>IF(P667&lt;1.1,P667,IF(P667&lt;YEAR!$C$2+YEAR!$C$3-2,P667+1,(YEAR!$C$2+YEAR!$C$3-1)&amp;"       :="))</f>
        <v>0.21038000000000001</v>
      </c>
      <c r="R667">
        <f>IF(Q667&lt;1.1,Q667,IF(Q667&lt;YEAR!$C$2+YEAR!$C$3-2,Q667+1,(YEAR!$C$2+YEAR!$C$3-1)&amp;"       :="))</f>
        <v>0.21038000000000001</v>
      </c>
      <c r="S667">
        <f>IF(R667&lt;1.1,R667,IF(R667&lt;YEAR!$C$2+YEAR!$C$3-2,R667+1,(YEAR!$C$2+YEAR!$C$3-1)&amp;"       :="))</f>
        <v>0.21038000000000001</v>
      </c>
      <c r="T667">
        <f>IF(S667&lt;1.1,S667,IF(S667&lt;YEAR!$C$2+YEAR!$C$3-2,S667+1,(YEAR!$C$2+YEAR!$C$3-1)&amp;"       :="))</f>
        <v>0.21038000000000001</v>
      </c>
      <c r="U667">
        <f>IF(T667&lt;1.1,T667,IF(T667&lt;YEAR!$C$2+YEAR!$C$3-2,T667+1,(YEAR!$C$2+YEAR!$C$3-1)&amp;"       :="))</f>
        <v>0.21038000000000001</v>
      </c>
      <c r="V667">
        <f>IF(U667&lt;1.1,U667,IF(U667&lt;YEAR!$C$2+YEAR!$C$3-2,U667+1,(YEAR!$C$2+YEAR!$C$3-1)&amp;"       :="))</f>
        <v>0.21038000000000001</v>
      </c>
      <c r="W667">
        <f>IF(V667&lt;1.1,V667,IF(V667&lt;YEAR!$C$2+YEAR!$C$3-2,V667+1,(YEAR!$C$2+YEAR!$C$3-1)&amp;"       :="))</f>
        <v>0.21038000000000001</v>
      </c>
      <c r="X667">
        <f>IF(W667&lt;1.1,W667,IF(W667&lt;YEAR!$C$2+YEAR!$C$3-2,W667+1,(YEAR!$C$2+YEAR!$C$3-1)&amp;"       :="))</f>
        <v>0.21038000000000001</v>
      </c>
      <c r="Y667">
        <f>IF(X667&lt;1.1,X667,IF(X667&lt;YEAR!$C$2+YEAR!$C$3-2,X667+1,(YEAR!$C$2+YEAR!$C$3-1)&amp;"       :="))</f>
        <v>0.21038000000000001</v>
      </c>
      <c r="Z667">
        <f>IF(Y667&lt;1.1,Y667,IF(Y667&lt;YEAR!$C$2+YEAR!$C$3-2,Y667+1,(YEAR!$C$2+YEAR!$C$3-1)&amp;"       :="))</f>
        <v>0.21038000000000001</v>
      </c>
      <c r="AA667">
        <f>IF(Z667&lt;1.1,Z667,IF(Z667&lt;YEAR!$C$2+YEAR!$C$3-2,Z667+1,(YEAR!$C$2+YEAR!$C$3-1)&amp;"       :="))</f>
        <v>0.21038000000000001</v>
      </c>
      <c r="AB667">
        <f>IF(AA667&lt;1.1,AA667,IF(AA667&lt;YEAR!$C$2+YEAR!$C$3-2,AA667+1,(YEAR!$C$2+YEAR!$C$3-1)&amp;"       :="))</f>
        <v>0.21038000000000001</v>
      </c>
      <c r="AC667">
        <f>IF(AB667&lt;1.1,AB667,IF(AB667&lt;YEAR!$C$2+YEAR!$C$3-2,AB667+1,(YEAR!$C$2+YEAR!$C$3-1)&amp;"       :="))</f>
        <v>0.21038000000000001</v>
      </c>
      <c r="AD667">
        <f>IF(AC667&lt;1.1,AC667,IF(AC667&lt;YEAR!$C$2+YEAR!$C$3-2,AC667+1,(YEAR!$C$2+YEAR!$C$3-1)&amp;"       :="))</f>
        <v>0.21038000000000001</v>
      </c>
      <c r="AE667">
        <f>IF(AD667&lt;1.1,AD667,IF(AD667&lt;YEAR!$C$2+YEAR!$C$3-2,AD667+1,(YEAR!$C$2+YEAR!$C$3-1)&amp;"       :="))</f>
        <v>0.21038000000000001</v>
      </c>
      <c r="AF667">
        <f>IF(AE667&lt;1.1,AE667,IF(AE667&lt;YEAR!$C$2+YEAR!$C$3-2,AE667+1,(YEAR!$C$2+YEAR!$C$3-1)&amp;"       :="))</f>
        <v>0.21038000000000001</v>
      </c>
      <c r="AG667">
        <f>IF(AF667&lt;1.1,AF667,IF(AF667&lt;YEAR!$C$2+YEAR!$C$3-2,AF667+1,(YEAR!$C$2+YEAR!$C$3-1)&amp;"       :="))</f>
        <v>0.21038000000000001</v>
      </c>
      <c r="AH667">
        <f>IF(AG667&lt;1.1,AG667,IF(AG667&lt;YEAR!$C$2+YEAR!$C$3-2,AG667+1,(YEAR!$C$2+YEAR!$C$3-1)&amp;"       :="))</f>
        <v>0.21038000000000001</v>
      </c>
      <c r="AI667">
        <f>IF(AH667&lt;1.1,AH667,IF(AH667&lt;YEAR!$C$2+YEAR!$C$3-2,AH667+1,(YEAR!$C$2+YEAR!$C$3-1)&amp;"       :="))</f>
        <v>0.21038000000000001</v>
      </c>
      <c r="AJ667">
        <f>IF(AI667&lt;1.1,AI667,IF(AI667&lt;YEAR!$C$2+YEAR!$C$3-2,AI667+1,(YEAR!$C$2+YEAR!$C$3-1)&amp;"       :="))</f>
        <v>0.21038000000000001</v>
      </c>
    </row>
    <row r="668" spans="1:36">
      <c r="A668">
        <f t="shared" ca="1" si="51"/>
        <v>17</v>
      </c>
      <c r="B668" t="s">
        <v>51</v>
      </c>
      <c r="C668" t="str">
        <f ca="1">IF(D668="",OFFSET(AvailabilityFactor!A$1,A668,0),C667)</f>
        <v>D2SOPC1364</v>
      </c>
      <c r="D668" t="str" cm="1">
        <f t="array" aca="1" ref="D668" ca="1">IF(D667="",TS_DRC!$P$5,OFFSET(TS_DRC!P$5,RIGHT(D667,2),0,TRUE))</f>
        <v>TS08</v>
      </c>
      <c r="E668" t="str">
        <f t="shared" ca="1" si="50"/>
        <v>TS08</v>
      </c>
      <c r="F668">
        <f>'[5]PV profile 4-10'!$AI16</f>
        <v>1.2030000000000001E-2</v>
      </c>
      <c r="G668">
        <f>IF(F668&lt;1.1,F668,IF(F668&lt;YEAR!$C$2+YEAR!$C$3-2,F668+1,(YEAR!$C$2+YEAR!$C$3-1)&amp;"       :="))</f>
        <v>1.2030000000000001E-2</v>
      </c>
      <c r="H668">
        <f>IF(G668&lt;1.1,G668,IF(G668&lt;YEAR!$C$2+YEAR!$C$3-2,G668+1,(YEAR!$C$2+YEAR!$C$3-1)&amp;"       :="))</f>
        <v>1.2030000000000001E-2</v>
      </c>
      <c r="I668">
        <f>IF(H668&lt;1.1,H668,IF(H668&lt;YEAR!$C$2+YEAR!$C$3-2,H668+1,(YEAR!$C$2+YEAR!$C$3-1)&amp;"       :="))</f>
        <v>1.2030000000000001E-2</v>
      </c>
      <c r="J668">
        <f>IF(I668&lt;1.1,I668,IF(I668&lt;YEAR!$C$2+YEAR!$C$3-2,I668+1,(YEAR!$C$2+YEAR!$C$3-1)&amp;"       :="))</f>
        <v>1.2030000000000001E-2</v>
      </c>
      <c r="K668">
        <f>IF(J668&lt;1.1,J668,IF(J668&lt;YEAR!$C$2+YEAR!$C$3-2,J668+1,(YEAR!$C$2+YEAR!$C$3-1)&amp;"       :="))</f>
        <v>1.2030000000000001E-2</v>
      </c>
      <c r="L668">
        <f>IF(K668&lt;1.1,K668,IF(K668&lt;YEAR!$C$2+YEAR!$C$3-2,K668+1,(YEAR!$C$2+YEAR!$C$3-1)&amp;"       :="))</f>
        <v>1.2030000000000001E-2</v>
      </c>
      <c r="M668">
        <f>IF(L668&lt;1.1,L668,IF(L668&lt;YEAR!$C$2+YEAR!$C$3-2,L668+1,(YEAR!$C$2+YEAR!$C$3-1)&amp;"       :="))</f>
        <v>1.2030000000000001E-2</v>
      </c>
      <c r="N668">
        <f>IF(M668&lt;1.1,M668,IF(M668&lt;YEAR!$C$2+YEAR!$C$3-2,M668+1,(YEAR!$C$2+YEAR!$C$3-1)&amp;"       :="))</f>
        <v>1.2030000000000001E-2</v>
      </c>
      <c r="O668">
        <f>IF(N668&lt;1.1,N668,IF(N668&lt;YEAR!$C$2+YEAR!$C$3-2,N668+1,(YEAR!$C$2+YEAR!$C$3-1)&amp;"       :="))</f>
        <v>1.2030000000000001E-2</v>
      </c>
      <c r="P668">
        <f>IF(O668&lt;1.1,O668,IF(O668&lt;YEAR!$C$2+YEAR!$C$3-2,O668+1,(YEAR!$C$2+YEAR!$C$3-1)&amp;"       :="))</f>
        <v>1.2030000000000001E-2</v>
      </c>
      <c r="Q668">
        <f>IF(P668&lt;1.1,P668,IF(P668&lt;YEAR!$C$2+YEAR!$C$3-2,P668+1,(YEAR!$C$2+YEAR!$C$3-1)&amp;"       :="))</f>
        <v>1.2030000000000001E-2</v>
      </c>
      <c r="R668">
        <f>IF(Q668&lt;1.1,Q668,IF(Q668&lt;YEAR!$C$2+YEAR!$C$3-2,Q668+1,(YEAR!$C$2+YEAR!$C$3-1)&amp;"       :="))</f>
        <v>1.2030000000000001E-2</v>
      </c>
      <c r="S668">
        <f>IF(R668&lt;1.1,R668,IF(R668&lt;YEAR!$C$2+YEAR!$C$3-2,R668+1,(YEAR!$C$2+YEAR!$C$3-1)&amp;"       :="))</f>
        <v>1.2030000000000001E-2</v>
      </c>
      <c r="T668">
        <f>IF(S668&lt;1.1,S668,IF(S668&lt;YEAR!$C$2+YEAR!$C$3-2,S668+1,(YEAR!$C$2+YEAR!$C$3-1)&amp;"       :="))</f>
        <v>1.2030000000000001E-2</v>
      </c>
      <c r="U668">
        <f>IF(T668&lt;1.1,T668,IF(T668&lt;YEAR!$C$2+YEAR!$C$3-2,T668+1,(YEAR!$C$2+YEAR!$C$3-1)&amp;"       :="))</f>
        <v>1.2030000000000001E-2</v>
      </c>
      <c r="V668">
        <f>IF(U668&lt;1.1,U668,IF(U668&lt;YEAR!$C$2+YEAR!$C$3-2,U668+1,(YEAR!$C$2+YEAR!$C$3-1)&amp;"       :="))</f>
        <v>1.2030000000000001E-2</v>
      </c>
      <c r="W668">
        <f>IF(V668&lt;1.1,V668,IF(V668&lt;YEAR!$C$2+YEAR!$C$3-2,V668+1,(YEAR!$C$2+YEAR!$C$3-1)&amp;"       :="))</f>
        <v>1.2030000000000001E-2</v>
      </c>
      <c r="X668">
        <f>IF(W668&lt;1.1,W668,IF(W668&lt;YEAR!$C$2+YEAR!$C$3-2,W668+1,(YEAR!$C$2+YEAR!$C$3-1)&amp;"       :="))</f>
        <v>1.2030000000000001E-2</v>
      </c>
      <c r="Y668">
        <f>IF(X668&lt;1.1,X668,IF(X668&lt;YEAR!$C$2+YEAR!$C$3-2,X668+1,(YEAR!$C$2+YEAR!$C$3-1)&amp;"       :="))</f>
        <v>1.2030000000000001E-2</v>
      </c>
      <c r="Z668">
        <f>IF(Y668&lt;1.1,Y668,IF(Y668&lt;YEAR!$C$2+YEAR!$C$3-2,Y668+1,(YEAR!$C$2+YEAR!$C$3-1)&amp;"       :="))</f>
        <v>1.2030000000000001E-2</v>
      </c>
      <c r="AA668">
        <f>IF(Z668&lt;1.1,Z668,IF(Z668&lt;YEAR!$C$2+YEAR!$C$3-2,Z668+1,(YEAR!$C$2+YEAR!$C$3-1)&amp;"       :="))</f>
        <v>1.2030000000000001E-2</v>
      </c>
      <c r="AB668">
        <f>IF(AA668&lt;1.1,AA668,IF(AA668&lt;YEAR!$C$2+YEAR!$C$3-2,AA668+1,(YEAR!$C$2+YEAR!$C$3-1)&amp;"       :="))</f>
        <v>1.2030000000000001E-2</v>
      </c>
      <c r="AC668">
        <f>IF(AB668&lt;1.1,AB668,IF(AB668&lt;YEAR!$C$2+YEAR!$C$3-2,AB668+1,(YEAR!$C$2+YEAR!$C$3-1)&amp;"       :="))</f>
        <v>1.2030000000000001E-2</v>
      </c>
      <c r="AD668">
        <f>IF(AC668&lt;1.1,AC668,IF(AC668&lt;YEAR!$C$2+YEAR!$C$3-2,AC668+1,(YEAR!$C$2+YEAR!$C$3-1)&amp;"       :="))</f>
        <v>1.2030000000000001E-2</v>
      </c>
      <c r="AE668">
        <f>IF(AD668&lt;1.1,AD668,IF(AD668&lt;YEAR!$C$2+YEAR!$C$3-2,AD668+1,(YEAR!$C$2+YEAR!$C$3-1)&amp;"       :="))</f>
        <v>1.2030000000000001E-2</v>
      </c>
      <c r="AF668">
        <f>IF(AE668&lt;1.1,AE668,IF(AE668&lt;YEAR!$C$2+YEAR!$C$3-2,AE668+1,(YEAR!$C$2+YEAR!$C$3-1)&amp;"       :="))</f>
        <v>1.2030000000000001E-2</v>
      </c>
      <c r="AG668">
        <f>IF(AF668&lt;1.1,AF668,IF(AF668&lt;YEAR!$C$2+YEAR!$C$3-2,AF668+1,(YEAR!$C$2+YEAR!$C$3-1)&amp;"       :="))</f>
        <v>1.2030000000000001E-2</v>
      </c>
      <c r="AH668">
        <f>IF(AG668&lt;1.1,AG668,IF(AG668&lt;YEAR!$C$2+YEAR!$C$3-2,AG668+1,(YEAR!$C$2+YEAR!$C$3-1)&amp;"       :="))</f>
        <v>1.2030000000000001E-2</v>
      </c>
      <c r="AI668">
        <f>IF(AH668&lt;1.1,AH668,IF(AH668&lt;YEAR!$C$2+YEAR!$C$3-2,AH668+1,(YEAR!$C$2+YEAR!$C$3-1)&amp;"       :="))</f>
        <v>1.2030000000000001E-2</v>
      </c>
      <c r="AJ668">
        <f>IF(AI668&lt;1.1,AI668,IF(AI668&lt;YEAR!$C$2+YEAR!$C$3-2,AI668+1,(YEAR!$C$2+YEAR!$C$3-1)&amp;"       :="))</f>
        <v>1.2030000000000001E-2</v>
      </c>
    </row>
    <row r="669" spans="1:36">
      <c r="A669">
        <f t="shared" ca="1" si="51"/>
        <v>17</v>
      </c>
      <c r="B669" t="s">
        <v>51</v>
      </c>
      <c r="C669" t="str">
        <f ca="1">IF(D669="",OFFSET(AvailabilityFactor!A$1,A669,0),C668)</f>
        <v>D2SOPC1364</v>
      </c>
      <c r="D669" t="str" cm="1">
        <f t="array" aca="1" ref="D669" ca="1">IF(D668="",TS_DRC!$P$5,OFFSET(TS_DRC!P$5,RIGHT(D668,2),0,TRUE))</f>
        <v>TS09</v>
      </c>
      <c r="E669" t="str">
        <f t="shared" ca="1" si="50"/>
        <v>TS09</v>
      </c>
      <c r="F669">
        <f>'[5]PV profile 4-10'!$AI17</f>
        <v>0</v>
      </c>
      <c r="G669">
        <f>IF(F669&lt;1.1,F669,IF(F669&lt;YEAR!$C$2+YEAR!$C$3-2,F669+1,(YEAR!$C$2+YEAR!$C$3-1)&amp;"       :="))</f>
        <v>0</v>
      </c>
      <c r="H669">
        <f>IF(G669&lt;1.1,G669,IF(G669&lt;YEAR!$C$2+YEAR!$C$3-2,G669+1,(YEAR!$C$2+YEAR!$C$3-1)&amp;"       :="))</f>
        <v>0</v>
      </c>
      <c r="I669">
        <f>IF(H669&lt;1.1,H669,IF(H669&lt;YEAR!$C$2+YEAR!$C$3-2,H669+1,(YEAR!$C$2+YEAR!$C$3-1)&amp;"       :="))</f>
        <v>0</v>
      </c>
      <c r="J669">
        <f>IF(I669&lt;1.1,I669,IF(I669&lt;YEAR!$C$2+YEAR!$C$3-2,I669+1,(YEAR!$C$2+YEAR!$C$3-1)&amp;"       :="))</f>
        <v>0</v>
      </c>
      <c r="K669">
        <f>IF(J669&lt;1.1,J669,IF(J669&lt;YEAR!$C$2+YEAR!$C$3-2,J669+1,(YEAR!$C$2+YEAR!$C$3-1)&amp;"       :="))</f>
        <v>0</v>
      </c>
      <c r="L669">
        <f>IF(K669&lt;1.1,K669,IF(K669&lt;YEAR!$C$2+YEAR!$C$3-2,K669+1,(YEAR!$C$2+YEAR!$C$3-1)&amp;"       :="))</f>
        <v>0</v>
      </c>
      <c r="M669">
        <f>IF(L669&lt;1.1,L669,IF(L669&lt;YEAR!$C$2+YEAR!$C$3-2,L669+1,(YEAR!$C$2+YEAR!$C$3-1)&amp;"       :="))</f>
        <v>0</v>
      </c>
      <c r="N669">
        <f>IF(M669&lt;1.1,M669,IF(M669&lt;YEAR!$C$2+YEAR!$C$3-2,M669+1,(YEAR!$C$2+YEAR!$C$3-1)&amp;"       :="))</f>
        <v>0</v>
      </c>
      <c r="O669">
        <f>IF(N669&lt;1.1,N669,IF(N669&lt;YEAR!$C$2+YEAR!$C$3-2,N669+1,(YEAR!$C$2+YEAR!$C$3-1)&amp;"       :="))</f>
        <v>0</v>
      </c>
      <c r="P669">
        <f>IF(O669&lt;1.1,O669,IF(O669&lt;YEAR!$C$2+YEAR!$C$3-2,O669+1,(YEAR!$C$2+YEAR!$C$3-1)&amp;"       :="))</f>
        <v>0</v>
      </c>
      <c r="Q669">
        <f>IF(P669&lt;1.1,P669,IF(P669&lt;YEAR!$C$2+YEAR!$C$3-2,P669+1,(YEAR!$C$2+YEAR!$C$3-1)&amp;"       :="))</f>
        <v>0</v>
      </c>
      <c r="R669">
        <f>IF(Q669&lt;1.1,Q669,IF(Q669&lt;YEAR!$C$2+YEAR!$C$3-2,Q669+1,(YEAR!$C$2+YEAR!$C$3-1)&amp;"       :="))</f>
        <v>0</v>
      </c>
      <c r="S669">
        <f>IF(R669&lt;1.1,R669,IF(R669&lt;YEAR!$C$2+YEAR!$C$3-2,R669+1,(YEAR!$C$2+YEAR!$C$3-1)&amp;"       :="))</f>
        <v>0</v>
      </c>
      <c r="T669">
        <f>IF(S669&lt;1.1,S669,IF(S669&lt;YEAR!$C$2+YEAR!$C$3-2,S669+1,(YEAR!$C$2+YEAR!$C$3-1)&amp;"       :="))</f>
        <v>0</v>
      </c>
      <c r="U669">
        <f>IF(T669&lt;1.1,T669,IF(T669&lt;YEAR!$C$2+YEAR!$C$3-2,T669+1,(YEAR!$C$2+YEAR!$C$3-1)&amp;"       :="))</f>
        <v>0</v>
      </c>
      <c r="V669">
        <f>IF(U669&lt;1.1,U669,IF(U669&lt;YEAR!$C$2+YEAR!$C$3-2,U669+1,(YEAR!$C$2+YEAR!$C$3-1)&amp;"       :="))</f>
        <v>0</v>
      </c>
      <c r="W669">
        <f>IF(V669&lt;1.1,V669,IF(V669&lt;YEAR!$C$2+YEAR!$C$3-2,V669+1,(YEAR!$C$2+YEAR!$C$3-1)&amp;"       :="))</f>
        <v>0</v>
      </c>
      <c r="X669">
        <f>IF(W669&lt;1.1,W669,IF(W669&lt;YEAR!$C$2+YEAR!$C$3-2,W669+1,(YEAR!$C$2+YEAR!$C$3-1)&amp;"       :="))</f>
        <v>0</v>
      </c>
      <c r="Y669">
        <f>IF(X669&lt;1.1,X669,IF(X669&lt;YEAR!$C$2+YEAR!$C$3-2,X669+1,(YEAR!$C$2+YEAR!$C$3-1)&amp;"       :="))</f>
        <v>0</v>
      </c>
      <c r="Z669">
        <f>IF(Y669&lt;1.1,Y669,IF(Y669&lt;YEAR!$C$2+YEAR!$C$3-2,Y669+1,(YEAR!$C$2+YEAR!$C$3-1)&amp;"       :="))</f>
        <v>0</v>
      </c>
      <c r="AA669">
        <f>IF(Z669&lt;1.1,Z669,IF(Z669&lt;YEAR!$C$2+YEAR!$C$3-2,Z669+1,(YEAR!$C$2+YEAR!$C$3-1)&amp;"       :="))</f>
        <v>0</v>
      </c>
      <c r="AB669">
        <f>IF(AA669&lt;1.1,AA669,IF(AA669&lt;YEAR!$C$2+YEAR!$C$3-2,AA669+1,(YEAR!$C$2+YEAR!$C$3-1)&amp;"       :="))</f>
        <v>0</v>
      </c>
      <c r="AC669">
        <f>IF(AB669&lt;1.1,AB669,IF(AB669&lt;YEAR!$C$2+YEAR!$C$3-2,AB669+1,(YEAR!$C$2+YEAR!$C$3-1)&amp;"       :="))</f>
        <v>0</v>
      </c>
      <c r="AD669">
        <f>IF(AC669&lt;1.1,AC669,IF(AC669&lt;YEAR!$C$2+YEAR!$C$3-2,AC669+1,(YEAR!$C$2+YEAR!$C$3-1)&amp;"       :="))</f>
        <v>0</v>
      </c>
      <c r="AE669">
        <f>IF(AD669&lt;1.1,AD669,IF(AD669&lt;YEAR!$C$2+YEAR!$C$3-2,AD669+1,(YEAR!$C$2+YEAR!$C$3-1)&amp;"       :="))</f>
        <v>0</v>
      </c>
      <c r="AF669">
        <f>IF(AE669&lt;1.1,AE669,IF(AE669&lt;YEAR!$C$2+YEAR!$C$3-2,AE669+1,(YEAR!$C$2+YEAR!$C$3-1)&amp;"       :="))</f>
        <v>0</v>
      </c>
      <c r="AG669">
        <f>IF(AF669&lt;1.1,AF669,IF(AF669&lt;YEAR!$C$2+YEAR!$C$3-2,AF669+1,(YEAR!$C$2+YEAR!$C$3-1)&amp;"       :="))</f>
        <v>0</v>
      </c>
      <c r="AH669">
        <f>IF(AG669&lt;1.1,AG669,IF(AG669&lt;YEAR!$C$2+YEAR!$C$3-2,AG669+1,(YEAR!$C$2+YEAR!$C$3-1)&amp;"       :="))</f>
        <v>0</v>
      </c>
      <c r="AI669">
        <f>IF(AH669&lt;1.1,AH669,IF(AH669&lt;YEAR!$C$2+YEAR!$C$3-2,AH669+1,(YEAR!$C$2+YEAR!$C$3-1)&amp;"       :="))</f>
        <v>0</v>
      </c>
      <c r="AJ669">
        <f>IF(AI669&lt;1.1,AI669,IF(AI669&lt;YEAR!$C$2+YEAR!$C$3-2,AI669+1,(YEAR!$C$2+YEAR!$C$3-1)&amp;"       :="))</f>
        <v>0</v>
      </c>
    </row>
    <row r="670" spans="1:36">
      <c r="A670">
        <f t="shared" ca="1" si="51"/>
        <v>17</v>
      </c>
      <c r="B670" t="s">
        <v>51</v>
      </c>
      <c r="C670" t="str">
        <f ca="1">IF(D670="",OFFSET(AvailabilityFactor!A$1,A670,0),C669)</f>
        <v>D2SOPC1364</v>
      </c>
      <c r="D670" t="str" cm="1">
        <f t="array" aca="1" ref="D670" ca="1">IF(D669="",TS_DRC!$P$5,OFFSET(TS_DRC!P$5,RIGHT(D669,2),0,TRUE))</f>
        <v>TS10</v>
      </c>
      <c r="E670" t="str">
        <f t="shared" ca="1" si="50"/>
        <v>TS10</v>
      </c>
      <c r="F670">
        <f>'[5]PV profile 4-10'!$AI18</f>
        <v>0</v>
      </c>
      <c r="G670">
        <f>IF(F670&lt;1.1,F670,IF(F670&lt;YEAR!$C$2+YEAR!$C$3-2,F670+1,(YEAR!$C$2+YEAR!$C$3-1)&amp;"       :="))</f>
        <v>0</v>
      </c>
      <c r="H670">
        <f>IF(G670&lt;1.1,G670,IF(G670&lt;YEAR!$C$2+YEAR!$C$3-2,G670+1,(YEAR!$C$2+YEAR!$C$3-1)&amp;"       :="))</f>
        <v>0</v>
      </c>
      <c r="I670">
        <f>IF(H670&lt;1.1,H670,IF(H670&lt;YEAR!$C$2+YEAR!$C$3-2,H670+1,(YEAR!$C$2+YEAR!$C$3-1)&amp;"       :="))</f>
        <v>0</v>
      </c>
      <c r="J670">
        <f>IF(I670&lt;1.1,I670,IF(I670&lt;YEAR!$C$2+YEAR!$C$3-2,I670+1,(YEAR!$C$2+YEAR!$C$3-1)&amp;"       :="))</f>
        <v>0</v>
      </c>
      <c r="K670">
        <f>IF(J670&lt;1.1,J670,IF(J670&lt;YEAR!$C$2+YEAR!$C$3-2,J670+1,(YEAR!$C$2+YEAR!$C$3-1)&amp;"       :="))</f>
        <v>0</v>
      </c>
      <c r="L670">
        <f>IF(K670&lt;1.1,K670,IF(K670&lt;YEAR!$C$2+YEAR!$C$3-2,K670+1,(YEAR!$C$2+YEAR!$C$3-1)&amp;"       :="))</f>
        <v>0</v>
      </c>
      <c r="M670">
        <f>IF(L670&lt;1.1,L670,IF(L670&lt;YEAR!$C$2+YEAR!$C$3-2,L670+1,(YEAR!$C$2+YEAR!$C$3-1)&amp;"       :="))</f>
        <v>0</v>
      </c>
      <c r="N670">
        <f>IF(M670&lt;1.1,M670,IF(M670&lt;YEAR!$C$2+YEAR!$C$3-2,M670+1,(YEAR!$C$2+YEAR!$C$3-1)&amp;"       :="))</f>
        <v>0</v>
      </c>
      <c r="O670">
        <f>IF(N670&lt;1.1,N670,IF(N670&lt;YEAR!$C$2+YEAR!$C$3-2,N670+1,(YEAR!$C$2+YEAR!$C$3-1)&amp;"       :="))</f>
        <v>0</v>
      </c>
      <c r="P670">
        <f>IF(O670&lt;1.1,O670,IF(O670&lt;YEAR!$C$2+YEAR!$C$3-2,O670+1,(YEAR!$C$2+YEAR!$C$3-1)&amp;"       :="))</f>
        <v>0</v>
      </c>
      <c r="Q670">
        <f>IF(P670&lt;1.1,P670,IF(P670&lt;YEAR!$C$2+YEAR!$C$3-2,P670+1,(YEAR!$C$2+YEAR!$C$3-1)&amp;"       :="))</f>
        <v>0</v>
      </c>
      <c r="R670">
        <f>IF(Q670&lt;1.1,Q670,IF(Q670&lt;YEAR!$C$2+YEAR!$C$3-2,Q670+1,(YEAR!$C$2+YEAR!$C$3-1)&amp;"       :="))</f>
        <v>0</v>
      </c>
      <c r="S670">
        <f>IF(R670&lt;1.1,R670,IF(R670&lt;YEAR!$C$2+YEAR!$C$3-2,R670+1,(YEAR!$C$2+YEAR!$C$3-1)&amp;"       :="))</f>
        <v>0</v>
      </c>
      <c r="T670">
        <f>IF(S670&lt;1.1,S670,IF(S670&lt;YEAR!$C$2+YEAR!$C$3-2,S670+1,(YEAR!$C$2+YEAR!$C$3-1)&amp;"       :="))</f>
        <v>0</v>
      </c>
      <c r="U670">
        <f>IF(T670&lt;1.1,T670,IF(T670&lt;YEAR!$C$2+YEAR!$C$3-2,T670+1,(YEAR!$C$2+YEAR!$C$3-1)&amp;"       :="))</f>
        <v>0</v>
      </c>
      <c r="V670">
        <f>IF(U670&lt;1.1,U670,IF(U670&lt;YEAR!$C$2+YEAR!$C$3-2,U670+1,(YEAR!$C$2+YEAR!$C$3-1)&amp;"       :="))</f>
        <v>0</v>
      </c>
      <c r="W670">
        <f>IF(V670&lt;1.1,V670,IF(V670&lt;YEAR!$C$2+YEAR!$C$3-2,V670+1,(YEAR!$C$2+YEAR!$C$3-1)&amp;"       :="))</f>
        <v>0</v>
      </c>
      <c r="X670">
        <f>IF(W670&lt;1.1,W670,IF(W670&lt;YEAR!$C$2+YEAR!$C$3-2,W670+1,(YEAR!$C$2+YEAR!$C$3-1)&amp;"       :="))</f>
        <v>0</v>
      </c>
      <c r="Y670">
        <f>IF(X670&lt;1.1,X670,IF(X670&lt;YEAR!$C$2+YEAR!$C$3-2,X670+1,(YEAR!$C$2+YEAR!$C$3-1)&amp;"       :="))</f>
        <v>0</v>
      </c>
      <c r="Z670">
        <f>IF(Y670&lt;1.1,Y670,IF(Y670&lt;YEAR!$C$2+YEAR!$C$3-2,Y670+1,(YEAR!$C$2+YEAR!$C$3-1)&amp;"       :="))</f>
        <v>0</v>
      </c>
      <c r="AA670">
        <f>IF(Z670&lt;1.1,Z670,IF(Z670&lt;YEAR!$C$2+YEAR!$C$3-2,Z670+1,(YEAR!$C$2+YEAR!$C$3-1)&amp;"       :="))</f>
        <v>0</v>
      </c>
      <c r="AB670">
        <f>IF(AA670&lt;1.1,AA670,IF(AA670&lt;YEAR!$C$2+YEAR!$C$3-2,AA670+1,(YEAR!$C$2+YEAR!$C$3-1)&amp;"       :="))</f>
        <v>0</v>
      </c>
      <c r="AC670">
        <f>IF(AB670&lt;1.1,AB670,IF(AB670&lt;YEAR!$C$2+YEAR!$C$3-2,AB670+1,(YEAR!$C$2+YEAR!$C$3-1)&amp;"       :="))</f>
        <v>0</v>
      </c>
      <c r="AD670">
        <f>IF(AC670&lt;1.1,AC670,IF(AC670&lt;YEAR!$C$2+YEAR!$C$3-2,AC670+1,(YEAR!$C$2+YEAR!$C$3-1)&amp;"       :="))</f>
        <v>0</v>
      </c>
      <c r="AE670">
        <f>IF(AD670&lt;1.1,AD670,IF(AD670&lt;YEAR!$C$2+YEAR!$C$3-2,AD670+1,(YEAR!$C$2+YEAR!$C$3-1)&amp;"       :="))</f>
        <v>0</v>
      </c>
      <c r="AF670">
        <f>IF(AE670&lt;1.1,AE670,IF(AE670&lt;YEAR!$C$2+YEAR!$C$3-2,AE670+1,(YEAR!$C$2+YEAR!$C$3-1)&amp;"       :="))</f>
        <v>0</v>
      </c>
      <c r="AG670">
        <f>IF(AF670&lt;1.1,AF670,IF(AF670&lt;YEAR!$C$2+YEAR!$C$3-2,AF670+1,(YEAR!$C$2+YEAR!$C$3-1)&amp;"       :="))</f>
        <v>0</v>
      </c>
      <c r="AH670">
        <f>IF(AG670&lt;1.1,AG670,IF(AG670&lt;YEAR!$C$2+YEAR!$C$3-2,AG670+1,(YEAR!$C$2+YEAR!$C$3-1)&amp;"       :="))</f>
        <v>0</v>
      </c>
      <c r="AI670">
        <f>IF(AH670&lt;1.1,AH670,IF(AH670&lt;YEAR!$C$2+YEAR!$C$3-2,AH670+1,(YEAR!$C$2+YEAR!$C$3-1)&amp;"       :="))</f>
        <v>0</v>
      </c>
      <c r="AJ670">
        <f>IF(AI670&lt;1.1,AI670,IF(AI670&lt;YEAR!$C$2+YEAR!$C$3-2,AI670+1,(YEAR!$C$2+YEAR!$C$3-1)&amp;"       :="))</f>
        <v>0</v>
      </c>
    </row>
    <row r="671" spans="1:36">
      <c r="A671">
        <f t="shared" ca="1" si="51"/>
        <v>17</v>
      </c>
      <c r="B671" t="s">
        <v>51</v>
      </c>
      <c r="C671" t="str">
        <f ca="1">IF(D671="",OFFSET(AvailabilityFactor!A$1,A671,0),C670)</f>
        <v>D2SOPC1364</v>
      </c>
      <c r="D671" t="str" cm="1">
        <f t="array" aca="1" ref="D671" ca="1">IF(D670="",TS_DRC!$P$5,OFFSET(TS_DRC!P$5,RIGHT(D670,2),0,TRUE))</f>
        <v>TS11</v>
      </c>
      <c r="E671" t="str">
        <f t="shared" ca="1" si="50"/>
        <v>TS11</v>
      </c>
      <c r="F671">
        <f>'[5]PV profile 4-10'!$AI19</f>
        <v>0</v>
      </c>
      <c r="G671">
        <f>IF(F671&lt;1.1,F671,IF(F671&lt;YEAR!$C$2+YEAR!$C$3-2,F671+1,(YEAR!$C$2+YEAR!$C$3-1)&amp;"       :="))</f>
        <v>0</v>
      </c>
      <c r="H671">
        <f>IF(G671&lt;1.1,G671,IF(G671&lt;YEAR!$C$2+YEAR!$C$3-2,G671+1,(YEAR!$C$2+YEAR!$C$3-1)&amp;"       :="))</f>
        <v>0</v>
      </c>
      <c r="I671">
        <f>IF(H671&lt;1.1,H671,IF(H671&lt;YEAR!$C$2+YEAR!$C$3-2,H671+1,(YEAR!$C$2+YEAR!$C$3-1)&amp;"       :="))</f>
        <v>0</v>
      </c>
      <c r="J671">
        <f>IF(I671&lt;1.1,I671,IF(I671&lt;YEAR!$C$2+YEAR!$C$3-2,I671+1,(YEAR!$C$2+YEAR!$C$3-1)&amp;"       :="))</f>
        <v>0</v>
      </c>
      <c r="K671">
        <f>IF(J671&lt;1.1,J671,IF(J671&lt;YEAR!$C$2+YEAR!$C$3-2,J671+1,(YEAR!$C$2+YEAR!$C$3-1)&amp;"       :="))</f>
        <v>0</v>
      </c>
      <c r="L671">
        <f>IF(K671&lt;1.1,K671,IF(K671&lt;YEAR!$C$2+YEAR!$C$3-2,K671+1,(YEAR!$C$2+YEAR!$C$3-1)&amp;"       :="))</f>
        <v>0</v>
      </c>
      <c r="M671">
        <f>IF(L671&lt;1.1,L671,IF(L671&lt;YEAR!$C$2+YEAR!$C$3-2,L671+1,(YEAR!$C$2+YEAR!$C$3-1)&amp;"       :="))</f>
        <v>0</v>
      </c>
      <c r="N671">
        <f>IF(M671&lt;1.1,M671,IF(M671&lt;YEAR!$C$2+YEAR!$C$3-2,M671+1,(YEAR!$C$2+YEAR!$C$3-1)&amp;"       :="))</f>
        <v>0</v>
      </c>
      <c r="O671">
        <f>IF(N671&lt;1.1,N671,IF(N671&lt;YEAR!$C$2+YEAR!$C$3-2,N671+1,(YEAR!$C$2+YEAR!$C$3-1)&amp;"       :="))</f>
        <v>0</v>
      </c>
      <c r="P671">
        <f>IF(O671&lt;1.1,O671,IF(O671&lt;YEAR!$C$2+YEAR!$C$3-2,O671+1,(YEAR!$C$2+YEAR!$C$3-1)&amp;"       :="))</f>
        <v>0</v>
      </c>
      <c r="Q671">
        <f>IF(P671&lt;1.1,P671,IF(P671&lt;YEAR!$C$2+YEAR!$C$3-2,P671+1,(YEAR!$C$2+YEAR!$C$3-1)&amp;"       :="))</f>
        <v>0</v>
      </c>
      <c r="R671">
        <f>IF(Q671&lt;1.1,Q671,IF(Q671&lt;YEAR!$C$2+YEAR!$C$3-2,Q671+1,(YEAR!$C$2+YEAR!$C$3-1)&amp;"       :="))</f>
        <v>0</v>
      </c>
      <c r="S671">
        <f>IF(R671&lt;1.1,R671,IF(R671&lt;YEAR!$C$2+YEAR!$C$3-2,R671+1,(YEAR!$C$2+YEAR!$C$3-1)&amp;"       :="))</f>
        <v>0</v>
      </c>
      <c r="T671">
        <f>IF(S671&lt;1.1,S671,IF(S671&lt;YEAR!$C$2+YEAR!$C$3-2,S671+1,(YEAR!$C$2+YEAR!$C$3-1)&amp;"       :="))</f>
        <v>0</v>
      </c>
      <c r="U671">
        <f>IF(T671&lt;1.1,T671,IF(T671&lt;YEAR!$C$2+YEAR!$C$3-2,T671+1,(YEAR!$C$2+YEAR!$C$3-1)&amp;"       :="))</f>
        <v>0</v>
      </c>
      <c r="V671">
        <f>IF(U671&lt;1.1,U671,IF(U671&lt;YEAR!$C$2+YEAR!$C$3-2,U671+1,(YEAR!$C$2+YEAR!$C$3-1)&amp;"       :="))</f>
        <v>0</v>
      </c>
      <c r="W671">
        <f>IF(V671&lt;1.1,V671,IF(V671&lt;YEAR!$C$2+YEAR!$C$3-2,V671+1,(YEAR!$C$2+YEAR!$C$3-1)&amp;"       :="))</f>
        <v>0</v>
      </c>
      <c r="X671">
        <f>IF(W671&lt;1.1,W671,IF(W671&lt;YEAR!$C$2+YEAR!$C$3-2,W671+1,(YEAR!$C$2+YEAR!$C$3-1)&amp;"       :="))</f>
        <v>0</v>
      </c>
      <c r="Y671">
        <f>IF(X671&lt;1.1,X671,IF(X671&lt;YEAR!$C$2+YEAR!$C$3-2,X671+1,(YEAR!$C$2+YEAR!$C$3-1)&amp;"       :="))</f>
        <v>0</v>
      </c>
      <c r="Z671">
        <f>IF(Y671&lt;1.1,Y671,IF(Y671&lt;YEAR!$C$2+YEAR!$C$3-2,Y671+1,(YEAR!$C$2+YEAR!$C$3-1)&amp;"       :="))</f>
        <v>0</v>
      </c>
      <c r="AA671">
        <f>IF(Z671&lt;1.1,Z671,IF(Z671&lt;YEAR!$C$2+YEAR!$C$3-2,Z671+1,(YEAR!$C$2+YEAR!$C$3-1)&amp;"       :="))</f>
        <v>0</v>
      </c>
      <c r="AB671">
        <f>IF(AA671&lt;1.1,AA671,IF(AA671&lt;YEAR!$C$2+YEAR!$C$3-2,AA671+1,(YEAR!$C$2+YEAR!$C$3-1)&amp;"       :="))</f>
        <v>0</v>
      </c>
      <c r="AC671">
        <f>IF(AB671&lt;1.1,AB671,IF(AB671&lt;YEAR!$C$2+YEAR!$C$3-2,AB671+1,(YEAR!$C$2+YEAR!$C$3-1)&amp;"       :="))</f>
        <v>0</v>
      </c>
      <c r="AD671">
        <f>IF(AC671&lt;1.1,AC671,IF(AC671&lt;YEAR!$C$2+YEAR!$C$3-2,AC671+1,(YEAR!$C$2+YEAR!$C$3-1)&amp;"       :="))</f>
        <v>0</v>
      </c>
      <c r="AE671">
        <f>IF(AD671&lt;1.1,AD671,IF(AD671&lt;YEAR!$C$2+YEAR!$C$3-2,AD671+1,(YEAR!$C$2+YEAR!$C$3-1)&amp;"       :="))</f>
        <v>0</v>
      </c>
      <c r="AF671">
        <f>IF(AE671&lt;1.1,AE671,IF(AE671&lt;YEAR!$C$2+YEAR!$C$3-2,AE671+1,(YEAR!$C$2+YEAR!$C$3-1)&amp;"       :="))</f>
        <v>0</v>
      </c>
      <c r="AG671">
        <f>IF(AF671&lt;1.1,AF671,IF(AF671&lt;YEAR!$C$2+YEAR!$C$3-2,AF671+1,(YEAR!$C$2+YEAR!$C$3-1)&amp;"       :="))</f>
        <v>0</v>
      </c>
      <c r="AH671">
        <f>IF(AG671&lt;1.1,AG671,IF(AG671&lt;YEAR!$C$2+YEAR!$C$3-2,AG671+1,(YEAR!$C$2+YEAR!$C$3-1)&amp;"       :="))</f>
        <v>0</v>
      </c>
      <c r="AI671">
        <f>IF(AH671&lt;1.1,AH671,IF(AH671&lt;YEAR!$C$2+YEAR!$C$3-2,AH671+1,(YEAR!$C$2+YEAR!$C$3-1)&amp;"       :="))</f>
        <v>0</v>
      </c>
      <c r="AJ671">
        <f>IF(AI671&lt;1.1,AI671,IF(AI671&lt;YEAR!$C$2+YEAR!$C$3-2,AI671+1,(YEAR!$C$2+YEAR!$C$3-1)&amp;"       :="))</f>
        <v>0</v>
      </c>
    </row>
    <row r="672" spans="1:36">
      <c r="A672">
        <f t="shared" ca="1" si="51"/>
        <v>17</v>
      </c>
      <c r="B672" t="s">
        <v>51</v>
      </c>
      <c r="C672" t="str">
        <f ca="1">IF(D672="",OFFSET(AvailabilityFactor!A$1,A672,0),C671)</f>
        <v>D2SOPC1364</v>
      </c>
      <c r="D672" t="str" cm="1">
        <f t="array" aca="1" ref="D672" ca="1">IF(D671="",TS_DRC!$P$5,OFFSET(TS_DRC!P$5,RIGHT(D671,2),0,TRUE))</f>
        <v>TS12</v>
      </c>
      <c r="E672" t="str">
        <f t="shared" ca="1" si="50"/>
        <v>TS12</v>
      </c>
      <c r="F672">
        <f>'[5]PV profile 4-10'!$AI20</f>
        <v>0.11209</v>
      </c>
      <c r="G672">
        <f>IF(F672&lt;1.1,F672,IF(F672&lt;YEAR!$C$2+YEAR!$C$3-2,F672+1,(YEAR!$C$2+YEAR!$C$3-1)&amp;"       :="))</f>
        <v>0.11209</v>
      </c>
      <c r="H672">
        <f>IF(G672&lt;1.1,G672,IF(G672&lt;YEAR!$C$2+YEAR!$C$3-2,G672+1,(YEAR!$C$2+YEAR!$C$3-1)&amp;"       :="))</f>
        <v>0.11209</v>
      </c>
      <c r="I672">
        <f>IF(H672&lt;1.1,H672,IF(H672&lt;YEAR!$C$2+YEAR!$C$3-2,H672+1,(YEAR!$C$2+YEAR!$C$3-1)&amp;"       :="))</f>
        <v>0.11209</v>
      </c>
      <c r="J672">
        <f>IF(I672&lt;1.1,I672,IF(I672&lt;YEAR!$C$2+YEAR!$C$3-2,I672+1,(YEAR!$C$2+YEAR!$C$3-1)&amp;"       :="))</f>
        <v>0.11209</v>
      </c>
      <c r="K672">
        <f>IF(J672&lt;1.1,J672,IF(J672&lt;YEAR!$C$2+YEAR!$C$3-2,J672+1,(YEAR!$C$2+YEAR!$C$3-1)&amp;"       :="))</f>
        <v>0.11209</v>
      </c>
      <c r="L672">
        <f>IF(K672&lt;1.1,K672,IF(K672&lt;YEAR!$C$2+YEAR!$C$3-2,K672+1,(YEAR!$C$2+YEAR!$C$3-1)&amp;"       :="))</f>
        <v>0.11209</v>
      </c>
      <c r="M672">
        <f>IF(L672&lt;1.1,L672,IF(L672&lt;YEAR!$C$2+YEAR!$C$3-2,L672+1,(YEAR!$C$2+YEAR!$C$3-1)&amp;"       :="))</f>
        <v>0.11209</v>
      </c>
      <c r="N672">
        <f>IF(M672&lt;1.1,M672,IF(M672&lt;YEAR!$C$2+YEAR!$C$3-2,M672+1,(YEAR!$C$2+YEAR!$C$3-1)&amp;"       :="))</f>
        <v>0.11209</v>
      </c>
      <c r="O672">
        <f>IF(N672&lt;1.1,N672,IF(N672&lt;YEAR!$C$2+YEAR!$C$3-2,N672+1,(YEAR!$C$2+YEAR!$C$3-1)&amp;"       :="))</f>
        <v>0.11209</v>
      </c>
      <c r="P672">
        <f>IF(O672&lt;1.1,O672,IF(O672&lt;YEAR!$C$2+YEAR!$C$3-2,O672+1,(YEAR!$C$2+YEAR!$C$3-1)&amp;"       :="))</f>
        <v>0.11209</v>
      </c>
      <c r="Q672">
        <f>IF(P672&lt;1.1,P672,IF(P672&lt;YEAR!$C$2+YEAR!$C$3-2,P672+1,(YEAR!$C$2+YEAR!$C$3-1)&amp;"       :="))</f>
        <v>0.11209</v>
      </c>
      <c r="R672">
        <f>IF(Q672&lt;1.1,Q672,IF(Q672&lt;YEAR!$C$2+YEAR!$C$3-2,Q672+1,(YEAR!$C$2+YEAR!$C$3-1)&amp;"       :="))</f>
        <v>0.11209</v>
      </c>
      <c r="S672">
        <f>IF(R672&lt;1.1,R672,IF(R672&lt;YEAR!$C$2+YEAR!$C$3-2,R672+1,(YEAR!$C$2+YEAR!$C$3-1)&amp;"       :="))</f>
        <v>0.11209</v>
      </c>
      <c r="T672">
        <f>IF(S672&lt;1.1,S672,IF(S672&lt;YEAR!$C$2+YEAR!$C$3-2,S672+1,(YEAR!$C$2+YEAR!$C$3-1)&amp;"       :="))</f>
        <v>0.11209</v>
      </c>
      <c r="U672">
        <f>IF(T672&lt;1.1,T672,IF(T672&lt;YEAR!$C$2+YEAR!$C$3-2,T672+1,(YEAR!$C$2+YEAR!$C$3-1)&amp;"       :="))</f>
        <v>0.11209</v>
      </c>
      <c r="V672">
        <f>IF(U672&lt;1.1,U672,IF(U672&lt;YEAR!$C$2+YEAR!$C$3-2,U672+1,(YEAR!$C$2+YEAR!$C$3-1)&amp;"       :="))</f>
        <v>0.11209</v>
      </c>
      <c r="W672">
        <f>IF(V672&lt;1.1,V672,IF(V672&lt;YEAR!$C$2+YEAR!$C$3-2,V672+1,(YEAR!$C$2+YEAR!$C$3-1)&amp;"       :="))</f>
        <v>0.11209</v>
      </c>
      <c r="X672">
        <f>IF(W672&lt;1.1,W672,IF(W672&lt;YEAR!$C$2+YEAR!$C$3-2,W672+1,(YEAR!$C$2+YEAR!$C$3-1)&amp;"       :="))</f>
        <v>0.11209</v>
      </c>
      <c r="Y672">
        <f>IF(X672&lt;1.1,X672,IF(X672&lt;YEAR!$C$2+YEAR!$C$3-2,X672+1,(YEAR!$C$2+YEAR!$C$3-1)&amp;"       :="))</f>
        <v>0.11209</v>
      </c>
      <c r="Z672">
        <f>IF(Y672&lt;1.1,Y672,IF(Y672&lt;YEAR!$C$2+YEAR!$C$3-2,Y672+1,(YEAR!$C$2+YEAR!$C$3-1)&amp;"       :="))</f>
        <v>0.11209</v>
      </c>
      <c r="AA672">
        <f>IF(Z672&lt;1.1,Z672,IF(Z672&lt;YEAR!$C$2+YEAR!$C$3-2,Z672+1,(YEAR!$C$2+YEAR!$C$3-1)&amp;"       :="))</f>
        <v>0.11209</v>
      </c>
      <c r="AB672">
        <f>IF(AA672&lt;1.1,AA672,IF(AA672&lt;YEAR!$C$2+YEAR!$C$3-2,AA672+1,(YEAR!$C$2+YEAR!$C$3-1)&amp;"       :="))</f>
        <v>0.11209</v>
      </c>
      <c r="AC672">
        <f>IF(AB672&lt;1.1,AB672,IF(AB672&lt;YEAR!$C$2+YEAR!$C$3-2,AB672+1,(YEAR!$C$2+YEAR!$C$3-1)&amp;"       :="))</f>
        <v>0.11209</v>
      </c>
      <c r="AD672">
        <f>IF(AC672&lt;1.1,AC672,IF(AC672&lt;YEAR!$C$2+YEAR!$C$3-2,AC672+1,(YEAR!$C$2+YEAR!$C$3-1)&amp;"       :="))</f>
        <v>0.11209</v>
      </c>
      <c r="AE672">
        <f>IF(AD672&lt;1.1,AD672,IF(AD672&lt;YEAR!$C$2+YEAR!$C$3-2,AD672+1,(YEAR!$C$2+YEAR!$C$3-1)&amp;"       :="))</f>
        <v>0.11209</v>
      </c>
      <c r="AF672">
        <f>IF(AE672&lt;1.1,AE672,IF(AE672&lt;YEAR!$C$2+YEAR!$C$3-2,AE672+1,(YEAR!$C$2+YEAR!$C$3-1)&amp;"       :="))</f>
        <v>0.11209</v>
      </c>
      <c r="AG672">
        <f>IF(AF672&lt;1.1,AF672,IF(AF672&lt;YEAR!$C$2+YEAR!$C$3-2,AF672+1,(YEAR!$C$2+YEAR!$C$3-1)&amp;"       :="))</f>
        <v>0.11209</v>
      </c>
      <c r="AH672">
        <f>IF(AG672&lt;1.1,AG672,IF(AG672&lt;YEAR!$C$2+YEAR!$C$3-2,AG672+1,(YEAR!$C$2+YEAR!$C$3-1)&amp;"       :="))</f>
        <v>0.11209</v>
      </c>
      <c r="AI672">
        <f>IF(AH672&lt;1.1,AH672,IF(AH672&lt;YEAR!$C$2+YEAR!$C$3-2,AH672+1,(YEAR!$C$2+YEAR!$C$3-1)&amp;"       :="))</f>
        <v>0.11209</v>
      </c>
      <c r="AJ672">
        <f>IF(AI672&lt;1.1,AI672,IF(AI672&lt;YEAR!$C$2+YEAR!$C$3-2,AI672+1,(YEAR!$C$2+YEAR!$C$3-1)&amp;"       :="))</f>
        <v>0.11209</v>
      </c>
    </row>
    <row r="673" spans="1:36">
      <c r="A673">
        <f t="shared" ca="1" si="51"/>
        <v>17</v>
      </c>
      <c r="B673" t="s">
        <v>51</v>
      </c>
      <c r="C673" t="str">
        <f ca="1">IF(D673="",OFFSET(AvailabilityFactor!A$1,A673,0),C672)</f>
        <v>D2SOPC1364</v>
      </c>
      <c r="D673" t="str" cm="1">
        <f t="array" aca="1" ref="D673" ca="1">IF(D672="",TS_DRC!$P$5,OFFSET(TS_DRC!P$5,RIGHT(D672,2),0,TRUE))</f>
        <v>TS13</v>
      </c>
      <c r="E673" t="str">
        <f t="shared" ca="1" si="50"/>
        <v>TS13</v>
      </c>
      <c r="F673">
        <f>'[5]PV profile 4-10'!$AI21</f>
        <v>0.45318999999999998</v>
      </c>
      <c r="G673">
        <f>IF(F673&lt;1.1,F673,IF(F673&lt;YEAR!$C$2+YEAR!$C$3-2,F673+1,(YEAR!$C$2+YEAR!$C$3-1)&amp;"       :="))</f>
        <v>0.45318999999999998</v>
      </c>
      <c r="H673">
        <f>IF(G673&lt;1.1,G673,IF(G673&lt;YEAR!$C$2+YEAR!$C$3-2,G673+1,(YEAR!$C$2+YEAR!$C$3-1)&amp;"       :="))</f>
        <v>0.45318999999999998</v>
      </c>
      <c r="I673">
        <f>IF(H673&lt;1.1,H673,IF(H673&lt;YEAR!$C$2+YEAR!$C$3-2,H673+1,(YEAR!$C$2+YEAR!$C$3-1)&amp;"       :="))</f>
        <v>0.45318999999999998</v>
      </c>
      <c r="J673">
        <f>IF(I673&lt;1.1,I673,IF(I673&lt;YEAR!$C$2+YEAR!$C$3-2,I673+1,(YEAR!$C$2+YEAR!$C$3-1)&amp;"       :="))</f>
        <v>0.45318999999999998</v>
      </c>
      <c r="K673">
        <f>IF(J673&lt;1.1,J673,IF(J673&lt;YEAR!$C$2+YEAR!$C$3-2,J673+1,(YEAR!$C$2+YEAR!$C$3-1)&amp;"       :="))</f>
        <v>0.45318999999999998</v>
      </c>
      <c r="L673">
        <f>IF(K673&lt;1.1,K673,IF(K673&lt;YEAR!$C$2+YEAR!$C$3-2,K673+1,(YEAR!$C$2+YEAR!$C$3-1)&amp;"       :="))</f>
        <v>0.45318999999999998</v>
      </c>
      <c r="M673">
        <f>IF(L673&lt;1.1,L673,IF(L673&lt;YEAR!$C$2+YEAR!$C$3-2,L673+1,(YEAR!$C$2+YEAR!$C$3-1)&amp;"       :="))</f>
        <v>0.45318999999999998</v>
      </c>
      <c r="N673">
        <f>IF(M673&lt;1.1,M673,IF(M673&lt;YEAR!$C$2+YEAR!$C$3-2,M673+1,(YEAR!$C$2+YEAR!$C$3-1)&amp;"       :="))</f>
        <v>0.45318999999999998</v>
      </c>
      <c r="O673">
        <f>IF(N673&lt;1.1,N673,IF(N673&lt;YEAR!$C$2+YEAR!$C$3-2,N673+1,(YEAR!$C$2+YEAR!$C$3-1)&amp;"       :="))</f>
        <v>0.45318999999999998</v>
      </c>
      <c r="P673">
        <f>IF(O673&lt;1.1,O673,IF(O673&lt;YEAR!$C$2+YEAR!$C$3-2,O673+1,(YEAR!$C$2+YEAR!$C$3-1)&amp;"       :="))</f>
        <v>0.45318999999999998</v>
      </c>
      <c r="Q673">
        <f>IF(P673&lt;1.1,P673,IF(P673&lt;YEAR!$C$2+YEAR!$C$3-2,P673+1,(YEAR!$C$2+YEAR!$C$3-1)&amp;"       :="))</f>
        <v>0.45318999999999998</v>
      </c>
      <c r="R673">
        <f>IF(Q673&lt;1.1,Q673,IF(Q673&lt;YEAR!$C$2+YEAR!$C$3-2,Q673+1,(YEAR!$C$2+YEAR!$C$3-1)&amp;"       :="))</f>
        <v>0.45318999999999998</v>
      </c>
      <c r="S673">
        <f>IF(R673&lt;1.1,R673,IF(R673&lt;YEAR!$C$2+YEAR!$C$3-2,R673+1,(YEAR!$C$2+YEAR!$C$3-1)&amp;"       :="))</f>
        <v>0.45318999999999998</v>
      </c>
      <c r="T673">
        <f>IF(S673&lt;1.1,S673,IF(S673&lt;YEAR!$C$2+YEAR!$C$3-2,S673+1,(YEAR!$C$2+YEAR!$C$3-1)&amp;"       :="))</f>
        <v>0.45318999999999998</v>
      </c>
      <c r="U673">
        <f>IF(T673&lt;1.1,T673,IF(T673&lt;YEAR!$C$2+YEAR!$C$3-2,T673+1,(YEAR!$C$2+YEAR!$C$3-1)&amp;"       :="))</f>
        <v>0.45318999999999998</v>
      </c>
      <c r="V673">
        <f>IF(U673&lt;1.1,U673,IF(U673&lt;YEAR!$C$2+YEAR!$C$3-2,U673+1,(YEAR!$C$2+YEAR!$C$3-1)&amp;"       :="))</f>
        <v>0.45318999999999998</v>
      </c>
      <c r="W673">
        <f>IF(V673&lt;1.1,V673,IF(V673&lt;YEAR!$C$2+YEAR!$C$3-2,V673+1,(YEAR!$C$2+YEAR!$C$3-1)&amp;"       :="))</f>
        <v>0.45318999999999998</v>
      </c>
      <c r="X673">
        <f>IF(W673&lt;1.1,W673,IF(W673&lt;YEAR!$C$2+YEAR!$C$3-2,W673+1,(YEAR!$C$2+YEAR!$C$3-1)&amp;"       :="))</f>
        <v>0.45318999999999998</v>
      </c>
      <c r="Y673">
        <f>IF(X673&lt;1.1,X673,IF(X673&lt;YEAR!$C$2+YEAR!$C$3-2,X673+1,(YEAR!$C$2+YEAR!$C$3-1)&amp;"       :="))</f>
        <v>0.45318999999999998</v>
      </c>
      <c r="Z673">
        <f>IF(Y673&lt;1.1,Y673,IF(Y673&lt;YEAR!$C$2+YEAR!$C$3-2,Y673+1,(YEAR!$C$2+YEAR!$C$3-1)&amp;"       :="))</f>
        <v>0.45318999999999998</v>
      </c>
      <c r="AA673">
        <f>IF(Z673&lt;1.1,Z673,IF(Z673&lt;YEAR!$C$2+YEAR!$C$3-2,Z673+1,(YEAR!$C$2+YEAR!$C$3-1)&amp;"       :="))</f>
        <v>0.45318999999999998</v>
      </c>
      <c r="AB673">
        <f>IF(AA673&lt;1.1,AA673,IF(AA673&lt;YEAR!$C$2+YEAR!$C$3-2,AA673+1,(YEAR!$C$2+YEAR!$C$3-1)&amp;"       :="))</f>
        <v>0.45318999999999998</v>
      </c>
      <c r="AC673">
        <f>IF(AB673&lt;1.1,AB673,IF(AB673&lt;YEAR!$C$2+YEAR!$C$3-2,AB673+1,(YEAR!$C$2+YEAR!$C$3-1)&amp;"       :="))</f>
        <v>0.45318999999999998</v>
      </c>
      <c r="AD673">
        <f>IF(AC673&lt;1.1,AC673,IF(AC673&lt;YEAR!$C$2+YEAR!$C$3-2,AC673+1,(YEAR!$C$2+YEAR!$C$3-1)&amp;"       :="))</f>
        <v>0.45318999999999998</v>
      </c>
      <c r="AE673">
        <f>IF(AD673&lt;1.1,AD673,IF(AD673&lt;YEAR!$C$2+YEAR!$C$3-2,AD673+1,(YEAR!$C$2+YEAR!$C$3-1)&amp;"       :="))</f>
        <v>0.45318999999999998</v>
      </c>
      <c r="AF673">
        <f>IF(AE673&lt;1.1,AE673,IF(AE673&lt;YEAR!$C$2+YEAR!$C$3-2,AE673+1,(YEAR!$C$2+YEAR!$C$3-1)&amp;"       :="))</f>
        <v>0.45318999999999998</v>
      </c>
      <c r="AG673">
        <f>IF(AF673&lt;1.1,AF673,IF(AF673&lt;YEAR!$C$2+YEAR!$C$3-2,AF673+1,(YEAR!$C$2+YEAR!$C$3-1)&amp;"       :="))</f>
        <v>0.45318999999999998</v>
      </c>
      <c r="AH673">
        <f>IF(AG673&lt;1.1,AG673,IF(AG673&lt;YEAR!$C$2+YEAR!$C$3-2,AG673+1,(YEAR!$C$2+YEAR!$C$3-1)&amp;"       :="))</f>
        <v>0.45318999999999998</v>
      </c>
      <c r="AI673">
        <f>IF(AH673&lt;1.1,AH673,IF(AH673&lt;YEAR!$C$2+YEAR!$C$3-2,AH673+1,(YEAR!$C$2+YEAR!$C$3-1)&amp;"       :="))</f>
        <v>0.45318999999999998</v>
      </c>
      <c r="AJ673">
        <f>IF(AI673&lt;1.1,AI673,IF(AI673&lt;YEAR!$C$2+YEAR!$C$3-2,AI673+1,(YEAR!$C$2+YEAR!$C$3-1)&amp;"       :="))</f>
        <v>0.45318999999999998</v>
      </c>
    </row>
    <row r="674" spans="1:36">
      <c r="A674">
        <f t="shared" ca="1" si="51"/>
        <v>17</v>
      </c>
      <c r="B674" t="s">
        <v>51</v>
      </c>
      <c r="C674" t="str">
        <f ca="1">IF(D674="",OFFSET(AvailabilityFactor!A$1,A674,0),C673)</f>
        <v>D2SOPC1364</v>
      </c>
      <c r="D674" t="str" cm="1">
        <f t="array" aca="1" ref="D674" ca="1">IF(D673="",TS_DRC!$P$5,OFFSET(TS_DRC!P$5,RIGHT(D673,2),0,TRUE))</f>
        <v>TS14</v>
      </c>
      <c r="E674" t="str">
        <f t="shared" ca="1" si="50"/>
        <v>TS14</v>
      </c>
      <c r="F674">
        <f>'[5]PV profile 4-10'!$AI22</f>
        <v>0.65742</v>
      </c>
      <c r="G674">
        <f>IF(F674&lt;1.1,F674,IF(F674&lt;YEAR!$C$2+YEAR!$C$3-2,F674+1,(YEAR!$C$2+YEAR!$C$3-1)&amp;"       :="))</f>
        <v>0.65742</v>
      </c>
      <c r="H674">
        <f>IF(G674&lt;1.1,G674,IF(G674&lt;YEAR!$C$2+YEAR!$C$3-2,G674+1,(YEAR!$C$2+YEAR!$C$3-1)&amp;"       :="))</f>
        <v>0.65742</v>
      </c>
      <c r="I674">
        <f>IF(H674&lt;1.1,H674,IF(H674&lt;YEAR!$C$2+YEAR!$C$3-2,H674+1,(YEAR!$C$2+YEAR!$C$3-1)&amp;"       :="))</f>
        <v>0.65742</v>
      </c>
      <c r="J674">
        <f>IF(I674&lt;1.1,I674,IF(I674&lt;YEAR!$C$2+YEAR!$C$3-2,I674+1,(YEAR!$C$2+YEAR!$C$3-1)&amp;"       :="))</f>
        <v>0.65742</v>
      </c>
      <c r="K674">
        <f>IF(J674&lt;1.1,J674,IF(J674&lt;YEAR!$C$2+YEAR!$C$3-2,J674+1,(YEAR!$C$2+YEAR!$C$3-1)&amp;"       :="))</f>
        <v>0.65742</v>
      </c>
      <c r="L674">
        <f>IF(K674&lt;1.1,K674,IF(K674&lt;YEAR!$C$2+YEAR!$C$3-2,K674+1,(YEAR!$C$2+YEAR!$C$3-1)&amp;"       :="))</f>
        <v>0.65742</v>
      </c>
      <c r="M674">
        <f>IF(L674&lt;1.1,L674,IF(L674&lt;YEAR!$C$2+YEAR!$C$3-2,L674+1,(YEAR!$C$2+YEAR!$C$3-1)&amp;"       :="))</f>
        <v>0.65742</v>
      </c>
      <c r="N674">
        <f>IF(M674&lt;1.1,M674,IF(M674&lt;YEAR!$C$2+YEAR!$C$3-2,M674+1,(YEAR!$C$2+YEAR!$C$3-1)&amp;"       :="))</f>
        <v>0.65742</v>
      </c>
      <c r="O674">
        <f>IF(N674&lt;1.1,N674,IF(N674&lt;YEAR!$C$2+YEAR!$C$3-2,N674+1,(YEAR!$C$2+YEAR!$C$3-1)&amp;"       :="))</f>
        <v>0.65742</v>
      </c>
      <c r="P674">
        <f>IF(O674&lt;1.1,O674,IF(O674&lt;YEAR!$C$2+YEAR!$C$3-2,O674+1,(YEAR!$C$2+YEAR!$C$3-1)&amp;"       :="))</f>
        <v>0.65742</v>
      </c>
      <c r="Q674">
        <f>IF(P674&lt;1.1,P674,IF(P674&lt;YEAR!$C$2+YEAR!$C$3-2,P674+1,(YEAR!$C$2+YEAR!$C$3-1)&amp;"       :="))</f>
        <v>0.65742</v>
      </c>
      <c r="R674">
        <f>IF(Q674&lt;1.1,Q674,IF(Q674&lt;YEAR!$C$2+YEAR!$C$3-2,Q674+1,(YEAR!$C$2+YEAR!$C$3-1)&amp;"       :="))</f>
        <v>0.65742</v>
      </c>
      <c r="S674">
        <f>IF(R674&lt;1.1,R674,IF(R674&lt;YEAR!$C$2+YEAR!$C$3-2,R674+1,(YEAR!$C$2+YEAR!$C$3-1)&amp;"       :="))</f>
        <v>0.65742</v>
      </c>
      <c r="T674">
        <f>IF(S674&lt;1.1,S674,IF(S674&lt;YEAR!$C$2+YEAR!$C$3-2,S674+1,(YEAR!$C$2+YEAR!$C$3-1)&amp;"       :="))</f>
        <v>0.65742</v>
      </c>
      <c r="U674">
        <f>IF(T674&lt;1.1,T674,IF(T674&lt;YEAR!$C$2+YEAR!$C$3-2,T674+1,(YEAR!$C$2+YEAR!$C$3-1)&amp;"       :="))</f>
        <v>0.65742</v>
      </c>
      <c r="V674">
        <f>IF(U674&lt;1.1,U674,IF(U674&lt;YEAR!$C$2+YEAR!$C$3-2,U674+1,(YEAR!$C$2+YEAR!$C$3-1)&amp;"       :="))</f>
        <v>0.65742</v>
      </c>
      <c r="W674">
        <f>IF(V674&lt;1.1,V674,IF(V674&lt;YEAR!$C$2+YEAR!$C$3-2,V674+1,(YEAR!$C$2+YEAR!$C$3-1)&amp;"       :="))</f>
        <v>0.65742</v>
      </c>
      <c r="X674">
        <f>IF(W674&lt;1.1,W674,IF(W674&lt;YEAR!$C$2+YEAR!$C$3-2,W674+1,(YEAR!$C$2+YEAR!$C$3-1)&amp;"       :="))</f>
        <v>0.65742</v>
      </c>
      <c r="Y674">
        <f>IF(X674&lt;1.1,X674,IF(X674&lt;YEAR!$C$2+YEAR!$C$3-2,X674+1,(YEAR!$C$2+YEAR!$C$3-1)&amp;"       :="))</f>
        <v>0.65742</v>
      </c>
      <c r="Z674">
        <f>IF(Y674&lt;1.1,Y674,IF(Y674&lt;YEAR!$C$2+YEAR!$C$3-2,Y674+1,(YEAR!$C$2+YEAR!$C$3-1)&amp;"       :="))</f>
        <v>0.65742</v>
      </c>
      <c r="AA674">
        <f>IF(Z674&lt;1.1,Z674,IF(Z674&lt;YEAR!$C$2+YEAR!$C$3-2,Z674+1,(YEAR!$C$2+YEAR!$C$3-1)&amp;"       :="))</f>
        <v>0.65742</v>
      </c>
      <c r="AB674">
        <f>IF(AA674&lt;1.1,AA674,IF(AA674&lt;YEAR!$C$2+YEAR!$C$3-2,AA674+1,(YEAR!$C$2+YEAR!$C$3-1)&amp;"       :="))</f>
        <v>0.65742</v>
      </c>
      <c r="AC674">
        <f>IF(AB674&lt;1.1,AB674,IF(AB674&lt;YEAR!$C$2+YEAR!$C$3-2,AB674+1,(YEAR!$C$2+YEAR!$C$3-1)&amp;"       :="))</f>
        <v>0.65742</v>
      </c>
      <c r="AD674">
        <f>IF(AC674&lt;1.1,AC674,IF(AC674&lt;YEAR!$C$2+YEAR!$C$3-2,AC674+1,(YEAR!$C$2+YEAR!$C$3-1)&amp;"       :="))</f>
        <v>0.65742</v>
      </c>
      <c r="AE674">
        <f>IF(AD674&lt;1.1,AD674,IF(AD674&lt;YEAR!$C$2+YEAR!$C$3-2,AD674+1,(YEAR!$C$2+YEAR!$C$3-1)&amp;"       :="))</f>
        <v>0.65742</v>
      </c>
      <c r="AF674">
        <f>IF(AE674&lt;1.1,AE674,IF(AE674&lt;YEAR!$C$2+YEAR!$C$3-2,AE674+1,(YEAR!$C$2+YEAR!$C$3-1)&amp;"       :="))</f>
        <v>0.65742</v>
      </c>
      <c r="AG674">
        <f>IF(AF674&lt;1.1,AF674,IF(AF674&lt;YEAR!$C$2+YEAR!$C$3-2,AF674+1,(YEAR!$C$2+YEAR!$C$3-1)&amp;"       :="))</f>
        <v>0.65742</v>
      </c>
      <c r="AH674">
        <f>IF(AG674&lt;1.1,AG674,IF(AG674&lt;YEAR!$C$2+YEAR!$C$3-2,AG674+1,(YEAR!$C$2+YEAR!$C$3-1)&amp;"       :="))</f>
        <v>0.65742</v>
      </c>
      <c r="AI674">
        <f>IF(AH674&lt;1.1,AH674,IF(AH674&lt;YEAR!$C$2+YEAR!$C$3-2,AH674+1,(YEAR!$C$2+YEAR!$C$3-1)&amp;"       :="))</f>
        <v>0.65742</v>
      </c>
      <c r="AJ674">
        <f>IF(AI674&lt;1.1,AI674,IF(AI674&lt;YEAR!$C$2+YEAR!$C$3-2,AI674+1,(YEAR!$C$2+YEAR!$C$3-1)&amp;"       :="))</f>
        <v>0.65742</v>
      </c>
    </row>
    <row r="675" spans="1:36">
      <c r="A675">
        <f t="shared" ca="1" si="51"/>
        <v>17</v>
      </c>
      <c r="B675" t="s">
        <v>51</v>
      </c>
      <c r="C675" t="str">
        <f ca="1">IF(D675="",OFFSET(AvailabilityFactor!A$1,A675,0),C674)</f>
        <v>D2SOPC1364</v>
      </c>
      <c r="D675" t="str" cm="1">
        <f t="array" aca="1" ref="D675" ca="1">IF(D674="",TS_DRC!$P$5,OFFSET(TS_DRC!P$5,RIGHT(D674,2),0,TRUE))</f>
        <v>TS15</v>
      </c>
      <c r="E675" t="str">
        <f t="shared" ca="1" si="50"/>
        <v>TS15</v>
      </c>
      <c r="F675">
        <f>'[5]PV profile 4-10'!$AI23</f>
        <v>0.63978999999999997</v>
      </c>
      <c r="G675">
        <f>IF(F675&lt;1.1,F675,IF(F675&lt;YEAR!$C$2+YEAR!$C$3-2,F675+1,(YEAR!$C$2+YEAR!$C$3-1)&amp;"       :="))</f>
        <v>0.63978999999999997</v>
      </c>
      <c r="H675">
        <f>IF(G675&lt;1.1,G675,IF(G675&lt;YEAR!$C$2+YEAR!$C$3-2,G675+1,(YEAR!$C$2+YEAR!$C$3-1)&amp;"       :="))</f>
        <v>0.63978999999999997</v>
      </c>
      <c r="I675">
        <f>IF(H675&lt;1.1,H675,IF(H675&lt;YEAR!$C$2+YEAR!$C$3-2,H675+1,(YEAR!$C$2+YEAR!$C$3-1)&amp;"       :="))</f>
        <v>0.63978999999999997</v>
      </c>
      <c r="J675">
        <f>IF(I675&lt;1.1,I675,IF(I675&lt;YEAR!$C$2+YEAR!$C$3-2,I675+1,(YEAR!$C$2+YEAR!$C$3-1)&amp;"       :="))</f>
        <v>0.63978999999999997</v>
      </c>
      <c r="K675">
        <f>IF(J675&lt;1.1,J675,IF(J675&lt;YEAR!$C$2+YEAR!$C$3-2,J675+1,(YEAR!$C$2+YEAR!$C$3-1)&amp;"       :="))</f>
        <v>0.63978999999999997</v>
      </c>
      <c r="L675">
        <f>IF(K675&lt;1.1,K675,IF(K675&lt;YEAR!$C$2+YEAR!$C$3-2,K675+1,(YEAR!$C$2+YEAR!$C$3-1)&amp;"       :="))</f>
        <v>0.63978999999999997</v>
      </c>
      <c r="M675">
        <f>IF(L675&lt;1.1,L675,IF(L675&lt;YEAR!$C$2+YEAR!$C$3-2,L675+1,(YEAR!$C$2+YEAR!$C$3-1)&amp;"       :="))</f>
        <v>0.63978999999999997</v>
      </c>
      <c r="N675">
        <f>IF(M675&lt;1.1,M675,IF(M675&lt;YEAR!$C$2+YEAR!$C$3-2,M675+1,(YEAR!$C$2+YEAR!$C$3-1)&amp;"       :="))</f>
        <v>0.63978999999999997</v>
      </c>
      <c r="O675">
        <f>IF(N675&lt;1.1,N675,IF(N675&lt;YEAR!$C$2+YEAR!$C$3-2,N675+1,(YEAR!$C$2+YEAR!$C$3-1)&amp;"       :="))</f>
        <v>0.63978999999999997</v>
      </c>
      <c r="P675">
        <f>IF(O675&lt;1.1,O675,IF(O675&lt;YEAR!$C$2+YEAR!$C$3-2,O675+1,(YEAR!$C$2+YEAR!$C$3-1)&amp;"       :="))</f>
        <v>0.63978999999999997</v>
      </c>
      <c r="Q675">
        <f>IF(P675&lt;1.1,P675,IF(P675&lt;YEAR!$C$2+YEAR!$C$3-2,P675+1,(YEAR!$C$2+YEAR!$C$3-1)&amp;"       :="))</f>
        <v>0.63978999999999997</v>
      </c>
      <c r="R675">
        <f>IF(Q675&lt;1.1,Q675,IF(Q675&lt;YEAR!$C$2+YEAR!$C$3-2,Q675+1,(YEAR!$C$2+YEAR!$C$3-1)&amp;"       :="))</f>
        <v>0.63978999999999997</v>
      </c>
      <c r="S675">
        <f>IF(R675&lt;1.1,R675,IF(R675&lt;YEAR!$C$2+YEAR!$C$3-2,R675+1,(YEAR!$C$2+YEAR!$C$3-1)&amp;"       :="))</f>
        <v>0.63978999999999997</v>
      </c>
      <c r="T675">
        <f>IF(S675&lt;1.1,S675,IF(S675&lt;YEAR!$C$2+YEAR!$C$3-2,S675+1,(YEAR!$C$2+YEAR!$C$3-1)&amp;"       :="))</f>
        <v>0.63978999999999997</v>
      </c>
      <c r="U675">
        <f>IF(T675&lt;1.1,T675,IF(T675&lt;YEAR!$C$2+YEAR!$C$3-2,T675+1,(YEAR!$C$2+YEAR!$C$3-1)&amp;"       :="))</f>
        <v>0.63978999999999997</v>
      </c>
      <c r="V675">
        <f>IF(U675&lt;1.1,U675,IF(U675&lt;YEAR!$C$2+YEAR!$C$3-2,U675+1,(YEAR!$C$2+YEAR!$C$3-1)&amp;"       :="))</f>
        <v>0.63978999999999997</v>
      </c>
      <c r="W675">
        <f>IF(V675&lt;1.1,V675,IF(V675&lt;YEAR!$C$2+YEAR!$C$3-2,V675+1,(YEAR!$C$2+YEAR!$C$3-1)&amp;"       :="))</f>
        <v>0.63978999999999997</v>
      </c>
      <c r="X675">
        <f>IF(W675&lt;1.1,W675,IF(W675&lt;YEAR!$C$2+YEAR!$C$3-2,W675+1,(YEAR!$C$2+YEAR!$C$3-1)&amp;"       :="))</f>
        <v>0.63978999999999997</v>
      </c>
      <c r="Y675">
        <f>IF(X675&lt;1.1,X675,IF(X675&lt;YEAR!$C$2+YEAR!$C$3-2,X675+1,(YEAR!$C$2+YEAR!$C$3-1)&amp;"       :="))</f>
        <v>0.63978999999999997</v>
      </c>
      <c r="Z675">
        <f>IF(Y675&lt;1.1,Y675,IF(Y675&lt;YEAR!$C$2+YEAR!$C$3-2,Y675+1,(YEAR!$C$2+YEAR!$C$3-1)&amp;"       :="))</f>
        <v>0.63978999999999997</v>
      </c>
      <c r="AA675">
        <f>IF(Z675&lt;1.1,Z675,IF(Z675&lt;YEAR!$C$2+YEAR!$C$3-2,Z675+1,(YEAR!$C$2+YEAR!$C$3-1)&amp;"       :="))</f>
        <v>0.63978999999999997</v>
      </c>
      <c r="AB675">
        <f>IF(AA675&lt;1.1,AA675,IF(AA675&lt;YEAR!$C$2+YEAR!$C$3-2,AA675+1,(YEAR!$C$2+YEAR!$C$3-1)&amp;"       :="))</f>
        <v>0.63978999999999997</v>
      </c>
      <c r="AC675">
        <f>IF(AB675&lt;1.1,AB675,IF(AB675&lt;YEAR!$C$2+YEAR!$C$3-2,AB675+1,(YEAR!$C$2+YEAR!$C$3-1)&amp;"       :="))</f>
        <v>0.63978999999999997</v>
      </c>
      <c r="AD675">
        <f>IF(AC675&lt;1.1,AC675,IF(AC675&lt;YEAR!$C$2+YEAR!$C$3-2,AC675+1,(YEAR!$C$2+YEAR!$C$3-1)&amp;"       :="))</f>
        <v>0.63978999999999997</v>
      </c>
      <c r="AE675">
        <f>IF(AD675&lt;1.1,AD675,IF(AD675&lt;YEAR!$C$2+YEAR!$C$3-2,AD675+1,(YEAR!$C$2+YEAR!$C$3-1)&amp;"       :="))</f>
        <v>0.63978999999999997</v>
      </c>
      <c r="AF675">
        <f>IF(AE675&lt;1.1,AE675,IF(AE675&lt;YEAR!$C$2+YEAR!$C$3-2,AE675+1,(YEAR!$C$2+YEAR!$C$3-1)&amp;"       :="))</f>
        <v>0.63978999999999997</v>
      </c>
      <c r="AG675">
        <f>IF(AF675&lt;1.1,AF675,IF(AF675&lt;YEAR!$C$2+YEAR!$C$3-2,AF675+1,(YEAR!$C$2+YEAR!$C$3-1)&amp;"       :="))</f>
        <v>0.63978999999999997</v>
      </c>
      <c r="AH675">
        <f>IF(AG675&lt;1.1,AG675,IF(AG675&lt;YEAR!$C$2+YEAR!$C$3-2,AG675+1,(YEAR!$C$2+YEAR!$C$3-1)&amp;"       :="))</f>
        <v>0.63978999999999997</v>
      </c>
      <c r="AI675">
        <f>IF(AH675&lt;1.1,AH675,IF(AH675&lt;YEAR!$C$2+YEAR!$C$3-2,AH675+1,(YEAR!$C$2+YEAR!$C$3-1)&amp;"       :="))</f>
        <v>0.63978999999999997</v>
      </c>
      <c r="AJ675">
        <f>IF(AI675&lt;1.1,AI675,IF(AI675&lt;YEAR!$C$2+YEAR!$C$3-2,AI675+1,(YEAR!$C$2+YEAR!$C$3-1)&amp;"       :="))</f>
        <v>0.63978999999999997</v>
      </c>
    </row>
    <row r="676" spans="1:36">
      <c r="A676">
        <f t="shared" ca="1" si="51"/>
        <v>17</v>
      </c>
      <c r="B676" t="s">
        <v>51</v>
      </c>
      <c r="C676" t="str">
        <f ca="1">IF(D676="",OFFSET(AvailabilityFactor!A$1,A676,0),C675)</f>
        <v>D2SOPC1364</v>
      </c>
      <c r="D676" t="str" cm="1">
        <f t="array" aca="1" ref="D676" ca="1">IF(D675="",TS_DRC!$P$5,OFFSET(TS_DRC!P$5,RIGHT(D675,2),0,TRUE))</f>
        <v>TS16</v>
      </c>
      <c r="E676" t="str">
        <f t="shared" ca="1" si="50"/>
        <v>TS16</v>
      </c>
      <c r="F676">
        <f>'[5]PV profile 4-10'!$AI24</f>
        <v>0.44451000000000002</v>
      </c>
      <c r="G676">
        <f>IF(F676&lt;1.1,F676,IF(F676&lt;YEAR!$C$2+YEAR!$C$3-2,F676+1,(YEAR!$C$2+YEAR!$C$3-1)&amp;"       :="))</f>
        <v>0.44451000000000002</v>
      </c>
      <c r="H676">
        <f>IF(G676&lt;1.1,G676,IF(G676&lt;YEAR!$C$2+YEAR!$C$3-2,G676+1,(YEAR!$C$2+YEAR!$C$3-1)&amp;"       :="))</f>
        <v>0.44451000000000002</v>
      </c>
      <c r="I676">
        <f>IF(H676&lt;1.1,H676,IF(H676&lt;YEAR!$C$2+YEAR!$C$3-2,H676+1,(YEAR!$C$2+YEAR!$C$3-1)&amp;"       :="))</f>
        <v>0.44451000000000002</v>
      </c>
      <c r="J676">
        <f>IF(I676&lt;1.1,I676,IF(I676&lt;YEAR!$C$2+YEAR!$C$3-2,I676+1,(YEAR!$C$2+YEAR!$C$3-1)&amp;"       :="))</f>
        <v>0.44451000000000002</v>
      </c>
      <c r="K676">
        <f>IF(J676&lt;1.1,J676,IF(J676&lt;YEAR!$C$2+YEAR!$C$3-2,J676+1,(YEAR!$C$2+YEAR!$C$3-1)&amp;"       :="))</f>
        <v>0.44451000000000002</v>
      </c>
      <c r="L676">
        <f>IF(K676&lt;1.1,K676,IF(K676&lt;YEAR!$C$2+YEAR!$C$3-2,K676+1,(YEAR!$C$2+YEAR!$C$3-1)&amp;"       :="))</f>
        <v>0.44451000000000002</v>
      </c>
      <c r="M676">
        <f>IF(L676&lt;1.1,L676,IF(L676&lt;YEAR!$C$2+YEAR!$C$3-2,L676+1,(YEAR!$C$2+YEAR!$C$3-1)&amp;"       :="))</f>
        <v>0.44451000000000002</v>
      </c>
      <c r="N676">
        <f>IF(M676&lt;1.1,M676,IF(M676&lt;YEAR!$C$2+YEAR!$C$3-2,M676+1,(YEAR!$C$2+YEAR!$C$3-1)&amp;"       :="))</f>
        <v>0.44451000000000002</v>
      </c>
      <c r="O676">
        <f>IF(N676&lt;1.1,N676,IF(N676&lt;YEAR!$C$2+YEAR!$C$3-2,N676+1,(YEAR!$C$2+YEAR!$C$3-1)&amp;"       :="))</f>
        <v>0.44451000000000002</v>
      </c>
      <c r="P676">
        <f>IF(O676&lt;1.1,O676,IF(O676&lt;YEAR!$C$2+YEAR!$C$3-2,O676+1,(YEAR!$C$2+YEAR!$C$3-1)&amp;"       :="))</f>
        <v>0.44451000000000002</v>
      </c>
      <c r="Q676">
        <f>IF(P676&lt;1.1,P676,IF(P676&lt;YEAR!$C$2+YEAR!$C$3-2,P676+1,(YEAR!$C$2+YEAR!$C$3-1)&amp;"       :="))</f>
        <v>0.44451000000000002</v>
      </c>
      <c r="R676">
        <f>IF(Q676&lt;1.1,Q676,IF(Q676&lt;YEAR!$C$2+YEAR!$C$3-2,Q676+1,(YEAR!$C$2+YEAR!$C$3-1)&amp;"       :="))</f>
        <v>0.44451000000000002</v>
      </c>
      <c r="S676">
        <f>IF(R676&lt;1.1,R676,IF(R676&lt;YEAR!$C$2+YEAR!$C$3-2,R676+1,(YEAR!$C$2+YEAR!$C$3-1)&amp;"       :="))</f>
        <v>0.44451000000000002</v>
      </c>
      <c r="T676">
        <f>IF(S676&lt;1.1,S676,IF(S676&lt;YEAR!$C$2+YEAR!$C$3-2,S676+1,(YEAR!$C$2+YEAR!$C$3-1)&amp;"       :="))</f>
        <v>0.44451000000000002</v>
      </c>
      <c r="U676">
        <f>IF(T676&lt;1.1,T676,IF(T676&lt;YEAR!$C$2+YEAR!$C$3-2,T676+1,(YEAR!$C$2+YEAR!$C$3-1)&amp;"       :="))</f>
        <v>0.44451000000000002</v>
      </c>
      <c r="V676">
        <f>IF(U676&lt;1.1,U676,IF(U676&lt;YEAR!$C$2+YEAR!$C$3-2,U676+1,(YEAR!$C$2+YEAR!$C$3-1)&amp;"       :="))</f>
        <v>0.44451000000000002</v>
      </c>
      <c r="W676">
        <f>IF(V676&lt;1.1,V676,IF(V676&lt;YEAR!$C$2+YEAR!$C$3-2,V676+1,(YEAR!$C$2+YEAR!$C$3-1)&amp;"       :="))</f>
        <v>0.44451000000000002</v>
      </c>
      <c r="X676">
        <f>IF(W676&lt;1.1,W676,IF(W676&lt;YEAR!$C$2+YEAR!$C$3-2,W676+1,(YEAR!$C$2+YEAR!$C$3-1)&amp;"       :="))</f>
        <v>0.44451000000000002</v>
      </c>
      <c r="Y676">
        <f>IF(X676&lt;1.1,X676,IF(X676&lt;YEAR!$C$2+YEAR!$C$3-2,X676+1,(YEAR!$C$2+YEAR!$C$3-1)&amp;"       :="))</f>
        <v>0.44451000000000002</v>
      </c>
      <c r="Z676">
        <f>IF(Y676&lt;1.1,Y676,IF(Y676&lt;YEAR!$C$2+YEAR!$C$3-2,Y676+1,(YEAR!$C$2+YEAR!$C$3-1)&amp;"       :="))</f>
        <v>0.44451000000000002</v>
      </c>
      <c r="AA676">
        <f>IF(Z676&lt;1.1,Z676,IF(Z676&lt;YEAR!$C$2+YEAR!$C$3-2,Z676+1,(YEAR!$C$2+YEAR!$C$3-1)&amp;"       :="))</f>
        <v>0.44451000000000002</v>
      </c>
      <c r="AB676">
        <f>IF(AA676&lt;1.1,AA676,IF(AA676&lt;YEAR!$C$2+YEAR!$C$3-2,AA676+1,(YEAR!$C$2+YEAR!$C$3-1)&amp;"       :="))</f>
        <v>0.44451000000000002</v>
      </c>
      <c r="AC676">
        <f>IF(AB676&lt;1.1,AB676,IF(AB676&lt;YEAR!$C$2+YEAR!$C$3-2,AB676+1,(YEAR!$C$2+YEAR!$C$3-1)&amp;"       :="))</f>
        <v>0.44451000000000002</v>
      </c>
      <c r="AD676">
        <f>IF(AC676&lt;1.1,AC676,IF(AC676&lt;YEAR!$C$2+YEAR!$C$3-2,AC676+1,(YEAR!$C$2+YEAR!$C$3-1)&amp;"       :="))</f>
        <v>0.44451000000000002</v>
      </c>
      <c r="AE676">
        <f>IF(AD676&lt;1.1,AD676,IF(AD676&lt;YEAR!$C$2+YEAR!$C$3-2,AD676+1,(YEAR!$C$2+YEAR!$C$3-1)&amp;"       :="))</f>
        <v>0.44451000000000002</v>
      </c>
      <c r="AF676">
        <f>IF(AE676&lt;1.1,AE676,IF(AE676&lt;YEAR!$C$2+YEAR!$C$3-2,AE676+1,(YEAR!$C$2+YEAR!$C$3-1)&amp;"       :="))</f>
        <v>0.44451000000000002</v>
      </c>
      <c r="AG676">
        <f>IF(AF676&lt;1.1,AF676,IF(AF676&lt;YEAR!$C$2+YEAR!$C$3-2,AF676+1,(YEAR!$C$2+YEAR!$C$3-1)&amp;"       :="))</f>
        <v>0.44451000000000002</v>
      </c>
      <c r="AH676">
        <f>IF(AG676&lt;1.1,AG676,IF(AG676&lt;YEAR!$C$2+YEAR!$C$3-2,AG676+1,(YEAR!$C$2+YEAR!$C$3-1)&amp;"       :="))</f>
        <v>0.44451000000000002</v>
      </c>
      <c r="AI676">
        <f>IF(AH676&lt;1.1,AH676,IF(AH676&lt;YEAR!$C$2+YEAR!$C$3-2,AH676+1,(YEAR!$C$2+YEAR!$C$3-1)&amp;"       :="))</f>
        <v>0.44451000000000002</v>
      </c>
      <c r="AJ676">
        <f>IF(AI676&lt;1.1,AI676,IF(AI676&lt;YEAR!$C$2+YEAR!$C$3-2,AI676+1,(YEAR!$C$2+YEAR!$C$3-1)&amp;"       :="))</f>
        <v>0.44451000000000002</v>
      </c>
    </row>
    <row r="677" spans="1:36">
      <c r="A677">
        <f t="shared" ca="1" si="51"/>
        <v>17</v>
      </c>
      <c r="B677" t="s">
        <v>51</v>
      </c>
      <c r="C677" t="str">
        <f ca="1">IF(D677="",OFFSET(AvailabilityFactor!A$1,A677,0),C676)</f>
        <v>D2SOPC1364</v>
      </c>
      <c r="D677" t="str" cm="1">
        <f t="array" aca="1" ref="D677" ca="1">IF(D676="",TS_DRC!$P$5,OFFSET(TS_DRC!P$5,RIGHT(D676,2),0,TRUE))</f>
        <v>TS17</v>
      </c>
      <c r="E677" t="str">
        <f t="shared" ca="1" si="50"/>
        <v>TS17</v>
      </c>
      <c r="F677">
        <f>'[5]PV profile 4-10'!$AI25</f>
        <v>0.13575000000000001</v>
      </c>
      <c r="G677">
        <f>IF(F677&lt;1.1,F677,IF(F677&lt;YEAR!$C$2+YEAR!$C$3-2,F677+1,(YEAR!$C$2+YEAR!$C$3-1)&amp;"       :="))</f>
        <v>0.13575000000000001</v>
      </c>
      <c r="H677">
        <f>IF(G677&lt;1.1,G677,IF(G677&lt;YEAR!$C$2+YEAR!$C$3-2,G677+1,(YEAR!$C$2+YEAR!$C$3-1)&amp;"       :="))</f>
        <v>0.13575000000000001</v>
      </c>
      <c r="I677">
        <f>IF(H677&lt;1.1,H677,IF(H677&lt;YEAR!$C$2+YEAR!$C$3-2,H677+1,(YEAR!$C$2+YEAR!$C$3-1)&amp;"       :="))</f>
        <v>0.13575000000000001</v>
      </c>
      <c r="J677">
        <f>IF(I677&lt;1.1,I677,IF(I677&lt;YEAR!$C$2+YEAR!$C$3-2,I677+1,(YEAR!$C$2+YEAR!$C$3-1)&amp;"       :="))</f>
        <v>0.13575000000000001</v>
      </c>
      <c r="K677">
        <f>IF(J677&lt;1.1,J677,IF(J677&lt;YEAR!$C$2+YEAR!$C$3-2,J677+1,(YEAR!$C$2+YEAR!$C$3-1)&amp;"       :="))</f>
        <v>0.13575000000000001</v>
      </c>
      <c r="L677">
        <f>IF(K677&lt;1.1,K677,IF(K677&lt;YEAR!$C$2+YEAR!$C$3-2,K677+1,(YEAR!$C$2+YEAR!$C$3-1)&amp;"       :="))</f>
        <v>0.13575000000000001</v>
      </c>
      <c r="M677">
        <f>IF(L677&lt;1.1,L677,IF(L677&lt;YEAR!$C$2+YEAR!$C$3-2,L677+1,(YEAR!$C$2+YEAR!$C$3-1)&amp;"       :="))</f>
        <v>0.13575000000000001</v>
      </c>
      <c r="N677">
        <f>IF(M677&lt;1.1,M677,IF(M677&lt;YEAR!$C$2+YEAR!$C$3-2,M677+1,(YEAR!$C$2+YEAR!$C$3-1)&amp;"       :="))</f>
        <v>0.13575000000000001</v>
      </c>
      <c r="O677">
        <f>IF(N677&lt;1.1,N677,IF(N677&lt;YEAR!$C$2+YEAR!$C$3-2,N677+1,(YEAR!$C$2+YEAR!$C$3-1)&amp;"       :="))</f>
        <v>0.13575000000000001</v>
      </c>
      <c r="P677">
        <f>IF(O677&lt;1.1,O677,IF(O677&lt;YEAR!$C$2+YEAR!$C$3-2,O677+1,(YEAR!$C$2+YEAR!$C$3-1)&amp;"       :="))</f>
        <v>0.13575000000000001</v>
      </c>
      <c r="Q677">
        <f>IF(P677&lt;1.1,P677,IF(P677&lt;YEAR!$C$2+YEAR!$C$3-2,P677+1,(YEAR!$C$2+YEAR!$C$3-1)&amp;"       :="))</f>
        <v>0.13575000000000001</v>
      </c>
      <c r="R677">
        <f>IF(Q677&lt;1.1,Q677,IF(Q677&lt;YEAR!$C$2+YEAR!$C$3-2,Q677+1,(YEAR!$C$2+YEAR!$C$3-1)&amp;"       :="))</f>
        <v>0.13575000000000001</v>
      </c>
      <c r="S677">
        <f>IF(R677&lt;1.1,R677,IF(R677&lt;YEAR!$C$2+YEAR!$C$3-2,R677+1,(YEAR!$C$2+YEAR!$C$3-1)&amp;"       :="))</f>
        <v>0.13575000000000001</v>
      </c>
      <c r="T677">
        <f>IF(S677&lt;1.1,S677,IF(S677&lt;YEAR!$C$2+YEAR!$C$3-2,S677+1,(YEAR!$C$2+YEAR!$C$3-1)&amp;"       :="))</f>
        <v>0.13575000000000001</v>
      </c>
      <c r="U677">
        <f>IF(T677&lt;1.1,T677,IF(T677&lt;YEAR!$C$2+YEAR!$C$3-2,T677+1,(YEAR!$C$2+YEAR!$C$3-1)&amp;"       :="))</f>
        <v>0.13575000000000001</v>
      </c>
      <c r="V677">
        <f>IF(U677&lt;1.1,U677,IF(U677&lt;YEAR!$C$2+YEAR!$C$3-2,U677+1,(YEAR!$C$2+YEAR!$C$3-1)&amp;"       :="))</f>
        <v>0.13575000000000001</v>
      </c>
      <c r="W677">
        <f>IF(V677&lt;1.1,V677,IF(V677&lt;YEAR!$C$2+YEAR!$C$3-2,V677+1,(YEAR!$C$2+YEAR!$C$3-1)&amp;"       :="))</f>
        <v>0.13575000000000001</v>
      </c>
      <c r="X677">
        <f>IF(W677&lt;1.1,W677,IF(W677&lt;YEAR!$C$2+YEAR!$C$3-2,W677+1,(YEAR!$C$2+YEAR!$C$3-1)&amp;"       :="))</f>
        <v>0.13575000000000001</v>
      </c>
      <c r="Y677">
        <f>IF(X677&lt;1.1,X677,IF(X677&lt;YEAR!$C$2+YEAR!$C$3-2,X677+1,(YEAR!$C$2+YEAR!$C$3-1)&amp;"       :="))</f>
        <v>0.13575000000000001</v>
      </c>
      <c r="Z677">
        <f>IF(Y677&lt;1.1,Y677,IF(Y677&lt;YEAR!$C$2+YEAR!$C$3-2,Y677+1,(YEAR!$C$2+YEAR!$C$3-1)&amp;"       :="))</f>
        <v>0.13575000000000001</v>
      </c>
      <c r="AA677">
        <f>IF(Z677&lt;1.1,Z677,IF(Z677&lt;YEAR!$C$2+YEAR!$C$3-2,Z677+1,(YEAR!$C$2+YEAR!$C$3-1)&amp;"       :="))</f>
        <v>0.13575000000000001</v>
      </c>
      <c r="AB677">
        <f>IF(AA677&lt;1.1,AA677,IF(AA677&lt;YEAR!$C$2+YEAR!$C$3-2,AA677+1,(YEAR!$C$2+YEAR!$C$3-1)&amp;"       :="))</f>
        <v>0.13575000000000001</v>
      </c>
      <c r="AC677">
        <f>IF(AB677&lt;1.1,AB677,IF(AB677&lt;YEAR!$C$2+YEAR!$C$3-2,AB677+1,(YEAR!$C$2+YEAR!$C$3-1)&amp;"       :="))</f>
        <v>0.13575000000000001</v>
      </c>
      <c r="AD677">
        <f>IF(AC677&lt;1.1,AC677,IF(AC677&lt;YEAR!$C$2+YEAR!$C$3-2,AC677+1,(YEAR!$C$2+YEAR!$C$3-1)&amp;"       :="))</f>
        <v>0.13575000000000001</v>
      </c>
      <c r="AE677">
        <f>IF(AD677&lt;1.1,AD677,IF(AD677&lt;YEAR!$C$2+YEAR!$C$3-2,AD677+1,(YEAR!$C$2+YEAR!$C$3-1)&amp;"       :="))</f>
        <v>0.13575000000000001</v>
      </c>
      <c r="AF677">
        <f>IF(AE677&lt;1.1,AE677,IF(AE677&lt;YEAR!$C$2+YEAR!$C$3-2,AE677+1,(YEAR!$C$2+YEAR!$C$3-1)&amp;"       :="))</f>
        <v>0.13575000000000001</v>
      </c>
      <c r="AG677">
        <f>IF(AF677&lt;1.1,AF677,IF(AF677&lt;YEAR!$C$2+YEAR!$C$3-2,AF677+1,(YEAR!$C$2+YEAR!$C$3-1)&amp;"       :="))</f>
        <v>0.13575000000000001</v>
      </c>
      <c r="AH677">
        <f>IF(AG677&lt;1.1,AG677,IF(AG677&lt;YEAR!$C$2+YEAR!$C$3-2,AG677+1,(YEAR!$C$2+YEAR!$C$3-1)&amp;"       :="))</f>
        <v>0.13575000000000001</v>
      </c>
      <c r="AI677">
        <f>IF(AH677&lt;1.1,AH677,IF(AH677&lt;YEAR!$C$2+YEAR!$C$3-2,AH677+1,(YEAR!$C$2+YEAR!$C$3-1)&amp;"       :="))</f>
        <v>0.13575000000000001</v>
      </c>
      <c r="AJ677">
        <f>IF(AI677&lt;1.1,AI677,IF(AI677&lt;YEAR!$C$2+YEAR!$C$3-2,AI677+1,(YEAR!$C$2+YEAR!$C$3-1)&amp;"       :="))</f>
        <v>0.13575000000000001</v>
      </c>
    </row>
    <row r="678" spans="1:36">
      <c r="A678">
        <f t="shared" ca="1" si="51"/>
        <v>17</v>
      </c>
      <c r="B678" t="s">
        <v>51</v>
      </c>
      <c r="C678" t="str">
        <f ca="1">IF(D678="",OFFSET(AvailabilityFactor!A$1,A678,0),C677)</f>
        <v>D2SOPC1364</v>
      </c>
      <c r="D678" t="str" cm="1">
        <f t="array" aca="1" ref="D678" ca="1">IF(D677="",TS_DRC!$P$5,OFFSET(TS_DRC!P$5,RIGHT(D677,2),0,TRUE))</f>
        <v>TS18</v>
      </c>
      <c r="E678" t="str">
        <f t="shared" ca="1" si="50"/>
        <v>TS18</v>
      </c>
      <c r="F678">
        <f>'[5]PV profile 4-10'!$AI26</f>
        <v>8.4999999999999995E-4</v>
      </c>
      <c r="G678">
        <f>IF(F678&lt;1.1,F678,IF(F678&lt;YEAR!$C$2+YEAR!$C$3-2,F678+1,(YEAR!$C$2+YEAR!$C$3-1)&amp;"       :="))</f>
        <v>8.4999999999999995E-4</v>
      </c>
      <c r="H678">
        <f>IF(G678&lt;1.1,G678,IF(G678&lt;YEAR!$C$2+YEAR!$C$3-2,G678+1,(YEAR!$C$2+YEAR!$C$3-1)&amp;"       :="))</f>
        <v>8.4999999999999995E-4</v>
      </c>
      <c r="I678">
        <f>IF(H678&lt;1.1,H678,IF(H678&lt;YEAR!$C$2+YEAR!$C$3-2,H678+1,(YEAR!$C$2+YEAR!$C$3-1)&amp;"       :="))</f>
        <v>8.4999999999999995E-4</v>
      </c>
      <c r="J678">
        <f>IF(I678&lt;1.1,I678,IF(I678&lt;YEAR!$C$2+YEAR!$C$3-2,I678+1,(YEAR!$C$2+YEAR!$C$3-1)&amp;"       :="))</f>
        <v>8.4999999999999995E-4</v>
      </c>
      <c r="K678">
        <f>IF(J678&lt;1.1,J678,IF(J678&lt;YEAR!$C$2+YEAR!$C$3-2,J678+1,(YEAR!$C$2+YEAR!$C$3-1)&amp;"       :="))</f>
        <v>8.4999999999999995E-4</v>
      </c>
      <c r="L678">
        <f>IF(K678&lt;1.1,K678,IF(K678&lt;YEAR!$C$2+YEAR!$C$3-2,K678+1,(YEAR!$C$2+YEAR!$C$3-1)&amp;"       :="))</f>
        <v>8.4999999999999995E-4</v>
      </c>
      <c r="M678">
        <f>IF(L678&lt;1.1,L678,IF(L678&lt;YEAR!$C$2+YEAR!$C$3-2,L678+1,(YEAR!$C$2+YEAR!$C$3-1)&amp;"       :="))</f>
        <v>8.4999999999999995E-4</v>
      </c>
      <c r="N678">
        <f>IF(M678&lt;1.1,M678,IF(M678&lt;YEAR!$C$2+YEAR!$C$3-2,M678+1,(YEAR!$C$2+YEAR!$C$3-1)&amp;"       :="))</f>
        <v>8.4999999999999995E-4</v>
      </c>
      <c r="O678">
        <f>IF(N678&lt;1.1,N678,IF(N678&lt;YEAR!$C$2+YEAR!$C$3-2,N678+1,(YEAR!$C$2+YEAR!$C$3-1)&amp;"       :="))</f>
        <v>8.4999999999999995E-4</v>
      </c>
      <c r="P678">
        <f>IF(O678&lt;1.1,O678,IF(O678&lt;YEAR!$C$2+YEAR!$C$3-2,O678+1,(YEAR!$C$2+YEAR!$C$3-1)&amp;"       :="))</f>
        <v>8.4999999999999995E-4</v>
      </c>
      <c r="Q678">
        <f>IF(P678&lt;1.1,P678,IF(P678&lt;YEAR!$C$2+YEAR!$C$3-2,P678+1,(YEAR!$C$2+YEAR!$C$3-1)&amp;"       :="))</f>
        <v>8.4999999999999995E-4</v>
      </c>
      <c r="R678">
        <f>IF(Q678&lt;1.1,Q678,IF(Q678&lt;YEAR!$C$2+YEAR!$C$3-2,Q678+1,(YEAR!$C$2+YEAR!$C$3-1)&amp;"       :="))</f>
        <v>8.4999999999999995E-4</v>
      </c>
      <c r="S678">
        <f>IF(R678&lt;1.1,R678,IF(R678&lt;YEAR!$C$2+YEAR!$C$3-2,R678+1,(YEAR!$C$2+YEAR!$C$3-1)&amp;"       :="))</f>
        <v>8.4999999999999995E-4</v>
      </c>
      <c r="T678">
        <f>IF(S678&lt;1.1,S678,IF(S678&lt;YEAR!$C$2+YEAR!$C$3-2,S678+1,(YEAR!$C$2+YEAR!$C$3-1)&amp;"       :="))</f>
        <v>8.4999999999999995E-4</v>
      </c>
      <c r="U678">
        <f>IF(T678&lt;1.1,T678,IF(T678&lt;YEAR!$C$2+YEAR!$C$3-2,T678+1,(YEAR!$C$2+YEAR!$C$3-1)&amp;"       :="))</f>
        <v>8.4999999999999995E-4</v>
      </c>
      <c r="V678">
        <f>IF(U678&lt;1.1,U678,IF(U678&lt;YEAR!$C$2+YEAR!$C$3-2,U678+1,(YEAR!$C$2+YEAR!$C$3-1)&amp;"       :="))</f>
        <v>8.4999999999999995E-4</v>
      </c>
      <c r="W678">
        <f>IF(V678&lt;1.1,V678,IF(V678&lt;YEAR!$C$2+YEAR!$C$3-2,V678+1,(YEAR!$C$2+YEAR!$C$3-1)&amp;"       :="))</f>
        <v>8.4999999999999995E-4</v>
      </c>
      <c r="X678">
        <f>IF(W678&lt;1.1,W678,IF(W678&lt;YEAR!$C$2+YEAR!$C$3-2,W678+1,(YEAR!$C$2+YEAR!$C$3-1)&amp;"       :="))</f>
        <v>8.4999999999999995E-4</v>
      </c>
      <c r="Y678">
        <f>IF(X678&lt;1.1,X678,IF(X678&lt;YEAR!$C$2+YEAR!$C$3-2,X678+1,(YEAR!$C$2+YEAR!$C$3-1)&amp;"       :="))</f>
        <v>8.4999999999999995E-4</v>
      </c>
      <c r="Z678">
        <f>IF(Y678&lt;1.1,Y678,IF(Y678&lt;YEAR!$C$2+YEAR!$C$3-2,Y678+1,(YEAR!$C$2+YEAR!$C$3-1)&amp;"       :="))</f>
        <v>8.4999999999999995E-4</v>
      </c>
      <c r="AA678">
        <f>IF(Z678&lt;1.1,Z678,IF(Z678&lt;YEAR!$C$2+YEAR!$C$3-2,Z678+1,(YEAR!$C$2+YEAR!$C$3-1)&amp;"       :="))</f>
        <v>8.4999999999999995E-4</v>
      </c>
      <c r="AB678">
        <f>IF(AA678&lt;1.1,AA678,IF(AA678&lt;YEAR!$C$2+YEAR!$C$3-2,AA678+1,(YEAR!$C$2+YEAR!$C$3-1)&amp;"       :="))</f>
        <v>8.4999999999999995E-4</v>
      </c>
      <c r="AC678">
        <f>IF(AB678&lt;1.1,AB678,IF(AB678&lt;YEAR!$C$2+YEAR!$C$3-2,AB678+1,(YEAR!$C$2+YEAR!$C$3-1)&amp;"       :="))</f>
        <v>8.4999999999999995E-4</v>
      </c>
      <c r="AD678">
        <f>IF(AC678&lt;1.1,AC678,IF(AC678&lt;YEAR!$C$2+YEAR!$C$3-2,AC678+1,(YEAR!$C$2+YEAR!$C$3-1)&amp;"       :="))</f>
        <v>8.4999999999999995E-4</v>
      </c>
      <c r="AE678">
        <f>IF(AD678&lt;1.1,AD678,IF(AD678&lt;YEAR!$C$2+YEAR!$C$3-2,AD678+1,(YEAR!$C$2+YEAR!$C$3-1)&amp;"       :="))</f>
        <v>8.4999999999999995E-4</v>
      </c>
      <c r="AF678">
        <f>IF(AE678&lt;1.1,AE678,IF(AE678&lt;YEAR!$C$2+YEAR!$C$3-2,AE678+1,(YEAR!$C$2+YEAR!$C$3-1)&amp;"       :="))</f>
        <v>8.4999999999999995E-4</v>
      </c>
      <c r="AG678">
        <f>IF(AF678&lt;1.1,AF678,IF(AF678&lt;YEAR!$C$2+YEAR!$C$3-2,AF678+1,(YEAR!$C$2+YEAR!$C$3-1)&amp;"       :="))</f>
        <v>8.4999999999999995E-4</v>
      </c>
      <c r="AH678">
        <f>IF(AG678&lt;1.1,AG678,IF(AG678&lt;YEAR!$C$2+YEAR!$C$3-2,AG678+1,(YEAR!$C$2+YEAR!$C$3-1)&amp;"       :="))</f>
        <v>8.4999999999999995E-4</v>
      </c>
      <c r="AI678">
        <f>IF(AH678&lt;1.1,AH678,IF(AH678&lt;YEAR!$C$2+YEAR!$C$3-2,AH678+1,(YEAR!$C$2+YEAR!$C$3-1)&amp;"       :="))</f>
        <v>8.4999999999999995E-4</v>
      </c>
      <c r="AJ678">
        <f>IF(AI678&lt;1.1,AI678,IF(AI678&lt;YEAR!$C$2+YEAR!$C$3-2,AI678+1,(YEAR!$C$2+YEAR!$C$3-1)&amp;"       :="))</f>
        <v>8.4999999999999995E-4</v>
      </c>
    </row>
    <row r="679" spans="1:36">
      <c r="A679">
        <f t="shared" ca="1" si="51"/>
        <v>17</v>
      </c>
      <c r="B679" t="s">
        <v>51</v>
      </c>
      <c r="C679" t="str">
        <f ca="1">IF(D679="",OFFSET(AvailabilityFactor!A$1,A679,0),C678)</f>
        <v>D2SOPC1364</v>
      </c>
      <c r="D679" t="str" cm="1">
        <f t="array" aca="1" ref="D679" ca="1">IF(D678="",TS_DRC!$P$5,OFFSET(TS_DRC!P$5,RIGHT(D678,2),0,TRUE))</f>
        <v>TS19</v>
      </c>
      <c r="E679" t="str">
        <f t="shared" ca="1" si="50"/>
        <v>TS19</v>
      </c>
      <c r="F679">
        <f>'[5]PV profile 4-10'!$AI27</f>
        <v>0</v>
      </c>
      <c r="G679">
        <f>IF(F679&lt;1.1,F679,IF(F679&lt;YEAR!$C$2+YEAR!$C$3-2,F679+1,(YEAR!$C$2+YEAR!$C$3-1)&amp;"       :="))</f>
        <v>0</v>
      </c>
      <c r="H679">
        <f>IF(G679&lt;1.1,G679,IF(G679&lt;YEAR!$C$2+YEAR!$C$3-2,G679+1,(YEAR!$C$2+YEAR!$C$3-1)&amp;"       :="))</f>
        <v>0</v>
      </c>
      <c r="I679">
        <f>IF(H679&lt;1.1,H679,IF(H679&lt;YEAR!$C$2+YEAR!$C$3-2,H679+1,(YEAR!$C$2+YEAR!$C$3-1)&amp;"       :="))</f>
        <v>0</v>
      </c>
      <c r="J679">
        <f>IF(I679&lt;1.1,I679,IF(I679&lt;YEAR!$C$2+YEAR!$C$3-2,I679+1,(YEAR!$C$2+YEAR!$C$3-1)&amp;"       :="))</f>
        <v>0</v>
      </c>
      <c r="K679">
        <f>IF(J679&lt;1.1,J679,IF(J679&lt;YEAR!$C$2+YEAR!$C$3-2,J679+1,(YEAR!$C$2+YEAR!$C$3-1)&amp;"       :="))</f>
        <v>0</v>
      </c>
      <c r="L679">
        <f>IF(K679&lt;1.1,K679,IF(K679&lt;YEAR!$C$2+YEAR!$C$3-2,K679+1,(YEAR!$C$2+YEAR!$C$3-1)&amp;"       :="))</f>
        <v>0</v>
      </c>
      <c r="M679">
        <f>IF(L679&lt;1.1,L679,IF(L679&lt;YEAR!$C$2+YEAR!$C$3-2,L679+1,(YEAR!$C$2+YEAR!$C$3-1)&amp;"       :="))</f>
        <v>0</v>
      </c>
      <c r="N679">
        <f>IF(M679&lt;1.1,M679,IF(M679&lt;YEAR!$C$2+YEAR!$C$3-2,M679+1,(YEAR!$C$2+YEAR!$C$3-1)&amp;"       :="))</f>
        <v>0</v>
      </c>
      <c r="O679">
        <f>IF(N679&lt;1.1,N679,IF(N679&lt;YEAR!$C$2+YEAR!$C$3-2,N679+1,(YEAR!$C$2+YEAR!$C$3-1)&amp;"       :="))</f>
        <v>0</v>
      </c>
      <c r="P679">
        <f>IF(O679&lt;1.1,O679,IF(O679&lt;YEAR!$C$2+YEAR!$C$3-2,O679+1,(YEAR!$C$2+YEAR!$C$3-1)&amp;"       :="))</f>
        <v>0</v>
      </c>
      <c r="Q679">
        <f>IF(P679&lt;1.1,P679,IF(P679&lt;YEAR!$C$2+YEAR!$C$3-2,P679+1,(YEAR!$C$2+YEAR!$C$3-1)&amp;"       :="))</f>
        <v>0</v>
      </c>
      <c r="R679">
        <f>IF(Q679&lt;1.1,Q679,IF(Q679&lt;YEAR!$C$2+YEAR!$C$3-2,Q679+1,(YEAR!$C$2+YEAR!$C$3-1)&amp;"       :="))</f>
        <v>0</v>
      </c>
      <c r="S679">
        <f>IF(R679&lt;1.1,R679,IF(R679&lt;YEAR!$C$2+YEAR!$C$3-2,R679+1,(YEAR!$C$2+YEAR!$C$3-1)&amp;"       :="))</f>
        <v>0</v>
      </c>
      <c r="T679">
        <f>IF(S679&lt;1.1,S679,IF(S679&lt;YEAR!$C$2+YEAR!$C$3-2,S679+1,(YEAR!$C$2+YEAR!$C$3-1)&amp;"       :="))</f>
        <v>0</v>
      </c>
      <c r="U679">
        <f>IF(T679&lt;1.1,T679,IF(T679&lt;YEAR!$C$2+YEAR!$C$3-2,T679+1,(YEAR!$C$2+YEAR!$C$3-1)&amp;"       :="))</f>
        <v>0</v>
      </c>
      <c r="V679">
        <f>IF(U679&lt;1.1,U679,IF(U679&lt;YEAR!$C$2+YEAR!$C$3-2,U679+1,(YEAR!$C$2+YEAR!$C$3-1)&amp;"       :="))</f>
        <v>0</v>
      </c>
      <c r="W679">
        <f>IF(V679&lt;1.1,V679,IF(V679&lt;YEAR!$C$2+YEAR!$C$3-2,V679+1,(YEAR!$C$2+YEAR!$C$3-1)&amp;"       :="))</f>
        <v>0</v>
      </c>
      <c r="X679">
        <f>IF(W679&lt;1.1,W679,IF(W679&lt;YEAR!$C$2+YEAR!$C$3-2,W679+1,(YEAR!$C$2+YEAR!$C$3-1)&amp;"       :="))</f>
        <v>0</v>
      </c>
      <c r="Y679">
        <f>IF(X679&lt;1.1,X679,IF(X679&lt;YEAR!$C$2+YEAR!$C$3-2,X679+1,(YEAR!$C$2+YEAR!$C$3-1)&amp;"       :="))</f>
        <v>0</v>
      </c>
      <c r="Z679">
        <f>IF(Y679&lt;1.1,Y679,IF(Y679&lt;YEAR!$C$2+YEAR!$C$3-2,Y679+1,(YEAR!$C$2+YEAR!$C$3-1)&amp;"       :="))</f>
        <v>0</v>
      </c>
      <c r="AA679">
        <f>IF(Z679&lt;1.1,Z679,IF(Z679&lt;YEAR!$C$2+YEAR!$C$3-2,Z679+1,(YEAR!$C$2+YEAR!$C$3-1)&amp;"       :="))</f>
        <v>0</v>
      </c>
      <c r="AB679">
        <f>IF(AA679&lt;1.1,AA679,IF(AA679&lt;YEAR!$C$2+YEAR!$C$3-2,AA679+1,(YEAR!$C$2+YEAR!$C$3-1)&amp;"       :="))</f>
        <v>0</v>
      </c>
      <c r="AC679">
        <f>IF(AB679&lt;1.1,AB679,IF(AB679&lt;YEAR!$C$2+YEAR!$C$3-2,AB679+1,(YEAR!$C$2+YEAR!$C$3-1)&amp;"       :="))</f>
        <v>0</v>
      </c>
      <c r="AD679">
        <f>IF(AC679&lt;1.1,AC679,IF(AC679&lt;YEAR!$C$2+YEAR!$C$3-2,AC679+1,(YEAR!$C$2+YEAR!$C$3-1)&amp;"       :="))</f>
        <v>0</v>
      </c>
      <c r="AE679">
        <f>IF(AD679&lt;1.1,AD679,IF(AD679&lt;YEAR!$C$2+YEAR!$C$3-2,AD679+1,(YEAR!$C$2+YEAR!$C$3-1)&amp;"       :="))</f>
        <v>0</v>
      </c>
      <c r="AF679">
        <f>IF(AE679&lt;1.1,AE679,IF(AE679&lt;YEAR!$C$2+YEAR!$C$3-2,AE679+1,(YEAR!$C$2+YEAR!$C$3-1)&amp;"       :="))</f>
        <v>0</v>
      </c>
      <c r="AG679">
        <f>IF(AF679&lt;1.1,AF679,IF(AF679&lt;YEAR!$C$2+YEAR!$C$3-2,AF679+1,(YEAR!$C$2+YEAR!$C$3-1)&amp;"       :="))</f>
        <v>0</v>
      </c>
      <c r="AH679">
        <f>IF(AG679&lt;1.1,AG679,IF(AG679&lt;YEAR!$C$2+YEAR!$C$3-2,AG679+1,(YEAR!$C$2+YEAR!$C$3-1)&amp;"       :="))</f>
        <v>0</v>
      </c>
      <c r="AI679">
        <f>IF(AH679&lt;1.1,AH679,IF(AH679&lt;YEAR!$C$2+YEAR!$C$3-2,AH679+1,(YEAR!$C$2+YEAR!$C$3-1)&amp;"       :="))</f>
        <v>0</v>
      </c>
      <c r="AJ679">
        <f>IF(AI679&lt;1.1,AI679,IF(AI679&lt;YEAR!$C$2+YEAR!$C$3-2,AI679+1,(YEAR!$C$2+YEAR!$C$3-1)&amp;"       :="))</f>
        <v>0</v>
      </c>
    </row>
    <row r="680" spans="1:36">
      <c r="A680">
        <f t="shared" ca="1" si="51"/>
        <v>17</v>
      </c>
      <c r="B680" t="s">
        <v>51</v>
      </c>
      <c r="C680" t="str">
        <f ca="1">IF(D680="",OFFSET(AvailabilityFactor!A$1,A680,0),C679)</f>
        <v>D2SOPC1364</v>
      </c>
      <c r="D680" t="str" cm="1">
        <f t="array" aca="1" ref="D680" ca="1">IF(D679="",TS_DRC!$P$5,OFFSET(TS_DRC!P$5,RIGHT(D679,2),0,TRUE))</f>
        <v>TS20</v>
      </c>
      <c r="E680" t="str">
        <f t="shared" ca="1" si="50"/>
        <v>TS20</v>
      </c>
      <c r="F680">
        <f>'[5]PV profile 4-10'!$AI28</f>
        <v>0</v>
      </c>
      <c r="G680">
        <f>IF(F680&lt;1.1,F680,IF(F680&lt;YEAR!$C$2+YEAR!$C$3-2,F680+1,(YEAR!$C$2+YEAR!$C$3-1)&amp;"       :="))</f>
        <v>0</v>
      </c>
      <c r="H680">
        <f>IF(G680&lt;1.1,G680,IF(G680&lt;YEAR!$C$2+YEAR!$C$3-2,G680+1,(YEAR!$C$2+YEAR!$C$3-1)&amp;"       :="))</f>
        <v>0</v>
      </c>
      <c r="I680">
        <f>IF(H680&lt;1.1,H680,IF(H680&lt;YEAR!$C$2+YEAR!$C$3-2,H680+1,(YEAR!$C$2+YEAR!$C$3-1)&amp;"       :="))</f>
        <v>0</v>
      </c>
      <c r="J680">
        <f>IF(I680&lt;1.1,I680,IF(I680&lt;YEAR!$C$2+YEAR!$C$3-2,I680+1,(YEAR!$C$2+YEAR!$C$3-1)&amp;"       :="))</f>
        <v>0</v>
      </c>
      <c r="K680">
        <f>IF(J680&lt;1.1,J680,IF(J680&lt;YEAR!$C$2+YEAR!$C$3-2,J680+1,(YEAR!$C$2+YEAR!$C$3-1)&amp;"       :="))</f>
        <v>0</v>
      </c>
      <c r="L680">
        <f>IF(K680&lt;1.1,K680,IF(K680&lt;YEAR!$C$2+YEAR!$C$3-2,K680+1,(YEAR!$C$2+YEAR!$C$3-1)&amp;"       :="))</f>
        <v>0</v>
      </c>
      <c r="M680">
        <f>IF(L680&lt;1.1,L680,IF(L680&lt;YEAR!$C$2+YEAR!$C$3-2,L680+1,(YEAR!$C$2+YEAR!$C$3-1)&amp;"       :="))</f>
        <v>0</v>
      </c>
      <c r="N680">
        <f>IF(M680&lt;1.1,M680,IF(M680&lt;YEAR!$C$2+YEAR!$C$3-2,M680+1,(YEAR!$C$2+YEAR!$C$3-1)&amp;"       :="))</f>
        <v>0</v>
      </c>
      <c r="O680">
        <f>IF(N680&lt;1.1,N680,IF(N680&lt;YEAR!$C$2+YEAR!$C$3-2,N680+1,(YEAR!$C$2+YEAR!$C$3-1)&amp;"       :="))</f>
        <v>0</v>
      </c>
      <c r="P680">
        <f>IF(O680&lt;1.1,O680,IF(O680&lt;YEAR!$C$2+YEAR!$C$3-2,O680+1,(YEAR!$C$2+YEAR!$C$3-1)&amp;"       :="))</f>
        <v>0</v>
      </c>
      <c r="Q680">
        <f>IF(P680&lt;1.1,P680,IF(P680&lt;YEAR!$C$2+YEAR!$C$3-2,P680+1,(YEAR!$C$2+YEAR!$C$3-1)&amp;"       :="))</f>
        <v>0</v>
      </c>
      <c r="R680">
        <f>IF(Q680&lt;1.1,Q680,IF(Q680&lt;YEAR!$C$2+YEAR!$C$3-2,Q680+1,(YEAR!$C$2+YEAR!$C$3-1)&amp;"       :="))</f>
        <v>0</v>
      </c>
      <c r="S680">
        <f>IF(R680&lt;1.1,R680,IF(R680&lt;YEAR!$C$2+YEAR!$C$3-2,R680+1,(YEAR!$C$2+YEAR!$C$3-1)&amp;"       :="))</f>
        <v>0</v>
      </c>
      <c r="T680">
        <f>IF(S680&lt;1.1,S680,IF(S680&lt;YEAR!$C$2+YEAR!$C$3-2,S680+1,(YEAR!$C$2+YEAR!$C$3-1)&amp;"       :="))</f>
        <v>0</v>
      </c>
      <c r="U680">
        <f>IF(T680&lt;1.1,T680,IF(T680&lt;YEAR!$C$2+YEAR!$C$3-2,T680+1,(YEAR!$C$2+YEAR!$C$3-1)&amp;"       :="))</f>
        <v>0</v>
      </c>
      <c r="V680">
        <f>IF(U680&lt;1.1,U680,IF(U680&lt;YEAR!$C$2+YEAR!$C$3-2,U680+1,(YEAR!$C$2+YEAR!$C$3-1)&amp;"       :="))</f>
        <v>0</v>
      </c>
      <c r="W680">
        <f>IF(V680&lt;1.1,V680,IF(V680&lt;YEAR!$C$2+YEAR!$C$3-2,V680+1,(YEAR!$C$2+YEAR!$C$3-1)&amp;"       :="))</f>
        <v>0</v>
      </c>
      <c r="X680">
        <f>IF(W680&lt;1.1,W680,IF(W680&lt;YEAR!$C$2+YEAR!$C$3-2,W680+1,(YEAR!$C$2+YEAR!$C$3-1)&amp;"       :="))</f>
        <v>0</v>
      </c>
      <c r="Y680">
        <f>IF(X680&lt;1.1,X680,IF(X680&lt;YEAR!$C$2+YEAR!$C$3-2,X680+1,(YEAR!$C$2+YEAR!$C$3-1)&amp;"       :="))</f>
        <v>0</v>
      </c>
      <c r="Z680">
        <f>IF(Y680&lt;1.1,Y680,IF(Y680&lt;YEAR!$C$2+YEAR!$C$3-2,Y680+1,(YEAR!$C$2+YEAR!$C$3-1)&amp;"       :="))</f>
        <v>0</v>
      </c>
      <c r="AA680">
        <f>IF(Z680&lt;1.1,Z680,IF(Z680&lt;YEAR!$C$2+YEAR!$C$3-2,Z680+1,(YEAR!$C$2+YEAR!$C$3-1)&amp;"       :="))</f>
        <v>0</v>
      </c>
      <c r="AB680">
        <f>IF(AA680&lt;1.1,AA680,IF(AA680&lt;YEAR!$C$2+YEAR!$C$3-2,AA680+1,(YEAR!$C$2+YEAR!$C$3-1)&amp;"       :="))</f>
        <v>0</v>
      </c>
      <c r="AC680">
        <f>IF(AB680&lt;1.1,AB680,IF(AB680&lt;YEAR!$C$2+YEAR!$C$3-2,AB680+1,(YEAR!$C$2+YEAR!$C$3-1)&amp;"       :="))</f>
        <v>0</v>
      </c>
      <c r="AD680">
        <f>IF(AC680&lt;1.1,AC680,IF(AC680&lt;YEAR!$C$2+YEAR!$C$3-2,AC680+1,(YEAR!$C$2+YEAR!$C$3-1)&amp;"       :="))</f>
        <v>0</v>
      </c>
      <c r="AE680">
        <f>IF(AD680&lt;1.1,AD680,IF(AD680&lt;YEAR!$C$2+YEAR!$C$3-2,AD680+1,(YEAR!$C$2+YEAR!$C$3-1)&amp;"       :="))</f>
        <v>0</v>
      </c>
      <c r="AF680">
        <f>IF(AE680&lt;1.1,AE680,IF(AE680&lt;YEAR!$C$2+YEAR!$C$3-2,AE680+1,(YEAR!$C$2+YEAR!$C$3-1)&amp;"       :="))</f>
        <v>0</v>
      </c>
      <c r="AG680">
        <f>IF(AF680&lt;1.1,AF680,IF(AF680&lt;YEAR!$C$2+YEAR!$C$3-2,AF680+1,(YEAR!$C$2+YEAR!$C$3-1)&amp;"       :="))</f>
        <v>0</v>
      </c>
      <c r="AH680">
        <f>IF(AG680&lt;1.1,AG680,IF(AG680&lt;YEAR!$C$2+YEAR!$C$3-2,AG680+1,(YEAR!$C$2+YEAR!$C$3-1)&amp;"       :="))</f>
        <v>0</v>
      </c>
      <c r="AI680">
        <f>IF(AH680&lt;1.1,AH680,IF(AH680&lt;YEAR!$C$2+YEAR!$C$3-2,AH680+1,(YEAR!$C$2+YEAR!$C$3-1)&amp;"       :="))</f>
        <v>0</v>
      </c>
      <c r="AJ680">
        <f>IF(AI680&lt;1.1,AI680,IF(AI680&lt;YEAR!$C$2+YEAR!$C$3-2,AI680+1,(YEAR!$C$2+YEAR!$C$3-1)&amp;"       :="))</f>
        <v>0</v>
      </c>
    </row>
    <row r="681" spans="1:36">
      <c r="A681">
        <f t="shared" ref="A681:A701" ca="1" si="52">IF(D681="",A680+1,A680)</f>
        <v>17</v>
      </c>
      <c r="B681" t="s">
        <v>51</v>
      </c>
      <c r="C681" t="str">
        <f ca="1">IF(D681="",OFFSET(AvailabilityFactor!A$1,A681,0),C680)</f>
        <v>D2SOPC1364</v>
      </c>
      <c r="D681" t="str" cm="1">
        <f t="array" aca="1" ref="D681" ca="1">IF(D680="",TS_DRC!$P$5,OFFSET(TS_DRC!P$5,RIGHT(D680,2),0,TRUE))</f>
        <v>TS21</v>
      </c>
      <c r="E681" t="str">
        <f t="shared" ref="E681:E701" ca="1" si="53">IF(D681="","[DRC,"&amp;C681&amp;",*,*]          :         ",D681)</f>
        <v>TS21</v>
      </c>
      <c r="F681">
        <f>'[5]PV profile 4-10'!$AI29</f>
        <v>1.8000000000000001E-4</v>
      </c>
      <c r="G681">
        <f>IF(F681&lt;1.1,F681,IF(F681&lt;YEAR!$C$2+YEAR!$C$3-2,F681+1,(YEAR!$C$2+YEAR!$C$3-1)&amp;"       :="))</f>
        <v>1.8000000000000001E-4</v>
      </c>
      <c r="H681">
        <f>IF(G681&lt;1.1,G681,IF(G681&lt;YEAR!$C$2+YEAR!$C$3-2,G681+1,(YEAR!$C$2+YEAR!$C$3-1)&amp;"       :="))</f>
        <v>1.8000000000000001E-4</v>
      </c>
      <c r="I681">
        <f>IF(H681&lt;1.1,H681,IF(H681&lt;YEAR!$C$2+YEAR!$C$3-2,H681+1,(YEAR!$C$2+YEAR!$C$3-1)&amp;"       :="))</f>
        <v>1.8000000000000001E-4</v>
      </c>
      <c r="J681">
        <f>IF(I681&lt;1.1,I681,IF(I681&lt;YEAR!$C$2+YEAR!$C$3-2,I681+1,(YEAR!$C$2+YEAR!$C$3-1)&amp;"       :="))</f>
        <v>1.8000000000000001E-4</v>
      </c>
      <c r="K681">
        <f>IF(J681&lt;1.1,J681,IF(J681&lt;YEAR!$C$2+YEAR!$C$3-2,J681+1,(YEAR!$C$2+YEAR!$C$3-1)&amp;"       :="))</f>
        <v>1.8000000000000001E-4</v>
      </c>
      <c r="L681">
        <f>IF(K681&lt;1.1,K681,IF(K681&lt;YEAR!$C$2+YEAR!$C$3-2,K681+1,(YEAR!$C$2+YEAR!$C$3-1)&amp;"       :="))</f>
        <v>1.8000000000000001E-4</v>
      </c>
      <c r="M681">
        <f>IF(L681&lt;1.1,L681,IF(L681&lt;YEAR!$C$2+YEAR!$C$3-2,L681+1,(YEAR!$C$2+YEAR!$C$3-1)&amp;"       :="))</f>
        <v>1.8000000000000001E-4</v>
      </c>
      <c r="N681">
        <f>IF(M681&lt;1.1,M681,IF(M681&lt;YEAR!$C$2+YEAR!$C$3-2,M681+1,(YEAR!$C$2+YEAR!$C$3-1)&amp;"       :="))</f>
        <v>1.8000000000000001E-4</v>
      </c>
      <c r="O681">
        <f>IF(N681&lt;1.1,N681,IF(N681&lt;YEAR!$C$2+YEAR!$C$3-2,N681+1,(YEAR!$C$2+YEAR!$C$3-1)&amp;"       :="))</f>
        <v>1.8000000000000001E-4</v>
      </c>
      <c r="P681">
        <f>IF(O681&lt;1.1,O681,IF(O681&lt;YEAR!$C$2+YEAR!$C$3-2,O681+1,(YEAR!$C$2+YEAR!$C$3-1)&amp;"       :="))</f>
        <v>1.8000000000000001E-4</v>
      </c>
      <c r="Q681">
        <f>IF(P681&lt;1.1,P681,IF(P681&lt;YEAR!$C$2+YEAR!$C$3-2,P681+1,(YEAR!$C$2+YEAR!$C$3-1)&amp;"       :="))</f>
        <v>1.8000000000000001E-4</v>
      </c>
      <c r="R681">
        <f>IF(Q681&lt;1.1,Q681,IF(Q681&lt;YEAR!$C$2+YEAR!$C$3-2,Q681+1,(YEAR!$C$2+YEAR!$C$3-1)&amp;"       :="))</f>
        <v>1.8000000000000001E-4</v>
      </c>
      <c r="S681">
        <f>IF(R681&lt;1.1,R681,IF(R681&lt;YEAR!$C$2+YEAR!$C$3-2,R681+1,(YEAR!$C$2+YEAR!$C$3-1)&amp;"       :="))</f>
        <v>1.8000000000000001E-4</v>
      </c>
      <c r="T681">
        <f>IF(S681&lt;1.1,S681,IF(S681&lt;YEAR!$C$2+YEAR!$C$3-2,S681+1,(YEAR!$C$2+YEAR!$C$3-1)&amp;"       :="))</f>
        <v>1.8000000000000001E-4</v>
      </c>
      <c r="U681">
        <f>IF(T681&lt;1.1,T681,IF(T681&lt;YEAR!$C$2+YEAR!$C$3-2,T681+1,(YEAR!$C$2+YEAR!$C$3-1)&amp;"       :="))</f>
        <v>1.8000000000000001E-4</v>
      </c>
      <c r="V681">
        <f>IF(U681&lt;1.1,U681,IF(U681&lt;YEAR!$C$2+YEAR!$C$3-2,U681+1,(YEAR!$C$2+YEAR!$C$3-1)&amp;"       :="))</f>
        <v>1.8000000000000001E-4</v>
      </c>
      <c r="W681">
        <f>IF(V681&lt;1.1,V681,IF(V681&lt;YEAR!$C$2+YEAR!$C$3-2,V681+1,(YEAR!$C$2+YEAR!$C$3-1)&amp;"       :="))</f>
        <v>1.8000000000000001E-4</v>
      </c>
      <c r="X681">
        <f>IF(W681&lt;1.1,W681,IF(W681&lt;YEAR!$C$2+YEAR!$C$3-2,W681+1,(YEAR!$C$2+YEAR!$C$3-1)&amp;"       :="))</f>
        <v>1.8000000000000001E-4</v>
      </c>
      <c r="Y681">
        <f>IF(X681&lt;1.1,X681,IF(X681&lt;YEAR!$C$2+YEAR!$C$3-2,X681+1,(YEAR!$C$2+YEAR!$C$3-1)&amp;"       :="))</f>
        <v>1.8000000000000001E-4</v>
      </c>
      <c r="Z681">
        <f>IF(Y681&lt;1.1,Y681,IF(Y681&lt;YEAR!$C$2+YEAR!$C$3-2,Y681+1,(YEAR!$C$2+YEAR!$C$3-1)&amp;"       :="))</f>
        <v>1.8000000000000001E-4</v>
      </c>
      <c r="AA681">
        <f>IF(Z681&lt;1.1,Z681,IF(Z681&lt;YEAR!$C$2+YEAR!$C$3-2,Z681+1,(YEAR!$C$2+YEAR!$C$3-1)&amp;"       :="))</f>
        <v>1.8000000000000001E-4</v>
      </c>
      <c r="AB681">
        <f>IF(AA681&lt;1.1,AA681,IF(AA681&lt;YEAR!$C$2+YEAR!$C$3-2,AA681+1,(YEAR!$C$2+YEAR!$C$3-1)&amp;"       :="))</f>
        <v>1.8000000000000001E-4</v>
      </c>
      <c r="AC681">
        <f>IF(AB681&lt;1.1,AB681,IF(AB681&lt;YEAR!$C$2+YEAR!$C$3-2,AB681+1,(YEAR!$C$2+YEAR!$C$3-1)&amp;"       :="))</f>
        <v>1.8000000000000001E-4</v>
      </c>
      <c r="AD681">
        <f>IF(AC681&lt;1.1,AC681,IF(AC681&lt;YEAR!$C$2+YEAR!$C$3-2,AC681+1,(YEAR!$C$2+YEAR!$C$3-1)&amp;"       :="))</f>
        <v>1.8000000000000001E-4</v>
      </c>
      <c r="AE681">
        <f>IF(AD681&lt;1.1,AD681,IF(AD681&lt;YEAR!$C$2+YEAR!$C$3-2,AD681+1,(YEAR!$C$2+YEAR!$C$3-1)&amp;"       :="))</f>
        <v>1.8000000000000001E-4</v>
      </c>
      <c r="AF681">
        <f>IF(AE681&lt;1.1,AE681,IF(AE681&lt;YEAR!$C$2+YEAR!$C$3-2,AE681+1,(YEAR!$C$2+YEAR!$C$3-1)&amp;"       :="))</f>
        <v>1.8000000000000001E-4</v>
      </c>
      <c r="AG681">
        <f>IF(AF681&lt;1.1,AF681,IF(AF681&lt;YEAR!$C$2+YEAR!$C$3-2,AF681+1,(YEAR!$C$2+YEAR!$C$3-1)&amp;"       :="))</f>
        <v>1.8000000000000001E-4</v>
      </c>
      <c r="AH681">
        <f>IF(AG681&lt;1.1,AG681,IF(AG681&lt;YEAR!$C$2+YEAR!$C$3-2,AG681+1,(YEAR!$C$2+YEAR!$C$3-1)&amp;"       :="))</f>
        <v>1.8000000000000001E-4</v>
      </c>
      <c r="AI681">
        <f>IF(AH681&lt;1.1,AH681,IF(AH681&lt;YEAR!$C$2+YEAR!$C$3-2,AH681+1,(YEAR!$C$2+YEAR!$C$3-1)&amp;"       :="))</f>
        <v>1.8000000000000001E-4</v>
      </c>
      <c r="AJ681">
        <f>IF(AI681&lt;1.1,AI681,IF(AI681&lt;YEAR!$C$2+YEAR!$C$3-2,AI681+1,(YEAR!$C$2+YEAR!$C$3-1)&amp;"       :="))</f>
        <v>1.8000000000000001E-4</v>
      </c>
    </row>
    <row r="682" spans="1:36">
      <c r="A682">
        <f t="shared" ca="1" si="52"/>
        <v>17</v>
      </c>
      <c r="B682" t="s">
        <v>51</v>
      </c>
      <c r="C682" t="str">
        <f ca="1">IF(D682="",OFFSET(AvailabilityFactor!A$1,A682,0),C681)</f>
        <v>D2SOPC1364</v>
      </c>
      <c r="D682" t="str" cm="1">
        <f t="array" aca="1" ref="D682" ca="1">IF(D681="",TS_DRC!$P$5,OFFSET(TS_DRC!P$5,RIGHT(D681,2),0,TRUE))</f>
        <v>TS22</v>
      </c>
      <c r="E682" t="str">
        <f t="shared" ca="1" si="53"/>
        <v>TS22</v>
      </c>
      <c r="F682">
        <f>'[5]PV profile 4-10'!$AI30</f>
        <v>0.13686999999999999</v>
      </c>
      <c r="G682">
        <f>IF(F682&lt;1.1,F682,IF(F682&lt;YEAR!$C$2+YEAR!$C$3-2,F682+1,(YEAR!$C$2+YEAR!$C$3-1)&amp;"       :="))</f>
        <v>0.13686999999999999</v>
      </c>
      <c r="H682">
        <f>IF(G682&lt;1.1,G682,IF(G682&lt;YEAR!$C$2+YEAR!$C$3-2,G682+1,(YEAR!$C$2+YEAR!$C$3-1)&amp;"       :="))</f>
        <v>0.13686999999999999</v>
      </c>
      <c r="I682">
        <f>IF(H682&lt;1.1,H682,IF(H682&lt;YEAR!$C$2+YEAR!$C$3-2,H682+1,(YEAR!$C$2+YEAR!$C$3-1)&amp;"       :="))</f>
        <v>0.13686999999999999</v>
      </c>
      <c r="J682">
        <f>IF(I682&lt;1.1,I682,IF(I682&lt;YEAR!$C$2+YEAR!$C$3-2,I682+1,(YEAR!$C$2+YEAR!$C$3-1)&amp;"       :="))</f>
        <v>0.13686999999999999</v>
      </c>
      <c r="K682">
        <f>IF(J682&lt;1.1,J682,IF(J682&lt;YEAR!$C$2+YEAR!$C$3-2,J682+1,(YEAR!$C$2+YEAR!$C$3-1)&amp;"       :="))</f>
        <v>0.13686999999999999</v>
      </c>
      <c r="L682">
        <f>IF(K682&lt;1.1,K682,IF(K682&lt;YEAR!$C$2+YEAR!$C$3-2,K682+1,(YEAR!$C$2+YEAR!$C$3-1)&amp;"       :="))</f>
        <v>0.13686999999999999</v>
      </c>
      <c r="M682">
        <f>IF(L682&lt;1.1,L682,IF(L682&lt;YEAR!$C$2+YEAR!$C$3-2,L682+1,(YEAR!$C$2+YEAR!$C$3-1)&amp;"       :="))</f>
        <v>0.13686999999999999</v>
      </c>
      <c r="N682">
        <f>IF(M682&lt;1.1,M682,IF(M682&lt;YEAR!$C$2+YEAR!$C$3-2,M682+1,(YEAR!$C$2+YEAR!$C$3-1)&amp;"       :="))</f>
        <v>0.13686999999999999</v>
      </c>
      <c r="O682">
        <f>IF(N682&lt;1.1,N682,IF(N682&lt;YEAR!$C$2+YEAR!$C$3-2,N682+1,(YEAR!$C$2+YEAR!$C$3-1)&amp;"       :="))</f>
        <v>0.13686999999999999</v>
      </c>
      <c r="P682">
        <f>IF(O682&lt;1.1,O682,IF(O682&lt;YEAR!$C$2+YEAR!$C$3-2,O682+1,(YEAR!$C$2+YEAR!$C$3-1)&amp;"       :="))</f>
        <v>0.13686999999999999</v>
      </c>
      <c r="Q682">
        <f>IF(P682&lt;1.1,P682,IF(P682&lt;YEAR!$C$2+YEAR!$C$3-2,P682+1,(YEAR!$C$2+YEAR!$C$3-1)&amp;"       :="))</f>
        <v>0.13686999999999999</v>
      </c>
      <c r="R682">
        <f>IF(Q682&lt;1.1,Q682,IF(Q682&lt;YEAR!$C$2+YEAR!$C$3-2,Q682+1,(YEAR!$C$2+YEAR!$C$3-1)&amp;"       :="))</f>
        <v>0.13686999999999999</v>
      </c>
      <c r="S682">
        <f>IF(R682&lt;1.1,R682,IF(R682&lt;YEAR!$C$2+YEAR!$C$3-2,R682+1,(YEAR!$C$2+YEAR!$C$3-1)&amp;"       :="))</f>
        <v>0.13686999999999999</v>
      </c>
      <c r="T682">
        <f>IF(S682&lt;1.1,S682,IF(S682&lt;YEAR!$C$2+YEAR!$C$3-2,S682+1,(YEAR!$C$2+YEAR!$C$3-1)&amp;"       :="))</f>
        <v>0.13686999999999999</v>
      </c>
      <c r="U682">
        <f>IF(T682&lt;1.1,T682,IF(T682&lt;YEAR!$C$2+YEAR!$C$3-2,T682+1,(YEAR!$C$2+YEAR!$C$3-1)&amp;"       :="))</f>
        <v>0.13686999999999999</v>
      </c>
      <c r="V682">
        <f>IF(U682&lt;1.1,U682,IF(U682&lt;YEAR!$C$2+YEAR!$C$3-2,U682+1,(YEAR!$C$2+YEAR!$C$3-1)&amp;"       :="))</f>
        <v>0.13686999999999999</v>
      </c>
      <c r="W682">
        <f>IF(V682&lt;1.1,V682,IF(V682&lt;YEAR!$C$2+YEAR!$C$3-2,V682+1,(YEAR!$C$2+YEAR!$C$3-1)&amp;"       :="))</f>
        <v>0.13686999999999999</v>
      </c>
      <c r="X682">
        <f>IF(W682&lt;1.1,W682,IF(W682&lt;YEAR!$C$2+YEAR!$C$3-2,W682+1,(YEAR!$C$2+YEAR!$C$3-1)&amp;"       :="))</f>
        <v>0.13686999999999999</v>
      </c>
      <c r="Y682">
        <f>IF(X682&lt;1.1,X682,IF(X682&lt;YEAR!$C$2+YEAR!$C$3-2,X682+1,(YEAR!$C$2+YEAR!$C$3-1)&amp;"       :="))</f>
        <v>0.13686999999999999</v>
      </c>
      <c r="Z682">
        <f>IF(Y682&lt;1.1,Y682,IF(Y682&lt;YEAR!$C$2+YEAR!$C$3-2,Y682+1,(YEAR!$C$2+YEAR!$C$3-1)&amp;"       :="))</f>
        <v>0.13686999999999999</v>
      </c>
      <c r="AA682">
        <f>IF(Z682&lt;1.1,Z682,IF(Z682&lt;YEAR!$C$2+YEAR!$C$3-2,Z682+1,(YEAR!$C$2+YEAR!$C$3-1)&amp;"       :="))</f>
        <v>0.13686999999999999</v>
      </c>
      <c r="AB682">
        <f>IF(AA682&lt;1.1,AA682,IF(AA682&lt;YEAR!$C$2+YEAR!$C$3-2,AA682+1,(YEAR!$C$2+YEAR!$C$3-1)&amp;"       :="))</f>
        <v>0.13686999999999999</v>
      </c>
      <c r="AC682">
        <f>IF(AB682&lt;1.1,AB682,IF(AB682&lt;YEAR!$C$2+YEAR!$C$3-2,AB682+1,(YEAR!$C$2+YEAR!$C$3-1)&amp;"       :="))</f>
        <v>0.13686999999999999</v>
      </c>
      <c r="AD682">
        <f>IF(AC682&lt;1.1,AC682,IF(AC682&lt;YEAR!$C$2+YEAR!$C$3-2,AC682+1,(YEAR!$C$2+YEAR!$C$3-1)&amp;"       :="))</f>
        <v>0.13686999999999999</v>
      </c>
      <c r="AE682">
        <f>IF(AD682&lt;1.1,AD682,IF(AD682&lt;YEAR!$C$2+YEAR!$C$3-2,AD682+1,(YEAR!$C$2+YEAR!$C$3-1)&amp;"       :="))</f>
        <v>0.13686999999999999</v>
      </c>
      <c r="AF682">
        <f>IF(AE682&lt;1.1,AE682,IF(AE682&lt;YEAR!$C$2+YEAR!$C$3-2,AE682+1,(YEAR!$C$2+YEAR!$C$3-1)&amp;"       :="))</f>
        <v>0.13686999999999999</v>
      </c>
      <c r="AG682">
        <f>IF(AF682&lt;1.1,AF682,IF(AF682&lt;YEAR!$C$2+YEAR!$C$3-2,AF682+1,(YEAR!$C$2+YEAR!$C$3-1)&amp;"       :="))</f>
        <v>0.13686999999999999</v>
      </c>
      <c r="AH682">
        <f>IF(AG682&lt;1.1,AG682,IF(AG682&lt;YEAR!$C$2+YEAR!$C$3-2,AG682+1,(YEAR!$C$2+YEAR!$C$3-1)&amp;"       :="))</f>
        <v>0.13686999999999999</v>
      </c>
      <c r="AI682">
        <f>IF(AH682&lt;1.1,AH682,IF(AH682&lt;YEAR!$C$2+YEAR!$C$3-2,AH682+1,(YEAR!$C$2+YEAR!$C$3-1)&amp;"       :="))</f>
        <v>0.13686999999999999</v>
      </c>
      <c r="AJ682">
        <f>IF(AI682&lt;1.1,AI682,IF(AI682&lt;YEAR!$C$2+YEAR!$C$3-2,AI682+1,(YEAR!$C$2+YEAR!$C$3-1)&amp;"       :="))</f>
        <v>0.13686999999999999</v>
      </c>
    </row>
    <row r="683" spans="1:36">
      <c r="A683">
        <f t="shared" ca="1" si="52"/>
        <v>17</v>
      </c>
      <c r="B683" t="s">
        <v>51</v>
      </c>
      <c r="C683" t="str">
        <f ca="1">IF(D683="",OFFSET(AvailabilityFactor!A$1,A683,0),C682)</f>
        <v>D2SOPC1364</v>
      </c>
      <c r="D683" t="str" cm="1">
        <f t="array" aca="1" ref="D683" ca="1">IF(D682="",TS_DRC!$P$5,OFFSET(TS_DRC!P$5,RIGHT(D682,2),0,TRUE))</f>
        <v>TS23</v>
      </c>
      <c r="E683" t="str">
        <f t="shared" ca="1" si="53"/>
        <v>TS23</v>
      </c>
      <c r="F683">
        <f>'[5]PV profile 4-10'!$AI31</f>
        <v>0.52403</v>
      </c>
      <c r="G683">
        <f>IF(F683&lt;1.1,F683,IF(F683&lt;YEAR!$C$2+YEAR!$C$3-2,F683+1,(YEAR!$C$2+YEAR!$C$3-1)&amp;"       :="))</f>
        <v>0.52403</v>
      </c>
      <c r="H683">
        <f>IF(G683&lt;1.1,G683,IF(G683&lt;YEAR!$C$2+YEAR!$C$3-2,G683+1,(YEAR!$C$2+YEAR!$C$3-1)&amp;"       :="))</f>
        <v>0.52403</v>
      </c>
      <c r="I683">
        <f>IF(H683&lt;1.1,H683,IF(H683&lt;YEAR!$C$2+YEAR!$C$3-2,H683+1,(YEAR!$C$2+YEAR!$C$3-1)&amp;"       :="))</f>
        <v>0.52403</v>
      </c>
      <c r="J683">
        <f>IF(I683&lt;1.1,I683,IF(I683&lt;YEAR!$C$2+YEAR!$C$3-2,I683+1,(YEAR!$C$2+YEAR!$C$3-1)&amp;"       :="))</f>
        <v>0.52403</v>
      </c>
      <c r="K683">
        <f>IF(J683&lt;1.1,J683,IF(J683&lt;YEAR!$C$2+YEAR!$C$3-2,J683+1,(YEAR!$C$2+YEAR!$C$3-1)&amp;"       :="))</f>
        <v>0.52403</v>
      </c>
      <c r="L683">
        <f>IF(K683&lt;1.1,K683,IF(K683&lt;YEAR!$C$2+YEAR!$C$3-2,K683+1,(YEAR!$C$2+YEAR!$C$3-1)&amp;"       :="))</f>
        <v>0.52403</v>
      </c>
      <c r="M683">
        <f>IF(L683&lt;1.1,L683,IF(L683&lt;YEAR!$C$2+YEAR!$C$3-2,L683+1,(YEAR!$C$2+YEAR!$C$3-1)&amp;"       :="))</f>
        <v>0.52403</v>
      </c>
      <c r="N683">
        <f>IF(M683&lt;1.1,M683,IF(M683&lt;YEAR!$C$2+YEAR!$C$3-2,M683+1,(YEAR!$C$2+YEAR!$C$3-1)&amp;"       :="))</f>
        <v>0.52403</v>
      </c>
      <c r="O683">
        <f>IF(N683&lt;1.1,N683,IF(N683&lt;YEAR!$C$2+YEAR!$C$3-2,N683+1,(YEAR!$C$2+YEAR!$C$3-1)&amp;"       :="))</f>
        <v>0.52403</v>
      </c>
      <c r="P683">
        <f>IF(O683&lt;1.1,O683,IF(O683&lt;YEAR!$C$2+YEAR!$C$3-2,O683+1,(YEAR!$C$2+YEAR!$C$3-1)&amp;"       :="))</f>
        <v>0.52403</v>
      </c>
      <c r="Q683">
        <f>IF(P683&lt;1.1,P683,IF(P683&lt;YEAR!$C$2+YEAR!$C$3-2,P683+1,(YEAR!$C$2+YEAR!$C$3-1)&amp;"       :="))</f>
        <v>0.52403</v>
      </c>
      <c r="R683">
        <f>IF(Q683&lt;1.1,Q683,IF(Q683&lt;YEAR!$C$2+YEAR!$C$3-2,Q683+1,(YEAR!$C$2+YEAR!$C$3-1)&amp;"       :="))</f>
        <v>0.52403</v>
      </c>
      <c r="S683">
        <f>IF(R683&lt;1.1,R683,IF(R683&lt;YEAR!$C$2+YEAR!$C$3-2,R683+1,(YEAR!$C$2+YEAR!$C$3-1)&amp;"       :="))</f>
        <v>0.52403</v>
      </c>
      <c r="T683">
        <f>IF(S683&lt;1.1,S683,IF(S683&lt;YEAR!$C$2+YEAR!$C$3-2,S683+1,(YEAR!$C$2+YEAR!$C$3-1)&amp;"       :="))</f>
        <v>0.52403</v>
      </c>
      <c r="U683">
        <f>IF(T683&lt;1.1,T683,IF(T683&lt;YEAR!$C$2+YEAR!$C$3-2,T683+1,(YEAR!$C$2+YEAR!$C$3-1)&amp;"       :="))</f>
        <v>0.52403</v>
      </c>
      <c r="V683">
        <f>IF(U683&lt;1.1,U683,IF(U683&lt;YEAR!$C$2+YEAR!$C$3-2,U683+1,(YEAR!$C$2+YEAR!$C$3-1)&amp;"       :="))</f>
        <v>0.52403</v>
      </c>
      <c r="W683">
        <f>IF(V683&lt;1.1,V683,IF(V683&lt;YEAR!$C$2+YEAR!$C$3-2,V683+1,(YEAR!$C$2+YEAR!$C$3-1)&amp;"       :="))</f>
        <v>0.52403</v>
      </c>
      <c r="X683">
        <f>IF(W683&lt;1.1,W683,IF(W683&lt;YEAR!$C$2+YEAR!$C$3-2,W683+1,(YEAR!$C$2+YEAR!$C$3-1)&amp;"       :="))</f>
        <v>0.52403</v>
      </c>
      <c r="Y683">
        <f>IF(X683&lt;1.1,X683,IF(X683&lt;YEAR!$C$2+YEAR!$C$3-2,X683+1,(YEAR!$C$2+YEAR!$C$3-1)&amp;"       :="))</f>
        <v>0.52403</v>
      </c>
      <c r="Z683">
        <f>IF(Y683&lt;1.1,Y683,IF(Y683&lt;YEAR!$C$2+YEAR!$C$3-2,Y683+1,(YEAR!$C$2+YEAR!$C$3-1)&amp;"       :="))</f>
        <v>0.52403</v>
      </c>
      <c r="AA683">
        <f>IF(Z683&lt;1.1,Z683,IF(Z683&lt;YEAR!$C$2+YEAR!$C$3-2,Z683+1,(YEAR!$C$2+YEAR!$C$3-1)&amp;"       :="))</f>
        <v>0.52403</v>
      </c>
      <c r="AB683">
        <f>IF(AA683&lt;1.1,AA683,IF(AA683&lt;YEAR!$C$2+YEAR!$C$3-2,AA683+1,(YEAR!$C$2+YEAR!$C$3-1)&amp;"       :="))</f>
        <v>0.52403</v>
      </c>
      <c r="AC683">
        <f>IF(AB683&lt;1.1,AB683,IF(AB683&lt;YEAR!$C$2+YEAR!$C$3-2,AB683+1,(YEAR!$C$2+YEAR!$C$3-1)&amp;"       :="))</f>
        <v>0.52403</v>
      </c>
      <c r="AD683">
        <f>IF(AC683&lt;1.1,AC683,IF(AC683&lt;YEAR!$C$2+YEAR!$C$3-2,AC683+1,(YEAR!$C$2+YEAR!$C$3-1)&amp;"       :="))</f>
        <v>0.52403</v>
      </c>
      <c r="AE683">
        <f>IF(AD683&lt;1.1,AD683,IF(AD683&lt;YEAR!$C$2+YEAR!$C$3-2,AD683+1,(YEAR!$C$2+YEAR!$C$3-1)&amp;"       :="))</f>
        <v>0.52403</v>
      </c>
      <c r="AF683">
        <f>IF(AE683&lt;1.1,AE683,IF(AE683&lt;YEAR!$C$2+YEAR!$C$3-2,AE683+1,(YEAR!$C$2+YEAR!$C$3-1)&amp;"       :="))</f>
        <v>0.52403</v>
      </c>
      <c r="AG683">
        <f>IF(AF683&lt;1.1,AF683,IF(AF683&lt;YEAR!$C$2+YEAR!$C$3-2,AF683+1,(YEAR!$C$2+YEAR!$C$3-1)&amp;"       :="))</f>
        <v>0.52403</v>
      </c>
      <c r="AH683">
        <f>IF(AG683&lt;1.1,AG683,IF(AG683&lt;YEAR!$C$2+YEAR!$C$3-2,AG683+1,(YEAR!$C$2+YEAR!$C$3-1)&amp;"       :="))</f>
        <v>0.52403</v>
      </c>
      <c r="AI683">
        <f>IF(AH683&lt;1.1,AH683,IF(AH683&lt;YEAR!$C$2+YEAR!$C$3-2,AH683+1,(YEAR!$C$2+YEAR!$C$3-1)&amp;"       :="))</f>
        <v>0.52403</v>
      </c>
      <c r="AJ683">
        <f>IF(AI683&lt;1.1,AI683,IF(AI683&lt;YEAR!$C$2+YEAR!$C$3-2,AI683+1,(YEAR!$C$2+YEAR!$C$3-1)&amp;"       :="))</f>
        <v>0.52403</v>
      </c>
    </row>
    <row r="684" spans="1:36">
      <c r="A684">
        <f t="shared" ca="1" si="52"/>
        <v>17</v>
      </c>
      <c r="B684" t="s">
        <v>51</v>
      </c>
      <c r="C684" t="str">
        <f ca="1">IF(D684="",OFFSET(AvailabilityFactor!A$1,A684,0),C683)</f>
        <v>D2SOPC1364</v>
      </c>
      <c r="D684" t="str" cm="1">
        <f t="array" aca="1" ref="D684" ca="1">IF(D683="",TS_DRC!$P$5,OFFSET(TS_DRC!P$5,RIGHT(D683,2),0,TRUE))</f>
        <v>TS24</v>
      </c>
      <c r="E684" t="str">
        <f t="shared" ca="1" si="53"/>
        <v>TS24</v>
      </c>
      <c r="F684">
        <f>'[5]PV profile 4-10'!$AI32</f>
        <v>0.72948000000000002</v>
      </c>
      <c r="G684">
        <f>IF(F684&lt;1.1,F684,IF(F684&lt;YEAR!$C$2+YEAR!$C$3-2,F684+1,(YEAR!$C$2+YEAR!$C$3-1)&amp;"       :="))</f>
        <v>0.72948000000000002</v>
      </c>
      <c r="H684">
        <f>IF(G684&lt;1.1,G684,IF(G684&lt;YEAR!$C$2+YEAR!$C$3-2,G684+1,(YEAR!$C$2+YEAR!$C$3-1)&amp;"       :="))</f>
        <v>0.72948000000000002</v>
      </c>
      <c r="I684">
        <f>IF(H684&lt;1.1,H684,IF(H684&lt;YEAR!$C$2+YEAR!$C$3-2,H684+1,(YEAR!$C$2+YEAR!$C$3-1)&amp;"       :="))</f>
        <v>0.72948000000000002</v>
      </c>
      <c r="J684">
        <f>IF(I684&lt;1.1,I684,IF(I684&lt;YEAR!$C$2+YEAR!$C$3-2,I684+1,(YEAR!$C$2+YEAR!$C$3-1)&amp;"       :="))</f>
        <v>0.72948000000000002</v>
      </c>
      <c r="K684">
        <f>IF(J684&lt;1.1,J684,IF(J684&lt;YEAR!$C$2+YEAR!$C$3-2,J684+1,(YEAR!$C$2+YEAR!$C$3-1)&amp;"       :="))</f>
        <v>0.72948000000000002</v>
      </c>
      <c r="L684">
        <f>IF(K684&lt;1.1,K684,IF(K684&lt;YEAR!$C$2+YEAR!$C$3-2,K684+1,(YEAR!$C$2+YEAR!$C$3-1)&amp;"       :="))</f>
        <v>0.72948000000000002</v>
      </c>
      <c r="M684">
        <f>IF(L684&lt;1.1,L684,IF(L684&lt;YEAR!$C$2+YEAR!$C$3-2,L684+1,(YEAR!$C$2+YEAR!$C$3-1)&amp;"       :="))</f>
        <v>0.72948000000000002</v>
      </c>
      <c r="N684">
        <f>IF(M684&lt;1.1,M684,IF(M684&lt;YEAR!$C$2+YEAR!$C$3-2,M684+1,(YEAR!$C$2+YEAR!$C$3-1)&amp;"       :="))</f>
        <v>0.72948000000000002</v>
      </c>
      <c r="O684">
        <f>IF(N684&lt;1.1,N684,IF(N684&lt;YEAR!$C$2+YEAR!$C$3-2,N684+1,(YEAR!$C$2+YEAR!$C$3-1)&amp;"       :="))</f>
        <v>0.72948000000000002</v>
      </c>
      <c r="P684">
        <f>IF(O684&lt;1.1,O684,IF(O684&lt;YEAR!$C$2+YEAR!$C$3-2,O684+1,(YEAR!$C$2+YEAR!$C$3-1)&amp;"       :="))</f>
        <v>0.72948000000000002</v>
      </c>
      <c r="Q684">
        <f>IF(P684&lt;1.1,P684,IF(P684&lt;YEAR!$C$2+YEAR!$C$3-2,P684+1,(YEAR!$C$2+YEAR!$C$3-1)&amp;"       :="))</f>
        <v>0.72948000000000002</v>
      </c>
      <c r="R684">
        <f>IF(Q684&lt;1.1,Q684,IF(Q684&lt;YEAR!$C$2+YEAR!$C$3-2,Q684+1,(YEAR!$C$2+YEAR!$C$3-1)&amp;"       :="))</f>
        <v>0.72948000000000002</v>
      </c>
      <c r="S684">
        <f>IF(R684&lt;1.1,R684,IF(R684&lt;YEAR!$C$2+YEAR!$C$3-2,R684+1,(YEAR!$C$2+YEAR!$C$3-1)&amp;"       :="))</f>
        <v>0.72948000000000002</v>
      </c>
      <c r="T684">
        <f>IF(S684&lt;1.1,S684,IF(S684&lt;YEAR!$C$2+YEAR!$C$3-2,S684+1,(YEAR!$C$2+YEAR!$C$3-1)&amp;"       :="))</f>
        <v>0.72948000000000002</v>
      </c>
      <c r="U684">
        <f>IF(T684&lt;1.1,T684,IF(T684&lt;YEAR!$C$2+YEAR!$C$3-2,T684+1,(YEAR!$C$2+YEAR!$C$3-1)&amp;"       :="))</f>
        <v>0.72948000000000002</v>
      </c>
      <c r="V684">
        <f>IF(U684&lt;1.1,U684,IF(U684&lt;YEAR!$C$2+YEAR!$C$3-2,U684+1,(YEAR!$C$2+YEAR!$C$3-1)&amp;"       :="))</f>
        <v>0.72948000000000002</v>
      </c>
      <c r="W684">
        <f>IF(V684&lt;1.1,V684,IF(V684&lt;YEAR!$C$2+YEAR!$C$3-2,V684+1,(YEAR!$C$2+YEAR!$C$3-1)&amp;"       :="))</f>
        <v>0.72948000000000002</v>
      </c>
      <c r="X684">
        <f>IF(W684&lt;1.1,W684,IF(W684&lt;YEAR!$C$2+YEAR!$C$3-2,W684+1,(YEAR!$C$2+YEAR!$C$3-1)&amp;"       :="))</f>
        <v>0.72948000000000002</v>
      </c>
      <c r="Y684">
        <f>IF(X684&lt;1.1,X684,IF(X684&lt;YEAR!$C$2+YEAR!$C$3-2,X684+1,(YEAR!$C$2+YEAR!$C$3-1)&amp;"       :="))</f>
        <v>0.72948000000000002</v>
      </c>
      <c r="Z684">
        <f>IF(Y684&lt;1.1,Y684,IF(Y684&lt;YEAR!$C$2+YEAR!$C$3-2,Y684+1,(YEAR!$C$2+YEAR!$C$3-1)&amp;"       :="))</f>
        <v>0.72948000000000002</v>
      </c>
      <c r="AA684">
        <f>IF(Z684&lt;1.1,Z684,IF(Z684&lt;YEAR!$C$2+YEAR!$C$3-2,Z684+1,(YEAR!$C$2+YEAR!$C$3-1)&amp;"       :="))</f>
        <v>0.72948000000000002</v>
      </c>
      <c r="AB684">
        <f>IF(AA684&lt;1.1,AA684,IF(AA684&lt;YEAR!$C$2+YEAR!$C$3-2,AA684+1,(YEAR!$C$2+YEAR!$C$3-1)&amp;"       :="))</f>
        <v>0.72948000000000002</v>
      </c>
      <c r="AC684">
        <f>IF(AB684&lt;1.1,AB684,IF(AB684&lt;YEAR!$C$2+YEAR!$C$3-2,AB684+1,(YEAR!$C$2+YEAR!$C$3-1)&amp;"       :="))</f>
        <v>0.72948000000000002</v>
      </c>
      <c r="AD684">
        <f>IF(AC684&lt;1.1,AC684,IF(AC684&lt;YEAR!$C$2+YEAR!$C$3-2,AC684+1,(YEAR!$C$2+YEAR!$C$3-1)&amp;"       :="))</f>
        <v>0.72948000000000002</v>
      </c>
      <c r="AE684">
        <f>IF(AD684&lt;1.1,AD684,IF(AD684&lt;YEAR!$C$2+YEAR!$C$3-2,AD684+1,(YEAR!$C$2+YEAR!$C$3-1)&amp;"       :="))</f>
        <v>0.72948000000000002</v>
      </c>
      <c r="AF684">
        <f>IF(AE684&lt;1.1,AE684,IF(AE684&lt;YEAR!$C$2+YEAR!$C$3-2,AE684+1,(YEAR!$C$2+YEAR!$C$3-1)&amp;"       :="))</f>
        <v>0.72948000000000002</v>
      </c>
      <c r="AG684">
        <f>IF(AF684&lt;1.1,AF684,IF(AF684&lt;YEAR!$C$2+YEAR!$C$3-2,AF684+1,(YEAR!$C$2+YEAR!$C$3-1)&amp;"       :="))</f>
        <v>0.72948000000000002</v>
      </c>
      <c r="AH684">
        <f>IF(AG684&lt;1.1,AG684,IF(AG684&lt;YEAR!$C$2+YEAR!$C$3-2,AG684+1,(YEAR!$C$2+YEAR!$C$3-1)&amp;"       :="))</f>
        <v>0.72948000000000002</v>
      </c>
      <c r="AI684">
        <f>IF(AH684&lt;1.1,AH684,IF(AH684&lt;YEAR!$C$2+YEAR!$C$3-2,AH684+1,(YEAR!$C$2+YEAR!$C$3-1)&amp;"       :="))</f>
        <v>0.72948000000000002</v>
      </c>
      <c r="AJ684">
        <f>IF(AI684&lt;1.1,AI684,IF(AI684&lt;YEAR!$C$2+YEAR!$C$3-2,AI684+1,(YEAR!$C$2+YEAR!$C$3-1)&amp;"       :="))</f>
        <v>0.72948000000000002</v>
      </c>
    </row>
    <row r="685" spans="1:36">
      <c r="A685">
        <f t="shared" ca="1" si="52"/>
        <v>17</v>
      </c>
      <c r="B685" t="s">
        <v>51</v>
      </c>
      <c r="C685" t="str">
        <f ca="1">IF(D685="",OFFSET(AvailabilityFactor!A$1,A685,0),C684)</f>
        <v>D2SOPC1364</v>
      </c>
      <c r="D685" t="str" cm="1">
        <f t="array" aca="1" ref="D685" ca="1">IF(D684="",TS_DRC!$P$5,OFFSET(TS_DRC!P$5,RIGHT(D684,2),0,TRUE))</f>
        <v>TS25</v>
      </c>
      <c r="E685" t="str">
        <f t="shared" ca="1" si="53"/>
        <v>TS25</v>
      </c>
      <c r="F685">
        <f>'[5]PV profile 4-10'!$AI33</f>
        <v>0.71475</v>
      </c>
      <c r="G685">
        <f>IF(F685&lt;1.1,F685,IF(F685&lt;YEAR!$C$2+YEAR!$C$3-2,F685+1,(YEAR!$C$2+YEAR!$C$3-1)&amp;"       :="))</f>
        <v>0.71475</v>
      </c>
      <c r="H685">
        <f>IF(G685&lt;1.1,G685,IF(G685&lt;YEAR!$C$2+YEAR!$C$3-2,G685+1,(YEAR!$C$2+YEAR!$C$3-1)&amp;"       :="))</f>
        <v>0.71475</v>
      </c>
      <c r="I685">
        <f>IF(H685&lt;1.1,H685,IF(H685&lt;YEAR!$C$2+YEAR!$C$3-2,H685+1,(YEAR!$C$2+YEAR!$C$3-1)&amp;"       :="))</f>
        <v>0.71475</v>
      </c>
      <c r="J685">
        <f>IF(I685&lt;1.1,I685,IF(I685&lt;YEAR!$C$2+YEAR!$C$3-2,I685+1,(YEAR!$C$2+YEAR!$C$3-1)&amp;"       :="))</f>
        <v>0.71475</v>
      </c>
      <c r="K685">
        <f>IF(J685&lt;1.1,J685,IF(J685&lt;YEAR!$C$2+YEAR!$C$3-2,J685+1,(YEAR!$C$2+YEAR!$C$3-1)&amp;"       :="))</f>
        <v>0.71475</v>
      </c>
      <c r="L685">
        <f>IF(K685&lt;1.1,K685,IF(K685&lt;YEAR!$C$2+YEAR!$C$3-2,K685+1,(YEAR!$C$2+YEAR!$C$3-1)&amp;"       :="))</f>
        <v>0.71475</v>
      </c>
      <c r="M685">
        <f>IF(L685&lt;1.1,L685,IF(L685&lt;YEAR!$C$2+YEAR!$C$3-2,L685+1,(YEAR!$C$2+YEAR!$C$3-1)&amp;"       :="))</f>
        <v>0.71475</v>
      </c>
      <c r="N685">
        <f>IF(M685&lt;1.1,M685,IF(M685&lt;YEAR!$C$2+YEAR!$C$3-2,M685+1,(YEAR!$C$2+YEAR!$C$3-1)&amp;"       :="))</f>
        <v>0.71475</v>
      </c>
      <c r="O685">
        <f>IF(N685&lt;1.1,N685,IF(N685&lt;YEAR!$C$2+YEAR!$C$3-2,N685+1,(YEAR!$C$2+YEAR!$C$3-1)&amp;"       :="))</f>
        <v>0.71475</v>
      </c>
      <c r="P685">
        <f>IF(O685&lt;1.1,O685,IF(O685&lt;YEAR!$C$2+YEAR!$C$3-2,O685+1,(YEAR!$C$2+YEAR!$C$3-1)&amp;"       :="))</f>
        <v>0.71475</v>
      </c>
      <c r="Q685">
        <f>IF(P685&lt;1.1,P685,IF(P685&lt;YEAR!$C$2+YEAR!$C$3-2,P685+1,(YEAR!$C$2+YEAR!$C$3-1)&amp;"       :="))</f>
        <v>0.71475</v>
      </c>
      <c r="R685">
        <f>IF(Q685&lt;1.1,Q685,IF(Q685&lt;YEAR!$C$2+YEAR!$C$3-2,Q685+1,(YEAR!$C$2+YEAR!$C$3-1)&amp;"       :="))</f>
        <v>0.71475</v>
      </c>
      <c r="S685">
        <f>IF(R685&lt;1.1,R685,IF(R685&lt;YEAR!$C$2+YEAR!$C$3-2,R685+1,(YEAR!$C$2+YEAR!$C$3-1)&amp;"       :="))</f>
        <v>0.71475</v>
      </c>
      <c r="T685">
        <f>IF(S685&lt;1.1,S685,IF(S685&lt;YEAR!$C$2+YEAR!$C$3-2,S685+1,(YEAR!$C$2+YEAR!$C$3-1)&amp;"       :="))</f>
        <v>0.71475</v>
      </c>
      <c r="U685">
        <f>IF(T685&lt;1.1,T685,IF(T685&lt;YEAR!$C$2+YEAR!$C$3-2,T685+1,(YEAR!$C$2+YEAR!$C$3-1)&amp;"       :="))</f>
        <v>0.71475</v>
      </c>
      <c r="V685">
        <f>IF(U685&lt;1.1,U685,IF(U685&lt;YEAR!$C$2+YEAR!$C$3-2,U685+1,(YEAR!$C$2+YEAR!$C$3-1)&amp;"       :="))</f>
        <v>0.71475</v>
      </c>
      <c r="W685">
        <f>IF(V685&lt;1.1,V685,IF(V685&lt;YEAR!$C$2+YEAR!$C$3-2,V685+1,(YEAR!$C$2+YEAR!$C$3-1)&amp;"       :="))</f>
        <v>0.71475</v>
      </c>
      <c r="X685">
        <f>IF(W685&lt;1.1,W685,IF(W685&lt;YEAR!$C$2+YEAR!$C$3-2,W685+1,(YEAR!$C$2+YEAR!$C$3-1)&amp;"       :="))</f>
        <v>0.71475</v>
      </c>
      <c r="Y685">
        <f>IF(X685&lt;1.1,X685,IF(X685&lt;YEAR!$C$2+YEAR!$C$3-2,X685+1,(YEAR!$C$2+YEAR!$C$3-1)&amp;"       :="))</f>
        <v>0.71475</v>
      </c>
      <c r="Z685">
        <f>IF(Y685&lt;1.1,Y685,IF(Y685&lt;YEAR!$C$2+YEAR!$C$3-2,Y685+1,(YEAR!$C$2+YEAR!$C$3-1)&amp;"       :="))</f>
        <v>0.71475</v>
      </c>
      <c r="AA685">
        <f>IF(Z685&lt;1.1,Z685,IF(Z685&lt;YEAR!$C$2+YEAR!$C$3-2,Z685+1,(YEAR!$C$2+YEAR!$C$3-1)&amp;"       :="))</f>
        <v>0.71475</v>
      </c>
      <c r="AB685">
        <f>IF(AA685&lt;1.1,AA685,IF(AA685&lt;YEAR!$C$2+YEAR!$C$3-2,AA685+1,(YEAR!$C$2+YEAR!$C$3-1)&amp;"       :="))</f>
        <v>0.71475</v>
      </c>
      <c r="AC685">
        <f>IF(AB685&lt;1.1,AB685,IF(AB685&lt;YEAR!$C$2+YEAR!$C$3-2,AB685+1,(YEAR!$C$2+YEAR!$C$3-1)&amp;"       :="))</f>
        <v>0.71475</v>
      </c>
      <c r="AD685">
        <f>IF(AC685&lt;1.1,AC685,IF(AC685&lt;YEAR!$C$2+YEAR!$C$3-2,AC685+1,(YEAR!$C$2+YEAR!$C$3-1)&amp;"       :="))</f>
        <v>0.71475</v>
      </c>
      <c r="AE685">
        <f>IF(AD685&lt;1.1,AD685,IF(AD685&lt;YEAR!$C$2+YEAR!$C$3-2,AD685+1,(YEAR!$C$2+YEAR!$C$3-1)&amp;"       :="))</f>
        <v>0.71475</v>
      </c>
      <c r="AF685">
        <f>IF(AE685&lt;1.1,AE685,IF(AE685&lt;YEAR!$C$2+YEAR!$C$3-2,AE685+1,(YEAR!$C$2+YEAR!$C$3-1)&amp;"       :="))</f>
        <v>0.71475</v>
      </c>
      <c r="AG685">
        <f>IF(AF685&lt;1.1,AF685,IF(AF685&lt;YEAR!$C$2+YEAR!$C$3-2,AF685+1,(YEAR!$C$2+YEAR!$C$3-1)&amp;"       :="))</f>
        <v>0.71475</v>
      </c>
      <c r="AH685">
        <f>IF(AG685&lt;1.1,AG685,IF(AG685&lt;YEAR!$C$2+YEAR!$C$3-2,AG685+1,(YEAR!$C$2+YEAR!$C$3-1)&amp;"       :="))</f>
        <v>0.71475</v>
      </c>
      <c r="AI685">
        <f>IF(AH685&lt;1.1,AH685,IF(AH685&lt;YEAR!$C$2+YEAR!$C$3-2,AH685+1,(YEAR!$C$2+YEAR!$C$3-1)&amp;"       :="))</f>
        <v>0.71475</v>
      </c>
      <c r="AJ685">
        <f>IF(AI685&lt;1.1,AI685,IF(AI685&lt;YEAR!$C$2+YEAR!$C$3-2,AI685+1,(YEAR!$C$2+YEAR!$C$3-1)&amp;"       :="))</f>
        <v>0.71475</v>
      </c>
    </row>
    <row r="686" spans="1:36">
      <c r="A686">
        <f t="shared" ca="1" si="52"/>
        <v>17</v>
      </c>
      <c r="B686" t="s">
        <v>51</v>
      </c>
      <c r="C686" t="str">
        <f ca="1">IF(D686="",OFFSET(AvailabilityFactor!A$1,A686,0),C685)</f>
        <v>D2SOPC1364</v>
      </c>
      <c r="D686" t="str" cm="1">
        <f t="array" aca="1" ref="D686" ca="1">IF(D685="",TS_DRC!$P$5,OFFSET(TS_DRC!P$5,RIGHT(D685,2),0,TRUE))</f>
        <v>TS26</v>
      </c>
      <c r="E686" t="str">
        <f t="shared" ca="1" si="53"/>
        <v>TS26</v>
      </c>
      <c r="F686">
        <f>'[5]PV profile 4-10'!$AI34</f>
        <v>0.50827999999999995</v>
      </c>
      <c r="G686">
        <f>IF(F686&lt;1.1,F686,IF(F686&lt;YEAR!$C$2+YEAR!$C$3-2,F686+1,(YEAR!$C$2+YEAR!$C$3-1)&amp;"       :="))</f>
        <v>0.50827999999999995</v>
      </c>
      <c r="H686">
        <f>IF(G686&lt;1.1,G686,IF(G686&lt;YEAR!$C$2+YEAR!$C$3-2,G686+1,(YEAR!$C$2+YEAR!$C$3-1)&amp;"       :="))</f>
        <v>0.50827999999999995</v>
      </c>
      <c r="I686">
        <f>IF(H686&lt;1.1,H686,IF(H686&lt;YEAR!$C$2+YEAR!$C$3-2,H686+1,(YEAR!$C$2+YEAR!$C$3-1)&amp;"       :="))</f>
        <v>0.50827999999999995</v>
      </c>
      <c r="J686">
        <f>IF(I686&lt;1.1,I686,IF(I686&lt;YEAR!$C$2+YEAR!$C$3-2,I686+1,(YEAR!$C$2+YEAR!$C$3-1)&amp;"       :="))</f>
        <v>0.50827999999999995</v>
      </c>
      <c r="K686">
        <f>IF(J686&lt;1.1,J686,IF(J686&lt;YEAR!$C$2+YEAR!$C$3-2,J686+1,(YEAR!$C$2+YEAR!$C$3-1)&amp;"       :="))</f>
        <v>0.50827999999999995</v>
      </c>
      <c r="L686">
        <f>IF(K686&lt;1.1,K686,IF(K686&lt;YEAR!$C$2+YEAR!$C$3-2,K686+1,(YEAR!$C$2+YEAR!$C$3-1)&amp;"       :="))</f>
        <v>0.50827999999999995</v>
      </c>
      <c r="M686">
        <f>IF(L686&lt;1.1,L686,IF(L686&lt;YEAR!$C$2+YEAR!$C$3-2,L686+1,(YEAR!$C$2+YEAR!$C$3-1)&amp;"       :="))</f>
        <v>0.50827999999999995</v>
      </c>
      <c r="N686">
        <f>IF(M686&lt;1.1,M686,IF(M686&lt;YEAR!$C$2+YEAR!$C$3-2,M686+1,(YEAR!$C$2+YEAR!$C$3-1)&amp;"       :="))</f>
        <v>0.50827999999999995</v>
      </c>
      <c r="O686">
        <f>IF(N686&lt;1.1,N686,IF(N686&lt;YEAR!$C$2+YEAR!$C$3-2,N686+1,(YEAR!$C$2+YEAR!$C$3-1)&amp;"       :="))</f>
        <v>0.50827999999999995</v>
      </c>
      <c r="P686">
        <f>IF(O686&lt;1.1,O686,IF(O686&lt;YEAR!$C$2+YEAR!$C$3-2,O686+1,(YEAR!$C$2+YEAR!$C$3-1)&amp;"       :="))</f>
        <v>0.50827999999999995</v>
      </c>
      <c r="Q686">
        <f>IF(P686&lt;1.1,P686,IF(P686&lt;YEAR!$C$2+YEAR!$C$3-2,P686+1,(YEAR!$C$2+YEAR!$C$3-1)&amp;"       :="))</f>
        <v>0.50827999999999995</v>
      </c>
      <c r="R686">
        <f>IF(Q686&lt;1.1,Q686,IF(Q686&lt;YEAR!$C$2+YEAR!$C$3-2,Q686+1,(YEAR!$C$2+YEAR!$C$3-1)&amp;"       :="))</f>
        <v>0.50827999999999995</v>
      </c>
      <c r="S686">
        <f>IF(R686&lt;1.1,R686,IF(R686&lt;YEAR!$C$2+YEAR!$C$3-2,R686+1,(YEAR!$C$2+YEAR!$C$3-1)&amp;"       :="))</f>
        <v>0.50827999999999995</v>
      </c>
      <c r="T686">
        <f>IF(S686&lt;1.1,S686,IF(S686&lt;YEAR!$C$2+YEAR!$C$3-2,S686+1,(YEAR!$C$2+YEAR!$C$3-1)&amp;"       :="))</f>
        <v>0.50827999999999995</v>
      </c>
      <c r="U686">
        <f>IF(T686&lt;1.1,T686,IF(T686&lt;YEAR!$C$2+YEAR!$C$3-2,T686+1,(YEAR!$C$2+YEAR!$C$3-1)&amp;"       :="))</f>
        <v>0.50827999999999995</v>
      </c>
      <c r="V686">
        <f>IF(U686&lt;1.1,U686,IF(U686&lt;YEAR!$C$2+YEAR!$C$3-2,U686+1,(YEAR!$C$2+YEAR!$C$3-1)&amp;"       :="))</f>
        <v>0.50827999999999995</v>
      </c>
      <c r="W686">
        <f>IF(V686&lt;1.1,V686,IF(V686&lt;YEAR!$C$2+YEAR!$C$3-2,V686+1,(YEAR!$C$2+YEAR!$C$3-1)&amp;"       :="))</f>
        <v>0.50827999999999995</v>
      </c>
      <c r="X686">
        <f>IF(W686&lt;1.1,W686,IF(W686&lt;YEAR!$C$2+YEAR!$C$3-2,W686+1,(YEAR!$C$2+YEAR!$C$3-1)&amp;"       :="))</f>
        <v>0.50827999999999995</v>
      </c>
      <c r="Y686">
        <f>IF(X686&lt;1.1,X686,IF(X686&lt;YEAR!$C$2+YEAR!$C$3-2,X686+1,(YEAR!$C$2+YEAR!$C$3-1)&amp;"       :="))</f>
        <v>0.50827999999999995</v>
      </c>
      <c r="Z686">
        <f>IF(Y686&lt;1.1,Y686,IF(Y686&lt;YEAR!$C$2+YEAR!$C$3-2,Y686+1,(YEAR!$C$2+YEAR!$C$3-1)&amp;"       :="))</f>
        <v>0.50827999999999995</v>
      </c>
      <c r="AA686">
        <f>IF(Z686&lt;1.1,Z686,IF(Z686&lt;YEAR!$C$2+YEAR!$C$3-2,Z686+1,(YEAR!$C$2+YEAR!$C$3-1)&amp;"       :="))</f>
        <v>0.50827999999999995</v>
      </c>
      <c r="AB686">
        <f>IF(AA686&lt;1.1,AA686,IF(AA686&lt;YEAR!$C$2+YEAR!$C$3-2,AA686+1,(YEAR!$C$2+YEAR!$C$3-1)&amp;"       :="))</f>
        <v>0.50827999999999995</v>
      </c>
      <c r="AC686">
        <f>IF(AB686&lt;1.1,AB686,IF(AB686&lt;YEAR!$C$2+YEAR!$C$3-2,AB686+1,(YEAR!$C$2+YEAR!$C$3-1)&amp;"       :="))</f>
        <v>0.50827999999999995</v>
      </c>
      <c r="AD686">
        <f>IF(AC686&lt;1.1,AC686,IF(AC686&lt;YEAR!$C$2+YEAR!$C$3-2,AC686+1,(YEAR!$C$2+YEAR!$C$3-1)&amp;"       :="))</f>
        <v>0.50827999999999995</v>
      </c>
      <c r="AE686">
        <f>IF(AD686&lt;1.1,AD686,IF(AD686&lt;YEAR!$C$2+YEAR!$C$3-2,AD686+1,(YEAR!$C$2+YEAR!$C$3-1)&amp;"       :="))</f>
        <v>0.50827999999999995</v>
      </c>
      <c r="AF686">
        <f>IF(AE686&lt;1.1,AE686,IF(AE686&lt;YEAR!$C$2+YEAR!$C$3-2,AE686+1,(YEAR!$C$2+YEAR!$C$3-1)&amp;"       :="))</f>
        <v>0.50827999999999995</v>
      </c>
      <c r="AG686">
        <f>IF(AF686&lt;1.1,AF686,IF(AF686&lt;YEAR!$C$2+YEAR!$C$3-2,AF686+1,(YEAR!$C$2+YEAR!$C$3-1)&amp;"       :="))</f>
        <v>0.50827999999999995</v>
      </c>
      <c r="AH686">
        <f>IF(AG686&lt;1.1,AG686,IF(AG686&lt;YEAR!$C$2+YEAR!$C$3-2,AG686+1,(YEAR!$C$2+YEAR!$C$3-1)&amp;"       :="))</f>
        <v>0.50827999999999995</v>
      </c>
      <c r="AI686">
        <f>IF(AH686&lt;1.1,AH686,IF(AH686&lt;YEAR!$C$2+YEAR!$C$3-2,AH686+1,(YEAR!$C$2+YEAR!$C$3-1)&amp;"       :="))</f>
        <v>0.50827999999999995</v>
      </c>
      <c r="AJ686">
        <f>IF(AI686&lt;1.1,AI686,IF(AI686&lt;YEAR!$C$2+YEAR!$C$3-2,AI686+1,(YEAR!$C$2+YEAR!$C$3-1)&amp;"       :="))</f>
        <v>0.50827999999999995</v>
      </c>
    </row>
    <row r="687" spans="1:36">
      <c r="A687">
        <f t="shared" ca="1" si="52"/>
        <v>17</v>
      </c>
      <c r="B687" t="s">
        <v>51</v>
      </c>
      <c r="C687" t="str">
        <f ca="1">IF(D687="",OFFSET(AvailabilityFactor!A$1,A687,0),C686)</f>
        <v>D2SOPC1364</v>
      </c>
      <c r="D687" t="str" cm="1">
        <f t="array" aca="1" ref="D687" ca="1">IF(D686="",TS_DRC!$P$5,OFFSET(TS_DRC!P$5,RIGHT(D686,2),0,TRUE))</f>
        <v>TS27</v>
      </c>
      <c r="E687" t="str">
        <f t="shared" ca="1" si="53"/>
        <v>TS27</v>
      </c>
      <c r="F687">
        <f>'[5]PV profile 4-10'!$AI35</f>
        <v>0.16888</v>
      </c>
      <c r="G687">
        <f>IF(F687&lt;1.1,F687,IF(F687&lt;YEAR!$C$2+YEAR!$C$3-2,F687+1,(YEAR!$C$2+YEAR!$C$3-1)&amp;"       :="))</f>
        <v>0.16888</v>
      </c>
      <c r="H687">
        <f>IF(G687&lt;1.1,G687,IF(G687&lt;YEAR!$C$2+YEAR!$C$3-2,G687+1,(YEAR!$C$2+YEAR!$C$3-1)&amp;"       :="))</f>
        <v>0.16888</v>
      </c>
      <c r="I687">
        <f>IF(H687&lt;1.1,H687,IF(H687&lt;YEAR!$C$2+YEAR!$C$3-2,H687+1,(YEAR!$C$2+YEAR!$C$3-1)&amp;"       :="))</f>
        <v>0.16888</v>
      </c>
      <c r="J687">
        <f>IF(I687&lt;1.1,I687,IF(I687&lt;YEAR!$C$2+YEAR!$C$3-2,I687+1,(YEAR!$C$2+YEAR!$C$3-1)&amp;"       :="))</f>
        <v>0.16888</v>
      </c>
      <c r="K687">
        <f>IF(J687&lt;1.1,J687,IF(J687&lt;YEAR!$C$2+YEAR!$C$3-2,J687+1,(YEAR!$C$2+YEAR!$C$3-1)&amp;"       :="))</f>
        <v>0.16888</v>
      </c>
      <c r="L687">
        <f>IF(K687&lt;1.1,K687,IF(K687&lt;YEAR!$C$2+YEAR!$C$3-2,K687+1,(YEAR!$C$2+YEAR!$C$3-1)&amp;"       :="))</f>
        <v>0.16888</v>
      </c>
      <c r="M687">
        <f>IF(L687&lt;1.1,L687,IF(L687&lt;YEAR!$C$2+YEAR!$C$3-2,L687+1,(YEAR!$C$2+YEAR!$C$3-1)&amp;"       :="))</f>
        <v>0.16888</v>
      </c>
      <c r="N687">
        <f>IF(M687&lt;1.1,M687,IF(M687&lt;YEAR!$C$2+YEAR!$C$3-2,M687+1,(YEAR!$C$2+YEAR!$C$3-1)&amp;"       :="))</f>
        <v>0.16888</v>
      </c>
      <c r="O687">
        <f>IF(N687&lt;1.1,N687,IF(N687&lt;YEAR!$C$2+YEAR!$C$3-2,N687+1,(YEAR!$C$2+YEAR!$C$3-1)&amp;"       :="))</f>
        <v>0.16888</v>
      </c>
      <c r="P687">
        <f>IF(O687&lt;1.1,O687,IF(O687&lt;YEAR!$C$2+YEAR!$C$3-2,O687+1,(YEAR!$C$2+YEAR!$C$3-1)&amp;"       :="))</f>
        <v>0.16888</v>
      </c>
      <c r="Q687">
        <f>IF(P687&lt;1.1,P687,IF(P687&lt;YEAR!$C$2+YEAR!$C$3-2,P687+1,(YEAR!$C$2+YEAR!$C$3-1)&amp;"       :="))</f>
        <v>0.16888</v>
      </c>
      <c r="R687">
        <f>IF(Q687&lt;1.1,Q687,IF(Q687&lt;YEAR!$C$2+YEAR!$C$3-2,Q687+1,(YEAR!$C$2+YEAR!$C$3-1)&amp;"       :="))</f>
        <v>0.16888</v>
      </c>
      <c r="S687">
        <f>IF(R687&lt;1.1,R687,IF(R687&lt;YEAR!$C$2+YEAR!$C$3-2,R687+1,(YEAR!$C$2+YEAR!$C$3-1)&amp;"       :="))</f>
        <v>0.16888</v>
      </c>
      <c r="T687">
        <f>IF(S687&lt;1.1,S687,IF(S687&lt;YEAR!$C$2+YEAR!$C$3-2,S687+1,(YEAR!$C$2+YEAR!$C$3-1)&amp;"       :="))</f>
        <v>0.16888</v>
      </c>
      <c r="U687">
        <f>IF(T687&lt;1.1,T687,IF(T687&lt;YEAR!$C$2+YEAR!$C$3-2,T687+1,(YEAR!$C$2+YEAR!$C$3-1)&amp;"       :="))</f>
        <v>0.16888</v>
      </c>
      <c r="V687">
        <f>IF(U687&lt;1.1,U687,IF(U687&lt;YEAR!$C$2+YEAR!$C$3-2,U687+1,(YEAR!$C$2+YEAR!$C$3-1)&amp;"       :="))</f>
        <v>0.16888</v>
      </c>
      <c r="W687">
        <f>IF(V687&lt;1.1,V687,IF(V687&lt;YEAR!$C$2+YEAR!$C$3-2,V687+1,(YEAR!$C$2+YEAR!$C$3-1)&amp;"       :="))</f>
        <v>0.16888</v>
      </c>
      <c r="X687">
        <f>IF(W687&lt;1.1,W687,IF(W687&lt;YEAR!$C$2+YEAR!$C$3-2,W687+1,(YEAR!$C$2+YEAR!$C$3-1)&amp;"       :="))</f>
        <v>0.16888</v>
      </c>
      <c r="Y687">
        <f>IF(X687&lt;1.1,X687,IF(X687&lt;YEAR!$C$2+YEAR!$C$3-2,X687+1,(YEAR!$C$2+YEAR!$C$3-1)&amp;"       :="))</f>
        <v>0.16888</v>
      </c>
      <c r="Z687">
        <f>IF(Y687&lt;1.1,Y687,IF(Y687&lt;YEAR!$C$2+YEAR!$C$3-2,Y687+1,(YEAR!$C$2+YEAR!$C$3-1)&amp;"       :="))</f>
        <v>0.16888</v>
      </c>
      <c r="AA687">
        <f>IF(Z687&lt;1.1,Z687,IF(Z687&lt;YEAR!$C$2+YEAR!$C$3-2,Z687+1,(YEAR!$C$2+YEAR!$C$3-1)&amp;"       :="))</f>
        <v>0.16888</v>
      </c>
      <c r="AB687">
        <f>IF(AA687&lt;1.1,AA687,IF(AA687&lt;YEAR!$C$2+YEAR!$C$3-2,AA687+1,(YEAR!$C$2+YEAR!$C$3-1)&amp;"       :="))</f>
        <v>0.16888</v>
      </c>
      <c r="AC687">
        <f>IF(AB687&lt;1.1,AB687,IF(AB687&lt;YEAR!$C$2+YEAR!$C$3-2,AB687+1,(YEAR!$C$2+YEAR!$C$3-1)&amp;"       :="))</f>
        <v>0.16888</v>
      </c>
      <c r="AD687">
        <f>IF(AC687&lt;1.1,AC687,IF(AC687&lt;YEAR!$C$2+YEAR!$C$3-2,AC687+1,(YEAR!$C$2+YEAR!$C$3-1)&amp;"       :="))</f>
        <v>0.16888</v>
      </c>
      <c r="AE687">
        <f>IF(AD687&lt;1.1,AD687,IF(AD687&lt;YEAR!$C$2+YEAR!$C$3-2,AD687+1,(YEAR!$C$2+YEAR!$C$3-1)&amp;"       :="))</f>
        <v>0.16888</v>
      </c>
      <c r="AF687">
        <f>IF(AE687&lt;1.1,AE687,IF(AE687&lt;YEAR!$C$2+YEAR!$C$3-2,AE687+1,(YEAR!$C$2+YEAR!$C$3-1)&amp;"       :="))</f>
        <v>0.16888</v>
      </c>
      <c r="AG687">
        <f>IF(AF687&lt;1.1,AF687,IF(AF687&lt;YEAR!$C$2+YEAR!$C$3-2,AF687+1,(YEAR!$C$2+YEAR!$C$3-1)&amp;"       :="))</f>
        <v>0.16888</v>
      </c>
      <c r="AH687">
        <f>IF(AG687&lt;1.1,AG687,IF(AG687&lt;YEAR!$C$2+YEAR!$C$3-2,AG687+1,(YEAR!$C$2+YEAR!$C$3-1)&amp;"       :="))</f>
        <v>0.16888</v>
      </c>
      <c r="AI687">
        <f>IF(AH687&lt;1.1,AH687,IF(AH687&lt;YEAR!$C$2+YEAR!$C$3-2,AH687+1,(YEAR!$C$2+YEAR!$C$3-1)&amp;"       :="))</f>
        <v>0.16888</v>
      </c>
      <c r="AJ687">
        <f>IF(AI687&lt;1.1,AI687,IF(AI687&lt;YEAR!$C$2+YEAR!$C$3-2,AI687+1,(YEAR!$C$2+YEAR!$C$3-1)&amp;"       :="))</f>
        <v>0.16888</v>
      </c>
    </row>
    <row r="688" spans="1:36">
      <c r="A688">
        <f t="shared" ca="1" si="52"/>
        <v>17</v>
      </c>
      <c r="B688" t="s">
        <v>51</v>
      </c>
      <c r="C688" t="str">
        <f ca="1">IF(D688="",OFFSET(AvailabilityFactor!A$1,A688,0),C687)</f>
        <v>D2SOPC1364</v>
      </c>
      <c r="D688" t="str" cm="1">
        <f t="array" aca="1" ref="D688" ca="1">IF(D687="",TS_DRC!$P$5,OFFSET(TS_DRC!P$5,RIGHT(D687,2),0,TRUE))</f>
        <v>TS28</v>
      </c>
      <c r="E688" t="str">
        <f t="shared" ca="1" si="53"/>
        <v>TS28</v>
      </c>
      <c r="F688">
        <f>'[5]PV profile 4-10'!$AI36</f>
        <v>4.0299999999999997E-3</v>
      </c>
      <c r="G688">
        <f>IF(F688&lt;1.1,F688,IF(F688&lt;YEAR!$C$2+YEAR!$C$3-2,F688+1,(YEAR!$C$2+YEAR!$C$3-1)&amp;"       :="))</f>
        <v>4.0299999999999997E-3</v>
      </c>
      <c r="H688">
        <f>IF(G688&lt;1.1,G688,IF(G688&lt;YEAR!$C$2+YEAR!$C$3-2,G688+1,(YEAR!$C$2+YEAR!$C$3-1)&amp;"       :="))</f>
        <v>4.0299999999999997E-3</v>
      </c>
      <c r="I688">
        <f>IF(H688&lt;1.1,H688,IF(H688&lt;YEAR!$C$2+YEAR!$C$3-2,H688+1,(YEAR!$C$2+YEAR!$C$3-1)&amp;"       :="))</f>
        <v>4.0299999999999997E-3</v>
      </c>
      <c r="J688">
        <f>IF(I688&lt;1.1,I688,IF(I688&lt;YEAR!$C$2+YEAR!$C$3-2,I688+1,(YEAR!$C$2+YEAR!$C$3-1)&amp;"       :="))</f>
        <v>4.0299999999999997E-3</v>
      </c>
      <c r="K688">
        <f>IF(J688&lt;1.1,J688,IF(J688&lt;YEAR!$C$2+YEAR!$C$3-2,J688+1,(YEAR!$C$2+YEAR!$C$3-1)&amp;"       :="))</f>
        <v>4.0299999999999997E-3</v>
      </c>
      <c r="L688">
        <f>IF(K688&lt;1.1,K688,IF(K688&lt;YEAR!$C$2+YEAR!$C$3-2,K688+1,(YEAR!$C$2+YEAR!$C$3-1)&amp;"       :="))</f>
        <v>4.0299999999999997E-3</v>
      </c>
      <c r="M688">
        <f>IF(L688&lt;1.1,L688,IF(L688&lt;YEAR!$C$2+YEAR!$C$3-2,L688+1,(YEAR!$C$2+YEAR!$C$3-1)&amp;"       :="))</f>
        <v>4.0299999999999997E-3</v>
      </c>
      <c r="N688">
        <f>IF(M688&lt;1.1,M688,IF(M688&lt;YEAR!$C$2+YEAR!$C$3-2,M688+1,(YEAR!$C$2+YEAR!$C$3-1)&amp;"       :="))</f>
        <v>4.0299999999999997E-3</v>
      </c>
      <c r="O688">
        <f>IF(N688&lt;1.1,N688,IF(N688&lt;YEAR!$C$2+YEAR!$C$3-2,N688+1,(YEAR!$C$2+YEAR!$C$3-1)&amp;"       :="))</f>
        <v>4.0299999999999997E-3</v>
      </c>
      <c r="P688">
        <f>IF(O688&lt;1.1,O688,IF(O688&lt;YEAR!$C$2+YEAR!$C$3-2,O688+1,(YEAR!$C$2+YEAR!$C$3-1)&amp;"       :="))</f>
        <v>4.0299999999999997E-3</v>
      </c>
      <c r="Q688">
        <f>IF(P688&lt;1.1,P688,IF(P688&lt;YEAR!$C$2+YEAR!$C$3-2,P688+1,(YEAR!$C$2+YEAR!$C$3-1)&amp;"       :="))</f>
        <v>4.0299999999999997E-3</v>
      </c>
      <c r="R688">
        <f>IF(Q688&lt;1.1,Q688,IF(Q688&lt;YEAR!$C$2+YEAR!$C$3-2,Q688+1,(YEAR!$C$2+YEAR!$C$3-1)&amp;"       :="))</f>
        <v>4.0299999999999997E-3</v>
      </c>
      <c r="S688">
        <f>IF(R688&lt;1.1,R688,IF(R688&lt;YEAR!$C$2+YEAR!$C$3-2,R688+1,(YEAR!$C$2+YEAR!$C$3-1)&amp;"       :="))</f>
        <v>4.0299999999999997E-3</v>
      </c>
      <c r="T688">
        <f>IF(S688&lt;1.1,S688,IF(S688&lt;YEAR!$C$2+YEAR!$C$3-2,S688+1,(YEAR!$C$2+YEAR!$C$3-1)&amp;"       :="))</f>
        <v>4.0299999999999997E-3</v>
      </c>
      <c r="U688">
        <f>IF(T688&lt;1.1,T688,IF(T688&lt;YEAR!$C$2+YEAR!$C$3-2,T688+1,(YEAR!$C$2+YEAR!$C$3-1)&amp;"       :="))</f>
        <v>4.0299999999999997E-3</v>
      </c>
      <c r="V688">
        <f>IF(U688&lt;1.1,U688,IF(U688&lt;YEAR!$C$2+YEAR!$C$3-2,U688+1,(YEAR!$C$2+YEAR!$C$3-1)&amp;"       :="))</f>
        <v>4.0299999999999997E-3</v>
      </c>
      <c r="W688">
        <f>IF(V688&lt;1.1,V688,IF(V688&lt;YEAR!$C$2+YEAR!$C$3-2,V688+1,(YEAR!$C$2+YEAR!$C$3-1)&amp;"       :="))</f>
        <v>4.0299999999999997E-3</v>
      </c>
      <c r="X688">
        <f>IF(W688&lt;1.1,W688,IF(W688&lt;YEAR!$C$2+YEAR!$C$3-2,W688+1,(YEAR!$C$2+YEAR!$C$3-1)&amp;"       :="))</f>
        <v>4.0299999999999997E-3</v>
      </c>
      <c r="Y688">
        <f>IF(X688&lt;1.1,X688,IF(X688&lt;YEAR!$C$2+YEAR!$C$3-2,X688+1,(YEAR!$C$2+YEAR!$C$3-1)&amp;"       :="))</f>
        <v>4.0299999999999997E-3</v>
      </c>
      <c r="Z688">
        <f>IF(Y688&lt;1.1,Y688,IF(Y688&lt;YEAR!$C$2+YEAR!$C$3-2,Y688+1,(YEAR!$C$2+YEAR!$C$3-1)&amp;"       :="))</f>
        <v>4.0299999999999997E-3</v>
      </c>
      <c r="AA688">
        <f>IF(Z688&lt;1.1,Z688,IF(Z688&lt;YEAR!$C$2+YEAR!$C$3-2,Z688+1,(YEAR!$C$2+YEAR!$C$3-1)&amp;"       :="))</f>
        <v>4.0299999999999997E-3</v>
      </c>
      <c r="AB688">
        <f>IF(AA688&lt;1.1,AA688,IF(AA688&lt;YEAR!$C$2+YEAR!$C$3-2,AA688+1,(YEAR!$C$2+YEAR!$C$3-1)&amp;"       :="))</f>
        <v>4.0299999999999997E-3</v>
      </c>
      <c r="AC688">
        <f>IF(AB688&lt;1.1,AB688,IF(AB688&lt;YEAR!$C$2+YEAR!$C$3-2,AB688+1,(YEAR!$C$2+YEAR!$C$3-1)&amp;"       :="))</f>
        <v>4.0299999999999997E-3</v>
      </c>
      <c r="AD688">
        <f>IF(AC688&lt;1.1,AC688,IF(AC688&lt;YEAR!$C$2+YEAR!$C$3-2,AC688+1,(YEAR!$C$2+YEAR!$C$3-1)&amp;"       :="))</f>
        <v>4.0299999999999997E-3</v>
      </c>
      <c r="AE688">
        <f>IF(AD688&lt;1.1,AD688,IF(AD688&lt;YEAR!$C$2+YEAR!$C$3-2,AD688+1,(YEAR!$C$2+YEAR!$C$3-1)&amp;"       :="))</f>
        <v>4.0299999999999997E-3</v>
      </c>
      <c r="AF688">
        <f>IF(AE688&lt;1.1,AE688,IF(AE688&lt;YEAR!$C$2+YEAR!$C$3-2,AE688+1,(YEAR!$C$2+YEAR!$C$3-1)&amp;"       :="))</f>
        <v>4.0299999999999997E-3</v>
      </c>
      <c r="AG688">
        <f>IF(AF688&lt;1.1,AF688,IF(AF688&lt;YEAR!$C$2+YEAR!$C$3-2,AF688+1,(YEAR!$C$2+YEAR!$C$3-1)&amp;"       :="))</f>
        <v>4.0299999999999997E-3</v>
      </c>
      <c r="AH688">
        <f>IF(AG688&lt;1.1,AG688,IF(AG688&lt;YEAR!$C$2+YEAR!$C$3-2,AG688+1,(YEAR!$C$2+YEAR!$C$3-1)&amp;"       :="))</f>
        <v>4.0299999999999997E-3</v>
      </c>
      <c r="AI688">
        <f>IF(AH688&lt;1.1,AH688,IF(AH688&lt;YEAR!$C$2+YEAR!$C$3-2,AH688+1,(YEAR!$C$2+YEAR!$C$3-1)&amp;"       :="))</f>
        <v>4.0299999999999997E-3</v>
      </c>
      <c r="AJ688">
        <f>IF(AI688&lt;1.1,AI688,IF(AI688&lt;YEAR!$C$2+YEAR!$C$3-2,AI688+1,(YEAR!$C$2+YEAR!$C$3-1)&amp;"       :="))</f>
        <v>4.0299999999999997E-3</v>
      </c>
    </row>
    <row r="689" spans="1:36">
      <c r="A689">
        <f t="shared" ca="1" si="52"/>
        <v>17</v>
      </c>
      <c r="B689" t="s">
        <v>51</v>
      </c>
      <c r="C689" t="str">
        <f ca="1">IF(D689="",OFFSET(AvailabilityFactor!A$1,A689,0),C688)</f>
        <v>D2SOPC1364</v>
      </c>
      <c r="D689" t="str" cm="1">
        <f t="array" aca="1" ref="D689" ca="1">IF(D688="",TS_DRC!$P$5,OFFSET(TS_DRC!P$5,RIGHT(D688,2),0,TRUE))</f>
        <v>TS29</v>
      </c>
      <c r="E689" t="str">
        <f t="shared" ca="1" si="53"/>
        <v>TS29</v>
      </c>
      <c r="F689">
        <f>'[5]PV profile 4-10'!$AI37</f>
        <v>0</v>
      </c>
      <c r="G689">
        <f>IF(F689&lt;1.1,F689,IF(F689&lt;YEAR!$C$2+YEAR!$C$3-2,F689+1,(YEAR!$C$2+YEAR!$C$3-1)&amp;"       :="))</f>
        <v>0</v>
      </c>
      <c r="H689">
        <f>IF(G689&lt;1.1,G689,IF(G689&lt;YEAR!$C$2+YEAR!$C$3-2,G689+1,(YEAR!$C$2+YEAR!$C$3-1)&amp;"       :="))</f>
        <v>0</v>
      </c>
      <c r="I689">
        <f>IF(H689&lt;1.1,H689,IF(H689&lt;YEAR!$C$2+YEAR!$C$3-2,H689+1,(YEAR!$C$2+YEAR!$C$3-1)&amp;"       :="))</f>
        <v>0</v>
      </c>
      <c r="J689">
        <f>IF(I689&lt;1.1,I689,IF(I689&lt;YEAR!$C$2+YEAR!$C$3-2,I689+1,(YEAR!$C$2+YEAR!$C$3-1)&amp;"       :="))</f>
        <v>0</v>
      </c>
      <c r="K689">
        <f>IF(J689&lt;1.1,J689,IF(J689&lt;YEAR!$C$2+YEAR!$C$3-2,J689+1,(YEAR!$C$2+YEAR!$C$3-1)&amp;"       :="))</f>
        <v>0</v>
      </c>
      <c r="L689">
        <f>IF(K689&lt;1.1,K689,IF(K689&lt;YEAR!$C$2+YEAR!$C$3-2,K689+1,(YEAR!$C$2+YEAR!$C$3-1)&amp;"       :="))</f>
        <v>0</v>
      </c>
      <c r="M689">
        <f>IF(L689&lt;1.1,L689,IF(L689&lt;YEAR!$C$2+YEAR!$C$3-2,L689+1,(YEAR!$C$2+YEAR!$C$3-1)&amp;"       :="))</f>
        <v>0</v>
      </c>
      <c r="N689">
        <f>IF(M689&lt;1.1,M689,IF(M689&lt;YEAR!$C$2+YEAR!$C$3-2,M689+1,(YEAR!$C$2+YEAR!$C$3-1)&amp;"       :="))</f>
        <v>0</v>
      </c>
      <c r="O689">
        <f>IF(N689&lt;1.1,N689,IF(N689&lt;YEAR!$C$2+YEAR!$C$3-2,N689+1,(YEAR!$C$2+YEAR!$C$3-1)&amp;"       :="))</f>
        <v>0</v>
      </c>
      <c r="P689">
        <f>IF(O689&lt;1.1,O689,IF(O689&lt;YEAR!$C$2+YEAR!$C$3-2,O689+1,(YEAR!$C$2+YEAR!$C$3-1)&amp;"       :="))</f>
        <v>0</v>
      </c>
      <c r="Q689">
        <f>IF(P689&lt;1.1,P689,IF(P689&lt;YEAR!$C$2+YEAR!$C$3-2,P689+1,(YEAR!$C$2+YEAR!$C$3-1)&amp;"       :="))</f>
        <v>0</v>
      </c>
      <c r="R689">
        <f>IF(Q689&lt;1.1,Q689,IF(Q689&lt;YEAR!$C$2+YEAR!$C$3-2,Q689+1,(YEAR!$C$2+YEAR!$C$3-1)&amp;"       :="))</f>
        <v>0</v>
      </c>
      <c r="S689">
        <f>IF(R689&lt;1.1,R689,IF(R689&lt;YEAR!$C$2+YEAR!$C$3-2,R689+1,(YEAR!$C$2+YEAR!$C$3-1)&amp;"       :="))</f>
        <v>0</v>
      </c>
      <c r="T689">
        <f>IF(S689&lt;1.1,S689,IF(S689&lt;YEAR!$C$2+YEAR!$C$3-2,S689+1,(YEAR!$C$2+YEAR!$C$3-1)&amp;"       :="))</f>
        <v>0</v>
      </c>
      <c r="U689">
        <f>IF(T689&lt;1.1,T689,IF(T689&lt;YEAR!$C$2+YEAR!$C$3-2,T689+1,(YEAR!$C$2+YEAR!$C$3-1)&amp;"       :="))</f>
        <v>0</v>
      </c>
      <c r="V689">
        <f>IF(U689&lt;1.1,U689,IF(U689&lt;YEAR!$C$2+YEAR!$C$3-2,U689+1,(YEAR!$C$2+YEAR!$C$3-1)&amp;"       :="))</f>
        <v>0</v>
      </c>
      <c r="W689">
        <f>IF(V689&lt;1.1,V689,IF(V689&lt;YEAR!$C$2+YEAR!$C$3-2,V689+1,(YEAR!$C$2+YEAR!$C$3-1)&amp;"       :="))</f>
        <v>0</v>
      </c>
      <c r="X689">
        <f>IF(W689&lt;1.1,W689,IF(W689&lt;YEAR!$C$2+YEAR!$C$3-2,W689+1,(YEAR!$C$2+YEAR!$C$3-1)&amp;"       :="))</f>
        <v>0</v>
      </c>
      <c r="Y689">
        <f>IF(X689&lt;1.1,X689,IF(X689&lt;YEAR!$C$2+YEAR!$C$3-2,X689+1,(YEAR!$C$2+YEAR!$C$3-1)&amp;"       :="))</f>
        <v>0</v>
      </c>
      <c r="Z689">
        <f>IF(Y689&lt;1.1,Y689,IF(Y689&lt;YEAR!$C$2+YEAR!$C$3-2,Y689+1,(YEAR!$C$2+YEAR!$C$3-1)&amp;"       :="))</f>
        <v>0</v>
      </c>
      <c r="AA689">
        <f>IF(Z689&lt;1.1,Z689,IF(Z689&lt;YEAR!$C$2+YEAR!$C$3-2,Z689+1,(YEAR!$C$2+YEAR!$C$3-1)&amp;"       :="))</f>
        <v>0</v>
      </c>
      <c r="AB689">
        <f>IF(AA689&lt;1.1,AA689,IF(AA689&lt;YEAR!$C$2+YEAR!$C$3-2,AA689+1,(YEAR!$C$2+YEAR!$C$3-1)&amp;"       :="))</f>
        <v>0</v>
      </c>
      <c r="AC689">
        <f>IF(AB689&lt;1.1,AB689,IF(AB689&lt;YEAR!$C$2+YEAR!$C$3-2,AB689+1,(YEAR!$C$2+YEAR!$C$3-1)&amp;"       :="))</f>
        <v>0</v>
      </c>
      <c r="AD689">
        <f>IF(AC689&lt;1.1,AC689,IF(AC689&lt;YEAR!$C$2+YEAR!$C$3-2,AC689+1,(YEAR!$C$2+YEAR!$C$3-1)&amp;"       :="))</f>
        <v>0</v>
      </c>
      <c r="AE689">
        <f>IF(AD689&lt;1.1,AD689,IF(AD689&lt;YEAR!$C$2+YEAR!$C$3-2,AD689+1,(YEAR!$C$2+YEAR!$C$3-1)&amp;"       :="))</f>
        <v>0</v>
      </c>
      <c r="AF689">
        <f>IF(AE689&lt;1.1,AE689,IF(AE689&lt;YEAR!$C$2+YEAR!$C$3-2,AE689+1,(YEAR!$C$2+YEAR!$C$3-1)&amp;"       :="))</f>
        <v>0</v>
      </c>
      <c r="AG689">
        <f>IF(AF689&lt;1.1,AF689,IF(AF689&lt;YEAR!$C$2+YEAR!$C$3-2,AF689+1,(YEAR!$C$2+YEAR!$C$3-1)&amp;"       :="))</f>
        <v>0</v>
      </c>
      <c r="AH689">
        <f>IF(AG689&lt;1.1,AG689,IF(AG689&lt;YEAR!$C$2+YEAR!$C$3-2,AG689+1,(YEAR!$C$2+YEAR!$C$3-1)&amp;"       :="))</f>
        <v>0</v>
      </c>
      <c r="AI689">
        <f>IF(AH689&lt;1.1,AH689,IF(AH689&lt;YEAR!$C$2+YEAR!$C$3-2,AH689+1,(YEAR!$C$2+YEAR!$C$3-1)&amp;"       :="))</f>
        <v>0</v>
      </c>
      <c r="AJ689">
        <f>IF(AI689&lt;1.1,AI689,IF(AI689&lt;YEAR!$C$2+YEAR!$C$3-2,AI689+1,(YEAR!$C$2+YEAR!$C$3-1)&amp;"       :="))</f>
        <v>0</v>
      </c>
    </row>
    <row r="690" spans="1:36">
      <c r="A690">
        <f t="shared" ca="1" si="52"/>
        <v>17</v>
      </c>
      <c r="B690" t="s">
        <v>51</v>
      </c>
      <c r="C690" t="str">
        <f ca="1">IF(D690="",OFFSET(AvailabilityFactor!A$1,A690,0),C689)</f>
        <v>D2SOPC1364</v>
      </c>
      <c r="D690" t="str" cm="1">
        <f t="array" aca="1" ref="D690" ca="1">IF(D689="",TS_DRC!$P$5,OFFSET(TS_DRC!P$5,RIGHT(D689,2),0,TRUE))</f>
        <v>TS30</v>
      </c>
      <c r="E690" t="str">
        <f t="shared" ca="1" si="53"/>
        <v>TS30</v>
      </c>
      <c r="F690">
        <f>'[5]PV profile 4-10'!$AI38</f>
        <v>0</v>
      </c>
      <c r="G690">
        <f>IF(F690&lt;1.1,F690,IF(F690&lt;YEAR!$C$2+YEAR!$C$3-2,F690+1,(YEAR!$C$2+YEAR!$C$3-1)&amp;"       :="))</f>
        <v>0</v>
      </c>
      <c r="H690">
        <f>IF(G690&lt;1.1,G690,IF(G690&lt;YEAR!$C$2+YEAR!$C$3-2,G690+1,(YEAR!$C$2+YEAR!$C$3-1)&amp;"       :="))</f>
        <v>0</v>
      </c>
      <c r="I690">
        <f>IF(H690&lt;1.1,H690,IF(H690&lt;YEAR!$C$2+YEAR!$C$3-2,H690+1,(YEAR!$C$2+YEAR!$C$3-1)&amp;"       :="))</f>
        <v>0</v>
      </c>
      <c r="J690">
        <f>IF(I690&lt;1.1,I690,IF(I690&lt;YEAR!$C$2+YEAR!$C$3-2,I690+1,(YEAR!$C$2+YEAR!$C$3-1)&amp;"       :="))</f>
        <v>0</v>
      </c>
      <c r="K690">
        <f>IF(J690&lt;1.1,J690,IF(J690&lt;YEAR!$C$2+YEAR!$C$3-2,J690+1,(YEAR!$C$2+YEAR!$C$3-1)&amp;"       :="))</f>
        <v>0</v>
      </c>
      <c r="L690">
        <f>IF(K690&lt;1.1,K690,IF(K690&lt;YEAR!$C$2+YEAR!$C$3-2,K690+1,(YEAR!$C$2+YEAR!$C$3-1)&amp;"       :="))</f>
        <v>0</v>
      </c>
      <c r="M690">
        <f>IF(L690&lt;1.1,L690,IF(L690&lt;YEAR!$C$2+YEAR!$C$3-2,L690+1,(YEAR!$C$2+YEAR!$C$3-1)&amp;"       :="))</f>
        <v>0</v>
      </c>
      <c r="N690">
        <f>IF(M690&lt;1.1,M690,IF(M690&lt;YEAR!$C$2+YEAR!$C$3-2,M690+1,(YEAR!$C$2+YEAR!$C$3-1)&amp;"       :="))</f>
        <v>0</v>
      </c>
      <c r="O690">
        <f>IF(N690&lt;1.1,N690,IF(N690&lt;YEAR!$C$2+YEAR!$C$3-2,N690+1,(YEAR!$C$2+YEAR!$C$3-1)&amp;"       :="))</f>
        <v>0</v>
      </c>
      <c r="P690">
        <f>IF(O690&lt;1.1,O690,IF(O690&lt;YEAR!$C$2+YEAR!$C$3-2,O690+1,(YEAR!$C$2+YEAR!$C$3-1)&amp;"       :="))</f>
        <v>0</v>
      </c>
      <c r="Q690">
        <f>IF(P690&lt;1.1,P690,IF(P690&lt;YEAR!$C$2+YEAR!$C$3-2,P690+1,(YEAR!$C$2+YEAR!$C$3-1)&amp;"       :="))</f>
        <v>0</v>
      </c>
      <c r="R690">
        <f>IF(Q690&lt;1.1,Q690,IF(Q690&lt;YEAR!$C$2+YEAR!$C$3-2,Q690+1,(YEAR!$C$2+YEAR!$C$3-1)&amp;"       :="))</f>
        <v>0</v>
      </c>
      <c r="S690">
        <f>IF(R690&lt;1.1,R690,IF(R690&lt;YEAR!$C$2+YEAR!$C$3-2,R690+1,(YEAR!$C$2+YEAR!$C$3-1)&amp;"       :="))</f>
        <v>0</v>
      </c>
      <c r="T690">
        <f>IF(S690&lt;1.1,S690,IF(S690&lt;YEAR!$C$2+YEAR!$C$3-2,S690+1,(YEAR!$C$2+YEAR!$C$3-1)&amp;"       :="))</f>
        <v>0</v>
      </c>
      <c r="U690">
        <f>IF(T690&lt;1.1,T690,IF(T690&lt;YEAR!$C$2+YEAR!$C$3-2,T690+1,(YEAR!$C$2+YEAR!$C$3-1)&amp;"       :="))</f>
        <v>0</v>
      </c>
      <c r="V690">
        <f>IF(U690&lt;1.1,U690,IF(U690&lt;YEAR!$C$2+YEAR!$C$3-2,U690+1,(YEAR!$C$2+YEAR!$C$3-1)&amp;"       :="))</f>
        <v>0</v>
      </c>
      <c r="W690">
        <f>IF(V690&lt;1.1,V690,IF(V690&lt;YEAR!$C$2+YEAR!$C$3-2,V690+1,(YEAR!$C$2+YEAR!$C$3-1)&amp;"       :="))</f>
        <v>0</v>
      </c>
      <c r="X690">
        <f>IF(W690&lt;1.1,W690,IF(W690&lt;YEAR!$C$2+YEAR!$C$3-2,W690+1,(YEAR!$C$2+YEAR!$C$3-1)&amp;"       :="))</f>
        <v>0</v>
      </c>
      <c r="Y690">
        <f>IF(X690&lt;1.1,X690,IF(X690&lt;YEAR!$C$2+YEAR!$C$3-2,X690+1,(YEAR!$C$2+YEAR!$C$3-1)&amp;"       :="))</f>
        <v>0</v>
      </c>
      <c r="Z690">
        <f>IF(Y690&lt;1.1,Y690,IF(Y690&lt;YEAR!$C$2+YEAR!$C$3-2,Y690+1,(YEAR!$C$2+YEAR!$C$3-1)&amp;"       :="))</f>
        <v>0</v>
      </c>
      <c r="AA690">
        <f>IF(Z690&lt;1.1,Z690,IF(Z690&lt;YEAR!$C$2+YEAR!$C$3-2,Z690+1,(YEAR!$C$2+YEAR!$C$3-1)&amp;"       :="))</f>
        <v>0</v>
      </c>
      <c r="AB690">
        <f>IF(AA690&lt;1.1,AA690,IF(AA690&lt;YEAR!$C$2+YEAR!$C$3-2,AA690+1,(YEAR!$C$2+YEAR!$C$3-1)&amp;"       :="))</f>
        <v>0</v>
      </c>
      <c r="AC690">
        <f>IF(AB690&lt;1.1,AB690,IF(AB690&lt;YEAR!$C$2+YEAR!$C$3-2,AB690+1,(YEAR!$C$2+YEAR!$C$3-1)&amp;"       :="))</f>
        <v>0</v>
      </c>
      <c r="AD690">
        <f>IF(AC690&lt;1.1,AC690,IF(AC690&lt;YEAR!$C$2+YEAR!$C$3-2,AC690+1,(YEAR!$C$2+YEAR!$C$3-1)&amp;"       :="))</f>
        <v>0</v>
      </c>
      <c r="AE690">
        <f>IF(AD690&lt;1.1,AD690,IF(AD690&lt;YEAR!$C$2+YEAR!$C$3-2,AD690+1,(YEAR!$C$2+YEAR!$C$3-1)&amp;"       :="))</f>
        <v>0</v>
      </c>
      <c r="AF690">
        <f>IF(AE690&lt;1.1,AE690,IF(AE690&lt;YEAR!$C$2+YEAR!$C$3-2,AE690+1,(YEAR!$C$2+YEAR!$C$3-1)&amp;"       :="))</f>
        <v>0</v>
      </c>
      <c r="AG690">
        <f>IF(AF690&lt;1.1,AF690,IF(AF690&lt;YEAR!$C$2+YEAR!$C$3-2,AF690+1,(YEAR!$C$2+YEAR!$C$3-1)&amp;"       :="))</f>
        <v>0</v>
      </c>
      <c r="AH690">
        <f>IF(AG690&lt;1.1,AG690,IF(AG690&lt;YEAR!$C$2+YEAR!$C$3-2,AG690+1,(YEAR!$C$2+YEAR!$C$3-1)&amp;"       :="))</f>
        <v>0</v>
      </c>
      <c r="AI690">
        <f>IF(AH690&lt;1.1,AH690,IF(AH690&lt;YEAR!$C$2+YEAR!$C$3-2,AH690+1,(YEAR!$C$2+YEAR!$C$3-1)&amp;"       :="))</f>
        <v>0</v>
      </c>
      <c r="AJ690">
        <f>IF(AI690&lt;1.1,AI690,IF(AI690&lt;YEAR!$C$2+YEAR!$C$3-2,AI690+1,(YEAR!$C$2+YEAR!$C$3-1)&amp;"       :="))</f>
        <v>0</v>
      </c>
    </row>
    <row r="691" spans="1:36">
      <c r="A691">
        <f t="shared" ca="1" si="52"/>
        <v>17</v>
      </c>
      <c r="B691" t="s">
        <v>51</v>
      </c>
      <c r="C691" t="str">
        <f ca="1">IF(D691="",OFFSET(AvailabilityFactor!A$1,A691,0),C690)</f>
        <v>D2SOPC1364</v>
      </c>
      <c r="D691" t="str" cm="1">
        <f t="array" aca="1" ref="D691" ca="1">IF(D690="",TS_DRC!$P$5,OFFSET(TS_DRC!P$5,RIGHT(D690,2),0,TRUE))</f>
        <v>TS31</v>
      </c>
      <c r="E691" t="str">
        <f t="shared" ca="1" si="53"/>
        <v>TS31</v>
      </c>
      <c r="F691">
        <f>'[5]PV profile 4-10'!$AI39</f>
        <v>2.96E-3</v>
      </c>
      <c r="G691">
        <f>IF(F691&lt;1.1,F691,IF(F691&lt;YEAR!$C$2+YEAR!$C$3-2,F691+1,(YEAR!$C$2+YEAR!$C$3-1)&amp;"       :="))</f>
        <v>2.96E-3</v>
      </c>
      <c r="H691">
        <f>IF(G691&lt;1.1,G691,IF(G691&lt;YEAR!$C$2+YEAR!$C$3-2,G691+1,(YEAR!$C$2+YEAR!$C$3-1)&amp;"       :="))</f>
        <v>2.96E-3</v>
      </c>
      <c r="I691">
        <f>IF(H691&lt;1.1,H691,IF(H691&lt;YEAR!$C$2+YEAR!$C$3-2,H691+1,(YEAR!$C$2+YEAR!$C$3-1)&amp;"       :="))</f>
        <v>2.96E-3</v>
      </c>
      <c r="J691">
        <f>IF(I691&lt;1.1,I691,IF(I691&lt;YEAR!$C$2+YEAR!$C$3-2,I691+1,(YEAR!$C$2+YEAR!$C$3-1)&amp;"       :="))</f>
        <v>2.96E-3</v>
      </c>
      <c r="K691">
        <f>IF(J691&lt;1.1,J691,IF(J691&lt;YEAR!$C$2+YEAR!$C$3-2,J691+1,(YEAR!$C$2+YEAR!$C$3-1)&amp;"       :="))</f>
        <v>2.96E-3</v>
      </c>
      <c r="L691">
        <f>IF(K691&lt;1.1,K691,IF(K691&lt;YEAR!$C$2+YEAR!$C$3-2,K691+1,(YEAR!$C$2+YEAR!$C$3-1)&amp;"       :="))</f>
        <v>2.96E-3</v>
      </c>
      <c r="M691">
        <f>IF(L691&lt;1.1,L691,IF(L691&lt;YEAR!$C$2+YEAR!$C$3-2,L691+1,(YEAR!$C$2+YEAR!$C$3-1)&amp;"       :="))</f>
        <v>2.96E-3</v>
      </c>
      <c r="N691">
        <f>IF(M691&lt;1.1,M691,IF(M691&lt;YEAR!$C$2+YEAR!$C$3-2,M691+1,(YEAR!$C$2+YEAR!$C$3-1)&amp;"       :="))</f>
        <v>2.96E-3</v>
      </c>
      <c r="O691">
        <f>IF(N691&lt;1.1,N691,IF(N691&lt;YEAR!$C$2+YEAR!$C$3-2,N691+1,(YEAR!$C$2+YEAR!$C$3-1)&amp;"       :="))</f>
        <v>2.96E-3</v>
      </c>
      <c r="P691">
        <f>IF(O691&lt;1.1,O691,IF(O691&lt;YEAR!$C$2+YEAR!$C$3-2,O691+1,(YEAR!$C$2+YEAR!$C$3-1)&amp;"       :="))</f>
        <v>2.96E-3</v>
      </c>
      <c r="Q691">
        <f>IF(P691&lt;1.1,P691,IF(P691&lt;YEAR!$C$2+YEAR!$C$3-2,P691+1,(YEAR!$C$2+YEAR!$C$3-1)&amp;"       :="))</f>
        <v>2.96E-3</v>
      </c>
      <c r="R691">
        <f>IF(Q691&lt;1.1,Q691,IF(Q691&lt;YEAR!$C$2+YEAR!$C$3-2,Q691+1,(YEAR!$C$2+YEAR!$C$3-1)&amp;"       :="))</f>
        <v>2.96E-3</v>
      </c>
      <c r="S691">
        <f>IF(R691&lt;1.1,R691,IF(R691&lt;YEAR!$C$2+YEAR!$C$3-2,R691+1,(YEAR!$C$2+YEAR!$C$3-1)&amp;"       :="))</f>
        <v>2.96E-3</v>
      </c>
      <c r="T691">
        <f>IF(S691&lt;1.1,S691,IF(S691&lt;YEAR!$C$2+YEAR!$C$3-2,S691+1,(YEAR!$C$2+YEAR!$C$3-1)&amp;"       :="))</f>
        <v>2.96E-3</v>
      </c>
      <c r="U691">
        <f>IF(T691&lt;1.1,T691,IF(T691&lt;YEAR!$C$2+YEAR!$C$3-2,T691+1,(YEAR!$C$2+YEAR!$C$3-1)&amp;"       :="))</f>
        <v>2.96E-3</v>
      </c>
      <c r="V691">
        <f>IF(U691&lt;1.1,U691,IF(U691&lt;YEAR!$C$2+YEAR!$C$3-2,U691+1,(YEAR!$C$2+YEAR!$C$3-1)&amp;"       :="))</f>
        <v>2.96E-3</v>
      </c>
      <c r="W691">
        <f>IF(V691&lt;1.1,V691,IF(V691&lt;YEAR!$C$2+YEAR!$C$3-2,V691+1,(YEAR!$C$2+YEAR!$C$3-1)&amp;"       :="))</f>
        <v>2.96E-3</v>
      </c>
      <c r="X691">
        <f>IF(W691&lt;1.1,W691,IF(W691&lt;YEAR!$C$2+YEAR!$C$3-2,W691+1,(YEAR!$C$2+YEAR!$C$3-1)&amp;"       :="))</f>
        <v>2.96E-3</v>
      </c>
      <c r="Y691">
        <f>IF(X691&lt;1.1,X691,IF(X691&lt;YEAR!$C$2+YEAR!$C$3-2,X691+1,(YEAR!$C$2+YEAR!$C$3-1)&amp;"       :="))</f>
        <v>2.96E-3</v>
      </c>
      <c r="Z691">
        <f>IF(Y691&lt;1.1,Y691,IF(Y691&lt;YEAR!$C$2+YEAR!$C$3-2,Y691+1,(YEAR!$C$2+YEAR!$C$3-1)&amp;"       :="))</f>
        <v>2.96E-3</v>
      </c>
      <c r="AA691">
        <f>IF(Z691&lt;1.1,Z691,IF(Z691&lt;YEAR!$C$2+YEAR!$C$3-2,Z691+1,(YEAR!$C$2+YEAR!$C$3-1)&amp;"       :="))</f>
        <v>2.96E-3</v>
      </c>
      <c r="AB691">
        <f>IF(AA691&lt;1.1,AA691,IF(AA691&lt;YEAR!$C$2+YEAR!$C$3-2,AA691+1,(YEAR!$C$2+YEAR!$C$3-1)&amp;"       :="))</f>
        <v>2.96E-3</v>
      </c>
      <c r="AC691">
        <f>IF(AB691&lt;1.1,AB691,IF(AB691&lt;YEAR!$C$2+YEAR!$C$3-2,AB691+1,(YEAR!$C$2+YEAR!$C$3-1)&amp;"       :="))</f>
        <v>2.96E-3</v>
      </c>
      <c r="AD691">
        <f>IF(AC691&lt;1.1,AC691,IF(AC691&lt;YEAR!$C$2+YEAR!$C$3-2,AC691+1,(YEAR!$C$2+YEAR!$C$3-1)&amp;"       :="))</f>
        <v>2.96E-3</v>
      </c>
      <c r="AE691">
        <f>IF(AD691&lt;1.1,AD691,IF(AD691&lt;YEAR!$C$2+YEAR!$C$3-2,AD691+1,(YEAR!$C$2+YEAR!$C$3-1)&amp;"       :="))</f>
        <v>2.96E-3</v>
      </c>
      <c r="AF691">
        <f>IF(AE691&lt;1.1,AE691,IF(AE691&lt;YEAR!$C$2+YEAR!$C$3-2,AE691+1,(YEAR!$C$2+YEAR!$C$3-1)&amp;"       :="))</f>
        <v>2.96E-3</v>
      </c>
      <c r="AG691">
        <f>IF(AF691&lt;1.1,AF691,IF(AF691&lt;YEAR!$C$2+YEAR!$C$3-2,AF691+1,(YEAR!$C$2+YEAR!$C$3-1)&amp;"       :="))</f>
        <v>2.96E-3</v>
      </c>
      <c r="AH691">
        <f>IF(AG691&lt;1.1,AG691,IF(AG691&lt;YEAR!$C$2+YEAR!$C$3-2,AG691+1,(YEAR!$C$2+YEAR!$C$3-1)&amp;"       :="))</f>
        <v>2.96E-3</v>
      </c>
      <c r="AI691">
        <f>IF(AH691&lt;1.1,AH691,IF(AH691&lt;YEAR!$C$2+YEAR!$C$3-2,AH691+1,(YEAR!$C$2+YEAR!$C$3-1)&amp;"       :="))</f>
        <v>2.96E-3</v>
      </c>
      <c r="AJ691">
        <f>IF(AI691&lt;1.1,AI691,IF(AI691&lt;YEAR!$C$2+YEAR!$C$3-2,AI691+1,(YEAR!$C$2+YEAR!$C$3-1)&amp;"       :="))</f>
        <v>2.96E-3</v>
      </c>
    </row>
    <row r="692" spans="1:36">
      <c r="A692">
        <f t="shared" ca="1" si="52"/>
        <v>17</v>
      </c>
      <c r="B692" t="s">
        <v>51</v>
      </c>
      <c r="C692" t="str">
        <f ca="1">IF(D692="",OFFSET(AvailabilityFactor!A$1,A692,0),C691)</f>
        <v>D2SOPC1364</v>
      </c>
      <c r="D692" t="str" cm="1">
        <f t="array" aca="1" ref="D692" ca="1">IF(D691="",TS_DRC!$P$5,OFFSET(TS_DRC!P$5,RIGHT(D691,2),0,TRUE))</f>
        <v>TS32</v>
      </c>
      <c r="E692" t="str">
        <f t="shared" ca="1" si="53"/>
        <v>TS32</v>
      </c>
      <c r="F692">
        <f>'[5]PV profile 4-10'!$AI40</f>
        <v>0.21190999999999999</v>
      </c>
      <c r="G692">
        <f>IF(F692&lt;1.1,F692,IF(F692&lt;YEAR!$C$2+YEAR!$C$3-2,F692+1,(YEAR!$C$2+YEAR!$C$3-1)&amp;"       :="))</f>
        <v>0.21190999999999999</v>
      </c>
      <c r="H692">
        <f>IF(G692&lt;1.1,G692,IF(G692&lt;YEAR!$C$2+YEAR!$C$3-2,G692+1,(YEAR!$C$2+YEAR!$C$3-1)&amp;"       :="))</f>
        <v>0.21190999999999999</v>
      </c>
      <c r="I692">
        <f>IF(H692&lt;1.1,H692,IF(H692&lt;YEAR!$C$2+YEAR!$C$3-2,H692+1,(YEAR!$C$2+YEAR!$C$3-1)&amp;"       :="))</f>
        <v>0.21190999999999999</v>
      </c>
      <c r="J692">
        <f>IF(I692&lt;1.1,I692,IF(I692&lt;YEAR!$C$2+YEAR!$C$3-2,I692+1,(YEAR!$C$2+YEAR!$C$3-1)&amp;"       :="))</f>
        <v>0.21190999999999999</v>
      </c>
      <c r="K692">
        <f>IF(J692&lt;1.1,J692,IF(J692&lt;YEAR!$C$2+YEAR!$C$3-2,J692+1,(YEAR!$C$2+YEAR!$C$3-1)&amp;"       :="))</f>
        <v>0.21190999999999999</v>
      </c>
      <c r="L692">
        <f>IF(K692&lt;1.1,K692,IF(K692&lt;YEAR!$C$2+YEAR!$C$3-2,K692+1,(YEAR!$C$2+YEAR!$C$3-1)&amp;"       :="))</f>
        <v>0.21190999999999999</v>
      </c>
      <c r="M692">
        <f>IF(L692&lt;1.1,L692,IF(L692&lt;YEAR!$C$2+YEAR!$C$3-2,L692+1,(YEAR!$C$2+YEAR!$C$3-1)&amp;"       :="))</f>
        <v>0.21190999999999999</v>
      </c>
      <c r="N692">
        <f>IF(M692&lt;1.1,M692,IF(M692&lt;YEAR!$C$2+YEAR!$C$3-2,M692+1,(YEAR!$C$2+YEAR!$C$3-1)&amp;"       :="))</f>
        <v>0.21190999999999999</v>
      </c>
      <c r="O692">
        <f>IF(N692&lt;1.1,N692,IF(N692&lt;YEAR!$C$2+YEAR!$C$3-2,N692+1,(YEAR!$C$2+YEAR!$C$3-1)&amp;"       :="))</f>
        <v>0.21190999999999999</v>
      </c>
      <c r="P692">
        <f>IF(O692&lt;1.1,O692,IF(O692&lt;YEAR!$C$2+YEAR!$C$3-2,O692+1,(YEAR!$C$2+YEAR!$C$3-1)&amp;"       :="))</f>
        <v>0.21190999999999999</v>
      </c>
      <c r="Q692">
        <f>IF(P692&lt;1.1,P692,IF(P692&lt;YEAR!$C$2+YEAR!$C$3-2,P692+1,(YEAR!$C$2+YEAR!$C$3-1)&amp;"       :="))</f>
        <v>0.21190999999999999</v>
      </c>
      <c r="R692">
        <f>IF(Q692&lt;1.1,Q692,IF(Q692&lt;YEAR!$C$2+YEAR!$C$3-2,Q692+1,(YEAR!$C$2+YEAR!$C$3-1)&amp;"       :="))</f>
        <v>0.21190999999999999</v>
      </c>
      <c r="S692">
        <f>IF(R692&lt;1.1,R692,IF(R692&lt;YEAR!$C$2+YEAR!$C$3-2,R692+1,(YEAR!$C$2+YEAR!$C$3-1)&amp;"       :="))</f>
        <v>0.21190999999999999</v>
      </c>
      <c r="T692">
        <f>IF(S692&lt;1.1,S692,IF(S692&lt;YEAR!$C$2+YEAR!$C$3-2,S692+1,(YEAR!$C$2+YEAR!$C$3-1)&amp;"       :="))</f>
        <v>0.21190999999999999</v>
      </c>
      <c r="U692">
        <f>IF(T692&lt;1.1,T692,IF(T692&lt;YEAR!$C$2+YEAR!$C$3-2,T692+1,(YEAR!$C$2+YEAR!$C$3-1)&amp;"       :="))</f>
        <v>0.21190999999999999</v>
      </c>
      <c r="V692">
        <f>IF(U692&lt;1.1,U692,IF(U692&lt;YEAR!$C$2+YEAR!$C$3-2,U692+1,(YEAR!$C$2+YEAR!$C$3-1)&amp;"       :="))</f>
        <v>0.21190999999999999</v>
      </c>
      <c r="W692">
        <f>IF(V692&lt;1.1,V692,IF(V692&lt;YEAR!$C$2+YEAR!$C$3-2,V692+1,(YEAR!$C$2+YEAR!$C$3-1)&amp;"       :="))</f>
        <v>0.21190999999999999</v>
      </c>
      <c r="X692">
        <f>IF(W692&lt;1.1,W692,IF(W692&lt;YEAR!$C$2+YEAR!$C$3-2,W692+1,(YEAR!$C$2+YEAR!$C$3-1)&amp;"       :="))</f>
        <v>0.21190999999999999</v>
      </c>
      <c r="Y692">
        <f>IF(X692&lt;1.1,X692,IF(X692&lt;YEAR!$C$2+YEAR!$C$3-2,X692+1,(YEAR!$C$2+YEAR!$C$3-1)&amp;"       :="))</f>
        <v>0.21190999999999999</v>
      </c>
      <c r="Z692">
        <f>IF(Y692&lt;1.1,Y692,IF(Y692&lt;YEAR!$C$2+YEAR!$C$3-2,Y692+1,(YEAR!$C$2+YEAR!$C$3-1)&amp;"       :="))</f>
        <v>0.21190999999999999</v>
      </c>
      <c r="AA692">
        <f>IF(Z692&lt;1.1,Z692,IF(Z692&lt;YEAR!$C$2+YEAR!$C$3-2,Z692+1,(YEAR!$C$2+YEAR!$C$3-1)&amp;"       :="))</f>
        <v>0.21190999999999999</v>
      </c>
      <c r="AB692">
        <f>IF(AA692&lt;1.1,AA692,IF(AA692&lt;YEAR!$C$2+YEAR!$C$3-2,AA692+1,(YEAR!$C$2+YEAR!$C$3-1)&amp;"       :="))</f>
        <v>0.21190999999999999</v>
      </c>
      <c r="AC692">
        <f>IF(AB692&lt;1.1,AB692,IF(AB692&lt;YEAR!$C$2+YEAR!$C$3-2,AB692+1,(YEAR!$C$2+YEAR!$C$3-1)&amp;"       :="))</f>
        <v>0.21190999999999999</v>
      </c>
      <c r="AD692">
        <f>IF(AC692&lt;1.1,AC692,IF(AC692&lt;YEAR!$C$2+YEAR!$C$3-2,AC692+1,(YEAR!$C$2+YEAR!$C$3-1)&amp;"       :="))</f>
        <v>0.21190999999999999</v>
      </c>
      <c r="AE692">
        <f>IF(AD692&lt;1.1,AD692,IF(AD692&lt;YEAR!$C$2+YEAR!$C$3-2,AD692+1,(YEAR!$C$2+YEAR!$C$3-1)&amp;"       :="))</f>
        <v>0.21190999999999999</v>
      </c>
      <c r="AF692">
        <f>IF(AE692&lt;1.1,AE692,IF(AE692&lt;YEAR!$C$2+YEAR!$C$3-2,AE692+1,(YEAR!$C$2+YEAR!$C$3-1)&amp;"       :="))</f>
        <v>0.21190999999999999</v>
      </c>
      <c r="AG692">
        <f>IF(AF692&lt;1.1,AF692,IF(AF692&lt;YEAR!$C$2+YEAR!$C$3-2,AF692+1,(YEAR!$C$2+YEAR!$C$3-1)&amp;"       :="))</f>
        <v>0.21190999999999999</v>
      </c>
      <c r="AH692">
        <f>IF(AG692&lt;1.1,AG692,IF(AG692&lt;YEAR!$C$2+YEAR!$C$3-2,AG692+1,(YEAR!$C$2+YEAR!$C$3-1)&amp;"       :="))</f>
        <v>0.21190999999999999</v>
      </c>
      <c r="AI692">
        <f>IF(AH692&lt;1.1,AH692,IF(AH692&lt;YEAR!$C$2+YEAR!$C$3-2,AH692+1,(YEAR!$C$2+YEAR!$C$3-1)&amp;"       :="))</f>
        <v>0.21190999999999999</v>
      </c>
      <c r="AJ692">
        <f>IF(AI692&lt;1.1,AI692,IF(AI692&lt;YEAR!$C$2+YEAR!$C$3-2,AI692+1,(YEAR!$C$2+YEAR!$C$3-1)&amp;"       :="))</f>
        <v>0.21190999999999999</v>
      </c>
    </row>
    <row r="693" spans="1:36">
      <c r="A693">
        <f t="shared" ca="1" si="52"/>
        <v>17</v>
      </c>
      <c r="B693" t="s">
        <v>51</v>
      </c>
      <c r="C693" t="str">
        <f ca="1">IF(D693="",OFFSET(AvailabilityFactor!A$1,A693,0),C692)</f>
        <v>D2SOPC1364</v>
      </c>
      <c r="D693" t="str" cm="1">
        <f t="array" aca="1" ref="D693" ca="1">IF(D692="",TS_DRC!$P$5,OFFSET(TS_DRC!P$5,RIGHT(D692,2),0,TRUE))</f>
        <v>TS33</v>
      </c>
      <c r="E693" t="str">
        <f t="shared" ca="1" si="53"/>
        <v>TS33</v>
      </c>
      <c r="F693">
        <f>'[5]PV profile 4-10'!$AI41</f>
        <v>0.51795000000000002</v>
      </c>
      <c r="G693">
        <f>IF(F693&lt;1.1,F693,IF(F693&lt;YEAR!$C$2+YEAR!$C$3-2,F693+1,(YEAR!$C$2+YEAR!$C$3-1)&amp;"       :="))</f>
        <v>0.51795000000000002</v>
      </c>
      <c r="H693">
        <f>IF(G693&lt;1.1,G693,IF(G693&lt;YEAR!$C$2+YEAR!$C$3-2,G693+1,(YEAR!$C$2+YEAR!$C$3-1)&amp;"       :="))</f>
        <v>0.51795000000000002</v>
      </c>
      <c r="I693">
        <f>IF(H693&lt;1.1,H693,IF(H693&lt;YEAR!$C$2+YEAR!$C$3-2,H693+1,(YEAR!$C$2+YEAR!$C$3-1)&amp;"       :="))</f>
        <v>0.51795000000000002</v>
      </c>
      <c r="J693">
        <f>IF(I693&lt;1.1,I693,IF(I693&lt;YEAR!$C$2+YEAR!$C$3-2,I693+1,(YEAR!$C$2+YEAR!$C$3-1)&amp;"       :="))</f>
        <v>0.51795000000000002</v>
      </c>
      <c r="K693">
        <f>IF(J693&lt;1.1,J693,IF(J693&lt;YEAR!$C$2+YEAR!$C$3-2,J693+1,(YEAR!$C$2+YEAR!$C$3-1)&amp;"       :="))</f>
        <v>0.51795000000000002</v>
      </c>
      <c r="L693">
        <f>IF(K693&lt;1.1,K693,IF(K693&lt;YEAR!$C$2+YEAR!$C$3-2,K693+1,(YEAR!$C$2+YEAR!$C$3-1)&amp;"       :="))</f>
        <v>0.51795000000000002</v>
      </c>
      <c r="M693">
        <f>IF(L693&lt;1.1,L693,IF(L693&lt;YEAR!$C$2+YEAR!$C$3-2,L693+1,(YEAR!$C$2+YEAR!$C$3-1)&amp;"       :="))</f>
        <v>0.51795000000000002</v>
      </c>
      <c r="N693">
        <f>IF(M693&lt;1.1,M693,IF(M693&lt;YEAR!$C$2+YEAR!$C$3-2,M693+1,(YEAR!$C$2+YEAR!$C$3-1)&amp;"       :="))</f>
        <v>0.51795000000000002</v>
      </c>
      <c r="O693">
        <f>IF(N693&lt;1.1,N693,IF(N693&lt;YEAR!$C$2+YEAR!$C$3-2,N693+1,(YEAR!$C$2+YEAR!$C$3-1)&amp;"       :="))</f>
        <v>0.51795000000000002</v>
      </c>
      <c r="P693">
        <f>IF(O693&lt;1.1,O693,IF(O693&lt;YEAR!$C$2+YEAR!$C$3-2,O693+1,(YEAR!$C$2+YEAR!$C$3-1)&amp;"       :="))</f>
        <v>0.51795000000000002</v>
      </c>
      <c r="Q693">
        <f>IF(P693&lt;1.1,P693,IF(P693&lt;YEAR!$C$2+YEAR!$C$3-2,P693+1,(YEAR!$C$2+YEAR!$C$3-1)&amp;"       :="))</f>
        <v>0.51795000000000002</v>
      </c>
      <c r="R693">
        <f>IF(Q693&lt;1.1,Q693,IF(Q693&lt;YEAR!$C$2+YEAR!$C$3-2,Q693+1,(YEAR!$C$2+YEAR!$C$3-1)&amp;"       :="))</f>
        <v>0.51795000000000002</v>
      </c>
      <c r="S693">
        <f>IF(R693&lt;1.1,R693,IF(R693&lt;YEAR!$C$2+YEAR!$C$3-2,R693+1,(YEAR!$C$2+YEAR!$C$3-1)&amp;"       :="))</f>
        <v>0.51795000000000002</v>
      </c>
      <c r="T693">
        <f>IF(S693&lt;1.1,S693,IF(S693&lt;YEAR!$C$2+YEAR!$C$3-2,S693+1,(YEAR!$C$2+YEAR!$C$3-1)&amp;"       :="))</f>
        <v>0.51795000000000002</v>
      </c>
      <c r="U693">
        <f>IF(T693&lt;1.1,T693,IF(T693&lt;YEAR!$C$2+YEAR!$C$3-2,T693+1,(YEAR!$C$2+YEAR!$C$3-1)&amp;"       :="))</f>
        <v>0.51795000000000002</v>
      </c>
      <c r="V693">
        <f>IF(U693&lt;1.1,U693,IF(U693&lt;YEAR!$C$2+YEAR!$C$3-2,U693+1,(YEAR!$C$2+YEAR!$C$3-1)&amp;"       :="))</f>
        <v>0.51795000000000002</v>
      </c>
      <c r="W693">
        <f>IF(V693&lt;1.1,V693,IF(V693&lt;YEAR!$C$2+YEAR!$C$3-2,V693+1,(YEAR!$C$2+YEAR!$C$3-1)&amp;"       :="))</f>
        <v>0.51795000000000002</v>
      </c>
      <c r="X693">
        <f>IF(W693&lt;1.1,W693,IF(W693&lt;YEAR!$C$2+YEAR!$C$3-2,W693+1,(YEAR!$C$2+YEAR!$C$3-1)&amp;"       :="))</f>
        <v>0.51795000000000002</v>
      </c>
      <c r="Y693">
        <f>IF(X693&lt;1.1,X693,IF(X693&lt;YEAR!$C$2+YEAR!$C$3-2,X693+1,(YEAR!$C$2+YEAR!$C$3-1)&amp;"       :="))</f>
        <v>0.51795000000000002</v>
      </c>
      <c r="Z693">
        <f>IF(Y693&lt;1.1,Y693,IF(Y693&lt;YEAR!$C$2+YEAR!$C$3-2,Y693+1,(YEAR!$C$2+YEAR!$C$3-1)&amp;"       :="))</f>
        <v>0.51795000000000002</v>
      </c>
      <c r="AA693">
        <f>IF(Z693&lt;1.1,Z693,IF(Z693&lt;YEAR!$C$2+YEAR!$C$3-2,Z693+1,(YEAR!$C$2+YEAR!$C$3-1)&amp;"       :="))</f>
        <v>0.51795000000000002</v>
      </c>
      <c r="AB693">
        <f>IF(AA693&lt;1.1,AA693,IF(AA693&lt;YEAR!$C$2+YEAR!$C$3-2,AA693+1,(YEAR!$C$2+YEAR!$C$3-1)&amp;"       :="))</f>
        <v>0.51795000000000002</v>
      </c>
      <c r="AC693">
        <f>IF(AB693&lt;1.1,AB693,IF(AB693&lt;YEAR!$C$2+YEAR!$C$3-2,AB693+1,(YEAR!$C$2+YEAR!$C$3-1)&amp;"       :="))</f>
        <v>0.51795000000000002</v>
      </c>
      <c r="AD693">
        <f>IF(AC693&lt;1.1,AC693,IF(AC693&lt;YEAR!$C$2+YEAR!$C$3-2,AC693+1,(YEAR!$C$2+YEAR!$C$3-1)&amp;"       :="))</f>
        <v>0.51795000000000002</v>
      </c>
      <c r="AE693">
        <f>IF(AD693&lt;1.1,AD693,IF(AD693&lt;YEAR!$C$2+YEAR!$C$3-2,AD693+1,(YEAR!$C$2+YEAR!$C$3-1)&amp;"       :="))</f>
        <v>0.51795000000000002</v>
      </c>
      <c r="AF693">
        <f>IF(AE693&lt;1.1,AE693,IF(AE693&lt;YEAR!$C$2+YEAR!$C$3-2,AE693+1,(YEAR!$C$2+YEAR!$C$3-1)&amp;"       :="))</f>
        <v>0.51795000000000002</v>
      </c>
      <c r="AG693">
        <f>IF(AF693&lt;1.1,AF693,IF(AF693&lt;YEAR!$C$2+YEAR!$C$3-2,AF693+1,(YEAR!$C$2+YEAR!$C$3-1)&amp;"       :="))</f>
        <v>0.51795000000000002</v>
      </c>
      <c r="AH693">
        <f>IF(AG693&lt;1.1,AG693,IF(AG693&lt;YEAR!$C$2+YEAR!$C$3-2,AG693+1,(YEAR!$C$2+YEAR!$C$3-1)&amp;"       :="))</f>
        <v>0.51795000000000002</v>
      </c>
      <c r="AI693">
        <f>IF(AH693&lt;1.1,AH693,IF(AH693&lt;YEAR!$C$2+YEAR!$C$3-2,AH693+1,(YEAR!$C$2+YEAR!$C$3-1)&amp;"       :="))</f>
        <v>0.51795000000000002</v>
      </c>
      <c r="AJ693">
        <f>IF(AI693&lt;1.1,AI693,IF(AI693&lt;YEAR!$C$2+YEAR!$C$3-2,AI693+1,(YEAR!$C$2+YEAR!$C$3-1)&amp;"       :="))</f>
        <v>0.51795000000000002</v>
      </c>
    </row>
    <row r="694" spans="1:36">
      <c r="A694">
        <f t="shared" ca="1" si="52"/>
        <v>17</v>
      </c>
      <c r="B694" t="s">
        <v>51</v>
      </c>
      <c r="C694" t="str">
        <f ca="1">IF(D694="",OFFSET(AvailabilityFactor!A$1,A694,0),C693)</f>
        <v>D2SOPC1364</v>
      </c>
      <c r="D694" t="str" cm="1">
        <f t="array" aca="1" ref="D694" ca="1">IF(D693="",TS_DRC!$P$5,OFFSET(TS_DRC!P$5,RIGHT(D693,2),0,TRUE))</f>
        <v>TS34</v>
      </c>
      <c r="E694" t="str">
        <f t="shared" ca="1" si="53"/>
        <v>TS34</v>
      </c>
      <c r="F694">
        <f>'[5]PV profile 4-10'!$AI42</f>
        <v>0.67745999999999995</v>
      </c>
      <c r="G694">
        <f>IF(F694&lt;1.1,F694,IF(F694&lt;YEAR!$C$2+YEAR!$C$3-2,F694+1,(YEAR!$C$2+YEAR!$C$3-1)&amp;"       :="))</f>
        <v>0.67745999999999995</v>
      </c>
      <c r="H694">
        <f>IF(G694&lt;1.1,G694,IF(G694&lt;YEAR!$C$2+YEAR!$C$3-2,G694+1,(YEAR!$C$2+YEAR!$C$3-1)&amp;"       :="))</f>
        <v>0.67745999999999995</v>
      </c>
      <c r="I694">
        <f>IF(H694&lt;1.1,H694,IF(H694&lt;YEAR!$C$2+YEAR!$C$3-2,H694+1,(YEAR!$C$2+YEAR!$C$3-1)&amp;"       :="))</f>
        <v>0.67745999999999995</v>
      </c>
      <c r="J694">
        <f>IF(I694&lt;1.1,I694,IF(I694&lt;YEAR!$C$2+YEAR!$C$3-2,I694+1,(YEAR!$C$2+YEAR!$C$3-1)&amp;"       :="))</f>
        <v>0.67745999999999995</v>
      </c>
      <c r="K694">
        <f>IF(J694&lt;1.1,J694,IF(J694&lt;YEAR!$C$2+YEAR!$C$3-2,J694+1,(YEAR!$C$2+YEAR!$C$3-1)&amp;"       :="))</f>
        <v>0.67745999999999995</v>
      </c>
      <c r="L694">
        <f>IF(K694&lt;1.1,K694,IF(K694&lt;YEAR!$C$2+YEAR!$C$3-2,K694+1,(YEAR!$C$2+YEAR!$C$3-1)&amp;"       :="))</f>
        <v>0.67745999999999995</v>
      </c>
      <c r="M694">
        <f>IF(L694&lt;1.1,L694,IF(L694&lt;YEAR!$C$2+YEAR!$C$3-2,L694+1,(YEAR!$C$2+YEAR!$C$3-1)&amp;"       :="))</f>
        <v>0.67745999999999995</v>
      </c>
      <c r="N694">
        <f>IF(M694&lt;1.1,M694,IF(M694&lt;YEAR!$C$2+YEAR!$C$3-2,M694+1,(YEAR!$C$2+YEAR!$C$3-1)&amp;"       :="))</f>
        <v>0.67745999999999995</v>
      </c>
      <c r="O694">
        <f>IF(N694&lt;1.1,N694,IF(N694&lt;YEAR!$C$2+YEAR!$C$3-2,N694+1,(YEAR!$C$2+YEAR!$C$3-1)&amp;"       :="))</f>
        <v>0.67745999999999995</v>
      </c>
      <c r="P694">
        <f>IF(O694&lt;1.1,O694,IF(O694&lt;YEAR!$C$2+YEAR!$C$3-2,O694+1,(YEAR!$C$2+YEAR!$C$3-1)&amp;"       :="))</f>
        <v>0.67745999999999995</v>
      </c>
      <c r="Q694">
        <f>IF(P694&lt;1.1,P694,IF(P694&lt;YEAR!$C$2+YEAR!$C$3-2,P694+1,(YEAR!$C$2+YEAR!$C$3-1)&amp;"       :="))</f>
        <v>0.67745999999999995</v>
      </c>
      <c r="R694">
        <f>IF(Q694&lt;1.1,Q694,IF(Q694&lt;YEAR!$C$2+YEAR!$C$3-2,Q694+1,(YEAR!$C$2+YEAR!$C$3-1)&amp;"       :="))</f>
        <v>0.67745999999999995</v>
      </c>
      <c r="S694">
        <f>IF(R694&lt;1.1,R694,IF(R694&lt;YEAR!$C$2+YEAR!$C$3-2,R694+1,(YEAR!$C$2+YEAR!$C$3-1)&amp;"       :="))</f>
        <v>0.67745999999999995</v>
      </c>
      <c r="T694">
        <f>IF(S694&lt;1.1,S694,IF(S694&lt;YEAR!$C$2+YEAR!$C$3-2,S694+1,(YEAR!$C$2+YEAR!$C$3-1)&amp;"       :="))</f>
        <v>0.67745999999999995</v>
      </c>
      <c r="U694">
        <f>IF(T694&lt;1.1,T694,IF(T694&lt;YEAR!$C$2+YEAR!$C$3-2,T694+1,(YEAR!$C$2+YEAR!$C$3-1)&amp;"       :="))</f>
        <v>0.67745999999999995</v>
      </c>
      <c r="V694">
        <f>IF(U694&lt;1.1,U694,IF(U694&lt;YEAR!$C$2+YEAR!$C$3-2,U694+1,(YEAR!$C$2+YEAR!$C$3-1)&amp;"       :="))</f>
        <v>0.67745999999999995</v>
      </c>
      <c r="W694">
        <f>IF(V694&lt;1.1,V694,IF(V694&lt;YEAR!$C$2+YEAR!$C$3-2,V694+1,(YEAR!$C$2+YEAR!$C$3-1)&amp;"       :="))</f>
        <v>0.67745999999999995</v>
      </c>
      <c r="X694">
        <f>IF(W694&lt;1.1,W694,IF(W694&lt;YEAR!$C$2+YEAR!$C$3-2,W694+1,(YEAR!$C$2+YEAR!$C$3-1)&amp;"       :="))</f>
        <v>0.67745999999999995</v>
      </c>
      <c r="Y694">
        <f>IF(X694&lt;1.1,X694,IF(X694&lt;YEAR!$C$2+YEAR!$C$3-2,X694+1,(YEAR!$C$2+YEAR!$C$3-1)&amp;"       :="))</f>
        <v>0.67745999999999995</v>
      </c>
      <c r="Z694">
        <f>IF(Y694&lt;1.1,Y694,IF(Y694&lt;YEAR!$C$2+YEAR!$C$3-2,Y694+1,(YEAR!$C$2+YEAR!$C$3-1)&amp;"       :="))</f>
        <v>0.67745999999999995</v>
      </c>
      <c r="AA694">
        <f>IF(Z694&lt;1.1,Z694,IF(Z694&lt;YEAR!$C$2+YEAR!$C$3-2,Z694+1,(YEAR!$C$2+YEAR!$C$3-1)&amp;"       :="))</f>
        <v>0.67745999999999995</v>
      </c>
      <c r="AB694">
        <f>IF(AA694&lt;1.1,AA694,IF(AA694&lt;YEAR!$C$2+YEAR!$C$3-2,AA694+1,(YEAR!$C$2+YEAR!$C$3-1)&amp;"       :="))</f>
        <v>0.67745999999999995</v>
      </c>
      <c r="AC694">
        <f>IF(AB694&lt;1.1,AB694,IF(AB694&lt;YEAR!$C$2+YEAR!$C$3-2,AB694+1,(YEAR!$C$2+YEAR!$C$3-1)&amp;"       :="))</f>
        <v>0.67745999999999995</v>
      </c>
      <c r="AD694">
        <f>IF(AC694&lt;1.1,AC694,IF(AC694&lt;YEAR!$C$2+YEAR!$C$3-2,AC694+1,(YEAR!$C$2+YEAR!$C$3-1)&amp;"       :="))</f>
        <v>0.67745999999999995</v>
      </c>
      <c r="AE694">
        <f>IF(AD694&lt;1.1,AD694,IF(AD694&lt;YEAR!$C$2+YEAR!$C$3-2,AD694+1,(YEAR!$C$2+YEAR!$C$3-1)&amp;"       :="))</f>
        <v>0.67745999999999995</v>
      </c>
      <c r="AF694">
        <f>IF(AE694&lt;1.1,AE694,IF(AE694&lt;YEAR!$C$2+YEAR!$C$3-2,AE694+1,(YEAR!$C$2+YEAR!$C$3-1)&amp;"       :="))</f>
        <v>0.67745999999999995</v>
      </c>
      <c r="AG694">
        <f>IF(AF694&lt;1.1,AF694,IF(AF694&lt;YEAR!$C$2+YEAR!$C$3-2,AF694+1,(YEAR!$C$2+YEAR!$C$3-1)&amp;"       :="))</f>
        <v>0.67745999999999995</v>
      </c>
      <c r="AH694">
        <f>IF(AG694&lt;1.1,AG694,IF(AG694&lt;YEAR!$C$2+YEAR!$C$3-2,AG694+1,(YEAR!$C$2+YEAR!$C$3-1)&amp;"       :="))</f>
        <v>0.67745999999999995</v>
      </c>
      <c r="AI694">
        <f>IF(AH694&lt;1.1,AH694,IF(AH694&lt;YEAR!$C$2+YEAR!$C$3-2,AH694+1,(YEAR!$C$2+YEAR!$C$3-1)&amp;"       :="))</f>
        <v>0.67745999999999995</v>
      </c>
      <c r="AJ694">
        <f>IF(AI694&lt;1.1,AI694,IF(AI694&lt;YEAR!$C$2+YEAR!$C$3-2,AI694+1,(YEAR!$C$2+YEAR!$C$3-1)&amp;"       :="))</f>
        <v>0.67745999999999995</v>
      </c>
    </row>
    <row r="695" spans="1:36">
      <c r="A695">
        <f t="shared" ca="1" si="52"/>
        <v>17</v>
      </c>
      <c r="B695" t="s">
        <v>51</v>
      </c>
      <c r="C695" t="str">
        <f ca="1">IF(D695="",OFFSET(AvailabilityFactor!A$1,A695,0),C694)</f>
        <v>D2SOPC1364</v>
      </c>
      <c r="D695" t="str" cm="1">
        <f t="array" aca="1" ref="D695" ca="1">IF(D694="",TS_DRC!$P$5,OFFSET(TS_DRC!P$5,RIGHT(D694,2),0,TRUE))</f>
        <v>TS35</v>
      </c>
      <c r="E695" t="str">
        <f t="shared" ca="1" si="53"/>
        <v>TS35</v>
      </c>
      <c r="F695">
        <f>'[5]PV profile 4-10'!$AI43</f>
        <v>0.65185000000000004</v>
      </c>
      <c r="G695">
        <f>IF(F695&lt;1.1,F695,IF(F695&lt;YEAR!$C$2+YEAR!$C$3-2,F695+1,(YEAR!$C$2+YEAR!$C$3-1)&amp;"       :="))</f>
        <v>0.65185000000000004</v>
      </c>
      <c r="H695">
        <f>IF(G695&lt;1.1,G695,IF(G695&lt;YEAR!$C$2+YEAR!$C$3-2,G695+1,(YEAR!$C$2+YEAR!$C$3-1)&amp;"       :="))</f>
        <v>0.65185000000000004</v>
      </c>
      <c r="I695">
        <f>IF(H695&lt;1.1,H695,IF(H695&lt;YEAR!$C$2+YEAR!$C$3-2,H695+1,(YEAR!$C$2+YEAR!$C$3-1)&amp;"       :="))</f>
        <v>0.65185000000000004</v>
      </c>
      <c r="J695">
        <f>IF(I695&lt;1.1,I695,IF(I695&lt;YEAR!$C$2+YEAR!$C$3-2,I695+1,(YEAR!$C$2+YEAR!$C$3-1)&amp;"       :="))</f>
        <v>0.65185000000000004</v>
      </c>
      <c r="K695">
        <f>IF(J695&lt;1.1,J695,IF(J695&lt;YEAR!$C$2+YEAR!$C$3-2,J695+1,(YEAR!$C$2+YEAR!$C$3-1)&amp;"       :="))</f>
        <v>0.65185000000000004</v>
      </c>
      <c r="L695">
        <f>IF(K695&lt;1.1,K695,IF(K695&lt;YEAR!$C$2+YEAR!$C$3-2,K695+1,(YEAR!$C$2+YEAR!$C$3-1)&amp;"       :="))</f>
        <v>0.65185000000000004</v>
      </c>
      <c r="M695">
        <f>IF(L695&lt;1.1,L695,IF(L695&lt;YEAR!$C$2+YEAR!$C$3-2,L695+1,(YEAR!$C$2+YEAR!$C$3-1)&amp;"       :="))</f>
        <v>0.65185000000000004</v>
      </c>
      <c r="N695">
        <f>IF(M695&lt;1.1,M695,IF(M695&lt;YEAR!$C$2+YEAR!$C$3-2,M695+1,(YEAR!$C$2+YEAR!$C$3-1)&amp;"       :="))</f>
        <v>0.65185000000000004</v>
      </c>
      <c r="O695">
        <f>IF(N695&lt;1.1,N695,IF(N695&lt;YEAR!$C$2+YEAR!$C$3-2,N695+1,(YEAR!$C$2+YEAR!$C$3-1)&amp;"       :="))</f>
        <v>0.65185000000000004</v>
      </c>
      <c r="P695">
        <f>IF(O695&lt;1.1,O695,IF(O695&lt;YEAR!$C$2+YEAR!$C$3-2,O695+1,(YEAR!$C$2+YEAR!$C$3-1)&amp;"       :="))</f>
        <v>0.65185000000000004</v>
      </c>
      <c r="Q695">
        <f>IF(P695&lt;1.1,P695,IF(P695&lt;YEAR!$C$2+YEAR!$C$3-2,P695+1,(YEAR!$C$2+YEAR!$C$3-1)&amp;"       :="))</f>
        <v>0.65185000000000004</v>
      </c>
      <c r="R695">
        <f>IF(Q695&lt;1.1,Q695,IF(Q695&lt;YEAR!$C$2+YEAR!$C$3-2,Q695+1,(YEAR!$C$2+YEAR!$C$3-1)&amp;"       :="))</f>
        <v>0.65185000000000004</v>
      </c>
      <c r="S695">
        <f>IF(R695&lt;1.1,R695,IF(R695&lt;YEAR!$C$2+YEAR!$C$3-2,R695+1,(YEAR!$C$2+YEAR!$C$3-1)&amp;"       :="))</f>
        <v>0.65185000000000004</v>
      </c>
      <c r="T695">
        <f>IF(S695&lt;1.1,S695,IF(S695&lt;YEAR!$C$2+YEAR!$C$3-2,S695+1,(YEAR!$C$2+YEAR!$C$3-1)&amp;"       :="))</f>
        <v>0.65185000000000004</v>
      </c>
      <c r="U695">
        <f>IF(T695&lt;1.1,T695,IF(T695&lt;YEAR!$C$2+YEAR!$C$3-2,T695+1,(YEAR!$C$2+YEAR!$C$3-1)&amp;"       :="))</f>
        <v>0.65185000000000004</v>
      </c>
      <c r="V695">
        <f>IF(U695&lt;1.1,U695,IF(U695&lt;YEAR!$C$2+YEAR!$C$3-2,U695+1,(YEAR!$C$2+YEAR!$C$3-1)&amp;"       :="))</f>
        <v>0.65185000000000004</v>
      </c>
      <c r="W695">
        <f>IF(V695&lt;1.1,V695,IF(V695&lt;YEAR!$C$2+YEAR!$C$3-2,V695+1,(YEAR!$C$2+YEAR!$C$3-1)&amp;"       :="))</f>
        <v>0.65185000000000004</v>
      </c>
      <c r="X695">
        <f>IF(W695&lt;1.1,W695,IF(W695&lt;YEAR!$C$2+YEAR!$C$3-2,W695+1,(YEAR!$C$2+YEAR!$C$3-1)&amp;"       :="))</f>
        <v>0.65185000000000004</v>
      </c>
      <c r="Y695">
        <f>IF(X695&lt;1.1,X695,IF(X695&lt;YEAR!$C$2+YEAR!$C$3-2,X695+1,(YEAR!$C$2+YEAR!$C$3-1)&amp;"       :="))</f>
        <v>0.65185000000000004</v>
      </c>
      <c r="Z695">
        <f>IF(Y695&lt;1.1,Y695,IF(Y695&lt;YEAR!$C$2+YEAR!$C$3-2,Y695+1,(YEAR!$C$2+YEAR!$C$3-1)&amp;"       :="))</f>
        <v>0.65185000000000004</v>
      </c>
      <c r="AA695">
        <f>IF(Z695&lt;1.1,Z695,IF(Z695&lt;YEAR!$C$2+YEAR!$C$3-2,Z695+1,(YEAR!$C$2+YEAR!$C$3-1)&amp;"       :="))</f>
        <v>0.65185000000000004</v>
      </c>
      <c r="AB695">
        <f>IF(AA695&lt;1.1,AA695,IF(AA695&lt;YEAR!$C$2+YEAR!$C$3-2,AA695+1,(YEAR!$C$2+YEAR!$C$3-1)&amp;"       :="))</f>
        <v>0.65185000000000004</v>
      </c>
      <c r="AC695">
        <f>IF(AB695&lt;1.1,AB695,IF(AB695&lt;YEAR!$C$2+YEAR!$C$3-2,AB695+1,(YEAR!$C$2+YEAR!$C$3-1)&amp;"       :="))</f>
        <v>0.65185000000000004</v>
      </c>
      <c r="AD695">
        <f>IF(AC695&lt;1.1,AC695,IF(AC695&lt;YEAR!$C$2+YEAR!$C$3-2,AC695+1,(YEAR!$C$2+YEAR!$C$3-1)&amp;"       :="))</f>
        <v>0.65185000000000004</v>
      </c>
      <c r="AE695">
        <f>IF(AD695&lt;1.1,AD695,IF(AD695&lt;YEAR!$C$2+YEAR!$C$3-2,AD695+1,(YEAR!$C$2+YEAR!$C$3-1)&amp;"       :="))</f>
        <v>0.65185000000000004</v>
      </c>
      <c r="AF695">
        <f>IF(AE695&lt;1.1,AE695,IF(AE695&lt;YEAR!$C$2+YEAR!$C$3-2,AE695+1,(YEAR!$C$2+YEAR!$C$3-1)&amp;"       :="))</f>
        <v>0.65185000000000004</v>
      </c>
      <c r="AG695">
        <f>IF(AF695&lt;1.1,AF695,IF(AF695&lt;YEAR!$C$2+YEAR!$C$3-2,AF695+1,(YEAR!$C$2+YEAR!$C$3-1)&amp;"       :="))</f>
        <v>0.65185000000000004</v>
      </c>
      <c r="AH695">
        <f>IF(AG695&lt;1.1,AG695,IF(AG695&lt;YEAR!$C$2+YEAR!$C$3-2,AG695+1,(YEAR!$C$2+YEAR!$C$3-1)&amp;"       :="))</f>
        <v>0.65185000000000004</v>
      </c>
      <c r="AI695">
        <f>IF(AH695&lt;1.1,AH695,IF(AH695&lt;YEAR!$C$2+YEAR!$C$3-2,AH695+1,(YEAR!$C$2+YEAR!$C$3-1)&amp;"       :="))</f>
        <v>0.65185000000000004</v>
      </c>
      <c r="AJ695">
        <f>IF(AI695&lt;1.1,AI695,IF(AI695&lt;YEAR!$C$2+YEAR!$C$3-2,AI695+1,(YEAR!$C$2+YEAR!$C$3-1)&amp;"       :="))</f>
        <v>0.65185000000000004</v>
      </c>
    </row>
    <row r="696" spans="1:36">
      <c r="A696">
        <f t="shared" ca="1" si="52"/>
        <v>17</v>
      </c>
      <c r="B696" t="s">
        <v>51</v>
      </c>
      <c r="C696" t="str">
        <f ca="1">IF(D696="",OFFSET(AvailabilityFactor!A$1,A696,0),C695)</f>
        <v>D2SOPC1364</v>
      </c>
      <c r="D696" t="str" cm="1">
        <f t="array" aca="1" ref="D696" ca="1">IF(D695="",TS_DRC!$P$5,OFFSET(TS_DRC!P$5,RIGHT(D695,2),0,TRUE))</f>
        <v>TS36</v>
      </c>
      <c r="E696" t="str">
        <f t="shared" ca="1" si="53"/>
        <v>TS36</v>
      </c>
      <c r="F696">
        <f>'[5]PV profile 4-10'!$AI44</f>
        <v>0.47860000000000003</v>
      </c>
      <c r="G696">
        <f>IF(F696&lt;1.1,F696,IF(F696&lt;YEAR!$C$2+YEAR!$C$3-2,F696+1,(YEAR!$C$2+YEAR!$C$3-1)&amp;"       :="))</f>
        <v>0.47860000000000003</v>
      </c>
      <c r="H696">
        <f>IF(G696&lt;1.1,G696,IF(G696&lt;YEAR!$C$2+YEAR!$C$3-2,G696+1,(YEAR!$C$2+YEAR!$C$3-1)&amp;"       :="))</f>
        <v>0.47860000000000003</v>
      </c>
      <c r="I696">
        <f>IF(H696&lt;1.1,H696,IF(H696&lt;YEAR!$C$2+YEAR!$C$3-2,H696+1,(YEAR!$C$2+YEAR!$C$3-1)&amp;"       :="))</f>
        <v>0.47860000000000003</v>
      </c>
      <c r="J696">
        <f>IF(I696&lt;1.1,I696,IF(I696&lt;YEAR!$C$2+YEAR!$C$3-2,I696+1,(YEAR!$C$2+YEAR!$C$3-1)&amp;"       :="))</f>
        <v>0.47860000000000003</v>
      </c>
      <c r="K696">
        <f>IF(J696&lt;1.1,J696,IF(J696&lt;YEAR!$C$2+YEAR!$C$3-2,J696+1,(YEAR!$C$2+YEAR!$C$3-1)&amp;"       :="))</f>
        <v>0.47860000000000003</v>
      </c>
      <c r="L696">
        <f>IF(K696&lt;1.1,K696,IF(K696&lt;YEAR!$C$2+YEAR!$C$3-2,K696+1,(YEAR!$C$2+YEAR!$C$3-1)&amp;"       :="))</f>
        <v>0.47860000000000003</v>
      </c>
      <c r="M696">
        <f>IF(L696&lt;1.1,L696,IF(L696&lt;YEAR!$C$2+YEAR!$C$3-2,L696+1,(YEAR!$C$2+YEAR!$C$3-1)&amp;"       :="))</f>
        <v>0.47860000000000003</v>
      </c>
      <c r="N696">
        <f>IF(M696&lt;1.1,M696,IF(M696&lt;YEAR!$C$2+YEAR!$C$3-2,M696+1,(YEAR!$C$2+YEAR!$C$3-1)&amp;"       :="))</f>
        <v>0.47860000000000003</v>
      </c>
      <c r="O696">
        <f>IF(N696&lt;1.1,N696,IF(N696&lt;YEAR!$C$2+YEAR!$C$3-2,N696+1,(YEAR!$C$2+YEAR!$C$3-1)&amp;"       :="))</f>
        <v>0.47860000000000003</v>
      </c>
      <c r="P696">
        <f>IF(O696&lt;1.1,O696,IF(O696&lt;YEAR!$C$2+YEAR!$C$3-2,O696+1,(YEAR!$C$2+YEAR!$C$3-1)&amp;"       :="))</f>
        <v>0.47860000000000003</v>
      </c>
      <c r="Q696">
        <f>IF(P696&lt;1.1,P696,IF(P696&lt;YEAR!$C$2+YEAR!$C$3-2,P696+1,(YEAR!$C$2+YEAR!$C$3-1)&amp;"       :="))</f>
        <v>0.47860000000000003</v>
      </c>
      <c r="R696">
        <f>IF(Q696&lt;1.1,Q696,IF(Q696&lt;YEAR!$C$2+YEAR!$C$3-2,Q696+1,(YEAR!$C$2+YEAR!$C$3-1)&amp;"       :="))</f>
        <v>0.47860000000000003</v>
      </c>
      <c r="S696">
        <f>IF(R696&lt;1.1,R696,IF(R696&lt;YEAR!$C$2+YEAR!$C$3-2,R696+1,(YEAR!$C$2+YEAR!$C$3-1)&amp;"       :="))</f>
        <v>0.47860000000000003</v>
      </c>
      <c r="T696">
        <f>IF(S696&lt;1.1,S696,IF(S696&lt;YEAR!$C$2+YEAR!$C$3-2,S696+1,(YEAR!$C$2+YEAR!$C$3-1)&amp;"       :="))</f>
        <v>0.47860000000000003</v>
      </c>
      <c r="U696">
        <f>IF(T696&lt;1.1,T696,IF(T696&lt;YEAR!$C$2+YEAR!$C$3-2,T696+1,(YEAR!$C$2+YEAR!$C$3-1)&amp;"       :="))</f>
        <v>0.47860000000000003</v>
      </c>
      <c r="V696">
        <f>IF(U696&lt;1.1,U696,IF(U696&lt;YEAR!$C$2+YEAR!$C$3-2,U696+1,(YEAR!$C$2+YEAR!$C$3-1)&amp;"       :="))</f>
        <v>0.47860000000000003</v>
      </c>
      <c r="W696">
        <f>IF(V696&lt;1.1,V696,IF(V696&lt;YEAR!$C$2+YEAR!$C$3-2,V696+1,(YEAR!$C$2+YEAR!$C$3-1)&amp;"       :="))</f>
        <v>0.47860000000000003</v>
      </c>
      <c r="X696">
        <f>IF(W696&lt;1.1,W696,IF(W696&lt;YEAR!$C$2+YEAR!$C$3-2,W696+1,(YEAR!$C$2+YEAR!$C$3-1)&amp;"       :="))</f>
        <v>0.47860000000000003</v>
      </c>
      <c r="Y696">
        <f>IF(X696&lt;1.1,X696,IF(X696&lt;YEAR!$C$2+YEAR!$C$3-2,X696+1,(YEAR!$C$2+YEAR!$C$3-1)&amp;"       :="))</f>
        <v>0.47860000000000003</v>
      </c>
      <c r="Z696">
        <f>IF(Y696&lt;1.1,Y696,IF(Y696&lt;YEAR!$C$2+YEAR!$C$3-2,Y696+1,(YEAR!$C$2+YEAR!$C$3-1)&amp;"       :="))</f>
        <v>0.47860000000000003</v>
      </c>
      <c r="AA696">
        <f>IF(Z696&lt;1.1,Z696,IF(Z696&lt;YEAR!$C$2+YEAR!$C$3-2,Z696+1,(YEAR!$C$2+YEAR!$C$3-1)&amp;"       :="))</f>
        <v>0.47860000000000003</v>
      </c>
      <c r="AB696">
        <f>IF(AA696&lt;1.1,AA696,IF(AA696&lt;YEAR!$C$2+YEAR!$C$3-2,AA696+1,(YEAR!$C$2+YEAR!$C$3-1)&amp;"       :="))</f>
        <v>0.47860000000000003</v>
      </c>
      <c r="AC696">
        <f>IF(AB696&lt;1.1,AB696,IF(AB696&lt;YEAR!$C$2+YEAR!$C$3-2,AB696+1,(YEAR!$C$2+YEAR!$C$3-1)&amp;"       :="))</f>
        <v>0.47860000000000003</v>
      </c>
      <c r="AD696">
        <f>IF(AC696&lt;1.1,AC696,IF(AC696&lt;YEAR!$C$2+YEAR!$C$3-2,AC696+1,(YEAR!$C$2+YEAR!$C$3-1)&amp;"       :="))</f>
        <v>0.47860000000000003</v>
      </c>
      <c r="AE696">
        <f>IF(AD696&lt;1.1,AD696,IF(AD696&lt;YEAR!$C$2+YEAR!$C$3-2,AD696+1,(YEAR!$C$2+YEAR!$C$3-1)&amp;"       :="))</f>
        <v>0.47860000000000003</v>
      </c>
      <c r="AF696">
        <f>IF(AE696&lt;1.1,AE696,IF(AE696&lt;YEAR!$C$2+YEAR!$C$3-2,AE696+1,(YEAR!$C$2+YEAR!$C$3-1)&amp;"       :="))</f>
        <v>0.47860000000000003</v>
      </c>
      <c r="AG696">
        <f>IF(AF696&lt;1.1,AF696,IF(AF696&lt;YEAR!$C$2+YEAR!$C$3-2,AF696+1,(YEAR!$C$2+YEAR!$C$3-1)&amp;"       :="))</f>
        <v>0.47860000000000003</v>
      </c>
      <c r="AH696">
        <f>IF(AG696&lt;1.1,AG696,IF(AG696&lt;YEAR!$C$2+YEAR!$C$3-2,AG696+1,(YEAR!$C$2+YEAR!$C$3-1)&amp;"       :="))</f>
        <v>0.47860000000000003</v>
      </c>
      <c r="AI696">
        <f>IF(AH696&lt;1.1,AH696,IF(AH696&lt;YEAR!$C$2+YEAR!$C$3-2,AH696+1,(YEAR!$C$2+YEAR!$C$3-1)&amp;"       :="))</f>
        <v>0.47860000000000003</v>
      </c>
      <c r="AJ696">
        <f>IF(AI696&lt;1.1,AI696,IF(AI696&lt;YEAR!$C$2+YEAR!$C$3-2,AI696+1,(YEAR!$C$2+YEAR!$C$3-1)&amp;"       :="))</f>
        <v>0.47860000000000003</v>
      </c>
    </row>
    <row r="697" spans="1:36">
      <c r="A697">
        <f t="shared" ca="1" si="52"/>
        <v>17</v>
      </c>
      <c r="B697" t="s">
        <v>51</v>
      </c>
      <c r="C697" t="str">
        <f ca="1">IF(D697="",OFFSET(AvailabilityFactor!A$1,A697,0),C696)</f>
        <v>D2SOPC1364</v>
      </c>
      <c r="D697" t="str" cm="1">
        <f t="array" aca="1" ref="D697" ca="1">IF(D696="",TS_DRC!$P$5,OFFSET(TS_DRC!P$5,RIGHT(D696,2),0,TRUE))</f>
        <v>TS37</v>
      </c>
      <c r="E697" t="str">
        <f t="shared" ca="1" si="53"/>
        <v>TS37</v>
      </c>
      <c r="F697">
        <f>'[5]PV profile 4-10'!$AI45</f>
        <v>0.17484</v>
      </c>
      <c r="G697">
        <f>IF(F697&lt;1.1,F697,IF(F697&lt;YEAR!$C$2+YEAR!$C$3-2,F697+1,(YEAR!$C$2+YEAR!$C$3-1)&amp;"       :="))</f>
        <v>0.17484</v>
      </c>
      <c r="H697">
        <f>IF(G697&lt;1.1,G697,IF(G697&lt;YEAR!$C$2+YEAR!$C$3-2,G697+1,(YEAR!$C$2+YEAR!$C$3-1)&amp;"       :="))</f>
        <v>0.17484</v>
      </c>
      <c r="I697">
        <f>IF(H697&lt;1.1,H697,IF(H697&lt;YEAR!$C$2+YEAR!$C$3-2,H697+1,(YEAR!$C$2+YEAR!$C$3-1)&amp;"       :="))</f>
        <v>0.17484</v>
      </c>
      <c r="J697">
        <f>IF(I697&lt;1.1,I697,IF(I697&lt;YEAR!$C$2+YEAR!$C$3-2,I697+1,(YEAR!$C$2+YEAR!$C$3-1)&amp;"       :="))</f>
        <v>0.17484</v>
      </c>
      <c r="K697">
        <f>IF(J697&lt;1.1,J697,IF(J697&lt;YEAR!$C$2+YEAR!$C$3-2,J697+1,(YEAR!$C$2+YEAR!$C$3-1)&amp;"       :="))</f>
        <v>0.17484</v>
      </c>
      <c r="L697">
        <f>IF(K697&lt;1.1,K697,IF(K697&lt;YEAR!$C$2+YEAR!$C$3-2,K697+1,(YEAR!$C$2+YEAR!$C$3-1)&amp;"       :="))</f>
        <v>0.17484</v>
      </c>
      <c r="M697">
        <f>IF(L697&lt;1.1,L697,IF(L697&lt;YEAR!$C$2+YEAR!$C$3-2,L697+1,(YEAR!$C$2+YEAR!$C$3-1)&amp;"       :="))</f>
        <v>0.17484</v>
      </c>
      <c r="N697">
        <f>IF(M697&lt;1.1,M697,IF(M697&lt;YEAR!$C$2+YEAR!$C$3-2,M697+1,(YEAR!$C$2+YEAR!$C$3-1)&amp;"       :="))</f>
        <v>0.17484</v>
      </c>
      <c r="O697">
        <f>IF(N697&lt;1.1,N697,IF(N697&lt;YEAR!$C$2+YEAR!$C$3-2,N697+1,(YEAR!$C$2+YEAR!$C$3-1)&amp;"       :="))</f>
        <v>0.17484</v>
      </c>
      <c r="P697">
        <f>IF(O697&lt;1.1,O697,IF(O697&lt;YEAR!$C$2+YEAR!$C$3-2,O697+1,(YEAR!$C$2+YEAR!$C$3-1)&amp;"       :="))</f>
        <v>0.17484</v>
      </c>
      <c r="Q697">
        <f>IF(P697&lt;1.1,P697,IF(P697&lt;YEAR!$C$2+YEAR!$C$3-2,P697+1,(YEAR!$C$2+YEAR!$C$3-1)&amp;"       :="))</f>
        <v>0.17484</v>
      </c>
      <c r="R697">
        <f>IF(Q697&lt;1.1,Q697,IF(Q697&lt;YEAR!$C$2+YEAR!$C$3-2,Q697+1,(YEAR!$C$2+YEAR!$C$3-1)&amp;"       :="))</f>
        <v>0.17484</v>
      </c>
      <c r="S697">
        <f>IF(R697&lt;1.1,R697,IF(R697&lt;YEAR!$C$2+YEAR!$C$3-2,R697+1,(YEAR!$C$2+YEAR!$C$3-1)&amp;"       :="))</f>
        <v>0.17484</v>
      </c>
      <c r="T697">
        <f>IF(S697&lt;1.1,S697,IF(S697&lt;YEAR!$C$2+YEAR!$C$3-2,S697+1,(YEAR!$C$2+YEAR!$C$3-1)&amp;"       :="))</f>
        <v>0.17484</v>
      </c>
      <c r="U697">
        <f>IF(T697&lt;1.1,T697,IF(T697&lt;YEAR!$C$2+YEAR!$C$3-2,T697+1,(YEAR!$C$2+YEAR!$C$3-1)&amp;"       :="))</f>
        <v>0.17484</v>
      </c>
      <c r="V697">
        <f>IF(U697&lt;1.1,U697,IF(U697&lt;YEAR!$C$2+YEAR!$C$3-2,U697+1,(YEAR!$C$2+YEAR!$C$3-1)&amp;"       :="))</f>
        <v>0.17484</v>
      </c>
      <c r="W697">
        <f>IF(V697&lt;1.1,V697,IF(V697&lt;YEAR!$C$2+YEAR!$C$3-2,V697+1,(YEAR!$C$2+YEAR!$C$3-1)&amp;"       :="))</f>
        <v>0.17484</v>
      </c>
      <c r="X697">
        <f>IF(W697&lt;1.1,W697,IF(W697&lt;YEAR!$C$2+YEAR!$C$3-2,W697+1,(YEAR!$C$2+YEAR!$C$3-1)&amp;"       :="))</f>
        <v>0.17484</v>
      </c>
      <c r="Y697">
        <f>IF(X697&lt;1.1,X697,IF(X697&lt;YEAR!$C$2+YEAR!$C$3-2,X697+1,(YEAR!$C$2+YEAR!$C$3-1)&amp;"       :="))</f>
        <v>0.17484</v>
      </c>
      <c r="Z697">
        <f>IF(Y697&lt;1.1,Y697,IF(Y697&lt;YEAR!$C$2+YEAR!$C$3-2,Y697+1,(YEAR!$C$2+YEAR!$C$3-1)&amp;"       :="))</f>
        <v>0.17484</v>
      </c>
      <c r="AA697">
        <f>IF(Z697&lt;1.1,Z697,IF(Z697&lt;YEAR!$C$2+YEAR!$C$3-2,Z697+1,(YEAR!$C$2+YEAR!$C$3-1)&amp;"       :="))</f>
        <v>0.17484</v>
      </c>
      <c r="AB697">
        <f>IF(AA697&lt;1.1,AA697,IF(AA697&lt;YEAR!$C$2+YEAR!$C$3-2,AA697+1,(YEAR!$C$2+YEAR!$C$3-1)&amp;"       :="))</f>
        <v>0.17484</v>
      </c>
      <c r="AC697">
        <f>IF(AB697&lt;1.1,AB697,IF(AB697&lt;YEAR!$C$2+YEAR!$C$3-2,AB697+1,(YEAR!$C$2+YEAR!$C$3-1)&amp;"       :="))</f>
        <v>0.17484</v>
      </c>
      <c r="AD697">
        <f>IF(AC697&lt;1.1,AC697,IF(AC697&lt;YEAR!$C$2+YEAR!$C$3-2,AC697+1,(YEAR!$C$2+YEAR!$C$3-1)&amp;"       :="))</f>
        <v>0.17484</v>
      </c>
      <c r="AE697">
        <f>IF(AD697&lt;1.1,AD697,IF(AD697&lt;YEAR!$C$2+YEAR!$C$3-2,AD697+1,(YEAR!$C$2+YEAR!$C$3-1)&amp;"       :="))</f>
        <v>0.17484</v>
      </c>
      <c r="AF697">
        <f>IF(AE697&lt;1.1,AE697,IF(AE697&lt;YEAR!$C$2+YEAR!$C$3-2,AE697+1,(YEAR!$C$2+YEAR!$C$3-1)&amp;"       :="))</f>
        <v>0.17484</v>
      </c>
      <c r="AG697">
        <f>IF(AF697&lt;1.1,AF697,IF(AF697&lt;YEAR!$C$2+YEAR!$C$3-2,AF697+1,(YEAR!$C$2+YEAR!$C$3-1)&amp;"       :="))</f>
        <v>0.17484</v>
      </c>
      <c r="AH697">
        <f>IF(AG697&lt;1.1,AG697,IF(AG697&lt;YEAR!$C$2+YEAR!$C$3-2,AG697+1,(YEAR!$C$2+YEAR!$C$3-1)&amp;"       :="))</f>
        <v>0.17484</v>
      </c>
      <c r="AI697">
        <f>IF(AH697&lt;1.1,AH697,IF(AH697&lt;YEAR!$C$2+YEAR!$C$3-2,AH697+1,(YEAR!$C$2+YEAR!$C$3-1)&amp;"       :="))</f>
        <v>0.17484</v>
      </c>
      <c r="AJ697">
        <f>IF(AI697&lt;1.1,AI697,IF(AI697&lt;YEAR!$C$2+YEAR!$C$3-2,AI697+1,(YEAR!$C$2+YEAR!$C$3-1)&amp;"       :="))</f>
        <v>0.17484</v>
      </c>
    </row>
    <row r="698" spans="1:36">
      <c r="A698">
        <f t="shared" ca="1" si="52"/>
        <v>17</v>
      </c>
      <c r="B698" t="s">
        <v>51</v>
      </c>
      <c r="C698" t="str">
        <f ca="1">IF(D698="",OFFSET(AvailabilityFactor!A$1,A698,0),C697)</f>
        <v>D2SOPC1364</v>
      </c>
      <c r="D698" t="str" cm="1">
        <f t="array" aca="1" ref="D698" ca="1">IF(D697="",TS_DRC!$P$5,OFFSET(TS_DRC!P$5,RIGHT(D697,2),0,TRUE))</f>
        <v>TS38</v>
      </c>
      <c r="E698" t="str">
        <f t="shared" ca="1" si="53"/>
        <v>TS38</v>
      </c>
      <c r="F698">
        <f>'[5]PV profile 4-10'!$AI46</f>
        <v>8.2299999999999995E-3</v>
      </c>
      <c r="G698">
        <f>IF(F698&lt;1.1,F698,IF(F698&lt;YEAR!$C$2+YEAR!$C$3-2,F698+1,(YEAR!$C$2+YEAR!$C$3-1)&amp;"       :="))</f>
        <v>8.2299999999999995E-3</v>
      </c>
      <c r="H698">
        <f>IF(G698&lt;1.1,G698,IF(G698&lt;YEAR!$C$2+YEAR!$C$3-2,G698+1,(YEAR!$C$2+YEAR!$C$3-1)&amp;"       :="))</f>
        <v>8.2299999999999995E-3</v>
      </c>
      <c r="I698">
        <f>IF(H698&lt;1.1,H698,IF(H698&lt;YEAR!$C$2+YEAR!$C$3-2,H698+1,(YEAR!$C$2+YEAR!$C$3-1)&amp;"       :="))</f>
        <v>8.2299999999999995E-3</v>
      </c>
      <c r="J698">
        <f>IF(I698&lt;1.1,I698,IF(I698&lt;YEAR!$C$2+YEAR!$C$3-2,I698+1,(YEAR!$C$2+YEAR!$C$3-1)&amp;"       :="))</f>
        <v>8.2299999999999995E-3</v>
      </c>
      <c r="K698">
        <f>IF(J698&lt;1.1,J698,IF(J698&lt;YEAR!$C$2+YEAR!$C$3-2,J698+1,(YEAR!$C$2+YEAR!$C$3-1)&amp;"       :="))</f>
        <v>8.2299999999999995E-3</v>
      </c>
      <c r="L698">
        <f>IF(K698&lt;1.1,K698,IF(K698&lt;YEAR!$C$2+YEAR!$C$3-2,K698+1,(YEAR!$C$2+YEAR!$C$3-1)&amp;"       :="))</f>
        <v>8.2299999999999995E-3</v>
      </c>
      <c r="M698">
        <f>IF(L698&lt;1.1,L698,IF(L698&lt;YEAR!$C$2+YEAR!$C$3-2,L698+1,(YEAR!$C$2+YEAR!$C$3-1)&amp;"       :="))</f>
        <v>8.2299999999999995E-3</v>
      </c>
      <c r="N698">
        <f>IF(M698&lt;1.1,M698,IF(M698&lt;YEAR!$C$2+YEAR!$C$3-2,M698+1,(YEAR!$C$2+YEAR!$C$3-1)&amp;"       :="))</f>
        <v>8.2299999999999995E-3</v>
      </c>
      <c r="O698">
        <f>IF(N698&lt;1.1,N698,IF(N698&lt;YEAR!$C$2+YEAR!$C$3-2,N698+1,(YEAR!$C$2+YEAR!$C$3-1)&amp;"       :="))</f>
        <v>8.2299999999999995E-3</v>
      </c>
      <c r="P698">
        <f>IF(O698&lt;1.1,O698,IF(O698&lt;YEAR!$C$2+YEAR!$C$3-2,O698+1,(YEAR!$C$2+YEAR!$C$3-1)&amp;"       :="))</f>
        <v>8.2299999999999995E-3</v>
      </c>
      <c r="Q698">
        <f>IF(P698&lt;1.1,P698,IF(P698&lt;YEAR!$C$2+YEAR!$C$3-2,P698+1,(YEAR!$C$2+YEAR!$C$3-1)&amp;"       :="))</f>
        <v>8.2299999999999995E-3</v>
      </c>
      <c r="R698">
        <f>IF(Q698&lt;1.1,Q698,IF(Q698&lt;YEAR!$C$2+YEAR!$C$3-2,Q698+1,(YEAR!$C$2+YEAR!$C$3-1)&amp;"       :="))</f>
        <v>8.2299999999999995E-3</v>
      </c>
      <c r="S698">
        <f>IF(R698&lt;1.1,R698,IF(R698&lt;YEAR!$C$2+YEAR!$C$3-2,R698+1,(YEAR!$C$2+YEAR!$C$3-1)&amp;"       :="))</f>
        <v>8.2299999999999995E-3</v>
      </c>
      <c r="T698">
        <f>IF(S698&lt;1.1,S698,IF(S698&lt;YEAR!$C$2+YEAR!$C$3-2,S698+1,(YEAR!$C$2+YEAR!$C$3-1)&amp;"       :="))</f>
        <v>8.2299999999999995E-3</v>
      </c>
      <c r="U698">
        <f>IF(T698&lt;1.1,T698,IF(T698&lt;YEAR!$C$2+YEAR!$C$3-2,T698+1,(YEAR!$C$2+YEAR!$C$3-1)&amp;"       :="))</f>
        <v>8.2299999999999995E-3</v>
      </c>
      <c r="V698">
        <f>IF(U698&lt;1.1,U698,IF(U698&lt;YEAR!$C$2+YEAR!$C$3-2,U698+1,(YEAR!$C$2+YEAR!$C$3-1)&amp;"       :="))</f>
        <v>8.2299999999999995E-3</v>
      </c>
      <c r="W698">
        <f>IF(V698&lt;1.1,V698,IF(V698&lt;YEAR!$C$2+YEAR!$C$3-2,V698+1,(YEAR!$C$2+YEAR!$C$3-1)&amp;"       :="))</f>
        <v>8.2299999999999995E-3</v>
      </c>
      <c r="X698">
        <f>IF(W698&lt;1.1,W698,IF(W698&lt;YEAR!$C$2+YEAR!$C$3-2,W698+1,(YEAR!$C$2+YEAR!$C$3-1)&amp;"       :="))</f>
        <v>8.2299999999999995E-3</v>
      </c>
      <c r="Y698">
        <f>IF(X698&lt;1.1,X698,IF(X698&lt;YEAR!$C$2+YEAR!$C$3-2,X698+1,(YEAR!$C$2+YEAR!$C$3-1)&amp;"       :="))</f>
        <v>8.2299999999999995E-3</v>
      </c>
      <c r="Z698">
        <f>IF(Y698&lt;1.1,Y698,IF(Y698&lt;YEAR!$C$2+YEAR!$C$3-2,Y698+1,(YEAR!$C$2+YEAR!$C$3-1)&amp;"       :="))</f>
        <v>8.2299999999999995E-3</v>
      </c>
      <c r="AA698">
        <f>IF(Z698&lt;1.1,Z698,IF(Z698&lt;YEAR!$C$2+YEAR!$C$3-2,Z698+1,(YEAR!$C$2+YEAR!$C$3-1)&amp;"       :="))</f>
        <v>8.2299999999999995E-3</v>
      </c>
      <c r="AB698">
        <f>IF(AA698&lt;1.1,AA698,IF(AA698&lt;YEAR!$C$2+YEAR!$C$3-2,AA698+1,(YEAR!$C$2+YEAR!$C$3-1)&amp;"       :="))</f>
        <v>8.2299999999999995E-3</v>
      </c>
      <c r="AC698">
        <f>IF(AB698&lt;1.1,AB698,IF(AB698&lt;YEAR!$C$2+YEAR!$C$3-2,AB698+1,(YEAR!$C$2+YEAR!$C$3-1)&amp;"       :="))</f>
        <v>8.2299999999999995E-3</v>
      </c>
      <c r="AD698">
        <f>IF(AC698&lt;1.1,AC698,IF(AC698&lt;YEAR!$C$2+YEAR!$C$3-2,AC698+1,(YEAR!$C$2+YEAR!$C$3-1)&amp;"       :="))</f>
        <v>8.2299999999999995E-3</v>
      </c>
      <c r="AE698">
        <f>IF(AD698&lt;1.1,AD698,IF(AD698&lt;YEAR!$C$2+YEAR!$C$3-2,AD698+1,(YEAR!$C$2+YEAR!$C$3-1)&amp;"       :="))</f>
        <v>8.2299999999999995E-3</v>
      </c>
      <c r="AF698">
        <f>IF(AE698&lt;1.1,AE698,IF(AE698&lt;YEAR!$C$2+YEAR!$C$3-2,AE698+1,(YEAR!$C$2+YEAR!$C$3-1)&amp;"       :="))</f>
        <v>8.2299999999999995E-3</v>
      </c>
      <c r="AG698">
        <f>IF(AF698&lt;1.1,AF698,IF(AF698&lt;YEAR!$C$2+YEAR!$C$3-2,AF698+1,(YEAR!$C$2+YEAR!$C$3-1)&amp;"       :="))</f>
        <v>8.2299999999999995E-3</v>
      </c>
      <c r="AH698">
        <f>IF(AG698&lt;1.1,AG698,IF(AG698&lt;YEAR!$C$2+YEAR!$C$3-2,AG698+1,(YEAR!$C$2+YEAR!$C$3-1)&amp;"       :="))</f>
        <v>8.2299999999999995E-3</v>
      </c>
      <c r="AI698">
        <f>IF(AH698&lt;1.1,AH698,IF(AH698&lt;YEAR!$C$2+YEAR!$C$3-2,AH698+1,(YEAR!$C$2+YEAR!$C$3-1)&amp;"       :="))</f>
        <v>8.2299999999999995E-3</v>
      </c>
      <c r="AJ698">
        <f>IF(AI698&lt;1.1,AI698,IF(AI698&lt;YEAR!$C$2+YEAR!$C$3-2,AI698+1,(YEAR!$C$2+YEAR!$C$3-1)&amp;"       :="))</f>
        <v>8.2299999999999995E-3</v>
      </c>
    </row>
    <row r="699" spans="1:36">
      <c r="A699">
        <f t="shared" ca="1" si="52"/>
        <v>17</v>
      </c>
      <c r="B699" t="s">
        <v>51</v>
      </c>
      <c r="C699" t="str">
        <f ca="1">IF(D699="",OFFSET(AvailabilityFactor!A$1,A699,0),C698)</f>
        <v>D2SOPC1364</v>
      </c>
      <c r="D699" t="str" cm="1">
        <f t="array" aca="1" ref="D699" ca="1">IF(D698="",TS_DRC!$P$5,OFFSET(TS_DRC!P$5,RIGHT(D698,2),0,TRUE))</f>
        <v>TS39</v>
      </c>
      <c r="E699" t="str">
        <f t="shared" ca="1" si="53"/>
        <v>TS39</v>
      </c>
      <c r="F699">
        <f>'[5]PV profile 4-10'!$AI47</f>
        <v>0</v>
      </c>
      <c r="G699">
        <f>IF(F699&lt;1.1,F699,IF(F699&lt;YEAR!$C$2+YEAR!$C$3-2,F699+1,(YEAR!$C$2+YEAR!$C$3-1)&amp;"       :="))</f>
        <v>0</v>
      </c>
      <c r="H699">
        <f>IF(G699&lt;1.1,G699,IF(G699&lt;YEAR!$C$2+YEAR!$C$3-2,G699+1,(YEAR!$C$2+YEAR!$C$3-1)&amp;"       :="))</f>
        <v>0</v>
      </c>
      <c r="I699">
        <f>IF(H699&lt;1.1,H699,IF(H699&lt;YEAR!$C$2+YEAR!$C$3-2,H699+1,(YEAR!$C$2+YEAR!$C$3-1)&amp;"       :="))</f>
        <v>0</v>
      </c>
      <c r="J699">
        <f>IF(I699&lt;1.1,I699,IF(I699&lt;YEAR!$C$2+YEAR!$C$3-2,I699+1,(YEAR!$C$2+YEAR!$C$3-1)&amp;"       :="))</f>
        <v>0</v>
      </c>
      <c r="K699">
        <f>IF(J699&lt;1.1,J699,IF(J699&lt;YEAR!$C$2+YEAR!$C$3-2,J699+1,(YEAR!$C$2+YEAR!$C$3-1)&amp;"       :="))</f>
        <v>0</v>
      </c>
      <c r="L699">
        <f>IF(K699&lt;1.1,K699,IF(K699&lt;YEAR!$C$2+YEAR!$C$3-2,K699+1,(YEAR!$C$2+YEAR!$C$3-1)&amp;"       :="))</f>
        <v>0</v>
      </c>
      <c r="M699">
        <f>IF(L699&lt;1.1,L699,IF(L699&lt;YEAR!$C$2+YEAR!$C$3-2,L699+1,(YEAR!$C$2+YEAR!$C$3-1)&amp;"       :="))</f>
        <v>0</v>
      </c>
      <c r="N699">
        <f>IF(M699&lt;1.1,M699,IF(M699&lt;YEAR!$C$2+YEAR!$C$3-2,M699+1,(YEAR!$C$2+YEAR!$C$3-1)&amp;"       :="))</f>
        <v>0</v>
      </c>
      <c r="O699">
        <f>IF(N699&lt;1.1,N699,IF(N699&lt;YEAR!$C$2+YEAR!$C$3-2,N699+1,(YEAR!$C$2+YEAR!$C$3-1)&amp;"       :="))</f>
        <v>0</v>
      </c>
      <c r="P699">
        <f>IF(O699&lt;1.1,O699,IF(O699&lt;YEAR!$C$2+YEAR!$C$3-2,O699+1,(YEAR!$C$2+YEAR!$C$3-1)&amp;"       :="))</f>
        <v>0</v>
      </c>
      <c r="Q699">
        <f>IF(P699&lt;1.1,P699,IF(P699&lt;YEAR!$C$2+YEAR!$C$3-2,P699+1,(YEAR!$C$2+YEAR!$C$3-1)&amp;"       :="))</f>
        <v>0</v>
      </c>
      <c r="R699">
        <f>IF(Q699&lt;1.1,Q699,IF(Q699&lt;YEAR!$C$2+YEAR!$C$3-2,Q699+1,(YEAR!$C$2+YEAR!$C$3-1)&amp;"       :="))</f>
        <v>0</v>
      </c>
      <c r="S699">
        <f>IF(R699&lt;1.1,R699,IF(R699&lt;YEAR!$C$2+YEAR!$C$3-2,R699+1,(YEAR!$C$2+YEAR!$C$3-1)&amp;"       :="))</f>
        <v>0</v>
      </c>
      <c r="T699">
        <f>IF(S699&lt;1.1,S699,IF(S699&lt;YEAR!$C$2+YEAR!$C$3-2,S699+1,(YEAR!$C$2+YEAR!$C$3-1)&amp;"       :="))</f>
        <v>0</v>
      </c>
      <c r="U699">
        <f>IF(T699&lt;1.1,T699,IF(T699&lt;YEAR!$C$2+YEAR!$C$3-2,T699+1,(YEAR!$C$2+YEAR!$C$3-1)&amp;"       :="))</f>
        <v>0</v>
      </c>
      <c r="V699">
        <f>IF(U699&lt;1.1,U699,IF(U699&lt;YEAR!$C$2+YEAR!$C$3-2,U699+1,(YEAR!$C$2+YEAR!$C$3-1)&amp;"       :="))</f>
        <v>0</v>
      </c>
      <c r="W699">
        <f>IF(V699&lt;1.1,V699,IF(V699&lt;YEAR!$C$2+YEAR!$C$3-2,V699+1,(YEAR!$C$2+YEAR!$C$3-1)&amp;"       :="))</f>
        <v>0</v>
      </c>
      <c r="X699">
        <f>IF(W699&lt;1.1,W699,IF(W699&lt;YEAR!$C$2+YEAR!$C$3-2,W699+1,(YEAR!$C$2+YEAR!$C$3-1)&amp;"       :="))</f>
        <v>0</v>
      </c>
      <c r="Y699">
        <f>IF(X699&lt;1.1,X699,IF(X699&lt;YEAR!$C$2+YEAR!$C$3-2,X699+1,(YEAR!$C$2+YEAR!$C$3-1)&amp;"       :="))</f>
        <v>0</v>
      </c>
      <c r="Z699">
        <f>IF(Y699&lt;1.1,Y699,IF(Y699&lt;YEAR!$C$2+YEAR!$C$3-2,Y699+1,(YEAR!$C$2+YEAR!$C$3-1)&amp;"       :="))</f>
        <v>0</v>
      </c>
      <c r="AA699">
        <f>IF(Z699&lt;1.1,Z699,IF(Z699&lt;YEAR!$C$2+YEAR!$C$3-2,Z699+1,(YEAR!$C$2+YEAR!$C$3-1)&amp;"       :="))</f>
        <v>0</v>
      </c>
      <c r="AB699">
        <f>IF(AA699&lt;1.1,AA699,IF(AA699&lt;YEAR!$C$2+YEAR!$C$3-2,AA699+1,(YEAR!$C$2+YEAR!$C$3-1)&amp;"       :="))</f>
        <v>0</v>
      </c>
      <c r="AC699">
        <f>IF(AB699&lt;1.1,AB699,IF(AB699&lt;YEAR!$C$2+YEAR!$C$3-2,AB699+1,(YEAR!$C$2+YEAR!$C$3-1)&amp;"       :="))</f>
        <v>0</v>
      </c>
      <c r="AD699">
        <f>IF(AC699&lt;1.1,AC699,IF(AC699&lt;YEAR!$C$2+YEAR!$C$3-2,AC699+1,(YEAR!$C$2+YEAR!$C$3-1)&amp;"       :="))</f>
        <v>0</v>
      </c>
      <c r="AE699">
        <f>IF(AD699&lt;1.1,AD699,IF(AD699&lt;YEAR!$C$2+YEAR!$C$3-2,AD699+1,(YEAR!$C$2+YEAR!$C$3-1)&amp;"       :="))</f>
        <v>0</v>
      </c>
      <c r="AF699">
        <f>IF(AE699&lt;1.1,AE699,IF(AE699&lt;YEAR!$C$2+YEAR!$C$3-2,AE699+1,(YEAR!$C$2+YEAR!$C$3-1)&amp;"       :="))</f>
        <v>0</v>
      </c>
      <c r="AG699">
        <f>IF(AF699&lt;1.1,AF699,IF(AF699&lt;YEAR!$C$2+YEAR!$C$3-2,AF699+1,(YEAR!$C$2+YEAR!$C$3-1)&amp;"       :="))</f>
        <v>0</v>
      </c>
      <c r="AH699">
        <f>IF(AG699&lt;1.1,AG699,IF(AG699&lt;YEAR!$C$2+YEAR!$C$3-2,AG699+1,(YEAR!$C$2+YEAR!$C$3-1)&amp;"       :="))</f>
        <v>0</v>
      </c>
      <c r="AI699">
        <f>IF(AH699&lt;1.1,AH699,IF(AH699&lt;YEAR!$C$2+YEAR!$C$3-2,AH699+1,(YEAR!$C$2+YEAR!$C$3-1)&amp;"       :="))</f>
        <v>0</v>
      </c>
      <c r="AJ699">
        <f>IF(AI699&lt;1.1,AI699,IF(AI699&lt;YEAR!$C$2+YEAR!$C$3-2,AI699+1,(YEAR!$C$2+YEAR!$C$3-1)&amp;"       :="))</f>
        <v>0</v>
      </c>
    </row>
    <row r="700" spans="1:36">
      <c r="A700">
        <f t="shared" ca="1" si="52"/>
        <v>17</v>
      </c>
      <c r="B700" t="s">
        <v>51</v>
      </c>
      <c r="C700" t="str">
        <f ca="1">IF(D700="",OFFSET(AvailabilityFactor!A$1,A700,0),C699)</f>
        <v>D2SOPC1364</v>
      </c>
      <c r="D700" t="str" cm="1">
        <f t="array" aca="1" ref="D700" ca="1">IF(D699="",TS_DRC!$P$5,OFFSET(TS_DRC!P$5,RIGHT(D699,2),0,TRUE))</f>
        <v>TS40</v>
      </c>
      <c r="E700" t="str">
        <f t="shared" ca="1" si="53"/>
        <v>TS40</v>
      </c>
      <c r="F700">
        <f>'[5]PV profile 4-10'!$AI48</f>
        <v>0</v>
      </c>
      <c r="G700">
        <f>IF(F700&lt;1.1,F700,IF(F700&lt;YEAR!$C$2+YEAR!$C$3-2,F700+1,(YEAR!$C$2+YEAR!$C$3-1)&amp;"       :="))</f>
        <v>0</v>
      </c>
      <c r="H700">
        <f>IF(G700&lt;1.1,G700,IF(G700&lt;YEAR!$C$2+YEAR!$C$3-2,G700+1,(YEAR!$C$2+YEAR!$C$3-1)&amp;"       :="))</f>
        <v>0</v>
      </c>
      <c r="I700">
        <f>IF(H700&lt;1.1,H700,IF(H700&lt;YEAR!$C$2+YEAR!$C$3-2,H700+1,(YEAR!$C$2+YEAR!$C$3-1)&amp;"       :="))</f>
        <v>0</v>
      </c>
      <c r="J700">
        <f>IF(I700&lt;1.1,I700,IF(I700&lt;YEAR!$C$2+YEAR!$C$3-2,I700+1,(YEAR!$C$2+YEAR!$C$3-1)&amp;"       :="))</f>
        <v>0</v>
      </c>
      <c r="K700">
        <f>IF(J700&lt;1.1,J700,IF(J700&lt;YEAR!$C$2+YEAR!$C$3-2,J700+1,(YEAR!$C$2+YEAR!$C$3-1)&amp;"       :="))</f>
        <v>0</v>
      </c>
      <c r="L700">
        <f>IF(K700&lt;1.1,K700,IF(K700&lt;YEAR!$C$2+YEAR!$C$3-2,K700+1,(YEAR!$C$2+YEAR!$C$3-1)&amp;"       :="))</f>
        <v>0</v>
      </c>
      <c r="M700">
        <f>IF(L700&lt;1.1,L700,IF(L700&lt;YEAR!$C$2+YEAR!$C$3-2,L700+1,(YEAR!$C$2+YEAR!$C$3-1)&amp;"       :="))</f>
        <v>0</v>
      </c>
      <c r="N700">
        <f>IF(M700&lt;1.1,M700,IF(M700&lt;YEAR!$C$2+YEAR!$C$3-2,M700+1,(YEAR!$C$2+YEAR!$C$3-1)&amp;"       :="))</f>
        <v>0</v>
      </c>
      <c r="O700">
        <f>IF(N700&lt;1.1,N700,IF(N700&lt;YEAR!$C$2+YEAR!$C$3-2,N700+1,(YEAR!$C$2+YEAR!$C$3-1)&amp;"       :="))</f>
        <v>0</v>
      </c>
      <c r="P700">
        <f>IF(O700&lt;1.1,O700,IF(O700&lt;YEAR!$C$2+YEAR!$C$3-2,O700+1,(YEAR!$C$2+YEAR!$C$3-1)&amp;"       :="))</f>
        <v>0</v>
      </c>
      <c r="Q700">
        <f>IF(P700&lt;1.1,P700,IF(P700&lt;YEAR!$C$2+YEAR!$C$3-2,P700+1,(YEAR!$C$2+YEAR!$C$3-1)&amp;"       :="))</f>
        <v>0</v>
      </c>
      <c r="R700">
        <f>IF(Q700&lt;1.1,Q700,IF(Q700&lt;YEAR!$C$2+YEAR!$C$3-2,Q700+1,(YEAR!$C$2+YEAR!$C$3-1)&amp;"       :="))</f>
        <v>0</v>
      </c>
      <c r="S700">
        <f>IF(R700&lt;1.1,R700,IF(R700&lt;YEAR!$C$2+YEAR!$C$3-2,R700+1,(YEAR!$C$2+YEAR!$C$3-1)&amp;"       :="))</f>
        <v>0</v>
      </c>
      <c r="T700">
        <f>IF(S700&lt;1.1,S700,IF(S700&lt;YEAR!$C$2+YEAR!$C$3-2,S700+1,(YEAR!$C$2+YEAR!$C$3-1)&amp;"       :="))</f>
        <v>0</v>
      </c>
      <c r="U700">
        <f>IF(T700&lt;1.1,T700,IF(T700&lt;YEAR!$C$2+YEAR!$C$3-2,T700+1,(YEAR!$C$2+YEAR!$C$3-1)&amp;"       :="))</f>
        <v>0</v>
      </c>
      <c r="V700">
        <f>IF(U700&lt;1.1,U700,IF(U700&lt;YEAR!$C$2+YEAR!$C$3-2,U700+1,(YEAR!$C$2+YEAR!$C$3-1)&amp;"       :="))</f>
        <v>0</v>
      </c>
      <c r="W700">
        <f>IF(V700&lt;1.1,V700,IF(V700&lt;YEAR!$C$2+YEAR!$C$3-2,V700+1,(YEAR!$C$2+YEAR!$C$3-1)&amp;"       :="))</f>
        <v>0</v>
      </c>
      <c r="X700">
        <f>IF(W700&lt;1.1,W700,IF(W700&lt;YEAR!$C$2+YEAR!$C$3-2,W700+1,(YEAR!$C$2+YEAR!$C$3-1)&amp;"       :="))</f>
        <v>0</v>
      </c>
      <c r="Y700">
        <f>IF(X700&lt;1.1,X700,IF(X700&lt;YEAR!$C$2+YEAR!$C$3-2,X700+1,(YEAR!$C$2+YEAR!$C$3-1)&amp;"       :="))</f>
        <v>0</v>
      </c>
      <c r="Z700">
        <f>IF(Y700&lt;1.1,Y700,IF(Y700&lt;YEAR!$C$2+YEAR!$C$3-2,Y700+1,(YEAR!$C$2+YEAR!$C$3-1)&amp;"       :="))</f>
        <v>0</v>
      </c>
      <c r="AA700">
        <f>IF(Z700&lt;1.1,Z700,IF(Z700&lt;YEAR!$C$2+YEAR!$C$3-2,Z700+1,(YEAR!$C$2+YEAR!$C$3-1)&amp;"       :="))</f>
        <v>0</v>
      </c>
      <c r="AB700">
        <f>IF(AA700&lt;1.1,AA700,IF(AA700&lt;YEAR!$C$2+YEAR!$C$3-2,AA700+1,(YEAR!$C$2+YEAR!$C$3-1)&amp;"       :="))</f>
        <v>0</v>
      </c>
      <c r="AC700">
        <f>IF(AB700&lt;1.1,AB700,IF(AB700&lt;YEAR!$C$2+YEAR!$C$3-2,AB700+1,(YEAR!$C$2+YEAR!$C$3-1)&amp;"       :="))</f>
        <v>0</v>
      </c>
      <c r="AD700">
        <f>IF(AC700&lt;1.1,AC700,IF(AC700&lt;YEAR!$C$2+YEAR!$C$3-2,AC700+1,(YEAR!$C$2+YEAR!$C$3-1)&amp;"       :="))</f>
        <v>0</v>
      </c>
      <c r="AE700">
        <f>IF(AD700&lt;1.1,AD700,IF(AD700&lt;YEAR!$C$2+YEAR!$C$3-2,AD700+1,(YEAR!$C$2+YEAR!$C$3-1)&amp;"       :="))</f>
        <v>0</v>
      </c>
      <c r="AF700">
        <f>IF(AE700&lt;1.1,AE700,IF(AE700&lt;YEAR!$C$2+YEAR!$C$3-2,AE700+1,(YEAR!$C$2+YEAR!$C$3-1)&amp;"       :="))</f>
        <v>0</v>
      </c>
      <c r="AG700">
        <f>IF(AF700&lt;1.1,AF700,IF(AF700&lt;YEAR!$C$2+YEAR!$C$3-2,AF700+1,(YEAR!$C$2+YEAR!$C$3-1)&amp;"       :="))</f>
        <v>0</v>
      </c>
      <c r="AH700">
        <f>IF(AG700&lt;1.1,AG700,IF(AG700&lt;YEAR!$C$2+YEAR!$C$3-2,AG700+1,(YEAR!$C$2+YEAR!$C$3-1)&amp;"       :="))</f>
        <v>0</v>
      </c>
      <c r="AI700">
        <f>IF(AH700&lt;1.1,AH700,IF(AH700&lt;YEAR!$C$2+YEAR!$C$3-2,AH700+1,(YEAR!$C$2+YEAR!$C$3-1)&amp;"       :="))</f>
        <v>0</v>
      </c>
      <c r="AJ700">
        <f>IF(AI700&lt;1.1,AI700,IF(AI700&lt;YEAR!$C$2+YEAR!$C$3-2,AI700+1,(YEAR!$C$2+YEAR!$C$3-1)&amp;"       :="))</f>
        <v>0</v>
      </c>
    </row>
    <row r="701" spans="1:36">
      <c r="A701">
        <f t="shared" ca="1" si="52"/>
        <v>18</v>
      </c>
      <c r="B701" t="s">
        <v>51</v>
      </c>
      <c r="C701" t="str">
        <f ca="1">IF(D701="",OFFSET(AvailabilityFactor!A$1,A701,0),C700)</f>
        <v>D2SOPC1367</v>
      </c>
      <c r="D701" t="str" cm="1">
        <f t="array" aca="1" ref="D701" ca="1">IF(D700="",TS_DRC!$P$5,OFFSET(TS_DRC!P$5,RIGHT(D700,2),0,TRUE))</f>
        <v/>
      </c>
      <c r="E701" t="str">
        <f t="shared" ca="1" si="53"/>
        <v xml:space="preserve">[DRC,D2SOPC1367,*,*]          :         </v>
      </c>
      <c r="F701">
        <f ca="1">IF($D701="",YEAR!C$2,1)</f>
        <v>2020</v>
      </c>
      <c r="G701">
        <f ca="1">IF(F701&lt;1.1,F701,IF(F701&lt;YEAR!$C$2+YEAR!$C$3-2,F701+1,(YEAR!$C$2+YEAR!$C$3-1)&amp;"       :="))</f>
        <v>2021</v>
      </c>
      <c r="H701">
        <f ca="1">IF(G701&lt;1.1,G701,IF(G701&lt;YEAR!$C$2+YEAR!$C$3-2,G701+1,(YEAR!$C$2+YEAR!$C$3-1)&amp;"       :="))</f>
        <v>2022</v>
      </c>
      <c r="I701">
        <f ca="1">IF(H701&lt;1.1,H701,IF(H701&lt;YEAR!$C$2+YEAR!$C$3-2,H701+1,(YEAR!$C$2+YEAR!$C$3-1)&amp;"       :="))</f>
        <v>2023</v>
      </c>
      <c r="J701">
        <f ca="1">IF(I701&lt;1.1,I701,IF(I701&lt;YEAR!$C$2+YEAR!$C$3-2,I701+1,(YEAR!$C$2+YEAR!$C$3-1)&amp;"       :="))</f>
        <v>2024</v>
      </c>
      <c r="K701">
        <f ca="1">IF(J701&lt;1.1,J701,IF(J701&lt;YEAR!$C$2+YEAR!$C$3-2,J701+1,(YEAR!$C$2+YEAR!$C$3-1)&amp;"       :="))</f>
        <v>2025</v>
      </c>
      <c r="L701">
        <f ca="1">IF(K701&lt;1.1,K701,IF(K701&lt;YEAR!$C$2+YEAR!$C$3-2,K701+1,(YEAR!$C$2+YEAR!$C$3-1)&amp;"       :="))</f>
        <v>2026</v>
      </c>
      <c r="M701">
        <f ca="1">IF(L701&lt;1.1,L701,IF(L701&lt;YEAR!$C$2+YEAR!$C$3-2,L701+1,(YEAR!$C$2+YEAR!$C$3-1)&amp;"       :="))</f>
        <v>2027</v>
      </c>
      <c r="N701">
        <f ca="1">IF(M701&lt;1.1,M701,IF(M701&lt;YEAR!$C$2+YEAR!$C$3-2,M701+1,(YEAR!$C$2+YEAR!$C$3-1)&amp;"       :="))</f>
        <v>2028</v>
      </c>
      <c r="O701">
        <f ca="1">IF(N701&lt;1.1,N701,IF(N701&lt;YEAR!$C$2+YEAR!$C$3-2,N701+1,(YEAR!$C$2+YEAR!$C$3-1)&amp;"       :="))</f>
        <v>2029</v>
      </c>
      <c r="P701">
        <f ca="1">IF(O701&lt;1.1,O701,IF(O701&lt;YEAR!$C$2+YEAR!$C$3-2,O701+1,(YEAR!$C$2+YEAR!$C$3-1)&amp;"       :="))</f>
        <v>2030</v>
      </c>
      <c r="Q701">
        <f ca="1">IF(P701&lt;1.1,P701,IF(P701&lt;YEAR!$C$2+YEAR!$C$3-2,P701+1,(YEAR!$C$2+YEAR!$C$3-1)&amp;"       :="))</f>
        <v>2031</v>
      </c>
      <c r="R701">
        <f ca="1">IF(Q701&lt;1.1,Q701,IF(Q701&lt;YEAR!$C$2+YEAR!$C$3-2,Q701+1,(YEAR!$C$2+YEAR!$C$3-1)&amp;"       :="))</f>
        <v>2032</v>
      </c>
      <c r="S701">
        <f ca="1">IF(R701&lt;1.1,R701,IF(R701&lt;YEAR!$C$2+YEAR!$C$3-2,R701+1,(YEAR!$C$2+YEAR!$C$3-1)&amp;"       :="))</f>
        <v>2033</v>
      </c>
      <c r="T701">
        <f ca="1">IF(S701&lt;1.1,S701,IF(S701&lt;YEAR!$C$2+YEAR!$C$3-2,S701+1,(YEAR!$C$2+YEAR!$C$3-1)&amp;"       :="))</f>
        <v>2034</v>
      </c>
      <c r="U701">
        <f ca="1">IF(T701&lt;1.1,T701,IF(T701&lt;YEAR!$C$2+YEAR!$C$3-2,T701+1,(YEAR!$C$2+YEAR!$C$3-1)&amp;"       :="))</f>
        <v>2035</v>
      </c>
      <c r="V701">
        <f ca="1">IF(U701&lt;1.1,U701,IF(U701&lt;YEAR!$C$2+YEAR!$C$3-2,U701+1,(YEAR!$C$2+YEAR!$C$3-1)&amp;"       :="))</f>
        <v>2036</v>
      </c>
      <c r="W701">
        <f ca="1">IF(V701&lt;1.1,V701,IF(V701&lt;YEAR!$C$2+YEAR!$C$3-2,V701+1,(YEAR!$C$2+YEAR!$C$3-1)&amp;"       :="))</f>
        <v>2037</v>
      </c>
      <c r="X701">
        <f ca="1">IF(W701&lt;1.1,W701,IF(W701&lt;YEAR!$C$2+YEAR!$C$3-2,W701+1,(YEAR!$C$2+YEAR!$C$3-1)&amp;"       :="))</f>
        <v>2038</v>
      </c>
      <c r="Y701">
        <f ca="1">IF(X701&lt;1.1,X701,IF(X701&lt;YEAR!$C$2+YEAR!$C$3-2,X701+1,(YEAR!$C$2+YEAR!$C$3-1)&amp;"       :="))</f>
        <v>2039</v>
      </c>
      <c r="Z701">
        <f ca="1">IF(Y701&lt;1.1,Y701,IF(Y701&lt;YEAR!$C$2+YEAR!$C$3-2,Y701+1,(YEAR!$C$2+YEAR!$C$3-1)&amp;"       :="))</f>
        <v>2040</v>
      </c>
      <c r="AA701">
        <f ca="1">IF(Z701&lt;1.1,Z701,IF(Z701&lt;YEAR!$C$2+YEAR!$C$3-2,Z701+1,(YEAR!$C$2+YEAR!$C$3-1)&amp;"       :="))</f>
        <v>2041</v>
      </c>
      <c r="AB701">
        <f ca="1">IF(AA701&lt;1.1,AA701,IF(AA701&lt;YEAR!$C$2+YEAR!$C$3-2,AA701+1,(YEAR!$C$2+YEAR!$C$3-1)&amp;"       :="))</f>
        <v>2042</v>
      </c>
      <c r="AC701">
        <f ca="1">IF(AB701&lt;1.1,AB701,IF(AB701&lt;YEAR!$C$2+YEAR!$C$3-2,AB701+1,(YEAR!$C$2+YEAR!$C$3-1)&amp;"       :="))</f>
        <v>2043</v>
      </c>
      <c r="AD701">
        <f ca="1">IF(AC701&lt;1.1,AC701,IF(AC701&lt;YEAR!$C$2+YEAR!$C$3-2,AC701+1,(YEAR!$C$2+YEAR!$C$3-1)&amp;"       :="))</f>
        <v>2044</v>
      </c>
      <c r="AE701">
        <f ca="1">IF(AD701&lt;1.1,AD701,IF(AD701&lt;YEAR!$C$2+YEAR!$C$3-2,AD701+1,(YEAR!$C$2+YEAR!$C$3-1)&amp;"       :="))</f>
        <v>2045</v>
      </c>
      <c r="AF701">
        <f ca="1">IF(AE701&lt;1.1,AE701,IF(AE701&lt;YEAR!$C$2+YEAR!$C$3-2,AE701+1,(YEAR!$C$2+YEAR!$C$3-1)&amp;"       :="))</f>
        <v>2046</v>
      </c>
      <c r="AG701">
        <f ca="1">IF(AF701&lt;1.1,AF701,IF(AF701&lt;YEAR!$C$2+YEAR!$C$3-2,AF701+1,(YEAR!$C$2+YEAR!$C$3-1)&amp;"       :="))</f>
        <v>2047</v>
      </c>
      <c r="AH701">
        <f ca="1">IF(AG701&lt;1.1,AG701,IF(AG701&lt;YEAR!$C$2+YEAR!$C$3-2,AG701+1,(YEAR!$C$2+YEAR!$C$3-1)&amp;"       :="))</f>
        <v>2048</v>
      </c>
      <c r="AI701">
        <f ca="1">IF(AH701&lt;1.1,AH701,IF(AH701&lt;YEAR!$C$2+YEAR!$C$3-2,AH701+1,(YEAR!$C$2+YEAR!$C$3-1)&amp;"       :="))</f>
        <v>2049</v>
      </c>
      <c r="AJ701" t="str">
        <f ca="1">IF(AI701&lt;1.1,AI701,IF(AI701&lt;YEAR!$C$2+YEAR!$C$3-2,AI701+1,(YEAR!$C$2+YEAR!$C$3-1)&amp;"       :="))</f>
        <v>2050       :=</v>
      </c>
    </row>
    <row r="702" spans="1:36">
      <c r="A702">
        <f t="shared" ca="1" si="51"/>
        <v>18</v>
      </c>
      <c r="B702" t="s">
        <v>51</v>
      </c>
      <c r="C702" t="str">
        <f ca="1">IF(D702="",OFFSET(AvailabilityFactor!A$1,A702,0),C701)</f>
        <v>D2SOPC1367</v>
      </c>
      <c r="D702" t="str" cm="1">
        <f t="array" aca="1" ref="D702" ca="1">IF(D701="",TS_DRC!$P$5,OFFSET(TS_DRC!P$5,RIGHT(D701,2),0,TRUE))</f>
        <v>TS01</v>
      </c>
      <c r="E702" t="str">
        <f t="shared" ca="1" si="50"/>
        <v>TS01</v>
      </c>
      <c r="F702">
        <f>'[5]PV profile 4-10'!$AJ9</f>
        <v>2.9999999999999997E-4</v>
      </c>
      <c r="G702">
        <f>IF(F702&lt;1.1,F702,IF(F702&lt;YEAR!$C$2+YEAR!$C$3-2,F702+1,(YEAR!$C$2+YEAR!$C$3-1)&amp;"       :="))</f>
        <v>2.9999999999999997E-4</v>
      </c>
      <c r="H702">
        <f>IF(G702&lt;1.1,G702,IF(G702&lt;YEAR!$C$2+YEAR!$C$3-2,G702+1,(YEAR!$C$2+YEAR!$C$3-1)&amp;"       :="))</f>
        <v>2.9999999999999997E-4</v>
      </c>
      <c r="I702">
        <f>IF(H702&lt;1.1,H702,IF(H702&lt;YEAR!$C$2+YEAR!$C$3-2,H702+1,(YEAR!$C$2+YEAR!$C$3-1)&amp;"       :="))</f>
        <v>2.9999999999999997E-4</v>
      </c>
      <c r="J702">
        <f>IF(I702&lt;1.1,I702,IF(I702&lt;YEAR!$C$2+YEAR!$C$3-2,I702+1,(YEAR!$C$2+YEAR!$C$3-1)&amp;"       :="))</f>
        <v>2.9999999999999997E-4</v>
      </c>
      <c r="K702">
        <f>IF(J702&lt;1.1,J702,IF(J702&lt;YEAR!$C$2+YEAR!$C$3-2,J702+1,(YEAR!$C$2+YEAR!$C$3-1)&amp;"       :="))</f>
        <v>2.9999999999999997E-4</v>
      </c>
      <c r="L702">
        <f>IF(K702&lt;1.1,K702,IF(K702&lt;YEAR!$C$2+YEAR!$C$3-2,K702+1,(YEAR!$C$2+YEAR!$C$3-1)&amp;"       :="))</f>
        <v>2.9999999999999997E-4</v>
      </c>
      <c r="M702">
        <f>IF(L702&lt;1.1,L702,IF(L702&lt;YEAR!$C$2+YEAR!$C$3-2,L702+1,(YEAR!$C$2+YEAR!$C$3-1)&amp;"       :="))</f>
        <v>2.9999999999999997E-4</v>
      </c>
      <c r="N702">
        <f>IF(M702&lt;1.1,M702,IF(M702&lt;YEAR!$C$2+YEAR!$C$3-2,M702+1,(YEAR!$C$2+YEAR!$C$3-1)&amp;"       :="))</f>
        <v>2.9999999999999997E-4</v>
      </c>
      <c r="O702">
        <f>IF(N702&lt;1.1,N702,IF(N702&lt;YEAR!$C$2+YEAR!$C$3-2,N702+1,(YEAR!$C$2+YEAR!$C$3-1)&amp;"       :="))</f>
        <v>2.9999999999999997E-4</v>
      </c>
      <c r="P702">
        <f>IF(O702&lt;1.1,O702,IF(O702&lt;YEAR!$C$2+YEAR!$C$3-2,O702+1,(YEAR!$C$2+YEAR!$C$3-1)&amp;"       :="))</f>
        <v>2.9999999999999997E-4</v>
      </c>
      <c r="Q702">
        <f>IF(P702&lt;1.1,P702,IF(P702&lt;YEAR!$C$2+YEAR!$C$3-2,P702+1,(YEAR!$C$2+YEAR!$C$3-1)&amp;"       :="))</f>
        <v>2.9999999999999997E-4</v>
      </c>
      <c r="R702">
        <f>IF(Q702&lt;1.1,Q702,IF(Q702&lt;YEAR!$C$2+YEAR!$C$3-2,Q702+1,(YEAR!$C$2+YEAR!$C$3-1)&amp;"       :="))</f>
        <v>2.9999999999999997E-4</v>
      </c>
      <c r="S702">
        <f>IF(R702&lt;1.1,R702,IF(R702&lt;YEAR!$C$2+YEAR!$C$3-2,R702+1,(YEAR!$C$2+YEAR!$C$3-1)&amp;"       :="))</f>
        <v>2.9999999999999997E-4</v>
      </c>
      <c r="T702">
        <f>IF(S702&lt;1.1,S702,IF(S702&lt;YEAR!$C$2+YEAR!$C$3-2,S702+1,(YEAR!$C$2+YEAR!$C$3-1)&amp;"       :="))</f>
        <v>2.9999999999999997E-4</v>
      </c>
      <c r="U702">
        <f>IF(T702&lt;1.1,T702,IF(T702&lt;YEAR!$C$2+YEAR!$C$3-2,T702+1,(YEAR!$C$2+YEAR!$C$3-1)&amp;"       :="))</f>
        <v>2.9999999999999997E-4</v>
      </c>
      <c r="V702">
        <f>IF(U702&lt;1.1,U702,IF(U702&lt;YEAR!$C$2+YEAR!$C$3-2,U702+1,(YEAR!$C$2+YEAR!$C$3-1)&amp;"       :="))</f>
        <v>2.9999999999999997E-4</v>
      </c>
      <c r="W702">
        <f>IF(V702&lt;1.1,V702,IF(V702&lt;YEAR!$C$2+YEAR!$C$3-2,V702+1,(YEAR!$C$2+YEAR!$C$3-1)&amp;"       :="))</f>
        <v>2.9999999999999997E-4</v>
      </c>
      <c r="X702">
        <f>IF(W702&lt;1.1,W702,IF(W702&lt;YEAR!$C$2+YEAR!$C$3-2,W702+1,(YEAR!$C$2+YEAR!$C$3-1)&amp;"       :="))</f>
        <v>2.9999999999999997E-4</v>
      </c>
      <c r="Y702">
        <f>IF(X702&lt;1.1,X702,IF(X702&lt;YEAR!$C$2+YEAR!$C$3-2,X702+1,(YEAR!$C$2+YEAR!$C$3-1)&amp;"       :="))</f>
        <v>2.9999999999999997E-4</v>
      </c>
      <c r="Z702">
        <f>IF(Y702&lt;1.1,Y702,IF(Y702&lt;YEAR!$C$2+YEAR!$C$3-2,Y702+1,(YEAR!$C$2+YEAR!$C$3-1)&amp;"       :="))</f>
        <v>2.9999999999999997E-4</v>
      </c>
      <c r="AA702">
        <f>IF(Z702&lt;1.1,Z702,IF(Z702&lt;YEAR!$C$2+YEAR!$C$3-2,Z702+1,(YEAR!$C$2+YEAR!$C$3-1)&amp;"       :="))</f>
        <v>2.9999999999999997E-4</v>
      </c>
      <c r="AB702">
        <f>IF(AA702&lt;1.1,AA702,IF(AA702&lt;YEAR!$C$2+YEAR!$C$3-2,AA702+1,(YEAR!$C$2+YEAR!$C$3-1)&amp;"       :="))</f>
        <v>2.9999999999999997E-4</v>
      </c>
      <c r="AC702">
        <f>IF(AB702&lt;1.1,AB702,IF(AB702&lt;YEAR!$C$2+YEAR!$C$3-2,AB702+1,(YEAR!$C$2+YEAR!$C$3-1)&amp;"       :="))</f>
        <v>2.9999999999999997E-4</v>
      </c>
      <c r="AD702">
        <f>IF(AC702&lt;1.1,AC702,IF(AC702&lt;YEAR!$C$2+YEAR!$C$3-2,AC702+1,(YEAR!$C$2+YEAR!$C$3-1)&amp;"       :="))</f>
        <v>2.9999999999999997E-4</v>
      </c>
      <c r="AE702">
        <f>IF(AD702&lt;1.1,AD702,IF(AD702&lt;YEAR!$C$2+YEAR!$C$3-2,AD702+1,(YEAR!$C$2+YEAR!$C$3-1)&amp;"       :="))</f>
        <v>2.9999999999999997E-4</v>
      </c>
      <c r="AF702">
        <f>IF(AE702&lt;1.1,AE702,IF(AE702&lt;YEAR!$C$2+YEAR!$C$3-2,AE702+1,(YEAR!$C$2+YEAR!$C$3-1)&amp;"       :="))</f>
        <v>2.9999999999999997E-4</v>
      </c>
      <c r="AG702">
        <f>IF(AF702&lt;1.1,AF702,IF(AF702&lt;YEAR!$C$2+YEAR!$C$3-2,AF702+1,(YEAR!$C$2+YEAR!$C$3-1)&amp;"       :="))</f>
        <v>2.9999999999999997E-4</v>
      </c>
      <c r="AH702">
        <f>IF(AG702&lt;1.1,AG702,IF(AG702&lt;YEAR!$C$2+YEAR!$C$3-2,AG702+1,(YEAR!$C$2+YEAR!$C$3-1)&amp;"       :="))</f>
        <v>2.9999999999999997E-4</v>
      </c>
      <c r="AI702">
        <f>IF(AH702&lt;1.1,AH702,IF(AH702&lt;YEAR!$C$2+YEAR!$C$3-2,AH702+1,(YEAR!$C$2+YEAR!$C$3-1)&amp;"       :="))</f>
        <v>2.9999999999999997E-4</v>
      </c>
      <c r="AJ702">
        <f>IF(AI702&lt;1.1,AI702,IF(AI702&lt;YEAR!$C$2+YEAR!$C$3-2,AI702+1,(YEAR!$C$2+YEAR!$C$3-1)&amp;"       :="))</f>
        <v>2.9999999999999997E-4</v>
      </c>
    </row>
    <row r="703" spans="1:36">
      <c r="A703">
        <f t="shared" ca="1" si="51"/>
        <v>18</v>
      </c>
      <c r="B703" t="s">
        <v>51</v>
      </c>
      <c r="C703" t="str">
        <f ca="1">IF(D703="",OFFSET(AvailabilityFactor!A$1,A703,0),C702)</f>
        <v>D2SOPC1367</v>
      </c>
      <c r="D703" t="str" cm="1">
        <f t="array" aca="1" ref="D703" ca="1">IF(D702="",TS_DRC!$P$5,OFFSET(TS_DRC!P$5,RIGHT(D702,2),0,TRUE))</f>
        <v>TS02</v>
      </c>
      <c r="E703" t="str">
        <f t="shared" ca="1" si="50"/>
        <v>TS02</v>
      </c>
      <c r="F703">
        <f>'[5]PV profile 4-10'!$AJ10</f>
        <v>0.11620999999999999</v>
      </c>
      <c r="G703">
        <f>IF(F703&lt;1.1,F703,IF(F703&lt;YEAR!$C$2+YEAR!$C$3-2,F703+1,(YEAR!$C$2+YEAR!$C$3-1)&amp;"       :="))</f>
        <v>0.11620999999999999</v>
      </c>
      <c r="H703">
        <f>IF(G703&lt;1.1,G703,IF(G703&lt;YEAR!$C$2+YEAR!$C$3-2,G703+1,(YEAR!$C$2+YEAR!$C$3-1)&amp;"       :="))</f>
        <v>0.11620999999999999</v>
      </c>
      <c r="I703">
        <f>IF(H703&lt;1.1,H703,IF(H703&lt;YEAR!$C$2+YEAR!$C$3-2,H703+1,(YEAR!$C$2+YEAR!$C$3-1)&amp;"       :="))</f>
        <v>0.11620999999999999</v>
      </c>
      <c r="J703">
        <f>IF(I703&lt;1.1,I703,IF(I703&lt;YEAR!$C$2+YEAR!$C$3-2,I703+1,(YEAR!$C$2+YEAR!$C$3-1)&amp;"       :="))</f>
        <v>0.11620999999999999</v>
      </c>
      <c r="K703">
        <f>IF(J703&lt;1.1,J703,IF(J703&lt;YEAR!$C$2+YEAR!$C$3-2,J703+1,(YEAR!$C$2+YEAR!$C$3-1)&amp;"       :="))</f>
        <v>0.11620999999999999</v>
      </c>
      <c r="L703">
        <f>IF(K703&lt;1.1,K703,IF(K703&lt;YEAR!$C$2+YEAR!$C$3-2,K703+1,(YEAR!$C$2+YEAR!$C$3-1)&amp;"       :="))</f>
        <v>0.11620999999999999</v>
      </c>
      <c r="M703">
        <f>IF(L703&lt;1.1,L703,IF(L703&lt;YEAR!$C$2+YEAR!$C$3-2,L703+1,(YEAR!$C$2+YEAR!$C$3-1)&amp;"       :="))</f>
        <v>0.11620999999999999</v>
      </c>
      <c r="N703">
        <f>IF(M703&lt;1.1,M703,IF(M703&lt;YEAR!$C$2+YEAR!$C$3-2,M703+1,(YEAR!$C$2+YEAR!$C$3-1)&amp;"       :="))</f>
        <v>0.11620999999999999</v>
      </c>
      <c r="O703">
        <f>IF(N703&lt;1.1,N703,IF(N703&lt;YEAR!$C$2+YEAR!$C$3-2,N703+1,(YEAR!$C$2+YEAR!$C$3-1)&amp;"       :="))</f>
        <v>0.11620999999999999</v>
      </c>
      <c r="P703">
        <f>IF(O703&lt;1.1,O703,IF(O703&lt;YEAR!$C$2+YEAR!$C$3-2,O703+1,(YEAR!$C$2+YEAR!$C$3-1)&amp;"       :="))</f>
        <v>0.11620999999999999</v>
      </c>
      <c r="Q703">
        <f>IF(P703&lt;1.1,P703,IF(P703&lt;YEAR!$C$2+YEAR!$C$3-2,P703+1,(YEAR!$C$2+YEAR!$C$3-1)&amp;"       :="))</f>
        <v>0.11620999999999999</v>
      </c>
      <c r="R703">
        <f>IF(Q703&lt;1.1,Q703,IF(Q703&lt;YEAR!$C$2+YEAR!$C$3-2,Q703+1,(YEAR!$C$2+YEAR!$C$3-1)&amp;"       :="))</f>
        <v>0.11620999999999999</v>
      </c>
      <c r="S703">
        <f>IF(R703&lt;1.1,R703,IF(R703&lt;YEAR!$C$2+YEAR!$C$3-2,R703+1,(YEAR!$C$2+YEAR!$C$3-1)&amp;"       :="))</f>
        <v>0.11620999999999999</v>
      </c>
      <c r="T703">
        <f>IF(S703&lt;1.1,S703,IF(S703&lt;YEAR!$C$2+YEAR!$C$3-2,S703+1,(YEAR!$C$2+YEAR!$C$3-1)&amp;"       :="))</f>
        <v>0.11620999999999999</v>
      </c>
      <c r="U703">
        <f>IF(T703&lt;1.1,T703,IF(T703&lt;YEAR!$C$2+YEAR!$C$3-2,T703+1,(YEAR!$C$2+YEAR!$C$3-1)&amp;"       :="))</f>
        <v>0.11620999999999999</v>
      </c>
      <c r="V703">
        <f>IF(U703&lt;1.1,U703,IF(U703&lt;YEAR!$C$2+YEAR!$C$3-2,U703+1,(YEAR!$C$2+YEAR!$C$3-1)&amp;"       :="))</f>
        <v>0.11620999999999999</v>
      </c>
      <c r="W703">
        <f>IF(V703&lt;1.1,V703,IF(V703&lt;YEAR!$C$2+YEAR!$C$3-2,V703+1,(YEAR!$C$2+YEAR!$C$3-1)&amp;"       :="))</f>
        <v>0.11620999999999999</v>
      </c>
      <c r="X703">
        <f>IF(W703&lt;1.1,W703,IF(W703&lt;YEAR!$C$2+YEAR!$C$3-2,W703+1,(YEAR!$C$2+YEAR!$C$3-1)&amp;"       :="))</f>
        <v>0.11620999999999999</v>
      </c>
      <c r="Y703">
        <f>IF(X703&lt;1.1,X703,IF(X703&lt;YEAR!$C$2+YEAR!$C$3-2,X703+1,(YEAR!$C$2+YEAR!$C$3-1)&amp;"       :="))</f>
        <v>0.11620999999999999</v>
      </c>
      <c r="Z703">
        <f>IF(Y703&lt;1.1,Y703,IF(Y703&lt;YEAR!$C$2+YEAR!$C$3-2,Y703+1,(YEAR!$C$2+YEAR!$C$3-1)&amp;"       :="))</f>
        <v>0.11620999999999999</v>
      </c>
      <c r="AA703">
        <f>IF(Z703&lt;1.1,Z703,IF(Z703&lt;YEAR!$C$2+YEAR!$C$3-2,Z703+1,(YEAR!$C$2+YEAR!$C$3-1)&amp;"       :="))</f>
        <v>0.11620999999999999</v>
      </c>
      <c r="AB703">
        <f>IF(AA703&lt;1.1,AA703,IF(AA703&lt;YEAR!$C$2+YEAR!$C$3-2,AA703+1,(YEAR!$C$2+YEAR!$C$3-1)&amp;"       :="))</f>
        <v>0.11620999999999999</v>
      </c>
      <c r="AC703">
        <f>IF(AB703&lt;1.1,AB703,IF(AB703&lt;YEAR!$C$2+YEAR!$C$3-2,AB703+1,(YEAR!$C$2+YEAR!$C$3-1)&amp;"       :="))</f>
        <v>0.11620999999999999</v>
      </c>
      <c r="AD703">
        <f>IF(AC703&lt;1.1,AC703,IF(AC703&lt;YEAR!$C$2+YEAR!$C$3-2,AC703+1,(YEAR!$C$2+YEAR!$C$3-1)&amp;"       :="))</f>
        <v>0.11620999999999999</v>
      </c>
      <c r="AE703">
        <f>IF(AD703&lt;1.1,AD703,IF(AD703&lt;YEAR!$C$2+YEAR!$C$3-2,AD703+1,(YEAR!$C$2+YEAR!$C$3-1)&amp;"       :="))</f>
        <v>0.11620999999999999</v>
      </c>
      <c r="AF703">
        <f>IF(AE703&lt;1.1,AE703,IF(AE703&lt;YEAR!$C$2+YEAR!$C$3-2,AE703+1,(YEAR!$C$2+YEAR!$C$3-1)&amp;"       :="))</f>
        <v>0.11620999999999999</v>
      </c>
      <c r="AG703">
        <f>IF(AF703&lt;1.1,AF703,IF(AF703&lt;YEAR!$C$2+YEAR!$C$3-2,AF703+1,(YEAR!$C$2+YEAR!$C$3-1)&amp;"       :="))</f>
        <v>0.11620999999999999</v>
      </c>
      <c r="AH703">
        <f>IF(AG703&lt;1.1,AG703,IF(AG703&lt;YEAR!$C$2+YEAR!$C$3-2,AG703+1,(YEAR!$C$2+YEAR!$C$3-1)&amp;"       :="))</f>
        <v>0.11620999999999999</v>
      </c>
      <c r="AI703">
        <f>IF(AH703&lt;1.1,AH703,IF(AH703&lt;YEAR!$C$2+YEAR!$C$3-2,AH703+1,(YEAR!$C$2+YEAR!$C$3-1)&amp;"       :="))</f>
        <v>0.11620999999999999</v>
      </c>
      <c r="AJ703">
        <f>IF(AI703&lt;1.1,AI703,IF(AI703&lt;YEAR!$C$2+YEAR!$C$3-2,AI703+1,(YEAR!$C$2+YEAR!$C$3-1)&amp;"       :="))</f>
        <v>0.11620999999999999</v>
      </c>
    </row>
    <row r="704" spans="1:36">
      <c r="A704">
        <f t="shared" ca="1" si="51"/>
        <v>18</v>
      </c>
      <c r="B704" t="s">
        <v>51</v>
      </c>
      <c r="C704" t="str">
        <f ca="1">IF(D704="",OFFSET(AvailabilityFactor!A$1,A704,0),C703)</f>
        <v>D2SOPC1367</v>
      </c>
      <c r="D704" t="str" cm="1">
        <f t="array" aca="1" ref="D704" ca="1">IF(D703="",TS_DRC!$P$5,OFFSET(TS_DRC!P$5,RIGHT(D703,2),0,TRUE))</f>
        <v>TS03</v>
      </c>
      <c r="E704" t="str">
        <f t="shared" ca="1" si="50"/>
        <v>TS03</v>
      </c>
      <c r="F704">
        <f>'[5]PV profile 4-10'!$AJ11</f>
        <v>0.40717999999999999</v>
      </c>
      <c r="G704">
        <f>IF(F704&lt;1.1,F704,IF(F704&lt;YEAR!$C$2+YEAR!$C$3-2,F704+1,(YEAR!$C$2+YEAR!$C$3-1)&amp;"       :="))</f>
        <v>0.40717999999999999</v>
      </c>
      <c r="H704">
        <f>IF(G704&lt;1.1,G704,IF(G704&lt;YEAR!$C$2+YEAR!$C$3-2,G704+1,(YEAR!$C$2+YEAR!$C$3-1)&amp;"       :="))</f>
        <v>0.40717999999999999</v>
      </c>
      <c r="I704">
        <f>IF(H704&lt;1.1,H704,IF(H704&lt;YEAR!$C$2+YEAR!$C$3-2,H704+1,(YEAR!$C$2+YEAR!$C$3-1)&amp;"       :="))</f>
        <v>0.40717999999999999</v>
      </c>
      <c r="J704">
        <f>IF(I704&lt;1.1,I704,IF(I704&lt;YEAR!$C$2+YEAR!$C$3-2,I704+1,(YEAR!$C$2+YEAR!$C$3-1)&amp;"       :="))</f>
        <v>0.40717999999999999</v>
      </c>
      <c r="K704">
        <f>IF(J704&lt;1.1,J704,IF(J704&lt;YEAR!$C$2+YEAR!$C$3-2,J704+1,(YEAR!$C$2+YEAR!$C$3-1)&amp;"       :="))</f>
        <v>0.40717999999999999</v>
      </c>
      <c r="L704">
        <f>IF(K704&lt;1.1,K704,IF(K704&lt;YEAR!$C$2+YEAR!$C$3-2,K704+1,(YEAR!$C$2+YEAR!$C$3-1)&amp;"       :="))</f>
        <v>0.40717999999999999</v>
      </c>
      <c r="M704">
        <f>IF(L704&lt;1.1,L704,IF(L704&lt;YEAR!$C$2+YEAR!$C$3-2,L704+1,(YEAR!$C$2+YEAR!$C$3-1)&amp;"       :="))</f>
        <v>0.40717999999999999</v>
      </c>
      <c r="N704">
        <f>IF(M704&lt;1.1,M704,IF(M704&lt;YEAR!$C$2+YEAR!$C$3-2,M704+1,(YEAR!$C$2+YEAR!$C$3-1)&amp;"       :="))</f>
        <v>0.40717999999999999</v>
      </c>
      <c r="O704">
        <f>IF(N704&lt;1.1,N704,IF(N704&lt;YEAR!$C$2+YEAR!$C$3-2,N704+1,(YEAR!$C$2+YEAR!$C$3-1)&amp;"       :="))</f>
        <v>0.40717999999999999</v>
      </c>
      <c r="P704">
        <f>IF(O704&lt;1.1,O704,IF(O704&lt;YEAR!$C$2+YEAR!$C$3-2,O704+1,(YEAR!$C$2+YEAR!$C$3-1)&amp;"       :="))</f>
        <v>0.40717999999999999</v>
      </c>
      <c r="Q704">
        <f>IF(P704&lt;1.1,P704,IF(P704&lt;YEAR!$C$2+YEAR!$C$3-2,P704+1,(YEAR!$C$2+YEAR!$C$3-1)&amp;"       :="))</f>
        <v>0.40717999999999999</v>
      </c>
      <c r="R704">
        <f>IF(Q704&lt;1.1,Q704,IF(Q704&lt;YEAR!$C$2+YEAR!$C$3-2,Q704+1,(YEAR!$C$2+YEAR!$C$3-1)&amp;"       :="))</f>
        <v>0.40717999999999999</v>
      </c>
      <c r="S704">
        <f>IF(R704&lt;1.1,R704,IF(R704&lt;YEAR!$C$2+YEAR!$C$3-2,R704+1,(YEAR!$C$2+YEAR!$C$3-1)&amp;"       :="))</f>
        <v>0.40717999999999999</v>
      </c>
      <c r="T704">
        <f>IF(S704&lt;1.1,S704,IF(S704&lt;YEAR!$C$2+YEAR!$C$3-2,S704+1,(YEAR!$C$2+YEAR!$C$3-1)&amp;"       :="))</f>
        <v>0.40717999999999999</v>
      </c>
      <c r="U704">
        <f>IF(T704&lt;1.1,T704,IF(T704&lt;YEAR!$C$2+YEAR!$C$3-2,T704+1,(YEAR!$C$2+YEAR!$C$3-1)&amp;"       :="))</f>
        <v>0.40717999999999999</v>
      </c>
      <c r="V704">
        <f>IF(U704&lt;1.1,U704,IF(U704&lt;YEAR!$C$2+YEAR!$C$3-2,U704+1,(YEAR!$C$2+YEAR!$C$3-1)&amp;"       :="))</f>
        <v>0.40717999999999999</v>
      </c>
      <c r="W704">
        <f>IF(V704&lt;1.1,V704,IF(V704&lt;YEAR!$C$2+YEAR!$C$3-2,V704+1,(YEAR!$C$2+YEAR!$C$3-1)&amp;"       :="))</f>
        <v>0.40717999999999999</v>
      </c>
      <c r="X704">
        <f>IF(W704&lt;1.1,W704,IF(W704&lt;YEAR!$C$2+YEAR!$C$3-2,W704+1,(YEAR!$C$2+YEAR!$C$3-1)&amp;"       :="))</f>
        <v>0.40717999999999999</v>
      </c>
      <c r="Y704">
        <f>IF(X704&lt;1.1,X704,IF(X704&lt;YEAR!$C$2+YEAR!$C$3-2,X704+1,(YEAR!$C$2+YEAR!$C$3-1)&amp;"       :="))</f>
        <v>0.40717999999999999</v>
      </c>
      <c r="Z704">
        <f>IF(Y704&lt;1.1,Y704,IF(Y704&lt;YEAR!$C$2+YEAR!$C$3-2,Y704+1,(YEAR!$C$2+YEAR!$C$3-1)&amp;"       :="))</f>
        <v>0.40717999999999999</v>
      </c>
      <c r="AA704">
        <f>IF(Z704&lt;1.1,Z704,IF(Z704&lt;YEAR!$C$2+YEAR!$C$3-2,Z704+1,(YEAR!$C$2+YEAR!$C$3-1)&amp;"       :="))</f>
        <v>0.40717999999999999</v>
      </c>
      <c r="AB704">
        <f>IF(AA704&lt;1.1,AA704,IF(AA704&lt;YEAR!$C$2+YEAR!$C$3-2,AA704+1,(YEAR!$C$2+YEAR!$C$3-1)&amp;"       :="))</f>
        <v>0.40717999999999999</v>
      </c>
      <c r="AC704">
        <f>IF(AB704&lt;1.1,AB704,IF(AB704&lt;YEAR!$C$2+YEAR!$C$3-2,AB704+1,(YEAR!$C$2+YEAR!$C$3-1)&amp;"       :="))</f>
        <v>0.40717999999999999</v>
      </c>
      <c r="AD704">
        <f>IF(AC704&lt;1.1,AC704,IF(AC704&lt;YEAR!$C$2+YEAR!$C$3-2,AC704+1,(YEAR!$C$2+YEAR!$C$3-1)&amp;"       :="))</f>
        <v>0.40717999999999999</v>
      </c>
      <c r="AE704">
        <f>IF(AD704&lt;1.1,AD704,IF(AD704&lt;YEAR!$C$2+YEAR!$C$3-2,AD704+1,(YEAR!$C$2+YEAR!$C$3-1)&amp;"       :="))</f>
        <v>0.40717999999999999</v>
      </c>
      <c r="AF704">
        <f>IF(AE704&lt;1.1,AE704,IF(AE704&lt;YEAR!$C$2+YEAR!$C$3-2,AE704+1,(YEAR!$C$2+YEAR!$C$3-1)&amp;"       :="))</f>
        <v>0.40717999999999999</v>
      </c>
      <c r="AG704">
        <f>IF(AF704&lt;1.1,AF704,IF(AF704&lt;YEAR!$C$2+YEAR!$C$3-2,AF704+1,(YEAR!$C$2+YEAR!$C$3-1)&amp;"       :="))</f>
        <v>0.40717999999999999</v>
      </c>
      <c r="AH704">
        <f>IF(AG704&lt;1.1,AG704,IF(AG704&lt;YEAR!$C$2+YEAR!$C$3-2,AG704+1,(YEAR!$C$2+YEAR!$C$3-1)&amp;"       :="))</f>
        <v>0.40717999999999999</v>
      </c>
      <c r="AI704">
        <f>IF(AH704&lt;1.1,AH704,IF(AH704&lt;YEAR!$C$2+YEAR!$C$3-2,AH704+1,(YEAR!$C$2+YEAR!$C$3-1)&amp;"       :="))</f>
        <v>0.40717999999999999</v>
      </c>
      <c r="AJ704">
        <f>IF(AI704&lt;1.1,AI704,IF(AI704&lt;YEAR!$C$2+YEAR!$C$3-2,AI704+1,(YEAR!$C$2+YEAR!$C$3-1)&amp;"       :="))</f>
        <v>0.40717999999999999</v>
      </c>
    </row>
    <row r="705" spans="1:36">
      <c r="A705">
        <f t="shared" ca="1" si="51"/>
        <v>18</v>
      </c>
      <c r="B705" t="s">
        <v>51</v>
      </c>
      <c r="C705" t="str">
        <f ca="1">IF(D705="",OFFSET(AvailabilityFactor!A$1,A705,0),C704)</f>
        <v>D2SOPC1367</v>
      </c>
      <c r="D705" t="str" cm="1">
        <f t="array" aca="1" ref="D705" ca="1">IF(D704="",TS_DRC!$P$5,OFFSET(TS_DRC!P$5,RIGHT(D704,2),0,TRUE))</f>
        <v>TS04</v>
      </c>
      <c r="E705" t="str">
        <f t="shared" ca="1" si="50"/>
        <v>TS04</v>
      </c>
      <c r="F705">
        <f>'[5]PV profile 4-10'!$AJ12</f>
        <v>0.60106000000000004</v>
      </c>
      <c r="G705">
        <f>IF(F705&lt;1.1,F705,IF(F705&lt;YEAR!$C$2+YEAR!$C$3-2,F705+1,(YEAR!$C$2+YEAR!$C$3-1)&amp;"       :="))</f>
        <v>0.60106000000000004</v>
      </c>
      <c r="H705">
        <f>IF(G705&lt;1.1,G705,IF(G705&lt;YEAR!$C$2+YEAR!$C$3-2,G705+1,(YEAR!$C$2+YEAR!$C$3-1)&amp;"       :="))</f>
        <v>0.60106000000000004</v>
      </c>
      <c r="I705">
        <f>IF(H705&lt;1.1,H705,IF(H705&lt;YEAR!$C$2+YEAR!$C$3-2,H705+1,(YEAR!$C$2+YEAR!$C$3-1)&amp;"       :="))</f>
        <v>0.60106000000000004</v>
      </c>
      <c r="J705">
        <f>IF(I705&lt;1.1,I705,IF(I705&lt;YEAR!$C$2+YEAR!$C$3-2,I705+1,(YEAR!$C$2+YEAR!$C$3-1)&amp;"       :="))</f>
        <v>0.60106000000000004</v>
      </c>
      <c r="K705">
        <f>IF(J705&lt;1.1,J705,IF(J705&lt;YEAR!$C$2+YEAR!$C$3-2,J705+1,(YEAR!$C$2+YEAR!$C$3-1)&amp;"       :="))</f>
        <v>0.60106000000000004</v>
      </c>
      <c r="L705">
        <f>IF(K705&lt;1.1,K705,IF(K705&lt;YEAR!$C$2+YEAR!$C$3-2,K705+1,(YEAR!$C$2+YEAR!$C$3-1)&amp;"       :="))</f>
        <v>0.60106000000000004</v>
      </c>
      <c r="M705">
        <f>IF(L705&lt;1.1,L705,IF(L705&lt;YEAR!$C$2+YEAR!$C$3-2,L705+1,(YEAR!$C$2+YEAR!$C$3-1)&amp;"       :="))</f>
        <v>0.60106000000000004</v>
      </c>
      <c r="N705">
        <f>IF(M705&lt;1.1,M705,IF(M705&lt;YEAR!$C$2+YEAR!$C$3-2,M705+1,(YEAR!$C$2+YEAR!$C$3-1)&amp;"       :="))</f>
        <v>0.60106000000000004</v>
      </c>
      <c r="O705">
        <f>IF(N705&lt;1.1,N705,IF(N705&lt;YEAR!$C$2+YEAR!$C$3-2,N705+1,(YEAR!$C$2+YEAR!$C$3-1)&amp;"       :="))</f>
        <v>0.60106000000000004</v>
      </c>
      <c r="P705">
        <f>IF(O705&lt;1.1,O705,IF(O705&lt;YEAR!$C$2+YEAR!$C$3-2,O705+1,(YEAR!$C$2+YEAR!$C$3-1)&amp;"       :="))</f>
        <v>0.60106000000000004</v>
      </c>
      <c r="Q705">
        <f>IF(P705&lt;1.1,P705,IF(P705&lt;YEAR!$C$2+YEAR!$C$3-2,P705+1,(YEAR!$C$2+YEAR!$C$3-1)&amp;"       :="))</f>
        <v>0.60106000000000004</v>
      </c>
      <c r="R705">
        <f>IF(Q705&lt;1.1,Q705,IF(Q705&lt;YEAR!$C$2+YEAR!$C$3-2,Q705+1,(YEAR!$C$2+YEAR!$C$3-1)&amp;"       :="))</f>
        <v>0.60106000000000004</v>
      </c>
      <c r="S705">
        <f>IF(R705&lt;1.1,R705,IF(R705&lt;YEAR!$C$2+YEAR!$C$3-2,R705+1,(YEAR!$C$2+YEAR!$C$3-1)&amp;"       :="))</f>
        <v>0.60106000000000004</v>
      </c>
      <c r="T705">
        <f>IF(S705&lt;1.1,S705,IF(S705&lt;YEAR!$C$2+YEAR!$C$3-2,S705+1,(YEAR!$C$2+YEAR!$C$3-1)&amp;"       :="))</f>
        <v>0.60106000000000004</v>
      </c>
      <c r="U705">
        <f>IF(T705&lt;1.1,T705,IF(T705&lt;YEAR!$C$2+YEAR!$C$3-2,T705+1,(YEAR!$C$2+YEAR!$C$3-1)&amp;"       :="))</f>
        <v>0.60106000000000004</v>
      </c>
      <c r="V705">
        <f>IF(U705&lt;1.1,U705,IF(U705&lt;YEAR!$C$2+YEAR!$C$3-2,U705+1,(YEAR!$C$2+YEAR!$C$3-1)&amp;"       :="))</f>
        <v>0.60106000000000004</v>
      </c>
      <c r="W705">
        <f>IF(V705&lt;1.1,V705,IF(V705&lt;YEAR!$C$2+YEAR!$C$3-2,V705+1,(YEAR!$C$2+YEAR!$C$3-1)&amp;"       :="))</f>
        <v>0.60106000000000004</v>
      </c>
      <c r="X705">
        <f>IF(W705&lt;1.1,W705,IF(W705&lt;YEAR!$C$2+YEAR!$C$3-2,W705+1,(YEAR!$C$2+YEAR!$C$3-1)&amp;"       :="))</f>
        <v>0.60106000000000004</v>
      </c>
      <c r="Y705">
        <f>IF(X705&lt;1.1,X705,IF(X705&lt;YEAR!$C$2+YEAR!$C$3-2,X705+1,(YEAR!$C$2+YEAR!$C$3-1)&amp;"       :="))</f>
        <v>0.60106000000000004</v>
      </c>
      <c r="Z705">
        <f>IF(Y705&lt;1.1,Y705,IF(Y705&lt;YEAR!$C$2+YEAR!$C$3-2,Y705+1,(YEAR!$C$2+YEAR!$C$3-1)&amp;"       :="))</f>
        <v>0.60106000000000004</v>
      </c>
      <c r="AA705">
        <f>IF(Z705&lt;1.1,Z705,IF(Z705&lt;YEAR!$C$2+YEAR!$C$3-2,Z705+1,(YEAR!$C$2+YEAR!$C$3-1)&amp;"       :="))</f>
        <v>0.60106000000000004</v>
      </c>
      <c r="AB705">
        <f>IF(AA705&lt;1.1,AA705,IF(AA705&lt;YEAR!$C$2+YEAR!$C$3-2,AA705+1,(YEAR!$C$2+YEAR!$C$3-1)&amp;"       :="))</f>
        <v>0.60106000000000004</v>
      </c>
      <c r="AC705">
        <f>IF(AB705&lt;1.1,AB705,IF(AB705&lt;YEAR!$C$2+YEAR!$C$3-2,AB705+1,(YEAR!$C$2+YEAR!$C$3-1)&amp;"       :="))</f>
        <v>0.60106000000000004</v>
      </c>
      <c r="AD705">
        <f>IF(AC705&lt;1.1,AC705,IF(AC705&lt;YEAR!$C$2+YEAR!$C$3-2,AC705+1,(YEAR!$C$2+YEAR!$C$3-1)&amp;"       :="))</f>
        <v>0.60106000000000004</v>
      </c>
      <c r="AE705">
        <f>IF(AD705&lt;1.1,AD705,IF(AD705&lt;YEAR!$C$2+YEAR!$C$3-2,AD705+1,(YEAR!$C$2+YEAR!$C$3-1)&amp;"       :="))</f>
        <v>0.60106000000000004</v>
      </c>
      <c r="AF705">
        <f>IF(AE705&lt;1.1,AE705,IF(AE705&lt;YEAR!$C$2+YEAR!$C$3-2,AE705+1,(YEAR!$C$2+YEAR!$C$3-1)&amp;"       :="))</f>
        <v>0.60106000000000004</v>
      </c>
      <c r="AG705">
        <f>IF(AF705&lt;1.1,AF705,IF(AF705&lt;YEAR!$C$2+YEAR!$C$3-2,AF705+1,(YEAR!$C$2+YEAR!$C$3-1)&amp;"       :="))</f>
        <v>0.60106000000000004</v>
      </c>
      <c r="AH705">
        <f>IF(AG705&lt;1.1,AG705,IF(AG705&lt;YEAR!$C$2+YEAR!$C$3-2,AG705+1,(YEAR!$C$2+YEAR!$C$3-1)&amp;"       :="))</f>
        <v>0.60106000000000004</v>
      </c>
      <c r="AI705">
        <f>IF(AH705&lt;1.1,AH705,IF(AH705&lt;YEAR!$C$2+YEAR!$C$3-2,AH705+1,(YEAR!$C$2+YEAR!$C$3-1)&amp;"       :="))</f>
        <v>0.60106000000000004</v>
      </c>
      <c r="AJ705">
        <f>IF(AI705&lt;1.1,AI705,IF(AI705&lt;YEAR!$C$2+YEAR!$C$3-2,AI705+1,(YEAR!$C$2+YEAR!$C$3-1)&amp;"       :="))</f>
        <v>0.60106000000000004</v>
      </c>
    </row>
    <row r="706" spans="1:36">
      <c r="A706">
        <f t="shared" ca="1" si="51"/>
        <v>18</v>
      </c>
      <c r="B706" t="s">
        <v>51</v>
      </c>
      <c r="C706" t="str">
        <f ca="1">IF(D706="",OFFSET(AvailabilityFactor!A$1,A706,0),C705)</f>
        <v>D2SOPC1367</v>
      </c>
      <c r="D706" t="str" cm="1">
        <f t="array" aca="1" ref="D706" ca="1">IF(D705="",TS_DRC!$P$5,OFFSET(TS_DRC!P$5,RIGHT(D705,2),0,TRUE))</f>
        <v>TS05</v>
      </c>
      <c r="E706" t="str">
        <f t="shared" ca="1" si="50"/>
        <v>TS05</v>
      </c>
      <c r="F706">
        <f>'[5]PV profile 4-10'!$AJ13</f>
        <v>0.61102999999999996</v>
      </c>
      <c r="G706">
        <f>IF(F706&lt;1.1,F706,IF(F706&lt;YEAR!$C$2+YEAR!$C$3-2,F706+1,(YEAR!$C$2+YEAR!$C$3-1)&amp;"       :="))</f>
        <v>0.61102999999999996</v>
      </c>
      <c r="H706">
        <f>IF(G706&lt;1.1,G706,IF(G706&lt;YEAR!$C$2+YEAR!$C$3-2,G706+1,(YEAR!$C$2+YEAR!$C$3-1)&amp;"       :="))</f>
        <v>0.61102999999999996</v>
      </c>
      <c r="I706">
        <f>IF(H706&lt;1.1,H706,IF(H706&lt;YEAR!$C$2+YEAR!$C$3-2,H706+1,(YEAR!$C$2+YEAR!$C$3-1)&amp;"       :="))</f>
        <v>0.61102999999999996</v>
      </c>
      <c r="J706">
        <f>IF(I706&lt;1.1,I706,IF(I706&lt;YEAR!$C$2+YEAR!$C$3-2,I706+1,(YEAR!$C$2+YEAR!$C$3-1)&amp;"       :="))</f>
        <v>0.61102999999999996</v>
      </c>
      <c r="K706">
        <f>IF(J706&lt;1.1,J706,IF(J706&lt;YEAR!$C$2+YEAR!$C$3-2,J706+1,(YEAR!$C$2+YEAR!$C$3-1)&amp;"       :="))</f>
        <v>0.61102999999999996</v>
      </c>
      <c r="L706">
        <f>IF(K706&lt;1.1,K706,IF(K706&lt;YEAR!$C$2+YEAR!$C$3-2,K706+1,(YEAR!$C$2+YEAR!$C$3-1)&amp;"       :="))</f>
        <v>0.61102999999999996</v>
      </c>
      <c r="M706">
        <f>IF(L706&lt;1.1,L706,IF(L706&lt;YEAR!$C$2+YEAR!$C$3-2,L706+1,(YEAR!$C$2+YEAR!$C$3-1)&amp;"       :="))</f>
        <v>0.61102999999999996</v>
      </c>
      <c r="N706">
        <f>IF(M706&lt;1.1,M706,IF(M706&lt;YEAR!$C$2+YEAR!$C$3-2,M706+1,(YEAR!$C$2+YEAR!$C$3-1)&amp;"       :="))</f>
        <v>0.61102999999999996</v>
      </c>
      <c r="O706">
        <f>IF(N706&lt;1.1,N706,IF(N706&lt;YEAR!$C$2+YEAR!$C$3-2,N706+1,(YEAR!$C$2+YEAR!$C$3-1)&amp;"       :="))</f>
        <v>0.61102999999999996</v>
      </c>
      <c r="P706">
        <f>IF(O706&lt;1.1,O706,IF(O706&lt;YEAR!$C$2+YEAR!$C$3-2,O706+1,(YEAR!$C$2+YEAR!$C$3-1)&amp;"       :="))</f>
        <v>0.61102999999999996</v>
      </c>
      <c r="Q706">
        <f>IF(P706&lt;1.1,P706,IF(P706&lt;YEAR!$C$2+YEAR!$C$3-2,P706+1,(YEAR!$C$2+YEAR!$C$3-1)&amp;"       :="))</f>
        <v>0.61102999999999996</v>
      </c>
      <c r="R706">
        <f>IF(Q706&lt;1.1,Q706,IF(Q706&lt;YEAR!$C$2+YEAR!$C$3-2,Q706+1,(YEAR!$C$2+YEAR!$C$3-1)&amp;"       :="))</f>
        <v>0.61102999999999996</v>
      </c>
      <c r="S706">
        <f>IF(R706&lt;1.1,R706,IF(R706&lt;YEAR!$C$2+YEAR!$C$3-2,R706+1,(YEAR!$C$2+YEAR!$C$3-1)&amp;"       :="))</f>
        <v>0.61102999999999996</v>
      </c>
      <c r="T706">
        <f>IF(S706&lt;1.1,S706,IF(S706&lt;YEAR!$C$2+YEAR!$C$3-2,S706+1,(YEAR!$C$2+YEAR!$C$3-1)&amp;"       :="))</f>
        <v>0.61102999999999996</v>
      </c>
      <c r="U706">
        <f>IF(T706&lt;1.1,T706,IF(T706&lt;YEAR!$C$2+YEAR!$C$3-2,T706+1,(YEAR!$C$2+YEAR!$C$3-1)&amp;"       :="))</f>
        <v>0.61102999999999996</v>
      </c>
      <c r="V706">
        <f>IF(U706&lt;1.1,U706,IF(U706&lt;YEAR!$C$2+YEAR!$C$3-2,U706+1,(YEAR!$C$2+YEAR!$C$3-1)&amp;"       :="))</f>
        <v>0.61102999999999996</v>
      </c>
      <c r="W706">
        <f>IF(V706&lt;1.1,V706,IF(V706&lt;YEAR!$C$2+YEAR!$C$3-2,V706+1,(YEAR!$C$2+YEAR!$C$3-1)&amp;"       :="))</f>
        <v>0.61102999999999996</v>
      </c>
      <c r="X706">
        <f>IF(W706&lt;1.1,W706,IF(W706&lt;YEAR!$C$2+YEAR!$C$3-2,W706+1,(YEAR!$C$2+YEAR!$C$3-1)&amp;"       :="))</f>
        <v>0.61102999999999996</v>
      </c>
      <c r="Y706">
        <f>IF(X706&lt;1.1,X706,IF(X706&lt;YEAR!$C$2+YEAR!$C$3-2,X706+1,(YEAR!$C$2+YEAR!$C$3-1)&amp;"       :="))</f>
        <v>0.61102999999999996</v>
      </c>
      <c r="Z706">
        <f>IF(Y706&lt;1.1,Y706,IF(Y706&lt;YEAR!$C$2+YEAR!$C$3-2,Y706+1,(YEAR!$C$2+YEAR!$C$3-1)&amp;"       :="))</f>
        <v>0.61102999999999996</v>
      </c>
      <c r="AA706">
        <f>IF(Z706&lt;1.1,Z706,IF(Z706&lt;YEAR!$C$2+YEAR!$C$3-2,Z706+1,(YEAR!$C$2+YEAR!$C$3-1)&amp;"       :="))</f>
        <v>0.61102999999999996</v>
      </c>
      <c r="AB706">
        <f>IF(AA706&lt;1.1,AA706,IF(AA706&lt;YEAR!$C$2+YEAR!$C$3-2,AA706+1,(YEAR!$C$2+YEAR!$C$3-1)&amp;"       :="))</f>
        <v>0.61102999999999996</v>
      </c>
      <c r="AC706">
        <f>IF(AB706&lt;1.1,AB706,IF(AB706&lt;YEAR!$C$2+YEAR!$C$3-2,AB706+1,(YEAR!$C$2+YEAR!$C$3-1)&amp;"       :="))</f>
        <v>0.61102999999999996</v>
      </c>
      <c r="AD706">
        <f>IF(AC706&lt;1.1,AC706,IF(AC706&lt;YEAR!$C$2+YEAR!$C$3-2,AC706+1,(YEAR!$C$2+YEAR!$C$3-1)&amp;"       :="))</f>
        <v>0.61102999999999996</v>
      </c>
      <c r="AE706">
        <f>IF(AD706&lt;1.1,AD706,IF(AD706&lt;YEAR!$C$2+YEAR!$C$3-2,AD706+1,(YEAR!$C$2+YEAR!$C$3-1)&amp;"       :="))</f>
        <v>0.61102999999999996</v>
      </c>
      <c r="AF706">
        <f>IF(AE706&lt;1.1,AE706,IF(AE706&lt;YEAR!$C$2+YEAR!$C$3-2,AE706+1,(YEAR!$C$2+YEAR!$C$3-1)&amp;"       :="))</f>
        <v>0.61102999999999996</v>
      </c>
      <c r="AG706">
        <f>IF(AF706&lt;1.1,AF706,IF(AF706&lt;YEAR!$C$2+YEAR!$C$3-2,AF706+1,(YEAR!$C$2+YEAR!$C$3-1)&amp;"       :="))</f>
        <v>0.61102999999999996</v>
      </c>
      <c r="AH706">
        <f>IF(AG706&lt;1.1,AG706,IF(AG706&lt;YEAR!$C$2+YEAR!$C$3-2,AG706+1,(YEAR!$C$2+YEAR!$C$3-1)&amp;"       :="))</f>
        <v>0.61102999999999996</v>
      </c>
      <c r="AI706">
        <f>IF(AH706&lt;1.1,AH706,IF(AH706&lt;YEAR!$C$2+YEAR!$C$3-2,AH706+1,(YEAR!$C$2+YEAR!$C$3-1)&amp;"       :="))</f>
        <v>0.61102999999999996</v>
      </c>
      <c r="AJ706">
        <f>IF(AI706&lt;1.1,AI706,IF(AI706&lt;YEAR!$C$2+YEAR!$C$3-2,AI706+1,(YEAR!$C$2+YEAR!$C$3-1)&amp;"       :="))</f>
        <v>0.61102999999999996</v>
      </c>
    </row>
    <row r="707" spans="1:36">
      <c r="A707">
        <f t="shared" ca="1" si="51"/>
        <v>18</v>
      </c>
      <c r="B707" t="s">
        <v>51</v>
      </c>
      <c r="C707" t="str">
        <f ca="1">IF(D707="",OFFSET(AvailabilityFactor!A$1,A707,0),C706)</f>
        <v>D2SOPC1367</v>
      </c>
      <c r="D707" t="str" cm="1">
        <f t="array" aca="1" ref="D707" ca="1">IF(D706="",TS_DRC!$P$5,OFFSET(TS_DRC!P$5,RIGHT(D706,2),0,TRUE))</f>
        <v>TS06</v>
      </c>
      <c r="E707" t="str">
        <f t="shared" ca="1" si="50"/>
        <v>TS06</v>
      </c>
      <c r="F707">
        <f>'[5]PV profile 4-10'!$AJ14</f>
        <v>0.48931000000000002</v>
      </c>
      <c r="G707">
        <f>IF(F707&lt;1.1,F707,IF(F707&lt;YEAR!$C$2+YEAR!$C$3-2,F707+1,(YEAR!$C$2+YEAR!$C$3-1)&amp;"       :="))</f>
        <v>0.48931000000000002</v>
      </c>
      <c r="H707">
        <f>IF(G707&lt;1.1,G707,IF(G707&lt;YEAR!$C$2+YEAR!$C$3-2,G707+1,(YEAR!$C$2+YEAR!$C$3-1)&amp;"       :="))</f>
        <v>0.48931000000000002</v>
      </c>
      <c r="I707">
        <f>IF(H707&lt;1.1,H707,IF(H707&lt;YEAR!$C$2+YEAR!$C$3-2,H707+1,(YEAR!$C$2+YEAR!$C$3-1)&amp;"       :="))</f>
        <v>0.48931000000000002</v>
      </c>
      <c r="J707">
        <f>IF(I707&lt;1.1,I707,IF(I707&lt;YEAR!$C$2+YEAR!$C$3-2,I707+1,(YEAR!$C$2+YEAR!$C$3-1)&amp;"       :="))</f>
        <v>0.48931000000000002</v>
      </c>
      <c r="K707">
        <f>IF(J707&lt;1.1,J707,IF(J707&lt;YEAR!$C$2+YEAR!$C$3-2,J707+1,(YEAR!$C$2+YEAR!$C$3-1)&amp;"       :="))</f>
        <v>0.48931000000000002</v>
      </c>
      <c r="L707">
        <f>IF(K707&lt;1.1,K707,IF(K707&lt;YEAR!$C$2+YEAR!$C$3-2,K707+1,(YEAR!$C$2+YEAR!$C$3-1)&amp;"       :="))</f>
        <v>0.48931000000000002</v>
      </c>
      <c r="M707">
        <f>IF(L707&lt;1.1,L707,IF(L707&lt;YEAR!$C$2+YEAR!$C$3-2,L707+1,(YEAR!$C$2+YEAR!$C$3-1)&amp;"       :="))</f>
        <v>0.48931000000000002</v>
      </c>
      <c r="N707">
        <f>IF(M707&lt;1.1,M707,IF(M707&lt;YEAR!$C$2+YEAR!$C$3-2,M707+1,(YEAR!$C$2+YEAR!$C$3-1)&amp;"       :="))</f>
        <v>0.48931000000000002</v>
      </c>
      <c r="O707">
        <f>IF(N707&lt;1.1,N707,IF(N707&lt;YEAR!$C$2+YEAR!$C$3-2,N707+1,(YEAR!$C$2+YEAR!$C$3-1)&amp;"       :="))</f>
        <v>0.48931000000000002</v>
      </c>
      <c r="P707">
        <f>IF(O707&lt;1.1,O707,IF(O707&lt;YEAR!$C$2+YEAR!$C$3-2,O707+1,(YEAR!$C$2+YEAR!$C$3-1)&amp;"       :="))</f>
        <v>0.48931000000000002</v>
      </c>
      <c r="Q707">
        <f>IF(P707&lt;1.1,P707,IF(P707&lt;YEAR!$C$2+YEAR!$C$3-2,P707+1,(YEAR!$C$2+YEAR!$C$3-1)&amp;"       :="))</f>
        <v>0.48931000000000002</v>
      </c>
      <c r="R707">
        <f>IF(Q707&lt;1.1,Q707,IF(Q707&lt;YEAR!$C$2+YEAR!$C$3-2,Q707+1,(YEAR!$C$2+YEAR!$C$3-1)&amp;"       :="))</f>
        <v>0.48931000000000002</v>
      </c>
      <c r="S707">
        <f>IF(R707&lt;1.1,R707,IF(R707&lt;YEAR!$C$2+YEAR!$C$3-2,R707+1,(YEAR!$C$2+YEAR!$C$3-1)&amp;"       :="))</f>
        <v>0.48931000000000002</v>
      </c>
      <c r="T707">
        <f>IF(S707&lt;1.1,S707,IF(S707&lt;YEAR!$C$2+YEAR!$C$3-2,S707+1,(YEAR!$C$2+YEAR!$C$3-1)&amp;"       :="))</f>
        <v>0.48931000000000002</v>
      </c>
      <c r="U707">
        <f>IF(T707&lt;1.1,T707,IF(T707&lt;YEAR!$C$2+YEAR!$C$3-2,T707+1,(YEAR!$C$2+YEAR!$C$3-1)&amp;"       :="))</f>
        <v>0.48931000000000002</v>
      </c>
      <c r="V707">
        <f>IF(U707&lt;1.1,U707,IF(U707&lt;YEAR!$C$2+YEAR!$C$3-2,U707+1,(YEAR!$C$2+YEAR!$C$3-1)&amp;"       :="))</f>
        <v>0.48931000000000002</v>
      </c>
      <c r="W707">
        <f>IF(V707&lt;1.1,V707,IF(V707&lt;YEAR!$C$2+YEAR!$C$3-2,V707+1,(YEAR!$C$2+YEAR!$C$3-1)&amp;"       :="))</f>
        <v>0.48931000000000002</v>
      </c>
      <c r="X707">
        <f>IF(W707&lt;1.1,W707,IF(W707&lt;YEAR!$C$2+YEAR!$C$3-2,W707+1,(YEAR!$C$2+YEAR!$C$3-1)&amp;"       :="))</f>
        <v>0.48931000000000002</v>
      </c>
      <c r="Y707">
        <f>IF(X707&lt;1.1,X707,IF(X707&lt;YEAR!$C$2+YEAR!$C$3-2,X707+1,(YEAR!$C$2+YEAR!$C$3-1)&amp;"       :="))</f>
        <v>0.48931000000000002</v>
      </c>
      <c r="Z707">
        <f>IF(Y707&lt;1.1,Y707,IF(Y707&lt;YEAR!$C$2+YEAR!$C$3-2,Y707+1,(YEAR!$C$2+YEAR!$C$3-1)&amp;"       :="))</f>
        <v>0.48931000000000002</v>
      </c>
      <c r="AA707">
        <f>IF(Z707&lt;1.1,Z707,IF(Z707&lt;YEAR!$C$2+YEAR!$C$3-2,Z707+1,(YEAR!$C$2+YEAR!$C$3-1)&amp;"       :="))</f>
        <v>0.48931000000000002</v>
      </c>
      <c r="AB707">
        <f>IF(AA707&lt;1.1,AA707,IF(AA707&lt;YEAR!$C$2+YEAR!$C$3-2,AA707+1,(YEAR!$C$2+YEAR!$C$3-1)&amp;"       :="))</f>
        <v>0.48931000000000002</v>
      </c>
      <c r="AC707">
        <f>IF(AB707&lt;1.1,AB707,IF(AB707&lt;YEAR!$C$2+YEAR!$C$3-2,AB707+1,(YEAR!$C$2+YEAR!$C$3-1)&amp;"       :="))</f>
        <v>0.48931000000000002</v>
      </c>
      <c r="AD707">
        <f>IF(AC707&lt;1.1,AC707,IF(AC707&lt;YEAR!$C$2+YEAR!$C$3-2,AC707+1,(YEAR!$C$2+YEAR!$C$3-1)&amp;"       :="))</f>
        <v>0.48931000000000002</v>
      </c>
      <c r="AE707">
        <f>IF(AD707&lt;1.1,AD707,IF(AD707&lt;YEAR!$C$2+YEAR!$C$3-2,AD707+1,(YEAR!$C$2+YEAR!$C$3-1)&amp;"       :="))</f>
        <v>0.48931000000000002</v>
      </c>
      <c r="AF707">
        <f>IF(AE707&lt;1.1,AE707,IF(AE707&lt;YEAR!$C$2+YEAR!$C$3-2,AE707+1,(YEAR!$C$2+YEAR!$C$3-1)&amp;"       :="))</f>
        <v>0.48931000000000002</v>
      </c>
      <c r="AG707">
        <f>IF(AF707&lt;1.1,AF707,IF(AF707&lt;YEAR!$C$2+YEAR!$C$3-2,AF707+1,(YEAR!$C$2+YEAR!$C$3-1)&amp;"       :="))</f>
        <v>0.48931000000000002</v>
      </c>
      <c r="AH707">
        <f>IF(AG707&lt;1.1,AG707,IF(AG707&lt;YEAR!$C$2+YEAR!$C$3-2,AG707+1,(YEAR!$C$2+YEAR!$C$3-1)&amp;"       :="))</f>
        <v>0.48931000000000002</v>
      </c>
      <c r="AI707">
        <f>IF(AH707&lt;1.1,AH707,IF(AH707&lt;YEAR!$C$2+YEAR!$C$3-2,AH707+1,(YEAR!$C$2+YEAR!$C$3-1)&amp;"       :="))</f>
        <v>0.48931000000000002</v>
      </c>
      <c r="AJ707">
        <f>IF(AI707&lt;1.1,AI707,IF(AI707&lt;YEAR!$C$2+YEAR!$C$3-2,AI707+1,(YEAR!$C$2+YEAR!$C$3-1)&amp;"       :="))</f>
        <v>0.48931000000000002</v>
      </c>
    </row>
    <row r="708" spans="1:36">
      <c r="A708">
        <f t="shared" ca="1" si="51"/>
        <v>18</v>
      </c>
      <c r="B708" t="s">
        <v>51</v>
      </c>
      <c r="C708" t="str">
        <f ca="1">IF(D708="",OFFSET(AvailabilityFactor!A$1,A708,0),C707)</f>
        <v>D2SOPC1367</v>
      </c>
      <c r="D708" t="str" cm="1">
        <f t="array" aca="1" ref="D708" ca="1">IF(D707="",TS_DRC!$P$5,OFFSET(TS_DRC!P$5,RIGHT(D707,2),0,TRUE))</f>
        <v>TS07</v>
      </c>
      <c r="E708" t="str">
        <f t="shared" ca="1" si="50"/>
        <v>TS07</v>
      </c>
      <c r="F708">
        <f>'[5]PV profile 4-10'!$AJ15</f>
        <v>0.20626</v>
      </c>
      <c r="G708">
        <f>IF(F708&lt;1.1,F708,IF(F708&lt;YEAR!$C$2+YEAR!$C$3-2,F708+1,(YEAR!$C$2+YEAR!$C$3-1)&amp;"       :="))</f>
        <v>0.20626</v>
      </c>
      <c r="H708">
        <f>IF(G708&lt;1.1,G708,IF(G708&lt;YEAR!$C$2+YEAR!$C$3-2,G708+1,(YEAR!$C$2+YEAR!$C$3-1)&amp;"       :="))</f>
        <v>0.20626</v>
      </c>
      <c r="I708">
        <f>IF(H708&lt;1.1,H708,IF(H708&lt;YEAR!$C$2+YEAR!$C$3-2,H708+1,(YEAR!$C$2+YEAR!$C$3-1)&amp;"       :="))</f>
        <v>0.20626</v>
      </c>
      <c r="J708">
        <f>IF(I708&lt;1.1,I708,IF(I708&lt;YEAR!$C$2+YEAR!$C$3-2,I708+1,(YEAR!$C$2+YEAR!$C$3-1)&amp;"       :="))</f>
        <v>0.20626</v>
      </c>
      <c r="K708">
        <f>IF(J708&lt;1.1,J708,IF(J708&lt;YEAR!$C$2+YEAR!$C$3-2,J708+1,(YEAR!$C$2+YEAR!$C$3-1)&amp;"       :="))</f>
        <v>0.20626</v>
      </c>
      <c r="L708">
        <f>IF(K708&lt;1.1,K708,IF(K708&lt;YEAR!$C$2+YEAR!$C$3-2,K708+1,(YEAR!$C$2+YEAR!$C$3-1)&amp;"       :="))</f>
        <v>0.20626</v>
      </c>
      <c r="M708">
        <f>IF(L708&lt;1.1,L708,IF(L708&lt;YEAR!$C$2+YEAR!$C$3-2,L708+1,(YEAR!$C$2+YEAR!$C$3-1)&amp;"       :="))</f>
        <v>0.20626</v>
      </c>
      <c r="N708">
        <f>IF(M708&lt;1.1,M708,IF(M708&lt;YEAR!$C$2+YEAR!$C$3-2,M708+1,(YEAR!$C$2+YEAR!$C$3-1)&amp;"       :="))</f>
        <v>0.20626</v>
      </c>
      <c r="O708">
        <f>IF(N708&lt;1.1,N708,IF(N708&lt;YEAR!$C$2+YEAR!$C$3-2,N708+1,(YEAR!$C$2+YEAR!$C$3-1)&amp;"       :="))</f>
        <v>0.20626</v>
      </c>
      <c r="P708">
        <f>IF(O708&lt;1.1,O708,IF(O708&lt;YEAR!$C$2+YEAR!$C$3-2,O708+1,(YEAR!$C$2+YEAR!$C$3-1)&amp;"       :="))</f>
        <v>0.20626</v>
      </c>
      <c r="Q708">
        <f>IF(P708&lt;1.1,P708,IF(P708&lt;YEAR!$C$2+YEAR!$C$3-2,P708+1,(YEAR!$C$2+YEAR!$C$3-1)&amp;"       :="))</f>
        <v>0.20626</v>
      </c>
      <c r="R708">
        <f>IF(Q708&lt;1.1,Q708,IF(Q708&lt;YEAR!$C$2+YEAR!$C$3-2,Q708+1,(YEAR!$C$2+YEAR!$C$3-1)&amp;"       :="))</f>
        <v>0.20626</v>
      </c>
      <c r="S708">
        <f>IF(R708&lt;1.1,R708,IF(R708&lt;YEAR!$C$2+YEAR!$C$3-2,R708+1,(YEAR!$C$2+YEAR!$C$3-1)&amp;"       :="))</f>
        <v>0.20626</v>
      </c>
      <c r="T708">
        <f>IF(S708&lt;1.1,S708,IF(S708&lt;YEAR!$C$2+YEAR!$C$3-2,S708+1,(YEAR!$C$2+YEAR!$C$3-1)&amp;"       :="))</f>
        <v>0.20626</v>
      </c>
      <c r="U708">
        <f>IF(T708&lt;1.1,T708,IF(T708&lt;YEAR!$C$2+YEAR!$C$3-2,T708+1,(YEAR!$C$2+YEAR!$C$3-1)&amp;"       :="))</f>
        <v>0.20626</v>
      </c>
      <c r="V708">
        <f>IF(U708&lt;1.1,U708,IF(U708&lt;YEAR!$C$2+YEAR!$C$3-2,U708+1,(YEAR!$C$2+YEAR!$C$3-1)&amp;"       :="))</f>
        <v>0.20626</v>
      </c>
      <c r="W708">
        <f>IF(V708&lt;1.1,V708,IF(V708&lt;YEAR!$C$2+YEAR!$C$3-2,V708+1,(YEAR!$C$2+YEAR!$C$3-1)&amp;"       :="))</f>
        <v>0.20626</v>
      </c>
      <c r="X708">
        <f>IF(W708&lt;1.1,W708,IF(W708&lt;YEAR!$C$2+YEAR!$C$3-2,W708+1,(YEAR!$C$2+YEAR!$C$3-1)&amp;"       :="))</f>
        <v>0.20626</v>
      </c>
      <c r="Y708">
        <f>IF(X708&lt;1.1,X708,IF(X708&lt;YEAR!$C$2+YEAR!$C$3-2,X708+1,(YEAR!$C$2+YEAR!$C$3-1)&amp;"       :="))</f>
        <v>0.20626</v>
      </c>
      <c r="Z708">
        <f>IF(Y708&lt;1.1,Y708,IF(Y708&lt;YEAR!$C$2+YEAR!$C$3-2,Y708+1,(YEAR!$C$2+YEAR!$C$3-1)&amp;"       :="))</f>
        <v>0.20626</v>
      </c>
      <c r="AA708">
        <f>IF(Z708&lt;1.1,Z708,IF(Z708&lt;YEAR!$C$2+YEAR!$C$3-2,Z708+1,(YEAR!$C$2+YEAR!$C$3-1)&amp;"       :="))</f>
        <v>0.20626</v>
      </c>
      <c r="AB708">
        <f>IF(AA708&lt;1.1,AA708,IF(AA708&lt;YEAR!$C$2+YEAR!$C$3-2,AA708+1,(YEAR!$C$2+YEAR!$C$3-1)&amp;"       :="))</f>
        <v>0.20626</v>
      </c>
      <c r="AC708">
        <f>IF(AB708&lt;1.1,AB708,IF(AB708&lt;YEAR!$C$2+YEAR!$C$3-2,AB708+1,(YEAR!$C$2+YEAR!$C$3-1)&amp;"       :="))</f>
        <v>0.20626</v>
      </c>
      <c r="AD708">
        <f>IF(AC708&lt;1.1,AC708,IF(AC708&lt;YEAR!$C$2+YEAR!$C$3-2,AC708+1,(YEAR!$C$2+YEAR!$C$3-1)&amp;"       :="))</f>
        <v>0.20626</v>
      </c>
      <c r="AE708">
        <f>IF(AD708&lt;1.1,AD708,IF(AD708&lt;YEAR!$C$2+YEAR!$C$3-2,AD708+1,(YEAR!$C$2+YEAR!$C$3-1)&amp;"       :="))</f>
        <v>0.20626</v>
      </c>
      <c r="AF708">
        <f>IF(AE708&lt;1.1,AE708,IF(AE708&lt;YEAR!$C$2+YEAR!$C$3-2,AE708+1,(YEAR!$C$2+YEAR!$C$3-1)&amp;"       :="))</f>
        <v>0.20626</v>
      </c>
      <c r="AG708">
        <f>IF(AF708&lt;1.1,AF708,IF(AF708&lt;YEAR!$C$2+YEAR!$C$3-2,AF708+1,(YEAR!$C$2+YEAR!$C$3-1)&amp;"       :="))</f>
        <v>0.20626</v>
      </c>
      <c r="AH708">
        <f>IF(AG708&lt;1.1,AG708,IF(AG708&lt;YEAR!$C$2+YEAR!$C$3-2,AG708+1,(YEAR!$C$2+YEAR!$C$3-1)&amp;"       :="))</f>
        <v>0.20626</v>
      </c>
      <c r="AI708">
        <f>IF(AH708&lt;1.1,AH708,IF(AH708&lt;YEAR!$C$2+YEAR!$C$3-2,AH708+1,(YEAR!$C$2+YEAR!$C$3-1)&amp;"       :="))</f>
        <v>0.20626</v>
      </c>
      <c r="AJ708">
        <f>IF(AI708&lt;1.1,AI708,IF(AI708&lt;YEAR!$C$2+YEAR!$C$3-2,AI708+1,(YEAR!$C$2+YEAR!$C$3-1)&amp;"       :="))</f>
        <v>0.20626</v>
      </c>
    </row>
    <row r="709" spans="1:36">
      <c r="A709">
        <f t="shared" ca="1" si="51"/>
        <v>18</v>
      </c>
      <c r="B709" t="s">
        <v>51</v>
      </c>
      <c r="C709" t="str">
        <f ca="1">IF(D709="",OFFSET(AvailabilityFactor!A$1,A709,0),C708)</f>
        <v>D2SOPC1367</v>
      </c>
      <c r="D709" t="str" cm="1">
        <f t="array" aca="1" ref="D709" ca="1">IF(D708="",TS_DRC!$P$5,OFFSET(TS_DRC!P$5,RIGHT(D708,2),0,TRUE))</f>
        <v>TS08</v>
      </c>
      <c r="E709" t="str">
        <f t="shared" ca="1" si="50"/>
        <v>TS08</v>
      </c>
      <c r="F709">
        <f>'[5]PV profile 4-10'!$AJ16</f>
        <v>1.009E-2</v>
      </c>
      <c r="G709">
        <f>IF(F709&lt;1.1,F709,IF(F709&lt;YEAR!$C$2+YEAR!$C$3-2,F709+1,(YEAR!$C$2+YEAR!$C$3-1)&amp;"       :="))</f>
        <v>1.009E-2</v>
      </c>
      <c r="H709">
        <f>IF(G709&lt;1.1,G709,IF(G709&lt;YEAR!$C$2+YEAR!$C$3-2,G709+1,(YEAR!$C$2+YEAR!$C$3-1)&amp;"       :="))</f>
        <v>1.009E-2</v>
      </c>
      <c r="I709">
        <f>IF(H709&lt;1.1,H709,IF(H709&lt;YEAR!$C$2+YEAR!$C$3-2,H709+1,(YEAR!$C$2+YEAR!$C$3-1)&amp;"       :="))</f>
        <v>1.009E-2</v>
      </c>
      <c r="J709">
        <f>IF(I709&lt;1.1,I709,IF(I709&lt;YEAR!$C$2+YEAR!$C$3-2,I709+1,(YEAR!$C$2+YEAR!$C$3-1)&amp;"       :="))</f>
        <v>1.009E-2</v>
      </c>
      <c r="K709">
        <f>IF(J709&lt;1.1,J709,IF(J709&lt;YEAR!$C$2+YEAR!$C$3-2,J709+1,(YEAR!$C$2+YEAR!$C$3-1)&amp;"       :="))</f>
        <v>1.009E-2</v>
      </c>
      <c r="L709">
        <f>IF(K709&lt;1.1,K709,IF(K709&lt;YEAR!$C$2+YEAR!$C$3-2,K709+1,(YEAR!$C$2+YEAR!$C$3-1)&amp;"       :="))</f>
        <v>1.009E-2</v>
      </c>
      <c r="M709">
        <f>IF(L709&lt;1.1,L709,IF(L709&lt;YEAR!$C$2+YEAR!$C$3-2,L709+1,(YEAR!$C$2+YEAR!$C$3-1)&amp;"       :="))</f>
        <v>1.009E-2</v>
      </c>
      <c r="N709">
        <f>IF(M709&lt;1.1,M709,IF(M709&lt;YEAR!$C$2+YEAR!$C$3-2,M709+1,(YEAR!$C$2+YEAR!$C$3-1)&amp;"       :="))</f>
        <v>1.009E-2</v>
      </c>
      <c r="O709">
        <f>IF(N709&lt;1.1,N709,IF(N709&lt;YEAR!$C$2+YEAR!$C$3-2,N709+1,(YEAR!$C$2+YEAR!$C$3-1)&amp;"       :="))</f>
        <v>1.009E-2</v>
      </c>
      <c r="P709">
        <f>IF(O709&lt;1.1,O709,IF(O709&lt;YEAR!$C$2+YEAR!$C$3-2,O709+1,(YEAR!$C$2+YEAR!$C$3-1)&amp;"       :="))</f>
        <v>1.009E-2</v>
      </c>
      <c r="Q709">
        <f>IF(P709&lt;1.1,P709,IF(P709&lt;YEAR!$C$2+YEAR!$C$3-2,P709+1,(YEAR!$C$2+YEAR!$C$3-1)&amp;"       :="))</f>
        <v>1.009E-2</v>
      </c>
      <c r="R709">
        <f>IF(Q709&lt;1.1,Q709,IF(Q709&lt;YEAR!$C$2+YEAR!$C$3-2,Q709+1,(YEAR!$C$2+YEAR!$C$3-1)&amp;"       :="))</f>
        <v>1.009E-2</v>
      </c>
      <c r="S709">
        <f>IF(R709&lt;1.1,R709,IF(R709&lt;YEAR!$C$2+YEAR!$C$3-2,R709+1,(YEAR!$C$2+YEAR!$C$3-1)&amp;"       :="))</f>
        <v>1.009E-2</v>
      </c>
      <c r="T709">
        <f>IF(S709&lt;1.1,S709,IF(S709&lt;YEAR!$C$2+YEAR!$C$3-2,S709+1,(YEAR!$C$2+YEAR!$C$3-1)&amp;"       :="))</f>
        <v>1.009E-2</v>
      </c>
      <c r="U709">
        <f>IF(T709&lt;1.1,T709,IF(T709&lt;YEAR!$C$2+YEAR!$C$3-2,T709+1,(YEAR!$C$2+YEAR!$C$3-1)&amp;"       :="))</f>
        <v>1.009E-2</v>
      </c>
      <c r="V709">
        <f>IF(U709&lt;1.1,U709,IF(U709&lt;YEAR!$C$2+YEAR!$C$3-2,U709+1,(YEAR!$C$2+YEAR!$C$3-1)&amp;"       :="))</f>
        <v>1.009E-2</v>
      </c>
      <c r="W709">
        <f>IF(V709&lt;1.1,V709,IF(V709&lt;YEAR!$C$2+YEAR!$C$3-2,V709+1,(YEAR!$C$2+YEAR!$C$3-1)&amp;"       :="))</f>
        <v>1.009E-2</v>
      </c>
      <c r="X709">
        <f>IF(W709&lt;1.1,W709,IF(W709&lt;YEAR!$C$2+YEAR!$C$3-2,W709+1,(YEAR!$C$2+YEAR!$C$3-1)&amp;"       :="))</f>
        <v>1.009E-2</v>
      </c>
      <c r="Y709">
        <f>IF(X709&lt;1.1,X709,IF(X709&lt;YEAR!$C$2+YEAR!$C$3-2,X709+1,(YEAR!$C$2+YEAR!$C$3-1)&amp;"       :="))</f>
        <v>1.009E-2</v>
      </c>
      <c r="Z709">
        <f>IF(Y709&lt;1.1,Y709,IF(Y709&lt;YEAR!$C$2+YEAR!$C$3-2,Y709+1,(YEAR!$C$2+YEAR!$C$3-1)&amp;"       :="))</f>
        <v>1.009E-2</v>
      </c>
      <c r="AA709">
        <f>IF(Z709&lt;1.1,Z709,IF(Z709&lt;YEAR!$C$2+YEAR!$C$3-2,Z709+1,(YEAR!$C$2+YEAR!$C$3-1)&amp;"       :="))</f>
        <v>1.009E-2</v>
      </c>
      <c r="AB709">
        <f>IF(AA709&lt;1.1,AA709,IF(AA709&lt;YEAR!$C$2+YEAR!$C$3-2,AA709+1,(YEAR!$C$2+YEAR!$C$3-1)&amp;"       :="))</f>
        <v>1.009E-2</v>
      </c>
      <c r="AC709">
        <f>IF(AB709&lt;1.1,AB709,IF(AB709&lt;YEAR!$C$2+YEAR!$C$3-2,AB709+1,(YEAR!$C$2+YEAR!$C$3-1)&amp;"       :="))</f>
        <v>1.009E-2</v>
      </c>
      <c r="AD709">
        <f>IF(AC709&lt;1.1,AC709,IF(AC709&lt;YEAR!$C$2+YEAR!$C$3-2,AC709+1,(YEAR!$C$2+YEAR!$C$3-1)&amp;"       :="))</f>
        <v>1.009E-2</v>
      </c>
      <c r="AE709">
        <f>IF(AD709&lt;1.1,AD709,IF(AD709&lt;YEAR!$C$2+YEAR!$C$3-2,AD709+1,(YEAR!$C$2+YEAR!$C$3-1)&amp;"       :="))</f>
        <v>1.009E-2</v>
      </c>
      <c r="AF709">
        <f>IF(AE709&lt;1.1,AE709,IF(AE709&lt;YEAR!$C$2+YEAR!$C$3-2,AE709+1,(YEAR!$C$2+YEAR!$C$3-1)&amp;"       :="))</f>
        <v>1.009E-2</v>
      </c>
      <c r="AG709">
        <f>IF(AF709&lt;1.1,AF709,IF(AF709&lt;YEAR!$C$2+YEAR!$C$3-2,AF709+1,(YEAR!$C$2+YEAR!$C$3-1)&amp;"       :="))</f>
        <v>1.009E-2</v>
      </c>
      <c r="AH709">
        <f>IF(AG709&lt;1.1,AG709,IF(AG709&lt;YEAR!$C$2+YEAR!$C$3-2,AG709+1,(YEAR!$C$2+YEAR!$C$3-1)&amp;"       :="))</f>
        <v>1.009E-2</v>
      </c>
      <c r="AI709">
        <f>IF(AH709&lt;1.1,AH709,IF(AH709&lt;YEAR!$C$2+YEAR!$C$3-2,AH709+1,(YEAR!$C$2+YEAR!$C$3-1)&amp;"       :="))</f>
        <v>1.009E-2</v>
      </c>
      <c r="AJ709">
        <f>IF(AI709&lt;1.1,AI709,IF(AI709&lt;YEAR!$C$2+YEAR!$C$3-2,AI709+1,(YEAR!$C$2+YEAR!$C$3-1)&amp;"       :="))</f>
        <v>1.009E-2</v>
      </c>
    </row>
    <row r="710" spans="1:36">
      <c r="A710">
        <f t="shared" ca="1" si="51"/>
        <v>18</v>
      </c>
      <c r="B710" t="s">
        <v>51</v>
      </c>
      <c r="C710" t="str">
        <f ca="1">IF(D710="",OFFSET(AvailabilityFactor!A$1,A710,0),C709)</f>
        <v>D2SOPC1367</v>
      </c>
      <c r="D710" t="str" cm="1">
        <f t="array" aca="1" ref="D710" ca="1">IF(D709="",TS_DRC!$P$5,OFFSET(TS_DRC!P$5,RIGHT(D709,2),0,TRUE))</f>
        <v>TS09</v>
      </c>
      <c r="E710" t="str">
        <f t="shared" ca="1" si="50"/>
        <v>TS09</v>
      </c>
      <c r="F710">
        <f>'[5]PV profile 4-10'!$AJ17</f>
        <v>0</v>
      </c>
      <c r="G710">
        <f>IF(F710&lt;1.1,F710,IF(F710&lt;YEAR!$C$2+YEAR!$C$3-2,F710+1,(YEAR!$C$2+YEAR!$C$3-1)&amp;"       :="))</f>
        <v>0</v>
      </c>
      <c r="H710">
        <f>IF(G710&lt;1.1,G710,IF(G710&lt;YEAR!$C$2+YEAR!$C$3-2,G710+1,(YEAR!$C$2+YEAR!$C$3-1)&amp;"       :="))</f>
        <v>0</v>
      </c>
      <c r="I710">
        <f>IF(H710&lt;1.1,H710,IF(H710&lt;YEAR!$C$2+YEAR!$C$3-2,H710+1,(YEAR!$C$2+YEAR!$C$3-1)&amp;"       :="))</f>
        <v>0</v>
      </c>
      <c r="J710">
        <f>IF(I710&lt;1.1,I710,IF(I710&lt;YEAR!$C$2+YEAR!$C$3-2,I710+1,(YEAR!$C$2+YEAR!$C$3-1)&amp;"       :="))</f>
        <v>0</v>
      </c>
      <c r="K710">
        <f>IF(J710&lt;1.1,J710,IF(J710&lt;YEAR!$C$2+YEAR!$C$3-2,J710+1,(YEAR!$C$2+YEAR!$C$3-1)&amp;"       :="))</f>
        <v>0</v>
      </c>
      <c r="L710">
        <f>IF(K710&lt;1.1,K710,IF(K710&lt;YEAR!$C$2+YEAR!$C$3-2,K710+1,(YEAR!$C$2+YEAR!$C$3-1)&amp;"       :="))</f>
        <v>0</v>
      </c>
      <c r="M710">
        <f>IF(L710&lt;1.1,L710,IF(L710&lt;YEAR!$C$2+YEAR!$C$3-2,L710+1,(YEAR!$C$2+YEAR!$C$3-1)&amp;"       :="))</f>
        <v>0</v>
      </c>
      <c r="N710">
        <f>IF(M710&lt;1.1,M710,IF(M710&lt;YEAR!$C$2+YEAR!$C$3-2,M710+1,(YEAR!$C$2+YEAR!$C$3-1)&amp;"       :="))</f>
        <v>0</v>
      </c>
      <c r="O710">
        <f>IF(N710&lt;1.1,N710,IF(N710&lt;YEAR!$C$2+YEAR!$C$3-2,N710+1,(YEAR!$C$2+YEAR!$C$3-1)&amp;"       :="))</f>
        <v>0</v>
      </c>
      <c r="P710">
        <f>IF(O710&lt;1.1,O710,IF(O710&lt;YEAR!$C$2+YEAR!$C$3-2,O710+1,(YEAR!$C$2+YEAR!$C$3-1)&amp;"       :="))</f>
        <v>0</v>
      </c>
      <c r="Q710">
        <f>IF(P710&lt;1.1,P710,IF(P710&lt;YEAR!$C$2+YEAR!$C$3-2,P710+1,(YEAR!$C$2+YEAR!$C$3-1)&amp;"       :="))</f>
        <v>0</v>
      </c>
      <c r="R710">
        <f>IF(Q710&lt;1.1,Q710,IF(Q710&lt;YEAR!$C$2+YEAR!$C$3-2,Q710+1,(YEAR!$C$2+YEAR!$C$3-1)&amp;"       :="))</f>
        <v>0</v>
      </c>
      <c r="S710">
        <f>IF(R710&lt;1.1,R710,IF(R710&lt;YEAR!$C$2+YEAR!$C$3-2,R710+1,(YEAR!$C$2+YEAR!$C$3-1)&amp;"       :="))</f>
        <v>0</v>
      </c>
      <c r="T710">
        <f>IF(S710&lt;1.1,S710,IF(S710&lt;YEAR!$C$2+YEAR!$C$3-2,S710+1,(YEAR!$C$2+YEAR!$C$3-1)&amp;"       :="))</f>
        <v>0</v>
      </c>
      <c r="U710">
        <f>IF(T710&lt;1.1,T710,IF(T710&lt;YEAR!$C$2+YEAR!$C$3-2,T710+1,(YEAR!$C$2+YEAR!$C$3-1)&amp;"       :="))</f>
        <v>0</v>
      </c>
      <c r="V710">
        <f>IF(U710&lt;1.1,U710,IF(U710&lt;YEAR!$C$2+YEAR!$C$3-2,U710+1,(YEAR!$C$2+YEAR!$C$3-1)&amp;"       :="))</f>
        <v>0</v>
      </c>
      <c r="W710">
        <f>IF(V710&lt;1.1,V710,IF(V710&lt;YEAR!$C$2+YEAR!$C$3-2,V710+1,(YEAR!$C$2+YEAR!$C$3-1)&amp;"       :="))</f>
        <v>0</v>
      </c>
      <c r="X710">
        <f>IF(W710&lt;1.1,W710,IF(W710&lt;YEAR!$C$2+YEAR!$C$3-2,W710+1,(YEAR!$C$2+YEAR!$C$3-1)&amp;"       :="))</f>
        <v>0</v>
      </c>
      <c r="Y710">
        <f>IF(X710&lt;1.1,X710,IF(X710&lt;YEAR!$C$2+YEAR!$C$3-2,X710+1,(YEAR!$C$2+YEAR!$C$3-1)&amp;"       :="))</f>
        <v>0</v>
      </c>
      <c r="Z710">
        <f>IF(Y710&lt;1.1,Y710,IF(Y710&lt;YEAR!$C$2+YEAR!$C$3-2,Y710+1,(YEAR!$C$2+YEAR!$C$3-1)&amp;"       :="))</f>
        <v>0</v>
      </c>
      <c r="AA710">
        <f>IF(Z710&lt;1.1,Z710,IF(Z710&lt;YEAR!$C$2+YEAR!$C$3-2,Z710+1,(YEAR!$C$2+YEAR!$C$3-1)&amp;"       :="))</f>
        <v>0</v>
      </c>
      <c r="AB710">
        <f>IF(AA710&lt;1.1,AA710,IF(AA710&lt;YEAR!$C$2+YEAR!$C$3-2,AA710+1,(YEAR!$C$2+YEAR!$C$3-1)&amp;"       :="))</f>
        <v>0</v>
      </c>
      <c r="AC710">
        <f>IF(AB710&lt;1.1,AB710,IF(AB710&lt;YEAR!$C$2+YEAR!$C$3-2,AB710+1,(YEAR!$C$2+YEAR!$C$3-1)&amp;"       :="))</f>
        <v>0</v>
      </c>
      <c r="AD710">
        <f>IF(AC710&lt;1.1,AC710,IF(AC710&lt;YEAR!$C$2+YEAR!$C$3-2,AC710+1,(YEAR!$C$2+YEAR!$C$3-1)&amp;"       :="))</f>
        <v>0</v>
      </c>
      <c r="AE710">
        <f>IF(AD710&lt;1.1,AD710,IF(AD710&lt;YEAR!$C$2+YEAR!$C$3-2,AD710+1,(YEAR!$C$2+YEAR!$C$3-1)&amp;"       :="))</f>
        <v>0</v>
      </c>
      <c r="AF710">
        <f>IF(AE710&lt;1.1,AE710,IF(AE710&lt;YEAR!$C$2+YEAR!$C$3-2,AE710+1,(YEAR!$C$2+YEAR!$C$3-1)&amp;"       :="))</f>
        <v>0</v>
      </c>
      <c r="AG710">
        <f>IF(AF710&lt;1.1,AF710,IF(AF710&lt;YEAR!$C$2+YEAR!$C$3-2,AF710+1,(YEAR!$C$2+YEAR!$C$3-1)&amp;"       :="))</f>
        <v>0</v>
      </c>
      <c r="AH710">
        <f>IF(AG710&lt;1.1,AG710,IF(AG710&lt;YEAR!$C$2+YEAR!$C$3-2,AG710+1,(YEAR!$C$2+YEAR!$C$3-1)&amp;"       :="))</f>
        <v>0</v>
      </c>
      <c r="AI710">
        <f>IF(AH710&lt;1.1,AH710,IF(AH710&lt;YEAR!$C$2+YEAR!$C$3-2,AH710+1,(YEAR!$C$2+YEAR!$C$3-1)&amp;"       :="))</f>
        <v>0</v>
      </c>
      <c r="AJ710">
        <f>IF(AI710&lt;1.1,AI710,IF(AI710&lt;YEAR!$C$2+YEAR!$C$3-2,AI710+1,(YEAR!$C$2+YEAR!$C$3-1)&amp;"       :="))</f>
        <v>0</v>
      </c>
    </row>
    <row r="711" spans="1:36">
      <c r="A711">
        <f t="shared" ca="1" si="51"/>
        <v>18</v>
      </c>
      <c r="B711" t="s">
        <v>51</v>
      </c>
      <c r="C711" t="str">
        <f ca="1">IF(D711="",OFFSET(AvailabilityFactor!A$1,A711,0),C710)</f>
        <v>D2SOPC1367</v>
      </c>
      <c r="D711" t="str" cm="1">
        <f t="array" aca="1" ref="D711" ca="1">IF(D710="",TS_DRC!$P$5,OFFSET(TS_DRC!P$5,RIGHT(D710,2),0,TRUE))</f>
        <v>TS10</v>
      </c>
      <c r="E711" t="str">
        <f t="shared" ca="1" si="50"/>
        <v>TS10</v>
      </c>
      <c r="F711">
        <f>'[5]PV profile 4-10'!$AJ18</f>
        <v>0</v>
      </c>
      <c r="G711">
        <f>IF(F711&lt;1.1,F711,IF(F711&lt;YEAR!$C$2+YEAR!$C$3-2,F711+1,(YEAR!$C$2+YEAR!$C$3-1)&amp;"       :="))</f>
        <v>0</v>
      </c>
      <c r="H711">
        <f>IF(G711&lt;1.1,G711,IF(G711&lt;YEAR!$C$2+YEAR!$C$3-2,G711+1,(YEAR!$C$2+YEAR!$C$3-1)&amp;"       :="))</f>
        <v>0</v>
      </c>
      <c r="I711">
        <f>IF(H711&lt;1.1,H711,IF(H711&lt;YEAR!$C$2+YEAR!$C$3-2,H711+1,(YEAR!$C$2+YEAR!$C$3-1)&amp;"       :="))</f>
        <v>0</v>
      </c>
      <c r="J711">
        <f>IF(I711&lt;1.1,I711,IF(I711&lt;YEAR!$C$2+YEAR!$C$3-2,I711+1,(YEAR!$C$2+YEAR!$C$3-1)&amp;"       :="))</f>
        <v>0</v>
      </c>
      <c r="K711">
        <f>IF(J711&lt;1.1,J711,IF(J711&lt;YEAR!$C$2+YEAR!$C$3-2,J711+1,(YEAR!$C$2+YEAR!$C$3-1)&amp;"       :="))</f>
        <v>0</v>
      </c>
      <c r="L711">
        <f>IF(K711&lt;1.1,K711,IF(K711&lt;YEAR!$C$2+YEAR!$C$3-2,K711+1,(YEAR!$C$2+YEAR!$C$3-1)&amp;"       :="))</f>
        <v>0</v>
      </c>
      <c r="M711">
        <f>IF(L711&lt;1.1,L711,IF(L711&lt;YEAR!$C$2+YEAR!$C$3-2,L711+1,(YEAR!$C$2+YEAR!$C$3-1)&amp;"       :="))</f>
        <v>0</v>
      </c>
      <c r="N711">
        <f>IF(M711&lt;1.1,M711,IF(M711&lt;YEAR!$C$2+YEAR!$C$3-2,M711+1,(YEAR!$C$2+YEAR!$C$3-1)&amp;"       :="))</f>
        <v>0</v>
      </c>
      <c r="O711">
        <f>IF(N711&lt;1.1,N711,IF(N711&lt;YEAR!$C$2+YEAR!$C$3-2,N711+1,(YEAR!$C$2+YEAR!$C$3-1)&amp;"       :="))</f>
        <v>0</v>
      </c>
      <c r="P711">
        <f>IF(O711&lt;1.1,O711,IF(O711&lt;YEAR!$C$2+YEAR!$C$3-2,O711+1,(YEAR!$C$2+YEAR!$C$3-1)&amp;"       :="))</f>
        <v>0</v>
      </c>
      <c r="Q711">
        <f>IF(P711&lt;1.1,P711,IF(P711&lt;YEAR!$C$2+YEAR!$C$3-2,P711+1,(YEAR!$C$2+YEAR!$C$3-1)&amp;"       :="))</f>
        <v>0</v>
      </c>
      <c r="R711">
        <f>IF(Q711&lt;1.1,Q711,IF(Q711&lt;YEAR!$C$2+YEAR!$C$3-2,Q711+1,(YEAR!$C$2+YEAR!$C$3-1)&amp;"       :="))</f>
        <v>0</v>
      </c>
      <c r="S711">
        <f>IF(R711&lt;1.1,R711,IF(R711&lt;YEAR!$C$2+YEAR!$C$3-2,R711+1,(YEAR!$C$2+YEAR!$C$3-1)&amp;"       :="))</f>
        <v>0</v>
      </c>
      <c r="T711">
        <f>IF(S711&lt;1.1,S711,IF(S711&lt;YEAR!$C$2+YEAR!$C$3-2,S711+1,(YEAR!$C$2+YEAR!$C$3-1)&amp;"       :="))</f>
        <v>0</v>
      </c>
      <c r="U711">
        <f>IF(T711&lt;1.1,T711,IF(T711&lt;YEAR!$C$2+YEAR!$C$3-2,T711+1,(YEAR!$C$2+YEAR!$C$3-1)&amp;"       :="))</f>
        <v>0</v>
      </c>
      <c r="V711">
        <f>IF(U711&lt;1.1,U711,IF(U711&lt;YEAR!$C$2+YEAR!$C$3-2,U711+1,(YEAR!$C$2+YEAR!$C$3-1)&amp;"       :="))</f>
        <v>0</v>
      </c>
      <c r="W711">
        <f>IF(V711&lt;1.1,V711,IF(V711&lt;YEAR!$C$2+YEAR!$C$3-2,V711+1,(YEAR!$C$2+YEAR!$C$3-1)&amp;"       :="))</f>
        <v>0</v>
      </c>
      <c r="X711">
        <f>IF(W711&lt;1.1,W711,IF(W711&lt;YEAR!$C$2+YEAR!$C$3-2,W711+1,(YEAR!$C$2+YEAR!$C$3-1)&amp;"       :="))</f>
        <v>0</v>
      </c>
      <c r="Y711">
        <f>IF(X711&lt;1.1,X711,IF(X711&lt;YEAR!$C$2+YEAR!$C$3-2,X711+1,(YEAR!$C$2+YEAR!$C$3-1)&amp;"       :="))</f>
        <v>0</v>
      </c>
      <c r="Z711">
        <f>IF(Y711&lt;1.1,Y711,IF(Y711&lt;YEAR!$C$2+YEAR!$C$3-2,Y711+1,(YEAR!$C$2+YEAR!$C$3-1)&amp;"       :="))</f>
        <v>0</v>
      </c>
      <c r="AA711">
        <f>IF(Z711&lt;1.1,Z711,IF(Z711&lt;YEAR!$C$2+YEAR!$C$3-2,Z711+1,(YEAR!$C$2+YEAR!$C$3-1)&amp;"       :="))</f>
        <v>0</v>
      </c>
      <c r="AB711">
        <f>IF(AA711&lt;1.1,AA711,IF(AA711&lt;YEAR!$C$2+YEAR!$C$3-2,AA711+1,(YEAR!$C$2+YEAR!$C$3-1)&amp;"       :="))</f>
        <v>0</v>
      </c>
      <c r="AC711">
        <f>IF(AB711&lt;1.1,AB711,IF(AB711&lt;YEAR!$C$2+YEAR!$C$3-2,AB711+1,(YEAR!$C$2+YEAR!$C$3-1)&amp;"       :="))</f>
        <v>0</v>
      </c>
      <c r="AD711">
        <f>IF(AC711&lt;1.1,AC711,IF(AC711&lt;YEAR!$C$2+YEAR!$C$3-2,AC711+1,(YEAR!$C$2+YEAR!$C$3-1)&amp;"       :="))</f>
        <v>0</v>
      </c>
      <c r="AE711">
        <f>IF(AD711&lt;1.1,AD711,IF(AD711&lt;YEAR!$C$2+YEAR!$C$3-2,AD711+1,(YEAR!$C$2+YEAR!$C$3-1)&amp;"       :="))</f>
        <v>0</v>
      </c>
      <c r="AF711">
        <f>IF(AE711&lt;1.1,AE711,IF(AE711&lt;YEAR!$C$2+YEAR!$C$3-2,AE711+1,(YEAR!$C$2+YEAR!$C$3-1)&amp;"       :="))</f>
        <v>0</v>
      </c>
      <c r="AG711">
        <f>IF(AF711&lt;1.1,AF711,IF(AF711&lt;YEAR!$C$2+YEAR!$C$3-2,AF711+1,(YEAR!$C$2+YEAR!$C$3-1)&amp;"       :="))</f>
        <v>0</v>
      </c>
      <c r="AH711">
        <f>IF(AG711&lt;1.1,AG711,IF(AG711&lt;YEAR!$C$2+YEAR!$C$3-2,AG711+1,(YEAR!$C$2+YEAR!$C$3-1)&amp;"       :="))</f>
        <v>0</v>
      </c>
      <c r="AI711">
        <f>IF(AH711&lt;1.1,AH711,IF(AH711&lt;YEAR!$C$2+YEAR!$C$3-2,AH711+1,(YEAR!$C$2+YEAR!$C$3-1)&amp;"       :="))</f>
        <v>0</v>
      </c>
      <c r="AJ711">
        <f>IF(AI711&lt;1.1,AI711,IF(AI711&lt;YEAR!$C$2+YEAR!$C$3-2,AI711+1,(YEAR!$C$2+YEAR!$C$3-1)&amp;"       :="))</f>
        <v>0</v>
      </c>
    </row>
    <row r="712" spans="1:36">
      <c r="A712">
        <f t="shared" ca="1" si="51"/>
        <v>18</v>
      </c>
      <c r="B712" t="s">
        <v>51</v>
      </c>
      <c r="C712" t="str">
        <f ca="1">IF(D712="",OFFSET(AvailabilityFactor!A$1,A712,0),C711)</f>
        <v>D2SOPC1367</v>
      </c>
      <c r="D712" t="str" cm="1">
        <f t="array" aca="1" ref="D712" ca="1">IF(D711="",TS_DRC!$P$5,OFFSET(TS_DRC!P$5,RIGHT(D711,2),0,TRUE))</f>
        <v>TS11</v>
      </c>
      <c r="E712" t="str">
        <f t="shared" ca="1" si="50"/>
        <v>TS11</v>
      </c>
      <c r="F712">
        <f>'[5]PV profile 4-10'!$AJ19</f>
        <v>0</v>
      </c>
      <c r="G712">
        <f>IF(F712&lt;1.1,F712,IF(F712&lt;YEAR!$C$2+YEAR!$C$3-2,F712+1,(YEAR!$C$2+YEAR!$C$3-1)&amp;"       :="))</f>
        <v>0</v>
      </c>
      <c r="H712">
        <f>IF(G712&lt;1.1,G712,IF(G712&lt;YEAR!$C$2+YEAR!$C$3-2,G712+1,(YEAR!$C$2+YEAR!$C$3-1)&amp;"       :="))</f>
        <v>0</v>
      </c>
      <c r="I712">
        <f>IF(H712&lt;1.1,H712,IF(H712&lt;YEAR!$C$2+YEAR!$C$3-2,H712+1,(YEAR!$C$2+YEAR!$C$3-1)&amp;"       :="))</f>
        <v>0</v>
      </c>
      <c r="J712">
        <f>IF(I712&lt;1.1,I712,IF(I712&lt;YEAR!$C$2+YEAR!$C$3-2,I712+1,(YEAR!$C$2+YEAR!$C$3-1)&amp;"       :="))</f>
        <v>0</v>
      </c>
      <c r="K712">
        <f>IF(J712&lt;1.1,J712,IF(J712&lt;YEAR!$C$2+YEAR!$C$3-2,J712+1,(YEAR!$C$2+YEAR!$C$3-1)&amp;"       :="))</f>
        <v>0</v>
      </c>
      <c r="L712">
        <f>IF(K712&lt;1.1,K712,IF(K712&lt;YEAR!$C$2+YEAR!$C$3-2,K712+1,(YEAR!$C$2+YEAR!$C$3-1)&amp;"       :="))</f>
        <v>0</v>
      </c>
      <c r="M712">
        <f>IF(L712&lt;1.1,L712,IF(L712&lt;YEAR!$C$2+YEAR!$C$3-2,L712+1,(YEAR!$C$2+YEAR!$C$3-1)&amp;"       :="))</f>
        <v>0</v>
      </c>
      <c r="N712">
        <f>IF(M712&lt;1.1,M712,IF(M712&lt;YEAR!$C$2+YEAR!$C$3-2,M712+1,(YEAR!$C$2+YEAR!$C$3-1)&amp;"       :="))</f>
        <v>0</v>
      </c>
      <c r="O712">
        <f>IF(N712&lt;1.1,N712,IF(N712&lt;YEAR!$C$2+YEAR!$C$3-2,N712+1,(YEAR!$C$2+YEAR!$C$3-1)&amp;"       :="))</f>
        <v>0</v>
      </c>
      <c r="P712">
        <f>IF(O712&lt;1.1,O712,IF(O712&lt;YEAR!$C$2+YEAR!$C$3-2,O712+1,(YEAR!$C$2+YEAR!$C$3-1)&amp;"       :="))</f>
        <v>0</v>
      </c>
      <c r="Q712">
        <f>IF(P712&lt;1.1,P712,IF(P712&lt;YEAR!$C$2+YEAR!$C$3-2,P712+1,(YEAR!$C$2+YEAR!$C$3-1)&amp;"       :="))</f>
        <v>0</v>
      </c>
      <c r="R712">
        <f>IF(Q712&lt;1.1,Q712,IF(Q712&lt;YEAR!$C$2+YEAR!$C$3-2,Q712+1,(YEAR!$C$2+YEAR!$C$3-1)&amp;"       :="))</f>
        <v>0</v>
      </c>
      <c r="S712">
        <f>IF(R712&lt;1.1,R712,IF(R712&lt;YEAR!$C$2+YEAR!$C$3-2,R712+1,(YEAR!$C$2+YEAR!$C$3-1)&amp;"       :="))</f>
        <v>0</v>
      </c>
      <c r="T712">
        <f>IF(S712&lt;1.1,S712,IF(S712&lt;YEAR!$C$2+YEAR!$C$3-2,S712+1,(YEAR!$C$2+YEAR!$C$3-1)&amp;"       :="))</f>
        <v>0</v>
      </c>
      <c r="U712">
        <f>IF(T712&lt;1.1,T712,IF(T712&lt;YEAR!$C$2+YEAR!$C$3-2,T712+1,(YEAR!$C$2+YEAR!$C$3-1)&amp;"       :="))</f>
        <v>0</v>
      </c>
      <c r="V712">
        <f>IF(U712&lt;1.1,U712,IF(U712&lt;YEAR!$C$2+YEAR!$C$3-2,U712+1,(YEAR!$C$2+YEAR!$C$3-1)&amp;"       :="))</f>
        <v>0</v>
      </c>
      <c r="W712">
        <f>IF(V712&lt;1.1,V712,IF(V712&lt;YEAR!$C$2+YEAR!$C$3-2,V712+1,(YEAR!$C$2+YEAR!$C$3-1)&amp;"       :="))</f>
        <v>0</v>
      </c>
      <c r="X712">
        <f>IF(W712&lt;1.1,W712,IF(W712&lt;YEAR!$C$2+YEAR!$C$3-2,W712+1,(YEAR!$C$2+YEAR!$C$3-1)&amp;"       :="))</f>
        <v>0</v>
      </c>
      <c r="Y712">
        <f>IF(X712&lt;1.1,X712,IF(X712&lt;YEAR!$C$2+YEAR!$C$3-2,X712+1,(YEAR!$C$2+YEAR!$C$3-1)&amp;"       :="))</f>
        <v>0</v>
      </c>
      <c r="Z712">
        <f>IF(Y712&lt;1.1,Y712,IF(Y712&lt;YEAR!$C$2+YEAR!$C$3-2,Y712+1,(YEAR!$C$2+YEAR!$C$3-1)&amp;"       :="))</f>
        <v>0</v>
      </c>
      <c r="AA712">
        <f>IF(Z712&lt;1.1,Z712,IF(Z712&lt;YEAR!$C$2+YEAR!$C$3-2,Z712+1,(YEAR!$C$2+YEAR!$C$3-1)&amp;"       :="))</f>
        <v>0</v>
      </c>
      <c r="AB712">
        <f>IF(AA712&lt;1.1,AA712,IF(AA712&lt;YEAR!$C$2+YEAR!$C$3-2,AA712+1,(YEAR!$C$2+YEAR!$C$3-1)&amp;"       :="))</f>
        <v>0</v>
      </c>
      <c r="AC712">
        <f>IF(AB712&lt;1.1,AB712,IF(AB712&lt;YEAR!$C$2+YEAR!$C$3-2,AB712+1,(YEAR!$C$2+YEAR!$C$3-1)&amp;"       :="))</f>
        <v>0</v>
      </c>
      <c r="AD712">
        <f>IF(AC712&lt;1.1,AC712,IF(AC712&lt;YEAR!$C$2+YEAR!$C$3-2,AC712+1,(YEAR!$C$2+YEAR!$C$3-1)&amp;"       :="))</f>
        <v>0</v>
      </c>
      <c r="AE712">
        <f>IF(AD712&lt;1.1,AD712,IF(AD712&lt;YEAR!$C$2+YEAR!$C$3-2,AD712+1,(YEAR!$C$2+YEAR!$C$3-1)&amp;"       :="))</f>
        <v>0</v>
      </c>
      <c r="AF712">
        <f>IF(AE712&lt;1.1,AE712,IF(AE712&lt;YEAR!$C$2+YEAR!$C$3-2,AE712+1,(YEAR!$C$2+YEAR!$C$3-1)&amp;"       :="))</f>
        <v>0</v>
      </c>
      <c r="AG712">
        <f>IF(AF712&lt;1.1,AF712,IF(AF712&lt;YEAR!$C$2+YEAR!$C$3-2,AF712+1,(YEAR!$C$2+YEAR!$C$3-1)&amp;"       :="))</f>
        <v>0</v>
      </c>
      <c r="AH712">
        <f>IF(AG712&lt;1.1,AG712,IF(AG712&lt;YEAR!$C$2+YEAR!$C$3-2,AG712+1,(YEAR!$C$2+YEAR!$C$3-1)&amp;"       :="))</f>
        <v>0</v>
      </c>
      <c r="AI712">
        <f>IF(AH712&lt;1.1,AH712,IF(AH712&lt;YEAR!$C$2+YEAR!$C$3-2,AH712+1,(YEAR!$C$2+YEAR!$C$3-1)&amp;"       :="))</f>
        <v>0</v>
      </c>
      <c r="AJ712">
        <f>IF(AI712&lt;1.1,AI712,IF(AI712&lt;YEAR!$C$2+YEAR!$C$3-2,AI712+1,(YEAR!$C$2+YEAR!$C$3-1)&amp;"       :="))</f>
        <v>0</v>
      </c>
    </row>
    <row r="713" spans="1:36">
      <c r="A713">
        <f t="shared" ca="1" si="51"/>
        <v>18</v>
      </c>
      <c r="B713" t="s">
        <v>51</v>
      </c>
      <c r="C713" t="str">
        <f ca="1">IF(D713="",OFFSET(AvailabilityFactor!A$1,A713,0),C712)</f>
        <v>D2SOPC1367</v>
      </c>
      <c r="D713" t="str" cm="1">
        <f t="array" aca="1" ref="D713" ca="1">IF(D712="",TS_DRC!$P$5,OFFSET(TS_DRC!P$5,RIGHT(D712,2),0,TRUE))</f>
        <v>TS12</v>
      </c>
      <c r="E713" t="str">
        <f t="shared" ca="1" si="50"/>
        <v>TS12</v>
      </c>
      <c r="F713">
        <f>'[5]PV profile 4-10'!$AJ20</f>
        <v>0.10703</v>
      </c>
      <c r="G713">
        <f>IF(F713&lt;1.1,F713,IF(F713&lt;YEAR!$C$2+YEAR!$C$3-2,F713+1,(YEAR!$C$2+YEAR!$C$3-1)&amp;"       :="))</f>
        <v>0.10703</v>
      </c>
      <c r="H713">
        <f>IF(G713&lt;1.1,G713,IF(G713&lt;YEAR!$C$2+YEAR!$C$3-2,G713+1,(YEAR!$C$2+YEAR!$C$3-1)&amp;"       :="))</f>
        <v>0.10703</v>
      </c>
      <c r="I713">
        <f>IF(H713&lt;1.1,H713,IF(H713&lt;YEAR!$C$2+YEAR!$C$3-2,H713+1,(YEAR!$C$2+YEAR!$C$3-1)&amp;"       :="))</f>
        <v>0.10703</v>
      </c>
      <c r="J713">
        <f>IF(I713&lt;1.1,I713,IF(I713&lt;YEAR!$C$2+YEAR!$C$3-2,I713+1,(YEAR!$C$2+YEAR!$C$3-1)&amp;"       :="))</f>
        <v>0.10703</v>
      </c>
      <c r="K713">
        <f>IF(J713&lt;1.1,J713,IF(J713&lt;YEAR!$C$2+YEAR!$C$3-2,J713+1,(YEAR!$C$2+YEAR!$C$3-1)&amp;"       :="))</f>
        <v>0.10703</v>
      </c>
      <c r="L713">
        <f>IF(K713&lt;1.1,K713,IF(K713&lt;YEAR!$C$2+YEAR!$C$3-2,K713+1,(YEAR!$C$2+YEAR!$C$3-1)&amp;"       :="))</f>
        <v>0.10703</v>
      </c>
      <c r="M713">
        <f>IF(L713&lt;1.1,L713,IF(L713&lt;YEAR!$C$2+YEAR!$C$3-2,L713+1,(YEAR!$C$2+YEAR!$C$3-1)&amp;"       :="))</f>
        <v>0.10703</v>
      </c>
      <c r="N713">
        <f>IF(M713&lt;1.1,M713,IF(M713&lt;YEAR!$C$2+YEAR!$C$3-2,M713+1,(YEAR!$C$2+YEAR!$C$3-1)&amp;"       :="))</f>
        <v>0.10703</v>
      </c>
      <c r="O713">
        <f>IF(N713&lt;1.1,N713,IF(N713&lt;YEAR!$C$2+YEAR!$C$3-2,N713+1,(YEAR!$C$2+YEAR!$C$3-1)&amp;"       :="))</f>
        <v>0.10703</v>
      </c>
      <c r="P713">
        <f>IF(O713&lt;1.1,O713,IF(O713&lt;YEAR!$C$2+YEAR!$C$3-2,O713+1,(YEAR!$C$2+YEAR!$C$3-1)&amp;"       :="))</f>
        <v>0.10703</v>
      </c>
      <c r="Q713">
        <f>IF(P713&lt;1.1,P713,IF(P713&lt;YEAR!$C$2+YEAR!$C$3-2,P713+1,(YEAR!$C$2+YEAR!$C$3-1)&amp;"       :="))</f>
        <v>0.10703</v>
      </c>
      <c r="R713">
        <f>IF(Q713&lt;1.1,Q713,IF(Q713&lt;YEAR!$C$2+YEAR!$C$3-2,Q713+1,(YEAR!$C$2+YEAR!$C$3-1)&amp;"       :="))</f>
        <v>0.10703</v>
      </c>
      <c r="S713">
        <f>IF(R713&lt;1.1,R713,IF(R713&lt;YEAR!$C$2+YEAR!$C$3-2,R713+1,(YEAR!$C$2+YEAR!$C$3-1)&amp;"       :="))</f>
        <v>0.10703</v>
      </c>
      <c r="T713">
        <f>IF(S713&lt;1.1,S713,IF(S713&lt;YEAR!$C$2+YEAR!$C$3-2,S713+1,(YEAR!$C$2+YEAR!$C$3-1)&amp;"       :="))</f>
        <v>0.10703</v>
      </c>
      <c r="U713">
        <f>IF(T713&lt;1.1,T713,IF(T713&lt;YEAR!$C$2+YEAR!$C$3-2,T713+1,(YEAR!$C$2+YEAR!$C$3-1)&amp;"       :="))</f>
        <v>0.10703</v>
      </c>
      <c r="V713">
        <f>IF(U713&lt;1.1,U713,IF(U713&lt;YEAR!$C$2+YEAR!$C$3-2,U713+1,(YEAR!$C$2+YEAR!$C$3-1)&amp;"       :="))</f>
        <v>0.10703</v>
      </c>
      <c r="W713">
        <f>IF(V713&lt;1.1,V713,IF(V713&lt;YEAR!$C$2+YEAR!$C$3-2,V713+1,(YEAR!$C$2+YEAR!$C$3-1)&amp;"       :="))</f>
        <v>0.10703</v>
      </c>
      <c r="X713">
        <f>IF(W713&lt;1.1,W713,IF(W713&lt;YEAR!$C$2+YEAR!$C$3-2,W713+1,(YEAR!$C$2+YEAR!$C$3-1)&amp;"       :="))</f>
        <v>0.10703</v>
      </c>
      <c r="Y713">
        <f>IF(X713&lt;1.1,X713,IF(X713&lt;YEAR!$C$2+YEAR!$C$3-2,X713+1,(YEAR!$C$2+YEAR!$C$3-1)&amp;"       :="))</f>
        <v>0.10703</v>
      </c>
      <c r="Z713">
        <f>IF(Y713&lt;1.1,Y713,IF(Y713&lt;YEAR!$C$2+YEAR!$C$3-2,Y713+1,(YEAR!$C$2+YEAR!$C$3-1)&amp;"       :="))</f>
        <v>0.10703</v>
      </c>
      <c r="AA713">
        <f>IF(Z713&lt;1.1,Z713,IF(Z713&lt;YEAR!$C$2+YEAR!$C$3-2,Z713+1,(YEAR!$C$2+YEAR!$C$3-1)&amp;"       :="))</f>
        <v>0.10703</v>
      </c>
      <c r="AB713">
        <f>IF(AA713&lt;1.1,AA713,IF(AA713&lt;YEAR!$C$2+YEAR!$C$3-2,AA713+1,(YEAR!$C$2+YEAR!$C$3-1)&amp;"       :="))</f>
        <v>0.10703</v>
      </c>
      <c r="AC713">
        <f>IF(AB713&lt;1.1,AB713,IF(AB713&lt;YEAR!$C$2+YEAR!$C$3-2,AB713+1,(YEAR!$C$2+YEAR!$C$3-1)&amp;"       :="))</f>
        <v>0.10703</v>
      </c>
      <c r="AD713">
        <f>IF(AC713&lt;1.1,AC713,IF(AC713&lt;YEAR!$C$2+YEAR!$C$3-2,AC713+1,(YEAR!$C$2+YEAR!$C$3-1)&amp;"       :="))</f>
        <v>0.10703</v>
      </c>
      <c r="AE713">
        <f>IF(AD713&lt;1.1,AD713,IF(AD713&lt;YEAR!$C$2+YEAR!$C$3-2,AD713+1,(YEAR!$C$2+YEAR!$C$3-1)&amp;"       :="))</f>
        <v>0.10703</v>
      </c>
      <c r="AF713">
        <f>IF(AE713&lt;1.1,AE713,IF(AE713&lt;YEAR!$C$2+YEAR!$C$3-2,AE713+1,(YEAR!$C$2+YEAR!$C$3-1)&amp;"       :="))</f>
        <v>0.10703</v>
      </c>
      <c r="AG713">
        <f>IF(AF713&lt;1.1,AF713,IF(AF713&lt;YEAR!$C$2+YEAR!$C$3-2,AF713+1,(YEAR!$C$2+YEAR!$C$3-1)&amp;"       :="))</f>
        <v>0.10703</v>
      </c>
      <c r="AH713">
        <f>IF(AG713&lt;1.1,AG713,IF(AG713&lt;YEAR!$C$2+YEAR!$C$3-2,AG713+1,(YEAR!$C$2+YEAR!$C$3-1)&amp;"       :="))</f>
        <v>0.10703</v>
      </c>
      <c r="AI713">
        <f>IF(AH713&lt;1.1,AH713,IF(AH713&lt;YEAR!$C$2+YEAR!$C$3-2,AH713+1,(YEAR!$C$2+YEAR!$C$3-1)&amp;"       :="))</f>
        <v>0.10703</v>
      </c>
      <c r="AJ713">
        <f>IF(AI713&lt;1.1,AI713,IF(AI713&lt;YEAR!$C$2+YEAR!$C$3-2,AI713+1,(YEAR!$C$2+YEAR!$C$3-1)&amp;"       :="))</f>
        <v>0.10703</v>
      </c>
    </row>
    <row r="714" spans="1:36">
      <c r="A714">
        <f t="shared" ca="1" si="51"/>
        <v>18</v>
      </c>
      <c r="B714" t="s">
        <v>51</v>
      </c>
      <c r="C714" t="str">
        <f ca="1">IF(D714="",OFFSET(AvailabilityFactor!A$1,A714,0),C713)</f>
        <v>D2SOPC1367</v>
      </c>
      <c r="D714" t="str" cm="1">
        <f t="array" aca="1" ref="D714" ca="1">IF(D713="",TS_DRC!$P$5,OFFSET(TS_DRC!P$5,RIGHT(D713,2),0,TRUE))</f>
        <v>TS13</v>
      </c>
      <c r="E714" t="str">
        <f t="shared" ca="1" si="50"/>
        <v>TS13</v>
      </c>
      <c r="F714">
        <f>'[5]PV profile 4-10'!$AJ21</f>
        <v>0.44807999999999998</v>
      </c>
      <c r="G714">
        <f>IF(F714&lt;1.1,F714,IF(F714&lt;YEAR!$C$2+YEAR!$C$3-2,F714+1,(YEAR!$C$2+YEAR!$C$3-1)&amp;"       :="))</f>
        <v>0.44807999999999998</v>
      </c>
      <c r="H714">
        <f>IF(G714&lt;1.1,G714,IF(G714&lt;YEAR!$C$2+YEAR!$C$3-2,G714+1,(YEAR!$C$2+YEAR!$C$3-1)&amp;"       :="))</f>
        <v>0.44807999999999998</v>
      </c>
      <c r="I714">
        <f>IF(H714&lt;1.1,H714,IF(H714&lt;YEAR!$C$2+YEAR!$C$3-2,H714+1,(YEAR!$C$2+YEAR!$C$3-1)&amp;"       :="))</f>
        <v>0.44807999999999998</v>
      </c>
      <c r="J714">
        <f>IF(I714&lt;1.1,I714,IF(I714&lt;YEAR!$C$2+YEAR!$C$3-2,I714+1,(YEAR!$C$2+YEAR!$C$3-1)&amp;"       :="))</f>
        <v>0.44807999999999998</v>
      </c>
      <c r="K714">
        <f>IF(J714&lt;1.1,J714,IF(J714&lt;YEAR!$C$2+YEAR!$C$3-2,J714+1,(YEAR!$C$2+YEAR!$C$3-1)&amp;"       :="))</f>
        <v>0.44807999999999998</v>
      </c>
      <c r="L714">
        <f>IF(K714&lt;1.1,K714,IF(K714&lt;YEAR!$C$2+YEAR!$C$3-2,K714+1,(YEAR!$C$2+YEAR!$C$3-1)&amp;"       :="))</f>
        <v>0.44807999999999998</v>
      </c>
      <c r="M714">
        <f>IF(L714&lt;1.1,L714,IF(L714&lt;YEAR!$C$2+YEAR!$C$3-2,L714+1,(YEAR!$C$2+YEAR!$C$3-1)&amp;"       :="))</f>
        <v>0.44807999999999998</v>
      </c>
      <c r="N714">
        <f>IF(M714&lt;1.1,M714,IF(M714&lt;YEAR!$C$2+YEAR!$C$3-2,M714+1,(YEAR!$C$2+YEAR!$C$3-1)&amp;"       :="))</f>
        <v>0.44807999999999998</v>
      </c>
      <c r="O714">
        <f>IF(N714&lt;1.1,N714,IF(N714&lt;YEAR!$C$2+YEAR!$C$3-2,N714+1,(YEAR!$C$2+YEAR!$C$3-1)&amp;"       :="))</f>
        <v>0.44807999999999998</v>
      </c>
      <c r="P714">
        <f>IF(O714&lt;1.1,O714,IF(O714&lt;YEAR!$C$2+YEAR!$C$3-2,O714+1,(YEAR!$C$2+YEAR!$C$3-1)&amp;"       :="))</f>
        <v>0.44807999999999998</v>
      </c>
      <c r="Q714">
        <f>IF(P714&lt;1.1,P714,IF(P714&lt;YEAR!$C$2+YEAR!$C$3-2,P714+1,(YEAR!$C$2+YEAR!$C$3-1)&amp;"       :="))</f>
        <v>0.44807999999999998</v>
      </c>
      <c r="R714">
        <f>IF(Q714&lt;1.1,Q714,IF(Q714&lt;YEAR!$C$2+YEAR!$C$3-2,Q714+1,(YEAR!$C$2+YEAR!$C$3-1)&amp;"       :="))</f>
        <v>0.44807999999999998</v>
      </c>
      <c r="S714">
        <f>IF(R714&lt;1.1,R714,IF(R714&lt;YEAR!$C$2+YEAR!$C$3-2,R714+1,(YEAR!$C$2+YEAR!$C$3-1)&amp;"       :="))</f>
        <v>0.44807999999999998</v>
      </c>
      <c r="T714">
        <f>IF(S714&lt;1.1,S714,IF(S714&lt;YEAR!$C$2+YEAR!$C$3-2,S714+1,(YEAR!$C$2+YEAR!$C$3-1)&amp;"       :="))</f>
        <v>0.44807999999999998</v>
      </c>
      <c r="U714">
        <f>IF(T714&lt;1.1,T714,IF(T714&lt;YEAR!$C$2+YEAR!$C$3-2,T714+1,(YEAR!$C$2+YEAR!$C$3-1)&amp;"       :="))</f>
        <v>0.44807999999999998</v>
      </c>
      <c r="V714">
        <f>IF(U714&lt;1.1,U714,IF(U714&lt;YEAR!$C$2+YEAR!$C$3-2,U714+1,(YEAR!$C$2+YEAR!$C$3-1)&amp;"       :="))</f>
        <v>0.44807999999999998</v>
      </c>
      <c r="W714">
        <f>IF(V714&lt;1.1,V714,IF(V714&lt;YEAR!$C$2+YEAR!$C$3-2,V714+1,(YEAR!$C$2+YEAR!$C$3-1)&amp;"       :="))</f>
        <v>0.44807999999999998</v>
      </c>
      <c r="X714">
        <f>IF(W714&lt;1.1,W714,IF(W714&lt;YEAR!$C$2+YEAR!$C$3-2,W714+1,(YEAR!$C$2+YEAR!$C$3-1)&amp;"       :="))</f>
        <v>0.44807999999999998</v>
      </c>
      <c r="Y714">
        <f>IF(X714&lt;1.1,X714,IF(X714&lt;YEAR!$C$2+YEAR!$C$3-2,X714+1,(YEAR!$C$2+YEAR!$C$3-1)&amp;"       :="))</f>
        <v>0.44807999999999998</v>
      </c>
      <c r="Z714">
        <f>IF(Y714&lt;1.1,Y714,IF(Y714&lt;YEAR!$C$2+YEAR!$C$3-2,Y714+1,(YEAR!$C$2+YEAR!$C$3-1)&amp;"       :="))</f>
        <v>0.44807999999999998</v>
      </c>
      <c r="AA714">
        <f>IF(Z714&lt;1.1,Z714,IF(Z714&lt;YEAR!$C$2+YEAR!$C$3-2,Z714+1,(YEAR!$C$2+YEAR!$C$3-1)&amp;"       :="))</f>
        <v>0.44807999999999998</v>
      </c>
      <c r="AB714">
        <f>IF(AA714&lt;1.1,AA714,IF(AA714&lt;YEAR!$C$2+YEAR!$C$3-2,AA714+1,(YEAR!$C$2+YEAR!$C$3-1)&amp;"       :="))</f>
        <v>0.44807999999999998</v>
      </c>
      <c r="AC714">
        <f>IF(AB714&lt;1.1,AB714,IF(AB714&lt;YEAR!$C$2+YEAR!$C$3-2,AB714+1,(YEAR!$C$2+YEAR!$C$3-1)&amp;"       :="))</f>
        <v>0.44807999999999998</v>
      </c>
      <c r="AD714">
        <f>IF(AC714&lt;1.1,AC714,IF(AC714&lt;YEAR!$C$2+YEAR!$C$3-2,AC714+1,(YEAR!$C$2+YEAR!$C$3-1)&amp;"       :="))</f>
        <v>0.44807999999999998</v>
      </c>
      <c r="AE714">
        <f>IF(AD714&lt;1.1,AD714,IF(AD714&lt;YEAR!$C$2+YEAR!$C$3-2,AD714+1,(YEAR!$C$2+YEAR!$C$3-1)&amp;"       :="))</f>
        <v>0.44807999999999998</v>
      </c>
      <c r="AF714">
        <f>IF(AE714&lt;1.1,AE714,IF(AE714&lt;YEAR!$C$2+YEAR!$C$3-2,AE714+1,(YEAR!$C$2+YEAR!$C$3-1)&amp;"       :="))</f>
        <v>0.44807999999999998</v>
      </c>
      <c r="AG714">
        <f>IF(AF714&lt;1.1,AF714,IF(AF714&lt;YEAR!$C$2+YEAR!$C$3-2,AF714+1,(YEAR!$C$2+YEAR!$C$3-1)&amp;"       :="))</f>
        <v>0.44807999999999998</v>
      </c>
      <c r="AH714">
        <f>IF(AG714&lt;1.1,AG714,IF(AG714&lt;YEAR!$C$2+YEAR!$C$3-2,AG714+1,(YEAR!$C$2+YEAR!$C$3-1)&amp;"       :="))</f>
        <v>0.44807999999999998</v>
      </c>
      <c r="AI714">
        <f>IF(AH714&lt;1.1,AH714,IF(AH714&lt;YEAR!$C$2+YEAR!$C$3-2,AH714+1,(YEAR!$C$2+YEAR!$C$3-1)&amp;"       :="))</f>
        <v>0.44807999999999998</v>
      </c>
      <c r="AJ714">
        <f>IF(AI714&lt;1.1,AI714,IF(AI714&lt;YEAR!$C$2+YEAR!$C$3-2,AI714+1,(YEAR!$C$2+YEAR!$C$3-1)&amp;"       :="))</f>
        <v>0.44807999999999998</v>
      </c>
    </row>
    <row r="715" spans="1:36">
      <c r="A715">
        <f t="shared" ca="1" si="51"/>
        <v>18</v>
      </c>
      <c r="B715" t="s">
        <v>51</v>
      </c>
      <c r="C715" t="str">
        <f ca="1">IF(D715="",OFFSET(AvailabilityFactor!A$1,A715,0),C714)</f>
        <v>D2SOPC1367</v>
      </c>
      <c r="D715" t="str" cm="1">
        <f t="array" aca="1" ref="D715" ca="1">IF(D714="",TS_DRC!$P$5,OFFSET(TS_DRC!P$5,RIGHT(D714,2),0,TRUE))</f>
        <v>TS14</v>
      </c>
      <c r="E715" t="str">
        <f t="shared" ca="1" si="50"/>
        <v>TS14</v>
      </c>
      <c r="F715">
        <f>'[5]PV profile 4-10'!$AJ22</f>
        <v>0.64912999999999998</v>
      </c>
      <c r="G715">
        <f>IF(F715&lt;1.1,F715,IF(F715&lt;YEAR!$C$2+YEAR!$C$3-2,F715+1,(YEAR!$C$2+YEAR!$C$3-1)&amp;"       :="))</f>
        <v>0.64912999999999998</v>
      </c>
      <c r="H715">
        <f>IF(G715&lt;1.1,G715,IF(G715&lt;YEAR!$C$2+YEAR!$C$3-2,G715+1,(YEAR!$C$2+YEAR!$C$3-1)&amp;"       :="))</f>
        <v>0.64912999999999998</v>
      </c>
      <c r="I715">
        <f>IF(H715&lt;1.1,H715,IF(H715&lt;YEAR!$C$2+YEAR!$C$3-2,H715+1,(YEAR!$C$2+YEAR!$C$3-1)&amp;"       :="))</f>
        <v>0.64912999999999998</v>
      </c>
      <c r="J715">
        <f>IF(I715&lt;1.1,I715,IF(I715&lt;YEAR!$C$2+YEAR!$C$3-2,I715+1,(YEAR!$C$2+YEAR!$C$3-1)&amp;"       :="))</f>
        <v>0.64912999999999998</v>
      </c>
      <c r="K715">
        <f>IF(J715&lt;1.1,J715,IF(J715&lt;YEAR!$C$2+YEAR!$C$3-2,J715+1,(YEAR!$C$2+YEAR!$C$3-1)&amp;"       :="))</f>
        <v>0.64912999999999998</v>
      </c>
      <c r="L715">
        <f>IF(K715&lt;1.1,K715,IF(K715&lt;YEAR!$C$2+YEAR!$C$3-2,K715+1,(YEAR!$C$2+YEAR!$C$3-1)&amp;"       :="))</f>
        <v>0.64912999999999998</v>
      </c>
      <c r="M715">
        <f>IF(L715&lt;1.1,L715,IF(L715&lt;YEAR!$C$2+YEAR!$C$3-2,L715+1,(YEAR!$C$2+YEAR!$C$3-1)&amp;"       :="))</f>
        <v>0.64912999999999998</v>
      </c>
      <c r="N715">
        <f>IF(M715&lt;1.1,M715,IF(M715&lt;YEAR!$C$2+YEAR!$C$3-2,M715+1,(YEAR!$C$2+YEAR!$C$3-1)&amp;"       :="))</f>
        <v>0.64912999999999998</v>
      </c>
      <c r="O715">
        <f>IF(N715&lt;1.1,N715,IF(N715&lt;YEAR!$C$2+YEAR!$C$3-2,N715+1,(YEAR!$C$2+YEAR!$C$3-1)&amp;"       :="))</f>
        <v>0.64912999999999998</v>
      </c>
      <c r="P715">
        <f>IF(O715&lt;1.1,O715,IF(O715&lt;YEAR!$C$2+YEAR!$C$3-2,O715+1,(YEAR!$C$2+YEAR!$C$3-1)&amp;"       :="))</f>
        <v>0.64912999999999998</v>
      </c>
      <c r="Q715">
        <f>IF(P715&lt;1.1,P715,IF(P715&lt;YEAR!$C$2+YEAR!$C$3-2,P715+1,(YEAR!$C$2+YEAR!$C$3-1)&amp;"       :="))</f>
        <v>0.64912999999999998</v>
      </c>
      <c r="R715">
        <f>IF(Q715&lt;1.1,Q715,IF(Q715&lt;YEAR!$C$2+YEAR!$C$3-2,Q715+1,(YEAR!$C$2+YEAR!$C$3-1)&amp;"       :="))</f>
        <v>0.64912999999999998</v>
      </c>
      <c r="S715">
        <f>IF(R715&lt;1.1,R715,IF(R715&lt;YEAR!$C$2+YEAR!$C$3-2,R715+1,(YEAR!$C$2+YEAR!$C$3-1)&amp;"       :="))</f>
        <v>0.64912999999999998</v>
      </c>
      <c r="T715">
        <f>IF(S715&lt;1.1,S715,IF(S715&lt;YEAR!$C$2+YEAR!$C$3-2,S715+1,(YEAR!$C$2+YEAR!$C$3-1)&amp;"       :="))</f>
        <v>0.64912999999999998</v>
      </c>
      <c r="U715">
        <f>IF(T715&lt;1.1,T715,IF(T715&lt;YEAR!$C$2+YEAR!$C$3-2,T715+1,(YEAR!$C$2+YEAR!$C$3-1)&amp;"       :="))</f>
        <v>0.64912999999999998</v>
      </c>
      <c r="V715">
        <f>IF(U715&lt;1.1,U715,IF(U715&lt;YEAR!$C$2+YEAR!$C$3-2,U715+1,(YEAR!$C$2+YEAR!$C$3-1)&amp;"       :="))</f>
        <v>0.64912999999999998</v>
      </c>
      <c r="W715">
        <f>IF(V715&lt;1.1,V715,IF(V715&lt;YEAR!$C$2+YEAR!$C$3-2,V715+1,(YEAR!$C$2+YEAR!$C$3-1)&amp;"       :="))</f>
        <v>0.64912999999999998</v>
      </c>
      <c r="X715">
        <f>IF(W715&lt;1.1,W715,IF(W715&lt;YEAR!$C$2+YEAR!$C$3-2,W715+1,(YEAR!$C$2+YEAR!$C$3-1)&amp;"       :="))</f>
        <v>0.64912999999999998</v>
      </c>
      <c r="Y715">
        <f>IF(X715&lt;1.1,X715,IF(X715&lt;YEAR!$C$2+YEAR!$C$3-2,X715+1,(YEAR!$C$2+YEAR!$C$3-1)&amp;"       :="))</f>
        <v>0.64912999999999998</v>
      </c>
      <c r="Z715">
        <f>IF(Y715&lt;1.1,Y715,IF(Y715&lt;YEAR!$C$2+YEAR!$C$3-2,Y715+1,(YEAR!$C$2+YEAR!$C$3-1)&amp;"       :="))</f>
        <v>0.64912999999999998</v>
      </c>
      <c r="AA715">
        <f>IF(Z715&lt;1.1,Z715,IF(Z715&lt;YEAR!$C$2+YEAR!$C$3-2,Z715+1,(YEAR!$C$2+YEAR!$C$3-1)&amp;"       :="))</f>
        <v>0.64912999999999998</v>
      </c>
      <c r="AB715">
        <f>IF(AA715&lt;1.1,AA715,IF(AA715&lt;YEAR!$C$2+YEAR!$C$3-2,AA715+1,(YEAR!$C$2+YEAR!$C$3-1)&amp;"       :="))</f>
        <v>0.64912999999999998</v>
      </c>
      <c r="AC715">
        <f>IF(AB715&lt;1.1,AB715,IF(AB715&lt;YEAR!$C$2+YEAR!$C$3-2,AB715+1,(YEAR!$C$2+YEAR!$C$3-1)&amp;"       :="))</f>
        <v>0.64912999999999998</v>
      </c>
      <c r="AD715">
        <f>IF(AC715&lt;1.1,AC715,IF(AC715&lt;YEAR!$C$2+YEAR!$C$3-2,AC715+1,(YEAR!$C$2+YEAR!$C$3-1)&amp;"       :="))</f>
        <v>0.64912999999999998</v>
      </c>
      <c r="AE715">
        <f>IF(AD715&lt;1.1,AD715,IF(AD715&lt;YEAR!$C$2+YEAR!$C$3-2,AD715+1,(YEAR!$C$2+YEAR!$C$3-1)&amp;"       :="))</f>
        <v>0.64912999999999998</v>
      </c>
      <c r="AF715">
        <f>IF(AE715&lt;1.1,AE715,IF(AE715&lt;YEAR!$C$2+YEAR!$C$3-2,AE715+1,(YEAR!$C$2+YEAR!$C$3-1)&amp;"       :="))</f>
        <v>0.64912999999999998</v>
      </c>
      <c r="AG715">
        <f>IF(AF715&lt;1.1,AF715,IF(AF715&lt;YEAR!$C$2+YEAR!$C$3-2,AF715+1,(YEAR!$C$2+YEAR!$C$3-1)&amp;"       :="))</f>
        <v>0.64912999999999998</v>
      </c>
      <c r="AH715">
        <f>IF(AG715&lt;1.1,AG715,IF(AG715&lt;YEAR!$C$2+YEAR!$C$3-2,AG715+1,(YEAR!$C$2+YEAR!$C$3-1)&amp;"       :="))</f>
        <v>0.64912999999999998</v>
      </c>
      <c r="AI715">
        <f>IF(AH715&lt;1.1,AH715,IF(AH715&lt;YEAR!$C$2+YEAR!$C$3-2,AH715+1,(YEAR!$C$2+YEAR!$C$3-1)&amp;"       :="))</f>
        <v>0.64912999999999998</v>
      </c>
      <c r="AJ715">
        <f>IF(AI715&lt;1.1,AI715,IF(AI715&lt;YEAR!$C$2+YEAR!$C$3-2,AI715+1,(YEAR!$C$2+YEAR!$C$3-1)&amp;"       :="))</f>
        <v>0.64912999999999998</v>
      </c>
    </row>
    <row r="716" spans="1:36">
      <c r="A716">
        <f t="shared" ca="1" si="51"/>
        <v>18</v>
      </c>
      <c r="B716" t="s">
        <v>51</v>
      </c>
      <c r="C716" t="str">
        <f ca="1">IF(D716="",OFFSET(AvailabilityFactor!A$1,A716,0),C715)</f>
        <v>D2SOPC1367</v>
      </c>
      <c r="D716" t="str" cm="1">
        <f t="array" aca="1" ref="D716" ca="1">IF(D715="",TS_DRC!$P$5,OFFSET(TS_DRC!P$5,RIGHT(D715,2),0,TRUE))</f>
        <v>TS15</v>
      </c>
      <c r="E716" t="str">
        <f t="shared" ca="1" si="50"/>
        <v>TS15</v>
      </c>
      <c r="F716">
        <f>'[5]PV profile 4-10'!$AJ23</f>
        <v>0.62890999999999997</v>
      </c>
      <c r="G716">
        <f>IF(F716&lt;1.1,F716,IF(F716&lt;YEAR!$C$2+YEAR!$C$3-2,F716+1,(YEAR!$C$2+YEAR!$C$3-1)&amp;"       :="))</f>
        <v>0.62890999999999997</v>
      </c>
      <c r="H716">
        <f>IF(G716&lt;1.1,G716,IF(G716&lt;YEAR!$C$2+YEAR!$C$3-2,G716+1,(YEAR!$C$2+YEAR!$C$3-1)&amp;"       :="))</f>
        <v>0.62890999999999997</v>
      </c>
      <c r="I716">
        <f>IF(H716&lt;1.1,H716,IF(H716&lt;YEAR!$C$2+YEAR!$C$3-2,H716+1,(YEAR!$C$2+YEAR!$C$3-1)&amp;"       :="))</f>
        <v>0.62890999999999997</v>
      </c>
      <c r="J716">
        <f>IF(I716&lt;1.1,I716,IF(I716&lt;YEAR!$C$2+YEAR!$C$3-2,I716+1,(YEAR!$C$2+YEAR!$C$3-1)&amp;"       :="))</f>
        <v>0.62890999999999997</v>
      </c>
      <c r="K716">
        <f>IF(J716&lt;1.1,J716,IF(J716&lt;YEAR!$C$2+YEAR!$C$3-2,J716+1,(YEAR!$C$2+YEAR!$C$3-1)&amp;"       :="))</f>
        <v>0.62890999999999997</v>
      </c>
      <c r="L716">
        <f>IF(K716&lt;1.1,K716,IF(K716&lt;YEAR!$C$2+YEAR!$C$3-2,K716+1,(YEAR!$C$2+YEAR!$C$3-1)&amp;"       :="))</f>
        <v>0.62890999999999997</v>
      </c>
      <c r="M716">
        <f>IF(L716&lt;1.1,L716,IF(L716&lt;YEAR!$C$2+YEAR!$C$3-2,L716+1,(YEAR!$C$2+YEAR!$C$3-1)&amp;"       :="))</f>
        <v>0.62890999999999997</v>
      </c>
      <c r="N716">
        <f>IF(M716&lt;1.1,M716,IF(M716&lt;YEAR!$C$2+YEAR!$C$3-2,M716+1,(YEAR!$C$2+YEAR!$C$3-1)&amp;"       :="))</f>
        <v>0.62890999999999997</v>
      </c>
      <c r="O716">
        <f>IF(N716&lt;1.1,N716,IF(N716&lt;YEAR!$C$2+YEAR!$C$3-2,N716+1,(YEAR!$C$2+YEAR!$C$3-1)&amp;"       :="))</f>
        <v>0.62890999999999997</v>
      </c>
      <c r="P716">
        <f>IF(O716&lt;1.1,O716,IF(O716&lt;YEAR!$C$2+YEAR!$C$3-2,O716+1,(YEAR!$C$2+YEAR!$C$3-1)&amp;"       :="))</f>
        <v>0.62890999999999997</v>
      </c>
      <c r="Q716">
        <f>IF(P716&lt;1.1,P716,IF(P716&lt;YEAR!$C$2+YEAR!$C$3-2,P716+1,(YEAR!$C$2+YEAR!$C$3-1)&amp;"       :="))</f>
        <v>0.62890999999999997</v>
      </c>
      <c r="R716">
        <f>IF(Q716&lt;1.1,Q716,IF(Q716&lt;YEAR!$C$2+YEAR!$C$3-2,Q716+1,(YEAR!$C$2+YEAR!$C$3-1)&amp;"       :="))</f>
        <v>0.62890999999999997</v>
      </c>
      <c r="S716">
        <f>IF(R716&lt;1.1,R716,IF(R716&lt;YEAR!$C$2+YEAR!$C$3-2,R716+1,(YEAR!$C$2+YEAR!$C$3-1)&amp;"       :="))</f>
        <v>0.62890999999999997</v>
      </c>
      <c r="T716">
        <f>IF(S716&lt;1.1,S716,IF(S716&lt;YEAR!$C$2+YEAR!$C$3-2,S716+1,(YEAR!$C$2+YEAR!$C$3-1)&amp;"       :="))</f>
        <v>0.62890999999999997</v>
      </c>
      <c r="U716">
        <f>IF(T716&lt;1.1,T716,IF(T716&lt;YEAR!$C$2+YEAR!$C$3-2,T716+1,(YEAR!$C$2+YEAR!$C$3-1)&amp;"       :="))</f>
        <v>0.62890999999999997</v>
      </c>
      <c r="V716">
        <f>IF(U716&lt;1.1,U716,IF(U716&lt;YEAR!$C$2+YEAR!$C$3-2,U716+1,(YEAR!$C$2+YEAR!$C$3-1)&amp;"       :="))</f>
        <v>0.62890999999999997</v>
      </c>
      <c r="W716">
        <f>IF(V716&lt;1.1,V716,IF(V716&lt;YEAR!$C$2+YEAR!$C$3-2,V716+1,(YEAR!$C$2+YEAR!$C$3-1)&amp;"       :="))</f>
        <v>0.62890999999999997</v>
      </c>
      <c r="X716">
        <f>IF(W716&lt;1.1,W716,IF(W716&lt;YEAR!$C$2+YEAR!$C$3-2,W716+1,(YEAR!$C$2+YEAR!$C$3-1)&amp;"       :="))</f>
        <v>0.62890999999999997</v>
      </c>
      <c r="Y716">
        <f>IF(X716&lt;1.1,X716,IF(X716&lt;YEAR!$C$2+YEAR!$C$3-2,X716+1,(YEAR!$C$2+YEAR!$C$3-1)&amp;"       :="))</f>
        <v>0.62890999999999997</v>
      </c>
      <c r="Z716">
        <f>IF(Y716&lt;1.1,Y716,IF(Y716&lt;YEAR!$C$2+YEAR!$C$3-2,Y716+1,(YEAR!$C$2+YEAR!$C$3-1)&amp;"       :="))</f>
        <v>0.62890999999999997</v>
      </c>
      <c r="AA716">
        <f>IF(Z716&lt;1.1,Z716,IF(Z716&lt;YEAR!$C$2+YEAR!$C$3-2,Z716+1,(YEAR!$C$2+YEAR!$C$3-1)&amp;"       :="))</f>
        <v>0.62890999999999997</v>
      </c>
      <c r="AB716">
        <f>IF(AA716&lt;1.1,AA716,IF(AA716&lt;YEAR!$C$2+YEAR!$C$3-2,AA716+1,(YEAR!$C$2+YEAR!$C$3-1)&amp;"       :="))</f>
        <v>0.62890999999999997</v>
      </c>
      <c r="AC716">
        <f>IF(AB716&lt;1.1,AB716,IF(AB716&lt;YEAR!$C$2+YEAR!$C$3-2,AB716+1,(YEAR!$C$2+YEAR!$C$3-1)&amp;"       :="))</f>
        <v>0.62890999999999997</v>
      </c>
      <c r="AD716">
        <f>IF(AC716&lt;1.1,AC716,IF(AC716&lt;YEAR!$C$2+YEAR!$C$3-2,AC716+1,(YEAR!$C$2+YEAR!$C$3-1)&amp;"       :="))</f>
        <v>0.62890999999999997</v>
      </c>
      <c r="AE716">
        <f>IF(AD716&lt;1.1,AD716,IF(AD716&lt;YEAR!$C$2+YEAR!$C$3-2,AD716+1,(YEAR!$C$2+YEAR!$C$3-1)&amp;"       :="))</f>
        <v>0.62890999999999997</v>
      </c>
      <c r="AF716">
        <f>IF(AE716&lt;1.1,AE716,IF(AE716&lt;YEAR!$C$2+YEAR!$C$3-2,AE716+1,(YEAR!$C$2+YEAR!$C$3-1)&amp;"       :="))</f>
        <v>0.62890999999999997</v>
      </c>
      <c r="AG716">
        <f>IF(AF716&lt;1.1,AF716,IF(AF716&lt;YEAR!$C$2+YEAR!$C$3-2,AF716+1,(YEAR!$C$2+YEAR!$C$3-1)&amp;"       :="))</f>
        <v>0.62890999999999997</v>
      </c>
      <c r="AH716">
        <f>IF(AG716&lt;1.1,AG716,IF(AG716&lt;YEAR!$C$2+YEAR!$C$3-2,AG716+1,(YEAR!$C$2+YEAR!$C$3-1)&amp;"       :="))</f>
        <v>0.62890999999999997</v>
      </c>
      <c r="AI716">
        <f>IF(AH716&lt;1.1,AH716,IF(AH716&lt;YEAR!$C$2+YEAR!$C$3-2,AH716+1,(YEAR!$C$2+YEAR!$C$3-1)&amp;"       :="))</f>
        <v>0.62890999999999997</v>
      </c>
      <c r="AJ716">
        <f>IF(AI716&lt;1.1,AI716,IF(AI716&lt;YEAR!$C$2+YEAR!$C$3-2,AI716+1,(YEAR!$C$2+YEAR!$C$3-1)&amp;"       :="))</f>
        <v>0.62890999999999997</v>
      </c>
    </row>
    <row r="717" spans="1:36">
      <c r="A717">
        <f t="shared" ca="1" si="51"/>
        <v>18</v>
      </c>
      <c r="B717" t="s">
        <v>51</v>
      </c>
      <c r="C717" t="str">
        <f ca="1">IF(D717="",OFFSET(AvailabilityFactor!A$1,A717,0),C716)</f>
        <v>D2SOPC1367</v>
      </c>
      <c r="D717" t="str" cm="1">
        <f t="array" aca="1" ref="D717" ca="1">IF(D716="",TS_DRC!$P$5,OFFSET(TS_DRC!P$5,RIGHT(D716,2),0,TRUE))</f>
        <v>TS16</v>
      </c>
      <c r="E717" t="str">
        <f t="shared" ca="1" si="50"/>
        <v>TS16</v>
      </c>
      <c r="F717">
        <f>'[5]PV profile 4-10'!$AJ24</f>
        <v>0.43189</v>
      </c>
      <c r="G717">
        <f>IF(F717&lt;1.1,F717,IF(F717&lt;YEAR!$C$2+YEAR!$C$3-2,F717+1,(YEAR!$C$2+YEAR!$C$3-1)&amp;"       :="))</f>
        <v>0.43189</v>
      </c>
      <c r="H717">
        <f>IF(G717&lt;1.1,G717,IF(G717&lt;YEAR!$C$2+YEAR!$C$3-2,G717+1,(YEAR!$C$2+YEAR!$C$3-1)&amp;"       :="))</f>
        <v>0.43189</v>
      </c>
      <c r="I717">
        <f>IF(H717&lt;1.1,H717,IF(H717&lt;YEAR!$C$2+YEAR!$C$3-2,H717+1,(YEAR!$C$2+YEAR!$C$3-1)&amp;"       :="))</f>
        <v>0.43189</v>
      </c>
      <c r="J717">
        <f>IF(I717&lt;1.1,I717,IF(I717&lt;YEAR!$C$2+YEAR!$C$3-2,I717+1,(YEAR!$C$2+YEAR!$C$3-1)&amp;"       :="))</f>
        <v>0.43189</v>
      </c>
      <c r="K717">
        <f>IF(J717&lt;1.1,J717,IF(J717&lt;YEAR!$C$2+YEAR!$C$3-2,J717+1,(YEAR!$C$2+YEAR!$C$3-1)&amp;"       :="))</f>
        <v>0.43189</v>
      </c>
      <c r="L717">
        <f>IF(K717&lt;1.1,K717,IF(K717&lt;YEAR!$C$2+YEAR!$C$3-2,K717+1,(YEAR!$C$2+YEAR!$C$3-1)&amp;"       :="))</f>
        <v>0.43189</v>
      </c>
      <c r="M717">
        <f>IF(L717&lt;1.1,L717,IF(L717&lt;YEAR!$C$2+YEAR!$C$3-2,L717+1,(YEAR!$C$2+YEAR!$C$3-1)&amp;"       :="))</f>
        <v>0.43189</v>
      </c>
      <c r="N717">
        <f>IF(M717&lt;1.1,M717,IF(M717&lt;YEAR!$C$2+YEAR!$C$3-2,M717+1,(YEAR!$C$2+YEAR!$C$3-1)&amp;"       :="))</f>
        <v>0.43189</v>
      </c>
      <c r="O717">
        <f>IF(N717&lt;1.1,N717,IF(N717&lt;YEAR!$C$2+YEAR!$C$3-2,N717+1,(YEAR!$C$2+YEAR!$C$3-1)&amp;"       :="))</f>
        <v>0.43189</v>
      </c>
      <c r="P717">
        <f>IF(O717&lt;1.1,O717,IF(O717&lt;YEAR!$C$2+YEAR!$C$3-2,O717+1,(YEAR!$C$2+YEAR!$C$3-1)&amp;"       :="))</f>
        <v>0.43189</v>
      </c>
      <c r="Q717">
        <f>IF(P717&lt;1.1,P717,IF(P717&lt;YEAR!$C$2+YEAR!$C$3-2,P717+1,(YEAR!$C$2+YEAR!$C$3-1)&amp;"       :="))</f>
        <v>0.43189</v>
      </c>
      <c r="R717">
        <f>IF(Q717&lt;1.1,Q717,IF(Q717&lt;YEAR!$C$2+YEAR!$C$3-2,Q717+1,(YEAR!$C$2+YEAR!$C$3-1)&amp;"       :="))</f>
        <v>0.43189</v>
      </c>
      <c r="S717">
        <f>IF(R717&lt;1.1,R717,IF(R717&lt;YEAR!$C$2+YEAR!$C$3-2,R717+1,(YEAR!$C$2+YEAR!$C$3-1)&amp;"       :="))</f>
        <v>0.43189</v>
      </c>
      <c r="T717">
        <f>IF(S717&lt;1.1,S717,IF(S717&lt;YEAR!$C$2+YEAR!$C$3-2,S717+1,(YEAR!$C$2+YEAR!$C$3-1)&amp;"       :="))</f>
        <v>0.43189</v>
      </c>
      <c r="U717">
        <f>IF(T717&lt;1.1,T717,IF(T717&lt;YEAR!$C$2+YEAR!$C$3-2,T717+1,(YEAR!$C$2+YEAR!$C$3-1)&amp;"       :="))</f>
        <v>0.43189</v>
      </c>
      <c r="V717">
        <f>IF(U717&lt;1.1,U717,IF(U717&lt;YEAR!$C$2+YEAR!$C$3-2,U717+1,(YEAR!$C$2+YEAR!$C$3-1)&amp;"       :="))</f>
        <v>0.43189</v>
      </c>
      <c r="W717">
        <f>IF(V717&lt;1.1,V717,IF(V717&lt;YEAR!$C$2+YEAR!$C$3-2,V717+1,(YEAR!$C$2+YEAR!$C$3-1)&amp;"       :="))</f>
        <v>0.43189</v>
      </c>
      <c r="X717">
        <f>IF(W717&lt;1.1,W717,IF(W717&lt;YEAR!$C$2+YEAR!$C$3-2,W717+1,(YEAR!$C$2+YEAR!$C$3-1)&amp;"       :="))</f>
        <v>0.43189</v>
      </c>
      <c r="Y717">
        <f>IF(X717&lt;1.1,X717,IF(X717&lt;YEAR!$C$2+YEAR!$C$3-2,X717+1,(YEAR!$C$2+YEAR!$C$3-1)&amp;"       :="))</f>
        <v>0.43189</v>
      </c>
      <c r="Z717">
        <f>IF(Y717&lt;1.1,Y717,IF(Y717&lt;YEAR!$C$2+YEAR!$C$3-2,Y717+1,(YEAR!$C$2+YEAR!$C$3-1)&amp;"       :="))</f>
        <v>0.43189</v>
      </c>
      <c r="AA717">
        <f>IF(Z717&lt;1.1,Z717,IF(Z717&lt;YEAR!$C$2+YEAR!$C$3-2,Z717+1,(YEAR!$C$2+YEAR!$C$3-1)&amp;"       :="))</f>
        <v>0.43189</v>
      </c>
      <c r="AB717">
        <f>IF(AA717&lt;1.1,AA717,IF(AA717&lt;YEAR!$C$2+YEAR!$C$3-2,AA717+1,(YEAR!$C$2+YEAR!$C$3-1)&amp;"       :="))</f>
        <v>0.43189</v>
      </c>
      <c r="AC717">
        <f>IF(AB717&lt;1.1,AB717,IF(AB717&lt;YEAR!$C$2+YEAR!$C$3-2,AB717+1,(YEAR!$C$2+YEAR!$C$3-1)&amp;"       :="))</f>
        <v>0.43189</v>
      </c>
      <c r="AD717">
        <f>IF(AC717&lt;1.1,AC717,IF(AC717&lt;YEAR!$C$2+YEAR!$C$3-2,AC717+1,(YEAR!$C$2+YEAR!$C$3-1)&amp;"       :="))</f>
        <v>0.43189</v>
      </c>
      <c r="AE717">
        <f>IF(AD717&lt;1.1,AD717,IF(AD717&lt;YEAR!$C$2+YEAR!$C$3-2,AD717+1,(YEAR!$C$2+YEAR!$C$3-1)&amp;"       :="))</f>
        <v>0.43189</v>
      </c>
      <c r="AF717">
        <f>IF(AE717&lt;1.1,AE717,IF(AE717&lt;YEAR!$C$2+YEAR!$C$3-2,AE717+1,(YEAR!$C$2+YEAR!$C$3-1)&amp;"       :="))</f>
        <v>0.43189</v>
      </c>
      <c r="AG717">
        <f>IF(AF717&lt;1.1,AF717,IF(AF717&lt;YEAR!$C$2+YEAR!$C$3-2,AF717+1,(YEAR!$C$2+YEAR!$C$3-1)&amp;"       :="))</f>
        <v>0.43189</v>
      </c>
      <c r="AH717">
        <f>IF(AG717&lt;1.1,AG717,IF(AG717&lt;YEAR!$C$2+YEAR!$C$3-2,AG717+1,(YEAR!$C$2+YEAR!$C$3-1)&amp;"       :="))</f>
        <v>0.43189</v>
      </c>
      <c r="AI717">
        <f>IF(AH717&lt;1.1,AH717,IF(AH717&lt;YEAR!$C$2+YEAR!$C$3-2,AH717+1,(YEAR!$C$2+YEAR!$C$3-1)&amp;"       :="))</f>
        <v>0.43189</v>
      </c>
      <c r="AJ717">
        <f>IF(AI717&lt;1.1,AI717,IF(AI717&lt;YEAR!$C$2+YEAR!$C$3-2,AI717+1,(YEAR!$C$2+YEAR!$C$3-1)&amp;"       :="))</f>
        <v>0.43189</v>
      </c>
    </row>
    <row r="718" spans="1:36">
      <c r="A718">
        <f t="shared" ca="1" si="51"/>
        <v>18</v>
      </c>
      <c r="B718" t="s">
        <v>51</v>
      </c>
      <c r="C718" t="str">
        <f ca="1">IF(D718="",OFFSET(AvailabilityFactor!A$1,A718,0),C717)</f>
        <v>D2SOPC1367</v>
      </c>
      <c r="D718" t="str" cm="1">
        <f t="array" aca="1" ref="D718" ca="1">IF(D717="",TS_DRC!$P$5,OFFSET(TS_DRC!P$5,RIGHT(D717,2),0,TRUE))</f>
        <v>TS17</v>
      </c>
      <c r="E718" t="str">
        <f t="shared" ca="1" si="50"/>
        <v>TS17</v>
      </c>
      <c r="F718">
        <f>'[5]PV profile 4-10'!$AJ25</f>
        <v>0.12803</v>
      </c>
      <c r="G718">
        <f>IF(F718&lt;1.1,F718,IF(F718&lt;YEAR!$C$2+YEAR!$C$3-2,F718+1,(YEAR!$C$2+YEAR!$C$3-1)&amp;"       :="))</f>
        <v>0.12803</v>
      </c>
      <c r="H718">
        <f>IF(G718&lt;1.1,G718,IF(G718&lt;YEAR!$C$2+YEAR!$C$3-2,G718+1,(YEAR!$C$2+YEAR!$C$3-1)&amp;"       :="))</f>
        <v>0.12803</v>
      </c>
      <c r="I718">
        <f>IF(H718&lt;1.1,H718,IF(H718&lt;YEAR!$C$2+YEAR!$C$3-2,H718+1,(YEAR!$C$2+YEAR!$C$3-1)&amp;"       :="))</f>
        <v>0.12803</v>
      </c>
      <c r="J718">
        <f>IF(I718&lt;1.1,I718,IF(I718&lt;YEAR!$C$2+YEAR!$C$3-2,I718+1,(YEAR!$C$2+YEAR!$C$3-1)&amp;"       :="))</f>
        <v>0.12803</v>
      </c>
      <c r="K718">
        <f>IF(J718&lt;1.1,J718,IF(J718&lt;YEAR!$C$2+YEAR!$C$3-2,J718+1,(YEAR!$C$2+YEAR!$C$3-1)&amp;"       :="))</f>
        <v>0.12803</v>
      </c>
      <c r="L718">
        <f>IF(K718&lt;1.1,K718,IF(K718&lt;YEAR!$C$2+YEAR!$C$3-2,K718+1,(YEAR!$C$2+YEAR!$C$3-1)&amp;"       :="))</f>
        <v>0.12803</v>
      </c>
      <c r="M718">
        <f>IF(L718&lt;1.1,L718,IF(L718&lt;YEAR!$C$2+YEAR!$C$3-2,L718+1,(YEAR!$C$2+YEAR!$C$3-1)&amp;"       :="))</f>
        <v>0.12803</v>
      </c>
      <c r="N718">
        <f>IF(M718&lt;1.1,M718,IF(M718&lt;YEAR!$C$2+YEAR!$C$3-2,M718+1,(YEAR!$C$2+YEAR!$C$3-1)&amp;"       :="))</f>
        <v>0.12803</v>
      </c>
      <c r="O718">
        <f>IF(N718&lt;1.1,N718,IF(N718&lt;YEAR!$C$2+YEAR!$C$3-2,N718+1,(YEAR!$C$2+YEAR!$C$3-1)&amp;"       :="))</f>
        <v>0.12803</v>
      </c>
      <c r="P718">
        <f>IF(O718&lt;1.1,O718,IF(O718&lt;YEAR!$C$2+YEAR!$C$3-2,O718+1,(YEAR!$C$2+YEAR!$C$3-1)&amp;"       :="))</f>
        <v>0.12803</v>
      </c>
      <c r="Q718">
        <f>IF(P718&lt;1.1,P718,IF(P718&lt;YEAR!$C$2+YEAR!$C$3-2,P718+1,(YEAR!$C$2+YEAR!$C$3-1)&amp;"       :="))</f>
        <v>0.12803</v>
      </c>
      <c r="R718">
        <f>IF(Q718&lt;1.1,Q718,IF(Q718&lt;YEAR!$C$2+YEAR!$C$3-2,Q718+1,(YEAR!$C$2+YEAR!$C$3-1)&amp;"       :="))</f>
        <v>0.12803</v>
      </c>
      <c r="S718">
        <f>IF(R718&lt;1.1,R718,IF(R718&lt;YEAR!$C$2+YEAR!$C$3-2,R718+1,(YEAR!$C$2+YEAR!$C$3-1)&amp;"       :="))</f>
        <v>0.12803</v>
      </c>
      <c r="T718">
        <f>IF(S718&lt;1.1,S718,IF(S718&lt;YEAR!$C$2+YEAR!$C$3-2,S718+1,(YEAR!$C$2+YEAR!$C$3-1)&amp;"       :="))</f>
        <v>0.12803</v>
      </c>
      <c r="U718">
        <f>IF(T718&lt;1.1,T718,IF(T718&lt;YEAR!$C$2+YEAR!$C$3-2,T718+1,(YEAR!$C$2+YEAR!$C$3-1)&amp;"       :="))</f>
        <v>0.12803</v>
      </c>
      <c r="V718">
        <f>IF(U718&lt;1.1,U718,IF(U718&lt;YEAR!$C$2+YEAR!$C$3-2,U718+1,(YEAR!$C$2+YEAR!$C$3-1)&amp;"       :="))</f>
        <v>0.12803</v>
      </c>
      <c r="W718">
        <f>IF(V718&lt;1.1,V718,IF(V718&lt;YEAR!$C$2+YEAR!$C$3-2,V718+1,(YEAR!$C$2+YEAR!$C$3-1)&amp;"       :="))</f>
        <v>0.12803</v>
      </c>
      <c r="X718">
        <f>IF(W718&lt;1.1,W718,IF(W718&lt;YEAR!$C$2+YEAR!$C$3-2,W718+1,(YEAR!$C$2+YEAR!$C$3-1)&amp;"       :="))</f>
        <v>0.12803</v>
      </c>
      <c r="Y718">
        <f>IF(X718&lt;1.1,X718,IF(X718&lt;YEAR!$C$2+YEAR!$C$3-2,X718+1,(YEAR!$C$2+YEAR!$C$3-1)&amp;"       :="))</f>
        <v>0.12803</v>
      </c>
      <c r="Z718">
        <f>IF(Y718&lt;1.1,Y718,IF(Y718&lt;YEAR!$C$2+YEAR!$C$3-2,Y718+1,(YEAR!$C$2+YEAR!$C$3-1)&amp;"       :="))</f>
        <v>0.12803</v>
      </c>
      <c r="AA718">
        <f>IF(Z718&lt;1.1,Z718,IF(Z718&lt;YEAR!$C$2+YEAR!$C$3-2,Z718+1,(YEAR!$C$2+YEAR!$C$3-1)&amp;"       :="))</f>
        <v>0.12803</v>
      </c>
      <c r="AB718">
        <f>IF(AA718&lt;1.1,AA718,IF(AA718&lt;YEAR!$C$2+YEAR!$C$3-2,AA718+1,(YEAR!$C$2+YEAR!$C$3-1)&amp;"       :="))</f>
        <v>0.12803</v>
      </c>
      <c r="AC718">
        <f>IF(AB718&lt;1.1,AB718,IF(AB718&lt;YEAR!$C$2+YEAR!$C$3-2,AB718+1,(YEAR!$C$2+YEAR!$C$3-1)&amp;"       :="))</f>
        <v>0.12803</v>
      </c>
      <c r="AD718">
        <f>IF(AC718&lt;1.1,AC718,IF(AC718&lt;YEAR!$C$2+YEAR!$C$3-2,AC718+1,(YEAR!$C$2+YEAR!$C$3-1)&amp;"       :="))</f>
        <v>0.12803</v>
      </c>
      <c r="AE718">
        <f>IF(AD718&lt;1.1,AD718,IF(AD718&lt;YEAR!$C$2+YEAR!$C$3-2,AD718+1,(YEAR!$C$2+YEAR!$C$3-1)&amp;"       :="))</f>
        <v>0.12803</v>
      </c>
      <c r="AF718">
        <f>IF(AE718&lt;1.1,AE718,IF(AE718&lt;YEAR!$C$2+YEAR!$C$3-2,AE718+1,(YEAR!$C$2+YEAR!$C$3-1)&amp;"       :="))</f>
        <v>0.12803</v>
      </c>
      <c r="AG718">
        <f>IF(AF718&lt;1.1,AF718,IF(AF718&lt;YEAR!$C$2+YEAR!$C$3-2,AF718+1,(YEAR!$C$2+YEAR!$C$3-1)&amp;"       :="))</f>
        <v>0.12803</v>
      </c>
      <c r="AH718">
        <f>IF(AG718&lt;1.1,AG718,IF(AG718&lt;YEAR!$C$2+YEAR!$C$3-2,AG718+1,(YEAR!$C$2+YEAR!$C$3-1)&amp;"       :="))</f>
        <v>0.12803</v>
      </c>
      <c r="AI718">
        <f>IF(AH718&lt;1.1,AH718,IF(AH718&lt;YEAR!$C$2+YEAR!$C$3-2,AH718+1,(YEAR!$C$2+YEAR!$C$3-1)&amp;"       :="))</f>
        <v>0.12803</v>
      </c>
      <c r="AJ718">
        <f>IF(AI718&lt;1.1,AI718,IF(AI718&lt;YEAR!$C$2+YEAR!$C$3-2,AI718+1,(YEAR!$C$2+YEAR!$C$3-1)&amp;"       :="))</f>
        <v>0.12803</v>
      </c>
    </row>
    <row r="719" spans="1:36">
      <c r="A719">
        <f t="shared" ca="1" si="51"/>
        <v>18</v>
      </c>
      <c r="B719" t="s">
        <v>51</v>
      </c>
      <c r="C719" t="str">
        <f ca="1">IF(D719="",OFFSET(AvailabilityFactor!A$1,A719,0),C718)</f>
        <v>D2SOPC1367</v>
      </c>
      <c r="D719" t="str" cm="1">
        <f t="array" aca="1" ref="D719" ca="1">IF(D718="",TS_DRC!$P$5,OFFSET(TS_DRC!P$5,RIGHT(D718,2),0,TRUE))</f>
        <v>TS18</v>
      </c>
      <c r="E719" t="str">
        <f t="shared" ca="1" si="50"/>
        <v>TS18</v>
      </c>
      <c r="F719">
        <f>'[5]PV profile 4-10'!$AJ26</f>
        <v>6.4999999999999997E-4</v>
      </c>
      <c r="G719">
        <f>IF(F719&lt;1.1,F719,IF(F719&lt;YEAR!$C$2+YEAR!$C$3-2,F719+1,(YEAR!$C$2+YEAR!$C$3-1)&amp;"       :="))</f>
        <v>6.4999999999999997E-4</v>
      </c>
      <c r="H719">
        <f>IF(G719&lt;1.1,G719,IF(G719&lt;YEAR!$C$2+YEAR!$C$3-2,G719+1,(YEAR!$C$2+YEAR!$C$3-1)&amp;"       :="))</f>
        <v>6.4999999999999997E-4</v>
      </c>
      <c r="I719">
        <f>IF(H719&lt;1.1,H719,IF(H719&lt;YEAR!$C$2+YEAR!$C$3-2,H719+1,(YEAR!$C$2+YEAR!$C$3-1)&amp;"       :="))</f>
        <v>6.4999999999999997E-4</v>
      </c>
      <c r="J719">
        <f>IF(I719&lt;1.1,I719,IF(I719&lt;YEAR!$C$2+YEAR!$C$3-2,I719+1,(YEAR!$C$2+YEAR!$C$3-1)&amp;"       :="))</f>
        <v>6.4999999999999997E-4</v>
      </c>
      <c r="K719">
        <f>IF(J719&lt;1.1,J719,IF(J719&lt;YEAR!$C$2+YEAR!$C$3-2,J719+1,(YEAR!$C$2+YEAR!$C$3-1)&amp;"       :="))</f>
        <v>6.4999999999999997E-4</v>
      </c>
      <c r="L719">
        <f>IF(K719&lt;1.1,K719,IF(K719&lt;YEAR!$C$2+YEAR!$C$3-2,K719+1,(YEAR!$C$2+YEAR!$C$3-1)&amp;"       :="))</f>
        <v>6.4999999999999997E-4</v>
      </c>
      <c r="M719">
        <f>IF(L719&lt;1.1,L719,IF(L719&lt;YEAR!$C$2+YEAR!$C$3-2,L719+1,(YEAR!$C$2+YEAR!$C$3-1)&amp;"       :="))</f>
        <v>6.4999999999999997E-4</v>
      </c>
      <c r="N719">
        <f>IF(M719&lt;1.1,M719,IF(M719&lt;YEAR!$C$2+YEAR!$C$3-2,M719+1,(YEAR!$C$2+YEAR!$C$3-1)&amp;"       :="))</f>
        <v>6.4999999999999997E-4</v>
      </c>
      <c r="O719">
        <f>IF(N719&lt;1.1,N719,IF(N719&lt;YEAR!$C$2+YEAR!$C$3-2,N719+1,(YEAR!$C$2+YEAR!$C$3-1)&amp;"       :="))</f>
        <v>6.4999999999999997E-4</v>
      </c>
      <c r="P719">
        <f>IF(O719&lt;1.1,O719,IF(O719&lt;YEAR!$C$2+YEAR!$C$3-2,O719+1,(YEAR!$C$2+YEAR!$C$3-1)&amp;"       :="))</f>
        <v>6.4999999999999997E-4</v>
      </c>
      <c r="Q719">
        <f>IF(P719&lt;1.1,P719,IF(P719&lt;YEAR!$C$2+YEAR!$C$3-2,P719+1,(YEAR!$C$2+YEAR!$C$3-1)&amp;"       :="))</f>
        <v>6.4999999999999997E-4</v>
      </c>
      <c r="R719">
        <f>IF(Q719&lt;1.1,Q719,IF(Q719&lt;YEAR!$C$2+YEAR!$C$3-2,Q719+1,(YEAR!$C$2+YEAR!$C$3-1)&amp;"       :="))</f>
        <v>6.4999999999999997E-4</v>
      </c>
      <c r="S719">
        <f>IF(R719&lt;1.1,R719,IF(R719&lt;YEAR!$C$2+YEAR!$C$3-2,R719+1,(YEAR!$C$2+YEAR!$C$3-1)&amp;"       :="))</f>
        <v>6.4999999999999997E-4</v>
      </c>
      <c r="T719">
        <f>IF(S719&lt;1.1,S719,IF(S719&lt;YEAR!$C$2+YEAR!$C$3-2,S719+1,(YEAR!$C$2+YEAR!$C$3-1)&amp;"       :="))</f>
        <v>6.4999999999999997E-4</v>
      </c>
      <c r="U719">
        <f>IF(T719&lt;1.1,T719,IF(T719&lt;YEAR!$C$2+YEAR!$C$3-2,T719+1,(YEAR!$C$2+YEAR!$C$3-1)&amp;"       :="))</f>
        <v>6.4999999999999997E-4</v>
      </c>
      <c r="V719">
        <f>IF(U719&lt;1.1,U719,IF(U719&lt;YEAR!$C$2+YEAR!$C$3-2,U719+1,(YEAR!$C$2+YEAR!$C$3-1)&amp;"       :="))</f>
        <v>6.4999999999999997E-4</v>
      </c>
      <c r="W719">
        <f>IF(V719&lt;1.1,V719,IF(V719&lt;YEAR!$C$2+YEAR!$C$3-2,V719+1,(YEAR!$C$2+YEAR!$C$3-1)&amp;"       :="))</f>
        <v>6.4999999999999997E-4</v>
      </c>
      <c r="X719">
        <f>IF(W719&lt;1.1,W719,IF(W719&lt;YEAR!$C$2+YEAR!$C$3-2,W719+1,(YEAR!$C$2+YEAR!$C$3-1)&amp;"       :="))</f>
        <v>6.4999999999999997E-4</v>
      </c>
      <c r="Y719">
        <f>IF(X719&lt;1.1,X719,IF(X719&lt;YEAR!$C$2+YEAR!$C$3-2,X719+1,(YEAR!$C$2+YEAR!$C$3-1)&amp;"       :="))</f>
        <v>6.4999999999999997E-4</v>
      </c>
      <c r="Z719">
        <f>IF(Y719&lt;1.1,Y719,IF(Y719&lt;YEAR!$C$2+YEAR!$C$3-2,Y719+1,(YEAR!$C$2+YEAR!$C$3-1)&amp;"       :="))</f>
        <v>6.4999999999999997E-4</v>
      </c>
      <c r="AA719">
        <f>IF(Z719&lt;1.1,Z719,IF(Z719&lt;YEAR!$C$2+YEAR!$C$3-2,Z719+1,(YEAR!$C$2+YEAR!$C$3-1)&amp;"       :="))</f>
        <v>6.4999999999999997E-4</v>
      </c>
      <c r="AB719">
        <f>IF(AA719&lt;1.1,AA719,IF(AA719&lt;YEAR!$C$2+YEAR!$C$3-2,AA719+1,(YEAR!$C$2+YEAR!$C$3-1)&amp;"       :="))</f>
        <v>6.4999999999999997E-4</v>
      </c>
      <c r="AC719">
        <f>IF(AB719&lt;1.1,AB719,IF(AB719&lt;YEAR!$C$2+YEAR!$C$3-2,AB719+1,(YEAR!$C$2+YEAR!$C$3-1)&amp;"       :="))</f>
        <v>6.4999999999999997E-4</v>
      </c>
      <c r="AD719">
        <f>IF(AC719&lt;1.1,AC719,IF(AC719&lt;YEAR!$C$2+YEAR!$C$3-2,AC719+1,(YEAR!$C$2+YEAR!$C$3-1)&amp;"       :="))</f>
        <v>6.4999999999999997E-4</v>
      </c>
      <c r="AE719">
        <f>IF(AD719&lt;1.1,AD719,IF(AD719&lt;YEAR!$C$2+YEAR!$C$3-2,AD719+1,(YEAR!$C$2+YEAR!$C$3-1)&amp;"       :="))</f>
        <v>6.4999999999999997E-4</v>
      </c>
      <c r="AF719">
        <f>IF(AE719&lt;1.1,AE719,IF(AE719&lt;YEAR!$C$2+YEAR!$C$3-2,AE719+1,(YEAR!$C$2+YEAR!$C$3-1)&amp;"       :="))</f>
        <v>6.4999999999999997E-4</v>
      </c>
      <c r="AG719">
        <f>IF(AF719&lt;1.1,AF719,IF(AF719&lt;YEAR!$C$2+YEAR!$C$3-2,AF719+1,(YEAR!$C$2+YEAR!$C$3-1)&amp;"       :="))</f>
        <v>6.4999999999999997E-4</v>
      </c>
      <c r="AH719">
        <f>IF(AG719&lt;1.1,AG719,IF(AG719&lt;YEAR!$C$2+YEAR!$C$3-2,AG719+1,(YEAR!$C$2+YEAR!$C$3-1)&amp;"       :="))</f>
        <v>6.4999999999999997E-4</v>
      </c>
      <c r="AI719">
        <f>IF(AH719&lt;1.1,AH719,IF(AH719&lt;YEAR!$C$2+YEAR!$C$3-2,AH719+1,(YEAR!$C$2+YEAR!$C$3-1)&amp;"       :="))</f>
        <v>6.4999999999999997E-4</v>
      </c>
      <c r="AJ719">
        <f>IF(AI719&lt;1.1,AI719,IF(AI719&lt;YEAR!$C$2+YEAR!$C$3-2,AI719+1,(YEAR!$C$2+YEAR!$C$3-1)&amp;"       :="))</f>
        <v>6.4999999999999997E-4</v>
      </c>
    </row>
    <row r="720" spans="1:36">
      <c r="A720">
        <f t="shared" ca="1" si="51"/>
        <v>18</v>
      </c>
      <c r="B720" t="s">
        <v>51</v>
      </c>
      <c r="C720" t="str">
        <f ca="1">IF(D720="",OFFSET(AvailabilityFactor!A$1,A720,0),C719)</f>
        <v>D2SOPC1367</v>
      </c>
      <c r="D720" t="str" cm="1">
        <f t="array" aca="1" ref="D720" ca="1">IF(D719="",TS_DRC!$P$5,OFFSET(TS_DRC!P$5,RIGHT(D719,2),0,TRUE))</f>
        <v>TS19</v>
      </c>
      <c r="E720" t="str">
        <f t="shared" ca="1" si="50"/>
        <v>TS19</v>
      </c>
      <c r="F720">
        <f>'[5]PV profile 4-10'!$AJ27</f>
        <v>0</v>
      </c>
      <c r="G720">
        <f>IF(F720&lt;1.1,F720,IF(F720&lt;YEAR!$C$2+YEAR!$C$3-2,F720+1,(YEAR!$C$2+YEAR!$C$3-1)&amp;"       :="))</f>
        <v>0</v>
      </c>
      <c r="H720">
        <f>IF(G720&lt;1.1,G720,IF(G720&lt;YEAR!$C$2+YEAR!$C$3-2,G720+1,(YEAR!$C$2+YEAR!$C$3-1)&amp;"       :="))</f>
        <v>0</v>
      </c>
      <c r="I720">
        <f>IF(H720&lt;1.1,H720,IF(H720&lt;YEAR!$C$2+YEAR!$C$3-2,H720+1,(YEAR!$C$2+YEAR!$C$3-1)&amp;"       :="))</f>
        <v>0</v>
      </c>
      <c r="J720">
        <f>IF(I720&lt;1.1,I720,IF(I720&lt;YEAR!$C$2+YEAR!$C$3-2,I720+1,(YEAR!$C$2+YEAR!$C$3-1)&amp;"       :="))</f>
        <v>0</v>
      </c>
      <c r="K720">
        <f>IF(J720&lt;1.1,J720,IF(J720&lt;YEAR!$C$2+YEAR!$C$3-2,J720+1,(YEAR!$C$2+YEAR!$C$3-1)&amp;"       :="))</f>
        <v>0</v>
      </c>
      <c r="L720">
        <f>IF(K720&lt;1.1,K720,IF(K720&lt;YEAR!$C$2+YEAR!$C$3-2,K720+1,(YEAR!$C$2+YEAR!$C$3-1)&amp;"       :="))</f>
        <v>0</v>
      </c>
      <c r="M720">
        <f>IF(L720&lt;1.1,L720,IF(L720&lt;YEAR!$C$2+YEAR!$C$3-2,L720+1,(YEAR!$C$2+YEAR!$C$3-1)&amp;"       :="))</f>
        <v>0</v>
      </c>
      <c r="N720">
        <f>IF(M720&lt;1.1,M720,IF(M720&lt;YEAR!$C$2+YEAR!$C$3-2,M720+1,(YEAR!$C$2+YEAR!$C$3-1)&amp;"       :="))</f>
        <v>0</v>
      </c>
      <c r="O720">
        <f>IF(N720&lt;1.1,N720,IF(N720&lt;YEAR!$C$2+YEAR!$C$3-2,N720+1,(YEAR!$C$2+YEAR!$C$3-1)&amp;"       :="))</f>
        <v>0</v>
      </c>
      <c r="P720">
        <f>IF(O720&lt;1.1,O720,IF(O720&lt;YEAR!$C$2+YEAR!$C$3-2,O720+1,(YEAR!$C$2+YEAR!$C$3-1)&amp;"       :="))</f>
        <v>0</v>
      </c>
      <c r="Q720">
        <f>IF(P720&lt;1.1,P720,IF(P720&lt;YEAR!$C$2+YEAR!$C$3-2,P720+1,(YEAR!$C$2+YEAR!$C$3-1)&amp;"       :="))</f>
        <v>0</v>
      </c>
      <c r="R720">
        <f>IF(Q720&lt;1.1,Q720,IF(Q720&lt;YEAR!$C$2+YEAR!$C$3-2,Q720+1,(YEAR!$C$2+YEAR!$C$3-1)&amp;"       :="))</f>
        <v>0</v>
      </c>
      <c r="S720">
        <f>IF(R720&lt;1.1,R720,IF(R720&lt;YEAR!$C$2+YEAR!$C$3-2,R720+1,(YEAR!$C$2+YEAR!$C$3-1)&amp;"       :="))</f>
        <v>0</v>
      </c>
      <c r="T720">
        <f>IF(S720&lt;1.1,S720,IF(S720&lt;YEAR!$C$2+YEAR!$C$3-2,S720+1,(YEAR!$C$2+YEAR!$C$3-1)&amp;"       :="))</f>
        <v>0</v>
      </c>
      <c r="U720">
        <f>IF(T720&lt;1.1,T720,IF(T720&lt;YEAR!$C$2+YEAR!$C$3-2,T720+1,(YEAR!$C$2+YEAR!$C$3-1)&amp;"       :="))</f>
        <v>0</v>
      </c>
      <c r="V720">
        <f>IF(U720&lt;1.1,U720,IF(U720&lt;YEAR!$C$2+YEAR!$C$3-2,U720+1,(YEAR!$C$2+YEAR!$C$3-1)&amp;"       :="))</f>
        <v>0</v>
      </c>
      <c r="W720">
        <f>IF(V720&lt;1.1,V720,IF(V720&lt;YEAR!$C$2+YEAR!$C$3-2,V720+1,(YEAR!$C$2+YEAR!$C$3-1)&amp;"       :="))</f>
        <v>0</v>
      </c>
      <c r="X720">
        <f>IF(W720&lt;1.1,W720,IF(W720&lt;YEAR!$C$2+YEAR!$C$3-2,W720+1,(YEAR!$C$2+YEAR!$C$3-1)&amp;"       :="))</f>
        <v>0</v>
      </c>
      <c r="Y720">
        <f>IF(X720&lt;1.1,X720,IF(X720&lt;YEAR!$C$2+YEAR!$C$3-2,X720+1,(YEAR!$C$2+YEAR!$C$3-1)&amp;"       :="))</f>
        <v>0</v>
      </c>
      <c r="Z720">
        <f>IF(Y720&lt;1.1,Y720,IF(Y720&lt;YEAR!$C$2+YEAR!$C$3-2,Y720+1,(YEAR!$C$2+YEAR!$C$3-1)&amp;"       :="))</f>
        <v>0</v>
      </c>
      <c r="AA720">
        <f>IF(Z720&lt;1.1,Z720,IF(Z720&lt;YEAR!$C$2+YEAR!$C$3-2,Z720+1,(YEAR!$C$2+YEAR!$C$3-1)&amp;"       :="))</f>
        <v>0</v>
      </c>
      <c r="AB720">
        <f>IF(AA720&lt;1.1,AA720,IF(AA720&lt;YEAR!$C$2+YEAR!$C$3-2,AA720+1,(YEAR!$C$2+YEAR!$C$3-1)&amp;"       :="))</f>
        <v>0</v>
      </c>
      <c r="AC720">
        <f>IF(AB720&lt;1.1,AB720,IF(AB720&lt;YEAR!$C$2+YEAR!$C$3-2,AB720+1,(YEAR!$C$2+YEAR!$C$3-1)&amp;"       :="))</f>
        <v>0</v>
      </c>
      <c r="AD720">
        <f>IF(AC720&lt;1.1,AC720,IF(AC720&lt;YEAR!$C$2+YEAR!$C$3-2,AC720+1,(YEAR!$C$2+YEAR!$C$3-1)&amp;"       :="))</f>
        <v>0</v>
      </c>
      <c r="AE720">
        <f>IF(AD720&lt;1.1,AD720,IF(AD720&lt;YEAR!$C$2+YEAR!$C$3-2,AD720+1,(YEAR!$C$2+YEAR!$C$3-1)&amp;"       :="))</f>
        <v>0</v>
      </c>
      <c r="AF720">
        <f>IF(AE720&lt;1.1,AE720,IF(AE720&lt;YEAR!$C$2+YEAR!$C$3-2,AE720+1,(YEAR!$C$2+YEAR!$C$3-1)&amp;"       :="))</f>
        <v>0</v>
      </c>
      <c r="AG720">
        <f>IF(AF720&lt;1.1,AF720,IF(AF720&lt;YEAR!$C$2+YEAR!$C$3-2,AF720+1,(YEAR!$C$2+YEAR!$C$3-1)&amp;"       :="))</f>
        <v>0</v>
      </c>
      <c r="AH720">
        <f>IF(AG720&lt;1.1,AG720,IF(AG720&lt;YEAR!$C$2+YEAR!$C$3-2,AG720+1,(YEAR!$C$2+YEAR!$C$3-1)&amp;"       :="))</f>
        <v>0</v>
      </c>
      <c r="AI720">
        <f>IF(AH720&lt;1.1,AH720,IF(AH720&lt;YEAR!$C$2+YEAR!$C$3-2,AH720+1,(YEAR!$C$2+YEAR!$C$3-1)&amp;"       :="))</f>
        <v>0</v>
      </c>
      <c r="AJ720">
        <f>IF(AI720&lt;1.1,AI720,IF(AI720&lt;YEAR!$C$2+YEAR!$C$3-2,AI720+1,(YEAR!$C$2+YEAR!$C$3-1)&amp;"       :="))</f>
        <v>0</v>
      </c>
    </row>
    <row r="721" spans="1:36">
      <c r="A721">
        <f t="shared" ca="1" si="51"/>
        <v>18</v>
      </c>
      <c r="B721" t="s">
        <v>51</v>
      </c>
      <c r="C721" t="str">
        <f ca="1">IF(D721="",OFFSET(AvailabilityFactor!A$1,A721,0),C720)</f>
        <v>D2SOPC1367</v>
      </c>
      <c r="D721" t="str" cm="1">
        <f t="array" aca="1" ref="D721" ca="1">IF(D720="",TS_DRC!$P$5,OFFSET(TS_DRC!P$5,RIGHT(D720,2),0,TRUE))</f>
        <v>TS20</v>
      </c>
      <c r="E721" t="str">
        <f t="shared" ca="1" si="50"/>
        <v>TS20</v>
      </c>
      <c r="F721">
        <f>'[5]PV profile 4-10'!$AJ28</f>
        <v>0</v>
      </c>
      <c r="G721">
        <f>IF(F721&lt;1.1,F721,IF(F721&lt;YEAR!$C$2+YEAR!$C$3-2,F721+1,(YEAR!$C$2+YEAR!$C$3-1)&amp;"       :="))</f>
        <v>0</v>
      </c>
      <c r="H721">
        <f>IF(G721&lt;1.1,G721,IF(G721&lt;YEAR!$C$2+YEAR!$C$3-2,G721+1,(YEAR!$C$2+YEAR!$C$3-1)&amp;"       :="))</f>
        <v>0</v>
      </c>
      <c r="I721">
        <f>IF(H721&lt;1.1,H721,IF(H721&lt;YEAR!$C$2+YEAR!$C$3-2,H721+1,(YEAR!$C$2+YEAR!$C$3-1)&amp;"       :="))</f>
        <v>0</v>
      </c>
      <c r="J721">
        <f>IF(I721&lt;1.1,I721,IF(I721&lt;YEAR!$C$2+YEAR!$C$3-2,I721+1,(YEAR!$C$2+YEAR!$C$3-1)&amp;"       :="))</f>
        <v>0</v>
      </c>
      <c r="K721">
        <f>IF(J721&lt;1.1,J721,IF(J721&lt;YEAR!$C$2+YEAR!$C$3-2,J721+1,(YEAR!$C$2+YEAR!$C$3-1)&amp;"       :="))</f>
        <v>0</v>
      </c>
      <c r="L721">
        <f>IF(K721&lt;1.1,K721,IF(K721&lt;YEAR!$C$2+YEAR!$C$3-2,K721+1,(YEAR!$C$2+YEAR!$C$3-1)&amp;"       :="))</f>
        <v>0</v>
      </c>
      <c r="M721">
        <f>IF(L721&lt;1.1,L721,IF(L721&lt;YEAR!$C$2+YEAR!$C$3-2,L721+1,(YEAR!$C$2+YEAR!$C$3-1)&amp;"       :="))</f>
        <v>0</v>
      </c>
      <c r="N721">
        <f>IF(M721&lt;1.1,M721,IF(M721&lt;YEAR!$C$2+YEAR!$C$3-2,M721+1,(YEAR!$C$2+YEAR!$C$3-1)&amp;"       :="))</f>
        <v>0</v>
      </c>
      <c r="O721">
        <f>IF(N721&lt;1.1,N721,IF(N721&lt;YEAR!$C$2+YEAR!$C$3-2,N721+1,(YEAR!$C$2+YEAR!$C$3-1)&amp;"       :="))</f>
        <v>0</v>
      </c>
      <c r="P721">
        <f>IF(O721&lt;1.1,O721,IF(O721&lt;YEAR!$C$2+YEAR!$C$3-2,O721+1,(YEAR!$C$2+YEAR!$C$3-1)&amp;"       :="))</f>
        <v>0</v>
      </c>
      <c r="Q721">
        <f>IF(P721&lt;1.1,P721,IF(P721&lt;YEAR!$C$2+YEAR!$C$3-2,P721+1,(YEAR!$C$2+YEAR!$C$3-1)&amp;"       :="))</f>
        <v>0</v>
      </c>
      <c r="R721">
        <f>IF(Q721&lt;1.1,Q721,IF(Q721&lt;YEAR!$C$2+YEAR!$C$3-2,Q721+1,(YEAR!$C$2+YEAR!$C$3-1)&amp;"       :="))</f>
        <v>0</v>
      </c>
      <c r="S721">
        <f>IF(R721&lt;1.1,R721,IF(R721&lt;YEAR!$C$2+YEAR!$C$3-2,R721+1,(YEAR!$C$2+YEAR!$C$3-1)&amp;"       :="))</f>
        <v>0</v>
      </c>
      <c r="T721">
        <f>IF(S721&lt;1.1,S721,IF(S721&lt;YEAR!$C$2+YEAR!$C$3-2,S721+1,(YEAR!$C$2+YEAR!$C$3-1)&amp;"       :="))</f>
        <v>0</v>
      </c>
      <c r="U721">
        <f>IF(T721&lt;1.1,T721,IF(T721&lt;YEAR!$C$2+YEAR!$C$3-2,T721+1,(YEAR!$C$2+YEAR!$C$3-1)&amp;"       :="))</f>
        <v>0</v>
      </c>
      <c r="V721">
        <f>IF(U721&lt;1.1,U721,IF(U721&lt;YEAR!$C$2+YEAR!$C$3-2,U721+1,(YEAR!$C$2+YEAR!$C$3-1)&amp;"       :="))</f>
        <v>0</v>
      </c>
      <c r="W721">
        <f>IF(V721&lt;1.1,V721,IF(V721&lt;YEAR!$C$2+YEAR!$C$3-2,V721+1,(YEAR!$C$2+YEAR!$C$3-1)&amp;"       :="))</f>
        <v>0</v>
      </c>
      <c r="X721">
        <f>IF(W721&lt;1.1,W721,IF(W721&lt;YEAR!$C$2+YEAR!$C$3-2,W721+1,(YEAR!$C$2+YEAR!$C$3-1)&amp;"       :="))</f>
        <v>0</v>
      </c>
      <c r="Y721">
        <f>IF(X721&lt;1.1,X721,IF(X721&lt;YEAR!$C$2+YEAR!$C$3-2,X721+1,(YEAR!$C$2+YEAR!$C$3-1)&amp;"       :="))</f>
        <v>0</v>
      </c>
      <c r="Z721">
        <f>IF(Y721&lt;1.1,Y721,IF(Y721&lt;YEAR!$C$2+YEAR!$C$3-2,Y721+1,(YEAR!$C$2+YEAR!$C$3-1)&amp;"       :="))</f>
        <v>0</v>
      </c>
      <c r="AA721">
        <f>IF(Z721&lt;1.1,Z721,IF(Z721&lt;YEAR!$C$2+YEAR!$C$3-2,Z721+1,(YEAR!$C$2+YEAR!$C$3-1)&amp;"       :="))</f>
        <v>0</v>
      </c>
      <c r="AB721">
        <f>IF(AA721&lt;1.1,AA721,IF(AA721&lt;YEAR!$C$2+YEAR!$C$3-2,AA721+1,(YEAR!$C$2+YEAR!$C$3-1)&amp;"       :="))</f>
        <v>0</v>
      </c>
      <c r="AC721">
        <f>IF(AB721&lt;1.1,AB721,IF(AB721&lt;YEAR!$C$2+YEAR!$C$3-2,AB721+1,(YEAR!$C$2+YEAR!$C$3-1)&amp;"       :="))</f>
        <v>0</v>
      </c>
      <c r="AD721">
        <f>IF(AC721&lt;1.1,AC721,IF(AC721&lt;YEAR!$C$2+YEAR!$C$3-2,AC721+1,(YEAR!$C$2+YEAR!$C$3-1)&amp;"       :="))</f>
        <v>0</v>
      </c>
      <c r="AE721">
        <f>IF(AD721&lt;1.1,AD721,IF(AD721&lt;YEAR!$C$2+YEAR!$C$3-2,AD721+1,(YEAR!$C$2+YEAR!$C$3-1)&amp;"       :="))</f>
        <v>0</v>
      </c>
      <c r="AF721">
        <f>IF(AE721&lt;1.1,AE721,IF(AE721&lt;YEAR!$C$2+YEAR!$C$3-2,AE721+1,(YEAR!$C$2+YEAR!$C$3-1)&amp;"       :="))</f>
        <v>0</v>
      </c>
      <c r="AG721">
        <f>IF(AF721&lt;1.1,AF721,IF(AF721&lt;YEAR!$C$2+YEAR!$C$3-2,AF721+1,(YEAR!$C$2+YEAR!$C$3-1)&amp;"       :="))</f>
        <v>0</v>
      </c>
      <c r="AH721">
        <f>IF(AG721&lt;1.1,AG721,IF(AG721&lt;YEAR!$C$2+YEAR!$C$3-2,AG721+1,(YEAR!$C$2+YEAR!$C$3-1)&amp;"       :="))</f>
        <v>0</v>
      </c>
      <c r="AI721">
        <f>IF(AH721&lt;1.1,AH721,IF(AH721&lt;YEAR!$C$2+YEAR!$C$3-2,AH721+1,(YEAR!$C$2+YEAR!$C$3-1)&amp;"       :="))</f>
        <v>0</v>
      </c>
      <c r="AJ721">
        <f>IF(AI721&lt;1.1,AI721,IF(AI721&lt;YEAR!$C$2+YEAR!$C$3-2,AI721+1,(YEAR!$C$2+YEAR!$C$3-1)&amp;"       :="))</f>
        <v>0</v>
      </c>
    </row>
    <row r="722" spans="1:36">
      <c r="A722">
        <f t="shared" ref="A722:A742" ca="1" si="54">IF(D722="",A721+1,A721)</f>
        <v>18</v>
      </c>
      <c r="B722" t="s">
        <v>51</v>
      </c>
      <c r="C722" t="str">
        <f ca="1">IF(D722="",OFFSET(AvailabilityFactor!A$1,A722,0),C721)</f>
        <v>D2SOPC1367</v>
      </c>
      <c r="D722" t="str" cm="1">
        <f t="array" aca="1" ref="D722" ca="1">IF(D721="",TS_DRC!$P$5,OFFSET(TS_DRC!P$5,RIGHT(D721,2),0,TRUE))</f>
        <v>TS21</v>
      </c>
      <c r="E722" t="str">
        <f t="shared" ref="E722:E742" ca="1" si="55">IF(D722="","[DRC,"&amp;C722&amp;",*,*]          :         ",D722)</f>
        <v>TS21</v>
      </c>
      <c r="F722">
        <f>'[5]PV profile 4-10'!$AJ29</f>
        <v>1.2999999999999999E-4</v>
      </c>
      <c r="G722">
        <f>IF(F722&lt;1.1,F722,IF(F722&lt;YEAR!$C$2+YEAR!$C$3-2,F722+1,(YEAR!$C$2+YEAR!$C$3-1)&amp;"       :="))</f>
        <v>1.2999999999999999E-4</v>
      </c>
      <c r="H722">
        <f>IF(G722&lt;1.1,G722,IF(G722&lt;YEAR!$C$2+YEAR!$C$3-2,G722+1,(YEAR!$C$2+YEAR!$C$3-1)&amp;"       :="))</f>
        <v>1.2999999999999999E-4</v>
      </c>
      <c r="I722">
        <f>IF(H722&lt;1.1,H722,IF(H722&lt;YEAR!$C$2+YEAR!$C$3-2,H722+1,(YEAR!$C$2+YEAR!$C$3-1)&amp;"       :="))</f>
        <v>1.2999999999999999E-4</v>
      </c>
      <c r="J722">
        <f>IF(I722&lt;1.1,I722,IF(I722&lt;YEAR!$C$2+YEAR!$C$3-2,I722+1,(YEAR!$C$2+YEAR!$C$3-1)&amp;"       :="))</f>
        <v>1.2999999999999999E-4</v>
      </c>
      <c r="K722">
        <f>IF(J722&lt;1.1,J722,IF(J722&lt;YEAR!$C$2+YEAR!$C$3-2,J722+1,(YEAR!$C$2+YEAR!$C$3-1)&amp;"       :="))</f>
        <v>1.2999999999999999E-4</v>
      </c>
      <c r="L722">
        <f>IF(K722&lt;1.1,K722,IF(K722&lt;YEAR!$C$2+YEAR!$C$3-2,K722+1,(YEAR!$C$2+YEAR!$C$3-1)&amp;"       :="))</f>
        <v>1.2999999999999999E-4</v>
      </c>
      <c r="M722">
        <f>IF(L722&lt;1.1,L722,IF(L722&lt;YEAR!$C$2+YEAR!$C$3-2,L722+1,(YEAR!$C$2+YEAR!$C$3-1)&amp;"       :="))</f>
        <v>1.2999999999999999E-4</v>
      </c>
      <c r="N722">
        <f>IF(M722&lt;1.1,M722,IF(M722&lt;YEAR!$C$2+YEAR!$C$3-2,M722+1,(YEAR!$C$2+YEAR!$C$3-1)&amp;"       :="))</f>
        <v>1.2999999999999999E-4</v>
      </c>
      <c r="O722">
        <f>IF(N722&lt;1.1,N722,IF(N722&lt;YEAR!$C$2+YEAR!$C$3-2,N722+1,(YEAR!$C$2+YEAR!$C$3-1)&amp;"       :="))</f>
        <v>1.2999999999999999E-4</v>
      </c>
      <c r="P722">
        <f>IF(O722&lt;1.1,O722,IF(O722&lt;YEAR!$C$2+YEAR!$C$3-2,O722+1,(YEAR!$C$2+YEAR!$C$3-1)&amp;"       :="))</f>
        <v>1.2999999999999999E-4</v>
      </c>
      <c r="Q722">
        <f>IF(P722&lt;1.1,P722,IF(P722&lt;YEAR!$C$2+YEAR!$C$3-2,P722+1,(YEAR!$C$2+YEAR!$C$3-1)&amp;"       :="))</f>
        <v>1.2999999999999999E-4</v>
      </c>
      <c r="R722">
        <f>IF(Q722&lt;1.1,Q722,IF(Q722&lt;YEAR!$C$2+YEAR!$C$3-2,Q722+1,(YEAR!$C$2+YEAR!$C$3-1)&amp;"       :="))</f>
        <v>1.2999999999999999E-4</v>
      </c>
      <c r="S722">
        <f>IF(R722&lt;1.1,R722,IF(R722&lt;YEAR!$C$2+YEAR!$C$3-2,R722+1,(YEAR!$C$2+YEAR!$C$3-1)&amp;"       :="))</f>
        <v>1.2999999999999999E-4</v>
      </c>
      <c r="T722">
        <f>IF(S722&lt;1.1,S722,IF(S722&lt;YEAR!$C$2+YEAR!$C$3-2,S722+1,(YEAR!$C$2+YEAR!$C$3-1)&amp;"       :="))</f>
        <v>1.2999999999999999E-4</v>
      </c>
      <c r="U722">
        <f>IF(T722&lt;1.1,T722,IF(T722&lt;YEAR!$C$2+YEAR!$C$3-2,T722+1,(YEAR!$C$2+YEAR!$C$3-1)&amp;"       :="))</f>
        <v>1.2999999999999999E-4</v>
      </c>
      <c r="V722">
        <f>IF(U722&lt;1.1,U722,IF(U722&lt;YEAR!$C$2+YEAR!$C$3-2,U722+1,(YEAR!$C$2+YEAR!$C$3-1)&amp;"       :="))</f>
        <v>1.2999999999999999E-4</v>
      </c>
      <c r="W722">
        <f>IF(V722&lt;1.1,V722,IF(V722&lt;YEAR!$C$2+YEAR!$C$3-2,V722+1,(YEAR!$C$2+YEAR!$C$3-1)&amp;"       :="))</f>
        <v>1.2999999999999999E-4</v>
      </c>
      <c r="X722">
        <f>IF(W722&lt;1.1,W722,IF(W722&lt;YEAR!$C$2+YEAR!$C$3-2,W722+1,(YEAR!$C$2+YEAR!$C$3-1)&amp;"       :="))</f>
        <v>1.2999999999999999E-4</v>
      </c>
      <c r="Y722">
        <f>IF(X722&lt;1.1,X722,IF(X722&lt;YEAR!$C$2+YEAR!$C$3-2,X722+1,(YEAR!$C$2+YEAR!$C$3-1)&amp;"       :="))</f>
        <v>1.2999999999999999E-4</v>
      </c>
      <c r="Z722">
        <f>IF(Y722&lt;1.1,Y722,IF(Y722&lt;YEAR!$C$2+YEAR!$C$3-2,Y722+1,(YEAR!$C$2+YEAR!$C$3-1)&amp;"       :="))</f>
        <v>1.2999999999999999E-4</v>
      </c>
      <c r="AA722">
        <f>IF(Z722&lt;1.1,Z722,IF(Z722&lt;YEAR!$C$2+YEAR!$C$3-2,Z722+1,(YEAR!$C$2+YEAR!$C$3-1)&amp;"       :="))</f>
        <v>1.2999999999999999E-4</v>
      </c>
      <c r="AB722">
        <f>IF(AA722&lt;1.1,AA722,IF(AA722&lt;YEAR!$C$2+YEAR!$C$3-2,AA722+1,(YEAR!$C$2+YEAR!$C$3-1)&amp;"       :="))</f>
        <v>1.2999999999999999E-4</v>
      </c>
      <c r="AC722">
        <f>IF(AB722&lt;1.1,AB722,IF(AB722&lt;YEAR!$C$2+YEAR!$C$3-2,AB722+1,(YEAR!$C$2+YEAR!$C$3-1)&amp;"       :="))</f>
        <v>1.2999999999999999E-4</v>
      </c>
      <c r="AD722">
        <f>IF(AC722&lt;1.1,AC722,IF(AC722&lt;YEAR!$C$2+YEAR!$C$3-2,AC722+1,(YEAR!$C$2+YEAR!$C$3-1)&amp;"       :="))</f>
        <v>1.2999999999999999E-4</v>
      </c>
      <c r="AE722">
        <f>IF(AD722&lt;1.1,AD722,IF(AD722&lt;YEAR!$C$2+YEAR!$C$3-2,AD722+1,(YEAR!$C$2+YEAR!$C$3-1)&amp;"       :="))</f>
        <v>1.2999999999999999E-4</v>
      </c>
      <c r="AF722">
        <f>IF(AE722&lt;1.1,AE722,IF(AE722&lt;YEAR!$C$2+YEAR!$C$3-2,AE722+1,(YEAR!$C$2+YEAR!$C$3-1)&amp;"       :="))</f>
        <v>1.2999999999999999E-4</v>
      </c>
      <c r="AG722">
        <f>IF(AF722&lt;1.1,AF722,IF(AF722&lt;YEAR!$C$2+YEAR!$C$3-2,AF722+1,(YEAR!$C$2+YEAR!$C$3-1)&amp;"       :="))</f>
        <v>1.2999999999999999E-4</v>
      </c>
      <c r="AH722">
        <f>IF(AG722&lt;1.1,AG722,IF(AG722&lt;YEAR!$C$2+YEAR!$C$3-2,AG722+1,(YEAR!$C$2+YEAR!$C$3-1)&amp;"       :="))</f>
        <v>1.2999999999999999E-4</v>
      </c>
      <c r="AI722">
        <f>IF(AH722&lt;1.1,AH722,IF(AH722&lt;YEAR!$C$2+YEAR!$C$3-2,AH722+1,(YEAR!$C$2+YEAR!$C$3-1)&amp;"       :="))</f>
        <v>1.2999999999999999E-4</v>
      </c>
      <c r="AJ722">
        <f>IF(AI722&lt;1.1,AI722,IF(AI722&lt;YEAR!$C$2+YEAR!$C$3-2,AI722+1,(YEAR!$C$2+YEAR!$C$3-1)&amp;"       :="))</f>
        <v>1.2999999999999999E-4</v>
      </c>
    </row>
    <row r="723" spans="1:36">
      <c r="A723">
        <f t="shared" ca="1" si="54"/>
        <v>18</v>
      </c>
      <c r="B723" t="s">
        <v>51</v>
      </c>
      <c r="C723" t="str">
        <f ca="1">IF(D723="",OFFSET(AvailabilityFactor!A$1,A723,0),C722)</f>
        <v>D2SOPC1367</v>
      </c>
      <c r="D723" t="str" cm="1">
        <f t="array" aca="1" ref="D723" ca="1">IF(D722="",TS_DRC!$P$5,OFFSET(TS_DRC!P$5,RIGHT(D722,2),0,TRUE))</f>
        <v>TS22</v>
      </c>
      <c r="E723" t="str">
        <f t="shared" ca="1" si="55"/>
        <v>TS22</v>
      </c>
      <c r="F723">
        <f>'[5]PV profile 4-10'!$AJ30</f>
        <v>0.13153999999999999</v>
      </c>
      <c r="G723">
        <f>IF(F723&lt;1.1,F723,IF(F723&lt;YEAR!$C$2+YEAR!$C$3-2,F723+1,(YEAR!$C$2+YEAR!$C$3-1)&amp;"       :="))</f>
        <v>0.13153999999999999</v>
      </c>
      <c r="H723">
        <f>IF(G723&lt;1.1,G723,IF(G723&lt;YEAR!$C$2+YEAR!$C$3-2,G723+1,(YEAR!$C$2+YEAR!$C$3-1)&amp;"       :="))</f>
        <v>0.13153999999999999</v>
      </c>
      <c r="I723">
        <f>IF(H723&lt;1.1,H723,IF(H723&lt;YEAR!$C$2+YEAR!$C$3-2,H723+1,(YEAR!$C$2+YEAR!$C$3-1)&amp;"       :="))</f>
        <v>0.13153999999999999</v>
      </c>
      <c r="J723">
        <f>IF(I723&lt;1.1,I723,IF(I723&lt;YEAR!$C$2+YEAR!$C$3-2,I723+1,(YEAR!$C$2+YEAR!$C$3-1)&amp;"       :="))</f>
        <v>0.13153999999999999</v>
      </c>
      <c r="K723">
        <f>IF(J723&lt;1.1,J723,IF(J723&lt;YEAR!$C$2+YEAR!$C$3-2,J723+1,(YEAR!$C$2+YEAR!$C$3-1)&amp;"       :="))</f>
        <v>0.13153999999999999</v>
      </c>
      <c r="L723">
        <f>IF(K723&lt;1.1,K723,IF(K723&lt;YEAR!$C$2+YEAR!$C$3-2,K723+1,(YEAR!$C$2+YEAR!$C$3-1)&amp;"       :="))</f>
        <v>0.13153999999999999</v>
      </c>
      <c r="M723">
        <f>IF(L723&lt;1.1,L723,IF(L723&lt;YEAR!$C$2+YEAR!$C$3-2,L723+1,(YEAR!$C$2+YEAR!$C$3-1)&amp;"       :="))</f>
        <v>0.13153999999999999</v>
      </c>
      <c r="N723">
        <f>IF(M723&lt;1.1,M723,IF(M723&lt;YEAR!$C$2+YEAR!$C$3-2,M723+1,(YEAR!$C$2+YEAR!$C$3-1)&amp;"       :="))</f>
        <v>0.13153999999999999</v>
      </c>
      <c r="O723">
        <f>IF(N723&lt;1.1,N723,IF(N723&lt;YEAR!$C$2+YEAR!$C$3-2,N723+1,(YEAR!$C$2+YEAR!$C$3-1)&amp;"       :="))</f>
        <v>0.13153999999999999</v>
      </c>
      <c r="P723">
        <f>IF(O723&lt;1.1,O723,IF(O723&lt;YEAR!$C$2+YEAR!$C$3-2,O723+1,(YEAR!$C$2+YEAR!$C$3-1)&amp;"       :="))</f>
        <v>0.13153999999999999</v>
      </c>
      <c r="Q723">
        <f>IF(P723&lt;1.1,P723,IF(P723&lt;YEAR!$C$2+YEAR!$C$3-2,P723+1,(YEAR!$C$2+YEAR!$C$3-1)&amp;"       :="))</f>
        <v>0.13153999999999999</v>
      </c>
      <c r="R723">
        <f>IF(Q723&lt;1.1,Q723,IF(Q723&lt;YEAR!$C$2+YEAR!$C$3-2,Q723+1,(YEAR!$C$2+YEAR!$C$3-1)&amp;"       :="))</f>
        <v>0.13153999999999999</v>
      </c>
      <c r="S723">
        <f>IF(R723&lt;1.1,R723,IF(R723&lt;YEAR!$C$2+YEAR!$C$3-2,R723+1,(YEAR!$C$2+YEAR!$C$3-1)&amp;"       :="))</f>
        <v>0.13153999999999999</v>
      </c>
      <c r="T723">
        <f>IF(S723&lt;1.1,S723,IF(S723&lt;YEAR!$C$2+YEAR!$C$3-2,S723+1,(YEAR!$C$2+YEAR!$C$3-1)&amp;"       :="))</f>
        <v>0.13153999999999999</v>
      </c>
      <c r="U723">
        <f>IF(T723&lt;1.1,T723,IF(T723&lt;YEAR!$C$2+YEAR!$C$3-2,T723+1,(YEAR!$C$2+YEAR!$C$3-1)&amp;"       :="))</f>
        <v>0.13153999999999999</v>
      </c>
      <c r="V723">
        <f>IF(U723&lt;1.1,U723,IF(U723&lt;YEAR!$C$2+YEAR!$C$3-2,U723+1,(YEAR!$C$2+YEAR!$C$3-1)&amp;"       :="))</f>
        <v>0.13153999999999999</v>
      </c>
      <c r="W723">
        <f>IF(V723&lt;1.1,V723,IF(V723&lt;YEAR!$C$2+YEAR!$C$3-2,V723+1,(YEAR!$C$2+YEAR!$C$3-1)&amp;"       :="))</f>
        <v>0.13153999999999999</v>
      </c>
      <c r="X723">
        <f>IF(W723&lt;1.1,W723,IF(W723&lt;YEAR!$C$2+YEAR!$C$3-2,W723+1,(YEAR!$C$2+YEAR!$C$3-1)&amp;"       :="))</f>
        <v>0.13153999999999999</v>
      </c>
      <c r="Y723">
        <f>IF(X723&lt;1.1,X723,IF(X723&lt;YEAR!$C$2+YEAR!$C$3-2,X723+1,(YEAR!$C$2+YEAR!$C$3-1)&amp;"       :="))</f>
        <v>0.13153999999999999</v>
      </c>
      <c r="Z723">
        <f>IF(Y723&lt;1.1,Y723,IF(Y723&lt;YEAR!$C$2+YEAR!$C$3-2,Y723+1,(YEAR!$C$2+YEAR!$C$3-1)&amp;"       :="))</f>
        <v>0.13153999999999999</v>
      </c>
      <c r="AA723">
        <f>IF(Z723&lt;1.1,Z723,IF(Z723&lt;YEAR!$C$2+YEAR!$C$3-2,Z723+1,(YEAR!$C$2+YEAR!$C$3-1)&amp;"       :="))</f>
        <v>0.13153999999999999</v>
      </c>
      <c r="AB723">
        <f>IF(AA723&lt;1.1,AA723,IF(AA723&lt;YEAR!$C$2+YEAR!$C$3-2,AA723+1,(YEAR!$C$2+YEAR!$C$3-1)&amp;"       :="))</f>
        <v>0.13153999999999999</v>
      </c>
      <c r="AC723">
        <f>IF(AB723&lt;1.1,AB723,IF(AB723&lt;YEAR!$C$2+YEAR!$C$3-2,AB723+1,(YEAR!$C$2+YEAR!$C$3-1)&amp;"       :="))</f>
        <v>0.13153999999999999</v>
      </c>
      <c r="AD723">
        <f>IF(AC723&lt;1.1,AC723,IF(AC723&lt;YEAR!$C$2+YEAR!$C$3-2,AC723+1,(YEAR!$C$2+YEAR!$C$3-1)&amp;"       :="))</f>
        <v>0.13153999999999999</v>
      </c>
      <c r="AE723">
        <f>IF(AD723&lt;1.1,AD723,IF(AD723&lt;YEAR!$C$2+YEAR!$C$3-2,AD723+1,(YEAR!$C$2+YEAR!$C$3-1)&amp;"       :="))</f>
        <v>0.13153999999999999</v>
      </c>
      <c r="AF723">
        <f>IF(AE723&lt;1.1,AE723,IF(AE723&lt;YEAR!$C$2+YEAR!$C$3-2,AE723+1,(YEAR!$C$2+YEAR!$C$3-1)&amp;"       :="))</f>
        <v>0.13153999999999999</v>
      </c>
      <c r="AG723">
        <f>IF(AF723&lt;1.1,AF723,IF(AF723&lt;YEAR!$C$2+YEAR!$C$3-2,AF723+1,(YEAR!$C$2+YEAR!$C$3-1)&amp;"       :="))</f>
        <v>0.13153999999999999</v>
      </c>
      <c r="AH723">
        <f>IF(AG723&lt;1.1,AG723,IF(AG723&lt;YEAR!$C$2+YEAR!$C$3-2,AG723+1,(YEAR!$C$2+YEAR!$C$3-1)&amp;"       :="))</f>
        <v>0.13153999999999999</v>
      </c>
      <c r="AI723">
        <f>IF(AH723&lt;1.1,AH723,IF(AH723&lt;YEAR!$C$2+YEAR!$C$3-2,AH723+1,(YEAR!$C$2+YEAR!$C$3-1)&amp;"       :="))</f>
        <v>0.13153999999999999</v>
      </c>
      <c r="AJ723">
        <f>IF(AI723&lt;1.1,AI723,IF(AI723&lt;YEAR!$C$2+YEAR!$C$3-2,AI723+1,(YEAR!$C$2+YEAR!$C$3-1)&amp;"       :="))</f>
        <v>0.13153999999999999</v>
      </c>
    </row>
    <row r="724" spans="1:36">
      <c r="A724">
        <f t="shared" ca="1" si="54"/>
        <v>18</v>
      </c>
      <c r="B724" t="s">
        <v>51</v>
      </c>
      <c r="C724" t="str">
        <f ca="1">IF(D724="",OFFSET(AvailabilityFactor!A$1,A724,0),C723)</f>
        <v>D2SOPC1367</v>
      </c>
      <c r="D724" t="str" cm="1">
        <f t="array" aca="1" ref="D724" ca="1">IF(D723="",TS_DRC!$P$5,OFFSET(TS_DRC!P$5,RIGHT(D723,2),0,TRUE))</f>
        <v>TS23</v>
      </c>
      <c r="E724" t="str">
        <f t="shared" ca="1" si="55"/>
        <v>TS23</v>
      </c>
      <c r="F724">
        <f>'[5]PV profile 4-10'!$AJ31</f>
        <v>0.51888000000000001</v>
      </c>
      <c r="G724">
        <f>IF(F724&lt;1.1,F724,IF(F724&lt;YEAR!$C$2+YEAR!$C$3-2,F724+1,(YEAR!$C$2+YEAR!$C$3-1)&amp;"       :="))</f>
        <v>0.51888000000000001</v>
      </c>
      <c r="H724">
        <f>IF(G724&lt;1.1,G724,IF(G724&lt;YEAR!$C$2+YEAR!$C$3-2,G724+1,(YEAR!$C$2+YEAR!$C$3-1)&amp;"       :="))</f>
        <v>0.51888000000000001</v>
      </c>
      <c r="I724">
        <f>IF(H724&lt;1.1,H724,IF(H724&lt;YEAR!$C$2+YEAR!$C$3-2,H724+1,(YEAR!$C$2+YEAR!$C$3-1)&amp;"       :="))</f>
        <v>0.51888000000000001</v>
      </c>
      <c r="J724">
        <f>IF(I724&lt;1.1,I724,IF(I724&lt;YEAR!$C$2+YEAR!$C$3-2,I724+1,(YEAR!$C$2+YEAR!$C$3-1)&amp;"       :="))</f>
        <v>0.51888000000000001</v>
      </c>
      <c r="K724">
        <f>IF(J724&lt;1.1,J724,IF(J724&lt;YEAR!$C$2+YEAR!$C$3-2,J724+1,(YEAR!$C$2+YEAR!$C$3-1)&amp;"       :="))</f>
        <v>0.51888000000000001</v>
      </c>
      <c r="L724">
        <f>IF(K724&lt;1.1,K724,IF(K724&lt;YEAR!$C$2+YEAR!$C$3-2,K724+1,(YEAR!$C$2+YEAR!$C$3-1)&amp;"       :="))</f>
        <v>0.51888000000000001</v>
      </c>
      <c r="M724">
        <f>IF(L724&lt;1.1,L724,IF(L724&lt;YEAR!$C$2+YEAR!$C$3-2,L724+1,(YEAR!$C$2+YEAR!$C$3-1)&amp;"       :="))</f>
        <v>0.51888000000000001</v>
      </c>
      <c r="N724">
        <f>IF(M724&lt;1.1,M724,IF(M724&lt;YEAR!$C$2+YEAR!$C$3-2,M724+1,(YEAR!$C$2+YEAR!$C$3-1)&amp;"       :="))</f>
        <v>0.51888000000000001</v>
      </c>
      <c r="O724">
        <f>IF(N724&lt;1.1,N724,IF(N724&lt;YEAR!$C$2+YEAR!$C$3-2,N724+1,(YEAR!$C$2+YEAR!$C$3-1)&amp;"       :="))</f>
        <v>0.51888000000000001</v>
      </c>
      <c r="P724">
        <f>IF(O724&lt;1.1,O724,IF(O724&lt;YEAR!$C$2+YEAR!$C$3-2,O724+1,(YEAR!$C$2+YEAR!$C$3-1)&amp;"       :="))</f>
        <v>0.51888000000000001</v>
      </c>
      <c r="Q724">
        <f>IF(P724&lt;1.1,P724,IF(P724&lt;YEAR!$C$2+YEAR!$C$3-2,P724+1,(YEAR!$C$2+YEAR!$C$3-1)&amp;"       :="))</f>
        <v>0.51888000000000001</v>
      </c>
      <c r="R724">
        <f>IF(Q724&lt;1.1,Q724,IF(Q724&lt;YEAR!$C$2+YEAR!$C$3-2,Q724+1,(YEAR!$C$2+YEAR!$C$3-1)&amp;"       :="))</f>
        <v>0.51888000000000001</v>
      </c>
      <c r="S724">
        <f>IF(R724&lt;1.1,R724,IF(R724&lt;YEAR!$C$2+YEAR!$C$3-2,R724+1,(YEAR!$C$2+YEAR!$C$3-1)&amp;"       :="))</f>
        <v>0.51888000000000001</v>
      </c>
      <c r="T724">
        <f>IF(S724&lt;1.1,S724,IF(S724&lt;YEAR!$C$2+YEAR!$C$3-2,S724+1,(YEAR!$C$2+YEAR!$C$3-1)&amp;"       :="))</f>
        <v>0.51888000000000001</v>
      </c>
      <c r="U724">
        <f>IF(T724&lt;1.1,T724,IF(T724&lt;YEAR!$C$2+YEAR!$C$3-2,T724+1,(YEAR!$C$2+YEAR!$C$3-1)&amp;"       :="))</f>
        <v>0.51888000000000001</v>
      </c>
      <c r="V724">
        <f>IF(U724&lt;1.1,U724,IF(U724&lt;YEAR!$C$2+YEAR!$C$3-2,U724+1,(YEAR!$C$2+YEAR!$C$3-1)&amp;"       :="))</f>
        <v>0.51888000000000001</v>
      </c>
      <c r="W724">
        <f>IF(V724&lt;1.1,V724,IF(V724&lt;YEAR!$C$2+YEAR!$C$3-2,V724+1,(YEAR!$C$2+YEAR!$C$3-1)&amp;"       :="))</f>
        <v>0.51888000000000001</v>
      </c>
      <c r="X724">
        <f>IF(W724&lt;1.1,W724,IF(W724&lt;YEAR!$C$2+YEAR!$C$3-2,W724+1,(YEAR!$C$2+YEAR!$C$3-1)&amp;"       :="))</f>
        <v>0.51888000000000001</v>
      </c>
      <c r="Y724">
        <f>IF(X724&lt;1.1,X724,IF(X724&lt;YEAR!$C$2+YEAR!$C$3-2,X724+1,(YEAR!$C$2+YEAR!$C$3-1)&amp;"       :="))</f>
        <v>0.51888000000000001</v>
      </c>
      <c r="Z724">
        <f>IF(Y724&lt;1.1,Y724,IF(Y724&lt;YEAR!$C$2+YEAR!$C$3-2,Y724+1,(YEAR!$C$2+YEAR!$C$3-1)&amp;"       :="))</f>
        <v>0.51888000000000001</v>
      </c>
      <c r="AA724">
        <f>IF(Z724&lt;1.1,Z724,IF(Z724&lt;YEAR!$C$2+YEAR!$C$3-2,Z724+1,(YEAR!$C$2+YEAR!$C$3-1)&amp;"       :="))</f>
        <v>0.51888000000000001</v>
      </c>
      <c r="AB724">
        <f>IF(AA724&lt;1.1,AA724,IF(AA724&lt;YEAR!$C$2+YEAR!$C$3-2,AA724+1,(YEAR!$C$2+YEAR!$C$3-1)&amp;"       :="))</f>
        <v>0.51888000000000001</v>
      </c>
      <c r="AC724">
        <f>IF(AB724&lt;1.1,AB724,IF(AB724&lt;YEAR!$C$2+YEAR!$C$3-2,AB724+1,(YEAR!$C$2+YEAR!$C$3-1)&amp;"       :="))</f>
        <v>0.51888000000000001</v>
      </c>
      <c r="AD724">
        <f>IF(AC724&lt;1.1,AC724,IF(AC724&lt;YEAR!$C$2+YEAR!$C$3-2,AC724+1,(YEAR!$C$2+YEAR!$C$3-1)&amp;"       :="))</f>
        <v>0.51888000000000001</v>
      </c>
      <c r="AE724">
        <f>IF(AD724&lt;1.1,AD724,IF(AD724&lt;YEAR!$C$2+YEAR!$C$3-2,AD724+1,(YEAR!$C$2+YEAR!$C$3-1)&amp;"       :="))</f>
        <v>0.51888000000000001</v>
      </c>
      <c r="AF724">
        <f>IF(AE724&lt;1.1,AE724,IF(AE724&lt;YEAR!$C$2+YEAR!$C$3-2,AE724+1,(YEAR!$C$2+YEAR!$C$3-1)&amp;"       :="))</f>
        <v>0.51888000000000001</v>
      </c>
      <c r="AG724">
        <f>IF(AF724&lt;1.1,AF724,IF(AF724&lt;YEAR!$C$2+YEAR!$C$3-2,AF724+1,(YEAR!$C$2+YEAR!$C$3-1)&amp;"       :="))</f>
        <v>0.51888000000000001</v>
      </c>
      <c r="AH724">
        <f>IF(AG724&lt;1.1,AG724,IF(AG724&lt;YEAR!$C$2+YEAR!$C$3-2,AG724+1,(YEAR!$C$2+YEAR!$C$3-1)&amp;"       :="))</f>
        <v>0.51888000000000001</v>
      </c>
      <c r="AI724">
        <f>IF(AH724&lt;1.1,AH724,IF(AH724&lt;YEAR!$C$2+YEAR!$C$3-2,AH724+1,(YEAR!$C$2+YEAR!$C$3-1)&amp;"       :="))</f>
        <v>0.51888000000000001</v>
      </c>
      <c r="AJ724">
        <f>IF(AI724&lt;1.1,AI724,IF(AI724&lt;YEAR!$C$2+YEAR!$C$3-2,AI724+1,(YEAR!$C$2+YEAR!$C$3-1)&amp;"       :="))</f>
        <v>0.51888000000000001</v>
      </c>
    </row>
    <row r="725" spans="1:36">
      <c r="A725">
        <f t="shared" ca="1" si="54"/>
        <v>18</v>
      </c>
      <c r="B725" t="s">
        <v>51</v>
      </c>
      <c r="C725" t="str">
        <f ca="1">IF(D725="",OFFSET(AvailabilityFactor!A$1,A725,0),C724)</f>
        <v>D2SOPC1367</v>
      </c>
      <c r="D725" t="str" cm="1">
        <f t="array" aca="1" ref="D725" ca="1">IF(D724="",TS_DRC!$P$5,OFFSET(TS_DRC!P$5,RIGHT(D724,2),0,TRUE))</f>
        <v>TS24</v>
      </c>
      <c r="E725" t="str">
        <f t="shared" ca="1" si="55"/>
        <v>TS24</v>
      </c>
      <c r="F725">
        <f>'[5]PV profile 4-10'!$AJ32</f>
        <v>0.72609999999999997</v>
      </c>
      <c r="G725">
        <f>IF(F725&lt;1.1,F725,IF(F725&lt;YEAR!$C$2+YEAR!$C$3-2,F725+1,(YEAR!$C$2+YEAR!$C$3-1)&amp;"       :="))</f>
        <v>0.72609999999999997</v>
      </c>
      <c r="H725">
        <f>IF(G725&lt;1.1,G725,IF(G725&lt;YEAR!$C$2+YEAR!$C$3-2,G725+1,(YEAR!$C$2+YEAR!$C$3-1)&amp;"       :="))</f>
        <v>0.72609999999999997</v>
      </c>
      <c r="I725">
        <f>IF(H725&lt;1.1,H725,IF(H725&lt;YEAR!$C$2+YEAR!$C$3-2,H725+1,(YEAR!$C$2+YEAR!$C$3-1)&amp;"       :="))</f>
        <v>0.72609999999999997</v>
      </c>
      <c r="J725">
        <f>IF(I725&lt;1.1,I725,IF(I725&lt;YEAR!$C$2+YEAR!$C$3-2,I725+1,(YEAR!$C$2+YEAR!$C$3-1)&amp;"       :="))</f>
        <v>0.72609999999999997</v>
      </c>
      <c r="K725">
        <f>IF(J725&lt;1.1,J725,IF(J725&lt;YEAR!$C$2+YEAR!$C$3-2,J725+1,(YEAR!$C$2+YEAR!$C$3-1)&amp;"       :="))</f>
        <v>0.72609999999999997</v>
      </c>
      <c r="L725">
        <f>IF(K725&lt;1.1,K725,IF(K725&lt;YEAR!$C$2+YEAR!$C$3-2,K725+1,(YEAR!$C$2+YEAR!$C$3-1)&amp;"       :="))</f>
        <v>0.72609999999999997</v>
      </c>
      <c r="M725">
        <f>IF(L725&lt;1.1,L725,IF(L725&lt;YEAR!$C$2+YEAR!$C$3-2,L725+1,(YEAR!$C$2+YEAR!$C$3-1)&amp;"       :="))</f>
        <v>0.72609999999999997</v>
      </c>
      <c r="N725">
        <f>IF(M725&lt;1.1,M725,IF(M725&lt;YEAR!$C$2+YEAR!$C$3-2,M725+1,(YEAR!$C$2+YEAR!$C$3-1)&amp;"       :="))</f>
        <v>0.72609999999999997</v>
      </c>
      <c r="O725">
        <f>IF(N725&lt;1.1,N725,IF(N725&lt;YEAR!$C$2+YEAR!$C$3-2,N725+1,(YEAR!$C$2+YEAR!$C$3-1)&amp;"       :="))</f>
        <v>0.72609999999999997</v>
      </c>
      <c r="P725">
        <f>IF(O725&lt;1.1,O725,IF(O725&lt;YEAR!$C$2+YEAR!$C$3-2,O725+1,(YEAR!$C$2+YEAR!$C$3-1)&amp;"       :="))</f>
        <v>0.72609999999999997</v>
      </c>
      <c r="Q725">
        <f>IF(P725&lt;1.1,P725,IF(P725&lt;YEAR!$C$2+YEAR!$C$3-2,P725+1,(YEAR!$C$2+YEAR!$C$3-1)&amp;"       :="))</f>
        <v>0.72609999999999997</v>
      </c>
      <c r="R725">
        <f>IF(Q725&lt;1.1,Q725,IF(Q725&lt;YEAR!$C$2+YEAR!$C$3-2,Q725+1,(YEAR!$C$2+YEAR!$C$3-1)&amp;"       :="))</f>
        <v>0.72609999999999997</v>
      </c>
      <c r="S725">
        <f>IF(R725&lt;1.1,R725,IF(R725&lt;YEAR!$C$2+YEAR!$C$3-2,R725+1,(YEAR!$C$2+YEAR!$C$3-1)&amp;"       :="))</f>
        <v>0.72609999999999997</v>
      </c>
      <c r="T725">
        <f>IF(S725&lt;1.1,S725,IF(S725&lt;YEAR!$C$2+YEAR!$C$3-2,S725+1,(YEAR!$C$2+YEAR!$C$3-1)&amp;"       :="))</f>
        <v>0.72609999999999997</v>
      </c>
      <c r="U725">
        <f>IF(T725&lt;1.1,T725,IF(T725&lt;YEAR!$C$2+YEAR!$C$3-2,T725+1,(YEAR!$C$2+YEAR!$C$3-1)&amp;"       :="))</f>
        <v>0.72609999999999997</v>
      </c>
      <c r="V725">
        <f>IF(U725&lt;1.1,U725,IF(U725&lt;YEAR!$C$2+YEAR!$C$3-2,U725+1,(YEAR!$C$2+YEAR!$C$3-1)&amp;"       :="))</f>
        <v>0.72609999999999997</v>
      </c>
      <c r="W725">
        <f>IF(V725&lt;1.1,V725,IF(V725&lt;YEAR!$C$2+YEAR!$C$3-2,V725+1,(YEAR!$C$2+YEAR!$C$3-1)&amp;"       :="))</f>
        <v>0.72609999999999997</v>
      </c>
      <c r="X725">
        <f>IF(W725&lt;1.1,W725,IF(W725&lt;YEAR!$C$2+YEAR!$C$3-2,W725+1,(YEAR!$C$2+YEAR!$C$3-1)&amp;"       :="))</f>
        <v>0.72609999999999997</v>
      </c>
      <c r="Y725">
        <f>IF(X725&lt;1.1,X725,IF(X725&lt;YEAR!$C$2+YEAR!$C$3-2,X725+1,(YEAR!$C$2+YEAR!$C$3-1)&amp;"       :="))</f>
        <v>0.72609999999999997</v>
      </c>
      <c r="Z725">
        <f>IF(Y725&lt;1.1,Y725,IF(Y725&lt;YEAR!$C$2+YEAR!$C$3-2,Y725+1,(YEAR!$C$2+YEAR!$C$3-1)&amp;"       :="))</f>
        <v>0.72609999999999997</v>
      </c>
      <c r="AA725">
        <f>IF(Z725&lt;1.1,Z725,IF(Z725&lt;YEAR!$C$2+YEAR!$C$3-2,Z725+1,(YEAR!$C$2+YEAR!$C$3-1)&amp;"       :="))</f>
        <v>0.72609999999999997</v>
      </c>
      <c r="AB725">
        <f>IF(AA725&lt;1.1,AA725,IF(AA725&lt;YEAR!$C$2+YEAR!$C$3-2,AA725+1,(YEAR!$C$2+YEAR!$C$3-1)&amp;"       :="))</f>
        <v>0.72609999999999997</v>
      </c>
      <c r="AC725">
        <f>IF(AB725&lt;1.1,AB725,IF(AB725&lt;YEAR!$C$2+YEAR!$C$3-2,AB725+1,(YEAR!$C$2+YEAR!$C$3-1)&amp;"       :="))</f>
        <v>0.72609999999999997</v>
      </c>
      <c r="AD725">
        <f>IF(AC725&lt;1.1,AC725,IF(AC725&lt;YEAR!$C$2+YEAR!$C$3-2,AC725+1,(YEAR!$C$2+YEAR!$C$3-1)&amp;"       :="))</f>
        <v>0.72609999999999997</v>
      </c>
      <c r="AE725">
        <f>IF(AD725&lt;1.1,AD725,IF(AD725&lt;YEAR!$C$2+YEAR!$C$3-2,AD725+1,(YEAR!$C$2+YEAR!$C$3-1)&amp;"       :="))</f>
        <v>0.72609999999999997</v>
      </c>
      <c r="AF725">
        <f>IF(AE725&lt;1.1,AE725,IF(AE725&lt;YEAR!$C$2+YEAR!$C$3-2,AE725+1,(YEAR!$C$2+YEAR!$C$3-1)&amp;"       :="))</f>
        <v>0.72609999999999997</v>
      </c>
      <c r="AG725">
        <f>IF(AF725&lt;1.1,AF725,IF(AF725&lt;YEAR!$C$2+YEAR!$C$3-2,AF725+1,(YEAR!$C$2+YEAR!$C$3-1)&amp;"       :="))</f>
        <v>0.72609999999999997</v>
      </c>
      <c r="AH725">
        <f>IF(AG725&lt;1.1,AG725,IF(AG725&lt;YEAR!$C$2+YEAR!$C$3-2,AG725+1,(YEAR!$C$2+YEAR!$C$3-1)&amp;"       :="))</f>
        <v>0.72609999999999997</v>
      </c>
      <c r="AI725">
        <f>IF(AH725&lt;1.1,AH725,IF(AH725&lt;YEAR!$C$2+YEAR!$C$3-2,AH725+1,(YEAR!$C$2+YEAR!$C$3-1)&amp;"       :="))</f>
        <v>0.72609999999999997</v>
      </c>
      <c r="AJ725">
        <f>IF(AI725&lt;1.1,AI725,IF(AI725&lt;YEAR!$C$2+YEAR!$C$3-2,AI725+1,(YEAR!$C$2+YEAR!$C$3-1)&amp;"       :="))</f>
        <v>0.72609999999999997</v>
      </c>
    </row>
    <row r="726" spans="1:36">
      <c r="A726">
        <f t="shared" ca="1" si="54"/>
        <v>18</v>
      </c>
      <c r="B726" t="s">
        <v>51</v>
      </c>
      <c r="C726" t="str">
        <f ca="1">IF(D726="",OFFSET(AvailabilityFactor!A$1,A726,0),C725)</f>
        <v>D2SOPC1367</v>
      </c>
      <c r="D726" t="str" cm="1">
        <f t="array" aca="1" ref="D726" ca="1">IF(D725="",TS_DRC!$P$5,OFFSET(TS_DRC!P$5,RIGHT(D725,2),0,TRUE))</f>
        <v>TS25</v>
      </c>
      <c r="E726" t="str">
        <f t="shared" ca="1" si="55"/>
        <v>TS25</v>
      </c>
      <c r="F726">
        <f>'[5]PV profile 4-10'!$AJ33</f>
        <v>0.71006999999999998</v>
      </c>
      <c r="G726">
        <f>IF(F726&lt;1.1,F726,IF(F726&lt;YEAR!$C$2+YEAR!$C$3-2,F726+1,(YEAR!$C$2+YEAR!$C$3-1)&amp;"       :="))</f>
        <v>0.71006999999999998</v>
      </c>
      <c r="H726">
        <f>IF(G726&lt;1.1,G726,IF(G726&lt;YEAR!$C$2+YEAR!$C$3-2,G726+1,(YEAR!$C$2+YEAR!$C$3-1)&amp;"       :="))</f>
        <v>0.71006999999999998</v>
      </c>
      <c r="I726">
        <f>IF(H726&lt;1.1,H726,IF(H726&lt;YEAR!$C$2+YEAR!$C$3-2,H726+1,(YEAR!$C$2+YEAR!$C$3-1)&amp;"       :="))</f>
        <v>0.71006999999999998</v>
      </c>
      <c r="J726">
        <f>IF(I726&lt;1.1,I726,IF(I726&lt;YEAR!$C$2+YEAR!$C$3-2,I726+1,(YEAR!$C$2+YEAR!$C$3-1)&amp;"       :="))</f>
        <v>0.71006999999999998</v>
      </c>
      <c r="K726">
        <f>IF(J726&lt;1.1,J726,IF(J726&lt;YEAR!$C$2+YEAR!$C$3-2,J726+1,(YEAR!$C$2+YEAR!$C$3-1)&amp;"       :="))</f>
        <v>0.71006999999999998</v>
      </c>
      <c r="L726">
        <f>IF(K726&lt;1.1,K726,IF(K726&lt;YEAR!$C$2+YEAR!$C$3-2,K726+1,(YEAR!$C$2+YEAR!$C$3-1)&amp;"       :="))</f>
        <v>0.71006999999999998</v>
      </c>
      <c r="M726">
        <f>IF(L726&lt;1.1,L726,IF(L726&lt;YEAR!$C$2+YEAR!$C$3-2,L726+1,(YEAR!$C$2+YEAR!$C$3-1)&amp;"       :="))</f>
        <v>0.71006999999999998</v>
      </c>
      <c r="N726">
        <f>IF(M726&lt;1.1,M726,IF(M726&lt;YEAR!$C$2+YEAR!$C$3-2,M726+1,(YEAR!$C$2+YEAR!$C$3-1)&amp;"       :="))</f>
        <v>0.71006999999999998</v>
      </c>
      <c r="O726">
        <f>IF(N726&lt;1.1,N726,IF(N726&lt;YEAR!$C$2+YEAR!$C$3-2,N726+1,(YEAR!$C$2+YEAR!$C$3-1)&amp;"       :="))</f>
        <v>0.71006999999999998</v>
      </c>
      <c r="P726">
        <f>IF(O726&lt;1.1,O726,IF(O726&lt;YEAR!$C$2+YEAR!$C$3-2,O726+1,(YEAR!$C$2+YEAR!$C$3-1)&amp;"       :="))</f>
        <v>0.71006999999999998</v>
      </c>
      <c r="Q726">
        <f>IF(P726&lt;1.1,P726,IF(P726&lt;YEAR!$C$2+YEAR!$C$3-2,P726+1,(YEAR!$C$2+YEAR!$C$3-1)&amp;"       :="))</f>
        <v>0.71006999999999998</v>
      </c>
      <c r="R726">
        <f>IF(Q726&lt;1.1,Q726,IF(Q726&lt;YEAR!$C$2+YEAR!$C$3-2,Q726+1,(YEAR!$C$2+YEAR!$C$3-1)&amp;"       :="))</f>
        <v>0.71006999999999998</v>
      </c>
      <c r="S726">
        <f>IF(R726&lt;1.1,R726,IF(R726&lt;YEAR!$C$2+YEAR!$C$3-2,R726+1,(YEAR!$C$2+YEAR!$C$3-1)&amp;"       :="))</f>
        <v>0.71006999999999998</v>
      </c>
      <c r="T726">
        <f>IF(S726&lt;1.1,S726,IF(S726&lt;YEAR!$C$2+YEAR!$C$3-2,S726+1,(YEAR!$C$2+YEAR!$C$3-1)&amp;"       :="))</f>
        <v>0.71006999999999998</v>
      </c>
      <c r="U726">
        <f>IF(T726&lt;1.1,T726,IF(T726&lt;YEAR!$C$2+YEAR!$C$3-2,T726+1,(YEAR!$C$2+YEAR!$C$3-1)&amp;"       :="))</f>
        <v>0.71006999999999998</v>
      </c>
      <c r="V726">
        <f>IF(U726&lt;1.1,U726,IF(U726&lt;YEAR!$C$2+YEAR!$C$3-2,U726+1,(YEAR!$C$2+YEAR!$C$3-1)&amp;"       :="))</f>
        <v>0.71006999999999998</v>
      </c>
      <c r="W726">
        <f>IF(V726&lt;1.1,V726,IF(V726&lt;YEAR!$C$2+YEAR!$C$3-2,V726+1,(YEAR!$C$2+YEAR!$C$3-1)&amp;"       :="))</f>
        <v>0.71006999999999998</v>
      </c>
      <c r="X726">
        <f>IF(W726&lt;1.1,W726,IF(W726&lt;YEAR!$C$2+YEAR!$C$3-2,W726+1,(YEAR!$C$2+YEAR!$C$3-1)&amp;"       :="))</f>
        <v>0.71006999999999998</v>
      </c>
      <c r="Y726">
        <f>IF(X726&lt;1.1,X726,IF(X726&lt;YEAR!$C$2+YEAR!$C$3-2,X726+1,(YEAR!$C$2+YEAR!$C$3-1)&amp;"       :="))</f>
        <v>0.71006999999999998</v>
      </c>
      <c r="Z726">
        <f>IF(Y726&lt;1.1,Y726,IF(Y726&lt;YEAR!$C$2+YEAR!$C$3-2,Y726+1,(YEAR!$C$2+YEAR!$C$3-1)&amp;"       :="))</f>
        <v>0.71006999999999998</v>
      </c>
      <c r="AA726">
        <f>IF(Z726&lt;1.1,Z726,IF(Z726&lt;YEAR!$C$2+YEAR!$C$3-2,Z726+1,(YEAR!$C$2+YEAR!$C$3-1)&amp;"       :="))</f>
        <v>0.71006999999999998</v>
      </c>
      <c r="AB726">
        <f>IF(AA726&lt;1.1,AA726,IF(AA726&lt;YEAR!$C$2+YEAR!$C$3-2,AA726+1,(YEAR!$C$2+YEAR!$C$3-1)&amp;"       :="))</f>
        <v>0.71006999999999998</v>
      </c>
      <c r="AC726">
        <f>IF(AB726&lt;1.1,AB726,IF(AB726&lt;YEAR!$C$2+YEAR!$C$3-2,AB726+1,(YEAR!$C$2+YEAR!$C$3-1)&amp;"       :="))</f>
        <v>0.71006999999999998</v>
      </c>
      <c r="AD726">
        <f>IF(AC726&lt;1.1,AC726,IF(AC726&lt;YEAR!$C$2+YEAR!$C$3-2,AC726+1,(YEAR!$C$2+YEAR!$C$3-1)&amp;"       :="))</f>
        <v>0.71006999999999998</v>
      </c>
      <c r="AE726">
        <f>IF(AD726&lt;1.1,AD726,IF(AD726&lt;YEAR!$C$2+YEAR!$C$3-2,AD726+1,(YEAR!$C$2+YEAR!$C$3-1)&amp;"       :="))</f>
        <v>0.71006999999999998</v>
      </c>
      <c r="AF726">
        <f>IF(AE726&lt;1.1,AE726,IF(AE726&lt;YEAR!$C$2+YEAR!$C$3-2,AE726+1,(YEAR!$C$2+YEAR!$C$3-1)&amp;"       :="))</f>
        <v>0.71006999999999998</v>
      </c>
      <c r="AG726">
        <f>IF(AF726&lt;1.1,AF726,IF(AF726&lt;YEAR!$C$2+YEAR!$C$3-2,AF726+1,(YEAR!$C$2+YEAR!$C$3-1)&amp;"       :="))</f>
        <v>0.71006999999999998</v>
      </c>
      <c r="AH726">
        <f>IF(AG726&lt;1.1,AG726,IF(AG726&lt;YEAR!$C$2+YEAR!$C$3-2,AG726+1,(YEAR!$C$2+YEAR!$C$3-1)&amp;"       :="))</f>
        <v>0.71006999999999998</v>
      </c>
      <c r="AI726">
        <f>IF(AH726&lt;1.1,AH726,IF(AH726&lt;YEAR!$C$2+YEAR!$C$3-2,AH726+1,(YEAR!$C$2+YEAR!$C$3-1)&amp;"       :="))</f>
        <v>0.71006999999999998</v>
      </c>
      <c r="AJ726">
        <f>IF(AI726&lt;1.1,AI726,IF(AI726&lt;YEAR!$C$2+YEAR!$C$3-2,AI726+1,(YEAR!$C$2+YEAR!$C$3-1)&amp;"       :="))</f>
        <v>0.71006999999999998</v>
      </c>
    </row>
    <row r="727" spans="1:36">
      <c r="A727">
        <f t="shared" ca="1" si="54"/>
        <v>18</v>
      </c>
      <c r="B727" t="s">
        <v>51</v>
      </c>
      <c r="C727" t="str">
        <f ca="1">IF(D727="",OFFSET(AvailabilityFactor!A$1,A727,0),C726)</f>
        <v>D2SOPC1367</v>
      </c>
      <c r="D727" t="str" cm="1">
        <f t="array" aca="1" ref="D727" ca="1">IF(D726="",TS_DRC!$P$5,OFFSET(TS_DRC!P$5,RIGHT(D726,2),0,TRUE))</f>
        <v>TS26</v>
      </c>
      <c r="E727" t="str">
        <f t="shared" ca="1" si="55"/>
        <v>TS26</v>
      </c>
      <c r="F727">
        <f>'[5]PV profile 4-10'!$AJ34</f>
        <v>0.50065999999999999</v>
      </c>
      <c r="G727">
        <f>IF(F727&lt;1.1,F727,IF(F727&lt;YEAR!$C$2+YEAR!$C$3-2,F727+1,(YEAR!$C$2+YEAR!$C$3-1)&amp;"       :="))</f>
        <v>0.50065999999999999</v>
      </c>
      <c r="H727">
        <f>IF(G727&lt;1.1,G727,IF(G727&lt;YEAR!$C$2+YEAR!$C$3-2,G727+1,(YEAR!$C$2+YEAR!$C$3-1)&amp;"       :="))</f>
        <v>0.50065999999999999</v>
      </c>
      <c r="I727">
        <f>IF(H727&lt;1.1,H727,IF(H727&lt;YEAR!$C$2+YEAR!$C$3-2,H727+1,(YEAR!$C$2+YEAR!$C$3-1)&amp;"       :="))</f>
        <v>0.50065999999999999</v>
      </c>
      <c r="J727">
        <f>IF(I727&lt;1.1,I727,IF(I727&lt;YEAR!$C$2+YEAR!$C$3-2,I727+1,(YEAR!$C$2+YEAR!$C$3-1)&amp;"       :="))</f>
        <v>0.50065999999999999</v>
      </c>
      <c r="K727">
        <f>IF(J727&lt;1.1,J727,IF(J727&lt;YEAR!$C$2+YEAR!$C$3-2,J727+1,(YEAR!$C$2+YEAR!$C$3-1)&amp;"       :="))</f>
        <v>0.50065999999999999</v>
      </c>
      <c r="L727">
        <f>IF(K727&lt;1.1,K727,IF(K727&lt;YEAR!$C$2+YEAR!$C$3-2,K727+1,(YEAR!$C$2+YEAR!$C$3-1)&amp;"       :="))</f>
        <v>0.50065999999999999</v>
      </c>
      <c r="M727">
        <f>IF(L727&lt;1.1,L727,IF(L727&lt;YEAR!$C$2+YEAR!$C$3-2,L727+1,(YEAR!$C$2+YEAR!$C$3-1)&amp;"       :="))</f>
        <v>0.50065999999999999</v>
      </c>
      <c r="N727">
        <f>IF(M727&lt;1.1,M727,IF(M727&lt;YEAR!$C$2+YEAR!$C$3-2,M727+1,(YEAR!$C$2+YEAR!$C$3-1)&amp;"       :="))</f>
        <v>0.50065999999999999</v>
      </c>
      <c r="O727">
        <f>IF(N727&lt;1.1,N727,IF(N727&lt;YEAR!$C$2+YEAR!$C$3-2,N727+1,(YEAR!$C$2+YEAR!$C$3-1)&amp;"       :="))</f>
        <v>0.50065999999999999</v>
      </c>
      <c r="P727">
        <f>IF(O727&lt;1.1,O727,IF(O727&lt;YEAR!$C$2+YEAR!$C$3-2,O727+1,(YEAR!$C$2+YEAR!$C$3-1)&amp;"       :="))</f>
        <v>0.50065999999999999</v>
      </c>
      <c r="Q727">
        <f>IF(P727&lt;1.1,P727,IF(P727&lt;YEAR!$C$2+YEAR!$C$3-2,P727+1,(YEAR!$C$2+YEAR!$C$3-1)&amp;"       :="))</f>
        <v>0.50065999999999999</v>
      </c>
      <c r="R727">
        <f>IF(Q727&lt;1.1,Q727,IF(Q727&lt;YEAR!$C$2+YEAR!$C$3-2,Q727+1,(YEAR!$C$2+YEAR!$C$3-1)&amp;"       :="))</f>
        <v>0.50065999999999999</v>
      </c>
      <c r="S727">
        <f>IF(R727&lt;1.1,R727,IF(R727&lt;YEAR!$C$2+YEAR!$C$3-2,R727+1,(YEAR!$C$2+YEAR!$C$3-1)&amp;"       :="))</f>
        <v>0.50065999999999999</v>
      </c>
      <c r="T727">
        <f>IF(S727&lt;1.1,S727,IF(S727&lt;YEAR!$C$2+YEAR!$C$3-2,S727+1,(YEAR!$C$2+YEAR!$C$3-1)&amp;"       :="))</f>
        <v>0.50065999999999999</v>
      </c>
      <c r="U727">
        <f>IF(T727&lt;1.1,T727,IF(T727&lt;YEAR!$C$2+YEAR!$C$3-2,T727+1,(YEAR!$C$2+YEAR!$C$3-1)&amp;"       :="))</f>
        <v>0.50065999999999999</v>
      </c>
      <c r="V727">
        <f>IF(U727&lt;1.1,U727,IF(U727&lt;YEAR!$C$2+YEAR!$C$3-2,U727+1,(YEAR!$C$2+YEAR!$C$3-1)&amp;"       :="))</f>
        <v>0.50065999999999999</v>
      </c>
      <c r="W727">
        <f>IF(V727&lt;1.1,V727,IF(V727&lt;YEAR!$C$2+YEAR!$C$3-2,V727+1,(YEAR!$C$2+YEAR!$C$3-1)&amp;"       :="))</f>
        <v>0.50065999999999999</v>
      </c>
      <c r="X727">
        <f>IF(W727&lt;1.1,W727,IF(W727&lt;YEAR!$C$2+YEAR!$C$3-2,W727+1,(YEAR!$C$2+YEAR!$C$3-1)&amp;"       :="))</f>
        <v>0.50065999999999999</v>
      </c>
      <c r="Y727">
        <f>IF(X727&lt;1.1,X727,IF(X727&lt;YEAR!$C$2+YEAR!$C$3-2,X727+1,(YEAR!$C$2+YEAR!$C$3-1)&amp;"       :="))</f>
        <v>0.50065999999999999</v>
      </c>
      <c r="Z727">
        <f>IF(Y727&lt;1.1,Y727,IF(Y727&lt;YEAR!$C$2+YEAR!$C$3-2,Y727+1,(YEAR!$C$2+YEAR!$C$3-1)&amp;"       :="))</f>
        <v>0.50065999999999999</v>
      </c>
      <c r="AA727">
        <f>IF(Z727&lt;1.1,Z727,IF(Z727&lt;YEAR!$C$2+YEAR!$C$3-2,Z727+1,(YEAR!$C$2+YEAR!$C$3-1)&amp;"       :="))</f>
        <v>0.50065999999999999</v>
      </c>
      <c r="AB727">
        <f>IF(AA727&lt;1.1,AA727,IF(AA727&lt;YEAR!$C$2+YEAR!$C$3-2,AA727+1,(YEAR!$C$2+YEAR!$C$3-1)&amp;"       :="))</f>
        <v>0.50065999999999999</v>
      </c>
      <c r="AC727">
        <f>IF(AB727&lt;1.1,AB727,IF(AB727&lt;YEAR!$C$2+YEAR!$C$3-2,AB727+1,(YEAR!$C$2+YEAR!$C$3-1)&amp;"       :="))</f>
        <v>0.50065999999999999</v>
      </c>
      <c r="AD727">
        <f>IF(AC727&lt;1.1,AC727,IF(AC727&lt;YEAR!$C$2+YEAR!$C$3-2,AC727+1,(YEAR!$C$2+YEAR!$C$3-1)&amp;"       :="))</f>
        <v>0.50065999999999999</v>
      </c>
      <c r="AE727">
        <f>IF(AD727&lt;1.1,AD727,IF(AD727&lt;YEAR!$C$2+YEAR!$C$3-2,AD727+1,(YEAR!$C$2+YEAR!$C$3-1)&amp;"       :="))</f>
        <v>0.50065999999999999</v>
      </c>
      <c r="AF727">
        <f>IF(AE727&lt;1.1,AE727,IF(AE727&lt;YEAR!$C$2+YEAR!$C$3-2,AE727+1,(YEAR!$C$2+YEAR!$C$3-1)&amp;"       :="))</f>
        <v>0.50065999999999999</v>
      </c>
      <c r="AG727">
        <f>IF(AF727&lt;1.1,AF727,IF(AF727&lt;YEAR!$C$2+YEAR!$C$3-2,AF727+1,(YEAR!$C$2+YEAR!$C$3-1)&amp;"       :="))</f>
        <v>0.50065999999999999</v>
      </c>
      <c r="AH727">
        <f>IF(AG727&lt;1.1,AG727,IF(AG727&lt;YEAR!$C$2+YEAR!$C$3-2,AG727+1,(YEAR!$C$2+YEAR!$C$3-1)&amp;"       :="))</f>
        <v>0.50065999999999999</v>
      </c>
      <c r="AI727">
        <f>IF(AH727&lt;1.1,AH727,IF(AH727&lt;YEAR!$C$2+YEAR!$C$3-2,AH727+1,(YEAR!$C$2+YEAR!$C$3-1)&amp;"       :="))</f>
        <v>0.50065999999999999</v>
      </c>
      <c r="AJ727">
        <f>IF(AI727&lt;1.1,AI727,IF(AI727&lt;YEAR!$C$2+YEAR!$C$3-2,AI727+1,(YEAR!$C$2+YEAR!$C$3-1)&amp;"       :="))</f>
        <v>0.50065999999999999</v>
      </c>
    </row>
    <row r="728" spans="1:36">
      <c r="A728">
        <f t="shared" ca="1" si="54"/>
        <v>18</v>
      </c>
      <c r="B728" t="s">
        <v>51</v>
      </c>
      <c r="C728" t="str">
        <f ca="1">IF(D728="",OFFSET(AvailabilityFactor!A$1,A728,0),C727)</f>
        <v>D2SOPC1367</v>
      </c>
      <c r="D728" t="str" cm="1">
        <f t="array" aca="1" ref="D728" ca="1">IF(D727="",TS_DRC!$P$5,OFFSET(TS_DRC!P$5,RIGHT(D727,2),0,TRUE))</f>
        <v>TS27</v>
      </c>
      <c r="E728" t="str">
        <f t="shared" ca="1" si="55"/>
        <v>TS27</v>
      </c>
      <c r="F728">
        <f>'[5]PV profile 4-10'!$AJ35</f>
        <v>0.16220999999999999</v>
      </c>
      <c r="G728">
        <f>IF(F728&lt;1.1,F728,IF(F728&lt;YEAR!$C$2+YEAR!$C$3-2,F728+1,(YEAR!$C$2+YEAR!$C$3-1)&amp;"       :="))</f>
        <v>0.16220999999999999</v>
      </c>
      <c r="H728">
        <f>IF(G728&lt;1.1,G728,IF(G728&lt;YEAR!$C$2+YEAR!$C$3-2,G728+1,(YEAR!$C$2+YEAR!$C$3-1)&amp;"       :="))</f>
        <v>0.16220999999999999</v>
      </c>
      <c r="I728">
        <f>IF(H728&lt;1.1,H728,IF(H728&lt;YEAR!$C$2+YEAR!$C$3-2,H728+1,(YEAR!$C$2+YEAR!$C$3-1)&amp;"       :="))</f>
        <v>0.16220999999999999</v>
      </c>
      <c r="J728">
        <f>IF(I728&lt;1.1,I728,IF(I728&lt;YEAR!$C$2+YEAR!$C$3-2,I728+1,(YEAR!$C$2+YEAR!$C$3-1)&amp;"       :="))</f>
        <v>0.16220999999999999</v>
      </c>
      <c r="K728">
        <f>IF(J728&lt;1.1,J728,IF(J728&lt;YEAR!$C$2+YEAR!$C$3-2,J728+1,(YEAR!$C$2+YEAR!$C$3-1)&amp;"       :="))</f>
        <v>0.16220999999999999</v>
      </c>
      <c r="L728">
        <f>IF(K728&lt;1.1,K728,IF(K728&lt;YEAR!$C$2+YEAR!$C$3-2,K728+1,(YEAR!$C$2+YEAR!$C$3-1)&amp;"       :="))</f>
        <v>0.16220999999999999</v>
      </c>
      <c r="M728">
        <f>IF(L728&lt;1.1,L728,IF(L728&lt;YEAR!$C$2+YEAR!$C$3-2,L728+1,(YEAR!$C$2+YEAR!$C$3-1)&amp;"       :="))</f>
        <v>0.16220999999999999</v>
      </c>
      <c r="N728">
        <f>IF(M728&lt;1.1,M728,IF(M728&lt;YEAR!$C$2+YEAR!$C$3-2,M728+1,(YEAR!$C$2+YEAR!$C$3-1)&amp;"       :="))</f>
        <v>0.16220999999999999</v>
      </c>
      <c r="O728">
        <f>IF(N728&lt;1.1,N728,IF(N728&lt;YEAR!$C$2+YEAR!$C$3-2,N728+1,(YEAR!$C$2+YEAR!$C$3-1)&amp;"       :="))</f>
        <v>0.16220999999999999</v>
      </c>
      <c r="P728">
        <f>IF(O728&lt;1.1,O728,IF(O728&lt;YEAR!$C$2+YEAR!$C$3-2,O728+1,(YEAR!$C$2+YEAR!$C$3-1)&amp;"       :="))</f>
        <v>0.16220999999999999</v>
      </c>
      <c r="Q728">
        <f>IF(P728&lt;1.1,P728,IF(P728&lt;YEAR!$C$2+YEAR!$C$3-2,P728+1,(YEAR!$C$2+YEAR!$C$3-1)&amp;"       :="))</f>
        <v>0.16220999999999999</v>
      </c>
      <c r="R728">
        <f>IF(Q728&lt;1.1,Q728,IF(Q728&lt;YEAR!$C$2+YEAR!$C$3-2,Q728+1,(YEAR!$C$2+YEAR!$C$3-1)&amp;"       :="))</f>
        <v>0.16220999999999999</v>
      </c>
      <c r="S728">
        <f>IF(R728&lt;1.1,R728,IF(R728&lt;YEAR!$C$2+YEAR!$C$3-2,R728+1,(YEAR!$C$2+YEAR!$C$3-1)&amp;"       :="))</f>
        <v>0.16220999999999999</v>
      </c>
      <c r="T728">
        <f>IF(S728&lt;1.1,S728,IF(S728&lt;YEAR!$C$2+YEAR!$C$3-2,S728+1,(YEAR!$C$2+YEAR!$C$3-1)&amp;"       :="))</f>
        <v>0.16220999999999999</v>
      </c>
      <c r="U728">
        <f>IF(T728&lt;1.1,T728,IF(T728&lt;YEAR!$C$2+YEAR!$C$3-2,T728+1,(YEAR!$C$2+YEAR!$C$3-1)&amp;"       :="))</f>
        <v>0.16220999999999999</v>
      </c>
      <c r="V728">
        <f>IF(U728&lt;1.1,U728,IF(U728&lt;YEAR!$C$2+YEAR!$C$3-2,U728+1,(YEAR!$C$2+YEAR!$C$3-1)&amp;"       :="))</f>
        <v>0.16220999999999999</v>
      </c>
      <c r="W728">
        <f>IF(V728&lt;1.1,V728,IF(V728&lt;YEAR!$C$2+YEAR!$C$3-2,V728+1,(YEAR!$C$2+YEAR!$C$3-1)&amp;"       :="))</f>
        <v>0.16220999999999999</v>
      </c>
      <c r="X728">
        <f>IF(W728&lt;1.1,W728,IF(W728&lt;YEAR!$C$2+YEAR!$C$3-2,W728+1,(YEAR!$C$2+YEAR!$C$3-1)&amp;"       :="))</f>
        <v>0.16220999999999999</v>
      </c>
      <c r="Y728">
        <f>IF(X728&lt;1.1,X728,IF(X728&lt;YEAR!$C$2+YEAR!$C$3-2,X728+1,(YEAR!$C$2+YEAR!$C$3-1)&amp;"       :="))</f>
        <v>0.16220999999999999</v>
      </c>
      <c r="Z728">
        <f>IF(Y728&lt;1.1,Y728,IF(Y728&lt;YEAR!$C$2+YEAR!$C$3-2,Y728+1,(YEAR!$C$2+YEAR!$C$3-1)&amp;"       :="))</f>
        <v>0.16220999999999999</v>
      </c>
      <c r="AA728">
        <f>IF(Z728&lt;1.1,Z728,IF(Z728&lt;YEAR!$C$2+YEAR!$C$3-2,Z728+1,(YEAR!$C$2+YEAR!$C$3-1)&amp;"       :="))</f>
        <v>0.16220999999999999</v>
      </c>
      <c r="AB728">
        <f>IF(AA728&lt;1.1,AA728,IF(AA728&lt;YEAR!$C$2+YEAR!$C$3-2,AA728+1,(YEAR!$C$2+YEAR!$C$3-1)&amp;"       :="))</f>
        <v>0.16220999999999999</v>
      </c>
      <c r="AC728">
        <f>IF(AB728&lt;1.1,AB728,IF(AB728&lt;YEAR!$C$2+YEAR!$C$3-2,AB728+1,(YEAR!$C$2+YEAR!$C$3-1)&amp;"       :="))</f>
        <v>0.16220999999999999</v>
      </c>
      <c r="AD728">
        <f>IF(AC728&lt;1.1,AC728,IF(AC728&lt;YEAR!$C$2+YEAR!$C$3-2,AC728+1,(YEAR!$C$2+YEAR!$C$3-1)&amp;"       :="))</f>
        <v>0.16220999999999999</v>
      </c>
      <c r="AE728">
        <f>IF(AD728&lt;1.1,AD728,IF(AD728&lt;YEAR!$C$2+YEAR!$C$3-2,AD728+1,(YEAR!$C$2+YEAR!$C$3-1)&amp;"       :="))</f>
        <v>0.16220999999999999</v>
      </c>
      <c r="AF728">
        <f>IF(AE728&lt;1.1,AE728,IF(AE728&lt;YEAR!$C$2+YEAR!$C$3-2,AE728+1,(YEAR!$C$2+YEAR!$C$3-1)&amp;"       :="))</f>
        <v>0.16220999999999999</v>
      </c>
      <c r="AG728">
        <f>IF(AF728&lt;1.1,AF728,IF(AF728&lt;YEAR!$C$2+YEAR!$C$3-2,AF728+1,(YEAR!$C$2+YEAR!$C$3-1)&amp;"       :="))</f>
        <v>0.16220999999999999</v>
      </c>
      <c r="AH728">
        <f>IF(AG728&lt;1.1,AG728,IF(AG728&lt;YEAR!$C$2+YEAR!$C$3-2,AG728+1,(YEAR!$C$2+YEAR!$C$3-1)&amp;"       :="))</f>
        <v>0.16220999999999999</v>
      </c>
      <c r="AI728">
        <f>IF(AH728&lt;1.1,AH728,IF(AH728&lt;YEAR!$C$2+YEAR!$C$3-2,AH728+1,(YEAR!$C$2+YEAR!$C$3-1)&amp;"       :="))</f>
        <v>0.16220999999999999</v>
      </c>
      <c r="AJ728">
        <f>IF(AI728&lt;1.1,AI728,IF(AI728&lt;YEAR!$C$2+YEAR!$C$3-2,AI728+1,(YEAR!$C$2+YEAR!$C$3-1)&amp;"       :="))</f>
        <v>0.16220999999999999</v>
      </c>
    </row>
    <row r="729" spans="1:36">
      <c r="A729">
        <f t="shared" ca="1" si="54"/>
        <v>18</v>
      </c>
      <c r="B729" t="s">
        <v>51</v>
      </c>
      <c r="C729" t="str">
        <f ca="1">IF(D729="",OFFSET(AvailabilityFactor!A$1,A729,0),C728)</f>
        <v>D2SOPC1367</v>
      </c>
      <c r="D729" t="str" cm="1">
        <f t="array" aca="1" ref="D729" ca="1">IF(D728="",TS_DRC!$P$5,OFFSET(TS_DRC!P$5,RIGHT(D728,2),0,TRUE))</f>
        <v>TS28</v>
      </c>
      <c r="E729" t="str">
        <f t="shared" ca="1" si="55"/>
        <v>TS28</v>
      </c>
      <c r="F729">
        <f>'[5]PV profile 4-10'!$AJ36</f>
        <v>2.8800000000000002E-3</v>
      </c>
      <c r="G729">
        <f>IF(F729&lt;1.1,F729,IF(F729&lt;YEAR!$C$2+YEAR!$C$3-2,F729+1,(YEAR!$C$2+YEAR!$C$3-1)&amp;"       :="))</f>
        <v>2.8800000000000002E-3</v>
      </c>
      <c r="H729">
        <f>IF(G729&lt;1.1,G729,IF(G729&lt;YEAR!$C$2+YEAR!$C$3-2,G729+1,(YEAR!$C$2+YEAR!$C$3-1)&amp;"       :="))</f>
        <v>2.8800000000000002E-3</v>
      </c>
      <c r="I729">
        <f>IF(H729&lt;1.1,H729,IF(H729&lt;YEAR!$C$2+YEAR!$C$3-2,H729+1,(YEAR!$C$2+YEAR!$C$3-1)&amp;"       :="))</f>
        <v>2.8800000000000002E-3</v>
      </c>
      <c r="J729">
        <f>IF(I729&lt;1.1,I729,IF(I729&lt;YEAR!$C$2+YEAR!$C$3-2,I729+1,(YEAR!$C$2+YEAR!$C$3-1)&amp;"       :="))</f>
        <v>2.8800000000000002E-3</v>
      </c>
      <c r="K729">
        <f>IF(J729&lt;1.1,J729,IF(J729&lt;YEAR!$C$2+YEAR!$C$3-2,J729+1,(YEAR!$C$2+YEAR!$C$3-1)&amp;"       :="))</f>
        <v>2.8800000000000002E-3</v>
      </c>
      <c r="L729">
        <f>IF(K729&lt;1.1,K729,IF(K729&lt;YEAR!$C$2+YEAR!$C$3-2,K729+1,(YEAR!$C$2+YEAR!$C$3-1)&amp;"       :="))</f>
        <v>2.8800000000000002E-3</v>
      </c>
      <c r="M729">
        <f>IF(L729&lt;1.1,L729,IF(L729&lt;YEAR!$C$2+YEAR!$C$3-2,L729+1,(YEAR!$C$2+YEAR!$C$3-1)&amp;"       :="))</f>
        <v>2.8800000000000002E-3</v>
      </c>
      <c r="N729">
        <f>IF(M729&lt;1.1,M729,IF(M729&lt;YEAR!$C$2+YEAR!$C$3-2,M729+1,(YEAR!$C$2+YEAR!$C$3-1)&amp;"       :="))</f>
        <v>2.8800000000000002E-3</v>
      </c>
      <c r="O729">
        <f>IF(N729&lt;1.1,N729,IF(N729&lt;YEAR!$C$2+YEAR!$C$3-2,N729+1,(YEAR!$C$2+YEAR!$C$3-1)&amp;"       :="))</f>
        <v>2.8800000000000002E-3</v>
      </c>
      <c r="P729">
        <f>IF(O729&lt;1.1,O729,IF(O729&lt;YEAR!$C$2+YEAR!$C$3-2,O729+1,(YEAR!$C$2+YEAR!$C$3-1)&amp;"       :="))</f>
        <v>2.8800000000000002E-3</v>
      </c>
      <c r="Q729">
        <f>IF(P729&lt;1.1,P729,IF(P729&lt;YEAR!$C$2+YEAR!$C$3-2,P729+1,(YEAR!$C$2+YEAR!$C$3-1)&amp;"       :="))</f>
        <v>2.8800000000000002E-3</v>
      </c>
      <c r="R729">
        <f>IF(Q729&lt;1.1,Q729,IF(Q729&lt;YEAR!$C$2+YEAR!$C$3-2,Q729+1,(YEAR!$C$2+YEAR!$C$3-1)&amp;"       :="))</f>
        <v>2.8800000000000002E-3</v>
      </c>
      <c r="S729">
        <f>IF(R729&lt;1.1,R729,IF(R729&lt;YEAR!$C$2+YEAR!$C$3-2,R729+1,(YEAR!$C$2+YEAR!$C$3-1)&amp;"       :="))</f>
        <v>2.8800000000000002E-3</v>
      </c>
      <c r="T729">
        <f>IF(S729&lt;1.1,S729,IF(S729&lt;YEAR!$C$2+YEAR!$C$3-2,S729+1,(YEAR!$C$2+YEAR!$C$3-1)&amp;"       :="))</f>
        <v>2.8800000000000002E-3</v>
      </c>
      <c r="U729">
        <f>IF(T729&lt;1.1,T729,IF(T729&lt;YEAR!$C$2+YEAR!$C$3-2,T729+1,(YEAR!$C$2+YEAR!$C$3-1)&amp;"       :="))</f>
        <v>2.8800000000000002E-3</v>
      </c>
      <c r="V729">
        <f>IF(U729&lt;1.1,U729,IF(U729&lt;YEAR!$C$2+YEAR!$C$3-2,U729+1,(YEAR!$C$2+YEAR!$C$3-1)&amp;"       :="))</f>
        <v>2.8800000000000002E-3</v>
      </c>
      <c r="W729">
        <f>IF(V729&lt;1.1,V729,IF(V729&lt;YEAR!$C$2+YEAR!$C$3-2,V729+1,(YEAR!$C$2+YEAR!$C$3-1)&amp;"       :="))</f>
        <v>2.8800000000000002E-3</v>
      </c>
      <c r="X729">
        <f>IF(W729&lt;1.1,W729,IF(W729&lt;YEAR!$C$2+YEAR!$C$3-2,W729+1,(YEAR!$C$2+YEAR!$C$3-1)&amp;"       :="))</f>
        <v>2.8800000000000002E-3</v>
      </c>
      <c r="Y729">
        <f>IF(X729&lt;1.1,X729,IF(X729&lt;YEAR!$C$2+YEAR!$C$3-2,X729+1,(YEAR!$C$2+YEAR!$C$3-1)&amp;"       :="))</f>
        <v>2.8800000000000002E-3</v>
      </c>
      <c r="Z729">
        <f>IF(Y729&lt;1.1,Y729,IF(Y729&lt;YEAR!$C$2+YEAR!$C$3-2,Y729+1,(YEAR!$C$2+YEAR!$C$3-1)&amp;"       :="))</f>
        <v>2.8800000000000002E-3</v>
      </c>
      <c r="AA729">
        <f>IF(Z729&lt;1.1,Z729,IF(Z729&lt;YEAR!$C$2+YEAR!$C$3-2,Z729+1,(YEAR!$C$2+YEAR!$C$3-1)&amp;"       :="))</f>
        <v>2.8800000000000002E-3</v>
      </c>
      <c r="AB729">
        <f>IF(AA729&lt;1.1,AA729,IF(AA729&lt;YEAR!$C$2+YEAR!$C$3-2,AA729+1,(YEAR!$C$2+YEAR!$C$3-1)&amp;"       :="))</f>
        <v>2.8800000000000002E-3</v>
      </c>
      <c r="AC729">
        <f>IF(AB729&lt;1.1,AB729,IF(AB729&lt;YEAR!$C$2+YEAR!$C$3-2,AB729+1,(YEAR!$C$2+YEAR!$C$3-1)&amp;"       :="))</f>
        <v>2.8800000000000002E-3</v>
      </c>
      <c r="AD729">
        <f>IF(AC729&lt;1.1,AC729,IF(AC729&lt;YEAR!$C$2+YEAR!$C$3-2,AC729+1,(YEAR!$C$2+YEAR!$C$3-1)&amp;"       :="))</f>
        <v>2.8800000000000002E-3</v>
      </c>
      <c r="AE729">
        <f>IF(AD729&lt;1.1,AD729,IF(AD729&lt;YEAR!$C$2+YEAR!$C$3-2,AD729+1,(YEAR!$C$2+YEAR!$C$3-1)&amp;"       :="))</f>
        <v>2.8800000000000002E-3</v>
      </c>
      <c r="AF729">
        <f>IF(AE729&lt;1.1,AE729,IF(AE729&lt;YEAR!$C$2+YEAR!$C$3-2,AE729+1,(YEAR!$C$2+YEAR!$C$3-1)&amp;"       :="))</f>
        <v>2.8800000000000002E-3</v>
      </c>
      <c r="AG729">
        <f>IF(AF729&lt;1.1,AF729,IF(AF729&lt;YEAR!$C$2+YEAR!$C$3-2,AF729+1,(YEAR!$C$2+YEAR!$C$3-1)&amp;"       :="))</f>
        <v>2.8800000000000002E-3</v>
      </c>
      <c r="AH729">
        <f>IF(AG729&lt;1.1,AG729,IF(AG729&lt;YEAR!$C$2+YEAR!$C$3-2,AG729+1,(YEAR!$C$2+YEAR!$C$3-1)&amp;"       :="))</f>
        <v>2.8800000000000002E-3</v>
      </c>
      <c r="AI729">
        <f>IF(AH729&lt;1.1,AH729,IF(AH729&lt;YEAR!$C$2+YEAR!$C$3-2,AH729+1,(YEAR!$C$2+YEAR!$C$3-1)&amp;"       :="))</f>
        <v>2.8800000000000002E-3</v>
      </c>
      <c r="AJ729">
        <f>IF(AI729&lt;1.1,AI729,IF(AI729&lt;YEAR!$C$2+YEAR!$C$3-2,AI729+1,(YEAR!$C$2+YEAR!$C$3-1)&amp;"       :="))</f>
        <v>2.8800000000000002E-3</v>
      </c>
    </row>
    <row r="730" spans="1:36">
      <c r="A730">
        <f t="shared" ca="1" si="54"/>
        <v>18</v>
      </c>
      <c r="B730" t="s">
        <v>51</v>
      </c>
      <c r="C730" t="str">
        <f ca="1">IF(D730="",OFFSET(AvailabilityFactor!A$1,A730,0),C729)</f>
        <v>D2SOPC1367</v>
      </c>
      <c r="D730" t="str" cm="1">
        <f t="array" aca="1" ref="D730" ca="1">IF(D729="",TS_DRC!$P$5,OFFSET(TS_DRC!P$5,RIGHT(D729,2),0,TRUE))</f>
        <v>TS29</v>
      </c>
      <c r="E730" t="str">
        <f t="shared" ca="1" si="55"/>
        <v>TS29</v>
      </c>
      <c r="F730">
        <f>'[5]PV profile 4-10'!$AJ37</f>
        <v>0</v>
      </c>
      <c r="G730">
        <f>IF(F730&lt;1.1,F730,IF(F730&lt;YEAR!$C$2+YEAR!$C$3-2,F730+1,(YEAR!$C$2+YEAR!$C$3-1)&amp;"       :="))</f>
        <v>0</v>
      </c>
      <c r="H730">
        <f>IF(G730&lt;1.1,G730,IF(G730&lt;YEAR!$C$2+YEAR!$C$3-2,G730+1,(YEAR!$C$2+YEAR!$C$3-1)&amp;"       :="))</f>
        <v>0</v>
      </c>
      <c r="I730">
        <f>IF(H730&lt;1.1,H730,IF(H730&lt;YEAR!$C$2+YEAR!$C$3-2,H730+1,(YEAR!$C$2+YEAR!$C$3-1)&amp;"       :="))</f>
        <v>0</v>
      </c>
      <c r="J730">
        <f>IF(I730&lt;1.1,I730,IF(I730&lt;YEAR!$C$2+YEAR!$C$3-2,I730+1,(YEAR!$C$2+YEAR!$C$3-1)&amp;"       :="))</f>
        <v>0</v>
      </c>
      <c r="K730">
        <f>IF(J730&lt;1.1,J730,IF(J730&lt;YEAR!$C$2+YEAR!$C$3-2,J730+1,(YEAR!$C$2+YEAR!$C$3-1)&amp;"       :="))</f>
        <v>0</v>
      </c>
      <c r="L730">
        <f>IF(K730&lt;1.1,K730,IF(K730&lt;YEAR!$C$2+YEAR!$C$3-2,K730+1,(YEAR!$C$2+YEAR!$C$3-1)&amp;"       :="))</f>
        <v>0</v>
      </c>
      <c r="M730">
        <f>IF(L730&lt;1.1,L730,IF(L730&lt;YEAR!$C$2+YEAR!$C$3-2,L730+1,(YEAR!$C$2+YEAR!$C$3-1)&amp;"       :="))</f>
        <v>0</v>
      </c>
      <c r="N730">
        <f>IF(M730&lt;1.1,M730,IF(M730&lt;YEAR!$C$2+YEAR!$C$3-2,M730+1,(YEAR!$C$2+YEAR!$C$3-1)&amp;"       :="))</f>
        <v>0</v>
      </c>
      <c r="O730">
        <f>IF(N730&lt;1.1,N730,IF(N730&lt;YEAR!$C$2+YEAR!$C$3-2,N730+1,(YEAR!$C$2+YEAR!$C$3-1)&amp;"       :="))</f>
        <v>0</v>
      </c>
      <c r="P730">
        <f>IF(O730&lt;1.1,O730,IF(O730&lt;YEAR!$C$2+YEAR!$C$3-2,O730+1,(YEAR!$C$2+YEAR!$C$3-1)&amp;"       :="))</f>
        <v>0</v>
      </c>
      <c r="Q730">
        <f>IF(P730&lt;1.1,P730,IF(P730&lt;YEAR!$C$2+YEAR!$C$3-2,P730+1,(YEAR!$C$2+YEAR!$C$3-1)&amp;"       :="))</f>
        <v>0</v>
      </c>
      <c r="R730">
        <f>IF(Q730&lt;1.1,Q730,IF(Q730&lt;YEAR!$C$2+YEAR!$C$3-2,Q730+1,(YEAR!$C$2+YEAR!$C$3-1)&amp;"       :="))</f>
        <v>0</v>
      </c>
      <c r="S730">
        <f>IF(R730&lt;1.1,R730,IF(R730&lt;YEAR!$C$2+YEAR!$C$3-2,R730+1,(YEAR!$C$2+YEAR!$C$3-1)&amp;"       :="))</f>
        <v>0</v>
      </c>
      <c r="T730">
        <f>IF(S730&lt;1.1,S730,IF(S730&lt;YEAR!$C$2+YEAR!$C$3-2,S730+1,(YEAR!$C$2+YEAR!$C$3-1)&amp;"       :="))</f>
        <v>0</v>
      </c>
      <c r="U730">
        <f>IF(T730&lt;1.1,T730,IF(T730&lt;YEAR!$C$2+YEAR!$C$3-2,T730+1,(YEAR!$C$2+YEAR!$C$3-1)&amp;"       :="))</f>
        <v>0</v>
      </c>
      <c r="V730">
        <f>IF(U730&lt;1.1,U730,IF(U730&lt;YEAR!$C$2+YEAR!$C$3-2,U730+1,(YEAR!$C$2+YEAR!$C$3-1)&amp;"       :="))</f>
        <v>0</v>
      </c>
      <c r="W730">
        <f>IF(V730&lt;1.1,V730,IF(V730&lt;YEAR!$C$2+YEAR!$C$3-2,V730+1,(YEAR!$C$2+YEAR!$C$3-1)&amp;"       :="))</f>
        <v>0</v>
      </c>
      <c r="X730">
        <f>IF(W730&lt;1.1,W730,IF(W730&lt;YEAR!$C$2+YEAR!$C$3-2,W730+1,(YEAR!$C$2+YEAR!$C$3-1)&amp;"       :="))</f>
        <v>0</v>
      </c>
      <c r="Y730">
        <f>IF(X730&lt;1.1,X730,IF(X730&lt;YEAR!$C$2+YEAR!$C$3-2,X730+1,(YEAR!$C$2+YEAR!$C$3-1)&amp;"       :="))</f>
        <v>0</v>
      </c>
      <c r="Z730">
        <f>IF(Y730&lt;1.1,Y730,IF(Y730&lt;YEAR!$C$2+YEAR!$C$3-2,Y730+1,(YEAR!$C$2+YEAR!$C$3-1)&amp;"       :="))</f>
        <v>0</v>
      </c>
      <c r="AA730">
        <f>IF(Z730&lt;1.1,Z730,IF(Z730&lt;YEAR!$C$2+YEAR!$C$3-2,Z730+1,(YEAR!$C$2+YEAR!$C$3-1)&amp;"       :="))</f>
        <v>0</v>
      </c>
      <c r="AB730">
        <f>IF(AA730&lt;1.1,AA730,IF(AA730&lt;YEAR!$C$2+YEAR!$C$3-2,AA730+1,(YEAR!$C$2+YEAR!$C$3-1)&amp;"       :="))</f>
        <v>0</v>
      </c>
      <c r="AC730">
        <f>IF(AB730&lt;1.1,AB730,IF(AB730&lt;YEAR!$C$2+YEAR!$C$3-2,AB730+1,(YEAR!$C$2+YEAR!$C$3-1)&amp;"       :="))</f>
        <v>0</v>
      </c>
      <c r="AD730">
        <f>IF(AC730&lt;1.1,AC730,IF(AC730&lt;YEAR!$C$2+YEAR!$C$3-2,AC730+1,(YEAR!$C$2+YEAR!$C$3-1)&amp;"       :="))</f>
        <v>0</v>
      </c>
      <c r="AE730">
        <f>IF(AD730&lt;1.1,AD730,IF(AD730&lt;YEAR!$C$2+YEAR!$C$3-2,AD730+1,(YEAR!$C$2+YEAR!$C$3-1)&amp;"       :="))</f>
        <v>0</v>
      </c>
      <c r="AF730">
        <f>IF(AE730&lt;1.1,AE730,IF(AE730&lt;YEAR!$C$2+YEAR!$C$3-2,AE730+1,(YEAR!$C$2+YEAR!$C$3-1)&amp;"       :="))</f>
        <v>0</v>
      </c>
      <c r="AG730">
        <f>IF(AF730&lt;1.1,AF730,IF(AF730&lt;YEAR!$C$2+YEAR!$C$3-2,AF730+1,(YEAR!$C$2+YEAR!$C$3-1)&amp;"       :="))</f>
        <v>0</v>
      </c>
      <c r="AH730">
        <f>IF(AG730&lt;1.1,AG730,IF(AG730&lt;YEAR!$C$2+YEAR!$C$3-2,AG730+1,(YEAR!$C$2+YEAR!$C$3-1)&amp;"       :="))</f>
        <v>0</v>
      </c>
      <c r="AI730">
        <f>IF(AH730&lt;1.1,AH730,IF(AH730&lt;YEAR!$C$2+YEAR!$C$3-2,AH730+1,(YEAR!$C$2+YEAR!$C$3-1)&amp;"       :="))</f>
        <v>0</v>
      </c>
      <c r="AJ730">
        <f>IF(AI730&lt;1.1,AI730,IF(AI730&lt;YEAR!$C$2+YEAR!$C$3-2,AI730+1,(YEAR!$C$2+YEAR!$C$3-1)&amp;"       :="))</f>
        <v>0</v>
      </c>
    </row>
    <row r="731" spans="1:36">
      <c r="A731">
        <f t="shared" ca="1" si="54"/>
        <v>18</v>
      </c>
      <c r="B731" t="s">
        <v>51</v>
      </c>
      <c r="C731" t="str">
        <f ca="1">IF(D731="",OFFSET(AvailabilityFactor!A$1,A731,0),C730)</f>
        <v>D2SOPC1367</v>
      </c>
      <c r="D731" t="str" cm="1">
        <f t="array" aca="1" ref="D731" ca="1">IF(D730="",TS_DRC!$P$5,OFFSET(TS_DRC!P$5,RIGHT(D730,2),0,TRUE))</f>
        <v>TS30</v>
      </c>
      <c r="E731" t="str">
        <f t="shared" ca="1" si="55"/>
        <v>TS30</v>
      </c>
      <c r="F731">
        <f>'[5]PV profile 4-10'!$AJ38</f>
        <v>0</v>
      </c>
      <c r="G731">
        <f>IF(F731&lt;1.1,F731,IF(F731&lt;YEAR!$C$2+YEAR!$C$3-2,F731+1,(YEAR!$C$2+YEAR!$C$3-1)&amp;"       :="))</f>
        <v>0</v>
      </c>
      <c r="H731">
        <f>IF(G731&lt;1.1,G731,IF(G731&lt;YEAR!$C$2+YEAR!$C$3-2,G731+1,(YEAR!$C$2+YEAR!$C$3-1)&amp;"       :="))</f>
        <v>0</v>
      </c>
      <c r="I731">
        <f>IF(H731&lt;1.1,H731,IF(H731&lt;YEAR!$C$2+YEAR!$C$3-2,H731+1,(YEAR!$C$2+YEAR!$C$3-1)&amp;"       :="))</f>
        <v>0</v>
      </c>
      <c r="J731">
        <f>IF(I731&lt;1.1,I731,IF(I731&lt;YEAR!$C$2+YEAR!$C$3-2,I731+1,(YEAR!$C$2+YEAR!$C$3-1)&amp;"       :="))</f>
        <v>0</v>
      </c>
      <c r="K731">
        <f>IF(J731&lt;1.1,J731,IF(J731&lt;YEAR!$C$2+YEAR!$C$3-2,J731+1,(YEAR!$C$2+YEAR!$C$3-1)&amp;"       :="))</f>
        <v>0</v>
      </c>
      <c r="L731">
        <f>IF(K731&lt;1.1,K731,IF(K731&lt;YEAR!$C$2+YEAR!$C$3-2,K731+1,(YEAR!$C$2+YEAR!$C$3-1)&amp;"       :="))</f>
        <v>0</v>
      </c>
      <c r="M731">
        <f>IF(L731&lt;1.1,L731,IF(L731&lt;YEAR!$C$2+YEAR!$C$3-2,L731+1,(YEAR!$C$2+YEAR!$C$3-1)&amp;"       :="))</f>
        <v>0</v>
      </c>
      <c r="N731">
        <f>IF(M731&lt;1.1,M731,IF(M731&lt;YEAR!$C$2+YEAR!$C$3-2,M731+1,(YEAR!$C$2+YEAR!$C$3-1)&amp;"       :="))</f>
        <v>0</v>
      </c>
      <c r="O731">
        <f>IF(N731&lt;1.1,N731,IF(N731&lt;YEAR!$C$2+YEAR!$C$3-2,N731+1,(YEAR!$C$2+YEAR!$C$3-1)&amp;"       :="))</f>
        <v>0</v>
      </c>
      <c r="P731">
        <f>IF(O731&lt;1.1,O731,IF(O731&lt;YEAR!$C$2+YEAR!$C$3-2,O731+1,(YEAR!$C$2+YEAR!$C$3-1)&amp;"       :="))</f>
        <v>0</v>
      </c>
      <c r="Q731">
        <f>IF(P731&lt;1.1,P731,IF(P731&lt;YEAR!$C$2+YEAR!$C$3-2,P731+1,(YEAR!$C$2+YEAR!$C$3-1)&amp;"       :="))</f>
        <v>0</v>
      </c>
      <c r="R731">
        <f>IF(Q731&lt;1.1,Q731,IF(Q731&lt;YEAR!$C$2+YEAR!$C$3-2,Q731+1,(YEAR!$C$2+YEAR!$C$3-1)&amp;"       :="))</f>
        <v>0</v>
      </c>
      <c r="S731">
        <f>IF(R731&lt;1.1,R731,IF(R731&lt;YEAR!$C$2+YEAR!$C$3-2,R731+1,(YEAR!$C$2+YEAR!$C$3-1)&amp;"       :="))</f>
        <v>0</v>
      </c>
      <c r="T731">
        <f>IF(S731&lt;1.1,S731,IF(S731&lt;YEAR!$C$2+YEAR!$C$3-2,S731+1,(YEAR!$C$2+YEAR!$C$3-1)&amp;"       :="))</f>
        <v>0</v>
      </c>
      <c r="U731">
        <f>IF(T731&lt;1.1,T731,IF(T731&lt;YEAR!$C$2+YEAR!$C$3-2,T731+1,(YEAR!$C$2+YEAR!$C$3-1)&amp;"       :="))</f>
        <v>0</v>
      </c>
      <c r="V731">
        <f>IF(U731&lt;1.1,U731,IF(U731&lt;YEAR!$C$2+YEAR!$C$3-2,U731+1,(YEAR!$C$2+YEAR!$C$3-1)&amp;"       :="))</f>
        <v>0</v>
      </c>
      <c r="W731">
        <f>IF(V731&lt;1.1,V731,IF(V731&lt;YEAR!$C$2+YEAR!$C$3-2,V731+1,(YEAR!$C$2+YEAR!$C$3-1)&amp;"       :="))</f>
        <v>0</v>
      </c>
      <c r="X731">
        <f>IF(W731&lt;1.1,W731,IF(W731&lt;YEAR!$C$2+YEAR!$C$3-2,W731+1,(YEAR!$C$2+YEAR!$C$3-1)&amp;"       :="))</f>
        <v>0</v>
      </c>
      <c r="Y731">
        <f>IF(X731&lt;1.1,X731,IF(X731&lt;YEAR!$C$2+YEAR!$C$3-2,X731+1,(YEAR!$C$2+YEAR!$C$3-1)&amp;"       :="))</f>
        <v>0</v>
      </c>
      <c r="Z731">
        <f>IF(Y731&lt;1.1,Y731,IF(Y731&lt;YEAR!$C$2+YEAR!$C$3-2,Y731+1,(YEAR!$C$2+YEAR!$C$3-1)&amp;"       :="))</f>
        <v>0</v>
      </c>
      <c r="AA731">
        <f>IF(Z731&lt;1.1,Z731,IF(Z731&lt;YEAR!$C$2+YEAR!$C$3-2,Z731+1,(YEAR!$C$2+YEAR!$C$3-1)&amp;"       :="))</f>
        <v>0</v>
      </c>
      <c r="AB731">
        <f>IF(AA731&lt;1.1,AA731,IF(AA731&lt;YEAR!$C$2+YEAR!$C$3-2,AA731+1,(YEAR!$C$2+YEAR!$C$3-1)&amp;"       :="))</f>
        <v>0</v>
      </c>
      <c r="AC731">
        <f>IF(AB731&lt;1.1,AB731,IF(AB731&lt;YEAR!$C$2+YEAR!$C$3-2,AB731+1,(YEAR!$C$2+YEAR!$C$3-1)&amp;"       :="))</f>
        <v>0</v>
      </c>
      <c r="AD731">
        <f>IF(AC731&lt;1.1,AC731,IF(AC731&lt;YEAR!$C$2+YEAR!$C$3-2,AC731+1,(YEAR!$C$2+YEAR!$C$3-1)&amp;"       :="))</f>
        <v>0</v>
      </c>
      <c r="AE731">
        <f>IF(AD731&lt;1.1,AD731,IF(AD731&lt;YEAR!$C$2+YEAR!$C$3-2,AD731+1,(YEAR!$C$2+YEAR!$C$3-1)&amp;"       :="))</f>
        <v>0</v>
      </c>
      <c r="AF731">
        <f>IF(AE731&lt;1.1,AE731,IF(AE731&lt;YEAR!$C$2+YEAR!$C$3-2,AE731+1,(YEAR!$C$2+YEAR!$C$3-1)&amp;"       :="))</f>
        <v>0</v>
      </c>
      <c r="AG731">
        <f>IF(AF731&lt;1.1,AF731,IF(AF731&lt;YEAR!$C$2+YEAR!$C$3-2,AF731+1,(YEAR!$C$2+YEAR!$C$3-1)&amp;"       :="))</f>
        <v>0</v>
      </c>
      <c r="AH731">
        <f>IF(AG731&lt;1.1,AG731,IF(AG731&lt;YEAR!$C$2+YEAR!$C$3-2,AG731+1,(YEAR!$C$2+YEAR!$C$3-1)&amp;"       :="))</f>
        <v>0</v>
      </c>
      <c r="AI731">
        <f>IF(AH731&lt;1.1,AH731,IF(AH731&lt;YEAR!$C$2+YEAR!$C$3-2,AH731+1,(YEAR!$C$2+YEAR!$C$3-1)&amp;"       :="))</f>
        <v>0</v>
      </c>
      <c r="AJ731">
        <f>IF(AI731&lt;1.1,AI731,IF(AI731&lt;YEAR!$C$2+YEAR!$C$3-2,AI731+1,(YEAR!$C$2+YEAR!$C$3-1)&amp;"       :="))</f>
        <v>0</v>
      </c>
    </row>
    <row r="732" spans="1:36">
      <c r="A732">
        <f t="shared" ca="1" si="54"/>
        <v>18</v>
      </c>
      <c r="B732" t="s">
        <v>51</v>
      </c>
      <c r="C732" t="str">
        <f ca="1">IF(D732="",OFFSET(AvailabilityFactor!A$1,A732,0),C731)</f>
        <v>D2SOPC1367</v>
      </c>
      <c r="D732" t="str" cm="1">
        <f t="array" aca="1" ref="D732" ca="1">IF(D731="",TS_DRC!$P$5,OFFSET(TS_DRC!P$5,RIGHT(D731,2),0,TRUE))</f>
        <v>TS31</v>
      </c>
      <c r="E732" t="str">
        <f t="shared" ca="1" si="55"/>
        <v>TS31</v>
      </c>
      <c r="F732">
        <f>'[5]PV profile 4-10'!$AJ39</f>
        <v>2.3400000000000001E-3</v>
      </c>
      <c r="G732">
        <f>IF(F732&lt;1.1,F732,IF(F732&lt;YEAR!$C$2+YEAR!$C$3-2,F732+1,(YEAR!$C$2+YEAR!$C$3-1)&amp;"       :="))</f>
        <v>2.3400000000000001E-3</v>
      </c>
      <c r="H732">
        <f>IF(G732&lt;1.1,G732,IF(G732&lt;YEAR!$C$2+YEAR!$C$3-2,G732+1,(YEAR!$C$2+YEAR!$C$3-1)&amp;"       :="))</f>
        <v>2.3400000000000001E-3</v>
      </c>
      <c r="I732">
        <f>IF(H732&lt;1.1,H732,IF(H732&lt;YEAR!$C$2+YEAR!$C$3-2,H732+1,(YEAR!$C$2+YEAR!$C$3-1)&amp;"       :="))</f>
        <v>2.3400000000000001E-3</v>
      </c>
      <c r="J732">
        <f>IF(I732&lt;1.1,I732,IF(I732&lt;YEAR!$C$2+YEAR!$C$3-2,I732+1,(YEAR!$C$2+YEAR!$C$3-1)&amp;"       :="))</f>
        <v>2.3400000000000001E-3</v>
      </c>
      <c r="K732">
        <f>IF(J732&lt;1.1,J732,IF(J732&lt;YEAR!$C$2+YEAR!$C$3-2,J732+1,(YEAR!$C$2+YEAR!$C$3-1)&amp;"       :="))</f>
        <v>2.3400000000000001E-3</v>
      </c>
      <c r="L732">
        <f>IF(K732&lt;1.1,K732,IF(K732&lt;YEAR!$C$2+YEAR!$C$3-2,K732+1,(YEAR!$C$2+YEAR!$C$3-1)&amp;"       :="))</f>
        <v>2.3400000000000001E-3</v>
      </c>
      <c r="M732">
        <f>IF(L732&lt;1.1,L732,IF(L732&lt;YEAR!$C$2+YEAR!$C$3-2,L732+1,(YEAR!$C$2+YEAR!$C$3-1)&amp;"       :="))</f>
        <v>2.3400000000000001E-3</v>
      </c>
      <c r="N732">
        <f>IF(M732&lt;1.1,M732,IF(M732&lt;YEAR!$C$2+YEAR!$C$3-2,M732+1,(YEAR!$C$2+YEAR!$C$3-1)&amp;"       :="))</f>
        <v>2.3400000000000001E-3</v>
      </c>
      <c r="O732">
        <f>IF(N732&lt;1.1,N732,IF(N732&lt;YEAR!$C$2+YEAR!$C$3-2,N732+1,(YEAR!$C$2+YEAR!$C$3-1)&amp;"       :="))</f>
        <v>2.3400000000000001E-3</v>
      </c>
      <c r="P732">
        <f>IF(O732&lt;1.1,O732,IF(O732&lt;YEAR!$C$2+YEAR!$C$3-2,O732+1,(YEAR!$C$2+YEAR!$C$3-1)&amp;"       :="))</f>
        <v>2.3400000000000001E-3</v>
      </c>
      <c r="Q732">
        <f>IF(P732&lt;1.1,P732,IF(P732&lt;YEAR!$C$2+YEAR!$C$3-2,P732+1,(YEAR!$C$2+YEAR!$C$3-1)&amp;"       :="))</f>
        <v>2.3400000000000001E-3</v>
      </c>
      <c r="R732">
        <f>IF(Q732&lt;1.1,Q732,IF(Q732&lt;YEAR!$C$2+YEAR!$C$3-2,Q732+1,(YEAR!$C$2+YEAR!$C$3-1)&amp;"       :="))</f>
        <v>2.3400000000000001E-3</v>
      </c>
      <c r="S732">
        <f>IF(R732&lt;1.1,R732,IF(R732&lt;YEAR!$C$2+YEAR!$C$3-2,R732+1,(YEAR!$C$2+YEAR!$C$3-1)&amp;"       :="))</f>
        <v>2.3400000000000001E-3</v>
      </c>
      <c r="T732">
        <f>IF(S732&lt;1.1,S732,IF(S732&lt;YEAR!$C$2+YEAR!$C$3-2,S732+1,(YEAR!$C$2+YEAR!$C$3-1)&amp;"       :="))</f>
        <v>2.3400000000000001E-3</v>
      </c>
      <c r="U732">
        <f>IF(T732&lt;1.1,T732,IF(T732&lt;YEAR!$C$2+YEAR!$C$3-2,T732+1,(YEAR!$C$2+YEAR!$C$3-1)&amp;"       :="))</f>
        <v>2.3400000000000001E-3</v>
      </c>
      <c r="V732">
        <f>IF(U732&lt;1.1,U732,IF(U732&lt;YEAR!$C$2+YEAR!$C$3-2,U732+1,(YEAR!$C$2+YEAR!$C$3-1)&amp;"       :="))</f>
        <v>2.3400000000000001E-3</v>
      </c>
      <c r="W732">
        <f>IF(V732&lt;1.1,V732,IF(V732&lt;YEAR!$C$2+YEAR!$C$3-2,V732+1,(YEAR!$C$2+YEAR!$C$3-1)&amp;"       :="))</f>
        <v>2.3400000000000001E-3</v>
      </c>
      <c r="X732">
        <f>IF(W732&lt;1.1,W732,IF(W732&lt;YEAR!$C$2+YEAR!$C$3-2,W732+1,(YEAR!$C$2+YEAR!$C$3-1)&amp;"       :="))</f>
        <v>2.3400000000000001E-3</v>
      </c>
      <c r="Y732">
        <f>IF(X732&lt;1.1,X732,IF(X732&lt;YEAR!$C$2+YEAR!$C$3-2,X732+1,(YEAR!$C$2+YEAR!$C$3-1)&amp;"       :="))</f>
        <v>2.3400000000000001E-3</v>
      </c>
      <c r="Z732">
        <f>IF(Y732&lt;1.1,Y732,IF(Y732&lt;YEAR!$C$2+YEAR!$C$3-2,Y732+1,(YEAR!$C$2+YEAR!$C$3-1)&amp;"       :="))</f>
        <v>2.3400000000000001E-3</v>
      </c>
      <c r="AA732">
        <f>IF(Z732&lt;1.1,Z732,IF(Z732&lt;YEAR!$C$2+YEAR!$C$3-2,Z732+1,(YEAR!$C$2+YEAR!$C$3-1)&amp;"       :="))</f>
        <v>2.3400000000000001E-3</v>
      </c>
      <c r="AB732">
        <f>IF(AA732&lt;1.1,AA732,IF(AA732&lt;YEAR!$C$2+YEAR!$C$3-2,AA732+1,(YEAR!$C$2+YEAR!$C$3-1)&amp;"       :="))</f>
        <v>2.3400000000000001E-3</v>
      </c>
      <c r="AC732">
        <f>IF(AB732&lt;1.1,AB732,IF(AB732&lt;YEAR!$C$2+YEAR!$C$3-2,AB732+1,(YEAR!$C$2+YEAR!$C$3-1)&amp;"       :="))</f>
        <v>2.3400000000000001E-3</v>
      </c>
      <c r="AD732">
        <f>IF(AC732&lt;1.1,AC732,IF(AC732&lt;YEAR!$C$2+YEAR!$C$3-2,AC732+1,(YEAR!$C$2+YEAR!$C$3-1)&amp;"       :="))</f>
        <v>2.3400000000000001E-3</v>
      </c>
      <c r="AE732">
        <f>IF(AD732&lt;1.1,AD732,IF(AD732&lt;YEAR!$C$2+YEAR!$C$3-2,AD732+1,(YEAR!$C$2+YEAR!$C$3-1)&amp;"       :="))</f>
        <v>2.3400000000000001E-3</v>
      </c>
      <c r="AF732">
        <f>IF(AE732&lt;1.1,AE732,IF(AE732&lt;YEAR!$C$2+YEAR!$C$3-2,AE732+1,(YEAR!$C$2+YEAR!$C$3-1)&amp;"       :="))</f>
        <v>2.3400000000000001E-3</v>
      </c>
      <c r="AG732">
        <f>IF(AF732&lt;1.1,AF732,IF(AF732&lt;YEAR!$C$2+YEAR!$C$3-2,AF732+1,(YEAR!$C$2+YEAR!$C$3-1)&amp;"       :="))</f>
        <v>2.3400000000000001E-3</v>
      </c>
      <c r="AH732">
        <f>IF(AG732&lt;1.1,AG732,IF(AG732&lt;YEAR!$C$2+YEAR!$C$3-2,AG732+1,(YEAR!$C$2+YEAR!$C$3-1)&amp;"       :="))</f>
        <v>2.3400000000000001E-3</v>
      </c>
      <c r="AI732">
        <f>IF(AH732&lt;1.1,AH732,IF(AH732&lt;YEAR!$C$2+YEAR!$C$3-2,AH732+1,(YEAR!$C$2+YEAR!$C$3-1)&amp;"       :="))</f>
        <v>2.3400000000000001E-3</v>
      </c>
      <c r="AJ732">
        <f>IF(AI732&lt;1.1,AI732,IF(AI732&lt;YEAR!$C$2+YEAR!$C$3-2,AI732+1,(YEAR!$C$2+YEAR!$C$3-1)&amp;"       :="))</f>
        <v>2.3400000000000001E-3</v>
      </c>
    </row>
    <row r="733" spans="1:36">
      <c r="A733">
        <f t="shared" ca="1" si="54"/>
        <v>18</v>
      </c>
      <c r="B733" t="s">
        <v>51</v>
      </c>
      <c r="C733" t="str">
        <f ca="1">IF(D733="",OFFSET(AvailabilityFactor!A$1,A733,0),C732)</f>
        <v>D2SOPC1367</v>
      </c>
      <c r="D733" t="str" cm="1">
        <f t="array" aca="1" ref="D733" ca="1">IF(D732="",TS_DRC!$P$5,OFFSET(TS_DRC!P$5,RIGHT(D732,2),0,TRUE))</f>
        <v>TS32</v>
      </c>
      <c r="E733" t="str">
        <f t="shared" ca="1" si="55"/>
        <v>TS32</v>
      </c>
      <c r="F733">
        <f>'[5]PV profile 4-10'!$AJ40</f>
        <v>0.20893</v>
      </c>
      <c r="G733">
        <f>IF(F733&lt;1.1,F733,IF(F733&lt;YEAR!$C$2+YEAR!$C$3-2,F733+1,(YEAR!$C$2+YEAR!$C$3-1)&amp;"       :="))</f>
        <v>0.20893</v>
      </c>
      <c r="H733">
        <f>IF(G733&lt;1.1,G733,IF(G733&lt;YEAR!$C$2+YEAR!$C$3-2,G733+1,(YEAR!$C$2+YEAR!$C$3-1)&amp;"       :="))</f>
        <v>0.20893</v>
      </c>
      <c r="I733">
        <f>IF(H733&lt;1.1,H733,IF(H733&lt;YEAR!$C$2+YEAR!$C$3-2,H733+1,(YEAR!$C$2+YEAR!$C$3-1)&amp;"       :="))</f>
        <v>0.20893</v>
      </c>
      <c r="J733">
        <f>IF(I733&lt;1.1,I733,IF(I733&lt;YEAR!$C$2+YEAR!$C$3-2,I733+1,(YEAR!$C$2+YEAR!$C$3-1)&amp;"       :="))</f>
        <v>0.20893</v>
      </c>
      <c r="K733">
        <f>IF(J733&lt;1.1,J733,IF(J733&lt;YEAR!$C$2+YEAR!$C$3-2,J733+1,(YEAR!$C$2+YEAR!$C$3-1)&amp;"       :="))</f>
        <v>0.20893</v>
      </c>
      <c r="L733">
        <f>IF(K733&lt;1.1,K733,IF(K733&lt;YEAR!$C$2+YEAR!$C$3-2,K733+1,(YEAR!$C$2+YEAR!$C$3-1)&amp;"       :="))</f>
        <v>0.20893</v>
      </c>
      <c r="M733">
        <f>IF(L733&lt;1.1,L733,IF(L733&lt;YEAR!$C$2+YEAR!$C$3-2,L733+1,(YEAR!$C$2+YEAR!$C$3-1)&amp;"       :="))</f>
        <v>0.20893</v>
      </c>
      <c r="N733">
        <f>IF(M733&lt;1.1,M733,IF(M733&lt;YEAR!$C$2+YEAR!$C$3-2,M733+1,(YEAR!$C$2+YEAR!$C$3-1)&amp;"       :="))</f>
        <v>0.20893</v>
      </c>
      <c r="O733">
        <f>IF(N733&lt;1.1,N733,IF(N733&lt;YEAR!$C$2+YEAR!$C$3-2,N733+1,(YEAR!$C$2+YEAR!$C$3-1)&amp;"       :="))</f>
        <v>0.20893</v>
      </c>
      <c r="P733">
        <f>IF(O733&lt;1.1,O733,IF(O733&lt;YEAR!$C$2+YEAR!$C$3-2,O733+1,(YEAR!$C$2+YEAR!$C$3-1)&amp;"       :="))</f>
        <v>0.20893</v>
      </c>
      <c r="Q733">
        <f>IF(P733&lt;1.1,P733,IF(P733&lt;YEAR!$C$2+YEAR!$C$3-2,P733+1,(YEAR!$C$2+YEAR!$C$3-1)&amp;"       :="))</f>
        <v>0.20893</v>
      </c>
      <c r="R733">
        <f>IF(Q733&lt;1.1,Q733,IF(Q733&lt;YEAR!$C$2+YEAR!$C$3-2,Q733+1,(YEAR!$C$2+YEAR!$C$3-1)&amp;"       :="))</f>
        <v>0.20893</v>
      </c>
      <c r="S733">
        <f>IF(R733&lt;1.1,R733,IF(R733&lt;YEAR!$C$2+YEAR!$C$3-2,R733+1,(YEAR!$C$2+YEAR!$C$3-1)&amp;"       :="))</f>
        <v>0.20893</v>
      </c>
      <c r="T733">
        <f>IF(S733&lt;1.1,S733,IF(S733&lt;YEAR!$C$2+YEAR!$C$3-2,S733+1,(YEAR!$C$2+YEAR!$C$3-1)&amp;"       :="))</f>
        <v>0.20893</v>
      </c>
      <c r="U733">
        <f>IF(T733&lt;1.1,T733,IF(T733&lt;YEAR!$C$2+YEAR!$C$3-2,T733+1,(YEAR!$C$2+YEAR!$C$3-1)&amp;"       :="))</f>
        <v>0.20893</v>
      </c>
      <c r="V733">
        <f>IF(U733&lt;1.1,U733,IF(U733&lt;YEAR!$C$2+YEAR!$C$3-2,U733+1,(YEAR!$C$2+YEAR!$C$3-1)&amp;"       :="))</f>
        <v>0.20893</v>
      </c>
      <c r="W733">
        <f>IF(V733&lt;1.1,V733,IF(V733&lt;YEAR!$C$2+YEAR!$C$3-2,V733+1,(YEAR!$C$2+YEAR!$C$3-1)&amp;"       :="))</f>
        <v>0.20893</v>
      </c>
      <c r="X733">
        <f>IF(W733&lt;1.1,W733,IF(W733&lt;YEAR!$C$2+YEAR!$C$3-2,W733+1,(YEAR!$C$2+YEAR!$C$3-1)&amp;"       :="))</f>
        <v>0.20893</v>
      </c>
      <c r="Y733">
        <f>IF(X733&lt;1.1,X733,IF(X733&lt;YEAR!$C$2+YEAR!$C$3-2,X733+1,(YEAR!$C$2+YEAR!$C$3-1)&amp;"       :="))</f>
        <v>0.20893</v>
      </c>
      <c r="Z733">
        <f>IF(Y733&lt;1.1,Y733,IF(Y733&lt;YEAR!$C$2+YEAR!$C$3-2,Y733+1,(YEAR!$C$2+YEAR!$C$3-1)&amp;"       :="))</f>
        <v>0.20893</v>
      </c>
      <c r="AA733">
        <f>IF(Z733&lt;1.1,Z733,IF(Z733&lt;YEAR!$C$2+YEAR!$C$3-2,Z733+1,(YEAR!$C$2+YEAR!$C$3-1)&amp;"       :="))</f>
        <v>0.20893</v>
      </c>
      <c r="AB733">
        <f>IF(AA733&lt;1.1,AA733,IF(AA733&lt;YEAR!$C$2+YEAR!$C$3-2,AA733+1,(YEAR!$C$2+YEAR!$C$3-1)&amp;"       :="))</f>
        <v>0.20893</v>
      </c>
      <c r="AC733">
        <f>IF(AB733&lt;1.1,AB733,IF(AB733&lt;YEAR!$C$2+YEAR!$C$3-2,AB733+1,(YEAR!$C$2+YEAR!$C$3-1)&amp;"       :="))</f>
        <v>0.20893</v>
      </c>
      <c r="AD733">
        <f>IF(AC733&lt;1.1,AC733,IF(AC733&lt;YEAR!$C$2+YEAR!$C$3-2,AC733+1,(YEAR!$C$2+YEAR!$C$3-1)&amp;"       :="))</f>
        <v>0.20893</v>
      </c>
      <c r="AE733">
        <f>IF(AD733&lt;1.1,AD733,IF(AD733&lt;YEAR!$C$2+YEAR!$C$3-2,AD733+1,(YEAR!$C$2+YEAR!$C$3-1)&amp;"       :="))</f>
        <v>0.20893</v>
      </c>
      <c r="AF733">
        <f>IF(AE733&lt;1.1,AE733,IF(AE733&lt;YEAR!$C$2+YEAR!$C$3-2,AE733+1,(YEAR!$C$2+YEAR!$C$3-1)&amp;"       :="))</f>
        <v>0.20893</v>
      </c>
      <c r="AG733">
        <f>IF(AF733&lt;1.1,AF733,IF(AF733&lt;YEAR!$C$2+YEAR!$C$3-2,AF733+1,(YEAR!$C$2+YEAR!$C$3-1)&amp;"       :="))</f>
        <v>0.20893</v>
      </c>
      <c r="AH733">
        <f>IF(AG733&lt;1.1,AG733,IF(AG733&lt;YEAR!$C$2+YEAR!$C$3-2,AG733+1,(YEAR!$C$2+YEAR!$C$3-1)&amp;"       :="))</f>
        <v>0.20893</v>
      </c>
      <c r="AI733">
        <f>IF(AH733&lt;1.1,AH733,IF(AH733&lt;YEAR!$C$2+YEAR!$C$3-2,AH733+1,(YEAR!$C$2+YEAR!$C$3-1)&amp;"       :="))</f>
        <v>0.20893</v>
      </c>
      <c r="AJ733">
        <f>IF(AI733&lt;1.1,AI733,IF(AI733&lt;YEAR!$C$2+YEAR!$C$3-2,AI733+1,(YEAR!$C$2+YEAR!$C$3-1)&amp;"       :="))</f>
        <v>0.20893</v>
      </c>
    </row>
    <row r="734" spans="1:36">
      <c r="A734">
        <f t="shared" ca="1" si="54"/>
        <v>18</v>
      </c>
      <c r="B734" t="s">
        <v>51</v>
      </c>
      <c r="C734" t="str">
        <f ca="1">IF(D734="",OFFSET(AvailabilityFactor!A$1,A734,0),C733)</f>
        <v>D2SOPC1367</v>
      </c>
      <c r="D734" t="str" cm="1">
        <f t="array" aca="1" ref="D734" ca="1">IF(D733="",TS_DRC!$P$5,OFFSET(TS_DRC!P$5,RIGHT(D733,2),0,TRUE))</f>
        <v>TS33</v>
      </c>
      <c r="E734" t="str">
        <f t="shared" ca="1" si="55"/>
        <v>TS33</v>
      </c>
      <c r="F734">
        <f>'[5]PV profile 4-10'!$AJ41</f>
        <v>0.51883000000000001</v>
      </c>
      <c r="G734">
        <f>IF(F734&lt;1.1,F734,IF(F734&lt;YEAR!$C$2+YEAR!$C$3-2,F734+1,(YEAR!$C$2+YEAR!$C$3-1)&amp;"       :="))</f>
        <v>0.51883000000000001</v>
      </c>
      <c r="H734">
        <f>IF(G734&lt;1.1,G734,IF(G734&lt;YEAR!$C$2+YEAR!$C$3-2,G734+1,(YEAR!$C$2+YEAR!$C$3-1)&amp;"       :="))</f>
        <v>0.51883000000000001</v>
      </c>
      <c r="I734">
        <f>IF(H734&lt;1.1,H734,IF(H734&lt;YEAR!$C$2+YEAR!$C$3-2,H734+1,(YEAR!$C$2+YEAR!$C$3-1)&amp;"       :="))</f>
        <v>0.51883000000000001</v>
      </c>
      <c r="J734">
        <f>IF(I734&lt;1.1,I734,IF(I734&lt;YEAR!$C$2+YEAR!$C$3-2,I734+1,(YEAR!$C$2+YEAR!$C$3-1)&amp;"       :="))</f>
        <v>0.51883000000000001</v>
      </c>
      <c r="K734">
        <f>IF(J734&lt;1.1,J734,IF(J734&lt;YEAR!$C$2+YEAR!$C$3-2,J734+1,(YEAR!$C$2+YEAR!$C$3-1)&amp;"       :="))</f>
        <v>0.51883000000000001</v>
      </c>
      <c r="L734">
        <f>IF(K734&lt;1.1,K734,IF(K734&lt;YEAR!$C$2+YEAR!$C$3-2,K734+1,(YEAR!$C$2+YEAR!$C$3-1)&amp;"       :="))</f>
        <v>0.51883000000000001</v>
      </c>
      <c r="M734">
        <f>IF(L734&lt;1.1,L734,IF(L734&lt;YEAR!$C$2+YEAR!$C$3-2,L734+1,(YEAR!$C$2+YEAR!$C$3-1)&amp;"       :="))</f>
        <v>0.51883000000000001</v>
      </c>
      <c r="N734">
        <f>IF(M734&lt;1.1,M734,IF(M734&lt;YEAR!$C$2+YEAR!$C$3-2,M734+1,(YEAR!$C$2+YEAR!$C$3-1)&amp;"       :="))</f>
        <v>0.51883000000000001</v>
      </c>
      <c r="O734">
        <f>IF(N734&lt;1.1,N734,IF(N734&lt;YEAR!$C$2+YEAR!$C$3-2,N734+1,(YEAR!$C$2+YEAR!$C$3-1)&amp;"       :="))</f>
        <v>0.51883000000000001</v>
      </c>
      <c r="P734">
        <f>IF(O734&lt;1.1,O734,IF(O734&lt;YEAR!$C$2+YEAR!$C$3-2,O734+1,(YEAR!$C$2+YEAR!$C$3-1)&amp;"       :="))</f>
        <v>0.51883000000000001</v>
      </c>
      <c r="Q734">
        <f>IF(P734&lt;1.1,P734,IF(P734&lt;YEAR!$C$2+YEAR!$C$3-2,P734+1,(YEAR!$C$2+YEAR!$C$3-1)&amp;"       :="))</f>
        <v>0.51883000000000001</v>
      </c>
      <c r="R734">
        <f>IF(Q734&lt;1.1,Q734,IF(Q734&lt;YEAR!$C$2+YEAR!$C$3-2,Q734+1,(YEAR!$C$2+YEAR!$C$3-1)&amp;"       :="))</f>
        <v>0.51883000000000001</v>
      </c>
      <c r="S734">
        <f>IF(R734&lt;1.1,R734,IF(R734&lt;YEAR!$C$2+YEAR!$C$3-2,R734+1,(YEAR!$C$2+YEAR!$C$3-1)&amp;"       :="))</f>
        <v>0.51883000000000001</v>
      </c>
      <c r="T734">
        <f>IF(S734&lt;1.1,S734,IF(S734&lt;YEAR!$C$2+YEAR!$C$3-2,S734+1,(YEAR!$C$2+YEAR!$C$3-1)&amp;"       :="))</f>
        <v>0.51883000000000001</v>
      </c>
      <c r="U734">
        <f>IF(T734&lt;1.1,T734,IF(T734&lt;YEAR!$C$2+YEAR!$C$3-2,T734+1,(YEAR!$C$2+YEAR!$C$3-1)&amp;"       :="))</f>
        <v>0.51883000000000001</v>
      </c>
      <c r="V734">
        <f>IF(U734&lt;1.1,U734,IF(U734&lt;YEAR!$C$2+YEAR!$C$3-2,U734+1,(YEAR!$C$2+YEAR!$C$3-1)&amp;"       :="))</f>
        <v>0.51883000000000001</v>
      </c>
      <c r="W734">
        <f>IF(V734&lt;1.1,V734,IF(V734&lt;YEAR!$C$2+YEAR!$C$3-2,V734+1,(YEAR!$C$2+YEAR!$C$3-1)&amp;"       :="))</f>
        <v>0.51883000000000001</v>
      </c>
      <c r="X734">
        <f>IF(W734&lt;1.1,W734,IF(W734&lt;YEAR!$C$2+YEAR!$C$3-2,W734+1,(YEAR!$C$2+YEAR!$C$3-1)&amp;"       :="))</f>
        <v>0.51883000000000001</v>
      </c>
      <c r="Y734">
        <f>IF(X734&lt;1.1,X734,IF(X734&lt;YEAR!$C$2+YEAR!$C$3-2,X734+1,(YEAR!$C$2+YEAR!$C$3-1)&amp;"       :="))</f>
        <v>0.51883000000000001</v>
      </c>
      <c r="Z734">
        <f>IF(Y734&lt;1.1,Y734,IF(Y734&lt;YEAR!$C$2+YEAR!$C$3-2,Y734+1,(YEAR!$C$2+YEAR!$C$3-1)&amp;"       :="))</f>
        <v>0.51883000000000001</v>
      </c>
      <c r="AA734">
        <f>IF(Z734&lt;1.1,Z734,IF(Z734&lt;YEAR!$C$2+YEAR!$C$3-2,Z734+1,(YEAR!$C$2+YEAR!$C$3-1)&amp;"       :="))</f>
        <v>0.51883000000000001</v>
      </c>
      <c r="AB734">
        <f>IF(AA734&lt;1.1,AA734,IF(AA734&lt;YEAR!$C$2+YEAR!$C$3-2,AA734+1,(YEAR!$C$2+YEAR!$C$3-1)&amp;"       :="))</f>
        <v>0.51883000000000001</v>
      </c>
      <c r="AC734">
        <f>IF(AB734&lt;1.1,AB734,IF(AB734&lt;YEAR!$C$2+YEAR!$C$3-2,AB734+1,(YEAR!$C$2+YEAR!$C$3-1)&amp;"       :="))</f>
        <v>0.51883000000000001</v>
      </c>
      <c r="AD734">
        <f>IF(AC734&lt;1.1,AC734,IF(AC734&lt;YEAR!$C$2+YEAR!$C$3-2,AC734+1,(YEAR!$C$2+YEAR!$C$3-1)&amp;"       :="))</f>
        <v>0.51883000000000001</v>
      </c>
      <c r="AE734">
        <f>IF(AD734&lt;1.1,AD734,IF(AD734&lt;YEAR!$C$2+YEAR!$C$3-2,AD734+1,(YEAR!$C$2+YEAR!$C$3-1)&amp;"       :="))</f>
        <v>0.51883000000000001</v>
      </c>
      <c r="AF734">
        <f>IF(AE734&lt;1.1,AE734,IF(AE734&lt;YEAR!$C$2+YEAR!$C$3-2,AE734+1,(YEAR!$C$2+YEAR!$C$3-1)&amp;"       :="))</f>
        <v>0.51883000000000001</v>
      </c>
      <c r="AG734">
        <f>IF(AF734&lt;1.1,AF734,IF(AF734&lt;YEAR!$C$2+YEAR!$C$3-2,AF734+1,(YEAR!$C$2+YEAR!$C$3-1)&amp;"       :="))</f>
        <v>0.51883000000000001</v>
      </c>
      <c r="AH734">
        <f>IF(AG734&lt;1.1,AG734,IF(AG734&lt;YEAR!$C$2+YEAR!$C$3-2,AG734+1,(YEAR!$C$2+YEAR!$C$3-1)&amp;"       :="))</f>
        <v>0.51883000000000001</v>
      </c>
      <c r="AI734">
        <f>IF(AH734&lt;1.1,AH734,IF(AH734&lt;YEAR!$C$2+YEAR!$C$3-2,AH734+1,(YEAR!$C$2+YEAR!$C$3-1)&amp;"       :="))</f>
        <v>0.51883000000000001</v>
      </c>
      <c r="AJ734">
        <f>IF(AI734&lt;1.1,AI734,IF(AI734&lt;YEAR!$C$2+YEAR!$C$3-2,AI734+1,(YEAR!$C$2+YEAR!$C$3-1)&amp;"       :="))</f>
        <v>0.51883000000000001</v>
      </c>
    </row>
    <row r="735" spans="1:36">
      <c r="A735">
        <f t="shared" ca="1" si="54"/>
        <v>18</v>
      </c>
      <c r="B735" t="s">
        <v>51</v>
      </c>
      <c r="C735" t="str">
        <f ca="1">IF(D735="",OFFSET(AvailabilityFactor!A$1,A735,0),C734)</f>
        <v>D2SOPC1367</v>
      </c>
      <c r="D735" t="str" cm="1">
        <f t="array" aca="1" ref="D735" ca="1">IF(D734="",TS_DRC!$P$5,OFFSET(TS_DRC!P$5,RIGHT(D734,2),0,TRUE))</f>
        <v>TS34</v>
      </c>
      <c r="E735" t="str">
        <f t="shared" ca="1" si="55"/>
        <v>TS34</v>
      </c>
      <c r="F735">
        <f>'[5]PV profile 4-10'!$AJ42</f>
        <v>0.67852000000000001</v>
      </c>
      <c r="G735">
        <f>IF(F735&lt;1.1,F735,IF(F735&lt;YEAR!$C$2+YEAR!$C$3-2,F735+1,(YEAR!$C$2+YEAR!$C$3-1)&amp;"       :="))</f>
        <v>0.67852000000000001</v>
      </c>
      <c r="H735">
        <f>IF(G735&lt;1.1,G735,IF(G735&lt;YEAR!$C$2+YEAR!$C$3-2,G735+1,(YEAR!$C$2+YEAR!$C$3-1)&amp;"       :="))</f>
        <v>0.67852000000000001</v>
      </c>
      <c r="I735">
        <f>IF(H735&lt;1.1,H735,IF(H735&lt;YEAR!$C$2+YEAR!$C$3-2,H735+1,(YEAR!$C$2+YEAR!$C$3-1)&amp;"       :="))</f>
        <v>0.67852000000000001</v>
      </c>
      <c r="J735">
        <f>IF(I735&lt;1.1,I735,IF(I735&lt;YEAR!$C$2+YEAR!$C$3-2,I735+1,(YEAR!$C$2+YEAR!$C$3-1)&amp;"       :="))</f>
        <v>0.67852000000000001</v>
      </c>
      <c r="K735">
        <f>IF(J735&lt;1.1,J735,IF(J735&lt;YEAR!$C$2+YEAR!$C$3-2,J735+1,(YEAR!$C$2+YEAR!$C$3-1)&amp;"       :="))</f>
        <v>0.67852000000000001</v>
      </c>
      <c r="L735">
        <f>IF(K735&lt;1.1,K735,IF(K735&lt;YEAR!$C$2+YEAR!$C$3-2,K735+1,(YEAR!$C$2+YEAR!$C$3-1)&amp;"       :="))</f>
        <v>0.67852000000000001</v>
      </c>
      <c r="M735">
        <f>IF(L735&lt;1.1,L735,IF(L735&lt;YEAR!$C$2+YEAR!$C$3-2,L735+1,(YEAR!$C$2+YEAR!$C$3-1)&amp;"       :="))</f>
        <v>0.67852000000000001</v>
      </c>
      <c r="N735">
        <f>IF(M735&lt;1.1,M735,IF(M735&lt;YEAR!$C$2+YEAR!$C$3-2,M735+1,(YEAR!$C$2+YEAR!$C$3-1)&amp;"       :="))</f>
        <v>0.67852000000000001</v>
      </c>
      <c r="O735">
        <f>IF(N735&lt;1.1,N735,IF(N735&lt;YEAR!$C$2+YEAR!$C$3-2,N735+1,(YEAR!$C$2+YEAR!$C$3-1)&amp;"       :="))</f>
        <v>0.67852000000000001</v>
      </c>
      <c r="P735">
        <f>IF(O735&lt;1.1,O735,IF(O735&lt;YEAR!$C$2+YEAR!$C$3-2,O735+1,(YEAR!$C$2+YEAR!$C$3-1)&amp;"       :="))</f>
        <v>0.67852000000000001</v>
      </c>
      <c r="Q735">
        <f>IF(P735&lt;1.1,P735,IF(P735&lt;YEAR!$C$2+YEAR!$C$3-2,P735+1,(YEAR!$C$2+YEAR!$C$3-1)&amp;"       :="))</f>
        <v>0.67852000000000001</v>
      </c>
      <c r="R735">
        <f>IF(Q735&lt;1.1,Q735,IF(Q735&lt;YEAR!$C$2+YEAR!$C$3-2,Q735+1,(YEAR!$C$2+YEAR!$C$3-1)&amp;"       :="))</f>
        <v>0.67852000000000001</v>
      </c>
      <c r="S735">
        <f>IF(R735&lt;1.1,R735,IF(R735&lt;YEAR!$C$2+YEAR!$C$3-2,R735+1,(YEAR!$C$2+YEAR!$C$3-1)&amp;"       :="))</f>
        <v>0.67852000000000001</v>
      </c>
      <c r="T735">
        <f>IF(S735&lt;1.1,S735,IF(S735&lt;YEAR!$C$2+YEAR!$C$3-2,S735+1,(YEAR!$C$2+YEAR!$C$3-1)&amp;"       :="))</f>
        <v>0.67852000000000001</v>
      </c>
      <c r="U735">
        <f>IF(T735&lt;1.1,T735,IF(T735&lt;YEAR!$C$2+YEAR!$C$3-2,T735+1,(YEAR!$C$2+YEAR!$C$3-1)&amp;"       :="))</f>
        <v>0.67852000000000001</v>
      </c>
      <c r="V735">
        <f>IF(U735&lt;1.1,U735,IF(U735&lt;YEAR!$C$2+YEAR!$C$3-2,U735+1,(YEAR!$C$2+YEAR!$C$3-1)&amp;"       :="))</f>
        <v>0.67852000000000001</v>
      </c>
      <c r="W735">
        <f>IF(V735&lt;1.1,V735,IF(V735&lt;YEAR!$C$2+YEAR!$C$3-2,V735+1,(YEAR!$C$2+YEAR!$C$3-1)&amp;"       :="))</f>
        <v>0.67852000000000001</v>
      </c>
      <c r="X735">
        <f>IF(W735&lt;1.1,W735,IF(W735&lt;YEAR!$C$2+YEAR!$C$3-2,W735+1,(YEAR!$C$2+YEAR!$C$3-1)&amp;"       :="))</f>
        <v>0.67852000000000001</v>
      </c>
      <c r="Y735">
        <f>IF(X735&lt;1.1,X735,IF(X735&lt;YEAR!$C$2+YEAR!$C$3-2,X735+1,(YEAR!$C$2+YEAR!$C$3-1)&amp;"       :="))</f>
        <v>0.67852000000000001</v>
      </c>
      <c r="Z735">
        <f>IF(Y735&lt;1.1,Y735,IF(Y735&lt;YEAR!$C$2+YEAR!$C$3-2,Y735+1,(YEAR!$C$2+YEAR!$C$3-1)&amp;"       :="))</f>
        <v>0.67852000000000001</v>
      </c>
      <c r="AA735">
        <f>IF(Z735&lt;1.1,Z735,IF(Z735&lt;YEAR!$C$2+YEAR!$C$3-2,Z735+1,(YEAR!$C$2+YEAR!$C$3-1)&amp;"       :="))</f>
        <v>0.67852000000000001</v>
      </c>
      <c r="AB735">
        <f>IF(AA735&lt;1.1,AA735,IF(AA735&lt;YEAR!$C$2+YEAR!$C$3-2,AA735+1,(YEAR!$C$2+YEAR!$C$3-1)&amp;"       :="))</f>
        <v>0.67852000000000001</v>
      </c>
      <c r="AC735">
        <f>IF(AB735&lt;1.1,AB735,IF(AB735&lt;YEAR!$C$2+YEAR!$C$3-2,AB735+1,(YEAR!$C$2+YEAR!$C$3-1)&amp;"       :="))</f>
        <v>0.67852000000000001</v>
      </c>
      <c r="AD735">
        <f>IF(AC735&lt;1.1,AC735,IF(AC735&lt;YEAR!$C$2+YEAR!$C$3-2,AC735+1,(YEAR!$C$2+YEAR!$C$3-1)&amp;"       :="))</f>
        <v>0.67852000000000001</v>
      </c>
      <c r="AE735">
        <f>IF(AD735&lt;1.1,AD735,IF(AD735&lt;YEAR!$C$2+YEAR!$C$3-2,AD735+1,(YEAR!$C$2+YEAR!$C$3-1)&amp;"       :="))</f>
        <v>0.67852000000000001</v>
      </c>
      <c r="AF735">
        <f>IF(AE735&lt;1.1,AE735,IF(AE735&lt;YEAR!$C$2+YEAR!$C$3-2,AE735+1,(YEAR!$C$2+YEAR!$C$3-1)&amp;"       :="))</f>
        <v>0.67852000000000001</v>
      </c>
      <c r="AG735">
        <f>IF(AF735&lt;1.1,AF735,IF(AF735&lt;YEAR!$C$2+YEAR!$C$3-2,AF735+1,(YEAR!$C$2+YEAR!$C$3-1)&amp;"       :="))</f>
        <v>0.67852000000000001</v>
      </c>
      <c r="AH735">
        <f>IF(AG735&lt;1.1,AG735,IF(AG735&lt;YEAR!$C$2+YEAR!$C$3-2,AG735+1,(YEAR!$C$2+YEAR!$C$3-1)&amp;"       :="))</f>
        <v>0.67852000000000001</v>
      </c>
      <c r="AI735">
        <f>IF(AH735&lt;1.1,AH735,IF(AH735&lt;YEAR!$C$2+YEAR!$C$3-2,AH735+1,(YEAR!$C$2+YEAR!$C$3-1)&amp;"       :="))</f>
        <v>0.67852000000000001</v>
      </c>
      <c r="AJ735">
        <f>IF(AI735&lt;1.1,AI735,IF(AI735&lt;YEAR!$C$2+YEAR!$C$3-2,AI735+1,(YEAR!$C$2+YEAR!$C$3-1)&amp;"       :="))</f>
        <v>0.67852000000000001</v>
      </c>
    </row>
    <row r="736" spans="1:36">
      <c r="A736">
        <f t="shared" ca="1" si="54"/>
        <v>18</v>
      </c>
      <c r="B736" t="s">
        <v>51</v>
      </c>
      <c r="C736" t="str">
        <f ca="1">IF(D736="",OFFSET(AvailabilityFactor!A$1,A736,0),C735)</f>
        <v>D2SOPC1367</v>
      </c>
      <c r="D736" t="str" cm="1">
        <f t="array" aca="1" ref="D736" ca="1">IF(D735="",TS_DRC!$P$5,OFFSET(TS_DRC!P$5,RIGHT(D735,2),0,TRUE))</f>
        <v>TS35</v>
      </c>
      <c r="E736" t="str">
        <f t="shared" ca="1" si="55"/>
        <v>TS35</v>
      </c>
      <c r="F736">
        <f>'[5]PV profile 4-10'!$AJ43</f>
        <v>0.65268999999999999</v>
      </c>
      <c r="G736">
        <f>IF(F736&lt;1.1,F736,IF(F736&lt;YEAR!$C$2+YEAR!$C$3-2,F736+1,(YEAR!$C$2+YEAR!$C$3-1)&amp;"       :="))</f>
        <v>0.65268999999999999</v>
      </c>
      <c r="H736">
        <f>IF(G736&lt;1.1,G736,IF(G736&lt;YEAR!$C$2+YEAR!$C$3-2,G736+1,(YEAR!$C$2+YEAR!$C$3-1)&amp;"       :="))</f>
        <v>0.65268999999999999</v>
      </c>
      <c r="I736">
        <f>IF(H736&lt;1.1,H736,IF(H736&lt;YEAR!$C$2+YEAR!$C$3-2,H736+1,(YEAR!$C$2+YEAR!$C$3-1)&amp;"       :="))</f>
        <v>0.65268999999999999</v>
      </c>
      <c r="J736">
        <f>IF(I736&lt;1.1,I736,IF(I736&lt;YEAR!$C$2+YEAR!$C$3-2,I736+1,(YEAR!$C$2+YEAR!$C$3-1)&amp;"       :="))</f>
        <v>0.65268999999999999</v>
      </c>
      <c r="K736">
        <f>IF(J736&lt;1.1,J736,IF(J736&lt;YEAR!$C$2+YEAR!$C$3-2,J736+1,(YEAR!$C$2+YEAR!$C$3-1)&amp;"       :="))</f>
        <v>0.65268999999999999</v>
      </c>
      <c r="L736">
        <f>IF(K736&lt;1.1,K736,IF(K736&lt;YEAR!$C$2+YEAR!$C$3-2,K736+1,(YEAR!$C$2+YEAR!$C$3-1)&amp;"       :="))</f>
        <v>0.65268999999999999</v>
      </c>
      <c r="M736">
        <f>IF(L736&lt;1.1,L736,IF(L736&lt;YEAR!$C$2+YEAR!$C$3-2,L736+1,(YEAR!$C$2+YEAR!$C$3-1)&amp;"       :="))</f>
        <v>0.65268999999999999</v>
      </c>
      <c r="N736">
        <f>IF(M736&lt;1.1,M736,IF(M736&lt;YEAR!$C$2+YEAR!$C$3-2,M736+1,(YEAR!$C$2+YEAR!$C$3-1)&amp;"       :="))</f>
        <v>0.65268999999999999</v>
      </c>
      <c r="O736">
        <f>IF(N736&lt;1.1,N736,IF(N736&lt;YEAR!$C$2+YEAR!$C$3-2,N736+1,(YEAR!$C$2+YEAR!$C$3-1)&amp;"       :="))</f>
        <v>0.65268999999999999</v>
      </c>
      <c r="P736">
        <f>IF(O736&lt;1.1,O736,IF(O736&lt;YEAR!$C$2+YEAR!$C$3-2,O736+1,(YEAR!$C$2+YEAR!$C$3-1)&amp;"       :="))</f>
        <v>0.65268999999999999</v>
      </c>
      <c r="Q736">
        <f>IF(P736&lt;1.1,P736,IF(P736&lt;YEAR!$C$2+YEAR!$C$3-2,P736+1,(YEAR!$C$2+YEAR!$C$3-1)&amp;"       :="))</f>
        <v>0.65268999999999999</v>
      </c>
      <c r="R736">
        <f>IF(Q736&lt;1.1,Q736,IF(Q736&lt;YEAR!$C$2+YEAR!$C$3-2,Q736+1,(YEAR!$C$2+YEAR!$C$3-1)&amp;"       :="))</f>
        <v>0.65268999999999999</v>
      </c>
      <c r="S736">
        <f>IF(R736&lt;1.1,R736,IF(R736&lt;YEAR!$C$2+YEAR!$C$3-2,R736+1,(YEAR!$C$2+YEAR!$C$3-1)&amp;"       :="))</f>
        <v>0.65268999999999999</v>
      </c>
      <c r="T736">
        <f>IF(S736&lt;1.1,S736,IF(S736&lt;YEAR!$C$2+YEAR!$C$3-2,S736+1,(YEAR!$C$2+YEAR!$C$3-1)&amp;"       :="))</f>
        <v>0.65268999999999999</v>
      </c>
      <c r="U736">
        <f>IF(T736&lt;1.1,T736,IF(T736&lt;YEAR!$C$2+YEAR!$C$3-2,T736+1,(YEAR!$C$2+YEAR!$C$3-1)&amp;"       :="))</f>
        <v>0.65268999999999999</v>
      </c>
      <c r="V736">
        <f>IF(U736&lt;1.1,U736,IF(U736&lt;YEAR!$C$2+YEAR!$C$3-2,U736+1,(YEAR!$C$2+YEAR!$C$3-1)&amp;"       :="))</f>
        <v>0.65268999999999999</v>
      </c>
      <c r="W736">
        <f>IF(V736&lt;1.1,V736,IF(V736&lt;YEAR!$C$2+YEAR!$C$3-2,V736+1,(YEAR!$C$2+YEAR!$C$3-1)&amp;"       :="))</f>
        <v>0.65268999999999999</v>
      </c>
      <c r="X736">
        <f>IF(W736&lt;1.1,W736,IF(W736&lt;YEAR!$C$2+YEAR!$C$3-2,W736+1,(YEAR!$C$2+YEAR!$C$3-1)&amp;"       :="))</f>
        <v>0.65268999999999999</v>
      </c>
      <c r="Y736">
        <f>IF(X736&lt;1.1,X736,IF(X736&lt;YEAR!$C$2+YEAR!$C$3-2,X736+1,(YEAR!$C$2+YEAR!$C$3-1)&amp;"       :="))</f>
        <v>0.65268999999999999</v>
      </c>
      <c r="Z736">
        <f>IF(Y736&lt;1.1,Y736,IF(Y736&lt;YEAR!$C$2+YEAR!$C$3-2,Y736+1,(YEAR!$C$2+YEAR!$C$3-1)&amp;"       :="))</f>
        <v>0.65268999999999999</v>
      </c>
      <c r="AA736">
        <f>IF(Z736&lt;1.1,Z736,IF(Z736&lt;YEAR!$C$2+YEAR!$C$3-2,Z736+1,(YEAR!$C$2+YEAR!$C$3-1)&amp;"       :="))</f>
        <v>0.65268999999999999</v>
      </c>
      <c r="AB736">
        <f>IF(AA736&lt;1.1,AA736,IF(AA736&lt;YEAR!$C$2+YEAR!$C$3-2,AA736+1,(YEAR!$C$2+YEAR!$C$3-1)&amp;"       :="))</f>
        <v>0.65268999999999999</v>
      </c>
      <c r="AC736">
        <f>IF(AB736&lt;1.1,AB736,IF(AB736&lt;YEAR!$C$2+YEAR!$C$3-2,AB736+1,(YEAR!$C$2+YEAR!$C$3-1)&amp;"       :="))</f>
        <v>0.65268999999999999</v>
      </c>
      <c r="AD736">
        <f>IF(AC736&lt;1.1,AC736,IF(AC736&lt;YEAR!$C$2+YEAR!$C$3-2,AC736+1,(YEAR!$C$2+YEAR!$C$3-1)&amp;"       :="))</f>
        <v>0.65268999999999999</v>
      </c>
      <c r="AE736">
        <f>IF(AD736&lt;1.1,AD736,IF(AD736&lt;YEAR!$C$2+YEAR!$C$3-2,AD736+1,(YEAR!$C$2+YEAR!$C$3-1)&amp;"       :="))</f>
        <v>0.65268999999999999</v>
      </c>
      <c r="AF736">
        <f>IF(AE736&lt;1.1,AE736,IF(AE736&lt;YEAR!$C$2+YEAR!$C$3-2,AE736+1,(YEAR!$C$2+YEAR!$C$3-1)&amp;"       :="))</f>
        <v>0.65268999999999999</v>
      </c>
      <c r="AG736">
        <f>IF(AF736&lt;1.1,AF736,IF(AF736&lt;YEAR!$C$2+YEAR!$C$3-2,AF736+1,(YEAR!$C$2+YEAR!$C$3-1)&amp;"       :="))</f>
        <v>0.65268999999999999</v>
      </c>
      <c r="AH736">
        <f>IF(AG736&lt;1.1,AG736,IF(AG736&lt;YEAR!$C$2+YEAR!$C$3-2,AG736+1,(YEAR!$C$2+YEAR!$C$3-1)&amp;"       :="))</f>
        <v>0.65268999999999999</v>
      </c>
      <c r="AI736">
        <f>IF(AH736&lt;1.1,AH736,IF(AH736&lt;YEAR!$C$2+YEAR!$C$3-2,AH736+1,(YEAR!$C$2+YEAR!$C$3-1)&amp;"       :="))</f>
        <v>0.65268999999999999</v>
      </c>
      <c r="AJ736">
        <f>IF(AI736&lt;1.1,AI736,IF(AI736&lt;YEAR!$C$2+YEAR!$C$3-2,AI736+1,(YEAR!$C$2+YEAR!$C$3-1)&amp;"       :="))</f>
        <v>0.65268999999999999</v>
      </c>
    </row>
    <row r="737" spans="1:36">
      <c r="A737">
        <f t="shared" ca="1" si="54"/>
        <v>18</v>
      </c>
      <c r="B737" t="s">
        <v>51</v>
      </c>
      <c r="C737" t="str">
        <f ca="1">IF(D737="",OFFSET(AvailabilityFactor!A$1,A737,0),C736)</f>
        <v>D2SOPC1367</v>
      </c>
      <c r="D737" t="str" cm="1">
        <f t="array" aca="1" ref="D737" ca="1">IF(D736="",TS_DRC!$P$5,OFFSET(TS_DRC!P$5,RIGHT(D736,2),0,TRUE))</f>
        <v>TS36</v>
      </c>
      <c r="E737" t="str">
        <f t="shared" ca="1" si="55"/>
        <v>TS36</v>
      </c>
      <c r="F737">
        <f>'[5]PV profile 4-10'!$AJ44</f>
        <v>0.47517999999999999</v>
      </c>
      <c r="G737">
        <f>IF(F737&lt;1.1,F737,IF(F737&lt;YEAR!$C$2+YEAR!$C$3-2,F737+1,(YEAR!$C$2+YEAR!$C$3-1)&amp;"       :="))</f>
        <v>0.47517999999999999</v>
      </c>
      <c r="H737">
        <f>IF(G737&lt;1.1,G737,IF(G737&lt;YEAR!$C$2+YEAR!$C$3-2,G737+1,(YEAR!$C$2+YEAR!$C$3-1)&amp;"       :="))</f>
        <v>0.47517999999999999</v>
      </c>
      <c r="I737">
        <f>IF(H737&lt;1.1,H737,IF(H737&lt;YEAR!$C$2+YEAR!$C$3-2,H737+1,(YEAR!$C$2+YEAR!$C$3-1)&amp;"       :="))</f>
        <v>0.47517999999999999</v>
      </c>
      <c r="J737">
        <f>IF(I737&lt;1.1,I737,IF(I737&lt;YEAR!$C$2+YEAR!$C$3-2,I737+1,(YEAR!$C$2+YEAR!$C$3-1)&amp;"       :="))</f>
        <v>0.47517999999999999</v>
      </c>
      <c r="K737">
        <f>IF(J737&lt;1.1,J737,IF(J737&lt;YEAR!$C$2+YEAR!$C$3-2,J737+1,(YEAR!$C$2+YEAR!$C$3-1)&amp;"       :="))</f>
        <v>0.47517999999999999</v>
      </c>
      <c r="L737">
        <f>IF(K737&lt;1.1,K737,IF(K737&lt;YEAR!$C$2+YEAR!$C$3-2,K737+1,(YEAR!$C$2+YEAR!$C$3-1)&amp;"       :="))</f>
        <v>0.47517999999999999</v>
      </c>
      <c r="M737">
        <f>IF(L737&lt;1.1,L737,IF(L737&lt;YEAR!$C$2+YEAR!$C$3-2,L737+1,(YEAR!$C$2+YEAR!$C$3-1)&amp;"       :="))</f>
        <v>0.47517999999999999</v>
      </c>
      <c r="N737">
        <f>IF(M737&lt;1.1,M737,IF(M737&lt;YEAR!$C$2+YEAR!$C$3-2,M737+1,(YEAR!$C$2+YEAR!$C$3-1)&amp;"       :="))</f>
        <v>0.47517999999999999</v>
      </c>
      <c r="O737">
        <f>IF(N737&lt;1.1,N737,IF(N737&lt;YEAR!$C$2+YEAR!$C$3-2,N737+1,(YEAR!$C$2+YEAR!$C$3-1)&amp;"       :="))</f>
        <v>0.47517999999999999</v>
      </c>
      <c r="P737">
        <f>IF(O737&lt;1.1,O737,IF(O737&lt;YEAR!$C$2+YEAR!$C$3-2,O737+1,(YEAR!$C$2+YEAR!$C$3-1)&amp;"       :="))</f>
        <v>0.47517999999999999</v>
      </c>
      <c r="Q737">
        <f>IF(P737&lt;1.1,P737,IF(P737&lt;YEAR!$C$2+YEAR!$C$3-2,P737+1,(YEAR!$C$2+YEAR!$C$3-1)&amp;"       :="))</f>
        <v>0.47517999999999999</v>
      </c>
      <c r="R737">
        <f>IF(Q737&lt;1.1,Q737,IF(Q737&lt;YEAR!$C$2+YEAR!$C$3-2,Q737+1,(YEAR!$C$2+YEAR!$C$3-1)&amp;"       :="))</f>
        <v>0.47517999999999999</v>
      </c>
      <c r="S737">
        <f>IF(R737&lt;1.1,R737,IF(R737&lt;YEAR!$C$2+YEAR!$C$3-2,R737+1,(YEAR!$C$2+YEAR!$C$3-1)&amp;"       :="))</f>
        <v>0.47517999999999999</v>
      </c>
      <c r="T737">
        <f>IF(S737&lt;1.1,S737,IF(S737&lt;YEAR!$C$2+YEAR!$C$3-2,S737+1,(YEAR!$C$2+YEAR!$C$3-1)&amp;"       :="))</f>
        <v>0.47517999999999999</v>
      </c>
      <c r="U737">
        <f>IF(T737&lt;1.1,T737,IF(T737&lt;YEAR!$C$2+YEAR!$C$3-2,T737+1,(YEAR!$C$2+YEAR!$C$3-1)&amp;"       :="))</f>
        <v>0.47517999999999999</v>
      </c>
      <c r="V737">
        <f>IF(U737&lt;1.1,U737,IF(U737&lt;YEAR!$C$2+YEAR!$C$3-2,U737+1,(YEAR!$C$2+YEAR!$C$3-1)&amp;"       :="))</f>
        <v>0.47517999999999999</v>
      </c>
      <c r="W737">
        <f>IF(V737&lt;1.1,V737,IF(V737&lt;YEAR!$C$2+YEAR!$C$3-2,V737+1,(YEAR!$C$2+YEAR!$C$3-1)&amp;"       :="))</f>
        <v>0.47517999999999999</v>
      </c>
      <c r="X737">
        <f>IF(W737&lt;1.1,W737,IF(W737&lt;YEAR!$C$2+YEAR!$C$3-2,W737+1,(YEAR!$C$2+YEAR!$C$3-1)&amp;"       :="))</f>
        <v>0.47517999999999999</v>
      </c>
      <c r="Y737">
        <f>IF(X737&lt;1.1,X737,IF(X737&lt;YEAR!$C$2+YEAR!$C$3-2,X737+1,(YEAR!$C$2+YEAR!$C$3-1)&amp;"       :="))</f>
        <v>0.47517999999999999</v>
      </c>
      <c r="Z737">
        <f>IF(Y737&lt;1.1,Y737,IF(Y737&lt;YEAR!$C$2+YEAR!$C$3-2,Y737+1,(YEAR!$C$2+YEAR!$C$3-1)&amp;"       :="))</f>
        <v>0.47517999999999999</v>
      </c>
      <c r="AA737">
        <f>IF(Z737&lt;1.1,Z737,IF(Z737&lt;YEAR!$C$2+YEAR!$C$3-2,Z737+1,(YEAR!$C$2+YEAR!$C$3-1)&amp;"       :="))</f>
        <v>0.47517999999999999</v>
      </c>
      <c r="AB737">
        <f>IF(AA737&lt;1.1,AA737,IF(AA737&lt;YEAR!$C$2+YEAR!$C$3-2,AA737+1,(YEAR!$C$2+YEAR!$C$3-1)&amp;"       :="))</f>
        <v>0.47517999999999999</v>
      </c>
      <c r="AC737">
        <f>IF(AB737&lt;1.1,AB737,IF(AB737&lt;YEAR!$C$2+YEAR!$C$3-2,AB737+1,(YEAR!$C$2+YEAR!$C$3-1)&amp;"       :="))</f>
        <v>0.47517999999999999</v>
      </c>
      <c r="AD737">
        <f>IF(AC737&lt;1.1,AC737,IF(AC737&lt;YEAR!$C$2+YEAR!$C$3-2,AC737+1,(YEAR!$C$2+YEAR!$C$3-1)&amp;"       :="))</f>
        <v>0.47517999999999999</v>
      </c>
      <c r="AE737">
        <f>IF(AD737&lt;1.1,AD737,IF(AD737&lt;YEAR!$C$2+YEAR!$C$3-2,AD737+1,(YEAR!$C$2+YEAR!$C$3-1)&amp;"       :="))</f>
        <v>0.47517999999999999</v>
      </c>
      <c r="AF737">
        <f>IF(AE737&lt;1.1,AE737,IF(AE737&lt;YEAR!$C$2+YEAR!$C$3-2,AE737+1,(YEAR!$C$2+YEAR!$C$3-1)&amp;"       :="))</f>
        <v>0.47517999999999999</v>
      </c>
      <c r="AG737">
        <f>IF(AF737&lt;1.1,AF737,IF(AF737&lt;YEAR!$C$2+YEAR!$C$3-2,AF737+1,(YEAR!$C$2+YEAR!$C$3-1)&amp;"       :="))</f>
        <v>0.47517999999999999</v>
      </c>
      <c r="AH737">
        <f>IF(AG737&lt;1.1,AG737,IF(AG737&lt;YEAR!$C$2+YEAR!$C$3-2,AG737+1,(YEAR!$C$2+YEAR!$C$3-1)&amp;"       :="))</f>
        <v>0.47517999999999999</v>
      </c>
      <c r="AI737">
        <f>IF(AH737&lt;1.1,AH737,IF(AH737&lt;YEAR!$C$2+YEAR!$C$3-2,AH737+1,(YEAR!$C$2+YEAR!$C$3-1)&amp;"       :="))</f>
        <v>0.47517999999999999</v>
      </c>
      <c r="AJ737">
        <f>IF(AI737&lt;1.1,AI737,IF(AI737&lt;YEAR!$C$2+YEAR!$C$3-2,AI737+1,(YEAR!$C$2+YEAR!$C$3-1)&amp;"       :="))</f>
        <v>0.47517999999999999</v>
      </c>
    </row>
    <row r="738" spans="1:36">
      <c r="A738">
        <f t="shared" ca="1" si="54"/>
        <v>18</v>
      </c>
      <c r="B738" t="s">
        <v>51</v>
      </c>
      <c r="C738" t="str">
        <f ca="1">IF(D738="",OFFSET(AvailabilityFactor!A$1,A738,0),C737)</f>
        <v>D2SOPC1367</v>
      </c>
      <c r="D738" t="str" cm="1">
        <f t="array" aca="1" ref="D738" ca="1">IF(D737="",TS_DRC!$P$5,OFFSET(TS_DRC!P$5,RIGHT(D737,2),0,TRUE))</f>
        <v>TS37</v>
      </c>
      <c r="E738" t="str">
        <f t="shared" ca="1" si="55"/>
        <v>TS37</v>
      </c>
      <c r="F738">
        <f>'[5]PV profile 4-10'!$AJ45</f>
        <v>0.17282</v>
      </c>
      <c r="G738">
        <f>IF(F738&lt;1.1,F738,IF(F738&lt;YEAR!$C$2+YEAR!$C$3-2,F738+1,(YEAR!$C$2+YEAR!$C$3-1)&amp;"       :="))</f>
        <v>0.17282</v>
      </c>
      <c r="H738">
        <f>IF(G738&lt;1.1,G738,IF(G738&lt;YEAR!$C$2+YEAR!$C$3-2,G738+1,(YEAR!$C$2+YEAR!$C$3-1)&amp;"       :="))</f>
        <v>0.17282</v>
      </c>
      <c r="I738">
        <f>IF(H738&lt;1.1,H738,IF(H738&lt;YEAR!$C$2+YEAR!$C$3-2,H738+1,(YEAR!$C$2+YEAR!$C$3-1)&amp;"       :="))</f>
        <v>0.17282</v>
      </c>
      <c r="J738">
        <f>IF(I738&lt;1.1,I738,IF(I738&lt;YEAR!$C$2+YEAR!$C$3-2,I738+1,(YEAR!$C$2+YEAR!$C$3-1)&amp;"       :="))</f>
        <v>0.17282</v>
      </c>
      <c r="K738">
        <f>IF(J738&lt;1.1,J738,IF(J738&lt;YEAR!$C$2+YEAR!$C$3-2,J738+1,(YEAR!$C$2+YEAR!$C$3-1)&amp;"       :="))</f>
        <v>0.17282</v>
      </c>
      <c r="L738">
        <f>IF(K738&lt;1.1,K738,IF(K738&lt;YEAR!$C$2+YEAR!$C$3-2,K738+1,(YEAR!$C$2+YEAR!$C$3-1)&amp;"       :="))</f>
        <v>0.17282</v>
      </c>
      <c r="M738">
        <f>IF(L738&lt;1.1,L738,IF(L738&lt;YEAR!$C$2+YEAR!$C$3-2,L738+1,(YEAR!$C$2+YEAR!$C$3-1)&amp;"       :="))</f>
        <v>0.17282</v>
      </c>
      <c r="N738">
        <f>IF(M738&lt;1.1,M738,IF(M738&lt;YEAR!$C$2+YEAR!$C$3-2,M738+1,(YEAR!$C$2+YEAR!$C$3-1)&amp;"       :="))</f>
        <v>0.17282</v>
      </c>
      <c r="O738">
        <f>IF(N738&lt;1.1,N738,IF(N738&lt;YEAR!$C$2+YEAR!$C$3-2,N738+1,(YEAR!$C$2+YEAR!$C$3-1)&amp;"       :="))</f>
        <v>0.17282</v>
      </c>
      <c r="P738">
        <f>IF(O738&lt;1.1,O738,IF(O738&lt;YEAR!$C$2+YEAR!$C$3-2,O738+1,(YEAR!$C$2+YEAR!$C$3-1)&amp;"       :="))</f>
        <v>0.17282</v>
      </c>
      <c r="Q738">
        <f>IF(P738&lt;1.1,P738,IF(P738&lt;YEAR!$C$2+YEAR!$C$3-2,P738+1,(YEAR!$C$2+YEAR!$C$3-1)&amp;"       :="))</f>
        <v>0.17282</v>
      </c>
      <c r="R738">
        <f>IF(Q738&lt;1.1,Q738,IF(Q738&lt;YEAR!$C$2+YEAR!$C$3-2,Q738+1,(YEAR!$C$2+YEAR!$C$3-1)&amp;"       :="))</f>
        <v>0.17282</v>
      </c>
      <c r="S738">
        <f>IF(R738&lt;1.1,R738,IF(R738&lt;YEAR!$C$2+YEAR!$C$3-2,R738+1,(YEAR!$C$2+YEAR!$C$3-1)&amp;"       :="))</f>
        <v>0.17282</v>
      </c>
      <c r="T738">
        <f>IF(S738&lt;1.1,S738,IF(S738&lt;YEAR!$C$2+YEAR!$C$3-2,S738+1,(YEAR!$C$2+YEAR!$C$3-1)&amp;"       :="))</f>
        <v>0.17282</v>
      </c>
      <c r="U738">
        <f>IF(T738&lt;1.1,T738,IF(T738&lt;YEAR!$C$2+YEAR!$C$3-2,T738+1,(YEAR!$C$2+YEAR!$C$3-1)&amp;"       :="))</f>
        <v>0.17282</v>
      </c>
      <c r="V738">
        <f>IF(U738&lt;1.1,U738,IF(U738&lt;YEAR!$C$2+YEAR!$C$3-2,U738+1,(YEAR!$C$2+YEAR!$C$3-1)&amp;"       :="))</f>
        <v>0.17282</v>
      </c>
      <c r="W738">
        <f>IF(V738&lt;1.1,V738,IF(V738&lt;YEAR!$C$2+YEAR!$C$3-2,V738+1,(YEAR!$C$2+YEAR!$C$3-1)&amp;"       :="))</f>
        <v>0.17282</v>
      </c>
      <c r="X738">
        <f>IF(W738&lt;1.1,W738,IF(W738&lt;YEAR!$C$2+YEAR!$C$3-2,W738+1,(YEAR!$C$2+YEAR!$C$3-1)&amp;"       :="))</f>
        <v>0.17282</v>
      </c>
      <c r="Y738">
        <f>IF(X738&lt;1.1,X738,IF(X738&lt;YEAR!$C$2+YEAR!$C$3-2,X738+1,(YEAR!$C$2+YEAR!$C$3-1)&amp;"       :="))</f>
        <v>0.17282</v>
      </c>
      <c r="Z738">
        <f>IF(Y738&lt;1.1,Y738,IF(Y738&lt;YEAR!$C$2+YEAR!$C$3-2,Y738+1,(YEAR!$C$2+YEAR!$C$3-1)&amp;"       :="))</f>
        <v>0.17282</v>
      </c>
      <c r="AA738">
        <f>IF(Z738&lt;1.1,Z738,IF(Z738&lt;YEAR!$C$2+YEAR!$C$3-2,Z738+1,(YEAR!$C$2+YEAR!$C$3-1)&amp;"       :="))</f>
        <v>0.17282</v>
      </c>
      <c r="AB738">
        <f>IF(AA738&lt;1.1,AA738,IF(AA738&lt;YEAR!$C$2+YEAR!$C$3-2,AA738+1,(YEAR!$C$2+YEAR!$C$3-1)&amp;"       :="))</f>
        <v>0.17282</v>
      </c>
      <c r="AC738">
        <f>IF(AB738&lt;1.1,AB738,IF(AB738&lt;YEAR!$C$2+YEAR!$C$3-2,AB738+1,(YEAR!$C$2+YEAR!$C$3-1)&amp;"       :="))</f>
        <v>0.17282</v>
      </c>
      <c r="AD738">
        <f>IF(AC738&lt;1.1,AC738,IF(AC738&lt;YEAR!$C$2+YEAR!$C$3-2,AC738+1,(YEAR!$C$2+YEAR!$C$3-1)&amp;"       :="))</f>
        <v>0.17282</v>
      </c>
      <c r="AE738">
        <f>IF(AD738&lt;1.1,AD738,IF(AD738&lt;YEAR!$C$2+YEAR!$C$3-2,AD738+1,(YEAR!$C$2+YEAR!$C$3-1)&amp;"       :="))</f>
        <v>0.17282</v>
      </c>
      <c r="AF738">
        <f>IF(AE738&lt;1.1,AE738,IF(AE738&lt;YEAR!$C$2+YEAR!$C$3-2,AE738+1,(YEAR!$C$2+YEAR!$C$3-1)&amp;"       :="))</f>
        <v>0.17282</v>
      </c>
      <c r="AG738">
        <f>IF(AF738&lt;1.1,AF738,IF(AF738&lt;YEAR!$C$2+YEAR!$C$3-2,AF738+1,(YEAR!$C$2+YEAR!$C$3-1)&amp;"       :="))</f>
        <v>0.17282</v>
      </c>
      <c r="AH738">
        <f>IF(AG738&lt;1.1,AG738,IF(AG738&lt;YEAR!$C$2+YEAR!$C$3-2,AG738+1,(YEAR!$C$2+YEAR!$C$3-1)&amp;"       :="))</f>
        <v>0.17282</v>
      </c>
      <c r="AI738">
        <f>IF(AH738&lt;1.1,AH738,IF(AH738&lt;YEAR!$C$2+YEAR!$C$3-2,AH738+1,(YEAR!$C$2+YEAR!$C$3-1)&amp;"       :="))</f>
        <v>0.17282</v>
      </c>
      <c r="AJ738">
        <f>IF(AI738&lt;1.1,AI738,IF(AI738&lt;YEAR!$C$2+YEAR!$C$3-2,AI738+1,(YEAR!$C$2+YEAR!$C$3-1)&amp;"       :="))</f>
        <v>0.17282</v>
      </c>
    </row>
    <row r="739" spans="1:36">
      <c r="A739">
        <f t="shared" ca="1" si="54"/>
        <v>18</v>
      </c>
      <c r="B739" t="s">
        <v>51</v>
      </c>
      <c r="C739" t="str">
        <f ca="1">IF(D739="",OFFSET(AvailabilityFactor!A$1,A739,0),C738)</f>
        <v>D2SOPC1367</v>
      </c>
      <c r="D739" t="str" cm="1">
        <f t="array" aca="1" ref="D739" ca="1">IF(D738="",TS_DRC!$P$5,OFFSET(TS_DRC!P$5,RIGHT(D738,2),0,TRUE))</f>
        <v>TS38</v>
      </c>
      <c r="E739" t="str">
        <f t="shared" ca="1" si="55"/>
        <v>TS38</v>
      </c>
      <c r="F739">
        <f>'[5]PV profile 4-10'!$AJ46</f>
        <v>6.28E-3</v>
      </c>
      <c r="G739">
        <f>IF(F739&lt;1.1,F739,IF(F739&lt;YEAR!$C$2+YEAR!$C$3-2,F739+1,(YEAR!$C$2+YEAR!$C$3-1)&amp;"       :="))</f>
        <v>6.28E-3</v>
      </c>
      <c r="H739">
        <f>IF(G739&lt;1.1,G739,IF(G739&lt;YEAR!$C$2+YEAR!$C$3-2,G739+1,(YEAR!$C$2+YEAR!$C$3-1)&amp;"       :="))</f>
        <v>6.28E-3</v>
      </c>
      <c r="I739">
        <f>IF(H739&lt;1.1,H739,IF(H739&lt;YEAR!$C$2+YEAR!$C$3-2,H739+1,(YEAR!$C$2+YEAR!$C$3-1)&amp;"       :="))</f>
        <v>6.28E-3</v>
      </c>
      <c r="J739">
        <f>IF(I739&lt;1.1,I739,IF(I739&lt;YEAR!$C$2+YEAR!$C$3-2,I739+1,(YEAR!$C$2+YEAR!$C$3-1)&amp;"       :="))</f>
        <v>6.28E-3</v>
      </c>
      <c r="K739">
        <f>IF(J739&lt;1.1,J739,IF(J739&lt;YEAR!$C$2+YEAR!$C$3-2,J739+1,(YEAR!$C$2+YEAR!$C$3-1)&amp;"       :="))</f>
        <v>6.28E-3</v>
      </c>
      <c r="L739">
        <f>IF(K739&lt;1.1,K739,IF(K739&lt;YEAR!$C$2+YEAR!$C$3-2,K739+1,(YEAR!$C$2+YEAR!$C$3-1)&amp;"       :="))</f>
        <v>6.28E-3</v>
      </c>
      <c r="M739">
        <f>IF(L739&lt;1.1,L739,IF(L739&lt;YEAR!$C$2+YEAR!$C$3-2,L739+1,(YEAR!$C$2+YEAR!$C$3-1)&amp;"       :="))</f>
        <v>6.28E-3</v>
      </c>
      <c r="N739">
        <f>IF(M739&lt;1.1,M739,IF(M739&lt;YEAR!$C$2+YEAR!$C$3-2,M739+1,(YEAR!$C$2+YEAR!$C$3-1)&amp;"       :="))</f>
        <v>6.28E-3</v>
      </c>
      <c r="O739">
        <f>IF(N739&lt;1.1,N739,IF(N739&lt;YEAR!$C$2+YEAR!$C$3-2,N739+1,(YEAR!$C$2+YEAR!$C$3-1)&amp;"       :="))</f>
        <v>6.28E-3</v>
      </c>
      <c r="P739">
        <f>IF(O739&lt;1.1,O739,IF(O739&lt;YEAR!$C$2+YEAR!$C$3-2,O739+1,(YEAR!$C$2+YEAR!$C$3-1)&amp;"       :="))</f>
        <v>6.28E-3</v>
      </c>
      <c r="Q739">
        <f>IF(P739&lt;1.1,P739,IF(P739&lt;YEAR!$C$2+YEAR!$C$3-2,P739+1,(YEAR!$C$2+YEAR!$C$3-1)&amp;"       :="))</f>
        <v>6.28E-3</v>
      </c>
      <c r="R739">
        <f>IF(Q739&lt;1.1,Q739,IF(Q739&lt;YEAR!$C$2+YEAR!$C$3-2,Q739+1,(YEAR!$C$2+YEAR!$C$3-1)&amp;"       :="))</f>
        <v>6.28E-3</v>
      </c>
      <c r="S739">
        <f>IF(R739&lt;1.1,R739,IF(R739&lt;YEAR!$C$2+YEAR!$C$3-2,R739+1,(YEAR!$C$2+YEAR!$C$3-1)&amp;"       :="))</f>
        <v>6.28E-3</v>
      </c>
      <c r="T739">
        <f>IF(S739&lt;1.1,S739,IF(S739&lt;YEAR!$C$2+YEAR!$C$3-2,S739+1,(YEAR!$C$2+YEAR!$C$3-1)&amp;"       :="))</f>
        <v>6.28E-3</v>
      </c>
      <c r="U739">
        <f>IF(T739&lt;1.1,T739,IF(T739&lt;YEAR!$C$2+YEAR!$C$3-2,T739+1,(YEAR!$C$2+YEAR!$C$3-1)&amp;"       :="))</f>
        <v>6.28E-3</v>
      </c>
      <c r="V739">
        <f>IF(U739&lt;1.1,U739,IF(U739&lt;YEAR!$C$2+YEAR!$C$3-2,U739+1,(YEAR!$C$2+YEAR!$C$3-1)&amp;"       :="))</f>
        <v>6.28E-3</v>
      </c>
      <c r="W739">
        <f>IF(V739&lt;1.1,V739,IF(V739&lt;YEAR!$C$2+YEAR!$C$3-2,V739+1,(YEAR!$C$2+YEAR!$C$3-1)&amp;"       :="))</f>
        <v>6.28E-3</v>
      </c>
      <c r="X739">
        <f>IF(W739&lt;1.1,W739,IF(W739&lt;YEAR!$C$2+YEAR!$C$3-2,W739+1,(YEAR!$C$2+YEAR!$C$3-1)&amp;"       :="))</f>
        <v>6.28E-3</v>
      </c>
      <c r="Y739">
        <f>IF(X739&lt;1.1,X739,IF(X739&lt;YEAR!$C$2+YEAR!$C$3-2,X739+1,(YEAR!$C$2+YEAR!$C$3-1)&amp;"       :="))</f>
        <v>6.28E-3</v>
      </c>
      <c r="Z739">
        <f>IF(Y739&lt;1.1,Y739,IF(Y739&lt;YEAR!$C$2+YEAR!$C$3-2,Y739+1,(YEAR!$C$2+YEAR!$C$3-1)&amp;"       :="))</f>
        <v>6.28E-3</v>
      </c>
      <c r="AA739">
        <f>IF(Z739&lt;1.1,Z739,IF(Z739&lt;YEAR!$C$2+YEAR!$C$3-2,Z739+1,(YEAR!$C$2+YEAR!$C$3-1)&amp;"       :="))</f>
        <v>6.28E-3</v>
      </c>
      <c r="AB739">
        <f>IF(AA739&lt;1.1,AA739,IF(AA739&lt;YEAR!$C$2+YEAR!$C$3-2,AA739+1,(YEAR!$C$2+YEAR!$C$3-1)&amp;"       :="))</f>
        <v>6.28E-3</v>
      </c>
      <c r="AC739">
        <f>IF(AB739&lt;1.1,AB739,IF(AB739&lt;YEAR!$C$2+YEAR!$C$3-2,AB739+1,(YEAR!$C$2+YEAR!$C$3-1)&amp;"       :="))</f>
        <v>6.28E-3</v>
      </c>
      <c r="AD739">
        <f>IF(AC739&lt;1.1,AC739,IF(AC739&lt;YEAR!$C$2+YEAR!$C$3-2,AC739+1,(YEAR!$C$2+YEAR!$C$3-1)&amp;"       :="))</f>
        <v>6.28E-3</v>
      </c>
      <c r="AE739">
        <f>IF(AD739&lt;1.1,AD739,IF(AD739&lt;YEAR!$C$2+YEAR!$C$3-2,AD739+1,(YEAR!$C$2+YEAR!$C$3-1)&amp;"       :="))</f>
        <v>6.28E-3</v>
      </c>
      <c r="AF739">
        <f>IF(AE739&lt;1.1,AE739,IF(AE739&lt;YEAR!$C$2+YEAR!$C$3-2,AE739+1,(YEAR!$C$2+YEAR!$C$3-1)&amp;"       :="))</f>
        <v>6.28E-3</v>
      </c>
      <c r="AG739">
        <f>IF(AF739&lt;1.1,AF739,IF(AF739&lt;YEAR!$C$2+YEAR!$C$3-2,AF739+1,(YEAR!$C$2+YEAR!$C$3-1)&amp;"       :="))</f>
        <v>6.28E-3</v>
      </c>
      <c r="AH739">
        <f>IF(AG739&lt;1.1,AG739,IF(AG739&lt;YEAR!$C$2+YEAR!$C$3-2,AG739+1,(YEAR!$C$2+YEAR!$C$3-1)&amp;"       :="))</f>
        <v>6.28E-3</v>
      </c>
      <c r="AI739">
        <f>IF(AH739&lt;1.1,AH739,IF(AH739&lt;YEAR!$C$2+YEAR!$C$3-2,AH739+1,(YEAR!$C$2+YEAR!$C$3-1)&amp;"       :="))</f>
        <v>6.28E-3</v>
      </c>
      <c r="AJ739">
        <f>IF(AI739&lt;1.1,AI739,IF(AI739&lt;YEAR!$C$2+YEAR!$C$3-2,AI739+1,(YEAR!$C$2+YEAR!$C$3-1)&amp;"       :="))</f>
        <v>6.28E-3</v>
      </c>
    </row>
    <row r="740" spans="1:36">
      <c r="A740">
        <f t="shared" ca="1" si="54"/>
        <v>18</v>
      </c>
      <c r="B740" t="s">
        <v>51</v>
      </c>
      <c r="C740" t="str">
        <f ca="1">IF(D740="",OFFSET(AvailabilityFactor!A$1,A740,0),C739)</f>
        <v>D2SOPC1367</v>
      </c>
      <c r="D740" t="str" cm="1">
        <f t="array" aca="1" ref="D740" ca="1">IF(D739="",TS_DRC!$P$5,OFFSET(TS_DRC!P$5,RIGHT(D739,2),0,TRUE))</f>
        <v>TS39</v>
      </c>
      <c r="E740" t="str">
        <f t="shared" ca="1" si="55"/>
        <v>TS39</v>
      </c>
      <c r="F740">
        <f>'[5]PV profile 4-10'!$AJ47</f>
        <v>0</v>
      </c>
      <c r="G740">
        <f>IF(F740&lt;1.1,F740,IF(F740&lt;YEAR!$C$2+YEAR!$C$3-2,F740+1,(YEAR!$C$2+YEAR!$C$3-1)&amp;"       :="))</f>
        <v>0</v>
      </c>
      <c r="H740">
        <f>IF(G740&lt;1.1,G740,IF(G740&lt;YEAR!$C$2+YEAR!$C$3-2,G740+1,(YEAR!$C$2+YEAR!$C$3-1)&amp;"       :="))</f>
        <v>0</v>
      </c>
      <c r="I740">
        <f>IF(H740&lt;1.1,H740,IF(H740&lt;YEAR!$C$2+YEAR!$C$3-2,H740+1,(YEAR!$C$2+YEAR!$C$3-1)&amp;"       :="))</f>
        <v>0</v>
      </c>
      <c r="J740">
        <f>IF(I740&lt;1.1,I740,IF(I740&lt;YEAR!$C$2+YEAR!$C$3-2,I740+1,(YEAR!$C$2+YEAR!$C$3-1)&amp;"       :="))</f>
        <v>0</v>
      </c>
      <c r="K740">
        <f>IF(J740&lt;1.1,J740,IF(J740&lt;YEAR!$C$2+YEAR!$C$3-2,J740+1,(YEAR!$C$2+YEAR!$C$3-1)&amp;"       :="))</f>
        <v>0</v>
      </c>
      <c r="L740">
        <f>IF(K740&lt;1.1,K740,IF(K740&lt;YEAR!$C$2+YEAR!$C$3-2,K740+1,(YEAR!$C$2+YEAR!$C$3-1)&amp;"       :="))</f>
        <v>0</v>
      </c>
      <c r="M740">
        <f>IF(L740&lt;1.1,L740,IF(L740&lt;YEAR!$C$2+YEAR!$C$3-2,L740+1,(YEAR!$C$2+YEAR!$C$3-1)&amp;"       :="))</f>
        <v>0</v>
      </c>
      <c r="N740">
        <f>IF(M740&lt;1.1,M740,IF(M740&lt;YEAR!$C$2+YEAR!$C$3-2,M740+1,(YEAR!$C$2+YEAR!$C$3-1)&amp;"       :="))</f>
        <v>0</v>
      </c>
      <c r="O740">
        <f>IF(N740&lt;1.1,N740,IF(N740&lt;YEAR!$C$2+YEAR!$C$3-2,N740+1,(YEAR!$C$2+YEAR!$C$3-1)&amp;"       :="))</f>
        <v>0</v>
      </c>
      <c r="P740">
        <f>IF(O740&lt;1.1,O740,IF(O740&lt;YEAR!$C$2+YEAR!$C$3-2,O740+1,(YEAR!$C$2+YEAR!$C$3-1)&amp;"       :="))</f>
        <v>0</v>
      </c>
      <c r="Q740">
        <f>IF(P740&lt;1.1,P740,IF(P740&lt;YEAR!$C$2+YEAR!$C$3-2,P740+1,(YEAR!$C$2+YEAR!$C$3-1)&amp;"       :="))</f>
        <v>0</v>
      </c>
      <c r="R740">
        <f>IF(Q740&lt;1.1,Q740,IF(Q740&lt;YEAR!$C$2+YEAR!$C$3-2,Q740+1,(YEAR!$C$2+YEAR!$C$3-1)&amp;"       :="))</f>
        <v>0</v>
      </c>
      <c r="S740">
        <f>IF(R740&lt;1.1,R740,IF(R740&lt;YEAR!$C$2+YEAR!$C$3-2,R740+1,(YEAR!$C$2+YEAR!$C$3-1)&amp;"       :="))</f>
        <v>0</v>
      </c>
      <c r="T740">
        <f>IF(S740&lt;1.1,S740,IF(S740&lt;YEAR!$C$2+YEAR!$C$3-2,S740+1,(YEAR!$C$2+YEAR!$C$3-1)&amp;"       :="))</f>
        <v>0</v>
      </c>
      <c r="U740">
        <f>IF(T740&lt;1.1,T740,IF(T740&lt;YEAR!$C$2+YEAR!$C$3-2,T740+1,(YEAR!$C$2+YEAR!$C$3-1)&amp;"       :="))</f>
        <v>0</v>
      </c>
      <c r="V740">
        <f>IF(U740&lt;1.1,U740,IF(U740&lt;YEAR!$C$2+YEAR!$C$3-2,U740+1,(YEAR!$C$2+YEAR!$C$3-1)&amp;"       :="))</f>
        <v>0</v>
      </c>
      <c r="W740">
        <f>IF(V740&lt;1.1,V740,IF(V740&lt;YEAR!$C$2+YEAR!$C$3-2,V740+1,(YEAR!$C$2+YEAR!$C$3-1)&amp;"       :="))</f>
        <v>0</v>
      </c>
      <c r="X740">
        <f>IF(W740&lt;1.1,W740,IF(W740&lt;YEAR!$C$2+YEAR!$C$3-2,W740+1,(YEAR!$C$2+YEAR!$C$3-1)&amp;"       :="))</f>
        <v>0</v>
      </c>
      <c r="Y740">
        <f>IF(X740&lt;1.1,X740,IF(X740&lt;YEAR!$C$2+YEAR!$C$3-2,X740+1,(YEAR!$C$2+YEAR!$C$3-1)&amp;"       :="))</f>
        <v>0</v>
      </c>
      <c r="Z740">
        <f>IF(Y740&lt;1.1,Y740,IF(Y740&lt;YEAR!$C$2+YEAR!$C$3-2,Y740+1,(YEAR!$C$2+YEAR!$C$3-1)&amp;"       :="))</f>
        <v>0</v>
      </c>
      <c r="AA740">
        <f>IF(Z740&lt;1.1,Z740,IF(Z740&lt;YEAR!$C$2+YEAR!$C$3-2,Z740+1,(YEAR!$C$2+YEAR!$C$3-1)&amp;"       :="))</f>
        <v>0</v>
      </c>
      <c r="AB740">
        <f>IF(AA740&lt;1.1,AA740,IF(AA740&lt;YEAR!$C$2+YEAR!$C$3-2,AA740+1,(YEAR!$C$2+YEAR!$C$3-1)&amp;"       :="))</f>
        <v>0</v>
      </c>
      <c r="AC740">
        <f>IF(AB740&lt;1.1,AB740,IF(AB740&lt;YEAR!$C$2+YEAR!$C$3-2,AB740+1,(YEAR!$C$2+YEAR!$C$3-1)&amp;"       :="))</f>
        <v>0</v>
      </c>
      <c r="AD740">
        <f>IF(AC740&lt;1.1,AC740,IF(AC740&lt;YEAR!$C$2+YEAR!$C$3-2,AC740+1,(YEAR!$C$2+YEAR!$C$3-1)&amp;"       :="))</f>
        <v>0</v>
      </c>
      <c r="AE740">
        <f>IF(AD740&lt;1.1,AD740,IF(AD740&lt;YEAR!$C$2+YEAR!$C$3-2,AD740+1,(YEAR!$C$2+YEAR!$C$3-1)&amp;"       :="))</f>
        <v>0</v>
      </c>
      <c r="AF740">
        <f>IF(AE740&lt;1.1,AE740,IF(AE740&lt;YEAR!$C$2+YEAR!$C$3-2,AE740+1,(YEAR!$C$2+YEAR!$C$3-1)&amp;"       :="))</f>
        <v>0</v>
      </c>
      <c r="AG740">
        <f>IF(AF740&lt;1.1,AF740,IF(AF740&lt;YEAR!$C$2+YEAR!$C$3-2,AF740+1,(YEAR!$C$2+YEAR!$C$3-1)&amp;"       :="))</f>
        <v>0</v>
      </c>
      <c r="AH740">
        <f>IF(AG740&lt;1.1,AG740,IF(AG740&lt;YEAR!$C$2+YEAR!$C$3-2,AG740+1,(YEAR!$C$2+YEAR!$C$3-1)&amp;"       :="))</f>
        <v>0</v>
      </c>
      <c r="AI740">
        <f>IF(AH740&lt;1.1,AH740,IF(AH740&lt;YEAR!$C$2+YEAR!$C$3-2,AH740+1,(YEAR!$C$2+YEAR!$C$3-1)&amp;"       :="))</f>
        <v>0</v>
      </c>
      <c r="AJ740">
        <f>IF(AI740&lt;1.1,AI740,IF(AI740&lt;YEAR!$C$2+YEAR!$C$3-2,AI740+1,(YEAR!$C$2+YEAR!$C$3-1)&amp;"       :="))</f>
        <v>0</v>
      </c>
    </row>
    <row r="741" spans="1:36">
      <c r="A741">
        <f t="shared" ca="1" si="54"/>
        <v>18</v>
      </c>
      <c r="B741" t="s">
        <v>51</v>
      </c>
      <c r="C741" t="str">
        <f ca="1">IF(D741="",OFFSET(AvailabilityFactor!A$1,A741,0),C740)</f>
        <v>D2SOPC1367</v>
      </c>
      <c r="D741" t="str" cm="1">
        <f t="array" aca="1" ref="D741" ca="1">IF(D740="",TS_DRC!$P$5,OFFSET(TS_DRC!P$5,RIGHT(D740,2),0,TRUE))</f>
        <v>TS40</v>
      </c>
      <c r="E741" t="str">
        <f t="shared" ca="1" si="55"/>
        <v>TS40</v>
      </c>
      <c r="F741">
        <f>'[5]PV profile 4-10'!$AJ48</f>
        <v>0</v>
      </c>
      <c r="G741">
        <f>IF(F741&lt;1.1,F741,IF(F741&lt;YEAR!$C$2+YEAR!$C$3-2,F741+1,(YEAR!$C$2+YEAR!$C$3-1)&amp;"       :="))</f>
        <v>0</v>
      </c>
      <c r="H741">
        <f>IF(G741&lt;1.1,G741,IF(G741&lt;YEAR!$C$2+YEAR!$C$3-2,G741+1,(YEAR!$C$2+YEAR!$C$3-1)&amp;"       :="))</f>
        <v>0</v>
      </c>
      <c r="I741">
        <f>IF(H741&lt;1.1,H741,IF(H741&lt;YEAR!$C$2+YEAR!$C$3-2,H741+1,(YEAR!$C$2+YEAR!$C$3-1)&amp;"       :="))</f>
        <v>0</v>
      </c>
      <c r="J741">
        <f>IF(I741&lt;1.1,I741,IF(I741&lt;YEAR!$C$2+YEAR!$C$3-2,I741+1,(YEAR!$C$2+YEAR!$C$3-1)&amp;"       :="))</f>
        <v>0</v>
      </c>
      <c r="K741">
        <f>IF(J741&lt;1.1,J741,IF(J741&lt;YEAR!$C$2+YEAR!$C$3-2,J741+1,(YEAR!$C$2+YEAR!$C$3-1)&amp;"       :="))</f>
        <v>0</v>
      </c>
      <c r="L741">
        <f>IF(K741&lt;1.1,K741,IF(K741&lt;YEAR!$C$2+YEAR!$C$3-2,K741+1,(YEAR!$C$2+YEAR!$C$3-1)&amp;"       :="))</f>
        <v>0</v>
      </c>
      <c r="M741">
        <f>IF(L741&lt;1.1,L741,IF(L741&lt;YEAR!$C$2+YEAR!$C$3-2,L741+1,(YEAR!$C$2+YEAR!$C$3-1)&amp;"       :="))</f>
        <v>0</v>
      </c>
      <c r="N741">
        <f>IF(M741&lt;1.1,M741,IF(M741&lt;YEAR!$C$2+YEAR!$C$3-2,M741+1,(YEAR!$C$2+YEAR!$C$3-1)&amp;"       :="))</f>
        <v>0</v>
      </c>
      <c r="O741">
        <f>IF(N741&lt;1.1,N741,IF(N741&lt;YEAR!$C$2+YEAR!$C$3-2,N741+1,(YEAR!$C$2+YEAR!$C$3-1)&amp;"       :="))</f>
        <v>0</v>
      </c>
      <c r="P741">
        <f>IF(O741&lt;1.1,O741,IF(O741&lt;YEAR!$C$2+YEAR!$C$3-2,O741+1,(YEAR!$C$2+YEAR!$C$3-1)&amp;"       :="))</f>
        <v>0</v>
      </c>
      <c r="Q741">
        <f>IF(P741&lt;1.1,P741,IF(P741&lt;YEAR!$C$2+YEAR!$C$3-2,P741+1,(YEAR!$C$2+YEAR!$C$3-1)&amp;"       :="))</f>
        <v>0</v>
      </c>
      <c r="R741">
        <f>IF(Q741&lt;1.1,Q741,IF(Q741&lt;YEAR!$C$2+YEAR!$C$3-2,Q741+1,(YEAR!$C$2+YEAR!$C$3-1)&amp;"       :="))</f>
        <v>0</v>
      </c>
      <c r="S741">
        <f>IF(R741&lt;1.1,R741,IF(R741&lt;YEAR!$C$2+YEAR!$C$3-2,R741+1,(YEAR!$C$2+YEAR!$C$3-1)&amp;"       :="))</f>
        <v>0</v>
      </c>
      <c r="T741">
        <f>IF(S741&lt;1.1,S741,IF(S741&lt;YEAR!$C$2+YEAR!$C$3-2,S741+1,(YEAR!$C$2+YEAR!$C$3-1)&amp;"       :="))</f>
        <v>0</v>
      </c>
      <c r="U741">
        <f>IF(T741&lt;1.1,T741,IF(T741&lt;YEAR!$C$2+YEAR!$C$3-2,T741+1,(YEAR!$C$2+YEAR!$C$3-1)&amp;"       :="))</f>
        <v>0</v>
      </c>
      <c r="V741">
        <f>IF(U741&lt;1.1,U741,IF(U741&lt;YEAR!$C$2+YEAR!$C$3-2,U741+1,(YEAR!$C$2+YEAR!$C$3-1)&amp;"       :="))</f>
        <v>0</v>
      </c>
      <c r="W741">
        <f>IF(V741&lt;1.1,V741,IF(V741&lt;YEAR!$C$2+YEAR!$C$3-2,V741+1,(YEAR!$C$2+YEAR!$C$3-1)&amp;"       :="))</f>
        <v>0</v>
      </c>
      <c r="X741">
        <f>IF(W741&lt;1.1,W741,IF(W741&lt;YEAR!$C$2+YEAR!$C$3-2,W741+1,(YEAR!$C$2+YEAR!$C$3-1)&amp;"       :="))</f>
        <v>0</v>
      </c>
      <c r="Y741">
        <f>IF(X741&lt;1.1,X741,IF(X741&lt;YEAR!$C$2+YEAR!$C$3-2,X741+1,(YEAR!$C$2+YEAR!$C$3-1)&amp;"       :="))</f>
        <v>0</v>
      </c>
      <c r="Z741">
        <f>IF(Y741&lt;1.1,Y741,IF(Y741&lt;YEAR!$C$2+YEAR!$C$3-2,Y741+1,(YEAR!$C$2+YEAR!$C$3-1)&amp;"       :="))</f>
        <v>0</v>
      </c>
      <c r="AA741">
        <f>IF(Z741&lt;1.1,Z741,IF(Z741&lt;YEAR!$C$2+YEAR!$C$3-2,Z741+1,(YEAR!$C$2+YEAR!$C$3-1)&amp;"       :="))</f>
        <v>0</v>
      </c>
      <c r="AB741">
        <f>IF(AA741&lt;1.1,AA741,IF(AA741&lt;YEAR!$C$2+YEAR!$C$3-2,AA741+1,(YEAR!$C$2+YEAR!$C$3-1)&amp;"       :="))</f>
        <v>0</v>
      </c>
      <c r="AC741">
        <f>IF(AB741&lt;1.1,AB741,IF(AB741&lt;YEAR!$C$2+YEAR!$C$3-2,AB741+1,(YEAR!$C$2+YEAR!$C$3-1)&amp;"       :="))</f>
        <v>0</v>
      </c>
      <c r="AD741">
        <f>IF(AC741&lt;1.1,AC741,IF(AC741&lt;YEAR!$C$2+YEAR!$C$3-2,AC741+1,(YEAR!$C$2+YEAR!$C$3-1)&amp;"       :="))</f>
        <v>0</v>
      </c>
      <c r="AE741">
        <f>IF(AD741&lt;1.1,AD741,IF(AD741&lt;YEAR!$C$2+YEAR!$C$3-2,AD741+1,(YEAR!$C$2+YEAR!$C$3-1)&amp;"       :="))</f>
        <v>0</v>
      </c>
      <c r="AF741">
        <f>IF(AE741&lt;1.1,AE741,IF(AE741&lt;YEAR!$C$2+YEAR!$C$3-2,AE741+1,(YEAR!$C$2+YEAR!$C$3-1)&amp;"       :="))</f>
        <v>0</v>
      </c>
      <c r="AG741">
        <f>IF(AF741&lt;1.1,AF741,IF(AF741&lt;YEAR!$C$2+YEAR!$C$3-2,AF741+1,(YEAR!$C$2+YEAR!$C$3-1)&amp;"       :="))</f>
        <v>0</v>
      </c>
      <c r="AH741">
        <f>IF(AG741&lt;1.1,AG741,IF(AG741&lt;YEAR!$C$2+YEAR!$C$3-2,AG741+1,(YEAR!$C$2+YEAR!$C$3-1)&amp;"       :="))</f>
        <v>0</v>
      </c>
      <c r="AI741">
        <f>IF(AH741&lt;1.1,AH741,IF(AH741&lt;YEAR!$C$2+YEAR!$C$3-2,AH741+1,(YEAR!$C$2+YEAR!$C$3-1)&amp;"       :="))</f>
        <v>0</v>
      </c>
      <c r="AJ741">
        <f>IF(AI741&lt;1.1,AI741,IF(AI741&lt;YEAR!$C$2+YEAR!$C$3-2,AI741+1,(YEAR!$C$2+YEAR!$C$3-1)&amp;"       :="))</f>
        <v>0</v>
      </c>
    </row>
    <row r="742" spans="1:36">
      <c r="A742">
        <f t="shared" ca="1" si="54"/>
        <v>19</v>
      </c>
      <c r="B742" t="s">
        <v>51</v>
      </c>
      <c r="C742" t="str">
        <f ca="1">IF(D742="",OFFSET(AvailabilityFactor!A$1,A742,0),C741)</f>
        <v>D2SOPC1331</v>
      </c>
      <c r="D742" t="str" cm="1">
        <f t="array" aca="1" ref="D742" ca="1">IF(D741="",TS_DRC!$P$5,OFFSET(TS_DRC!P$5,RIGHT(D741,2),0,TRUE))</f>
        <v/>
      </c>
      <c r="E742" t="str">
        <f t="shared" ca="1" si="55"/>
        <v xml:space="preserve">[DRC,D2SOPC1331,*,*]          :         </v>
      </c>
      <c r="F742">
        <f ca="1">IF($D742="",YEAR!C$2,1)</f>
        <v>2020</v>
      </c>
      <c r="G742">
        <f ca="1">IF(F742&lt;1.1,F742,IF(F742&lt;YEAR!$C$2+YEAR!$C$3-2,F742+1,(YEAR!$C$2+YEAR!$C$3-1)&amp;"       :="))</f>
        <v>2021</v>
      </c>
      <c r="H742">
        <f ca="1">IF(G742&lt;1.1,G742,IF(G742&lt;YEAR!$C$2+YEAR!$C$3-2,G742+1,(YEAR!$C$2+YEAR!$C$3-1)&amp;"       :="))</f>
        <v>2022</v>
      </c>
      <c r="I742">
        <f ca="1">IF(H742&lt;1.1,H742,IF(H742&lt;YEAR!$C$2+YEAR!$C$3-2,H742+1,(YEAR!$C$2+YEAR!$C$3-1)&amp;"       :="))</f>
        <v>2023</v>
      </c>
      <c r="J742">
        <f ca="1">IF(I742&lt;1.1,I742,IF(I742&lt;YEAR!$C$2+YEAR!$C$3-2,I742+1,(YEAR!$C$2+YEAR!$C$3-1)&amp;"       :="))</f>
        <v>2024</v>
      </c>
      <c r="K742">
        <f ca="1">IF(J742&lt;1.1,J742,IF(J742&lt;YEAR!$C$2+YEAR!$C$3-2,J742+1,(YEAR!$C$2+YEAR!$C$3-1)&amp;"       :="))</f>
        <v>2025</v>
      </c>
      <c r="L742">
        <f ca="1">IF(K742&lt;1.1,K742,IF(K742&lt;YEAR!$C$2+YEAR!$C$3-2,K742+1,(YEAR!$C$2+YEAR!$C$3-1)&amp;"       :="))</f>
        <v>2026</v>
      </c>
      <c r="M742">
        <f ca="1">IF(L742&lt;1.1,L742,IF(L742&lt;YEAR!$C$2+YEAR!$C$3-2,L742+1,(YEAR!$C$2+YEAR!$C$3-1)&amp;"       :="))</f>
        <v>2027</v>
      </c>
      <c r="N742">
        <f ca="1">IF(M742&lt;1.1,M742,IF(M742&lt;YEAR!$C$2+YEAR!$C$3-2,M742+1,(YEAR!$C$2+YEAR!$C$3-1)&amp;"       :="))</f>
        <v>2028</v>
      </c>
      <c r="O742">
        <f ca="1">IF(N742&lt;1.1,N742,IF(N742&lt;YEAR!$C$2+YEAR!$C$3-2,N742+1,(YEAR!$C$2+YEAR!$C$3-1)&amp;"       :="))</f>
        <v>2029</v>
      </c>
      <c r="P742">
        <f ca="1">IF(O742&lt;1.1,O742,IF(O742&lt;YEAR!$C$2+YEAR!$C$3-2,O742+1,(YEAR!$C$2+YEAR!$C$3-1)&amp;"       :="))</f>
        <v>2030</v>
      </c>
      <c r="Q742">
        <f ca="1">IF(P742&lt;1.1,P742,IF(P742&lt;YEAR!$C$2+YEAR!$C$3-2,P742+1,(YEAR!$C$2+YEAR!$C$3-1)&amp;"       :="))</f>
        <v>2031</v>
      </c>
      <c r="R742">
        <f ca="1">IF(Q742&lt;1.1,Q742,IF(Q742&lt;YEAR!$C$2+YEAR!$C$3-2,Q742+1,(YEAR!$C$2+YEAR!$C$3-1)&amp;"       :="))</f>
        <v>2032</v>
      </c>
      <c r="S742">
        <f ca="1">IF(R742&lt;1.1,R742,IF(R742&lt;YEAR!$C$2+YEAR!$C$3-2,R742+1,(YEAR!$C$2+YEAR!$C$3-1)&amp;"       :="))</f>
        <v>2033</v>
      </c>
      <c r="T742">
        <f ca="1">IF(S742&lt;1.1,S742,IF(S742&lt;YEAR!$C$2+YEAR!$C$3-2,S742+1,(YEAR!$C$2+YEAR!$C$3-1)&amp;"       :="))</f>
        <v>2034</v>
      </c>
      <c r="U742">
        <f ca="1">IF(T742&lt;1.1,T742,IF(T742&lt;YEAR!$C$2+YEAR!$C$3-2,T742+1,(YEAR!$C$2+YEAR!$C$3-1)&amp;"       :="))</f>
        <v>2035</v>
      </c>
      <c r="V742">
        <f ca="1">IF(U742&lt;1.1,U742,IF(U742&lt;YEAR!$C$2+YEAR!$C$3-2,U742+1,(YEAR!$C$2+YEAR!$C$3-1)&amp;"       :="))</f>
        <v>2036</v>
      </c>
      <c r="W742">
        <f ca="1">IF(V742&lt;1.1,V742,IF(V742&lt;YEAR!$C$2+YEAR!$C$3-2,V742+1,(YEAR!$C$2+YEAR!$C$3-1)&amp;"       :="))</f>
        <v>2037</v>
      </c>
      <c r="X742">
        <f ca="1">IF(W742&lt;1.1,W742,IF(W742&lt;YEAR!$C$2+YEAR!$C$3-2,W742+1,(YEAR!$C$2+YEAR!$C$3-1)&amp;"       :="))</f>
        <v>2038</v>
      </c>
      <c r="Y742">
        <f ca="1">IF(X742&lt;1.1,X742,IF(X742&lt;YEAR!$C$2+YEAR!$C$3-2,X742+1,(YEAR!$C$2+YEAR!$C$3-1)&amp;"       :="))</f>
        <v>2039</v>
      </c>
      <c r="Z742">
        <f ca="1">IF(Y742&lt;1.1,Y742,IF(Y742&lt;YEAR!$C$2+YEAR!$C$3-2,Y742+1,(YEAR!$C$2+YEAR!$C$3-1)&amp;"       :="))</f>
        <v>2040</v>
      </c>
      <c r="AA742">
        <f ca="1">IF(Z742&lt;1.1,Z742,IF(Z742&lt;YEAR!$C$2+YEAR!$C$3-2,Z742+1,(YEAR!$C$2+YEAR!$C$3-1)&amp;"       :="))</f>
        <v>2041</v>
      </c>
      <c r="AB742">
        <f ca="1">IF(AA742&lt;1.1,AA742,IF(AA742&lt;YEAR!$C$2+YEAR!$C$3-2,AA742+1,(YEAR!$C$2+YEAR!$C$3-1)&amp;"       :="))</f>
        <v>2042</v>
      </c>
      <c r="AC742">
        <f ca="1">IF(AB742&lt;1.1,AB742,IF(AB742&lt;YEAR!$C$2+YEAR!$C$3-2,AB742+1,(YEAR!$C$2+YEAR!$C$3-1)&amp;"       :="))</f>
        <v>2043</v>
      </c>
      <c r="AD742">
        <f ca="1">IF(AC742&lt;1.1,AC742,IF(AC742&lt;YEAR!$C$2+YEAR!$C$3-2,AC742+1,(YEAR!$C$2+YEAR!$C$3-1)&amp;"       :="))</f>
        <v>2044</v>
      </c>
      <c r="AE742">
        <f ca="1">IF(AD742&lt;1.1,AD742,IF(AD742&lt;YEAR!$C$2+YEAR!$C$3-2,AD742+1,(YEAR!$C$2+YEAR!$C$3-1)&amp;"       :="))</f>
        <v>2045</v>
      </c>
      <c r="AF742">
        <f ca="1">IF(AE742&lt;1.1,AE742,IF(AE742&lt;YEAR!$C$2+YEAR!$C$3-2,AE742+1,(YEAR!$C$2+YEAR!$C$3-1)&amp;"       :="))</f>
        <v>2046</v>
      </c>
      <c r="AG742">
        <f ca="1">IF(AF742&lt;1.1,AF742,IF(AF742&lt;YEAR!$C$2+YEAR!$C$3-2,AF742+1,(YEAR!$C$2+YEAR!$C$3-1)&amp;"       :="))</f>
        <v>2047</v>
      </c>
      <c r="AH742">
        <f ca="1">IF(AG742&lt;1.1,AG742,IF(AG742&lt;YEAR!$C$2+YEAR!$C$3-2,AG742+1,(YEAR!$C$2+YEAR!$C$3-1)&amp;"       :="))</f>
        <v>2048</v>
      </c>
      <c r="AI742">
        <f ca="1">IF(AH742&lt;1.1,AH742,IF(AH742&lt;YEAR!$C$2+YEAR!$C$3-2,AH742+1,(YEAR!$C$2+YEAR!$C$3-1)&amp;"       :="))</f>
        <v>2049</v>
      </c>
      <c r="AJ742" t="str">
        <f ca="1">IF(AI742&lt;1.1,AI742,IF(AI742&lt;YEAR!$C$2+YEAR!$C$3-2,AI742+1,(YEAR!$C$2+YEAR!$C$3-1)&amp;"       :="))</f>
        <v>2050       :=</v>
      </c>
    </row>
    <row r="743" spans="1:36">
      <c r="A743">
        <f t="shared" ca="1" si="51"/>
        <v>19</v>
      </c>
      <c r="B743" t="s">
        <v>51</v>
      </c>
      <c r="C743" t="str">
        <f ca="1">IF(D743="",OFFSET(AvailabilityFactor!A$1,A743,0),C742)</f>
        <v>D2SOPC1331</v>
      </c>
      <c r="D743" t="str" cm="1">
        <f t="array" aca="1" ref="D743" ca="1">IF(D742="",TS_DRC!$P$5,OFFSET(TS_DRC!P$5,RIGHT(D742,2),0,TRUE))</f>
        <v>TS01</v>
      </c>
      <c r="E743" t="str">
        <f t="shared" ca="1" si="50"/>
        <v>TS01</v>
      </c>
      <c r="F743">
        <f>'[5]PV profile 4-10'!$AK9</f>
        <v>2.0000000000000002E-5</v>
      </c>
      <c r="G743">
        <f>IF(F743&lt;1.1,F743,IF(F743&lt;YEAR!$C$2+YEAR!$C$3-2,F743+1,(YEAR!$C$2+YEAR!$C$3-1)&amp;"       :="))</f>
        <v>2.0000000000000002E-5</v>
      </c>
      <c r="H743">
        <f>IF(G743&lt;1.1,G743,IF(G743&lt;YEAR!$C$2+YEAR!$C$3-2,G743+1,(YEAR!$C$2+YEAR!$C$3-1)&amp;"       :="))</f>
        <v>2.0000000000000002E-5</v>
      </c>
      <c r="I743">
        <f>IF(H743&lt;1.1,H743,IF(H743&lt;YEAR!$C$2+YEAR!$C$3-2,H743+1,(YEAR!$C$2+YEAR!$C$3-1)&amp;"       :="))</f>
        <v>2.0000000000000002E-5</v>
      </c>
      <c r="J743">
        <f>IF(I743&lt;1.1,I743,IF(I743&lt;YEAR!$C$2+YEAR!$C$3-2,I743+1,(YEAR!$C$2+YEAR!$C$3-1)&amp;"       :="))</f>
        <v>2.0000000000000002E-5</v>
      </c>
      <c r="K743">
        <f>IF(J743&lt;1.1,J743,IF(J743&lt;YEAR!$C$2+YEAR!$C$3-2,J743+1,(YEAR!$C$2+YEAR!$C$3-1)&amp;"       :="))</f>
        <v>2.0000000000000002E-5</v>
      </c>
      <c r="L743">
        <f>IF(K743&lt;1.1,K743,IF(K743&lt;YEAR!$C$2+YEAR!$C$3-2,K743+1,(YEAR!$C$2+YEAR!$C$3-1)&amp;"       :="))</f>
        <v>2.0000000000000002E-5</v>
      </c>
      <c r="M743">
        <f>IF(L743&lt;1.1,L743,IF(L743&lt;YEAR!$C$2+YEAR!$C$3-2,L743+1,(YEAR!$C$2+YEAR!$C$3-1)&amp;"       :="))</f>
        <v>2.0000000000000002E-5</v>
      </c>
      <c r="N743">
        <f>IF(M743&lt;1.1,M743,IF(M743&lt;YEAR!$C$2+YEAR!$C$3-2,M743+1,(YEAR!$C$2+YEAR!$C$3-1)&amp;"       :="))</f>
        <v>2.0000000000000002E-5</v>
      </c>
      <c r="O743">
        <f>IF(N743&lt;1.1,N743,IF(N743&lt;YEAR!$C$2+YEAR!$C$3-2,N743+1,(YEAR!$C$2+YEAR!$C$3-1)&amp;"       :="))</f>
        <v>2.0000000000000002E-5</v>
      </c>
      <c r="P743">
        <f>IF(O743&lt;1.1,O743,IF(O743&lt;YEAR!$C$2+YEAR!$C$3-2,O743+1,(YEAR!$C$2+YEAR!$C$3-1)&amp;"       :="))</f>
        <v>2.0000000000000002E-5</v>
      </c>
      <c r="Q743">
        <f>IF(P743&lt;1.1,P743,IF(P743&lt;YEAR!$C$2+YEAR!$C$3-2,P743+1,(YEAR!$C$2+YEAR!$C$3-1)&amp;"       :="))</f>
        <v>2.0000000000000002E-5</v>
      </c>
      <c r="R743">
        <f>IF(Q743&lt;1.1,Q743,IF(Q743&lt;YEAR!$C$2+YEAR!$C$3-2,Q743+1,(YEAR!$C$2+YEAR!$C$3-1)&amp;"       :="))</f>
        <v>2.0000000000000002E-5</v>
      </c>
      <c r="S743">
        <f>IF(R743&lt;1.1,R743,IF(R743&lt;YEAR!$C$2+YEAR!$C$3-2,R743+1,(YEAR!$C$2+YEAR!$C$3-1)&amp;"       :="))</f>
        <v>2.0000000000000002E-5</v>
      </c>
      <c r="T743">
        <f>IF(S743&lt;1.1,S743,IF(S743&lt;YEAR!$C$2+YEAR!$C$3-2,S743+1,(YEAR!$C$2+YEAR!$C$3-1)&amp;"       :="))</f>
        <v>2.0000000000000002E-5</v>
      </c>
      <c r="U743">
        <f>IF(T743&lt;1.1,T743,IF(T743&lt;YEAR!$C$2+YEAR!$C$3-2,T743+1,(YEAR!$C$2+YEAR!$C$3-1)&amp;"       :="))</f>
        <v>2.0000000000000002E-5</v>
      </c>
      <c r="V743">
        <f>IF(U743&lt;1.1,U743,IF(U743&lt;YEAR!$C$2+YEAR!$C$3-2,U743+1,(YEAR!$C$2+YEAR!$C$3-1)&amp;"       :="))</f>
        <v>2.0000000000000002E-5</v>
      </c>
      <c r="W743">
        <f>IF(V743&lt;1.1,V743,IF(V743&lt;YEAR!$C$2+YEAR!$C$3-2,V743+1,(YEAR!$C$2+YEAR!$C$3-1)&amp;"       :="))</f>
        <v>2.0000000000000002E-5</v>
      </c>
      <c r="X743">
        <f>IF(W743&lt;1.1,W743,IF(W743&lt;YEAR!$C$2+YEAR!$C$3-2,W743+1,(YEAR!$C$2+YEAR!$C$3-1)&amp;"       :="))</f>
        <v>2.0000000000000002E-5</v>
      </c>
      <c r="Y743">
        <f>IF(X743&lt;1.1,X743,IF(X743&lt;YEAR!$C$2+YEAR!$C$3-2,X743+1,(YEAR!$C$2+YEAR!$C$3-1)&amp;"       :="))</f>
        <v>2.0000000000000002E-5</v>
      </c>
      <c r="Z743">
        <f>IF(Y743&lt;1.1,Y743,IF(Y743&lt;YEAR!$C$2+YEAR!$C$3-2,Y743+1,(YEAR!$C$2+YEAR!$C$3-1)&amp;"       :="))</f>
        <v>2.0000000000000002E-5</v>
      </c>
      <c r="AA743">
        <f>IF(Z743&lt;1.1,Z743,IF(Z743&lt;YEAR!$C$2+YEAR!$C$3-2,Z743+1,(YEAR!$C$2+YEAR!$C$3-1)&amp;"       :="))</f>
        <v>2.0000000000000002E-5</v>
      </c>
      <c r="AB743">
        <f>IF(AA743&lt;1.1,AA743,IF(AA743&lt;YEAR!$C$2+YEAR!$C$3-2,AA743+1,(YEAR!$C$2+YEAR!$C$3-1)&amp;"       :="))</f>
        <v>2.0000000000000002E-5</v>
      </c>
      <c r="AC743">
        <f>IF(AB743&lt;1.1,AB743,IF(AB743&lt;YEAR!$C$2+YEAR!$C$3-2,AB743+1,(YEAR!$C$2+YEAR!$C$3-1)&amp;"       :="))</f>
        <v>2.0000000000000002E-5</v>
      </c>
      <c r="AD743">
        <f>IF(AC743&lt;1.1,AC743,IF(AC743&lt;YEAR!$C$2+YEAR!$C$3-2,AC743+1,(YEAR!$C$2+YEAR!$C$3-1)&amp;"       :="))</f>
        <v>2.0000000000000002E-5</v>
      </c>
      <c r="AE743">
        <f>IF(AD743&lt;1.1,AD743,IF(AD743&lt;YEAR!$C$2+YEAR!$C$3-2,AD743+1,(YEAR!$C$2+YEAR!$C$3-1)&amp;"       :="))</f>
        <v>2.0000000000000002E-5</v>
      </c>
      <c r="AF743">
        <f>IF(AE743&lt;1.1,AE743,IF(AE743&lt;YEAR!$C$2+YEAR!$C$3-2,AE743+1,(YEAR!$C$2+YEAR!$C$3-1)&amp;"       :="))</f>
        <v>2.0000000000000002E-5</v>
      </c>
      <c r="AG743">
        <f>IF(AF743&lt;1.1,AF743,IF(AF743&lt;YEAR!$C$2+YEAR!$C$3-2,AF743+1,(YEAR!$C$2+YEAR!$C$3-1)&amp;"       :="))</f>
        <v>2.0000000000000002E-5</v>
      </c>
      <c r="AH743">
        <f>IF(AG743&lt;1.1,AG743,IF(AG743&lt;YEAR!$C$2+YEAR!$C$3-2,AG743+1,(YEAR!$C$2+YEAR!$C$3-1)&amp;"       :="))</f>
        <v>2.0000000000000002E-5</v>
      </c>
      <c r="AI743">
        <f>IF(AH743&lt;1.1,AH743,IF(AH743&lt;YEAR!$C$2+YEAR!$C$3-2,AH743+1,(YEAR!$C$2+YEAR!$C$3-1)&amp;"       :="))</f>
        <v>2.0000000000000002E-5</v>
      </c>
      <c r="AJ743">
        <f>IF(AI743&lt;1.1,AI743,IF(AI743&lt;YEAR!$C$2+YEAR!$C$3-2,AI743+1,(YEAR!$C$2+YEAR!$C$3-1)&amp;"       :="))</f>
        <v>2.0000000000000002E-5</v>
      </c>
    </row>
    <row r="744" spans="1:36">
      <c r="A744">
        <f t="shared" ca="1" si="51"/>
        <v>19</v>
      </c>
      <c r="B744" t="s">
        <v>51</v>
      </c>
      <c r="C744" t="str">
        <f ca="1">IF(D744="",OFFSET(AvailabilityFactor!A$1,A744,0),C743)</f>
        <v>D2SOPC1331</v>
      </c>
      <c r="D744" t="str" cm="1">
        <f t="array" aca="1" ref="D744" ca="1">IF(D743="",TS_DRC!$P$5,OFFSET(TS_DRC!P$5,RIGHT(D743,2),0,TRUE))</f>
        <v>TS02</v>
      </c>
      <c r="E744" t="str">
        <f t="shared" ca="1" si="50"/>
        <v>TS02</v>
      </c>
      <c r="F744">
        <f>'[5]PV profile 4-10'!$AK10</f>
        <v>8.8080000000000006E-2</v>
      </c>
      <c r="G744">
        <f>IF(F744&lt;1.1,F744,IF(F744&lt;YEAR!$C$2+YEAR!$C$3-2,F744+1,(YEAR!$C$2+YEAR!$C$3-1)&amp;"       :="))</f>
        <v>8.8080000000000006E-2</v>
      </c>
      <c r="H744">
        <f>IF(G744&lt;1.1,G744,IF(G744&lt;YEAR!$C$2+YEAR!$C$3-2,G744+1,(YEAR!$C$2+YEAR!$C$3-1)&amp;"       :="))</f>
        <v>8.8080000000000006E-2</v>
      </c>
      <c r="I744">
        <f>IF(H744&lt;1.1,H744,IF(H744&lt;YEAR!$C$2+YEAR!$C$3-2,H744+1,(YEAR!$C$2+YEAR!$C$3-1)&amp;"       :="))</f>
        <v>8.8080000000000006E-2</v>
      </c>
      <c r="J744">
        <f>IF(I744&lt;1.1,I744,IF(I744&lt;YEAR!$C$2+YEAR!$C$3-2,I744+1,(YEAR!$C$2+YEAR!$C$3-1)&amp;"       :="))</f>
        <v>8.8080000000000006E-2</v>
      </c>
      <c r="K744">
        <f>IF(J744&lt;1.1,J744,IF(J744&lt;YEAR!$C$2+YEAR!$C$3-2,J744+1,(YEAR!$C$2+YEAR!$C$3-1)&amp;"       :="))</f>
        <v>8.8080000000000006E-2</v>
      </c>
      <c r="L744">
        <f>IF(K744&lt;1.1,K744,IF(K744&lt;YEAR!$C$2+YEAR!$C$3-2,K744+1,(YEAR!$C$2+YEAR!$C$3-1)&amp;"       :="))</f>
        <v>8.8080000000000006E-2</v>
      </c>
      <c r="M744">
        <f>IF(L744&lt;1.1,L744,IF(L744&lt;YEAR!$C$2+YEAR!$C$3-2,L744+1,(YEAR!$C$2+YEAR!$C$3-1)&amp;"       :="))</f>
        <v>8.8080000000000006E-2</v>
      </c>
      <c r="N744">
        <f>IF(M744&lt;1.1,M744,IF(M744&lt;YEAR!$C$2+YEAR!$C$3-2,M744+1,(YEAR!$C$2+YEAR!$C$3-1)&amp;"       :="))</f>
        <v>8.8080000000000006E-2</v>
      </c>
      <c r="O744">
        <f>IF(N744&lt;1.1,N744,IF(N744&lt;YEAR!$C$2+YEAR!$C$3-2,N744+1,(YEAR!$C$2+YEAR!$C$3-1)&amp;"       :="))</f>
        <v>8.8080000000000006E-2</v>
      </c>
      <c r="P744">
        <f>IF(O744&lt;1.1,O744,IF(O744&lt;YEAR!$C$2+YEAR!$C$3-2,O744+1,(YEAR!$C$2+YEAR!$C$3-1)&amp;"       :="))</f>
        <v>8.8080000000000006E-2</v>
      </c>
      <c r="Q744">
        <f>IF(P744&lt;1.1,P744,IF(P744&lt;YEAR!$C$2+YEAR!$C$3-2,P744+1,(YEAR!$C$2+YEAR!$C$3-1)&amp;"       :="))</f>
        <v>8.8080000000000006E-2</v>
      </c>
      <c r="R744">
        <f>IF(Q744&lt;1.1,Q744,IF(Q744&lt;YEAR!$C$2+YEAR!$C$3-2,Q744+1,(YEAR!$C$2+YEAR!$C$3-1)&amp;"       :="))</f>
        <v>8.8080000000000006E-2</v>
      </c>
      <c r="S744">
        <f>IF(R744&lt;1.1,R744,IF(R744&lt;YEAR!$C$2+YEAR!$C$3-2,R744+1,(YEAR!$C$2+YEAR!$C$3-1)&amp;"       :="))</f>
        <v>8.8080000000000006E-2</v>
      </c>
      <c r="T744">
        <f>IF(S744&lt;1.1,S744,IF(S744&lt;YEAR!$C$2+YEAR!$C$3-2,S744+1,(YEAR!$C$2+YEAR!$C$3-1)&amp;"       :="))</f>
        <v>8.8080000000000006E-2</v>
      </c>
      <c r="U744">
        <f>IF(T744&lt;1.1,T744,IF(T744&lt;YEAR!$C$2+YEAR!$C$3-2,T744+1,(YEAR!$C$2+YEAR!$C$3-1)&amp;"       :="))</f>
        <v>8.8080000000000006E-2</v>
      </c>
      <c r="V744">
        <f>IF(U744&lt;1.1,U744,IF(U744&lt;YEAR!$C$2+YEAR!$C$3-2,U744+1,(YEAR!$C$2+YEAR!$C$3-1)&amp;"       :="))</f>
        <v>8.8080000000000006E-2</v>
      </c>
      <c r="W744">
        <f>IF(V744&lt;1.1,V744,IF(V744&lt;YEAR!$C$2+YEAR!$C$3-2,V744+1,(YEAR!$C$2+YEAR!$C$3-1)&amp;"       :="))</f>
        <v>8.8080000000000006E-2</v>
      </c>
      <c r="X744">
        <f>IF(W744&lt;1.1,W744,IF(W744&lt;YEAR!$C$2+YEAR!$C$3-2,W744+1,(YEAR!$C$2+YEAR!$C$3-1)&amp;"       :="))</f>
        <v>8.8080000000000006E-2</v>
      </c>
      <c r="Y744">
        <f>IF(X744&lt;1.1,X744,IF(X744&lt;YEAR!$C$2+YEAR!$C$3-2,X744+1,(YEAR!$C$2+YEAR!$C$3-1)&amp;"       :="))</f>
        <v>8.8080000000000006E-2</v>
      </c>
      <c r="Z744">
        <f>IF(Y744&lt;1.1,Y744,IF(Y744&lt;YEAR!$C$2+YEAR!$C$3-2,Y744+1,(YEAR!$C$2+YEAR!$C$3-1)&amp;"       :="))</f>
        <v>8.8080000000000006E-2</v>
      </c>
      <c r="AA744">
        <f>IF(Z744&lt;1.1,Z744,IF(Z744&lt;YEAR!$C$2+YEAR!$C$3-2,Z744+1,(YEAR!$C$2+YEAR!$C$3-1)&amp;"       :="))</f>
        <v>8.8080000000000006E-2</v>
      </c>
      <c r="AB744">
        <f>IF(AA744&lt;1.1,AA744,IF(AA744&lt;YEAR!$C$2+YEAR!$C$3-2,AA744+1,(YEAR!$C$2+YEAR!$C$3-1)&amp;"       :="))</f>
        <v>8.8080000000000006E-2</v>
      </c>
      <c r="AC744">
        <f>IF(AB744&lt;1.1,AB744,IF(AB744&lt;YEAR!$C$2+YEAR!$C$3-2,AB744+1,(YEAR!$C$2+YEAR!$C$3-1)&amp;"       :="))</f>
        <v>8.8080000000000006E-2</v>
      </c>
      <c r="AD744">
        <f>IF(AC744&lt;1.1,AC744,IF(AC744&lt;YEAR!$C$2+YEAR!$C$3-2,AC744+1,(YEAR!$C$2+YEAR!$C$3-1)&amp;"       :="))</f>
        <v>8.8080000000000006E-2</v>
      </c>
      <c r="AE744">
        <f>IF(AD744&lt;1.1,AD744,IF(AD744&lt;YEAR!$C$2+YEAR!$C$3-2,AD744+1,(YEAR!$C$2+YEAR!$C$3-1)&amp;"       :="))</f>
        <v>8.8080000000000006E-2</v>
      </c>
      <c r="AF744">
        <f>IF(AE744&lt;1.1,AE744,IF(AE744&lt;YEAR!$C$2+YEAR!$C$3-2,AE744+1,(YEAR!$C$2+YEAR!$C$3-1)&amp;"       :="))</f>
        <v>8.8080000000000006E-2</v>
      </c>
      <c r="AG744">
        <f>IF(AF744&lt;1.1,AF744,IF(AF744&lt;YEAR!$C$2+YEAR!$C$3-2,AF744+1,(YEAR!$C$2+YEAR!$C$3-1)&amp;"       :="))</f>
        <v>8.8080000000000006E-2</v>
      </c>
      <c r="AH744">
        <f>IF(AG744&lt;1.1,AG744,IF(AG744&lt;YEAR!$C$2+YEAR!$C$3-2,AG744+1,(YEAR!$C$2+YEAR!$C$3-1)&amp;"       :="))</f>
        <v>8.8080000000000006E-2</v>
      </c>
      <c r="AI744">
        <f>IF(AH744&lt;1.1,AH744,IF(AH744&lt;YEAR!$C$2+YEAR!$C$3-2,AH744+1,(YEAR!$C$2+YEAR!$C$3-1)&amp;"       :="))</f>
        <v>8.8080000000000006E-2</v>
      </c>
      <c r="AJ744">
        <f>IF(AI744&lt;1.1,AI744,IF(AI744&lt;YEAR!$C$2+YEAR!$C$3-2,AI744+1,(YEAR!$C$2+YEAR!$C$3-1)&amp;"       :="))</f>
        <v>8.8080000000000006E-2</v>
      </c>
    </row>
    <row r="745" spans="1:36">
      <c r="A745">
        <f t="shared" ca="1" si="51"/>
        <v>19</v>
      </c>
      <c r="B745" t="s">
        <v>51</v>
      </c>
      <c r="C745" t="str">
        <f ca="1">IF(D745="",OFFSET(AvailabilityFactor!A$1,A745,0),C744)</f>
        <v>D2SOPC1331</v>
      </c>
      <c r="D745" t="str" cm="1">
        <f t="array" aca="1" ref="D745" ca="1">IF(D744="",TS_DRC!$P$5,OFFSET(TS_DRC!P$5,RIGHT(D744,2),0,TRUE))</f>
        <v>TS03</v>
      </c>
      <c r="E745" t="str">
        <f t="shared" ca="1" si="50"/>
        <v>TS03</v>
      </c>
      <c r="F745">
        <f>'[5]PV profile 4-10'!$AK11</f>
        <v>0.36685000000000001</v>
      </c>
      <c r="G745">
        <f>IF(F745&lt;1.1,F745,IF(F745&lt;YEAR!$C$2+YEAR!$C$3-2,F745+1,(YEAR!$C$2+YEAR!$C$3-1)&amp;"       :="))</f>
        <v>0.36685000000000001</v>
      </c>
      <c r="H745">
        <f>IF(G745&lt;1.1,G745,IF(G745&lt;YEAR!$C$2+YEAR!$C$3-2,G745+1,(YEAR!$C$2+YEAR!$C$3-1)&amp;"       :="))</f>
        <v>0.36685000000000001</v>
      </c>
      <c r="I745">
        <f>IF(H745&lt;1.1,H745,IF(H745&lt;YEAR!$C$2+YEAR!$C$3-2,H745+1,(YEAR!$C$2+YEAR!$C$3-1)&amp;"       :="))</f>
        <v>0.36685000000000001</v>
      </c>
      <c r="J745">
        <f>IF(I745&lt;1.1,I745,IF(I745&lt;YEAR!$C$2+YEAR!$C$3-2,I745+1,(YEAR!$C$2+YEAR!$C$3-1)&amp;"       :="))</f>
        <v>0.36685000000000001</v>
      </c>
      <c r="K745">
        <f>IF(J745&lt;1.1,J745,IF(J745&lt;YEAR!$C$2+YEAR!$C$3-2,J745+1,(YEAR!$C$2+YEAR!$C$3-1)&amp;"       :="))</f>
        <v>0.36685000000000001</v>
      </c>
      <c r="L745">
        <f>IF(K745&lt;1.1,K745,IF(K745&lt;YEAR!$C$2+YEAR!$C$3-2,K745+1,(YEAR!$C$2+YEAR!$C$3-1)&amp;"       :="))</f>
        <v>0.36685000000000001</v>
      </c>
      <c r="M745">
        <f>IF(L745&lt;1.1,L745,IF(L745&lt;YEAR!$C$2+YEAR!$C$3-2,L745+1,(YEAR!$C$2+YEAR!$C$3-1)&amp;"       :="))</f>
        <v>0.36685000000000001</v>
      </c>
      <c r="N745">
        <f>IF(M745&lt;1.1,M745,IF(M745&lt;YEAR!$C$2+YEAR!$C$3-2,M745+1,(YEAR!$C$2+YEAR!$C$3-1)&amp;"       :="))</f>
        <v>0.36685000000000001</v>
      </c>
      <c r="O745">
        <f>IF(N745&lt;1.1,N745,IF(N745&lt;YEAR!$C$2+YEAR!$C$3-2,N745+1,(YEAR!$C$2+YEAR!$C$3-1)&amp;"       :="))</f>
        <v>0.36685000000000001</v>
      </c>
      <c r="P745">
        <f>IF(O745&lt;1.1,O745,IF(O745&lt;YEAR!$C$2+YEAR!$C$3-2,O745+1,(YEAR!$C$2+YEAR!$C$3-1)&amp;"       :="))</f>
        <v>0.36685000000000001</v>
      </c>
      <c r="Q745">
        <f>IF(P745&lt;1.1,P745,IF(P745&lt;YEAR!$C$2+YEAR!$C$3-2,P745+1,(YEAR!$C$2+YEAR!$C$3-1)&amp;"       :="))</f>
        <v>0.36685000000000001</v>
      </c>
      <c r="R745">
        <f>IF(Q745&lt;1.1,Q745,IF(Q745&lt;YEAR!$C$2+YEAR!$C$3-2,Q745+1,(YEAR!$C$2+YEAR!$C$3-1)&amp;"       :="))</f>
        <v>0.36685000000000001</v>
      </c>
      <c r="S745">
        <f>IF(R745&lt;1.1,R745,IF(R745&lt;YEAR!$C$2+YEAR!$C$3-2,R745+1,(YEAR!$C$2+YEAR!$C$3-1)&amp;"       :="))</f>
        <v>0.36685000000000001</v>
      </c>
      <c r="T745">
        <f>IF(S745&lt;1.1,S745,IF(S745&lt;YEAR!$C$2+YEAR!$C$3-2,S745+1,(YEAR!$C$2+YEAR!$C$3-1)&amp;"       :="))</f>
        <v>0.36685000000000001</v>
      </c>
      <c r="U745">
        <f>IF(T745&lt;1.1,T745,IF(T745&lt;YEAR!$C$2+YEAR!$C$3-2,T745+1,(YEAR!$C$2+YEAR!$C$3-1)&amp;"       :="))</f>
        <v>0.36685000000000001</v>
      </c>
      <c r="V745">
        <f>IF(U745&lt;1.1,U745,IF(U745&lt;YEAR!$C$2+YEAR!$C$3-2,U745+1,(YEAR!$C$2+YEAR!$C$3-1)&amp;"       :="))</f>
        <v>0.36685000000000001</v>
      </c>
      <c r="W745">
        <f>IF(V745&lt;1.1,V745,IF(V745&lt;YEAR!$C$2+YEAR!$C$3-2,V745+1,(YEAR!$C$2+YEAR!$C$3-1)&amp;"       :="))</f>
        <v>0.36685000000000001</v>
      </c>
      <c r="X745">
        <f>IF(W745&lt;1.1,W745,IF(W745&lt;YEAR!$C$2+YEAR!$C$3-2,W745+1,(YEAR!$C$2+YEAR!$C$3-1)&amp;"       :="))</f>
        <v>0.36685000000000001</v>
      </c>
      <c r="Y745">
        <f>IF(X745&lt;1.1,X745,IF(X745&lt;YEAR!$C$2+YEAR!$C$3-2,X745+1,(YEAR!$C$2+YEAR!$C$3-1)&amp;"       :="))</f>
        <v>0.36685000000000001</v>
      </c>
      <c r="Z745">
        <f>IF(Y745&lt;1.1,Y745,IF(Y745&lt;YEAR!$C$2+YEAR!$C$3-2,Y745+1,(YEAR!$C$2+YEAR!$C$3-1)&amp;"       :="))</f>
        <v>0.36685000000000001</v>
      </c>
      <c r="AA745">
        <f>IF(Z745&lt;1.1,Z745,IF(Z745&lt;YEAR!$C$2+YEAR!$C$3-2,Z745+1,(YEAR!$C$2+YEAR!$C$3-1)&amp;"       :="))</f>
        <v>0.36685000000000001</v>
      </c>
      <c r="AB745">
        <f>IF(AA745&lt;1.1,AA745,IF(AA745&lt;YEAR!$C$2+YEAR!$C$3-2,AA745+1,(YEAR!$C$2+YEAR!$C$3-1)&amp;"       :="))</f>
        <v>0.36685000000000001</v>
      </c>
      <c r="AC745">
        <f>IF(AB745&lt;1.1,AB745,IF(AB745&lt;YEAR!$C$2+YEAR!$C$3-2,AB745+1,(YEAR!$C$2+YEAR!$C$3-1)&amp;"       :="))</f>
        <v>0.36685000000000001</v>
      </c>
      <c r="AD745">
        <f>IF(AC745&lt;1.1,AC745,IF(AC745&lt;YEAR!$C$2+YEAR!$C$3-2,AC745+1,(YEAR!$C$2+YEAR!$C$3-1)&amp;"       :="))</f>
        <v>0.36685000000000001</v>
      </c>
      <c r="AE745">
        <f>IF(AD745&lt;1.1,AD745,IF(AD745&lt;YEAR!$C$2+YEAR!$C$3-2,AD745+1,(YEAR!$C$2+YEAR!$C$3-1)&amp;"       :="))</f>
        <v>0.36685000000000001</v>
      </c>
      <c r="AF745">
        <f>IF(AE745&lt;1.1,AE745,IF(AE745&lt;YEAR!$C$2+YEAR!$C$3-2,AE745+1,(YEAR!$C$2+YEAR!$C$3-1)&amp;"       :="))</f>
        <v>0.36685000000000001</v>
      </c>
      <c r="AG745">
        <f>IF(AF745&lt;1.1,AF745,IF(AF745&lt;YEAR!$C$2+YEAR!$C$3-2,AF745+1,(YEAR!$C$2+YEAR!$C$3-1)&amp;"       :="))</f>
        <v>0.36685000000000001</v>
      </c>
      <c r="AH745">
        <f>IF(AG745&lt;1.1,AG745,IF(AG745&lt;YEAR!$C$2+YEAR!$C$3-2,AG745+1,(YEAR!$C$2+YEAR!$C$3-1)&amp;"       :="))</f>
        <v>0.36685000000000001</v>
      </c>
      <c r="AI745">
        <f>IF(AH745&lt;1.1,AH745,IF(AH745&lt;YEAR!$C$2+YEAR!$C$3-2,AH745+1,(YEAR!$C$2+YEAR!$C$3-1)&amp;"       :="))</f>
        <v>0.36685000000000001</v>
      </c>
      <c r="AJ745">
        <f>IF(AI745&lt;1.1,AI745,IF(AI745&lt;YEAR!$C$2+YEAR!$C$3-2,AI745+1,(YEAR!$C$2+YEAR!$C$3-1)&amp;"       :="))</f>
        <v>0.36685000000000001</v>
      </c>
    </row>
    <row r="746" spans="1:36">
      <c r="A746">
        <f t="shared" ca="1" si="51"/>
        <v>19</v>
      </c>
      <c r="B746" t="s">
        <v>51</v>
      </c>
      <c r="C746" t="str">
        <f ca="1">IF(D746="",OFFSET(AvailabilityFactor!A$1,A746,0),C745)</f>
        <v>D2SOPC1331</v>
      </c>
      <c r="D746" t="str" cm="1">
        <f t="array" aca="1" ref="D746" ca="1">IF(D745="",TS_DRC!$P$5,OFFSET(TS_DRC!P$5,RIGHT(D745,2),0,TRUE))</f>
        <v>TS04</v>
      </c>
      <c r="E746" t="str">
        <f t="shared" ca="1" si="50"/>
        <v>TS04</v>
      </c>
      <c r="F746">
        <f>'[5]PV profile 4-10'!$AK12</f>
        <v>0.57062999999999997</v>
      </c>
      <c r="G746">
        <f>IF(F746&lt;1.1,F746,IF(F746&lt;YEAR!$C$2+YEAR!$C$3-2,F746+1,(YEAR!$C$2+YEAR!$C$3-1)&amp;"       :="))</f>
        <v>0.57062999999999997</v>
      </c>
      <c r="H746">
        <f>IF(G746&lt;1.1,G746,IF(G746&lt;YEAR!$C$2+YEAR!$C$3-2,G746+1,(YEAR!$C$2+YEAR!$C$3-1)&amp;"       :="))</f>
        <v>0.57062999999999997</v>
      </c>
      <c r="I746">
        <f>IF(H746&lt;1.1,H746,IF(H746&lt;YEAR!$C$2+YEAR!$C$3-2,H746+1,(YEAR!$C$2+YEAR!$C$3-1)&amp;"       :="))</f>
        <v>0.57062999999999997</v>
      </c>
      <c r="J746">
        <f>IF(I746&lt;1.1,I746,IF(I746&lt;YEAR!$C$2+YEAR!$C$3-2,I746+1,(YEAR!$C$2+YEAR!$C$3-1)&amp;"       :="))</f>
        <v>0.57062999999999997</v>
      </c>
      <c r="K746">
        <f>IF(J746&lt;1.1,J746,IF(J746&lt;YEAR!$C$2+YEAR!$C$3-2,J746+1,(YEAR!$C$2+YEAR!$C$3-1)&amp;"       :="))</f>
        <v>0.57062999999999997</v>
      </c>
      <c r="L746">
        <f>IF(K746&lt;1.1,K746,IF(K746&lt;YEAR!$C$2+YEAR!$C$3-2,K746+1,(YEAR!$C$2+YEAR!$C$3-1)&amp;"       :="))</f>
        <v>0.57062999999999997</v>
      </c>
      <c r="M746">
        <f>IF(L746&lt;1.1,L746,IF(L746&lt;YEAR!$C$2+YEAR!$C$3-2,L746+1,(YEAR!$C$2+YEAR!$C$3-1)&amp;"       :="))</f>
        <v>0.57062999999999997</v>
      </c>
      <c r="N746">
        <f>IF(M746&lt;1.1,M746,IF(M746&lt;YEAR!$C$2+YEAR!$C$3-2,M746+1,(YEAR!$C$2+YEAR!$C$3-1)&amp;"       :="))</f>
        <v>0.57062999999999997</v>
      </c>
      <c r="O746">
        <f>IF(N746&lt;1.1,N746,IF(N746&lt;YEAR!$C$2+YEAR!$C$3-2,N746+1,(YEAR!$C$2+YEAR!$C$3-1)&amp;"       :="))</f>
        <v>0.57062999999999997</v>
      </c>
      <c r="P746">
        <f>IF(O746&lt;1.1,O746,IF(O746&lt;YEAR!$C$2+YEAR!$C$3-2,O746+1,(YEAR!$C$2+YEAR!$C$3-1)&amp;"       :="))</f>
        <v>0.57062999999999997</v>
      </c>
      <c r="Q746">
        <f>IF(P746&lt;1.1,P746,IF(P746&lt;YEAR!$C$2+YEAR!$C$3-2,P746+1,(YEAR!$C$2+YEAR!$C$3-1)&amp;"       :="))</f>
        <v>0.57062999999999997</v>
      </c>
      <c r="R746">
        <f>IF(Q746&lt;1.1,Q746,IF(Q746&lt;YEAR!$C$2+YEAR!$C$3-2,Q746+1,(YEAR!$C$2+YEAR!$C$3-1)&amp;"       :="))</f>
        <v>0.57062999999999997</v>
      </c>
      <c r="S746">
        <f>IF(R746&lt;1.1,R746,IF(R746&lt;YEAR!$C$2+YEAR!$C$3-2,R746+1,(YEAR!$C$2+YEAR!$C$3-1)&amp;"       :="))</f>
        <v>0.57062999999999997</v>
      </c>
      <c r="T746">
        <f>IF(S746&lt;1.1,S746,IF(S746&lt;YEAR!$C$2+YEAR!$C$3-2,S746+1,(YEAR!$C$2+YEAR!$C$3-1)&amp;"       :="))</f>
        <v>0.57062999999999997</v>
      </c>
      <c r="U746">
        <f>IF(T746&lt;1.1,T746,IF(T746&lt;YEAR!$C$2+YEAR!$C$3-2,T746+1,(YEAR!$C$2+YEAR!$C$3-1)&amp;"       :="))</f>
        <v>0.57062999999999997</v>
      </c>
      <c r="V746">
        <f>IF(U746&lt;1.1,U746,IF(U746&lt;YEAR!$C$2+YEAR!$C$3-2,U746+1,(YEAR!$C$2+YEAR!$C$3-1)&amp;"       :="))</f>
        <v>0.57062999999999997</v>
      </c>
      <c r="W746">
        <f>IF(V746&lt;1.1,V746,IF(V746&lt;YEAR!$C$2+YEAR!$C$3-2,V746+1,(YEAR!$C$2+YEAR!$C$3-1)&amp;"       :="))</f>
        <v>0.57062999999999997</v>
      </c>
      <c r="X746">
        <f>IF(W746&lt;1.1,W746,IF(W746&lt;YEAR!$C$2+YEAR!$C$3-2,W746+1,(YEAR!$C$2+YEAR!$C$3-1)&amp;"       :="))</f>
        <v>0.57062999999999997</v>
      </c>
      <c r="Y746">
        <f>IF(X746&lt;1.1,X746,IF(X746&lt;YEAR!$C$2+YEAR!$C$3-2,X746+1,(YEAR!$C$2+YEAR!$C$3-1)&amp;"       :="))</f>
        <v>0.57062999999999997</v>
      </c>
      <c r="Z746">
        <f>IF(Y746&lt;1.1,Y746,IF(Y746&lt;YEAR!$C$2+YEAR!$C$3-2,Y746+1,(YEAR!$C$2+YEAR!$C$3-1)&amp;"       :="))</f>
        <v>0.57062999999999997</v>
      </c>
      <c r="AA746">
        <f>IF(Z746&lt;1.1,Z746,IF(Z746&lt;YEAR!$C$2+YEAR!$C$3-2,Z746+1,(YEAR!$C$2+YEAR!$C$3-1)&amp;"       :="))</f>
        <v>0.57062999999999997</v>
      </c>
      <c r="AB746">
        <f>IF(AA746&lt;1.1,AA746,IF(AA746&lt;YEAR!$C$2+YEAR!$C$3-2,AA746+1,(YEAR!$C$2+YEAR!$C$3-1)&amp;"       :="))</f>
        <v>0.57062999999999997</v>
      </c>
      <c r="AC746">
        <f>IF(AB746&lt;1.1,AB746,IF(AB746&lt;YEAR!$C$2+YEAR!$C$3-2,AB746+1,(YEAR!$C$2+YEAR!$C$3-1)&amp;"       :="))</f>
        <v>0.57062999999999997</v>
      </c>
      <c r="AD746">
        <f>IF(AC746&lt;1.1,AC746,IF(AC746&lt;YEAR!$C$2+YEAR!$C$3-2,AC746+1,(YEAR!$C$2+YEAR!$C$3-1)&amp;"       :="))</f>
        <v>0.57062999999999997</v>
      </c>
      <c r="AE746">
        <f>IF(AD746&lt;1.1,AD746,IF(AD746&lt;YEAR!$C$2+YEAR!$C$3-2,AD746+1,(YEAR!$C$2+YEAR!$C$3-1)&amp;"       :="))</f>
        <v>0.57062999999999997</v>
      </c>
      <c r="AF746">
        <f>IF(AE746&lt;1.1,AE746,IF(AE746&lt;YEAR!$C$2+YEAR!$C$3-2,AE746+1,(YEAR!$C$2+YEAR!$C$3-1)&amp;"       :="))</f>
        <v>0.57062999999999997</v>
      </c>
      <c r="AG746">
        <f>IF(AF746&lt;1.1,AF746,IF(AF746&lt;YEAR!$C$2+YEAR!$C$3-2,AF746+1,(YEAR!$C$2+YEAR!$C$3-1)&amp;"       :="))</f>
        <v>0.57062999999999997</v>
      </c>
      <c r="AH746">
        <f>IF(AG746&lt;1.1,AG746,IF(AG746&lt;YEAR!$C$2+YEAR!$C$3-2,AG746+1,(YEAR!$C$2+YEAR!$C$3-1)&amp;"       :="))</f>
        <v>0.57062999999999997</v>
      </c>
      <c r="AI746">
        <f>IF(AH746&lt;1.1,AH746,IF(AH746&lt;YEAR!$C$2+YEAR!$C$3-2,AH746+1,(YEAR!$C$2+YEAR!$C$3-1)&amp;"       :="))</f>
        <v>0.57062999999999997</v>
      </c>
      <c r="AJ746">
        <f>IF(AI746&lt;1.1,AI746,IF(AI746&lt;YEAR!$C$2+YEAR!$C$3-2,AI746+1,(YEAR!$C$2+YEAR!$C$3-1)&amp;"       :="))</f>
        <v>0.57062999999999997</v>
      </c>
    </row>
    <row r="747" spans="1:36">
      <c r="A747">
        <f t="shared" ca="1" si="51"/>
        <v>19</v>
      </c>
      <c r="B747" t="s">
        <v>51</v>
      </c>
      <c r="C747" t="str">
        <f ca="1">IF(D747="",OFFSET(AvailabilityFactor!A$1,A747,0),C746)</f>
        <v>D2SOPC1331</v>
      </c>
      <c r="D747" t="str" cm="1">
        <f t="array" aca="1" ref="D747" ca="1">IF(D746="",TS_DRC!$P$5,OFFSET(TS_DRC!P$5,RIGHT(D746,2),0,TRUE))</f>
        <v>TS05</v>
      </c>
      <c r="E747" t="str">
        <f t="shared" ca="1" si="50"/>
        <v>TS05</v>
      </c>
      <c r="F747">
        <f>'[5]PV profile 4-10'!$AK13</f>
        <v>0.61943000000000004</v>
      </c>
      <c r="G747">
        <f>IF(F747&lt;1.1,F747,IF(F747&lt;YEAR!$C$2+YEAR!$C$3-2,F747+1,(YEAR!$C$2+YEAR!$C$3-1)&amp;"       :="))</f>
        <v>0.61943000000000004</v>
      </c>
      <c r="H747">
        <f>IF(G747&lt;1.1,G747,IF(G747&lt;YEAR!$C$2+YEAR!$C$3-2,G747+1,(YEAR!$C$2+YEAR!$C$3-1)&amp;"       :="))</f>
        <v>0.61943000000000004</v>
      </c>
      <c r="I747">
        <f>IF(H747&lt;1.1,H747,IF(H747&lt;YEAR!$C$2+YEAR!$C$3-2,H747+1,(YEAR!$C$2+YEAR!$C$3-1)&amp;"       :="))</f>
        <v>0.61943000000000004</v>
      </c>
      <c r="J747">
        <f>IF(I747&lt;1.1,I747,IF(I747&lt;YEAR!$C$2+YEAR!$C$3-2,I747+1,(YEAR!$C$2+YEAR!$C$3-1)&amp;"       :="))</f>
        <v>0.61943000000000004</v>
      </c>
      <c r="K747">
        <f>IF(J747&lt;1.1,J747,IF(J747&lt;YEAR!$C$2+YEAR!$C$3-2,J747+1,(YEAR!$C$2+YEAR!$C$3-1)&amp;"       :="))</f>
        <v>0.61943000000000004</v>
      </c>
      <c r="L747">
        <f>IF(K747&lt;1.1,K747,IF(K747&lt;YEAR!$C$2+YEAR!$C$3-2,K747+1,(YEAR!$C$2+YEAR!$C$3-1)&amp;"       :="))</f>
        <v>0.61943000000000004</v>
      </c>
      <c r="M747">
        <f>IF(L747&lt;1.1,L747,IF(L747&lt;YEAR!$C$2+YEAR!$C$3-2,L747+1,(YEAR!$C$2+YEAR!$C$3-1)&amp;"       :="))</f>
        <v>0.61943000000000004</v>
      </c>
      <c r="N747">
        <f>IF(M747&lt;1.1,M747,IF(M747&lt;YEAR!$C$2+YEAR!$C$3-2,M747+1,(YEAR!$C$2+YEAR!$C$3-1)&amp;"       :="))</f>
        <v>0.61943000000000004</v>
      </c>
      <c r="O747">
        <f>IF(N747&lt;1.1,N747,IF(N747&lt;YEAR!$C$2+YEAR!$C$3-2,N747+1,(YEAR!$C$2+YEAR!$C$3-1)&amp;"       :="))</f>
        <v>0.61943000000000004</v>
      </c>
      <c r="P747">
        <f>IF(O747&lt;1.1,O747,IF(O747&lt;YEAR!$C$2+YEAR!$C$3-2,O747+1,(YEAR!$C$2+YEAR!$C$3-1)&amp;"       :="))</f>
        <v>0.61943000000000004</v>
      </c>
      <c r="Q747">
        <f>IF(P747&lt;1.1,P747,IF(P747&lt;YEAR!$C$2+YEAR!$C$3-2,P747+1,(YEAR!$C$2+YEAR!$C$3-1)&amp;"       :="))</f>
        <v>0.61943000000000004</v>
      </c>
      <c r="R747">
        <f>IF(Q747&lt;1.1,Q747,IF(Q747&lt;YEAR!$C$2+YEAR!$C$3-2,Q747+1,(YEAR!$C$2+YEAR!$C$3-1)&amp;"       :="))</f>
        <v>0.61943000000000004</v>
      </c>
      <c r="S747">
        <f>IF(R747&lt;1.1,R747,IF(R747&lt;YEAR!$C$2+YEAR!$C$3-2,R747+1,(YEAR!$C$2+YEAR!$C$3-1)&amp;"       :="))</f>
        <v>0.61943000000000004</v>
      </c>
      <c r="T747">
        <f>IF(S747&lt;1.1,S747,IF(S747&lt;YEAR!$C$2+YEAR!$C$3-2,S747+1,(YEAR!$C$2+YEAR!$C$3-1)&amp;"       :="))</f>
        <v>0.61943000000000004</v>
      </c>
      <c r="U747">
        <f>IF(T747&lt;1.1,T747,IF(T747&lt;YEAR!$C$2+YEAR!$C$3-2,T747+1,(YEAR!$C$2+YEAR!$C$3-1)&amp;"       :="))</f>
        <v>0.61943000000000004</v>
      </c>
      <c r="V747">
        <f>IF(U747&lt;1.1,U747,IF(U747&lt;YEAR!$C$2+YEAR!$C$3-2,U747+1,(YEAR!$C$2+YEAR!$C$3-1)&amp;"       :="))</f>
        <v>0.61943000000000004</v>
      </c>
      <c r="W747">
        <f>IF(V747&lt;1.1,V747,IF(V747&lt;YEAR!$C$2+YEAR!$C$3-2,V747+1,(YEAR!$C$2+YEAR!$C$3-1)&amp;"       :="))</f>
        <v>0.61943000000000004</v>
      </c>
      <c r="X747">
        <f>IF(W747&lt;1.1,W747,IF(W747&lt;YEAR!$C$2+YEAR!$C$3-2,W747+1,(YEAR!$C$2+YEAR!$C$3-1)&amp;"       :="))</f>
        <v>0.61943000000000004</v>
      </c>
      <c r="Y747">
        <f>IF(X747&lt;1.1,X747,IF(X747&lt;YEAR!$C$2+YEAR!$C$3-2,X747+1,(YEAR!$C$2+YEAR!$C$3-1)&amp;"       :="))</f>
        <v>0.61943000000000004</v>
      </c>
      <c r="Z747">
        <f>IF(Y747&lt;1.1,Y747,IF(Y747&lt;YEAR!$C$2+YEAR!$C$3-2,Y747+1,(YEAR!$C$2+YEAR!$C$3-1)&amp;"       :="))</f>
        <v>0.61943000000000004</v>
      </c>
      <c r="AA747">
        <f>IF(Z747&lt;1.1,Z747,IF(Z747&lt;YEAR!$C$2+YEAR!$C$3-2,Z747+1,(YEAR!$C$2+YEAR!$C$3-1)&amp;"       :="))</f>
        <v>0.61943000000000004</v>
      </c>
      <c r="AB747">
        <f>IF(AA747&lt;1.1,AA747,IF(AA747&lt;YEAR!$C$2+YEAR!$C$3-2,AA747+1,(YEAR!$C$2+YEAR!$C$3-1)&amp;"       :="))</f>
        <v>0.61943000000000004</v>
      </c>
      <c r="AC747">
        <f>IF(AB747&lt;1.1,AB747,IF(AB747&lt;YEAR!$C$2+YEAR!$C$3-2,AB747+1,(YEAR!$C$2+YEAR!$C$3-1)&amp;"       :="))</f>
        <v>0.61943000000000004</v>
      </c>
      <c r="AD747">
        <f>IF(AC747&lt;1.1,AC747,IF(AC747&lt;YEAR!$C$2+YEAR!$C$3-2,AC747+1,(YEAR!$C$2+YEAR!$C$3-1)&amp;"       :="))</f>
        <v>0.61943000000000004</v>
      </c>
      <c r="AE747">
        <f>IF(AD747&lt;1.1,AD747,IF(AD747&lt;YEAR!$C$2+YEAR!$C$3-2,AD747+1,(YEAR!$C$2+YEAR!$C$3-1)&amp;"       :="))</f>
        <v>0.61943000000000004</v>
      </c>
      <c r="AF747">
        <f>IF(AE747&lt;1.1,AE747,IF(AE747&lt;YEAR!$C$2+YEAR!$C$3-2,AE747+1,(YEAR!$C$2+YEAR!$C$3-1)&amp;"       :="))</f>
        <v>0.61943000000000004</v>
      </c>
      <c r="AG747">
        <f>IF(AF747&lt;1.1,AF747,IF(AF747&lt;YEAR!$C$2+YEAR!$C$3-2,AF747+1,(YEAR!$C$2+YEAR!$C$3-1)&amp;"       :="))</f>
        <v>0.61943000000000004</v>
      </c>
      <c r="AH747">
        <f>IF(AG747&lt;1.1,AG747,IF(AG747&lt;YEAR!$C$2+YEAR!$C$3-2,AG747+1,(YEAR!$C$2+YEAR!$C$3-1)&amp;"       :="))</f>
        <v>0.61943000000000004</v>
      </c>
      <c r="AI747">
        <f>IF(AH747&lt;1.1,AH747,IF(AH747&lt;YEAR!$C$2+YEAR!$C$3-2,AH747+1,(YEAR!$C$2+YEAR!$C$3-1)&amp;"       :="))</f>
        <v>0.61943000000000004</v>
      </c>
      <c r="AJ747">
        <f>IF(AI747&lt;1.1,AI747,IF(AI747&lt;YEAR!$C$2+YEAR!$C$3-2,AI747+1,(YEAR!$C$2+YEAR!$C$3-1)&amp;"       :="))</f>
        <v>0.61943000000000004</v>
      </c>
    </row>
    <row r="748" spans="1:36">
      <c r="A748">
        <f t="shared" ca="1" si="51"/>
        <v>19</v>
      </c>
      <c r="B748" t="s">
        <v>51</v>
      </c>
      <c r="C748" t="str">
        <f ca="1">IF(D748="",OFFSET(AvailabilityFactor!A$1,A748,0),C747)</f>
        <v>D2SOPC1331</v>
      </c>
      <c r="D748" t="str" cm="1">
        <f t="array" aca="1" ref="D748" ca="1">IF(D747="",TS_DRC!$P$5,OFFSET(TS_DRC!P$5,RIGHT(D747,2),0,TRUE))</f>
        <v>TS06</v>
      </c>
      <c r="E748" t="str">
        <f t="shared" ca="1" si="50"/>
        <v>TS06</v>
      </c>
      <c r="F748">
        <f>'[5]PV profile 4-10'!$AK14</f>
        <v>0.50590999999999997</v>
      </c>
      <c r="G748">
        <f>IF(F748&lt;1.1,F748,IF(F748&lt;YEAR!$C$2+YEAR!$C$3-2,F748+1,(YEAR!$C$2+YEAR!$C$3-1)&amp;"       :="))</f>
        <v>0.50590999999999997</v>
      </c>
      <c r="H748">
        <f>IF(G748&lt;1.1,G748,IF(G748&lt;YEAR!$C$2+YEAR!$C$3-2,G748+1,(YEAR!$C$2+YEAR!$C$3-1)&amp;"       :="))</f>
        <v>0.50590999999999997</v>
      </c>
      <c r="I748">
        <f>IF(H748&lt;1.1,H748,IF(H748&lt;YEAR!$C$2+YEAR!$C$3-2,H748+1,(YEAR!$C$2+YEAR!$C$3-1)&amp;"       :="))</f>
        <v>0.50590999999999997</v>
      </c>
      <c r="J748">
        <f>IF(I748&lt;1.1,I748,IF(I748&lt;YEAR!$C$2+YEAR!$C$3-2,I748+1,(YEAR!$C$2+YEAR!$C$3-1)&amp;"       :="))</f>
        <v>0.50590999999999997</v>
      </c>
      <c r="K748">
        <f>IF(J748&lt;1.1,J748,IF(J748&lt;YEAR!$C$2+YEAR!$C$3-2,J748+1,(YEAR!$C$2+YEAR!$C$3-1)&amp;"       :="))</f>
        <v>0.50590999999999997</v>
      </c>
      <c r="L748">
        <f>IF(K748&lt;1.1,K748,IF(K748&lt;YEAR!$C$2+YEAR!$C$3-2,K748+1,(YEAR!$C$2+YEAR!$C$3-1)&amp;"       :="))</f>
        <v>0.50590999999999997</v>
      </c>
      <c r="M748">
        <f>IF(L748&lt;1.1,L748,IF(L748&lt;YEAR!$C$2+YEAR!$C$3-2,L748+1,(YEAR!$C$2+YEAR!$C$3-1)&amp;"       :="))</f>
        <v>0.50590999999999997</v>
      </c>
      <c r="N748">
        <f>IF(M748&lt;1.1,M748,IF(M748&lt;YEAR!$C$2+YEAR!$C$3-2,M748+1,(YEAR!$C$2+YEAR!$C$3-1)&amp;"       :="))</f>
        <v>0.50590999999999997</v>
      </c>
      <c r="O748">
        <f>IF(N748&lt;1.1,N748,IF(N748&lt;YEAR!$C$2+YEAR!$C$3-2,N748+1,(YEAR!$C$2+YEAR!$C$3-1)&amp;"       :="))</f>
        <v>0.50590999999999997</v>
      </c>
      <c r="P748">
        <f>IF(O748&lt;1.1,O748,IF(O748&lt;YEAR!$C$2+YEAR!$C$3-2,O748+1,(YEAR!$C$2+YEAR!$C$3-1)&amp;"       :="))</f>
        <v>0.50590999999999997</v>
      </c>
      <c r="Q748">
        <f>IF(P748&lt;1.1,P748,IF(P748&lt;YEAR!$C$2+YEAR!$C$3-2,P748+1,(YEAR!$C$2+YEAR!$C$3-1)&amp;"       :="))</f>
        <v>0.50590999999999997</v>
      </c>
      <c r="R748">
        <f>IF(Q748&lt;1.1,Q748,IF(Q748&lt;YEAR!$C$2+YEAR!$C$3-2,Q748+1,(YEAR!$C$2+YEAR!$C$3-1)&amp;"       :="))</f>
        <v>0.50590999999999997</v>
      </c>
      <c r="S748">
        <f>IF(R748&lt;1.1,R748,IF(R748&lt;YEAR!$C$2+YEAR!$C$3-2,R748+1,(YEAR!$C$2+YEAR!$C$3-1)&amp;"       :="))</f>
        <v>0.50590999999999997</v>
      </c>
      <c r="T748">
        <f>IF(S748&lt;1.1,S748,IF(S748&lt;YEAR!$C$2+YEAR!$C$3-2,S748+1,(YEAR!$C$2+YEAR!$C$3-1)&amp;"       :="))</f>
        <v>0.50590999999999997</v>
      </c>
      <c r="U748">
        <f>IF(T748&lt;1.1,T748,IF(T748&lt;YEAR!$C$2+YEAR!$C$3-2,T748+1,(YEAR!$C$2+YEAR!$C$3-1)&amp;"       :="))</f>
        <v>0.50590999999999997</v>
      </c>
      <c r="V748">
        <f>IF(U748&lt;1.1,U748,IF(U748&lt;YEAR!$C$2+YEAR!$C$3-2,U748+1,(YEAR!$C$2+YEAR!$C$3-1)&amp;"       :="))</f>
        <v>0.50590999999999997</v>
      </c>
      <c r="W748">
        <f>IF(V748&lt;1.1,V748,IF(V748&lt;YEAR!$C$2+YEAR!$C$3-2,V748+1,(YEAR!$C$2+YEAR!$C$3-1)&amp;"       :="))</f>
        <v>0.50590999999999997</v>
      </c>
      <c r="X748">
        <f>IF(W748&lt;1.1,W748,IF(W748&lt;YEAR!$C$2+YEAR!$C$3-2,W748+1,(YEAR!$C$2+YEAR!$C$3-1)&amp;"       :="))</f>
        <v>0.50590999999999997</v>
      </c>
      <c r="Y748">
        <f>IF(X748&lt;1.1,X748,IF(X748&lt;YEAR!$C$2+YEAR!$C$3-2,X748+1,(YEAR!$C$2+YEAR!$C$3-1)&amp;"       :="))</f>
        <v>0.50590999999999997</v>
      </c>
      <c r="Z748">
        <f>IF(Y748&lt;1.1,Y748,IF(Y748&lt;YEAR!$C$2+YEAR!$C$3-2,Y748+1,(YEAR!$C$2+YEAR!$C$3-1)&amp;"       :="))</f>
        <v>0.50590999999999997</v>
      </c>
      <c r="AA748">
        <f>IF(Z748&lt;1.1,Z748,IF(Z748&lt;YEAR!$C$2+YEAR!$C$3-2,Z748+1,(YEAR!$C$2+YEAR!$C$3-1)&amp;"       :="))</f>
        <v>0.50590999999999997</v>
      </c>
      <c r="AB748">
        <f>IF(AA748&lt;1.1,AA748,IF(AA748&lt;YEAR!$C$2+YEAR!$C$3-2,AA748+1,(YEAR!$C$2+YEAR!$C$3-1)&amp;"       :="))</f>
        <v>0.50590999999999997</v>
      </c>
      <c r="AC748">
        <f>IF(AB748&lt;1.1,AB748,IF(AB748&lt;YEAR!$C$2+YEAR!$C$3-2,AB748+1,(YEAR!$C$2+YEAR!$C$3-1)&amp;"       :="))</f>
        <v>0.50590999999999997</v>
      </c>
      <c r="AD748">
        <f>IF(AC748&lt;1.1,AC748,IF(AC748&lt;YEAR!$C$2+YEAR!$C$3-2,AC748+1,(YEAR!$C$2+YEAR!$C$3-1)&amp;"       :="))</f>
        <v>0.50590999999999997</v>
      </c>
      <c r="AE748">
        <f>IF(AD748&lt;1.1,AD748,IF(AD748&lt;YEAR!$C$2+YEAR!$C$3-2,AD748+1,(YEAR!$C$2+YEAR!$C$3-1)&amp;"       :="))</f>
        <v>0.50590999999999997</v>
      </c>
      <c r="AF748">
        <f>IF(AE748&lt;1.1,AE748,IF(AE748&lt;YEAR!$C$2+YEAR!$C$3-2,AE748+1,(YEAR!$C$2+YEAR!$C$3-1)&amp;"       :="))</f>
        <v>0.50590999999999997</v>
      </c>
      <c r="AG748">
        <f>IF(AF748&lt;1.1,AF748,IF(AF748&lt;YEAR!$C$2+YEAR!$C$3-2,AF748+1,(YEAR!$C$2+YEAR!$C$3-1)&amp;"       :="))</f>
        <v>0.50590999999999997</v>
      </c>
      <c r="AH748">
        <f>IF(AG748&lt;1.1,AG748,IF(AG748&lt;YEAR!$C$2+YEAR!$C$3-2,AG748+1,(YEAR!$C$2+YEAR!$C$3-1)&amp;"       :="))</f>
        <v>0.50590999999999997</v>
      </c>
      <c r="AI748">
        <f>IF(AH748&lt;1.1,AH748,IF(AH748&lt;YEAR!$C$2+YEAR!$C$3-2,AH748+1,(YEAR!$C$2+YEAR!$C$3-1)&amp;"       :="))</f>
        <v>0.50590999999999997</v>
      </c>
      <c r="AJ748">
        <f>IF(AI748&lt;1.1,AI748,IF(AI748&lt;YEAR!$C$2+YEAR!$C$3-2,AI748+1,(YEAR!$C$2+YEAR!$C$3-1)&amp;"       :="))</f>
        <v>0.50590999999999997</v>
      </c>
    </row>
    <row r="749" spans="1:36">
      <c r="A749">
        <f t="shared" ca="1" si="51"/>
        <v>19</v>
      </c>
      <c r="B749" t="s">
        <v>51</v>
      </c>
      <c r="C749" t="str">
        <f ca="1">IF(D749="",OFFSET(AvailabilityFactor!A$1,A749,0),C748)</f>
        <v>D2SOPC1331</v>
      </c>
      <c r="D749" t="str" cm="1">
        <f t="array" aca="1" ref="D749" ca="1">IF(D748="",TS_DRC!$P$5,OFFSET(TS_DRC!P$5,RIGHT(D748,2),0,TRUE))</f>
        <v>TS07</v>
      </c>
      <c r="E749" t="str">
        <f t="shared" ca="1" si="50"/>
        <v>TS07</v>
      </c>
      <c r="F749">
        <f>'[5]PV profile 4-10'!$AK15</f>
        <v>0.20174</v>
      </c>
      <c r="G749">
        <f>IF(F749&lt;1.1,F749,IF(F749&lt;YEAR!$C$2+YEAR!$C$3-2,F749+1,(YEAR!$C$2+YEAR!$C$3-1)&amp;"       :="))</f>
        <v>0.20174</v>
      </c>
      <c r="H749">
        <f>IF(G749&lt;1.1,G749,IF(G749&lt;YEAR!$C$2+YEAR!$C$3-2,G749+1,(YEAR!$C$2+YEAR!$C$3-1)&amp;"       :="))</f>
        <v>0.20174</v>
      </c>
      <c r="I749">
        <f>IF(H749&lt;1.1,H749,IF(H749&lt;YEAR!$C$2+YEAR!$C$3-2,H749+1,(YEAR!$C$2+YEAR!$C$3-1)&amp;"       :="))</f>
        <v>0.20174</v>
      </c>
      <c r="J749">
        <f>IF(I749&lt;1.1,I749,IF(I749&lt;YEAR!$C$2+YEAR!$C$3-2,I749+1,(YEAR!$C$2+YEAR!$C$3-1)&amp;"       :="))</f>
        <v>0.20174</v>
      </c>
      <c r="K749">
        <f>IF(J749&lt;1.1,J749,IF(J749&lt;YEAR!$C$2+YEAR!$C$3-2,J749+1,(YEAR!$C$2+YEAR!$C$3-1)&amp;"       :="))</f>
        <v>0.20174</v>
      </c>
      <c r="L749">
        <f>IF(K749&lt;1.1,K749,IF(K749&lt;YEAR!$C$2+YEAR!$C$3-2,K749+1,(YEAR!$C$2+YEAR!$C$3-1)&amp;"       :="))</f>
        <v>0.20174</v>
      </c>
      <c r="M749">
        <f>IF(L749&lt;1.1,L749,IF(L749&lt;YEAR!$C$2+YEAR!$C$3-2,L749+1,(YEAR!$C$2+YEAR!$C$3-1)&amp;"       :="))</f>
        <v>0.20174</v>
      </c>
      <c r="N749">
        <f>IF(M749&lt;1.1,M749,IF(M749&lt;YEAR!$C$2+YEAR!$C$3-2,M749+1,(YEAR!$C$2+YEAR!$C$3-1)&amp;"       :="))</f>
        <v>0.20174</v>
      </c>
      <c r="O749">
        <f>IF(N749&lt;1.1,N749,IF(N749&lt;YEAR!$C$2+YEAR!$C$3-2,N749+1,(YEAR!$C$2+YEAR!$C$3-1)&amp;"       :="))</f>
        <v>0.20174</v>
      </c>
      <c r="P749">
        <f>IF(O749&lt;1.1,O749,IF(O749&lt;YEAR!$C$2+YEAR!$C$3-2,O749+1,(YEAR!$C$2+YEAR!$C$3-1)&amp;"       :="))</f>
        <v>0.20174</v>
      </c>
      <c r="Q749">
        <f>IF(P749&lt;1.1,P749,IF(P749&lt;YEAR!$C$2+YEAR!$C$3-2,P749+1,(YEAR!$C$2+YEAR!$C$3-1)&amp;"       :="))</f>
        <v>0.20174</v>
      </c>
      <c r="R749">
        <f>IF(Q749&lt;1.1,Q749,IF(Q749&lt;YEAR!$C$2+YEAR!$C$3-2,Q749+1,(YEAR!$C$2+YEAR!$C$3-1)&amp;"       :="))</f>
        <v>0.20174</v>
      </c>
      <c r="S749">
        <f>IF(R749&lt;1.1,R749,IF(R749&lt;YEAR!$C$2+YEAR!$C$3-2,R749+1,(YEAR!$C$2+YEAR!$C$3-1)&amp;"       :="))</f>
        <v>0.20174</v>
      </c>
      <c r="T749">
        <f>IF(S749&lt;1.1,S749,IF(S749&lt;YEAR!$C$2+YEAR!$C$3-2,S749+1,(YEAR!$C$2+YEAR!$C$3-1)&amp;"       :="))</f>
        <v>0.20174</v>
      </c>
      <c r="U749">
        <f>IF(T749&lt;1.1,T749,IF(T749&lt;YEAR!$C$2+YEAR!$C$3-2,T749+1,(YEAR!$C$2+YEAR!$C$3-1)&amp;"       :="))</f>
        <v>0.20174</v>
      </c>
      <c r="V749">
        <f>IF(U749&lt;1.1,U749,IF(U749&lt;YEAR!$C$2+YEAR!$C$3-2,U749+1,(YEAR!$C$2+YEAR!$C$3-1)&amp;"       :="))</f>
        <v>0.20174</v>
      </c>
      <c r="W749">
        <f>IF(V749&lt;1.1,V749,IF(V749&lt;YEAR!$C$2+YEAR!$C$3-2,V749+1,(YEAR!$C$2+YEAR!$C$3-1)&amp;"       :="))</f>
        <v>0.20174</v>
      </c>
      <c r="X749">
        <f>IF(W749&lt;1.1,W749,IF(W749&lt;YEAR!$C$2+YEAR!$C$3-2,W749+1,(YEAR!$C$2+YEAR!$C$3-1)&amp;"       :="))</f>
        <v>0.20174</v>
      </c>
      <c r="Y749">
        <f>IF(X749&lt;1.1,X749,IF(X749&lt;YEAR!$C$2+YEAR!$C$3-2,X749+1,(YEAR!$C$2+YEAR!$C$3-1)&amp;"       :="))</f>
        <v>0.20174</v>
      </c>
      <c r="Z749">
        <f>IF(Y749&lt;1.1,Y749,IF(Y749&lt;YEAR!$C$2+YEAR!$C$3-2,Y749+1,(YEAR!$C$2+YEAR!$C$3-1)&amp;"       :="))</f>
        <v>0.20174</v>
      </c>
      <c r="AA749">
        <f>IF(Z749&lt;1.1,Z749,IF(Z749&lt;YEAR!$C$2+YEAR!$C$3-2,Z749+1,(YEAR!$C$2+YEAR!$C$3-1)&amp;"       :="))</f>
        <v>0.20174</v>
      </c>
      <c r="AB749">
        <f>IF(AA749&lt;1.1,AA749,IF(AA749&lt;YEAR!$C$2+YEAR!$C$3-2,AA749+1,(YEAR!$C$2+YEAR!$C$3-1)&amp;"       :="))</f>
        <v>0.20174</v>
      </c>
      <c r="AC749">
        <f>IF(AB749&lt;1.1,AB749,IF(AB749&lt;YEAR!$C$2+YEAR!$C$3-2,AB749+1,(YEAR!$C$2+YEAR!$C$3-1)&amp;"       :="))</f>
        <v>0.20174</v>
      </c>
      <c r="AD749">
        <f>IF(AC749&lt;1.1,AC749,IF(AC749&lt;YEAR!$C$2+YEAR!$C$3-2,AC749+1,(YEAR!$C$2+YEAR!$C$3-1)&amp;"       :="))</f>
        <v>0.20174</v>
      </c>
      <c r="AE749">
        <f>IF(AD749&lt;1.1,AD749,IF(AD749&lt;YEAR!$C$2+YEAR!$C$3-2,AD749+1,(YEAR!$C$2+YEAR!$C$3-1)&amp;"       :="))</f>
        <v>0.20174</v>
      </c>
      <c r="AF749">
        <f>IF(AE749&lt;1.1,AE749,IF(AE749&lt;YEAR!$C$2+YEAR!$C$3-2,AE749+1,(YEAR!$C$2+YEAR!$C$3-1)&amp;"       :="))</f>
        <v>0.20174</v>
      </c>
      <c r="AG749">
        <f>IF(AF749&lt;1.1,AF749,IF(AF749&lt;YEAR!$C$2+YEAR!$C$3-2,AF749+1,(YEAR!$C$2+YEAR!$C$3-1)&amp;"       :="))</f>
        <v>0.20174</v>
      </c>
      <c r="AH749">
        <f>IF(AG749&lt;1.1,AG749,IF(AG749&lt;YEAR!$C$2+YEAR!$C$3-2,AG749+1,(YEAR!$C$2+YEAR!$C$3-1)&amp;"       :="))</f>
        <v>0.20174</v>
      </c>
      <c r="AI749">
        <f>IF(AH749&lt;1.1,AH749,IF(AH749&lt;YEAR!$C$2+YEAR!$C$3-2,AH749+1,(YEAR!$C$2+YEAR!$C$3-1)&amp;"       :="))</f>
        <v>0.20174</v>
      </c>
      <c r="AJ749">
        <f>IF(AI749&lt;1.1,AI749,IF(AI749&lt;YEAR!$C$2+YEAR!$C$3-2,AI749+1,(YEAR!$C$2+YEAR!$C$3-1)&amp;"       :="))</f>
        <v>0.20174</v>
      </c>
    </row>
    <row r="750" spans="1:36">
      <c r="A750">
        <f t="shared" ca="1" si="51"/>
        <v>19</v>
      </c>
      <c r="B750" t="s">
        <v>51</v>
      </c>
      <c r="C750" t="str">
        <f ca="1">IF(D750="",OFFSET(AvailabilityFactor!A$1,A750,0),C749)</f>
        <v>D2SOPC1331</v>
      </c>
      <c r="D750" t="str" cm="1">
        <f t="array" aca="1" ref="D750" ca="1">IF(D749="",TS_DRC!$P$5,OFFSET(TS_DRC!P$5,RIGHT(D749,2),0,TRUE))</f>
        <v>TS08</v>
      </c>
      <c r="E750" t="str">
        <f t="shared" ca="1" si="50"/>
        <v>TS08</v>
      </c>
      <c r="F750">
        <f>'[5]PV profile 4-10'!$AK16</f>
        <v>7.3600000000000002E-3</v>
      </c>
      <c r="G750">
        <f>IF(F750&lt;1.1,F750,IF(F750&lt;YEAR!$C$2+YEAR!$C$3-2,F750+1,(YEAR!$C$2+YEAR!$C$3-1)&amp;"       :="))</f>
        <v>7.3600000000000002E-3</v>
      </c>
      <c r="H750">
        <f>IF(G750&lt;1.1,G750,IF(G750&lt;YEAR!$C$2+YEAR!$C$3-2,G750+1,(YEAR!$C$2+YEAR!$C$3-1)&amp;"       :="))</f>
        <v>7.3600000000000002E-3</v>
      </c>
      <c r="I750">
        <f>IF(H750&lt;1.1,H750,IF(H750&lt;YEAR!$C$2+YEAR!$C$3-2,H750+1,(YEAR!$C$2+YEAR!$C$3-1)&amp;"       :="))</f>
        <v>7.3600000000000002E-3</v>
      </c>
      <c r="J750">
        <f>IF(I750&lt;1.1,I750,IF(I750&lt;YEAR!$C$2+YEAR!$C$3-2,I750+1,(YEAR!$C$2+YEAR!$C$3-1)&amp;"       :="))</f>
        <v>7.3600000000000002E-3</v>
      </c>
      <c r="K750">
        <f>IF(J750&lt;1.1,J750,IF(J750&lt;YEAR!$C$2+YEAR!$C$3-2,J750+1,(YEAR!$C$2+YEAR!$C$3-1)&amp;"       :="))</f>
        <v>7.3600000000000002E-3</v>
      </c>
      <c r="L750">
        <f>IF(K750&lt;1.1,K750,IF(K750&lt;YEAR!$C$2+YEAR!$C$3-2,K750+1,(YEAR!$C$2+YEAR!$C$3-1)&amp;"       :="))</f>
        <v>7.3600000000000002E-3</v>
      </c>
      <c r="M750">
        <f>IF(L750&lt;1.1,L750,IF(L750&lt;YEAR!$C$2+YEAR!$C$3-2,L750+1,(YEAR!$C$2+YEAR!$C$3-1)&amp;"       :="))</f>
        <v>7.3600000000000002E-3</v>
      </c>
      <c r="N750">
        <f>IF(M750&lt;1.1,M750,IF(M750&lt;YEAR!$C$2+YEAR!$C$3-2,M750+1,(YEAR!$C$2+YEAR!$C$3-1)&amp;"       :="))</f>
        <v>7.3600000000000002E-3</v>
      </c>
      <c r="O750">
        <f>IF(N750&lt;1.1,N750,IF(N750&lt;YEAR!$C$2+YEAR!$C$3-2,N750+1,(YEAR!$C$2+YEAR!$C$3-1)&amp;"       :="))</f>
        <v>7.3600000000000002E-3</v>
      </c>
      <c r="P750">
        <f>IF(O750&lt;1.1,O750,IF(O750&lt;YEAR!$C$2+YEAR!$C$3-2,O750+1,(YEAR!$C$2+YEAR!$C$3-1)&amp;"       :="))</f>
        <v>7.3600000000000002E-3</v>
      </c>
      <c r="Q750">
        <f>IF(P750&lt;1.1,P750,IF(P750&lt;YEAR!$C$2+YEAR!$C$3-2,P750+1,(YEAR!$C$2+YEAR!$C$3-1)&amp;"       :="))</f>
        <v>7.3600000000000002E-3</v>
      </c>
      <c r="R750">
        <f>IF(Q750&lt;1.1,Q750,IF(Q750&lt;YEAR!$C$2+YEAR!$C$3-2,Q750+1,(YEAR!$C$2+YEAR!$C$3-1)&amp;"       :="))</f>
        <v>7.3600000000000002E-3</v>
      </c>
      <c r="S750">
        <f>IF(R750&lt;1.1,R750,IF(R750&lt;YEAR!$C$2+YEAR!$C$3-2,R750+1,(YEAR!$C$2+YEAR!$C$3-1)&amp;"       :="))</f>
        <v>7.3600000000000002E-3</v>
      </c>
      <c r="T750">
        <f>IF(S750&lt;1.1,S750,IF(S750&lt;YEAR!$C$2+YEAR!$C$3-2,S750+1,(YEAR!$C$2+YEAR!$C$3-1)&amp;"       :="))</f>
        <v>7.3600000000000002E-3</v>
      </c>
      <c r="U750">
        <f>IF(T750&lt;1.1,T750,IF(T750&lt;YEAR!$C$2+YEAR!$C$3-2,T750+1,(YEAR!$C$2+YEAR!$C$3-1)&amp;"       :="))</f>
        <v>7.3600000000000002E-3</v>
      </c>
      <c r="V750">
        <f>IF(U750&lt;1.1,U750,IF(U750&lt;YEAR!$C$2+YEAR!$C$3-2,U750+1,(YEAR!$C$2+YEAR!$C$3-1)&amp;"       :="))</f>
        <v>7.3600000000000002E-3</v>
      </c>
      <c r="W750">
        <f>IF(V750&lt;1.1,V750,IF(V750&lt;YEAR!$C$2+YEAR!$C$3-2,V750+1,(YEAR!$C$2+YEAR!$C$3-1)&amp;"       :="))</f>
        <v>7.3600000000000002E-3</v>
      </c>
      <c r="X750">
        <f>IF(W750&lt;1.1,W750,IF(W750&lt;YEAR!$C$2+YEAR!$C$3-2,W750+1,(YEAR!$C$2+YEAR!$C$3-1)&amp;"       :="))</f>
        <v>7.3600000000000002E-3</v>
      </c>
      <c r="Y750">
        <f>IF(X750&lt;1.1,X750,IF(X750&lt;YEAR!$C$2+YEAR!$C$3-2,X750+1,(YEAR!$C$2+YEAR!$C$3-1)&amp;"       :="))</f>
        <v>7.3600000000000002E-3</v>
      </c>
      <c r="Z750">
        <f>IF(Y750&lt;1.1,Y750,IF(Y750&lt;YEAR!$C$2+YEAR!$C$3-2,Y750+1,(YEAR!$C$2+YEAR!$C$3-1)&amp;"       :="))</f>
        <v>7.3600000000000002E-3</v>
      </c>
      <c r="AA750">
        <f>IF(Z750&lt;1.1,Z750,IF(Z750&lt;YEAR!$C$2+YEAR!$C$3-2,Z750+1,(YEAR!$C$2+YEAR!$C$3-1)&amp;"       :="))</f>
        <v>7.3600000000000002E-3</v>
      </c>
      <c r="AB750">
        <f>IF(AA750&lt;1.1,AA750,IF(AA750&lt;YEAR!$C$2+YEAR!$C$3-2,AA750+1,(YEAR!$C$2+YEAR!$C$3-1)&amp;"       :="))</f>
        <v>7.3600000000000002E-3</v>
      </c>
      <c r="AC750">
        <f>IF(AB750&lt;1.1,AB750,IF(AB750&lt;YEAR!$C$2+YEAR!$C$3-2,AB750+1,(YEAR!$C$2+YEAR!$C$3-1)&amp;"       :="))</f>
        <v>7.3600000000000002E-3</v>
      </c>
      <c r="AD750">
        <f>IF(AC750&lt;1.1,AC750,IF(AC750&lt;YEAR!$C$2+YEAR!$C$3-2,AC750+1,(YEAR!$C$2+YEAR!$C$3-1)&amp;"       :="))</f>
        <v>7.3600000000000002E-3</v>
      </c>
      <c r="AE750">
        <f>IF(AD750&lt;1.1,AD750,IF(AD750&lt;YEAR!$C$2+YEAR!$C$3-2,AD750+1,(YEAR!$C$2+YEAR!$C$3-1)&amp;"       :="))</f>
        <v>7.3600000000000002E-3</v>
      </c>
      <c r="AF750">
        <f>IF(AE750&lt;1.1,AE750,IF(AE750&lt;YEAR!$C$2+YEAR!$C$3-2,AE750+1,(YEAR!$C$2+YEAR!$C$3-1)&amp;"       :="))</f>
        <v>7.3600000000000002E-3</v>
      </c>
      <c r="AG750">
        <f>IF(AF750&lt;1.1,AF750,IF(AF750&lt;YEAR!$C$2+YEAR!$C$3-2,AF750+1,(YEAR!$C$2+YEAR!$C$3-1)&amp;"       :="))</f>
        <v>7.3600000000000002E-3</v>
      </c>
      <c r="AH750">
        <f>IF(AG750&lt;1.1,AG750,IF(AG750&lt;YEAR!$C$2+YEAR!$C$3-2,AG750+1,(YEAR!$C$2+YEAR!$C$3-1)&amp;"       :="))</f>
        <v>7.3600000000000002E-3</v>
      </c>
      <c r="AI750">
        <f>IF(AH750&lt;1.1,AH750,IF(AH750&lt;YEAR!$C$2+YEAR!$C$3-2,AH750+1,(YEAR!$C$2+YEAR!$C$3-1)&amp;"       :="))</f>
        <v>7.3600000000000002E-3</v>
      </c>
      <c r="AJ750">
        <f>IF(AI750&lt;1.1,AI750,IF(AI750&lt;YEAR!$C$2+YEAR!$C$3-2,AI750+1,(YEAR!$C$2+YEAR!$C$3-1)&amp;"       :="))</f>
        <v>7.3600000000000002E-3</v>
      </c>
    </row>
    <row r="751" spans="1:36">
      <c r="A751">
        <f t="shared" ca="1" si="51"/>
        <v>19</v>
      </c>
      <c r="B751" t="s">
        <v>51</v>
      </c>
      <c r="C751" t="str">
        <f ca="1">IF(D751="",OFFSET(AvailabilityFactor!A$1,A751,0),C750)</f>
        <v>D2SOPC1331</v>
      </c>
      <c r="D751" t="str" cm="1">
        <f t="array" aca="1" ref="D751" ca="1">IF(D750="",TS_DRC!$P$5,OFFSET(TS_DRC!P$5,RIGHT(D750,2),0,TRUE))</f>
        <v>TS09</v>
      </c>
      <c r="E751" t="str">
        <f t="shared" ca="1" si="50"/>
        <v>TS09</v>
      </c>
      <c r="F751">
        <f>'[5]PV profile 4-10'!$AK17</f>
        <v>0</v>
      </c>
      <c r="G751">
        <f>IF(F751&lt;1.1,F751,IF(F751&lt;YEAR!$C$2+YEAR!$C$3-2,F751+1,(YEAR!$C$2+YEAR!$C$3-1)&amp;"       :="))</f>
        <v>0</v>
      </c>
      <c r="H751">
        <f>IF(G751&lt;1.1,G751,IF(G751&lt;YEAR!$C$2+YEAR!$C$3-2,G751+1,(YEAR!$C$2+YEAR!$C$3-1)&amp;"       :="))</f>
        <v>0</v>
      </c>
      <c r="I751">
        <f>IF(H751&lt;1.1,H751,IF(H751&lt;YEAR!$C$2+YEAR!$C$3-2,H751+1,(YEAR!$C$2+YEAR!$C$3-1)&amp;"       :="))</f>
        <v>0</v>
      </c>
      <c r="J751">
        <f>IF(I751&lt;1.1,I751,IF(I751&lt;YEAR!$C$2+YEAR!$C$3-2,I751+1,(YEAR!$C$2+YEAR!$C$3-1)&amp;"       :="))</f>
        <v>0</v>
      </c>
      <c r="K751">
        <f>IF(J751&lt;1.1,J751,IF(J751&lt;YEAR!$C$2+YEAR!$C$3-2,J751+1,(YEAR!$C$2+YEAR!$C$3-1)&amp;"       :="))</f>
        <v>0</v>
      </c>
      <c r="L751">
        <f>IF(K751&lt;1.1,K751,IF(K751&lt;YEAR!$C$2+YEAR!$C$3-2,K751+1,(YEAR!$C$2+YEAR!$C$3-1)&amp;"       :="))</f>
        <v>0</v>
      </c>
      <c r="M751">
        <f>IF(L751&lt;1.1,L751,IF(L751&lt;YEAR!$C$2+YEAR!$C$3-2,L751+1,(YEAR!$C$2+YEAR!$C$3-1)&amp;"       :="))</f>
        <v>0</v>
      </c>
      <c r="N751">
        <f>IF(M751&lt;1.1,M751,IF(M751&lt;YEAR!$C$2+YEAR!$C$3-2,M751+1,(YEAR!$C$2+YEAR!$C$3-1)&amp;"       :="))</f>
        <v>0</v>
      </c>
      <c r="O751">
        <f>IF(N751&lt;1.1,N751,IF(N751&lt;YEAR!$C$2+YEAR!$C$3-2,N751+1,(YEAR!$C$2+YEAR!$C$3-1)&amp;"       :="))</f>
        <v>0</v>
      </c>
      <c r="P751">
        <f>IF(O751&lt;1.1,O751,IF(O751&lt;YEAR!$C$2+YEAR!$C$3-2,O751+1,(YEAR!$C$2+YEAR!$C$3-1)&amp;"       :="))</f>
        <v>0</v>
      </c>
      <c r="Q751">
        <f>IF(P751&lt;1.1,P751,IF(P751&lt;YEAR!$C$2+YEAR!$C$3-2,P751+1,(YEAR!$C$2+YEAR!$C$3-1)&amp;"       :="))</f>
        <v>0</v>
      </c>
      <c r="R751">
        <f>IF(Q751&lt;1.1,Q751,IF(Q751&lt;YEAR!$C$2+YEAR!$C$3-2,Q751+1,(YEAR!$C$2+YEAR!$C$3-1)&amp;"       :="))</f>
        <v>0</v>
      </c>
      <c r="S751">
        <f>IF(R751&lt;1.1,R751,IF(R751&lt;YEAR!$C$2+YEAR!$C$3-2,R751+1,(YEAR!$C$2+YEAR!$C$3-1)&amp;"       :="))</f>
        <v>0</v>
      </c>
      <c r="T751">
        <f>IF(S751&lt;1.1,S751,IF(S751&lt;YEAR!$C$2+YEAR!$C$3-2,S751+1,(YEAR!$C$2+YEAR!$C$3-1)&amp;"       :="))</f>
        <v>0</v>
      </c>
      <c r="U751">
        <f>IF(T751&lt;1.1,T751,IF(T751&lt;YEAR!$C$2+YEAR!$C$3-2,T751+1,(YEAR!$C$2+YEAR!$C$3-1)&amp;"       :="))</f>
        <v>0</v>
      </c>
      <c r="V751">
        <f>IF(U751&lt;1.1,U751,IF(U751&lt;YEAR!$C$2+YEAR!$C$3-2,U751+1,(YEAR!$C$2+YEAR!$C$3-1)&amp;"       :="))</f>
        <v>0</v>
      </c>
      <c r="W751">
        <f>IF(V751&lt;1.1,V751,IF(V751&lt;YEAR!$C$2+YEAR!$C$3-2,V751+1,(YEAR!$C$2+YEAR!$C$3-1)&amp;"       :="))</f>
        <v>0</v>
      </c>
      <c r="X751">
        <f>IF(W751&lt;1.1,W751,IF(W751&lt;YEAR!$C$2+YEAR!$C$3-2,W751+1,(YEAR!$C$2+YEAR!$C$3-1)&amp;"       :="))</f>
        <v>0</v>
      </c>
      <c r="Y751">
        <f>IF(X751&lt;1.1,X751,IF(X751&lt;YEAR!$C$2+YEAR!$C$3-2,X751+1,(YEAR!$C$2+YEAR!$C$3-1)&amp;"       :="))</f>
        <v>0</v>
      </c>
      <c r="Z751">
        <f>IF(Y751&lt;1.1,Y751,IF(Y751&lt;YEAR!$C$2+YEAR!$C$3-2,Y751+1,(YEAR!$C$2+YEAR!$C$3-1)&amp;"       :="))</f>
        <v>0</v>
      </c>
      <c r="AA751">
        <f>IF(Z751&lt;1.1,Z751,IF(Z751&lt;YEAR!$C$2+YEAR!$C$3-2,Z751+1,(YEAR!$C$2+YEAR!$C$3-1)&amp;"       :="))</f>
        <v>0</v>
      </c>
      <c r="AB751">
        <f>IF(AA751&lt;1.1,AA751,IF(AA751&lt;YEAR!$C$2+YEAR!$C$3-2,AA751+1,(YEAR!$C$2+YEAR!$C$3-1)&amp;"       :="))</f>
        <v>0</v>
      </c>
      <c r="AC751">
        <f>IF(AB751&lt;1.1,AB751,IF(AB751&lt;YEAR!$C$2+YEAR!$C$3-2,AB751+1,(YEAR!$C$2+YEAR!$C$3-1)&amp;"       :="))</f>
        <v>0</v>
      </c>
      <c r="AD751">
        <f>IF(AC751&lt;1.1,AC751,IF(AC751&lt;YEAR!$C$2+YEAR!$C$3-2,AC751+1,(YEAR!$C$2+YEAR!$C$3-1)&amp;"       :="))</f>
        <v>0</v>
      </c>
      <c r="AE751">
        <f>IF(AD751&lt;1.1,AD751,IF(AD751&lt;YEAR!$C$2+YEAR!$C$3-2,AD751+1,(YEAR!$C$2+YEAR!$C$3-1)&amp;"       :="))</f>
        <v>0</v>
      </c>
      <c r="AF751">
        <f>IF(AE751&lt;1.1,AE751,IF(AE751&lt;YEAR!$C$2+YEAR!$C$3-2,AE751+1,(YEAR!$C$2+YEAR!$C$3-1)&amp;"       :="))</f>
        <v>0</v>
      </c>
      <c r="AG751">
        <f>IF(AF751&lt;1.1,AF751,IF(AF751&lt;YEAR!$C$2+YEAR!$C$3-2,AF751+1,(YEAR!$C$2+YEAR!$C$3-1)&amp;"       :="))</f>
        <v>0</v>
      </c>
      <c r="AH751">
        <f>IF(AG751&lt;1.1,AG751,IF(AG751&lt;YEAR!$C$2+YEAR!$C$3-2,AG751+1,(YEAR!$C$2+YEAR!$C$3-1)&amp;"       :="))</f>
        <v>0</v>
      </c>
      <c r="AI751">
        <f>IF(AH751&lt;1.1,AH751,IF(AH751&lt;YEAR!$C$2+YEAR!$C$3-2,AH751+1,(YEAR!$C$2+YEAR!$C$3-1)&amp;"       :="))</f>
        <v>0</v>
      </c>
      <c r="AJ751">
        <f>IF(AI751&lt;1.1,AI751,IF(AI751&lt;YEAR!$C$2+YEAR!$C$3-2,AI751+1,(YEAR!$C$2+YEAR!$C$3-1)&amp;"       :="))</f>
        <v>0</v>
      </c>
    </row>
    <row r="752" spans="1:36">
      <c r="A752">
        <f t="shared" ca="1" si="51"/>
        <v>19</v>
      </c>
      <c r="B752" t="s">
        <v>51</v>
      </c>
      <c r="C752" t="str">
        <f ca="1">IF(D752="",OFFSET(AvailabilityFactor!A$1,A752,0),C751)</f>
        <v>D2SOPC1331</v>
      </c>
      <c r="D752" t="str" cm="1">
        <f t="array" aca="1" ref="D752" ca="1">IF(D751="",TS_DRC!$P$5,OFFSET(TS_DRC!P$5,RIGHT(D751,2),0,TRUE))</f>
        <v>TS10</v>
      </c>
      <c r="E752" t="str">
        <f t="shared" ca="1" si="50"/>
        <v>TS10</v>
      </c>
      <c r="F752">
        <f>'[5]PV profile 4-10'!$AK18</f>
        <v>0</v>
      </c>
      <c r="G752">
        <f>IF(F752&lt;1.1,F752,IF(F752&lt;YEAR!$C$2+YEAR!$C$3-2,F752+1,(YEAR!$C$2+YEAR!$C$3-1)&amp;"       :="))</f>
        <v>0</v>
      </c>
      <c r="H752">
        <f>IF(G752&lt;1.1,G752,IF(G752&lt;YEAR!$C$2+YEAR!$C$3-2,G752+1,(YEAR!$C$2+YEAR!$C$3-1)&amp;"       :="))</f>
        <v>0</v>
      </c>
      <c r="I752">
        <f>IF(H752&lt;1.1,H752,IF(H752&lt;YEAR!$C$2+YEAR!$C$3-2,H752+1,(YEAR!$C$2+YEAR!$C$3-1)&amp;"       :="))</f>
        <v>0</v>
      </c>
      <c r="J752">
        <f>IF(I752&lt;1.1,I752,IF(I752&lt;YEAR!$C$2+YEAR!$C$3-2,I752+1,(YEAR!$C$2+YEAR!$C$3-1)&amp;"       :="))</f>
        <v>0</v>
      </c>
      <c r="K752">
        <f>IF(J752&lt;1.1,J752,IF(J752&lt;YEAR!$C$2+YEAR!$C$3-2,J752+1,(YEAR!$C$2+YEAR!$C$3-1)&amp;"       :="))</f>
        <v>0</v>
      </c>
      <c r="L752">
        <f>IF(K752&lt;1.1,K752,IF(K752&lt;YEAR!$C$2+YEAR!$C$3-2,K752+1,(YEAR!$C$2+YEAR!$C$3-1)&amp;"       :="))</f>
        <v>0</v>
      </c>
      <c r="M752">
        <f>IF(L752&lt;1.1,L752,IF(L752&lt;YEAR!$C$2+YEAR!$C$3-2,L752+1,(YEAR!$C$2+YEAR!$C$3-1)&amp;"       :="))</f>
        <v>0</v>
      </c>
      <c r="N752">
        <f>IF(M752&lt;1.1,M752,IF(M752&lt;YEAR!$C$2+YEAR!$C$3-2,M752+1,(YEAR!$C$2+YEAR!$C$3-1)&amp;"       :="))</f>
        <v>0</v>
      </c>
      <c r="O752">
        <f>IF(N752&lt;1.1,N752,IF(N752&lt;YEAR!$C$2+YEAR!$C$3-2,N752+1,(YEAR!$C$2+YEAR!$C$3-1)&amp;"       :="))</f>
        <v>0</v>
      </c>
      <c r="P752">
        <f>IF(O752&lt;1.1,O752,IF(O752&lt;YEAR!$C$2+YEAR!$C$3-2,O752+1,(YEAR!$C$2+YEAR!$C$3-1)&amp;"       :="))</f>
        <v>0</v>
      </c>
      <c r="Q752">
        <f>IF(P752&lt;1.1,P752,IF(P752&lt;YEAR!$C$2+YEAR!$C$3-2,P752+1,(YEAR!$C$2+YEAR!$C$3-1)&amp;"       :="))</f>
        <v>0</v>
      </c>
      <c r="R752">
        <f>IF(Q752&lt;1.1,Q752,IF(Q752&lt;YEAR!$C$2+YEAR!$C$3-2,Q752+1,(YEAR!$C$2+YEAR!$C$3-1)&amp;"       :="))</f>
        <v>0</v>
      </c>
      <c r="S752">
        <f>IF(R752&lt;1.1,R752,IF(R752&lt;YEAR!$C$2+YEAR!$C$3-2,R752+1,(YEAR!$C$2+YEAR!$C$3-1)&amp;"       :="))</f>
        <v>0</v>
      </c>
      <c r="T752">
        <f>IF(S752&lt;1.1,S752,IF(S752&lt;YEAR!$C$2+YEAR!$C$3-2,S752+1,(YEAR!$C$2+YEAR!$C$3-1)&amp;"       :="))</f>
        <v>0</v>
      </c>
      <c r="U752">
        <f>IF(T752&lt;1.1,T752,IF(T752&lt;YEAR!$C$2+YEAR!$C$3-2,T752+1,(YEAR!$C$2+YEAR!$C$3-1)&amp;"       :="))</f>
        <v>0</v>
      </c>
      <c r="V752">
        <f>IF(U752&lt;1.1,U752,IF(U752&lt;YEAR!$C$2+YEAR!$C$3-2,U752+1,(YEAR!$C$2+YEAR!$C$3-1)&amp;"       :="))</f>
        <v>0</v>
      </c>
      <c r="W752">
        <f>IF(V752&lt;1.1,V752,IF(V752&lt;YEAR!$C$2+YEAR!$C$3-2,V752+1,(YEAR!$C$2+YEAR!$C$3-1)&amp;"       :="))</f>
        <v>0</v>
      </c>
      <c r="X752">
        <f>IF(W752&lt;1.1,W752,IF(W752&lt;YEAR!$C$2+YEAR!$C$3-2,W752+1,(YEAR!$C$2+YEAR!$C$3-1)&amp;"       :="))</f>
        <v>0</v>
      </c>
      <c r="Y752">
        <f>IF(X752&lt;1.1,X752,IF(X752&lt;YEAR!$C$2+YEAR!$C$3-2,X752+1,(YEAR!$C$2+YEAR!$C$3-1)&amp;"       :="))</f>
        <v>0</v>
      </c>
      <c r="Z752">
        <f>IF(Y752&lt;1.1,Y752,IF(Y752&lt;YEAR!$C$2+YEAR!$C$3-2,Y752+1,(YEAR!$C$2+YEAR!$C$3-1)&amp;"       :="))</f>
        <v>0</v>
      </c>
      <c r="AA752">
        <f>IF(Z752&lt;1.1,Z752,IF(Z752&lt;YEAR!$C$2+YEAR!$C$3-2,Z752+1,(YEAR!$C$2+YEAR!$C$3-1)&amp;"       :="))</f>
        <v>0</v>
      </c>
      <c r="AB752">
        <f>IF(AA752&lt;1.1,AA752,IF(AA752&lt;YEAR!$C$2+YEAR!$C$3-2,AA752+1,(YEAR!$C$2+YEAR!$C$3-1)&amp;"       :="))</f>
        <v>0</v>
      </c>
      <c r="AC752">
        <f>IF(AB752&lt;1.1,AB752,IF(AB752&lt;YEAR!$C$2+YEAR!$C$3-2,AB752+1,(YEAR!$C$2+YEAR!$C$3-1)&amp;"       :="))</f>
        <v>0</v>
      </c>
      <c r="AD752">
        <f>IF(AC752&lt;1.1,AC752,IF(AC752&lt;YEAR!$C$2+YEAR!$C$3-2,AC752+1,(YEAR!$C$2+YEAR!$C$3-1)&amp;"       :="))</f>
        <v>0</v>
      </c>
      <c r="AE752">
        <f>IF(AD752&lt;1.1,AD752,IF(AD752&lt;YEAR!$C$2+YEAR!$C$3-2,AD752+1,(YEAR!$C$2+YEAR!$C$3-1)&amp;"       :="))</f>
        <v>0</v>
      </c>
      <c r="AF752">
        <f>IF(AE752&lt;1.1,AE752,IF(AE752&lt;YEAR!$C$2+YEAR!$C$3-2,AE752+1,(YEAR!$C$2+YEAR!$C$3-1)&amp;"       :="))</f>
        <v>0</v>
      </c>
      <c r="AG752">
        <f>IF(AF752&lt;1.1,AF752,IF(AF752&lt;YEAR!$C$2+YEAR!$C$3-2,AF752+1,(YEAR!$C$2+YEAR!$C$3-1)&amp;"       :="))</f>
        <v>0</v>
      </c>
      <c r="AH752">
        <f>IF(AG752&lt;1.1,AG752,IF(AG752&lt;YEAR!$C$2+YEAR!$C$3-2,AG752+1,(YEAR!$C$2+YEAR!$C$3-1)&amp;"       :="))</f>
        <v>0</v>
      </c>
      <c r="AI752">
        <f>IF(AH752&lt;1.1,AH752,IF(AH752&lt;YEAR!$C$2+YEAR!$C$3-2,AH752+1,(YEAR!$C$2+YEAR!$C$3-1)&amp;"       :="))</f>
        <v>0</v>
      </c>
      <c r="AJ752">
        <f>IF(AI752&lt;1.1,AI752,IF(AI752&lt;YEAR!$C$2+YEAR!$C$3-2,AI752+1,(YEAR!$C$2+YEAR!$C$3-1)&amp;"       :="))</f>
        <v>0</v>
      </c>
    </row>
    <row r="753" spans="1:36">
      <c r="A753">
        <f t="shared" ca="1" si="51"/>
        <v>19</v>
      </c>
      <c r="B753" t="s">
        <v>51</v>
      </c>
      <c r="C753" t="str">
        <f ca="1">IF(D753="",OFFSET(AvailabilityFactor!A$1,A753,0),C752)</f>
        <v>D2SOPC1331</v>
      </c>
      <c r="D753" t="str" cm="1">
        <f t="array" aca="1" ref="D753" ca="1">IF(D752="",TS_DRC!$P$5,OFFSET(TS_DRC!P$5,RIGHT(D752,2),0,TRUE))</f>
        <v>TS11</v>
      </c>
      <c r="E753" t="str">
        <f t="shared" ca="1" si="50"/>
        <v>TS11</v>
      </c>
      <c r="F753">
        <f>'[5]PV profile 4-10'!$AK19</f>
        <v>0</v>
      </c>
      <c r="G753">
        <f>IF(F753&lt;1.1,F753,IF(F753&lt;YEAR!$C$2+YEAR!$C$3-2,F753+1,(YEAR!$C$2+YEAR!$C$3-1)&amp;"       :="))</f>
        <v>0</v>
      </c>
      <c r="H753">
        <f>IF(G753&lt;1.1,G753,IF(G753&lt;YEAR!$C$2+YEAR!$C$3-2,G753+1,(YEAR!$C$2+YEAR!$C$3-1)&amp;"       :="))</f>
        <v>0</v>
      </c>
      <c r="I753">
        <f>IF(H753&lt;1.1,H753,IF(H753&lt;YEAR!$C$2+YEAR!$C$3-2,H753+1,(YEAR!$C$2+YEAR!$C$3-1)&amp;"       :="))</f>
        <v>0</v>
      </c>
      <c r="J753">
        <f>IF(I753&lt;1.1,I753,IF(I753&lt;YEAR!$C$2+YEAR!$C$3-2,I753+1,(YEAR!$C$2+YEAR!$C$3-1)&amp;"       :="))</f>
        <v>0</v>
      </c>
      <c r="K753">
        <f>IF(J753&lt;1.1,J753,IF(J753&lt;YEAR!$C$2+YEAR!$C$3-2,J753+1,(YEAR!$C$2+YEAR!$C$3-1)&amp;"       :="))</f>
        <v>0</v>
      </c>
      <c r="L753">
        <f>IF(K753&lt;1.1,K753,IF(K753&lt;YEAR!$C$2+YEAR!$C$3-2,K753+1,(YEAR!$C$2+YEAR!$C$3-1)&amp;"       :="))</f>
        <v>0</v>
      </c>
      <c r="M753">
        <f>IF(L753&lt;1.1,L753,IF(L753&lt;YEAR!$C$2+YEAR!$C$3-2,L753+1,(YEAR!$C$2+YEAR!$C$3-1)&amp;"       :="))</f>
        <v>0</v>
      </c>
      <c r="N753">
        <f>IF(M753&lt;1.1,M753,IF(M753&lt;YEAR!$C$2+YEAR!$C$3-2,M753+1,(YEAR!$C$2+YEAR!$C$3-1)&amp;"       :="))</f>
        <v>0</v>
      </c>
      <c r="O753">
        <f>IF(N753&lt;1.1,N753,IF(N753&lt;YEAR!$C$2+YEAR!$C$3-2,N753+1,(YEAR!$C$2+YEAR!$C$3-1)&amp;"       :="))</f>
        <v>0</v>
      </c>
      <c r="P753">
        <f>IF(O753&lt;1.1,O753,IF(O753&lt;YEAR!$C$2+YEAR!$C$3-2,O753+1,(YEAR!$C$2+YEAR!$C$3-1)&amp;"       :="))</f>
        <v>0</v>
      </c>
      <c r="Q753">
        <f>IF(P753&lt;1.1,P753,IF(P753&lt;YEAR!$C$2+YEAR!$C$3-2,P753+1,(YEAR!$C$2+YEAR!$C$3-1)&amp;"       :="))</f>
        <v>0</v>
      </c>
      <c r="R753">
        <f>IF(Q753&lt;1.1,Q753,IF(Q753&lt;YEAR!$C$2+YEAR!$C$3-2,Q753+1,(YEAR!$C$2+YEAR!$C$3-1)&amp;"       :="))</f>
        <v>0</v>
      </c>
      <c r="S753">
        <f>IF(R753&lt;1.1,R753,IF(R753&lt;YEAR!$C$2+YEAR!$C$3-2,R753+1,(YEAR!$C$2+YEAR!$C$3-1)&amp;"       :="))</f>
        <v>0</v>
      </c>
      <c r="T753">
        <f>IF(S753&lt;1.1,S753,IF(S753&lt;YEAR!$C$2+YEAR!$C$3-2,S753+1,(YEAR!$C$2+YEAR!$C$3-1)&amp;"       :="))</f>
        <v>0</v>
      </c>
      <c r="U753">
        <f>IF(T753&lt;1.1,T753,IF(T753&lt;YEAR!$C$2+YEAR!$C$3-2,T753+1,(YEAR!$C$2+YEAR!$C$3-1)&amp;"       :="))</f>
        <v>0</v>
      </c>
      <c r="V753">
        <f>IF(U753&lt;1.1,U753,IF(U753&lt;YEAR!$C$2+YEAR!$C$3-2,U753+1,(YEAR!$C$2+YEAR!$C$3-1)&amp;"       :="))</f>
        <v>0</v>
      </c>
      <c r="W753">
        <f>IF(V753&lt;1.1,V753,IF(V753&lt;YEAR!$C$2+YEAR!$C$3-2,V753+1,(YEAR!$C$2+YEAR!$C$3-1)&amp;"       :="))</f>
        <v>0</v>
      </c>
      <c r="X753">
        <f>IF(W753&lt;1.1,W753,IF(W753&lt;YEAR!$C$2+YEAR!$C$3-2,W753+1,(YEAR!$C$2+YEAR!$C$3-1)&amp;"       :="))</f>
        <v>0</v>
      </c>
      <c r="Y753">
        <f>IF(X753&lt;1.1,X753,IF(X753&lt;YEAR!$C$2+YEAR!$C$3-2,X753+1,(YEAR!$C$2+YEAR!$C$3-1)&amp;"       :="))</f>
        <v>0</v>
      </c>
      <c r="Z753">
        <f>IF(Y753&lt;1.1,Y753,IF(Y753&lt;YEAR!$C$2+YEAR!$C$3-2,Y753+1,(YEAR!$C$2+YEAR!$C$3-1)&amp;"       :="))</f>
        <v>0</v>
      </c>
      <c r="AA753">
        <f>IF(Z753&lt;1.1,Z753,IF(Z753&lt;YEAR!$C$2+YEAR!$C$3-2,Z753+1,(YEAR!$C$2+YEAR!$C$3-1)&amp;"       :="))</f>
        <v>0</v>
      </c>
      <c r="AB753">
        <f>IF(AA753&lt;1.1,AA753,IF(AA753&lt;YEAR!$C$2+YEAR!$C$3-2,AA753+1,(YEAR!$C$2+YEAR!$C$3-1)&amp;"       :="))</f>
        <v>0</v>
      </c>
      <c r="AC753">
        <f>IF(AB753&lt;1.1,AB753,IF(AB753&lt;YEAR!$C$2+YEAR!$C$3-2,AB753+1,(YEAR!$C$2+YEAR!$C$3-1)&amp;"       :="))</f>
        <v>0</v>
      </c>
      <c r="AD753">
        <f>IF(AC753&lt;1.1,AC753,IF(AC753&lt;YEAR!$C$2+YEAR!$C$3-2,AC753+1,(YEAR!$C$2+YEAR!$C$3-1)&amp;"       :="))</f>
        <v>0</v>
      </c>
      <c r="AE753">
        <f>IF(AD753&lt;1.1,AD753,IF(AD753&lt;YEAR!$C$2+YEAR!$C$3-2,AD753+1,(YEAR!$C$2+YEAR!$C$3-1)&amp;"       :="))</f>
        <v>0</v>
      </c>
      <c r="AF753">
        <f>IF(AE753&lt;1.1,AE753,IF(AE753&lt;YEAR!$C$2+YEAR!$C$3-2,AE753+1,(YEAR!$C$2+YEAR!$C$3-1)&amp;"       :="))</f>
        <v>0</v>
      </c>
      <c r="AG753">
        <f>IF(AF753&lt;1.1,AF753,IF(AF753&lt;YEAR!$C$2+YEAR!$C$3-2,AF753+1,(YEAR!$C$2+YEAR!$C$3-1)&amp;"       :="))</f>
        <v>0</v>
      </c>
      <c r="AH753">
        <f>IF(AG753&lt;1.1,AG753,IF(AG753&lt;YEAR!$C$2+YEAR!$C$3-2,AG753+1,(YEAR!$C$2+YEAR!$C$3-1)&amp;"       :="))</f>
        <v>0</v>
      </c>
      <c r="AI753">
        <f>IF(AH753&lt;1.1,AH753,IF(AH753&lt;YEAR!$C$2+YEAR!$C$3-2,AH753+1,(YEAR!$C$2+YEAR!$C$3-1)&amp;"       :="))</f>
        <v>0</v>
      </c>
      <c r="AJ753">
        <f>IF(AI753&lt;1.1,AI753,IF(AI753&lt;YEAR!$C$2+YEAR!$C$3-2,AI753+1,(YEAR!$C$2+YEAR!$C$3-1)&amp;"       :="))</f>
        <v>0</v>
      </c>
    </row>
    <row r="754" spans="1:36">
      <c r="A754">
        <f t="shared" ca="1" si="51"/>
        <v>19</v>
      </c>
      <c r="B754" t="s">
        <v>51</v>
      </c>
      <c r="C754" t="str">
        <f ca="1">IF(D754="",OFFSET(AvailabilityFactor!A$1,A754,0),C753)</f>
        <v>D2SOPC1331</v>
      </c>
      <c r="D754" t="str" cm="1">
        <f t="array" aca="1" ref="D754" ca="1">IF(D753="",TS_DRC!$P$5,OFFSET(TS_DRC!P$5,RIGHT(D753,2),0,TRUE))</f>
        <v>TS12</v>
      </c>
      <c r="E754" t="str">
        <f t="shared" ca="1" si="50"/>
        <v>TS12</v>
      </c>
      <c r="F754">
        <f>'[5]PV profile 4-10'!$AK20</f>
        <v>9.325E-2</v>
      </c>
      <c r="G754">
        <f>IF(F754&lt;1.1,F754,IF(F754&lt;YEAR!$C$2+YEAR!$C$3-2,F754+1,(YEAR!$C$2+YEAR!$C$3-1)&amp;"       :="))</f>
        <v>9.325E-2</v>
      </c>
      <c r="H754">
        <f>IF(G754&lt;1.1,G754,IF(G754&lt;YEAR!$C$2+YEAR!$C$3-2,G754+1,(YEAR!$C$2+YEAR!$C$3-1)&amp;"       :="))</f>
        <v>9.325E-2</v>
      </c>
      <c r="I754">
        <f>IF(H754&lt;1.1,H754,IF(H754&lt;YEAR!$C$2+YEAR!$C$3-2,H754+1,(YEAR!$C$2+YEAR!$C$3-1)&amp;"       :="))</f>
        <v>9.325E-2</v>
      </c>
      <c r="J754">
        <f>IF(I754&lt;1.1,I754,IF(I754&lt;YEAR!$C$2+YEAR!$C$3-2,I754+1,(YEAR!$C$2+YEAR!$C$3-1)&amp;"       :="))</f>
        <v>9.325E-2</v>
      </c>
      <c r="K754">
        <f>IF(J754&lt;1.1,J754,IF(J754&lt;YEAR!$C$2+YEAR!$C$3-2,J754+1,(YEAR!$C$2+YEAR!$C$3-1)&amp;"       :="))</f>
        <v>9.325E-2</v>
      </c>
      <c r="L754">
        <f>IF(K754&lt;1.1,K754,IF(K754&lt;YEAR!$C$2+YEAR!$C$3-2,K754+1,(YEAR!$C$2+YEAR!$C$3-1)&amp;"       :="))</f>
        <v>9.325E-2</v>
      </c>
      <c r="M754">
        <f>IF(L754&lt;1.1,L754,IF(L754&lt;YEAR!$C$2+YEAR!$C$3-2,L754+1,(YEAR!$C$2+YEAR!$C$3-1)&amp;"       :="))</f>
        <v>9.325E-2</v>
      </c>
      <c r="N754">
        <f>IF(M754&lt;1.1,M754,IF(M754&lt;YEAR!$C$2+YEAR!$C$3-2,M754+1,(YEAR!$C$2+YEAR!$C$3-1)&amp;"       :="))</f>
        <v>9.325E-2</v>
      </c>
      <c r="O754">
        <f>IF(N754&lt;1.1,N754,IF(N754&lt;YEAR!$C$2+YEAR!$C$3-2,N754+1,(YEAR!$C$2+YEAR!$C$3-1)&amp;"       :="))</f>
        <v>9.325E-2</v>
      </c>
      <c r="P754">
        <f>IF(O754&lt;1.1,O754,IF(O754&lt;YEAR!$C$2+YEAR!$C$3-2,O754+1,(YEAR!$C$2+YEAR!$C$3-1)&amp;"       :="))</f>
        <v>9.325E-2</v>
      </c>
      <c r="Q754">
        <f>IF(P754&lt;1.1,P754,IF(P754&lt;YEAR!$C$2+YEAR!$C$3-2,P754+1,(YEAR!$C$2+YEAR!$C$3-1)&amp;"       :="))</f>
        <v>9.325E-2</v>
      </c>
      <c r="R754">
        <f>IF(Q754&lt;1.1,Q754,IF(Q754&lt;YEAR!$C$2+YEAR!$C$3-2,Q754+1,(YEAR!$C$2+YEAR!$C$3-1)&amp;"       :="))</f>
        <v>9.325E-2</v>
      </c>
      <c r="S754">
        <f>IF(R754&lt;1.1,R754,IF(R754&lt;YEAR!$C$2+YEAR!$C$3-2,R754+1,(YEAR!$C$2+YEAR!$C$3-1)&amp;"       :="))</f>
        <v>9.325E-2</v>
      </c>
      <c r="T754">
        <f>IF(S754&lt;1.1,S754,IF(S754&lt;YEAR!$C$2+YEAR!$C$3-2,S754+1,(YEAR!$C$2+YEAR!$C$3-1)&amp;"       :="))</f>
        <v>9.325E-2</v>
      </c>
      <c r="U754">
        <f>IF(T754&lt;1.1,T754,IF(T754&lt;YEAR!$C$2+YEAR!$C$3-2,T754+1,(YEAR!$C$2+YEAR!$C$3-1)&amp;"       :="))</f>
        <v>9.325E-2</v>
      </c>
      <c r="V754">
        <f>IF(U754&lt;1.1,U754,IF(U754&lt;YEAR!$C$2+YEAR!$C$3-2,U754+1,(YEAR!$C$2+YEAR!$C$3-1)&amp;"       :="))</f>
        <v>9.325E-2</v>
      </c>
      <c r="W754">
        <f>IF(V754&lt;1.1,V754,IF(V754&lt;YEAR!$C$2+YEAR!$C$3-2,V754+1,(YEAR!$C$2+YEAR!$C$3-1)&amp;"       :="))</f>
        <v>9.325E-2</v>
      </c>
      <c r="X754">
        <f>IF(W754&lt;1.1,W754,IF(W754&lt;YEAR!$C$2+YEAR!$C$3-2,W754+1,(YEAR!$C$2+YEAR!$C$3-1)&amp;"       :="))</f>
        <v>9.325E-2</v>
      </c>
      <c r="Y754">
        <f>IF(X754&lt;1.1,X754,IF(X754&lt;YEAR!$C$2+YEAR!$C$3-2,X754+1,(YEAR!$C$2+YEAR!$C$3-1)&amp;"       :="))</f>
        <v>9.325E-2</v>
      </c>
      <c r="Z754">
        <f>IF(Y754&lt;1.1,Y754,IF(Y754&lt;YEAR!$C$2+YEAR!$C$3-2,Y754+1,(YEAR!$C$2+YEAR!$C$3-1)&amp;"       :="))</f>
        <v>9.325E-2</v>
      </c>
      <c r="AA754">
        <f>IF(Z754&lt;1.1,Z754,IF(Z754&lt;YEAR!$C$2+YEAR!$C$3-2,Z754+1,(YEAR!$C$2+YEAR!$C$3-1)&amp;"       :="))</f>
        <v>9.325E-2</v>
      </c>
      <c r="AB754">
        <f>IF(AA754&lt;1.1,AA754,IF(AA754&lt;YEAR!$C$2+YEAR!$C$3-2,AA754+1,(YEAR!$C$2+YEAR!$C$3-1)&amp;"       :="))</f>
        <v>9.325E-2</v>
      </c>
      <c r="AC754">
        <f>IF(AB754&lt;1.1,AB754,IF(AB754&lt;YEAR!$C$2+YEAR!$C$3-2,AB754+1,(YEAR!$C$2+YEAR!$C$3-1)&amp;"       :="))</f>
        <v>9.325E-2</v>
      </c>
      <c r="AD754">
        <f>IF(AC754&lt;1.1,AC754,IF(AC754&lt;YEAR!$C$2+YEAR!$C$3-2,AC754+1,(YEAR!$C$2+YEAR!$C$3-1)&amp;"       :="))</f>
        <v>9.325E-2</v>
      </c>
      <c r="AE754">
        <f>IF(AD754&lt;1.1,AD754,IF(AD754&lt;YEAR!$C$2+YEAR!$C$3-2,AD754+1,(YEAR!$C$2+YEAR!$C$3-1)&amp;"       :="))</f>
        <v>9.325E-2</v>
      </c>
      <c r="AF754">
        <f>IF(AE754&lt;1.1,AE754,IF(AE754&lt;YEAR!$C$2+YEAR!$C$3-2,AE754+1,(YEAR!$C$2+YEAR!$C$3-1)&amp;"       :="))</f>
        <v>9.325E-2</v>
      </c>
      <c r="AG754">
        <f>IF(AF754&lt;1.1,AF754,IF(AF754&lt;YEAR!$C$2+YEAR!$C$3-2,AF754+1,(YEAR!$C$2+YEAR!$C$3-1)&amp;"       :="))</f>
        <v>9.325E-2</v>
      </c>
      <c r="AH754">
        <f>IF(AG754&lt;1.1,AG754,IF(AG754&lt;YEAR!$C$2+YEAR!$C$3-2,AG754+1,(YEAR!$C$2+YEAR!$C$3-1)&amp;"       :="))</f>
        <v>9.325E-2</v>
      </c>
      <c r="AI754">
        <f>IF(AH754&lt;1.1,AH754,IF(AH754&lt;YEAR!$C$2+YEAR!$C$3-2,AH754+1,(YEAR!$C$2+YEAR!$C$3-1)&amp;"       :="))</f>
        <v>9.325E-2</v>
      </c>
      <c r="AJ754">
        <f>IF(AI754&lt;1.1,AI754,IF(AI754&lt;YEAR!$C$2+YEAR!$C$3-2,AI754+1,(YEAR!$C$2+YEAR!$C$3-1)&amp;"       :="))</f>
        <v>9.325E-2</v>
      </c>
    </row>
    <row r="755" spans="1:36">
      <c r="A755">
        <f t="shared" ca="1" si="51"/>
        <v>19</v>
      </c>
      <c r="B755" t="s">
        <v>51</v>
      </c>
      <c r="C755" t="str">
        <f ca="1">IF(D755="",OFFSET(AvailabilityFactor!A$1,A755,0),C754)</f>
        <v>D2SOPC1331</v>
      </c>
      <c r="D755" t="str" cm="1">
        <f t="array" aca="1" ref="D755" ca="1">IF(D754="",TS_DRC!$P$5,OFFSET(TS_DRC!P$5,RIGHT(D754,2),0,TRUE))</f>
        <v>TS13</v>
      </c>
      <c r="E755" t="str">
        <f t="shared" ca="1" si="50"/>
        <v>TS13</v>
      </c>
      <c r="F755">
        <f>'[5]PV profile 4-10'!$AK21</f>
        <v>0.44352999999999998</v>
      </c>
      <c r="G755">
        <f>IF(F755&lt;1.1,F755,IF(F755&lt;YEAR!$C$2+YEAR!$C$3-2,F755+1,(YEAR!$C$2+YEAR!$C$3-1)&amp;"       :="))</f>
        <v>0.44352999999999998</v>
      </c>
      <c r="H755">
        <f>IF(G755&lt;1.1,G755,IF(G755&lt;YEAR!$C$2+YEAR!$C$3-2,G755+1,(YEAR!$C$2+YEAR!$C$3-1)&amp;"       :="))</f>
        <v>0.44352999999999998</v>
      </c>
      <c r="I755">
        <f>IF(H755&lt;1.1,H755,IF(H755&lt;YEAR!$C$2+YEAR!$C$3-2,H755+1,(YEAR!$C$2+YEAR!$C$3-1)&amp;"       :="))</f>
        <v>0.44352999999999998</v>
      </c>
      <c r="J755">
        <f>IF(I755&lt;1.1,I755,IF(I755&lt;YEAR!$C$2+YEAR!$C$3-2,I755+1,(YEAR!$C$2+YEAR!$C$3-1)&amp;"       :="))</f>
        <v>0.44352999999999998</v>
      </c>
      <c r="K755">
        <f>IF(J755&lt;1.1,J755,IF(J755&lt;YEAR!$C$2+YEAR!$C$3-2,J755+1,(YEAR!$C$2+YEAR!$C$3-1)&amp;"       :="))</f>
        <v>0.44352999999999998</v>
      </c>
      <c r="L755">
        <f>IF(K755&lt;1.1,K755,IF(K755&lt;YEAR!$C$2+YEAR!$C$3-2,K755+1,(YEAR!$C$2+YEAR!$C$3-1)&amp;"       :="))</f>
        <v>0.44352999999999998</v>
      </c>
      <c r="M755">
        <f>IF(L755&lt;1.1,L755,IF(L755&lt;YEAR!$C$2+YEAR!$C$3-2,L755+1,(YEAR!$C$2+YEAR!$C$3-1)&amp;"       :="))</f>
        <v>0.44352999999999998</v>
      </c>
      <c r="N755">
        <f>IF(M755&lt;1.1,M755,IF(M755&lt;YEAR!$C$2+YEAR!$C$3-2,M755+1,(YEAR!$C$2+YEAR!$C$3-1)&amp;"       :="))</f>
        <v>0.44352999999999998</v>
      </c>
      <c r="O755">
        <f>IF(N755&lt;1.1,N755,IF(N755&lt;YEAR!$C$2+YEAR!$C$3-2,N755+1,(YEAR!$C$2+YEAR!$C$3-1)&amp;"       :="))</f>
        <v>0.44352999999999998</v>
      </c>
      <c r="P755">
        <f>IF(O755&lt;1.1,O755,IF(O755&lt;YEAR!$C$2+YEAR!$C$3-2,O755+1,(YEAR!$C$2+YEAR!$C$3-1)&amp;"       :="))</f>
        <v>0.44352999999999998</v>
      </c>
      <c r="Q755">
        <f>IF(P755&lt;1.1,P755,IF(P755&lt;YEAR!$C$2+YEAR!$C$3-2,P755+1,(YEAR!$C$2+YEAR!$C$3-1)&amp;"       :="))</f>
        <v>0.44352999999999998</v>
      </c>
      <c r="R755">
        <f>IF(Q755&lt;1.1,Q755,IF(Q755&lt;YEAR!$C$2+YEAR!$C$3-2,Q755+1,(YEAR!$C$2+YEAR!$C$3-1)&amp;"       :="))</f>
        <v>0.44352999999999998</v>
      </c>
      <c r="S755">
        <f>IF(R755&lt;1.1,R755,IF(R755&lt;YEAR!$C$2+YEAR!$C$3-2,R755+1,(YEAR!$C$2+YEAR!$C$3-1)&amp;"       :="))</f>
        <v>0.44352999999999998</v>
      </c>
      <c r="T755">
        <f>IF(S755&lt;1.1,S755,IF(S755&lt;YEAR!$C$2+YEAR!$C$3-2,S755+1,(YEAR!$C$2+YEAR!$C$3-1)&amp;"       :="))</f>
        <v>0.44352999999999998</v>
      </c>
      <c r="U755">
        <f>IF(T755&lt;1.1,T755,IF(T755&lt;YEAR!$C$2+YEAR!$C$3-2,T755+1,(YEAR!$C$2+YEAR!$C$3-1)&amp;"       :="))</f>
        <v>0.44352999999999998</v>
      </c>
      <c r="V755">
        <f>IF(U755&lt;1.1,U755,IF(U755&lt;YEAR!$C$2+YEAR!$C$3-2,U755+1,(YEAR!$C$2+YEAR!$C$3-1)&amp;"       :="))</f>
        <v>0.44352999999999998</v>
      </c>
      <c r="W755">
        <f>IF(V755&lt;1.1,V755,IF(V755&lt;YEAR!$C$2+YEAR!$C$3-2,V755+1,(YEAR!$C$2+YEAR!$C$3-1)&amp;"       :="))</f>
        <v>0.44352999999999998</v>
      </c>
      <c r="X755">
        <f>IF(W755&lt;1.1,W755,IF(W755&lt;YEAR!$C$2+YEAR!$C$3-2,W755+1,(YEAR!$C$2+YEAR!$C$3-1)&amp;"       :="))</f>
        <v>0.44352999999999998</v>
      </c>
      <c r="Y755">
        <f>IF(X755&lt;1.1,X755,IF(X755&lt;YEAR!$C$2+YEAR!$C$3-2,X755+1,(YEAR!$C$2+YEAR!$C$3-1)&amp;"       :="))</f>
        <v>0.44352999999999998</v>
      </c>
      <c r="Z755">
        <f>IF(Y755&lt;1.1,Y755,IF(Y755&lt;YEAR!$C$2+YEAR!$C$3-2,Y755+1,(YEAR!$C$2+YEAR!$C$3-1)&amp;"       :="))</f>
        <v>0.44352999999999998</v>
      </c>
      <c r="AA755">
        <f>IF(Z755&lt;1.1,Z755,IF(Z755&lt;YEAR!$C$2+YEAR!$C$3-2,Z755+1,(YEAR!$C$2+YEAR!$C$3-1)&amp;"       :="))</f>
        <v>0.44352999999999998</v>
      </c>
      <c r="AB755">
        <f>IF(AA755&lt;1.1,AA755,IF(AA755&lt;YEAR!$C$2+YEAR!$C$3-2,AA755+1,(YEAR!$C$2+YEAR!$C$3-1)&amp;"       :="))</f>
        <v>0.44352999999999998</v>
      </c>
      <c r="AC755">
        <f>IF(AB755&lt;1.1,AB755,IF(AB755&lt;YEAR!$C$2+YEAR!$C$3-2,AB755+1,(YEAR!$C$2+YEAR!$C$3-1)&amp;"       :="))</f>
        <v>0.44352999999999998</v>
      </c>
      <c r="AD755">
        <f>IF(AC755&lt;1.1,AC755,IF(AC755&lt;YEAR!$C$2+YEAR!$C$3-2,AC755+1,(YEAR!$C$2+YEAR!$C$3-1)&amp;"       :="))</f>
        <v>0.44352999999999998</v>
      </c>
      <c r="AE755">
        <f>IF(AD755&lt;1.1,AD755,IF(AD755&lt;YEAR!$C$2+YEAR!$C$3-2,AD755+1,(YEAR!$C$2+YEAR!$C$3-1)&amp;"       :="))</f>
        <v>0.44352999999999998</v>
      </c>
      <c r="AF755">
        <f>IF(AE755&lt;1.1,AE755,IF(AE755&lt;YEAR!$C$2+YEAR!$C$3-2,AE755+1,(YEAR!$C$2+YEAR!$C$3-1)&amp;"       :="))</f>
        <v>0.44352999999999998</v>
      </c>
      <c r="AG755">
        <f>IF(AF755&lt;1.1,AF755,IF(AF755&lt;YEAR!$C$2+YEAR!$C$3-2,AF755+1,(YEAR!$C$2+YEAR!$C$3-1)&amp;"       :="))</f>
        <v>0.44352999999999998</v>
      </c>
      <c r="AH755">
        <f>IF(AG755&lt;1.1,AG755,IF(AG755&lt;YEAR!$C$2+YEAR!$C$3-2,AG755+1,(YEAR!$C$2+YEAR!$C$3-1)&amp;"       :="))</f>
        <v>0.44352999999999998</v>
      </c>
      <c r="AI755">
        <f>IF(AH755&lt;1.1,AH755,IF(AH755&lt;YEAR!$C$2+YEAR!$C$3-2,AH755+1,(YEAR!$C$2+YEAR!$C$3-1)&amp;"       :="))</f>
        <v>0.44352999999999998</v>
      </c>
      <c r="AJ755">
        <f>IF(AI755&lt;1.1,AI755,IF(AI755&lt;YEAR!$C$2+YEAR!$C$3-2,AI755+1,(YEAR!$C$2+YEAR!$C$3-1)&amp;"       :="))</f>
        <v>0.44352999999999998</v>
      </c>
    </row>
    <row r="756" spans="1:36">
      <c r="A756">
        <f t="shared" ca="1" si="51"/>
        <v>19</v>
      </c>
      <c r="B756" t="s">
        <v>51</v>
      </c>
      <c r="C756" t="str">
        <f ca="1">IF(D756="",OFFSET(AvailabilityFactor!A$1,A756,0),C755)</f>
        <v>D2SOPC1331</v>
      </c>
      <c r="D756" t="str" cm="1">
        <f t="array" aca="1" ref="D756" ca="1">IF(D755="",TS_DRC!$P$5,OFFSET(TS_DRC!P$5,RIGHT(D755,2),0,TRUE))</f>
        <v>TS14</v>
      </c>
      <c r="E756" t="str">
        <f t="shared" ca="1" si="50"/>
        <v>TS14</v>
      </c>
      <c r="F756">
        <f>'[5]PV profile 4-10'!$AK22</f>
        <v>0.65180000000000005</v>
      </c>
      <c r="G756">
        <f>IF(F756&lt;1.1,F756,IF(F756&lt;YEAR!$C$2+YEAR!$C$3-2,F756+1,(YEAR!$C$2+YEAR!$C$3-1)&amp;"       :="))</f>
        <v>0.65180000000000005</v>
      </c>
      <c r="H756">
        <f>IF(G756&lt;1.1,G756,IF(G756&lt;YEAR!$C$2+YEAR!$C$3-2,G756+1,(YEAR!$C$2+YEAR!$C$3-1)&amp;"       :="))</f>
        <v>0.65180000000000005</v>
      </c>
      <c r="I756">
        <f>IF(H756&lt;1.1,H756,IF(H756&lt;YEAR!$C$2+YEAR!$C$3-2,H756+1,(YEAR!$C$2+YEAR!$C$3-1)&amp;"       :="))</f>
        <v>0.65180000000000005</v>
      </c>
      <c r="J756">
        <f>IF(I756&lt;1.1,I756,IF(I756&lt;YEAR!$C$2+YEAR!$C$3-2,I756+1,(YEAR!$C$2+YEAR!$C$3-1)&amp;"       :="))</f>
        <v>0.65180000000000005</v>
      </c>
      <c r="K756">
        <f>IF(J756&lt;1.1,J756,IF(J756&lt;YEAR!$C$2+YEAR!$C$3-2,J756+1,(YEAR!$C$2+YEAR!$C$3-1)&amp;"       :="))</f>
        <v>0.65180000000000005</v>
      </c>
      <c r="L756">
        <f>IF(K756&lt;1.1,K756,IF(K756&lt;YEAR!$C$2+YEAR!$C$3-2,K756+1,(YEAR!$C$2+YEAR!$C$3-1)&amp;"       :="))</f>
        <v>0.65180000000000005</v>
      </c>
      <c r="M756">
        <f>IF(L756&lt;1.1,L756,IF(L756&lt;YEAR!$C$2+YEAR!$C$3-2,L756+1,(YEAR!$C$2+YEAR!$C$3-1)&amp;"       :="))</f>
        <v>0.65180000000000005</v>
      </c>
      <c r="N756">
        <f>IF(M756&lt;1.1,M756,IF(M756&lt;YEAR!$C$2+YEAR!$C$3-2,M756+1,(YEAR!$C$2+YEAR!$C$3-1)&amp;"       :="))</f>
        <v>0.65180000000000005</v>
      </c>
      <c r="O756">
        <f>IF(N756&lt;1.1,N756,IF(N756&lt;YEAR!$C$2+YEAR!$C$3-2,N756+1,(YEAR!$C$2+YEAR!$C$3-1)&amp;"       :="))</f>
        <v>0.65180000000000005</v>
      </c>
      <c r="P756">
        <f>IF(O756&lt;1.1,O756,IF(O756&lt;YEAR!$C$2+YEAR!$C$3-2,O756+1,(YEAR!$C$2+YEAR!$C$3-1)&amp;"       :="))</f>
        <v>0.65180000000000005</v>
      </c>
      <c r="Q756">
        <f>IF(P756&lt;1.1,P756,IF(P756&lt;YEAR!$C$2+YEAR!$C$3-2,P756+1,(YEAR!$C$2+YEAR!$C$3-1)&amp;"       :="))</f>
        <v>0.65180000000000005</v>
      </c>
      <c r="R756">
        <f>IF(Q756&lt;1.1,Q756,IF(Q756&lt;YEAR!$C$2+YEAR!$C$3-2,Q756+1,(YEAR!$C$2+YEAR!$C$3-1)&amp;"       :="))</f>
        <v>0.65180000000000005</v>
      </c>
      <c r="S756">
        <f>IF(R756&lt;1.1,R756,IF(R756&lt;YEAR!$C$2+YEAR!$C$3-2,R756+1,(YEAR!$C$2+YEAR!$C$3-1)&amp;"       :="))</f>
        <v>0.65180000000000005</v>
      </c>
      <c r="T756">
        <f>IF(S756&lt;1.1,S756,IF(S756&lt;YEAR!$C$2+YEAR!$C$3-2,S756+1,(YEAR!$C$2+YEAR!$C$3-1)&amp;"       :="))</f>
        <v>0.65180000000000005</v>
      </c>
      <c r="U756">
        <f>IF(T756&lt;1.1,T756,IF(T756&lt;YEAR!$C$2+YEAR!$C$3-2,T756+1,(YEAR!$C$2+YEAR!$C$3-1)&amp;"       :="))</f>
        <v>0.65180000000000005</v>
      </c>
      <c r="V756">
        <f>IF(U756&lt;1.1,U756,IF(U756&lt;YEAR!$C$2+YEAR!$C$3-2,U756+1,(YEAR!$C$2+YEAR!$C$3-1)&amp;"       :="))</f>
        <v>0.65180000000000005</v>
      </c>
      <c r="W756">
        <f>IF(V756&lt;1.1,V756,IF(V756&lt;YEAR!$C$2+YEAR!$C$3-2,V756+1,(YEAR!$C$2+YEAR!$C$3-1)&amp;"       :="))</f>
        <v>0.65180000000000005</v>
      </c>
      <c r="X756">
        <f>IF(W756&lt;1.1,W756,IF(W756&lt;YEAR!$C$2+YEAR!$C$3-2,W756+1,(YEAR!$C$2+YEAR!$C$3-1)&amp;"       :="))</f>
        <v>0.65180000000000005</v>
      </c>
      <c r="Y756">
        <f>IF(X756&lt;1.1,X756,IF(X756&lt;YEAR!$C$2+YEAR!$C$3-2,X756+1,(YEAR!$C$2+YEAR!$C$3-1)&amp;"       :="))</f>
        <v>0.65180000000000005</v>
      </c>
      <c r="Z756">
        <f>IF(Y756&lt;1.1,Y756,IF(Y756&lt;YEAR!$C$2+YEAR!$C$3-2,Y756+1,(YEAR!$C$2+YEAR!$C$3-1)&amp;"       :="))</f>
        <v>0.65180000000000005</v>
      </c>
      <c r="AA756">
        <f>IF(Z756&lt;1.1,Z756,IF(Z756&lt;YEAR!$C$2+YEAR!$C$3-2,Z756+1,(YEAR!$C$2+YEAR!$C$3-1)&amp;"       :="))</f>
        <v>0.65180000000000005</v>
      </c>
      <c r="AB756">
        <f>IF(AA756&lt;1.1,AA756,IF(AA756&lt;YEAR!$C$2+YEAR!$C$3-2,AA756+1,(YEAR!$C$2+YEAR!$C$3-1)&amp;"       :="))</f>
        <v>0.65180000000000005</v>
      </c>
      <c r="AC756">
        <f>IF(AB756&lt;1.1,AB756,IF(AB756&lt;YEAR!$C$2+YEAR!$C$3-2,AB756+1,(YEAR!$C$2+YEAR!$C$3-1)&amp;"       :="))</f>
        <v>0.65180000000000005</v>
      </c>
      <c r="AD756">
        <f>IF(AC756&lt;1.1,AC756,IF(AC756&lt;YEAR!$C$2+YEAR!$C$3-2,AC756+1,(YEAR!$C$2+YEAR!$C$3-1)&amp;"       :="))</f>
        <v>0.65180000000000005</v>
      </c>
      <c r="AE756">
        <f>IF(AD756&lt;1.1,AD756,IF(AD756&lt;YEAR!$C$2+YEAR!$C$3-2,AD756+1,(YEAR!$C$2+YEAR!$C$3-1)&amp;"       :="))</f>
        <v>0.65180000000000005</v>
      </c>
      <c r="AF756">
        <f>IF(AE756&lt;1.1,AE756,IF(AE756&lt;YEAR!$C$2+YEAR!$C$3-2,AE756+1,(YEAR!$C$2+YEAR!$C$3-1)&amp;"       :="))</f>
        <v>0.65180000000000005</v>
      </c>
      <c r="AG756">
        <f>IF(AF756&lt;1.1,AF756,IF(AF756&lt;YEAR!$C$2+YEAR!$C$3-2,AF756+1,(YEAR!$C$2+YEAR!$C$3-1)&amp;"       :="))</f>
        <v>0.65180000000000005</v>
      </c>
      <c r="AH756">
        <f>IF(AG756&lt;1.1,AG756,IF(AG756&lt;YEAR!$C$2+YEAR!$C$3-2,AG756+1,(YEAR!$C$2+YEAR!$C$3-1)&amp;"       :="))</f>
        <v>0.65180000000000005</v>
      </c>
      <c r="AI756">
        <f>IF(AH756&lt;1.1,AH756,IF(AH756&lt;YEAR!$C$2+YEAR!$C$3-2,AH756+1,(YEAR!$C$2+YEAR!$C$3-1)&amp;"       :="))</f>
        <v>0.65180000000000005</v>
      </c>
      <c r="AJ756">
        <f>IF(AI756&lt;1.1,AI756,IF(AI756&lt;YEAR!$C$2+YEAR!$C$3-2,AI756+1,(YEAR!$C$2+YEAR!$C$3-1)&amp;"       :="))</f>
        <v>0.65180000000000005</v>
      </c>
    </row>
    <row r="757" spans="1:36">
      <c r="A757">
        <f t="shared" ca="1" si="51"/>
        <v>19</v>
      </c>
      <c r="B757" t="s">
        <v>51</v>
      </c>
      <c r="C757" t="str">
        <f ca="1">IF(D757="",OFFSET(AvailabilityFactor!A$1,A757,0),C756)</f>
        <v>D2SOPC1331</v>
      </c>
      <c r="D757" t="str" cm="1">
        <f t="array" aca="1" ref="D757" ca="1">IF(D756="",TS_DRC!$P$5,OFFSET(TS_DRC!P$5,RIGHT(D756,2),0,TRUE))</f>
        <v>TS15</v>
      </c>
      <c r="E757" t="str">
        <f t="shared" ca="1" si="50"/>
        <v>TS15</v>
      </c>
      <c r="F757">
        <f>'[5]PV profile 4-10'!$AK23</f>
        <v>0.65585000000000004</v>
      </c>
      <c r="G757">
        <f>IF(F757&lt;1.1,F757,IF(F757&lt;YEAR!$C$2+YEAR!$C$3-2,F757+1,(YEAR!$C$2+YEAR!$C$3-1)&amp;"       :="))</f>
        <v>0.65585000000000004</v>
      </c>
      <c r="H757">
        <f>IF(G757&lt;1.1,G757,IF(G757&lt;YEAR!$C$2+YEAR!$C$3-2,G757+1,(YEAR!$C$2+YEAR!$C$3-1)&amp;"       :="))</f>
        <v>0.65585000000000004</v>
      </c>
      <c r="I757">
        <f>IF(H757&lt;1.1,H757,IF(H757&lt;YEAR!$C$2+YEAR!$C$3-2,H757+1,(YEAR!$C$2+YEAR!$C$3-1)&amp;"       :="))</f>
        <v>0.65585000000000004</v>
      </c>
      <c r="J757">
        <f>IF(I757&lt;1.1,I757,IF(I757&lt;YEAR!$C$2+YEAR!$C$3-2,I757+1,(YEAR!$C$2+YEAR!$C$3-1)&amp;"       :="))</f>
        <v>0.65585000000000004</v>
      </c>
      <c r="K757">
        <f>IF(J757&lt;1.1,J757,IF(J757&lt;YEAR!$C$2+YEAR!$C$3-2,J757+1,(YEAR!$C$2+YEAR!$C$3-1)&amp;"       :="))</f>
        <v>0.65585000000000004</v>
      </c>
      <c r="L757">
        <f>IF(K757&lt;1.1,K757,IF(K757&lt;YEAR!$C$2+YEAR!$C$3-2,K757+1,(YEAR!$C$2+YEAR!$C$3-1)&amp;"       :="))</f>
        <v>0.65585000000000004</v>
      </c>
      <c r="M757">
        <f>IF(L757&lt;1.1,L757,IF(L757&lt;YEAR!$C$2+YEAR!$C$3-2,L757+1,(YEAR!$C$2+YEAR!$C$3-1)&amp;"       :="))</f>
        <v>0.65585000000000004</v>
      </c>
      <c r="N757">
        <f>IF(M757&lt;1.1,M757,IF(M757&lt;YEAR!$C$2+YEAR!$C$3-2,M757+1,(YEAR!$C$2+YEAR!$C$3-1)&amp;"       :="))</f>
        <v>0.65585000000000004</v>
      </c>
      <c r="O757">
        <f>IF(N757&lt;1.1,N757,IF(N757&lt;YEAR!$C$2+YEAR!$C$3-2,N757+1,(YEAR!$C$2+YEAR!$C$3-1)&amp;"       :="))</f>
        <v>0.65585000000000004</v>
      </c>
      <c r="P757">
        <f>IF(O757&lt;1.1,O757,IF(O757&lt;YEAR!$C$2+YEAR!$C$3-2,O757+1,(YEAR!$C$2+YEAR!$C$3-1)&amp;"       :="))</f>
        <v>0.65585000000000004</v>
      </c>
      <c r="Q757">
        <f>IF(P757&lt;1.1,P757,IF(P757&lt;YEAR!$C$2+YEAR!$C$3-2,P757+1,(YEAR!$C$2+YEAR!$C$3-1)&amp;"       :="))</f>
        <v>0.65585000000000004</v>
      </c>
      <c r="R757">
        <f>IF(Q757&lt;1.1,Q757,IF(Q757&lt;YEAR!$C$2+YEAR!$C$3-2,Q757+1,(YEAR!$C$2+YEAR!$C$3-1)&amp;"       :="))</f>
        <v>0.65585000000000004</v>
      </c>
      <c r="S757">
        <f>IF(R757&lt;1.1,R757,IF(R757&lt;YEAR!$C$2+YEAR!$C$3-2,R757+1,(YEAR!$C$2+YEAR!$C$3-1)&amp;"       :="))</f>
        <v>0.65585000000000004</v>
      </c>
      <c r="T757">
        <f>IF(S757&lt;1.1,S757,IF(S757&lt;YEAR!$C$2+YEAR!$C$3-2,S757+1,(YEAR!$C$2+YEAR!$C$3-1)&amp;"       :="))</f>
        <v>0.65585000000000004</v>
      </c>
      <c r="U757">
        <f>IF(T757&lt;1.1,T757,IF(T757&lt;YEAR!$C$2+YEAR!$C$3-2,T757+1,(YEAR!$C$2+YEAR!$C$3-1)&amp;"       :="))</f>
        <v>0.65585000000000004</v>
      </c>
      <c r="V757">
        <f>IF(U757&lt;1.1,U757,IF(U757&lt;YEAR!$C$2+YEAR!$C$3-2,U757+1,(YEAR!$C$2+YEAR!$C$3-1)&amp;"       :="))</f>
        <v>0.65585000000000004</v>
      </c>
      <c r="W757">
        <f>IF(V757&lt;1.1,V757,IF(V757&lt;YEAR!$C$2+YEAR!$C$3-2,V757+1,(YEAR!$C$2+YEAR!$C$3-1)&amp;"       :="))</f>
        <v>0.65585000000000004</v>
      </c>
      <c r="X757">
        <f>IF(W757&lt;1.1,W757,IF(W757&lt;YEAR!$C$2+YEAR!$C$3-2,W757+1,(YEAR!$C$2+YEAR!$C$3-1)&amp;"       :="))</f>
        <v>0.65585000000000004</v>
      </c>
      <c r="Y757">
        <f>IF(X757&lt;1.1,X757,IF(X757&lt;YEAR!$C$2+YEAR!$C$3-2,X757+1,(YEAR!$C$2+YEAR!$C$3-1)&amp;"       :="))</f>
        <v>0.65585000000000004</v>
      </c>
      <c r="Z757">
        <f>IF(Y757&lt;1.1,Y757,IF(Y757&lt;YEAR!$C$2+YEAR!$C$3-2,Y757+1,(YEAR!$C$2+YEAR!$C$3-1)&amp;"       :="))</f>
        <v>0.65585000000000004</v>
      </c>
      <c r="AA757">
        <f>IF(Z757&lt;1.1,Z757,IF(Z757&lt;YEAR!$C$2+YEAR!$C$3-2,Z757+1,(YEAR!$C$2+YEAR!$C$3-1)&amp;"       :="))</f>
        <v>0.65585000000000004</v>
      </c>
      <c r="AB757">
        <f>IF(AA757&lt;1.1,AA757,IF(AA757&lt;YEAR!$C$2+YEAR!$C$3-2,AA757+1,(YEAR!$C$2+YEAR!$C$3-1)&amp;"       :="))</f>
        <v>0.65585000000000004</v>
      </c>
      <c r="AC757">
        <f>IF(AB757&lt;1.1,AB757,IF(AB757&lt;YEAR!$C$2+YEAR!$C$3-2,AB757+1,(YEAR!$C$2+YEAR!$C$3-1)&amp;"       :="))</f>
        <v>0.65585000000000004</v>
      </c>
      <c r="AD757">
        <f>IF(AC757&lt;1.1,AC757,IF(AC757&lt;YEAR!$C$2+YEAR!$C$3-2,AC757+1,(YEAR!$C$2+YEAR!$C$3-1)&amp;"       :="))</f>
        <v>0.65585000000000004</v>
      </c>
      <c r="AE757">
        <f>IF(AD757&lt;1.1,AD757,IF(AD757&lt;YEAR!$C$2+YEAR!$C$3-2,AD757+1,(YEAR!$C$2+YEAR!$C$3-1)&amp;"       :="))</f>
        <v>0.65585000000000004</v>
      </c>
      <c r="AF757">
        <f>IF(AE757&lt;1.1,AE757,IF(AE757&lt;YEAR!$C$2+YEAR!$C$3-2,AE757+1,(YEAR!$C$2+YEAR!$C$3-1)&amp;"       :="))</f>
        <v>0.65585000000000004</v>
      </c>
      <c r="AG757">
        <f>IF(AF757&lt;1.1,AF757,IF(AF757&lt;YEAR!$C$2+YEAR!$C$3-2,AF757+1,(YEAR!$C$2+YEAR!$C$3-1)&amp;"       :="))</f>
        <v>0.65585000000000004</v>
      </c>
      <c r="AH757">
        <f>IF(AG757&lt;1.1,AG757,IF(AG757&lt;YEAR!$C$2+YEAR!$C$3-2,AG757+1,(YEAR!$C$2+YEAR!$C$3-1)&amp;"       :="))</f>
        <v>0.65585000000000004</v>
      </c>
      <c r="AI757">
        <f>IF(AH757&lt;1.1,AH757,IF(AH757&lt;YEAR!$C$2+YEAR!$C$3-2,AH757+1,(YEAR!$C$2+YEAR!$C$3-1)&amp;"       :="))</f>
        <v>0.65585000000000004</v>
      </c>
      <c r="AJ757">
        <f>IF(AI757&lt;1.1,AI757,IF(AI757&lt;YEAR!$C$2+YEAR!$C$3-2,AI757+1,(YEAR!$C$2+YEAR!$C$3-1)&amp;"       :="))</f>
        <v>0.65585000000000004</v>
      </c>
    </row>
    <row r="758" spans="1:36">
      <c r="A758">
        <f t="shared" ca="1" si="51"/>
        <v>19</v>
      </c>
      <c r="B758" t="s">
        <v>51</v>
      </c>
      <c r="C758" t="str">
        <f ca="1">IF(D758="",OFFSET(AvailabilityFactor!A$1,A758,0),C757)</f>
        <v>D2SOPC1331</v>
      </c>
      <c r="D758" t="str" cm="1">
        <f t="array" aca="1" ref="D758" ca="1">IF(D757="",TS_DRC!$P$5,OFFSET(TS_DRC!P$5,RIGHT(D757,2),0,TRUE))</f>
        <v>TS16</v>
      </c>
      <c r="E758" t="str">
        <f t="shared" ca="1" si="50"/>
        <v>TS16</v>
      </c>
      <c r="F758">
        <f>'[5]PV profile 4-10'!$AK24</f>
        <v>0.47382999999999997</v>
      </c>
      <c r="G758">
        <f>IF(F758&lt;1.1,F758,IF(F758&lt;YEAR!$C$2+YEAR!$C$3-2,F758+1,(YEAR!$C$2+YEAR!$C$3-1)&amp;"       :="))</f>
        <v>0.47382999999999997</v>
      </c>
      <c r="H758">
        <f>IF(G758&lt;1.1,G758,IF(G758&lt;YEAR!$C$2+YEAR!$C$3-2,G758+1,(YEAR!$C$2+YEAR!$C$3-1)&amp;"       :="))</f>
        <v>0.47382999999999997</v>
      </c>
      <c r="I758">
        <f>IF(H758&lt;1.1,H758,IF(H758&lt;YEAR!$C$2+YEAR!$C$3-2,H758+1,(YEAR!$C$2+YEAR!$C$3-1)&amp;"       :="))</f>
        <v>0.47382999999999997</v>
      </c>
      <c r="J758">
        <f>IF(I758&lt;1.1,I758,IF(I758&lt;YEAR!$C$2+YEAR!$C$3-2,I758+1,(YEAR!$C$2+YEAR!$C$3-1)&amp;"       :="))</f>
        <v>0.47382999999999997</v>
      </c>
      <c r="K758">
        <f>IF(J758&lt;1.1,J758,IF(J758&lt;YEAR!$C$2+YEAR!$C$3-2,J758+1,(YEAR!$C$2+YEAR!$C$3-1)&amp;"       :="))</f>
        <v>0.47382999999999997</v>
      </c>
      <c r="L758">
        <f>IF(K758&lt;1.1,K758,IF(K758&lt;YEAR!$C$2+YEAR!$C$3-2,K758+1,(YEAR!$C$2+YEAR!$C$3-1)&amp;"       :="))</f>
        <v>0.47382999999999997</v>
      </c>
      <c r="M758">
        <f>IF(L758&lt;1.1,L758,IF(L758&lt;YEAR!$C$2+YEAR!$C$3-2,L758+1,(YEAR!$C$2+YEAR!$C$3-1)&amp;"       :="))</f>
        <v>0.47382999999999997</v>
      </c>
      <c r="N758">
        <f>IF(M758&lt;1.1,M758,IF(M758&lt;YEAR!$C$2+YEAR!$C$3-2,M758+1,(YEAR!$C$2+YEAR!$C$3-1)&amp;"       :="))</f>
        <v>0.47382999999999997</v>
      </c>
      <c r="O758">
        <f>IF(N758&lt;1.1,N758,IF(N758&lt;YEAR!$C$2+YEAR!$C$3-2,N758+1,(YEAR!$C$2+YEAR!$C$3-1)&amp;"       :="))</f>
        <v>0.47382999999999997</v>
      </c>
      <c r="P758">
        <f>IF(O758&lt;1.1,O758,IF(O758&lt;YEAR!$C$2+YEAR!$C$3-2,O758+1,(YEAR!$C$2+YEAR!$C$3-1)&amp;"       :="))</f>
        <v>0.47382999999999997</v>
      </c>
      <c r="Q758">
        <f>IF(P758&lt;1.1,P758,IF(P758&lt;YEAR!$C$2+YEAR!$C$3-2,P758+1,(YEAR!$C$2+YEAR!$C$3-1)&amp;"       :="))</f>
        <v>0.47382999999999997</v>
      </c>
      <c r="R758">
        <f>IF(Q758&lt;1.1,Q758,IF(Q758&lt;YEAR!$C$2+YEAR!$C$3-2,Q758+1,(YEAR!$C$2+YEAR!$C$3-1)&amp;"       :="))</f>
        <v>0.47382999999999997</v>
      </c>
      <c r="S758">
        <f>IF(R758&lt;1.1,R758,IF(R758&lt;YEAR!$C$2+YEAR!$C$3-2,R758+1,(YEAR!$C$2+YEAR!$C$3-1)&amp;"       :="))</f>
        <v>0.47382999999999997</v>
      </c>
      <c r="T758">
        <f>IF(S758&lt;1.1,S758,IF(S758&lt;YEAR!$C$2+YEAR!$C$3-2,S758+1,(YEAR!$C$2+YEAR!$C$3-1)&amp;"       :="))</f>
        <v>0.47382999999999997</v>
      </c>
      <c r="U758">
        <f>IF(T758&lt;1.1,T758,IF(T758&lt;YEAR!$C$2+YEAR!$C$3-2,T758+1,(YEAR!$C$2+YEAR!$C$3-1)&amp;"       :="))</f>
        <v>0.47382999999999997</v>
      </c>
      <c r="V758">
        <f>IF(U758&lt;1.1,U758,IF(U758&lt;YEAR!$C$2+YEAR!$C$3-2,U758+1,(YEAR!$C$2+YEAR!$C$3-1)&amp;"       :="))</f>
        <v>0.47382999999999997</v>
      </c>
      <c r="W758">
        <f>IF(V758&lt;1.1,V758,IF(V758&lt;YEAR!$C$2+YEAR!$C$3-2,V758+1,(YEAR!$C$2+YEAR!$C$3-1)&amp;"       :="))</f>
        <v>0.47382999999999997</v>
      </c>
      <c r="X758">
        <f>IF(W758&lt;1.1,W758,IF(W758&lt;YEAR!$C$2+YEAR!$C$3-2,W758+1,(YEAR!$C$2+YEAR!$C$3-1)&amp;"       :="))</f>
        <v>0.47382999999999997</v>
      </c>
      <c r="Y758">
        <f>IF(X758&lt;1.1,X758,IF(X758&lt;YEAR!$C$2+YEAR!$C$3-2,X758+1,(YEAR!$C$2+YEAR!$C$3-1)&amp;"       :="))</f>
        <v>0.47382999999999997</v>
      </c>
      <c r="Z758">
        <f>IF(Y758&lt;1.1,Y758,IF(Y758&lt;YEAR!$C$2+YEAR!$C$3-2,Y758+1,(YEAR!$C$2+YEAR!$C$3-1)&amp;"       :="))</f>
        <v>0.47382999999999997</v>
      </c>
      <c r="AA758">
        <f>IF(Z758&lt;1.1,Z758,IF(Z758&lt;YEAR!$C$2+YEAR!$C$3-2,Z758+1,(YEAR!$C$2+YEAR!$C$3-1)&amp;"       :="))</f>
        <v>0.47382999999999997</v>
      </c>
      <c r="AB758">
        <f>IF(AA758&lt;1.1,AA758,IF(AA758&lt;YEAR!$C$2+YEAR!$C$3-2,AA758+1,(YEAR!$C$2+YEAR!$C$3-1)&amp;"       :="))</f>
        <v>0.47382999999999997</v>
      </c>
      <c r="AC758">
        <f>IF(AB758&lt;1.1,AB758,IF(AB758&lt;YEAR!$C$2+YEAR!$C$3-2,AB758+1,(YEAR!$C$2+YEAR!$C$3-1)&amp;"       :="))</f>
        <v>0.47382999999999997</v>
      </c>
      <c r="AD758">
        <f>IF(AC758&lt;1.1,AC758,IF(AC758&lt;YEAR!$C$2+YEAR!$C$3-2,AC758+1,(YEAR!$C$2+YEAR!$C$3-1)&amp;"       :="))</f>
        <v>0.47382999999999997</v>
      </c>
      <c r="AE758">
        <f>IF(AD758&lt;1.1,AD758,IF(AD758&lt;YEAR!$C$2+YEAR!$C$3-2,AD758+1,(YEAR!$C$2+YEAR!$C$3-1)&amp;"       :="))</f>
        <v>0.47382999999999997</v>
      </c>
      <c r="AF758">
        <f>IF(AE758&lt;1.1,AE758,IF(AE758&lt;YEAR!$C$2+YEAR!$C$3-2,AE758+1,(YEAR!$C$2+YEAR!$C$3-1)&amp;"       :="))</f>
        <v>0.47382999999999997</v>
      </c>
      <c r="AG758">
        <f>IF(AF758&lt;1.1,AF758,IF(AF758&lt;YEAR!$C$2+YEAR!$C$3-2,AF758+1,(YEAR!$C$2+YEAR!$C$3-1)&amp;"       :="))</f>
        <v>0.47382999999999997</v>
      </c>
      <c r="AH758">
        <f>IF(AG758&lt;1.1,AG758,IF(AG758&lt;YEAR!$C$2+YEAR!$C$3-2,AG758+1,(YEAR!$C$2+YEAR!$C$3-1)&amp;"       :="))</f>
        <v>0.47382999999999997</v>
      </c>
      <c r="AI758">
        <f>IF(AH758&lt;1.1,AH758,IF(AH758&lt;YEAR!$C$2+YEAR!$C$3-2,AH758+1,(YEAR!$C$2+YEAR!$C$3-1)&amp;"       :="))</f>
        <v>0.47382999999999997</v>
      </c>
      <c r="AJ758">
        <f>IF(AI758&lt;1.1,AI758,IF(AI758&lt;YEAR!$C$2+YEAR!$C$3-2,AI758+1,(YEAR!$C$2+YEAR!$C$3-1)&amp;"       :="))</f>
        <v>0.47382999999999997</v>
      </c>
    </row>
    <row r="759" spans="1:36">
      <c r="A759">
        <f t="shared" ca="1" si="51"/>
        <v>19</v>
      </c>
      <c r="B759" t="s">
        <v>51</v>
      </c>
      <c r="C759" t="str">
        <f ca="1">IF(D759="",OFFSET(AvailabilityFactor!A$1,A759,0),C758)</f>
        <v>D2SOPC1331</v>
      </c>
      <c r="D759" t="str" cm="1">
        <f t="array" aca="1" ref="D759" ca="1">IF(D758="",TS_DRC!$P$5,OFFSET(TS_DRC!P$5,RIGHT(D758,2),0,TRUE))</f>
        <v>TS17</v>
      </c>
      <c r="E759" t="str">
        <f t="shared" ca="1" si="50"/>
        <v>TS17</v>
      </c>
      <c r="F759">
        <f>'[5]PV profile 4-10'!$AK25</f>
        <v>0.14571000000000001</v>
      </c>
      <c r="G759">
        <f>IF(F759&lt;1.1,F759,IF(F759&lt;YEAR!$C$2+YEAR!$C$3-2,F759+1,(YEAR!$C$2+YEAR!$C$3-1)&amp;"       :="))</f>
        <v>0.14571000000000001</v>
      </c>
      <c r="H759">
        <f>IF(G759&lt;1.1,G759,IF(G759&lt;YEAR!$C$2+YEAR!$C$3-2,G759+1,(YEAR!$C$2+YEAR!$C$3-1)&amp;"       :="))</f>
        <v>0.14571000000000001</v>
      </c>
      <c r="I759">
        <f>IF(H759&lt;1.1,H759,IF(H759&lt;YEAR!$C$2+YEAR!$C$3-2,H759+1,(YEAR!$C$2+YEAR!$C$3-1)&amp;"       :="))</f>
        <v>0.14571000000000001</v>
      </c>
      <c r="J759">
        <f>IF(I759&lt;1.1,I759,IF(I759&lt;YEAR!$C$2+YEAR!$C$3-2,I759+1,(YEAR!$C$2+YEAR!$C$3-1)&amp;"       :="))</f>
        <v>0.14571000000000001</v>
      </c>
      <c r="K759">
        <f>IF(J759&lt;1.1,J759,IF(J759&lt;YEAR!$C$2+YEAR!$C$3-2,J759+1,(YEAR!$C$2+YEAR!$C$3-1)&amp;"       :="))</f>
        <v>0.14571000000000001</v>
      </c>
      <c r="L759">
        <f>IF(K759&lt;1.1,K759,IF(K759&lt;YEAR!$C$2+YEAR!$C$3-2,K759+1,(YEAR!$C$2+YEAR!$C$3-1)&amp;"       :="))</f>
        <v>0.14571000000000001</v>
      </c>
      <c r="M759">
        <f>IF(L759&lt;1.1,L759,IF(L759&lt;YEAR!$C$2+YEAR!$C$3-2,L759+1,(YEAR!$C$2+YEAR!$C$3-1)&amp;"       :="))</f>
        <v>0.14571000000000001</v>
      </c>
      <c r="N759">
        <f>IF(M759&lt;1.1,M759,IF(M759&lt;YEAR!$C$2+YEAR!$C$3-2,M759+1,(YEAR!$C$2+YEAR!$C$3-1)&amp;"       :="))</f>
        <v>0.14571000000000001</v>
      </c>
      <c r="O759">
        <f>IF(N759&lt;1.1,N759,IF(N759&lt;YEAR!$C$2+YEAR!$C$3-2,N759+1,(YEAR!$C$2+YEAR!$C$3-1)&amp;"       :="))</f>
        <v>0.14571000000000001</v>
      </c>
      <c r="P759">
        <f>IF(O759&lt;1.1,O759,IF(O759&lt;YEAR!$C$2+YEAR!$C$3-2,O759+1,(YEAR!$C$2+YEAR!$C$3-1)&amp;"       :="))</f>
        <v>0.14571000000000001</v>
      </c>
      <c r="Q759">
        <f>IF(P759&lt;1.1,P759,IF(P759&lt;YEAR!$C$2+YEAR!$C$3-2,P759+1,(YEAR!$C$2+YEAR!$C$3-1)&amp;"       :="))</f>
        <v>0.14571000000000001</v>
      </c>
      <c r="R759">
        <f>IF(Q759&lt;1.1,Q759,IF(Q759&lt;YEAR!$C$2+YEAR!$C$3-2,Q759+1,(YEAR!$C$2+YEAR!$C$3-1)&amp;"       :="))</f>
        <v>0.14571000000000001</v>
      </c>
      <c r="S759">
        <f>IF(R759&lt;1.1,R759,IF(R759&lt;YEAR!$C$2+YEAR!$C$3-2,R759+1,(YEAR!$C$2+YEAR!$C$3-1)&amp;"       :="))</f>
        <v>0.14571000000000001</v>
      </c>
      <c r="T759">
        <f>IF(S759&lt;1.1,S759,IF(S759&lt;YEAR!$C$2+YEAR!$C$3-2,S759+1,(YEAR!$C$2+YEAR!$C$3-1)&amp;"       :="))</f>
        <v>0.14571000000000001</v>
      </c>
      <c r="U759">
        <f>IF(T759&lt;1.1,T759,IF(T759&lt;YEAR!$C$2+YEAR!$C$3-2,T759+1,(YEAR!$C$2+YEAR!$C$3-1)&amp;"       :="))</f>
        <v>0.14571000000000001</v>
      </c>
      <c r="V759">
        <f>IF(U759&lt;1.1,U759,IF(U759&lt;YEAR!$C$2+YEAR!$C$3-2,U759+1,(YEAR!$C$2+YEAR!$C$3-1)&amp;"       :="))</f>
        <v>0.14571000000000001</v>
      </c>
      <c r="W759">
        <f>IF(V759&lt;1.1,V759,IF(V759&lt;YEAR!$C$2+YEAR!$C$3-2,V759+1,(YEAR!$C$2+YEAR!$C$3-1)&amp;"       :="))</f>
        <v>0.14571000000000001</v>
      </c>
      <c r="X759">
        <f>IF(W759&lt;1.1,W759,IF(W759&lt;YEAR!$C$2+YEAR!$C$3-2,W759+1,(YEAR!$C$2+YEAR!$C$3-1)&amp;"       :="))</f>
        <v>0.14571000000000001</v>
      </c>
      <c r="Y759">
        <f>IF(X759&lt;1.1,X759,IF(X759&lt;YEAR!$C$2+YEAR!$C$3-2,X759+1,(YEAR!$C$2+YEAR!$C$3-1)&amp;"       :="))</f>
        <v>0.14571000000000001</v>
      </c>
      <c r="Z759">
        <f>IF(Y759&lt;1.1,Y759,IF(Y759&lt;YEAR!$C$2+YEAR!$C$3-2,Y759+1,(YEAR!$C$2+YEAR!$C$3-1)&amp;"       :="))</f>
        <v>0.14571000000000001</v>
      </c>
      <c r="AA759">
        <f>IF(Z759&lt;1.1,Z759,IF(Z759&lt;YEAR!$C$2+YEAR!$C$3-2,Z759+1,(YEAR!$C$2+YEAR!$C$3-1)&amp;"       :="))</f>
        <v>0.14571000000000001</v>
      </c>
      <c r="AB759">
        <f>IF(AA759&lt;1.1,AA759,IF(AA759&lt;YEAR!$C$2+YEAR!$C$3-2,AA759+1,(YEAR!$C$2+YEAR!$C$3-1)&amp;"       :="))</f>
        <v>0.14571000000000001</v>
      </c>
      <c r="AC759">
        <f>IF(AB759&lt;1.1,AB759,IF(AB759&lt;YEAR!$C$2+YEAR!$C$3-2,AB759+1,(YEAR!$C$2+YEAR!$C$3-1)&amp;"       :="))</f>
        <v>0.14571000000000001</v>
      </c>
      <c r="AD759">
        <f>IF(AC759&lt;1.1,AC759,IF(AC759&lt;YEAR!$C$2+YEAR!$C$3-2,AC759+1,(YEAR!$C$2+YEAR!$C$3-1)&amp;"       :="))</f>
        <v>0.14571000000000001</v>
      </c>
      <c r="AE759">
        <f>IF(AD759&lt;1.1,AD759,IF(AD759&lt;YEAR!$C$2+YEAR!$C$3-2,AD759+1,(YEAR!$C$2+YEAR!$C$3-1)&amp;"       :="))</f>
        <v>0.14571000000000001</v>
      </c>
      <c r="AF759">
        <f>IF(AE759&lt;1.1,AE759,IF(AE759&lt;YEAR!$C$2+YEAR!$C$3-2,AE759+1,(YEAR!$C$2+YEAR!$C$3-1)&amp;"       :="))</f>
        <v>0.14571000000000001</v>
      </c>
      <c r="AG759">
        <f>IF(AF759&lt;1.1,AF759,IF(AF759&lt;YEAR!$C$2+YEAR!$C$3-2,AF759+1,(YEAR!$C$2+YEAR!$C$3-1)&amp;"       :="))</f>
        <v>0.14571000000000001</v>
      </c>
      <c r="AH759">
        <f>IF(AG759&lt;1.1,AG759,IF(AG759&lt;YEAR!$C$2+YEAR!$C$3-2,AG759+1,(YEAR!$C$2+YEAR!$C$3-1)&amp;"       :="))</f>
        <v>0.14571000000000001</v>
      </c>
      <c r="AI759">
        <f>IF(AH759&lt;1.1,AH759,IF(AH759&lt;YEAR!$C$2+YEAR!$C$3-2,AH759+1,(YEAR!$C$2+YEAR!$C$3-1)&amp;"       :="))</f>
        <v>0.14571000000000001</v>
      </c>
      <c r="AJ759">
        <f>IF(AI759&lt;1.1,AI759,IF(AI759&lt;YEAR!$C$2+YEAR!$C$3-2,AI759+1,(YEAR!$C$2+YEAR!$C$3-1)&amp;"       :="))</f>
        <v>0.14571000000000001</v>
      </c>
    </row>
    <row r="760" spans="1:36">
      <c r="A760">
        <f t="shared" ca="1" si="51"/>
        <v>19</v>
      </c>
      <c r="B760" t="s">
        <v>51</v>
      </c>
      <c r="C760" t="str">
        <f ca="1">IF(D760="",OFFSET(AvailabilityFactor!A$1,A760,0),C759)</f>
        <v>D2SOPC1331</v>
      </c>
      <c r="D760" t="str" cm="1">
        <f t="array" aca="1" ref="D760" ca="1">IF(D759="",TS_DRC!$P$5,OFFSET(TS_DRC!P$5,RIGHT(D759,2),0,TRUE))</f>
        <v>TS18</v>
      </c>
      <c r="E760" t="str">
        <f t="shared" ca="1" si="50"/>
        <v>TS18</v>
      </c>
      <c r="F760">
        <f>'[5]PV profile 4-10'!$AK26</f>
        <v>5.2999999999999998E-4</v>
      </c>
      <c r="G760">
        <f>IF(F760&lt;1.1,F760,IF(F760&lt;YEAR!$C$2+YEAR!$C$3-2,F760+1,(YEAR!$C$2+YEAR!$C$3-1)&amp;"       :="))</f>
        <v>5.2999999999999998E-4</v>
      </c>
      <c r="H760">
        <f>IF(G760&lt;1.1,G760,IF(G760&lt;YEAR!$C$2+YEAR!$C$3-2,G760+1,(YEAR!$C$2+YEAR!$C$3-1)&amp;"       :="))</f>
        <v>5.2999999999999998E-4</v>
      </c>
      <c r="I760">
        <f>IF(H760&lt;1.1,H760,IF(H760&lt;YEAR!$C$2+YEAR!$C$3-2,H760+1,(YEAR!$C$2+YEAR!$C$3-1)&amp;"       :="))</f>
        <v>5.2999999999999998E-4</v>
      </c>
      <c r="J760">
        <f>IF(I760&lt;1.1,I760,IF(I760&lt;YEAR!$C$2+YEAR!$C$3-2,I760+1,(YEAR!$C$2+YEAR!$C$3-1)&amp;"       :="))</f>
        <v>5.2999999999999998E-4</v>
      </c>
      <c r="K760">
        <f>IF(J760&lt;1.1,J760,IF(J760&lt;YEAR!$C$2+YEAR!$C$3-2,J760+1,(YEAR!$C$2+YEAR!$C$3-1)&amp;"       :="))</f>
        <v>5.2999999999999998E-4</v>
      </c>
      <c r="L760">
        <f>IF(K760&lt;1.1,K760,IF(K760&lt;YEAR!$C$2+YEAR!$C$3-2,K760+1,(YEAR!$C$2+YEAR!$C$3-1)&amp;"       :="))</f>
        <v>5.2999999999999998E-4</v>
      </c>
      <c r="M760">
        <f>IF(L760&lt;1.1,L760,IF(L760&lt;YEAR!$C$2+YEAR!$C$3-2,L760+1,(YEAR!$C$2+YEAR!$C$3-1)&amp;"       :="))</f>
        <v>5.2999999999999998E-4</v>
      </c>
      <c r="N760">
        <f>IF(M760&lt;1.1,M760,IF(M760&lt;YEAR!$C$2+YEAR!$C$3-2,M760+1,(YEAR!$C$2+YEAR!$C$3-1)&amp;"       :="))</f>
        <v>5.2999999999999998E-4</v>
      </c>
      <c r="O760">
        <f>IF(N760&lt;1.1,N760,IF(N760&lt;YEAR!$C$2+YEAR!$C$3-2,N760+1,(YEAR!$C$2+YEAR!$C$3-1)&amp;"       :="))</f>
        <v>5.2999999999999998E-4</v>
      </c>
      <c r="P760">
        <f>IF(O760&lt;1.1,O760,IF(O760&lt;YEAR!$C$2+YEAR!$C$3-2,O760+1,(YEAR!$C$2+YEAR!$C$3-1)&amp;"       :="))</f>
        <v>5.2999999999999998E-4</v>
      </c>
      <c r="Q760">
        <f>IF(P760&lt;1.1,P760,IF(P760&lt;YEAR!$C$2+YEAR!$C$3-2,P760+1,(YEAR!$C$2+YEAR!$C$3-1)&amp;"       :="))</f>
        <v>5.2999999999999998E-4</v>
      </c>
      <c r="R760">
        <f>IF(Q760&lt;1.1,Q760,IF(Q760&lt;YEAR!$C$2+YEAR!$C$3-2,Q760+1,(YEAR!$C$2+YEAR!$C$3-1)&amp;"       :="))</f>
        <v>5.2999999999999998E-4</v>
      </c>
      <c r="S760">
        <f>IF(R760&lt;1.1,R760,IF(R760&lt;YEAR!$C$2+YEAR!$C$3-2,R760+1,(YEAR!$C$2+YEAR!$C$3-1)&amp;"       :="))</f>
        <v>5.2999999999999998E-4</v>
      </c>
      <c r="T760">
        <f>IF(S760&lt;1.1,S760,IF(S760&lt;YEAR!$C$2+YEAR!$C$3-2,S760+1,(YEAR!$C$2+YEAR!$C$3-1)&amp;"       :="))</f>
        <v>5.2999999999999998E-4</v>
      </c>
      <c r="U760">
        <f>IF(T760&lt;1.1,T760,IF(T760&lt;YEAR!$C$2+YEAR!$C$3-2,T760+1,(YEAR!$C$2+YEAR!$C$3-1)&amp;"       :="))</f>
        <v>5.2999999999999998E-4</v>
      </c>
      <c r="V760">
        <f>IF(U760&lt;1.1,U760,IF(U760&lt;YEAR!$C$2+YEAR!$C$3-2,U760+1,(YEAR!$C$2+YEAR!$C$3-1)&amp;"       :="))</f>
        <v>5.2999999999999998E-4</v>
      </c>
      <c r="W760">
        <f>IF(V760&lt;1.1,V760,IF(V760&lt;YEAR!$C$2+YEAR!$C$3-2,V760+1,(YEAR!$C$2+YEAR!$C$3-1)&amp;"       :="))</f>
        <v>5.2999999999999998E-4</v>
      </c>
      <c r="X760">
        <f>IF(W760&lt;1.1,W760,IF(W760&lt;YEAR!$C$2+YEAR!$C$3-2,W760+1,(YEAR!$C$2+YEAR!$C$3-1)&amp;"       :="))</f>
        <v>5.2999999999999998E-4</v>
      </c>
      <c r="Y760">
        <f>IF(X760&lt;1.1,X760,IF(X760&lt;YEAR!$C$2+YEAR!$C$3-2,X760+1,(YEAR!$C$2+YEAR!$C$3-1)&amp;"       :="))</f>
        <v>5.2999999999999998E-4</v>
      </c>
      <c r="Z760">
        <f>IF(Y760&lt;1.1,Y760,IF(Y760&lt;YEAR!$C$2+YEAR!$C$3-2,Y760+1,(YEAR!$C$2+YEAR!$C$3-1)&amp;"       :="))</f>
        <v>5.2999999999999998E-4</v>
      </c>
      <c r="AA760">
        <f>IF(Z760&lt;1.1,Z760,IF(Z760&lt;YEAR!$C$2+YEAR!$C$3-2,Z760+1,(YEAR!$C$2+YEAR!$C$3-1)&amp;"       :="))</f>
        <v>5.2999999999999998E-4</v>
      </c>
      <c r="AB760">
        <f>IF(AA760&lt;1.1,AA760,IF(AA760&lt;YEAR!$C$2+YEAR!$C$3-2,AA760+1,(YEAR!$C$2+YEAR!$C$3-1)&amp;"       :="))</f>
        <v>5.2999999999999998E-4</v>
      </c>
      <c r="AC760">
        <f>IF(AB760&lt;1.1,AB760,IF(AB760&lt;YEAR!$C$2+YEAR!$C$3-2,AB760+1,(YEAR!$C$2+YEAR!$C$3-1)&amp;"       :="))</f>
        <v>5.2999999999999998E-4</v>
      </c>
      <c r="AD760">
        <f>IF(AC760&lt;1.1,AC760,IF(AC760&lt;YEAR!$C$2+YEAR!$C$3-2,AC760+1,(YEAR!$C$2+YEAR!$C$3-1)&amp;"       :="))</f>
        <v>5.2999999999999998E-4</v>
      </c>
      <c r="AE760">
        <f>IF(AD760&lt;1.1,AD760,IF(AD760&lt;YEAR!$C$2+YEAR!$C$3-2,AD760+1,(YEAR!$C$2+YEAR!$C$3-1)&amp;"       :="))</f>
        <v>5.2999999999999998E-4</v>
      </c>
      <c r="AF760">
        <f>IF(AE760&lt;1.1,AE760,IF(AE760&lt;YEAR!$C$2+YEAR!$C$3-2,AE760+1,(YEAR!$C$2+YEAR!$C$3-1)&amp;"       :="))</f>
        <v>5.2999999999999998E-4</v>
      </c>
      <c r="AG760">
        <f>IF(AF760&lt;1.1,AF760,IF(AF760&lt;YEAR!$C$2+YEAR!$C$3-2,AF760+1,(YEAR!$C$2+YEAR!$C$3-1)&amp;"       :="))</f>
        <v>5.2999999999999998E-4</v>
      </c>
      <c r="AH760">
        <f>IF(AG760&lt;1.1,AG760,IF(AG760&lt;YEAR!$C$2+YEAR!$C$3-2,AG760+1,(YEAR!$C$2+YEAR!$C$3-1)&amp;"       :="))</f>
        <v>5.2999999999999998E-4</v>
      </c>
      <c r="AI760">
        <f>IF(AH760&lt;1.1,AH760,IF(AH760&lt;YEAR!$C$2+YEAR!$C$3-2,AH760+1,(YEAR!$C$2+YEAR!$C$3-1)&amp;"       :="))</f>
        <v>5.2999999999999998E-4</v>
      </c>
      <c r="AJ760">
        <f>IF(AI760&lt;1.1,AI760,IF(AI760&lt;YEAR!$C$2+YEAR!$C$3-2,AI760+1,(YEAR!$C$2+YEAR!$C$3-1)&amp;"       :="))</f>
        <v>5.2999999999999998E-4</v>
      </c>
    </row>
    <row r="761" spans="1:36">
      <c r="A761">
        <f t="shared" ca="1" si="51"/>
        <v>19</v>
      </c>
      <c r="B761" t="s">
        <v>51</v>
      </c>
      <c r="C761" t="str">
        <f ca="1">IF(D761="",OFFSET(AvailabilityFactor!A$1,A761,0),C760)</f>
        <v>D2SOPC1331</v>
      </c>
      <c r="D761" t="str" cm="1">
        <f t="array" aca="1" ref="D761" ca="1">IF(D760="",TS_DRC!$P$5,OFFSET(TS_DRC!P$5,RIGHT(D760,2),0,TRUE))</f>
        <v>TS19</v>
      </c>
      <c r="E761" t="str">
        <f t="shared" ca="1" si="50"/>
        <v>TS19</v>
      </c>
      <c r="F761">
        <f>'[5]PV profile 4-10'!$AK27</f>
        <v>0</v>
      </c>
      <c r="G761">
        <f>IF(F761&lt;1.1,F761,IF(F761&lt;YEAR!$C$2+YEAR!$C$3-2,F761+1,(YEAR!$C$2+YEAR!$C$3-1)&amp;"       :="))</f>
        <v>0</v>
      </c>
      <c r="H761">
        <f>IF(G761&lt;1.1,G761,IF(G761&lt;YEAR!$C$2+YEAR!$C$3-2,G761+1,(YEAR!$C$2+YEAR!$C$3-1)&amp;"       :="))</f>
        <v>0</v>
      </c>
      <c r="I761">
        <f>IF(H761&lt;1.1,H761,IF(H761&lt;YEAR!$C$2+YEAR!$C$3-2,H761+1,(YEAR!$C$2+YEAR!$C$3-1)&amp;"       :="))</f>
        <v>0</v>
      </c>
      <c r="J761">
        <f>IF(I761&lt;1.1,I761,IF(I761&lt;YEAR!$C$2+YEAR!$C$3-2,I761+1,(YEAR!$C$2+YEAR!$C$3-1)&amp;"       :="))</f>
        <v>0</v>
      </c>
      <c r="K761">
        <f>IF(J761&lt;1.1,J761,IF(J761&lt;YEAR!$C$2+YEAR!$C$3-2,J761+1,(YEAR!$C$2+YEAR!$C$3-1)&amp;"       :="))</f>
        <v>0</v>
      </c>
      <c r="L761">
        <f>IF(K761&lt;1.1,K761,IF(K761&lt;YEAR!$C$2+YEAR!$C$3-2,K761+1,(YEAR!$C$2+YEAR!$C$3-1)&amp;"       :="))</f>
        <v>0</v>
      </c>
      <c r="M761">
        <f>IF(L761&lt;1.1,L761,IF(L761&lt;YEAR!$C$2+YEAR!$C$3-2,L761+1,(YEAR!$C$2+YEAR!$C$3-1)&amp;"       :="))</f>
        <v>0</v>
      </c>
      <c r="N761">
        <f>IF(M761&lt;1.1,M761,IF(M761&lt;YEAR!$C$2+YEAR!$C$3-2,M761+1,(YEAR!$C$2+YEAR!$C$3-1)&amp;"       :="))</f>
        <v>0</v>
      </c>
      <c r="O761">
        <f>IF(N761&lt;1.1,N761,IF(N761&lt;YEAR!$C$2+YEAR!$C$3-2,N761+1,(YEAR!$C$2+YEAR!$C$3-1)&amp;"       :="))</f>
        <v>0</v>
      </c>
      <c r="P761">
        <f>IF(O761&lt;1.1,O761,IF(O761&lt;YEAR!$C$2+YEAR!$C$3-2,O761+1,(YEAR!$C$2+YEAR!$C$3-1)&amp;"       :="))</f>
        <v>0</v>
      </c>
      <c r="Q761">
        <f>IF(P761&lt;1.1,P761,IF(P761&lt;YEAR!$C$2+YEAR!$C$3-2,P761+1,(YEAR!$C$2+YEAR!$C$3-1)&amp;"       :="))</f>
        <v>0</v>
      </c>
      <c r="R761">
        <f>IF(Q761&lt;1.1,Q761,IF(Q761&lt;YEAR!$C$2+YEAR!$C$3-2,Q761+1,(YEAR!$C$2+YEAR!$C$3-1)&amp;"       :="))</f>
        <v>0</v>
      </c>
      <c r="S761">
        <f>IF(R761&lt;1.1,R761,IF(R761&lt;YEAR!$C$2+YEAR!$C$3-2,R761+1,(YEAR!$C$2+YEAR!$C$3-1)&amp;"       :="))</f>
        <v>0</v>
      </c>
      <c r="T761">
        <f>IF(S761&lt;1.1,S761,IF(S761&lt;YEAR!$C$2+YEAR!$C$3-2,S761+1,(YEAR!$C$2+YEAR!$C$3-1)&amp;"       :="))</f>
        <v>0</v>
      </c>
      <c r="U761">
        <f>IF(T761&lt;1.1,T761,IF(T761&lt;YEAR!$C$2+YEAR!$C$3-2,T761+1,(YEAR!$C$2+YEAR!$C$3-1)&amp;"       :="))</f>
        <v>0</v>
      </c>
      <c r="V761">
        <f>IF(U761&lt;1.1,U761,IF(U761&lt;YEAR!$C$2+YEAR!$C$3-2,U761+1,(YEAR!$C$2+YEAR!$C$3-1)&amp;"       :="))</f>
        <v>0</v>
      </c>
      <c r="W761">
        <f>IF(V761&lt;1.1,V761,IF(V761&lt;YEAR!$C$2+YEAR!$C$3-2,V761+1,(YEAR!$C$2+YEAR!$C$3-1)&amp;"       :="))</f>
        <v>0</v>
      </c>
      <c r="X761">
        <f>IF(W761&lt;1.1,W761,IF(W761&lt;YEAR!$C$2+YEAR!$C$3-2,W761+1,(YEAR!$C$2+YEAR!$C$3-1)&amp;"       :="))</f>
        <v>0</v>
      </c>
      <c r="Y761">
        <f>IF(X761&lt;1.1,X761,IF(X761&lt;YEAR!$C$2+YEAR!$C$3-2,X761+1,(YEAR!$C$2+YEAR!$C$3-1)&amp;"       :="))</f>
        <v>0</v>
      </c>
      <c r="Z761">
        <f>IF(Y761&lt;1.1,Y761,IF(Y761&lt;YEAR!$C$2+YEAR!$C$3-2,Y761+1,(YEAR!$C$2+YEAR!$C$3-1)&amp;"       :="))</f>
        <v>0</v>
      </c>
      <c r="AA761">
        <f>IF(Z761&lt;1.1,Z761,IF(Z761&lt;YEAR!$C$2+YEAR!$C$3-2,Z761+1,(YEAR!$C$2+YEAR!$C$3-1)&amp;"       :="))</f>
        <v>0</v>
      </c>
      <c r="AB761">
        <f>IF(AA761&lt;1.1,AA761,IF(AA761&lt;YEAR!$C$2+YEAR!$C$3-2,AA761+1,(YEAR!$C$2+YEAR!$C$3-1)&amp;"       :="))</f>
        <v>0</v>
      </c>
      <c r="AC761">
        <f>IF(AB761&lt;1.1,AB761,IF(AB761&lt;YEAR!$C$2+YEAR!$C$3-2,AB761+1,(YEAR!$C$2+YEAR!$C$3-1)&amp;"       :="))</f>
        <v>0</v>
      </c>
      <c r="AD761">
        <f>IF(AC761&lt;1.1,AC761,IF(AC761&lt;YEAR!$C$2+YEAR!$C$3-2,AC761+1,(YEAR!$C$2+YEAR!$C$3-1)&amp;"       :="))</f>
        <v>0</v>
      </c>
      <c r="AE761">
        <f>IF(AD761&lt;1.1,AD761,IF(AD761&lt;YEAR!$C$2+YEAR!$C$3-2,AD761+1,(YEAR!$C$2+YEAR!$C$3-1)&amp;"       :="))</f>
        <v>0</v>
      </c>
      <c r="AF761">
        <f>IF(AE761&lt;1.1,AE761,IF(AE761&lt;YEAR!$C$2+YEAR!$C$3-2,AE761+1,(YEAR!$C$2+YEAR!$C$3-1)&amp;"       :="))</f>
        <v>0</v>
      </c>
      <c r="AG761">
        <f>IF(AF761&lt;1.1,AF761,IF(AF761&lt;YEAR!$C$2+YEAR!$C$3-2,AF761+1,(YEAR!$C$2+YEAR!$C$3-1)&amp;"       :="))</f>
        <v>0</v>
      </c>
      <c r="AH761">
        <f>IF(AG761&lt;1.1,AG761,IF(AG761&lt;YEAR!$C$2+YEAR!$C$3-2,AG761+1,(YEAR!$C$2+YEAR!$C$3-1)&amp;"       :="))</f>
        <v>0</v>
      </c>
      <c r="AI761">
        <f>IF(AH761&lt;1.1,AH761,IF(AH761&lt;YEAR!$C$2+YEAR!$C$3-2,AH761+1,(YEAR!$C$2+YEAR!$C$3-1)&amp;"       :="))</f>
        <v>0</v>
      </c>
      <c r="AJ761">
        <f>IF(AI761&lt;1.1,AI761,IF(AI761&lt;YEAR!$C$2+YEAR!$C$3-2,AI761+1,(YEAR!$C$2+YEAR!$C$3-1)&amp;"       :="))</f>
        <v>0</v>
      </c>
    </row>
    <row r="762" spans="1:36">
      <c r="A762">
        <f t="shared" ca="1" si="51"/>
        <v>19</v>
      </c>
      <c r="B762" t="s">
        <v>51</v>
      </c>
      <c r="C762" t="str">
        <f ca="1">IF(D762="",OFFSET(AvailabilityFactor!A$1,A762,0),C761)</f>
        <v>D2SOPC1331</v>
      </c>
      <c r="D762" t="str" cm="1">
        <f t="array" aca="1" ref="D762" ca="1">IF(D761="",TS_DRC!$P$5,OFFSET(TS_DRC!P$5,RIGHT(D761,2),0,TRUE))</f>
        <v>TS20</v>
      </c>
      <c r="E762" t="str">
        <f t="shared" ca="1" si="50"/>
        <v>TS20</v>
      </c>
      <c r="F762">
        <f>'[5]PV profile 4-10'!$AK28</f>
        <v>0</v>
      </c>
      <c r="G762">
        <f>IF(F762&lt;1.1,F762,IF(F762&lt;YEAR!$C$2+YEAR!$C$3-2,F762+1,(YEAR!$C$2+YEAR!$C$3-1)&amp;"       :="))</f>
        <v>0</v>
      </c>
      <c r="H762">
        <f>IF(G762&lt;1.1,G762,IF(G762&lt;YEAR!$C$2+YEAR!$C$3-2,G762+1,(YEAR!$C$2+YEAR!$C$3-1)&amp;"       :="))</f>
        <v>0</v>
      </c>
      <c r="I762">
        <f>IF(H762&lt;1.1,H762,IF(H762&lt;YEAR!$C$2+YEAR!$C$3-2,H762+1,(YEAR!$C$2+YEAR!$C$3-1)&amp;"       :="))</f>
        <v>0</v>
      </c>
      <c r="J762">
        <f>IF(I762&lt;1.1,I762,IF(I762&lt;YEAR!$C$2+YEAR!$C$3-2,I762+1,(YEAR!$C$2+YEAR!$C$3-1)&amp;"       :="))</f>
        <v>0</v>
      </c>
      <c r="K762">
        <f>IF(J762&lt;1.1,J762,IF(J762&lt;YEAR!$C$2+YEAR!$C$3-2,J762+1,(YEAR!$C$2+YEAR!$C$3-1)&amp;"       :="))</f>
        <v>0</v>
      </c>
      <c r="L762">
        <f>IF(K762&lt;1.1,K762,IF(K762&lt;YEAR!$C$2+YEAR!$C$3-2,K762+1,(YEAR!$C$2+YEAR!$C$3-1)&amp;"       :="))</f>
        <v>0</v>
      </c>
      <c r="M762">
        <f>IF(L762&lt;1.1,L762,IF(L762&lt;YEAR!$C$2+YEAR!$C$3-2,L762+1,(YEAR!$C$2+YEAR!$C$3-1)&amp;"       :="))</f>
        <v>0</v>
      </c>
      <c r="N762">
        <f>IF(M762&lt;1.1,M762,IF(M762&lt;YEAR!$C$2+YEAR!$C$3-2,M762+1,(YEAR!$C$2+YEAR!$C$3-1)&amp;"       :="))</f>
        <v>0</v>
      </c>
      <c r="O762">
        <f>IF(N762&lt;1.1,N762,IF(N762&lt;YEAR!$C$2+YEAR!$C$3-2,N762+1,(YEAR!$C$2+YEAR!$C$3-1)&amp;"       :="))</f>
        <v>0</v>
      </c>
      <c r="P762">
        <f>IF(O762&lt;1.1,O762,IF(O762&lt;YEAR!$C$2+YEAR!$C$3-2,O762+1,(YEAR!$C$2+YEAR!$C$3-1)&amp;"       :="))</f>
        <v>0</v>
      </c>
      <c r="Q762">
        <f>IF(P762&lt;1.1,P762,IF(P762&lt;YEAR!$C$2+YEAR!$C$3-2,P762+1,(YEAR!$C$2+YEAR!$C$3-1)&amp;"       :="))</f>
        <v>0</v>
      </c>
      <c r="R762">
        <f>IF(Q762&lt;1.1,Q762,IF(Q762&lt;YEAR!$C$2+YEAR!$C$3-2,Q762+1,(YEAR!$C$2+YEAR!$C$3-1)&amp;"       :="))</f>
        <v>0</v>
      </c>
      <c r="S762">
        <f>IF(R762&lt;1.1,R762,IF(R762&lt;YEAR!$C$2+YEAR!$C$3-2,R762+1,(YEAR!$C$2+YEAR!$C$3-1)&amp;"       :="))</f>
        <v>0</v>
      </c>
      <c r="T762">
        <f>IF(S762&lt;1.1,S762,IF(S762&lt;YEAR!$C$2+YEAR!$C$3-2,S762+1,(YEAR!$C$2+YEAR!$C$3-1)&amp;"       :="))</f>
        <v>0</v>
      </c>
      <c r="U762">
        <f>IF(T762&lt;1.1,T762,IF(T762&lt;YEAR!$C$2+YEAR!$C$3-2,T762+1,(YEAR!$C$2+YEAR!$C$3-1)&amp;"       :="))</f>
        <v>0</v>
      </c>
      <c r="V762">
        <f>IF(U762&lt;1.1,U762,IF(U762&lt;YEAR!$C$2+YEAR!$C$3-2,U762+1,(YEAR!$C$2+YEAR!$C$3-1)&amp;"       :="))</f>
        <v>0</v>
      </c>
      <c r="W762">
        <f>IF(V762&lt;1.1,V762,IF(V762&lt;YEAR!$C$2+YEAR!$C$3-2,V762+1,(YEAR!$C$2+YEAR!$C$3-1)&amp;"       :="))</f>
        <v>0</v>
      </c>
      <c r="X762">
        <f>IF(W762&lt;1.1,W762,IF(W762&lt;YEAR!$C$2+YEAR!$C$3-2,W762+1,(YEAR!$C$2+YEAR!$C$3-1)&amp;"       :="))</f>
        <v>0</v>
      </c>
      <c r="Y762">
        <f>IF(X762&lt;1.1,X762,IF(X762&lt;YEAR!$C$2+YEAR!$C$3-2,X762+1,(YEAR!$C$2+YEAR!$C$3-1)&amp;"       :="))</f>
        <v>0</v>
      </c>
      <c r="Z762">
        <f>IF(Y762&lt;1.1,Y762,IF(Y762&lt;YEAR!$C$2+YEAR!$C$3-2,Y762+1,(YEAR!$C$2+YEAR!$C$3-1)&amp;"       :="))</f>
        <v>0</v>
      </c>
      <c r="AA762">
        <f>IF(Z762&lt;1.1,Z762,IF(Z762&lt;YEAR!$C$2+YEAR!$C$3-2,Z762+1,(YEAR!$C$2+YEAR!$C$3-1)&amp;"       :="))</f>
        <v>0</v>
      </c>
      <c r="AB762">
        <f>IF(AA762&lt;1.1,AA762,IF(AA762&lt;YEAR!$C$2+YEAR!$C$3-2,AA762+1,(YEAR!$C$2+YEAR!$C$3-1)&amp;"       :="))</f>
        <v>0</v>
      </c>
      <c r="AC762">
        <f>IF(AB762&lt;1.1,AB762,IF(AB762&lt;YEAR!$C$2+YEAR!$C$3-2,AB762+1,(YEAR!$C$2+YEAR!$C$3-1)&amp;"       :="))</f>
        <v>0</v>
      </c>
      <c r="AD762">
        <f>IF(AC762&lt;1.1,AC762,IF(AC762&lt;YEAR!$C$2+YEAR!$C$3-2,AC762+1,(YEAR!$C$2+YEAR!$C$3-1)&amp;"       :="))</f>
        <v>0</v>
      </c>
      <c r="AE762">
        <f>IF(AD762&lt;1.1,AD762,IF(AD762&lt;YEAR!$C$2+YEAR!$C$3-2,AD762+1,(YEAR!$C$2+YEAR!$C$3-1)&amp;"       :="))</f>
        <v>0</v>
      </c>
      <c r="AF762">
        <f>IF(AE762&lt;1.1,AE762,IF(AE762&lt;YEAR!$C$2+YEAR!$C$3-2,AE762+1,(YEAR!$C$2+YEAR!$C$3-1)&amp;"       :="))</f>
        <v>0</v>
      </c>
      <c r="AG762">
        <f>IF(AF762&lt;1.1,AF762,IF(AF762&lt;YEAR!$C$2+YEAR!$C$3-2,AF762+1,(YEAR!$C$2+YEAR!$C$3-1)&amp;"       :="))</f>
        <v>0</v>
      </c>
      <c r="AH762">
        <f>IF(AG762&lt;1.1,AG762,IF(AG762&lt;YEAR!$C$2+YEAR!$C$3-2,AG762+1,(YEAR!$C$2+YEAR!$C$3-1)&amp;"       :="))</f>
        <v>0</v>
      </c>
      <c r="AI762">
        <f>IF(AH762&lt;1.1,AH762,IF(AH762&lt;YEAR!$C$2+YEAR!$C$3-2,AH762+1,(YEAR!$C$2+YEAR!$C$3-1)&amp;"       :="))</f>
        <v>0</v>
      </c>
      <c r="AJ762">
        <f>IF(AI762&lt;1.1,AI762,IF(AI762&lt;YEAR!$C$2+YEAR!$C$3-2,AI762+1,(YEAR!$C$2+YEAR!$C$3-1)&amp;"       :="))</f>
        <v>0</v>
      </c>
    </row>
    <row r="763" spans="1:36">
      <c r="A763">
        <f t="shared" ref="A763:A783" ca="1" si="56">IF(D763="",A762+1,A762)</f>
        <v>19</v>
      </c>
      <c r="B763" t="s">
        <v>51</v>
      </c>
      <c r="C763" t="str">
        <f ca="1">IF(D763="",OFFSET(AvailabilityFactor!A$1,A763,0),C762)</f>
        <v>D2SOPC1331</v>
      </c>
      <c r="D763" t="str" cm="1">
        <f t="array" aca="1" ref="D763" ca="1">IF(D762="",TS_DRC!$P$5,OFFSET(TS_DRC!P$5,RIGHT(D762,2),0,TRUE))</f>
        <v>TS21</v>
      </c>
      <c r="E763" t="str">
        <f t="shared" ref="E763:E783" ca="1" si="57">IF(D763="","[DRC,"&amp;C763&amp;",*,*]          :         ",D763)</f>
        <v>TS21</v>
      </c>
      <c r="F763">
        <f>'[5]PV profile 4-10'!$AK29</f>
        <v>0</v>
      </c>
      <c r="G763">
        <f>IF(F763&lt;1.1,F763,IF(F763&lt;YEAR!$C$2+YEAR!$C$3-2,F763+1,(YEAR!$C$2+YEAR!$C$3-1)&amp;"       :="))</f>
        <v>0</v>
      </c>
      <c r="H763">
        <f>IF(G763&lt;1.1,G763,IF(G763&lt;YEAR!$C$2+YEAR!$C$3-2,G763+1,(YEAR!$C$2+YEAR!$C$3-1)&amp;"       :="))</f>
        <v>0</v>
      </c>
      <c r="I763">
        <f>IF(H763&lt;1.1,H763,IF(H763&lt;YEAR!$C$2+YEAR!$C$3-2,H763+1,(YEAR!$C$2+YEAR!$C$3-1)&amp;"       :="))</f>
        <v>0</v>
      </c>
      <c r="J763">
        <f>IF(I763&lt;1.1,I763,IF(I763&lt;YEAR!$C$2+YEAR!$C$3-2,I763+1,(YEAR!$C$2+YEAR!$C$3-1)&amp;"       :="))</f>
        <v>0</v>
      </c>
      <c r="K763">
        <f>IF(J763&lt;1.1,J763,IF(J763&lt;YEAR!$C$2+YEAR!$C$3-2,J763+1,(YEAR!$C$2+YEAR!$C$3-1)&amp;"       :="))</f>
        <v>0</v>
      </c>
      <c r="L763">
        <f>IF(K763&lt;1.1,K763,IF(K763&lt;YEAR!$C$2+YEAR!$C$3-2,K763+1,(YEAR!$C$2+YEAR!$C$3-1)&amp;"       :="))</f>
        <v>0</v>
      </c>
      <c r="M763">
        <f>IF(L763&lt;1.1,L763,IF(L763&lt;YEAR!$C$2+YEAR!$C$3-2,L763+1,(YEAR!$C$2+YEAR!$C$3-1)&amp;"       :="))</f>
        <v>0</v>
      </c>
      <c r="N763">
        <f>IF(M763&lt;1.1,M763,IF(M763&lt;YEAR!$C$2+YEAR!$C$3-2,M763+1,(YEAR!$C$2+YEAR!$C$3-1)&amp;"       :="))</f>
        <v>0</v>
      </c>
      <c r="O763">
        <f>IF(N763&lt;1.1,N763,IF(N763&lt;YEAR!$C$2+YEAR!$C$3-2,N763+1,(YEAR!$C$2+YEAR!$C$3-1)&amp;"       :="))</f>
        <v>0</v>
      </c>
      <c r="P763">
        <f>IF(O763&lt;1.1,O763,IF(O763&lt;YEAR!$C$2+YEAR!$C$3-2,O763+1,(YEAR!$C$2+YEAR!$C$3-1)&amp;"       :="))</f>
        <v>0</v>
      </c>
      <c r="Q763">
        <f>IF(P763&lt;1.1,P763,IF(P763&lt;YEAR!$C$2+YEAR!$C$3-2,P763+1,(YEAR!$C$2+YEAR!$C$3-1)&amp;"       :="))</f>
        <v>0</v>
      </c>
      <c r="R763">
        <f>IF(Q763&lt;1.1,Q763,IF(Q763&lt;YEAR!$C$2+YEAR!$C$3-2,Q763+1,(YEAR!$C$2+YEAR!$C$3-1)&amp;"       :="))</f>
        <v>0</v>
      </c>
      <c r="S763">
        <f>IF(R763&lt;1.1,R763,IF(R763&lt;YEAR!$C$2+YEAR!$C$3-2,R763+1,(YEAR!$C$2+YEAR!$C$3-1)&amp;"       :="))</f>
        <v>0</v>
      </c>
      <c r="T763">
        <f>IF(S763&lt;1.1,S763,IF(S763&lt;YEAR!$C$2+YEAR!$C$3-2,S763+1,(YEAR!$C$2+YEAR!$C$3-1)&amp;"       :="))</f>
        <v>0</v>
      </c>
      <c r="U763">
        <f>IF(T763&lt;1.1,T763,IF(T763&lt;YEAR!$C$2+YEAR!$C$3-2,T763+1,(YEAR!$C$2+YEAR!$C$3-1)&amp;"       :="))</f>
        <v>0</v>
      </c>
      <c r="V763">
        <f>IF(U763&lt;1.1,U763,IF(U763&lt;YEAR!$C$2+YEAR!$C$3-2,U763+1,(YEAR!$C$2+YEAR!$C$3-1)&amp;"       :="))</f>
        <v>0</v>
      </c>
      <c r="W763">
        <f>IF(V763&lt;1.1,V763,IF(V763&lt;YEAR!$C$2+YEAR!$C$3-2,V763+1,(YEAR!$C$2+YEAR!$C$3-1)&amp;"       :="))</f>
        <v>0</v>
      </c>
      <c r="X763">
        <f>IF(W763&lt;1.1,W763,IF(W763&lt;YEAR!$C$2+YEAR!$C$3-2,W763+1,(YEAR!$C$2+YEAR!$C$3-1)&amp;"       :="))</f>
        <v>0</v>
      </c>
      <c r="Y763">
        <f>IF(X763&lt;1.1,X763,IF(X763&lt;YEAR!$C$2+YEAR!$C$3-2,X763+1,(YEAR!$C$2+YEAR!$C$3-1)&amp;"       :="))</f>
        <v>0</v>
      </c>
      <c r="Z763">
        <f>IF(Y763&lt;1.1,Y763,IF(Y763&lt;YEAR!$C$2+YEAR!$C$3-2,Y763+1,(YEAR!$C$2+YEAR!$C$3-1)&amp;"       :="))</f>
        <v>0</v>
      </c>
      <c r="AA763">
        <f>IF(Z763&lt;1.1,Z763,IF(Z763&lt;YEAR!$C$2+YEAR!$C$3-2,Z763+1,(YEAR!$C$2+YEAR!$C$3-1)&amp;"       :="))</f>
        <v>0</v>
      </c>
      <c r="AB763">
        <f>IF(AA763&lt;1.1,AA763,IF(AA763&lt;YEAR!$C$2+YEAR!$C$3-2,AA763+1,(YEAR!$C$2+YEAR!$C$3-1)&amp;"       :="))</f>
        <v>0</v>
      </c>
      <c r="AC763">
        <f>IF(AB763&lt;1.1,AB763,IF(AB763&lt;YEAR!$C$2+YEAR!$C$3-2,AB763+1,(YEAR!$C$2+YEAR!$C$3-1)&amp;"       :="))</f>
        <v>0</v>
      </c>
      <c r="AD763">
        <f>IF(AC763&lt;1.1,AC763,IF(AC763&lt;YEAR!$C$2+YEAR!$C$3-2,AC763+1,(YEAR!$C$2+YEAR!$C$3-1)&amp;"       :="))</f>
        <v>0</v>
      </c>
      <c r="AE763">
        <f>IF(AD763&lt;1.1,AD763,IF(AD763&lt;YEAR!$C$2+YEAR!$C$3-2,AD763+1,(YEAR!$C$2+YEAR!$C$3-1)&amp;"       :="))</f>
        <v>0</v>
      </c>
      <c r="AF763">
        <f>IF(AE763&lt;1.1,AE763,IF(AE763&lt;YEAR!$C$2+YEAR!$C$3-2,AE763+1,(YEAR!$C$2+YEAR!$C$3-1)&amp;"       :="))</f>
        <v>0</v>
      </c>
      <c r="AG763">
        <f>IF(AF763&lt;1.1,AF763,IF(AF763&lt;YEAR!$C$2+YEAR!$C$3-2,AF763+1,(YEAR!$C$2+YEAR!$C$3-1)&amp;"       :="))</f>
        <v>0</v>
      </c>
      <c r="AH763">
        <f>IF(AG763&lt;1.1,AG763,IF(AG763&lt;YEAR!$C$2+YEAR!$C$3-2,AG763+1,(YEAR!$C$2+YEAR!$C$3-1)&amp;"       :="))</f>
        <v>0</v>
      </c>
      <c r="AI763">
        <f>IF(AH763&lt;1.1,AH763,IF(AH763&lt;YEAR!$C$2+YEAR!$C$3-2,AH763+1,(YEAR!$C$2+YEAR!$C$3-1)&amp;"       :="))</f>
        <v>0</v>
      </c>
      <c r="AJ763">
        <f>IF(AI763&lt;1.1,AI763,IF(AI763&lt;YEAR!$C$2+YEAR!$C$3-2,AI763+1,(YEAR!$C$2+YEAR!$C$3-1)&amp;"       :="))</f>
        <v>0</v>
      </c>
    </row>
    <row r="764" spans="1:36">
      <c r="A764">
        <f t="shared" ca="1" si="56"/>
        <v>19</v>
      </c>
      <c r="B764" t="s">
        <v>51</v>
      </c>
      <c r="C764" t="str">
        <f ca="1">IF(D764="",OFFSET(AvailabilityFactor!A$1,A764,0),C763)</f>
        <v>D2SOPC1331</v>
      </c>
      <c r="D764" t="str" cm="1">
        <f t="array" aca="1" ref="D764" ca="1">IF(D763="",TS_DRC!$P$5,OFFSET(TS_DRC!P$5,RIGHT(D763,2),0,TRUE))</f>
        <v>TS22</v>
      </c>
      <c r="E764" t="str">
        <f t="shared" ca="1" si="57"/>
        <v>TS22</v>
      </c>
      <c r="F764">
        <f>'[5]PV profile 4-10'!$AK30</f>
        <v>0.11462</v>
      </c>
      <c r="G764">
        <f>IF(F764&lt;1.1,F764,IF(F764&lt;YEAR!$C$2+YEAR!$C$3-2,F764+1,(YEAR!$C$2+YEAR!$C$3-1)&amp;"       :="))</f>
        <v>0.11462</v>
      </c>
      <c r="H764">
        <f>IF(G764&lt;1.1,G764,IF(G764&lt;YEAR!$C$2+YEAR!$C$3-2,G764+1,(YEAR!$C$2+YEAR!$C$3-1)&amp;"       :="))</f>
        <v>0.11462</v>
      </c>
      <c r="I764">
        <f>IF(H764&lt;1.1,H764,IF(H764&lt;YEAR!$C$2+YEAR!$C$3-2,H764+1,(YEAR!$C$2+YEAR!$C$3-1)&amp;"       :="))</f>
        <v>0.11462</v>
      </c>
      <c r="J764">
        <f>IF(I764&lt;1.1,I764,IF(I764&lt;YEAR!$C$2+YEAR!$C$3-2,I764+1,(YEAR!$C$2+YEAR!$C$3-1)&amp;"       :="))</f>
        <v>0.11462</v>
      </c>
      <c r="K764">
        <f>IF(J764&lt;1.1,J764,IF(J764&lt;YEAR!$C$2+YEAR!$C$3-2,J764+1,(YEAR!$C$2+YEAR!$C$3-1)&amp;"       :="))</f>
        <v>0.11462</v>
      </c>
      <c r="L764">
        <f>IF(K764&lt;1.1,K764,IF(K764&lt;YEAR!$C$2+YEAR!$C$3-2,K764+1,(YEAR!$C$2+YEAR!$C$3-1)&amp;"       :="))</f>
        <v>0.11462</v>
      </c>
      <c r="M764">
        <f>IF(L764&lt;1.1,L764,IF(L764&lt;YEAR!$C$2+YEAR!$C$3-2,L764+1,(YEAR!$C$2+YEAR!$C$3-1)&amp;"       :="))</f>
        <v>0.11462</v>
      </c>
      <c r="N764">
        <f>IF(M764&lt;1.1,M764,IF(M764&lt;YEAR!$C$2+YEAR!$C$3-2,M764+1,(YEAR!$C$2+YEAR!$C$3-1)&amp;"       :="))</f>
        <v>0.11462</v>
      </c>
      <c r="O764">
        <f>IF(N764&lt;1.1,N764,IF(N764&lt;YEAR!$C$2+YEAR!$C$3-2,N764+1,(YEAR!$C$2+YEAR!$C$3-1)&amp;"       :="))</f>
        <v>0.11462</v>
      </c>
      <c r="P764">
        <f>IF(O764&lt;1.1,O764,IF(O764&lt;YEAR!$C$2+YEAR!$C$3-2,O764+1,(YEAR!$C$2+YEAR!$C$3-1)&amp;"       :="))</f>
        <v>0.11462</v>
      </c>
      <c r="Q764">
        <f>IF(P764&lt;1.1,P764,IF(P764&lt;YEAR!$C$2+YEAR!$C$3-2,P764+1,(YEAR!$C$2+YEAR!$C$3-1)&amp;"       :="))</f>
        <v>0.11462</v>
      </c>
      <c r="R764">
        <f>IF(Q764&lt;1.1,Q764,IF(Q764&lt;YEAR!$C$2+YEAR!$C$3-2,Q764+1,(YEAR!$C$2+YEAR!$C$3-1)&amp;"       :="))</f>
        <v>0.11462</v>
      </c>
      <c r="S764">
        <f>IF(R764&lt;1.1,R764,IF(R764&lt;YEAR!$C$2+YEAR!$C$3-2,R764+1,(YEAR!$C$2+YEAR!$C$3-1)&amp;"       :="))</f>
        <v>0.11462</v>
      </c>
      <c r="T764">
        <f>IF(S764&lt;1.1,S764,IF(S764&lt;YEAR!$C$2+YEAR!$C$3-2,S764+1,(YEAR!$C$2+YEAR!$C$3-1)&amp;"       :="))</f>
        <v>0.11462</v>
      </c>
      <c r="U764">
        <f>IF(T764&lt;1.1,T764,IF(T764&lt;YEAR!$C$2+YEAR!$C$3-2,T764+1,(YEAR!$C$2+YEAR!$C$3-1)&amp;"       :="))</f>
        <v>0.11462</v>
      </c>
      <c r="V764">
        <f>IF(U764&lt;1.1,U764,IF(U764&lt;YEAR!$C$2+YEAR!$C$3-2,U764+1,(YEAR!$C$2+YEAR!$C$3-1)&amp;"       :="))</f>
        <v>0.11462</v>
      </c>
      <c r="W764">
        <f>IF(V764&lt;1.1,V764,IF(V764&lt;YEAR!$C$2+YEAR!$C$3-2,V764+1,(YEAR!$C$2+YEAR!$C$3-1)&amp;"       :="))</f>
        <v>0.11462</v>
      </c>
      <c r="X764">
        <f>IF(W764&lt;1.1,W764,IF(W764&lt;YEAR!$C$2+YEAR!$C$3-2,W764+1,(YEAR!$C$2+YEAR!$C$3-1)&amp;"       :="))</f>
        <v>0.11462</v>
      </c>
      <c r="Y764">
        <f>IF(X764&lt;1.1,X764,IF(X764&lt;YEAR!$C$2+YEAR!$C$3-2,X764+1,(YEAR!$C$2+YEAR!$C$3-1)&amp;"       :="))</f>
        <v>0.11462</v>
      </c>
      <c r="Z764">
        <f>IF(Y764&lt;1.1,Y764,IF(Y764&lt;YEAR!$C$2+YEAR!$C$3-2,Y764+1,(YEAR!$C$2+YEAR!$C$3-1)&amp;"       :="))</f>
        <v>0.11462</v>
      </c>
      <c r="AA764">
        <f>IF(Z764&lt;1.1,Z764,IF(Z764&lt;YEAR!$C$2+YEAR!$C$3-2,Z764+1,(YEAR!$C$2+YEAR!$C$3-1)&amp;"       :="))</f>
        <v>0.11462</v>
      </c>
      <c r="AB764">
        <f>IF(AA764&lt;1.1,AA764,IF(AA764&lt;YEAR!$C$2+YEAR!$C$3-2,AA764+1,(YEAR!$C$2+YEAR!$C$3-1)&amp;"       :="))</f>
        <v>0.11462</v>
      </c>
      <c r="AC764">
        <f>IF(AB764&lt;1.1,AB764,IF(AB764&lt;YEAR!$C$2+YEAR!$C$3-2,AB764+1,(YEAR!$C$2+YEAR!$C$3-1)&amp;"       :="))</f>
        <v>0.11462</v>
      </c>
      <c r="AD764">
        <f>IF(AC764&lt;1.1,AC764,IF(AC764&lt;YEAR!$C$2+YEAR!$C$3-2,AC764+1,(YEAR!$C$2+YEAR!$C$3-1)&amp;"       :="))</f>
        <v>0.11462</v>
      </c>
      <c r="AE764">
        <f>IF(AD764&lt;1.1,AD764,IF(AD764&lt;YEAR!$C$2+YEAR!$C$3-2,AD764+1,(YEAR!$C$2+YEAR!$C$3-1)&amp;"       :="))</f>
        <v>0.11462</v>
      </c>
      <c r="AF764">
        <f>IF(AE764&lt;1.1,AE764,IF(AE764&lt;YEAR!$C$2+YEAR!$C$3-2,AE764+1,(YEAR!$C$2+YEAR!$C$3-1)&amp;"       :="))</f>
        <v>0.11462</v>
      </c>
      <c r="AG764">
        <f>IF(AF764&lt;1.1,AF764,IF(AF764&lt;YEAR!$C$2+YEAR!$C$3-2,AF764+1,(YEAR!$C$2+YEAR!$C$3-1)&amp;"       :="))</f>
        <v>0.11462</v>
      </c>
      <c r="AH764">
        <f>IF(AG764&lt;1.1,AG764,IF(AG764&lt;YEAR!$C$2+YEAR!$C$3-2,AG764+1,(YEAR!$C$2+YEAR!$C$3-1)&amp;"       :="))</f>
        <v>0.11462</v>
      </c>
      <c r="AI764">
        <f>IF(AH764&lt;1.1,AH764,IF(AH764&lt;YEAR!$C$2+YEAR!$C$3-2,AH764+1,(YEAR!$C$2+YEAR!$C$3-1)&amp;"       :="))</f>
        <v>0.11462</v>
      </c>
      <c r="AJ764">
        <f>IF(AI764&lt;1.1,AI764,IF(AI764&lt;YEAR!$C$2+YEAR!$C$3-2,AI764+1,(YEAR!$C$2+YEAR!$C$3-1)&amp;"       :="))</f>
        <v>0.11462</v>
      </c>
    </row>
    <row r="765" spans="1:36">
      <c r="A765">
        <f t="shared" ca="1" si="56"/>
        <v>19</v>
      </c>
      <c r="B765" t="s">
        <v>51</v>
      </c>
      <c r="C765" t="str">
        <f ca="1">IF(D765="",OFFSET(AvailabilityFactor!A$1,A765,0),C764)</f>
        <v>D2SOPC1331</v>
      </c>
      <c r="D765" t="str" cm="1">
        <f t="array" aca="1" ref="D765" ca="1">IF(D764="",TS_DRC!$P$5,OFFSET(TS_DRC!P$5,RIGHT(D764,2),0,TRUE))</f>
        <v>TS23</v>
      </c>
      <c r="E765" t="str">
        <f t="shared" ca="1" si="57"/>
        <v>TS23</v>
      </c>
      <c r="F765">
        <f>'[5]PV profile 4-10'!$AK31</f>
        <v>0.50299000000000005</v>
      </c>
      <c r="G765">
        <f>IF(F765&lt;1.1,F765,IF(F765&lt;YEAR!$C$2+YEAR!$C$3-2,F765+1,(YEAR!$C$2+YEAR!$C$3-1)&amp;"       :="))</f>
        <v>0.50299000000000005</v>
      </c>
      <c r="H765">
        <f>IF(G765&lt;1.1,G765,IF(G765&lt;YEAR!$C$2+YEAR!$C$3-2,G765+1,(YEAR!$C$2+YEAR!$C$3-1)&amp;"       :="))</f>
        <v>0.50299000000000005</v>
      </c>
      <c r="I765">
        <f>IF(H765&lt;1.1,H765,IF(H765&lt;YEAR!$C$2+YEAR!$C$3-2,H765+1,(YEAR!$C$2+YEAR!$C$3-1)&amp;"       :="))</f>
        <v>0.50299000000000005</v>
      </c>
      <c r="J765">
        <f>IF(I765&lt;1.1,I765,IF(I765&lt;YEAR!$C$2+YEAR!$C$3-2,I765+1,(YEAR!$C$2+YEAR!$C$3-1)&amp;"       :="))</f>
        <v>0.50299000000000005</v>
      </c>
      <c r="K765">
        <f>IF(J765&lt;1.1,J765,IF(J765&lt;YEAR!$C$2+YEAR!$C$3-2,J765+1,(YEAR!$C$2+YEAR!$C$3-1)&amp;"       :="))</f>
        <v>0.50299000000000005</v>
      </c>
      <c r="L765">
        <f>IF(K765&lt;1.1,K765,IF(K765&lt;YEAR!$C$2+YEAR!$C$3-2,K765+1,(YEAR!$C$2+YEAR!$C$3-1)&amp;"       :="))</f>
        <v>0.50299000000000005</v>
      </c>
      <c r="M765">
        <f>IF(L765&lt;1.1,L765,IF(L765&lt;YEAR!$C$2+YEAR!$C$3-2,L765+1,(YEAR!$C$2+YEAR!$C$3-1)&amp;"       :="))</f>
        <v>0.50299000000000005</v>
      </c>
      <c r="N765">
        <f>IF(M765&lt;1.1,M765,IF(M765&lt;YEAR!$C$2+YEAR!$C$3-2,M765+1,(YEAR!$C$2+YEAR!$C$3-1)&amp;"       :="))</f>
        <v>0.50299000000000005</v>
      </c>
      <c r="O765">
        <f>IF(N765&lt;1.1,N765,IF(N765&lt;YEAR!$C$2+YEAR!$C$3-2,N765+1,(YEAR!$C$2+YEAR!$C$3-1)&amp;"       :="))</f>
        <v>0.50299000000000005</v>
      </c>
      <c r="P765">
        <f>IF(O765&lt;1.1,O765,IF(O765&lt;YEAR!$C$2+YEAR!$C$3-2,O765+1,(YEAR!$C$2+YEAR!$C$3-1)&amp;"       :="))</f>
        <v>0.50299000000000005</v>
      </c>
      <c r="Q765">
        <f>IF(P765&lt;1.1,P765,IF(P765&lt;YEAR!$C$2+YEAR!$C$3-2,P765+1,(YEAR!$C$2+YEAR!$C$3-1)&amp;"       :="))</f>
        <v>0.50299000000000005</v>
      </c>
      <c r="R765">
        <f>IF(Q765&lt;1.1,Q765,IF(Q765&lt;YEAR!$C$2+YEAR!$C$3-2,Q765+1,(YEAR!$C$2+YEAR!$C$3-1)&amp;"       :="))</f>
        <v>0.50299000000000005</v>
      </c>
      <c r="S765">
        <f>IF(R765&lt;1.1,R765,IF(R765&lt;YEAR!$C$2+YEAR!$C$3-2,R765+1,(YEAR!$C$2+YEAR!$C$3-1)&amp;"       :="))</f>
        <v>0.50299000000000005</v>
      </c>
      <c r="T765">
        <f>IF(S765&lt;1.1,S765,IF(S765&lt;YEAR!$C$2+YEAR!$C$3-2,S765+1,(YEAR!$C$2+YEAR!$C$3-1)&amp;"       :="))</f>
        <v>0.50299000000000005</v>
      </c>
      <c r="U765">
        <f>IF(T765&lt;1.1,T765,IF(T765&lt;YEAR!$C$2+YEAR!$C$3-2,T765+1,(YEAR!$C$2+YEAR!$C$3-1)&amp;"       :="))</f>
        <v>0.50299000000000005</v>
      </c>
      <c r="V765">
        <f>IF(U765&lt;1.1,U765,IF(U765&lt;YEAR!$C$2+YEAR!$C$3-2,U765+1,(YEAR!$C$2+YEAR!$C$3-1)&amp;"       :="))</f>
        <v>0.50299000000000005</v>
      </c>
      <c r="W765">
        <f>IF(V765&lt;1.1,V765,IF(V765&lt;YEAR!$C$2+YEAR!$C$3-2,V765+1,(YEAR!$C$2+YEAR!$C$3-1)&amp;"       :="))</f>
        <v>0.50299000000000005</v>
      </c>
      <c r="X765">
        <f>IF(W765&lt;1.1,W765,IF(W765&lt;YEAR!$C$2+YEAR!$C$3-2,W765+1,(YEAR!$C$2+YEAR!$C$3-1)&amp;"       :="))</f>
        <v>0.50299000000000005</v>
      </c>
      <c r="Y765">
        <f>IF(X765&lt;1.1,X765,IF(X765&lt;YEAR!$C$2+YEAR!$C$3-2,X765+1,(YEAR!$C$2+YEAR!$C$3-1)&amp;"       :="))</f>
        <v>0.50299000000000005</v>
      </c>
      <c r="Z765">
        <f>IF(Y765&lt;1.1,Y765,IF(Y765&lt;YEAR!$C$2+YEAR!$C$3-2,Y765+1,(YEAR!$C$2+YEAR!$C$3-1)&amp;"       :="))</f>
        <v>0.50299000000000005</v>
      </c>
      <c r="AA765">
        <f>IF(Z765&lt;1.1,Z765,IF(Z765&lt;YEAR!$C$2+YEAR!$C$3-2,Z765+1,(YEAR!$C$2+YEAR!$C$3-1)&amp;"       :="))</f>
        <v>0.50299000000000005</v>
      </c>
      <c r="AB765">
        <f>IF(AA765&lt;1.1,AA765,IF(AA765&lt;YEAR!$C$2+YEAR!$C$3-2,AA765+1,(YEAR!$C$2+YEAR!$C$3-1)&amp;"       :="))</f>
        <v>0.50299000000000005</v>
      </c>
      <c r="AC765">
        <f>IF(AB765&lt;1.1,AB765,IF(AB765&lt;YEAR!$C$2+YEAR!$C$3-2,AB765+1,(YEAR!$C$2+YEAR!$C$3-1)&amp;"       :="))</f>
        <v>0.50299000000000005</v>
      </c>
      <c r="AD765">
        <f>IF(AC765&lt;1.1,AC765,IF(AC765&lt;YEAR!$C$2+YEAR!$C$3-2,AC765+1,(YEAR!$C$2+YEAR!$C$3-1)&amp;"       :="))</f>
        <v>0.50299000000000005</v>
      </c>
      <c r="AE765">
        <f>IF(AD765&lt;1.1,AD765,IF(AD765&lt;YEAR!$C$2+YEAR!$C$3-2,AD765+1,(YEAR!$C$2+YEAR!$C$3-1)&amp;"       :="))</f>
        <v>0.50299000000000005</v>
      </c>
      <c r="AF765">
        <f>IF(AE765&lt;1.1,AE765,IF(AE765&lt;YEAR!$C$2+YEAR!$C$3-2,AE765+1,(YEAR!$C$2+YEAR!$C$3-1)&amp;"       :="))</f>
        <v>0.50299000000000005</v>
      </c>
      <c r="AG765">
        <f>IF(AF765&lt;1.1,AF765,IF(AF765&lt;YEAR!$C$2+YEAR!$C$3-2,AF765+1,(YEAR!$C$2+YEAR!$C$3-1)&amp;"       :="))</f>
        <v>0.50299000000000005</v>
      </c>
      <c r="AH765">
        <f>IF(AG765&lt;1.1,AG765,IF(AG765&lt;YEAR!$C$2+YEAR!$C$3-2,AG765+1,(YEAR!$C$2+YEAR!$C$3-1)&amp;"       :="))</f>
        <v>0.50299000000000005</v>
      </c>
      <c r="AI765">
        <f>IF(AH765&lt;1.1,AH765,IF(AH765&lt;YEAR!$C$2+YEAR!$C$3-2,AH765+1,(YEAR!$C$2+YEAR!$C$3-1)&amp;"       :="))</f>
        <v>0.50299000000000005</v>
      </c>
      <c r="AJ765">
        <f>IF(AI765&lt;1.1,AI765,IF(AI765&lt;YEAR!$C$2+YEAR!$C$3-2,AI765+1,(YEAR!$C$2+YEAR!$C$3-1)&amp;"       :="))</f>
        <v>0.50299000000000005</v>
      </c>
    </row>
    <row r="766" spans="1:36">
      <c r="A766">
        <f t="shared" ca="1" si="56"/>
        <v>19</v>
      </c>
      <c r="B766" t="s">
        <v>51</v>
      </c>
      <c r="C766" t="str">
        <f ca="1">IF(D766="",OFFSET(AvailabilityFactor!A$1,A766,0),C765)</f>
        <v>D2SOPC1331</v>
      </c>
      <c r="D766" t="str" cm="1">
        <f t="array" aca="1" ref="D766" ca="1">IF(D765="",TS_DRC!$P$5,OFFSET(TS_DRC!P$5,RIGHT(D765,2),0,TRUE))</f>
        <v>TS24</v>
      </c>
      <c r="E766" t="str">
        <f t="shared" ca="1" si="57"/>
        <v>TS24</v>
      </c>
      <c r="F766">
        <f>'[5]PV profile 4-10'!$AK32</f>
        <v>0.72929999999999995</v>
      </c>
      <c r="G766">
        <f>IF(F766&lt;1.1,F766,IF(F766&lt;YEAR!$C$2+YEAR!$C$3-2,F766+1,(YEAR!$C$2+YEAR!$C$3-1)&amp;"       :="))</f>
        <v>0.72929999999999995</v>
      </c>
      <c r="H766">
        <f>IF(G766&lt;1.1,G766,IF(G766&lt;YEAR!$C$2+YEAR!$C$3-2,G766+1,(YEAR!$C$2+YEAR!$C$3-1)&amp;"       :="))</f>
        <v>0.72929999999999995</v>
      </c>
      <c r="I766">
        <f>IF(H766&lt;1.1,H766,IF(H766&lt;YEAR!$C$2+YEAR!$C$3-2,H766+1,(YEAR!$C$2+YEAR!$C$3-1)&amp;"       :="))</f>
        <v>0.72929999999999995</v>
      </c>
      <c r="J766">
        <f>IF(I766&lt;1.1,I766,IF(I766&lt;YEAR!$C$2+YEAR!$C$3-2,I766+1,(YEAR!$C$2+YEAR!$C$3-1)&amp;"       :="))</f>
        <v>0.72929999999999995</v>
      </c>
      <c r="K766">
        <f>IF(J766&lt;1.1,J766,IF(J766&lt;YEAR!$C$2+YEAR!$C$3-2,J766+1,(YEAR!$C$2+YEAR!$C$3-1)&amp;"       :="))</f>
        <v>0.72929999999999995</v>
      </c>
      <c r="L766">
        <f>IF(K766&lt;1.1,K766,IF(K766&lt;YEAR!$C$2+YEAR!$C$3-2,K766+1,(YEAR!$C$2+YEAR!$C$3-1)&amp;"       :="))</f>
        <v>0.72929999999999995</v>
      </c>
      <c r="M766">
        <f>IF(L766&lt;1.1,L766,IF(L766&lt;YEAR!$C$2+YEAR!$C$3-2,L766+1,(YEAR!$C$2+YEAR!$C$3-1)&amp;"       :="))</f>
        <v>0.72929999999999995</v>
      </c>
      <c r="N766">
        <f>IF(M766&lt;1.1,M766,IF(M766&lt;YEAR!$C$2+YEAR!$C$3-2,M766+1,(YEAR!$C$2+YEAR!$C$3-1)&amp;"       :="))</f>
        <v>0.72929999999999995</v>
      </c>
      <c r="O766">
        <f>IF(N766&lt;1.1,N766,IF(N766&lt;YEAR!$C$2+YEAR!$C$3-2,N766+1,(YEAR!$C$2+YEAR!$C$3-1)&amp;"       :="))</f>
        <v>0.72929999999999995</v>
      </c>
      <c r="P766">
        <f>IF(O766&lt;1.1,O766,IF(O766&lt;YEAR!$C$2+YEAR!$C$3-2,O766+1,(YEAR!$C$2+YEAR!$C$3-1)&amp;"       :="))</f>
        <v>0.72929999999999995</v>
      </c>
      <c r="Q766">
        <f>IF(P766&lt;1.1,P766,IF(P766&lt;YEAR!$C$2+YEAR!$C$3-2,P766+1,(YEAR!$C$2+YEAR!$C$3-1)&amp;"       :="))</f>
        <v>0.72929999999999995</v>
      </c>
      <c r="R766">
        <f>IF(Q766&lt;1.1,Q766,IF(Q766&lt;YEAR!$C$2+YEAR!$C$3-2,Q766+1,(YEAR!$C$2+YEAR!$C$3-1)&amp;"       :="))</f>
        <v>0.72929999999999995</v>
      </c>
      <c r="S766">
        <f>IF(R766&lt;1.1,R766,IF(R766&lt;YEAR!$C$2+YEAR!$C$3-2,R766+1,(YEAR!$C$2+YEAR!$C$3-1)&amp;"       :="))</f>
        <v>0.72929999999999995</v>
      </c>
      <c r="T766">
        <f>IF(S766&lt;1.1,S766,IF(S766&lt;YEAR!$C$2+YEAR!$C$3-2,S766+1,(YEAR!$C$2+YEAR!$C$3-1)&amp;"       :="))</f>
        <v>0.72929999999999995</v>
      </c>
      <c r="U766">
        <f>IF(T766&lt;1.1,T766,IF(T766&lt;YEAR!$C$2+YEAR!$C$3-2,T766+1,(YEAR!$C$2+YEAR!$C$3-1)&amp;"       :="))</f>
        <v>0.72929999999999995</v>
      </c>
      <c r="V766">
        <f>IF(U766&lt;1.1,U766,IF(U766&lt;YEAR!$C$2+YEAR!$C$3-2,U766+1,(YEAR!$C$2+YEAR!$C$3-1)&amp;"       :="))</f>
        <v>0.72929999999999995</v>
      </c>
      <c r="W766">
        <f>IF(V766&lt;1.1,V766,IF(V766&lt;YEAR!$C$2+YEAR!$C$3-2,V766+1,(YEAR!$C$2+YEAR!$C$3-1)&amp;"       :="))</f>
        <v>0.72929999999999995</v>
      </c>
      <c r="X766">
        <f>IF(W766&lt;1.1,W766,IF(W766&lt;YEAR!$C$2+YEAR!$C$3-2,W766+1,(YEAR!$C$2+YEAR!$C$3-1)&amp;"       :="))</f>
        <v>0.72929999999999995</v>
      </c>
      <c r="Y766">
        <f>IF(X766&lt;1.1,X766,IF(X766&lt;YEAR!$C$2+YEAR!$C$3-2,X766+1,(YEAR!$C$2+YEAR!$C$3-1)&amp;"       :="))</f>
        <v>0.72929999999999995</v>
      </c>
      <c r="Z766">
        <f>IF(Y766&lt;1.1,Y766,IF(Y766&lt;YEAR!$C$2+YEAR!$C$3-2,Y766+1,(YEAR!$C$2+YEAR!$C$3-1)&amp;"       :="))</f>
        <v>0.72929999999999995</v>
      </c>
      <c r="AA766">
        <f>IF(Z766&lt;1.1,Z766,IF(Z766&lt;YEAR!$C$2+YEAR!$C$3-2,Z766+1,(YEAR!$C$2+YEAR!$C$3-1)&amp;"       :="))</f>
        <v>0.72929999999999995</v>
      </c>
      <c r="AB766">
        <f>IF(AA766&lt;1.1,AA766,IF(AA766&lt;YEAR!$C$2+YEAR!$C$3-2,AA766+1,(YEAR!$C$2+YEAR!$C$3-1)&amp;"       :="))</f>
        <v>0.72929999999999995</v>
      </c>
      <c r="AC766">
        <f>IF(AB766&lt;1.1,AB766,IF(AB766&lt;YEAR!$C$2+YEAR!$C$3-2,AB766+1,(YEAR!$C$2+YEAR!$C$3-1)&amp;"       :="))</f>
        <v>0.72929999999999995</v>
      </c>
      <c r="AD766">
        <f>IF(AC766&lt;1.1,AC766,IF(AC766&lt;YEAR!$C$2+YEAR!$C$3-2,AC766+1,(YEAR!$C$2+YEAR!$C$3-1)&amp;"       :="))</f>
        <v>0.72929999999999995</v>
      </c>
      <c r="AE766">
        <f>IF(AD766&lt;1.1,AD766,IF(AD766&lt;YEAR!$C$2+YEAR!$C$3-2,AD766+1,(YEAR!$C$2+YEAR!$C$3-1)&amp;"       :="))</f>
        <v>0.72929999999999995</v>
      </c>
      <c r="AF766">
        <f>IF(AE766&lt;1.1,AE766,IF(AE766&lt;YEAR!$C$2+YEAR!$C$3-2,AE766+1,(YEAR!$C$2+YEAR!$C$3-1)&amp;"       :="))</f>
        <v>0.72929999999999995</v>
      </c>
      <c r="AG766">
        <f>IF(AF766&lt;1.1,AF766,IF(AF766&lt;YEAR!$C$2+YEAR!$C$3-2,AF766+1,(YEAR!$C$2+YEAR!$C$3-1)&amp;"       :="))</f>
        <v>0.72929999999999995</v>
      </c>
      <c r="AH766">
        <f>IF(AG766&lt;1.1,AG766,IF(AG766&lt;YEAR!$C$2+YEAR!$C$3-2,AG766+1,(YEAR!$C$2+YEAR!$C$3-1)&amp;"       :="))</f>
        <v>0.72929999999999995</v>
      </c>
      <c r="AI766">
        <f>IF(AH766&lt;1.1,AH766,IF(AH766&lt;YEAR!$C$2+YEAR!$C$3-2,AH766+1,(YEAR!$C$2+YEAR!$C$3-1)&amp;"       :="))</f>
        <v>0.72929999999999995</v>
      </c>
      <c r="AJ766">
        <f>IF(AI766&lt;1.1,AI766,IF(AI766&lt;YEAR!$C$2+YEAR!$C$3-2,AI766+1,(YEAR!$C$2+YEAR!$C$3-1)&amp;"       :="))</f>
        <v>0.72929999999999995</v>
      </c>
    </row>
    <row r="767" spans="1:36">
      <c r="A767">
        <f t="shared" ca="1" si="56"/>
        <v>19</v>
      </c>
      <c r="B767" t="s">
        <v>51</v>
      </c>
      <c r="C767" t="str">
        <f ca="1">IF(D767="",OFFSET(AvailabilityFactor!A$1,A767,0),C766)</f>
        <v>D2SOPC1331</v>
      </c>
      <c r="D767" t="str" cm="1">
        <f t="array" aca="1" ref="D767" ca="1">IF(D766="",TS_DRC!$P$5,OFFSET(TS_DRC!P$5,RIGHT(D766,2),0,TRUE))</f>
        <v>TS25</v>
      </c>
      <c r="E767" t="str">
        <f t="shared" ca="1" si="57"/>
        <v>TS25</v>
      </c>
      <c r="F767">
        <f>'[5]PV profile 4-10'!$AK33</f>
        <v>0.73343999999999998</v>
      </c>
      <c r="G767">
        <f>IF(F767&lt;1.1,F767,IF(F767&lt;YEAR!$C$2+YEAR!$C$3-2,F767+1,(YEAR!$C$2+YEAR!$C$3-1)&amp;"       :="))</f>
        <v>0.73343999999999998</v>
      </c>
      <c r="H767">
        <f>IF(G767&lt;1.1,G767,IF(G767&lt;YEAR!$C$2+YEAR!$C$3-2,G767+1,(YEAR!$C$2+YEAR!$C$3-1)&amp;"       :="))</f>
        <v>0.73343999999999998</v>
      </c>
      <c r="I767">
        <f>IF(H767&lt;1.1,H767,IF(H767&lt;YEAR!$C$2+YEAR!$C$3-2,H767+1,(YEAR!$C$2+YEAR!$C$3-1)&amp;"       :="))</f>
        <v>0.73343999999999998</v>
      </c>
      <c r="J767">
        <f>IF(I767&lt;1.1,I767,IF(I767&lt;YEAR!$C$2+YEAR!$C$3-2,I767+1,(YEAR!$C$2+YEAR!$C$3-1)&amp;"       :="))</f>
        <v>0.73343999999999998</v>
      </c>
      <c r="K767">
        <f>IF(J767&lt;1.1,J767,IF(J767&lt;YEAR!$C$2+YEAR!$C$3-2,J767+1,(YEAR!$C$2+YEAR!$C$3-1)&amp;"       :="))</f>
        <v>0.73343999999999998</v>
      </c>
      <c r="L767">
        <f>IF(K767&lt;1.1,K767,IF(K767&lt;YEAR!$C$2+YEAR!$C$3-2,K767+1,(YEAR!$C$2+YEAR!$C$3-1)&amp;"       :="))</f>
        <v>0.73343999999999998</v>
      </c>
      <c r="M767">
        <f>IF(L767&lt;1.1,L767,IF(L767&lt;YEAR!$C$2+YEAR!$C$3-2,L767+1,(YEAR!$C$2+YEAR!$C$3-1)&amp;"       :="))</f>
        <v>0.73343999999999998</v>
      </c>
      <c r="N767">
        <f>IF(M767&lt;1.1,M767,IF(M767&lt;YEAR!$C$2+YEAR!$C$3-2,M767+1,(YEAR!$C$2+YEAR!$C$3-1)&amp;"       :="))</f>
        <v>0.73343999999999998</v>
      </c>
      <c r="O767">
        <f>IF(N767&lt;1.1,N767,IF(N767&lt;YEAR!$C$2+YEAR!$C$3-2,N767+1,(YEAR!$C$2+YEAR!$C$3-1)&amp;"       :="))</f>
        <v>0.73343999999999998</v>
      </c>
      <c r="P767">
        <f>IF(O767&lt;1.1,O767,IF(O767&lt;YEAR!$C$2+YEAR!$C$3-2,O767+1,(YEAR!$C$2+YEAR!$C$3-1)&amp;"       :="))</f>
        <v>0.73343999999999998</v>
      </c>
      <c r="Q767">
        <f>IF(P767&lt;1.1,P767,IF(P767&lt;YEAR!$C$2+YEAR!$C$3-2,P767+1,(YEAR!$C$2+YEAR!$C$3-1)&amp;"       :="))</f>
        <v>0.73343999999999998</v>
      </c>
      <c r="R767">
        <f>IF(Q767&lt;1.1,Q767,IF(Q767&lt;YEAR!$C$2+YEAR!$C$3-2,Q767+1,(YEAR!$C$2+YEAR!$C$3-1)&amp;"       :="))</f>
        <v>0.73343999999999998</v>
      </c>
      <c r="S767">
        <f>IF(R767&lt;1.1,R767,IF(R767&lt;YEAR!$C$2+YEAR!$C$3-2,R767+1,(YEAR!$C$2+YEAR!$C$3-1)&amp;"       :="))</f>
        <v>0.73343999999999998</v>
      </c>
      <c r="T767">
        <f>IF(S767&lt;1.1,S767,IF(S767&lt;YEAR!$C$2+YEAR!$C$3-2,S767+1,(YEAR!$C$2+YEAR!$C$3-1)&amp;"       :="))</f>
        <v>0.73343999999999998</v>
      </c>
      <c r="U767">
        <f>IF(T767&lt;1.1,T767,IF(T767&lt;YEAR!$C$2+YEAR!$C$3-2,T767+1,(YEAR!$C$2+YEAR!$C$3-1)&amp;"       :="))</f>
        <v>0.73343999999999998</v>
      </c>
      <c r="V767">
        <f>IF(U767&lt;1.1,U767,IF(U767&lt;YEAR!$C$2+YEAR!$C$3-2,U767+1,(YEAR!$C$2+YEAR!$C$3-1)&amp;"       :="))</f>
        <v>0.73343999999999998</v>
      </c>
      <c r="W767">
        <f>IF(V767&lt;1.1,V767,IF(V767&lt;YEAR!$C$2+YEAR!$C$3-2,V767+1,(YEAR!$C$2+YEAR!$C$3-1)&amp;"       :="))</f>
        <v>0.73343999999999998</v>
      </c>
      <c r="X767">
        <f>IF(W767&lt;1.1,W767,IF(W767&lt;YEAR!$C$2+YEAR!$C$3-2,W767+1,(YEAR!$C$2+YEAR!$C$3-1)&amp;"       :="))</f>
        <v>0.73343999999999998</v>
      </c>
      <c r="Y767">
        <f>IF(X767&lt;1.1,X767,IF(X767&lt;YEAR!$C$2+YEAR!$C$3-2,X767+1,(YEAR!$C$2+YEAR!$C$3-1)&amp;"       :="))</f>
        <v>0.73343999999999998</v>
      </c>
      <c r="Z767">
        <f>IF(Y767&lt;1.1,Y767,IF(Y767&lt;YEAR!$C$2+YEAR!$C$3-2,Y767+1,(YEAR!$C$2+YEAR!$C$3-1)&amp;"       :="))</f>
        <v>0.73343999999999998</v>
      </c>
      <c r="AA767">
        <f>IF(Z767&lt;1.1,Z767,IF(Z767&lt;YEAR!$C$2+YEAR!$C$3-2,Z767+1,(YEAR!$C$2+YEAR!$C$3-1)&amp;"       :="))</f>
        <v>0.73343999999999998</v>
      </c>
      <c r="AB767">
        <f>IF(AA767&lt;1.1,AA767,IF(AA767&lt;YEAR!$C$2+YEAR!$C$3-2,AA767+1,(YEAR!$C$2+YEAR!$C$3-1)&amp;"       :="))</f>
        <v>0.73343999999999998</v>
      </c>
      <c r="AC767">
        <f>IF(AB767&lt;1.1,AB767,IF(AB767&lt;YEAR!$C$2+YEAR!$C$3-2,AB767+1,(YEAR!$C$2+YEAR!$C$3-1)&amp;"       :="))</f>
        <v>0.73343999999999998</v>
      </c>
      <c r="AD767">
        <f>IF(AC767&lt;1.1,AC767,IF(AC767&lt;YEAR!$C$2+YEAR!$C$3-2,AC767+1,(YEAR!$C$2+YEAR!$C$3-1)&amp;"       :="))</f>
        <v>0.73343999999999998</v>
      </c>
      <c r="AE767">
        <f>IF(AD767&lt;1.1,AD767,IF(AD767&lt;YEAR!$C$2+YEAR!$C$3-2,AD767+1,(YEAR!$C$2+YEAR!$C$3-1)&amp;"       :="))</f>
        <v>0.73343999999999998</v>
      </c>
      <c r="AF767">
        <f>IF(AE767&lt;1.1,AE767,IF(AE767&lt;YEAR!$C$2+YEAR!$C$3-2,AE767+1,(YEAR!$C$2+YEAR!$C$3-1)&amp;"       :="))</f>
        <v>0.73343999999999998</v>
      </c>
      <c r="AG767">
        <f>IF(AF767&lt;1.1,AF767,IF(AF767&lt;YEAR!$C$2+YEAR!$C$3-2,AF767+1,(YEAR!$C$2+YEAR!$C$3-1)&amp;"       :="))</f>
        <v>0.73343999999999998</v>
      </c>
      <c r="AH767">
        <f>IF(AG767&lt;1.1,AG767,IF(AG767&lt;YEAR!$C$2+YEAR!$C$3-2,AG767+1,(YEAR!$C$2+YEAR!$C$3-1)&amp;"       :="))</f>
        <v>0.73343999999999998</v>
      </c>
      <c r="AI767">
        <f>IF(AH767&lt;1.1,AH767,IF(AH767&lt;YEAR!$C$2+YEAR!$C$3-2,AH767+1,(YEAR!$C$2+YEAR!$C$3-1)&amp;"       :="))</f>
        <v>0.73343999999999998</v>
      </c>
      <c r="AJ767">
        <f>IF(AI767&lt;1.1,AI767,IF(AI767&lt;YEAR!$C$2+YEAR!$C$3-2,AI767+1,(YEAR!$C$2+YEAR!$C$3-1)&amp;"       :="))</f>
        <v>0.73343999999999998</v>
      </c>
    </row>
    <row r="768" spans="1:36">
      <c r="A768">
        <f t="shared" ca="1" si="56"/>
        <v>19</v>
      </c>
      <c r="B768" t="s">
        <v>51</v>
      </c>
      <c r="C768" t="str">
        <f ca="1">IF(D768="",OFFSET(AvailabilityFactor!A$1,A768,0),C767)</f>
        <v>D2SOPC1331</v>
      </c>
      <c r="D768" t="str" cm="1">
        <f t="array" aca="1" ref="D768" ca="1">IF(D767="",TS_DRC!$P$5,OFFSET(TS_DRC!P$5,RIGHT(D767,2),0,TRUE))</f>
        <v>TS26</v>
      </c>
      <c r="E768" t="str">
        <f t="shared" ca="1" si="57"/>
        <v>TS26</v>
      </c>
      <c r="F768">
        <f>'[5]PV profile 4-10'!$AK34</f>
        <v>0.53495000000000004</v>
      </c>
      <c r="G768">
        <f>IF(F768&lt;1.1,F768,IF(F768&lt;YEAR!$C$2+YEAR!$C$3-2,F768+1,(YEAR!$C$2+YEAR!$C$3-1)&amp;"       :="))</f>
        <v>0.53495000000000004</v>
      </c>
      <c r="H768">
        <f>IF(G768&lt;1.1,G768,IF(G768&lt;YEAR!$C$2+YEAR!$C$3-2,G768+1,(YEAR!$C$2+YEAR!$C$3-1)&amp;"       :="))</f>
        <v>0.53495000000000004</v>
      </c>
      <c r="I768">
        <f>IF(H768&lt;1.1,H768,IF(H768&lt;YEAR!$C$2+YEAR!$C$3-2,H768+1,(YEAR!$C$2+YEAR!$C$3-1)&amp;"       :="))</f>
        <v>0.53495000000000004</v>
      </c>
      <c r="J768">
        <f>IF(I768&lt;1.1,I768,IF(I768&lt;YEAR!$C$2+YEAR!$C$3-2,I768+1,(YEAR!$C$2+YEAR!$C$3-1)&amp;"       :="))</f>
        <v>0.53495000000000004</v>
      </c>
      <c r="K768">
        <f>IF(J768&lt;1.1,J768,IF(J768&lt;YEAR!$C$2+YEAR!$C$3-2,J768+1,(YEAR!$C$2+YEAR!$C$3-1)&amp;"       :="))</f>
        <v>0.53495000000000004</v>
      </c>
      <c r="L768">
        <f>IF(K768&lt;1.1,K768,IF(K768&lt;YEAR!$C$2+YEAR!$C$3-2,K768+1,(YEAR!$C$2+YEAR!$C$3-1)&amp;"       :="))</f>
        <v>0.53495000000000004</v>
      </c>
      <c r="M768">
        <f>IF(L768&lt;1.1,L768,IF(L768&lt;YEAR!$C$2+YEAR!$C$3-2,L768+1,(YEAR!$C$2+YEAR!$C$3-1)&amp;"       :="))</f>
        <v>0.53495000000000004</v>
      </c>
      <c r="N768">
        <f>IF(M768&lt;1.1,M768,IF(M768&lt;YEAR!$C$2+YEAR!$C$3-2,M768+1,(YEAR!$C$2+YEAR!$C$3-1)&amp;"       :="))</f>
        <v>0.53495000000000004</v>
      </c>
      <c r="O768">
        <f>IF(N768&lt;1.1,N768,IF(N768&lt;YEAR!$C$2+YEAR!$C$3-2,N768+1,(YEAR!$C$2+YEAR!$C$3-1)&amp;"       :="))</f>
        <v>0.53495000000000004</v>
      </c>
      <c r="P768">
        <f>IF(O768&lt;1.1,O768,IF(O768&lt;YEAR!$C$2+YEAR!$C$3-2,O768+1,(YEAR!$C$2+YEAR!$C$3-1)&amp;"       :="))</f>
        <v>0.53495000000000004</v>
      </c>
      <c r="Q768">
        <f>IF(P768&lt;1.1,P768,IF(P768&lt;YEAR!$C$2+YEAR!$C$3-2,P768+1,(YEAR!$C$2+YEAR!$C$3-1)&amp;"       :="))</f>
        <v>0.53495000000000004</v>
      </c>
      <c r="R768">
        <f>IF(Q768&lt;1.1,Q768,IF(Q768&lt;YEAR!$C$2+YEAR!$C$3-2,Q768+1,(YEAR!$C$2+YEAR!$C$3-1)&amp;"       :="))</f>
        <v>0.53495000000000004</v>
      </c>
      <c r="S768">
        <f>IF(R768&lt;1.1,R768,IF(R768&lt;YEAR!$C$2+YEAR!$C$3-2,R768+1,(YEAR!$C$2+YEAR!$C$3-1)&amp;"       :="))</f>
        <v>0.53495000000000004</v>
      </c>
      <c r="T768">
        <f>IF(S768&lt;1.1,S768,IF(S768&lt;YEAR!$C$2+YEAR!$C$3-2,S768+1,(YEAR!$C$2+YEAR!$C$3-1)&amp;"       :="))</f>
        <v>0.53495000000000004</v>
      </c>
      <c r="U768">
        <f>IF(T768&lt;1.1,T768,IF(T768&lt;YEAR!$C$2+YEAR!$C$3-2,T768+1,(YEAR!$C$2+YEAR!$C$3-1)&amp;"       :="))</f>
        <v>0.53495000000000004</v>
      </c>
      <c r="V768">
        <f>IF(U768&lt;1.1,U768,IF(U768&lt;YEAR!$C$2+YEAR!$C$3-2,U768+1,(YEAR!$C$2+YEAR!$C$3-1)&amp;"       :="))</f>
        <v>0.53495000000000004</v>
      </c>
      <c r="W768">
        <f>IF(V768&lt;1.1,V768,IF(V768&lt;YEAR!$C$2+YEAR!$C$3-2,V768+1,(YEAR!$C$2+YEAR!$C$3-1)&amp;"       :="))</f>
        <v>0.53495000000000004</v>
      </c>
      <c r="X768">
        <f>IF(W768&lt;1.1,W768,IF(W768&lt;YEAR!$C$2+YEAR!$C$3-2,W768+1,(YEAR!$C$2+YEAR!$C$3-1)&amp;"       :="))</f>
        <v>0.53495000000000004</v>
      </c>
      <c r="Y768">
        <f>IF(X768&lt;1.1,X768,IF(X768&lt;YEAR!$C$2+YEAR!$C$3-2,X768+1,(YEAR!$C$2+YEAR!$C$3-1)&amp;"       :="))</f>
        <v>0.53495000000000004</v>
      </c>
      <c r="Z768">
        <f>IF(Y768&lt;1.1,Y768,IF(Y768&lt;YEAR!$C$2+YEAR!$C$3-2,Y768+1,(YEAR!$C$2+YEAR!$C$3-1)&amp;"       :="))</f>
        <v>0.53495000000000004</v>
      </c>
      <c r="AA768">
        <f>IF(Z768&lt;1.1,Z768,IF(Z768&lt;YEAR!$C$2+YEAR!$C$3-2,Z768+1,(YEAR!$C$2+YEAR!$C$3-1)&amp;"       :="))</f>
        <v>0.53495000000000004</v>
      </c>
      <c r="AB768">
        <f>IF(AA768&lt;1.1,AA768,IF(AA768&lt;YEAR!$C$2+YEAR!$C$3-2,AA768+1,(YEAR!$C$2+YEAR!$C$3-1)&amp;"       :="))</f>
        <v>0.53495000000000004</v>
      </c>
      <c r="AC768">
        <f>IF(AB768&lt;1.1,AB768,IF(AB768&lt;YEAR!$C$2+YEAR!$C$3-2,AB768+1,(YEAR!$C$2+YEAR!$C$3-1)&amp;"       :="))</f>
        <v>0.53495000000000004</v>
      </c>
      <c r="AD768">
        <f>IF(AC768&lt;1.1,AC768,IF(AC768&lt;YEAR!$C$2+YEAR!$C$3-2,AC768+1,(YEAR!$C$2+YEAR!$C$3-1)&amp;"       :="))</f>
        <v>0.53495000000000004</v>
      </c>
      <c r="AE768">
        <f>IF(AD768&lt;1.1,AD768,IF(AD768&lt;YEAR!$C$2+YEAR!$C$3-2,AD768+1,(YEAR!$C$2+YEAR!$C$3-1)&amp;"       :="))</f>
        <v>0.53495000000000004</v>
      </c>
      <c r="AF768">
        <f>IF(AE768&lt;1.1,AE768,IF(AE768&lt;YEAR!$C$2+YEAR!$C$3-2,AE768+1,(YEAR!$C$2+YEAR!$C$3-1)&amp;"       :="))</f>
        <v>0.53495000000000004</v>
      </c>
      <c r="AG768">
        <f>IF(AF768&lt;1.1,AF768,IF(AF768&lt;YEAR!$C$2+YEAR!$C$3-2,AF768+1,(YEAR!$C$2+YEAR!$C$3-1)&amp;"       :="))</f>
        <v>0.53495000000000004</v>
      </c>
      <c r="AH768">
        <f>IF(AG768&lt;1.1,AG768,IF(AG768&lt;YEAR!$C$2+YEAR!$C$3-2,AG768+1,(YEAR!$C$2+YEAR!$C$3-1)&amp;"       :="))</f>
        <v>0.53495000000000004</v>
      </c>
      <c r="AI768">
        <f>IF(AH768&lt;1.1,AH768,IF(AH768&lt;YEAR!$C$2+YEAR!$C$3-2,AH768+1,(YEAR!$C$2+YEAR!$C$3-1)&amp;"       :="))</f>
        <v>0.53495000000000004</v>
      </c>
      <c r="AJ768">
        <f>IF(AI768&lt;1.1,AI768,IF(AI768&lt;YEAR!$C$2+YEAR!$C$3-2,AI768+1,(YEAR!$C$2+YEAR!$C$3-1)&amp;"       :="))</f>
        <v>0.53495000000000004</v>
      </c>
    </row>
    <row r="769" spans="1:36">
      <c r="A769">
        <f t="shared" ca="1" si="56"/>
        <v>19</v>
      </c>
      <c r="B769" t="s">
        <v>51</v>
      </c>
      <c r="C769" t="str">
        <f ca="1">IF(D769="",OFFSET(AvailabilityFactor!A$1,A769,0),C768)</f>
        <v>D2SOPC1331</v>
      </c>
      <c r="D769" t="str" cm="1">
        <f t="array" aca="1" ref="D769" ca="1">IF(D768="",TS_DRC!$P$5,OFFSET(TS_DRC!P$5,RIGHT(D768,2),0,TRUE))</f>
        <v>TS27</v>
      </c>
      <c r="E769" t="str">
        <f t="shared" ca="1" si="57"/>
        <v>TS27</v>
      </c>
      <c r="F769">
        <f>'[5]PV profile 4-10'!$AK35</f>
        <v>0.17901</v>
      </c>
      <c r="G769">
        <f>IF(F769&lt;1.1,F769,IF(F769&lt;YEAR!$C$2+YEAR!$C$3-2,F769+1,(YEAR!$C$2+YEAR!$C$3-1)&amp;"       :="))</f>
        <v>0.17901</v>
      </c>
      <c r="H769">
        <f>IF(G769&lt;1.1,G769,IF(G769&lt;YEAR!$C$2+YEAR!$C$3-2,G769+1,(YEAR!$C$2+YEAR!$C$3-1)&amp;"       :="))</f>
        <v>0.17901</v>
      </c>
      <c r="I769">
        <f>IF(H769&lt;1.1,H769,IF(H769&lt;YEAR!$C$2+YEAR!$C$3-2,H769+1,(YEAR!$C$2+YEAR!$C$3-1)&amp;"       :="))</f>
        <v>0.17901</v>
      </c>
      <c r="J769">
        <f>IF(I769&lt;1.1,I769,IF(I769&lt;YEAR!$C$2+YEAR!$C$3-2,I769+1,(YEAR!$C$2+YEAR!$C$3-1)&amp;"       :="))</f>
        <v>0.17901</v>
      </c>
      <c r="K769">
        <f>IF(J769&lt;1.1,J769,IF(J769&lt;YEAR!$C$2+YEAR!$C$3-2,J769+1,(YEAR!$C$2+YEAR!$C$3-1)&amp;"       :="))</f>
        <v>0.17901</v>
      </c>
      <c r="L769">
        <f>IF(K769&lt;1.1,K769,IF(K769&lt;YEAR!$C$2+YEAR!$C$3-2,K769+1,(YEAR!$C$2+YEAR!$C$3-1)&amp;"       :="))</f>
        <v>0.17901</v>
      </c>
      <c r="M769">
        <f>IF(L769&lt;1.1,L769,IF(L769&lt;YEAR!$C$2+YEAR!$C$3-2,L769+1,(YEAR!$C$2+YEAR!$C$3-1)&amp;"       :="))</f>
        <v>0.17901</v>
      </c>
      <c r="N769">
        <f>IF(M769&lt;1.1,M769,IF(M769&lt;YEAR!$C$2+YEAR!$C$3-2,M769+1,(YEAR!$C$2+YEAR!$C$3-1)&amp;"       :="))</f>
        <v>0.17901</v>
      </c>
      <c r="O769">
        <f>IF(N769&lt;1.1,N769,IF(N769&lt;YEAR!$C$2+YEAR!$C$3-2,N769+1,(YEAR!$C$2+YEAR!$C$3-1)&amp;"       :="))</f>
        <v>0.17901</v>
      </c>
      <c r="P769">
        <f>IF(O769&lt;1.1,O769,IF(O769&lt;YEAR!$C$2+YEAR!$C$3-2,O769+1,(YEAR!$C$2+YEAR!$C$3-1)&amp;"       :="))</f>
        <v>0.17901</v>
      </c>
      <c r="Q769">
        <f>IF(P769&lt;1.1,P769,IF(P769&lt;YEAR!$C$2+YEAR!$C$3-2,P769+1,(YEAR!$C$2+YEAR!$C$3-1)&amp;"       :="))</f>
        <v>0.17901</v>
      </c>
      <c r="R769">
        <f>IF(Q769&lt;1.1,Q769,IF(Q769&lt;YEAR!$C$2+YEAR!$C$3-2,Q769+1,(YEAR!$C$2+YEAR!$C$3-1)&amp;"       :="))</f>
        <v>0.17901</v>
      </c>
      <c r="S769">
        <f>IF(R769&lt;1.1,R769,IF(R769&lt;YEAR!$C$2+YEAR!$C$3-2,R769+1,(YEAR!$C$2+YEAR!$C$3-1)&amp;"       :="))</f>
        <v>0.17901</v>
      </c>
      <c r="T769">
        <f>IF(S769&lt;1.1,S769,IF(S769&lt;YEAR!$C$2+YEAR!$C$3-2,S769+1,(YEAR!$C$2+YEAR!$C$3-1)&amp;"       :="))</f>
        <v>0.17901</v>
      </c>
      <c r="U769">
        <f>IF(T769&lt;1.1,T769,IF(T769&lt;YEAR!$C$2+YEAR!$C$3-2,T769+1,(YEAR!$C$2+YEAR!$C$3-1)&amp;"       :="))</f>
        <v>0.17901</v>
      </c>
      <c r="V769">
        <f>IF(U769&lt;1.1,U769,IF(U769&lt;YEAR!$C$2+YEAR!$C$3-2,U769+1,(YEAR!$C$2+YEAR!$C$3-1)&amp;"       :="))</f>
        <v>0.17901</v>
      </c>
      <c r="W769">
        <f>IF(V769&lt;1.1,V769,IF(V769&lt;YEAR!$C$2+YEAR!$C$3-2,V769+1,(YEAR!$C$2+YEAR!$C$3-1)&amp;"       :="))</f>
        <v>0.17901</v>
      </c>
      <c r="X769">
        <f>IF(W769&lt;1.1,W769,IF(W769&lt;YEAR!$C$2+YEAR!$C$3-2,W769+1,(YEAR!$C$2+YEAR!$C$3-1)&amp;"       :="))</f>
        <v>0.17901</v>
      </c>
      <c r="Y769">
        <f>IF(X769&lt;1.1,X769,IF(X769&lt;YEAR!$C$2+YEAR!$C$3-2,X769+1,(YEAR!$C$2+YEAR!$C$3-1)&amp;"       :="))</f>
        <v>0.17901</v>
      </c>
      <c r="Z769">
        <f>IF(Y769&lt;1.1,Y769,IF(Y769&lt;YEAR!$C$2+YEAR!$C$3-2,Y769+1,(YEAR!$C$2+YEAR!$C$3-1)&amp;"       :="))</f>
        <v>0.17901</v>
      </c>
      <c r="AA769">
        <f>IF(Z769&lt;1.1,Z769,IF(Z769&lt;YEAR!$C$2+YEAR!$C$3-2,Z769+1,(YEAR!$C$2+YEAR!$C$3-1)&amp;"       :="))</f>
        <v>0.17901</v>
      </c>
      <c r="AB769">
        <f>IF(AA769&lt;1.1,AA769,IF(AA769&lt;YEAR!$C$2+YEAR!$C$3-2,AA769+1,(YEAR!$C$2+YEAR!$C$3-1)&amp;"       :="))</f>
        <v>0.17901</v>
      </c>
      <c r="AC769">
        <f>IF(AB769&lt;1.1,AB769,IF(AB769&lt;YEAR!$C$2+YEAR!$C$3-2,AB769+1,(YEAR!$C$2+YEAR!$C$3-1)&amp;"       :="))</f>
        <v>0.17901</v>
      </c>
      <c r="AD769">
        <f>IF(AC769&lt;1.1,AC769,IF(AC769&lt;YEAR!$C$2+YEAR!$C$3-2,AC769+1,(YEAR!$C$2+YEAR!$C$3-1)&amp;"       :="))</f>
        <v>0.17901</v>
      </c>
      <c r="AE769">
        <f>IF(AD769&lt;1.1,AD769,IF(AD769&lt;YEAR!$C$2+YEAR!$C$3-2,AD769+1,(YEAR!$C$2+YEAR!$C$3-1)&amp;"       :="))</f>
        <v>0.17901</v>
      </c>
      <c r="AF769">
        <f>IF(AE769&lt;1.1,AE769,IF(AE769&lt;YEAR!$C$2+YEAR!$C$3-2,AE769+1,(YEAR!$C$2+YEAR!$C$3-1)&amp;"       :="))</f>
        <v>0.17901</v>
      </c>
      <c r="AG769">
        <f>IF(AF769&lt;1.1,AF769,IF(AF769&lt;YEAR!$C$2+YEAR!$C$3-2,AF769+1,(YEAR!$C$2+YEAR!$C$3-1)&amp;"       :="))</f>
        <v>0.17901</v>
      </c>
      <c r="AH769">
        <f>IF(AG769&lt;1.1,AG769,IF(AG769&lt;YEAR!$C$2+YEAR!$C$3-2,AG769+1,(YEAR!$C$2+YEAR!$C$3-1)&amp;"       :="))</f>
        <v>0.17901</v>
      </c>
      <c r="AI769">
        <f>IF(AH769&lt;1.1,AH769,IF(AH769&lt;YEAR!$C$2+YEAR!$C$3-2,AH769+1,(YEAR!$C$2+YEAR!$C$3-1)&amp;"       :="))</f>
        <v>0.17901</v>
      </c>
      <c r="AJ769">
        <f>IF(AI769&lt;1.1,AI769,IF(AI769&lt;YEAR!$C$2+YEAR!$C$3-2,AI769+1,(YEAR!$C$2+YEAR!$C$3-1)&amp;"       :="))</f>
        <v>0.17901</v>
      </c>
    </row>
    <row r="770" spans="1:36">
      <c r="A770">
        <f t="shared" ca="1" si="56"/>
        <v>19</v>
      </c>
      <c r="B770" t="s">
        <v>51</v>
      </c>
      <c r="C770" t="str">
        <f ca="1">IF(D770="",OFFSET(AvailabilityFactor!A$1,A770,0),C769)</f>
        <v>D2SOPC1331</v>
      </c>
      <c r="D770" t="str" cm="1">
        <f t="array" aca="1" ref="D770" ca="1">IF(D769="",TS_DRC!$P$5,OFFSET(TS_DRC!P$5,RIGHT(D769,2),0,TRUE))</f>
        <v>TS28</v>
      </c>
      <c r="E770" t="str">
        <f t="shared" ca="1" si="57"/>
        <v>TS28</v>
      </c>
      <c r="F770">
        <f>'[5]PV profile 4-10'!$AK36</f>
        <v>1.91E-3</v>
      </c>
      <c r="G770">
        <f>IF(F770&lt;1.1,F770,IF(F770&lt;YEAR!$C$2+YEAR!$C$3-2,F770+1,(YEAR!$C$2+YEAR!$C$3-1)&amp;"       :="))</f>
        <v>1.91E-3</v>
      </c>
      <c r="H770">
        <f>IF(G770&lt;1.1,G770,IF(G770&lt;YEAR!$C$2+YEAR!$C$3-2,G770+1,(YEAR!$C$2+YEAR!$C$3-1)&amp;"       :="))</f>
        <v>1.91E-3</v>
      </c>
      <c r="I770">
        <f>IF(H770&lt;1.1,H770,IF(H770&lt;YEAR!$C$2+YEAR!$C$3-2,H770+1,(YEAR!$C$2+YEAR!$C$3-1)&amp;"       :="))</f>
        <v>1.91E-3</v>
      </c>
      <c r="J770">
        <f>IF(I770&lt;1.1,I770,IF(I770&lt;YEAR!$C$2+YEAR!$C$3-2,I770+1,(YEAR!$C$2+YEAR!$C$3-1)&amp;"       :="))</f>
        <v>1.91E-3</v>
      </c>
      <c r="K770">
        <f>IF(J770&lt;1.1,J770,IF(J770&lt;YEAR!$C$2+YEAR!$C$3-2,J770+1,(YEAR!$C$2+YEAR!$C$3-1)&amp;"       :="))</f>
        <v>1.91E-3</v>
      </c>
      <c r="L770">
        <f>IF(K770&lt;1.1,K770,IF(K770&lt;YEAR!$C$2+YEAR!$C$3-2,K770+1,(YEAR!$C$2+YEAR!$C$3-1)&amp;"       :="))</f>
        <v>1.91E-3</v>
      </c>
      <c r="M770">
        <f>IF(L770&lt;1.1,L770,IF(L770&lt;YEAR!$C$2+YEAR!$C$3-2,L770+1,(YEAR!$C$2+YEAR!$C$3-1)&amp;"       :="))</f>
        <v>1.91E-3</v>
      </c>
      <c r="N770">
        <f>IF(M770&lt;1.1,M770,IF(M770&lt;YEAR!$C$2+YEAR!$C$3-2,M770+1,(YEAR!$C$2+YEAR!$C$3-1)&amp;"       :="))</f>
        <v>1.91E-3</v>
      </c>
      <c r="O770">
        <f>IF(N770&lt;1.1,N770,IF(N770&lt;YEAR!$C$2+YEAR!$C$3-2,N770+1,(YEAR!$C$2+YEAR!$C$3-1)&amp;"       :="))</f>
        <v>1.91E-3</v>
      </c>
      <c r="P770">
        <f>IF(O770&lt;1.1,O770,IF(O770&lt;YEAR!$C$2+YEAR!$C$3-2,O770+1,(YEAR!$C$2+YEAR!$C$3-1)&amp;"       :="))</f>
        <v>1.91E-3</v>
      </c>
      <c r="Q770">
        <f>IF(P770&lt;1.1,P770,IF(P770&lt;YEAR!$C$2+YEAR!$C$3-2,P770+1,(YEAR!$C$2+YEAR!$C$3-1)&amp;"       :="))</f>
        <v>1.91E-3</v>
      </c>
      <c r="R770">
        <f>IF(Q770&lt;1.1,Q770,IF(Q770&lt;YEAR!$C$2+YEAR!$C$3-2,Q770+1,(YEAR!$C$2+YEAR!$C$3-1)&amp;"       :="))</f>
        <v>1.91E-3</v>
      </c>
      <c r="S770">
        <f>IF(R770&lt;1.1,R770,IF(R770&lt;YEAR!$C$2+YEAR!$C$3-2,R770+1,(YEAR!$C$2+YEAR!$C$3-1)&amp;"       :="))</f>
        <v>1.91E-3</v>
      </c>
      <c r="T770">
        <f>IF(S770&lt;1.1,S770,IF(S770&lt;YEAR!$C$2+YEAR!$C$3-2,S770+1,(YEAR!$C$2+YEAR!$C$3-1)&amp;"       :="))</f>
        <v>1.91E-3</v>
      </c>
      <c r="U770">
        <f>IF(T770&lt;1.1,T770,IF(T770&lt;YEAR!$C$2+YEAR!$C$3-2,T770+1,(YEAR!$C$2+YEAR!$C$3-1)&amp;"       :="))</f>
        <v>1.91E-3</v>
      </c>
      <c r="V770">
        <f>IF(U770&lt;1.1,U770,IF(U770&lt;YEAR!$C$2+YEAR!$C$3-2,U770+1,(YEAR!$C$2+YEAR!$C$3-1)&amp;"       :="))</f>
        <v>1.91E-3</v>
      </c>
      <c r="W770">
        <f>IF(V770&lt;1.1,V770,IF(V770&lt;YEAR!$C$2+YEAR!$C$3-2,V770+1,(YEAR!$C$2+YEAR!$C$3-1)&amp;"       :="))</f>
        <v>1.91E-3</v>
      </c>
      <c r="X770">
        <f>IF(W770&lt;1.1,W770,IF(W770&lt;YEAR!$C$2+YEAR!$C$3-2,W770+1,(YEAR!$C$2+YEAR!$C$3-1)&amp;"       :="))</f>
        <v>1.91E-3</v>
      </c>
      <c r="Y770">
        <f>IF(X770&lt;1.1,X770,IF(X770&lt;YEAR!$C$2+YEAR!$C$3-2,X770+1,(YEAR!$C$2+YEAR!$C$3-1)&amp;"       :="))</f>
        <v>1.91E-3</v>
      </c>
      <c r="Z770">
        <f>IF(Y770&lt;1.1,Y770,IF(Y770&lt;YEAR!$C$2+YEAR!$C$3-2,Y770+1,(YEAR!$C$2+YEAR!$C$3-1)&amp;"       :="))</f>
        <v>1.91E-3</v>
      </c>
      <c r="AA770">
        <f>IF(Z770&lt;1.1,Z770,IF(Z770&lt;YEAR!$C$2+YEAR!$C$3-2,Z770+1,(YEAR!$C$2+YEAR!$C$3-1)&amp;"       :="))</f>
        <v>1.91E-3</v>
      </c>
      <c r="AB770">
        <f>IF(AA770&lt;1.1,AA770,IF(AA770&lt;YEAR!$C$2+YEAR!$C$3-2,AA770+1,(YEAR!$C$2+YEAR!$C$3-1)&amp;"       :="))</f>
        <v>1.91E-3</v>
      </c>
      <c r="AC770">
        <f>IF(AB770&lt;1.1,AB770,IF(AB770&lt;YEAR!$C$2+YEAR!$C$3-2,AB770+1,(YEAR!$C$2+YEAR!$C$3-1)&amp;"       :="))</f>
        <v>1.91E-3</v>
      </c>
      <c r="AD770">
        <f>IF(AC770&lt;1.1,AC770,IF(AC770&lt;YEAR!$C$2+YEAR!$C$3-2,AC770+1,(YEAR!$C$2+YEAR!$C$3-1)&amp;"       :="))</f>
        <v>1.91E-3</v>
      </c>
      <c r="AE770">
        <f>IF(AD770&lt;1.1,AD770,IF(AD770&lt;YEAR!$C$2+YEAR!$C$3-2,AD770+1,(YEAR!$C$2+YEAR!$C$3-1)&amp;"       :="))</f>
        <v>1.91E-3</v>
      </c>
      <c r="AF770">
        <f>IF(AE770&lt;1.1,AE770,IF(AE770&lt;YEAR!$C$2+YEAR!$C$3-2,AE770+1,(YEAR!$C$2+YEAR!$C$3-1)&amp;"       :="))</f>
        <v>1.91E-3</v>
      </c>
      <c r="AG770">
        <f>IF(AF770&lt;1.1,AF770,IF(AF770&lt;YEAR!$C$2+YEAR!$C$3-2,AF770+1,(YEAR!$C$2+YEAR!$C$3-1)&amp;"       :="))</f>
        <v>1.91E-3</v>
      </c>
      <c r="AH770">
        <f>IF(AG770&lt;1.1,AG770,IF(AG770&lt;YEAR!$C$2+YEAR!$C$3-2,AG770+1,(YEAR!$C$2+YEAR!$C$3-1)&amp;"       :="))</f>
        <v>1.91E-3</v>
      </c>
      <c r="AI770">
        <f>IF(AH770&lt;1.1,AH770,IF(AH770&lt;YEAR!$C$2+YEAR!$C$3-2,AH770+1,(YEAR!$C$2+YEAR!$C$3-1)&amp;"       :="))</f>
        <v>1.91E-3</v>
      </c>
      <c r="AJ770">
        <f>IF(AI770&lt;1.1,AI770,IF(AI770&lt;YEAR!$C$2+YEAR!$C$3-2,AI770+1,(YEAR!$C$2+YEAR!$C$3-1)&amp;"       :="))</f>
        <v>1.91E-3</v>
      </c>
    </row>
    <row r="771" spans="1:36">
      <c r="A771">
        <f t="shared" ca="1" si="56"/>
        <v>19</v>
      </c>
      <c r="B771" t="s">
        <v>51</v>
      </c>
      <c r="C771" t="str">
        <f ca="1">IF(D771="",OFFSET(AvailabilityFactor!A$1,A771,0),C770)</f>
        <v>D2SOPC1331</v>
      </c>
      <c r="D771" t="str" cm="1">
        <f t="array" aca="1" ref="D771" ca="1">IF(D770="",TS_DRC!$P$5,OFFSET(TS_DRC!P$5,RIGHT(D770,2),0,TRUE))</f>
        <v>TS29</v>
      </c>
      <c r="E771" t="str">
        <f t="shared" ca="1" si="57"/>
        <v>TS29</v>
      </c>
      <c r="F771">
        <f>'[5]PV profile 4-10'!$AK37</f>
        <v>0</v>
      </c>
      <c r="G771">
        <f>IF(F771&lt;1.1,F771,IF(F771&lt;YEAR!$C$2+YEAR!$C$3-2,F771+1,(YEAR!$C$2+YEAR!$C$3-1)&amp;"       :="))</f>
        <v>0</v>
      </c>
      <c r="H771">
        <f>IF(G771&lt;1.1,G771,IF(G771&lt;YEAR!$C$2+YEAR!$C$3-2,G771+1,(YEAR!$C$2+YEAR!$C$3-1)&amp;"       :="))</f>
        <v>0</v>
      </c>
      <c r="I771">
        <f>IF(H771&lt;1.1,H771,IF(H771&lt;YEAR!$C$2+YEAR!$C$3-2,H771+1,(YEAR!$C$2+YEAR!$C$3-1)&amp;"       :="))</f>
        <v>0</v>
      </c>
      <c r="J771">
        <f>IF(I771&lt;1.1,I771,IF(I771&lt;YEAR!$C$2+YEAR!$C$3-2,I771+1,(YEAR!$C$2+YEAR!$C$3-1)&amp;"       :="))</f>
        <v>0</v>
      </c>
      <c r="K771">
        <f>IF(J771&lt;1.1,J771,IF(J771&lt;YEAR!$C$2+YEAR!$C$3-2,J771+1,(YEAR!$C$2+YEAR!$C$3-1)&amp;"       :="))</f>
        <v>0</v>
      </c>
      <c r="L771">
        <f>IF(K771&lt;1.1,K771,IF(K771&lt;YEAR!$C$2+YEAR!$C$3-2,K771+1,(YEAR!$C$2+YEAR!$C$3-1)&amp;"       :="))</f>
        <v>0</v>
      </c>
      <c r="M771">
        <f>IF(L771&lt;1.1,L771,IF(L771&lt;YEAR!$C$2+YEAR!$C$3-2,L771+1,(YEAR!$C$2+YEAR!$C$3-1)&amp;"       :="))</f>
        <v>0</v>
      </c>
      <c r="N771">
        <f>IF(M771&lt;1.1,M771,IF(M771&lt;YEAR!$C$2+YEAR!$C$3-2,M771+1,(YEAR!$C$2+YEAR!$C$3-1)&amp;"       :="))</f>
        <v>0</v>
      </c>
      <c r="O771">
        <f>IF(N771&lt;1.1,N771,IF(N771&lt;YEAR!$C$2+YEAR!$C$3-2,N771+1,(YEAR!$C$2+YEAR!$C$3-1)&amp;"       :="))</f>
        <v>0</v>
      </c>
      <c r="P771">
        <f>IF(O771&lt;1.1,O771,IF(O771&lt;YEAR!$C$2+YEAR!$C$3-2,O771+1,(YEAR!$C$2+YEAR!$C$3-1)&amp;"       :="))</f>
        <v>0</v>
      </c>
      <c r="Q771">
        <f>IF(P771&lt;1.1,P771,IF(P771&lt;YEAR!$C$2+YEAR!$C$3-2,P771+1,(YEAR!$C$2+YEAR!$C$3-1)&amp;"       :="))</f>
        <v>0</v>
      </c>
      <c r="R771">
        <f>IF(Q771&lt;1.1,Q771,IF(Q771&lt;YEAR!$C$2+YEAR!$C$3-2,Q771+1,(YEAR!$C$2+YEAR!$C$3-1)&amp;"       :="))</f>
        <v>0</v>
      </c>
      <c r="S771">
        <f>IF(R771&lt;1.1,R771,IF(R771&lt;YEAR!$C$2+YEAR!$C$3-2,R771+1,(YEAR!$C$2+YEAR!$C$3-1)&amp;"       :="))</f>
        <v>0</v>
      </c>
      <c r="T771">
        <f>IF(S771&lt;1.1,S771,IF(S771&lt;YEAR!$C$2+YEAR!$C$3-2,S771+1,(YEAR!$C$2+YEAR!$C$3-1)&amp;"       :="))</f>
        <v>0</v>
      </c>
      <c r="U771">
        <f>IF(T771&lt;1.1,T771,IF(T771&lt;YEAR!$C$2+YEAR!$C$3-2,T771+1,(YEAR!$C$2+YEAR!$C$3-1)&amp;"       :="))</f>
        <v>0</v>
      </c>
      <c r="V771">
        <f>IF(U771&lt;1.1,U771,IF(U771&lt;YEAR!$C$2+YEAR!$C$3-2,U771+1,(YEAR!$C$2+YEAR!$C$3-1)&amp;"       :="))</f>
        <v>0</v>
      </c>
      <c r="W771">
        <f>IF(V771&lt;1.1,V771,IF(V771&lt;YEAR!$C$2+YEAR!$C$3-2,V771+1,(YEAR!$C$2+YEAR!$C$3-1)&amp;"       :="))</f>
        <v>0</v>
      </c>
      <c r="X771">
        <f>IF(W771&lt;1.1,W771,IF(W771&lt;YEAR!$C$2+YEAR!$C$3-2,W771+1,(YEAR!$C$2+YEAR!$C$3-1)&amp;"       :="))</f>
        <v>0</v>
      </c>
      <c r="Y771">
        <f>IF(X771&lt;1.1,X771,IF(X771&lt;YEAR!$C$2+YEAR!$C$3-2,X771+1,(YEAR!$C$2+YEAR!$C$3-1)&amp;"       :="))</f>
        <v>0</v>
      </c>
      <c r="Z771">
        <f>IF(Y771&lt;1.1,Y771,IF(Y771&lt;YEAR!$C$2+YEAR!$C$3-2,Y771+1,(YEAR!$C$2+YEAR!$C$3-1)&amp;"       :="))</f>
        <v>0</v>
      </c>
      <c r="AA771">
        <f>IF(Z771&lt;1.1,Z771,IF(Z771&lt;YEAR!$C$2+YEAR!$C$3-2,Z771+1,(YEAR!$C$2+YEAR!$C$3-1)&amp;"       :="))</f>
        <v>0</v>
      </c>
      <c r="AB771">
        <f>IF(AA771&lt;1.1,AA771,IF(AA771&lt;YEAR!$C$2+YEAR!$C$3-2,AA771+1,(YEAR!$C$2+YEAR!$C$3-1)&amp;"       :="))</f>
        <v>0</v>
      </c>
      <c r="AC771">
        <f>IF(AB771&lt;1.1,AB771,IF(AB771&lt;YEAR!$C$2+YEAR!$C$3-2,AB771+1,(YEAR!$C$2+YEAR!$C$3-1)&amp;"       :="))</f>
        <v>0</v>
      </c>
      <c r="AD771">
        <f>IF(AC771&lt;1.1,AC771,IF(AC771&lt;YEAR!$C$2+YEAR!$C$3-2,AC771+1,(YEAR!$C$2+YEAR!$C$3-1)&amp;"       :="))</f>
        <v>0</v>
      </c>
      <c r="AE771">
        <f>IF(AD771&lt;1.1,AD771,IF(AD771&lt;YEAR!$C$2+YEAR!$C$3-2,AD771+1,(YEAR!$C$2+YEAR!$C$3-1)&amp;"       :="))</f>
        <v>0</v>
      </c>
      <c r="AF771">
        <f>IF(AE771&lt;1.1,AE771,IF(AE771&lt;YEAR!$C$2+YEAR!$C$3-2,AE771+1,(YEAR!$C$2+YEAR!$C$3-1)&amp;"       :="))</f>
        <v>0</v>
      </c>
      <c r="AG771">
        <f>IF(AF771&lt;1.1,AF771,IF(AF771&lt;YEAR!$C$2+YEAR!$C$3-2,AF771+1,(YEAR!$C$2+YEAR!$C$3-1)&amp;"       :="))</f>
        <v>0</v>
      </c>
      <c r="AH771">
        <f>IF(AG771&lt;1.1,AG771,IF(AG771&lt;YEAR!$C$2+YEAR!$C$3-2,AG771+1,(YEAR!$C$2+YEAR!$C$3-1)&amp;"       :="))</f>
        <v>0</v>
      </c>
      <c r="AI771">
        <f>IF(AH771&lt;1.1,AH771,IF(AH771&lt;YEAR!$C$2+YEAR!$C$3-2,AH771+1,(YEAR!$C$2+YEAR!$C$3-1)&amp;"       :="))</f>
        <v>0</v>
      </c>
      <c r="AJ771">
        <f>IF(AI771&lt;1.1,AI771,IF(AI771&lt;YEAR!$C$2+YEAR!$C$3-2,AI771+1,(YEAR!$C$2+YEAR!$C$3-1)&amp;"       :="))</f>
        <v>0</v>
      </c>
    </row>
    <row r="772" spans="1:36">
      <c r="A772">
        <f t="shared" ca="1" si="56"/>
        <v>19</v>
      </c>
      <c r="B772" t="s">
        <v>51</v>
      </c>
      <c r="C772" t="str">
        <f ca="1">IF(D772="",OFFSET(AvailabilityFactor!A$1,A772,0),C771)</f>
        <v>D2SOPC1331</v>
      </c>
      <c r="D772" t="str" cm="1">
        <f t="array" aca="1" ref="D772" ca="1">IF(D771="",TS_DRC!$P$5,OFFSET(TS_DRC!P$5,RIGHT(D771,2),0,TRUE))</f>
        <v>TS30</v>
      </c>
      <c r="E772" t="str">
        <f t="shared" ca="1" si="57"/>
        <v>TS30</v>
      </c>
      <c r="F772">
        <f>'[5]PV profile 4-10'!$AK38</f>
        <v>0</v>
      </c>
      <c r="G772">
        <f>IF(F772&lt;1.1,F772,IF(F772&lt;YEAR!$C$2+YEAR!$C$3-2,F772+1,(YEAR!$C$2+YEAR!$C$3-1)&amp;"       :="))</f>
        <v>0</v>
      </c>
      <c r="H772">
        <f>IF(G772&lt;1.1,G772,IF(G772&lt;YEAR!$C$2+YEAR!$C$3-2,G772+1,(YEAR!$C$2+YEAR!$C$3-1)&amp;"       :="))</f>
        <v>0</v>
      </c>
      <c r="I772">
        <f>IF(H772&lt;1.1,H772,IF(H772&lt;YEAR!$C$2+YEAR!$C$3-2,H772+1,(YEAR!$C$2+YEAR!$C$3-1)&amp;"       :="))</f>
        <v>0</v>
      </c>
      <c r="J772">
        <f>IF(I772&lt;1.1,I772,IF(I772&lt;YEAR!$C$2+YEAR!$C$3-2,I772+1,(YEAR!$C$2+YEAR!$C$3-1)&amp;"       :="))</f>
        <v>0</v>
      </c>
      <c r="K772">
        <f>IF(J772&lt;1.1,J772,IF(J772&lt;YEAR!$C$2+YEAR!$C$3-2,J772+1,(YEAR!$C$2+YEAR!$C$3-1)&amp;"       :="))</f>
        <v>0</v>
      </c>
      <c r="L772">
        <f>IF(K772&lt;1.1,K772,IF(K772&lt;YEAR!$C$2+YEAR!$C$3-2,K772+1,(YEAR!$C$2+YEAR!$C$3-1)&amp;"       :="))</f>
        <v>0</v>
      </c>
      <c r="M772">
        <f>IF(L772&lt;1.1,L772,IF(L772&lt;YEAR!$C$2+YEAR!$C$3-2,L772+1,(YEAR!$C$2+YEAR!$C$3-1)&amp;"       :="))</f>
        <v>0</v>
      </c>
      <c r="N772">
        <f>IF(M772&lt;1.1,M772,IF(M772&lt;YEAR!$C$2+YEAR!$C$3-2,M772+1,(YEAR!$C$2+YEAR!$C$3-1)&amp;"       :="))</f>
        <v>0</v>
      </c>
      <c r="O772">
        <f>IF(N772&lt;1.1,N772,IF(N772&lt;YEAR!$C$2+YEAR!$C$3-2,N772+1,(YEAR!$C$2+YEAR!$C$3-1)&amp;"       :="))</f>
        <v>0</v>
      </c>
      <c r="P772">
        <f>IF(O772&lt;1.1,O772,IF(O772&lt;YEAR!$C$2+YEAR!$C$3-2,O772+1,(YEAR!$C$2+YEAR!$C$3-1)&amp;"       :="))</f>
        <v>0</v>
      </c>
      <c r="Q772">
        <f>IF(P772&lt;1.1,P772,IF(P772&lt;YEAR!$C$2+YEAR!$C$3-2,P772+1,(YEAR!$C$2+YEAR!$C$3-1)&amp;"       :="))</f>
        <v>0</v>
      </c>
      <c r="R772">
        <f>IF(Q772&lt;1.1,Q772,IF(Q772&lt;YEAR!$C$2+YEAR!$C$3-2,Q772+1,(YEAR!$C$2+YEAR!$C$3-1)&amp;"       :="))</f>
        <v>0</v>
      </c>
      <c r="S772">
        <f>IF(R772&lt;1.1,R772,IF(R772&lt;YEAR!$C$2+YEAR!$C$3-2,R772+1,(YEAR!$C$2+YEAR!$C$3-1)&amp;"       :="))</f>
        <v>0</v>
      </c>
      <c r="T772">
        <f>IF(S772&lt;1.1,S772,IF(S772&lt;YEAR!$C$2+YEAR!$C$3-2,S772+1,(YEAR!$C$2+YEAR!$C$3-1)&amp;"       :="))</f>
        <v>0</v>
      </c>
      <c r="U772">
        <f>IF(T772&lt;1.1,T772,IF(T772&lt;YEAR!$C$2+YEAR!$C$3-2,T772+1,(YEAR!$C$2+YEAR!$C$3-1)&amp;"       :="))</f>
        <v>0</v>
      </c>
      <c r="V772">
        <f>IF(U772&lt;1.1,U772,IF(U772&lt;YEAR!$C$2+YEAR!$C$3-2,U772+1,(YEAR!$C$2+YEAR!$C$3-1)&amp;"       :="))</f>
        <v>0</v>
      </c>
      <c r="W772">
        <f>IF(V772&lt;1.1,V772,IF(V772&lt;YEAR!$C$2+YEAR!$C$3-2,V772+1,(YEAR!$C$2+YEAR!$C$3-1)&amp;"       :="))</f>
        <v>0</v>
      </c>
      <c r="X772">
        <f>IF(W772&lt;1.1,W772,IF(W772&lt;YEAR!$C$2+YEAR!$C$3-2,W772+1,(YEAR!$C$2+YEAR!$C$3-1)&amp;"       :="))</f>
        <v>0</v>
      </c>
      <c r="Y772">
        <f>IF(X772&lt;1.1,X772,IF(X772&lt;YEAR!$C$2+YEAR!$C$3-2,X772+1,(YEAR!$C$2+YEAR!$C$3-1)&amp;"       :="))</f>
        <v>0</v>
      </c>
      <c r="Z772">
        <f>IF(Y772&lt;1.1,Y772,IF(Y772&lt;YEAR!$C$2+YEAR!$C$3-2,Y772+1,(YEAR!$C$2+YEAR!$C$3-1)&amp;"       :="))</f>
        <v>0</v>
      </c>
      <c r="AA772">
        <f>IF(Z772&lt;1.1,Z772,IF(Z772&lt;YEAR!$C$2+YEAR!$C$3-2,Z772+1,(YEAR!$C$2+YEAR!$C$3-1)&amp;"       :="))</f>
        <v>0</v>
      </c>
      <c r="AB772">
        <f>IF(AA772&lt;1.1,AA772,IF(AA772&lt;YEAR!$C$2+YEAR!$C$3-2,AA772+1,(YEAR!$C$2+YEAR!$C$3-1)&amp;"       :="))</f>
        <v>0</v>
      </c>
      <c r="AC772">
        <f>IF(AB772&lt;1.1,AB772,IF(AB772&lt;YEAR!$C$2+YEAR!$C$3-2,AB772+1,(YEAR!$C$2+YEAR!$C$3-1)&amp;"       :="))</f>
        <v>0</v>
      </c>
      <c r="AD772">
        <f>IF(AC772&lt;1.1,AC772,IF(AC772&lt;YEAR!$C$2+YEAR!$C$3-2,AC772+1,(YEAR!$C$2+YEAR!$C$3-1)&amp;"       :="))</f>
        <v>0</v>
      </c>
      <c r="AE772">
        <f>IF(AD772&lt;1.1,AD772,IF(AD772&lt;YEAR!$C$2+YEAR!$C$3-2,AD772+1,(YEAR!$C$2+YEAR!$C$3-1)&amp;"       :="))</f>
        <v>0</v>
      </c>
      <c r="AF772">
        <f>IF(AE772&lt;1.1,AE772,IF(AE772&lt;YEAR!$C$2+YEAR!$C$3-2,AE772+1,(YEAR!$C$2+YEAR!$C$3-1)&amp;"       :="))</f>
        <v>0</v>
      </c>
      <c r="AG772">
        <f>IF(AF772&lt;1.1,AF772,IF(AF772&lt;YEAR!$C$2+YEAR!$C$3-2,AF772+1,(YEAR!$C$2+YEAR!$C$3-1)&amp;"       :="))</f>
        <v>0</v>
      </c>
      <c r="AH772">
        <f>IF(AG772&lt;1.1,AG772,IF(AG772&lt;YEAR!$C$2+YEAR!$C$3-2,AG772+1,(YEAR!$C$2+YEAR!$C$3-1)&amp;"       :="))</f>
        <v>0</v>
      </c>
      <c r="AI772">
        <f>IF(AH772&lt;1.1,AH772,IF(AH772&lt;YEAR!$C$2+YEAR!$C$3-2,AH772+1,(YEAR!$C$2+YEAR!$C$3-1)&amp;"       :="))</f>
        <v>0</v>
      </c>
      <c r="AJ772">
        <f>IF(AI772&lt;1.1,AI772,IF(AI772&lt;YEAR!$C$2+YEAR!$C$3-2,AI772+1,(YEAR!$C$2+YEAR!$C$3-1)&amp;"       :="))</f>
        <v>0</v>
      </c>
    </row>
    <row r="773" spans="1:36">
      <c r="A773">
        <f t="shared" ca="1" si="56"/>
        <v>19</v>
      </c>
      <c r="B773" t="s">
        <v>51</v>
      </c>
      <c r="C773" t="str">
        <f ca="1">IF(D773="",OFFSET(AvailabilityFactor!A$1,A773,0),C772)</f>
        <v>D2SOPC1331</v>
      </c>
      <c r="D773" t="str" cm="1">
        <f t="array" aca="1" ref="D773" ca="1">IF(D772="",TS_DRC!$P$5,OFFSET(TS_DRC!P$5,RIGHT(D772,2),0,TRUE))</f>
        <v>TS31</v>
      </c>
      <c r="E773" t="str">
        <f t="shared" ca="1" si="57"/>
        <v>TS31</v>
      </c>
      <c r="F773">
        <f>'[5]PV profile 4-10'!$AK39</f>
        <v>9.1E-4</v>
      </c>
      <c r="G773">
        <f>IF(F773&lt;1.1,F773,IF(F773&lt;YEAR!$C$2+YEAR!$C$3-2,F773+1,(YEAR!$C$2+YEAR!$C$3-1)&amp;"       :="))</f>
        <v>9.1E-4</v>
      </c>
      <c r="H773">
        <f>IF(G773&lt;1.1,G773,IF(G773&lt;YEAR!$C$2+YEAR!$C$3-2,G773+1,(YEAR!$C$2+YEAR!$C$3-1)&amp;"       :="))</f>
        <v>9.1E-4</v>
      </c>
      <c r="I773">
        <f>IF(H773&lt;1.1,H773,IF(H773&lt;YEAR!$C$2+YEAR!$C$3-2,H773+1,(YEAR!$C$2+YEAR!$C$3-1)&amp;"       :="))</f>
        <v>9.1E-4</v>
      </c>
      <c r="J773">
        <f>IF(I773&lt;1.1,I773,IF(I773&lt;YEAR!$C$2+YEAR!$C$3-2,I773+1,(YEAR!$C$2+YEAR!$C$3-1)&amp;"       :="))</f>
        <v>9.1E-4</v>
      </c>
      <c r="K773">
        <f>IF(J773&lt;1.1,J773,IF(J773&lt;YEAR!$C$2+YEAR!$C$3-2,J773+1,(YEAR!$C$2+YEAR!$C$3-1)&amp;"       :="))</f>
        <v>9.1E-4</v>
      </c>
      <c r="L773">
        <f>IF(K773&lt;1.1,K773,IF(K773&lt;YEAR!$C$2+YEAR!$C$3-2,K773+1,(YEAR!$C$2+YEAR!$C$3-1)&amp;"       :="))</f>
        <v>9.1E-4</v>
      </c>
      <c r="M773">
        <f>IF(L773&lt;1.1,L773,IF(L773&lt;YEAR!$C$2+YEAR!$C$3-2,L773+1,(YEAR!$C$2+YEAR!$C$3-1)&amp;"       :="))</f>
        <v>9.1E-4</v>
      </c>
      <c r="N773">
        <f>IF(M773&lt;1.1,M773,IF(M773&lt;YEAR!$C$2+YEAR!$C$3-2,M773+1,(YEAR!$C$2+YEAR!$C$3-1)&amp;"       :="))</f>
        <v>9.1E-4</v>
      </c>
      <c r="O773">
        <f>IF(N773&lt;1.1,N773,IF(N773&lt;YEAR!$C$2+YEAR!$C$3-2,N773+1,(YEAR!$C$2+YEAR!$C$3-1)&amp;"       :="))</f>
        <v>9.1E-4</v>
      </c>
      <c r="P773">
        <f>IF(O773&lt;1.1,O773,IF(O773&lt;YEAR!$C$2+YEAR!$C$3-2,O773+1,(YEAR!$C$2+YEAR!$C$3-1)&amp;"       :="))</f>
        <v>9.1E-4</v>
      </c>
      <c r="Q773">
        <f>IF(P773&lt;1.1,P773,IF(P773&lt;YEAR!$C$2+YEAR!$C$3-2,P773+1,(YEAR!$C$2+YEAR!$C$3-1)&amp;"       :="))</f>
        <v>9.1E-4</v>
      </c>
      <c r="R773">
        <f>IF(Q773&lt;1.1,Q773,IF(Q773&lt;YEAR!$C$2+YEAR!$C$3-2,Q773+1,(YEAR!$C$2+YEAR!$C$3-1)&amp;"       :="))</f>
        <v>9.1E-4</v>
      </c>
      <c r="S773">
        <f>IF(R773&lt;1.1,R773,IF(R773&lt;YEAR!$C$2+YEAR!$C$3-2,R773+1,(YEAR!$C$2+YEAR!$C$3-1)&amp;"       :="))</f>
        <v>9.1E-4</v>
      </c>
      <c r="T773">
        <f>IF(S773&lt;1.1,S773,IF(S773&lt;YEAR!$C$2+YEAR!$C$3-2,S773+1,(YEAR!$C$2+YEAR!$C$3-1)&amp;"       :="))</f>
        <v>9.1E-4</v>
      </c>
      <c r="U773">
        <f>IF(T773&lt;1.1,T773,IF(T773&lt;YEAR!$C$2+YEAR!$C$3-2,T773+1,(YEAR!$C$2+YEAR!$C$3-1)&amp;"       :="))</f>
        <v>9.1E-4</v>
      </c>
      <c r="V773">
        <f>IF(U773&lt;1.1,U773,IF(U773&lt;YEAR!$C$2+YEAR!$C$3-2,U773+1,(YEAR!$C$2+YEAR!$C$3-1)&amp;"       :="))</f>
        <v>9.1E-4</v>
      </c>
      <c r="W773">
        <f>IF(V773&lt;1.1,V773,IF(V773&lt;YEAR!$C$2+YEAR!$C$3-2,V773+1,(YEAR!$C$2+YEAR!$C$3-1)&amp;"       :="))</f>
        <v>9.1E-4</v>
      </c>
      <c r="X773">
        <f>IF(W773&lt;1.1,W773,IF(W773&lt;YEAR!$C$2+YEAR!$C$3-2,W773+1,(YEAR!$C$2+YEAR!$C$3-1)&amp;"       :="))</f>
        <v>9.1E-4</v>
      </c>
      <c r="Y773">
        <f>IF(X773&lt;1.1,X773,IF(X773&lt;YEAR!$C$2+YEAR!$C$3-2,X773+1,(YEAR!$C$2+YEAR!$C$3-1)&amp;"       :="))</f>
        <v>9.1E-4</v>
      </c>
      <c r="Z773">
        <f>IF(Y773&lt;1.1,Y773,IF(Y773&lt;YEAR!$C$2+YEAR!$C$3-2,Y773+1,(YEAR!$C$2+YEAR!$C$3-1)&amp;"       :="))</f>
        <v>9.1E-4</v>
      </c>
      <c r="AA773">
        <f>IF(Z773&lt;1.1,Z773,IF(Z773&lt;YEAR!$C$2+YEAR!$C$3-2,Z773+1,(YEAR!$C$2+YEAR!$C$3-1)&amp;"       :="))</f>
        <v>9.1E-4</v>
      </c>
      <c r="AB773">
        <f>IF(AA773&lt;1.1,AA773,IF(AA773&lt;YEAR!$C$2+YEAR!$C$3-2,AA773+1,(YEAR!$C$2+YEAR!$C$3-1)&amp;"       :="))</f>
        <v>9.1E-4</v>
      </c>
      <c r="AC773">
        <f>IF(AB773&lt;1.1,AB773,IF(AB773&lt;YEAR!$C$2+YEAR!$C$3-2,AB773+1,(YEAR!$C$2+YEAR!$C$3-1)&amp;"       :="))</f>
        <v>9.1E-4</v>
      </c>
      <c r="AD773">
        <f>IF(AC773&lt;1.1,AC773,IF(AC773&lt;YEAR!$C$2+YEAR!$C$3-2,AC773+1,(YEAR!$C$2+YEAR!$C$3-1)&amp;"       :="))</f>
        <v>9.1E-4</v>
      </c>
      <c r="AE773">
        <f>IF(AD773&lt;1.1,AD773,IF(AD773&lt;YEAR!$C$2+YEAR!$C$3-2,AD773+1,(YEAR!$C$2+YEAR!$C$3-1)&amp;"       :="))</f>
        <v>9.1E-4</v>
      </c>
      <c r="AF773">
        <f>IF(AE773&lt;1.1,AE773,IF(AE773&lt;YEAR!$C$2+YEAR!$C$3-2,AE773+1,(YEAR!$C$2+YEAR!$C$3-1)&amp;"       :="))</f>
        <v>9.1E-4</v>
      </c>
      <c r="AG773">
        <f>IF(AF773&lt;1.1,AF773,IF(AF773&lt;YEAR!$C$2+YEAR!$C$3-2,AF773+1,(YEAR!$C$2+YEAR!$C$3-1)&amp;"       :="))</f>
        <v>9.1E-4</v>
      </c>
      <c r="AH773">
        <f>IF(AG773&lt;1.1,AG773,IF(AG773&lt;YEAR!$C$2+YEAR!$C$3-2,AG773+1,(YEAR!$C$2+YEAR!$C$3-1)&amp;"       :="))</f>
        <v>9.1E-4</v>
      </c>
      <c r="AI773">
        <f>IF(AH773&lt;1.1,AH773,IF(AH773&lt;YEAR!$C$2+YEAR!$C$3-2,AH773+1,(YEAR!$C$2+YEAR!$C$3-1)&amp;"       :="))</f>
        <v>9.1E-4</v>
      </c>
      <c r="AJ773">
        <f>IF(AI773&lt;1.1,AI773,IF(AI773&lt;YEAR!$C$2+YEAR!$C$3-2,AI773+1,(YEAR!$C$2+YEAR!$C$3-1)&amp;"       :="))</f>
        <v>9.1E-4</v>
      </c>
    </row>
    <row r="774" spans="1:36">
      <c r="A774">
        <f t="shared" ca="1" si="56"/>
        <v>19</v>
      </c>
      <c r="B774" t="s">
        <v>51</v>
      </c>
      <c r="C774" t="str">
        <f ca="1">IF(D774="",OFFSET(AvailabilityFactor!A$1,A774,0),C773)</f>
        <v>D2SOPC1331</v>
      </c>
      <c r="D774" t="str" cm="1">
        <f t="array" aca="1" ref="D774" ca="1">IF(D773="",TS_DRC!$P$5,OFFSET(TS_DRC!P$5,RIGHT(D773,2),0,TRUE))</f>
        <v>TS32</v>
      </c>
      <c r="E774" t="str">
        <f t="shared" ca="1" si="57"/>
        <v>TS32</v>
      </c>
      <c r="F774">
        <f>'[5]PV profile 4-10'!$AK40</f>
        <v>0.17999000000000001</v>
      </c>
      <c r="G774">
        <f>IF(F774&lt;1.1,F774,IF(F774&lt;YEAR!$C$2+YEAR!$C$3-2,F774+1,(YEAR!$C$2+YEAR!$C$3-1)&amp;"       :="))</f>
        <v>0.17999000000000001</v>
      </c>
      <c r="H774">
        <f>IF(G774&lt;1.1,G774,IF(G774&lt;YEAR!$C$2+YEAR!$C$3-2,G774+1,(YEAR!$C$2+YEAR!$C$3-1)&amp;"       :="))</f>
        <v>0.17999000000000001</v>
      </c>
      <c r="I774">
        <f>IF(H774&lt;1.1,H774,IF(H774&lt;YEAR!$C$2+YEAR!$C$3-2,H774+1,(YEAR!$C$2+YEAR!$C$3-1)&amp;"       :="))</f>
        <v>0.17999000000000001</v>
      </c>
      <c r="J774">
        <f>IF(I774&lt;1.1,I774,IF(I774&lt;YEAR!$C$2+YEAR!$C$3-2,I774+1,(YEAR!$C$2+YEAR!$C$3-1)&amp;"       :="))</f>
        <v>0.17999000000000001</v>
      </c>
      <c r="K774">
        <f>IF(J774&lt;1.1,J774,IF(J774&lt;YEAR!$C$2+YEAR!$C$3-2,J774+1,(YEAR!$C$2+YEAR!$C$3-1)&amp;"       :="))</f>
        <v>0.17999000000000001</v>
      </c>
      <c r="L774">
        <f>IF(K774&lt;1.1,K774,IF(K774&lt;YEAR!$C$2+YEAR!$C$3-2,K774+1,(YEAR!$C$2+YEAR!$C$3-1)&amp;"       :="))</f>
        <v>0.17999000000000001</v>
      </c>
      <c r="M774">
        <f>IF(L774&lt;1.1,L774,IF(L774&lt;YEAR!$C$2+YEAR!$C$3-2,L774+1,(YEAR!$C$2+YEAR!$C$3-1)&amp;"       :="))</f>
        <v>0.17999000000000001</v>
      </c>
      <c r="N774">
        <f>IF(M774&lt;1.1,M774,IF(M774&lt;YEAR!$C$2+YEAR!$C$3-2,M774+1,(YEAR!$C$2+YEAR!$C$3-1)&amp;"       :="))</f>
        <v>0.17999000000000001</v>
      </c>
      <c r="O774">
        <f>IF(N774&lt;1.1,N774,IF(N774&lt;YEAR!$C$2+YEAR!$C$3-2,N774+1,(YEAR!$C$2+YEAR!$C$3-1)&amp;"       :="))</f>
        <v>0.17999000000000001</v>
      </c>
      <c r="P774">
        <f>IF(O774&lt;1.1,O774,IF(O774&lt;YEAR!$C$2+YEAR!$C$3-2,O774+1,(YEAR!$C$2+YEAR!$C$3-1)&amp;"       :="))</f>
        <v>0.17999000000000001</v>
      </c>
      <c r="Q774">
        <f>IF(P774&lt;1.1,P774,IF(P774&lt;YEAR!$C$2+YEAR!$C$3-2,P774+1,(YEAR!$C$2+YEAR!$C$3-1)&amp;"       :="))</f>
        <v>0.17999000000000001</v>
      </c>
      <c r="R774">
        <f>IF(Q774&lt;1.1,Q774,IF(Q774&lt;YEAR!$C$2+YEAR!$C$3-2,Q774+1,(YEAR!$C$2+YEAR!$C$3-1)&amp;"       :="))</f>
        <v>0.17999000000000001</v>
      </c>
      <c r="S774">
        <f>IF(R774&lt;1.1,R774,IF(R774&lt;YEAR!$C$2+YEAR!$C$3-2,R774+1,(YEAR!$C$2+YEAR!$C$3-1)&amp;"       :="))</f>
        <v>0.17999000000000001</v>
      </c>
      <c r="T774">
        <f>IF(S774&lt;1.1,S774,IF(S774&lt;YEAR!$C$2+YEAR!$C$3-2,S774+1,(YEAR!$C$2+YEAR!$C$3-1)&amp;"       :="))</f>
        <v>0.17999000000000001</v>
      </c>
      <c r="U774">
        <f>IF(T774&lt;1.1,T774,IF(T774&lt;YEAR!$C$2+YEAR!$C$3-2,T774+1,(YEAR!$C$2+YEAR!$C$3-1)&amp;"       :="))</f>
        <v>0.17999000000000001</v>
      </c>
      <c r="V774">
        <f>IF(U774&lt;1.1,U774,IF(U774&lt;YEAR!$C$2+YEAR!$C$3-2,U774+1,(YEAR!$C$2+YEAR!$C$3-1)&amp;"       :="))</f>
        <v>0.17999000000000001</v>
      </c>
      <c r="W774">
        <f>IF(V774&lt;1.1,V774,IF(V774&lt;YEAR!$C$2+YEAR!$C$3-2,V774+1,(YEAR!$C$2+YEAR!$C$3-1)&amp;"       :="))</f>
        <v>0.17999000000000001</v>
      </c>
      <c r="X774">
        <f>IF(W774&lt;1.1,W774,IF(W774&lt;YEAR!$C$2+YEAR!$C$3-2,W774+1,(YEAR!$C$2+YEAR!$C$3-1)&amp;"       :="))</f>
        <v>0.17999000000000001</v>
      </c>
      <c r="Y774">
        <f>IF(X774&lt;1.1,X774,IF(X774&lt;YEAR!$C$2+YEAR!$C$3-2,X774+1,(YEAR!$C$2+YEAR!$C$3-1)&amp;"       :="))</f>
        <v>0.17999000000000001</v>
      </c>
      <c r="Z774">
        <f>IF(Y774&lt;1.1,Y774,IF(Y774&lt;YEAR!$C$2+YEAR!$C$3-2,Y774+1,(YEAR!$C$2+YEAR!$C$3-1)&amp;"       :="))</f>
        <v>0.17999000000000001</v>
      </c>
      <c r="AA774">
        <f>IF(Z774&lt;1.1,Z774,IF(Z774&lt;YEAR!$C$2+YEAR!$C$3-2,Z774+1,(YEAR!$C$2+YEAR!$C$3-1)&amp;"       :="))</f>
        <v>0.17999000000000001</v>
      </c>
      <c r="AB774">
        <f>IF(AA774&lt;1.1,AA774,IF(AA774&lt;YEAR!$C$2+YEAR!$C$3-2,AA774+1,(YEAR!$C$2+YEAR!$C$3-1)&amp;"       :="))</f>
        <v>0.17999000000000001</v>
      </c>
      <c r="AC774">
        <f>IF(AB774&lt;1.1,AB774,IF(AB774&lt;YEAR!$C$2+YEAR!$C$3-2,AB774+1,(YEAR!$C$2+YEAR!$C$3-1)&amp;"       :="))</f>
        <v>0.17999000000000001</v>
      </c>
      <c r="AD774">
        <f>IF(AC774&lt;1.1,AC774,IF(AC774&lt;YEAR!$C$2+YEAR!$C$3-2,AC774+1,(YEAR!$C$2+YEAR!$C$3-1)&amp;"       :="))</f>
        <v>0.17999000000000001</v>
      </c>
      <c r="AE774">
        <f>IF(AD774&lt;1.1,AD774,IF(AD774&lt;YEAR!$C$2+YEAR!$C$3-2,AD774+1,(YEAR!$C$2+YEAR!$C$3-1)&amp;"       :="))</f>
        <v>0.17999000000000001</v>
      </c>
      <c r="AF774">
        <f>IF(AE774&lt;1.1,AE774,IF(AE774&lt;YEAR!$C$2+YEAR!$C$3-2,AE774+1,(YEAR!$C$2+YEAR!$C$3-1)&amp;"       :="))</f>
        <v>0.17999000000000001</v>
      </c>
      <c r="AG774">
        <f>IF(AF774&lt;1.1,AF774,IF(AF774&lt;YEAR!$C$2+YEAR!$C$3-2,AF774+1,(YEAR!$C$2+YEAR!$C$3-1)&amp;"       :="))</f>
        <v>0.17999000000000001</v>
      </c>
      <c r="AH774">
        <f>IF(AG774&lt;1.1,AG774,IF(AG774&lt;YEAR!$C$2+YEAR!$C$3-2,AG774+1,(YEAR!$C$2+YEAR!$C$3-1)&amp;"       :="))</f>
        <v>0.17999000000000001</v>
      </c>
      <c r="AI774">
        <f>IF(AH774&lt;1.1,AH774,IF(AH774&lt;YEAR!$C$2+YEAR!$C$3-2,AH774+1,(YEAR!$C$2+YEAR!$C$3-1)&amp;"       :="))</f>
        <v>0.17999000000000001</v>
      </c>
      <c r="AJ774">
        <f>IF(AI774&lt;1.1,AI774,IF(AI774&lt;YEAR!$C$2+YEAR!$C$3-2,AI774+1,(YEAR!$C$2+YEAR!$C$3-1)&amp;"       :="))</f>
        <v>0.17999000000000001</v>
      </c>
    </row>
    <row r="775" spans="1:36">
      <c r="A775">
        <f t="shared" ca="1" si="56"/>
        <v>19</v>
      </c>
      <c r="B775" t="s">
        <v>51</v>
      </c>
      <c r="C775" t="str">
        <f ca="1">IF(D775="",OFFSET(AvailabilityFactor!A$1,A775,0),C774)</f>
        <v>D2SOPC1331</v>
      </c>
      <c r="D775" t="str" cm="1">
        <f t="array" aca="1" ref="D775" ca="1">IF(D774="",TS_DRC!$P$5,OFFSET(TS_DRC!P$5,RIGHT(D774,2),0,TRUE))</f>
        <v>TS33</v>
      </c>
      <c r="E775" t="str">
        <f t="shared" ca="1" si="57"/>
        <v>TS33</v>
      </c>
      <c r="F775">
        <f>'[5]PV profile 4-10'!$AK41</f>
        <v>0.50488999999999995</v>
      </c>
      <c r="G775">
        <f>IF(F775&lt;1.1,F775,IF(F775&lt;YEAR!$C$2+YEAR!$C$3-2,F775+1,(YEAR!$C$2+YEAR!$C$3-1)&amp;"       :="))</f>
        <v>0.50488999999999995</v>
      </c>
      <c r="H775">
        <f>IF(G775&lt;1.1,G775,IF(G775&lt;YEAR!$C$2+YEAR!$C$3-2,G775+1,(YEAR!$C$2+YEAR!$C$3-1)&amp;"       :="))</f>
        <v>0.50488999999999995</v>
      </c>
      <c r="I775">
        <f>IF(H775&lt;1.1,H775,IF(H775&lt;YEAR!$C$2+YEAR!$C$3-2,H775+1,(YEAR!$C$2+YEAR!$C$3-1)&amp;"       :="))</f>
        <v>0.50488999999999995</v>
      </c>
      <c r="J775">
        <f>IF(I775&lt;1.1,I775,IF(I775&lt;YEAR!$C$2+YEAR!$C$3-2,I775+1,(YEAR!$C$2+YEAR!$C$3-1)&amp;"       :="))</f>
        <v>0.50488999999999995</v>
      </c>
      <c r="K775">
        <f>IF(J775&lt;1.1,J775,IF(J775&lt;YEAR!$C$2+YEAR!$C$3-2,J775+1,(YEAR!$C$2+YEAR!$C$3-1)&amp;"       :="))</f>
        <v>0.50488999999999995</v>
      </c>
      <c r="L775">
        <f>IF(K775&lt;1.1,K775,IF(K775&lt;YEAR!$C$2+YEAR!$C$3-2,K775+1,(YEAR!$C$2+YEAR!$C$3-1)&amp;"       :="))</f>
        <v>0.50488999999999995</v>
      </c>
      <c r="M775">
        <f>IF(L775&lt;1.1,L775,IF(L775&lt;YEAR!$C$2+YEAR!$C$3-2,L775+1,(YEAR!$C$2+YEAR!$C$3-1)&amp;"       :="))</f>
        <v>0.50488999999999995</v>
      </c>
      <c r="N775">
        <f>IF(M775&lt;1.1,M775,IF(M775&lt;YEAR!$C$2+YEAR!$C$3-2,M775+1,(YEAR!$C$2+YEAR!$C$3-1)&amp;"       :="))</f>
        <v>0.50488999999999995</v>
      </c>
      <c r="O775">
        <f>IF(N775&lt;1.1,N775,IF(N775&lt;YEAR!$C$2+YEAR!$C$3-2,N775+1,(YEAR!$C$2+YEAR!$C$3-1)&amp;"       :="))</f>
        <v>0.50488999999999995</v>
      </c>
      <c r="P775">
        <f>IF(O775&lt;1.1,O775,IF(O775&lt;YEAR!$C$2+YEAR!$C$3-2,O775+1,(YEAR!$C$2+YEAR!$C$3-1)&amp;"       :="))</f>
        <v>0.50488999999999995</v>
      </c>
      <c r="Q775">
        <f>IF(P775&lt;1.1,P775,IF(P775&lt;YEAR!$C$2+YEAR!$C$3-2,P775+1,(YEAR!$C$2+YEAR!$C$3-1)&amp;"       :="))</f>
        <v>0.50488999999999995</v>
      </c>
      <c r="R775">
        <f>IF(Q775&lt;1.1,Q775,IF(Q775&lt;YEAR!$C$2+YEAR!$C$3-2,Q775+1,(YEAR!$C$2+YEAR!$C$3-1)&amp;"       :="))</f>
        <v>0.50488999999999995</v>
      </c>
      <c r="S775">
        <f>IF(R775&lt;1.1,R775,IF(R775&lt;YEAR!$C$2+YEAR!$C$3-2,R775+1,(YEAR!$C$2+YEAR!$C$3-1)&amp;"       :="))</f>
        <v>0.50488999999999995</v>
      </c>
      <c r="T775">
        <f>IF(S775&lt;1.1,S775,IF(S775&lt;YEAR!$C$2+YEAR!$C$3-2,S775+1,(YEAR!$C$2+YEAR!$C$3-1)&amp;"       :="))</f>
        <v>0.50488999999999995</v>
      </c>
      <c r="U775">
        <f>IF(T775&lt;1.1,T775,IF(T775&lt;YEAR!$C$2+YEAR!$C$3-2,T775+1,(YEAR!$C$2+YEAR!$C$3-1)&amp;"       :="))</f>
        <v>0.50488999999999995</v>
      </c>
      <c r="V775">
        <f>IF(U775&lt;1.1,U775,IF(U775&lt;YEAR!$C$2+YEAR!$C$3-2,U775+1,(YEAR!$C$2+YEAR!$C$3-1)&amp;"       :="))</f>
        <v>0.50488999999999995</v>
      </c>
      <c r="W775">
        <f>IF(V775&lt;1.1,V775,IF(V775&lt;YEAR!$C$2+YEAR!$C$3-2,V775+1,(YEAR!$C$2+YEAR!$C$3-1)&amp;"       :="))</f>
        <v>0.50488999999999995</v>
      </c>
      <c r="X775">
        <f>IF(W775&lt;1.1,W775,IF(W775&lt;YEAR!$C$2+YEAR!$C$3-2,W775+1,(YEAR!$C$2+YEAR!$C$3-1)&amp;"       :="))</f>
        <v>0.50488999999999995</v>
      </c>
      <c r="Y775">
        <f>IF(X775&lt;1.1,X775,IF(X775&lt;YEAR!$C$2+YEAR!$C$3-2,X775+1,(YEAR!$C$2+YEAR!$C$3-1)&amp;"       :="))</f>
        <v>0.50488999999999995</v>
      </c>
      <c r="Z775">
        <f>IF(Y775&lt;1.1,Y775,IF(Y775&lt;YEAR!$C$2+YEAR!$C$3-2,Y775+1,(YEAR!$C$2+YEAR!$C$3-1)&amp;"       :="))</f>
        <v>0.50488999999999995</v>
      </c>
      <c r="AA775">
        <f>IF(Z775&lt;1.1,Z775,IF(Z775&lt;YEAR!$C$2+YEAR!$C$3-2,Z775+1,(YEAR!$C$2+YEAR!$C$3-1)&amp;"       :="))</f>
        <v>0.50488999999999995</v>
      </c>
      <c r="AB775">
        <f>IF(AA775&lt;1.1,AA775,IF(AA775&lt;YEAR!$C$2+YEAR!$C$3-2,AA775+1,(YEAR!$C$2+YEAR!$C$3-1)&amp;"       :="))</f>
        <v>0.50488999999999995</v>
      </c>
      <c r="AC775">
        <f>IF(AB775&lt;1.1,AB775,IF(AB775&lt;YEAR!$C$2+YEAR!$C$3-2,AB775+1,(YEAR!$C$2+YEAR!$C$3-1)&amp;"       :="))</f>
        <v>0.50488999999999995</v>
      </c>
      <c r="AD775">
        <f>IF(AC775&lt;1.1,AC775,IF(AC775&lt;YEAR!$C$2+YEAR!$C$3-2,AC775+1,(YEAR!$C$2+YEAR!$C$3-1)&amp;"       :="))</f>
        <v>0.50488999999999995</v>
      </c>
      <c r="AE775">
        <f>IF(AD775&lt;1.1,AD775,IF(AD775&lt;YEAR!$C$2+YEAR!$C$3-2,AD775+1,(YEAR!$C$2+YEAR!$C$3-1)&amp;"       :="))</f>
        <v>0.50488999999999995</v>
      </c>
      <c r="AF775">
        <f>IF(AE775&lt;1.1,AE775,IF(AE775&lt;YEAR!$C$2+YEAR!$C$3-2,AE775+1,(YEAR!$C$2+YEAR!$C$3-1)&amp;"       :="))</f>
        <v>0.50488999999999995</v>
      </c>
      <c r="AG775">
        <f>IF(AF775&lt;1.1,AF775,IF(AF775&lt;YEAR!$C$2+YEAR!$C$3-2,AF775+1,(YEAR!$C$2+YEAR!$C$3-1)&amp;"       :="))</f>
        <v>0.50488999999999995</v>
      </c>
      <c r="AH775">
        <f>IF(AG775&lt;1.1,AG775,IF(AG775&lt;YEAR!$C$2+YEAR!$C$3-2,AG775+1,(YEAR!$C$2+YEAR!$C$3-1)&amp;"       :="))</f>
        <v>0.50488999999999995</v>
      </c>
      <c r="AI775">
        <f>IF(AH775&lt;1.1,AH775,IF(AH775&lt;YEAR!$C$2+YEAR!$C$3-2,AH775+1,(YEAR!$C$2+YEAR!$C$3-1)&amp;"       :="))</f>
        <v>0.50488999999999995</v>
      </c>
      <c r="AJ775">
        <f>IF(AI775&lt;1.1,AI775,IF(AI775&lt;YEAR!$C$2+YEAR!$C$3-2,AI775+1,(YEAR!$C$2+YEAR!$C$3-1)&amp;"       :="))</f>
        <v>0.50488999999999995</v>
      </c>
    </row>
    <row r="776" spans="1:36">
      <c r="A776">
        <f t="shared" ca="1" si="56"/>
        <v>19</v>
      </c>
      <c r="B776" t="s">
        <v>51</v>
      </c>
      <c r="C776" t="str">
        <f ca="1">IF(D776="",OFFSET(AvailabilityFactor!A$1,A776,0),C775)</f>
        <v>D2SOPC1331</v>
      </c>
      <c r="D776" t="str" cm="1">
        <f t="array" aca="1" ref="D776" ca="1">IF(D775="",TS_DRC!$P$5,OFFSET(TS_DRC!P$5,RIGHT(D775,2),0,TRUE))</f>
        <v>TS34</v>
      </c>
      <c r="E776" t="str">
        <f t="shared" ca="1" si="57"/>
        <v>TS34</v>
      </c>
      <c r="F776">
        <f>'[5]PV profile 4-10'!$AK42</f>
        <v>0.67600000000000005</v>
      </c>
      <c r="G776">
        <f>IF(F776&lt;1.1,F776,IF(F776&lt;YEAR!$C$2+YEAR!$C$3-2,F776+1,(YEAR!$C$2+YEAR!$C$3-1)&amp;"       :="))</f>
        <v>0.67600000000000005</v>
      </c>
      <c r="H776">
        <f>IF(G776&lt;1.1,G776,IF(G776&lt;YEAR!$C$2+YEAR!$C$3-2,G776+1,(YEAR!$C$2+YEAR!$C$3-1)&amp;"       :="))</f>
        <v>0.67600000000000005</v>
      </c>
      <c r="I776">
        <f>IF(H776&lt;1.1,H776,IF(H776&lt;YEAR!$C$2+YEAR!$C$3-2,H776+1,(YEAR!$C$2+YEAR!$C$3-1)&amp;"       :="))</f>
        <v>0.67600000000000005</v>
      </c>
      <c r="J776">
        <f>IF(I776&lt;1.1,I776,IF(I776&lt;YEAR!$C$2+YEAR!$C$3-2,I776+1,(YEAR!$C$2+YEAR!$C$3-1)&amp;"       :="))</f>
        <v>0.67600000000000005</v>
      </c>
      <c r="K776">
        <f>IF(J776&lt;1.1,J776,IF(J776&lt;YEAR!$C$2+YEAR!$C$3-2,J776+1,(YEAR!$C$2+YEAR!$C$3-1)&amp;"       :="))</f>
        <v>0.67600000000000005</v>
      </c>
      <c r="L776">
        <f>IF(K776&lt;1.1,K776,IF(K776&lt;YEAR!$C$2+YEAR!$C$3-2,K776+1,(YEAR!$C$2+YEAR!$C$3-1)&amp;"       :="))</f>
        <v>0.67600000000000005</v>
      </c>
      <c r="M776">
        <f>IF(L776&lt;1.1,L776,IF(L776&lt;YEAR!$C$2+YEAR!$C$3-2,L776+1,(YEAR!$C$2+YEAR!$C$3-1)&amp;"       :="))</f>
        <v>0.67600000000000005</v>
      </c>
      <c r="N776">
        <f>IF(M776&lt;1.1,M776,IF(M776&lt;YEAR!$C$2+YEAR!$C$3-2,M776+1,(YEAR!$C$2+YEAR!$C$3-1)&amp;"       :="))</f>
        <v>0.67600000000000005</v>
      </c>
      <c r="O776">
        <f>IF(N776&lt;1.1,N776,IF(N776&lt;YEAR!$C$2+YEAR!$C$3-2,N776+1,(YEAR!$C$2+YEAR!$C$3-1)&amp;"       :="))</f>
        <v>0.67600000000000005</v>
      </c>
      <c r="P776">
        <f>IF(O776&lt;1.1,O776,IF(O776&lt;YEAR!$C$2+YEAR!$C$3-2,O776+1,(YEAR!$C$2+YEAR!$C$3-1)&amp;"       :="))</f>
        <v>0.67600000000000005</v>
      </c>
      <c r="Q776">
        <f>IF(P776&lt;1.1,P776,IF(P776&lt;YEAR!$C$2+YEAR!$C$3-2,P776+1,(YEAR!$C$2+YEAR!$C$3-1)&amp;"       :="))</f>
        <v>0.67600000000000005</v>
      </c>
      <c r="R776">
        <f>IF(Q776&lt;1.1,Q776,IF(Q776&lt;YEAR!$C$2+YEAR!$C$3-2,Q776+1,(YEAR!$C$2+YEAR!$C$3-1)&amp;"       :="))</f>
        <v>0.67600000000000005</v>
      </c>
      <c r="S776">
        <f>IF(R776&lt;1.1,R776,IF(R776&lt;YEAR!$C$2+YEAR!$C$3-2,R776+1,(YEAR!$C$2+YEAR!$C$3-1)&amp;"       :="))</f>
        <v>0.67600000000000005</v>
      </c>
      <c r="T776">
        <f>IF(S776&lt;1.1,S776,IF(S776&lt;YEAR!$C$2+YEAR!$C$3-2,S776+1,(YEAR!$C$2+YEAR!$C$3-1)&amp;"       :="))</f>
        <v>0.67600000000000005</v>
      </c>
      <c r="U776">
        <f>IF(T776&lt;1.1,T776,IF(T776&lt;YEAR!$C$2+YEAR!$C$3-2,T776+1,(YEAR!$C$2+YEAR!$C$3-1)&amp;"       :="))</f>
        <v>0.67600000000000005</v>
      </c>
      <c r="V776">
        <f>IF(U776&lt;1.1,U776,IF(U776&lt;YEAR!$C$2+YEAR!$C$3-2,U776+1,(YEAR!$C$2+YEAR!$C$3-1)&amp;"       :="))</f>
        <v>0.67600000000000005</v>
      </c>
      <c r="W776">
        <f>IF(V776&lt;1.1,V776,IF(V776&lt;YEAR!$C$2+YEAR!$C$3-2,V776+1,(YEAR!$C$2+YEAR!$C$3-1)&amp;"       :="))</f>
        <v>0.67600000000000005</v>
      </c>
      <c r="X776">
        <f>IF(W776&lt;1.1,W776,IF(W776&lt;YEAR!$C$2+YEAR!$C$3-2,W776+1,(YEAR!$C$2+YEAR!$C$3-1)&amp;"       :="))</f>
        <v>0.67600000000000005</v>
      </c>
      <c r="Y776">
        <f>IF(X776&lt;1.1,X776,IF(X776&lt;YEAR!$C$2+YEAR!$C$3-2,X776+1,(YEAR!$C$2+YEAR!$C$3-1)&amp;"       :="))</f>
        <v>0.67600000000000005</v>
      </c>
      <c r="Z776">
        <f>IF(Y776&lt;1.1,Y776,IF(Y776&lt;YEAR!$C$2+YEAR!$C$3-2,Y776+1,(YEAR!$C$2+YEAR!$C$3-1)&amp;"       :="))</f>
        <v>0.67600000000000005</v>
      </c>
      <c r="AA776">
        <f>IF(Z776&lt;1.1,Z776,IF(Z776&lt;YEAR!$C$2+YEAR!$C$3-2,Z776+1,(YEAR!$C$2+YEAR!$C$3-1)&amp;"       :="))</f>
        <v>0.67600000000000005</v>
      </c>
      <c r="AB776">
        <f>IF(AA776&lt;1.1,AA776,IF(AA776&lt;YEAR!$C$2+YEAR!$C$3-2,AA776+1,(YEAR!$C$2+YEAR!$C$3-1)&amp;"       :="))</f>
        <v>0.67600000000000005</v>
      </c>
      <c r="AC776">
        <f>IF(AB776&lt;1.1,AB776,IF(AB776&lt;YEAR!$C$2+YEAR!$C$3-2,AB776+1,(YEAR!$C$2+YEAR!$C$3-1)&amp;"       :="))</f>
        <v>0.67600000000000005</v>
      </c>
      <c r="AD776">
        <f>IF(AC776&lt;1.1,AC776,IF(AC776&lt;YEAR!$C$2+YEAR!$C$3-2,AC776+1,(YEAR!$C$2+YEAR!$C$3-1)&amp;"       :="))</f>
        <v>0.67600000000000005</v>
      </c>
      <c r="AE776">
        <f>IF(AD776&lt;1.1,AD776,IF(AD776&lt;YEAR!$C$2+YEAR!$C$3-2,AD776+1,(YEAR!$C$2+YEAR!$C$3-1)&amp;"       :="))</f>
        <v>0.67600000000000005</v>
      </c>
      <c r="AF776">
        <f>IF(AE776&lt;1.1,AE776,IF(AE776&lt;YEAR!$C$2+YEAR!$C$3-2,AE776+1,(YEAR!$C$2+YEAR!$C$3-1)&amp;"       :="))</f>
        <v>0.67600000000000005</v>
      </c>
      <c r="AG776">
        <f>IF(AF776&lt;1.1,AF776,IF(AF776&lt;YEAR!$C$2+YEAR!$C$3-2,AF776+1,(YEAR!$C$2+YEAR!$C$3-1)&amp;"       :="))</f>
        <v>0.67600000000000005</v>
      </c>
      <c r="AH776">
        <f>IF(AG776&lt;1.1,AG776,IF(AG776&lt;YEAR!$C$2+YEAR!$C$3-2,AG776+1,(YEAR!$C$2+YEAR!$C$3-1)&amp;"       :="))</f>
        <v>0.67600000000000005</v>
      </c>
      <c r="AI776">
        <f>IF(AH776&lt;1.1,AH776,IF(AH776&lt;YEAR!$C$2+YEAR!$C$3-2,AH776+1,(YEAR!$C$2+YEAR!$C$3-1)&amp;"       :="))</f>
        <v>0.67600000000000005</v>
      </c>
      <c r="AJ776">
        <f>IF(AI776&lt;1.1,AI776,IF(AI776&lt;YEAR!$C$2+YEAR!$C$3-2,AI776+1,(YEAR!$C$2+YEAR!$C$3-1)&amp;"       :="))</f>
        <v>0.67600000000000005</v>
      </c>
    </row>
    <row r="777" spans="1:36">
      <c r="A777">
        <f t="shared" ca="1" si="56"/>
        <v>19</v>
      </c>
      <c r="B777" t="s">
        <v>51</v>
      </c>
      <c r="C777" t="str">
        <f ca="1">IF(D777="",OFFSET(AvailabilityFactor!A$1,A777,0),C776)</f>
        <v>D2SOPC1331</v>
      </c>
      <c r="D777" t="str" cm="1">
        <f t="array" aca="1" ref="D777" ca="1">IF(D776="",TS_DRC!$P$5,OFFSET(TS_DRC!P$5,RIGHT(D776,2),0,TRUE))</f>
        <v>TS35</v>
      </c>
      <c r="E777" t="str">
        <f t="shared" ca="1" si="57"/>
        <v>TS35</v>
      </c>
      <c r="F777">
        <f>'[5]PV profile 4-10'!$AK43</f>
        <v>0.67096</v>
      </c>
      <c r="G777">
        <f>IF(F777&lt;1.1,F777,IF(F777&lt;YEAR!$C$2+YEAR!$C$3-2,F777+1,(YEAR!$C$2+YEAR!$C$3-1)&amp;"       :="))</f>
        <v>0.67096</v>
      </c>
      <c r="H777">
        <f>IF(G777&lt;1.1,G777,IF(G777&lt;YEAR!$C$2+YEAR!$C$3-2,G777+1,(YEAR!$C$2+YEAR!$C$3-1)&amp;"       :="))</f>
        <v>0.67096</v>
      </c>
      <c r="I777">
        <f>IF(H777&lt;1.1,H777,IF(H777&lt;YEAR!$C$2+YEAR!$C$3-2,H777+1,(YEAR!$C$2+YEAR!$C$3-1)&amp;"       :="))</f>
        <v>0.67096</v>
      </c>
      <c r="J777">
        <f>IF(I777&lt;1.1,I777,IF(I777&lt;YEAR!$C$2+YEAR!$C$3-2,I777+1,(YEAR!$C$2+YEAR!$C$3-1)&amp;"       :="))</f>
        <v>0.67096</v>
      </c>
      <c r="K777">
        <f>IF(J777&lt;1.1,J777,IF(J777&lt;YEAR!$C$2+YEAR!$C$3-2,J777+1,(YEAR!$C$2+YEAR!$C$3-1)&amp;"       :="))</f>
        <v>0.67096</v>
      </c>
      <c r="L777">
        <f>IF(K777&lt;1.1,K777,IF(K777&lt;YEAR!$C$2+YEAR!$C$3-2,K777+1,(YEAR!$C$2+YEAR!$C$3-1)&amp;"       :="))</f>
        <v>0.67096</v>
      </c>
      <c r="M777">
        <f>IF(L777&lt;1.1,L777,IF(L777&lt;YEAR!$C$2+YEAR!$C$3-2,L777+1,(YEAR!$C$2+YEAR!$C$3-1)&amp;"       :="))</f>
        <v>0.67096</v>
      </c>
      <c r="N777">
        <f>IF(M777&lt;1.1,M777,IF(M777&lt;YEAR!$C$2+YEAR!$C$3-2,M777+1,(YEAR!$C$2+YEAR!$C$3-1)&amp;"       :="))</f>
        <v>0.67096</v>
      </c>
      <c r="O777">
        <f>IF(N777&lt;1.1,N777,IF(N777&lt;YEAR!$C$2+YEAR!$C$3-2,N777+1,(YEAR!$C$2+YEAR!$C$3-1)&amp;"       :="))</f>
        <v>0.67096</v>
      </c>
      <c r="P777">
        <f>IF(O777&lt;1.1,O777,IF(O777&lt;YEAR!$C$2+YEAR!$C$3-2,O777+1,(YEAR!$C$2+YEAR!$C$3-1)&amp;"       :="))</f>
        <v>0.67096</v>
      </c>
      <c r="Q777">
        <f>IF(P777&lt;1.1,P777,IF(P777&lt;YEAR!$C$2+YEAR!$C$3-2,P777+1,(YEAR!$C$2+YEAR!$C$3-1)&amp;"       :="))</f>
        <v>0.67096</v>
      </c>
      <c r="R777">
        <f>IF(Q777&lt;1.1,Q777,IF(Q777&lt;YEAR!$C$2+YEAR!$C$3-2,Q777+1,(YEAR!$C$2+YEAR!$C$3-1)&amp;"       :="))</f>
        <v>0.67096</v>
      </c>
      <c r="S777">
        <f>IF(R777&lt;1.1,R777,IF(R777&lt;YEAR!$C$2+YEAR!$C$3-2,R777+1,(YEAR!$C$2+YEAR!$C$3-1)&amp;"       :="))</f>
        <v>0.67096</v>
      </c>
      <c r="T777">
        <f>IF(S777&lt;1.1,S777,IF(S777&lt;YEAR!$C$2+YEAR!$C$3-2,S777+1,(YEAR!$C$2+YEAR!$C$3-1)&amp;"       :="))</f>
        <v>0.67096</v>
      </c>
      <c r="U777">
        <f>IF(T777&lt;1.1,T777,IF(T777&lt;YEAR!$C$2+YEAR!$C$3-2,T777+1,(YEAR!$C$2+YEAR!$C$3-1)&amp;"       :="))</f>
        <v>0.67096</v>
      </c>
      <c r="V777">
        <f>IF(U777&lt;1.1,U777,IF(U777&lt;YEAR!$C$2+YEAR!$C$3-2,U777+1,(YEAR!$C$2+YEAR!$C$3-1)&amp;"       :="))</f>
        <v>0.67096</v>
      </c>
      <c r="W777">
        <f>IF(V777&lt;1.1,V777,IF(V777&lt;YEAR!$C$2+YEAR!$C$3-2,V777+1,(YEAR!$C$2+YEAR!$C$3-1)&amp;"       :="))</f>
        <v>0.67096</v>
      </c>
      <c r="X777">
        <f>IF(W777&lt;1.1,W777,IF(W777&lt;YEAR!$C$2+YEAR!$C$3-2,W777+1,(YEAR!$C$2+YEAR!$C$3-1)&amp;"       :="))</f>
        <v>0.67096</v>
      </c>
      <c r="Y777">
        <f>IF(X777&lt;1.1,X777,IF(X777&lt;YEAR!$C$2+YEAR!$C$3-2,X777+1,(YEAR!$C$2+YEAR!$C$3-1)&amp;"       :="))</f>
        <v>0.67096</v>
      </c>
      <c r="Z777">
        <f>IF(Y777&lt;1.1,Y777,IF(Y777&lt;YEAR!$C$2+YEAR!$C$3-2,Y777+1,(YEAR!$C$2+YEAR!$C$3-1)&amp;"       :="))</f>
        <v>0.67096</v>
      </c>
      <c r="AA777">
        <f>IF(Z777&lt;1.1,Z777,IF(Z777&lt;YEAR!$C$2+YEAR!$C$3-2,Z777+1,(YEAR!$C$2+YEAR!$C$3-1)&amp;"       :="))</f>
        <v>0.67096</v>
      </c>
      <c r="AB777">
        <f>IF(AA777&lt;1.1,AA777,IF(AA777&lt;YEAR!$C$2+YEAR!$C$3-2,AA777+1,(YEAR!$C$2+YEAR!$C$3-1)&amp;"       :="))</f>
        <v>0.67096</v>
      </c>
      <c r="AC777">
        <f>IF(AB777&lt;1.1,AB777,IF(AB777&lt;YEAR!$C$2+YEAR!$C$3-2,AB777+1,(YEAR!$C$2+YEAR!$C$3-1)&amp;"       :="))</f>
        <v>0.67096</v>
      </c>
      <c r="AD777">
        <f>IF(AC777&lt;1.1,AC777,IF(AC777&lt;YEAR!$C$2+YEAR!$C$3-2,AC777+1,(YEAR!$C$2+YEAR!$C$3-1)&amp;"       :="))</f>
        <v>0.67096</v>
      </c>
      <c r="AE777">
        <f>IF(AD777&lt;1.1,AD777,IF(AD777&lt;YEAR!$C$2+YEAR!$C$3-2,AD777+1,(YEAR!$C$2+YEAR!$C$3-1)&amp;"       :="))</f>
        <v>0.67096</v>
      </c>
      <c r="AF777">
        <f>IF(AE777&lt;1.1,AE777,IF(AE777&lt;YEAR!$C$2+YEAR!$C$3-2,AE777+1,(YEAR!$C$2+YEAR!$C$3-1)&amp;"       :="))</f>
        <v>0.67096</v>
      </c>
      <c r="AG777">
        <f>IF(AF777&lt;1.1,AF777,IF(AF777&lt;YEAR!$C$2+YEAR!$C$3-2,AF777+1,(YEAR!$C$2+YEAR!$C$3-1)&amp;"       :="))</f>
        <v>0.67096</v>
      </c>
      <c r="AH777">
        <f>IF(AG777&lt;1.1,AG777,IF(AG777&lt;YEAR!$C$2+YEAR!$C$3-2,AG777+1,(YEAR!$C$2+YEAR!$C$3-1)&amp;"       :="))</f>
        <v>0.67096</v>
      </c>
      <c r="AI777">
        <f>IF(AH777&lt;1.1,AH777,IF(AH777&lt;YEAR!$C$2+YEAR!$C$3-2,AH777+1,(YEAR!$C$2+YEAR!$C$3-1)&amp;"       :="))</f>
        <v>0.67096</v>
      </c>
      <c r="AJ777">
        <f>IF(AI777&lt;1.1,AI777,IF(AI777&lt;YEAR!$C$2+YEAR!$C$3-2,AI777+1,(YEAR!$C$2+YEAR!$C$3-1)&amp;"       :="))</f>
        <v>0.67096</v>
      </c>
    </row>
    <row r="778" spans="1:36">
      <c r="A778">
        <f t="shared" ca="1" si="56"/>
        <v>19</v>
      </c>
      <c r="B778" t="s">
        <v>51</v>
      </c>
      <c r="C778" t="str">
        <f ca="1">IF(D778="",OFFSET(AvailabilityFactor!A$1,A778,0),C777)</f>
        <v>D2SOPC1331</v>
      </c>
      <c r="D778" t="str" cm="1">
        <f t="array" aca="1" ref="D778" ca="1">IF(D777="",TS_DRC!$P$5,OFFSET(TS_DRC!P$5,RIGHT(D777,2),0,TRUE))</f>
        <v>TS36</v>
      </c>
      <c r="E778" t="str">
        <f t="shared" ca="1" si="57"/>
        <v>TS36</v>
      </c>
      <c r="F778">
        <f>'[5]PV profile 4-10'!$AK44</f>
        <v>0.49751000000000001</v>
      </c>
      <c r="G778">
        <f>IF(F778&lt;1.1,F778,IF(F778&lt;YEAR!$C$2+YEAR!$C$3-2,F778+1,(YEAR!$C$2+YEAR!$C$3-1)&amp;"       :="))</f>
        <v>0.49751000000000001</v>
      </c>
      <c r="H778">
        <f>IF(G778&lt;1.1,G778,IF(G778&lt;YEAR!$C$2+YEAR!$C$3-2,G778+1,(YEAR!$C$2+YEAR!$C$3-1)&amp;"       :="))</f>
        <v>0.49751000000000001</v>
      </c>
      <c r="I778">
        <f>IF(H778&lt;1.1,H778,IF(H778&lt;YEAR!$C$2+YEAR!$C$3-2,H778+1,(YEAR!$C$2+YEAR!$C$3-1)&amp;"       :="))</f>
        <v>0.49751000000000001</v>
      </c>
      <c r="J778">
        <f>IF(I778&lt;1.1,I778,IF(I778&lt;YEAR!$C$2+YEAR!$C$3-2,I778+1,(YEAR!$C$2+YEAR!$C$3-1)&amp;"       :="))</f>
        <v>0.49751000000000001</v>
      </c>
      <c r="K778">
        <f>IF(J778&lt;1.1,J778,IF(J778&lt;YEAR!$C$2+YEAR!$C$3-2,J778+1,(YEAR!$C$2+YEAR!$C$3-1)&amp;"       :="))</f>
        <v>0.49751000000000001</v>
      </c>
      <c r="L778">
        <f>IF(K778&lt;1.1,K778,IF(K778&lt;YEAR!$C$2+YEAR!$C$3-2,K778+1,(YEAR!$C$2+YEAR!$C$3-1)&amp;"       :="))</f>
        <v>0.49751000000000001</v>
      </c>
      <c r="M778">
        <f>IF(L778&lt;1.1,L778,IF(L778&lt;YEAR!$C$2+YEAR!$C$3-2,L778+1,(YEAR!$C$2+YEAR!$C$3-1)&amp;"       :="))</f>
        <v>0.49751000000000001</v>
      </c>
      <c r="N778">
        <f>IF(M778&lt;1.1,M778,IF(M778&lt;YEAR!$C$2+YEAR!$C$3-2,M778+1,(YEAR!$C$2+YEAR!$C$3-1)&amp;"       :="))</f>
        <v>0.49751000000000001</v>
      </c>
      <c r="O778">
        <f>IF(N778&lt;1.1,N778,IF(N778&lt;YEAR!$C$2+YEAR!$C$3-2,N778+1,(YEAR!$C$2+YEAR!$C$3-1)&amp;"       :="))</f>
        <v>0.49751000000000001</v>
      </c>
      <c r="P778">
        <f>IF(O778&lt;1.1,O778,IF(O778&lt;YEAR!$C$2+YEAR!$C$3-2,O778+1,(YEAR!$C$2+YEAR!$C$3-1)&amp;"       :="))</f>
        <v>0.49751000000000001</v>
      </c>
      <c r="Q778">
        <f>IF(P778&lt;1.1,P778,IF(P778&lt;YEAR!$C$2+YEAR!$C$3-2,P778+1,(YEAR!$C$2+YEAR!$C$3-1)&amp;"       :="))</f>
        <v>0.49751000000000001</v>
      </c>
      <c r="R778">
        <f>IF(Q778&lt;1.1,Q778,IF(Q778&lt;YEAR!$C$2+YEAR!$C$3-2,Q778+1,(YEAR!$C$2+YEAR!$C$3-1)&amp;"       :="))</f>
        <v>0.49751000000000001</v>
      </c>
      <c r="S778">
        <f>IF(R778&lt;1.1,R778,IF(R778&lt;YEAR!$C$2+YEAR!$C$3-2,R778+1,(YEAR!$C$2+YEAR!$C$3-1)&amp;"       :="))</f>
        <v>0.49751000000000001</v>
      </c>
      <c r="T778">
        <f>IF(S778&lt;1.1,S778,IF(S778&lt;YEAR!$C$2+YEAR!$C$3-2,S778+1,(YEAR!$C$2+YEAR!$C$3-1)&amp;"       :="))</f>
        <v>0.49751000000000001</v>
      </c>
      <c r="U778">
        <f>IF(T778&lt;1.1,T778,IF(T778&lt;YEAR!$C$2+YEAR!$C$3-2,T778+1,(YEAR!$C$2+YEAR!$C$3-1)&amp;"       :="))</f>
        <v>0.49751000000000001</v>
      </c>
      <c r="V778">
        <f>IF(U778&lt;1.1,U778,IF(U778&lt;YEAR!$C$2+YEAR!$C$3-2,U778+1,(YEAR!$C$2+YEAR!$C$3-1)&amp;"       :="))</f>
        <v>0.49751000000000001</v>
      </c>
      <c r="W778">
        <f>IF(V778&lt;1.1,V778,IF(V778&lt;YEAR!$C$2+YEAR!$C$3-2,V778+1,(YEAR!$C$2+YEAR!$C$3-1)&amp;"       :="))</f>
        <v>0.49751000000000001</v>
      </c>
      <c r="X778">
        <f>IF(W778&lt;1.1,W778,IF(W778&lt;YEAR!$C$2+YEAR!$C$3-2,W778+1,(YEAR!$C$2+YEAR!$C$3-1)&amp;"       :="))</f>
        <v>0.49751000000000001</v>
      </c>
      <c r="Y778">
        <f>IF(X778&lt;1.1,X778,IF(X778&lt;YEAR!$C$2+YEAR!$C$3-2,X778+1,(YEAR!$C$2+YEAR!$C$3-1)&amp;"       :="))</f>
        <v>0.49751000000000001</v>
      </c>
      <c r="Z778">
        <f>IF(Y778&lt;1.1,Y778,IF(Y778&lt;YEAR!$C$2+YEAR!$C$3-2,Y778+1,(YEAR!$C$2+YEAR!$C$3-1)&amp;"       :="))</f>
        <v>0.49751000000000001</v>
      </c>
      <c r="AA778">
        <f>IF(Z778&lt;1.1,Z778,IF(Z778&lt;YEAR!$C$2+YEAR!$C$3-2,Z778+1,(YEAR!$C$2+YEAR!$C$3-1)&amp;"       :="))</f>
        <v>0.49751000000000001</v>
      </c>
      <c r="AB778">
        <f>IF(AA778&lt;1.1,AA778,IF(AA778&lt;YEAR!$C$2+YEAR!$C$3-2,AA778+1,(YEAR!$C$2+YEAR!$C$3-1)&amp;"       :="))</f>
        <v>0.49751000000000001</v>
      </c>
      <c r="AC778">
        <f>IF(AB778&lt;1.1,AB778,IF(AB778&lt;YEAR!$C$2+YEAR!$C$3-2,AB778+1,(YEAR!$C$2+YEAR!$C$3-1)&amp;"       :="))</f>
        <v>0.49751000000000001</v>
      </c>
      <c r="AD778">
        <f>IF(AC778&lt;1.1,AC778,IF(AC778&lt;YEAR!$C$2+YEAR!$C$3-2,AC778+1,(YEAR!$C$2+YEAR!$C$3-1)&amp;"       :="))</f>
        <v>0.49751000000000001</v>
      </c>
      <c r="AE778">
        <f>IF(AD778&lt;1.1,AD778,IF(AD778&lt;YEAR!$C$2+YEAR!$C$3-2,AD778+1,(YEAR!$C$2+YEAR!$C$3-1)&amp;"       :="))</f>
        <v>0.49751000000000001</v>
      </c>
      <c r="AF778">
        <f>IF(AE778&lt;1.1,AE778,IF(AE778&lt;YEAR!$C$2+YEAR!$C$3-2,AE778+1,(YEAR!$C$2+YEAR!$C$3-1)&amp;"       :="))</f>
        <v>0.49751000000000001</v>
      </c>
      <c r="AG778">
        <f>IF(AF778&lt;1.1,AF778,IF(AF778&lt;YEAR!$C$2+YEAR!$C$3-2,AF778+1,(YEAR!$C$2+YEAR!$C$3-1)&amp;"       :="))</f>
        <v>0.49751000000000001</v>
      </c>
      <c r="AH778">
        <f>IF(AG778&lt;1.1,AG778,IF(AG778&lt;YEAR!$C$2+YEAR!$C$3-2,AG778+1,(YEAR!$C$2+YEAR!$C$3-1)&amp;"       :="))</f>
        <v>0.49751000000000001</v>
      </c>
      <c r="AI778">
        <f>IF(AH778&lt;1.1,AH778,IF(AH778&lt;YEAR!$C$2+YEAR!$C$3-2,AH778+1,(YEAR!$C$2+YEAR!$C$3-1)&amp;"       :="))</f>
        <v>0.49751000000000001</v>
      </c>
      <c r="AJ778">
        <f>IF(AI778&lt;1.1,AI778,IF(AI778&lt;YEAR!$C$2+YEAR!$C$3-2,AI778+1,(YEAR!$C$2+YEAR!$C$3-1)&amp;"       :="))</f>
        <v>0.49751000000000001</v>
      </c>
    </row>
    <row r="779" spans="1:36">
      <c r="A779">
        <f t="shared" ca="1" si="56"/>
        <v>19</v>
      </c>
      <c r="B779" t="s">
        <v>51</v>
      </c>
      <c r="C779" t="str">
        <f ca="1">IF(D779="",OFFSET(AvailabilityFactor!A$1,A779,0),C778)</f>
        <v>D2SOPC1331</v>
      </c>
      <c r="D779" t="str" cm="1">
        <f t="array" aca="1" ref="D779" ca="1">IF(D778="",TS_DRC!$P$5,OFFSET(TS_DRC!P$5,RIGHT(D778,2),0,TRUE))</f>
        <v>TS37</v>
      </c>
      <c r="E779" t="str">
        <f t="shared" ca="1" si="57"/>
        <v>TS37</v>
      </c>
      <c r="F779">
        <f>'[5]PV profile 4-10'!$AK45</f>
        <v>0.17487</v>
      </c>
      <c r="G779">
        <f>IF(F779&lt;1.1,F779,IF(F779&lt;YEAR!$C$2+YEAR!$C$3-2,F779+1,(YEAR!$C$2+YEAR!$C$3-1)&amp;"       :="))</f>
        <v>0.17487</v>
      </c>
      <c r="H779">
        <f>IF(G779&lt;1.1,G779,IF(G779&lt;YEAR!$C$2+YEAR!$C$3-2,G779+1,(YEAR!$C$2+YEAR!$C$3-1)&amp;"       :="))</f>
        <v>0.17487</v>
      </c>
      <c r="I779">
        <f>IF(H779&lt;1.1,H779,IF(H779&lt;YEAR!$C$2+YEAR!$C$3-2,H779+1,(YEAR!$C$2+YEAR!$C$3-1)&amp;"       :="))</f>
        <v>0.17487</v>
      </c>
      <c r="J779">
        <f>IF(I779&lt;1.1,I779,IF(I779&lt;YEAR!$C$2+YEAR!$C$3-2,I779+1,(YEAR!$C$2+YEAR!$C$3-1)&amp;"       :="))</f>
        <v>0.17487</v>
      </c>
      <c r="K779">
        <f>IF(J779&lt;1.1,J779,IF(J779&lt;YEAR!$C$2+YEAR!$C$3-2,J779+1,(YEAR!$C$2+YEAR!$C$3-1)&amp;"       :="))</f>
        <v>0.17487</v>
      </c>
      <c r="L779">
        <f>IF(K779&lt;1.1,K779,IF(K779&lt;YEAR!$C$2+YEAR!$C$3-2,K779+1,(YEAR!$C$2+YEAR!$C$3-1)&amp;"       :="))</f>
        <v>0.17487</v>
      </c>
      <c r="M779">
        <f>IF(L779&lt;1.1,L779,IF(L779&lt;YEAR!$C$2+YEAR!$C$3-2,L779+1,(YEAR!$C$2+YEAR!$C$3-1)&amp;"       :="))</f>
        <v>0.17487</v>
      </c>
      <c r="N779">
        <f>IF(M779&lt;1.1,M779,IF(M779&lt;YEAR!$C$2+YEAR!$C$3-2,M779+1,(YEAR!$C$2+YEAR!$C$3-1)&amp;"       :="))</f>
        <v>0.17487</v>
      </c>
      <c r="O779">
        <f>IF(N779&lt;1.1,N779,IF(N779&lt;YEAR!$C$2+YEAR!$C$3-2,N779+1,(YEAR!$C$2+YEAR!$C$3-1)&amp;"       :="))</f>
        <v>0.17487</v>
      </c>
      <c r="P779">
        <f>IF(O779&lt;1.1,O779,IF(O779&lt;YEAR!$C$2+YEAR!$C$3-2,O779+1,(YEAR!$C$2+YEAR!$C$3-1)&amp;"       :="))</f>
        <v>0.17487</v>
      </c>
      <c r="Q779">
        <f>IF(P779&lt;1.1,P779,IF(P779&lt;YEAR!$C$2+YEAR!$C$3-2,P779+1,(YEAR!$C$2+YEAR!$C$3-1)&amp;"       :="))</f>
        <v>0.17487</v>
      </c>
      <c r="R779">
        <f>IF(Q779&lt;1.1,Q779,IF(Q779&lt;YEAR!$C$2+YEAR!$C$3-2,Q779+1,(YEAR!$C$2+YEAR!$C$3-1)&amp;"       :="))</f>
        <v>0.17487</v>
      </c>
      <c r="S779">
        <f>IF(R779&lt;1.1,R779,IF(R779&lt;YEAR!$C$2+YEAR!$C$3-2,R779+1,(YEAR!$C$2+YEAR!$C$3-1)&amp;"       :="))</f>
        <v>0.17487</v>
      </c>
      <c r="T779">
        <f>IF(S779&lt;1.1,S779,IF(S779&lt;YEAR!$C$2+YEAR!$C$3-2,S779+1,(YEAR!$C$2+YEAR!$C$3-1)&amp;"       :="))</f>
        <v>0.17487</v>
      </c>
      <c r="U779">
        <f>IF(T779&lt;1.1,T779,IF(T779&lt;YEAR!$C$2+YEAR!$C$3-2,T779+1,(YEAR!$C$2+YEAR!$C$3-1)&amp;"       :="))</f>
        <v>0.17487</v>
      </c>
      <c r="V779">
        <f>IF(U779&lt;1.1,U779,IF(U779&lt;YEAR!$C$2+YEAR!$C$3-2,U779+1,(YEAR!$C$2+YEAR!$C$3-1)&amp;"       :="))</f>
        <v>0.17487</v>
      </c>
      <c r="W779">
        <f>IF(V779&lt;1.1,V779,IF(V779&lt;YEAR!$C$2+YEAR!$C$3-2,V779+1,(YEAR!$C$2+YEAR!$C$3-1)&amp;"       :="))</f>
        <v>0.17487</v>
      </c>
      <c r="X779">
        <f>IF(W779&lt;1.1,W779,IF(W779&lt;YEAR!$C$2+YEAR!$C$3-2,W779+1,(YEAR!$C$2+YEAR!$C$3-1)&amp;"       :="))</f>
        <v>0.17487</v>
      </c>
      <c r="Y779">
        <f>IF(X779&lt;1.1,X779,IF(X779&lt;YEAR!$C$2+YEAR!$C$3-2,X779+1,(YEAR!$C$2+YEAR!$C$3-1)&amp;"       :="))</f>
        <v>0.17487</v>
      </c>
      <c r="Z779">
        <f>IF(Y779&lt;1.1,Y779,IF(Y779&lt;YEAR!$C$2+YEAR!$C$3-2,Y779+1,(YEAR!$C$2+YEAR!$C$3-1)&amp;"       :="))</f>
        <v>0.17487</v>
      </c>
      <c r="AA779">
        <f>IF(Z779&lt;1.1,Z779,IF(Z779&lt;YEAR!$C$2+YEAR!$C$3-2,Z779+1,(YEAR!$C$2+YEAR!$C$3-1)&amp;"       :="))</f>
        <v>0.17487</v>
      </c>
      <c r="AB779">
        <f>IF(AA779&lt;1.1,AA779,IF(AA779&lt;YEAR!$C$2+YEAR!$C$3-2,AA779+1,(YEAR!$C$2+YEAR!$C$3-1)&amp;"       :="))</f>
        <v>0.17487</v>
      </c>
      <c r="AC779">
        <f>IF(AB779&lt;1.1,AB779,IF(AB779&lt;YEAR!$C$2+YEAR!$C$3-2,AB779+1,(YEAR!$C$2+YEAR!$C$3-1)&amp;"       :="))</f>
        <v>0.17487</v>
      </c>
      <c r="AD779">
        <f>IF(AC779&lt;1.1,AC779,IF(AC779&lt;YEAR!$C$2+YEAR!$C$3-2,AC779+1,(YEAR!$C$2+YEAR!$C$3-1)&amp;"       :="))</f>
        <v>0.17487</v>
      </c>
      <c r="AE779">
        <f>IF(AD779&lt;1.1,AD779,IF(AD779&lt;YEAR!$C$2+YEAR!$C$3-2,AD779+1,(YEAR!$C$2+YEAR!$C$3-1)&amp;"       :="))</f>
        <v>0.17487</v>
      </c>
      <c r="AF779">
        <f>IF(AE779&lt;1.1,AE779,IF(AE779&lt;YEAR!$C$2+YEAR!$C$3-2,AE779+1,(YEAR!$C$2+YEAR!$C$3-1)&amp;"       :="))</f>
        <v>0.17487</v>
      </c>
      <c r="AG779">
        <f>IF(AF779&lt;1.1,AF779,IF(AF779&lt;YEAR!$C$2+YEAR!$C$3-2,AF779+1,(YEAR!$C$2+YEAR!$C$3-1)&amp;"       :="))</f>
        <v>0.17487</v>
      </c>
      <c r="AH779">
        <f>IF(AG779&lt;1.1,AG779,IF(AG779&lt;YEAR!$C$2+YEAR!$C$3-2,AG779+1,(YEAR!$C$2+YEAR!$C$3-1)&amp;"       :="))</f>
        <v>0.17487</v>
      </c>
      <c r="AI779">
        <f>IF(AH779&lt;1.1,AH779,IF(AH779&lt;YEAR!$C$2+YEAR!$C$3-2,AH779+1,(YEAR!$C$2+YEAR!$C$3-1)&amp;"       :="))</f>
        <v>0.17487</v>
      </c>
      <c r="AJ779">
        <f>IF(AI779&lt;1.1,AI779,IF(AI779&lt;YEAR!$C$2+YEAR!$C$3-2,AI779+1,(YEAR!$C$2+YEAR!$C$3-1)&amp;"       :="))</f>
        <v>0.17487</v>
      </c>
    </row>
    <row r="780" spans="1:36">
      <c r="A780">
        <f t="shared" ca="1" si="56"/>
        <v>19</v>
      </c>
      <c r="B780" t="s">
        <v>51</v>
      </c>
      <c r="C780" t="str">
        <f ca="1">IF(D780="",OFFSET(AvailabilityFactor!A$1,A780,0),C779)</f>
        <v>D2SOPC1331</v>
      </c>
      <c r="D780" t="str" cm="1">
        <f t="array" aca="1" ref="D780" ca="1">IF(D779="",TS_DRC!$P$5,OFFSET(TS_DRC!P$5,RIGHT(D779,2),0,TRUE))</f>
        <v>TS38</v>
      </c>
      <c r="E780" t="str">
        <f t="shared" ca="1" si="57"/>
        <v>TS38</v>
      </c>
      <c r="F780">
        <f>'[5]PV profile 4-10'!$AK46</f>
        <v>3.3899999999999998E-3</v>
      </c>
      <c r="G780">
        <f>IF(F780&lt;1.1,F780,IF(F780&lt;YEAR!$C$2+YEAR!$C$3-2,F780+1,(YEAR!$C$2+YEAR!$C$3-1)&amp;"       :="))</f>
        <v>3.3899999999999998E-3</v>
      </c>
      <c r="H780">
        <f>IF(G780&lt;1.1,G780,IF(G780&lt;YEAR!$C$2+YEAR!$C$3-2,G780+1,(YEAR!$C$2+YEAR!$C$3-1)&amp;"       :="))</f>
        <v>3.3899999999999998E-3</v>
      </c>
      <c r="I780">
        <f>IF(H780&lt;1.1,H780,IF(H780&lt;YEAR!$C$2+YEAR!$C$3-2,H780+1,(YEAR!$C$2+YEAR!$C$3-1)&amp;"       :="))</f>
        <v>3.3899999999999998E-3</v>
      </c>
      <c r="J780">
        <f>IF(I780&lt;1.1,I780,IF(I780&lt;YEAR!$C$2+YEAR!$C$3-2,I780+1,(YEAR!$C$2+YEAR!$C$3-1)&amp;"       :="))</f>
        <v>3.3899999999999998E-3</v>
      </c>
      <c r="K780">
        <f>IF(J780&lt;1.1,J780,IF(J780&lt;YEAR!$C$2+YEAR!$C$3-2,J780+1,(YEAR!$C$2+YEAR!$C$3-1)&amp;"       :="))</f>
        <v>3.3899999999999998E-3</v>
      </c>
      <c r="L780">
        <f>IF(K780&lt;1.1,K780,IF(K780&lt;YEAR!$C$2+YEAR!$C$3-2,K780+1,(YEAR!$C$2+YEAR!$C$3-1)&amp;"       :="))</f>
        <v>3.3899999999999998E-3</v>
      </c>
      <c r="M780">
        <f>IF(L780&lt;1.1,L780,IF(L780&lt;YEAR!$C$2+YEAR!$C$3-2,L780+1,(YEAR!$C$2+YEAR!$C$3-1)&amp;"       :="))</f>
        <v>3.3899999999999998E-3</v>
      </c>
      <c r="N780">
        <f>IF(M780&lt;1.1,M780,IF(M780&lt;YEAR!$C$2+YEAR!$C$3-2,M780+1,(YEAR!$C$2+YEAR!$C$3-1)&amp;"       :="))</f>
        <v>3.3899999999999998E-3</v>
      </c>
      <c r="O780">
        <f>IF(N780&lt;1.1,N780,IF(N780&lt;YEAR!$C$2+YEAR!$C$3-2,N780+1,(YEAR!$C$2+YEAR!$C$3-1)&amp;"       :="))</f>
        <v>3.3899999999999998E-3</v>
      </c>
      <c r="P780">
        <f>IF(O780&lt;1.1,O780,IF(O780&lt;YEAR!$C$2+YEAR!$C$3-2,O780+1,(YEAR!$C$2+YEAR!$C$3-1)&amp;"       :="))</f>
        <v>3.3899999999999998E-3</v>
      </c>
      <c r="Q780">
        <f>IF(P780&lt;1.1,P780,IF(P780&lt;YEAR!$C$2+YEAR!$C$3-2,P780+1,(YEAR!$C$2+YEAR!$C$3-1)&amp;"       :="))</f>
        <v>3.3899999999999998E-3</v>
      </c>
      <c r="R780">
        <f>IF(Q780&lt;1.1,Q780,IF(Q780&lt;YEAR!$C$2+YEAR!$C$3-2,Q780+1,(YEAR!$C$2+YEAR!$C$3-1)&amp;"       :="))</f>
        <v>3.3899999999999998E-3</v>
      </c>
      <c r="S780">
        <f>IF(R780&lt;1.1,R780,IF(R780&lt;YEAR!$C$2+YEAR!$C$3-2,R780+1,(YEAR!$C$2+YEAR!$C$3-1)&amp;"       :="))</f>
        <v>3.3899999999999998E-3</v>
      </c>
      <c r="T780">
        <f>IF(S780&lt;1.1,S780,IF(S780&lt;YEAR!$C$2+YEAR!$C$3-2,S780+1,(YEAR!$C$2+YEAR!$C$3-1)&amp;"       :="))</f>
        <v>3.3899999999999998E-3</v>
      </c>
      <c r="U780">
        <f>IF(T780&lt;1.1,T780,IF(T780&lt;YEAR!$C$2+YEAR!$C$3-2,T780+1,(YEAR!$C$2+YEAR!$C$3-1)&amp;"       :="))</f>
        <v>3.3899999999999998E-3</v>
      </c>
      <c r="V780">
        <f>IF(U780&lt;1.1,U780,IF(U780&lt;YEAR!$C$2+YEAR!$C$3-2,U780+1,(YEAR!$C$2+YEAR!$C$3-1)&amp;"       :="))</f>
        <v>3.3899999999999998E-3</v>
      </c>
      <c r="W780">
        <f>IF(V780&lt;1.1,V780,IF(V780&lt;YEAR!$C$2+YEAR!$C$3-2,V780+1,(YEAR!$C$2+YEAR!$C$3-1)&amp;"       :="))</f>
        <v>3.3899999999999998E-3</v>
      </c>
      <c r="X780">
        <f>IF(W780&lt;1.1,W780,IF(W780&lt;YEAR!$C$2+YEAR!$C$3-2,W780+1,(YEAR!$C$2+YEAR!$C$3-1)&amp;"       :="))</f>
        <v>3.3899999999999998E-3</v>
      </c>
      <c r="Y780">
        <f>IF(X780&lt;1.1,X780,IF(X780&lt;YEAR!$C$2+YEAR!$C$3-2,X780+1,(YEAR!$C$2+YEAR!$C$3-1)&amp;"       :="))</f>
        <v>3.3899999999999998E-3</v>
      </c>
      <c r="Z780">
        <f>IF(Y780&lt;1.1,Y780,IF(Y780&lt;YEAR!$C$2+YEAR!$C$3-2,Y780+1,(YEAR!$C$2+YEAR!$C$3-1)&amp;"       :="))</f>
        <v>3.3899999999999998E-3</v>
      </c>
      <c r="AA780">
        <f>IF(Z780&lt;1.1,Z780,IF(Z780&lt;YEAR!$C$2+YEAR!$C$3-2,Z780+1,(YEAR!$C$2+YEAR!$C$3-1)&amp;"       :="))</f>
        <v>3.3899999999999998E-3</v>
      </c>
      <c r="AB780">
        <f>IF(AA780&lt;1.1,AA780,IF(AA780&lt;YEAR!$C$2+YEAR!$C$3-2,AA780+1,(YEAR!$C$2+YEAR!$C$3-1)&amp;"       :="))</f>
        <v>3.3899999999999998E-3</v>
      </c>
      <c r="AC780">
        <f>IF(AB780&lt;1.1,AB780,IF(AB780&lt;YEAR!$C$2+YEAR!$C$3-2,AB780+1,(YEAR!$C$2+YEAR!$C$3-1)&amp;"       :="))</f>
        <v>3.3899999999999998E-3</v>
      </c>
      <c r="AD780">
        <f>IF(AC780&lt;1.1,AC780,IF(AC780&lt;YEAR!$C$2+YEAR!$C$3-2,AC780+1,(YEAR!$C$2+YEAR!$C$3-1)&amp;"       :="))</f>
        <v>3.3899999999999998E-3</v>
      </c>
      <c r="AE780">
        <f>IF(AD780&lt;1.1,AD780,IF(AD780&lt;YEAR!$C$2+YEAR!$C$3-2,AD780+1,(YEAR!$C$2+YEAR!$C$3-1)&amp;"       :="))</f>
        <v>3.3899999999999998E-3</v>
      </c>
      <c r="AF780">
        <f>IF(AE780&lt;1.1,AE780,IF(AE780&lt;YEAR!$C$2+YEAR!$C$3-2,AE780+1,(YEAR!$C$2+YEAR!$C$3-1)&amp;"       :="))</f>
        <v>3.3899999999999998E-3</v>
      </c>
      <c r="AG780">
        <f>IF(AF780&lt;1.1,AF780,IF(AF780&lt;YEAR!$C$2+YEAR!$C$3-2,AF780+1,(YEAR!$C$2+YEAR!$C$3-1)&amp;"       :="))</f>
        <v>3.3899999999999998E-3</v>
      </c>
      <c r="AH780">
        <f>IF(AG780&lt;1.1,AG780,IF(AG780&lt;YEAR!$C$2+YEAR!$C$3-2,AG780+1,(YEAR!$C$2+YEAR!$C$3-1)&amp;"       :="))</f>
        <v>3.3899999999999998E-3</v>
      </c>
      <c r="AI780">
        <f>IF(AH780&lt;1.1,AH780,IF(AH780&lt;YEAR!$C$2+YEAR!$C$3-2,AH780+1,(YEAR!$C$2+YEAR!$C$3-1)&amp;"       :="))</f>
        <v>3.3899999999999998E-3</v>
      </c>
      <c r="AJ780">
        <f>IF(AI780&lt;1.1,AI780,IF(AI780&lt;YEAR!$C$2+YEAR!$C$3-2,AI780+1,(YEAR!$C$2+YEAR!$C$3-1)&amp;"       :="))</f>
        <v>3.3899999999999998E-3</v>
      </c>
    </row>
    <row r="781" spans="1:36">
      <c r="A781">
        <f t="shared" ca="1" si="56"/>
        <v>19</v>
      </c>
      <c r="B781" t="s">
        <v>51</v>
      </c>
      <c r="C781" t="str">
        <f ca="1">IF(D781="",OFFSET(AvailabilityFactor!A$1,A781,0),C780)</f>
        <v>D2SOPC1331</v>
      </c>
      <c r="D781" t="str" cm="1">
        <f t="array" aca="1" ref="D781" ca="1">IF(D780="",TS_DRC!$P$5,OFFSET(TS_DRC!P$5,RIGHT(D780,2),0,TRUE))</f>
        <v>TS39</v>
      </c>
      <c r="E781" t="str">
        <f t="shared" ca="1" si="57"/>
        <v>TS39</v>
      </c>
      <c r="F781">
        <f>'[5]PV profile 4-10'!$AK47</f>
        <v>0</v>
      </c>
      <c r="G781">
        <f>IF(F781&lt;1.1,F781,IF(F781&lt;YEAR!$C$2+YEAR!$C$3-2,F781+1,(YEAR!$C$2+YEAR!$C$3-1)&amp;"       :="))</f>
        <v>0</v>
      </c>
      <c r="H781">
        <f>IF(G781&lt;1.1,G781,IF(G781&lt;YEAR!$C$2+YEAR!$C$3-2,G781+1,(YEAR!$C$2+YEAR!$C$3-1)&amp;"       :="))</f>
        <v>0</v>
      </c>
      <c r="I781">
        <f>IF(H781&lt;1.1,H781,IF(H781&lt;YEAR!$C$2+YEAR!$C$3-2,H781+1,(YEAR!$C$2+YEAR!$C$3-1)&amp;"       :="))</f>
        <v>0</v>
      </c>
      <c r="J781">
        <f>IF(I781&lt;1.1,I781,IF(I781&lt;YEAR!$C$2+YEAR!$C$3-2,I781+1,(YEAR!$C$2+YEAR!$C$3-1)&amp;"       :="))</f>
        <v>0</v>
      </c>
      <c r="K781">
        <f>IF(J781&lt;1.1,J781,IF(J781&lt;YEAR!$C$2+YEAR!$C$3-2,J781+1,(YEAR!$C$2+YEAR!$C$3-1)&amp;"       :="))</f>
        <v>0</v>
      </c>
      <c r="L781">
        <f>IF(K781&lt;1.1,K781,IF(K781&lt;YEAR!$C$2+YEAR!$C$3-2,K781+1,(YEAR!$C$2+YEAR!$C$3-1)&amp;"       :="))</f>
        <v>0</v>
      </c>
      <c r="M781">
        <f>IF(L781&lt;1.1,L781,IF(L781&lt;YEAR!$C$2+YEAR!$C$3-2,L781+1,(YEAR!$C$2+YEAR!$C$3-1)&amp;"       :="))</f>
        <v>0</v>
      </c>
      <c r="N781">
        <f>IF(M781&lt;1.1,M781,IF(M781&lt;YEAR!$C$2+YEAR!$C$3-2,M781+1,(YEAR!$C$2+YEAR!$C$3-1)&amp;"       :="))</f>
        <v>0</v>
      </c>
      <c r="O781">
        <f>IF(N781&lt;1.1,N781,IF(N781&lt;YEAR!$C$2+YEAR!$C$3-2,N781+1,(YEAR!$C$2+YEAR!$C$3-1)&amp;"       :="))</f>
        <v>0</v>
      </c>
      <c r="P781">
        <f>IF(O781&lt;1.1,O781,IF(O781&lt;YEAR!$C$2+YEAR!$C$3-2,O781+1,(YEAR!$C$2+YEAR!$C$3-1)&amp;"       :="))</f>
        <v>0</v>
      </c>
      <c r="Q781">
        <f>IF(P781&lt;1.1,P781,IF(P781&lt;YEAR!$C$2+YEAR!$C$3-2,P781+1,(YEAR!$C$2+YEAR!$C$3-1)&amp;"       :="))</f>
        <v>0</v>
      </c>
      <c r="R781">
        <f>IF(Q781&lt;1.1,Q781,IF(Q781&lt;YEAR!$C$2+YEAR!$C$3-2,Q781+1,(YEAR!$C$2+YEAR!$C$3-1)&amp;"       :="))</f>
        <v>0</v>
      </c>
      <c r="S781">
        <f>IF(R781&lt;1.1,R781,IF(R781&lt;YEAR!$C$2+YEAR!$C$3-2,R781+1,(YEAR!$C$2+YEAR!$C$3-1)&amp;"       :="))</f>
        <v>0</v>
      </c>
      <c r="T781">
        <f>IF(S781&lt;1.1,S781,IF(S781&lt;YEAR!$C$2+YEAR!$C$3-2,S781+1,(YEAR!$C$2+YEAR!$C$3-1)&amp;"       :="))</f>
        <v>0</v>
      </c>
      <c r="U781">
        <f>IF(T781&lt;1.1,T781,IF(T781&lt;YEAR!$C$2+YEAR!$C$3-2,T781+1,(YEAR!$C$2+YEAR!$C$3-1)&amp;"       :="))</f>
        <v>0</v>
      </c>
      <c r="V781">
        <f>IF(U781&lt;1.1,U781,IF(U781&lt;YEAR!$C$2+YEAR!$C$3-2,U781+1,(YEAR!$C$2+YEAR!$C$3-1)&amp;"       :="))</f>
        <v>0</v>
      </c>
      <c r="W781">
        <f>IF(V781&lt;1.1,V781,IF(V781&lt;YEAR!$C$2+YEAR!$C$3-2,V781+1,(YEAR!$C$2+YEAR!$C$3-1)&amp;"       :="))</f>
        <v>0</v>
      </c>
      <c r="X781">
        <f>IF(W781&lt;1.1,W781,IF(W781&lt;YEAR!$C$2+YEAR!$C$3-2,W781+1,(YEAR!$C$2+YEAR!$C$3-1)&amp;"       :="))</f>
        <v>0</v>
      </c>
      <c r="Y781">
        <f>IF(X781&lt;1.1,X781,IF(X781&lt;YEAR!$C$2+YEAR!$C$3-2,X781+1,(YEAR!$C$2+YEAR!$C$3-1)&amp;"       :="))</f>
        <v>0</v>
      </c>
      <c r="Z781">
        <f>IF(Y781&lt;1.1,Y781,IF(Y781&lt;YEAR!$C$2+YEAR!$C$3-2,Y781+1,(YEAR!$C$2+YEAR!$C$3-1)&amp;"       :="))</f>
        <v>0</v>
      </c>
      <c r="AA781">
        <f>IF(Z781&lt;1.1,Z781,IF(Z781&lt;YEAR!$C$2+YEAR!$C$3-2,Z781+1,(YEAR!$C$2+YEAR!$C$3-1)&amp;"       :="))</f>
        <v>0</v>
      </c>
      <c r="AB781">
        <f>IF(AA781&lt;1.1,AA781,IF(AA781&lt;YEAR!$C$2+YEAR!$C$3-2,AA781+1,(YEAR!$C$2+YEAR!$C$3-1)&amp;"       :="))</f>
        <v>0</v>
      </c>
      <c r="AC781">
        <f>IF(AB781&lt;1.1,AB781,IF(AB781&lt;YEAR!$C$2+YEAR!$C$3-2,AB781+1,(YEAR!$C$2+YEAR!$C$3-1)&amp;"       :="))</f>
        <v>0</v>
      </c>
      <c r="AD781">
        <f>IF(AC781&lt;1.1,AC781,IF(AC781&lt;YEAR!$C$2+YEAR!$C$3-2,AC781+1,(YEAR!$C$2+YEAR!$C$3-1)&amp;"       :="))</f>
        <v>0</v>
      </c>
      <c r="AE781">
        <f>IF(AD781&lt;1.1,AD781,IF(AD781&lt;YEAR!$C$2+YEAR!$C$3-2,AD781+1,(YEAR!$C$2+YEAR!$C$3-1)&amp;"       :="))</f>
        <v>0</v>
      </c>
      <c r="AF781">
        <f>IF(AE781&lt;1.1,AE781,IF(AE781&lt;YEAR!$C$2+YEAR!$C$3-2,AE781+1,(YEAR!$C$2+YEAR!$C$3-1)&amp;"       :="))</f>
        <v>0</v>
      </c>
      <c r="AG781">
        <f>IF(AF781&lt;1.1,AF781,IF(AF781&lt;YEAR!$C$2+YEAR!$C$3-2,AF781+1,(YEAR!$C$2+YEAR!$C$3-1)&amp;"       :="))</f>
        <v>0</v>
      </c>
      <c r="AH781">
        <f>IF(AG781&lt;1.1,AG781,IF(AG781&lt;YEAR!$C$2+YEAR!$C$3-2,AG781+1,(YEAR!$C$2+YEAR!$C$3-1)&amp;"       :="))</f>
        <v>0</v>
      </c>
      <c r="AI781">
        <f>IF(AH781&lt;1.1,AH781,IF(AH781&lt;YEAR!$C$2+YEAR!$C$3-2,AH781+1,(YEAR!$C$2+YEAR!$C$3-1)&amp;"       :="))</f>
        <v>0</v>
      </c>
      <c r="AJ781">
        <f>IF(AI781&lt;1.1,AI781,IF(AI781&lt;YEAR!$C$2+YEAR!$C$3-2,AI781+1,(YEAR!$C$2+YEAR!$C$3-1)&amp;"       :="))</f>
        <v>0</v>
      </c>
    </row>
    <row r="782" spans="1:36">
      <c r="A782">
        <f t="shared" ca="1" si="56"/>
        <v>19</v>
      </c>
      <c r="B782" t="s">
        <v>51</v>
      </c>
      <c r="C782" t="str">
        <f ca="1">IF(D782="",OFFSET(AvailabilityFactor!A$1,A782,0),C781)</f>
        <v>D2SOPC1331</v>
      </c>
      <c r="D782" t="str" cm="1">
        <f t="array" aca="1" ref="D782" ca="1">IF(D781="",TS_DRC!$P$5,OFFSET(TS_DRC!P$5,RIGHT(D781,2),0,TRUE))</f>
        <v>TS40</v>
      </c>
      <c r="E782" t="str">
        <f t="shared" ca="1" si="57"/>
        <v>TS40</v>
      </c>
      <c r="F782">
        <f>'[5]PV profile 4-10'!$AK48</f>
        <v>0</v>
      </c>
      <c r="G782">
        <f>IF(F782&lt;1.1,F782,IF(F782&lt;YEAR!$C$2+YEAR!$C$3-2,F782+1,(YEAR!$C$2+YEAR!$C$3-1)&amp;"       :="))</f>
        <v>0</v>
      </c>
      <c r="H782">
        <f>IF(G782&lt;1.1,G782,IF(G782&lt;YEAR!$C$2+YEAR!$C$3-2,G782+1,(YEAR!$C$2+YEAR!$C$3-1)&amp;"       :="))</f>
        <v>0</v>
      </c>
      <c r="I782">
        <f>IF(H782&lt;1.1,H782,IF(H782&lt;YEAR!$C$2+YEAR!$C$3-2,H782+1,(YEAR!$C$2+YEAR!$C$3-1)&amp;"       :="))</f>
        <v>0</v>
      </c>
      <c r="J782">
        <f>IF(I782&lt;1.1,I782,IF(I782&lt;YEAR!$C$2+YEAR!$C$3-2,I782+1,(YEAR!$C$2+YEAR!$C$3-1)&amp;"       :="))</f>
        <v>0</v>
      </c>
      <c r="K782">
        <f>IF(J782&lt;1.1,J782,IF(J782&lt;YEAR!$C$2+YEAR!$C$3-2,J782+1,(YEAR!$C$2+YEAR!$C$3-1)&amp;"       :="))</f>
        <v>0</v>
      </c>
      <c r="L782">
        <f>IF(K782&lt;1.1,K782,IF(K782&lt;YEAR!$C$2+YEAR!$C$3-2,K782+1,(YEAR!$C$2+YEAR!$C$3-1)&amp;"       :="))</f>
        <v>0</v>
      </c>
      <c r="M782">
        <f>IF(L782&lt;1.1,L782,IF(L782&lt;YEAR!$C$2+YEAR!$C$3-2,L782+1,(YEAR!$C$2+YEAR!$C$3-1)&amp;"       :="))</f>
        <v>0</v>
      </c>
      <c r="N782">
        <f>IF(M782&lt;1.1,M782,IF(M782&lt;YEAR!$C$2+YEAR!$C$3-2,M782+1,(YEAR!$C$2+YEAR!$C$3-1)&amp;"       :="))</f>
        <v>0</v>
      </c>
      <c r="O782">
        <f>IF(N782&lt;1.1,N782,IF(N782&lt;YEAR!$C$2+YEAR!$C$3-2,N782+1,(YEAR!$C$2+YEAR!$C$3-1)&amp;"       :="))</f>
        <v>0</v>
      </c>
      <c r="P782">
        <f>IF(O782&lt;1.1,O782,IF(O782&lt;YEAR!$C$2+YEAR!$C$3-2,O782+1,(YEAR!$C$2+YEAR!$C$3-1)&amp;"       :="))</f>
        <v>0</v>
      </c>
      <c r="Q782">
        <f>IF(P782&lt;1.1,P782,IF(P782&lt;YEAR!$C$2+YEAR!$C$3-2,P782+1,(YEAR!$C$2+YEAR!$C$3-1)&amp;"       :="))</f>
        <v>0</v>
      </c>
      <c r="R782">
        <f>IF(Q782&lt;1.1,Q782,IF(Q782&lt;YEAR!$C$2+YEAR!$C$3-2,Q782+1,(YEAR!$C$2+YEAR!$C$3-1)&amp;"       :="))</f>
        <v>0</v>
      </c>
      <c r="S782">
        <f>IF(R782&lt;1.1,R782,IF(R782&lt;YEAR!$C$2+YEAR!$C$3-2,R782+1,(YEAR!$C$2+YEAR!$C$3-1)&amp;"       :="))</f>
        <v>0</v>
      </c>
      <c r="T782">
        <f>IF(S782&lt;1.1,S782,IF(S782&lt;YEAR!$C$2+YEAR!$C$3-2,S782+1,(YEAR!$C$2+YEAR!$C$3-1)&amp;"       :="))</f>
        <v>0</v>
      </c>
      <c r="U782">
        <f>IF(T782&lt;1.1,T782,IF(T782&lt;YEAR!$C$2+YEAR!$C$3-2,T782+1,(YEAR!$C$2+YEAR!$C$3-1)&amp;"       :="))</f>
        <v>0</v>
      </c>
      <c r="V782">
        <f>IF(U782&lt;1.1,U782,IF(U782&lt;YEAR!$C$2+YEAR!$C$3-2,U782+1,(YEAR!$C$2+YEAR!$C$3-1)&amp;"       :="))</f>
        <v>0</v>
      </c>
      <c r="W782">
        <f>IF(V782&lt;1.1,V782,IF(V782&lt;YEAR!$C$2+YEAR!$C$3-2,V782+1,(YEAR!$C$2+YEAR!$C$3-1)&amp;"       :="))</f>
        <v>0</v>
      </c>
      <c r="X782">
        <f>IF(W782&lt;1.1,W782,IF(W782&lt;YEAR!$C$2+YEAR!$C$3-2,W782+1,(YEAR!$C$2+YEAR!$C$3-1)&amp;"       :="))</f>
        <v>0</v>
      </c>
      <c r="Y782">
        <f>IF(X782&lt;1.1,X782,IF(X782&lt;YEAR!$C$2+YEAR!$C$3-2,X782+1,(YEAR!$C$2+YEAR!$C$3-1)&amp;"       :="))</f>
        <v>0</v>
      </c>
      <c r="Z782">
        <f>IF(Y782&lt;1.1,Y782,IF(Y782&lt;YEAR!$C$2+YEAR!$C$3-2,Y782+1,(YEAR!$C$2+YEAR!$C$3-1)&amp;"       :="))</f>
        <v>0</v>
      </c>
      <c r="AA782">
        <f>IF(Z782&lt;1.1,Z782,IF(Z782&lt;YEAR!$C$2+YEAR!$C$3-2,Z782+1,(YEAR!$C$2+YEAR!$C$3-1)&amp;"       :="))</f>
        <v>0</v>
      </c>
      <c r="AB782">
        <f>IF(AA782&lt;1.1,AA782,IF(AA782&lt;YEAR!$C$2+YEAR!$C$3-2,AA782+1,(YEAR!$C$2+YEAR!$C$3-1)&amp;"       :="))</f>
        <v>0</v>
      </c>
      <c r="AC782">
        <f>IF(AB782&lt;1.1,AB782,IF(AB782&lt;YEAR!$C$2+YEAR!$C$3-2,AB782+1,(YEAR!$C$2+YEAR!$C$3-1)&amp;"       :="))</f>
        <v>0</v>
      </c>
      <c r="AD782">
        <f>IF(AC782&lt;1.1,AC782,IF(AC782&lt;YEAR!$C$2+YEAR!$C$3-2,AC782+1,(YEAR!$C$2+YEAR!$C$3-1)&amp;"       :="))</f>
        <v>0</v>
      </c>
      <c r="AE782">
        <f>IF(AD782&lt;1.1,AD782,IF(AD782&lt;YEAR!$C$2+YEAR!$C$3-2,AD782+1,(YEAR!$C$2+YEAR!$C$3-1)&amp;"       :="))</f>
        <v>0</v>
      </c>
      <c r="AF782">
        <f>IF(AE782&lt;1.1,AE782,IF(AE782&lt;YEAR!$C$2+YEAR!$C$3-2,AE782+1,(YEAR!$C$2+YEAR!$C$3-1)&amp;"       :="))</f>
        <v>0</v>
      </c>
      <c r="AG782">
        <f>IF(AF782&lt;1.1,AF782,IF(AF782&lt;YEAR!$C$2+YEAR!$C$3-2,AF782+1,(YEAR!$C$2+YEAR!$C$3-1)&amp;"       :="))</f>
        <v>0</v>
      </c>
      <c r="AH782">
        <f>IF(AG782&lt;1.1,AG782,IF(AG782&lt;YEAR!$C$2+YEAR!$C$3-2,AG782+1,(YEAR!$C$2+YEAR!$C$3-1)&amp;"       :="))</f>
        <v>0</v>
      </c>
      <c r="AI782">
        <f>IF(AH782&lt;1.1,AH782,IF(AH782&lt;YEAR!$C$2+YEAR!$C$3-2,AH782+1,(YEAR!$C$2+YEAR!$C$3-1)&amp;"       :="))</f>
        <v>0</v>
      </c>
      <c r="AJ782">
        <f>IF(AI782&lt;1.1,AI782,IF(AI782&lt;YEAR!$C$2+YEAR!$C$3-2,AI782+1,(YEAR!$C$2+YEAR!$C$3-1)&amp;"       :="))</f>
        <v>0</v>
      </c>
    </row>
    <row r="783" spans="1:36">
      <c r="A783">
        <f t="shared" ca="1" si="56"/>
        <v>20</v>
      </c>
      <c r="B783" t="s">
        <v>51</v>
      </c>
      <c r="C783" t="str">
        <f ca="1">IF(D783="",OFFSET(AvailabilityFactor!A$1,A783,0),C782)</f>
        <v>D2SOPC1355</v>
      </c>
      <c r="D783" t="str" cm="1">
        <f t="array" aca="1" ref="D783" ca="1">IF(D782="",TS_DRC!$P$5,OFFSET(TS_DRC!P$5,RIGHT(D782,2),0,TRUE))</f>
        <v/>
      </c>
      <c r="E783" t="str">
        <f t="shared" ca="1" si="57"/>
        <v xml:space="preserve">[DRC,D2SOPC1355,*,*]          :         </v>
      </c>
      <c r="F783">
        <f ca="1">IF($D824="",YEAR!C$2,1)</f>
        <v>2020</v>
      </c>
      <c r="G783">
        <f ca="1">IF(F783&lt;1.1,F783,IF(F783&lt;YEAR!$C$2+YEAR!$C$3-2,F783+1,(YEAR!$C$2+YEAR!$C$3-1)&amp;"       :="))</f>
        <v>2021</v>
      </c>
      <c r="H783">
        <f ca="1">IF(G783&lt;1.1,G783,IF(G783&lt;YEAR!$C$2+YEAR!$C$3-2,G783+1,(YEAR!$C$2+YEAR!$C$3-1)&amp;"       :="))</f>
        <v>2022</v>
      </c>
      <c r="I783">
        <f ca="1">IF(H783&lt;1.1,H783,IF(H783&lt;YEAR!$C$2+YEAR!$C$3-2,H783+1,(YEAR!$C$2+YEAR!$C$3-1)&amp;"       :="))</f>
        <v>2023</v>
      </c>
      <c r="J783">
        <f ca="1">IF(I783&lt;1.1,I783,IF(I783&lt;YEAR!$C$2+YEAR!$C$3-2,I783+1,(YEAR!$C$2+YEAR!$C$3-1)&amp;"       :="))</f>
        <v>2024</v>
      </c>
      <c r="K783">
        <f ca="1">IF(J783&lt;1.1,J783,IF(J783&lt;YEAR!$C$2+YEAR!$C$3-2,J783+1,(YEAR!$C$2+YEAR!$C$3-1)&amp;"       :="))</f>
        <v>2025</v>
      </c>
      <c r="L783">
        <f ca="1">IF(K783&lt;1.1,K783,IF(K783&lt;YEAR!$C$2+YEAR!$C$3-2,K783+1,(YEAR!$C$2+YEAR!$C$3-1)&amp;"       :="))</f>
        <v>2026</v>
      </c>
      <c r="M783">
        <f ca="1">IF(L783&lt;1.1,L783,IF(L783&lt;YEAR!$C$2+YEAR!$C$3-2,L783+1,(YEAR!$C$2+YEAR!$C$3-1)&amp;"       :="))</f>
        <v>2027</v>
      </c>
      <c r="N783">
        <f ca="1">IF(M783&lt;1.1,M783,IF(M783&lt;YEAR!$C$2+YEAR!$C$3-2,M783+1,(YEAR!$C$2+YEAR!$C$3-1)&amp;"       :="))</f>
        <v>2028</v>
      </c>
      <c r="O783">
        <f ca="1">IF(N783&lt;1.1,N783,IF(N783&lt;YEAR!$C$2+YEAR!$C$3-2,N783+1,(YEAR!$C$2+YEAR!$C$3-1)&amp;"       :="))</f>
        <v>2029</v>
      </c>
      <c r="P783">
        <f ca="1">IF(O783&lt;1.1,O783,IF(O783&lt;YEAR!$C$2+YEAR!$C$3-2,O783+1,(YEAR!$C$2+YEAR!$C$3-1)&amp;"       :="))</f>
        <v>2030</v>
      </c>
      <c r="Q783">
        <f ca="1">IF(P783&lt;1.1,P783,IF(P783&lt;YEAR!$C$2+YEAR!$C$3-2,P783+1,(YEAR!$C$2+YEAR!$C$3-1)&amp;"       :="))</f>
        <v>2031</v>
      </c>
      <c r="R783">
        <f ca="1">IF(Q783&lt;1.1,Q783,IF(Q783&lt;YEAR!$C$2+YEAR!$C$3-2,Q783+1,(YEAR!$C$2+YEAR!$C$3-1)&amp;"       :="))</f>
        <v>2032</v>
      </c>
      <c r="S783">
        <f ca="1">IF(R783&lt;1.1,R783,IF(R783&lt;YEAR!$C$2+YEAR!$C$3-2,R783+1,(YEAR!$C$2+YEAR!$C$3-1)&amp;"       :="))</f>
        <v>2033</v>
      </c>
      <c r="T783">
        <f ca="1">IF(S783&lt;1.1,S783,IF(S783&lt;YEAR!$C$2+YEAR!$C$3-2,S783+1,(YEAR!$C$2+YEAR!$C$3-1)&amp;"       :="))</f>
        <v>2034</v>
      </c>
      <c r="U783">
        <f ca="1">IF(T783&lt;1.1,T783,IF(T783&lt;YEAR!$C$2+YEAR!$C$3-2,T783+1,(YEAR!$C$2+YEAR!$C$3-1)&amp;"       :="))</f>
        <v>2035</v>
      </c>
      <c r="V783">
        <f ca="1">IF(U783&lt;1.1,U783,IF(U783&lt;YEAR!$C$2+YEAR!$C$3-2,U783+1,(YEAR!$C$2+YEAR!$C$3-1)&amp;"       :="))</f>
        <v>2036</v>
      </c>
      <c r="W783">
        <f ca="1">IF(V783&lt;1.1,V783,IF(V783&lt;YEAR!$C$2+YEAR!$C$3-2,V783+1,(YEAR!$C$2+YEAR!$C$3-1)&amp;"       :="))</f>
        <v>2037</v>
      </c>
      <c r="X783">
        <f ca="1">IF(W783&lt;1.1,W783,IF(W783&lt;YEAR!$C$2+YEAR!$C$3-2,W783+1,(YEAR!$C$2+YEAR!$C$3-1)&amp;"       :="))</f>
        <v>2038</v>
      </c>
      <c r="Y783">
        <f ca="1">IF(X783&lt;1.1,X783,IF(X783&lt;YEAR!$C$2+YEAR!$C$3-2,X783+1,(YEAR!$C$2+YEAR!$C$3-1)&amp;"       :="))</f>
        <v>2039</v>
      </c>
      <c r="Z783">
        <f ca="1">IF(Y783&lt;1.1,Y783,IF(Y783&lt;YEAR!$C$2+YEAR!$C$3-2,Y783+1,(YEAR!$C$2+YEAR!$C$3-1)&amp;"       :="))</f>
        <v>2040</v>
      </c>
      <c r="AA783">
        <f ca="1">IF(Z783&lt;1.1,Z783,IF(Z783&lt;YEAR!$C$2+YEAR!$C$3-2,Z783+1,(YEAR!$C$2+YEAR!$C$3-1)&amp;"       :="))</f>
        <v>2041</v>
      </c>
      <c r="AB783">
        <f ca="1">IF(AA783&lt;1.1,AA783,IF(AA783&lt;YEAR!$C$2+YEAR!$C$3-2,AA783+1,(YEAR!$C$2+YEAR!$C$3-1)&amp;"       :="))</f>
        <v>2042</v>
      </c>
      <c r="AC783">
        <f ca="1">IF(AB783&lt;1.1,AB783,IF(AB783&lt;YEAR!$C$2+YEAR!$C$3-2,AB783+1,(YEAR!$C$2+YEAR!$C$3-1)&amp;"       :="))</f>
        <v>2043</v>
      </c>
      <c r="AD783">
        <f ca="1">IF(AC783&lt;1.1,AC783,IF(AC783&lt;YEAR!$C$2+YEAR!$C$3-2,AC783+1,(YEAR!$C$2+YEAR!$C$3-1)&amp;"       :="))</f>
        <v>2044</v>
      </c>
      <c r="AE783">
        <f ca="1">IF(AD783&lt;1.1,AD783,IF(AD783&lt;YEAR!$C$2+YEAR!$C$3-2,AD783+1,(YEAR!$C$2+YEAR!$C$3-1)&amp;"       :="))</f>
        <v>2045</v>
      </c>
      <c r="AF783">
        <f ca="1">IF(AE783&lt;1.1,AE783,IF(AE783&lt;YEAR!$C$2+YEAR!$C$3-2,AE783+1,(YEAR!$C$2+YEAR!$C$3-1)&amp;"       :="))</f>
        <v>2046</v>
      </c>
      <c r="AG783">
        <f ca="1">IF(AF783&lt;1.1,AF783,IF(AF783&lt;YEAR!$C$2+YEAR!$C$3-2,AF783+1,(YEAR!$C$2+YEAR!$C$3-1)&amp;"       :="))</f>
        <v>2047</v>
      </c>
      <c r="AH783">
        <f ca="1">IF(AG783&lt;1.1,AG783,IF(AG783&lt;YEAR!$C$2+YEAR!$C$3-2,AG783+1,(YEAR!$C$2+YEAR!$C$3-1)&amp;"       :="))</f>
        <v>2048</v>
      </c>
      <c r="AI783">
        <f ca="1">IF(AH783&lt;1.1,AH783,IF(AH783&lt;YEAR!$C$2+YEAR!$C$3-2,AH783+1,(YEAR!$C$2+YEAR!$C$3-1)&amp;"       :="))</f>
        <v>2049</v>
      </c>
      <c r="AJ783" t="str">
        <f ca="1">IF(AI783&lt;1.1,AI783,IF(AI783&lt;YEAR!$C$2+YEAR!$C$3-2,AI783+1,(YEAR!$C$2+YEAR!$C$3-1)&amp;"       :="))</f>
        <v>2050       :=</v>
      </c>
    </row>
    <row r="784" spans="1:36">
      <c r="A784">
        <f t="shared" ca="1" si="51"/>
        <v>20</v>
      </c>
      <c r="B784" t="s">
        <v>51</v>
      </c>
      <c r="C784" t="str">
        <f ca="1">IF(D784="",OFFSET(AvailabilityFactor!A$1,A784,0),C783)</f>
        <v>D2SOPC1355</v>
      </c>
      <c r="D784" t="str" cm="1">
        <f t="array" aca="1" ref="D784" ca="1">IF(D783="",TS_DRC!$P$5,OFFSET(TS_DRC!P$5,RIGHT(D783,2),0,TRUE))</f>
        <v>TS01</v>
      </c>
      <c r="E784" t="str">
        <f t="shared" ref="E784:E844" ca="1" si="58">IF(D784="","[DRC,"&amp;C784&amp;",*,*]          :         ",D784)</f>
        <v>TS01</v>
      </c>
      <c r="F784">
        <f>'[5]PV profile 4-10'!$AM9</f>
        <v>2.0000000000000002E-5</v>
      </c>
      <c r="G784">
        <f>IF(F784&lt;1.1,F784,IF(F784&lt;YEAR!$C$2+YEAR!$C$3-2,F784+1,(YEAR!$C$2+YEAR!$C$3-1)&amp;"       :="))</f>
        <v>2.0000000000000002E-5</v>
      </c>
      <c r="H784">
        <f>IF(G784&lt;1.1,G784,IF(G784&lt;YEAR!$C$2+YEAR!$C$3-2,G784+1,(YEAR!$C$2+YEAR!$C$3-1)&amp;"       :="))</f>
        <v>2.0000000000000002E-5</v>
      </c>
      <c r="I784">
        <f>IF(H784&lt;1.1,H784,IF(H784&lt;YEAR!$C$2+YEAR!$C$3-2,H784+1,(YEAR!$C$2+YEAR!$C$3-1)&amp;"       :="))</f>
        <v>2.0000000000000002E-5</v>
      </c>
      <c r="J784">
        <f>IF(I784&lt;1.1,I784,IF(I784&lt;YEAR!$C$2+YEAR!$C$3-2,I784+1,(YEAR!$C$2+YEAR!$C$3-1)&amp;"       :="))</f>
        <v>2.0000000000000002E-5</v>
      </c>
      <c r="K784">
        <f>IF(J784&lt;1.1,J784,IF(J784&lt;YEAR!$C$2+YEAR!$C$3-2,J784+1,(YEAR!$C$2+YEAR!$C$3-1)&amp;"       :="))</f>
        <v>2.0000000000000002E-5</v>
      </c>
      <c r="L784">
        <f>IF(K784&lt;1.1,K784,IF(K784&lt;YEAR!$C$2+YEAR!$C$3-2,K784+1,(YEAR!$C$2+YEAR!$C$3-1)&amp;"       :="))</f>
        <v>2.0000000000000002E-5</v>
      </c>
      <c r="M784">
        <f>IF(L784&lt;1.1,L784,IF(L784&lt;YEAR!$C$2+YEAR!$C$3-2,L784+1,(YEAR!$C$2+YEAR!$C$3-1)&amp;"       :="))</f>
        <v>2.0000000000000002E-5</v>
      </c>
      <c r="N784">
        <f>IF(M784&lt;1.1,M784,IF(M784&lt;YEAR!$C$2+YEAR!$C$3-2,M784+1,(YEAR!$C$2+YEAR!$C$3-1)&amp;"       :="))</f>
        <v>2.0000000000000002E-5</v>
      </c>
      <c r="O784">
        <f>IF(N784&lt;1.1,N784,IF(N784&lt;YEAR!$C$2+YEAR!$C$3-2,N784+1,(YEAR!$C$2+YEAR!$C$3-1)&amp;"       :="))</f>
        <v>2.0000000000000002E-5</v>
      </c>
      <c r="P784">
        <f>IF(O784&lt;1.1,O784,IF(O784&lt;YEAR!$C$2+YEAR!$C$3-2,O784+1,(YEAR!$C$2+YEAR!$C$3-1)&amp;"       :="))</f>
        <v>2.0000000000000002E-5</v>
      </c>
      <c r="Q784">
        <f>IF(P784&lt;1.1,P784,IF(P784&lt;YEAR!$C$2+YEAR!$C$3-2,P784+1,(YEAR!$C$2+YEAR!$C$3-1)&amp;"       :="))</f>
        <v>2.0000000000000002E-5</v>
      </c>
      <c r="R784">
        <f>IF(Q784&lt;1.1,Q784,IF(Q784&lt;YEAR!$C$2+YEAR!$C$3-2,Q784+1,(YEAR!$C$2+YEAR!$C$3-1)&amp;"       :="))</f>
        <v>2.0000000000000002E-5</v>
      </c>
      <c r="S784">
        <f>IF(R784&lt;1.1,R784,IF(R784&lt;YEAR!$C$2+YEAR!$C$3-2,R784+1,(YEAR!$C$2+YEAR!$C$3-1)&amp;"       :="))</f>
        <v>2.0000000000000002E-5</v>
      </c>
      <c r="T784">
        <f>IF(S784&lt;1.1,S784,IF(S784&lt;YEAR!$C$2+YEAR!$C$3-2,S784+1,(YEAR!$C$2+YEAR!$C$3-1)&amp;"       :="))</f>
        <v>2.0000000000000002E-5</v>
      </c>
      <c r="U784">
        <f>IF(T784&lt;1.1,T784,IF(T784&lt;YEAR!$C$2+YEAR!$C$3-2,T784+1,(YEAR!$C$2+YEAR!$C$3-1)&amp;"       :="))</f>
        <v>2.0000000000000002E-5</v>
      </c>
      <c r="V784">
        <f>IF(U784&lt;1.1,U784,IF(U784&lt;YEAR!$C$2+YEAR!$C$3-2,U784+1,(YEAR!$C$2+YEAR!$C$3-1)&amp;"       :="))</f>
        <v>2.0000000000000002E-5</v>
      </c>
      <c r="W784">
        <f>IF(V784&lt;1.1,V784,IF(V784&lt;YEAR!$C$2+YEAR!$C$3-2,V784+1,(YEAR!$C$2+YEAR!$C$3-1)&amp;"       :="))</f>
        <v>2.0000000000000002E-5</v>
      </c>
      <c r="X784">
        <f>IF(W784&lt;1.1,W784,IF(W784&lt;YEAR!$C$2+YEAR!$C$3-2,W784+1,(YEAR!$C$2+YEAR!$C$3-1)&amp;"       :="))</f>
        <v>2.0000000000000002E-5</v>
      </c>
      <c r="Y784">
        <f>IF(X784&lt;1.1,X784,IF(X784&lt;YEAR!$C$2+YEAR!$C$3-2,X784+1,(YEAR!$C$2+YEAR!$C$3-1)&amp;"       :="))</f>
        <v>2.0000000000000002E-5</v>
      </c>
      <c r="Z784">
        <f>IF(Y784&lt;1.1,Y784,IF(Y784&lt;YEAR!$C$2+YEAR!$C$3-2,Y784+1,(YEAR!$C$2+YEAR!$C$3-1)&amp;"       :="))</f>
        <v>2.0000000000000002E-5</v>
      </c>
      <c r="AA784">
        <f>IF(Z784&lt;1.1,Z784,IF(Z784&lt;YEAR!$C$2+YEAR!$C$3-2,Z784+1,(YEAR!$C$2+YEAR!$C$3-1)&amp;"       :="))</f>
        <v>2.0000000000000002E-5</v>
      </c>
      <c r="AB784">
        <f>IF(AA784&lt;1.1,AA784,IF(AA784&lt;YEAR!$C$2+YEAR!$C$3-2,AA784+1,(YEAR!$C$2+YEAR!$C$3-1)&amp;"       :="))</f>
        <v>2.0000000000000002E-5</v>
      </c>
      <c r="AC784">
        <f>IF(AB784&lt;1.1,AB784,IF(AB784&lt;YEAR!$C$2+YEAR!$C$3-2,AB784+1,(YEAR!$C$2+YEAR!$C$3-1)&amp;"       :="))</f>
        <v>2.0000000000000002E-5</v>
      </c>
      <c r="AD784">
        <f>IF(AC784&lt;1.1,AC784,IF(AC784&lt;YEAR!$C$2+YEAR!$C$3-2,AC784+1,(YEAR!$C$2+YEAR!$C$3-1)&amp;"       :="))</f>
        <v>2.0000000000000002E-5</v>
      </c>
      <c r="AE784">
        <f>IF(AD784&lt;1.1,AD784,IF(AD784&lt;YEAR!$C$2+YEAR!$C$3-2,AD784+1,(YEAR!$C$2+YEAR!$C$3-1)&amp;"       :="))</f>
        <v>2.0000000000000002E-5</v>
      </c>
      <c r="AF784">
        <f>IF(AE784&lt;1.1,AE784,IF(AE784&lt;YEAR!$C$2+YEAR!$C$3-2,AE784+1,(YEAR!$C$2+YEAR!$C$3-1)&amp;"       :="))</f>
        <v>2.0000000000000002E-5</v>
      </c>
      <c r="AG784">
        <f>IF(AF784&lt;1.1,AF784,IF(AF784&lt;YEAR!$C$2+YEAR!$C$3-2,AF784+1,(YEAR!$C$2+YEAR!$C$3-1)&amp;"       :="))</f>
        <v>2.0000000000000002E-5</v>
      </c>
      <c r="AH784">
        <f>IF(AG784&lt;1.1,AG784,IF(AG784&lt;YEAR!$C$2+YEAR!$C$3-2,AG784+1,(YEAR!$C$2+YEAR!$C$3-1)&amp;"       :="))</f>
        <v>2.0000000000000002E-5</v>
      </c>
      <c r="AI784">
        <f>IF(AH784&lt;1.1,AH784,IF(AH784&lt;YEAR!$C$2+YEAR!$C$3-2,AH784+1,(YEAR!$C$2+YEAR!$C$3-1)&amp;"       :="))</f>
        <v>2.0000000000000002E-5</v>
      </c>
      <c r="AJ784">
        <f>IF(AI784&lt;1.1,AI784,IF(AI784&lt;YEAR!$C$2+YEAR!$C$3-2,AI784+1,(YEAR!$C$2+YEAR!$C$3-1)&amp;"       :="))</f>
        <v>2.0000000000000002E-5</v>
      </c>
    </row>
    <row r="785" spans="1:36">
      <c r="A785">
        <f t="shared" ca="1" si="51"/>
        <v>20</v>
      </c>
      <c r="B785" t="s">
        <v>51</v>
      </c>
      <c r="C785" t="str">
        <f ca="1">IF(D785="",OFFSET(AvailabilityFactor!A$1,A785,0),C784)</f>
        <v>D2SOPC1355</v>
      </c>
      <c r="D785" t="str" cm="1">
        <f t="array" aca="1" ref="D785" ca="1">IF(D784="",TS_DRC!$P$5,OFFSET(TS_DRC!P$5,RIGHT(D784,2),0,TRUE))</f>
        <v>TS02</v>
      </c>
      <c r="E785" t="str">
        <f t="shared" ca="1" si="58"/>
        <v>TS02</v>
      </c>
      <c r="F785">
        <f>'[5]PV profile 4-10'!$AM10</f>
        <v>8.8120000000000004E-2</v>
      </c>
      <c r="G785">
        <f>IF(F785&lt;1.1,F785,IF(F785&lt;YEAR!$C$2+YEAR!$C$3-2,F785+1,(YEAR!$C$2+YEAR!$C$3-1)&amp;"       :="))</f>
        <v>8.8120000000000004E-2</v>
      </c>
      <c r="H785">
        <f>IF(G785&lt;1.1,G785,IF(G785&lt;YEAR!$C$2+YEAR!$C$3-2,G785+1,(YEAR!$C$2+YEAR!$C$3-1)&amp;"       :="))</f>
        <v>8.8120000000000004E-2</v>
      </c>
      <c r="I785">
        <f>IF(H785&lt;1.1,H785,IF(H785&lt;YEAR!$C$2+YEAR!$C$3-2,H785+1,(YEAR!$C$2+YEAR!$C$3-1)&amp;"       :="))</f>
        <v>8.8120000000000004E-2</v>
      </c>
      <c r="J785">
        <f>IF(I785&lt;1.1,I785,IF(I785&lt;YEAR!$C$2+YEAR!$C$3-2,I785+1,(YEAR!$C$2+YEAR!$C$3-1)&amp;"       :="))</f>
        <v>8.8120000000000004E-2</v>
      </c>
      <c r="K785">
        <f>IF(J785&lt;1.1,J785,IF(J785&lt;YEAR!$C$2+YEAR!$C$3-2,J785+1,(YEAR!$C$2+YEAR!$C$3-1)&amp;"       :="))</f>
        <v>8.8120000000000004E-2</v>
      </c>
      <c r="L785">
        <f>IF(K785&lt;1.1,K785,IF(K785&lt;YEAR!$C$2+YEAR!$C$3-2,K785+1,(YEAR!$C$2+YEAR!$C$3-1)&amp;"       :="))</f>
        <v>8.8120000000000004E-2</v>
      </c>
      <c r="M785">
        <f>IF(L785&lt;1.1,L785,IF(L785&lt;YEAR!$C$2+YEAR!$C$3-2,L785+1,(YEAR!$C$2+YEAR!$C$3-1)&amp;"       :="))</f>
        <v>8.8120000000000004E-2</v>
      </c>
      <c r="N785">
        <f>IF(M785&lt;1.1,M785,IF(M785&lt;YEAR!$C$2+YEAR!$C$3-2,M785+1,(YEAR!$C$2+YEAR!$C$3-1)&amp;"       :="))</f>
        <v>8.8120000000000004E-2</v>
      </c>
      <c r="O785">
        <f>IF(N785&lt;1.1,N785,IF(N785&lt;YEAR!$C$2+YEAR!$C$3-2,N785+1,(YEAR!$C$2+YEAR!$C$3-1)&amp;"       :="))</f>
        <v>8.8120000000000004E-2</v>
      </c>
      <c r="P785">
        <f>IF(O785&lt;1.1,O785,IF(O785&lt;YEAR!$C$2+YEAR!$C$3-2,O785+1,(YEAR!$C$2+YEAR!$C$3-1)&amp;"       :="))</f>
        <v>8.8120000000000004E-2</v>
      </c>
      <c r="Q785">
        <f>IF(P785&lt;1.1,P785,IF(P785&lt;YEAR!$C$2+YEAR!$C$3-2,P785+1,(YEAR!$C$2+YEAR!$C$3-1)&amp;"       :="))</f>
        <v>8.8120000000000004E-2</v>
      </c>
      <c r="R785">
        <f>IF(Q785&lt;1.1,Q785,IF(Q785&lt;YEAR!$C$2+YEAR!$C$3-2,Q785+1,(YEAR!$C$2+YEAR!$C$3-1)&amp;"       :="))</f>
        <v>8.8120000000000004E-2</v>
      </c>
      <c r="S785">
        <f>IF(R785&lt;1.1,R785,IF(R785&lt;YEAR!$C$2+YEAR!$C$3-2,R785+1,(YEAR!$C$2+YEAR!$C$3-1)&amp;"       :="))</f>
        <v>8.8120000000000004E-2</v>
      </c>
      <c r="T785">
        <f>IF(S785&lt;1.1,S785,IF(S785&lt;YEAR!$C$2+YEAR!$C$3-2,S785+1,(YEAR!$C$2+YEAR!$C$3-1)&amp;"       :="))</f>
        <v>8.8120000000000004E-2</v>
      </c>
      <c r="U785">
        <f>IF(T785&lt;1.1,T785,IF(T785&lt;YEAR!$C$2+YEAR!$C$3-2,T785+1,(YEAR!$C$2+YEAR!$C$3-1)&amp;"       :="))</f>
        <v>8.8120000000000004E-2</v>
      </c>
      <c r="V785">
        <f>IF(U785&lt;1.1,U785,IF(U785&lt;YEAR!$C$2+YEAR!$C$3-2,U785+1,(YEAR!$C$2+YEAR!$C$3-1)&amp;"       :="))</f>
        <v>8.8120000000000004E-2</v>
      </c>
      <c r="W785">
        <f>IF(V785&lt;1.1,V785,IF(V785&lt;YEAR!$C$2+YEAR!$C$3-2,V785+1,(YEAR!$C$2+YEAR!$C$3-1)&amp;"       :="))</f>
        <v>8.8120000000000004E-2</v>
      </c>
      <c r="X785">
        <f>IF(W785&lt;1.1,W785,IF(W785&lt;YEAR!$C$2+YEAR!$C$3-2,W785+1,(YEAR!$C$2+YEAR!$C$3-1)&amp;"       :="))</f>
        <v>8.8120000000000004E-2</v>
      </c>
      <c r="Y785">
        <f>IF(X785&lt;1.1,X785,IF(X785&lt;YEAR!$C$2+YEAR!$C$3-2,X785+1,(YEAR!$C$2+YEAR!$C$3-1)&amp;"       :="))</f>
        <v>8.8120000000000004E-2</v>
      </c>
      <c r="Z785">
        <f>IF(Y785&lt;1.1,Y785,IF(Y785&lt;YEAR!$C$2+YEAR!$C$3-2,Y785+1,(YEAR!$C$2+YEAR!$C$3-1)&amp;"       :="))</f>
        <v>8.8120000000000004E-2</v>
      </c>
      <c r="AA785">
        <f>IF(Z785&lt;1.1,Z785,IF(Z785&lt;YEAR!$C$2+YEAR!$C$3-2,Z785+1,(YEAR!$C$2+YEAR!$C$3-1)&amp;"       :="))</f>
        <v>8.8120000000000004E-2</v>
      </c>
      <c r="AB785">
        <f>IF(AA785&lt;1.1,AA785,IF(AA785&lt;YEAR!$C$2+YEAR!$C$3-2,AA785+1,(YEAR!$C$2+YEAR!$C$3-1)&amp;"       :="))</f>
        <v>8.8120000000000004E-2</v>
      </c>
      <c r="AC785">
        <f>IF(AB785&lt;1.1,AB785,IF(AB785&lt;YEAR!$C$2+YEAR!$C$3-2,AB785+1,(YEAR!$C$2+YEAR!$C$3-1)&amp;"       :="))</f>
        <v>8.8120000000000004E-2</v>
      </c>
      <c r="AD785">
        <f>IF(AC785&lt;1.1,AC785,IF(AC785&lt;YEAR!$C$2+YEAR!$C$3-2,AC785+1,(YEAR!$C$2+YEAR!$C$3-1)&amp;"       :="))</f>
        <v>8.8120000000000004E-2</v>
      </c>
      <c r="AE785">
        <f>IF(AD785&lt;1.1,AD785,IF(AD785&lt;YEAR!$C$2+YEAR!$C$3-2,AD785+1,(YEAR!$C$2+YEAR!$C$3-1)&amp;"       :="))</f>
        <v>8.8120000000000004E-2</v>
      </c>
      <c r="AF785">
        <f>IF(AE785&lt;1.1,AE785,IF(AE785&lt;YEAR!$C$2+YEAR!$C$3-2,AE785+1,(YEAR!$C$2+YEAR!$C$3-1)&amp;"       :="))</f>
        <v>8.8120000000000004E-2</v>
      </c>
      <c r="AG785">
        <f>IF(AF785&lt;1.1,AF785,IF(AF785&lt;YEAR!$C$2+YEAR!$C$3-2,AF785+1,(YEAR!$C$2+YEAR!$C$3-1)&amp;"       :="))</f>
        <v>8.8120000000000004E-2</v>
      </c>
      <c r="AH785">
        <f>IF(AG785&lt;1.1,AG785,IF(AG785&lt;YEAR!$C$2+YEAR!$C$3-2,AG785+1,(YEAR!$C$2+YEAR!$C$3-1)&amp;"       :="))</f>
        <v>8.8120000000000004E-2</v>
      </c>
      <c r="AI785">
        <f>IF(AH785&lt;1.1,AH785,IF(AH785&lt;YEAR!$C$2+YEAR!$C$3-2,AH785+1,(YEAR!$C$2+YEAR!$C$3-1)&amp;"       :="))</f>
        <v>8.8120000000000004E-2</v>
      </c>
      <c r="AJ785">
        <f>IF(AI785&lt;1.1,AI785,IF(AI785&lt;YEAR!$C$2+YEAR!$C$3-2,AI785+1,(YEAR!$C$2+YEAR!$C$3-1)&amp;"       :="))</f>
        <v>8.8120000000000004E-2</v>
      </c>
    </row>
    <row r="786" spans="1:36">
      <c r="A786">
        <f t="shared" ca="1" si="51"/>
        <v>20</v>
      </c>
      <c r="B786" t="s">
        <v>51</v>
      </c>
      <c r="C786" t="str">
        <f ca="1">IF(D786="",OFFSET(AvailabilityFactor!A$1,A786,0),C785)</f>
        <v>D2SOPC1355</v>
      </c>
      <c r="D786" t="str" cm="1">
        <f t="array" aca="1" ref="D786" ca="1">IF(D785="",TS_DRC!$P$5,OFFSET(TS_DRC!P$5,RIGHT(D785,2),0,TRUE))</f>
        <v>TS03</v>
      </c>
      <c r="E786" t="str">
        <f t="shared" ca="1" si="58"/>
        <v>TS03</v>
      </c>
      <c r="F786">
        <f>'[5]PV profile 4-10'!$AM11</f>
        <v>0.36875999999999998</v>
      </c>
      <c r="G786">
        <f>IF(F786&lt;1.1,F786,IF(F786&lt;YEAR!$C$2+YEAR!$C$3-2,F786+1,(YEAR!$C$2+YEAR!$C$3-1)&amp;"       :="))</f>
        <v>0.36875999999999998</v>
      </c>
      <c r="H786">
        <f>IF(G786&lt;1.1,G786,IF(G786&lt;YEAR!$C$2+YEAR!$C$3-2,G786+1,(YEAR!$C$2+YEAR!$C$3-1)&amp;"       :="))</f>
        <v>0.36875999999999998</v>
      </c>
      <c r="I786">
        <f>IF(H786&lt;1.1,H786,IF(H786&lt;YEAR!$C$2+YEAR!$C$3-2,H786+1,(YEAR!$C$2+YEAR!$C$3-1)&amp;"       :="))</f>
        <v>0.36875999999999998</v>
      </c>
      <c r="J786">
        <f>IF(I786&lt;1.1,I786,IF(I786&lt;YEAR!$C$2+YEAR!$C$3-2,I786+1,(YEAR!$C$2+YEAR!$C$3-1)&amp;"       :="))</f>
        <v>0.36875999999999998</v>
      </c>
      <c r="K786">
        <f>IF(J786&lt;1.1,J786,IF(J786&lt;YEAR!$C$2+YEAR!$C$3-2,J786+1,(YEAR!$C$2+YEAR!$C$3-1)&amp;"       :="))</f>
        <v>0.36875999999999998</v>
      </c>
      <c r="L786">
        <f>IF(K786&lt;1.1,K786,IF(K786&lt;YEAR!$C$2+YEAR!$C$3-2,K786+1,(YEAR!$C$2+YEAR!$C$3-1)&amp;"       :="))</f>
        <v>0.36875999999999998</v>
      </c>
      <c r="M786">
        <f>IF(L786&lt;1.1,L786,IF(L786&lt;YEAR!$C$2+YEAR!$C$3-2,L786+1,(YEAR!$C$2+YEAR!$C$3-1)&amp;"       :="))</f>
        <v>0.36875999999999998</v>
      </c>
      <c r="N786">
        <f>IF(M786&lt;1.1,M786,IF(M786&lt;YEAR!$C$2+YEAR!$C$3-2,M786+1,(YEAR!$C$2+YEAR!$C$3-1)&amp;"       :="))</f>
        <v>0.36875999999999998</v>
      </c>
      <c r="O786">
        <f>IF(N786&lt;1.1,N786,IF(N786&lt;YEAR!$C$2+YEAR!$C$3-2,N786+1,(YEAR!$C$2+YEAR!$C$3-1)&amp;"       :="))</f>
        <v>0.36875999999999998</v>
      </c>
      <c r="P786">
        <f>IF(O786&lt;1.1,O786,IF(O786&lt;YEAR!$C$2+YEAR!$C$3-2,O786+1,(YEAR!$C$2+YEAR!$C$3-1)&amp;"       :="))</f>
        <v>0.36875999999999998</v>
      </c>
      <c r="Q786">
        <f>IF(P786&lt;1.1,P786,IF(P786&lt;YEAR!$C$2+YEAR!$C$3-2,P786+1,(YEAR!$C$2+YEAR!$C$3-1)&amp;"       :="))</f>
        <v>0.36875999999999998</v>
      </c>
      <c r="R786">
        <f>IF(Q786&lt;1.1,Q786,IF(Q786&lt;YEAR!$C$2+YEAR!$C$3-2,Q786+1,(YEAR!$C$2+YEAR!$C$3-1)&amp;"       :="))</f>
        <v>0.36875999999999998</v>
      </c>
      <c r="S786">
        <f>IF(R786&lt;1.1,R786,IF(R786&lt;YEAR!$C$2+YEAR!$C$3-2,R786+1,(YEAR!$C$2+YEAR!$C$3-1)&amp;"       :="))</f>
        <v>0.36875999999999998</v>
      </c>
      <c r="T786">
        <f>IF(S786&lt;1.1,S786,IF(S786&lt;YEAR!$C$2+YEAR!$C$3-2,S786+1,(YEAR!$C$2+YEAR!$C$3-1)&amp;"       :="))</f>
        <v>0.36875999999999998</v>
      </c>
      <c r="U786">
        <f>IF(T786&lt;1.1,T786,IF(T786&lt;YEAR!$C$2+YEAR!$C$3-2,T786+1,(YEAR!$C$2+YEAR!$C$3-1)&amp;"       :="))</f>
        <v>0.36875999999999998</v>
      </c>
      <c r="V786">
        <f>IF(U786&lt;1.1,U786,IF(U786&lt;YEAR!$C$2+YEAR!$C$3-2,U786+1,(YEAR!$C$2+YEAR!$C$3-1)&amp;"       :="))</f>
        <v>0.36875999999999998</v>
      </c>
      <c r="W786">
        <f>IF(V786&lt;1.1,V786,IF(V786&lt;YEAR!$C$2+YEAR!$C$3-2,V786+1,(YEAR!$C$2+YEAR!$C$3-1)&amp;"       :="))</f>
        <v>0.36875999999999998</v>
      </c>
      <c r="X786">
        <f>IF(W786&lt;1.1,W786,IF(W786&lt;YEAR!$C$2+YEAR!$C$3-2,W786+1,(YEAR!$C$2+YEAR!$C$3-1)&amp;"       :="))</f>
        <v>0.36875999999999998</v>
      </c>
      <c r="Y786">
        <f>IF(X786&lt;1.1,X786,IF(X786&lt;YEAR!$C$2+YEAR!$C$3-2,X786+1,(YEAR!$C$2+YEAR!$C$3-1)&amp;"       :="))</f>
        <v>0.36875999999999998</v>
      </c>
      <c r="Z786">
        <f>IF(Y786&lt;1.1,Y786,IF(Y786&lt;YEAR!$C$2+YEAR!$C$3-2,Y786+1,(YEAR!$C$2+YEAR!$C$3-1)&amp;"       :="))</f>
        <v>0.36875999999999998</v>
      </c>
      <c r="AA786">
        <f>IF(Z786&lt;1.1,Z786,IF(Z786&lt;YEAR!$C$2+YEAR!$C$3-2,Z786+1,(YEAR!$C$2+YEAR!$C$3-1)&amp;"       :="))</f>
        <v>0.36875999999999998</v>
      </c>
      <c r="AB786">
        <f>IF(AA786&lt;1.1,AA786,IF(AA786&lt;YEAR!$C$2+YEAR!$C$3-2,AA786+1,(YEAR!$C$2+YEAR!$C$3-1)&amp;"       :="))</f>
        <v>0.36875999999999998</v>
      </c>
      <c r="AC786">
        <f>IF(AB786&lt;1.1,AB786,IF(AB786&lt;YEAR!$C$2+YEAR!$C$3-2,AB786+1,(YEAR!$C$2+YEAR!$C$3-1)&amp;"       :="))</f>
        <v>0.36875999999999998</v>
      </c>
      <c r="AD786">
        <f>IF(AC786&lt;1.1,AC786,IF(AC786&lt;YEAR!$C$2+YEAR!$C$3-2,AC786+1,(YEAR!$C$2+YEAR!$C$3-1)&amp;"       :="))</f>
        <v>0.36875999999999998</v>
      </c>
      <c r="AE786">
        <f>IF(AD786&lt;1.1,AD786,IF(AD786&lt;YEAR!$C$2+YEAR!$C$3-2,AD786+1,(YEAR!$C$2+YEAR!$C$3-1)&amp;"       :="))</f>
        <v>0.36875999999999998</v>
      </c>
      <c r="AF786">
        <f>IF(AE786&lt;1.1,AE786,IF(AE786&lt;YEAR!$C$2+YEAR!$C$3-2,AE786+1,(YEAR!$C$2+YEAR!$C$3-1)&amp;"       :="))</f>
        <v>0.36875999999999998</v>
      </c>
      <c r="AG786">
        <f>IF(AF786&lt;1.1,AF786,IF(AF786&lt;YEAR!$C$2+YEAR!$C$3-2,AF786+1,(YEAR!$C$2+YEAR!$C$3-1)&amp;"       :="))</f>
        <v>0.36875999999999998</v>
      </c>
      <c r="AH786">
        <f>IF(AG786&lt;1.1,AG786,IF(AG786&lt;YEAR!$C$2+YEAR!$C$3-2,AG786+1,(YEAR!$C$2+YEAR!$C$3-1)&amp;"       :="))</f>
        <v>0.36875999999999998</v>
      </c>
      <c r="AI786">
        <f>IF(AH786&lt;1.1,AH786,IF(AH786&lt;YEAR!$C$2+YEAR!$C$3-2,AH786+1,(YEAR!$C$2+YEAR!$C$3-1)&amp;"       :="))</f>
        <v>0.36875999999999998</v>
      </c>
      <c r="AJ786">
        <f>IF(AI786&lt;1.1,AI786,IF(AI786&lt;YEAR!$C$2+YEAR!$C$3-2,AI786+1,(YEAR!$C$2+YEAR!$C$3-1)&amp;"       :="))</f>
        <v>0.36875999999999998</v>
      </c>
    </row>
    <row r="787" spans="1:36">
      <c r="A787">
        <f t="shared" ca="1" si="51"/>
        <v>20</v>
      </c>
      <c r="B787" t="s">
        <v>51</v>
      </c>
      <c r="C787" t="str">
        <f ca="1">IF(D787="",OFFSET(AvailabilityFactor!A$1,A787,0),C786)</f>
        <v>D2SOPC1355</v>
      </c>
      <c r="D787" t="str" cm="1">
        <f t="array" aca="1" ref="D787" ca="1">IF(D786="",TS_DRC!$P$5,OFFSET(TS_DRC!P$5,RIGHT(D786,2),0,TRUE))</f>
        <v>TS04</v>
      </c>
      <c r="E787" t="str">
        <f t="shared" ca="1" si="58"/>
        <v>TS04</v>
      </c>
      <c r="F787">
        <f>'[5]PV profile 4-10'!$AM12</f>
        <v>0.57350000000000001</v>
      </c>
      <c r="G787">
        <f>IF(F787&lt;1.1,F787,IF(F787&lt;YEAR!$C$2+YEAR!$C$3-2,F787+1,(YEAR!$C$2+YEAR!$C$3-1)&amp;"       :="))</f>
        <v>0.57350000000000001</v>
      </c>
      <c r="H787">
        <f>IF(G787&lt;1.1,G787,IF(G787&lt;YEAR!$C$2+YEAR!$C$3-2,G787+1,(YEAR!$C$2+YEAR!$C$3-1)&amp;"       :="))</f>
        <v>0.57350000000000001</v>
      </c>
      <c r="I787">
        <f>IF(H787&lt;1.1,H787,IF(H787&lt;YEAR!$C$2+YEAR!$C$3-2,H787+1,(YEAR!$C$2+YEAR!$C$3-1)&amp;"       :="))</f>
        <v>0.57350000000000001</v>
      </c>
      <c r="J787">
        <f>IF(I787&lt;1.1,I787,IF(I787&lt;YEAR!$C$2+YEAR!$C$3-2,I787+1,(YEAR!$C$2+YEAR!$C$3-1)&amp;"       :="))</f>
        <v>0.57350000000000001</v>
      </c>
      <c r="K787">
        <f>IF(J787&lt;1.1,J787,IF(J787&lt;YEAR!$C$2+YEAR!$C$3-2,J787+1,(YEAR!$C$2+YEAR!$C$3-1)&amp;"       :="))</f>
        <v>0.57350000000000001</v>
      </c>
      <c r="L787">
        <f>IF(K787&lt;1.1,K787,IF(K787&lt;YEAR!$C$2+YEAR!$C$3-2,K787+1,(YEAR!$C$2+YEAR!$C$3-1)&amp;"       :="))</f>
        <v>0.57350000000000001</v>
      </c>
      <c r="M787">
        <f>IF(L787&lt;1.1,L787,IF(L787&lt;YEAR!$C$2+YEAR!$C$3-2,L787+1,(YEAR!$C$2+YEAR!$C$3-1)&amp;"       :="))</f>
        <v>0.57350000000000001</v>
      </c>
      <c r="N787">
        <f>IF(M787&lt;1.1,M787,IF(M787&lt;YEAR!$C$2+YEAR!$C$3-2,M787+1,(YEAR!$C$2+YEAR!$C$3-1)&amp;"       :="))</f>
        <v>0.57350000000000001</v>
      </c>
      <c r="O787">
        <f>IF(N787&lt;1.1,N787,IF(N787&lt;YEAR!$C$2+YEAR!$C$3-2,N787+1,(YEAR!$C$2+YEAR!$C$3-1)&amp;"       :="))</f>
        <v>0.57350000000000001</v>
      </c>
      <c r="P787">
        <f>IF(O787&lt;1.1,O787,IF(O787&lt;YEAR!$C$2+YEAR!$C$3-2,O787+1,(YEAR!$C$2+YEAR!$C$3-1)&amp;"       :="))</f>
        <v>0.57350000000000001</v>
      </c>
      <c r="Q787">
        <f>IF(P787&lt;1.1,P787,IF(P787&lt;YEAR!$C$2+YEAR!$C$3-2,P787+1,(YEAR!$C$2+YEAR!$C$3-1)&amp;"       :="))</f>
        <v>0.57350000000000001</v>
      </c>
      <c r="R787">
        <f>IF(Q787&lt;1.1,Q787,IF(Q787&lt;YEAR!$C$2+YEAR!$C$3-2,Q787+1,(YEAR!$C$2+YEAR!$C$3-1)&amp;"       :="))</f>
        <v>0.57350000000000001</v>
      </c>
      <c r="S787">
        <f>IF(R787&lt;1.1,R787,IF(R787&lt;YEAR!$C$2+YEAR!$C$3-2,R787+1,(YEAR!$C$2+YEAR!$C$3-1)&amp;"       :="))</f>
        <v>0.57350000000000001</v>
      </c>
      <c r="T787">
        <f>IF(S787&lt;1.1,S787,IF(S787&lt;YEAR!$C$2+YEAR!$C$3-2,S787+1,(YEAR!$C$2+YEAR!$C$3-1)&amp;"       :="))</f>
        <v>0.57350000000000001</v>
      </c>
      <c r="U787">
        <f>IF(T787&lt;1.1,T787,IF(T787&lt;YEAR!$C$2+YEAR!$C$3-2,T787+1,(YEAR!$C$2+YEAR!$C$3-1)&amp;"       :="))</f>
        <v>0.57350000000000001</v>
      </c>
      <c r="V787">
        <f>IF(U787&lt;1.1,U787,IF(U787&lt;YEAR!$C$2+YEAR!$C$3-2,U787+1,(YEAR!$C$2+YEAR!$C$3-1)&amp;"       :="))</f>
        <v>0.57350000000000001</v>
      </c>
      <c r="W787">
        <f>IF(V787&lt;1.1,V787,IF(V787&lt;YEAR!$C$2+YEAR!$C$3-2,V787+1,(YEAR!$C$2+YEAR!$C$3-1)&amp;"       :="))</f>
        <v>0.57350000000000001</v>
      </c>
      <c r="X787">
        <f>IF(W787&lt;1.1,W787,IF(W787&lt;YEAR!$C$2+YEAR!$C$3-2,W787+1,(YEAR!$C$2+YEAR!$C$3-1)&amp;"       :="))</f>
        <v>0.57350000000000001</v>
      </c>
      <c r="Y787">
        <f>IF(X787&lt;1.1,X787,IF(X787&lt;YEAR!$C$2+YEAR!$C$3-2,X787+1,(YEAR!$C$2+YEAR!$C$3-1)&amp;"       :="))</f>
        <v>0.57350000000000001</v>
      </c>
      <c r="Z787">
        <f>IF(Y787&lt;1.1,Y787,IF(Y787&lt;YEAR!$C$2+YEAR!$C$3-2,Y787+1,(YEAR!$C$2+YEAR!$C$3-1)&amp;"       :="))</f>
        <v>0.57350000000000001</v>
      </c>
      <c r="AA787">
        <f>IF(Z787&lt;1.1,Z787,IF(Z787&lt;YEAR!$C$2+YEAR!$C$3-2,Z787+1,(YEAR!$C$2+YEAR!$C$3-1)&amp;"       :="))</f>
        <v>0.57350000000000001</v>
      </c>
      <c r="AB787">
        <f>IF(AA787&lt;1.1,AA787,IF(AA787&lt;YEAR!$C$2+YEAR!$C$3-2,AA787+1,(YEAR!$C$2+YEAR!$C$3-1)&amp;"       :="))</f>
        <v>0.57350000000000001</v>
      </c>
      <c r="AC787">
        <f>IF(AB787&lt;1.1,AB787,IF(AB787&lt;YEAR!$C$2+YEAR!$C$3-2,AB787+1,(YEAR!$C$2+YEAR!$C$3-1)&amp;"       :="))</f>
        <v>0.57350000000000001</v>
      </c>
      <c r="AD787">
        <f>IF(AC787&lt;1.1,AC787,IF(AC787&lt;YEAR!$C$2+YEAR!$C$3-2,AC787+1,(YEAR!$C$2+YEAR!$C$3-1)&amp;"       :="))</f>
        <v>0.57350000000000001</v>
      </c>
      <c r="AE787">
        <f>IF(AD787&lt;1.1,AD787,IF(AD787&lt;YEAR!$C$2+YEAR!$C$3-2,AD787+1,(YEAR!$C$2+YEAR!$C$3-1)&amp;"       :="))</f>
        <v>0.57350000000000001</v>
      </c>
      <c r="AF787">
        <f>IF(AE787&lt;1.1,AE787,IF(AE787&lt;YEAR!$C$2+YEAR!$C$3-2,AE787+1,(YEAR!$C$2+YEAR!$C$3-1)&amp;"       :="))</f>
        <v>0.57350000000000001</v>
      </c>
      <c r="AG787">
        <f>IF(AF787&lt;1.1,AF787,IF(AF787&lt;YEAR!$C$2+YEAR!$C$3-2,AF787+1,(YEAR!$C$2+YEAR!$C$3-1)&amp;"       :="))</f>
        <v>0.57350000000000001</v>
      </c>
      <c r="AH787">
        <f>IF(AG787&lt;1.1,AG787,IF(AG787&lt;YEAR!$C$2+YEAR!$C$3-2,AG787+1,(YEAR!$C$2+YEAR!$C$3-1)&amp;"       :="))</f>
        <v>0.57350000000000001</v>
      </c>
      <c r="AI787">
        <f>IF(AH787&lt;1.1,AH787,IF(AH787&lt;YEAR!$C$2+YEAR!$C$3-2,AH787+1,(YEAR!$C$2+YEAR!$C$3-1)&amp;"       :="))</f>
        <v>0.57350000000000001</v>
      </c>
      <c r="AJ787">
        <f>IF(AI787&lt;1.1,AI787,IF(AI787&lt;YEAR!$C$2+YEAR!$C$3-2,AI787+1,(YEAR!$C$2+YEAR!$C$3-1)&amp;"       :="))</f>
        <v>0.57350000000000001</v>
      </c>
    </row>
    <row r="788" spans="1:36">
      <c r="A788">
        <f t="shared" ca="1" si="51"/>
        <v>20</v>
      </c>
      <c r="B788" t="s">
        <v>51</v>
      </c>
      <c r="C788" t="str">
        <f ca="1">IF(D788="",OFFSET(AvailabilityFactor!A$1,A788,0),C787)</f>
        <v>D2SOPC1355</v>
      </c>
      <c r="D788" t="str" cm="1">
        <f t="array" aca="1" ref="D788" ca="1">IF(D787="",TS_DRC!$P$5,OFFSET(TS_DRC!P$5,RIGHT(D787,2),0,TRUE))</f>
        <v>TS05</v>
      </c>
      <c r="E788" t="str">
        <f t="shared" ca="1" si="58"/>
        <v>TS05</v>
      </c>
      <c r="F788">
        <f>'[5]PV profile 4-10'!$AM13</f>
        <v>0.61101000000000005</v>
      </c>
      <c r="G788">
        <f>IF(F788&lt;1.1,F788,IF(F788&lt;YEAR!$C$2+YEAR!$C$3-2,F788+1,(YEAR!$C$2+YEAR!$C$3-1)&amp;"       :="))</f>
        <v>0.61101000000000005</v>
      </c>
      <c r="H788">
        <f>IF(G788&lt;1.1,G788,IF(G788&lt;YEAR!$C$2+YEAR!$C$3-2,G788+1,(YEAR!$C$2+YEAR!$C$3-1)&amp;"       :="))</f>
        <v>0.61101000000000005</v>
      </c>
      <c r="I788">
        <f>IF(H788&lt;1.1,H788,IF(H788&lt;YEAR!$C$2+YEAR!$C$3-2,H788+1,(YEAR!$C$2+YEAR!$C$3-1)&amp;"       :="))</f>
        <v>0.61101000000000005</v>
      </c>
      <c r="J788">
        <f>IF(I788&lt;1.1,I788,IF(I788&lt;YEAR!$C$2+YEAR!$C$3-2,I788+1,(YEAR!$C$2+YEAR!$C$3-1)&amp;"       :="))</f>
        <v>0.61101000000000005</v>
      </c>
      <c r="K788">
        <f>IF(J788&lt;1.1,J788,IF(J788&lt;YEAR!$C$2+YEAR!$C$3-2,J788+1,(YEAR!$C$2+YEAR!$C$3-1)&amp;"       :="))</f>
        <v>0.61101000000000005</v>
      </c>
      <c r="L788">
        <f>IF(K788&lt;1.1,K788,IF(K788&lt;YEAR!$C$2+YEAR!$C$3-2,K788+1,(YEAR!$C$2+YEAR!$C$3-1)&amp;"       :="))</f>
        <v>0.61101000000000005</v>
      </c>
      <c r="M788">
        <f>IF(L788&lt;1.1,L788,IF(L788&lt;YEAR!$C$2+YEAR!$C$3-2,L788+1,(YEAR!$C$2+YEAR!$C$3-1)&amp;"       :="))</f>
        <v>0.61101000000000005</v>
      </c>
      <c r="N788">
        <f>IF(M788&lt;1.1,M788,IF(M788&lt;YEAR!$C$2+YEAR!$C$3-2,M788+1,(YEAR!$C$2+YEAR!$C$3-1)&amp;"       :="))</f>
        <v>0.61101000000000005</v>
      </c>
      <c r="O788">
        <f>IF(N788&lt;1.1,N788,IF(N788&lt;YEAR!$C$2+YEAR!$C$3-2,N788+1,(YEAR!$C$2+YEAR!$C$3-1)&amp;"       :="))</f>
        <v>0.61101000000000005</v>
      </c>
      <c r="P788">
        <f>IF(O788&lt;1.1,O788,IF(O788&lt;YEAR!$C$2+YEAR!$C$3-2,O788+1,(YEAR!$C$2+YEAR!$C$3-1)&amp;"       :="))</f>
        <v>0.61101000000000005</v>
      </c>
      <c r="Q788">
        <f>IF(P788&lt;1.1,P788,IF(P788&lt;YEAR!$C$2+YEAR!$C$3-2,P788+1,(YEAR!$C$2+YEAR!$C$3-1)&amp;"       :="))</f>
        <v>0.61101000000000005</v>
      </c>
      <c r="R788">
        <f>IF(Q788&lt;1.1,Q788,IF(Q788&lt;YEAR!$C$2+YEAR!$C$3-2,Q788+1,(YEAR!$C$2+YEAR!$C$3-1)&amp;"       :="))</f>
        <v>0.61101000000000005</v>
      </c>
      <c r="S788">
        <f>IF(R788&lt;1.1,R788,IF(R788&lt;YEAR!$C$2+YEAR!$C$3-2,R788+1,(YEAR!$C$2+YEAR!$C$3-1)&amp;"       :="))</f>
        <v>0.61101000000000005</v>
      </c>
      <c r="T788">
        <f>IF(S788&lt;1.1,S788,IF(S788&lt;YEAR!$C$2+YEAR!$C$3-2,S788+1,(YEAR!$C$2+YEAR!$C$3-1)&amp;"       :="))</f>
        <v>0.61101000000000005</v>
      </c>
      <c r="U788">
        <f>IF(T788&lt;1.1,T788,IF(T788&lt;YEAR!$C$2+YEAR!$C$3-2,T788+1,(YEAR!$C$2+YEAR!$C$3-1)&amp;"       :="))</f>
        <v>0.61101000000000005</v>
      </c>
      <c r="V788">
        <f>IF(U788&lt;1.1,U788,IF(U788&lt;YEAR!$C$2+YEAR!$C$3-2,U788+1,(YEAR!$C$2+YEAR!$C$3-1)&amp;"       :="))</f>
        <v>0.61101000000000005</v>
      </c>
      <c r="W788">
        <f>IF(V788&lt;1.1,V788,IF(V788&lt;YEAR!$C$2+YEAR!$C$3-2,V788+1,(YEAR!$C$2+YEAR!$C$3-1)&amp;"       :="))</f>
        <v>0.61101000000000005</v>
      </c>
      <c r="X788">
        <f>IF(W788&lt;1.1,W788,IF(W788&lt;YEAR!$C$2+YEAR!$C$3-2,W788+1,(YEAR!$C$2+YEAR!$C$3-1)&amp;"       :="))</f>
        <v>0.61101000000000005</v>
      </c>
      <c r="Y788">
        <f>IF(X788&lt;1.1,X788,IF(X788&lt;YEAR!$C$2+YEAR!$C$3-2,X788+1,(YEAR!$C$2+YEAR!$C$3-1)&amp;"       :="))</f>
        <v>0.61101000000000005</v>
      </c>
      <c r="Z788">
        <f>IF(Y788&lt;1.1,Y788,IF(Y788&lt;YEAR!$C$2+YEAR!$C$3-2,Y788+1,(YEAR!$C$2+YEAR!$C$3-1)&amp;"       :="))</f>
        <v>0.61101000000000005</v>
      </c>
      <c r="AA788">
        <f>IF(Z788&lt;1.1,Z788,IF(Z788&lt;YEAR!$C$2+YEAR!$C$3-2,Z788+1,(YEAR!$C$2+YEAR!$C$3-1)&amp;"       :="))</f>
        <v>0.61101000000000005</v>
      </c>
      <c r="AB788">
        <f>IF(AA788&lt;1.1,AA788,IF(AA788&lt;YEAR!$C$2+YEAR!$C$3-2,AA788+1,(YEAR!$C$2+YEAR!$C$3-1)&amp;"       :="))</f>
        <v>0.61101000000000005</v>
      </c>
      <c r="AC788">
        <f>IF(AB788&lt;1.1,AB788,IF(AB788&lt;YEAR!$C$2+YEAR!$C$3-2,AB788+1,(YEAR!$C$2+YEAR!$C$3-1)&amp;"       :="))</f>
        <v>0.61101000000000005</v>
      </c>
      <c r="AD788">
        <f>IF(AC788&lt;1.1,AC788,IF(AC788&lt;YEAR!$C$2+YEAR!$C$3-2,AC788+1,(YEAR!$C$2+YEAR!$C$3-1)&amp;"       :="))</f>
        <v>0.61101000000000005</v>
      </c>
      <c r="AE788">
        <f>IF(AD788&lt;1.1,AD788,IF(AD788&lt;YEAR!$C$2+YEAR!$C$3-2,AD788+1,(YEAR!$C$2+YEAR!$C$3-1)&amp;"       :="))</f>
        <v>0.61101000000000005</v>
      </c>
      <c r="AF788">
        <f>IF(AE788&lt;1.1,AE788,IF(AE788&lt;YEAR!$C$2+YEAR!$C$3-2,AE788+1,(YEAR!$C$2+YEAR!$C$3-1)&amp;"       :="))</f>
        <v>0.61101000000000005</v>
      </c>
      <c r="AG788">
        <f>IF(AF788&lt;1.1,AF788,IF(AF788&lt;YEAR!$C$2+YEAR!$C$3-2,AF788+1,(YEAR!$C$2+YEAR!$C$3-1)&amp;"       :="))</f>
        <v>0.61101000000000005</v>
      </c>
      <c r="AH788">
        <f>IF(AG788&lt;1.1,AG788,IF(AG788&lt;YEAR!$C$2+YEAR!$C$3-2,AG788+1,(YEAR!$C$2+YEAR!$C$3-1)&amp;"       :="))</f>
        <v>0.61101000000000005</v>
      </c>
      <c r="AI788">
        <f>IF(AH788&lt;1.1,AH788,IF(AH788&lt;YEAR!$C$2+YEAR!$C$3-2,AH788+1,(YEAR!$C$2+YEAR!$C$3-1)&amp;"       :="))</f>
        <v>0.61101000000000005</v>
      </c>
      <c r="AJ788">
        <f>IF(AI788&lt;1.1,AI788,IF(AI788&lt;YEAR!$C$2+YEAR!$C$3-2,AI788+1,(YEAR!$C$2+YEAR!$C$3-1)&amp;"       :="))</f>
        <v>0.61101000000000005</v>
      </c>
    </row>
    <row r="789" spans="1:36">
      <c r="A789">
        <f t="shared" ca="1" si="51"/>
        <v>20</v>
      </c>
      <c r="B789" t="s">
        <v>51</v>
      </c>
      <c r="C789" t="str">
        <f ca="1">IF(D789="",OFFSET(AvailabilityFactor!A$1,A789,0),C788)</f>
        <v>D2SOPC1355</v>
      </c>
      <c r="D789" t="str" cm="1">
        <f t="array" aca="1" ref="D789" ca="1">IF(D788="",TS_DRC!$P$5,OFFSET(TS_DRC!P$5,RIGHT(D788,2),0,TRUE))</f>
        <v>TS06</v>
      </c>
      <c r="E789" t="str">
        <f t="shared" ca="1" si="58"/>
        <v>TS06</v>
      </c>
      <c r="F789">
        <f>'[5]PV profile 4-10'!$AM14</f>
        <v>0.49909999999999999</v>
      </c>
      <c r="G789">
        <f>IF(F789&lt;1.1,F789,IF(F789&lt;YEAR!$C$2+YEAR!$C$3-2,F789+1,(YEAR!$C$2+YEAR!$C$3-1)&amp;"       :="))</f>
        <v>0.49909999999999999</v>
      </c>
      <c r="H789">
        <f>IF(G789&lt;1.1,G789,IF(G789&lt;YEAR!$C$2+YEAR!$C$3-2,G789+1,(YEAR!$C$2+YEAR!$C$3-1)&amp;"       :="))</f>
        <v>0.49909999999999999</v>
      </c>
      <c r="I789">
        <f>IF(H789&lt;1.1,H789,IF(H789&lt;YEAR!$C$2+YEAR!$C$3-2,H789+1,(YEAR!$C$2+YEAR!$C$3-1)&amp;"       :="))</f>
        <v>0.49909999999999999</v>
      </c>
      <c r="J789">
        <f>IF(I789&lt;1.1,I789,IF(I789&lt;YEAR!$C$2+YEAR!$C$3-2,I789+1,(YEAR!$C$2+YEAR!$C$3-1)&amp;"       :="))</f>
        <v>0.49909999999999999</v>
      </c>
      <c r="K789">
        <f>IF(J789&lt;1.1,J789,IF(J789&lt;YEAR!$C$2+YEAR!$C$3-2,J789+1,(YEAR!$C$2+YEAR!$C$3-1)&amp;"       :="))</f>
        <v>0.49909999999999999</v>
      </c>
      <c r="L789">
        <f>IF(K789&lt;1.1,K789,IF(K789&lt;YEAR!$C$2+YEAR!$C$3-2,K789+1,(YEAR!$C$2+YEAR!$C$3-1)&amp;"       :="))</f>
        <v>0.49909999999999999</v>
      </c>
      <c r="M789">
        <f>IF(L789&lt;1.1,L789,IF(L789&lt;YEAR!$C$2+YEAR!$C$3-2,L789+1,(YEAR!$C$2+YEAR!$C$3-1)&amp;"       :="))</f>
        <v>0.49909999999999999</v>
      </c>
      <c r="N789">
        <f>IF(M789&lt;1.1,M789,IF(M789&lt;YEAR!$C$2+YEAR!$C$3-2,M789+1,(YEAR!$C$2+YEAR!$C$3-1)&amp;"       :="))</f>
        <v>0.49909999999999999</v>
      </c>
      <c r="O789">
        <f>IF(N789&lt;1.1,N789,IF(N789&lt;YEAR!$C$2+YEAR!$C$3-2,N789+1,(YEAR!$C$2+YEAR!$C$3-1)&amp;"       :="))</f>
        <v>0.49909999999999999</v>
      </c>
      <c r="P789">
        <f>IF(O789&lt;1.1,O789,IF(O789&lt;YEAR!$C$2+YEAR!$C$3-2,O789+1,(YEAR!$C$2+YEAR!$C$3-1)&amp;"       :="))</f>
        <v>0.49909999999999999</v>
      </c>
      <c r="Q789">
        <f>IF(P789&lt;1.1,P789,IF(P789&lt;YEAR!$C$2+YEAR!$C$3-2,P789+1,(YEAR!$C$2+YEAR!$C$3-1)&amp;"       :="))</f>
        <v>0.49909999999999999</v>
      </c>
      <c r="R789">
        <f>IF(Q789&lt;1.1,Q789,IF(Q789&lt;YEAR!$C$2+YEAR!$C$3-2,Q789+1,(YEAR!$C$2+YEAR!$C$3-1)&amp;"       :="))</f>
        <v>0.49909999999999999</v>
      </c>
      <c r="S789">
        <f>IF(R789&lt;1.1,R789,IF(R789&lt;YEAR!$C$2+YEAR!$C$3-2,R789+1,(YEAR!$C$2+YEAR!$C$3-1)&amp;"       :="))</f>
        <v>0.49909999999999999</v>
      </c>
      <c r="T789">
        <f>IF(S789&lt;1.1,S789,IF(S789&lt;YEAR!$C$2+YEAR!$C$3-2,S789+1,(YEAR!$C$2+YEAR!$C$3-1)&amp;"       :="))</f>
        <v>0.49909999999999999</v>
      </c>
      <c r="U789">
        <f>IF(T789&lt;1.1,T789,IF(T789&lt;YEAR!$C$2+YEAR!$C$3-2,T789+1,(YEAR!$C$2+YEAR!$C$3-1)&amp;"       :="))</f>
        <v>0.49909999999999999</v>
      </c>
      <c r="V789">
        <f>IF(U789&lt;1.1,U789,IF(U789&lt;YEAR!$C$2+YEAR!$C$3-2,U789+1,(YEAR!$C$2+YEAR!$C$3-1)&amp;"       :="))</f>
        <v>0.49909999999999999</v>
      </c>
      <c r="W789">
        <f>IF(V789&lt;1.1,V789,IF(V789&lt;YEAR!$C$2+YEAR!$C$3-2,V789+1,(YEAR!$C$2+YEAR!$C$3-1)&amp;"       :="))</f>
        <v>0.49909999999999999</v>
      </c>
      <c r="X789">
        <f>IF(W789&lt;1.1,W789,IF(W789&lt;YEAR!$C$2+YEAR!$C$3-2,W789+1,(YEAR!$C$2+YEAR!$C$3-1)&amp;"       :="))</f>
        <v>0.49909999999999999</v>
      </c>
      <c r="Y789">
        <f>IF(X789&lt;1.1,X789,IF(X789&lt;YEAR!$C$2+YEAR!$C$3-2,X789+1,(YEAR!$C$2+YEAR!$C$3-1)&amp;"       :="))</f>
        <v>0.49909999999999999</v>
      </c>
      <c r="Z789">
        <f>IF(Y789&lt;1.1,Y789,IF(Y789&lt;YEAR!$C$2+YEAR!$C$3-2,Y789+1,(YEAR!$C$2+YEAR!$C$3-1)&amp;"       :="))</f>
        <v>0.49909999999999999</v>
      </c>
      <c r="AA789">
        <f>IF(Z789&lt;1.1,Z789,IF(Z789&lt;YEAR!$C$2+YEAR!$C$3-2,Z789+1,(YEAR!$C$2+YEAR!$C$3-1)&amp;"       :="))</f>
        <v>0.49909999999999999</v>
      </c>
      <c r="AB789">
        <f>IF(AA789&lt;1.1,AA789,IF(AA789&lt;YEAR!$C$2+YEAR!$C$3-2,AA789+1,(YEAR!$C$2+YEAR!$C$3-1)&amp;"       :="))</f>
        <v>0.49909999999999999</v>
      </c>
      <c r="AC789">
        <f>IF(AB789&lt;1.1,AB789,IF(AB789&lt;YEAR!$C$2+YEAR!$C$3-2,AB789+1,(YEAR!$C$2+YEAR!$C$3-1)&amp;"       :="))</f>
        <v>0.49909999999999999</v>
      </c>
      <c r="AD789">
        <f>IF(AC789&lt;1.1,AC789,IF(AC789&lt;YEAR!$C$2+YEAR!$C$3-2,AC789+1,(YEAR!$C$2+YEAR!$C$3-1)&amp;"       :="))</f>
        <v>0.49909999999999999</v>
      </c>
      <c r="AE789">
        <f>IF(AD789&lt;1.1,AD789,IF(AD789&lt;YEAR!$C$2+YEAR!$C$3-2,AD789+1,(YEAR!$C$2+YEAR!$C$3-1)&amp;"       :="))</f>
        <v>0.49909999999999999</v>
      </c>
      <c r="AF789">
        <f>IF(AE789&lt;1.1,AE789,IF(AE789&lt;YEAR!$C$2+YEAR!$C$3-2,AE789+1,(YEAR!$C$2+YEAR!$C$3-1)&amp;"       :="))</f>
        <v>0.49909999999999999</v>
      </c>
      <c r="AG789">
        <f>IF(AF789&lt;1.1,AF789,IF(AF789&lt;YEAR!$C$2+YEAR!$C$3-2,AF789+1,(YEAR!$C$2+YEAR!$C$3-1)&amp;"       :="))</f>
        <v>0.49909999999999999</v>
      </c>
      <c r="AH789">
        <f>IF(AG789&lt;1.1,AG789,IF(AG789&lt;YEAR!$C$2+YEAR!$C$3-2,AG789+1,(YEAR!$C$2+YEAR!$C$3-1)&amp;"       :="))</f>
        <v>0.49909999999999999</v>
      </c>
      <c r="AI789">
        <f>IF(AH789&lt;1.1,AH789,IF(AH789&lt;YEAR!$C$2+YEAR!$C$3-2,AH789+1,(YEAR!$C$2+YEAR!$C$3-1)&amp;"       :="))</f>
        <v>0.49909999999999999</v>
      </c>
      <c r="AJ789">
        <f>IF(AI789&lt;1.1,AI789,IF(AI789&lt;YEAR!$C$2+YEAR!$C$3-2,AI789+1,(YEAR!$C$2+YEAR!$C$3-1)&amp;"       :="))</f>
        <v>0.49909999999999999</v>
      </c>
    </row>
    <row r="790" spans="1:36">
      <c r="A790">
        <f t="shared" ca="1" si="51"/>
        <v>20</v>
      </c>
      <c r="B790" t="s">
        <v>51</v>
      </c>
      <c r="C790" t="str">
        <f ca="1">IF(D790="",OFFSET(AvailabilityFactor!A$1,A790,0),C789)</f>
        <v>D2SOPC1355</v>
      </c>
      <c r="D790" t="str" cm="1">
        <f t="array" aca="1" ref="D790" ca="1">IF(D789="",TS_DRC!$P$5,OFFSET(TS_DRC!P$5,RIGHT(D789,2),0,TRUE))</f>
        <v>TS07</v>
      </c>
      <c r="E790" t="str">
        <f t="shared" ca="1" si="58"/>
        <v>TS07</v>
      </c>
      <c r="F790">
        <f>'[5]PV profile 4-10'!$AM15</f>
        <v>0.20118</v>
      </c>
      <c r="G790">
        <f>IF(F790&lt;1.1,F790,IF(F790&lt;YEAR!$C$2+YEAR!$C$3-2,F790+1,(YEAR!$C$2+YEAR!$C$3-1)&amp;"       :="))</f>
        <v>0.20118</v>
      </c>
      <c r="H790">
        <f>IF(G790&lt;1.1,G790,IF(G790&lt;YEAR!$C$2+YEAR!$C$3-2,G790+1,(YEAR!$C$2+YEAR!$C$3-1)&amp;"       :="))</f>
        <v>0.20118</v>
      </c>
      <c r="I790">
        <f>IF(H790&lt;1.1,H790,IF(H790&lt;YEAR!$C$2+YEAR!$C$3-2,H790+1,(YEAR!$C$2+YEAR!$C$3-1)&amp;"       :="))</f>
        <v>0.20118</v>
      </c>
      <c r="J790">
        <f>IF(I790&lt;1.1,I790,IF(I790&lt;YEAR!$C$2+YEAR!$C$3-2,I790+1,(YEAR!$C$2+YEAR!$C$3-1)&amp;"       :="))</f>
        <v>0.20118</v>
      </c>
      <c r="K790">
        <f>IF(J790&lt;1.1,J790,IF(J790&lt;YEAR!$C$2+YEAR!$C$3-2,J790+1,(YEAR!$C$2+YEAR!$C$3-1)&amp;"       :="))</f>
        <v>0.20118</v>
      </c>
      <c r="L790">
        <f>IF(K790&lt;1.1,K790,IF(K790&lt;YEAR!$C$2+YEAR!$C$3-2,K790+1,(YEAR!$C$2+YEAR!$C$3-1)&amp;"       :="))</f>
        <v>0.20118</v>
      </c>
      <c r="M790">
        <f>IF(L790&lt;1.1,L790,IF(L790&lt;YEAR!$C$2+YEAR!$C$3-2,L790+1,(YEAR!$C$2+YEAR!$C$3-1)&amp;"       :="))</f>
        <v>0.20118</v>
      </c>
      <c r="N790">
        <f>IF(M790&lt;1.1,M790,IF(M790&lt;YEAR!$C$2+YEAR!$C$3-2,M790+1,(YEAR!$C$2+YEAR!$C$3-1)&amp;"       :="))</f>
        <v>0.20118</v>
      </c>
      <c r="O790">
        <f>IF(N790&lt;1.1,N790,IF(N790&lt;YEAR!$C$2+YEAR!$C$3-2,N790+1,(YEAR!$C$2+YEAR!$C$3-1)&amp;"       :="))</f>
        <v>0.20118</v>
      </c>
      <c r="P790">
        <f>IF(O790&lt;1.1,O790,IF(O790&lt;YEAR!$C$2+YEAR!$C$3-2,O790+1,(YEAR!$C$2+YEAR!$C$3-1)&amp;"       :="))</f>
        <v>0.20118</v>
      </c>
      <c r="Q790">
        <f>IF(P790&lt;1.1,P790,IF(P790&lt;YEAR!$C$2+YEAR!$C$3-2,P790+1,(YEAR!$C$2+YEAR!$C$3-1)&amp;"       :="))</f>
        <v>0.20118</v>
      </c>
      <c r="R790">
        <f>IF(Q790&lt;1.1,Q790,IF(Q790&lt;YEAR!$C$2+YEAR!$C$3-2,Q790+1,(YEAR!$C$2+YEAR!$C$3-1)&amp;"       :="))</f>
        <v>0.20118</v>
      </c>
      <c r="S790">
        <f>IF(R790&lt;1.1,R790,IF(R790&lt;YEAR!$C$2+YEAR!$C$3-2,R790+1,(YEAR!$C$2+YEAR!$C$3-1)&amp;"       :="))</f>
        <v>0.20118</v>
      </c>
      <c r="T790">
        <f>IF(S790&lt;1.1,S790,IF(S790&lt;YEAR!$C$2+YEAR!$C$3-2,S790+1,(YEAR!$C$2+YEAR!$C$3-1)&amp;"       :="))</f>
        <v>0.20118</v>
      </c>
      <c r="U790">
        <f>IF(T790&lt;1.1,T790,IF(T790&lt;YEAR!$C$2+YEAR!$C$3-2,T790+1,(YEAR!$C$2+YEAR!$C$3-1)&amp;"       :="))</f>
        <v>0.20118</v>
      </c>
      <c r="V790">
        <f>IF(U790&lt;1.1,U790,IF(U790&lt;YEAR!$C$2+YEAR!$C$3-2,U790+1,(YEAR!$C$2+YEAR!$C$3-1)&amp;"       :="))</f>
        <v>0.20118</v>
      </c>
      <c r="W790">
        <f>IF(V790&lt;1.1,V790,IF(V790&lt;YEAR!$C$2+YEAR!$C$3-2,V790+1,(YEAR!$C$2+YEAR!$C$3-1)&amp;"       :="))</f>
        <v>0.20118</v>
      </c>
      <c r="X790">
        <f>IF(W790&lt;1.1,W790,IF(W790&lt;YEAR!$C$2+YEAR!$C$3-2,W790+1,(YEAR!$C$2+YEAR!$C$3-1)&amp;"       :="))</f>
        <v>0.20118</v>
      </c>
      <c r="Y790">
        <f>IF(X790&lt;1.1,X790,IF(X790&lt;YEAR!$C$2+YEAR!$C$3-2,X790+1,(YEAR!$C$2+YEAR!$C$3-1)&amp;"       :="))</f>
        <v>0.20118</v>
      </c>
      <c r="Z790">
        <f>IF(Y790&lt;1.1,Y790,IF(Y790&lt;YEAR!$C$2+YEAR!$C$3-2,Y790+1,(YEAR!$C$2+YEAR!$C$3-1)&amp;"       :="))</f>
        <v>0.20118</v>
      </c>
      <c r="AA790">
        <f>IF(Z790&lt;1.1,Z790,IF(Z790&lt;YEAR!$C$2+YEAR!$C$3-2,Z790+1,(YEAR!$C$2+YEAR!$C$3-1)&amp;"       :="))</f>
        <v>0.20118</v>
      </c>
      <c r="AB790">
        <f>IF(AA790&lt;1.1,AA790,IF(AA790&lt;YEAR!$C$2+YEAR!$C$3-2,AA790+1,(YEAR!$C$2+YEAR!$C$3-1)&amp;"       :="))</f>
        <v>0.20118</v>
      </c>
      <c r="AC790">
        <f>IF(AB790&lt;1.1,AB790,IF(AB790&lt;YEAR!$C$2+YEAR!$C$3-2,AB790+1,(YEAR!$C$2+YEAR!$C$3-1)&amp;"       :="))</f>
        <v>0.20118</v>
      </c>
      <c r="AD790">
        <f>IF(AC790&lt;1.1,AC790,IF(AC790&lt;YEAR!$C$2+YEAR!$C$3-2,AC790+1,(YEAR!$C$2+YEAR!$C$3-1)&amp;"       :="))</f>
        <v>0.20118</v>
      </c>
      <c r="AE790">
        <f>IF(AD790&lt;1.1,AD790,IF(AD790&lt;YEAR!$C$2+YEAR!$C$3-2,AD790+1,(YEAR!$C$2+YEAR!$C$3-1)&amp;"       :="))</f>
        <v>0.20118</v>
      </c>
      <c r="AF790">
        <f>IF(AE790&lt;1.1,AE790,IF(AE790&lt;YEAR!$C$2+YEAR!$C$3-2,AE790+1,(YEAR!$C$2+YEAR!$C$3-1)&amp;"       :="))</f>
        <v>0.20118</v>
      </c>
      <c r="AG790">
        <f>IF(AF790&lt;1.1,AF790,IF(AF790&lt;YEAR!$C$2+YEAR!$C$3-2,AF790+1,(YEAR!$C$2+YEAR!$C$3-1)&amp;"       :="))</f>
        <v>0.20118</v>
      </c>
      <c r="AH790">
        <f>IF(AG790&lt;1.1,AG790,IF(AG790&lt;YEAR!$C$2+YEAR!$C$3-2,AG790+1,(YEAR!$C$2+YEAR!$C$3-1)&amp;"       :="))</f>
        <v>0.20118</v>
      </c>
      <c r="AI790">
        <f>IF(AH790&lt;1.1,AH790,IF(AH790&lt;YEAR!$C$2+YEAR!$C$3-2,AH790+1,(YEAR!$C$2+YEAR!$C$3-1)&amp;"       :="))</f>
        <v>0.20118</v>
      </c>
      <c r="AJ790">
        <f>IF(AI790&lt;1.1,AI790,IF(AI790&lt;YEAR!$C$2+YEAR!$C$3-2,AI790+1,(YEAR!$C$2+YEAR!$C$3-1)&amp;"       :="))</f>
        <v>0.20118</v>
      </c>
    </row>
    <row r="791" spans="1:36">
      <c r="A791">
        <f t="shared" ref="A791:A914" ca="1" si="59">IF(D791="",A790+1,A790)</f>
        <v>20</v>
      </c>
      <c r="B791" t="s">
        <v>51</v>
      </c>
      <c r="C791" t="str">
        <f ca="1">IF(D791="",OFFSET(AvailabilityFactor!A$1,A791,0),C790)</f>
        <v>D2SOPC1355</v>
      </c>
      <c r="D791" t="str" cm="1">
        <f t="array" aca="1" ref="D791" ca="1">IF(D790="",TS_DRC!$P$5,OFFSET(TS_DRC!P$5,RIGHT(D790,2),0,TRUE))</f>
        <v>TS08</v>
      </c>
      <c r="E791" t="str">
        <f t="shared" ca="1" si="58"/>
        <v>TS08</v>
      </c>
      <c r="F791">
        <f>'[5]PV profile 4-10'!$AM16</f>
        <v>6.7799999999999996E-3</v>
      </c>
      <c r="G791">
        <f>IF(F791&lt;1.1,F791,IF(F791&lt;YEAR!$C$2+YEAR!$C$3-2,F791+1,(YEAR!$C$2+YEAR!$C$3-1)&amp;"       :="))</f>
        <v>6.7799999999999996E-3</v>
      </c>
      <c r="H791">
        <f>IF(G791&lt;1.1,G791,IF(G791&lt;YEAR!$C$2+YEAR!$C$3-2,G791+1,(YEAR!$C$2+YEAR!$C$3-1)&amp;"       :="))</f>
        <v>6.7799999999999996E-3</v>
      </c>
      <c r="I791">
        <f>IF(H791&lt;1.1,H791,IF(H791&lt;YEAR!$C$2+YEAR!$C$3-2,H791+1,(YEAR!$C$2+YEAR!$C$3-1)&amp;"       :="))</f>
        <v>6.7799999999999996E-3</v>
      </c>
      <c r="J791">
        <f>IF(I791&lt;1.1,I791,IF(I791&lt;YEAR!$C$2+YEAR!$C$3-2,I791+1,(YEAR!$C$2+YEAR!$C$3-1)&amp;"       :="))</f>
        <v>6.7799999999999996E-3</v>
      </c>
      <c r="K791">
        <f>IF(J791&lt;1.1,J791,IF(J791&lt;YEAR!$C$2+YEAR!$C$3-2,J791+1,(YEAR!$C$2+YEAR!$C$3-1)&amp;"       :="))</f>
        <v>6.7799999999999996E-3</v>
      </c>
      <c r="L791">
        <f>IF(K791&lt;1.1,K791,IF(K791&lt;YEAR!$C$2+YEAR!$C$3-2,K791+1,(YEAR!$C$2+YEAR!$C$3-1)&amp;"       :="))</f>
        <v>6.7799999999999996E-3</v>
      </c>
      <c r="M791">
        <f>IF(L791&lt;1.1,L791,IF(L791&lt;YEAR!$C$2+YEAR!$C$3-2,L791+1,(YEAR!$C$2+YEAR!$C$3-1)&amp;"       :="))</f>
        <v>6.7799999999999996E-3</v>
      </c>
      <c r="N791">
        <f>IF(M791&lt;1.1,M791,IF(M791&lt;YEAR!$C$2+YEAR!$C$3-2,M791+1,(YEAR!$C$2+YEAR!$C$3-1)&amp;"       :="))</f>
        <v>6.7799999999999996E-3</v>
      </c>
      <c r="O791">
        <f>IF(N791&lt;1.1,N791,IF(N791&lt;YEAR!$C$2+YEAR!$C$3-2,N791+1,(YEAR!$C$2+YEAR!$C$3-1)&amp;"       :="))</f>
        <v>6.7799999999999996E-3</v>
      </c>
      <c r="P791">
        <f>IF(O791&lt;1.1,O791,IF(O791&lt;YEAR!$C$2+YEAR!$C$3-2,O791+1,(YEAR!$C$2+YEAR!$C$3-1)&amp;"       :="))</f>
        <v>6.7799999999999996E-3</v>
      </c>
      <c r="Q791">
        <f>IF(P791&lt;1.1,P791,IF(P791&lt;YEAR!$C$2+YEAR!$C$3-2,P791+1,(YEAR!$C$2+YEAR!$C$3-1)&amp;"       :="))</f>
        <v>6.7799999999999996E-3</v>
      </c>
      <c r="R791">
        <f>IF(Q791&lt;1.1,Q791,IF(Q791&lt;YEAR!$C$2+YEAR!$C$3-2,Q791+1,(YEAR!$C$2+YEAR!$C$3-1)&amp;"       :="))</f>
        <v>6.7799999999999996E-3</v>
      </c>
      <c r="S791">
        <f>IF(R791&lt;1.1,R791,IF(R791&lt;YEAR!$C$2+YEAR!$C$3-2,R791+1,(YEAR!$C$2+YEAR!$C$3-1)&amp;"       :="))</f>
        <v>6.7799999999999996E-3</v>
      </c>
      <c r="T791">
        <f>IF(S791&lt;1.1,S791,IF(S791&lt;YEAR!$C$2+YEAR!$C$3-2,S791+1,(YEAR!$C$2+YEAR!$C$3-1)&amp;"       :="))</f>
        <v>6.7799999999999996E-3</v>
      </c>
      <c r="U791">
        <f>IF(T791&lt;1.1,T791,IF(T791&lt;YEAR!$C$2+YEAR!$C$3-2,T791+1,(YEAR!$C$2+YEAR!$C$3-1)&amp;"       :="))</f>
        <v>6.7799999999999996E-3</v>
      </c>
      <c r="V791">
        <f>IF(U791&lt;1.1,U791,IF(U791&lt;YEAR!$C$2+YEAR!$C$3-2,U791+1,(YEAR!$C$2+YEAR!$C$3-1)&amp;"       :="))</f>
        <v>6.7799999999999996E-3</v>
      </c>
      <c r="W791">
        <f>IF(V791&lt;1.1,V791,IF(V791&lt;YEAR!$C$2+YEAR!$C$3-2,V791+1,(YEAR!$C$2+YEAR!$C$3-1)&amp;"       :="))</f>
        <v>6.7799999999999996E-3</v>
      </c>
      <c r="X791">
        <f>IF(W791&lt;1.1,W791,IF(W791&lt;YEAR!$C$2+YEAR!$C$3-2,W791+1,(YEAR!$C$2+YEAR!$C$3-1)&amp;"       :="))</f>
        <v>6.7799999999999996E-3</v>
      </c>
      <c r="Y791">
        <f>IF(X791&lt;1.1,X791,IF(X791&lt;YEAR!$C$2+YEAR!$C$3-2,X791+1,(YEAR!$C$2+YEAR!$C$3-1)&amp;"       :="))</f>
        <v>6.7799999999999996E-3</v>
      </c>
      <c r="Z791">
        <f>IF(Y791&lt;1.1,Y791,IF(Y791&lt;YEAR!$C$2+YEAR!$C$3-2,Y791+1,(YEAR!$C$2+YEAR!$C$3-1)&amp;"       :="))</f>
        <v>6.7799999999999996E-3</v>
      </c>
      <c r="AA791">
        <f>IF(Z791&lt;1.1,Z791,IF(Z791&lt;YEAR!$C$2+YEAR!$C$3-2,Z791+1,(YEAR!$C$2+YEAR!$C$3-1)&amp;"       :="))</f>
        <v>6.7799999999999996E-3</v>
      </c>
      <c r="AB791">
        <f>IF(AA791&lt;1.1,AA791,IF(AA791&lt;YEAR!$C$2+YEAR!$C$3-2,AA791+1,(YEAR!$C$2+YEAR!$C$3-1)&amp;"       :="))</f>
        <v>6.7799999999999996E-3</v>
      </c>
      <c r="AC791">
        <f>IF(AB791&lt;1.1,AB791,IF(AB791&lt;YEAR!$C$2+YEAR!$C$3-2,AB791+1,(YEAR!$C$2+YEAR!$C$3-1)&amp;"       :="))</f>
        <v>6.7799999999999996E-3</v>
      </c>
      <c r="AD791">
        <f>IF(AC791&lt;1.1,AC791,IF(AC791&lt;YEAR!$C$2+YEAR!$C$3-2,AC791+1,(YEAR!$C$2+YEAR!$C$3-1)&amp;"       :="))</f>
        <v>6.7799999999999996E-3</v>
      </c>
      <c r="AE791">
        <f>IF(AD791&lt;1.1,AD791,IF(AD791&lt;YEAR!$C$2+YEAR!$C$3-2,AD791+1,(YEAR!$C$2+YEAR!$C$3-1)&amp;"       :="))</f>
        <v>6.7799999999999996E-3</v>
      </c>
      <c r="AF791">
        <f>IF(AE791&lt;1.1,AE791,IF(AE791&lt;YEAR!$C$2+YEAR!$C$3-2,AE791+1,(YEAR!$C$2+YEAR!$C$3-1)&amp;"       :="))</f>
        <v>6.7799999999999996E-3</v>
      </c>
      <c r="AG791">
        <f>IF(AF791&lt;1.1,AF791,IF(AF791&lt;YEAR!$C$2+YEAR!$C$3-2,AF791+1,(YEAR!$C$2+YEAR!$C$3-1)&amp;"       :="))</f>
        <v>6.7799999999999996E-3</v>
      </c>
      <c r="AH791">
        <f>IF(AG791&lt;1.1,AG791,IF(AG791&lt;YEAR!$C$2+YEAR!$C$3-2,AG791+1,(YEAR!$C$2+YEAR!$C$3-1)&amp;"       :="))</f>
        <v>6.7799999999999996E-3</v>
      </c>
      <c r="AI791">
        <f>IF(AH791&lt;1.1,AH791,IF(AH791&lt;YEAR!$C$2+YEAR!$C$3-2,AH791+1,(YEAR!$C$2+YEAR!$C$3-1)&amp;"       :="))</f>
        <v>6.7799999999999996E-3</v>
      </c>
      <c r="AJ791">
        <f>IF(AI791&lt;1.1,AI791,IF(AI791&lt;YEAR!$C$2+YEAR!$C$3-2,AI791+1,(YEAR!$C$2+YEAR!$C$3-1)&amp;"       :="))</f>
        <v>6.7799999999999996E-3</v>
      </c>
    </row>
    <row r="792" spans="1:36">
      <c r="A792">
        <f t="shared" ca="1" si="59"/>
        <v>20</v>
      </c>
      <c r="B792" t="s">
        <v>51</v>
      </c>
      <c r="C792" t="str">
        <f ca="1">IF(D792="",OFFSET(AvailabilityFactor!A$1,A792,0),C791)</f>
        <v>D2SOPC1355</v>
      </c>
      <c r="D792" t="str" cm="1">
        <f t="array" aca="1" ref="D792" ca="1">IF(D791="",TS_DRC!$P$5,OFFSET(TS_DRC!P$5,RIGHT(D791,2),0,TRUE))</f>
        <v>TS09</v>
      </c>
      <c r="E792" t="str">
        <f t="shared" ca="1" si="58"/>
        <v>TS09</v>
      </c>
      <c r="F792">
        <f>'[5]PV profile 4-10'!$AM17</f>
        <v>0</v>
      </c>
      <c r="G792">
        <f>IF(F792&lt;1.1,F792,IF(F792&lt;YEAR!$C$2+YEAR!$C$3-2,F792+1,(YEAR!$C$2+YEAR!$C$3-1)&amp;"       :="))</f>
        <v>0</v>
      </c>
      <c r="H792">
        <f>IF(G792&lt;1.1,G792,IF(G792&lt;YEAR!$C$2+YEAR!$C$3-2,G792+1,(YEAR!$C$2+YEAR!$C$3-1)&amp;"       :="))</f>
        <v>0</v>
      </c>
      <c r="I792">
        <f>IF(H792&lt;1.1,H792,IF(H792&lt;YEAR!$C$2+YEAR!$C$3-2,H792+1,(YEAR!$C$2+YEAR!$C$3-1)&amp;"       :="))</f>
        <v>0</v>
      </c>
      <c r="J792">
        <f>IF(I792&lt;1.1,I792,IF(I792&lt;YEAR!$C$2+YEAR!$C$3-2,I792+1,(YEAR!$C$2+YEAR!$C$3-1)&amp;"       :="))</f>
        <v>0</v>
      </c>
      <c r="K792">
        <f>IF(J792&lt;1.1,J792,IF(J792&lt;YEAR!$C$2+YEAR!$C$3-2,J792+1,(YEAR!$C$2+YEAR!$C$3-1)&amp;"       :="))</f>
        <v>0</v>
      </c>
      <c r="L792">
        <f>IF(K792&lt;1.1,K792,IF(K792&lt;YEAR!$C$2+YEAR!$C$3-2,K792+1,(YEAR!$C$2+YEAR!$C$3-1)&amp;"       :="))</f>
        <v>0</v>
      </c>
      <c r="M792">
        <f>IF(L792&lt;1.1,L792,IF(L792&lt;YEAR!$C$2+YEAR!$C$3-2,L792+1,(YEAR!$C$2+YEAR!$C$3-1)&amp;"       :="))</f>
        <v>0</v>
      </c>
      <c r="N792">
        <f>IF(M792&lt;1.1,M792,IF(M792&lt;YEAR!$C$2+YEAR!$C$3-2,M792+1,(YEAR!$C$2+YEAR!$C$3-1)&amp;"       :="))</f>
        <v>0</v>
      </c>
      <c r="O792">
        <f>IF(N792&lt;1.1,N792,IF(N792&lt;YEAR!$C$2+YEAR!$C$3-2,N792+1,(YEAR!$C$2+YEAR!$C$3-1)&amp;"       :="))</f>
        <v>0</v>
      </c>
      <c r="P792">
        <f>IF(O792&lt;1.1,O792,IF(O792&lt;YEAR!$C$2+YEAR!$C$3-2,O792+1,(YEAR!$C$2+YEAR!$C$3-1)&amp;"       :="))</f>
        <v>0</v>
      </c>
      <c r="Q792">
        <f>IF(P792&lt;1.1,P792,IF(P792&lt;YEAR!$C$2+YEAR!$C$3-2,P792+1,(YEAR!$C$2+YEAR!$C$3-1)&amp;"       :="))</f>
        <v>0</v>
      </c>
      <c r="R792">
        <f>IF(Q792&lt;1.1,Q792,IF(Q792&lt;YEAR!$C$2+YEAR!$C$3-2,Q792+1,(YEAR!$C$2+YEAR!$C$3-1)&amp;"       :="))</f>
        <v>0</v>
      </c>
      <c r="S792">
        <f>IF(R792&lt;1.1,R792,IF(R792&lt;YEAR!$C$2+YEAR!$C$3-2,R792+1,(YEAR!$C$2+YEAR!$C$3-1)&amp;"       :="))</f>
        <v>0</v>
      </c>
      <c r="T792">
        <f>IF(S792&lt;1.1,S792,IF(S792&lt;YEAR!$C$2+YEAR!$C$3-2,S792+1,(YEAR!$C$2+YEAR!$C$3-1)&amp;"       :="))</f>
        <v>0</v>
      </c>
      <c r="U792">
        <f>IF(T792&lt;1.1,T792,IF(T792&lt;YEAR!$C$2+YEAR!$C$3-2,T792+1,(YEAR!$C$2+YEAR!$C$3-1)&amp;"       :="))</f>
        <v>0</v>
      </c>
      <c r="V792">
        <f>IF(U792&lt;1.1,U792,IF(U792&lt;YEAR!$C$2+YEAR!$C$3-2,U792+1,(YEAR!$C$2+YEAR!$C$3-1)&amp;"       :="))</f>
        <v>0</v>
      </c>
      <c r="W792">
        <f>IF(V792&lt;1.1,V792,IF(V792&lt;YEAR!$C$2+YEAR!$C$3-2,V792+1,(YEAR!$C$2+YEAR!$C$3-1)&amp;"       :="))</f>
        <v>0</v>
      </c>
      <c r="X792">
        <f>IF(W792&lt;1.1,W792,IF(W792&lt;YEAR!$C$2+YEAR!$C$3-2,W792+1,(YEAR!$C$2+YEAR!$C$3-1)&amp;"       :="))</f>
        <v>0</v>
      </c>
      <c r="Y792">
        <f>IF(X792&lt;1.1,X792,IF(X792&lt;YEAR!$C$2+YEAR!$C$3-2,X792+1,(YEAR!$C$2+YEAR!$C$3-1)&amp;"       :="))</f>
        <v>0</v>
      </c>
      <c r="Z792">
        <f>IF(Y792&lt;1.1,Y792,IF(Y792&lt;YEAR!$C$2+YEAR!$C$3-2,Y792+1,(YEAR!$C$2+YEAR!$C$3-1)&amp;"       :="))</f>
        <v>0</v>
      </c>
      <c r="AA792">
        <f>IF(Z792&lt;1.1,Z792,IF(Z792&lt;YEAR!$C$2+YEAR!$C$3-2,Z792+1,(YEAR!$C$2+YEAR!$C$3-1)&amp;"       :="))</f>
        <v>0</v>
      </c>
      <c r="AB792">
        <f>IF(AA792&lt;1.1,AA792,IF(AA792&lt;YEAR!$C$2+YEAR!$C$3-2,AA792+1,(YEAR!$C$2+YEAR!$C$3-1)&amp;"       :="))</f>
        <v>0</v>
      </c>
      <c r="AC792">
        <f>IF(AB792&lt;1.1,AB792,IF(AB792&lt;YEAR!$C$2+YEAR!$C$3-2,AB792+1,(YEAR!$C$2+YEAR!$C$3-1)&amp;"       :="))</f>
        <v>0</v>
      </c>
      <c r="AD792">
        <f>IF(AC792&lt;1.1,AC792,IF(AC792&lt;YEAR!$C$2+YEAR!$C$3-2,AC792+1,(YEAR!$C$2+YEAR!$C$3-1)&amp;"       :="))</f>
        <v>0</v>
      </c>
      <c r="AE792">
        <f>IF(AD792&lt;1.1,AD792,IF(AD792&lt;YEAR!$C$2+YEAR!$C$3-2,AD792+1,(YEAR!$C$2+YEAR!$C$3-1)&amp;"       :="))</f>
        <v>0</v>
      </c>
      <c r="AF792">
        <f>IF(AE792&lt;1.1,AE792,IF(AE792&lt;YEAR!$C$2+YEAR!$C$3-2,AE792+1,(YEAR!$C$2+YEAR!$C$3-1)&amp;"       :="))</f>
        <v>0</v>
      </c>
      <c r="AG792">
        <f>IF(AF792&lt;1.1,AF792,IF(AF792&lt;YEAR!$C$2+YEAR!$C$3-2,AF792+1,(YEAR!$C$2+YEAR!$C$3-1)&amp;"       :="))</f>
        <v>0</v>
      </c>
      <c r="AH792">
        <f>IF(AG792&lt;1.1,AG792,IF(AG792&lt;YEAR!$C$2+YEAR!$C$3-2,AG792+1,(YEAR!$C$2+YEAR!$C$3-1)&amp;"       :="))</f>
        <v>0</v>
      </c>
      <c r="AI792">
        <f>IF(AH792&lt;1.1,AH792,IF(AH792&lt;YEAR!$C$2+YEAR!$C$3-2,AH792+1,(YEAR!$C$2+YEAR!$C$3-1)&amp;"       :="))</f>
        <v>0</v>
      </c>
      <c r="AJ792">
        <f>IF(AI792&lt;1.1,AI792,IF(AI792&lt;YEAR!$C$2+YEAR!$C$3-2,AI792+1,(YEAR!$C$2+YEAR!$C$3-1)&amp;"       :="))</f>
        <v>0</v>
      </c>
    </row>
    <row r="793" spans="1:36">
      <c r="A793">
        <f t="shared" ca="1" si="59"/>
        <v>20</v>
      </c>
      <c r="B793" t="s">
        <v>51</v>
      </c>
      <c r="C793" t="str">
        <f ca="1">IF(D793="",OFFSET(AvailabilityFactor!A$1,A793,0),C792)</f>
        <v>D2SOPC1355</v>
      </c>
      <c r="D793" t="str" cm="1">
        <f t="array" aca="1" ref="D793" ca="1">IF(D792="",TS_DRC!$P$5,OFFSET(TS_DRC!P$5,RIGHT(D792,2),0,TRUE))</f>
        <v>TS10</v>
      </c>
      <c r="E793" t="str">
        <f t="shared" ca="1" si="58"/>
        <v>TS10</v>
      </c>
      <c r="F793">
        <f>'[5]PV profile 4-10'!$AM18</f>
        <v>0</v>
      </c>
      <c r="G793">
        <f>IF(F793&lt;1.1,F793,IF(F793&lt;YEAR!$C$2+YEAR!$C$3-2,F793+1,(YEAR!$C$2+YEAR!$C$3-1)&amp;"       :="))</f>
        <v>0</v>
      </c>
      <c r="H793">
        <f>IF(G793&lt;1.1,G793,IF(G793&lt;YEAR!$C$2+YEAR!$C$3-2,G793+1,(YEAR!$C$2+YEAR!$C$3-1)&amp;"       :="))</f>
        <v>0</v>
      </c>
      <c r="I793">
        <f>IF(H793&lt;1.1,H793,IF(H793&lt;YEAR!$C$2+YEAR!$C$3-2,H793+1,(YEAR!$C$2+YEAR!$C$3-1)&amp;"       :="))</f>
        <v>0</v>
      </c>
      <c r="J793">
        <f>IF(I793&lt;1.1,I793,IF(I793&lt;YEAR!$C$2+YEAR!$C$3-2,I793+1,(YEAR!$C$2+YEAR!$C$3-1)&amp;"       :="))</f>
        <v>0</v>
      </c>
      <c r="K793">
        <f>IF(J793&lt;1.1,J793,IF(J793&lt;YEAR!$C$2+YEAR!$C$3-2,J793+1,(YEAR!$C$2+YEAR!$C$3-1)&amp;"       :="))</f>
        <v>0</v>
      </c>
      <c r="L793">
        <f>IF(K793&lt;1.1,K793,IF(K793&lt;YEAR!$C$2+YEAR!$C$3-2,K793+1,(YEAR!$C$2+YEAR!$C$3-1)&amp;"       :="))</f>
        <v>0</v>
      </c>
      <c r="M793">
        <f>IF(L793&lt;1.1,L793,IF(L793&lt;YEAR!$C$2+YEAR!$C$3-2,L793+1,(YEAR!$C$2+YEAR!$C$3-1)&amp;"       :="))</f>
        <v>0</v>
      </c>
      <c r="N793">
        <f>IF(M793&lt;1.1,M793,IF(M793&lt;YEAR!$C$2+YEAR!$C$3-2,M793+1,(YEAR!$C$2+YEAR!$C$3-1)&amp;"       :="))</f>
        <v>0</v>
      </c>
      <c r="O793">
        <f>IF(N793&lt;1.1,N793,IF(N793&lt;YEAR!$C$2+YEAR!$C$3-2,N793+1,(YEAR!$C$2+YEAR!$C$3-1)&amp;"       :="))</f>
        <v>0</v>
      </c>
      <c r="P793">
        <f>IF(O793&lt;1.1,O793,IF(O793&lt;YEAR!$C$2+YEAR!$C$3-2,O793+1,(YEAR!$C$2+YEAR!$C$3-1)&amp;"       :="))</f>
        <v>0</v>
      </c>
      <c r="Q793">
        <f>IF(P793&lt;1.1,P793,IF(P793&lt;YEAR!$C$2+YEAR!$C$3-2,P793+1,(YEAR!$C$2+YEAR!$C$3-1)&amp;"       :="))</f>
        <v>0</v>
      </c>
      <c r="R793">
        <f>IF(Q793&lt;1.1,Q793,IF(Q793&lt;YEAR!$C$2+YEAR!$C$3-2,Q793+1,(YEAR!$C$2+YEAR!$C$3-1)&amp;"       :="))</f>
        <v>0</v>
      </c>
      <c r="S793">
        <f>IF(R793&lt;1.1,R793,IF(R793&lt;YEAR!$C$2+YEAR!$C$3-2,R793+1,(YEAR!$C$2+YEAR!$C$3-1)&amp;"       :="))</f>
        <v>0</v>
      </c>
      <c r="T793">
        <f>IF(S793&lt;1.1,S793,IF(S793&lt;YEAR!$C$2+YEAR!$C$3-2,S793+1,(YEAR!$C$2+YEAR!$C$3-1)&amp;"       :="))</f>
        <v>0</v>
      </c>
      <c r="U793">
        <f>IF(T793&lt;1.1,T793,IF(T793&lt;YEAR!$C$2+YEAR!$C$3-2,T793+1,(YEAR!$C$2+YEAR!$C$3-1)&amp;"       :="))</f>
        <v>0</v>
      </c>
      <c r="V793">
        <f>IF(U793&lt;1.1,U793,IF(U793&lt;YEAR!$C$2+YEAR!$C$3-2,U793+1,(YEAR!$C$2+YEAR!$C$3-1)&amp;"       :="))</f>
        <v>0</v>
      </c>
      <c r="W793">
        <f>IF(V793&lt;1.1,V793,IF(V793&lt;YEAR!$C$2+YEAR!$C$3-2,V793+1,(YEAR!$C$2+YEAR!$C$3-1)&amp;"       :="))</f>
        <v>0</v>
      </c>
      <c r="X793">
        <f>IF(W793&lt;1.1,W793,IF(W793&lt;YEAR!$C$2+YEAR!$C$3-2,W793+1,(YEAR!$C$2+YEAR!$C$3-1)&amp;"       :="))</f>
        <v>0</v>
      </c>
      <c r="Y793">
        <f>IF(X793&lt;1.1,X793,IF(X793&lt;YEAR!$C$2+YEAR!$C$3-2,X793+1,(YEAR!$C$2+YEAR!$C$3-1)&amp;"       :="))</f>
        <v>0</v>
      </c>
      <c r="Z793">
        <f>IF(Y793&lt;1.1,Y793,IF(Y793&lt;YEAR!$C$2+YEAR!$C$3-2,Y793+1,(YEAR!$C$2+YEAR!$C$3-1)&amp;"       :="))</f>
        <v>0</v>
      </c>
      <c r="AA793">
        <f>IF(Z793&lt;1.1,Z793,IF(Z793&lt;YEAR!$C$2+YEAR!$C$3-2,Z793+1,(YEAR!$C$2+YEAR!$C$3-1)&amp;"       :="))</f>
        <v>0</v>
      </c>
      <c r="AB793">
        <f>IF(AA793&lt;1.1,AA793,IF(AA793&lt;YEAR!$C$2+YEAR!$C$3-2,AA793+1,(YEAR!$C$2+YEAR!$C$3-1)&amp;"       :="))</f>
        <v>0</v>
      </c>
      <c r="AC793">
        <f>IF(AB793&lt;1.1,AB793,IF(AB793&lt;YEAR!$C$2+YEAR!$C$3-2,AB793+1,(YEAR!$C$2+YEAR!$C$3-1)&amp;"       :="))</f>
        <v>0</v>
      </c>
      <c r="AD793">
        <f>IF(AC793&lt;1.1,AC793,IF(AC793&lt;YEAR!$C$2+YEAR!$C$3-2,AC793+1,(YEAR!$C$2+YEAR!$C$3-1)&amp;"       :="))</f>
        <v>0</v>
      </c>
      <c r="AE793">
        <f>IF(AD793&lt;1.1,AD793,IF(AD793&lt;YEAR!$C$2+YEAR!$C$3-2,AD793+1,(YEAR!$C$2+YEAR!$C$3-1)&amp;"       :="))</f>
        <v>0</v>
      </c>
      <c r="AF793">
        <f>IF(AE793&lt;1.1,AE793,IF(AE793&lt;YEAR!$C$2+YEAR!$C$3-2,AE793+1,(YEAR!$C$2+YEAR!$C$3-1)&amp;"       :="))</f>
        <v>0</v>
      </c>
      <c r="AG793">
        <f>IF(AF793&lt;1.1,AF793,IF(AF793&lt;YEAR!$C$2+YEAR!$C$3-2,AF793+1,(YEAR!$C$2+YEAR!$C$3-1)&amp;"       :="))</f>
        <v>0</v>
      </c>
      <c r="AH793">
        <f>IF(AG793&lt;1.1,AG793,IF(AG793&lt;YEAR!$C$2+YEAR!$C$3-2,AG793+1,(YEAR!$C$2+YEAR!$C$3-1)&amp;"       :="))</f>
        <v>0</v>
      </c>
      <c r="AI793">
        <f>IF(AH793&lt;1.1,AH793,IF(AH793&lt;YEAR!$C$2+YEAR!$C$3-2,AH793+1,(YEAR!$C$2+YEAR!$C$3-1)&amp;"       :="))</f>
        <v>0</v>
      </c>
      <c r="AJ793">
        <f>IF(AI793&lt;1.1,AI793,IF(AI793&lt;YEAR!$C$2+YEAR!$C$3-2,AI793+1,(YEAR!$C$2+YEAR!$C$3-1)&amp;"       :="))</f>
        <v>0</v>
      </c>
    </row>
    <row r="794" spans="1:36">
      <c r="A794">
        <f t="shared" ca="1" si="59"/>
        <v>20</v>
      </c>
      <c r="B794" t="s">
        <v>51</v>
      </c>
      <c r="C794" t="str">
        <f ca="1">IF(D794="",OFFSET(AvailabilityFactor!A$1,A794,0),C793)</f>
        <v>D2SOPC1355</v>
      </c>
      <c r="D794" t="str" cm="1">
        <f t="array" aca="1" ref="D794" ca="1">IF(D793="",TS_DRC!$P$5,OFFSET(TS_DRC!P$5,RIGHT(D793,2),0,TRUE))</f>
        <v>TS11</v>
      </c>
      <c r="E794" t="str">
        <f t="shared" ca="1" si="58"/>
        <v>TS11</v>
      </c>
      <c r="F794">
        <f>'[5]PV profile 4-10'!$AM19</f>
        <v>0</v>
      </c>
      <c r="G794">
        <f>IF(F794&lt;1.1,F794,IF(F794&lt;YEAR!$C$2+YEAR!$C$3-2,F794+1,(YEAR!$C$2+YEAR!$C$3-1)&amp;"       :="))</f>
        <v>0</v>
      </c>
      <c r="H794">
        <f>IF(G794&lt;1.1,G794,IF(G794&lt;YEAR!$C$2+YEAR!$C$3-2,G794+1,(YEAR!$C$2+YEAR!$C$3-1)&amp;"       :="))</f>
        <v>0</v>
      </c>
      <c r="I794">
        <f>IF(H794&lt;1.1,H794,IF(H794&lt;YEAR!$C$2+YEAR!$C$3-2,H794+1,(YEAR!$C$2+YEAR!$C$3-1)&amp;"       :="))</f>
        <v>0</v>
      </c>
      <c r="J794">
        <f>IF(I794&lt;1.1,I794,IF(I794&lt;YEAR!$C$2+YEAR!$C$3-2,I794+1,(YEAR!$C$2+YEAR!$C$3-1)&amp;"       :="))</f>
        <v>0</v>
      </c>
      <c r="K794">
        <f>IF(J794&lt;1.1,J794,IF(J794&lt;YEAR!$C$2+YEAR!$C$3-2,J794+1,(YEAR!$C$2+YEAR!$C$3-1)&amp;"       :="))</f>
        <v>0</v>
      </c>
      <c r="L794">
        <f>IF(K794&lt;1.1,K794,IF(K794&lt;YEAR!$C$2+YEAR!$C$3-2,K794+1,(YEAR!$C$2+YEAR!$C$3-1)&amp;"       :="))</f>
        <v>0</v>
      </c>
      <c r="M794">
        <f>IF(L794&lt;1.1,L794,IF(L794&lt;YEAR!$C$2+YEAR!$C$3-2,L794+1,(YEAR!$C$2+YEAR!$C$3-1)&amp;"       :="))</f>
        <v>0</v>
      </c>
      <c r="N794">
        <f>IF(M794&lt;1.1,M794,IF(M794&lt;YEAR!$C$2+YEAR!$C$3-2,M794+1,(YEAR!$C$2+YEAR!$C$3-1)&amp;"       :="))</f>
        <v>0</v>
      </c>
      <c r="O794">
        <f>IF(N794&lt;1.1,N794,IF(N794&lt;YEAR!$C$2+YEAR!$C$3-2,N794+1,(YEAR!$C$2+YEAR!$C$3-1)&amp;"       :="))</f>
        <v>0</v>
      </c>
      <c r="P794">
        <f>IF(O794&lt;1.1,O794,IF(O794&lt;YEAR!$C$2+YEAR!$C$3-2,O794+1,(YEAR!$C$2+YEAR!$C$3-1)&amp;"       :="))</f>
        <v>0</v>
      </c>
      <c r="Q794">
        <f>IF(P794&lt;1.1,P794,IF(P794&lt;YEAR!$C$2+YEAR!$C$3-2,P794+1,(YEAR!$C$2+YEAR!$C$3-1)&amp;"       :="))</f>
        <v>0</v>
      </c>
      <c r="R794">
        <f>IF(Q794&lt;1.1,Q794,IF(Q794&lt;YEAR!$C$2+YEAR!$C$3-2,Q794+1,(YEAR!$C$2+YEAR!$C$3-1)&amp;"       :="))</f>
        <v>0</v>
      </c>
      <c r="S794">
        <f>IF(R794&lt;1.1,R794,IF(R794&lt;YEAR!$C$2+YEAR!$C$3-2,R794+1,(YEAR!$C$2+YEAR!$C$3-1)&amp;"       :="))</f>
        <v>0</v>
      </c>
      <c r="T794">
        <f>IF(S794&lt;1.1,S794,IF(S794&lt;YEAR!$C$2+YEAR!$C$3-2,S794+1,(YEAR!$C$2+YEAR!$C$3-1)&amp;"       :="))</f>
        <v>0</v>
      </c>
      <c r="U794">
        <f>IF(T794&lt;1.1,T794,IF(T794&lt;YEAR!$C$2+YEAR!$C$3-2,T794+1,(YEAR!$C$2+YEAR!$C$3-1)&amp;"       :="))</f>
        <v>0</v>
      </c>
      <c r="V794">
        <f>IF(U794&lt;1.1,U794,IF(U794&lt;YEAR!$C$2+YEAR!$C$3-2,U794+1,(YEAR!$C$2+YEAR!$C$3-1)&amp;"       :="))</f>
        <v>0</v>
      </c>
      <c r="W794">
        <f>IF(V794&lt;1.1,V794,IF(V794&lt;YEAR!$C$2+YEAR!$C$3-2,V794+1,(YEAR!$C$2+YEAR!$C$3-1)&amp;"       :="))</f>
        <v>0</v>
      </c>
      <c r="X794">
        <f>IF(W794&lt;1.1,W794,IF(W794&lt;YEAR!$C$2+YEAR!$C$3-2,W794+1,(YEAR!$C$2+YEAR!$C$3-1)&amp;"       :="))</f>
        <v>0</v>
      </c>
      <c r="Y794">
        <f>IF(X794&lt;1.1,X794,IF(X794&lt;YEAR!$C$2+YEAR!$C$3-2,X794+1,(YEAR!$C$2+YEAR!$C$3-1)&amp;"       :="))</f>
        <v>0</v>
      </c>
      <c r="Z794">
        <f>IF(Y794&lt;1.1,Y794,IF(Y794&lt;YEAR!$C$2+YEAR!$C$3-2,Y794+1,(YEAR!$C$2+YEAR!$C$3-1)&amp;"       :="))</f>
        <v>0</v>
      </c>
      <c r="AA794">
        <f>IF(Z794&lt;1.1,Z794,IF(Z794&lt;YEAR!$C$2+YEAR!$C$3-2,Z794+1,(YEAR!$C$2+YEAR!$C$3-1)&amp;"       :="))</f>
        <v>0</v>
      </c>
      <c r="AB794">
        <f>IF(AA794&lt;1.1,AA794,IF(AA794&lt;YEAR!$C$2+YEAR!$C$3-2,AA794+1,(YEAR!$C$2+YEAR!$C$3-1)&amp;"       :="))</f>
        <v>0</v>
      </c>
      <c r="AC794">
        <f>IF(AB794&lt;1.1,AB794,IF(AB794&lt;YEAR!$C$2+YEAR!$C$3-2,AB794+1,(YEAR!$C$2+YEAR!$C$3-1)&amp;"       :="))</f>
        <v>0</v>
      </c>
      <c r="AD794">
        <f>IF(AC794&lt;1.1,AC794,IF(AC794&lt;YEAR!$C$2+YEAR!$C$3-2,AC794+1,(YEAR!$C$2+YEAR!$C$3-1)&amp;"       :="))</f>
        <v>0</v>
      </c>
      <c r="AE794">
        <f>IF(AD794&lt;1.1,AD794,IF(AD794&lt;YEAR!$C$2+YEAR!$C$3-2,AD794+1,(YEAR!$C$2+YEAR!$C$3-1)&amp;"       :="))</f>
        <v>0</v>
      </c>
      <c r="AF794">
        <f>IF(AE794&lt;1.1,AE794,IF(AE794&lt;YEAR!$C$2+YEAR!$C$3-2,AE794+1,(YEAR!$C$2+YEAR!$C$3-1)&amp;"       :="))</f>
        <v>0</v>
      </c>
      <c r="AG794">
        <f>IF(AF794&lt;1.1,AF794,IF(AF794&lt;YEAR!$C$2+YEAR!$C$3-2,AF794+1,(YEAR!$C$2+YEAR!$C$3-1)&amp;"       :="))</f>
        <v>0</v>
      </c>
      <c r="AH794">
        <f>IF(AG794&lt;1.1,AG794,IF(AG794&lt;YEAR!$C$2+YEAR!$C$3-2,AG794+1,(YEAR!$C$2+YEAR!$C$3-1)&amp;"       :="))</f>
        <v>0</v>
      </c>
      <c r="AI794">
        <f>IF(AH794&lt;1.1,AH794,IF(AH794&lt;YEAR!$C$2+YEAR!$C$3-2,AH794+1,(YEAR!$C$2+YEAR!$C$3-1)&amp;"       :="))</f>
        <v>0</v>
      </c>
      <c r="AJ794">
        <f>IF(AI794&lt;1.1,AI794,IF(AI794&lt;YEAR!$C$2+YEAR!$C$3-2,AI794+1,(YEAR!$C$2+YEAR!$C$3-1)&amp;"       :="))</f>
        <v>0</v>
      </c>
    </row>
    <row r="795" spans="1:36">
      <c r="A795">
        <f t="shared" ca="1" si="59"/>
        <v>20</v>
      </c>
      <c r="B795" t="s">
        <v>51</v>
      </c>
      <c r="C795" t="str">
        <f ca="1">IF(D795="",OFFSET(AvailabilityFactor!A$1,A795,0),C794)</f>
        <v>D2SOPC1355</v>
      </c>
      <c r="D795" t="str" cm="1">
        <f t="array" aca="1" ref="D795" ca="1">IF(D794="",TS_DRC!$P$5,OFFSET(TS_DRC!P$5,RIGHT(D794,2),0,TRUE))</f>
        <v>TS12</v>
      </c>
      <c r="E795" t="str">
        <f t="shared" ca="1" si="58"/>
        <v>TS12</v>
      </c>
      <c r="F795">
        <f>'[5]PV profile 4-10'!$AM20</f>
        <v>9.1069999999999998E-2</v>
      </c>
      <c r="G795">
        <f>IF(F795&lt;1.1,F795,IF(F795&lt;YEAR!$C$2+YEAR!$C$3-2,F795+1,(YEAR!$C$2+YEAR!$C$3-1)&amp;"       :="))</f>
        <v>9.1069999999999998E-2</v>
      </c>
      <c r="H795">
        <f>IF(G795&lt;1.1,G795,IF(G795&lt;YEAR!$C$2+YEAR!$C$3-2,G795+1,(YEAR!$C$2+YEAR!$C$3-1)&amp;"       :="))</f>
        <v>9.1069999999999998E-2</v>
      </c>
      <c r="I795">
        <f>IF(H795&lt;1.1,H795,IF(H795&lt;YEAR!$C$2+YEAR!$C$3-2,H795+1,(YEAR!$C$2+YEAR!$C$3-1)&amp;"       :="))</f>
        <v>9.1069999999999998E-2</v>
      </c>
      <c r="J795">
        <f>IF(I795&lt;1.1,I795,IF(I795&lt;YEAR!$C$2+YEAR!$C$3-2,I795+1,(YEAR!$C$2+YEAR!$C$3-1)&amp;"       :="))</f>
        <v>9.1069999999999998E-2</v>
      </c>
      <c r="K795">
        <f>IF(J795&lt;1.1,J795,IF(J795&lt;YEAR!$C$2+YEAR!$C$3-2,J795+1,(YEAR!$C$2+YEAR!$C$3-1)&amp;"       :="))</f>
        <v>9.1069999999999998E-2</v>
      </c>
      <c r="L795">
        <f>IF(K795&lt;1.1,K795,IF(K795&lt;YEAR!$C$2+YEAR!$C$3-2,K795+1,(YEAR!$C$2+YEAR!$C$3-1)&amp;"       :="))</f>
        <v>9.1069999999999998E-2</v>
      </c>
      <c r="M795">
        <f>IF(L795&lt;1.1,L795,IF(L795&lt;YEAR!$C$2+YEAR!$C$3-2,L795+1,(YEAR!$C$2+YEAR!$C$3-1)&amp;"       :="))</f>
        <v>9.1069999999999998E-2</v>
      </c>
      <c r="N795">
        <f>IF(M795&lt;1.1,M795,IF(M795&lt;YEAR!$C$2+YEAR!$C$3-2,M795+1,(YEAR!$C$2+YEAR!$C$3-1)&amp;"       :="))</f>
        <v>9.1069999999999998E-2</v>
      </c>
      <c r="O795">
        <f>IF(N795&lt;1.1,N795,IF(N795&lt;YEAR!$C$2+YEAR!$C$3-2,N795+1,(YEAR!$C$2+YEAR!$C$3-1)&amp;"       :="))</f>
        <v>9.1069999999999998E-2</v>
      </c>
      <c r="P795">
        <f>IF(O795&lt;1.1,O795,IF(O795&lt;YEAR!$C$2+YEAR!$C$3-2,O795+1,(YEAR!$C$2+YEAR!$C$3-1)&amp;"       :="))</f>
        <v>9.1069999999999998E-2</v>
      </c>
      <c r="Q795">
        <f>IF(P795&lt;1.1,P795,IF(P795&lt;YEAR!$C$2+YEAR!$C$3-2,P795+1,(YEAR!$C$2+YEAR!$C$3-1)&amp;"       :="))</f>
        <v>9.1069999999999998E-2</v>
      </c>
      <c r="R795">
        <f>IF(Q795&lt;1.1,Q795,IF(Q795&lt;YEAR!$C$2+YEAR!$C$3-2,Q795+1,(YEAR!$C$2+YEAR!$C$3-1)&amp;"       :="))</f>
        <v>9.1069999999999998E-2</v>
      </c>
      <c r="S795">
        <f>IF(R795&lt;1.1,R795,IF(R795&lt;YEAR!$C$2+YEAR!$C$3-2,R795+1,(YEAR!$C$2+YEAR!$C$3-1)&amp;"       :="))</f>
        <v>9.1069999999999998E-2</v>
      </c>
      <c r="T795">
        <f>IF(S795&lt;1.1,S795,IF(S795&lt;YEAR!$C$2+YEAR!$C$3-2,S795+1,(YEAR!$C$2+YEAR!$C$3-1)&amp;"       :="))</f>
        <v>9.1069999999999998E-2</v>
      </c>
      <c r="U795">
        <f>IF(T795&lt;1.1,T795,IF(T795&lt;YEAR!$C$2+YEAR!$C$3-2,T795+1,(YEAR!$C$2+YEAR!$C$3-1)&amp;"       :="))</f>
        <v>9.1069999999999998E-2</v>
      </c>
      <c r="V795">
        <f>IF(U795&lt;1.1,U795,IF(U795&lt;YEAR!$C$2+YEAR!$C$3-2,U795+1,(YEAR!$C$2+YEAR!$C$3-1)&amp;"       :="))</f>
        <v>9.1069999999999998E-2</v>
      </c>
      <c r="W795">
        <f>IF(V795&lt;1.1,V795,IF(V795&lt;YEAR!$C$2+YEAR!$C$3-2,V795+1,(YEAR!$C$2+YEAR!$C$3-1)&amp;"       :="))</f>
        <v>9.1069999999999998E-2</v>
      </c>
      <c r="X795">
        <f>IF(W795&lt;1.1,W795,IF(W795&lt;YEAR!$C$2+YEAR!$C$3-2,W795+1,(YEAR!$C$2+YEAR!$C$3-1)&amp;"       :="))</f>
        <v>9.1069999999999998E-2</v>
      </c>
      <c r="Y795">
        <f>IF(X795&lt;1.1,X795,IF(X795&lt;YEAR!$C$2+YEAR!$C$3-2,X795+1,(YEAR!$C$2+YEAR!$C$3-1)&amp;"       :="))</f>
        <v>9.1069999999999998E-2</v>
      </c>
      <c r="Z795">
        <f>IF(Y795&lt;1.1,Y795,IF(Y795&lt;YEAR!$C$2+YEAR!$C$3-2,Y795+1,(YEAR!$C$2+YEAR!$C$3-1)&amp;"       :="))</f>
        <v>9.1069999999999998E-2</v>
      </c>
      <c r="AA795">
        <f>IF(Z795&lt;1.1,Z795,IF(Z795&lt;YEAR!$C$2+YEAR!$C$3-2,Z795+1,(YEAR!$C$2+YEAR!$C$3-1)&amp;"       :="))</f>
        <v>9.1069999999999998E-2</v>
      </c>
      <c r="AB795">
        <f>IF(AA795&lt;1.1,AA795,IF(AA795&lt;YEAR!$C$2+YEAR!$C$3-2,AA795+1,(YEAR!$C$2+YEAR!$C$3-1)&amp;"       :="))</f>
        <v>9.1069999999999998E-2</v>
      </c>
      <c r="AC795">
        <f>IF(AB795&lt;1.1,AB795,IF(AB795&lt;YEAR!$C$2+YEAR!$C$3-2,AB795+1,(YEAR!$C$2+YEAR!$C$3-1)&amp;"       :="))</f>
        <v>9.1069999999999998E-2</v>
      </c>
      <c r="AD795">
        <f>IF(AC795&lt;1.1,AC795,IF(AC795&lt;YEAR!$C$2+YEAR!$C$3-2,AC795+1,(YEAR!$C$2+YEAR!$C$3-1)&amp;"       :="))</f>
        <v>9.1069999999999998E-2</v>
      </c>
      <c r="AE795">
        <f>IF(AD795&lt;1.1,AD795,IF(AD795&lt;YEAR!$C$2+YEAR!$C$3-2,AD795+1,(YEAR!$C$2+YEAR!$C$3-1)&amp;"       :="))</f>
        <v>9.1069999999999998E-2</v>
      </c>
      <c r="AF795">
        <f>IF(AE795&lt;1.1,AE795,IF(AE795&lt;YEAR!$C$2+YEAR!$C$3-2,AE795+1,(YEAR!$C$2+YEAR!$C$3-1)&amp;"       :="))</f>
        <v>9.1069999999999998E-2</v>
      </c>
      <c r="AG795">
        <f>IF(AF795&lt;1.1,AF795,IF(AF795&lt;YEAR!$C$2+YEAR!$C$3-2,AF795+1,(YEAR!$C$2+YEAR!$C$3-1)&amp;"       :="))</f>
        <v>9.1069999999999998E-2</v>
      </c>
      <c r="AH795">
        <f>IF(AG795&lt;1.1,AG795,IF(AG795&lt;YEAR!$C$2+YEAR!$C$3-2,AG795+1,(YEAR!$C$2+YEAR!$C$3-1)&amp;"       :="))</f>
        <v>9.1069999999999998E-2</v>
      </c>
      <c r="AI795">
        <f>IF(AH795&lt;1.1,AH795,IF(AH795&lt;YEAR!$C$2+YEAR!$C$3-2,AH795+1,(YEAR!$C$2+YEAR!$C$3-1)&amp;"       :="))</f>
        <v>9.1069999999999998E-2</v>
      </c>
      <c r="AJ795">
        <f>IF(AI795&lt;1.1,AI795,IF(AI795&lt;YEAR!$C$2+YEAR!$C$3-2,AI795+1,(YEAR!$C$2+YEAR!$C$3-1)&amp;"       :="))</f>
        <v>9.1069999999999998E-2</v>
      </c>
    </row>
    <row r="796" spans="1:36">
      <c r="A796">
        <f t="shared" ca="1" si="59"/>
        <v>20</v>
      </c>
      <c r="B796" t="s">
        <v>51</v>
      </c>
      <c r="C796" t="str">
        <f ca="1">IF(D796="",OFFSET(AvailabilityFactor!A$1,A796,0),C795)</f>
        <v>D2SOPC1355</v>
      </c>
      <c r="D796" t="str" cm="1">
        <f t="array" aca="1" ref="D796" ca="1">IF(D795="",TS_DRC!$P$5,OFFSET(TS_DRC!P$5,RIGHT(D795,2),0,TRUE))</f>
        <v>TS13</v>
      </c>
      <c r="E796" t="str">
        <f t="shared" ca="1" si="58"/>
        <v>TS13</v>
      </c>
      <c r="F796">
        <f>'[5]PV profile 4-10'!$AM21</f>
        <v>0.43815999999999999</v>
      </c>
      <c r="G796">
        <f>IF(F796&lt;1.1,F796,IF(F796&lt;YEAR!$C$2+YEAR!$C$3-2,F796+1,(YEAR!$C$2+YEAR!$C$3-1)&amp;"       :="))</f>
        <v>0.43815999999999999</v>
      </c>
      <c r="H796">
        <f>IF(G796&lt;1.1,G796,IF(G796&lt;YEAR!$C$2+YEAR!$C$3-2,G796+1,(YEAR!$C$2+YEAR!$C$3-1)&amp;"       :="))</f>
        <v>0.43815999999999999</v>
      </c>
      <c r="I796">
        <f>IF(H796&lt;1.1,H796,IF(H796&lt;YEAR!$C$2+YEAR!$C$3-2,H796+1,(YEAR!$C$2+YEAR!$C$3-1)&amp;"       :="))</f>
        <v>0.43815999999999999</v>
      </c>
      <c r="J796">
        <f>IF(I796&lt;1.1,I796,IF(I796&lt;YEAR!$C$2+YEAR!$C$3-2,I796+1,(YEAR!$C$2+YEAR!$C$3-1)&amp;"       :="))</f>
        <v>0.43815999999999999</v>
      </c>
      <c r="K796">
        <f>IF(J796&lt;1.1,J796,IF(J796&lt;YEAR!$C$2+YEAR!$C$3-2,J796+1,(YEAR!$C$2+YEAR!$C$3-1)&amp;"       :="))</f>
        <v>0.43815999999999999</v>
      </c>
      <c r="L796">
        <f>IF(K796&lt;1.1,K796,IF(K796&lt;YEAR!$C$2+YEAR!$C$3-2,K796+1,(YEAR!$C$2+YEAR!$C$3-1)&amp;"       :="))</f>
        <v>0.43815999999999999</v>
      </c>
      <c r="M796">
        <f>IF(L796&lt;1.1,L796,IF(L796&lt;YEAR!$C$2+YEAR!$C$3-2,L796+1,(YEAR!$C$2+YEAR!$C$3-1)&amp;"       :="))</f>
        <v>0.43815999999999999</v>
      </c>
      <c r="N796">
        <f>IF(M796&lt;1.1,M796,IF(M796&lt;YEAR!$C$2+YEAR!$C$3-2,M796+1,(YEAR!$C$2+YEAR!$C$3-1)&amp;"       :="))</f>
        <v>0.43815999999999999</v>
      </c>
      <c r="O796">
        <f>IF(N796&lt;1.1,N796,IF(N796&lt;YEAR!$C$2+YEAR!$C$3-2,N796+1,(YEAR!$C$2+YEAR!$C$3-1)&amp;"       :="))</f>
        <v>0.43815999999999999</v>
      </c>
      <c r="P796">
        <f>IF(O796&lt;1.1,O796,IF(O796&lt;YEAR!$C$2+YEAR!$C$3-2,O796+1,(YEAR!$C$2+YEAR!$C$3-1)&amp;"       :="))</f>
        <v>0.43815999999999999</v>
      </c>
      <c r="Q796">
        <f>IF(P796&lt;1.1,P796,IF(P796&lt;YEAR!$C$2+YEAR!$C$3-2,P796+1,(YEAR!$C$2+YEAR!$C$3-1)&amp;"       :="))</f>
        <v>0.43815999999999999</v>
      </c>
      <c r="R796">
        <f>IF(Q796&lt;1.1,Q796,IF(Q796&lt;YEAR!$C$2+YEAR!$C$3-2,Q796+1,(YEAR!$C$2+YEAR!$C$3-1)&amp;"       :="))</f>
        <v>0.43815999999999999</v>
      </c>
      <c r="S796">
        <f>IF(R796&lt;1.1,R796,IF(R796&lt;YEAR!$C$2+YEAR!$C$3-2,R796+1,(YEAR!$C$2+YEAR!$C$3-1)&amp;"       :="))</f>
        <v>0.43815999999999999</v>
      </c>
      <c r="T796">
        <f>IF(S796&lt;1.1,S796,IF(S796&lt;YEAR!$C$2+YEAR!$C$3-2,S796+1,(YEAR!$C$2+YEAR!$C$3-1)&amp;"       :="))</f>
        <v>0.43815999999999999</v>
      </c>
      <c r="U796">
        <f>IF(T796&lt;1.1,T796,IF(T796&lt;YEAR!$C$2+YEAR!$C$3-2,T796+1,(YEAR!$C$2+YEAR!$C$3-1)&amp;"       :="))</f>
        <v>0.43815999999999999</v>
      </c>
      <c r="V796">
        <f>IF(U796&lt;1.1,U796,IF(U796&lt;YEAR!$C$2+YEAR!$C$3-2,U796+1,(YEAR!$C$2+YEAR!$C$3-1)&amp;"       :="))</f>
        <v>0.43815999999999999</v>
      </c>
      <c r="W796">
        <f>IF(V796&lt;1.1,V796,IF(V796&lt;YEAR!$C$2+YEAR!$C$3-2,V796+1,(YEAR!$C$2+YEAR!$C$3-1)&amp;"       :="))</f>
        <v>0.43815999999999999</v>
      </c>
      <c r="X796">
        <f>IF(W796&lt;1.1,W796,IF(W796&lt;YEAR!$C$2+YEAR!$C$3-2,W796+1,(YEAR!$C$2+YEAR!$C$3-1)&amp;"       :="))</f>
        <v>0.43815999999999999</v>
      </c>
      <c r="Y796">
        <f>IF(X796&lt;1.1,X796,IF(X796&lt;YEAR!$C$2+YEAR!$C$3-2,X796+1,(YEAR!$C$2+YEAR!$C$3-1)&amp;"       :="))</f>
        <v>0.43815999999999999</v>
      </c>
      <c r="Z796">
        <f>IF(Y796&lt;1.1,Y796,IF(Y796&lt;YEAR!$C$2+YEAR!$C$3-2,Y796+1,(YEAR!$C$2+YEAR!$C$3-1)&amp;"       :="))</f>
        <v>0.43815999999999999</v>
      </c>
      <c r="AA796">
        <f>IF(Z796&lt;1.1,Z796,IF(Z796&lt;YEAR!$C$2+YEAR!$C$3-2,Z796+1,(YEAR!$C$2+YEAR!$C$3-1)&amp;"       :="))</f>
        <v>0.43815999999999999</v>
      </c>
      <c r="AB796">
        <f>IF(AA796&lt;1.1,AA796,IF(AA796&lt;YEAR!$C$2+YEAR!$C$3-2,AA796+1,(YEAR!$C$2+YEAR!$C$3-1)&amp;"       :="))</f>
        <v>0.43815999999999999</v>
      </c>
      <c r="AC796">
        <f>IF(AB796&lt;1.1,AB796,IF(AB796&lt;YEAR!$C$2+YEAR!$C$3-2,AB796+1,(YEAR!$C$2+YEAR!$C$3-1)&amp;"       :="))</f>
        <v>0.43815999999999999</v>
      </c>
      <c r="AD796">
        <f>IF(AC796&lt;1.1,AC796,IF(AC796&lt;YEAR!$C$2+YEAR!$C$3-2,AC796+1,(YEAR!$C$2+YEAR!$C$3-1)&amp;"       :="))</f>
        <v>0.43815999999999999</v>
      </c>
      <c r="AE796">
        <f>IF(AD796&lt;1.1,AD796,IF(AD796&lt;YEAR!$C$2+YEAR!$C$3-2,AD796+1,(YEAR!$C$2+YEAR!$C$3-1)&amp;"       :="))</f>
        <v>0.43815999999999999</v>
      </c>
      <c r="AF796">
        <f>IF(AE796&lt;1.1,AE796,IF(AE796&lt;YEAR!$C$2+YEAR!$C$3-2,AE796+1,(YEAR!$C$2+YEAR!$C$3-1)&amp;"       :="))</f>
        <v>0.43815999999999999</v>
      </c>
      <c r="AG796">
        <f>IF(AF796&lt;1.1,AF796,IF(AF796&lt;YEAR!$C$2+YEAR!$C$3-2,AF796+1,(YEAR!$C$2+YEAR!$C$3-1)&amp;"       :="))</f>
        <v>0.43815999999999999</v>
      </c>
      <c r="AH796">
        <f>IF(AG796&lt;1.1,AG796,IF(AG796&lt;YEAR!$C$2+YEAR!$C$3-2,AG796+1,(YEAR!$C$2+YEAR!$C$3-1)&amp;"       :="))</f>
        <v>0.43815999999999999</v>
      </c>
      <c r="AI796">
        <f>IF(AH796&lt;1.1,AH796,IF(AH796&lt;YEAR!$C$2+YEAR!$C$3-2,AH796+1,(YEAR!$C$2+YEAR!$C$3-1)&amp;"       :="))</f>
        <v>0.43815999999999999</v>
      </c>
      <c r="AJ796">
        <f>IF(AI796&lt;1.1,AI796,IF(AI796&lt;YEAR!$C$2+YEAR!$C$3-2,AI796+1,(YEAR!$C$2+YEAR!$C$3-1)&amp;"       :="))</f>
        <v>0.43815999999999999</v>
      </c>
    </row>
    <row r="797" spans="1:36">
      <c r="A797">
        <f t="shared" ca="1" si="59"/>
        <v>20</v>
      </c>
      <c r="B797" t="s">
        <v>51</v>
      </c>
      <c r="C797" t="str">
        <f ca="1">IF(D797="",OFFSET(AvailabilityFactor!A$1,A797,0),C796)</f>
        <v>D2SOPC1355</v>
      </c>
      <c r="D797" t="str" cm="1">
        <f t="array" aca="1" ref="D797" ca="1">IF(D796="",TS_DRC!$P$5,OFFSET(TS_DRC!P$5,RIGHT(D796,2),0,TRUE))</f>
        <v>TS14</v>
      </c>
      <c r="E797" t="str">
        <f t="shared" ca="1" si="58"/>
        <v>TS14</v>
      </c>
      <c r="F797">
        <f>'[5]PV profile 4-10'!$AM22</f>
        <v>0.64683999999999997</v>
      </c>
      <c r="G797">
        <f>IF(F797&lt;1.1,F797,IF(F797&lt;YEAR!$C$2+YEAR!$C$3-2,F797+1,(YEAR!$C$2+YEAR!$C$3-1)&amp;"       :="))</f>
        <v>0.64683999999999997</v>
      </c>
      <c r="H797">
        <f>IF(G797&lt;1.1,G797,IF(G797&lt;YEAR!$C$2+YEAR!$C$3-2,G797+1,(YEAR!$C$2+YEAR!$C$3-1)&amp;"       :="))</f>
        <v>0.64683999999999997</v>
      </c>
      <c r="I797">
        <f>IF(H797&lt;1.1,H797,IF(H797&lt;YEAR!$C$2+YEAR!$C$3-2,H797+1,(YEAR!$C$2+YEAR!$C$3-1)&amp;"       :="))</f>
        <v>0.64683999999999997</v>
      </c>
      <c r="J797">
        <f>IF(I797&lt;1.1,I797,IF(I797&lt;YEAR!$C$2+YEAR!$C$3-2,I797+1,(YEAR!$C$2+YEAR!$C$3-1)&amp;"       :="))</f>
        <v>0.64683999999999997</v>
      </c>
      <c r="K797">
        <f>IF(J797&lt;1.1,J797,IF(J797&lt;YEAR!$C$2+YEAR!$C$3-2,J797+1,(YEAR!$C$2+YEAR!$C$3-1)&amp;"       :="))</f>
        <v>0.64683999999999997</v>
      </c>
      <c r="L797">
        <f>IF(K797&lt;1.1,K797,IF(K797&lt;YEAR!$C$2+YEAR!$C$3-2,K797+1,(YEAR!$C$2+YEAR!$C$3-1)&amp;"       :="))</f>
        <v>0.64683999999999997</v>
      </c>
      <c r="M797">
        <f>IF(L797&lt;1.1,L797,IF(L797&lt;YEAR!$C$2+YEAR!$C$3-2,L797+1,(YEAR!$C$2+YEAR!$C$3-1)&amp;"       :="))</f>
        <v>0.64683999999999997</v>
      </c>
      <c r="N797">
        <f>IF(M797&lt;1.1,M797,IF(M797&lt;YEAR!$C$2+YEAR!$C$3-2,M797+1,(YEAR!$C$2+YEAR!$C$3-1)&amp;"       :="))</f>
        <v>0.64683999999999997</v>
      </c>
      <c r="O797">
        <f>IF(N797&lt;1.1,N797,IF(N797&lt;YEAR!$C$2+YEAR!$C$3-2,N797+1,(YEAR!$C$2+YEAR!$C$3-1)&amp;"       :="))</f>
        <v>0.64683999999999997</v>
      </c>
      <c r="P797">
        <f>IF(O797&lt;1.1,O797,IF(O797&lt;YEAR!$C$2+YEAR!$C$3-2,O797+1,(YEAR!$C$2+YEAR!$C$3-1)&amp;"       :="))</f>
        <v>0.64683999999999997</v>
      </c>
      <c r="Q797">
        <f>IF(P797&lt;1.1,P797,IF(P797&lt;YEAR!$C$2+YEAR!$C$3-2,P797+1,(YEAR!$C$2+YEAR!$C$3-1)&amp;"       :="))</f>
        <v>0.64683999999999997</v>
      </c>
      <c r="R797">
        <f>IF(Q797&lt;1.1,Q797,IF(Q797&lt;YEAR!$C$2+YEAR!$C$3-2,Q797+1,(YEAR!$C$2+YEAR!$C$3-1)&amp;"       :="))</f>
        <v>0.64683999999999997</v>
      </c>
      <c r="S797">
        <f>IF(R797&lt;1.1,R797,IF(R797&lt;YEAR!$C$2+YEAR!$C$3-2,R797+1,(YEAR!$C$2+YEAR!$C$3-1)&amp;"       :="))</f>
        <v>0.64683999999999997</v>
      </c>
      <c r="T797">
        <f>IF(S797&lt;1.1,S797,IF(S797&lt;YEAR!$C$2+YEAR!$C$3-2,S797+1,(YEAR!$C$2+YEAR!$C$3-1)&amp;"       :="))</f>
        <v>0.64683999999999997</v>
      </c>
      <c r="U797">
        <f>IF(T797&lt;1.1,T797,IF(T797&lt;YEAR!$C$2+YEAR!$C$3-2,T797+1,(YEAR!$C$2+YEAR!$C$3-1)&amp;"       :="))</f>
        <v>0.64683999999999997</v>
      </c>
      <c r="V797">
        <f>IF(U797&lt;1.1,U797,IF(U797&lt;YEAR!$C$2+YEAR!$C$3-2,U797+1,(YEAR!$C$2+YEAR!$C$3-1)&amp;"       :="))</f>
        <v>0.64683999999999997</v>
      </c>
      <c r="W797">
        <f>IF(V797&lt;1.1,V797,IF(V797&lt;YEAR!$C$2+YEAR!$C$3-2,V797+1,(YEAR!$C$2+YEAR!$C$3-1)&amp;"       :="))</f>
        <v>0.64683999999999997</v>
      </c>
      <c r="X797">
        <f>IF(W797&lt;1.1,W797,IF(W797&lt;YEAR!$C$2+YEAR!$C$3-2,W797+1,(YEAR!$C$2+YEAR!$C$3-1)&amp;"       :="))</f>
        <v>0.64683999999999997</v>
      </c>
      <c r="Y797">
        <f>IF(X797&lt;1.1,X797,IF(X797&lt;YEAR!$C$2+YEAR!$C$3-2,X797+1,(YEAR!$C$2+YEAR!$C$3-1)&amp;"       :="))</f>
        <v>0.64683999999999997</v>
      </c>
      <c r="Z797">
        <f>IF(Y797&lt;1.1,Y797,IF(Y797&lt;YEAR!$C$2+YEAR!$C$3-2,Y797+1,(YEAR!$C$2+YEAR!$C$3-1)&amp;"       :="))</f>
        <v>0.64683999999999997</v>
      </c>
      <c r="AA797">
        <f>IF(Z797&lt;1.1,Z797,IF(Z797&lt;YEAR!$C$2+YEAR!$C$3-2,Z797+1,(YEAR!$C$2+YEAR!$C$3-1)&amp;"       :="))</f>
        <v>0.64683999999999997</v>
      </c>
      <c r="AB797">
        <f>IF(AA797&lt;1.1,AA797,IF(AA797&lt;YEAR!$C$2+YEAR!$C$3-2,AA797+1,(YEAR!$C$2+YEAR!$C$3-1)&amp;"       :="))</f>
        <v>0.64683999999999997</v>
      </c>
      <c r="AC797">
        <f>IF(AB797&lt;1.1,AB797,IF(AB797&lt;YEAR!$C$2+YEAR!$C$3-2,AB797+1,(YEAR!$C$2+YEAR!$C$3-1)&amp;"       :="))</f>
        <v>0.64683999999999997</v>
      </c>
      <c r="AD797">
        <f>IF(AC797&lt;1.1,AC797,IF(AC797&lt;YEAR!$C$2+YEAR!$C$3-2,AC797+1,(YEAR!$C$2+YEAR!$C$3-1)&amp;"       :="))</f>
        <v>0.64683999999999997</v>
      </c>
      <c r="AE797">
        <f>IF(AD797&lt;1.1,AD797,IF(AD797&lt;YEAR!$C$2+YEAR!$C$3-2,AD797+1,(YEAR!$C$2+YEAR!$C$3-1)&amp;"       :="))</f>
        <v>0.64683999999999997</v>
      </c>
      <c r="AF797">
        <f>IF(AE797&lt;1.1,AE797,IF(AE797&lt;YEAR!$C$2+YEAR!$C$3-2,AE797+1,(YEAR!$C$2+YEAR!$C$3-1)&amp;"       :="))</f>
        <v>0.64683999999999997</v>
      </c>
      <c r="AG797">
        <f>IF(AF797&lt;1.1,AF797,IF(AF797&lt;YEAR!$C$2+YEAR!$C$3-2,AF797+1,(YEAR!$C$2+YEAR!$C$3-1)&amp;"       :="))</f>
        <v>0.64683999999999997</v>
      </c>
      <c r="AH797">
        <f>IF(AG797&lt;1.1,AG797,IF(AG797&lt;YEAR!$C$2+YEAR!$C$3-2,AG797+1,(YEAR!$C$2+YEAR!$C$3-1)&amp;"       :="))</f>
        <v>0.64683999999999997</v>
      </c>
      <c r="AI797">
        <f>IF(AH797&lt;1.1,AH797,IF(AH797&lt;YEAR!$C$2+YEAR!$C$3-2,AH797+1,(YEAR!$C$2+YEAR!$C$3-1)&amp;"       :="))</f>
        <v>0.64683999999999997</v>
      </c>
      <c r="AJ797">
        <f>IF(AI797&lt;1.1,AI797,IF(AI797&lt;YEAR!$C$2+YEAR!$C$3-2,AI797+1,(YEAR!$C$2+YEAR!$C$3-1)&amp;"       :="))</f>
        <v>0.64683999999999997</v>
      </c>
    </row>
    <row r="798" spans="1:36">
      <c r="A798">
        <f t="shared" ca="1" si="59"/>
        <v>20</v>
      </c>
      <c r="B798" t="s">
        <v>51</v>
      </c>
      <c r="C798" t="str">
        <f ca="1">IF(D798="",OFFSET(AvailabilityFactor!A$1,A798,0),C797)</f>
        <v>D2SOPC1355</v>
      </c>
      <c r="D798" t="str" cm="1">
        <f t="array" aca="1" ref="D798" ca="1">IF(D797="",TS_DRC!$P$5,OFFSET(TS_DRC!P$5,RIGHT(D797,2),0,TRUE))</f>
        <v>TS15</v>
      </c>
      <c r="E798" t="str">
        <f t="shared" ca="1" si="58"/>
        <v>TS15</v>
      </c>
      <c r="F798">
        <f>'[5]PV profile 4-10'!$AM23</f>
        <v>0.64878000000000002</v>
      </c>
      <c r="G798">
        <f>IF(F798&lt;1.1,F798,IF(F798&lt;YEAR!$C$2+YEAR!$C$3-2,F798+1,(YEAR!$C$2+YEAR!$C$3-1)&amp;"       :="))</f>
        <v>0.64878000000000002</v>
      </c>
      <c r="H798">
        <f>IF(G798&lt;1.1,G798,IF(G798&lt;YEAR!$C$2+YEAR!$C$3-2,G798+1,(YEAR!$C$2+YEAR!$C$3-1)&amp;"       :="))</f>
        <v>0.64878000000000002</v>
      </c>
      <c r="I798">
        <f>IF(H798&lt;1.1,H798,IF(H798&lt;YEAR!$C$2+YEAR!$C$3-2,H798+1,(YEAR!$C$2+YEAR!$C$3-1)&amp;"       :="))</f>
        <v>0.64878000000000002</v>
      </c>
      <c r="J798">
        <f>IF(I798&lt;1.1,I798,IF(I798&lt;YEAR!$C$2+YEAR!$C$3-2,I798+1,(YEAR!$C$2+YEAR!$C$3-1)&amp;"       :="))</f>
        <v>0.64878000000000002</v>
      </c>
      <c r="K798">
        <f>IF(J798&lt;1.1,J798,IF(J798&lt;YEAR!$C$2+YEAR!$C$3-2,J798+1,(YEAR!$C$2+YEAR!$C$3-1)&amp;"       :="))</f>
        <v>0.64878000000000002</v>
      </c>
      <c r="L798">
        <f>IF(K798&lt;1.1,K798,IF(K798&lt;YEAR!$C$2+YEAR!$C$3-2,K798+1,(YEAR!$C$2+YEAR!$C$3-1)&amp;"       :="))</f>
        <v>0.64878000000000002</v>
      </c>
      <c r="M798">
        <f>IF(L798&lt;1.1,L798,IF(L798&lt;YEAR!$C$2+YEAR!$C$3-2,L798+1,(YEAR!$C$2+YEAR!$C$3-1)&amp;"       :="))</f>
        <v>0.64878000000000002</v>
      </c>
      <c r="N798">
        <f>IF(M798&lt;1.1,M798,IF(M798&lt;YEAR!$C$2+YEAR!$C$3-2,M798+1,(YEAR!$C$2+YEAR!$C$3-1)&amp;"       :="))</f>
        <v>0.64878000000000002</v>
      </c>
      <c r="O798">
        <f>IF(N798&lt;1.1,N798,IF(N798&lt;YEAR!$C$2+YEAR!$C$3-2,N798+1,(YEAR!$C$2+YEAR!$C$3-1)&amp;"       :="))</f>
        <v>0.64878000000000002</v>
      </c>
      <c r="P798">
        <f>IF(O798&lt;1.1,O798,IF(O798&lt;YEAR!$C$2+YEAR!$C$3-2,O798+1,(YEAR!$C$2+YEAR!$C$3-1)&amp;"       :="))</f>
        <v>0.64878000000000002</v>
      </c>
      <c r="Q798">
        <f>IF(P798&lt;1.1,P798,IF(P798&lt;YEAR!$C$2+YEAR!$C$3-2,P798+1,(YEAR!$C$2+YEAR!$C$3-1)&amp;"       :="))</f>
        <v>0.64878000000000002</v>
      </c>
      <c r="R798">
        <f>IF(Q798&lt;1.1,Q798,IF(Q798&lt;YEAR!$C$2+YEAR!$C$3-2,Q798+1,(YEAR!$C$2+YEAR!$C$3-1)&amp;"       :="))</f>
        <v>0.64878000000000002</v>
      </c>
      <c r="S798">
        <f>IF(R798&lt;1.1,R798,IF(R798&lt;YEAR!$C$2+YEAR!$C$3-2,R798+1,(YEAR!$C$2+YEAR!$C$3-1)&amp;"       :="))</f>
        <v>0.64878000000000002</v>
      </c>
      <c r="T798">
        <f>IF(S798&lt;1.1,S798,IF(S798&lt;YEAR!$C$2+YEAR!$C$3-2,S798+1,(YEAR!$C$2+YEAR!$C$3-1)&amp;"       :="))</f>
        <v>0.64878000000000002</v>
      </c>
      <c r="U798">
        <f>IF(T798&lt;1.1,T798,IF(T798&lt;YEAR!$C$2+YEAR!$C$3-2,T798+1,(YEAR!$C$2+YEAR!$C$3-1)&amp;"       :="))</f>
        <v>0.64878000000000002</v>
      </c>
      <c r="V798">
        <f>IF(U798&lt;1.1,U798,IF(U798&lt;YEAR!$C$2+YEAR!$C$3-2,U798+1,(YEAR!$C$2+YEAR!$C$3-1)&amp;"       :="))</f>
        <v>0.64878000000000002</v>
      </c>
      <c r="W798">
        <f>IF(V798&lt;1.1,V798,IF(V798&lt;YEAR!$C$2+YEAR!$C$3-2,V798+1,(YEAR!$C$2+YEAR!$C$3-1)&amp;"       :="))</f>
        <v>0.64878000000000002</v>
      </c>
      <c r="X798">
        <f>IF(W798&lt;1.1,W798,IF(W798&lt;YEAR!$C$2+YEAR!$C$3-2,W798+1,(YEAR!$C$2+YEAR!$C$3-1)&amp;"       :="))</f>
        <v>0.64878000000000002</v>
      </c>
      <c r="Y798">
        <f>IF(X798&lt;1.1,X798,IF(X798&lt;YEAR!$C$2+YEAR!$C$3-2,X798+1,(YEAR!$C$2+YEAR!$C$3-1)&amp;"       :="))</f>
        <v>0.64878000000000002</v>
      </c>
      <c r="Z798">
        <f>IF(Y798&lt;1.1,Y798,IF(Y798&lt;YEAR!$C$2+YEAR!$C$3-2,Y798+1,(YEAR!$C$2+YEAR!$C$3-1)&amp;"       :="))</f>
        <v>0.64878000000000002</v>
      </c>
      <c r="AA798">
        <f>IF(Z798&lt;1.1,Z798,IF(Z798&lt;YEAR!$C$2+YEAR!$C$3-2,Z798+1,(YEAR!$C$2+YEAR!$C$3-1)&amp;"       :="))</f>
        <v>0.64878000000000002</v>
      </c>
      <c r="AB798">
        <f>IF(AA798&lt;1.1,AA798,IF(AA798&lt;YEAR!$C$2+YEAR!$C$3-2,AA798+1,(YEAR!$C$2+YEAR!$C$3-1)&amp;"       :="))</f>
        <v>0.64878000000000002</v>
      </c>
      <c r="AC798">
        <f>IF(AB798&lt;1.1,AB798,IF(AB798&lt;YEAR!$C$2+YEAR!$C$3-2,AB798+1,(YEAR!$C$2+YEAR!$C$3-1)&amp;"       :="))</f>
        <v>0.64878000000000002</v>
      </c>
      <c r="AD798">
        <f>IF(AC798&lt;1.1,AC798,IF(AC798&lt;YEAR!$C$2+YEAR!$C$3-2,AC798+1,(YEAR!$C$2+YEAR!$C$3-1)&amp;"       :="))</f>
        <v>0.64878000000000002</v>
      </c>
      <c r="AE798">
        <f>IF(AD798&lt;1.1,AD798,IF(AD798&lt;YEAR!$C$2+YEAR!$C$3-2,AD798+1,(YEAR!$C$2+YEAR!$C$3-1)&amp;"       :="))</f>
        <v>0.64878000000000002</v>
      </c>
      <c r="AF798">
        <f>IF(AE798&lt;1.1,AE798,IF(AE798&lt;YEAR!$C$2+YEAR!$C$3-2,AE798+1,(YEAR!$C$2+YEAR!$C$3-1)&amp;"       :="))</f>
        <v>0.64878000000000002</v>
      </c>
      <c r="AG798">
        <f>IF(AF798&lt;1.1,AF798,IF(AF798&lt;YEAR!$C$2+YEAR!$C$3-2,AF798+1,(YEAR!$C$2+YEAR!$C$3-1)&amp;"       :="))</f>
        <v>0.64878000000000002</v>
      </c>
      <c r="AH798">
        <f>IF(AG798&lt;1.1,AG798,IF(AG798&lt;YEAR!$C$2+YEAR!$C$3-2,AG798+1,(YEAR!$C$2+YEAR!$C$3-1)&amp;"       :="))</f>
        <v>0.64878000000000002</v>
      </c>
      <c r="AI798">
        <f>IF(AH798&lt;1.1,AH798,IF(AH798&lt;YEAR!$C$2+YEAR!$C$3-2,AH798+1,(YEAR!$C$2+YEAR!$C$3-1)&amp;"       :="))</f>
        <v>0.64878000000000002</v>
      </c>
      <c r="AJ798">
        <f>IF(AI798&lt;1.1,AI798,IF(AI798&lt;YEAR!$C$2+YEAR!$C$3-2,AI798+1,(YEAR!$C$2+YEAR!$C$3-1)&amp;"       :="))</f>
        <v>0.64878000000000002</v>
      </c>
    </row>
    <row r="799" spans="1:36">
      <c r="A799">
        <f t="shared" ca="1" si="59"/>
        <v>20</v>
      </c>
      <c r="B799" t="s">
        <v>51</v>
      </c>
      <c r="C799" t="str">
        <f ca="1">IF(D799="",OFFSET(AvailabilityFactor!A$1,A799,0),C798)</f>
        <v>D2SOPC1355</v>
      </c>
      <c r="D799" t="str" cm="1">
        <f t="array" aca="1" ref="D799" ca="1">IF(D798="",TS_DRC!$P$5,OFFSET(TS_DRC!P$5,RIGHT(D798,2),0,TRUE))</f>
        <v>TS16</v>
      </c>
      <c r="E799" t="str">
        <f t="shared" ca="1" si="58"/>
        <v>TS16</v>
      </c>
      <c r="F799">
        <f>'[5]PV profile 4-10'!$AM24</f>
        <v>0.4637</v>
      </c>
      <c r="G799">
        <f>IF(F799&lt;1.1,F799,IF(F799&lt;YEAR!$C$2+YEAR!$C$3-2,F799+1,(YEAR!$C$2+YEAR!$C$3-1)&amp;"       :="))</f>
        <v>0.4637</v>
      </c>
      <c r="H799">
        <f>IF(G799&lt;1.1,G799,IF(G799&lt;YEAR!$C$2+YEAR!$C$3-2,G799+1,(YEAR!$C$2+YEAR!$C$3-1)&amp;"       :="))</f>
        <v>0.4637</v>
      </c>
      <c r="I799">
        <f>IF(H799&lt;1.1,H799,IF(H799&lt;YEAR!$C$2+YEAR!$C$3-2,H799+1,(YEAR!$C$2+YEAR!$C$3-1)&amp;"       :="))</f>
        <v>0.4637</v>
      </c>
      <c r="J799">
        <f>IF(I799&lt;1.1,I799,IF(I799&lt;YEAR!$C$2+YEAR!$C$3-2,I799+1,(YEAR!$C$2+YEAR!$C$3-1)&amp;"       :="))</f>
        <v>0.4637</v>
      </c>
      <c r="K799">
        <f>IF(J799&lt;1.1,J799,IF(J799&lt;YEAR!$C$2+YEAR!$C$3-2,J799+1,(YEAR!$C$2+YEAR!$C$3-1)&amp;"       :="))</f>
        <v>0.4637</v>
      </c>
      <c r="L799">
        <f>IF(K799&lt;1.1,K799,IF(K799&lt;YEAR!$C$2+YEAR!$C$3-2,K799+1,(YEAR!$C$2+YEAR!$C$3-1)&amp;"       :="))</f>
        <v>0.4637</v>
      </c>
      <c r="M799">
        <f>IF(L799&lt;1.1,L799,IF(L799&lt;YEAR!$C$2+YEAR!$C$3-2,L799+1,(YEAR!$C$2+YEAR!$C$3-1)&amp;"       :="))</f>
        <v>0.4637</v>
      </c>
      <c r="N799">
        <f>IF(M799&lt;1.1,M799,IF(M799&lt;YEAR!$C$2+YEAR!$C$3-2,M799+1,(YEAR!$C$2+YEAR!$C$3-1)&amp;"       :="))</f>
        <v>0.4637</v>
      </c>
      <c r="O799">
        <f>IF(N799&lt;1.1,N799,IF(N799&lt;YEAR!$C$2+YEAR!$C$3-2,N799+1,(YEAR!$C$2+YEAR!$C$3-1)&amp;"       :="))</f>
        <v>0.4637</v>
      </c>
      <c r="P799">
        <f>IF(O799&lt;1.1,O799,IF(O799&lt;YEAR!$C$2+YEAR!$C$3-2,O799+1,(YEAR!$C$2+YEAR!$C$3-1)&amp;"       :="))</f>
        <v>0.4637</v>
      </c>
      <c r="Q799">
        <f>IF(P799&lt;1.1,P799,IF(P799&lt;YEAR!$C$2+YEAR!$C$3-2,P799+1,(YEAR!$C$2+YEAR!$C$3-1)&amp;"       :="))</f>
        <v>0.4637</v>
      </c>
      <c r="R799">
        <f>IF(Q799&lt;1.1,Q799,IF(Q799&lt;YEAR!$C$2+YEAR!$C$3-2,Q799+1,(YEAR!$C$2+YEAR!$C$3-1)&amp;"       :="))</f>
        <v>0.4637</v>
      </c>
      <c r="S799">
        <f>IF(R799&lt;1.1,R799,IF(R799&lt;YEAR!$C$2+YEAR!$C$3-2,R799+1,(YEAR!$C$2+YEAR!$C$3-1)&amp;"       :="))</f>
        <v>0.4637</v>
      </c>
      <c r="T799">
        <f>IF(S799&lt;1.1,S799,IF(S799&lt;YEAR!$C$2+YEAR!$C$3-2,S799+1,(YEAR!$C$2+YEAR!$C$3-1)&amp;"       :="))</f>
        <v>0.4637</v>
      </c>
      <c r="U799">
        <f>IF(T799&lt;1.1,T799,IF(T799&lt;YEAR!$C$2+YEAR!$C$3-2,T799+1,(YEAR!$C$2+YEAR!$C$3-1)&amp;"       :="))</f>
        <v>0.4637</v>
      </c>
      <c r="V799">
        <f>IF(U799&lt;1.1,U799,IF(U799&lt;YEAR!$C$2+YEAR!$C$3-2,U799+1,(YEAR!$C$2+YEAR!$C$3-1)&amp;"       :="))</f>
        <v>0.4637</v>
      </c>
      <c r="W799">
        <f>IF(V799&lt;1.1,V799,IF(V799&lt;YEAR!$C$2+YEAR!$C$3-2,V799+1,(YEAR!$C$2+YEAR!$C$3-1)&amp;"       :="))</f>
        <v>0.4637</v>
      </c>
      <c r="X799">
        <f>IF(W799&lt;1.1,W799,IF(W799&lt;YEAR!$C$2+YEAR!$C$3-2,W799+1,(YEAR!$C$2+YEAR!$C$3-1)&amp;"       :="))</f>
        <v>0.4637</v>
      </c>
      <c r="Y799">
        <f>IF(X799&lt;1.1,X799,IF(X799&lt;YEAR!$C$2+YEAR!$C$3-2,X799+1,(YEAR!$C$2+YEAR!$C$3-1)&amp;"       :="))</f>
        <v>0.4637</v>
      </c>
      <c r="Z799">
        <f>IF(Y799&lt;1.1,Y799,IF(Y799&lt;YEAR!$C$2+YEAR!$C$3-2,Y799+1,(YEAR!$C$2+YEAR!$C$3-1)&amp;"       :="))</f>
        <v>0.4637</v>
      </c>
      <c r="AA799">
        <f>IF(Z799&lt;1.1,Z799,IF(Z799&lt;YEAR!$C$2+YEAR!$C$3-2,Z799+1,(YEAR!$C$2+YEAR!$C$3-1)&amp;"       :="))</f>
        <v>0.4637</v>
      </c>
      <c r="AB799">
        <f>IF(AA799&lt;1.1,AA799,IF(AA799&lt;YEAR!$C$2+YEAR!$C$3-2,AA799+1,(YEAR!$C$2+YEAR!$C$3-1)&amp;"       :="))</f>
        <v>0.4637</v>
      </c>
      <c r="AC799">
        <f>IF(AB799&lt;1.1,AB799,IF(AB799&lt;YEAR!$C$2+YEAR!$C$3-2,AB799+1,(YEAR!$C$2+YEAR!$C$3-1)&amp;"       :="))</f>
        <v>0.4637</v>
      </c>
      <c r="AD799">
        <f>IF(AC799&lt;1.1,AC799,IF(AC799&lt;YEAR!$C$2+YEAR!$C$3-2,AC799+1,(YEAR!$C$2+YEAR!$C$3-1)&amp;"       :="))</f>
        <v>0.4637</v>
      </c>
      <c r="AE799">
        <f>IF(AD799&lt;1.1,AD799,IF(AD799&lt;YEAR!$C$2+YEAR!$C$3-2,AD799+1,(YEAR!$C$2+YEAR!$C$3-1)&amp;"       :="))</f>
        <v>0.4637</v>
      </c>
      <c r="AF799">
        <f>IF(AE799&lt;1.1,AE799,IF(AE799&lt;YEAR!$C$2+YEAR!$C$3-2,AE799+1,(YEAR!$C$2+YEAR!$C$3-1)&amp;"       :="))</f>
        <v>0.4637</v>
      </c>
      <c r="AG799">
        <f>IF(AF799&lt;1.1,AF799,IF(AF799&lt;YEAR!$C$2+YEAR!$C$3-2,AF799+1,(YEAR!$C$2+YEAR!$C$3-1)&amp;"       :="))</f>
        <v>0.4637</v>
      </c>
      <c r="AH799">
        <f>IF(AG799&lt;1.1,AG799,IF(AG799&lt;YEAR!$C$2+YEAR!$C$3-2,AG799+1,(YEAR!$C$2+YEAR!$C$3-1)&amp;"       :="))</f>
        <v>0.4637</v>
      </c>
      <c r="AI799">
        <f>IF(AH799&lt;1.1,AH799,IF(AH799&lt;YEAR!$C$2+YEAR!$C$3-2,AH799+1,(YEAR!$C$2+YEAR!$C$3-1)&amp;"       :="))</f>
        <v>0.4637</v>
      </c>
      <c r="AJ799">
        <f>IF(AI799&lt;1.1,AI799,IF(AI799&lt;YEAR!$C$2+YEAR!$C$3-2,AI799+1,(YEAR!$C$2+YEAR!$C$3-1)&amp;"       :="))</f>
        <v>0.4637</v>
      </c>
    </row>
    <row r="800" spans="1:36">
      <c r="A800">
        <f t="shared" ca="1" si="59"/>
        <v>20</v>
      </c>
      <c r="B800" t="s">
        <v>51</v>
      </c>
      <c r="C800" t="str">
        <f ca="1">IF(D800="",OFFSET(AvailabilityFactor!A$1,A800,0),C799)</f>
        <v>D2SOPC1355</v>
      </c>
      <c r="D800" t="str" cm="1">
        <f t="array" aca="1" ref="D800" ca="1">IF(D799="",TS_DRC!$P$5,OFFSET(TS_DRC!P$5,RIGHT(D799,2),0,TRUE))</f>
        <v>TS17</v>
      </c>
      <c r="E800" t="str">
        <f t="shared" ca="1" si="58"/>
        <v>TS17</v>
      </c>
      <c r="F800">
        <f>'[5]PV profile 4-10'!$AM25</f>
        <v>0.14058000000000001</v>
      </c>
      <c r="G800">
        <f>IF(F800&lt;1.1,F800,IF(F800&lt;YEAR!$C$2+YEAR!$C$3-2,F800+1,(YEAR!$C$2+YEAR!$C$3-1)&amp;"       :="))</f>
        <v>0.14058000000000001</v>
      </c>
      <c r="H800">
        <f>IF(G800&lt;1.1,G800,IF(G800&lt;YEAR!$C$2+YEAR!$C$3-2,G800+1,(YEAR!$C$2+YEAR!$C$3-1)&amp;"       :="))</f>
        <v>0.14058000000000001</v>
      </c>
      <c r="I800">
        <f>IF(H800&lt;1.1,H800,IF(H800&lt;YEAR!$C$2+YEAR!$C$3-2,H800+1,(YEAR!$C$2+YEAR!$C$3-1)&amp;"       :="))</f>
        <v>0.14058000000000001</v>
      </c>
      <c r="J800">
        <f>IF(I800&lt;1.1,I800,IF(I800&lt;YEAR!$C$2+YEAR!$C$3-2,I800+1,(YEAR!$C$2+YEAR!$C$3-1)&amp;"       :="))</f>
        <v>0.14058000000000001</v>
      </c>
      <c r="K800">
        <f>IF(J800&lt;1.1,J800,IF(J800&lt;YEAR!$C$2+YEAR!$C$3-2,J800+1,(YEAR!$C$2+YEAR!$C$3-1)&amp;"       :="))</f>
        <v>0.14058000000000001</v>
      </c>
      <c r="L800">
        <f>IF(K800&lt;1.1,K800,IF(K800&lt;YEAR!$C$2+YEAR!$C$3-2,K800+1,(YEAR!$C$2+YEAR!$C$3-1)&amp;"       :="))</f>
        <v>0.14058000000000001</v>
      </c>
      <c r="M800">
        <f>IF(L800&lt;1.1,L800,IF(L800&lt;YEAR!$C$2+YEAR!$C$3-2,L800+1,(YEAR!$C$2+YEAR!$C$3-1)&amp;"       :="))</f>
        <v>0.14058000000000001</v>
      </c>
      <c r="N800">
        <f>IF(M800&lt;1.1,M800,IF(M800&lt;YEAR!$C$2+YEAR!$C$3-2,M800+1,(YEAR!$C$2+YEAR!$C$3-1)&amp;"       :="))</f>
        <v>0.14058000000000001</v>
      </c>
      <c r="O800">
        <f>IF(N800&lt;1.1,N800,IF(N800&lt;YEAR!$C$2+YEAR!$C$3-2,N800+1,(YEAR!$C$2+YEAR!$C$3-1)&amp;"       :="))</f>
        <v>0.14058000000000001</v>
      </c>
      <c r="P800">
        <f>IF(O800&lt;1.1,O800,IF(O800&lt;YEAR!$C$2+YEAR!$C$3-2,O800+1,(YEAR!$C$2+YEAR!$C$3-1)&amp;"       :="))</f>
        <v>0.14058000000000001</v>
      </c>
      <c r="Q800">
        <f>IF(P800&lt;1.1,P800,IF(P800&lt;YEAR!$C$2+YEAR!$C$3-2,P800+1,(YEAR!$C$2+YEAR!$C$3-1)&amp;"       :="))</f>
        <v>0.14058000000000001</v>
      </c>
      <c r="R800">
        <f>IF(Q800&lt;1.1,Q800,IF(Q800&lt;YEAR!$C$2+YEAR!$C$3-2,Q800+1,(YEAR!$C$2+YEAR!$C$3-1)&amp;"       :="))</f>
        <v>0.14058000000000001</v>
      </c>
      <c r="S800">
        <f>IF(R800&lt;1.1,R800,IF(R800&lt;YEAR!$C$2+YEAR!$C$3-2,R800+1,(YEAR!$C$2+YEAR!$C$3-1)&amp;"       :="))</f>
        <v>0.14058000000000001</v>
      </c>
      <c r="T800">
        <f>IF(S800&lt;1.1,S800,IF(S800&lt;YEAR!$C$2+YEAR!$C$3-2,S800+1,(YEAR!$C$2+YEAR!$C$3-1)&amp;"       :="))</f>
        <v>0.14058000000000001</v>
      </c>
      <c r="U800">
        <f>IF(T800&lt;1.1,T800,IF(T800&lt;YEAR!$C$2+YEAR!$C$3-2,T800+1,(YEAR!$C$2+YEAR!$C$3-1)&amp;"       :="))</f>
        <v>0.14058000000000001</v>
      </c>
      <c r="V800">
        <f>IF(U800&lt;1.1,U800,IF(U800&lt;YEAR!$C$2+YEAR!$C$3-2,U800+1,(YEAR!$C$2+YEAR!$C$3-1)&amp;"       :="))</f>
        <v>0.14058000000000001</v>
      </c>
      <c r="W800">
        <f>IF(V800&lt;1.1,V800,IF(V800&lt;YEAR!$C$2+YEAR!$C$3-2,V800+1,(YEAR!$C$2+YEAR!$C$3-1)&amp;"       :="))</f>
        <v>0.14058000000000001</v>
      </c>
      <c r="X800">
        <f>IF(W800&lt;1.1,W800,IF(W800&lt;YEAR!$C$2+YEAR!$C$3-2,W800+1,(YEAR!$C$2+YEAR!$C$3-1)&amp;"       :="))</f>
        <v>0.14058000000000001</v>
      </c>
      <c r="Y800">
        <f>IF(X800&lt;1.1,X800,IF(X800&lt;YEAR!$C$2+YEAR!$C$3-2,X800+1,(YEAR!$C$2+YEAR!$C$3-1)&amp;"       :="))</f>
        <v>0.14058000000000001</v>
      </c>
      <c r="Z800">
        <f>IF(Y800&lt;1.1,Y800,IF(Y800&lt;YEAR!$C$2+YEAR!$C$3-2,Y800+1,(YEAR!$C$2+YEAR!$C$3-1)&amp;"       :="))</f>
        <v>0.14058000000000001</v>
      </c>
      <c r="AA800">
        <f>IF(Z800&lt;1.1,Z800,IF(Z800&lt;YEAR!$C$2+YEAR!$C$3-2,Z800+1,(YEAR!$C$2+YEAR!$C$3-1)&amp;"       :="))</f>
        <v>0.14058000000000001</v>
      </c>
      <c r="AB800">
        <f>IF(AA800&lt;1.1,AA800,IF(AA800&lt;YEAR!$C$2+YEAR!$C$3-2,AA800+1,(YEAR!$C$2+YEAR!$C$3-1)&amp;"       :="))</f>
        <v>0.14058000000000001</v>
      </c>
      <c r="AC800">
        <f>IF(AB800&lt;1.1,AB800,IF(AB800&lt;YEAR!$C$2+YEAR!$C$3-2,AB800+1,(YEAR!$C$2+YEAR!$C$3-1)&amp;"       :="))</f>
        <v>0.14058000000000001</v>
      </c>
      <c r="AD800">
        <f>IF(AC800&lt;1.1,AC800,IF(AC800&lt;YEAR!$C$2+YEAR!$C$3-2,AC800+1,(YEAR!$C$2+YEAR!$C$3-1)&amp;"       :="))</f>
        <v>0.14058000000000001</v>
      </c>
      <c r="AE800">
        <f>IF(AD800&lt;1.1,AD800,IF(AD800&lt;YEAR!$C$2+YEAR!$C$3-2,AD800+1,(YEAR!$C$2+YEAR!$C$3-1)&amp;"       :="))</f>
        <v>0.14058000000000001</v>
      </c>
      <c r="AF800">
        <f>IF(AE800&lt;1.1,AE800,IF(AE800&lt;YEAR!$C$2+YEAR!$C$3-2,AE800+1,(YEAR!$C$2+YEAR!$C$3-1)&amp;"       :="))</f>
        <v>0.14058000000000001</v>
      </c>
      <c r="AG800">
        <f>IF(AF800&lt;1.1,AF800,IF(AF800&lt;YEAR!$C$2+YEAR!$C$3-2,AF800+1,(YEAR!$C$2+YEAR!$C$3-1)&amp;"       :="))</f>
        <v>0.14058000000000001</v>
      </c>
      <c r="AH800">
        <f>IF(AG800&lt;1.1,AG800,IF(AG800&lt;YEAR!$C$2+YEAR!$C$3-2,AG800+1,(YEAR!$C$2+YEAR!$C$3-1)&amp;"       :="))</f>
        <v>0.14058000000000001</v>
      </c>
      <c r="AI800">
        <f>IF(AH800&lt;1.1,AH800,IF(AH800&lt;YEAR!$C$2+YEAR!$C$3-2,AH800+1,(YEAR!$C$2+YEAR!$C$3-1)&amp;"       :="))</f>
        <v>0.14058000000000001</v>
      </c>
      <c r="AJ800">
        <f>IF(AI800&lt;1.1,AI800,IF(AI800&lt;YEAR!$C$2+YEAR!$C$3-2,AI800+1,(YEAR!$C$2+YEAR!$C$3-1)&amp;"       :="))</f>
        <v>0.14058000000000001</v>
      </c>
    </row>
    <row r="801" spans="1:36">
      <c r="A801">
        <f t="shared" ca="1" si="59"/>
        <v>20</v>
      </c>
      <c r="B801" t="s">
        <v>51</v>
      </c>
      <c r="C801" t="str">
        <f ca="1">IF(D801="",OFFSET(AvailabilityFactor!A$1,A801,0),C800)</f>
        <v>D2SOPC1355</v>
      </c>
      <c r="D801" t="str" cm="1">
        <f t="array" aca="1" ref="D801" ca="1">IF(D800="",TS_DRC!$P$5,OFFSET(TS_DRC!P$5,RIGHT(D800,2),0,TRUE))</f>
        <v>TS18</v>
      </c>
      <c r="E801" t="str">
        <f t="shared" ca="1" si="58"/>
        <v>TS18</v>
      </c>
      <c r="F801">
        <f>'[5]PV profile 4-10'!$AM26</f>
        <v>4.0999999999999999E-4</v>
      </c>
      <c r="G801">
        <f>IF(F801&lt;1.1,F801,IF(F801&lt;YEAR!$C$2+YEAR!$C$3-2,F801+1,(YEAR!$C$2+YEAR!$C$3-1)&amp;"       :="))</f>
        <v>4.0999999999999999E-4</v>
      </c>
      <c r="H801">
        <f>IF(G801&lt;1.1,G801,IF(G801&lt;YEAR!$C$2+YEAR!$C$3-2,G801+1,(YEAR!$C$2+YEAR!$C$3-1)&amp;"       :="))</f>
        <v>4.0999999999999999E-4</v>
      </c>
      <c r="I801">
        <f>IF(H801&lt;1.1,H801,IF(H801&lt;YEAR!$C$2+YEAR!$C$3-2,H801+1,(YEAR!$C$2+YEAR!$C$3-1)&amp;"       :="))</f>
        <v>4.0999999999999999E-4</v>
      </c>
      <c r="J801">
        <f>IF(I801&lt;1.1,I801,IF(I801&lt;YEAR!$C$2+YEAR!$C$3-2,I801+1,(YEAR!$C$2+YEAR!$C$3-1)&amp;"       :="))</f>
        <v>4.0999999999999999E-4</v>
      </c>
      <c r="K801">
        <f>IF(J801&lt;1.1,J801,IF(J801&lt;YEAR!$C$2+YEAR!$C$3-2,J801+1,(YEAR!$C$2+YEAR!$C$3-1)&amp;"       :="))</f>
        <v>4.0999999999999999E-4</v>
      </c>
      <c r="L801">
        <f>IF(K801&lt;1.1,K801,IF(K801&lt;YEAR!$C$2+YEAR!$C$3-2,K801+1,(YEAR!$C$2+YEAR!$C$3-1)&amp;"       :="))</f>
        <v>4.0999999999999999E-4</v>
      </c>
      <c r="M801">
        <f>IF(L801&lt;1.1,L801,IF(L801&lt;YEAR!$C$2+YEAR!$C$3-2,L801+1,(YEAR!$C$2+YEAR!$C$3-1)&amp;"       :="))</f>
        <v>4.0999999999999999E-4</v>
      </c>
      <c r="N801">
        <f>IF(M801&lt;1.1,M801,IF(M801&lt;YEAR!$C$2+YEAR!$C$3-2,M801+1,(YEAR!$C$2+YEAR!$C$3-1)&amp;"       :="))</f>
        <v>4.0999999999999999E-4</v>
      </c>
      <c r="O801">
        <f>IF(N801&lt;1.1,N801,IF(N801&lt;YEAR!$C$2+YEAR!$C$3-2,N801+1,(YEAR!$C$2+YEAR!$C$3-1)&amp;"       :="))</f>
        <v>4.0999999999999999E-4</v>
      </c>
      <c r="P801">
        <f>IF(O801&lt;1.1,O801,IF(O801&lt;YEAR!$C$2+YEAR!$C$3-2,O801+1,(YEAR!$C$2+YEAR!$C$3-1)&amp;"       :="))</f>
        <v>4.0999999999999999E-4</v>
      </c>
      <c r="Q801">
        <f>IF(P801&lt;1.1,P801,IF(P801&lt;YEAR!$C$2+YEAR!$C$3-2,P801+1,(YEAR!$C$2+YEAR!$C$3-1)&amp;"       :="))</f>
        <v>4.0999999999999999E-4</v>
      </c>
      <c r="R801">
        <f>IF(Q801&lt;1.1,Q801,IF(Q801&lt;YEAR!$C$2+YEAR!$C$3-2,Q801+1,(YEAR!$C$2+YEAR!$C$3-1)&amp;"       :="))</f>
        <v>4.0999999999999999E-4</v>
      </c>
      <c r="S801">
        <f>IF(R801&lt;1.1,R801,IF(R801&lt;YEAR!$C$2+YEAR!$C$3-2,R801+1,(YEAR!$C$2+YEAR!$C$3-1)&amp;"       :="))</f>
        <v>4.0999999999999999E-4</v>
      </c>
      <c r="T801">
        <f>IF(S801&lt;1.1,S801,IF(S801&lt;YEAR!$C$2+YEAR!$C$3-2,S801+1,(YEAR!$C$2+YEAR!$C$3-1)&amp;"       :="))</f>
        <v>4.0999999999999999E-4</v>
      </c>
      <c r="U801">
        <f>IF(T801&lt;1.1,T801,IF(T801&lt;YEAR!$C$2+YEAR!$C$3-2,T801+1,(YEAR!$C$2+YEAR!$C$3-1)&amp;"       :="))</f>
        <v>4.0999999999999999E-4</v>
      </c>
      <c r="V801">
        <f>IF(U801&lt;1.1,U801,IF(U801&lt;YEAR!$C$2+YEAR!$C$3-2,U801+1,(YEAR!$C$2+YEAR!$C$3-1)&amp;"       :="))</f>
        <v>4.0999999999999999E-4</v>
      </c>
      <c r="W801">
        <f>IF(V801&lt;1.1,V801,IF(V801&lt;YEAR!$C$2+YEAR!$C$3-2,V801+1,(YEAR!$C$2+YEAR!$C$3-1)&amp;"       :="))</f>
        <v>4.0999999999999999E-4</v>
      </c>
      <c r="X801">
        <f>IF(W801&lt;1.1,W801,IF(W801&lt;YEAR!$C$2+YEAR!$C$3-2,W801+1,(YEAR!$C$2+YEAR!$C$3-1)&amp;"       :="))</f>
        <v>4.0999999999999999E-4</v>
      </c>
      <c r="Y801">
        <f>IF(X801&lt;1.1,X801,IF(X801&lt;YEAR!$C$2+YEAR!$C$3-2,X801+1,(YEAR!$C$2+YEAR!$C$3-1)&amp;"       :="))</f>
        <v>4.0999999999999999E-4</v>
      </c>
      <c r="Z801">
        <f>IF(Y801&lt;1.1,Y801,IF(Y801&lt;YEAR!$C$2+YEAR!$C$3-2,Y801+1,(YEAR!$C$2+YEAR!$C$3-1)&amp;"       :="))</f>
        <v>4.0999999999999999E-4</v>
      </c>
      <c r="AA801">
        <f>IF(Z801&lt;1.1,Z801,IF(Z801&lt;YEAR!$C$2+YEAR!$C$3-2,Z801+1,(YEAR!$C$2+YEAR!$C$3-1)&amp;"       :="))</f>
        <v>4.0999999999999999E-4</v>
      </c>
      <c r="AB801">
        <f>IF(AA801&lt;1.1,AA801,IF(AA801&lt;YEAR!$C$2+YEAR!$C$3-2,AA801+1,(YEAR!$C$2+YEAR!$C$3-1)&amp;"       :="))</f>
        <v>4.0999999999999999E-4</v>
      </c>
      <c r="AC801">
        <f>IF(AB801&lt;1.1,AB801,IF(AB801&lt;YEAR!$C$2+YEAR!$C$3-2,AB801+1,(YEAR!$C$2+YEAR!$C$3-1)&amp;"       :="))</f>
        <v>4.0999999999999999E-4</v>
      </c>
      <c r="AD801">
        <f>IF(AC801&lt;1.1,AC801,IF(AC801&lt;YEAR!$C$2+YEAR!$C$3-2,AC801+1,(YEAR!$C$2+YEAR!$C$3-1)&amp;"       :="))</f>
        <v>4.0999999999999999E-4</v>
      </c>
      <c r="AE801">
        <f>IF(AD801&lt;1.1,AD801,IF(AD801&lt;YEAR!$C$2+YEAR!$C$3-2,AD801+1,(YEAR!$C$2+YEAR!$C$3-1)&amp;"       :="))</f>
        <v>4.0999999999999999E-4</v>
      </c>
      <c r="AF801">
        <f>IF(AE801&lt;1.1,AE801,IF(AE801&lt;YEAR!$C$2+YEAR!$C$3-2,AE801+1,(YEAR!$C$2+YEAR!$C$3-1)&amp;"       :="))</f>
        <v>4.0999999999999999E-4</v>
      </c>
      <c r="AG801">
        <f>IF(AF801&lt;1.1,AF801,IF(AF801&lt;YEAR!$C$2+YEAR!$C$3-2,AF801+1,(YEAR!$C$2+YEAR!$C$3-1)&amp;"       :="))</f>
        <v>4.0999999999999999E-4</v>
      </c>
      <c r="AH801">
        <f>IF(AG801&lt;1.1,AG801,IF(AG801&lt;YEAR!$C$2+YEAR!$C$3-2,AG801+1,(YEAR!$C$2+YEAR!$C$3-1)&amp;"       :="))</f>
        <v>4.0999999999999999E-4</v>
      </c>
      <c r="AI801">
        <f>IF(AH801&lt;1.1,AH801,IF(AH801&lt;YEAR!$C$2+YEAR!$C$3-2,AH801+1,(YEAR!$C$2+YEAR!$C$3-1)&amp;"       :="))</f>
        <v>4.0999999999999999E-4</v>
      </c>
      <c r="AJ801">
        <f>IF(AI801&lt;1.1,AI801,IF(AI801&lt;YEAR!$C$2+YEAR!$C$3-2,AI801+1,(YEAR!$C$2+YEAR!$C$3-1)&amp;"       :="))</f>
        <v>4.0999999999999999E-4</v>
      </c>
    </row>
    <row r="802" spans="1:36">
      <c r="A802">
        <f t="shared" ca="1" si="59"/>
        <v>20</v>
      </c>
      <c r="B802" t="s">
        <v>51</v>
      </c>
      <c r="C802" t="str">
        <f ca="1">IF(D802="",OFFSET(AvailabilityFactor!A$1,A802,0),C801)</f>
        <v>D2SOPC1355</v>
      </c>
      <c r="D802" t="str" cm="1">
        <f t="array" aca="1" ref="D802" ca="1">IF(D801="",TS_DRC!$P$5,OFFSET(TS_DRC!P$5,RIGHT(D801,2),0,TRUE))</f>
        <v>TS19</v>
      </c>
      <c r="E802" t="str">
        <f t="shared" ca="1" si="58"/>
        <v>TS19</v>
      </c>
      <c r="F802">
        <f>'[5]PV profile 4-10'!$AM27</f>
        <v>0</v>
      </c>
      <c r="G802">
        <f>IF(F802&lt;1.1,F802,IF(F802&lt;YEAR!$C$2+YEAR!$C$3-2,F802+1,(YEAR!$C$2+YEAR!$C$3-1)&amp;"       :="))</f>
        <v>0</v>
      </c>
      <c r="H802">
        <f>IF(G802&lt;1.1,G802,IF(G802&lt;YEAR!$C$2+YEAR!$C$3-2,G802+1,(YEAR!$C$2+YEAR!$C$3-1)&amp;"       :="))</f>
        <v>0</v>
      </c>
      <c r="I802">
        <f>IF(H802&lt;1.1,H802,IF(H802&lt;YEAR!$C$2+YEAR!$C$3-2,H802+1,(YEAR!$C$2+YEAR!$C$3-1)&amp;"       :="))</f>
        <v>0</v>
      </c>
      <c r="J802">
        <f>IF(I802&lt;1.1,I802,IF(I802&lt;YEAR!$C$2+YEAR!$C$3-2,I802+1,(YEAR!$C$2+YEAR!$C$3-1)&amp;"       :="))</f>
        <v>0</v>
      </c>
      <c r="K802">
        <f>IF(J802&lt;1.1,J802,IF(J802&lt;YEAR!$C$2+YEAR!$C$3-2,J802+1,(YEAR!$C$2+YEAR!$C$3-1)&amp;"       :="))</f>
        <v>0</v>
      </c>
      <c r="L802">
        <f>IF(K802&lt;1.1,K802,IF(K802&lt;YEAR!$C$2+YEAR!$C$3-2,K802+1,(YEAR!$C$2+YEAR!$C$3-1)&amp;"       :="))</f>
        <v>0</v>
      </c>
      <c r="M802">
        <f>IF(L802&lt;1.1,L802,IF(L802&lt;YEAR!$C$2+YEAR!$C$3-2,L802+1,(YEAR!$C$2+YEAR!$C$3-1)&amp;"       :="))</f>
        <v>0</v>
      </c>
      <c r="N802">
        <f>IF(M802&lt;1.1,M802,IF(M802&lt;YEAR!$C$2+YEAR!$C$3-2,M802+1,(YEAR!$C$2+YEAR!$C$3-1)&amp;"       :="))</f>
        <v>0</v>
      </c>
      <c r="O802">
        <f>IF(N802&lt;1.1,N802,IF(N802&lt;YEAR!$C$2+YEAR!$C$3-2,N802+1,(YEAR!$C$2+YEAR!$C$3-1)&amp;"       :="))</f>
        <v>0</v>
      </c>
      <c r="P802">
        <f>IF(O802&lt;1.1,O802,IF(O802&lt;YEAR!$C$2+YEAR!$C$3-2,O802+1,(YEAR!$C$2+YEAR!$C$3-1)&amp;"       :="))</f>
        <v>0</v>
      </c>
      <c r="Q802">
        <f>IF(P802&lt;1.1,P802,IF(P802&lt;YEAR!$C$2+YEAR!$C$3-2,P802+1,(YEAR!$C$2+YEAR!$C$3-1)&amp;"       :="))</f>
        <v>0</v>
      </c>
      <c r="R802">
        <f>IF(Q802&lt;1.1,Q802,IF(Q802&lt;YEAR!$C$2+YEAR!$C$3-2,Q802+1,(YEAR!$C$2+YEAR!$C$3-1)&amp;"       :="))</f>
        <v>0</v>
      </c>
      <c r="S802">
        <f>IF(R802&lt;1.1,R802,IF(R802&lt;YEAR!$C$2+YEAR!$C$3-2,R802+1,(YEAR!$C$2+YEAR!$C$3-1)&amp;"       :="))</f>
        <v>0</v>
      </c>
      <c r="T802">
        <f>IF(S802&lt;1.1,S802,IF(S802&lt;YEAR!$C$2+YEAR!$C$3-2,S802+1,(YEAR!$C$2+YEAR!$C$3-1)&amp;"       :="))</f>
        <v>0</v>
      </c>
      <c r="U802">
        <f>IF(T802&lt;1.1,T802,IF(T802&lt;YEAR!$C$2+YEAR!$C$3-2,T802+1,(YEAR!$C$2+YEAR!$C$3-1)&amp;"       :="))</f>
        <v>0</v>
      </c>
      <c r="V802">
        <f>IF(U802&lt;1.1,U802,IF(U802&lt;YEAR!$C$2+YEAR!$C$3-2,U802+1,(YEAR!$C$2+YEAR!$C$3-1)&amp;"       :="))</f>
        <v>0</v>
      </c>
      <c r="W802">
        <f>IF(V802&lt;1.1,V802,IF(V802&lt;YEAR!$C$2+YEAR!$C$3-2,V802+1,(YEAR!$C$2+YEAR!$C$3-1)&amp;"       :="))</f>
        <v>0</v>
      </c>
      <c r="X802">
        <f>IF(W802&lt;1.1,W802,IF(W802&lt;YEAR!$C$2+YEAR!$C$3-2,W802+1,(YEAR!$C$2+YEAR!$C$3-1)&amp;"       :="))</f>
        <v>0</v>
      </c>
      <c r="Y802">
        <f>IF(X802&lt;1.1,X802,IF(X802&lt;YEAR!$C$2+YEAR!$C$3-2,X802+1,(YEAR!$C$2+YEAR!$C$3-1)&amp;"       :="))</f>
        <v>0</v>
      </c>
      <c r="Z802">
        <f>IF(Y802&lt;1.1,Y802,IF(Y802&lt;YEAR!$C$2+YEAR!$C$3-2,Y802+1,(YEAR!$C$2+YEAR!$C$3-1)&amp;"       :="))</f>
        <v>0</v>
      </c>
      <c r="AA802">
        <f>IF(Z802&lt;1.1,Z802,IF(Z802&lt;YEAR!$C$2+YEAR!$C$3-2,Z802+1,(YEAR!$C$2+YEAR!$C$3-1)&amp;"       :="))</f>
        <v>0</v>
      </c>
      <c r="AB802">
        <f>IF(AA802&lt;1.1,AA802,IF(AA802&lt;YEAR!$C$2+YEAR!$C$3-2,AA802+1,(YEAR!$C$2+YEAR!$C$3-1)&amp;"       :="))</f>
        <v>0</v>
      </c>
      <c r="AC802">
        <f>IF(AB802&lt;1.1,AB802,IF(AB802&lt;YEAR!$C$2+YEAR!$C$3-2,AB802+1,(YEAR!$C$2+YEAR!$C$3-1)&amp;"       :="))</f>
        <v>0</v>
      </c>
      <c r="AD802">
        <f>IF(AC802&lt;1.1,AC802,IF(AC802&lt;YEAR!$C$2+YEAR!$C$3-2,AC802+1,(YEAR!$C$2+YEAR!$C$3-1)&amp;"       :="))</f>
        <v>0</v>
      </c>
      <c r="AE802">
        <f>IF(AD802&lt;1.1,AD802,IF(AD802&lt;YEAR!$C$2+YEAR!$C$3-2,AD802+1,(YEAR!$C$2+YEAR!$C$3-1)&amp;"       :="))</f>
        <v>0</v>
      </c>
      <c r="AF802">
        <f>IF(AE802&lt;1.1,AE802,IF(AE802&lt;YEAR!$C$2+YEAR!$C$3-2,AE802+1,(YEAR!$C$2+YEAR!$C$3-1)&amp;"       :="))</f>
        <v>0</v>
      </c>
      <c r="AG802">
        <f>IF(AF802&lt;1.1,AF802,IF(AF802&lt;YEAR!$C$2+YEAR!$C$3-2,AF802+1,(YEAR!$C$2+YEAR!$C$3-1)&amp;"       :="))</f>
        <v>0</v>
      </c>
      <c r="AH802">
        <f>IF(AG802&lt;1.1,AG802,IF(AG802&lt;YEAR!$C$2+YEAR!$C$3-2,AG802+1,(YEAR!$C$2+YEAR!$C$3-1)&amp;"       :="))</f>
        <v>0</v>
      </c>
      <c r="AI802">
        <f>IF(AH802&lt;1.1,AH802,IF(AH802&lt;YEAR!$C$2+YEAR!$C$3-2,AH802+1,(YEAR!$C$2+YEAR!$C$3-1)&amp;"       :="))</f>
        <v>0</v>
      </c>
      <c r="AJ802">
        <f>IF(AI802&lt;1.1,AI802,IF(AI802&lt;YEAR!$C$2+YEAR!$C$3-2,AI802+1,(YEAR!$C$2+YEAR!$C$3-1)&amp;"       :="))</f>
        <v>0</v>
      </c>
    </row>
    <row r="803" spans="1:36">
      <c r="A803">
        <f t="shared" ca="1" si="59"/>
        <v>20</v>
      </c>
      <c r="B803" t="s">
        <v>51</v>
      </c>
      <c r="C803" t="str">
        <f ca="1">IF(D803="",OFFSET(AvailabilityFactor!A$1,A803,0),C802)</f>
        <v>D2SOPC1355</v>
      </c>
      <c r="D803" t="str" cm="1">
        <f t="array" aca="1" ref="D803" ca="1">IF(D802="",TS_DRC!$P$5,OFFSET(TS_DRC!P$5,RIGHT(D802,2),0,TRUE))</f>
        <v>TS20</v>
      </c>
      <c r="E803" t="str">
        <f t="shared" ca="1" si="58"/>
        <v>TS20</v>
      </c>
      <c r="F803">
        <f>'[5]PV profile 4-10'!$AM28</f>
        <v>0</v>
      </c>
      <c r="G803">
        <f>IF(F803&lt;1.1,F803,IF(F803&lt;YEAR!$C$2+YEAR!$C$3-2,F803+1,(YEAR!$C$2+YEAR!$C$3-1)&amp;"       :="))</f>
        <v>0</v>
      </c>
      <c r="H803">
        <f>IF(G803&lt;1.1,G803,IF(G803&lt;YEAR!$C$2+YEAR!$C$3-2,G803+1,(YEAR!$C$2+YEAR!$C$3-1)&amp;"       :="))</f>
        <v>0</v>
      </c>
      <c r="I803">
        <f>IF(H803&lt;1.1,H803,IF(H803&lt;YEAR!$C$2+YEAR!$C$3-2,H803+1,(YEAR!$C$2+YEAR!$C$3-1)&amp;"       :="))</f>
        <v>0</v>
      </c>
      <c r="J803">
        <f>IF(I803&lt;1.1,I803,IF(I803&lt;YEAR!$C$2+YEAR!$C$3-2,I803+1,(YEAR!$C$2+YEAR!$C$3-1)&amp;"       :="))</f>
        <v>0</v>
      </c>
      <c r="K803">
        <f>IF(J803&lt;1.1,J803,IF(J803&lt;YEAR!$C$2+YEAR!$C$3-2,J803+1,(YEAR!$C$2+YEAR!$C$3-1)&amp;"       :="))</f>
        <v>0</v>
      </c>
      <c r="L803">
        <f>IF(K803&lt;1.1,K803,IF(K803&lt;YEAR!$C$2+YEAR!$C$3-2,K803+1,(YEAR!$C$2+YEAR!$C$3-1)&amp;"       :="))</f>
        <v>0</v>
      </c>
      <c r="M803">
        <f>IF(L803&lt;1.1,L803,IF(L803&lt;YEAR!$C$2+YEAR!$C$3-2,L803+1,(YEAR!$C$2+YEAR!$C$3-1)&amp;"       :="))</f>
        <v>0</v>
      </c>
      <c r="N803">
        <f>IF(M803&lt;1.1,M803,IF(M803&lt;YEAR!$C$2+YEAR!$C$3-2,M803+1,(YEAR!$C$2+YEAR!$C$3-1)&amp;"       :="))</f>
        <v>0</v>
      </c>
      <c r="O803">
        <f>IF(N803&lt;1.1,N803,IF(N803&lt;YEAR!$C$2+YEAR!$C$3-2,N803+1,(YEAR!$C$2+YEAR!$C$3-1)&amp;"       :="))</f>
        <v>0</v>
      </c>
      <c r="P803">
        <f>IF(O803&lt;1.1,O803,IF(O803&lt;YEAR!$C$2+YEAR!$C$3-2,O803+1,(YEAR!$C$2+YEAR!$C$3-1)&amp;"       :="))</f>
        <v>0</v>
      </c>
      <c r="Q803">
        <f>IF(P803&lt;1.1,P803,IF(P803&lt;YEAR!$C$2+YEAR!$C$3-2,P803+1,(YEAR!$C$2+YEAR!$C$3-1)&amp;"       :="))</f>
        <v>0</v>
      </c>
      <c r="R803">
        <f>IF(Q803&lt;1.1,Q803,IF(Q803&lt;YEAR!$C$2+YEAR!$C$3-2,Q803+1,(YEAR!$C$2+YEAR!$C$3-1)&amp;"       :="))</f>
        <v>0</v>
      </c>
      <c r="S803">
        <f>IF(R803&lt;1.1,R803,IF(R803&lt;YEAR!$C$2+YEAR!$C$3-2,R803+1,(YEAR!$C$2+YEAR!$C$3-1)&amp;"       :="))</f>
        <v>0</v>
      </c>
      <c r="T803">
        <f>IF(S803&lt;1.1,S803,IF(S803&lt;YEAR!$C$2+YEAR!$C$3-2,S803+1,(YEAR!$C$2+YEAR!$C$3-1)&amp;"       :="))</f>
        <v>0</v>
      </c>
      <c r="U803">
        <f>IF(T803&lt;1.1,T803,IF(T803&lt;YEAR!$C$2+YEAR!$C$3-2,T803+1,(YEAR!$C$2+YEAR!$C$3-1)&amp;"       :="))</f>
        <v>0</v>
      </c>
      <c r="V803">
        <f>IF(U803&lt;1.1,U803,IF(U803&lt;YEAR!$C$2+YEAR!$C$3-2,U803+1,(YEAR!$C$2+YEAR!$C$3-1)&amp;"       :="))</f>
        <v>0</v>
      </c>
      <c r="W803">
        <f>IF(V803&lt;1.1,V803,IF(V803&lt;YEAR!$C$2+YEAR!$C$3-2,V803+1,(YEAR!$C$2+YEAR!$C$3-1)&amp;"       :="))</f>
        <v>0</v>
      </c>
      <c r="X803">
        <f>IF(W803&lt;1.1,W803,IF(W803&lt;YEAR!$C$2+YEAR!$C$3-2,W803+1,(YEAR!$C$2+YEAR!$C$3-1)&amp;"       :="))</f>
        <v>0</v>
      </c>
      <c r="Y803">
        <f>IF(X803&lt;1.1,X803,IF(X803&lt;YEAR!$C$2+YEAR!$C$3-2,X803+1,(YEAR!$C$2+YEAR!$C$3-1)&amp;"       :="))</f>
        <v>0</v>
      </c>
      <c r="Z803">
        <f>IF(Y803&lt;1.1,Y803,IF(Y803&lt;YEAR!$C$2+YEAR!$C$3-2,Y803+1,(YEAR!$C$2+YEAR!$C$3-1)&amp;"       :="))</f>
        <v>0</v>
      </c>
      <c r="AA803">
        <f>IF(Z803&lt;1.1,Z803,IF(Z803&lt;YEAR!$C$2+YEAR!$C$3-2,Z803+1,(YEAR!$C$2+YEAR!$C$3-1)&amp;"       :="))</f>
        <v>0</v>
      </c>
      <c r="AB803">
        <f>IF(AA803&lt;1.1,AA803,IF(AA803&lt;YEAR!$C$2+YEAR!$C$3-2,AA803+1,(YEAR!$C$2+YEAR!$C$3-1)&amp;"       :="))</f>
        <v>0</v>
      </c>
      <c r="AC803">
        <f>IF(AB803&lt;1.1,AB803,IF(AB803&lt;YEAR!$C$2+YEAR!$C$3-2,AB803+1,(YEAR!$C$2+YEAR!$C$3-1)&amp;"       :="))</f>
        <v>0</v>
      </c>
      <c r="AD803">
        <f>IF(AC803&lt;1.1,AC803,IF(AC803&lt;YEAR!$C$2+YEAR!$C$3-2,AC803+1,(YEAR!$C$2+YEAR!$C$3-1)&amp;"       :="))</f>
        <v>0</v>
      </c>
      <c r="AE803">
        <f>IF(AD803&lt;1.1,AD803,IF(AD803&lt;YEAR!$C$2+YEAR!$C$3-2,AD803+1,(YEAR!$C$2+YEAR!$C$3-1)&amp;"       :="))</f>
        <v>0</v>
      </c>
      <c r="AF803">
        <f>IF(AE803&lt;1.1,AE803,IF(AE803&lt;YEAR!$C$2+YEAR!$C$3-2,AE803+1,(YEAR!$C$2+YEAR!$C$3-1)&amp;"       :="))</f>
        <v>0</v>
      </c>
      <c r="AG803">
        <f>IF(AF803&lt;1.1,AF803,IF(AF803&lt;YEAR!$C$2+YEAR!$C$3-2,AF803+1,(YEAR!$C$2+YEAR!$C$3-1)&amp;"       :="))</f>
        <v>0</v>
      </c>
      <c r="AH803">
        <f>IF(AG803&lt;1.1,AG803,IF(AG803&lt;YEAR!$C$2+YEAR!$C$3-2,AG803+1,(YEAR!$C$2+YEAR!$C$3-1)&amp;"       :="))</f>
        <v>0</v>
      </c>
      <c r="AI803">
        <f>IF(AH803&lt;1.1,AH803,IF(AH803&lt;YEAR!$C$2+YEAR!$C$3-2,AH803+1,(YEAR!$C$2+YEAR!$C$3-1)&amp;"       :="))</f>
        <v>0</v>
      </c>
      <c r="AJ803">
        <f>IF(AI803&lt;1.1,AI803,IF(AI803&lt;YEAR!$C$2+YEAR!$C$3-2,AI803+1,(YEAR!$C$2+YEAR!$C$3-1)&amp;"       :="))</f>
        <v>0</v>
      </c>
    </row>
    <row r="804" spans="1:36">
      <c r="A804">
        <f t="shared" ref="A804:A824" ca="1" si="60">IF(D804="",A803+1,A803)</f>
        <v>20</v>
      </c>
      <c r="B804" t="s">
        <v>51</v>
      </c>
      <c r="C804" t="str">
        <f ca="1">IF(D804="",OFFSET(AvailabilityFactor!A$1,A804,0),C803)</f>
        <v>D2SOPC1355</v>
      </c>
      <c r="D804" t="str" cm="1">
        <f t="array" aca="1" ref="D804" ca="1">IF(D803="",TS_DRC!$P$5,OFFSET(TS_DRC!P$5,RIGHT(D803,2),0,TRUE))</f>
        <v>TS21</v>
      </c>
      <c r="E804" t="str">
        <f t="shared" ref="E804:E824" ca="1" si="61">IF(D804="","[DRC,"&amp;C804&amp;",*,*]          :         ",D804)</f>
        <v>TS21</v>
      </c>
      <c r="F804">
        <f>'[5]PV profile 4-10'!$AM29</f>
        <v>0</v>
      </c>
      <c r="G804">
        <f>IF(F804&lt;1.1,F804,IF(F804&lt;YEAR!$C$2+YEAR!$C$3-2,F804+1,(YEAR!$C$2+YEAR!$C$3-1)&amp;"       :="))</f>
        <v>0</v>
      </c>
      <c r="H804">
        <f>IF(G804&lt;1.1,G804,IF(G804&lt;YEAR!$C$2+YEAR!$C$3-2,G804+1,(YEAR!$C$2+YEAR!$C$3-1)&amp;"       :="))</f>
        <v>0</v>
      </c>
      <c r="I804">
        <f>IF(H804&lt;1.1,H804,IF(H804&lt;YEAR!$C$2+YEAR!$C$3-2,H804+1,(YEAR!$C$2+YEAR!$C$3-1)&amp;"       :="))</f>
        <v>0</v>
      </c>
      <c r="J804">
        <f>IF(I804&lt;1.1,I804,IF(I804&lt;YEAR!$C$2+YEAR!$C$3-2,I804+1,(YEAR!$C$2+YEAR!$C$3-1)&amp;"       :="))</f>
        <v>0</v>
      </c>
      <c r="K804">
        <f>IF(J804&lt;1.1,J804,IF(J804&lt;YEAR!$C$2+YEAR!$C$3-2,J804+1,(YEAR!$C$2+YEAR!$C$3-1)&amp;"       :="))</f>
        <v>0</v>
      </c>
      <c r="L804">
        <f>IF(K804&lt;1.1,K804,IF(K804&lt;YEAR!$C$2+YEAR!$C$3-2,K804+1,(YEAR!$C$2+YEAR!$C$3-1)&amp;"       :="))</f>
        <v>0</v>
      </c>
      <c r="M804">
        <f>IF(L804&lt;1.1,L804,IF(L804&lt;YEAR!$C$2+YEAR!$C$3-2,L804+1,(YEAR!$C$2+YEAR!$C$3-1)&amp;"       :="))</f>
        <v>0</v>
      </c>
      <c r="N804">
        <f>IF(M804&lt;1.1,M804,IF(M804&lt;YEAR!$C$2+YEAR!$C$3-2,M804+1,(YEAR!$C$2+YEAR!$C$3-1)&amp;"       :="))</f>
        <v>0</v>
      </c>
      <c r="O804">
        <f>IF(N804&lt;1.1,N804,IF(N804&lt;YEAR!$C$2+YEAR!$C$3-2,N804+1,(YEAR!$C$2+YEAR!$C$3-1)&amp;"       :="))</f>
        <v>0</v>
      </c>
      <c r="P804">
        <f>IF(O804&lt;1.1,O804,IF(O804&lt;YEAR!$C$2+YEAR!$C$3-2,O804+1,(YEAR!$C$2+YEAR!$C$3-1)&amp;"       :="))</f>
        <v>0</v>
      </c>
      <c r="Q804">
        <f>IF(P804&lt;1.1,P804,IF(P804&lt;YEAR!$C$2+YEAR!$C$3-2,P804+1,(YEAR!$C$2+YEAR!$C$3-1)&amp;"       :="))</f>
        <v>0</v>
      </c>
      <c r="R804">
        <f>IF(Q804&lt;1.1,Q804,IF(Q804&lt;YEAR!$C$2+YEAR!$C$3-2,Q804+1,(YEAR!$C$2+YEAR!$C$3-1)&amp;"       :="))</f>
        <v>0</v>
      </c>
      <c r="S804">
        <f>IF(R804&lt;1.1,R804,IF(R804&lt;YEAR!$C$2+YEAR!$C$3-2,R804+1,(YEAR!$C$2+YEAR!$C$3-1)&amp;"       :="))</f>
        <v>0</v>
      </c>
      <c r="T804">
        <f>IF(S804&lt;1.1,S804,IF(S804&lt;YEAR!$C$2+YEAR!$C$3-2,S804+1,(YEAR!$C$2+YEAR!$C$3-1)&amp;"       :="))</f>
        <v>0</v>
      </c>
      <c r="U804">
        <f>IF(T804&lt;1.1,T804,IF(T804&lt;YEAR!$C$2+YEAR!$C$3-2,T804+1,(YEAR!$C$2+YEAR!$C$3-1)&amp;"       :="))</f>
        <v>0</v>
      </c>
      <c r="V804">
        <f>IF(U804&lt;1.1,U804,IF(U804&lt;YEAR!$C$2+YEAR!$C$3-2,U804+1,(YEAR!$C$2+YEAR!$C$3-1)&amp;"       :="))</f>
        <v>0</v>
      </c>
      <c r="W804">
        <f>IF(V804&lt;1.1,V804,IF(V804&lt;YEAR!$C$2+YEAR!$C$3-2,V804+1,(YEAR!$C$2+YEAR!$C$3-1)&amp;"       :="))</f>
        <v>0</v>
      </c>
      <c r="X804">
        <f>IF(W804&lt;1.1,W804,IF(W804&lt;YEAR!$C$2+YEAR!$C$3-2,W804+1,(YEAR!$C$2+YEAR!$C$3-1)&amp;"       :="))</f>
        <v>0</v>
      </c>
      <c r="Y804">
        <f>IF(X804&lt;1.1,X804,IF(X804&lt;YEAR!$C$2+YEAR!$C$3-2,X804+1,(YEAR!$C$2+YEAR!$C$3-1)&amp;"       :="))</f>
        <v>0</v>
      </c>
      <c r="Z804">
        <f>IF(Y804&lt;1.1,Y804,IF(Y804&lt;YEAR!$C$2+YEAR!$C$3-2,Y804+1,(YEAR!$C$2+YEAR!$C$3-1)&amp;"       :="))</f>
        <v>0</v>
      </c>
      <c r="AA804">
        <f>IF(Z804&lt;1.1,Z804,IF(Z804&lt;YEAR!$C$2+YEAR!$C$3-2,Z804+1,(YEAR!$C$2+YEAR!$C$3-1)&amp;"       :="))</f>
        <v>0</v>
      </c>
      <c r="AB804">
        <f>IF(AA804&lt;1.1,AA804,IF(AA804&lt;YEAR!$C$2+YEAR!$C$3-2,AA804+1,(YEAR!$C$2+YEAR!$C$3-1)&amp;"       :="))</f>
        <v>0</v>
      </c>
      <c r="AC804">
        <f>IF(AB804&lt;1.1,AB804,IF(AB804&lt;YEAR!$C$2+YEAR!$C$3-2,AB804+1,(YEAR!$C$2+YEAR!$C$3-1)&amp;"       :="))</f>
        <v>0</v>
      </c>
      <c r="AD804">
        <f>IF(AC804&lt;1.1,AC804,IF(AC804&lt;YEAR!$C$2+YEAR!$C$3-2,AC804+1,(YEAR!$C$2+YEAR!$C$3-1)&amp;"       :="))</f>
        <v>0</v>
      </c>
      <c r="AE804">
        <f>IF(AD804&lt;1.1,AD804,IF(AD804&lt;YEAR!$C$2+YEAR!$C$3-2,AD804+1,(YEAR!$C$2+YEAR!$C$3-1)&amp;"       :="))</f>
        <v>0</v>
      </c>
      <c r="AF804">
        <f>IF(AE804&lt;1.1,AE804,IF(AE804&lt;YEAR!$C$2+YEAR!$C$3-2,AE804+1,(YEAR!$C$2+YEAR!$C$3-1)&amp;"       :="))</f>
        <v>0</v>
      </c>
      <c r="AG804">
        <f>IF(AF804&lt;1.1,AF804,IF(AF804&lt;YEAR!$C$2+YEAR!$C$3-2,AF804+1,(YEAR!$C$2+YEAR!$C$3-1)&amp;"       :="))</f>
        <v>0</v>
      </c>
      <c r="AH804">
        <f>IF(AG804&lt;1.1,AG804,IF(AG804&lt;YEAR!$C$2+YEAR!$C$3-2,AG804+1,(YEAR!$C$2+YEAR!$C$3-1)&amp;"       :="))</f>
        <v>0</v>
      </c>
      <c r="AI804">
        <f>IF(AH804&lt;1.1,AH804,IF(AH804&lt;YEAR!$C$2+YEAR!$C$3-2,AH804+1,(YEAR!$C$2+YEAR!$C$3-1)&amp;"       :="))</f>
        <v>0</v>
      </c>
      <c r="AJ804">
        <f>IF(AI804&lt;1.1,AI804,IF(AI804&lt;YEAR!$C$2+YEAR!$C$3-2,AI804+1,(YEAR!$C$2+YEAR!$C$3-1)&amp;"       :="))</f>
        <v>0</v>
      </c>
    </row>
    <row r="805" spans="1:36">
      <c r="A805">
        <f t="shared" ca="1" si="60"/>
        <v>20</v>
      </c>
      <c r="B805" t="s">
        <v>51</v>
      </c>
      <c r="C805" t="str">
        <f ca="1">IF(D805="",OFFSET(AvailabilityFactor!A$1,A805,0),C804)</f>
        <v>D2SOPC1355</v>
      </c>
      <c r="D805" t="str" cm="1">
        <f t="array" aca="1" ref="D805" ca="1">IF(D804="",TS_DRC!$P$5,OFFSET(TS_DRC!P$5,RIGHT(D804,2),0,TRUE))</f>
        <v>TS22</v>
      </c>
      <c r="E805" t="str">
        <f t="shared" ca="1" si="61"/>
        <v>TS22</v>
      </c>
      <c r="F805">
        <f>'[5]PV profile 4-10'!$AM30</f>
        <v>0.11372</v>
      </c>
      <c r="G805">
        <f>IF(F805&lt;1.1,F805,IF(F805&lt;YEAR!$C$2+YEAR!$C$3-2,F805+1,(YEAR!$C$2+YEAR!$C$3-1)&amp;"       :="))</f>
        <v>0.11372</v>
      </c>
      <c r="H805">
        <f>IF(G805&lt;1.1,G805,IF(G805&lt;YEAR!$C$2+YEAR!$C$3-2,G805+1,(YEAR!$C$2+YEAR!$C$3-1)&amp;"       :="))</f>
        <v>0.11372</v>
      </c>
      <c r="I805">
        <f>IF(H805&lt;1.1,H805,IF(H805&lt;YEAR!$C$2+YEAR!$C$3-2,H805+1,(YEAR!$C$2+YEAR!$C$3-1)&amp;"       :="))</f>
        <v>0.11372</v>
      </c>
      <c r="J805">
        <f>IF(I805&lt;1.1,I805,IF(I805&lt;YEAR!$C$2+YEAR!$C$3-2,I805+1,(YEAR!$C$2+YEAR!$C$3-1)&amp;"       :="))</f>
        <v>0.11372</v>
      </c>
      <c r="K805">
        <f>IF(J805&lt;1.1,J805,IF(J805&lt;YEAR!$C$2+YEAR!$C$3-2,J805+1,(YEAR!$C$2+YEAR!$C$3-1)&amp;"       :="))</f>
        <v>0.11372</v>
      </c>
      <c r="L805">
        <f>IF(K805&lt;1.1,K805,IF(K805&lt;YEAR!$C$2+YEAR!$C$3-2,K805+1,(YEAR!$C$2+YEAR!$C$3-1)&amp;"       :="))</f>
        <v>0.11372</v>
      </c>
      <c r="M805">
        <f>IF(L805&lt;1.1,L805,IF(L805&lt;YEAR!$C$2+YEAR!$C$3-2,L805+1,(YEAR!$C$2+YEAR!$C$3-1)&amp;"       :="))</f>
        <v>0.11372</v>
      </c>
      <c r="N805">
        <f>IF(M805&lt;1.1,M805,IF(M805&lt;YEAR!$C$2+YEAR!$C$3-2,M805+1,(YEAR!$C$2+YEAR!$C$3-1)&amp;"       :="))</f>
        <v>0.11372</v>
      </c>
      <c r="O805">
        <f>IF(N805&lt;1.1,N805,IF(N805&lt;YEAR!$C$2+YEAR!$C$3-2,N805+1,(YEAR!$C$2+YEAR!$C$3-1)&amp;"       :="))</f>
        <v>0.11372</v>
      </c>
      <c r="P805">
        <f>IF(O805&lt;1.1,O805,IF(O805&lt;YEAR!$C$2+YEAR!$C$3-2,O805+1,(YEAR!$C$2+YEAR!$C$3-1)&amp;"       :="))</f>
        <v>0.11372</v>
      </c>
      <c r="Q805">
        <f>IF(P805&lt;1.1,P805,IF(P805&lt;YEAR!$C$2+YEAR!$C$3-2,P805+1,(YEAR!$C$2+YEAR!$C$3-1)&amp;"       :="))</f>
        <v>0.11372</v>
      </c>
      <c r="R805">
        <f>IF(Q805&lt;1.1,Q805,IF(Q805&lt;YEAR!$C$2+YEAR!$C$3-2,Q805+1,(YEAR!$C$2+YEAR!$C$3-1)&amp;"       :="))</f>
        <v>0.11372</v>
      </c>
      <c r="S805">
        <f>IF(R805&lt;1.1,R805,IF(R805&lt;YEAR!$C$2+YEAR!$C$3-2,R805+1,(YEAR!$C$2+YEAR!$C$3-1)&amp;"       :="))</f>
        <v>0.11372</v>
      </c>
      <c r="T805">
        <f>IF(S805&lt;1.1,S805,IF(S805&lt;YEAR!$C$2+YEAR!$C$3-2,S805+1,(YEAR!$C$2+YEAR!$C$3-1)&amp;"       :="))</f>
        <v>0.11372</v>
      </c>
      <c r="U805">
        <f>IF(T805&lt;1.1,T805,IF(T805&lt;YEAR!$C$2+YEAR!$C$3-2,T805+1,(YEAR!$C$2+YEAR!$C$3-1)&amp;"       :="))</f>
        <v>0.11372</v>
      </c>
      <c r="V805">
        <f>IF(U805&lt;1.1,U805,IF(U805&lt;YEAR!$C$2+YEAR!$C$3-2,U805+1,(YEAR!$C$2+YEAR!$C$3-1)&amp;"       :="))</f>
        <v>0.11372</v>
      </c>
      <c r="W805">
        <f>IF(V805&lt;1.1,V805,IF(V805&lt;YEAR!$C$2+YEAR!$C$3-2,V805+1,(YEAR!$C$2+YEAR!$C$3-1)&amp;"       :="))</f>
        <v>0.11372</v>
      </c>
      <c r="X805">
        <f>IF(W805&lt;1.1,W805,IF(W805&lt;YEAR!$C$2+YEAR!$C$3-2,W805+1,(YEAR!$C$2+YEAR!$C$3-1)&amp;"       :="))</f>
        <v>0.11372</v>
      </c>
      <c r="Y805">
        <f>IF(X805&lt;1.1,X805,IF(X805&lt;YEAR!$C$2+YEAR!$C$3-2,X805+1,(YEAR!$C$2+YEAR!$C$3-1)&amp;"       :="))</f>
        <v>0.11372</v>
      </c>
      <c r="Z805">
        <f>IF(Y805&lt;1.1,Y805,IF(Y805&lt;YEAR!$C$2+YEAR!$C$3-2,Y805+1,(YEAR!$C$2+YEAR!$C$3-1)&amp;"       :="))</f>
        <v>0.11372</v>
      </c>
      <c r="AA805">
        <f>IF(Z805&lt;1.1,Z805,IF(Z805&lt;YEAR!$C$2+YEAR!$C$3-2,Z805+1,(YEAR!$C$2+YEAR!$C$3-1)&amp;"       :="))</f>
        <v>0.11372</v>
      </c>
      <c r="AB805">
        <f>IF(AA805&lt;1.1,AA805,IF(AA805&lt;YEAR!$C$2+YEAR!$C$3-2,AA805+1,(YEAR!$C$2+YEAR!$C$3-1)&amp;"       :="))</f>
        <v>0.11372</v>
      </c>
      <c r="AC805">
        <f>IF(AB805&lt;1.1,AB805,IF(AB805&lt;YEAR!$C$2+YEAR!$C$3-2,AB805+1,(YEAR!$C$2+YEAR!$C$3-1)&amp;"       :="))</f>
        <v>0.11372</v>
      </c>
      <c r="AD805">
        <f>IF(AC805&lt;1.1,AC805,IF(AC805&lt;YEAR!$C$2+YEAR!$C$3-2,AC805+1,(YEAR!$C$2+YEAR!$C$3-1)&amp;"       :="))</f>
        <v>0.11372</v>
      </c>
      <c r="AE805">
        <f>IF(AD805&lt;1.1,AD805,IF(AD805&lt;YEAR!$C$2+YEAR!$C$3-2,AD805+1,(YEAR!$C$2+YEAR!$C$3-1)&amp;"       :="))</f>
        <v>0.11372</v>
      </c>
      <c r="AF805">
        <f>IF(AE805&lt;1.1,AE805,IF(AE805&lt;YEAR!$C$2+YEAR!$C$3-2,AE805+1,(YEAR!$C$2+YEAR!$C$3-1)&amp;"       :="))</f>
        <v>0.11372</v>
      </c>
      <c r="AG805">
        <f>IF(AF805&lt;1.1,AF805,IF(AF805&lt;YEAR!$C$2+YEAR!$C$3-2,AF805+1,(YEAR!$C$2+YEAR!$C$3-1)&amp;"       :="))</f>
        <v>0.11372</v>
      </c>
      <c r="AH805">
        <f>IF(AG805&lt;1.1,AG805,IF(AG805&lt;YEAR!$C$2+YEAR!$C$3-2,AG805+1,(YEAR!$C$2+YEAR!$C$3-1)&amp;"       :="))</f>
        <v>0.11372</v>
      </c>
      <c r="AI805">
        <f>IF(AH805&lt;1.1,AH805,IF(AH805&lt;YEAR!$C$2+YEAR!$C$3-2,AH805+1,(YEAR!$C$2+YEAR!$C$3-1)&amp;"       :="))</f>
        <v>0.11372</v>
      </c>
      <c r="AJ805">
        <f>IF(AI805&lt;1.1,AI805,IF(AI805&lt;YEAR!$C$2+YEAR!$C$3-2,AI805+1,(YEAR!$C$2+YEAR!$C$3-1)&amp;"       :="))</f>
        <v>0.11372</v>
      </c>
    </row>
    <row r="806" spans="1:36">
      <c r="A806">
        <f t="shared" ca="1" si="60"/>
        <v>20</v>
      </c>
      <c r="B806" t="s">
        <v>51</v>
      </c>
      <c r="C806" t="str">
        <f ca="1">IF(D806="",OFFSET(AvailabilityFactor!A$1,A806,0),C805)</f>
        <v>D2SOPC1355</v>
      </c>
      <c r="D806" t="str" cm="1">
        <f t="array" aca="1" ref="D806" ca="1">IF(D805="",TS_DRC!$P$5,OFFSET(TS_DRC!P$5,RIGHT(D805,2),0,TRUE))</f>
        <v>TS23</v>
      </c>
      <c r="E806" t="str">
        <f t="shared" ca="1" si="61"/>
        <v>TS23</v>
      </c>
      <c r="F806">
        <f>'[5]PV profile 4-10'!$AM31</f>
        <v>0.50283</v>
      </c>
      <c r="G806">
        <f>IF(F806&lt;1.1,F806,IF(F806&lt;YEAR!$C$2+YEAR!$C$3-2,F806+1,(YEAR!$C$2+YEAR!$C$3-1)&amp;"       :="))</f>
        <v>0.50283</v>
      </c>
      <c r="H806">
        <f>IF(G806&lt;1.1,G806,IF(G806&lt;YEAR!$C$2+YEAR!$C$3-2,G806+1,(YEAR!$C$2+YEAR!$C$3-1)&amp;"       :="))</f>
        <v>0.50283</v>
      </c>
      <c r="I806">
        <f>IF(H806&lt;1.1,H806,IF(H806&lt;YEAR!$C$2+YEAR!$C$3-2,H806+1,(YEAR!$C$2+YEAR!$C$3-1)&amp;"       :="))</f>
        <v>0.50283</v>
      </c>
      <c r="J806">
        <f>IF(I806&lt;1.1,I806,IF(I806&lt;YEAR!$C$2+YEAR!$C$3-2,I806+1,(YEAR!$C$2+YEAR!$C$3-1)&amp;"       :="))</f>
        <v>0.50283</v>
      </c>
      <c r="K806">
        <f>IF(J806&lt;1.1,J806,IF(J806&lt;YEAR!$C$2+YEAR!$C$3-2,J806+1,(YEAR!$C$2+YEAR!$C$3-1)&amp;"       :="))</f>
        <v>0.50283</v>
      </c>
      <c r="L806">
        <f>IF(K806&lt;1.1,K806,IF(K806&lt;YEAR!$C$2+YEAR!$C$3-2,K806+1,(YEAR!$C$2+YEAR!$C$3-1)&amp;"       :="))</f>
        <v>0.50283</v>
      </c>
      <c r="M806">
        <f>IF(L806&lt;1.1,L806,IF(L806&lt;YEAR!$C$2+YEAR!$C$3-2,L806+1,(YEAR!$C$2+YEAR!$C$3-1)&amp;"       :="))</f>
        <v>0.50283</v>
      </c>
      <c r="N806">
        <f>IF(M806&lt;1.1,M806,IF(M806&lt;YEAR!$C$2+YEAR!$C$3-2,M806+1,(YEAR!$C$2+YEAR!$C$3-1)&amp;"       :="))</f>
        <v>0.50283</v>
      </c>
      <c r="O806">
        <f>IF(N806&lt;1.1,N806,IF(N806&lt;YEAR!$C$2+YEAR!$C$3-2,N806+1,(YEAR!$C$2+YEAR!$C$3-1)&amp;"       :="))</f>
        <v>0.50283</v>
      </c>
      <c r="P806">
        <f>IF(O806&lt;1.1,O806,IF(O806&lt;YEAR!$C$2+YEAR!$C$3-2,O806+1,(YEAR!$C$2+YEAR!$C$3-1)&amp;"       :="))</f>
        <v>0.50283</v>
      </c>
      <c r="Q806">
        <f>IF(P806&lt;1.1,P806,IF(P806&lt;YEAR!$C$2+YEAR!$C$3-2,P806+1,(YEAR!$C$2+YEAR!$C$3-1)&amp;"       :="))</f>
        <v>0.50283</v>
      </c>
      <c r="R806">
        <f>IF(Q806&lt;1.1,Q806,IF(Q806&lt;YEAR!$C$2+YEAR!$C$3-2,Q806+1,(YEAR!$C$2+YEAR!$C$3-1)&amp;"       :="))</f>
        <v>0.50283</v>
      </c>
      <c r="S806">
        <f>IF(R806&lt;1.1,R806,IF(R806&lt;YEAR!$C$2+YEAR!$C$3-2,R806+1,(YEAR!$C$2+YEAR!$C$3-1)&amp;"       :="))</f>
        <v>0.50283</v>
      </c>
      <c r="T806">
        <f>IF(S806&lt;1.1,S806,IF(S806&lt;YEAR!$C$2+YEAR!$C$3-2,S806+1,(YEAR!$C$2+YEAR!$C$3-1)&amp;"       :="))</f>
        <v>0.50283</v>
      </c>
      <c r="U806">
        <f>IF(T806&lt;1.1,T806,IF(T806&lt;YEAR!$C$2+YEAR!$C$3-2,T806+1,(YEAR!$C$2+YEAR!$C$3-1)&amp;"       :="))</f>
        <v>0.50283</v>
      </c>
      <c r="V806">
        <f>IF(U806&lt;1.1,U806,IF(U806&lt;YEAR!$C$2+YEAR!$C$3-2,U806+1,(YEAR!$C$2+YEAR!$C$3-1)&amp;"       :="))</f>
        <v>0.50283</v>
      </c>
      <c r="W806">
        <f>IF(V806&lt;1.1,V806,IF(V806&lt;YEAR!$C$2+YEAR!$C$3-2,V806+1,(YEAR!$C$2+YEAR!$C$3-1)&amp;"       :="))</f>
        <v>0.50283</v>
      </c>
      <c r="X806">
        <f>IF(W806&lt;1.1,W806,IF(W806&lt;YEAR!$C$2+YEAR!$C$3-2,W806+1,(YEAR!$C$2+YEAR!$C$3-1)&amp;"       :="))</f>
        <v>0.50283</v>
      </c>
      <c r="Y806">
        <f>IF(X806&lt;1.1,X806,IF(X806&lt;YEAR!$C$2+YEAR!$C$3-2,X806+1,(YEAR!$C$2+YEAR!$C$3-1)&amp;"       :="))</f>
        <v>0.50283</v>
      </c>
      <c r="Z806">
        <f>IF(Y806&lt;1.1,Y806,IF(Y806&lt;YEAR!$C$2+YEAR!$C$3-2,Y806+1,(YEAR!$C$2+YEAR!$C$3-1)&amp;"       :="))</f>
        <v>0.50283</v>
      </c>
      <c r="AA806">
        <f>IF(Z806&lt;1.1,Z806,IF(Z806&lt;YEAR!$C$2+YEAR!$C$3-2,Z806+1,(YEAR!$C$2+YEAR!$C$3-1)&amp;"       :="))</f>
        <v>0.50283</v>
      </c>
      <c r="AB806">
        <f>IF(AA806&lt;1.1,AA806,IF(AA806&lt;YEAR!$C$2+YEAR!$C$3-2,AA806+1,(YEAR!$C$2+YEAR!$C$3-1)&amp;"       :="))</f>
        <v>0.50283</v>
      </c>
      <c r="AC806">
        <f>IF(AB806&lt;1.1,AB806,IF(AB806&lt;YEAR!$C$2+YEAR!$C$3-2,AB806+1,(YEAR!$C$2+YEAR!$C$3-1)&amp;"       :="))</f>
        <v>0.50283</v>
      </c>
      <c r="AD806">
        <f>IF(AC806&lt;1.1,AC806,IF(AC806&lt;YEAR!$C$2+YEAR!$C$3-2,AC806+1,(YEAR!$C$2+YEAR!$C$3-1)&amp;"       :="))</f>
        <v>0.50283</v>
      </c>
      <c r="AE806">
        <f>IF(AD806&lt;1.1,AD806,IF(AD806&lt;YEAR!$C$2+YEAR!$C$3-2,AD806+1,(YEAR!$C$2+YEAR!$C$3-1)&amp;"       :="))</f>
        <v>0.50283</v>
      </c>
      <c r="AF806">
        <f>IF(AE806&lt;1.1,AE806,IF(AE806&lt;YEAR!$C$2+YEAR!$C$3-2,AE806+1,(YEAR!$C$2+YEAR!$C$3-1)&amp;"       :="))</f>
        <v>0.50283</v>
      </c>
      <c r="AG806">
        <f>IF(AF806&lt;1.1,AF806,IF(AF806&lt;YEAR!$C$2+YEAR!$C$3-2,AF806+1,(YEAR!$C$2+YEAR!$C$3-1)&amp;"       :="))</f>
        <v>0.50283</v>
      </c>
      <c r="AH806">
        <f>IF(AG806&lt;1.1,AG806,IF(AG806&lt;YEAR!$C$2+YEAR!$C$3-2,AG806+1,(YEAR!$C$2+YEAR!$C$3-1)&amp;"       :="))</f>
        <v>0.50283</v>
      </c>
      <c r="AI806">
        <f>IF(AH806&lt;1.1,AH806,IF(AH806&lt;YEAR!$C$2+YEAR!$C$3-2,AH806+1,(YEAR!$C$2+YEAR!$C$3-1)&amp;"       :="))</f>
        <v>0.50283</v>
      </c>
      <c r="AJ806">
        <f>IF(AI806&lt;1.1,AI806,IF(AI806&lt;YEAR!$C$2+YEAR!$C$3-2,AI806+1,(YEAR!$C$2+YEAR!$C$3-1)&amp;"       :="))</f>
        <v>0.50283</v>
      </c>
    </row>
    <row r="807" spans="1:36">
      <c r="A807">
        <f t="shared" ca="1" si="60"/>
        <v>20</v>
      </c>
      <c r="B807" t="s">
        <v>51</v>
      </c>
      <c r="C807" t="str">
        <f ca="1">IF(D807="",OFFSET(AvailabilityFactor!A$1,A807,0),C806)</f>
        <v>D2SOPC1355</v>
      </c>
      <c r="D807" t="str" cm="1">
        <f t="array" aca="1" ref="D807" ca="1">IF(D806="",TS_DRC!$P$5,OFFSET(TS_DRC!P$5,RIGHT(D806,2),0,TRUE))</f>
        <v>TS24</v>
      </c>
      <c r="E807" t="str">
        <f t="shared" ca="1" si="61"/>
        <v>TS24</v>
      </c>
      <c r="F807">
        <f>'[5]PV profile 4-10'!$AM32</f>
        <v>0.72826000000000002</v>
      </c>
      <c r="G807">
        <f>IF(F807&lt;1.1,F807,IF(F807&lt;YEAR!$C$2+YEAR!$C$3-2,F807+1,(YEAR!$C$2+YEAR!$C$3-1)&amp;"       :="))</f>
        <v>0.72826000000000002</v>
      </c>
      <c r="H807">
        <f>IF(G807&lt;1.1,G807,IF(G807&lt;YEAR!$C$2+YEAR!$C$3-2,G807+1,(YEAR!$C$2+YEAR!$C$3-1)&amp;"       :="))</f>
        <v>0.72826000000000002</v>
      </c>
      <c r="I807">
        <f>IF(H807&lt;1.1,H807,IF(H807&lt;YEAR!$C$2+YEAR!$C$3-2,H807+1,(YEAR!$C$2+YEAR!$C$3-1)&amp;"       :="))</f>
        <v>0.72826000000000002</v>
      </c>
      <c r="J807">
        <f>IF(I807&lt;1.1,I807,IF(I807&lt;YEAR!$C$2+YEAR!$C$3-2,I807+1,(YEAR!$C$2+YEAR!$C$3-1)&amp;"       :="))</f>
        <v>0.72826000000000002</v>
      </c>
      <c r="K807">
        <f>IF(J807&lt;1.1,J807,IF(J807&lt;YEAR!$C$2+YEAR!$C$3-2,J807+1,(YEAR!$C$2+YEAR!$C$3-1)&amp;"       :="))</f>
        <v>0.72826000000000002</v>
      </c>
      <c r="L807">
        <f>IF(K807&lt;1.1,K807,IF(K807&lt;YEAR!$C$2+YEAR!$C$3-2,K807+1,(YEAR!$C$2+YEAR!$C$3-1)&amp;"       :="))</f>
        <v>0.72826000000000002</v>
      </c>
      <c r="M807">
        <f>IF(L807&lt;1.1,L807,IF(L807&lt;YEAR!$C$2+YEAR!$C$3-2,L807+1,(YEAR!$C$2+YEAR!$C$3-1)&amp;"       :="))</f>
        <v>0.72826000000000002</v>
      </c>
      <c r="N807">
        <f>IF(M807&lt;1.1,M807,IF(M807&lt;YEAR!$C$2+YEAR!$C$3-2,M807+1,(YEAR!$C$2+YEAR!$C$3-1)&amp;"       :="))</f>
        <v>0.72826000000000002</v>
      </c>
      <c r="O807">
        <f>IF(N807&lt;1.1,N807,IF(N807&lt;YEAR!$C$2+YEAR!$C$3-2,N807+1,(YEAR!$C$2+YEAR!$C$3-1)&amp;"       :="))</f>
        <v>0.72826000000000002</v>
      </c>
      <c r="P807">
        <f>IF(O807&lt;1.1,O807,IF(O807&lt;YEAR!$C$2+YEAR!$C$3-2,O807+1,(YEAR!$C$2+YEAR!$C$3-1)&amp;"       :="))</f>
        <v>0.72826000000000002</v>
      </c>
      <c r="Q807">
        <f>IF(P807&lt;1.1,P807,IF(P807&lt;YEAR!$C$2+YEAR!$C$3-2,P807+1,(YEAR!$C$2+YEAR!$C$3-1)&amp;"       :="))</f>
        <v>0.72826000000000002</v>
      </c>
      <c r="R807">
        <f>IF(Q807&lt;1.1,Q807,IF(Q807&lt;YEAR!$C$2+YEAR!$C$3-2,Q807+1,(YEAR!$C$2+YEAR!$C$3-1)&amp;"       :="))</f>
        <v>0.72826000000000002</v>
      </c>
      <c r="S807">
        <f>IF(R807&lt;1.1,R807,IF(R807&lt;YEAR!$C$2+YEAR!$C$3-2,R807+1,(YEAR!$C$2+YEAR!$C$3-1)&amp;"       :="))</f>
        <v>0.72826000000000002</v>
      </c>
      <c r="T807">
        <f>IF(S807&lt;1.1,S807,IF(S807&lt;YEAR!$C$2+YEAR!$C$3-2,S807+1,(YEAR!$C$2+YEAR!$C$3-1)&amp;"       :="))</f>
        <v>0.72826000000000002</v>
      </c>
      <c r="U807">
        <f>IF(T807&lt;1.1,T807,IF(T807&lt;YEAR!$C$2+YEAR!$C$3-2,T807+1,(YEAR!$C$2+YEAR!$C$3-1)&amp;"       :="))</f>
        <v>0.72826000000000002</v>
      </c>
      <c r="V807">
        <f>IF(U807&lt;1.1,U807,IF(U807&lt;YEAR!$C$2+YEAR!$C$3-2,U807+1,(YEAR!$C$2+YEAR!$C$3-1)&amp;"       :="))</f>
        <v>0.72826000000000002</v>
      </c>
      <c r="W807">
        <f>IF(V807&lt;1.1,V807,IF(V807&lt;YEAR!$C$2+YEAR!$C$3-2,V807+1,(YEAR!$C$2+YEAR!$C$3-1)&amp;"       :="))</f>
        <v>0.72826000000000002</v>
      </c>
      <c r="X807">
        <f>IF(W807&lt;1.1,W807,IF(W807&lt;YEAR!$C$2+YEAR!$C$3-2,W807+1,(YEAR!$C$2+YEAR!$C$3-1)&amp;"       :="))</f>
        <v>0.72826000000000002</v>
      </c>
      <c r="Y807">
        <f>IF(X807&lt;1.1,X807,IF(X807&lt;YEAR!$C$2+YEAR!$C$3-2,X807+1,(YEAR!$C$2+YEAR!$C$3-1)&amp;"       :="))</f>
        <v>0.72826000000000002</v>
      </c>
      <c r="Z807">
        <f>IF(Y807&lt;1.1,Y807,IF(Y807&lt;YEAR!$C$2+YEAR!$C$3-2,Y807+1,(YEAR!$C$2+YEAR!$C$3-1)&amp;"       :="))</f>
        <v>0.72826000000000002</v>
      </c>
      <c r="AA807">
        <f>IF(Z807&lt;1.1,Z807,IF(Z807&lt;YEAR!$C$2+YEAR!$C$3-2,Z807+1,(YEAR!$C$2+YEAR!$C$3-1)&amp;"       :="))</f>
        <v>0.72826000000000002</v>
      </c>
      <c r="AB807">
        <f>IF(AA807&lt;1.1,AA807,IF(AA807&lt;YEAR!$C$2+YEAR!$C$3-2,AA807+1,(YEAR!$C$2+YEAR!$C$3-1)&amp;"       :="))</f>
        <v>0.72826000000000002</v>
      </c>
      <c r="AC807">
        <f>IF(AB807&lt;1.1,AB807,IF(AB807&lt;YEAR!$C$2+YEAR!$C$3-2,AB807+1,(YEAR!$C$2+YEAR!$C$3-1)&amp;"       :="))</f>
        <v>0.72826000000000002</v>
      </c>
      <c r="AD807">
        <f>IF(AC807&lt;1.1,AC807,IF(AC807&lt;YEAR!$C$2+YEAR!$C$3-2,AC807+1,(YEAR!$C$2+YEAR!$C$3-1)&amp;"       :="))</f>
        <v>0.72826000000000002</v>
      </c>
      <c r="AE807">
        <f>IF(AD807&lt;1.1,AD807,IF(AD807&lt;YEAR!$C$2+YEAR!$C$3-2,AD807+1,(YEAR!$C$2+YEAR!$C$3-1)&amp;"       :="))</f>
        <v>0.72826000000000002</v>
      </c>
      <c r="AF807">
        <f>IF(AE807&lt;1.1,AE807,IF(AE807&lt;YEAR!$C$2+YEAR!$C$3-2,AE807+1,(YEAR!$C$2+YEAR!$C$3-1)&amp;"       :="))</f>
        <v>0.72826000000000002</v>
      </c>
      <c r="AG807">
        <f>IF(AF807&lt;1.1,AF807,IF(AF807&lt;YEAR!$C$2+YEAR!$C$3-2,AF807+1,(YEAR!$C$2+YEAR!$C$3-1)&amp;"       :="))</f>
        <v>0.72826000000000002</v>
      </c>
      <c r="AH807">
        <f>IF(AG807&lt;1.1,AG807,IF(AG807&lt;YEAR!$C$2+YEAR!$C$3-2,AG807+1,(YEAR!$C$2+YEAR!$C$3-1)&amp;"       :="))</f>
        <v>0.72826000000000002</v>
      </c>
      <c r="AI807">
        <f>IF(AH807&lt;1.1,AH807,IF(AH807&lt;YEAR!$C$2+YEAR!$C$3-2,AH807+1,(YEAR!$C$2+YEAR!$C$3-1)&amp;"       :="))</f>
        <v>0.72826000000000002</v>
      </c>
      <c r="AJ807">
        <f>IF(AI807&lt;1.1,AI807,IF(AI807&lt;YEAR!$C$2+YEAR!$C$3-2,AI807+1,(YEAR!$C$2+YEAR!$C$3-1)&amp;"       :="))</f>
        <v>0.72826000000000002</v>
      </c>
    </row>
    <row r="808" spans="1:36">
      <c r="A808">
        <f t="shared" ca="1" si="60"/>
        <v>20</v>
      </c>
      <c r="B808" t="s">
        <v>51</v>
      </c>
      <c r="C808" t="str">
        <f ca="1">IF(D808="",OFFSET(AvailabilityFactor!A$1,A808,0),C807)</f>
        <v>D2SOPC1355</v>
      </c>
      <c r="D808" t="str" cm="1">
        <f t="array" aca="1" ref="D808" ca="1">IF(D807="",TS_DRC!$P$5,OFFSET(TS_DRC!P$5,RIGHT(D807,2),0,TRUE))</f>
        <v>TS25</v>
      </c>
      <c r="E808" t="str">
        <f t="shared" ca="1" si="61"/>
        <v>TS25</v>
      </c>
      <c r="F808">
        <f>'[5]PV profile 4-10'!$AM33</f>
        <v>0.73035000000000005</v>
      </c>
      <c r="G808">
        <f>IF(F808&lt;1.1,F808,IF(F808&lt;YEAR!$C$2+YEAR!$C$3-2,F808+1,(YEAR!$C$2+YEAR!$C$3-1)&amp;"       :="))</f>
        <v>0.73035000000000005</v>
      </c>
      <c r="H808">
        <f>IF(G808&lt;1.1,G808,IF(G808&lt;YEAR!$C$2+YEAR!$C$3-2,G808+1,(YEAR!$C$2+YEAR!$C$3-1)&amp;"       :="))</f>
        <v>0.73035000000000005</v>
      </c>
      <c r="I808">
        <f>IF(H808&lt;1.1,H808,IF(H808&lt;YEAR!$C$2+YEAR!$C$3-2,H808+1,(YEAR!$C$2+YEAR!$C$3-1)&amp;"       :="))</f>
        <v>0.73035000000000005</v>
      </c>
      <c r="J808">
        <f>IF(I808&lt;1.1,I808,IF(I808&lt;YEAR!$C$2+YEAR!$C$3-2,I808+1,(YEAR!$C$2+YEAR!$C$3-1)&amp;"       :="))</f>
        <v>0.73035000000000005</v>
      </c>
      <c r="K808">
        <f>IF(J808&lt;1.1,J808,IF(J808&lt;YEAR!$C$2+YEAR!$C$3-2,J808+1,(YEAR!$C$2+YEAR!$C$3-1)&amp;"       :="))</f>
        <v>0.73035000000000005</v>
      </c>
      <c r="L808">
        <f>IF(K808&lt;1.1,K808,IF(K808&lt;YEAR!$C$2+YEAR!$C$3-2,K808+1,(YEAR!$C$2+YEAR!$C$3-1)&amp;"       :="))</f>
        <v>0.73035000000000005</v>
      </c>
      <c r="M808">
        <f>IF(L808&lt;1.1,L808,IF(L808&lt;YEAR!$C$2+YEAR!$C$3-2,L808+1,(YEAR!$C$2+YEAR!$C$3-1)&amp;"       :="))</f>
        <v>0.73035000000000005</v>
      </c>
      <c r="N808">
        <f>IF(M808&lt;1.1,M808,IF(M808&lt;YEAR!$C$2+YEAR!$C$3-2,M808+1,(YEAR!$C$2+YEAR!$C$3-1)&amp;"       :="))</f>
        <v>0.73035000000000005</v>
      </c>
      <c r="O808">
        <f>IF(N808&lt;1.1,N808,IF(N808&lt;YEAR!$C$2+YEAR!$C$3-2,N808+1,(YEAR!$C$2+YEAR!$C$3-1)&amp;"       :="))</f>
        <v>0.73035000000000005</v>
      </c>
      <c r="P808">
        <f>IF(O808&lt;1.1,O808,IF(O808&lt;YEAR!$C$2+YEAR!$C$3-2,O808+1,(YEAR!$C$2+YEAR!$C$3-1)&amp;"       :="))</f>
        <v>0.73035000000000005</v>
      </c>
      <c r="Q808">
        <f>IF(P808&lt;1.1,P808,IF(P808&lt;YEAR!$C$2+YEAR!$C$3-2,P808+1,(YEAR!$C$2+YEAR!$C$3-1)&amp;"       :="))</f>
        <v>0.73035000000000005</v>
      </c>
      <c r="R808">
        <f>IF(Q808&lt;1.1,Q808,IF(Q808&lt;YEAR!$C$2+YEAR!$C$3-2,Q808+1,(YEAR!$C$2+YEAR!$C$3-1)&amp;"       :="))</f>
        <v>0.73035000000000005</v>
      </c>
      <c r="S808">
        <f>IF(R808&lt;1.1,R808,IF(R808&lt;YEAR!$C$2+YEAR!$C$3-2,R808+1,(YEAR!$C$2+YEAR!$C$3-1)&amp;"       :="))</f>
        <v>0.73035000000000005</v>
      </c>
      <c r="T808">
        <f>IF(S808&lt;1.1,S808,IF(S808&lt;YEAR!$C$2+YEAR!$C$3-2,S808+1,(YEAR!$C$2+YEAR!$C$3-1)&amp;"       :="))</f>
        <v>0.73035000000000005</v>
      </c>
      <c r="U808">
        <f>IF(T808&lt;1.1,T808,IF(T808&lt;YEAR!$C$2+YEAR!$C$3-2,T808+1,(YEAR!$C$2+YEAR!$C$3-1)&amp;"       :="))</f>
        <v>0.73035000000000005</v>
      </c>
      <c r="V808">
        <f>IF(U808&lt;1.1,U808,IF(U808&lt;YEAR!$C$2+YEAR!$C$3-2,U808+1,(YEAR!$C$2+YEAR!$C$3-1)&amp;"       :="))</f>
        <v>0.73035000000000005</v>
      </c>
      <c r="W808">
        <f>IF(V808&lt;1.1,V808,IF(V808&lt;YEAR!$C$2+YEAR!$C$3-2,V808+1,(YEAR!$C$2+YEAR!$C$3-1)&amp;"       :="))</f>
        <v>0.73035000000000005</v>
      </c>
      <c r="X808">
        <f>IF(W808&lt;1.1,W808,IF(W808&lt;YEAR!$C$2+YEAR!$C$3-2,W808+1,(YEAR!$C$2+YEAR!$C$3-1)&amp;"       :="))</f>
        <v>0.73035000000000005</v>
      </c>
      <c r="Y808">
        <f>IF(X808&lt;1.1,X808,IF(X808&lt;YEAR!$C$2+YEAR!$C$3-2,X808+1,(YEAR!$C$2+YEAR!$C$3-1)&amp;"       :="))</f>
        <v>0.73035000000000005</v>
      </c>
      <c r="Z808">
        <f>IF(Y808&lt;1.1,Y808,IF(Y808&lt;YEAR!$C$2+YEAR!$C$3-2,Y808+1,(YEAR!$C$2+YEAR!$C$3-1)&amp;"       :="))</f>
        <v>0.73035000000000005</v>
      </c>
      <c r="AA808">
        <f>IF(Z808&lt;1.1,Z808,IF(Z808&lt;YEAR!$C$2+YEAR!$C$3-2,Z808+1,(YEAR!$C$2+YEAR!$C$3-1)&amp;"       :="))</f>
        <v>0.73035000000000005</v>
      </c>
      <c r="AB808">
        <f>IF(AA808&lt;1.1,AA808,IF(AA808&lt;YEAR!$C$2+YEAR!$C$3-2,AA808+1,(YEAR!$C$2+YEAR!$C$3-1)&amp;"       :="))</f>
        <v>0.73035000000000005</v>
      </c>
      <c r="AC808">
        <f>IF(AB808&lt;1.1,AB808,IF(AB808&lt;YEAR!$C$2+YEAR!$C$3-2,AB808+1,(YEAR!$C$2+YEAR!$C$3-1)&amp;"       :="))</f>
        <v>0.73035000000000005</v>
      </c>
      <c r="AD808">
        <f>IF(AC808&lt;1.1,AC808,IF(AC808&lt;YEAR!$C$2+YEAR!$C$3-2,AC808+1,(YEAR!$C$2+YEAR!$C$3-1)&amp;"       :="))</f>
        <v>0.73035000000000005</v>
      </c>
      <c r="AE808">
        <f>IF(AD808&lt;1.1,AD808,IF(AD808&lt;YEAR!$C$2+YEAR!$C$3-2,AD808+1,(YEAR!$C$2+YEAR!$C$3-1)&amp;"       :="))</f>
        <v>0.73035000000000005</v>
      </c>
      <c r="AF808">
        <f>IF(AE808&lt;1.1,AE808,IF(AE808&lt;YEAR!$C$2+YEAR!$C$3-2,AE808+1,(YEAR!$C$2+YEAR!$C$3-1)&amp;"       :="))</f>
        <v>0.73035000000000005</v>
      </c>
      <c r="AG808">
        <f>IF(AF808&lt;1.1,AF808,IF(AF808&lt;YEAR!$C$2+YEAR!$C$3-2,AF808+1,(YEAR!$C$2+YEAR!$C$3-1)&amp;"       :="))</f>
        <v>0.73035000000000005</v>
      </c>
      <c r="AH808">
        <f>IF(AG808&lt;1.1,AG808,IF(AG808&lt;YEAR!$C$2+YEAR!$C$3-2,AG808+1,(YEAR!$C$2+YEAR!$C$3-1)&amp;"       :="))</f>
        <v>0.73035000000000005</v>
      </c>
      <c r="AI808">
        <f>IF(AH808&lt;1.1,AH808,IF(AH808&lt;YEAR!$C$2+YEAR!$C$3-2,AH808+1,(YEAR!$C$2+YEAR!$C$3-1)&amp;"       :="))</f>
        <v>0.73035000000000005</v>
      </c>
      <c r="AJ808">
        <f>IF(AI808&lt;1.1,AI808,IF(AI808&lt;YEAR!$C$2+YEAR!$C$3-2,AI808+1,(YEAR!$C$2+YEAR!$C$3-1)&amp;"       :="))</f>
        <v>0.73035000000000005</v>
      </c>
    </row>
    <row r="809" spans="1:36">
      <c r="A809">
        <f t="shared" ca="1" si="60"/>
        <v>20</v>
      </c>
      <c r="B809" t="s">
        <v>51</v>
      </c>
      <c r="C809" t="str">
        <f ca="1">IF(D809="",OFFSET(AvailabilityFactor!A$1,A809,0),C808)</f>
        <v>D2SOPC1355</v>
      </c>
      <c r="D809" t="str" cm="1">
        <f t="array" aca="1" ref="D809" ca="1">IF(D808="",TS_DRC!$P$5,OFFSET(TS_DRC!P$5,RIGHT(D808,2),0,TRUE))</f>
        <v>TS26</v>
      </c>
      <c r="E809" t="str">
        <f t="shared" ca="1" si="61"/>
        <v>TS26</v>
      </c>
      <c r="F809">
        <f>'[5]PV profile 4-10'!$AM34</f>
        <v>0.52800999999999998</v>
      </c>
      <c r="G809">
        <f>IF(F809&lt;1.1,F809,IF(F809&lt;YEAR!$C$2+YEAR!$C$3-2,F809+1,(YEAR!$C$2+YEAR!$C$3-1)&amp;"       :="))</f>
        <v>0.52800999999999998</v>
      </c>
      <c r="H809">
        <f>IF(G809&lt;1.1,G809,IF(G809&lt;YEAR!$C$2+YEAR!$C$3-2,G809+1,(YEAR!$C$2+YEAR!$C$3-1)&amp;"       :="))</f>
        <v>0.52800999999999998</v>
      </c>
      <c r="I809">
        <f>IF(H809&lt;1.1,H809,IF(H809&lt;YEAR!$C$2+YEAR!$C$3-2,H809+1,(YEAR!$C$2+YEAR!$C$3-1)&amp;"       :="))</f>
        <v>0.52800999999999998</v>
      </c>
      <c r="J809">
        <f>IF(I809&lt;1.1,I809,IF(I809&lt;YEAR!$C$2+YEAR!$C$3-2,I809+1,(YEAR!$C$2+YEAR!$C$3-1)&amp;"       :="))</f>
        <v>0.52800999999999998</v>
      </c>
      <c r="K809">
        <f>IF(J809&lt;1.1,J809,IF(J809&lt;YEAR!$C$2+YEAR!$C$3-2,J809+1,(YEAR!$C$2+YEAR!$C$3-1)&amp;"       :="))</f>
        <v>0.52800999999999998</v>
      </c>
      <c r="L809">
        <f>IF(K809&lt;1.1,K809,IF(K809&lt;YEAR!$C$2+YEAR!$C$3-2,K809+1,(YEAR!$C$2+YEAR!$C$3-1)&amp;"       :="))</f>
        <v>0.52800999999999998</v>
      </c>
      <c r="M809">
        <f>IF(L809&lt;1.1,L809,IF(L809&lt;YEAR!$C$2+YEAR!$C$3-2,L809+1,(YEAR!$C$2+YEAR!$C$3-1)&amp;"       :="))</f>
        <v>0.52800999999999998</v>
      </c>
      <c r="N809">
        <f>IF(M809&lt;1.1,M809,IF(M809&lt;YEAR!$C$2+YEAR!$C$3-2,M809+1,(YEAR!$C$2+YEAR!$C$3-1)&amp;"       :="))</f>
        <v>0.52800999999999998</v>
      </c>
      <c r="O809">
        <f>IF(N809&lt;1.1,N809,IF(N809&lt;YEAR!$C$2+YEAR!$C$3-2,N809+1,(YEAR!$C$2+YEAR!$C$3-1)&amp;"       :="))</f>
        <v>0.52800999999999998</v>
      </c>
      <c r="P809">
        <f>IF(O809&lt;1.1,O809,IF(O809&lt;YEAR!$C$2+YEAR!$C$3-2,O809+1,(YEAR!$C$2+YEAR!$C$3-1)&amp;"       :="))</f>
        <v>0.52800999999999998</v>
      </c>
      <c r="Q809">
        <f>IF(P809&lt;1.1,P809,IF(P809&lt;YEAR!$C$2+YEAR!$C$3-2,P809+1,(YEAR!$C$2+YEAR!$C$3-1)&amp;"       :="))</f>
        <v>0.52800999999999998</v>
      </c>
      <c r="R809">
        <f>IF(Q809&lt;1.1,Q809,IF(Q809&lt;YEAR!$C$2+YEAR!$C$3-2,Q809+1,(YEAR!$C$2+YEAR!$C$3-1)&amp;"       :="))</f>
        <v>0.52800999999999998</v>
      </c>
      <c r="S809">
        <f>IF(R809&lt;1.1,R809,IF(R809&lt;YEAR!$C$2+YEAR!$C$3-2,R809+1,(YEAR!$C$2+YEAR!$C$3-1)&amp;"       :="))</f>
        <v>0.52800999999999998</v>
      </c>
      <c r="T809">
        <f>IF(S809&lt;1.1,S809,IF(S809&lt;YEAR!$C$2+YEAR!$C$3-2,S809+1,(YEAR!$C$2+YEAR!$C$3-1)&amp;"       :="))</f>
        <v>0.52800999999999998</v>
      </c>
      <c r="U809">
        <f>IF(T809&lt;1.1,T809,IF(T809&lt;YEAR!$C$2+YEAR!$C$3-2,T809+1,(YEAR!$C$2+YEAR!$C$3-1)&amp;"       :="))</f>
        <v>0.52800999999999998</v>
      </c>
      <c r="V809">
        <f>IF(U809&lt;1.1,U809,IF(U809&lt;YEAR!$C$2+YEAR!$C$3-2,U809+1,(YEAR!$C$2+YEAR!$C$3-1)&amp;"       :="))</f>
        <v>0.52800999999999998</v>
      </c>
      <c r="W809">
        <f>IF(V809&lt;1.1,V809,IF(V809&lt;YEAR!$C$2+YEAR!$C$3-2,V809+1,(YEAR!$C$2+YEAR!$C$3-1)&amp;"       :="))</f>
        <v>0.52800999999999998</v>
      </c>
      <c r="X809">
        <f>IF(W809&lt;1.1,W809,IF(W809&lt;YEAR!$C$2+YEAR!$C$3-2,W809+1,(YEAR!$C$2+YEAR!$C$3-1)&amp;"       :="))</f>
        <v>0.52800999999999998</v>
      </c>
      <c r="Y809">
        <f>IF(X809&lt;1.1,X809,IF(X809&lt;YEAR!$C$2+YEAR!$C$3-2,X809+1,(YEAR!$C$2+YEAR!$C$3-1)&amp;"       :="))</f>
        <v>0.52800999999999998</v>
      </c>
      <c r="Z809">
        <f>IF(Y809&lt;1.1,Y809,IF(Y809&lt;YEAR!$C$2+YEAR!$C$3-2,Y809+1,(YEAR!$C$2+YEAR!$C$3-1)&amp;"       :="))</f>
        <v>0.52800999999999998</v>
      </c>
      <c r="AA809">
        <f>IF(Z809&lt;1.1,Z809,IF(Z809&lt;YEAR!$C$2+YEAR!$C$3-2,Z809+1,(YEAR!$C$2+YEAR!$C$3-1)&amp;"       :="))</f>
        <v>0.52800999999999998</v>
      </c>
      <c r="AB809">
        <f>IF(AA809&lt;1.1,AA809,IF(AA809&lt;YEAR!$C$2+YEAR!$C$3-2,AA809+1,(YEAR!$C$2+YEAR!$C$3-1)&amp;"       :="))</f>
        <v>0.52800999999999998</v>
      </c>
      <c r="AC809">
        <f>IF(AB809&lt;1.1,AB809,IF(AB809&lt;YEAR!$C$2+YEAR!$C$3-2,AB809+1,(YEAR!$C$2+YEAR!$C$3-1)&amp;"       :="))</f>
        <v>0.52800999999999998</v>
      </c>
      <c r="AD809">
        <f>IF(AC809&lt;1.1,AC809,IF(AC809&lt;YEAR!$C$2+YEAR!$C$3-2,AC809+1,(YEAR!$C$2+YEAR!$C$3-1)&amp;"       :="))</f>
        <v>0.52800999999999998</v>
      </c>
      <c r="AE809">
        <f>IF(AD809&lt;1.1,AD809,IF(AD809&lt;YEAR!$C$2+YEAR!$C$3-2,AD809+1,(YEAR!$C$2+YEAR!$C$3-1)&amp;"       :="))</f>
        <v>0.52800999999999998</v>
      </c>
      <c r="AF809">
        <f>IF(AE809&lt;1.1,AE809,IF(AE809&lt;YEAR!$C$2+YEAR!$C$3-2,AE809+1,(YEAR!$C$2+YEAR!$C$3-1)&amp;"       :="))</f>
        <v>0.52800999999999998</v>
      </c>
      <c r="AG809">
        <f>IF(AF809&lt;1.1,AF809,IF(AF809&lt;YEAR!$C$2+YEAR!$C$3-2,AF809+1,(YEAR!$C$2+YEAR!$C$3-1)&amp;"       :="))</f>
        <v>0.52800999999999998</v>
      </c>
      <c r="AH809">
        <f>IF(AG809&lt;1.1,AG809,IF(AG809&lt;YEAR!$C$2+YEAR!$C$3-2,AG809+1,(YEAR!$C$2+YEAR!$C$3-1)&amp;"       :="))</f>
        <v>0.52800999999999998</v>
      </c>
      <c r="AI809">
        <f>IF(AH809&lt;1.1,AH809,IF(AH809&lt;YEAR!$C$2+YEAR!$C$3-2,AH809+1,(YEAR!$C$2+YEAR!$C$3-1)&amp;"       :="))</f>
        <v>0.52800999999999998</v>
      </c>
      <c r="AJ809">
        <f>IF(AI809&lt;1.1,AI809,IF(AI809&lt;YEAR!$C$2+YEAR!$C$3-2,AI809+1,(YEAR!$C$2+YEAR!$C$3-1)&amp;"       :="))</f>
        <v>0.52800999999999998</v>
      </c>
    </row>
    <row r="810" spans="1:36">
      <c r="A810">
        <f t="shared" ca="1" si="60"/>
        <v>20</v>
      </c>
      <c r="B810" t="s">
        <v>51</v>
      </c>
      <c r="C810" t="str">
        <f ca="1">IF(D810="",OFFSET(AvailabilityFactor!A$1,A810,0),C809)</f>
        <v>D2SOPC1355</v>
      </c>
      <c r="D810" t="str" cm="1">
        <f t="array" aca="1" ref="D810" ca="1">IF(D809="",TS_DRC!$P$5,OFFSET(TS_DRC!P$5,RIGHT(D809,2),0,TRUE))</f>
        <v>TS27</v>
      </c>
      <c r="E810" t="str">
        <f t="shared" ca="1" si="61"/>
        <v>TS27</v>
      </c>
      <c r="F810">
        <f>'[5]PV profile 4-10'!$AM35</f>
        <v>0.17432</v>
      </c>
      <c r="G810">
        <f>IF(F810&lt;1.1,F810,IF(F810&lt;YEAR!$C$2+YEAR!$C$3-2,F810+1,(YEAR!$C$2+YEAR!$C$3-1)&amp;"       :="))</f>
        <v>0.17432</v>
      </c>
      <c r="H810">
        <f>IF(G810&lt;1.1,G810,IF(G810&lt;YEAR!$C$2+YEAR!$C$3-2,G810+1,(YEAR!$C$2+YEAR!$C$3-1)&amp;"       :="))</f>
        <v>0.17432</v>
      </c>
      <c r="I810">
        <f>IF(H810&lt;1.1,H810,IF(H810&lt;YEAR!$C$2+YEAR!$C$3-2,H810+1,(YEAR!$C$2+YEAR!$C$3-1)&amp;"       :="))</f>
        <v>0.17432</v>
      </c>
      <c r="J810">
        <f>IF(I810&lt;1.1,I810,IF(I810&lt;YEAR!$C$2+YEAR!$C$3-2,I810+1,(YEAR!$C$2+YEAR!$C$3-1)&amp;"       :="))</f>
        <v>0.17432</v>
      </c>
      <c r="K810">
        <f>IF(J810&lt;1.1,J810,IF(J810&lt;YEAR!$C$2+YEAR!$C$3-2,J810+1,(YEAR!$C$2+YEAR!$C$3-1)&amp;"       :="))</f>
        <v>0.17432</v>
      </c>
      <c r="L810">
        <f>IF(K810&lt;1.1,K810,IF(K810&lt;YEAR!$C$2+YEAR!$C$3-2,K810+1,(YEAR!$C$2+YEAR!$C$3-1)&amp;"       :="))</f>
        <v>0.17432</v>
      </c>
      <c r="M810">
        <f>IF(L810&lt;1.1,L810,IF(L810&lt;YEAR!$C$2+YEAR!$C$3-2,L810+1,(YEAR!$C$2+YEAR!$C$3-1)&amp;"       :="))</f>
        <v>0.17432</v>
      </c>
      <c r="N810">
        <f>IF(M810&lt;1.1,M810,IF(M810&lt;YEAR!$C$2+YEAR!$C$3-2,M810+1,(YEAR!$C$2+YEAR!$C$3-1)&amp;"       :="))</f>
        <v>0.17432</v>
      </c>
      <c r="O810">
        <f>IF(N810&lt;1.1,N810,IF(N810&lt;YEAR!$C$2+YEAR!$C$3-2,N810+1,(YEAR!$C$2+YEAR!$C$3-1)&amp;"       :="))</f>
        <v>0.17432</v>
      </c>
      <c r="P810">
        <f>IF(O810&lt;1.1,O810,IF(O810&lt;YEAR!$C$2+YEAR!$C$3-2,O810+1,(YEAR!$C$2+YEAR!$C$3-1)&amp;"       :="))</f>
        <v>0.17432</v>
      </c>
      <c r="Q810">
        <f>IF(P810&lt;1.1,P810,IF(P810&lt;YEAR!$C$2+YEAR!$C$3-2,P810+1,(YEAR!$C$2+YEAR!$C$3-1)&amp;"       :="))</f>
        <v>0.17432</v>
      </c>
      <c r="R810">
        <f>IF(Q810&lt;1.1,Q810,IF(Q810&lt;YEAR!$C$2+YEAR!$C$3-2,Q810+1,(YEAR!$C$2+YEAR!$C$3-1)&amp;"       :="))</f>
        <v>0.17432</v>
      </c>
      <c r="S810">
        <f>IF(R810&lt;1.1,R810,IF(R810&lt;YEAR!$C$2+YEAR!$C$3-2,R810+1,(YEAR!$C$2+YEAR!$C$3-1)&amp;"       :="))</f>
        <v>0.17432</v>
      </c>
      <c r="T810">
        <f>IF(S810&lt;1.1,S810,IF(S810&lt;YEAR!$C$2+YEAR!$C$3-2,S810+1,(YEAR!$C$2+YEAR!$C$3-1)&amp;"       :="))</f>
        <v>0.17432</v>
      </c>
      <c r="U810">
        <f>IF(T810&lt;1.1,T810,IF(T810&lt;YEAR!$C$2+YEAR!$C$3-2,T810+1,(YEAR!$C$2+YEAR!$C$3-1)&amp;"       :="))</f>
        <v>0.17432</v>
      </c>
      <c r="V810">
        <f>IF(U810&lt;1.1,U810,IF(U810&lt;YEAR!$C$2+YEAR!$C$3-2,U810+1,(YEAR!$C$2+YEAR!$C$3-1)&amp;"       :="))</f>
        <v>0.17432</v>
      </c>
      <c r="W810">
        <f>IF(V810&lt;1.1,V810,IF(V810&lt;YEAR!$C$2+YEAR!$C$3-2,V810+1,(YEAR!$C$2+YEAR!$C$3-1)&amp;"       :="))</f>
        <v>0.17432</v>
      </c>
      <c r="X810">
        <f>IF(W810&lt;1.1,W810,IF(W810&lt;YEAR!$C$2+YEAR!$C$3-2,W810+1,(YEAR!$C$2+YEAR!$C$3-1)&amp;"       :="))</f>
        <v>0.17432</v>
      </c>
      <c r="Y810">
        <f>IF(X810&lt;1.1,X810,IF(X810&lt;YEAR!$C$2+YEAR!$C$3-2,X810+1,(YEAR!$C$2+YEAR!$C$3-1)&amp;"       :="))</f>
        <v>0.17432</v>
      </c>
      <c r="Z810">
        <f>IF(Y810&lt;1.1,Y810,IF(Y810&lt;YEAR!$C$2+YEAR!$C$3-2,Y810+1,(YEAR!$C$2+YEAR!$C$3-1)&amp;"       :="))</f>
        <v>0.17432</v>
      </c>
      <c r="AA810">
        <f>IF(Z810&lt;1.1,Z810,IF(Z810&lt;YEAR!$C$2+YEAR!$C$3-2,Z810+1,(YEAR!$C$2+YEAR!$C$3-1)&amp;"       :="))</f>
        <v>0.17432</v>
      </c>
      <c r="AB810">
        <f>IF(AA810&lt;1.1,AA810,IF(AA810&lt;YEAR!$C$2+YEAR!$C$3-2,AA810+1,(YEAR!$C$2+YEAR!$C$3-1)&amp;"       :="))</f>
        <v>0.17432</v>
      </c>
      <c r="AC810">
        <f>IF(AB810&lt;1.1,AB810,IF(AB810&lt;YEAR!$C$2+YEAR!$C$3-2,AB810+1,(YEAR!$C$2+YEAR!$C$3-1)&amp;"       :="))</f>
        <v>0.17432</v>
      </c>
      <c r="AD810">
        <f>IF(AC810&lt;1.1,AC810,IF(AC810&lt;YEAR!$C$2+YEAR!$C$3-2,AC810+1,(YEAR!$C$2+YEAR!$C$3-1)&amp;"       :="))</f>
        <v>0.17432</v>
      </c>
      <c r="AE810">
        <f>IF(AD810&lt;1.1,AD810,IF(AD810&lt;YEAR!$C$2+YEAR!$C$3-2,AD810+1,(YEAR!$C$2+YEAR!$C$3-1)&amp;"       :="))</f>
        <v>0.17432</v>
      </c>
      <c r="AF810">
        <f>IF(AE810&lt;1.1,AE810,IF(AE810&lt;YEAR!$C$2+YEAR!$C$3-2,AE810+1,(YEAR!$C$2+YEAR!$C$3-1)&amp;"       :="))</f>
        <v>0.17432</v>
      </c>
      <c r="AG810">
        <f>IF(AF810&lt;1.1,AF810,IF(AF810&lt;YEAR!$C$2+YEAR!$C$3-2,AF810+1,(YEAR!$C$2+YEAR!$C$3-1)&amp;"       :="))</f>
        <v>0.17432</v>
      </c>
      <c r="AH810">
        <f>IF(AG810&lt;1.1,AG810,IF(AG810&lt;YEAR!$C$2+YEAR!$C$3-2,AG810+1,(YEAR!$C$2+YEAR!$C$3-1)&amp;"       :="))</f>
        <v>0.17432</v>
      </c>
      <c r="AI810">
        <f>IF(AH810&lt;1.1,AH810,IF(AH810&lt;YEAR!$C$2+YEAR!$C$3-2,AH810+1,(YEAR!$C$2+YEAR!$C$3-1)&amp;"       :="))</f>
        <v>0.17432</v>
      </c>
      <c r="AJ810">
        <f>IF(AI810&lt;1.1,AI810,IF(AI810&lt;YEAR!$C$2+YEAR!$C$3-2,AI810+1,(YEAR!$C$2+YEAR!$C$3-1)&amp;"       :="))</f>
        <v>0.17432</v>
      </c>
    </row>
    <row r="811" spans="1:36">
      <c r="A811">
        <f t="shared" ca="1" si="60"/>
        <v>20</v>
      </c>
      <c r="B811" t="s">
        <v>51</v>
      </c>
      <c r="C811" t="str">
        <f ca="1">IF(D811="",OFFSET(AvailabilityFactor!A$1,A811,0),C810)</f>
        <v>D2SOPC1355</v>
      </c>
      <c r="D811" t="str" cm="1">
        <f t="array" aca="1" ref="D811" ca="1">IF(D810="",TS_DRC!$P$5,OFFSET(TS_DRC!P$5,RIGHT(D810,2),0,TRUE))</f>
        <v>TS28</v>
      </c>
      <c r="E811" t="str">
        <f t="shared" ca="1" si="61"/>
        <v>TS28</v>
      </c>
      <c r="F811">
        <f>'[5]PV profile 4-10'!$AM36</f>
        <v>1.32E-3</v>
      </c>
      <c r="G811">
        <f>IF(F811&lt;1.1,F811,IF(F811&lt;YEAR!$C$2+YEAR!$C$3-2,F811+1,(YEAR!$C$2+YEAR!$C$3-1)&amp;"       :="))</f>
        <v>1.32E-3</v>
      </c>
      <c r="H811">
        <f>IF(G811&lt;1.1,G811,IF(G811&lt;YEAR!$C$2+YEAR!$C$3-2,G811+1,(YEAR!$C$2+YEAR!$C$3-1)&amp;"       :="))</f>
        <v>1.32E-3</v>
      </c>
      <c r="I811">
        <f>IF(H811&lt;1.1,H811,IF(H811&lt;YEAR!$C$2+YEAR!$C$3-2,H811+1,(YEAR!$C$2+YEAR!$C$3-1)&amp;"       :="))</f>
        <v>1.32E-3</v>
      </c>
      <c r="J811">
        <f>IF(I811&lt;1.1,I811,IF(I811&lt;YEAR!$C$2+YEAR!$C$3-2,I811+1,(YEAR!$C$2+YEAR!$C$3-1)&amp;"       :="))</f>
        <v>1.32E-3</v>
      </c>
      <c r="K811">
        <f>IF(J811&lt;1.1,J811,IF(J811&lt;YEAR!$C$2+YEAR!$C$3-2,J811+1,(YEAR!$C$2+YEAR!$C$3-1)&amp;"       :="))</f>
        <v>1.32E-3</v>
      </c>
      <c r="L811">
        <f>IF(K811&lt;1.1,K811,IF(K811&lt;YEAR!$C$2+YEAR!$C$3-2,K811+1,(YEAR!$C$2+YEAR!$C$3-1)&amp;"       :="))</f>
        <v>1.32E-3</v>
      </c>
      <c r="M811">
        <f>IF(L811&lt;1.1,L811,IF(L811&lt;YEAR!$C$2+YEAR!$C$3-2,L811+1,(YEAR!$C$2+YEAR!$C$3-1)&amp;"       :="))</f>
        <v>1.32E-3</v>
      </c>
      <c r="N811">
        <f>IF(M811&lt;1.1,M811,IF(M811&lt;YEAR!$C$2+YEAR!$C$3-2,M811+1,(YEAR!$C$2+YEAR!$C$3-1)&amp;"       :="))</f>
        <v>1.32E-3</v>
      </c>
      <c r="O811">
        <f>IF(N811&lt;1.1,N811,IF(N811&lt;YEAR!$C$2+YEAR!$C$3-2,N811+1,(YEAR!$C$2+YEAR!$C$3-1)&amp;"       :="))</f>
        <v>1.32E-3</v>
      </c>
      <c r="P811">
        <f>IF(O811&lt;1.1,O811,IF(O811&lt;YEAR!$C$2+YEAR!$C$3-2,O811+1,(YEAR!$C$2+YEAR!$C$3-1)&amp;"       :="))</f>
        <v>1.32E-3</v>
      </c>
      <c r="Q811">
        <f>IF(P811&lt;1.1,P811,IF(P811&lt;YEAR!$C$2+YEAR!$C$3-2,P811+1,(YEAR!$C$2+YEAR!$C$3-1)&amp;"       :="))</f>
        <v>1.32E-3</v>
      </c>
      <c r="R811">
        <f>IF(Q811&lt;1.1,Q811,IF(Q811&lt;YEAR!$C$2+YEAR!$C$3-2,Q811+1,(YEAR!$C$2+YEAR!$C$3-1)&amp;"       :="))</f>
        <v>1.32E-3</v>
      </c>
      <c r="S811">
        <f>IF(R811&lt;1.1,R811,IF(R811&lt;YEAR!$C$2+YEAR!$C$3-2,R811+1,(YEAR!$C$2+YEAR!$C$3-1)&amp;"       :="))</f>
        <v>1.32E-3</v>
      </c>
      <c r="T811">
        <f>IF(S811&lt;1.1,S811,IF(S811&lt;YEAR!$C$2+YEAR!$C$3-2,S811+1,(YEAR!$C$2+YEAR!$C$3-1)&amp;"       :="))</f>
        <v>1.32E-3</v>
      </c>
      <c r="U811">
        <f>IF(T811&lt;1.1,T811,IF(T811&lt;YEAR!$C$2+YEAR!$C$3-2,T811+1,(YEAR!$C$2+YEAR!$C$3-1)&amp;"       :="))</f>
        <v>1.32E-3</v>
      </c>
      <c r="V811">
        <f>IF(U811&lt;1.1,U811,IF(U811&lt;YEAR!$C$2+YEAR!$C$3-2,U811+1,(YEAR!$C$2+YEAR!$C$3-1)&amp;"       :="))</f>
        <v>1.32E-3</v>
      </c>
      <c r="W811">
        <f>IF(V811&lt;1.1,V811,IF(V811&lt;YEAR!$C$2+YEAR!$C$3-2,V811+1,(YEAR!$C$2+YEAR!$C$3-1)&amp;"       :="))</f>
        <v>1.32E-3</v>
      </c>
      <c r="X811">
        <f>IF(W811&lt;1.1,W811,IF(W811&lt;YEAR!$C$2+YEAR!$C$3-2,W811+1,(YEAR!$C$2+YEAR!$C$3-1)&amp;"       :="))</f>
        <v>1.32E-3</v>
      </c>
      <c r="Y811">
        <f>IF(X811&lt;1.1,X811,IF(X811&lt;YEAR!$C$2+YEAR!$C$3-2,X811+1,(YEAR!$C$2+YEAR!$C$3-1)&amp;"       :="))</f>
        <v>1.32E-3</v>
      </c>
      <c r="Z811">
        <f>IF(Y811&lt;1.1,Y811,IF(Y811&lt;YEAR!$C$2+YEAR!$C$3-2,Y811+1,(YEAR!$C$2+YEAR!$C$3-1)&amp;"       :="))</f>
        <v>1.32E-3</v>
      </c>
      <c r="AA811">
        <f>IF(Z811&lt;1.1,Z811,IF(Z811&lt;YEAR!$C$2+YEAR!$C$3-2,Z811+1,(YEAR!$C$2+YEAR!$C$3-1)&amp;"       :="))</f>
        <v>1.32E-3</v>
      </c>
      <c r="AB811">
        <f>IF(AA811&lt;1.1,AA811,IF(AA811&lt;YEAR!$C$2+YEAR!$C$3-2,AA811+1,(YEAR!$C$2+YEAR!$C$3-1)&amp;"       :="))</f>
        <v>1.32E-3</v>
      </c>
      <c r="AC811">
        <f>IF(AB811&lt;1.1,AB811,IF(AB811&lt;YEAR!$C$2+YEAR!$C$3-2,AB811+1,(YEAR!$C$2+YEAR!$C$3-1)&amp;"       :="))</f>
        <v>1.32E-3</v>
      </c>
      <c r="AD811">
        <f>IF(AC811&lt;1.1,AC811,IF(AC811&lt;YEAR!$C$2+YEAR!$C$3-2,AC811+1,(YEAR!$C$2+YEAR!$C$3-1)&amp;"       :="))</f>
        <v>1.32E-3</v>
      </c>
      <c r="AE811">
        <f>IF(AD811&lt;1.1,AD811,IF(AD811&lt;YEAR!$C$2+YEAR!$C$3-2,AD811+1,(YEAR!$C$2+YEAR!$C$3-1)&amp;"       :="))</f>
        <v>1.32E-3</v>
      </c>
      <c r="AF811">
        <f>IF(AE811&lt;1.1,AE811,IF(AE811&lt;YEAR!$C$2+YEAR!$C$3-2,AE811+1,(YEAR!$C$2+YEAR!$C$3-1)&amp;"       :="))</f>
        <v>1.32E-3</v>
      </c>
      <c r="AG811">
        <f>IF(AF811&lt;1.1,AF811,IF(AF811&lt;YEAR!$C$2+YEAR!$C$3-2,AF811+1,(YEAR!$C$2+YEAR!$C$3-1)&amp;"       :="))</f>
        <v>1.32E-3</v>
      </c>
      <c r="AH811">
        <f>IF(AG811&lt;1.1,AG811,IF(AG811&lt;YEAR!$C$2+YEAR!$C$3-2,AG811+1,(YEAR!$C$2+YEAR!$C$3-1)&amp;"       :="))</f>
        <v>1.32E-3</v>
      </c>
      <c r="AI811">
        <f>IF(AH811&lt;1.1,AH811,IF(AH811&lt;YEAR!$C$2+YEAR!$C$3-2,AH811+1,(YEAR!$C$2+YEAR!$C$3-1)&amp;"       :="))</f>
        <v>1.32E-3</v>
      </c>
      <c r="AJ811">
        <f>IF(AI811&lt;1.1,AI811,IF(AI811&lt;YEAR!$C$2+YEAR!$C$3-2,AI811+1,(YEAR!$C$2+YEAR!$C$3-1)&amp;"       :="))</f>
        <v>1.32E-3</v>
      </c>
    </row>
    <row r="812" spans="1:36">
      <c r="A812">
        <f t="shared" ca="1" si="60"/>
        <v>20</v>
      </c>
      <c r="B812" t="s">
        <v>51</v>
      </c>
      <c r="C812" t="str">
        <f ca="1">IF(D812="",OFFSET(AvailabilityFactor!A$1,A812,0),C811)</f>
        <v>D2SOPC1355</v>
      </c>
      <c r="D812" t="str" cm="1">
        <f t="array" aca="1" ref="D812" ca="1">IF(D811="",TS_DRC!$P$5,OFFSET(TS_DRC!P$5,RIGHT(D811,2),0,TRUE))</f>
        <v>TS29</v>
      </c>
      <c r="E812" t="str">
        <f t="shared" ca="1" si="61"/>
        <v>TS29</v>
      </c>
      <c r="F812">
        <f>'[5]PV profile 4-10'!$AM37</f>
        <v>0</v>
      </c>
      <c r="G812">
        <f>IF(F812&lt;1.1,F812,IF(F812&lt;YEAR!$C$2+YEAR!$C$3-2,F812+1,(YEAR!$C$2+YEAR!$C$3-1)&amp;"       :="))</f>
        <v>0</v>
      </c>
      <c r="H812">
        <f>IF(G812&lt;1.1,G812,IF(G812&lt;YEAR!$C$2+YEAR!$C$3-2,G812+1,(YEAR!$C$2+YEAR!$C$3-1)&amp;"       :="))</f>
        <v>0</v>
      </c>
      <c r="I812">
        <f>IF(H812&lt;1.1,H812,IF(H812&lt;YEAR!$C$2+YEAR!$C$3-2,H812+1,(YEAR!$C$2+YEAR!$C$3-1)&amp;"       :="))</f>
        <v>0</v>
      </c>
      <c r="J812">
        <f>IF(I812&lt;1.1,I812,IF(I812&lt;YEAR!$C$2+YEAR!$C$3-2,I812+1,(YEAR!$C$2+YEAR!$C$3-1)&amp;"       :="))</f>
        <v>0</v>
      </c>
      <c r="K812">
        <f>IF(J812&lt;1.1,J812,IF(J812&lt;YEAR!$C$2+YEAR!$C$3-2,J812+1,(YEAR!$C$2+YEAR!$C$3-1)&amp;"       :="))</f>
        <v>0</v>
      </c>
      <c r="L812">
        <f>IF(K812&lt;1.1,K812,IF(K812&lt;YEAR!$C$2+YEAR!$C$3-2,K812+1,(YEAR!$C$2+YEAR!$C$3-1)&amp;"       :="))</f>
        <v>0</v>
      </c>
      <c r="M812">
        <f>IF(L812&lt;1.1,L812,IF(L812&lt;YEAR!$C$2+YEAR!$C$3-2,L812+1,(YEAR!$C$2+YEAR!$C$3-1)&amp;"       :="))</f>
        <v>0</v>
      </c>
      <c r="N812">
        <f>IF(M812&lt;1.1,M812,IF(M812&lt;YEAR!$C$2+YEAR!$C$3-2,M812+1,(YEAR!$C$2+YEAR!$C$3-1)&amp;"       :="))</f>
        <v>0</v>
      </c>
      <c r="O812">
        <f>IF(N812&lt;1.1,N812,IF(N812&lt;YEAR!$C$2+YEAR!$C$3-2,N812+1,(YEAR!$C$2+YEAR!$C$3-1)&amp;"       :="))</f>
        <v>0</v>
      </c>
      <c r="P812">
        <f>IF(O812&lt;1.1,O812,IF(O812&lt;YEAR!$C$2+YEAR!$C$3-2,O812+1,(YEAR!$C$2+YEAR!$C$3-1)&amp;"       :="))</f>
        <v>0</v>
      </c>
      <c r="Q812">
        <f>IF(P812&lt;1.1,P812,IF(P812&lt;YEAR!$C$2+YEAR!$C$3-2,P812+1,(YEAR!$C$2+YEAR!$C$3-1)&amp;"       :="))</f>
        <v>0</v>
      </c>
      <c r="R812">
        <f>IF(Q812&lt;1.1,Q812,IF(Q812&lt;YEAR!$C$2+YEAR!$C$3-2,Q812+1,(YEAR!$C$2+YEAR!$C$3-1)&amp;"       :="))</f>
        <v>0</v>
      </c>
      <c r="S812">
        <f>IF(R812&lt;1.1,R812,IF(R812&lt;YEAR!$C$2+YEAR!$C$3-2,R812+1,(YEAR!$C$2+YEAR!$C$3-1)&amp;"       :="))</f>
        <v>0</v>
      </c>
      <c r="T812">
        <f>IF(S812&lt;1.1,S812,IF(S812&lt;YEAR!$C$2+YEAR!$C$3-2,S812+1,(YEAR!$C$2+YEAR!$C$3-1)&amp;"       :="))</f>
        <v>0</v>
      </c>
      <c r="U812">
        <f>IF(T812&lt;1.1,T812,IF(T812&lt;YEAR!$C$2+YEAR!$C$3-2,T812+1,(YEAR!$C$2+YEAR!$C$3-1)&amp;"       :="))</f>
        <v>0</v>
      </c>
      <c r="V812">
        <f>IF(U812&lt;1.1,U812,IF(U812&lt;YEAR!$C$2+YEAR!$C$3-2,U812+1,(YEAR!$C$2+YEAR!$C$3-1)&amp;"       :="))</f>
        <v>0</v>
      </c>
      <c r="W812">
        <f>IF(V812&lt;1.1,V812,IF(V812&lt;YEAR!$C$2+YEAR!$C$3-2,V812+1,(YEAR!$C$2+YEAR!$C$3-1)&amp;"       :="))</f>
        <v>0</v>
      </c>
      <c r="X812">
        <f>IF(W812&lt;1.1,W812,IF(W812&lt;YEAR!$C$2+YEAR!$C$3-2,W812+1,(YEAR!$C$2+YEAR!$C$3-1)&amp;"       :="))</f>
        <v>0</v>
      </c>
      <c r="Y812">
        <f>IF(X812&lt;1.1,X812,IF(X812&lt;YEAR!$C$2+YEAR!$C$3-2,X812+1,(YEAR!$C$2+YEAR!$C$3-1)&amp;"       :="))</f>
        <v>0</v>
      </c>
      <c r="Z812">
        <f>IF(Y812&lt;1.1,Y812,IF(Y812&lt;YEAR!$C$2+YEAR!$C$3-2,Y812+1,(YEAR!$C$2+YEAR!$C$3-1)&amp;"       :="))</f>
        <v>0</v>
      </c>
      <c r="AA812">
        <f>IF(Z812&lt;1.1,Z812,IF(Z812&lt;YEAR!$C$2+YEAR!$C$3-2,Z812+1,(YEAR!$C$2+YEAR!$C$3-1)&amp;"       :="))</f>
        <v>0</v>
      </c>
      <c r="AB812">
        <f>IF(AA812&lt;1.1,AA812,IF(AA812&lt;YEAR!$C$2+YEAR!$C$3-2,AA812+1,(YEAR!$C$2+YEAR!$C$3-1)&amp;"       :="))</f>
        <v>0</v>
      </c>
      <c r="AC812">
        <f>IF(AB812&lt;1.1,AB812,IF(AB812&lt;YEAR!$C$2+YEAR!$C$3-2,AB812+1,(YEAR!$C$2+YEAR!$C$3-1)&amp;"       :="))</f>
        <v>0</v>
      </c>
      <c r="AD812">
        <f>IF(AC812&lt;1.1,AC812,IF(AC812&lt;YEAR!$C$2+YEAR!$C$3-2,AC812+1,(YEAR!$C$2+YEAR!$C$3-1)&amp;"       :="))</f>
        <v>0</v>
      </c>
      <c r="AE812">
        <f>IF(AD812&lt;1.1,AD812,IF(AD812&lt;YEAR!$C$2+YEAR!$C$3-2,AD812+1,(YEAR!$C$2+YEAR!$C$3-1)&amp;"       :="))</f>
        <v>0</v>
      </c>
      <c r="AF812">
        <f>IF(AE812&lt;1.1,AE812,IF(AE812&lt;YEAR!$C$2+YEAR!$C$3-2,AE812+1,(YEAR!$C$2+YEAR!$C$3-1)&amp;"       :="))</f>
        <v>0</v>
      </c>
      <c r="AG812">
        <f>IF(AF812&lt;1.1,AF812,IF(AF812&lt;YEAR!$C$2+YEAR!$C$3-2,AF812+1,(YEAR!$C$2+YEAR!$C$3-1)&amp;"       :="))</f>
        <v>0</v>
      </c>
      <c r="AH812">
        <f>IF(AG812&lt;1.1,AG812,IF(AG812&lt;YEAR!$C$2+YEAR!$C$3-2,AG812+1,(YEAR!$C$2+YEAR!$C$3-1)&amp;"       :="))</f>
        <v>0</v>
      </c>
      <c r="AI812">
        <f>IF(AH812&lt;1.1,AH812,IF(AH812&lt;YEAR!$C$2+YEAR!$C$3-2,AH812+1,(YEAR!$C$2+YEAR!$C$3-1)&amp;"       :="))</f>
        <v>0</v>
      </c>
      <c r="AJ812">
        <f>IF(AI812&lt;1.1,AI812,IF(AI812&lt;YEAR!$C$2+YEAR!$C$3-2,AI812+1,(YEAR!$C$2+YEAR!$C$3-1)&amp;"       :="))</f>
        <v>0</v>
      </c>
    </row>
    <row r="813" spans="1:36">
      <c r="A813">
        <f t="shared" ca="1" si="60"/>
        <v>20</v>
      </c>
      <c r="B813" t="s">
        <v>51</v>
      </c>
      <c r="C813" t="str">
        <f ca="1">IF(D813="",OFFSET(AvailabilityFactor!A$1,A813,0),C812)</f>
        <v>D2SOPC1355</v>
      </c>
      <c r="D813" t="str" cm="1">
        <f t="array" aca="1" ref="D813" ca="1">IF(D812="",TS_DRC!$P$5,OFFSET(TS_DRC!P$5,RIGHT(D812,2),0,TRUE))</f>
        <v>TS30</v>
      </c>
      <c r="E813" t="str">
        <f t="shared" ca="1" si="61"/>
        <v>TS30</v>
      </c>
      <c r="F813">
        <f>'[5]PV profile 4-10'!$AM38</f>
        <v>0</v>
      </c>
      <c r="G813">
        <f>IF(F813&lt;1.1,F813,IF(F813&lt;YEAR!$C$2+YEAR!$C$3-2,F813+1,(YEAR!$C$2+YEAR!$C$3-1)&amp;"       :="))</f>
        <v>0</v>
      </c>
      <c r="H813">
        <f>IF(G813&lt;1.1,G813,IF(G813&lt;YEAR!$C$2+YEAR!$C$3-2,G813+1,(YEAR!$C$2+YEAR!$C$3-1)&amp;"       :="))</f>
        <v>0</v>
      </c>
      <c r="I813">
        <f>IF(H813&lt;1.1,H813,IF(H813&lt;YEAR!$C$2+YEAR!$C$3-2,H813+1,(YEAR!$C$2+YEAR!$C$3-1)&amp;"       :="))</f>
        <v>0</v>
      </c>
      <c r="J813">
        <f>IF(I813&lt;1.1,I813,IF(I813&lt;YEAR!$C$2+YEAR!$C$3-2,I813+1,(YEAR!$C$2+YEAR!$C$3-1)&amp;"       :="))</f>
        <v>0</v>
      </c>
      <c r="K813">
        <f>IF(J813&lt;1.1,J813,IF(J813&lt;YEAR!$C$2+YEAR!$C$3-2,J813+1,(YEAR!$C$2+YEAR!$C$3-1)&amp;"       :="))</f>
        <v>0</v>
      </c>
      <c r="L813">
        <f>IF(K813&lt;1.1,K813,IF(K813&lt;YEAR!$C$2+YEAR!$C$3-2,K813+1,(YEAR!$C$2+YEAR!$C$3-1)&amp;"       :="))</f>
        <v>0</v>
      </c>
      <c r="M813">
        <f>IF(L813&lt;1.1,L813,IF(L813&lt;YEAR!$C$2+YEAR!$C$3-2,L813+1,(YEAR!$C$2+YEAR!$C$3-1)&amp;"       :="))</f>
        <v>0</v>
      </c>
      <c r="N813">
        <f>IF(M813&lt;1.1,M813,IF(M813&lt;YEAR!$C$2+YEAR!$C$3-2,M813+1,(YEAR!$C$2+YEAR!$C$3-1)&amp;"       :="))</f>
        <v>0</v>
      </c>
      <c r="O813">
        <f>IF(N813&lt;1.1,N813,IF(N813&lt;YEAR!$C$2+YEAR!$C$3-2,N813+1,(YEAR!$C$2+YEAR!$C$3-1)&amp;"       :="))</f>
        <v>0</v>
      </c>
      <c r="P813">
        <f>IF(O813&lt;1.1,O813,IF(O813&lt;YEAR!$C$2+YEAR!$C$3-2,O813+1,(YEAR!$C$2+YEAR!$C$3-1)&amp;"       :="))</f>
        <v>0</v>
      </c>
      <c r="Q813">
        <f>IF(P813&lt;1.1,P813,IF(P813&lt;YEAR!$C$2+YEAR!$C$3-2,P813+1,(YEAR!$C$2+YEAR!$C$3-1)&amp;"       :="))</f>
        <v>0</v>
      </c>
      <c r="R813">
        <f>IF(Q813&lt;1.1,Q813,IF(Q813&lt;YEAR!$C$2+YEAR!$C$3-2,Q813+1,(YEAR!$C$2+YEAR!$C$3-1)&amp;"       :="))</f>
        <v>0</v>
      </c>
      <c r="S813">
        <f>IF(R813&lt;1.1,R813,IF(R813&lt;YEAR!$C$2+YEAR!$C$3-2,R813+1,(YEAR!$C$2+YEAR!$C$3-1)&amp;"       :="))</f>
        <v>0</v>
      </c>
      <c r="T813">
        <f>IF(S813&lt;1.1,S813,IF(S813&lt;YEAR!$C$2+YEAR!$C$3-2,S813+1,(YEAR!$C$2+YEAR!$C$3-1)&amp;"       :="))</f>
        <v>0</v>
      </c>
      <c r="U813">
        <f>IF(T813&lt;1.1,T813,IF(T813&lt;YEAR!$C$2+YEAR!$C$3-2,T813+1,(YEAR!$C$2+YEAR!$C$3-1)&amp;"       :="))</f>
        <v>0</v>
      </c>
      <c r="V813">
        <f>IF(U813&lt;1.1,U813,IF(U813&lt;YEAR!$C$2+YEAR!$C$3-2,U813+1,(YEAR!$C$2+YEAR!$C$3-1)&amp;"       :="))</f>
        <v>0</v>
      </c>
      <c r="W813">
        <f>IF(V813&lt;1.1,V813,IF(V813&lt;YEAR!$C$2+YEAR!$C$3-2,V813+1,(YEAR!$C$2+YEAR!$C$3-1)&amp;"       :="))</f>
        <v>0</v>
      </c>
      <c r="X813">
        <f>IF(W813&lt;1.1,W813,IF(W813&lt;YEAR!$C$2+YEAR!$C$3-2,W813+1,(YEAR!$C$2+YEAR!$C$3-1)&amp;"       :="))</f>
        <v>0</v>
      </c>
      <c r="Y813">
        <f>IF(X813&lt;1.1,X813,IF(X813&lt;YEAR!$C$2+YEAR!$C$3-2,X813+1,(YEAR!$C$2+YEAR!$C$3-1)&amp;"       :="))</f>
        <v>0</v>
      </c>
      <c r="Z813">
        <f>IF(Y813&lt;1.1,Y813,IF(Y813&lt;YEAR!$C$2+YEAR!$C$3-2,Y813+1,(YEAR!$C$2+YEAR!$C$3-1)&amp;"       :="))</f>
        <v>0</v>
      </c>
      <c r="AA813">
        <f>IF(Z813&lt;1.1,Z813,IF(Z813&lt;YEAR!$C$2+YEAR!$C$3-2,Z813+1,(YEAR!$C$2+YEAR!$C$3-1)&amp;"       :="))</f>
        <v>0</v>
      </c>
      <c r="AB813">
        <f>IF(AA813&lt;1.1,AA813,IF(AA813&lt;YEAR!$C$2+YEAR!$C$3-2,AA813+1,(YEAR!$C$2+YEAR!$C$3-1)&amp;"       :="))</f>
        <v>0</v>
      </c>
      <c r="AC813">
        <f>IF(AB813&lt;1.1,AB813,IF(AB813&lt;YEAR!$C$2+YEAR!$C$3-2,AB813+1,(YEAR!$C$2+YEAR!$C$3-1)&amp;"       :="))</f>
        <v>0</v>
      </c>
      <c r="AD813">
        <f>IF(AC813&lt;1.1,AC813,IF(AC813&lt;YEAR!$C$2+YEAR!$C$3-2,AC813+1,(YEAR!$C$2+YEAR!$C$3-1)&amp;"       :="))</f>
        <v>0</v>
      </c>
      <c r="AE813">
        <f>IF(AD813&lt;1.1,AD813,IF(AD813&lt;YEAR!$C$2+YEAR!$C$3-2,AD813+1,(YEAR!$C$2+YEAR!$C$3-1)&amp;"       :="))</f>
        <v>0</v>
      </c>
      <c r="AF813">
        <f>IF(AE813&lt;1.1,AE813,IF(AE813&lt;YEAR!$C$2+YEAR!$C$3-2,AE813+1,(YEAR!$C$2+YEAR!$C$3-1)&amp;"       :="))</f>
        <v>0</v>
      </c>
      <c r="AG813">
        <f>IF(AF813&lt;1.1,AF813,IF(AF813&lt;YEAR!$C$2+YEAR!$C$3-2,AF813+1,(YEAR!$C$2+YEAR!$C$3-1)&amp;"       :="))</f>
        <v>0</v>
      </c>
      <c r="AH813">
        <f>IF(AG813&lt;1.1,AG813,IF(AG813&lt;YEAR!$C$2+YEAR!$C$3-2,AG813+1,(YEAR!$C$2+YEAR!$C$3-1)&amp;"       :="))</f>
        <v>0</v>
      </c>
      <c r="AI813">
        <f>IF(AH813&lt;1.1,AH813,IF(AH813&lt;YEAR!$C$2+YEAR!$C$3-2,AH813+1,(YEAR!$C$2+YEAR!$C$3-1)&amp;"       :="))</f>
        <v>0</v>
      </c>
      <c r="AJ813">
        <f>IF(AI813&lt;1.1,AI813,IF(AI813&lt;YEAR!$C$2+YEAR!$C$3-2,AI813+1,(YEAR!$C$2+YEAR!$C$3-1)&amp;"       :="))</f>
        <v>0</v>
      </c>
    </row>
    <row r="814" spans="1:36">
      <c r="A814">
        <f t="shared" ca="1" si="60"/>
        <v>20</v>
      </c>
      <c r="B814" t="s">
        <v>51</v>
      </c>
      <c r="C814" t="str">
        <f ca="1">IF(D814="",OFFSET(AvailabilityFactor!A$1,A814,0),C813)</f>
        <v>D2SOPC1355</v>
      </c>
      <c r="D814" t="str" cm="1">
        <f t="array" aca="1" ref="D814" ca="1">IF(D813="",TS_DRC!$P$5,OFFSET(TS_DRC!P$5,RIGHT(D813,2),0,TRUE))</f>
        <v>TS31</v>
      </c>
      <c r="E814" t="str">
        <f t="shared" ca="1" si="61"/>
        <v>TS31</v>
      </c>
      <c r="F814">
        <f>'[5]PV profile 4-10'!$AM39</f>
        <v>7.3999999999999999E-4</v>
      </c>
      <c r="G814">
        <f>IF(F814&lt;1.1,F814,IF(F814&lt;YEAR!$C$2+YEAR!$C$3-2,F814+1,(YEAR!$C$2+YEAR!$C$3-1)&amp;"       :="))</f>
        <v>7.3999999999999999E-4</v>
      </c>
      <c r="H814">
        <f>IF(G814&lt;1.1,G814,IF(G814&lt;YEAR!$C$2+YEAR!$C$3-2,G814+1,(YEAR!$C$2+YEAR!$C$3-1)&amp;"       :="))</f>
        <v>7.3999999999999999E-4</v>
      </c>
      <c r="I814">
        <f>IF(H814&lt;1.1,H814,IF(H814&lt;YEAR!$C$2+YEAR!$C$3-2,H814+1,(YEAR!$C$2+YEAR!$C$3-1)&amp;"       :="))</f>
        <v>7.3999999999999999E-4</v>
      </c>
      <c r="J814">
        <f>IF(I814&lt;1.1,I814,IF(I814&lt;YEAR!$C$2+YEAR!$C$3-2,I814+1,(YEAR!$C$2+YEAR!$C$3-1)&amp;"       :="))</f>
        <v>7.3999999999999999E-4</v>
      </c>
      <c r="K814">
        <f>IF(J814&lt;1.1,J814,IF(J814&lt;YEAR!$C$2+YEAR!$C$3-2,J814+1,(YEAR!$C$2+YEAR!$C$3-1)&amp;"       :="))</f>
        <v>7.3999999999999999E-4</v>
      </c>
      <c r="L814">
        <f>IF(K814&lt;1.1,K814,IF(K814&lt;YEAR!$C$2+YEAR!$C$3-2,K814+1,(YEAR!$C$2+YEAR!$C$3-1)&amp;"       :="))</f>
        <v>7.3999999999999999E-4</v>
      </c>
      <c r="M814">
        <f>IF(L814&lt;1.1,L814,IF(L814&lt;YEAR!$C$2+YEAR!$C$3-2,L814+1,(YEAR!$C$2+YEAR!$C$3-1)&amp;"       :="))</f>
        <v>7.3999999999999999E-4</v>
      </c>
      <c r="N814">
        <f>IF(M814&lt;1.1,M814,IF(M814&lt;YEAR!$C$2+YEAR!$C$3-2,M814+1,(YEAR!$C$2+YEAR!$C$3-1)&amp;"       :="))</f>
        <v>7.3999999999999999E-4</v>
      </c>
      <c r="O814">
        <f>IF(N814&lt;1.1,N814,IF(N814&lt;YEAR!$C$2+YEAR!$C$3-2,N814+1,(YEAR!$C$2+YEAR!$C$3-1)&amp;"       :="))</f>
        <v>7.3999999999999999E-4</v>
      </c>
      <c r="P814">
        <f>IF(O814&lt;1.1,O814,IF(O814&lt;YEAR!$C$2+YEAR!$C$3-2,O814+1,(YEAR!$C$2+YEAR!$C$3-1)&amp;"       :="))</f>
        <v>7.3999999999999999E-4</v>
      </c>
      <c r="Q814">
        <f>IF(P814&lt;1.1,P814,IF(P814&lt;YEAR!$C$2+YEAR!$C$3-2,P814+1,(YEAR!$C$2+YEAR!$C$3-1)&amp;"       :="))</f>
        <v>7.3999999999999999E-4</v>
      </c>
      <c r="R814">
        <f>IF(Q814&lt;1.1,Q814,IF(Q814&lt;YEAR!$C$2+YEAR!$C$3-2,Q814+1,(YEAR!$C$2+YEAR!$C$3-1)&amp;"       :="))</f>
        <v>7.3999999999999999E-4</v>
      </c>
      <c r="S814">
        <f>IF(R814&lt;1.1,R814,IF(R814&lt;YEAR!$C$2+YEAR!$C$3-2,R814+1,(YEAR!$C$2+YEAR!$C$3-1)&amp;"       :="))</f>
        <v>7.3999999999999999E-4</v>
      </c>
      <c r="T814">
        <f>IF(S814&lt;1.1,S814,IF(S814&lt;YEAR!$C$2+YEAR!$C$3-2,S814+1,(YEAR!$C$2+YEAR!$C$3-1)&amp;"       :="))</f>
        <v>7.3999999999999999E-4</v>
      </c>
      <c r="U814">
        <f>IF(T814&lt;1.1,T814,IF(T814&lt;YEAR!$C$2+YEAR!$C$3-2,T814+1,(YEAR!$C$2+YEAR!$C$3-1)&amp;"       :="))</f>
        <v>7.3999999999999999E-4</v>
      </c>
      <c r="V814">
        <f>IF(U814&lt;1.1,U814,IF(U814&lt;YEAR!$C$2+YEAR!$C$3-2,U814+1,(YEAR!$C$2+YEAR!$C$3-1)&amp;"       :="))</f>
        <v>7.3999999999999999E-4</v>
      </c>
      <c r="W814">
        <f>IF(V814&lt;1.1,V814,IF(V814&lt;YEAR!$C$2+YEAR!$C$3-2,V814+1,(YEAR!$C$2+YEAR!$C$3-1)&amp;"       :="))</f>
        <v>7.3999999999999999E-4</v>
      </c>
      <c r="X814">
        <f>IF(W814&lt;1.1,W814,IF(W814&lt;YEAR!$C$2+YEAR!$C$3-2,W814+1,(YEAR!$C$2+YEAR!$C$3-1)&amp;"       :="))</f>
        <v>7.3999999999999999E-4</v>
      </c>
      <c r="Y814">
        <f>IF(X814&lt;1.1,X814,IF(X814&lt;YEAR!$C$2+YEAR!$C$3-2,X814+1,(YEAR!$C$2+YEAR!$C$3-1)&amp;"       :="))</f>
        <v>7.3999999999999999E-4</v>
      </c>
      <c r="Z814">
        <f>IF(Y814&lt;1.1,Y814,IF(Y814&lt;YEAR!$C$2+YEAR!$C$3-2,Y814+1,(YEAR!$C$2+YEAR!$C$3-1)&amp;"       :="))</f>
        <v>7.3999999999999999E-4</v>
      </c>
      <c r="AA814">
        <f>IF(Z814&lt;1.1,Z814,IF(Z814&lt;YEAR!$C$2+YEAR!$C$3-2,Z814+1,(YEAR!$C$2+YEAR!$C$3-1)&amp;"       :="))</f>
        <v>7.3999999999999999E-4</v>
      </c>
      <c r="AB814">
        <f>IF(AA814&lt;1.1,AA814,IF(AA814&lt;YEAR!$C$2+YEAR!$C$3-2,AA814+1,(YEAR!$C$2+YEAR!$C$3-1)&amp;"       :="))</f>
        <v>7.3999999999999999E-4</v>
      </c>
      <c r="AC814">
        <f>IF(AB814&lt;1.1,AB814,IF(AB814&lt;YEAR!$C$2+YEAR!$C$3-2,AB814+1,(YEAR!$C$2+YEAR!$C$3-1)&amp;"       :="))</f>
        <v>7.3999999999999999E-4</v>
      </c>
      <c r="AD814">
        <f>IF(AC814&lt;1.1,AC814,IF(AC814&lt;YEAR!$C$2+YEAR!$C$3-2,AC814+1,(YEAR!$C$2+YEAR!$C$3-1)&amp;"       :="))</f>
        <v>7.3999999999999999E-4</v>
      </c>
      <c r="AE814">
        <f>IF(AD814&lt;1.1,AD814,IF(AD814&lt;YEAR!$C$2+YEAR!$C$3-2,AD814+1,(YEAR!$C$2+YEAR!$C$3-1)&amp;"       :="))</f>
        <v>7.3999999999999999E-4</v>
      </c>
      <c r="AF814">
        <f>IF(AE814&lt;1.1,AE814,IF(AE814&lt;YEAR!$C$2+YEAR!$C$3-2,AE814+1,(YEAR!$C$2+YEAR!$C$3-1)&amp;"       :="))</f>
        <v>7.3999999999999999E-4</v>
      </c>
      <c r="AG814">
        <f>IF(AF814&lt;1.1,AF814,IF(AF814&lt;YEAR!$C$2+YEAR!$C$3-2,AF814+1,(YEAR!$C$2+YEAR!$C$3-1)&amp;"       :="))</f>
        <v>7.3999999999999999E-4</v>
      </c>
      <c r="AH814">
        <f>IF(AG814&lt;1.1,AG814,IF(AG814&lt;YEAR!$C$2+YEAR!$C$3-2,AG814+1,(YEAR!$C$2+YEAR!$C$3-1)&amp;"       :="))</f>
        <v>7.3999999999999999E-4</v>
      </c>
      <c r="AI814">
        <f>IF(AH814&lt;1.1,AH814,IF(AH814&lt;YEAR!$C$2+YEAR!$C$3-2,AH814+1,(YEAR!$C$2+YEAR!$C$3-1)&amp;"       :="))</f>
        <v>7.3999999999999999E-4</v>
      </c>
      <c r="AJ814">
        <f>IF(AI814&lt;1.1,AI814,IF(AI814&lt;YEAR!$C$2+YEAR!$C$3-2,AI814+1,(YEAR!$C$2+YEAR!$C$3-1)&amp;"       :="))</f>
        <v>7.3999999999999999E-4</v>
      </c>
    </row>
    <row r="815" spans="1:36">
      <c r="A815">
        <f t="shared" ca="1" si="60"/>
        <v>20</v>
      </c>
      <c r="B815" t="s">
        <v>51</v>
      </c>
      <c r="C815" t="str">
        <f ca="1">IF(D815="",OFFSET(AvailabilityFactor!A$1,A815,0),C814)</f>
        <v>D2SOPC1355</v>
      </c>
      <c r="D815" t="str" cm="1">
        <f t="array" aca="1" ref="D815" ca="1">IF(D814="",TS_DRC!$P$5,OFFSET(TS_DRC!P$5,RIGHT(D814,2),0,TRUE))</f>
        <v>TS32</v>
      </c>
      <c r="E815" t="str">
        <f t="shared" ca="1" si="61"/>
        <v>TS32</v>
      </c>
      <c r="F815">
        <f>'[5]PV profile 4-10'!$AM40</f>
        <v>0.18065000000000001</v>
      </c>
      <c r="G815">
        <f>IF(F815&lt;1.1,F815,IF(F815&lt;YEAR!$C$2+YEAR!$C$3-2,F815+1,(YEAR!$C$2+YEAR!$C$3-1)&amp;"       :="))</f>
        <v>0.18065000000000001</v>
      </c>
      <c r="H815">
        <f>IF(G815&lt;1.1,G815,IF(G815&lt;YEAR!$C$2+YEAR!$C$3-2,G815+1,(YEAR!$C$2+YEAR!$C$3-1)&amp;"       :="))</f>
        <v>0.18065000000000001</v>
      </c>
      <c r="I815">
        <f>IF(H815&lt;1.1,H815,IF(H815&lt;YEAR!$C$2+YEAR!$C$3-2,H815+1,(YEAR!$C$2+YEAR!$C$3-1)&amp;"       :="))</f>
        <v>0.18065000000000001</v>
      </c>
      <c r="J815">
        <f>IF(I815&lt;1.1,I815,IF(I815&lt;YEAR!$C$2+YEAR!$C$3-2,I815+1,(YEAR!$C$2+YEAR!$C$3-1)&amp;"       :="))</f>
        <v>0.18065000000000001</v>
      </c>
      <c r="K815">
        <f>IF(J815&lt;1.1,J815,IF(J815&lt;YEAR!$C$2+YEAR!$C$3-2,J815+1,(YEAR!$C$2+YEAR!$C$3-1)&amp;"       :="))</f>
        <v>0.18065000000000001</v>
      </c>
      <c r="L815">
        <f>IF(K815&lt;1.1,K815,IF(K815&lt;YEAR!$C$2+YEAR!$C$3-2,K815+1,(YEAR!$C$2+YEAR!$C$3-1)&amp;"       :="))</f>
        <v>0.18065000000000001</v>
      </c>
      <c r="M815">
        <f>IF(L815&lt;1.1,L815,IF(L815&lt;YEAR!$C$2+YEAR!$C$3-2,L815+1,(YEAR!$C$2+YEAR!$C$3-1)&amp;"       :="))</f>
        <v>0.18065000000000001</v>
      </c>
      <c r="N815">
        <f>IF(M815&lt;1.1,M815,IF(M815&lt;YEAR!$C$2+YEAR!$C$3-2,M815+1,(YEAR!$C$2+YEAR!$C$3-1)&amp;"       :="))</f>
        <v>0.18065000000000001</v>
      </c>
      <c r="O815">
        <f>IF(N815&lt;1.1,N815,IF(N815&lt;YEAR!$C$2+YEAR!$C$3-2,N815+1,(YEAR!$C$2+YEAR!$C$3-1)&amp;"       :="))</f>
        <v>0.18065000000000001</v>
      </c>
      <c r="P815">
        <f>IF(O815&lt;1.1,O815,IF(O815&lt;YEAR!$C$2+YEAR!$C$3-2,O815+1,(YEAR!$C$2+YEAR!$C$3-1)&amp;"       :="))</f>
        <v>0.18065000000000001</v>
      </c>
      <c r="Q815">
        <f>IF(P815&lt;1.1,P815,IF(P815&lt;YEAR!$C$2+YEAR!$C$3-2,P815+1,(YEAR!$C$2+YEAR!$C$3-1)&amp;"       :="))</f>
        <v>0.18065000000000001</v>
      </c>
      <c r="R815">
        <f>IF(Q815&lt;1.1,Q815,IF(Q815&lt;YEAR!$C$2+YEAR!$C$3-2,Q815+1,(YEAR!$C$2+YEAR!$C$3-1)&amp;"       :="))</f>
        <v>0.18065000000000001</v>
      </c>
      <c r="S815">
        <f>IF(R815&lt;1.1,R815,IF(R815&lt;YEAR!$C$2+YEAR!$C$3-2,R815+1,(YEAR!$C$2+YEAR!$C$3-1)&amp;"       :="))</f>
        <v>0.18065000000000001</v>
      </c>
      <c r="T815">
        <f>IF(S815&lt;1.1,S815,IF(S815&lt;YEAR!$C$2+YEAR!$C$3-2,S815+1,(YEAR!$C$2+YEAR!$C$3-1)&amp;"       :="))</f>
        <v>0.18065000000000001</v>
      </c>
      <c r="U815">
        <f>IF(T815&lt;1.1,T815,IF(T815&lt;YEAR!$C$2+YEAR!$C$3-2,T815+1,(YEAR!$C$2+YEAR!$C$3-1)&amp;"       :="))</f>
        <v>0.18065000000000001</v>
      </c>
      <c r="V815">
        <f>IF(U815&lt;1.1,U815,IF(U815&lt;YEAR!$C$2+YEAR!$C$3-2,U815+1,(YEAR!$C$2+YEAR!$C$3-1)&amp;"       :="))</f>
        <v>0.18065000000000001</v>
      </c>
      <c r="W815">
        <f>IF(V815&lt;1.1,V815,IF(V815&lt;YEAR!$C$2+YEAR!$C$3-2,V815+1,(YEAR!$C$2+YEAR!$C$3-1)&amp;"       :="))</f>
        <v>0.18065000000000001</v>
      </c>
      <c r="X815">
        <f>IF(W815&lt;1.1,W815,IF(W815&lt;YEAR!$C$2+YEAR!$C$3-2,W815+1,(YEAR!$C$2+YEAR!$C$3-1)&amp;"       :="))</f>
        <v>0.18065000000000001</v>
      </c>
      <c r="Y815">
        <f>IF(X815&lt;1.1,X815,IF(X815&lt;YEAR!$C$2+YEAR!$C$3-2,X815+1,(YEAR!$C$2+YEAR!$C$3-1)&amp;"       :="))</f>
        <v>0.18065000000000001</v>
      </c>
      <c r="Z815">
        <f>IF(Y815&lt;1.1,Y815,IF(Y815&lt;YEAR!$C$2+YEAR!$C$3-2,Y815+1,(YEAR!$C$2+YEAR!$C$3-1)&amp;"       :="))</f>
        <v>0.18065000000000001</v>
      </c>
      <c r="AA815">
        <f>IF(Z815&lt;1.1,Z815,IF(Z815&lt;YEAR!$C$2+YEAR!$C$3-2,Z815+1,(YEAR!$C$2+YEAR!$C$3-1)&amp;"       :="))</f>
        <v>0.18065000000000001</v>
      </c>
      <c r="AB815">
        <f>IF(AA815&lt;1.1,AA815,IF(AA815&lt;YEAR!$C$2+YEAR!$C$3-2,AA815+1,(YEAR!$C$2+YEAR!$C$3-1)&amp;"       :="))</f>
        <v>0.18065000000000001</v>
      </c>
      <c r="AC815">
        <f>IF(AB815&lt;1.1,AB815,IF(AB815&lt;YEAR!$C$2+YEAR!$C$3-2,AB815+1,(YEAR!$C$2+YEAR!$C$3-1)&amp;"       :="))</f>
        <v>0.18065000000000001</v>
      </c>
      <c r="AD815">
        <f>IF(AC815&lt;1.1,AC815,IF(AC815&lt;YEAR!$C$2+YEAR!$C$3-2,AC815+1,(YEAR!$C$2+YEAR!$C$3-1)&amp;"       :="))</f>
        <v>0.18065000000000001</v>
      </c>
      <c r="AE815">
        <f>IF(AD815&lt;1.1,AD815,IF(AD815&lt;YEAR!$C$2+YEAR!$C$3-2,AD815+1,(YEAR!$C$2+YEAR!$C$3-1)&amp;"       :="))</f>
        <v>0.18065000000000001</v>
      </c>
      <c r="AF815">
        <f>IF(AE815&lt;1.1,AE815,IF(AE815&lt;YEAR!$C$2+YEAR!$C$3-2,AE815+1,(YEAR!$C$2+YEAR!$C$3-1)&amp;"       :="))</f>
        <v>0.18065000000000001</v>
      </c>
      <c r="AG815">
        <f>IF(AF815&lt;1.1,AF815,IF(AF815&lt;YEAR!$C$2+YEAR!$C$3-2,AF815+1,(YEAR!$C$2+YEAR!$C$3-1)&amp;"       :="))</f>
        <v>0.18065000000000001</v>
      </c>
      <c r="AH815">
        <f>IF(AG815&lt;1.1,AG815,IF(AG815&lt;YEAR!$C$2+YEAR!$C$3-2,AG815+1,(YEAR!$C$2+YEAR!$C$3-1)&amp;"       :="))</f>
        <v>0.18065000000000001</v>
      </c>
      <c r="AI815">
        <f>IF(AH815&lt;1.1,AH815,IF(AH815&lt;YEAR!$C$2+YEAR!$C$3-2,AH815+1,(YEAR!$C$2+YEAR!$C$3-1)&amp;"       :="))</f>
        <v>0.18065000000000001</v>
      </c>
      <c r="AJ815">
        <f>IF(AI815&lt;1.1,AI815,IF(AI815&lt;YEAR!$C$2+YEAR!$C$3-2,AI815+1,(YEAR!$C$2+YEAR!$C$3-1)&amp;"       :="))</f>
        <v>0.18065000000000001</v>
      </c>
    </row>
    <row r="816" spans="1:36">
      <c r="A816">
        <f t="shared" ca="1" si="60"/>
        <v>20</v>
      </c>
      <c r="B816" t="s">
        <v>51</v>
      </c>
      <c r="C816" t="str">
        <f ca="1">IF(D816="",OFFSET(AvailabilityFactor!A$1,A816,0),C815)</f>
        <v>D2SOPC1355</v>
      </c>
      <c r="D816" t="str" cm="1">
        <f t="array" aca="1" ref="D816" ca="1">IF(D815="",TS_DRC!$P$5,OFFSET(TS_DRC!P$5,RIGHT(D815,2),0,TRUE))</f>
        <v>TS33</v>
      </c>
      <c r="E816" t="str">
        <f t="shared" ca="1" si="61"/>
        <v>TS33</v>
      </c>
      <c r="F816">
        <f>'[5]PV profile 4-10'!$AM41</f>
        <v>0.50346000000000002</v>
      </c>
      <c r="G816">
        <f>IF(F816&lt;1.1,F816,IF(F816&lt;YEAR!$C$2+YEAR!$C$3-2,F816+1,(YEAR!$C$2+YEAR!$C$3-1)&amp;"       :="))</f>
        <v>0.50346000000000002</v>
      </c>
      <c r="H816">
        <f>IF(G816&lt;1.1,G816,IF(G816&lt;YEAR!$C$2+YEAR!$C$3-2,G816+1,(YEAR!$C$2+YEAR!$C$3-1)&amp;"       :="))</f>
        <v>0.50346000000000002</v>
      </c>
      <c r="I816">
        <f>IF(H816&lt;1.1,H816,IF(H816&lt;YEAR!$C$2+YEAR!$C$3-2,H816+1,(YEAR!$C$2+YEAR!$C$3-1)&amp;"       :="))</f>
        <v>0.50346000000000002</v>
      </c>
      <c r="J816">
        <f>IF(I816&lt;1.1,I816,IF(I816&lt;YEAR!$C$2+YEAR!$C$3-2,I816+1,(YEAR!$C$2+YEAR!$C$3-1)&amp;"       :="))</f>
        <v>0.50346000000000002</v>
      </c>
      <c r="K816">
        <f>IF(J816&lt;1.1,J816,IF(J816&lt;YEAR!$C$2+YEAR!$C$3-2,J816+1,(YEAR!$C$2+YEAR!$C$3-1)&amp;"       :="))</f>
        <v>0.50346000000000002</v>
      </c>
      <c r="L816">
        <f>IF(K816&lt;1.1,K816,IF(K816&lt;YEAR!$C$2+YEAR!$C$3-2,K816+1,(YEAR!$C$2+YEAR!$C$3-1)&amp;"       :="))</f>
        <v>0.50346000000000002</v>
      </c>
      <c r="M816">
        <f>IF(L816&lt;1.1,L816,IF(L816&lt;YEAR!$C$2+YEAR!$C$3-2,L816+1,(YEAR!$C$2+YEAR!$C$3-1)&amp;"       :="))</f>
        <v>0.50346000000000002</v>
      </c>
      <c r="N816">
        <f>IF(M816&lt;1.1,M816,IF(M816&lt;YEAR!$C$2+YEAR!$C$3-2,M816+1,(YEAR!$C$2+YEAR!$C$3-1)&amp;"       :="))</f>
        <v>0.50346000000000002</v>
      </c>
      <c r="O816">
        <f>IF(N816&lt;1.1,N816,IF(N816&lt;YEAR!$C$2+YEAR!$C$3-2,N816+1,(YEAR!$C$2+YEAR!$C$3-1)&amp;"       :="))</f>
        <v>0.50346000000000002</v>
      </c>
      <c r="P816">
        <f>IF(O816&lt;1.1,O816,IF(O816&lt;YEAR!$C$2+YEAR!$C$3-2,O816+1,(YEAR!$C$2+YEAR!$C$3-1)&amp;"       :="))</f>
        <v>0.50346000000000002</v>
      </c>
      <c r="Q816">
        <f>IF(P816&lt;1.1,P816,IF(P816&lt;YEAR!$C$2+YEAR!$C$3-2,P816+1,(YEAR!$C$2+YEAR!$C$3-1)&amp;"       :="))</f>
        <v>0.50346000000000002</v>
      </c>
      <c r="R816">
        <f>IF(Q816&lt;1.1,Q816,IF(Q816&lt;YEAR!$C$2+YEAR!$C$3-2,Q816+1,(YEAR!$C$2+YEAR!$C$3-1)&amp;"       :="))</f>
        <v>0.50346000000000002</v>
      </c>
      <c r="S816">
        <f>IF(R816&lt;1.1,R816,IF(R816&lt;YEAR!$C$2+YEAR!$C$3-2,R816+1,(YEAR!$C$2+YEAR!$C$3-1)&amp;"       :="))</f>
        <v>0.50346000000000002</v>
      </c>
      <c r="T816">
        <f>IF(S816&lt;1.1,S816,IF(S816&lt;YEAR!$C$2+YEAR!$C$3-2,S816+1,(YEAR!$C$2+YEAR!$C$3-1)&amp;"       :="))</f>
        <v>0.50346000000000002</v>
      </c>
      <c r="U816">
        <f>IF(T816&lt;1.1,T816,IF(T816&lt;YEAR!$C$2+YEAR!$C$3-2,T816+1,(YEAR!$C$2+YEAR!$C$3-1)&amp;"       :="))</f>
        <v>0.50346000000000002</v>
      </c>
      <c r="V816">
        <f>IF(U816&lt;1.1,U816,IF(U816&lt;YEAR!$C$2+YEAR!$C$3-2,U816+1,(YEAR!$C$2+YEAR!$C$3-1)&amp;"       :="))</f>
        <v>0.50346000000000002</v>
      </c>
      <c r="W816">
        <f>IF(V816&lt;1.1,V816,IF(V816&lt;YEAR!$C$2+YEAR!$C$3-2,V816+1,(YEAR!$C$2+YEAR!$C$3-1)&amp;"       :="))</f>
        <v>0.50346000000000002</v>
      </c>
      <c r="X816">
        <f>IF(W816&lt;1.1,W816,IF(W816&lt;YEAR!$C$2+YEAR!$C$3-2,W816+1,(YEAR!$C$2+YEAR!$C$3-1)&amp;"       :="))</f>
        <v>0.50346000000000002</v>
      </c>
      <c r="Y816">
        <f>IF(X816&lt;1.1,X816,IF(X816&lt;YEAR!$C$2+YEAR!$C$3-2,X816+1,(YEAR!$C$2+YEAR!$C$3-1)&amp;"       :="))</f>
        <v>0.50346000000000002</v>
      </c>
      <c r="Z816">
        <f>IF(Y816&lt;1.1,Y816,IF(Y816&lt;YEAR!$C$2+YEAR!$C$3-2,Y816+1,(YEAR!$C$2+YEAR!$C$3-1)&amp;"       :="))</f>
        <v>0.50346000000000002</v>
      </c>
      <c r="AA816">
        <f>IF(Z816&lt;1.1,Z816,IF(Z816&lt;YEAR!$C$2+YEAR!$C$3-2,Z816+1,(YEAR!$C$2+YEAR!$C$3-1)&amp;"       :="))</f>
        <v>0.50346000000000002</v>
      </c>
      <c r="AB816">
        <f>IF(AA816&lt;1.1,AA816,IF(AA816&lt;YEAR!$C$2+YEAR!$C$3-2,AA816+1,(YEAR!$C$2+YEAR!$C$3-1)&amp;"       :="))</f>
        <v>0.50346000000000002</v>
      </c>
      <c r="AC816">
        <f>IF(AB816&lt;1.1,AB816,IF(AB816&lt;YEAR!$C$2+YEAR!$C$3-2,AB816+1,(YEAR!$C$2+YEAR!$C$3-1)&amp;"       :="))</f>
        <v>0.50346000000000002</v>
      </c>
      <c r="AD816">
        <f>IF(AC816&lt;1.1,AC816,IF(AC816&lt;YEAR!$C$2+YEAR!$C$3-2,AC816+1,(YEAR!$C$2+YEAR!$C$3-1)&amp;"       :="))</f>
        <v>0.50346000000000002</v>
      </c>
      <c r="AE816">
        <f>IF(AD816&lt;1.1,AD816,IF(AD816&lt;YEAR!$C$2+YEAR!$C$3-2,AD816+1,(YEAR!$C$2+YEAR!$C$3-1)&amp;"       :="))</f>
        <v>0.50346000000000002</v>
      </c>
      <c r="AF816">
        <f>IF(AE816&lt;1.1,AE816,IF(AE816&lt;YEAR!$C$2+YEAR!$C$3-2,AE816+1,(YEAR!$C$2+YEAR!$C$3-1)&amp;"       :="))</f>
        <v>0.50346000000000002</v>
      </c>
      <c r="AG816">
        <f>IF(AF816&lt;1.1,AF816,IF(AF816&lt;YEAR!$C$2+YEAR!$C$3-2,AF816+1,(YEAR!$C$2+YEAR!$C$3-1)&amp;"       :="))</f>
        <v>0.50346000000000002</v>
      </c>
      <c r="AH816">
        <f>IF(AG816&lt;1.1,AG816,IF(AG816&lt;YEAR!$C$2+YEAR!$C$3-2,AG816+1,(YEAR!$C$2+YEAR!$C$3-1)&amp;"       :="))</f>
        <v>0.50346000000000002</v>
      </c>
      <c r="AI816">
        <f>IF(AH816&lt;1.1,AH816,IF(AH816&lt;YEAR!$C$2+YEAR!$C$3-2,AH816+1,(YEAR!$C$2+YEAR!$C$3-1)&amp;"       :="))</f>
        <v>0.50346000000000002</v>
      </c>
      <c r="AJ816">
        <f>IF(AI816&lt;1.1,AI816,IF(AI816&lt;YEAR!$C$2+YEAR!$C$3-2,AI816+1,(YEAR!$C$2+YEAR!$C$3-1)&amp;"       :="))</f>
        <v>0.50346000000000002</v>
      </c>
    </row>
    <row r="817" spans="1:36">
      <c r="A817">
        <f t="shared" ca="1" si="60"/>
        <v>20</v>
      </c>
      <c r="B817" t="s">
        <v>51</v>
      </c>
      <c r="C817" t="str">
        <f ca="1">IF(D817="",OFFSET(AvailabilityFactor!A$1,A817,0),C816)</f>
        <v>D2SOPC1355</v>
      </c>
      <c r="D817" t="str" cm="1">
        <f t="array" aca="1" ref="D817" ca="1">IF(D816="",TS_DRC!$P$5,OFFSET(TS_DRC!P$5,RIGHT(D816,2),0,TRUE))</f>
        <v>TS34</v>
      </c>
      <c r="E817" t="str">
        <f t="shared" ca="1" si="61"/>
        <v>TS34</v>
      </c>
      <c r="F817">
        <f>'[5]PV profile 4-10'!$AM42</f>
        <v>0.67145999999999995</v>
      </c>
      <c r="G817">
        <f>IF(F817&lt;1.1,F817,IF(F817&lt;YEAR!$C$2+YEAR!$C$3-2,F817+1,(YEAR!$C$2+YEAR!$C$3-1)&amp;"       :="))</f>
        <v>0.67145999999999995</v>
      </c>
      <c r="H817">
        <f>IF(G817&lt;1.1,G817,IF(G817&lt;YEAR!$C$2+YEAR!$C$3-2,G817+1,(YEAR!$C$2+YEAR!$C$3-1)&amp;"       :="))</f>
        <v>0.67145999999999995</v>
      </c>
      <c r="I817">
        <f>IF(H817&lt;1.1,H817,IF(H817&lt;YEAR!$C$2+YEAR!$C$3-2,H817+1,(YEAR!$C$2+YEAR!$C$3-1)&amp;"       :="))</f>
        <v>0.67145999999999995</v>
      </c>
      <c r="J817">
        <f>IF(I817&lt;1.1,I817,IF(I817&lt;YEAR!$C$2+YEAR!$C$3-2,I817+1,(YEAR!$C$2+YEAR!$C$3-1)&amp;"       :="))</f>
        <v>0.67145999999999995</v>
      </c>
      <c r="K817">
        <f>IF(J817&lt;1.1,J817,IF(J817&lt;YEAR!$C$2+YEAR!$C$3-2,J817+1,(YEAR!$C$2+YEAR!$C$3-1)&amp;"       :="))</f>
        <v>0.67145999999999995</v>
      </c>
      <c r="L817">
        <f>IF(K817&lt;1.1,K817,IF(K817&lt;YEAR!$C$2+YEAR!$C$3-2,K817+1,(YEAR!$C$2+YEAR!$C$3-1)&amp;"       :="))</f>
        <v>0.67145999999999995</v>
      </c>
      <c r="M817">
        <f>IF(L817&lt;1.1,L817,IF(L817&lt;YEAR!$C$2+YEAR!$C$3-2,L817+1,(YEAR!$C$2+YEAR!$C$3-1)&amp;"       :="))</f>
        <v>0.67145999999999995</v>
      </c>
      <c r="N817">
        <f>IF(M817&lt;1.1,M817,IF(M817&lt;YEAR!$C$2+YEAR!$C$3-2,M817+1,(YEAR!$C$2+YEAR!$C$3-1)&amp;"       :="))</f>
        <v>0.67145999999999995</v>
      </c>
      <c r="O817">
        <f>IF(N817&lt;1.1,N817,IF(N817&lt;YEAR!$C$2+YEAR!$C$3-2,N817+1,(YEAR!$C$2+YEAR!$C$3-1)&amp;"       :="))</f>
        <v>0.67145999999999995</v>
      </c>
      <c r="P817">
        <f>IF(O817&lt;1.1,O817,IF(O817&lt;YEAR!$C$2+YEAR!$C$3-2,O817+1,(YEAR!$C$2+YEAR!$C$3-1)&amp;"       :="))</f>
        <v>0.67145999999999995</v>
      </c>
      <c r="Q817">
        <f>IF(P817&lt;1.1,P817,IF(P817&lt;YEAR!$C$2+YEAR!$C$3-2,P817+1,(YEAR!$C$2+YEAR!$C$3-1)&amp;"       :="))</f>
        <v>0.67145999999999995</v>
      </c>
      <c r="R817">
        <f>IF(Q817&lt;1.1,Q817,IF(Q817&lt;YEAR!$C$2+YEAR!$C$3-2,Q817+1,(YEAR!$C$2+YEAR!$C$3-1)&amp;"       :="))</f>
        <v>0.67145999999999995</v>
      </c>
      <c r="S817">
        <f>IF(R817&lt;1.1,R817,IF(R817&lt;YEAR!$C$2+YEAR!$C$3-2,R817+1,(YEAR!$C$2+YEAR!$C$3-1)&amp;"       :="))</f>
        <v>0.67145999999999995</v>
      </c>
      <c r="T817">
        <f>IF(S817&lt;1.1,S817,IF(S817&lt;YEAR!$C$2+YEAR!$C$3-2,S817+1,(YEAR!$C$2+YEAR!$C$3-1)&amp;"       :="))</f>
        <v>0.67145999999999995</v>
      </c>
      <c r="U817">
        <f>IF(T817&lt;1.1,T817,IF(T817&lt;YEAR!$C$2+YEAR!$C$3-2,T817+1,(YEAR!$C$2+YEAR!$C$3-1)&amp;"       :="))</f>
        <v>0.67145999999999995</v>
      </c>
      <c r="V817">
        <f>IF(U817&lt;1.1,U817,IF(U817&lt;YEAR!$C$2+YEAR!$C$3-2,U817+1,(YEAR!$C$2+YEAR!$C$3-1)&amp;"       :="))</f>
        <v>0.67145999999999995</v>
      </c>
      <c r="W817">
        <f>IF(V817&lt;1.1,V817,IF(V817&lt;YEAR!$C$2+YEAR!$C$3-2,V817+1,(YEAR!$C$2+YEAR!$C$3-1)&amp;"       :="))</f>
        <v>0.67145999999999995</v>
      </c>
      <c r="X817">
        <f>IF(W817&lt;1.1,W817,IF(W817&lt;YEAR!$C$2+YEAR!$C$3-2,W817+1,(YEAR!$C$2+YEAR!$C$3-1)&amp;"       :="))</f>
        <v>0.67145999999999995</v>
      </c>
      <c r="Y817">
        <f>IF(X817&lt;1.1,X817,IF(X817&lt;YEAR!$C$2+YEAR!$C$3-2,X817+1,(YEAR!$C$2+YEAR!$C$3-1)&amp;"       :="))</f>
        <v>0.67145999999999995</v>
      </c>
      <c r="Z817">
        <f>IF(Y817&lt;1.1,Y817,IF(Y817&lt;YEAR!$C$2+YEAR!$C$3-2,Y817+1,(YEAR!$C$2+YEAR!$C$3-1)&amp;"       :="))</f>
        <v>0.67145999999999995</v>
      </c>
      <c r="AA817">
        <f>IF(Z817&lt;1.1,Z817,IF(Z817&lt;YEAR!$C$2+YEAR!$C$3-2,Z817+1,(YEAR!$C$2+YEAR!$C$3-1)&amp;"       :="))</f>
        <v>0.67145999999999995</v>
      </c>
      <c r="AB817">
        <f>IF(AA817&lt;1.1,AA817,IF(AA817&lt;YEAR!$C$2+YEAR!$C$3-2,AA817+1,(YEAR!$C$2+YEAR!$C$3-1)&amp;"       :="))</f>
        <v>0.67145999999999995</v>
      </c>
      <c r="AC817">
        <f>IF(AB817&lt;1.1,AB817,IF(AB817&lt;YEAR!$C$2+YEAR!$C$3-2,AB817+1,(YEAR!$C$2+YEAR!$C$3-1)&amp;"       :="))</f>
        <v>0.67145999999999995</v>
      </c>
      <c r="AD817">
        <f>IF(AC817&lt;1.1,AC817,IF(AC817&lt;YEAR!$C$2+YEAR!$C$3-2,AC817+1,(YEAR!$C$2+YEAR!$C$3-1)&amp;"       :="))</f>
        <v>0.67145999999999995</v>
      </c>
      <c r="AE817">
        <f>IF(AD817&lt;1.1,AD817,IF(AD817&lt;YEAR!$C$2+YEAR!$C$3-2,AD817+1,(YEAR!$C$2+YEAR!$C$3-1)&amp;"       :="))</f>
        <v>0.67145999999999995</v>
      </c>
      <c r="AF817">
        <f>IF(AE817&lt;1.1,AE817,IF(AE817&lt;YEAR!$C$2+YEAR!$C$3-2,AE817+1,(YEAR!$C$2+YEAR!$C$3-1)&amp;"       :="))</f>
        <v>0.67145999999999995</v>
      </c>
      <c r="AG817">
        <f>IF(AF817&lt;1.1,AF817,IF(AF817&lt;YEAR!$C$2+YEAR!$C$3-2,AF817+1,(YEAR!$C$2+YEAR!$C$3-1)&amp;"       :="))</f>
        <v>0.67145999999999995</v>
      </c>
      <c r="AH817">
        <f>IF(AG817&lt;1.1,AG817,IF(AG817&lt;YEAR!$C$2+YEAR!$C$3-2,AG817+1,(YEAR!$C$2+YEAR!$C$3-1)&amp;"       :="))</f>
        <v>0.67145999999999995</v>
      </c>
      <c r="AI817">
        <f>IF(AH817&lt;1.1,AH817,IF(AH817&lt;YEAR!$C$2+YEAR!$C$3-2,AH817+1,(YEAR!$C$2+YEAR!$C$3-1)&amp;"       :="))</f>
        <v>0.67145999999999995</v>
      </c>
      <c r="AJ817">
        <f>IF(AI817&lt;1.1,AI817,IF(AI817&lt;YEAR!$C$2+YEAR!$C$3-2,AI817+1,(YEAR!$C$2+YEAR!$C$3-1)&amp;"       :="))</f>
        <v>0.67145999999999995</v>
      </c>
    </row>
    <row r="818" spans="1:36">
      <c r="A818">
        <f t="shared" ca="1" si="60"/>
        <v>20</v>
      </c>
      <c r="B818" t="s">
        <v>51</v>
      </c>
      <c r="C818" t="str">
        <f ca="1">IF(D818="",OFFSET(AvailabilityFactor!A$1,A818,0),C817)</f>
        <v>D2SOPC1355</v>
      </c>
      <c r="D818" t="str" cm="1">
        <f t="array" aca="1" ref="D818" ca="1">IF(D817="",TS_DRC!$P$5,OFFSET(TS_DRC!P$5,RIGHT(D817,2),0,TRUE))</f>
        <v>TS35</v>
      </c>
      <c r="E818" t="str">
        <f t="shared" ca="1" si="61"/>
        <v>TS35</v>
      </c>
      <c r="F818">
        <f>'[5]PV profile 4-10'!$AM43</f>
        <v>0.66117999999999999</v>
      </c>
      <c r="G818">
        <f>IF(F818&lt;1.1,F818,IF(F818&lt;YEAR!$C$2+YEAR!$C$3-2,F818+1,(YEAR!$C$2+YEAR!$C$3-1)&amp;"       :="))</f>
        <v>0.66117999999999999</v>
      </c>
      <c r="H818">
        <f>IF(G818&lt;1.1,G818,IF(G818&lt;YEAR!$C$2+YEAR!$C$3-2,G818+1,(YEAR!$C$2+YEAR!$C$3-1)&amp;"       :="))</f>
        <v>0.66117999999999999</v>
      </c>
      <c r="I818">
        <f>IF(H818&lt;1.1,H818,IF(H818&lt;YEAR!$C$2+YEAR!$C$3-2,H818+1,(YEAR!$C$2+YEAR!$C$3-1)&amp;"       :="))</f>
        <v>0.66117999999999999</v>
      </c>
      <c r="J818">
        <f>IF(I818&lt;1.1,I818,IF(I818&lt;YEAR!$C$2+YEAR!$C$3-2,I818+1,(YEAR!$C$2+YEAR!$C$3-1)&amp;"       :="))</f>
        <v>0.66117999999999999</v>
      </c>
      <c r="K818">
        <f>IF(J818&lt;1.1,J818,IF(J818&lt;YEAR!$C$2+YEAR!$C$3-2,J818+1,(YEAR!$C$2+YEAR!$C$3-1)&amp;"       :="))</f>
        <v>0.66117999999999999</v>
      </c>
      <c r="L818">
        <f>IF(K818&lt;1.1,K818,IF(K818&lt;YEAR!$C$2+YEAR!$C$3-2,K818+1,(YEAR!$C$2+YEAR!$C$3-1)&amp;"       :="))</f>
        <v>0.66117999999999999</v>
      </c>
      <c r="M818">
        <f>IF(L818&lt;1.1,L818,IF(L818&lt;YEAR!$C$2+YEAR!$C$3-2,L818+1,(YEAR!$C$2+YEAR!$C$3-1)&amp;"       :="))</f>
        <v>0.66117999999999999</v>
      </c>
      <c r="N818">
        <f>IF(M818&lt;1.1,M818,IF(M818&lt;YEAR!$C$2+YEAR!$C$3-2,M818+1,(YEAR!$C$2+YEAR!$C$3-1)&amp;"       :="))</f>
        <v>0.66117999999999999</v>
      </c>
      <c r="O818">
        <f>IF(N818&lt;1.1,N818,IF(N818&lt;YEAR!$C$2+YEAR!$C$3-2,N818+1,(YEAR!$C$2+YEAR!$C$3-1)&amp;"       :="))</f>
        <v>0.66117999999999999</v>
      </c>
      <c r="P818">
        <f>IF(O818&lt;1.1,O818,IF(O818&lt;YEAR!$C$2+YEAR!$C$3-2,O818+1,(YEAR!$C$2+YEAR!$C$3-1)&amp;"       :="))</f>
        <v>0.66117999999999999</v>
      </c>
      <c r="Q818">
        <f>IF(P818&lt;1.1,P818,IF(P818&lt;YEAR!$C$2+YEAR!$C$3-2,P818+1,(YEAR!$C$2+YEAR!$C$3-1)&amp;"       :="))</f>
        <v>0.66117999999999999</v>
      </c>
      <c r="R818">
        <f>IF(Q818&lt;1.1,Q818,IF(Q818&lt;YEAR!$C$2+YEAR!$C$3-2,Q818+1,(YEAR!$C$2+YEAR!$C$3-1)&amp;"       :="))</f>
        <v>0.66117999999999999</v>
      </c>
      <c r="S818">
        <f>IF(R818&lt;1.1,R818,IF(R818&lt;YEAR!$C$2+YEAR!$C$3-2,R818+1,(YEAR!$C$2+YEAR!$C$3-1)&amp;"       :="))</f>
        <v>0.66117999999999999</v>
      </c>
      <c r="T818">
        <f>IF(S818&lt;1.1,S818,IF(S818&lt;YEAR!$C$2+YEAR!$C$3-2,S818+1,(YEAR!$C$2+YEAR!$C$3-1)&amp;"       :="))</f>
        <v>0.66117999999999999</v>
      </c>
      <c r="U818">
        <f>IF(T818&lt;1.1,T818,IF(T818&lt;YEAR!$C$2+YEAR!$C$3-2,T818+1,(YEAR!$C$2+YEAR!$C$3-1)&amp;"       :="))</f>
        <v>0.66117999999999999</v>
      </c>
      <c r="V818">
        <f>IF(U818&lt;1.1,U818,IF(U818&lt;YEAR!$C$2+YEAR!$C$3-2,U818+1,(YEAR!$C$2+YEAR!$C$3-1)&amp;"       :="))</f>
        <v>0.66117999999999999</v>
      </c>
      <c r="W818">
        <f>IF(V818&lt;1.1,V818,IF(V818&lt;YEAR!$C$2+YEAR!$C$3-2,V818+1,(YEAR!$C$2+YEAR!$C$3-1)&amp;"       :="))</f>
        <v>0.66117999999999999</v>
      </c>
      <c r="X818">
        <f>IF(W818&lt;1.1,W818,IF(W818&lt;YEAR!$C$2+YEAR!$C$3-2,W818+1,(YEAR!$C$2+YEAR!$C$3-1)&amp;"       :="))</f>
        <v>0.66117999999999999</v>
      </c>
      <c r="Y818">
        <f>IF(X818&lt;1.1,X818,IF(X818&lt;YEAR!$C$2+YEAR!$C$3-2,X818+1,(YEAR!$C$2+YEAR!$C$3-1)&amp;"       :="))</f>
        <v>0.66117999999999999</v>
      </c>
      <c r="Z818">
        <f>IF(Y818&lt;1.1,Y818,IF(Y818&lt;YEAR!$C$2+YEAR!$C$3-2,Y818+1,(YEAR!$C$2+YEAR!$C$3-1)&amp;"       :="))</f>
        <v>0.66117999999999999</v>
      </c>
      <c r="AA818">
        <f>IF(Z818&lt;1.1,Z818,IF(Z818&lt;YEAR!$C$2+YEAR!$C$3-2,Z818+1,(YEAR!$C$2+YEAR!$C$3-1)&amp;"       :="))</f>
        <v>0.66117999999999999</v>
      </c>
      <c r="AB818">
        <f>IF(AA818&lt;1.1,AA818,IF(AA818&lt;YEAR!$C$2+YEAR!$C$3-2,AA818+1,(YEAR!$C$2+YEAR!$C$3-1)&amp;"       :="))</f>
        <v>0.66117999999999999</v>
      </c>
      <c r="AC818">
        <f>IF(AB818&lt;1.1,AB818,IF(AB818&lt;YEAR!$C$2+YEAR!$C$3-2,AB818+1,(YEAR!$C$2+YEAR!$C$3-1)&amp;"       :="))</f>
        <v>0.66117999999999999</v>
      </c>
      <c r="AD818">
        <f>IF(AC818&lt;1.1,AC818,IF(AC818&lt;YEAR!$C$2+YEAR!$C$3-2,AC818+1,(YEAR!$C$2+YEAR!$C$3-1)&amp;"       :="))</f>
        <v>0.66117999999999999</v>
      </c>
      <c r="AE818">
        <f>IF(AD818&lt;1.1,AD818,IF(AD818&lt;YEAR!$C$2+YEAR!$C$3-2,AD818+1,(YEAR!$C$2+YEAR!$C$3-1)&amp;"       :="))</f>
        <v>0.66117999999999999</v>
      </c>
      <c r="AF818">
        <f>IF(AE818&lt;1.1,AE818,IF(AE818&lt;YEAR!$C$2+YEAR!$C$3-2,AE818+1,(YEAR!$C$2+YEAR!$C$3-1)&amp;"       :="))</f>
        <v>0.66117999999999999</v>
      </c>
      <c r="AG818">
        <f>IF(AF818&lt;1.1,AF818,IF(AF818&lt;YEAR!$C$2+YEAR!$C$3-2,AF818+1,(YEAR!$C$2+YEAR!$C$3-1)&amp;"       :="))</f>
        <v>0.66117999999999999</v>
      </c>
      <c r="AH818">
        <f>IF(AG818&lt;1.1,AG818,IF(AG818&lt;YEAR!$C$2+YEAR!$C$3-2,AG818+1,(YEAR!$C$2+YEAR!$C$3-1)&amp;"       :="))</f>
        <v>0.66117999999999999</v>
      </c>
      <c r="AI818">
        <f>IF(AH818&lt;1.1,AH818,IF(AH818&lt;YEAR!$C$2+YEAR!$C$3-2,AH818+1,(YEAR!$C$2+YEAR!$C$3-1)&amp;"       :="))</f>
        <v>0.66117999999999999</v>
      </c>
      <c r="AJ818">
        <f>IF(AI818&lt;1.1,AI818,IF(AI818&lt;YEAR!$C$2+YEAR!$C$3-2,AI818+1,(YEAR!$C$2+YEAR!$C$3-1)&amp;"       :="))</f>
        <v>0.66117999999999999</v>
      </c>
    </row>
    <row r="819" spans="1:36">
      <c r="A819">
        <f t="shared" ca="1" si="60"/>
        <v>20</v>
      </c>
      <c r="B819" t="s">
        <v>51</v>
      </c>
      <c r="C819" t="str">
        <f ca="1">IF(D819="",OFFSET(AvailabilityFactor!A$1,A819,0),C818)</f>
        <v>D2SOPC1355</v>
      </c>
      <c r="D819" t="str" cm="1">
        <f t="array" aca="1" ref="D819" ca="1">IF(D818="",TS_DRC!$P$5,OFFSET(TS_DRC!P$5,RIGHT(D818,2),0,TRUE))</f>
        <v>TS36</v>
      </c>
      <c r="E819" t="str">
        <f t="shared" ca="1" si="61"/>
        <v>TS36</v>
      </c>
      <c r="F819">
        <f>'[5]PV profile 4-10'!$AM44</f>
        <v>0.49127999999999999</v>
      </c>
      <c r="G819">
        <f>IF(F819&lt;1.1,F819,IF(F819&lt;YEAR!$C$2+YEAR!$C$3-2,F819+1,(YEAR!$C$2+YEAR!$C$3-1)&amp;"       :="))</f>
        <v>0.49127999999999999</v>
      </c>
      <c r="H819">
        <f>IF(G819&lt;1.1,G819,IF(G819&lt;YEAR!$C$2+YEAR!$C$3-2,G819+1,(YEAR!$C$2+YEAR!$C$3-1)&amp;"       :="))</f>
        <v>0.49127999999999999</v>
      </c>
      <c r="I819">
        <f>IF(H819&lt;1.1,H819,IF(H819&lt;YEAR!$C$2+YEAR!$C$3-2,H819+1,(YEAR!$C$2+YEAR!$C$3-1)&amp;"       :="))</f>
        <v>0.49127999999999999</v>
      </c>
      <c r="J819">
        <f>IF(I819&lt;1.1,I819,IF(I819&lt;YEAR!$C$2+YEAR!$C$3-2,I819+1,(YEAR!$C$2+YEAR!$C$3-1)&amp;"       :="))</f>
        <v>0.49127999999999999</v>
      </c>
      <c r="K819">
        <f>IF(J819&lt;1.1,J819,IF(J819&lt;YEAR!$C$2+YEAR!$C$3-2,J819+1,(YEAR!$C$2+YEAR!$C$3-1)&amp;"       :="))</f>
        <v>0.49127999999999999</v>
      </c>
      <c r="L819">
        <f>IF(K819&lt;1.1,K819,IF(K819&lt;YEAR!$C$2+YEAR!$C$3-2,K819+1,(YEAR!$C$2+YEAR!$C$3-1)&amp;"       :="))</f>
        <v>0.49127999999999999</v>
      </c>
      <c r="M819">
        <f>IF(L819&lt;1.1,L819,IF(L819&lt;YEAR!$C$2+YEAR!$C$3-2,L819+1,(YEAR!$C$2+YEAR!$C$3-1)&amp;"       :="))</f>
        <v>0.49127999999999999</v>
      </c>
      <c r="N819">
        <f>IF(M819&lt;1.1,M819,IF(M819&lt;YEAR!$C$2+YEAR!$C$3-2,M819+1,(YEAR!$C$2+YEAR!$C$3-1)&amp;"       :="))</f>
        <v>0.49127999999999999</v>
      </c>
      <c r="O819">
        <f>IF(N819&lt;1.1,N819,IF(N819&lt;YEAR!$C$2+YEAR!$C$3-2,N819+1,(YEAR!$C$2+YEAR!$C$3-1)&amp;"       :="))</f>
        <v>0.49127999999999999</v>
      </c>
      <c r="P819">
        <f>IF(O819&lt;1.1,O819,IF(O819&lt;YEAR!$C$2+YEAR!$C$3-2,O819+1,(YEAR!$C$2+YEAR!$C$3-1)&amp;"       :="))</f>
        <v>0.49127999999999999</v>
      </c>
      <c r="Q819">
        <f>IF(P819&lt;1.1,P819,IF(P819&lt;YEAR!$C$2+YEAR!$C$3-2,P819+1,(YEAR!$C$2+YEAR!$C$3-1)&amp;"       :="))</f>
        <v>0.49127999999999999</v>
      </c>
      <c r="R819">
        <f>IF(Q819&lt;1.1,Q819,IF(Q819&lt;YEAR!$C$2+YEAR!$C$3-2,Q819+1,(YEAR!$C$2+YEAR!$C$3-1)&amp;"       :="))</f>
        <v>0.49127999999999999</v>
      </c>
      <c r="S819">
        <f>IF(R819&lt;1.1,R819,IF(R819&lt;YEAR!$C$2+YEAR!$C$3-2,R819+1,(YEAR!$C$2+YEAR!$C$3-1)&amp;"       :="))</f>
        <v>0.49127999999999999</v>
      </c>
      <c r="T819">
        <f>IF(S819&lt;1.1,S819,IF(S819&lt;YEAR!$C$2+YEAR!$C$3-2,S819+1,(YEAR!$C$2+YEAR!$C$3-1)&amp;"       :="))</f>
        <v>0.49127999999999999</v>
      </c>
      <c r="U819">
        <f>IF(T819&lt;1.1,T819,IF(T819&lt;YEAR!$C$2+YEAR!$C$3-2,T819+1,(YEAR!$C$2+YEAR!$C$3-1)&amp;"       :="))</f>
        <v>0.49127999999999999</v>
      </c>
      <c r="V819">
        <f>IF(U819&lt;1.1,U819,IF(U819&lt;YEAR!$C$2+YEAR!$C$3-2,U819+1,(YEAR!$C$2+YEAR!$C$3-1)&amp;"       :="))</f>
        <v>0.49127999999999999</v>
      </c>
      <c r="W819">
        <f>IF(V819&lt;1.1,V819,IF(V819&lt;YEAR!$C$2+YEAR!$C$3-2,V819+1,(YEAR!$C$2+YEAR!$C$3-1)&amp;"       :="))</f>
        <v>0.49127999999999999</v>
      </c>
      <c r="X819">
        <f>IF(W819&lt;1.1,W819,IF(W819&lt;YEAR!$C$2+YEAR!$C$3-2,W819+1,(YEAR!$C$2+YEAR!$C$3-1)&amp;"       :="))</f>
        <v>0.49127999999999999</v>
      </c>
      <c r="Y819">
        <f>IF(X819&lt;1.1,X819,IF(X819&lt;YEAR!$C$2+YEAR!$C$3-2,X819+1,(YEAR!$C$2+YEAR!$C$3-1)&amp;"       :="))</f>
        <v>0.49127999999999999</v>
      </c>
      <c r="Z819">
        <f>IF(Y819&lt;1.1,Y819,IF(Y819&lt;YEAR!$C$2+YEAR!$C$3-2,Y819+1,(YEAR!$C$2+YEAR!$C$3-1)&amp;"       :="))</f>
        <v>0.49127999999999999</v>
      </c>
      <c r="AA819">
        <f>IF(Z819&lt;1.1,Z819,IF(Z819&lt;YEAR!$C$2+YEAR!$C$3-2,Z819+1,(YEAR!$C$2+YEAR!$C$3-1)&amp;"       :="))</f>
        <v>0.49127999999999999</v>
      </c>
      <c r="AB819">
        <f>IF(AA819&lt;1.1,AA819,IF(AA819&lt;YEAR!$C$2+YEAR!$C$3-2,AA819+1,(YEAR!$C$2+YEAR!$C$3-1)&amp;"       :="))</f>
        <v>0.49127999999999999</v>
      </c>
      <c r="AC819">
        <f>IF(AB819&lt;1.1,AB819,IF(AB819&lt;YEAR!$C$2+YEAR!$C$3-2,AB819+1,(YEAR!$C$2+YEAR!$C$3-1)&amp;"       :="))</f>
        <v>0.49127999999999999</v>
      </c>
      <c r="AD819">
        <f>IF(AC819&lt;1.1,AC819,IF(AC819&lt;YEAR!$C$2+YEAR!$C$3-2,AC819+1,(YEAR!$C$2+YEAR!$C$3-1)&amp;"       :="))</f>
        <v>0.49127999999999999</v>
      </c>
      <c r="AE819">
        <f>IF(AD819&lt;1.1,AD819,IF(AD819&lt;YEAR!$C$2+YEAR!$C$3-2,AD819+1,(YEAR!$C$2+YEAR!$C$3-1)&amp;"       :="))</f>
        <v>0.49127999999999999</v>
      </c>
      <c r="AF819">
        <f>IF(AE819&lt;1.1,AE819,IF(AE819&lt;YEAR!$C$2+YEAR!$C$3-2,AE819+1,(YEAR!$C$2+YEAR!$C$3-1)&amp;"       :="))</f>
        <v>0.49127999999999999</v>
      </c>
      <c r="AG819">
        <f>IF(AF819&lt;1.1,AF819,IF(AF819&lt;YEAR!$C$2+YEAR!$C$3-2,AF819+1,(YEAR!$C$2+YEAR!$C$3-1)&amp;"       :="))</f>
        <v>0.49127999999999999</v>
      </c>
      <c r="AH819">
        <f>IF(AG819&lt;1.1,AG819,IF(AG819&lt;YEAR!$C$2+YEAR!$C$3-2,AG819+1,(YEAR!$C$2+YEAR!$C$3-1)&amp;"       :="))</f>
        <v>0.49127999999999999</v>
      </c>
      <c r="AI819">
        <f>IF(AH819&lt;1.1,AH819,IF(AH819&lt;YEAR!$C$2+YEAR!$C$3-2,AH819+1,(YEAR!$C$2+YEAR!$C$3-1)&amp;"       :="))</f>
        <v>0.49127999999999999</v>
      </c>
      <c r="AJ819">
        <f>IF(AI819&lt;1.1,AI819,IF(AI819&lt;YEAR!$C$2+YEAR!$C$3-2,AI819+1,(YEAR!$C$2+YEAR!$C$3-1)&amp;"       :="))</f>
        <v>0.49127999999999999</v>
      </c>
    </row>
    <row r="820" spans="1:36">
      <c r="A820">
        <f t="shared" ca="1" si="60"/>
        <v>20</v>
      </c>
      <c r="B820" t="s">
        <v>51</v>
      </c>
      <c r="C820" t="str">
        <f ca="1">IF(D820="",OFFSET(AvailabilityFactor!A$1,A820,0),C819)</f>
        <v>D2SOPC1355</v>
      </c>
      <c r="D820" t="str" cm="1">
        <f t="array" aca="1" ref="D820" ca="1">IF(D819="",TS_DRC!$P$5,OFFSET(TS_DRC!P$5,RIGHT(D819,2),0,TRUE))</f>
        <v>TS37</v>
      </c>
      <c r="E820" t="str">
        <f t="shared" ca="1" si="61"/>
        <v>TS37</v>
      </c>
      <c r="F820">
        <f>'[5]PV profile 4-10'!$AM45</f>
        <v>0.17438000000000001</v>
      </c>
      <c r="G820">
        <f>IF(F820&lt;1.1,F820,IF(F820&lt;YEAR!$C$2+YEAR!$C$3-2,F820+1,(YEAR!$C$2+YEAR!$C$3-1)&amp;"       :="))</f>
        <v>0.17438000000000001</v>
      </c>
      <c r="H820">
        <f>IF(G820&lt;1.1,G820,IF(G820&lt;YEAR!$C$2+YEAR!$C$3-2,G820+1,(YEAR!$C$2+YEAR!$C$3-1)&amp;"       :="))</f>
        <v>0.17438000000000001</v>
      </c>
      <c r="I820">
        <f>IF(H820&lt;1.1,H820,IF(H820&lt;YEAR!$C$2+YEAR!$C$3-2,H820+1,(YEAR!$C$2+YEAR!$C$3-1)&amp;"       :="))</f>
        <v>0.17438000000000001</v>
      </c>
      <c r="J820">
        <f>IF(I820&lt;1.1,I820,IF(I820&lt;YEAR!$C$2+YEAR!$C$3-2,I820+1,(YEAR!$C$2+YEAR!$C$3-1)&amp;"       :="))</f>
        <v>0.17438000000000001</v>
      </c>
      <c r="K820">
        <f>IF(J820&lt;1.1,J820,IF(J820&lt;YEAR!$C$2+YEAR!$C$3-2,J820+1,(YEAR!$C$2+YEAR!$C$3-1)&amp;"       :="))</f>
        <v>0.17438000000000001</v>
      </c>
      <c r="L820">
        <f>IF(K820&lt;1.1,K820,IF(K820&lt;YEAR!$C$2+YEAR!$C$3-2,K820+1,(YEAR!$C$2+YEAR!$C$3-1)&amp;"       :="))</f>
        <v>0.17438000000000001</v>
      </c>
      <c r="M820">
        <f>IF(L820&lt;1.1,L820,IF(L820&lt;YEAR!$C$2+YEAR!$C$3-2,L820+1,(YEAR!$C$2+YEAR!$C$3-1)&amp;"       :="))</f>
        <v>0.17438000000000001</v>
      </c>
      <c r="N820">
        <f>IF(M820&lt;1.1,M820,IF(M820&lt;YEAR!$C$2+YEAR!$C$3-2,M820+1,(YEAR!$C$2+YEAR!$C$3-1)&amp;"       :="))</f>
        <v>0.17438000000000001</v>
      </c>
      <c r="O820">
        <f>IF(N820&lt;1.1,N820,IF(N820&lt;YEAR!$C$2+YEAR!$C$3-2,N820+1,(YEAR!$C$2+YEAR!$C$3-1)&amp;"       :="))</f>
        <v>0.17438000000000001</v>
      </c>
      <c r="P820">
        <f>IF(O820&lt;1.1,O820,IF(O820&lt;YEAR!$C$2+YEAR!$C$3-2,O820+1,(YEAR!$C$2+YEAR!$C$3-1)&amp;"       :="))</f>
        <v>0.17438000000000001</v>
      </c>
      <c r="Q820">
        <f>IF(P820&lt;1.1,P820,IF(P820&lt;YEAR!$C$2+YEAR!$C$3-2,P820+1,(YEAR!$C$2+YEAR!$C$3-1)&amp;"       :="))</f>
        <v>0.17438000000000001</v>
      </c>
      <c r="R820">
        <f>IF(Q820&lt;1.1,Q820,IF(Q820&lt;YEAR!$C$2+YEAR!$C$3-2,Q820+1,(YEAR!$C$2+YEAR!$C$3-1)&amp;"       :="))</f>
        <v>0.17438000000000001</v>
      </c>
      <c r="S820">
        <f>IF(R820&lt;1.1,R820,IF(R820&lt;YEAR!$C$2+YEAR!$C$3-2,R820+1,(YEAR!$C$2+YEAR!$C$3-1)&amp;"       :="))</f>
        <v>0.17438000000000001</v>
      </c>
      <c r="T820">
        <f>IF(S820&lt;1.1,S820,IF(S820&lt;YEAR!$C$2+YEAR!$C$3-2,S820+1,(YEAR!$C$2+YEAR!$C$3-1)&amp;"       :="))</f>
        <v>0.17438000000000001</v>
      </c>
      <c r="U820">
        <f>IF(T820&lt;1.1,T820,IF(T820&lt;YEAR!$C$2+YEAR!$C$3-2,T820+1,(YEAR!$C$2+YEAR!$C$3-1)&amp;"       :="))</f>
        <v>0.17438000000000001</v>
      </c>
      <c r="V820">
        <f>IF(U820&lt;1.1,U820,IF(U820&lt;YEAR!$C$2+YEAR!$C$3-2,U820+1,(YEAR!$C$2+YEAR!$C$3-1)&amp;"       :="))</f>
        <v>0.17438000000000001</v>
      </c>
      <c r="W820">
        <f>IF(V820&lt;1.1,V820,IF(V820&lt;YEAR!$C$2+YEAR!$C$3-2,V820+1,(YEAR!$C$2+YEAR!$C$3-1)&amp;"       :="))</f>
        <v>0.17438000000000001</v>
      </c>
      <c r="X820">
        <f>IF(W820&lt;1.1,W820,IF(W820&lt;YEAR!$C$2+YEAR!$C$3-2,W820+1,(YEAR!$C$2+YEAR!$C$3-1)&amp;"       :="))</f>
        <v>0.17438000000000001</v>
      </c>
      <c r="Y820">
        <f>IF(X820&lt;1.1,X820,IF(X820&lt;YEAR!$C$2+YEAR!$C$3-2,X820+1,(YEAR!$C$2+YEAR!$C$3-1)&amp;"       :="))</f>
        <v>0.17438000000000001</v>
      </c>
      <c r="Z820">
        <f>IF(Y820&lt;1.1,Y820,IF(Y820&lt;YEAR!$C$2+YEAR!$C$3-2,Y820+1,(YEAR!$C$2+YEAR!$C$3-1)&amp;"       :="))</f>
        <v>0.17438000000000001</v>
      </c>
      <c r="AA820">
        <f>IF(Z820&lt;1.1,Z820,IF(Z820&lt;YEAR!$C$2+YEAR!$C$3-2,Z820+1,(YEAR!$C$2+YEAR!$C$3-1)&amp;"       :="))</f>
        <v>0.17438000000000001</v>
      </c>
      <c r="AB820">
        <f>IF(AA820&lt;1.1,AA820,IF(AA820&lt;YEAR!$C$2+YEAR!$C$3-2,AA820+1,(YEAR!$C$2+YEAR!$C$3-1)&amp;"       :="))</f>
        <v>0.17438000000000001</v>
      </c>
      <c r="AC820">
        <f>IF(AB820&lt;1.1,AB820,IF(AB820&lt;YEAR!$C$2+YEAR!$C$3-2,AB820+1,(YEAR!$C$2+YEAR!$C$3-1)&amp;"       :="))</f>
        <v>0.17438000000000001</v>
      </c>
      <c r="AD820">
        <f>IF(AC820&lt;1.1,AC820,IF(AC820&lt;YEAR!$C$2+YEAR!$C$3-2,AC820+1,(YEAR!$C$2+YEAR!$C$3-1)&amp;"       :="))</f>
        <v>0.17438000000000001</v>
      </c>
      <c r="AE820">
        <f>IF(AD820&lt;1.1,AD820,IF(AD820&lt;YEAR!$C$2+YEAR!$C$3-2,AD820+1,(YEAR!$C$2+YEAR!$C$3-1)&amp;"       :="))</f>
        <v>0.17438000000000001</v>
      </c>
      <c r="AF820">
        <f>IF(AE820&lt;1.1,AE820,IF(AE820&lt;YEAR!$C$2+YEAR!$C$3-2,AE820+1,(YEAR!$C$2+YEAR!$C$3-1)&amp;"       :="))</f>
        <v>0.17438000000000001</v>
      </c>
      <c r="AG820">
        <f>IF(AF820&lt;1.1,AF820,IF(AF820&lt;YEAR!$C$2+YEAR!$C$3-2,AF820+1,(YEAR!$C$2+YEAR!$C$3-1)&amp;"       :="))</f>
        <v>0.17438000000000001</v>
      </c>
      <c r="AH820">
        <f>IF(AG820&lt;1.1,AG820,IF(AG820&lt;YEAR!$C$2+YEAR!$C$3-2,AG820+1,(YEAR!$C$2+YEAR!$C$3-1)&amp;"       :="))</f>
        <v>0.17438000000000001</v>
      </c>
      <c r="AI820">
        <f>IF(AH820&lt;1.1,AH820,IF(AH820&lt;YEAR!$C$2+YEAR!$C$3-2,AH820+1,(YEAR!$C$2+YEAR!$C$3-1)&amp;"       :="))</f>
        <v>0.17438000000000001</v>
      </c>
      <c r="AJ820">
        <f>IF(AI820&lt;1.1,AI820,IF(AI820&lt;YEAR!$C$2+YEAR!$C$3-2,AI820+1,(YEAR!$C$2+YEAR!$C$3-1)&amp;"       :="))</f>
        <v>0.17438000000000001</v>
      </c>
    </row>
    <row r="821" spans="1:36">
      <c r="A821">
        <f t="shared" ca="1" si="60"/>
        <v>20</v>
      </c>
      <c r="B821" t="s">
        <v>51</v>
      </c>
      <c r="C821" t="str">
        <f ca="1">IF(D821="",OFFSET(AvailabilityFactor!A$1,A821,0),C820)</f>
        <v>D2SOPC1355</v>
      </c>
      <c r="D821" t="str" cm="1">
        <f t="array" aca="1" ref="D821" ca="1">IF(D820="",TS_DRC!$P$5,OFFSET(TS_DRC!P$5,RIGHT(D820,2),0,TRUE))</f>
        <v>TS38</v>
      </c>
      <c r="E821" t="str">
        <f t="shared" ca="1" si="61"/>
        <v>TS38</v>
      </c>
      <c r="F821">
        <f>'[5]PV profile 4-10'!$AM46</f>
        <v>2.8700000000000002E-3</v>
      </c>
      <c r="G821">
        <f>IF(F821&lt;1.1,F821,IF(F821&lt;YEAR!$C$2+YEAR!$C$3-2,F821+1,(YEAR!$C$2+YEAR!$C$3-1)&amp;"       :="))</f>
        <v>2.8700000000000002E-3</v>
      </c>
      <c r="H821">
        <f>IF(G821&lt;1.1,G821,IF(G821&lt;YEAR!$C$2+YEAR!$C$3-2,G821+1,(YEAR!$C$2+YEAR!$C$3-1)&amp;"       :="))</f>
        <v>2.8700000000000002E-3</v>
      </c>
      <c r="I821">
        <f>IF(H821&lt;1.1,H821,IF(H821&lt;YEAR!$C$2+YEAR!$C$3-2,H821+1,(YEAR!$C$2+YEAR!$C$3-1)&amp;"       :="))</f>
        <v>2.8700000000000002E-3</v>
      </c>
      <c r="J821">
        <f>IF(I821&lt;1.1,I821,IF(I821&lt;YEAR!$C$2+YEAR!$C$3-2,I821+1,(YEAR!$C$2+YEAR!$C$3-1)&amp;"       :="))</f>
        <v>2.8700000000000002E-3</v>
      </c>
      <c r="K821">
        <f>IF(J821&lt;1.1,J821,IF(J821&lt;YEAR!$C$2+YEAR!$C$3-2,J821+1,(YEAR!$C$2+YEAR!$C$3-1)&amp;"       :="))</f>
        <v>2.8700000000000002E-3</v>
      </c>
      <c r="L821">
        <f>IF(K821&lt;1.1,K821,IF(K821&lt;YEAR!$C$2+YEAR!$C$3-2,K821+1,(YEAR!$C$2+YEAR!$C$3-1)&amp;"       :="))</f>
        <v>2.8700000000000002E-3</v>
      </c>
      <c r="M821">
        <f>IF(L821&lt;1.1,L821,IF(L821&lt;YEAR!$C$2+YEAR!$C$3-2,L821+1,(YEAR!$C$2+YEAR!$C$3-1)&amp;"       :="))</f>
        <v>2.8700000000000002E-3</v>
      </c>
      <c r="N821">
        <f>IF(M821&lt;1.1,M821,IF(M821&lt;YEAR!$C$2+YEAR!$C$3-2,M821+1,(YEAR!$C$2+YEAR!$C$3-1)&amp;"       :="))</f>
        <v>2.8700000000000002E-3</v>
      </c>
      <c r="O821">
        <f>IF(N821&lt;1.1,N821,IF(N821&lt;YEAR!$C$2+YEAR!$C$3-2,N821+1,(YEAR!$C$2+YEAR!$C$3-1)&amp;"       :="))</f>
        <v>2.8700000000000002E-3</v>
      </c>
      <c r="P821">
        <f>IF(O821&lt;1.1,O821,IF(O821&lt;YEAR!$C$2+YEAR!$C$3-2,O821+1,(YEAR!$C$2+YEAR!$C$3-1)&amp;"       :="))</f>
        <v>2.8700000000000002E-3</v>
      </c>
      <c r="Q821">
        <f>IF(P821&lt;1.1,P821,IF(P821&lt;YEAR!$C$2+YEAR!$C$3-2,P821+1,(YEAR!$C$2+YEAR!$C$3-1)&amp;"       :="))</f>
        <v>2.8700000000000002E-3</v>
      </c>
      <c r="R821">
        <f>IF(Q821&lt;1.1,Q821,IF(Q821&lt;YEAR!$C$2+YEAR!$C$3-2,Q821+1,(YEAR!$C$2+YEAR!$C$3-1)&amp;"       :="))</f>
        <v>2.8700000000000002E-3</v>
      </c>
      <c r="S821">
        <f>IF(R821&lt;1.1,R821,IF(R821&lt;YEAR!$C$2+YEAR!$C$3-2,R821+1,(YEAR!$C$2+YEAR!$C$3-1)&amp;"       :="))</f>
        <v>2.8700000000000002E-3</v>
      </c>
      <c r="T821">
        <f>IF(S821&lt;1.1,S821,IF(S821&lt;YEAR!$C$2+YEAR!$C$3-2,S821+1,(YEAR!$C$2+YEAR!$C$3-1)&amp;"       :="))</f>
        <v>2.8700000000000002E-3</v>
      </c>
      <c r="U821">
        <f>IF(T821&lt;1.1,T821,IF(T821&lt;YEAR!$C$2+YEAR!$C$3-2,T821+1,(YEAR!$C$2+YEAR!$C$3-1)&amp;"       :="))</f>
        <v>2.8700000000000002E-3</v>
      </c>
      <c r="V821">
        <f>IF(U821&lt;1.1,U821,IF(U821&lt;YEAR!$C$2+YEAR!$C$3-2,U821+1,(YEAR!$C$2+YEAR!$C$3-1)&amp;"       :="))</f>
        <v>2.8700000000000002E-3</v>
      </c>
      <c r="W821">
        <f>IF(V821&lt;1.1,V821,IF(V821&lt;YEAR!$C$2+YEAR!$C$3-2,V821+1,(YEAR!$C$2+YEAR!$C$3-1)&amp;"       :="))</f>
        <v>2.8700000000000002E-3</v>
      </c>
      <c r="X821">
        <f>IF(W821&lt;1.1,W821,IF(W821&lt;YEAR!$C$2+YEAR!$C$3-2,W821+1,(YEAR!$C$2+YEAR!$C$3-1)&amp;"       :="))</f>
        <v>2.8700000000000002E-3</v>
      </c>
      <c r="Y821">
        <f>IF(X821&lt;1.1,X821,IF(X821&lt;YEAR!$C$2+YEAR!$C$3-2,X821+1,(YEAR!$C$2+YEAR!$C$3-1)&amp;"       :="))</f>
        <v>2.8700000000000002E-3</v>
      </c>
      <c r="Z821">
        <f>IF(Y821&lt;1.1,Y821,IF(Y821&lt;YEAR!$C$2+YEAR!$C$3-2,Y821+1,(YEAR!$C$2+YEAR!$C$3-1)&amp;"       :="))</f>
        <v>2.8700000000000002E-3</v>
      </c>
      <c r="AA821">
        <f>IF(Z821&lt;1.1,Z821,IF(Z821&lt;YEAR!$C$2+YEAR!$C$3-2,Z821+1,(YEAR!$C$2+YEAR!$C$3-1)&amp;"       :="))</f>
        <v>2.8700000000000002E-3</v>
      </c>
      <c r="AB821">
        <f>IF(AA821&lt;1.1,AA821,IF(AA821&lt;YEAR!$C$2+YEAR!$C$3-2,AA821+1,(YEAR!$C$2+YEAR!$C$3-1)&amp;"       :="))</f>
        <v>2.8700000000000002E-3</v>
      </c>
      <c r="AC821">
        <f>IF(AB821&lt;1.1,AB821,IF(AB821&lt;YEAR!$C$2+YEAR!$C$3-2,AB821+1,(YEAR!$C$2+YEAR!$C$3-1)&amp;"       :="))</f>
        <v>2.8700000000000002E-3</v>
      </c>
      <c r="AD821">
        <f>IF(AC821&lt;1.1,AC821,IF(AC821&lt;YEAR!$C$2+YEAR!$C$3-2,AC821+1,(YEAR!$C$2+YEAR!$C$3-1)&amp;"       :="))</f>
        <v>2.8700000000000002E-3</v>
      </c>
      <c r="AE821">
        <f>IF(AD821&lt;1.1,AD821,IF(AD821&lt;YEAR!$C$2+YEAR!$C$3-2,AD821+1,(YEAR!$C$2+YEAR!$C$3-1)&amp;"       :="))</f>
        <v>2.8700000000000002E-3</v>
      </c>
      <c r="AF821">
        <f>IF(AE821&lt;1.1,AE821,IF(AE821&lt;YEAR!$C$2+YEAR!$C$3-2,AE821+1,(YEAR!$C$2+YEAR!$C$3-1)&amp;"       :="))</f>
        <v>2.8700000000000002E-3</v>
      </c>
      <c r="AG821">
        <f>IF(AF821&lt;1.1,AF821,IF(AF821&lt;YEAR!$C$2+YEAR!$C$3-2,AF821+1,(YEAR!$C$2+YEAR!$C$3-1)&amp;"       :="))</f>
        <v>2.8700000000000002E-3</v>
      </c>
      <c r="AH821">
        <f>IF(AG821&lt;1.1,AG821,IF(AG821&lt;YEAR!$C$2+YEAR!$C$3-2,AG821+1,(YEAR!$C$2+YEAR!$C$3-1)&amp;"       :="))</f>
        <v>2.8700000000000002E-3</v>
      </c>
      <c r="AI821">
        <f>IF(AH821&lt;1.1,AH821,IF(AH821&lt;YEAR!$C$2+YEAR!$C$3-2,AH821+1,(YEAR!$C$2+YEAR!$C$3-1)&amp;"       :="))</f>
        <v>2.8700000000000002E-3</v>
      </c>
      <c r="AJ821">
        <f>IF(AI821&lt;1.1,AI821,IF(AI821&lt;YEAR!$C$2+YEAR!$C$3-2,AI821+1,(YEAR!$C$2+YEAR!$C$3-1)&amp;"       :="))</f>
        <v>2.8700000000000002E-3</v>
      </c>
    </row>
    <row r="822" spans="1:36">
      <c r="A822">
        <f t="shared" ca="1" si="60"/>
        <v>20</v>
      </c>
      <c r="B822" t="s">
        <v>51</v>
      </c>
      <c r="C822" t="str">
        <f ca="1">IF(D822="",OFFSET(AvailabilityFactor!A$1,A822,0),C821)</f>
        <v>D2SOPC1355</v>
      </c>
      <c r="D822" t="str" cm="1">
        <f t="array" aca="1" ref="D822" ca="1">IF(D821="",TS_DRC!$P$5,OFFSET(TS_DRC!P$5,RIGHT(D821,2),0,TRUE))</f>
        <v>TS39</v>
      </c>
      <c r="E822" t="str">
        <f t="shared" ca="1" si="61"/>
        <v>TS39</v>
      </c>
      <c r="F822">
        <f>'[5]PV profile 4-10'!$AM47</f>
        <v>0</v>
      </c>
      <c r="G822">
        <f>IF(F822&lt;1.1,F822,IF(F822&lt;YEAR!$C$2+YEAR!$C$3-2,F822+1,(YEAR!$C$2+YEAR!$C$3-1)&amp;"       :="))</f>
        <v>0</v>
      </c>
      <c r="H822">
        <f>IF(G822&lt;1.1,G822,IF(G822&lt;YEAR!$C$2+YEAR!$C$3-2,G822+1,(YEAR!$C$2+YEAR!$C$3-1)&amp;"       :="))</f>
        <v>0</v>
      </c>
      <c r="I822">
        <f>IF(H822&lt;1.1,H822,IF(H822&lt;YEAR!$C$2+YEAR!$C$3-2,H822+1,(YEAR!$C$2+YEAR!$C$3-1)&amp;"       :="))</f>
        <v>0</v>
      </c>
      <c r="J822">
        <f>IF(I822&lt;1.1,I822,IF(I822&lt;YEAR!$C$2+YEAR!$C$3-2,I822+1,(YEAR!$C$2+YEAR!$C$3-1)&amp;"       :="))</f>
        <v>0</v>
      </c>
      <c r="K822">
        <f>IF(J822&lt;1.1,J822,IF(J822&lt;YEAR!$C$2+YEAR!$C$3-2,J822+1,(YEAR!$C$2+YEAR!$C$3-1)&amp;"       :="))</f>
        <v>0</v>
      </c>
      <c r="L822">
        <f>IF(K822&lt;1.1,K822,IF(K822&lt;YEAR!$C$2+YEAR!$C$3-2,K822+1,(YEAR!$C$2+YEAR!$C$3-1)&amp;"       :="))</f>
        <v>0</v>
      </c>
      <c r="M822">
        <f>IF(L822&lt;1.1,L822,IF(L822&lt;YEAR!$C$2+YEAR!$C$3-2,L822+1,(YEAR!$C$2+YEAR!$C$3-1)&amp;"       :="))</f>
        <v>0</v>
      </c>
      <c r="N822">
        <f>IF(M822&lt;1.1,M822,IF(M822&lt;YEAR!$C$2+YEAR!$C$3-2,M822+1,(YEAR!$C$2+YEAR!$C$3-1)&amp;"       :="))</f>
        <v>0</v>
      </c>
      <c r="O822">
        <f>IF(N822&lt;1.1,N822,IF(N822&lt;YEAR!$C$2+YEAR!$C$3-2,N822+1,(YEAR!$C$2+YEAR!$C$3-1)&amp;"       :="))</f>
        <v>0</v>
      </c>
      <c r="P822">
        <f>IF(O822&lt;1.1,O822,IF(O822&lt;YEAR!$C$2+YEAR!$C$3-2,O822+1,(YEAR!$C$2+YEAR!$C$3-1)&amp;"       :="))</f>
        <v>0</v>
      </c>
      <c r="Q822">
        <f>IF(P822&lt;1.1,P822,IF(P822&lt;YEAR!$C$2+YEAR!$C$3-2,P822+1,(YEAR!$C$2+YEAR!$C$3-1)&amp;"       :="))</f>
        <v>0</v>
      </c>
      <c r="R822">
        <f>IF(Q822&lt;1.1,Q822,IF(Q822&lt;YEAR!$C$2+YEAR!$C$3-2,Q822+1,(YEAR!$C$2+YEAR!$C$3-1)&amp;"       :="))</f>
        <v>0</v>
      </c>
      <c r="S822">
        <f>IF(R822&lt;1.1,R822,IF(R822&lt;YEAR!$C$2+YEAR!$C$3-2,R822+1,(YEAR!$C$2+YEAR!$C$3-1)&amp;"       :="))</f>
        <v>0</v>
      </c>
      <c r="T822">
        <f>IF(S822&lt;1.1,S822,IF(S822&lt;YEAR!$C$2+YEAR!$C$3-2,S822+1,(YEAR!$C$2+YEAR!$C$3-1)&amp;"       :="))</f>
        <v>0</v>
      </c>
      <c r="U822">
        <f>IF(T822&lt;1.1,T822,IF(T822&lt;YEAR!$C$2+YEAR!$C$3-2,T822+1,(YEAR!$C$2+YEAR!$C$3-1)&amp;"       :="))</f>
        <v>0</v>
      </c>
      <c r="V822">
        <f>IF(U822&lt;1.1,U822,IF(U822&lt;YEAR!$C$2+YEAR!$C$3-2,U822+1,(YEAR!$C$2+YEAR!$C$3-1)&amp;"       :="))</f>
        <v>0</v>
      </c>
      <c r="W822">
        <f>IF(V822&lt;1.1,V822,IF(V822&lt;YEAR!$C$2+YEAR!$C$3-2,V822+1,(YEAR!$C$2+YEAR!$C$3-1)&amp;"       :="))</f>
        <v>0</v>
      </c>
      <c r="X822">
        <f>IF(W822&lt;1.1,W822,IF(W822&lt;YEAR!$C$2+YEAR!$C$3-2,W822+1,(YEAR!$C$2+YEAR!$C$3-1)&amp;"       :="))</f>
        <v>0</v>
      </c>
      <c r="Y822">
        <f>IF(X822&lt;1.1,X822,IF(X822&lt;YEAR!$C$2+YEAR!$C$3-2,X822+1,(YEAR!$C$2+YEAR!$C$3-1)&amp;"       :="))</f>
        <v>0</v>
      </c>
      <c r="Z822">
        <f>IF(Y822&lt;1.1,Y822,IF(Y822&lt;YEAR!$C$2+YEAR!$C$3-2,Y822+1,(YEAR!$C$2+YEAR!$C$3-1)&amp;"       :="))</f>
        <v>0</v>
      </c>
      <c r="AA822">
        <f>IF(Z822&lt;1.1,Z822,IF(Z822&lt;YEAR!$C$2+YEAR!$C$3-2,Z822+1,(YEAR!$C$2+YEAR!$C$3-1)&amp;"       :="))</f>
        <v>0</v>
      </c>
      <c r="AB822">
        <f>IF(AA822&lt;1.1,AA822,IF(AA822&lt;YEAR!$C$2+YEAR!$C$3-2,AA822+1,(YEAR!$C$2+YEAR!$C$3-1)&amp;"       :="))</f>
        <v>0</v>
      </c>
      <c r="AC822">
        <f>IF(AB822&lt;1.1,AB822,IF(AB822&lt;YEAR!$C$2+YEAR!$C$3-2,AB822+1,(YEAR!$C$2+YEAR!$C$3-1)&amp;"       :="))</f>
        <v>0</v>
      </c>
      <c r="AD822">
        <f>IF(AC822&lt;1.1,AC822,IF(AC822&lt;YEAR!$C$2+YEAR!$C$3-2,AC822+1,(YEAR!$C$2+YEAR!$C$3-1)&amp;"       :="))</f>
        <v>0</v>
      </c>
      <c r="AE822">
        <f>IF(AD822&lt;1.1,AD822,IF(AD822&lt;YEAR!$C$2+YEAR!$C$3-2,AD822+1,(YEAR!$C$2+YEAR!$C$3-1)&amp;"       :="))</f>
        <v>0</v>
      </c>
      <c r="AF822">
        <f>IF(AE822&lt;1.1,AE822,IF(AE822&lt;YEAR!$C$2+YEAR!$C$3-2,AE822+1,(YEAR!$C$2+YEAR!$C$3-1)&amp;"       :="))</f>
        <v>0</v>
      </c>
      <c r="AG822">
        <f>IF(AF822&lt;1.1,AF822,IF(AF822&lt;YEAR!$C$2+YEAR!$C$3-2,AF822+1,(YEAR!$C$2+YEAR!$C$3-1)&amp;"       :="))</f>
        <v>0</v>
      </c>
      <c r="AH822">
        <f>IF(AG822&lt;1.1,AG822,IF(AG822&lt;YEAR!$C$2+YEAR!$C$3-2,AG822+1,(YEAR!$C$2+YEAR!$C$3-1)&amp;"       :="))</f>
        <v>0</v>
      </c>
      <c r="AI822">
        <f>IF(AH822&lt;1.1,AH822,IF(AH822&lt;YEAR!$C$2+YEAR!$C$3-2,AH822+1,(YEAR!$C$2+YEAR!$C$3-1)&amp;"       :="))</f>
        <v>0</v>
      </c>
      <c r="AJ822">
        <f>IF(AI822&lt;1.1,AI822,IF(AI822&lt;YEAR!$C$2+YEAR!$C$3-2,AI822+1,(YEAR!$C$2+YEAR!$C$3-1)&amp;"       :="))</f>
        <v>0</v>
      </c>
    </row>
    <row r="823" spans="1:36">
      <c r="A823">
        <f t="shared" ca="1" si="60"/>
        <v>20</v>
      </c>
      <c r="B823" t="s">
        <v>51</v>
      </c>
      <c r="C823" t="str">
        <f ca="1">IF(D823="",OFFSET(AvailabilityFactor!A$1,A823,0),C822)</f>
        <v>D2SOPC1355</v>
      </c>
      <c r="D823" t="str" cm="1">
        <f t="array" aca="1" ref="D823" ca="1">IF(D822="",TS_DRC!$P$5,OFFSET(TS_DRC!P$5,RIGHT(D822,2),0,TRUE))</f>
        <v>TS40</v>
      </c>
      <c r="E823" t="str">
        <f t="shared" ca="1" si="61"/>
        <v>TS40</v>
      </c>
      <c r="F823">
        <f>'[5]PV profile 4-10'!$AM48</f>
        <v>0</v>
      </c>
      <c r="G823">
        <f>IF(F823&lt;1.1,F823,IF(F823&lt;YEAR!$C$2+YEAR!$C$3-2,F823+1,(YEAR!$C$2+YEAR!$C$3-1)&amp;"       :="))</f>
        <v>0</v>
      </c>
      <c r="H823">
        <f>IF(G823&lt;1.1,G823,IF(G823&lt;YEAR!$C$2+YEAR!$C$3-2,G823+1,(YEAR!$C$2+YEAR!$C$3-1)&amp;"       :="))</f>
        <v>0</v>
      </c>
      <c r="I823">
        <f>IF(H823&lt;1.1,H823,IF(H823&lt;YEAR!$C$2+YEAR!$C$3-2,H823+1,(YEAR!$C$2+YEAR!$C$3-1)&amp;"       :="))</f>
        <v>0</v>
      </c>
      <c r="J823">
        <f>IF(I823&lt;1.1,I823,IF(I823&lt;YEAR!$C$2+YEAR!$C$3-2,I823+1,(YEAR!$C$2+YEAR!$C$3-1)&amp;"       :="))</f>
        <v>0</v>
      </c>
      <c r="K823">
        <f>IF(J823&lt;1.1,J823,IF(J823&lt;YEAR!$C$2+YEAR!$C$3-2,J823+1,(YEAR!$C$2+YEAR!$C$3-1)&amp;"       :="))</f>
        <v>0</v>
      </c>
      <c r="L823">
        <f>IF(K823&lt;1.1,K823,IF(K823&lt;YEAR!$C$2+YEAR!$C$3-2,K823+1,(YEAR!$C$2+YEAR!$C$3-1)&amp;"       :="))</f>
        <v>0</v>
      </c>
      <c r="M823">
        <f>IF(L823&lt;1.1,L823,IF(L823&lt;YEAR!$C$2+YEAR!$C$3-2,L823+1,(YEAR!$C$2+YEAR!$C$3-1)&amp;"       :="))</f>
        <v>0</v>
      </c>
      <c r="N823">
        <f>IF(M823&lt;1.1,M823,IF(M823&lt;YEAR!$C$2+YEAR!$C$3-2,M823+1,(YEAR!$C$2+YEAR!$C$3-1)&amp;"       :="))</f>
        <v>0</v>
      </c>
      <c r="O823">
        <f>IF(N823&lt;1.1,N823,IF(N823&lt;YEAR!$C$2+YEAR!$C$3-2,N823+1,(YEAR!$C$2+YEAR!$C$3-1)&amp;"       :="))</f>
        <v>0</v>
      </c>
      <c r="P823">
        <f>IF(O823&lt;1.1,O823,IF(O823&lt;YEAR!$C$2+YEAR!$C$3-2,O823+1,(YEAR!$C$2+YEAR!$C$3-1)&amp;"       :="))</f>
        <v>0</v>
      </c>
      <c r="Q823">
        <f>IF(P823&lt;1.1,P823,IF(P823&lt;YEAR!$C$2+YEAR!$C$3-2,P823+1,(YEAR!$C$2+YEAR!$C$3-1)&amp;"       :="))</f>
        <v>0</v>
      </c>
      <c r="R823">
        <f>IF(Q823&lt;1.1,Q823,IF(Q823&lt;YEAR!$C$2+YEAR!$C$3-2,Q823+1,(YEAR!$C$2+YEAR!$C$3-1)&amp;"       :="))</f>
        <v>0</v>
      </c>
      <c r="S823">
        <f>IF(R823&lt;1.1,R823,IF(R823&lt;YEAR!$C$2+YEAR!$C$3-2,R823+1,(YEAR!$C$2+YEAR!$C$3-1)&amp;"       :="))</f>
        <v>0</v>
      </c>
      <c r="T823">
        <f>IF(S823&lt;1.1,S823,IF(S823&lt;YEAR!$C$2+YEAR!$C$3-2,S823+1,(YEAR!$C$2+YEAR!$C$3-1)&amp;"       :="))</f>
        <v>0</v>
      </c>
      <c r="U823">
        <f>IF(T823&lt;1.1,T823,IF(T823&lt;YEAR!$C$2+YEAR!$C$3-2,T823+1,(YEAR!$C$2+YEAR!$C$3-1)&amp;"       :="))</f>
        <v>0</v>
      </c>
      <c r="V823">
        <f>IF(U823&lt;1.1,U823,IF(U823&lt;YEAR!$C$2+YEAR!$C$3-2,U823+1,(YEAR!$C$2+YEAR!$C$3-1)&amp;"       :="))</f>
        <v>0</v>
      </c>
      <c r="W823">
        <f>IF(V823&lt;1.1,V823,IF(V823&lt;YEAR!$C$2+YEAR!$C$3-2,V823+1,(YEAR!$C$2+YEAR!$C$3-1)&amp;"       :="))</f>
        <v>0</v>
      </c>
      <c r="X823">
        <f>IF(W823&lt;1.1,W823,IF(W823&lt;YEAR!$C$2+YEAR!$C$3-2,W823+1,(YEAR!$C$2+YEAR!$C$3-1)&amp;"       :="))</f>
        <v>0</v>
      </c>
      <c r="Y823">
        <f>IF(X823&lt;1.1,X823,IF(X823&lt;YEAR!$C$2+YEAR!$C$3-2,X823+1,(YEAR!$C$2+YEAR!$C$3-1)&amp;"       :="))</f>
        <v>0</v>
      </c>
      <c r="Z823">
        <f>IF(Y823&lt;1.1,Y823,IF(Y823&lt;YEAR!$C$2+YEAR!$C$3-2,Y823+1,(YEAR!$C$2+YEAR!$C$3-1)&amp;"       :="))</f>
        <v>0</v>
      </c>
      <c r="AA823">
        <f>IF(Z823&lt;1.1,Z823,IF(Z823&lt;YEAR!$C$2+YEAR!$C$3-2,Z823+1,(YEAR!$C$2+YEAR!$C$3-1)&amp;"       :="))</f>
        <v>0</v>
      </c>
      <c r="AB823">
        <f>IF(AA823&lt;1.1,AA823,IF(AA823&lt;YEAR!$C$2+YEAR!$C$3-2,AA823+1,(YEAR!$C$2+YEAR!$C$3-1)&amp;"       :="))</f>
        <v>0</v>
      </c>
      <c r="AC823">
        <f>IF(AB823&lt;1.1,AB823,IF(AB823&lt;YEAR!$C$2+YEAR!$C$3-2,AB823+1,(YEAR!$C$2+YEAR!$C$3-1)&amp;"       :="))</f>
        <v>0</v>
      </c>
      <c r="AD823">
        <f>IF(AC823&lt;1.1,AC823,IF(AC823&lt;YEAR!$C$2+YEAR!$C$3-2,AC823+1,(YEAR!$C$2+YEAR!$C$3-1)&amp;"       :="))</f>
        <v>0</v>
      </c>
      <c r="AE823">
        <f>IF(AD823&lt;1.1,AD823,IF(AD823&lt;YEAR!$C$2+YEAR!$C$3-2,AD823+1,(YEAR!$C$2+YEAR!$C$3-1)&amp;"       :="))</f>
        <v>0</v>
      </c>
      <c r="AF823">
        <f>IF(AE823&lt;1.1,AE823,IF(AE823&lt;YEAR!$C$2+YEAR!$C$3-2,AE823+1,(YEAR!$C$2+YEAR!$C$3-1)&amp;"       :="))</f>
        <v>0</v>
      </c>
      <c r="AG823">
        <f>IF(AF823&lt;1.1,AF823,IF(AF823&lt;YEAR!$C$2+YEAR!$C$3-2,AF823+1,(YEAR!$C$2+YEAR!$C$3-1)&amp;"       :="))</f>
        <v>0</v>
      </c>
      <c r="AH823">
        <f>IF(AG823&lt;1.1,AG823,IF(AG823&lt;YEAR!$C$2+YEAR!$C$3-2,AG823+1,(YEAR!$C$2+YEAR!$C$3-1)&amp;"       :="))</f>
        <v>0</v>
      </c>
      <c r="AI823">
        <f>IF(AH823&lt;1.1,AH823,IF(AH823&lt;YEAR!$C$2+YEAR!$C$3-2,AH823+1,(YEAR!$C$2+YEAR!$C$3-1)&amp;"       :="))</f>
        <v>0</v>
      </c>
      <c r="AJ823">
        <f>IF(AI823&lt;1.1,AI823,IF(AI823&lt;YEAR!$C$2+YEAR!$C$3-2,AI823+1,(YEAR!$C$2+YEAR!$C$3-1)&amp;"       :="))</f>
        <v>0</v>
      </c>
    </row>
    <row r="824" spans="1:36">
      <c r="A824">
        <f t="shared" ca="1" si="60"/>
        <v>21</v>
      </c>
      <c r="B824" t="s">
        <v>51</v>
      </c>
      <c r="C824" t="str">
        <f ca="1">IF(D824="",OFFSET(AvailabilityFactor!A$1,A824,0),C823)</f>
        <v>D2SOTN00</v>
      </c>
      <c r="D824" t="str" cm="1">
        <f t="array" aca="1" ref="D824" ca="1">IF(D823="",TS_DRC!$P$5,OFFSET(TS_DRC!P$5,RIGHT(D823,2),0,TRUE))</f>
        <v/>
      </c>
      <c r="E824" t="str">
        <f t="shared" ca="1" si="61"/>
        <v xml:space="preserve">[DRC,D2SOTN00,*,*]          :         </v>
      </c>
      <c r="F824">
        <f ca="1">IF($D865="",YEAR!C$2,1)</f>
        <v>2020</v>
      </c>
      <c r="G824">
        <f ca="1">IF(F824&lt;1.1,F824,IF(F824&lt;YEAR!$C$2+YEAR!$C$3-2,F824+1,(YEAR!$C$2+YEAR!$C$3-1)&amp;"       :="))</f>
        <v>2021</v>
      </c>
      <c r="H824">
        <f ca="1">IF(G824&lt;1.1,G824,IF(G824&lt;YEAR!$C$2+YEAR!$C$3-2,G824+1,(YEAR!$C$2+YEAR!$C$3-1)&amp;"       :="))</f>
        <v>2022</v>
      </c>
      <c r="I824">
        <f ca="1">IF(H824&lt;1.1,H824,IF(H824&lt;YEAR!$C$2+YEAR!$C$3-2,H824+1,(YEAR!$C$2+YEAR!$C$3-1)&amp;"       :="))</f>
        <v>2023</v>
      </c>
      <c r="J824">
        <f ca="1">IF(I824&lt;1.1,I824,IF(I824&lt;YEAR!$C$2+YEAR!$C$3-2,I824+1,(YEAR!$C$2+YEAR!$C$3-1)&amp;"       :="))</f>
        <v>2024</v>
      </c>
      <c r="K824">
        <f ca="1">IF(J824&lt;1.1,J824,IF(J824&lt;YEAR!$C$2+YEAR!$C$3-2,J824+1,(YEAR!$C$2+YEAR!$C$3-1)&amp;"       :="))</f>
        <v>2025</v>
      </c>
      <c r="L824">
        <f ca="1">IF(K824&lt;1.1,K824,IF(K824&lt;YEAR!$C$2+YEAR!$C$3-2,K824+1,(YEAR!$C$2+YEAR!$C$3-1)&amp;"       :="))</f>
        <v>2026</v>
      </c>
      <c r="M824">
        <f ca="1">IF(L824&lt;1.1,L824,IF(L824&lt;YEAR!$C$2+YEAR!$C$3-2,L824+1,(YEAR!$C$2+YEAR!$C$3-1)&amp;"       :="))</f>
        <v>2027</v>
      </c>
      <c r="N824">
        <f ca="1">IF(M824&lt;1.1,M824,IF(M824&lt;YEAR!$C$2+YEAR!$C$3-2,M824+1,(YEAR!$C$2+YEAR!$C$3-1)&amp;"       :="))</f>
        <v>2028</v>
      </c>
      <c r="O824">
        <f ca="1">IF(N824&lt;1.1,N824,IF(N824&lt;YEAR!$C$2+YEAR!$C$3-2,N824+1,(YEAR!$C$2+YEAR!$C$3-1)&amp;"       :="))</f>
        <v>2029</v>
      </c>
      <c r="P824">
        <f ca="1">IF(O824&lt;1.1,O824,IF(O824&lt;YEAR!$C$2+YEAR!$C$3-2,O824+1,(YEAR!$C$2+YEAR!$C$3-1)&amp;"       :="))</f>
        <v>2030</v>
      </c>
      <c r="Q824">
        <f ca="1">IF(P824&lt;1.1,P824,IF(P824&lt;YEAR!$C$2+YEAR!$C$3-2,P824+1,(YEAR!$C$2+YEAR!$C$3-1)&amp;"       :="))</f>
        <v>2031</v>
      </c>
      <c r="R824">
        <f ca="1">IF(Q824&lt;1.1,Q824,IF(Q824&lt;YEAR!$C$2+YEAR!$C$3-2,Q824+1,(YEAR!$C$2+YEAR!$C$3-1)&amp;"       :="))</f>
        <v>2032</v>
      </c>
      <c r="S824">
        <f ca="1">IF(R824&lt;1.1,R824,IF(R824&lt;YEAR!$C$2+YEAR!$C$3-2,R824+1,(YEAR!$C$2+YEAR!$C$3-1)&amp;"       :="))</f>
        <v>2033</v>
      </c>
      <c r="T824">
        <f ca="1">IF(S824&lt;1.1,S824,IF(S824&lt;YEAR!$C$2+YEAR!$C$3-2,S824+1,(YEAR!$C$2+YEAR!$C$3-1)&amp;"       :="))</f>
        <v>2034</v>
      </c>
      <c r="U824">
        <f ca="1">IF(T824&lt;1.1,T824,IF(T824&lt;YEAR!$C$2+YEAR!$C$3-2,T824+1,(YEAR!$C$2+YEAR!$C$3-1)&amp;"       :="))</f>
        <v>2035</v>
      </c>
      <c r="V824">
        <f ca="1">IF(U824&lt;1.1,U824,IF(U824&lt;YEAR!$C$2+YEAR!$C$3-2,U824+1,(YEAR!$C$2+YEAR!$C$3-1)&amp;"       :="))</f>
        <v>2036</v>
      </c>
      <c r="W824">
        <f ca="1">IF(V824&lt;1.1,V824,IF(V824&lt;YEAR!$C$2+YEAR!$C$3-2,V824+1,(YEAR!$C$2+YEAR!$C$3-1)&amp;"       :="))</f>
        <v>2037</v>
      </c>
      <c r="X824">
        <f ca="1">IF(W824&lt;1.1,W824,IF(W824&lt;YEAR!$C$2+YEAR!$C$3-2,W824+1,(YEAR!$C$2+YEAR!$C$3-1)&amp;"       :="))</f>
        <v>2038</v>
      </c>
      <c r="Y824">
        <f ca="1">IF(X824&lt;1.1,X824,IF(X824&lt;YEAR!$C$2+YEAR!$C$3-2,X824+1,(YEAR!$C$2+YEAR!$C$3-1)&amp;"       :="))</f>
        <v>2039</v>
      </c>
      <c r="Z824">
        <f ca="1">IF(Y824&lt;1.1,Y824,IF(Y824&lt;YEAR!$C$2+YEAR!$C$3-2,Y824+1,(YEAR!$C$2+YEAR!$C$3-1)&amp;"       :="))</f>
        <v>2040</v>
      </c>
      <c r="AA824">
        <f ca="1">IF(Z824&lt;1.1,Z824,IF(Z824&lt;YEAR!$C$2+YEAR!$C$3-2,Z824+1,(YEAR!$C$2+YEAR!$C$3-1)&amp;"       :="))</f>
        <v>2041</v>
      </c>
      <c r="AB824">
        <f ca="1">IF(AA824&lt;1.1,AA824,IF(AA824&lt;YEAR!$C$2+YEAR!$C$3-2,AA824+1,(YEAR!$C$2+YEAR!$C$3-1)&amp;"       :="))</f>
        <v>2042</v>
      </c>
      <c r="AC824">
        <f ca="1">IF(AB824&lt;1.1,AB824,IF(AB824&lt;YEAR!$C$2+YEAR!$C$3-2,AB824+1,(YEAR!$C$2+YEAR!$C$3-1)&amp;"       :="))</f>
        <v>2043</v>
      </c>
      <c r="AD824">
        <f ca="1">IF(AC824&lt;1.1,AC824,IF(AC824&lt;YEAR!$C$2+YEAR!$C$3-2,AC824+1,(YEAR!$C$2+YEAR!$C$3-1)&amp;"       :="))</f>
        <v>2044</v>
      </c>
      <c r="AE824">
        <f ca="1">IF(AD824&lt;1.1,AD824,IF(AD824&lt;YEAR!$C$2+YEAR!$C$3-2,AD824+1,(YEAR!$C$2+YEAR!$C$3-1)&amp;"       :="))</f>
        <v>2045</v>
      </c>
      <c r="AF824">
        <f ca="1">IF(AE824&lt;1.1,AE824,IF(AE824&lt;YEAR!$C$2+YEAR!$C$3-2,AE824+1,(YEAR!$C$2+YEAR!$C$3-1)&amp;"       :="))</f>
        <v>2046</v>
      </c>
      <c r="AG824">
        <f ca="1">IF(AF824&lt;1.1,AF824,IF(AF824&lt;YEAR!$C$2+YEAR!$C$3-2,AF824+1,(YEAR!$C$2+YEAR!$C$3-1)&amp;"       :="))</f>
        <v>2047</v>
      </c>
      <c r="AH824">
        <f ca="1">IF(AG824&lt;1.1,AG824,IF(AG824&lt;YEAR!$C$2+YEAR!$C$3-2,AG824+1,(YEAR!$C$2+YEAR!$C$3-1)&amp;"       :="))</f>
        <v>2048</v>
      </c>
      <c r="AI824">
        <f ca="1">IF(AH824&lt;1.1,AH824,IF(AH824&lt;YEAR!$C$2+YEAR!$C$3-2,AH824+1,(YEAR!$C$2+YEAR!$C$3-1)&amp;"       :="))</f>
        <v>2049</v>
      </c>
      <c r="AJ824" t="str">
        <f ca="1">IF(AI824&lt;1.1,AI824,IF(AI824&lt;YEAR!$C$2+YEAR!$C$3-2,AI824+1,(YEAR!$C$2+YEAR!$C$3-1)&amp;"       :="))</f>
        <v>2050       :=</v>
      </c>
    </row>
    <row r="825" spans="1:36">
      <c r="A825">
        <f t="shared" ca="1" si="59"/>
        <v>21</v>
      </c>
      <c r="B825" t="s">
        <v>51</v>
      </c>
      <c r="C825" t="str">
        <f ca="1">IF(D825="",OFFSET(AvailabilityFactor!A$1,A825,0),C824)</f>
        <v>D2SOTN00</v>
      </c>
      <c r="D825" t="str" cm="1">
        <f t="array" aca="1" ref="D825" ca="1">IF(D824="",TS_DRC!$P$5,OFFSET(TS_DRC!P$5,RIGHT(D824,2),0,TRUE))</f>
        <v>TS01</v>
      </c>
      <c r="E825" t="str">
        <f t="shared" ca="1" si="58"/>
        <v>TS01</v>
      </c>
      <c r="F825">
        <f>'[5]PV profile'!$AC9</f>
        <v>4.6999999999999999E-4</v>
      </c>
      <c r="G825">
        <f>IF(F825&lt;1.1,F825,IF(F825&lt;YEAR!$C$2+YEAR!$C$3-2,F825+1,(YEAR!$C$2+YEAR!$C$3-1)&amp;"       :="))</f>
        <v>4.6999999999999999E-4</v>
      </c>
      <c r="H825">
        <f>IF(G825&lt;1.1,G825,IF(G825&lt;YEAR!$C$2+YEAR!$C$3-2,G825+1,(YEAR!$C$2+YEAR!$C$3-1)&amp;"       :="))</f>
        <v>4.6999999999999999E-4</v>
      </c>
      <c r="I825">
        <f>IF(H825&lt;1.1,H825,IF(H825&lt;YEAR!$C$2+YEAR!$C$3-2,H825+1,(YEAR!$C$2+YEAR!$C$3-1)&amp;"       :="))</f>
        <v>4.6999999999999999E-4</v>
      </c>
      <c r="J825">
        <f>IF(I825&lt;1.1,I825,IF(I825&lt;YEAR!$C$2+YEAR!$C$3-2,I825+1,(YEAR!$C$2+YEAR!$C$3-1)&amp;"       :="))</f>
        <v>4.6999999999999999E-4</v>
      </c>
      <c r="K825">
        <f>IF(J825&lt;1.1,J825,IF(J825&lt;YEAR!$C$2+YEAR!$C$3-2,J825+1,(YEAR!$C$2+YEAR!$C$3-1)&amp;"       :="))</f>
        <v>4.6999999999999999E-4</v>
      </c>
      <c r="L825">
        <f>IF(K825&lt;1.1,K825,IF(K825&lt;YEAR!$C$2+YEAR!$C$3-2,K825+1,(YEAR!$C$2+YEAR!$C$3-1)&amp;"       :="))</f>
        <v>4.6999999999999999E-4</v>
      </c>
      <c r="M825">
        <f>IF(L825&lt;1.1,L825,IF(L825&lt;YEAR!$C$2+YEAR!$C$3-2,L825+1,(YEAR!$C$2+YEAR!$C$3-1)&amp;"       :="))</f>
        <v>4.6999999999999999E-4</v>
      </c>
      <c r="N825">
        <f>IF(M825&lt;1.1,M825,IF(M825&lt;YEAR!$C$2+YEAR!$C$3-2,M825+1,(YEAR!$C$2+YEAR!$C$3-1)&amp;"       :="))</f>
        <v>4.6999999999999999E-4</v>
      </c>
      <c r="O825">
        <f>IF(N825&lt;1.1,N825,IF(N825&lt;YEAR!$C$2+YEAR!$C$3-2,N825+1,(YEAR!$C$2+YEAR!$C$3-1)&amp;"       :="))</f>
        <v>4.6999999999999999E-4</v>
      </c>
      <c r="P825">
        <f>IF(O825&lt;1.1,O825,IF(O825&lt;YEAR!$C$2+YEAR!$C$3-2,O825+1,(YEAR!$C$2+YEAR!$C$3-1)&amp;"       :="))</f>
        <v>4.6999999999999999E-4</v>
      </c>
      <c r="Q825">
        <f>IF(P825&lt;1.1,P825,IF(P825&lt;YEAR!$C$2+YEAR!$C$3-2,P825+1,(YEAR!$C$2+YEAR!$C$3-1)&amp;"       :="))</f>
        <v>4.6999999999999999E-4</v>
      </c>
      <c r="R825">
        <f>IF(Q825&lt;1.1,Q825,IF(Q825&lt;YEAR!$C$2+YEAR!$C$3-2,Q825+1,(YEAR!$C$2+YEAR!$C$3-1)&amp;"       :="))</f>
        <v>4.6999999999999999E-4</v>
      </c>
      <c r="S825">
        <f>IF(R825&lt;1.1,R825,IF(R825&lt;YEAR!$C$2+YEAR!$C$3-2,R825+1,(YEAR!$C$2+YEAR!$C$3-1)&amp;"       :="))</f>
        <v>4.6999999999999999E-4</v>
      </c>
      <c r="T825">
        <f>IF(S825&lt;1.1,S825,IF(S825&lt;YEAR!$C$2+YEAR!$C$3-2,S825+1,(YEAR!$C$2+YEAR!$C$3-1)&amp;"       :="))</f>
        <v>4.6999999999999999E-4</v>
      </c>
      <c r="U825">
        <f>IF(T825&lt;1.1,T825,IF(T825&lt;YEAR!$C$2+YEAR!$C$3-2,T825+1,(YEAR!$C$2+YEAR!$C$3-1)&amp;"       :="))</f>
        <v>4.6999999999999999E-4</v>
      </c>
      <c r="V825">
        <f>IF(U825&lt;1.1,U825,IF(U825&lt;YEAR!$C$2+YEAR!$C$3-2,U825+1,(YEAR!$C$2+YEAR!$C$3-1)&amp;"       :="))</f>
        <v>4.6999999999999999E-4</v>
      </c>
      <c r="W825">
        <f>IF(V825&lt;1.1,V825,IF(V825&lt;YEAR!$C$2+YEAR!$C$3-2,V825+1,(YEAR!$C$2+YEAR!$C$3-1)&amp;"       :="))</f>
        <v>4.6999999999999999E-4</v>
      </c>
      <c r="X825">
        <f>IF(W825&lt;1.1,W825,IF(W825&lt;YEAR!$C$2+YEAR!$C$3-2,W825+1,(YEAR!$C$2+YEAR!$C$3-1)&amp;"       :="))</f>
        <v>4.6999999999999999E-4</v>
      </c>
      <c r="Y825">
        <f>IF(X825&lt;1.1,X825,IF(X825&lt;YEAR!$C$2+YEAR!$C$3-2,X825+1,(YEAR!$C$2+YEAR!$C$3-1)&amp;"       :="))</f>
        <v>4.6999999999999999E-4</v>
      </c>
      <c r="Z825">
        <f>IF(Y825&lt;1.1,Y825,IF(Y825&lt;YEAR!$C$2+YEAR!$C$3-2,Y825+1,(YEAR!$C$2+YEAR!$C$3-1)&amp;"       :="))</f>
        <v>4.6999999999999999E-4</v>
      </c>
      <c r="AA825">
        <f>IF(Z825&lt;1.1,Z825,IF(Z825&lt;YEAR!$C$2+YEAR!$C$3-2,Z825+1,(YEAR!$C$2+YEAR!$C$3-1)&amp;"       :="))</f>
        <v>4.6999999999999999E-4</v>
      </c>
      <c r="AB825">
        <f>IF(AA825&lt;1.1,AA825,IF(AA825&lt;YEAR!$C$2+YEAR!$C$3-2,AA825+1,(YEAR!$C$2+YEAR!$C$3-1)&amp;"       :="))</f>
        <v>4.6999999999999999E-4</v>
      </c>
      <c r="AC825">
        <f>IF(AB825&lt;1.1,AB825,IF(AB825&lt;YEAR!$C$2+YEAR!$C$3-2,AB825+1,(YEAR!$C$2+YEAR!$C$3-1)&amp;"       :="))</f>
        <v>4.6999999999999999E-4</v>
      </c>
      <c r="AD825">
        <f>IF(AC825&lt;1.1,AC825,IF(AC825&lt;YEAR!$C$2+YEAR!$C$3-2,AC825+1,(YEAR!$C$2+YEAR!$C$3-1)&amp;"       :="))</f>
        <v>4.6999999999999999E-4</v>
      </c>
      <c r="AE825">
        <f>IF(AD825&lt;1.1,AD825,IF(AD825&lt;YEAR!$C$2+YEAR!$C$3-2,AD825+1,(YEAR!$C$2+YEAR!$C$3-1)&amp;"       :="))</f>
        <v>4.6999999999999999E-4</v>
      </c>
      <c r="AF825">
        <f>IF(AE825&lt;1.1,AE825,IF(AE825&lt;YEAR!$C$2+YEAR!$C$3-2,AE825+1,(YEAR!$C$2+YEAR!$C$3-1)&amp;"       :="))</f>
        <v>4.6999999999999999E-4</v>
      </c>
      <c r="AG825">
        <f>IF(AF825&lt;1.1,AF825,IF(AF825&lt;YEAR!$C$2+YEAR!$C$3-2,AF825+1,(YEAR!$C$2+YEAR!$C$3-1)&amp;"       :="))</f>
        <v>4.6999999999999999E-4</v>
      </c>
      <c r="AH825">
        <f>IF(AG825&lt;1.1,AG825,IF(AG825&lt;YEAR!$C$2+YEAR!$C$3-2,AG825+1,(YEAR!$C$2+YEAR!$C$3-1)&amp;"       :="))</f>
        <v>4.6999999999999999E-4</v>
      </c>
      <c r="AI825">
        <f>IF(AH825&lt;1.1,AH825,IF(AH825&lt;YEAR!$C$2+YEAR!$C$3-2,AH825+1,(YEAR!$C$2+YEAR!$C$3-1)&amp;"       :="))</f>
        <v>4.6999999999999999E-4</v>
      </c>
      <c r="AJ825">
        <f>IF(AI825&lt;1.1,AI825,IF(AI825&lt;YEAR!$C$2+YEAR!$C$3-2,AI825+1,(YEAR!$C$2+YEAR!$C$3-1)&amp;"       :="))</f>
        <v>4.6999999999999999E-4</v>
      </c>
    </row>
    <row r="826" spans="1:36">
      <c r="A826">
        <f t="shared" ca="1" si="59"/>
        <v>21</v>
      </c>
      <c r="B826" t="s">
        <v>51</v>
      </c>
      <c r="C826" t="str">
        <f ca="1">IF(D826="",OFFSET(AvailabilityFactor!A$1,A826,0),C825)</f>
        <v>D2SOTN00</v>
      </c>
      <c r="D826" t="str" cm="1">
        <f t="array" aca="1" ref="D826" ca="1">IF(D825="",TS_DRC!$P$5,OFFSET(TS_DRC!P$5,RIGHT(D825,2),0,TRUE))</f>
        <v>TS02</v>
      </c>
      <c r="E826" t="str">
        <f t="shared" ca="1" si="58"/>
        <v>TS02</v>
      </c>
      <c r="F826">
        <f>'[5]PV profile'!$AC10</f>
        <v>0.12820999999999999</v>
      </c>
      <c r="G826">
        <f>IF(F826&lt;1.1,F826,IF(F826&lt;YEAR!$C$2+YEAR!$C$3-2,F826+1,(YEAR!$C$2+YEAR!$C$3-1)&amp;"       :="))</f>
        <v>0.12820999999999999</v>
      </c>
      <c r="H826">
        <f>IF(G826&lt;1.1,G826,IF(G826&lt;YEAR!$C$2+YEAR!$C$3-2,G826+1,(YEAR!$C$2+YEAR!$C$3-1)&amp;"       :="))</f>
        <v>0.12820999999999999</v>
      </c>
      <c r="I826">
        <f>IF(H826&lt;1.1,H826,IF(H826&lt;YEAR!$C$2+YEAR!$C$3-2,H826+1,(YEAR!$C$2+YEAR!$C$3-1)&amp;"       :="))</f>
        <v>0.12820999999999999</v>
      </c>
      <c r="J826">
        <f>IF(I826&lt;1.1,I826,IF(I826&lt;YEAR!$C$2+YEAR!$C$3-2,I826+1,(YEAR!$C$2+YEAR!$C$3-1)&amp;"       :="))</f>
        <v>0.12820999999999999</v>
      </c>
      <c r="K826">
        <f>IF(J826&lt;1.1,J826,IF(J826&lt;YEAR!$C$2+YEAR!$C$3-2,J826+1,(YEAR!$C$2+YEAR!$C$3-1)&amp;"       :="))</f>
        <v>0.12820999999999999</v>
      </c>
      <c r="L826">
        <f>IF(K826&lt;1.1,K826,IF(K826&lt;YEAR!$C$2+YEAR!$C$3-2,K826+1,(YEAR!$C$2+YEAR!$C$3-1)&amp;"       :="))</f>
        <v>0.12820999999999999</v>
      </c>
      <c r="M826">
        <f>IF(L826&lt;1.1,L826,IF(L826&lt;YEAR!$C$2+YEAR!$C$3-2,L826+1,(YEAR!$C$2+YEAR!$C$3-1)&amp;"       :="))</f>
        <v>0.12820999999999999</v>
      </c>
      <c r="N826">
        <f>IF(M826&lt;1.1,M826,IF(M826&lt;YEAR!$C$2+YEAR!$C$3-2,M826+1,(YEAR!$C$2+YEAR!$C$3-1)&amp;"       :="))</f>
        <v>0.12820999999999999</v>
      </c>
      <c r="O826">
        <f>IF(N826&lt;1.1,N826,IF(N826&lt;YEAR!$C$2+YEAR!$C$3-2,N826+1,(YEAR!$C$2+YEAR!$C$3-1)&amp;"       :="))</f>
        <v>0.12820999999999999</v>
      </c>
      <c r="P826">
        <f>IF(O826&lt;1.1,O826,IF(O826&lt;YEAR!$C$2+YEAR!$C$3-2,O826+1,(YEAR!$C$2+YEAR!$C$3-1)&amp;"       :="))</f>
        <v>0.12820999999999999</v>
      </c>
      <c r="Q826">
        <f>IF(P826&lt;1.1,P826,IF(P826&lt;YEAR!$C$2+YEAR!$C$3-2,P826+1,(YEAR!$C$2+YEAR!$C$3-1)&amp;"       :="))</f>
        <v>0.12820999999999999</v>
      </c>
      <c r="R826">
        <f>IF(Q826&lt;1.1,Q826,IF(Q826&lt;YEAR!$C$2+YEAR!$C$3-2,Q826+1,(YEAR!$C$2+YEAR!$C$3-1)&amp;"       :="))</f>
        <v>0.12820999999999999</v>
      </c>
      <c r="S826">
        <f>IF(R826&lt;1.1,R826,IF(R826&lt;YEAR!$C$2+YEAR!$C$3-2,R826+1,(YEAR!$C$2+YEAR!$C$3-1)&amp;"       :="))</f>
        <v>0.12820999999999999</v>
      </c>
      <c r="T826">
        <f>IF(S826&lt;1.1,S826,IF(S826&lt;YEAR!$C$2+YEAR!$C$3-2,S826+1,(YEAR!$C$2+YEAR!$C$3-1)&amp;"       :="))</f>
        <v>0.12820999999999999</v>
      </c>
      <c r="U826">
        <f>IF(T826&lt;1.1,T826,IF(T826&lt;YEAR!$C$2+YEAR!$C$3-2,T826+1,(YEAR!$C$2+YEAR!$C$3-1)&amp;"       :="))</f>
        <v>0.12820999999999999</v>
      </c>
      <c r="V826">
        <f>IF(U826&lt;1.1,U826,IF(U826&lt;YEAR!$C$2+YEAR!$C$3-2,U826+1,(YEAR!$C$2+YEAR!$C$3-1)&amp;"       :="))</f>
        <v>0.12820999999999999</v>
      </c>
      <c r="W826">
        <f>IF(V826&lt;1.1,V826,IF(V826&lt;YEAR!$C$2+YEAR!$C$3-2,V826+1,(YEAR!$C$2+YEAR!$C$3-1)&amp;"       :="))</f>
        <v>0.12820999999999999</v>
      </c>
      <c r="X826">
        <f>IF(W826&lt;1.1,W826,IF(W826&lt;YEAR!$C$2+YEAR!$C$3-2,W826+1,(YEAR!$C$2+YEAR!$C$3-1)&amp;"       :="))</f>
        <v>0.12820999999999999</v>
      </c>
      <c r="Y826">
        <f>IF(X826&lt;1.1,X826,IF(X826&lt;YEAR!$C$2+YEAR!$C$3-2,X826+1,(YEAR!$C$2+YEAR!$C$3-1)&amp;"       :="))</f>
        <v>0.12820999999999999</v>
      </c>
      <c r="Z826">
        <f>IF(Y826&lt;1.1,Y826,IF(Y826&lt;YEAR!$C$2+YEAR!$C$3-2,Y826+1,(YEAR!$C$2+YEAR!$C$3-1)&amp;"       :="))</f>
        <v>0.12820999999999999</v>
      </c>
      <c r="AA826">
        <f>IF(Z826&lt;1.1,Z826,IF(Z826&lt;YEAR!$C$2+YEAR!$C$3-2,Z826+1,(YEAR!$C$2+YEAR!$C$3-1)&amp;"       :="))</f>
        <v>0.12820999999999999</v>
      </c>
      <c r="AB826">
        <f>IF(AA826&lt;1.1,AA826,IF(AA826&lt;YEAR!$C$2+YEAR!$C$3-2,AA826+1,(YEAR!$C$2+YEAR!$C$3-1)&amp;"       :="))</f>
        <v>0.12820999999999999</v>
      </c>
      <c r="AC826">
        <f>IF(AB826&lt;1.1,AB826,IF(AB826&lt;YEAR!$C$2+YEAR!$C$3-2,AB826+1,(YEAR!$C$2+YEAR!$C$3-1)&amp;"       :="))</f>
        <v>0.12820999999999999</v>
      </c>
      <c r="AD826">
        <f>IF(AC826&lt;1.1,AC826,IF(AC826&lt;YEAR!$C$2+YEAR!$C$3-2,AC826+1,(YEAR!$C$2+YEAR!$C$3-1)&amp;"       :="))</f>
        <v>0.12820999999999999</v>
      </c>
      <c r="AE826">
        <f>IF(AD826&lt;1.1,AD826,IF(AD826&lt;YEAR!$C$2+YEAR!$C$3-2,AD826+1,(YEAR!$C$2+YEAR!$C$3-1)&amp;"       :="))</f>
        <v>0.12820999999999999</v>
      </c>
      <c r="AF826">
        <f>IF(AE826&lt;1.1,AE826,IF(AE826&lt;YEAR!$C$2+YEAR!$C$3-2,AE826+1,(YEAR!$C$2+YEAR!$C$3-1)&amp;"       :="))</f>
        <v>0.12820999999999999</v>
      </c>
      <c r="AG826">
        <f>IF(AF826&lt;1.1,AF826,IF(AF826&lt;YEAR!$C$2+YEAR!$C$3-2,AF826+1,(YEAR!$C$2+YEAR!$C$3-1)&amp;"       :="))</f>
        <v>0.12820999999999999</v>
      </c>
      <c r="AH826">
        <f>IF(AG826&lt;1.1,AG826,IF(AG826&lt;YEAR!$C$2+YEAR!$C$3-2,AG826+1,(YEAR!$C$2+YEAR!$C$3-1)&amp;"       :="))</f>
        <v>0.12820999999999999</v>
      </c>
      <c r="AI826">
        <f>IF(AH826&lt;1.1,AH826,IF(AH826&lt;YEAR!$C$2+YEAR!$C$3-2,AH826+1,(YEAR!$C$2+YEAR!$C$3-1)&amp;"       :="))</f>
        <v>0.12820999999999999</v>
      </c>
      <c r="AJ826">
        <f>IF(AI826&lt;1.1,AI826,IF(AI826&lt;YEAR!$C$2+YEAR!$C$3-2,AI826+1,(YEAR!$C$2+YEAR!$C$3-1)&amp;"       :="))</f>
        <v>0.12820999999999999</v>
      </c>
    </row>
    <row r="827" spans="1:36">
      <c r="A827">
        <f t="shared" ca="1" si="59"/>
        <v>21</v>
      </c>
      <c r="B827" t="s">
        <v>51</v>
      </c>
      <c r="C827" t="str">
        <f ca="1">IF(D827="",OFFSET(AvailabilityFactor!A$1,A827,0),C826)</f>
        <v>D2SOTN00</v>
      </c>
      <c r="D827" t="str" cm="1">
        <f t="array" aca="1" ref="D827" ca="1">IF(D826="",TS_DRC!$P$5,OFFSET(TS_DRC!P$5,RIGHT(D826,2),0,TRUE))</f>
        <v>TS03</v>
      </c>
      <c r="E827" t="str">
        <f t="shared" ca="1" si="58"/>
        <v>TS03</v>
      </c>
      <c r="F827">
        <f>'[5]PV profile'!$AC11</f>
        <v>0.41993000000000003</v>
      </c>
      <c r="G827">
        <f>IF(F827&lt;1.1,F827,IF(F827&lt;YEAR!$C$2+YEAR!$C$3-2,F827+1,(YEAR!$C$2+YEAR!$C$3-1)&amp;"       :="))</f>
        <v>0.41993000000000003</v>
      </c>
      <c r="H827">
        <f>IF(G827&lt;1.1,G827,IF(G827&lt;YEAR!$C$2+YEAR!$C$3-2,G827+1,(YEAR!$C$2+YEAR!$C$3-1)&amp;"       :="))</f>
        <v>0.41993000000000003</v>
      </c>
      <c r="I827">
        <f>IF(H827&lt;1.1,H827,IF(H827&lt;YEAR!$C$2+YEAR!$C$3-2,H827+1,(YEAR!$C$2+YEAR!$C$3-1)&amp;"       :="))</f>
        <v>0.41993000000000003</v>
      </c>
      <c r="J827">
        <f>IF(I827&lt;1.1,I827,IF(I827&lt;YEAR!$C$2+YEAR!$C$3-2,I827+1,(YEAR!$C$2+YEAR!$C$3-1)&amp;"       :="))</f>
        <v>0.41993000000000003</v>
      </c>
      <c r="K827">
        <f>IF(J827&lt;1.1,J827,IF(J827&lt;YEAR!$C$2+YEAR!$C$3-2,J827+1,(YEAR!$C$2+YEAR!$C$3-1)&amp;"       :="))</f>
        <v>0.41993000000000003</v>
      </c>
      <c r="L827">
        <f>IF(K827&lt;1.1,K827,IF(K827&lt;YEAR!$C$2+YEAR!$C$3-2,K827+1,(YEAR!$C$2+YEAR!$C$3-1)&amp;"       :="))</f>
        <v>0.41993000000000003</v>
      </c>
      <c r="M827">
        <f>IF(L827&lt;1.1,L827,IF(L827&lt;YEAR!$C$2+YEAR!$C$3-2,L827+1,(YEAR!$C$2+YEAR!$C$3-1)&amp;"       :="))</f>
        <v>0.41993000000000003</v>
      </c>
      <c r="N827">
        <f>IF(M827&lt;1.1,M827,IF(M827&lt;YEAR!$C$2+YEAR!$C$3-2,M827+1,(YEAR!$C$2+YEAR!$C$3-1)&amp;"       :="))</f>
        <v>0.41993000000000003</v>
      </c>
      <c r="O827">
        <f>IF(N827&lt;1.1,N827,IF(N827&lt;YEAR!$C$2+YEAR!$C$3-2,N827+1,(YEAR!$C$2+YEAR!$C$3-1)&amp;"       :="))</f>
        <v>0.41993000000000003</v>
      </c>
      <c r="P827">
        <f>IF(O827&lt;1.1,O827,IF(O827&lt;YEAR!$C$2+YEAR!$C$3-2,O827+1,(YEAR!$C$2+YEAR!$C$3-1)&amp;"       :="))</f>
        <v>0.41993000000000003</v>
      </c>
      <c r="Q827">
        <f>IF(P827&lt;1.1,P827,IF(P827&lt;YEAR!$C$2+YEAR!$C$3-2,P827+1,(YEAR!$C$2+YEAR!$C$3-1)&amp;"       :="))</f>
        <v>0.41993000000000003</v>
      </c>
      <c r="R827">
        <f>IF(Q827&lt;1.1,Q827,IF(Q827&lt;YEAR!$C$2+YEAR!$C$3-2,Q827+1,(YEAR!$C$2+YEAR!$C$3-1)&amp;"       :="))</f>
        <v>0.41993000000000003</v>
      </c>
      <c r="S827">
        <f>IF(R827&lt;1.1,R827,IF(R827&lt;YEAR!$C$2+YEAR!$C$3-2,R827+1,(YEAR!$C$2+YEAR!$C$3-1)&amp;"       :="))</f>
        <v>0.41993000000000003</v>
      </c>
      <c r="T827">
        <f>IF(S827&lt;1.1,S827,IF(S827&lt;YEAR!$C$2+YEAR!$C$3-2,S827+1,(YEAR!$C$2+YEAR!$C$3-1)&amp;"       :="))</f>
        <v>0.41993000000000003</v>
      </c>
      <c r="U827">
        <f>IF(T827&lt;1.1,T827,IF(T827&lt;YEAR!$C$2+YEAR!$C$3-2,T827+1,(YEAR!$C$2+YEAR!$C$3-1)&amp;"       :="))</f>
        <v>0.41993000000000003</v>
      </c>
      <c r="V827">
        <f>IF(U827&lt;1.1,U827,IF(U827&lt;YEAR!$C$2+YEAR!$C$3-2,U827+1,(YEAR!$C$2+YEAR!$C$3-1)&amp;"       :="))</f>
        <v>0.41993000000000003</v>
      </c>
      <c r="W827">
        <f>IF(V827&lt;1.1,V827,IF(V827&lt;YEAR!$C$2+YEAR!$C$3-2,V827+1,(YEAR!$C$2+YEAR!$C$3-1)&amp;"       :="))</f>
        <v>0.41993000000000003</v>
      </c>
      <c r="X827">
        <f>IF(W827&lt;1.1,W827,IF(W827&lt;YEAR!$C$2+YEAR!$C$3-2,W827+1,(YEAR!$C$2+YEAR!$C$3-1)&amp;"       :="))</f>
        <v>0.41993000000000003</v>
      </c>
      <c r="Y827">
        <f>IF(X827&lt;1.1,X827,IF(X827&lt;YEAR!$C$2+YEAR!$C$3-2,X827+1,(YEAR!$C$2+YEAR!$C$3-1)&amp;"       :="))</f>
        <v>0.41993000000000003</v>
      </c>
      <c r="Z827">
        <f>IF(Y827&lt;1.1,Y827,IF(Y827&lt;YEAR!$C$2+YEAR!$C$3-2,Y827+1,(YEAR!$C$2+YEAR!$C$3-1)&amp;"       :="))</f>
        <v>0.41993000000000003</v>
      </c>
      <c r="AA827">
        <f>IF(Z827&lt;1.1,Z827,IF(Z827&lt;YEAR!$C$2+YEAR!$C$3-2,Z827+1,(YEAR!$C$2+YEAR!$C$3-1)&amp;"       :="))</f>
        <v>0.41993000000000003</v>
      </c>
      <c r="AB827">
        <f>IF(AA827&lt;1.1,AA827,IF(AA827&lt;YEAR!$C$2+YEAR!$C$3-2,AA827+1,(YEAR!$C$2+YEAR!$C$3-1)&amp;"       :="))</f>
        <v>0.41993000000000003</v>
      </c>
      <c r="AC827">
        <f>IF(AB827&lt;1.1,AB827,IF(AB827&lt;YEAR!$C$2+YEAR!$C$3-2,AB827+1,(YEAR!$C$2+YEAR!$C$3-1)&amp;"       :="))</f>
        <v>0.41993000000000003</v>
      </c>
      <c r="AD827">
        <f>IF(AC827&lt;1.1,AC827,IF(AC827&lt;YEAR!$C$2+YEAR!$C$3-2,AC827+1,(YEAR!$C$2+YEAR!$C$3-1)&amp;"       :="))</f>
        <v>0.41993000000000003</v>
      </c>
      <c r="AE827">
        <f>IF(AD827&lt;1.1,AD827,IF(AD827&lt;YEAR!$C$2+YEAR!$C$3-2,AD827+1,(YEAR!$C$2+YEAR!$C$3-1)&amp;"       :="))</f>
        <v>0.41993000000000003</v>
      </c>
      <c r="AF827">
        <f>IF(AE827&lt;1.1,AE827,IF(AE827&lt;YEAR!$C$2+YEAR!$C$3-2,AE827+1,(YEAR!$C$2+YEAR!$C$3-1)&amp;"       :="))</f>
        <v>0.41993000000000003</v>
      </c>
      <c r="AG827">
        <f>IF(AF827&lt;1.1,AF827,IF(AF827&lt;YEAR!$C$2+YEAR!$C$3-2,AF827+1,(YEAR!$C$2+YEAR!$C$3-1)&amp;"       :="))</f>
        <v>0.41993000000000003</v>
      </c>
      <c r="AH827">
        <f>IF(AG827&lt;1.1,AG827,IF(AG827&lt;YEAR!$C$2+YEAR!$C$3-2,AG827+1,(YEAR!$C$2+YEAR!$C$3-1)&amp;"       :="))</f>
        <v>0.41993000000000003</v>
      </c>
      <c r="AI827">
        <f>IF(AH827&lt;1.1,AH827,IF(AH827&lt;YEAR!$C$2+YEAR!$C$3-2,AH827+1,(YEAR!$C$2+YEAR!$C$3-1)&amp;"       :="))</f>
        <v>0.41993000000000003</v>
      </c>
      <c r="AJ827">
        <f>IF(AI827&lt;1.1,AI827,IF(AI827&lt;YEAR!$C$2+YEAR!$C$3-2,AI827+1,(YEAR!$C$2+YEAR!$C$3-1)&amp;"       :="))</f>
        <v>0.41993000000000003</v>
      </c>
    </row>
    <row r="828" spans="1:36">
      <c r="A828">
        <f t="shared" ca="1" si="59"/>
        <v>21</v>
      </c>
      <c r="B828" t="s">
        <v>51</v>
      </c>
      <c r="C828" t="str">
        <f ca="1">IF(D828="",OFFSET(AvailabilityFactor!A$1,A828,0),C827)</f>
        <v>D2SOTN00</v>
      </c>
      <c r="D828" t="str" cm="1">
        <f t="array" aca="1" ref="D828" ca="1">IF(D827="",TS_DRC!$P$5,OFFSET(TS_DRC!P$5,RIGHT(D827,2),0,TRUE))</f>
        <v>TS04</v>
      </c>
      <c r="E828" t="str">
        <f t="shared" ca="1" si="58"/>
        <v>TS04</v>
      </c>
      <c r="F828">
        <f>'[5]PV profile'!$AC12</f>
        <v>0.60719000000000001</v>
      </c>
      <c r="G828">
        <f>IF(F828&lt;1.1,F828,IF(F828&lt;YEAR!$C$2+YEAR!$C$3-2,F828+1,(YEAR!$C$2+YEAR!$C$3-1)&amp;"       :="))</f>
        <v>0.60719000000000001</v>
      </c>
      <c r="H828">
        <f>IF(G828&lt;1.1,G828,IF(G828&lt;YEAR!$C$2+YEAR!$C$3-2,G828+1,(YEAR!$C$2+YEAR!$C$3-1)&amp;"       :="))</f>
        <v>0.60719000000000001</v>
      </c>
      <c r="I828">
        <f>IF(H828&lt;1.1,H828,IF(H828&lt;YEAR!$C$2+YEAR!$C$3-2,H828+1,(YEAR!$C$2+YEAR!$C$3-1)&amp;"       :="))</f>
        <v>0.60719000000000001</v>
      </c>
      <c r="J828">
        <f>IF(I828&lt;1.1,I828,IF(I828&lt;YEAR!$C$2+YEAR!$C$3-2,I828+1,(YEAR!$C$2+YEAR!$C$3-1)&amp;"       :="))</f>
        <v>0.60719000000000001</v>
      </c>
      <c r="K828">
        <f>IF(J828&lt;1.1,J828,IF(J828&lt;YEAR!$C$2+YEAR!$C$3-2,J828+1,(YEAR!$C$2+YEAR!$C$3-1)&amp;"       :="))</f>
        <v>0.60719000000000001</v>
      </c>
      <c r="L828">
        <f>IF(K828&lt;1.1,K828,IF(K828&lt;YEAR!$C$2+YEAR!$C$3-2,K828+1,(YEAR!$C$2+YEAR!$C$3-1)&amp;"       :="))</f>
        <v>0.60719000000000001</v>
      </c>
      <c r="M828">
        <f>IF(L828&lt;1.1,L828,IF(L828&lt;YEAR!$C$2+YEAR!$C$3-2,L828+1,(YEAR!$C$2+YEAR!$C$3-1)&amp;"       :="))</f>
        <v>0.60719000000000001</v>
      </c>
      <c r="N828">
        <f>IF(M828&lt;1.1,M828,IF(M828&lt;YEAR!$C$2+YEAR!$C$3-2,M828+1,(YEAR!$C$2+YEAR!$C$3-1)&amp;"       :="))</f>
        <v>0.60719000000000001</v>
      </c>
      <c r="O828">
        <f>IF(N828&lt;1.1,N828,IF(N828&lt;YEAR!$C$2+YEAR!$C$3-2,N828+1,(YEAR!$C$2+YEAR!$C$3-1)&amp;"       :="))</f>
        <v>0.60719000000000001</v>
      </c>
      <c r="P828">
        <f>IF(O828&lt;1.1,O828,IF(O828&lt;YEAR!$C$2+YEAR!$C$3-2,O828+1,(YEAR!$C$2+YEAR!$C$3-1)&amp;"       :="))</f>
        <v>0.60719000000000001</v>
      </c>
      <c r="Q828">
        <f>IF(P828&lt;1.1,P828,IF(P828&lt;YEAR!$C$2+YEAR!$C$3-2,P828+1,(YEAR!$C$2+YEAR!$C$3-1)&amp;"       :="))</f>
        <v>0.60719000000000001</v>
      </c>
      <c r="R828">
        <f>IF(Q828&lt;1.1,Q828,IF(Q828&lt;YEAR!$C$2+YEAR!$C$3-2,Q828+1,(YEAR!$C$2+YEAR!$C$3-1)&amp;"       :="))</f>
        <v>0.60719000000000001</v>
      </c>
      <c r="S828">
        <f>IF(R828&lt;1.1,R828,IF(R828&lt;YEAR!$C$2+YEAR!$C$3-2,R828+1,(YEAR!$C$2+YEAR!$C$3-1)&amp;"       :="))</f>
        <v>0.60719000000000001</v>
      </c>
      <c r="T828">
        <f>IF(S828&lt;1.1,S828,IF(S828&lt;YEAR!$C$2+YEAR!$C$3-2,S828+1,(YEAR!$C$2+YEAR!$C$3-1)&amp;"       :="))</f>
        <v>0.60719000000000001</v>
      </c>
      <c r="U828">
        <f>IF(T828&lt;1.1,T828,IF(T828&lt;YEAR!$C$2+YEAR!$C$3-2,T828+1,(YEAR!$C$2+YEAR!$C$3-1)&amp;"       :="))</f>
        <v>0.60719000000000001</v>
      </c>
      <c r="V828">
        <f>IF(U828&lt;1.1,U828,IF(U828&lt;YEAR!$C$2+YEAR!$C$3-2,U828+1,(YEAR!$C$2+YEAR!$C$3-1)&amp;"       :="))</f>
        <v>0.60719000000000001</v>
      </c>
      <c r="W828">
        <f>IF(V828&lt;1.1,V828,IF(V828&lt;YEAR!$C$2+YEAR!$C$3-2,V828+1,(YEAR!$C$2+YEAR!$C$3-1)&amp;"       :="))</f>
        <v>0.60719000000000001</v>
      </c>
      <c r="X828">
        <f>IF(W828&lt;1.1,W828,IF(W828&lt;YEAR!$C$2+YEAR!$C$3-2,W828+1,(YEAR!$C$2+YEAR!$C$3-1)&amp;"       :="))</f>
        <v>0.60719000000000001</v>
      </c>
      <c r="Y828">
        <f>IF(X828&lt;1.1,X828,IF(X828&lt;YEAR!$C$2+YEAR!$C$3-2,X828+1,(YEAR!$C$2+YEAR!$C$3-1)&amp;"       :="))</f>
        <v>0.60719000000000001</v>
      </c>
      <c r="Z828">
        <f>IF(Y828&lt;1.1,Y828,IF(Y828&lt;YEAR!$C$2+YEAR!$C$3-2,Y828+1,(YEAR!$C$2+YEAR!$C$3-1)&amp;"       :="))</f>
        <v>0.60719000000000001</v>
      </c>
      <c r="AA828">
        <f>IF(Z828&lt;1.1,Z828,IF(Z828&lt;YEAR!$C$2+YEAR!$C$3-2,Z828+1,(YEAR!$C$2+YEAR!$C$3-1)&amp;"       :="))</f>
        <v>0.60719000000000001</v>
      </c>
      <c r="AB828">
        <f>IF(AA828&lt;1.1,AA828,IF(AA828&lt;YEAR!$C$2+YEAR!$C$3-2,AA828+1,(YEAR!$C$2+YEAR!$C$3-1)&amp;"       :="))</f>
        <v>0.60719000000000001</v>
      </c>
      <c r="AC828">
        <f>IF(AB828&lt;1.1,AB828,IF(AB828&lt;YEAR!$C$2+YEAR!$C$3-2,AB828+1,(YEAR!$C$2+YEAR!$C$3-1)&amp;"       :="))</f>
        <v>0.60719000000000001</v>
      </c>
      <c r="AD828">
        <f>IF(AC828&lt;1.1,AC828,IF(AC828&lt;YEAR!$C$2+YEAR!$C$3-2,AC828+1,(YEAR!$C$2+YEAR!$C$3-1)&amp;"       :="))</f>
        <v>0.60719000000000001</v>
      </c>
      <c r="AE828">
        <f>IF(AD828&lt;1.1,AD828,IF(AD828&lt;YEAR!$C$2+YEAR!$C$3-2,AD828+1,(YEAR!$C$2+YEAR!$C$3-1)&amp;"       :="))</f>
        <v>0.60719000000000001</v>
      </c>
      <c r="AF828">
        <f>IF(AE828&lt;1.1,AE828,IF(AE828&lt;YEAR!$C$2+YEAR!$C$3-2,AE828+1,(YEAR!$C$2+YEAR!$C$3-1)&amp;"       :="))</f>
        <v>0.60719000000000001</v>
      </c>
      <c r="AG828">
        <f>IF(AF828&lt;1.1,AF828,IF(AF828&lt;YEAR!$C$2+YEAR!$C$3-2,AF828+1,(YEAR!$C$2+YEAR!$C$3-1)&amp;"       :="))</f>
        <v>0.60719000000000001</v>
      </c>
      <c r="AH828">
        <f>IF(AG828&lt;1.1,AG828,IF(AG828&lt;YEAR!$C$2+YEAR!$C$3-2,AG828+1,(YEAR!$C$2+YEAR!$C$3-1)&amp;"       :="))</f>
        <v>0.60719000000000001</v>
      </c>
      <c r="AI828">
        <f>IF(AH828&lt;1.1,AH828,IF(AH828&lt;YEAR!$C$2+YEAR!$C$3-2,AH828+1,(YEAR!$C$2+YEAR!$C$3-1)&amp;"       :="))</f>
        <v>0.60719000000000001</v>
      </c>
      <c r="AJ828">
        <f>IF(AI828&lt;1.1,AI828,IF(AI828&lt;YEAR!$C$2+YEAR!$C$3-2,AI828+1,(YEAR!$C$2+YEAR!$C$3-1)&amp;"       :="))</f>
        <v>0.60719000000000001</v>
      </c>
    </row>
    <row r="829" spans="1:36">
      <c r="A829">
        <f t="shared" ca="1" si="59"/>
        <v>21</v>
      </c>
      <c r="B829" t="s">
        <v>51</v>
      </c>
      <c r="C829" t="str">
        <f ca="1">IF(D829="",OFFSET(AvailabilityFactor!A$1,A829,0),C828)</f>
        <v>D2SOTN00</v>
      </c>
      <c r="D829" t="str" cm="1">
        <f t="array" aca="1" ref="D829" ca="1">IF(D828="",TS_DRC!$P$5,OFFSET(TS_DRC!P$5,RIGHT(D828,2),0,TRUE))</f>
        <v>TS05</v>
      </c>
      <c r="E829" t="str">
        <f t="shared" ca="1" si="58"/>
        <v>TS05</v>
      </c>
      <c r="F829">
        <f>'[5]PV profile'!$AC13</f>
        <v>0.62534000000000001</v>
      </c>
      <c r="G829">
        <f>IF(F829&lt;1.1,F829,IF(F829&lt;YEAR!$C$2+YEAR!$C$3-2,F829+1,(YEAR!$C$2+YEAR!$C$3-1)&amp;"       :="))</f>
        <v>0.62534000000000001</v>
      </c>
      <c r="H829">
        <f>IF(G829&lt;1.1,G829,IF(G829&lt;YEAR!$C$2+YEAR!$C$3-2,G829+1,(YEAR!$C$2+YEAR!$C$3-1)&amp;"       :="))</f>
        <v>0.62534000000000001</v>
      </c>
      <c r="I829">
        <f>IF(H829&lt;1.1,H829,IF(H829&lt;YEAR!$C$2+YEAR!$C$3-2,H829+1,(YEAR!$C$2+YEAR!$C$3-1)&amp;"       :="))</f>
        <v>0.62534000000000001</v>
      </c>
      <c r="J829">
        <f>IF(I829&lt;1.1,I829,IF(I829&lt;YEAR!$C$2+YEAR!$C$3-2,I829+1,(YEAR!$C$2+YEAR!$C$3-1)&amp;"       :="))</f>
        <v>0.62534000000000001</v>
      </c>
      <c r="K829">
        <f>IF(J829&lt;1.1,J829,IF(J829&lt;YEAR!$C$2+YEAR!$C$3-2,J829+1,(YEAR!$C$2+YEAR!$C$3-1)&amp;"       :="))</f>
        <v>0.62534000000000001</v>
      </c>
      <c r="L829">
        <f>IF(K829&lt;1.1,K829,IF(K829&lt;YEAR!$C$2+YEAR!$C$3-2,K829+1,(YEAR!$C$2+YEAR!$C$3-1)&amp;"       :="))</f>
        <v>0.62534000000000001</v>
      </c>
      <c r="M829">
        <f>IF(L829&lt;1.1,L829,IF(L829&lt;YEAR!$C$2+YEAR!$C$3-2,L829+1,(YEAR!$C$2+YEAR!$C$3-1)&amp;"       :="))</f>
        <v>0.62534000000000001</v>
      </c>
      <c r="N829">
        <f>IF(M829&lt;1.1,M829,IF(M829&lt;YEAR!$C$2+YEAR!$C$3-2,M829+1,(YEAR!$C$2+YEAR!$C$3-1)&amp;"       :="))</f>
        <v>0.62534000000000001</v>
      </c>
      <c r="O829">
        <f>IF(N829&lt;1.1,N829,IF(N829&lt;YEAR!$C$2+YEAR!$C$3-2,N829+1,(YEAR!$C$2+YEAR!$C$3-1)&amp;"       :="))</f>
        <v>0.62534000000000001</v>
      </c>
      <c r="P829">
        <f>IF(O829&lt;1.1,O829,IF(O829&lt;YEAR!$C$2+YEAR!$C$3-2,O829+1,(YEAR!$C$2+YEAR!$C$3-1)&amp;"       :="))</f>
        <v>0.62534000000000001</v>
      </c>
      <c r="Q829">
        <f>IF(P829&lt;1.1,P829,IF(P829&lt;YEAR!$C$2+YEAR!$C$3-2,P829+1,(YEAR!$C$2+YEAR!$C$3-1)&amp;"       :="))</f>
        <v>0.62534000000000001</v>
      </c>
      <c r="R829">
        <f>IF(Q829&lt;1.1,Q829,IF(Q829&lt;YEAR!$C$2+YEAR!$C$3-2,Q829+1,(YEAR!$C$2+YEAR!$C$3-1)&amp;"       :="))</f>
        <v>0.62534000000000001</v>
      </c>
      <c r="S829">
        <f>IF(R829&lt;1.1,R829,IF(R829&lt;YEAR!$C$2+YEAR!$C$3-2,R829+1,(YEAR!$C$2+YEAR!$C$3-1)&amp;"       :="))</f>
        <v>0.62534000000000001</v>
      </c>
      <c r="T829">
        <f>IF(S829&lt;1.1,S829,IF(S829&lt;YEAR!$C$2+YEAR!$C$3-2,S829+1,(YEAR!$C$2+YEAR!$C$3-1)&amp;"       :="))</f>
        <v>0.62534000000000001</v>
      </c>
      <c r="U829">
        <f>IF(T829&lt;1.1,T829,IF(T829&lt;YEAR!$C$2+YEAR!$C$3-2,T829+1,(YEAR!$C$2+YEAR!$C$3-1)&amp;"       :="))</f>
        <v>0.62534000000000001</v>
      </c>
      <c r="V829">
        <f>IF(U829&lt;1.1,U829,IF(U829&lt;YEAR!$C$2+YEAR!$C$3-2,U829+1,(YEAR!$C$2+YEAR!$C$3-1)&amp;"       :="))</f>
        <v>0.62534000000000001</v>
      </c>
      <c r="W829">
        <f>IF(V829&lt;1.1,V829,IF(V829&lt;YEAR!$C$2+YEAR!$C$3-2,V829+1,(YEAR!$C$2+YEAR!$C$3-1)&amp;"       :="))</f>
        <v>0.62534000000000001</v>
      </c>
      <c r="X829">
        <f>IF(W829&lt;1.1,W829,IF(W829&lt;YEAR!$C$2+YEAR!$C$3-2,W829+1,(YEAR!$C$2+YEAR!$C$3-1)&amp;"       :="))</f>
        <v>0.62534000000000001</v>
      </c>
      <c r="Y829">
        <f>IF(X829&lt;1.1,X829,IF(X829&lt;YEAR!$C$2+YEAR!$C$3-2,X829+1,(YEAR!$C$2+YEAR!$C$3-1)&amp;"       :="))</f>
        <v>0.62534000000000001</v>
      </c>
      <c r="Z829">
        <f>IF(Y829&lt;1.1,Y829,IF(Y829&lt;YEAR!$C$2+YEAR!$C$3-2,Y829+1,(YEAR!$C$2+YEAR!$C$3-1)&amp;"       :="))</f>
        <v>0.62534000000000001</v>
      </c>
      <c r="AA829">
        <f>IF(Z829&lt;1.1,Z829,IF(Z829&lt;YEAR!$C$2+YEAR!$C$3-2,Z829+1,(YEAR!$C$2+YEAR!$C$3-1)&amp;"       :="))</f>
        <v>0.62534000000000001</v>
      </c>
      <c r="AB829">
        <f>IF(AA829&lt;1.1,AA829,IF(AA829&lt;YEAR!$C$2+YEAR!$C$3-2,AA829+1,(YEAR!$C$2+YEAR!$C$3-1)&amp;"       :="))</f>
        <v>0.62534000000000001</v>
      </c>
      <c r="AC829">
        <f>IF(AB829&lt;1.1,AB829,IF(AB829&lt;YEAR!$C$2+YEAR!$C$3-2,AB829+1,(YEAR!$C$2+YEAR!$C$3-1)&amp;"       :="))</f>
        <v>0.62534000000000001</v>
      </c>
      <c r="AD829">
        <f>IF(AC829&lt;1.1,AC829,IF(AC829&lt;YEAR!$C$2+YEAR!$C$3-2,AC829+1,(YEAR!$C$2+YEAR!$C$3-1)&amp;"       :="))</f>
        <v>0.62534000000000001</v>
      </c>
      <c r="AE829">
        <f>IF(AD829&lt;1.1,AD829,IF(AD829&lt;YEAR!$C$2+YEAR!$C$3-2,AD829+1,(YEAR!$C$2+YEAR!$C$3-1)&amp;"       :="))</f>
        <v>0.62534000000000001</v>
      </c>
      <c r="AF829">
        <f>IF(AE829&lt;1.1,AE829,IF(AE829&lt;YEAR!$C$2+YEAR!$C$3-2,AE829+1,(YEAR!$C$2+YEAR!$C$3-1)&amp;"       :="))</f>
        <v>0.62534000000000001</v>
      </c>
      <c r="AG829">
        <f>IF(AF829&lt;1.1,AF829,IF(AF829&lt;YEAR!$C$2+YEAR!$C$3-2,AF829+1,(YEAR!$C$2+YEAR!$C$3-1)&amp;"       :="))</f>
        <v>0.62534000000000001</v>
      </c>
      <c r="AH829">
        <f>IF(AG829&lt;1.1,AG829,IF(AG829&lt;YEAR!$C$2+YEAR!$C$3-2,AG829+1,(YEAR!$C$2+YEAR!$C$3-1)&amp;"       :="))</f>
        <v>0.62534000000000001</v>
      </c>
      <c r="AI829">
        <f>IF(AH829&lt;1.1,AH829,IF(AH829&lt;YEAR!$C$2+YEAR!$C$3-2,AH829+1,(YEAR!$C$2+YEAR!$C$3-1)&amp;"       :="))</f>
        <v>0.62534000000000001</v>
      </c>
      <c r="AJ829">
        <f>IF(AI829&lt;1.1,AI829,IF(AI829&lt;YEAR!$C$2+YEAR!$C$3-2,AI829+1,(YEAR!$C$2+YEAR!$C$3-1)&amp;"       :="))</f>
        <v>0.62534000000000001</v>
      </c>
    </row>
    <row r="830" spans="1:36">
      <c r="A830">
        <f t="shared" ca="1" si="59"/>
        <v>21</v>
      </c>
      <c r="B830" t="s">
        <v>51</v>
      </c>
      <c r="C830" t="str">
        <f ca="1">IF(D830="",OFFSET(AvailabilityFactor!A$1,A830,0),C829)</f>
        <v>D2SOTN00</v>
      </c>
      <c r="D830" t="str" cm="1">
        <f t="array" aca="1" ref="D830" ca="1">IF(D829="",TS_DRC!$P$5,OFFSET(TS_DRC!P$5,RIGHT(D829,2),0,TRUE))</f>
        <v>TS06</v>
      </c>
      <c r="E830" t="str">
        <f t="shared" ca="1" si="58"/>
        <v>TS06</v>
      </c>
      <c r="F830">
        <f>'[5]PV profile'!$AC14</f>
        <v>0.49160999999999999</v>
      </c>
      <c r="G830">
        <f>IF(F830&lt;1.1,F830,IF(F830&lt;YEAR!$C$2+YEAR!$C$3-2,F830+1,(YEAR!$C$2+YEAR!$C$3-1)&amp;"       :="))</f>
        <v>0.49160999999999999</v>
      </c>
      <c r="H830">
        <f>IF(G830&lt;1.1,G830,IF(G830&lt;YEAR!$C$2+YEAR!$C$3-2,G830+1,(YEAR!$C$2+YEAR!$C$3-1)&amp;"       :="))</f>
        <v>0.49160999999999999</v>
      </c>
      <c r="I830">
        <f>IF(H830&lt;1.1,H830,IF(H830&lt;YEAR!$C$2+YEAR!$C$3-2,H830+1,(YEAR!$C$2+YEAR!$C$3-1)&amp;"       :="))</f>
        <v>0.49160999999999999</v>
      </c>
      <c r="J830">
        <f>IF(I830&lt;1.1,I830,IF(I830&lt;YEAR!$C$2+YEAR!$C$3-2,I830+1,(YEAR!$C$2+YEAR!$C$3-1)&amp;"       :="))</f>
        <v>0.49160999999999999</v>
      </c>
      <c r="K830">
        <f>IF(J830&lt;1.1,J830,IF(J830&lt;YEAR!$C$2+YEAR!$C$3-2,J830+1,(YEAR!$C$2+YEAR!$C$3-1)&amp;"       :="))</f>
        <v>0.49160999999999999</v>
      </c>
      <c r="L830">
        <f>IF(K830&lt;1.1,K830,IF(K830&lt;YEAR!$C$2+YEAR!$C$3-2,K830+1,(YEAR!$C$2+YEAR!$C$3-1)&amp;"       :="))</f>
        <v>0.49160999999999999</v>
      </c>
      <c r="M830">
        <f>IF(L830&lt;1.1,L830,IF(L830&lt;YEAR!$C$2+YEAR!$C$3-2,L830+1,(YEAR!$C$2+YEAR!$C$3-1)&amp;"       :="))</f>
        <v>0.49160999999999999</v>
      </c>
      <c r="N830">
        <f>IF(M830&lt;1.1,M830,IF(M830&lt;YEAR!$C$2+YEAR!$C$3-2,M830+1,(YEAR!$C$2+YEAR!$C$3-1)&amp;"       :="))</f>
        <v>0.49160999999999999</v>
      </c>
      <c r="O830">
        <f>IF(N830&lt;1.1,N830,IF(N830&lt;YEAR!$C$2+YEAR!$C$3-2,N830+1,(YEAR!$C$2+YEAR!$C$3-1)&amp;"       :="))</f>
        <v>0.49160999999999999</v>
      </c>
      <c r="P830">
        <f>IF(O830&lt;1.1,O830,IF(O830&lt;YEAR!$C$2+YEAR!$C$3-2,O830+1,(YEAR!$C$2+YEAR!$C$3-1)&amp;"       :="))</f>
        <v>0.49160999999999999</v>
      </c>
      <c r="Q830">
        <f>IF(P830&lt;1.1,P830,IF(P830&lt;YEAR!$C$2+YEAR!$C$3-2,P830+1,(YEAR!$C$2+YEAR!$C$3-1)&amp;"       :="))</f>
        <v>0.49160999999999999</v>
      </c>
      <c r="R830">
        <f>IF(Q830&lt;1.1,Q830,IF(Q830&lt;YEAR!$C$2+YEAR!$C$3-2,Q830+1,(YEAR!$C$2+YEAR!$C$3-1)&amp;"       :="))</f>
        <v>0.49160999999999999</v>
      </c>
      <c r="S830">
        <f>IF(R830&lt;1.1,R830,IF(R830&lt;YEAR!$C$2+YEAR!$C$3-2,R830+1,(YEAR!$C$2+YEAR!$C$3-1)&amp;"       :="))</f>
        <v>0.49160999999999999</v>
      </c>
      <c r="T830">
        <f>IF(S830&lt;1.1,S830,IF(S830&lt;YEAR!$C$2+YEAR!$C$3-2,S830+1,(YEAR!$C$2+YEAR!$C$3-1)&amp;"       :="))</f>
        <v>0.49160999999999999</v>
      </c>
      <c r="U830">
        <f>IF(T830&lt;1.1,T830,IF(T830&lt;YEAR!$C$2+YEAR!$C$3-2,T830+1,(YEAR!$C$2+YEAR!$C$3-1)&amp;"       :="))</f>
        <v>0.49160999999999999</v>
      </c>
      <c r="V830">
        <f>IF(U830&lt;1.1,U830,IF(U830&lt;YEAR!$C$2+YEAR!$C$3-2,U830+1,(YEAR!$C$2+YEAR!$C$3-1)&amp;"       :="))</f>
        <v>0.49160999999999999</v>
      </c>
      <c r="W830">
        <f>IF(V830&lt;1.1,V830,IF(V830&lt;YEAR!$C$2+YEAR!$C$3-2,V830+1,(YEAR!$C$2+YEAR!$C$3-1)&amp;"       :="))</f>
        <v>0.49160999999999999</v>
      </c>
      <c r="X830">
        <f>IF(W830&lt;1.1,W830,IF(W830&lt;YEAR!$C$2+YEAR!$C$3-2,W830+1,(YEAR!$C$2+YEAR!$C$3-1)&amp;"       :="))</f>
        <v>0.49160999999999999</v>
      </c>
      <c r="Y830">
        <f>IF(X830&lt;1.1,X830,IF(X830&lt;YEAR!$C$2+YEAR!$C$3-2,X830+1,(YEAR!$C$2+YEAR!$C$3-1)&amp;"       :="))</f>
        <v>0.49160999999999999</v>
      </c>
      <c r="Z830">
        <f>IF(Y830&lt;1.1,Y830,IF(Y830&lt;YEAR!$C$2+YEAR!$C$3-2,Y830+1,(YEAR!$C$2+YEAR!$C$3-1)&amp;"       :="))</f>
        <v>0.49160999999999999</v>
      </c>
      <c r="AA830">
        <f>IF(Z830&lt;1.1,Z830,IF(Z830&lt;YEAR!$C$2+YEAR!$C$3-2,Z830+1,(YEAR!$C$2+YEAR!$C$3-1)&amp;"       :="))</f>
        <v>0.49160999999999999</v>
      </c>
      <c r="AB830">
        <f>IF(AA830&lt;1.1,AA830,IF(AA830&lt;YEAR!$C$2+YEAR!$C$3-2,AA830+1,(YEAR!$C$2+YEAR!$C$3-1)&amp;"       :="))</f>
        <v>0.49160999999999999</v>
      </c>
      <c r="AC830">
        <f>IF(AB830&lt;1.1,AB830,IF(AB830&lt;YEAR!$C$2+YEAR!$C$3-2,AB830+1,(YEAR!$C$2+YEAR!$C$3-1)&amp;"       :="))</f>
        <v>0.49160999999999999</v>
      </c>
      <c r="AD830">
        <f>IF(AC830&lt;1.1,AC830,IF(AC830&lt;YEAR!$C$2+YEAR!$C$3-2,AC830+1,(YEAR!$C$2+YEAR!$C$3-1)&amp;"       :="))</f>
        <v>0.49160999999999999</v>
      </c>
      <c r="AE830">
        <f>IF(AD830&lt;1.1,AD830,IF(AD830&lt;YEAR!$C$2+YEAR!$C$3-2,AD830+1,(YEAR!$C$2+YEAR!$C$3-1)&amp;"       :="))</f>
        <v>0.49160999999999999</v>
      </c>
      <c r="AF830">
        <f>IF(AE830&lt;1.1,AE830,IF(AE830&lt;YEAR!$C$2+YEAR!$C$3-2,AE830+1,(YEAR!$C$2+YEAR!$C$3-1)&amp;"       :="))</f>
        <v>0.49160999999999999</v>
      </c>
      <c r="AG830">
        <f>IF(AF830&lt;1.1,AF830,IF(AF830&lt;YEAR!$C$2+YEAR!$C$3-2,AF830+1,(YEAR!$C$2+YEAR!$C$3-1)&amp;"       :="))</f>
        <v>0.49160999999999999</v>
      </c>
      <c r="AH830">
        <f>IF(AG830&lt;1.1,AG830,IF(AG830&lt;YEAR!$C$2+YEAR!$C$3-2,AG830+1,(YEAR!$C$2+YEAR!$C$3-1)&amp;"       :="))</f>
        <v>0.49160999999999999</v>
      </c>
      <c r="AI830">
        <f>IF(AH830&lt;1.1,AH830,IF(AH830&lt;YEAR!$C$2+YEAR!$C$3-2,AH830+1,(YEAR!$C$2+YEAR!$C$3-1)&amp;"       :="))</f>
        <v>0.49160999999999999</v>
      </c>
      <c r="AJ830">
        <f>IF(AI830&lt;1.1,AI830,IF(AI830&lt;YEAR!$C$2+YEAR!$C$3-2,AI830+1,(YEAR!$C$2+YEAR!$C$3-1)&amp;"       :="))</f>
        <v>0.49160999999999999</v>
      </c>
    </row>
    <row r="831" spans="1:36">
      <c r="A831">
        <f t="shared" ca="1" si="59"/>
        <v>21</v>
      </c>
      <c r="B831" t="s">
        <v>51</v>
      </c>
      <c r="C831" t="str">
        <f ca="1">IF(D831="",OFFSET(AvailabilityFactor!A$1,A831,0),C830)</f>
        <v>D2SOTN00</v>
      </c>
      <c r="D831" t="str" cm="1">
        <f t="array" aca="1" ref="D831" ca="1">IF(D830="",TS_DRC!$P$5,OFFSET(TS_DRC!P$5,RIGHT(D830,2),0,TRUE))</f>
        <v>TS07</v>
      </c>
      <c r="E831" t="str">
        <f t="shared" ca="1" si="58"/>
        <v>TS07</v>
      </c>
      <c r="F831">
        <f>'[5]PV profile'!$AC15</f>
        <v>0.20943999999999999</v>
      </c>
      <c r="G831">
        <f>IF(F831&lt;1.1,F831,IF(F831&lt;YEAR!$C$2+YEAR!$C$3-2,F831+1,(YEAR!$C$2+YEAR!$C$3-1)&amp;"       :="))</f>
        <v>0.20943999999999999</v>
      </c>
      <c r="H831">
        <f>IF(G831&lt;1.1,G831,IF(G831&lt;YEAR!$C$2+YEAR!$C$3-2,G831+1,(YEAR!$C$2+YEAR!$C$3-1)&amp;"       :="))</f>
        <v>0.20943999999999999</v>
      </c>
      <c r="I831">
        <f>IF(H831&lt;1.1,H831,IF(H831&lt;YEAR!$C$2+YEAR!$C$3-2,H831+1,(YEAR!$C$2+YEAR!$C$3-1)&amp;"       :="))</f>
        <v>0.20943999999999999</v>
      </c>
      <c r="J831">
        <f>IF(I831&lt;1.1,I831,IF(I831&lt;YEAR!$C$2+YEAR!$C$3-2,I831+1,(YEAR!$C$2+YEAR!$C$3-1)&amp;"       :="))</f>
        <v>0.20943999999999999</v>
      </c>
      <c r="K831">
        <f>IF(J831&lt;1.1,J831,IF(J831&lt;YEAR!$C$2+YEAR!$C$3-2,J831+1,(YEAR!$C$2+YEAR!$C$3-1)&amp;"       :="))</f>
        <v>0.20943999999999999</v>
      </c>
      <c r="L831">
        <f>IF(K831&lt;1.1,K831,IF(K831&lt;YEAR!$C$2+YEAR!$C$3-2,K831+1,(YEAR!$C$2+YEAR!$C$3-1)&amp;"       :="))</f>
        <v>0.20943999999999999</v>
      </c>
      <c r="M831">
        <f>IF(L831&lt;1.1,L831,IF(L831&lt;YEAR!$C$2+YEAR!$C$3-2,L831+1,(YEAR!$C$2+YEAR!$C$3-1)&amp;"       :="))</f>
        <v>0.20943999999999999</v>
      </c>
      <c r="N831">
        <f>IF(M831&lt;1.1,M831,IF(M831&lt;YEAR!$C$2+YEAR!$C$3-2,M831+1,(YEAR!$C$2+YEAR!$C$3-1)&amp;"       :="))</f>
        <v>0.20943999999999999</v>
      </c>
      <c r="O831">
        <f>IF(N831&lt;1.1,N831,IF(N831&lt;YEAR!$C$2+YEAR!$C$3-2,N831+1,(YEAR!$C$2+YEAR!$C$3-1)&amp;"       :="))</f>
        <v>0.20943999999999999</v>
      </c>
      <c r="P831">
        <f>IF(O831&lt;1.1,O831,IF(O831&lt;YEAR!$C$2+YEAR!$C$3-2,O831+1,(YEAR!$C$2+YEAR!$C$3-1)&amp;"       :="))</f>
        <v>0.20943999999999999</v>
      </c>
      <c r="Q831">
        <f>IF(P831&lt;1.1,P831,IF(P831&lt;YEAR!$C$2+YEAR!$C$3-2,P831+1,(YEAR!$C$2+YEAR!$C$3-1)&amp;"       :="))</f>
        <v>0.20943999999999999</v>
      </c>
      <c r="R831">
        <f>IF(Q831&lt;1.1,Q831,IF(Q831&lt;YEAR!$C$2+YEAR!$C$3-2,Q831+1,(YEAR!$C$2+YEAR!$C$3-1)&amp;"       :="))</f>
        <v>0.20943999999999999</v>
      </c>
      <c r="S831">
        <f>IF(R831&lt;1.1,R831,IF(R831&lt;YEAR!$C$2+YEAR!$C$3-2,R831+1,(YEAR!$C$2+YEAR!$C$3-1)&amp;"       :="))</f>
        <v>0.20943999999999999</v>
      </c>
      <c r="T831">
        <f>IF(S831&lt;1.1,S831,IF(S831&lt;YEAR!$C$2+YEAR!$C$3-2,S831+1,(YEAR!$C$2+YEAR!$C$3-1)&amp;"       :="))</f>
        <v>0.20943999999999999</v>
      </c>
      <c r="U831">
        <f>IF(T831&lt;1.1,T831,IF(T831&lt;YEAR!$C$2+YEAR!$C$3-2,T831+1,(YEAR!$C$2+YEAR!$C$3-1)&amp;"       :="))</f>
        <v>0.20943999999999999</v>
      </c>
      <c r="V831">
        <f>IF(U831&lt;1.1,U831,IF(U831&lt;YEAR!$C$2+YEAR!$C$3-2,U831+1,(YEAR!$C$2+YEAR!$C$3-1)&amp;"       :="))</f>
        <v>0.20943999999999999</v>
      </c>
      <c r="W831">
        <f>IF(V831&lt;1.1,V831,IF(V831&lt;YEAR!$C$2+YEAR!$C$3-2,V831+1,(YEAR!$C$2+YEAR!$C$3-1)&amp;"       :="))</f>
        <v>0.20943999999999999</v>
      </c>
      <c r="X831">
        <f>IF(W831&lt;1.1,W831,IF(W831&lt;YEAR!$C$2+YEAR!$C$3-2,W831+1,(YEAR!$C$2+YEAR!$C$3-1)&amp;"       :="))</f>
        <v>0.20943999999999999</v>
      </c>
      <c r="Y831">
        <f>IF(X831&lt;1.1,X831,IF(X831&lt;YEAR!$C$2+YEAR!$C$3-2,X831+1,(YEAR!$C$2+YEAR!$C$3-1)&amp;"       :="))</f>
        <v>0.20943999999999999</v>
      </c>
      <c r="Z831">
        <f>IF(Y831&lt;1.1,Y831,IF(Y831&lt;YEAR!$C$2+YEAR!$C$3-2,Y831+1,(YEAR!$C$2+YEAR!$C$3-1)&amp;"       :="))</f>
        <v>0.20943999999999999</v>
      </c>
      <c r="AA831">
        <f>IF(Z831&lt;1.1,Z831,IF(Z831&lt;YEAR!$C$2+YEAR!$C$3-2,Z831+1,(YEAR!$C$2+YEAR!$C$3-1)&amp;"       :="))</f>
        <v>0.20943999999999999</v>
      </c>
      <c r="AB831">
        <f>IF(AA831&lt;1.1,AA831,IF(AA831&lt;YEAR!$C$2+YEAR!$C$3-2,AA831+1,(YEAR!$C$2+YEAR!$C$3-1)&amp;"       :="))</f>
        <v>0.20943999999999999</v>
      </c>
      <c r="AC831">
        <f>IF(AB831&lt;1.1,AB831,IF(AB831&lt;YEAR!$C$2+YEAR!$C$3-2,AB831+1,(YEAR!$C$2+YEAR!$C$3-1)&amp;"       :="))</f>
        <v>0.20943999999999999</v>
      </c>
      <c r="AD831">
        <f>IF(AC831&lt;1.1,AC831,IF(AC831&lt;YEAR!$C$2+YEAR!$C$3-2,AC831+1,(YEAR!$C$2+YEAR!$C$3-1)&amp;"       :="))</f>
        <v>0.20943999999999999</v>
      </c>
      <c r="AE831">
        <f>IF(AD831&lt;1.1,AD831,IF(AD831&lt;YEAR!$C$2+YEAR!$C$3-2,AD831+1,(YEAR!$C$2+YEAR!$C$3-1)&amp;"       :="))</f>
        <v>0.20943999999999999</v>
      </c>
      <c r="AF831">
        <f>IF(AE831&lt;1.1,AE831,IF(AE831&lt;YEAR!$C$2+YEAR!$C$3-2,AE831+1,(YEAR!$C$2+YEAR!$C$3-1)&amp;"       :="))</f>
        <v>0.20943999999999999</v>
      </c>
      <c r="AG831">
        <f>IF(AF831&lt;1.1,AF831,IF(AF831&lt;YEAR!$C$2+YEAR!$C$3-2,AF831+1,(YEAR!$C$2+YEAR!$C$3-1)&amp;"       :="))</f>
        <v>0.20943999999999999</v>
      </c>
      <c r="AH831">
        <f>IF(AG831&lt;1.1,AG831,IF(AG831&lt;YEAR!$C$2+YEAR!$C$3-2,AG831+1,(YEAR!$C$2+YEAR!$C$3-1)&amp;"       :="))</f>
        <v>0.20943999999999999</v>
      </c>
      <c r="AI831">
        <f>IF(AH831&lt;1.1,AH831,IF(AH831&lt;YEAR!$C$2+YEAR!$C$3-2,AH831+1,(YEAR!$C$2+YEAR!$C$3-1)&amp;"       :="))</f>
        <v>0.20943999999999999</v>
      </c>
      <c r="AJ831">
        <f>IF(AI831&lt;1.1,AI831,IF(AI831&lt;YEAR!$C$2+YEAR!$C$3-2,AI831+1,(YEAR!$C$2+YEAR!$C$3-1)&amp;"       :="))</f>
        <v>0.20943999999999999</v>
      </c>
    </row>
    <row r="832" spans="1:36">
      <c r="A832">
        <f t="shared" ca="1" si="59"/>
        <v>21</v>
      </c>
      <c r="B832" t="s">
        <v>51</v>
      </c>
      <c r="C832" t="str">
        <f ca="1">IF(D832="",OFFSET(AvailabilityFactor!A$1,A832,0),C831)</f>
        <v>D2SOTN00</v>
      </c>
      <c r="D832" t="str" cm="1">
        <f t="array" aca="1" ref="D832" ca="1">IF(D831="",TS_DRC!$P$5,OFFSET(TS_DRC!P$5,RIGHT(D831,2),0,TRUE))</f>
        <v>TS08</v>
      </c>
      <c r="E832" t="str">
        <f t="shared" ca="1" si="58"/>
        <v>TS08</v>
      </c>
      <c r="F832">
        <f>'[5]PV profile'!$AC16</f>
        <v>1.1050000000000001E-2</v>
      </c>
      <c r="G832">
        <f>IF(F832&lt;1.1,F832,IF(F832&lt;YEAR!$C$2+YEAR!$C$3-2,F832+1,(YEAR!$C$2+YEAR!$C$3-1)&amp;"       :="))</f>
        <v>1.1050000000000001E-2</v>
      </c>
      <c r="H832">
        <f>IF(G832&lt;1.1,G832,IF(G832&lt;YEAR!$C$2+YEAR!$C$3-2,G832+1,(YEAR!$C$2+YEAR!$C$3-1)&amp;"       :="))</f>
        <v>1.1050000000000001E-2</v>
      </c>
      <c r="I832">
        <f>IF(H832&lt;1.1,H832,IF(H832&lt;YEAR!$C$2+YEAR!$C$3-2,H832+1,(YEAR!$C$2+YEAR!$C$3-1)&amp;"       :="))</f>
        <v>1.1050000000000001E-2</v>
      </c>
      <c r="J832">
        <f>IF(I832&lt;1.1,I832,IF(I832&lt;YEAR!$C$2+YEAR!$C$3-2,I832+1,(YEAR!$C$2+YEAR!$C$3-1)&amp;"       :="))</f>
        <v>1.1050000000000001E-2</v>
      </c>
      <c r="K832">
        <f>IF(J832&lt;1.1,J832,IF(J832&lt;YEAR!$C$2+YEAR!$C$3-2,J832+1,(YEAR!$C$2+YEAR!$C$3-1)&amp;"       :="))</f>
        <v>1.1050000000000001E-2</v>
      </c>
      <c r="L832">
        <f>IF(K832&lt;1.1,K832,IF(K832&lt;YEAR!$C$2+YEAR!$C$3-2,K832+1,(YEAR!$C$2+YEAR!$C$3-1)&amp;"       :="))</f>
        <v>1.1050000000000001E-2</v>
      </c>
      <c r="M832">
        <f>IF(L832&lt;1.1,L832,IF(L832&lt;YEAR!$C$2+YEAR!$C$3-2,L832+1,(YEAR!$C$2+YEAR!$C$3-1)&amp;"       :="))</f>
        <v>1.1050000000000001E-2</v>
      </c>
      <c r="N832">
        <f>IF(M832&lt;1.1,M832,IF(M832&lt;YEAR!$C$2+YEAR!$C$3-2,M832+1,(YEAR!$C$2+YEAR!$C$3-1)&amp;"       :="))</f>
        <v>1.1050000000000001E-2</v>
      </c>
      <c r="O832">
        <f>IF(N832&lt;1.1,N832,IF(N832&lt;YEAR!$C$2+YEAR!$C$3-2,N832+1,(YEAR!$C$2+YEAR!$C$3-1)&amp;"       :="))</f>
        <v>1.1050000000000001E-2</v>
      </c>
      <c r="P832">
        <f>IF(O832&lt;1.1,O832,IF(O832&lt;YEAR!$C$2+YEAR!$C$3-2,O832+1,(YEAR!$C$2+YEAR!$C$3-1)&amp;"       :="))</f>
        <v>1.1050000000000001E-2</v>
      </c>
      <c r="Q832">
        <f>IF(P832&lt;1.1,P832,IF(P832&lt;YEAR!$C$2+YEAR!$C$3-2,P832+1,(YEAR!$C$2+YEAR!$C$3-1)&amp;"       :="))</f>
        <v>1.1050000000000001E-2</v>
      </c>
      <c r="R832">
        <f>IF(Q832&lt;1.1,Q832,IF(Q832&lt;YEAR!$C$2+YEAR!$C$3-2,Q832+1,(YEAR!$C$2+YEAR!$C$3-1)&amp;"       :="))</f>
        <v>1.1050000000000001E-2</v>
      </c>
      <c r="S832">
        <f>IF(R832&lt;1.1,R832,IF(R832&lt;YEAR!$C$2+YEAR!$C$3-2,R832+1,(YEAR!$C$2+YEAR!$C$3-1)&amp;"       :="))</f>
        <v>1.1050000000000001E-2</v>
      </c>
      <c r="T832">
        <f>IF(S832&lt;1.1,S832,IF(S832&lt;YEAR!$C$2+YEAR!$C$3-2,S832+1,(YEAR!$C$2+YEAR!$C$3-1)&amp;"       :="))</f>
        <v>1.1050000000000001E-2</v>
      </c>
      <c r="U832">
        <f>IF(T832&lt;1.1,T832,IF(T832&lt;YEAR!$C$2+YEAR!$C$3-2,T832+1,(YEAR!$C$2+YEAR!$C$3-1)&amp;"       :="))</f>
        <v>1.1050000000000001E-2</v>
      </c>
      <c r="V832">
        <f>IF(U832&lt;1.1,U832,IF(U832&lt;YEAR!$C$2+YEAR!$C$3-2,U832+1,(YEAR!$C$2+YEAR!$C$3-1)&amp;"       :="))</f>
        <v>1.1050000000000001E-2</v>
      </c>
      <c r="W832">
        <f>IF(V832&lt;1.1,V832,IF(V832&lt;YEAR!$C$2+YEAR!$C$3-2,V832+1,(YEAR!$C$2+YEAR!$C$3-1)&amp;"       :="))</f>
        <v>1.1050000000000001E-2</v>
      </c>
      <c r="X832">
        <f>IF(W832&lt;1.1,W832,IF(W832&lt;YEAR!$C$2+YEAR!$C$3-2,W832+1,(YEAR!$C$2+YEAR!$C$3-1)&amp;"       :="))</f>
        <v>1.1050000000000001E-2</v>
      </c>
      <c r="Y832">
        <f>IF(X832&lt;1.1,X832,IF(X832&lt;YEAR!$C$2+YEAR!$C$3-2,X832+1,(YEAR!$C$2+YEAR!$C$3-1)&amp;"       :="))</f>
        <v>1.1050000000000001E-2</v>
      </c>
      <c r="Z832">
        <f>IF(Y832&lt;1.1,Y832,IF(Y832&lt;YEAR!$C$2+YEAR!$C$3-2,Y832+1,(YEAR!$C$2+YEAR!$C$3-1)&amp;"       :="))</f>
        <v>1.1050000000000001E-2</v>
      </c>
      <c r="AA832">
        <f>IF(Z832&lt;1.1,Z832,IF(Z832&lt;YEAR!$C$2+YEAR!$C$3-2,Z832+1,(YEAR!$C$2+YEAR!$C$3-1)&amp;"       :="))</f>
        <v>1.1050000000000001E-2</v>
      </c>
      <c r="AB832">
        <f>IF(AA832&lt;1.1,AA832,IF(AA832&lt;YEAR!$C$2+YEAR!$C$3-2,AA832+1,(YEAR!$C$2+YEAR!$C$3-1)&amp;"       :="))</f>
        <v>1.1050000000000001E-2</v>
      </c>
      <c r="AC832">
        <f>IF(AB832&lt;1.1,AB832,IF(AB832&lt;YEAR!$C$2+YEAR!$C$3-2,AB832+1,(YEAR!$C$2+YEAR!$C$3-1)&amp;"       :="))</f>
        <v>1.1050000000000001E-2</v>
      </c>
      <c r="AD832">
        <f>IF(AC832&lt;1.1,AC832,IF(AC832&lt;YEAR!$C$2+YEAR!$C$3-2,AC832+1,(YEAR!$C$2+YEAR!$C$3-1)&amp;"       :="))</f>
        <v>1.1050000000000001E-2</v>
      </c>
      <c r="AE832">
        <f>IF(AD832&lt;1.1,AD832,IF(AD832&lt;YEAR!$C$2+YEAR!$C$3-2,AD832+1,(YEAR!$C$2+YEAR!$C$3-1)&amp;"       :="))</f>
        <v>1.1050000000000001E-2</v>
      </c>
      <c r="AF832">
        <f>IF(AE832&lt;1.1,AE832,IF(AE832&lt;YEAR!$C$2+YEAR!$C$3-2,AE832+1,(YEAR!$C$2+YEAR!$C$3-1)&amp;"       :="))</f>
        <v>1.1050000000000001E-2</v>
      </c>
      <c r="AG832">
        <f>IF(AF832&lt;1.1,AF832,IF(AF832&lt;YEAR!$C$2+YEAR!$C$3-2,AF832+1,(YEAR!$C$2+YEAR!$C$3-1)&amp;"       :="))</f>
        <v>1.1050000000000001E-2</v>
      </c>
      <c r="AH832">
        <f>IF(AG832&lt;1.1,AG832,IF(AG832&lt;YEAR!$C$2+YEAR!$C$3-2,AG832+1,(YEAR!$C$2+YEAR!$C$3-1)&amp;"       :="))</f>
        <v>1.1050000000000001E-2</v>
      </c>
      <c r="AI832">
        <f>IF(AH832&lt;1.1,AH832,IF(AH832&lt;YEAR!$C$2+YEAR!$C$3-2,AH832+1,(YEAR!$C$2+YEAR!$C$3-1)&amp;"       :="))</f>
        <v>1.1050000000000001E-2</v>
      </c>
      <c r="AJ832">
        <f>IF(AI832&lt;1.1,AI832,IF(AI832&lt;YEAR!$C$2+YEAR!$C$3-2,AI832+1,(YEAR!$C$2+YEAR!$C$3-1)&amp;"       :="))</f>
        <v>1.1050000000000001E-2</v>
      </c>
    </row>
    <row r="833" spans="1:36">
      <c r="A833">
        <f t="shared" ca="1" si="59"/>
        <v>21</v>
      </c>
      <c r="B833" t="s">
        <v>51</v>
      </c>
      <c r="C833" t="str">
        <f ca="1">IF(D833="",OFFSET(AvailabilityFactor!A$1,A833,0),C832)</f>
        <v>D2SOTN00</v>
      </c>
      <c r="D833" t="str" cm="1">
        <f t="array" aca="1" ref="D833" ca="1">IF(D832="",TS_DRC!$P$5,OFFSET(TS_DRC!P$5,RIGHT(D832,2),0,TRUE))</f>
        <v>TS09</v>
      </c>
      <c r="E833" t="str">
        <f t="shared" ca="1" si="58"/>
        <v>TS09</v>
      </c>
      <c r="F833">
        <f>'[5]PV profile'!$AC17</f>
        <v>0</v>
      </c>
      <c r="G833">
        <f>IF(F833&lt;1.1,F833,IF(F833&lt;YEAR!$C$2+YEAR!$C$3-2,F833+1,(YEAR!$C$2+YEAR!$C$3-1)&amp;"       :="))</f>
        <v>0</v>
      </c>
      <c r="H833">
        <f>IF(G833&lt;1.1,G833,IF(G833&lt;YEAR!$C$2+YEAR!$C$3-2,G833+1,(YEAR!$C$2+YEAR!$C$3-1)&amp;"       :="))</f>
        <v>0</v>
      </c>
      <c r="I833">
        <f>IF(H833&lt;1.1,H833,IF(H833&lt;YEAR!$C$2+YEAR!$C$3-2,H833+1,(YEAR!$C$2+YEAR!$C$3-1)&amp;"       :="))</f>
        <v>0</v>
      </c>
      <c r="J833">
        <f>IF(I833&lt;1.1,I833,IF(I833&lt;YEAR!$C$2+YEAR!$C$3-2,I833+1,(YEAR!$C$2+YEAR!$C$3-1)&amp;"       :="))</f>
        <v>0</v>
      </c>
      <c r="K833">
        <f>IF(J833&lt;1.1,J833,IF(J833&lt;YEAR!$C$2+YEAR!$C$3-2,J833+1,(YEAR!$C$2+YEAR!$C$3-1)&amp;"       :="))</f>
        <v>0</v>
      </c>
      <c r="L833">
        <f>IF(K833&lt;1.1,K833,IF(K833&lt;YEAR!$C$2+YEAR!$C$3-2,K833+1,(YEAR!$C$2+YEAR!$C$3-1)&amp;"       :="))</f>
        <v>0</v>
      </c>
      <c r="M833">
        <f>IF(L833&lt;1.1,L833,IF(L833&lt;YEAR!$C$2+YEAR!$C$3-2,L833+1,(YEAR!$C$2+YEAR!$C$3-1)&amp;"       :="))</f>
        <v>0</v>
      </c>
      <c r="N833">
        <f>IF(M833&lt;1.1,M833,IF(M833&lt;YEAR!$C$2+YEAR!$C$3-2,M833+1,(YEAR!$C$2+YEAR!$C$3-1)&amp;"       :="))</f>
        <v>0</v>
      </c>
      <c r="O833">
        <f>IF(N833&lt;1.1,N833,IF(N833&lt;YEAR!$C$2+YEAR!$C$3-2,N833+1,(YEAR!$C$2+YEAR!$C$3-1)&amp;"       :="))</f>
        <v>0</v>
      </c>
      <c r="P833">
        <f>IF(O833&lt;1.1,O833,IF(O833&lt;YEAR!$C$2+YEAR!$C$3-2,O833+1,(YEAR!$C$2+YEAR!$C$3-1)&amp;"       :="))</f>
        <v>0</v>
      </c>
      <c r="Q833">
        <f>IF(P833&lt;1.1,P833,IF(P833&lt;YEAR!$C$2+YEAR!$C$3-2,P833+1,(YEAR!$C$2+YEAR!$C$3-1)&amp;"       :="))</f>
        <v>0</v>
      </c>
      <c r="R833">
        <f>IF(Q833&lt;1.1,Q833,IF(Q833&lt;YEAR!$C$2+YEAR!$C$3-2,Q833+1,(YEAR!$C$2+YEAR!$C$3-1)&amp;"       :="))</f>
        <v>0</v>
      </c>
      <c r="S833">
        <f>IF(R833&lt;1.1,R833,IF(R833&lt;YEAR!$C$2+YEAR!$C$3-2,R833+1,(YEAR!$C$2+YEAR!$C$3-1)&amp;"       :="))</f>
        <v>0</v>
      </c>
      <c r="T833">
        <f>IF(S833&lt;1.1,S833,IF(S833&lt;YEAR!$C$2+YEAR!$C$3-2,S833+1,(YEAR!$C$2+YEAR!$C$3-1)&amp;"       :="))</f>
        <v>0</v>
      </c>
      <c r="U833">
        <f>IF(T833&lt;1.1,T833,IF(T833&lt;YEAR!$C$2+YEAR!$C$3-2,T833+1,(YEAR!$C$2+YEAR!$C$3-1)&amp;"       :="))</f>
        <v>0</v>
      </c>
      <c r="V833">
        <f>IF(U833&lt;1.1,U833,IF(U833&lt;YEAR!$C$2+YEAR!$C$3-2,U833+1,(YEAR!$C$2+YEAR!$C$3-1)&amp;"       :="))</f>
        <v>0</v>
      </c>
      <c r="W833">
        <f>IF(V833&lt;1.1,V833,IF(V833&lt;YEAR!$C$2+YEAR!$C$3-2,V833+1,(YEAR!$C$2+YEAR!$C$3-1)&amp;"       :="))</f>
        <v>0</v>
      </c>
      <c r="X833">
        <f>IF(W833&lt;1.1,W833,IF(W833&lt;YEAR!$C$2+YEAR!$C$3-2,W833+1,(YEAR!$C$2+YEAR!$C$3-1)&amp;"       :="))</f>
        <v>0</v>
      </c>
      <c r="Y833">
        <f>IF(X833&lt;1.1,X833,IF(X833&lt;YEAR!$C$2+YEAR!$C$3-2,X833+1,(YEAR!$C$2+YEAR!$C$3-1)&amp;"       :="))</f>
        <v>0</v>
      </c>
      <c r="Z833">
        <f>IF(Y833&lt;1.1,Y833,IF(Y833&lt;YEAR!$C$2+YEAR!$C$3-2,Y833+1,(YEAR!$C$2+YEAR!$C$3-1)&amp;"       :="))</f>
        <v>0</v>
      </c>
      <c r="AA833">
        <f>IF(Z833&lt;1.1,Z833,IF(Z833&lt;YEAR!$C$2+YEAR!$C$3-2,Z833+1,(YEAR!$C$2+YEAR!$C$3-1)&amp;"       :="))</f>
        <v>0</v>
      </c>
      <c r="AB833">
        <f>IF(AA833&lt;1.1,AA833,IF(AA833&lt;YEAR!$C$2+YEAR!$C$3-2,AA833+1,(YEAR!$C$2+YEAR!$C$3-1)&amp;"       :="))</f>
        <v>0</v>
      </c>
      <c r="AC833">
        <f>IF(AB833&lt;1.1,AB833,IF(AB833&lt;YEAR!$C$2+YEAR!$C$3-2,AB833+1,(YEAR!$C$2+YEAR!$C$3-1)&amp;"       :="))</f>
        <v>0</v>
      </c>
      <c r="AD833">
        <f>IF(AC833&lt;1.1,AC833,IF(AC833&lt;YEAR!$C$2+YEAR!$C$3-2,AC833+1,(YEAR!$C$2+YEAR!$C$3-1)&amp;"       :="))</f>
        <v>0</v>
      </c>
      <c r="AE833">
        <f>IF(AD833&lt;1.1,AD833,IF(AD833&lt;YEAR!$C$2+YEAR!$C$3-2,AD833+1,(YEAR!$C$2+YEAR!$C$3-1)&amp;"       :="))</f>
        <v>0</v>
      </c>
      <c r="AF833">
        <f>IF(AE833&lt;1.1,AE833,IF(AE833&lt;YEAR!$C$2+YEAR!$C$3-2,AE833+1,(YEAR!$C$2+YEAR!$C$3-1)&amp;"       :="))</f>
        <v>0</v>
      </c>
      <c r="AG833">
        <f>IF(AF833&lt;1.1,AF833,IF(AF833&lt;YEAR!$C$2+YEAR!$C$3-2,AF833+1,(YEAR!$C$2+YEAR!$C$3-1)&amp;"       :="))</f>
        <v>0</v>
      </c>
      <c r="AH833">
        <f>IF(AG833&lt;1.1,AG833,IF(AG833&lt;YEAR!$C$2+YEAR!$C$3-2,AG833+1,(YEAR!$C$2+YEAR!$C$3-1)&amp;"       :="))</f>
        <v>0</v>
      </c>
      <c r="AI833">
        <f>IF(AH833&lt;1.1,AH833,IF(AH833&lt;YEAR!$C$2+YEAR!$C$3-2,AH833+1,(YEAR!$C$2+YEAR!$C$3-1)&amp;"       :="))</f>
        <v>0</v>
      </c>
      <c r="AJ833">
        <f>IF(AI833&lt;1.1,AI833,IF(AI833&lt;YEAR!$C$2+YEAR!$C$3-2,AI833+1,(YEAR!$C$2+YEAR!$C$3-1)&amp;"       :="))</f>
        <v>0</v>
      </c>
    </row>
    <row r="834" spans="1:36">
      <c r="A834">
        <f t="shared" ca="1" si="59"/>
        <v>21</v>
      </c>
      <c r="B834" t="s">
        <v>51</v>
      </c>
      <c r="C834" t="str">
        <f ca="1">IF(D834="",OFFSET(AvailabilityFactor!A$1,A834,0),C833)</f>
        <v>D2SOTN00</v>
      </c>
      <c r="D834" t="str" cm="1">
        <f t="array" aca="1" ref="D834" ca="1">IF(D833="",TS_DRC!$P$5,OFFSET(TS_DRC!P$5,RIGHT(D833,2),0,TRUE))</f>
        <v>TS10</v>
      </c>
      <c r="E834" t="str">
        <f t="shared" ca="1" si="58"/>
        <v>TS10</v>
      </c>
      <c r="F834">
        <f>'[5]PV profile'!$AC18</f>
        <v>0</v>
      </c>
      <c r="G834">
        <f>IF(F834&lt;1.1,F834,IF(F834&lt;YEAR!$C$2+YEAR!$C$3-2,F834+1,(YEAR!$C$2+YEAR!$C$3-1)&amp;"       :="))</f>
        <v>0</v>
      </c>
      <c r="H834">
        <f>IF(G834&lt;1.1,G834,IF(G834&lt;YEAR!$C$2+YEAR!$C$3-2,G834+1,(YEAR!$C$2+YEAR!$C$3-1)&amp;"       :="))</f>
        <v>0</v>
      </c>
      <c r="I834">
        <f>IF(H834&lt;1.1,H834,IF(H834&lt;YEAR!$C$2+YEAR!$C$3-2,H834+1,(YEAR!$C$2+YEAR!$C$3-1)&amp;"       :="))</f>
        <v>0</v>
      </c>
      <c r="J834">
        <f>IF(I834&lt;1.1,I834,IF(I834&lt;YEAR!$C$2+YEAR!$C$3-2,I834+1,(YEAR!$C$2+YEAR!$C$3-1)&amp;"       :="))</f>
        <v>0</v>
      </c>
      <c r="K834">
        <f>IF(J834&lt;1.1,J834,IF(J834&lt;YEAR!$C$2+YEAR!$C$3-2,J834+1,(YEAR!$C$2+YEAR!$C$3-1)&amp;"       :="))</f>
        <v>0</v>
      </c>
      <c r="L834">
        <f>IF(K834&lt;1.1,K834,IF(K834&lt;YEAR!$C$2+YEAR!$C$3-2,K834+1,(YEAR!$C$2+YEAR!$C$3-1)&amp;"       :="))</f>
        <v>0</v>
      </c>
      <c r="M834">
        <f>IF(L834&lt;1.1,L834,IF(L834&lt;YEAR!$C$2+YEAR!$C$3-2,L834+1,(YEAR!$C$2+YEAR!$C$3-1)&amp;"       :="))</f>
        <v>0</v>
      </c>
      <c r="N834">
        <f>IF(M834&lt;1.1,M834,IF(M834&lt;YEAR!$C$2+YEAR!$C$3-2,M834+1,(YEAR!$C$2+YEAR!$C$3-1)&amp;"       :="))</f>
        <v>0</v>
      </c>
      <c r="O834">
        <f>IF(N834&lt;1.1,N834,IF(N834&lt;YEAR!$C$2+YEAR!$C$3-2,N834+1,(YEAR!$C$2+YEAR!$C$3-1)&amp;"       :="))</f>
        <v>0</v>
      </c>
      <c r="P834">
        <f>IF(O834&lt;1.1,O834,IF(O834&lt;YEAR!$C$2+YEAR!$C$3-2,O834+1,(YEAR!$C$2+YEAR!$C$3-1)&amp;"       :="))</f>
        <v>0</v>
      </c>
      <c r="Q834">
        <f>IF(P834&lt;1.1,P834,IF(P834&lt;YEAR!$C$2+YEAR!$C$3-2,P834+1,(YEAR!$C$2+YEAR!$C$3-1)&amp;"       :="))</f>
        <v>0</v>
      </c>
      <c r="R834">
        <f>IF(Q834&lt;1.1,Q834,IF(Q834&lt;YEAR!$C$2+YEAR!$C$3-2,Q834+1,(YEAR!$C$2+YEAR!$C$3-1)&amp;"       :="))</f>
        <v>0</v>
      </c>
      <c r="S834">
        <f>IF(R834&lt;1.1,R834,IF(R834&lt;YEAR!$C$2+YEAR!$C$3-2,R834+1,(YEAR!$C$2+YEAR!$C$3-1)&amp;"       :="))</f>
        <v>0</v>
      </c>
      <c r="T834">
        <f>IF(S834&lt;1.1,S834,IF(S834&lt;YEAR!$C$2+YEAR!$C$3-2,S834+1,(YEAR!$C$2+YEAR!$C$3-1)&amp;"       :="))</f>
        <v>0</v>
      </c>
      <c r="U834">
        <f>IF(T834&lt;1.1,T834,IF(T834&lt;YEAR!$C$2+YEAR!$C$3-2,T834+1,(YEAR!$C$2+YEAR!$C$3-1)&amp;"       :="))</f>
        <v>0</v>
      </c>
      <c r="V834">
        <f>IF(U834&lt;1.1,U834,IF(U834&lt;YEAR!$C$2+YEAR!$C$3-2,U834+1,(YEAR!$C$2+YEAR!$C$3-1)&amp;"       :="))</f>
        <v>0</v>
      </c>
      <c r="W834">
        <f>IF(V834&lt;1.1,V834,IF(V834&lt;YEAR!$C$2+YEAR!$C$3-2,V834+1,(YEAR!$C$2+YEAR!$C$3-1)&amp;"       :="))</f>
        <v>0</v>
      </c>
      <c r="X834">
        <f>IF(W834&lt;1.1,W834,IF(W834&lt;YEAR!$C$2+YEAR!$C$3-2,W834+1,(YEAR!$C$2+YEAR!$C$3-1)&amp;"       :="))</f>
        <v>0</v>
      </c>
      <c r="Y834">
        <f>IF(X834&lt;1.1,X834,IF(X834&lt;YEAR!$C$2+YEAR!$C$3-2,X834+1,(YEAR!$C$2+YEAR!$C$3-1)&amp;"       :="))</f>
        <v>0</v>
      </c>
      <c r="Z834">
        <f>IF(Y834&lt;1.1,Y834,IF(Y834&lt;YEAR!$C$2+YEAR!$C$3-2,Y834+1,(YEAR!$C$2+YEAR!$C$3-1)&amp;"       :="))</f>
        <v>0</v>
      </c>
      <c r="AA834">
        <f>IF(Z834&lt;1.1,Z834,IF(Z834&lt;YEAR!$C$2+YEAR!$C$3-2,Z834+1,(YEAR!$C$2+YEAR!$C$3-1)&amp;"       :="))</f>
        <v>0</v>
      </c>
      <c r="AB834">
        <f>IF(AA834&lt;1.1,AA834,IF(AA834&lt;YEAR!$C$2+YEAR!$C$3-2,AA834+1,(YEAR!$C$2+YEAR!$C$3-1)&amp;"       :="))</f>
        <v>0</v>
      </c>
      <c r="AC834">
        <f>IF(AB834&lt;1.1,AB834,IF(AB834&lt;YEAR!$C$2+YEAR!$C$3-2,AB834+1,(YEAR!$C$2+YEAR!$C$3-1)&amp;"       :="))</f>
        <v>0</v>
      </c>
      <c r="AD834">
        <f>IF(AC834&lt;1.1,AC834,IF(AC834&lt;YEAR!$C$2+YEAR!$C$3-2,AC834+1,(YEAR!$C$2+YEAR!$C$3-1)&amp;"       :="))</f>
        <v>0</v>
      </c>
      <c r="AE834">
        <f>IF(AD834&lt;1.1,AD834,IF(AD834&lt;YEAR!$C$2+YEAR!$C$3-2,AD834+1,(YEAR!$C$2+YEAR!$C$3-1)&amp;"       :="))</f>
        <v>0</v>
      </c>
      <c r="AF834">
        <f>IF(AE834&lt;1.1,AE834,IF(AE834&lt;YEAR!$C$2+YEAR!$C$3-2,AE834+1,(YEAR!$C$2+YEAR!$C$3-1)&amp;"       :="))</f>
        <v>0</v>
      </c>
      <c r="AG834">
        <f>IF(AF834&lt;1.1,AF834,IF(AF834&lt;YEAR!$C$2+YEAR!$C$3-2,AF834+1,(YEAR!$C$2+YEAR!$C$3-1)&amp;"       :="))</f>
        <v>0</v>
      </c>
      <c r="AH834">
        <f>IF(AG834&lt;1.1,AG834,IF(AG834&lt;YEAR!$C$2+YEAR!$C$3-2,AG834+1,(YEAR!$C$2+YEAR!$C$3-1)&amp;"       :="))</f>
        <v>0</v>
      </c>
      <c r="AI834">
        <f>IF(AH834&lt;1.1,AH834,IF(AH834&lt;YEAR!$C$2+YEAR!$C$3-2,AH834+1,(YEAR!$C$2+YEAR!$C$3-1)&amp;"       :="))</f>
        <v>0</v>
      </c>
      <c r="AJ834">
        <f>IF(AI834&lt;1.1,AI834,IF(AI834&lt;YEAR!$C$2+YEAR!$C$3-2,AI834+1,(YEAR!$C$2+YEAR!$C$3-1)&amp;"       :="))</f>
        <v>0</v>
      </c>
    </row>
    <row r="835" spans="1:36">
      <c r="A835">
        <f t="shared" ca="1" si="59"/>
        <v>21</v>
      </c>
      <c r="B835" t="s">
        <v>51</v>
      </c>
      <c r="C835" t="str">
        <f ca="1">IF(D835="",OFFSET(AvailabilityFactor!A$1,A835,0),C834)</f>
        <v>D2SOTN00</v>
      </c>
      <c r="D835" t="str" cm="1">
        <f t="array" aca="1" ref="D835" ca="1">IF(D834="",TS_DRC!$P$5,OFFSET(TS_DRC!P$5,RIGHT(D834,2),0,TRUE))</f>
        <v>TS11</v>
      </c>
      <c r="E835" t="str">
        <f t="shared" ca="1" si="58"/>
        <v>TS11</v>
      </c>
      <c r="F835">
        <f>'[5]PV profile'!$AC19</f>
        <v>0</v>
      </c>
      <c r="G835">
        <f>IF(F835&lt;1.1,F835,IF(F835&lt;YEAR!$C$2+YEAR!$C$3-2,F835+1,(YEAR!$C$2+YEAR!$C$3-1)&amp;"       :="))</f>
        <v>0</v>
      </c>
      <c r="H835">
        <f>IF(G835&lt;1.1,G835,IF(G835&lt;YEAR!$C$2+YEAR!$C$3-2,G835+1,(YEAR!$C$2+YEAR!$C$3-1)&amp;"       :="))</f>
        <v>0</v>
      </c>
      <c r="I835">
        <f>IF(H835&lt;1.1,H835,IF(H835&lt;YEAR!$C$2+YEAR!$C$3-2,H835+1,(YEAR!$C$2+YEAR!$C$3-1)&amp;"       :="))</f>
        <v>0</v>
      </c>
      <c r="J835">
        <f>IF(I835&lt;1.1,I835,IF(I835&lt;YEAR!$C$2+YEAR!$C$3-2,I835+1,(YEAR!$C$2+YEAR!$C$3-1)&amp;"       :="))</f>
        <v>0</v>
      </c>
      <c r="K835">
        <f>IF(J835&lt;1.1,J835,IF(J835&lt;YEAR!$C$2+YEAR!$C$3-2,J835+1,(YEAR!$C$2+YEAR!$C$3-1)&amp;"       :="))</f>
        <v>0</v>
      </c>
      <c r="L835">
        <f>IF(K835&lt;1.1,K835,IF(K835&lt;YEAR!$C$2+YEAR!$C$3-2,K835+1,(YEAR!$C$2+YEAR!$C$3-1)&amp;"       :="))</f>
        <v>0</v>
      </c>
      <c r="M835">
        <f>IF(L835&lt;1.1,L835,IF(L835&lt;YEAR!$C$2+YEAR!$C$3-2,L835+1,(YEAR!$C$2+YEAR!$C$3-1)&amp;"       :="))</f>
        <v>0</v>
      </c>
      <c r="N835">
        <f>IF(M835&lt;1.1,M835,IF(M835&lt;YEAR!$C$2+YEAR!$C$3-2,M835+1,(YEAR!$C$2+YEAR!$C$3-1)&amp;"       :="))</f>
        <v>0</v>
      </c>
      <c r="O835">
        <f>IF(N835&lt;1.1,N835,IF(N835&lt;YEAR!$C$2+YEAR!$C$3-2,N835+1,(YEAR!$C$2+YEAR!$C$3-1)&amp;"       :="))</f>
        <v>0</v>
      </c>
      <c r="P835">
        <f>IF(O835&lt;1.1,O835,IF(O835&lt;YEAR!$C$2+YEAR!$C$3-2,O835+1,(YEAR!$C$2+YEAR!$C$3-1)&amp;"       :="))</f>
        <v>0</v>
      </c>
      <c r="Q835">
        <f>IF(P835&lt;1.1,P835,IF(P835&lt;YEAR!$C$2+YEAR!$C$3-2,P835+1,(YEAR!$C$2+YEAR!$C$3-1)&amp;"       :="))</f>
        <v>0</v>
      </c>
      <c r="R835">
        <f>IF(Q835&lt;1.1,Q835,IF(Q835&lt;YEAR!$C$2+YEAR!$C$3-2,Q835+1,(YEAR!$C$2+YEAR!$C$3-1)&amp;"       :="))</f>
        <v>0</v>
      </c>
      <c r="S835">
        <f>IF(R835&lt;1.1,R835,IF(R835&lt;YEAR!$C$2+YEAR!$C$3-2,R835+1,(YEAR!$C$2+YEAR!$C$3-1)&amp;"       :="))</f>
        <v>0</v>
      </c>
      <c r="T835">
        <f>IF(S835&lt;1.1,S835,IF(S835&lt;YEAR!$C$2+YEAR!$C$3-2,S835+1,(YEAR!$C$2+YEAR!$C$3-1)&amp;"       :="))</f>
        <v>0</v>
      </c>
      <c r="U835">
        <f>IF(T835&lt;1.1,T835,IF(T835&lt;YEAR!$C$2+YEAR!$C$3-2,T835+1,(YEAR!$C$2+YEAR!$C$3-1)&amp;"       :="))</f>
        <v>0</v>
      </c>
      <c r="V835">
        <f>IF(U835&lt;1.1,U835,IF(U835&lt;YEAR!$C$2+YEAR!$C$3-2,U835+1,(YEAR!$C$2+YEAR!$C$3-1)&amp;"       :="))</f>
        <v>0</v>
      </c>
      <c r="W835">
        <f>IF(V835&lt;1.1,V835,IF(V835&lt;YEAR!$C$2+YEAR!$C$3-2,V835+1,(YEAR!$C$2+YEAR!$C$3-1)&amp;"       :="))</f>
        <v>0</v>
      </c>
      <c r="X835">
        <f>IF(W835&lt;1.1,W835,IF(W835&lt;YEAR!$C$2+YEAR!$C$3-2,W835+1,(YEAR!$C$2+YEAR!$C$3-1)&amp;"       :="))</f>
        <v>0</v>
      </c>
      <c r="Y835">
        <f>IF(X835&lt;1.1,X835,IF(X835&lt;YEAR!$C$2+YEAR!$C$3-2,X835+1,(YEAR!$C$2+YEAR!$C$3-1)&amp;"       :="))</f>
        <v>0</v>
      </c>
      <c r="Z835">
        <f>IF(Y835&lt;1.1,Y835,IF(Y835&lt;YEAR!$C$2+YEAR!$C$3-2,Y835+1,(YEAR!$C$2+YEAR!$C$3-1)&amp;"       :="))</f>
        <v>0</v>
      </c>
      <c r="AA835">
        <f>IF(Z835&lt;1.1,Z835,IF(Z835&lt;YEAR!$C$2+YEAR!$C$3-2,Z835+1,(YEAR!$C$2+YEAR!$C$3-1)&amp;"       :="))</f>
        <v>0</v>
      </c>
      <c r="AB835">
        <f>IF(AA835&lt;1.1,AA835,IF(AA835&lt;YEAR!$C$2+YEAR!$C$3-2,AA835+1,(YEAR!$C$2+YEAR!$C$3-1)&amp;"       :="))</f>
        <v>0</v>
      </c>
      <c r="AC835">
        <f>IF(AB835&lt;1.1,AB835,IF(AB835&lt;YEAR!$C$2+YEAR!$C$3-2,AB835+1,(YEAR!$C$2+YEAR!$C$3-1)&amp;"       :="))</f>
        <v>0</v>
      </c>
      <c r="AD835">
        <f>IF(AC835&lt;1.1,AC835,IF(AC835&lt;YEAR!$C$2+YEAR!$C$3-2,AC835+1,(YEAR!$C$2+YEAR!$C$3-1)&amp;"       :="))</f>
        <v>0</v>
      </c>
      <c r="AE835">
        <f>IF(AD835&lt;1.1,AD835,IF(AD835&lt;YEAR!$C$2+YEAR!$C$3-2,AD835+1,(YEAR!$C$2+YEAR!$C$3-1)&amp;"       :="))</f>
        <v>0</v>
      </c>
      <c r="AF835">
        <f>IF(AE835&lt;1.1,AE835,IF(AE835&lt;YEAR!$C$2+YEAR!$C$3-2,AE835+1,(YEAR!$C$2+YEAR!$C$3-1)&amp;"       :="))</f>
        <v>0</v>
      </c>
      <c r="AG835">
        <f>IF(AF835&lt;1.1,AF835,IF(AF835&lt;YEAR!$C$2+YEAR!$C$3-2,AF835+1,(YEAR!$C$2+YEAR!$C$3-1)&amp;"       :="))</f>
        <v>0</v>
      </c>
      <c r="AH835">
        <f>IF(AG835&lt;1.1,AG835,IF(AG835&lt;YEAR!$C$2+YEAR!$C$3-2,AG835+1,(YEAR!$C$2+YEAR!$C$3-1)&amp;"       :="))</f>
        <v>0</v>
      </c>
      <c r="AI835">
        <f>IF(AH835&lt;1.1,AH835,IF(AH835&lt;YEAR!$C$2+YEAR!$C$3-2,AH835+1,(YEAR!$C$2+YEAR!$C$3-1)&amp;"       :="))</f>
        <v>0</v>
      </c>
      <c r="AJ835">
        <f>IF(AI835&lt;1.1,AI835,IF(AI835&lt;YEAR!$C$2+YEAR!$C$3-2,AI835+1,(YEAR!$C$2+YEAR!$C$3-1)&amp;"       :="))</f>
        <v>0</v>
      </c>
    </row>
    <row r="836" spans="1:36">
      <c r="A836">
        <f t="shared" ca="1" si="59"/>
        <v>21</v>
      </c>
      <c r="B836" t="s">
        <v>51</v>
      </c>
      <c r="C836" t="str">
        <f ca="1">IF(D836="",OFFSET(AvailabilityFactor!A$1,A836,0),C835)</f>
        <v>D2SOTN00</v>
      </c>
      <c r="D836" t="str" cm="1">
        <f t="array" aca="1" ref="D836" ca="1">IF(D835="",TS_DRC!$P$5,OFFSET(TS_DRC!P$5,RIGHT(D835,2),0,TRUE))</f>
        <v>TS12</v>
      </c>
      <c r="E836" t="str">
        <f t="shared" ca="1" si="58"/>
        <v>TS12</v>
      </c>
      <c r="F836">
        <f>'[5]PV profile'!$AC20</f>
        <v>0.11385000000000001</v>
      </c>
      <c r="G836">
        <f>IF(F836&lt;1.1,F836,IF(F836&lt;YEAR!$C$2+YEAR!$C$3-2,F836+1,(YEAR!$C$2+YEAR!$C$3-1)&amp;"       :="))</f>
        <v>0.11385000000000001</v>
      </c>
      <c r="H836">
        <f>IF(G836&lt;1.1,G836,IF(G836&lt;YEAR!$C$2+YEAR!$C$3-2,G836+1,(YEAR!$C$2+YEAR!$C$3-1)&amp;"       :="))</f>
        <v>0.11385000000000001</v>
      </c>
      <c r="I836">
        <f>IF(H836&lt;1.1,H836,IF(H836&lt;YEAR!$C$2+YEAR!$C$3-2,H836+1,(YEAR!$C$2+YEAR!$C$3-1)&amp;"       :="))</f>
        <v>0.11385000000000001</v>
      </c>
      <c r="J836">
        <f>IF(I836&lt;1.1,I836,IF(I836&lt;YEAR!$C$2+YEAR!$C$3-2,I836+1,(YEAR!$C$2+YEAR!$C$3-1)&amp;"       :="))</f>
        <v>0.11385000000000001</v>
      </c>
      <c r="K836">
        <f>IF(J836&lt;1.1,J836,IF(J836&lt;YEAR!$C$2+YEAR!$C$3-2,J836+1,(YEAR!$C$2+YEAR!$C$3-1)&amp;"       :="))</f>
        <v>0.11385000000000001</v>
      </c>
      <c r="L836">
        <f>IF(K836&lt;1.1,K836,IF(K836&lt;YEAR!$C$2+YEAR!$C$3-2,K836+1,(YEAR!$C$2+YEAR!$C$3-1)&amp;"       :="))</f>
        <v>0.11385000000000001</v>
      </c>
      <c r="M836">
        <f>IF(L836&lt;1.1,L836,IF(L836&lt;YEAR!$C$2+YEAR!$C$3-2,L836+1,(YEAR!$C$2+YEAR!$C$3-1)&amp;"       :="))</f>
        <v>0.11385000000000001</v>
      </c>
      <c r="N836">
        <f>IF(M836&lt;1.1,M836,IF(M836&lt;YEAR!$C$2+YEAR!$C$3-2,M836+1,(YEAR!$C$2+YEAR!$C$3-1)&amp;"       :="))</f>
        <v>0.11385000000000001</v>
      </c>
      <c r="O836">
        <f>IF(N836&lt;1.1,N836,IF(N836&lt;YEAR!$C$2+YEAR!$C$3-2,N836+1,(YEAR!$C$2+YEAR!$C$3-1)&amp;"       :="))</f>
        <v>0.11385000000000001</v>
      </c>
      <c r="P836">
        <f>IF(O836&lt;1.1,O836,IF(O836&lt;YEAR!$C$2+YEAR!$C$3-2,O836+1,(YEAR!$C$2+YEAR!$C$3-1)&amp;"       :="))</f>
        <v>0.11385000000000001</v>
      </c>
      <c r="Q836">
        <f>IF(P836&lt;1.1,P836,IF(P836&lt;YEAR!$C$2+YEAR!$C$3-2,P836+1,(YEAR!$C$2+YEAR!$C$3-1)&amp;"       :="))</f>
        <v>0.11385000000000001</v>
      </c>
      <c r="R836">
        <f>IF(Q836&lt;1.1,Q836,IF(Q836&lt;YEAR!$C$2+YEAR!$C$3-2,Q836+1,(YEAR!$C$2+YEAR!$C$3-1)&amp;"       :="))</f>
        <v>0.11385000000000001</v>
      </c>
      <c r="S836">
        <f>IF(R836&lt;1.1,R836,IF(R836&lt;YEAR!$C$2+YEAR!$C$3-2,R836+1,(YEAR!$C$2+YEAR!$C$3-1)&amp;"       :="))</f>
        <v>0.11385000000000001</v>
      </c>
      <c r="T836">
        <f>IF(S836&lt;1.1,S836,IF(S836&lt;YEAR!$C$2+YEAR!$C$3-2,S836+1,(YEAR!$C$2+YEAR!$C$3-1)&amp;"       :="))</f>
        <v>0.11385000000000001</v>
      </c>
      <c r="U836">
        <f>IF(T836&lt;1.1,T836,IF(T836&lt;YEAR!$C$2+YEAR!$C$3-2,T836+1,(YEAR!$C$2+YEAR!$C$3-1)&amp;"       :="))</f>
        <v>0.11385000000000001</v>
      </c>
      <c r="V836">
        <f>IF(U836&lt;1.1,U836,IF(U836&lt;YEAR!$C$2+YEAR!$C$3-2,U836+1,(YEAR!$C$2+YEAR!$C$3-1)&amp;"       :="))</f>
        <v>0.11385000000000001</v>
      </c>
      <c r="W836">
        <f>IF(V836&lt;1.1,V836,IF(V836&lt;YEAR!$C$2+YEAR!$C$3-2,V836+1,(YEAR!$C$2+YEAR!$C$3-1)&amp;"       :="))</f>
        <v>0.11385000000000001</v>
      </c>
      <c r="X836">
        <f>IF(W836&lt;1.1,W836,IF(W836&lt;YEAR!$C$2+YEAR!$C$3-2,W836+1,(YEAR!$C$2+YEAR!$C$3-1)&amp;"       :="))</f>
        <v>0.11385000000000001</v>
      </c>
      <c r="Y836">
        <f>IF(X836&lt;1.1,X836,IF(X836&lt;YEAR!$C$2+YEAR!$C$3-2,X836+1,(YEAR!$C$2+YEAR!$C$3-1)&amp;"       :="))</f>
        <v>0.11385000000000001</v>
      </c>
      <c r="Z836">
        <f>IF(Y836&lt;1.1,Y836,IF(Y836&lt;YEAR!$C$2+YEAR!$C$3-2,Y836+1,(YEAR!$C$2+YEAR!$C$3-1)&amp;"       :="))</f>
        <v>0.11385000000000001</v>
      </c>
      <c r="AA836">
        <f>IF(Z836&lt;1.1,Z836,IF(Z836&lt;YEAR!$C$2+YEAR!$C$3-2,Z836+1,(YEAR!$C$2+YEAR!$C$3-1)&amp;"       :="))</f>
        <v>0.11385000000000001</v>
      </c>
      <c r="AB836">
        <f>IF(AA836&lt;1.1,AA836,IF(AA836&lt;YEAR!$C$2+YEAR!$C$3-2,AA836+1,(YEAR!$C$2+YEAR!$C$3-1)&amp;"       :="))</f>
        <v>0.11385000000000001</v>
      </c>
      <c r="AC836">
        <f>IF(AB836&lt;1.1,AB836,IF(AB836&lt;YEAR!$C$2+YEAR!$C$3-2,AB836+1,(YEAR!$C$2+YEAR!$C$3-1)&amp;"       :="))</f>
        <v>0.11385000000000001</v>
      </c>
      <c r="AD836">
        <f>IF(AC836&lt;1.1,AC836,IF(AC836&lt;YEAR!$C$2+YEAR!$C$3-2,AC836+1,(YEAR!$C$2+YEAR!$C$3-1)&amp;"       :="))</f>
        <v>0.11385000000000001</v>
      </c>
      <c r="AE836">
        <f>IF(AD836&lt;1.1,AD836,IF(AD836&lt;YEAR!$C$2+YEAR!$C$3-2,AD836+1,(YEAR!$C$2+YEAR!$C$3-1)&amp;"       :="))</f>
        <v>0.11385000000000001</v>
      </c>
      <c r="AF836">
        <f>IF(AE836&lt;1.1,AE836,IF(AE836&lt;YEAR!$C$2+YEAR!$C$3-2,AE836+1,(YEAR!$C$2+YEAR!$C$3-1)&amp;"       :="))</f>
        <v>0.11385000000000001</v>
      </c>
      <c r="AG836">
        <f>IF(AF836&lt;1.1,AF836,IF(AF836&lt;YEAR!$C$2+YEAR!$C$3-2,AF836+1,(YEAR!$C$2+YEAR!$C$3-1)&amp;"       :="))</f>
        <v>0.11385000000000001</v>
      </c>
      <c r="AH836">
        <f>IF(AG836&lt;1.1,AG836,IF(AG836&lt;YEAR!$C$2+YEAR!$C$3-2,AG836+1,(YEAR!$C$2+YEAR!$C$3-1)&amp;"       :="))</f>
        <v>0.11385000000000001</v>
      </c>
      <c r="AI836">
        <f>IF(AH836&lt;1.1,AH836,IF(AH836&lt;YEAR!$C$2+YEAR!$C$3-2,AH836+1,(YEAR!$C$2+YEAR!$C$3-1)&amp;"       :="))</f>
        <v>0.11385000000000001</v>
      </c>
      <c r="AJ836">
        <f>IF(AI836&lt;1.1,AI836,IF(AI836&lt;YEAR!$C$2+YEAR!$C$3-2,AI836+1,(YEAR!$C$2+YEAR!$C$3-1)&amp;"       :="))</f>
        <v>0.11385000000000001</v>
      </c>
    </row>
    <row r="837" spans="1:36">
      <c r="A837">
        <f t="shared" ca="1" si="59"/>
        <v>21</v>
      </c>
      <c r="B837" t="s">
        <v>51</v>
      </c>
      <c r="C837" t="str">
        <f ca="1">IF(D837="",OFFSET(AvailabilityFactor!A$1,A837,0),C836)</f>
        <v>D2SOTN00</v>
      </c>
      <c r="D837" t="str" cm="1">
        <f t="array" aca="1" ref="D837" ca="1">IF(D836="",TS_DRC!$P$5,OFFSET(TS_DRC!P$5,RIGHT(D836,2),0,TRUE))</f>
        <v>TS13</v>
      </c>
      <c r="E837" t="str">
        <f t="shared" ca="1" si="58"/>
        <v>TS13</v>
      </c>
      <c r="F837">
        <f>'[5]PV profile'!$AC21</f>
        <v>0.45695999999999998</v>
      </c>
      <c r="G837">
        <f>IF(F837&lt;1.1,F837,IF(F837&lt;YEAR!$C$2+YEAR!$C$3-2,F837+1,(YEAR!$C$2+YEAR!$C$3-1)&amp;"       :="))</f>
        <v>0.45695999999999998</v>
      </c>
      <c r="H837">
        <f>IF(G837&lt;1.1,G837,IF(G837&lt;YEAR!$C$2+YEAR!$C$3-2,G837+1,(YEAR!$C$2+YEAR!$C$3-1)&amp;"       :="))</f>
        <v>0.45695999999999998</v>
      </c>
      <c r="I837">
        <f>IF(H837&lt;1.1,H837,IF(H837&lt;YEAR!$C$2+YEAR!$C$3-2,H837+1,(YEAR!$C$2+YEAR!$C$3-1)&amp;"       :="))</f>
        <v>0.45695999999999998</v>
      </c>
      <c r="J837">
        <f>IF(I837&lt;1.1,I837,IF(I837&lt;YEAR!$C$2+YEAR!$C$3-2,I837+1,(YEAR!$C$2+YEAR!$C$3-1)&amp;"       :="))</f>
        <v>0.45695999999999998</v>
      </c>
      <c r="K837">
        <f>IF(J837&lt;1.1,J837,IF(J837&lt;YEAR!$C$2+YEAR!$C$3-2,J837+1,(YEAR!$C$2+YEAR!$C$3-1)&amp;"       :="))</f>
        <v>0.45695999999999998</v>
      </c>
      <c r="L837">
        <f>IF(K837&lt;1.1,K837,IF(K837&lt;YEAR!$C$2+YEAR!$C$3-2,K837+1,(YEAR!$C$2+YEAR!$C$3-1)&amp;"       :="))</f>
        <v>0.45695999999999998</v>
      </c>
      <c r="M837">
        <f>IF(L837&lt;1.1,L837,IF(L837&lt;YEAR!$C$2+YEAR!$C$3-2,L837+1,(YEAR!$C$2+YEAR!$C$3-1)&amp;"       :="))</f>
        <v>0.45695999999999998</v>
      </c>
      <c r="N837">
        <f>IF(M837&lt;1.1,M837,IF(M837&lt;YEAR!$C$2+YEAR!$C$3-2,M837+1,(YEAR!$C$2+YEAR!$C$3-1)&amp;"       :="))</f>
        <v>0.45695999999999998</v>
      </c>
      <c r="O837">
        <f>IF(N837&lt;1.1,N837,IF(N837&lt;YEAR!$C$2+YEAR!$C$3-2,N837+1,(YEAR!$C$2+YEAR!$C$3-1)&amp;"       :="))</f>
        <v>0.45695999999999998</v>
      </c>
      <c r="P837">
        <f>IF(O837&lt;1.1,O837,IF(O837&lt;YEAR!$C$2+YEAR!$C$3-2,O837+1,(YEAR!$C$2+YEAR!$C$3-1)&amp;"       :="))</f>
        <v>0.45695999999999998</v>
      </c>
      <c r="Q837">
        <f>IF(P837&lt;1.1,P837,IF(P837&lt;YEAR!$C$2+YEAR!$C$3-2,P837+1,(YEAR!$C$2+YEAR!$C$3-1)&amp;"       :="))</f>
        <v>0.45695999999999998</v>
      </c>
      <c r="R837">
        <f>IF(Q837&lt;1.1,Q837,IF(Q837&lt;YEAR!$C$2+YEAR!$C$3-2,Q837+1,(YEAR!$C$2+YEAR!$C$3-1)&amp;"       :="))</f>
        <v>0.45695999999999998</v>
      </c>
      <c r="S837">
        <f>IF(R837&lt;1.1,R837,IF(R837&lt;YEAR!$C$2+YEAR!$C$3-2,R837+1,(YEAR!$C$2+YEAR!$C$3-1)&amp;"       :="))</f>
        <v>0.45695999999999998</v>
      </c>
      <c r="T837">
        <f>IF(S837&lt;1.1,S837,IF(S837&lt;YEAR!$C$2+YEAR!$C$3-2,S837+1,(YEAR!$C$2+YEAR!$C$3-1)&amp;"       :="))</f>
        <v>0.45695999999999998</v>
      </c>
      <c r="U837">
        <f>IF(T837&lt;1.1,T837,IF(T837&lt;YEAR!$C$2+YEAR!$C$3-2,T837+1,(YEAR!$C$2+YEAR!$C$3-1)&amp;"       :="))</f>
        <v>0.45695999999999998</v>
      </c>
      <c r="V837">
        <f>IF(U837&lt;1.1,U837,IF(U837&lt;YEAR!$C$2+YEAR!$C$3-2,U837+1,(YEAR!$C$2+YEAR!$C$3-1)&amp;"       :="))</f>
        <v>0.45695999999999998</v>
      </c>
      <c r="W837">
        <f>IF(V837&lt;1.1,V837,IF(V837&lt;YEAR!$C$2+YEAR!$C$3-2,V837+1,(YEAR!$C$2+YEAR!$C$3-1)&amp;"       :="))</f>
        <v>0.45695999999999998</v>
      </c>
      <c r="X837">
        <f>IF(W837&lt;1.1,W837,IF(W837&lt;YEAR!$C$2+YEAR!$C$3-2,W837+1,(YEAR!$C$2+YEAR!$C$3-1)&amp;"       :="))</f>
        <v>0.45695999999999998</v>
      </c>
      <c r="Y837">
        <f>IF(X837&lt;1.1,X837,IF(X837&lt;YEAR!$C$2+YEAR!$C$3-2,X837+1,(YEAR!$C$2+YEAR!$C$3-1)&amp;"       :="))</f>
        <v>0.45695999999999998</v>
      </c>
      <c r="Z837">
        <f>IF(Y837&lt;1.1,Y837,IF(Y837&lt;YEAR!$C$2+YEAR!$C$3-2,Y837+1,(YEAR!$C$2+YEAR!$C$3-1)&amp;"       :="))</f>
        <v>0.45695999999999998</v>
      </c>
      <c r="AA837">
        <f>IF(Z837&lt;1.1,Z837,IF(Z837&lt;YEAR!$C$2+YEAR!$C$3-2,Z837+1,(YEAR!$C$2+YEAR!$C$3-1)&amp;"       :="))</f>
        <v>0.45695999999999998</v>
      </c>
      <c r="AB837">
        <f>IF(AA837&lt;1.1,AA837,IF(AA837&lt;YEAR!$C$2+YEAR!$C$3-2,AA837+1,(YEAR!$C$2+YEAR!$C$3-1)&amp;"       :="))</f>
        <v>0.45695999999999998</v>
      </c>
      <c r="AC837">
        <f>IF(AB837&lt;1.1,AB837,IF(AB837&lt;YEAR!$C$2+YEAR!$C$3-2,AB837+1,(YEAR!$C$2+YEAR!$C$3-1)&amp;"       :="))</f>
        <v>0.45695999999999998</v>
      </c>
      <c r="AD837">
        <f>IF(AC837&lt;1.1,AC837,IF(AC837&lt;YEAR!$C$2+YEAR!$C$3-2,AC837+1,(YEAR!$C$2+YEAR!$C$3-1)&amp;"       :="))</f>
        <v>0.45695999999999998</v>
      </c>
      <c r="AE837">
        <f>IF(AD837&lt;1.1,AD837,IF(AD837&lt;YEAR!$C$2+YEAR!$C$3-2,AD837+1,(YEAR!$C$2+YEAR!$C$3-1)&amp;"       :="))</f>
        <v>0.45695999999999998</v>
      </c>
      <c r="AF837">
        <f>IF(AE837&lt;1.1,AE837,IF(AE837&lt;YEAR!$C$2+YEAR!$C$3-2,AE837+1,(YEAR!$C$2+YEAR!$C$3-1)&amp;"       :="))</f>
        <v>0.45695999999999998</v>
      </c>
      <c r="AG837">
        <f>IF(AF837&lt;1.1,AF837,IF(AF837&lt;YEAR!$C$2+YEAR!$C$3-2,AF837+1,(YEAR!$C$2+YEAR!$C$3-1)&amp;"       :="))</f>
        <v>0.45695999999999998</v>
      </c>
      <c r="AH837">
        <f>IF(AG837&lt;1.1,AG837,IF(AG837&lt;YEAR!$C$2+YEAR!$C$3-2,AG837+1,(YEAR!$C$2+YEAR!$C$3-1)&amp;"       :="))</f>
        <v>0.45695999999999998</v>
      </c>
      <c r="AI837">
        <f>IF(AH837&lt;1.1,AH837,IF(AH837&lt;YEAR!$C$2+YEAR!$C$3-2,AH837+1,(YEAR!$C$2+YEAR!$C$3-1)&amp;"       :="))</f>
        <v>0.45695999999999998</v>
      </c>
      <c r="AJ837">
        <f>IF(AI837&lt;1.1,AI837,IF(AI837&lt;YEAR!$C$2+YEAR!$C$3-2,AI837+1,(YEAR!$C$2+YEAR!$C$3-1)&amp;"       :="))</f>
        <v>0.45695999999999998</v>
      </c>
    </row>
    <row r="838" spans="1:36">
      <c r="A838">
        <f t="shared" ca="1" si="59"/>
        <v>21</v>
      </c>
      <c r="B838" t="s">
        <v>51</v>
      </c>
      <c r="C838" t="str">
        <f ca="1">IF(D838="",OFFSET(AvailabilityFactor!A$1,A838,0),C837)</f>
        <v>D2SOTN00</v>
      </c>
      <c r="D838" t="str" cm="1">
        <f t="array" aca="1" ref="D838" ca="1">IF(D837="",TS_DRC!$P$5,OFFSET(TS_DRC!P$5,RIGHT(D837,2),0,TRUE))</f>
        <v>TS14</v>
      </c>
      <c r="E838" t="str">
        <f t="shared" ca="1" si="58"/>
        <v>TS14</v>
      </c>
      <c r="F838">
        <f>'[5]PV profile'!$AC22</f>
        <v>0.65332000000000001</v>
      </c>
      <c r="G838">
        <f>IF(F838&lt;1.1,F838,IF(F838&lt;YEAR!$C$2+YEAR!$C$3-2,F838+1,(YEAR!$C$2+YEAR!$C$3-1)&amp;"       :="))</f>
        <v>0.65332000000000001</v>
      </c>
      <c r="H838">
        <f>IF(G838&lt;1.1,G838,IF(G838&lt;YEAR!$C$2+YEAR!$C$3-2,G838+1,(YEAR!$C$2+YEAR!$C$3-1)&amp;"       :="))</f>
        <v>0.65332000000000001</v>
      </c>
      <c r="I838">
        <f>IF(H838&lt;1.1,H838,IF(H838&lt;YEAR!$C$2+YEAR!$C$3-2,H838+1,(YEAR!$C$2+YEAR!$C$3-1)&amp;"       :="))</f>
        <v>0.65332000000000001</v>
      </c>
      <c r="J838">
        <f>IF(I838&lt;1.1,I838,IF(I838&lt;YEAR!$C$2+YEAR!$C$3-2,I838+1,(YEAR!$C$2+YEAR!$C$3-1)&amp;"       :="))</f>
        <v>0.65332000000000001</v>
      </c>
      <c r="K838">
        <f>IF(J838&lt;1.1,J838,IF(J838&lt;YEAR!$C$2+YEAR!$C$3-2,J838+1,(YEAR!$C$2+YEAR!$C$3-1)&amp;"       :="))</f>
        <v>0.65332000000000001</v>
      </c>
      <c r="L838">
        <f>IF(K838&lt;1.1,K838,IF(K838&lt;YEAR!$C$2+YEAR!$C$3-2,K838+1,(YEAR!$C$2+YEAR!$C$3-1)&amp;"       :="))</f>
        <v>0.65332000000000001</v>
      </c>
      <c r="M838">
        <f>IF(L838&lt;1.1,L838,IF(L838&lt;YEAR!$C$2+YEAR!$C$3-2,L838+1,(YEAR!$C$2+YEAR!$C$3-1)&amp;"       :="))</f>
        <v>0.65332000000000001</v>
      </c>
      <c r="N838">
        <f>IF(M838&lt;1.1,M838,IF(M838&lt;YEAR!$C$2+YEAR!$C$3-2,M838+1,(YEAR!$C$2+YEAR!$C$3-1)&amp;"       :="))</f>
        <v>0.65332000000000001</v>
      </c>
      <c r="O838">
        <f>IF(N838&lt;1.1,N838,IF(N838&lt;YEAR!$C$2+YEAR!$C$3-2,N838+1,(YEAR!$C$2+YEAR!$C$3-1)&amp;"       :="))</f>
        <v>0.65332000000000001</v>
      </c>
      <c r="P838">
        <f>IF(O838&lt;1.1,O838,IF(O838&lt;YEAR!$C$2+YEAR!$C$3-2,O838+1,(YEAR!$C$2+YEAR!$C$3-1)&amp;"       :="))</f>
        <v>0.65332000000000001</v>
      </c>
      <c r="Q838">
        <f>IF(P838&lt;1.1,P838,IF(P838&lt;YEAR!$C$2+YEAR!$C$3-2,P838+1,(YEAR!$C$2+YEAR!$C$3-1)&amp;"       :="))</f>
        <v>0.65332000000000001</v>
      </c>
      <c r="R838">
        <f>IF(Q838&lt;1.1,Q838,IF(Q838&lt;YEAR!$C$2+YEAR!$C$3-2,Q838+1,(YEAR!$C$2+YEAR!$C$3-1)&amp;"       :="))</f>
        <v>0.65332000000000001</v>
      </c>
      <c r="S838">
        <f>IF(R838&lt;1.1,R838,IF(R838&lt;YEAR!$C$2+YEAR!$C$3-2,R838+1,(YEAR!$C$2+YEAR!$C$3-1)&amp;"       :="))</f>
        <v>0.65332000000000001</v>
      </c>
      <c r="T838">
        <f>IF(S838&lt;1.1,S838,IF(S838&lt;YEAR!$C$2+YEAR!$C$3-2,S838+1,(YEAR!$C$2+YEAR!$C$3-1)&amp;"       :="))</f>
        <v>0.65332000000000001</v>
      </c>
      <c r="U838">
        <f>IF(T838&lt;1.1,T838,IF(T838&lt;YEAR!$C$2+YEAR!$C$3-2,T838+1,(YEAR!$C$2+YEAR!$C$3-1)&amp;"       :="))</f>
        <v>0.65332000000000001</v>
      </c>
      <c r="V838">
        <f>IF(U838&lt;1.1,U838,IF(U838&lt;YEAR!$C$2+YEAR!$C$3-2,U838+1,(YEAR!$C$2+YEAR!$C$3-1)&amp;"       :="))</f>
        <v>0.65332000000000001</v>
      </c>
      <c r="W838">
        <f>IF(V838&lt;1.1,V838,IF(V838&lt;YEAR!$C$2+YEAR!$C$3-2,V838+1,(YEAR!$C$2+YEAR!$C$3-1)&amp;"       :="))</f>
        <v>0.65332000000000001</v>
      </c>
      <c r="X838">
        <f>IF(W838&lt;1.1,W838,IF(W838&lt;YEAR!$C$2+YEAR!$C$3-2,W838+1,(YEAR!$C$2+YEAR!$C$3-1)&amp;"       :="))</f>
        <v>0.65332000000000001</v>
      </c>
      <c r="Y838">
        <f>IF(X838&lt;1.1,X838,IF(X838&lt;YEAR!$C$2+YEAR!$C$3-2,X838+1,(YEAR!$C$2+YEAR!$C$3-1)&amp;"       :="))</f>
        <v>0.65332000000000001</v>
      </c>
      <c r="Z838">
        <f>IF(Y838&lt;1.1,Y838,IF(Y838&lt;YEAR!$C$2+YEAR!$C$3-2,Y838+1,(YEAR!$C$2+YEAR!$C$3-1)&amp;"       :="))</f>
        <v>0.65332000000000001</v>
      </c>
      <c r="AA838">
        <f>IF(Z838&lt;1.1,Z838,IF(Z838&lt;YEAR!$C$2+YEAR!$C$3-2,Z838+1,(YEAR!$C$2+YEAR!$C$3-1)&amp;"       :="))</f>
        <v>0.65332000000000001</v>
      </c>
      <c r="AB838">
        <f>IF(AA838&lt;1.1,AA838,IF(AA838&lt;YEAR!$C$2+YEAR!$C$3-2,AA838+1,(YEAR!$C$2+YEAR!$C$3-1)&amp;"       :="))</f>
        <v>0.65332000000000001</v>
      </c>
      <c r="AC838">
        <f>IF(AB838&lt;1.1,AB838,IF(AB838&lt;YEAR!$C$2+YEAR!$C$3-2,AB838+1,(YEAR!$C$2+YEAR!$C$3-1)&amp;"       :="))</f>
        <v>0.65332000000000001</v>
      </c>
      <c r="AD838">
        <f>IF(AC838&lt;1.1,AC838,IF(AC838&lt;YEAR!$C$2+YEAR!$C$3-2,AC838+1,(YEAR!$C$2+YEAR!$C$3-1)&amp;"       :="))</f>
        <v>0.65332000000000001</v>
      </c>
      <c r="AE838">
        <f>IF(AD838&lt;1.1,AD838,IF(AD838&lt;YEAR!$C$2+YEAR!$C$3-2,AD838+1,(YEAR!$C$2+YEAR!$C$3-1)&amp;"       :="))</f>
        <v>0.65332000000000001</v>
      </c>
      <c r="AF838">
        <f>IF(AE838&lt;1.1,AE838,IF(AE838&lt;YEAR!$C$2+YEAR!$C$3-2,AE838+1,(YEAR!$C$2+YEAR!$C$3-1)&amp;"       :="))</f>
        <v>0.65332000000000001</v>
      </c>
      <c r="AG838">
        <f>IF(AF838&lt;1.1,AF838,IF(AF838&lt;YEAR!$C$2+YEAR!$C$3-2,AF838+1,(YEAR!$C$2+YEAR!$C$3-1)&amp;"       :="))</f>
        <v>0.65332000000000001</v>
      </c>
      <c r="AH838">
        <f>IF(AG838&lt;1.1,AG838,IF(AG838&lt;YEAR!$C$2+YEAR!$C$3-2,AG838+1,(YEAR!$C$2+YEAR!$C$3-1)&amp;"       :="))</f>
        <v>0.65332000000000001</v>
      </c>
      <c r="AI838">
        <f>IF(AH838&lt;1.1,AH838,IF(AH838&lt;YEAR!$C$2+YEAR!$C$3-2,AH838+1,(YEAR!$C$2+YEAR!$C$3-1)&amp;"       :="))</f>
        <v>0.65332000000000001</v>
      </c>
      <c r="AJ838">
        <f>IF(AI838&lt;1.1,AI838,IF(AI838&lt;YEAR!$C$2+YEAR!$C$3-2,AI838+1,(YEAR!$C$2+YEAR!$C$3-1)&amp;"       :="))</f>
        <v>0.65332000000000001</v>
      </c>
    </row>
    <row r="839" spans="1:36">
      <c r="A839">
        <f t="shared" ca="1" si="59"/>
        <v>21</v>
      </c>
      <c r="B839" t="s">
        <v>51</v>
      </c>
      <c r="C839" t="str">
        <f ca="1">IF(D839="",OFFSET(AvailabilityFactor!A$1,A839,0),C838)</f>
        <v>D2SOTN00</v>
      </c>
      <c r="D839" t="str" cm="1">
        <f t="array" aca="1" ref="D839" ca="1">IF(D838="",TS_DRC!$P$5,OFFSET(TS_DRC!P$5,RIGHT(D838,2),0,TRUE))</f>
        <v>TS15</v>
      </c>
      <c r="E839" t="str">
        <f t="shared" ca="1" si="58"/>
        <v>TS15</v>
      </c>
      <c r="F839">
        <f>'[5]PV profile'!$AC23</f>
        <v>0.63112999999999997</v>
      </c>
      <c r="G839">
        <f>IF(F839&lt;1.1,F839,IF(F839&lt;YEAR!$C$2+YEAR!$C$3-2,F839+1,(YEAR!$C$2+YEAR!$C$3-1)&amp;"       :="))</f>
        <v>0.63112999999999997</v>
      </c>
      <c r="H839">
        <f>IF(G839&lt;1.1,G839,IF(G839&lt;YEAR!$C$2+YEAR!$C$3-2,G839+1,(YEAR!$C$2+YEAR!$C$3-1)&amp;"       :="))</f>
        <v>0.63112999999999997</v>
      </c>
      <c r="I839">
        <f>IF(H839&lt;1.1,H839,IF(H839&lt;YEAR!$C$2+YEAR!$C$3-2,H839+1,(YEAR!$C$2+YEAR!$C$3-1)&amp;"       :="))</f>
        <v>0.63112999999999997</v>
      </c>
      <c r="J839">
        <f>IF(I839&lt;1.1,I839,IF(I839&lt;YEAR!$C$2+YEAR!$C$3-2,I839+1,(YEAR!$C$2+YEAR!$C$3-1)&amp;"       :="))</f>
        <v>0.63112999999999997</v>
      </c>
      <c r="K839">
        <f>IF(J839&lt;1.1,J839,IF(J839&lt;YEAR!$C$2+YEAR!$C$3-2,J839+1,(YEAR!$C$2+YEAR!$C$3-1)&amp;"       :="))</f>
        <v>0.63112999999999997</v>
      </c>
      <c r="L839">
        <f>IF(K839&lt;1.1,K839,IF(K839&lt;YEAR!$C$2+YEAR!$C$3-2,K839+1,(YEAR!$C$2+YEAR!$C$3-1)&amp;"       :="))</f>
        <v>0.63112999999999997</v>
      </c>
      <c r="M839">
        <f>IF(L839&lt;1.1,L839,IF(L839&lt;YEAR!$C$2+YEAR!$C$3-2,L839+1,(YEAR!$C$2+YEAR!$C$3-1)&amp;"       :="))</f>
        <v>0.63112999999999997</v>
      </c>
      <c r="N839">
        <f>IF(M839&lt;1.1,M839,IF(M839&lt;YEAR!$C$2+YEAR!$C$3-2,M839+1,(YEAR!$C$2+YEAR!$C$3-1)&amp;"       :="))</f>
        <v>0.63112999999999997</v>
      </c>
      <c r="O839">
        <f>IF(N839&lt;1.1,N839,IF(N839&lt;YEAR!$C$2+YEAR!$C$3-2,N839+1,(YEAR!$C$2+YEAR!$C$3-1)&amp;"       :="))</f>
        <v>0.63112999999999997</v>
      </c>
      <c r="P839">
        <f>IF(O839&lt;1.1,O839,IF(O839&lt;YEAR!$C$2+YEAR!$C$3-2,O839+1,(YEAR!$C$2+YEAR!$C$3-1)&amp;"       :="))</f>
        <v>0.63112999999999997</v>
      </c>
      <c r="Q839">
        <f>IF(P839&lt;1.1,P839,IF(P839&lt;YEAR!$C$2+YEAR!$C$3-2,P839+1,(YEAR!$C$2+YEAR!$C$3-1)&amp;"       :="))</f>
        <v>0.63112999999999997</v>
      </c>
      <c r="R839">
        <f>IF(Q839&lt;1.1,Q839,IF(Q839&lt;YEAR!$C$2+YEAR!$C$3-2,Q839+1,(YEAR!$C$2+YEAR!$C$3-1)&amp;"       :="))</f>
        <v>0.63112999999999997</v>
      </c>
      <c r="S839">
        <f>IF(R839&lt;1.1,R839,IF(R839&lt;YEAR!$C$2+YEAR!$C$3-2,R839+1,(YEAR!$C$2+YEAR!$C$3-1)&amp;"       :="))</f>
        <v>0.63112999999999997</v>
      </c>
      <c r="T839">
        <f>IF(S839&lt;1.1,S839,IF(S839&lt;YEAR!$C$2+YEAR!$C$3-2,S839+1,(YEAR!$C$2+YEAR!$C$3-1)&amp;"       :="))</f>
        <v>0.63112999999999997</v>
      </c>
      <c r="U839">
        <f>IF(T839&lt;1.1,T839,IF(T839&lt;YEAR!$C$2+YEAR!$C$3-2,T839+1,(YEAR!$C$2+YEAR!$C$3-1)&amp;"       :="))</f>
        <v>0.63112999999999997</v>
      </c>
      <c r="V839">
        <f>IF(U839&lt;1.1,U839,IF(U839&lt;YEAR!$C$2+YEAR!$C$3-2,U839+1,(YEAR!$C$2+YEAR!$C$3-1)&amp;"       :="))</f>
        <v>0.63112999999999997</v>
      </c>
      <c r="W839">
        <f>IF(V839&lt;1.1,V839,IF(V839&lt;YEAR!$C$2+YEAR!$C$3-2,V839+1,(YEAR!$C$2+YEAR!$C$3-1)&amp;"       :="))</f>
        <v>0.63112999999999997</v>
      </c>
      <c r="X839">
        <f>IF(W839&lt;1.1,W839,IF(W839&lt;YEAR!$C$2+YEAR!$C$3-2,W839+1,(YEAR!$C$2+YEAR!$C$3-1)&amp;"       :="))</f>
        <v>0.63112999999999997</v>
      </c>
      <c r="Y839">
        <f>IF(X839&lt;1.1,X839,IF(X839&lt;YEAR!$C$2+YEAR!$C$3-2,X839+1,(YEAR!$C$2+YEAR!$C$3-1)&amp;"       :="))</f>
        <v>0.63112999999999997</v>
      </c>
      <c r="Z839">
        <f>IF(Y839&lt;1.1,Y839,IF(Y839&lt;YEAR!$C$2+YEAR!$C$3-2,Y839+1,(YEAR!$C$2+YEAR!$C$3-1)&amp;"       :="))</f>
        <v>0.63112999999999997</v>
      </c>
      <c r="AA839">
        <f>IF(Z839&lt;1.1,Z839,IF(Z839&lt;YEAR!$C$2+YEAR!$C$3-2,Z839+1,(YEAR!$C$2+YEAR!$C$3-1)&amp;"       :="))</f>
        <v>0.63112999999999997</v>
      </c>
      <c r="AB839">
        <f>IF(AA839&lt;1.1,AA839,IF(AA839&lt;YEAR!$C$2+YEAR!$C$3-2,AA839+1,(YEAR!$C$2+YEAR!$C$3-1)&amp;"       :="))</f>
        <v>0.63112999999999997</v>
      </c>
      <c r="AC839">
        <f>IF(AB839&lt;1.1,AB839,IF(AB839&lt;YEAR!$C$2+YEAR!$C$3-2,AB839+1,(YEAR!$C$2+YEAR!$C$3-1)&amp;"       :="))</f>
        <v>0.63112999999999997</v>
      </c>
      <c r="AD839">
        <f>IF(AC839&lt;1.1,AC839,IF(AC839&lt;YEAR!$C$2+YEAR!$C$3-2,AC839+1,(YEAR!$C$2+YEAR!$C$3-1)&amp;"       :="))</f>
        <v>0.63112999999999997</v>
      </c>
      <c r="AE839">
        <f>IF(AD839&lt;1.1,AD839,IF(AD839&lt;YEAR!$C$2+YEAR!$C$3-2,AD839+1,(YEAR!$C$2+YEAR!$C$3-1)&amp;"       :="))</f>
        <v>0.63112999999999997</v>
      </c>
      <c r="AF839">
        <f>IF(AE839&lt;1.1,AE839,IF(AE839&lt;YEAR!$C$2+YEAR!$C$3-2,AE839+1,(YEAR!$C$2+YEAR!$C$3-1)&amp;"       :="))</f>
        <v>0.63112999999999997</v>
      </c>
      <c r="AG839">
        <f>IF(AF839&lt;1.1,AF839,IF(AF839&lt;YEAR!$C$2+YEAR!$C$3-2,AF839+1,(YEAR!$C$2+YEAR!$C$3-1)&amp;"       :="))</f>
        <v>0.63112999999999997</v>
      </c>
      <c r="AH839">
        <f>IF(AG839&lt;1.1,AG839,IF(AG839&lt;YEAR!$C$2+YEAR!$C$3-2,AG839+1,(YEAR!$C$2+YEAR!$C$3-1)&amp;"       :="))</f>
        <v>0.63112999999999997</v>
      </c>
      <c r="AI839">
        <f>IF(AH839&lt;1.1,AH839,IF(AH839&lt;YEAR!$C$2+YEAR!$C$3-2,AH839+1,(YEAR!$C$2+YEAR!$C$3-1)&amp;"       :="))</f>
        <v>0.63112999999999997</v>
      </c>
      <c r="AJ839">
        <f>IF(AI839&lt;1.1,AI839,IF(AI839&lt;YEAR!$C$2+YEAR!$C$3-2,AI839+1,(YEAR!$C$2+YEAR!$C$3-1)&amp;"       :="))</f>
        <v>0.63112999999999997</v>
      </c>
    </row>
    <row r="840" spans="1:36">
      <c r="A840">
        <f t="shared" ca="1" si="59"/>
        <v>21</v>
      </c>
      <c r="B840" t="s">
        <v>51</v>
      </c>
      <c r="C840" t="str">
        <f ca="1">IF(D840="",OFFSET(AvailabilityFactor!A$1,A840,0),C839)</f>
        <v>D2SOTN00</v>
      </c>
      <c r="D840" t="str" cm="1">
        <f t="array" aca="1" ref="D840" ca="1">IF(D839="",TS_DRC!$P$5,OFFSET(TS_DRC!P$5,RIGHT(D839,2),0,TRUE))</f>
        <v>TS16</v>
      </c>
      <c r="E840" t="str">
        <f t="shared" ca="1" si="58"/>
        <v>TS16</v>
      </c>
      <c r="F840">
        <f>'[5]PV profile'!$AC24</f>
        <v>0.42748000000000003</v>
      </c>
      <c r="G840">
        <f>IF(F840&lt;1.1,F840,IF(F840&lt;YEAR!$C$2+YEAR!$C$3-2,F840+1,(YEAR!$C$2+YEAR!$C$3-1)&amp;"       :="))</f>
        <v>0.42748000000000003</v>
      </c>
      <c r="H840">
        <f>IF(G840&lt;1.1,G840,IF(G840&lt;YEAR!$C$2+YEAR!$C$3-2,G840+1,(YEAR!$C$2+YEAR!$C$3-1)&amp;"       :="))</f>
        <v>0.42748000000000003</v>
      </c>
      <c r="I840">
        <f>IF(H840&lt;1.1,H840,IF(H840&lt;YEAR!$C$2+YEAR!$C$3-2,H840+1,(YEAR!$C$2+YEAR!$C$3-1)&amp;"       :="))</f>
        <v>0.42748000000000003</v>
      </c>
      <c r="J840">
        <f>IF(I840&lt;1.1,I840,IF(I840&lt;YEAR!$C$2+YEAR!$C$3-2,I840+1,(YEAR!$C$2+YEAR!$C$3-1)&amp;"       :="))</f>
        <v>0.42748000000000003</v>
      </c>
      <c r="K840">
        <f>IF(J840&lt;1.1,J840,IF(J840&lt;YEAR!$C$2+YEAR!$C$3-2,J840+1,(YEAR!$C$2+YEAR!$C$3-1)&amp;"       :="))</f>
        <v>0.42748000000000003</v>
      </c>
      <c r="L840">
        <f>IF(K840&lt;1.1,K840,IF(K840&lt;YEAR!$C$2+YEAR!$C$3-2,K840+1,(YEAR!$C$2+YEAR!$C$3-1)&amp;"       :="))</f>
        <v>0.42748000000000003</v>
      </c>
      <c r="M840">
        <f>IF(L840&lt;1.1,L840,IF(L840&lt;YEAR!$C$2+YEAR!$C$3-2,L840+1,(YEAR!$C$2+YEAR!$C$3-1)&amp;"       :="))</f>
        <v>0.42748000000000003</v>
      </c>
      <c r="N840">
        <f>IF(M840&lt;1.1,M840,IF(M840&lt;YEAR!$C$2+YEAR!$C$3-2,M840+1,(YEAR!$C$2+YEAR!$C$3-1)&amp;"       :="))</f>
        <v>0.42748000000000003</v>
      </c>
      <c r="O840">
        <f>IF(N840&lt;1.1,N840,IF(N840&lt;YEAR!$C$2+YEAR!$C$3-2,N840+1,(YEAR!$C$2+YEAR!$C$3-1)&amp;"       :="))</f>
        <v>0.42748000000000003</v>
      </c>
      <c r="P840">
        <f>IF(O840&lt;1.1,O840,IF(O840&lt;YEAR!$C$2+YEAR!$C$3-2,O840+1,(YEAR!$C$2+YEAR!$C$3-1)&amp;"       :="))</f>
        <v>0.42748000000000003</v>
      </c>
      <c r="Q840">
        <f>IF(P840&lt;1.1,P840,IF(P840&lt;YEAR!$C$2+YEAR!$C$3-2,P840+1,(YEAR!$C$2+YEAR!$C$3-1)&amp;"       :="))</f>
        <v>0.42748000000000003</v>
      </c>
      <c r="R840">
        <f>IF(Q840&lt;1.1,Q840,IF(Q840&lt;YEAR!$C$2+YEAR!$C$3-2,Q840+1,(YEAR!$C$2+YEAR!$C$3-1)&amp;"       :="))</f>
        <v>0.42748000000000003</v>
      </c>
      <c r="S840">
        <f>IF(R840&lt;1.1,R840,IF(R840&lt;YEAR!$C$2+YEAR!$C$3-2,R840+1,(YEAR!$C$2+YEAR!$C$3-1)&amp;"       :="))</f>
        <v>0.42748000000000003</v>
      </c>
      <c r="T840">
        <f>IF(S840&lt;1.1,S840,IF(S840&lt;YEAR!$C$2+YEAR!$C$3-2,S840+1,(YEAR!$C$2+YEAR!$C$3-1)&amp;"       :="))</f>
        <v>0.42748000000000003</v>
      </c>
      <c r="U840">
        <f>IF(T840&lt;1.1,T840,IF(T840&lt;YEAR!$C$2+YEAR!$C$3-2,T840+1,(YEAR!$C$2+YEAR!$C$3-1)&amp;"       :="))</f>
        <v>0.42748000000000003</v>
      </c>
      <c r="V840">
        <f>IF(U840&lt;1.1,U840,IF(U840&lt;YEAR!$C$2+YEAR!$C$3-2,U840+1,(YEAR!$C$2+YEAR!$C$3-1)&amp;"       :="))</f>
        <v>0.42748000000000003</v>
      </c>
      <c r="W840">
        <f>IF(V840&lt;1.1,V840,IF(V840&lt;YEAR!$C$2+YEAR!$C$3-2,V840+1,(YEAR!$C$2+YEAR!$C$3-1)&amp;"       :="))</f>
        <v>0.42748000000000003</v>
      </c>
      <c r="X840">
        <f>IF(W840&lt;1.1,W840,IF(W840&lt;YEAR!$C$2+YEAR!$C$3-2,W840+1,(YEAR!$C$2+YEAR!$C$3-1)&amp;"       :="))</f>
        <v>0.42748000000000003</v>
      </c>
      <c r="Y840">
        <f>IF(X840&lt;1.1,X840,IF(X840&lt;YEAR!$C$2+YEAR!$C$3-2,X840+1,(YEAR!$C$2+YEAR!$C$3-1)&amp;"       :="))</f>
        <v>0.42748000000000003</v>
      </c>
      <c r="Z840">
        <f>IF(Y840&lt;1.1,Y840,IF(Y840&lt;YEAR!$C$2+YEAR!$C$3-2,Y840+1,(YEAR!$C$2+YEAR!$C$3-1)&amp;"       :="))</f>
        <v>0.42748000000000003</v>
      </c>
      <c r="AA840">
        <f>IF(Z840&lt;1.1,Z840,IF(Z840&lt;YEAR!$C$2+YEAR!$C$3-2,Z840+1,(YEAR!$C$2+YEAR!$C$3-1)&amp;"       :="))</f>
        <v>0.42748000000000003</v>
      </c>
      <c r="AB840">
        <f>IF(AA840&lt;1.1,AA840,IF(AA840&lt;YEAR!$C$2+YEAR!$C$3-2,AA840+1,(YEAR!$C$2+YEAR!$C$3-1)&amp;"       :="))</f>
        <v>0.42748000000000003</v>
      </c>
      <c r="AC840">
        <f>IF(AB840&lt;1.1,AB840,IF(AB840&lt;YEAR!$C$2+YEAR!$C$3-2,AB840+1,(YEAR!$C$2+YEAR!$C$3-1)&amp;"       :="))</f>
        <v>0.42748000000000003</v>
      </c>
      <c r="AD840">
        <f>IF(AC840&lt;1.1,AC840,IF(AC840&lt;YEAR!$C$2+YEAR!$C$3-2,AC840+1,(YEAR!$C$2+YEAR!$C$3-1)&amp;"       :="))</f>
        <v>0.42748000000000003</v>
      </c>
      <c r="AE840">
        <f>IF(AD840&lt;1.1,AD840,IF(AD840&lt;YEAR!$C$2+YEAR!$C$3-2,AD840+1,(YEAR!$C$2+YEAR!$C$3-1)&amp;"       :="))</f>
        <v>0.42748000000000003</v>
      </c>
      <c r="AF840">
        <f>IF(AE840&lt;1.1,AE840,IF(AE840&lt;YEAR!$C$2+YEAR!$C$3-2,AE840+1,(YEAR!$C$2+YEAR!$C$3-1)&amp;"       :="))</f>
        <v>0.42748000000000003</v>
      </c>
      <c r="AG840">
        <f>IF(AF840&lt;1.1,AF840,IF(AF840&lt;YEAR!$C$2+YEAR!$C$3-2,AF840+1,(YEAR!$C$2+YEAR!$C$3-1)&amp;"       :="))</f>
        <v>0.42748000000000003</v>
      </c>
      <c r="AH840">
        <f>IF(AG840&lt;1.1,AG840,IF(AG840&lt;YEAR!$C$2+YEAR!$C$3-2,AG840+1,(YEAR!$C$2+YEAR!$C$3-1)&amp;"       :="))</f>
        <v>0.42748000000000003</v>
      </c>
      <c r="AI840">
        <f>IF(AH840&lt;1.1,AH840,IF(AH840&lt;YEAR!$C$2+YEAR!$C$3-2,AH840+1,(YEAR!$C$2+YEAR!$C$3-1)&amp;"       :="))</f>
        <v>0.42748000000000003</v>
      </c>
      <c r="AJ840">
        <f>IF(AI840&lt;1.1,AI840,IF(AI840&lt;YEAR!$C$2+YEAR!$C$3-2,AI840+1,(YEAR!$C$2+YEAR!$C$3-1)&amp;"       :="))</f>
        <v>0.42748000000000003</v>
      </c>
    </row>
    <row r="841" spans="1:36">
      <c r="A841">
        <f t="shared" ca="1" si="59"/>
        <v>21</v>
      </c>
      <c r="B841" t="s">
        <v>51</v>
      </c>
      <c r="C841" t="str">
        <f ca="1">IF(D841="",OFFSET(AvailabilityFactor!A$1,A841,0),C840)</f>
        <v>D2SOTN00</v>
      </c>
      <c r="D841" t="str" cm="1">
        <f t="array" aca="1" ref="D841" ca="1">IF(D840="",TS_DRC!$P$5,OFFSET(TS_DRC!P$5,RIGHT(D840,2),0,TRUE))</f>
        <v>TS17</v>
      </c>
      <c r="E841" t="str">
        <f t="shared" ca="1" si="58"/>
        <v>TS17</v>
      </c>
      <c r="F841">
        <f>'[5]PV profile'!$AC25</f>
        <v>0.12565999999999999</v>
      </c>
      <c r="G841">
        <f>IF(F841&lt;1.1,F841,IF(F841&lt;YEAR!$C$2+YEAR!$C$3-2,F841+1,(YEAR!$C$2+YEAR!$C$3-1)&amp;"       :="))</f>
        <v>0.12565999999999999</v>
      </c>
      <c r="H841">
        <f>IF(G841&lt;1.1,G841,IF(G841&lt;YEAR!$C$2+YEAR!$C$3-2,G841+1,(YEAR!$C$2+YEAR!$C$3-1)&amp;"       :="))</f>
        <v>0.12565999999999999</v>
      </c>
      <c r="I841">
        <f>IF(H841&lt;1.1,H841,IF(H841&lt;YEAR!$C$2+YEAR!$C$3-2,H841+1,(YEAR!$C$2+YEAR!$C$3-1)&amp;"       :="))</f>
        <v>0.12565999999999999</v>
      </c>
      <c r="J841">
        <f>IF(I841&lt;1.1,I841,IF(I841&lt;YEAR!$C$2+YEAR!$C$3-2,I841+1,(YEAR!$C$2+YEAR!$C$3-1)&amp;"       :="))</f>
        <v>0.12565999999999999</v>
      </c>
      <c r="K841">
        <f>IF(J841&lt;1.1,J841,IF(J841&lt;YEAR!$C$2+YEAR!$C$3-2,J841+1,(YEAR!$C$2+YEAR!$C$3-1)&amp;"       :="))</f>
        <v>0.12565999999999999</v>
      </c>
      <c r="L841">
        <f>IF(K841&lt;1.1,K841,IF(K841&lt;YEAR!$C$2+YEAR!$C$3-2,K841+1,(YEAR!$C$2+YEAR!$C$3-1)&amp;"       :="))</f>
        <v>0.12565999999999999</v>
      </c>
      <c r="M841">
        <f>IF(L841&lt;1.1,L841,IF(L841&lt;YEAR!$C$2+YEAR!$C$3-2,L841+1,(YEAR!$C$2+YEAR!$C$3-1)&amp;"       :="))</f>
        <v>0.12565999999999999</v>
      </c>
      <c r="N841">
        <f>IF(M841&lt;1.1,M841,IF(M841&lt;YEAR!$C$2+YEAR!$C$3-2,M841+1,(YEAR!$C$2+YEAR!$C$3-1)&amp;"       :="))</f>
        <v>0.12565999999999999</v>
      </c>
      <c r="O841">
        <f>IF(N841&lt;1.1,N841,IF(N841&lt;YEAR!$C$2+YEAR!$C$3-2,N841+1,(YEAR!$C$2+YEAR!$C$3-1)&amp;"       :="))</f>
        <v>0.12565999999999999</v>
      </c>
      <c r="P841">
        <f>IF(O841&lt;1.1,O841,IF(O841&lt;YEAR!$C$2+YEAR!$C$3-2,O841+1,(YEAR!$C$2+YEAR!$C$3-1)&amp;"       :="))</f>
        <v>0.12565999999999999</v>
      </c>
      <c r="Q841">
        <f>IF(P841&lt;1.1,P841,IF(P841&lt;YEAR!$C$2+YEAR!$C$3-2,P841+1,(YEAR!$C$2+YEAR!$C$3-1)&amp;"       :="))</f>
        <v>0.12565999999999999</v>
      </c>
      <c r="R841">
        <f>IF(Q841&lt;1.1,Q841,IF(Q841&lt;YEAR!$C$2+YEAR!$C$3-2,Q841+1,(YEAR!$C$2+YEAR!$C$3-1)&amp;"       :="))</f>
        <v>0.12565999999999999</v>
      </c>
      <c r="S841">
        <f>IF(R841&lt;1.1,R841,IF(R841&lt;YEAR!$C$2+YEAR!$C$3-2,R841+1,(YEAR!$C$2+YEAR!$C$3-1)&amp;"       :="))</f>
        <v>0.12565999999999999</v>
      </c>
      <c r="T841">
        <f>IF(S841&lt;1.1,S841,IF(S841&lt;YEAR!$C$2+YEAR!$C$3-2,S841+1,(YEAR!$C$2+YEAR!$C$3-1)&amp;"       :="))</f>
        <v>0.12565999999999999</v>
      </c>
      <c r="U841">
        <f>IF(T841&lt;1.1,T841,IF(T841&lt;YEAR!$C$2+YEAR!$C$3-2,T841+1,(YEAR!$C$2+YEAR!$C$3-1)&amp;"       :="))</f>
        <v>0.12565999999999999</v>
      </c>
      <c r="V841">
        <f>IF(U841&lt;1.1,U841,IF(U841&lt;YEAR!$C$2+YEAR!$C$3-2,U841+1,(YEAR!$C$2+YEAR!$C$3-1)&amp;"       :="))</f>
        <v>0.12565999999999999</v>
      </c>
      <c r="W841">
        <f>IF(V841&lt;1.1,V841,IF(V841&lt;YEAR!$C$2+YEAR!$C$3-2,V841+1,(YEAR!$C$2+YEAR!$C$3-1)&amp;"       :="))</f>
        <v>0.12565999999999999</v>
      </c>
      <c r="X841">
        <f>IF(W841&lt;1.1,W841,IF(W841&lt;YEAR!$C$2+YEAR!$C$3-2,W841+1,(YEAR!$C$2+YEAR!$C$3-1)&amp;"       :="))</f>
        <v>0.12565999999999999</v>
      </c>
      <c r="Y841">
        <f>IF(X841&lt;1.1,X841,IF(X841&lt;YEAR!$C$2+YEAR!$C$3-2,X841+1,(YEAR!$C$2+YEAR!$C$3-1)&amp;"       :="))</f>
        <v>0.12565999999999999</v>
      </c>
      <c r="Z841">
        <f>IF(Y841&lt;1.1,Y841,IF(Y841&lt;YEAR!$C$2+YEAR!$C$3-2,Y841+1,(YEAR!$C$2+YEAR!$C$3-1)&amp;"       :="))</f>
        <v>0.12565999999999999</v>
      </c>
      <c r="AA841">
        <f>IF(Z841&lt;1.1,Z841,IF(Z841&lt;YEAR!$C$2+YEAR!$C$3-2,Z841+1,(YEAR!$C$2+YEAR!$C$3-1)&amp;"       :="))</f>
        <v>0.12565999999999999</v>
      </c>
      <c r="AB841">
        <f>IF(AA841&lt;1.1,AA841,IF(AA841&lt;YEAR!$C$2+YEAR!$C$3-2,AA841+1,(YEAR!$C$2+YEAR!$C$3-1)&amp;"       :="))</f>
        <v>0.12565999999999999</v>
      </c>
      <c r="AC841">
        <f>IF(AB841&lt;1.1,AB841,IF(AB841&lt;YEAR!$C$2+YEAR!$C$3-2,AB841+1,(YEAR!$C$2+YEAR!$C$3-1)&amp;"       :="))</f>
        <v>0.12565999999999999</v>
      </c>
      <c r="AD841">
        <f>IF(AC841&lt;1.1,AC841,IF(AC841&lt;YEAR!$C$2+YEAR!$C$3-2,AC841+1,(YEAR!$C$2+YEAR!$C$3-1)&amp;"       :="))</f>
        <v>0.12565999999999999</v>
      </c>
      <c r="AE841">
        <f>IF(AD841&lt;1.1,AD841,IF(AD841&lt;YEAR!$C$2+YEAR!$C$3-2,AD841+1,(YEAR!$C$2+YEAR!$C$3-1)&amp;"       :="))</f>
        <v>0.12565999999999999</v>
      </c>
      <c r="AF841">
        <f>IF(AE841&lt;1.1,AE841,IF(AE841&lt;YEAR!$C$2+YEAR!$C$3-2,AE841+1,(YEAR!$C$2+YEAR!$C$3-1)&amp;"       :="))</f>
        <v>0.12565999999999999</v>
      </c>
      <c r="AG841">
        <f>IF(AF841&lt;1.1,AF841,IF(AF841&lt;YEAR!$C$2+YEAR!$C$3-2,AF841+1,(YEAR!$C$2+YEAR!$C$3-1)&amp;"       :="))</f>
        <v>0.12565999999999999</v>
      </c>
      <c r="AH841">
        <f>IF(AG841&lt;1.1,AG841,IF(AG841&lt;YEAR!$C$2+YEAR!$C$3-2,AG841+1,(YEAR!$C$2+YEAR!$C$3-1)&amp;"       :="))</f>
        <v>0.12565999999999999</v>
      </c>
      <c r="AI841">
        <f>IF(AH841&lt;1.1,AH841,IF(AH841&lt;YEAR!$C$2+YEAR!$C$3-2,AH841+1,(YEAR!$C$2+YEAR!$C$3-1)&amp;"       :="))</f>
        <v>0.12565999999999999</v>
      </c>
      <c r="AJ841">
        <f>IF(AI841&lt;1.1,AI841,IF(AI841&lt;YEAR!$C$2+YEAR!$C$3-2,AI841+1,(YEAR!$C$2+YEAR!$C$3-1)&amp;"       :="))</f>
        <v>0.12565999999999999</v>
      </c>
    </row>
    <row r="842" spans="1:36">
      <c r="A842">
        <f t="shared" ca="1" si="59"/>
        <v>21</v>
      </c>
      <c r="B842" t="s">
        <v>51</v>
      </c>
      <c r="C842" t="str">
        <f ca="1">IF(D842="",OFFSET(AvailabilityFactor!A$1,A842,0),C841)</f>
        <v>D2SOTN00</v>
      </c>
      <c r="D842" t="str" cm="1">
        <f t="array" aca="1" ref="D842" ca="1">IF(D841="",TS_DRC!$P$5,OFFSET(TS_DRC!P$5,RIGHT(D841,2),0,TRUE))</f>
        <v>TS18</v>
      </c>
      <c r="E842" t="str">
        <f t="shared" ca="1" si="58"/>
        <v>TS18</v>
      </c>
      <c r="F842">
        <f>'[5]PV profile'!$AC26</f>
        <v>5.6999999999999998E-4</v>
      </c>
      <c r="G842">
        <f>IF(F842&lt;1.1,F842,IF(F842&lt;YEAR!$C$2+YEAR!$C$3-2,F842+1,(YEAR!$C$2+YEAR!$C$3-1)&amp;"       :="))</f>
        <v>5.6999999999999998E-4</v>
      </c>
      <c r="H842">
        <f>IF(G842&lt;1.1,G842,IF(G842&lt;YEAR!$C$2+YEAR!$C$3-2,G842+1,(YEAR!$C$2+YEAR!$C$3-1)&amp;"       :="))</f>
        <v>5.6999999999999998E-4</v>
      </c>
      <c r="I842">
        <f>IF(H842&lt;1.1,H842,IF(H842&lt;YEAR!$C$2+YEAR!$C$3-2,H842+1,(YEAR!$C$2+YEAR!$C$3-1)&amp;"       :="))</f>
        <v>5.6999999999999998E-4</v>
      </c>
      <c r="J842">
        <f>IF(I842&lt;1.1,I842,IF(I842&lt;YEAR!$C$2+YEAR!$C$3-2,I842+1,(YEAR!$C$2+YEAR!$C$3-1)&amp;"       :="))</f>
        <v>5.6999999999999998E-4</v>
      </c>
      <c r="K842">
        <f>IF(J842&lt;1.1,J842,IF(J842&lt;YEAR!$C$2+YEAR!$C$3-2,J842+1,(YEAR!$C$2+YEAR!$C$3-1)&amp;"       :="))</f>
        <v>5.6999999999999998E-4</v>
      </c>
      <c r="L842">
        <f>IF(K842&lt;1.1,K842,IF(K842&lt;YEAR!$C$2+YEAR!$C$3-2,K842+1,(YEAR!$C$2+YEAR!$C$3-1)&amp;"       :="))</f>
        <v>5.6999999999999998E-4</v>
      </c>
      <c r="M842">
        <f>IF(L842&lt;1.1,L842,IF(L842&lt;YEAR!$C$2+YEAR!$C$3-2,L842+1,(YEAR!$C$2+YEAR!$C$3-1)&amp;"       :="))</f>
        <v>5.6999999999999998E-4</v>
      </c>
      <c r="N842">
        <f>IF(M842&lt;1.1,M842,IF(M842&lt;YEAR!$C$2+YEAR!$C$3-2,M842+1,(YEAR!$C$2+YEAR!$C$3-1)&amp;"       :="))</f>
        <v>5.6999999999999998E-4</v>
      </c>
      <c r="O842">
        <f>IF(N842&lt;1.1,N842,IF(N842&lt;YEAR!$C$2+YEAR!$C$3-2,N842+1,(YEAR!$C$2+YEAR!$C$3-1)&amp;"       :="))</f>
        <v>5.6999999999999998E-4</v>
      </c>
      <c r="P842">
        <f>IF(O842&lt;1.1,O842,IF(O842&lt;YEAR!$C$2+YEAR!$C$3-2,O842+1,(YEAR!$C$2+YEAR!$C$3-1)&amp;"       :="))</f>
        <v>5.6999999999999998E-4</v>
      </c>
      <c r="Q842">
        <f>IF(P842&lt;1.1,P842,IF(P842&lt;YEAR!$C$2+YEAR!$C$3-2,P842+1,(YEAR!$C$2+YEAR!$C$3-1)&amp;"       :="))</f>
        <v>5.6999999999999998E-4</v>
      </c>
      <c r="R842">
        <f>IF(Q842&lt;1.1,Q842,IF(Q842&lt;YEAR!$C$2+YEAR!$C$3-2,Q842+1,(YEAR!$C$2+YEAR!$C$3-1)&amp;"       :="))</f>
        <v>5.6999999999999998E-4</v>
      </c>
      <c r="S842">
        <f>IF(R842&lt;1.1,R842,IF(R842&lt;YEAR!$C$2+YEAR!$C$3-2,R842+1,(YEAR!$C$2+YEAR!$C$3-1)&amp;"       :="))</f>
        <v>5.6999999999999998E-4</v>
      </c>
      <c r="T842">
        <f>IF(S842&lt;1.1,S842,IF(S842&lt;YEAR!$C$2+YEAR!$C$3-2,S842+1,(YEAR!$C$2+YEAR!$C$3-1)&amp;"       :="))</f>
        <v>5.6999999999999998E-4</v>
      </c>
      <c r="U842">
        <f>IF(T842&lt;1.1,T842,IF(T842&lt;YEAR!$C$2+YEAR!$C$3-2,T842+1,(YEAR!$C$2+YEAR!$C$3-1)&amp;"       :="))</f>
        <v>5.6999999999999998E-4</v>
      </c>
      <c r="V842">
        <f>IF(U842&lt;1.1,U842,IF(U842&lt;YEAR!$C$2+YEAR!$C$3-2,U842+1,(YEAR!$C$2+YEAR!$C$3-1)&amp;"       :="))</f>
        <v>5.6999999999999998E-4</v>
      </c>
      <c r="W842">
        <f>IF(V842&lt;1.1,V842,IF(V842&lt;YEAR!$C$2+YEAR!$C$3-2,V842+1,(YEAR!$C$2+YEAR!$C$3-1)&amp;"       :="))</f>
        <v>5.6999999999999998E-4</v>
      </c>
      <c r="X842">
        <f>IF(W842&lt;1.1,W842,IF(W842&lt;YEAR!$C$2+YEAR!$C$3-2,W842+1,(YEAR!$C$2+YEAR!$C$3-1)&amp;"       :="))</f>
        <v>5.6999999999999998E-4</v>
      </c>
      <c r="Y842">
        <f>IF(X842&lt;1.1,X842,IF(X842&lt;YEAR!$C$2+YEAR!$C$3-2,X842+1,(YEAR!$C$2+YEAR!$C$3-1)&amp;"       :="))</f>
        <v>5.6999999999999998E-4</v>
      </c>
      <c r="Z842">
        <f>IF(Y842&lt;1.1,Y842,IF(Y842&lt;YEAR!$C$2+YEAR!$C$3-2,Y842+1,(YEAR!$C$2+YEAR!$C$3-1)&amp;"       :="))</f>
        <v>5.6999999999999998E-4</v>
      </c>
      <c r="AA842">
        <f>IF(Z842&lt;1.1,Z842,IF(Z842&lt;YEAR!$C$2+YEAR!$C$3-2,Z842+1,(YEAR!$C$2+YEAR!$C$3-1)&amp;"       :="))</f>
        <v>5.6999999999999998E-4</v>
      </c>
      <c r="AB842">
        <f>IF(AA842&lt;1.1,AA842,IF(AA842&lt;YEAR!$C$2+YEAR!$C$3-2,AA842+1,(YEAR!$C$2+YEAR!$C$3-1)&amp;"       :="))</f>
        <v>5.6999999999999998E-4</v>
      </c>
      <c r="AC842">
        <f>IF(AB842&lt;1.1,AB842,IF(AB842&lt;YEAR!$C$2+YEAR!$C$3-2,AB842+1,(YEAR!$C$2+YEAR!$C$3-1)&amp;"       :="))</f>
        <v>5.6999999999999998E-4</v>
      </c>
      <c r="AD842">
        <f>IF(AC842&lt;1.1,AC842,IF(AC842&lt;YEAR!$C$2+YEAR!$C$3-2,AC842+1,(YEAR!$C$2+YEAR!$C$3-1)&amp;"       :="))</f>
        <v>5.6999999999999998E-4</v>
      </c>
      <c r="AE842">
        <f>IF(AD842&lt;1.1,AD842,IF(AD842&lt;YEAR!$C$2+YEAR!$C$3-2,AD842+1,(YEAR!$C$2+YEAR!$C$3-1)&amp;"       :="))</f>
        <v>5.6999999999999998E-4</v>
      </c>
      <c r="AF842">
        <f>IF(AE842&lt;1.1,AE842,IF(AE842&lt;YEAR!$C$2+YEAR!$C$3-2,AE842+1,(YEAR!$C$2+YEAR!$C$3-1)&amp;"       :="))</f>
        <v>5.6999999999999998E-4</v>
      </c>
      <c r="AG842">
        <f>IF(AF842&lt;1.1,AF842,IF(AF842&lt;YEAR!$C$2+YEAR!$C$3-2,AF842+1,(YEAR!$C$2+YEAR!$C$3-1)&amp;"       :="))</f>
        <v>5.6999999999999998E-4</v>
      </c>
      <c r="AH842">
        <f>IF(AG842&lt;1.1,AG842,IF(AG842&lt;YEAR!$C$2+YEAR!$C$3-2,AG842+1,(YEAR!$C$2+YEAR!$C$3-1)&amp;"       :="))</f>
        <v>5.6999999999999998E-4</v>
      </c>
      <c r="AI842">
        <f>IF(AH842&lt;1.1,AH842,IF(AH842&lt;YEAR!$C$2+YEAR!$C$3-2,AH842+1,(YEAR!$C$2+YEAR!$C$3-1)&amp;"       :="))</f>
        <v>5.6999999999999998E-4</v>
      </c>
      <c r="AJ842">
        <f>IF(AI842&lt;1.1,AI842,IF(AI842&lt;YEAR!$C$2+YEAR!$C$3-2,AI842+1,(YEAR!$C$2+YEAR!$C$3-1)&amp;"       :="))</f>
        <v>5.6999999999999998E-4</v>
      </c>
    </row>
    <row r="843" spans="1:36">
      <c r="A843">
        <f t="shared" ca="1" si="59"/>
        <v>21</v>
      </c>
      <c r="B843" t="s">
        <v>51</v>
      </c>
      <c r="C843" t="str">
        <f ca="1">IF(D843="",OFFSET(AvailabilityFactor!A$1,A843,0),C842)</f>
        <v>D2SOTN00</v>
      </c>
      <c r="D843" t="str" cm="1">
        <f t="array" aca="1" ref="D843" ca="1">IF(D842="",TS_DRC!$P$5,OFFSET(TS_DRC!P$5,RIGHT(D842,2),0,TRUE))</f>
        <v>TS19</v>
      </c>
      <c r="E843" t="str">
        <f t="shared" ca="1" si="58"/>
        <v>TS19</v>
      </c>
      <c r="F843">
        <f>'[5]PV profile'!$AC27</f>
        <v>0</v>
      </c>
      <c r="G843">
        <f>IF(F843&lt;1.1,F843,IF(F843&lt;YEAR!$C$2+YEAR!$C$3-2,F843+1,(YEAR!$C$2+YEAR!$C$3-1)&amp;"       :="))</f>
        <v>0</v>
      </c>
      <c r="H843">
        <f>IF(G843&lt;1.1,G843,IF(G843&lt;YEAR!$C$2+YEAR!$C$3-2,G843+1,(YEAR!$C$2+YEAR!$C$3-1)&amp;"       :="))</f>
        <v>0</v>
      </c>
      <c r="I843">
        <f>IF(H843&lt;1.1,H843,IF(H843&lt;YEAR!$C$2+YEAR!$C$3-2,H843+1,(YEAR!$C$2+YEAR!$C$3-1)&amp;"       :="))</f>
        <v>0</v>
      </c>
      <c r="J843">
        <f>IF(I843&lt;1.1,I843,IF(I843&lt;YEAR!$C$2+YEAR!$C$3-2,I843+1,(YEAR!$C$2+YEAR!$C$3-1)&amp;"       :="))</f>
        <v>0</v>
      </c>
      <c r="K843">
        <f>IF(J843&lt;1.1,J843,IF(J843&lt;YEAR!$C$2+YEAR!$C$3-2,J843+1,(YEAR!$C$2+YEAR!$C$3-1)&amp;"       :="))</f>
        <v>0</v>
      </c>
      <c r="L843">
        <f>IF(K843&lt;1.1,K843,IF(K843&lt;YEAR!$C$2+YEAR!$C$3-2,K843+1,(YEAR!$C$2+YEAR!$C$3-1)&amp;"       :="))</f>
        <v>0</v>
      </c>
      <c r="M843">
        <f>IF(L843&lt;1.1,L843,IF(L843&lt;YEAR!$C$2+YEAR!$C$3-2,L843+1,(YEAR!$C$2+YEAR!$C$3-1)&amp;"       :="))</f>
        <v>0</v>
      </c>
      <c r="N843">
        <f>IF(M843&lt;1.1,M843,IF(M843&lt;YEAR!$C$2+YEAR!$C$3-2,M843+1,(YEAR!$C$2+YEAR!$C$3-1)&amp;"       :="))</f>
        <v>0</v>
      </c>
      <c r="O843">
        <f>IF(N843&lt;1.1,N843,IF(N843&lt;YEAR!$C$2+YEAR!$C$3-2,N843+1,(YEAR!$C$2+YEAR!$C$3-1)&amp;"       :="))</f>
        <v>0</v>
      </c>
      <c r="P843">
        <f>IF(O843&lt;1.1,O843,IF(O843&lt;YEAR!$C$2+YEAR!$C$3-2,O843+1,(YEAR!$C$2+YEAR!$C$3-1)&amp;"       :="))</f>
        <v>0</v>
      </c>
      <c r="Q843">
        <f>IF(P843&lt;1.1,P843,IF(P843&lt;YEAR!$C$2+YEAR!$C$3-2,P843+1,(YEAR!$C$2+YEAR!$C$3-1)&amp;"       :="))</f>
        <v>0</v>
      </c>
      <c r="R843">
        <f>IF(Q843&lt;1.1,Q843,IF(Q843&lt;YEAR!$C$2+YEAR!$C$3-2,Q843+1,(YEAR!$C$2+YEAR!$C$3-1)&amp;"       :="))</f>
        <v>0</v>
      </c>
      <c r="S843">
        <f>IF(R843&lt;1.1,R843,IF(R843&lt;YEAR!$C$2+YEAR!$C$3-2,R843+1,(YEAR!$C$2+YEAR!$C$3-1)&amp;"       :="))</f>
        <v>0</v>
      </c>
      <c r="T843">
        <f>IF(S843&lt;1.1,S843,IF(S843&lt;YEAR!$C$2+YEAR!$C$3-2,S843+1,(YEAR!$C$2+YEAR!$C$3-1)&amp;"       :="))</f>
        <v>0</v>
      </c>
      <c r="U843">
        <f>IF(T843&lt;1.1,T843,IF(T843&lt;YEAR!$C$2+YEAR!$C$3-2,T843+1,(YEAR!$C$2+YEAR!$C$3-1)&amp;"       :="))</f>
        <v>0</v>
      </c>
      <c r="V843">
        <f>IF(U843&lt;1.1,U843,IF(U843&lt;YEAR!$C$2+YEAR!$C$3-2,U843+1,(YEAR!$C$2+YEAR!$C$3-1)&amp;"       :="))</f>
        <v>0</v>
      </c>
      <c r="W843">
        <f>IF(V843&lt;1.1,V843,IF(V843&lt;YEAR!$C$2+YEAR!$C$3-2,V843+1,(YEAR!$C$2+YEAR!$C$3-1)&amp;"       :="))</f>
        <v>0</v>
      </c>
      <c r="X843">
        <f>IF(W843&lt;1.1,W843,IF(W843&lt;YEAR!$C$2+YEAR!$C$3-2,W843+1,(YEAR!$C$2+YEAR!$C$3-1)&amp;"       :="))</f>
        <v>0</v>
      </c>
      <c r="Y843">
        <f>IF(X843&lt;1.1,X843,IF(X843&lt;YEAR!$C$2+YEAR!$C$3-2,X843+1,(YEAR!$C$2+YEAR!$C$3-1)&amp;"       :="))</f>
        <v>0</v>
      </c>
      <c r="Z843">
        <f>IF(Y843&lt;1.1,Y843,IF(Y843&lt;YEAR!$C$2+YEAR!$C$3-2,Y843+1,(YEAR!$C$2+YEAR!$C$3-1)&amp;"       :="))</f>
        <v>0</v>
      </c>
      <c r="AA843">
        <f>IF(Z843&lt;1.1,Z843,IF(Z843&lt;YEAR!$C$2+YEAR!$C$3-2,Z843+1,(YEAR!$C$2+YEAR!$C$3-1)&amp;"       :="))</f>
        <v>0</v>
      </c>
      <c r="AB843">
        <f>IF(AA843&lt;1.1,AA843,IF(AA843&lt;YEAR!$C$2+YEAR!$C$3-2,AA843+1,(YEAR!$C$2+YEAR!$C$3-1)&amp;"       :="))</f>
        <v>0</v>
      </c>
      <c r="AC843">
        <f>IF(AB843&lt;1.1,AB843,IF(AB843&lt;YEAR!$C$2+YEAR!$C$3-2,AB843+1,(YEAR!$C$2+YEAR!$C$3-1)&amp;"       :="))</f>
        <v>0</v>
      </c>
      <c r="AD843">
        <f>IF(AC843&lt;1.1,AC843,IF(AC843&lt;YEAR!$C$2+YEAR!$C$3-2,AC843+1,(YEAR!$C$2+YEAR!$C$3-1)&amp;"       :="))</f>
        <v>0</v>
      </c>
      <c r="AE843">
        <f>IF(AD843&lt;1.1,AD843,IF(AD843&lt;YEAR!$C$2+YEAR!$C$3-2,AD843+1,(YEAR!$C$2+YEAR!$C$3-1)&amp;"       :="))</f>
        <v>0</v>
      </c>
      <c r="AF843">
        <f>IF(AE843&lt;1.1,AE843,IF(AE843&lt;YEAR!$C$2+YEAR!$C$3-2,AE843+1,(YEAR!$C$2+YEAR!$C$3-1)&amp;"       :="))</f>
        <v>0</v>
      </c>
      <c r="AG843">
        <f>IF(AF843&lt;1.1,AF843,IF(AF843&lt;YEAR!$C$2+YEAR!$C$3-2,AF843+1,(YEAR!$C$2+YEAR!$C$3-1)&amp;"       :="))</f>
        <v>0</v>
      </c>
      <c r="AH843">
        <f>IF(AG843&lt;1.1,AG843,IF(AG843&lt;YEAR!$C$2+YEAR!$C$3-2,AG843+1,(YEAR!$C$2+YEAR!$C$3-1)&amp;"       :="))</f>
        <v>0</v>
      </c>
      <c r="AI843">
        <f>IF(AH843&lt;1.1,AH843,IF(AH843&lt;YEAR!$C$2+YEAR!$C$3-2,AH843+1,(YEAR!$C$2+YEAR!$C$3-1)&amp;"       :="))</f>
        <v>0</v>
      </c>
      <c r="AJ843">
        <f>IF(AI843&lt;1.1,AI843,IF(AI843&lt;YEAR!$C$2+YEAR!$C$3-2,AI843+1,(YEAR!$C$2+YEAR!$C$3-1)&amp;"       :="))</f>
        <v>0</v>
      </c>
    </row>
    <row r="844" spans="1:36">
      <c r="A844">
        <f t="shared" ca="1" si="59"/>
        <v>21</v>
      </c>
      <c r="B844" t="s">
        <v>51</v>
      </c>
      <c r="C844" t="str">
        <f ca="1">IF(D844="",OFFSET(AvailabilityFactor!A$1,A844,0),C843)</f>
        <v>D2SOTN00</v>
      </c>
      <c r="D844" t="str" cm="1">
        <f t="array" aca="1" ref="D844" ca="1">IF(D843="",TS_DRC!$P$5,OFFSET(TS_DRC!P$5,RIGHT(D843,2),0,TRUE))</f>
        <v>TS20</v>
      </c>
      <c r="E844" t="str">
        <f t="shared" ca="1" si="58"/>
        <v>TS20</v>
      </c>
      <c r="F844">
        <f>'[5]PV profile'!$AC28</f>
        <v>0</v>
      </c>
      <c r="G844">
        <f>IF(F844&lt;1.1,F844,IF(F844&lt;YEAR!$C$2+YEAR!$C$3-2,F844+1,(YEAR!$C$2+YEAR!$C$3-1)&amp;"       :="))</f>
        <v>0</v>
      </c>
      <c r="H844">
        <f>IF(G844&lt;1.1,G844,IF(G844&lt;YEAR!$C$2+YEAR!$C$3-2,G844+1,(YEAR!$C$2+YEAR!$C$3-1)&amp;"       :="))</f>
        <v>0</v>
      </c>
      <c r="I844">
        <f>IF(H844&lt;1.1,H844,IF(H844&lt;YEAR!$C$2+YEAR!$C$3-2,H844+1,(YEAR!$C$2+YEAR!$C$3-1)&amp;"       :="))</f>
        <v>0</v>
      </c>
      <c r="J844">
        <f>IF(I844&lt;1.1,I844,IF(I844&lt;YEAR!$C$2+YEAR!$C$3-2,I844+1,(YEAR!$C$2+YEAR!$C$3-1)&amp;"       :="))</f>
        <v>0</v>
      </c>
      <c r="K844">
        <f>IF(J844&lt;1.1,J844,IF(J844&lt;YEAR!$C$2+YEAR!$C$3-2,J844+1,(YEAR!$C$2+YEAR!$C$3-1)&amp;"       :="))</f>
        <v>0</v>
      </c>
      <c r="L844">
        <f>IF(K844&lt;1.1,K844,IF(K844&lt;YEAR!$C$2+YEAR!$C$3-2,K844+1,(YEAR!$C$2+YEAR!$C$3-1)&amp;"       :="))</f>
        <v>0</v>
      </c>
      <c r="M844">
        <f>IF(L844&lt;1.1,L844,IF(L844&lt;YEAR!$C$2+YEAR!$C$3-2,L844+1,(YEAR!$C$2+YEAR!$C$3-1)&amp;"       :="))</f>
        <v>0</v>
      </c>
      <c r="N844">
        <f>IF(M844&lt;1.1,M844,IF(M844&lt;YEAR!$C$2+YEAR!$C$3-2,M844+1,(YEAR!$C$2+YEAR!$C$3-1)&amp;"       :="))</f>
        <v>0</v>
      </c>
      <c r="O844">
        <f>IF(N844&lt;1.1,N844,IF(N844&lt;YEAR!$C$2+YEAR!$C$3-2,N844+1,(YEAR!$C$2+YEAR!$C$3-1)&amp;"       :="))</f>
        <v>0</v>
      </c>
      <c r="P844">
        <f>IF(O844&lt;1.1,O844,IF(O844&lt;YEAR!$C$2+YEAR!$C$3-2,O844+1,(YEAR!$C$2+YEAR!$C$3-1)&amp;"       :="))</f>
        <v>0</v>
      </c>
      <c r="Q844">
        <f>IF(P844&lt;1.1,P844,IF(P844&lt;YEAR!$C$2+YEAR!$C$3-2,P844+1,(YEAR!$C$2+YEAR!$C$3-1)&amp;"       :="))</f>
        <v>0</v>
      </c>
      <c r="R844">
        <f>IF(Q844&lt;1.1,Q844,IF(Q844&lt;YEAR!$C$2+YEAR!$C$3-2,Q844+1,(YEAR!$C$2+YEAR!$C$3-1)&amp;"       :="))</f>
        <v>0</v>
      </c>
      <c r="S844">
        <f>IF(R844&lt;1.1,R844,IF(R844&lt;YEAR!$C$2+YEAR!$C$3-2,R844+1,(YEAR!$C$2+YEAR!$C$3-1)&amp;"       :="))</f>
        <v>0</v>
      </c>
      <c r="T844">
        <f>IF(S844&lt;1.1,S844,IF(S844&lt;YEAR!$C$2+YEAR!$C$3-2,S844+1,(YEAR!$C$2+YEAR!$C$3-1)&amp;"       :="))</f>
        <v>0</v>
      </c>
      <c r="U844">
        <f>IF(T844&lt;1.1,T844,IF(T844&lt;YEAR!$C$2+YEAR!$C$3-2,T844+1,(YEAR!$C$2+YEAR!$C$3-1)&amp;"       :="))</f>
        <v>0</v>
      </c>
      <c r="V844">
        <f>IF(U844&lt;1.1,U844,IF(U844&lt;YEAR!$C$2+YEAR!$C$3-2,U844+1,(YEAR!$C$2+YEAR!$C$3-1)&amp;"       :="))</f>
        <v>0</v>
      </c>
      <c r="W844">
        <f>IF(V844&lt;1.1,V844,IF(V844&lt;YEAR!$C$2+YEAR!$C$3-2,V844+1,(YEAR!$C$2+YEAR!$C$3-1)&amp;"       :="))</f>
        <v>0</v>
      </c>
      <c r="X844">
        <f>IF(W844&lt;1.1,W844,IF(W844&lt;YEAR!$C$2+YEAR!$C$3-2,W844+1,(YEAR!$C$2+YEAR!$C$3-1)&amp;"       :="))</f>
        <v>0</v>
      </c>
      <c r="Y844">
        <f>IF(X844&lt;1.1,X844,IF(X844&lt;YEAR!$C$2+YEAR!$C$3-2,X844+1,(YEAR!$C$2+YEAR!$C$3-1)&amp;"       :="))</f>
        <v>0</v>
      </c>
      <c r="Z844">
        <f>IF(Y844&lt;1.1,Y844,IF(Y844&lt;YEAR!$C$2+YEAR!$C$3-2,Y844+1,(YEAR!$C$2+YEAR!$C$3-1)&amp;"       :="))</f>
        <v>0</v>
      </c>
      <c r="AA844">
        <f>IF(Z844&lt;1.1,Z844,IF(Z844&lt;YEAR!$C$2+YEAR!$C$3-2,Z844+1,(YEAR!$C$2+YEAR!$C$3-1)&amp;"       :="))</f>
        <v>0</v>
      </c>
      <c r="AB844">
        <f>IF(AA844&lt;1.1,AA844,IF(AA844&lt;YEAR!$C$2+YEAR!$C$3-2,AA844+1,(YEAR!$C$2+YEAR!$C$3-1)&amp;"       :="))</f>
        <v>0</v>
      </c>
      <c r="AC844">
        <f>IF(AB844&lt;1.1,AB844,IF(AB844&lt;YEAR!$C$2+YEAR!$C$3-2,AB844+1,(YEAR!$C$2+YEAR!$C$3-1)&amp;"       :="))</f>
        <v>0</v>
      </c>
      <c r="AD844">
        <f>IF(AC844&lt;1.1,AC844,IF(AC844&lt;YEAR!$C$2+YEAR!$C$3-2,AC844+1,(YEAR!$C$2+YEAR!$C$3-1)&amp;"       :="))</f>
        <v>0</v>
      </c>
      <c r="AE844">
        <f>IF(AD844&lt;1.1,AD844,IF(AD844&lt;YEAR!$C$2+YEAR!$C$3-2,AD844+1,(YEAR!$C$2+YEAR!$C$3-1)&amp;"       :="))</f>
        <v>0</v>
      </c>
      <c r="AF844">
        <f>IF(AE844&lt;1.1,AE844,IF(AE844&lt;YEAR!$C$2+YEAR!$C$3-2,AE844+1,(YEAR!$C$2+YEAR!$C$3-1)&amp;"       :="))</f>
        <v>0</v>
      </c>
      <c r="AG844">
        <f>IF(AF844&lt;1.1,AF844,IF(AF844&lt;YEAR!$C$2+YEAR!$C$3-2,AF844+1,(YEAR!$C$2+YEAR!$C$3-1)&amp;"       :="))</f>
        <v>0</v>
      </c>
      <c r="AH844">
        <f>IF(AG844&lt;1.1,AG844,IF(AG844&lt;YEAR!$C$2+YEAR!$C$3-2,AG844+1,(YEAR!$C$2+YEAR!$C$3-1)&amp;"       :="))</f>
        <v>0</v>
      </c>
      <c r="AI844">
        <f>IF(AH844&lt;1.1,AH844,IF(AH844&lt;YEAR!$C$2+YEAR!$C$3-2,AH844+1,(YEAR!$C$2+YEAR!$C$3-1)&amp;"       :="))</f>
        <v>0</v>
      </c>
      <c r="AJ844">
        <f>IF(AI844&lt;1.1,AI844,IF(AI844&lt;YEAR!$C$2+YEAR!$C$3-2,AI844+1,(YEAR!$C$2+YEAR!$C$3-1)&amp;"       :="))</f>
        <v>0</v>
      </c>
    </row>
    <row r="845" spans="1:36">
      <c r="A845">
        <f t="shared" ref="A845:A865" ca="1" si="62">IF(D845="",A844+1,A844)</f>
        <v>21</v>
      </c>
      <c r="B845" t="s">
        <v>51</v>
      </c>
      <c r="C845" t="str">
        <f ca="1">IF(D845="",OFFSET(AvailabilityFactor!A$1,A845,0),C844)</f>
        <v>D2SOTN00</v>
      </c>
      <c r="D845" t="str" cm="1">
        <f t="array" aca="1" ref="D845" ca="1">IF(D844="",TS_DRC!$P$5,OFFSET(TS_DRC!P$5,RIGHT(D844,2),0,TRUE))</f>
        <v>TS21</v>
      </c>
      <c r="E845" t="str">
        <f t="shared" ref="E845:E865" ca="1" si="63">IF(D845="","[DRC,"&amp;C845&amp;",*,*]          :         ",D845)</f>
        <v>TS21</v>
      </c>
      <c r="F845">
        <f>'[5]PV profile'!$AC29</f>
        <v>2.2000000000000001E-4</v>
      </c>
      <c r="G845">
        <f>IF(F845&lt;1.1,F845,IF(F845&lt;YEAR!$C$2+YEAR!$C$3-2,F845+1,(YEAR!$C$2+YEAR!$C$3-1)&amp;"       :="))</f>
        <v>2.2000000000000001E-4</v>
      </c>
      <c r="H845">
        <f>IF(G845&lt;1.1,G845,IF(G845&lt;YEAR!$C$2+YEAR!$C$3-2,G845+1,(YEAR!$C$2+YEAR!$C$3-1)&amp;"       :="))</f>
        <v>2.2000000000000001E-4</v>
      </c>
      <c r="I845">
        <f>IF(H845&lt;1.1,H845,IF(H845&lt;YEAR!$C$2+YEAR!$C$3-2,H845+1,(YEAR!$C$2+YEAR!$C$3-1)&amp;"       :="))</f>
        <v>2.2000000000000001E-4</v>
      </c>
      <c r="J845">
        <f>IF(I845&lt;1.1,I845,IF(I845&lt;YEAR!$C$2+YEAR!$C$3-2,I845+1,(YEAR!$C$2+YEAR!$C$3-1)&amp;"       :="))</f>
        <v>2.2000000000000001E-4</v>
      </c>
      <c r="K845">
        <f>IF(J845&lt;1.1,J845,IF(J845&lt;YEAR!$C$2+YEAR!$C$3-2,J845+1,(YEAR!$C$2+YEAR!$C$3-1)&amp;"       :="))</f>
        <v>2.2000000000000001E-4</v>
      </c>
      <c r="L845">
        <f>IF(K845&lt;1.1,K845,IF(K845&lt;YEAR!$C$2+YEAR!$C$3-2,K845+1,(YEAR!$C$2+YEAR!$C$3-1)&amp;"       :="))</f>
        <v>2.2000000000000001E-4</v>
      </c>
      <c r="M845">
        <f>IF(L845&lt;1.1,L845,IF(L845&lt;YEAR!$C$2+YEAR!$C$3-2,L845+1,(YEAR!$C$2+YEAR!$C$3-1)&amp;"       :="))</f>
        <v>2.2000000000000001E-4</v>
      </c>
      <c r="N845">
        <f>IF(M845&lt;1.1,M845,IF(M845&lt;YEAR!$C$2+YEAR!$C$3-2,M845+1,(YEAR!$C$2+YEAR!$C$3-1)&amp;"       :="))</f>
        <v>2.2000000000000001E-4</v>
      </c>
      <c r="O845">
        <f>IF(N845&lt;1.1,N845,IF(N845&lt;YEAR!$C$2+YEAR!$C$3-2,N845+1,(YEAR!$C$2+YEAR!$C$3-1)&amp;"       :="))</f>
        <v>2.2000000000000001E-4</v>
      </c>
      <c r="P845">
        <f>IF(O845&lt;1.1,O845,IF(O845&lt;YEAR!$C$2+YEAR!$C$3-2,O845+1,(YEAR!$C$2+YEAR!$C$3-1)&amp;"       :="))</f>
        <v>2.2000000000000001E-4</v>
      </c>
      <c r="Q845">
        <f>IF(P845&lt;1.1,P845,IF(P845&lt;YEAR!$C$2+YEAR!$C$3-2,P845+1,(YEAR!$C$2+YEAR!$C$3-1)&amp;"       :="))</f>
        <v>2.2000000000000001E-4</v>
      </c>
      <c r="R845">
        <f>IF(Q845&lt;1.1,Q845,IF(Q845&lt;YEAR!$C$2+YEAR!$C$3-2,Q845+1,(YEAR!$C$2+YEAR!$C$3-1)&amp;"       :="))</f>
        <v>2.2000000000000001E-4</v>
      </c>
      <c r="S845">
        <f>IF(R845&lt;1.1,R845,IF(R845&lt;YEAR!$C$2+YEAR!$C$3-2,R845+1,(YEAR!$C$2+YEAR!$C$3-1)&amp;"       :="))</f>
        <v>2.2000000000000001E-4</v>
      </c>
      <c r="T845">
        <f>IF(S845&lt;1.1,S845,IF(S845&lt;YEAR!$C$2+YEAR!$C$3-2,S845+1,(YEAR!$C$2+YEAR!$C$3-1)&amp;"       :="))</f>
        <v>2.2000000000000001E-4</v>
      </c>
      <c r="U845">
        <f>IF(T845&lt;1.1,T845,IF(T845&lt;YEAR!$C$2+YEAR!$C$3-2,T845+1,(YEAR!$C$2+YEAR!$C$3-1)&amp;"       :="))</f>
        <v>2.2000000000000001E-4</v>
      </c>
      <c r="V845">
        <f>IF(U845&lt;1.1,U845,IF(U845&lt;YEAR!$C$2+YEAR!$C$3-2,U845+1,(YEAR!$C$2+YEAR!$C$3-1)&amp;"       :="))</f>
        <v>2.2000000000000001E-4</v>
      </c>
      <c r="W845">
        <f>IF(V845&lt;1.1,V845,IF(V845&lt;YEAR!$C$2+YEAR!$C$3-2,V845+1,(YEAR!$C$2+YEAR!$C$3-1)&amp;"       :="))</f>
        <v>2.2000000000000001E-4</v>
      </c>
      <c r="X845">
        <f>IF(W845&lt;1.1,W845,IF(W845&lt;YEAR!$C$2+YEAR!$C$3-2,W845+1,(YEAR!$C$2+YEAR!$C$3-1)&amp;"       :="))</f>
        <v>2.2000000000000001E-4</v>
      </c>
      <c r="Y845">
        <f>IF(X845&lt;1.1,X845,IF(X845&lt;YEAR!$C$2+YEAR!$C$3-2,X845+1,(YEAR!$C$2+YEAR!$C$3-1)&amp;"       :="))</f>
        <v>2.2000000000000001E-4</v>
      </c>
      <c r="Z845">
        <f>IF(Y845&lt;1.1,Y845,IF(Y845&lt;YEAR!$C$2+YEAR!$C$3-2,Y845+1,(YEAR!$C$2+YEAR!$C$3-1)&amp;"       :="))</f>
        <v>2.2000000000000001E-4</v>
      </c>
      <c r="AA845">
        <f>IF(Z845&lt;1.1,Z845,IF(Z845&lt;YEAR!$C$2+YEAR!$C$3-2,Z845+1,(YEAR!$C$2+YEAR!$C$3-1)&amp;"       :="))</f>
        <v>2.2000000000000001E-4</v>
      </c>
      <c r="AB845">
        <f>IF(AA845&lt;1.1,AA845,IF(AA845&lt;YEAR!$C$2+YEAR!$C$3-2,AA845+1,(YEAR!$C$2+YEAR!$C$3-1)&amp;"       :="))</f>
        <v>2.2000000000000001E-4</v>
      </c>
      <c r="AC845">
        <f>IF(AB845&lt;1.1,AB845,IF(AB845&lt;YEAR!$C$2+YEAR!$C$3-2,AB845+1,(YEAR!$C$2+YEAR!$C$3-1)&amp;"       :="))</f>
        <v>2.2000000000000001E-4</v>
      </c>
      <c r="AD845">
        <f>IF(AC845&lt;1.1,AC845,IF(AC845&lt;YEAR!$C$2+YEAR!$C$3-2,AC845+1,(YEAR!$C$2+YEAR!$C$3-1)&amp;"       :="))</f>
        <v>2.2000000000000001E-4</v>
      </c>
      <c r="AE845">
        <f>IF(AD845&lt;1.1,AD845,IF(AD845&lt;YEAR!$C$2+YEAR!$C$3-2,AD845+1,(YEAR!$C$2+YEAR!$C$3-1)&amp;"       :="))</f>
        <v>2.2000000000000001E-4</v>
      </c>
      <c r="AF845">
        <f>IF(AE845&lt;1.1,AE845,IF(AE845&lt;YEAR!$C$2+YEAR!$C$3-2,AE845+1,(YEAR!$C$2+YEAR!$C$3-1)&amp;"       :="))</f>
        <v>2.2000000000000001E-4</v>
      </c>
      <c r="AG845">
        <f>IF(AF845&lt;1.1,AF845,IF(AF845&lt;YEAR!$C$2+YEAR!$C$3-2,AF845+1,(YEAR!$C$2+YEAR!$C$3-1)&amp;"       :="))</f>
        <v>2.2000000000000001E-4</v>
      </c>
      <c r="AH845">
        <f>IF(AG845&lt;1.1,AG845,IF(AG845&lt;YEAR!$C$2+YEAR!$C$3-2,AG845+1,(YEAR!$C$2+YEAR!$C$3-1)&amp;"       :="))</f>
        <v>2.2000000000000001E-4</v>
      </c>
      <c r="AI845">
        <f>IF(AH845&lt;1.1,AH845,IF(AH845&lt;YEAR!$C$2+YEAR!$C$3-2,AH845+1,(YEAR!$C$2+YEAR!$C$3-1)&amp;"       :="))</f>
        <v>2.2000000000000001E-4</v>
      </c>
      <c r="AJ845">
        <f>IF(AI845&lt;1.1,AI845,IF(AI845&lt;YEAR!$C$2+YEAR!$C$3-2,AI845+1,(YEAR!$C$2+YEAR!$C$3-1)&amp;"       :="))</f>
        <v>2.2000000000000001E-4</v>
      </c>
    </row>
    <row r="846" spans="1:36">
      <c r="A846">
        <f t="shared" ca="1" si="62"/>
        <v>21</v>
      </c>
      <c r="B846" t="s">
        <v>51</v>
      </c>
      <c r="C846" t="str">
        <f ca="1">IF(D846="",OFFSET(AvailabilityFactor!A$1,A846,0),C845)</f>
        <v>D2SOTN00</v>
      </c>
      <c r="D846" t="str" cm="1">
        <f t="array" aca="1" ref="D846" ca="1">IF(D845="",TS_DRC!$P$5,OFFSET(TS_DRC!P$5,RIGHT(D845,2),0,TRUE))</f>
        <v>TS22</v>
      </c>
      <c r="E846" t="str">
        <f t="shared" ca="1" si="63"/>
        <v>TS22</v>
      </c>
      <c r="F846">
        <f>'[5]PV profile'!$AC30</f>
        <v>0.13927</v>
      </c>
      <c r="G846">
        <f>IF(F846&lt;1.1,F846,IF(F846&lt;YEAR!$C$2+YEAR!$C$3-2,F846+1,(YEAR!$C$2+YEAR!$C$3-1)&amp;"       :="))</f>
        <v>0.13927</v>
      </c>
      <c r="H846">
        <f>IF(G846&lt;1.1,G846,IF(G846&lt;YEAR!$C$2+YEAR!$C$3-2,G846+1,(YEAR!$C$2+YEAR!$C$3-1)&amp;"       :="))</f>
        <v>0.13927</v>
      </c>
      <c r="I846">
        <f>IF(H846&lt;1.1,H846,IF(H846&lt;YEAR!$C$2+YEAR!$C$3-2,H846+1,(YEAR!$C$2+YEAR!$C$3-1)&amp;"       :="))</f>
        <v>0.13927</v>
      </c>
      <c r="J846">
        <f>IF(I846&lt;1.1,I846,IF(I846&lt;YEAR!$C$2+YEAR!$C$3-2,I846+1,(YEAR!$C$2+YEAR!$C$3-1)&amp;"       :="))</f>
        <v>0.13927</v>
      </c>
      <c r="K846">
        <f>IF(J846&lt;1.1,J846,IF(J846&lt;YEAR!$C$2+YEAR!$C$3-2,J846+1,(YEAR!$C$2+YEAR!$C$3-1)&amp;"       :="))</f>
        <v>0.13927</v>
      </c>
      <c r="L846">
        <f>IF(K846&lt;1.1,K846,IF(K846&lt;YEAR!$C$2+YEAR!$C$3-2,K846+1,(YEAR!$C$2+YEAR!$C$3-1)&amp;"       :="))</f>
        <v>0.13927</v>
      </c>
      <c r="M846">
        <f>IF(L846&lt;1.1,L846,IF(L846&lt;YEAR!$C$2+YEAR!$C$3-2,L846+1,(YEAR!$C$2+YEAR!$C$3-1)&amp;"       :="))</f>
        <v>0.13927</v>
      </c>
      <c r="N846">
        <f>IF(M846&lt;1.1,M846,IF(M846&lt;YEAR!$C$2+YEAR!$C$3-2,M846+1,(YEAR!$C$2+YEAR!$C$3-1)&amp;"       :="))</f>
        <v>0.13927</v>
      </c>
      <c r="O846">
        <f>IF(N846&lt;1.1,N846,IF(N846&lt;YEAR!$C$2+YEAR!$C$3-2,N846+1,(YEAR!$C$2+YEAR!$C$3-1)&amp;"       :="))</f>
        <v>0.13927</v>
      </c>
      <c r="P846">
        <f>IF(O846&lt;1.1,O846,IF(O846&lt;YEAR!$C$2+YEAR!$C$3-2,O846+1,(YEAR!$C$2+YEAR!$C$3-1)&amp;"       :="))</f>
        <v>0.13927</v>
      </c>
      <c r="Q846">
        <f>IF(P846&lt;1.1,P846,IF(P846&lt;YEAR!$C$2+YEAR!$C$3-2,P846+1,(YEAR!$C$2+YEAR!$C$3-1)&amp;"       :="))</f>
        <v>0.13927</v>
      </c>
      <c r="R846">
        <f>IF(Q846&lt;1.1,Q846,IF(Q846&lt;YEAR!$C$2+YEAR!$C$3-2,Q846+1,(YEAR!$C$2+YEAR!$C$3-1)&amp;"       :="))</f>
        <v>0.13927</v>
      </c>
      <c r="S846">
        <f>IF(R846&lt;1.1,R846,IF(R846&lt;YEAR!$C$2+YEAR!$C$3-2,R846+1,(YEAR!$C$2+YEAR!$C$3-1)&amp;"       :="))</f>
        <v>0.13927</v>
      </c>
      <c r="T846">
        <f>IF(S846&lt;1.1,S846,IF(S846&lt;YEAR!$C$2+YEAR!$C$3-2,S846+1,(YEAR!$C$2+YEAR!$C$3-1)&amp;"       :="))</f>
        <v>0.13927</v>
      </c>
      <c r="U846">
        <f>IF(T846&lt;1.1,T846,IF(T846&lt;YEAR!$C$2+YEAR!$C$3-2,T846+1,(YEAR!$C$2+YEAR!$C$3-1)&amp;"       :="))</f>
        <v>0.13927</v>
      </c>
      <c r="V846">
        <f>IF(U846&lt;1.1,U846,IF(U846&lt;YEAR!$C$2+YEAR!$C$3-2,U846+1,(YEAR!$C$2+YEAR!$C$3-1)&amp;"       :="))</f>
        <v>0.13927</v>
      </c>
      <c r="W846">
        <f>IF(V846&lt;1.1,V846,IF(V846&lt;YEAR!$C$2+YEAR!$C$3-2,V846+1,(YEAR!$C$2+YEAR!$C$3-1)&amp;"       :="))</f>
        <v>0.13927</v>
      </c>
      <c r="X846">
        <f>IF(W846&lt;1.1,W846,IF(W846&lt;YEAR!$C$2+YEAR!$C$3-2,W846+1,(YEAR!$C$2+YEAR!$C$3-1)&amp;"       :="))</f>
        <v>0.13927</v>
      </c>
      <c r="Y846">
        <f>IF(X846&lt;1.1,X846,IF(X846&lt;YEAR!$C$2+YEAR!$C$3-2,X846+1,(YEAR!$C$2+YEAR!$C$3-1)&amp;"       :="))</f>
        <v>0.13927</v>
      </c>
      <c r="Z846">
        <f>IF(Y846&lt;1.1,Y846,IF(Y846&lt;YEAR!$C$2+YEAR!$C$3-2,Y846+1,(YEAR!$C$2+YEAR!$C$3-1)&amp;"       :="))</f>
        <v>0.13927</v>
      </c>
      <c r="AA846">
        <f>IF(Z846&lt;1.1,Z846,IF(Z846&lt;YEAR!$C$2+YEAR!$C$3-2,Z846+1,(YEAR!$C$2+YEAR!$C$3-1)&amp;"       :="))</f>
        <v>0.13927</v>
      </c>
      <c r="AB846">
        <f>IF(AA846&lt;1.1,AA846,IF(AA846&lt;YEAR!$C$2+YEAR!$C$3-2,AA846+1,(YEAR!$C$2+YEAR!$C$3-1)&amp;"       :="))</f>
        <v>0.13927</v>
      </c>
      <c r="AC846">
        <f>IF(AB846&lt;1.1,AB846,IF(AB846&lt;YEAR!$C$2+YEAR!$C$3-2,AB846+1,(YEAR!$C$2+YEAR!$C$3-1)&amp;"       :="))</f>
        <v>0.13927</v>
      </c>
      <c r="AD846">
        <f>IF(AC846&lt;1.1,AC846,IF(AC846&lt;YEAR!$C$2+YEAR!$C$3-2,AC846+1,(YEAR!$C$2+YEAR!$C$3-1)&amp;"       :="))</f>
        <v>0.13927</v>
      </c>
      <c r="AE846">
        <f>IF(AD846&lt;1.1,AD846,IF(AD846&lt;YEAR!$C$2+YEAR!$C$3-2,AD846+1,(YEAR!$C$2+YEAR!$C$3-1)&amp;"       :="))</f>
        <v>0.13927</v>
      </c>
      <c r="AF846">
        <f>IF(AE846&lt;1.1,AE846,IF(AE846&lt;YEAR!$C$2+YEAR!$C$3-2,AE846+1,(YEAR!$C$2+YEAR!$C$3-1)&amp;"       :="))</f>
        <v>0.13927</v>
      </c>
      <c r="AG846">
        <f>IF(AF846&lt;1.1,AF846,IF(AF846&lt;YEAR!$C$2+YEAR!$C$3-2,AF846+1,(YEAR!$C$2+YEAR!$C$3-1)&amp;"       :="))</f>
        <v>0.13927</v>
      </c>
      <c r="AH846">
        <f>IF(AG846&lt;1.1,AG846,IF(AG846&lt;YEAR!$C$2+YEAR!$C$3-2,AG846+1,(YEAR!$C$2+YEAR!$C$3-1)&amp;"       :="))</f>
        <v>0.13927</v>
      </c>
      <c r="AI846">
        <f>IF(AH846&lt;1.1,AH846,IF(AH846&lt;YEAR!$C$2+YEAR!$C$3-2,AH846+1,(YEAR!$C$2+YEAR!$C$3-1)&amp;"       :="))</f>
        <v>0.13927</v>
      </c>
      <c r="AJ846">
        <f>IF(AI846&lt;1.1,AI846,IF(AI846&lt;YEAR!$C$2+YEAR!$C$3-2,AI846+1,(YEAR!$C$2+YEAR!$C$3-1)&amp;"       :="))</f>
        <v>0.13927</v>
      </c>
    </row>
    <row r="847" spans="1:36">
      <c r="A847">
        <f t="shared" ca="1" si="62"/>
        <v>21</v>
      </c>
      <c r="B847" t="s">
        <v>51</v>
      </c>
      <c r="C847" t="str">
        <f ca="1">IF(D847="",OFFSET(AvailabilityFactor!A$1,A847,0),C846)</f>
        <v>D2SOTN00</v>
      </c>
      <c r="D847" t="str" cm="1">
        <f t="array" aca="1" ref="D847" ca="1">IF(D846="",TS_DRC!$P$5,OFFSET(TS_DRC!P$5,RIGHT(D846,2),0,TRUE))</f>
        <v>TS23</v>
      </c>
      <c r="E847" t="str">
        <f t="shared" ca="1" si="63"/>
        <v>TS23</v>
      </c>
      <c r="F847">
        <f>'[5]PV profile'!$AC31</f>
        <v>0.52183999999999997</v>
      </c>
      <c r="G847">
        <f>IF(F847&lt;1.1,F847,IF(F847&lt;YEAR!$C$2+YEAR!$C$3-2,F847+1,(YEAR!$C$2+YEAR!$C$3-1)&amp;"       :="))</f>
        <v>0.52183999999999997</v>
      </c>
      <c r="H847">
        <f>IF(G847&lt;1.1,G847,IF(G847&lt;YEAR!$C$2+YEAR!$C$3-2,G847+1,(YEAR!$C$2+YEAR!$C$3-1)&amp;"       :="))</f>
        <v>0.52183999999999997</v>
      </c>
      <c r="I847">
        <f>IF(H847&lt;1.1,H847,IF(H847&lt;YEAR!$C$2+YEAR!$C$3-2,H847+1,(YEAR!$C$2+YEAR!$C$3-1)&amp;"       :="))</f>
        <v>0.52183999999999997</v>
      </c>
      <c r="J847">
        <f>IF(I847&lt;1.1,I847,IF(I847&lt;YEAR!$C$2+YEAR!$C$3-2,I847+1,(YEAR!$C$2+YEAR!$C$3-1)&amp;"       :="))</f>
        <v>0.52183999999999997</v>
      </c>
      <c r="K847">
        <f>IF(J847&lt;1.1,J847,IF(J847&lt;YEAR!$C$2+YEAR!$C$3-2,J847+1,(YEAR!$C$2+YEAR!$C$3-1)&amp;"       :="))</f>
        <v>0.52183999999999997</v>
      </c>
      <c r="L847">
        <f>IF(K847&lt;1.1,K847,IF(K847&lt;YEAR!$C$2+YEAR!$C$3-2,K847+1,(YEAR!$C$2+YEAR!$C$3-1)&amp;"       :="))</f>
        <v>0.52183999999999997</v>
      </c>
      <c r="M847">
        <f>IF(L847&lt;1.1,L847,IF(L847&lt;YEAR!$C$2+YEAR!$C$3-2,L847+1,(YEAR!$C$2+YEAR!$C$3-1)&amp;"       :="))</f>
        <v>0.52183999999999997</v>
      </c>
      <c r="N847">
        <f>IF(M847&lt;1.1,M847,IF(M847&lt;YEAR!$C$2+YEAR!$C$3-2,M847+1,(YEAR!$C$2+YEAR!$C$3-1)&amp;"       :="))</f>
        <v>0.52183999999999997</v>
      </c>
      <c r="O847">
        <f>IF(N847&lt;1.1,N847,IF(N847&lt;YEAR!$C$2+YEAR!$C$3-2,N847+1,(YEAR!$C$2+YEAR!$C$3-1)&amp;"       :="))</f>
        <v>0.52183999999999997</v>
      </c>
      <c r="P847">
        <f>IF(O847&lt;1.1,O847,IF(O847&lt;YEAR!$C$2+YEAR!$C$3-2,O847+1,(YEAR!$C$2+YEAR!$C$3-1)&amp;"       :="))</f>
        <v>0.52183999999999997</v>
      </c>
      <c r="Q847">
        <f>IF(P847&lt;1.1,P847,IF(P847&lt;YEAR!$C$2+YEAR!$C$3-2,P847+1,(YEAR!$C$2+YEAR!$C$3-1)&amp;"       :="))</f>
        <v>0.52183999999999997</v>
      </c>
      <c r="R847">
        <f>IF(Q847&lt;1.1,Q847,IF(Q847&lt;YEAR!$C$2+YEAR!$C$3-2,Q847+1,(YEAR!$C$2+YEAR!$C$3-1)&amp;"       :="))</f>
        <v>0.52183999999999997</v>
      </c>
      <c r="S847">
        <f>IF(R847&lt;1.1,R847,IF(R847&lt;YEAR!$C$2+YEAR!$C$3-2,R847+1,(YEAR!$C$2+YEAR!$C$3-1)&amp;"       :="))</f>
        <v>0.52183999999999997</v>
      </c>
      <c r="T847">
        <f>IF(S847&lt;1.1,S847,IF(S847&lt;YEAR!$C$2+YEAR!$C$3-2,S847+1,(YEAR!$C$2+YEAR!$C$3-1)&amp;"       :="))</f>
        <v>0.52183999999999997</v>
      </c>
      <c r="U847">
        <f>IF(T847&lt;1.1,T847,IF(T847&lt;YEAR!$C$2+YEAR!$C$3-2,T847+1,(YEAR!$C$2+YEAR!$C$3-1)&amp;"       :="))</f>
        <v>0.52183999999999997</v>
      </c>
      <c r="V847">
        <f>IF(U847&lt;1.1,U847,IF(U847&lt;YEAR!$C$2+YEAR!$C$3-2,U847+1,(YEAR!$C$2+YEAR!$C$3-1)&amp;"       :="))</f>
        <v>0.52183999999999997</v>
      </c>
      <c r="W847">
        <f>IF(V847&lt;1.1,V847,IF(V847&lt;YEAR!$C$2+YEAR!$C$3-2,V847+1,(YEAR!$C$2+YEAR!$C$3-1)&amp;"       :="))</f>
        <v>0.52183999999999997</v>
      </c>
      <c r="X847">
        <f>IF(W847&lt;1.1,W847,IF(W847&lt;YEAR!$C$2+YEAR!$C$3-2,W847+1,(YEAR!$C$2+YEAR!$C$3-1)&amp;"       :="))</f>
        <v>0.52183999999999997</v>
      </c>
      <c r="Y847">
        <f>IF(X847&lt;1.1,X847,IF(X847&lt;YEAR!$C$2+YEAR!$C$3-2,X847+1,(YEAR!$C$2+YEAR!$C$3-1)&amp;"       :="))</f>
        <v>0.52183999999999997</v>
      </c>
      <c r="Z847">
        <f>IF(Y847&lt;1.1,Y847,IF(Y847&lt;YEAR!$C$2+YEAR!$C$3-2,Y847+1,(YEAR!$C$2+YEAR!$C$3-1)&amp;"       :="))</f>
        <v>0.52183999999999997</v>
      </c>
      <c r="AA847">
        <f>IF(Z847&lt;1.1,Z847,IF(Z847&lt;YEAR!$C$2+YEAR!$C$3-2,Z847+1,(YEAR!$C$2+YEAR!$C$3-1)&amp;"       :="))</f>
        <v>0.52183999999999997</v>
      </c>
      <c r="AB847">
        <f>IF(AA847&lt;1.1,AA847,IF(AA847&lt;YEAR!$C$2+YEAR!$C$3-2,AA847+1,(YEAR!$C$2+YEAR!$C$3-1)&amp;"       :="))</f>
        <v>0.52183999999999997</v>
      </c>
      <c r="AC847">
        <f>IF(AB847&lt;1.1,AB847,IF(AB847&lt;YEAR!$C$2+YEAR!$C$3-2,AB847+1,(YEAR!$C$2+YEAR!$C$3-1)&amp;"       :="))</f>
        <v>0.52183999999999997</v>
      </c>
      <c r="AD847">
        <f>IF(AC847&lt;1.1,AC847,IF(AC847&lt;YEAR!$C$2+YEAR!$C$3-2,AC847+1,(YEAR!$C$2+YEAR!$C$3-1)&amp;"       :="))</f>
        <v>0.52183999999999997</v>
      </c>
      <c r="AE847">
        <f>IF(AD847&lt;1.1,AD847,IF(AD847&lt;YEAR!$C$2+YEAR!$C$3-2,AD847+1,(YEAR!$C$2+YEAR!$C$3-1)&amp;"       :="))</f>
        <v>0.52183999999999997</v>
      </c>
      <c r="AF847">
        <f>IF(AE847&lt;1.1,AE847,IF(AE847&lt;YEAR!$C$2+YEAR!$C$3-2,AE847+1,(YEAR!$C$2+YEAR!$C$3-1)&amp;"       :="))</f>
        <v>0.52183999999999997</v>
      </c>
      <c r="AG847">
        <f>IF(AF847&lt;1.1,AF847,IF(AF847&lt;YEAR!$C$2+YEAR!$C$3-2,AF847+1,(YEAR!$C$2+YEAR!$C$3-1)&amp;"       :="))</f>
        <v>0.52183999999999997</v>
      </c>
      <c r="AH847">
        <f>IF(AG847&lt;1.1,AG847,IF(AG847&lt;YEAR!$C$2+YEAR!$C$3-2,AG847+1,(YEAR!$C$2+YEAR!$C$3-1)&amp;"       :="))</f>
        <v>0.52183999999999997</v>
      </c>
      <c r="AI847">
        <f>IF(AH847&lt;1.1,AH847,IF(AH847&lt;YEAR!$C$2+YEAR!$C$3-2,AH847+1,(YEAR!$C$2+YEAR!$C$3-1)&amp;"       :="))</f>
        <v>0.52183999999999997</v>
      </c>
      <c r="AJ847">
        <f>IF(AI847&lt;1.1,AI847,IF(AI847&lt;YEAR!$C$2+YEAR!$C$3-2,AI847+1,(YEAR!$C$2+YEAR!$C$3-1)&amp;"       :="))</f>
        <v>0.52183999999999997</v>
      </c>
    </row>
    <row r="848" spans="1:36">
      <c r="A848">
        <f t="shared" ca="1" si="62"/>
        <v>21</v>
      </c>
      <c r="B848" t="s">
        <v>51</v>
      </c>
      <c r="C848" t="str">
        <f ca="1">IF(D848="",OFFSET(AvailabilityFactor!A$1,A848,0),C847)</f>
        <v>D2SOTN00</v>
      </c>
      <c r="D848" t="str" cm="1">
        <f t="array" aca="1" ref="D848" ca="1">IF(D847="",TS_DRC!$P$5,OFFSET(TS_DRC!P$5,RIGHT(D847,2),0,TRUE))</f>
        <v>TS24</v>
      </c>
      <c r="E848" t="str">
        <f t="shared" ca="1" si="63"/>
        <v>TS24</v>
      </c>
      <c r="F848">
        <f>'[5]PV profile'!$AC32</f>
        <v>0.7218</v>
      </c>
      <c r="G848">
        <f>IF(F848&lt;1.1,F848,IF(F848&lt;YEAR!$C$2+YEAR!$C$3-2,F848+1,(YEAR!$C$2+YEAR!$C$3-1)&amp;"       :="))</f>
        <v>0.7218</v>
      </c>
      <c r="H848">
        <f>IF(G848&lt;1.1,G848,IF(G848&lt;YEAR!$C$2+YEAR!$C$3-2,G848+1,(YEAR!$C$2+YEAR!$C$3-1)&amp;"       :="))</f>
        <v>0.7218</v>
      </c>
      <c r="I848">
        <f>IF(H848&lt;1.1,H848,IF(H848&lt;YEAR!$C$2+YEAR!$C$3-2,H848+1,(YEAR!$C$2+YEAR!$C$3-1)&amp;"       :="))</f>
        <v>0.7218</v>
      </c>
      <c r="J848">
        <f>IF(I848&lt;1.1,I848,IF(I848&lt;YEAR!$C$2+YEAR!$C$3-2,I848+1,(YEAR!$C$2+YEAR!$C$3-1)&amp;"       :="))</f>
        <v>0.7218</v>
      </c>
      <c r="K848">
        <f>IF(J848&lt;1.1,J848,IF(J848&lt;YEAR!$C$2+YEAR!$C$3-2,J848+1,(YEAR!$C$2+YEAR!$C$3-1)&amp;"       :="))</f>
        <v>0.7218</v>
      </c>
      <c r="L848">
        <f>IF(K848&lt;1.1,K848,IF(K848&lt;YEAR!$C$2+YEAR!$C$3-2,K848+1,(YEAR!$C$2+YEAR!$C$3-1)&amp;"       :="))</f>
        <v>0.7218</v>
      </c>
      <c r="M848">
        <f>IF(L848&lt;1.1,L848,IF(L848&lt;YEAR!$C$2+YEAR!$C$3-2,L848+1,(YEAR!$C$2+YEAR!$C$3-1)&amp;"       :="))</f>
        <v>0.7218</v>
      </c>
      <c r="N848">
        <f>IF(M848&lt;1.1,M848,IF(M848&lt;YEAR!$C$2+YEAR!$C$3-2,M848+1,(YEAR!$C$2+YEAR!$C$3-1)&amp;"       :="))</f>
        <v>0.7218</v>
      </c>
      <c r="O848">
        <f>IF(N848&lt;1.1,N848,IF(N848&lt;YEAR!$C$2+YEAR!$C$3-2,N848+1,(YEAR!$C$2+YEAR!$C$3-1)&amp;"       :="))</f>
        <v>0.7218</v>
      </c>
      <c r="P848">
        <f>IF(O848&lt;1.1,O848,IF(O848&lt;YEAR!$C$2+YEAR!$C$3-2,O848+1,(YEAR!$C$2+YEAR!$C$3-1)&amp;"       :="))</f>
        <v>0.7218</v>
      </c>
      <c r="Q848">
        <f>IF(P848&lt;1.1,P848,IF(P848&lt;YEAR!$C$2+YEAR!$C$3-2,P848+1,(YEAR!$C$2+YEAR!$C$3-1)&amp;"       :="))</f>
        <v>0.7218</v>
      </c>
      <c r="R848">
        <f>IF(Q848&lt;1.1,Q848,IF(Q848&lt;YEAR!$C$2+YEAR!$C$3-2,Q848+1,(YEAR!$C$2+YEAR!$C$3-1)&amp;"       :="))</f>
        <v>0.7218</v>
      </c>
      <c r="S848">
        <f>IF(R848&lt;1.1,R848,IF(R848&lt;YEAR!$C$2+YEAR!$C$3-2,R848+1,(YEAR!$C$2+YEAR!$C$3-1)&amp;"       :="))</f>
        <v>0.7218</v>
      </c>
      <c r="T848">
        <f>IF(S848&lt;1.1,S848,IF(S848&lt;YEAR!$C$2+YEAR!$C$3-2,S848+1,(YEAR!$C$2+YEAR!$C$3-1)&amp;"       :="))</f>
        <v>0.7218</v>
      </c>
      <c r="U848">
        <f>IF(T848&lt;1.1,T848,IF(T848&lt;YEAR!$C$2+YEAR!$C$3-2,T848+1,(YEAR!$C$2+YEAR!$C$3-1)&amp;"       :="))</f>
        <v>0.7218</v>
      </c>
      <c r="V848">
        <f>IF(U848&lt;1.1,U848,IF(U848&lt;YEAR!$C$2+YEAR!$C$3-2,U848+1,(YEAR!$C$2+YEAR!$C$3-1)&amp;"       :="))</f>
        <v>0.7218</v>
      </c>
      <c r="W848">
        <f>IF(V848&lt;1.1,V848,IF(V848&lt;YEAR!$C$2+YEAR!$C$3-2,V848+1,(YEAR!$C$2+YEAR!$C$3-1)&amp;"       :="))</f>
        <v>0.7218</v>
      </c>
      <c r="X848">
        <f>IF(W848&lt;1.1,W848,IF(W848&lt;YEAR!$C$2+YEAR!$C$3-2,W848+1,(YEAR!$C$2+YEAR!$C$3-1)&amp;"       :="))</f>
        <v>0.7218</v>
      </c>
      <c r="Y848">
        <f>IF(X848&lt;1.1,X848,IF(X848&lt;YEAR!$C$2+YEAR!$C$3-2,X848+1,(YEAR!$C$2+YEAR!$C$3-1)&amp;"       :="))</f>
        <v>0.7218</v>
      </c>
      <c r="Z848">
        <f>IF(Y848&lt;1.1,Y848,IF(Y848&lt;YEAR!$C$2+YEAR!$C$3-2,Y848+1,(YEAR!$C$2+YEAR!$C$3-1)&amp;"       :="))</f>
        <v>0.7218</v>
      </c>
      <c r="AA848">
        <f>IF(Z848&lt;1.1,Z848,IF(Z848&lt;YEAR!$C$2+YEAR!$C$3-2,Z848+1,(YEAR!$C$2+YEAR!$C$3-1)&amp;"       :="))</f>
        <v>0.7218</v>
      </c>
      <c r="AB848">
        <f>IF(AA848&lt;1.1,AA848,IF(AA848&lt;YEAR!$C$2+YEAR!$C$3-2,AA848+1,(YEAR!$C$2+YEAR!$C$3-1)&amp;"       :="))</f>
        <v>0.7218</v>
      </c>
      <c r="AC848">
        <f>IF(AB848&lt;1.1,AB848,IF(AB848&lt;YEAR!$C$2+YEAR!$C$3-2,AB848+1,(YEAR!$C$2+YEAR!$C$3-1)&amp;"       :="))</f>
        <v>0.7218</v>
      </c>
      <c r="AD848">
        <f>IF(AC848&lt;1.1,AC848,IF(AC848&lt;YEAR!$C$2+YEAR!$C$3-2,AC848+1,(YEAR!$C$2+YEAR!$C$3-1)&amp;"       :="))</f>
        <v>0.7218</v>
      </c>
      <c r="AE848">
        <f>IF(AD848&lt;1.1,AD848,IF(AD848&lt;YEAR!$C$2+YEAR!$C$3-2,AD848+1,(YEAR!$C$2+YEAR!$C$3-1)&amp;"       :="))</f>
        <v>0.7218</v>
      </c>
      <c r="AF848">
        <f>IF(AE848&lt;1.1,AE848,IF(AE848&lt;YEAR!$C$2+YEAR!$C$3-2,AE848+1,(YEAR!$C$2+YEAR!$C$3-1)&amp;"       :="))</f>
        <v>0.7218</v>
      </c>
      <c r="AG848">
        <f>IF(AF848&lt;1.1,AF848,IF(AF848&lt;YEAR!$C$2+YEAR!$C$3-2,AF848+1,(YEAR!$C$2+YEAR!$C$3-1)&amp;"       :="))</f>
        <v>0.7218</v>
      </c>
      <c r="AH848">
        <f>IF(AG848&lt;1.1,AG848,IF(AG848&lt;YEAR!$C$2+YEAR!$C$3-2,AG848+1,(YEAR!$C$2+YEAR!$C$3-1)&amp;"       :="))</f>
        <v>0.7218</v>
      </c>
      <c r="AI848">
        <f>IF(AH848&lt;1.1,AH848,IF(AH848&lt;YEAR!$C$2+YEAR!$C$3-2,AH848+1,(YEAR!$C$2+YEAR!$C$3-1)&amp;"       :="))</f>
        <v>0.7218</v>
      </c>
      <c r="AJ848">
        <f>IF(AI848&lt;1.1,AI848,IF(AI848&lt;YEAR!$C$2+YEAR!$C$3-2,AI848+1,(YEAR!$C$2+YEAR!$C$3-1)&amp;"       :="))</f>
        <v>0.7218</v>
      </c>
    </row>
    <row r="849" spans="1:36">
      <c r="A849">
        <f t="shared" ca="1" si="62"/>
        <v>21</v>
      </c>
      <c r="B849" t="s">
        <v>51</v>
      </c>
      <c r="C849" t="str">
        <f ca="1">IF(D849="",OFFSET(AvailabilityFactor!A$1,A849,0),C848)</f>
        <v>D2SOTN00</v>
      </c>
      <c r="D849" t="str" cm="1">
        <f t="array" aca="1" ref="D849" ca="1">IF(D848="",TS_DRC!$P$5,OFFSET(TS_DRC!P$5,RIGHT(D848,2),0,TRUE))</f>
        <v>TS25</v>
      </c>
      <c r="E849" t="str">
        <f t="shared" ca="1" si="63"/>
        <v>TS25</v>
      </c>
      <c r="F849">
        <f>'[5]PV profile'!$AC33</f>
        <v>0.70299</v>
      </c>
      <c r="G849">
        <f>IF(F849&lt;1.1,F849,IF(F849&lt;YEAR!$C$2+YEAR!$C$3-2,F849+1,(YEAR!$C$2+YEAR!$C$3-1)&amp;"       :="))</f>
        <v>0.70299</v>
      </c>
      <c r="H849">
        <f>IF(G849&lt;1.1,G849,IF(G849&lt;YEAR!$C$2+YEAR!$C$3-2,G849+1,(YEAR!$C$2+YEAR!$C$3-1)&amp;"       :="))</f>
        <v>0.70299</v>
      </c>
      <c r="I849">
        <f>IF(H849&lt;1.1,H849,IF(H849&lt;YEAR!$C$2+YEAR!$C$3-2,H849+1,(YEAR!$C$2+YEAR!$C$3-1)&amp;"       :="))</f>
        <v>0.70299</v>
      </c>
      <c r="J849">
        <f>IF(I849&lt;1.1,I849,IF(I849&lt;YEAR!$C$2+YEAR!$C$3-2,I849+1,(YEAR!$C$2+YEAR!$C$3-1)&amp;"       :="))</f>
        <v>0.70299</v>
      </c>
      <c r="K849">
        <f>IF(J849&lt;1.1,J849,IF(J849&lt;YEAR!$C$2+YEAR!$C$3-2,J849+1,(YEAR!$C$2+YEAR!$C$3-1)&amp;"       :="))</f>
        <v>0.70299</v>
      </c>
      <c r="L849">
        <f>IF(K849&lt;1.1,K849,IF(K849&lt;YEAR!$C$2+YEAR!$C$3-2,K849+1,(YEAR!$C$2+YEAR!$C$3-1)&amp;"       :="))</f>
        <v>0.70299</v>
      </c>
      <c r="M849">
        <f>IF(L849&lt;1.1,L849,IF(L849&lt;YEAR!$C$2+YEAR!$C$3-2,L849+1,(YEAR!$C$2+YEAR!$C$3-1)&amp;"       :="))</f>
        <v>0.70299</v>
      </c>
      <c r="N849">
        <f>IF(M849&lt;1.1,M849,IF(M849&lt;YEAR!$C$2+YEAR!$C$3-2,M849+1,(YEAR!$C$2+YEAR!$C$3-1)&amp;"       :="))</f>
        <v>0.70299</v>
      </c>
      <c r="O849">
        <f>IF(N849&lt;1.1,N849,IF(N849&lt;YEAR!$C$2+YEAR!$C$3-2,N849+1,(YEAR!$C$2+YEAR!$C$3-1)&amp;"       :="))</f>
        <v>0.70299</v>
      </c>
      <c r="P849">
        <f>IF(O849&lt;1.1,O849,IF(O849&lt;YEAR!$C$2+YEAR!$C$3-2,O849+1,(YEAR!$C$2+YEAR!$C$3-1)&amp;"       :="))</f>
        <v>0.70299</v>
      </c>
      <c r="Q849">
        <f>IF(P849&lt;1.1,P849,IF(P849&lt;YEAR!$C$2+YEAR!$C$3-2,P849+1,(YEAR!$C$2+YEAR!$C$3-1)&amp;"       :="))</f>
        <v>0.70299</v>
      </c>
      <c r="R849">
        <f>IF(Q849&lt;1.1,Q849,IF(Q849&lt;YEAR!$C$2+YEAR!$C$3-2,Q849+1,(YEAR!$C$2+YEAR!$C$3-1)&amp;"       :="))</f>
        <v>0.70299</v>
      </c>
      <c r="S849">
        <f>IF(R849&lt;1.1,R849,IF(R849&lt;YEAR!$C$2+YEAR!$C$3-2,R849+1,(YEAR!$C$2+YEAR!$C$3-1)&amp;"       :="))</f>
        <v>0.70299</v>
      </c>
      <c r="T849">
        <f>IF(S849&lt;1.1,S849,IF(S849&lt;YEAR!$C$2+YEAR!$C$3-2,S849+1,(YEAR!$C$2+YEAR!$C$3-1)&amp;"       :="))</f>
        <v>0.70299</v>
      </c>
      <c r="U849">
        <f>IF(T849&lt;1.1,T849,IF(T849&lt;YEAR!$C$2+YEAR!$C$3-2,T849+1,(YEAR!$C$2+YEAR!$C$3-1)&amp;"       :="))</f>
        <v>0.70299</v>
      </c>
      <c r="V849">
        <f>IF(U849&lt;1.1,U849,IF(U849&lt;YEAR!$C$2+YEAR!$C$3-2,U849+1,(YEAR!$C$2+YEAR!$C$3-1)&amp;"       :="))</f>
        <v>0.70299</v>
      </c>
      <c r="W849">
        <f>IF(V849&lt;1.1,V849,IF(V849&lt;YEAR!$C$2+YEAR!$C$3-2,V849+1,(YEAR!$C$2+YEAR!$C$3-1)&amp;"       :="))</f>
        <v>0.70299</v>
      </c>
      <c r="X849">
        <f>IF(W849&lt;1.1,W849,IF(W849&lt;YEAR!$C$2+YEAR!$C$3-2,W849+1,(YEAR!$C$2+YEAR!$C$3-1)&amp;"       :="))</f>
        <v>0.70299</v>
      </c>
      <c r="Y849">
        <f>IF(X849&lt;1.1,X849,IF(X849&lt;YEAR!$C$2+YEAR!$C$3-2,X849+1,(YEAR!$C$2+YEAR!$C$3-1)&amp;"       :="))</f>
        <v>0.70299</v>
      </c>
      <c r="Z849">
        <f>IF(Y849&lt;1.1,Y849,IF(Y849&lt;YEAR!$C$2+YEAR!$C$3-2,Y849+1,(YEAR!$C$2+YEAR!$C$3-1)&amp;"       :="))</f>
        <v>0.70299</v>
      </c>
      <c r="AA849">
        <f>IF(Z849&lt;1.1,Z849,IF(Z849&lt;YEAR!$C$2+YEAR!$C$3-2,Z849+1,(YEAR!$C$2+YEAR!$C$3-1)&amp;"       :="))</f>
        <v>0.70299</v>
      </c>
      <c r="AB849">
        <f>IF(AA849&lt;1.1,AA849,IF(AA849&lt;YEAR!$C$2+YEAR!$C$3-2,AA849+1,(YEAR!$C$2+YEAR!$C$3-1)&amp;"       :="))</f>
        <v>0.70299</v>
      </c>
      <c r="AC849">
        <f>IF(AB849&lt;1.1,AB849,IF(AB849&lt;YEAR!$C$2+YEAR!$C$3-2,AB849+1,(YEAR!$C$2+YEAR!$C$3-1)&amp;"       :="))</f>
        <v>0.70299</v>
      </c>
      <c r="AD849">
        <f>IF(AC849&lt;1.1,AC849,IF(AC849&lt;YEAR!$C$2+YEAR!$C$3-2,AC849+1,(YEAR!$C$2+YEAR!$C$3-1)&amp;"       :="))</f>
        <v>0.70299</v>
      </c>
      <c r="AE849">
        <f>IF(AD849&lt;1.1,AD849,IF(AD849&lt;YEAR!$C$2+YEAR!$C$3-2,AD849+1,(YEAR!$C$2+YEAR!$C$3-1)&amp;"       :="))</f>
        <v>0.70299</v>
      </c>
      <c r="AF849">
        <f>IF(AE849&lt;1.1,AE849,IF(AE849&lt;YEAR!$C$2+YEAR!$C$3-2,AE849+1,(YEAR!$C$2+YEAR!$C$3-1)&amp;"       :="))</f>
        <v>0.70299</v>
      </c>
      <c r="AG849">
        <f>IF(AF849&lt;1.1,AF849,IF(AF849&lt;YEAR!$C$2+YEAR!$C$3-2,AF849+1,(YEAR!$C$2+YEAR!$C$3-1)&amp;"       :="))</f>
        <v>0.70299</v>
      </c>
      <c r="AH849">
        <f>IF(AG849&lt;1.1,AG849,IF(AG849&lt;YEAR!$C$2+YEAR!$C$3-2,AG849+1,(YEAR!$C$2+YEAR!$C$3-1)&amp;"       :="))</f>
        <v>0.70299</v>
      </c>
      <c r="AI849">
        <f>IF(AH849&lt;1.1,AH849,IF(AH849&lt;YEAR!$C$2+YEAR!$C$3-2,AH849+1,(YEAR!$C$2+YEAR!$C$3-1)&amp;"       :="))</f>
        <v>0.70299</v>
      </c>
      <c r="AJ849">
        <f>IF(AI849&lt;1.1,AI849,IF(AI849&lt;YEAR!$C$2+YEAR!$C$3-2,AI849+1,(YEAR!$C$2+YEAR!$C$3-1)&amp;"       :="))</f>
        <v>0.70299</v>
      </c>
    </row>
    <row r="850" spans="1:36">
      <c r="A850">
        <f t="shared" ca="1" si="62"/>
        <v>21</v>
      </c>
      <c r="B850" t="s">
        <v>51</v>
      </c>
      <c r="C850" t="str">
        <f ca="1">IF(D850="",OFFSET(AvailabilityFactor!A$1,A850,0),C849)</f>
        <v>D2SOTN00</v>
      </c>
      <c r="D850" t="str" cm="1">
        <f t="array" aca="1" ref="D850" ca="1">IF(D849="",TS_DRC!$P$5,OFFSET(TS_DRC!P$5,RIGHT(D849,2),0,TRUE))</f>
        <v>TS26</v>
      </c>
      <c r="E850" t="str">
        <f t="shared" ca="1" si="63"/>
        <v>TS26</v>
      </c>
      <c r="F850">
        <f>'[5]PV profile'!$AC34</f>
        <v>0.49106</v>
      </c>
      <c r="G850">
        <f>IF(F850&lt;1.1,F850,IF(F850&lt;YEAR!$C$2+YEAR!$C$3-2,F850+1,(YEAR!$C$2+YEAR!$C$3-1)&amp;"       :="))</f>
        <v>0.49106</v>
      </c>
      <c r="H850">
        <f>IF(G850&lt;1.1,G850,IF(G850&lt;YEAR!$C$2+YEAR!$C$3-2,G850+1,(YEAR!$C$2+YEAR!$C$3-1)&amp;"       :="))</f>
        <v>0.49106</v>
      </c>
      <c r="I850">
        <f>IF(H850&lt;1.1,H850,IF(H850&lt;YEAR!$C$2+YEAR!$C$3-2,H850+1,(YEAR!$C$2+YEAR!$C$3-1)&amp;"       :="))</f>
        <v>0.49106</v>
      </c>
      <c r="J850">
        <f>IF(I850&lt;1.1,I850,IF(I850&lt;YEAR!$C$2+YEAR!$C$3-2,I850+1,(YEAR!$C$2+YEAR!$C$3-1)&amp;"       :="))</f>
        <v>0.49106</v>
      </c>
      <c r="K850">
        <f>IF(J850&lt;1.1,J850,IF(J850&lt;YEAR!$C$2+YEAR!$C$3-2,J850+1,(YEAR!$C$2+YEAR!$C$3-1)&amp;"       :="))</f>
        <v>0.49106</v>
      </c>
      <c r="L850">
        <f>IF(K850&lt;1.1,K850,IF(K850&lt;YEAR!$C$2+YEAR!$C$3-2,K850+1,(YEAR!$C$2+YEAR!$C$3-1)&amp;"       :="))</f>
        <v>0.49106</v>
      </c>
      <c r="M850">
        <f>IF(L850&lt;1.1,L850,IF(L850&lt;YEAR!$C$2+YEAR!$C$3-2,L850+1,(YEAR!$C$2+YEAR!$C$3-1)&amp;"       :="))</f>
        <v>0.49106</v>
      </c>
      <c r="N850">
        <f>IF(M850&lt;1.1,M850,IF(M850&lt;YEAR!$C$2+YEAR!$C$3-2,M850+1,(YEAR!$C$2+YEAR!$C$3-1)&amp;"       :="))</f>
        <v>0.49106</v>
      </c>
      <c r="O850">
        <f>IF(N850&lt;1.1,N850,IF(N850&lt;YEAR!$C$2+YEAR!$C$3-2,N850+1,(YEAR!$C$2+YEAR!$C$3-1)&amp;"       :="))</f>
        <v>0.49106</v>
      </c>
      <c r="P850">
        <f>IF(O850&lt;1.1,O850,IF(O850&lt;YEAR!$C$2+YEAR!$C$3-2,O850+1,(YEAR!$C$2+YEAR!$C$3-1)&amp;"       :="))</f>
        <v>0.49106</v>
      </c>
      <c r="Q850">
        <f>IF(P850&lt;1.1,P850,IF(P850&lt;YEAR!$C$2+YEAR!$C$3-2,P850+1,(YEAR!$C$2+YEAR!$C$3-1)&amp;"       :="))</f>
        <v>0.49106</v>
      </c>
      <c r="R850">
        <f>IF(Q850&lt;1.1,Q850,IF(Q850&lt;YEAR!$C$2+YEAR!$C$3-2,Q850+1,(YEAR!$C$2+YEAR!$C$3-1)&amp;"       :="))</f>
        <v>0.49106</v>
      </c>
      <c r="S850">
        <f>IF(R850&lt;1.1,R850,IF(R850&lt;YEAR!$C$2+YEAR!$C$3-2,R850+1,(YEAR!$C$2+YEAR!$C$3-1)&amp;"       :="))</f>
        <v>0.49106</v>
      </c>
      <c r="T850">
        <f>IF(S850&lt;1.1,S850,IF(S850&lt;YEAR!$C$2+YEAR!$C$3-2,S850+1,(YEAR!$C$2+YEAR!$C$3-1)&amp;"       :="))</f>
        <v>0.49106</v>
      </c>
      <c r="U850">
        <f>IF(T850&lt;1.1,T850,IF(T850&lt;YEAR!$C$2+YEAR!$C$3-2,T850+1,(YEAR!$C$2+YEAR!$C$3-1)&amp;"       :="))</f>
        <v>0.49106</v>
      </c>
      <c r="V850">
        <f>IF(U850&lt;1.1,U850,IF(U850&lt;YEAR!$C$2+YEAR!$C$3-2,U850+1,(YEAR!$C$2+YEAR!$C$3-1)&amp;"       :="))</f>
        <v>0.49106</v>
      </c>
      <c r="W850">
        <f>IF(V850&lt;1.1,V850,IF(V850&lt;YEAR!$C$2+YEAR!$C$3-2,V850+1,(YEAR!$C$2+YEAR!$C$3-1)&amp;"       :="))</f>
        <v>0.49106</v>
      </c>
      <c r="X850">
        <f>IF(W850&lt;1.1,W850,IF(W850&lt;YEAR!$C$2+YEAR!$C$3-2,W850+1,(YEAR!$C$2+YEAR!$C$3-1)&amp;"       :="))</f>
        <v>0.49106</v>
      </c>
      <c r="Y850">
        <f>IF(X850&lt;1.1,X850,IF(X850&lt;YEAR!$C$2+YEAR!$C$3-2,X850+1,(YEAR!$C$2+YEAR!$C$3-1)&amp;"       :="))</f>
        <v>0.49106</v>
      </c>
      <c r="Z850">
        <f>IF(Y850&lt;1.1,Y850,IF(Y850&lt;YEAR!$C$2+YEAR!$C$3-2,Y850+1,(YEAR!$C$2+YEAR!$C$3-1)&amp;"       :="))</f>
        <v>0.49106</v>
      </c>
      <c r="AA850">
        <f>IF(Z850&lt;1.1,Z850,IF(Z850&lt;YEAR!$C$2+YEAR!$C$3-2,Z850+1,(YEAR!$C$2+YEAR!$C$3-1)&amp;"       :="))</f>
        <v>0.49106</v>
      </c>
      <c r="AB850">
        <f>IF(AA850&lt;1.1,AA850,IF(AA850&lt;YEAR!$C$2+YEAR!$C$3-2,AA850+1,(YEAR!$C$2+YEAR!$C$3-1)&amp;"       :="))</f>
        <v>0.49106</v>
      </c>
      <c r="AC850">
        <f>IF(AB850&lt;1.1,AB850,IF(AB850&lt;YEAR!$C$2+YEAR!$C$3-2,AB850+1,(YEAR!$C$2+YEAR!$C$3-1)&amp;"       :="))</f>
        <v>0.49106</v>
      </c>
      <c r="AD850">
        <f>IF(AC850&lt;1.1,AC850,IF(AC850&lt;YEAR!$C$2+YEAR!$C$3-2,AC850+1,(YEAR!$C$2+YEAR!$C$3-1)&amp;"       :="))</f>
        <v>0.49106</v>
      </c>
      <c r="AE850">
        <f>IF(AD850&lt;1.1,AD850,IF(AD850&lt;YEAR!$C$2+YEAR!$C$3-2,AD850+1,(YEAR!$C$2+YEAR!$C$3-1)&amp;"       :="))</f>
        <v>0.49106</v>
      </c>
      <c r="AF850">
        <f>IF(AE850&lt;1.1,AE850,IF(AE850&lt;YEAR!$C$2+YEAR!$C$3-2,AE850+1,(YEAR!$C$2+YEAR!$C$3-1)&amp;"       :="))</f>
        <v>0.49106</v>
      </c>
      <c r="AG850">
        <f>IF(AF850&lt;1.1,AF850,IF(AF850&lt;YEAR!$C$2+YEAR!$C$3-2,AF850+1,(YEAR!$C$2+YEAR!$C$3-1)&amp;"       :="))</f>
        <v>0.49106</v>
      </c>
      <c r="AH850">
        <f>IF(AG850&lt;1.1,AG850,IF(AG850&lt;YEAR!$C$2+YEAR!$C$3-2,AG850+1,(YEAR!$C$2+YEAR!$C$3-1)&amp;"       :="))</f>
        <v>0.49106</v>
      </c>
      <c r="AI850">
        <f>IF(AH850&lt;1.1,AH850,IF(AH850&lt;YEAR!$C$2+YEAR!$C$3-2,AH850+1,(YEAR!$C$2+YEAR!$C$3-1)&amp;"       :="))</f>
        <v>0.49106</v>
      </c>
      <c r="AJ850">
        <f>IF(AI850&lt;1.1,AI850,IF(AI850&lt;YEAR!$C$2+YEAR!$C$3-2,AI850+1,(YEAR!$C$2+YEAR!$C$3-1)&amp;"       :="))</f>
        <v>0.49106</v>
      </c>
    </row>
    <row r="851" spans="1:36">
      <c r="A851">
        <f t="shared" ca="1" si="62"/>
        <v>21</v>
      </c>
      <c r="B851" t="s">
        <v>51</v>
      </c>
      <c r="C851" t="str">
        <f ca="1">IF(D851="",OFFSET(AvailabilityFactor!A$1,A851,0),C850)</f>
        <v>D2SOTN00</v>
      </c>
      <c r="D851" t="str" cm="1">
        <f t="array" aca="1" ref="D851" ca="1">IF(D850="",TS_DRC!$P$5,OFFSET(TS_DRC!P$5,RIGHT(D850,2),0,TRUE))</f>
        <v>TS27</v>
      </c>
      <c r="E851" t="str">
        <f t="shared" ca="1" si="63"/>
        <v>TS27</v>
      </c>
      <c r="F851">
        <f>'[5]PV profile'!$AC35</f>
        <v>0.15739</v>
      </c>
      <c r="G851">
        <f>IF(F851&lt;1.1,F851,IF(F851&lt;YEAR!$C$2+YEAR!$C$3-2,F851+1,(YEAR!$C$2+YEAR!$C$3-1)&amp;"       :="))</f>
        <v>0.15739</v>
      </c>
      <c r="H851">
        <f>IF(G851&lt;1.1,G851,IF(G851&lt;YEAR!$C$2+YEAR!$C$3-2,G851+1,(YEAR!$C$2+YEAR!$C$3-1)&amp;"       :="))</f>
        <v>0.15739</v>
      </c>
      <c r="I851">
        <f>IF(H851&lt;1.1,H851,IF(H851&lt;YEAR!$C$2+YEAR!$C$3-2,H851+1,(YEAR!$C$2+YEAR!$C$3-1)&amp;"       :="))</f>
        <v>0.15739</v>
      </c>
      <c r="J851">
        <f>IF(I851&lt;1.1,I851,IF(I851&lt;YEAR!$C$2+YEAR!$C$3-2,I851+1,(YEAR!$C$2+YEAR!$C$3-1)&amp;"       :="))</f>
        <v>0.15739</v>
      </c>
      <c r="K851">
        <f>IF(J851&lt;1.1,J851,IF(J851&lt;YEAR!$C$2+YEAR!$C$3-2,J851+1,(YEAR!$C$2+YEAR!$C$3-1)&amp;"       :="))</f>
        <v>0.15739</v>
      </c>
      <c r="L851">
        <f>IF(K851&lt;1.1,K851,IF(K851&lt;YEAR!$C$2+YEAR!$C$3-2,K851+1,(YEAR!$C$2+YEAR!$C$3-1)&amp;"       :="))</f>
        <v>0.15739</v>
      </c>
      <c r="M851">
        <f>IF(L851&lt;1.1,L851,IF(L851&lt;YEAR!$C$2+YEAR!$C$3-2,L851+1,(YEAR!$C$2+YEAR!$C$3-1)&amp;"       :="))</f>
        <v>0.15739</v>
      </c>
      <c r="N851">
        <f>IF(M851&lt;1.1,M851,IF(M851&lt;YEAR!$C$2+YEAR!$C$3-2,M851+1,(YEAR!$C$2+YEAR!$C$3-1)&amp;"       :="))</f>
        <v>0.15739</v>
      </c>
      <c r="O851">
        <f>IF(N851&lt;1.1,N851,IF(N851&lt;YEAR!$C$2+YEAR!$C$3-2,N851+1,(YEAR!$C$2+YEAR!$C$3-1)&amp;"       :="))</f>
        <v>0.15739</v>
      </c>
      <c r="P851">
        <f>IF(O851&lt;1.1,O851,IF(O851&lt;YEAR!$C$2+YEAR!$C$3-2,O851+1,(YEAR!$C$2+YEAR!$C$3-1)&amp;"       :="))</f>
        <v>0.15739</v>
      </c>
      <c r="Q851">
        <f>IF(P851&lt;1.1,P851,IF(P851&lt;YEAR!$C$2+YEAR!$C$3-2,P851+1,(YEAR!$C$2+YEAR!$C$3-1)&amp;"       :="))</f>
        <v>0.15739</v>
      </c>
      <c r="R851">
        <f>IF(Q851&lt;1.1,Q851,IF(Q851&lt;YEAR!$C$2+YEAR!$C$3-2,Q851+1,(YEAR!$C$2+YEAR!$C$3-1)&amp;"       :="))</f>
        <v>0.15739</v>
      </c>
      <c r="S851">
        <f>IF(R851&lt;1.1,R851,IF(R851&lt;YEAR!$C$2+YEAR!$C$3-2,R851+1,(YEAR!$C$2+YEAR!$C$3-1)&amp;"       :="))</f>
        <v>0.15739</v>
      </c>
      <c r="T851">
        <f>IF(S851&lt;1.1,S851,IF(S851&lt;YEAR!$C$2+YEAR!$C$3-2,S851+1,(YEAR!$C$2+YEAR!$C$3-1)&amp;"       :="))</f>
        <v>0.15739</v>
      </c>
      <c r="U851">
        <f>IF(T851&lt;1.1,T851,IF(T851&lt;YEAR!$C$2+YEAR!$C$3-2,T851+1,(YEAR!$C$2+YEAR!$C$3-1)&amp;"       :="))</f>
        <v>0.15739</v>
      </c>
      <c r="V851">
        <f>IF(U851&lt;1.1,U851,IF(U851&lt;YEAR!$C$2+YEAR!$C$3-2,U851+1,(YEAR!$C$2+YEAR!$C$3-1)&amp;"       :="))</f>
        <v>0.15739</v>
      </c>
      <c r="W851">
        <f>IF(V851&lt;1.1,V851,IF(V851&lt;YEAR!$C$2+YEAR!$C$3-2,V851+1,(YEAR!$C$2+YEAR!$C$3-1)&amp;"       :="))</f>
        <v>0.15739</v>
      </c>
      <c r="X851">
        <f>IF(W851&lt;1.1,W851,IF(W851&lt;YEAR!$C$2+YEAR!$C$3-2,W851+1,(YEAR!$C$2+YEAR!$C$3-1)&amp;"       :="))</f>
        <v>0.15739</v>
      </c>
      <c r="Y851">
        <f>IF(X851&lt;1.1,X851,IF(X851&lt;YEAR!$C$2+YEAR!$C$3-2,X851+1,(YEAR!$C$2+YEAR!$C$3-1)&amp;"       :="))</f>
        <v>0.15739</v>
      </c>
      <c r="Z851">
        <f>IF(Y851&lt;1.1,Y851,IF(Y851&lt;YEAR!$C$2+YEAR!$C$3-2,Y851+1,(YEAR!$C$2+YEAR!$C$3-1)&amp;"       :="))</f>
        <v>0.15739</v>
      </c>
      <c r="AA851">
        <f>IF(Z851&lt;1.1,Z851,IF(Z851&lt;YEAR!$C$2+YEAR!$C$3-2,Z851+1,(YEAR!$C$2+YEAR!$C$3-1)&amp;"       :="))</f>
        <v>0.15739</v>
      </c>
      <c r="AB851">
        <f>IF(AA851&lt;1.1,AA851,IF(AA851&lt;YEAR!$C$2+YEAR!$C$3-2,AA851+1,(YEAR!$C$2+YEAR!$C$3-1)&amp;"       :="))</f>
        <v>0.15739</v>
      </c>
      <c r="AC851">
        <f>IF(AB851&lt;1.1,AB851,IF(AB851&lt;YEAR!$C$2+YEAR!$C$3-2,AB851+1,(YEAR!$C$2+YEAR!$C$3-1)&amp;"       :="))</f>
        <v>0.15739</v>
      </c>
      <c r="AD851">
        <f>IF(AC851&lt;1.1,AC851,IF(AC851&lt;YEAR!$C$2+YEAR!$C$3-2,AC851+1,(YEAR!$C$2+YEAR!$C$3-1)&amp;"       :="))</f>
        <v>0.15739</v>
      </c>
      <c r="AE851">
        <f>IF(AD851&lt;1.1,AD851,IF(AD851&lt;YEAR!$C$2+YEAR!$C$3-2,AD851+1,(YEAR!$C$2+YEAR!$C$3-1)&amp;"       :="))</f>
        <v>0.15739</v>
      </c>
      <c r="AF851">
        <f>IF(AE851&lt;1.1,AE851,IF(AE851&lt;YEAR!$C$2+YEAR!$C$3-2,AE851+1,(YEAR!$C$2+YEAR!$C$3-1)&amp;"       :="))</f>
        <v>0.15739</v>
      </c>
      <c r="AG851">
        <f>IF(AF851&lt;1.1,AF851,IF(AF851&lt;YEAR!$C$2+YEAR!$C$3-2,AF851+1,(YEAR!$C$2+YEAR!$C$3-1)&amp;"       :="))</f>
        <v>0.15739</v>
      </c>
      <c r="AH851">
        <f>IF(AG851&lt;1.1,AG851,IF(AG851&lt;YEAR!$C$2+YEAR!$C$3-2,AG851+1,(YEAR!$C$2+YEAR!$C$3-1)&amp;"       :="))</f>
        <v>0.15739</v>
      </c>
      <c r="AI851">
        <f>IF(AH851&lt;1.1,AH851,IF(AH851&lt;YEAR!$C$2+YEAR!$C$3-2,AH851+1,(YEAR!$C$2+YEAR!$C$3-1)&amp;"       :="))</f>
        <v>0.15739</v>
      </c>
      <c r="AJ851">
        <f>IF(AI851&lt;1.1,AI851,IF(AI851&lt;YEAR!$C$2+YEAR!$C$3-2,AI851+1,(YEAR!$C$2+YEAR!$C$3-1)&amp;"       :="))</f>
        <v>0.15739</v>
      </c>
    </row>
    <row r="852" spans="1:36">
      <c r="A852">
        <f t="shared" ca="1" si="62"/>
        <v>21</v>
      </c>
      <c r="B852" t="s">
        <v>51</v>
      </c>
      <c r="C852" t="str">
        <f ca="1">IF(D852="",OFFSET(AvailabilityFactor!A$1,A852,0),C851)</f>
        <v>D2SOTN00</v>
      </c>
      <c r="D852" t="str" cm="1">
        <f t="array" aca="1" ref="D852" ca="1">IF(D851="",TS_DRC!$P$5,OFFSET(TS_DRC!P$5,RIGHT(D851,2),0,TRUE))</f>
        <v>TS28</v>
      </c>
      <c r="E852" t="str">
        <f t="shared" ca="1" si="63"/>
        <v>TS28</v>
      </c>
      <c r="F852">
        <f>'[5]PV profile'!$AC36</f>
        <v>0</v>
      </c>
      <c r="G852">
        <f>IF(F852&lt;1.1,F852,IF(F852&lt;YEAR!$C$2+YEAR!$C$3-2,F852+1,(YEAR!$C$2+YEAR!$C$3-1)&amp;"       :="))</f>
        <v>0</v>
      </c>
      <c r="H852">
        <f>IF(G852&lt;1.1,G852,IF(G852&lt;YEAR!$C$2+YEAR!$C$3-2,G852+1,(YEAR!$C$2+YEAR!$C$3-1)&amp;"       :="))</f>
        <v>0</v>
      </c>
      <c r="I852">
        <f>IF(H852&lt;1.1,H852,IF(H852&lt;YEAR!$C$2+YEAR!$C$3-2,H852+1,(YEAR!$C$2+YEAR!$C$3-1)&amp;"       :="))</f>
        <v>0</v>
      </c>
      <c r="J852">
        <f>IF(I852&lt;1.1,I852,IF(I852&lt;YEAR!$C$2+YEAR!$C$3-2,I852+1,(YEAR!$C$2+YEAR!$C$3-1)&amp;"       :="))</f>
        <v>0</v>
      </c>
      <c r="K852">
        <f>IF(J852&lt;1.1,J852,IF(J852&lt;YEAR!$C$2+YEAR!$C$3-2,J852+1,(YEAR!$C$2+YEAR!$C$3-1)&amp;"       :="))</f>
        <v>0</v>
      </c>
      <c r="L852">
        <f>IF(K852&lt;1.1,K852,IF(K852&lt;YEAR!$C$2+YEAR!$C$3-2,K852+1,(YEAR!$C$2+YEAR!$C$3-1)&amp;"       :="))</f>
        <v>0</v>
      </c>
      <c r="M852">
        <f>IF(L852&lt;1.1,L852,IF(L852&lt;YEAR!$C$2+YEAR!$C$3-2,L852+1,(YEAR!$C$2+YEAR!$C$3-1)&amp;"       :="))</f>
        <v>0</v>
      </c>
      <c r="N852">
        <f>IF(M852&lt;1.1,M852,IF(M852&lt;YEAR!$C$2+YEAR!$C$3-2,M852+1,(YEAR!$C$2+YEAR!$C$3-1)&amp;"       :="))</f>
        <v>0</v>
      </c>
      <c r="O852">
        <f>IF(N852&lt;1.1,N852,IF(N852&lt;YEAR!$C$2+YEAR!$C$3-2,N852+1,(YEAR!$C$2+YEAR!$C$3-1)&amp;"       :="))</f>
        <v>0</v>
      </c>
      <c r="P852">
        <f>IF(O852&lt;1.1,O852,IF(O852&lt;YEAR!$C$2+YEAR!$C$3-2,O852+1,(YEAR!$C$2+YEAR!$C$3-1)&amp;"       :="))</f>
        <v>0</v>
      </c>
      <c r="Q852">
        <f>IF(P852&lt;1.1,P852,IF(P852&lt;YEAR!$C$2+YEAR!$C$3-2,P852+1,(YEAR!$C$2+YEAR!$C$3-1)&amp;"       :="))</f>
        <v>0</v>
      </c>
      <c r="R852">
        <f>IF(Q852&lt;1.1,Q852,IF(Q852&lt;YEAR!$C$2+YEAR!$C$3-2,Q852+1,(YEAR!$C$2+YEAR!$C$3-1)&amp;"       :="))</f>
        <v>0</v>
      </c>
      <c r="S852">
        <f>IF(R852&lt;1.1,R852,IF(R852&lt;YEAR!$C$2+YEAR!$C$3-2,R852+1,(YEAR!$C$2+YEAR!$C$3-1)&amp;"       :="))</f>
        <v>0</v>
      </c>
      <c r="T852">
        <f>IF(S852&lt;1.1,S852,IF(S852&lt;YEAR!$C$2+YEAR!$C$3-2,S852+1,(YEAR!$C$2+YEAR!$C$3-1)&amp;"       :="))</f>
        <v>0</v>
      </c>
      <c r="U852">
        <f>IF(T852&lt;1.1,T852,IF(T852&lt;YEAR!$C$2+YEAR!$C$3-2,T852+1,(YEAR!$C$2+YEAR!$C$3-1)&amp;"       :="))</f>
        <v>0</v>
      </c>
      <c r="V852">
        <f>IF(U852&lt;1.1,U852,IF(U852&lt;YEAR!$C$2+YEAR!$C$3-2,U852+1,(YEAR!$C$2+YEAR!$C$3-1)&amp;"       :="))</f>
        <v>0</v>
      </c>
      <c r="W852">
        <f>IF(V852&lt;1.1,V852,IF(V852&lt;YEAR!$C$2+YEAR!$C$3-2,V852+1,(YEAR!$C$2+YEAR!$C$3-1)&amp;"       :="))</f>
        <v>0</v>
      </c>
      <c r="X852">
        <f>IF(W852&lt;1.1,W852,IF(W852&lt;YEAR!$C$2+YEAR!$C$3-2,W852+1,(YEAR!$C$2+YEAR!$C$3-1)&amp;"       :="))</f>
        <v>0</v>
      </c>
      <c r="Y852">
        <f>IF(X852&lt;1.1,X852,IF(X852&lt;YEAR!$C$2+YEAR!$C$3-2,X852+1,(YEAR!$C$2+YEAR!$C$3-1)&amp;"       :="))</f>
        <v>0</v>
      </c>
      <c r="Z852">
        <f>IF(Y852&lt;1.1,Y852,IF(Y852&lt;YEAR!$C$2+YEAR!$C$3-2,Y852+1,(YEAR!$C$2+YEAR!$C$3-1)&amp;"       :="))</f>
        <v>0</v>
      </c>
      <c r="AA852">
        <f>IF(Z852&lt;1.1,Z852,IF(Z852&lt;YEAR!$C$2+YEAR!$C$3-2,Z852+1,(YEAR!$C$2+YEAR!$C$3-1)&amp;"       :="))</f>
        <v>0</v>
      </c>
      <c r="AB852">
        <f>IF(AA852&lt;1.1,AA852,IF(AA852&lt;YEAR!$C$2+YEAR!$C$3-2,AA852+1,(YEAR!$C$2+YEAR!$C$3-1)&amp;"       :="))</f>
        <v>0</v>
      </c>
      <c r="AC852">
        <f>IF(AB852&lt;1.1,AB852,IF(AB852&lt;YEAR!$C$2+YEAR!$C$3-2,AB852+1,(YEAR!$C$2+YEAR!$C$3-1)&amp;"       :="))</f>
        <v>0</v>
      </c>
      <c r="AD852">
        <f>IF(AC852&lt;1.1,AC852,IF(AC852&lt;YEAR!$C$2+YEAR!$C$3-2,AC852+1,(YEAR!$C$2+YEAR!$C$3-1)&amp;"       :="))</f>
        <v>0</v>
      </c>
      <c r="AE852">
        <f>IF(AD852&lt;1.1,AD852,IF(AD852&lt;YEAR!$C$2+YEAR!$C$3-2,AD852+1,(YEAR!$C$2+YEAR!$C$3-1)&amp;"       :="))</f>
        <v>0</v>
      </c>
      <c r="AF852">
        <f>IF(AE852&lt;1.1,AE852,IF(AE852&lt;YEAR!$C$2+YEAR!$C$3-2,AE852+1,(YEAR!$C$2+YEAR!$C$3-1)&amp;"       :="))</f>
        <v>0</v>
      </c>
      <c r="AG852">
        <f>IF(AF852&lt;1.1,AF852,IF(AF852&lt;YEAR!$C$2+YEAR!$C$3-2,AF852+1,(YEAR!$C$2+YEAR!$C$3-1)&amp;"       :="))</f>
        <v>0</v>
      </c>
      <c r="AH852">
        <f>IF(AG852&lt;1.1,AG852,IF(AG852&lt;YEAR!$C$2+YEAR!$C$3-2,AG852+1,(YEAR!$C$2+YEAR!$C$3-1)&amp;"       :="))</f>
        <v>0</v>
      </c>
      <c r="AI852">
        <f>IF(AH852&lt;1.1,AH852,IF(AH852&lt;YEAR!$C$2+YEAR!$C$3-2,AH852+1,(YEAR!$C$2+YEAR!$C$3-1)&amp;"       :="))</f>
        <v>0</v>
      </c>
      <c r="AJ852">
        <f>IF(AI852&lt;1.1,AI852,IF(AI852&lt;YEAR!$C$2+YEAR!$C$3-2,AI852+1,(YEAR!$C$2+YEAR!$C$3-1)&amp;"       :="))</f>
        <v>0</v>
      </c>
    </row>
    <row r="853" spans="1:36">
      <c r="A853">
        <f t="shared" ca="1" si="62"/>
        <v>21</v>
      </c>
      <c r="B853" t="s">
        <v>51</v>
      </c>
      <c r="C853" t="str">
        <f ca="1">IF(D853="",OFFSET(AvailabilityFactor!A$1,A853,0),C852)</f>
        <v>D2SOTN00</v>
      </c>
      <c r="D853" t="str" cm="1">
        <f t="array" aca="1" ref="D853" ca="1">IF(D852="",TS_DRC!$P$5,OFFSET(TS_DRC!P$5,RIGHT(D852,2),0,TRUE))</f>
        <v>TS29</v>
      </c>
      <c r="E853" t="str">
        <f t="shared" ca="1" si="63"/>
        <v>TS29</v>
      </c>
      <c r="F853">
        <f>'[5]PV profile'!$AC37</f>
        <v>0</v>
      </c>
      <c r="G853">
        <f>IF(F853&lt;1.1,F853,IF(F853&lt;YEAR!$C$2+YEAR!$C$3-2,F853+1,(YEAR!$C$2+YEAR!$C$3-1)&amp;"       :="))</f>
        <v>0</v>
      </c>
      <c r="H853">
        <f>IF(G853&lt;1.1,G853,IF(G853&lt;YEAR!$C$2+YEAR!$C$3-2,G853+1,(YEAR!$C$2+YEAR!$C$3-1)&amp;"       :="))</f>
        <v>0</v>
      </c>
      <c r="I853">
        <f>IF(H853&lt;1.1,H853,IF(H853&lt;YEAR!$C$2+YEAR!$C$3-2,H853+1,(YEAR!$C$2+YEAR!$C$3-1)&amp;"       :="))</f>
        <v>0</v>
      </c>
      <c r="J853">
        <f>IF(I853&lt;1.1,I853,IF(I853&lt;YEAR!$C$2+YEAR!$C$3-2,I853+1,(YEAR!$C$2+YEAR!$C$3-1)&amp;"       :="))</f>
        <v>0</v>
      </c>
      <c r="K853">
        <f>IF(J853&lt;1.1,J853,IF(J853&lt;YEAR!$C$2+YEAR!$C$3-2,J853+1,(YEAR!$C$2+YEAR!$C$3-1)&amp;"       :="))</f>
        <v>0</v>
      </c>
      <c r="L853">
        <f>IF(K853&lt;1.1,K853,IF(K853&lt;YEAR!$C$2+YEAR!$C$3-2,K853+1,(YEAR!$C$2+YEAR!$C$3-1)&amp;"       :="))</f>
        <v>0</v>
      </c>
      <c r="M853">
        <f>IF(L853&lt;1.1,L853,IF(L853&lt;YEAR!$C$2+YEAR!$C$3-2,L853+1,(YEAR!$C$2+YEAR!$C$3-1)&amp;"       :="))</f>
        <v>0</v>
      </c>
      <c r="N853">
        <f>IF(M853&lt;1.1,M853,IF(M853&lt;YEAR!$C$2+YEAR!$C$3-2,M853+1,(YEAR!$C$2+YEAR!$C$3-1)&amp;"       :="))</f>
        <v>0</v>
      </c>
      <c r="O853">
        <f>IF(N853&lt;1.1,N853,IF(N853&lt;YEAR!$C$2+YEAR!$C$3-2,N853+1,(YEAR!$C$2+YEAR!$C$3-1)&amp;"       :="))</f>
        <v>0</v>
      </c>
      <c r="P853">
        <f>IF(O853&lt;1.1,O853,IF(O853&lt;YEAR!$C$2+YEAR!$C$3-2,O853+1,(YEAR!$C$2+YEAR!$C$3-1)&amp;"       :="))</f>
        <v>0</v>
      </c>
      <c r="Q853">
        <f>IF(P853&lt;1.1,P853,IF(P853&lt;YEAR!$C$2+YEAR!$C$3-2,P853+1,(YEAR!$C$2+YEAR!$C$3-1)&amp;"       :="))</f>
        <v>0</v>
      </c>
      <c r="R853">
        <f>IF(Q853&lt;1.1,Q853,IF(Q853&lt;YEAR!$C$2+YEAR!$C$3-2,Q853+1,(YEAR!$C$2+YEAR!$C$3-1)&amp;"       :="))</f>
        <v>0</v>
      </c>
      <c r="S853">
        <f>IF(R853&lt;1.1,R853,IF(R853&lt;YEAR!$C$2+YEAR!$C$3-2,R853+1,(YEAR!$C$2+YEAR!$C$3-1)&amp;"       :="))</f>
        <v>0</v>
      </c>
      <c r="T853">
        <f>IF(S853&lt;1.1,S853,IF(S853&lt;YEAR!$C$2+YEAR!$C$3-2,S853+1,(YEAR!$C$2+YEAR!$C$3-1)&amp;"       :="))</f>
        <v>0</v>
      </c>
      <c r="U853">
        <f>IF(T853&lt;1.1,T853,IF(T853&lt;YEAR!$C$2+YEAR!$C$3-2,T853+1,(YEAR!$C$2+YEAR!$C$3-1)&amp;"       :="))</f>
        <v>0</v>
      </c>
      <c r="V853">
        <f>IF(U853&lt;1.1,U853,IF(U853&lt;YEAR!$C$2+YEAR!$C$3-2,U853+1,(YEAR!$C$2+YEAR!$C$3-1)&amp;"       :="))</f>
        <v>0</v>
      </c>
      <c r="W853">
        <f>IF(V853&lt;1.1,V853,IF(V853&lt;YEAR!$C$2+YEAR!$C$3-2,V853+1,(YEAR!$C$2+YEAR!$C$3-1)&amp;"       :="))</f>
        <v>0</v>
      </c>
      <c r="X853">
        <f>IF(W853&lt;1.1,W853,IF(W853&lt;YEAR!$C$2+YEAR!$C$3-2,W853+1,(YEAR!$C$2+YEAR!$C$3-1)&amp;"       :="))</f>
        <v>0</v>
      </c>
      <c r="Y853">
        <f>IF(X853&lt;1.1,X853,IF(X853&lt;YEAR!$C$2+YEAR!$C$3-2,X853+1,(YEAR!$C$2+YEAR!$C$3-1)&amp;"       :="))</f>
        <v>0</v>
      </c>
      <c r="Z853">
        <f>IF(Y853&lt;1.1,Y853,IF(Y853&lt;YEAR!$C$2+YEAR!$C$3-2,Y853+1,(YEAR!$C$2+YEAR!$C$3-1)&amp;"       :="))</f>
        <v>0</v>
      </c>
      <c r="AA853">
        <f>IF(Z853&lt;1.1,Z853,IF(Z853&lt;YEAR!$C$2+YEAR!$C$3-2,Z853+1,(YEAR!$C$2+YEAR!$C$3-1)&amp;"       :="))</f>
        <v>0</v>
      </c>
      <c r="AB853">
        <f>IF(AA853&lt;1.1,AA853,IF(AA853&lt;YEAR!$C$2+YEAR!$C$3-2,AA853+1,(YEAR!$C$2+YEAR!$C$3-1)&amp;"       :="))</f>
        <v>0</v>
      </c>
      <c r="AC853">
        <f>IF(AB853&lt;1.1,AB853,IF(AB853&lt;YEAR!$C$2+YEAR!$C$3-2,AB853+1,(YEAR!$C$2+YEAR!$C$3-1)&amp;"       :="))</f>
        <v>0</v>
      </c>
      <c r="AD853">
        <f>IF(AC853&lt;1.1,AC853,IF(AC853&lt;YEAR!$C$2+YEAR!$C$3-2,AC853+1,(YEAR!$C$2+YEAR!$C$3-1)&amp;"       :="))</f>
        <v>0</v>
      </c>
      <c r="AE853">
        <f>IF(AD853&lt;1.1,AD853,IF(AD853&lt;YEAR!$C$2+YEAR!$C$3-2,AD853+1,(YEAR!$C$2+YEAR!$C$3-1)&amp;"       :="))</f>
        <v>0</v>
      </c>
      <c r="AF853">
        <f>IF(AE853&lt;1.1,AE853,IF(AE853&lt;YEAR!$C$2+YEAR!$C$3-2,AE853+1,(YEAR!$C$2+YEAR!$C$3-1)&amp;"       :="))</f>
        <v>0</v>
      </c>
      <c r="AG853">
        <f>IF(AF853&lt;1.1,AF853,IF(AF853&lt;YEAR!$C$2+YEAR!$C$3-2,AF853+1,(YEAR!$C$2+YEAR!$C$3-1)&amp;"       :="))</f>
        <v>0</v>
      </c>
      <c r="AH853">
        <f>IF(AG853&lt;1.1,AG853,IF(AG853&lt;YEAR!$C$2+YEAR!$C$3-2,AG853+1,(YEAR!$C$2+YEAR!$C$3-1)&amp;"       :="))</f>
        <v>0</v>
      </c>
      <c r="AI853">
        <f>IF(AH853&lt;1.1,AH853,IF(AH853&lt;YEAR!$C$2+YEAR!$C$3-2,AH853+1,(YEAR!$C$2+YEAR!$C$3-1)&amp;"       :="))</f>
        <v>0</v>
      </c>
      <c r="AJ853">
        <f>IF(AI853&lt;1.1,AI853,IF(AI853&lt;YEAR!$C$2+YEAR!$C$3-2,AI853+1,(YEAR!$C$2+YEAR!$C$3-1)&amp;"       :="))</f>
        <v>0</v>
      </c>
    </row>
    <row r="854" spans="1:36">
      <c r="A854">
        <f t="shared" ca="1" si="62"/>
        <v>21</v>
      </c>
      <c r="B854" t="s">
        <v>51</v>
      </c>
      <c r="C854" t="str">
        <f ca="1">IF(D854="",OFFSET(AvailabilityFactor!A$1,A854,0),C853)</f>
        <v>D2SOTN00</v>
      </c>
      <c r="D854" t="str" cm="1">
        <f t="array" aca="1" ref="D854" ca="1">IF(D853="",TS_DRC!$P$5,OFFSET(TS_DRC!P$5,RIGHT(D853,2),0,TRUE))</f>
        <v>TS30</v>
      </c>
      <c r="E854" t="str">
        <f t="shared" ca="1" si="63"/>
        <v>TS30</v>
      </c>
      <c r="F854">
        <f>'[5]PV profile'!$AC38</f>
        <v>0</v>
      </c>
      <c r="G854">
        <f>IF(F854&lt;1.1,F854,IF(F854&lt;YEAR!$C$2+YEAR!$C$3-2,F854+1,(YEAR!$C$2+YEAR!$C$3-1)&amp;"       :="))</f>
        <v>0</v>
      </c>
      <c r="H854">
        <f>IF(G854&lt;1.1,G854,IF(G854&lt;YEAR!$C$2+YEAR!$C$3-2,G854+1,(YEAR!$C$2+YEAR!$C$3-1)&amp;"       :="))</f>
        <v>0</v>
      </c>
      <c r="I854">
        <f>IF(H854&lt;1.1,H854,IF(H854&lt;YEAR!$C$2+YEAR!$C$3-2,H854+1,(YEAR!$C$2+YEAR!$C$3-1)&amp;"       :="))</f>
        <v>0</v>
      </c>
      <c r="J854">
        <f>IF(I854&lt;1.1,I854,IF(I854&lt;YEAR!$C$2+YEAR!$C$3-2,I854+1,(YEAR!$C$2+YEAR!$C$3-1)&amp;"       :="))</f>
        <v>0</v>
      </c>
      <c r="K854">
        <f>IF(J854&lt;1.1,J854,IF(J854&lt;YEAR!$C$2+YEAR!$C$3-2,J854+1,(YEAR!$C$2+YEAR!$C$3-1)&amp;"       :="))</f>
        <v>0</v>
      </c>
      <c r="L854">
        <f>IF(K854&lt;1.1,K854,IF(K854&lt;YEAR!$C$2+YEAR!$C$3-2,K854+1,(YEAR!$C$2+YEAR!$C$3-1)&amp;"       :="))</f>
        <v>0</v>
      </c>
      <c r="M854">
        <f>IF(L854&lt;1.1,L854,IF(L854&lt;YEAR!$C$2+YEAR!$C$3-2,L854+1,(YEAR!$C$2+YEAR!$C$3-1)&amp;"       :="))</f>
        <v>0</v>
      </c>
      <c r="N854">
        <f>IF(M854&lt;1.1,M854,IF(M854&lt;YEAR!$C$2+YEAR!$C$3-2,M854+1,(YEAR!$C$2+YEAR!$C$3-1)&amp;"       :="))</f>
        <v>0</v>
      </c>
      <c r="O854">
        <f>IF(N854&lt;1.1,N854,IF(N854&lt;YEAR!$C$2+YEAR!$C$3-2,N854+1,(YEAR!$C$2+YEAR!$C$3-1)&amp;"       :="))</f>
        <v>0</v>
      </c>
      <c r="P854">
        <f>IF(O854&lt;1.1,O854,IF(O854&lt;YEAR!$C$2+YEAR!$C$3-2,O854+1,(YEAR!$C$2+YEAR!$C$3-1)&amp;"       :="))</f>
        <v>0</v>
      </c>
      <c r="Q854">
        <f>IF(P854&lt;1.1,P854,IF(P854&lt;YEAR!$C$2+YEAR!$C$3-2,P854+1,(YEAR!$C$2+YEAR!$C$3-1)&amp;"       :="))</f>
        <v>0</v>
      </c>
      <c r="R854">
        <f>IF(Q854&lt;1.1,Q854,IF(Q854&lt;YEAR!$C$2+YEAR!$C$3-2,Q854+1,(YEAR!$C$2+YEAR!$C$3-1)&amp;"       :="))</f>
        <v>0</v>
      </c>
      <c r="S854">
        <f>IF(R854&lt;1.1,R854,IF(R854&lt;YEAR!$C$2+YEAR!$C$3-2,R854+1,(YEAR!$C$2+YEAR!$C$3-1)&amp;"       :="))</f>
        <v>0</v>
      </c>
      <c r="T854">
        <f>IF(S854&lt;1.1,S854,IF(S854&lt;YEAR!$C$2+YEAR!$C$3-2,S854+1,(YEAR!$C$2+YEAR!$C$3-1)&amp;"       :="))</f>
        <v>0</v>
      </c>
      <c r="U854">
        <f>IF(T854&lt;1.1,T854,IF(T854&lt;YEAR!$C$2+YEAR!$C$3-2,T854+1,(YEAR!$C$2+YEAR!$C$3-1)&amp;"       :="))</f>
        <v>0</v>
      </c>
      <c r="V854">
        <f>IF(U854&lt;1.1,U854,IF(U854&lt;YEAR!$C$2+YEAR!$C$3-2,U854+1,(YEAR!$C$2+YEAR!$C$3-1)&amp;"       :="))</f>
        <v>0</v>
      </c>
      <c r="W854">
        <f>IF(V854&lt;1.1,V854,IF(V854&lt;YEAR!$C$2+YEAR!$C$3-2,V854+1,(YEAR!$C$2+YEAR!$C$3-1)&amp;"       :="))</f>
        <v>0</v>
      </c>
      <c r="X854">
        <f>IF(W854&lt;1.1,W854,IF(W854&lt;YEAR!$C$2+YEAR!$C$3-2,W854+1,(YEAR!$C$2+YEAR!$C$3-1)&amp;"       :="))</f>
        <v>0</v>
      </c>
      <c r="Y854">
        <f>IF(X854&lt;1.1,X854,IF(X854&lt;YEAR!$C$2+YEAR!$C$3-2,X854+1,(YEAR!$C$2+YEAR!$C$3-1)&amp;"       :="))</f>
        <v>0</v>
      </c>
      <c r="Z854">
        <f>IF(Y854&lt;1.1,Y854,IF(Y854&lt;YEAR!$C$2+YEAR!$C$3-2,Y854+1,(YEAR!$C$2+YEAR!$C$3-1)&amp;"       :="))</f>
        <v>0</v>
      </c>
      <c r="AA854">
        <f>IF(Z854&lt;1.1,Z854,IF(Z854&lt;YEAR!$C$2+YEAR!$C$3-2,Z854+1,(YEAR!$C$2+YEAR!$C$3-1)&amp;"       :="))</f>
        <v>0</v>
      </c>
      <c r="AB854">
        <f>IF(AA854&lt;1.1,AA854,IF(AA854&lt;YEAR!$C$2+YEAR!$C$3-2,AA854+1,(YEAR!$C$2+YEAR!$C$3-1)&amp;"       :="))</f>
        <v>0</v>
      </c>
      <c r="AC854">
        <f>IF(AB854&lt;1.1,AB854,IF(AB854&lt;YEAR!$C$2+YEAR!$C$3-2,AB854+1,(YEAR!$C$2+YEAR!$C$3-1)&amp;"       :="))</f>
        <v>0</v>
      </c>
      <c r="AD854">
        <f>IF(AC854&lt;1.1,AC854,IF(AC854&lt;YEAR!$C$2+YEAR!$C$3-2,AC854+1,(YEAR!$C$2+YEAR!$C$3-1)&amp;"       :="))</f>
        <v>0</v>
      </c>
      <c r="AE854">
        <f>IF(AD854&lt;1.1,AD854,IF(AD854&lt;YEAR!$C$2+YEAR!$C$3-2,AD854+1,(YEAR!$C$2+YEAR!$C$3-1)&amp;"       :="))</f>
        <v>0</v>
      </c>
      <c r="AF854">
        <f>IF(AE854&lt;1.1,AE854,IF(AE854&lt;YEAR!$C$2+YEAR!$C$3-2,AE854+1,(YEAR!$C$2+YEAR!$C$3-1)&amp;"       :="))</f>
        <v>0</v>
      </c>
      <c r="AG854">
        <f>IF(AF854&lt;1.1,AF854,IF(AF854&lt;YEAR!$C$2+YEAR!$C$3-2,AF854+1,(YEAR!$C$2+YEAR!$C$3-1)&amp;"       :="))</f>
        <v>0</v>
      </c>
      <c r="AH854">
        <f>IF(AG854&lt;1.1,AG854,IF(AG854&lt;YEAR!$C$2+YEAR!$C$3-2,AG854+1,(YEAR!$C$2+YEAR!$C$3-1)&amp;"       :="))</f>
        <v>0</v>
      </c>
      <c r="AI854">
        <f>IF(AH854&lt;1.1,AH854,IF(AH854&lt;YEAR!$C$2+YEAR!$C$3-2,AH854+1,(YEAR!$C$2+YEAR!$C$3-1)&amp;"       :="))</f>
        <v>0</v>
      </c>
      <c r="AJ854">
        <f>IF(AI854&lt;1.1,AI854,IF(AI854&lt;YEAR!$C$2+YEAR!$C$3-2,AI854+1,(YEAR!$C$2+YEAR!$C$3-1)&amp;"       :="))</f>
        <v>0</v>
      </c>
    </row>
    <row r="855" spans="1:36">
      <c r="A855">
        <f t="shared" ca="1" si="62"/>
        <v>21</v>
      </c>
      <c r="B855" t="s">
        <v>51</v>
      </c>
      <c r="C855" t="str">
        <f ca="1">IF(D855="",OFFSET(AvailabilityFactor!A$1,A855,0),C854)</f>
        <v>D2SOTN00</v>
      </c>
      <c r="D855" t="str" cm="1">
        <f t="array" aca="1" ref="D855" ca="1">IF(D854="",TS_DRC!$P$5,OFFSET(TS_DRC!P$5,RIGHT(D854,2),0,TRUE))</f>
        <v>TS31</v>
      </c>
      <c r="E855" t="str">
        <f t="shared" ca="1" si="63"/>
        <v>TS31</v>
      </c>
      <c r="F855">
        <f>'[5]PV profile'!$AC39</f>
        <v>3.0000000000000001E-3</v>
      </c>
      <c r="G855">
        <f>IF(F855&lt;1.1,F855,IF(F855&lt;YEAR!$C$2+YEAR!$C$3-2,F855+1,(YEAR!$C$2+YEAR!$C$3-1)&amp;"       :="))</f>
        <v>3.0000000000000001E-3</v>
      </c>
      <c r="H855">
        <f>IF(G855&lt;1.1,G855,IF(G855&lt;YEAR!$C$2+YEAR!$C$3-2,G855+1,(YEAR!$C$2+YEAR!$C$3-1)&amp;"       :="))</f>
        <v>3.0000000000000001E-3</v>
      </c>
      <c r="I855">
        <f>IF(H855&lt;1.1,H855,IF(H855&lt;YEAR!$C$2+YEAR!$C$3-2,H855+1,(YEAR!$C$2+YEAR!$C$3-1)&amp;"       :="))</f>
        <v>3.0000000000000001E-3</v>
      </c>
      <c r="J855">
        <f>IF(I855&lt;1.1,I855,IF(I855&lt;YEAR!$C$2+YEAR!$C$3-2,I855+1,(YEAR!$C$2+YEAR!$C$3-1)&amp;"       :="))</f>
        <v>3.0000000000000001E-3</v>
      </c>
      <c r="K855">
        <f>IF(J855&lt;1.1,J855,IF(J855&lt;YEAR!$C$2+YEAR!$C$3-2,J855+1,(YEAR!$C$2+YEAR!$C$3-1)&amp;"       :="))</f>
        <v>3.0000000000000001E-3</v>
      </c>
      <c r="L855">
        <f>IF(K855&lt;1.1,K855,IF(K855&lt;YEAR!$C$2+YEAR!$C$3-2,K855+1,(YEAR!$C$2+YEAR!$C$3-1)&amp;"       :="))</f>
        <v>3.0000000000000001E-3</v>
      </c>
      <c r="M855">
        <f>IF(L855&lt;1.1,L855,IF(L855&lt;YEAR!$C$2+YEAR!$C$3-2,L855+1,(YEAR!$C$2+YEAR!$C$3-1)&amp;"       :="))</f>
        <v>3.0000000000000001E-3</v>
      </c>
      <c r="N855">
        <f>IF(M855&lt;1.1,M855,IF(M855&lt;YEAR!$C$2+YEAR!$C$3-2,M855+1,(YEAR!$C$2+YEAR!$C$3-1)&amp;"       :="))</f>
        <v>3.0000000000000001E-3</v>
      </c>
      <c r="O855">
        <f>IF(N855&lt;1.1,N855,IF(N855&lt;YEAR!$C$2+YEAR!$C$3-2,N855+1,(YEAR!$C$2+YEAR!$C$3-1)&amp;"       :="))</f>
        <v>3.0000000000000001E-3</v>
      </c>
      <c r="P855">
        <f>IF(O855&lt;1.1,O855,IF(O855&lt;YEAR!$C$2+YEAR!$C$3-2,O855+1,(YEAR!$C$2+YEAR!$C$3-1)&amp;"       :="))</f>
        <v>3.0000000000000001E-3</v>
      </c>
      <c r="Q855">
        <f>IF(P855&lt;1.1,P855,IF(P855&lt;YEAR!$C$2+YEAR!$C$3-2,P855+1,(YEAR!$C$2+YEAR!$C$3-1)&amp;"       :="))</f>
        <v>3.0000000000000001E-3</v>
      </c>
      <c r="R855">
        <f>IF(Q855&lt;1.1,Q855,IF(Q855&lt;YEAR!$C$2+YEAR!$C$3-2,Q855+1,(YEAR!$C$2+YEAR!$C$3-1)&amp;"       :="))</f>
        <v>3.0000000000000001E-3</v>
      </c>
      <c r="S855">
        <f>IF(R855&lt;1.1,R855,IF(R855&lt;YEAR!$C$2+YEAR!$C$3-2,R855+1,(YEAR!$C$2+YEAR!$C$3-1)&amp;"       :="))</f>
        <v>3.0000000000000001E-3</v>
      </c>
      <c r="T855">
        <f>IF(S855&lt;1.1,S855,IF(S855&lt;YEAR!$C$2+YEAR!$C$3-2,S855+1,(YEAR!$C$2+YEAR!$C$3-1)&amp;"       :="))</f>
        <v>3.0000000000000001E-3</v>
      </c>
      <c r="U855">
        <f>IF(T855&lt;1.1,T855,IF(T855&lt;YEAR!$C$2+YEAR!$C$3-2,T855+1,(YEAR!$C$2+YEAR!$C$3-1)&amp;"       :="))</f>
        <v>3.0000000000000001E-3</v>
      </c>
      <c r="V855">
        <f>IF(U855&lt;1.1,U855,IF(U855&lt;YEAR!$C$2+YEAR!$C$3-2,U855+1,(YEAR!$C$2+YEAR!$C$3-1)&amp;"       :="))</f>
        <v>3.0000000000000001E-3</v>
      </c>
      <c r="W855">
        <f>IF(V855&lt;1.1,V855,IF(V855&lt;YEAR!$C$2+YEAR!$C$3-2,V855+1,(YEAR!$C$2+YEAR!$C$3-1)&amp;"       :="))</f>
        <v>3.0000000000000001E-3</v>
      </c>
      <c r="X855">
        <f>IF(W855&lt;1.1,W855,IF(W855&lt;YEAR!$C$2+YEAR!$C$3-2,W855+1,(YEAR!$C$2+YEAR!$C$3-1)&amp;"       :="))</f>
        <v>3.0000000000000001E-3</v>
      </c>
      <c r="Y855">
        <f>IF(X855&lt;1.1,X855,IF(X855&lt;YEAR!$C$2+YEAR!$C$3-2,X855+1,(YEAR!$C$2+YEAR!$C$3-1)&amp;"       :="))</f>
        <v>3.0000000000000001E-3</v>
      </c>
      <c r="Z855">
        <f>IF(Y855&lt;1.1,Y855,IF(Y855&lt;YEAR!$C$2+YEAR!$C$3-2,Y855+1,(YEAR!$C$2+YEAR!$C$3-1)&amp;"       :="))</f>
        <v>3.0000000000000001E-3</v>
      </c>
      <c r="AA855">
        <f>IF(Z855&lt;1.1,Z855,IF(Z855&lt;YEAR!$C$2+YEAR!$C$3-2,Z855+1,(YEAR!$C$2+YEAR!$C$3-1)&amp;"       :="))</f>
        <v>3.0000000000000001E-3</v>
      </c>
      <c r="AB855">
        <f>IF(AA855&lt;1.1,AA855,IF(AA855&lt;YEAR!$C$2+YEAR!$C$3-2,AA855+1,(YEAR!$C$2+YEAR!$C$3-1)&amp;"       :="))</f>
        <v>3.0000000000000001E-3</v>
      </c>
      <c r="AC855">
        <f>IF(AB855&lt;1.1,AB855,IF(AB855&lt;YEAR!$C$2+YEAR!$C$3-2,AB855+1,(YEAR!$C$2+YEAR!$C$3-1)&amp;"       :="))</f>
        <v>3.0000000000000001E-3</v>
      </c>
      <c r="AD855">
        <f>IF(AC855&lt;1.1,AC855,IF(AC855&lt;YEAR!$C$2+YEAR!$C$3-2,AC855+1,(YEAR!$C$2+YEAR!$C$3-1)&amp;"       :="))</f>
        <v>3.0000000000000001E-3</v>
      </c>
      <c r="AE855">
        <f>IF(AD855&lt;1.1,AD855,IF(AD855&lt;YEAR!$C$2+YEAR!$C$3-2,AD855+1,(YEAR!$C$2+YEAR!$C$3-1)&amp;"       :="))</f>
        <v>3.0000000000000001E-3</v>
      </c>
      <c r="AF855">
        <f>IF(AE855&lt;1.1,AE855,IF(AE855&lt;YEAR!$C$2+YEAR!$C$3-2,AE855+1,(YEAR!$C$2+YEAR!$C$3-1)&amp;"       :="))</f>
        <v>3.0000000000000001E-3</v>
      </c>
      <c r="AG855">
        <f>IF(AF855&lt;1.1,AF855,IF(AF855&lt;YEAR!$C$2+YEAR!$C$3-2,AF855+1,(YEAR!$C$2+YEAR!$C$3-1)&amp;"       :="))</f>
        <v>3.0000000000000001E-3</v>
      </c>
      <c r="AH855">
        <f>IF(AG855&lt;1.1,AG855,IF(AG855&lt;YEAR!$C$2+YEAR!$C$3-2,AG855+1,(YEAR!$C$2+YEAR!$C$3-1)&amp;"       :="))</f>
        <v>3.0000000000000001E-3</v>
      </c>
      <c r="AI855">
        <f>IF(AH855&lt;1.1,AH855,IF(AH855&lt;YEAR!$C$2+YEAR!$C$3-2,AH855+1,(YEAR!$C$2+YEAR!$C$3-1)&amp;"       :="))</f>
        <v>3.0000000000000001E-3</v>
      </c>
      <c r="AJ855">
        <f>IF(AI855&lt;1.1,AI855,IF(AI855&lt;YEAR!$C$2+YEAR!$C$3-2,AI855+1,(YEAR!$C$2+YEAR!$C$3-1)&amp;"       :="))</f>
        <v>3.0000000000000001E-3</v>
      </c>
    </row>
    <row r="856" spans="1:36">
      <c r="A856">
        <f t="shared" ca="1" si="62"/>
        <v>21</v>
      </c>
      <c r="B856" t="s">
        <v>51</v>
      </c>
      <c r="C856" t="str">
        <f ca="1">IF(D856="",OFFSET(AvailabilityFactor!A$1,A856,0),C855)</f>
        <v>D2SOTN00</v>
      </c>
      <c r="D856" t="str" cm="1">
        <f t="array" aca="1" ref="D856" ca="1">IF(D855="",TS_DRC!$P$5,OFFSET(TS_DRC!P$5,RIGHT(D855,2),0,TRUE))</f>
        <v>TS32</v>
      </c>
      <c r="E856" t="str">
        <f t="shared" ca="1" si="63"/>
        <v>TS32</v>
      </c>
      <c r="F856">
        <f>'[5]PV profile'!$AC40</f>
        <v>0.21842</v>
      </c>
      <c r="G856">
        <f>IF(F856&lt;1.1,F856,IF(F856&lt;YEAR!$C$2+YEAR!$C$3-2,F856+1,(YEAR!$C$2+YEAR!$C$3-1)&amp;"       :="))</f>
        <v>0.21842</v>
      </c>
      <c r="H856">
        <f>IF(G856&lt;1.1,G856,IF(G856&lt;YEAR!$C$2+YEAR!$C$3-2,G856+1,(YEAR!$C$2+YEAR!$C$3-1)&amp;"       :="))</f>
        <v>0.21842</v>
      </c>
      <c r="I856">
        <f>IF(H856&lt;1.1,H856,IF(H856&lt;YEAR!$C$2+YEAR!$C$3-2,H856+1,(YEAR!$C$2+YEAR!$C$3-1)&amp;"       :="))</f>
        <v>0.21842</v>
      </c>
      <c r="J856">
        <f>IF(I856&lt;1.1,I856,IF(I856&lt;YEAR!$C$2+YEAR!$C$3-2,I856+1,(YEAR!$C$2+YEAR!$C$3-1)&amp;"       :="))</f>
        <v>0.21842</v>
      </c>
      <c r="K856">
        <f>IF(J856&lt;1.1,J856,IF(J856&lt;YEAR!$C$2+YEAR!$C$3-2,J856+1,(YEAR!$C$2+YEAR!$C$3-1)&amp;"       :="))</f>
        <v>0.21842</v>
      </c>
      <c r="L856">
        <f>IF(K856&lt;1.1,K856,IF(K856&lt;YEAR!$C$2+YEAR!$C$3-2,K856+1,(YEAR!$C$2+YEAR!$C$3-1)&amp;"       :="))</f>
        <v>0.21842</v>
      </c>
      <c r="M856">
        <f>IF(L856&lt;1.1,L856,IF(L856&lt;YEAR!$C$2+YEAR!$C$3-2,L856+1,(YEAR!$C$2+YEAR!$C$3-1)&amp;"       :="))</f>
        <v>0.21842</v>
      </c>
      <c r="N856">
        <f>IF(M856&lt;1.1,M856,IF(M856&lt;YEAR!$C$2+YEAR!$C$3-2,M856+1,(YEAR!$C$2+YEAR!$C$3-1)&amp;"       :="))</f>
        <v>0.21842</v>
      </c>
      <c r="O856">
        <f>IF(N856&lt;1.1,N856,IF(N856&lt;YEAR!$C$2+YEAR!$C$3-2,N856+1,(YEAR!$C$2+YEAR!$C$3-1)&amp;"       :="))</f>
        <v>0.21842</v>
      </c>
      <c r="P856">
        <f>IF(O856&lt;1.1,O856,IF(O856&lt;YEAR!$C$2+YEAR!$C$3-2,O856+1,(YEAR!$C$2+YEAR!$C$3-1)&amp;"       :="))</f>
        <v>0.21842</v>
      </c>
      <c r="Q856">
        <f>IF(P856&lt;1.1,P856,IF(P856&lt;YEAR!$C$2+YEAR!$C$3-2,P856+1,(YEAR!$C$2+YEAR!$C$3-1)&amp;"       :="))</f>
        <v>0.21842</v>
      </c>
      <c r="R856">
        <f>IF(Q856&lt;1.1,Q856,IF(Q856&lt;YEAR!$C$2+YEAR!$C$3-2,Q856+1,(YEAR!$C$2+YEAR!$C$3-1)&amp;"       :="))</f>
        <v>0.21842</v>
      </c>
      <c r="S856">
        <f>IF(R856&lt;1.1,R856,IF(R856&lt;YEAR!$C$2+YEAR!$C$3-2,R856+1,(YEAR!$C$2+YEAR!$C$3-1)&amp;"       :="))</f>
        <v>0.21842</v>
      </c>
      <c r="T856">
        <f>IF(S856&lt;1.1,S856,IF(S856&lt;YEAR!$C$2+YEAR!$C$3-2,S856+1,(YEAR!$C$2+YEAR!$C$3-1)&amp;"       :="))</f>
        <v>0.21842</v>
      </c>
      <c r="U856">
        <f>IF(T856&lt;1.1,T856,IF(T856&lt;YEAR!$C$2+YEAR!$C$3-2,T856+1,(YEAR!$C$2+YEAR!$C$3-1)&amp;"       :="))</f>
        <v>0.21842</v>
      </c>
      <c r="V856">
        <f>IF(U856&lt;1.1,U856,IF(U856&lt;YEAR!$C$2+YEAR!$C$3-2,U856+1,(YEAR!$C$2+YEAR!$C$3-1)&amp;"       :="))</f>
        <v>0.21842</v>
      </c>
      <c r="W856">
        <f>IF(V856&lt;1.1,V856,IF(V856&lt;YEAR!$C$2+YEAR!$C$3-2,V856+1,(YEAR!$C$2+YEAR!$C$3-1)&amp;"       :="))</f>
        <v>0.21842</v>
      </c>
      <c r="X856">
        <f>IF(W856&lt;1.1,W856,IF(W856&lt;YEAR!$C$2+YEAR!$C$3-2,W856+1,(YEAR!$C$2+YEAR!$C$3-1)&amp;"       :="))</f>
        <v>0.21842</v>
      </c>
      <c r="Y856">
        <f>IF(X856&lt;1.1,X856,IF(X856&lt;YEAR!$C$2+YEAR!$C$3-2,X856+1,(YEAR!$C$2+YEAR!$C$3-1)&amp;"       :="))</f>
        <v>0.21842</v>
      </c>
      <c r="Z856">
        <f>IF(Y856&lt;1.1,Y856,IF(Y856&lt;YEAR!$C$2+YEAR!$C$3-2,Y856+1,(YEAR!$C$2+YEAR!$C$3-1)&amp;"       :="))</f>
        <v>0.21842</v>
      </c>
      <c r="AA856">
        <f>IF(Z856&lt;1.1,Z856,IF(Z856&lt;YEAR!$C$2+YEAR!$C$3-2,Z856+1,(YEAR!$C$2+YEAR!$C$3-1)&amp;"       :="))</f>
        <v>0.21842</v>
      </c>
      <c r="AB856">
        <f>IF(AA856&lt;1.1,AA856,IF(AA856&lt;YEAR!$C$2+YEAR!$C$3-2,AA856+1,(YEAR!$C$2+YEAR!$C$3-1)&amp;"       :="))</f>
        <v>0.21842</v>
      </c>
      <c r="AC856">
        <f>IF(AB856&lt;1.1,AB856,IF(AB856&lt;YEAR!$C$2+YEAR!$C$3-2,AB856+1,(YEAR!$C$2+YEAR!$C$3-1)&amp;"       :="))</f>
        <v>0.21842</v>
      </c>
      <c r="AD856">
        <f>IF(AC856&lt;1.1,AC856,IF(AC856&lt;YEAR!$C$2+YEAR!$C$3-2,AC856+1,(YEAR!$C$2+YEAR!$C$3-1)&amp;"       :="))</f>
        <v>0.21842</v>
      </c>
      <c r="AE856">
        <f>IF(AD856&lt;1.1,AD856,IF(AD856&lt;YEAR!$C$2+YEAR!$C$3-2,AD856+1,(YEAR!$C$2+YEAR!$C$3-1)&amp;"       :="))</f>
        <v>0.21842</v>
      </c>
      <c r="AF856">
        <f>IF(AE856&lt;1.1,AE856,IF(AE856&lt;YEAR!$C$2+YEAR!$C$3-2,AE856+1,(YEAR!$C$2+YEAR!$C$3-1)&amp;"       :="))</f>
        <v>0.21842</v>
      </c>
      <c r="AG856">
        <f>IF(AF856&lt;1.1,AF856,IF(AF856&lt;YEAR!$C$2+YEAR!$C$3-2,AF856+1,(YEAR!$C$2+YEAR!$C$3-1)&amp;"       :="))</f>
        <v>0.21842</v>
      </c>
      <c r="AH856">
        <f>IF(AG856&lt;1.1,AG856,IF(AG856&lt;YEAR!$C$2+YEAR!$C$3-2,AG856+1,(YEAR!$C$2+YEAR!$C$3-1)&amp;"       :="))</f>
        <v>0.21842</v>
      </c>
      <c r="AI856">
        <f>IF(AH856&lt;1.1,AH856,IF(AH856&lt;YEAR!$C$2+YEAR!$C$3-2,AH856+1,(YEAR!$C$2+YEAR!$C$3-1)&amp;"       :="))</f>
        <v>0.21842</v>
      </c>
      <c r="AJ856">
        <f>IF(AI856&lt;1.1,AI856,IF(AI856&lt;YEAR!$C$2+YEAR!$C$3-2,AI856+1,(YEAR!$C$2+YEAR!$C$3-1)&amp;"       :="))</f>
        <v>0.21842</v>
      </c>
    </row>
    <row r="857" spans="1:36">
      <c r="A857">
        <f t="shared" ca="1" si="62"/>
        <v>21</v>
      </c>
      <c r="B857" t="s">
        <v>51</v>
      </c>
      <c r="C857" t="str">
        <f ca="1">IF(D857="",OFFSET(AvailabilityFactor!A$1,A857,0),C856)</f>
        <v>D2SOTN00</v>
      </c>
      <c r="D857" t="str" cm="1">
        <f t="array" aca="1" ref="D857" ca="1">IF(D856="",TS_DRC!$P$5,OFFSET(TS_DRC!P$5,RIGHT(D856,2),0,TRUE))</f>
        <v>TS33</v>
      </c>
      <c r="E857" t="str">
        <f t="shared" ca="1" si="63"/>
        <v>TS33</v>
      </c>
      <c r="F857">
        <f>'[5]PV profile'!$AC41</f>
        <v>0.53190999999999999</v>
      </c>
      <c r="G857">
        <f>IF(F857&lt;1.1,F857,IF(F857&lt;YEAR!$C$2+YEAR!$C$3-2,F857+1,(YEAR!$C$2+YEAR!$C$3-1)&amp;"       :="))</f>
        <v>0.53190999999999999</v>
      </c>
      <c r="H857">
        <f>IF(G857&lt;1.1,G857,IF(G857&lt;YEAR!$C$2+YEAR!$C$3-2,G857+1,(YEAR!$C$2+YEAR!$C$3-1)&amp;"       :="))</f>
        <v>0.53190999999999999</v>
      </c>
      <c r="I857">
        <f>IF(H857&lt;1.1,H857,IF(H857&lt;YEAR!$C$2+YEAR!$C$3-2,H857+1,(YEAR!$C$2+YEAR!$C$3-1)&amp;"       :="))</f>
        <v>0.53190999999999999</v>
      </c>
      <c r="J857">
        <f>IF(I857&lt;1.1,I857,IF(I857&lt;YEAR!$C$2+YEAR!$C$3-2,I857+1,(YEAR!$C$2+YEAR!$C$3-1)&amp;"       :="))</f>
        <v>0.53190999999999999</v>
      </c>
      <c r="K857">
        <f>IF(J857&lt;1.1,J857,IF(J857&lt;YEAR!$C$2+YEAR!$C$3-2,J857+1,(YEAR!$C$2+YEAR!$C$3-1)&amp;"       :="))</f>
        <v>0.53190999999999999</v>
      </c>
      <c r="L857">
        <f>IF(K857&lt;1.1,K857,IF(K857&lt;YEAR!$C$2+YEAR!$C$3-2,K857+1,(YEAR!$C$2+YEAR!$C$3-1)&amp;"       :="))</f>
        <v>0.53190999999999999</v>
      </c>
      <c r="M857">
        <f>IF(L857&lt;1.1,L857,IF(L857&lt;YEAR!$C$2+YEAR!$C$3-2,L857+1,(YEAR!$C$2+YEAR!$C$3-1)&amp;"       :="))</f>
        <v>0.53190999999999999</v>
      </c>
      <c r="N857">
        <f>IF(M857&lt;1.1,M857,IF(M857&lt;YEAR!$C$2+YEAR!$C$3-2,M857+1,(YEAR!$C$2+YEAR!$C$3-1)&amp;"       :="))</f>
        <v>0.53190999999999999</v>
      </c>
      <c r="O857">
        <f>IF(N857&lt;1.1,N857,IF(N857&lt;YEAR!$C$2+YEAR!$C$3-2,N857+1,(YEAR!$C$2+YEAR!$C$3-1)&amp;"       :="))</f>
        <v>0.53190999999999999</v>
      </c>
      <c r="P857">
        <f>IF(O857&lt;1.1,O857,IF(O857&lt;YEAR!$C$2+YEAR!$C$3-2,O857+1,(YEAR!$C$2+YEAR!$C$3-1)&amp;"       :="))</f>
        <v>0.53190999999999999</v>
      </c>
      <c r="Q857">
        <f>IF(P857&lt;1.1,P857,IF(P857&lt;YEAR!$C$2+YEAR!$C$3-2,P857+1,(YEAR!$C$2+YEAR!$C$3-1)&amp;"       :="))</f>
        <v>0.53190999999999999</v>
      </c>
      <c r="R857">
        <f>IF(Q857&lt;1.1,Q857,IF(Q857&lt;YEAR!$C$2+YEAR!$C$3-2,Q857+1,(YEAR!$C$2+YEAR!$C$3-1)&amp;"       :="))</f>
        <v>0.53190999999999999</v>
      </c>
      <c r="S857">
        <f>IF(R857&lt;1.1,R857,IF(R857&lt;YEAR!$C$2+YEAR!$C$3-2,R857+1,(YEAR!$C$2+YEAR!$C$3-1)&amp;"       :="))</f>
        <v>0.53190999999999999</v>
      </c>
      <c r="T857">
        <f>IF(S857&lt;1.1,S857,IF(S857&lt;YEAR!$C$2+YEAR!$C$3-2,S857+1,(YEAR!$C$2+YEAR!$C$3-1)&amp;"       :="))</f>
        <v>0.53190999999999999</v>
      </c>
      <c r="U857">
        <f>IF(T857&lt;1.1,T857,IF(T857&lt;YEAR!$C$2+YEAR!$C$3-2,T857+1,(YEAR!$C$2+YEAR!$C$3-1)&amp;"       :="))</f>
        <v>0.53190999999999999</v>
      </c>
      <c r="V857">
        <f>IF(U857&lt;1.1,U857,IF(U857&lt;YEAR!$C$2+YEAR!$C$3-2,U857+1,(YEAR!$C$2+YEAR!$C$3-1)&amp;"       :="))</f>
        <v>0.53190999999999999</v>
      </c>
      <c r="W857">
        <f>IF(V857&lt;1.1,V857,IF(V857&lt;YEAR!$C$2+YEAR!$C$3-2,V857+1,(YEAR!$C$2+YEAR!$C$3-1)&amp;"       :="))</f>
        <v>0.53190999999999999</v>
      </c>
      <c r="X857">
        <f>IF(W857&lt;1.1,W857,IF(W857&lt;YEAR!$C$2+YEAR!$C$3-2,W857+1,(YEAR!$C$2+YEAR!$C$3-1)&amp;"       :="))</f>
        <v>0.53190999999999999</v>
      </c>
      <c r="Y857">
        <f>IF(X857&lt;1.1,X857,IF(X857&lt;YEAR!$C$2+YEAR!$C$3-2,X857+1,(YEAR!$C$2+YEAR!$C$3-1)&amp;"       :="))</f>
        <v>0.53190999999999999</v>
      </c>
      <c r="Z857">
        <f>IF(Y857&lt;1.1,Y857,IF(Y857&lt;YEAR!$C$2+YEAR!$C$3-2,Y857+1,(YEAR!$C$2+YEAR!$C$3-1)&amp;"       :="))</f>
        <v>0.53190999999999999</v>
      </c>
      <c r="AA857">
        <f>IF(Z857&lt;1.1,Z857,IF(Z857&lt;YEAR!$C$2+YEAR!$C$3-2,Z857+1,(YEAR!$C$2+YEAR!$C$3-1)&amp;"       :="))</f>
        <v>0.53190999999999999</v>
      </c>
      <c r="AB857">
        <f>IF(AA857&lt;1.1,AA857,IF(AA857&lt;YEAR!$C$2+YEAR!$C$3-2,AA857+1,(YEAR!$C$2+YEAR!$C$3-1)&amp;"       :="))</f>
        <v>0.53190999999999999</v>
      </c>
      <c r="AC857">
        <f>IF(AB857&lt;1.1,AB857,IF(AB857&lt;YEAR!$C$2+YEAR!$C$3-2,AB857+1,(YEAR!$C$2+YEAR!$C$3-1)&amp;"       :="))</f>
        <v>0.53190999999999999</v>
      </c>
      <c r="AD857">
        <f>IF(AC857&lt;1.1,AC857,IF(AC857&lt;YEAR!$C$2+YEAR!$C$3-2,AC857+1,(YEAR!$C$2+YEAR!$C$3-1)&amp;"       :="))</f>
        <v>0.53190999999999999</v>
      </c>
      <c r="AE857">
        <f>IF(AD857&lt;1.1,AD857,IF(AD857&lt;YEAR!$C$2+YEAR!$C$3-2,AD857+1,(YEAR!$C$2+YEAR!$C$3-1)&amp;"       :="))</f>
        <v>0.53190999999999999</v>
      </c>
      <c r="AF857">
        <f>IF(AE857&lt;1.1,AE857,IF(AE857&lt;YEAR!$C$2+YEAR!$C$3-2,AE857+1,(YEAR!$C$2+YEAR!$C$3-1)&amp;"       :="))</f>
        <v>0.53190999999999999</v>
      </c>
      <c r="AG857">
        <f>IF(AF857&lt;1.1,AF857,IF(AF857&lt;YEAR!$C$2+YEAR!$C$3-2,AF857+1,(YEAR!$C$2+YEAR!$C$3-1)&amp;"       :="))</f>
        <v>0.53190999999999999</v>
      </c>
      <c r="AH857">
        <f>IF(AG857&lt;1.1,AG857,IF(AG857&lt;YEAR!$C$2+YEAR!$C$3-2,AG857+1,(YEAR!$C$2+YEAR!$C$3-1)&amp;"       :="))</f>
        <v>0.53190999999999999</v>
      </c>
      <c r="AI857">
        <f>IF(AH857&lt;1.1,AH857,IF(AH857&lt;YEAR!$C$2+YEAR!$C$3-2,AH857+1,(YEAR!$C$2+YEAR!$C$3-1)&amp;"       :="))</f>
        <v>0.53190999999999999</v>
      </c>
      <c r="AJ857">
        <f>IF(AI857&lt;1.1,AI857,IF(AI857&lt;YEAR!$C$2+YEAR!$C$3-2,AI857+1,(YEAR!$C$2+YEAR!$C$3-1)&amp;"       :="))</f>
        <v>0.53190999999999999</v>
      </c>
    </row>
    <row r="858" spans="1:36">
      <c r="A858">
        <f t="shared" ca="1" si="62"/>
        <v>21</v>
      </c>
      <c r="B858" t="s">
        <v>51</v>
      </c>
      <c r="C858" t="str">
        <f ca="1">IF(D858="",OFFSET(AvailabilityFactor!A$1,A858,0),C857)</f>
        <v>D2SOTN00</v>
      </c>
      <c r="D858" t="str" cm="1">
        <f t="array" aca="1" ref="D858" ca="1">IF(D857="",TS_DRC!$P$5,OFFSET(TS_DRC!P$5,RIGHT(D857,2),0,TRUE))</f>
        <v>TS34</v>
      </c>
      <c r="E858" t="str">
        <f t="shared" ca="1" si="63"/>
        <v>TS34</v>
      </c>
      <c r="F858">
        <f>'[5]PV profile'!$AC42</f>
        <v>0.69166000000000005</v>
      </c>
      <c r="G858">
        <f>IF(F858&lt;1.1,F858,IF(F858&lt;YEAR!$C$2+YEAR!$C$3-2,F858+1,(YEAR!$C$2+YEAR!$C$3-1)&amp;"       :="))</f>
        <v>0.69166000000000005</v>
      </c>
      <c r="H858">
        <f>IF(G858&lt;1.1,G858,IF(G858&lt;YEAR!$C$2+YEAR!$C$3-2,G858+1,(YEAR!$C$2+YEAR!$C$3-1)&amp;"       :="))</f>
        <v>0.69166000000000005</v>
      </c>
      <c r="I858">
        <f>IF(H858&lt;1.1,H858,IF(H858&lt;YEAR!$C$2+YEAR!$C$3-2,H858+1,(YEAR!$C$2+YEAR!$C$3-1)&amp;"       :="))</f>
        <v>0.69166000000000005</v>
      </c>
      <c r="J858">
        <f>IF(I858&lt;1.1,I858,IF(I858&lt;YEAR!$C$2+YEAR!$C$3-2,I858+1,(YEAR!$C$2+YEAR!$C$3-1)&amp;"       :="))</f>
        <v>0.69166000000000005</v>
      </c>
      <c r="K858">
        <f>IF(J858&lt;1.1,J858,IF(J858&lt;YEAR!$C$2+YEAR!$C$3-2,J858+1,(YEAR!$C$2+YEAR!$C$3-1)&amp;"       :="))</f>
        <v>0.69166000000000005</v>
      </c>
      <c r="L858">
        <f>IF(K858&lt;1.1,K858,IF(K858&lt;YEAR!$C$2+YEAR!$C$3-2,K858+1,(YEAR!$C$2+YEAR!$C$3-1)&amp;"       :="))</f>
        <v>0.69166000000000005</v>
      </c>
      <c r="M858">
        <f>IF(L858&lt;1.1,L858,IF(L858&lt;YEAR!$C$2+YEAR!$C$3-2,L858+1,(YEAR!$C$2+YEAR!$C$3-1)&amp;"       :="))</f>
        <v>0.69166000000000005</v>
      </c>
      <c r="N858">
        <f>IF(M858&lt;1.1,M858,IF(M858&lt;YEAR!$C$2+YEAR!$C$3-2,M858+1,(YEAR!$C$2+YEAR!$C$3-1)&amp;"       :="))</f>
        <v>0.69166000000000005</v>
      </c>
      <c r="O858">
        <f>IF(N858&lt;1.1,N858,IF(N858&lt;YEAR!$C$2+YEAR!$C$3-2,N858+1,(YEAR!$C$2+YEAR!$C$3-1)&amp;"       :="))</f>
        <v>0.69166000000000005</v>
      </c>
      <c r="P858">
        <f>IF(O858&lt;1.1,O858,IF(O858&lt;YEAR!$C$2+YEAR!$C$3-2,O858+1,(YEAR!$C$2+YEAR!$C$3-1)&amp;"       :="))</f>
        <v>0.69166000000000005</v>
      </c>
      <c r="Q858">
        <f>IF(P858&lt;1.1,P858,IF(P858&lt;YEAR!$C$2+YEAR!$C$3-2,P858+1,(YEAR!$C$2+YEAR!$C$3-1)&amp;"       :="))</f>
        <v>0.69166000000000005</v>
      </c>
      <c r="R858">
        <f>IF(Q858&lt;1.1,Q858,IF(Q858&lt;YEAR!$C$2+YEAR!$C$3-2,Q858+1,(YEAR!$C$2+YEAR!$C$3-1)&amp;"       :="))</f>
        <v>0.69166000000000005</v>
      </c>
      <c r="S858">
        <f>IF(R858&lt;1.1,R858,IF(R858&lt;YEAR!$C$2+YEAR!$C$3-2,R858+1,(YEAR!$C$2+YEAR!$C$3-1)&amp;"       :="))</f>
        <v>0.69166000000000005</v>
      </c>
      <c r="T858">
        <f>IF(S858&lt;1.1,S858,IF(S858&lt;YEAR!$C$2+YEAR!$C$3-2,S858+1,(YEAR!$C$2+YEAR!$C$3-1)&amp;"       :="))</f>
        <v>0.69166000000000005</v>
      </c>
      <c r="U858">
        <f>IF(T858&lt;1.1,T858,IF(T858&lt;YEAR!$C$2+YEAR!$C$3-2,T858+1,(YEAR!$C$2+YEAR!$C$3-1)&amp;"       :="))</f>
        <v>0.69166000000000005</v>
      </c>
      <c r="V858">
        <f>IF(U858&lt;1.1,U858,IF(U858&lt;YEAR!$C$2+YEAR!$C$3-2,U858+1,(YEAR!$C$2+YEAR!$C$3-1)&amp;"       :="))</f>
        <v>0.69166000000000005</v>
      </c>
      <c r="W858">
        <f>IF(V858&lt;1.1,V858,IF(V858&lt;YEAR!$C$2+YEAR!$C$3-2,V858+1,(YEAR!$C$2+YEAR!$C$3-1)&amp;"       :="))</f>
        <v>0.69166000000000005</v>
      </c>
      <c r="X858">
        <f>IF(W858&lt;1.1,W858,IF(W858&lt;YEAR!$C$2+YEAR!$C$3-2,W858+1,(YEAR!$C$2+YEAR!$C$3-1)&amp;"       :="))</f>
        <v>0.69166000000000005</v>
      </c>
      <c r="Y858">
        <f>IF(X858&lt;1.1,X858,IF(X858&lt;YEAR!$C$2+YEAR!$C$3-2,X858+1,(YEAR!$C$2+YEAR!$C$3-1)&amp;"       :="))</f>
        <v>0.69166000000000005</v>
      </c>
      <c r="Z858">
        <f>IF(Y858&lt;1.1,Y858,IF(Y858&lt;YEAR!$C$2+YEAR!$C$3-2,Y858+1,(YEAR!$C$2+YEAR!$C$3-1)&amp;"       :="))</f>
        <v>0.69166000000000005</v>
      </c>
      <c r="AA858">
        <f>IF(Z858&lt;1.1,Z858,IF(Z858&lt;YEAR!$C$2+YEAR!$C$3-2,Z858+1,(YEAR!$C$2+YEAR!$C$3-1)&amp;"       :="))</f>
        <v>0.69166000000000005</v>
      </c>
      <c r="AB858">
        <f>IF(AA858&lt;1.1,AA858,IF(AA858&lt;YEAR!$C$2+YEAR!$C$3-2,AA858+1,(YEAR!$C$2+YEAR!$C$3-1)&amp;"       :="))</f>
        <v>0.69166000000000005</v>
      </c>
      <c r="AC858">
        <f>IF(AB858&lt;1.1,AB858,IF(AB858&lt;YEAR!$C$2+YEAR!$C$3-2,AB858+1,(YEAR!$C$2+YEAR!$C$3-1)&amp;"       :="))</f>
        <v>0.69166000000000005</v>
      </c>
      <c r="AD858">
        <f>IF(AC858&lt;1.1,AC858,IF(AC858&lt;YEAR!$C$2+YEAR!$C$3-2,AC858+1,(YEAR!$C$2+YEAR!$C$3-1)&amp;"       :="))</f>
        <v>0.69166000000000005</v>
      </c>
      <c r="AE858">
        <f>IF(AD858&lt;1.1,AD858,IF(AD858&lt;YEAR!$C$2+YEAR!$C$3-2,AD858+1,(YEAR!$C$2+YEAR!$C$3-1)&amp;"       :="))</f>
        <v>0.69166000000000005</v>
      </c>
      <c r="AF858">
        <f>IF(AE858&lt;1.1,AE858,IF(AE858&lt;YEAR!$C$2+YEAR!$C$3-2,AE858+1,(YEAR!$C$2+YEAR!$C$3-1)&amp;"       :="))</f>
        <v>0.69166000000000005</v>
      </c>
      <c r="AG858">
        <f>IF(AF858&lt;1.1,AF858,IF(AF858&lt;YEAR!$C$2+YEAR!$C$3-2,AF858+1,(YEAR!$C$2+YEAR!$C$3-1)&amp;"       :="))</f>
        <v>0.69166000000000005</v>
      </c>
      <c r="AH858">
        <f>IF(AG858&lt;1.1,AG858,IF(AG858&lt;YEAR!$C$2+YEAR!$C$3-2,AG858+1,(YEAR!$C$2+YEAR!$C$3-1)&amp;"       :="))</f>
        <v>0.69166000000000005</v>
      </c>
      <c r="AI858">
        <f>IF(AH858&lt;1.1,AH858,IF(AH858&lt;YEAR!$C$2+YEAR!$C$3-2,AH858+1,(YEAR!$C$2+YEAR!$C$3-1)&amp;"       :="))</f>
        <v>0.69166000000000005</v>
      </c>
      <c r="AJ858">
        <f>IF(AI858&lt;1.1,AI858,IF(AI858&lt;YEAR!$C$2+YEAR!$C$3-2,AI858+1,(YEAR!$C$2+YEAR!$C$3-1)&amp;"       :="))</f>
        <v>0.69166000000000005</v>
      </c>
    </row>
    <row r="859" spans="1:36">
      <c r="A859">
        <f t="shared" ca="1" si="62"/>
        <v>21</v>
      </c>
      <c r="B859" t="s">
        <v>51</v>
      </c>
      <c r="C859" t="str">
        <f ca="1">IF(D859="",OFFSET(AvailabilityFactor!A$1,A859,0),C858)</f>
        <v>D2SOTN00</v>
      </c>
      <c r="D859" t="str" cm="1">
        <f t="array" aca="1" ref="D859" ca="1">IF(D858="",TS_DRC!$P$5,OFFSET(TS_DRC!P$5,RIGHT(D858,2),0,TRUE))</f>
        <v>TS35</v>
      </c>
      <c r="E859" t="str">
        <f t="shared" ca="1" si="63"/>
        <v>TS35</v>
      </c>
      <c r="F859">
        <f>'[5]PV profile'!$AC43</f>
        <v>0.66134000000000004</v>
      </c>
      <c r="G859">
        <f>IF(F859&lt;1.1,F859,IF(F859&lt;YEAR!$C$2+YEAR!$C$3-2,F859+1,(YEAR!$C$2+YEAR!$C$3-1)&amp;"       :="))</f>
        <v>0.66134000000000004</v>
      </c>
      <c r="H859">
        <f>IF(G859&lt;1.1,G859,IF(G859&lt;YEAR!$C$2+YEAR!$C$3-2,G859+1,(YEAR!$C$2+YEAR!$C$3-1)&amp;"       :="))</f>
        <v>0.66134000000000004</v>
      </c>
      <c r="I859">
        <f>IF(H859&lt;1.1,H859,IF(H859&lt;YEAR!$C$2+YEAR!$C$3-2,H859+1,(YEAR!$C$2+YEAR!$C$3-1)&amp;"       :="))</f>
        <v>0.66134000000000004</v>
      </c>
      <c r="J859">
        <f>IF(I859&lt;1.1,I859,IF(I859&lt;YEAR!$C$2+YEAR!$C$3-2,I859+1,(YEAR!$C$2+YEAR!$C$3-1)&amp;"       :="))</f>
        <v>0.66134000000000004</v>
      </c>
      <c r="K859">
        <f>IF(J859&lt;1.1,J859,IF(J859&lt;YEAR!$C$2+YEAR!$C$3-2,J859+1,(YEAR!$C$2+YEAR!$C$3-1)&amp;"       :="))</f>
        <v>0.66134000000000004</v>
      </c>
      <c r="L859">
        <f>IF(K859&lt;1.1,K859,IF(K859&lt;YEAR!$C$2+YEAR!$C$3-2,K859+1,(YEAR!$C$2+YEAR!$C$3-1)&amp;"       :="))</f>
        <v>0.66134000000000004</v>
      </c>
      <c r="M859">
        <f>IF(L859&lt;1.1,L859,IF(L859&lt;YEAR!$C$2+YEAR!$C$3-2,L859+1,(YEAR!$C$2+YEAR!$C$3-1)&amp;"       :="))</f>
        <v>0.66134000000000004</v>
      </c>
      <c r="N859">
        <f>IF(M859&lt;1.1,M859,IF(M859&lt;YEAR!$C$2+YEAR!$C$3-2,M859+1,(YEAR!$C$2+YEAR!$C$3-1)&amp;"       :="))</f>
        <v>0.66134000000000004</v>
      </c>
      <c r="O859">
        <f>IF(N859&lt;1.1,N859,IF(N859&lt;YEAR!$C$2+YEAR!$C$3-2,N859+1,(YEAR!$C$2+YEAR!$C$3-1)&amp;"       :="))</f>
        <v>0.66134000000000004</v>
      </c>
      <c r="P859">
        <f>IF(O859&lt;1.1,O859,IF(O859&lt;YEAR!$C$2+YEAR!$C$3-2,O859+1,(YEAR!$C$2+YEAR!$C$3-1)&amp;"       :="))</f>
        <v>0.66134000000000004</v>
      </c>
      <c r="Q859">
        <f>IF(P859&lt;1.1,P859,IF(P859&lt;YEAR!$C$2+YEAR!$C$3-2,P859+1,(YEAR!$C$2+YEAR!$C$3-1)&amp;"       :="))</f>
        <v>0.66134000000000004</v>
      </c>
      <c r="R859">
        <f>IF(Q859&lt;1.1,Q859,IF(Q859&lt;YEAR!$C$2+YEAR!$C$3-2,Q859+1,(YEAR!$C$2+YEAR!$C$3-1)&amp;"       :="))</f>
        <v>0.66134000000000004</v>
      </c>
      <c r="S859">
        <f>IF(R859&lt;1.1,R859,IF(R859&lt;YEAR!$C$2+YEAR!$C$3-2,R859+1,(YEAR!$C$2+YEAR!$C$3-1)&amp;"       :="))</f>
        <v>0.66134000000000004</v>
      </c>
      <c r="T859">
        <f>IF(S859&lt;1.1,S859,IF(S859&lt;YEAR!$C$2+YEAR!$C$3-2,S859+1,(YEAR!$C$2+YEAR!$C$3-1)&amp;"       :="))</f>
        <v>0.66134000000000004</v>
      </c>
      <c r="U859">
        <f>IF(T859&lt;1.1,T859,IF(T859&lt;YEAR!$C$2+YEAR!$C$3-2,T859+1,(YEAR!$C$2+YEAR!$C$3-1)&amp;"       :="))</f>
        <v>0.66134000000000004</v>
      </c>
      <c r="V859">
        <f>IF(U859&lt;1.1,U859,IF(U859&lt;YEAR!$C$2+YEAR!$C$3-2,U859+1,(YEAR!$C$2+YEAR!$C$3-1)&amp;"       :="))</f>
        <v>0.66134000000000004</v>
      </c>
      <c r="W859">
        <f>IF(V859&lt;1.1,V859,IF(V859&lt;YEAR!$C$2+YEAR!$C$3-2,V859+1,(YEAR!$C$2+YEAR!$C$3-1)&amp;"       :="))</f>
        <v>0.66134000000000004</v>
      </c>
      <c r="X859">
        <f>IF(W859&lt;1.1,W859,IF(W859&lt;YEAR!$C$2+YEAR!$C$3-2,W859+1,(YEAR!$C$2+YEAR!$C$3-1)&amp;"       :="))</f>
        <v>0.66134000000000004</v>
      </c>
      <c r="Y859">
        <f>IF(X859&lt;1.1,X859,IF(X859&lt;YEAR!$C$2+YEAR!$C$3-2,X859+1,(YEAR!$C$2+YEAR!$C$3-1)&amp;"       :="))</f>
        <v>0.66134000000000004</v>
      </c>
      <c r="Z859">
        <f>IF(Y859&lt;1.1,Y859,IF(Y859&lt;YEAR!$C$2+YEAR!$C$3-2,Y859+1,(YEAR!$C$2+YEAR!$C$3-1)&amp;"       :="))</f>
        <v>0.66134000000000004</v>
      </c>
      <c r="AA859">
        <f>IF(Z859&lt;1.1,Z859,IF(Z859&lt;YEAR!$C$2+YEAR!$C$3-2,Z859+1,(YEAR!$C$2+YEAR!$C$3-1)&amp;"       :="))</f>
        <v>0.66134000000000004</v>
      </c>
      <c r="AB859">
        <f>IF(AA859&lt;1.1,AA859,IF(AA859&lt;YEAR!$C$2+YEAR!$C$3-2,AA859+1,(YEAR!$C$2+YEAR!$C$3-1)&amp;"       :="))</f>
        <v>0.66134000000000004</v>
      </c>
      <c r="AC859">
        <f>IF(AB859&lt;1.1,AB859,IF(AB859&lt;YEAR!$C$2+YEAR!$C$3-2,AB859+1,(YEAR!$C$2+YEAR!$C$3-1)&amp;"       :="))</f>
        <v>0.66134000000000004</v>
      </c>
      <c r="AD859">
        <f>IF(AC859&lt;1.1,AC859,IF(AC859&lt;YEAR!$C$2+YEAR!$C$3-2,AC859+1,(YEAR!$C$2+YEAR!$C$3-1)&amp;"       :="))</f>
        <v>0.66134000000000004</v>
      </c>
      <c r="AE859">
        <f>IF(AD859&lt;1.1,AD859,IF(AD859&lt;YEAR!$C$2+YEAR!$C$3-2,AD859+1,(YEAR!$C$2+YEAR!$C$3-1)&amp;"       :="))</f>
        <v>0.66134000000000004</v>
      </c>
      <c r="AF859">
        <f>IF(AE859&lt;1.1,AE859,IF(AE859&lt;YEAR!$C$2+YEAR!$C$3-2,AE859+1,(YEAR!$C$2+YEAR!$C$3-1)&amp;"       :="))</f>
        <v>0.66134000000000004</v>
      </c>
      <c r="AG859">
        <f>IF(AF859&lt;1.1,AF859,IF(AF859&lt;YEAR!$C$2+YEAR!$C$3-2,AF859+1,(YEAR!$C$2+YEAR!$C$3-1)&amp;"       :="))</f>
        <v>0.66134000000000004</v>
      </c>
      <c r="AH859">
        <f>IF(AG859&lt;1.1,AG859,IF(AG859&lt;YEAR!$C$2+YEAR!$C$3-2,AG859+1,(YEAR!$C$2+YEAR!$C$3-1)&amp;"       :="))</f>
        <v>0.66134000000000004</v>
      </c>
      <c r="AI859">
        <f>IF(AH859&lt;1.1,AH859,IF(AH859&lt;YEAR!$C$2+YEAR!$C$3-2,AH859+1,(YEAR!$C$2+YEAR!$C$3-1)&amp;"       :="))</f>
        <v>0.66134000000000004</v>
      </c>
      <c r="AJ859">
        <f>IF(AI859&lt;1.1,AI859,IF(AI859&lt;YEAR!$C$2+YEAR!$C$3-2,AI859+1,(YEAR!$C$2+YEAR!$C$3-1)&amp;"       :="))</f>
        <v>0.66134000000000004</v>
      </c>
    </row>
    <row r="860" spans="1:36">
      <c r="A860">
        <f t="shared" ca="1" si="62"/>
        <v>21</v>
      </c>
      <c r="B860" t="s">
        <v>51</v>
      </c>
      <c r="C860" t="str">
        <f ca="1">IF(D860="",OFFSET(AvailabilityFactor!A$1,A860,0),C859)</f>
        <v>D2SOTN00</v>
      </c>
      <c r="D860" t="str" cm="1">
        <f t="array" aca="1" ref="D860" ca="1">IF(D859="",TS_DRC!$P$5,OFFSET(TS_DRC!P$5,RIGHT(D859,2),0,TRUE))</f>
        <v>TS36</v>
      </c>
      <c r="E860" t="str">
        <f t="shared" ca="1" si="63"/>
        <v>TS36</v>
      </c>
      <c r="F860">
        <f>'[5]PV profile'!$AC44</f>
        <v>0.48060999999999998</v>
      </c>
      <c r="G860">
        <f>IF(F860&lt;1.1,F860,IF(F860&lt;YEAR!$C$2+YEAR!$C$3-2,F860+1,(YEAR!$C$2+YEAR!$C$3-1)&amp;"       :="))</f>
        <v>0.48060999999999998</v>
      </c>
      <c r="H860">
        <f>IF(G860&lt;1.1,G860,IF(G860&lt;YEAR!$C$2+YEAR!$C$3-2,G860+1,(YEAR!$C$2+YEAR!$C$3-1)&amp;"       :="))</f>
        <v>0.48060999999999998</v>
      </c>
      <c r="I860">
        <f>IF(H860&lt;1.1,H860,IF(H860&lt;YEAR!$C$2+YEAR!$C$3-2,H860+1,(YEAR!$C$2+YEAR!$C$3-1)&amp;"       :="))</f>
        <v>0.48060999999999998</v>
      </c>
      <c r="J860">
        <f>IF(I860&lt;1.1,I860,IF(I860&lt;YEAR!$C$2+YEAR!$C$3-2,I860+1,(YEAR!$C$2+YEAR!$C$3-1)&amp;"       :="))</f>
        <v>0.48060999999999998</v>
      </c>
      <c r="K860">
        <f>IF(J860&lt;1.1,J860,IF(J860&lt;YEAR!$C$2+YEAR!$C$3-2,J860+1,(YEAR!$C$2+YEAR!$C$3-1)&amp;"       :="))</f>
        <v>0.48060999999999998</v>
      </c>
      <c r="L860">
        <f>IF(K860&lt;1.1,K860,IF(K860&lt;YEAR!$C$2+YEAR!$C$3-2,K860+1,(YEAR!$C$2+YEAR!$C$3-1)&amp;"       :="))</f>
        <v>0.48060999999999998</v>
      </c>
      <c r="M860">
        <f>IF(L860&lt;1.1,L860,IF(L860&lt;YEAR!$C$2+YEAR!$C$3-2,L860+1,(YEAR!$C$2+YEAR!$C$3-1)&amp;"       :="))</f>
        <v>0.48060999999999998</v>
      </c>
      <c r="N860">
        <f>IF(M860&lt;1.1,M860,IF(M860&lt;YEAR!$C$2+YEAR!$C$3-2,M860+1,(YEAR!$C$2+YEAR!$C$3-1)&amp;"       :="))</f>
        <v>0.48060999999999998</v>
      </c>
      <c r="O860">
        <f>IF(N860&lt;1.1,N860,IF(N860&lt;YEAR!$C$2+YEAR!$C$3-2,N860+1,(YEAR!$C$2+YEAR!$C$3-1)&amp;"       :="))</f>
        <v>0.48060999999999998</v>
      </c>
      <c r="P860">
        <f>IF(O860&lt;1.1,O860,IF(O860&lt;YEAR!$C$2+YEAR!$C$3-2,O860+1,(YEAR!$C$2+YEAR!$C$3-1)&amp;"       :="))</f>
        <v>0.48060999999999998</v>
      </c>
      <c r="Q860">
        <f>IF(P860&lt;1.1,P860,IF(P860&lt;YEAR!$C$2+YEAR!$C$3-2,P860+1,(YEAR!$C$2+YEAR!$C$3-1)&amp;"       :="))</f>
        <v>0.48060999999999998</v>
      </c>
      <c r="R860">
        <f>IF(Q860&lt;1.1,Q860,IF(Q860&lt;YEAR!$C$2+YEAR!$C$3-2,Q860+1,(YEAR!$C$2+YEAR!$C$3-1)&amp;"       :="))</f>
        <v>0.48060999999999998</v>
      </c>
      <c r="S860">
        <f>IF(R860&lt;1.1,R860,IF(R860&lt;YEAR!$C$2+YEAR!$C$3-2,R860+1,(YEAR!$C$2+YEAR!$C$3-1)&amp;"       :="))</f>
        <v>0.48060999999999998</v>
      </c>
      <c r="T860">
        <f>IF(S860&lt;1.1,S860,IF(S860&lt;YEAR!$C$2+YEAR!$C$3-2,S860+1,(YEAR!$C$2+YEAR!$C$3-1)&amp;"       :="))</f>
        <v>0.48060999999999998</v>
      </c>
      <c r="U860">
        <f>IF(T860&lt;1.1,T860,IF(T860&lt;YEAR!$C$2+YEAR!$C$3-2,T860+1,(YEAR!$C$2+YEAR!$C$3-1)&amp;"       :="))</f>
        <v>0.48060999999999998</v>
      </c>
      <c r="V860">
        <f>IF(U860&lt;1.1,U860,IF(U860&lt;YEAR!$C$2+YEAR!$C$3-2,U860+1,(YEAR!$C$2+YEAR!$C$3-1)&amp;"       :="))</f>
        <v>0.48060999999999998</v>
      </c>
      <c r="W860">
        <f>IF(V860&lt;1.1,V860,IF(V860&lt;YEAR!$C$2+YEAR!$C$3-2,V860+1,(YEAR!$C$2+YEAR!$C$3-1)&amp;"       :="))</f>
        <v>0.48060999999999998</v>
      </c>
      <c r="X860">
        <f>IF(W860&lt;1.1,W860,IF(W860&lt;YEAR!$C$2+YEAR!$C$3-2,W860+1,(YEAR!$C$2+YEAR!$C$3-1)&amp;"       :="))</f>
        <v>0.48060999999999998</v>
      </c>
      <c r="Y860">
        <f>IF(X860&lt;1.1,X860,IF(X860&lt;YEAR!$C$2+YEAR!$C$3-2,X860+1,(YEAR!$C$2+YEAR!$C$3-1)&amp;"       :="))</f>
        <v>0.48060999999999998</v>
      </c>
      <c r="Z860">
        <f>IF(Y860&lt;1.1,Y860,IF(Y860&lt;YEAR!$C$2+YEAR!$C$3-2,Y860+1,(YEAR!$C$2+YEAR!$C$3-1)&amp;"       :="))</f>
        <v>0.48060999999999998</v>
      </c>
      <c r="AA860">
        <f>IF(Z860&lt;1.1,Z860,IF(Z860&lt;YEAR!$C$2+YEAR!$C$3-2,Z860+1,(YEAR!$C$2+YEAR!$C$3-1)&amp;"       :="))</f>
        <v>0.48060999999999998</v>
      </c>
      <c r="AB860">
        <f>IF(AA860&lt;1.1,AA860,IF(AA860&lt;YEAR!$C$2+YEAR!$C$3-2,AA860+1,(YEAR!$C$2+YEAR!$C$3-1)&amp;"       :="))</f>
        <v>0.48060999999999998</v>
      </c>
      <c r="AC860">
        <f>IF(AB860&lt;1.1,AB860,IF(AB860&lt;YEAR!$C$2+YEAR!$C$3-2,AB860+1,(YEAR!$C$2+YEAR!$C$3-1)&amp;"       :="))</f>
        <v>0.48060999999999998</v>
      </c>
      <c r="AD860">
        <f>IF(AC860&lt;1.1,AC860,IF(AC860&lt;YEAR!$C$2+YEAR!$C$3-2,AC860+1,(YEAR!$C$2+YEAR!$C$3-1)&amp;"       :="))</f>
        <v>0.48060999999999998</v>
      </c>
      <c r="AE860">
        <f>IF(AD860&lt;1.1,AD860,IF(AD860&lt;YEAR!$C$2+YEAR!$C$3-2,AD860+1,(YEAR!$C$2+YEAR!$C$3-1)&amp;"       :="))</f>
        <v>0.48060999999999998</v>
      </c>
      <c r="AF860">
        <f>IF(AE860&lt;1.1,AE860,IF(AE860&lt;YEAR!$C$2+YEAR!$C$3-2,AE860+1,(YEAR!$C$2+YEAR!$C$3-1)&amp;"       :="))</f>
        <v>0.48060999999999998</v>
      </c>
      <c r="AG860">
        <f>IF(AF860&lt;1.1,AF860,IF(AF860&lt;YEAR!$C$2+YEAR!$C$3-2,AF860+1,(YEAR!$C$2+YEAR!$C$3-1)&amp;"       :="))</f>
        <v>0.48060999999999998</v>
      </c>
      <c r="AH860">
        <f>IF(AG860&lt;1.1,AG860,IF(AG860&lt;YEAR!$C$2+YEAR!$C$3-2,AG860+1,(YEAR!$C$2+YEAR!$C$3-1)&amp;"       :="))</f>
        <v>0.48060999999999998</v>
      </c>
      <c r="AI860">
        <f>IF(AH860&lt;1.1,AH860,IF(AH860&lt;YEAR!$C$2+YEAR!$C$3-2,AH860+1,(YEAR!$C$2+YEAR!$C$3-1)&amp;"       :="))</f>
        <v>0.48060999999999998</v>
      </c>
      <c r="AJ860">
        <f>IF(AI860&lt;1.1,AI860,IF(AI860&lt;YEAR!$C$2+YEAR!$C$3-2,AI860+1,(YEAR!$C$2+YEAR!$C$3-1)&amp;"       :="))</f>
        <v>0.48060999999999998</v>
      </c>
    </row>
    <row r="861" spans="1:36">
      <c r="A861">
        <f t="shared" ca="1" si="62"/>
        <v>21</v>
      </c>
      <c r="B861" t="s">
        <v>51</v>
      </c>
      <c r="C861" t="str">
        <f ca="1">IF(D861="",OFFSET(AvailabilityFactor!A$1,A861,0),C860)</f>
        <v>D2SOTN00</v>
      </c>
      <c r="D861" t="str" cm="1">
        <f t="array" aca="1" ref="D861" ca="1">IF(D860="",TS_DRC!$P$5,OFFSET(TS_DRC!P$5,RIGHT(D860,2),0,TRUE))</f>
        <v>TS37</v>
      </c>
      <c r="E861" t="str">
        <f t="shared" ca="1" si="63"/>
        <v>TS37</v>
      </c>
      <c r="F861">
        <f>'[5]PV profile'!$AC45</f>
        <v>0.17147000000000001</v>
      </c>
      <c r="G861">
        <f>IF(F861&lt;1.1,F861,IF(F861&lt;YEAR!$C$2+YEAR!$C$3-2,F861+1,(YEAR!$C$2+YEAR!$C$3-1)&amp;"       :="))</f>
        <v>0.17147000000000001</v>
      </c>
      <c r="H861">
        <f>IF(G861&lt;1.1,G861,IF(G861&lt;YEAR!$C$2+YEAR!$C$3-2,G861+1,(YEAR!$C$2+YEAR!$C$3-1)&amp;"       :="))</f>
        <v>0.17147000000000001</v>
      </c>
      <c r="I861">
        <f>IF(H861&lt;1.1,H861,IF(H861&lt;YEAR!$C$2+YEAR!$C$3-2,H861+1,(YEAR!$C$2+YEAR!$C$3-1)&amp;"       :="))</f>
        <v>0.17147000000000001</v>
      </c>
      <c r="J861">
        <f>IF(I861&lt;1.1,I861,IF(I861&lt;YEAR!$C$2+YEAR!$C$3-2,I861+1,(YEAR!$C$2+YEAR!$C$3-1)&amp;"       :="))</f>
        <v>0.17147000000000001</v>
      </c>
      <c r="K861">
        <f>IF(J861&lt;1.1,J861,IF(J861&lt;YEAR!$C$2+YEAR!$C$3-2,J861+1,(YEAR!$C$2+YEAR!$C$3-1)&amp;"       :="))</f>
        <v>0.17147000000000001</v>
      </c>
      <c r="L861">
        <f>IF(K861&lt;1.1,K861,IF(K861&lt;YEAR!$C$2+YEAR!$C$3-2,K861+1,(YEAR!$C$2+YEAR!$C$3-1)&amp;"       :="))</f>
        <v>0.17147000000000001</v>
      </c>
      <c r="M861">
        <f>IF(L861&lt;1.1,L861,IF(L861&lt;YEAR!$C$2+YEAR!$C$3-2,L861+1,(YEAR!$C$2+YEAR!$C$3-1)&amp;"       :="))</f>
        <v>0.17147000000000001</v>
      </c>
      <c r="N861">
        <f>IF(M861&lt;1.1,M861,IF(M861&lt;YEAR!$C$2+YEAR!$C$3-2,M861+1,(YEAR!$C$2+YEAR!$C$3-1)&amp;"       :="))</f>
        <v>0.17147000000000001</v>
      </c>
      <c r="O861">
        <f>IF(N861&lt;1.1,N861,IF(N861&lt;YEAR!$C$2+YEAR!$C$3-2,N861+1,(YEAR!$C$2+YEAR!$C$3-1)&amp;"       :="))</f>
        <v>0.17147000000000001</v>
      </c>
      <c r="P861">
        <f>IF(O861&lt;1.1,O861,IF(O861&lt;YEAR!$C$2+YEAR!$C$3-2,O861+1,(YEAR!$C$2+YEAR!$C$3-1)&amp;"       :="))</f>
        <v>0.17147000000000001</v>
      </c>
      <c r="Q861">
        <f>IF(P861&lt;1.1,P861,IF(P861&lt;YEAR!$C$2+YEAR!$C$3-2,P861+1,(YEAR!$C$2+YEAR!$C$3-1)&amp;"       :="))</f>
        <v>0.17147000000000001</v>
      </c>
      <c r="R861">
        <f>IF(Q861&lt;1.1,Q861,IF(Q861&lt;YEAR!$C$2+YEAR!$C$3-2,Q861+1,(YEAR!$C$2+YEAR!$C$3-1)&amp;"       :="))</f>
        <v>0.17147000000000001</v>
      </c>
      <c r="S861">
        <f>IF(R861&lt;1.1,R861,IF(R861&lt;YEAR!$C$2+YEAR!$C$3-2,R861+1,(YEAR!$C$2+YEAR!$C$3-1)&amp;"       :="))</f>
        <v>0.17147000000000001</v>
      </c>
      <c r="T861">
        <f>IF(S861&lt;1.1,S861,IF(S861&lt;YEAR!$C$2+YEAR!$C$3-2,S861+1,(YEAR!$C$2+YEAR!$C$3-1)&amp;"       :="))</f>
        <v>0.17147000000000001</v>
      </c>
      <c r="U861">
        <f>IF(T861&lt;1.1,T861,IF(T861&lt;YEAR!$C$2+YEAR!$C$3-2,T861+1,(YEAR!$C$2+YEAR!$C$3-1)&amp;"       :="))</f>
        <v>0.17147000000000001</v>
      </c>
      <c r="V861">
        <f>IF(U861&lt;1.1,U861,IF(U861&lt;YEAR!$C$2+YEAR!$C$3-2,U861+1,(YEAR!$C$2+YEAR!$C$3-1)&amp;"       :="))</f>
        <v>0.17147000000000001</v>
      </c>
      <c r="W861">
        <f>IF(V861&lt;1.1,V861,IF(V861&lt;YEAR!$C$2+YEAR!$C$3-2,V861+1,(YEAR!$C$2+YEAR!$C$3-1)&amp;"       :="))</f>
        <v>0.17147000000000001</v>
      </c>
      <c r="X861">
        <f>IF(W861&lt;1.1,W861,IF(W861&lt;YEAR!$C$2+YEAR!$C$3-2,W861+1,(YEAR!$C$2+YEAR!$C$3-1)&amp;"       :="))</f>
        <v>0.17147000000000001</v>
      </c>
      <c r="Y861">
        <f>IF(X861&lt;1.1,X861,IF(X861&lt;YEAR!$C$2+YEAR!$C$3-2,X861+1,(YEAR!$C$2+YEAR!$C$3-1)&amp;"       :="))</f>
        <v>0.17147000000000001</v>
      </c>
      <c r="Z861">
        <f>IF(Y861&lt;1.1,Y861,IF(Y861&lt;YEAR!$C$2+YEAR!$C$3-2,Y861+1,(YEAR!$C$2+YEAR!$C$3-1)&amp;"       :="))</f>
        <v>0.17147000000000001</v>
      </c>
      <c r="AA861">
        <f>IF(Z861&lt;1.1,Z861,IF(Z861&lt;YEAR!$C$2+YEAR!$C$3-2,Z861+1,(YEAR!$C$2+YEAR!$C$3-1)&amp;"       :="))</f>
        <v>0.17147000000000001</v>
      </c>
      <c r="AB861">
        <f>IF(AA861&lt;1.1,AA861,IF(AA861&lt;YEAR!$C$2+YEAR!$C$3-2,AA861+1,(YEAR!$C$2+YEAR!$C$3-1)&amp;"       :="))</f>
        <v>0.17147000000000001</v>
      </c>
      <c r="AC861">
        <f>IF(AB861&lt;1.1,AB861,IF(AB861&lt;YEAR!$C$2+YEAR!$C$3-2,AB861+1,(YEAR!$C$2+YEAR!$C$3-1)&amp;"       :="))</f>
        <v>0.17147000000000001</v>
      </c>
      <c r="AD861">
        <f>IF(AC861&lt;1.1,AC861,IF(AC861&lt;YEAR!$C$2+YEAR!$C$3-2,AC861+1,(YEAR!$C$2+YEAR!$C$3-1)&amp;"       :="))</f>
        <v>0.17147000000000001</v>
      </c>
      <c r="AE861">
        <f>IF(AD861&lt;1.1,AD861,IF(AD861&lt;YEAR!$C$2+YEAR!$C$3-2,AD861+1,(YEAR!$C$2+YEAR!$C$3-1)&amp;"       :="))</f>
        <v>0.17147000000000001</v>
      </c>
      <c r="AF861">
        <f>IF(AE861&lt;1.1,AE861,IF(AE861&lt;YEAR!$C$2+YEAR!$C$3-2,AE861+1,(YEAR!$C$2+YEAR!$C$3-1)&amp;"       :="))</f>
        <v>0.17147000000000001</v>
      </c>
      <c r="AG861">
        <f>IF(AF861&lt;1.1,AF861,IF(AF861&lt;YEAR!$C$2+YEAR!$C$3-2,AF861+1,(YEAR!$C$2+YEAR!$C$3-1)&amp;"       :="))</f>
        <v>0.17147000000000001</v>
      </c>
      <c r="AH861">
        <f>IF(AG861&lt;1.1,AG861,IF(AG861&lt;YEAR!$C$2+YEAR!$C$3-2,AG861+1,(YEAR!$C$2+YEAR!$C$3-1)&amp;"       :="))</f>
        <v>0.17147000000000001</v>
      </c>
      <c r="AI861">
        <f>IF(AH861&lt;1.1,AH861,IF(AH861&lt;YEAR!$C$2+YEAR!$C$3-2,AH861+1,(YEAR!$C$2+YEAR!$C$3-1)&amp;"       :="))</f>
        <v>0.17147000000000001</v>
      </c>
      <c r="AJ861">
        <f>IF(AI861&lt;1.1,AI861,IF(AI861&lt;YEAR!$C$2+YEAR!$C$3-2,AI861+1,(YEAR!$C$2+YEAR!$C$3-1)&amp;"       :="))</f>
        <v>0.17147000000000001</v>
      </c>
    </row>
    <row r="862" spans="1:36">
      <c r="A862">
        <f t="shared" ca="1" si="62"/>
        <v>21</v>
      </c>
      <c r="B862" t="s">
        <v>51</v>
      </c>
      <c r="C862" t="str">
        <f ca="1">IF(D862="",OFFSET(AvailabilityFactor!A$1,A862,0),C861)</f>
        <v>D2SOTN00</v>
      </c>
      <c r="D862" t="str" cm="1">
        <f t="array" aca="1" ref="D862" ca="1">IF(D861="",TS_DRC!$P$5,OFFSET(TS_DRC!P$5,RIGHT(D861,2),0,TRUE))</f>
        <v>TS38</v>
      </c>
      <c r="E862" t="str">
        <f t="shared" ca="1" si="63"/>
        <v>TS38</v>
      </c>
      <c r="F862">
        <f>'[5]PV profile'!$AC46</f>
        <v>6.43E-3</v>
      </c>
      <c r="G862">
        <f>IF(F862&lt;1.1,F862,IF(F862&lt;YEAR!$C$2+YEAR!$C$3-2,F862+1,(YEAR!$C$2+YEAR!$C$3-1)&amp;"       :="))</f>
        <v>6.43E-3</v>
      </c>
      <c r="H862">
        <f>IF(G862&lt;1.1,G862,IF(G862&lt;YEAR!$C$2+YEAR!$C$3-2,G862+1,(YEAR!$C$2+YEAR!$C$3-1)&amp;"       :="))</f>
        <v>6.43E-3</v>
      </c>
      <c r="I862">
        <f>IF(H862&lt;1.1,H862,IF(H862&lt;YEAR!$C$2+YEAR!$C$3-2,H862+1,(YEAR!$C$2+YEAR!$C$3-1)&amp;"       :="))</f>
        <v>6.43E-3</v>
      </c>
      <c r="J862">
        <f>IF(I862&lt;1.1,I862,IF(I862&lt;YEAR!$C$2+YEAR!$C$3-2,I862+1,(YEAR!$C$2+YEAR!$C$3-1)&amp;"       :="))</f>
        <v>6.43E-3</v>
      </c>
      <c r="K862">
        <f>IF(J862&lt;1.1,J862,IF(J862&lt;YEAR!$C$2+YEAR!$C$3-2,J862+1,(YEAR!$C$2+YEAR!$C$3-1)&amp;"       :="))</f>
        <v>6.43E-3</v>
      </c>
      <c r="L862">
        <f>IF(K862&lt;1.1,K862,IF(K862&lt;YEAR!$C$2+YEAR!$C$3-2,K862+1,(YEAR!$C$2+YEAR!$C$3-1)&amp;"       :="))</f>
        <v>6.43E-3</v>
      </c>
      <c r="M862">
        <f>IF(L862&lt;1.1,L862,IF(L862&lt;YEAR!$C$2+YEAR!$C$3-2,L862+1,(YEAR!$C$2+YEAR!$C$3-1)&amp;"       :="))</f>
        <v>6.43E-3</v>
      </c>
      <c r="N862">
        <f>IF(M862&lt;1.1,M862,IF(M862&lt;YEAR!$C$2+YEAR!$C$3-2,M862+1,(YEAR!$C$2+YEAR!$C$3-1)&amp;"       :="))</f>
        <v>6.43E-3</v>
      </c>
      <c r="O862">
        <f>IF(N862&lt;1.1,N862,IF(N862&lt;YEAR!$C$2+YEAR!$C$3-2,N862+1,(YEAR!$C$2+YEAR!$C$3-1)&amp;"       :="))</f>
        <v>6.43E-3</v>
      </c>
      <c r="P862">
        <f>IF(O862&lt;1.1,O862,IF(O862&lt;YEAR!$C$2+YEAR!$C$3-2,O862+1,(YEAR!$C$2+YEAR!$C$3-1)&amp;"       :="))</f>
        <v>6.43E-3</v>
      </c>
      <c r="Q862">
        <f>IF(P862&lt;1.1,P862,IF(P862&lt;YEAR!$C$2+YEAR!$C$3-2,P862+1,(YEAR!$C$2+YEAR!$C$3-1)&amp;"       :="))</f>
        <v>6.43E-3</v>
      </c>
      <c r="R862">
        <f>IF(Q862&lt;1.1,Q862,IF(Q862&lt;YEAR!$C$2+YEAR!$C$3-2,Q862+1,(YEAR!$C$2+YEAR!$C$3-1)&amp;"       :="))</f>
        <v>6.43E-3</v>
      </c>
      <c r="S862">
        <f>IF(R862&lt;1.1,R862,IF(R862&lt;YEAR!$C$2+YEAR!$C$3-2,R862+1,(YEAR!$C$2+YEAR!$C$3-1)&amp;"       :="))</f>
        <v>6.43E-3</v>
      </c>
      <c r="T862">
        <f>IF(S862&lt;1.1,S862,IF(S862&lt;YEAR!$C$2+YEAR!$C$3-2,S862+1,(YEAR!$C$2+YEAR!$C$3-1)&amp;"       :="))</f>
        <v>6.43E-3</v>
      </c>
      <c r="U862">
        <f>IF(T862&lt;1.1,T862,IF(T862&lt;YEAR!$C$2+YEAR!$C$3-2,T862+1,(YEAR!$C$2+YEAR!$C$3-1)&amp;"       :="))</f>
        <v>6.43E-3</v>
      </c>
      <c r="V862">
        <f>IF(U862&lt;1.1,U862,IF(U862&lt;YEAR!$C$2+YEAR!$C$3-2,U862+1,(YEAR!$C$2+YEAR!$C$3-1)&amp;"       :="))</f>
        <v>6.43E-3</v>
      </c>
      <c r="W862">
        <f>IF(V862&lt;1.1,V862,IF(V862&lt;YEAR!$C$2+YEAR!$C$3-2,V862+1,(YEAR!$C$2+YEAR!$C$3-1)&amp;"       :="))</f>
        <v>6.43E-3</v>
      </c>
      <c r="X862">
        <f>IF(W862&lt;1.1,W862,IF(W862&lt;YEAR!$C$2+YEAR!$C$3-2,W862+1,(YEAR!$C$2+YEAR!$C$3-1)&amp;"       :="))</f>
        <v>6.43E-3</v>
      </c>
      <c r="Y862">
        <f>IF(X862&lt;1.1,X862,IF(X862&lt;YEAR!$C$2+YEAR!$C$3-2,X862+1,(YEAR!$C$2+YEAR!$C$3-1)&amp;"       :="))</f>
        <v>6.43E-3</v>
      </c>
      <c r="Z862">
        <f>IF(Y862&lt;1.1,Y862,IF(Y862&lt;YEAR!$C$2+YEAR!$C$3-2,Y862+1,(YEAR!$C$2+YEAR!$C$3-1)&amp;"       :="))</f>
        <v>6.43E-3</v>
      </c>
      <c r="AA862">
        <f>IF(Z862&lt;1.1,Z862,IF(Z862&lt;YEAR!$C$2+YEAR!$C$3-2,Z862+1,(YEAR!$C$2+YEAR!$C$3-1)&amp;"       :="))</f>
        <v>6.43E-3</v>
      </c>
      <c r="AB862">
        <f>IF(AA862&lt;1.1,AA862,IF(AA862&lt;YEAR!$C$2+YEAR!$C$3-2,AA862+1,(YEAR!$C$2+YEAR!$C$3-1)&amp;"       :="))</f>
        <v>6.43E-3</v>
      </c>
      <c r="AC862">
        <f>IF(AB862&lt;1.1,AB862,IF(AB862&lt;YEAR!$C$2+YEAR!$C$3-2,AB862+1,(YEAR!$C$2+YEAR!$C$3-1)&amp;"       :="))</f>
        <v>6.43E-3</v>
      </c>
      <c r="AD862">
        <f>IF(AC862&lt;1.1,AC862,IF(AC862&lt;YEAR!$C$2+YEAR!$C$3-2,AC862+1,(YEAR!$C$2+YEAR!$C$3-1)&amp;"       :="))</f>
        <v>6.43E-3</v>
      </c>
      <c r="AE862">
        <f>IF(AD862&lt;1.1,AD862,IF(AD862&lt;YEAR!$C$2+YEAR!$C$3-2,AD862+1,(YEAR!$C$2+YEAR!$C$3-1)&amp;"       :="))</f>
        <v>6.43E-3</v>
      </c>
      <c r="AF862">
        <f>IF(AE862&lt;1.1,AE862,IF(AE862&lt;YEAR!$C$2+YEAR!$C$3-2,AE862+1,(YEAR!$C$2+YEAR!$C$3-1)&amp;"       :="))</f>
        <v>6.43E-3</v>
      </c>
      <c r="AG862">
        <f>IF(AF862&lt;1.1,AF862,IF(AF862&lt;YEAR!$C$2+YEAR!$C$3-2,AF862+1,(YEAR!$C$2+YEAR!$C$3-1)&amp;"       :="))</f>
        <v>6.43E-3</v>
      </c>
      <c r="AH862">
        <f>IF(AG862&lt;1.1,AG862,IF(AG862&lt;YEAR!$C$2+YEAR!$C$3-2,AG862+1,(YEAR!$C$2+YEAR!$C$3-1)&amp;"       :="))</f>
        <v>6.43E-3</v>
      </c>
      <c r="AI862">
        <f>IF(AH862&lt;1.1,AH862,IF(AH862&lt;YEAR!$C$2+YEAR!$C$3-2,AH862+1,(YEAR!$C$2+YEAR!$C$3-1)&amp;"       :="))</f>
        <v>6.43E-3</v>
      </c>
      <c r="AJ862">
        <f>IF(AI862&lt;1.1,AI862,IF(AI862&lt;YEAR!$C$2+YEAR!$C$3-2,AI862+1,(YEAR!$C$2+YEAR!$C$3-1)&amp;"       :="))</f>
        <v>6.43E-3</v>
      </c>
    </row>
    <row r="863" spans="1:36">
      <c r="A863">
        <f t="shared" ca="1" si="62"/>
        <v>21</v>
      </c>
      <c r="B863" t="s">
        <v>51</v>
      </c>
      <c r="C863" t="str">
        <f ca="1">IF(D863="",OFFSET(AvailabilityFactor!A$1,A863,0),C862)</f>
        <v>D2SOTN00</v>
      </c>
      <c r="D863" t="str" cm="1">
        <f t="array" aca="1" ref="D863" ca="1">IF(D862="",TS_DRC!$P$5,OFFSET(TS_DRC!P$5,RIGHT(D862,2),0,TRUE))</f>
        <v>TS39</v>
      </c>
      <c r="E863" t="str">
        <f t="shared" ca="1" si="63"/>
        <v>TS39</v>
      </c>
      <c r="F863">
        <f>'[5]PV profile'!$AC47</f>
        <v>0</v>
      </c>
      <c r="G863">
        <f>IF(F863&lt;1.1,F863,IF(F863&lt;YEAR!$C$2+YEAR!$C$3-2,F863+1,(YEAR!$C$2+YEAR!$C$3-1)&amp;"       :="))</f>
        <v>0</v>
      </c>
      <c r="H863">
        <f>IF(G863&lt;1.1,G863,IF(G863&lt;YEAR!$C$2+YEAR!$C$3-2,G863+1,(YEAR!$C$2+YEAR!$C$3-1)&amp;"       :="))</f>
        <v>0</v>
      </c>
      <c r="I863">
        <f>IF(H863&lt;1.1,H863,IF(H863&lt;YEAR!$C$2+YEAR!$C$3-2,H863+1,(YEAR!$C$2+YEAR!$C$3-1)&amp;"       :="))</f>
        <v>0</v>
      </c>
      <c r="J863">
        <f>IF(I863&lt;1.1,I863,IF(I863&lt;YEAR!$C$2+YEAR!$C$3-2,I863+1,(YEAR!$C$2+YEAR!$C$3-1)&amp;"       :="))</f>
        <v>0</v>
      </c>
      <c r="K863">
        <f>IF(J863&lt;1.1,J863,IF(J863&lt;YEAR!$C$2+YEAR!$C$3-2,J863+1,(YEAR!$C$2+YEAR!$C$3-1)&amp;"       :="))</f>
        <v>0</v>
      </c>
      <c r="L863">
        <f>IF(K863&lt;1.1,K863,IF(K863&lt;YEAR!$C$2+YEAR!$C$3-2,K863+1,(YEAR!$C$2+YEAR!$C$3-1)&amp;"       :="))</f>
        <v>0</v>
      </c>
      <c r="M863">
        <f>IF(L863&lt;1.1,L863,IF(L863&lt;YEAR!$C$2+YEAR!$C$3-2,L863+1,(YEAR!$C$2+YEAR!$C$3-1)&amp;"       :="))</f>
        <v>0</v>
      </c>
      <c r="N863">
        <f>IF(M863&lt;1.1,M863,IF(M863&lt;YEAR!$C$2+YEAR!$C$3-2,M863+1,(YEAR!$C$2+YEAR!$C$3-1)&amp;"       :="))</f>
        <v>0</v>
      </c>
      <c r="O863">
        <f>IF(N863&lt;1.1,N863,IF(N863&lt;YEAR!$C$2+YEAR!$C$3-2,N863+1,(YEAR!$C$2+YEAR!$C$3-1)&amp;"       :="))</f>
        <v>0</v>
      </c>
      <c r="P863">
        <f>IF(O863&lt;1.1,O863,IF(O863&lt;YEAR!$C$2+YEAR!$C$3-2,O863+1,(YEAR!$C$2+YEAR!$C$3-1)&amp;"       :="))</f>
        <v>0</v>
      </c>
      <c r="Q863">
        <f>IF(P863&lt;1.1,P863,IF(P863&lt;YEAR!$C$2+YEAR!$C$3-2,P863+1,(YEAR!$C$2+YEAR!$C$3-1)&amp;"       :="))</f>
        <v>0</v>
      </c>
      <c r="R863">
        <f>IF(Q863&lt;1.1,Q863,IF(Q863&lt;YEAR!$C$2+YEAR!$C$3-2,Q863+1,(YEAR!$C$2+YEAR!$C$3-1)&amp;"       :="))</f>
        <v>0</v>
      </c>
      <c r="S863">
        <f>IF(R863&lt;1.1,R863,IF(R863&lt;YEAR!$C$2+YEAR!$C$3-2,R863+1,(YEAR!$C$2+YEAR!$C$3-1)&amp;"       :="))</f>
        <v>0</v>
      </c>
      <c r="T863">
        <f>IF(S863&lt;1.1,S863,IF(S863&lt;YEAR!$C$2+YEAR!$C$3-2,S863+1,(YEAR!$C$2+YEAR!$C$3-1)&amp;"       :="))</f>
        <v>0</v>
      </c>
      <c r="U863">
        <f>IF(T863&lt;1.1,T863,IF(T863&lt;YEAR!$C$2+YEAR!$C$3-2,T863+1,(YEAR!$C$2+YEAR!$C$3-1)&amp;"       :="))</f>
        <v>0</v>
      </c>
      <c r="V863">
        <f>IF(U863&lt;1.1,U863,IF(U863&lt;YEAR!$C$2+YEAR!$C$3-2,U863+1,(YEAR!$C$2+YEAR!$C$3-1)&amp;"       :="))</f>
        <v>0</v>
      </c>
      <c r="W863">
        <f>IF(V863&lt;1.1,V863,IF(V863&lt;YEAR!$C$2+YEAR!$C$3-2,V863+1,(YEAR!$C$2+YEAR!$C$3-1)&amp;"       :="))</f>
        <v>0</v>
      </c>
      <c r="X863">
        <f>IF(W863&lt;1.1,W863,IF(W863&lt;YEAR!$C$2+YEAR!$C$3-2,W863+1,(YEAR!$C$2+YEAR!$C$3-1)&amp;"       :="))</f>
        <v>0</v>
      </c>
      <c r="Y863">
        <f>IF(X863&lt;1.1,X863,IF(X863&lt;YEAR!$C$2+YEAR!$C$3-2,X863+1,(YEAR!$C$2+YEAR!$C$3-1)&amp;"       :="))</f>
        <v>0</v>
      </c>
      <c r="Z863">
        <f>IF(Y863&lt;1.1,Y863,IF(Y863&lt;YEAR!$C$2+YEAR!$C$3-2,Y863+1,(YEAR!$C$2+YEAR!$C$3-1)&amp;"       :="))</f>
        <v>0</v>
      </c>
      <c r="AA863">
        <f>IF(Z863&lt;1.1,Z863,IF(Z863&lt;YEAR!$C$2+YEAR!$C$3-2,Z863+1,(YEAR!$C$2+YEAR!$C$3-1)&amp;"       :="))</f>
        <v>0</v>
      </c>
      <c r="AB863">
        <f>IF(AA863&lt;1.1,AA863,IF(AA863&lt;YEAR!$C$2+YEAR!$C$3-2,AA863+1,(YEAR!$C$2+YEAR!$C$3-1)&amp;"       :="))</f>
        <v>0</v>
      </c>
      <c r="AC863">
        <f>IF(AB863&lt;1.1,AB863,IF(AB863&lt;YEAR!$C$2+YEAR!$C$3-2,AB863+1,(YEAR!$C$2+YEAR!$C$3-1)&amp;"       :="))</f>
        <v>0</v>
      </c>
      <c r="AD863">
        <f>IF(AC863&lt;1.1,AC863,IF(AC863&lt;YEAR!$C$2+YEAR!$C$3-2,AC863+1,(YEAR!$C$2+YEAR!$C$3-1)&amp;"       :="))</f>
        <v>0</v>
      </c>
      <c r="AE863">
        <f>IF(AD863&lt;1.1,AD863,IF(AD863&lt;YEAR!$C$2+YEAR!$C$3-2,AD863+1,(YEAR!$C$2+YEAR!$C$3-1)&amp;"       :="))</f>
        <v>0</v>
      </c>
      <c r="AF863">
        <f>IF(AE863&lt;1.1,AE863,IF(AE863&lt;YEAR!$C$2+YEAR!$C$3-2,AE863+1,(YEAR!$C$2+YEAR!$C$3-1)&amp;"       :="))</f>
        <v>0</v>
      </c>
      <c r="AG863">
        <f>IF(AF863&lt;1.1,AF863,IF(AF863&lt;YEAR!$C$2+YEAR!$C$3-2,AF863+1,(YEAR!$C$2+YEAR!$C$3-1)&amp;"       :="))</f>
        <v>0</v>
      </c>
      <c r="AH863">
        <f>IF(AG863&lt;1.1,AG863,IF(AG863&lt;YEAR!$C$2+YEAR!$C$3-2,AG863+1,(YEAR!$C$2+YEAR!$C$3-1)&amp;"       :="))</f>
        <v>0</v>
      </c>
      <c r="AI863">
        <f>IF(AH863&lt;1.1,AH863,IF(AH863&lt;YEAR!$C$2+YEAR!$C$3-2,AH863+1,(YEAR!$C$2+YEAR!$C$3-1)&amp;"       :="))</f>
        <v>0</v>
      </c>
      <c r="AJ863">
        <f>IF(AI863&lt;1.1,AI863,IF(AI863&lt;YEAR!$C$2+YEAR!$C$3-2,AI863+1,(YEAR!$C$2+YEAR!$C$3-1)&amp;"       :="))</f>
        <v>0</v>
      </c>
    </row>
    <row r="864" spans="1:36">
      <c r="A864">
        <f t="shared" ca="1" si="62"/>
        <v>21</v>
      </c>
      <c r="B864" t="s">
        <v>51</v>
      </c>
      <c r="C864" t="str">
        <f ca="1">IF(D864="",OFFSET(AvailabilityFactor!A$1,A864,0),C863)</f>
        <v>D2SOTN00</v>
      </c>
      <c r="D864" t="str" cm="1">
        <f t="array" aca="1" ref="D864" ca="1">IF(D863="",TS_DRC!$P$5,OFFSET(TS_DRC!P$5,RIGHT(D863,2),0,TRUE))</f>
        <v>TS40</v>
      </c>
      <c r="E864" t="str">
        <f t="shared" ca="1" si="63"/>
        <v>TS40</v>
      </c>
      <c r="F864">
        <f>'[5]PV profile'!$AC48</f>
        <v>0</v>
      </c>
      <c r="G864">
        <f>IF(F864&lt;1.1,F864,IF(F864&lt;YEAR!$C$2+YEAR!$C$3-2,F864+1,(YEAR!$C$2+YEAR!$C$3-1)&amp;"       :="))</f>
        <v>0</v>
      </c>
      <c r="H864">
        <f>IF(G864&lt;1.1,G864,IF(G864&lt;YEAR!$C$2+YEAR!$C$3-2,G864+1,(YEAR!$C$2+YEAR!$C$3-1)&amp;"       :="))</f>
        <v>0</v>
      </c>
      <c r="I864">
        <f>IF(H864&lt;1.1,H864,IF(H864&lt;YEAR!$C$2+YEAR!$C$3-2,H864+1,(YEAR!$C$2+YEAR!$C$3-1)&amp;"       :="))</f>
        <v>0</v>
      </c>
      <c r="J864">
        <f>IF(I864&lt;1.1,I864,IF(I864&lt;YEAR!$C$2+YEAR!$C$3-2,I864+1,(YEAR!$C$2+YEAR!$C$3-1)&amp;"       :="))</f>
        <v>0</v>
      </c>
      <c r="K864">
        <f>IF(J864&lt;1.1,J864,IF(J864&lt;YEAR!$C$2+YEAR!$C$3-2,J864+1,(YEAR!$C$2+YEAR!$C$3-1)&amp;"       :="))</f>
        <v>0</v>
      </c>
      <c r="L864">
        <f>IF(K864&lt;1.1,K864,IF(K864&lt;YEAR!$C$2+YEAR!$C$3-2,K864+1,(YEAR!$C$2+YEAR!$C$3-1)&amp;"       :="))</f>
        <v>0</v>
      </c>
      <c r="M864">
        <f>IF(L864&lt;1.1,L864,IF(L864&lt;YEAR!$C$2+YEAR!$C$3-2,L864+1,(YEAR!$C$2+YEAR!$C$3-1)&amp;"       :="))</f>
        <v>0</v>
      </c>
      <c r="N864">
        <f>IF(M864&lt;1.1,M864,IF(M864&lt;YEAR!$C$2+YEAR!$C$3-2,M864+1,(YEAR!$C$2+YEAR!$C$3-1)&amp;"       :="))</f>
        <v>0</v>
      </c>
      <c r="O864">
        <f>IF(N864&lt;1.1,N864,IF(N864&lt;YEAR!$C$2+YEAR!$C$3-2,N864+1,(YEAR!$C$2+YEAR!$C$3-1)&amp;"       :="))</f>
        <v>0</v>
      </c>
      <c r="P864">
        <f>IF(O864&lt;1.1,O864,IF(O864&lt;YEAR!$C$2+YEAR!$C$3-2,O864+1,(YEAR!$C$2+YEAR!$C$3-1)&amp;"       :="))</f>
        <v>0</v>
      </c>
      <c r="Q864">
        <f>IF(P864&lt;1.1,P864,IF(P864&lt;YEAR!$C$2+YEAR!$C$3-2,P864+1,(YEAR!$C$2+YEAR!$C$3-1)&amp;"       :="))</f>
        <v>0</v>
      </c>
      <c r="R864">
        <f>IF(Q864&lt;1.1,Q864,IF(Q864&lt;YEAR!$C$2+YEAR!$C$3-2,Q864+1,(YEAR!$C$2+YEAR!$C$3-1)&amp;"       :="))</f>
        <v>0</v>
      </c>
      <c r="S864">
        <f>IF(R864&lt;1.1,R864,IF(R864&lt;YEAR!$C$2+YEAR!$C$3-2,R864+1,(YEAR!$C$2+YEAR!$C$3-1)&amp;"       :="))</f>
        <v>0</v>
      </c>
      <c r="T864">
        <f>IF(S864&lt;1.1,S864,IF(S864&lt;YEAR!$C$2+YEAR!$C$3-2,S864+1,(YEAR!$C$2+YEAR!$C$3-1)&amp;"       :="))</f>
        <v>0</v>
      </c>
      <c r="U864">
        <f>IF(T864&lt;1.1,T864,IF(T864&lt;YEAR!$C$2+YEAR!$C$3-2,T864+1,(YEAR!$C$2+YEAR!$C$3-1)&amp;"       :="))</f>
        <v>0</v>
      </c>
      <c r="V864">
        <f>IF(U864&lt;1.1,U864,IF(U864&lt;YEAR!$C$2+YEAR!$C$3-2,U864+1,(YEAR!$C$2+YEAR!$C$3-1)&amp;"       :="))</f>
        <v>0</v>
      </c>
      <c r="W864">
        <f>IF(V864&lt;1.1,V864,IF(V864&lt;YEAR!$C$2+YEAR!$C$3-2,V864+1,(YEAR!$C$2+YEAR!$C$3-1)&amp;"       :="))</f>
        <v>0</v>
      </c>
      <c r="X864">
        <f>IF(W864&lt;1.1,W864,IF(W864&lt;YEAR!$C$2+YEAR!$C$3-2,W864+1,(YEAR!$C$2+YEAR!$C$3-1)&amp;"       :="))</f>
        <v>0</v>
      </c>
      <c r="Y864">
        <f>IF(X864&lt;1.1,X864,IF(X864&lt;YEAR!$C$2+YEAR!$C$3-2,X864+1,(YEAR!$C$2+YEAR!$C$3-1)&amp;"       :="))</f>
        <v>0</v>
      </c>
      <c r="Z864">
        <f>IF(Y864&lt;1.1,Y864,IF(Y864&lt;YEAR!$C$2+YEAR!$C$3-2,Y864+1,(YEAR!$C$2+YEAR!$C$3-1)&amp;"       :="))</f>
        <v>0</v>
      </c>
      <c r="AA864">
        <f>IF(Z864&lt;1.1,Z864,IF(Z864&lt;YEAR!$C$2+YEAR!$C$3-2,Z864+1,(YEAR!$C$2+YEAR!$C$3-1)&amp;"       :="))</f>
        <v>0</v>
      </c>
      <c r="AB864">
        <f>IF(AA864&lt;1.1,AA864,IF(AA864&lt;YEAR!$C$2+YEAR!$C$3-2,AA864+1,(YEAR!$C$2+YEAR!$C$3-1)&amp;"       :="))</f>
        <v>0</v>
      </c>
      <c r="AC864">
        <f>IF(AB864&lt;1.1,AB864,IF(AB864&lt;YEAR!$C$2+YEAR!$C$3-2,AB864+1,(YEAR!$C$2+YEAR!$C$3-1)&amp;"       :="))</f>
        <v>0</v>
      </c>
      <c r="AD864">
        <f>IF(AC864&lt;1.1,AC864,IF(AC864&lt;YEAR!$C$2+YEAR!$C$3-2,AC864+1,(YEAR!$C$2+YEAR!$C$3-1)&amp;"       :="))</f>
        <v>0</v>
      </c>
      <c r="AE864">
        <f>IF(AD864&lt;1.1,AD864,IF(AD864&lt;YEAR!$C$2+YEAR!$C$3-2,AD864+1,(YEAR!$C$2+YEAR!$C$3-1)&amp;"       :="))</f>
        <v>0</v>
      </c>
      <c r="AF864">
        <f>IF(AE864&lt;1.1,AE864,IF(AE864&lt;YEAR!$C$2+YEAR!$C$3-2,AE864+1,(YEAR!$C$2+YEAR!$C$3-1)&amp;"       :="))</f>
        <v>0</v>
      </c>
      <c r="AG864">
        <f>IF(AF864&lt;1.1,AF864,IF(AF864&lt;YEAR!$C$2+YEAR!$C$3-2,AF864+1,(YEAR!$C$2+YEAR!$C$3-1)&amp;"       :="))</f>
        <v>0</v>
      </c>
      <c r="AH864">
        <f>IF(AG864&lt;1.1,AG864,IF(AG864&lt;YEAR!$C$2+YEAR!$C$3-2,AG864+1,(YEAR!$C$2+YEAR!$C$3-1)&amp;"       :="))</f>
        <v>0</v>
      </c>
      <c r="AI864">
        <f>IF(AH864&lt;1.1,AH864,IF(AH864&lt;YEAR!$C$2+YEAR!$C$3-2,AH864+1,(YEAR!$C$2+YEAR!$C$3-1)&amp;"       :="))</f>
        <v>0</v>
      </c>
      <c r="AJ864">
        <f>IF(AI864&lt;1.1,AI864,IF(AI864&lt;YEAR!$C$2+YEAR!$C$3-2,AI864+1,(YEAR!$C$2+YEAR!$C$3-1)&amp;"       :="))</f>
        <v>0</v>
      </c>
    </row>
    <row r="865" spans="1:36">
      <c r="A865">
        <f t="shared" ca="1" si="62"/>
        <v>22</v>
      </c>
      <c r="B865" t="s">
        <v>51</v>
      </c>
      <c r="C865" t="str">
        <f ca="1">IF(D865="",OFFSET(AvailabilityFactor!A$1,A865,0),C864)</f>
        <v>D2WDLC2</v>
      </c>
      <c r="D865" t="str" cm="1">
        <f t="array" aca="1" ref="D865" ca="1">IF(D864="",TS_DRC!$P$5,OFFSET(TS_DRC!P$5,RIGHT(D864,2),0,TRUE))</f>
        <v/>
      </c>
      <c r="E865" t="str">
        <f t="shared" ca="1" si="63"/>
        <v xml:space="preserve">[DRC,D2WDLC2,*,*]          :         </v>
      </c>
      <c r="F865">
        <f ca="1">IF($D988="",YEAR!C$2,1)</f>
        <v>2020</v>
      </c>
      <c r="G865">
        <f ca="1">IF(F865&lt;1.1,F865,IF(F865&lt;YEAR!$C$2+YEAR!$C$3-2,F865+1,(YEAR!$C$2+YEAR!$C$3-1)&amp;"       :="))</f>
        <v>2021</v>
      </c>
      <c r="H865">
        <f ca="1">IF(G865&lt;1.1,G865,IF(G865&lt;YEAR!$C$2+YEAR!$C$3-2,G865+1,(YEAR!$C$2+YEAR!$C$3-1)&amp;"       :="))</f>
        <v>2022</v>
      </c>
      <c r="I865">
        <f ca="1">IF(H865&lt;1.1,H865,IF(H865&lt;YEAR!$C$2+YEAR!$C$3-2,H865+1,(YEAR!$C$2+YEAR!$C$3-1)&amp;"       :="))</f>
        <v>2023</v>
      </c>
      <c r="J865">
        <f ca="1">IF(I865&lt;1.1,I865,IF(I865&lt;YEAR!$C$2+YEAR!$C$3-2,I865+1,(YEAR!$C$2+YEAR!$C$3-1)&amp;"       :="))</f>
        <v>2024</v>
      </c>
      <c r="K865">
        <f ca="1">IF(J865&lt;1.1,J865,IF(J865&lt;YEAR!$C$2+YEAR!$C$3-2,J865+1,(YEAR!$C$2+YEAR!$C$3-1)&amp;"       :="))</f>
        <v>2025</v>
      </c>
      <c r="L865">
        <f ca="1">IF(K865&lt;1.1,K865,IF(K865&lt;YEAR!$C$2+YEAR!$C$3-2,K865+1,(YEAR!$C$2+YEAR!$C$3-1)&amp;"       :="))</f>
        <v>2026</v>
      </c>
      <c r="M865">
        <f ca="1">IF(L865&lt;1.1,L865,IF(L865&lt;YEAR!$C$2+YEAR!$C$3-2,L865+1,(YEAR!$C$2+YEAR!$C$3-1)&amp;"       :="))</f>
        <v>2027</v>
      </c>
      <c r="N865">
        <f ca="1">IF(M865&lt;1.1,M865,IF(M865&lt;YEAR!$C$2+YEAR!$C$3-2,M865+1,(YEAR!$C$2+YEAR!$C$3-1)&amp;"       :="))</f>
        <v>2028</v>
      </c>
      <c r="O865">
        <f ca="1">IF(N865&lt;1.1,N865,IF(N865&lt;YEAR!$C$2+YEAR!$C$3-2,N865+1,(YEAR!$C$2+YEAR!$C$3-1)&amp;"       :="))</f>
        <v>2029</v>
      </c>
      <c r="P865">
        <f ca="1">IF(O865&lt;1.1,O865,IF(O865&lt;YEAR!$C$2+YEAR!$C$3-2,O865+1,(YEAR!$C$2+YEAR!$C$3-1)&amp;"       :="))</f>
        <v>2030</v>
      </c>
      <c r="Q865">
        <f ca="1">IF(P865&lt;1.1,P865,IF(P865&lt;YEAR!$C$2+YEAR!$C$3-2,P865+1,(YEAR!$C$2+YEAR!$C$3-1)&amp;"       :="))</f>
        <v>2031</v>
      </c>
      <c r="R865">
        <f ca="1">IF(Q865&lt;1.1,Q865,IF(Q865&lt;YEAR!$C$2+YEAR!$C$3-2,Q865+1,(YEAR!$C$2+YEAR!$C$3-1)&amp;"       :="))</f>
        <v>2032</v>
      </c>
      <c r="S865">
        <f ca="1">IF(R865&lt;1.1,R865,IF(R865&lt;YEAR!$C$2+YEAR!$C$3-2,R865+1,(YEAR!$C$2+YEAR!$C$3-1)&amp;"       :="))</f>
        <v>2033</v>
      </c>
      <c r="T865">
        <f ca="1">IF(S865&lt;1.1,S865,IF(S865&lt;YEAR!$C$2+YEAR!$C$3-2,S865+1,(YEAR!$C$2+YEAR!$C$3-1)&amp;"       :="))</f>
        <v>2034</v>
      </c>
      <c r="U865">
        <f ca="1">IF(T865&lt;1.1,T865,IF(T865&lt;YEAR!$C$2+YEAR!$C$3-2,T865+1,(YEAR!$C$2+YEAR!$C$3-1)&amp;"       :="))</f>
        <v>2035</v>
      </c>
      <c r="V865">
        <f ca="1">IF(U865&lt;1.1,U865,IF(U865&lt;YEAR!$C$2+YEAR!$C$3-2,U865+1,(YEAR!$C$2+YEAR!$C$3-1)&amp;"       :="))</f>
        <v>2036</v>
      </c>
      <c r="W865">
        <f ca="1">IF(V865&lt;1.1,V865,IF(V865&lt;YEAR!$C$2+YEAR!$C$3-2,V865+1,(YEAR!$C$2+YEAR!$C$3-1)&amp;"       :="))</f>
        <v>2037</v>
      </c>
      <c r="X865">
        <f ca="1">IF(W865&lt;1.1,W865,IF(W865&lt;YEAR!$C$2+YEAR!$C$3-2,W865+1,(YEAR!$C$2+YEAR!$C$3-1)&amp;"       :="))</f>
        <v>2038</v>
      </c>
      <c r="Y865">
        <f ca="1">IF(X865&lt;1.1,X865,IF(X865&lt;YEAR!$C$2+YEAR!$C$3-2,X865+1,(YEAR!$C$2+YEAR!$C$3-1)&amp;"       :="))</f>
        <v>2039</v>
      </c>
      <c r="Z865">
        <f ca="1">IF(Y865&lt;1.1,Y865,IF(Y865&lt;YEAR!$C$2+YEAR!$C$3-2,Y865+1,(YEAR!$C$2+YEAR!$C$3-1)&amp;"       :="))</f>
        <v>2040</v>
      </c>
      <c r="AA865">
        <f ca="1">IF(Z865&lt;1.1,Z865,IF(Z865&lt;YEAR!$C$2+YEAR!$C$3-2,Z865+1,(YEAR!$C$2+YEAR!$C$3-1)&amp;"       :="))</f>
        <v>2041</v>
      </c>
      <c r="AB865">
        <f ca="1">IF(AA865&lt;1.1,AA865,IF(AA865&lt;YEAR!$C$2+YEAR!$C$3-2,AA865+1,(YEAR!$C$2+YEAR!$C$3-1)&amp;"       :="))</f>
        <v>2042</v>
      </c>
      <c r="AC865">
        <f ca="1">IF(AB865&lt;1.1,AB865,IF(AB865&lt;YEAR!$C$2+YEAR!$C$3-2,AB865+1,(YEAR!$C$2+YEAR!$C$3-1)&amp;"       :="))</f>
        <v>2043</v>
      </c>
      <c r="AD865">
        <f ca="1">IF(AC865&lt;1.1,AC865,IF(AC865&lt;YEAR!$C$2+YEAR!$C$3-2,AC865+1,(YEAR!$C$2+YEAR!$C$3-1)&amp;"       :="))</f>
        <v>2044</v>
      </c>
      <c r="AE865">
        <f ca="1">IF(AD865&lt;1.1,AD865,IF(AD865&lt;YEAR!$C$2+YEAR!$C$3-2,AD865+1,(YEAR!$C$2+YEAR!$C$3-1)&amp;"       :="))</f>
        <v>2045</v>
      </c>
      <c r="AF865">
        <f ca="1">IF(AE865&lt;1.1,AE865,IF(AE865&lt;YEAR!$C$2+YEAR!$C$3-2,AE865+1,(YEAR!$C$2+YEAR!$C$3-1)&amp;"       :="))</f>
        <v>2046</v>
      </c>
      <c r="AG865">
        <f ca="1">IF(AF865&lt;1.1,AF865,IF(AF865&lt;YEAR!$C$2+YEAR!$C$3-2,AF865+1,(YEAR!$C$2+YEAR!$C$3-1)&amp;"       :="))</f>
        <v>2047</v>
      </c>
      <c r="AH865">
        <f ca="1">IF(AG865&lt;1.1,AG865,IF(AG865&lt;YEAR!$C$2+YEAR!$C$3-2,AG865+1,(YEAR!$C$2+YEAR!$C$3-1)&amp;"       :="))</f>
        <v>2048</v>
      </c>
      <c r="AI865">
        <f ca="1">IF(AH865&lt;1.1,AH865,IF(AH865&lt;YEAR!$C$2+YEAR!$C$3-2,AH865+1,(YEAR!$C$2+YEAR!$C$3-1)&amp;"       :="))</f>
        <v>2049</v>
      </c>
      <c r="AJ865" t="str">
        <f ca="1">IF(AI865&lt;1.1,AI865,IF(AI865&lt;YEAR!$C$2+YEAR!$C$3-2,AI865+1,(YEAR!$C$2+YEAR!$C$3-1)&amp;"       :="))</f>
        <v>2050       :=</v>
      </c>
    </row>
    <row r="866" spans="1:36">
      <c r="A866">
        <f t="shared" ca="1" si="59"/>
        <v>22</v>
      </c>
      <c r="B866" t="s">
        <v>51</v>
      </c>
      <c r="C866" t="str">
        <f ca="1">IF(D866="",OFFSET(AvailabilityFactor!A$1,A866,0),C865)</f>
        <v>D2WDLC2</v>
      </c>
      <c r="D866" t="str" cm="1">
        <f t="array" aca="1" ref="D866" ca="1">IF(D865="",TS_DRC!$P$5,OFFSET(TS_DRC!P$5,RIGHT(D865,2),0,TRUE))</f>
        <v>TS01</v>
      </c>
      <c r="E866" t="str">
        <f t="shared" ca="1" si="45"/>
        <v>TS01</v>
      </c>
      <c r="F866">
        <f>'[6]Wind profile'!$AF9</f>
        <v>0.18412999999999999</v>
      </c>
      <c r="G866">
        <f>IF(F866&lt;1.1,F866,IF(F866&lt;YEAR!$C$2+YEAR!$C$3-2,F866+1,(YEAR!$C$2+YEAR!$C$3-1)&amp;"       :="))</f>
        <v>0.18412999999999999</v>
      </c>
      <c r="H866">
        <f>IF(G866&lt;1.1,G866,IF(G866&lt;YEAR!$C$2+YEAR!$C$3-2,G866+1,(YEAR!$C$2+YEAR!$C$3-1)&amp;"       :="))</f>
        <v>0.18412999999999999</v>
      </c>
      <c r="I866">
        <f>IF(H866&lt;1.1,H866,IF(H866&lt;YEAR!$C$2+YEAR!$C$3-2,H866+1,(YEAR!$C$2+YEAR!$C$3-1)&amp;"       :="))</f>
        <v>0.18412999999999999</v>
      </c>
      <c r="J866">
        <f>IF(I866&lt;1.1,I866,IF(I866&lt;YEAR!$C$2+YEAR!$C$3-2,I866+1,(YEAR!$C$2+YEAR!$C$3-1)&amp;"       :="))</f>
        <v>0.18412999999999999</v>
      </c>
      <c r="K866">
        <f>IF(J866&lt;1.1,J866,IF(J866&lt;YEAR!$C$2+YEAR!$C$3-2,J866+1,(YEAR!$C$2+YEAR!$C$3-1)&amp;"       :="))</f>
        <v>0.18412999999999999</v>
      </c>
      <c r="L866">
        <f>IF(K866&lt;1.1,K866,IF(K866&lt;YEAR!$C$2+YEAR!$C$3-2,K866+1,(YEAR!$C$2+YEAR!$C$3-1)&amp;"       :="))</f>
        <v>0.18412999999999999</v>
      </c>
      <c r="M866">
        <f>IF(L866&lt;1.1,L866,IF(L866&lt;YEAR!$C$2+YEAR!$C$3-2,L866+1,(YEAR!$C$2+YEAR!$C$3-1)&amp;"       :="))</f>
        <v>0.18412999999999999</v>
      </c>
      <c r="N866">
        <f>IF(M866&lt;1.1,M866,IF(M866&lt;YEAR!$C$2+YEAR!$C$3-2,M866+1,(YEAR!$C$2+YEAR!$C$3-1)&amp;"       :="))</f>
        <v>0.18412999999999999</v>
      </c>
      <c r="O866">
        <f>IF(N866&lt;1.1,N866,IF(N866&lt;YEAR!$C$2+YEAR!$C$3-2,N866+1,(YEAR!$C$2+YEAR!$C$3-1)&amp;"       :="))</f>
        <v>0.18412999999999999</v>
      </c>
      <c r="P866">
        <f>IF(O866&lt;1.1,O866,IF(O866&lt;YEAR!$C$2+YEAR!$C$3-2,O866+1,(YEAR!$C$2+YEAR!$C$3-1)&amp;"       :="))</f>
        <v>0.18412999999999999</v>
      </c>
      <c r="Q866">
        <f>IF(P866&lt;1.1,P866,IF(P866&lt;YEAR!$C$2+YEAR!$C$3-2,P866+1,(YEAR!$C$2+YEAR!$C$3-1)&amp;"       :="))</f>
        <v>0.18412999999999999</v>
      </c>
      <c r="R866">
        <f>IF(Q866&lt;1.1,Q866,IF(Q866&lt;YEAR!$C$2+YEAR!$C$3-2,Q866+1,(YEAR!$C$2+YEAR!$C$3-1)&amp;"       :="))</f>
        <v>0.18412999999999999</v>
      </c>
      <c r="S866">
        <f>IF(R866&lt;1.1,R866,IF(R866&lt;YEAR!$C$2+YEAR!$C$3-2,R866+1,(YEAR!$C$2+YEAR!$C$3-1)&amp;"       :="))</f>
        <v>0.18412999999999999</v>
      </c>
      <c r="T866">
        <f>IF(S866&lt;1.1,S866,IF(S866&lt;YEAR!$C$2+YEAR!$C$3-2,S866+1,(YEAR!$C$2+YEAR!$C$3-1)&amp;"       :="))</f>
        <v>0.18412999999999999</v>
      </c>
      <c r="U866">
        <f>IF(T866&lt;1.1,T866,IF(T866&lt;YEAR!$C$2+YEAR!$C$3-2,T866+1,(YEAR!$C$2+YEAR!$C$3-1)&amp;"       :="))</f>
        <v>0.18412999999999999</v>
      </c>
      <c r="V866">
        <f>IF(U866&lt;1.1,U866,IF(U866&lt;YEAR!$C$2+YEAR!$C$3-2,U866+1,(YEAR!$C$2+YEAR!$C$3-1)&amp;"       :="))</f>
        <v>0.18412999999999999</v>
      </c>
      <c r="W866">
        <f>IF(V866&lt;1.1,V866,IF(V866&lt;YEAR!$C$2+YEAR!$C$3-2,V866+1,(YEAR!$C$2+YEAR!$C$3-1)&amp;"       :="))</f>
        <v>0.18412999999999999</v>
      </c>
      <c r="X866">
        <f>IF(W866&lt;1.1,W866,IF(W866&lt;YEAR!$C$2+YEAR!$C$3-2,W866+1,(YEAR!$C$2+YEAR!$C$3-1)&amp;"       :="))</f>
        <v>0.18412999999999999</v>
      </c>
      <c r="Y866">
        <f>IF(X866&lt;1.1,X866,IF(X866&lt;YEAR!$C$2+YEAR!$C$3-2,X866+1,(YEAR!$C$2+YEAR!$C$3-1)&amp;"       :="))</f>
        <v>0.18412999999999999</v>
      </c>
      <c r="Z866">
        <f>IF(Y866&lt;1.1,Y866,IF(Y866&lt;YEAR!$C$2+YEAR!$C$3-2,Y866+1,(YEAR!$C$2+YEAR!$C$3-1)&amp;"       :="))</f>
        <v>0.18412999999999999</v>
      </c>
      <c r="AA866">
        <f>IF(Z866&lt;1.1,Z866,IF(Z866&lt;YEAR!$C$2+YEAR!$C$3-2,Z866+1,(YEAR!$C$2+YEAR!$C$3-1)&amp;"       :="))</f>
        <v>0.18412999999999999</v>
      </c>
      <c r="AB866">
        <f>IF(AA866&lt;1.1,AA866,IF(AA866&lt;YEAR!$C$2+YEAR!$C$3-2,AA866+1,(YEAR!$C$2+YEAR!$C$3-1)&amp;"       :="))</f>
        <v>0.18412999999999999</v>
      </c>
      <c r="AC866">
        <f>IF(AB866&lt;1.1,AB866,IF(AB866&lt;YEAR!$C$2+YEAR!$C$3-2,AB866+1,(YEAR!$C$2+YEAR!$C$3-1)&amp;"       :="))</f>
        <v>0.18412999999999999</v>
      </c>
      <c r="AD866">
        <f>IF(AC866&lt;1.1,AC866,IF(AC866&lt;YEAR!$C$2+YEAR!$C$3-2,AC866+1,(YEAR!$C$2+YEAR!$C$3-1)&amp;"       :="))</f>
        <v>0.18412999999999999</v>
      </c>
      <c r="AE866">
        <f>IF(AD866&lt;1.1,AD866,IF(AD866&lt;YEAR!$C$2+YEAR!$C$3-2,AD866+1,(YEAR!$C$2+YEAR!$C$3-1)&amp;"       :="))</f>
        <v>0.18412999999999999</v>
      </c>
      <c r="AF866">
        <f>IF(AE866&lt;1.1,AE866,IF(AE866&lt;YEAR!$C$2+YEAR!$C$3-2,AE866+1,(YEAR!$C$2+YEAR!$C$3-1)&amp;"       :="))</f>
        <v>0.18412999999999999</v>
      </c>
      <c r="AG866">
        <f>IF(AF866&lt;1.1,AF866,IF(AF866&lt;YEAR!$C$2+YEAR!$C$3-2,AF866+1,(YEAR!$C$2+YEAR!$C$3-1)&amp;"       :="))</f>
        <v>0.18412999999999999</v>
      </c>
      <c r="AH866">
        <f>IF(AG866&lt;1.1,AG866,IF(AG866&lt;YEAR!$C$2+YEAR!$C$3-2,AG866+1,(YEAR!$C$2+YEAR!$C$3-1)&amp;"       :="))</f>
        <v>0.18412999999999999</v>
      </c>
      <c r="AI866">
        <f>IF(AH866&lt;1.1,AH866,IF(AH866&lt;YEAR!$C$2+YEAR!$C$3-2,AH866+1,(YEAR!$C$2+YEAR!$C$3-1)&amp;"       :="))</f>
        <v>0.18412999999999999</v>
      </c>
      <c r="AJ866">
        <f>IF(AI866&lt;1.1,AI866,IF(AI866&lt;YEAR!$C$2+YEAR!$C$3-2,AI866+1,(YEAR!$C$2+YEAR!$C$3-1)&amp;"       :="))</f>
        <v>0.18412999999999999</v>
      </c>
    </row>
    <row r="867" spans="1:36">
      <c r="A867">
        <f t="shared" ca="1" si="59"/>
        <v>22</v>
      </c>
      <c r="B867" t="s">
        <v>51</v>
      </c>
      <c r="C867" t="str">
        <f ca="1">IF(D867="",OFFSET(AvailabilityFactor!A$1,A867,0),C866)</f>
        <v>D2WDLC2</v>
      </c>
      <c r="D867" t="str" cm="1">
        <f t="array" aca="1" ref="D867" ca="1">IF(D866="",TS_DRC!$P$5,OFFSET(TS_DRC!P$5,RIGHT(D866,2),0,TRUE))</f>
        <v>TS02</v>
      </c>
      <c r="E867" t="str">
        <f t="shared" ca="1" si="45"/>
        <v>TS02</v>
      </c>
      <c r="F867">
        <f>'[6]Wind profile'!$AF10</f>
        <v>0.20436000000000001</v>
      </c>
      <c r="G867">
        <f>IF(F867&lt;1.1,F867,IF(F867&lt;YEAR!$C$2+YEAR!$C$3-2,F867+1,(YEAR!$C$2+YEAR!$C$3-1)&amp;"       :="))</f>
        <v>0.20436000000000001</v>
      </c>
      <c r="H867">
        <f>IF(G867&lt;1.1,G867,IF(G867&lt;YEAR!$C$2+YEAR!$C$3-2,G867+1,(YEAR!$C$2+YEAR!$C$3-1)&amp;"       :="))</f>
        <v>0.20436000000000001</v>
      </c>
      <c r="I867">
        <f>IF(H867&lt;1.1,H867,IF(H867&lt;YEAR!$C$2+YEAR!$C$3-2,H867+1,(YEAR!$C$2+YEAR!$C$3-1)&amp;"       :="))</f>
        <v>0.20436000000000001</v>
      </c>
      <c r="J867">
        <f>IF(I867&lt;1.1,I867,IF(I867&lt;YEAR!$C$2+YEAR!$C$3-2,I867+1,(YEAR!$C$2+YEAR!$C$3-1)&amp;"       :="))</f>
        <v>0.20436000000000001</v>
      </c>
      <c r="K867">
        <f>IF(J867&lt;1.1,J867,IF(J867&lt;YEAR!$C$2+YEAR!$C$3-2,J867+1,(YEAR!$C$2+YEAR!$C$3-1)&amp;"       :="))</f>
        <v>0.20436000000000001</v>
      </c>
      <c r="L867">
        <f>IF(K867&lt;1.1,K867,IF(K867&lt;YEAR!$C$2+YEAR!$C$3-2,K867+1,(YEAR!$C$2+YEAR!$C$3-1)&amp;"       :="))</f>
        <v>0.20436000000000001</v>
      </c>
      <c r="M867">
        <f>IF(L867&lt;1.1,L867,IF(L867&lt;YEAR!$C$2+YEAR!$C$3-2,L867+1,(YEAR!$C$2+YEAR!$C$3-1)&amp;"       :="))</f>
        <v>0.20436000000000001</v>
      </c>
      <c r="N867">
        <f>IF(M867&lt;1.1,M867,IF(M867&lt;YEAR!$C$2+YEAR!$C$3-2,M867+1,(YEAR!$C$2+YEAR!$C$3-1)&amp;"       :="))</f>
        <v>0.20436000000000001</v>
      </c>
      <c r="O867">
        <f>IF(N867&lt;1.1,N867,IF(N867&lt;YEAR!$C$2+YEAR!$C$3-2,N867+1,(YEAR!$C$2+YEAR!$C$3-1)&amp;"       :="))</f>
        <v>0.20436000000000001</v>
      </c>
      <c r="P867">
        <f>IF(O867&lt;1.1,O867,IF(O867&lt;YEAR!$C$2+YEAR!$C$3-2,O867+1,(YEAR!$C$2+YEAR!$C$3-1)&amp;"       :="))</f>
        <v>0.20436000000000001</v>
      </c>
      <c r="Q867">
        <f>IF(P867&lt;1.1,P867,IF(P867&lt;YEAR!$C$2+YEAR!$C$3-2,P867+1,(YEAR!$C$2+YEAR!$C$3-1)&amp;"       :="))</f>
        <v>0.20436000000000001</v>
      </c>
      <c r="R867">
        <f>IF(Q867&lt;1.1,Q867,IF(Q867&lt;YEAR!$C$2+YEAR!$C$3-2,Q867+1,(YEAR!$C$2+YEAR!$C$3-1)&amp;"       :="))</f>
        <v>0.20436000000000001</v>
      </c>
      <c r="S867">
        <f>IF(R867&lt;1.1,R867,IF(R867&lt;YEAR!$C$2+YEAR!$C$3-2,R867+1,(YEAR!$C$2+YEAR!$C$3-1)&amp;"       :="))</f>
        <v>0.20436000000000001</v>
      </c>
      <c r="T867">
        <f>IF(S867&lt;1.1,S867,IF(S867&lt;YEAR!$C$2+YEAR!$C$3-2,S867+1,(YEAR!$C$2+YEAR!$C$3-1)&amp;"       :="))</f>
        <v>0.20436000000000001</v>
      </c>
      <c r="U867">
        <f>IF(T867&lt;1.1,T867,IF(T867&lt;YEAR!$C$2+YEAR!$C$3-2,T867+1,(YEAR!$C$2+YEAR!$C$3-1)&amp;"       :="))</f>
        <v>0.20436000000000001</v>
      </c>
      <c r="V867">
        <f>IF(U867&lt;1.1,U867,IF(U867&lt;YEAR!$C$2+YEAR!$C$3-2,U867+1,(YEAR!$C$2+YEAR!$C$3-1)&amp;"       :="))</f>
        <v>0.20436000000000001</v>
      </c>
      <c r="W867">
        <f>IF(V867&lt;1.1,V867,IF(V867&lt;YEAR!$C$2+YEAR!$C$3-2,V867+1,(YEAR!$C$2+YEAR!$C$3-1)&amp;"       :="))</f>
        <v>0.20436000000000001</v>
      </c>
      <c r="X867">
        <f>IF(W867&lt;1.1,W867,IF(W867&lt;YEAR!$C$2+YEAR!$C$3-2,W867+1,(YEAR!$C$2+YEAR!$C$3-1)&amp;"       :="))</f>
        <v>0.20436000000000001</v>
      </c>
      <c r="Y867">
        <f>IF(X867&lt;1.1,X867,IF(X867&lt;YEAR!$C$2+YEAR!$C$3-2,X867+1,(YEAR!$C$2+YEAR!$C$3-1)&amp;"       :="))</f>
        <v>0.20436000000000001</v>
      </c>
      <c r="Z867">
        <f>IF(Y867&lt;1.1,Y867,IF(Y867&lt;YEAR!$C$2+YEAR!$C$3-2,Y867+1,(YEAR!$C$2+YEAR!$C$3-1)&amp;"       :="))</f>
        <v>0.20436000000000001</v>
      </c>
      <c r="AA867">
        <f>IF(Z867&lt;1.1,Z867,IF(Z867&lt;YEAR!$C$2+YEAR!$C$3-2,Z867+1,(YEAR!$C$2+YEAR!$C$3-1)&amp;"       :="))</f>
        <v>0.20436000000000001</v>
      </c>
      <c r="AB867">
        <f>IF(AA867&lt;1.1,AA867,IF(AA867&lt;YEAR!$C$2+YEAR!$C$3-2,AA867+1,(YEAR!$C$2+YEAR!$C$3-1)&amp;"       :="))</f>
        <v>0.20436000000000001</v>
      </c>
      <c r="AC867">
        <f>IF(AB867&lt;1.1,AB867,IF(AB867&lt;YEAR!$C$2+YEAR!$C$3-2,AB867+1,(YEAR!$C$2+YEAR!$C$3-1)&amp;"       :="))</f>
        <v>0.20436000000000001</v>
      </c>
      <c r="AD867">
        <f>IF(AC867&lt;1.1,AC867,IF(AC867&lt;YEAR!$C$2+YEAR!$C$3-2,AC867+1,(YEAR!$C$2+YEAR!$C$3-1)&amp;"       :="))</f>
        <v>0.20436000000000001</v>
      </c>
      <c r="AE867">
        <f>IF(AD867&lt;1.1,AD867,IF(AD867&lt;YEAR!$C$2+YEAR!$C$3-2,AD867+1,(YEAR!$C$2+YEAR!$C$3-1)&amp;"       :="))</f>
        <v>0.20436000000000001</v>
      </c>
      <c r="AF867">
        <f>IF(AE867&lt;1.1,AE867,IF(AE867&lt;YEAR!$C$2+YEAR!$C$3-2,AE867+1,(YEAR!$C$2+YEAR!$C$3-1)&amp;"       :="))</f>
        <v>0.20436000000000001</v>
      </c>
      <c r="AG867">
        <f>IF(AF867&lt;1.1,AF867,IF(AF867&lt;YEAR!$C$2+YEAR!$C$3-2,AF867+1,(YEAR!$C$2+YEAR!$C$3-1)&amp;"       :="))</f>
        <v>0.20436000000000001</v>
      </c>
      <c r="AH867">
        <f>IF(AG867&lt;1.1,AG867,IF(AG867&lt;YEAR!$C$2+YEAR!$C$3-2,AG867+1,(YEAR!$C$2+YEAR!$C$3-1)&amp;"       :="))</f>
        <v>0.20436000000000001</v>
      </c>
      <c r="AI867">
        <f>IF(AH867&lt;1.1,AH867,IF(AH867&lt;YEAR!$C$2+YEAR!$C$3-2,AH867+1,(YEAR!$C$2+YEAR!$C$3-1)&amp;"       :="))</f>
        <v>0.20436000000000001</v>
      </c>
      <c r="AJ867">
        <f>IF(AI867&lt;1.1,AI867,IF(AI867&lt;YEAR!$C$2+YEAR!$C$3-2,AI867+1,(YEAR!$C$2+YEAR!$C$3-1)&amp;"       :="))</f>
        <v>0.20436000000000001</v>
      </c>
    </row>
    <row r="868" spans="1:36">
      <c r="A868">
        <f t="shared" ca="1" si="59"/>
        <v>22</v>
      </c>
      <c r="B868" t="s">
        <v>51</v>
      </c>
      <c r="C868" t="str">
        <f ca="1">IF(D868="",OFFSET(AvailabilityFactor!A$1,A868,0),C867)</f>
        <v>D2WDLC2</v>
      </c>
      <c r="D868" t="str" cm="1">
        <f t="array" aca="1" ref="D868" ca="1">IF(D867="",TS_DRC!$P$5,OFFSET(TS_DRC!P$5,RIGHT(D867,2),0,TRUE))</f>
        <v>TS03</v>
      </c>
      <c r="E868" t="str">
        <f t="shared" ca="1" si="45"/>
        <v>TS03</v>
      </c>
      <c r="F868">
        <f>'[6]Wind profile'!$AF11</f>
        <v>0.23769000000000001</v>
      </c>
      <c r="G868">
        <f>IF(F868&lt;1.1,F868,IF(F868&lt;YEAR!$C$2+YEAR!$C$3-2,F868+1,(YEAR!$C$2+YEAR!$C$3-1)&amp;"       :="))</f>
        <v>0.23769000000000001</v>
      </c>
      <c r="H868">
        <f>IF(G868&lt;1.1,G868,IF(G868&lt;YEAR!$C$2+YEAR!$C$3-2,G868+1,(YEAR!$C$2+YEAR!$C$3-1)&amp;"       :="))</f>
        <v>0.23769000000000001</v>
      </c>
      <c r="I868">
        <f>IF(H868&lt;1.1,H868,IF(H868&lt;YEAR!$C$2+YEAR!$C$3-2,H868+1,(YEAR!$C$2+YEAR!$C$3-1)&amp;"       :="))</f>
        <v>0.23769000000000001</v>
      </c>
      <c r="J868">
        <f>IF(I868&lt;1.1,I868,IF(I868&lt;YEAR!$C$2+YEAR!$C$3-2,I868+1,(YEAR!$C$2+YEAR!$C$3-1)&amp;"       :="))</f>
        <v>0.23769000000000001</v>
      </c>
      <c r="K868">
        <f>IF(J868&lt;1.1,J868,IF(J868&lt;YEAR!$C$2+YEAR!$C$3-2,J868+1,(YEAR!$C$2+YEAR!$C$3-1)&amp;"       :="))</f>
        <v>0.23769000000000001</v>
      </c>
      <c r="L868">
        <f>IF(K868&lt;1.1,K868,IF(K868&lt;YEAR!$C$2+YEAR!$C$3-2,K868+1,(YEAR!$C$2+YEAR!$C$3-1)&amp;"       :="))</f>
        <v>0.23769000000000001</v>
      </c>
      <c r="M868">
        <f>IF(L868&lt;1.1,L868,IF(L868&lt;YEAR!$C$2+YEAR!$C$3-2,L868+1,(YEAR!$C$2+YEAR!$C$3-1)&amp;"       :="))</f>
        <v>0.23769000000000001</v>
      </c>
      <c r="N868">
        <f>IF(M868&lt;1.1,M868,IF(M868&lt;YEAR!$C$2+YEAR!$C$3-2,M868+1,(YEAR!$C$2+YEAR!$C$3-1)&amp;"       :="))</f>
        <v>0.23769000000000001</v>
      </c>
      <c r="O868">
        <f>IF(N868&lt;1.1,N868,IF(N868&lt;YEAR!$C$2+YEAR!$C$3-2,N868+1,(YEAR!$C$2+YEAR!$C$3-1)&amp;"       :="))</f>
        <v>0.23769000000000001</v>
      </c>
      <c r="P868">
        <f>IF(O868&lt;1.1,O868,IF(O868&lt;YEAR!$C$2+YEAR!$C$3-2,O868+1,(YEAR!$C$2+YEAR!$C$3-1)&amp;"       :="))</f>
        <v>0.23769000000000001</v>
      </c>
      <c r="Q868">
        <f>IF(P868&lt;1.1,P868,IF(P868&lt;YEAR!$C$2+YEAR!$C$3-2,P868+1,(YEAR!$C$2+YEAR!$C$3-1)&amp;"       :="))</f>
        <v>0.23769000000000001</v>
      </c>
      <c r="R868">
        <f>IF(Q868&lt;1.1,Q868,IF(Q868&lt;YEAR!$C$2+YEAR!$C$3-2,Q868+1,(YEAR!$C$2+YEAR!$C$3-1)&amp;"       :="))</f>
        <v>0.23769000000000001</v>
      </c>
      <c r="S868">
        <f>IF(R868&lt;1.1,R868,IF(R868&lt;YEAR!$C$2+YEAR!$C$3-2,R868+1,(YEAR!$C$2+YEAR!$C$3-1)&amp;"       :="))</f>
        <v>0.23769000000000001</v>
      </c>
      <c r="T868">
        <f>IF(S868&lt;1.1,S868,IF(S868&lt;YEAR!$C$2+YEAR!$C$3-2,S868+1,(YEAR!$C$2+YEAR!$C$3-1)&amp;"       :="))</f>
        <v>0.23769000000000001</v>
      </c>
      <c r="U868">
        <f>IF(T868&lt;1.1,T868,IF(T868&lt;YEAR!$C$2+YEAR!$C$3-2,T868+1,(YEAR!$C$2+YEAR!$C$3-1)&amp;"       :="))</f>
        <v>0.23769000000000001</v>
      </c>
      <c r="V868">
        <f>IF(U868&lt;1.1,U868,IF(U868&lt;YEAR!$C$2+YEAR!$C$3-2,U868+1,(YEAR!$C$2+YEAR!$C$3-1)&amp;"       :="))</f>
        <v>0.23769000000000001</v>
      </c>
      <c r="W868">
        <f>IF(V868&lt;1.1,V868,IF(V868&lt;YEAR!$C$2+YEAR!$C$3-2,V868+1,(YEAR!$C$2+YEAR!$C$3-1)&amp;"       :="))</f>
        <v>0.23769000000000001</v>
      </c>
      <c r="X868">
        <f>IF(W868&lt;1.1,W868,IF(W868&lt;YEAR!$C$2+YEAR!$C$3-2,W868+1,(YEAR!$C$2+YEAR!$C$3-1)&amp;"       :="))</f>
        <v>0.23769000000000001</v>
      </c>
      <c r="Y868">
        <f>IF(X868&lt;1.1,X868,IF(X868&lt;YEAR!$C$2+YEAR!$C$3-2,X868+1,(YEAR!$C$2+YEAR!$C$3-1)&amp;"       :="))</f>
        <v>0.23769000000000001</v>
      </c>
      <c r="Z868">
        <f>IF(Y868&lt;1.1,Y868,IF(Y868&lt;YEAR!$C$2+YEAR!$C$3-2,Y868+1,(YEAR!$C$2+YEAR!$C$3-1)&amp;"       :="))</f>
        <v>0.23769000000000001</v>
      </c>
      <c r="AA868">
        <f>IF(Z868&lt;1.1,Z868,IF(Z868&lt;YEAR!$C$2+YEAR!$C$3-2,Z868+1,(YEAR!$C$2+YEAR!$C$3-1)&amp;"       :="))</f>
        <v>0.23769000000000001</v>
      </c>
      <c r="AB868">
        <f>IF(AA868&lt;1.1,AA868,IF(AA868&lt;YEAR!$C$2+YEAR!$C$3-2,AA868+1,(YEAR!$C$2+YEAR!$C$3-1)&amp;"       :="))</f>
        <v>0.23769000000000001</v>
      </c>
      <c r="AC868">
        <f>IF(AB868&lt;1.1,AB868,IF(AB868&lt;YEAR!$C$2+YEAR!$C$3-2,AB868+1,(YEAR!$C$2+YEAR!$C$3-1)&amp;"       :="))</f>
        <v>0.23769000000000001</v>
      </c>
      <c r="AD868">
        <f>IF(AC868&lt;1.1,AC868,IF(AC868&lt;YEAR!$C$2+YEAR!$C$3-2,AC868+1,(YEAR!$C$2+YEAR!$C$3-1)&amp;"       :="))</f>
        <v>0.23769000000000001</v>
      </c>
      <c r="AE868">
        <f>IF(AD868&lt;1.1,AD868,IF(AD868&lt;YEAR!$C$2+YEAR!$C$3-2,AD868+1,(YEAR!$C$2+YEAR!$C$3-1)&amp;"       :="))</f>
        <v>0.23769000000000001</v>
      </c>
      <c r="AF868">
        <f>IF(AE868&lt;1.1,AE868,IF(AE868&lt;YEAR!$C$2+YEAR!$C$3-2,AE868+1,(YEAR!$C$2+YEAR!$C$3-1)&amp;"       :="))</f>
        <v>0.23769000000000001</v>
      </c>
      <c r="AG868">
        <f>IF(AF868&lt;1.1,AF868,IF(AF868&lt;YEAR!$C$2+YEAR!$C$3-2,AF868+1,(YEAR!$C$2+YEAR!$C$3-1)&amp;"       :="))</f>
        <v>0.23769000000000001</v>
      </c>
      <c r="AH868">
        <f>IF(AG868&lt;1.1,AG868,IF(AG868&lt;YEAR!$C$2+YEAR!$C$3-2,AG868+1,(YEAR!$C$2+YEAR!$C$3-1)&amp;"       :="))</f>
        <v>0.23769000000000001</v>
      </c>
      <c r="AI868">
        <f>IF(AH868&lt;1.1,AH868,IF(AH868&lt;YEAR!$C$2+YEAR!$C$3-2,AH868+1,(YEAR!$C$2+YEAR!$C$3-1)&amp;"       :="))</f>
        <v>0.23769000000000001</v>
      </c>
      <c r="AJ868">
        <f>IF(AI868&lt;1.1,AI868,IF(AI868&lt;YEAR!$C$2+YEAR!$C$3-2,AI868+1,(YEAR!$C$2+YEAR!$C$3-1)&amp;"       :="))</f>
        <v>0.23769000000000001</v>
      </c>
    </row>
    <row r="869" spans="1:36">
      <c r="A869">
        <f t="shared" ca="1" si="59"/>
        <v>22</v>
      </c>
      <c r="B869" t="s">
        <v>51</v>
      </c>
      <c r="C869" t="str">
        <f ca="1">IF(D869="",OFFSET(AvailabilityFactor!A$1,A869,0),C868)</f>
        <v>D2WDLC2</v>
      </c>
      <c r="D869" t="str" cm="1">
        <f t="array" aca="1" ref="D869" ca="1">IF(D868="",TS_DRC!$P$5,OFFSET(TS_DRC!P$5,RIGHT(D868,2),0,TRUE))</f>
        <v>TS04</v>
      </c>
      <c r="E869" t="str">
        <f t="shared" ca="1" si="45"/>
        <v>TS04</v>
      </c>
      <c r="F869">
        <f>'[6]Wind profile'!$AF12</f>
        <v>0.28065000000000001</v>
      </c>
      <c r="G869">
        <f>IF(F869&lt;1.1,F869,IF(F869&lt;YEAR!$C$2+YEAR!$C$3-2,F869+1,(YEAR!$C$2+YEAR!$C$3-1)&amp;"       :="))</f>
        <v>0.28065000000000001</v>
      </c>
      <c r="H869">
        <f>IF(G869&lt;1.1,G869,IF(G869&lt;YEAR!$C$2+YEAR!$C$3-2,G869+1,(YEAR!$C$2+YEAR!$C$3-1)&amp;"       :="))</f>
        <v>0.28065000000000001</v>
      </c>
      <c r="I869">
        <f>IF(H869&lt;1.1,H869,IF(H869&lt;YEAR!$C$2+YEAR!$C$3-2,H869+1,(YEAR!$C$2+YEAR!$C$3-1)&amp;"       :="))</f>
        <v>0.28065000000000001</v>
      </c>
      <c r="J869">
        <f>IF(I869&lt;1.1,I869,IF(I869&lt;YEAR!$C$2+YEAR!$C$3-2,I869+1,(YEAR!$C$2+YEAR!$C$3-1)&amp;"       :="))</f>
        <v>0.28065000000000001</v>
      </c>
      <c r="K869">
        <f>IF(J869&lt;1.1,J869,IF(J869&lt;YEAR!$C$2+YEAR!$C$3-2,J869+1,(YEAR!$C$2+YEAR!$C$3-1)&amp;"       :="))</f>
        <v>0.28065000000000001</v>
      </c>
      <c r="L869">
        <f>IF(K869&lt;1.1,K869,IF(K869&lt;YEAR!$C$2+YEAR!$C$3-2,K869+1,(YEAR!$C$2+YEAR!$C$3-1)&amp;"       :="))</f>
        <v>0.28065000000000001</v>
      </c>
      <c r="M869">
        <f>IF(L869&lt;1.1,L869,IF(L869&lt;YEAR!$C$2+YEAR!$C$3-2,L869+1,(YEAR!$C$2+YEAR!$C$3-1)&amp;"       :="))</f>
        <v>0.28065000000000001</v>
      </c>
      <c r="N869">
        <f>IF(M869&lt;1.1,M869,IF(M869&lt;YEAR!$C$2+YEAR!$C$3-2,M869+1,(YEAR!$C$2+YEAR!$C$3-1)&amp;"       :="))</f>
        <v>0.28065000000000001</v>
      </c>
      <c r="O869">
        <f>IF(N869&lt;1.1,N869,IF(N869&lt;YEAR!$C$2+YEAR!$C$3-2,N869+1,(YEAR!$C$2+YEAR!$C$3-1)&amp;"       :="))</f>
        <v>0.28065000000000001</v>
      </c>
      <c r="P869">
        <f>IF(O869&lt;1.1,O869,IF(O869&lt;YEAR!$C$2+YEAR!$C$3-2,O869+1,(YEAR!$C$2+YEAR!$C$3-1)&amp;"       :="))</f>
        <v>0.28065000000000001</v>
      </c>
      <c r="Q869">
        <f>IF(P869&lt;1.1,P869,IF(P869&lt;YEAR!$C$2+YEAR!$C$3-2,P869+1,(YEAR!$C$2+YEAR!$C$3-1)&amp;"       :="))</f>
        <v>0.28065000000000001</v>
      </c>
      <c r="R869">
        <f>IF(Q869&lt;1.1,Q869,IF(Q869&lt;YEAR!$C$2+YEAR!$C$3-2,Q869+1,(YEAR!$C$2+YEAR!$C$3-1)&amp;"       :="))</f>
        <v>0.28065000000000001</v>
      </c>
      <c r="S869">
        <f>IF(R869&lt;1.1,R869,IF(R869&lt;YEAR!$C$2+YEAR!$C$3-2,R869+1,(YEAR!$C$2+YEAR!$C$3-1)&amp;"       :="))</f>
        <v>0.28065000000000001</v>
      </c>
      <c r="T869">
        <f>IF(S869&lt;1.1,S869,IF(S869&lt;YEAR!$C$2+YEAR!$C$3-2,S869+1,(YEAR!$C$2+YEAR!$C$3-1)&amp;"       :="))</f>
        <v>0.28065000000000001</v>
      </c>
      <c r="U869">
        <f>IF(T869&lt;1.1,T869,IF(T869&lt;YEAR!$C$2+YEAR!$C$3-2,T869+1,(YEAR!$C$2+YEAR!$C$3-1)&amp;"       :="))</f>
        <v>0.28065000000000001</v>
      </c>
      <c r="V869">
        <f>IF(U869&lt;1.1,U869,IF(U869&lt;YEAR!$C$2+YEAR!$C$3-2,U869+1,(YEAR!$C$2+YEAR!$C$3-1)&amp;"       :="))</f>
        <v>0.28065000000000001</v>
      </c>
      <c r="W869">
        <f>IF(V869&lt;1.1,V869,IF(V869&lt;YEAR!$C$2+YEAR!$C$3-2,V869+1,(YEAR!$C$2+YEAR!$C$3-1)&amp;"       :="))</f>
        <v>0.28065000000000001</v>
      </c>
      <c r="X869">
        <f>IF(W869&lt;1.1,W869,IF(W869&lt;YEAR!$C$2+YEAR!$C$3-2,W869+1,(YEAR!$C$2+YEAR!$C$3-1)&amp;"       :="))</f>
        <v>0.28065000000000001</v>
      </c>
      <c r="Y869">
        <f>IF(X869&lt;1.1,X869,IF(X869&lt;YEAR!$C$2+YEAR!$C$3-2,X869+1,(YEAR!$C$2+YEAR!$C$3-1)&amp;"       :="))</f>
        <v>0.28065000000000001</v>
      </c>
      <c r="Z869">
        <f>IF(Y869&lt;1.1,Y869,IF(Y869&lt;YEAR!$C$2+YEAR!$C$3-2,Y869+1,(YEAR!$C$2+YEAR!$C$3-1)&amp;"       :="))</f>
        <v>0.28065000000000001</v>
      </c>
      <c r="AA869">
        <f>IF(Z869&lt;1.1,Z869,IF(Z869&lt;YEAR!$C$2+YEAR!$C$3-2,Z869+1,(YEAR!$C$2+YEAR!$C$3-1)&amp;"       :="))</f>
        <v>0.28065000000000001</v>
      </c>
      <c r="AB869">
        <f>IF(AA869&lt;1.1,AA869,IF(AA869&lt;YEAR!$C$2+YEAR!$C$3-2,AA869+1,(YEAR!$C$2+YEAR!$C$3-1)&amp;"       :="))</f>
        <v>0.28065000000000001</v>
      </c>
      <c r="AC869">
        <f>IF(AB869&lt;1.1,AB869,IF(AB869&lt;YEAR!$C$2+YEAR!$C$3-2,AB869+1,(YEAR!$C$2+YEAR!$C$3-1)&amp;"       :="))</f>
        <v>0.28065000000000001</v>
      </c>
      <c r="AD869">
        <f>IF(AC869&lt;1.1,AC869,IF(AC869&lt;YEAR!$C$2+YEAR!$C$3-2,AC869+1,(YEAR!$C$2+YEAR!$C$3-1)&amp;"       :="))</f>
        <v>0.28065000000000001</v>
      </c>
      <c r="AE869">
        <f>IF(AD869&lt;1.1,AD869,IF(AD869&lt;YEAR!$C$2+YEAR!$C$3-2,AD869+1,(YEAR!$C$2+YEAR!$C$3-1)&amp;"       :="))</f>
        <v>0.28065000000000001</v>
      </c>
      <c r="AF869">
        <f>IF(AE869&lt;1.1,AE869,IF(AE869&lt;YEAR!$C$2+YEAR!$C$3-2,AE869+1,(YEAR!$C$2+YEAR!$C$3-1)&amp;"       :="))</f>
        <v>0.28065000000000001</v>
      </c>
      <c r="AG869">
        <f>IF(AF869&lt;1.1,AF869,IF(AF869&lt;YEAR!$C$2+YEAR!$C$3-2,AF869+1,(YEAR!$C$2+YEAR!$C$3-1)&amp;"       :="))</f>
        <v>0.28065000000000001</v>
      </c>
      <c r="AH869">
        <f>IF(AG869&lt;1.1,AG869,IF(AG869&lt;YEAR!$C$2+YEAR!$C$3-2,AG869+1,(YEAR!$C$2+YEAR!$C$3-1)&amp;"       :="))</f>
        <v>0.28065000000000001</v>
      </c>
      <c r="AI869">
        <f>IF(AH869&lt;1.1,AH869,IF(AH869&lt;YEAR!$C$2+YEAR!$C$3-2,AH869+1,(YEAR!$C$2+YEAR!$C$3-1)&amp;"       :="))</f>
        <v>0.28065000000000001</v>
      </c>
      <c r="AJ869">
        <f>IF(AI869&lt;1.1,AI869,IF(AI869&lt;YEAR!$C$2+YEAR!$C$3-2,AI869+1,(YEAR!$C$2+YEAR!$C$3-1)&amp;"       :="))</f>
        <v>0.28065000000000001</v>
      </c>
    </row>
    <row r="870" spans="1:36">
      <c r="A870">
        <f t="shared" ca="1" si="59"/>
        <v>22</v>
      </c>
      <c r="B870" t="s">
        <v>51</v>
      </c>
      <c r="C870" t="str">
        <f ca="1">IF(D870="",OFFSET(AvailabilityFactor!A$1,A870,0),C869)</f>
        <v>D2WDLC2</v>
      </c>
      <c r="D870" t="str" cm="1">
        <f t="array" aca="1" ref="D870" ca="1">IF(D869="",TS_DRC!$P$5,OFFSET(TS_DRC!P$5,RIGHT(D869,2),0,TRUE))</f>
        <v>TS05</v>
      </c>
      <c r="E870" t="str">
        <f t="shared" ca="1" si="45"/>
        <v>TS05</v>
      </c>
      <c r="F870">
        <f>'[6]Wind profile'!$AF13</f>
        <v>0.31946999999999998</v>
      </c>
      <c r="G870">
        <f>IF(F870&lt;1.1,F870,IF(F870&lt;YEAR!$C$2+YEAR!$C$3-2,F870+1,(YEAR!$C$2+YEAR!$C$3-1)&amp;"       :="))</f>
        <v>0.31946999999999998</v>
      </c>
      <c r="H870">
        <f>IF(G870&lt;1.1,G870,IF(G870&lt;YEAR!$C$2+YEAR!$C$3-2,G870+1,(YEAR!$C$2+YEAR!$C$3-1)&amp;"       :="))</f>
        <v>0.31946999999999998</v>
      </c>
      <c r="I870">
        <f>IF(H870&lt;1.1,H870,IF(H870&lt;YEAR!$C$2+YEAR!$C$3-2,H870+1,(YEAR!$C$2+YEAR!$C$3-1)&amp;"       :="))</f>
        <v>0.31946999999999998</v>
      </c>
      <c r="J870">
        <f>IF(I870&lt;1.1,I870,IF(I870&lt;YEAR!$C$2+YEAR!$C$3-2,I870+1,(YEAR!$C$2+YEAR!$C$3-1)&amp;"       :="))</f>
        <v>0.31946999999999998</v>
      </c>
      <c r="K870">
        <f>IF(J870&lt;1.1,J870,IF(J870&lt;YEAR!$C$2+YEAR!$C$3-2,J870+1,(YEAR!$C$2+YEAR!$C$3-1)&amp;"       :="))</f>
        <v>0.31946999999999998</v>
      </c>
      <c r="L870">
        <f>IF(K870&lt;1.1,K870,IF(K870&lt;YEAR!$C$2+YEAR!$C$3-2,K870+1,(YEAR!$C$2+YEAR!$C$3-1)&amp;"       :="))</f>
        <v>0.31946999999999998</v>
      </c>
      <c r="M870">
        <f>IF(L870&lt;1.1,L870,IF(L870&lt;YEAR!$C$2+YEAR!$C$3-2,L870+1,(YEAR!$C$2+YEAR!$C$3-1)&amp;"       :="))</f>
        <v>0.31946999999999998</v>
      </c>
      <c r="N870">
        <f>IF(M870&lt;1.1,M870,IF(M870&lt;YEAR!$C$2+YEAR!$C$3-2,M870+1,(YEAR!$C$2+YEAR!$C$3-1)&amp;"       :="))</f>
        <v>0.31946999999999998</v>
      </c>
      <c r="O870">
        <f>IF(N870&lt;1.1,N870,IF(N870&lt;YEAR!$C$2+YEAR!$C$3-2,N870+1,(YEAR!$C$2+YEAR!$C$3-1)&amp;"       :="))</f>
        <v>0.31946999999999998</v>
      </c>
      <c r="P870">
        <f>IF(O870&lt;1.1,O870,IF(O870&lt;YEAR!$C$2+YEAR!$C$3-2,O870+1,(YEAR!$C$2+YEAR!$C$3-1)&amp;"       :="))</f>
        <v>0.31946999999999998</v>
      </c>
      <c r="Q870">
        <f>IF(P870&lt;1.1,P870,IF(P870&lt;YEAR!$C$2+YEAR!$C$3-2,P870+1,(YEAR!$C$2+YEAR!$C$3-1)&amp;"       :="))</f>
        <v>0.31946999999999998</v>
      </c>
      <c r="R870">
        <f>IF(Q870&lt;1.1,Q870,IF(Q870&lt;YEAR!$C$2+YEAR!$C$3-2,Q870+1,(YEAR!$C$2+YEAR!$C$3-1)&amp;"       :="))</f>
        <v>0.31946999999999998</v>
      </c>
      <c r="S870">
        <f>IF(R870&lt;1.1,R870,IF(R870&lt;YEAR!$C$2+YEAR!$C$3-2,R870+1,(YEAR!$C$2+YEAR!$C$3-1)&amp;"       :="))</f>
        <v>0.31946999999999998</v>
      </c>
      <c r="T870">
        <f>IF(S870&lt;1.1,S870,IF(S870&lt;YEAR!$C$2+YEAR!$C$3-2,S870+1,(YEAR!$C$2+YEAR!$C$3-1)&amp;"       :="))</f>
        <v>0.31946999999999998</v>
      </c>
      <c r="U870">
        <f>IF(T870&lt;1.1,T870,IF(T870&lt;YEAR!$C$2+YEAR!$C$3-2,T870+1,(YEAR!$C$2+YEAR!$C$3-1)&amp;"       :="))</f>
        <v>0.31946999999999998</v>
      </c>
      <c r="V870">
        <f>IF(U870&lt;1.1,U870,IF(U870&lt;YEAR!$C$2+YEAR!$C$3-2,U870+1,(YEAR!$C$2+YEAR!$C$3-1)&amp;"       :="))</f>
        <v>0.31946999999999998</v>
      </c>
      <c r="W870">
        <f>IF(V870&lt;1.1,V870,IF(V870&lt;YEAR!$C$2+YEAR!$C$3-2,V870+1,(YEAR!$C$2+YEAR!$C$3-1)&amp;"       :="))</f>
        <v>0.31946999999999998</v>
      </c>
      <c r="X870">
        <f>IF(W870&lt;1.1,W870,IF(W870&lt;YEAR!$C$2+YEAR!$C$3-2,W870+1,(YEAR!$C$2+YEAR!$C$3-1)&amp;"       :="))</f>
        <v>0.31946999999999998</v>
      </c>
      <c r="Y870">
        <f>IF(X870&lt;1.1,X870,IF(X870&lt;YEAR!$C$2+YEAR!$C$3-2,X870+1,(YEAR!$C$2+YEAR!$C$3-1)&amp;"       :="))</f>
        <v>0.31946999999999998</v>
      </c>
      <c r="Z870">
        <f>IF(Y870&lt;1.1,Y870,IF(Y870&lt;YEAR!$C$2+YEAR!$C$3-2,Y870+1,(YEAR!$C$2+YEAR!$C$3-1)&amp;"       :="))</f>
        <v>0.31946999999999998</v>
      </c>
      <c r="AA870">
        <f>IF(Z870&lt;1.1,Z870,IF(Z870&lt;YEAR!$C$2+YEAR!$C$3-2,Z870+1,(YEAR!$C$2+YEAR!$C$3-1)&amp;"       :="))</f>
        <v>0.31946999999999998</v>
      </c>
      <c r="AB870">
        <f>IF(AA870&lt;1.1,AA870,IF(AA870&lt;YEAR!$C$2+YEAR!$C$3-2,AA870+1,(YEAR!$C$2+YEAR!$C$3-1)&amp;"       :="))</f>
        <v>0.31946999999999998</v>
      </c>
      <c r="AC870">
        <f>IF(AB870&lt;1.1,AB870,IF(AB870&lt;YEAR!$C$2+YEAR!$C$3-2,AB870+1,(YEAR!$C$2+YEAR!$C$3-1)&amp;"       :="))</f>
        <v>0.31946999999999998</v>
      </c>
      <c r="AD870">
        <f>IF(AC870&lt;1.1,AC870,IF(AC870&lt;YEAR!$C$2+YEAR!$C$3-2,AC870+1,(YEAR!$C$2+YEAR!$C$3-1)&amp;"       :="))</f>
        <v>0.31946999999999998</v>
      </c>
      <c r="AE870">
        <f>IF(AD870&lt;1.1,AD870,IF(AD870&lt;YEAR!$C$2+YEAR!$C$3-2,AD870+1,(YEAR!$C$2+YEAR!$C$3-1)&amp;"       :="))</f>
        <v>0.31946999999999998</v>
      </c>
      <c r="AF870">
        <f>IF(AE870&lt;1.1,AE870,IF(AE870&lt;YEAR!$C$2+YEAR!$C$3-2,AE870+1,(YEAR!$C$2+YEAR!$C$3-1)&amp;"       :="))</f>
        <v>0.31946999999999998</v>
      </c>
      <c r="AG870">
        <f>IF(AF870&lt;1.1,AF870,IF(AF870&lt;YEAR!$C$2+YEAR!$C$3-2,AF870+1,(YEAR!$C$2+YEAR!$C$3-1)&amp;"       :="))</f>
        <v>0.31946999999999998</v>
      </c>
      <c r="AH870">
        <f>IF(AG870&lt;1.1,AG870,IF(AG870&lt;YEAR!$C$2+YEAR!$C$3-2,AG870+1,(YEAR!$C$2+YEAR!$C$3-1)&amp;"       :="))</f>
        <v>0.31946999999999998</v>
      </c>
      <c r="AI870">
        <f>IF(AH870&lt;1.1,AH870,IF(AH870&lt;YEAR!$C$2+YEAR!$C$3-2,AH870+1,(YEAR!$C$2+YEAR!$C$3-1)&amp;"       :="))</f>
        <v>0.31946999999999998</v>
      </c>
      <c r="AJ870">
        <f>IF(AI870&lt;1.1,AI870,IF(AI870&lt;YEAR!$C$2+YEAR!$C$3-2,AI870+1,(YEAR!$C$2+YEAR!$C$3-1)&amp;"       :="))</f>
        <v>0.31946999999999998</v>
      </c>
    </row>
    <row r="871" spans="1:36">
      <c r="A871">
        <f t="shared" ca="1" si="59"/>
        <v>22</v>
      </c>
      <c r="B871" t="s">
        <v>51</v>
      </c>
      <c r="C871" t="str">
        <f ca="1">IF(D871="",OFFSET(AvailabilityFactor!A$1,A871,0),C870)</f>
        <v>D2WDLC2</v>
      </c>
      <c r="D871" t="str" cm="1">
        <f t="array" aca="1" ref="D871" ca="1">IF(D870="",TS_DRC!$P$5,OFFSET(TS_DRC!P$5,RIGHT(D870,2),0,TRUE))</f>
        <v>TS06</v>
      </c>
      <c r="E871" t="str">
        <f t="shared" ca="1" si="45"/>
        <v>TS06</v>
      </c>
      <c r="F871">
        <f>'[6]Wind profile'!$AF14</f>
        <v>0.31448999999999999</v>
      </c>
      <c r="G871">
        <f>IF(F871&lt;1.1,F871,IF(F871&lt;YEAR!$C$2+YEAR!$C$3-2,F871+1,(YEAR!$C$2+YEAR!$C$3-1)&amp;"       :="))</f>
        <v>0.31448999999999999</v>
      </c>
      <c r="H871">
        <f>IF(G871&lt;1.1,G871,IF(G871&lt;YEAR!$C$2+YEAR!$C$3-2,G871+1,(YEAR!$C$2+YEAR!$C$3-1)&amp;"       :="))</f>
        <v>0.31448999999999999</v>
      </c>
      <c r="I871">
        <f>IF(H871&lt;1.1,H871,IF(H871&lt;YEAR!$C$2+YEAR!$C$3-2,H871+1,(YEAR!$C$2+YEAR!$C$3-1)&amp;"       :="))</f>
        <v>0.31448999999999999</v>
      </c>
      <c r="J871">
        <f>IF(I871&lt;1.1,I871,IF(I871&lt;YEAR!$C$2+YEAR!$C$3-2,I871+1,(YEAR!$C$2+YEAR!$C$3-1)&amp;"       :="))</f>
        <v>0.31448999999999999</v>
      </c>
      <c r="K871">
        <f>IF(J871&lt;1.1,J871,IF(J871&lt;YEAR!$C$2+YEAR!$C$3-2,J871+1,(YEAR!$C$2+YEAR!$C$3-1)&amp;"       :="))</f>
        <v>0.31448999999999999</v>
      </c>
      <c r="L871">
        <f>IF(K871&lt;1.1,K871,IF(K871&lt;YEAR!$C$2+YEAR!$C$3-2,K871+1,(YEAR!$C$2+YEAR!$C$3-1)&amp;"       :="))</f>
        <v>0.31448999999999999</v>
      </c>
      <c r="M871">
        <f>IF(L871&lt;1.1,L871,IF(L871&lt;YEAR!$C$2+YEAR!$C$3-2,L871+1,(YEAR!$C$2+YEAR!$C$3-1)&amp;"       :="))</f>
        <v>0.31448999999999999</v>
      </c>
      <c r="N871">
        <f>IF(M871&lt;1.1,M871,IF(M871&lt;YEAR!$C$2+YEAR!$C$3-2,M871+1,(YEAR!$C$2+YEAR!$C$3-1)&amp;"       :="))</f>
        <v>0.31448999999999999</v>
      </c>
      <c r="O871">
        <f>IF(N871&lt;1.1,N871,IF(N871&lt;YEAR!$C$2+YEAR!$C$3-2,N871+1,(YEAR!$C$2+YEAR!$C$3-1)&amp;"       :="))</f>
        <v>0.31448999999999999</v>
      </c>
      <c r="P871">
        <f>IF(O871&lt;1.1,O871,IF(O871&lt;YEAR!$C$2+YEAR!$C$3-2,O871+1,(YEAR!$C$2+YEAR!$C$3-1)&amp;"       :="))</f>
        <v>0.31448999999999999</v>
      </c>
      <c r="Q871">
        <f>IF(P871&lt;1.1,P871,IF(P871&lt;YEAR!$C$2+YEAR!$C$3-2,P871+1,(YEAR!$C$2+YEAR!$C$3-1)&amp;"       :="))</f>
        <v>0.31448999999999999</v>
      </c>
      <c r="R871">
        <f>IF(Q871&lt;1.1,Q871,IF(Q871&lt;YEAR!$C$2+YEAR!$C$3-2,Q871+1,(YEAR!$C$2+YEAR!$C$3-1)&amp;"       :="))</f>
        <v>0.31448999999999999</v>
      </c>
      <c r="S871">
        <f>IF(R871&lt;1.1,R871,IF(R871&lt;YEAR!$C$2+YEAR!$C$3-2,R871+1,(YEAR!$C$2+YEAR!$C$3-1)&amp;"       :="))</f>
        <v>0.31448999999999999</v>
      </c>
      <c r="T871">
        <f>IF(S871&lt;1.1,S871,IF(S871&lt;YEAR!$C$2+YEAR!$C$3-2,S871+1,(YEAR!$C$2+YEAR!$C$3-1)&amp;"       :="))</f>
        <v>0.31448999999999999</v>
      </c>
      <c r="U871">
        <f>IF(T871&lt;1.1,T871,IF(T871&lt;YEAR!$C$2+YEAR!$C$3-2,T871+1,(YEAR!$C$2+YEAR!$C$3-1)&amp;"       :="))</f>
        <v>0.31448999999999999</v>
      </c>
      <c r="V871">
        <f>IF(U871&lt;1.1,U871,IF(U871&lt;YEAR!$C$2+YEAR!$C$3-2,U871+1,(YEAR!$C$2+YEAR!$C$3-1)&amp;"       :="))</f>
        <v>0.31448999999999999</v>
      </c>
      <c r="W871">
        <f>IF(V871&lt;1.1,V871,IF(V871&lt;YEAR!$C$2+YEAR!$C$3-2,V871+1,(YEAR!$C$2+YEAR!$C$3-1)&amp;"       :="))</f>
        <v>0.31448999999999999</v>
      </c>
      <c r="X871">
        <f>IF(W871&lt;1.1,W871,IF(W871&lt;YEAR!$C$2+YEAR!$C$3-2,W871+1,(YEAR!$C$2+YEAR!$C$3-1)&amp;"       :="))</f>
        <v>0.31448999999999999</v>
      </c>
      <c r="Y871">
        <f>IF(X871&lt;1.1,X871,IF(X871&lt;YEAR!$C$2+YEAR!$C$3-2,X871+1,(YEAR!$C$2+YEAR!$C$3-1)&amp;"       :="))</f>
        <v>0.31448999999999999</v>
      </c>
      <c r="Z871">
        <f>IF(Y871&lt;1.1,Y871,IF(Y871&lt;YEAR!$C$2+YEAR!$C$3-2,Y871+1,(YEAR!$C$2+YEAR!$C$3-1)&amp;"       :="))</f>
        <v>0.31448999999999999</v>
      </c>
      <c r="AA871">
        <f>IF(Z871&lt;1.1,Z871,IF(Z871&lt;YEAR!$C$2+YEAR!$C$3-2,Z871+1,(YEAR!$C$2+YEAR!$C$3-1)&amp;"       :="))</f>
        <v>0.31448999999999999</v>
      </c>
      <c r="AB871">
        <f>IF(AA871&lt;1.1,AA871,IF(AA871&lt;YEAR!$C$2+YEAR!$C$3-2,AA871+1,(YEAR!$C$2+YEAR!$C$3-1)&amp;"       :="))</f>
        <v>0.31448999999999999</v>
      </c>
      <c r="AC871">
        <f>IF(AB871&lt;1.1,AB871,IF(AB871&lt;YEAR!$C$2+YEAR!$C$3-2,AB871+1,(YEAR!$C$2+YEAR!$C$3-1)&amp;"       :="))</f>
        <v>0.31448999999999999</v>
      </c>
      <c r="AD871">
        <f>IF(AC871&lt;1.1,AC871,IF(AC871&lt;YEAR!$C$2+YEAR!$C$3-2,AC871+1,(YEAR!$C$2+YEAR!$C$3-1)&amp;"       :="))</f>
        <v>0.31448999999999999</v>
      </c>
      <c r="AE871">
        <f>IF(AD871&lt;1.1,AD871,IF(AD871&lt;YEAR!$C$2+YEAR!$C$3-2,AD871+1,(YEAR!$C$2+YEAR!$C$3-1)&amp;"       :="))</f>
        <v>0.31448999999999999</v>
      </c>
      <c r="AF871">
        <f>IF(AE871&lt;1.1,AE871,IF(AE871&lt;YEAR!$C$2+YEAR!$C$3-2,AE871+1,(YEAR!$C$2+YEAR!$C$3-1)&amp;"       :="))</f>
        <v>0.31448999999999999</v>
      </c>
      <c r="AG871">
        <f>IF(AF871&lt;1.1,AF871,IF(AF871&lt;YEAR!$C$2+YEAR!$C$3-2,AF871+1,(YEAR!$C$2+YEAR!$C$3-1)&amp;"       :="))</f>
        <v>0.31448999999999999</v>
      </c>
      <c r="AH871">
        <f>IF(AG871&lt;1.1,AG871,IF(AG871&lt;YEAR!$C$2+YEAR!$C$3-2,AG871+1,(YEAR!$C$2+YEAR!$C$3-1)&amp;"       :="))</f>
        <v>0.31448999999999999</v>
      </c>
      <c r="AI871">
        <f>IF(AH871&lt;1.1,AH871,IF(AH871&lt;YEAR!$C$2+YEAR!$C$3-2,AH871+1,(YEAR!$C$2+YEAR!$C$3-1)&amp;"       :="))</f>
        <v>0.31448999999999999</v>
      </c>
      <c r="AJ871">
        <f>IF(AI871&lt;1.1,AI871,IF(AI871&lt;YEAR!$C$2+YEAR!$C$3-2,AI871+1,(YEAR!$C$2+YEAR!$C$3-1)&amp;"       :="))</f>
        <v>0.31448999999999999</v>
      </c>
    </row>
    <row r="872" spans="1:36">
      <c r="A872">
        <f t="shared" ca="1" si="59"/>
        <v>22</v>
      </c>
      <c r="B872" t="s">
        <v>51</v>
      </c>
      <c r="C872" t="str">
        <f ca="1">IF(D872="",OFFSET(AvailabilityFactor!A$1,A872,0),C871)</f>
        <v>D2WDLC2</v>
      </c>
      <c r="D872" t="str" cm="1">
        <f t="array" aca="1" ref="D872" ca="1">IF(D871="",TS_DRC!$P$5,OFFSET(TS_DRC!P$5,RIGHT(D871,2),0,TRUE))</f>
        <v>TS07</v>
      </c>
      <c r="E872" t="str">
        <f t="shared" ca="1" si="45"/>
        <v>TS07</v>
      </c>
      <c r="F872">
        <f>'[6]Wind profile'!$AF15</f>
        <v>0.18006</v>
      </c>
      <c r="G872">
        <f>IF(F872&lt;1.1,F872,IF(F872&lt;YEAR!$C$2+YEAR!$C$3-2,F872+1,(YEAR!$C$2+YEAR!$C$3-1)&amp;"       :="))</f>
        <v>0.18006</v>
      </c>
      <c r="H872">
        <f>IF(G872&lt;1.1,G872,IF(G872&lt;YEAR!$C$2+YEAR!$C$3-2,G872+1,(YEAR!$C$2+YEAR!$C$3-1)&amp;"       :="))</f>
        <v>0.18006</v>
      </c>
      <c r="I872">
        <f>IF(H872&lt;1.1,H872,IF(H872&lt;YEAR!$C$2+YEAR!$C$3-2,H872+1,(YEAR!$C$2+YEAR!$C$3-1)&amp;"       :="))</f>
        <v>0.18006</v>
      </c>
      <c r="J872">
        <f>IF(I872&lt;1.1,I872,IF(I872&lt;YEAR!$C$2+YEAR!$C$3-2,I872+1,(YEAR!$C$2+YEAR!$C$3-1)&amp;"       :="))</f>
        <v>0.18006</v>
      </c>
      <c r="K872">
        <f>IF(J872&lt;1.1,J872,IF(J872&lt;YEAR!$C$2+YEAR!$C$3-2,J872+1,(YEAR!$C$2+YEAR!$C$3-1)&amp;"       :="))</f>
        <v>0.18006</v>
      </c>
      <c r="L872">
        <f>IF(K872&lt;1.1,K872,IF(K872&lt;YEAR!$C$2+YEAR!$C$3-2,K872+1,(YEAR!$C$2+YEAR!$C$3-1)&amp;"       :="))</f>
        <v>0.18006</v>
      </c>
      <c r="M872">
        <f>IF(L872&lt;1.1,L872,IF(L872&lt;YEAR!$C$2+YEAR!$C$3-2,L872+1,(YEAR!$C$2+YEAR!$C$3-1)&amp;"       :="))</f>
        <v>0.18006</v>
      </c>
      <c r="N872">
        <f>IF(M872&lt;1.1,M872,IF(M872&lt;YEAR!$C$2+YEAR!$C$3-2,M872+1,(YEAR!$C$2+YEAR!$C$3-1)&amp;"       :="))</f>
        <v>0.18006</v>
      </c>
      <c r="O872">
        <f>IF(N872&lt;1.1,N872,IF(N872&lt;YEAR!$C$2+YEAR!$C$3-2,N872+1,(YEAR!$C$2+YEAR!$C$3-1)&amp;"       :="))</f>
        <v>0.18006</v>
      </c>
      <c r="P872">
        <f>IF(O872&lt;1.1,O872,IF(O872&lt;YEAR!$C$2+YEAR!$C$3-2,O872+1,(YEAR!$C$2+YEAR!$C$3-1)&amp;"       :="))</f>
        <v>0.18006</v>
      </c>
      <c r="Q872">
        <f>IF(P872&lt;1.1,P872,IF(P872&lt;YEAR!$C$2+YEAR!$C$3-2,P872+1,(YEAR!$C$2+YEAR!$C$3-1)&amp;"       :="))</f>
        <v>0.18006</v>
      </c>
      <c r="R872">
        <f>IF(Q872&lt;1.1,Q872,IF(Q872&lt;YEAR!$C$2+YEAR!$C$3-2,Q872+1,(YEAR!$C$2+YEAR!$C$3-1)&amp;"       :="))</f>
        <v>0.18006</v>
      </c>
      <c r="S872">
        <f>IF(R872&lt;1.1,R872,IF(R872&lt;YEAR!$C$2+YEAR!$C$3-2,R872+1,(YEAR!$C$2+YEAR!$C$3-1)&amp;"       :="))</f>
        <v>0.18006</v>
      </c>
      <c r="T872">
        <f>IF(S872&lt;1.1,S872,IF(S872&lt;YEAR!$C$2+YEAR!$C$3-2,S872+1,(YEAR!$C$2+YEAR!$C$3-1)&amp;"       :="))</f>
        <v>0.18006</v>
      </c>
      <c r="U872">
        <f>IF(T872&lt;1.1,T872,IF(T872&lt;YEAR!$C$2+YEAR!$C$3-2,T872+1,(YEAR!$C$2+YEAR!$C$3-1)&amp;"       :="))</f>
        <v>0.18006</v>
      </c>
      <c r="V872">
        <f>IF(U872&lt;1.1,U872,IF(U872&lt;YEAR!$C$2+YEAR!$C$3-2,U872+1,(YEAR!$C$2+YEAR!$C$3-1)&amp;"       :="))</f>
        <v>0.18006</v>
      </c>
      <c r="W872">
        <f>IF(V872&lt;1.1,V872,IF(V872&lt;YEAR!$C$2+YEAR!$C$3-2,V872+1,(YEAR!$C$2+YEAR!$C$3-1)&amp;"       :="))</f>
        <v>0.18006</v>
      </c>
      <c r="X872">
        <f>IF(W872&lt;1.1,W872,IF(W872&lt;YEAR!$C$2+YEAR!$C$3-2,W872+1,(YEAR!$C$2+YEAR!$C$3-1)&amp;"       :="))</f>
        <v>0.18006</v>
      </c>
      <c r="Y872">
        <f>IF(X872&lt;1.1,X872,IF(X872&lt;YEAR!$C$2+YEAR!$C$3-2,X872+1,(YEAR!$C$2+YEAR!$C$3-1)&amp;"       :="))</f>
        <v>0.18006</v>
      </c>
      <c r="Z872">
        <f>IF(Y872&lt;1.1,Y872,IF(Y872&lt;YEAR!$C$2+YEAR!$C$3-2,Y872+1,(YEAR!$C$2+YEAR!$C$3-1)&amp;"       :="))</f>
        <v>0.18006</v>
      </c>
      <c r="AA872">
        <f>IF(Z872&lt;1.1,Z872,IF(Z872&lt;YEAR!$C$2+YEAR!$C$3-2,Z872+1,(YEAR!$C$2+YEAR!$C$3-1)&amp;"       :="))</f>
        <v>0.18006</v>
      </c>
      <c r="AB872">
        <f>IF(AA872&lt;1.1,AA872,IF(AA872&lt;YEAR!$C$2+YEAR!$C$3-2,AA872+1,(YEAR!$C$2+YEAR!$C$3-1)&amp;"       :="))</f>
        <v>0.18006</v>
      </c>
      <c r="AC872">
        <f>IF(AB872&lt;1.1,AB872,IF(AB872&lt;YEAR!$C$2+YEAR!$C$3-2,AB872+1,(YEAR!$C$2+YEAR!$C$3-1)&amp;"       :="))</f>
        <v>0.18006</v>
      </c>
      <c r="AD872">
        <f>IF(AC872&lt;1.1,AC872,IF(AC872&lt;YEAR!$C$2+YEAR!$C$3-2,AC872+1,(YEAR!$C$2+YEAR!$C$3-1)&amp;"       :="))</f>
        <v>0.18006</v>
      </c>
      <c r="AE872">
        <f>IF(AD872&lt;1.1,AD872,IF(AD872&lt;YEAR!$C$2+YEAR!$C$3-2,AD872+1,(YEAR!$C$2+YEAR!$C$3-1)&amp;"       :="))</f>
        <v>0.18006</v>
      </c>
      <c r="AF872">
        <f>IF(AE872&lt;1.1,AE872,IF(AE872&lt;YEAR!$C$2+YEAR!$C$3-2,AE872+1,(YEAR!$C$2+YEAR!$C$3-1)&amp;"       :="))</f>
        <v>0.18006</v>
      </c>
      <c r="AG872">
        <f>IF(AF872&lt;1.1,AF872,IF(AF872&lt;YEAR!$C$2+YEAR!$C$3-2,AF872+1,(YEAR!$C$2+YEAR!$C$3-1)&amp;"       :="))</f>
        <v>0.18006</v>
      </c>
      <c r="AH872">
        <f>IF(AG872&lt;1.1,AG872,IF(AG872&lt;YEAR!$C$2+YEAR!$C$3-2,AG872+1,(YEAR!$C$2+YEAR!$C$3-1)&amp;"       :="))</f>
        <v>0.18006</v>
      </c>
      <c r="AI872">
        <f>IF(AH872&lt;1.1,AH872,IF(AH872&lt;YEAR!$C$2+YEAR!$C$3-2,AH872+1,(YEAR!$C$2+YEAR!$C$3-1)&amp;"       :="))</f>
        <v>0.18006</v>
      </c>
      <c r="AJ872">
        <f>IF(AI872&lt;1.1,AI872,IF(AI872&lt;YEAR!$C$2+YEAR!$C$3-2,AI872+1,(YEAR!$C$2+YEAR!$C$3-1)&amp;"       :="))</f>
        <v>0.18006</v>
      </c>
    </row>
    <row r="873" spans="1:36">
      <c r="A873">
        <f t="shared" ca="1" si="59"/>
        <v>22</v>
      </c>
      <c r="B873" t="s">
        <v>51</v>
      </c>
      <c r="C873" t="str">
        <f ca="1">IF(D873="",OFFSET(AvailabilityFactor!A$1,A873,0),C872)</f>
        <v>D2WDLC2</v>
      </c>
      <c r="D873" t="str" cm="1">
        <f t="array" aca="1" ref="D873" ca="1">IF(D872="",TS_DRC!$P$5,OFFSET(TS_DRC!P$5,RIGHT(D872,2),0,TRUE))</f>
        <v>TS08</v>
      </c>
      <c r="E873" t="str">
        <f t="shared" ca="1" si="45"/>
        <v>TS08</v>
      </c>
      <c r="F873">
        <f>'[6]Wind profile'!$AF16</f>
        <v>0.16298000000000001</v>
      </c>
      <c r="G873">
        <f>IF(F873&lt;1.1,F873,IF(F873&lt;YEAR!$C$2+YEAR!$C$3-2,F873+1,(YEAR!$C$2+YEAR!$C$3-1)&amp;"       :="))</f>
        <v>0.16298000000000001</v>
      </c>
      <c r="H873">
        <f>IF(G873&lt;1.1,G873,IF(G873&lt;YEAR!$C$2+YEAR!$C$3-2,G873+1,(YEAR!$C$2+YEAR!$C$3-1)&amp;"       :="))</f>
        <v>0.16298000000000001</v>
      </c>
      <c r="I873">
        <f>IF(H873&lt;1.1,H873,IF(H873&lt;YEAR!$C$2+YEAR!$C$3-2,H873+1,(YEAR!$C$2+YEAR!$C$3-1)&amp;"       :="))</f>
        <v>0.16298000000000001</v>
      </c>
      <c r="J873">
        <f>IF(I873&lt;1.1,I873,IF(I873&lt;YEAR!$C$2+YEAR!$C$3-2,I873+1,(YEAR!$C$2+YEAR!$C$3-1)&amp;"       :="))</f>
        <v>0.16298000000000001</v>
      </c>
      <c r="K873">
        <f>IF(J873&lt;1.1,J873,IF(J873&lt;YEAR!$C$2+YEAR!$C$3-2,J873+1,(YEAR!$C$2+YEAR!$C$3-1)&amp;"       :="))</f>
        <v>0.16298000000000001</v>
      </c>
      <c r="L873">
        <f>IF(K873&lt;1.1,K873,IF(K873&lt;YEAR!$C$2+YEAR!$C$3-2,K873+1,(YEAR!$C$2+YEAR!$C$3-1)&amp;"       :="))</f>
        <v>0.16298000000000001</v>
      </c>
      <c r="M873">
        <f>IF(L873&lt;1.1,L873,IF(L873&lt;YEAR!$C$2+YEAR!$C$3-2,L873+1,(YEAR!$C$2+YEAR!$C$3-1)&amp;"       :="))</f>
        <v>0.16298000000000001</v>
      </c>
      <c r="N873">
        <f>IF(M873&lt;1.1,M873,IF(M873&lt;YEAR!$C$2+YEAR!$C$3-2,M873+1,(YEAR!$C$2+YEAR!$C$3-1)&amp;"       :="))</f>
        <v>0.16298000000000001</v>
      </c>
      <c r="O873">
        <f>IF(N873&lt;1.1,N873,IF(N873&lt;YEAR!$C$2+YEAR!$C$3-2,N873+1,(YEAR!$C$2+YEAR!$C$3-1)&amp;"       :="))</f>
        <v>0.16298000000000001</v>
      </c>
      <c r="P873">
        <f>IF(O873&lt;1.1,O873,IF(O873&lt;YEAR!$C$2+YEAR!$C$3-2,O873+1,(YEAR!$C$2+YEAR!$C$3-1)&amp;"       :="))</f>
        <v>0.16298000000000001</v>
      </c>
      <c r="Q873">
        <f>IF(P873&lt;1.1,P873,IF(P873&lt;YEAR!$C$2+YEAR!$C$3-2,P873+1,(YEAR!$C$2+YEAR!$C$3-1)&amp;"       :="))</f>
        <v>0.16298000000000001</v>
      </c>
      <c r="R873">
        <f>IF(Q873&lt;1.1,Q873,IF(Q873&lt;YEAR!$C$2+YEAR!$C$3-2,Q873+1,(YEAR!$C$2+YEAR!$C$3-1)&amp;"       :="))</f>
        <v>0.16298000000000001</v>
      </c>
      <c r="S873">
        <f>IF(R873&lt;1.1,R873,IF(R873&lt;YEAR!$C$2+YEAR!$C$3-2,R873+1,(YEAR!$C$2+YEAR!$C$3-1)&amp;"       :="))</f>
        <v>0.16298000000000001</v>
      </c>
      <c r="T873">
        <f>IF(S873&lt;1.1,S873,IF(S873&lt;YEAR!$C$2+YEAR!$C$3-2,S873+1,(YEAR!$C$2+YEAR!$C$3-1)&amp;"       :="))</f>
        <v>0.16298000000000001</v>
      </c>
      <c r="U873">
        <f>IF(T873&lt;1.1,T873,IF(T873&lt;YEAR!$C$2+YEAR!$C$3-2,T873+1,(YEAR!$C$2+YEAR!$C$3-1)&amp;"       :="))</f>
        <v>0.16298000000000001</v>
      </c>
      <c r="V873">
        <f>IF(U873&lt;1.1,U873,IF(U873&lt;YEAR!$C$2+YEAR!$C$3-2,U873+1,(YEAR!$C$2+YEAR!$C$3-1)&amp;"       :="))</f>
        <v>0.16298000000000001</v>
      </c>
      <c r="W873">
        <f>IF(V873&lt;1.1,V873,IF(V873&lt;YEAR!$C$2+YEAR!$C$3-2,V873+1,(YEAR!$C$2+YEAR!$C$3-1)&amp;"       :="))</f>
        <v>0.16298000000000001</v>
      </c>
      <c r="X873">
        <f>IF(W873&lt;1.1,W873,IF(W873&lt;YEAR!$C$2+YEAR!$C$3-2,W873+1,(YEAR!$C$2+YEAR!$C$3-1)&amp;"       :="))</f>
        <v>0.16298000000000001</v>
      </c>
      <c r="Y873">
        <f>IF(X873&lt;1.1,X873,IF(X873&lt;YEAR!$C$2+YEAR!$C$3-2,X873+1,(YEAR!$C$2+YEAR!$C$3-1)&amp;"       :="))</f>
        <v>0.16298000000000001</v>
      </c>
      <c r="Z873">
        <f>IF(Y873&lt;1.1,Y873,IF(Y873&lt;YEAR!$C$2+YEAR!$C$3-2,Y873+1,(YEAR!$C$2+YEAR!$C$3-1)&amp;"       :="))</f>
        <v>0.16298000000000001</v>
      </c>
      <c r="AA873">
        <f>IF(Z873&lt;1.1,Z873,IF(Z873&lt;YEAR!$C$2+YEAR!$C$3-2,Z873+1,(YEAR!$C$2+YEAR!$C$3-1)&amp;"       :="))</f>
        <v>0.16298000000000001</v>
      </c>
      <c r="AB873">
        <f>IF(AA873&lt;1.1,AA873,IF(AA873&lt;YEAR!$C$2+YEAR!$C$3-2,AA873+1,(YEAR!$C$2+YEAR!$C$3-1)&amp;"       :="))</f>
        <v>0.16298000000000001</v>
      </c>
      <c r="AC873">
        <f>IF(AB873&lt;1.1,AB873,IF(AB873&lt;YEAR!$C$2+YEAR!$C$3-2,AB873+1,(YEAR!$C$2+YEAR!$C$3-1)&amp;"       :="))</f>
        <v>0.16298000000000001</v>
      </c>
      <c r="AD873">
        <f>IF(AC873&lt;1.1,AC873,IF(AC873&lt;YEAR!$C$2+YEAR!$C$3-2,AC873+1,(YEAR!$C$2+YEAR!$C$3-1)&amp;"       :="))</f>
        <v>0.16298000000000001</v>
      </c>
      <c r="AE873">
        <f>IF(AD873&lt;1.1,AD873,IF(AD873&lt;YEAR!$C$2+YEAR!$C$3-2,AD873+1,(YEAR!$C$2+YEAR!$C$3-1)&amp;"       :="))</f>
        <v>0.16298000000000001</v>
      </c>
      <c r="AF873">
        <f>IF(AE873&lt;1.1,AE873,IF(AE873&lt;YEAR!$C$2+YEAR!$C$3-2,AE873+1,(YEAR!$C$2+YEAR!$C$3-1)&amp;"       :="))</f>
        <v>0.16298000000000001</v>
      </c>
      <c r="AG873">
        <f>IF(AF873&lt;1.1,AF873,IF(AF873&lt;YEAR!$C$2+YEAR!$C$3-2,AF873+1,(YEAR!$C$2+YEAR!$C$3-1)&amp;"       :="))</f>
        <v>0.16298000000000001</v>
      </c>
      <c r="AH873">
        <f>IF(AG873&lt;1.1,AG873,IF(AG873&lt;YEAR!$C$2+YEAR!$C$3-2,AG873+1,(YEAR!$C$2+YEAR!$C$3-1)&amp;"       :="))</f>
        <v>0.16298000000000001</v>
      </c>
      <c r="AI873">
        <f>IF(AH873&lt;1.1,AH873,IF(AH873&lt;YEAR!$C$2+YEAR!$C$3-2,AH873+1,(YEAR!$C$2+YEAR!$C$3-1)&amp;"       :="))</f>
        <v>0.16298000000000001</v>
      </c>
      <c r="AJ873">
        <f>IF(AI873&lt;1.1,AI873,IF(AI873&lt;YEAR!$C$2+YEAR!$C$3-2,AI873+1,(YEAR!$C$2+YEAR!$C$3-1)&amp;"       :="))</f>
        <v>0.16298000000000001</v>
      </c>
    </row>
    <row r="874" spans="1:36">
      <c r="A874">
        <f t="shared" ca="1" si="59"/>
        <v>22</v>
      </c>
      <c r="B874" t="s">
        <v>51</v>
      </c>
      <c r="C874" t="str">
        <f ca="1">IF(D874="",OFFSET(AvailabilityFactor!A$1,A874,0),C873)</f>
        <v>D2WDLC2</v>
      </c>
      <c r="D874" t="str" cm="1">
        <f t="array" aca="1" ref="D874" ca="1">IF(D873="",TS_DRC!$P$5,OFFSET(TS_DRC!P$5,RIGHT(D873,2),0,TRUE))</f>
        <v>TS09</v>
      </c>
      <c r="E874" t="str">
        <f t="shared" ca="1" si="45"/>
        <v>TS09</v>
      </c>
      <c r="F874">
        <f>'[6]Wind profile'!$AF17</f>
        <v>0.16374</v>
      </c>
      <c r="G874">
        <f>IF(F874&lt;1.1,F874,IF(F874&lt;YEAR!$C$2+YEAR!$C$3-2,F874+1,(YEAR!$C$2+YEAR!$C$3-1)&amp;"       :="))</f>
        <v>0.16374</v>
      </c>
      <c r="H874">
        <f>IF(G874&lt;1.1,G874,IF(G874&lt;YEAR!$C$2+YEAR!$C$3-2,G874+1,(YEAR!$C$2+YEAR!$C$3-1)&amp;"       :="))</f>
        <v>0.16374</v>
      </c>
      <c r="I874">
        <f>IF(H874&lt;1.1,H874,IF(H874&lt;YEAR!$C$2+YEAR!$C$3-2,H874+1,(YEAR!$C$2+YEAR!$C$3-1)&amp;"       :="))</f>
        <v>0.16374</v>
      </c>
      <c r="J874">
        <f>IF(I874&lt;1.1,I874,IF(I874&lt;YEAR!$C$2+YEAR!$C$3-2,I874+1,(YEAR!$C$2+YEAR!$C$3-1)&amp;"       :="))</f>
        <v>0.16374</v>
      </c>
      <c r="K874">
        <f>IF(J874&lt;1.1,J874,IF(J874&lt;YEAR!$C$2+YEAR!$C$3-2,J874+1,(YEAR!$C$2+YEAR!$C$3-1)&amp;"       :="))</f>
        <v>0.16374</v>
      </c>
      <c r="L874">
        <f>IF(K874&lt;1.1,K874,IF(K874&lt;YEAR!$C$2+YEAR!$C$3-2,K874+1,(YEAR!$C$2+YEAR!$C$3-1)&amp;"       :="))</f>
        <v>0.16374</v>
      </c>
      <c r="M874">
        <f>IF(L874&lt;1.1,L874,IF(L874&lt;YEAR!$C$2+YEAR!$C$3-2,L874+1,(YEAR!$C$2+YEAR!$C$3-1)&amp;"       :="))</f>
        <v>0.16374</v>
      </c>
      <c r="N874">
        <f>IF(M874&lt;1.1,M874,IF(M874&lt;YEAR!$C$2+YEAR!$C$3-2,M874+1,(YEAR!$C$2+YEAR!$C$3-1)&amp;"       :="))</f>
        <v>0.16374</v>
      </c>
      <c r="O874">
        <f>IF(N874&lt;1.1,N874,IF(N874&lt;YEAR!$C$2+YEAR!$C$3-2,N874+1,(YEAR!$C$2+YEAR!$C$3-1)&amp;"       :="))</f>
        <v>0.16374</v>
      </c>
      <c r="P874">
        <f>IF(O874&lt;1.1,O874,IF(O874&lt;YEAR!$C$2+YEAR!$C$3-2,O874+1,(YEAR!$C$2+YEAR!$C$3-1)&amp;"       :="))</f>
        <v>0.16374</v>
      </c>
      <c r="Q874">
        <f>IF(P874&lt;1.1,P874,IF(P874&lt;YEAR!$C$2+YEAR!$C$3-2,P874+1,(YEAR!$C$2+YEAR!$C$3-1)&amp;"       :="))</f>
        <v>0.16374</v>
      </c>
      <c r="R874">
        <f>IF(Q874&lt;1.1,Q874,IF(Q874&lt;YEAR!$C$2+YEAR!$C$3-2,Q874+1,(YEAR!$C$2+YEAR!$C$3-1)&amp;"       :="))</f>
        <v>0.16374</v>
      </c>
      <c r="S874">
        <f>IF(R874&lt;1.1,R874,IF(R874&lt;YEAR!$C$2+YEAR!$C$3-2,R874+1,(YEAR!$C$2+YEAR!$C$3-1)&amp;"       :="))</f>
        <v>0.16374</v>
      </c>
      <c r="T874">
        <f>IF(S874&lt;1.1,S874,IF(S874&lt;YEAR!$C$2+YEAR!$C$3-2,S874+1,(YEAR!$C$2+YEAR!$C$3-1)&amp;"       :="))</f>
        <v>0.16374</v>
      </c>
      <c r="U874">
        <f>IF(T874&lt;1.1,T874,IF(T874&lt;YEAR!$C$2+YEAR!$C$3-2,T874+1,(YEAR!$C$2+YEAR!$C$3-1)&amp;"       :="))</f>
        <v>0.16374</v>
      </c>
      <c r="V874">
        <f>IF(U874&lt;1.1,U874,IF(U874&lt;YEAR!$C$2+YEAR!$C$3-2,U874+1,(YEAR!$C$2+YEAR!$C$3-1)&amp;"       :="))</f>
        <v>0.16374</v>
      </c>
      <c r="W874">
        <f>IF(V874&lt;1.1,V874,IF(V874&lt;YEAR!$C$2+YEAR!$C$3-2,V874+1,(YEAR!$C$2+YEAR!$C$3-1)&amp;"       :="))</f>
        <v>0.16374</v>
      </c>
      <c r="X874">
        <f>IF(W874&lt;1.1,W874,IF(W874&lt;YEAR!$C$2+YEAR!$C$3-2,W874+1,(YEAR!$C$2+YEAR!$C$3-1)&amp;"       :="))</f>
        <v>0.16374</v>
      </c>
      <c r="Y874">
        <f>IF(X874&lt;1.1,X874,IF(X874&lt;YEAR!$C$2+YEAR!$C$3-2,X874+1,(YEAR!$C$2+YEAR!$C$3-1)&amp;"       :="))</f>
        <v>0.16374</v>
      </c>
      <c r="Z874">
        <f>IF(Y874&lt;1.1,Y874,IF(Y874&lt;YEAR!$C$2+YEAR!$C$3-2,Y874+1,(YEAR!$C$2+YEAR!$C$3-1)&amp;"       :="))</f>
        <v>0.16374</v>
      </c>
      <c r="AA874">
        <f>IF(Z874&lt;1.1,Z874,IF(Z874&lt;YEAR!$C$2+YEAR!$C$3-2,Z874+1,(YEAR!$C$2+YEAR!$C$3-1)&amp;"       :="))</f>
        <v>0.16374</v>
      </c>
      <c r="AB874">
        <f>IF(AA874&lt;1.1,AA874,IF(AA874&lt;YEAR!$C$2+YEAR!$C$3-2,AA874+1,(YEAR!$C$2+YEAR!$C$3-1)&amp;"       :="))</f>
        <v>0.16374</v>
      </c>
      <c r="AC874">
        <f>IF(AB874&lt;1.1,AB874,IF(AB874&lt;YEAR!$C$2+YEAR!$C$3-2,AB874+1,(YEAR!$C$2+YEAR!$C$3-1)&amp;"       :="))</f>
        <v>0.16374</v>
      </c>
      <c r="AD874">
        <f>IF(AC874&lt;1.1,AC874,IF(AC874&lt;YEAR!$C$2+YEAR!$C$3-2,AC874+1,(YEAR!$C$2+YEAR!$C$3-1)&amp;"       :="))</f>
        <v>0.16374</v>
      </c>
      <c r="AE874">
        <f>IF(AD874&lt;1.1,AD874,IF(AD874&lt;YEAR!$C$2+YEAR!$C$3-2,AD874+1,(YEAR!$C$2+YEAR!$C$3-1)&amp;"       :="))</f>
        <v>0.16374</v>
      </c>
      <c r="AF874">
        <f>IF(AE874&lt;1.1,AE874,IF(AE874&lt;YEAR!$C$2+YEAR!$C$3-2,AE874+1,(YEAR!$C$2+YEAR!$C$3-1)&amp;"       :="))</f>
        <v>0.16374</v>
      </c>
      <c r="AG874">
        <f>IF(AF874&lt;1.1,AF874,IF(AF874&lt;YEAR!$C$2+YEAR!$C$3-2,AF874+1,(YEAR!$C$2+YEAR!$C$3-1)&amp;"       :="))</f>
        <v>0.16374</v>
      </c>
      <c r="AH874">
        <f>IF(AG874&lt;1.1,AG874,IF(AG874&lt;YEAR!$C$2+YEAR!$C$3-2,AG874+1,(YEAR!$C$2+YEAR!$C$3-1)&amp;"       :="))</f>
        <v>0.16374</v>
      </c>
      <c r="AI874">
        <f>IF(AH874&lt;1.1,AH874,IF(AH874&lt;YEAR!$C$2+YEAR!$C$3-2,AH874+1,(YEAR!$C$2+YEAR!$C$3-1)&amp;"       :="))</f>
        <v>0.16374</v>
      </c>
      <c r="AJ874">
        <f>IF(AI874&lt;1.1,AI874,IF(AI874&lt;YEAR!$C$2+YEAR!$C$3-2,AI874+1,(YEAR!$C$2+YEAR!$C$3-1)&amp;"       :="))</f>
        <v>0.16374</v>
      </c>
    </row>
    <row r="875" spans="1:36">
      <c r="A875">
        <f t="shared" ca="1" si="59"/>
        <v>22</v>
      </c>
      <c r="B875" t="s">
        <v>51</v>
      </c>
      <c r="C875" t="str">
        <f ca="1">IF(D875="",OFFSET(AvailabilityFactor!A$1,A875,0),C874)</f>
        <v>D2WDLC2</v>
      </c>
      <c r="D875" t="str" cm="1">
        <f t="array" aca="1" ref="D875" ca="1">IF(D874="",TS_DRC!$P$5,OFFSET(TS_DRC!P$5,RIGHT(D874,2),0,TRUE))</f>
        <v>TS10</v>
      </c>
      <c r="E875" t="str">
        <f t="shared" ref="E875:E998" ca="1" si="64">IF(D875="","[DRC,"&amp;C875&amp;",*,*]          :         ",D875)</f>
        <v>TS10</v>
      </c>
      <c r="F875">
        <f>'[6]Wind profile'!$AF18</f>
        <v>0.16033</v>
      </c>
      <c r="G875">
        <f>IF(F875&lt;1.1,F875,IF(F875&lt;YEAR!$C$2+YEAR!$C$3-2,F875+1,(YEAR!$C$2+YEAR!$C$3-1)&amp;"       :="))</f>
        <v>0.16033</v>
      </c>
      <c r="H875">
        <f>IF(G875&lt;1.1,G875,IF(G875&lt;YEAR!$C$2+YEAR!$C$3-2,G875+1,(YEAR!$C$2+YEAR!$C$3-1)&amp;"       :="))</f>
        <v>0.16033</v>
      </c>
      <c r="I875">
        <f>IF(H875&lt;1.1,H875,IF(H875&lt;YEAR!$C$2+YEAR!$C$3-2,H875+1,(YEAR!$C$2+YEAR!$C$3-1)&amp;"       :="))</f>
        <v>0.16033</v>
      </c>
      <c r="J875">
        <f>IF(I875&lt;1.1,I875,IF(I875&lt;YEAR!$C$2+YEAR!$C$3-2,I875+1,(YEAR!$C$2+YEAR!$C$3-1)&amp;"       :="))</f>
        <v>0.16033</v>
      </c>
      <c r="K875">
        <f>IF(J875&lt;1.1,J875,IF(J875&lt;YEAR!$C$2+YEAR!$C$3-2,J875+1,(YEAR!$C$2+YEAR!$C$3-1)&amp;"       :="))</f>
        <v>0.16033</v>
      </c>
      <c r="L875">
        <f>IF(K875&lt;1.1,K875,IF(K875&lt;YEAR!$C$2+YEAR!$C$3-2,K875+1,(YEAR!$C$2+YEAR!$C$3-1)&amp;"       :="))</f>
        <v>0.16033</v>
      </c>
      <c r="M875">
        <f>IF(L875&lt;1.1,L875,IF(L875&lt;YEAR!$C$2+YEAR!$C$3-2,L875+1,(YEAR!$C$2+YEAR!$C$3-1)&amp;"       :="))</f>
        <v>0.16033</v>
      </c>
      <c r="N875">
        <f>IF(M875&lt;1.1,M875,IF(M875&lt;YEAR!$C$2+YEAR!$C$3-2,M875+1,(YEAR!$C$2+YEAR!$C$3-1)&amp;"       :="))</f>
        <v>0.16033</v>
      </c>
      <c r="O875">
        <f>IF(N875&lt;1.1,N875,IF(N875&lt;YEAR!$C$2+YEAR!$C$3-2,N875+1,(YEAR!$C$2+YEAR!$C$3-1)&amp;"       :="))</f>
        <v>0.16033</v>
      </c>
      <c r="P875">
        <f>IF(O875&lt;1.1,O875,IF(O875&lt;YEAR!$C$2+YEAR!$C$3-2,O875+1,(YEAR!$C$2+YEAR!$C$3-1)&amp;"       :="))</f>
        <v>0.16033</v>
      </c>
      <c r="Q875">
        <f>IF(P875&lt;1.1,P875,IF(P875&lt;YEAR!$C$2+YEAR!$C$3-2,P875+1,(YEAR!$C$2+YEAR!$C$3-1)&amp;"       :="))</f>
        <v>0.16033</v>
      </c>
      <c r="R875">
        <f>IF(Q875&lt;1.1,Q875,IF(Q875&lt;YEAR!$C$2+YEAR!$C$3-2,Q875+1,(YEAR!$C$2+YEAR!$C$3-1)&amp;"       :="))</f>
        <v>0.16033</v>
      </c>
      <c r="S875">
        <f>IF(R875&lt;1.1,R875,IF(R875&lt;YEAR!$C$2+YEAR!$C$3-2,R875+1,(YEAR!$C$2+YEAR!$C$3-1)&amp;"       :="))</f>
        <v>0.16033</v>
      </c>
      <c r="T875">
        <f>IF(S875&lt;1.1,S875,IF(S875&lt;YEAR!$C$2+YEAR!$C$3-2,S875+1,(YEAR!$C$2+YEAR!$C$3-1)&amp;"       :="))</f>
        <v>0.16033</v>
      </c>
      <c r="U875">
        <f>IF(T875&lt;1.1,T875,IF(T875&lt;YEAR!$C$2+YEAR!$C$3-2,T875+1,(YEAR!$C$2+YEAR!$C$3-1)&amp;"       :="))</f>
        <v>0.16033</v>
      </c>
      <c r="V875">
        <f>IF(U875&lt;1.1,U875,IF(U875&lt;YEAR!$C$2+YEAR!$C$3-2,U875+1,(YEAR!$C$2+YEAR!$C$3-1)&amp;"       :="))</f>
        <v>0.16033</v>
      </c>
      <c r="W875">
        <f>IF(V875&lt;1.1,V875,IF(V875&lt;YEAR!$C$2+YEAR!$C$3-2,V875+1,(YEAR!$C$2+YEAR!$C$3-1)&amp;"       :="))</f>
        <v>0.16033</v>
      </c>
      <c r="X875">
        <f>IF(W875&lt;1.1,W875,IF(W875&lt;YEAR!$C$2+YEAR!$C$3-2,W875+1,(YEAR!$C$2+YEAR!$C$3-1)&amp;"       :="))</f>
        <v>0.16033</v>
      </c>
      <c r="Y875">
        <f>IF(X875&lt;1.1,X875,IF(X875&lt;YEAR!$C$2+YEAR!$C$3-2,X875+1,(YEAR!$C$2+YEAR!$C$3-1)&amp;"       :="))</f>
        <v>0.16033</v>
      </c>
      <c r="Z875">
        <f>IF(Y875&lt;1.1,Y875,IF(Y875&lt;YEAR!$C$2+YEAR!$C$3-2,Y875+1,(YEAR!$C$2+YEAR!$C$3-1)&amp;"       :="))</f>
        <v>0.16033</v>
      </c>
      <c r="AA875">
        <f>IF(Z875&lt;1.1,Z875,IF(Z875&lt;YEAR!$C$2+YEAR!$C$3-2,Z875+1,(YEAR!$C$2+YEAR!$C$3-1)&amp;"       :="))</f>
        <v>0.16033</v>
      </c>
      <c r="AB875">
        <f>IF(AA875&lt;1.1,AA875,IF(AA875&lt;YEAR!$C$2+YEAR!$C$3-2,AA875+1,(YEAR!$C$2+YEAR!$C$3-1)&amp;"       :="))</f>
        <v>0.16033</v>
      </c>
      <c r="AC875">
        <f>IF(AB875&lt;1.1,AB875,IF(AB875&lt;YEAR!$C$2+YEAR!$C$3-2,AB875+1,(YEAR!$C$2+YEAR!$C$3-1)&amp;"       :="))</f>
        <v>0.16033</v>
      </c>
      <c r="AD875">
        <f>IF(AC875&lt;1.1,AC875,IF(AC875&lt;YEAR!$C$2+YEAR!$C$3-2,AC875+1,(YEAR!$C$2+YEAR!$C$3-1)&amp;"       :="))</f>
        <v>0.16033</v>
      </c>
      <c r="AE875">
        <f>IF(AD875&lt;1.1,AD875,IF(AD875&lt;YEAR!$C$2+YEAR!$C$3-2,AD875+1,(YEAR!$C$2+YEAR!$C$3-1)&amp;"       :="))</f>
        <v>0.16033</v>
      </c>
      <c r="AF875">
        <f>IF(AE875&lt;1.1,AE875,IF(AE875&lt;YEAR!$C$2+YEAR!$C$3-2,AE875+1,(YEAR!$C$2+YEAR!$C$3-1)&amp;"       :="))</f>
        <v>0.16033</v>
      </c>
      <c r="AG875">
        <f>IF(AF875&lt;1.1,AF875,IF(AF875&lt;YEAR!$C$2+YEAR!$C$3-2,AF875+1,(YEAR!$C$2+YEAR!$C$3-1)&amp;"       :="))</f>
        <v>0.16033</v>
      </c>
      <c r="AH875">
        <f>IF(AG875&lt;1.1,AG875,IF(AG875&lt;YEAR!$C$2+YEAR!$C$3-2,AG875+1,(YEAR!$C$2+YEAR!$C$3-1)&amp;"       :="))</f>
        <v>0.16033</v>
      </c>
      <c r="AI875">
        <f>IF(AH875&lt;1.1,AH875,IF(AH875&lt;YEAR!$C$2+YEAR!$C$3-2,AH875+1,(YEAR!$C$2+YEAR!$C$3-1)&amp;"       :="))</f>
        <v>0.16033</v>
      </c>
      <c r="AJ875">
        <f>IF(AI875&lt;1.1,AI875,IF(AI875&lt;YEAR!$C$2+YEAR!$C$3-2,AI875+1,(YEAR!$C$2+YEAR!$C$3-1)&amp;"       :="))</f>
        <v>0.16033</v>
      </c>
    </row>
    <row r="876" spans="1:36">
      <c r="A876">
        <f t="shared" ca="1" si="59"/>
        <v>22</v>
      </c>
      <c r="B876" t="s">
        <v>51</v>
      </c>
      <c r="C876" t="str">
        <f ca="1">IF(D876="",OFFSET(AvailabilityFactor!A$1,A876,0),C875)</f>
        <v>D2WDLC2</v>
      </c>
      <c r="D876" t="str" cm="1">
        <f t="array" aca="1" ref="D876" ca="1">IF(D875="",TS_DRC!$P$5,OFFSET(TS_DRC!P$5,RIGHT(D875,2),0,TRUE))</f>
        <v>TS11</v>
      </c>
      <c r="E876" t="str">
        <f t="shared" ca="1" si="64"/>
        <v>TS11</v>
      </c>
      <c r="F876">
        <f>'[6]Wind profile'!$AF19</f>
        <v>0.77371999999999996</v>
      </c>
      <c r="G876">
        <f>IF(F876&lt;1.1,F876,IF(F876&lt;YEAR!$C$2+YEAR!$C$3-2,F876+1,(YEAR!$C$2+YEAR!$C$3-1)&amp;"       :="))</f>
        <v>0.77371999999999996</v>
      </c>
      <c r="H876">
        <f>IF(G876&lt;1.1,G876,IF(G876&lt;YEAR!$C$2+YEAR!$C$3-2,G876+1,(YEAR!$C$2+YEAR!$C$3-1)&amp;"       :="))</f>
        <v>0.77371999999999996</v>
      </c>
      <c r="I876">
        <f>IF(H876&lt;1.1,H876,IF(H876&lt;YEAR!$C$2+YEAR!$C$3-2,H876+1,(YEAR!$C$2+YEAR!$C$3-1)&amp;"       :="))</f>
        <v>0.77371999999999996</v>
      </c>
      <c r="J876">
        <f>IF(I876&lt;1.1,I876,IF(I876&lt;YEAR!$C$2+YEAR!$C$3-2,I876+1,(YEAR!$C$2+YEAR!$C$3-1)&amp;"       :="))</f>
        <v>0.77371999999999996</v>
      </c>
      <c r="K876">
        <f>IF(J876&lt;1.1,J876,IF(J876&lt;YEAR!$C$2+YEAR!$C$3-2,J876+1,(YEAR!$C$2+YEAR!$C$3-1)&amp;"       :="))</f>
        <v>0.77371999999999996</v>
      </c>
      <c r="L876">
        <f>IF(K876&lt;1.1,K876,IF(K876&lt;YEAR!$C$2+YEAR!$C$3-2,K876+1,(YEAR!$C$2+YEAR!$C$3-1)&amp;"       :="))</f>
        <v>0.77371999999999996</v>
      </c>
      <c r="M876">
        <f>IF(L876&lt;1.1,L876,IF(L876&lt;YEAR!$C$2+YEAR!$C$3-2,L876+1,(YEAR!$C$2+YEAR!$C$3-1)&amp;"       :="))</f>
        <v>0.77371999999999996</v>
      </c>
      <c r="N876">
        <f>IF(M876&lt;1.1,M876,IF(M876&lt;YEAR!$C$2+YEAR!$C$3-2,M876+1,(YEAR!$C$2+YEAR!$C$3-1)&amp;"       :="))</f>
        <v>0.77371999999999996</v>
      </c>
      <c r="O876">
        <f>IF(N876&lt;1.1,N876,IF(N876&lt;YEAR!$C$2+YEAR!$C$3-2,N876+1,(YEAR!$C$2+YEAR!$C$3-1)&amp;"       :="))</f>
        <v>0.77371999999999996</v>
      </c>
      <c r="P876">
        <f>IF(O876&lt;1.1,O876,IF(O876&lt;YEAR!$C$2+YEAR!$C$3-2,O876+1,(YEAR!$C$2+YEAR!$C$3-1)&amp;"       :="))</f>
        <v>0.77371999999999996</v>
      </c>
      <c r="Q876">
        <f>IF(P876&lt;1.1,P876,IF(P876&lt;YEAR!$C$2+YEAR!$C$3-2,P876+1,(YEAR!$C$2+YEAR!$C$3-1)&amp;"       :="))</f>
        <v>0.77371999999999996</v>
      </c>
      <c r="R876">
        <f>IF(Q876&lt;1.1,Q876,IF(Q876&lt;YEAR!$C$2+YEAR!$C$3-2,Q876+1,(YEAR!$C$2+YEAR!$C$3-1)&amp;"       :="))</f>
        <v>0.77371999999999996</v>
      </c>
      <c r="S876">
        <f>IF(R876&lt;1.1,R876,IF(R876&lt;YEAR!$C$2+YEAR!$C$3-2,R876+1,(YEAR!$C$2+YEAR!$C$3-1)&amp;"       :="))</f>
        <v>0.77371999999999996</v>
      </c>
      <c r="T876">
        <f>IF(S876&lt;1.1,S876,IF(S876&lt;YEAR!$C$2+YEAR!$C$3-2,S876+1,(YEAR!$C$2+YEAR!$C$3-1)&amp;"       :="))</f>
        <v>0.77371999999999996</v>
      </c>
      <c r="U876">
        <f>IF(T876&lt;1.1,T876,IF(T876&lt;YEAR!$C$2+YEAR!$C$3-2,T876+1,(YEAR!$C$2+YEAR!$C$3-1)&amp;"       :="))</f>
        <v>0.77371999999999996</v>
      </c>
      <c r="V876">
        <f>IF(U876&lt;1.1,U876,IF(U876&lt;YEAR!$C$2+YEAR!$C$3-2,U876+1,(YEAR!$C$2+YEAR!$C$3-1)&amp;"       :="))</f>
        <v>0.77371999999999996</v>
      </c>
      <c r="W876">
        <f>IF(V876&lt;1.1,V876,IF(V876&lt;YEAR!$C$2+YEAR!$C$3-2,V876+1,(YEAR!$C$2+YEAR!$C$3-1)&amp;"       :="))</f>
        <v>0.77371999999999996</v>
      </c>
      <c r="X876">
        <f>IF(W876&lt;1.1,W876,IF(W876&lt;YEAR!$C$2+YEAR!$C$3-2,W876+1,(YEAR!$C$2+YEAR!$C$3-1)&amp;"       :="))</f>
        <v>0.77371999999999996</v>
      </c>
      <c r="Y876">
        <f>IF(X876&lt;1.1,X876,IF(X876&lt;YEAR!$C$2+YEAR!$C$3-2,X876+1,(YEAR!$C$2+YEAR!$C$3-1)&amp;"       :="))</f>
        <v>0.77371999999999996</v>
      </c>
      <c r="Z876">
        <f>IF(Y876&lt;1.1,Y876,IF(Y876&lt;YEAR!$C$2+YEAR!$C$3-2,Y876+1,(YEAR!$C$2+YEAR!$C$3-1)&amp;"       :="))</f>
        <v>0.77371999999999996</v>
      </c>
      <c r="AA876">
        <f>IF(Z876&lt;1.1,Z876,IF(Z876&lt;YEAR!$C$2+YEAR!$C$3-2,Z876+1,(YEAR!$C$2+YEAR!$C$3-1)&amp;"       :="))</f>
        <v>0.77371999999999996</v>
      </c>
      <c r="AB876">
        <f>IF(AA876&lt;1.1,AA876,IF(AA876&lt;YEAR!$C$2+YEAR!$C$3-2,AA876+1,(YEAR!$C$2+YEAR!$C$3-1)&amp;"       :="))</f>
        <v>0.77371999999999996</v>
      </c>
      <c r="AC876">
        <f>IF(AB876&lt;1.1,AB876,IF(AB876&lt;YEAR!$C$2+YEAR!$C$3-2,AB876+1,(YEAR!$C$2+YEAR!$C$3-1)&amp;"       :="))</f>
        <v>0.77371999999999996</v>
      </c>
      <c r="AD876">
        <f>IF(AC876&lt;1.1,AC876,IF(AC876&lt;YEAR!$C$2+YEAR!$C$3-2,AC876+1,(YEAR!$C$2+YEAR!$C$3-1)&amp;"       :="))</f>
        <v>0.77371999999999996</v>
      </c>
      <c r="AE876">
        <f>IF(AD876&lt;1.1,AD876,IF(AD876&lt;YEAR!$C$2+YEAR!$C$3-2,AD876+1,(YEAR!$C$2+YEAR!$C$3-1)&amp;"       :="))</f>
        <v>0.77371999999999996</v>
      </c>
      <c r="AF876">
        <f>IF(AE876&lt;1.1,AE876,IF(AE876&lt;YEAR!$C$2+YEAR!$C$3-2,AE876+1,(YEAR!$C$2+YEAR!$C$3-1)&amp;"       :="))</f>
        <v>0.77371999999999996</v>
      </c>
      <c r="AG876">
        <f>IF(AF876&lt;1.1,AF876,IF(AF876&lt;YEAR!$C$2+YEAR!$C$3-2,AF876+1,(YEAR!$C$2+YEAR!$C$3-1)&amp;"       :="))</f>
        <v>0.77371999999999996</v>
      </c>
      <c r="AH876">
        <f>IF(AG876&lt;1.1,AG876,IF(AG876&lt;YEAR!$C$2+YEAR!$C$3-2,AG876+1,(YEAR!$C$2+YEAR!$C$3-1)&amp;"       :="))</f>
        <v>0.77371999999999996</v>
      </c>
      <c r="AI876">
        <f>IF(AH876&lt;1.1,AH876,IF(AH876&lt;YEAR!$C$2+YEAR!$C$3-2,AH876+1,(YEAR!$C$2+YEAR!$C$3-1)&amp;"       :="))</f>
        <v>0.77371999999999996</v>
      </c>
      <c r="AJ876">
        <f>IF(AI876&lt;1.1,AI876,IF(AI876&lt;YEAR!$C$2+YEAR!$C$3-2,AI876+1,(YEAR!$C$2+YEAR!$C$3-1)&amp;"       :="))</f>
        <v>0.77371999999999996</v>
      </c>
    </row>
    <row r="877" spans="1:36">
      <c r="A877">
        <f t="shared" ca="1" si="59"/>
        <v>22</v>
      </c>
      <c r="B877" t="s">
        <v>51</v>
      </c>
      <c r="C877" t="str">
        <f ca="1">IF(D877="",OFFSET(AvailabilityFactor!A$1,A877,0),C876)</f>
        <v>D2WDLC2</v>
      </c>
      <c r="D877" t="str" cm="1">
        <f t="array" aca="1" ref="D877" ca="1">IF(D876="",TS_DRC!$P$5,OFFSET(TS_DRC!P$5,RIGHT(D876,2),0,TRUE))</f>
        <v>TS12</v>
      </c>
      <c r="E877" t="str">
        <f t="shared" ca="1" si="64"/>
        <v>TS12</v>
      </c>
      <c r="F877">
        <f>'[6]Wind profile'!$AF20</f>
        <v>0.81593000000000004</v>
      </c>
      <c r="G877">
        <f>IF(F877&lt;1.1,F877,IF(F877&lt;YEAR!$C$2+YEAR!$C$3-2,F877+1,(YEAR!$C$2+YEAR!$C$3-1)&amp;"       :="))</f>
        <v>0.81593000000000004</v>
      </c>
      <c r="H877">
        <f>IF(G877&lt;1.1,G877,IF(G877&lt;YEAR!$C$2+YEAR!$C$3-2,G877+1,(YEAR!$C$2+YEAR!$C$3-1)&amp;"       :="))</f>
        <v>0.81593000000000004</v>
      </c>
      <c r="I877">
        <f>IF(H877&lt;1.1,H877,IF(H877&lt;YEAR!$C$2+YEAR!$C$3-2,H877+1,(YEAR!$C$2+YEAR!$C$3-1)&amp;"       :="))</f>
        <v>0.81593000000000004</v>
      </c>
      <c r="J877">
        <f>IF(I877&lt;1.1,I877,IF(I877&lt;YEAR!$C$2+YEAR!$C$3-2,I877+1,(YEAR!$C$2+YEAR!$C$3-1)&amp;"       :="))</f>
        <v>0.81593000000000004</v>
      </c>
      <c r="K877">
        <f>IF(J877&lt;1.1,J877,IF(J877&lt;YEAR!$C$2+YEAR!$C$3-2,J877+1,(YEAR!$C$2+YEAR!$C$3-1)&amp;"       :="))</f>
        <v>0.81593000000000004</v>
      </c>
      <c r="L877">
        <f>IF(K877&lt;1.1,K877,IF(K877&lt;YEAR!$C$2+YEAR!$C$3-2,K877+1,(YEAR!$C$2+YEAR!$C$3-1)&amp;"       :="))</f>
        <v>0.81593000000000004</v>
      </c>
      <c r="M877">
        <f>IF(L877&lt;1.1,L877,IF(L877&lt;YEAR!$C$2+YEAR!$C$3-2,L877+1,(YEAR!$C$2+YEAR!$C$3-1)&amp;"       :="))</f>
        <v>0.81593000000000004</v>
      </c>
      <c r="N877">
        <f>IF(M877&lt;1.1,M877,IF(M877&lt;YEAR!$C$2+YEAR!$C$3-2,M877+1,(YEAR!$C$2+YEAR!$C$3-1)&amp;"       :="))</f>
        <v>0.81593000000000004</v>
      </c>
      <c r="O877">
        <f>IF(N877&lt;1.1,N877,IF(N877&lt;YEAR!$C$2+YEAR!$C$3-2,N877+1,(YEAR!$C$2+YEAR!$C$3-1)&amp;"       :="))</f>
        <v>0.81593000000000004</v>
      </c>
      <c r="P877">
        <f>IF(O877&lt;1.1,O877,IF(O877&lt;YEAR!$C$2+YEAR!$C$3-2,O877+1,(YEAR!$C$2+YEAR!$C$3-1)&amp;"       :="))</f>
        <v>0.81593000000000004</v>
      </c>
      <c r="Q877">
        <f>IF(P877&lt;1.1,P877,IF(P877&lt;YEAR!$C$2+YEAR!$C$3-2,P877+1,(YEAR!$C$2+YEAR!$C$3-1)&amp;"       :="))</f>
        <v>0.81593000000000004</v>
      </c>
      <c r="R877">
        <f>IF(Q877&lt;1.1,Q877,IF(Q877&lt;YEAR!$C$2+YEAR!$C$3-2,Q877+1,(YEAR!$C$2+YEAR!$C$3-1)&amp;"       :="))</f>
        <v>0.81593000000000004</v>
      </c>
      <c r="S877">
        <f>IF(R877&lt;1.1,R877,IF(R877&lt;YEAR!$C$2+YEAR!$C$3-2,R877+1,(YEAR!$C$2+YEAR!$C$3-1)&amp;"       :="))</f>
        <v>0.81593000000000004</v>
      </c>
      <c r="T877">
        <f>IF(S877&lt;1.1,S877,IF(S877&lt;YEAR!$C$2+YEAR!$C$3-2,S877+1,(YEAR!$C$2+YEAR!$C$3-1)&amp;"       :="))</f>
        <v>0.81593000000000004</v>
      </c>
      <c r="U877">
        <f>IF(T877&lt;1.1,T877,IF(T877&lt;YEAR!$C$2+YEAR!$C$3-2,T877+1,(YEAR!$C$2+YEAR!$C$3-1)&amp;"       :="))</f>
        <v>0.81593000000000004</v>
      </c>
      <c r="V877">
        <f>IF(U877&lt;1.1,U877,IF(U877&lt;YEAR!$C$2+YEAR!$C$3-2,U877+1,(YEAR!$C$2+YEAR!$C$3-1)&amp;"       :="))</f>
        <v>0.81593000000000004</v>
      </c>
      <c r="W877">
        <f>IF(V877&lt;1.1,V877,IF(V877&lt;YEAR!$C$2+YEAR!$C$3-2,V877+1,(YEAR!$C$2+YEAR!$C$3-1)&amp;"       :="))</f>
        <v>0.81593000000000004</v>
      </c>
      <c r="X877">
        <f>IF(W877&lt;1.1,W877,IF(W877&lt;YEAR!$C$2+YEAR!$C$3-2,W877+1,(YEAR!$C$2+YEAR!$C$3-1)&amp;"       :="))</f>
        <v>0.81593000000000004</v>
      </c>
      <c r="Y877">
        <f>IF(X877&lt;1.1,X877,IF(X877&lt;YEAR!$C$2+YEAR!$C$3-2,X877+1,(YEAR!$C$2+YEAR!$C$3-1)&amp;"       :="))</f>
        <v>0.81593000000000004</v>
      </c>
      <c r="Z877">
        <f>IF(Y877&lt;1.1,Y877,IF(Y877&lt;YEAR!$C$2+YEAR!$C$3-2,Y877+1,(YEAR!$C$2+YEAR!$C$3-1)&amp;"       :="))</f>
        <v>0.81593000000000004</v>
      </c>
      <c r="AA877">
        <f>IF(Z877&lt;1.1,Z877,IF(Z877&lt;YEAR!$C$2+YEAR!$C$3-2,Z877+1,(YEAR!$C$2+YEAR!$C$3-1)&amp;"       :="))</f>
        <v>0.81593000000000004</v>
      </c>
      <c r="AB877">
        <f>IF(AA877&lt;1.1,AA877,IF(AA877&lt;YEAR!$C$2+YEAR!$C$3-2,AA877+1,(YEAR!$C$2+YEAR!$C$3-1)&amp;"       :="))</f>
        <v>0.81593000000000004</v>
      </c>
      <c r="AC877">
        <f>IF(AB877&lt;1.1,AB877,IF(AB877&lt;YEAR!$C$2+YEAR!$C$3-2,AB877+1,(YEAR!$C$2+YEAR!$C$3-1)&amp;"       :="))</f>
        <v>0.81593000000000004</v>
      </c>
      <c r="AD877">
        <f>IF(AC877&lt;1.1,AC877,IF(AC877&lt;YEAR!$C$2+YEAR!$C$3-2,AC877+1,(YEAR!$C$2+YEAR!$C$3-1)&amp;"       :="))</f>
        <v>0.81593000000000004</v>
      </c>
      <c r="AE877">
        <f>IF(AD877&lt;1.1,AD877,IF(AD877&lt;YEAR!$C$2+YEAR!$C$3-2,AD877+1,(YEAR!$C$2+YEAR!$C$3-1)&amp;"       :="))</f>
        <v>0.81593000000000004</v>
      </c>
      <c r="AF877">
        <f>IF(AE877&lt;1.1,AE877,IF(AE877&lt;YEAR!$C$2+YEAR!$C$3-2,AE877+1,(YEAR!$C$2+YEAR!$C$3-1)&amp;"       :="))</f>
        <v>0.81593000000000004</v>
      </c>
      <c r="AG877">
        <f>IF(AF877&lt;1.1,AF877,IF(AF877&lt;YEAR!$C$2+YEAR!$C$3-2,AF877+1,(YEAR!$C$2+YEAR!$C$3-1)&amp;"       :="))</f>
        <v>0.81593000000000004</v>
      </c>
      <c r="AH877">
        <f>IF(AG877&lt;1.1,AG877,IF(AG877&lt;YEAR!$C$2+YEAR!$C$3-2,AG877+1,(YEAR!$C$2+YEAR!$C$3-1)&amp;"       :="))</f>
        <v>0.81593000000000004</v>
      </c>
      <c r="AI877">
        <f>IF(AH877&lt;1.1,AH877,IF(AH877&lt;YEAR!$C$2+YEAR!$C$3-2,AH877+1,(YEAR!$C$2+YEAR!$C$3-1)&amp;"       :="))</f>
        <v>0.81593000000000004</v>
      </c>
      <c r="AJ877">
        <f>IF(AI877&lt;1.1,AI877,IF(AI877&lt;YEAR!$C$2+YEAR!$C$3-2,AI877+1,(YEAR!$C$2+YEAR!$C$3-1)&amp;"       :="))</f>
        <v>0.81593000000000004</v>
      </c>
    </row>
    <row r="878" spans="1:36">
      <c r="A878">
        <f t="shared" ca="1" si="59"/>
        <v>22</v>
      </c>
      <c r="B878" t="s">
        <v>51</v>
      </c>
      <c r="C878" t="str">
        <f ca="1">IF(D878="",OFFSET(AvailabilityFactor!A$1,A878,0),C877)</f>
        <v>D2WDLC2</v>
      </c>
      <c r="D878" t="str" cm="1">
        <f t="array" aca="1" ref="D878" ca="1">IF(D877="",TS_DRC!$P$5,OFFSET(TS_DRC!P$5,RIGHT(D877,2),0,TRUE))</f>
        <v>TS13</v>
      </c>
      <c r="E878" t="str">
        <f t="shared" ca="1" si="64"/>
        <v>TS13</v>
      </c>
      <c r="F878">
        <f>'[6]Wind profile'!$AF21</f>
        <v>0.81735999999999998</v>
      </c>
      <c r="G878">
        <f>IF(F878&lt;1.1,F878,IF(F878&lt;YEAR!$C$2+YEAR!$C$3-2,F878+1,(YEAR!$C$2+YEAR!$C$3-1)&amp;"       :="))</f>
        <v>0.81735999999999998</v>
      </c>
      <c r="H878">
        <f>IF(G878&lt;1.1,G878,IF(G878&lt;YEAR!$C$2+YEAR!$C$3-2,G878+1,(YEAR!$C$2+YEAR!$C$3-1)&amp;"       :="))</f>
        <v>0.81735999999999998</v>
      </c>
      <c r="I878">
        <f>IF(H878&lt;1.1,H878,IF(H878&lt;YEAR!$C$2+YEAR!$C$3-2,H878+1,(YEAR!$C$2+YEAR!$C$3-1)&amp;"       :="))</f>
        <v>0.81735999999999998</v>
      </c>
      <c r="J878">
        <f>IF(I878&lt;1.1,I878,IF(I878&lt;YEAR!$C$2+YEAR!$C$3-2,I878+1,(YEAR!$C$2+YEAR!$C$3-1)&amp;"       :="))</f>
        <v>0.81735999999999998</v>
      </c>
      <c r="K878">
        <f>IF(J878&lt;1.1,J878,IF(J878&lt;YEAR!$C$2+YEAR!$C$3-2,J878+1,(YEAR!$C$2+YEAR!$C$3-1)&amp;"       :="))</f>
        <v>0.81735999999999998</v>
      </c>
      <c r="L878">
        <f>IF(K878&lt;1.1,K878,IF(K878&lt;YEAR!$C$2+YEAR!$C$3-2,K878+1,(YEAR!$C$2+YEAR!$C$3-1)&amp;"       :="))</f>
        <v>0.81735999999999998</v>
      </c>
      <c r="M878">
        <f>IF(L878&lt;1.1,L878,IF(L878&lt;YEAR!$C$2+YEAR!$C$3-2,L878+1,(YEAR!$C$2+YEAR!$C$3-1)&amp;"       :="))</f>
        <v>0.81735999999999998</v>
      </c>
      <c r="N878">
        <f>IF(M878&lt;1.1,M878,IF(M878&lt;YEAR!$C$2+YEAR!$C$3-2,M878+1,(YEAR!$C$2+YEAR!$C$3-1)&amp;"       :="))</f>
        <v>0.81735999999999998</v>
      </c>
      <c r="O878">
        <f>IF(N878&lt;1.1,N878,IF(N878&lt;YEAR!$C$2+YEAR!$C$3-2,N878+1,(YEAR!$C$2+YEAR!$C$3-1)&amp;"       :="))</f>
        <v>0.81735999999999998</v>
      </c>
      <c r="P878">
        <f>IF(O878&lt;1.1,O878,IF(O878&lt;YEAR!$C$2+YEAR!$C$3-2,O878+1,(YEAR!$C$2+YEAR!$C$3-1)&amp;"       :="))</f>
        <v>0.81735999999999998</v>
      </c>
      <c r="Q878">
        <f>IF(P878&lt;1.1,P878,IF(P878&lt;YEAR!$C$2+YEAR!$C$3-2,P878+1,(YEAR!$C$2+YEAR!$C$3-1)&amp;"       :="))</f>
        <v>0.81735999999999998</v>
      </c>
      <c r="R878">
        <f>IF(Q878&lt;1.1,Q878,IF(Q878&lt;YEAR!$C$2+YEAR!$C$3-2,Q878+1,(YEAR!$C$2+YEAR!$C$3-1)&amp;"       :="))</f>
        <v>0.81735999999999998</v>
      </c>
      <c r="S878">
        <f>IF(R878&lt;1.1,R878,IF(R878&lt;YEAR!$C$2+YEAR!$C$3-2,R878+1,(YEAR!$C$2+YEAR!$C$3-1)&amp;"       :="))</f>
        <v>0.81735999999999998</v>
      </c>
      <c r="T878">
        <f>IF(S878&lt;1.1,S878,IF(S878&lt;YEAR!$C$2+YEAR!$C$3-2,S878+1,(YEAR!$C$2+YEAR!$C$3-1)&amp;"       :="))</f>
        <v>0.81735999999999998</v>
      </c>
      <c r="U878">
        <f>IF(T878&lt;1.1,T878,IF(T878&lt;YEAR!$C$2+YEAR!$C$3-2,T878+1,(YEAR!$C$2+YEAR!$C$3-1)&amp;"       :="))</f>
        <v>0.81735999999999998</v>
      </c>
      <c r="V878">
        <f>IF(U878&lt;1.1,U878,IF(U878&lt;YEAR!$C$2+YEAR!$C$3-2,U878+1,(YEAR!$C$2+YEAR!$C$3-1)&amp;"       :="))</f>
        <v>0.81735999999999998</v>
      </c>
      <c r="W878">
        <f>IF(V878&lt;1.1,V878,IF(V878&lt;YEAR!$C$2+YEAR!$C$3-2,V878+1,(YEAR!$C$2+YEAR!$C$3-1)&amp;"       :="))</f>
        <v>0.81735999999999998</v>
      </c>
      <c r="X878">
        <f>IF(W878&lt;1.1,W878,IF(W878&lt;YEAR!$C$2+YEAR!$C$3-2,W878+1,(YEAR!$C$2+YEAR!$C$3-1)&amp;"       :="))</f>
        <v>0.81735999999999998</v>
      </c>
      <c r="Y878">
        <f>IF(X878&lt;1.1,X878,IF(X878&lt;YEAR!$C$2+YEAR!$C$3-2,X878+1,(YEAR!$C$2+YEAR!$C$3-1)&amp;"       :="))</f>
        <v>0.81735999999999998</v>
      </c>
      <c r="Z878">
        <f>IF(Y878&lt;1.1,Y878,IF(Y878&lt;YEAR!$C$2+YEAR!$C$3-2,Y878+1,(YEAR!$C$2+YEAR!$C$3-1)&amp;"       :="))</f>
        <v>0.81735999999999998</v>
      </c>
      <c r="AA878">
        <f>IF(Z878&lt;1.1,Z878,IF(Z878&lt;YEAR!$C$2+YEAR!$C$3-2,Z878+1,(YEAR!$C$2+YEAR!$C$3-1)&amp;"       :="))</f>
        <v>0.81735999999999998</v>
      </c>
      <c r="AB878">
        <f>IF(AA878&lt;1.1,AA878,IF(AA878&lt;YEAR!$C$2+YEAR!$C$3-2,AA878+1,(YEAR!$C$2+YEAR!$C$3-1)&amp;"       :="))</f>
        <v>0.81735999999999998</v>
      </c>
      <c r="AC878">
        <f>IF(AB878&lt;1.1,AB878,IF(AB878&lt;YEAR!$C$2+YEAR!$C$3-2,AB878+1,(YEAR!$C$2+YEAR!$C$3-1)&amp;"       :="))</f>
        <v>0.81735999999999998</v>
      </c>
      <c r="AD878">
        <f>IF(AC878&lt;1.1,AC878,IF(AC878&lt;YEAR!$C$2+YEAR!$C$3-2,AC878+1,(YEAR!$C$2+YEAR!$C$3-1)&amp;"       :="))</f>
        <v>0.81735999999999998</v>
      </c>
      <c r="AE878">
        <f>IF(AD878&lt;1.1,AD878,IF(AD878&lt;YEAR!$C$2+YEAR!$C$3-2,AD878+1,(YEAR!$C$2+YEAR!$C$3-1)&amp;"       :="))</f>
        <v>0.81735999999999998</v>
      </c>
      <c r="AF878">
        <f>IF(AE878&lt;1.1,AE878,IF(AE878&lt;YEAR!$C$2+YEAR!$C$3-2,AE878+1,(YEAR!$C$2+YEAR!$C$3-1)&amp;"       :="))</f>
        <v>0.81735999999999998</v>
      </c>
      <c r="AG878">
        <f>IF(AF878&lt;1.1,AF878,IF(AF878&lt;YEAR!$C$2+YEAR!$C$3-2,AF878+1,(YEAR!$C$2+YEAR!$C$3-1)&amp;"       :="))</f>
        <v>0.81735999999999998</v>
      </c>
      <c r="AH878">
        <f>IF(AG878&lt;1.1,AG878,IF(AG878&lt;YEAR!$C$2+YEAR!$C$3-2,AG878+1,(YEAR!$C$2+YEAR!$C$3-1)&amp;"       :="))</f>
        <v>0.81735999999999998</v>
      </c>
      <c r="AI878">
        <f>IF(AH878&lt;1.1,AH878,IF(AH878&lt;YEAR!$C$2+YEAR!$C$3-2,AH878+1,(YEAR!$C$2+YEAR!$C$3-1)&amp;"       :="))</f>
        <v>0.81735999999999998</v>
      </c>
      <c r="AJ878">
        <f>IF(AI878&lt;1.1,AI878,IF(AI878&lt;YEAR!$C$2+YEAR!$C$3-2,AI878+1,(YEAR!$C$2+YEAR!$C$3-1)&amp;"       :="))</f>
        <v>0.81735999999999998</v>
      </c>
    </row>
    <row r="879" spans="1:36">
      <c r="A879">
        <f t="shared" ca="1" si="59"/>
        <v>22</v>
      </c>
      <c r="B879" t="s">
        <v>51</v>
      </c>
      <c r="C879" t="str">
        <f ca="1">IF(D879="",OFFSET(AvailabilityFactor!A$1,A879,0),C878)</f>
        <v>D2WDLC2</v>
      </c>
      <c r="D879" t="str" cm="1">
        <f t="array" aca="1" ref="D879" ca="1">IF(D878="",TS_DRC!$P$5,OFFSET(TS_DRC!P$5,RIGHT(D878,2),0,TRUE))</f>
        <v>TS14</v>
      </c>
      <c r="E879" t="str">
        <f t="shared" ca="1" si="64"/>
        <v>TS14</v>
      </c>
      <c r="F879">
        <f>'[6]Wind profile'!$AF22</f>
        <v>0.66595000000000004</v>
      </c>
      <c r="G879">
        <f>IF(F879&lt;1.1,F879,IF(F879&lt;YEAR!$C$2+YEAR!$C$3-2,F879+1,(YEAR!$C$2+YEAR!$C$3-1)&amp;"       :="))</f>
        <v>0.66595000000000004</v>
      </c>
      <c r="H879">
        <f>IF(G879&lt;1.1,G879,IF(G879&lt;YEAR!$C$2+YEAR!$C$3-2,G879+1,(YEAR!$C$2+YEAR!$C$3-1)&amp;"       :="))</f>
        <v>0.66595000000000004</v>
      </c>
      <c r="I879">
        <f>IF(H879&lt;1.1,H879,IF(H879&lt;YEAR!$C$2+YEAR!$C$3-2,H879+1,(YEAR!$C$2+YEAR!$C$3-1)&amp;"       :="))</f>
        <v>0.66595000000000004</v>
      </c>
      <c r="J879">
        <f>IF(I879&lt;1.1,I879,IF(I879&lt;YEAR!$C$2+YEAR!$C$3-2,I879+1,(YEAR!$C$2+YEAR!$C$3-1)&amp;"       :="))</f>
        <v>0.66595000000000004</v>
      </c>
      <c r="K879">
        <f>IF(J879&lt;1.1,J879,IF(J879&lt;YEAR!$C$2+YEAR!$C$3-2,J879+1,(YEAR!$C$2+YEAR!$C$3-1)&amp;"       :="))</f>
        <v>0.66595000000000004</v>
      </c>
      <c r="L879">
        <f>IF(K879&lt;1.1,K879,IF(K879&lt;YEAR!$C$2+YEAR!$C$3-2,K879+1,(YEAR!$C$2+YEAR!$C$3-1)&amp;"       :="))</f>
        <v>0.66595000000000004</v>
      </c>
      <c r="M879">
        <f>IF(L879&lt;1.1,L879,IF(L879&lt;YEAR!$C$2+YEAR!$C$3-2,L879+1,(YEAR!$C$2+YEAR!$C$3-1)&amp;"       :="))</f>
        <v>0.66595000000000004</v>
      </c>
      <c r="N879">
        <f>IF(M879&lt;1.1,M879,IF(M879&lt;YEAR!$C$2+YEAR!$C$3-2,M879+1,(YEAR!$C$2+YEAR!$C$3-1)&amp;"       :="))</f>
        <v>0.66595000000000004</v>
      </c>
      <c r="O879">
        <f>IF(N879&lt;1.1,N879,IF(N879&lt;YEAR!$C$2+YEAR!$C$3-2,N879+1,(YEAR!$C$2+YEAR!$C$3-1)&amp;"       :="))</f>
        <v>0.66595000000000004</v>
      </c>
      <c r="P879">
        <f>IF(O879&lt;1.1,O879,IF(O879&lt;YEAR!$C$2+YEAR!$C$3-2,O879+1,(YEAR!$C$2+YEAR!$C$3-1)&amp;"       :="))</f>
        <v>0.66595000000000004</v>
      </c>
      <c r="Q879">
        <f>IF(P879&lt;1.1,P879,IF(P879&lt;YEAR!$C$2+YEAR!$C$3-2,P879+1,(YEAR!$C$2+YEAR!$C$3-1)&amp;"       :="))</f>
        <v>0.66595000000000004</v>
      </c>
      <c r="R879">
        <f>IF(Q879&lt;1.1,Q879,IF(Q879&lt;YEAR!$C$2+YEAR!$C$3-2,Q879+1,(YEAR!$C$2+YEAR!$C$3-1)&amp;"       :="))</f>
        <v>0.66595000000000004</v>
      </c>
      <c r="S879">
        <f>IF(R879&lt;1.1,R879,IF(R879&lt;YEAR!$C$2+YEAR!$C$3-2,R879+1,(YEAR!$C$2+YEAR!$C$3-1)&amp;"       :="))</f>
        <v>0.66595000000000004</v>
      </c>
      <c r="T879">
        <f>IF(S879&lt;1.1,S879,IF(S879&lt;YEAR!$C$2+YEAR!$C$3-2,S879+1,(YEAR!$C$2+YEAR!$C$3-1)&amp;"       :="))</f>
        <v>0.66595000000000004</v>
      </c>
      <c r="U879">
        <f>IF(T879&lt;1.1,T879,IF(T879&lt;YEAR!$C$2+YEAR!$C$3-2,T879+1,(YEAR!$C$2+YEAR!$C$3-1)&amp;"       :="))</f>
        <v>0.66595000000000004</v>
      </c>
      <c r="V879">
        <f>IF(U879&lt;1.1,U879,IF(U879&lt;YEAR!$C$2+YEAR!$C$3-2,U879+1,(YEAR!$C$2+YEAR!$C$3-1)&amp;"       :="))</f>
        <v>0.66595000000000004</v>
      </c>
      <c r="W879">
        <f>IF(V879&lt;1.1,V879,IF(V879&lt;YEAR!$C$2+YEAR!$C$3-2,V879+1,(YEAR!$C$2+YEAR!$C$3-1)&amp;"       :="))</f>
        <v>0.66595000000000004</v>
      </c>
      <c r="X879">
        <f>IF(W879&lt;1.1,W879,IF(W879&lt;YEAR!$C$2+YEAR!$C$3-2,W879+1,(YEAR!$C$2+YEAR!$C$3-1)&amp;"       :="))</f>
        <v>0.66595000000000004</v>
      </c>
      <c r="Y879">
        <f>IF(X879&lt;1.1,X879,IF(X879&lt;YEAR!$C$2+YEAR!$C$3-2,X879+1,(YEAR!$C$2+YEAR!$C$3-1)&amp;"       :="))</f>
        <v>0.66595000000000004</v>
      </c>
      <c r="Z879">
        <f>IF(Y879&lt;1.1,Y879,IF(Y879&lt;YEAR!$C$2+YEAR!$C$3-2,Y879+1,(YEAR!$C$2+YEAR!$C$3-1)&amp;"       :="))</f>
        <v>0.66595000000000004</v>
      </c>
      <c r="AA879">
        <f>IF(Z879&lt;1.1,Z879,IF(Z879&lt;YEAR!$C$2+YEAR!$C$3-2,Z879+1,(YEAR!$C$2+YEAR!$C$3-1)&amp;"       :="))</f>
        <v>0.66595000000000004</v>
      </c>
      <c r="AB879">
        <f>IF(AA879&lt;1.1,AA879,IF(AA879&lt;YEAR!$C$2+YEAR!$C$3-2,AA879+1,(YEAR!$C$2+YEAR!$C$3-1)&amp;"       :="))</f>
        <v>0.66595000000000004</v>
      </c>
      <c r="AC879">
        <f>IF(AB879&lt;1.1,AB879,IF(AB879&lt;YEAR!$C$2+YEAR!$C$3-2,AB879+1,(YEAR!$C$2+YEAR!$C$3-1)&amp;"       :="))</f>
        <v>0.66595000000000004</v>
      </c>
      <c r="AD879">
        <f>IF(AC879&lt;1.1,AC879,IF(AC879&lt;YEAR!$C$2+YEAR!$C$3-2,AC879+1,(YEAR!$C$2+YEAR!$C$3-1)&amp;"       :="))</f>
        <v>0.66595000000000004</v>
      </c>
      <c r="AE879">
        <f>IF(AD879&lt;1.1,AD879,IF(AD879&lt;YEAR!$C$2+YEAR!$C$3-2,AD879+1,(YEAR!$C$2+YEAR!$C$3-1)&amp;"       :="))</f>
        <v>0.66595000000000004</v>
      </c>
      <c r="AF879">
        <f>IF(AE879&lt;1.1,AE879,IF(AE879&lt;YEAR!$C$2+YEAR!$C$3-2,AE879+1,(YEAR!$C$2+YEAR!$C$3-1)&amp;"       :="))</f>
        <v>0.66595000000000004</v>
      </c>
      <c r="AG879">
        <f>IF(AF879&lt;1.1,AF879,IF(AF879&lt;YEAR!$C$2+YEAR!$C$3-2,AF879+1,(YEAR!$C$2+YEAR!$C$3-1)&amp;"       :="))</f>
        <v>0.66595000000000004</v>
      </c>
      <c r="AH879">
        <f>IF(AG879&lt;1.1,AG879,IF(AG879&lt;YEAR!$C$2+YEAR!$C$3-2,AG879+1,(YEAR!$C$2+YEAR!$C$3-1)&amp;"       :="))</f>
        <v>0.66595000000000004</v>
      </c>
      <c r="AI879">
        <f>IF(AH879&lt;1.1,AH879,IF(AH879&lt;YEAR!$C$2+YEAR!$C$3-2,AH879+1,(YEAR!$C$2+YEAR!$C$3-1)&amp;"       :="))</f>
        <v>0.66595000000000004</v>
      </c>
      <c r="AJ879">
        <f>IF(AI879&lt;1.1,AI879,IF(AI879&lt;YEAR!$C$2+YEAR!$C$3-2,AI879+1,(YEAR!$C$2+YEAR!$C$3-1)&amp;"       :="))</f>
        <v>0.66595000000000004</v>
      </c>
    </row>
    <row r="880" spans="1:36">
      <c r="A880">
        <f t="shared" ca="1" si="59"/>
        <v>22</v>
      </c>
      <c r="B880" t="s">
        <v>51</v>
      </c>
      <c r="C880" t="str">
        <f ca="1">IF(D880="",OFFSET(AvailabilityFactor!A$1,A880,0),C879)</f>
        <v>D2WDLC2</v>
      </c>
      <c r="D880" t="str" cm="1">
        <f t="array" aca="1" ref="D880" ca="1">IF(D879="",TS_DRC!$P$5,OFFSET(TS_DRC!P$5,RIGHT(D879,2),0,TRUE))</f>
        <v>TS15</v>
      </c>
      <c r="E880" t="str">
        <f t="shared" ca="1" si="64"/>
        <v>TS15</v>
      </c>
      <c r="F880">
        <f>'[6]Wind profile'!$AF23</f>
        <v>0.37325999999999998</v>
      </c>
      <c r="G880">
        <f>IF(F880&lt;1.1,F880,IF(F880&lt;YEAR!$C$2+YEAR!$C$3-2,F880+1,(YEAR!$C$2+YEAR!$C$3-1)&amp;"       :="))</f>
        <v>0.37325999999999998</v>
      </c>
      <c r="H880">
        <f>IF(G880&lt;1.1,G880,IF(G880&lt;YEAR!$C$2+YEAR!$C$3-2,G880+1,(YEAR!$C$2+YEAR!$C$3-1)&amp;"       :="))</f>
        <v>0.37325999999999998</v>
      </c>
      <c r="I880">
        <f>IF(H880&lt;1.1,H880,IF(H880&lt;YEAR!$C$2+YEAR!$C$3-2,H880+1,(YEAR!$C$2+YEAR!$C$3-1)&amp;"       :="))</f>
        <v>0.37325999999999998</v>
      </c>
      <c r="J880">
        <f>IF(I880&lt;1.1,I880,IF(I880&lt;YEAR!$C$2+YEAR!$C$3-2,I880+1,(YEAR!$C$2+YEAR!$C$3-1)&amp;"       :="))</f>
        <v>0.37325999999999998</v>
      </c>
      <c r="K880">
        <f>IF(J880&lt;1.1,J880,IF(J880&lt;YEAR!$C$2+YEAR!$C$3-2,J880+1,(YEAR!$C$2+YEAR!$C$3-1)&amp;"       :="))</f>
        <v>0.37325999999999998</v>
      </c>
      <c r="L880">
        <f>IF(K880&lt;1.1,K880,IF(K880&lt;YEAR!$C$2+YEAR!$C$3-2,K880+1,(YEAR!$C$2+YEAR!$C$3-1)&amp;"       :="))</f>
        <v>0.37325999999999998</v>
      </c>
      <c r="M880">
        <f>IF(L880&lt;1.1,L880,IF(L880&lt;YEAR!$C$2+YEAR!$C$3-2,L880+1,(YEAR!$C$2+YEAR!$C$3-1)&amp;"       :="))</f>
        <v>0.37325999999999998</v>
      </c>
      <c r="N880">
        <f>IF(M880&lt;1.1,M880,IF(M880&lt;YEAR!$C$2+YEAR!$C$3-2,M880+1,(YEAR!$C$2+YEAR!$C$3-1)&amp;"       :="))</f>
        <v>0.37325999999999998</v>
      </c>
      <c r="O880">
        <f>IF(N880&lt;1.1,N880,IF(N880&lt;YEAR!$C$2+YEAR!$C$3-2,N880+1,(YEAR!$C$2+YEAR!$C$3-1)&amp;"       :="))</f>
        <v>0.37325999999999998</v>
      </c>
      <c r="P880">
        <f>IF(O880&lt;1.1,O880,IF(O880&lt;YEAR!$C$2+YEAR!$C$3-2,O880+1,(YEAR!$C$2+YEAR!$C$3-1)&amp;"       :="))</f>
        <v>0.37325999999999998</v>
      </c>
      <c r="Q880">
        <f>IF(P880&lt;1.1,P880,IF(P880&lt;YEAR!$C$2+YEAR!$C$3-2,P880+1,(YEAR!$C$2+YEAR!$C$3-1)&amp;"       :="))</f>
        <v>0.37325999999999998</v>
      </c>
      <c r="R880">
        <f>IF(Q880&lt;1.1,Q880,IF(Q880&lt;YEAR!$C$2+YEAR!$C$3-2,Q880+1,(YEAR!$C$2+YEAR!$C$3-1)&amp;"       :="))</f>
        <v>0.37325999999999998</v>
      </c>
      <c r="S880">
        <f>IF(R880&lt;1.1,R880,IF(R880&lt;YEAR!$C$2+YEAR!$C$3-2,R880+1,(YEAR!$C$2+YEAR!$C$3-1)&amp;"       :="))</f>
        <v>0.37325999999999998</v>
      </c>
      <c r="T880">
        <f>IF(S880&lt;1.1,S880,IF(S880&lt;YEAR!$C$2+YEAR!$C$3-2,S880+1,(YEAR!$C$2+YEAR!$C$3-1)&amp;"       :="))</f>
        <v>0.37325999999999998</v>
      </c>
      <c r="U880">
        <f>IF(T880&lt;1.1,T880,IF(T880&lt;YEAR!$C$2+YEAR!$C$3-2,T880+1,(YEAR!$C$2+YEAR!$C$3-1)&amp;"       :="))</f>
        <v>0.37325999999999998</v>
      </c>
      <c r="V880">
        <f>IF(U880&lt;1.1,U880,IF(U880&lt;YEAR!$C$2+YEAR!$C$3-2,U880+1,(YEAR!$C$2+YEAR!$C$3-1)&amp;"       :="))</f>
        <v>0.37325999999999998</v>
      </c>
      <c r="W880">
        <f>IF(V880&lt;1.1,V880,IF(V880&lt;YEAR!$C$2+YEAR!$C$3-2,V880+1,(YEAR!$C$2+YEAR!$C$3-1)&amp;"       :="))</f>
        <v>0.37325999999999998</v>
      </c>
      <c r="X880">
        <f>IF(W880&lt;1.1,W880,IF(W880&lt;YEAR!$C$2+YEAR!$C$3-2,W880+1,(YEAR!$C$2+YEAR!$C$3-1)&amp;"       :="))</f>
        <v>0.37325999999999998</v>
      </c>
      <c r="Y880">
        <f>IF(X880&lt;1.1,X880,IF(X880&lt;YEAR!$C$2+YEAR!$C$3-2,X880+1,(YEAR!$C$2+YEAR!$C$3-1)&amp;"       :="))</f>
        <v>0.37325999999999998</v>
      </c>
      <c r="Z880">
        <f>IF(Y880&lt;1.1,Y880,IF(Y880&lt;YEAR!$C$2+YEAR!$C$3-2,Y880+1,(YEAR!$C$2+YEAR!$C$3-1)&amp;"       :="))</f>
        <v>0.37325999999999998</v>
      </c>
      <c r="AA880">
        <f>IF(Z880&lt;1.1,Z880,IF(Z880&lt;YEAR!$C$2+YEAR!$C$3-2,Z880+1,(YEAR!$C$2+YEAR!$C$3-1)&amp;"       :="))</f>
        <v>0.37325999999999998</v>
      </c>
      <c r="AB880">
        <f>IF(AA880&lt;1.1,AA880,IF(AA880&lt;YEAR!$C$2+YEAR!$C$3-2,AA880+1,(YEAR!$C$2+YEAR!$C$3-1)&amp;"       :="))</f>
        <v>0.37325999999999998</v>
      </c>
      <c r="AC880">
        <f>IF(AB880&lt;1.1,AB880,IF(AB880&lt;YEAR!$C$2+YEAR!$C$3-2,AB880+1,(YEAR!$C$2+YEAR!$C$3-1)&amp;"       :="))</f>
        <v>0.37325999999999998</v>
      </c>
      <c r="AD880">
        <f>IF(AC880&lt;1.1,AC880,IF(AC880&lt;YEAR!$C$2+YEAR!$C$3-2,AC880+1,(YEAR!$C$2+YEAR!$C$3-1)&amp;"       :="))</f>
        <v>0.37325999999999998</v>
      </c>
      <c r="AE880">
        <f>IF(AD880&lt;1.1,AD880,IF(AD880&lt;YEAR!$C$2+YEAR!$C$3-2,AD880+1,(YEAR!$C$2+YEAR!$C$3-1)&amp;"       :="))</f>
        <v>0.37325999999999998</v>
      </c>
      <c r="AF880">
        <f>IF(AE880&lt;1.1,AE880,IF(AE880&lt;YEAR!$C$2+YEAR!$C$3-2,AE880+1,(YEAR!$C$2+YEAR!$C$3-1)&amp;"       :="))</f>
        <v>0.37325999999999998</v>
      </c>
      <c r="AG880">
        <f>IF(AF880&lt;1.1,AF880,IF(AF880&lt;YEAR!$C$2+YEAR!$C$3-2,AF880+1,(YEAR!$C$2+YEAR!$C$3-1)&amp;"       :="))</f>
        <v>0.37325999999999998</v>
      </c>
      <c r="AH880">
        <f>IF(AG880&lt;1.1,AG880,IF(AG880&lt;YEAR!$C$2+YEAR!$C$3-2,AG880+1,(YEAR!$C$2+YEAR!$C$3-1)&amp;"       :="))</f>
        <v>0.37325999999999998</v>
      </c>
      <c r="AI880">
        <f>IF(AH880&lt;1.1,AH880,IF(AH880&lt;YEAR!$C$2+YEAR!$C$3-2,AH880+1,(YEAR!$C$2+YEAR!$C$3-1)&amp;"       :="))</f>
        <v>0.37325999999999998</v>
      </c>
      <c r="AJ880">
        <f>IF(AI880&lt;1.1,AI880,IF(AI880&lt;YEAR!$C$2+YEAR!$C$3-2,AI880+1,(YEAR!$C$2+YEAR!$C$3-1)&amp;"       :="))</f>
        <v>0.37325999999999998</v>
      </c>
    </row>
    <row r="881" spans="1:36">
      <c r="A881">
        <f t="shared" ca="1" si="59"/>
        <v>22</v>
      </c>
      <c r="B881" t="s">
        <v>51</v>
      </c>
      <c r="C881" t="str">
        <f ca="1">IF(D881="",OFFSET(AvailabilityFactor!A$1,A881,0),C880)</f>
        <v>D2WDLC2</v>
      </c>
      <c r="D881" t="str" cm="1">
        <f t="array" aca="1" ref="D881" ca="1">IF(D880="",TS_DRC!$P$5,OFFSET(TS_DRC!P$5,RIGHT(D880,2),0,TRUE))</f>
        <v>TS16</v>
      </c>
      <c r="E881" t="str">
        <f t="shared" ca="1" si="64"/>
        <v>TS16</v>
      </c>
      <c r="F881">
        <f>'[6]Wind profile'!$AF24</f>
        <v>0.28820000000000001</v>
      </c>
      <c r="G881">
        <f>IF(F881&lt;1.1,F881,IF(F881&lt;YEAR!$C$2+YEAR!$C$3-2,F881+1,(YEAR!$C$2+YEAR!$C$3-1)&amp;"       :="))</f>
        <v>0.28820000000000001</v>
      </c>
      <c r="H881">
        <f>IF(G881&lt;1.1,G881,IF(G881&lt;YEAR!$C$2+YEAR!$C$3-2,G881+1,(YEAR!$C$2+YEAR!$C$3-1)&amp;"       :="))</f>
        <v>0.28820000000000001</v>
      </c>
      <c r="I881">
        <f>IF(H881&lt;1.1,H881,IF(H881&lt;YEAR!$C$2+YEAR!$C$3-2,H881+1,(YEAR!$C$2+YEAR!$C$3-1)&amp;"       :="))</f>
        <v>0.28820000000000001</v>
      </c>
      <c r="J881">
        <f>IF(I881&lt;1.1,I881,IF(I881&lt;YEAR!$C$2+YEAR!$C$3-2,I881+1,(YEAR!$C$2+YEAR!$C$3-1)&amp;"       :="))</f>
        <v>0.28820000000000001</v>
      </c>
      <c r="K881">
        <f>IF(J881&lt;1.1,J881,IF(J881&lt;YEAR!$C$2+YEAR!$C$3-2,J881+1,(YEAR!$C$2+YEAR!$C$3-1)&amp;"       :="))</f>
        <v>0.28820000000000001</v>
      </c>
      <c r="L881">
        <f>IF(K881&lt;1.1,K881,IF(K881&lt;YEAR!$C$2+YEAR!$C$3-2,K881+1,(YEAR!$C$2+YEAR!$C$3-1)&amp;"       :="))</f>
        <v>0.28820000000000001</v>
      </c>
      <c r="M881">
        <f>IF(L881&lt;1.1,L881,IF(L881&lt;YEAR!$C$2+YEAR!$C$3-2,L881+1,(YEAR!$C$2+YEAR!$C$3-1)&amp;"       :="))</f>
        <v>0.28820000000000001</v>
      </c>
      <c r="N881">
        <f>IF(M881&lt;1.1,M881,IF(M881&lt;YEAR!$C$2+YEAR!$C$3-2,M881+1,(YEAR!$C$2+YEAR!$C$3-1)&amp;"       :="))</f>
        <v>0.28820000000000001</v>
      </c>
      <c r="O881">
        <f>IF(N881&lt;1.1,N881,IF(N881&lt;YEAR!$C$2+YEAR!$C$3-2,N881+1,(YEAR!$C$2+YEAR!$C$3-1)&amp;"       :="))</f>
        <v>0.28820000000000001</v>
      </c>
      <c r="P881">
        <f>IF(O881&lt;1.1,O881,IF(O881&lt;YEAR!$C$2+YEAR!$C$3-2,O881+1,(YEAR!$C$2+YEAR!$C$3-1)&amp;"       :="))</f>
        <v>0.28820000000000001</v>
      </c>
      <c r="Q881">
        <f>IF(P881&lt;1.1,P881,IF(P881&lt;YEAR!$C$2+YEAR!$C$3-2,P881+1,(YEAR!$C$2+YEAR!$C$3-1)&amp;"       :="))</f>
        <v>0.28820000000000001</v>
      </c>
      <c r="R881">
        <f>IF(Q881&lt;1.1,Q881,IF(Q881&lt;YEAR!$C$2+YEAR!$C$3-2,Q881+1,(YEAR!$C$2+YEAR!$C$3-1)&amp;"       :="))</f>
        <v>0.28820000000000001</v>
      </c>
      <c r="S881">
        <f>IF(R881&lt;1.1,R881,IF(R881&lt;YEAR!$C$2+YEAR!$C$3-2,R881+1,(YEAR!$C$2+YEAR!$C$3-1)&amp;"       :="))</f>
        <v>0.28820000000000001</v>
      </c>
      <c r="T881">
        <f>IF(S881&lt;1.1,S881,IF(S881&lt;YEAR!$C$2+YEAR!$C$3-2,S881+1,(YEAR!$C$2+YEAR!$C$3-1)&amp;"       :="))</f>
        <v>0.28820000000000001</v>
      </c>
      <c r="U881">
        <f>IF(T881&lt;1.1,T881,IF(T881&lt;YEAR!$C$2+YEAR!$C$3-2,T881+1,(YEAR!$C$2+YEAR!$C$3-1)&amp;"       :="))</f>
        <v>0.28820000000000001</v>
      </c>
      <c r="V881">
        <f>IF(U881&lt;1.1,U881,IF(U881&lt;YEAR!$C$2+YEAR!$C$3-2,U881+1,(YEAR!$C$2+YEAR!$C$3-1)&amp;"       :="))</f>
        <v>0.28820000000000001</v>
      </c>
      <c r="W881">
        <f>IF(V881&lt;1.1,V881,IF(V881&lt;YEAR!$C$2+YEAR!$C$3-2,V881+1,(YEAR!$C$2+YEAR!$C$3-1)&amp;"       :="))</f>
        <v>0.28820000000000001</v>
      </c>
      <c r="X881">
        <f>IF(W881&lt;1.1,W881,IF(W881&lt;YEAR!$C$2+YEAR!$C$3-2,W881+1,(YEAR!$C$2+YEAR!$C$3-1)&amp;"       :="))</f>
        <v>0.28820000000000001</v>
      </c>
      <c r="Y881">
        <f>IF(X881&lt;1.1,X881,IF(X881&lt;YEAR!$C$2+YEAR!$C$3-2,X881+1,(YEAR!$C$2+YEAR!$C$3-1)&amp;"       :="))</f>
        <v>0.28820000000000001</v>
      </c>
      <c r="Z881">
        <f>IF(Y881&lt;1.1,Y881,IF(Y881&lt;YEAR!$C$2+YEAR!$C$3-2,Y881+1,(YEAR!$C$2+YEAR!$C$3-1)&amp;"       :="))</f>
        <v>0.28820000000000001</v>
      </c>
      <c r="AA881">
        <f>IF(Z881&lt;1.1,Z881,IF(Z881&lt;YEAR!$C$2+YEAR!$C$3-2,Z881+1,(YEAR!$C$2+YEAR!$C$3-1)&amp;"       :="))</f>
        <v>0.28820000000000001</v>
      </c>
      <c r="AB881">
        <f>IF(AA881&lt;1.1,AA881,IF(AA881&lt;YEAR!$C$2+YEAR!$C$3-2,AA881+1,(YEAR!$C$2+YEAR!$C$3-1)&amp;"       :="))</f>
        <v>0.28820000000000001</v>
      </c>
      <c r="AC881">
        <f>IF(AB881&lt;1.1,AB881,IF(AB881&lt;YEAR!$C$2+YEAR!$C$3-2,AB881+1,(YEAR!$C$2+YEAR!$C$3-1)&amp;"       :="))</f>
        <v>0.28820000000000001</v>
      </c>
      <c r="AD881">
        <f>IF(AC881&lt;1.1,AC881,IF(AC881&lt;YEAR!$C$2+YEAR!$C$3-2,AC881+1,(YEAR!$C$2+YEAR!$C$3-1)&amp;"       :="))</f>
        <v>0.28820000000000001</v>
      </c>
      <c r="AE881">
        <f>IF(AD881&lt;1.1,AD881,IF(AD881&lt;YEAR!$C$2+YEAR!$C$3-2,AD881+1,(YEAR!$C$2+YEAR!$C$3-1)&amp;"       :="))</f>
        <v>0.28820000000000001</v>
      </c>
      <c r="AF881">
        <f>IF(AE881&lt;1.1,AE881,IF(AE881&lt;YEAR!$C$2+YEAR!$C$3-2,AE881+1,(YEAR!$C$2+YEAR!$C$3-1)&amp;"       :="))</f>
        <v>0.28820000000000001</v>
      </c>
      <c r="AG881">
        <f>IF(AF881&lt;1.1,AF881,IF(AF881&lt;YEAR!$C$2+YEAR!$C$3-2,AF881+1,(YEAR!$C$2+YEAR!$C$3-1)&amp;"       :="))</f>
        <v>0.28820000000000001</v>
      </c>
      <c r="AH881">
        <f>IF(AG881&lt;1.1,AG881,IF(AG881&lt;YEAR!$C$2+YEAR!$C$3-2,AG881+1,(YEAR!$C$2+YEAR!$C$3-1)&amp;"       :="))</f>
        <v>0.28820000000000001</v>
      </c>
      <c r="AI881">
        <f>IF(AH881&lt;1.1,AH881,IF(AH881&lt;YEAR!$C$2+YEAR!$C$3-2,AH881+1,(YEAR!$C$2+YEAR!$C$3-1)&amp;"       :="))</f>
        <v>0.28820000000000001</v>
      </c>
      <c r="AJ881">
        <f>IF(AI881&lt;1.1,AI881,IF(AI881&lt;YEAR!$C$2+YEAR!$C$3-2,AI881+1,(YEAR!$C$2+YEAR!$C$3-1)&amp;"       :="))</f>
        <v>0.28820000000000001</v>
      </c>
    </row>
    <row r="882" spans="1:36">
      <c r="A882">
        <f t="shared" ca="1" si="59"/>
        <v>22</v>
      </c>
      <c r="B882" t="s">
        <v>51</v>
      </c>
      <c r="C882" t="str">
        <f ca="1">IF(D882="",OFFSET(AvailabilityFactor!A$1,A882,0),C881)</f>
        <v>D2WDLC2</v>
      </c>
      <c r="D882" t="str" cm="1">
        <f t="array" aca="1" ref="D882" ca="1">IF(D881="",TS_DRC!$P$5,OFFSET(TS_DRC!P$5,RIGHT(D881,2),0,TRUE))</f>
        <v>TS17</v>
      </c>
      <c r="E882" t="str">
        <f t="shared" ca="1" si="64"/>
        <v>TS17</v>
      </c>
      <c r="F882">
        <f>'[6]Wind profile'!$AF25</f>
        <v>0.39571000000000001</v>
      </c>
      <c r="G882">
        <f>IF(F882&lt;1.1,F882,IF(F882&lt;YEAR!$C$2+YEAR!$C$3-2,F882+1,(YEAR!$C$2+YEAR!$C$3-1)&amp;"       :="))</f>
        <v>0.39571000000000001</v>
      </c>
      <c r="H882">
        <f>IF(G882&lt;1.1,G882,IF(G882&lt;YEAR!$C$2+YEAR!$C$3-2,G882+1,(YEAR!$C$2+YEAR!$C$3-1)&amp;"       :="))</f>
        <v>0.39571000000000001</v>
      </c>
      <c r="I882">
        <f>IF(H882&lt;1.1,H882,IF(H882&lt;YEAR!$C$2+YEAR!$C$3-2,H882+1,(YEAR!$C$2+YEAR!$C$3-1)&amp;"       :="))</f>
        <v>0.39571000000000001</v>
      </c>
      <c r="J882">
        <f>IF(I882&lt;1.1,I882,IF(I882&lt;YEAR!$C$2+YEAR!$C$3-2,I882+1,(YEAR!$C$2+YEAR!$C$3-1)&amp;"       :="))</f>
        <v>0.39571000000000001</v>
      </c>
      <c r="K882">
        <f>IF(J882&lt;1.1,J882,IF(J882&lt;YEAR!$C$2+YEAR!$C$3-2,J882+1,(YEAR!$C$2+YEAR!$C$3-1)&amp;"       :="))</f>
        <v>0.39571000000000001</v>
      </c>
      <c r="L882">
        <f>IF(K882&lt;1.1,K882,IF(K882&lt;YEAR!$C$2+YEAR!$C$3-2,K882+1,(YEAR!$C$2+YEAR!$C$3-1)&amp;"       :="))</f>
        <v>0.39571000000000001</v>
      </c>
      <c r="M882">
        <f>IF(L882&lt;1.1,L882,IF(L882&lt;YEAR!$C$2+YEAR!$C$3-2,L882+1,(YEAR!$C$2+YEAR!$C$3-1)&amp;"       :="))</f>
        <v>0.39571000000000001</v>
      </c>
      <c r="N882">
        <f>IF(M882&lt;1.1,M882,IF(M882&lt;YEAR!$C$2+YEAR!$C$3-2,M882+1,(YEAR!$C$2+YEAR!$C$3-1)&amp;"       :="))</f>
        <v>0.39571000000000001</v>
      </c>
      <c r="O882">
        <f>IF(N882&lt;1.1,N882,IF(N882&lt;YEAR!$C$2+YEAR!$C$3-2,N882+1,(YEAR!$C$2+YEAR!$C$3-1)&amp;"       :="))</f>
        <v>0.39571000000000001</v>
      </c>
      <c r="P882">
        <f>IF(O882&lt;1.1,O882,IF(O882&lt;YEAR!$C$2+YEAR!$C$3-2,O882+1,(YEAR!$C$2+YEAR!$C$3-1)&amp;"       :="))</f>
        <v>0.39571000000000001</v>
      </c>
      <c r="Q882">
        <f>IF(P882&lt;1.1,P882,IF(P882&lt;YEAR!$C$2+YEAR!$C$3-2,P882+1,(YEAR!$C$2+YEAR!$C$3-1)&amp;"       :="))</f>
        <v>0.39571000000000001</v>
      </c>
      <c r="R882">
        <f>IF(Q882&lt;1.1,Q882,IF(Q882&lt;YEAR!$C$2+YEAR!$C$3-2,Q882+1,(YEAR!$C$2+YEAR!$C$3-1)&amp;"       :="))</f>
        <v>0.39571000000000001</v>
      </c>
      <c r="S882">
        <f>IF(R882&lt;1.1,R882,IF(R882&lt;YEAR!$C$2+YEAR!$C$3-2,R882+1,(YEAR!$C$2+YEAR!$C$3-1)&amp;"       :="))</f>
        <v>0.39571000000000001</v>
      </c>
      <c r="T882">
        <f>IF(S882&lt;1.1,S882,IF(S882&lt;YEAR!$C$2+YEAR!$C$3-2,S882+1,(YEAR!$C$2+YEAR!$C$3-1)&amp;"       :="))</f>
        <v>0.39571000000000001</v>
      </c>
      <c r="U882">
        <f>IF(T882&lt;1.1,T882,IF(T882&lt;YEAR!$C$2+YEAR!$C$3-2,T882+1,(YEAR!$C$2+YEAR!$C$3-1)&amp;"       :="))</f>
        <v>0.39571000000000001</v>
      </c>
      <c r="V882">
        <f>IF(U882&lt;1.1,U882,IF(U882&lt;YEAR!$C$2+YEAR!$C$3-2,U882+1,(YEAR!$C$2+YEAR!$C$3-1)&amp;"       :="))</f>
        <v>0.39571000000000001</v>
      </c>
      <c r="W882">
        <f>IF(V882&lt;1.1,V882,IF(V882&lt;YEAR!$C$2+YEAR!$C$3-2,V882+1,(YEAR!$C$2+YEAR!$C$3-1)&amp;"       :="))</f>
        <v>0.39571000000000001</v>
      </c>
      <c r="X882">
        <f>IF(W882&lt;1.1,W882,IF(W882&lt;YEAR!$C$2+YEAR!$C$3-2,W882+1,(YEAR!$C$2+YEAR!$C$3-1)&amp;"       :="))</f>
        <v>0.39571000000000001</v>
      </c>
      <c r="Y882">
        <f>IF(X882&lt;1.1,X882,IF(X882&lt;YEAR!$C$2+YEAR!$C$3-2,X882+1,(YEAR!$C$2+YEAR!$C$3-1)&amp;"       :="))</f>
        <v>0.39571000000000001</v>
      </c>
      <c r="Z882">
        <f>IF(Y882&lt;1.1,Y882,IF(Y882&lt;YEAR!$C$2+YEAR!$C$3-2,Y882+1,(YEAR!$C$2+YEAR!$C$3-1)&amp;"       :="))</f>
        <v>0.39571000000000001</v>
      </c>
      <c r="AA882">
        <f>IF(Z882&lt;1.1,Z882,IF(Z882&lt;YEAR!$C$2+YEAR!$C$3-2,Z882+1,(YEAR!$C$2+YEAR!$C$3-1)&amp;"       :="))</f>
        <v>0.39571000000000001</v>
      </c>
      <c r="AB882">
        <f>IF(AA882&lt;1.1,AA882,IF(AA882&lt;YEAR!$C$2+YEAR!$C$3-2,AA882+1,(YEAR!$C$2+YEAR!$C$3-1)&amp;"       :="))</f>
        <v>0.39571000000000001</v>
      </c>
      <c r="AC882">
        <f>IF(AB882&lt;1.1,AB882,IF(AB882&lt;YEAR!$C$2+YEAR!$C$3-2,AB882+1,(YEAR!$C$2+YEAR!$C$3-1)&amp;"       :="))</f>
        <v>0.39571000000000001</v>
      </c>
      <c r="AD882">
        <f>IF(AC882&lt;1.1,AC882,IF(AC882&lt;YEAR!$C$2+YEAR!$C$3-2,AC882+1,(YEAR!$C$2+YEAR!$C$3-1)&amp;"       :="))</f>
        <v>0.39571000000000001</v>
      </c>
      <c r="AE882">
        <f>IF(AD882&lt;1.1,AD882,IF(AD882&lt;YEAR!$C$2+YEAR!$C$3-2,AD882+1,(YEAR!$C$2+YEAR!$C$3-1)&amp;"       :="))</f>
        <v>0.39571000000000001</v>
      </c>
      <c r="AF882">
        <f>IF(AE882&lt;1.1,AE882,IF(AE882&lt;YEAR!$C$2+YEAR!$C$3-2,AE882+1,(YEAR!$C$2+YEAR!$C$3-1)&amp;"       :="))</f>
        <v>0.39571000000000001</v>
      </c>
      <c r="AG882">
        <f>IF(AF882&lt;1.1,AF882,IF(AF882&lt;YEAR!$C$2+YEAR!$C$3-2,AF882+1,(YEAR!$C$2+YEAR!$C$3-1)&amp;"       :="))</f>
        <v>0.39571000000000001</v>
      </c>
      <c r="AH882">
        <f>IF(AG882&lt;1.1,AG882,IF(AG882&lt;YEAR!$C$2+YEAR!$C$3-2,AG882+1,(YEAR!$C$2+YEAR!$C$3-1)&amp;"       :="))</f>
        <v>0.39571000000000001</v>
      </c>
      <c r="AI882">
        <f>IF(AH882&lt;1.1,AH882,IF(AH882&lt;YEAR!$C$2+YEAR!$C$3-2,AH882+1,(YEAR!$C$2+YEAR!$C$3-1)&amp;"       :="))</f>
        <v>0.39571000000000001</v>
      </c>
      <c r="AJ882">
        <f>IF(AI882&lt;1.1,AI882,IF(AI882&lt;YEAR!$C$2+YEAR!$C$3-2,AI882+1,(YEAR!$C$2+YEAR!$C$3-1)&amp;"       :="))</f>
        <v>0.39571000000000001</v>
      </c>
    </row>
    <row r="883" spans="1:36">
      <c r="A883">
        <f t="shared" ca="1" si="59"/>
        <v>22</v>
      </c>
      <c r="B883" t="s">
        <v>51</v>
      </c>
      <c r="C883" t="str">
        <f ca="1">IF(D883="",OFFSET(AvailabilityFactor!A$1,A883,0),C882)</f>
        <v>D2WDLC2</v>
      </c>
      <c r="D883" t="str" cm="1">
        <f t="array" aca="1" ref="D883" ca="1">IF(D882="",TS_DRC!$P$5,OFFSET(TS_DRC!P$5,RIGHT(D882,2),0,TRUE))</f>
        <v>TS18</v>
      </c>
      <c r="E883" t="str">
        <f t="shared" ca="1" si="64"/>
        <v>TS18</v>
      </c>
      <c r="F883">
        <f>'[6]Wind profile'!$AF26</f>
        <v>0.59038999999999997</v>
      </c>
      <c r="G883">
        <f>IF(F883&lt;1.1,F883,IF(F883&lt;YEAR!$C$2+YEAR!$C$3-2,F883+1,(YEAR!$C$2+YEAR!$C$3-1)&amp;"       :="))</f>
        <v>0.59038999999999997</v>
      </c>
      <c r="H883">
        <f>IF(G883&lt;1.1,G883,IF(G883&lt;YEAR!$C$2+YEAR!$C$3-2,G883+1,(YEAR!$C$2+YEAR!$C$3-1)&amp;"       :="))</f>
        <v>0.59038999999999997</v>
      </c>
      <c r="I883">
        <f>IF(H883&lt;1.1,H883,IF(H883&lt;YEAR!$C$2+YEAR!$C$3-2,H883+1,(YEAR!$C$2+YEAR!$C$3-1)&amp;"       :="))</f>
        <v>0.59038999999999997</v>
      </c>
      <c r="J883">
        <f>IF(I883&lt;1.1,I883,IF(I883&lt;YEAR!$C$2+YEAR!$C$3-2,I883+1,(YEAR!$C$2+YEAR!$C$3-1)&amp;"       :="))</f>
        <v>0.59038999999999997</v>
      </c>
      <c r="K883">
        <f>IF(J883&lt;1.1,J883,IF(J883&lt;YEAR!$C$2+YEAR!$C$3-2,J883+1,(YEAR!$C$2+YEAR!$C$3-1)&amp;"       :="))</f>
        <v>0.59038999999999997</v>
      </c>
      <c r="L883">
        <f>IF(K883&lt;1.1,K883,IF(K883&lt;YEAR!$C$2+YEAR!$C$3-2,K883+1,(YEAR!$C$2+YEAR!$C$3-1)&amp;"       :="))</f>
        <v>0.59038999999999997</v>
      </c>
      <c r="M883">
        <f>IF(L883&lt;1.1,L883,IF(L883&lt;YEAR!$C$2+YEAR!$C$3-2,L883+1,(YEAR!$C$2+YEAR!$C$3-1)&amp;"       :="))</f>
        <v>0.59038999999999997</v>
      </c>
      <c r="N883">
        <f>IF(M883&lt;1.1,M883,IF(M883&lt;YEAR!$C$2+YEAR!$C$3-2,M883+1,(YEAR!$C$2+YEAR!$C$3-1)&amp;"       :="))</f>
        <v>0.59038999999999997</v>
      </c>
      <c r="O883">
        <f>IF(N883&lt;1.1,N883,IF(N883&lt;YEAR!$C$2+YEAR!$C$3-2,N883+1,(YEAR!$C$2+YEAR!$C$3-1)&amp;"       :="))</f>
        <v>0.59038999999999997</v>
      </c>
      <c r="P883">
        <f>IF(O883&lt;1.1,O883,IF(O883&lt;YEAR!$C$2+YEAR!$C$3-2,O883+1,(YEAR!$C$2+YEAR!$C$3-1)&amp;"       :="))</f>
        <v>0.59038999999999997</v>
      </c>
      <c r="Q883">
        <f>IF(P883&lt;1.1,P883,IF(P883&lt;YEAR!$C$2+YEAR!$C$3-2,P883+1,(YEAR!$C$2+YEAR!$C$3-1)&amp;"       :="))</f>
        <v>0.59038999999999997</v>
      </c>
      <c r="R883">
        <f>IF(Q883&lt;1.1,Q883,IF(Q883&lt;YEAR!$C$2+YEAR!$C$3-2,Q883+1,(YEAR!$C$2+YEAR!$C$3-1)&amp;"       :="))</f>
        <v>0.59038999999999997</v>
      </c>
      <c r="S883">
        <f>IF(R883&lt;1.1,R883,IF(R883&lt;YEAR!$C$2+YEAR!$C$3-2,R883+1,(YEAR!$C$2+YEAR!$C$3-1)&amp;"       :="))</f>
        <v>0.59038999999999997</v>
      </c>
      <c r="T883">
        <f>IF(S883&lt;1.1,S883,IF(S883&lt;YEAR!$C$2+YEAR!$C$3-2,S883+1,(YEAR!$C$2+YEAR!$C$3-1)&amp;"       :="))</f>
        <v>0.59038999999999997</v>
      </c>
      <c r="U883">
        <f>IF(T883&lt;1.1,T883,IF(T883&lt;YEAR!$C$2+YEAR!$C$3-2,T883+1,(YEAR!$C$2+YEAR!$C$3-1)&amp;"       :="))</f>
        <v>0.59038999999999997</v>
      </c>
      <c r="V883">
        <f>IF(U883&lt;1.1,U883,IF(U883&lt;YEAR!$C$2+YEAR!$C$3-2,U883+1,(YEAR!$C$2+YEAR!$C$3-1)&amp;"       :="))</f>
        <v>0.59038999999999997</v>
      </c>
      <c r="W883">
        <f>IF(V883&lt;1.1,V883,IF(V883&lt;YEAR!$C$2+YEAR!$C$3-2,V883+1,(YEAR!$C$2+YEAR!$C$3-1)&amp;"       :="))</f>
        <v>0.59038999999999997</v>
      </c>
      <c r="X883">
        <f>IF(W883&lt;1.1,W883,IF(W883&lt;YEAR!$C$2+YEAR!$C$3-2,W883+1,(YEAR!$C$2+YEAR!$C$3-1)&amp;"       :="))</f>
        <v>0.59038999999999997</v>
      </c>
      <c r="Y883">
        <f>IF(X883&lt;1.1,X883,IF(X883&lt;YEAR!$C$2+YEAR!$C$3-2,X883+1,(YEAR!$C$2+YEAR!$C$3-1)&amp;"       :="))</f>
        <v>0.59038999999999997</v>
      </c>
      <c r="Z883">
        <f>IF(Y883&lt;1.1,Y883,IF(Y883&lt;YEAR!$C$2+YEAR!$C$3-2,Y883+1,(YEAR!$C$2+YEAR!$C$3-1)&amp;"       :="))</f>
        <v>0.59038999999999997</v>
      </c>
      <c r="AA883">
        <f>IF(Z883&lt;1.1,Z883,IF(Z883&lt;YEAR!$C$2+YEAR!$C$3-2,Z883+1,(YEAR!$C$2+YEAR!$C$3-1)&amp;"       :="))</f>
        <v>0.59038999999999997</v>
      </c>
      <c r="AB883">
        <f>IF(AA883&lt;1.1,AA883,IF(AA883&lt;YEAR!$C$2+YEAR!$C$3-2,AA883+1,(YEAR!$C$2+YEAR!$C$3-1)&amp;"       :="))</f>
        <v>0.59038999999999997</v>
      </c>
      <c r="AC883">
        <f>IF(AB883&lt;1.1,AB883,IF(AB883&lt;YEAR!$C$2+YEAR!$C$3-2,AB883+1,(YEAR!$C$2+YEAR!$C$3-1)&amp;"       :="))</f>
        <v>0.59038999999999997</v>
      </c>
      <c r="AD883">
        <f>IF(AC883&lt;1.1,AC883,IF(AC883&lt;YEAR!$C$2+YEAR!$C$3-2,AC883+1,(YEAR!$C$2+YEAR!$C$3-1)&amp;"       :="))</f>
        <v>0.59038999999999997</v>
      </c>
      <c r="AE883">
        <f>IF(AD883&lt;1.1,AD883,IF(AD883&lt;YEAR!$C$2+YEAR!$C$3-2,AD883+1,(YEAR!$C$2+YEAR!$C$3-1)&amp;"       :="))</f>
        <v>0.59038999999999997</v>
      </c>
      <c r="AF883">
        <f>IF(AE883&lt;1.1,AE883,IF(AE883&lt;YEAR!$C$2+YEAR!$C$3-2,AE883+1,(YEAR!$C$2+YEAR!$C$3-1)&amp;"       :="))</f>
        <v>0.59038999999999997</v>
      </c>
      <c r="AG883">
        <f>IF(AF883&lt;1.1,AF883,IF(AF883&lt;YEAR!$C$2+YEAR!$C$3-2,AF883+1,(YEAR!$C$2+YEAR!$C$3-1)&amp;"       :="))</f>
        <v>0.59038999999999997</v>
      </c>
      <c r="AH883">
        <f>IF(AG883&lt;1.1,AG883,IF(AG883&lt;YEAR!$C$2+YEAR!$C$3-2,AG883+1,(YEAR!$C$2+YEAR!$C$3-1)&amp;"       :="))</f>
        <v>0.59038999999999997</v>
      </c>
      <c r="AI883">
        <f>IF(AH883&lt;1.1,AH883,IF(AH883&lt;YEAR!$C$2+YEAR!$C$3-2,AH883+1,(YEAR!$C$2+YEAR!$C$3-1)&amp;"       :="))</f>
        <v>0.59038999999999997</v>
      </c>
      <c r="AJ883">
        <f>IF(AI883&lt;1.1,AI883,IF(AI883&lt;YEAR!$C$2+YEAR!$C$3-2,AI883+1,(YEAR!$C$2+YEAR!$C$3-1)&amp;"       :="))</f>
        <v>0.59038999999999997</v>
      </c>
    </row>
    <row r="884" spans="1:36">
      <c r="A884">
        <f t="shared" ca="1" si="59"/>
        <v>22</v>
      </c>
      <c r="B884" t="s">
        <v>51</v>
      </c>
      <c r="C884" t="str">
        <f ca="1">IF(D884="",OFFSET(AvailabilityFactor!A$1,A884,0),C883)</f>
        <v>D2WDLC2</v>
      </c>
      <c r="D884" t="str" cm="1">
        <f t="array" aca="1" ref="D884" ca="1">IF(D883="",TS_DRC!$P$5,OFFSET(TS_DRC!P$5,RIGHT(D883,2),0,TRUE))</f>
        <v>TS19</v>
      </c>
      <c r="E884" t="str">
        <f t="shared" ca="1" si="64"/>
        <v>TS19</v>
      </c>
      <c r="F884">
        <f>'[6]Wind profile'!$AF27</f>
        <v>0.67796999999999996</v>
      </c>
      <c r="G884">
        <f>IF(F884&lt;1.1,F884,IF(F884&lt;YEAR!$C$2+YEAR!$C$3-2,F884+1,(YEAR!$C$2+YEAR!$C$3-1)&amp;"       :="))</f>
        <v>0.67796999999999996</v>
      </c>
      <c r="H884">
        <f>IF(G884&lt;1.1,G884,IF(G884&lt;YEAR!$C$2+YEAR!$C$3-2,G884+1,(YEAR!$C$2+YEAR!$C$3-1)&amp;"       :="))</f>
        <v>0.67796999999999996</v>
      </c>
      <c r="I884">
        <f>IF(H884&lt;1.1,H884,IF(H884&lt;YEAR!$C$2+YEAR!$C$3-2,H884+1,(YEAR!$C$2+YEAR!$C$3-1)&amp;"       :="))</f>
        <v>0.67796999999999996</v>
      </c>
      <c r="J884">
        <f>IF(I884&lt;1.1,I884,IF(I884&lt;YEAR!$C$2+YEAR!$C$3-2,I884+1,(YEAR!$C$2+YEAR!$C$3-1)&amp;"       :="))</f>
        <v>0.67796999999999996</v>
      </c>
      <c r="K884">
        <f>IF(J884&lt;1.1,J884,IF(J884&lt;YEAR!$C$2+YEAR!$C$3-2,J884+1,(YEAR!$C$2+YEAR!$C$3-1)&amp;"       :="))</f>
        <v>0.67796999999999996</v>
      </c>
      <c r="L884">
        <f>IF(K884&lt;1.1,K884,IF(K884&lt;YEAR!$C$2+YEAR!$C$3-2,K884+1,(YEAR!$C$2+YEAR!$C$3-1)&amp;"       :="))</f>
        <v>0.67796999999999996</v>
      </c>
      <c r="M884">
        <f>IF(L884&lt;1.1,L884,IF(L884&lt;YEAR!$C$2+YEAR!$C$3-2,L884+1,(YEAR!$C$2+YEAR!$C$3-1)&amp;"       :="))</f>
        <v>0.67796999999999996</v>
      </c>
      <c r="N884">
        <f>IF(M884&lt;1.1,M884,IF(M884&lt;YEAR!$C$2+YEAR!$C$3-2,M884+1,(YEAR!$C$2+YEAR!$C$3-1)&amp;"       :="))</f>
        <v>0.67796999999999996</v>
      </c>
      <c r="O884">
        <f>IF(N884&lt;1.1,N884,IF(N884&lt;YEAR!$C$2+YEAR!$C$3-2,N884+1,(YEAR!$C$2+YEAR!$C$3-1)&amp;"       :="))</f>
        <v>0.67796999999999996</v>
      </c>
      <c r="P884">
        <f>IF(O884&lt;1.1,O884,IF(O884&lt;YEAR!$C$2+YEAR!$C$3-2,O884+1,(YEAR!$C$2+YEAR!$C$3-1)&amp;"       :="))</f>
        <v>0.67796999999999996</v>
      </c>
      <c r="Q884">
        <f>IF(P884&lt;1.1,P884,IF(P884&lt;YEAR!$C$2+YEAR!$C$3-2,P884+1,(YEAR!$C$2+YEAR!$C$3-1)&amp;"       :="))</f>
        <v>0.67796999999999996</v>
      </c>
      <c r="R884">
        <f>IF(Q884&lt;1.1,Q884,IF(Q884&lt;YEAR!$C$2+YEAR!$C$3-2,Q884+1,(YEAR!$C$2+YEAR!$C$3-1)&amp;"       :="))</f>
        <v>0.67796999999999996</v>
      </c>
      <c r="S884">
        <f>IF(R884&lt;1.1,R884,IF(R884&lt;YEAR!$C$2+YEAR!$C$3-2,R884+1,(YEAR!$C$2+YEAR!$C$3-1)&amp;"       :="))</f>
        <v>0.67796999999999996</v>
      </c>
      <c r="T884">
        <f>IF(S884&lt;1.1,S884,IF(S884&lt;YEAR!$C$2+YEAR!$C$3-2,S884+1,(YEAR!$C$2+YEAR!$C$3-1)&amp;"       :="))</f>
        <v>0.67796999999999996</v>
      </c>
      <c r="U884">
        <f>IF(T884&lt;1.1,T884,IF(T884&lt;YEAR!$C$2+YEAR!$C$3-2,T884+1,(YEAR!$C$2+YEAR!$C$3-1)&amp;"       :="))</f>
        <v>0.67796999999999996</v>
      </c>
      <c r="V884">
        <f>IF(U884&lt;1.1,U884,IF(U884&lt;YEAR!$C$2+YEAR!$C$3-2,U884+1,(YEAR!$C$2+YEAR!$C$3-1)&amp;"       :="))</f>
        <v>0.67796999999999996</v>
      </c>
      <c r="W884">
        <f>IF(V884&lt;1.1,V884,IF(V884&lt;YEAR!$C$2+YEAR!$C$3-2,V884+1,(YEAR!$C$2+YEAR!$C$3-1)&amp;"       :="))</f>
        <v>0.67796999999999996</v>
      </c>
      <c r="X884">
        <f>IF(W884&lt;1.1,W884,IF(W884&lt;YEAR!$C$2+YEAR!$C$3-2,W884+1,(YEAR!$C$2+YEAR!$C$3-1)&amp;"       :="))</f>
        <v>0.67796999999999996</v>
      </c>
      <c r="Y884">
        <f>IF(X884&lt;1.1,X884,IF(X884&lt;YEAR!$C$2+YEAR!$C$3-2,X884+1,(YEAR!$C$2+YEAR!$C$3-1)&amp;"       :="))</f>
        <v>0.67796999999999996</v>
      </c>
      <c r="Z884">
        <f>IF(Y884&lt;1.1,Y884,IF(Y884&lt;YEAR!$C$2+YEAR!$C$3-2,Y884+1,(YEAR!$C$2+YEAR!$C$3-1)&amp;"       :="))</f>
        <v>0.67796999999999996</v>
      </c>
      <c r="AA884">
        <f>IF(Z884&lt;1.1,Z884,IF(Z884&lt;YEAR!$C$2+YEAR!$C$3-2,Z884+1,(YEAR!$C$2+YEAR!$C$3-1)&amp;"       :="))</f>
        <v>0.67796999999999996</v>
      </c>
      <c r="AB884">
        <f>IF(AA884&lt;1.1,AA884,IF(AA884&lt;YEAR!$C$2+YEAR!$C$3-2,AA884+1,(YEAR!$C$2+YEAR!$C$3-1)&amp;"       :="))</f>
        <v>0.67796999999999996</v>
      </c>
      <c r="AC884">
        <f>IF(AB884&lt;1.1,AB884,IF(AB884&lt;YEAR!$C$2+YEAR!$C$3-2,AB884+1,(YEAR!$C$2+YEAR!$C$3-1)&amp;"       :="))</f>
        <v>0.67796999999999996</v>
      </c>
      <c r="AD884">
        <f>IF(AC884&lt;1.1,AC884,IF(AC884&lt;YEAR!$C$2+YEAR!$C$3-2,AC884+1,(YEAR!$C$2+YEAR!$C$3-1)&amp;"       :="))</f>
        <v>0.67796999999999996</v>
      </c>
      <c r="AE884">
        <f>IF(AD884&lt;1.1,AD884,IF(AD884&lt;YEAR!$C$2+YEAR!$C$3-2,AD884+1,(YEAR!$C$2+YEAR!$C$3-1)&amp;"       :="))</f>
        <v>0.67796999999999996</v>
      </c>
      <c r="AF884">
        <f>IF(AE884&lt;1.1,AE884,IF(AE884&lt;YEAR!$C$2+YEAR!$C$3-2,AE884+1,(YEAR!$C$2+YEAR!$C$3-1)&amp;"       :="))</f>
        <v>0.67796999999999996</v>
      </c>
      <c r="AG884">
        <f>IF(AF884&lt;1.1,AF884,IF(AF884&lt;YEAR!$C$2+YEAR!$C$3-2,AF884+1,(YEAR!$C$2+YEAR!$C$3-1)&amp;"       :="))</f>
        <v>0.67796999999999996</v>
      </c>
      <c r="AH884">
        <f>IF(AG884&lt;1.1,AG884,IF(AG884&lt;YEAR!$C$2+YEAR!$C$3-2,AG884+1,(YEAR!$C$2+YEAR!$C$3-1)&amp;"       :="))</f>
        <v>0.67796999999999996</v>
      </c>
      <c r="AI884">
        <f>IF(AH884&lt;1.1,AH884,IF(AH884&lt;YEAR!$C$2+YEAR!$C$3-2,AH884+1,(YEAR!$C$2+YEAR!$C$3-1)&amp;"       :="))</f>
        <v>0.67796999999999996</v>
      </c>
      <c r="AJ884">
        <f>IF(AI884&lt;1.1,AI884,IF(AI884&lt;YEAR!$C$2+YEAR!$C$3-2,AI884+1,(YEAR!$C$2+YEAR!$C$3-1)&amp;"       :="))</f>
        <v>0.67796999999999996</v>
      </c>
    </row>
    <row r="885" spans="1:36">
      <c r="A885">
        <f t="shared" ca="1" si="59"/>
        <v>22</v>
      </c>
      <c r="B885" t="s">
        <v>51</v>
      </c>
      <c r="C885" t="str">
        <f ca="1">IF(D885="",OFFSET(AvailabilityFactor!A$1,A885,0),C884)</f>
        <v>D2WDLC2</v>
      </c>
      <c r="D885" t="str" cm="1">
        <f t="array" aca="1" ref="D885" ca="1">IF(D884="",TS_DRC!$P$5,OFFSET(TS_DRC!P$5,RIGHT(D884,2),0,TRUE))</f>
        <v>TS20</v>
      </c>
      <c r="E885" t="str">
        <f t="shared" ca="1" si="64"/>
        <v>TS20</v>
      </c>
      <c r="F885">
        <f>'[6]Wind profile'!$AF28</f>
        <v>0.71821000000000002</v>
      </c>
      <c r="G885">
        <f>IF(F885&lt;1.1,F885,IF(F885&lt;YEAR!$C$2+YEAR!$C$3-2,F885+1,(YEAR!$C$2+YEAR!$C$3-1)&amp;"       :="))</f>
        <v>0.71821000000000002</v>
      </c>
      <c r="H885">
        <f>IF(G885&lt;1.1,G885,IF(G885&lt;YEAR!$C$2+YEAR!$C$3-2,G885+1,(YEAR!$C$2+YEAR!$C$3-1)&amp;"       :="))</f>
        <v>0.71821000000000002</v>
      </c>
      <c r="I885">
        <f>IF(H885&lt;1.1,H885,IF(H885&lt;YEAR!$C$2+YEAR!$C$3-2,H885+1,(YEAR!$C$2+YEAR!$C$3-1)&amp;"       :="))</f>
        <v>0.71821000000000002</v>
      </c>
      <c r="J885">
        <f>IF(I885&lt;1.1,I885,IF(I885&lt;YEAR!$C$2+YEAR!$C$3-2,I885+1,(YEAR!$C$2+YEAR!$C$3-1)&amp;"       :="))</f>
        <v>0.71821000000000002</v>
      </c>
      <c r="K885">
        <f>IF(J885&lt;1.1,J885,IF(J885&lt;YEAR!$C$2+YEAR!$C$3-2,J885+1,(YEAR!$C$2+YEAR!$C$3-1)&amp;"       :="))</f>
        <v>0.71821000000000002</v>
      </c>
      <c r="L885">
        <f>IF(K885&lt;1.1,K885,IF(K885&lt;YEAR!$C$2+YEAR!$C$3-2,K885+1,(YEAR!$C$2+YEAR!$C$3-1)&amp;"       :="))</f>
        <v>0.71821000000000002</v>
      </c>
      <c r="M885">
        <f>IF(L885&lt;1.1,L885,IF(L885&lt;YEAR!$C$2+YEAR!$C$3-2,L885+1,(YEAR!$C$2+YEAR!$C$3-1)&amp;"       :="))</f>
        <v>0.71821000000000002</v>
      </c>
      <c r="N885">
        <f>IF(M885&lt;1.1,M885,IF(M885&lt;YEAR!$C$2+YEAR!$C$3-2,M885+1,(YEAR!$C$2+YEAR!$C$3-1)&amp;"       :="))</f>
        <v>0.71821000000000002</v>
      </c>
      <c r="O885">
        <f>IF(N885&lt;1.1,N885,IF(N885&lt;YEAR!$C$2+YEAR!$C$3-2,N885+1,(YEAR!$C$2+YEAR!$C$3-1)&amp;"       :="))</f>
        <v>0.71821000000000002</v>
      </c>
      <c r="P885">
        <f>IF(O885&lt;1.1,O885,IF(O885&lt;YEAR!$C$2+YEAR!$C$3-2,O885+1,(YEAR!$C$2+YEAR!$C$3-1)&amp;"       :="))</f>
        <v>0.71821000000000002</v>
      </c>
      <c r="Q885">
        <f>IF(P885&lt;1.1,P885,IF(P885&lt;YEAR!$C$2+YEAR!$C$3-2,P885+1,(YEAR!$C$2+YEAR!$C$3-1)&amp;"       :="))</f>
        <v>0.71821000000000002</v>
      </c>
      <c r="R885">
        <f>IF(Q885&lt;1.1,Q885,IF(Q885&lt;YEAR!$C$2+YEAR!$C$3-2,Q885+1,(YEAR!$C$2+YEAR!$C$3-1)&amp;"       :="))</f>
        <v>0.71821000000000002</v>
      </c>
      <c r="S885">
        <f>IF(R885&lt;1.1,R885,IF(R885&lt;YEAR!$C$2+YEAR!$C$3-2,R885+1,(YEAR!$C$2+YEAR!$C$3-1)&amp;"       :="))</f>
        <v>0.71821000000000002</v>
      </c>
      <c r="T885">
        <f>IF(S885&lt;1.1,S885,IF(S885&lt;YEAR!$C$2+YEAR!$C$3-2,S885+1,(YEAR!$C$2+YEAR!$C$3-1)&amp;"       :="))</f>
        <v>0.71821000000000002</v>
      </c>
      <c r="U885">
        <f>IF(T885&lt;1.1,T885,IF(T885&lt;YEAR!$C$2+YEAR!$C$3-2,T885+1,(YEAR!$C$2+YEAR!$C$3-1)&amp;"       :="))</f>
        <v>0.71821000000000002</v>
      </c>
      <c r="V885">
        <f>IF(U885&lt;1.1,U885,IF(U885&lt;YEAR!$C$2+YEAR!$C$3-2,U885+1,(YEAR!$C$2+YEAR!$C$3-1)&amp;"       :="))</f>
        <v>0.71821000000000002</v>
      </c>
      <c r="W885">
        <f>IF(V885&lt;1.1,V885,IF(V885&lt;YEAR!$C$2+YEAR!$C$3-2,V885+1,(YEAR!$C$2+YEAR!$C$3-1)&amp;"       :="))</f>
        <v>0.71821000000000002</v>
      </c>
      <c r="X885">
        <f>IF(W885&lt;1.1,W885,IF(W885&lt;YEAR!$C$2+YEAR!$C$3-2,W885+1,(YEAR!$C$2+YEAR!$C$3-1)&amp;"       :="))</f>
        <v>0.71821000000000002</v>
      </c>
      <c r="Y885">
        <f>IF(X885&lt;1.1,X885,IF(X885&lt;YEAR!$C$2+YEAR!$C$3-2,X885+1,(YEAR!$C$2+YEAR!$C$3-1)&amp;"       :="))</f>
        <v>0.71821000000000002</v>
      </c>
      <c r="Z885">
        <f>IF(Y885&lt;1.1,Y885,IF(Y885&lt;YEAR!$C$2+YEAR!$C$3-2,Y885+1,(YEAR!$C$2+YEAR!$C$3-1)&amp;"       :="))</f>
        <v>0.71821000000000002</v>
      </c>
      <c r="AA885">
        <f>IF(Z885&lt;1.1,Z885,IF(Z885&lt;YEAR!$C$2+YEAR!$C$3-2,Z885+1,(YEAR!$C$2+YEAR!$C$3-1)&amp;"       :="))</f>
        <v>0.71821000000000002</v>
      </c>
      <c r="AB885">
        <f>IF(AA885&lt;1.1,AA885,IF(AA885&lt;YEAR!$C$2+YEAR!$C$3-2,AA885+1,(YEAR!$C$2+YEAR!$C$3-1)&amp;"       :="))</f>
        <v>0.71821000000000002</v>
      </c>
      <c r="AC885">
        <f>IF(AB885&lt;1.1,AB885,IF(AB885&lt;YEAR!$C$2+YEAR!$C$3-2,AB885+1,(YEAR!$C$2+YEAR!$C$3-1)&amp;"       :="))</f>
        <v>0.71821000000000002</v>
      </c>
      <c r="AD885">
        <f>IF(AC885&lt;1.1,AC885,IF(AC885&lt;YEAR!$C$2+YEAR!$C$3-2,AC885+1,(YEAR!$C$2+YEAR!$C$3-1)&amp;"       :="))</f>
        <v>0.71821000000000002</v>
      </c>
      <c r="AE885">
        <f>IF(AD885&lt;1.1,AD885,IF(AD885&lt;YEAR!$C$2+YEAR!$C$3-2,AD885+1,(YEAR!$C$2+YEAR!$C$3-1)&amp;"       :="))</f>
        <v>0.71821000000000002</v>
      </c>
      <c r="AF885">
        <f>IF(AE885&lt;1.1,AE885,IF(AE885&lt;YEAR!$C$2+YEAR!$C$3-2,AE885+1,(YEAR!$C$2+YEAR!$C$3-1)&amp;"       :="))</f>
        <v>0.71821000000000002</v>
      </c>
      <c r="AG885">
        <f>IF(AF885&lt;1.1,AF885,IF(AF885&lt;YEAR!$C$2+YEAR!$C$3-2,AF885+1,(YEAR!$C$2+YEAR!$C$3-1)&amp;"       :="))</f>
        <v>0.71821000000000002</v>
      </c>
      <c r="AH885">
        <f>IF(AG885&lt;1.1,AG885,IF(AG885&lt;YEAR!$C$2+YEAR!$C$3-2,AG885+1,(YEAR!$C$2+YEAR!$C$3-1)&amp;"       :="))</f>
        <v>0.71821000000000002</v>
      </c>
      <c r="AI885">
        <f>IF(AH885&lt;1.1,AH885,IF(AH885&lt;YEAR!$C$2+YEAR!$C$3-2,AH885+1,(YEAR!$C$2+YEAR!$C$3-1)&amp;"       :="))</f>
        <v>0.71821000000000002</v>
      </c>
      <c r="AJ885">
        <f>IF(AI885&lt;1.1,AI885,IF(AI885&lt;YEAR!$C$2+YEAR!$C$3-2,AI885+1,(YEAR!$C$2+YEAR!$C$3-1)&amp;"       :="))</f>
        <v>0.71821000000000002</v>
      </c>
    </row>
    <row r="886" spans="1:36">
      <c r="A886">
        <f t="shared" ref="A886:A906" ca="1" si="65">IF(D886="",A885+1,A885)</f>
        <v>22</v>
      </c>
      <c r="B886" t="s">
        <v>51</v>
      </c>
      <c r="C886" t="str">
        <f ca="1">IF(D886="",OFFSET(AvailabilityFactor!A$1,A886,0),C885)</f>
        <v>D2WDLC2</v>
      </c>
      <c r="D886" t="str" cm="1">
        <f t="array" aca="1" ref="D886" ca="1">IF(D885="",TS_DRC!$P$5,OFFSET(TS_DRC!P$5,RIGHT(D885,2),0,TRUE))</f>
        <v>TS21</v>
      </c>
      <c r="E886" t="str">
        <f t="shared" ref="E886:E906" ca="1" si="66">IF(D886="","[DRC,"&amp;C886&amp;",*,*]          :         ",D886)</f>
        <v>TS21</v>
      </c>
      <c r="F886">
        <f>'[6]Wind profile'!$AF29</f>
        <v>0.69362000000000001</v>
      </c>
      <c r="G886">
        <f>IF(F886&lt;1.1,F886,IF(F886&lt;YEAR!$C$2+YEAR!$C$3-2,F886+1,(YEAR!$C$2+YEAR!$C$3-1)&amp;"       :="))</f>
        <v>0.69362000000000001</v>
      </c>
      <c r="H886">
        <f>IF(G886&lt;1.1,G886,IF(G886&lt;YEAR!$C$2+YEAR!$C$3-2,G886+1,(YEAR!$C$2+YEAR!$C$3-1)&amp;"       :="))</f>
        <v>0.69362000000000001</v>
      </c>
      <c r="I886">
        <f>IF(H886&lt;1.1,H886,IF(H886&lt;YEAR!$C$2+YEAR!$C$3-2,H886+1,(YEAR!$C$2+YEAR!$C$3-1)&amp;"       :="))</f>
        <v>0.69362000000000001</v>
      </c>
      <c r="J886">
        <f>IF(I886&lt;1.1,I886,IF(I886&lt;YEAR!$C$2+YEAR!$C$3-2,I886+1,(YEAR!$C$2+YEAR!$C$3-1)&amp;"       :="))</f>
        <v>0.69362000000000001</v>
      </c>
      <c r="K886">
        <f>IF(J886&lt;1.1,J886,IF(J886&lt;YEAR!$C$2+YEAR!$C$3-2,J886+1,(YEAR!$C$2+YEAR!$C$3-1)&amp;"       :="))</f>
        <v>0.69362000000000001</v>
      </c>
      <c r="L886">
        <f>IF(K886&lt;1.1,K886,IF(K886&lt;YEAR!$C$2+YEAR!$C$3-2,K886+1,(YEAR!$C$2+YEAR!$C$3-1)&amp;"       :="))</f>
        <v>0.69362000000000001</v>
      </c>
      <c r="M886">
        <f>IF(L886&lt;1.1,L886,IF(L886&lt;YEAR!$C$2+YEAR!$C$3-2,L886+1,(YEAR!$C$2+YEAR!$C$3-1)&amp;"       :="))</f>
        <v>0.69362000000000001</v>
      </c>
      <c r="N886">
        <f>IF(M886&lt;1.1,M886,IF(M886&lt;YEAR!$C$2+YEAR!$C$3-2,M886+1,(YEAR!$C$2+YEAR!$C$3-1)&amp;"       :="))</f>
        <v>0.69362000000000001</v>
      </c>
      <c r="O886">
        <f>IF(N886&lt;1.1,N886,IF(N886&lt;YEAR!$C$2+YEAR!$C$3-2,N886+1,(YEAR!$C$2+YEAR!$C$3-1)&amp;"       :="))</f>
        <v>0.69362000000000001</v>
      </c>
      <c r="P886">
        <f>IF(O886&lt;1.1,O886,IF(O886&lt;YEAR!$C$2+YEAR!$C$3-2,O886+1,(YEAR!$C$2+YEAR!$C$3-1)&amp;"       :="))</f>
        <v>0.69362000000000001</v>
      </c>
      <c r="Q886">
        <f>IF(P886&lt;1.1,P886,IF(P886&lt;YEAR!$C$2+YEAR!$C$3-2,P886+1,(YEAR!$C$2+YEAR!$C$3-1)&amp;"       :="))</f>
        <v>0.69362000000000001</v>
      </c>
      <c r="R886">
        <f>IF(Q886&lt;1.1,Q886,IF(Q886&lt;YEAR!$C$2+YEAR!$C$3-2,Q886+1,(YEAR!$C$2+YEAR!$C$3-1)&amp;"       :="))</f>
        <v>0.69362000000000001</v>
      </c>
      <c r="S886">
        <f>IF(R886&lt;1.1,R886,IF(R886&lt;YEAR!$C$2+YEAR!$C$3-2,R886+1,(YEAR!$C$2+YEAR!$C$3-1)&amp;"       :="))</f>
        <v>0.69362000000000001</v>
      </c>
      <c r="T886">
        <f>IF(S886&lt;1.1,S886,IF(S886&lt;YEAR!$C$2+YEAR!$C$3-2,S886+1,(YEAR!$C$2+YEAR!$C$3-1)&amp;"       :="))</f>
        <v>0.69362000000000001</v>
      </c>
      <c r="U886">
        <f>IF(T886&lt;1.1,T886,IF(T886&lt;YEAR!$C$2+YEAR!$C$3-2,T886+1,(YEAR!$C$2+YEAR!$C$3-1)&amp;"       :="))</f>
        <v>0.69362000000000001</v>
      </c>
      <c r="V886">
        <f>IF(U886&lt;1.1,U886,IF(U886&lt;YEAR!$C$2+YEAR!$C$3-2,U886+1,(YEAR!$C$2+YEAR!$C$3-1)&amp;"       :="))</f>
        <v>0.69362000000000001</v>
      </c>
      <c r="W886">
        <f>IF(V886&lt;1.1,V886,IF(V886&lt;YEAR!$C$2+YEAR!$C$3-2,V886+1,(YEAR!$C$2+YEAR!$C$3-1)&amp;"       :="))</f>
        <v>0.69362000000000001</v>
      </c>
      <c r="X886">
        <f>IF(W886&lt;1.1,W886,IF(W886&lt;YEAR!$C$2+YEAR!$C$3-2,W886+1,(YEAR!$C$2+YEAR!$C$3-1)&amp;"       :="))</f>
        <v>0.69362000000000001</v>
      </c>
      <c r="Y886">
        <f>IF(X886&lt;1.1,X886,IF(X886&lt;YEAR!$C$2+YEAR!$C$3-2,X886+1,(YEAR!$C$2+YEAR!$C$3-1)&amp;"       :="))</f>
        <v>0.69362000000000001</v>
      </c>
      <c r="Z886">
        <f>IF(Y886&lt;1.1,Y886,IF(Y886&lt;YEAR!$C$2+YEAR!$C$3-2,Y886+1,(YEAR!$C$2+YEAR!$C$3-1)&amp;"       :="))</f>
        <v>0.69362000000000001</v>
      </c>
      <c r="AA886">
        <f>IF(Z886&lt;1.1,Z886,IF(Z886&lt;YEAR!$C$2+YEAR!$C$3-2,Z886+1,(YEAR!$C$2+YEAR!$C$3-1)&amp;"       :="))</f>
        <v>0.69362000000000001</v>
      </c>
      <c r="AB886">
        <f>IF(AA886&lt;1.1,AA886,IF(AA886&lt;YEAR!$C$2+YEAR!$C$3-2,AA886+1,(YEAR!$C$2+YEAR!$C$3-1)&amp;"       :="))</f>
        <v>0.69362000000000001</v>
      </c>
      <c r="AC886">
        <f>IF(AB886&lt;1.1,AB886,IF(AB886&lt;YEAR!$C$2+YEAR!$C$3-2,AB886+1,(YEAR!$C$2+YEAR!$C$3-1)&amp;"       :="))</f>
        <v>0.69362000000000001</v>
      </c>
      <c r="AD886">
        <f>IF(AC886&lt;1.1,AC886,IF(AC886&lt;YEAR!$C$2+YEAR!$C$3-2,AC886+1,(YEAR!$C$2+YEAR!$C$3-1)&amp;"       :="))</f>
        <v>0.69362000000000001</v>
      </c>
      <c r="AE886">
        <f>IF(AD886&lt;1.1,AD886,IF(AD886&lt;YEAR!$C$2+YEAR!$C$3-2,AD886+1,(YEAR!$C$2+YEAR!$C$3-1)&amp;"       :="))</f>
        <v>0.69362000000000001</v>
      </c>
      <c r="AF886">
        <f>IF(AE886&lt;1.1,AE886,IF(AE886&lt;YEAR!$C$2+YEAR!$C$3-2,AE886+1,(YEAR!$C$2+YEAR!$C$3-1)&amp;"       :="))</f>
        <v>0.69362000000000001</v>
      </c>
      <c r="AG886">
        <f>IF(AF886&lt;1.1,AF886,IF(AF886&lt;YEAR!$C$2+YEAR!$C$3-2,AF886+1,(YEAR!$C$2+YEAR!$C$3-1)&amp;"       :="))</f>
        <v>0.69362000000000001</v>
      </c>
      <c r="AH886">
        <f>IF(AG886&lt;1.1,AG886,IF(AG886&lt;YEAR!$C$2+YEAR!$C$3-2,AG886+1,(YEAR!$C$2+YEAR!$C$3-1)&amp;"       :="))</f>
        <v>0.69362000000000001</v>
      </c>
      <c r="AI886">
        <f>IF(AH886&lt;1.1,AH886,IF(AH886&lt;YEAR!$C$2+YEAR!$C$3-2,AH886+1,(YEAR!$C$2+YEAR!$C$3-1)&amp;"       :="))</f>
        <v>0.69362000000000001</v>
      </c>
      <c r="AJ886">
        <f>IF(AI886&lt;1.1,AI886,IF(AI886&lt;YEAR!$C$2+YEAR!$C$3-2,AI886+1,(YEAR!$C$2+YEAR!$C$3-1)&amp;"       :="))</f>
        <v>0.69362000000000001</v>
      </c>
    </row>
    <row r="887" spans="1:36">
      <c r="A887">
        <f t="shared" ca="1" si="65"/>
        <v>22</v>
      </c>
      <c r="B887" t="s">
        <v>51</v>
      </c>
      <c r="C887" t="str">
        <f ca="1">IF(D887="",OFFSET(AvailabilityFactor!A$1,A887,0),C886)</f>
        <v>D2WDLC2</v>
      </c>
      <c r="D887" t="str" cm="1">
        <f t="array" aca="1" ref="D887" ca="1">IF(D886="",TS_DRC!$P$5,OFFSET(TS_DRC!P$5,RIGHT(D886,2),0,TRUE))</f>
        <v>TS22</v>
      </c>
      <c r="E887" t="str">
        <f t="shared" ca="1" si="66"/>
        <v>TS22</v>
      </c>
      <c r="F887">
        <f>'[6]Wind profile'!$AF30</f>
        <v>0.75011000000000005</v>
      </c>
      <c r="G887">
        <f>IF(F887&lt;1.1,F887,IF(F887&lt;YEAR!$C$2+YEAR!$C$3-2,F887+1,(YEAR!$C$2+YEAR!$C$3-1)&amp;"       :="))</f>
        <v>0.75011000000000005</v>
      </c>
      <c r="H887">
        <f>IF(G887&lt;1.1,G887,IF(G887&lt;YEAR!$C$2+YEAR!$C$3-2,G887+1,(YEAR!$C$2+YEAR!$C$3-1)&amp;"       :="))</f>
        <v>0.75011000000000005</v>
      </c>
      <c r="I887">
        <f>IF(H887&lt;1.1,H887,IF(H887&lt;YEAR!$C$2+YEAR!$C$3-2,H887+1,(YEAR!$C$2+YEAR!$C$3-1)&amp;"       :="))</f>
        <v>0.75011000000000005</v>
      </c>
      <c r="J887">
        <f>IF(I887&lt;1.1,I887,IF(I887&lt;YEAR!$C$2+YEAR!$C$3-2,I887+1,(YEAR!$C$2+YEAR!$C$3-1)&amp;"       :="))</f>
        <v>0.75011000000000005</v>
      </c>
      <c r="K887">
        <f>IF(J887&lt;1.1,J887,IF(J887&lt;YEAR!$C$2+YEAR!$C$3-2,J887+1,(YEAR!$C$2+YEAR!$C$3-1)&amp;"       :="))</f>
        <v>0.75011000000000005</v>
      </c>
      <c r="L887">
        <f>IF(K887&lt;1.1,K887,IF(K887&lt;YEAR!$C$2+YEAR!$C$3-2,K887+1,(YEAR!$C$2+YEAR!$C$3-1)&amp;"       :="))</f>
        <v>0.75011000000000005</v>
      </c>
      <c r="M887">
        <f>IF(L887&lt;1.1,L887,IF(L887&lt;YEAR!$C$2+YEAR!$C$3-2,L887+1,(YEAR!$C$2+YEAR!$C$3-1)&amp;"       :="))</f>
        <v>0.75011000000000005</v>
      </c>
      <c r="N887">
        <f>IF(M887&lt;1.1,M887,IF(M887&lt;YEAR!$C$2+YEAR!$C$3-2,M887+1,(YEAR!$C$2+YEAR!$C$3-1)&amp;"       :="))</f>
        <v>0.75011000000000005</v>
      </c>
      <c r="O887">
        <f>IF(N887&lt;1.1,N887,IF(N887&lt;YEAR!$C$2+YEAR!$C$3-2,N887+1,(YEAR!$C$2+YEAR!$C$3-1)&amp;"       :="))</f>
        <v>0.75011000000000005</v>
      </c>
      <c r="P887">
        <f>IF(O887&lt;1.1,O887,IF(O887&lt;YEAR!$C$2+YEAR!$C$3-2,O887+1,(YEAR!$C$2+YEAR!$C$3-1)&amp;"       :="))</f>
        <v>0.75011000000000005</v>
      </c>
      <c r="Q887">
        <f>IF(P887&lt;1.1,P887,IF(P887&lt;YEAR!$C$2+YEAR!$C$3-2,P887+1,(YEAR!$C$2+YEAR!$C$3-1)&amp;"       :="))</f>
        <v>0.75011000000000005</v>
      </c>
      <c r="R887">
        <f>IF(Q887&lt;1.1,Q887,IF(Q887&lt;YEAR!$C$2+YEAR!$C$3-2,Q887+1,(YEAR!$C$2+YEAR!$C$3-1)&amp;"       :="))</f>
        <v>0.75011000000000005</v>
      </c>
      <c r="S887">
        <f>IF(R887&lt;1.1,R887,IF(R887&lt;YEAR!$C$2+YEAR!$C$3-2,R887+1,(YEAR!$C$2+YEAR!$C$3-1)&amp;"       :="))</f>
        <v>0.75011000000000005</v>
      </c>
      <c r="T887">
        <f>IF(S887&lt;1.1,S887,IF(S887&lt;YEAR!$C$2+YEAR!$C$3-2,S887+1,(YEAR!$C$2+YEAR!$C$3-1)&amp;"       :="))</f>
        <v>0.75011000000000005</v>
      </c>
      <c r="U887">
        <f>IF(T887&lt;1.1,T887,IF(T887&lt;YEAR!$C$2+YEAR!$C$3-2,T887+1,(YEAR!$C$2+YEAR!$C$3-1)&amp;"       :="))</f>
        <v>0.75011000000000005</v>
      </c>
      <c r="V887">
        <f>IF(U887&lt;1.1,U887,IF(U887&lt;YEAR!$C$2+YEAR!$C$3-2,U887+1,(YEAR!$C$2+YEAR!$C$3-1)&amp;"       :="))</f>
        <v>0.75011000000000005</v>
      </c>
      <c r="W887">
        <f>IF(V887&lt;1.1,V887,IF(V887&lt;YEAR!$C$2+YEAR!$C$3-2,V887+1,(YEAR!$C$2+YEAR!$C$3-1)&amp;"       :="))</f>
        <v>0.75011000000000005</v>
      </c>
      <c r="X887">
        <f>IF(W887&lt;1.1,W887,IF(W887&lt;YEAR!$C$2+YEAR!$C$3-2,W887+1,(YEAR!$C$2+YEAR!$C$3-1)&amp;"       :="))</f>
        <v>0.75011000000000005</v>
      </c>
      <c r="Y887">
        <f>IF(X887&lt;1.1,X887,IF(X887&lt;YEAR!$C$2+YEAR!$C$3-2,X887+1,(YEAR!$C$2+YEAR!$C$3-1)&amp;"       :="))</f>
        <v>0.75011000000000005</v>
      </c>
      <c r="Z887">
        <f>IF(Y887&lt;1.1,Y887,IF(Y887&lt;YEAR!$C$2+YEAR!$C$3-2,Y887+1,(YEAR!$C$2+YEAR!$C$3-1)&amp;"       :="))</f>
        <v>0.75011000000000005</v>
      </c>
      <c r="AA887">
        <f>IF(Z887&lt;1.1,Z887,IF(Z887&lt;YEAR!$C$2+YEAR!$C$3-2,Z887+1,(YEAR!$C$2+YEAR!$C$3-1)&amp;"       :="))</f>
        <v>0.75011000000000005</v>
      </c>
      <c r="AB887">
        <f>IF(AA887&lt;1.1,AA887,IF(AA887&lt;YEAR!$C$2+YEAR!$C$3-2,AA887+1,(YEAR!$C$2+YEAR!$C$3-1)&amp;"       :="))</f>
        <v>0.75011000000000005</v>
      </c>
      <c r="AC887">
        <f>IF(AB887&lt;1.1,AB887,IF(AB887&lt;YEAR!$C$2+YEAR!$C$3-2,AB887+1,(YEAR!$C$2+YEAR!$C$3-1)&amp;"       :="))</f>
        <v>0.75011000000000005</v>
      </c>
      <c r="AD887">
        <f>IF(AC887&lt;1.1,AC887,IF(AC887&lt;YEAR!$C$2+YEAR!$C$3-2,AC887+1,(YEAR!$C$2+YEAR!$C$3-1)&amp;"       :="))</f>
        <v>0.75011000000000005</v>
      </c>
      <c r="AE887">
        <f>IF(AD887&lt;1.1,AD887,IF(AD887&lt;YEAR!$C$2+YEAR!$C$3-2,AD887+1,(YEAR!$C$2+YEAR!$C$3-1)&amp;"       :="))</f>
        <v>0.75011000000000005</v>
      </c>
      <c r="AF887">
        <f>IF(AE887&lt;1.1,AE887,IF(AE887&lt;YEAR!$C$2+YEAR!$C$3-2,AE887+1,(YEAR!$C$2+YEAR!$C$3-1)&amp;"       :="))</f>
        <v>0.75011000000000005</v>
      </c>
      <c r="AG887">
        <f>IF(AF887&lt;1.1,AF887,IF(AF887&lt;YEAR!$C$2+YEAR!$C$3-2,AF887+1,(YEAR!$C$2+YEAR!$C$3-1)&amp;"       :="))</f>
        <v>0.75011000000000005</v>
      </c>
      <c r="AH887">
        <f>IF(AG887&lt;1.1,AG887,IF(AG887&lt;YEAR!$C$2+YEAR!$C$3-2,AG887+1,(YEAR!$C$2+YEAR!$C$3-1)&amp;"       :="))</f>
        <v>0.75011000000000005</v>
      </c>
      <c r="AI887">
        <f>IF(AH887&lt;1.1,AH887,IF(AH887&lt;YEAR!$C$2+YEAR!$C$3-2,AH887+1,(YEAR!$C$2+YEAR!$C$3-1)&amp;"       :="))</f>
        <v>0.75011000000000005</v>
      </c>
      <c r="AJ887">
        <f>IF(AI887&lt;1.1,AI887,IF(AI887&lt;YEAR!$C$2+YEAR!$C$3-2,AI887+1,(YEAR!$C$2+YEAR!$C$3-1)&amp;"       :="))</f>
        <v>0.75011000000000005</v>
      </c>
    </row>
    <row r="888" spans="1:36">
      <c r="A888">
        <f t="shared" ca="1" si="65"/>
        <v>22</v>
      </c>
      <c r="B888" t="s">
        <v>51</v>
      </c>
      <c r="C888" t="str">
        <f ca="1">IF(D888="",OFFSET(AvailabilityFactor!A$1,A888,0),C887)</f>
        <v>D2WDLC2</v>
      </c>
      <c r="D888" t="str" cm="1">
        <f t="array" aca="1" ref="D888" ca="1">IF(D887="",TS_DRC!$P$5,OFFSET(TS_DRC!P$5,RIGHT(D887,2),0,TRUE))</f>
        <v>TS23</v>
      </c>
      <c r="E888" t="str">
        <f t="shared" ca="1" si="66"/>
        <v>TS23</v>
      </c>
      <c r="F888">
        <f>'[6]Wind profile'!$AF31</f>
        <v>0.76249</v>
      </c>
      <c r="G888">
        <f>IF(F888&lt;1.1,F888,IF(F888&lt;YEAR!$C$2+YEAR!$C$3-2,F888+1,(YEAR!$C$2+YEAR!$C$3-1)&amp;"       :="))</f>
        <v>0.76249</v>
      </c>
      <c r="H888">
        <f>IF(G888&lt;1.1,G888,IF(G888&lt;YEAR!$C$2+YEAR!$C$3-2,G888+1,(YEAR!$C$2+YEAR!$C$3-1)&amp;"       :="))</f>
        <v>0.76249</v>
      </c>
      <c r="I888">
        <f>IF(H888&lt;1.1,H888,IF(H888&lt;YEAR!$C$2+YEAR!$C$3-2,H888+1,(YEAR!$C$2+YEAR!$C$3-1)&amp;"       :="))</f>
        <v>0.76249</v>
      </c>
      <c r="J888">
        <f>IF(I888&lt;1.1,I888,IF(I888&lt;YEAR!$C$2+YEAR!$C$3-2,I888+1,(YEAR!$C$2+YEAR!$C$3-1)&amp;"       :="))</f>
        <v>0.76249</v>
      </c>
      <c r="K888">
        <f>IF(J888&lt;1.1,J888,IF(J888&lt;YEAR!$C$2+YEAR!$C$3-2,J888+1,(YEAR!$C$2+YEAR!$C$3-1)&amp;"       :="))</f>
        <v>0.76249</v>
      </c>
      <c r="L888">
        <f>IF(K888&lt;1.1,K888,IF(K888&lt;YEAR!$C$2+YEAR!$C$3-2,K888+1,(YEAR!$C$2+YEAR!$C$3-1)&amp;"       :="))</f>
        <v>0.76249</v>
      </c>
      <c r="M888">
        <f>IF(L888&lt;1.1,L888,IF(L888&lt;YEAR!$C$2+YEAR!$C$3-2,L888+1,(YEAR!$C$2+YEAR!$C$3-1)&amp;"       :="))</f>
        <v>0.76249</v>
      </c>
      <c r="N888">
        <f>IF(M888&lt;1.1,M888,IF(M888&lt;YEAR!$C$2+YEAR!$C$3-2,M888+1,(YEAR!$C$2+YEAR!$C$3-1)&amp;"       :="))</f>
        <v>0.76249</v>
      </c>
      <c r="O888">
        <f>IF(N888&lt;1.1,N888,IF(N888&lt;YEAR!$C$2+YEAR!$C$3-2,N888+1,(YEAR!$C$2+YEAR!$C$3-1)&amp;"       :="))</f>
        <v>0.76249</v>
      </c>
      <c r="P888">
        <f>IF(O888&lt;1.1,O888,IF(O888&lt;YEAR!$C$2+YEAR!$C$3-2,O888+1,(YEAR!$C$2+YEAR!$C$3-1)&amp;"       :="))</f>
        <v>0.76249</v>
      </c>
      <c r="Q888">
        <f>IF(P888&lt;1.1,P888,IF(P888&lt;YEAR!$C$2+YEAR!$C$3-2,P888+1,(YEAR!$C$2+YEAR!$C$3-1)&amp;"       :="))</f>
        <v>0.76249</v>
      </c>
      <c r="R888">
        <f>IF(Q888&lt;1.1,Q888,IF(Q888&lt;YEAR!$C$2+YEAR!$C$3-2,Q888+1,(YEAR!$C$2+YEAR!$C$3-1)&amp;"       :="))</f>
        <v>0.76249</v>
      </c>
      <c r="S888">
        <f>IF(R888&lt;1.1,R888,IF(R888&lt;YEAR!$C$2+YEAR!$C$3-2,R888+1,(YEAR!$C$2+YEAR!$C$3-1)&amp;"       :="))</f>
        <v>0.76249</v>
      </c>
      <c r="T888">
        <f>IF(S888&lt;1.1,S888,IF(S888&lt;YEAR!$C$2+YEAR!$C$3-2,S888+1,(YEAR!$C$2+YEAR!$C$3-1)&amp;"       :="))</f>
        <v>0.76249</v>
      </c>
      <c r="U888">
        <f>IF(T888&lt;1.1,T888,IF(T888&lt;YEAR!$C$2+YEAR!$C$3-2,T888+1,(YEAR!$C$2+YEAR!$C$3-1)&amp;"       :="))</f>
        <v>0.76249</v>
      </c>
      <c r="V888">
        <f>IF(U888&lt;1.1,U888,IF(U888&lt;YEAR!$C$2+YEAR!$C$3-2,U888+1,(YEAR!$C$2+YEAR!$C$3-1)&amp;"       :="))</f>
        <v>0.76249</v>
      </c>
      <c r="W888">
        <f>IF(V888&lt;1.1,V888,IF(V888&lt;YEAR!$C$2+YEAR!$C$3-2,V888+1,(YEAR!$C$2+YEAR!$C$3-1)&amp;"       :="))</f>
        <v>0.76249</v>
      </c>
      <c r="X888">
        <f>IF(W888&lt;1.1,W888,IF(W888&lt;YEAR!$C$2+YEAR!$C$3-2,W888+1,(YEAR!$C$2+YEAR!$C$3-1)&amp;"       :="))</f>
        <v>0.76249</v>
      </c>
      <c r="Y888">
        <f>IF(X888&lt;1.1,X888,IF(X888&lt;YEAR!$C$2+YEAR!$C$3-2,X888+1,(YEAR!$C$2+YEAR!$C$3-1)&amp;"       :="))</f>
        <v>0.76249</v>
      </c>
      <c r="Z888">
        <f>IF(Y888&lt;1.1,Y888,IF(Y888&lt;YEAR!$C$2+YEAR!$C$3-2,Y888+1,(YEAR!$C$2+YEAR!$C$3-1)&amp;"       :="))</f>
        <v>0.76249</v>
      </c>
      <c r="AA888">
        <f>IF(Z888&lt;1.1,Z888,IF(Z888&lt;YEAR!$C$2+YEAR!$C$3-2,Z888+1,(YEAR!$C$2+YEAR!$C$3-1)&amp;"       :="))</f>
        <v>0.76249</v>
      </c>
      <c r="AB888">
        <f>IF(AA888&lt;1.1,AA888,IF(AA888&lt;YEAR!$C$2+YEAR!$C$3-2,AA888+1,(YEAR!$C$2+YEAR!$C$3-1)&amp;"       :="))</f>
        <v>0.76249</v>
      </c>
      <c r="AC888">
        <f>IF(AB888&lt;1.1,AB888,IF(AB888&lt;YEAR!$C$2+YEAR!$C$3-2,AB888+1,(YEAR!$C$2+YEAR!$C$3-1)&amp;"       :="))</f>
        <v>0.76249</v>
      </c>
      <c r="AD888">
        <f>IF(AC888&lt;1.1,AC888,IF(AC888&lt;YEAR!$C$2+YEAR!$C$3-2,AC888+1,(YEAR!$C$2+YEAR!$C$3-1)&amp;"       :="))</f>
        <v>0.76249</v>
      </c>
      <c r="AE888">
        <f>IF(AD888&lt;1.1,AD888,IF(AD888&lt;YEAR!$C$2+YEAR!$C$3-2,AD888+1,(YEAR!$C$2+YEAR!$C$3-1)&amp;"       :="))</f>
        <v>0.76249</v>
      </c>
      <c r="AF888">
        <f>IF(AE888&lt;1.1,AE888,IF(AE888&lt;YEAR!$C$2+YEAR!$C$3-2,AE888+1,(YEAR!$C$2+YEAR!$C$3-1)&amp;"       :="))</f>
        <v>0.76249</v>
      </c>
      <c r="AG888">
        <f>IF(AF888&lt;1.1,AF888,IF(AF888&lt;YEAR!$C$2+YEAR!$C$3-2,AF888+1,(YEAR!$C$2+YEAR!$C$3-1)&amp;"       :="))</f>
        <v>0.76249</v>
      </c>
      <c r="AH888">
        <f>IF(AG888&lt;1.1,AG888,IF(AG888&lt;YEAR!$C$2+YEAR!$C$3-2,AG888+1,(YEAR!$C$2+YEAR!$C$3-1)&amp;"       :="))</f>
        <v>0.76249</v>
      </c>
      <c r="AI888">
        <f>IF(AH888&lt;1.1,AH888,IF(AH888&lt;YEAR!$C$2+YEAR!$C$3-2,AH888+1,(YEAR!$C$2+YEAR!$C$3-1)&amp;"       :="))</f>
        <v>0.76249</v>
      </c>
      <c r="AJ888">
        <f>IF(AI888&lt;1.1,AI888,IF(AI888&lt;YEAR!$C$2+YEAR!$C$3-2,AI888+1,(YEAR!$C$2+YEAR!$C$3-1)&amp;"       :="))</f>
        <v>0.76249</v>
      </c>
    </row>
    <row r="889" spans="1:36">
      <c r="A889">
        <f t="shared" ca="1" si="65"/>
        <v>22</v>
      </c>
      <c r="B889" t="s">
        <v>51</v>
      </c>
      <c r="C889" t="str">
        <f ca="1">IF(D889="",OFFSET(AvailabilityFactor!A$1,A889,0),C888)</f>
        <v>D2WDLC2</v>
      </c>
      <c r="D889" t="str" cm="1">
        <f t="array" aca="1" ref="D889" ca="1">IF(D888="",TS_DRC!$P$5,OFFSET(TS_DRC!P$5,RIGHT(D888,2),0,TRUE))</f>
        <v>TS24</v>
      </c>
      <c r="E889" t="str">
        <f t="shared" ca="1" si="66"/>
        <v>TS24</v>
      </c>
      <c r="F889">
        <f>'[6]Wind profile'!$AF32</f>
        <v>0.66881000000000002</v>
      </c>
      <c r="G889">
        <f>IF(F889&lt;1.1,F889,IF(F889&lt;YEAR!$C$2+YEAR!$C$3-2,F889+1,(YEAR!$C$2+YEAR!$C$3-1)&amp;"       :="))</f>
        <v>0.66881000000000002</v>
      </c>
      <c r="H889">
        <f>IF(G889&lt;1.1,G889,IF(G889&lt;YEAR!$C$2+YEAR!$C$3-2,G889+1,(YEAR!$C$2+YEAR!$C$3-1)&amp;"       :="))</f>
        <v>0.66881000000000002</v>
      </c>
      <c r="I889">
        <f>IF(H889&lt;1.1,H889,IF(H889&lt;YEAR!$C$2+YEAR!$C$3-2,H889+1,(YEAR!$C$2+YEAR!$C$3-1)&amp;"       :="))</f>
        <v>0.66881000000000002</v>
      </c>
      <c r="J889">
        <f>IF(I889&lt;1.1,I889,IF(I889&lt;YEAR!$C$2+YEAR!$C$3-2,I889+1,(YEAR!$C$2+YEAR!$C$3-1)&amp;"       :="))</f>
        <v>0.66881000000000002</v>
      </c>
      <c r="K889">
        <f>IF(J889&lt;1.1,J889,IF(J889&lt;YEAR!$C$2+YEAR!$C$3-2,J889+1,(YEAR!$C$2+YEAR!$C$3-1)&amp;"       :="))</f>
        <v>0.66881000000000002</v>
      </c>
      <c r="L889">
        <f>IF(K889&lt;1.1,K889,IF(K889&lt;YEAR!$C$2+YEAR!$C$3-2,K889+1,(YEAR!$C$2+YEAR!$C$3-1)&amp;"       :="))</f>
        <v>0.66881000000000002</v>
      </c>
      <c r="M889">
        <f>IF(L889&lt;1.1,L889,IF(L889&lt;YEAR!$C$2+YEAR!$C$3-2,L889+1,(YEAR!$C$2+YEAR!$C$3-1)&amp;"       :="))</f>
        <v>0.66881000000000002</v>
      </c>
      <c r="N889">
        <f>IF(M889&lt;1.1,M889,IF(M889&lt;YEAR!$C$2+YEAR!$C$3-2,M889+1,(YEAR!$C$2+YEAR!$C$3-1)&amp;"       :="))</f>
        <v>0.66881000000000002</v>
      </c>
      <c r="O889">
        <f>IF(N889&lt;1.1,N889,IF(N889&lt;YEAR!$C$2+YEAR!$C$3-2,N889+1,(YEAR!$C$2+YEAR!$C$3-1)&amp;"       :="))</f>
        <v>0.66881000000000002</v>
      </c>
      <c r="P889">
        <f>IF(O889&lt;1.1,O889,IF(O889&lt;YEAR!$C$2+YEAR!$C$3-2,O889+1,(YEAR!$C$2+YEAR!$C$3-1)&amp;"       :="))</f>
        <v>0.66881000000000002</v>
      </c>
      <c r="Q889">
        <f>IF(P889&lt;1.1,P889,IF(P889&lt;YEAR!$C$2+YEAR!$C$3-2,P889+1,(YEAR!$C$2+YEAR!$C$3-1)&amp;"       :="))</f>
        <v>0.66881000000000002</v>
      </c>
      <c r="R889">
        <f>IF(Q889&lt;1.1,Q889,IF(Q889&lt;YEAR!$C$2+YEAR!$C$3-2,Q889+1,(YEAR!$C$2+YEAR!$C$3-1)&amp;"       :="))</f>
        <v>0.66881000000000002</v>
      </c>
      <c r="S889">
        <f>IF(R889&lt;1.1,R889,IF(R889&lt;YEAR!$C$2+YEAR!$C$3-2,R889+1,(YEAR!$C$2+YEAR!$C$3-1)&amp;"       :="))</f>
        <v>0.66881000000000002</v>
      </c>
      <c r="T889">
        <f>IF(S889&lt;1.1,S889,IF(S889&lt;YEAR!$C$2+YEAR!$C$3-2,S889+1,(YEAR!$C$2+YEAR!$C$3-1)&amp;"       :="))</f>
        <v>0.66881000000000002</v>
      </c>
      <c r="U889">
        <f>IF(T889&lt;1.1,T889,IF(T889&lt;YEAR!$C$2+YEAR!$C$3-2,T889+1,(YEAR!$C$2+YEAR!$C$3-1)&amp;"       :="))</f>
        <v>0.66881000000000002</v>
      </c>
      <c r="V889">
        <f>IF(U889&lt;1.1,U889,IF(U889&lt;YEAR!$C$2+YEAR!$C$3-2,U889+1,(YEAR!$C$2+YEAR!$C$3-1)&amp;"       :="))</f>
        <v>0.66881000000000002</v>
      </c>
      <c r="W889">
        <f>IF(V889&lt;1.1,V889,IF(V889&lt;YEAR!$C$2+YEAR!$C$3-2,V889+1,(YEAR!$C$2+YEAR!$C$3-1)&amp;"       :="))</f>
        <v>0.66881000000000002</v>
      </c>
      <c r="X889">
        <f>IF(W889&lt;1.1,W889,IF(W889&lt;YEAR!$C$2+YEAR!$C$3-2,W889+1,(YEAR!$C$2+YEAR!$C$3-1)&amp;"       :="))</f>
        <v>0.66881000000000002</v>
      </c>
      <c r="Y889">
        <f>IF(X889&lt;1.1,X889,IF(X889&lt;YEAR!$C$2+YEAR!$C$3-2,X889+1,(YEAR!$C$2+YEAR!$C$3-1)&amp;"       :="))</f>
        <v>0.66881000000000002</v>
      </c>
      <c r="Z889">
        <f>IF(Y889&lt;1.1,Y889,IF(Y889&lt;YEAR!$C$2+YEAR!$C$3-2,Y889+1,(YEAR!$C$2+YEAR!$C$3-1)&amp;"       :="))</f>
        <v>0.66881000000000002</v>
      </c>
      <c r="AA889">
        <f>IF(Z889&lt;1.1,Z889,IF(Z889&lt;YEAR!$C$2+YEAR!$C$3-2,Z889+1,(YEAR!$C$2+YEAR!$C$3-1)&amp;"       :="))</f>
        <v>0.66881000000000002</v>
      </c>
      <c r="AB889">
        <f>IF(AA889&lt;1.1,AA889,IF(AA889&lt;YEAR!$C$2+YEAR!$C$3-2,AA889+1,(YEAR!$C$2+YEAR!$C$3-1)&amp;"       :="))</f>
        <v>0.66881000000000002</v>
      </c>
      <c r="AC889">
        <f>IF(AB889&lt;1.1,AB889,IF(AB889&lt;YEAR!$C$2+YEAR!$C$3-2,AB889+1,(YEAR!$C$2+YEAR!$C$3-1)&amp;"       :="))</f>
        <v>0.66881000000000002</v>
      </c>
      <c r="AD889">
        <f>IF(AC889&lt;1.1,AC889,IF(AC889&lt;YEAR!$C$2+YEAR!$C$3-2,AC889+1,(YEAR!$C$2+YEAR!$C$3-1)&amp;"       :="))</f>
        <v>0.66881000000000002</v>
      </c>
      <c r="AE889">
        <f>IF(AD889&lt;1.1,AD889,IF(AD889&lt;YEAR!$C$2+YEAR!$C$3-2,AD889+1,(YEAR!$C$2+YEAR!$C$3-1)&amp;"       :="))</f>
        <v>0.66881000000000002</v>
      </c>
      <c r="AF889">
        <f>IF(AE889&lt;1.1,AE889,IF(AE889&lt;YEAR!$C$2+YEAR!$C$3-2,AE889+1,(YEAR!$C$2+YEAR!$C$3-1)&amp;"       :="))</f>
        <v>0.66881000000000002</v>
      </c>
      <c r="AG889">
        <f>IF(AF889&lt;1.1,AF889,IF(AF889&lt;YEAR!$C$2+YEAR!$C$3-2,AF889+1,(YEAR!$C$2+YEAR!$C$3-1)&amp;"       :="))</f>
        <v>0.66881000000000002</v>
      </c>
      <c r="AH889">
        <f>IF(AG889&lt;1.1,AG889,IF(AG889&lt;YEAR!$C$2+YEAR!$C$3-2,AG889+1,(YEAR!$C$2+YEAR!$C$3-1)&amp;"       :="))</f>
        <v>0.66881000000000002</v>
      </c>
      <c r="AI889">
        <f>IF(AH889&lt;1.1,AH889,IF(AH889&lt;YEAR!$C$2+YEAR!$C$3-2,AH889+1,(YEAR!$C$2+YEAR!$C$3-1)&amp;"       :="))</f>
        <v>0.66881000000000002</v>
      </c>
      <c r="AJ889">
        <f>IF(AI889&lt;1.1,AI889,IF(AI889&lt;YEAR!$C$2+YEAR!$C$3-2,AI889+1,(YEAR!$C$2+YEAR!$C$3-1)&amp;"       :="))</f>
        <v>0.66881000000000002</v>
      </c>
    </row>
    <row r="890" spans="1:36">
      <c r="A890">
        <f t="shared" ca="1" si="65"/>
        <v>22</v>
      </c>
      <c r="B890" t="s">
        <v>51</v>
      </c>
      <c r="C890" t="str">
        <f ca="1">IF(D890="",OFFSET(AvailabilityFactor!A$1,A890,0),C889)</f>
        <v>D2WDLC2</v>
      </c>
      <c r="D890" t="str" cm="1">
        <f t="array" aca="1" ref="D890" ca="1">IF(D889="",TS_DRC!$P$5,OFFSET(TS_DRC!P$5,RIGHT(D889,2),0,TRUE))</f>
        <v>TS25</v>
      </c>
      <c r="E890" t="str">
        <f t="shared" ca="1" si="66"/>
        <v>TS25</v>
      </c>
      <c r="F890">
        <f>'[6]Wind profile'!$AF33</f>
        <v>0.40033999999999997</v>
      </c>
      <c r="G890">
        <f>IF(F890&lt;1.1,F890,IF(F890&lt;YEAR!$C$2+YEAR!$C$3-2,F890+1,(YEAR!$C$2+YEAR!$C$3-1)&amp;"       :="))</f>
        <v>0.40033999999999997</v>
      </c>
      <c r="H890">
        <f>IF(G890&lt;1.1,G890,IF(G890&lt;YEAR!$C$2+YEAR!$C$3-2,G890+1,(YEAR!$C$2+YEAR!$C$3-1)&amp;"       :="))</f>
        <v>0.40033999999999997</v>
      </c>
      <c r="I890">
        <f>IF(H890&lt;1.1,H890,IF(H890&lt;YEAR!$C$2+YEAR!$C$3-2,H890+1,(YEAR!$C$2+YEAR!$C$3-1)&amp;"       :="))</f>
        <v>0.40033999999999997</v>
      </c>
      <c r="J890">
        <f>IF(I890&lt;1.1,I890,IF(I890&lt;YEAR!$C$2+YEAR!$C$3-2,I890+1,(YEAR!$C$2+YEAR!$C$3-1)&amp;"       :="))</f>
        <v>0.40033999999999997</v>
      </c>
      <c r="K890">
        <f>IF(J890&lt;1.1,J890,IF(J890&lt;YEAR!$C$2+YEAR!$C$3-2,J890+1,(YEAR!$C$2+YEAR!$C$3-1)&amp;"       :="))</f>
        <v>0.40033999999999997</v>
      </c>
      <c r="L890">
        <f>IF(K890&lt;1.1,K890,IF(K890&lt;YEAR!$C$2+YEAR!$C$3-2,K890+1,(YEAR!$C$2+YEAR!$C$3-1)&amp;"       :="))</f>
        <v>0.40033999999999997</v>
      </c>
      <c r="M890">
        <f>IF(L890&lt;1.1,L890,IF(L890&lt;YEAR!$C$2+YEAR!$C$3-2,L890+1,(YEAR!$C$2+YEAR!$C$3-1)&amp;"       :="))</f>
        <v>0.40033999999999997</v>
      </c>
      <c r="N890">
        <f>IF(M890&lt;1.1,M890,IF(M890&lt;YEAR!$C$2+YEAR!$C$3-2,M890+1,(YEAR!$C$2+YEAR!$C$3-1)&amp;"       :="))</f>
        <v>0.40033999999999997</v>
      </c>
      <c r="O890">
        <f>IF(N890&lt;1.1,N890,IF(N890&lt;YEAR!$C$2+YEAR!$C$3-2,N890+1,(YEAR!$C$2+YEAR!$C$3-1)&amp;"       :="))</f>
        <v>0.40033999999999997</v>
      </c>
      <c r="P890">
        <f>IF(O890&lt;1.1,O890,IF(O890&lt;YEAR!$C$2+YEAR!$C$3-2,O890+1,(YEAR!$C$2+YEAR!$C$3-1)&amp;"       :="))</f>
        <v>0.40033999999999997</v>
      </c>
      <c r="Q890">
        <f>IF(P890&lt;1.1,P890,IF(P890&lt;YEAR!$C$2+YEAR!$C$3-2,P890+1,(YEAR!$C$2+YEAR!$C$3-1)&amp;"       :="))</f>
        <v>0.40033999999999997</v>
      </c>
      <c r="R890">
        <f>IF(Q890&lt;1.1,Q890,IF(Q890&lt;YEAR!$C$2+YEAR!$C$3-2,Q890+1,(YEAR!$C$2+YEAR!$C$3-1)&amp;"       :="))</f>
        <v>0.40033999999999997</v>
      </c>
      <c r="S890">
        <f>IF(R890&lt;1.1,R890,IF(R890&lt;YEAR!$C$2+YEAR!$C$3-2,R890+1,(YEAR!$C$2+YEAR!$C$3-1)&amp;"       :="))</f>
        <v>0.40033999999999997</v>
      </c>
      <c r="T890">
        <f>IF(S890&lt;1.1,S890,IF(S890&lt;YEAR!$C$2+YEAR!$C$3-2,S890+1,(YEAR!$C$2+YEAR!$C$3-1)&amp;"       :="))</f>
        <v>0.40033999999999997</v>
      </c>
      <c r="U890">
        <f>IF(T890&lt;1.1,T890,IF(T890&lt;YEAR!$C$2+YEAR!$C$3-2,T890+1,(YEAR!$C$2+YEAR!$C$3-1)&amp;"       :="))</f>
        <v>0.40033999999999997</v>
      </c>
      <c r="V890">
        <f>IF(U890&lt;1.1,U890,IF(U890&lt;YEAR!$C$2+YEAR!$C$3-2,U890+1,(YEAR!$C$2+YEAR!$C$3-1)&amp;"       :="))</f>
        <v>0.40033999999999997</v>
      </c>
      <c r="W890">
        <f>IF(V890&lt;1.1,V890,IF(V890&lt;YEAR!$C$2+YEAR!$C$3-2,V890+1,(YEAR!$C$2+YEAR!$C$3-1)&amp;"       :="))</f>
        <v>0.40033999999999997</v>
      </c>
      <c r="X890">
        <f>IF(W890&lt;1.1,W890,IF(W890&lt;YEAR!$C$2+YEAR!$C$3-2,W890+1,(YEAR!$C$2+YEAR!$C$3-1)&amp;"       :="))</f>
        <v>0.40033999999999997</v>
      </c>
      <c r="Y890">
        <f>IF(X890&lt;1.1,X890,IF(X890&lt;YEAR!$C$2+YEAR!$C$3-2,X890+1,(YEAR!$C$2+YEAR!$C$3-1)&amp;"       :="))</f>
        <v>0.40033999999999997</v>
      </c>
      <c r="Z890">
        <f>IF(Y890&lt;1.1,Y890,IF(Y890&lt;YEAR!$C$2+YEAR!$C$3-2,Y890+1,(YEAR!$C$2+YEAR!$C$3-1)&amp;"       :="))</f>
        <v>0.40033999999999997</v>
      </c>
      <c r="AA890">
        <f>IF(Z890&lt;1.1,Z890,IF(Z890&lt;YEAR!$C$2+YEAR!$C$3-2,Z890+1,(YEAR!$C$2+YEAR!$C$3-1)&amp;"       :="))</f>
        <v>0.40033999999999997</v>
      </c>
      <c r="AB890">
        <f>IF(AA890&lt;1.1,AA890,IF(AA890&lt;YEAR!$C$2+YEAR!$C$3-2,AA890+1,(YEAR!$C$2+YEAR!$C$3-1)&amp;"       :="))</f>
        <v>0.40033999999999997</v>
      </c>
      <c r="AC890">
        <f>IF(AB890&lt;1.1,AB890,IF(AB890&lt;YEAR!$C$2+YEAR!$C$3-2,AB890+1,(YEAR!$C$2+YEAR!$C$3-1)&amp;"       :="))</f>
        <v>0.40033999999999997</v>
      </c>
      <c r="AD890">
        <f>IF(AC890&lt;1.1,AC890,IF(AC890&lt;YEAR!$C$2+YEAR!$C$3-2,AC890+1,(YEAR!$C$2+YEAR!$C$3-1)&amp;"       :="))</f>
        <v>0.40033999999999997</v>
      </c>
      <c r="AE890">
        <f>IF(AD890&lt;1.1,AD890,IF(AD890&lt;YEAR!$C$2+YEAR!$C$3-2,AD890+1,(YEAR!$C$2+YEAR!$C$3-1)&amp;"       :="))</f>
        <v>0.40033999999999997</v>
      </c>
      <c r="AF890">
        <f>IF(AE890&lt;1.1,AE890,IF(AE890&lt;YEAR!$C$2+YEAR!$C$3-2,AE890+1,(YEAR!$C$2+YEAR!$C$3-1)&amp;"       :="))</f>
        <v>0.40033999999999997</v>
      </c>
      <c r="AG890">
        <f>IF(AF890&lt;1.1,AF890,IF(AF890&lt;YEAR!$C$2+YEAR!$C$3-2,AF890+1,(YEAR!$C$2+YEAR!$C$3-1)&amp;"       :="))</f>
        <v>0.40033999999999997</v>
      </c>
      <c r="AH890">
        <f>IF(AG890&lt;1.1,AG890,IF(AG890&lt;YEAR!$C$2+YEAR!$C$3-2,AG890+1,(YEAR!$C$2+YEAR!$C$3-1)&amp;"       :="))</f>
        <v>0.40033999999999997</v>
      </c>
      <c r="AI890">
        <f>IF(AH890&lt;1.1,AH890,IF(AH890&lt;YEAR!$C$2+YEAR!$C$3-2,AH890+1,(YEAR!$C$2+YEAR!$C$3-1)&amp;"       :="))</f>
        <v>0.40033999999999997</v>
      </c>
      <c r="AJ890">
        <f>IF(AI890&lt;1.1,AI890,IF(AI890&lt;YEAR!$C$2+YEAR!$C$3-2,AI890+1,(YEAR!$C$2+YEAR!$C$3-1)&amp;"       :="))</f>
        <v>0.40033999999999997</v>
      </c>
    </row>
    <row r="891" spans="1:36">
      <c r="A891">
        <f t="shared" ca="1" si="65"/>
        <v>22</v>
      </c>
      <c r="B891" t="s">
        <v>51</v>
      </c>
      <c r="C891" t="str">
        <f ca="1">IF(D891="",OFFSET(AvailabilityFactor!A$1,A891,0),C890)</f>
        <v>D2WDLC2</v>
      </c>
      <c r="D891" t="str" cm="1">
        <f t="array" aca="1" ref="D891" ca="1">IF(D890="",TS_DRC!$P$5,OFFSET(TS_DRC!P$5,RIGHT(D890,2),0,TRUE))</f>
        <v>TS26</v>
      </c>
      <c r="E891" t="str">
        <f t="shared" ca="1" si="66"/>
        <v>TS26</v>
      </c>
      <c r="F891">
        <f>'[6]Wind profile'!$AF34</f>
        <v>0.34440999999999999</v>
      </c>
      <c r="G891">
        <f>IF(F891&lt;1.1,F891,IF(F891&lt;YEAR!$C$2+YEAR!$C$3-2,F891+1,(YEAR!$C$2+YEAR!$C$3-1)&amp;"       :="))</f>
        <v>0.34440999999999999</v>
      </c>
      <c r="H891">
        <f>IF(G891&lt;1.1,G891,IF(G891&lt;YEAR!$C$2+YEAR!$C$3-2,G891+1,(YEAR!$C$2+YEAR!$C$3-1)&amp;"       :="))</f>
        <v>0.34440999999999999</v>
      </c>
      <c r="I891">
        <f>IF(H891&lt;1.1,H891,IF(H891&lt;YEAR!$C$2+YEAR!$C$3-2,H891+1,(YEAR!$C$2+YEAR!$C$3-1)&amp;"       :="))</f>
        <v>0.34440999999999999</v>
      </c>
      <c r="J891">
        <f>IF(I891&lt;1.1,I891,IF(I891&lt;YEAR!$C$2+YEAR!$C$3-2,I891+1,(YEAR!$C$2+YEAR!$C$3-1)&amp;"       :="))</f>
        <v>0.34440999999999999</v>
      </c>
      <c r="K891">
        <f>IF(J891&lt;1.1,J891,IF(J891&lt;YEAR!$C$2+YEAR!$C$3-2,J891+1,(YEAR!$C$2+YEAR!$C$3-1)&amp;"       :="))</f>
        <v>0.34440999999999999</v>
      </c>
      <c r="L891">
        <f>IF(K891&lt;1.1,K891,IF(K891&lt;YEAR!$C$2+YEAR!$C$3-2,K891+1,(YEAR!$C$2+YEAR!$C$3-1)&amp;"       :="))</f>
        <v>0.34440999999999999</v>
      </c>
      <c r="M891">
        <f>IF(L891&lt;1.1,L891,IF(L891&lt;YEAR!$C$2+YEAR!$C$3-2,L891+1,(YEAR!$C$2+YEAR!$C$3-1)&amp;"       :="))</f>
        <v>0.34440999999999999</v>
      </c>
      <c r="N891">
        <f>IF(M891&lt;1.1,M891,IF(M891&lt;YEAR!$C$2+YEAR!$C$3-2,M891+1,(YEAR!$C$2+YEAR!$C$3-1)&amp;"       :="))</f>
        <v>0.34440999999999999</v>
      </c>
      <c r="O891">
        <f>IF(N891&lt;1.1,N891,IF(N891&lt;YEAR!$C$2+YEAR!$C$3-2,N891+1,(YEAR!$C$2+YEAR!$C$3-1)&amp;"       :="))</f>
        <v>0.34440999999999999</v>
      </c>
      <c r="P891">
        <f>IF(O891&lt;1.1,O891,IF(O891&lt;YEAR!$C$2+YEAR!$C$3-2,O891+1,(YEAR!$C$2+YEAR!$C$3-1)&amp;"       :="))</f>
        <v>0.34440999999999999</v>
      </c>
      <c r="Q891">
        <f>IF(P891&lt;1.1,P891,IF(P891&lt;YEAR!$C$2+YEAR!$C$3-2,P891+1,(YEAR!$C$2+YEAR!$C$3-1)&amp;"       :="))</f>
        <v>0.34440999999999999</v>
      </c>
      <c r="R891">
        <f>IF(Q891&lt;1.1,Q891,IF(Q891&lt;YEAR!$C$2+YEAR!$C$3-2,Q891+1,(YEAR!$C$2+YEAR!$C$3-1)&amp;"       :="))</f>
        <v>0.34440999999999999</v>
      </c>
      <c r="S891">
        <f>IF(R891&lt;1.1,R891,IF(R891&lt;YEAR!$C$2+YEAR!$C$3-2,R891+1,(YEAR!$C$2+YEAR!$C$3-1)&amp;"       :="))</f>
        <v>0.34440999999999999</v>
      </c>
      <c r="T891">
        <f>IF(S891&lt;1.1,S891,IF(S891&lt;YEAR!$C$2+YEAR!$C$3-2,S891+1,(YEAR!$C$2+YEAR!$C$3-1)&amp;"       :="))</f>
        <v>0.34440999999999999</v>
      </c>
      <c r="U891">
        <f>IF(T891&lt;1.1,T891,IF(T891&lt;YEAR!$C$2+YEAR!$C$3-2,T891+1,(YEAR!$C$2+YEAR!$C$3-1)&amp;"       :="))</f>
        <v>0.34440999999999999</v>
      </c>
      <c r="V891">
        <f>IF(U891&lt;1.1,U891,IF(U891&lt;YEAR!$C$2+YEAR!$C$3-2,U891+1,(YEAR!$C$2+YEAR!$C$3-1)&amp;"       :="))</f>
        <v>0.34440999999999999</v>
      </c>
      <c r="W891">
        <f>IF(V891&lt;1.1,V891,IF(V891&lt;YEAR!$C$2+YEAR!$C$3-2,V891+1,(YEAR!$C$2+YEAR!$C$3-1)&amp;"       :="))</f>
        <v>0.34440999999999999</v>
      </c>
      <c r="X891">
        <f>IF(W891&lt;1.1,W891,IF(W891&lt;YEAR!$C$2+YEAR!$C$3-2,W891+1,(YEAR!$C$2+YEAR!$C$3-1)&amp;"       :="))</f>
        <v>0.34440999999999999</v>
      </c>
      <c r="Y891">
        <f>IF(X891&lt;1.1,X891,IF(X891&lt;YEAR!$C$2+YEAR!$C$3-2,X891+1,(YEAR!$C$2+YEAR!$C$3-1)&amp;"       :="))</f>
        <v>0.34440999999999999</v>
      </c>
      <c r="Z891">
        <f>IF(Y891&lt;1.1,Y891,IF(Y891&lt;YEAR!$C$2+YEAR!$C$3-2,Y891+1,(YEAR!$C$2+YEAR!$C$3-1)&amp;"       :="))</f>
        <v>0.34440999999999999</v>
      </c>
      <c r="AA891">
        <f>IF(Z891&lt;1.1,Z891,IF(Z891&lt;YEAR!$C$2+YEAR!$C$3-2,Z891+1,(YEAR!$C$2+YEAR!$C$3-1)&amp;"       :="))</f>
        <v>0.34440999999999999</v>
      </c>
      <c r="AB891">
        <f>IF(AA891&lt;1.1,AA891,IF(AA891&lt;YEAR!$C$2+YEAR!$C$3-2,AA891+1,(YEAR!$C$2+YEAR!$C$3-1)&amp;"       :="))</f>
        <v>0.34440999999999999</v>
      </c>
      <c r="AC891">
        <f>IF(AB891&lt;1.1,AB891,IF(AB891&lt;YEAR!$C$2+YEAR!$C$3-2,AB891+1,(YEAR!$C$2+YEAR!$C$3-1)&amp;"       :="))</f>
        <v>0.34440999999999999</v>
      </c>
      <c r="AD891">
        <f>IF(AC891&lt;1.1,AC891,IF(AC891&lt;YEAR!$C$2+YEAR!$C$3-2,AC891+1,(YEAR!$C$2+YEAR!$C$3-1)&amp;"       :="))</f>
        <v>0.34440999999999999</v>
      </c>
      <c r="AE891">
        <f>IF(AD891&lt;1.1,AD891,IF(AD891&lt;YEAR!$C$2+YEAR!$C$3-2,AD891+1,(YEAR!$C$2+YEAR!$C$3-1)&amp;"       :="))</f>
        <v>0.34440999999999999</v>
      </c>
      <c r="AF891">
        <f>IF(AE891&lt;1.1,AE891,IF(AE891&lt;YEAR!$C$2+YEAR!$C$3-2,AE891+1,(YEAR!$C$2+YEAR!$C$3-1)&amp;"       :="))</f>
        <v>0.34440999999999999</v>
      </c>
      <c r="AG891">
        <f>IF(AF891&lt;1.1,AF891,IF(AF891&lt;YEAR!$C$2+YEAR!$C$3-2,AF891+1,(YEAR!$C$2+YEAR!$C$3-1)&amp;"       :="))</f>
        <v>0.34440999999999999</v>
      </c>
      <c r="AH891">
        <f>IF(AG891&lt;1.1,AG891,IF(AG891&lt;YEAR!$C$2+YEAR!$C$3-2,AG891+1,(YEAR!$C$2+YEAR!$C$3-1)&amp;"       :="))</f>
        <v>0.34440999999999999</v>
      </c>
      <c r="AI891">
        <f>IF(AH891&lt;1.1,AH891,IF(AH891&lt;YEAR!$C$2+YEAR!$C$3-2,AH891+1,(YEAR!$C$2+YEAR!$C$3-1)&amp;"       :="))</f>
        <v>0.34440999999999999</v>
      </c>
      <c r="AJ891">
        <f>IF(AI891&lt;1.1,AI891,IF(AI891&lt;YEAR!$C$2+YEAR!$C$3-2,AI891+1,(YEAR!$C$2+YEAR!$C$3-1)&amp;"       :="))</f>
        <v>0.34440999999999999</v>
      </c>
    </row>
    <row r="892" spans="1:36">
      <c r="A892">
        <f t="shared" ca="1" si="65"/>
        <v>22</v>
      </c>
      <c r="B892" t="s">
        <v>51</v>
      </c>
      <c r="C892" t="str">
        <f ca="1">IF(D892="",OFFSET(AvailabilityFactor!A$1,A892,0),C891)</f>
        <v>D2WDLC2</v>
      </c>
      <c r="D892" t="str" cm="1">
        <f t="array" aca="1" ref="D892" ca="1">IF(D891="",TS_DRC!$P$5,OFFSET(TS_DRC!P$5,RIGHT(D891,2),0,TRUE))</f>
        <v>TS27</v>
      </c>
      <c r="E892" t="str">
        <f t="shared" ca="1" si="66"/>
        <v>TS27</v>
      </c>
      <c r="F892">
        <f>'[6]Wind profile'!$AF35</f>
        <v>0.48458000000000001</v>
      </c>
      <c r="G892">
        <f>IF(F892&lt;1.1,F892,IF(F892&lt;YEAR!$C$2+YEAR!$C$3-2,F892+1,(YEAR!$C$2+YEAR!$C$3-1)&amp;"       :="))</f>
        <v>0.48458000000000001</v>
      </c>
      <c r="H892">
        <f>IF(G892&lt;1.1,G892,IF(G892&lt;YEAR!$C$2+YEAR!$C$3-2,G892+1,(YEAR!$C$2+YEAR!$C$3-1)&amp;"       :="))</f>
        <v>0.48458000000000001</v>
      </c>
      <c r="I892">
        <f>IF(H892&lt;1.1,H892,IF(H892&lt;YEAR!$C$2+YEAR!$C$3-2,H892+1,(YEAR!$C$2+YEAR!$C$3-1)&amp;"       :="))</f>
        <v>0.48458000000000001</v>
      </c>
      <c r="J892">
        <f>IF(I892&lt;1.1,I892,IF(I892&lt;YEAR!$C$2+YEAR!$C$3-2,I892+1,(YEAR!$C$2+YEAR!$C$3-1)&amp;"       :="))</f>
        <v>0.48458000000000001</v>
      </c>
      <c r="K892">
        <f>IF(J892&lt;1.1,J892,IF(J892&lt;YEAR!$C$2+YEAR!$C$3-2,J892+1,(YEAR!$C$2+YEAR!$C$3-1)&amp;"       :="))</f>
        <v>0.48458000000000001</v>
      </c>
      <c r="L892">
        <f>IF(K892&lt;1.1,K892,IF(K892&lt;YEAR!$C$2+YEAR!$C$3-2,K892+1,(YEAR!$C$2+YEAR!$C$3-1)&amp;"       :="))</f>
        <v>0.48458000000000001</v>
      </c>
      <c r="M892">
        <f>IF(L892&lt;1.1,L892,IF(L892&lt;YEAR!$C$2+YEAR!$C$3-2,L892+1,(YEAR!$C$2+YEAR!$C$3-1)&amp;"       :="))</f>
        <v>0.48458000000000001</v>
      </c>
      <c r="N892">
        <f>IF(M892&lt;1.1,M892,IF(M892&lt;YEAR!$C$2+YEAR!$C$3-2,M892+1,(YEAR!$C$2+YEAR!$C$3-1)&amp;"       :="))</f>
        <v>0.48458000000000001</v>
      </c>
      <c r="O892">
        <f>IF(N892&lt;1.1,N892,IF(N892&lt;YEAR!$C$2+YEAR!$C$3-2,N892+1,(YEAR!$C$2+YEAR!$C$3-1)&amp;"       :="))</f>
        <v>0.48458000000000001</v>
      </c>
      <c r="P892">
        <f>IF(O892&lt;1.1,O892,IF(O892&lt;YEAR!$C$2+YEAR!$C$3-2,O892+1,(YEAR!$C$2+YEAR!$C$3-1)&amp;"       :="))</f>
        <v>0.48458000000000001</v>
      </c>
      <c r="Q892">
        <f>IF(P892&lt;1.1,P892,IF(P892&lt;YEAR!$C$2+YEAR!$C$3-2,P892+1,(YEAR!$C$2+YEAR!$C$3-1)&amp;"       :="))</f>
        <v>0.48458000000000001</v>
      </c>
      <c r="R892">
        <f>IF(Q892&lt;1.1,Q892,IF(Q892&lt;YEAR!$C$2+YEAR!$C$3-2,Q892+1,(YEAR!$C$2+YEAR!$C$3-1)&amp;"       :="))</f>
        <v>0.48458000000000001</v>
      </c>
      <c r="S892">
        <f>IF(R892&lt;1.1,R892,IF(R892&lt;YEAR!$C$2+YEAR!$C$3-2,R892+1,(YEAR!$C$2+YEAR!$C$3-1)&amp;"       :="))</f>
        <v>0.48458000000000001</v>
      </c>
      <c r="T892">
        <f>IF(S892&lt;1.1,S892,IF(S892&lt;YEAR!$C$2+YEAR!$C$3-2,S892+1,(YEAR!$C$2+YEAR!$C$3-1)&amp;"       :="))</f>
        <v>0.48458000000000001</v>
      </c>
      <c r="U892">
        <f>IF(T892&lt;1.1,T892,IF(T892&lt;YEAR!$C$2+YEAR!$C$3-2,T892+1,(YEAR!$C$2+YEAR!$C$3-1)&amp;"       :="))</f>
        <v>0.48458000000000001</v>
      </c>
      <c r="V892">
        <f>IF(U892&lt;1.1,U892,IF(U892&lt;YEAR!$C$2+YEAR!$C$3-2,U892+1,(YEAR!$C$2+YEAR!$C$3-1)&amp;"       :="))</f>
        <v>0.48458000000000001</v>
      </c>
      <c r="W892">
        <f>IF(V892&lt;1.1,V892,IF(V892&lt;YEAR!$C$2+YEAR!$C$3-2,V892+1,(YEAR!$C$2+YEAR!$C$3-1)&amp;"       :="))</f>
        <v>0.48458000000000001</v>
      </c>
      <c r="X892">
        <f>IF(W892&lt;1.1,W892,IF(W892&lt;YEAR!$C$2+YEAR!$C$3-2,W892+1,(YEAR!$C$2+YEAR!$C$3-1)&amp;"       :="))</f>
        <v>0.48458000000000001</v>
      </c>
      <c r="Y892">
        <f>IF(X892&lt;1.1,X892,IF(X892&lt;YEAR!$C$2+YEAR!$C$3-2,X892+1,(YEAR!$C$2+YEAR!$C$3-1)&amp;"       :="))</f>
        <v>0.48458000000000001</v>
      </c>
      <c r="Z892">
        <f>IF(Y892&lt;1.1,Y892,IF(Y892&lt;YEAR!$C$2+YEAR!$C$3-2,Y892+1,(YEAR!$C$2+YEAR!$C$3-1)&amp;"       :="))</f>
        <v>0.48458000000000001</v>
      </c>
      <c r="AA892">
        <f>IF(Z892&lt;1.1,Z892,IF(Z892&lt;YEAR!$C$2+YEAR!$C$3-2,Z892+1,(YEAR!$C$2+YEAR!$C$3-1)&amp;"       :="))</f>
        <v>0.48458000000000001</v>
      </c>
      <c r="AB892">
        <f>IF(AA892&lt;1.1,AA892,IF(AA892&lt;YEAR!$C$2+YEAR!$C$3-2,AA892+1,(YEAR!$C$2+YEAR!$C$3-1)&amp;"       :="))</f>
        <v>0.48458000000000001</v>
      </c>
      <c r="AC892">
        <f>IF(AB892&lt;1.1,AB892,IF(AB892&lt;YEAR!$C$2+YEAR!$C$3-2,AB892+1,(YEAR!$C$2+YEAR!$C$3-1)&amp;"       :="))</f>
        <v>0.48458000000000001</v>
      </c>
      <c r="AD892">
        <f>IF(AC892&lt;1.1,AC892,IF(AC892&lt;YEAR!$C$2+YEAR!$C$3-2,AC892+1,(YEAR!$C$2+YEAR!$C$3-1)&amp;"       :="))</f>
        <v>0.48458000000000001</v>
      </c>
      <c r="AE892">
        <f>IF(AD892&lt;1.1,AD892,IF(AD892&lt;YEAR!$C$2+YEAR!$C$3-2,AD892+1,(YEAR!$C$2+YEAR!$C$3-1)&amp;"       :="))</f>
        <v>0.48458000000000001</v>
      </c>
      <c r="AF892">
        <f>IF(AE892&lt;1.1,AE892,IF(AE892&lt;YEAR!$C$2+YEAR!$C$3-2,AE892+1,(YEAR!$C$2+YEAR!$C$3-1)&amp;"       :="))</f>
        <v>0.48458000000000001</v>
      </c>
      <c r="AG892">
        <f>IF(AF892&lt;1.1,AF892,IF(AF892&lt;YEAR!$C$2+YEAR!$C$3-2,AF892+1,(YEAR!$C$2+YEAR!$C$3-1)&amp;"       :="))</f>
        <v>0.48458000000000001</v>
      </c>
      <c r="AH892">
        <f>IF(AG892&lt;1.1,AG892,IF(AG892&lt;YEAR!$C$2+YEAR!$C$3-2,AG892+1,(YEAR!$C$2+YEAR!$C$3-1)&amp;"       :="))</f>
        <v>0.48458000000000001</v>
      </c>
      <c r="AI892">
        <f>IF(AH892&lt;1.1,AH892,IF(AH892&lt;YEAR!$C$2+YEAR!$C$3-2,AH892+1,(YEAR!$C$2+YEAR!$C$3-1)&amp;"       :="))</f>
        <v>0.48458000000000001</v>
      </c>
      <c r="AJ892">
        <f>IF(AI892&lt;1.1,AI892,IF(AI892&lt;YEAR!$C$2+YEAR!$C$3-2,AI892+1,(YEAR!$C$2+YEAR!$C$3-1)&amp;"       :="))</f>
        <v>0.48458000000000001</v>
      </c>
    </row>
    <row r="893" spans="1:36">
      <c r="A893">
        <f t="shared" ca="1" si="65"/>
        <v>22</v>
      </c>
      <c r="B893" t="s">
        <v>51</v>
      </c>
      <c r="C893" t="str">
        <f ca="1">IF(D893="",OFFSET(AvailabilityFactor!A$1,A893,0),C892)</f>
        <v>D2WDLC2</v>
      </c>
      <c r="D893" t="str" cm="1">
        <f t="array" aca="1" ref="D893" ca="1">IF(D892="",TS_DRC!$P$5,OFFSET(TS_DRC!P$5,RIGHT(D892,2),0,TRUE))</f>
        <v>TS28</v>
      </c>
      <c r="E893" t="str">
        <f t="shared" ca="1" si="66"/>
        <v>TS28</v>
      </c>
      <c r="F893">
        <f>'[6]Wind profile'!$AF36</f>
        <v>0.62651999999999997</v>
      </c>
      <c r="G893">
        <f>IF(F893&lt;1.1,F893,IF(F893&lt;YEAR!$C$2+YEAR!$C$3-2,F893+1,(YEAR!$C$2+YEAR!$C$3-1)&amp;"       :="))</f>
        <v>0.62651999999999997</v>
      </c>
      <c r="H893">
        <f>IF(G893&lt;1.1,G893,IF(G893&lt;YEAR!$C$2+YEAR!$C$3-2,G893+1,(YEAR!$C$2+YEAR!$C$3-1)&amp;"       :="))</f>
        <v>0.62651999999999997</v>
      </c>
      <c r="I893">
        <f>IF(H893&lt;1.1,H893,IF(H893&lt;YEAR!$C$2+YEAR!$C$3-2,H893+1,(YEAR!$C$2+YEAR!$C$3-1)&amp;"       :="))</f>
        <v>0.62651999999999997</v>
      </c>
      <c r="J893">
        <f>IF(I893&lt;1.1,I893,IF(I893&lt;YEAR!$C$2+YEAR!$C$3-2,I893+1,(YEAR!$C$2+YEAR!$C$3-1)&amp;"       :="))</f>
        <v>0.62651999999999997</v>
      </c>
      <c r="K893">
        <f>IF(J893&lt;1.1,J893,IF(J893&lt;YEAR!$C$2+YEAR!$C$3-2,J893+1,(YEAR!$C$2+YEAR!$C$3-1)&amp;"       :="))</f>
        <v>0.62651999999999997</v>
      </c>
      <c r="L893">
        <f>IF(K893&lt;1.1,K893,IF(K893&lt;YEAR!$C$2+YEAR!$C$3-2,K893+1,(YEAR!$C$2+YEAR!$C$3-1)&amp;"       :="))</f>
        <v>0.62651999999999997</v>
      </c>
      <c r="M893">
        <f>IF(L893&lt;1.1,L893,IF(L893&lt;YEAR!$C$2+YEAR!$C$3-2,L893+1,(YEAR!$C$2+YEAR!$C$3-1)&amp;"       :="))</f>
        <v>0.62651999999999997</v>
      </c>
      <c r="N893">
        <f>IF(M893&lt;1.1,M893,IF(M893&lt;YEAR!$C$2+YEAR!$C$3-2,M893+1,(YEAR!$C$2+YEAR!$C$3-1)&amp;"       :="))</f>
        <v>0.62651999999999997</v>
      </c>
      <c r="O893">
        <f>IF(N893&lt;1.1,N893,IF(N893&lt;YEAR!$C$2+YEAR!$C$3-2,N893+1,(YEAR!$C$2+YEAR!$C$3-1)&amp;"       :="))</f>
        <v>0.62651999999999997</v>
      </c>
      <c r="P893">
        <f>IF(O893&lt;1.1,O893,IF(O893&lt;YEAR!$C$2+YEAR!$C$3-2,O893+1,(YEAR!$C$2+YEAR!$C$3-1)&amp;"       :="))</f>
        <v>0.62651999999999997</v>
      </c>
      <c r="Q893">
        <f>IF(P893&lt;1.1,P893,IF(P893&lt;YEAR!$C$2+YEAR!$C$3-2,P893+1,(YEAR!$C$2+YEAR!$C$3-1)&amp;"       :="))</f>
        <v>0.62651999999999997</v>
      </c>
      <c r="R893">
        <f>IF(Q893&lt;1.1,Q893,IF(Q893&lt;YEAR!$C$2+YEAR!$C$3-2,Q893+1,(YEAR!$C$2+YEAR!$C$3-1)&amp;"       :="))</f>
        <v>0.62651999999999997</v>
      </c>
      <c r="S893">
        <f>IF(R893&lt;1.1,R893,IF(R893&lt;YEAR!$C$2+YEAR!$C$3-2,R893+1,(YEAR!$C$2+YEAR!$C$3-1)&amp;"       :="))</f>
        <v>0.62651999999999997</v>
      </c>
      <c r="T893">
        <f>IF(S893&lt;1.1,S893,IF(S893&lt;YEAR!$C$2+YEAR!$C$3-2,S893+1,(YEAR!$C$2+YEAR!$C$3-1)&amp;"       :="))</f>
        <v>0.62651999999999997</v>
      </c>
      <c r="U893">
        <f>IF(T893&lt;1.1,T893,IF(T893&lt;YEAR!$C$2+YEAR!$C$3-2,T893+1,(YEAR!$C$2+YEAR!$C$3-1)&amp;"       :="))</f>
        <v>0.62651999999999997</v>
      </c>
      <c r="V893">
        <f>IF(U893&lt;1.1,U893,IF(U893&lt;YEAR!$C$2+YEAR!$C$3-2,U893+1,(YEAR!$C$2+YEAR!$C$3-1)&amp;"       :="))</f>
        <v>0.62651999999999997</v>
      </c>
      <c r="W893">
        <f>IF(V893&lt;1.1,V893,IF(V893&lt;YEAR!$C$2+YEAR!$C$3-2,V893+1,(YEAR!$C$2+YEAR!$C$3-1)&amp;"       :="))</f>
        <v>0.62651999999999997</v>
      </c>
      <c r="X893">
        <f>IF(W893&lt;1.1,W893,IF(W893&lt;YEAR!$C$2+YEAR!$C$3-2,W893+1,(YEAR!$C$2+YEAR!$C$3-1)&amp;"       :="))</f>
        <v>0.62651999999999997</v>
      </c>
      <c r="Y893">
        <f>IF(X893&lt;1.1,X893,IF(X893&lt;YEAR!$C$2+YEAR!$C$3-2,X893+1,(YEAR!$C$2+YEAR!$C$3-1)&amp;"       :="))</f>
        <v>0.62651999999999997</v>
      </c>
      <c r="Z893">
        <f>IF(Y893&lt;1.1,Y893,IF(Y893&lt;YEAR!$C$2+YEAR!$C$3-2,Y893+1,(YEAR!$C$2+YEAR!$C$3-1)&amp;"       :="))</f>
        <v>0.62651999999999997</v>
      </c>
      <c r="AA893">
        <f>IF(Z893&lt;1.1,Z893,IF(Z893&lt;YEAR!$C$2+YEAR!$C$3-2,Z893+1,(YEAR!$C$2+YEAR!$C$3-1)&amp;"       :="))</f>
        <v>0.62651999999999997</v>
      </c>
      <c r="AB893">
        <f>IF(AA893&lt;1.1,AA893,IF(AA893&lt;YEAR!$C$2+YEAR!$C$3-2,AA893+1,(YEAR!$C$2+YEAR!$C$3-1)&amp;"       :="))</f>
        <v>0.62651999999999997</v>
      </c>
      <c r="AC893">
        <f>IF(AB893&lt;1.1,AB893,IF(AB893&lt;YEAR!$C$2+YEAR!$C$3-2,AB893+1,(YEAR!$C$2+YEAR!$C$3-1)&amp;"       :="))</f>
        <v>0.62651999999999997</v>
      </c>
      <c r="AD893">
        <f>IF(AC893&lt;1.1,AC893,IF(AC893&lt;YEAR!$C$2+YEAR!$C$3-2,AC893+1,(YEAR!$C$2+YEAR!$C$3-1)&amp;"       :="))</f>
        <v>0.62651999999999997</v>
      </c>
      <c r="AE893">
        <f>IF(AD893&lt;1.1,AD893,IF(AD893&lt;YEAR!$C$2+YEAR!$C$3-2,AD893+1,(YEAR!$C$2+YEAR!$C$3-1)&amp;"       :="))</f>
        <v>0.62651999999999997</v>
      </c>
      <c r="AF893">
        <f>IF(AE893&lt;1.1,AE893,IF(AE893&lt;YEAR!$C$2+YEAR!$C$3-2,AE893+1,(YEAR!$C$2+YEAR!$C$3-1)&amp;"       :="))</f>
        <v>0.62651999999999997</v>
      </c>
      <c r="AG893">
        <f>IF(AF893&lt;1.1,AF893,IF(AF893&lt;YEAR!$C$2+YEAR!$C$3-2,AF893+1,(YEAR!$C$2+YEAR!$C$3-1)&amp;"       :="))</f>
        <v>0.62651999999999997</v>
      </c>
      <c r="AH893">
        <f>IF(AG893&lt;1.1,AG893,IF(AG893&lt;YEAR!$C$2+YEAR!$C$3-2,AG893+1,(YEAR!$C$2+YEAR!$C$3-1)&amp;"       :="))</f>
        <v>0.62651999999999997</v>
      </c>
      <c r="AI893">
        <f>IF(AH893&lt;1.1,AH893,IF(AH893&lt;YEAR!$C$2+YEAR!$C$3-2,AH893+1,(YEAR!$C$2+YEAR!$C$3-1)&amp;"       :="))</f>
        <v>0.62651999999999997</v>
      </c>
      <c r="AJ893">
        <f>IF(AI893&lt;1.1,AI893,IF(AI893&lt;YEAR!$C$2+YEAR!$C$3-2,AI893+1,(YEAR!$C$2+YEAR!$C$3-1)&amp;"       :="))</f>
        <v>0.62651999999999997</v>
      </c>
    </row>
    <row r="894" spans="1:36">
      <c r="A894">
        <f t="shared" ca="1" si="65"/>
        <v>22</v>
      </c>
      <c r="B894" t="s">
        <v>51</v>
      </c>
      <c r="C894" t="str">
        <f ca="1">IF(D894="",OFFSET(AvailabilityFactor!A$1,A894,0),C893)</f>
        <v>D2WDLC2</v>
      </c>
      <c r="D894" t="str" cm="1">
        <f t="array" aca="1" ref="D894" ca="1">IF(D893="",TS_DRC!$P$5,OFFSET(TS_DRC!P$5,RIGHT(D893,2),0,TRUE))</f>
        <v>TS29</v>
      </c>
      <c r="E894" t="str">
        <f t="shared" ca="1" si="66"/>
        <v>TS29</v>
      </c>
      <c r="F894">
        <f>'[6]Wind profile'!$AF37</f>
        <v>0.62707999999999997</v>
      </c>
      <c r="G894">
        <f>IF(F894&lt;1.1,F894,IF(F894&lt;YEAR!$C$2+YEAR!$C$3-2,F894+1,(YEAR!$C$2+YEAR!$C$3-1)&amp;"       :="))</f>
        <v>0.62707999999999997</v>
      </c>
      <c r="H894">
        <f>IF(G894&lt;1.1,G894,IF(G894&lt;YEAR!$C$2+YEAR!$C$3-2,G894+1,(YEAR!$C$2+YEAR!$C$3-1)&amp;"       :="))</f>
        <v>0.62707999999999997</v>
      </c>
      <c r="I894">
        <f>IF(H894&lt;1.1,H894,IF(H894&lt;YEAR!$C$2+YEAR!$C$3-2,H894+1,(YEAR!$C$2+YEAR!$C$3-1)&amp;"       :="))</f>
        <v>0.62707999999999997</v>
      </c>
      <c r="J894">
        <f>IF(I894&lt;1.1,I894,IF(I894&lt;YEAR!$C$2+YEAR!$C$3-2,I894+1,(YEAR!$C$2+YEAR!$C$3-1)&amp;"       :="))</f>
        <v>0.62707999999999997</v>
      </c>
      <c r="K894">
        <f>IF(J894&lt;1.1,J894,IF(J894&lt;YEAR!$C$2+YEAR!$C$3-2,J894+1,(YEAR!$C$2+YEAR!$C$3-1)&amp;"       :="))</f>
        <v>0.62707999999999997</v>
      </c>
      <c r="L894">
        <f>IF(K894&lt;1.1,K894,IF(K894&lt;YEAR!$C$2+YEAR!$C$3-2,K894+1,(YEAR!$C$2+YEAR!$C$3-1)&amp;"       :="))</f>
        <v>0.62707999999999997</v>
      </c>
      <c r="M894">
        <f>IF(L894&lt;1.1,L894,IF(L894&lt;YEAR!$C$2+YEAR!$C$3-2,L894+1,(YEAR!$C$2+YEAR!$C$3-1)&amp;"       :="))</f>
        <v>0.62707999999999997</v>
      </c>
      <c r="N894">
        <f>IF(M894&lt;1.1,M894,IF(M894&lt;YEAR!$C$2+YEAR!$C$3-2,M894+1,(YEAR!$C$2+YEAR!$C$3-1)&amp;"       :="))</f>
        <v>0.62707999999999997</v>
      </c>
      <c r="O894">
        <f>IF(N894&lt;1.1,N894,IF(N894&lt;YEAR!$C$2+YEAR!$C$3-2,N894+1,(YEAR!$C$2+YEAR!$C$3-1)&amp;"       :="))</f>
        <v>0.62707999999999997</v>
      </c>
      <c r="P894">
        <f>IF(O894&lt;1.1,O894,IF(O894&lt;YEAR!$C$2+YEAR!$C$3-2,O894+1,(YEAR!$C$2+YEAR!$C$3-1)&amp;"       :="))</f>
        <v>0.62707999999999997</v>
      </c>
      <c r="Q894">
        <f>IF(P894&lt;1.1,P894,IF(P894&lt;YEAR!$C$2+YEAR!$C$3-2,P894+1,(YEAR!$C$2+YEAR!$C$3-1)&amp;"       :="))</f>
        <v>0.62707999999999997</v>
      </c>
      <c r="R894">
        <f>IF(Q894&lt;1.1,Q894,IF(Q894&lt;YEAR!$C$2+YEAR!$C$3-2,Q894+1,(YEAR!$C$2+YEAR!$C$3-1)&amp;"       :="))</f>
        <v>0.62707999999999997</v>
      </c>
      <c r="S894">
        <f>IF(R894&lt;1.1,R894,IF(R894&lt;YEAR!$C$2+YEAR!$C$3-2,R894+1,(YEAR!$C$2+YEAR!$C$3-1)&amp;"       :="))</f>
        <v>0.62707999999999997</v>
      </c>
      <c r="T894">
        <f>IF(S894&lt;1.1,S894,IF(S894&lt;YEAR!$C$2+YEAR!$C$3-2,S894+1,(YEAR!$C$2+YEAR!$C$3-1)&amp;"       :="))</f>
        <v>0.62707999999999997</v>
      </c>
      <c r="U894">
        <f>IF(T894&lt;1.1,T894,IF(T894&lt;YEAR!$C$2+YEAR!$C$3-2,T894+1,(YEAR!$C$2+YEAR!$C$3-1)&amp;"       :="))</f>
        <v>0.62707999999999997</v>
      </c>
      <c r="V894">
        <f>IF(U894&lt;1.1,U894,IF(U894&lt;YEAR!$C$2+YEAR!$C$3-2,U894+1,(YEAR!$C$2+YEAR!$C$3-1)&amp;"       :="))</f>
        <v>0.62707999999999997</v>
      </c>
      <c r="W894">
        <f>IF(V894&lt;1.1,V894,IF(V894&lt;YEAR!$C$2+YEAR!$C$3-2,V894+1,(YEAR!$C$2+YEAR!$C$3-1)&amp;"       :="))</f>
        <v>0.62707999999999997</v>
      </c>
      <c r="X894">
        <f>IF(W894&lt;1.1,W894,IF(W894&lt;YEAR!$C$2+YEAR!$C$3-2,W894+1,(YEAR!$C$2+YEAR!$C$3-1)&amp;"       :="))</f>
        <v>0.62707999999999997</v>
      </c>
      <c r="Y894">
        <f>IF(X894&lt;1.1,X894,IF(X894&lt;YEAR!$C$2+YEAR!$C$3-2,X894+1,(YEAR!$C$2+YEAR!$C$3-1)&amp;"       :="))</f>
        <v>0.62707999999999997</v>
      </c>
      <c r="Z894">
        <f>IF(Y894&lt;1.1,Y894,IF(Y894&lt;YEAR!$C$2+YEAR!$C$3-2,Y894+1,(YEAR!$C$2+YEAR!$C$3-1)&amp;"       :="))</f>
        <v>0.62707999999999997</v>
      </c>
      <c r="AA894">
        <f>IF(Z894&lt;1.1,Z894,IF(Z894&lt;YEAR!$C$2+YEAR!$C$3-2,Z894+1,(YEAR!$C$2+YEAR!$C$3-1)&amp;"       :="))</f>
        <v>0.62707999999999997</v>
      </c>
      <c r="AB894">
        <f>IF(AA894&lt;1.1,AA894,IF(AA894&lt;YEAR!$C$2+YEAR!$C$3-2,AA894+1,(YEAR!$C$2+YEAR!$C$3-1)&amp;"       :="))</f>
        <v>0.62707999999999997</v>
      </c>
      <c r="AC894">
        <f>IF(AB894&lt;1.1,AB894,IF(AB894&lt;YEAR!$C$2+YEAR!$C$3-2,AB894+1,(YEAR!$C$2+YEAR!$C$3-1)&amp;"       :="))</f>
        <v>0.62707999999999997</v>
      </c>
      <c r="AD894">
        <f>IF(AC894&lt;1.1,AC894,IF(AC894&lt;YEAR!$C$2+YEAR!$C$3-2,AC894+1,(YEAR!$C$2+YEAR!$C$3-1)&amp;"       :="))</f>
        <v>0.62707999999999997</v>
      </c>
      <c r="AE894">
        <f>IF(AD894&lt;1.1,AD894,IF(AD894&lt;YEAR!$C$2+YEAR!$C$3-2,AD894+1,(YEAR!$C$2+YEAR!$C$3-1)&amp;"       :="))</f>
        <v>0.62707999999999997</v>
      </c>
      <c r="AF894">
        <f>IF(AE894&lt;1.1,AE894,IF(AE894&lt;YEAR!$C$2+YEAR!$C$3-2,AE894+1,(YEAR!$C$2+YEAR!$C$3-1)&amp;"       :="))</f>
        <v>0.62707999999999997</v>
      </c>
      <c r="AG894">
        <f>IF(AF894&lt;1.1,AF894,IF(AF894&lt;YEAR!$C$2+YEAR!$C$3-2,AF894+1,(YEAR!$C$2+YEAR!$C$3-1)&amp;"       :="))</f>
        <v>0.62707999999999997</v>
      </c>
      <c r="AH894">
        <f>IF(AG894&lt;1.1,AG894,IF(AG894&lt;YEAR!$C$2+YEAR!$C$3-2,AG894+1,(YEAR!$C$2+YEAR!$C$3-1)&amp;"       :="))</f>
        <v>0.62707999999999997</v>
      </c>
      <c r="AI894">
        <f>IF(AH894&lt;1.1,AH894,IF(AH894&lt;YEAR!$C$2+YEAR!$C$3-2,AH894+1,(YEAR!$C$2+YEAR!$C$3-1)&amp;"       :="))</f>
        <v>0.62707999999999997</v>
      </c>
      <c r="AJ894">
        <f>IF(AI894&lt;1.1,AI894,IF(AI894&lt;YEAR!$C$2+YEAR!$C$3-2,AI894+1,(YEAR!$C$2+YEAR!$C$3-1)&amp;"       :="))</f>
        <v>0.62707999999999997</v>
      </c>
    </row>
    <row r="895" spans="1:36">
      <c r="A895">
        <f t="shared" ca="1" si="65"/>
        <v>22</v>
      </c>
      <c r="B895" t="s">
        <v>51</v>
      </c>
      <c r="C895" t="str">
        <f ca="1">IF(D895="",OFFSET(AvailabilityFactor!A$1,A895,0),C894)</f>
        <v>D2WDLC2</v>
      </c>
      <c r="D895" t="str" cm="1">
        <f t="array" aca="1" ref="D895" ca="1">IF(D894="",TS_DRC!$P$5,OFFSET(TS_DRC!P$5,RIGHT(D894,2),0,TRUE))</f>
        <v>TS30</v>
      </c>
      <c r="E895" t="str">
        <f t="shared" ca="1" si="66"/>
        <v>TS30</v>
      </c>
      <c r="F895">
        <f>'[6]Wind profile'!$AF38</f>
        <v>0.64154</v>
      </c>
      <c r="G895">
        <f>IF(F895&lt;1.1,F895,IF(F895&lt;YEAR!$C$2+YEAR!$C$3-2,F895+1,(YEAR!$C$2+YEAR!$C$3-1)&amp;"       :="))</f>
        <v>0.64154</v>
      </c>
      <c r="H895">
        <f>IF(G895&lt;1.1,G895,IF(G895&lt;YEAR!$C$2+YEAR!$C$3-2,G895+1,(YEAR!$C$2+YEAR!$C$3-1)&amp;"       :="))</f>
        <v>0.64154</v>
      </c>
      <c r="I895">
        <f>IF(H895&lt;1.1,H895,IF(H895&lt;YEAR!$C$2+YEAR!$C$3-2,H895+1,(YEAR!$C$2+YEAR!$C$3-1)&amp;"       :="))</f>
        <v>0.64154</v>
      </c>
      <c r="J895">
        <f>IF(I895&lt;1.1,I895,IF(I895&lt;YEAR!$C$2+YEAR!$C$3-2,I895+1,(YEAR!$C$2+YEAR!$C$3-1)&amp;"       :="))</f>
        <v>0.64154</v>
      </c>
      <c r="K895">
        <f>IF(J895&lt;1.1,J895,IF(J895&lt;YEAR!$C$2+YEAR!$C$3-2,J895+1,(YEAR!$C$2+YEAR!$C$3-1)&amp;"       :="))</f>
        <v>0.64154</v>
      </c>
      <c r="L895">
        <f>IF(K895&lt;1.1,K895,IF(K895&lt;YEAR!$C$2+YEAR!$C$3-2,K895+1,(YEAR!$C$2+YEAR!$C$3-1)&amp;"       :="))</f>
        <v>0.64154</v>
      </c>
      <c r="M895">
        <f>IF(L895&lt;1.1,L895,IF(L895&lt;YEAR!$C$2+YEAR!$C$3-2,L895+1,(YEAR!$C$2+YEAR!$C$3-1)&amp;"       :="))</f>
        <v>0.64154</v>
      </c>
      <c r="N895">
        <f>IF(M895&lt;1.1,M895,IF(M895&lt;YEAR!$C$2+YEAR!$C$3-2,M895+1,(YEAR!$C$2+YEAR!$C$3-1)&amp;"       :="))</f>
        <v>0.64154</v>
      </c>
      <c r="O895">
        <f>IF(N895&lt;1.1,N895,IF(N895&lt;YEAR!$C$2+YEAR!$C$3-2,N895+1,(YEAR!$C$2+YEAR!$C$3-1)&amp;"       :="))</f>
        <v>0.64154</v>
      </c>
      <c r="P895">
        <f>IF(O895&lt;1.1,O895,IF(O895&lt;YEAR!$C$2+YEAR!$C$3-2,O895+1,(YEAR!$C$2+YEAR!$C$3-1)&amp;"       :="))</f>
        <v>0.64154</v>
      </c>
      <c r="Q895">
        <f>IF(P895&lt;1.1,P895,IF(P895&lt;YEAR!$C$2+YEAR!$C$3-2,P895+1,(YEAR!$C$2+YEAR!$C$3-1)&amp;"       :="))</f>
        <v>0.64154</v>
      </c>
      <c r="R895">
        <f>IF(Q895&lt;1.1,Q895,IF(Q895&lt;YEAR!$C$2+YEAR!$C$3-2,Q895+1,(YEAR!$C$2+YEAR!$C$3-1)&amp;"       :="))</f>
        <v>0.64154</v>
      </c>
      <c r="S895">
        <f>IF(R895&lt;1.1,R895,IF(R895&lt;YEAR!$C$2+YEAR!$C$3-2,R895+1,(YEAR!$C$2+YEAR!$C$3-1)&amp;"       :="))</f>
        <v>0.64154</v>
      </c>
      <c r="T895">
        <f>IF(S895&lt;1.1,S895,IF(S895&lt;YEAR!$C$2+YEAR!$C$3-2,S895+1,(YEAR!$C$2+YEAR!$C$3-1)&amp;"       :="))</f>
        <v>0.64154</v>
      </c>
      <c r="U895">
        <f>IF(T895&lt;1.1,T895,IF(T895&lt;YEAR!$C$2+YEAR!$C$3-2,T895+1,(YEAR!$C$2+YEAR!$C$3-1)&amp;"       :="))</f>
        <v>0.64154</v>
      </c>
      <c r="V895">
        <f>IF(U895&lt;1.1,U895,IF(U895&lt;YEAR!$C$2+YEAR!$C$3-2,U895+1,(YEAR!$C$2+YEAR!$C$3-1)&amp;"       :="))</f>
        <v>0.64154</v>
      </c>
      <c r="W895">
        <f>IF(V895&lt;1.1,V895,IF(V895&lt;YEAR!$C$2+YEAR!$C$3-2,V895+1,(YEAR!$C$2+YEAR!$C$3-1)&amp;"       :="))</f>
        <v>0.64154</v>
      </c>
      <c r="X895">
        <f>IF(W895&lt;1.1,W895,IF(W895&lt;YEAR!$C$2+YEAR!$C$3-2,W895+1,(YEAR!$C$2+YEAR!$C$3-1)&amp;"       :="))</f>
        <v>0.64154</v>
      </c>
      <c r="Y895">
        <f>IF(X895&lt;1.1,X895,IF(X895&lt;YEAR!$C$2+YEAR!$C$3-2,X895+1,(YEAR!$C$2+YEAR!$C$3-1)&amp;"       :="))</f>
        <v>0.64154</v>
      </c>
      <c r="Z895">
        <f>IF(Y895&lt;1.1,Y895,IF(Y895&lt;YEAR!$C$2+YEAR!$C$3-2,Y895+1,(YEAR!$C$2+YEAR!$C$3-1)&amp;"       :="))</f>
        <v>0.64154</v>
      </c>
      <c r="AA895">
        <f>IF(Z895&lt;1.1,Z895,IF(Z895&lt;YEAR!$C$2+YEAR!$C$3-2,Z895+1,(YEAR!$C$2+YEAR!$C$3-1)&amp;"       :="))</f>
        <v>0.64154</v>
      </c>
      <c r="AB895">
        <f>IF(AA895&lt;1.1,AA895,IF(AA895&lt;YEAR!$C$2+YEAR!$C$3-2,AA895+1,(YEAR!$C$2+YEAR!$C$3-1)&amp;"       :="))</f>
        <v>0.64154</v>
      </c>
      <c r="AC895">
        <f>IF(AB895&lt;1.1,AB895,IF(AB895&lt;YEAR!$C$2+YEAR!$C$3-2,AB895+1,(YEAR!$C$2+YEAR!$C$3-1)&amp;"       :="))</f>
        <v>0.64154</v>
      </c>
      <c r="AD895">
        <f>IF(AC895&lt;1.1,AC895,IF(AC895&lt;YEAR!$C$2+YEAR!$C$3-2,AC895+1,(YEAR!$C$2+YEAR!$C$3-1)&amp;"       :="))</f>
        <v>0.64154</v>
      </c>
      <c r="AE895">
        <f>IF(AD895&lt;1.1,AD895,IF(AD895&lt;YEAR!$C$2+YEAR!$C$3-2,AD895+1,(YEAR!$C$2+YEAR!$C$3-1)&amp;"       :="))</f>
        <v>0.64154</v>
      </c>
      <c r="AF895">
        <f>IF(AE895&lt;1.1,AE895,IF(AE895&lt;YEAR!$C$2+YEAR!$C$3-2,AE895+1,(YEAR!$C$2+YEAR!$C$3-1)&amp;"       :="))</f>
        <v>0.64154</v>
      </c>
      <c r="AG895">
        <f>IF(AF895&lt;1.1,AF895,IF(AF895&lt;YEAR!$C$2+YEAR!$C$3-2,AF895+1,(YEAR!$C$2+YEAR!$C$3-1)&amp;"       :="))</f>
        <v>0.64154</v>
      </c>
      <c r="AH895">
        <f>IF(AG895&lt;1.1,AG895,IF(AG895&lt;YEAR!$C$2+YEAR!$C$3-2,AG895+1,(YEAR!$C$2+YEAR!$C$3-1)&amp;"       :="))</f>
        <v>0.64154</v>
      </c>
      <c r="AI895">
        <f>IF(AH895&lt;1.1,AH895,IF(AH895&lt;YEAR!$C$2+YEAR!$C$3-2,AH895+1,(YEAR!$C$2+YEAR!$C$3-1)&amp;"       :="))</f>
        <v>0.64154</v>
      </c>
      <c r="AJ895">
        <f>IF(AI895&lt;1.1,AI895,IF(AI895&lt;YEAR!$C$2+YEAR!$C$3-2,AI895+1,(YEAR!$C$2+YEAR!$C$3-1)&amp;"       :="))</f>
        <v>0.64154</v>
      </c>
    </row>
    <row r="896" spans="1:36">
      <c r="A896">
        <f t="shared" ca="1" si="65"/>
        <v>22</v>
      </c>
      <c r="B896" t="s">
        <v>51</v>
      </c>
      <c r="C896" t="str">
        <f ca="1">IF(D896="",OFFSET(AvailabilityFactor!A$1,A896,0),C895)</f>
        <v>D2WDLC2</v>
      </c>
      <c r="D896" t="str" cm="1">
        <f t="array" aca="1" ref="D896" ca="1">IF(D895="",TS_DRC!$P$5,OFFSET(TS_DRC!P$5,RIGHT(D895,2),0,TRUE))</f>
        <v>TS31</v>
      </c>
      <c r="E896" t="str">
        <f t="shared" ca="1" si="66"/>
        <v>TS31</v>
      </c>
      <c r="F896">
        <f>'[6]Wind profile'!$AF39</f>
        <v>0.30114999999999997</v>
      </c>
      <c r="G896">
        <f>IF(F896&lt;1.1,F896,IF(F896&lt;YEAR!$C$2+YEAR!$C$3-2,F896+1,(YEAR!$C$2+YEAR!$C$3-1)&amp;"       :="))</f>
        <v>0.30114999999999997</v>
      </c>
      <c r="H896">
        <f>IF(G896&lt;1.1,G896,IF(G896&lt;YEAR!$C$2+YEAR!$C$3-2,G896+1,(YEAR!$C$2+YEAR!$C$3-1)&amp;"       :="))</f>
        <v>0.30114999999999997</v>
      </c>
      <c r="I896">
        <f>IF(H896&lt;1.1,H896,IF(H896&lt;YEAR!$C$2+YEAR!$C$3-2,H896+1,(YEAR!$C$2+YEAR!$C$3-1)&amp;"       :="))</f>
        <v>0.30114999999999997</v>
      </c>
      <c r="J896">
        <f>IF(I896&lt;1.1,I896,IF(I896&lt;YEAR!$C$2+YEAR!$C$3-2,I896+1,(YEAR!$C$2+YEAR!$C$3-1)&amp;"       :="))</f>
        <v>0.30114999999999997</v>
      </c>
      <c r="K896">
        <f>IF(J896&lt;1.1,J896,IF(J896&lt;YEAR!$C$2+YEAR!$C$3-2,J896+1,(YEAR!$C$2+YEAR!$C$3-1)&amp;"       :="))</f>
        <v>0.30114999999999997</v>
      </c>
      <c r="L896">
        <f>IF(K896&lt;1.1,K896,IF(K896&lt;YEAR!$C$2+YEAR!$C$3-2,K896+1,(YEAR!$C$2+YEAR!$C$3-1)&amp;"       :="))</f>
        <v>0.30114999999999997</v>
      </c>
      <c r="M896">
        <f>IF(L896&lt;1.1,L896,IF(L896&lt;YEAR!$C$2+YEAR!$C$3-2,L896+1,(YEAR!$C$2+YEAR!$C$3-1)&amp;"       :="))</f>
        <v>0.30114999999999997</v>
      </c>
      <c r="N896">
        <f>IF(M896&lt;1.1,M896,IF(M896&lt;YEAR!$C$2+YEAR!$C$3-2,M896+1,(YEAR!$C$2+YEAR!$C$3-1)&amp;"       :="))</f>
        <v>0.30114999999999997</v>
      </c>
      <c r="O896">
        <f>IF(N896&lt;1.1,N896,IF(N896&lt;YEAR!$C$2+YEAR!$C$3-2,N896+1,(YEAR!$C$2+YEAR!$C$3-1)&amp;"       :="))</f>
        <v>0.30114999999999997</v>
      </c>
      <c r="P896">
        <f>IF(O896&lt;1.1,O896,IF(O896&lt;YEAR!$C$2+YEAR!$C$3-2,O896+1,(YEAR!$C$2+YEAR!$C$3-1)&amp;"       :="))</f>
        <v>0.30114999999999997</v>
      </c>
      <c r="Q896">
        <f>IF(P896&lt;1.1,P896,IF(P896&lt;YEAR!$C$2+YEAR!$C$3-2,P896+1,(YEAR!$C$2+YEAR!$C$3-1)&amp;"       :="))</f>
        <v>0.30114999999999997</v>
      </c>
      <c r="R896">
        <f>IF(Q896&lt;1.1,Q896,IF(Q896&lt;YEAR!$C$2+YEAR!$C$3-2,Q896+1,(YEAR!$C$2+YEAR!$C$3-1)&amp;"       :="))</f>
        <v>0.30114999999999997</v>
      </c>
      <c r="S896">
        <f>IF(R896&lt;1.1,R896,IF(R896&lt;YEAR!$C$2+YEAR!$C$3-2,R896+1,(YEAR!$C$2+YEAR!$C$3-1)&amp;"       :="))</f>
        <v>0.30114999999999997</v>
      </c>
      <c r="T896">
        <f>IF(S896&lt;1.1,S896,IF(S896&lt;YEAR!$C$2+YEAR!$C$3-2,S896+1,(YEAR!$C$2+YEAR!$C$3-1)&amp;"       :="))</f>
        <v>0.30114999999999997</v>
      </c>
      <c r="U896">
        <f>IF(T896&lt;1.1,T896,IF(T896&lt;YEAR!$C$2+YEAR!$C$3-2,T896+1,(YEAR!$C$2+YEAR!$C$3-1)&amp;"       :="))</f>
        <v>0.30114999999999997</v>
      </c>
      <c r="V896">
        <f>IF(U896&lt;1.1,U896,IF(U896&lt;YEAR!$C$2+YEAR!$C$3-2,U896+1,(YEAR!$C$2+YEAR!$C$3-1)&amp;"       :="))</f>
        <v>0.30114999999999997</v>
      </c>
      <c r="W896">
        <f>IF(V896&lt;1.1,V896,IF(V896&lt;YEAR!$C$2+YEAR!$C$3-2,V896+1,(YEAR!$C$2+YEAR!$C$3-1)&amp;"       :="))</f>
        <v>0.30114999999999997</v>
      </c>
      <c r="X896">
        <f>IF(W896&lt;1.1,W896,IF(W896&lt;YEAR!$C$2+YEAR!$C$3-2,W896+1,(YEAR!$C$2+YEAR!$C$3-1)&amp;"       :="))</f>
        <v>0.30114999999999997</v>
      </c>
      <c r="Y896">
        <f>IF(X896&lt;1.1,X896,IF(X896&lt;YEAR!$C$2+YEAR!$C$3-2,X896+1,(YEAR!$C$2+YEAR!$C$3-1)&amp;"       :="))</f>
        <v>0.30114999999999997</v>
      </c>
      <c r="Z896">
        <f>IF(Y896&lt;1.1,Y896,IF(Y896&lt;YEAR!$C$2+YEAR!$C$3-2,Y896+1,(YEAR!$C$2+YEAR!$C$3-1)&amp;"       :="))</f>
        <v>0.30114999999999997</v>
      </c>
      <c r="AA896">
        <f>IF(Z896&lt;1.1,Z896,IF(Z896&lt;YEAR!$C$2+YEAR!$C$3-2,Z896+1,(YEAR!$C$2+YEAR!$C$3-1)&amp;"       :="))</f>
        <v>0.30114999999999997</v>
      </c>
      <c r="AB896">
        <f>IF(AA896&lt;1.1,AA896,IF(AA896&lt;YEAR!$C$2+YEAR!$C$3-2,AA896+1,(YEAR!$C$2+YEAR!$C$3-1)&amp;"       :="))</f>
        <v>0.30114999999999997</v>
      </c>
      <c r="AC896">
        <f>IF(AB896&lt;1.1,AB896,IF(AB896&lt;YEAR!$C$2+YEAR!$C$3-2,AB896+1,(YEAR!$C$2+YEAR!$C$3-1)&amp;"       :="))</f>
        <v>0.30114999999999997</v>
      </c>
      <c r="AD896">
        <f>IF(AC896&lt;1.1,AC896,IF(AC896&lt;YEAR!$C$2+YEAR!$C$3-2,AC896+1,(YEAR!$C$2+YEAR!$C$3-1)&amp;"       :="))</f>
        <v>0.30114999999999997</v>
      </c>
      <c r="AE896">
        <f>IF(AD896&lt;1.1,AD896,IF(AD896&lt;YEAR!$C$2+YEAR!$C$3-2,AD896+1,(YEAR!$C$2+YEAR!$C$3-1)&amp;"       :="))</f>
        <v>0.30114999999999997</v>
      </c>
      <c r="AF896">
        <f>IF(AE896&lt;1.1,AE896,IF(AE896&lt;YEAR!$C$2+YEAR!$C$3-2,AE896+1,(YEAR!$C$2+YEAR!$C$3-1)&amp;"       :="))</f>
        <v>0.30114999999999997</v>
      </c>
      <c r="AG896">
        <f>IF(AF896&lt;1.1,AF896,IF(AF896&lt;YEAR!$C$2+YEAR!$C$3-2,AF896+1,(YEAR!$C$2+YEAR!$C$3-1)&amp;"       :="))</f>
        <v>0.30114999999999997</v>
      </c>
      <c r="AH896">
        <f>IF(AG896&lt;1.1,AG896,IF(AG896&lt;YEAR!$C$2+YEAR!$C$3-2,AG896+1,(YEAR!$C$2+YEAR!$C$3-1)&amp;"       :="))</f>
        <v>0.30114999999999997</v>
      </c>
      <c r="AI896">
        <f>IF(AH896&lt;1.1,AH896,IF(AH896&lt;YEAR!$C$2+YEAR!$C$3-2,AH896+1,(YEAR!$C$2+YEAR!$C$3-1)&amp;"       :="))</f>
        <v>0.30114999999999997</v>
      </c>
      <c r="AJ896">
        <f>IF(AI896&lt;1.1,AI896,IF(AI896&lt;YEAR!$C$2+YEAR!$C$3-2,AI896+1,(YEAR!$C$2+YEAR!$C$3-1)&amp;"       :="))</f>
        <v>0.30114999999999997</v>
      </c>
    </row>
    <row r="897" spans="1:36">
      <c r="A897">
        <f t="shared" ca="1" si="65"/>
        <v>22</v>
      </c>
      <c r="B897" t="s">
        <v>51</v>
      </c>
      <c r="C897" t="str">
        <f ca="1">IF(D897="",OFFSET(AvailabilityFactor!A$1,A897,0),C896)</f>
        <v>D2WDLC2</v>
      </c>
      <c r="D897" t="str" cm="1">
        <f t="array" aca="1" ref="D897" ca="1">IF(D896="",TS_DRC!$P$5,OFFSET(TS_DRC!P$5,RIGHT(D896,2),0,TRUE))</f>
        <v>TS32</v>
      </c>
      <c r="E897" t="str">
        <f t="shared" ca="1" si="66"/>
        <v>TS32</v>
      </c>
      <c r="F897">
        <f>'[6]Wind profile'!$AF40</f>
        <v>0.36226999999999998</v>
      </c>
      <c r="G897">
        <f>IF(F897&lt;1.1,F897,IF(F897&lt;YEAR!$C$2+YEAR!$C$3-2,F897+1,(YEAR!$C$2+YEAR!$C$3-1)&amp;"       :="))</f>
        <v>0.36226999999999998</v>
      </c>
      <c r="H897">
        <f>IF(G897&lt;1.1,G897,IF(G897&lt;YEAR!$C$2+YEAR!$C$3-2,G897+1,(YEAR!$C$2+YEAR!$C$3-1)&amp;"       :="))</f>
        <v>0.36226999999999998</v>
      </c>
      <c r="I897">
        <f>IF(H897&lt;1.1,H897,IF(H897&lt;YEAR!$C$2+YEAR!$C$3-2,H897+1,(YEAR!$C$2+YEAR!$C$3-1)&amp;"       :="))</f>
        <v>0.36226999999999998</v>
      </c>
      <c r="J897">
        <f>IF(I897&lt;1.1,I897,IF(I897&lt;YEAR!$C$2+YEAR!$C$3-2,I897+1,(YEAR!$C$2+YEAR!$C$3-1)&amp;"       :="))</f>
        <v>0.36226999999999998</v>
      </c>
      <c r="K897">
        <f>IF(J897&lt;1.1,J897,IF(J897&lt;YEAR!$C$2+YEAR!$C$3-2,J897+1,(YEAR!$C$2+YEAR!$C$3-1)&amp;"       :="))</f>
        <v>0.36226999999999998</v>
      </c>
      <c r="L897">
        <f>IF(K897&lt;1.1,K897,IF(K897&lt;YEAR!$C$2+YEAR!$C$3-2,K897+1,(YEAR!$C$2+YEAR!$C$3-1)&amp;"       :="))</f>
        <v>0.36226999999999998</v>
      </c>
      <c r="M897">
        <f>IF(L897&lt;1.1,L897,IF(L897&lt;YEAR!$C$2+YEAR!$C$3-2,L897+1,(YEAR!$C$2+YEAR!$C$3-1)&amp;"       :="))</f>
        <v>0.36226999999999998</v>
      </c>
      <c r="N897">
        <f>IF(M897&lt;1.1,M897,IF(M897&lt;YEAR!$C$2+YEAR!$C$3-2,M897+1,(YEAR!$C$2+YEAR!$C$3-1)&amp;"       :="))</f>
        <v>0.36226999999999998</v>
      </c>
      <c r="O897">
        <f>IF(N897&lt;1.1,N897,IF(N897&lt;YEAR!$C$2+YEAR!$C$3-2,N897+1,(YEAR!$C$2+YEAR!$C$3-1)&amp;"       :="))</f>
        <v>0.36226999999999998</v>
      </c>
      <c r="P897">
        <f>IF(O897&lt;1.1,O897,IF(O897&lt;YEAR!$C$2+YEAR!$C$3-2,O897+1,(YEAR!$C$2+YEAR!$C$3-1)&amp;"       :="))</f>
        <v>0.36226999999999998</v>
      </c>
      <c r="Q897">
        <f>IF(P897&lt;1.1,P897,IF(P897&lt;YEAR!$C$2+YEAR!$C$3-2,P897+1,(YEAR!$C$2+YEAR!$C$3-1)&amp;"       :="))</f>
        <v>0.36226999999999998</v>
      </c>
      <c r="R897">
        <f>IF(Q897&lt;1.1,Q897,IF(Q897&lt;YEAR!$C$2+YEAR!$C$3-2,Q897+1,(YEAR!$C$2+YEAR!$C$3-1)&amp;"       :="))</f>
        <v>0.36226999999999998</v>
      </c>
      <c r="S897">
        <f>IF(R897&lt;1.1,R897,IF(R897&lt;YEAR!$C$2+YEAR!$C$3-2,R897+1,(YEAR!$C$2+YEAR!$C$3-1)&amp;"       :="))</f>
        <v>0.36226999999999998</v>
      </c>
      <c r="T897">
        <f>IF(S897&lt;1.1,S897,IF(S897&lt;YEAR!$C$2+YEAR!$C$3-2,S897+1,(YEAR!$C$2+YEAR!$C$3-1)&amp;"       :="))</f>
        <v>0.36226999999999998</v>
      </c>
      <c r="U897">
        <f>IF(T897&lt;1.1,T897,IF(T897&lt;YEAR!$C$2+YEAR!$C$3-2,T897+1,(YEAR!$C$2+YEAR!$C$3-1)&amp;"       :="))</f>
        <v>0.36226999999999998</v>
      </c>
      <c r="V897">
        <f>IF(U897&lt;1.1,U897,IF(U897&lt;YEAR!$C$2+YEAR!$C$3-2,U897+1,(YEAR!$C$2+YEAR!$C$3-1)&amp;"       :="))</f>
        <v>0.36226999999999998</v>
      </c>
      <c r="W897">
        <f>IF(V897&lt;1.1,V897,IF(V897&lt;YEAR!$C$2+YEAR!$C$3-2,V897+1,(YEAR!$C$2+YEAR!$C$3-1)&amp;"       :="))</f>
        <v>0.36226999999999998</v>
      </c>
      <c r="X897">
        <f>IF(W897&lt;1.1,W897,IF(W897&lt;YEAR!$C$2+YEAR!$C$3-2,W897+1,(YEAR!$C$2+YEAR!$C$3-1)&amp;"       :="))</f>
        <v>0.36226999999999998</v>
      </c>
      <c r="Y897">
        <f>IF(X897&lt;1.1,X897,IF(X897&lt;YEAR!$C$2+YEAR!$C$3-2,X897+1,(YEAR!$C$2+YEAR!$C$3-1)&amp;"       :="))</f>
        <v>0.36226999999999998</v>
      </c>
      <c r="Z897">
        <f>IF(Y897&lt;1.1,Y897,IF(Y897&lt;YEAR!$C$2+YEAR!$C$3-2,Y897+1,(YEAR!$C$2+YEAR!$C$3-1)&amp;"       :="))</f>
        <v>0.36226999999999998</v>
      </c>
      <c r="AA897">
        <f>IF(Z897&lt;1.1,Z897,IF(Z897&lt;YEAR!$C$2+YEAR!$C$3-2,Z897+1,(YEAR!$C$2+YEAR!$C$3-1)&amp;"       :="))</f>
        <v>0.36226999999999998</v>
      </c>
      <c r="AB897">
        <f>IF(AA897&lt;1.1,AA897,IF(AA897&lt;YEAR!$C$2+YEAR!$C$3-2,AA897+1,(YEAR!$C$2+YEAR!$C$3-1)&amp;"       :="))</f>
        <v>0.36226999999999998</v>
      </c>
      <c r="AC897">
        <f>IF(AB897&lt;1.1,AB897,IF(AB897&lt;YEAR!$C$2+YEAR!$C$3-2,AB897+1,(YEAR!$C$2+YEAR!$C$3-1)&amp;"       :="))</f>
        <v>0.36226999999999998</v>
      </c>
      <c r="AD897">
        <f>IF(AC897&lt;1.1,AC897,IF(AC897&lt;YEAR!$C$2+YEAR!$C$3-2,AC897+1,(YEAR!$C$2+YEAR!$C$3-1)&amp;"       :="))</f>
        <v>0.36226999999999998</v>
      </c>
      <c r="AE897">
        <f>IF(AD897&lt;1.1,AD897,IF(AD897&lt;YEAR!$C$2+YEAR!$C$3-2,AD897+1,(YEAR!$C$2+YEAR!$C$3-1)&amp;"       :="))</f>
        <v>0.36226999999999998</v>
      </c>
      <c r="AF897">
        <f>IF(AE897&lt;1.1,AE897,IF(AE897&lt;YEAR!$C$2+YEAR!$C$3-2,AE897+1,(YEAR!$C$2+YEAR!$C$3-1)&amp;"       :="))</f>
        <v>0.36226999999999998</v>
      </c>
      <c r="AG897">
        <f>IF(AF897&lt;1.1,AF897,IF(AF897&lt;YEAR!$C$2+YEAR!$C$3-2,AF897+1,(YEAR!$C$2+YEAR!$C$3-1)&amp;"       :="))</f>
        <v>0.36226999999999998</v>
      </c>
      <c r="AH897">
        <f>IF(AG897&lt;1.1,AG897,IF(AG897&lt;YEAR!$C$2+YEAR!$C$3-2,AG897+1,(YEAR!$C$2+YEAR!$C$3-1)&amp;"       :="))</f>
        <v>0.36226999999999998</v>
      </c>
      <c r="AI897">
        <f>IF(AH897&lt;1.1,AH897,IF(AH897&lt;YEAR!$C$2+YEAR!$C$3-2,AH897+1,(YEAR!$C$2+YEAR!$C$3-1)&amp;"       :="))</f>
        <v>0.36226999999999998</v>
      </c>
      <c r="AJ897">
        <f>IF(AI897&lt;1.1,AI897,IF(AI897&lt;YEAR!$C$2+YEAR!$C$3-2,AI897+1,(YEAR!$C$2+YEAR!$C$3-1)&amp;"       :="))</f>
        <v>0.36226999999999998</v>
      </c>
    </row>
    <row r="898" spans="1:36">
      <c r="A898">
        <f t="shared" ca="1" si="65"/>
        <v>22</v>
      </c>
      <c r="B898" t="s">
        <v>51</v>
      </c>
      <c r="C898" t="str">
        <f ca="1">IF(D898="",OFFSET(AvailabilityFactor!A$1,A898,0),C897)</f>
        <v>D2WDLC2</v>
      </c>
      <c r="D898" t="str" cm="1">
        <f t="array" aca="1" ref="D898" ca="1">IF(D897="",TS_DRC!$P$5,OFFSET(TS_DRC!P$5,RIGHT(D897,2),0,TRUE))</f>
        <v>TS33</v>
      </c>
      <c r="E898" t="str">
        <f t="shared" ca="1" si="66"/>
        <v>TS33</v>
      </c>
      <c r="F898">
        <f>'[6]Wind profile'!$AF41</f>
        <v>0.37656000000000001</v>
      </c>
      <c r="G898">
        <f>IF(F898&lt;1.1,F898,IF(F898&lt;YEAR!$C$2+YEAR!$C$3-2,F898+1,(YEAR!$C$2+YEAR!$C$3-1)&amp;"       :="))</f>
        <v>0.37656000000000001</v>
      </c>
      <c r="H898">
        <f>IF(G898&lt;1.1,G898,IF(G898&lt;YEAR!$C$2+YEAR!$C$3-2,G898+1,(YEAR!$C$2+YEAR!$C$3-1)&amp;"       :="))</f>
        <v>0.37656000000000001</v>
      </c>
      <c r="I898">
        <f>IF(H898&lt;1.1,H898,IF(H898&lt;YEAR!$C$2+YEAR!$C$3-2,H898+1,(YEAR!$C$2+YEAR!$C$3-1)&amp;"       :="))</f>
        <v>0.37656000000000001</v>
      </c>
      <c r="J898">
        <f>IF(I898&lt;1.1,I898,IF(I898&lt;YEAR!$C$2+YEAR!$C$3-2,I898+1,(YEAR!$C$2+YEAR!$C$3-1)&amp;"       :="))</f>
        <v>0.37656000000000001</v>
      </c>
      <c r="K898">
        <f>IF(J898&lt;1.1,J898,IF(J898&lt;YEAR!$C$2+YEAR!$C$3-2,J898+1,(YEAR!$C$2+YEAR!$C$3-1)&amp;"       :="))</f>
        <v>0.37656000000000001</v>
      </c>
      <c r="L898">
        <f>IF(K898&lt;1.1,K898,IF(K898&lt;YEAR!$C$2+YEAR!$C$3-2,K898+1,(YEAR!$C$2+YEAR!$C$3-1)&amp;"       :="))</f>
        <v>0.37656000000000001</v>
      </c>
      <c r="M898">
        <f>IF(L898&lt;1.1,L898,IF(L898&lt;YEAR!$C$2+YEAR!$C$3-2,L898+1,(YEAR!$C$2+YEAR!$C$3-1)&amp;"       :="))</f>
        <v>0.37656000000000001</v>
      </c>
      <c r="N898">
        <f>IF(M898&lt;1.1,M898,IF(M898&lt;YEAR!$C$2+YEAR!$C$3-2,M898+1,(YEAR!$C$2+YEAR!$C$3-1)&amp;"       :="))</f>
        <v>0.37656000000000001</v>
      </c>
      <c r="O898">
        <f>IF(N898&lt;1.1,N898,IF(N898&lt;YEAR!$C$2+YEAR!$C$3-2,N898+1,(YEAR!$C$2+YEAR!$C$3-1)&amp;"       :="))</f>
        <v>0.37656000000000001</v>
      </c>
      <c r="P898">
        <f>IF(O898&lt;1.1,O898,IF(O898&lt;YEAR!$C$2+YEAR!$C$3-2,O898+1,(YEAR!$C$2+YEAR!$C$3-1)&amp;"       :="))</f>
        <v>0.37656000000000001</v>
      </c>
      <c r="Q898">
        <f>IF(P898&lt;1.1,P898,IF(P898&lt;YEAR!$C$2+YEAR!$C$3-2,P898+1,(YEAR!$C$2+YEAR!$C$3-1)&amp;"       :="))</f>
        <v>0.37656000000000001</v>
      </c>
      <c r="R898">
        <f>IF(Q898&lt;1.1,Q898,IF(Q898&lt;YEAR!$C$2+YEAR!$C$3-2,Q898+1,(YEAR!$C$2+YEAR!$C$3-1)&amp;"       :="))</f>
        <v>0.37656000000000001</v>
      </c>
      <c r="S898">
        <f>IF(R898&lt;1.1,R898,IF(R898&lt;YEAR!$C$2+YEAR!$C$3-2,R898+1,(YEAR!$C$2+YEAR!$C$3-1)&amp;"       :="))</f>
        <v>0.37656000000000001</v>
      </c>
      <c r="T898">
        <f>IF(S898&lt;1.1,S898,IF(S898&lt;YEAR!$C$2+YEAR!$C$3-2,S898+1,(YEAR!$C$2+YEAR!$C$3-1)&amp;"       :="))</f>
        <v>0.37656000000000001</v>
      </c>
      <c r="U898">
        <f>IF(T898&lt;1.1,T898,IF(T898&lt;YEAR!$C$2+YEAR!$C$3-2,T898+1,(YEAR!$C$2+YEAR!$C$3-1)&amp;"       :="))</f>
        <v>0.37656000000000001</v>
      </c>
      <c r="V898">
        <f>IF(U898&lt;1.1,U898,IF(U898&lt;YEAR!$C$2+YEAR!$C$3-2,U898+1,(YEAR!$C$2+YEAR!$C$3-1)&amp;"       :="))</f>
        <v>0.37656000000000001</v>
      </c>
      <c r="W898">
        <f>IF(V898&lt;1.1,V898,IF(V898&lt;YEAR!$C$2+YEAR!$C$3-2,V898+1,(YEAR!$C$2+YEAR!$C$3-1)&amp;"       :="))</f>
        <v>0.37656000000000001</v>
      </c>
      <c r="X898">
        <f>IF(W898&lt;1.1,W898,IF(W898&lt;YEAR!$C$2+YEAR!$C$3-2,W898+1,(YEAR!$C$2+YEAR!$C$3-1)&amp;"       :="))</f>
        <v>0.37656000000000001</v>
      </c>
      <c r="Y898">
        <f>IF(X898&lt;1.1,X898,IF(X898&lt;YEAR!$C$2+YEAR!$C$3-2,X898+1,(YEAR!$C$2+YEAR!$C$3-1)&amp;"       :="))</f>
        <v>0.37656000000000001</v>
      </c>
      <c r="Z898">
        <f>IF(Y898&lt;1.1,Y898,IF(Y898&lt;YEAR!$C$2+YEAR!$C$3-2,Y898+1,(YEAR!$C$2+YEAR!$C$3-1)&amp;"       :="))</f>
        <v>0.37656000000000001</v>
      </c>
      <c r="AA898">
        <f>IF(Z898&lt;1.1,Z898,IF(Z898&lt;YEAR!$C$2+YEAR!$C$3-2,Z898+1,(YEAR!$C$2+YEAR!$C$3-1)&amp;"       :="))</f>
        <v>0.37656000000000001</v>
      </c>
      <c r="AB898">
        <f>IF(AA898&lt;1.1,AA898,IF(AA898&lt;YEAR!$C$2+YEAR!$C$3-2,AA898+1,(YEAR!$C$2+YEAR!$C$3-1)&amp;"       :="))</f>
        <v>0.37656000000000001</v>
      </c>
      <c r="AC898">
        <f>IF(AB898&lt;1.1,AB898,IF(AB898&lt;YEAR!$C$2+YEAR!$C$3-2,AB898+1,(YEAR!$C$2+YEAR!$C$3-1)&amp;"       :="))</f>
        <v>0.37656000000000001</v>
      </c>
      <c r="AD898">
        <f>IF(AC898&lt;1.1,AC898,IF(AC898&lt;YEAR!$C$2+YEAR!$C$3-2,AC898+1,(YEAR!$C$2+YEAR!$C$3-1)&amp;"       :="))</f>
        <v>0.37656000000000001</v>
      </c>
      <c r="AE898">
        <f>IF(AD898&lt;1.1,AD898,IF(AD898&lt;YEAR!$C$2+YEAR!$C$3-2,AD898+1,(YEAR!$C$2+YEAR!$C$3-1)&amp;"       :="))</f>
        <v>0.37656000000000001</v>
      </c>
      <c r="AF898">
        <f>IF(AE898&lt;1.1,AE898,IF(AE898&lt;YEAR!$C$2+YEAR!$C$3-2,AE898+1,(YEAR!$C$2+YEAR!$C$3-1)&amp;"       :="))</f>
        <v>0.37656000000000001</v>
      </c>
      <c r="AG898">
        <f>IF(AF898&lt;1.1,AF898,IF(AF898&lt;YEAR!$C$2+YEAR!$C$3-2,AF898+1,(YEAR!$C$2+YEAR!$C$3-1)&amp;"       :="))</f>
        <v>0.37656000000000001</v>
      </c>
      <c r="AH898">
        <f>IF(AG898&lt;1.1,AG898,IF(AG898&lt;YEAR!$C$2+YEAR!$C$3-2,AG898+1,(YEAR!$C$2+YEAR!$C$3-1)&amp;"       :="))</f>
        <v>0.37656000000000001</v>
      </c>
      <c r="AI898">
        <f>IF(AH898&lt;1.1,AH898,IF(AH898&lt;YEAR!$C$2+YEAR!$C$3-2,AH898+1,(YEAR!$C$2+YEAR!$C$3-1)&amp;"       :="))</f>
        <v>0.37656000000000001</v>
      </c>
      <c r="AJ898">
        <f>IF(AI898&lt;1.1,AI898,IF(AI898&lt;YEAR!$C$2+YEAR!$C$3-2,AI898+1,(YEAR!$C$2+YEAR!$C$3-1)&amp;"       :="))</f>
        <v>0.37656000000000001</v>
      </c>
    </row>
    <row r="899" spans="1:36">
      <c r="A899">
        <f t="shared" ca="1" si="65"/>
        <v>22</v>
      </c>
      <c r="B899" t="s">
        <v>51</v>
      </c>
      <c r="C899" t="str">
        <f ca="1">IF(D899="",OFFSET(AvailabilityFactor!A$1,A899,0),C898)</f>
        <v>D2WDLC2</v>
      </c>
      <c r="D899" t="str" cm="1">
        <f t="array" aca="1" ref="D899" ca="1">IF(D898="",TS_DRC!$P$5,OFFSET(TS_DRC!P$5,RIGHT(D898,2),0,TRUE))</f>
        <v>TS34</v>
      </c>
      <c r="E899" t="str">
        <f t="shared" ca="1" si="66"/>
        <v>TS34</v>
      </c>
      <c r="F899">
        <f>'[6]Wind profile'!$AF42</f>
        <v>0.34589999999999999</v>
      </c>
      <c r="G899">
        <f>IF(F899&lt;1.1,F899,IF(F899&lt;YEAR!$C$2+YEAR!$C$3-2,F899+1,(YEAR!$C$2+YEAR!$C$3-1)&amp;"       :="))</f>
        <v>0.34589999999999999</v>
      </c>
      <c r="H899">
        <f>IF(G899&lt;1.1,G899,IF(G899&lt;YEAR!$C$2+YEAR!$C$3-2,G899+1,(YEAR!$C$2+YEAR!$C$3-1)&amp;"       :="))</f>
        <v>0.34589999999999999</v>
      </c>
      <c r="I899">
        <f>IF(H899&lt;1.1,H899,IF(H899&lt;YEAR!$C$2+YEAR!$C$3-2,H899+1,(YEAR!$C$2+YEAR!$C$3-1)&amp;"       :="))</f>
        <v>0.34589999999999999</v>
      </c>
      <c r="J899">
        <f>IF(I899&lt;1.1,I899,IF(I899&lt;YEAR!$C$2+YEAR!$C$3-2,I899+1,(YEAR!$C$2+YEAR!$C$3-1)&amp;"       :="))</f>
        <v>0.34589999999999999</v>
      </c>
      <c r="K899">
        <f>IF(J899&lt;1.1,J899,IF(J899&lt;YEAR!$C$2+YEAR!$C$3-2,J899+1,(YEAR!$C$2+YEAR!$C$3-1)&amp;"       :="))</f>
        <v>0.34589999999999999</v>
      </c>
      <c r="L899">
        <f>IF(K899&lt;1.1,K899,IF(K899&lt;YEAR!$C$2+YEAR!$C$3-2,K899+1,(YEAR!$C$2+YEAR!$C$3-1)&amp;"       :="))</f>
        <v>0.34589999999999999</v>
      </c>
      <c r="M899">
        <f>IF(L899&lt;1.1,L899,IF(L899&lt;YEAR!$C$2+YEAR!$C$3-2,L899+1,(YEAR!$C$2+YEAR!$C$3-1)&amp;"       :="))</f>
        <v>0.34589999999999999</v>
      </c>
      <c r="N899">
        <f>IF(M899&lt;1.1,M899,IF(M899&lt;YEAR!$C$2+YEAR!$C$3-2,M899+1,(YEAR!$C$2+YEAR!$C$3-1)&amp;"       :="))</f>
        <v>0.34589999999999999</v>
      </c>
      <c r="O899">
        <f>IF(N899&lt;1.1,N899,IF(N899&lt;YEAR!$C$2+YEAR!$C$3-2,N899+1,(YEAR!$C$2+YEAR!$C$3-1)&amp;"       :="))</f>
        <v>0.34589999999999999</v>
      </c>
      <c r="P899">
        <f>IF(O899&lt;1.1,O899,IF(O899&lt;YEAR!$C$2+YEAR!$C$3-2,O899+1,(YEAR!$C$2+YEAR!$C$3-1)&amp;"       :="))</f>
        <v>0.34589999999999999</v>
      </c>
      <c r="Q899">
        <f>IF(P899&lt;1.1,P899,IF(P899&lt;YEAR!$C$2+YEAR!$C$3-2,P899+1,(YEAR!$C$2+YEAR!$C$3-1)&amp;"       :="))</f>
        <v>0.34589999999999999</v>
      </c>
      <c r="R899">
        <f>IF(Q899&lt;1.1,Q899,IF(Q899&lt;YEAR!$C$2+YEAR!$C$3-2,Q899+1,(YEAR!$C$2+YEAR!$C$3-1)&amp;"       :="))</f>
        <v>0.34589999999999999</v>
      </c>
      <c r="S899">
        <f>IF(R899&lt;1.1,R899,IF(R899&lt;YEAR!$C$2+YEAR!$C$3-2,R899+1,(YEAR!$C$2+YEAR!$C$3-1)&amp;"       :="))</f>
        <v>0.34589999999999999</v>
      </c>
      <c r="T899">
        <f>IF(S899&lt;1.1,S899,IF(S899&lt;YEAR!$C$2+YEAR!$C$3-2,S899+1,(YEAR!$C$2+YEAR!$C$3-1)&amp;"       :="))</f>
        <v>0.34589999999999999</v>
      </c>
      <c r="U899">
        <f>IF(T899&lt;1.1,T899,IF(T899&lt;YEAR!$C$2+YEAR!$C$3-2,T899+1,(YEAR!$C$2+YEAR!$C$3-1)&amp;"       :="))</f>
        <v>0.34589999999999999</v>
      </c>
      <c r="V899">
        <f>IF(U899&lt;1.1,U899,IF(U899&lt;YEAR!$C$2+YEAR!$C$3-2,U899+1,(YEAR!$C$2+YEAR!$C$3-1)&amp;"       :="))</f>
        <v>0.34589999999999999</v>
      </c>
      <c r="W899">
        <f>IF(V899&lt;1.1,V899,IF(V899&lt;YEAR!$C$2+YEAR!$C$3-2,V899+1,(YEAR!$C$2+YEAR!$C$3-1)&amp;"       :="))</f>
        <v>0.34589999999999999</v>
      </c>
      <c r="X899">
        <f>IF(W899&lt;1.1,W899,IF(W899&lt;YEAR!$C$2+YEAR!$C$3-2,W899+1,(YEAR!$C$2+YEAR!$C$3-1)&amp;"       :="))</f>
        <v>0.34589999999999999</v>
      </c>
      <c r="Y899">
        <f>IF(X899&lt;1.1,X899,IF(X899&lt;YEAR!$C$2+YEAR!$C$3-2,X899+1,(YEAR!$C$2+YEAR!$C$3-1)&amp;"       :="))</f>
        <v>0.34589999999999999</v>
      </c>
      <c r="Z899">
        <f>IF(Y899&lt;1.1,Y899,IF(Y899&lt;YEAR!$C$2+YEAR!$C$3-2,Y899+1,(YEAR!$C$2+YEAR!$C$3-1)&amp;"       :="))</f>
        <v>0.34589999999999999</v>
      </c>
      <c r="AA899">
        <f>IF(Z899&lt;1.1,Z899,IF(Z899&lt;YEAR!$C$2+YEAR!$C$3-2,Z899+1,(YEAR!$C$2+YEAR!$C$3-1)&amp;"       :="))</f>
        <v>0.34589999999999999</v>
      </c>
      <c r="AB899">
        <f>IF(AA899&lt;1.1,AA899,IF(AA899&lt;YEAR!$C$2+YEAR!$C$3-2,AA899+1,(YEAR!$C$2+YEAR!$C$3-1)&amp;"       :="))</f>
        <v>0.34589999999999999</v>
      </c>
      <c r="AC899">
        <f>IF(AB899&lt;1.1,AB899,IF(AB899&lt;YEAR!$C$2+YEAR!$C$3-2,AB899+1,(YEAR!$C$2+YEAR!$C$3-1)&amp;"       :="))</f>
        <v>0.34589999999999999</v>
      </c>
      <c r="AD899">
        <f>IF(AC899&lt;1.1,AC899,IF(AC899&lt;YEAR!$C$2+YEAR!$C$3-2,AC899+1,(YEAR!$C$2+YEAR!$C$3-1)&amp;"       :="))</f>
        <v>0.34589999999999999</v>
      </c>
      <c r="AE899">
        <f>IF(AD899&lt;1.1,AD899,IF(AD899&lt;YEAR!$C$2+YEAR!$C$3-2,AD899+1,(YEAR!$C$2+YEAR!$C$3-1)&amp;"       :="))</f>
        <v>0.34589999999999999</v>
      </c>
      <c r="AF899">
        <f>IF(AE899&lt;1.1,AE899,IF(AE899&lt;YEAR!$C$2+YEAR!$C$3-2,AE899+1,(YEAR!$C$2+YEAR!$C$3-1)&amp;"       :="))</f>
        <v>0.34589999999999999</v>
      </c>
      <c r="AG899">
        <f>IF(AF899&lt;1.1,AF899,IF(AF899&lt;YEAR!$C$2+YEAR!$C$3-2,AF899+1,(YEAR!$C$2+YEAR!$C$3-1)&amp;"       :="))</f>
        <v>0.34589999999999999</v>
      </c>
      <c r="AH899">
        <f>IF(AG899&lt;1.1,AG899,IF(AG899&lt;YEAR!$C$2+YEAR!$C$3-2,AG899+1,(YEAR!$C$2+YEAR!$C$3-1)&amp;"       :="))</f>
        <v>0.34589999999999999</v>
      </c>
      <c r="AI899">
        <f>IF(AH899&lt;1.1,AH899,IF(AH899&lt;YEAR!$C$2+YEAR!$C$3-2,AH899+1,(YEAR!$C$2+YEAR!$C$3-1)&amp;"       :="))</f>
        <v>0.34589999999999999</v>
      </c>
      <c r="AJ899">
        <f>IF(AI899&lt;1.1,AI899,IF(AI899&lt;YEAR!$C$2+YEAR!$C$3-2,AI899+1,(YEAR!$C$2+YEAR!$C$3-1)&amp;"       :="))</f>
        <v>0.34589999999999999</v>
      </c>
    </row>
    <row r="900" spans="1:36">
      <c r="A900">
        <f t="shared" ca="1" si="65"/>
        <v>22</v>
      </c>
      <c r="B900" t="s">
        <v>51</v>
      </c>
      <c r="C900" t="str">
        <f ca="1">IF(D900="",OFFSET(AvailabilityFactor!A$1,A900,0),C899)</f>
        <v>D2WDLC2</v>
      </c>
      <c r="D900" t="str" cm="1">
        <f t="array" aca="1" ref="D900" ca="1">IF(D899="",TS_DRC!$P$5,OFFSET(TS_DRC!P$5,RIGHT(D899,2),0,TRUE))</f>
        <v>TS35</v>
      </c>
      <c r="E900" t="str">
        <f t="shared" ca="1" si="66"/>
        <v>TS35</v>
      </c>
      <c r="F900">
        <f>'[6]Wind profile'!$AF43</f>
        <v>0.29375000000000001</v>
      </c>
      <c r="G900">
        <f>IF(F900&lt;1.1,F900,IF(F900&lt;YEAR!$C$2+YEAR!$C$3-2,F900+1,(YEAR!$C$2+YEAR!$C$3-1)&amp;"       :="))</f>
        <v>0.29375000000000001</v>
      </c>
      <c r="H900">
        <f>IF(G900&lt;1.1,G900,IF(G900&lt;YEAR!$C$2+YEAR!$C$3-2,G900+1,(YEAR!$C$2+YEAR!$C$3-1)&amp;"       :="))</f>
        <v>0.29375000000000001</v>
      </c>
      <c r="I900">
        <f>IF(H900&lt;1.1,H900,IF(H900&lt;YEAR!$C$2+YEAR!$C$3-2,H900+1,(YEAR!$C$2+YEAR!$C$3-1)&amp;"       :="))</f>
        <v>0.29375000000000001</v>
      </c>
      <c r="J900">
        <f>IF(I900&lt;1.1,I900,IF(I900&lt;YEAR!$C$2+YEAR!$C$3-2,I900+1,(YEAR!$C$2+YEAR!$C$3-1)&amp;"       :="))</f>
        <v>0.29375000000000001</v>
      </c>
      <c r="K900">
        <f>IF(J900&lt;1.1,J900,IF(J900&lt;YEAR!$C$2+YEAR!$C$3-2,J900+1,(YEAR!$C$2+YEAR!$C$3-1)&amp;"       :="))</f>
        <v>0.29375000000000001</v>
      </c>
      <c r="L900">
        <f>IF(K900&lt;1.1,K900,IF(K900&lt;YEAR!$C$2+YEAR!$C$3-2,K900+1,(YEAR!$C$2+YEAR!$C$3-1)&amp;"       :="))</f>
        <v>0.29375000000000001</v>
      </c>
      <c r="M900">
        <f>IF(L900&lt;1.1,L900,IF(L900&lt;YEAR!$C$2+YEAR!$C$3-2,L900+1,(YEAR!$C$2+YEAR!$C$3-1)&amp;"       :="))</f>
        <v>0.29375000000000001</v>
      </c>
      <c r="N900">
        <f>IF(M900&lt;1.1,M900,IF(M900&lt;YEAR!$C$2+YEAR!$C$3-2,M900+1,(YEAR!$C$2+YEAR!$C$3-1)&amp;"       :="))</f>
        <v>0.29375000000000001</v>
      </c>
      <c r="O900">
        <f>IF(N900&lt;1.1,N900,IF(N900&lt;YEAR!$C$2+YEAR!$C$3-2,N900+1,(YEAR!$C$2+YEAR!$C$3-1)&amp;"       :="))</f>
        <v>0.29375000000000001</v>
      </c>
      <c r="P900">
        <f>IF(O900&lt;1.1,O900,IF(O900&lt;YEAR!$C$2+YEAR!$C$3-2,O900+1,(YEAR!$C$2+YEAR!$C$3-1)&amp;"       :="))</f>
        <v>0.29375000000000001</v>
      </c>
      <c r="Q900">
        <f>IF(P900&lt;1.1,P900,IF(P900&lt;YEAR!$C$2+YEAR!$C$3-2,P900+1,(YEAR!$C$2+YEAR!$C$3-1)&amp;"       :="))</f>
        <v>0.29375000000000001</v>
      </c>
      <c r="R900">
        <f>IF(Q900&lt;1.1,Q900,IF(Q900&lt;YEAR!$C$2+YEAR!$C$3-2,Q900+1,(YEAR!$C$2+YEAR!$C$3-1)&amp;"       :="))</f>
        <v>0.29375000000000001</v>
      </c>
      <c r="S900">
        <f>IF(R900&lt;1.1,R900,IF(R900&lt;YEAR!$C$2+YEAR!$C$3-2,R900+1,(YEAR!$C$2+YEAR!$C$3-1)&amp;"       :="))</f>
        <v>0.29375000000000001</v>
      </c>
      <c r="T900">
        <f>IF(S900&lt;1.1,S900,IF(S900&lt;YEAR!$C$2+YEAR!$C$3-2,S900+1,(YEAR!$C$2+YEAR!$C$3-1)&amp;"       :="))</f>
        <v>0.29375000000000001</v>
      </c>
      <c r="U900">
        <f>IF(T900&lt;1.1,T900,IF(T900&lt;YEAR!$C$2+YEAR!$C$3-2,T900+1,(YEAR!$C$2+YEAR!$C$3-1)&amp;"       :="))</f>
        <v>0.29375000000000001</v>
      </c>
      <c r="V900">
        <f>IF(U900&lt;1.1,U900,IF(U900&lt;YEAR!$C$2+YEAR!$C$3-2,U900+1,(YEAR!$C$2+YEAR!$C$3-1)&amp;"       :="))</f>
        <v>0.29375000000000001</v>
      </c>
      <c r="W900">
        <f>IF(V900&lt;1.1,V900,IF(V900&lt;YEAR!$C$2+YEAR!$C$3-2,V900+1,(YEAR!$C$2+YEAR!$C$3-1)&amp;"       :="))</f>
        <v>0.29375000000000001</v>
      </c>
      <c r="X900">
        <f>IF(W900&lt;1.1,W900,IF(W900&lt;YEAR!$C$2+YEAR!$C$3-2,W900+1,(YEAR!$C$2+YEAR!$C$3-1)&amp;"       :="))</f>
        <v>0.29375000000000001</v>
      </c>
      <c r="Y900">
        <f>IF(X900&lt;1.1,X900,IF(X900&lt;YEAR!$C$2+YEAR!$C$3-2,X900+1,(YEAR!$C$2+YEAR!$C$3-1)&amp;"       :="))</f>
        <v>0.29375000000000001</v>
      </c>
      <c r="Z900">
        <f>IF(Y900&lt;1.1,Y900,IF(Y900&lt;YEAR!$C$2+YEAR!$C$3-2,Y900+1,(YEAR!$C$2+YEAR!$C$3-1)&amp;"       :="))</f>
        <v>0.29375000000000001</v>
      </c>
      <c r="AA900">
        <f>IF(Z900&lt;1.1,Z900,IF(Z900&lt;YEAR!$C$2+YEAR!$C$3-2,Z900+1,(YEAR!$C$2+YEAR!$C$3-1)&amp;"       :="))</f>
        <v>0.29375000000000001</v>
      </c>
      <c r="AB900">
        <f>IF(AA900&lt;1.1,AA900,IF(AA900&lt;YEAR!$C$2+YEAR!$C$3-2,AA900+1,(YEAR!$C$2+YEAR!$C$3-1)&amp;"       :="))</f>
        <v>0.29375000000000001</v>
      </c>
      <c r="AC900">
        <f>IF(AB900&lt;1.1,AB900,IF(AB900&lt;YEAR!$C$2+YEAR!$C$3-2,AB900+1,(YEAR!$C$2+YEAR!$C$3-1)&amp;"       :="))</f>
        <v>0.29375000000000001</v>
      </c>
      <c r="AD900">
        <f>IF(AC900&lt;1.1,AC900,IF(AC900&lt;YEAR!$C$2+YEAR!$C$3-2,AC900+1,(YEAR!$C$2+YEAR!$C$3-1)&amp;"       :="))</f>
        <v>0.29375000000000001</v>
      </c>
      <c r="AE900">
        <f>IF(AD900&lt;1.1,AD900,IF(AD900&lt;YEAR!$C$2+YEAR!$C$3-2,AD900+1,(YEAR!$C$2+YEAR!$C$3-1)&amp;"       :="))</f>
        <v>0.29375000000000001</v>
      </c>
      <c r="AF900">
        <f>IF(AE900&lt;1.1,AE900,IF(AE900&lt;YEAR!$C$2+YEAR!$C$3-2,AE900+1,(YEAR!$C$2+YEAR!$C$3-1)&amp;"       :="))</f>
        <v>0.29375000000000001</v>
      </c>
      <c r="AG900">
        <f>IF(AF900&lt;1.1,AF900,IF(AF900&lt;YEAR!$C$2+YEAR!$C$3-2,AF900+1,(YEAR!$C$2+YEAR!$C$3-1)&amp;"       :="))</f>
        <v>0.29375000000000001</v>
      </c>
      <c r="AH900">
        <f>IF(AG900&lt;1.1,AG900,IF(AG900&lt;YEAR!$C$2+YEAR!$C$3-2,AG900+1,(YEAR!$C$2+YEAR!$C$3-1)&amp;"       :="))</f>
        <v>0.29375000000000001</v>
      </c>
      <c r="AI900">
        <f>IF(AH900&lt;1.1,AH900,IF(AH900&lt;YEAR!$C$2+YEAR!$C$3-2,AH900+1,(YEAR!$C$2+YEAR!$C$3-1)&amp;"       :="))</f>
        <v>0.29375000000000001</v>
      </c>
      <c r="AJ900">
        <f>IF(AI900&lt;1.1,AI900,IF(AI900&lt;YEAR!$C$2+YEAR!$C$3-2,AI900+1,(YEAR!$C$2+YEAR!$C$3-1)&amp;"       :="))</f>
        <v>0.29375000000000001</v>
      </c>
    </row>
    <row r="901" spans="1:36">
      <c r="A901">
        <f t="shared" ca="1" si="65"/>
        <v>22</v>
      </c>
      <c r="B901" t="s">
        <v>51</v>
      </c>
      <c r="C901" t="str">
        <f ca="1">IF(D901="",OFFSET(AvailabilityFactor!A$1,A901,0),C900)</f>
        <v>D2WDLC2</v>
      </c>
      <c r="D901" t="str" cm="1">
        <f t="array" aca="1" ref="D901" ca="1">IF(D900="",TS_DRC!$P$5,OFFSET(TS_DRC!P$5,RIGHT(D900,2),0,TRUE))</f>
        <v>TS36</v>
      </c>
      <c r="E901" t="str">
        <f t="shared" ca="1" si="66"/>
        <v>TS36</v>
      </c>
      <c r="F901">
        <f>'[6]Wind profile'!$AF44</f>
        <v>0.23971999999999999</v>
      </c>
      <c r="G901">
        <f>IF(F901&lt;1.1,F901,IF(F901&lt;YEAR!$C$2+YEAR!$C$3-2,F901+1,(YEAR!$C$2+YEAR!$C$3-1)&amp;"       :="))</f>
        <v>0.23971999999999999</v>
      </c>
      <c r="H901">
        <f>IF(G901&lt;1.1,G901,IF(G901&lt;YEAR!$C$2+YEAR!$C$3-2,G901+1,(YEAR!$C$2+YEAR!$C$3-1)&amp;"       :="))</f>
        <v>0.23971999999999999</v>
      </c>
      <c r="I901">
        <f>IF(H901&lt;1.1,H901,IF(H901&lt;YEAR!$C$2+YEAR!$C$3-2,H901+1,(YEAR!$C$2+YEAR!$C$3-1)&amp;"       :="))</f>
        <v>0.23971999999999999</v>
      </c>
      <c r="J901">
        <f>IF(I901&lt;1.1,I901,IF(I901&lt;YEAR!$C$2+YEAR!$C$3-2,I901+1,(YEAR!$C$2+YEAR!$C$3-1)&amp;"       :="))</f>
        <v>0.23971999999999999</v>
      </c>
      <c r="K901">
        <f>IF(J901&lt;1.1,J901,IF(J901&lt;YEAR!$C$2+YEAR!$C$3-2,J901+1,(YEAR!$C$2+YEAR!$C$3-1)&amp;"       :="))</f>
        <v>0.23971999999999999</v>
      </c>
      <c r="L901">
        <f>IF(K901&lt;1.1,K901,IF(K901&lt;YEAR!$C$2+YEAR!$C$3-2,K901+1,(YEAR!$C$2+YEAR!$C$3-1)&amp;"       :="))</f>
        <v>0.23971999999999999</v>
      </c>
      <c r="M901">
        <f>IF(L901&lt;1.1,L901,IF(L901&lt;YEAR!$C$2+YEAR!$C$3-2,L901+1,(YEAR!$C$2+YEAR!$C$3-1)&amp;"       :="))</f>
        <v>0.23971999999999999</v>
      </c>
      <c r="N901">
        <f>IF(M901&lt;1.1,M901,IF(M901&lt;YEAR!$C$2+YEAR!$C$3-2,M901+1,(YEAR!$C$2+YEAR!$C$3-1)&amp;"       :="))</f>
        <v>0.23971999999999999</v>
      </c>
      <c r="O901">
        <f>IF(N901&lt;1.1,N901,IF(N901&lt;YEAR!$C$2+YEAR!$C$3-2,N901+1,(YEAR!$C$2+YEAR!$C$3-1)&amp;"       :="))</f>
        <v>0.23971999999999999</v>
      </c>
      <c r="P901">
        <f>IF(O901&lt;1.1,O901,IF(O901&lt;YEAR!$C$2+YEAR!$C$3-2,O901+1,(YEAR!$C$2+YEAR!$C$3-1)&amp;"       :="))</f>
        <v>0.23971999999999999</v>
      </c>
      <c r="Q901">
        <f>IF(P901&lt;1.1,P901,IF(P901&lt;YEAR!$C$2+YEAR!$C$3-2,P901+1,(YEAR!$C$2+YEAR!$C$3-1)&amp;"       :="))</f>
        <v>0.23971999999999999</v>
      </c>
      <c r="R901">
        <f>IF(Q901&lt;1.1,Q901,IF(Q901&lt;YEAR!$C$2+YEAR!$C$3-2,Q901+1,(YEAR!$C$2+YEAR!$C$3-1)&amp;"       :="))</f>
        <v>0.23971999999999999</v>
      </c>
      <c r="S901">
        <f>IF(R901&lt;1.1,R901,IF(R901&lt;YEAR!$C$2+YEAR!$C$3-2,R901+1,(YEAR!$C$2+YEAR!$C$3-1)&amp;"       :="))</f>
        <v>0.23971999999999999</v>
      </c>
      <c r="T901">
        <f>IF(S901&lt;1.1,S901,IF(S901&lt;YEAR!$C$2+YEAR!$C$3-2,S901+1,(YEAR!$C$2+YEAR!$C$3-1)&amp;"       :="))</f>
        <v>0.23971999999999999</v>
      </c>
      <c r="U901">
        <f>IF(T901&lt;1.1,T901,IF(T901&lt;YEAR!$C$2+YEAR!$C$3-2,T901+1,(YEAR!$C$2+YEAR!$C$3-1)&amp;"       :="))</f>
        <v>0.23971999999999999</v>
      </c>
      <c r="V901">
        <f>IF(U901&lt;1.1,U901,IF(U901&lt;YEAR!$C$2+YEAR!$C$3-2,U901+1,(YEAR!$C$2+YEAR!$C$3-1)&amp;"       :="))</f>
        <v>0.23971999999999999</v>
      </c>
      <c r="W901">
        <f>IF(V901&lt;1.1,V901,IF(V901&lt;YEAR!$C$2+YEAR!$C$3-2,V901+1,(YEAR!$C$2+YEAR!$C$3-1)&amp;"       :="))</f>
        <v>0.23971999999999999</v>
      </c>
      <c r="X901">
        <f>IF(W901&lt;1.1,W901,IF(W901&lt;YEAR!$C$2+YEAR!$C$3-2,W901+1,(YEAR!$C$2+YEAR!$C$3-1)&amp;"       :="))</f>
        <v>0.23971999999999999</v>
      </c>
      <c r="Y901">
        <f>IF(X901&lt;1.1,X901,IF(X901&lt;YEAR!$C$2+YEAR!$C$3-2,X901+1,(YEAR!$C$2+YEAR!$C$3-1)&amp;"       :="))</f>
        <v>0.23971999999999999</v>
      </c>
      <c r="Z901">
        <f>IF(Y901&lt;1.1,Y901,IF(Y901&lt;YEAR!$C$2+YEAR!$C$3-2,Y901+1,(YEAR!$C$2+YEAR!$C$3-1)&amp;"       :="))</f>
        <v>0.23971999999999999</v>
      </c>
      <c r="AA901">
        <f>IF(Z901&lt;1.1,Z901,IF(Z901&lt;YEAR!$C$2+YEAR!$C$3-2,Z901+1,(YEAR!$C$2+YEAR!$C$3-1)&amp;"       :="))</f>
        <v>0.23971999999999999</v>
      </c>
      <c r="AB901">
        <f>IF(AA901&lt;1.1,AA901,IF(AA901&lt;YEAR!$C$2+YEAR!$C$3-2,AA901+1,(YEAR!$C$2+YEAR!$C$3-1)&amp;"       :="))</f>
        <v>0.23971999999999999</v>
      </c>
      <c r="AC901">
        <f>IF(AB901&lt;1.1,AB901,IF(AB901&lt;YEAR!$C$2+YEAR!$C$3-2,AB901+1,(YEAR!$C$2+YEAR!$C$3-1)&amp;"       :="))</f>
        <v>0.23971999999999999</v>
      </c>
      <c r="AD901">
        <f>IF(AC901&lt;1.1,AC901,IF(AC901&lt;YEAR!$C$2+YEAR!$C$3-2,AC901+1,(YEAR!$C$2+YEAR!$C$3-1)&amp;"       :="))</f>
        <v>0.23971999999999999</v>
      </c>
      <c r="AE901">
        <f>IF(AD901&lt;1.1,AD901,IF(AD901&lt;YEAR!$C$2+YEAR!$C$3-2,AD901+1,(YEAR!$C$2+YEAR!$C$3-1)&amp;"       :="))</f>
        <v>0.23971999999999999</v>
      </c>
      <c r="AF901">
        <f>IF(AE901&lt;1.1,AE901,IF(AE901&lt;YEAR!$C$2+YEAR!$C$3-2,AE901+1,(YEAR!$C$2+YEAR!$C$3-1)&amp;"       :="))</f>
        <v>0.23971999999999999</v>
      </c>
      <c r="AG901">
        <f>IF(AF901&lt;1.1,AF901,IF(AF901&lt;YEAR!$C$2+YEAR!$C$3-2,AF901+1,(YEAR!$C$2+YEAR!$C$3-1)&amp;"       :="))</f>
        <v>0.23971999999999999</v>
      </c>
      <c r="AH901">
        <f>IF(AG901&lt;1.1,AG901,IF(AG901&lt;YEAR!$C$2+YEAR!$C$3-2,AG901+1,(YEAR!$C$2+YEAR!$C$3-1)&amp;"       :="))</f>
        <v>0.23971999999999999</v>
      </c>
      <c r="AI901">
        <f>IF(AH901&lt;1.1,AH901,IF(AH901&lt;YEAR!$C$2+YEAR!$C$3-2,AH901+1,(YEAR!$C$2+YEAR!$C$3-1)&amp;"       :="))</f>
        <v>0.23971999999999999</v>
      </c>
      <c r="AJ901">
        <f>IF(AI901&lt;1.1,AI901,IF(AI901&lt;YEAR!$C$2+YEAR!$C$3-2,AI901+1,(YEAR!$C$2+YEAR!$C$3-1)&amp;"       :="))</f>
        <v>0.23971999999999999</v>
      </c>
    </row>
    <row r="902" spans="1:36">
      <c r="A902">
        <f t="shared" ca="1" si="65"/>
        <v>22</v>
      </c>
      <c r="B902" t="s">
        <v>51</v>
      </c>
      <c r="C902" t="str">
        <f ca="1">IF(D902="",OFFSET(AvailabilityFactor!A$1,A902,0),C901)</f>
        <v>D2WDLC2</v>
      </c>
      <c r="D902" t="str" cm="1">
        <f t="array" aca="1" ref="D902" ca="1">IF(D901="",TS_DRC!$P$5,OFFSET(TS_DRC!P$5,RIGHT(D901,2),0,TRUE))</f>
        <v>TS37</v>
      </c>
      <c r="E902" t="str">
        <f t="shared" ca="1" si="66"/>
        <v>TS37</v>
      </c>
      <c r="F902">
        <f>'[6]Wind profile'!$AF45</f>
        <v>0.21931</v>
      </c>
      <c r="G902">
        <f>IF(F902&lt;1.1,F902,IF(F902&lt;YEAR!$C$2+YEAR!$C$3-2,F902+1,(YEAR!$C$2+YEAR!$C$3-1)&amp;"       :="))</f>
        <v>0.21931</v>
      </c>
      <c r="H902">
        <f>IF(G902&lt;1.1,G902,IF(G902&lt;YEAR!$C$2+YEAR!$C$3-2,G902+1,(YEAR!$C$2+YEAR!$C$3-1)&amp;"       :="))</f>
        <v>0.21931</v>
      </c>
      <c r="I902">
        <f>IF(H902&lt;1.1,H902,IF(H902&lt;YEAR!$C$2+YEAR!$C$3-2,H902+1,(YEAR!$C$2+YEAR!$C$3-1)&amp;"       :="))</f>
        <v>0.21931</v>
      </c>
      <c r="J902">
        <f>IF(I902&lt;1.1,I902,IF(I902&lt;YEAR!$C$2+YEAR!$C$3-2,I902+1,(YEAR!$C$2+YEAR!$C$3-1)&amp;"       :="))</f>
        <v>0.21931</v>
      </c>
      <c r="K902">
        <f>IF(J902&lt;1.1,J902,IF(J902&lt;YEAR!$C$2+YEAR!$C$3-2,J902+1,(YEAR!$C$2+YEAR!$C$3-1)&amp;"       :="))</f>
        <v>0.21931</v>
      </c>
      <c r="L902">
        <f>IF(K902&lt;1.1,K902,IF(K902&lt;YEAR!$C$2+YEAR!$C$3-2,K902+1,(YEAR!$C$2+YEAR!$C$3-1)&amp;"       :="))</f>
        <v>0.21931</v>
      </c>
      <c r="M902">
        <f>IF(L902&lt;1.1,L902,IF(L902&lt;YEAR!$C$2+YEAR!$C$3-2,L902+1,(YEAR!$C$2+YEAR!$C$3-1)&amp;"       :="))</f>
        <v>0.21931</v>
      </c>
      <c r="N902">
        <f>IF(M902&lt;1.1,M902,IF(M902&lt;YEAR!$C$2+YEAR!$C$3-2,M902+1,(YEAR!$C$2+YEAR!$C$3-1)&amp;"       :="))</f>
        <v>0.21931</v>
      </c>
      <c r="O902">
        <f>IF(N902&lt;1.1,N902,IF(N902&lt;YEAR!$C$2+YEAR!$C$3-2,N902+1,(YEAR!$C$2+YEAR!$C$3-1)&amp;"       :="))</f>
        <v>0.21931</v>
      </c>
      <c r="P902">
        <f>IF(O902&lt;1.1,O902,IF(O902&lt;YEAR!$C$2+YEAR!$C$3-2,O902+1,(YEAR!$C$2+YEAR!$C$3-1)&amp;"       :="))</f>
        <v>0.21931</v>
      </c>
      <c r="Q902">
        <f>IF(P902&lt;1.1,P902,IF(P902&lt;YEAR!$C$2+YEAR!$C$3-2,P902+1,(YEAR!$C$2+YEAR!$C$3-1)&amp;"       :="))</f>
        <v>0.21931</v>
      </c>
      <c r="R902">
        <f>IF(Q902&lt;1.1,Q902,IF(Q902&lt;YEAR!$C$2+YEAR!$C$3-2,Q902+1,(YEAR!$C$2+YEAR!$C$3-1)&amp;"       :="))</f>
        <v>0.21931</v>
      </c>
      <c r="S902">
        <f>IF(R902&lt;1.1,R902,IF(R902&lt;YEAR!$C$2+YEAR!$C$3-2,R902+1,(YEAR!$C$2+YEAR!$C$3-1)&amp;"       :="))</f>
        <v>0.21931</v>
      </c>
      <c r="T902">
        <f>IF(S902&lt;1.1,S902,IF(S902&lt;YEAR!$C$2+YEAR!$C$3-2,S902+1,(YEAR!$C$2+YEAR!$C$3-1)&amp;"       :="))</f>
        <v>0.21931</v>
      </c>
      <c r="U902">
        <f>IF(T902&lt;1.1,T902,IF(T902&lt;YEAR!$C$2+YEAR!$C$3-2,T902+1,(YEAR!$C$2+YEAR!$C$3-1)&amp;"       :="))</f>
        <v>0.21931</v>
      </c>
      <c r="V902">
        <f>IF(U902&lt;1.1,U902,IF(U902&lt;YEAR!$C$2+YEAR!$C$3-2,U902+1,(YEAR!$C$2+YEAR!$C$3-1)&amp;"       :="))</f>
        <v>0.21931</v>
      </c>
      <c r="W902">
        <f>IF(V902&lt;1.1,V902,IF(V902&lt;YEAR!$C$2+YEAR!$C$3-2,V902+1,(YEAR!$C$2+YEAR!$C$3-1)&amp;"       :="))</f>
        <v>0.21931</v>
      </c>
      <c r="X902">
        <f>IF(W902&lt;1.1,W902,IF(W902&lt;YEAR!$C$2+YEAR!$C$3-2,W902+1,(YEAR!$C$2+YEAR!$C$3-1)&amp;"       :="))</f>
        <v>0.21931</v>
      </c>
      <c r="Y902">
        <f>IF(X902&lt;1.1,X902,IF(X902&lt;YEAR!$C$2+YEAR!$C$3-2,X902+1,(YEAR!$C$2+YEAR!$C$3-1)&amp;"       :="))</f>
        <v>0.21931</v>
      </c>
      <c r="Z902">
        <f>IF(Y902&lt;1.1,Y902,IF(Y902&lt;YEAR!$C$2+YEAR!$C$3-2,Y902+1,(YEAR!$C$2+YEAR!$C$3-1)&amp;"       :="))</f>
        <v>0.21931</v>
      </c>
      <c r="AA902">
        <f>IF(Z902&lt;1.1,Z902,IF(Z902&lt;YEAR!$C$2+YEAR!$C$3-2,Z902+1,(YEAR!$C$2+YEAR!$C$3-1)&amp;"       :="))</f>
        <v>0.21931</v>
      </c>
      <c r="AB902">
        <f>IF(AA902&lt;1.1,AA902,IF(AA902&lt;YEAR!$C$2+YEAR!$C$3-2,AA902+1,(YEAR!$C$2+YEAR!$C$3-1)&amp;"       :="))</f>
        <v>0.21931</v>
      </c>
      <c r="AC902">
        <f>IF(AB902&lt;1.1,AB902,IF(AB902&lt;YEAR!$C$2+YEAR!$C$3-2,AB902+1,(YEAR!$C$2+YEAR!$C$3-1)&amp;"       :="))</f>
        <v>0.21931</v>
      </c>
      <c r="AD902">
        <f>IF(AC902&lt;1.1,AC902,IF(AC902&lt;YEAR!$C$2+YEAR!$C$3-2,AC902+1,(YEAR!$C$2+YEAR!$C$3-1)&amp;"       :="))</f>
        <v>0.21931</v>
      </c>
      <c r="AE902">
        <f>IF(AD902&lt;1.1,AD902,IF(AD902&lt;YEAR!$C$2+YEAR!$C$3-2,AD902+1,(YEAR!$C$2+YEAR!$C$3-1)&amp;"       :="))</f>
        <v>0.21931</v>
      </c>
      <c r="AF902">
        <f>IF(AE902&lt;1.1,AE902,IF(AE902&lt;YEAR!$C$2+YEAR!$C$3-2,AE902+1,(YEAR!$C$2+YEAR!$C$3-1)&amp;"       :="))</f>
        <v>0.21931</v>
      </c>
      <c r="AG902">
        <f>IF(AF902&lt;1.1,AF902,IF(AF902&lt;YEAR!$C$2+YEAR!$C$3-2,AF902+1,(YEAR!$C$2+YEAR!$C$3-1)&amp;"       :="))</f>
        <v>0.21931</v>
      </c>
      <c r="AH902">
        <f>IF(AG902&lt;1.1,AG902,IF(AG902&lt;YEAR!$C$2+YEAR!$C$3-2,AG902+1,(YEAR!$C$2+YEAR!$C$3-1)&amp;"       :="))</f>
        <v>0.21931</v>
      </c>
      <c r="AI902">
        <f>IF(AH902&lt;1.1,AH902,IF(AH902&lt;YEAR!$C$2+YEAR!$C$3-2,AH902+1,(YEAR!$C$2+YEAR!$C$3-1)&amp;"       :="))</f>
        <v>0.21931</v>
      </c>
      <c r="AJ902">
        <f>IF(AI902&lt;1.1,AI902,IF(AI902&lt;YEAR!$C$2+YEAR!$C$3-2,AI902+1,(YEAR!$C$2+YEAR!$C$3-1)&amp;"       :="))</f>
        <v>0.21931</v>
      </c>
    </row>
    <row r="903" spans="1:36">
      <c r="A903">
        <f t="shared" ca="1" si="65"/>
        <v>22</v>
      </c>
      <c r="B903" t="s">
        <v>51</v>
      </c>
      <c r="C903" t="str">
        <f ca="1">IF(D903="",OFFSET(AvailabilityFactor!A$1,A903,0),C902)</f>
        <v>D2WDLC2</v>
      </c>
      <c r="D903" t="str" cm="1">
        <f t="array" aca="1" ref="D903" ca="1">IF(D902="",TS_DRC!$P$5,OFFSET(TS_DRC!P$5,RIGHT(D902,2),0,TRUE))</f>
        <v>TS38</v>
      </c>
      <c r="E903" t="str">
        <f t="shared" ca="1" si="66"/>
        <v>TS38</v>
      </c>
      <c r="F903">
        <f>'[6]Wind profile'!$AF46</f>
        <v>0.25463999999999998</v>
      </c>
      <c r="G903">
        <f>IF(F903&lt;1.1,F903,IF(F903&lt;YEAR!$C$2+YEAR!$C$3-2,F903+1,(YEAR!$C$2+YEAR!$C$3-1)&amp;"       :="))</f>
        <v>0.25463999999999998</v>
      </c>
      <c r="H903">
        <f>IF(G903&lt;1.1,G903,IF(G903&lt;YEAR!$C$2+YEAR!$C$3-2,G903+1,(YEAR!$C$2+YEAR!$C$3-1)&amp;"       :="))</f>
        <v>0.25463999999999998</v>
      </c>
      <c r="I903">
        <f>IF(H903&lt;1.1,H903,IF(H903&lt;YEAR!$C$2+YEAR!$C$3-2,H903+1,(YEAR!$C$2+YEAR!$C$3-1)&amp;"       :="))</f>
        <v>0.25463999999999998</v>
      </c>
      <c r="J903">
        <f>IF(I903&lt;1.1,I903,IF(I903&lt;YEAR!$C$2+YEAR!$C$3-2,I903+1,(YEAR!$C$2+YEAR!$C$3-1)&amp;"       :="))</f>
        <v>0.25463999999999998</v>
      </c>
      <c r="K903">
        <f>IF(J903&lt;1.1,J903,IF(J903&lt;YEAR!$C$2+YEAR!$C$3-2,J903+1,(YEAR!$C$2+YEAR!$C$3-1)&amp;"       :="))</f>
        <v>0.25463999999999998</v>
      </c>
      <c r="L903">
        <f>IF(K903&lt;1.1,K903,IF(K903&lt;YEAR!$C$2+YEAR!$C$3-2,K903+1,(YEAR!$C$2+YEAR!$C$3-1)&amp;"       :="))</f>
        <v>0.25463999999999998</v>
      </c>
      <c r="M903">
        <f>IF(L903&lt;1.1,L903,IF(L903&lt;YEAR!$C$2+YEAR!$C$3-2,L903+1,(YEAR!$C$2+YEAR!$C$3-1)&amp;"       :="))</f>
        <v>0.25463999999999998</v>
      </c>
      <c r="N903">
        <f>IF(M903&lt;1.1,M903,IF(M903&lt;YEAR!$C$2+YEAR!$C$3-2,M903+1,(YEAR!$C$2+YEAR!$C$3-1)&amp;"       :="))</f>
        <v>0.25463999999999998</v>
      </c>
      <c r="O903">
        <f>IF(N903&lt;1.1,N903,IF(N903&lt;YEAR!$C$2+YEAR!$C$3-2,N903+1,(YEAR!$C$2+YEAR!$C$3-1)&amp;"       :="))</f>
        <v>0.25463999999999998</v>
      </c>
      <c r="P903">
        <f>IF(O903&lt;1.1,O903,IF(O903&lt;YEAR!$C$2+YEAR!$C$3-2,O903+1,(YEAR!$C$2+YEAR!$C$3-1)&amp;"       :="))</f>
        <v>0.25463999999999998</v>
      </c>
      <c r="Q903">
        <f>IF(P903&lt;1.1,P903,IF(P903&lt;YEAR!$C$2+YEAR!$C$3-2,P903+1,(YEAR!$C$2+YEAR!$C$3-1)&amp;"       :="))</f>
        <v>0.25463999999999998</v>
      </c>
      <c r="R903">
        <f>IF(Q903&lt;1.1,Q903,IF(Q903&lt;YEAR!$C$2+YEAR!$C$3-2,Q903+1,(YEAR!$C$2+YEAR!$C$3-1)&amp;"       :="))</f>
        <v>0.25463999999999998</v>
      </c>
      <c r="S903">
        <f>IF(R903&lt;1.1,R903,IF(R903&lt;YEAR!$C$2+YEAR!$C$3-2,R903+1,(YEAR!$C$2+YEAR!$C$3-1)&amp;"       :="))</f>
        <v>0.25463999999999998</v>
      </c>
      <c r="T903">
        <f>IF(S903&lt;1.1,S903,IF(S903&lt;YEAR!$C$2+YEAR!$C$3-2,S903+1,(YEAR!$C$2+YEAR!$C$3-1)&amp;"       :="))</f>
        <v>0.25463999999999998</v>
      </c>
      <c r="U903">
        <f>IF(T903&lt;1.1,T903,IF(T903&lt;YEAR!$C$2+YEAR!$C$3-2,T903+1,(YEAR!$C$2+YEAR!$C$3-1)&amp;"       :="))</f>
        <v>0.25463999999999998</v>
      </c>
      <c r="V903">
        <f>IF(U903&lt;1.1,U903,IF(U903&lt;YEAR!$C$2+YEAR!$C$3-2,U903+1,(YEAR!$C$2+YEAR!$C$3-1)&amp;"       :="))</f>
        <v>0.25463999999999998</v>
      </c>
      <c r="W903">
        <f>IF(V903&lt;1.1,V903,IF(V903&lt;YEAR!$C$2+YEAR!$C$3-2,V903+1,(YEAR!$C$2+YEAR!$C$3-1)&amp;"       :="))</f>
        <v>0.25463999999999998</v>
      </c>
      <c r="X903">
        <f>IF(W903&lt;1.1,W903,IF(W903&lt;YEAR!$C$2+YEAR!$C$3-2,W903+1,(YEAR!$C$2+YEAR!$C$3-1)&amp;"       :="))</f>
        <v>0.25463999999999998</v>
      </c>
      <c r="Y903">
        <f>IF(X903&lt;1.1,X903,IF(X903&lt;YEAR!$C$2+YEAR!$C$3-2,X903+1,(YEAR!$C$2+YEAR!$C$3-1)&amp;"       :="))</f>
        <v>0.25463999999999998</v>
      </c>
      <c r="Z903">
        <f>IF(Y903&lt;1.1,Y903,IF(Y903&lt;YEAR!$C$2+YEAR!$C$3-2,Y903+1,(YEAR!$C$2+YEAR!$C$3-1)&amp;"       :="))</f>
        <v>0.25463999999999998</v>
      </c>
      <c r="AA903">
        <f>IF(Z903&lt;1.1,Z903,IF(Z903&lt;YEAR!$C$2+YEAR!$C$3-2,Z903+1,(YEAR!$C$2+YEAR!$C$3-1)&amp;"       :="))</f>
        <v>0.25463999999999998</v>
      </c>
      <c r="AB903">
        <f>IF(AA903&lt;1.1,AA903,IF(AA903&lt;YEAR!$C$2+YEAR!$C$3-2,AA903+1,(YEAR!$C$2+YEAR!$C$3-1)&amp;"       :="))</f>
        <v>0.25463999999999998</v>
      </c>
      <c r="AC903">
        <f>IF(AB903&lt;1.1,AB903,IF(AB903&lt;YEAR!$C$2+YEAR!$C$3-2,AB903+1,(YEAR!$C$2+YEAR!$C$3-1)&amp;"       :="))</f>
        <v>0.25463999999999998</v>
      </c>
      <c r="AD903">
        <f>IF(AC903&lt;1.1,AC903,IF(AC903&lt;YEAR!$C$2+YEAR!$C$3-2,AC903+1,(YEAR!$C$2+YEAR!$C$3-1)&amp;"       :="))</f>
        <v>0.25463999999999998</v>
      </c>
      <c r="AE903">
        <f>IF(AD903&lt;1.1,AD903,IF(AD903&lt;YEAR!$C$2+YEAR!$C$3-2,AD903+1,(YEAR!$C$2+YEAR!$C$3-1)&amp;"       :="))</f>
        <v>0.25463999999999998</v>
      </c>
      <c r="AF903">
        <f>IF(AE903&lt;1.1,AE903,IF(AE903&lt;YEAR!$C$2+YEAR!$C$3-2,AE903+1,(YEAR!$C$2+YEAR!$C$3-1)&amp;"       :="))</f>
        <v>0.25463999999999998</v>
      </c>
      <c r="AG903">
        <f>IF(AF903&lt;1.1,AF903,IF(AF903&lt;YEAR!$C$2+YEAR!$C$3-2,AF903+1,(YEAR!$C$2+YEAR!$C$3-1)&amp;"       :="))</f>
        <v>0.25463999999999998</v>
      </c>
      <c r="AH903">
        <f>IF(AG903&lt;1.1,AG903,IF(AG903&lt;YEAR!$C$2+YEAR!$C$3-2,AG903+1,(YEAR!$C$2+YEAR!$C$3-1)&amp;"       :="))</f>
        <v>0.25463999999999998</v>
      </c>
      <c r="AI903">
        <f>IF(AH903&lt;1.1,AH903,IF(AH903&lt;YEAR!$C$2+YEAR!$C$3-2,AH903+1,(YEAR!$C$2+YEAR!$C$3-1)&amp;"       :="))</f>
        <v>0.25463999999999998</v>
      </c>
      <c r="AJ903">
        <f>IF(AI903&lt;1.1,AI903,IF(AI903&lt;YEAR!$C$2+YEAR!$C$3-2,AI903+1,(YEAR!$C$2+YEAR!$C$3-1)&amp;"       :="))</f>
        <v>0.25463999999999998</v>
      </c>
    </row>
    <row r="904" spans="1:36">
      <c r="A904">
        <f t="shared" ca="1" si="65"/>
        <v>22</v>
      </c>
      <c r="B904" t="s">
        <v>51</v>
      </c>
      <c r="C904" t="str">
        <f ca="1">IF(D904="",OFFSET(AvailabilityFactor!A$1,A904,0),C903)</f>
        <v>D2WDLC2</v>
      </c>
      <c r="D904" t="str" cm="1">
        <f t="array" aca="1" ref="D904" ca="1">IF(D903="",TS_DRC!$P$5,OFFSET(TS_DRC!P$5,RIGHT(D903,2),0,TRUE))</f>
        <v>TS39</v>
      </c>
      <c r="E904" t="str">
        <f t="shared" ca="1" si="66"/>
        <v>TS39</v>
      </c>
      <c r="F904">
        <f>'[6]Wind profile'!$AF47</f>
        <v>0.25009999999999999</v>
      </c>
      <c r="G904">
        <f>IF(F904&lt;1.1,F904,IF(F904&lt;YEAR!$C$2+YEAR!$C$3-2,F904+1,(YEAR!$C$2+YEAR!$C$3-1)&amp;"       :="))</f>
        <v>0.25009999999999999</v>
      </c>
      <c r="H904">
        <f>IF(G904&lt;1.1,G904,IF(G904&lt;YEAR!$C$2+YEAR!$C$3-2,G904+1,(YEAR!$C$2+YEAR!$C$3-1)&amp;"       :="))</f>
        <v>0.25009999999999999</v>
      </c>
      <c r="I904">
        <f>IF(H904&lt;1.1,H904,IF(H904&lt;YEAR!$C$2+YEAR!$C$3-2,H904+1,(YEAR!$C$2+YEAR!$C$3-1)&amp;"       :="))</f>
        <v>0.25009999999999999</v>
      </c>
      <c r="J904">
        <f>IF(I904&lt;1.1,I904,IF(I904&lt;YEAR!$C$2+YEAR!$C$3-2,I904+1,(YEAR!$C$2+YEAR!$C$3-1)&amp;"       :="))</f>
        <v>0.25009999999999999</v>
      </c>
      <c r="K904">
        <f>IF(J904&lt;1.1,J904,IF(J904&lt;YEAR!$C$2+YEAR!$C$3-2,J904+1,(YEAR!$C$2+YEAR!$C$3-1)&amp;"       :="))</f>
        <v>0.25009999999999999</v>
      </c>
      <c r="L904">
        <f>IF(K904&lt;1.1,K904,IF(K904&lt;YEAR!$C$2+YEAR!$C$3-2,K904+1,(YEAR!$C$2+YEAR!$C$3-1)&amp;"       :="))</f>
        <v>0.25009999999999999</v>
      </c>
      <c r="M904">
        <f>IF(L904&lt;1.1,L904,IF(L904&lt;YEAR!$C$2+YEAR!$C$3-2,L904+1,(YEAR!$C$2+YEAR!$C$3-1)&amp;"       :="))</f>
        <v>0.25009999999999999</v>
      </c>
      <c r="N904">
        <f>IF(M904&lt;1.1,M904,IF(M904&lt;YEAR!$C$2+YEAR!$C$3-2,M904+1,(YEAR!$C$2+YEAR!$C$3-1)&amp;"       :="))</f>
        <v>0.25009999999999999</v>
      </c>
      <c r="O904">
        <f>IF(N904&lt;1.1,N904,IF(N904&lt;YEAR!$C$2+YEAR!$C$3-2,N904+1,(YEAR!$C$2+YEAR!$C$3-1)&amp;"       :="))</f>
        <v>0.25009999999999999</v>
      </c>
      <c r="P904">
        <f>IF(O904&lt;1.1,O904,IF(O904&lt;YEAR!$C$2+YEAR!$C$3-2,O904+1,(YEAR!$C$2+YEAR!$C$3-1)&amp;"       :="))</f>
        <v>0.25009999999999999</v>
      </c>
      <c r="Q904">
        <f>IF(P904&lt;1.1,P904,IF(P904&lt;YEAR!$C$2+YEAR!$C$3-2,P904+1,(YEAR!$C$2+YEAR!$C$3-1)&amp;"       :="))</f>
        <v>0.25009999999999999</v>
      </c>
      <c r="R904">
        <f>IF(Q904&lt;1.1,Q904,IF(Q904&lt;YEAR!$C$2+YEAR!$C$3-2,Q904+1,(YEAR!$C$2+YEAR!$C$3-1)&amp;"       :="))</f>
        <v>0.25009999999999999</v>
      </c>
      <c r="S904">
        <f>IF(R904&lt;1.1,R904,IF(R904&lt;YEAR!$C$2+YEAR!$C$3-2,R904+1,(YEAR!$C$2+YEAR!$C$3-1)&amp;"       :="))</f>
        <v>0.25009999999999999</v>
      </c>
      <c r="T904">
        <f>IF(S904&lt;1.1,S904,IF(S904&lt;YEAR!$C$2+YEAR!$C$3-2,S904+1,(YEAR!$C$2+YEAR!$C$3-1)&amp;"       :="))</f>
        <v>0.25009999999999999</v>
      </c>
      <c r="U904">
        <f>IF(T904&lt;1.1,T904,IF(T904&lt;YEAR!$C$2+YEAR!$C$3-2,T904+1,(YEAR!$C$2+YEAR!$C$3-1)&amp;"       :="))</f>
        <v>0.25009999999999999</v>
      </c>
      <c r="V904">
        <f>IF(U904&lt;1.1,U904,IF(U904&lt;YEAR!$C$2+YEAR!$C$3-2,U904+1,(YEAR!$C$2+YEAR!$C$3-1)&amp;"       :="))</f>
        <v>0.25009999999999999</v>
      </c>
      <c r="W904">
        <f>IF(V904&lt;1.1,V904,IF(V904&lt;YEAR!$C$2+YEAR!$C$3-2,V904+1,(YEAR!$C$2+YEAR!$C$3-1)&amp;"       :="))</f>
        <v>0.25009999999999999</v>
      </c>
      <c r="X904">
        <f>IF(W904&lt;1.1,W904,IF(W904&lt;YEAR!$C$2+YEAR!$C$3-2,W904+1,(YEAR!$C$2+YEAR!$C$3-1)&amp;"       :="))</f>
        <v>0.25009999999999999</v>
      </c>
      <c r="Y904">
        <f>IF(X904&lt;1.1,X904,IF(X904&lt;YEAR!$C$2+YEAR!$C$3-2,X904+1,(YEAR!$C$2+YEAR!$C$3-1)&amp;"       :="))</f>
        <v>0.25009999999999999</v>
      </c>
      <c r="Z904">
        <f>IF(Y904&lt;1.1,Y904,IF(Y904&lt;YEAR!$C$2+YEAR!$C$3-2,Y904+1,(YEAR!$C$2+YEAR!$C$3-1)&amp;"       :="))</f>
        <v>0.25009999999999999</v>
      </c>
      <c r="AA904">
        <f>IF(Z904&lt;1.1,Z904,IF(Z904&lt;YEAR!$C$2+YEAR!$C$3-2,Z904+1,(YEAR!$C$2+YEAR!$C$3-1)&amp;"       :="))</f>
        <v>0.25009999999999999</v>
      </c>
      <c r="AB904">
        <f>IF(AA904&lt;1.1,AA904,IF(AA904&lt;YEAR!$C$2+YEAR!$C$3-2,AA904+1,(YEAR!$C$2+YEAR!$C$3-1)&amp;"       :="))</f>
        <v>0.25009999999999999</v>
      </c>
      <c r="AC904">
        <f>IF(AB904&lt;1.1,AB904,IF(AB904&lt;YEAR!$C$2+YEAR!$C$3-2,AB904+1,(YEAR!$C$2+YEAR!$C$3-1)&amp;"       :="))</f>
        <v>0.25009999999999999</v>
      </c>
      <c r="AD904">
        <f>IF(AC904&lt;1.1,AC904,IF(AC904&lt;YEAR!$C$2+YEAR!$C$3-2,AC904+1,(YEAR!$C$2+YEAR!$C$3-1)&amp;"       :="))</f>
        <v>0.25009999999999999</v>
      </c>
      <c r="AE904">
        <f>IF(AD904&lt;1.1,AD904,IF(AD904&lt;YEAR!$C$2+YEAR!$C$3-2,AD904+1,(YEAR!$C$2+YEAR!$C$3-1)&amp;"       :="))</f>
        <v>0.25009999999999999</v>
      </c>
      <c r="AF904">
        <f>IF(AE904&lt;1.1,AE904,IF(AE904&lt;YEAR!$C$2+YEAR!$C$3-2,AE904+1,(YEAR!$C$2+YEAR!$C$3-1)&amp;"       :="))</f>
        <v>0.25009999999999999</v>
      </c>
      <c r="AG904">
        <f>IF(AF904&lt;1.1,AF904,IF(AF904&lt;YEAR!$C$2+YEAR!$C$3-2,AF904+1,(YEAR!$C$2+YEAR!$C$3-1)&amp;"       :="))</f>
        <v>0.25009999999999999</v>
      </c>
      <c r="AH904">
        <f>IF(AG904&lt;1.1,AG904,IF(AG904&lt;YEAR!$C$2+YEAR!$C$3-2,AG904+1,(YEAR!$C$2+YEAR!$C$3-1)&amp;"       :="))</f>
        <v>0.25009999999999999</v>
      </c>
      <c r="AI904">
        <f>IF(AH904&lt;1.1,AH904,IF(AH904&lt;YEAR!$C$2+YEAR!$C$3-2,AH904+1,(YEAR!$C$2+YEAR!$C$3-1)&amp;"       :="))</f>
        <v>0.25009999999999999</v>
      </c>
      <c r="AJ904">
        <f>IF(AI904&lt;1.1,AI904,IF(AI904&lt;YEAR!$C$2+YEAR!$C$3-2,AI904+1,(YEAR!$C$2+YEAR!$C$3-1)&amp;"       :="))</f>
        <v>0.25009999999999999</v>
      </c>
    </row>
    <row r="905" spans="1:36">
      <c r="A905">
        <f t="shared" ca="1" si="65"/>
        <v>22</v>
      </c>
      <c r="B905" t="s">
        <v>51</v>
      </c>
      <c r="C905" t="str">
        <f ca="1">IF(D905="",OFFSET(AvailabilityFactor!A$1,A905,0),C904)</f>
        <v>D2WDLC2</v>
      </c>
      <c r="D905" t="str" cm="1">
        <f t="array" aca="1" ref="D905" ca="1">IF(D904="",TS_DRC!$P$5,OFFSET(TS_DRC!P$5,RIGHT(D904,2),0,TRUE))</f>
        <v>TS40</v>
      </c>
      <c r="E905" t="str">
        <f t="shared" ca="1" si="66"/>
        <v>TS40</v>
      </c>
      <c r="F905">
        <f>'[6]Wind profile'!$AF48</f>
        <v>0.25790999999999997</v>
      </c>
      <c r="G905">
        <f>IF(F905&lt;1.1,F905,IF(F905&lt;YEAR!$C$2+YEAR!$C$3-2,F905+1,(YEAR!$C$2+YEAR!$C$3-1)&amp;"       :="))</f>
        <v>0.25790999999999997</v>
      </c>
      <c r="H905">
        <f>IF(G905&lt;1.1,G905,IF(G905&lt;YEAR!$C$2+YEAR!$C$3-2,G905+1,(YEAR!$C$2+YEAR!$C$3-1)&amp;"       :="))</f>
        <v>0.25790999999999997</v>
      </c>
      <c r="I905">
        <f>IF(H905&lt;1.1,H905,IF(H905&lt;YEAR!$C$2+YEAR!$C$3-2,H905+1,(YEAR!$C$2+YEAR!$C$3-1)&amp;"       :="))</f>
        <v>0.25790999999999997</v>
      </c>
      <c r="J905">
        <f>IF(I905&lt;1.1,I905,IF(I905&lt;YEAR!$C$2+YEAR!$C$3-2,I905+1,(YEAR!$C$2+YEAR!$C$3-1)&amp;"       :="))</f>
        <v>0.25790999999999997</v>
      </c>
      <c r="K905">
        <f>IF(J905&lt;1.1,J905,IF(J905&lt;YEAR!$C$2+YEAR!$C$3-2,J905+1,(YEAR!$C$2+YEAR!$C$3-1)&amp;"       :="))</f>
        <v>0.25790999999999997</v>
      </c>
      <c r="L905">
        <f>IF(K905&lt;1.1,K905,IF(K905&lt;YEAR!$C$2+YEAR!$C$3-2,K905+1,(YEAR!$C$2+YEAR!$C$3-1)&amp;"       :="))</f>
        <v>0.25790999999999997</v>
      </c>
      <c r="M905">
        <f>IF(L905&lt;1.1,L905,IF(L905&lt;YEAR!$C$2+YEAR!$C$3-2,L905+1,(YEAR!$C$2+YEAR!$C$3-1)&amp;"       :="))</f>
        <v>0.25790999999999997</v>
      </c>
      <c r="N905">
        <f>IF(M905&lt;1.1,M905,IF(M905&lt;YEAR!$C$2+YEAR!$C$3-2,M905+1,(YEAR!$C$2+YEAR!$C$3-1)&amp;"       :="))</f>
        <v>0.25790999999999997</v>
      </c>
      <c r="O905">
        <f>IF(N905&lt;1.1,N905,IF(N905&lt;YEAR!$C$2+YEAR!$C$3-2,N905+1,(YEAR!$C$2+YEAR!$C$3-1)&amp;"       :="))</f>
        <v>0.25790999999999997</v>
      </c>
      <c r="P905">
        <f>IF(O905&lt;1.1,O905,IF(O905&lt;YEAR!$C$2+YEAR!$C$3-2,O905+1,(YEAR!$C$2+YEAR!$C$3-1)&amp;"       :="))</f>
        <v>0.25790999999999997</v>
      </c>
      <c r="Q905">
        <f>IF(P905&lt;1.1,P905,IF(P905&lt;YEAR!$C$2+YEAR!$C$3-2,P905+1,(YEAR!$C$2+YEAR!$C$3-1)&amp;"       :="))</f>
        <v>0.25790999999999997</v>
      </c>
      <c r="R905">
        <f>IF(Q905&lt;1.1,Q905,IF(Q905&lt;YEAR!$C$2+YEAR!$C$3-2,Q905+1,(YEAR!$C$2+YEAR!$C$3-1)&amp;"       :="))</f>
        <v>0.25790999999999997</v>
      </c>
      <c r="S905">
        <f>IF(R905&lt;1.1,R905,IF(R905&lt;YEAR!$C$2+YEAR!$C$3-2,R905+1,(YEAR!$C$2+YEAR!$C$3-1)&amp;"       :="))</f>
        <v>0.25790999999999997</v>
      </c>
      <c r="T905">
        <f>IF(S905&lt;1.1,S905,IF(S905&lt;YEAR!$C$2+YEAR!$C$3-2,S905+1,(YEAR!$C$2+YEAR!$C$3-1)&amp;"       :="))</f>
        <v>0.25790999999999997</v>
      </c>
      <c r="U905">
        <f>IF(T905&lt;1.1,T905,IF(T905&lt;YEAR!$C$2+YEAR!$C$3-2,T905+1,(YEAR!$C$2+YEAR!$C$3-1)&amp;"       :="))</f>
        <v>0.25790999999999997</v>
      </c>
      <c r="V905">
        <f>IF(U905&lt;1.1,U905,IF(U905&lt;YEAR!$C$2+YEAR!$C$3-2,U905+1,(YEAR!$C$2+YEAR!$C$3-1)&amp;"       :="))</f>
        <v>0.25790999999999997</v>
      </c>
      <c r="W905">
        <f>IF(V905&lt;1.1,V905,IF(V905&lt;YEAR!$C$2+YEAR!$C$3-2,V905+1,(YEAR!$C$2+YEAR!$C$3-1)&amp;"       :="))</f>
        <v>0.25790999999999997</v>
      </c>
      <c r="X905">
        <f>IF(W905&lt;1.1,W905,IF(W905&lt;YEAR!$C$2+YEAR!$C$3-2,W905+1,(YEAR!$C$2+YEAR!$C$3-1)&amp;"       :="))</f>
        <v>0.25790999999999997</v>
      </c>
      <c r="Y905">
        <f>IF(X905&lt;1.1,X905,IF(X905&lt;YEAR!$C$2+YEAR!$C$3-2,X905+1,(YEAR!$C$2+YEAR!$C$3-1)&amp;"       :="))</f>
        <v>0.25790999999999997</v>
      </c>
      <c r="Z905">
        <f>IF(Y905&lt;1.1,Y905,IF(Y905&lt;YEAR!$C$2+YEAR!$C$3-2,Y905+1,(YEAR!$C$2+YEAR!$C$3-1)&amp;"       :="))</f>
        <v>0.25790999999999997</v>
      </c>
      <c r="AA905">
        <f>IF(Z905&lt;1.1,Z905,IF(Z905&lt;YEAR!$C$2+YEAR!$C$3-2,Z905+1,(YEAR!$C$2+YEAR!$C$3-1)&amp;"       :="))</f>
        <v>0.25790999999999997</v>
      </c>
      <c r="AB905">
        <f>IF(AA905&lt;1.1,AA905,IF(AA905&lt;YEAR!$C$2+YEAR!$C$3-2,AA905+1,(YEAR!$C$2+YEAR!$C$3-1)&amp;"       :="))</f>
        <v>0.25790999999999997</v>
      </c>
      <c r="AC905">
        <f>IF(AB905&lt;1.1,AB905,IF(AB905&lt;YEAR!$C$2+YEAR!$C$3-2,AB905+1,(YEAR!$C$2+YEAR!$C$3-1)&amp;"       :="))</f>
        <v>0.25790999999999997</v>
      </c>
      <c r="AD905">
        <f>IF(AC905&lt;1.1,AC905,IF(AC905&lt;YEAR!$C$2+YEAR!$C$3-2,AC905+1,(YEAR!$C$2+YEAR!$C$3-1)&amp;"       :="))</f>
        <v>0.25790999999999997</v>
      </c>
      <c r="AE905">
        <f>IF(AD905&lt;1.1,AD905,IF(AD905&lt;YEAR!$C$2+YEAR!$C$3-2,AD905+1,(YEAR!$C$2+YEAR!$C$3-1)&amp;"       :="))</f>
        <v>0.25790999999999997</v>
      </c>
      <c r="AF905">
        <f>IF(AE905&lt;1.1,AE905,IF(AE905&lt;YEAR!$C$2+YEAR!$C$3-2,AE905+1,(YEAR!$C$2+YEAR!$C$3-1)&amp;"       :="))</f>
        <v>0.25790999999999997</v>
      </c>
      <c r="AG905">
        <f>IF(AF905&lt;1.1,AF905,IF(AF905&lt;YEAR!$C$2+YEAR!$C$3-2,AF905+1,(YEAR!$C$2+YEAR!$C$3-1)&amp;"       :="))</f>
        <v>0.25790999999999997</v>
      </c>
      <c r="AH905">
        <f>IF(AG905&lt;1.1,AG905,IF(AG905&lt;YEAR!$C$2+YEAR!$C$3-2,AG905+1,(YEAR!$C$2+YEAR!$C$3-1)&amp;"       :="))</f>
        <v>0.25790999999999997</v>
      </c>
      <c r="AI905">
        <f>IF(AH905&lt;1.1,AH905,IF(AH905&lt;YEAR!$C$2+YEAR!$C$3-2,AH905+1,(YEAR!$C$2+YEAR!$C$3-1)&amp;"       :="))</f>
        <v>0.25790999999999997</v>
      </c>
      <c r="AJ905">
        <f>IF(AI905&lt;1.1,AI905,IF(AI905&lt;YEAR!$C$2+YEAR!$C$3-2,AI905+1,(YEAR!$C$2+YEAR!$C$3-1)&amp;"       :="))</f>
        <v>0.25790999999999997</v>
      </c>
    </row>
    <row r="906" spans="1:36">
      <c r="A906">
        <f t="shared" ca="1" si="65"/>
        <v>23</v>
      </c>
      <c r="B906" t="s">
        <v>51</v>
      </c>
      <c r="C906" t="str">
        <f ca="1">IF(D906="",OFFSET(AvailabilityFactor!A$1,A906,0),C905)</f>
        <v>D2WDLC3</v>
      </c>
      <c r="D906" t="str" cm="1">
        <f t="array" aca="1" ref="D906" ca="1">IF(D905="",TS_DRC!$P$5,OFFSET(TS_DRC!P$5,RIGHT(D905,2),0,TRUE))</f>
        <v/>
      </c>
      <c r="E906" t="str">
        <f t="shared" ca="1" si="66"/>
        <v xml:space="preserve">[DRC,D2WDLC3,*,*]          :         </v>
      </c>
      <c r="F906">
        <f ca="1">IF($D1029="",YEAR!C$2,1)</f>
        <v>2020</v>
      </c>
      <c r="G906">
        <f ca="1">IF(F906&lt;1.1,F906,IF(F906&lt;YEAR!$C$2+YEAR!$C$3-2,F906+1,(YEAR!$C$2+YEAR!$C$3-1)&amp;"       :="))</f>
        <v>2021</v>
      </c>
      <c r="H906">
        <f ca="1">IF(G906&lt;1.1,G906,IF(G906&lt;YEAR!$C$2+YEAR!$C$3-2,G906+1,(YEAR!$C$2+YEAR!$C$3-1)&amp;"       :="))</f>
        <v>2022</v>
      </c>
      <c r="I906">
        <f ca="1">IF(H906&lt;1.1,H906,IF(H906&lt;YEAR!$C$2+YEAR!$C$3-2,H906+1,(YEAR!$C$2+YEAR!$C$3-1)&amp;"       :="))</f>
        <v>2023</v>
      </c>
      <c r="J906">
        <f ca="1">IF(I906&lt;1.1,I906,IF(I906&lt;YEAR!$C$2+YEAR!$C$3-2,I906+1,(YEAR!$C$2+YEAR!$C$3-1)&amp;"       :="))</f>
        <v>2024</v>
      </c>
      <c r="K906">
        <f ca="1">IF(J906&lt;1.1,J906,IF(J906&lt;YEAR!$C$2+YEAR!$C$3-2,J906+1,(YEAR!$C$2+YEAR!$C$3-1)&amp;"       :="))</f>
        <v>2025</v>
      </c>
      <c r="L906">
        <f ca="1">IF(K906&lt;1.1,K906,IF(K906&lt;YEAR!$C$2+YEAR!$C$3-2,K906+1,(YEAR!$C$2+YEAR!$C$3-1)&amp;"       :="))</f>
        <v>2026</v>
      </c>
      <c r="M906">
        <f ca="1">IF(L906&lt;1.1,L906,IF(L906&lt;YEAR!$C$2+YEAR!$C$3-2,L906+1,(YEAR!$C$2+YEAR!$C$3-1)&amp;"       :="))</f>
        <v>2027</v>
      </c>
      <c r="N906">
        <f ca="1">IF(M906&lt;1.1,M906,IF(M906&lt;YEAR!$C$2+YEAR!$C$3-2,M906+1,(YEAR!$C$2+YEAR!$C$3-1)&amp;"       :="))</f>
        <v>2028</v>
      </c>
      <c r="O906">
        <f ca="1">IF(N906&lt;1.1,N906,IF(N906&lt;YEAR!$C$2+YEAR!$C$3-2,N906+1,(YEAR!$C$2+YEAR!$C$3-1)&amp;"       :="))</f>
        <v>2029</v>
      </c>
      <c r="P906">
        <f ca="1">IF(O906&lt;1.1,O906,IF(O906&lt;YEAR!$C$2+YEAR!$C$3-2,O906+1,(YEAR!$C$2+YEAR!$C$3-1)&amp;"       :="))</f>
        <v>2030</v>
      </c>
      <c r="Q906">
        <f ca="1">IF(P906&lt;1.1,P906,IF(P906&lt;YEAR!$C$2+YEAR!$C$3-2,P906+1,(YEAR!$C$2+YEAR!$C$3-1)&amp;"       :="))</f>
        <v>2031</v>
      </c>
      <c r="R906">
        <f ca="1">IF(Q906&lt;1.1,Q906,IF(Q906&lt;YEAR!$C$2+YEAR!$C$3-2,Q906+1,(YEAR!$C$2+YEAR!$C$3-1)&amp;"       :="))</f>
        <v>2032</v>
      </c>
      <c r="S906">
        <f ca="1">IF(R906&lt;1.1,R906,IF(R906&lt;YEAR!$C$2+YEAR!$C$3-2,R906+1,(YEAR!$C$2+YEAR!$C$3-1)&amp;"       :="))</f>
        <v>2033</v>
      </c>
      <c r="T906">
        <f ca="1">IF(S906&lt;1.1,S906,IF(S906&lt;YEAR!$C$2+YEAR!$C$3-2,S906+1,(YEAR!$C$2+YEAR!$C$3-1)&amp;"       :="))</f>
        <v>2034</v>
      </c>
      <c r="U906">
        <f ca="1">IF(T906&lt;1.1,T906,IF(T906&lt;YEAR!$C$2+YEAR!$C$3-2,T906+1,(YEAR!$C$2+YEAR!$C$3-1)&amp;"       :="))</f>
        <v>2035</v>
      </c>
      <c r="V906">
        <f ca="1">IF(U906&lt;1.1,U906,IF(U906&lt;YEAR!$C$2+YEAR!$C$3-2,U906+1,(YEAR!$C$2+YEAR!$C$3-1)&amp;"       :="))</f>
        <v>2036</v>
      </c>
      <c r="W906">
        <f ca="1">IF(V906&lt;1.1,V906,IF(V906&lt;YEAR!$C$2+YEAR!$C$3-2,V906+1,(YEAR!$C$2+YEAR!$C$3-1)&amp;"       :="))</f>
        <v>2037</v>
      </c>
      <c r="X906">
        <f ca="1">IF(W906&lt;1.1,W906,IF(W906&lt;YEAR!$C$2+YEAR!$C$3-2,W906+1,(YEAR!$C$2+YEAR!$C$3-1)&amp;"       :="))</f>
        <v>2038</v>
      </c>
      <c r="Y906">
        <f ca="1">IF(X906&lt;1.1,X906,IF(X906&lt;YEAR!$C$2+YEAR!$C$3-2,X906+1,(YEAR!$C$2+YEAR!$C$3-1)&amp;"       :="))</f>
        <v>2039</v>
      </c>
      <c r="Z906">
        <f ca="1">IF(Y906&lt;1.1,Y906,IF(Y906&lt;YEAR!$C$2+YEAR!$C$3-2,Y906+1,(YEAR!$C$2+YEAR!$C$3-1)&amp;"       :="))</f>
        <v>2040</v>
      </c>
      <c r="AA906">
        <f ca="1">IF(Z906&lt;1.1,Z906,IF(Z906&lt;YEAR!$C$2+YEAR!$C$3-2,Z906+1,(YEAR!$C$2+YEAR!$C$3-1)&amp;"       :="))</f>
        <v>2041</v>
      </c>
      <c r="AB906">
        <f ca="1">IF(AA906&lt;1.1,AA906,IF(AA906&lt;YEAR!$C$2+YEAR!$C$3-2,AA906+1,(YEAR!$C$2+YEAR!$C$3-1)&amp;"       :="))</f>
        <v>2042</v>
      </c>
      <c r="AC906">
        <f ca="1">IF(AB906&lt;1.1,AB906,IF(AB906&lt;YEAR!$C$2+YEAR!$C$3-2,AB906+1,(YEAR!$C$2+YEAR!$C$3-1)&amp;"       :="))</f>
        <v>2043</v>
      </c>
      <c r="AD906">
        <f ca="1">IF(AC906&lt;1.1,AC906,IF(AC906&lt;YEAR!$C$2+YEAR!$C$3-2,AC906+1,(YEAR!$C$2+YEAR!$C$3-1)&amp;"       :="))</f>
        <v>2044</v>
      </c>
      <c r="AE906">
        <f ca="1">IF(AD906&lt;1.1,AD906,IF(AD906&lt;YEAR!$C$2+YEAR!$C$3-2,AD906+1,(YEAR!$C$2+YEAR!$C$3-1)&amp;"       :="))</f>
        <v>2045</v>
      </c>
      <c r="AF906">
        <f ca="1">IF(AE906&lt;1.1,AE906,IF(AE906&lt;YEAR!$C$2+YEAR!$C$3-2,AE906+1,(YEAR!$C$2+YEAR!$C$3-1)&amp;"       :="))</f>
        <v>2046</v>
      </c>
      <c r="AG906">
        <f ca="1">IF(AF906&lt;1.1,AF906,IF(AF906&lt;YEAR!$C$2+YEAR!$C$3-2,AF906+1,(YEAR!$C$2+YEAR!$C$3-1)&amp;"       :="))</f>
        <v>2047</v>
      </c>
      <c r="AH906">
        <f ca="1">IF(AG906&lt;1.1,AG906,IF(AG906&lt;YEAR!$C$2+YEAR!$C$3-2,AG906+1,(YEAR!$C$2+YEAR!$C$3-1)&amp;"       :="))</f>
        <v>2048</v>
      </c>
      <c r="AI906">
        <f ca="1">IF(AH906&lt;1.1,AH906,IF(AH906&lt;YEAR!$C$2+YEAR!$C$3-2,AH906+1,(YEAR!$C$2+YEAR!$C$3-1)&amp;"       :="))</f>
        <v>2049</v>
      </c>
      <c r="AJ906" t="str">
        <f ca="1">IF(AI906&lt;1.1,AI906,IF(AI906&lt;YEAR!$C$2+YEAR!$C$3-2,AI906+1,(YEAR!$C$2+YEAR!$C$3-1)&amp;"       :="))</f>
        <v>2050       :=</v>
      </c>
    </row>
    <row r="907" spans="1:36">
      <c r="A907">
        <f t="shared" ca="1" si="59"/>
        <v>23</v>
      </c>
      <c r="B907" t="s">
        <v>51</v>
      </c>
      <c r="C907" t="str">
        <f ca="1">IF(D907="",OFFSET(AvailabilityFactor!A$1,A907,0),C906)</f>
        <v>D2WDLC3</v>
      </c>
      <c r="D907" t="str" cm="1">
        <f t="array" aca="1" ref="D907" ca="1">IF(D906="",TS_DRC!$P$5,OFFSET(TS_DRC!P$5,RIGHT(D906,2),0,TRUE))</f>
        <v>TS01</v>
      </c>
      <c r="E907" t="str">
        <f t="shared" ca="1" si="64"/>
        <v>TS01</v>
      </c>
      <c r="F907">
        <f>'[6]Wind profile'!$AF9</f>
        <v>0.18412999999999999</v>
      </c>
      <c r="G907">
        <f>IF(F907&lt;1.1,F907,IF(F907&lt;YEAR!$C$2+YEAR!$C$3-2,F907+1,(YEAR!$C$2+YEAR!$C$3-1)&amp;"       :="))</f>
        <v>0.18412999999999999</v>
      </c>
      <c r="H907">
        <f>IF(G907&lt;1.1,G907,IF(G907&lt;YEAR!$C$2+YEAR!$C$3-2,G907+1,(YEAR!$C$2+YEAR!$C$3-1)&amp;"       :="))</f>
        <v>0.18412999999999999</v>
      </c>
      <c r="I907">
        <f>IF(H907&lt;1.1,H907,IF(H907&lt;YEAR!$C$2+YEAR!$C$3-2,H907+1,(YEAR!$C$2+YEAR!$C$3-1)&amp;"       :="))</f>
        <v>0.18412999999999999</v>
      </c>
      <c r="J907">
        <f>IF(I907&lt;1.1,I907,IF(I907&lt;YEAR!$C$2+YEAR!$C$3-2,I907+1,(YEAR!$C$2+YEAR!$C$3-1)&amp;"       :="))</f>
        <v>0.18412999999999999</v>
      </c>
      <c r="K907">
        <f>IF(J907&lt;1.1,J907,IF(J907&lt;YEAR!$C$2+YEAR!$C$3-2,J907+1,(YEAR!$C$2+YEAR!$C$3-1)&amp;"       :="))</f>
        <v>0.18412999999999999</v>
      </c>
      <c r="L907">
        <f>IF(K907&lt;1.1,K907,IF(K907&lt;YEAR!$C$2+YEAR!$C$3-2,K907+1,(YEAR!$C$2+YEAR!$C$3-1)&amp;"       :="))</f>
        <v>0.18412999999999999</v>
      </c>
      <c r="M907">
        <f>IF(L907&lt;1.1,L907,IF(L907&lt;YEAR!$C$2+YEAR!$C$3-2,L907+1,(YEAR!$C$2+YEAR!$C$3-1)&amp;"       :="))</f>
        <v>0.18412999999999999</v>
      </c>
      <c r="N907">
        <f>IF(M907&lt;1.1,M907,IF(M907&lt;YEAR!$C$2+YEAR!$C$3-2,M907+1,(YEAR!$C$2+YEAR!$C$3-1)&amp;"       :="))</f>
        <v>0.18412999999999999</v>
      </c>
      <c r="O907">
        <f>IF(N907&lt;1.1,N907,IF(N907&lt;YEAR!$C$2+YEAR!$C$3-2,N907+1,(YEAR!$C$2+YEAR!$C$3-1)&amp;"       :="))</f>
        <v>0.18412999999999999</v>
      </c>
      <c r="P907">
        <f>IF(O907&lt;1.1,O907,IF(O907&lt;YEAR!$C$2+YEAR!$C$3-2,O907+1,(YEAR!$C$2+YEAR!$C$3-1)&amp;"       :="))</f>
        <v>0.18412999999999999</v>
      </c>
      <c r="Q907">
        <f>IF(P907&lt;1.1,P907,IF(P907&lt;YEAR!$C$2+YEAR!$C$3-2,P907+1,(YEAR!$C$2+YEAR!$C$3-1)&amp;"       :="))</f>
        <v>0.18412999999999999</v>
      </c>
      <c r="R907">
        <f>IF(Q907&lt;1.1,Q907,IF(Q907&lt;YEAR!$C$2+YEAR!$C$3-2,Q907+1,(YEAR!$C$2+YEAR!$C$3-1)&amp;"       :="))</f>
        <v>0.18412999999999999</v>
      </c>
      <c r="S907">
        <f>IF(R907&lt;1.1,R907,IF(R907&lt;YEAR!$C$2+YEAR!$C$3-2,R907+1,(YEAR!$C$2+YEAR!$C$3-1)&amp;"       :="))</f>
        <v>0.18412999999999999</v>
      </c>
      <c r="T907">
        <f>IF(S907&lt;1.1,S907,IF(S907&lt;YEAR!$C$2+YEAR!$C$3-2,S907+1,(YEAR!$C$2+YEAR!$C$3-1)&amp;"       :="))</f>
        <v>0.18412999999999999</v>
      </c>
      <c r="U907">
        <f>IF(T907&lt;1.1,T907,IF(T907&lt;YEAR!$C$2+YEAR!$C$3-2,T907+1,(YEAR!$C$2+YEAR!$C$3-1)&amp;"       :="))</f>
        <v>0.18412999999999999</v>
      </c>
      <c r="V907">
        <f>IF(U907&lt;1.1,U907,IF(U907&lt;YEAR!$C$2+YEAR!$C$3-2,U907+1,(YEAR!$C$2+YEAR!$C$3-1)&amp;"       :="))</f>
        <v>0.18412999999999999</v>
      </c>
      <c r="W907">
        <f>IF(V907&lt;1.1,V907,IF(V907&lt;YEAR!$C$2+YEAR!$C$3-2,V907+1,(YEAR!$C$2+YEAR!$C$3-1)&amp;"       :="))</f>
        <v>0.18412999999999999</v>
      </c>
      <c r="X907">
        <f>IF(W907&lt;1.1,W907,IF(W907&lt;YEAR!$C$2+YEAR!$C$3-2,W907+1,(YEAR!$C$2+YEAR!$C$3-1)&amp;"       :="))</f>
        <v>0.18412999999999999</v>
      </c>
      <c r="Y907">
        <f>IF(X907&lt;1.1,X907,IF(X907&lt;YEAR!$C$2+YEAR!$C$3-2,X907+1,(YEAR!$C$2+YEAR!$C$3-1)&amp;"       :="))</f>
        <v>0.18412999999999999</v>
      </c>
      <c r="Z907">
        <f>IF(Y907&lt;1.1,Y907,IF(Y907&lt;YEAR!$C$2+YEAR!$C$3-2,Y907+1,(YEAR!$C$2+YEAR!$C$3-1)&amp;"       :="))</f>
        <v>0.18412999999999999</v>
      </c>
      <c r="AA907">
        <f>IF(Z907&lt;1.1,Z907,IF(Z907&lt;YEAR!$C$2+YEAR!$C$3-2,Z907+1,(YEAR!$C$2+YEAR!$C$3-1)&amp;"       :="))</f>
        <v>0.18412999999999999</v>
      </c>
      <c r="AB907">
        <f>IF(AA907&lt;1.1,AA907,IF(AA907&lt;YEAR!$C$2+YEAR!$C$3-2,AA907+1,(YEAR!$C$2+YEAR!$C$3-1)&amp;"       :="))</f>
        <v>0.18412999999999999</v>
      </c>
      <c r="AC907">
        <f>IF(AB907&lt;1.1,AB907,IF(AB907&lt;YEAR!$C$2+YEAR!$C$3-2,AB907+1,(YEAR!$C$2+YEAR!$C$3-1)&amp;"       :="))</f>
        <v>0.18412999999999999</v>
      </c>
      <c r="AD907">
        <f>IF(AC907&lt;1.1,AC907,IF(AC907&lt;YEAR!$C$2+YEAR!$C$3-2,AC907+1,(YEAR!$C$2+YEAR!$C$3-1)&amp;"       :="))</f>
        <v>0.18412999999999999</v>
      </c>
      <c r="AE907">
        <f>IF(AD907&lt;1.1,AD907,IF(AD907&lt;YEAR!$C$2+YEAR!$C$3-2,AD907+1,(YEAR!$C$2+YEAR!$C$3-1)&amp;"       :="))</f>
        <v>0.18412999999999999</v>
      </c>
      <c r="AF907">
        <f>IF(AE907&lt;1.1,AE907,IF(AE907&lt;YEAR!$C$2+YEAR!$C$3-2,AE907+1,(YEAR!$C$2+YEAR!$C$3-1)&amp;"       :="))</f>
        <v>0.18412999999999999</v>
      </c>
      <c r="AG907">
        <f>IF(AF907&lt;1.1,AF907,IF(AF907&lt;YEAR!$C$2+YEAR!$C$3-2,AF907+1,(YEAR!$C$2+YEAR!$C$3-1)&amp;"       :="))</f>
        <v>0.18412999999999999</v>
      </c>
      <c r="AH907">
        <f>IF(AG907&lt;1.1,AG907,IF(AG907&lt;YEAR!$C$2+YEAR!$C$3-2,AG907+1,(YEAR!$C$2+YEAR!$C$3-1)&amp;"       :="))</f>
        <v>0.18412999999999999</v>
      </c>
      <c r="AI907">
        <f>IF(AH907&lt;1.1,AH907,IF(AH907&lt;YEAR!$C$2+YEAR!$C$3-2,AH907+1,(YEAR!$C$2+YEAR!$C$3-1)&amp;"       :="))</f>
        <v>0.18412999999999999</v>
      </c>
      <c r="AJ907">
        <f>IF(AI907&lt;1.1,AI907,IF(AI907&lt;YEAR!$C$2+YEAR!$C$3-2,AI907+1,(YEAR!$C$2+YEAR!$C$3-1)&amp;"       :="))</f>
        <v>0.18412999999999999</v>
      </c>
    </row>
    <row r="908" spans="1:36">
      <c r="A908">
        <f t="shared" ca="1" si="59"/>
        <v>23</v>
      </c>
      <c r="B908" t="s">
        <v>51</v>
      </c>
      <c r="C908" t="str">
        <f ca="1">IF(D908="",OFFSET(AvailabilityFactor!A$1,A908,0),C907)</f>
        <v>D2WDLC3</v>
      </c>
      <c r="D908" t="str" cm="1">
        <f t="array" aca="1" ref="D908" ca="1">IF(D907="",TS_DRC!$P$5,OFFSET(TS_DRC!P$5,RIGHT(D907,2),0,TRUE))</f>
        <v>TS02</v>
      </c>
      <c r="E908" t="str">
        <f t="shared" ca="1" si="64"/>
        <v>TS02</v>
      </c>
      <c r="F908">
        <f>'[6]Wind profile'!$AF10</f>
        <v>0.20436000000000001</v>
      </c>
      <c r="G908">
        <f>IF(F908&lt;1.1,F908,IF(F908&lt;YEAR!$C$2+YEAR!$C$3-2,F908+1,(YEAR!$C$2+YEAR!$C$3-1)&amp;"       :="))</f>
        <v>0.20436000000000001</v>
      </c>
      <c r="H908">
        <f>IF(G908&lt;1.1,G908,IF(G908&lt;YEAR!$C$2+YEAR!$C$3-2,G908+1,(YEAR!$C$2+YEAR!$C$3-1)&amp;"       :="))</f>
        <v>0.20436000000000001</v>
      </c>
      <c r="I908">
        <f>IF(H908&lt;1.1,H908,IF(H908&lt;YEAR!$C$2+YEAR!$C$3-2,H908+1,(YEAR!$C$2+YEAR!$C$3-1)&amp;"       :="))</f>
        <v>0.20436000000000001</v>
      </c>
      <c r="J908">
        <f>IF(I908&lt;1.1,I908,IF(I908&lt;YEAR!$C$2+YEAR!$C$3-2,I908+1,(YEAR!$C$2+YEAR!$C$3-1)&amp;"       :="))</f>
        <v>0.20436000000000001</v>
      </c>
      <c r="K908">
        <f>IF(J908&lt;1.1,J908,IF(J908&lt;YEAR!$C$2+YEAR!$C$3-2,J908+1,(YEAR!$C$2+YEAR!$C$3-1)&amp;"       :="))</f>
        <v>0.20436000000000001</v>
      </c>
      <c r="L908">
        <f>IF(K908&lt;1.1,K908,IF(K908&lt;YEAR!$C$2+YEAR!$C$3-2,K908+1,(YEAR!$C$2+YEAR!$C$3-1)&amp;"       :="))</f>
        <v>0.20436000000000001</v>
      </c>
      <c r="M908">
        <f>IF(L908&lt;1.1,L908,IF(L908&lt;YEAR!$C$2+YEAR!$C$3-2,L908+1,(YEAR!$C$2+YEAR!$C$3-1)&amp;"       :="))</f>
        <v>0.20436000000000001</v>
      </c>
      <c r="N908">
        <f>IF(M908&lt;1.1,M908,IF(M908&lt;YEAR!$C$2+YEAR!$C$3-2,M908+1,(YEAR!$C$2+YEAR!$C$3-1)&amp;"       :="))</f>
        <v>0.20436000000000001</v>
      </c>
      <c r="O908">
        <f>IF(N908&lt;1.1,N908,IF(N908&lt;YEAR!$C$2+YEAR!$C$3-2,N908+1,(YEAR!$C$2+YEAR!$C$3-1)&amp;"       :="))</f>
        <v>0.20436000000000001</v>
      </c>
      <c r="P908">
        <f>IF(O908&lt;1.1,O908,IF(O908&lt;YEAR!$C$2+YEAR!$C$3-2,O908+1,(YEAR!$C$2+YEAR!$C$3-1)&amp;"       :="))</f>
        <v>0.20436000000000001</v>
      </c>
      <c r="Q908">
        <f>IF(P908&lt;1.1,P908,IF(P908&lt;YEAR!$C$2+YEAR!$C$3-2,P908+1,(YEAR!$C$2+YEAR!$C$3-1)&amp;"       :="))</f>
        <v>0.20436000000000001</v>
      </c>
      <c r="R908">
        <f>IF(Q908&lt;1.1,Q908,IF(Q908&lt;YEAR!$C$2+YEAR!$C$3-2,Q908+1,(YEAR!$C$2+YEAR!$C$3-1)&amp;"       :="))</f>
        <v>0.20436000000000001</v>
      </c>
      <c r="S908">
        <f>IF(R908&lt;1.1,R908,IF(R908&lt;YEAR!$C$2+YEAR!$C$3-2,R908+1,(YEAR!$C$2+YEAR!$C$3-1)&amp;"       :="))</f>
        <v>0.20436000000000001</v>
      </c>
      <c r="T908">
        <f>IF(S908&lt;1.1,S908,IF(S908&lt;YEAR!$C$2+YEAR!$C$3-2,S908+1,(YEAR!$C$2+YEAR!$C$3-1)&amp;"       :="))</f>
        <v>0.20436000000000001</v>
      </c>
      <c r="U908">
        <f>IF(T908&lt;1.1,T908,IF(T908&lt;YEAR!$C$2+YEAR!$C$3-2,T908+1,(YEAR!$C$2+YEAR!$C$3-1)&amp;"       :="))</f>
        <v>0.20436000000000001</v>
      </c>
      <c r="V908">
        <f>IF(U908&lt;1.1,U908,IF(U908&lt;YEAR!$C$2+YEAR!$C$3-2,U908+1,(YEAR!$C$2+YEAR!$C$3-1)&amp;"       :="))</f>
        <v>0.20436000000000001</v>
      </c>
      <c r="W908">
        <f>IF(V908&lt;1.1,V908,IF(V908&lt;YEAR!$C$2+YEAR!$C$3-2,V908+1,(YEAR!$C$2+YEAR!$C$3-1)&amp;"       :="))</f>
        <v>0.20436000000000001</v>
      </c>
      <c r="X908">
        <f>IF(W908&lt;1.1,W908,IF(W908&lt;YEAR!$C$2+YEAR!$C$3-2,W908+1,(YEAR!$C$2+YEAR!$C$3-1)&amp;"       :="))</f>
        <v>0.20436000000000001</v>
      </c>
      <c r="Y908">
        <f>IF(X908&lt;1.1,X908,IF(X908&lt;YEAR!$C$2+YEAR!$C$3-2,X908+1,(YEAR!$C$2+YEAR!$C$3-1)&amp;"       :="))</f>
        <v>0.20436000000000001</v>
      </c>
      <c r="Z908">
        <f>IF(Y908&lt;1.1,Y908,IF(Y908&lt;YEAR!$C$2+YEAR!$C$3-2,Y908+1,(YEAR!$C$2+YEAR!$C$3-1)&amp;"       :="))</f>
        <v>0.20436000000000001</v>
      </c>
      <c r="AA908">
        <f>IF(Z908&lt;1.1,Z908,IF(Z908&lt;YEAR!$C$2+YEAR!$C$3-2,Z908+1,(YEAR!$C$2+YEAR!$C$3-1)&amp;"       :="))</f>
        <v>0.20436000000000001</v>
      </c>
      <c r="AB908">
        <f>IF(AA908&lt;1.1,AA908,IF(AA908&lt;YEAR!$C$2+YEAR!$C$3-2,AA908+1,(YEAR!$C$2+YEAR!$C$3-1)&amp;"       :="))</f>
        <v>0.20436000000000001</v>
      </c>
      <c r="AC908">
        <f>IF(AB908&lt;1.1,AB908,IF(AB908&lt;YEAR!$C$2+YEAR!$C$3-2,AB908+1,(YEAR!$C$2+YEAR!$C$3-1)&amp;"       :="))</f>
        <v>0.20436000000000001</v>
      </c>
      <c r="AD908">
        <f>IF(AC908&lt;1.1,AC908,IF(AC908&lt;YEAR!$C$2+YEAR!$C$3-2,AC908+1,(YEAR!$C$2+YEAR!$C$3-1)&amp;"       :="))</f>
        <v>0.20436000000000001</v>
      </c>
      <c r="AE908">
        <f>IF(AD908&lt;1.1,AD908,IF(AD908&lt;YEAR!$C$2+YEAR!$C$3-2,AD908+1,(YEAR!$C$2+YEAR!$C$3-1)&amp;"       :="))</f>
        <v>0.20436000000000001</v>
      </c>
      <c r="AF908">
        <f>IF(AE908&lt;1.1,AE908,IF(AE908&lt;YEAR!$C$2+YEAR!$C$3-2,AE908+1,(YEAR!$C$2+YEAR!$C$3-1)&amp;"       :="))</f>
        <v>0.20436000000000001</v>
      </c>
      <c r="AG908">
        <f>IF(AF908&lt;1.1,AF908,IF(AF908&lt;YEAR!$C$2+YEAR!$C$3-2,AF908+1,(YEAR!$C$2+YEAR!$C$3-1)&amp;"       :="))</f>
        <v>0.20436000000000001</v>
      </c>
      <c r="AH908">
        <f>IF(AG908&lt;1.1,AG908,IF(AG908&lt;YEAR!$C$2+YEAR!$C$3-2,AG908+1,(YEAR!$C$2+YEAR!$C$3-1)&amp;"       :="))</f>
        <v>0.20436000000000001</v>
      </c>
      <c r="AI908">
        <f>IF(AH908&lt;1.1,AH908,IF(AH908&lt;YEAR!$C$2+YEAR!$C$3-2,AH908+1,(YEAR!$C$2+YEAR!$C$3-1)&amp;"       :="))</f>
        <v>0.20436000000000001</v>
      </c>
      <c r="AJ908">
        <f>IF(AI908&lt;1.1,AI908,IF(AI908&lt;YEAR!$C$2+YEAR!$C$3-2,AI908+1,(YEAR!$C$2+YEAR!$C$3-1)&amp;"       :="))</f>
        <v>0.20436000000000001</v>
      </c>
    </row>
    <row r="909" spans="1:36">
      <c r="A909">
        <f t="shared" ca="1" si="59"/>
        <v>23</v>
      </c>
      <c r="B909" t="s">
        <v>51</v>
      </c>
      <c r="C909" t="str">
        <f ca="1">IF(D909="",OFFSET(AvailabilityFactor!A$1,A909,0),C908)</f>
        <v>D2WDLC3</v>
      </c>
      <c r="D909" t="str" cm="1">
        <f t="array" aca="1" ref="D909" ca="1">IF(D908="",TS_DRC!$P$5,OFFSET(TS_DRC!P$5,RIGHT(D908,2),0,TRUE))</f>
        <v>TS03</v>
      </c>
      <c r="E909" t="str">
        <f t="shared" ca="1" si="64"/>
        <v>TS03</v>
      </c>
      <c r="F909">
        <f>'[6]Wind profile'!$AF11</f>
        <v>0.23769000000000001</v>
      </c>
      <c r="G909">
        <f>IF(F909&lt;1.1,F909,IF(F909&lt;YEAR!$C$2+YEAR!$C$3-2,F909+1,(YEAR!$C$2+YEAR!$C$3-1)&amp;"       :="))</f>
        <v>0.23769000000000001</v>
      </c>
      <c r="H909">
        <f>IF(G909&lt;1.1,G909,IF(G909&lt;YEAR!$C$2+YEAR!$C$3-2,G909+1,(YEAR!$C$2+YEAR!$C$3-1)&amp;"       :="))</f>
        <v>0.23769000000000001</v>
      </c>
      <c r="I909">
        <f>IF(H909&lt;1.1,H909,IF(H909&lt;YEAR!$C$2+YEAR!$C$3-2,H909+1,(YEAR!$C$2+YEAR!$C$3-1)&amp;"       :="))</f>
        <v>0.23769000000000001</v>
      </c>
      <c r="J909">
        <f>IF(I909&lt;1.1,I909,IF(I909&lt;YEAR!$C$2+YEAR!$C$3-2,I909+1,(YEAR!$C$2+YEAR!$C$3-1)&amp;"       :="))</f>
        <v>0.23769000000000001</v>
      </c>
      <c r="K909">
        <f>IF(J909&lt;1.1,J909,IF(J909&lt;YEAR!$C$2+YEAR!$C$3-2,J909+1,(YEAR!$C$2+YEAR!$C$3-1)&amp;"       :="))</f>
        <v>0.23769000000000001</v>
      </c>
      <c r="L909">
        <f>IF(K909&lt;1.1,K909,IF(K909&lt;YEAR!$C$2+YEAR!$C$3-2,K909+1,(YEAR!$C$2+YEAR!$C$3-1)&amp;"       :="))</f>
        <v>0.23769000000000001</v>
      </c>
      <c r="M909">
        <f>IF(L909&lt;1.1,L909,IF(L909&lt;YEAR!$C$2+YEAR!$C$3-2,L909+1,(YEAR!$C$2+YEAR!$C$3-1)&amp;"       :="))</f>
        <v>0.23769000000000001</v>
      </c>
      <c r="N909">
        <f>IF(M909&lt;1.1,M909,IF(M909&lt;YEAR!$C$2+YEAR!$C$3-2,M909+1,(YEAR!$C$2+YEAR!$C$3-1)&amp;"       :="))</f>
        <v>0.23769000000000001</v>
      </c>
      <c r="O909">
        <f>IF(N909&lt;1.1,N909,IF(N909&lt;YEAR!$C$2+YEAR!$C$3-2,N909+1,(YEAR!$C$2+YEAR!$C$3-1)&amp;"       :="))</f>
        <v>0.23769000000000001</v>
      </c>
      <c r="P909">
        <f>IF(O909&lt;1.1,O909,IF(O909&lt;YEAR!$C$2+YEAR!$C$3-2,O909+1,(YEAR!$C$2+YEAR!$C$3-1)&amp;"       :="))</f>
        <v>0.23769000000000001</v>
      </c>
      <c r="Q909">
        <f>IF(P909&lt;1.1,P909,IF(P909&lt;YEAR!$C$2+YEAR!$C$3-2,P909+1,(YEAR!$C$2+YEAR!$C$3-1)&amp;"       :="))</f>
        <v>0.23769000000000001</v>
      </c>
      <c r="R909">
        <f>IF(Q909&lt;1.1,Q909,IF(Q909&lt;YEAR!$C$2+YEAR!$C$3-2,Q909+1,(YEAR!$C$2+YEAR!$C$3-1)&amp;"       :="))</f>
        <v>0.23769000000000001</v>
      </c>
      <c r="S909">
        <f>IF(R909&lt;1.1,R909,IF(R909&lt;YEAR!$C$2+YEAR!$C$3-2,R909+1,(YEAR!$C$2+YEAR!$C$3-1)&amp;"       :="))</f>
        <v>0.23769000000000001</v>
      </c>
      <c r="T909">
        <f>IF(S909&lt;1.1,S909,IF(S909&lt;YEAR!$C$2+YEAR!$C$3-2,S909+1,(YEAR!$C$2+YEAR!$C$3-1)&amp;"       :="))</f>
        <v>0.23769000000000001</v>
      </c>
      <c r="U909">
        <f>IF(T909&lt;1.1,T909,IF(T909&lt;YEAR!$C$2+YEAR!$C$3-2,T909+1,(YEAR!$C$2+YEAR!$C$3-1)&amp;"       :="))</f>
        <v>0.23769000000000001</v>
      </c>
      <c r="V909">
        <f>IF(U909&lt;1.1,U909,IF(U909&lt;YEAR!$C$2+YEAR!$C$3-2,U909+1,(YEAR!$C$2+YEAR!$C$3-1)&amp;"       :="))</f>
        <v>0.23769000000000001</v>
      </c>
      <c r="W909">
        <f>IF(V909&lt;1.1,V909,IF(V909&lt;YEAR!$C$2+YEAR!$C$3-2,V909+1,(YEAR!$C$2+YEAR!$C$3-1)&amp;"       :="))</f>
        <v>0.23769000000000001</v>
      </c>
      <c r="X909">
        <f>IF(W909&lt;1.1,W909,IF(W909&lt;YEAR!$C$2+YEAR!$C$3-2,W909+1,(YEAR!$C$2+YEAR!$C$3-1)&amp;"       :="))</f>
        <v>0.23769000000000001</v>
      </c>
      <c r="Y909">
        <f>IF(X909&lt;1.1,X909,IF(X909&lt;YEAR!$C$2+YEAR!$C$3-2,X909+1,(YEAR!$C$2+YEAR!$C$3-1)&amp;"       :="))</f>
        <v>0.23769000000000001</v>
      </c>
      <c r="Z909">
        <f>IF(Y909&lt;1.1,Y909,IF(Y909&lt;YEAR!$C$2+YEAR!$C$3-2,Y909+1,(YEAR!$C$2+YEAR!$C$3-1)&amp;"       :="))</f>
        <v>0.23769000000000001</v>
      </c>
      <c r="AA909">
        <f>IF(Z909&lt;1.1,Z909,IF(Z909&lt;YEAR!$C$2+YEAR!$C$3-2,Z909+1,(YEAR!$C$2+YEAR!$C$3-1)&amp;"       :="))</f>
        <v>0.23769000000000001</v>
      </c>
      <c r="AB909">
        <f>IF(AA909&lt;1.1,AA909,IF(AA909&lt;YEAR!$C$2+YEAR!$C$3-2,AA909+1,(YEAR!$C$2+YEAR!$C$3-1)&amp;"       :="))</f>
        <v>0.23769000000000001</v>
      </c>
      <c r="AC909">
        <f>IF(AB909&lt;1.1,AB909,IF(AB909&lt;YEAR!$C$2+YEAR!$C$3-2,AB909+1,(YEAR!$C$2+YEAR!$C$3-1)&amp;"       :="))</f>
        <v>0.23769000000000001</v>
      </c>
      <c r="AD909">
        <f>IF(AC909&lt;1.1,AC909,IF(AC909&lt;YEAR!$C$2+YEAR!$C$3-2,AC909+1,(YEAR!$C$2+YEAR!$C$3-1)&amp;"       :="))</f>
        <v>0.23769000000000001</v>
      </c>
      <c r="AE909">
        <f>IF(AD909&lt;1.1,AD909,IF(AD909&lt;YEAR!$C$2+YEAR!$C$3-2,AD909+1,(YEAR!$C$2+YEAR!$C$3-1)&amp;"       :="))</f>
        <v>0.23769000000000001</v>
      </c>
      <c r="AF909">
        <f>IF(AE909&lt;1.1,AE909,IF(AE909&lt;YEAR!$C$2+YEAR!$C$3-2,AE909+1,(YEAR!$C$2+YEAR!$C$3-1)&amp;"       :="))</f>
        <v>0.23769000000000001</v>
      </c>
      <c r="AG909">
        <f>IF(AF909&lt;1.1,AF909,IF(AF909&lt;YEAR!$C$2+YEAR!$C$3-2,AF909+1,(YEAR!$C$2+YEAR!$C$3-1)&amp;"       :="))</f>
        <v>0.23769000000000001</v>
      </c>
      <c r="AH909">
        <f>IF(AG909&lt;1.1,AG909,IF(AG909&lt;YEAR!$C$2+YEAR!$C$3-2,AG909+1,(YEAR!$C$2+YEAR!$C$3-1)&amp;"       :="))</f>
        <v>0.23769000000000001</v>
      </c>
      <c r="AI909">
        <f>IF(AH909&lt;1.1,AH909,IF(AH909&lt;YEAR!$C$2+YEAR!$C$3-2,AH909+1,(YEAR!$C$2+YEAR!$C$3-1)&amp;"       :="))</f>
        <v>0.23769000000000001</v>
      </c>
      <c r="AJ909">
        <f>IF(AI909&lt;1.1,AI909,IF(AI909&lt;YEAR!$C$2+YEAR!$C$3-2,AI909+1,(YEAR!$C$2+YEAR!$C$3-1)&amp;"       :="))</f>
        <v>0.23769000000000001</v>
      </c>
    </row>
    <row r="910" spans="1:36">
      <c r="A910">
        <f t="shared" ca="1" si="59"/>
        <v>23</v>
      </c>
      <c r="B910" t="s">
        <v>51</v>
      </c>
      <c r="C910" t="str">
        <f ca="1">IF(D910="",OFFSET(AvailabilityFactor!A$1,A910,0),C909)</f>
        <v>D2WDLC3</v>
      </c>
      <c r="D910" t="str" cm="1">
        <f t="array" aca="1" ref="D910" ca="1">IF(D909="",TS_DRC!$P$5,OFFSET(TS_DRC!P$5,RIGHT(D909,2),0,TRUE))</f>
        <v>TS04</v>
      </c>
      <c r="E910" t="str">
        <f t="shared" ca="1" si="64"/>
        <v>TS04</v>
      </c>
      <c r="F910">
        <f>'[6]Wind profile'!$AF12</f>
        <v>0.28065000000000001</v>
      </c>
      <c r="G910">
        <f>IF(F910&lt;1.1,F910,IF(F910&lt;YEAR!$C$2+YEAR!$C$3-2,F910+1,(YEAR!$C$2+YEAR!$C$3-1)&amp;"       :="))</f>
        <v>0.28065000000000001</v>
      </c>
      <c r="H910">
        <f>IF(G910&lt;1.1,G910,IF(G910&lt;YEAR!$C$2+YEAR!$C$3-2,G910+1,(YEAR!$C$2+YEAR!$C$3-1)&amp;"       :="))</f>
        <v>0.28065000000000001</v>
      </c>
      <c r="I910">
        <f>IF(H910&lt;1.1,H910,IF(H910&lt;YEAR!$C$2+YEAR!$C$3-2,H910+1,(YEAR!$C$2+YEAR!$C$3-1)&amp;"       :="))</f>
        <v>0.28065000000000001</v>
      </c>
      <c r="J910">
        <f>IF(I910&lt;1.1,I910,IF(I910&lt;YEAR!$C$2+YEAR!$C$3-2,I910+1,(YEAR!$C$2+YEAR!$C$3-1)&amp;"       :="))</f>
        <v>0.28065000000000001</v>
      </c>
      <c r="K910">
        <f>IF(J910&lt;1.1,J910,IF(J910&lt;YEAR!$C$2+YEAR!$C$3-2,J910+1,(YEAR!$C$2+YEAR!$C$3-1)&amp;"       :="))</f>
        <v>0.28065000000000001</v>
      </c>
      <c r="L910">
        <f>IF(K910&lt;1.1,K910,IF(K910&lt;YEAR!$C$2+YEAR!$C$3-2,K910+1,(YEAR!$C$2+YEAR!$C$3-1)&amp;"       :="))</f>
        <v>0.28065000000000001</v>
      </c>
      <c r="M910">
        <f>IF(L910&lt;1.1,L910,IF(L910&lt;YEAR!$C$2+YEAR!$C$3-2,L910+1,(YEAR!$C$2+YEAR!$C$3-1)&amp;"       :="))</f>
        <v>0.28065000000000001</v>
      </c>
      <c r="N910">
        <f>IF(M910&lt;1.1,M910,IF(M910&lt;YEAR!$C$2+YEAR!$C$3-2,M910+1,(YEAR!$C$2+YEAR!$C$3-1)&amp;"       :="))</f>
        <v>0.28065000000000001</v>
      </c>
      <c r="O910">
        <f>IF(N910&lt;1.1,N910,IF(N910&lt;YEAR!$C$2+YEAR!$C$3-2,N910+1,(YEAR!$C$2+YEAR!$C$3-1)&amp;"       :="))</f>
        <v>0.28065000000000001</v>
      </c>
      <c r="P910">
        <f>IF(O910&lt;1.1,O910,IF(O910&lt;YEAR!$C$2+YEAR!$C$3-2,O910+1,(YEAR!$C$2+YEAR!$C$3-1)&amp;"       :="))</f>
        <v>0.28065000000000001</v>
      </c>
      <c r="Q910">
        <f>IF(P910&lt;1.1,P910,IF(P910&lt;YEAR!$C$2+YEAR!$C$3-2,P910+1,(YEAR!$C$2+YEAR!$C$3-1)&amp;"       :="))</f>
        <v>0.28065000000000001</v>
      </c>
      <c r="R910">
        <f>IF(Q910&lt;1.1,Q910,IF(Q910&lt;YEAR!$C$2+YEAR!$C$3-2,Q910+1,(YEAR!$C$2+YEAR!$C$3-1)&amp;"       :="))</f>
        <v>0.28065000000000001</v>
      </c>
      <c r="S910">
        <f>IF(R910&lt;1.1,R910,IF(R910&lt;YEAR!$C$2+YEAR!$C$3-2,R910+1,(YEAR!$C$2+YEAR!$C$3-1)&amp;"       :="))</f>
        <v>0.28065000000000001</v>
      </c>
      <c r="T910">
        <f>IF(S910&lt;1.1,S910,IF(S910&lt;YEAR!$C$2+YEAR!$C$3-2,S910+1,(YEAR!$C$2+YEAR!$C$3-1)&amp;"       :="))</f>
        <v>0.28065000000000001</v>
      </c>
      <c r="U910">
        <f>IF(T910&lt;1.1,T910,IF(T910&lt;YEAR!$C$2+YEAR!$C$3-2,T910+1,(YEAR!$C$2+YEAR!$C$3-1)&amp;"       :="))</f>
        <v>0.28065000000000001</v>
      </c>
      <c r="V910">
        <f>IF(U910&lt;1.1,U910,IF(U910&lt;YEAR!$C$2+YEAR!$C$3-2,U910+1,(YEAR!$C$2+YEAR!$C$3-1)&amp;"       :="))</f>
        <v>0.28065000000000001</v>
      </c>
      <c r="W910">
        <f>IF(V910&lt;1.1,V910,IF(V910&lt;YEAR!$C$2+YEAR!$C$3-2,V910+1,(YEAR!$C$2+YEAR!$C$3-1)&amp;"       :="))</f>
        <v>0.28065000000000001</v>
      </c>
      <c r="X910">
        <f>IF(W910&lt;1.1,W910,IF(W910&lt;YEAR!$C$2+YEAR!$C$3-2,W910+1,(YEAR!$C$2+YEAR!$C$3-1)&amp;"       :="))</f>
        <v>0.28065000000000001</v>
      </c>
      <c r="Y910">
        <f>IF(X910&lt;1.1,X910,IF(X910&lt;YEAR!$C$2+YEAR!$C$3-2,X910+1,(YEAR!$C$2+YEAR!$C$3-1)&amp;"       :="))</f>
        <v>0.28065000000000001</v>
      </c>
      <c r="Z910">
        <f>IF(Y910&lt;1.1,Y910,IF(Y910&lt;YEAR!$C$2+YEAR!$C$3-2,Y910+1,(YEAR!$C$2+YEAR!$C$3-1)&amp;"       :="))</f>
        <v>0.28065000000000001</v>
      </c>
      <c r="AA910">
        <f>IF(Z910&lt;1.1,Z910,IF(Z910&lt;YEAR!$C$2+YEAR!$C$3-2,Z910+1,(YEAR!$C$2+YEAR!$C$3-1)&amp;"       :="))</f>
        <v>0.28065000000000001</v>
      </c>
      <c r="AB910">
        <f>IF(AA910&lt;1.1,AA910,IF(AA910&lt;YEAR!$C$2+YEAR!$C$3-2,AA910+1,(YEAR!$C$2+YEAR!$C$3-1)&amp;"       :="))</f>
        <v>0.28065000000000001</v>
      </c>
      <c r="AC910">
        <f>IF(AB910&lt;1.1,AB910,IF(AB910&lt;YEAR!$C$2+YEAR!$C$3-2,AB910+1,(YEAR!$C$2+YEAR!$C$3-1)&amp;"       :="))</f>
        <v>0.28065000000000001</v>
      </c>
      <c r="AD910">
        <f>IF(AC910&lt;1.1,AC910,IF(AC910&lt;YEAR!$C$2+YEAR!$C$3-2,AC910+1,(YEAR!$C$2+YEAR!$C$3-1)&amp;"       :="))</f>
        <v>0.28065000000000001</v>
      </c>
      <c r="AE910">
        <f>IF(AD910&lt;1.1,AD910,IF(AD910&lt;YEAR!$C$2+YEAR!$C$3-2,AD910+1,(YEAR!$C$2+YEAR!$C$3-1)&amp;"       :="))</f>
        <v>0.28065000000000001</v>
      </c>
      <c r="AF910">
        <f>IF(AE910&lt;1.1,AE910,IF(AE910&lt;YEAR!$C$2+YEAR!$C$3-2,AE910+1,(YEAR!$C$2+YEAR!$C$3-1)&amp;"       :="))</f>
        <v>0.28065000000000001</v>
      </c>
      <c r="AG910">
        <f>IF(AF910&lt;1.1,AF910,IF(AF910&lt;YEAR!$C$2+YEAR!$C$3-2,AF910+1,(YEAR!$C$2+YEAR!$C$3-1)&amp;"       :="))</f>
        <v>0.28065000000000001</v>
      </c>
      <c r="AH910">
        <f>IF(AG910&lt;1.1,AG910,IF(AG910&lt;YEAR!$C$2+YEAR!$C$3-2,AG910+1,(YEAR!$C$2+YEAR!$C$3-1)&amp;"       :="))</f>
        <v>0.28065000000000001</v>
      </c>
      <c r="AI910">
        <f>IF(AH910&lt;1.1,AH910,IF(AH910&lt;YEAR!$C$2+YEAR!$C$3-2,AH910+1,(YEAR!$C$2+YEAR!$C$3-1)&amp;"       :="))</f>
        <v>0.28065000000000001</v>
      </c>
      <c r="AJ910">
        <f>IF(AI910&lt;1.1,AI910,IF(AI910&lt;YEAR!$C$2+YEAR!$C$3-2,AI910+1,(YEAR!$C$2+YEAR!$C$3-1)&amp;"       :="))</f>
        <v>0.28065000000000001</v>
      </c>
    </row>
    <row r="911" spans="1:36">
      <c r="A911">
        <f t="shared" ca="1" si="59"/>
        <v>23</v>
      </c>
      <c r="B911" t="s">
        <v>51</v>
      </c>
      <c r="C911" t="str">
        <f ca="1">IF(D911="",OFFSET(AvailabilityFactor!A$1,A911,0),C910)</f>
        <v>D2WDLC3</v>
      </c>
      <c r="D911" t="str" cm="1">
        <f t="array" aca="1" ref="D911" ca="1">IF(D910="",TS_DRC!$P$5,OFFSET(TS_DRC!P$5,RIGHT(D910,2),0,TRUE))</f>
        <v>TS05</v>
      </c>
      <c r="E911" t="str">
        <f t="shared" ca="1" si="64"/>
        <v>TS05</v>
      </c>
      <c r="F911">
        <f>'[6]Wind profile'!$AF13</f>
        <v>0.31946999999999998</v>
      </c>
      <c r="G911">
        <f>IF(F911&lt;1.1,F911,IF(F911&lt;YEAR!$C$2+YEAR!$C$3-2,F911+1,(YEAR!$C$2+YEAR!$C$3-1)&amp;"       :="))</f>
        <v>0.31946999999999998</v>
      </c>
      <c r="H911">
        <f>IF(G911&lt;1.1,G911,IF(G911&lt;YEAR!$C$2+YEAR!$C$3-2,G911+1,(YEAR!$C$2+YEAR!$C$3-1)&amp;"       :="))</f>
        <v>0.31946999999999998</v>
      </c>
      <c r="I911">
        <f>IF(H911&lt;1.1,H911,IF(H911&lt;YEAR!$C$2+YEAR!$C$3-2,H911+1,(YEAR!$C$2+YEAR!$C$3-1)&amp;"       :="))</f>
        <v>0.31946999999999998</v>
      </c>
      <c r="J911">
        <f>IF(I911&lt;1.1,I911,IF(I911&lt;YEAR!$C$2+YEAR!$C$3-2,I911+1,(YEAR!$C$2+YEAR!$C$3-1)&amp;"       :="))</f>
        <v>0.31946999999999998</v>
      </c>
      <c r="K911">
        <f>IF(J911&lt;1.1,J911,IF(J911&lt;YEAR!$C$2+YEAR!$C$3-2,J911+1,(YEAR!$C$2+YEAR!$C$3-1)&amp;"       :="))</f>
        <v>0.31946999999999998</v>
      </c>
      <c r="L911">
        <f>IF(K911&lt;1.1,K911,IF(K911&lt;YEAR!$C$2+YEAR!$C$3-2,K911+1,(YEAR!$C$2+YEAR!$C$3-1)&amp;"       :="))</f>
        <v>0.31946999999999998</v>
      </c>
      <c r="M911">
        <f>IF(L911&lt;1.1,L911,IF(L911&lt;YEAR!$C$2+YEAR!$C$3-2,L911+1,(YEAR!$C$2+YEAR!$C$3-1)&amp;"       :="))</f>
        <v>0.31946999999999998</v>
      </c>
      <c r="N911">
        <f>IF(M911&lt;1.1,M911,IF(M911&lt;YEAR!$C$2+YEAR!$C$3-2,M911+1,(YEAR!$C$2+YEAR!$C$3-1)&amp;"       :="))</f>
        <v>0.31946999999999998</v>
      </c>
      <c r="O911">
        <f>IF(N911&lt;1.1,N911,IF(N911&lt;YEAR!$C$2+YEAR!$C$3-2,N911+1,(YEAR!$C$2+YEAR!$C$3-1)&amp;"       :="))</f>
        <v>0.31946999999999998</v>
      </c>
      <c r="P911">
        <f>IF(O911&lt;1.1,O911,IF(O911&lt;YEAR!$C$2+YEAR!$C$3-2,O911+1,(YEAR!$C$2+YEAR!$C$3-1)&amp;"       :="))</f>
        <v>0.31946999999999998</v>
      </c>
      <c r="Q911">
        <f>IF(P911&lt;1.1,P911,IF(P911&lt;YEAR!$C$2+YEAR!$C$3-2,P911+1,(YEAR!$C$2+YEAR!$C$3-1)&amp;"       :="))</f>
        <v>0.31946999999999998</v>
      </c>
      <c r="R911">
        <f>IF(Q911&lt;1.1,Q911,IF(Q911&lt;YEAR!$C$2+YEAR!$C$3-2,Q911+1,(YEAR!$C$2+YEAR!$C$3-1)&amp;"       :="))</f>
        <v>0.31946999999999998</v>
      </c>
      <c r="S911">
        <f>IF(R911&lt;1.1,R911,IF(R911&lt;YEAR!$C$2+YEAR!$C$3-2,R911+1,(YEAR!$C$2+YEAR!$C$3-1)&amp;"       :="))</f>
        <v>0.31946999999999998</v>
      </c>
      <c r="T911">
        <f>IF(S911&lt;1.1,S911,IF(S911&lt;YEAR!$C$2+YEAR!$C$3-2,S911+1,(YEAR!$C$2+YEAR!$C$3-1)&amp;"       :="))</f>
        <v>0.31946999999999998</v>
      </c>
      <c r="U911">
        <f>IF(T911&lt;1.1,T911,IF(T911&lt;YEAR!$C$2+YEAR!$C$3-2,T911+1,(YEAR!$C$2+YEAR!$C$3-1)&amp;"       :="))</f>
        <v>0.31946999999999998</v>
      </c>
      <c r="V911">
        <f>IF(U911&lt;1.1,U911,IF(U911&lt;YEAR!$C$2+YEAR!$C$3-2,U911+1,(YEAR!$C$2+YEAR!$C$3-1)&amp;"       :="))</f>
        <v>0.31946999999999998</v>
      </c>
      <c r="W911">
        <f>IF(V911&lt;1.1,V911,IF(V911&lt;YEAR!$C$2+YEAR!$C$3-2,V911+1,(YEAR!$C$2+YEAR!$C$3-1)&amp;"       :="))</f>
        <v>0.31946999999999998</v>
      </c>
      <c r="X911">
        <f>IF(W911&lt;1.1,W911,IF(W911&lt;YEAR!$C$2+YEAR!$C$3-2,W911+1,(YEAR!$C$2+YEAR!$C$3-1)&amp;"       :="))</f>
        <v>0.31946999999999998</v>
      </c>
      <c r="Y911">
        <f>IF(X911&lt;1.1,X911,IF(X911&lt;YEAR!$C$2+YEAR!$C$3-2,X911+1,(YEAR!$C$2+YEAR!$C$3-1)&amp;"       :="))</f>
        <v>0.31946999999999998</v>
      </c>
      <c r="Z911">
        <f>IF(Y911&lt;1.1,Y911,IF(Y911&lt;YEAR!$C$2+YEAR!$C$3-2,Y911+1,(YEAR!$C$2+YEAR!$C$3-1)&amp;"       :="))</f>
        <v>0.31946999999999998</v>
      </c>
      <c r="AA911">
        <f>IF(Z911&lt;1.1,Z911,IF(Z911&lt;YEAR!$C$2+YEAR!$C$3-2,Z911+1,(YEAR!$C$2+YEAR!$C$3-1)&amp;"       :="))</f>
        <v>0.31946999999999998</v>
      </c>
      <c r="AB911">
        <f>IF(AA911&lt;1.1,AA911,IF(AA911&lt;YEAR!$C$2+YEAR!$C$3-2,AA911+1,(YEAR!$C$2+YEAR!$C$3-1)&amp;"       :="))</f>
        <v>0.31946999999999998</v>
      </c>
      <c r="AC911">
        <f>IF(AB911&lt;1.1,AB911,IF(AB911&lt;YEAR!$C$2+YEAR!$C$3-2,AB911+1,(YEAR!$C$2+YEAR!$C$3-1)&amp;"       :="))</f>
        <v>0.31946999999999998</v>
      </c>
      <c r="AD911">
        <f>IF(AC911&lt;1.1,AC911,IF(AC911&lt;YEAR!$C$2+YEAR!$C$3-2,AC911+1,(YEAR!$C$2+YEAR!$C$3-1)&amp;"       :="))</f>
        <v>0.31946999999999998</v>
      </c>
      <c r="AE911">
        <f>IF(AD911&lt;1.1,AD911,IF(AD911&lt;YEAR!$C$2+YEAR!$C$3-2,AD911+1,(YEAR!$C$2+YEAR!$C$3-1)&amp;"       :="))</f>
        <v>0.31946999999999998</v>
      </c>
      <c r="AF911">
        <f>IF(AE911&lt;1.1,AE911,IF(AE911&lt;YEAR!$C$2+YEAR!$C$3-2,AE911+1,(YEAR!$C$2+YEAR!$C$3-1)&amp;"       :="))</f>
        <v>0.31946999999999998</v>
      </c>
      <c r="AG911">
        <f>IF(AF911&lt;1.1,AF911,IF(AF911&lt;YEAR!$C$2+YEAR!$C$3-2,AF911+1,(YEAR!$C$2+YEAR!$C$3-1)&amp;"       :="))</f>
        <v>0.31946999999999998</v>
      </c>
      <c r="AH911">
        <f>IF(AG911&lt;1.1,AG911,IF(AG911&lt;YEAR!$C$2+YEAR!$C$3-2,AG911+1,(YEAR!$C$2+YEAR!$C$3-1)&amp;"       :="))</f>
        <v>0.31946999999999998</v>
      </c>
      <c r="AI911">
        <f>IF(AH911&lt;1.1,AH911,IF(AH911&lt;YEAR!$C$2+YEAR!$C$3-2,AH911+1,(YEAR!$C$2+YEAR!$C$3-1)&amp;"       :="))</f>
        <v>0.31946999999999998</v>
      </c>
      <c r="AJ911">
        <f>IF(AI911&lt;1.1,AI911,IF(AI911&lt;YEAR!$C$2+YEAR!$C$3-2,AI911+1,(YEAR!$C$2+YEAR!$C$3-1)&amp;"       :="))</f>
        <v>0.31946999999999998</v>
      </c>
    </row>
    <row r="912" spans="1:36">
      <c r="A912">
        <f t="shared" ca="1" si="59"/>
        <v>23</v>
      </c>
      <c r="B912" t="s">
        <v>51</v>
      </c>
      <c r="C912" t="str">
        <f ca="1">IF(D912="",OFFSET(AvailabilityFactor!A$1,A912,0),C911)</f>
        <v>D2WDLC3</v>
      </c>
      <c r="D912" t="str" cm="1">
        <f t="array" aca="1" ref="D912" ca="1">IF(D911="",TS_DRC!$P$5,OFFSET(TS_DRC!P$5,RIGHT(D911,2),0,TRUE))</f>
        <v>TS06</v>
      </c>
      <c r="E912" t="str">
        <f t="shared" ca="1" si="64"/>
        <v>TS06</v>
      </c>
      <c r="F912">
        <f>'[6]Wind profile'!$AF14</f>
        <v>0.31448999999999999</v>
      </c>
      <c r="G912">
        <f>IF(F912&lt;1.1,F912,IF(F912&lt;YEAR!$C$2+YEAR!$C$3-2,F912+1,(YEAR!$C$2+YEAR!$C$3-1)&amp;"       :="))</f>
        <v>0.31448999999999999</v>
      </c>
      <c r="H912">
        <f>IF(G912&lt;1.1,G912,IF(G912&lt;YEAR!$C$2+YEAR!$C$3-2,G912+1,(YEAR!$C$2+YEAR!$C$3-1)&amp;"       :="))</f>
        <v>0.31448999999999999</v>
      </c>
      <c r="I912">
        <f>IF(H912&lt;1.1,H912,IF(H912&lt;YEAR!$C$2+YEAR!$C$3-2,H912+1,(YEAR!$C$2+YEAR!$C$3-1)&amp;"       :="))</f>
        <v>0.31448999999999999</v>
      </c>
      <c r="J912">
        <f>IF(I912&lt;1.1,I912,IF(I912&lt;YEAR!$C$2+YEAR!$C$3-2,I912+1,(YEAR!$C$2+YEAR!$C$3-1)&amp;"       :="))</f>
        <v>0.31448999999999999</v>
      </c>
      <c r="K912">
        <f>IF(J912&lt;1.1,J912,IF(J912&lt;YEAR!$C$2+YEAR!$C$3-2,J912+1,(YEAR!$C$2+YEAR!$C$3-1)&amp;"       :="))</f>
        <v>0.31448999999999999</v>
      </c>
      <c r="L912">
        <f>IF(K912&lt;1.1,K912,IF(K912&lt;YEAR!$C$2+YEAR!$C$3-2,K912+1,(YEAR!$C$2+YEAR!$C$3-1)&amp;"       :="))</f>
        <v>0.31448999999999999</v>
      </c>
      <c r="M912">
        <f>IF(L912&lt;1.1,L912,IF(L912&lt;YEAR!$C$2+YEAR!$C$3-2,L912+1,(YEAR!$C$2+YEAR!$C$3-1)&amp;"       :="))</f>
        <v>0.31448999999999999</v>
      </c>
      <c r="N912">
        <f>IF(M912&lt;1.1,M912,IF(M912&lt;YEAR!$C$2+YEAR!$C$3-2,M912+1,(YEAR!$C$2+YEAR!$C$3-1)&amp;"       :="))</f>
        <v>0.31448999999999999</v>
      </c>
      <c r="O912">
        <f>IF(N912&lt;1.1,N912,IF(N912&lt;YEAR!$C$2+YEAR!$C$3-2,N912+1,(YEAR!$C$2+YEAR!$C$3-1)&amp;"       :="))</f>
        <v>0.31448999999999999</v>
      </c>
      <c r="P912">
        <f>IF(O912&lt;1.1,O912,IF(O912&lt;YEAR!$C$2+YEAR!$C$3-2,O912+1,(YEAR!$C$2+YEAR!$C$3-1)&amp;"       :="))</f>
        <v>0.31448999999999999</v>
      </c>
      <c r="Q912">
        <f>IF(P912&lt;1.1,P912,IF(P912&lt;YEAR!$C$2+YEAR!$C$3-2,P912+1,(YEAR!$C$2+YEAR!$C$3-1)&amp;"       :="))</f>
        <v>0.31448999999999999</v>
      </c>
      <c r="R912">
        <f>IF(Q912&lt;1.1,Q912,IF(Q912&lt;YEAR!$C$2+YEAR!$C$3-2,Q912+1,(YEAR!$C$2+YEAR!$C$3-1)&amp;"       :="))</f>
        <v>0.31448999999999999</v>
      </c>
      <c r="S912">
        <f>IF(R912&lt;1.1,R912,IF(R912&lt;YEAR!$C$2+YEAR!$C$3-2,R912+1,(YEAR!$C$2+YEAR!$C$3-1)&amp;"       :="))</f>
        <v>0.31448999999999999</v>
      </c>
      <c r="T912">
        <f>IF(S912&lt;1.1,S912,IF(S912&lt;YEAR!$C$2+YEAR!$C$3-2,S912+1,(YEAR!$C$2+YEAR!$C$3-1)&amp;"       :="))</f>
        <v>0.31448999999999999</v>
      </c>
      <c r="U912">
        <f>IF(T912&lt;1.1,T912,IF(T912&lt;YEAR!$C$2+YEAR!$C$3-2,T912+1,(YEAR!$C$2+YEAR!$C$3-1)&amp;"       :="))</f>
        <v>0.31448999999999999</v>
      </c>
      <c r="V912">
        <f>IF(U912&lt;1.1,U912,IF(U912&lt;YEAR!$C$2+YEAR!$C$3-2,U912+1,(YEAR!$C$2+YEAR!$C$3-1)&amp;"       :="))</f>
        <v>0.31448999999999999</v>
      </c>
      <c r="W912">
        <f>IF(V912&lt;1.1,V912,IF(V912&lt;YEAR!$C$2+YEAR!$C$3-2,V912+1,(YEAR!$C$2+YEAR!$C$3-1)&amp;"       :="))</f>
        <v>0.31448999999999999</v>
      </c>
      <c r="X912">
        <f>IF(W912&lt;1.1,W912,IF(W912&lt;YEAR!$C$2+YEAR!$C$3-2,W912+1,(YEAR!$C$2+YEAR!$C$3-1)&amp;"       :="))</f>
        <v>0.31448999999999999</v>
      </c>
      <c r="Y912">
        <f>IF(X912&lt;1.1,X912,IF(X912&lt;YEAR!$C$2+YEAR!$C$3-2,X912+1,(YEAR!$C$2+YEAR!$C$3-1)&amp;"       :="))</f>
        <v>0.31448999999999999</v>
      </c>
      <c r="Z912">
        <f>IF(Y912&lt;1.1,Y912,IF(Y912&lt;YEAR!$C$2+YEAR!$C$3-2,Y912+1,(YEAR!$C$2+YEAR!$C$3-1)&amp;"       :="))</f>
        <v>0.31448999999999999</v>
      </c>
      <c r="AA912">
        <f>IF(Z912&lt;1.1,Z912,IF(Z912&lt;YEAR!$C$2+YEAR!$C$3-2,Z912+1,(YEAR!$C$2+YEAR!$C$3-1)&amp;"       :="))</f>
        <v>0.31448999999999999</v>
      </c>
      <c r="AB912">
        <f>IF(AA912&lt;1.1,AA912,IF(AA912&lt;YEAR!$C$2+YEAR!$C$3-2,AA912+1,(YEAR!$C$2+YEAR!$C$3-1)&amp;"       :="))</f>
        <v>0.31448999999999999</v>
      </c>
      <c r="AC912">
        <f>IF(AB912&lt;1.1,AB912,IF(AB912&lt;YEAR!$C$2+YEAR!$C$3-2,AB912+1,(YEAR!$C$2+YEAR!$C$3-1)&amp;"       :="))</f>
        <v>0.31448999999999999</v>
      </c>
      <c r="AD912">
        <f>IF(AC912&lt;1.1,AC912,IF(AC912&lt;YEAR!$C$2+YEAR!$C$3-2,AC912+1,(YEAR!$C$2+YEAR!$C$3-1)&amp;"       :="))</f>
        <v>0.31448999999999999</v>
      </c>
      <c r="AE912">
        <f>IF(AD912&lt;1.1,AD912,IF(AD912&lt;YEAR!$C$2+YEAR!$C$3-2,AD912+1,(YEAR!$C$2+YEAR!$C$3-1)&amp;"       :="))</f>
        <v>0.31448999999999999</v>
      </c>
      <c r="AF912">
        <f>IF(AE912&lt;1.1,AE912,IF(AE912&lt;YEAR!$C$2+YEAR!$C$3-2,AE912+1,(YEAR!$C$2+YEAR!$C$3-1)&amp;"       :="))</f>
        <v>0.31448999999999999</v>
      </c>
      <c r="AG912">
        <f>IF(AF912&lt;1.1,AF912,IF(AF912&lt;YEAR!$C$2+YEAR!$C$3-2,AF912+1,(YEAR!$C$2+YEAR!$C$3-1)&amp;"       :="))</f>
        <v>0.31448999999999999</v>
      </c>
      <c r="AH912">
        <f>IF(AG912&lt;1.1,AG912,IF(AG912&lt;YEAR!$C$2+YEAR!$C$3-2,AG912+1,(YEAR!$C$2+YEAR!$C$3-1)&amp;"       :="))</f>
        <v>0.31448999999999999</v>
      </c>
      <c r="AI912">
        <f>IF(AH912&lt;1.1,AH912,IF(AH912&lt;YEAR!$C$2+YEAR!$C$3-2,AH912+1,(YEAR!$C$2+YEAR!$C$3-1)&amp;"       :="))</f>
        <v>0.31448999999999999</v>
      </c>
      <c r="AJ912">
        <f>IF(AI912&lt;1.1,AI912,IF(AI912&lt;YEAR!$C$2+YEAR!$C$3-2,AI912+1,(YEAR!$C$2+YEAR!$C$3-1)&amp;"       :="))</f>
        <v>0.31448999999999999</v>
      </c>
    </row>
    <row r="913" spans="1:36">
      <c r="A913">
        <f t="shared" ca="1" si="59"/>
        <v>23</v>
      </c>
      <c r="B913" t="s">
        <v>51</v>
      </c>
      <c r="C913" t="str">
        <f ca="1">IF(D913="",OFFSET(AvailabilityFactor!A$1,A913,0),C912)</f>
        <v>D2WDLC3</v>
      </c>
      <c r="D913" t="str" cm="1">
        <f t="array" aca="1" ref="D913" ca="1">IF(D912="",TS_DRC!$P$5,OFFSET(TS_DRC!P$5,RIGHT(D912,2),0,TRUE))</f>
        <v>TS07</v>
      </c>
      <c r="E913" t="str">
        <f t="shared" ca="1" si="64"/>
        <v>TS07</v>
      </c>
      <c r="F913">
        <f>'[6]Wind profile'!$AF15</f>
        <v>0.18006</v>
      </c>
      <c r="G913">
        <f>IF(F913&lt;1.1,F913,IF(F913&lt;YEAR!$C$2+YEAR!$C$3-2,F913+1,(YEAR!$C$2+YEAR!$C$3-1)&amp;"       :="))</f>
        <v>0.18006</v>
      </c>
      <c r="H913">
        <f>IF(G913&lt;1.1,G913,IF(G913&lt;YEAR!$C$2+YEAR!$C$3-2,G913+1,(YEAR!$C$2+YEAR!$C$3-1)&amp;"       :="))</f>
        <v>0.18006</v>
      </c>
      <c r="I913">
        <f>IF(H913&lt;1.1,H913,IF(H913&lt;YEAR!$C$2+YEAR!$C$3-2,H913+1,(YEAR!$C$2+YEAR!$C$3-1)&amp;"       :="))</f>
        <v>0.18006</v>
      </c>
      <c r="J913">
        <f>IF(I913&lt;1.1,I913,IF(I913&lt;YEAR!$C$2+YEAR!$C$3-2,I913+1,(YEAR!$C$2+YEAR!$C$3-1)&amp;"       :="))</f>
        <v>0.18006</v>
      </c>
      <c r="K913">
        <f>IF(J913&lt;1.1,J913,IF(J913&lt;YEAR!$C$2+YEAR!$C$3-2,J913+1,(YEAR!$C$2+YEAR!$C$3-1)&amp;"       :="))</f>
        <v>0.18006</v>
      </c>
      <c r="L913">
        <f>IF(K913&lt;1.1,K913,IF(K913&lt;YEAR!$C$2+YEAR!$C$3-2,K913+1,(YEAR!$C$2+YEAR!$C$3-1)&amp;"       :="))</f>
        <v>0.18006</v>
      </c>
      <c r="M913">
        <f>IF(L913&lt;1.1,L913,IF(L913&lt;YEAR!$C$2+YEAR!$C$3-2,L913+1,(YEAR!$C$2+YEAR!$C$3-1)&amp;"       :="))</f>
        <v>0.18006</v>
      </c>
      <c r="N913">
        <f>IF(M913&lt;1.1,M913,IF(M913&lt;YEAR!$C$2+YEAR!$C$3-2,M913+1,(YEAR!$C$2+YEAR!$C$3-1)&amp;"       :="))</f>
        <v>0.18006</v>
      </c>
      <c r="O913">
        <f>IF(N913&lt;1.1,N913,IF(N913&lt;YEAR!$C$2+YEAR!$C$3-2,N913+1,(YEAR!$C$2+YEAR!$C$3-1)&amp;"       :="))</f>
        <v>0.18006</v>
      </c>
      <c r="P913">
        <f>IF(O913&lt;1.1,O913,IF(O913&lt;YEAR!$C$2+YEAR!$C$3-2,O913+1,(YEAR!$C$2+YEAR!$C$3-1)&amp;"       :="))</f>
        <v>0.18006</v>
      </c>
      <c r="Q913">
        <f>IF(P913&lt;1.1,P913,IF(P913&lt;YEAR!$C$2+YEAR!$C$3-2,P913+1,(YEAR!$C$2+YEAR!$C$3-1)&amp;"       :="))</f>
        <v>0.18006</v>
      </c>
      <c r="R913">
        <f>IF(Q913&lt;1.1,Q913,IF(Q913&lt;YEAR!$C$2+YEAR!$C$3-2,Q913+1,(YEAR!$C$2+YEAR!$C$3-1)&amp;"       :="))</f>
        <v>0.18006</v>
      </c>
      <c r="S913">
        <f>IF(R913&lt;1.1,R913,IF(R913&lt;YEAR!$C$2+YEAR!$C$3-2,R913+1,(YEAR!$C$2+YEAR!$C$3-1)&amp;"       :="))</f>
        <v>0.18006</v>
      </c>
      <c r="T913">
        <f>IF(S913&lt;1.1,S913,IF(S913&lt;YEAR!$C$2+YEAR!$C$3-2,S913+1,(YEAR!$C$2+YEAR!$C$3-1)&amp;"       :="))</f>
        <v>0.18006</v>
      </c>
      <c r="U913">
        <f>IF(T913&lt;1.1,T913,IF(T913&lt;YEAR!$C$2+YEAR!$C$3-2,T913+1,(YEAR!$C$2+YEAR!$C$3-1)&amp;"       :="))</f>
        <v>0.18006</v>
      </c>
      <c r="V913">
        <f>IF(U913&lt;1.1,U913,IF(U913&lt;YEAR!$C$2+YEAR!$C$3-2,U913+1,(YEAR!$C$2+YEAR!$C$3-1)&amp;"       :="))</f>
        <v>0.18006</v>
      </c>
      <c r="W913">
        <f>IF(V913&lt;1.1,V913,IF(V913&lt;YEAR!$C$2+YEAR!$C$3-2,V913+1,(YEAR!$C$2+YEAR!$C$3-1)&amp;"       :="))</f>
        <v>0.18006</v>
      </c>
      <c r="X913">
        <f>IF(W913&lt;1.1,W913,IF(W913&lt;YEAR!$C$2+YEAR!$C$3-2,W913+1,(YEAR!$C$2+YEAR!$C$3-1)&amp;"       :="))</f>
        <v>0.18006</v>
      </c>
      <c r="Y913">
        <f>IF(X913&lt;1.1,X913,IF(X913&lt;YEAR!$C$2+YEAR!$C$3-2,X913+1,(YEAR!$C$2+YEAR!$C$3-1)&amp;"       :="))</f>
        <v>0.18006</v>
      </c>
      <c r="Z913">
        <f>IF(Y913&lt;1.1,Y913,IF(Y913&lt;YEAR!$C$2+YEAR!$C$3-2,Y913+1,(YEAR!$C$2+YEAR!$C$3-1)&amp;"       :="))</f>
        <v>0.18006</v>
      </c>
      <c r="AA913">
        <f>IF(Z913&lt;1.1,Z913,IF(Z913&lt;YEAR!$C$2+YEAR!$C$3-2,Z913+1,(YEAR!$C$2+YEAR!$C$3-1)&amp;"       :="))</f>
        <v>0.18006</v>
      </c>
      <c r="AB913">
        <f>IF(AA913&lt;1.1,AA913,IF(AA913&lt;YEAR!$C$2+YEAR!$C$3-2,AA913+1,(YEAR!$C$2+YEAR!$C$3-1)&amp;"       :="))</f>
        <v>0.18006</v>
      </c>
      <c r="AC913">
        <f>IF(AB913&lt;1.1,AB913,IF(AB913&lt;YEAR!$C$2+YEAR!$C$3-2,AB913+1,(YEAR!$C$2+YEAR!$C$3-1)&amp;"       :="))</f>
        <v>0.18006</v>
      </c>
      <c r="AD913">
        <f>IF(AC913&lt;1.1,AC913,IF(AC913&lt;YEAR!$C$2+YEAR!$C$3-2,AC913+1,(YEAR!$C$2+YEAR!$C$3-1)&amp;"       :="))</f>
        <v>0.18006</v>
      </c>
      <c r="AE913">
        <f>IF(AD913&lt;1.1,AD913,IF(AD913&lt;YEAR!$C$2+YEAR!$C$3-2,AD913+1,(YEAR!$C$2+YEAR!$C$3-1)&amp;"       :="))</f>
        <v>0.18006</v>
      </c>
      <c r="AF913">
        <f>IF(AE913&lt;1.1,AE913,IF(AE913&lt;YEAR!$C$2+YEAR!$C$3-2,AE913+1,(YEAR!$C$2+YEAR!$C$3-1)&amp;"       :="))</f>
        <v>0.18006</v>
      </c>
      <c r="AG913">
        <f>IF(AF913&lt;1.1,AF913,IF(AF913&lt;YEAR!$C$2+YEAR!$C$3-2,AF913+1,(YEAR!$C$2+YEAR!$C$3-1)&amp;"       :="))</f>
        <v>0.18006</v>
      </c>
      <c r="AH913">
        <f>IF(AG913&lt;1.1,AG913,IF(AG913&lt;YEAR!$C$2+YEAR!$C$3-2,AG913+1,(YEAR!$C$2+YEAR!$C$3-1)&amp;"       :="))</f>
        <v>0.18006</v>
      </c>
      <c r="AI913">
        <f>IF(AH913&lt;1.1,AH913,IF(AH913&lt;YEAR!$C$2+YEAR!$C$3-2,AH913+1,(YEAR!$C$2+YEAR!$C$3-1)&amp;"       :="))</f>
        <v>0.18006</v>
      </c>
      <c r="AJ913">
        <f>IF(AI913&lt;1.1,AI913,IF(AI913&lt;YEAR!$C$2+YEAR!$C$3-2,AI913+1,(YEAR!$C$2+YEAR!$C$3-1)&amp;"       :="))</f>
        <v>0.18006</v>
      </c>
    </row>
    <row r="914" spans="1:36">
      <c r="A914">
        <f t="shared" ca="1" si="59"/>
        <v>23</v>
      </c>
      <c r="B914" t="s">
        <v>51</v>
      </c>
      <c r="C914" t="str">
        <f ca="1">IF(D914="",OFFSET(AvailabilityFactor!A$1,A914,0),C913)</f>
        <v>D2WDLC3</v>
      </c>
      <c r="D914" t="str" cm="1">
        <f t="array" aca="1" ref="D914" ca="1">IF(D913="",TS_DRC!$P$5,OFFSET(TS_DRC!P$5,RIGHT(D913,2),0,TRUE))</f>
        <v>TS08</v>
      </c>
      <c r="E914" t="str">
        <f t="shared" ca="1" si="64"/>
        <v>TS08</v>
      </c>
      <c r="F914">
        <f>'[6]Wind profile'!$AF16</f>
        <v>0.16298000000000001</v>
      </c>
      <c r="G914">
        <f>IF(F914&lt;1.1,F914,IF(F914&lt;YEAR!$C$2+YEAR!$C$3-2,F914+1,(YEAR!$C$2+YEAR!$C$3-1)&amp;"       :="))</f>
        <v>0.16298000000000001</v>
      </c>
      <c r="H914">
        <f>IF(G914&lt;1.1,G914,IF(G914&lt;YEAR!$C$2+YEAR!$C$3-2,G914+1,(YEAR!$C$2+YEAR!$C$3-1)&amp;"       :="))</f>
        <v>0.16298000000000001</v>
      </c>
      <c r="I914">
        <f>IF(H914&lt;1.1,H914,IF(H914&lt;YEAR!$C$2+YEAR!$C$3-2,H914+1,(YEAR!$C$2+YEAR!$C$3-1)&amp;"       :="))</f>
        <v>0.16298000000000001</v>
      </c>
      <c r="J914">
        <f>IF(I914&lt;1.1,I914,IF(I914&lt;YEAR!$C$2+YEAR!$C$3-2,I914+1,(YEAR!$C$2+YEAR!$C$3-1)&amp;"       :="))</f>
        <v>0.16298000000000001</v>
      </c>
      <c r="K914">
        <f>IF(J914&lt;1.1,J914,IF(J914&lt;YEAR!$C$2+YEAR!$C$3-2,J914+1,(YEAR!$C$2+YEAR!$C$3-1)&amp;"       :="))</f>
        <v>0.16298000000000001</v>
      </c>
      <c r="L914">
        <f>IF(K914&lt;1.1,K914,IF(K914&lt;YEAR!$C$2+YEAR!$C$3-2,K914+1,(YEAR!$C$2+YEAR!$C$3-1)&amp;"       :="))</f>
        <v>0.16298000000000001</v>
      </c>
      <c r="M914">
        <f>IF(L914&lt;1.1,L914,IF(L914&lt;YEAR!$C$2+YEAR!$C$3-2,L914+1,(YEAR!$C$2+YEAR!$C$3-1)&amp;"       :="))</f>
        <v>0.16298000000000001</v>
      </c>
      <c r="N914">
        <f>IF(M914&lt;1.1,M914,IF(M914&lt;YEAR!$C$2+YEAR!$C$3-2,M914+1,(YEAR!$C$2+YEAR!$C$3-1)&amp;"       :="))</f>
        <v>0.16298000000000001</v>
      </c>
      <c r="O914">
        <f>IF(N914&lt;1.1,N914,IF(N914&lt;YEAR!$C$2+YEAR!$C$3-2,N914+1,(YEAR!$C$2+YEAR!$C$3-1)&amp;"       :="))</f>
        <v>0.16298000000000001</v>
      </c>
      <c r="P914">
        <f>IF(O914&lt;1.1,O914,IF(O914&lt;YEAR!$C$2+YEAR!$C$3-2,O914+1,(YEAR!$C$2+YEAR!$C$3-1)&amp;"       :="))</f>
        <v>0.16298000000000001</v>
      </c>
      <c r="Q914">
        <f>IF(P914&lt;1.1,P914,IF(P914&lt;YEAR!$C$2+YEAR!$C$3-2,P914+1,(YEAR!$C$2+YEAR!$C$3-1)&amp;"       :="))</f>
        <v>0.16298000000000001</v>
      </c>
      <c r="R914">
        <f>IF(Q914&lt;1.1,Q914,IF(Q914&lt;YEAR!$C$2+YEAR!$C$3-2,Q914+1,(YEAR!$C$2+YEAR!$C$3-1)&amp;"       :="))</f>
        <v>0.16298000000000001</v>
      </c>
      <c r="S914">
        <f>IF(R914&lt;1.1,R914,IF(R914&lt;YEAR!$C$2+YEAR!$C$3-2,R914+1,(YEAR!$C$2+YEAR!$C$3-1)&amp;"       :="))</f>
        <v>0.16298000000000001</v>
      </c>
      <c r="T914">
        <f>IF(S914&lt;1.1,S914,IF(S914&lt;YEAR!$C$2+YEAR!$C$3-2,S914+1,(YEAR!$C$2+YEAR!$C$3-1)&amp;"       :="))</f>
        <v>0.16298000000000001</v>
      </c>
      <c r="U914">
        <f>IF(T914&lt;1.1,T914,IF(T914&lt;YEAR!$C$2+YEAR!$C$3-2,T914+1,(YEAR!$C$2+YEAR!$C$3-1)&amp;"       :="))</f>
        <v>0.16298000000000001</v>
      </c>
      <c r="V914">
        <f>IF(U914&lt;1.1,U914,IF(U914&lt;YEAR!$C$2+YEAR!$C$3-2,U914+1,(YEAR!$C$2+YEAR!$C$3-1)&amp;"       :="))</f>
        <v>0.16298000000000001</v>
      </c>
      <c r="W914">
        <f>IF(V914&lt;1.1,V914,IF(V914&lt;YEAR!$C$2+YEAR!$C$3-2,V914+1,(YEAR!$C$2+YEAR!$C$3-1)&amp;"       :="))</f>
        <v>0.16298000000000001</v>
      </c>
      <c r="X914">
        <f>IF(W914&lt;1.1,W914,IF(W914&lt;YEAR!$C$2+YEAR!$C$3-2,W914+1,(YEAR!$C$2+YEAR!$C$3-1)&amp;"       :="))</f>
        <v>0.16298000000000001</v>
      </c>
      <c r="Y914">
        <f>IF(X914&lt;1.1,X914,IF(X914&lt;YEAR!$C$2+YEAR!$C$3-2,X914+1,(YEAR!$C$2+YEAR!$C$3-1)&amp;"       :="))</f>
        <v>0.16298000000000001</v>
      </c>
      <c r="Z914">
        <f>IF(Y914&lt;1.1,Y914,IF(Y914&lt;YEAR!$C$2+YEAR!$C$3-2,Y914+1,(YEAR!$C$2+YEAR!$C$3-1)&amp;"       :="))</f>
        <v>0.16298000000000001</v>
      </c>
      <c r="AA914">
        <f>IF(Z914&lt;1.1,Z914,IF(Z914&lt;YEAR!$C$2+YEAR!$C$3-2,Z914+1,(YEAR!$C$2+YEAR!$C$3-1)&amp;"       :="))</f>
        <v>0.16298000000000001</v>
      </c>
      <c r="AB914">
        <f>IF(AA914&lt;1.1,AA914,IF(AA914&lt;YEAR!$C$2+YEAR!$C$3-2,AA914+1,(YEAR!$C$2+YEAR!$C$3-1)&amp;"       :="))</f>
        <v>0.16298000000000001</v>
      </c>
      <c r="AC914">
        <f>IF(AB914&lt;1.1,AB914,IF(AB914&lt;YEAR!$C$2+YEAR!$C$3-2,AB914+1,(YEAR!$C$2+YEAR!$C$3-1)&amp;"       :="))</f>
        <v>0.16298000000000001</v>
      </c>
      <c r="AD914">
        <f>IF(AC914&lt;1.1,AC914,IF(AC914&lt;YEAR!$C$2+YEAR!$C$3-2,AC914+1,(YEAR!$C$2+YEAR!$C$3-1)&amp;"       :="))</f>
        <v>0.16298000000000001</v>
      </c>
      <c r="AE914">
        <f>IF(AD914&lt;1.1,AD914,IF(AD914&lt;YEAR!$C$2+YEAR!$C$3-2,AD914+1,(YEAR!$C$2+YEAR!$C$3-1)&amp;"       :="))</f>
        <v>0.16298000000000001</v>
      </c>
      <c r="AF914">
        <f>IF(AE914&lt;1.1,AE914,IF(AE914&lt;YEAR!$C$2+YEAR!$C$3-2,AE914+1,(YEAR!$C$2+YEAR!$C$3-1)&amp;"       :="))</f>
        <v>0.16298000000000001</v>
      </c>
      <c r="AG914">
        <f>IF(AF914&lt;1.1,AF914,IF(AF914&lt;YEAR!$C$2+YEAR!$C$3-2,AF914+1,(YEAR!$C$2+YEAR!$C$3-1)&amp;"       :="))</f>
        <v>0.16298000000000001</v>
      </c>
      <c r="AH914">
        <f>IF(AG914&lt;1.1,AG914,IF(AG914&lt;YEAR!$C$2+YEAR!$C$3-2,AG914+1,(YEAR!$C$2+YEAR!$C$3-1)&amp;"       :="))</f>
        <v>0.16298000000000001</v>
      </c>
      <c r="AI914">
        <f>IF(AH914&lt;1.1,AH914,IF(AH914&lt;YEAR!$C$2+YEAR!$C$3-2,AH914+1,(YEAR!$C$2+YEAR!$C$3-1)&amp;"       :="))</f>
        <v>0.16298000000000001</v>
      </c>
      <c r="AJ914">
        <f>IF(AI914&lt;1.1,AI914,IF(AI914&lt;YEAR!$C$2+YEAR!$C$3-2,AI914+1,(YEAR!$C$2+YEAR!$C$3-1)&amp;"       :="))</f>
        <v>0.16298000000000001</v>
      </c>
    </row>
    <row r="915" spans="1:36">
      <c r="A915">
        <f t="shared" ref="A915:A1038" ca="1" si="67">IF(D915="",A914+1,A914)</f>
        <v>23</v>
      </c>
      <c r="B915" t="s">
        <v>51</v>
      </c>
      <c r="C915" t="str">
        <f ca="1">IF(D915="",OFFSET(AvailabilityFactor!A$1,A915,0),C914)</f>
        <v>D2WDLC3</v>
      </c>
      <c r="D915" t="str" cm="1">
        <f t="array" aca="1" ref="D915" ca="1">IF(D914="",TS_DRC!$P$5,OFFSET(TS_DRC!P$5,RIGHT(D914,2),0,TRUE))</f>
        <v>TS09</v>
      </c>
      <c r="E915" t="str">
        <f t="shared" ca="1" si="64"/>
        <v>TS09</v>
      </c>
      <c r="F915">
        <f>'[6]Wind profile'!$AF17</f>
        <v>0.16374</v>
      </c>
      <c r="G915">
        <f>IF(F915&lt;1.1,F915,IF(F915&lt;YEAR!$C$2+YEAR!$C$3-2,F915+1,(YEAR!$C$2+YEAR!$C$3-1)&amp;"       :="))</f>
        <v>0.16374</v>
      </c>
      <c r="H915">
        <f>IF(G915&lt;1.1,G915,IF(G915&lt;YEAR!$C$2+YEAR!$C$3-2,G915+1,(YEAR!$C$2+YEAR!$C$3-1)&amp;"       :="))</f>
        <v>0.16374</v>
      </c>
      <c r="I915">
        <f>IF(H915&lt;1.1,H915,IF(H915&lt;YEAR!$C$2+YEAR!$C$3-2,H915+1,(YEAR!$C$2+YEAR!$C$3-1)&amp;"       :="))</f>
        <v>0.16374</v>
      </c>
      <c r="J915">
        <f>IF(I915&lt;1.1,I915,IF(I915&lt;YEAR!$C$2+YEAR!$C$3-2,I915+1,(YEAR!$C$2+YEAR!$C$3-1)&amp;"       :="))</f>
        <v>0.16374</v>
      </c>
      <c r="K915">
        <f>IF(J915&lt;1.1,J915,IF(J915&lt;YEAR!$C$2+YEAR!$C$3-2,J915+1,(YEAR!$C$2+YEAR!$C$3-1)&amp;"       :="))</f>
        <v>0.16374</v>
      </c>
      <c r="L915">
        <f>IF(K915&lt;1.1,K915,IF(K915&lt;YEAR!$C$2+YEAR!$C$3-2,K915+1,(YEAR!$C$2+YEAR!$C$3-1)&amp;"       :="))</f>
        <v>0.16374</v>
      </c>
      <c r="M915">
        <f>IF(L915&lt;1.1,L915,IF(L915&lt;YEAR!$C$2+YEAR!$C$3-2,L915+1,(YEAR!$C$2+YEAR!$C$3-1)&amp;"       :="))</f>
        <v>0.16374</v>
      </c>
      <c r="N915">
        <f>IF(M915&lt;1.1,M915,IF(M915&lt;YEAR!$C$2+YEAR!$C$3-2,M915+1,(YEAR!$C$2+YEAR!$C$3-1)&amp;"       :="))</f>
        <v>0.16374</v>
      </c>
      <c r="O915">
        <f>IF(N915&lt;1.1,N915,IF(N915&lt;YEAR!$C$2+YEAR!$C$3-2,N915+1,(YEAR!$C$2+YEAR!$C$3-1)&amp;"       :="))</f>
        <v>0.16374</v>
      </c>
      <c r="P915">
        <f>IF(O915&lt;1.1,O915,IF(O915&lt;YEAR!$C$2+YEAR!$C$3-2,O915+1,(YEAR!$C$2+YEAR!$C$3-1)&amp;"       :="))</f>
        <v>0.16374</v>
      </c>
      <c r="Q915">
        <f>IF(P915&lt;1.1,P915,IF(P915&lt;YEAR!$C$2+YEAR!$C$3-2,P915+1,(YEAR!$C$2+YEAR!$C$3-1)&amp;"       :="))</f>
        <v>0.16374</v>
      </c>
      <c r="R915">
        <f>IF(Q915&lt;1.1,Q915,IF(Q915&lt;YEAR!$C$2+YEAR!$C$3-2,Q915+1,(YEAR!$C$2+YEAR!$C$3-1)&amp;"       :="))</f>
        <v>0.16374</v>
      </c>
      <c r="S915">
        <f>IF(R915&lt;1.1,R915,IF(R915&lt;YEAR!$C$2+YEAR!$C$3-2,R915+1,(YEAR!$C$2+YEAR!$C$3-1)&amp;"       :="))</f>
        <v>0.16374</v>
      </c>
      <c r="T915">
        <f>IF(S915&lt;1.1,S915,IF(S915&lt;YEAR!$C$2+YEAR!$C$3-2,S915+1,(YEAR!$C$2+YEAR!$C$3-1)&amp;"       :="))</f>
        <v>0.16374</v>
      </c>
      <c r="U915">
        <f>IF(T915&lt;1.1,T915,IF(T915&lt;YEAR!$C$2+YEAR!$C$3-2,T915+1,(YEAR!$C$2+YEAR!$C$3-1)&amp;"       :="))</f>
        <v>0.16374</v>
      </c>
      <c r="V915">
        <f>IF(U915&lt;1.1,U915,IF(U915&lt;YEAR!$C$2+YEAR!$C$3-2,U915+1,(YEAR!$C$2+YEAR!$C$3-1)&amp;"       :="))</f>
        <v>0.16374</v>
      </c>
      <c r="W915">
        <f>IF(V915&lt;1.1,V915,IF(V915&lt;YEAR!$C$2+YEAR!$C$3-2,V915+1,(YEAR!$C$2+YEAR!$C$3-1)&amp;"       :="))</f>
        <v>0.16374</v>
      </c>
      <c r="X915">
        <f>IF(W915&lt;1.1,W915,IF(W915&lt;YEAR!$C$2+YEAR!$C$3-2,W915+1,(YEAR!$C$2+YEAR!$C$3-1)&amp;"       :="))</f>
        <v>0.16374</v>
      </c>
      <c r="Y915">
        <f>IF(X915&lt;1.1,X915,IF(X915&lt;YEAR!$C$2+YEAR!$C$3-2,X915+1,(YEAR!$C$2+YEAR!$C$3-1)&amp;"       :="))</f>
        <v>0.16374</v>
      </c>
      <c r="Z915">
        <f>IF(Y915&lt;1.1,Y915,IF(Y915&lt;YEAR!$C$2+YEAR!$C$3-2,Y915+1,(YEAR!$C$2+YEAR!$C$3-1)&amp;"       :="))</f>
        <v>0.16374</v>
      </c>
      <c r="AA915">
        <f>IF(Z915&lt;1.1,Z915,IF(Z915&lt;YEAR!$C$2+YEAR!$C$3-2,Z915+1,(YEAR!$C$2+YEAR!$C$3-1)&amp;"       :="))</f>
        <v>0.16374</v>
      </c>
      <c r="AB915">
        <f>IF(AA915&lt;1.1,AA915,IF(AA915&lt;YEAR!$C$2+YEAR!$C$3-2,AA915+1,(YEAR!$C$2+YEAR!$C$3-1)&amp;"       :="))</f>
        <v>0.16374</v>
      </c>
      <c r="AC915">
        <f>IF(AB915&lt;1.1,AB915,IF(AB915&lt;YEAR!$C$2+YEAR!$C$3-2,AB915+1,(YEAR!$C$2+YEAR!$C$3-1)&amp;"       :="))</f>
        <v>0.16374</v>
      </c>
      <c r="AD915">
        <f>IF(AC915&lt;1.1,AC915,IF(AC915&lt;YEAR!$C$2+YEAR!$C$3-2,AC915+1,(YEAR!$C$2+YEAR!$C$3-1)&amp;"       :="))</f>
        <v>0.16374</v>
      </c>
      <c r="AE915">
        <f>IF(AD915&lt;1.1,AD915,IF(AD915&lt;YEAR!$C$2+YEAR!$C$3-2,AD915+1,(YEAR!$C$2+YEAR!$C$3-1)&amp;"       :="))</f>
        <v>0.16374</v>
      </c>
      <c r="AF915">
        <f>IF(AE915&lt;1.1,AE915,IF(AE915&lt;YEAR!$C$2+YEAR!$C$3-2,AE915+1,(YEAR!$C$2+YEAR!$C$3-1)&amp;"       :="))</f>
        <v>0.16374</v>
      </c>
      <c r="AG915">
        <f>IF(AF915&lt;1.1,AF915,IF(AF915&lt;YEAR!$C$2+YEAR!$C$3-2,AF915+1,(YEAR!$C$2+YEAR!$C$3-1)&amp;"       :="))</f>
        <v>0.16374</v>
      </c>
      <c r="AH915">
        <f>IF(AG915&lt;1.1,AG915,IF(AG915&lt;YEAR!$C$2+YEAR!$C$3-2,AG915+1,(YEAR!$C$2+YEAR!$C$3-1)&amp;"       :="))</f>
        <v>0.16374</v>
      </c>
      <c r="AI915">
        <f>IF(AH915&lt;1.1,AH915,IF(AH915&lt;YEAR!$C$2+YEAR!$C$3-2,AH915+1,(YEAR!$C$2+YEAR!$C$3-1)&amp;"       :="))</f>
        <v>0.16374</v>
      </c>
      <c r="AJ915">
        <f>IF(AI915&lt;1.1,AI915,IF(AI915&lt;YEAR!$C$2+YEAR!$C$3-2,AI915+1,(YEAR!$C$2+YEAR!$C$3-1)&amp;"       :="))</f>
        <v>0.16374</v>
      </c>
    </row>
    <row r="916" spans="1:36">
      <c r="A916">
        <f t="shared" ca="1" si="67"/>
        <v>23</v>
      </c>
      <c r="B916" t="s">
        <v>51</v>
      </c>
      <c r="C916" t="str">
        <f ca="1">IF(D916="",OFFSET(AvailabilityFactor!A$1,A916,0),C915)</f>
        <v>D2WDLC3</v>
      </c>
      <c r="D916" t="str" cm="1">
        <f t="array" aca="1" ref="D916" ca="1">IF(D915="",TS_DRC!$P$5,OFFSET(TS_DRC!P$5,RIGHT(D915,2),0,TRUE))</f>
        <v>TS10</v>
      </c>
      <c r="E916" t="str">
        <f t="shared" ca="1" si="64"/>
        <v>TS10</v>
      </c>
      <c r="F916">
        <f>'[6]Wind profile'!$AF18</f>
        <v>0.16033</v>
      </c>
      <c r="G916">
        <f>IF(F916&lt;1.1,F916,IF(F916&lt;YEAR!$C$2+YEAR!$C$3-2,F916+1,(YEAR!$C$2+YEAR!$C$3-1)&amp;"       :="))</f>
        <v>0.16033</v>
      </c>
      <c r="H916">
        <f>IF(G916&lt;1.1,G916,IF(G916&lt;YEAR!$C$2+YEAR!$C$3-2,G916+1,(YEAR!$C$2+YEAR!$C$3-1)&amp;"       :="))</f>
        <v>0.16033</v>
      </c>
      <c r="I916">
        <f>IF(H916&lt;1.1,H916,IF(H916&lt;YEAR!$C$2+YEAR!$C$3-2,H916+1,(YEAR!$C$2+YEAR!$C$3-1)&amp;"       :="))</f>
        <v>0.16033</v>
      </c>
      <c r="J916">
        <f>IF(I916&lt;1.1,I916,IF(I916&lt;YEAR!$C$2+YEAR!$C$3-2,I916+1,(YEAR!$C$2+YEAR!$C$3-1)&amp;"       :="))</f>
        <v>0.16033</v>
      </c>
      <c r="K916">
        <f>IF(J916&lt;1.1,J916,IF(J916&lt;YEAR!$C$2+YEAR!$C$3-2,J916+1,(YEAR!$C$2+YEAR!$C$3-1)&amp;"       :="))</f>
        <v>0.16033</v>
      </c>
      <c r="L916">
        <f>IF(K916&lt;1.1,K916,IF(K916&lt;YEAR!$C$2+YEAR!$C$3-2,K916+1,(YEAR!$C$2+YEAR!$C$3-1)&amp;"       :="))</f>
        <v>0.16033</v>
      </c>
      <c r="M916">
        <f>IF(L916&lt;1.1,L916,IF(L916&lt;YEAR!$C$2+YEAR!$C$3-2,L916+1,(YEAR!$C$2+YEAR!$C$3-1)&amp;"       :="))</f>
        <v>0.16033</v>
      </c>
      <c r="N916">
        <f>IF(M916&lt;1.1,M916,IF(M916&lt;YEAR!$C$2+YEAR!$C$3-2,M916+1,(YEAR!$C$2+YEAR!$C$3-1)&amp;"       :="))</f>
        <v>0.16033</v>
      </c>
      <c r="O916">
        <f>IF(N916&lt;1.1,N916,IF(N916&lt;YEAR!$C$2+YEAR!$C$3-2,N916+1,(YEAR!$C$2+YEAR!$C$3-1)&amp;"       :="))</f>
        <v>0.16033</v>
      </c>
      <c r="P916">
        <f>IF(O916&lt;1.1,O916,IF(O916&lt;YEAR!$C$2+YEAR!$C$3-2,O916+1,(YEAR!$C$2+YEAR!$C$3-1)&amp;"       :="))</f>
        <v>0.16033</v>
      </c>
      <c r="Q916">
        <f>IF(P916&lt;1.1,P916,IF(P916&lt;YEAR!$C$2+YEAR!$C$3-2,P916+1,(YEAR!$C$2+YEAR!$C$3-1)&amp;"       :="))</f>
        <v>0.16033</v>
      </c>
      <c r="R916">
        <f>IF(Q916&lt;1.1,Q916,IF(Q916&lt;YEAR!$C$2+YEAR!$C$3-2,Q916+1,(YEAR!$C$2+YEAR!$C$3-1)&amp;"       :="))</f>
        <v>0.16033</v>
      </c>
      <c r="S916">
        <f>IF(R916&lt;1.1,R916,IF(R916&lt;YEAR!$C$2+YEAR!$C$3-2,R916+1,(YEAR!$C$2+YEAR!$C$3-1)&amp;"       :="))</f>
        <v>0.16033</v>
      </c>
      <c r="T916">
        <f>IF(S916&lt;1.1,S916,IF(S916&lt;YEAR!$C$2+YEAR!$C$3-2,S916+1,(YEAR!$C$2+YEAR!$C$3-1)&amp;"       :="))</f>
        <v>0.16033</v>
      </c>
      <c r="U916">
        <f>IF(T916&lt;1.1,T916,IF(T916&lt;YEAR!$C$2+YEAR!$C$3-2,T916+1,(YEAR!$C$2+YEAR!$C$3-1)&amp;"       :="))</f>
        <v>0.16033</v>
      </c>
      <c r="V916">
        <f>IF(U916&lt;1.1,U916,IF(U916&lt;YEAR!$C$2+YEAR!$C$3-2,U916+1,(YEAR!$C$2+YEAR!$C$3-1)&amp;"       :="))</f>
        <v>0.16033</v>
      </c>
      <c r="W916">
        <f>IF(V916&lt;1.1,V916,IF(V916&lt;YEAR!$C$2+YEAR!$C$3-2,V916+1,(YEAR!$C$2+YEAR!$C$3-1)&amp;"       :="))</f>
        <v>0.16033</v>
      </c>
      <c r="X916">
        <f>IF(W916&lt;1.1,W916,IF(W916&lt;YEAR!$C$2+YEAR!$C$3-2,W916+1,(YEAR!$C$2+YEAR!$C$3-1)&amp;"       :="))</f>
        <v>0.16033</v>
      </c>
      <c r="Y916">
        <f>IF(X916&lt;1.1,X916,IF(X916&lt;YEAR!$C$2+YEAR!$C$3-2,X916+1,(YEAR!$C$2+YEAR!$C$3-1)&amp;"       :="))</f>
        <v>0.16033</v>
      </c>
      <c r="Z916">
        <f>IF(Y916&lt;1.1,Y916,IF(Y916&lt;YEAR!$C$2+YEAR!$C$3-2,Y916+1,(YEAR!$C$2+YEAR!$C$3-1)&amp;"       :="))</f>
        <v>0.16033</v>
      </c>
      <c r="AA916">
        <f>IF(Z916&lt;1.1,Z916,IF(Z916&lt;YEAR!$C$2+YEAR!$C$3-2,Z916+1,(YEAR!$C$2+YEAR!$C$3-1)&amp;"       :="))</f>
        <v>0.16033</v>
      </c>
      <c r="AB916">
        <f>IF(AA916&lt;1.1,AA916,IF(AA916&lt;YEAR!$C$2+YEAR!$C$3-2,AA916+1,(YEAR!$C$2+YEAR!$C$3-1)&amp;"       :="))</f>
        <v>0.16033</v>
      </c>
      <c r="AC916">
        <f>IF(AB916&lt;1.1,AB916,IF(AB916&lt;YEAR!$C$2+YEAR!$C$3-2,AB916+1,(YEAR!$C$2+YEAR!$C$3-1)&amp;"       :="))</f>
        <v>0.16033</v>
      </c>
      <c r="AD916">
        <f>IF(AC916&lt;1.1,AC916,IF(AC916&lt;YEAR!$C$2+YEAR!$C$3-2,AC916+1,(YEAR!$C$2+YEAR!$C$3-1)&amp;"       :="))</f>
        <v>0.16033</v>
      </c>
      <c r="AE916">
        <f>IF(AD916&lt;1.1,AD916,IF(AD916&lt;YEAR!$C$2+YEAR!$C$3-2,AD916+1,(YEAR!$C$2+YEAR!$C$3-1)&amp;"       :="))</f>
        <v>0.16033</v>
      </c>
      <c r="AF916">
        <f>IF(AE916&lt;1.1,AE916,IF(AE916&lt;YEAR!$C$2+YEAR!$C$3-2,AE916+1,(YEAR!$C$2+YEAR!$C$3-1)&amp;"       :="))</f>
        <v>0.16033</v>
      </c>
      <c r="AG916">
        <f>IF(AF916&lt;1.1,AF916,IF(AF916&lt;YEAR!$C$2+YEAR!$C$3-2,AF916+1,(YEAR!$C$2+YEAR!$C$3-1)&amp;"       :="))</f>
        <v>0.16033</v>
      </c>
      <c r="AH916">
        <f>IF(AG916&lt;1.1,AG916,IF(AG916&lt;YEAR!$C$2+YEAR!$C$3-2,AG916+1,(YEAR!$C$2+YEAR!$C$3-1)&amp;"       :="))</f>
        <v>0.16033</v>
      </c>
      <c r="AI916">
        <f>IF(AH916&lt;1.1,AH916,IF(AH916&lt;YEAR!$C$2+YEAR!$C$3-2,AH916+1,(YEAR!$C$2+YEAR!$C$3-1)&amp;"       :="))</f>
        <v>0.16033</v>
      </c>
      <c r="AJ916">
        <f>IF(AI916&lt;1.1,AI916,IF(AI916&lt;YEAR!$C$2+YEAR!$C$3-2,AI916+1,(YEAR!$C$2+YEAR!$C$3-1)&amp;"       :="))</f>
        <v>0.16033</v>
      </c>
    </row>
    <row r="917" spans="1:36">
      <c r="A917">
        <f t="shared" ca="1" si="67"/>
        <v>23</v>
      </c>
      <c r="B917" t="s">
        <v>51</v>
      </c>
      <c r="C917" t="str">
        <f ca="1">IF(D917="",OFFSET(AvailabilityFactor!A$1,A917,0),C916)</f>
        <v>D2WDLC3</v>
      </c>
      <c r="D917" t="str" cm="1">
        <f t="array" aca="1" ref="D917" ca="1">IF(D916="",TS_DRC!$P$5,OFFSET(TS_DRC!P$5,RIGHT(D916,2),0,TRUE))</f>
        <v>TS11</v>
      </c>
      <c r="E917" t="str">
        <f t="shared" ca="1" si="64"/>
        <v>TS11</v>
      </c>
      <c r="F917">
        <f>'[6]Wind profile'!$AF19</f>
        <v>0.77371999999999996</v>
      </c>
      <c r="G917">
        <f>IF(F917&lt;1.1,F917,IF(F917&lt;YEAR!$C$2+YEAR!$C$3-2,F917+1,(YEAR!$C$2+YEAR!$C$3-1)&amp;"       :="))</f>
        <v>0.77371999999999996</v>
      </c>
      <c r="H917">
        <f>IF(G917&lt;1.1,G917,IF(G917&lt;YEAR!$C$2+YEAR!$C$3-2,G917+1,(YEAR!$C$2+YEAR!$C$3-1)&amp;"       :="))</f>
        <v>0.77371999999999996</v>
      </c>
      <c r="I917">
        <f>IF(H917&lt;1.1,H917,IF(H917&lt;YEAR!$C$2+YEAR!$C$3-2,H917+1,(YEAR!$C$2+YEAR!$C$3-1)&amp;"       :="))</f>
        <v>0.77371999999999996</v>
      </c>
      <c r="J917">
        <f>IF(I917&lt;1.1,I917,IF(I917&lt;YEAR!$C$2+YEAR!$C$3-2,I917+1,(YEAR!$C$2+YEAR!$C$3-1)&amp;"       :="))</f>
        <v>0.77371999999999996</v>
      </c>
      <c r="K917">
        <f>IF(J917&lt;1.1,J917,IF(J917&lt;YEAR!$C$2+YEAR!$C$3-2,J917+1,(YEAR!$C$2+YEAR!$C$3-1)&amp;"       :="))</f>
        <v>0.77371999999999996</v>
      </c>
      <c r="L917">
        <f>IF(K917&lt;1.1,K917,IF(K917&lt;YEAR!$C$2+YEAR!$C$3-2,K917+1,(YEAR!$C$2+YEAR!$C$3-1)&amp;"       :="))</f>
        <v>0.77371999999999996</v>
      </c>
      <c r="M917">
        <f>IF(L917&lt;1.1,L917,IF(L917&lt;YEAR!$C$2+YEAR!$C$3-2,L917+1,(YEAR!$C$2+YEAR!$C$3-1)&amp;"       :="))</f>
        <v>0.77371999999999996</v>
      </c>
      <c r="N917">
        <f>IF(M917&lt;1.1,M917,IF(M917&lt;YEAR!$C$2+YEAR!$C$3-2,M917+1,(YEAR!$C$2+YEAR!$C$3-1)&amp;"       :="))</f>
        <v>0.77371999999999996</v>
      </c>
      <c r="O917">
        <f>IF(N917&lt;1.1,N917,IF(N917&lt;YEAR!$C$2+YEAR!$C$3-2,N917+1,(YEAR!$C$2+YEAR!$C$3-1)&amp;"       :="))</f>
        <v>0.77371999999999996</v>
      </c>
      <c r="P917">
        <f>IF(O917&lt;1.1,O917,IF(O917&lt;YEAR!$C$2+YEAR!$C$3-2,O917+1,(YEAR!$C$2+YEAR!$C$3-1)&amp;"       :="))</f>
        <v>0.77371999999999996</v>
      </c>
      <c r="Q917">
        <f>IF(P917&lt;1.1,P917,IF(P917&lt;YEAR!$C$2+YEAR!$C$3-2,P917+1,(YEAR!$C$2+YEAR!$C$3-1)&amp;"       :="))</f>
        <v>0.77371999999999996</v>
      </c>
      <c r="R917">
        <f>IF(Q917&lt;1.1,Q917,IF(Q917&lt;YEAR!$C$2+YEAR!$C$3-2,Q917+1,(YEAR!$C$2+YEAR!$C$3-1)&amp;"       :="))</f>
        <v>0.77371999999999996</v>
      </c>
      <c r="S917">
        <f>IF(R917&lt;1.1,R917,IF(R917&lt;YEAR!$C$2+YEAR!$C$3-2,R917+1,(YEAR!$C$2+YEAR!$C$3-1)&amp;"       :="))</f>
        <v>0.77371999999999996</v>
      </c>
      <c r="T917">
        <f>IF(S917&lt;1.1,S917,IF(S917&lt;YEAR!$C$2+YEAR!$C$3-2,S917+1,(YEAR!$C$2+YEAR!$C$3-1)&amp;"       :="))</f>
        <v>0.77371999999999996</v>
      </c>
      <c r="U917">
        <f>IF(T917&lt;1.1,T917,IF(T917&lt;YEAR!$C$2+YEAR!$C$3-2,T917+1,(YEAR!$C$2+YEAR!$C$3-1)&amp;"       :="))</f>
        <v>0.77371999999999996</v>
      </c>
      <c r="V917">
        <f>IF(U917&lt;1.1,U917,IF(U917&lt;YEAR!$C$2+YEAR!$C$3-2,U917+1,(YEAR!$C$2+YEAR!$C$3-1)&amp;"       :="))</f>
        <v>0.77371999999999996</v>
      </c>
      <c r="W917">
        <f>IF(V917&lt;1.1,V917,IF(V917&lt;YEAR!$C$2+YEAR!$C$3-2,V917+1,(YEAR!$C$2+YEAR!$C$3-1)&amp;"       :="))</f>
        <v>0.77371999999999996</v>
      </c>
      <c r="X917">
        <f>IF(W917&lt;1.1,W917,IF(W917&lt;YEAR!$C$2+YEAR!$C$3-2,W917+1,(YEAR!$C$2+YEAR!$C$3-1)&amp;"       :="))</f>
        <v>0.77371999999999996</v>
      </c>
      <c r="Y917">
        <f>IF(X917&lt;1.1,X917,IF(X917&lt;YEAR!$C$2+YEAR!$C$3-2,X917+1,(YEAR!$C$2+YEAR!$C$3-1)&amp;"       :="))</f>
        <v>0.77371999999999996</v>
      </c>
      <c r="Z917">
        <f>IF(Y917&lt;1.1,Y917,IF(Y917&lt;YEAR!$C$2+YEAR!$C$3-2,Y917+1,(YEAR!$C$2+YEAR!$C$3-1)&amp;"       :="))</f>
        <v>0.77371999999999996</v>
      </c>
      <c r="AA917">
        <f>IF(Z917&lt;1.1,Z917,IF(Z917&lt;YEAR!$C$2+YEAR!$C$3-2,Z917+1,(YEAR!$C$2+YEAR!$C$3-1)&amp;"       :="))</f>
        <v>0.77371999999999996</v>
      </c>
      <c r="AB917">
        <f>IF(AA917&lt;1.1,AA917,IF(AA917&lt;YEAR!$C$2+YEAR!$C$3-2,AA917+1,(YEAR!$C$2+YEAR!$C$3-1)&amp;"       :="))</f>
        <v>0.77371999999999996</v>
      </c>
      <c r="AC917">
        <f>IF(AB917&lt;1.1,AB917,IF(AB917&lt;YEAR!$C$2+YEAR!$C$3-2,AB917+1,(YEAR!$C$2+YEAR!$C$3-1)&amp;"       :="))</f>
        <v>0.77371999999999996</v>
      </c>
      <c r="AD917">
        <f>IF(AC917&lt;1.1,AC917,IF(AC917&lt;YEAR!$C$2+YEAR!$C$3-2,AC917+1,(YEAR!$C$2+YEAR!$C$3-1)&amp;"       :="))</f>
        <v>0.77371999999999996</v>
      </c>
      <c r="AE917">
        <f>IF(AD917&lt;1.1,AD917,IF(AD917&lt;YEAR!$C$2+YEAR!$C$3-2,AD917+1,(YEAR!$C$2+YEAR!$C$3-1)&amp;"       :="))</f>
        <v>0.77371999999999996</v>
      </c>
      <c r="AF917">
        <f>IF(AE917&lt;1.1,AE917,IF(AE917&lt;YEAR!$C$2+YEAR!$C$3-2,AE917+1,(YEAR!$C$2+YEAR!$C$3-1)&amp;"       :="))</f>
        <v>0.77371999999999996</v>
      </c>
      <c r="AG917">
        <f>IF(AF917&lt;1.1,AF917,IF(AF917&lt;YEAR!$C$2+YEAR!$C$3-2,AF917+1,(YEAR!$C$2+YEAR!$C$3-1)&amp;"       :="))</f>
        <v>0.77371999999999996</v>
      </c>
      <c r="AH917">
        <f>IF(AG917&lt;1.1,AG917,IF(AG917&lt;YEAR!$C$2+YEAR!$C$3-2,AG917+1,(YEAR!$C$2+YEAR!$C$3-1)&amp;"       :="))</f>
        <v>0.77371999999999996</v>
      </c>
      <c r="AI917">
        <f>IF(AH917&lt;1.1,AH917,IF(AH917&lt;YEAR!$C$2+YEAR!$C$3-2,AH917+1,(YEAR!$C$2+YEAR!$C$3-1)&amp;"       :="))</f>
        <v>0.77371999999999996</v>
      </c>
      <c r="AJ917">
        <f>IF(AI917&lt;1.1,AI917,IF(AI917&lt;YEAR!$C$2+YEAR!$C$3-2,AI917+1,(YEAR!$C$2+YEAR!$C$3-1)&amp;"       :="))</f>
        <v>0.77371999999999996</v>
      </c>
    </row>
    <row r="918" spans="1:36">
      <c r="A918">
        <f t="shared" ca="1" si="67"/>
        <v>23</v>
      </c>
      <c r="B918" t="s">
        <v>51</v>
      </c>
      <c r="C918" t="str">
        <f ca="1">IF(D918="",OFFSET(AvailabilityFactor!A$1,A918,0),C917)</f>
        <v>D2WDLC3</v>
      </c>
      <c r="D918" t="str" cm="1">
        <f t="array" aca="1" ref="D918" ca="1">IF(D917="",TS_DRC!$P$5,OFFSET(TS_DRC!P$5,RIGHT(D917,2),0,TRUE))</f>
        <v>TS12</v>
      </c>
      <c r="E918" t="str">
        <f t="shared" ca="1" si="64"/>
        <v>TS12</v>
      </c>
      <c r="F918">
        <f>'[6]Wind profile'!$AF20</f>
        <v>0.81593000000000004</v>
      </c>
      <c r="G918">
        <f>IF(F918&lt;1.1,F918,IF(F918&lt;YEAR!$C$2+YEAR!$C$3-2,F918+1,(YEAR!$C$2+YEAR!$C$3-1)&amp;"       :="))</f>
        <v>0.81593000000000004</v>
      </c>
      <c r="H918">
        <f>IF(G918&lt;1.1,G918,IF(G918&lt;YEAR!$C$2+YEAR!$C$3-2,G918+1,(YEAR!$C$2+YEAR!$C$3-1)&amp;"       :="))</f>
        <v>0.81593000000000004</v>
      </c>
      <c r="I918">
        <f>IF(H918&lt;1.1,H918,IF(H918&lt;YEAR!$C$2+YEAR!$C$3-2,H918+1,(YEAR!$C$2+YEAR!$C$3-1)&amp;"       :="))</f>
        <v>0.81593000000000004</v>
      </c>
      <c r="J918">
        <f>IF(I918&lt;1.1,I918,IF(I918&lt;YEAR!$C$2+YEAR!$C$3-2,I918+1,(YEAR!$C$2+YEAR!$C$3-1)&amp;"       :="))</f>
        <v>0.81593000000000004</v>
      </c>
      <c r="K918">
        <f>IF(J918&lt;1.1,J918,IF(J918&lt;YEAR!$C$2+YEAR!$C$3-2,J918+1,(YEAR!$C$2+YEAR!$C$3-1)&amp;"       :="))</f>
        <v>0.81593000000000004</v>
      </c>
      <c r="L918">
        <f>IF(K918&lt;1.1,K918,IF(K918&lt;YEAR!$C$2+YEAR!$C$3-2,K918+1,(YEAR!$C$2+YEAR!$C$3-1)&amp;"       :="))</f>
        <v>0.81593000000000004</v>
      </c>
      <c r="M918">
        <f>IF(L918&lt;1.1,L918,IF(L918&lt;YEAR!$C$2+YEAR!$C$3-2,L918+1,(YEAR!$C$2+YEAR!$C$3-1)&amp;"       :="))</f>
        <v>0.81593000000000004</v>
      </c>
      <c r="N918">
        <f>IF(M918&lt;1.1,M918,IF(M918&lt;YEAR!$C$2+YEAR!$C$3-2,M918+1,(YEAR!$C$2+YEAR!$C$3-1)&amp;"       :="))</f>
        <v>0.81593000000000004</v>
      </c>
      <c r="O918">
        <f>IF(N918&lt;1.1,N918,IF(N918&lt;YEAR!$C$2+YEAR!$C$3-2,N918+1,(YEAR!$C$2+YEAR!$C$3-1)&amp;"       :="))</f>
        <v>0.81593000000000004</v>
      </c>
      <c r="P918">
        <f>IF(O918&lt;1.1,O918,IF(O918&lt;YEAR!$C$2+YEAR!$C$3-2,O918+1,(YEAR!$C$2+YEAR!$C$3-1)&amp;"       :="))</f>
        <v>0.81593000000000004</v>
      </c>
      <c r="Q918">
        <f>IF(P918&lt;1.1,P918,IF(P918&lt;YEAR!$C$2+YEAR!$C$3-2,P918+1,(YEAR!$C$2+YEAR!$C$3-1)&amp;"       :="))</f>
        <v>0.81593000000000004</v>
      </c>
      <c r="R918">
        <f>IF(Q918&lt;1.1,Q918,IF(Q918&lt;YEAR!$C$2+YEAR!$C$3-2,Q918+1,(YEAR!$C$2+YEAR!$C$3-1)&amp;"       :="))</f>
        <v>0.81593000000000004</v>
      </c>
      <c r="S918">
        <f>IF(R918&lt;1.1,R918,IF(R918&lt;YEAR!$C$2+YEAR!$C$3-2,R918+1,(YEAR!$C$2+YEAR!$C$3-1)&amp;"       :="))</f>
        <v>0.81593000000000004</v>
      </c>
      <c r="T918">
        <f>IF(S918&lt;1.1,S918,IF(S918&lt;YEAR!$C$2+YEAR!$C$3-2,S918+1,(YEAR!$C$2+YEAR!$C$3-1)&amp;"       :="))</f>
        <v>0.81593000000000004</v>
      </c>
      <c r="U918">
        <f>IF(T918&lt;1.1,T918,IF(T918&lt;YEAR!$C$2+YEAR!$C$3-2,T918+1,(YEAR!$C$2+YEAR!$C$3-1)&amp;"       :="))</f>
        <v>0.81593000000000004</v>
      </c>
      <c r="V918">
        <f>IF(U918&lt;1.1,U918,IF(U918&lt;YEAR!$C$2+YEAR!$C$3-2,U918+1,(YEAR!$C$2+YEAR!$C$3-1)&amp;"       :="))</f>
        <v>0.81593000000000004</v>
      </c>
      <c r="W918">
        <f>IF(V918&lt;1.1,V918,IF(V918&lt;YEAR!$C$2+YEAR!$C$3-2,V918+1,(YEAR!$C$2+YEAR!$C$3-1)&amp;"       :="))</f>
        <v>0.81593000000000004</v>
      </c>
      <c r="X918">
        <f>IF(W918&lt;1.1,W918,IF(W918&lt;YEAR!$C$2+YEAR!$C$3-2,W918+1,(YEAR!$C$2+YEAR!$C$3-1)&amp;"       :="))</f>
        <v>0.81593000000000004</v>
      </c>
      <c r="Y918">
        <f>IF(X918&lt;1.1,X918,IF(X918&lt;YEAR!$C$2+YEAR!$C$3-2,X918+1,(YEAR!$C$2+YEAR!$C$3-1)&amp;"       :="))</f>
        <v>0.81593000000000004</v>
      </c>
      <c r="Z918">
        <f>IF(Y918&lt;1.1,Y918,IF(Y918&lt;YEAR!$C$2+YEAR!$C$3-2,Y918+1,(YEAR!$C$2+YEAR!$C$3-1)&amp;"       :="))</f>
        <v>0.81593000000000004</v>
      </c>
      <c r="AA918">
        <f>IF(Z918&lt;1.1,Z918,IF(Z918&lt;YEAR!$C$2+YEAR!$C$3-2,Z918+1,(YEAR!$C$2+YEAR!$C$3-1)&amp;"       :="))</f>
        <v>0.81593000000000004</v>
      </c>
      <c r="AB918">
        <f>IF(AA918&lt;1.1,AA918,IF(AA918&lt;YEAR!$C$2+YEAR!$C$3-2,AA918+1,(YEAR!$C$2+YEAR!$C$3-1)&amp;"       :="))</f>
        <v>0.81593000000000004</v>
      </c>
      <c r="AC918">
        <f>IF(AB918&lt;1.1,AB918,IF(AB918&lt;YEAR!$C$2+YEAR!$C$3-2,AB918+1,(YEAR!$C$2+YEAR!$C$3-1)&amp;"       :="))</f>
        <v>0.81593000000000004</v>
      </c>
      <c r="AD918">
        <f>IF(AC918&lt;1.1,AC918,IF(AC918&lt;YEAR!$C$2+YEAR!$C$3-2,AC918+1,(YEAR!$C$2+YEAR!$C$3-1)&amp;"       :="))</f>
        <v>0.81593000000000004</v>
      </c>
      <c r="AE918">
        <f>IF(AD918&lt;1.1,AD918,IF(AD918&lt;YEAR!$C$2+YEAR!$C$3-2,AD918+1,(YEAR!$C$2+YEAR!$C$3-1)&amp;"       :="))</f>
        <v>0.81593000000000004</v>
      </c>
      <c r="AF918">
        <f>IF(AE918&lt;1.1,AE918,IF(AE918&lt;YEAR!$C$2+YEAR!$C$3-2,AE918+1,(YEAR!$C$2+YEAR!$C$3-1)&amp;"       :="))</f>
        <v>0.81593000000000004</v>
      </c>
      <c r="AG918">
        <f>IF(AF918&lt;1.1,AF918,IF(AF918&lt;YEAR!$C$2+YEAR!$C$3-2,AF918+1,(YEAR!$C$2+YEAR!$C$3-1)&amp;"       :="))</f>
        <v>0.81593000000000004</v>
      </c>
      <c r="AH918">
        <f>IF(AG918&lt;1.1,AG918,IF(AG918&lt;YEAR!$C$2+YEAR!$C$3-2,AG918+1,(YEAR!$C$2+YEAR!$C$3-1)&amp;"       :="))</f>
        <v>0.81593000000000004</v>
      </c>
      <c r="AI918">
        <f>IF(AH918&lt;1.1,AH918,IF(AH918&lt;YEAR!$C$2+YEAR!$C$3-2,AH918+1,(YEAR!$C$2+YEAR!$C$3-1)&amp;"       :="))</f>
        <v>0.81593000000000004</v>
      </c>
      <c r="AJ918">
        <f>IF(AI918&lt;1.1,AI918,IF(AI918&lt;YEAR!$C$2+YEAR!$C$3-2,AI918+1,(YEAR!$C$2+YEAR!$C$3-1)&amp;"       :="))</f>
        <v>0.81593000000000004</v>
      </c>
    </row>
    <row r="919" spans="1:36">
      <c r="A919">
        <f t="shared" ca="1" si="67"/>
        <v>23</v>
      </c>
      <c r="B919" t="s">
        <v>51</v>
      </c>
      <c r="C919" t="str">
        <f ca="1">IF(D919="",OFFSET(AvailabilityFactor!A$1,A919,0),C918)</f>
        <v>D2WDLC3</v>
      </c>
      <c r="D919" t="str" cm="1">
        <f t="array" aca="1" ref="D919" ca="1">IF(D918="",TS_DRC!$P$5,OFFSET(TS_DRC!P$5,RIGHT(D918,2),0,TRUE))</f>
        <v>TS13</v>
      </c>
      <c r="E919" t="str">
        <f t="shared" ca="1" si="64"/>
        <v>TS13</v>
      </c>
      <c r="F919">
        <f>'[6]Wind profile'!$AF21</f>
        <v>0.81735999999999998</v>
      </c>
      <c r="G919">
        <f>IF(F919&lt;1.1,F919,IF(F919&lt;YEAR!$C$2+YEAR!$C$3-2,F919+1,(YEAR!$C$2+YEAR!$C$3-1)&amp;"       :="))</f>
        <v>0.81735999999999998</v>
      </c>
      <c r="H919">
        <f>IF(G919&lt;1.1,G919,IF(G919&lt;YEAR!$C$2+YEAR!$C$3-2,G919+1,(YEAR!$C$2+YEAR!$C$3-1)&amp;"       :="))</f>
        <v>0.81735999999999998</v>
      </c>
      <c r="I919">
        <f>IF(H919&lt;1.1,H919,IF(H919&lt;YEAR!$C$2+YEAR!$C$3-2,H919+1,(YEAR!$C$2+YEAR!$C$3-1)&amp;"       :="))</f>
        <v>0.81735999999999998</v>
      </c>
      <c r="J919">
        <f>IF(I919&lt;1.1,I919,IF(I919&lt;YEAR!$C$2+YEAR!$C$3-2,I919+1,(YEAR!$C$2+YEAR!$C$3-1)&amp;"       :="))</f>
        <v>0.81735999999999998</v>
      </c>
      <c r="K919">
        <f>IF(J919&lt;1.1,J919,IF(J919&lt;YEAR!$C$2+YEAR!$C$3-2,J919+1,(YEAR!$C$2+YEAR!$C$3-1)&amp;"       :="))</f>
        <v>0.81735999999999998</v>
      </c>
      <c r="L919">
        <f>IF(K919&lt;1.1,K919,IF(K919&lt;YEAR!$C$2+YEAR!$C$3-2,K919+1,(YEAR!$C$2+YEAR!$C$3-1)&amp;"       :="))</f>
        <v>0.81735999999999998</v>
      </c>
      <c r="M919">
        <f>IF(L919&lt;1.1,L919,IF(L919&lt;YEAR!$C$2+YEAR!$C$3-2,L919+1,(YEAR!$C$2+YEAR!$C$3-1)&amp;"       :="))</f>
        <v>0.81735999999999998</v>
      </c>
      <c r="N919">
        <f>IF(M919&lt;1.1,M919,IF(M919&lt;YEAR!$C$2+YEAR!$C$3-2,M919+1,(YEAR!$C$2+YEAR!$C$3-1)&amp;"       :="))</f>
        <v>0.81735999999999998</v>
      </c>
      <c r="O919">
        <f>IF(N919&lt;1.1,N919,IF(N919&lt;YEAR!$C$2+YEAR!$C$3-2,N919+1,(YEAR!$C$2+YEAR!$C$3-1)&amp;"       :="))</f>
        <v>0.81735999999999998</v>
      </c>
      <c r="P919">
        <f>IF(O919&lt;1.1,O919,IF(O919&lt;YEAR!$C$2+YEAR!$C$3-2,O919+1,(YEAR!$C$2+YEAR!$C$3-1)&amp;"       :="))</f>
        <v>0.81735999999999998</v>
      </c>
      <c r="Q919">
        <f>IF(P919&lt;1.1,P919,IF(P919&lt;YEAR!$C$2+YEAR!$C$3-2,P919+1,(YEAR!$C$2+YEAR!$C$3-1)&amp;"       :="))</f>
        <v>0.81735999999999998</v>
      </c>
      <c r="R919">
        <f>IF(Q919&lt;1.1,Q919,IF(Q919&lt;YEAR!$C$2+YEAR!$C$3-2,Q919+1,(YEAR!$C$2+YEAR!$C$3-1)&amp;"       :="))</f>
        <v>0.81735999999999998</v>
      </c>
      <c r="S919">
        <f>IF(R919&lt;1.1,R919,IF(R919&lt;YEAR!$C$2+YEAR!$C$3-2,R919+1,(YEAR!$C$2+YEAR!$C$3-1)&amp;"       :="))</f>
        <v>0.81735999999999998</v>
      </c>
      <c r="T919">
        <f>IF(S919&lt;1.1,S919,IF(S919&lt;YEAR!$C$2+YEAR!$C$3-2,S919+1,(YEAR!$C$2+YEAR!$C$3-1)&amp;"       :="))</f>
        <v>0.81735999999999998</v>
      </c>
      <c r="U919">
        <f>IF(T919&lt;1.1,T919,IF(T919&lt;YEAR!$C$2+YEAR!$C$3-2,T919+1,(YEAR!$C$2+YEAR!$C$3-1)&amp;"       :="))</f>
        <v>0.81735999999999998</v>
      </c>
      <c r="V919">
        <f>IF(U919&lt;1.1,U919,IF(U919&lt;YEAR!$C$2+YEAR!$C$3-2,U919+1,(YEAR!$C$2+YEAR!$C$3-1)&amp;"       :="))</f>
        <v>0.81735999999999998</v>
      </c>
      <c r="W919">
        <f>IF(V919&lt;1.1,V919,IF(V919&lt;YEAR!$C$2+YEAR!$C$3-2,V919+1,(YEAR!$C$2+YEAR!$C$3-1)&amp;"       :="))</f>
        <v>0.81735999999999998</v>
      </c>
      <c r="X919">
        <f>IF(W919&lt;1.1,W919,IF(W919&lt;YEAR!$C$2+YEAR!$C$3-2,W919+1,(YEAR!$C$2+YEAR!$C$3-1)&amp;"       :="))</f>
        <v>0.81735999999999998</v>
      </c>
      <c r="Y919">
        <f>IF(X919&lt;1.1,X919,IF(X919&lt;YEAR!$C$2+YEAR!$C$3-2,X919+1,(YEAR!$C$2+YEAR!$C$3-1)&amp;"       :="))</f>
        <v>0.81735999999999998</v>
      </c>
      <c r="Z919">
        <f>IF(Y919&lt;1.1,Y919,IF(Y919&lt;YEAR!$C$2+YEAR!$C$3-2,Y919+1,(YEAR!$C$2+YEAR!$C$3-1)&amp;"       :="))</f>
        <v>0.81735999999999998</v>
      </c>
      <c r="AA919">
        <f>IF(Z919&lt;1.1,Z919,IF(Z919&lt;YEAR!$C$2+YEAR!$C$3-2,Z919+1,(YEAR!$C$2+YEAR!$C$3-1)&amp;"       :="))</f>
        <v>0.81735999999999998</v>
      </c>
      <c r="AB919">
        <f>IF(AA919&lt;1.1,AA919,IF(AA919&lt;YEAR!$C$2+YEAR!$C$3-2,AA919+1,(YEAR!$C$2+YEAR!$C$3-1)&amp;"       :="))</f>
        <v>0.81735999999999998</v>
      </c>
      <c r="AC919">
        <f>IF(AB919&lt;1.1,AB919,IF(AB919&lt;YEAR!$C$2+YEAR!$C$3-2,AB919+1,(YEAR!$C$2+YEAR!$C$3-1)&amp;"       :="))</f>
        <v>0.81735999999999998</v>
      </c>
      <c r="AD919">
        <f>IF(AC919&lt;1.1,AC919,IF(AC919&lt;YEAR!$C$2+YEAR!$C$3-2,AC919+1,(YEAR!$C$2+YEAR!$C$3-1)&amp;"       :="))</f>
        <v>0.81735999999999998</v>
      </c>
      <c r="AE919">
        <f>IF(AD919&lt;1.1,AD919,IF(AD919&lt;YEAR!$C$2+YEAR!$C$3-2,AD919+1,(YEAR!$C$2+YEAR!$C$3-1)&amp;"       :="))</f>
        <v>0.81735999999999998</v>
      </c>
      <c r="AF919">
        <f>IF(AE919&lt;1.1,AE919,IF(AE919&lt;YEAR!$C$2+YEAR!$C$3-2,AE919+1,(YEAR!$C$2+YEAR!$C$3-1)&amp;"       :="))</f>
        <v>0.81735999999999998</v>
      </c>
      <c r="AG919">
        <f>IF(AF919&lt;1.1,AF919,IF(AF919&lt;YEAR!$C$2+YEAR!$C$3-2,AF919+1,(YEAR!$C$2+YEAR!$C$3-1)&amp;"       :="))</f>
        <v>0.81735999999999998</v>
      </c>
      <c r="AH919">
        <f>IF(AG919&lt;1.1,AG919,IF(AG919&lt;YEAR!$C$2+YEAR!$C$3-2,AG919+1,(YEAR!$C$2+YEAR!$C$3-1)&amp;"       :="))</f>
        <v>0.81735999999999998</v>
      </c>
      <c r="AI919">
        <f>IF(AH919&lt;1.1,AH919,IF(AH919&lt;YEAR!$C$2+YEAR!$C$3-2,AH919+1,(YEAR!$C$2+YEAR!$C$3-1)&amp;"       :="))</f>
        <v>0.81735999999999998</v>
      </c>
      <c r="AJ919">
        <f>IF(AI919&lt;1.1,AI919,IF(AI919&lt;YEAR!$C$2+YEAR!$C$3-2,AI919+1,(YEAR!$C$2+YEAR!$C$3-1)&amp;"       :="))</f>
        <v>0.81735999999999998</v>
      </c>
    </row>
    <row r="920" spans="1:36">
      <c r="A920">
        <f t="shared" ca="1" si="67"/>
        <v>23</v>
      </c>
      <c r="B920" t="s">
        <v>51</v>
      </c>
      <c r="C920" t="str">
        <f ca="1">IF(D920="",OFFSET(AvailabilityFactor!A$1,A920,0),C919)</f>
        <v>D2WDLC3</v>
      </c>
      <c r="D920" t="str" cm="1">
        <f t="array" aca="1" ref="D920" ca="1">IF(D919="",TS_DRC!$P$5,OFFSET(TS_DRC!P$5,RIGHT(D919,2),0,TRUE))</f>
        <v>TS14</v>
      </c>
      <c r="E920" t="str">
        <f t="shared" ca="1" si="64"/>
        <v>TS14</v>
      </c>
      <c r="F920">
        <f>'[6]Wind profile'!$AF22</f>
        <v>0.66595000000000004</v>
      </c>
      <c r="G920">
        <f>IF(F920&lt;1.1,F920,IF(F920&lt;YEAR!$C$2+YEAR!$C$3-2,F920+1,(YEAR!$C$2+YEAR!$C$3-1)&amp;"       :="))</f>
        <v>0.66595000000000004</v>
      </c>
      <c r="H920">
        <f>IF(G920&lt;1.1,G920,IF(G920&lt;YEAR!$C$2+YEAR!$C$3-2,G920+1,(YEAR!$C$2+YEAR!$C$3-1)&amp;"       :="))</f>
        <v>0.66595000000000004</v>
      </c>
      <c r="I920">
        <f>IF(H920&lt;1.1,H920,IF(H920&lt;YEAR!$C$2+YEAR!$C$3-2,H920+1,(YEAR!$C$2+YEAR!$C$3-1)&amp;"       :="))</f>
        <v>0.66595000000000004</v>
      </c>
      <c r="J920">
        <f>IF(I920&lt;1.1,I920,IF(I920&lt;YEAR!$C$2+YEAR!$C$3-2,I920+1,(YEAR!$C$2+YEAR!$C$3-1)&amp;"       :="))</f>
        <v>0.66595000000000004</v>
      </c>
      <c r="K920">
        <f>IF(J920&lt;1.1,J920,IF(J920&lt;YEAR!$C$2+YEAR!$C$3-2,J920+1,(YEAR!$C$2+YEAR!$C$3-1)&amp;"       :="))</f>
        <v>0.66595000000000004</v>
      </c>
      <c r="L920">
        <f>IF(K920&lt;1.1,K920,IF(K920&lt;YEAR!$C$2+YEAR!$C$3-2,K920+1,(YEAR!$C$2+YEAR!$C$3-1)&amp;"       :="))</f>
        <v>0.66595000000000004</v>
      </c>
      <c r="M920">
        <f>IF(L920&lt;1.1,L920,IF(L920&lt;YEAR!$C$2+YEAR!$C$3-2,L920+1,(YEAR!$C$2+YEAR!$C$3-1)&amp;"       :="))</f>
        <v>0.66595000000000004</v>
      </c>
      <c r="N920">
        <f>IF(M920&lt;1.1,M920,IF(M920&lt;YEAR!$C$2+YEAR!$C$3-2,M920+1,(YEAR!$C$2+YEAR!$C$3-1)&amp;"       :="))</f>
        <v>0.66595000000000004</v>
      </c>
      <c r="O920">
        <f>IF(N920&lt;1.1,N920,IF(N920&lt;YEAR!$C$2+YEAR!$C$3-2,N920+1,(YEAR!$C$2+YEAR!$C$3-1)&amp;"       :="))</f>
        <v>0.66595000000000004</v>
      </c>
      <c r="P920">
        <f>IF(O920&lt;1.1,O920,IF(O920&lt;YEAR!$C$2+YEAR!$C$3-2,O920+1,(YEAR!$C$2+YEAR!$C$3-1)&amp;"       :="))</f>
        <v>0.66595000000000004</v>
      </c>
      <c r="Q920">
        <f>IF(P920&lt;1.1,P920,IF(P920&lt;YEAR!$C$2+YEAR!$C$3-2,P920+1,(YEAR!$C$2+YEAR!$C$3-1)&amp;"       :="))</f>
        <v>0.66595000000000004</v>
      </c>
      <c r="R920">
        <f>IF(Q920&lt;1.1,Q920,IF(Q920&lt;YEAR!$C$2+YEAR!$C$3-2,Q920+1,(YEAR!$C$2+YEAR!$C$3-1)&amp;"       :="))</f>
        <v>0.66595000000000004</v>
      </c>
      <c r="S920">
        <f>IF(R920&lt;1.1,R920,IF(R920&lt;YEAR!$C$2+YEAR!$C$3-2,R920+1,(YEAR!$C$2+YEAR!$C$3-1)&amp;"       :="))</f>
        <v>0.66595000000000004</v>
      </c>
      <c r="T920">
        <f>IF(S920&lt;1.1,S920,IF(S920&lt;YEAR!$C$2+YEAR!$C$3-2,S920+1,(YEAR!$C$2+YEAR!$C$3-1)&amp;"       :="))</f>
        <v>0.66595000000000004</v>
      </c>
      <c r="U920">
        <f>IF(T920&lt;1.1,T920,IF(T920&lt;YEAR!$C$2+YEAR!$C$3-2,T920+1,(YEAR!$C$2+YEAR!$C$3-1)&amp;"       :="))</f>
        <v>0.66595000000000004</v>
      </c>
      <c r="V920">
        <f>IF(U920&lt;1.1,U920,IF(U920&lt;YEAR!$C$2+YEAR!$C$3-2,U920+1,(YEAR!$C$2+YEAR!$C$3-1)&amp;"       :="))</f>
        <v>0.66595000000000004</v>
      </c>
      <c r="W920">
        <f>IF(V920&lt;1.1,V920,IF(V920&lt;YEAR!$C$2+YEAR!$C$3-2,V920+1,(YEAR!$C$2+YEAR!$C$3-1)&amp;"       :="))</f>
        <v>0.66595000000000004</v>
      </c>
      <c r="X920">
        <f>IF(W920&lt;1.1,W920,IF(W920&lt;YEAR!$C$2+YEAR!$C$3-2,W920+1,(YEAR!$C$2+YEAR!$C$3-1)&amp;"       :="))</f>
        <v>0.66595000000000004</v>
      </c>
      <c r="Y920">
        <f>IF(X920&lt;1.1,X920,IF(X920&lt;YEAR!$C$2+YEAR!$C$3-2,X920+1,(YEAR!$C$2+YEAR!$C$3-1)&amp;"       :="))</f>
        <v>0.66595000000000004</v>
      </c>
      <c r="Z920">
        <f>IF(Y920&lt;1.1,Y920,IF(Y920&lt;YEAR!$C$2+YEAR!$C$3-2,Y920+1,(YEAR!$C$2+YEAR!$C$3-1)&amp;"       :="))</f>
        <v>0.66595000000000004</v>
      </c>
      <c r="AA920">
        <f>IF(Z920&lt;1.1,Z920,IF(Z920&lt;YEAR!$C$2+YEAR!$C$3-2,Z920+1,(YEAR!$C$2+YEAR!$C$3-1)&amp;"       :="))</f>
        <v>0.66595000000000004</v>
      </c>
      <c r="AB920">
        <f>IF(AA920&lt;1.1,AA920,IF(AA920&lt;YEAR!$C$2+YEAR!$C$3-2,AA920+1,(YEAR!$C$2+YEAR!$C$3-1)&amp;"       :="))</f>
        <v>0.66595000000000004</v>
      </c>
      <c r="AC920">
        <f>IF(AB920&lt;1.1,AB920,IF(AB920&lt;YEAR!$C$2+YEAR!$C$3-2,AB920+1,(YEAR!$C$2+YEAR!$C$3-1)&amp;"       :="))</f>
        <v>0.66595000000000004</v>
      </c>
      <c r="AD920">
        <f>IF(AC920&lt;1.1,AC920,IF(AC920&lt;YEAR!$C$2+YEAR!$C$3-2,AC920+1,(YEAR!$C$2+YEAR!$C$3-1)&amp;"       :="))</f>
        <v>0.66595000000000004</v>
      </c>
      <c r="AE920">
        <f>IF(AD920&lt;1.1,AD920,IF(AD920&lt;YEAR!$C$2+YEAR!$C$3-2,AD920+1,(YEAR!$C$2+YEAR!$C$3-1)&amp;"       :="))</f>
        <v>0.66595000000000004</v>
      </c>
      <c r="AF920">
        <f>IF(AE920&lt;1.1,AE920,IF(AE920&lt;YEAR!$C$2+YEAR!$C$3-2,AE920+1,(YEAR!$C$2+YEAR!$C$3-1)&amp;"       :="))</f>
        <v>0.66595000000000004</v>
      </c>
      <c r="AG920">
        <f>IF(AF920&lt;1.1,AF920,IF(AF920&lt;YEAR!$C$2+YEAR!$C$3-2,AF920+1,(YEAR!$C$2+YEAR!$C$3-1)&amp;"       :="))</f>
        <v>0.66595000000000004</v>
      </c>
      <c r="AH920">
        <f>IF(AG920&lt;1.1,AG920,IF(AG920&lt;YEAR!$C$2+YEAR!$C$3-2,AG920+1,(YEAR!$C$2+YEAR!$C$3-1)&amp;"       :="))</f>
        <v>0.66595000000000004</v>
      </c>
      <c r="AI920">
        <f>IF(AH920&lt;1.1,AH920,IF(AH920&lt;YEAR!$C$2+YEAR!$C$3-2,AH920+1,(YEAR!$C$2+YEAR!$C$3-1)&amp;"       :="))</f>
        <v>0.66595000000000004</v>
      </c>
      <c r="AJ920">
        <f>IF(AI920&lt;1.1,AI920,IF(AI920&lt;YEAR!$C$2+YEAR!$C$3-2,AI920+1,(YEAR!$C$2+YEAR!$C$3-1)&amp;"       :="))</f>
        <v>0.66595000000000004</v>
      </c>
    </row>
    <row r="921" spans="1:36">
      <c r="A921">
        <f t="shared" ca="1" si="67"/>
        <v>23</v>
      </c>
      <c r="B921" t="s">
        <v>51</v>
      </c>
      <c r="C921" t="str">
        <f ca="1">IF(D921="",OFFSET(AvailabilityFactor!A$1,A921,0),C920)</f>
        <v>D2WDLC3</v>
      </c>
      <c r="D921" t="str" cm="1">
        <f t="array" aca="1" ref="D921" ca="1">IF(D920="",TS_DRC!$P$5,OFFSET(TS_DRC!P$5,RIGHT(D920,2),0,TRUE))</f>
        <v>TS15</v>
      </c>
      <c r="E921" t="str">
        <f t="shared" ca="1" si="64"/>
        <v>TS15</v>
      </c>
      <c r="F921">
        <f>'[6]Wind profile'!$AF23</f>
        <v>0.37325999999999998</v>
      </c>
      <c r="G921">
        <f>IF(F921&lt;1.1,F921,IF(F921&lt;YEAR!$C$2+YEAR!$C$3-2,F921+1,(YEAR!$C$2+YEAR!$C$3-1)&amp;"       :="))</f>
        <v>0.37325999999999998</v>
      </c>
      <c r="H921">
        <f>IF(G921&lt;1.1,G921,IF(G921&lt;YEAR!$C$2+YEAR!$C$3-2,G921+1,(YEAR!$C$2+YEAR!$C$3-1)&amp;"       :="))</f>
        <v>0.37325999999999998</v>
      </c>
      <c r="I921">
        <f>IF(H921&lt;1.1,H921,IF(H921&lt;YEAR!$C$2+YEAR!$C$3-2,H921+1,(YEAR!$C$2+YEAR!$C$3-1)&amp;"       :="))</f>
        <v>0.37325999999999998</v>
      </c>
      <c r="J921">
        <f>IF(I921&lt;1.1,I921,IF(I921&lt;YEAR!$C$2+YEAR!$C$3-2,I921+1,(YEAR!$C$2+YEAR!$C$3-1)&amp;"       :="))</f>
        <v>0.37325999999999998</v>
      </c>
      <c r="K921">
        <f>IF(J921&lt;1.1,J921,IF(J921&lt;YEAR!$C$2+YEAR!$C$3-2,J921+1,(YEAR!$C$2+YEAR!$C$3-1)&amp;"       :="))</f>
        <v>0.37325999999999998</v>
      </c>
      <c r="L921">
        <f>IF(K921&lt;1.1,K921,IF(K921&lt;YEAR!$C$2+YEAR!$C$3-2,K921+1,(YEAR!$C$2+YEAR!$C$3-1)&amp;"       :="))</f>
        <v>0.37325999999999998</v>
      </c>
      <c r="M921">
        <f>IF(L921&lt;1.1,L921,IF(L921&lt;YEAR!$C$2+YEAR!$C$3-2,L921+1,(YEAR!$C$2+YEAR!$C$3-1)&amp;"       :="))</f>
        <v>0.37325999999999998</v>
      </c>
      <c r="N921">
        <f>IF(M921&lt;1.1,M921,IF(M921&lt;YEAR!$C$2+YEAR!$C$3-2,M921+1,(YEAR!$C$2+YEAR!$C$3-1)&amp;"       :="))</f>
        <v>0.37325999999999998</v>
      </c>
      <c r="O921">
        <f>IF(N921&lt;1.1,N921,IF(N921&lt;YEAR!$C$2+YEAR!$C$3-2,N921+1,(YEAR!$C$2+YEAR!$C$3-1)&amp;"       :="))</f>
        <v>0.37325999999999998</v>
      </c>
      <c r="P921">
        <f>IF(O921&lt;1.1,O921,IF(O921&lt;YEAR!$C$2+YEAR!$C$3-2,O921+1,(YEAR!$C$2+YEAR!$C$3-1)&amp;"       :="))</f>
        <v>0.37325999999999998</v>
      </c>
      <c r="Q921">
        <f>IF(P921&lt;1.1,P921,IF(P921&lt;YEAR!$C$2+YEAR!$C$3-2,P921+1,(YEAR!$C$2+YEAR!$C$3-1)&amp;"       :="))</f>
        <v>0.37325999999999998</v>
      </c>
      <c r="R921">
        <f>IF(Q921&lt;1.1,Q921,IF(Q921&lt;YEAR!$C$2+YEAR!$C$3-2,Q921+1,(YEAR!$C$2+YEAR!$C$3-1)&amp;"       :="))</f>
        <v>0.37325999999999998</v>
      </c>
      <c r="S921">
        <f>IF(R921&lt;1.1,R921,IF(R921&lt;YEAR!$C$2+YEAR!$C$3-2,R921+1,(YEAR!$C$2+YEAR!$C$3-1)&amp;"       :="))</f>
        <v>0.37325999999999998</v>
      </c>
      <c r="T921">
        <f>IF(S921&lt;1.1,S921,IF(S921&lt;YEAR!$C$2+YEAR!$C$3-2,S921+1,(YEAR!$C$2+YEAR!$C$3-1)&amp;"       :="))</f>
        <v>0.37325999999999998</v>
      </c>
      <c r="U921">
        <f>IF(T921&lt;1.1,T921,IF(T921&lt;YEAR!$C$2+YEAR!$C$3-2,T921+1,(YEAR!$C$2+YEAR!$C$3-1)&amp;"       :="))</f>
        <v>0.37325999999999998</v>
      </c>
      <c r="V921">
        <f>IF(U921&lt;1.1,U921,IF(U921&lt;YEAR!$C$2+YEAR!$C$3-2,U921+1,(YEAR!$C$2+YEAR!$C$3-1)&amp;"       :="))</f>
        <v>0.37325999999999998</v>
      </c>
      <c r="W921">
        <f>IF(V921&lt;1.1,V921,IF(V921&lt;YEAR!$C$2+YEAR!$C$3-2,V921+1,(YEAR!$C$2+YEAR!$C$3-1)&amp;"       :="))</f>
        <v>0.37325999999999998</v>
      </c>
      <c r="X921">
        <f>IF(W921&lt;1.1,W921,IF(W921&lt;YEAR!$C$2+YEAR!$C$3-2,W921+1,(YEAR!$C$2+YEAR!$C$3-1)&amp;"       :="))</f>
        <v>0.37325999999999998</v>
      </c>
      <c r="Y921">
        <f>IF(X921&lt;1.1,X921,IF(X921&lt;YEAR!$C$2+YEAR!$C$3-2,X921+1,(YEAR!$C$2+YEAR!$C$3-1)&amp;"       :="))</f>
        <v>0.37325999999999998</v>
      </c>
      <c r="Z921">
        <f>IF(Y921&lt;1.1,Y921,IF(Y921&lt;YEAR!$C$2+YEAR!$C$3-2,Y921+1,(YEAR!$C$2+YEAR!$C$3-1)&amp;"       :="))</f>
        <v>0.37325999999999998</v>
      </c>
      <c r="AA921">
        <f>IF(Z921&lt;1.1,Z921,IF(Z921&lt;YEAR!$C$2+YEAR!$C$3-2,Z921+1,(YEAR!$C$2+YEAR!$C$3-1)&amp;"       :="))</f>
        <v>0.37325999999999998</v>
      </c>
      <c r="AB921">
        <f>IF(AA921&lt;1.1,AA921,IF(AA921&lt;YEAR!$C$2+YEAR!$C$3-2,AA921+1,(YEAR!$C$2+YEAR!$C$3-1)&amp;"       :="))</f>
        <v>0.37325999999999998</v>
      </c>
      <c r="AC921">
        <f>IF(AB921&lt;1.1,AB921,IF(AB921&lt;YEAR!$C$2+YEAR!$C$3-2,AB921+1,(YEAR!$C$2+YEAR!$C$3-1)&amp;"       :="))</f>
        <v>0.37325999999999998</v>
      </c>
      <c r="AD921">
        <f>IF(AC921&lt;1.1,AC921,IF(AC921&lt;YEAR!$C$2+YEAR!$C$3-2,AC921+1,(YEAR!$C$2+YEAR!$C$3-1)&amp;"       :="))</f>
        <v>0.37325999999999998</v>
      </c>
      <c r="AE921">
        <f>IF(AD921&lt;1.1,AD921,IF(AD921&lt;YEAR!$C$2+YEAR!$C$3-2,AD921+1,(YEAR!$C$2+YEAR!$C$3-1)&amp;"       :="))</f>
        <v>0.37325999999999998</v>
      </c>
      <c r="AF921">
        <f>IF(AE921&lt;1.1,AE921,IF(AE921&lt;YEAR!$C$2+YEAR!$C$3-2,AE921+1,(YEAR!$C$2+YEAR!$C$3-1)&amp;"       :="))</f>
        <v>0.37325999999999998</v>
      </c>
      <c r="AG921">
        <f>IF(AF921&lt;1.1,AF921,IF(AF921&lt;YEAR!$C$2+YEAR!$C$3-2,AF921+1,(YEAR!$C$2+YEAR!$C$3-1)&amp;"       :="))</f>
        <v>0.37325999999999998</v>
      </c>
      <c r="AH921">
        <f>IF(AG921&lt;1.1,AG921,IF(AG921&lt;YEAR!$C$2+YEAR!$C$3-2,AG921+1,(YEAR!$C$2+YEAR!$C$3-1)&amp;"       :="))</f>
        <v>0.37325999999999998</v>
      </c>
      <c r="AI921">
        <f>IF(AH921&lt;1.1,AH921,IF(AH921&lt;YEAR!$C$2+YEAR!$C$3-2,AH921+1,(YEAR!$C$2+YEAR!$C$3-1)&amp;"       :="))</f>
        <v>0.37325999999999998</v>
      </c>
      <c r="AJ921">
        <f>IF(AI921&lt;1.1,AI921,IF(AI921&lt;YEAR!$C$2+YEAR!$C$3-2,AI921+1,(YEAR!$C$2+YEAR!$C$3-1)&amp;"       :="))</f>
        <v>0.37325999999999998</v>
      </c>
    </row>
    <row r="922" spans="1:36">
      <c r="A922">
        <f t="shared" ca="1" si="67"/>
        <v>23</v>
      </c>
      <c r="B922" t="s">
        <v>51</v>
      </c>
      <c r="C922" t="str">
        <f ca="1">IF(D922="",OFFSET(AvailabilityFactor!A$1,A922,0),C921)</f>
        <v>D2WDLC3</v>
      </c>
      <c r="D922" t="str" cm="1">
        <f t="array" aca="1" ref="D922" ca="1">IF(D921="",TS_DRC!$P$5,OFFSET(TS_DRC!P$5,RIGHT(D921,2),0,TRUE))</f>
        <v>TS16</v>
      </c>
      <c r="E922" t="str">
        <f t="shared" ca="1" si="64"/>
        <v>TS16</v>
      </c>
      <c r="F922">
        <f>'[6]Wind profile'!$AF24</f>
        <v>0.28820000000000001</v>
      </c>
      <c r="G922">
        <f>IF(F922&lt;1.1,F922,IF(F922&lt;YEAR!$C$2+YEAR!$C$3-2,F922+1,(YEAR!$C$2+YEAR!$C$3-1)&amp;"       :="))</f>
        <v>0.28820000000000001</v>
      </c>
      <c r="H922">
        <f>IF(G922&lt;1.1,G922,IF(G922&lt;YEAR!$C$2+YEAR!$C$3-2,G922+1,(YEAR!$C$2+YEAR!$C$3-1)&amp;"       :="))</f>
        <v>0.28820000000000001</v>
      </c>
      <c r="I922">
        <f>IF(H922&lt;1.1,H922,IF(H922&lt;YEAR!$C$2+YEAR!$C$3-2,H922+1,(YEAR!$C$2+YEAR!$C$3-1)&amp;"       :="))</f>
        <v>0.28820000000000001</v>
      </c>
      <c r="J922">
        <f>IF(I922&lt;1.1,I922,IF(I922&lt;YEAR!$C$2+YEAR!$C$3-2,I922+1,(YEAR!$C$2+YEAR!$C$3-1)&amp;"       :="))</f>
        <v>0.28820000000000001</v>
      </c>
      <c r="K922">
        <f>IF(J922&lt;1.1,J922,IF(J922&lt;YEAR!$C$2+YEAR!$C$3-2,J922+1,(YEAR!$C$2+YEAR!$C$3-1)&amp;"       :="))</f>
        <v>0.28820000000000001</v>
      </c>
      <c r="L922">
        <f>IF(K922&lt;1.1,K922,IF(K922&lt;YEAR!$C$2+YEAR!$C$3-2,K922+1,(YEAR!$C$2+YEAR!$C$3-1)&amp;"       :="))</f>
        <v>0.28820000000000001</v>
      </c>
      <c r="M922">
        <f>IF(L922&lt;1.1,L922,IF(L922&lt;YEAR!$C$2+YEAR!$C$3-2,L922+1,(YEAR!$C$2+YEAR!$C$3-1)&amp;"       :="))</f>
        <v>0.28820000000000001</v>
      </c>
      <c r="N922">
        <f>IF(M922&lt;1.1,M922,IF(M922&lt;YEAR!$C$2+YEAR!$C$3-2,M922+1,(YEAR!$C$2+YEAR!$C$3-1)&amp;"       :="))</f>
        <v>0.28820000000000001</v>
      </c>
      <c r="O922">
        <f>IF(N922&lt;1.1,N922,IF(N922&lt;YEAR!$C$2+YEAR!$C$3-2,N922+1,(YEAR!$C$2+YEAR!$C$3-1)&amp;"       :="))</f>
        <v>0.28820000000000001</v>
      </c>
      <c r="P922">
        <f>IF(O922&lt;1.1,O922,IF(O922&lt;YEAR!$C$2+YEAR!$C$3-2,O922+1,(YEAR!$C$2+YEAR!$C$3-1)&amp;"       :="))</f>
        <v>0.28820000000000001</v>
      </c>
      <c r="Q922">
        <f>IF(P922&lt;1.1,P922,IF(P922&lt;YEAR!$C$2+YEAR!$C$3-2,P922+1,(YEAR!$C$2+YEAR!$C$3-1)&amp;"       :="))</f>
        <v>0.28820000000000001</v>
      </c>
      <c r="R922">
        <f>IF(Q922&lt;1.1,Q922,IF(Q922&lt;YEAR!$C$2+YEAR!$C$3-2,Q922+1,(YEAR!$C$2+YEAR!$C$3-1)&amp;"       :="))</f>
        <v>0.28820000000000001</v>
      </c>
      <c r="S922">
        <f>IF(R922&lt;1.1,R922,IF(R922&lt;YEAR!$C$2+YEAR!$C$3-2,R922+1,(YEAR!$C$2+YEAR!$C$3-1)&amp;"       :="))</f>
        <v>0.28820000000000001</v>
      </c>
      <c r="T922">
        <f>IF(S922&lt;1.1,S922,IF(S922&lt;YEAR!$C$2+YEAR!$C$3-2,S922+1,(YEAR!$C$2+YEAR!$C$3-1)&amp;"       :="))</f>
        <v>0.28820000000000001</v>
      </c>
      <c r="U922">
        <f>IF(T922&lt;1.1,T922,IF(T922&lt;YEAR!$C$2+YEAR!$C$3-2,T922+1,(YEAR!$C$2+YEAR!$C$3-1)&amp;"       :="))</f>
        <v>0.28820000000000001</v>
      </c>
      <c r="V922">
        <f>IF(U922&lt;1.1,U922,IF(U922&lt;YEAR!$C$2+YEAR!$C$3-2,U922+1,(YEAR!$C$2+YEAR!$C$3-1)&amp;"       :="))</f>
        <v>0.28820000000000001</v>
      </c>
      <c r="W922">
        <f>IF(V922&lt;1.1,V922,IF(V922&lt;YEAR!$C$2+YEAR!$C$3-2,V922+1,(YEAR!$C$2+YEAR!$C$3-1)&amp;"       :="))</f>
        <v>0.28820000000000001</v>
      </c>
      <c r="X922">
        <f>IF(W922&lt;1.1,W922,IF(W922&lt;YEAR!$C$2+YEAR!$C$3-2,W922+1,(YEAR!$C$2+YEAR!$C$3-1)&amp;"       :="))</f>
        <v>0.28820000000000001</v>
      </c>
      <c r="Y922">
        <f>IF(X922&lt;1.1,X922,IF(X922&lt;YEAR!$C$2+YEAR!$C$3-2,X922+1,(YEAR!$C$2+YEAR!$C$3-1)&amp;"       :="))</f>
        <v>0.28820000000000001</v>
      </c>
      <c r="Z922">
        <f>IF(Y922&lt;1.1,Y922,IF(Y922&lt;YEAR!$C$2+YEAR!$C$3-2,Y922+1,(YEAR!$C$2+YEAR!$C$3-1)&amp;"       :="))</f>
        <v>0.28820000000000001</v>
      </c>
      <c r="AA922">
        <f>IF(Z922&lt;1.1,Z922,IF(Z922&lt;YEAR!$C$2+YEAR!$C$3-2,Z922+1,(YEAR!$C$2+YEAR!$C$3-1)&amp;"       :="))</f>
        <v>0.28820000000000001</v>
      </c>
      <c r="AB922">
        <f>IF(AA922&lt;1.1,AA922,IF(AA922&lt;YEAR!$C$2+YEAR!$C$3-2,AA922+1,(YEAR!$C$2+YEAR!$C$3-1)&amp;"       :="))</f>
        <v>0.28820000000000001</v>
      </c>
      <c r="AC922">
        <f>IF(AB922&lt;1.1,AB922,IF(AB922&lt;YEAR!$C$2+YEAR!$C$3-2,AB922+1,(YEAR!$C$2+YEAR!$C$3-1)&amp;"       :="))</f>
        <v>0.28820000000000001</v>
      </c>
      <c r="AD922">
        <f>IF(AC922&lt;1.1,AC922,IF(AC922&lt;YEAR!$C$2+YEAR!$C$3-2,AC922+1,(YEAR!$C$2+YEAR!$C$3-1)&amp;"       :="))</f>
        <v>0.28820000000000001</v>
      </c>
      <c r="AE922">
        <f>IF(AD922&lt;1.1,AD922,IF(AD922&lt;YEAR!$C$2+YEAR!$C$3-2,AD922+1,(YEAR!$C$2+YEAR!$C$3-1)&amp;"       :="))</f>
        <v>0.28820000000000001</v>
      </c>
      <c r="AF922">
        <f>IF(AE922&lt;1.1,AE922,IF(AE922&lt;YEAR!$C$2+YEAR!$C$3-2,AE922+1,(YEAR!$C$2+YEAR!$C$3-1)&amp;"       :="))</f>
        <v>0.28820000000000001</v>
      </c>
      <c r="AG922">
        <f>IF(AF922&lt;1.1,AF922,IF(AF922&lt;YEAR!$C$2+YEAR!$C$3-2,AF922+1,(YEAR!$C$2+YEAR!$C$3-1)&amp;"       :="))</f>
        <v>0.28820000000000001</v>
      </c>
      <c r="AH922">
        <f>IF(AG922&lt;1.1,AG922,IF(AG922&lt;YEAR!$C$2+YEAR!$C$3-2,AG922+1,(YEAR!$C$2+YEAR!$C$3-1)&amp;"       :="))</f>
        <v>0.28820000000000001</v>
      </c>
      <c r="AI922">
        <f>IF(AH922&lt;1.1,AH922,IF(AH922&lt;YEAR!$C$2+YEAR!$C$3-2,AH922+1,(YEAR!$C$2+YEAR!$C$3-1)&amp;"       :="))</f>
        <v>0.28820000000000001</v>
      </c>
      <c r="AJ922">
        <f>IF(AI922&lt;1.1,AI922,IF(AI922&lt;YEAR!$C$2+YEAR!$C$3-2,AI922+1,(YEAR!$C$2+YEAR!$C$3-1)&amp;"       :="))</f>
        <v>0.28820000000000001</v>
      </c>
    </row>
    <row r="923" spans="1:36">
      <c r="A923">
        <f t="shared" ca="1" si="67"/>
        <v>23</v>
      </c>
      <c r="B923" t="s">
        <v>51</v>
      </c>
      <c r="C923" t="str">
        <f ca="1">IF(D923="",OFFSET(AvailabilityFactor!A$1,A923,0),C922)</f>
        <v>D2WDLC3</v>
      </c>
      <c r="D923" t="str" cm="1">
        <f t="array" aca="1" ref="D923" ca="1">IF(D922="",TS_DRC!$P$5,OFFSET(TS_DRC!P$5,RIGHT(D922,2),0,TRUE))</f>
        <v>TS17</v>
      </c>
      <c r="E923" t="str">
        <f t="shared" ca="1" si="64"/>
        <v>TS17</v>
      </c>
      <c r="F923">
        <f>'[6]Wind profile'!$AF25</f>
        <v>0.39571000000000001</v>
      </c>
      <c r="G923">
        <f>IF(F923&lt;1.1,F923,IF(F923&lt;YEAR!$C$2+YEAR!$C$3-2,F923+1,(YEAR!$C$2+YEAR!$C$3-1)&amp;"       :="))</f>
        <v>0.39571000000000001</v>
      </c>
      <c r="H923">
        <f>IF(G923&lt;1.1,G923,IF(G923&lt;YEAR!$C$2+YEAR!$C$3-2,G923+1,(YEAR!$C$2+YEAR!$C$3-1)&amp;"       :="))</f>
        <v>0.39571000000000001</v>
      </c>
      <c r="I923">
        <f>IF(H923&lt;1.1,H923,IF(H923&lt;YEAR!$C$2+YEAR!$C$3-2,H923+1,(YEAR!$C$2+YEAR!$C$3-1)&amp;"       :="))</f>
        <v>0.39571000000000001</v>
      </c>
      <c r="J923">
        <f>IF(I923&lt;1.1,I923,IF(I923&lt;YEAR!$C$2+YEAR!$C$3-2,I923+1,(YEAR!$C$2+YEAR!$C$3-1)&amp;"       :="))</f>
        <v>0.39571000000000001</v>
      </c>
      <c r="K923">
        <f>IF(J923&lt;1.1,J923,IF(J923&lt;YEAR!$C$2+YEAR!$C$3-2,J923+1,(YEAR!$C$2+YEAR!$C$3-1)&amp;"       :="))</f>
        <v>0.39571000000000001</v>
      </c>
      <c r="L923">
        <f>IF(K923&lt;1.1,K923,IF(K923&lt;YEAR!$C$2+YEAR!$C$3-2,K923+1,(YEAR!$C$2+YEAR!$C$3-1)&amp;"       :="))</f>
        <v>0.39571000000000001</v>
      </c>
      <c r="M923">
        <f>IF(L923&lt;1.1,L923,IF(L923&lt;YEAR!$C$2+YEAR!$C$3-2,L923+1,(YEAR!$C$2+YEAR!$C$3-1)&amp;"       :="))</f>
        <v>0.39571000000000001</v>
      </c>
      <c r="N923">
        <f>IF(M923&lt;1.1,M923,IF(M923&lt;YEAR!$C$2+YEAR!$C$3-2,M923+1,(YEAR!$C$2+YEAR!$C$3-1)&amp;"       :="))</f>
        <v>0.39571000000000001</v>
      </c>
      <c r="O923">
        <f>IF(N923&lt;1.1,N923,IF(N923&lt;YEAR!$C$2+YEAR!$C$3-2,N923+1,(YEAR!$C$2+YEAR!$C$3-1)&amp;"       :="))</f>
        <v>0.39571000000000001</v>
      </c>
      <c r="P923">
        <f>IF(O923&lt;1.1,O923,IF(O923&lt;YEAR!$C$2+YEAR!$C$3-2,O923+1,(YEAR!$C$2+YEAR!$C$3-1)&amp;"       :="))</f>
        <v>0.39571000000000001</v>
      </c>
      <c r="Q923">
        <f>IF(P923&lt;1.1,P923,IF(P923&lt;YEAR!$C$2+YEAR!$C$3-2,P923+1,(YEAR!$C$2+YEAR!$C$3-1)&amp;"       :="))</f>
        <v>0.39571000000000001</v>
      </c>
      <c r="R923">
        <f>IF(Q923&lt;1.1,Q923,IF(Q923&lt;YEAR!$C$2+YEAR!$C$3-2,Q923+1,(YEAR!$C$2+YEAR!$C$3-1)&amp;"       :="))</f>
        <v>0.39571000000000001</v>
      </c>
      <c r="S923">
        <f>IF(R923&lt;1.1,R923,IF(R923&lt;YEAR!$C$2+YEAR!$C$3-2,R923+1,(YEAR!$C$2+YEAR!$C$3-1)&amp;"       :="))</f>
        <v>0.39571000000000001</v>
      </c>
      <c r="T923">
        <f>IF(S923&lt;1.1,S923,IF(S923&lt;YEAR!$C$2+YEAR!$C$3-2,S923+1,(YEAR!$C$2+YEAR!$C$3-1)&amp;"       :="))</f>
        <v>0.39571000000000001</v>
      </c>
      <c r="U923">
        <f>IF(T923&lt;1.1,T923,IF(T923&lt;YEAR!$C$2+YEAR!$C$3-2,T923+1,(YEAR!$C$2+YEAR!$C$3-1)&amp;"       :="))</f>
        <v>0.39571000000000001</v>
      </c>
      <c r="V923">
        <f>IF(U923&lt;1.1,U923,IF(U923&lt;YEAR!$C$2+YEAR!$C$3-2,U923+1,(YEAR!$C$2+YEAR!$C$3-1)&amp;"       :="))</f>
        <v>0.39571000000000001</v>
      </c>
      <c r="W923">
        <f>IF(V923&lt;1.1,V923,IF(V923&lt;YEAR!$C$2+YEAR!$C$3-2,V923+1,(YEAR!$C$2+YEAR!$C$3-1)&amp;"       :="))</f>
        <v>0.39571000000000001</v>
      </c>
      <c r="X923">
        <f>IF(W923&lt;1.1,W923,IF(W923&lt;YEAR!$C$2+YEAR!$C$3-2,W923+1,(YEAR!$C$2+YEAR!$C$3-1)&amp;"       :="))</f>
        <v>0.39571000000000001</v>
      </c>
      <c r="Y923">
        <f>IF(X923&lt;1.1,X923,IF(X923&lt;YEAR!$C$2+YEAR!$C$3-2,X923+1,(YEAR!$C$2+YEAR!$C$3-1)&amp;"       :="))</f>
        <v>0.39571000000000001</v>
      </c>
      <c r="Z923">
        <f>IF(Y923&lt;1.1,Y923,IF(Y923&lt;YEAR!$C$2+YEAR!$C$3-2,Y923+1,(YEAR!$C$2+YEAR!$C$3-1)&amp;"       :="))</f>
        <v>0.39571000000000001</v>
      </c>
      <c r="AA923">
        <f>IF(Z923&lt;1.1,Z923,IF(Z923&lt;YEAR!$C$2+YEAR!$C$3-2,Z923+1,(YEAR!$C$2+YEAR!$C$3-1)&amp;"       :="))</f>
        <v>0.39571000000000001</v>
      </c>
      <c r="AB923">
        <f>IF(AA923&lt;1.1,AA923,IF(AA923&lt;YEAR!$C$2+YEAR!$C$3-2,AA923+1,(YEAR!$C$2+YEAR!$C$3-1)&amp;"       :="))</f>
        <v>0.39571000000000001</v>
      </c>
      <c r="AC923">
        <f>IF(AB923&lt;1.1,AB923,IF(AB923&lt;YEAR!$C$2+YEAR!$C$3-2,AB923+1,(YEAR!$C$2+YEAR!$C$3-1)&amp;"       :="))</f>
        <v>0.39571000000000001</v>
      </c>
      <c r="AD923">
        <f>IF(AC923&lt;1.1,AC923,IF(AC923&lt;YEAR!$C$2+YEAR!$C$3-2,AC923+1,(YEAR!$C$2+YEAR!$C$3-1)&amp;"       :="))</f>
        <v>0.39571000000000001</v>
      </c>
      <c r="AE923">
        <f>IF(AD923&lt;1.1,AD923,IF(AD923&lt;YEAR!$C$2+YEAR!$C$3-2,AD923+1,(YEAR!$C$2+YEAR!$C$3-1)&amp;"       :="))</f>
        <v>0.39571000000000001</v>
      </c>
      <c r="AF923">
        <f>IF(AE923&lt;1.1,AE923,IF(AE923&lt;YEAR!$C$2+YEAR!$C$3-2,AE923+1,(YEAR!$C$2+YEAR!$C$3-1)&amp;"       :="))</f>
        <v>0.39571000000000001</v>
      </c>
      <c r="AG923">
        <f>IF(AF923&lt;1.1,AF923,IF(AF923&lt;YEAR!$C$2+YEAR!$C$3-2,AF923+1,(YEAR!$C$2+YEAR!$C$3-1)&amp;"       :="))</f>
        <v>0.39571000000000001</v>
      </c>
      <c r="AH923">
        <f>IF(AG923&lt;1.1,AG923,IF(AG923&lt;YEAR!$C$2+YEAR!$C$3-2,AG923+1,(YEAR!$C$2+YEAR!$C$3-1)&amp;"       :="))</f>
        <v>0.39571000000000001</v>
      </c>
      <c r="AI923">
        <f>IF(AH923&lt;1.1,AH923,IF(AH923&lt;YEAR!$C$2+YEAR!$C$3-2,AH923+1,(YEAR!$C$2+YEAR!$C$3-1)&amp;"       :="))</f>
        <v>0.39571000000000001</v>
      </c>
      <c r="AJ923">
        <f>IF(AI923&lt;1.1,AI923,IF(AI923&lt;YEAR!$C$2+YEAR!$C$3-2,AI923+1,(YEAR!$C$2+YEAR!$C$3-1)&amp;"       :="))</f>
        <v>0.39571000000000001</v>
      </c>
    </row>
    <row r="924" spans="1:36">
      <c r="A924">
        <f t="shared" ca="1" si="67"/>
        <v>23</v>
      </c>
      <c r="B924" t="s">
        <v>51</v>
      </c>
      <c r="C924" t="str">
        <f ca="1">IF(D924="",OFFSET(AvailabilityFactor!A$1,A924,0),C923)</f>
        <v>D2WDLC3</v>
      </c>
      <c r="D924" t="str" cm="1">
        <f t="array" aca="1" ref="D924" ca="1">IF(D923="",TS_DRC!$P$5,OFFSET(TS_DRC!P$5,RIGHT(D923,2),0,TRUE))</f>
        <v>TS18</v>
      </c>
      <c r="E924" t="str">
        <f t="shared" ca="1" si="64"/>
        <v>TS18</v>
      </c>
      <c r="F924">
        <f>'[6]Wind profile'!$AF26</f>
        <v>0.59038999999999997</v>
      </c>
      <c r="G924">
        <f>IF(F924&lt;1.1,F924,IF(F924&lt;YEAR!$C$2+YEAR!$C$3-2,F924+1,(YEAR!$C$2+YEAR!$C$3-1)&amp;"       :="))</f>
        <v>0.59038999999999997</v>
      </c>
      <c r="H924">
        <f>IF(G924&lt;1.1,G924,IF(G924&lt;YEAR!$C$2+YEAR!$C$3-2,G924+1,(YEAR!$C$2+YEAR!$C$3-1)&amp;"       :="))</f>
        <v>0.59038999999999997</v>
      </c>
      <c r="I924">
        <f>IF(H924&lt;1.1,H924,IF(H924&lt;YEAR!$C$2+YEAR!$C$3-2,H924+1,(YEAR!$C$2+YEAR!$C$3-1)&amp;"       :="))</f>
        <v>0.59038999999999997</v>
      </c>
      <c r="J924">
        <f>IF(I924&lt;1.1,I924,IF(I924&lt;YEAR!$C$2+YEAR!$C$3-2,I924+1,(YEAR!$C$2+YEAR!$C$3-1)&amp;"       :="))</f>
        <v>0.59038999999999997</v>
      </c>
      <c r="K924">
        <f>IF(J924&lt;1.1,J924,IF(J924&lt;YEAR!$C$2+YEAR!$C$3-2,J924+1,(YEAR!$C$2+YEAR!$C$3-1)&amp;"       :="))</f>
        <v>0.59038999999999997</v>
      </c>
      <c r="L924">
        <f>IF(K924&lt;1.1,K924,IF(K924&lt;YEAR!$C$2+YEAR!$C$3-2,K924+1,(YEAR!$C$2+YEAR!$C$3-1)&amp;"       :="))</f>
        <v>0.59038999999999997</v>
      </c>
      <c r="M924">
        <f>IF(L924&lt;1.1,L924,IF(L924&lt;YEAR!$C$2+YEAR!$C$3-2,L924+1,(YEAR!$C$2+YEAR!$C$3-1)&amp;"       :="))</f>
        <v>0.59038999999999997</v>
      </c>
      <c r="N924">
        <f>IF(M924&lt;1.1,M924,IF(M924&lt;YEAR!$C$2+YEAR!$C$3-2,M924+1,(YEAR!$C$2+YEAR!$C$3-1)&amp;"       :="))</f>
        <v>0.59038999999999997</v>
      </c>
      <c r="O924">
        <f>IF(N924&lt;1.1,N924,IF(N924&lt;YEAR!$C$2+YEAR!$C$3-2,N924+1,(YEAR!$C$2+YEAR!$C$3-1)&amp;"       :="))</f>
        <v>0.59038999999999997</v>
      </c>
      <c r="P924">
        <f>IF(O924&lt;1.1,O924,IF(O924&lt;YEAR!$C$2+YEAR!$C$3-2,O924+1,(YEAR!$C$2+YEAR!$C$3-1)&amp;"       :="))</f>
        <v>0.59038999999999997</v>
      </c>
      <c r="Q924">
        <f>IF(P924&lt;1.1,P924,IF(P924&lt;YEAR!$C$2+YEAR!$C$3-2,P924+1,(YEAR!$C$2+YEAR!$C$3-1)&amp;"       :="))</f>
        <v>0.59038999999999997</v>
      </c>
      <c r="R924">
        <f>IF(Q924&lt;1.1,Q924,IF(Q924&lt;YEAR!$C$2+YEAR!$C$3-2,Q924+1,(YEAR!$C$2+YEAR!$C$3-1)&amp;"       :="))</f>
        <v>0.59038999999999997</v>
      </c>
      <c r="S924">
        <f>IF(R924&lt;1.1,R924,IF(R924&lt;YEAR!$C$2+YEAR!$C$3-2,R924+1,(YEAR!$C$2+YEAR!$C$3-1)&amp;"       :="))</f>
        <v>0.59038999999999997</v>
      </c>
      <c r="T924">
        <f>IF(S924&lt;1.1,S924,IF(S924&lt;YEAR!$C$2+YEAR!$C$3-2,S924+1,(YEAR!$C$2+YEAR!$C$3-1)&amp;"       :="))</f>
        <v>0.59038999999999997</v>
      </c>
      <c r="U924">
        <f>IF(T924&lt;1.1,T924,IF(T924&lt;YEAR!$C$2+YEAR!$C$3-2,T924+1,(YEAR!$C$2+YEAR!$C$3-1)&amp;"       :="))</f>
        <v>0.59038999999999997</v>
      </c>
      <c r="V924">
        <f>IF(U924&lt;1.1,U924,IF(U924&lt;YEAR!$C$2+YEAR!$C$3-2,U924+1,(YEAR!$C$2+YEAR!$C$3-1)&amp;"       :="))</f>
        <v>0.59038999999999997</v>
      </c>
      <c r="W924">
        <f>IF(V924&lt;1.1,V924,IF(V924&lt;YEAR!$C$2+YEAR!$C$3-2,V924+1,(YEAR!$C$2+YEAR!$C$3-1)&amp;"       :="))</f>
        <v>0.59038999999999997</v>
      </c>
      <c r="X924">
        <f>IF(W924&lt;1.1,W924,IF(W924&lt;YEAR!$C$2+YEAR!$C$3-2,W924+1,(YEAR!$C$2+YEAR!$C$3-1)&amp;"       :="))</f>
        <v>0.59038999999999997</v>
      </c>
      <c r="Y924">
        <f>IF(X924&lt;1.1,X924,IF(X924&lt;YEAR!$C$2+YEAR!$C$3-2,X924+1,(YEAR!$C$2+YEAR!$C$3-1)&amp;"       :="))</f>
        <v>0.59038999999999997</v>
      </c>
      <c r="Z924">
        <f>IF(Y924&lt;1.1,Y924,IF(Y924&lt;YEAR!$C$2+YEAR!$C$3-2,Y924+1,(YEAR!$C$2+YEAR!$C$3-1)&amp;"       :="))</f>
        <v>0.59038999999999997</v>
      </c>
      <c r="AA924">
        <f>IF(Z924&lt;1.1,Z924,IF(Z924&lt;YEAR!$C$2+YEAR!$C$3-2,Z924+1,(YEAR!$C$2+YEAR!$C$3-1)&amp;"       :="))</f>
        <v>0.59038999999999997</v>
      </c>
      <c r="AB924">
        <f>IF(AA924&lt;1.1,AA924,IF(AA924&lt;YEAR!$C$2+YEAR!$C$3-2,AA924+1,(YEAR!$C$2+YEAR!$C$3-1)&amp;"       :="))</f>
        <v>0.59038999999999997</v>
      </c>
      <c r="AC924">
        <f>IF(AB924&lt;1.1,AB924,IF(AB924&lt;YEAR!$C$2+YEAR!$C$3-2,AB924+1,(YEAR!$C$2+YEAR!$C$3-1)&amp;"       :="))</f>
        <v>0.59038999999999997</v>
      </c>
      <c r="AD924">
        <f>IF(AC924&lt;1.1,AC924,IF(AC924&lt;YEAR!$C$2+YEAR!$C$3-2,AC924+1,(YEAR!$C$2+YEAR!$C$3-1)&amp;"       :="))</f>
        <v>0.59038999999999997</v>
      </c>
      <c r="AE924">
        <f>IF(AD924&lt;1.1,AD924,IF(AD924&lt;YEAR!$C$2+YEAR!$C$3-2,AD924+1,(YEAR!$C$2+YEAR!$C$3-1)&amp;"       :="))</f>
        <v>0.59038999999999997</v>
      </c>
      <c r="AF924">
        <f>IF(AE924&lt;1.1,AE924,IF(AE924&lt;YEAR!$C$2+YEAR!$C$3-2,AE924+1,(YEAR!$C$2+YEAR!$C$3-1)&amp;"       :="))</f>
        <v>0.59038999999999997</v>
      </c>
      <c r="AG924">
        <f>IF(AF924&lt;1.1,AF924,IF(AF924&lt;YEAR!$C$2+YEAR!$C$3-2,AF924+1,(YEAR!$C$2+YEAR!$C$3-1)&amp;"       :="))</f>
        <v>0.59038999999999997</v>
      </c>
      <c r="AH924">
        <f>IF(AG924&lt;1.1,AG924,IF(AG924&lt;YEAR!$C$2+YEAR!$C$3-2,AG924+1,(YEAR!$C$2+YEAR!$C$3-1)&amp;"       :="))</f>
        <v>0.59038999999999997</v>
      </c>
      <c r="AI924">
        <f>IF(AH924&lt;1.1,AH924,IF(AH924&lt;YEAR!$C$2+YEAR!$C$3-2,AH924+1,(YEAR!$C$2+YEAR!$C$3-1)&amp;"       :="))</f>
        <v>0.59038999999999997</v>
      </c>
      <c r="AJ924">
        <f>IF(AI924&lt;1.1,AI924,IF(AI924&lt;YEAR!$C$2+YEAR!$C$3-2,AI924+1,(YEAR!$C$2+YEAR!$C$3-1)&amp;"       :="))</f>
        <v>0.59038999999999997</v>
      </c>
    </row>
    <row r="925" spans="1:36">
      <c r="A925">
        <f t="shared" ca="1" si="67"/>
        <v>23</v>
      </c>
      <c r="B925" t="s">
        <v>51</v>
      </c>
      <c r="C925" t="str">
        <f ca="1">IF(D925="",OFFSET(AvailabilityFactor!A$1,A925,0),C924)</f>
        <v>D2WDLC3</v>
      </c>
      <c r="D925" t="str" cm="1">
        <f t="array" aca="1" ref="D925" ca="1">IF(D924="",TS_DRC!$P$5,OFFSET(TS_DRC!P$5,RIGHT(D924,2),0,TRUE))</f>
        <v>TS19</v>
      </c>
      <c r="E925" t="str">
        <f t="shared" ca="1" si="64"/>
        <v>TS19</v>
      </c>
      <c r="F925">
        <f>'[6]Wind profile'!$AF27</f>
        <v>0.67796999999999996</v>
      </c>
      <c r="G925">
        <f>IF(F925&lt;1.1,F925,IF(F925&lt;YEAR!$C$2+YEAR!$C$3-2,F925+1,(YEAR!$C$2+YEAR!$C$3-1)&amp;"       :="))</f>
        <v>0.67796999999999996</v>
      </c>
      <c r="H925">
        <f>IF(G925&lt;1.1,G925,IF(G925&lt;YEAR!$C$2+YEAR!$C$3-2,G925+1,(YEAR!$C$2+YEAR!$C$3-1)&amp;"       :="))</f>
        <v>0.67796999999999996</v>
      </c>
      <c r="I925">
        <f>IF(H925&lt;1.1,H925,IF(H925&lt;YEAR!$C$2+YEAR!$C$3-2,H925+1,(YEAR!$C$2+YEAR!$C$3-1)&amp;"       :="))</f>
        <v>0.67796999999999996</v>
      </c>
      <c r="J925">
        <f>IF(I925&lt;1.1,I925,IF(I925&lt;YEAR!$C$2+YEAR!$C$3-2,I925+1,(YEAR!$C$2+YEAR!$C$3-1)&amp;"       :="))</f>
        <v>0.67796999999999996</v>
      </c>
      <c r="K925">
        <f>IF(J925&lt;1.1,J925,IF(J925&lt;YEAR!$C$2+YEAR!$C$3-2,J925+1,(YEAR!$C$2+YEAR!$C$3-1)&amp;"       :="))</f>
        <v>0.67796999999999996</v>
      </c>
      <c r="L925">
        <f>IF(K925&lt;1.1,K925,IF(K925&lt;YEAR!$C$2+YEAR!$C$3-2,K925+1,(YEAR!$C$2+YEAR!$C$3-1)&amp;"       :="))</f>
        <v>0.67796999999999996</v>
      </c>
      <c r="M925">
        <f>IF(L925&lt;1.1,L925,IF(L925&lt;YEAR!$C$2+YEAR!$C$3-2,L925+1,(YEAR!$C$2+YEAR!$C$3-1)&amp;"       :="))</f>
        <v>0.67796999999999996</v>
      </c>
      <c r="N925">
        <f>IF(M925&lt;1.1,M925,IF(M925&lt;YEAR!$C$2+YEAR!$C$3-2,M925+1,(YEAR!$C$2+YEAR!$C$3-1)&amp;"       :="))</f>
        <v>0.67796999999999996</v>
      </c>
      <c r="O925">
        <f>IF(N925&lt;1.1,N925,IF(N925&lt;YEAR!$C$2+YEAR!$C$3-2,N925+1,(YEAR!$C$2+YEAR!$C$3-1)&amp;"       :="))</f>
        <v>0.67796999999999996</v>
      </c>
      <c r="P925">
        <f>IF(O925&lt;1.1,O925,IF(O925&lt;YEAR!$C$2+YEAR!$C$3-2,O925+1,(YEAR!$C$2+YEAR!$C$3-1)&amp;"       :="))</f>
        <v>0.67796999999999996</v>
      </c>
      <c r="Q925">
        <f>IF(P925&lt;1.1,P925,IF(P925&lt;YEAR!$C$2+YEAR!$C$3-2,P925+1,(YEAR!$C$2+YEAR!$C$3-1)&amp;"       :="))</f>
        <v>0.67796999999999996</v>
      </c>
      <c r="R925">
        <f>IF(Q925&lt;1.1,Q925,IF(Q925&lt;YEAR!$C$2+YEAR!$C$3-2,Q925+1,(YEAR!$C$2+YEAR!$C$3-1)&amp;"       :="))</f>
        <v>0.67796999999999996</v>
      </c>
      <c r="S925">
        <f>IF(R925&lt;1.1,R925,IF(R925&lt;YEAR!$C$2+YEAR!$C$3-2,R925+1,(YEAR!$C$2+YEAR!$C$3-1)&amp;"       :="))</f>
        <v>0.67796999999999996</v>
      </c>
      <c r="T925">
        <f>IF(S925&lt;1.1,S925,IF(S925&lt;YEAR!$C$2+YEAR!$C$3-2,S925+1,(YEAR!$C$2+YEAR!$C$3-1)&amp;"       :="))</f>
        <v>0.67796999999999996</v>
      </c>
      <c r="U925">
        <f>IF(T925&lt;1.1,T925,IF(T925&lt;YEAR!$C$2+YEAR!$C$3-2,T925+1,(YEAR!$C$2+YEAR!$C$3-1)&amp;"       :="))</f>
        <v>0.67796999999999996</v>
      </c>
      <c r="V925">
        <f>IF(U925&lt;1.1,U925,IF(U925&lt;YEAR!$C$2+YEAR!$C$3-2,U925+1,(YEAR!$C$2+YEAR!$C$3-1)&amp;"       :="))</f>
        <v>0.67796999999999996</v>
      </c>
      <c r="W925">
        <f>IF(V925&lt;1.1,V925,IF(V925&lt;YEAR!$C$2+YEAR!$C$3-2,V925+1,(YEAR!$C$2+YEAR!$C$3-1)&amp;"       :="))</f>
        <v>0.67796999999999996</v>
      </c>
      <c r="X925">
        <f>IF(W925&lt;1.1,W925,IF(W925&lt;YEAR!$C$2+YEAR!$C$3-2,W925+1,(YEAR!$C$2+YEAR!$C$3-1)&amp;"       :="))</f>
        <v>0.67796999999999996</v>
      </c>
      <c r="Y925">
        <f>IF(X925&lt;1.1,X925,IF(X925&lt;YEAR!$C$2+YEAR!$C$3-2,X925+1,(YEAR!$C$2+YEAR!$C$3-1)&amp;"       :="))</f>
        <v>0.67796999999999996</v>
      </c>
      <c r="Z925">
        <f>IF(Y925&lt;1.1,Y925,IF(Y925&lt;YEAR!$C$2+YEAR!$C$3-2,Y925+1,(YEAR!$C$2+YEAR!$C$3-1)&amp;"       :="))</f>
        <v>0.67796999999999996</v>
      </c>
      <c r="AA925">
        <f>IF(Z925&lt;1.1,Z925,IF(Z925&lt;YEAR!$C$2+YEAR!$C$3-2,Z925+1,(YEAR!$C$2+YEAR!$C$3-1)&amp;"       :="))</f>
        <v>0.67796999999999996</v>
      </c>
      <c r="AB925">
        <f>IF(AA925&lt;1.1,AA925,IF(AA925&lt;YEAR!$C$2+YEAR!$C$3-2,AA925+1,(YEAR!$C$2+YEAR!$C$3-1)&amp;"       :="))</f>
        <v>0.67796999999999996</v>
      </c>
      <c r="AC925">
        <f>IF(AB925&lt;1.1,AB925,IF(AB925&lt;YEAR!$C$2+YEAR!$C$3-2,AB925+1,(YEAR!$C$2+YEAR!$C$3-1)&amp;"       :="))</f>
        <v>0.67796999999999996</v>
      </c>
      <c r="AD925">
        <f>IF(AC925&lt;1.1,AC925,IF(AC925&lt;YEAR!$C$2+YEAR!$C$3-2,AC925+1,(YEAR!$C$2+YEAR!$C$3-1)&amp;"       :="))</f>
        <v>0.67796999999999996</v>
      </c>
      <c r="AE925">
        <f>IF(AD925&lt;1.1,AD925,IF(AD925&lt;YEAR!$C$2+YEAR!$C$3-2,AD925+1,(YEAR!$C$2+YEAR!$C$3-1)&amp;"       :="))</f>
        <v>0.67796999999999996</v>
      </c>
      <c r="AF925">
        <f>IF(AE925&lt;1.1,AE925,IF(AE925&lt;YEAR!$C$2+YEAR!$C$3-2,AE925+1,(YEAR!$C$2+YEAR!$C$3-1)&amp;"       :="))</f>
        <v>0.67796999999999996</v>
      </c>
      <c r="AG925">
        <f>IF(AF925&lt;1.1,AF925,IF(AF925&lt;YEAR!$C$2+YEAR!$C$3-2,AF925+1,(YEAR!$C$2+YEAR!$C$3-1)&amp;"       :="))</f>
        <v>0.67796999999999996</v>
      </c>
      <c r="AH925">
        <f>IF(AG925&lt;1.1,AG925,IF(AG925&lt;YEAR!$C$2+YEAR!$C$3-2,AG925+1,(YEAR!$C$2+YEAR!$C$3-1)&amp;"       :="))</f>
        <v>0.67796999999999996</v>
      </c>
      <c r="AI925">
        <f>IF(AH925&lt;1.1,AH925,IF(AH925&lt;YEAR!$C$2+YEAR!$C$3-2,AH925+1,(YEAR!$C$2+YEAR!$C$3-1)&amp;"       :="))</f>
        <v>0.67796999999999996</v>
      </c>
      <c r="AJ925">
        <f>IF(AI925&lt;1.1,AI925,IF(AI925&lt;YEAR!$C$2+YEAR!$C$3-2,AI925+1,(YEAR!$C$2+YEAR!$C$3-1)&amp;"       :="))</f>
        <v>0.67796999999999996</v>
      </c>
    </row>
    <row r="926" spans="1:36">
      <c r="A926">
        <f t="shared" ca="1" si="67"/>
        <v>23</v>
      </c>
      <c r="B926" t="s">
        <v>51</v>
      </c>
      <c r="C926" t="str">
        <f ca="1">IF(D926="",OFFSET(AvailabilityFactor!A$1,A926,0),C925)</f>
        <v>D2WDLC3</v>
      </c>
      <c r="D926" t="str" cm="1">
        <f t="array" aca="1" ref="D926" ca="1">IF(D925="",TS_DRC!$P$5,OFFSET(TS_DRC!P$5,RIGHT(D925,2),0,TRUE))</f>
        <v>TS20</v>
      </c>
      <c r="E926" t="str">
        <f t="shared" ca="1" si="64"/>
        <v>TS20</v>
      </c>
      <c r="F926">
        <f>'[6]Wind profile'!$AF28</f>
        <v>0.71821000000000002</v>
      </c>
      <c r="G926">
        <f>IF(F926&lt;1.1,F926,IF(F926&lt;YEAR!$C$2+YEAR!$C$3-2,F926+1,(YEAR!$C$2+YEAR!$C$3-1)&amp;"       :="))</f>
        <v>0.71821000000000002</v>
      </c>
      <c r="H926">
        <f>IF(G926&lt;1.1,G926,IF(G926&lt;YEAR!$C$2+YEAR!$C$3-2,G926+1,(YEAR!$C$2+YEAR!$C$3-1)&amp;"       :="))</f>
        <v>0.71821000000000002</v>
      </c>
      <c r="I926">
        <f>IF(H926&lt;1.1,H926,IF(H926&lt;YEAR!$C$2+YEAR!$C$3-2,H926+1,(YEAR!$C$2+YEAR!$C$3-1)&amp;"       :="))</f>
        <v>0.71821000000000002</v>
      </c>
      <c r="J926">
        <f>IF(I926&lt;1.1,I926,IF(I926&lt;YEAR!$C$2+YEAR!$C$3-2,I926+1,(YEAR!$C$2+YEAR!$C$3-1)&amp;"       :="))</f>
        <v>0.71821000000000002</v>
      </c>
      <c r="K926">
        <f>IF(J926&lt;1.1,J926,IF(J926&lt;YEAR!$C$2+YEAR!$C$3-2,J926+1,(YEAR!$C$2+YEAR!$C$3-1)&amp;"       :="))</f>
        <v>0.71821000000000002</v>
      </c>
      <c r="L926">
        <f>IF(K926&lt;1.1,K926,IF(K926&lt;YEAR!$C$2+YEAR!$C$3-2,K926+1,(YEAR!$C$2+YEAR!$C$3-1)&amp;"       :="))</f>
        <v>0.71821000000000002</v>
      </c>
      <c r="M926">
        <f>IF(L926&lt;1.1,L926,IF(L926&lt;YEAR!$C$2+YEAR!$C$3-2,L926+1,(YEAR!$C$2+YEAR!$C$3-1)&amp;"       :="))</f>
        <v>0.71821000000000002</v>
      </c>
      <c r="N926">
        <f>IF(M926&lt;1.1,M926,IF(M926&lt;YEAR!$C$2+YEAR!$C$3-2,M926+1,(YEAR!$C$2+YEAR!$C$3-1)&amp;"       :="))</f>
        <v>0.71821000000000002</v>
      </c>
      <c r="O926">
        <f>IF(N926&lt;1.1,N926,IF(N926&lt;YEAR!$C$2+YEAR!$C$3-2,N926+1,(YEAR!$C$2+YEAR!$C$3-1)&amp;"       :="))</f>
        <v>0.71821000000000002</v>
      </c>
      <c r="P926">
        <f>IF(O926&lt;1.1,O926,IF(O926&lt;YEAR!$C$2+YEAR!$C$3-2,O926+1,(YEAR!$C$2+YEAR!$C$3-1)&amp;"       :="))</f>
        <v>0.71821000000000002</v>
      </c>
      <c r="Q926">
        <f>IF(P926&lt;1.1,P926,IF(P926&lt;YEAR!$C$2+YEAR!$C$3-2,P926+1,(YEAR!$C$2+YEAR!$C$3-1)&amp;"       :="))</f>
        <v>0.71821000000000002</v>
      </c>
      <c r="R926">
        <f>IF(Q926&lt;1.1,Q926,IF(Q926&lt;YEAR!$C$2+YEAR!$C$3-2,Q926+1,(YEAR!$C$2+YEAR!$C$3-1)&amp;"       :="))</f>
        <v>0.71821000000000002</v>
      </c>
      <c r="S926">
        <f>IF(R926&lt;1.1,R926,IF(R926&lt;YEAR!$C$2+YEAR!$C$3-2,R926+1,(YEAR!$C$2+YEAR!$C$3-1)&amp;"       :="))</f>
        <v>0.71821000000000002</v>
      </c>
      <c r="T926">
        <f>IF(S926&lt;1.1,S926,IF(S926&lt;YEAR!$C$2+YEAR!$C$3-2,S926+1,(YEAR!$C$2+YEAR!$C$3-1)&amp;"       :="))</f>
        <v>0.71821000000000002</v>
      </c>
      <c r="U926">
        <f>IF(T926&lt;1.1,T926,IF(T926&lt;YEAR!$C$2+YEAR!$C$3-2,T926+1,(YEAR!$C$2+YEAR!$C$3-1)&amp;"       :="))</f>
        <v>0.71821000000000002</v>
      </c>
      <c r="V926">
        <f>IF(U926&lt;1.1,U926,IF(U926&lt;YEAR!$C$2+YEAR!$C$3-2,U926+1,(YEAR!$C$2+YEAR!$C$3-1)&amp;"       :="))</f>
        <v>0.71821000000000002</v>
      </c>
      <c r="W926">
        <f>IF(V926&lt;1.1,V926,IF(V926&lt;YEAR!$C$2+YEAR!$C$3-2,V926+1,(YEAR!$C$2+YEAR!$C$3-1)&amp;"       :="))</f>
        <v>0.71821000000000002</v>
      </c>
      <c r="X926">
        <f>IF(W926&lt;1.1,W926,IF(W926&lt;YEAR!$C$2+YEAR!$C$3-2,W926+1,(YEAR!$C$2+YEAR!$C$3-1)&amp;"       :="))</f>
        <v>0.71821000000000002</v>
      </c>
      <c r="Y926">
        <f>IF(X926&lt;1.1,X926,IF(X926&lt;YEAR!$C$2+YEAR!$C$3-2,X926+1,(YEAR!$C$2+YEAR!$C$3-1)&amp;"       :="))</f>
        <v>0.71821000000000002</v>
      </c>
      <c r="Z926">
        <f>IF(Y926&lt;1.1,Y926,IF(Y926&lt;YEAR!$C$2+YEAR!$C$3-2,Y926+1,(YEAR!$C$2+YEAR!$C$3-1)&amp;"       :="))</f>
        <v>0.71821000000000002</v>
      </c>
      <c r="AA926">
        <f>IF(Z926&lt;1.1,Z926,IF(Z926&lt;YEAR!$C$2+YEAR!$C$3-2,Z926+1,(YEAR!$C$2+YEAR!$C$3-1)&amp;"       :="))</f>
        <v>0.71821000000000002</v>
      </c>
      <c r="AB926">
        <f>IF(AA926&lt;1.1,AA926,IF(AA926&lt;YEAR!$C$2+YEAR!$C$3-2,AA926+1,(YEAR!$C$2+YEAR!$C$3-1)&amp;"       :="))</f>
        <v>0.71821000000000002</v>
      </c>
      <c r="AC926">
        <f>IF(AB926&lt;1.1,AB926,IF(AB926&lt;YEAR!$C$2+YEAR!$C$3-2,AB926+1,(YEAR!$C$2+YEAR!$C$3-1)&amp;"       :="))</f>
        <v>0.71821000000000002</v>
      </c>
      <c r="AD926">
        <f>IF(AC926&lt;1.1,AC926,IF(AC926&lt;YEAR!$C$2+YEAR!$C$3-2,AC926+1,(YEAR!$C$2+YEAR!$C$3-1)&amp;"       :="))</f>
        <v>0.71821000000000002</v>
      </c>
      <c r="AE926">
        <f>IF(AD926&lt;1.1,AD926,IF(AD926&lt;YEAR!$C$2+YEAR!$C$3-2,AD926+1,(YEAR!$C$2+YEAR!$C$3-1)&amp;"       :="))</f>
        <v>0.71821000000000002</v>
      </c>
      <c r="AF926">
        <f>IF(AE926&lt;1.1,AE926,IF(AE926&lt;YEAR!$C$2+YEAR!$C$3-2,AE926+1,(YEAR!$C$2+YEAR!$C$3-1)&amp;"       :="))</f>
        <v>0.71821000000000002</v>
      </c>
      <c r="AG926">
        <f>IF(AF926&lt;1.1,AF926,IF(AF926&lt;YEAR!$C$2+YEAR!$C$3-2,AF926+1,(YEAR!$C$2+YEAR!$C$3-1)&amp;"       :="))</f>
        <v>0.71821000000000002</v>
      </c>
      <c r="AH926">
        <f>IF(AG926&lt;1.1,AG926,IF(AG926&lt;YEAR!$C$2+YEAR!$C$3-2,AG926+1,(YEAR!$C$2+YEAR!$C$3-1)&amp;"       :="))</f>
        <v>0.71821000000000002</v>
      </c>
      <c r="AI926">
        <f>IF(AH926&lt;1.1,AH926,IF(AH926&lt;YEAR!$C$2+YEAR!$C$3-2,AH926+1,(YEAR!$C$2+YEAR!$C$3-1)&amp;"       :="))</f>
        <v>0.71821000000000002</v>
      </c>
      <c r="AJ926">
        <f>IF(AI926&lt;1.1,AI926,IF(AI926&lt;YEAR!$C$2+YEAR!$C$3-2,AI926+1,(YEAR!$C$2+YEAR!$C$3-1)&amp;"       :="))</f>
        <v>0.71821000000000002</v>
      </c>
    </row>
    <row r="927" spans="1:36">
      <c r="A927">
        <f t="shared" ref="A927:A947" ca="1" si="68">IF(D927="",A926+1,A926)</f>
        <v>23</v>
      </c>
      <c r="B927" t="s">
        <v>51</v>
      </c>
      <c r="C927" t="str">
        <f ca="1">IF(D927="",OFFSET(AvailabilityFactor!A$1,A927,0),C926)</f>
        <v>D2WDLC3</v>
      </c>
      <c r="D927" t="str" cm="1">
        <f t="array" aca="1" ref="D927" ca="1">IF(D926="",TS_DRC!$P$5,OFFSET(TS_DRC!P$5,RIGHT(D926,2),0,TRUE))</f>
        <v>TS21</v>
      </c>
      <c r="E927" t="str">
        <f t="shared" ref="E927:E947" ca="1" si="69">IF(D927="","[DRC,"&amp;C927&amp;",*,*]          :         ",D927)</f>
        <v>TS21</v>
      </c>
      <c r="F927">
        <f>'[6]Wind profile'!$AF29</f>
        <v>0.69362000000000001</v>
      </c>
      <c r="G927">
        <f>IF(F927&lt;1.1,F927,IF(F927&lt;YEAR!$C$2+YEAR!$C$3-2,F927+1,(YEAR!$C$2+YEAR!$C$3-1)&amp;"       :="))</f>
        <v>0.69362000000000001</v>
      </c>
      <c r="H927">
        <f>IF(G927&lt;1.1,G927,IF(G927&lt;YEAR!$C$2+YEAR!$C$3-2,G927+1,(YEAR!$C$2+YEAR!$C$3-1)&amp;"       :="))</f>
        <v>0.69362000000000001</v>
      </c>
      <c r="I927">
        <f>IF(H927&lt;1.1,H927,IF(H927&lt;YEAR!$C$2+YEAR!$C$3-2,H927+1,(YEAR!$C$2+YEAR!$C$3-1)&amp;"       :="))</f>
        <v>0.69362000000000001</v>
      </c>
      <c r="J927">
        <f>IF(I927&lt;1.1,I927,IF(I927&lt;YEAR!$C$2+YEAR!$C$3-2,I927+1,(YEAR!$C$2+YEAR!$C$3-1)&amp;"       :="))</f>
        <v>0.69362000000000001</v>
      </c>
      <c r="K927">
        <f>IF(J927&lt;1.1,J927,IF(J927&lt;YEAR!$C$2+YEAR!$C$3-2,J927+1,(YEAR!$C$2+YEAR!$C$3-1)&amp;"       :="))</f>
        <v>0.69362000000000001</v>
      </c>
      <c r="L927">
        <f>IF(K927&lt;1.1,K927,IF(K927&lt;YEAR!$C$2+YEAR!$C$3-2,K927+1,(YEAR!$C$2+YEAR!$C$3-1)&amp;"       :="))</f>
        <v>0.69362000000000001</v>
      </c>
      <c r="M927">
        <f>IF(L927&lt;1.1,L927,IF(L927&lt;YEAR!$C$2+YEAR!$C$3-2,L927+1,(YEAR!$C$2+YEAR!$C$3-1)&amp;"       :="))</f>
        <v>0.69362000000000001</v>
      </c>
      <c r="N927">
        <f>IF(M927&lt;1.1,M927,IF(M927&lt;YEAR!$C$2+YEAR!$C$3-2,M927+1,(YEAR!$C$2+YEAR!$C$3-1)&amp;"       :="))</f>
        <v>0.69362000000000001</v>
      </c>
      <c r="O927">
        <f>IF(N927&lt;1.1,N927,IF(N927&lt;YEAR!$C$2+YEAR!$C$3-2,N927+1,(YEAR!$C$2+YEAR!$C$3-1)&amp;"       :="))</f>
        <v>0.69362000000000001</v>
      </c>
      <c r="P927">
        <f>IF(O927&lt;1.1,O927,IF(O927&lt;YEAR!$C$2+YEAR!$C$3-2,O927+1,(YEAR!$C$2+YEAR!$C$3-1)&amp;"       :="))</f>
        <v>0.69362000000000001</v>
      </c>
      <c r="Q927">
        <f>IF(P927&lt;1.1,P927,IF(P927&lt;YEAR!$C$2+YEAR!$C$3-2,P927+1,(YEAR!$C$2+YEAR!$C$3-1)&amp;"       :="))</f>
        <v>0.69362000000000001</v>
      </c>
      <c r="R927">
        <f>IF(Q927&lt;1.1,Q927,IF(Q927&lt;YEAR!$C$2+YEAR!$C$3-2,Q927+1,(YEAR!$C$2+YEAR!$C$3-1)&amp;"       :="))</f>
        <v>0.69362000000000001</v>
      </c>
      <c r="S927">
        <f>IF(R927&lt;1.1,R927,IF(R927&lt;YEAR!$C$2+YEAR!$C$3-2,R927+1,(YEAR!$C$2+YEAR!$C$3-1)&amp;"       :="))</f>
        <v>0.69362000000000001</v>
      </c>
      <c r="T927">
        <f>IF(S927&lt;1.1,S927,IF(S927&lt;YEAR!$C$2+YEAR!$C$3-2,S927+1,(YEAR!$C$2+YEAR!$C$3-1)&amp;"       :="))</f>
        <v>0.69362000000000001</v>
      </c>
      <c r="U927">
        <f>IF(T927&lt;1.1,T927,IF(T927&lt;YEAR!$C$2+YEAR!$C$3-2,T927+1,(YEAR!$C$2+YEAR!$C$3-1)&amp;"       :="))</f>
        <v>0.69362000000000001</v>
      </c>
      <c r="V927">
        <f>IF(U927&lt;1.1,U927,IF(U927&lt;YEAR!$C$2+YEAR!$C$3-2,U927+1,(YEAR!$C$2+YEAR!$C$3-1)&amp;"       :="))</f>
        <v>0.69362000000000001</v>
      </c>
      <c r="W927">
        <f>IF(V927&lt;1.1,V927,IF(V927&lt;YEAR!$C$2+YEAR!$C$3-2,V927+1,(YEAR!$C$2+YEAR!$C$3-1)&amp;"       :="))</f>
        <v>0.69362000000000001</v>
      </c>
      <c r="X927">
        <f>IF(W927&lt;1.1,W927,IF(W927&lt;YEAR!$C$2+YEAR!$C$3-2,W927+1,(YEAR!$C$2+YEAR!$C$3-1)&amp;"       :="))</f>
        <v>0.69362000000000001</v>
      </c>
      <c r="Y927">
        <f>IF(X927&lt;1.1,X927,IF(X927&lt;YEAR!$C$2+YEAR!$C$3-2,X927+1,(YEAR!$C$2+YEAR!$C$3-1)&amp;"       :="))</f>
        <v>0.69362000000000001</v>
      </c>
      <c r="Z927">
        <f>IF(Y927&lt;1.1,Y927,IF(Y927&lt;YEAR!$C$2+YEAR!$C$3-2,Y927+1,(YEAR!$C$2+YEAR!$C$3-1)&amp;"       :="))</f>
        <v>0.69362000000000001</v>
      </c>
      <c r="AA927">
        <f>IF(Z927&lt;1.1,Z927,IF(Z927&lt;YEAR!$C$2+YEAR!$C$3-2,Z927+1,(YEAR!$C$2+YEAR!$C$3-1)&amp;"       :="))</f>
        <v>0.69362000000000001</v>
      </c>
      <c r="AB927">
        <f>IF(AA927&lt;1.1,AA927,IF(AA927&lt;YEAR!$C$2+YEAR!$C$3-2,AA927+1,(YEAR!$C$2+YEAR!$C$3-1)&amp;"       :="))</f>
        <v>0.69362000000000001</v>
      </c>
      <c r="AC927">
        <f>IF(AB927&lt;1.1,AB927,IF(AB927&lt;YEAR!$C$2+YEAR!$C$3-2,AB927+1,(YEAR!$C$2+YEAR!$C$3-1)&amp;"       :="))</f>
        <v>0.69362000000000001</v>
      </c>
      <c r="AD927">
        <f>IF(AC927&lt;1.1,AC927,IF(AC927&lt;YEAR!$C$2+YEAR!$C$3-2,AC927+1,(YEAR!$C$2+YEAR!$C$3-1)&amp;"       :="))</f>
        <v>0.69362000000000001</v>
      </c>
      <c r="AE927">
        <f>IF(AD927&lt;1.1,AD927,IF(AD927&lt;YEAR!$C$2+YEAR!$C$3-2,AD927+1,(YEAR!$C$2+YEAR!$C$3-1)&amp;"       :="))</f>
        <v>0.69362000000000001</v>
      </c>
      <c r="AF927">
        <f>IF(AE927&lt;1.1,AE927,IF(AE927&lt;YEAR!$C$2+YEAR!$C$3-2,AE927+1,(YEAR!$C$2+YEAR!$C$3-1)&amp;"       :="))</f>
        <v>0.69362000000000001</v>
      </c>
      <c r="AG927">
        <f>IF(AF927&lt;1.1,AF927,IF(AF927&lt;YEAR!$C$2+YEAR!$C$3-2,AF927+1,(YEAR!$C$2+YEAR!$C$3-1)&amp;"       :="))</f>
        <v>0.69362000000000001</v>
      </c>
      <c r="AH927">
        <f>IF(AG927&lt;1.1,AG927,IF(AG927&lt;YEAR!$C$2+YEAR!$C$3-2,AG927+1,(YEAR!$C$2+YEAR!$C$3-1)&amp;"       :="))</f>
        <v>0.69362000000000001</v>
      </c>
      <c r="AI927">
        <f>IF(AH927&lt;1.1,AH927,IF(AH927&lt;YEAR!$C$2+YEAR!$C$3-2,AH927+1,(YEAR!$C$2+YEAR!$C$3-1)&amp;"       :="))</f>
        <v>0.69362000000000001</v>
      </c>
      <c r="AJ927">
        <f>IF(AI927&lt;1.1,AI927,IF(AI927&lt;YEAR!$C$2+YEAR!$C$3-2,AI927+1,(YEAR!$C$2+YEAR!$C$3-1)&amp;"       :="))</f>
        <v>0.69362000000000001</v>
      </c>
    </row>
    <row r="928" spans="1:36">
      <c r="A928">
        <f t="shared" ca="1" si="68"/>
        <v>23</v>
      </c>
      <c r="B928" t="s">
        <v>51</v>
      </c>
      <c r="C928" t="str">
        <f ca="1">IF(D928="",OFFSET(AvailabilityFactor!A$1,A928,0),C927)</f>
        <v>D2WDLC3</v>
      </c>
      <c r="D928" t="str" cm="1">
        <f t="array" aca="1" ref="D928" ca="1">IF(D927="",TS_DRC!$P$5,OFFSET(TS_DRC!P$5,RIGHT(D927,2),0,TRUE))</f>
        <v>TS22</v>
      </c>
      <c r="E928" t="str">
        <f t="shared" ca="1" si="69"/>
        <v>TS22</v>
      </c>
      <c r="F928">
        <f>'[6]Wind profile'!$AF30</f>
        <v>0.75011000000000005</v>
      </c>
      <c r="G928">
        <f>IF(F928&lt;1.1,F928,IF(F928&lt;YEAR!$C$2+YEAR!$C$3-2,F928+1,(YEAR!$C$2+YEAR!$C$3-1)&amp;"       :="))</f>
        <v>0.75011000000000005</v>
      </c>
      <c r="H928">
        <f>IF(G928&lt;1.1,G928,IF(G928&lt;YEAR!$C$2+YEAR!$C$3-2,G928+1,(YEAR!$C$2+YEAR!$C$3-1)&amp;"       :="))</f>
        <v>0.75011000000000005</v>
      </c>
      <c r="I928">
        <f>IF(H928&lt;1.1,H928,IF(H928&lt;YEAR!$C$2+YEAR!$C$3-2,H928+1,(YEAR!$C$2+YEAR!$C$3-1)&amp;"       :="))</f>
        <v>0.75011000000000005</v>
      </c>
      <c r="J928">
        <f>IF(I928&lt;1.1,I928,IF(I928&lt;YEAR!$C$2+YEAR!$C$3-2,I928+1,(YEAR!$C$2+YEAR!$C$3-1)&amp;"       :="))</f>
        <v>0.75011000000000005</v>
      </c>
      <c r="K928">
        <f>IF(J928&lt;1.1,J928,IF(J928&lt;YEAR!$C$2+YEAR!$C$3-2,J928+1,(YEAR!$C$2+YEAR!$C$3-1)&amp;"       :="))</f>
        <v>0.75011000000000005</v>
      </c>
      <c r="L928">
        <f>IF(K928&lt;1.1,K928,IF(K928&lt;YEAR!$C$2+YEAR!$C$3-2,K928+1,(YEAR!$C$2+YEAR!$C$3-1)&amp;"       :="))</f>
        <v>0.75011000000000005</v>
      </c>
      <c r="M928">
        <f>IF(L928&lt;1.1,L928,IF(L928&lt;YEAR!$C$2+YEAR!$C$3-2,L928+1,(YEAR!$C$2+YEAR!$C$3-1)&amp;"       :="))</f>
        <v>0.75011000000000005</v>
      </c>
      <c r="N928">
        <f>IF(M928&lt;1.1,M928,IF(M928&lt;YEAR!$C$2+YEAR!$C$3-2,M928+1,(YEAR!$C$2+YEAR!$C$3-1)&amp;"       :="))</f>
        <v>0.75011000000000005</v>
      </c>
      <c r="O928">
        <f>IF(N928&lt;1.1,N928,IF(N928&lt;YEAR!$C$2+YEAR!$C$3-2,N928+1,(YEAR!$C$2+YEAR!$C$3-1)&amp;"       :="))</f>
        <v>0.75011000000000005</v>
      </c>
      <c r="P928">
        <f>IF(O928&lt;1.1,O928,IF(O928&lt;YEAR!$C$2+YEAR!$C$3-2,O928+1,(YEAR!$C$2+YEAR!$C$3-1)&amp;"       :="))</f>
        <v>0.75011000000000005</v>
      </c>
      <c r="Q928">
        <f>IF(P928&lt;1.1,P928,IF(P928&lt;YEAR!$C$2+YEAR!$C$3-2,P928+1,(YEAR!$C$2+YEAR!$C$3-1)&amp;"       :="))</f>
        <v>0.75011000000000005</v>
      </c>
      <c r="R928">
        <f>IF(Q928&lt;1.1,Q928,IF(Q928&lt;YEAR!$C$2+YEAR!$C$3-2,Q928+1,(YEAR!$C$2+YEAR!$C$3-1)&amp;"       :="))</f>
        <v>0.75011000000000005</v>
      </c>
      <c r="S928">
        <f>IF(R928&lt;1.1,R928,IF(R928&lt;YEAR!$C$2+YEAR!$C$3-2,R928+1,(YEAR!$C$2+YEAR!$C$3-1)&amp;"       :="))</f>
        <v>0.75011000000000005</v>
      </c>
      <c r="T928">
        <f>IF(S928&lt;1.1,S928,IF(S928&lt;YEAR!$C$2+YEAR!$C$3-2,S928+1,(YEAR!$C$2+YEAR!$C$3-1)&amp;"       :="))</f>
        <v>0.75011000000000005</v>
      </c>
      <c r="U928">
        <f>IF(T928&lt;1.1,T928,IF(T928&lt;YEAR!$C$2+YEAR!$C$3-2,T928+1,(YEAR!$C$2+YEAR!$C$3-1)&amp;"       :="))</f>
        <v>0.75011000000000005</v>
      </c>
      <c r="V928">
        <f>IF(U928&lt;1.1,U928,IF(U928&lt;YEAR!$C$2+YEAR!$C$3-2,U928+1,(YEAR!$C$2+YEAR!$C$3-1)&amp;"       :="))</f>
        <v>0.75011000000000005</v>
      </c>
      <c r="W928">
        <f>IF(V928&lt;1.1,V928,IF(V928&lt;YEAR!$C$2+YEAR!$C$3-2,V928+1,(YEAR!$C$2+YEAR!$C$3-1)&amp;"       :="))</f>
        <v>0.75011000000000005</v>
      </c>
      <c r="X928">
        <f>IF(W928&lt;1.1,W928,IF(W928&lt;YEAR!$C$2+YEAR!$C$3-2,W928+1,(YEAR!$C$2+YEAR!$C$3-1)&amp;"       :="))</f>
        <v>0.75011000000000005</v>
      </c>
      <c r="Y928">
        <f>IF(X928&lt;1.1,X928,IF(X928&lt;YEAR!$C$2+YEAR!$C$3-2,X928+1,(YEAR!$C$2+YEAR!$C$3-1)&amp;"       :="))</f>
        <v>0.75011000000000005</v>
      </c>
      <c r="Z928">
        <f>IF(Y928&lt;1.1,Y928,IF(Y928&lt;YEAR!$C$2+YEAR!$C$3-2,Y928+1,(YEAR!$C$2+YEAR!$C$3-1)&amp;"       :="))</f>
        <v>0.75011000000000005</v>
      </c>
      <c r="AA928">
        <f>IF(Z928&lt;1.1,Z928,IF(Z928&lt;YEAR!$C$2+YEAR!$C$3-2,Z928+1,(YEAR!$C$2+YEAR!$C$3-1)&amp;"       :="))</f>
        <v>0.75011000000000005</v>
      </c>
      <c r="AB928">
        <f>IF(AA928&lt;1.1,AA928,IF(AA928&lt;YEAR!$C$2+YEAR!$C$3-2,AA928+1,(YEAR!$C$2+YEAR!$C$3-1)&amp;"       :="))</f>
        <v>0.75011000000000005</v>
      </c>
      <c r="AC928">
        <f>IF(AB928&lt;1.1,AB928,IF(AB928&lt;YEAR!$C$2+YEAR!$C$3-2,AB928+1,(YEAR!$C$2+YEAR!$C$3-1)&amp;"       :="))</f>
        <v>0.75011000000000005</v>
      </c>
      <c r="AD928">
        <f>IF(AC928&lt;1.1,AC928,IF(AC928&lt;YEAR!$C$2+YEAR!$C$3-2,AC928+1,(YEAR!$C$2+YEAR!$C$3-1)&amp;"       :="))</f>
        <v>0.75011000000000005</v>
      </c>
      <c r="AE928">
        <f>IF(AD928&lt;1.1,AD928,IF(AD928&lt;YEAR!$C$2+YEAR!$C$3-2,AD928+1,(YEAR!$C$2+YEAR!$C$3-1)&amp;"       :="))</f>
        <v>0.75011000000000005</v>
      </c>
      <c r="AF928">
        <f>IF(AE928&lt;1.1,AE928,IF(AE928&lt;YEAR!$C$2+YEAR!$C$3-2,AE928+1,(YEAR!$C$2+YEAR!$C$3-1)&amp;"       :="))</f>
        <v>0.75011000000000005</v>
      </c>
      <c r="AG928">
        <f>IF(AF928&lt;1.1,AF928,IF(AF928&lt;YEAR!$C$2+YEAR!$C$3-2,AF928+1,(YEAR!$C$2+YEAR!$C$3-1)&amp;"       :="))</f>
        <v>0.75011000000000005</v>
      </c>
      <c r="AH928">
        <f>IF(AG928&lt;1.1,AG928,IF(AG928&lt;YEAR!$C$2+YEAR!$C$3-2,AG928+1,(YEAR!$C$2+YEAR!$C$3-1)&amp;"       :="))</f>
        <v>0.75011000000000005</v>
      </c>
      <c r="AI928">
        <f>IF(AH928&lt;1.1,AH928,IF(AH928&lt;YEAR!$C$2+YEAR!$C$3-2,AH928+1,(YEAR!$C$2+YEAR!$C$3-1)&amp;"       :="))</f>
        <v>0.75011000000000005</v>
      </c>
      <c r="AJ928">
        <f>IF(AI928&lt;1.1,AI928,IF(AI928&lt;YEAR!$C$2+YEAR!$C$3-2,AI928+1,(YEAR!$C$2+YEAR!$C$3-1)&amp;"       :="))</f>
        <v>0.75011000000000005</v>
      </c>
    </row>
    <row r="929" spans="1:36">
      <c r="A929">
        <f t="shared" ca="1" si="68"/>
        <v>23</v>
      </c>
      <c r="B929" t="s">
        <v>51</v>
      </c>
      <c r="C929" t="str">
        <f ca="1">IF(D929="",OFFSET(AvailabilityFactor!A$1,A929,0),C928)</f>
        <v>D2WDLC3</v>
      </c>
      <c r="D929" t="str" cm="1">
        <f t="array" aca="1" ref="D929" ca="1">IF(D928="",TS_DRC!$P$5,OFFSET(TS_DRC!P$5,RIGHT(D928,2),0,TRUE))</f>
        <v>TS23</v>
      </c>
      <c r="E929" t="str">
        <f t="shared" ca="1" si="69"/>
        <v>TS23</v>
      </c>
      <c r="F929">
        <f>'[6]Wind profile'!$AF31</f>
        <v>0.76249</v>
      </c>
      <c r="G929">
        <f>IF(F929&lt;1.1,F929,IF(F929&lt;YEAR!$C$2+YEAR!$C$3-2,F929+1,(YEAR!$C$2+YEAR!$C$3-1)&amp;"       :="))</f>
        <v>0.76249</v>
      </c>
      <c r="H929">
        <f>IF(G929&lt;1.1,G929,IF(G929&lt;YEAR!$C$2+YEAR!$C$3-2,G929+1,(YEAR!$C$2+YEAR!$C$3-1)&amp;"       :="))</f>
        <v>0.76249</v>
      </c>
      <c r="I929">
        <f>IF(H929&lt;1.1,H929,IF(H929&lt;YEAR!$C$2+YEAR!$C$3-2,H929+1,(YEAR!$C$2+YEAR!$C$3-1)&amp;"       :="))</f>
        <v>0.76249</v>
      </c>
      <c r="J929">
        <f>IF(I929&lt;1.1,I929,IF(I929&lt;YEAR!$C$2+YEAR!$C$3-2,I929+1,(YEAR!$C$2+YEAR!$C$3-1)&amp;"       :="))</f>
        <v>0.76249</v>
      </c>
      <c r="K929">
        <f>IF(J929&lt;1.1,J929,IF(J929&lt;YEAR!$C$2+YEAR!$C$3-2,J929+1,(YEAR!$C$2+YEAR!$C$3-1)&amp;"       :="))</f>
        <v>0.76249</v>
      </c>
      <c r="L929">
        <f>IF(K929&lt;1.1,K929,IF(K929&lt;YEAR!$C$2+YEAR!$C$3-2,K929+1,(YEAR!$C$2+YEAR!$C$3-1)&amp;"       :="))</f>
        <v>0.76249</v>
      </c>
      <c r="M929">
        <f>IF(L929&lt;1.1,L929,IF(L929&lt;YEAR!$C$2+YEAR!$C$3-2,L929+1,(YEAR!$C$2+YEAR!$C$3-1)&amp;"       :="))</f>
        <v>0.76249</v>
      </c>
      <c r="N929">
        <f>IF(M929&lt;1.1,M929,IF(M929&lt;YEAR!$C$2+YEAR!$C$3-2,M929+1,(YEAR!$C$2+YEAR!$C$3-1)&amp;"       :="))</f>
        <v>0.76249</v>
      </c>
      <c r="O929">
        <f>IF(N929&lt;1.1,N929,IF(N929&lt;YEAR!$C$2+YEAR!$C$3-2,N929+1,(YEAR!$C$2+YEAR!$C$3-1)&amp;"       :="))</f>
        <v>0.76249</v>
      </c>
      <c r="P929">
        <f>IF(O929&lt;1.1,O929,IF(O929&lt;YEAR!$C$2+YEAR!$C$3-2,O929+1,(YEAR!$C$2+YEAR!$C$3-1)&amp;"       :="))</f>
        <v>0.76249</v>
      </c>
      <c r="Q929">
        <f>IF(P929&lt;1.1,P929,IF(P929&lt;YEAR!$C$2+YEAR!$C$3-2,P929+1,(YEAR!$C$2+YEAR!$C$3-1)&amp;"       :="))</f>
        <v>0.76249</v>
      </c>
      <c r="R929">
        <f>IF(Q929&lt;1.1,Q929,IF(Q929&lt;YEAR!$C$2+YEAR!$C$3-2,Q929+1,(YEAR!$C$2+YEAR!$C$3-1)&amp;"       :="))</f>
        <v>0.76249</v>
      </c>
      <c r="S929">
        <f>IF(R929&lt;1.1,R929,IF(R929&lt;YEAR!$C$2+YEAR!$C$3-2,R929+1,(YEAR!$C$2+YEAR!$C$3-1)&amp;"       :="))</f>
        <v>0.76249</v>
      </c>
      <c r="T929">
        <f>IF(S929&lt;1.1,S929,IF(S929&lt;YEAR!$C$2+YEAR!$C$3-2,S929+1,(YEAR!$C$2+YEAR!$C$3-1)&amp;"       :="))</f>
        <v>0.76249</v>
      </c>
      <c r="U929">
        <f>IF(T929&lt;1.1,T929,IF(T929&lt;YEAR!$C$2+YEAR!$C$3-2,T929+1,(YEAR!$C$2+YEAR!$C$3-1)&amp;"       :="))</f>
        <v>0.76249</v>
      </c>
      <c r="V929">
        <f>IF(U929&lt;1.1,U929,IF(U929&lt;YEAR!$C$2+YEAR!$C$3-2,U929+1,(YEAR!$C$2+YEAR!$C$3-1)&amp;"       :="))</f>
        <v>0.76249</v>
      </c>
      <c r="W929">
        <f>IF(V929&lt;1.1,V929,IF(V929&lt;YEAR!$C$2+YEAR!$C$3-2,V929+1,(YEAR!$C$2+YEAR!$C$3-1)&amp;"       :="))</f>
        <v>0.76249</v>
      </c>
      <c r="X929">
        <f>IF(W929&lt;1.1,W929,IF(W929&lt;YEAR!$C$2+YEAR!$C$3-2,W929+1,(YEAR!$C$2+YEAR!$C$3-1)&amp;"       :="))</f>
        <v>0.76249</v>
      </c>
      <c r="Y929">
        <f>IF(X929&lt;1.1,X929,IF(X929&lt;YEAR!$C$2+YEAR!$C$3-2,X929+1,(YEAR!$C$2+YEAR!$C$3-1)&amp;"       :="))</f>
        <v>0.76249</v>
      </c>
      <c r="Z929">
        <f>IF(Y929&lt;1.1,Y929,IF(Y929&lt;YEAR!$C$2+YEAR!$C$3-2,Y929+1,(YEAR!$C$2+YEAR!$C$3-1)&amp;"       :="))</f>
        <v>0.76249</v>
      </c>
      <c r="AA929">
        <f>IF(Z929&lt;1.1,Z929,IF(Z929&lt;YEAR!$C$2+YEAR!$C$3-2,Z929+1,(YEAR!$C$2+YEAR!$C$3-1)&amp;"       :="))</f>
        <v>0.76249</v>
      </c>
      <c r="AB929">
        <f>IF(AA929&lt;1.1,AA929,IF(AA929&lt;YEAR!$C$2+YEAR!$C$3-2,AA929+1,(YEAR!$C$2+YEAR!$C$3-1)&amp;"       :="))</f>
        <v>0.76249</v>
      </c>
      <c r="AC929">
        <f>IF(AB929&lt;1.1,AB929,IF(AB929&lt;YEAR!$C$2+YEAR!$C$3-2,AB929+1,(YEAR!$C$2+YEAR!$C$3-1)&amp;"       :="))</f>
        <v>0.76249</v>
      </c>
      <c r="AD929">
        <f>IF(AC929&lt;1.1,AC929,IF(AC929&lt;YEAR!$C$2+YEAR!$C$3-2,AC929+1,(YEAR!$C$2+YEAR!$C$3-1)&amp;"       :="))</f>
        <v>0.76249</v>
      </c>
      <c r="AE929">
        <f>IF(AD929&lt;1.1,AD929,IF(AD929&lt;YEAR!$C$2+YEAR!$C$3-2,AD929+1,(YEAR!$C$2+YEAR!$C$3-1)&amp;"       :="))</f>
        <v>0.76249</v>
      </c>
      <c r="AF929">
        <f>IF(AE929&lt;1.1,AE929,IF(AE929&lt;YEAR!$C$2+YEAR!$C$3-2,AE929+1,(YEAR!$C$2+YEAR!$C$3-1)&amp;"       :="))</f>
        <v>0.76249</v>
      </c>
      <c r="AG929">
        <f>IF(AF929&lt;1.1,AF929,IF(AF929&lt;YEAR!$C$2+YEAR!$C$3-2,AF929+1,(YEAR!$C$2+YEAR!$C$3-1)&amp;"       :="))</f>
        <v>0.76249</v>
      </c>
      <c r="AH929">
        <f>IF(AG929&lt;1.1,AG929,IF(AG929&lt;YEAR!$C$2+YEAR!$C$3-2,AG929+1,(YEAR!$C$2+YEAR!$C$3-1)&amp;"       :="))</f>
        <v>0.76249</v>
      </c>
      <c r="AI929">
        <f>IF(AH929&lt;1.1,AH929,IF(AH929&lt;YEAR!$C$2+YEAR!$C$3-2,AH929+1,(YEAR!$C$2+YEAR!$C$3-1)&amp;"       :="))</f>
        <v>0.76249</v>
      </c>
      <c r="AJ929">
        <f>IF(AI929&lt;1.1,AI929,IF(AI929&lt;YEAR!$C$2+YEAR!$C$3-2,AI929+1,(YEAR!$C$2+YEAR!$C$3-1)&amp;"       :="))</f>
        <v>0.76249</v>
      </c>
    </row>
    <row r="930" spans="1:36">
      <c r="A930">
        <f t="shared" ca="1" si="68"/>
        <v>23</v>
      </c>
      <c r="B930" t="s">
        <v>51</v>
      </c>
      <c r="C930" t="str">
        <f ca="1">IF(D930="",OFFSET(AvailabilityFactor!A$1,A930,0),C929)</f>
        <v>D2WDLC3</v>
      </c>
      <c r="D930" t="str" cm="1">
        <f t="array" aca="1" ref="D930" ca="1">IF(D929="",TS_DRC!$P$5,OFFSET(TS_DRC!P$5,RIGHT(D929,2),0,TRUE))</f>
        <v>TS24</v>
      </c>
      <c r="E930" t="str">
        <f t="shared" ca="1" si="69"/>
        <v>TS24</v>
      </c>
      <c r="F930">
        <f>'[6]Wind profile'!$AF32</f>
        <v>0.66881000000000002</v>
      </c>
      <c r="G930">
        <f>IF(F930&lt;1.1,F930,IF(F930&lt;YEAR!$C$2+YEAR!$C$3-2,F930+1,(YEAR!$C$2+YEAR!$C$3-1)&amp;"       :="))</f>
        <v>0.66881000000000002</v>
      </c>
      <c r="H930">
        <f>IF(G930&lt;1.1,G930,IF(G930&lt;YEAR!$C$2+YEAR!$C$3-2,G930+1,(YEAR!$C$2+YEAR!$C$3-1)&amp;"       :="))</f>
        <v>0.66881000000000002</v>
      </c>
      <c r="I930">
        <f>IF(H930&lt;1.1,H930,IF(H930&lt;YEAR!$C$2+YEAR!$C$3-2,H930+1,(YEAR!$C$2+YEAR!$C$3-1)&amp;"       :="))</f>
        <v>0.66881000000000002</v>
      </c>
      <c r="J930">
        <f>IF(I930&lt;1.1,I930,IF(I930&lt;YEAR!$C$2+YEAR!$C$3-2,I930+1,(YEAR!$C$2+YEAR!$C$3-1)&amp;"       :="))</f>
        <v>0.66881000000000002</v>
      </c>
      <c r="K930">
        <f>IF(J930&lt;1.1,J930,IF(J930&lt;YEAR!$C$2+YEAR!$C$3-2,J930+1,(YEAR!$C$2+YEAR!$C$3-1)&amp;"       :="))</f>
        <v>0.66881000000000002</v>
      </c>
      <c r="L930">
        <f>IF(K930&lt;1.1,K930,IF(K930&lt;YEAR!$C$2+YEAR!$C$3-2,K930+1,(YEAR!$C$2+YEAR!$C$3-1)&amp;"       :="))</f>
        <v>0.66881000000000002</v>
      </c>
      <c r="M930">
        <f>IF(L930&lt;1.1,L930,IF(L930&lt;YEAR!$C$2+YEAR!$C$3-2,L930+1,(YEAR!$C$2+YEAR!$C$3-1)&amp;"       :="))</f>
        <v>0.66881000000000002</v>
      </c>
      <c r="N930">
        <f>IF(M930&lt;1.1,M930,IF(M930&lt;YEAR!$C$2+YEAR!$C$3-2,M930+1,(YEAR!$C$2+YEAR!$C$3-1)&amp;"       :="))</f>
        <v>0.66881000000000002</v>
      </c>
      <c r="O930">
        <f>IF(N930&lt;1.1,N930,IF(N930&lt;YEAR!$C$2+YEAR!$C$3-2,N930+1,(YEAR!$C$2+YEAR!$C$3-1)&amp;"       :="))</f>
        <v>0.66881000000000002</v>
      </c>
      <c r="P930">
        <f>IF(O930&lt;1.1,O930,IF(O930&lt;YEAR!$C$2+YEAR!$C$3-2,O930+1,(YEAR!$C$2+YEAR!$C$3-1)&amp;"       :="))</f>
        <v>0.66881000000000002</v>
      </c>
      <c r="Q930">
        <f>IF(P930&lt;1.1,P930,IF(P930&lt;YEAR!$C$2+YEAR!$C$3-2,P930+1,(YEAR!$C$2+YEAR!$C$3-1)&amp;"       :="))</f>
        <v>0.66881000000000002</v>
      </c>
      <c r="R930">
        <f>IF(Q930&lt;1.1,Q930,IF(Q930&lt;YEAR!$C$2+YEAR!$C$3-2,Q930+1,(YEAR!$C$2+YEAR!$C$3-1)&amp;"       :="))</f>
        <v>0.66881000000000002</v>
      </c>
      <c r="S930">
        <f>IF(R930&lt;1.1,R930,IF(R930&lt;YEAR!$C$2+YEAR!$C$3-2,R930+1,(YEAR!$C$2+YEAR!$C$3-1)&amp;"       :="))</f>
        <v>0.66881000000000002</v>
      </c>
      <c r="T930">
        <f>IF(S930&lt;1.1,S930,IF(S930&lt;YEAR!$C$2+YEAR!$C$3-2,S930+1,(YEAR!$C$2+YEAR!$C$3-1)&amp;"       :="))</f>
        <v>0.66881000000000002</v>
      </c>
      <c r="U930">
        <f>IF(T930&lt;1.1,T930,IF(T930&lt;YEAR!$C$2+YEAR!$C$3-2,T930+1,(YEAR!$C$2+YEAR!$C$3-1)&amp;"       :="))</f>
        <v>0.66881000000000002</v>
      </c>
      <c r="V930">
        <f>IF(U930&lt;1.1,U930,IF(U930&lt;YEAR!$C$2+YEAR!$C$3-2,U930+1,(YEAR!$C$2+YEAR!$C$3-1)&amp;"       :="))</f>
        <v>0.66881000000000002</v>
      </c>
      <c r="W930">
        <f>IF(V930&lt;1.1,V930,IF(V930&lt;YEAR!$C$2+YEAR!$C$3-2,V930+1,(YEAR!$C$2+YEAR!$C$3-1)&amp;"       :="))</f>
        <v>0.66881000000000002</v>
      </c>
      <c r="X930">
        <f>IF(W930&lt;1.1,W930,IF(W930&lt;YEAR!$C$2+YEAR!$C$3-2,W930+1,(YEAR!$C$2+YEAR!$C$3-1)&amp;"       :="))</f>
        <v>0.66881000000000002</v>
      </c>
      <c r="Y930">
        <f>IF(X930&lt;1.1,X930,IF(X930&lt;YEAR!$C$2+YEAR!$C$3-2,X930+1,(YEAR!$C$2+YEAR!$C$3-1)&amp;"       :="))</f>
        <v>0.66881000000000002</v>
      </c>
      <c r="Z930">
        <f>IF(Y930&lt;1.1,Y930,IF(Y930&lt;YEAR!$C$2+YEAR!$C$3-2,Y930+1,(YEAR!$C$2+YEAR!$C$3-1)&amp;"       :="))</f>
        <v>0.66881000000000002</v>
      </c>
      <c r="AA930">
        <f>IF(Z930&lt;1.1,Z930,IF(Z930&lt;YEAR!$C$2+YEAR!$C$3-2,Z930+1,(YEAR!$C$2+YEAR!$C$3-1)&amp;"       :="))</f>
        <v>0.66881000000000002</v>
      </c>
      <c r="AB930">
        <f>IF(AA930&lt;1.1,AA930,IF(AA930&lt;YEAR!$C$2+YEAR!$C$3-2,AA930+1,(YEAR!$C$2+YEAR!$C$3-1)&amp;"       :="))</f>
        <v>0.66881000000000002</v>
      </c>
      <c r="AC930">
        <f>IF(AB930&lt;1.1,AB930,IF(AB930&lt;YEAR!$C$2+YEAR!$C$3-2,AB930+1,(YEAR!$C$2+YEAR!$C$3-1)&amp;"       :="))</f>
        <v>0.66881000000000002</v>
      </c>
      <c r="AD930">
        <f>IF(AC930&lt;1.1,AC930,IF(AC930&lt;YEAR!$C$2+YEAR!$C$3-2,AC930+1,(YEAR!$C$2+YEAR!$C$3-1)&amp;"       :="))</f>
        <v>0.66881000000000002</v>
      </c>
      <c r="AE930">
        <f>IF(AD930&lt;1.1,AD930,IF(AD930&lt;YEAR!$C$2+YEAR!$C$3-2,AD930+1,(YEAR!$C$2+YEAR!$C$3-1)&amp;"       :="))</f>
        <v>0.66881000000000002</v>
      </c>
      <c r="AF930">
        <f>IF(AE930&lt;1.1,AE930,IF(AE930&lt;YEAR!$C$2+YEAR!$C$3-2,AE930+1,(YEAR!$C$2+YEAR!$C$3-1)&amp;"       :="))</f>
        <v>0.66881000000000002</v>
      </c>
      <c r="AG930">
        <f>IF(AF930&lt;1.1,AF930,IF(AF930&lt;YEAR!$C$2+YEAR!$C$3-2,AF930+1,(YEAR!$C$2+YEAR!$C$3-1)&amp;"       :="))</f>
        <v>0.66881000000000002</v>
      </c>
      <c r="AH930">
        <f>IF(AG930&lt;1.1,AG930,IF(AG930&lt;YEAR!$C$2+YEAR!$C$3-2,AG930+1,(YEAR!$C$2+YEAR!$C$3-1)&amp;"       :="))</f>
        <v>0.66881000000000002</v>
      </c>
      <c r="AI930">
        <f>IF(AH930&lt;1.1,AH930,IF(AH930&lt;YEAR!$C$2+YEAR!$C$3-2,AH930+1,(YEAR!$C$2+YEAR!$C$3-1)&amp;"       :="))</f>
        <v>0.66881000000000002</v>
      </c>
      <c r="AJ930">
        <f>IF(AI930&lt;1.1,AI930,IF(AI930&lt;YEAR!$C$2+YEAR!$C$3-2,AI930+1,(YEAR!$C$2+YEAR!$C$3-1)&amp;"       :="))</f>
        <v>0.66881000000000002</v>
      </c>
    </row>
    <row r="931" spans="1:36">
      <c r="A931">
        <f t="shared" ca="1" si="68"/>
        <v>23</v>
      </c>
      <c r="B931" t="s">
        <v>51</v>
      </c>
      <c r="C931" t="str">
        <f ca="1">IF(D931="",OFFSET(AvailabilityFactor!A$1,A931,0),C930)</f>
        <v>D2WDLC3</v>
      </c>
      <c r="D931" t="str" cm="1">
        <f t="array" aca="1" ref="D931" ca="1">IF(D930="",TS_DRC!$P$5,OFFSET(TS_DRC!P$5,RIGHT(D930,2),0,TRUE))</f>
        <v>TS25</v>
      </c>
      <c r="E931" t="str">
        <f t="shared" ca="1" si="69"/>
        <v>TS25</v>
      </c>
      <c r="F931">
        <f>'[6]Wind profile'!$AF33</f>
        <v>0.40033999999999997</v>
      </c>
      <c r="G931">
        <f>IF(F931&lt;1.1,F931,IF(F931&lt;YEAR!$C$2+YEAR!$C$3-2,F931+1,(YEAR!$C$2+YEAR!$C$3-1)&amp;"       :="))</f>
        <v>0.40033999999999997</v>
      </c>
      <c r="H931">
        <f>IF(G931&lt;1.1,G931,IF(G931&lt;YEAR!$C$2+YEAR!$C$3-2,G931+1,(YEAR!$C$2+YEAR!$C$3-1)&amp;"       :="))</f>
        <v>0.40033999999999997</v>
      </c>
      <c r="I931">
        <f>IF(H931&lt;1.1,H931,IF(H931&lt;YEAR!$C$2+YEAR!$C$3-2,H931+1,(YEAR!$C$2+YEAR!$C$3-1)&amp;"       :="))</f>
        <v>0.40033999999999997</v>
      </c>
      <c r="J931">
        <f>IF(I931&lt;1.1,I931,IF(I931&lt;YEAR!$C$2+YEAR!$C$3-2,I931+1,(YEAR!$C$2+YEAR!$C$3-1)&amp;"       :="))</f>
        <v>0.40033999999999997</v>
      </c>
      <c r="K931">
        <f>IF(J931&lt;1.1,J931,IF(J931&lt;YEAR!$C$2+YEAR!$C$3-2,J931+1,(YEAR!$C$2+YEAR!$C$3-1)&amp;"       :="))</f>
        <v>0.40033999999999997</v>
      </c>
      <c r="L931">
        <f>IF(K931&lt;1.1,K931,IF(K931&lt;YEAR!$C$2+YEAR!$C$3-2,K931+1,(YEAR!$C$2+YEAR!$C$3-1)&amp;"       :="))</f>
        <v>0.40033999999999997</v>
      </c>
      <c r="M931">
        <f>IF(L931&lt;1.1,L931,IF(L931&lt;YEAR!$C$2+YEAR!$C$3-2,L931+1,(YEAR!$C$2+YEAR!$C$3-1)&amp;"       :="))</f>
        <v>0.40033999999999997</v>
      </c>
      <c r="N931">
        <f>IF(M931&lt;1.1,M931,IF(M931&lt;YEAR!$C$2+YEAR!$C$3-2,M931+1,(YEAR!$C$2+YEAR!$C$3-1)&amp;"       :="))</f>
        <v>0.40033999999999997</v>
      </c>
      <c r="O931">
        <f>IF(N931&lt;1.1,N931,IF(N931&lt;YEAR!$C$2+YEAR!$C$3-2,N931+1,(YEAR!$C$2+YEAR!$C$3-1)&amp;"       :="))</f>
        <v>0.40033999999999997</v>
      </c>
      <c r="P931">
        <f>IF(O931&lt;1.1,O931,IF(O931&lt;YEAR!$C$2+YEAR!$C$3-2,O931+1,(YEAR!$C$2+YEAR!$C$3-1)&amp;"       :="))</f>
        <v>0.40033999999999997</v>
      </c>
      <c r="Q931">
        <f>IF(P931&lt;1.1,P931,IF(P931&lt;YEAR!$C$2+YEAR!$C$3-2,P931+1,(YEAR!$C$2+YEAR!$C$3-1)&amp;"       :="))</f>
        <v>0.40033999999999997</v>
      </c>
      <c r="R931">
        <f>IF(Q931&lt;1.1,Q931,IF(Q931&lt;YEAR!$C$2+YEAR!$C$3-2,Q931+1,(YEAR!$C$2+YEAR!$C$3-1)&amp;"       :="))</f>
        <v>0.40033999999999997</v>
      </c>
      <c r="S931">
        <f>IF(R931&lt;1.1,R931,IF(R931&lt;YEAR!$C$2+YEAR!$C$3-2,R931+1,(YEAR!$C$2+YEAR!$C$3-1)&amp;"       :="))</f>
        <v>0.40033999999999997</v>
      </c>
      <c r="T931">
        <f>IF(S931&lt;1.1,S931,IF(S931&lt;YEAR!$C$2+YEAR!$C$3-2,S931+1,(YEAR!$C$2+YEAR!$C$3-1)&amp;"       :="))</f>
        <v>0.40033999999999997</v>
      </c>
      <c r="U931">
        <f>IF(T931&lt;1.1,T931,IF(T931&lt;YEAR!$C$2+YEAR!$C$3-2,T931+1,(YEAR!$C$2+YEAR!$C$3-1)&amp;"       :="))</f>
        <v>0.40033999999999997</v>
      </c>
      <c r="V931">
        <f>IF(U931&lt;1.1,U931,IF(U931&lt;YEAR!$C$2+YEAR!$C$3-2,U931+1,(YEAR!$C$2+YEAR!$C$3-1)&amp;"       :="))</f>
        <v>0.40033999999999997</v>
      </c>
      <c r="W931">
        <f>IF(V931&lt;1.1,V931,IF(V931&lt;YEAR!$C$2+YEAR!$C$3-2,V931+1,(YEAR!$C$2+YEAR!$C$3-1)&amp;"       :="))</f>
        <v>0.40033999999999997</v>
      </c>
      <c r="X931">
        <f>IF(W931&lt;1.1,W931,IF(W931&lt;YEAR!$C$2+YEAR!$C$3-2,W931+1,(YEAR!$C$2+YEAR!$C$3-1)&amp;"       :="))</f>
        <v>0.40033999999999997</v>
      </c>
      <c r="Y931">
        <f>IF(X931&lt;1.1,X931,IF(X931&lt;YEAR!$C$2+YEAR!$C$3-2,X931+1,(YEAR!$C$2+YEAR!$C$3-1)&amp;"       :="))</f>
        <v>0.40033999999999997</v>
      </c>
      <c r="Z931">
        <f>IF(Y931&lt;1.1,Y931,IF(Y931&lt;YEAR!$C$2+YEAR!$C$3-2,Y931+1,(YEAR!$C$2+YEAR!$C$3-1)&amp;"       :="))</f>
        <v>0.40033999999999997</v>
      </c>
      <c r="AA931">
        <f>IF(Z931&lt;1.1,Z931,IF(Z931&lt;YEAR!$C$2+YEAR!$C$3-2,Z931+1,(YEAR!$C$2+YEAR!$C$3-1)&amp;"       :="))</f>
        <v>0.40033999999999997</v>
      </c>
      <c r="AB931">
        <f>IF(AA931&lt;1.1,AA931,IF(AA931&lt;YEAR!$C$2+YEAR!$C$3-2,AA931+1,(YEAR!$C$2+YEAR!$C$3-1)&amp;"       :="))</f>
        <v>0.40033999999999997</v>
      </c>
      <c r="AC931">
        <f>IF(AB931&lt;1.1,AB931,IF(AB931&lt;YEAR!$C$2+YEAR!$C$3-2,AB931+1,(YEAR!$C$2+YEAR!$C$3-1)&amp;"       :="))</f>
        <v>0.40033999999999997</v>
      </c>
      <c r="AD931">
        <f>IF(AC931&lt;1.1,AC931,IF(AC931&lt;YEAR!$C$2+YEAR!$C$3-2,AC931+1,(YEAR!$C$2+YEAR!$C$3-1)&amp;"       :="))</f>
        <v>0.40033999999999997</v>
      </c>
      <c r="AE931">
        <f>IF(AD931&lt;1.1,AD931,IF(AD931&lt;YEAR!$C$2+YEAR!$C$3-2,AD931+1,(YEAR!$C$2+YEAR!$C$3-1)&amp;"       :="))</f>
        <v>0.40033999999999997</v>
      </c>
      <c r="AF931">
        <f>IF(AE931&lt;1.1,AE931,IF(AE931&lt;YEAR!$C$2+YEAR!$C$3-2,AE931+1,(YEAR!$C$2+YEAR!$C$3-1)&amp;"       :="))</f>
        <v>0.40033999999999997</v>
      </c>
      <c r="AG931">
        <f>IF(AF931&lt;1.1,AF931,IF(AF931&lt;YEAR!$C$2+YEAR!$C$3-2,AF931+1,(YEAR!$C$2+YEAR!$C$3-1)&amp;"       :="))</f>
        <v>0.40033999999999997</v>
      </c>
      <c r="AH931">
        <f>IF(AG931&lt;1.1,AG931,IF(AG931&lt;YEAR!$C$2+YEAR!$C$3-2,AG931+1,(YEAR!$C$2+YEAR!$C$3-1)&amp;"       :="))</f>
        <v>0.40033999999999997</v>
      </c>
      <c r="AI931">
        <f>IF(AH931&lt;1.1,AH931,IF(AH931&lt;YEAR!$C$2+YEAR!$C$3-2,AH931+1,(YEAR!$C$2+YEAR!$C$3-1)&amp;"       :="))</f>
        <v>0.40033999999999997</v>
      </c>
      <c r="AJ931">
        <f>IF(AI931&lt;1.1,AI931,IF(AI931&lt;YEAR!$C$2+YEAR!$C$3-2,AI931+1,(YEAR!$C$2+YEAR!$C$3-1)&amp;"       :="))</f>
        <v>0.40033999999999997</v>
      </c>
    </row>
    <row r="932" spans="1:36">
      <c r="A932">
        <f t="shared" ca="1" si="68"/>
        <v>23</v>
      </c>
      <c r="B932" t="s">
        <v>51</v>
      </c>
      <c r="C932" t="str">
        <f ca="1">IF(D932="",OFFSET(AvailabilityFactor!A$1,A932,0),C931)</f>
        <v>D2WDLC3</v>
      </c>
      <c r="D932" t="str" cm="1">
        <f t="array" aca="1" ref="D932" ca="1">IF(D931="",TS_DRC!$P$5,OFFSET(TS_DRC!P$5,RIGHT(D931,2),0,TRUE))</f>
        <v>TS26</v>
      </c>
      <c r="E932" t="str">
        <f t="shared" ca="1" si="69"/>
        <v>TS26</v>
      </c>
      <c r="F932">
        <f>'[6]Wind profile'!$AF34</f>
        <v>0.34440999999999999</v>
      </c>
      <c r="G932">
        <f>IF(F932&lt;1.1,F932,IF(F932&lt;YEAR!$C$2+YEAR!$C$3-2,F932+1,(YEAR!$C$2+YEAR!$C$3-1)&amp;"       :="))</f>
        <v>0.34440999999999999</v>
      </c>
      <c r="H932">
        <f>IF(G932&lt;1.1,G932,IF(G932&lt;YEAR!$C$2+YEAR!$C$3-2,G932+1,(YEAR!$C$2+YEAR!$C$3-1)&amp;"       :="))</f>
        <v>0.34440999999999999</v>
      </c>
      <c r="I932">
        <f>IF(H932&lt;1.1,H932,IF(H932&lt;YEAR!$C$2+YEAR!$C$3-2,H932+1,(YEAR!$C$2+YEAR!$C$3-1)&amp;"       :="))</f>
        <v>0.34440999999999999</v>
      </c>
      <c r="J932">
        <f>IF(I932&lt;1.1,I932,IF(I932&lt;YEAR!$C$2+YEAR!$C$3-2,I932+1,(YEAR!$C$2+YEAR!$C$3-1)&amp;"       :="))</f>
        <v>0.34440999999999999</v>
      </c>
      <c r="K932">
        <f>IF(J932&lt;1.1,J932,IF(J932&lt;YEAR!$C$2+YEAR!$C$3-2,J932+1,(YEAR!$C$2+YEAR!$C$3-1)&amp;"       :="))</f>
        <v>0.34440999999999999</v>
      </c>
      <c r="L932">
        <f>IF(K932&lt;1.1,K932,IF(K932&lt;YEAR!$C$2+YEAR!$C$3-2,K932+1,(YEAR!$C$2+YEAR!$C$3-1)&amp;"       :="))</f>
        <v>0.34440999999999999</v>
      </c>
      <c r="M932">
        <f>IF(L932&lt;1.1,L932,IF(L932&lt;YEAR!$C$2+YEAR!$C$3-2,L932+1,(YEAR!$C$2+YEAR!$C$3-1)&amp;"       :="))</f>
        <v>0.34440999999999999</v>
      </c>
      <c r="N932">
        <f>IF(M932&lt;1.1,M932,IF(M932&lt;YEAR!$C$2+YEAR!$C$3-2,M932+1,(YEAR!$C$2+YEAR!$C$3-1)&amp;"       :="))</f>
        <v>0.34440999999999999</v>
      </c>
      <c r="O932">
        <f>IF(N932&lt;1.1,N932,IF(N932&lt;YEAR!$C$2+YEAR!$C$3-2,N932+1,(YEAR!$C$2+YEAR!$C$3-1)&amp;"       :="))</f>
        <v>0.34440999999999999</v>
      </c>
      <c r="P932">
        <f>IF(O932&lt;1.1,O932,IF(O932&lt;YEAR!$C$2+YEAR!$C$3-2,O932+1,(YEAR!$C$2+YEAR!$C$3-1)&amp;"       :="))</f>
        <v>0.34440999999999999</v>
      </c>
      <c r="Q932">
        <f>IF(P932&lt;1.1,P932,IF(P932&lt;YEAR!$C$2+YEAR!$C$3-2,P932+1,(YEAR!$C$2+YEAR!$C$3-1)&amp;"       :="))</f>
        <v>0.34440999999999999</v>
      </c>
      <c r="R932">
        <f>IF(Q932&lt;1.1,Q932,IF(Q932&lt;YEAR!$C$2+YEAR!$C$3-2,Q932+1,(YEAR!$C$2+YEAR!$C$3-1)&amp;"       :="))</f>
        <v>0.34440999999999999</v>
      </c>
      <c r="S932">
        <f>IF(R932&lt;1.1,R932,IF(R932&lt;YEAR!$C$2+YEAR!$C$3-2,R932+1,(YEAR!$C$2+YEAR!$C$3-1)&amp;"       :="))</f>
        <v>0.34440999999999999</v>
      </c>
      <c r="T932">
        <f>IF(S932&lt;1.1,S932,IF(S932&lt;YEAR!$C$2+YEAR!$C$3-2,S932+1,(YEAR!$C$2+YEAR!$C$3-1)&amp;"       :="))</f>
        <v>0.34440999999999999</v>
      </c>
      <c r="U932">
        <f>IF(T932&lt;1.1,T932,IF(T932&lt;YEAR!$C$2+YEAR!$C$3-2,T932+1,(YEAR!$C$2+YEAR!$C$3-1)&amp;"       :="))</f>
        <v>0.34440999999999999</v>
      </c>
      <c r="V932">
        <f>IF(U932&lt;1.1,U932,IF(U932&lt;YEAR!$C$2+YEAR!$C$3-2,U932+1,(YEAR!$C$2+YEAR!$C$3-1)&amp;"       :="))</f>
        <v>0.34440999999999999</v>
      </c>
      <c r="W932">
        <f>IF(V932&lt;1.1,V932,IF(V932&lt;YEAR!$C$2+YEAR!$C$3-2,V932+1,(YEAR!$C$2+YEAR!$C$3-1)&amp;"       :="))</f>
        <v>0.34440999999999999</v>
      </c>
      <c r="X932">
        <f>IF(W932&lt;1.1,W932,IF(W932&lt;YEAR!$C$2+YEAR!$C$3-2,W932+1,(YEAR!$C$2+YEAR!$C$3-1)&amp;"       :="))</f>
        <v>0.34440999999999999</v>
      </c>
      <c r="Y932">
        <f>IF(X932&lt;1.1,X932,IF(X932&lt;YEAR!$C$2+YEAR!$C$3-2,X932+1,(YEAR!$C$2+YEAR!$C$3-1)&amp;"       :="))</f>
        <v>0.34440999999999999</v>
      </c>
      <c r="Z932">
        <f>IF(Y932&lt;1.1,Y932,IF(Y932&lt;YEAR!$C$2+YEAR!$C$3-2,Y932+1,(YEAR!$C$2+YEAR!$C$3-1)&amp;"       :="))</f>
        <v>0.34440999999999999</v>
      </c>
      <c r="AA932">
        <f>IF(Z932&lt;1.1,Z932,IF(Z932&lt;YEAR!$C$2+YEAR!$C$3-2,Z932+1,(YEAR!$C$2+YEAR!$C$3-1)&amp;"       :="))</f>
        <v>0.34440999999999999</v>
      </c>
      <c r="AB932">
        <f>IF(AA932&lt;1.1,AA932,IF(AA932&lt;YEAR!$C$2+YEAR!$C$3-2,AA932+1,(YEAR!$C$2+YEAR!$C$3-1)&amp;"       :="))</f>
        <v>0.34440999999999999</v>
      </c>
      <c r="AC932">
        <f>IF(AB932&lt;1.1,AB932,IF(AB932&lt;YEAR!$C$2+YEAR!$C$3-2,AB932+1,(YEAR!$C$2+YEAR!$C$3-1)&amp;"       :="))</f>
        <v>0.34440999999999999</v>
      </c>
      <c r="AD932">
        <f>IF(AC932&lt;1.1,AC932,IF(AC932&lt;YEAR!$C$2+YEAR!$C$3-2,AC932+1,(YEAR!$C$2+YEAR!$C$3-1)&amp;"       :="))</f>
        <v>0.34440999999999999</v>
      </c>
      <c r="AE932">
        <f>IF(AD932&lt;1.1,AD932,IF(AD932&lt;YEAR!$C$2+YEAR!$C$3-2,AD932+1,(YEAR!$C$2+YEAR!$C$3-1)&amp;"       :="))</f>
        <v>0.34440999999999999</v>
      </c>
      <c r="AF932">
        <f>IF(AE932&lt;1.1,AE932,IF(AE932&lt;YEAR!$C$2+YEAR!$C$3-2,AE932+1,(YEAR!$C$2+YEAR!$C$3-1)&amp;"       :="))</f>
        <v>0.34440999999999999</v>
      </c>
      <c r="AG932">
        <f>IF(AF932&lt;1.1,AF932,IF(AF932&lt;YEAR!$C$2+YEAR!$C$3-2,AF932+1,(YEAR!$C$2+YEAR!$C$3-1)&amp;"       :="))</f>
        <v>0.34440999999999999</v>
      </c>
      <c r="AH932">
        <f>IF(AG932&lt;1.1,AG932,IF(AG932&lt;YEAR!$C$2+YEAR!$C$3-2,AG932+1,(YEAR!$C$2+YEAR!$C$3-1)&amp;"       :="))</f>
        <v>0.34440999999999999</v>
      </c>
      <c r="AI932">
        <f>IF(AH932&lt;1.1,AH932,IF(AH932&lt;YEAR!$C$2+YEAR!$C$3-2,AH932+1,(YEAR!$C$2+YEAR!$C$3-1)&amp;"       :="))</f>
        <v>0.34440999999999999</v>
      </c>
      <c r="AJ932">
        <f>IF(AI932&lt;1.1,AI932,IF(AI932&lt;YEAR!$C$2+YEAR!$C$3-2,AI932+1,(YEAR!$C$2+YEAR!$C$3-1)&amp;"       :="))</f>
        <v>0.34440999999999999</v>
      </c>
    </row>
    <row r="933" spans="1:36">
      <c r="A933">
        <f t="shared" ca="1" si="68"/>
        <v>23</v>
      </c>
      <c r="B933" t="s">
        <v>51</v>
      </c>
      <c r="C933" t="str">
        <f ca="1">IF(D933="",OFFSET(AvailabilityFactor!A$1,A933,0),C932)</f>
        <v>D2WDLC3</v>
      </c>
      <c r="D933" t="str" cm="1">
        <f t="array" aca="1" ref="D933" ca="1">IF(D932="",TS_DRC!$P$5,OFFSET(TS_DRC!P$5,RIGHT(D932,2),0,TRUE))</f>
        <v>TS27</v>
      </c>
      <c r="E933" t="str">
        <f t="shared" ca="1" si="69"/>
        <v>TS27</v>
      </c>
      <c r="F933">
        <f>'[6]Wind profile'!$AF35</f>
        <v>0.48458000000000001</v>
      </c>
      <c r="G933">
        <f>IF(F933&lt;1.1,F933,IF(F933&lt;YEAR!$C$2+YEAR!$C$3-2,F933+1,(YEAR!$C$2+YEAR!$C$3-1)&amp;"       :="))</f>
        <v>0.48458000000000001</v>
      </c>
      <c r="H933">
        <f>IF(G933&lt;1.1,G933,IF(G933&lt;YEAR!$C$2+YEAR!$C$3-2,G933+1,(YEAR!$C$2+YEAR!$C$3-1)&amp;"       :="))</f>
        <v>0.48458000000000001</v>
      </c>
      <c r="I933">
        <f>IF(H933&lt;1.1,H933,IF(H933&lt;YEAR!$C$2+YEAR!$C$3-2,H933+1,(YEAR!$C$2+YEAR!$C$3-1)&amp;"       :="))</f>
        <v>0.48458000000000001</v>
      </c>
      <c r="J933">
        <f>IF(I933&lt;1.1,I933,IF(I933&lt;YEAR!$C$2+YEAR!$C$3-2,I933+1,(YEAR!$C$2+YEAR!$C$3-1)&amp;"       :="))</f>
        <v>0.48458000000000001</v>
      </c>
      <c r="K933">
        <f>IF(J933&lt;1.1,J933,IF(J933&lt;YEAR!$C$2+YEAR!$C$3-2,J933+1,(YEAR!$C$2+YEAR!$C$3-1)&amp;"       :="))</f>
        <v>0.48458000000000001</v>
      </c>
      <c r="L933">
        <f>IF(K933&lt;1.1,K933,IF(K933&lt;YEAR!$C$2+YEAR!$C$3-2,K933+1,(YEAR!$C$2+YEAR!$C$3-1)&amp;"       :="))</f>
        <v>0.48458000000000001</v>
      </c>
      <c r="M933">
        <f>IF(L933&lt;1.1,L933,IF(L933&lt;YEAR!$C$2+YEAR!$C$3-2,L933+1,(YEAR!$C$2+YEAR!$C$3-1)&amp;"       :="))</f>
        <v>0.48458000000000001</v>
      </c>
      <c r="N933">
        <f>IF(M933&lt;1.1,M933,IF(M933&lt;YEAR!$C$2+YEAR!$C$3-2,M933+1,(YEAR!$C$2+YEAR!$C$3-1)&amp;"       :="))</f>
        <v>0.48458000000000001</v>
      </c>
      <c r="O933">
        <f>IF(N933&lt;1.1,N933,IF(N933&lt;YEAR!$C$2+YEAR!$C$3-2,N933+1,(YEAR!$C$2+YEAR!$C$3-1)&amp;"       :="))</f>
        <v>0.48458000000000001</v>
      </c>
      <c r="P933">
        <f>IF(O933&lt;1.1,O933,IF(O933&lt;YEAR!$C$2+YEAR!$C$3-2,O933+1,(YEAR!$C$2+YEAR!$C$3-1)&amp;"       :="))</f>
        <v>0.48458000000000001</v>
      </c>
      <c r="Q933">
        <f>IF(P933&lt;1.1,P933,IF(P933&lt;YEAR!$C$2+YEAR!$C$3-2,P933+1,(YEAR!$C$2+YEAR!$C$3-1)&amp;"       :="))</f>
        <v>0.48458000000000001</v>
      </c>
      <c r="R933">
        <f>IF(Q933&lt;1.1,Q933,IF(Q933&lt;YEAR!$C$2+YEAR!$C$3-2,Q933+1,(YEAR!$C$2+YEAR!$C$3-1)&amp;"       :="))</f>
        <v>0.48458000000000001</v>
      </c>
      <c r="S933">
        <f>IF(R933&lt;1.1,R933,IF(R933&lt;YEAR!$C$2+YEAR!$C$3-2,R933+1,(YEAR!$C$2+YEAR!$C$3-1)&amp;"       :="))</f>
        <v>0.48458000000000001</v>
      </c>
      <c r="T933">
        <f>IF(S933&lt;1.1,S933,IF(S933&lt;YEAR!$C$2+YEAR!$C$3-2,S933+1,(YEAR!$C$2+YEAR!$C$3-1)&amp;"       :="))</f>
        <v>0.48458000000000001</v>
      </c>
      <c r="U933">
        <f>IF(T933&lt;1.1,T933,IF(T933&lt;YEAR!$C$2+YEAR!$C$3-2,T933+1,(YEAR!$C$2+YEAR!$C$3-1)&amp;"       :="))</f>
        <v>0.48458000000000001</v>
      </c>
      <c r="V933">
        <f>IF(U933&lt;1.1,U933,IF(U933&lt;YEAR!$C$2+YEAR!$C$3-2,U933+1,(YEAR!$C$2+YEAR!$C$3-1)&amp;"       :="))</f>
        <v>0.48458000000000001</v>
      </c>
      <c r="W933">
        <f>IF(V933&lt;1.1,V933,IF(V933&lt;YEAR!$C$2+YEAR!$C$3-2,V933+1,(YEAR!$C$2+YEAR!$C$3-1)&amp;"       :="))</f>
        <v>0.48458000000000001</v>
      </c>
      <c r="X933">
        <f>IF(W933&lt;1.1,W933,IF(W933&lt;YEAR!$C$2+YEAR!$C$3-2,W933+1,(YEAR!$C$2+YEAR!$C$3-1)&amp;"       :="))</f>
        <v>0.48458000000000001</v>
      </c>
      <c r="Y933">
        <f>IF(X933&lt;1.1,X933,IF(X933&lt;YEAR!$C$2+YEAR!$C$3-2,X933+1,(YEAR!$C$2+YEAR!$C$3-1)&amp;"       :="))</f>
        <v>0.48458000000000001</v>
      </c>
      <c r="Z933">
        <f>IF(Y933&lt;1.1,Y933,IF(Y933&lt;YEAR!$C$2+YEAR!$C$3-2,Y933+1,(YEAR!$C$2+YEAR!$C$3-1)&amp;"       :="))</f>
        <v>0.48458000000000001</v>
      </c>
      <c r="AA933">
        <f>IF(Z933&lt;1.1,Z933,IF(Z933&lt;YEAR!$C$2+YEAR!$C$3-2,Z933+1,(YEAR!$C$2+YEAR!$C$3-1)&amp;"       :="))</f>
        <v>0.48458000000000001</v>
      </c>
      <c r="AB933">
        <f>IF(AA933&lt;1.1,AA933,IF(AA933&lt;YEAR!$C$2+YEAR!$C$3-2,AA933+1,(YEAR!$C$2+YEAR!$C$3-1)&amp;"       :="))</f>
        <v>0.48458000000000001</v>
      </c>
      <c r="AC933">
        <f>IF(AB933&lt;1.1,AB933,IF(AB933&lt;YEAR!$C$2+YEAR!$C$3-2,AB933+1,(YEAR!$C$2+YEAR!$C$3-1)&amp;"       :="))</f>
        <v>0.48458000000000001</v>
      </c>
      <c r="AD933">
        <f>IF(AC933&lt;1.1,AC933,IF(AC933&lt;YEAR!$C$2+YEAR!$C$3-2,AC933+1,(YEAR!$C$2+YEAR!$C$3-1)&amp;"       :="))</f>
        <v>0.48458000000000001</v>
      </c>
      <c r="AE933">
        <f>IF(AD933&lt;1.1,AD933,IF(AD933&lt;YEAR!$C$2+YEAR!$C$3-2,AD933+1,(YEAR!$C$2+YEAR!$C$3-1)&amp;"       :="))</f>
        <v>0.48458000000000001</v>
      </c>
      <c r="AF933">
        <f>IF(AE933&lt;1.1,AE933,IF(AE933&lt;YEAR!$C$2+YEAR!$C$3-2,AE933+1,(YEAR!$C$2+YEAR!$C$3-1)&amp;"       :="))</f>
        <v>0.48458000000000001</v>
      </c>
      <c r="AG933">
        <f>IF(AF933&lt;1.1,AF933,IF(AF933&lt;YEAR!$C$2+YEAR!$C$3-2,AF933+1,(YEAR!$C$2+YEAR!$C$3-1)&amp;"       :="))</f>
        <v>0.48458000000000001</v>
      </c>
      <c r="AH933">
        <f>IF(AG933&lt;1.1,AG933,IF(AG933&lt;YEAR!$C$2+YEAR!$C$3-2,AG933+1,(YEAR!$C$2+YEAR!$C$3-1)&amp;"       :="))</f>
        <v>0.48458000000000001</v>
      </c>
      <c r="AI933">
        <f>IF(AH933&lt;1.1,AH933,IF(AH933&lt;YEAR!$C$2+YEAR!$C$3-2,AH933+1,(YEAR!$C$2+YEAR!$C$3-1)&amp;"       :="))</f>
        <v>0.48458000000000001</v>
      </c>
      <c r="AJ933">
        <f>IF(AI933&lt;1.1,AI933,IF(AI933&lt;YEAR!$C$2+YEAR!$C$3-2,AI933+1,(YEAR!$C$2+YEAR!$C$3-1)&amp;"       :="))</f>
        <v>0.48458000000000001</v>
      </c>
    </row>
    <row r="934" spans="1:36">
      <c r="A934">
        <f t="shared" ca="1" si="68"/>
        <v>23</v>
      </c>
      <c r="B934" t="s">
        <v>51</v>
      </c>
      <c r="C934" t="str">
        <f ca="1">IF(D934="",OFFSET(AvailabilityFactor!A$1,A934,0),C933)</f>
        <v>D2WDLC3</v>
      </c>
      <c r="D934" t="str" cm="1">
        <f t="array" aca="1" ref="D934" ca="1">IF(D933="",TS_DRC!$P$5,OFFSET(TS_DRC!P$5,RIGHT(D933,2),0,TRUE))</f>
        <v>TS28</v>
      </c>
      <c r="E934" t="str">
        <f t="shared" ca="1" si="69"/>
        <v>TS28</v>
      </c>
      <c r="F934">
        <f>'[6]Wind profile'!$AF36</f>
        <v>0.62651999999999997</v>
      </c>
      <c r="G934">
        <f>IF(F934&lt;1.1,F934,IF(F934&lt;YEAR!$C$2+YEAR!$C$3-2,F934+1,(YEAR!$C$2+YEAR!$C$3-1)&amp;"       :="))</f>
        <v>0.62651999999999997</v>
      </c>
      <c r="H934">
        <f>IF(G934&lt;1.1,G934,IF(G934&lt;YEAR!$C$2+YEAR!$C$3-2,G934+1,(YEAR!$C$2+YEAR!$C$3-1)&amp;"       :="))</f>
        <v>0.62651999999999997</v>
      </c>
      <c r="I934">
        <f>IF(H934&lt;1.1,H934,IF(H934&lt;YEAR!$C$2+YEAR!$C$3-2,H934+1,(YEAR!$C$2+YEAR!$C$3-1)&amp;"       :="))</f>
        <v>0.62651999999999997</v>
      </c>
      <c r="J934">
        <f>IF(I934&lt;1.1,I934,IF(I934&lt;YEAR!$C$2+YEAR!$C$3-2,I934+1,(YEAR!$C$2+YEAR!$C$3-1)&amp;"       :="))</f>
        <v>0.62651999999999997</v>
      </c>
      <c r="K934">
        <f>IF(J934&lt;1.1,J934,IF(J934&lt;YEAR!$C$2+YEAR!$C$3-2,J934+1,(YEAR!$C$2+YEAR!$C$3-1)&amp;"       :="))</f>
        <v>0.62651999999999997</v>
      </c>
      <c r="L934">
        <f>IF(K934&lt;1.1,K934,IF(K934&lt;YEAR!$C$2+YEAR!$C$3-2,K934+1,(YEAR!$C$2+YEAR!$C$3-1)&amp;"       :="))</f>
        <v>0.62651999999999997</v>
      </c>
      <c r="M934">
        <f>IF(L934&lt;1.1,L934,IF(L934&lt;YEAR!$C$2+YEAR!$C$3-2,L934+1,(YEAR!$C$2+YEAR!$C$3-1)&amp;"       :="))</f>
        <v>0.62651999999999997</v>
      </c>
      <c r="N934">
        <f>IF(M934&lt;1.1,M934,IF(M934&lt;YEAR!$C$2+YEAR!$C$3-2,M934+1,(YEAR!$C$2+YEAR!$C$3-1)&amp;"       :="))</f>
        <v>0.62651999999999997</v>
      </c>
      <c r="O934">
        <f>IF(N934&lt;1.1,N934,IF(N934&lt;YEAR!$C$2+YEAR!$C$3-2,N934+1,(YEAR!$C$2+YEAR!$C$3-1)&amp;"       :="))</f>
        <v>0.62651999999999997</v>
      </c>
      <c r="P934">
        <f>IF(O934&lt;1.1,O934,IF(O934&lt;YEAR!$C$2+YEAR!$C$3-2,O934+1,(YEAR!$C$2+YEAR!$C$3-1)&amp;"       :="))</f>
        <v>0.62651999999999997</v>
      </c>
      <c r="Q934">
        <f>IF(P934&lt;1.1,P934,IF(P934&lt;YEAR!$C$2+YEAR!$C$3-2,P934+1,(YEAR!$C$2+YEAR!$C$3-1)&amp;"       :="))</f>
        <v>0.62651999999999997</v>
      </c>
      <c r="R934">
        <f>IF(Q934&lt;1.1,Q934,IF(Q934&lt;YEAR!$C$2+YEAR!$C$3-2,Q934+1,(YEAR!$C$2+YEAR!$C$3-1)&amp;"       :="))</f>
        <v>0.62651999999999997</v>
      </c>
      <c r="S934">
        <f>IF(R934&lt;1.1,R934,IF(R934&lt;YEAR!$C$2+YEAR!$C$3-2,R934+1,(YEAR!$C$2+YEAR!$C$3-1)&amp;"       :="))</f>
        <v>0.62651999999999997</v>
      </c>
      <c r="T934">
        <f>IF(S934&lt;1.1,S934,IF(S934&lt;YEAR!$C$2+YEAR!$C$3-2,S934+1,(YEAR!$C$2+YEAR!$C$3-1)&amp;"       :="))</f>
        <v>0.62651999999999997</v>
      </c>
      <c r="U934">
        <f>IF(T934&lt;1.1,T934,IF(T934&lt;YEAR!$C$2+YEAR!$C$3-2,T934+1,(YEAR!$C$2+YEAR!$C$3-1)&amp;"       :="))</f>
        <v>0.62651999999999997</v>
      </c>
      <c r="V934">
        <f>IF(U934&lt;1.1,U934,IF(U934&lt;YEAR!$C$2+YEAR!$C$3-2,U934+1,(YEAR!$C$2+YEAR!$C$3-1)&amp;"       :="))</f>
        <v>0.62651999999999997</v>
      </c>
      <c r="W934">
        <f>IF(V934&lt;1.1,V934,IF(V934&lt;YEAR!$C$2+YEAR!$C$3-2,V934+1,(YEAR!$C$2+YEAR!$C$3-1)&amp;"       :="))</f>
        <v>0.62651999999999997</v>
      </c>
      <c r="X934">
        <f>IF(W934&lt;1.1,W934,IF(W934&lt;YEAR!$C$2+YEAR!$C$3-2,W934+1,(YEAR!$C$2+YEAR!$C$3-1)&amp;"       :="))</f>
        <v>0.62651999999999997</v>
      </c>
      <c r="Y934">
        <f>IF(X934&lt;1.1,X934,IF(X934&lt;YEAR!$C$2+YEAR!$C$3-2,X934+1,(YEAR!$C$2+YEAR!$C$3-1)&amp;"       :="))</f>
        <v>0.62651999999999997</v>
      </c>
      <c r="Z934">
        <f>IF(Y934&lt;1.1,Y934,IF(Y934&lt;YEAR!$C$2+YEAR!$C$3-2,Y934+1,(YEAR!$C$2+YEAR!$C$3-1)&amp;"       :="))</f>
        <v>0.62651999999999997</v>
      </c>
      <c r="AA934">
        <f>IF(Z934&lt;1.1,Z934,IF(Z934&lt;YEAR!$C$2+YEAR!$C$3-2,Z934+1,(YEAR!$C$2+YEAR!$C$3-1)&amp;"       :="))</f>
        <v>0.62651999999999997</v>
      </c>
      <c r="AB934">
        <f>IF(AA934&lt;1.1,AA934,IF(AA934&lt;YEAR!$C$2+YEAR!$C$3-2,AA934+1,(YEAR!$C$2+YEAR!$C$3-1)&amp;"       :="))</f>
        <v>0.62651999999999997</v>
      </c>
      <c r="AC934">
        <f>IF(AB934&lt;1.1,AB934,IF(AB934&lt;YEAR!$C$2+YEAR!$C$3-2,AB934+1,(YEAR!$C$2+YEAR!$C$3-1)&amp;"       :="))</f>
        <v>0.62651999999999997</v>
      </c>
      <c r="AD934">
        <f>IF(AC934&lt;1.1,AC934,IF(AC934&lt;YEAR!$C$2+YEAR!$C$3-2,AC934+1,(YEAR!$C$2+YEAR!$C$3-1)&amp;"       :="))</f>
        <v>0.62651999999999997</v>
      </c>
      <c r="AE934">
        <f>IF(AD934&lt;1.1,AD934,IF(AD934&lt;YEAR!$C$2+YEAR!$C$3-2,AD934+1,(YEAR!$C$2+YEAR!$C$3-1)&amp;"       :="))</f>
        <v>0.62651999999999997</v>
      </c>
      <c r="AF934">
        <f>IF(AE934&lt;1.1,AE934,IF(AE934&lt;YEAR!$C$2+YEAR!$C$3-2,AE934+1,(YEAR!$C$2+YEAR!$C$3-1)&amp;"       :="))</f>
        <v>0.62651999999999997</v>
      </c>
      <c r="AG934">
        <f>IF(AF934&lt;1.1,AF934,IF(AF934&lt;YEAR!$C$2+YEAR!$C$3-2,AF934+1,(YEAR!$C$2+YEAR!$C$3-1)&amp;"       :="))</f>
        <v>0.62651999999999997</v>
      </c>
      <c r="AH934">
        <f>IF(AG934&lt;1.1,AG934,IF(AG934&lt;YEAR!$C$2+YEAR!$C$3-2,AG934+1,(YEAR!$C$2+YEAR!$C$3-1)&amp;"       :="))</f>
        <v>0.62651999999999997</v>
      </c>
      <c r="AI934">
        <f>IF(AH934&lt;1.1,AH934,IF(AH934&lt;YEAR!$C$2+YEAR!$C$3-2,AH934+1,(YEAR!$C$2+YEAR!$C$3-1)&amp;"       :="))</f>
        <v>0.62651999999999997</v>
      </c>
      <c r="AJ934">
        <f>IF(AI934&lt;1.1,AI934,IF(AI934&lt;YEAR!$C$2+YEAR!$C$3-2,AI934+1,(YEAR!$C$2+YEAR!$C$3-1)&amp;"       :="))</f>
        <v>0.62651999999999997</v>
      </c>
    </row>
    <row r="935" spans="1:36">
      <c r="A935">
        <f t="shared" ca="1" si="68"/>
        <v>23</v>
      </c>
      <c r="B935" t="s">
        <v>51</v>
      </c>
      <c r="C935" t="str">
        <f ca="1">IF(D935="",OFFSET(AvailabilityFactor!A$1,A935,0),C934)</f>
        <v>D2WDLC3</v>
      </c>
      <c r="D935" t="str" cm="1">
        <f t="array" aca="1" ref="D935" ca="1">IF(D934="",TS_DRC!$P$5,OFFSET(TS_DRC!P$5,RIGHT(D934,2),0,TRUE))</f>
        <v>TS29</v>
      </c>
      <c r="E935" t="str">
        <f t="shared" ca="1" si="69"/>
        <v>TS29</v>
      </c>
      <c r="F935">
        <f>'[6]Wind profile'!$AF37</f>
        <v>0.62707999999999997</v>
      </c>
      <c r="G935">
        <f>IF(F935&lt;1.1,F935,IF(F935&lt;YEAR!$C$2+YEAR!$C$3-2,F935+1,(YEAR!$C$2+YEAR!$C$3-1)&amp;"       :="))</f>
        <v>0.62707999999999997</v>
      </c>
      <c r="H935">
        <f>IF(G935&lt;1.1,G935,IF(G935&lt;YEAR!$C$2+YEAR!$C$3-2,G935+1,(YEAR!$C$2+YEAR!$C$3-1)&amp;"       :="))</f>
        <v>0.62707999999999997</v>
      </c>
      <c r="I935">
        <f>IF(H935&lt;1.1,H935,IF(H935&lt;YEAR!$C$2+YEAR!$C$3-2,H935+1,(YEAR!$C$2+YEAR!$C$3-1)&amp;"       :="))</f>
        <v>0.62707999999999997</v>
      </c>
      <c r="J935">
        <f>IF(I935&lt;1.1,I935,IF(I935&lt;YEAR!$C$2+YEAR!$C$3-2,I935+1,(YEAR!$C$2+YEAR!$C$3-1)&amp;"       :="))</f>
        <v>0.62707999999999997</v>
      </c>
      <c r="K935">
        <f>IF(J935&lt;1.1,J935,IF(J935&lt;YEAR!$C$2+YEAR!$C$3-2,J935+1,(YEAR!$C$2+YEAR!$C$3-1)&amp;"       :="))</f>
        <v>0.62707999999999997</v>
      </c>
      <c r="L935">
        <f>IF(K935&lt;1.1,K935,IF(K935&lt;YEAR!$C$2+YEAR!$C$3-2,K935+1,(YEAR!$C$2+YEAR!$C$3-1)&amp;"       :="))</f>
        <v>0.62707999999999997</v>
      </c>
      <c r="M935">
        <f>IF(L935&lt;1.1,L935,IF(L935&lt;YEAR!$C$2+YEAR!$C$3-2,L935+1,(YEAR!$C$2+YEAR!$C$3-1)&amp;"       :="))</f>
        <v>0.62707999999999997</v>
      </c>
      <c r="N935">
        <f>IF(M935&lt;1.1,M935,IF(M935&lt;YEAR!$C$2+YEAR!$C$3-2,M935+1,(YEAR!$C$2+YEAR!$C$3-1)&amp;"       :="))</f>
        <v>0.62707999999999997</v>
      </c>
      <c r="O935">
        <f>IF(N935&lt;1.1,N935,IF(N935&lt;YEAR!$C$2+YEAR!$C$3-2,N935+1,(YEAR!$C$2+YEAR!$C$3-1)&amp;"       :="))</f>
        <v>0.62707999999999997</v>
      </c>
      <c r="P935">
        <f>IF(O935&lt;1.1,O935,IF(O935&lt;YEAR!$C$2+YEAR!$C$3-2,O935+1,(YEAR!$C$2+YEAR!$C$3-1)&amp;"       :="))</f>
        <v>0.62707999999999997</v>
      </c>
      <c r="Q935">
        <f>IF(P935&lt;1.1,P935,IF(P935&lt;YEAR!$C$2+YEAR!$C$3-2,P935+1,(YEAR!$C$2+YEAR!$C$3-1)&amp;"       :="))</f>
        <v>0.62707999999999997</v>
      </c>
      <c r="R935">
        <f>IF(Q935&lt;1.1,Q935,IF(Q935&lt;YEAR!$C$2+YEAR!$C$3-2,Q935+1,(YEAR!$C$2+YEAR!$C$3-1)&amp;"       :="))</f>
        <v>0.62707999999999997</v>
      </c>
      <c r="S935">
        <f>IF(R935&lt;1.1,R935,IF(R935&lt;YEAR!$C$2+YEAR!$C$3-2,R935+1,(YEAR!$C$2+YEAR!$C$3-1)&amp;"       :="))</f>
        <v>0.62707999999999997</v>
      </c>
      <c r="T935">
        <f>IF(S935&lt;1.1,S935,IF(S935&lt;YEAR!$C$2+YEAR!$C$3-2,S935+1,(YEAR!$C$2+YEAR!$C$3-1)&amp;"       :="))</f>
        <v>0.62707999999999997</v>
      </c>
      <c r="U935">
        <f>IF(T935&lt;1.1,T935,IF(T935&lt;YEAR!$C$2+YEAR!$C$3-2,T935+1,(YEAR!$C$2+YEAR!$C$3-1)&amp;"       :="))</f>
        <v>0.62707999999999997</v>
      </c>
      <c r="V935">
        <f>IF(U935&lt;1.1,U935,IF(U935&lt;YEAR!$C$2+YEAR!$C$3-2,U935+1,(YEAR!$C$2+YEAR!$C$3-1)&amp;"       :="))</f>
        <v>0.62707999999999997</v>
      </c>
      <c r="W935">
        <f>IF(V935&lt;1.1,V935,IF(V935&lt;YEAR!$C$2+YEAR!$C$3-2,V935+1,(YEAR!$C$2+YEAR!$C$3-1)&amp;"       :="))</f>
        <v>0.62707999999999997</v>
      </c>
      <c r="X935">
        <f>IF(W935&lt;1.1,W935,IF(W935&lt;YEAR!$C$2+YEAR!$C$3-2,W935+1,(YEAR!$C$2+YEAR!$C$3-1)&amp;"       :="))</f>
        <v>0.62707999999999997</v>
      </c>
      <c r="Y935">
        <f>IF(X935&lt;1.1,X935,IF(X935&lt;YEAR!$C$2+YEAR!$C$3-2,X935+1,(YEAR!$C$2+YEAR!$C$3-1)&amp;"       :="))</f>
        <v>0.62707999999999997</v>
      </c>
      <c r="Z935">
        <f>IF(Y935&lt;1.1,Y935,IF(Y935&lt;YEAR!$C$2+YEAR!$C$3-2,Y935+1,(YEAR!$C$2+YEAR!$C$3-1)&amp;"       :="))</f>
        <v>0.62707999999999997</v>
      </c>
      <c r="AA935">
        <f>IF(Z935&lt;1.1,Z935,IF(Z935&lt;YEAR!$C$2+YEAR!$C$3-2,Z935+1,(YEAR!$C$2+YEAR!$C$3-1)&amp;"       :="))</f>
        <v>0.62707999999999997</v>
      </c>
      <c r="AB935">
        <f>IF(AA935&lt;1.1,AA935,IF(AA935&lt;YEAR!$C$2+YEAR!$C$3-2,AA935+1,(YEAR!$C$2+YEAR!$C$3-1)&amp;"       :="))</f>
        <v>0.62707999999999997</v>
      </c>
      <c r="AC935">
        <f>IF(AB935&lt;1.1,AB935,IF(AB935&lt;YEAR!$C$2+YEAR!$C$3-2,AB935+1,(YEAR!$C$2+YEAR!$C$3-1)&amp;"       :="))</f>
        <v>0.62707999999999997</v>
      </c>
      <c r="AD935">
        <f>IF(AC935&lt;1.1,AC935,IF(AC935&lt;YEAR!$C$2+YEAR!$C$3-2,AC935+1,(YEAR!$C$2+YEAR!$C$3-1)&amp;"       :="))</f>
        <v>0.62707999999999997</v>
      </c>
      <c r="AE935">
        <f>IF(AD935&lt;1.1,AD935,IF(AD935&lt;YEAR!$C$2+YEAR!$C$3-2,AD935+1,(YEAR!$C$2+YEAR!$C$3-1)&amp;"       :="))</f>
        <v>0.62707999999999997</v>
      </c>
      <c r="AF935">
        <f>IF(AE935&lt;1.1,AE935,IF(AE935&lt;YEAR!$C$2+YEAR!$C$3-2,AE935+1,(YEAR!$C$2+YEAR!$C$3-1)&amp;"       :="))</f>
        <v>0.62707999999999997</v>
      </c>
      <c r="AG935">
        <f>IF(AF935&lt;1.1,AF935,IF(AF935&lt;YEAR!$C$2+YEAR!$C$3-2,AF935+1,(YEAR!$C$2+YEAR!$C$3-1)&amp;"       :="))</f>
        <v>0.62707999999999997</v>
      </c>
      <c r="AH935">
        <f>IF(AG935&lt;1.1,AG935,IF(AG935&lt;YEAR!$C$2+YEAR!$C$3-2,AG935+1,(YEAR!$C$2+YEAR!$C$3-1)&amp;"       :="))</f>
        <v>0.62707999999999997</v>
      </c>
      <c r="AI935">
        <f>IF(AH935&lt;1.1,AH935,IF(AH935&lt;YEAR!$C$2+YEAR!$C$3-2,AH935+1,(YEAR!$C$2+YEAR!$C$3-1)&amp;"       :="))</f>
        <v>0.62707999999999997</v>
      </c>
      <c r="AJ935">
        <f>IF(AI935&lt;1.1,AI935,IF(AI935&lt;YEAR!$C$2+YEAR!$C$3-2,AI935+1,(YEAR!$C$2+YEAR!$C$3-1)&amp;"       :="))</f>
        <v>0.62707999999999997</v>
      </c>
    </row>
    <row r="936" spans="1:36">
      <c r="A936">
        <f t="shared" ca="1" si="68"/>
        <v>23</v>
      </c>
      <c r="B936" t="s">
        <v>51</v>
      </c>
      <c r="C936" t="str">
        <f ca="1">IF(D936="",OFFSET(AvailabilityFactor!A$1,A936,0),C935)</f>
        <v>D2WDLC3</v>
      </c>
      <c r="D936" t="str" cm="1">
        <f t="array" aca="1" ref="D936" ca="1">IF(D935="",TS_DRC!$P$5,OFFSET(TS_DRC!P$5,RIGHT(D935,2),0,TRUE))</f>
        <v>TS30</v>
      </c>
      <c r="E936" t="str">
        <f t="shared" ca="1" si="69"/>
        <v>TS30</v>
      </c>
      <c r="F936">
        <f>'[6]Wind profile'!$AF38</f>
        <v>0.64154</v>
      </c>
      <c r="G936">
        <f>IF(F936&lt;1.1,F936,IF(F936&lt;YEAR!$C$2+YEAR!$C$3-2,F936+1,(YEAR!$C$2+YEAR!$C$3-1)&amp;"       :="))</f>
        <v>0.64154</v>
      </c>
      <c r="H936">
        <f>IF(G936&lt;1.1,G936,IF(G936&lt;YEAR!$C$2+YEAR!$C$3-2,G936+1,(YEAR!$C$2+YEAR!$C$3-1)&amp;"       :="))</f>
        <v>0.64154</v>
      </c>
      <c r="I936">
        <f>IF(H936&lt;1.1,H936,IF(H936&lt;YEAR!$C$2+YEAR!$C$3-2,H936+1,(YEAR!$C$2+YEAR!$C$3-1)&amp;"       :="))</f>
        <v>0.64154</v>
      </c>
      <c r="J936">
        <f>IF(I936&lt;1.1,I936,IF(I936&lt;YEAR!$C$2+YEAR!$C$3-2,I936+1,(YEAR!$C$2+YEAR!$C$3-1)&amp;"       :="))</f>
        <v>0.64154</v>
      </c>
      <c r="K936">
        <f>IF(J936&lt;1.1,J936,IF(J936&lt;YEAR!$C$2+YEAR!$C$3-2,J936+1,(YEAR!$C$2+YEAR!$C$3-1)&amp;"       :="))</f>
        <v>0.64154</v>
      </c>
      <c r="L936">
        <f>IF(K936&lt;1.1,K936,IF(K936&lt;YEAR!$C$2+YEAR!$C$3-2,K936+1,(YEAR!$C$2+YEAR!$C$3-1)&amp;"       :="))</f>
        <v>0.64154</v>
      </c>
      <c r="M936">
        <f>IF(L936&lt;1.1,L936,IF(L936&lt;YEAR!$C$2+YEAR!$C$3-2,L936+1,(YEAR!$C$2+YEAR!$C$3-1)&amp;"       :="))</f>
        <v>0.64154</v>
      </c>
      <c r="N936">
        <f>IF(M936&lt;1.1,M936,IF(M936&lt;YEAR!$C$2+YEAR!$C$3-2,M936+1,(YEAR!$C$2+YEAR!$C$3-1)&amp;"       :="))</f>
        <v>0.64154</v>
      </c>
      <c r="O936">
        <f>IF(N936&lt;1.1,N936,IF(N936&lt;YEAR!$C$2+YEAR!$C$3-2,N936+1,(YEAR!$C$2+YEAR!$C$3-1)&amp;"       :="))</f>
        <v>0.64154</v>
      </c>
      <c r="P936">
        <f>IF(O936&lt;1.1,O936,IF(O936&lt;YEAR!$C$2+YEAR!$C$3-2,O936+1,(YEAR!$C$2+YEAR!$C$3-1)&amp;"       :="))</f>
        <v>0.64154</v>
      </c>
      <c r="Q936">
        <f>IF(P936&lt;1.1,P936,IF(P936&lt;YEAR!$C$2+YEAR!$C$3-2,P936+1,(YEAR!$C$2+YEAR!$C$3-1)&amp;"       :="))</f>
        <v>0.64154</v>
      </c>
      <c r="R936">
        <f>IF(Q936&lt;1.1,Q936,IF(Q936&lt;YEAR!$C$2+YEAR!$C$3-2,Q936+1,(YEAR!$C$2+YEAR!$C$3-1)&amp;"       :="))</f>
        <v>0.64154</v>
      </c>
      <c r="S936">
        <f>IF(R936&lt;1.1,R936,IF(R936&lt;YEAR!$C$2+YEAR!$C$3-2,R936+1,(YEAR!$C$2+YEAR!$C$3-1)&amp;"       :="))</f>
        <v>0.64154</v>
      </c>
      <c r="T936">
        <f>IF(S936&lt;1.1,S936,IF(S936&lt;YEAR!$C$2+YEAR!$C$3-2,S936+1,(YEAR!$C$2+YEAR!$C$3-1)&amp;"       :="))</f>
        <v>0.64154</v>
      </c>
      <c r="U936">
        <f>IF(T936&lt;1.1,T936,IF(T936&lt;YEAR!$C$2+YEAR!$C$3-2,T936+1,(YEAR!$C$2+YEAR!$C$3-1)&amp;"       :="))</f>
        <v>0.64154</v>
      </c>
      <c r="V936">
        <f>IF(U936&lt;1.1,U936,IF(U936&lt;YEAR!$C$2+YEAR!$C$3-2,U936+1,(YEAR!$C$2+YEAR!$C$3-1)&amp;"       :="))</f>
        <v>0.64154</v>
      </c>
      <c r="W936">
        <f>IF(V936&lt;1.1,V936,IF(V936&lt;YEAR!$C$2+YEAR!$C$3-2,V936+1,(YEAR!$C$2+YEAR!$C$3-1)&amp;"       :="))</f>
        <v>0.64154</v>
      </c>
      <c r="X936">
        <f>IF(W936&lt;1.1,W936,IF(W936&lt;YEAR!$C$2+YEAR!$C$3-2,W936+1,(YEAR!$C$2+YEAR!$C$3-1)&amp;"       :="))</f>
        <v>0.64154</v>
      </c>
      <c r="Y936">
        <f>IF(X936&lt;1.1,X936,IF(X936&lt;YEAR!$C$2+YEAR!$C$3-2,X936+1,(YEAR!$C$2+YEAR!$C$3-1)&amp;"       :="))</f>
        <v>0.64154</v>
      </c>
      <c r="Z936">
        <f>IF(Y936&lt;1.1,Y936,IF(Y936&lt;YEAR!$C$2+YEAR!$C$3-2,Y936+1,(YEAR!$C$2+YEAR!$C$3-1)&amp;"       :="))</f>
        <v>0.64154</v>
      </c>
      <c r="AA936">
        <f>IF(Z936&lt;1.1,Z936,IF(Z936&lt;YEAR!$C$2+YEAR!$C$3-2,Z936+1,(YEAR!$C$2+YEAR!$C$3-1)&amp;"       :="))</f>
        <v>0.64154</v>
      </c>
      <c r="AB936">
        <f>IF(AA936&lt;1.1,AA936,IF(AA936&lt;YEAR!$C$2+YEAR!$C$3-2,AA936+1,(YEAR!$C$2+YEAR!$C$3-1)&amp;"       :="))</f>
        <v>0.64154</v>
      </c>
      <c r="AC936">
        <f>IF(AB936&lt;1.1,AB936,IF(AB936&lt;YEAR!$C$2+YEAR!$C$3-2,AB936+1,(YEAR!$C$2+YEAR!$C$3-1)&amp;"       :="))</f>
        <v>0.64154</v>
      </c>
      <c r="AD936">
        <f>IF(AC936&lt;1.1,AC936,IF(AC936&lt;YEAR!$C$2+YEAR!$C$3-2,AC936+1,(YEAR!$C$2+YEAR!$C$3-1)&amp;"       :="))</f>
        <v>0.64154</v>
      </c>
      <c r="AE936">
        <f>IF(AD936&lt;1.1,AD936,IF(AD936&lt;YEAR!$C$2+YEAR!$C$3-2,AD936+1,(YEAR!$C$2+YEAR!$C$3-1)&amp;"       :="))</f>
        <v>0.64154</v>
      </c>
      <c r="AF936">
        <f>IF(AE936&lt;1.1,AE936,IF(AE936&lt;YEAR!$C$2+YEAR!$C$3-2,AE936+1,(YEAR!$C$2+YEAR!$C$3-1)&amp;"       :="))</f>
        <v>0.64154</v>
      </c>
      <c r="AG936">
        <f>IF(AF936&lt;1.1,AF936,IF(AF936&lt;YEAR!$C$2+YEAR!$C$3-2,AF936+1,(YEAR!$C$2+YEAR!$C$3-1)&amp;"       :="))</f>
        <v>0.64154</v>
      </c>
      <c r="AH936">
        <f>IF(AG936&lt;1.1,AG936,IF(AG936&lt;YEAR!$C$2+YEAR!$C$3-2,AG936+1,(YEAR!$C$2+YEAR!$C$3-1)&amp;"       :="))</f>
        <v>0.64154</v>
      </c>
      <c r="AI936">
        <f>IF(AH936&lt;1.1,AH936,IF(AH936&lt;YEAR!$C$2+YEAR!$C$3-2,AH936+1,(YEAR!$C$2+YEAR!$C$3-1)&amp;"       :="))</f>
        <v>0.64154</v>
      </c>
      <c r="AJ936">
        <f>IF(AI936&lt;1.1,AI936,IF(AI936&lt;YEAR!$C$2+YEAR!$C$3-2,AI936+1,(YEAR!$C$2+YEAR!$C$3-1)&amp;"       :="))</f>
        <v>0.64154</v>
      </c>
    </row>
    <row r="937" spans="1:36">
      <c r="A937">
        <f t="shared" ca="1" si="68"/>
        <v>23</v>
      </c>
      <c r="B937" t="s">
        <v>51</v>
      </c>
      <c r="C937" t="str">
        <f ca="1">IF(D937="",OFFSET(AvailabilityFactor!A$1,A937,0),C936)</f>
        <v>D2WDLC3</v>
      </c>
      <c r="D937" t="str" cm="1">
        <f t="array" aca="1" ref="D937" ca="1">IF(D936="",TS_DRC!$P$5,OFFSET(TS_DRC!P$5,RIGHT(D936,2),0,TRUE))</f>
        <v>TS31</v>
      </c>
      <c r="E937" t="str">
        <f t="shared" ca="1" si="69"/>
        <v>TS31</v>
      </c>
      <c r="F937">
        <f>'[6]Wind profile'!$AF39</f>
        <v>0.30114999999999997</v>
      </c>
      <c r="G937">
        <f>IF(F937&lt;1.1,F937,IF(F937&lt;YEAR!$C$2+YEAR!$C$3-2,F937+1,(YEAR!$C$2+YEAR!$C$3-1)&amp;"       :="))</f>
        <v>0.30114999999999997</v>
      </c>
      <c r="H937">
        <f>IF(G937&lt;1.1,G937,IF(G937&lt;YEAR!$C$2+YEAR!$C$3-2,G937+1,(YEAR!$C$2+YEAR!$C$3-1)&amp;"       :="))</f>
        <v>0.30114999999999997</v>
      </c>
      <c r="I937">
        <f>IF(H937&lt;1.1,H937,IF(H937&lt;YEAR!$C$2+YEAR!$C$3-2,H937+1,(YEAR!$C$2+YEAR!$C$3-1)&amp;"       :="))</f>
        <v>0.30114999999999997</v>
      </c>
      <c r="J937">
        <f>IF(I937&lt;1.1,I937,IF(I937&lt;YEAR!$C$2+YEAR!$C$3-2,I937+1,(YEAR!$C$2+YEAR!$C$3-1)&amp;"       :="))</f>
        <v>0.30114999999999997</v>
      </c>
      <c r="K937">
        <f>IF(J937&lt;1.1,J937,IF(J937&lt;YEAR!$C$2+YEAR!$C$3-2,J937+1,(YEAR!$C$2+YEAR!$C$3-1)&amp;"       :="))</f>
        <v>0.30114999999999997</v>
      </c>
      <c r="L937">
        <f>IF(K937&lt;1.1,K937,IF(K937&lt;YEAR!$C$2+YEAR!$C$3-2,K937+1,(YEAR!$C$2+YEAR!$C$3-1)&amp;"       :="))</f>
        <v>0.30114999999999997</v>
      </c>
      <c r="M937">
        <f>IF(L937&lt;1.1,L937,IF(L937&lt;YEAR!$C$2+YEAR!$C$3-2,L937+1,(YEAR!$C$2+YEAR!$C$3-1)&amp;"       :="))</f>
        <v>0.30114999999999997</v>
      </c>
      <c r="N937">
        <f>IF(M937&lt;1.1,M937,IF(M937&lt;YEAR!$C$2+YEAR!$C$3-2,M937+1,(YEAR!$C$2+YEAR!$C$3-1)&amp;"       :="))</f>
        <v>0.30114999999999997</v>
      </c>
      <c r="O937">
        <f>IF(N937&lt;1.1,N937,IF(N937&lt;YEAR!$C$2+YEAR!$C$3-2,N937+1,(YEAR!$C$2+YEAR!$C$3-1)&amp;"       :="))</f>
        <v>0.30114999999999997</v>
      </c>
      <c r="P937">
        <f>IF(O937&lt;1.1,O937,IF(O937&lt;YEAR!$C$2+YEAR!$C$3-2,O937+1,(YEAR!$C$2+YEAR!$C$3-1)&amp;"       :="))</f>
        <v>0.30114999999999997</v>
      </c>
      <c r="Q937">
        <f>IF(P937&lt;1.1,P937,IF(P937&lt;YEAR!$C$2+YEAR!$C$3-2,P937+1,(YEAR!$C$2+YEAR!$C$3-1)&amp;"       :="))</f>
        <v>0.30114999999999997</v>
      </c>
      <c r="R937">
        <f>IF(Q937&lt;1.1,Q937,IF(Q937&lt;YEAR!$C$2+YEAR!$C$3-2,Q937+1,(YEAR!$C$2+YEAR!$C$3-1)&amp;"       :="))</f>
        <v>0.30114999999999997</v>
      </c>
      <c r="S937">
        <f>IF(R937&lt;1.1,R937,IF(R937&lt;YEAR!$C$2+YEAR!$C$3-2,R937+1,(YEAR!$C$2+YEAR!$C$3-1)&amp;"       :="))</f>
        <v>0.30114999999999997</v>
      </c>
      <c r="T937">
        <f>IF(S937&lt;1.1,S937,IF(S937&lt;YEAR!$C$2+YEAR!$C$3-2,S937+1,(YEAR!$C$2+YEAR!$C$3-1)&amp;"       :="))</f>
        <v>0.30114999999999997</v>
      </c>
      <c r="U937">
        <f>IF(T937&lt;1.1,T937,IF(T937&lt;YEAR!$C$2+YEAR!$C$3-2,T937+1,(YEAR!$C$2+YEAR!$C$3-1)&amp;"       :="))</f>
        <v>0.30114999999999997</v>
      </c>
      <c r="V937">
        <f>IF(U937&lt;1.1,U937,IF(U937&lt;YEAR!$C$2+YEAR!$C$3-2,U937+1,(YEAR!$C$2+YEAR!$C$3-1)&amp;"       :="))</f>
        <v>0.30114999999999997</v>
      </c>
      <c r="W937">
        <f>IF(V937&lt;1.1,V937,IF(V937&lt;YEAR!$C$2+YEAR!$C$3-2,V937+1,(YEAR!$C$2+YEAR!$C$3-1)&amp;"       :="))</f>
        <v>0.30114999999999997</v>
      </c>
      <c r="X937">
        <f>IF(W937&lt;1.1,W937,IF(W937&lt;YEAR!$C$2+YEAR!$C$3-2,W937+1,(YEAR!$C$2+YEAR!$C$3-1)&amp;"       :="))</f>
        <v>0.30114999999999997</v>
      </c>
      <c r="Y937">
        <f>IF(X937&lt;1.1,X937,IF(X937&lt;YEAR!$C$2+YEAR!$C$3-2,X937+1,(YEAR!$C$2+YEAR!$C$3-1)&amp;"       :="))</f>
        <v>0.30114999999999997</v>
      </c>
      <c r="Z937">
        <f>IF(Y937&lt;1.1,Y937,IF(Y937&lt;YEAR!$C$2+YEAR!$C$3-2,Y937+1,(YEAR!$C$2+YEAR!$C$3-1)&amp;"       :="))</f>
        <v>0.30114999999999997</v>
      </c>
      <c r="AA937">
        <f>IF(Z937&lt;1.1,Z937,IF(Z937&lt;YEAR!$C$2+YEAR!$C$3-2,Z937+1,(YEAR!$C$2+YEAR!$C$3-1)&amp;"       :="))</f>
        <v>0.30114999999999997</v>
      </c>
      <c r="AB937">
        <f>IF(AA937&lt;1.1,AA937,IF(AA937&lt;YEAR!$C$2+YEAR!$C$3-2,AA937+1,(YEAR!$C$2+YEAR!$C$3-1)&amp;"       :="))</f>
        <v>0.30114999999999997</v>
      </c>
      <c r="AC937">
        <f>IF(AB937&lt;1.1,AB937,IF(AB937&lt;YEAR!$C$2+YEAR!$C$3-2,AB937+1,(YEAR!$C$2+YEAR!$C$3-1)&amp;"       :="))</f>
        <v>0.30114999999999997</v>
      </c>
      <c r="AD937">
        <f>IF(AC937&lt;1.1,AC937,IF(AC937&lt;YEAR!$C$2+YEAR!$C$3-2,AC937+1,(YEAR!$C$2+YEAR!$C$3-1)&amp;"       :="))</f>
        <v>0.30114999999999997</v>
      </c>
      <c r="AE937">
        <f>IF(AD937&lt;1.1,AD937,IF(AD937&lt;YEAR!$C$2+YEAR!$C$3-2,AD937+1,(YEAR!$C$2+YEAR!$C$3-1)&amp;"       :="))</f>
        <v>0.30114999999999997</v>
      </c>
      <c r="AF937">
        <f>IF(AE937&lt;1.1,AE937,IF(AE937&lt;YEAR!$C$2+YEAR!$C$3-2,AE937+1,(YEAR!$C$2+YEAR!$C$3-1)&amp;"       :="))</f>
        <v>0.30114999999999997</v>
      </c>
      <c r="AG937">
        <f>IF(AF937&lt;1.1,AF937,IF(AF937&lt;YEAR!$C$2+YEAR!$C$3-2,AF937+1,(YEAR!$C$2+YEAR!$C$3-1)&amp;"       :="))</f>
        <v>0.30114999999999997</v>
      </c>
      <c r="AH937">
        <f>IF(AG937&lt;1.1,AG937,IF(AG937&lt;YEAR!$C$2+YEAR!$C$3-2,AG937+1,(YEAR!$C$2+YEAR!$C$3-1)&amp;"       :="))</f>
        <v>0.30114999999999997</v>
      </c>
      <c r="AI937">
        <f>IF(AH937&lt;1.1,AH937,IF(AH937&lt;YEAR!$C$2+YEAR!$C$3-2,AH937+1,(YEAR!$C$2+YEAR!$C$3-1)&amp;"       :="))</f>
        <v>0.30114999999999997</v>
      </c>
      <c r="AJ937">
        <f>IF(AI937&lt;1.1,AI937,IF(AI937&lt;YEAR!$C$2+YEAR!$C$3-2,AI937+1,(YEAR!$C$2+YEAR!$C$3-1)&amp;"       :="))</f>
        <v>0.30114999999999997</v>
      </c>
    </row>
    <row r="938" spans="1:36">
      <c r="A938">
        <f t="shared" ca="1" si="68"/>
        <v>23</v>
      </c>
      <c r="B938" t="s">
        <v>51</v>
      </c>
      <c r="C938" t="str">
        <f ca="1">IF(D938="",OFFSET(AvailabilityFactor!A$1,A938,0),C937)</f>
        <v>D2WDLC3</v>
      </c>
      <c r="D938" t="str" cm="1">
        <f t="array" aca="1" ref="D938" ca="1">IF(D937="",TS_DRC!$P$5,OFFSET(TS_DRC!P$5,RIGHT(D937,2),0,TRUE))</f>
        <v>TS32</v>
      </c>
      <c r="E938" t="str">
        <f t="shared" ca="1" si="69"/>
        <v>TS32</v>
      </c>
      <c r="F938">
        <f>'[6]Wind profile'!$AF40</f>
        <v>0.36226999999999998</v>
      </c>
      <c r="G938">
        <f>IF(F938&lt;1.1,F938,IF(F938&lt;YEAR!$C$2+YEAR!$C$3-2,F938+1,(YEAR!$C$2+YEAR!$C$3-1)&amp;"       :="))</f>
        <v>0.36226999999999998</v>
      </c>
      <c r="H938">
        <f>IF(G938&lt;1.1,G938,IF(G938&lt;YEAR!$C$2+YEAR!$C$3-2,G938+1,(YEAR!$C$2+YEAR!$C$3-1)&amp;"       :="))</f>
        <v>0.36226999999999998</v>
      </c>
      <c r="I938">
        <f>IF(H938&lt;1.1,H938,IF(H938&lt;YEAR!$C$2+YEAR!$C$3-2,H938+1,(YEAR!$C$2+YEAR!$C$3-1)&amp;"       :="))</f>
        <v>0.36226999999999998</v>
      </c>
      <c r="J938">
        <f>IF(I938&lt;1.1,I938,IF(I938&lt;YEAR!$C$2+YEAR!$C$3-2,I938+1,(YEAR!$C$2+YEAR!$C$3-1)&amp;"       :="))</f>
        <v>0.36226999999999998</v>
      </c>
      <c r="K938">
        <f>IF(J938&lt;1.1,J938,IF(J938&lt;YEAR!$C$2+YEAR!$C$3-2,J938+1,(YEAR!$C$2+YEAR!$C$3-1)&amp;"       :="))</f>
        <v>0.36226999999999998</v>
      </c>
      <c r="L938">
        <f>IF(K938&lt;1.1,K938,IF(K938&lt;YEAR!$C$2+YEAR!$C$3-2,K938+1,(YEAR!$C$2+YEAR!$C$3-1)&amp;"       :="))</f>
        <v>0.36226999999999998</v>
      </c>
      <c r="M938">
        <f>IF(L938&lt;1.1,L938,IF(L938&lt;YEAR!$C$2+YEAR!$C$3-2,L938+1,(YEAR!$C$2+YEAR!$C$3-1)&amp;"       :="))</f>
        <v>0.36226999999999998</v>
      </c>
      <c r="N938">
        <f>IF(M938&lt;1.1,M938,IF(M938&lt;YEAR!$C$2+YEAR!$C$3-2,M938+1,(YEAR!$C$2+YEAR!$C$3-1)&amp;"       :="))</f>
        <v>0.36226999999999998</v>
      </c>
      <c r="O938">
        <f>IF(N938&lt;1.1,N938,IF(N938&lt;YEAR!$C$2+YEAR!$C$3-2,N938+1,(YEAR!$C$2+YEAR!$C$3-1)&amp;"       :="))</f>
        <v>0.36226999999999998</v>
      </c>
      <c r="P938">
        <f>IF(O938&lt;1.1,O938,IF(O938&lt;YEAR!$C$2+YEAR!$C$3-2,O938+1,(YEAR!$C$2+YEAR!$C$3-1)&amp;"       :="))</f>
        <v>0.36226999999999998</v>
      </c>
      <c r="Q938">
        <f>IF(P938&lt;1.1,P938,IF(P938&lt;YEAR!$C$2+YEAR!$C$3-2,P938+1,(YEAR!$C$2+YEAR!$C$3-1)&amp;"       :="))</f>
        <v>0.36226999999999998</v>
      </c>
      <c r="R938">
        <f>IF(Q938&lt;1.1,Q938,IF(Q938&lt;YEAR!$C$2+YEAR!$C$3-2,Q938+1,(YEAR!$C$2+YEAR!$C$3-1)&amp;"       :="))</f>
        <v>0.36226999999999998</v>
      </c>
      <c r="S938">
        <f>IF(R938&lt;1.1,R938,IF(R938&lt;YEAR!$C$2+YEAR!$C$3-2,R938+1,(YEAR!$C$2+YEAR!$C$3-1)&amp;"       :="))</f>
        <v>0.36226999999999998</v>
      </c>
      <c r="T938">
        <f>IF(S938&lt;1.1,S938,IF(S938&lt;YEAR!$C$2+YEAR!$C$3-2,S938+1,(YEAR!$C$2+YEAR!$C$3-1)&amp;"       :="))</f>
        <v>0.36226999999999998</v>
      </c>
      <c r="U938">
        <f>IF(T938&lt;1.1,T938,IF(T938&lt;YEAR!$C$2+YEAR!$C$3-2,T938+1,(YEAR!$C$2+YEAR!$C$3-1)&amp;"       :="))</f>
        <v>0.36226999999999998</v>
      </c>
      <c r="V938">
        <f>IF(U938&lt;1.1,U938,IF(U938&lt;YEAR!$C$2+YEAR!$C$3-2,U938+1,(YEAR!$C$2+YEAR!$C$3-1)&amp;"       :="))</f>
        <v>0.36226999999999998</v>
      </c>
      <c r="W938">
        <f>IF(V938&lt;1.1,V938,IF(V938&lt;YEAR!$C$2+YEAR!$C$3-2,V938+1,(YEAR!$C$2+YEAR!$C$3-1)&amp;"       :="))</f>
        <v>0.36226999999999998</v>
      </c>
      <c r="X938">
        <f>IF(W938&lt;1.1,W938,IF(W938&lt;YEAR!$C$2+YEAR!$C$3-2,W938+1,(YEAR!$C$2+YEAR!$C$3-1)&amp;"       :="))</f>
        <v>0.36226999999999998</v>
      </c>
      <c r="Y938">
        <f>IF(X938&lt;1.1,X938,IF(X938&lt;YEAR!$C$2+YEAR!$C$3-2,X938+1,(YEAR!$C$2+YEAR!$C$3-1)&amp;"       :="))</f>
        <v>0.36226999999999998</v>
      </c>
      <c r="Z938">
        <f>IF(Y938&lt;1.1,Y938,IF(Y938&lt;YEAR!$C$2+YEAR!$C$3-2,Y938+1,(YEAR!$C$2+YEAR!$C$3-1)&amp;"       :="))</f>
        <v>0.36226999999999998</v>
      </c>
      <c r="AA938">
        <f>IF(Z938&lt;1.1,Z938,IF(Z938&lt;YEAR!$C$2+YEAR!$C$3-2,Z938+1,(YEAR!$C$2+YEAR!$C$3-1)&amp;"       :="))</f>
        <v>0.36226999999999998</v>
      </c>
      <c r="AB938">
        <f>IF(AA938&lt;1.1,AA938,IF(AA938&lt;YEAR!$C$2+YEAR!$C$3-2,AA938+1,(YEAR!$C$2+YEAR!$C$3-1)&amp;"       :="))</f>
        <v>0.36226999999999998</v>
      </c>
      <c r="AC938">
        <f>IF(AB938&lt;1.1,AB938,IF(AB938&lt;YEAR!$C$2+YEAR!$C$3-2,AB938+1,(YEAR!$C$2+YEAR!$C$3-1)&amp;"       :="))</f>
        <v>0.36226999999999998</v>
      </c>
      <c r="AD938">
        <f>IF(AC938&lt;1.1,AC938,IF(AC938&lt;YEAR!$C$2+YEAR!$C$3-2,AC938+1,(YEAR!$C$2+YEAR!$C$3-1)&amp;"       :="))</f>
        <v>0.36226999999999998</v>
      </c>
      <c r="AE938">
        <f>IF(AD938&lt;1.1,AD938,IF(AD938&lt;YEAR!$C$2+YEAR!$C$3-2,AD938+1,(YEAR!$C$2+YEAR!$C$3-1)&amp;"       :="))</f>
        <v>0.36226999999999998</v>
      </c>
      <c r="AF938">
        <f>IF(AE938&lt;1.1,AE938,IF(AE938&lt;YEAR!$C$2+YEAR!$C$3-2,AE938+1,(YEAR!$C$2+YEAR!$C$3-1)&amp;"       :="))</f>
        <v>0.36226999999999998</v>
      </c>
      <c r="AG938">
        <f>IF(AF938&lt;1.1,AF938,IF(AF938&lt;YEAR!$C$2+YEAR!$C$3-2,AF938+1,(YEAR!$C$2+YEAR!$C$3-1)&amp;"       :="))</f>
        <v>0.36226999999999998</v>
      </c>
      <c r="AH938">
        <f>IF(AG938&lt;1.1,AG938,IF(AG938&lt;YEAR!$C$2+YEAR!$C$3-2,AG938+1,(YEAR!$C$2+YEAR!$C$3-1)&amp;"       :="))</f>
        <v>0.36226999999999998</v>
      </c>
      <c r="AI938">
        <f>IF(AH938&lt;1.1,AH938,IF(AH938&lt;YEAR!$C$2+YEAR!$C$3-2,AH938+1,(YEAR!$C$2+YEAR!$C$3-1)&amp;"       :="))</f>
        <v>0.36226999999999998</v>
      </c>
      <c r="AJ938">
        <f>IF(AI938&lt;1.1,AI938,IF(AI938&lt;YEAR!$C$2+YEAR!$C$3-2,AI938+1,(YEAR!$C$2+YEAR!$C$3-1)&amp;"       :="))</f>
        <v>0.36226999999999998</v>
      </c>
    </row>
    <row r="939" spans="1:36">
      <c r="A939">
        <f t="shared" ca="1" si="68"/>
        <v>23</v>
      </c>
      <c r="B939" t="s">
        <v>51</v>
      </c>
      <c r="C939" t="str">
        <f ca="1">IF(D939="",OFFSET(AvailabilityFactor!A$1,A939,0),C938)</f>
        <v>D2WDLC3</v>
      </c>
      <c r="D939" t="str" cm="1">
        <f t="array" aca="1" ref="D939" ca="1">IF(D938="",TS_DRC!$P$5,OFFSET(TS_DRC!P$5,RIGHT(D938,2),0,TRUE))</f>
        <v>TS33</v>
      </c>
      <c r="E939" t="str">
        <f t="shared" ca="1" si="69"/>
        <v>TS33</v>
      </c>
      <c r="F939">
        <f>'[6]Wind profile'!$AF41</f>
        <v>0.37656000000000001</v>
      </c>
      <c r="G939">
        <f>IF(F939&lt;1.1,F939,IF(F939&lt;YEAR!$C$2+YEAR!$C$3-2,F939+1,(YEAR!$C$2+YEAR!$C$3-1)&amp;"       :="))</f>
        <v>0.37656000000000001</v>
      </c>
      <c r="H939">
        <f>IF(G939&lt;1.1,G939,IF(G939&lt;YEAR!$C$2+YEAR!$C$3-2,G939+1,(YEAR!$C$2+YEAR!$C$3-1)&amp;"       :="))</f>
        <v>0.37656000000000001</v>
      </c>
      <c r="I939">
        <f>IF(H939&lt;1.1,H939,IF(H939&lt;YEAR!$C$2+YEAR!$C$3-2,H939+1,(YEAR!$C$2+YEAR!$C$3-1)&amp;"       :="))</f>
        <v>0.37656000000000001</v>
      </c>
      <c r="J939">
        <f>IF(I939&lt;1.1,I939,IF(I939&lt;YEAR!$C$2+YEAR!$C$3-2,I939+1,(YEAR!$C$2+YEAR!$C$3-1)&amp;"       :="))</f>
        <v>0.37656000000000001</v>
      </c>
      <c r="K939">
        <f>IF(J939&lt;1.1,J939,IF(J939&lt;YEAR!$C$2+YEAR!$C$3-2,J939+1,(YEAR!$C$2+YEAR!$C$3-1)&amp;"       :="))</f>
        <v>0.37656000000000001</v>
      </c>
      <c r="L939">
        <f>IF(K939&lt;1.1,K939,IF(K939&lt;YEAR!$C$2+YEAR!$C$3-2,K939+1,(YEAR!$C$2+YEAR!$C$3-1)&amp;"       :="))</f>
        <v>0.37656000000000001</v>
      </c>
      <c r="M939">
        <f>IF(L939&lt;1.1,L939,IF(L939&lt;YEAR!$C$2+YEAR!$C$3-2,L939+1,(YEAR!$C$2+YEAR!$C$3-1)&amp;"       :="))</f>
        <v>0.37656000000000001</v>
      </c>
      <c r="N939">
        <f>IF(M939&lt;1.1,M939,IF(M939&lt;YEAR!$C$2+YEAR!$C$3-2,M939+1,(YEAR!$C$2+YEAR!$C$3-1)&amp;"       :="))</f>
        <v>0.37656000000000001</v>
      </c>
      <c r="O939">
        <f>IF(N939&lt;1.1,N939,IF(N939&lt;YEAR!$C$2+YEAR!$C$3-2,N939+1,(YEAR!$C$2+YEAR!$C$3-1)&amp;"       :="))</f>
        <v>0.37656000000000001</v>
      </c>
      <c r="P939">
        <f>IF(O939&lt;1.1,O939,IF(O939&lt;YEAR!$C$2+YEAR!$C$3-2,O939+1,(YEAR!$C$2+YEAR!$C$3-1)&amp;"       :="))</f>
        <v>0.37656000000000001</v>
      </c>
      <c r="Q939">
        <f>IF(P939&lt;1.1,P939,IF(P939&lt;YEAR!$C$2+YEAR!$C$3-2,P939+1,(YEAR!$C$2+YEAR!$C$3-1)&amp;"       :="))</f>
        <v>0.37656000000000001</v>
      </c>
      <c r="R939">
        <f>IF(Q939&lt;1.1,Q939,IF(Q939&lt;YEAR!$C$2+YEAR!$C$3-2,Q939+1,(YEAR!$C$2+YEAR!$C$3-1)&amp;"       :="))</f>
        <v>0.37656000000000001</v>
      </c>
      <c r="S939">
        <f>IF(R939&lt;1.1,R939,IF(R939&lt;YEAR!$C$2+YEAR!$C$3-2,R939+1,(YEAR!$C$2+YEAR!$C$3-1)&amp;"       :="))</f>
        <v>0.37656000000000001</v>
      </c>
      <c r="T939">
        <f>IF(S939&lt;1.1,S939,IF(S939&lt;YEAR!$C$2+YEAR!$C$3-2,S939+1,(YEAR!$C$2+YEAR!$C$3-1)&amp;"       :="))</f>
        <v>0.37656000000000001</v>
      </c>
      <c r="U939">
        <f>IF(T939&lt;1.1,T939,IF(T939&lt;YEAR!$C$2+YEAR!$C$3-2,T939+1,(YEAR!$C$2+YEAR!$C$3-1)&amp;"       :="))</f>
        <v>0.37656000000000001</v>
      </c>
      <c r="V939">
        <f>IF(U939&lt;1.1,U939,IF(U939&lt;YEAR!$C$2+YEAR!$C$3-2,U939+1,(YEAR!$C$2+YEAR!$C$3-1)&amp;"       :="))</f>
        <v>0.37656000000000001</v>
      </c>
      <c r="W939">
        <f>IF(V939&lt;1.1,V939,IF(V939&lt;YEAR!$C$2+YEAR!$C$3-2,V939+1,(YEAR!$C$2+YEAR!$C$3-1)&amp;"       :="))</f>
        <v>0.37656000000000001</v>
      </c>
      <c r="X939">
        <f>IF(W939&lt;1.1,W939,IF(W939&lt;YEAR!$C$2+YEAR!$C$3-2,W939+1,(YEAR!$C$2+YEAR!$C$3-1)&amp;"       :="))</f>
        <v>0.37656000000000001</v>
      </c>
      <c r="Y939">
        <f>IF(X939&lt;1.1,X939,IF(X939&lt;YEAR!$C$2+YEAR!$C$3-2,X939+1,(YEAR!$C$2+YEAR!$C$3-1)&amp;"       :="))</f>
        <v>0.37656000000000001</v>
      </c>
      <c r="Z939">
        <f>IF(Y939&lt;1.1,Y939,IF(Y939&lt;YEAR!$C$2+YEAR!$C$3-2,Y939+1,(YEAR!$C$2+YEAR!$C$3-1)&amp;"       :="))</f>
        <v>0.37656000000000001</v>
      </c>
      <c r="AA939">
        <f>IF(Z939&lt;1.1,Z939,IF(Z939&lt;YEAR!$C$2+YEAR!$C$3-2,Z939+1,(YEAR!$C$2+YEAR!$C$3-1)&amp;"       :="))</f>
        <v>0.37656000000000001</v>
      </c>
      <c r="AB939">
        <f>IF(AA939&lt;1.1,AA939,IF(AA939&lt;YEAR!$C$2+YEAR!$C$3-2,AA939+1,(YEAR!$C$2+YEAR!$C$3-1)&amp;"       :="))</f>
        <v>0.37656000000000001</v>
      </c>
      <c r="AC939">
        <f>IF(AB939&lt;1.1,AB939,IF(AB939&lt;YEAR!$C$2+YEAR!$C$3-2,AB939+1,(YEAR!$C$2+YEAR!$C$3-1)&amp;"       :="))</f>
        <v>0.37656000000000001</v>
      </c>
      <c r="AD939">
        <f>IF(AC939&lt;1.1,AC939,IF(AC939&lt;YEAR!$C$2+YEAR!$C$3-2,AC939+1,(YEAR!$C$2+YEAR!$C$3-1)&amp;"       :="))</f>
        <v>0.37656000000000001</v>
      </c>
      <c r="AE939">
        <f>IF(AD939&lt;1.1,AD939,IF(AD939&lt;YEAR!$C$2+YEAR!$C$3-2,AD939+1,(YEAR!$C$2+YEAR!$C$3-1)&amp;"       :="))</f>
        <v>0.37656000000000001</v>
      </c>
      <c r="AF939">
        <f>IF(AE939&lt;1.1,AE939,IF(AE939&lt;YEAR!$C$2+YEAR!$C$3-2,AE939+1,(YEAR!$C$2+YEAR!$C$3-1)&amp;"       :="))</f>
        <v>0.37656000000000001</v>
      </c>
      <c r="AG939">
        <f>IF(AF939&lt;1.1,AF939,IF(AF939&lt;YEAR!$C$2+YEAR!$C$3-2,AF939+1,(YEAR!$C$2+YEAR!$C$3-1)&amp;"       :="))</f>
        <v>0.37656000000000001</v>
      </c>
      <c r="AH939">
        <f>IF(AG939&lt;1.1,AG939,IF(AG939&lt;YEAR!$C$2+YEAR!$C$3-2,AG939+1,(YEAR!$C$2+YEAR!$C$3-1)&amp;"       :="))</f>
        <v>0.37656000000000001</v>
      </c>
      <c r="AI939">
        <f>IF(AH939&lt;1.1,AH939,IF(AH939&lt;YEAR!$C$2+YEAR!$C$3-2,AH939+1,(YEAR!$C$2+YEAR!$C$3-1)&amp;"       :="))</f>
        <v>0.37656000000000001</v>
      </c>
      <c r="AJ939">
        <f>IF(AI939&lt;1.1,AI939,IF(AI939&lt;YEAR!$C$2+YEAR!$C$3-2,AI939+1,(YEAR!$C$2+YEAR!$C$3-1)&amp;"       :="))</f>
        <v>0.37656000000000001</v>
      </c>
    </row>
    <row r="940" spans="1:36">
      <c r="A940">
        <f t="shared" ca="1" si="68"/>
        <v>23</v>
      </c>
      <c r="B940" t="s">
        <v>51</v>
      </c>
      <c r="C940" t="str">
        <f ca="1">IF(D940="",OFFSET(AvailabilityFactor!A$1,A940,0),C939)</f>
        <v>D2WDLC3</v>
      </c>
      <c r="D940" t="str" cm="1">
        <f t="array" aca="1" ref="D940" ca="1">IF(D939="",TS_DRC!$P$5,OFFSET(TS_DRC!P$5,RIGHT(D939,2),0,TRUE))</f>
        <v>TS34</v>
      </c>
      <c r="E940" t="str">
        <f t="shared" ca="1" si="69"/>
        <v>TS34</v>
      </c>
      <c r="F940">
        <f>'[6]Wind profile'!$AF42</f>
        <v>0.34589999999999999</v>
      </c>
      <c r="G940">
        <f>IF(F940&lt;1.1,F940,IF(F940&lt;YEAR!$C$2+YEAR!$C$3-2,F940+1,(YEAR!$C$2+YEAR!$C$3-1)&amp;"       :="))</f>
        <v>0.34589999999999999</v>
      </c>
      <c r="H940">
        <f>IF(G940&lt;1.1,G940,IF(G940&lt;YEAR!$C$2+YEAR!$C$3-2,G940+1,(YEAR!$C$2+YEAR!$C$3-1)&amp;"       :="))</f>
        <v>0.34589999999999999</v>
      </c>
      <c r="I940">
        <f>IF(H940&lt;1.1,H940,IF(H940&lt;YEAR!$C$2+YEAR!$C$3-2,H940+1,(YEAR!$C$2+YEAR!$C$3-1)&amp;"       :="))</f>
        <v>0.34589999999999999</v>
      </c>
      <c r="J940">
        <f>IF(I940&lt;1.1,I940,IF(I940&lt;YEAR!$C$2+YEAR!$C$3-2,I940+1,(YEAR!$C$2+YEAR!$C$3-1)&amp;"       :="))</f>
        <v>0.34589999999999999</v>
      </c>
      <c r="K940">
        <f>IF(J940&lt;1.1,J940,IF(J940&lt;YEAR!$C$2+YEAR!$C$3-2,J940+1,(YEAR!$C$2+YEAR!$C$3-1)&amp;"       :="))</f>
        <v>0.34589999999999999</v>
      </c>
      <c r="L940">
        <f>IF(K940&lt;1.1,K940,IF(K940&lt;YEAR!$C$2+YEAR!$C$3-2,K940+1,(YEAR!$C$2+YEAR!$C$3-1)&amp;"       :="))</f>
        <v>0.34589999999999999</v>
      </c>
      <c r="M940">
        <f>IF(L940&lt;1.1,L940,IF(L940&lt;YEAR!$C$2+YEAR!$C$3-2,L940+1,(YEAR!$C$2+YEAR!$C$3-1)&amp;"       :="))</f>
        <v>0.34589999999999999</v>
      </c>
      <c r="N940">
        <f>IF(M940&lt;1.1,M940,IF(M940&lt;YEAR!$C$2+YEAR!$C$3-2,M940+1,(YEAR!$C$2+YEAR!$C$3-1)&amp;"       :="))</f>
        <v>0.34589999999999999</v>
      </c>
      <c r="O940">
        <f>IF(N940&lt;1.1,N940,IF(N940&lt;YEAR!$C$2+YEAR!$C$3-2,N940+1,(YEAR!$C$2+YEAR!$C$3-1)&amp;"       :="))</f>
        <v>0.34589999999999999</v>
      </c>
      <c r="P940">
        <f>IF(O940&lt;1.1,O940,IF(O940&lt;YEAR!$C$2+YEAR!$C$3-2,O940+1,(YEAR!$C$2+YEAR!$C$3-1)&amp;"       :="))</f>
        <v>0.34589999999999999</v>
      </c>
      <c r="Q940">
        <f>IF(P940&lt;1.1,P940,IF(P940&lt;YEAR!$C$2+YEAR!$C$3-2,P940+1,(YEAR!$C$2+YEAR!$C$3-1)&amp;"       :="))</f>
        <v>0.34589999999999999</v>
      </c>
      <c r="R940">
        <f>IF(Q940&lt;1.1,Q940,IF(Q940&lt;YEAR!$C$2+YEAR!$C$3-2,Q940+1,(YEAR!$C$2+YEAR!$C$3-1)&amp;"       :="))</f>
        <v>0.34589999999999999</v>
      </c>
      <c r="S940">
        <f>IF(R940&lt;1.1,R940,IF(R940&lt;YEAR!$C$2+YEAR!$C$3-2,R940+1,(YEAR!$C$2+YEAR!$C$3-1)&amp;"       :="))</f>
        <v>0.34589999999999999</v>
      </c>
      <c r="T940">
        <f>IF(S940&lt;1.1,S940,IF(S940&lt;YEAR!$C$2+YEAR!$C$3-2,S940+1,(YEAR!$C$2+YEAR!$C$3-1)&amp;"       :="))</f>
        <v>0.34589999999999999</v>
      </c>
      <c r="U940">
        <f>IF(T940&lt;1.1,T940,IF(T940&lt;YEAR!$C$2+YEAR!$C$3-2,T940+1,(YEAR!$C$2+YEAR!$C$3-1)&amp;"       :="))</f>
        <v>0.34589999999999999</v>
      </c>
      <c r="V940">
        <f>IF(U940&lt;1.1,U940,IF(U940&lt;YEAR!$C$2+YEAR!$C$3-2,U940+1,(YEAR!$C$2+YEAR!$C$3-1)&amp;"       :="))</f>
        <v>0.34589999999999999</v>
      </c>
      <c r="W940">
        <f>IF(V940&lt;1.1,V940,IF(V940&lt;YEAR!$C$2+YEAR!$C$3-2,V940+1,(YEAR!$C$2+YEAR!$C$3-1)&amp;"       :="))</f>
        <v>0.34589999999999999</v>
      </c>
      <c r="X940">
        <f>IF(W940&lt;1.1,W940,IF(W940&lt;YEAR!$C$2+YEAR!$C$3-2,W940+1,(YEAR!$C$2+YEAR!$C$3-1)&amp;"       :="))</f>
        <v>0.34589999999999999</v>
      </c>
      <c r="Y940">
        <f>IF(X940&lt;1.1,X940,IF(X940&lt;YEAR!$C$2+YEAR!$C$3-2,X940+1,(YEAR!$C$2+YEAR!$C$3-1)&amp;"       :="))</f>
        <v>0.34589999999999999</v>
      </c>
      <c r="Z940">
        <f>IF(Y940&lt;1.1,Y940,IF(Y940&lt;YEAR!$C$2+YEAR!$C$3-2,Y940+1,(YEAR!$C$2+YEAR!$C$3-1)&amp;"       :="))</f>
        <v>0.34589999999999999</v>
      </c>
      <c r="AA940">
        <f>IF(Z940&lt;1.1,Z940,IF(Z940&lt;YEAR!$C$2+YEAR!$C$3-2,Z940+1,(YEAR!$C$2+YEAR!$C$3-1)&amp;"       :="))</f>
        <v>0.34589999999999999</v>
      </c>
      <c r="AB940">
        <f>IF(AA940&lt;1.1,AA940,IF(AA940&lt;YEAR!$C$2+YEAR!$C$3-2,AA940+1,(YEAR!$C$2+YEAR!$C$3-1)&amp;"       :="))</f>
        <v>0.34589999999999999</v>
      </c>
      <c r="AC940">
        <f>IF(AB940&lt;1.1,AB940,IF(AB940&lt;YEAR!$C$2+YEAR!$C$3-2,AB940+1,(YEAR!$C$2+YEAR!$C$3-1)&amp;"       :="))</f>
        <v>0.34589999999999999</v>
      </c>
      <c r="AD940">
        <f>IF(AC940&lt;1.1,AC940,IF(AC940&lt;YEAR!$C$2+YEAR!$C$3-2,AC940+1,(YEAR!$C$2+YEAR!$C$3-1)&amp;"       :="))</f>
        <v>0.34589999999999999</v>
      </c>
      <c r="AE940">
        <f>IF(AD940&lt;1.1,AD940,IF(AD940&lt;YEAR!$C$2+YEAR!$C$3-2,AD940+1,(YEAR!$C$2+YEAR!$C$3-1)&amp;"       :="))</f>
        <v>0.34589999999999999</v>
      </c>
      <c r="AF940">
        <f>IF(AE940&lt;1.1,AE940,IF(AE940&lt;YEAR!$C$2+YEAR!$C$3-2,AE940+1,(YEAR!$C$2+YEAR!$C$3-1)&amp;"       :="))</f>
        <v>0.34589999999999999</v>
      </c>
      <c r="AG940">
        <f>IF(AF940&lt;1.1,AF940,IF(AF940&lt;YEAR!$C$2+YEAR!$C$3-2,AF940+1,(YEAR!$C$2+YEAR!$C$3-1)&amp;"       :="))</f>
        <v>0.34589999999999999</v>
      </c>
      <c r="AH940">
        <f>IF(AG940&lt;1.1,AG940,IF(AG940&lt;YEAR!$C$2+YEAR!$C$3-2,AG940+1,(YEAR!$C$2+YEAR!$C$3-1)&amp;"       :="))</f>
        <v>0.34589999999999999</v>
      </c>
      <c r="AI940">
        <f>IF(AH940&lt;1.1,AH940,IF(AH940&lt;YEAR!$C$2+YEAR!$C$3-2,AH940+1,(YEAR!$C$2+YEAR!$C$3-1)&amp;"       :="))</f>
        <v>0.34589999999999999</v>
      </c>
      <c r="AJ940">
        <f>IF(AI940&lt;1.1,AI940,IF(AI940&lt;YEAR!$C$2+YEAR!$C$3-2,AI940+1,(YEAR!$C$2+YEAR!$C$3-1)&amp;"       :="))</f>
        <v>0.34589999999999999</v>
      </c>
    </row>
    <row r="941" spans="1:36">
      <c r="A941">
        <f t="shared" ca="1" si="68"/>
        <v>23</v>
      </c>
      <c r="B941" t="s">
        <v>51</v>
      </c>
      <c r="C941" t="str">
        <f ca="1">IF(D941="",OFFSET(AvailabilityFactor!A$1,A941,0),C940)</f>
        <v>D2WDLC3</v>
      </c>
      <c r="D941" t="str" cm="1">
        <f t="array" aca="1" ref="D941" ca="1">IF(D940="",TS_DRC!$P$5,OFFSET(TS_DRC!P$5,RIGHT(D940,2),0,TRUE))</f>
        <v>TS35</v>
      </c>
      <c r="E941" t="str">
        <f t="shared" ca="1" si="69"/>
        <v>TS35</v>
      </c>
      <c r="F941">
        <f>'[6]Wind profile'!$AF43</f>
        <v>0.29375000000000001</v>
      </c>
      <c r="G941">
        <f>IF(F941&lt;1.1,F941,IF(F941&lt;YEAR!$C$2+YEAR!$C$3-2,F941+1,(YEAR!$C$2+YEAR!$C$3-1)&amp;"       :="))</f>
        <v>0.29375000000000001</v>
      </c>
      <c r="H941">
        <f>IF(G941&lt;1.1,G941,IF(G941&lt;YEAR!$C$2+YEAR!$C$3-2,G941+1,(YEAR!$C$2+YEAR!$C$3-1)&amp;"       :="))</f>
        <v>0.29375000000000001</v>
      </c>
      <c r="I941">
        <f>IF(H941&lt;1.1,H941,IF(H941&lt;YEAR!$C$2+YEAR!$C$3-2,H941+1,(YEAR!$C$2+YEAR!$C$3-1)&amp;"       :="))</f>
        <v>0.29375000000000001</v>
      </c>
      <c r="J941">
        <f>IF(I941&lt;1.1,I941,IF(I941&lt;YEAR!$C$2+YEAR!$C$3-2,I941+1,(YEAR!$C$2+YEAR!$C$3-1)&amp;"       :="))</f>
        <v>0.29375000000000001</v>
      </c>
      <c r="K941">
        <f>IF(J941&lt;1.1,J941,IF(J941&lt;YEAR!$C$2+YEAR!$C$3-2,J941+1,(YEAR!$C$2+YEAR!$C$3-1)&amp;"       :="))</f>
        <v>0.29375000000000001</v>
      </c>
      <c r="L941">
        <f>IF(K941&lt;1.1,K941,IF(K941&lt;YEAR!$C$2+YEAR!$C$3-2,K941+1,(YEAR!$C$2+YEAR!$C$3-1)&amp;"       :="))</f>
        <v>0.29375000000000001</v>
      </c>
      <c r="M941">
        <f>IF(L941&lt;1.1,L941,IF(L941&lt;YEAR!$C$2+YEAR!$C$3-2,L941+1,(YEAR!$C$2+YEAR!$C$3-1)&amp;"       :="))</f>
        <v>0.29375000000000001</v>
      </c>
      <c r="N941">
        <f>IF(M941&lt;1.1,M941,IF(M941&lt;YEAR!$C$2+YEAR!$C$3-2,M941+1,(YEAR!$C$2+YEAR!$C$3-1)&amp;"       :="))</f>
        <v>0.29375000000000001</v>
      </c>
      <c r="O941">
        <f>IF(N941&lt;1.1,N941,IF(N941&lt;YEAR!$C$2+YEAR!$C$3-2,N941+1,(YEAR!$C$2+YEAR!$C$3-1)&amp;"       :="))</f>
        <v>0.29375000000000001</v>
      </c>
      <c r="P941">
        <f>IF(O941&lt;1.1,O941,IF(O941&lt;YEAR!$C$2+YEAR!$C$3-2,O941+1,(YEAR!$C$2+YEAR!$C$3-1)&amp;"       :="))</f>
        <v>0.29375000000000001</v>
      </c>
      <c r="Q941">
        <f>IF(P941&lt;1.1,P941,IF(P941&lt;YEAR!$C$2+YEAR!$C$3-2,P941+1,(YEAR!$C$2+YEAR!$C$3-1)&amp;"       :="))</f>
        <v>0.29375000000000001</v>
      </c>
      <c r="R941">
        <f>IF(Q941&lt;1.1,Q941,IF(Q941&lt;YEAR!$C$2+YEAR!$C$3-2,Q941+1,(YEAR!$C$2+YEAR!$C$3-1)&amp;"       :="))</f>
        <v>0.29375000000000001</v>
      </c>
      <c r="S941">
        <f>IF(R941&lt;1.1,R941,IF(R941&lt;YEAR!$C$2+YEAR!$C$3-2,R941+1,(YEAR!$C$2+YEAR!$C$3-1)&amp;"       :="))</f>
        <v>0.29375000000000001</v>
      </c>
      <c r="T941">
        <f>IF(S941&lt;1.1,S941,IF(S941&lt;YEAR!$C$2+YEAR!$C$3-2,S941+1,(YEAR!$C$2+YEAR!$C$3-1)&amp;"       :="))</f>
        <v>0.29375000000000001</v>
      </c>
      <c r="U941">
        <f>IF(T941&lt;1.1,T941,IF(T941&lt;YEAR!$C$2+YEAR!$C$3-2,T941+1,(YEAR!$C$2+YEAR!$C$3-1)&amp;"       :="))</f>
        <v>0.29375000000000001</v>
      </c>
      <c r="V941">
        <f>IF(U941&lt;1.1,U941,IF(U941&lt;YEAR!$C$2+YEAR!$C$3-2,U941+1,(YEAR!$C$2+YEAR!$C$3-1)&amp;"       :="))</f>
        <v>0.29375000000000001</v>
      </c>
      <c r="W941">
        <f>IF(V941&lt;1.1,V941,IF(V941&lt;YEAR!$C$2+YEAR!$C$3-2,V941+1,(YEAR!$C$2+YEAR!$C$3-1)&amp;"       :="))</f>
        <v>0.29375000000000001</v>
      </c>
      <c r="X941">
        <f>IF(W941&lt;1.1,W941,IF(W941&lt;YEAR!$C$2+YEAR!$C$3-2,W941+1,(YEAR!$C$2+YEAR!$C$3-1)&amp;"       :="))</f>
        <v>0.29375000000000001</v>
      </c>
      <c r="Y941">
        <f>IF(X941&lt;1.1,X941,IF(X941&lt;YEAR!$C$2+YEAR!$C$3-2,X941+1,(YEAR!$C$2+YEAR!$C$3-1)&amp;"       :="))</f>
        <v>0.29375000000000001</v>
      </c>
      <c r="Z941">
        <f>IF(Y941&lt;1.1,Y941,IF(Y941&lt;YEAR!$C$2+YEAR!$C$3-2,Y941+1,(YEAR!$C$2+YEAR!$C$3-1)&amp;"       :="))</f>
        <v>0.29375000000000001</v>
      </c>
      <c r="AA941">
        <f>IF(Z941&lt;1.1,Z941,IF(Z941&lt;YEAR!$C$2+YEAR!$C$3-2,Z941+1,(YEAR!$C$2+YEAR!$C$3-1)&amp;"       :="))</f>
        <v>0.29375000000000001</v>
      </c>
      <c r="AB941">
        <f>IF(AA941&lt;1.1,AA941,IF(AA941&lt;YEAR!$C$2+YEAR!$C$3-2,AA941+1,(YEAR!$C$2+YEAR!$C$3-1)&amp;"       :="))</f>
        <v>0.29375000000000001</v>
      </c>
      <c r="AC941">
        <f>IF(AB941&lt;1.1,AB941,IF(AB941&lt;YEAR!$C$2+YEAR!$C$3-2,AB941+1,(YEAR!$C$2+YEAR!$C$3-1)&amp;"       :="))</f>
        <v>0.29375000000000001</v>
      </c>
      <c r="AD941">
        <f>IF(AC941&lt;1.1,AC941,IF(AC941&lt;YEAR!$C$2+YEAR!$C$3-2,AC941+1,(YEAR!$C$2+YEAR!$C$3-1)&amp;"       :="))</f>
        <v>0.29375000000000001</v>
      </c>
      <c r="AE941">
        <f>IF(AD941&lt;1.1,AD941,IF(AD941&lt;YEAR!$C$2+YEAR!$C$3-2,AD941+1,(YEAR!$C$2+YEAR!$C$3-1)&amp;"       :="))</f>
        <v>0.29375000000000001</v>
      </c>
      <c r="AF941">
        <f>IF(AE941&lt;1.1,AE941,IF(AE941&lt;YEAR!$C$2+YEAR!$C$3-2,AE941+1,(YEAR!$C$2+YEAR!$C$3-1)&amp;"       :="))</f>
        <v>0.29375000000000001</v>
      </c>
      <c r="AG941">
        <f>IF(AF941&lt;1.1,AF941,IF(AF941&lt;YEAR!$C$2+YEAR!$C$3-2,AF941+1,(YEAR!$C$2+YEAR!$C$3-1)&amp;"       :="))</f>
        <v>0.29375000000000001</v>
      </c>
      <c r="AH941">
        <f>IF(AG941&lt;1.1,AG941,IF(AG941&lt;YEAR!$C$2+YEAR!$C$3-2,AG941+1,(YEAR!$C$2+YEAR!$C$3-1)&amp;"       :="))</f>
        <v>0.29375000000000001</v>
      </c>
      <c r="AI941">
        <f>IF(AH941&lt;1.1,AH941,IF(AH941&lt;YEAR!$C$2+YEAR!$C$3-2,AH941+1,(YEAR!$C$2+YEAR!$C$3-1)&amp;"       :="))</f>
        <v>0.29375000000000001</v>
      </c>
      <c r="AJ941">
        <f>IF(AI941&lt;1.1,AI941,IF(AI941&lt;YEAR!$C$2+YEAR!$C$3-2,AI941+1,(YEAR!$C$2+YEAR!$C$3-1)&amp;"       :="))</f>
        <v>0.29375000000000001</v>
      </c>
    </row>
    <row r="942" spans="1:36">
      <c r="A942">
        <f t="shared" ca="1" si="68"/>
        <v>23</v>
      </c>
      <c r="B942" t="s">
        <v>51</v>
      </c>
      <c r="C942" t="str">
        <f ca="1">IF(D942="",OFFSET(AvailabilityFactor!A$1,A942,0),C941)</f>
        <v>D2WDLC3</v>
      </c>
      <c r="D942" t="str" cm="1">
        <f t="array" aca="1" ref="D942" ca="1">IF(D941="",TS_DRC!$P$5,OFFSET(TS_DRC!P$5,RIGHT(D941,2),0,TRUE))</f>
        <v>TS36</v>
      </c>
      <c r="E942" t="str">
        <f t="shared" ca="1" si="69"/>
        <v>TS36</v>
      </c>
      <c r="F942">
        <f>'[6]Wind profile'!$AF44</f>
        <v>0.23971999999999999</v>
      </c>
      <c r="G942">
        <f>IF(F942&lt;1.1,F942,IF(F942&lt;YEAR!$C$2+YEAR!$C$3-2,F942+1,(YEAR!$C$2+YEAR!$C$3-1)&amp;"       :="))</f>
        <v>0.23971999999999999</v>
      </c>
      <c r="H942">
        <f>IF(G942&lt;1.1,G942,IF(G942&lt;YEAR!$C$2+YEAR!$C$3-2,G942+1,(YEAR!$C$2+YEAR!$C$3-1)&amp;"       :="))</f>
        <v>0.23971999999999999</v>
      </c>
      <c r="I942">
        <f>IF(H942&lt;1.1,H942,IF(H942&lt;YEAR!$C$2+YEAR!$C$3-2,H942+1,(YEAR!$C$2+YEAR!$C$3-1)&amp;"       :="))</f>
        <v>0.23971999999999999</v>
      </c>
      <c r="J942">
        <f>IF(I942&lt;1.1,I942,IF(I942&lt;YEAR!$C$2+YEAR!$C$3-2,I942+1,(YEAR!$C$2+YEAR!$C$3-1)&amp;"       :="))</f>
        <v>0.23971999999999999</v>
      </c>
      <c r="K942">
        <f>IF(J942&lt;1.1,J942,IF(J942&lt;YEAR!$C$2+YEAR!$C$3-2,J942+1,(YEAR!$C$2+YEAR!$C$3-1)&amp;"       :="))</f>
        <v>0.23971999999999999</v>
      </c>
      <c r="L942">
        <f>IF(K942&lt;1.1,K942,IF(K942&lt;YEAR!$C$2+YEAR!$C$3-2,K942+1,(YEAR!$C$2+YEAR!$C$3-1)&amp;"       :="))</f>
        <v>0.23971999999999999</v>
      </c>
      <c r="M942">
        <f>IF(L942&lt;1.1,L942,IF(L942&lt;YEAR!$C$2+YEAR!$C$3-2,L942+1,(YEAR!$C$2+YEAR!$C$3-1)&amp;"       :="))</f>
        <v>0.23971999999999999</v>
      </c>
      <c r="N942">
        <f>IF(M942&lt;1.1,M942,IF(M942&lt;YEAR!$C$2+YEAR!$C$3-2,M942+1,(YEAR!$C$2+YEAR!$C$3-1)&amp;"       :="))</f>
        <v>0.23971999999999999</v>
      </c>
      <c r="O942">
        <f>IF(N942&lt;1.1,N942,IF(N942&lt;YEAR!$C$2+YEAR!$C$3-2,N942+1,(YEAR!$C$2+YEAR!$C$3-1)&amp;"       :="))</f>
        <v>0.23971999999999999</v>
      </c>
      <c r="P942">
        <f>IF(O942&lt;1.1,O942,IF(O942&lt;YEAR!$C$2+YEAR!$C$3-2,O942+1,(YEAR!$C$2+YEAR!$C$3-1)&amp;"       :="))</f>
        <v>0.23971999999999999</v>
      </c>
      <c r="Q942">
        <f>IF(P942&lt;1.1,P942,IF(P942&lt;YEAR!$C$2+YEAR!$C$3-2,P942+1,(YEAR!$C$2+YEAR!$C$3-1)&amp;"       :="))</f>
        <v>0.23971999999999999</v>
      </c>
      <c r="R942">
        <f>IF(Q942&lt;1.1,Q942,IF(Q942&lt;YEAR!$C$2+YEAR!$C$3-2,Q942+1,(YEAR!$C$2+YEAR!$C$3-1)&amp;"       :="))</f>
        <v>0.23971999999999999</v>
      </c>
      <c r="S942">
        <f>IF(R942&lt;1.1,R942,IF(R942&lt;YEAR!$C$2+YEAR!$C$3-2,R942+1,(YEAR!$C$2+YEAR!$C$3-1)&amp;"       :="))</f>
        <v>0.23971999999999999</v>
      </c>
      <c r="T942">
        <f>IF(S942&lt;1.1,S942,IF(S942&lt;YEAR!$C$2+YEAR!$C$3-2,S942+1,(YEAR!$C$2+YEAR!$C$3-1)&amp;"       :="))</f>
        <v>0.23971999999999999</v>
      </c>
      <c r="U942">
        <f>IF(T942&lt;1.1,T942,IF(T942&lt;YEAR!$C$2+YEAR!$C$3-2,T942+1,(YEAR!$C$2+YEAR!$C$3-1)&amp;"       :="))</f>
        <v>0.23971999999999999</v>
      </c>
      <c r="V942">
        <f>IF(U942&lt;1.1,U942,IF(U942&lt;YEAR!$C$2+YEAR!$C$3-2,U942+1,(YEAR!$C$2+YEAR!$C$3-1)&amp;"       :="))</f>
        <v>0.23971999999999999</v>
      </c>
      <c r="W942">
        <f>IF(V942&lt;1.1,V942,IF(V942&lt;YEAR!$C$2+YEAR!$C$3-2,V942+1,(YEAR!$C$2+YEAR!$C$3-1)&amp;"       :="))</f>
        <v>0.23971999999999999</v>
      </c>
      <c r="X942">
        <f>IF(W942&lt;1.1,W942,IF(W942&lt;YEAR!$C$2+YEAR!$C$3-2,W942+1,(YEAR!$C$2+YEAR!$C$3-1)&amp;"       :="))</f>
        <v>0.23971999999999999</v>
      </c>
      <c r="Y942">
        <f>IF(X942&lt;1.1,X942,IF(X942&lt;YEAR!$C$2+YEAR!$C$3-2,X942+1,(YEAR!$C$2+YEAR!$C$3-1)&amp;"       :="))</f>
        <v>0.23971999999999999</v>
      </c>
      <c r="Z942">
        <f>IF(Y942&lt;1.1,Y942,IF(Y942&lt;YEAR!$C$2+YEAR!$C$3-2,Y942+1,(YEAR!$C$2+YEAR!$C$3-1)&amp;"       :="))</f>
        <v>0.23971999999999999</v>
      </c>
      <c r="AA942">
        <f>IF(Z942&lt;1.1,Z942,IF(Z942&lt;YEAR!$C$2+YEAR!$C$3-2,Z942+1,(YEAR!$C$2+YEAR!$C$3-1)&amp;"       :="))</f>
        <v>0.23971999999999999</v>
      </c>
      <c r="AB942">
        <f>IF(AA942&lt;1.1,AA942,IF(AA942&lt;YEAR!$C$2+YEAR!$C$3-2,AA942+1,(YEAR!$C$2+YEAR!$C$3-1)&amp;"       :="))</f>
        <v>0.23971999999999999</v>
      </c>
      <c r="AC942">
        <f>IF(AB942&lt;1.1,AB942,IF(AB942&lt;YEAR!$C$2+YEAR!$C$3-2,AB942+1,(YEAR!$C$2+YEAR!$C$3-1)&amp;"       :="))</f>
        <v>0.23971999999999999</v>
      </c>
      <c r="AD942">
        <f>IF(AC942&lt;1.1,AC942,IF(AC942&lt;YEAR!$C$2+YEAR!$C$3-2,AC942+1,(YEAR!$C$2+YEAR!$C$3-1)&amp;"       :="))</f>
        <v>0.23971999999999999</v>
      </c>
      <c r="AE942">
        <f>IF(AD942&lt;1.1,AD942,IF(AD942&lt;YEAR!$C$2+YEAR!$C$3-2,AD942+1,(YEAR!$C$2+YEAR!$C$3-1)&amp;"       :="))</f>
        <v>0.23971999999999999</v>
      </c>
      <c r="AF942">
        <f>IF(AE942&lt;1.1,AE942,IF(AE942&lt;YEAR!$C$2+YEAR!$C$3-2,AE942+1,(YEAR!$C$2+YEAR!$C$3-1)&amp;"       :="))</f>
        <v>0.23971999999999999</v>
      </c>
      <c r="AG942">
        <f>IF(AF942&lt;1.1,AF942,IF(AF942&lt;YEAR!$C$2+YEAR!$C$3-2,AF942+1,(YEAR!$C$2+YEAR!$C$3-1)&amp;"       :="))</f>
        <v>0.23971999999999999</v>
      </c>
      <c r="AH942">
        <f>IF(AG942&lt;1.1,AG942,IF(AG942&lt;YEAR!$C$2+YEAR!$C$3-2,AG942+1,(YEAR!$C$2+YEAR!$C$3-1)&amp;"       :="))</f>
        <v>0.23971999999999999</v>
      </c>
      <c r="AI942">
        <f>IF(AH942&lt;1.1,AH942,IF(AH942&lt;YEAR!$C$2+YEAR!$C$3-2,AH942+1,(YEAR!$C$2+YEAR!$C$3-1)&amp;"       :="))</f>
        <v>0.23971999999999999</v>
      </c>
      <c r="AJ942">
        <f>IF(AI942&lt;1.1,AI942,IF(AI942&lt;YEAR!$C$2+YEAR!$C$3-2,AI942+1,(YEAR!$C$2+YEAR!$C$3-1)&amp;"       :="))</f>
        <v>0.23971999999999999</v>
      </c>
    </row>
    <row r="943" spans="1:36">
      <c r="A943">
        <f t="shared" ca="1" si="68"/>
        <v>23</v>
      </c>
      <c r="B943" t="s">
        <v>51</v>
      </c>
      <c r="C943" t="str">
        <f ca="1">IF(D943="",OFFSET(AvailabilityFactor!A$1,A943,0),C942)</f>
        <v>D2WDLC3</v>
      </c>
      <c r="D943" t="str" cm="1">
        <f t="array" aca="1" ref="D943" ca="1">IF(D942="",TS_DRC!$P$5,OFFSET(TS_DRC!P$5,RIGHT(D942,2),0,TRUE))</f>
        <v>TS37</v>
      </c>
      <c r="E943" t="str">
        <f t="shared" ca="1" si="69"/>
        <v>TS37</v>
      </c>
      <c r="F943">
        <f>'[6]Wind profile'!$AF45</f>
        <v>0.21931</v>
      </c>
      <c r="G943">
        <f>IF(F943&lt;1.1,F943,IF(F943&lt;YEAR!$C$2+YEAR!$C$3-2,F943+1,(YEAR!$C$2+YEAR!$C$3-1)&amp;"       :="))</f>
        <v>0.21931</v>
      </c>
      <c r="H943">
        <f>IF(G943&lt;1.1,G943,IF(G943&lt;YEAR!$C$2+YEAR!$C$3-2,G943+1,(YEAR!$C$2+YEAR!$C$3-1)&amp;"       :="))</f>
        <v>0.21931</v>
      </c>
      <c r="I943">
        <f>IF(H943&lt;1.1,H943,IF(H943&lt;YEAR!$C$2+YEAR!$C$3-2,H943+1,(YEAR!$C$2+YEAR!$C$3-1)&amp;"       :="))</f>
        <v>0.21931</v>
      </c>
      <c r="J943">
        <f>IF(I943&lt;1.1,I943,IF(I943&lt;YEAR!$C$2+YEAR!$C$3-2,I943+1,(YEAR!$C$2+YEAR!$C$3-1)&amp;"       :="))</f>
        <v>0.21931</v>
      </c>
      <c r="K943">
        <f>IF(J943&lt;1.1,J943,IF(J943&lt;YEAR!$C$2+YEAR!$C$3-2,J943+1,(YEAR!$C$2+YEAR!$C$3-1)&amp;"       :="))</f>
        <v>0.21931</v>
      </c>
      <c r="L943">
        <f>IF(K943&lt;1.1,K943,IF(K943&lt;YEAR!$C$2+YEAR!$C$3-2,K943+1,(YEAR!$C$2+YEAR!$C$3-1)&amp;"       :="))</f>
        <v>0.21931</v>
      </c>
      <c r="M943">
        <f>IF(L943&lt;1.1,L943,IF(L943&lt;YEAR!$C$2+YEAR!$C$3-2,L943+1,(YEAR!$C$2+YEAR!$C$3-1)&amp;"       :="))</f>
        <v>0.21931</v>
      </c>
      <c r="N943">
        <f>IF(M943&lt;1.1,M943,IF(M943&lt;YEAR!$C$2+YEAR!$C$3-2,M943+1,(YEAR!$C$2+YEAR!$C$3-1)&amp;"       :="))</f>
        <v>0.21931</v>
      </c>
      <c r="O943">
        <f>IF(N943&lt;1.1,N943,IF(N943&lt;YEAR!$C$2+YEAR!$C$3-2,N943+1,(YEAR!$C$2+YEAR!$C$3-1)&amp;"       :="))</f>
        <v>0.21931</v>
      </c>
      <c r="P943">
        <f>IF(O943&lt;1.1,O943,IF(O943&lt;YEAR!$C$2+YEAR!$C$3-2,O943+1,(YEAR!$C$2+YEAR!$C$3-1)&amp;"       :="))</f>
        <v>0.21931</v>
      </c>
      <c r="Q943">
        <f>IF(P943&lt;1.1,P943,IF(P943&lt;YEAR!$C$2+YEAR!$C$3-2,P943+1,(YEAR!$C$2+YEAR!$C$3-1)&amp;"       :="))</f>
        <v>0.21931</v>
      </c>
      <c r="R943">
        <f>IF(Q943&lt;1.1,Q943,IF(Q943&lt;YEAR!$C$2+YEAR!$C$3-2,Q943+1,(YEAR!$C$2+YEAR!$C$3-1)&amp;"       :="))</f>
        <v>0.21931</v>
      </c>
      <c r="S943">
        <f>IF(R943&lt;1.1,R943,IF(R943&lt;YEAR!$C$2+YEAR!$C$3-2,R943+1,(YEAR!$C$2+YEAR!$C$3-1)&amp;"       :="))</f>
        <v>0.21931</v>
      </c>
      <c r="T943">
        <f>IF(S943&lt;1.1,S943,IF(S943&lt;YEAR!$C$2+YEAR!$C$3-2,S943+1,(YEAR!$C$2+YEAR!$C$3-1)&amp;"       :="))</f>
        <v>0.21931</v>
      </c>
      <c r="U943">
        <f>IF(T943&lt;1.1,T943,IF(T943&lt;YEAR!$C$2+YEAR!$C$3-2,T943+1,(YEAR!$C$2+YEAR!$C$3-1)&amp;"       :="))</f>
        <v>0.21931</v>
      </c>
      <c r="V943">
        <f>IF(U943&lt;1.1,U943,IF(U943&lt;YEAR!$C$2+YEAR!$C$3-2,U943+1,(YEAR!$C$2+YEAR!$C$3-1)&amp;"       :="))</f>
        <v>0.21931</v>
      </c>
      <c r="W943">
        <f>IF(V943&lt;1.1,V943,IF(V943&lt;YEAR!$C$2+YEAR!$C$3-2,V943+1,(YEAR!$C$2+YEAR!$C$3-1)&amp;"       :="))</f>
        <v>0.21931</v>
      </c>
      <c r="X943">
        <f>IF(W943&lt;1.1,W943,IF(W943&lt;YEAR!$C$2+YEAR!$C$3-2,W943+1,(YEAR!$C$2+YEAR!$C$3-1)&amp;"       :="))</f>
        <v>0.21931</v>
      </c>
      <c r="Y943">
        <f>IF(X943&lt;1.1,X943,IF(X943&lt;YEAR!$C$2+YEAR!$C$3-2,X943+1,(YEAR!$C$2+YEAR!$C$3-1)&amp;"       :="))</f>
        <v>0.21931</v>
      </c>
      <c r="Z943">
        <f>IF(Y943&lt;1.1,Y943,IF(Y943&lt;YEAR!$C$2+YEAR!$C$3-2,Y943+1,(YEAR!$C$2+YEAR!$C$3-1)&amp;"       :="))</f>
        <v>0.21931</v>
      </c>
      <c r="AA943">
        <f>IF(Z943&lt;1.1,Z943,IF(Z943&lt;YEAR!$C$2+YEAR!$C$3-2,Z943+1,(YEAR!$C$2+YEAR!$C$3-1)&amp;"       :="))</f>
        <v>0.21931</v>
      </c>
      <c r="AB943">
        <f>IF(AA943&lt;1.1,AA943,IF(AA943&lt;YEAR!$C$2+YEAR!$C$3-2,AA943+1,(YEAR!$C$2+YEAR!$C$3-1)&amp;"       :="))</f>
        <v>0.21931</v>
      </c>
      <c r="AC943">
        <f>IF(AB943&lt;1.1,AB943,IF(AB943&lt;YEAR!$C$2+YEAR!$C$3-2,AB943+1,(YEAR!$C$2+YEAR!$C$3-1)&amp;"       :="))</f>
        <v>0.21931</v>
      </c>
      <c r="AD943">
        <f>IF(AC943&lt;1.1,AC943,IF(AC943&lt;YEAR!$C$2+YEAR!$C$3-2,AC943+1,(YEAR!$C$2+YEAR!$C$3-1)&amp;"       :="))</f>
        <v>0.21931</v>
      </c>
      <c r="AE943">
        <f>IF(AD943&lt;1.1,AD943,IF(AD943&lt;YEAR!$C$2+YEAR!$C$3-2,AD943+1,(YEAR!$C$2+YEAR!$C$3-1)&amp;"       :="))</f>
        <v>0.21931</v>
      </c>
      <c r="AF943">
        <f>IF(AE943&lt;1.1,AE943,IF(AE943&lt;YEAR!$C$2+YEAR!$C$3-2,AE943+1,(YEAR!$C$2+YEAR!$C$3-1)&amp;"       :="))</f>
        <v>0.21931</v>
      </c>
      <c r="AG943">
        <f>IF(AF943&lt;1.1,AF943,IF(AF943&lt;YEAR!$C$2+YEAR!$C$3-2,AF943+1,(YEAR!$C$2+YEAR!$C$3-1)&amp;"       :="))</f>
        <v>0.21931</v>
      </c>
      <c r="AH943">
        <f>IF(AG943&lt;1.1,AG943,IF(AG943&lt;YEAR!$C$2+YEAR!$C$3-2,AG943+1,(YEAR!$C$2+YEAR!$C$3-1)&amp;"       :="))</f>
        <v>0.21931</v>
      </c>
      <c r="AI943">
        <f>IF(AH943&lt;1.1,AH943,IF(AH943&lt;YEAR!$C$2+YEAR!$C$3-2,AH943+1,(YEAR!$C$2+YEAR!$C$3-1)&amp;"       :="))</f>
        <v>0.21931</v>
      </c>
      <c r="AJ943">
        <f>IF(AI943&lt;1.1,AI943,IF(AI943&lt;YEAR!$C$2+YEAR!$C$3-2,AI943+1,(YEAR!$C$2+YEAR!$C$3-1)&amp;"       :="))</f>
        <v>0.21931</v>
      </c>
    </row>
    <row r="944" spans="1:36">
      <c r="A944">
        <f t="shared" ca="1" si="68"/>
        <v>23</v>
      </c>
      <c r="B944" t="s">
        <v>51</v>
      </c>
      <c r="C944" t="str">
        <f ca="1">IF(D944="",OFFSET(AvailabilityFactor!A$1,A944,0),C943)</f>
        <v>D2WDLC3</v>
      </c>
      <c r="D944" t="str" cm="1">
        <f t="array" aca="1" ref="D944" ca="1">IF(D943="",TS_DRC!$P$5,OFFSET(TS_DRC!P$5,RIGHT(D943,2),0,TRUE))</f>
        <v>TS38</v>
      </c>
      <c r="E944" t="str">
        <f t="shared" ca="1" si="69"/>
        <v>TS38</v>
      </c>
      <c r="F944">
        <f>'[6]Wind profile'!$AF46</f>
        <v>0.25463999999999998</v>
      </c>
      <c r="G944">
        <f>IF(F944&lt;1.1,F944,IF(F944&lt;YEAR!$C$2+YEAR!$C$3-2,F944+1,(YEAR!$C$2+YEAR!$C$3-1)&amp;"       :="))</f>
        <v>0.25463999999999998</v>
      </c>
      <c r="H944">
        <f>IF(G944&lt;1.1,G944,IF(G944&lt;YEAR!$C$2+YEAR!$C$3-2,G944+1,(YEAR!$C$2+YEAR!$C$3-1)&amp;"       :="))</f>
        <v>0.25463999999999998</v>
      </c>
      <c r="I944">
        <f>IF(H944&lt;1.1,H944,IF(H944&lt;YEAR!$C$2+YEAR!$C$3-2,H944+1,(YEAR!$C$2+YEAR!$C$3-1)&amp;"       :="))</f>
        <v>0.25463999999999998</v>
      </c>
      <c r="J944">
        <f>IF(I944&lt;1.1,I944,IF(I944&lt;YEAR!$C$2+YEAR!$C$3-2,I944+1,(YEAR!$C$2+YEAR!$C$3-1)&amp;"       :="))</f>
        <v>0.25463999999999998</v>
      </c>
      <c r="K944">
        <f>IF(J944&lt;1.1,J944,IF(J944&lt;YEAR!$C$2+YEAR!$C$3-2,J944+1,(YEAR!$C$2+YEAR!$C$3-1)&amp;"       :="))</f>
        <v>0.25463999999999998</v>
      </c>
      <c r="L944">
        <f>IF(K944&lt;1.1,K944,IF(K944&lt;YEAR!$C$2+YEAR!$C$3-2,K944+1,(YEAR!$C$2+YEAR!$C$3-1)&amp;"       :="))</f>
        <v>0.25463999999999998</v>
      </c>
      <c r="M944">
        <f>IF(L944&lt;1.1,L944,IF(L944&lt;YEAR!$C$2+YEAR!$C$3-2,L944+1,(YEAR!$C$2+YEAR!$C$3-1)&amp;"       :="))</f>
        <v>0.25463999999999998</v>
      </c>
      <c r="N944">
        <f>IF(M944&lt;1.1,M944,IF(M944&lt;YEAR!$C$2+YEAR!$C$3-2,M944+1,(YEAR!$C$2+YEAR!$C$3-1)&amp;"       :="))</f>
        <v>0.25463999999999998</v>
      </c>
      <c r="O944">
        <f>IF(N944&lt;1.1,N944,IF(N944&lt;YEAR!$C$2+YEAR!$C$3-2,N944+1,(YEAR!$C$2+YEAR!$C$3-1)&amp;"       :="))</f>
        <v>0.25463999999999998</v>
      </c>
      <c r="P944">
        <f>IF(O944&lt;1.1,O944,IF(O944&lt;YEAR!$C$2+YEAR!$C$3-2,O944+1,(YEAR!$C$2+YEAR!$C$3-1)&amp;"       :="))</f>
        <v>0.25463999999999998</v>
      </c>
      <c r="Q944">
        <f>IF(P944&lt;1.1,P944,IF(P944&lt;YEAR!$C$2+YEAR!$C$3-2,P944+1,(YEAR!$C$2+YEAR!$C$3-1)&amp;"       :="))</f>
        <v>0.25463999999999998</v>
      </c>
      <c r="R944">
        <f>IF(Q944&lt;1.1,Q944,IF(Q944&lt;YEAR!$C$2+YEAR!$C$3-2,Q944+1,(YEAR!$C$2+YEAR!$C$3-1)&amp;"       :="))</f>
        <v>0.25463999999999998</v>
      </c>
      <c r="S944">
        <f>IF(R944&lt;1.1,R944,IF(R944&lt;YEAR!$C$2+YEAR!$C$3-2,R944+1,(YEAR!$C$2+YEAR!$C$3-1)&amp;"       :="))</f>
        <v>0.25463999999999998</v>
      </c>
      <c r="T944">
        <f>IF(S944&lt;1.1,S944,IF(S944&lt;YEAR!$C$2+YEAR!$C$3-2,S944+1,(YEAR!$C$2+YEAR!$C$3-1)&amp;"       :="))</f>
        <v>0.25463999999999998</v>
      </c>
      <c r="U944">
        <f>IF(T944&lt;1.1,T944,IF(T944&lt;YEAR!$C$2+YEAR!$C$3-2,T944+1,(YEAR!$C$2+YEAR!$C$3-1)&amp;"       :="))</f>
        <v>0.25463999999999998</v>
      </c>
      <c r="V944">
        <f>IF(U944&lt;1.1,U944,IF(U944&lt;YEAR!$C$2+YEAR!$C$3-2,U944+1,(YEAR!$C$2+YEAR!$C$3-1)&amp;"       :="))</f>
        <v>0.25463999999999998</v>
      </c>
      <c r="W944">
        <f>IF(V944&lt;1.1,V944,IF(V944&lt;YEAR!$C$2+YEAR!$C$3-2,V944+1,(YEAR!$C$2+YEAR!$C$3-1)&amp;"       :="))</f>
        <v>0.25463999999999998</v>
      </c>
      <c r="X944">
        <f>IF(W944&lt;1.1,W944,IF(W944&lt;YEAR!$C$2+YEAR!$C$3-2,W944+1,(YEAR!$C$2+YEAR!$C$3-1)&amp;"       :="))</f>
        <v>0.25463999999999998</v>
      </c>
      <c r="Y944">
        <f>IF(X944&lt;1.1,X944,IF(X944&lt;YEAR!$C$2+YEAR!$C$3-2,X944+1,(YEAR!$C$2+YEAR!$C$3-1)&amp;"       :="))</f>
        <v>0.25463999999999998</v>
      </c>
      <c r="Z944">
        <f>IF(Y944&lt;1.1,Y944,IF(Y944&lt;YEAR!$C$2+YEAR!$C$3-2,Y944+1,(YEAR!$C$2+YEAR!$C$3-1)&amp;"       :="))</f>
        <v>0.25463999999999998</v>
      </c>
      <c r="AA944">
        <f>IF(Z944&lt;1.1,Z944,IF(Z944&lt;YEAR!$C$2+YEAR!$C$3-2,Z944+1,(YEAR!$C$2+YEAR!$C$3-1)&amp;"       :="))</f>
        <v>0.25463999999999998</v>
      </c>
      <c r="AB944">
        <f>IF(AA944&lt;1.1,AA944,IF(AA944&lt;YEAR!$C$2+YEAR!$C$3-2,AA944+1,(YEAR!$C$2+YEAR!$C$3-1)&amp;"       :="))</f>
        <v>0.25463999999999998</v>
      </c>
      <c r="AC944">
        <f>IF(AB944&lt;1.1,AB944,IF(AB944&lt;YEAR!$C$2+YEAR!$C$3-2,AB944+1,(YEAR!$C$2+YEAR!$C$3-1)&amp;"       :="))</f>
        <v>0.25463999999999998</v>
      </c>
      <c r="AD944">
        <f>IF(AC944&lt;1.1,AC944,IF(AC944&lt;YEAR!$C$2+YEAR!$C$3-2,AC944+1,(YEAR!$C$2+YEAR!$C$3-1)&amp;"       :="))</f>
        <v>0.25463999999999998</v>
      </c>
      <c r="AE944">
        <f>IF(AD944&lt;1.1,AD944,IF(AD944&lt;YEAR!$C$2+YEAR!$C$3-2,AD944+1,(YEAR!$C$2+YEAR!$C$3-1)&amp;"       :="))</f>
        <v>0.25463999999999998</v>
      </c>
      <c r="AF944">
        <f>IF(AE944&lt;1.1,AE944,IF(AE944&lt;YEAR!$C$2+YEAR!$C$3-2,AE944+1,(YEAR!$C$2+YEAR!$C$3-1)&amp;"       :="))</f>
        <v>0.25463999999999998</v>
      </c>
      <c r="AG944">
        <f>IF(AF944&lt;1.1,AF944,IF(AF944&lt;YEAR!$C$2+YEAR!$C$3-2,AF944+1,(YEAR!$C$2+YEAR!$C$3-1)&amp;"       :="))</f>
        <v>0.25463999999999998</v>
      </c>
      <c r="AH944">
        <f>IF(AG944&lt;1.1,AG944,IF(AG944&lt;YEAR!$C$2+YEAR!$C$3-2,AG944+1,(YEAR!$C$2+YEAR!$C$3-1)&amp;"       :="))</f>
        <v>0.25463999999999998</v>
      </c>
      <c r="AI944">
        <f>IF(AH944&lt;1.1,AH944,IF(AH944&lt;YEAR!$C$2+YEAR!$C$3-2,AH944+1,(YEAR!$C$2+YEAR!$C$3-1)&amp;"       :="))</f>
        <v>0.25463999999999998</v>
      </c>
      <c r="AJ944">
        <f>IF(AI944&lt;1.1,AI944,IF(AI944&lt;YEAR!$C$2+YEAR!$C$3-2,AI944+1,(YEAR!$C$2+YEAR!$C$3-1)&amp;"       :="))</f>
        <v>0.25463999999999998</v>
      </c>
    </row>
    <row r="945" spans="1:36">
      <c r="A945">
        <f t="shared" ca="1" si="68"/>
        <v>23</v>
      </c>
      <c r="B945" t="s">
        <v>51</v>
      </c>
      <c r="C945" t="str">
        <f ca="1">IF(D945="",OFFSET(AvailabilityFactor!A$1,A945,0),C944)</f>
        <v>D2WDLC3</v>
      </c>
      <c r="D945" t="str" cm="1">
        <f t="array" aca="1" ref="D945" ca="1">IF(D944="",TS_DRC!$P$5,OFFSET(TS_DRC!P$5,RIGHT(D944,2),0,TRUE))</f>
        <v>TS39</v>
      </c>
      <c r="E945" t="str">
        <f t="shared" ca="1" si="69"/>
        <v>TS39</v>
      </c>
      <c r="F945">
        <f>'[6]Wind profile'!$AF47</f>
        <v>0.25009999999999999</v>
      </c>
      <c r="G945">
        <f>IF(F945&lt;1.1,F945,IF(F945&lt;YEAR!$C$2+YEAR!$C$3-2,F945+1,(YEAR!$C$2+YEAR!$C$3-1)&amp;"       :="))</f>
        <v>0.25009999999999999</v>
      </c>
      <c r="H945">
        <f>IF(G945&lt;1.1,G945,IF(G945&lt;YEAR!$C$2+YEAR!$C$3-2,G945+1,(YEAR!$C$2+YEAR!$C$3-1)&amp;"       :="))</f>
        <v>0.25009999999999999</v>
      </c>
      <c r="I945">
        <f>IF(H945&lt;1.1,H945,IF(H945&lt;YEAR!$C$2+YEAR!$C$3-2,H945+1,(YEAR!$C$2+YEAR!$C$3-1)&amp;"       :="))</f>
        <v>0.25009999999999999</v>
      </c>
      <c r="J945">
        <f>IF(I945&lt;1.1,I945,IF(I945&lt;YEAR!$C$2+YEAR!$C$3-2,I945+1,(YEAR!$C$2+YEAR!$C$3-1)&amp;"       :="))</f>
        <v>0.25009999999999999</v>
      </c>
      <c r="K945">
        <f>IF(J945&lt;1.1,J945,IF(J945&lt;YEAR!$C$2+YEAR!$C$3-2,J945+1,(YEAR!$C$2+YEAR!$C$3-1)&amp;"       :="))</f>
        <v>0.25009999999999999</v>
      </c>
      <c r="L945">
        <f>IF(K945&lt;1.1,K945,IF(K945&lt;YEAR!$C$2+YEAR!$C$3-2,K945+1,(YEAR!$C$2+YEAR!$C$3-1)&amp;"       :="))</f>
        <v>0.25009999999999999</v>
      </c>
      <c r="M945">
        <f>IF(L945&lt;1.1,L945,IF(L945&lt;YEAR!$C$2+YEAR!$C$3-2,L945+1,(YEAR!$C$2+YEAR!$C$3-1)&amp;"       :="))</f>
        <v>0.25009999999999999</v>
      </c>
      <c r="N945">
        <f>IF(M945&lt;1.1,M945,IF(M945&lt;YEAR!$C$2+YEAR!$C$3-2,M945+1,(YEAR!$C$2+YEAR!$C$3-1)&amp;"       :="))</f>
        <v>0.25009999999999999</v>
      </c>
      <c r="O945">
        <f>IF(N945&lt;1.1,N945,IF(N945&lt;YEAR!$C$2+YEAR!$C$3-2,N945+1,(YEAR!$C$2+YEAR!$C$3-1)&amp;"       :="))</f>
        <v>0.25009999999999999</v>
      </c>
      <c r="P945">
        <f>IF(O945&lt;1.1,O945,IF(O945&lt;YEAR!$C$2+YEAR!$C$3-2,O945+1,(YEAR!$C$2+YEAR!$C$3-1)&amp;"       :="))</f>
        <v>0.25009999999999999</v>
      </c>
      <c r="Q945">
        <f>IF(P945&lt;1.1,P945,IF(P945&lt;YEAR!$C$2+YEAR!$C$3-2,P945+1,(YEAR!$C$2+YEAR!$C$3-1)&amp;"       :="))</f>
        <v>0.25009999999999999</v>
      </c>
      <c r="R945">
        <f>IF(Q945&lt;1.1,Q945,IF(Q945&lt;YEAR!$C$2+YEAR!$C$3-2,Q945+1,(YEAR!$C$2+YEAR!$C$3-1)&amp;"       :="))</f>
        <v>0.25009999999999999</v>
      </c>
      <c r="S945">
        <f>IF(R945&lt;1.1,R945,IF(R945&lt;YEAR!$C$2+YEAR!$C$3-2,R945+1,(YEAR!$C$2+YEAR!$C$3-1)&amp;"       :="))</f>
        <v>0.25009999999999999</v>
      </c>
      <c r="T945">
        <f>IF(S945&lt;1.1,S945,IF(S945&lt;YEAR!$C$2+YEAR!$C$3-2,S945+1,(YEAR!$C$2+YEAR!$C$3-1)&amp;"       :="))</f>
        <v>0.25009999999999999</v>
      </c>
      <c r="U945">
        <f>IF(T945&lt;1.1,T945,IF(T945&lt;YEAR!$C$2+YEAR!$C$3-2,T945+1,(YEAR!$C$2+YEAR!$C$3-1)&amp;"       :="))</f>
        <v>0.25009999999999999</v>
      </c>
      <c r="V945">
        <f>IF(U945&lt;1.1,U945,IF(U945&lt;YEAR!$C$2+YEAR!$C$3-2,U945+1,(YEAR!$C$2+YEAR!$C$3-1)&amp;"       :="))</f>
        <v>0.25009999999999999</v>
      </c>
      <c r="W945">
        <f>IF(V945&lt;1.1,V945,IF(V945&lt;YEAR!$C$2+YEAR!$C$3-2,V945+1,(YEAR!$C$2+YEAR!$C$3-1)&amp;"       :="))</f>
        <v>0.25009999999999999</v>
      </c>
      <c r="X945">
        <f>IF(W945&lt;1.1,W945,IF(W945&lt;YEAR!$C$2+YEAR!$C$3-2,W945+1,(YEAR!$C$2+YEAR!$C$3-1)&amp;"       :="))</f>
        <v>0.25009999999999999</v>
      </c>
      <c r="Y945">
        <f>IF(X945&lt;1.1,X945,IF(X945&lt;YEAR!$C$2+YEAR!$C$3-2,X945+1,(YEAR!$C$2+YEAR!$C$3-1)&amp;"       :="))</f>
        <v>0.25009999999999999</v>
      </c>
      <c r="Z945">
        <f>IF(Y945&lt;1.1,Y945,IF(Y945&lt;YEAR!$C$2+YEAR!$C$3-2,Y945+1,(YEAR!$C$2+YEAR!$C$3-1)&amp;"       :="))</f>
        <v>0.25009999999999999</v>
      </c>
      <c r="AA945">
        <f>IF(Z945&lt;1.1,Z945,IF(Z945&lt;YEAR!$C$2+YEAR!$C$3-2,Z945+1,(YEAR!$C$2+YEAR!$C$3-1)&amp;"       :="))</f>
        <v>0.25009999999999999</v>
      </c>
      <c r="AB945">
        <f>IF(AA945&lt;1.1,AA945,IF(AA945&lt;YEAR!$C$2+YEAR!$C$3-2,AA945+1,(YEAR!$C$2+YEAR!$C$3-1)&amp;"       :="))</f>
        <v>0.25009999999999999</v>
      </c>
      <c r="AC945">
        <f>IF(AB945&lt;1.1,AB945,IF(AB945&lt;YEAR!$C$2+YEAR!$C$3-2,AB945+1,(YEAR!$C$2+YEAR!$C$3-1)&amp;"       :="))</f>
        <v>0.25009999999999999</v>
      </c>
      <c r="AD945">
        <f>IF(AC945&lt;1.1,AC945,IF(AC945&lt;YEAR!$C$2+YEAR!$C$3-2,AC945+1,(YEAR!$C$2+YEAR!$C$3-1)&amp;"       :="))</f>
        <v>0.25009999999999999</v>
      </c>
      <c r="AE945">
        <f>IF(AD945&lt;1.1,AD945,IF(AD945&lt;YEAR!$C$2+YEAR!$C$3-2,AD945+1,(YEAR!$C$2+YEAR!$C$3-1)&amp;"       :="))</f>
        <v>0.25009999999999999</v>
      </c>
      <c r="AF945">
        <f>IF(AE945&lt;1.1,AE945,IF(AE945&lt;YEAR!$C$2+YEAR!$C$3-2,AE945+1,(YEAR!$C$2+YEAR!$C$3-1)&amp;"       :="))</f>
        <v>0.25009999999999999</v>
      </c>
      <c r="AG945">
        <f>IF(AF945&lt;1.1,AF945,IF(AF945&lt;YEAR!$C$2+YEAR!$C$3-2,AF945+1,(YEAR!$C$2+YEAR!$C$3-1)&amp;"       :="))</f>
        <v>0.25009999999999999</v>
      </c>
      <c r="AH945">
        <f>IF(AG945&lt;1.1,AG945,IF(AG945&lt;YEAR!$C$2+YEAR!$C$3-2,AG945+1,(YEAR!$C$2+YEAR!$C$3-1)&amp;"       :="))</f>
        <v>0.25009999999999999</v>
      </c>
      <c r="AI945">
        <f>IF(AH945&lt;1.1,AH945,IF(AH945&lt;YEAR!$C$2+YEAR!$C$3-2,AH945+1,(YEAR!$C$2+YEAR!$C$3-1)&amp;"       :="))</f>
        <v>0.25009999999999999</v>
      </c>
      <c r="AJ945">
        <f>IF(AI945&lt;1.1,AI945,IF(AI945&lt;YEAR!$C$2+YEAR!$C$3-2,AI945+1,(YEAR!$C$2+YEAR!$C$3-1)&amp;"       :="))</f>
        <v>0.25009999999999999</v>
      </c>
    </row>
    <row r="946" spans="1:36">
      <c r="A946">
        <f t="shared" ca="1" si="68"/>
        <v>23</v>
      </c>
      <c r="B946" t="s">
        <v>51</v>
      </c>
      <c r="C946" t="str">
        <f ca="1">IF(D946="",OFFSET(AvailabilityFactor!A$1,A946,0),C945)</f>
        <v>D2WDLC3</v>
      </c>
      <c r="D946" t="str" cm="1">
        <f t="array" aca="1" ref="D946" ca="1">IF(D945="",TS_DRC!$P$5,OFFSET(TS_DRC!P$5,RIGHT(D945,2),0,TRUE))</f>
        <v>TS40</v>
      </c>
      <c r="E946" t="str">
        <f t="shared" ca="1" si="69"/>
        <v>TS40</v>
      </c>
      <c r="F946">
        <f>'[6]Wind profile'!$AF48</f>
        <v>0.25790999999999997</v>
      </c>
      <c r="G946">
        <f>IF(F946&lt;1.1,F946,IF(F946&lt;YEAR!$C$2+YEAR!$C$3-2,F946+1,(YEAR!$C$2+YEAR!$C$3-1)&amp;"       :="))</f>
        <v>0.25790999999999997</v>
      </c>
      <c r="H946">
        <f>IF(G946&lt;1.1,G946,IF(G946&lt;YEAR!$C$2+YEAR!$C$3-2,G946+1,(YEAR!$C$2+YEAR!$C$3-1)&amp;"       :="))</f>
        <v>0.25790999999999997</v>
      </c>
      <c r="I946">
        <f>IF(H946&lt;1.1,H946,IF(H946&lt;YEAR!$C$2+YEAR!$C$3-2,H946+1,(YEAR!$C$2+YEAR!$C$3-1)&amp;"       :="))</f>
        <v>0.25790999999999997</v>
      </c>
      <c r="J946">
        <f>IF(I946&lt;1.1,I946,IF(I946&lt;YEAR!$C$2+YEAR!$C$3-2,I946+1,(YEAR!$C$2+YEAR!$C$3-1)&amp;"       :="))</f>
        <v>0.25790999999999997</v>
      </c>
      <c r="K946">
        <f>IF(J946&lt;1.1,J946,IF(J946&lt;YEAR!$C$2+YEAR!$C$3-2,J946+1,(YEAR!$C$2+YEAR!$C$3-1)&amp;"       :="))</f>
        <v>0.25790999999999997</v>
      </c>
      <c r="L946">
        <f>IF(K946&lt;1.1,K946,IF(K946&lt;YEAR!$C$2+YEAR!$C$3-2,K946+1,(YEAR!$C$2+YEAR!$C$3-1)&amp;"       :="))</f>
        <v>0.25790999999999997</v>
      </c>
      <c r="M946">
        <f>IF(L946&lt;1.1,L946,IF(L946&lt;YEAR!$C$2+YEAR!$C$3-2,L946+1,(YEAR!$C$2+YEAR!$C$3-1)&amp;"       :="))</f>
        <v>0.25790999999999997</v>
      </c>
      <c r="N946">
        <f>IF(M946&lt;1.1,M946,IF(M946&lt;YEAR!$C$2+YEAR!$C$3-2,M946+1,(YEAR!$C$2+YEAR!$C$3-1)&amp;"       :="))</f>
        <v>0.25790999999999997</v>
      </c>
      <c r="O946">
        <f>IF(N946&lt;1.1,N946,IF(N946&lt;YEAR!$C$2+YEAR!$C$3-2,N946+1,(YEAR!$C$2+YEAR!$C$3-1)&amp;"       :="))</f>
        <v>0.25790999999999997</v>
      </c>
      <c r="P946">
        <f>IF(O946&lt;1.1,O946,IF(O946&lt;YEAR!$C$2+YEAR!$C$3-2,O946+1,(YEAR!$C$2+YEAR!$C$3-1)&amp;"       :="))</f>
        <v>0.25790999999999997</v>
      </c>
      <c r="Q946">
        <f>IF(P946&lt;1.1,P946,IF(P946&lt;YEAR!$C$2+YEAR!$C$3-2,P946+1,(YEAR!$C$2+YEAR!$C$3-1)&amp;"       :="))</f>
        <v>0.25790999999999997</v>
      </c>
      <c r="R946">
        <f>IF(Q946&lt;1.1,Q946,IF(Q946&lt;YEAR!$C$2+YEAR!$C$3-2,Q946+1,(YEAR!$C$2+YEAR!$C$3-1)&amp;"       :="))</f>
        <v>0.25790999999999997</v>
      </c>
      <c r="S946">
        <f>IF(R946&lt;1.1,R946,IF(R946&lt;YEAR!$C$2+YEAR!$C$3-2,R946+1,(YEAR!$C$2+YEAR!$C$3-1)&amp;"       :="))</f>
        <v>0.25790999999999997</v>
      </c>
      <c r="T946">
        <f>IF(S946&lt;1.1,S946,IF(S946&lt;YEAR!$C$2+YEAR!$C$3-2,S946+1,(YEAR!$C$2+YEAR!$C$3-1)&amp;"       :="))</f>
        <v>0.25790999999999997</v>
      </c>
      <c r="U946">
        <f>IF(T946&lt;1.1,T946,IF(T946&lt;YEAR!$C$2+YEAR!$C$3-2,T946+1,(YEAR!$C$2+YEAR!$C$3-1)&amp;"       :="))</f>
        <v>0.25790999999999997</v>
      </c>
      <c r="V946">
        <f>IF(U946&lt;1.1,U946,IF(U946&lt;YEAR!$C$2+YEAR!$C$3-2,U946+1,(YEAR!$C$2+YEAR!$C$3-1)&amp;"       :="))</f>
        <v>0.25790999999999997</v>
      </c>
      <c r="W946">
        <f>IF(V946&lt;1.1,V946,IF(V946&lt;YEAR!$C$2+YEAR!$C$3-2,V946+1,(YEAR!$C$2+YEAR!$C$3-1)&amp;"       :="))</f>
        <v>0.25790999999999997</v>
      </c>
      <c r="X946">
        <f>IF(W946&lt;1.1,W946,IF(W946&lt;YEAR!$C$2+YEAR!$C$3-2,W946+1,(YEAR!$C$2+YEAR!$C$3-1)&amp;"       :="))</f>
        <v>0.25790999999999997</v>
      </c>
      <c r="Y946">
        <f>IF(X946&lt;1.1,X946,IF(X946&lt;YEAR!$C$2+YEAR!$C$3-2,X946+1,(YEAR!$C$2+YEAR!$C$3-1)&amp;"       :="))</f>
        <v>0.25790999999999997</v>
      </c>
      <c r="Z946">
        <f>IF(Y946&lt;1.1,Y946,IF(Y946&lt;YEAR!$C$2+YEAR!$C$3-2,Y946+1,(YEAR!$C$2+YEAR!$C$3-1)&amp;"       :="))</f>
        <v>0.25790999999999997</v>
      </c>
      <c r="AA946">
        <f>IF(Z946&lt;1.1,Z946,IF(Z946&lt;YEAR!$C$2+YEAR!$C$3-2,Z946+1,(YEAR!$C$2+YEAR!$C$3-1)&amp;"       :="))</f>
        <v>0.25790999999999997</v>
      </c>
      <c r="AB946">
        <f>IF(AA946&lt;1.1,AA946,IF(AA946&lt;YEAR!$C$2+YEAR!$C$3-2,AA946+1,(YEAR!$C$2+YEAR!$C$3-1)&amp;"       :="))</f>
        <v>0.25790999999999997</v>
      </c>
      <c r="AC946">
        <f>IF(AB946&lt;1.1,AB946,IF(AB946&lt;YEAR!$C$2+YEAR!$C$3-2,AB946+1,(YEAR!$C$2+YEAR!$C$3-1)&amp;"       :="))</f>
        <v>0.25790999999999997</v>
      </c>
      <c r="AD946">
        <f>IF(AC946&lt;1.1,AC946,IF(AC946&lt;YEAR!$C$2+YEAR!$C$3-2,AC946+1,(YEAR!$C$2+YEAR!$C$3-1)&amp;"       :="))</f>
        <v>0.25790999999999997</v>
      </c>
      <c r="AE946">
        <f>IF(AD946&lt;1.1,AD946,IF(AD946&lt;YEAR!$C$2+YEAR!$C$3-2,AD946+1,(YEAR!$C$2+YEAR!$C$3-1)&amp;"       :="))</f>
        <v>0.25790999999999997</v>
      </c>
      <c r="AF946">
        <f>IF(AE946&lt;1.1,AE946,IF(AE946&lt;YEAR!$C$2+YEAR!$C$3-2,AE946+1,(YEAR!$C$2+YEAR!$C$3-1)&amp;"       :="))</f>
        <v>0.25790999999999997</v>
      </c>
      <c r="AG946">
        <f>IF(AF946&lt;1.1,AF946,IF(AF946&lt;YEAR!$C$2+YEAR!$C$3-2,AF946+1,(YEAR!$C$2+YEAR!$C$3-1)&amp;"       :="))</f>
        <v>0.25790999999999997</v>
      </c>
      <c r="AH946">
        <f>IF(AG946&lt;1.1,AG946,IF(AG946&lt;YEAR!$C$2+YEAR!$C$3-2,AG946+1,(YEAR!$C$2+YEAR!$C$3-1)&amp;"       :="))</f>
        <v>0.25790999999999997</v>
      </c>
      <c r="AI946">
        <f>IF(AH946&lt;1.1,AH946,IF(AH946&lt;YEAR!$C$2+YEAR!$C$3-2,AH946+1,(YEAR!$C$2+YEAR!$C$3-1)&amp;"       :="))</f>
        <v>0.25790999999999997</v>
      </c>
      <c r="AJ946">
        <f>IF(AI946&lt;1.1,AI946,IF(AI946&lt;YEAR!$C$2+YEAR!$C$3-2,AI946+1,(YEAR!$C$2+YEAR!$C$3-1)&amp;"       :="))</f>
        <v>0.25790999999999997</v>
      </c>
    </row>
    <row r="947" spans="1:36">
      <c r="A947">
        <f t="shared" ca="1" si="68"/>
        <v>24</v>
      </c>
      <c r="B947" t="s">
        <v>51</v>
      </c>
      <c r="C947" t="str">
        <f ca="1">IF(D947="",OFFSET(AvailabilityFactor!A$1,A947,0),C946)</f>
        <v>D2WDLC4</v>
      </c>
      <c r="D947" t="str" cm="1">
        <f t="array" aca="1" ref="D947" ca="1">IF(D946="",TS_DRC!$P$5,OFFSET(TS_DRC!P$5,RIGHT(D946,2),0,TRUE))</f>
        <v/>
      </c>
      <c r="E947" t="str">
        <f t="shared" ca="1" si="69"/>
        <v xml:space="preserve">[DRC,D2WDLC4,*,*]          :         </v>
      </c>
      <c r="F947">
        <f ca="1">IF($D1070="",YEAR!C$2,1)</f>
        <v>2020</v>
      </c>
      <c r="G947">
        <f ca="1">IF(F947&lt;1.1,F947,IF(F947&lt;YEAR!$C$2+YEAR!$C$3-2,F947+1,(YEAR!$C$2+YEAR!$C$3-1)&amp;"       :="))</f>
        <v>2021</v>
      </c>
      <c r="H947">
        <f ca="1">IF(G947&lt;1.1,G947,IF(G947&lt;YEAR!$C$2+YEAR!$C$3-2,G947+1,(YEAR!$C$2+YEAR!$C$3-1)&amp;"       :="))</f>
        <v>2022</v>
      </c>
      <c r="I947">
        <f ca="1">IF(H947&lt;1.1,H947,IF(H947&lt;YEAR!$C$2+YEAR!$C$3-2,H947+1,(YEAR!$C$2+YEAR!$C$3-1)&amp;"       :="))</f>
        <v>2023</v>
      </c>
      <c r="J947">
        <f ca="1">IF(I947&lt;1.1,I947,IF(I947&lt;YEAR!$C$2+YEAR!$C$3-2,I947+1,(YEAR!$C$2+YEAR!$C$3-1)&amp;"       :="))</f>
        <v>2024</v>
      </c>
      <c r="K947">
        <f ca="1">IF(J947&lt;1.1,J947,IF(J947&lt;YEAR!$C$2+YEAR!$C$3-2,J947+1,(YEAR!$C$2+YEAR!$C$3-1)&amp;"       :="))</f>
        <v>2025</v>
      </c>
      <c r="L947">
        <f ca="1">IF(K947&lt;1.1,K947,IF(K947&lt;YEAR!$C$2+YEAR!$C$3-2,K947+1,(YEAR!$C$2+YEAR!$C$3-1)&amp;"       :="))</f>
        <v>2026</v>
      </c>
      <c r="M947">
        <f ca="1">IF(L947&lt;1.1,L947,IF(L947&lt;YEAR!$C$2+YEAR!$C$3-2,L947+1,(YEAR!$C$2+YEAR!$C$3-1)&amp;"       :="))</f>
        <v>2027</v>
      </c>
      <c r="N947">
        <f ca="1">IF(M947&lt;1.1,M947,IF(M947&lt;YEAR!$C$2+YEAR!$C$3-2,M947+1,(YEAR!$C$2+YEAR!$C$3-1)&amp;"       :="))</f>
        <v>2028</v>
      </c>
      <c r="O947">
        <f ca="1">IF(N947&lt;1.1,N947,IF(N947&lt;YEAR!$C$2+YEAR!$C$3-2,N947+1,(YEAR!$C$2+YEAR!$C$3-1)&amp;"       :="))</f>
        <v>2029</v>
      </c>
      <c r="P947">
        <f ca="1">IF(O947&lt;1.1,O947,IF(O947&lt;YEAR!$C$2+YEAR!$C$3-2,O947+1,(YEAR!$C$2+YEAR!$C$3-1)&amp;"       :="))</f>
        <v>2030</v>
      </c>
      <c r="Q947">
        <f ca="1">IF(P947&lt;1.1,P947,IF(P947&lt;YEAR!$C$2+YEAR!$C$3-2,P947+1,(YEAR!$C$2+YEAR!$C$3-1)&amp;"       :="))</f>
        <v>2031</v>
      </c>
      <c r="R947">
        <f ca="1">IF(Q947&lt;1.1,Q947,IF(Q947&lt;YEAR!$C$2+YEAR!$C$3-2,Q947+1,(YEAR!$C$2+YEAR!$C$3-1)&amp;"       :="))</f>
        <v>2032</v>
      </c>
      <c r="S947">
        <f ca="1">IF(R947&lt;1.1,R947,IF(R947&lt;YEAR!$C$2+YEAR!$C$3-2,R947+1,(YEAR!$C$2+YEAR!$C$3-1)&amp;"       :="))</f>
        <v>2033</v>
      </c>
      <c r="T947">
        <f ca="1">IF(S947&lt;1.1,S947,IF(S947&lt;YEAR!$C$2+YEAR!$C$3-2,S947+1,(YEAR!$C$2+YEAR!$C$3-1)&amp;"       :="))</f>
        <v>2034</v>
      </c>
      <c r="U947">
        <f ca="1">IF(T947&lt;1.1,T947,IF(T947&lt;YEAR!$C$2+YEAR!$C$3-2,T947+1,(YEAR!$C$2+YEAR!$C$3-1)&amp;"       :="))</f>
        <v>2035</v>
      </c>
      <c r="V947">
        <f ca="1">IF(U947&lt;1.1,U947,IF(U947&lt;YEAR!$C$2+YEAR!$C$3-2,U947+1,(YEAR!$C$2+YEAR!$C$3-1)&amp;"       :="))</f>
        <v>2036</v>
      </c>
      <c r="W947">
        <f ca="1">IF(V947&lt;1.1,V947,IF(V947&lt;YEAR!$C$2+YEAR!$C$3-2,V947+1,(YEAR!$C$2+YEAR!$C$3-1)&amp;"       :="))</f>
        <v>2037</v>
      </c>
      <c r="X947">
        <f ca="1">IF(W947&lt;1.1,W947,IF(W947&lt;YEAR!$C$2+YEAR!$C$3-2,W947+1,(YEAR!$C$2+YEAR!$C$3-1)&amp;"       :="))</f>
        <v>2038</v>
      </c>
      <c r="Y947">
        <f ca="1">IF(X947&lt;1.1,X947,IF(X947&lt;YEAR!$C$2+YEAR!$C$3-2,X947+1,(YEAR!$C$2+YEAR!$C$3-1)&amp;"       :="))</f>
        <v>2039</v>
      </c>
      <c r="Z947">
        <f ca="1">IF(Y947&lt;1.1,Y947,IF(Y947&lt;YEAR!$C$2+YEAR!$C$3-2,Y947+1,(YEAR!$C$2+YEAR!$C$3-1)&amp;"       :="))</f>
        <v>2040</v>
      </c>
      <c r="AA947">
        <f ca="1">IF(Z947&lt;1.1,Z947,IF(Z947&lt;YEAR!$C$2+YEAR!$C$3-2,Z947+1,(YEAR!$C$2+YEAR!$C$3-1)&amp;"       :="))</f>
        <v>2041</v>
      </c>
      <c r="AB947">
        <f ca="1">IF(AA947&lt;1.1,AA947,IF(AA947&lt;YEAR!$C$2+YEAR!$C$3-2,AA947+1,(YEAR!$C$2+YEAR!$C$3-1)&amp;"       :="))</f>
        <v>2042</v>
      </c>
      <c r="AC947">
        <f ca="1">IF(AB947&lt;1.1,AB947,IF(AB947&lt;YEAR!$C$2+YEAR!$C$3-2,AB947+1,(YEAR!$C$2+YEAR!$C$3-1)&amp;"       :="))</f>
        <v>2043</v>
      </c>
      <c r="AD947">
        <f ca="1">IF(AC947&lt;1.1,AC947,IF(AC947&lt;YEAR!$C$2+YEAR!$C$3-2,AC947+1,(YEAR!$C$2+YEAR!$C$3-1)&amp;"       :="))</f>
        <v>2044</v>
      </c>
      <c r="AE947">
        <f ca="1">IF(AD947&lt;1.1,AD947,IF(AD947&lt;YEAR!$C$2+YEAR!$C$3-2,AD947+1,(YEAR!$C$2+YEAR!$C$3-1)&amp;"       :="))</f>
        <v>2045</v>
      </c>
      <c r="AF947">
        <f ca="1">IF(AE947&lt;1.1,AE947,IF(AE947&lt;YEAR!$C$2+YEAR!$C$3-2,AE947+1,(YEAR!$C$2+YEAR!$C$3-1)&amp;"       :="))</f>
        <v>2046</v>
      </c>
      <c r="AG947">
        <f ca="1">IF(AF947&lt;1.1,AF947,IF(AF947&lt;YEAR!$C$2+YEAR!$C$3-2,AF947+1,(YEAR!$C$2+YEAR!$C$3-1)&amp;"       :="))</f>
        <v>2047</v>
      </c>
      <c r="AH947">
        <f ca="1">IF(AG947&lt;1.1,AG947,IF(AG947&lt;YEAR!$C$2+YEAR!$C$3-2,AG947+1,(YEAR!$C$2+YEAR!$C$3-1)&amp;"       :="))</f>
        <v>2048</v>
      </c>
      <c r="AI947">
        <f ca="1">IF(AH947&lt;1.1,AH947,IF(AH947&lt;YEAR!$C$2+YEAR!$C$3-2,AH947+1,(YEAR!$C$2+YEAR!$C$3-1)&amp;"       :="))</f>
        <v>2049</v>
      </c>
      <c r="AJ947" t="str">
        <f ca="1">IF(AI947&lt;1.1,AI947,IF(AI947&lt;YEAR!$C$2+YEAR!$C$3-2,AI947+1,(YEAR!$C$2+YEAR!$C$3-1)&amp;"       :="))</f>
        <v>2050       :=</v>
      </c>
    </row>
    <row r="948" spans="1:36">
      <c r="A948">
        <f t="shared" ca="1" si="67"/>
        <v>24</v>
      </c>
      <c r="B948" t="s">
        <v>51</v>
      </c>
      <c r="C948" t="str">
        <f ca="1">IF(D948="",OFFSET(AvailabilityFactor!A$1,A948,0),C947)</f>
        <v>D2WDLC4</v>
      </c>
      <c r="D948" t="str" cm="1">
        <f t="array" aca="1" ref="D948" ca="1">IF(D947="",TS_DRC!$P$5,OFFSET(TS_DRC!P$5,RIGHT(D947,2),0,TRUE))</f>
        <v>TS01</v>
      </c>
      <c r="E948" t="str">
        <f t="shared" ca="1" si="64"/>
        <v>TS01</v>
      </c>
      <c r="F948">
        <f>'[6]Wind profile'!$AH9</f>
        <v>0.15939999999999999</v>
      </c>
      <c r="G948">
        <f>IF(F948&lt;1.1,F948,IF(F948&lt;YEAR!$C$2+YEAR!$C$3-2,F948+1,(YEAR!$C$2+YEAR!$C$3-1)&amp;"       :="))</f>
        <v>0.15939999999999999</v>
      </c>
      <c r="H948">
        <f>IF(G948&lt;1.1,G948,IF(G948&lt;YEAR!$C$2+YEAR!$C$3-2,G948+1,(YEAR!$C$2+YEAR!$C$3-1)&amp;"       :="))</f>
        <v>0.15939999999999999</v>
      </c>
      <c r="I948">
        <f>IF(H948&lt;1.1,H948,IF(H948&lt;YEAR!$C$2+YEAR!$C$3-2,H948+1,(YEAR!$C$2+YEAR!$C$3-1)&amp;"       :="))</f>
        <v>0.15939999999999999</v>
      </c>
      <c r="J948">
        <f>IF(I948&lt;1.1,I948,IF(I948&lt;YEAR!$C$2+YEAR!$C$3-2,I948+1,(YEAR!$C$2+YEAR!$C$3-1)&amp;"       :="))</f>
        <v>0.15939999999999999</v>
      </c>
      <c r="K948">
        <f>IF(J948&lt;1.1,J948,IF(J948&lt;YEAR!$C$2+YEAR!$C$3-2,J948+1,(YEAR!$C$2+YEAR!$C$3-1)&amp;"       :="))</f>
        <v>0.15939999999999999</v>
      </c>
      <c r="L948">
        <f>IF(K948&lt;1.1,K948,IF(K948&lt;YEAR!$C$2+YEAR!$C$3-2,K948+1,(YEAR!$C$2+YEAR!$C$3-1)&amp;"       :="))</f>
        <v>0.15939999999999999</v>
      </c>
      <c r="M948">
        <f>IF(L948&lt;1.1,L948,IF(L948&lt;YEAR!$C$2+YEAR!$C$3-2,L948+1,(YEAR!$C$2+YEAR!$C$3-1)&amp;"       :="))</f>
        <v>0.15939999999999999</v>
      </c>
      <c r="N948">
        <f>IF(M948&lt;1.1,M948,IF(M948&lt;YEAR!$C$2+YEAR!$C$3-2,M948+1,(YEAR!$C$2+YEAR!$C$3-1)&amp;"       :="))</f>
        <v>0.15939999999999999</v>
      </c>
      <c r="O948">
        <f>IF(N948&lt;1.1,N948,IF(N948&lt;YEAR!$C$2+YEAR!$C$3-2,N948+1,(YEAR!$C$2+YEAR!$C$3-1)&amp;"       :="))</f>
        <v>0.15939999999999999</v>
      </c>
      <c r="P948">
        <f>IF(O948&lt;1.1,O948,IF(O948&lt;YEAR!$C$2+YEAR!$C$3-2,O948+1,(YEAR!$C$2+YEAR!$C$3-1)&amp;"       :="))</f>
        <v>0.15939999999999999</v>
      </c>
      <c r="Q948">
        <f>IF(P948&lt;1.1,P948,IF(P948&lt;YEAR!$C$2+YEAR!$C$3-2,P948+1,(YEAR!$C$2+YEAR!$C$3-1)&amp;"       :="))</f>
        <v>0.15939999999999999</v>
      </c>
      <c r="R948">
        <f>IF(Q948&lt;1.1,Q948,IF(Q948&lt;YEAR!$C$2+YEAR!$C$3-2,Q948+1,(YEAR!$C$2+YEAR!$C$3-1)&amp;"       :="))</f>
        <v>0.15939999999999999</v>
      </c>
      <c r="S948">
        <f>IF(R948&lt;1.1,R948,IF(R948&lt;YEAR!$C$2+YEAR!$C$3-2,R948+1,(YEAR!$C$2+YEAR!$C$3-1)&amp;"       :="))</f>
        <v>0.15939999999999999</v>
      </c>
      <c r="T948">
        <f>IF(S948&lt;1.1,S948,IF(S948&lt;YEAR!$C$2+YEAR!$C$3-2,S948+1,(YEAR!$C$2+YEAR!$C$3-1)&amp;"       :="))</f>
        <v>0.15939999999999999</v>
      </c>
      <c r="U948">
        <f>IF(T948&lt;1.1,T948,IF(T948&lt;YEAR!$C$2+YEAR!$C$3-2,T948+1,(YEAR!$C$2+YEAR!$C$3-1)&amp;"       :="))</f>
        <v>0.15939999999999999</v>
      </c>
      <c r="V948">
        <f>IF(U948&lt;1.1,U948,IF(U948&lt;YEAR!$C$2+YEAR!$C$3-2,U948+1,(YEAR!$C$2+YEAR!$C$3-1)&amp;"       :="))</f>
        <v>0.15939999999999999</v>
      </c>
      <c r="W948">
        <f>IF(V948&lt;1.1,V948,IF(V948&lt;YEAR!$C$2+YEAR!$C$3-2,V948+1,(YEAR!$C$2+YEAR!$C$3-1)&amp;"       :="))</f>
        <v>0.15939999999999999</v>
      </c>
      <c r="X948">
        <f>IF(W948&lt;1.1,W948,IF(W948&lt;YEAR!$C$2+YEAR!$C$3-2,W948+1,(YEAR!$C$2+YEAR!$C$3-1)&amp;"       :="))</f>
        <v>0.15939999999999999</v>
      </c>
      <c r="Y948">
        <f>IF(X948&lt;1.1,X948,IF(X948&lt;YEAR!$C$2+YEAR!$C$3-2,X948+1,(YEAR!$C$2+YEAR!$C$3-1)&amp;"       :="))</f>
        <v>0.15939999999999999</v>
      </c>
      <c r="Z948">
        <f>IF(Y948&lt;1.1,Y948,IF(Y948&lt;YEAR!$C$2+YEAR!$C$3-2,Y948+1,(YEAR!$C$2+YEAR!$C$3-1)&amp;"       :="))</f>
        <v>0.15939999999999999</v>
      </c>
      <c r="AA948">
        <f>IF(Z948&lt;1.1,Z948,IF(Z948&lt;YEAR!$C$2+YEAR!$C$3-2,Z948+1,(YEAR!$C$2+YEAR!$C$3-1)&amp;"       :="))</f>
        <v>0.15939999999999999</v>
      </c>
      <c r="AB948">
        <f>IF(AA948&lt;1.1,AA948,IF(AA948&lt;YEAR!$C$2+YEAR!$C$3-2,AA948+1,(YEAR!$C$2+YEAR!$C$3-1)&amp;"       :="))</f>
        <v>0.15939999999999999</v>
      </c>
      <c r="AC948">
        <f>IF(AB948&lt;1.1,AB948,IF(AB948&lt;YEAR!$C$2+YEAR!$C$3-2,AB948+1,(YEAR!$C$2+YEAR!$C$3-1)&amp;"       :="))</f>
        <v>0.15939999999999999</v>
      </c>
      <c r="AD948">
        <f>IF(AC948&lt;1.1,AC948,IF(AC948&lt;YEAR!$C$2+YEAR!$C$3-2,AC948+1,(YEAR!$C$2+YEAR!$C$3-1)&amp;"       :="))</f>
        <v>0.15939999999999999</v>
      </c>
      <c r="AE948">
        <f>IF(AD948&lt;1.1,AD948,IF(AD948&lt;YEAR!$C$2+YEAR!$C$3-2,AD948+1,(YEAR!$C$2+YEAR!$C$3-1)&amp;"       :="))</f>
        <v>0.15939999999999999</v>
      </c>
      <c r="AF948">
        <f>IF(AE948&lt;1.1,AE948,IF(AE948&lt;YEAR!$C$2+YEAR!$C$3-2,AE948+1,(YEAR!$C$2+YEAR!$C$3-1)&amp;"       :="))</f>
        <v>0.15939999999999999</v>
      </c>
      <c r="AG948">
        <f>IF(AF948&lt;1.1,AF948,IF(AF948&lt;YEAR!$C$2+YEAR!$C$3-2,AF948+1,(YEAR!$C$2+YEAR!$C$3-1)&amp;"       :="))</f>
        <v>0.15939999999999999</v>
      </c>
      <c r="AH948">
        <f>IF(AG948&lt;1.1,AG948,IF(AG948&lt;YEAR!$C$2+YEAR!$C$3-2,AG948+1,(YEAR!$C$2+YEAR!$C$3-1)&amp;"       :="))</f>
        <v>0.15939999999999999</v>
      </c>
      <c r="AI948">
        <f>IF(AH948&lt;1.1,AH948,IF(AH948&lt;YEAR!$C$2+YEAR!$C$3-2,AH948+1,(YEAR!$C$2+YEAR!$C$3-1)&amp;"       :="))</f>
        <v>0.15939999999999999</v>
      </c>
      <c r="AJ948">
        <f>IF(AI948&lt;1.1,AI948,IF(AI948&lt;YEAR!$C$2+YEAR!$C$3-2,AI948+1,(YEAR!$C$2+YEAR!$C$3-1)&amp;"       :="))</f>
        <v>0.15939999999999999</v>
      </c>
    </row>
    <row r="949" spans="1:36">
      <c r="A949">
        <f t="shared" ca="1" si="67"/>
        <v>24</v>
      </c>
      <c r="B949" t="s">
        <v>51</v>
      </c>
      <c r="C949" t="str">
        <f ca="1">IF(D949="",OFFSET(AvailabilityFactor!A$1,A949,0),C948)</f>
        <v>D2WDLC4</v>
      </c>
      <c r="D949" t="str" cm="1">
        <f t="array" aca="1" ref="D949" ca="1">IF(D948="",TS_DRC!$P$5,OFFSET(TS_DRC!P$5,RIGHT(D948,2),0,TRUE))</f>
        <v>TS02</v>
      </c>
      <c r="E949" t="str">
        <f t="shared" ca="1" si="64"/>
        <v>TS02</v>
      </c>
      <c r="F949">
        <f>'[6]Wind profile'!$AH10</f>
        <v>0.13536999999999999</v>
      </c>
      <c r="G949">
        <f>IF(F949&lt;1.1,F949,IF(F949&lt;YEAR!$C$2+YEAR!$C$3-2,F949+1,(YEAR!$C$2+YEAR!$C$3-1)&amp;"       :="))</f>
        <v>0.13536999999999999</v>
      </c>
      <c r="H949">
        <f>IF(G949&lt;1.1,G949,IF(G949&lt;YEAR!$C$2+YEAR!$C$3-2,G949+1,(YEAR!$C$2+YEAR!$C$3-1)&amp;"       :="))</f>
        <v>0.13536999999999999</v>
      </c>
      <c r="I949">
        <f>IF(H949&lt;1.1,H949,IF(H949&lt;YEAR!$C$2+YEAR!$C$3-2,H949+1,(YEAR!$C$2+YEAR!$C$3-1)&amp;"       :="))</f>
        <v>0.13536999999999999</v>
      </c>
      <c r="J949">
        <f>IF(I949&lt;1.1,I949,IF(I949&lt;YEAR!$C$2+YEAR!$C$3-2,I949+1,(YEAR!$C$2+YEAR!$C$3-1)&amp;"       :="))</f>
        <v>0.13536999999999999</v>
      </c>
      <c r="K949">
        <f>IF(J949&lt;1.1,J949,IF(J949&lt;YEAR!$C$2+YEAR!$C$3-2,J949+1,(YEAR!$C$2+YEAR!$C$3-1)&amp;"       :="))</f>
        <v>0.13536999999999999</v>
      </c>
      <c r="L949">
        <f>IF(K949&lt;1.1,K949,IF(K949&lt;YEAR!$C$2+YEAR!$C$3-2,K949+1,(YEAR!$C$2+YEAR!$C$3-1)&amp;"       :="))</f>
        <v>0.13536999999999999</v>
      </c>
      <c r="M949">
        <f>IF(L949&lt;1.1,L949,IF(L949&lt;YEAR!$C$2+YEAR!$C$3-2,L949+1,(YEAR!$C$2+YEAR!$C$3-1)&amp;"       :="))</f>
        <v>0.13536999999999999</v>
      </c>
      <c r="N949">
        <f>IF(M949&lt;1.1,M949,IF(M949&lt;YEAR!$C$2+YEAR!$C$3-2,M949+1,(YEAR!$C$2+YEAR!$C$3-1)&amp;"       :="))</f>
        <v>0.13536999999999999</v>
      </c>
      <c r="O949">
        <f>IF(N949&lt;1.1,N949,IF(N949&lt;YEAR!$C$2+YEAR!$C$3-2,N949+1,(YEAR!$C$2+YEAR!$C$3-1)&amp;"       :="))</f>
        <v>0.13536999999999999</v>
      </c>
      <c r="P949">
        <f>IF(O949&lt;1.1,O949,IF(O949&lt;YEAR!$C$2+YEAR!$C$3-2,O949+1,(YEAR!$C$2+YEAR!$C$3-1)&amp;"       :="))</f>
        <v>0.13536999999999999</v>
      </c>
      <c r="Q949">
        <f>IF(P949&lt;1.1,P949,IF(P949&lt;YEAR!$C$2+YEAR!$C$3-2,P949+1,(YEAR!$C$2+YEAR!$C$3-1)&amp;"       :="))</f>
        <v>0.13536999999999999</v>
      </c>
      <c r="R949">
        <f>IF(Q949&lt;1.1,Q949,IF(Q949&lt;YEAR!$C$2+YEAR!$C$3-2,Q949+1,(YEAR!$C$2+YEAR!$C$3-1)&amp;"       :="))</f>
        <v>0.13536999999999999</v>
      </c>
      <c r="S949">
        <f>IF(R949&lt;1.1,R949,IF(R949&lt;YEAR!$C$2+YEAR!$C$3-2,R949+1,(YEAR!$C$2+YEAR!$C$3-1)&amp;"       :="))</f>
        <v>0.13536999999999999</v>
      </c>
      <c r="T949">
        <f>IF(S949&lt;1.1,S949,IF(S949&lt;YEAR!$C$2+YEAR!$C$3-2,S949+1,(YEAR!$C$2+YEAR!$C$3-1)&amp;"       :="))</f>
        <v>0.13536999999999999</v>
      </c>
      <c r="U949">
        <f>IF(T949&lt;1.1,T949,IF(T949&lt;YEAR!$C$2+YEAR!$C$3-2,T949+1,(YEAR!$C$2+YEAR!$C$3-1)&amp;"       :="))</f>
        <v>0.13536999999999999</v>
      </c>
      <c r="V949">
        <f>IF(U949&lt;1.1,U949,IF(U949&lt;YEAR!$C$2+YEAR!$C$3-2,U949+1,(YEAR!$C$2+YEAR!$C$3-1)&amp;"       :="))</f>
        <v>0.13536999999999999</v>
      </c>
      <c r="W949">
        <f>IF(V949&lt;1.1,V949,IF(V949&lt;YEAR!$C$2+YEAR!$C$3-2,V949+1,(YEAR!$C$2+YEAR!$C$3-1)&amp;"       :="))</f>
        <v>0.13536999999999999</v>
      </c>
      <c r="X949">
        <f>IF(W949&lt;1.1,W949,IF(W949&lt;YEAR!$C$2+YEAR!$C$3-2,W949+1,(YEAR!$C$2+YEAR!$C$3-1)&amp;"       :="))</f>
        <v>0.13536999999999999</v>
      </c>
      <c r="Y949">
        <f>IF(X949&lt;1.1,X949,IF(X949&lt;YEAR!$C$2+YEAR!$C$3-2,X949+1,(YEAR!$C$2+YEAR!$C$3-1)&amp;"       :="))</f>
        <v>0.13536999999999999</v>
      </c>
      <c r="Z949">
        <f>IF(Y949&lt;1.1,Y949,IF(Y949&lt;YEAR!$C$2+YEAR!$C$3-2,Y949+1,(YEAR!$C$2+YEAR!$C$3-1)&amp;"       :="))</f>
        <v>0.13536999999999999</v>
      </c>
      <c r="AA949">
        <f>IF(Z949&lt;1.1,Z949,IF(Z949&lt;YEAR!$C$2+YEAR!$C$3-2,Z949+1,(YEAR!$C$2+YEAR!$C$3-1)&amp;"       :="))</f>
        <v>0.13536999999999999</v>
      </c>
      <c r="AB949">
        <f>IF(AA949&lt;1.1,AA949,IF(AA949&lt;YEAR!$C$2+YEAR!$C$3-2,AA949+1,(YEAR!$C$2+YEAR!$C$3-1)&amp;"       :="))</f>
        <v>0.13536999999999999</v>
      </c>
      <c r="AC949">
        <f>IF(AB949&lt;1.1,AB949,IF(AB949&lt;YEAR!$C$2+YEAR!$C$3-2,AB949+1,(YEAR!$C$2+YEAR!$C$3-1)&amp;"       :="))</f>
        <v>0.13536999999999999</v>
      </c>
      <c r="AD949">
        <f>IF(AC949&lt;1.1,AC949,IF(AC949&lt;YEAR!$C$2+YEAR!$C$3-2,AC949+1,(YEAR!$C$2+YEAR!$C$3-1)&amp;"       :="))</f>
        <v>0.13536999999999999</v>
      </c>
      <c r="AE949">
        <f>IF(AD949&lt;1.1,AD949,IF(AD949&lt;YEAR!$C$2+YEAR!$C$3-2,AD949+1,(YEAR!$C$2+YEAR!$C$3-1)&amp;"       :="))</f>
        <v>0.13536999999999999</v>
      </c>
      <c r="AF949">
        <f>IF(AE949&lt;1.1,AE949,IF(AE949&lt;YEAR!$C$2+YEAR!$C$3-2,AE949+1,(YEAR!$C$2+YEAR!$C$3-1)&amp;"       :="))</f>
        <v>0.13536999999999999</v>
      </c>
      <c r="AG949">
        <f>IF(AF949&lt;1.1,AF949,IF(AF949&lt;YEAR!$C$2+YEAR!$C$3-2,AF949+1,(YEAR!$C$2+YEAR!$C$3-1)&amp;"       :="))</f>
        <v>0.13536999999999999</v>
      </c>
      <c r="AH949">
        <f>IF(AG949&lt;1.1,AG949,IF(AG949&lt;YEAR!$C$2+YEAR!$C$3-2,AG949+1,(YEAR!$C$2+YEAR!$C$3-1)&amp;"       :="))</f>
        <v>0.13536999999999999</v>
      </c>
      <c r="AI949">
        <f>IF(AH949&lt;1.1,AH949,IF(AH949&lt;YEAR!$C$2+YEAR!$C$3-2,AH949+1,(YEAR!$C$2+YEAR!$C$3-1)&amp;"       :="))</f>
        <v>0.13536999999999999</v>
      </c>
      <c r="AJ949">
        <f>IF(AI949&lt;1.1,AI949,IF(AI949&lt;YEAR!$C$2+YEAR!$C$3-2,AI949+1,(YEAR!$C$2+YEAR!$C$3-1)&amp;"       :="))</f>
        <v>0.13536999999999999</v>
      </c>
    </row>
    <row r="950" spans="1:36">
      <c r="A950">
        <f t="shared" ca="1" si="67"/>
        <v>24</v>
      </c>
      <c r="B950" t="s">
        <v>51</v>
      </c>
      <c r="C950" t="str">
        <f ca="1">IF(D950="",OFFSET(AvailabilityFactor!A$1,A950,0),C949)</f>
        <v>D2WDLC4</v>
      </c>
      <c r="D950" t="str" cm="1">
        <f t="array" aca="1" ref="D950" ca="1">IF(D949="",TS_DRC!$P$5,OFFSET(TS_DRC!P$5,RIGHT(D949,2),0,TRUE))</f>
        <v>TS03</v>
      </c>
      <c r="E950" t="str">
        <f t="shared" ca="1" si="64"/>
        <v>TS03</v>
      </c>
      <c r="F950">
        <f>'[6]Wind profile'!$AH11</f>
        <v>0.19846</v>
      </c>
      <c r="G950">
        <f>IF(F950&lt;1.1,F950,IF(F950&lt;YEAR!$C$2+YEAR!$C$3-2,F950+1,(YEAR!$C$2+YEAR!$C$3-1)&amp;"       :="))</f>
        <v>0.19846</v>
      </c>
      <c r="H950">
        <f>IF(G950&lt;1.1,G950,IF(G950&lt;YEAR!$C$2+YEAR!$C$3-2,G950+1,(YEAR!$C$2+YEAR!$C$3-1)&amp;"       :="))</f>
        <v>0.19846</v>
      </c>
      <c r="I950">
        <f>IF(H950&lt;1.1,H950,IF(H950&lt;YEAR!$C$2+YEAR!$C$3-2,H950+1,(YEAR!$C$2+YEAR!$C$3-1)&amp;"       :="))</f>
        <v>0.19846</v>
      </c>
      <c r="J950">
        <f>IF(I950&lt;1.1,I950,IF(I950&lt;YEAR!$C$2+YEAR!$C$3-2,I950+1,(YEAR!$C$2+YEAR!$C$3-1)&amp;"       :="))</f>
        <v>0.19846</v>
      </c>
      <c r="K950">
        <f>IF(J950&lt;1.1,J950,IF(J950&lt;YEAR!$C$2+YEAR!$C$3-2,J950+1,(YEAR!$C$2+YEAR!$C$3-1)&amp;"       :="))</f>
        <v>0.19846</v>
      </c>
      <c r="L950">
        <f>IF(K950&lt;1.1,K950,IF(K950&lt;YEAR!$C$2+YEAR!$C$3-2,K950+1,(YEAR!$C$2+YEAR!$C$3-1)&amp;"       :="))</f>
        <v>0.19846</v>
      </c>
      <c r="M950">
        <f>IF(L950&lt;1.1,L950,IF(L950&lt;YEAR!$C$2+YEAR!$C$3-2,L950+1,(YEAR!$C$2+YEAR!$C$3-1)&amp;"       :="))</f>
        <v>0.19846</v>
      </c>
      <c r="N950">
        <f>IF(M950&lt;1.1,M950,IF(M950&lt;YEAR!$C$2+YEAR!$C$3-2,M950+1,(YEAR!$C$2+YEAR!$C$3-1)&amp;"       :="))</f>
        <v>0.19846</v>
      </c>
      <c r="O950">
        <f>IF(N950&lt;1.1,N950,IF(N950&lt;YEAR!$C$2+YEAR!$C$3-2,N950+1,(YEAR!$C$2+YEAR!$C$3-1)&amp;"       :="))</f>
        <v>0.19846</v>
      </c>
      <c r="P950">
        <f>IF(O950&lt;1.1,O950,IF(O950&lt;YEAR!$C$2+YEAR!$C$3-2,O950+1,(YEAR!$C$2+YEAR!$C$3-1)&amp;"       :="))</f>
        <v>0.19846</v>
      </c>
      <c r="Q950">
        <f>IF(P950&lt;1.1,P950,IF(P950&lt;YEAR!$C$2+YEAR!$C$3-2,P950+1,(YEAR!$C$2+YEAR!$C$3-1)&amp;"       :="))</f>
        <v>0.19846</v>
      </c>
      <c r="R950">
        <f>IF(Q950&lt;1.1,Q950,IF(Q950&lt;YEAR!$C$2+YEAR!$C$3-2,Q950+1,(YEAR!$C$2+YEAR!$C$3-1)&amp;"       :="))</f>
        <v>0.19846</v>
      </c>
      <c r="S950">
        <f>IF(R950&lt;1.1,R950,IF(R950&lt;YEAR!$C$2+YEAR!$C$3-2,R950+1,(YEAR!$C$2+YEAR!$C$3-1)&amp;"       :="))</f>
        <v>0.19846</v>
      </c>
      <c r="T950">
        <f>IF(S950&lt;1.1,S950,IF(S950&lt;YEAR!$C$2+YEAR!$C$3-2,S950+1,(YEAR!$C$2+YEAR!$C$3-1)&amp;"       :="))</f>
        <v>0.19846</v>
      </c>
      <c r="U950">
        <f>IF(T950&lt;1.1,T950,IF(T950&lt;YEAR!$C$2+YEAR!$C$3-2,T950+1,(YEAR!$C$2+YEAR!$C$3-1)&amp;"       :="))</f>
        <v>0.19846</v>
      </c>
      <c r="V950">
        <f>IF(U950&lt;1.1,U950,IF(U950&lt;YEAR!$C$2+YEAR!$C$3-2,U950+1,(YEAR!$C$2+YEAR!$C$3-1)&amp;"       :="))</f>
        <v>0.19846</v>
      </c>
      <c r="W950">
        <f>IF(V950&lt;1.1,V950,IF(V950&lt;YEAR!$C$2+YEAR!$C$3-2,V950+1,(YEAR!$C$2+YEAR!$C$3-1)&amp;"       :="))</f>
        <v>0.19846</v>
      </c>
      <c r="X950">
        <f>IF(W950&lt;1.1,W950,IF(W950&lt;YEAR!$C$2+YEAR!$C$3-2,W950+1,(YEAR!$C$2+YEAR!$C$3-1)&amp;"       :="))</f>
        <v>0.19846</v>
      </c>
      <c r="Y950">
        <f>IF(X950&lt;1.1,X950,IF(X950&lt;YEAR!$C$2+YEAR!$C$3-2,X950+1,(YEAR!$C$2+YEAR!$C$3-1)&amp;"       :="))</f>
        <v>0.19846</v>
      </c>
      <c r="Z950">
        <f>IF(Y950&lt;1.1,Y950,IF(Y950&lt;YEAR!$C$2+YEAR!$C$3-2,Y950+1,(YEAR!$C$2+YEAR!$C$3-1)&amp;"       :="))</f>
        <v>0.19846</v>
      </c>
      <c r="AA950">
        <f>IF(Z950&lt;1.1,Z950,IF(Z950&lt;YEAR!$C$2+YEAR!$C$3-2,Z950+1,(YEAR!$C$2+YEAR!$C$3-1)&amp;"       :="))</f>
        <v>0.19846</v>
      </c>
      <c r="AB950">
        <f>IF(AA950&lt;1.1,AA950,IF(AA950&lt;YEAR!$C$2+YEAR!$C$3-2,AA950+1,(YEAR!$C$2+YEAR!$C$3-1)&amp;"       :="))</f>
        <v>0.19846</v>
      </c>
      <c r="AC950">
        <f>IF(AB950&lt;1.1,AB950,IF(AB950&lt;YEAR!$C$2+YEAR!$C$3-2,AB950+1,(YEAR!$C$2+YEAR!$C$3-1)&amp;"       :="))</f>
        <v>0.19846</v>
      </c>
      <c r="AD950">
        <f>IF(AC950&lt;1.1,AC950,IF(AC950&lt;YEAR!$C$2+YEAR!$C$3-2,AC950+1,(YEAR!$C$2+YEAR!$C$3-1)&amp;"       :="))</f>
        <v>0.19846</v>
      </c>
      <c r="AE950">
        <f>IF(AD950&lt;1.1,AD950,IF(AD950&lt;YEAR!$C$2+YEAR!$C$3-2,AD950+1,(YEAR!$C$2+YEAR!$C$3-1)&amp;"       :="))</f>
        <v>0.19846</v>
      </c>
      <c r="AF950">
        <f>IF(AE950&lt;1.1,AE950,IF(AE950&lt;YEAR!$C$2+YEAR!$C$3-2,AE950+1,(YEAR!$C$2+YEAR!$C$3-1)&amp;"       :="))</f>
        <v>0.19846</v>
      </c>
      <c r="AG950">
        <f>IF(AF950&lt;1.1,AF950,IF(AF950&lt;YEAR!$C$2+YEAR!$C$3-2,AF950+1,(YEAR!$C$2+YEAR!$C$3-1)&amp;"       :="))</f>
        <v>0.19846</v>
      </c>
      <c r="AH950">
        <f>IF(AG950&lt;1.1,AG950,IF(AG950&lt;YEAR!$C$2+YEAR!$C$3-2,AG950+1,(YEAR!$C$2+YEAR!$C$3-1)&amp;"       :="))</f>
        <v>0.19846</v>
      </c>
      <c r="AI950">
        <f>IF(AH950&lt;1.1,AH950,IF(AH950&lt;YEAR!$C$2+YEAR!$C$3-2,AH950+1,(YEAR!$C$2+YEAR!$C$3-1)&amp;"       :="))</f>
        <v>0.19846</v>
      </c>
      <c r="AJ950">
        <f>IF(AI950&lt;1.1,AI950,IF(AI950&lt;YEAR!$C$2+YEAR!$C$3-2,AI950+1,(YEAR!$C$2+YEAR!$C$3-1)&amp;"       :="))</f>
        <v>0.19846</v>
      </c>
    </row>
    <row r="951" spans="1:36">
      <c r="A951">
        <f t="shared" ca="1" si="67"/>
        <v>24</v>
      </c>
      <c r="B951" t="s">
        <v>51</v>
      </c>
      <c r="C951" t="str">
        <f ca="1">IF(D951="",OFFSET(AvailabilityFactor!A$1,A951,0),C950)</f>
        <v>D2WDLC4</v>
      </c>
      <c r="D951" t="str" cm="1">
        <f t="array" aca="1" ref="D951" ca="1">IF(D950="",TS_DRC!$P$5,OFFSET(TS_DRC!P$5,RIGHT(D950,2),0,TRUE))</f>
        <v>TS04</v>
      </c>
      <c r="E951" t="str">
        <f t="shared" ca="1" si="64"/>
        <v>TS04</v>
      </c>
      <c r="F951">
        <f>'[6]Wind profile'!$AH12</f>
        <v>0.25346999999999997</v>
      </c>
      <c r="G951">
        <f>IF(F951&lt;1.1,F951,IF(F951&lt;YEAR!$C$2+YEAR!$C$3-2,F951+1,(YEAR!$C$2+YEAR!$C$3-1)&amp;"       :="))</f>
        <v>0.25346999999999997</v>
      </c>
      <c r="H951">
        <f>IF(G951&lt;1.1,G951,IF(G951&lt;YEAR!$C$2+YEAR!$C$3-2,G951+1,(YEAR!$C$2+YEAR!$C$3-1)&amp;"       :="))</f>
        <v>0.25346999999999997</v>
      </c>
      <c r="I951">
        <f>IF(H951&lt;1.1,H951,IF(H951&lt;YEAR!$C$2+YEAR!$C$3-2,H951+1,(YEAR!$C$2+YEAR!$C$3-1)&amp;"       :="))</f>
        <v>0.25346999999999997</v>
      </c>
      <c r="J951">
        <f>IF(I951&lt;1.1,I951,IF(I951&lt;YEAR!$C$2+YEAR!$C$3-2,I951+1,(YEAR!$C$2+YEAR!$C$3-1)&amp;"       :="))</f>
        <v>0.25346999999999997</v>
      </c>
      <c r="K951">
        <f>IF(J951&lt;1.1,J951,IF(J951&lt;YEAR!$C$2+YEAR!$C$3-2,J951+1,(YEAR!$C$2+YEAR!$C$3-1)&amp;"       :="))</f>
        <v>0.25346999999999997</v>
      </c>
      <c r="L951">
        <f>IF(K951&lt;1.1,K951,IF(K951&lt;YEAR!$C$2+YEAR!$C$3-2,K951+1,(YEAR!$C$2+YEAR!$C$3-1)&amp;"       :="))</f>
        <v>0.25346999999999997</v>
      </c>
      <c r="M951">
        <f>IF(L951&lt;1.1,L951,IF(L951&lt;YEAR!$C$2+YEAR!$C$3-2,L951+1,(YEAR!$C$2+YEAR!$C$3-1)&amp;"       :="))</f>
        <v>0.25346999999999997</v>
      </c>
      <c r="N951">
        <f>IF(M951&lt;1.1,M951,IF(M951&lt;YEAR!$C$2+YEAR!$C$3-2,M951+1,(YEAR!$C$2+YEAR!$C$3-1)&amp;"       :="))</f>
        <v>0.25346999999999997</v>
      </c>
      <c r="O951">
        <f>IF(N951&lt;1.1,N951,IF(N951&lt;YEAR!$C$2+YEAR!$C$3-2,N951+1,(YEAR!$C$2+YEAR!$C$3-1)&amp;"       :="))</f>
        <v>0.25346999999999997</v>
      </c>
      <c r="P951">
        <f>IF(O951&lt;1.1,O951,IF(O951&lt;YEAR!$C$2+YEAR!$C$3-2,O951+1,(YEAR!$C$2+YEAR!$C$3-1)&amp;"       :="))</f>
        <v>0.25346999999999997</v>
      </c>
      <c r="Q951">
        <f>IF(P951&lt;1.1,P951,IF(P951&lt;YEAR!$C$2+YEAR!$C$3-2,P951+1,(YEAR!$C$2+YEAR!$C$3-1)&amp;"       :="))</f>
        <v>0.25346999999999997</v>
      </c>
      <c r="R951">
        <f>IF(Q951&lt;1.1,Q951,IF(Q951&lt;YEAR!$C$2+YEAR!$C$3-2,Q951+1,(YEAR!$C$2+YEAR!$C$3-1)&amp;"       :="))</f>
        <v>0.25346999999999997</v>
      </c>
      <c r="S951">
        <f>IF(R951&lt;1.1,R951,IF(R951&lt;YEAR!$C$2+YEAR!$C$3-2,R951+1,(YEAR!$C$2+YEAR!$C$3-1)&amp;"       :="))</f>
        <v>0.25346999999999997</v>
      </c>
      <c r="T951">
        <f>IF(S951&lt;1.1,S951,IF(S951&lt;YEAR!$C$2+YEAR!$C$3-2,S951+1,(YEAR!$C$2+YEAR!$C$3-1)&amp;"       :="))</f>
        <v>0.25346999999999997</v>
      </c>
      <c r="U951">
        <f>IF(T951&lt;1.1,T951,IF(T951&lt;YEAR!$C$2+YEAR!$C$3-2,T951+1,(YEAR!$C$2+YEAR!$C$3-1)&amp;"       :="))</f>
        <v>0.25346999999999997</v>
      </c>
      <c r="V951">
        <f>IF(U951&lt;1.1,U951,IF(U951&lt;YEAR!$C$2+YEAR!$C$3-2,U951+1,(YEAR!$C$2+YEAR!$C$3-1)&amp;"       :="))</f>
        <v>0.25346999999999997</v>
      </c>
      <c r="W951">
        <f>IF(V951&lt;1.1,V951,IF(V951&lt;YEAR!$C$2+YEAR!$C$3-2,V951+1,(YEAR!$C$2+YEAR!$C$3-1)&amp;"       :="))</f>
        <v>0.25346999999999997</v>
      </c>
      <c r="X951">
        <f>IF(W951&lt;1.1,W951,IF(W951&lt;YEAR!$C$2+YEAR!$C$3-2,W951+1,(YEAR!$C$2+YEAR!$C$3-1)&amp;"       :="))</f>
        <v>0.25346999999999997</v>
      </c>
      <c r="Y951">
        <f>IF(X951&lt;1.1,X951,IF(X951&lt;YEAR!$C$2+YEAR!$C$3-2,X951+1,(YEAR!$C$2+YEAR!$C$3-1)&amp;"       :="))</f>
        <v>0.25346999999999997</v>
      </c>
      <c r="Z951">
        <f>IF(Y951&lt;1.1,Y951,IF(Y951&lt;YEAR!$C$2+YEAR!$C$3-2,Y951+1,(YEAR!$C$2+YEAR!$C$3-1)&amp;"       :="))</f>
        <v>0.25346999999999997</v>
      </c>
      <c r="AA951">
        <f>IF(Z951&lt;1.1,Z951,IF(Z951&lt;YEAR!$C$2+YEAR!$C$3-2,Z951+1,(YEAR!$C$2+YEAR!$C$3-1)&amp;"       :="))</f>
        <v>0.25346999999999997</v>
      </c>
      <c r="AB951">
        <f>IF(AA951&lt;1.1,AA951,IF(AA951&lt;YEAR!$C$2+YEAR!$C$3-2,AA951+1,(YEAR!$C$2+YEAR!$C$3-1)&amp;"       :="))</f>
        <v>0.25346999999999997</v>
      </c>
      <c r="AC951">
        <f>IF(AB951&lt;1.1,AB951,IF(AB951&lt;YEAR!$C$2+YEAR!$C$3-2,AB951+1,(YEAR!$C$2+YEAR!$C$3-1)&amp;"       :="))</f>
        <v>0.25346999999999997</v>
      </c>
      <c r="AD951">
        <f>IF(AC951&lt;1.1,AC951,IF(AC951&lt;YEAR!$C$2+YEAR!$C$3-2,AC951+1,(YEAR!$C$2+YEAR!$C$3-1)&amp;"       :="))</f>
        <v>0.25346999999999997</v>
      </c>
      <c r="AE951">
        <f>IF(AD951&lt;1.1,AD951,IF(AD951&lt;YEAR!$C$2+YEAR!$C$3-2,AD951+1,(YEAR!$C$2+YEAR!$C$3-1)&amp;"       :="))</f>
        <v>0.25346999999999997</v>
      </c>
      <c r="AF951">
        <f>IF(AE951&lt;1.1,AE951,IF(AE951&lt;YEAR!$C$2+YEAR!$C$3-2,AE951+1,(YEAR!$C$2+YEAR!$C$3-1)&amp;"       :="))</f>
        <v>0.25346999999999997</v>
      </c>
      <c r="AG951">
        <f>IF(AF951&lt;1.1,AF951,IF(AF951&lt;YEAR!$C$2+YEAR!$C$3-2,AF951+1,(YEAR!$C$2+YEAR!$C$3-1)&amp;"       :="))</f>
        <v>0.25346999999999997</v>
      </c>
      <c r="AH951">
        <f>IF(AG951&lt;1.1,AG951,IF(AG951&lt;YEAR!$C$2+YEAR!$C$3-2,AG951+1,(YEAR!$C$2+YEAR!$C$3-1)&amp;"       :="))</f>
        <v>0.25346999999999997</v>
      </c>
      <c r="AI951">
        <f>IF(AH951&lt;1.1,AH951,IF(AH951&lt;YEAR!$C$2+YEAR!$C$3-2,AH951+1,(YEAR!$C$2+YEAR!$C$3-1)&amp;"       :="))</f>
        <v>0.25346999999999997</v>
      </c>
      <c r="AJ951">
        <f>IF(AI951&lt;1.1,AI951,IF(AI951&lt;YEAR!$C$2+YEAR!$C$3-2,AI951+1,(YEAR!$C$2+YEAR!$C$3-1)&amp;"       :="))</f>
        <v>0.25346999999999997</v>
      </c>
    </row>
    <row r="952" spans="1:36">
      <c r="A952">
        <f t="shared" ca="1" si="67"/>
        <v>24</v>
      </c>
      <c r="B952" t="s">
        <v>51</v>
      </c>
      <c r="C952" t="str">
        <f ca="1">IF(D952="",OFFSET(AvailabilityFactor!A$1,A952,0),C951)</f>
        <v>D2WDLC4</v>
      </c>
      <c r="D952" t="str" cm="1">
        <f t="array" aca="1" ref="D952" ca="1">IF(D951="",TS_DRC!$P$5,OFFSET(TS_DRC!P$5,RIGHT(D951,2),0,TRUE))</f>
        <v>TS05</v>
      </c>
      <c r="E952" t="str">
        <f t="shared" ca="1" si="64"/>
        <v>TS05</v>
      </c>
      <c r="F952">
        <f>'[6]Wind profile'!$AH13</f>
        <v>0.25485999999999998</v>
      </c>
      <c r="G952">
        <f>IF(F952&lt;1.1,F952,IF(F952&lt;YEAR!$C$2+YEAR!$C$3-2,F952+1,(YEAR!$C$2+YEAR!$C$3-1)&amp;"       :="))</f>
        <v>0.25485999999999998</v>
      </c>
      <c r="H952">
        <f>IF(G952&lt;1.1,G952,IF(G952&lt;YEAR!$C$2+YEAR!$C$3-2,G952+1,(YEAR!$C$2+YEAR!$C$3-1)&amp;"       :="))</f>
        <v>0.25485999999999998</v>
      </c>
      <c r="I952">
        <f>IF(H952&lt;1.1,H952,IF(H952&lt;YEAR!$C$2+YEAR!$C$3-2,H952+1,(YEAR!$C$2+YEAR!$C$3-1)&amp;"       :="))</f>
        <v>0.25485999999999998</v>
      </c>
      <c r="J952">
        <f>IF(I952&lt;1.1,I952,IF(I952&lt;YEAR!$C$2+YEAR!$C$3-2,I952+1,(YEAR!$C$2+YEAR!$C$3-1)&amp;"       :="))</f>
        <v>0.25485999999999998</v>
      </c>
      <c r="K952">
        <f>IF(J952&lt;1.1,J952,IF(J952&lt;YEAR!$C$2+YEAR!$C$3-2,J952+1,(YEAR!$C$2+YEAR!$C$3-1)&amp;"       :="))</f>
        <v>0.25485999999999998</v>
      </c>
      <c r="L952">
        <f>IF(K952&lt;1.1,K952,IF(K952&lt;YEAR!$C$2+YEAR!$C$3-2,K952+1,(YEAR!$C$2+YEAR!$C$3-1)&amp;"       :="))</f>
        <v>0.25485999999999998</v>
      </c>
      <c r="M952">
        <f>IF(L952&lt;1.1,L952,IF(L952&lt;YEAR!$C$2+YEAR!$C$3-2,L952+1,(YEAR!$C$2+YEAR!$C$3-1)&amp;"       :="))</f>
        <v>0.25485999999999998</v>
      </c>
      <c r="N952">
        <f>IF(M952&lt;1.1,M952,IF(M952&lt;YEAR!$C$2+YEAR!$C$3-2,M952+1,(YEAR!$C$2+YEAR!$C$3-1)&amp;"       :="))</f>
        <v>0.25485999999999998</v>
      </c>
      <c r="O952">
        <f>IF(N952&lt;1.1,N952,IF(N952&lt;YEAR!$C$2+YEAR!$C$3-2,N952+1,(YEAR!$C$2+YEAR!$C$3-1)&amp;"       :="))</f>
        <v>0.25485999999999998</v>
      </c>
      <c r="P952">
        <f>IF(O952&lt;1.1,O952,IF(O952&lt;YEAR!$C$2+YEAR!$C$3-2,O952+1,(YEAR!$C$2+YEAR!$C$3-1)&amp;"       :="))</f>
        <v>0.25485999999999998</v>
      </c>
      <c r="Q952">
        <f>IF(P952&lt;1.1,P952,IF(P952&lt;YEAR!$C$2+YEAR!$C$3-2,P952+1,(YEAR!$C$2+YEAR!$C$3-1)&amp;"       :="))</f>
        <v>0.25485999999999998</v>
      </c>
      <c r="R952">
        <f>IF(Q952&lt;1.1,Q952,IF(Q952&lt;YEAR!$C$2+YEAR!$C$3-2,Q952+1,(YEAR!$C$2+YEAR!$C$3-1)&amp;"       :="))</f>
        <v>0.25485999999999998</v>
      </c>
      <c r="S952">
        <f>IF(R952&lt;1.1,R952,IF(R952&lt;YEAR!$C$2+YEAR!$C$3-2,R952+1,(YEAR!$C$2+YEAR!$C$3-1)&amp;"       :="))</f>
        <v>0.25485999999999998</v>
      </c>
      <c r="T952">
        <f>IF(S952&lt;1.1,S952,IF(S952&lt;YEAR!$C$2+YEAR!$C$3-2,S952+1,(YEAR!$C$2+YEAR!$C$3-1)&amp;"       :="))</f>
        <v>0.25485999999999998</v>
      </c>
      <c r="U952">
        <f>IF(T952&lt;1.1,T952,IF(T952&lt;YEAR!$C$2+YEAR!$C$3-2,T952+1,(YEAR!$C$2+YEAR!$C$3-1)&amp;"       :="))</f>
        <v>0.25485999999999998</v>
      </c>
      <c r="V952">
        <f>IF(U952&lt;1.1,U952,IF(U952&lt;YEAR!$C$2+YEAR!$C$3-2,U952+1,(YEAR!$C$2+YEAR!$C$3-1)&amp;"       :="))</f>
        <v>0.25485999999999998</v>
      </c>
      <c r="W952">
        <f>IF(V952&lt;1.1,V952,IF(V952&lt;YEAR!$C$2+YEAR!$C$3-2,V952+1,(YEAR!$C$2+YEAR!$C$3-1)&amp;"       :="))</f>
        <v>0.25485999999999998</v>
      </c>
      <c r="X952">
        <f>IF(W952&lt;1.1,W952,IF(W952&lt;YEAR!$C$2+YEAR!$C$3-2,W952+1,(YEAR!$C$2+YEAR!$C$3-1)&amp;"       :="))</f>
        <v>0.25485999999999998</v>
      </c>
      <c r="Y952">
        <f>IF(X952&lt;1.1,X952,IF(X952&lt;YEAR!$C$2+YEAR!$C$3-2,X952+1,(YEAR!$C$2+YEAR!$C$3-1)&amp;"       :="))</f>
        <v>0.25485999999999998</v>
      </c>
      <c r="Z952">
        <f>IF(Y952&lt;1.1,Y952,IF(Y952&lt;YEAR!$C$2+YEAR!$C$3-2,Y952+1,(YEAR!$C$2+YEAR!$C$3-1)&amp;"       :="))</f>
        <v>0.25485999999999998</v>
      </c>
      <c r="AA952">
        <f>IF(Z952&lt;1.1,Z952,IF(Z952&lt;YEAR!$C$2+YEAR!$C$3-2,Z952+1,(YEAR!$C$2+YEAR!$C$3-1)&amp;"       :="))</f>
        <v>0.25485999999999998</v>
      </c>
      <c r="AB952">
        <f>IF(AA952&lt;1.1,AA952,IF(AA952&lt;YEAR!$C$2+YEAR!$C$3-2,AA952+1,(YEAR!$C$2+YEAR!$C$3-1)&amp;"       :="))</f>
        <v>0.25485999999999998</v>
      </c>
      <c r="AC952">
        <f>IF(AB952&lt;1.1,AB952,IF(AB952&lt;YEAR!$C$2+YEAR!$C$3-2,AB952+1,(YEAR!$C$2+YEAR!$C$3-1)&amp;"       :="))</f>
        <v>0.25485999999999998</v>
      </c>
      <c r="AD952">
        <f>IF(AC952&lt;1.1,AC952,IF(AC952&lt;YEAR!$C$2+YEAR!$C$3-2,AC952+1,(YEAR!$C$2+YEAR!$C$3-1)&amp;"       :="))</f>
        <v>0.25485999999999998</v>
      </c>
      <c r="AE952">
        <f>IF(AD952&lt;1.1,AD952,IF(AD952&lt;YEAR!$C$2+YEAR!$C$3-2,AD952+1,(YEAR!$C$2+YEAR!$C$3-1)&amp;"       :="))</f>
        <v>0.25485999999999998</v>
      </c>
      <c r="AF952">
        <f>IF(AE952&lt;1.1,AE952,IF(AE952&lt;YEAR!$C$2+YEAR!$C$3-2,AE952+1,(YEAR!$C$2+YEAR!$C$3-1)&amp;"       :="))</f>
        <v>0.25485999999999998</v>
      </c>
      <c r="AG952">
        <f>IF(AF952&lt;1.1,AF952,IF(AF952&lt;YEAR!$C$2+YEAR!$C$3-2,AF952+1,(YEAR!$C$2+YEAR!$C$3-1)&amp;"       :="))</f>
        <v>0.25485999999999998</v>
      </c>
      <c r="AH952">
        <f>IF(AG952&lt;1.1,AG952,IF(AG952&lt;YEAR!$C$2+YEAR!$C$3-2,AG952+1,(YEAR!$C$2+YEAR!$C$3-1)&amp;"       :="))</f>
        <v>0.25485999999999998</v>
      </c>
      <c r="AI952">
        <f>IF(AH952&lt;1.1,AH952,IF(AH952&lt;YEAR!$C$2+YEAR!$C$3-2,AH952+1,(YEAR!$C$2+YEAR!$C$3-1)&amp;"       :="))</f>
        <v>0.25485999999999998</v>
      </c>
      <c r="AJ952">
        <f>IF(AI952&lt;1.1,AI952,IF(AI952&lt;YEAR!$C$2+YEAR!$C$3-2,AI952+1,(YEAR!$C$2+YEAR!$C$3-1)&amp;"       :="))</f>
        <v>0.25485999999999998</v>
      </c>
    </row>
    <row r="953" spans="1:36">
      <c r="A953">
        <f t="shared" ca="1" si="67"/>
        <v>24</v>
      </c>
      <c r="B953" t="s">
        <v>51</v>
      </c>
      <c r="C953" t="str">
        <f ca="1">IF(D953="",OFFSET(AvailabilityFactor!A$1,A953,0),C952)</f>
        <v>D2WDLC4</v>
      </c>
      <c r="D953" t="str" cm="1">
        <f t="array" aca="1" ref="D953" ca="1">IF(D952="",TS_DRC!$P$5,OFFSET(TS_DRC!P$5,RIGHT(D952,2),0,TRUE))</f>
        <v>TS06</v>
      </c>
      <c r="E953" t="str">
        <f t="shared" ca="1" si="64"/>
        <v>TS06</v>
      </c>
      <c r="F953">
        <f>'[6]Wind profile'!$AH14</f>
        <v>0.23229</v>
      </c>
      <c r="G953">
        <f>IF(F953&lt;1.1,F953,IF(F953&lt;YEAR!$C$2+YEAR!$C$3-2,F953+1,(YEAR!$C$2+YEAR!$C$3-1)&amp;"       :="))</f>
        <v>0.23229</v>
      </c>
      <c r="H953">
        <f>IF(G953&lt;1.1,G953,IF(G953&lt;YEAR!$C$2+YEAR!$C$3-2,G953+1,(YEAR!$C$2+YEAR!$C$3-1)&amp;"       :="))</f>
        <v>0.23229</v>
      </c>
      <c r="I953">
        <f>IF(H953&lt;1.1,H953,IF(H953&lt;YEAR!$C$2+YEAR!$C$3-2,H953+1,(YEAR!$C$2+YEAR!$C$3-1)&amp;"       :="))</f>
        <v>0.23229</v>
      </c>
      <c r="J953">
        <f>IF(I953&lt;1.1,I953,IF(I953&lt;YEAR!$C$2+YEAR!$C$3-2,I953+1,(YEAR!$C$2+YEAR!$C$3-1)&amp;"       :="))</f>
        <v>0.23229</v>
      </c>
      <c r="K953">
        <f>IF(J953&lt;1.1,J953,IF(J953&lt;YEAR!$C$2+YEAR!$C$3-2,J953+1,(YEAR!$C$2+YEAR!$C$3-1)&amp;"       :="))</f>
        <v>0.23229</v>
      </c>
      <c r="L953">
        <f>IF(K953&lt;1.1,K953,IF(K953&lt;YEAR!$C$2+YEAR!$C$3-2,K953+1,(YEAR!$C$2+YEAR!$C$3-1)&amp;"       :="))</f>
        <v>0.23229</v>
      </c>
      <c r="M953">
        <f>IF(L953&lt;1.1,L953,IF(L953&lt;YEAR!$C$2+YEAR!$C$3-2,L953+1,(YEAR!$C$2+YEAR!$C$3-1)&amp;"       :="))</f>
        <v>0.23229</v>
      </c>
      <c r="N953">
        <f>IF(M953&lt;1.1,M953,IF(M953&lt;YEAR!$C$2+YEAR!$C$3-2,M953+1,(YEAR!$C$2+YEAR!$C$3-1)&amp;"       :="))</f>
        <v>0.23229</v>
      </c>
      <c r="O953">
        <f>IF(N953&lt;1.1,N953,IF(N953&lt;YEAR!$C$2+YEAR!$C$3-2,N953+1,(YEAR!$C$2+YEAR!$C$3-1)&amp;"       :="))</f>
        <v>0.23229</v>
      </c>
      <c r="P953">
        <f>IF(O953&lt;1.1,O953,IF(O953&lt;YEAR!$C$2+YEAR!$C$3-2,O953+1,(YEAR!$C$2+YEAR!$C$3-1)&amp;"       :="))</f>
        <v>0.23229</v>
      </c>
      <c r="Q953">
        <f>IF(P953&lt;1.1,P953,IF(P953&lt;YEAR!$C$2+YEAR!$C$3-2,P953+1,(YEAR!$C$2+YEAR!$C$3-1)&amp;"       :="))</f>
        <v>0.23229</v>
      </c>
      <c r="R953">
        <f>IF(Q953&lt;1.1,Q953,IF(Q953&lt;YEAR!$C$2+YEAR!$C$3-2,Q953+1,(YEAR!$C$2+YEAR!$C$3-1)&amp;"       :="))</f>
        <v>0.23229</v>
      </c>
      <c r="S953">
        <f>IF(R953&lt;1.1,R953,IF(R953&lt;YEAR!$C$2+YEAR!$C$3-2,R953+1,(YEAR!$C$2+YEAR!$C$3-1)&amp;"       :="))</f>
        <v>0.23229</v>
      </c>
      <c r="T953">
        <f>IF(S953&lt;1.1,S953,IF(S953&lt;YEAR!$C$2+YEAR!$C$3-2,S953+1,(YEAR!$C$2+YEAR!$C$3-1)&amp;"       :="))</f>
        <v>0.23229</v>
      </c>
      <c r="U953">
        <f>IF(T953&lt;1.1,T953,IF(T953&lt;YEAR!$C$2+YEAR!$C$3-2,T953+1,(YEAR!$C$2+YEAR!$C$3-1)&amp;"       :="))</f>
        <v>0.23229</v>
      </c>
      <c r="V953">
        <f>IF(U953&lt;1.1,U953,IF(U953&lt;YEAR!$C$2+YEAR!$C$3-2,U953+1,(YEAR!$C$2+YEAR!$C$3-1)&amp;"       :="))</f>
        <v>0.23229</v>
      </c>
      <c r="W953">
        <f>IF(V953&lt;1.1,V953,IF(V953&lt;YEAR!$C$2+YEAR!$C$3-2,V953+1,(YEAR!$C$2+YEAR!$C$3-1)&amp;"       :="))</f>
        <v>0.23229</v>
      </c>
      <c r="X953">
        <f>IF(W953&lt;1.1,W953,IF(W953&lt;YEAR!$C$2+YEAR!$C$3-2,W953+1,(YEAR!$C$2+YEAR!$C$3-1)&amp;"       :="))</f>
        <v>0.23229</v>
      </c>
      <c r="Y953">
        <f>IF(X953&lt;1.1,X953,IF(X953&lt;YEAR!$C$2+YEAR!$C$3-2,X953+1,(YEAR!$C$2+YEAR!$C$3-1)&amp;"       :="))</f>
        <v>0.23229</v>
      </c>
      <c r="Z953">
        <f>IF(Y953&lt;1.1,Y953,IF(Y953&lt;YEAR!$C$2+YEAR!$C$3-2,Y953+1,(YEAR!$C$2+YEAR!$C$3-1)&amp;"       :="))</f>
        <v>0.23229</v>
      </c>
      <c r="AA953">
        <f>IF(Z953&lt;1.1,Z953,IF(Z953&lt;YEAR!$C$2+YEAR!$C$3-2,Z953+1,(YEAR!$C$2+YEAR!$C$3-1)&amp;"       :="))</f>
        <v>0.23229</v>
      </c>
      <c r="AB953">
        <f>IF(AA953&lt;1.1,AA953,IF(AA953&lt;YEAR!$C$2+YEAR!$C$3-2,AA953+1,(YEAR!$C$2+YEAR!$C$3-1)&amp;"       :="))</f>
        <v>0.23229</v>
      </c>
      <c r="AC953">
        <f>IF(AB953&lt;1.1,AB953,IF(AB953&lt;YEAR!$C$2+YEAR!$C$3-2,AB953+1,(YEAR!$C$2+YEAR!$C$3-1)&amp;"       :="))</f>
        <v>0.23229</v>
      </c>
      <c r="AD953">
        <f>IF(AC953&lt;1.1,AC953,IF(AC953&lt;YEAR!$C$2+YEAR!$C$3-2,AC953+1,(YEAR!$C$2+YEAR!$C$3-1)&amp;"       :="))</f>
        <v>0.23229</v>
      </c>
      <c r="AE953">
        <f>IF(AD953&lt;1.1,AD953,IF(AD953&lt;YEAR!$C$2+YEAR!$C$3-2,AD953+1,(YEAR!$C$2+YEAR!$C$3-1)&amp;"       :="))</f>
        <v>0.23229</v>
      </c>
      <c r="AF953">
        <f>IF(AE953&lt;1.1,AE953,IF(AE953&lt;YEAR!$C$2+YEAR!$C$3-2,AE953+1,(YEAR!$C$2+YEAR!$C$3-1)&amp;"       :="))</f>
        <v>0.23229</v>
      </c>
      <c r="AG953">
        <f>IF(AF953&lt;1.1,AF953,IF(AF953&lt;YEAR!$C$2+YEAR!$C$3-2,AF953+1,(YEAR!$C$2+YEAR!$C$3-1)&amp;"       :="))</f>
        <v>0.23229</v>
      </c>
      <c r="AH953">
        <f>IF(AG953&lt;1.1,AG953,IF(AG953&lt;YEAR!$C$2+YEAR!$C$3-2,AG953+1,(YEAR!$C$2+YEAR!$C$3-1)&amp;"       :="))</f>
        <v>0.23229</v>
      </c>
      <c r="AI953">
        <f>IF(AH953&lt;1.1,AH953,IF(AH953&lt;YEAR!$C$2+YEAR!$C$3-2,AH953+1,(YEAR!$C$2+YEAR!$C$3-1)&amp;"       :="))</f>
        <v>0.23229</v>
      </c>
      <c r="AJ953">
        <f>IF(AI953&lt;1.1,AI953,IF(AI953&lt;YEAR!$C$2+YEAR!$C$3-2,AI953+1,(YEAR!$C$2+YEAR!$C$3-1)&amp;"       :="))</f>
        <v>0.23229</v>
      </c>
    </row>
    <row r="954" spans="1:36">
      <c r="A954">
        <f t="shared" ca="1" si="67"/>
        <v>24</v>
      </c>
      <c r="B954" t="s">
        <v>51</v>
      </c>
      <c r="C954" t="str">
        <f ca="1">IF(D954="",OFFSET(AvailabilityFactor!A$1,A954,0),C953)</f>
        <v>D2WDLC4</v>
      </c>
      <c r="D954" t="str" cm="1">
        <f t="array" aca="1" ref="D954" ca="1">IF(D953="",TS_DRC!$P$5,OFFSET(TS_DRC!P$5,RIGHT(D953,2),0,TRUE))</f>
        <v>TS07</v>
      </c>
      <c r="E954" t="str">
        <f t="shared" ca="1" si="64"/>
        <v>TS07</v>
      </c>
      <c r="F954">
        <f>'[6]Wind profile'!$AH15</f>
        <v>0.17932000000000001</v>
      </c>
      <c r="G954">
        <f>IF(F954&lt;1.1,F954,IF(F954&lt;YEAR!$C$2+YEAR!$C$3-2,F954+1,(YEAR!$C$2+YEAR!$C$3-1)&amp;"       :="))</f>
        <v>0.17932000000000001</v>
      </c>
      <c r="H954">
        <f>IF(G954&lt;1.1,G954,IF(G954&lt;YEAR!$C$2+YEAR!$C$3-2,G954+1,(YEAR!$C$2+YEAR!$C$3-1)&amp;"       :="))</f>
        <v>0.17932000000000001</v>
      </c>
      <c r="I954">
        <f>IF(H954&lt;1.1,H954,IF(H954&lt;YEAR!$C$2+YEAR!$C$3-2,H954+1,(YEAR!$C$2+YEAR!$C$3-1)&amp;"       :="))</f>
        <v>0.17932000000000001</v>
      </c>
      <c r="J954">
        <f>IF(I954&lt;1.1,I954,IF(I954&lt;YEAR!$C$2+YEAR!$C$3-2,I954+1,(YEAR!$C$2+YEAR!$C$3-1)&amp;"       :="))</f>
        <v>0.17932000000000001</v>
      </c>
      <c r="K954">
        <f>IF(J954&lt;1.1,J954,IF(J954&lt;YEAR!$C$2+YEAR!$C$3-2,J954+1,(YEAR!$C$2+YEAR!$C$3-1)&amp;"       :="))</f>
        <v>0.17932000000000001</v>
      </c>
      <c r="L954">
        <f>IF(K954&lt;1.1,K954,IF(K954&lt;YEAR!$C$2+YEAR!$C$3-2,K954+1,(YEAR!$C$2+YEAR!$C$3-1)&amp;"       :="))</f>
        <v>0.17932000000000001</v>
      </c>
      <c r="M954">
        <f>IF(L954&lt;1.1,L954,IF(L954&lt;YEAR!$C$2+YEAR!$C$3-2,L954+1,(YEAR!$C$2+YEAR!$C$3-1)&amp;"       :="))</f>
        <v>0.17932000000000001</v>
      </c>
      <c r="N954">
        <f>IF(M954&lt;1.1,M954,IF(M954&lt;YEAR!$C$2+YEAR!$C$3-2,M954+1,(YEAR!$C$2+YEAR!$C$3-1)&amp;"       :="))</f>
        <v>0.17932000000000001</v>
      </c>
      <c r="O954">
        <f>IF(N954&lt;1.1,N954,IF(N954&lt;YEAR!$C$2+YEAR!$C$3-2,N954+1,(YEAR!$C$2+YEAR!$C$3-1)&amp;"       :="))</f>
        <v>0.17932000000000001</v>
      </c>
      <c r="P954">
        <f>IF(O954&lt;1.1,O954,IF(O954&lt;YEAR!$C$2+YEAR!$C$3-2,O954+1,(YEAR!$C$2+YEAR!$C$3-1)&amp;"       :="))</f>
        <v>0.17932000000000001</v>
      </c>
      <c r="Q954">
        <f>IF(P954&lt;1.1,P954,IF(P954&lt;YEAR!$C$2+YEAR!$C$3-2,P954+1,(YEAR!$C$2+YEAR!$C$3-1)&amp;"       :="))</f>
        <v>0.17932000000000001</v>
      </c>
      <c r="R954">
        <f>IF(Q954&lt;1.1,Q954,IF(Q954&lt;YEAR!$C$2+YEAR!$C$3-2,Q954+1,(YEAR!$C$2+YEAR!$C$3-1)&amp;"       :="))</f>
        <v>0.17932000000000001</v>
      </c>
      <c r="S954">
        <f>IF(R954&lt;1.1,R954,IF(R954&lt;YEAR!$C$2+YEAR!$C$3-2,R954+1,(YEAR!$C$2+YEAR!$C$3-1)&amp;"       :="))</f>
        <v>0.17932000000000001</v>
      </c>
      <c r="T954">
        <f>IF(S954&lt;1.1,S954,IF(S954&lt;YEAR!$C$2+YEAR!$C$3-2,S954+1,(YEAR!$C$2+YEAR!$C$3-1)&amp;"       :="))</f>
        <v>0.17932000000000001</v>
      </c>
      <c r="U954">
        <f>IF(T954&lt;1.1,T954,IF(T954&lt;YEAR!$C$2+YEAR!$C$3-2,T954+1,(YEAR!$C$2+YEAR!$C$3-1)&amp;"       :="))</f>
        <v>0.17932000000000001</v>
      </c>
      <c r="V954">
        <f>IF(U954&lt;1.1,U954,IF(U954&lt;YEAR!$C$2+YEAR!$C$3-2,U954+1,(YEAR!$C$2+YEAR!$C$3-1)&amp;"       :="))</f>
        <v>0.17932000000000001</v>
      </c>
      <c r="W954">
        <f>IF(V954&lt;1.1,V954,IF(V954&lt;YEAR!$C$2+YEAR!$C$3-2,V954+1,(YEAR!$C$2+YEAR!$C$3-1)&amp;"       :="))</f>
        <v>0.17932000000000001</v>
      </c>
      <c r="X954">
        <f>IF(W954&lt;1.1,W954,IF(W954&lt;YEAR!$C$2+YEAR!$C$3-2,W954+1,(YEAR!$C$2+YEAR!$C$3-1)&amp;"       :="))</f>
        <v>0.17932000000000001</v>
      </c>
      <c r="Y954">
        <f>IF(X954&lt;1.1,X954,IF(X954&lt;YEAR!$C$2+YEAR!$C$3-2,X954+1,(YEAR!$C$2+YEAR!$C$3-1)&amp;"       :="))</f>
        <v>0.17932000000000001</v>
      </c>
      <c r="Z954">
        <f>IF(Y954&lt;1.1,Y954,IF(Y954&lt;YEAR!$C$2+YEAR!$C$3-2,Y954+1,(YEAR!$C$2+YEAR!$C$3-1)&amp;"       :="))</f>
        <v>0.17932000000000001</v>
      </c>
      <c r="AA954">
        <f>IF(Z954&lt;1.1,Z954,IF(Z954&lt;YEAR!$C$2+YEAR!$C$3-2,Z954+1,(YEAR!$C$2+YEAR!$C$3-1)&amp;"       :="))</f>
        <v>0.17932000000000001</v>
      </c>
      <c r="AB954">
        <f>IF(AA954&lt;1.1,AA954,IF(AA954&lt;YEAR!$C$2+YEAR!$C$3-2,AA954+1,(YEAR!$C$2+YEAR!$C$3-1)&amp;"       :="))</f>
        <v>0.17932000000000001</v>
      </c>
      <c r="AC954">
        <f>IF(AB954&lt;1.1,AB954,IF(AB954&lt;YEAR!$C$2+YEAR!$C$3-2,AB954+1,(YEAR!$C$2+YEAR!$C$3-1)&amp;"       :="))</f>
        <v>0.17932000000000001</v>
      </c>
      <c r="AD954">
        <f>IF(AC954&lt;1.1,AC954,IF(AC954&lt;YEAR!$C$2+YEAR!$C$3-2,AC954+1,(YEAR!$C$2+YEAR!$C$3-1)&amp;"       :="))</f>
        <v>0.17932000000000001</v>
      </c>
      <c r="AE954">
        <f>IF(AD954&lt;1.1,AD954,IF(AD954&lt;YEAR!$C$2+YEAR!$C$3-2,AD954+1,(YEAR!$C$2+YEAR!$C$3-1)&amp;"       :="))</f>
        <v>0.17932000000000001</v>
      </c>
      <c r="AF954">
        <f>IF(AE954&lt;1.1,AE954,IF(AE954&lt;YEAR!$C$2+YEAR!$C$3-2,AE954+1,(YEAR!$C$2+YEAR!$C$3-1)&amp;"       :="))</f>
        <v>0.17932000000000001</v>
      </c>
      <c r="AG954">
        <f>IF(AF954&lt;1.1,AF954,IF(AF954&lt;YEAR!$C$2+YEAR!$C$3-2,AF954+1,(YEAR!$C$2+YEAR!$C$3-1)&amp;"       :="))</f>
        <v>0.17932000000000001</v>
      </c>
      <c r="AH954">
        <f>IF(AG954&lt;1.1,AG954,IF(AG954&lt;YEAR!$C$2+YEAR!$C$3-2,AG954+1,(YEAR!$C$2+YEAR!$C$3-1)&amp;"       :="))</f>
        <v>0.17932000000000001</v>
      </c>
      <c r="AI954">
        <f>IF(AH954&lt;1.1,AH954,IF(AH954&lt;YEAR!$C$2+YEAR!$C$3-2,AH954+1,(YEAR!$C$2+YEAR!$C$3-1)&amp;"       :="))</f>
        <v>0.17932000000000001</v>
      </c>
      <c r="AJ954">
        <f>IF(AI954&lt;1.1,AI954,IF(AI954&lt;YEAR!$C$2+YEAR!$C$3-2,AI954+1,(YEAR!$C$2+YEAR!$C$3-1)&amp;"       :="))</f>
        <v>0.17932000000000001</v>
      </c>
    </row>
    <row r="955" spans="1:36">
      <c r="A955">
        <f t="shared" ca="1" si="67"/>
        <v>24</v>
      </c>
      <c r="B955" t="s">
        <v>51</v>
      </c>
      <c r="C955" t="str">
        <f ca="1">IF(D955="",OFFSET(AvailabilityFactor!A$1,A955,0),C954)</f>
        <v>D2WDLC4</v>
      </c>
      <c r="D955" t="str" cm="1">
        <f t="array" aca="1" ref="D955" ca="1">IF(D954="",TS_DRC!$P$5,OFFSET(TS_DRC!P$5,RIGHT(D954,2),0,TRUE))</f>
        <v>TS08</v>
      </c>
      <c r="E955" t="str">
        <f t="shared" ca="1" si="64"/>
        <v>TS08</v>
      </c>
      <c r="F955">
        <f>'[6]Wind profile'!$AH16</f>
        <v>0.13657</v>
      </c>
      <c r="G955">
        <f>IF(F955&lt;1.1,F955,IF(F955&lt;YEAR!$C$2+YEAR!$C$3-2,F955+1,(YEAR!$C$2+YEAR!$C$3-1)&amp;"       :="))</f>
        <v>0.13657</v>
      </c>
      <c r="H955">
        <f>IF(G955&lt;1.1,G955,IF(G955&lt;YEAR!$C$2+YEAR!$C$3-2,G955+1,(YEAR!$C$2+YEAR!$C$3-1)&amp;"       :="))</f>
        <v>0.13657</v>
      </c>
      <c r="I955">
        <f>IF(H955&lt;1.1,H955,IF(H955&lt;YEAR!$C$2+YEAR!$C$3-2,H955+1,(YEAR!$C$2+YEAR!$C$3-1)&amp;"       :="))</f>
        <v>0.13657</v>
      </c>
      <c r="J955">
        <f>IF(I955&lt;1.1,I955,IF(I955&lt;YEAR!$C$2+YEAR!$C$3-2,I955+1,(YEAR!$C$2+YEAR!$C$3-1)&amp;"       :="))</f>
        <v>0.13657</v>
      </c>
      <c r="K955">
        <f>IF(J955&lt;1.1,J955,IF(J955&lt;YEAR!$C$2+YEAR!$C$3-2,J955+1,(YEAR!$C$2+YEAR!$C$3-1)&amp;"       :="))</f>
        <v>0.13657</v>
      </c>
      <c r="L955">
        <f>IF(K955&lt;1.1,K955,IF(K955&lt;YEAR!$C$2+YEAR!$C$3-2,K955+1,(YEAR!$C$2+YEAR!$C$3-1)&amp;"       :="))</f>
        <v>0.13657</v>
      </c>
      <c r="M955">
        <f>IF(L955&lt;1.1,L955,IF(L955&lt;YEAR!$C$2+YEAR!$C$3-2,L955+1,(YEAR!$C$2+YEAR!$C$3-1)&amp;"       :="))</f>
        <v>0.13657</v>
      </c>
      <c r="N955">
        <f>IF(M955&lt;1.1,M955,IF(M955&lt;YEAR!$C$2+YEAR!$C$3-2,M955+1,(YEAR!$C$2+YEAR!$C$3-1)&amp;"       :="))</f>
        <v>0.13657</v>
      </c>
      <c r="O955">
        <f>IF(N955&lt;1.1,N955,IF(N955&lt;YEAR!$C$2+YEAR!$C$3-2,N955+1,(YEAR!$C$2+YEAR!$C$3-1)&amp;"       :="))</f>
        <v>0.13657</v>
      </c>
      <c r="P955">
        <f>IF(O955&lt;1.1,O955,IF(O955&lt;YEAR!$C$2+YEAR!$C$3-2,O955+1,(YEAR!$C$2+YEAR!$C$3-1)&amp;"       :="))</f>
        <v>0.13657</v>
      </c>
      <c r="Q955">
        <f>IF(P955&lt;1.1,P955,IF(P955&lt;YEAR!$C$2+YEAR!$C$3-2,P955+1,(YEAR!$C$2+YEAR!$C$3-1)&amp;"       :="))</f>
        <v>0.13657</v>
      </c>
      <c r="R955">
        <f>IF(Q955&lt;1.1,Q955,IF(Q955&lt;YEAR!$C$2+YEAR!$C$3-2,Q955+1,(YEAR!$C$2+YEAR!$C$3-1)&amp;"       :="))</f>
        <v>0.13657</v>
      </c>
      <c r="S955">
        <f>IF(R955&lt;1.1,R955,IF(R955&lt;YEAR!$C$2+YEAR!$C$3-2,R955+1,(YEAR!$C$2+YEAR!$C$3-1)&amp;"       :="))</f>
        <v>0.13657</v>
      </c>
      <c r="T955">
        <f>IF(S955&lt;1.1,S955,IF(S955&lt;YEAR!$C$2+YEAR!$C$3-2,S955+1,(YEAR!$C$2+YEAR!$C$3-1)&amp;"       :="))</f>
        <v>0.13657</v>
      </c>
      <c r="U955">
        <f>IF(T955&lt;1.1,T955,IF(T955&lt;YEAR!$C$2+YEAR!$C$3-2,T955+1,(YEAR!$C$2+YEAR!$C$3-1)&amp;"       :="))</f>
        <v>0.13657</v>
      </c>
      <c r="V955">
        <f>IF(U955&lt;1.1,U955,IF(U955&lt;YEAR!$C$2+YEAR!$C$3-2,U955+1,(YEAR!$C$2+YEAR!$C$3-1)&amp;"       :="))</f>
        <v>0.13657</v>
      </c>
      <c r="W955">
        <f>IF(V955&lt;1.1,V955,IF(V955&lt;YEAR!$C$2+YEAR!$C$3-2,V955+1,(YEAR!$C$2+YEAR!$C$3-1)&amp;"       :="))</f>
        <v>0.13657</v>
      </c>
      <c r="X955">
        <f>IF(W955&lt;1.1,W955,IF(W955&lt;YEAR!$C$2+YEAR!$C$3-2,W955+1,(YEAR!$C$2+YEAR!$C$3-1)&amp;"       :="))</f>
        <v>0.13657</v>
      </c>
      <c r="Y955">
        <f>IF(X955&lt;1.1,X955,IF(X955&lt;YEAR!$C$2+YEAR!$C$3-2,X955+1,(YEAR!$C$2+YEAR!$C$3-1)&amp;"       :="))</f>
        <v>0.13657</v>
      </c>
      <c r="Z955">
        <f>IF(Y955&lt;1.1,Y955,IF(Y955&lt;YEAR!$C$2+YEAR!$C$3-2,Y955+1,(YEAR!$C$2+YEAR!$C$3-1)&amp;"       :="))</f>
        <v>0.13657</v>
      </c>
      <c r="AA955">
        <f>IF(Z955&lt;1.1,Z955,IF(Z955&lt;YEAR!$C$2+YEAR!$C$3-2,Z955+1,(YEAR!$C$2+YEAR!$C$3-1)&amp;"       :="))</f>
        <v>0.13657</v>
      </c>
      <c r="AB955">
        <f>IF(AA955&lt;1.1,AA955,IF(AA955&lt;YEAR!$C$2+YEAR!$C$3-2,AA955+1,(YEAR!$C$2+YEAR!$C$3-1)&amp;"       :="))</f>
        <v>0.13657</v>
      </c>
      <c r="AC955">
        <f>IF(AB955&lt;1.1,AB955,IF(AB955&lt;YEAR!$C$2+YEAR!$C$3-2,AB955+1,(YEAR!$C$2+YEAR!$C$3-1)&amp;"       :="))</f>
        <v>0.13657</v>
      </c>
      <c r="AD955">
        <f>IF(AC955&lt;1.1,AC955,IF(AC955&lt;YEAR!$C$2+YEAR!$C$3-2,AC955+1,(YEAR!$C$2+YEAR!$C$3-1)&amp;"       :="))</f>
        <v>0.13657</v>
      </c>
      <c r="AE955">
        <f>IF(AD955&lt;1.1,AD955,IF(AD955&lt;YEAR!$C$2+YEAR!$C$3-2,AD955+1,(YEAR!$C$2+YEAR!$C$3-1)&amp;"       :="))</f>
        <v>0.13657</v>
      </c>
      <c r="AF955">
        <f>IF(AE955&lt;1.1,AE955,IF(AE955&lt;YEAR!$C$2+YEAR!$C$3-2,AE955+1,(YEAR!$C$2+YEAR!$C$3-1)&amp;"       :="))</f>
        <v>0.13657</v>
      </c>
      <c r="AG955">
        <f>IF(AF955&lt;1.1,AF955,IF(AF955&lt;YEAR!$C$2+YEAR!$C$3-2,AF955+1,(YEAR!$C$2+YEAR!$C$3-1)&amp;"       :="))</f>
        <v>0.13657</v>
      </c>
      <c r="AH955">
        <f>IF(AG955&lt;1.1,AG955,IF(AG955&lt;YEAR!$C$2+YEAR!$C$3-2,AG955+1,(YEAR!$C$2+YEAR!$C$3-1)&amp;"       :="))</f>
        <v>0.13657</v>
      </c>
      <c r="AI955">
        <f>IF(AH955&lt;1.1,AH955,IF(AH955&lt;YEAR!$C$2+YEAR!$C$3-2,AH955+1,(YEAR!$C$2+YEAR!$C$3-1)&amp;"       :="))</f>
        <v>0.13657</v>
      </c>
      <c r="AJ955">
        <f>IF(AI955&lt;1.1,AI955,IF(AI955&lt;YEAR!$C$2+YEAR!$C$3-2,AI955+1,(YEAR!$C$2+YEAR!$C$3-1)&amp;"       :="))</f>
        <v>0.13657</v>
      </c>
    </row>
    <row r="956" spans="1:36">
      <c r="A956">
        <f t="shared" ca="1" si="67"/>
        <v>24</v>
      </c>
      <c r="B956" t="s">
        <v>51</v>
      </c>
      <c r="C956" t="str">
        <f ca="1">IF(D956="",OFFSET(AvailabilityFactor!A$1,A956,0),C955)</f>
        <v>D2WDLC4</v>
      </c>
      <c r="D956" t="str" cm="1">
        <f t="array" aca="1" ref="D956" ca="1">IF(D955="",TS_DRC!$P$5,OFFSET(TS_DRC!P$5,RIGHT(D955,2),0,TRUE))</f>
        <v>TS09</v>
      </c>
      <c r="E956" t="str">
        <f t="shared" ca="1" si="64"/>
        <v>TS09</v>
      </c>
      <c r="F956">
        <f>'[6]Wind profile'!$AH17</f>
        <v>0.11085</v>
      </c>
      <c r="G956">
        <f>IF(F956&lt;1.1,F956,IF(F956&lt;YEAR!$C$2+YEAR!$C$3-2,F956+1,(YEAR!$C$2+YEAR!$C$3-1)&amp;"       :="))</f>
        <v>0.11085</v>
      </c>
      <c r="H956">
        <f>IF(G956&lt;1.1,G956,IF(G956&lt;YEAR!$C$2+YEAR!$C$3-2,G956+1,(YEAR!$C$2+YEAR!$C$3-1)&amp;"       :="))</f>
        <v>0.11085</v>
      </c>
      <c r="I956">
        <f>IF(H956&lt;1.1,H956,IF(H956&lt;YEAR!$C$2+YEAR!$C$3-2,H956+1,(YEAR!$C$2+YEAR!$C$3-1)&amp;"       :="))</f>
        <v>0.11085</v>
      </c>
      <c r="J956">
        <f>IF(I956&lt;1.1,I956,IF(I956&lt;YEAR!$C$2+YEAR!$C$3-2,I956+1,(YEAR!$C$2+YEAR!$C$3-1)&amp;"       :="))</f>
        <v>0.11085</v>
      </c>
      <c r="K956">
        <f>IF(J956&lt;1.1,J956,IF(J956&lt;YEAR!$C$2+YEAR!$C$3-2,J956+1,(YEAR!$C$2+YEAR!$C$3-1)&amp;"       :="))</f>
        <v>0.11085</v>
      </c>
      <c r="L956">
        <f>IF(K956&lt;1.1,K956,IF(K956&lt;YEAR!$C$2+YEAR!$C$3-2,K956+1,(YEAR!$C$2+YEAR!$C$3-1)&amp;"       :="))</f>
        <v>0.11085</v>
      </c>
      <c r="M956">
        <f>IF(L956&lt;1.1,L956,IF(L956&lt;YEAR!$C$2+YEAR!$C$3-2,L956+1,(YEAR!$C$2+YEAR!$C$3-1)&amp;"       :="))</f>
        <v>0.11085</v>
      </c>
      <c r="N956">
        <f>IF(M956&lt;1.1,M956,IF(M956&lt;YEAR!$C$2+YEAR!$C$3-2,M956+1,(YEAR!$C$2+YEAR!$C$3-1)&amp;"       :="))</f>
        <v>0.11085</v>
      </c>
      <c r="O956">
        <f>IF(N956&lt;1.1,N956,IF(N956&lt;YEAR!$C$2+YEAR!$C$3-2,N956+1,(YEAR!$C$2+YEAR!$C$3-1)&amp;"       :="))</f>
        <v>0.11085</v>
      </c>
      <c r="P956">
        <f>IF(O956&lt;1.1,O956,IF(O956&lt;YEAR!$C$2+YEAR!$C$3-2,O956+1,(YEAR!$C$2+YEAR!$C$3-1)&amp;"       :="))</f>
        <v>0.11085</v>
      </c>
      <c r="Q956">
        <f>IF(P956&lt;1.1,P956,IF(P956&lt;YEAR!$C$2+YEAR!$C$3-2,P956+1,(YEAR!$C$2+YEAR!$C$3-1)&amp;"       :="))</f>
        <v>0.11085</v>
      </c>
      <c r="R956">
        <f>IF(Q956&lt;1.1,Q956,IF(Q956&lt;YEAR!$C$2+YEAR!$C$3-2,Q956+1,(YEAR!$C$2+YEAR!$C$3-1)&amp;"       :="))</f>
        <v>0.11085</v>
      </c>
      <c r="S956">
        <f>IF(R956&lt;1.1,R956,IF(R956&lt;YEAR!$C$2+YEAR!$C$3-2,R956+1,(YEAR!$C$2+YEAR!$C$3-1)&amp;"       :="))</f>
        <v>0.11085</v>
      </c>
      <c r="T956">
        <f>IF(S956&lt;1.1,S956,IF(S956&lt;YEAR!$C$2+YEAR!$C$3-2,S956+1,(YEAR!$C$2+YEAR!$C$3-1)&amp;"       :="))</f>
        <v>0.11085</v>
      </c>
      <c r="U956">
        <f>IF(T956&lt;1.1,T956,IF(T956&lt;YEAR!$C$2+YEAR!$C$3-2,T956+1,(YEAR!$C$2+YEAR!$C$3-1)&amp;"       :="))</f>
        <v>0.11085</v>
      </c>
      <c r="V956">
        <f>IF(U956&lt;1.1,U956,IF(U956&lt;YEAR!$C$2+YEAR!$C$3-2,U956+1,(YEAR!$C$2+YEAR!$C$3-1)&amp;"       :="))</f>
        <v>0.11085</v>
      </c>
      <c r="W956">
        <f>IF(V956&lt;1.1,V956,IF(V956&lt;YEAR!$C$2+YEAR!$C$3-2,V956+1,(YEAR!$C$2+YEAR!$C$3-1)&amp;"       :="))</f>
        <v>0.11085</v>
      </c>
      <c r="X956">
        <f>IF(W956&lt;1.1,W956,IF(W956&lt;YEAR!$C$2+YEAR!$C$3-2,W956+1,(YEAR!$C$2+YEAR!$C$3-1)&amp;"       :="))</f>
        <v>0.11085</v>
      </c>
      <c r="Y956">
        <f>IF(X956&lt;1.1,X956,IF(X956&lt;YEAR!$C$2+YEAR!$C$3-2,X956+1,(YEAR!$C$2+YEAR!$C$3-1)&amp;"       :="))</f>
        <v>0.11085</v>
      </c>
      <c r="Z956">
        <f>IF(Y956&lt;1.1,Y956,IF(Y956&lt;YEAR!$C$2+YEAR!$C$3-2,Y956+1,(YEAR!$C$2+YEAR!$C$3-1)&amp;"       :="))</f>
        <v>0.11085</v>
      </c>
      <c r="AA956">
        <f>IF(Z956&lt;1.1,Z956,IF(Z956&lt;YEAR!$C$2+YEAR!$C$3-2,Z956+1,(YEAR!$C$2+YEAR!$C$3-1)&amp;"       :="))</f>
        <v>0.11085</v>
      </c>
      <c r="AB956">
        <f>IF(AA956&lt;1.1,AA956,IF(AA956&lt;YEAR!$C$2+YEAR!$C$3-2,AA956+1,(YEAR!$C$2+YEAR!$C$3-1)&amp;"       :="))</f>
        <v>0.11085</v>
      </c>
      <c r="AC956">
        <f>IF(AB956&lt;1.1,AB956,IF(AB956&lt;YEAR!$C$2+YEAR!$C$3-2,AB956+1,(YEAR!$C$2+YEAR!$C$3-1)&amp;"       :="))</f>
        <v>0.11085</v>
      </c>
      <c r="AD956">
        <f>IF(AC956&lt;1.1,AC956,IF(AC956&lt;YEAR!$C$2+YEAR!$C$3-2,AC956+1,(YEAR!$C$2+YEAR!$C$3-1)&amp;"       :="))</f>
        <v>0.11085</v>
      </c>
      <c r="AE956">
        <f>IF(AD956&lt;1.1,AD956,IF(AD956&lt;YEAR!$C$2+YEAR!$C$3-2,AD956+1,(YEAR!$C$2+YEAR!$C$3-1)&amp;"       :="))</f>
        <v>0.11085</v>
      </c>
      <c r="AF956">
        <f>IF(AE956&lt;1.1,AE956,IF(AE956&lt;YEAR!$C$2+YEAR!$C$3-2,AE956+1,(YEAR!$C$2+YEAR!$C$3-1)&amp;"       :="))</f>
        <v>0.11085</v>
      </c>
      <c r="AG956">
        <f>IF(AF956&lt;1.1,AF956,IF(AF956&lt;YEAR!$C$2+YEAR!$C$3-2,AF956+1,(YEAR!$C$2+YEAR!$C$3-1)&amp;"       :="))</f>
        <v>0.11085</v>
      </c>
      <c r="AH956">
        <f>IF(AG956&lt;1.1,AG956,IF(AG956&lt;YEAR!$C$2+YEAR!$C$3-2,AG956+1,(YEAR!$C$2+YEAR!$C$3-1)&amp;"       :="))</f>
        <v>0.11085</v>
      </c>
      <c r="AI956">
        <f>IF(AH956&lt;1.1,AH956,IF(AH956&lt;YEAR!$C$2+YEAR!$C$3-2,AH956+1,(YEAR!$C$2+YEAR!$C$3-1)&amp;"       :="))</f>
        <v>0.11085</v>
      </c>
      <c r="AJ956">
        <f>IF(AI956&lt;1.1,AI956,IF(AI956&lt;YEAR!$C$2+YEAR!$C$3-2,AI956+1,(YEAR!$C$2+YEAR!$C$3-1)&amp;"       :="))</f>
        <v>0.11085</v>
      </c>
    </row>
    <row r="957" spans="1:36">
      <c r="A957">
        <f t="shared" ca="1" si="67"/>
        <v>24</v>
      </c>
      <c r="B957" t="s">
        <v>51</v>
      </c>
      <c r="C957" t="str">
        <f ca="1">IF(D957="",OFFSET(AvailabilityFactor!A$1,A957,0),C956)</f>
        <v>D2WDLC4</v>
      </c>
      <c r="D957" t="str" cm="1">
        <f t="array" aca="1" ref="D957" ca="1">IF(D956="",TS_DRC!$P$5,OFFSET(TS_DRC!P$5,RIGHT(D956,2),0,TRUE))</f>
        <v>TS10</v>
      </c>
      <c r="E957" t="str">
        <f t="shared" ca="1" si="64"/>
        <v>TS10</v>
      </c>
      <c r="F957">
        <f>'[6]Wind profile'!$AH18</f>
        <v>0.12334000000000001</v>
      </c>
      <c r="G957">
        <f>IF(F957&lt;1.1,F957,IF(F957&lt;YEAR!$C$2+YEAR!$C$3-2,F957+1,(YEAR!$C$2+YEAR!$C$3-1)&amp;"       :="))</f>
        <v>0.12334000000000001</v>
      </c>
      <c r="H957">
        <f>IF(G957&lt;1.1,G957,IF(G957&lt;YEAR!$C$2+YEAR!$C$3-2,G957+1,(YEAR!$C$2+YEAR!$C$3-1)&amp;"       :="))</f>
        <v>0.12334000000000001</v>
      </c>
      <c r="I957">
        <f>IF(H957&lt;1.1,H957,IF(H957&lt;YEAR!$C$2+YEAR!$C$3-2,H957+1,(YEAR!$C$2+YEAR!$C$3-1)&amp;"       :="))</f>
        <v>0.12334000000000001</v>
      </c>
      <c r="J957">
        <f>IF(I957&lt;1.1,I957,IF(I957&lt;YEAR!$C$2+YEAR!$C$3-2,I957+1,(YEAR!$C$2+YEAR!$C$3-1)&amp;"       :="))</f>
        <v>0.12334000000000001</v>
      </c>
      <c r="K957">
        <f>IF(J957&lt;1.1,J957,IF(J957&lt;YEAR!$C$2+YEAR!$C$3-2,J957+1,(YEAR!$C$2+YEAR!$C$3-1)&amp;"       :="))</f>
        <v>0.12334000000000001</v>
      </c>
      <c r="L957">
        <f>IF(K957&lt;1.1,K957,IF(K957&lt;YEAR!$C$2+YEAR!$C$3-2,K957+1,(YEAR!$C$2+YEAR!$C$3-1)&amp;"       :="))</f>
        <v>0.12334000000000001</v>
      </c>
      <c r="M957">
        <f>IF(L957&lt;1.1,L957,IF(L957&lt;YEAR!$C$2+YEAR!$C$3-2,L957+1,(YEAR!$C$2+YEAR!$C$3-1)&amp;"       :="))</f>
        <v>0.12334000000000001</v>
      </c>
      <c r="N957">
        <f>IF(M957&lt;1.1,M957,IF(M957&lt;YEAR!$C$2+YEAR!$C$3-2,M957+1,(YEAR!$C$2+YEAR!$C$3-1)&amp;"       :="))</f>
        <v>0.12334000000000001</v>
      </c>
      <c r="O957">
        <f>IF(N957&lt;1.1,N957,IF(N957&lt;YEAR!$C$2+YEAR!$C$3-2,N957+1,(YEAR!$C$2+YEAR!$C$3-1)&amp;"       :="))</f>
        <v>0.12334000000000001</v>
      </c>
      <c r="P957">
        <f>IF(O957&lt;1.1,O957,IF(O957&lt;YEAR!$C$2+YEAR!$C$3-2,O957+1,(YEAR!$C$2+YEAR!$C$3-1)&amp;"       :="))</f>
        <v>0.12334000000000001</v>
      </c>
      <c r="Q957">
        <f>IF(P957&lt;1.1,P957,IF(P957&lt;YEAR!$C$2+YEAR!$C$3-2,P957+1,(YEAR!$C$2+YEAR!$C$3-1)&amp;"       :="))</f>
        <v>0.12334000000000001</v>
      </c>
      <c r="R957">
        <f>IF(Q957&lt;1.1,Q957,IF(Q957&lt;YEAR!$C$2+YEAR!$C$3-2,Q957+1,(YEAR!$C$2+YEAR!$C$3-1)&amp;"       :="))</f>
        <v>0.12334000000000001</v>
      </c>
      <c r="S957">
        <f>IF(R957&lt;1.1,R957,IF(R957&lt;YEAR!$C$2+YEAR!$C$3-2,R957+1,(YEAR!$C$2+YEAR!$C$3-1)&amp;"       :="))</f>
        <v>0.12334000000000001</v>
      </c>
      <c r="T957">
        <f>IF(S957&lt;1.1,S957,IF(S957&lt;YEAR!$C$2+YEAR!$C$3-2,S957+1,(YEAR!$C$2+YEAR!$C$3-1)&amp;"       :="))</f>
        <v>0.12334000000000001</v>
      </c>
      <c r="U957">
        <f>IF(T957&lt;1.1,T957,IF(T957&lt;YEAR!$C$2+YEAR!$C$3-2,T957+1,(YEAR!$C$2+YEAR!$C$3-1)&amp;"       :="))</f>
        <v>0.12334000000000001</v>
      </c>
      <c r="V957">
        <f>IF(U957&lt;1.1,U957,IF(U957&lt;YEAR!$C$2+YEAR!$C$3-2,U957+1,(YEAR!$C$2+YEAR!$C$3-1)&amp;"       :="))</f>
        <v>0.12334000000000001</v>
      </c>
      <c r="W957">
        <f>IF(V957&lt;1.1,V957,IF(V957&lt;YEAR!$C$2+YEAR!$C$3-2,V957+1,(YEAR!$C$2+YEAR!$C$3-1)&amp;"       :="))</f>
        <v>0.12334000000000001</v>
      </c>
      <c r="X957">
        <f>IF(W957&lt;1.1,W957,IF(W957&lt;YEAR!$C$2+YEAR!$C$3-2,W957+1,(YEAR!$C$2+YEAR!$C$3-1)&amp;"       :="))</f>
        <v>0.12334000000000001</v>
      </c>
      <c r="Y957">
        <f>IF(X957&lt;1.1,X957,IF(X957&lt;YEAR!$C$2+YEAR!$C$3-2,X957+1,(YEAR!$C$2+YEAR!$C$3-1)&amp;"       :="))</f>
        <v>0.12334000000000001</v>
      </c>
      <c r="Z957">
        <f>IF(Y957&lt;1.1,Y957,IF(Y957&lt;YEAR!$C$2+YEAR!$C$3-2,Y957+1,(YEAR!$C$2+YEAR!$C$3-1)&amp;"       :="))</f>
        <v>0.12334000000000001</v>
      </c>
      <c r="AA957">
        <f>IF(Z957&lt;1.1,Z957,IF(Z957&lt;YEAR!$C$2+YEAR!$C$3-2,Z957+1,(YEAR!$C$2+YEAR!$C$3-1)&amp;"       :="))</f>
        <v>0.12334000000000001</v>
      </c>
      <c r="AB957">
        <f>IF(AA957&lt;1.1,AA957,IF(AA957&lt;YEAR!$C$2+YEAR!$C$3-2,AA957+1,(YEAR!$C$2+YEAR!$C$3-1)&amp;"       :="))</f>
        <v>0.12334000000000001</v>
      </c>
      <c r="AC957">
        <f>IF(AB957&lt;1.1,AB957,IF(AB957&lt;YEAR!$C$2+YEAR!$C$3-2,AB957+1,(YEAR!$C$2+YEAR!$C$3-1)&amp;"       :="))</f>
        <v>0.12334000000000001</v>
      </c>
      <c r="AD957">
        <f>IF(AC957&lt;1.1,AC957,IF(AC957&lt;YEAR!$C$2+YEAR!$C$3-2,AC957+1,(YEAR!$C$2+YEAR!$C$3-1)&amp;"       :="))</f>
        <v>0.12334000000000001</v>
      </c>
      <c r="AE957">
        <f>IF(AD957&lt;1.1,AD957,IF(AD957&lt;YEAR!$C$2+YEAR!$C$3-2,AD957+1,(YEAR!$C$2+YEAR!$C$3-1)&amp;"       :="))</f>
        <v>0.12334000000000001</v>
      </c>
      <c r="AF957">
        <f>IF(AE957&lt;1.1,AE957,IF(AE957&lt;YEAR!$C$2+YEAR!$C$3-2,AE957+1,(YEAR!$C$2+YEAR!$C$3-1)&amp;"       :="))</f>
        <v>0.12334000000000001</v>
      </c>
      <c r="AG957">
        <f>IF(AF957&lt;1.1,AF957,IF(AF957&lt;YEAR!$C$2+YEAR!$C$3-2,AF957+1,(YEAR!$C$2+YEAR!$C$3-1)&amp;"       :="))</f>
        <v>0.12334000000000001</v>
      </c>
      <c r="AH957">
        <f>IF(AG957&lt;1.1,AG957,IF(AG957&lt;YEAR!$C$2+YEAR!$C$3-2,AG957+1,(YEAR!$C$2+YEAR!$C$3-1)&amp;"       :="))</f>
        <v>0.12334000000000001</v>
      </c>
      <c r="AI957">
        <f>IF(AH957&lt;1.1,AH957,IF(AH957&lt;YEAR!$C$2+YEAR!$C$3-2,AH957+1,(YEAR!$C$2+YEAR!$C$3-1)&amp;"       :="))</f>
        <v>0.12334000000000001</v>
      </c>
      <c r="AJ957">
        <f>IF(AI957&lt;1.1,AI957,IF(AI957&lt;YEAR!$C$2+YEAR!$C$3-2,AI957+1,(YEAR!$C$2+YEAR!$C$3-1)&amp;"       :="))</f>
        <v>0.12334000000000001</v>
      </c>
    </row>
    <row r="958" spans="1:36">
      <c r="A958">
        <f t="shared" ca="1" si="67"/>
        <v>24</v>
      </c>
      <c r="B958" t="s">
        <v>51</v>
      </c>
      <c r="C958" t="str">
        <f ca="1">IF(D958="",OFFSET(AvailabilityFactor!A$1,A958,0),C957)</f>
        <v>D2WDLC4</v>
      </c>
      <c r="D958" t="str" cm="1">
        <f t="array" aca="1" ref="D958" ca="1">IF(D957="",TS_DRC!$P$5,OFFSET(TS_DRC!P$5,RIGHT(D957,2),0,TRUE))</f>
        <v>TS11</v>
      </c>
      <c r="E958" t="str">
        <f t="shared" ca="1" si="64"/>
        <v>TS11</v>
      </c>
      <c r="F958">
        <f>'[6]Wind profile'!$AH19</f>
        <v>0.61722999999999995</v>
      </c>
      <c r="G958">
        <f>IF(F958&lt;1.1,F958,IF(F958&lt;YEAR!$C$2+YEAR!$C$3-2,F958+1,(YEAR!$C$2+YEAR!$C$3-1)&amp;"       :="))</f>
        <v>0.61722999999999995</v>
      </c>
      <c r="H958">
        <f>IF(G958&lt;1.1,G958,IF(G958&lt;YEAR!$C$2+YEAR!$C$3-2,G958+1,(YEAR!$C$2+YEAR!$C$3-1)&amp;"       :="))</f>
        <v>0.61722999999999995</v>
      </c>
      <c r="I958">
        <f>IF(H958&lt;1.1,H958,IF(H958&lt;YEAR!$C$2+YEAR!$C$3-2,H958+1,(YEAR!$C$2+YEAR!$C$3-1)&amp;"       :="))</f>
        <v>0.61722999999999995</v>
      </c>
      <c r="J958">
        <f>IF(I958&lt;1.1,I958,IF(I958&lt;YEAR!$C$2+YEAR!$C$3-2,I958+1,(YEAR!$C$2+YEAR!$C$3-1)&amp;"       :="))</f>
        <v>0.61722999999999995</v>
      </c>
      <c r="K958">
        <f>IF(J958&lt;1.1,J958,IF(J958&lt;YEAR!$C$2+YEAR!$C$3-2,J958+1,(YEAR!$C$2+YEAR!$C$3-1)&amp;"       :="))</f>
        <v>0.61722999999999995</v>
      </c>
      <c r="L958">
        <f>IF(K958&lt;1.1,K958,IF(K958&lt;YEAR!$C$2+YEAR!$C$3-2,K958+1,(YEAR!$C$2+YEAR!$C$3-1)&amp;"       :="))</f>
        <v>0.61722999999999995</v>
      </c>
      <c r="M958">
        <f>IF(L958&lt;1.1,L958,IF(L958&lt;YEAR!$C$2+YEAR!$C$3-2,L958+1,(YEAR!$C$2+YEAR!$C$3-1)&amp;"       :="))</f>
        <v>0.61722999999999995</v>
      </c>
      <c r="N958">
        <f>IF(M958&lt;1.1,M958,IF(M958&lt;YEAR!$C$2+YEAR!$C$3-2,M958+1,(YEAR!$C$2+YEAR!$C$3-1)&amp;"       :="))</f>
        <v>0.61722999999999995</v>
      </c>
      <c r="O958">
        <f>IF(N958&lt;1.1,N958,IF(N958&lt;YEAR!$C$2+YEAR!$C$3-2,N958+1,(YEAR!$C$2+YEAR!$C$3-1)&amp;"       :="))</f>
        <v>0.61722999999999995</v>
      </c>
      <c r="P958">
        <f>IF(O958&lt;1.1,O958,IF(O958&lt;YEAR!$C$2+YEAR!$C$3-2,O958+1,(YEAR!$C$2+YEAR!$C$3-1)&amp;"       :="))</f>
        <v>0.61722999999999995</v>
      </c>
      <c r="Q958">
        <f>IF(P958&lt;1.1,P958,IF(P958&lt;YEAR!$C$2+YEAR!$C$3-2,P958+1,(YEAR!$C$2+YEAR!$C$3-1)&amp;"       :="))</f>
        <v>0.61722999999999995</v>
      </c>
      <c r="R958">
        <f>IF(Q958&lt;1.1,Q958,IF(Q958&lt;YEAR!$C$2+YEAR!$C$3-2,Q958+1,(YEAR!$C$2+YEAR!$C$3-1)&amp;"       :="))</f>
        <v>0.61722999999999995</v>
      </c>
      <c r="S958">
        <f>IF(R958&lt;1.1,R958,IF(R958&lt;YEAR!$C$2+YEAR!$C$3-2,R958+1,(YEAR!$C$2+YEAR!$C$3-1)&amp;"       :="))</f>
        <v>0.61722999999999995</v>
      </c>
      <c r="T958">
        <f>IF(S958&lt;1.1,S958,IF(S958&lt;YEAR!$C$2+YEAR!$C$3-2,S958+1,(YEAR!$C$2+YEAR!$C$3-1)&amp;"       :="))</f>
        <v>0.61722999999999995</v>
      </c>
      <c r="U958">
        <f>IF(T958&lt;1.1,T958,IF(T958&lt;YEAR!$C$2+YEAR!$C$3-2,T958+1,(YEAR!$C$2+YEAR!$C$3-1)&amp;"       :="))</f>
        <v>0.61722999999999995</v>
      </c>
      <c r="V958">
        <f>IF(U958&lt;1.1,U958,IF(U958&lt;YEAR!$C$2+YEAR!$C$3-2,U958+1,(YEAR!$C$2+YEAR!$C$3-1)&amp;"       :="))</f>
        <v>0.61722999999999995</v>
      </c>
      <c r="W958">
        <f>IF(V958&lt;1.1,V958,IF(V958&lt;YEAR!$C$2+YEAR!$C$3-2,V958+1,(YEAR!$C$2+YEAR!$C$3-1)&amp;"       :="))</f>
        <v>0.61722999999999995</v>
      </c>
      <c r="X958">
        <f>IF(W958&lt;1.1,W958,IF(W958&lt;YEAR!$C$2+YEAR!$C$3-2,W958+1,(YEAR!$C$2+YEAR!$C$3-1)&amp;"       :="))</f>
        <v>0.61722999999999995</v>
      </c>
      <c r="Y958">
        <f>IF(X958&lt;1.1,X958,IF(X958&lt;YEAR!$C$2+YEAR!$C$3-2,X958+1,(YEAR!$C$2+YEAR!$C$3-1)&amp;"       :="))</f>
        <v>0.61722999999999995</v>
      </c>
      <c r="Z958">
        <f>IF(Y958&lt;1.1,Y958,IF(Y958&lt;YEAR!$C$2+YEAR!$C$3-2,Y958+1,(YEAR!$C$2+YEAR!$C$3-1)&amp;"       :="))</f>
        <v>0.61722999999999995</v>
      </c>
      <c r="AA958">
        <f>IF(Z958&lt;1.1,Z958,IF(Z958&lt;YEAR!$C$2+YEAR!$C$3-2,Z958+1,(YEAR!$C$2+YEAR!$C$3-1)&amp;"       :="))</f>
        <v>0.61722999999999995</v>
      </c>
      <c r="AB958">
        <f>IF(AA958&lt;1.1,AA958,IF(AA958&lt;YEAR!$C$2+YEAR!$C$3-2,AA958+1,(YEAR!$C$2+YEAR!$C$3-1)&amp;"       :="))</f>
        <v>0.61722999999999995</v>
      </c>
      <c r="AC958">
        <f>IF(AB958&lt;1.1,AB958,IF(AB958&lt;YEAR!$C$2+YEAR!$C$3-2,AB958+1,(YEAR!$C$2+YEAR!$C$3-1)&amp;"       :="))</f>
        <v>0.61722999999999995</v>
      </c>
      <c r="AD958">
        <f>IF(AC958&lt;1.1,AC958,IF(AC958&lt;YEAR!$C$2+YEAR!$C$3-2,AC958+1,(YEAR!$C$2+YEAR!$C$3-1)&amp;"       :="))</f>
        <v>0.61722999999999995</v>
      </c>
      <c r="AE958">
        <f>IF(AD958&lt;1.1,AD958,IF(AD958&lt;YEAR!$C$2+YEAR!$C$3-2,AD958+1,(YEAR!$C$2+YEAR!$C$3-1)&amp;"       :="))</f>
        <v>0.61722999999999995</v>
      </c>
      <c r="AF958">
        <f>IF(AE958&lt;1.1,AE958,IF(AE958&lt;YEAR!$C$2+YEAR!$C$3-2,AE958+1,(YEAR!$C$2+YEAR!$C$3-1)&amp;"       :="))</f>
        <v>0.61722999999999995</v>
      </c>
      <c r="AG958">
        <f>IF(AF958&lt;1.1,AF958,IF(AF958&lt;YEAR!$C$2+YEAR!$C$3-2,AF958+1,(YEAR!$C$2+YEAR!$C$3-1)&amp;"       :="))</f>
        <v>0.61722999999999995</v>
      </c>
      <c r="AH958">
        <f>IF(AG958&lt;1.1,AG958,IF(AG958&lt;YEAR!$C$2+YEAR!$C$3-2,AG958+1,(YEAR!$C$2+YEAR!$C$3-1)&amp;"       :="))</f>
        <v>0.61722999999999995</v>
      </c>
      <c r="AI958">
        <f>IF(AH958&lt;1.1,AH958,IF(AH958&lt;YEAR!$C$2+YEAR!$C$3-2,AH958+1,(YEAR!$C$2+YEAR!$C$3-1)&amp;"       :="))</f>
        <v>0.61722999999999995</v>
      </c>
      <c r="AJ958">
        <f>IF(AI958&lt;1.1,AI958,IF(AI958&lt;YEAR!$C$2+YEAR!$C$3-2,AI958+1,(YEAR!$C$2+YEAR!$C$3-1)&amp;"       :="))</f>
        <v>0.61722999999999995</v>
      </c>
    </row>
    <row r="959" spans="1:36">
      <c r="A959">
        <f t="shared" ca="1" si="67"/>
        <v>24</v>
      </c>
      <c r="B959" t="s">
        <v>51</v>
      </c>
      <c r="C959" t="str">
        <f ca="1">IF(D959="",OFFSET(AvailabilityFactor!A$1,A959,0),C958)</f>
        <v>D2WDLC4</v>
      </c>
      <c r="D959" t="str" cm="1">
        <f t="array" aca="1" ref="D959" ca="1">IF(D958="",TS_DRC!$P$5,OFFSET(TS_DRC!P$5,RIGHT(D958,2),0,TRUE))</f>
        <v>TS12</v>
      </c>
      <c r="E959" t="str">
        <f t="shared" ca="1" si="64"/>
        <v>TS12</v>
      </c>
      <c r="F959">
        <f>'[6]Wind profile'!$AH20</f>
        <v>0.61536000000000002</v>
      </c>
      <c r="G959">
        <f>IF(F959&lt;1.1,F959,IF(F959&lt;YEAR!$C$2+YEAR!$C$3-2,F959+1,(YEAR!$C$2+YEAR!$C$3-1)&amp;"       :="))</f>
        <v>0.61536000000000002</v>
      </c>
      <c r="H959">
        <f>IF(G959&lt;1.1,G959,IF(G959&lt;YEAR!$C$2+YEAR!$C$3-2,G959+1,(YEAR!$C$2+YEAR!$C$3-1)&amp;"       :="))</f>
        <v>0.61536000000000002</v>
      </c>
      <c r="I959">
        <f>IF(H959&lt;1.1,H959,IF(H959&lt;YEAR!$C$2+YEAR!$C$3-2,H959+1,(YEAR!$C$2+YEAR!$C$3-1)&amp;"       :="))</f>
        <v>0.61536000000000002</v>
      </c>
      <c r="J959">
        <f>IF(I959&lt;1.1,I959,IF(I959&lt;YEAR!$C$2+YEAR!$C$3-2,I959+1,(YEAR!$C$2+YEAR!$C$3-1)&amp;"       :="))</f>
        <v>0.61536000000000002</v>
      </c>
      <c r="K959">
        <f>IF(J959&lt;1.1,J959,IF(J959&lt;YEAR!$C$2+YEAR!$C$3-2,J959+1,(YEAR!$C$2+YEAR!$C$3-1)&amp;"       :="))</f>
        <v>0.61536000000000002</v>
      </c>
      <c r="L959">
        <f>IF(K959&lt;1.1,K959,IF(K959&lt;YEAR!$C$2+YEAR!$C$3-2,K959+1,(YEAR!$C$2+YEAR!$C$3-1)&amp;"       :="))</f>
        <v>0.61536000000000002</v>
      </c>
      <c r="M959">
        <f>IF(L959&lt;1.1,L959,IF(L959&lt;YEAR!$C$2+YEAR!$C$3-2,L959+1,(YEAR!$C$2+YEAR!$C$3-1)&amp;"       :="))</f>
        <v>0.61536000000000002</v>
      </c>
      <c r="N959">
        <f>IF(M959&lt;1.1,M959,IF(M959&lt;YEAR!$C$2+YEAR!$C$3-2,M959+1,(YEAR!$C$2+YEAR!$C$3-1)&amp;"       :="))</f>
        <v>0.61536000000000002</v>
      </c>
      <c r="O959">
        <f>IF(N959&lt;1.1,N959,IF(N959&lt;YEAR!$C$2+YEAR!$C$3-2,N959+1,(YEAR!$C$2+YEAR!$C$3-1)&amp;"       :="))</f>
        <v>0.61536000000000002</v>
      </c>
      <c r="P959">
        <f>IF(O959&lt;1.1,O959,IF(O959&lt;YEAR!$C$2+YEAR!$C$3-2,O959+1,(YEAR!$C$2+YEAR!$C$3-1)&amp;"       :="))</f>
        <v>0.61536000000000002</v>
      </c>
      <c r="Q959">
        <f>IF(P959&lt;1.1,P959,IF(P959&lt;YEAR!$C$2+YEAR!$C$3-2,P959+1,(YEAR!$C$2+YEAR!$C$3-1)&amp;"       :="))</f>
        <v>0.61536000000000002</v>
      </c>
      <c r="R959">
        <f>IF(Q959&lt;1.1,Q959,IF(Q959&lt;YEAR!$C$2+YEAR!$C$3-2,Q959+1,(YEAR!$C$2+YEAR!$C$3-1)&amp;"       :="))</f>
        <v>0.61536000000000002</v>
      </c>
      <c r="S959">
        <f>IF(R959&lt;1.1,R959,IF(R959&lt;YEAR!$C$2+YEAR!$C$3-2,R959+1,(YEAR!$C$2+YEAR!$C$3-1)&amp;"       :="))</f>
        <v>0.61536000000000002</v>
      </c>
      <c r="T959">
        <f>IF(S959&lt;1.1,S959,IF(S959&lt;YEAR!$C$2+YEAR!$C$3-2,S959+1,(YEAR!$C$2+YEAR!$C$3-1)&amp;"       :="))</f>
        <v>0.61536000000000002</v>
      </c>
      <c r="U959">
        <f>IF(T959&lt;1.1,T959,IF(T959&lt;YEAR!$C$2+YEAR!$C$3-2,T959+1,(YEAR!$C$2+YEAR!$C$3-1)&amp;"       :="))</f>
        <v>0.61536000000000002</v>
      </c>
      <c r="V959">
        <f>IF(U959&lt;1.1,U959,IF(U959&lt;YEAR!$C$2+YEAR!$C$3-2,U959+1,(YEAR!$C$2+YEAR!$C$3-1)&amp;"       :="))</f>
        <v>0.61536000000000002</v>
      </c>
      <c r="W959">
        <f>IF(V959&lt;1.1,V959,IF(V959&lt;YEAR!$C$2+YEAR!$C$3-2,V959+1,(YEAR!$C$2+YEAR!$C$3-1)&amp;"       :="))</f>
        <v>0.61536000000000002</v>
      </c>
      <c r="X959">
        <f>IF(W959&lt;1.1,W959,IF(W959&lt;YEAR!$C$2+YEAR!$C$3-2,W959+1,(YEAR!$C$2+YEAR!$C$3-1)&amp;"       :="))</f>
        <v>0.61536000000000002</v>
      </c>
      <c r="Y959">
        <f>IF(X959&lt;1.1,X959,IF(X959&lt;YEAR!$C$2+YEAR!$C$3-2,X959+1,(YEAR!$C$2+YEAR!$C$3-1)&amp;"       :="))</f>
        <v>0.61536000000000002</v>
      </c>
      <c r="Z959">
        <f>IF(Y959&lt;1.1,Y959,IF(Y959&lt;YEAR!$C$2+YEAR!$C$3-2,Y959+1,(YEAR!$C$2+YEAR!$C$3-1)&amp;"       :="))</f>
        <v>0.61536000000000002</v>
      </c>
      <c r="AA959">
        <f>IF(Z959&lt;1.1,Z959,IF(Z959&lt;YEAR!$C$2+YEAR!$C$3-2,Z959+1,(YEAR!$C$2+YEAR!$C$3-1)&amp;"       :="))</f>
        <v>0.61536000000000002</v>
      </c>
      <c r="AB959">
        <f>IF(AA959&lt;1.1,AA959,IF(AA959&lt;YEAR!$C$2+YEAR!$C$3-2,AA959+1,(YEAR!$C$2+YEAR!$C$3-1)&amp;"       :="))</f>
        <v>0.61536000000000002</v>
      </c>
      <c r="AC959">
        <f>IF(AB959&lt;1.1,AB959,IF(AB959&lt;YEAR!$C$2+YEAR!$C$3-2,AB959+1,(YEAR!$C$2+YEAR!$C$3-1)&amp;"       :="))</f>
        <v>0.61536000000000002</v>
      </c>
      <c r="AD959">
        <f>IF(AC959&lt;1.1,AC959,IF(AC959&lt;YEAR!$C$2+YEAR!$C$3-2,AC959+1,(YEAR!$C$2+YEAR!$C$3-1)&amp;"       :="))</f>
        <v>0.61536000000000002</v>
      </c>
      <c r="AE959">
        <f>IF(AD959&lt;1.1,AD959,IF(AD959&lt;YEAR!$C$2+YEAR!$C$3-2,AD959+1,(YEAR!$C$2+YEAR!$C$3-1)&amp;"       :="))</f>
        <v>0.61536000000000002</v>
      </c>
      <c r="AF959">
        <f>IF(AE959&lt;1.1,AE959,IF(AE959&lt;YEAR!$C$2+YEAR!$C$3-2,AE959+1,(YEAR!$C$2+YEAR!$C$3-1)&amp;"       :="))</f>
        <v>0.61536000000000002</v>
      </c>
      <c r="AG959">
        <f>IF(AF959&lt;1.1,AF959,IF(AF959&lt;YEAR!$C$2+YEAR!$C$3-2,AF959+1,(YEAR!$C$2+YEAR!$C$3-1)&amp;"       :="))</f>
        <v>0.61536000000000002</v>
      </c>
      <c r="AH959">
        <f>IF(AG959&lt;1.1,AG959,IF(AG959&lt;YEAR!$C$2+YEAR!$C$3-2,AG959+1,(YEAR!$C$2+YEAR!$C$3-1)&amp;"       :="))</f>
        <v>0.61536000000000002</v>
      </c>
      <c r="AI959">
        <f>IF(AH959&lt;1.1,AH959,IF(AH959&lt;YEAR!$C$2+YEAR!$C$3-2,AH959+1,(YEAR!$C$2+YEAR!$C$3-1)&amp;"       :="))</f>
        <v>0.61536000000000002</v>
      </c>
      <c r="AJ959">
        <f>IF(AI959&lt;1.1,AI959,IF(AI959&lt;YEAR!$C$2+YEAR!$C$3-2,AI959+1,(YEAR!$C$2+YEAR!$C$3-1)&amp;"       :="))</f>
        <v>0.61536000000000002</v>
      </c>
    </row>
    <row r="960" spans="1:36">
      <c r="A960">
        <f t="shared" ca="1" si="67"/>
        <v>24</v>
      </c>
      <c r="B960" t="s">
        <v>51</v>
      </c>
      <c r="C960" t="str">
        <f ca="1">IF(D960="",OFFSET(AvailabilityFactor!A$1,A960,0),C959)</f>
        <v>D2WDLC4</v>
      </c>
      <c r="D960" t="str" cm="1">
        <f t="array" aca="1" ref="D960" ca="1">IF(D959="",TS_DRC!$P$5,OFFSET(TS_DRC!P$5,RIGHT(D959,2),0,TRUE))</f>
        <v>TS13</v>
      </c>
      <c r="E960" t="str">
        <f t="shared" ca="1" si="64"/>
        <v>TS13</v>
      </c>
      <c r="F960">
        <f>'[6]Wind profile'!$AH21</f>
        <v>0.73511000000000004</v>
      </c>
      <c r="G960">
        <f>IF(F960&lt;1.1,F960,IF(F960&lt;YEAR!$C$2+YEAR!$C$3-2,F960+1,(YEAR!$C$2+YEAR!$C$3-1)&amp;"       :="))</f>
        <v>0.73511000000000004</v>
      </c>
      <c r="H960">
        <f>IF(G960&lt;1.1,G960,IF(G960&lt;YEAR!$C$2+YEAR!$C$3-2,G960+1,(YEAR!$C$2+YEAR!$C$3-1)&amp;"       :="))</f>
        <v>0.73511000000000004</v>
      </c>
      <c r="I960">
        <f>IF(H960&lt;1.1,H960,IF(H960&lt;YEAR!$C$2+YEAR!$C$3-2,H960+1,(YEAR!$C$2+YEAR!$C$3-1)&amp;"       :="))</f>
        <v>0.73511000000000004</v>
      </c>
      <c r="J960">
        <f>IF(I960&lt;1.1,I960,IF(I960&lt;YEAR!$C$2+YEAR!$C$3-2,I960+1,(YEAR!$C$2+YEAR!$C$3-1)&amp;"       :="))</f>
        <v>0.73511000000000004</v>
      </c>
      <c r="K960">
        <f>IF(J960&lt;1.1,J960,IF(J960&lt;YEAR!$C$2+YEAR!$C$3-2,J960+1,(YEAR!$C$2+YEAR!$C$3-1)&amp;"       :="))</f>
        <v>0.73511000000000004</v>
      </c>
      <c r="L960">
        <f>IF(K960&lt;1.1,K960,IF(K960&lt;YEAR!$C$2+YEAR!$C$3-2,K960+1,(YEAR!$C$2+YEAR!$C$3-1)&amp;"       :="))</f>
        <v>0.73511000000000004</v>
      </c>
      <c r="M960">
        <f>IF(L960&lt;1.1,L960,IF(L960&lt;YEAR!$C$2+YEAR!$C$3-2,L960+1,(YEAR!$C$2+YEAR!$C$3-1)&amp;"       :="))</f>
        <v>0.73511000000000004</v>
      </c>
      <c r="N960">
        <f>IF(M960&lt;1.1,M960,IF(M960&lt;YEAR!$C$2+YEAR!$C$3-2,M960+1,(YEAR!$C$2+YEAR!$C$3-1)&amp;"       :="))</f>
        <v>0.73511000000000004</v>
      </c>
      <c r="O960">
        <f>IF(N960&lt;1.1,N960,IF(N960&lt;YEAR!$C$2+YEAR!$C$3-2,N960+1,(YEAR!$C$2+YEAR!$C$3-1)&amp;"       :="))</f>
        <v>0.73511000000000004</v>
      </c>
      <c r="P960">
        <f>IF(O960&lt;1.1,O960,IF(O960&lt;YEAR!$C$2+YEAR!$C$3-2,O960+1,(YEAR!$C$2+YEAR!$C$3-1)&amp;"       :="))</f>
        <v>0.73511000000000004</v>
      </c>
      <c r="Q960">
        <f>IF(P960&lt;1.1,P960,IF(P960&lt;YEAR!$C$2+YEAR!$C$3-2,P960+1,(YEAR!$C$2+YEAR!$C$3-1)&amp;"       :="))</f>
        <v>0.73511000000000004</v>
      </c>
      <c r="R960">
        <f>IF(Q960&lt;1.1,Q960,IF(Q960&lt;YEAR!$C$2+YEAR!$C$3-2,Q960+1,(YEAR!$C$2+YEAR!$C$3-1)&amp;"       :="))</f>
        <v>0.73511000000000004</v>
      </c>
      <c r="S960">
        <f>IF(R960&lt;1.1,R960,IF(R960&lt;YEAR!$C$2+YEAR!$C$3-2,R960+1,(YEAR!$C$2+YEAR!$C$3-1)&amp;"       :="))</f>
        <v>0.73511000000000004</v>
      </c>
      <c r="T960">
        <f>IF(S960&lt;1.1,S960,IF(S960&lt;YEAR!$C$2+YEAR!$C$3-2,S960+1,(YEAR!$C$2+YEAR!$C$3-1)&amp;"       :="))</f>
        <v>0.73511000000000004</v>
      </c>
      <c r="U960">
        <f>IF(T960&lt;1.1,T960,IF(T960&lt;YEAR!$C$2+YEAR!$C$3-2,T960+1,(YEAR!$C$2+YEAR!$C$3-1)&amp;"       :="))</f>
        <v>0.73511000000000004</v>
      </c>
      <c r="V960">
        <f>IF(U960&lt;1.1,U960,IF(U960&lt;YEAR!$C$2+YEAR!$C$3-2,U960+1,(YEAR!$C$2+YEAR!$C$3-1)&amp;"       :="))</f>
        <v>0.73511000000000004</v>
      </c>
      <c r="W960">
        <f>IF(V960&lt;1.1,V960,IF(V960&lt;YEAR!$C$2+YEAR!$C$3-2,V960+1,(YEAR!$C$2+YEAR!$C$3-1)&amp;"       :="))</f>
        <v>0.73511000000000004</v>
      </c>
      <c r="X960">
        <f>IF(W960&lt;1.1,W960,IF(W960&lt;YEAR!$C$2+YEAR!$C$3-2,W960+1,(YEAR!$C$2+YEAR!$C$3-1)&amp;"       :="))</f>
        <v>0.73511000000000004</v>
      </c>
      <c r="Y960">
        <f>IF(X960&lt;1.1,X960,IF(X960&lt;YEAR!$C$2+YEAR!$C$3-2,X960+1,(YEAR!$C$2+YEAR!$C$3-1)&amp;"       :="))</f>
        <v>0.73511000000000004</v>
      </c>
      <c r="Z960">
        <f>IF(Y960&lt;1.1,Y960,IF(Y960&lt;YEAR!$C$2+YEAR!$C$3-2,Y960+1,(YEAR!$C$2+YEAR!$C$3-1)&amp;"       :="))</f>
        <v>0.73511000000000004</v>
      </c>
      <c r="AA960">
        <f>IF(Z960&lt;1.1,Z960,IF(Z960&lt;YEAR!$C$2+YEAR!$C$3-2,Z960+1,(YEAR!$C$2+YEAR!$C$3-1)&amp;"       :="))</f>
        <v>0.73511000000000004</v>
      </c>
      <c r="AB960">
        <f>IF(AA960&lt;1.1,AA960,IF(AA960&lt;YEAR!$C$2+YEAR!$C$3-2,AA960+1,(YEAR!$C$2+YEAR!$C$3-1)&amp;"       :="))</f>
        <v>0.73511000000000004</v>
      </c>
      <c r="AC960">
        <f>IF(AB960&lt;1.1,AB960,IF(AB960&lt;YEAR!$C$2+YEAR!$C$3-2,AB960+1,(YEAR!$C$2+YEAR!$C$3-1)&amp;"       :="))</f>
        <v>0.73511000000000004</v>
      </c>
      <c r="AD960">
        <f>IF(AC960&lt;1.1,AC960,IF(AC960&lt;YEAR!$C$2+YEAR!$C$3-2,AC960+1,(YEAR!$C$2+YEAR!$C$3-1)&amp;"       :="))</f>
        <v>0.73511000000000004</v>
      </c>
      <c r="AE960">
        <f>IF(AD960&lt;1.1,AD960,IF(AD960&lt;YEAR!$C$2+YEAR!$C$3-2,AD960+1,(YEAR!$C$2+YEAR!$C$3-1)&amp;"       :="))</f>
        <v>0.73511000000000004</v>
      </c>
      <c r="AF960">
        <f>IF(AE960&lt;1.1,AE960,IF(AE960&lt;YEAR!$C$2+YEAR!$C$3-2,AE960+1,(YEAR!$C$2+YEAR!$C$3-1)&amp;"       :="))</f>
        <v>0.73511000000000004</v>
      </c>
      <c r="AG960">
        <f>IF(AF960&lt;1.1,AF960,IF(AF960&lt;YEAR!$C$2+YEAR!$C$3-2,AF960+1,(YEAR!$C$2+YEAR!$C$3-1)&amp;"       :="))</f>
        <v>0.73511000000000004</v>
      </c>
      <c r="AH960">
        <f>IF(AG960&lt;1.1,AG960,IF(AG960&lt;YEAR!$C$2+YEAR!$C$3-2,AG960+1,(YEAR!$C$2+YEAR!$C$3-1)&amp;"       :="))</f>
        <v>0.73511000000000004</v>
      </c>
      <c r="AI960">
        <f>IF(AH960&lt;1.1,AH960,IF(AH960&lt;YEAR!$C$2+YEAR!$C$3-2,AH960+1,(YEAR!$C$2+YEAR!$C$3-1)&amp;"       :="))</f>
        <v>0.73511000000000004</v>
      </c>
      <c r="AJ960">
        <f>IF(AI960&lt;1.1,AI960,IF(AI960&lt;YEAR!$C$2+YEAR!$C$3-2,AI960+1,(YEAR!$C$2+YEAR!$C$3-1)&amp;"       :="))</f>
        <v>0.73511000000000004</v>
      </c>
    </row>
    <row r="961" spans="1:36">
      <c r="A961">
        <f t="shared" ca="1" si="67"/>
        <v>24</v>
      </c>
      <c r="B961" t="s">
        <v>51</v>
      </c>
      <c r="C961" t="str">
        <f ca="1">IF(D961="",OFFSET(AvailabilityFactor!A$1,A961,0),C960)</f>
        <v>D2WDLC4</v>
      </c>
      <c r="D961" t="str" cm="1">
        <f t="array" aca="1" ref="D961" ca="1">IF(D960="",TS_DRC!$P$5,OFFSET(TS_DRC!P$5,RIGHT(D960,2),0,TRUE))</f>
        <v>TS14</v>
      </c>
      <c r="E961" t="str">
        <f t="shared" ca="1" si="64"/>
        <v>TS14</v>
      </c>
      <c r="F961">
        <f>'[6]Wind profile'!$AH22</f>
        <v>0.62146000000000001</v>
      </c>
      <c r="G961">
        <f>IF(F961&lt;1.1,F961,IF(F961&lt;YEAR!$C$2+YEAR!$C$3-2,F961+1,(YEAR!$C$2+YEAR!$C$3-1)&amp;"       :="))</f>
        <v>0.62146000000000001</v>
      </c>
      <c r="H961">
        <f>IF(G961&lt;1.1,G961,IF(G961&lt;YEAR!$C$2+YEAR!$C$3-2,G961+1,(YEAR!$C$2+YEAR!$C$3-1)&amp;"       :="))</f>
        <v>0.62146000000000001</v>
      </c>
      <c r="I961">
        <f>IF(H961&lt;1.1,H961,IF(H961&lt;YEAR!$C$2+YEAR!$C$3-2,H961+1,(YEAR!$C$2+YEAR!$C$3-1)&amp;"       :="))</f>
        <v>0.62146000000000001</v>
      </c>
      <c r="J961">
        <f>IF(I961&lt;1.1,I961,IF(I961&lt;YEAR!$C$2+YEAR!$C$3-2,I961+1,(YEAR!$C$2+YEAR!$C$3-1)&amp;"       :="))</f>
        <v>0.62146000000000001</v>
      </c>
      <c r="K961">
        <f>IF(J961&lt;1.1,J961,IF(J961&lt;YEAR!$C$2+YEAR!$C$3-2,J961+1,(YEAR!$C$2+YEAR!$C$3-1)&amp;"       :="))</f>
        <v>0.62146000000000001</v>
      </c>
      <c r="L961">
        <f>IF(K961&lt;1.1,K961,IF(K961&lt;YEAR!$C$2+YEAR!$C$3-2,K961+1,(YEAR!$C$2+YEAR!$C$3-1)&amp;"       :="))</f>
        <v>0.62146000000000001</v>
      </c>
      <c r="M961">
        <f>IF(L961&lt;1.1,L961,IF(L961&lt;YEAR!$C$2+YEAR!$C$3-2,L961+1,(YEAR!$C$2+YEAR!$C$3-1)&amp;"       :="))</f>
        <v>0.62146000000000001</v>
      </c>
      <c r="N961">
        <f>IF(M961&lt;1.1,M961,IF(M961&lt;YEAR!$C$2+YEAR!$C$3-2,M961+1,(YEAR!$C$2+YEAR!$C$3-1)&amp;"       :="))</f>
        <v>0.62146000000000001</v>
      </c>
      <c r="O961">
        <f>IF(N961&lt;1.1,N961,IF(N961&lt;YEAR!$C$2+YEAR!$C$3-2,N961+1,(YEAR!$C$2+YEAR!$C$3-1)&amp;"       :="))</f>
        <v>0.62146000000000001</v>
      </c>
      <c r="P961">
        <f>IF(O961&lt;1.1,O961,IF(O961&lt;YEAR!$C$2+YEAR!$C$3-2,O961+1,(YEAR!$C$2+YEAR!$C$3-1)&amp;"       :="))</f>
        <v>0.62146000000000001</v>
      </c>
      <c r="Q961">
        <f>IF(P961&lt;1.1,P961,IF(P961&lt;YEAR!$C$2+YEAR!$C$3-2,P961+1,(YEAR!$C$2+YEAR!$C$3-1)&amp;"       :="))</f>
        <v>0.62146000000000001</v>
      </c>
      <c r="R961">
        <f>IF(Q961&lt;1.1,Q961,IF(Q961&lt;YEAR!$C$2+YEAR!$C$3-2,Q961+1,(YEAR!$C$2+YEAR!$C$3-1)&amp;"       :="))</f>
        <v>0.62146000000000001</v>
      </c>
      <c r="S961">
        <f>IF(R961&lt;1.1,R961,IF(R961&lt;YEAR!$C$2+YEAR!$C$3-2,R961+1,(YEAR!$C$2+YEAR!$C$3-1)&amp;"       :="))</f>
        <v>0.62146000000000001</v>
      </c>
      <c r="T961">
        <f>IF(S961&lt;1.1,S961,IF(S961&lt;YEAR!$C$2+YEAR!$C$3-2,S961+1,(YEAR!$C$2+YEAR!$C$3-1)&amp;"       :="))</f>
        <v>0.62146000000000001</v>
      </c>
      <c r="U961">
        <f>IF(T961&lt;1.1,T961,IF(T961&lt;YEAR!$C$2+YEAR!$C$3-2,T961+1,(YEAR!$C$2+YEAR!$C$3-1)&amp;"       :="))</f>
        <v>0.62146000000000001</v>
      </c>
      <c r="V961">
        <f>IF(U961&lt;1.1,U961,IF(U961&lt;YEAR!$C$2+YEAR!$C$3-2,U961+1,(YEAR!$C$2+YEAR!$C$3-1)&amp;"       :="))</f>
        <v>0.62146000000000001</v>
      </c>
      <c r="W961">
        <f>IF(V961&lt;1.1,V961,IF(V961&lt;YEAR!$C$2+YEAR!$C$3-2,V961+1,(YEAR!$C$2+YEAR!$C$3-1)&amp;"       :="))</f>
        <v>0.62146000000000001</v>
      </c>
      <c r="X961">
        <f>IF(W961&lt;1.1,W961,IF(W961&lt;YEAR!$C$2+YEAR!$C$3-2,W961+1,(YEAR!$C$2+YEAR!$C$3-1)&amp;"       :="))</f>
        <v>0.62146000000000001</v>
      </c>
      <c r="Y961">
        <f>IF(X961&lt;1.1,X961,IF(X961&lt;YEAR!$C$2+YEAR!$C$3-2,X961+1,(YEAR!$C$2+YEAR!$C$3-1)&amp;"       :="))</f>
        <v>0.62146000000000001</v>
      </c>
      <c r="Z961">
        <f>IF(Y961&lt;1.1,Y961,IF(Y961&lt;YEAR!$C$2+YEAR!$C$3-2,Y961+1,(YEAR!$C$2+YEAR!$C$3-1)&amp;"       :="))</f>
        <v>0.62146000000000001</v>
      </c>
      <c r="AA961">
        <f>IF(Z961&lt;1.1,Z961,IF(Z961&lt;YEAR!$C$2+YEAR!$C$3-2,Z961+1,(YEAR!$C$2+YEAR!$C$3-1)&amp;"       :="))</f>
        <v>0.62146000000000001</v>
      </c>
      <c r="AB961">
        <f>IF(AA961&lt;1.1,AA961,IF(AA961&lt;YEAR!$C$2+YEAR!$C$3-2,AA961+1,(YEAR!$C$2+YEAR!$C$3-1)&amp;"       :="))</f>
        <v>0.62146000000000001</v>
      </c>
      <c r="AC961">
        <f>IF(AB961&lt;1.1,AB961,IF(AB961&lt;YEAR!$C$2+YEAR!$C$3-2,AB961+1,(YEAR!$C$2+YEAR!$C$3-1)&amp;"       :="))</f>
        <v>0.62146000000000001</v>
      </c>
      <c r="AD961">
        <f>IF(AC961&lt;1.1,AC961,IF(AC961&lt;YEAR!$C$2+YEAR!$C$3-2,AC961+1,(YEAR!$C$2+YEAR!$C$3-1)&amp;"       :="))</f>
        <v>0.62146000000000001</v>
      </c>
      <c r="AE961">
        <f>IF(AD961&lt;1.1,AD961,IF(AD961&lt;YEAR!$C$2+YEAR!$C$3-2,AD961+1,(YEAR!$C$2+YEAR!$C$3-1)&amp;"       :="))</f>
        <v>0.62146000000000001</v>
      </c>
      <c r="AF961">
        <f>IF(AE961&lt;1.1,AE961,IF(AE961&lt;YEAR!$C$2+YEAR!$C$3-2,AE961+1,(YEAR!$C$2+YEAR!$C$3-1)&amp;"       :="))</f>
        <v>0.62146000000000001</v>
      </c>
      <c r="AG961">
        <f>IF(AF961&lt;1.1,AF961,IF(AF961&lt;YEAR!$C$2+YEAR!$C$3-2,AF961+1,(YEAR!$C$2+YEAR!$C$3-1)&amp;"       :="))</f>
        <v>0.62146000000000001</v>
      </c>
      <c r="AH961">
        <f>IF(AG961&lt;1.1,AG961,IF(AG961&lt;YEAR!$C$2+YEAR!$C$3-2,AG961+1,(YEAR!$C$2+YEAR!$C$3-1)&amp;"       :="))</f>
        <v>0.62146000000000001</v>
      </c>
      <c r="AI961">
        <f>IF(AH961&lt;1.1,AH961,IF(AH961&lt;YEAR!$C$2+YEAR!$C$3-2,AH961+1,(YEAR!$C$2+YEAR!$C$3-1)&amp;"       :="))</f>
        <v>0.62146000000000001</v>
      </c>
      <c r="AJ961">
        <f>IF(AI961&lt;1.1,AI961,IF(AI961&lt;YEAR!$C$2+YEAR!$C$3-2,AI961+1,(YEAR!$C$2+YEAR!$C$3-1)&amp;"       :="))</f>
        <v>0.62146000000000001</v>
      </c>
    </row>
    <row r="962" spans="1:36">
      <c r="A962">
        <f t="shared" ca="1" si="67"/>
        <v>24</v>
      </c>
      <c r="B962" t="s">
        <v>51</v>
      </c>
      <c r="C962" t="str">
        <f ca="1">IF(D962="",OFFSET(AvailabilityFactor!A$1,A962,0),C961)</f>
        <v>D2WDLC4</v>
      </c>
      <c r="D962" t="str" cm="1">
        <f t="array" aca="1" ref="D962" ca="1">IF(D961="",TS_DRC!$P$5,OFFSET(TS_DRC!P$5,RIGHT(D961,2),0,TRUE))</f>
        <v>TS15</v>
      </c>
      <c r="E962" t="str">
        <f t="shared" ca="1" si="64"/>
        <v>TS15</v>
      </c>
      <c r="F962">
        <f>'[6]Wind profile'!$AH23</f>
        <v>0.40571000000000002</v>
      </c>
      <c r="G962">
        <f>IF(F962&lt;1.1,F962,IF(F962&lt;YEAR!$C$2+YEAR!$C$3-2,F962+1,(YEAR!$C$2+YEAR!$C$3-1)&amp;"       :="))</f>
        <v>0.40571000000000002</v>
      </c>
      <c r="H962">
        <f>IF(G962&lt;1.1,G962,IF(G962&lt;YEAR!$C$2+YEAR!$C$3-2,G962+1,(YEAR!$C$2+YEAR!$C$3-1)&amp;"       :="))</f>
        <v>0.40571000000000002</v>
      </c>
      <c r="I962">
        <f>IF(H962&lt;1.1,H962,IF(H962&lt;YEAR!$C$2+YEAR!$C$3-2,H962+1,(YEAR!$C$2+YEAR!$C$3-1)&amp;"       :="))</f>
        <v>0.40571000000000002</v>
      </c>
      <c r="J962">
        <f>IF(I962&lt;1.1,I962,IF(I962&lt;YEAR!$C$2+YEAR!$C$3-2,I962+1,(YEAR!$C$2+YEAR!$C$3-1)&amp;"       :="))</f>
        <v>0.40571000000000002</v>
      </c>
      <c r="K962">
        <f>IF(J962&lt;1.1,J962,IF(J962&lt;YEAR!$C$2+YEAR!$C$3-2,J962+1,(YEAR!$C$2+YEAR!$C$3-1)&amp;"       :="))</f>
        <v>0.40571000000000002</v>
      </c>
      <c r="L962">
        <f>IF(K962&lt;1.1,K962,IF(K962&lt;YEAR!$C$2+YEAR!$C$3-2,K962+1,(YEAR!$C$2+YEAR!$C$3-1)&amp;"       :="))</f>
        <v>0.40571000000000002</v>
      </c>
      <c r="M962">
        <f>IF(L962&lt;1.1,L962,IF(L962&lt;YEAR!$C$2+YEAR!$C$3-2,L962+1,(YEAR!$C$2+YEAR!$C$3-1)&amp;"       :="))</f>
        <v>0.40571000000000002</v>
      </c>
      <c r="N962">
        <f>IF(M962&lt;1.1,M962,IF(M962&lt;YEAR!$C$2+YEAR!$C$3-2,M962+1,(YEAR!$C$2+YEAR!$C$3-1)&amp;"       :="))</f>
        <v>0.40571000000000002</v>
      </c>
      <c r="O962">
        <f>IF(N962&lt;1.1,N962,IF(N962&lt;YEAR!$C$2+YEAR!$C$3-2,N962+1,(YEAR!$C$2+YEAR!$C$3-1)&amp;"       :="))</f>
        <v>0.40571000000000002</v>
      </c>
      <c r="P962">
        <f>IF(O962&lt;1.1,O962,IF(O962&lt;YEAR!$C$2+YEAR!$C$3-2,O962+1,(YEAR!$C$2+YEAR!$C$3-1)&amp;"       :="))</f>
        <v>0.40571000000000002</v>
      </c>
      <c r="Q962">
        <f>IF(P962&lt;1.1,P962,IF(P962&lt;YEAR!$C$2+YEAR!$C$3-2,P962+1,(YEAR!$C$2+YEAR!$C$3-1)&amp;"       :="))</f>
        <v>0.40571000000000002</v>
      </c>
      <c r="R962">
        <f>IF(Q962&lt;1.1,Q962,IF(Q962&lt;YEAR!$C$2+YEAR!$C$3-2,Q962+1,(YEAR!$C$2+YEAR!$C$3-1)&amp;"       :="))</f>
        <v>0.40571000000000002</v>
      </c>
      <c r="S962">
        <f>IF(R962&lt;1.1,R962,IF(R962&lt;YEAR!$C$2+YEAR!$C$3-2,R962+1,(YEAR!$C$2+YEAR!$C$3-1)&amp;"       :="))</f>
        <v>0.40571000000000002</v>
      </c>
      <c r="T962">
        <f>IF(S962&lt;1.1,S962,IF(S962&lt;YEAR!$C$2+YEAR!$C$3-2,S962+1,(YEAR!$C$2+YEAR!$C$3-1)&amp;"       :="))</f>
        <v>0.40571000000000002</v>
      </c>
      <c r="U962">
        <f>IF(T962&lt;1.1,T962,IF(T962&lt;YEAR!$C$2+YEAR!$C$3-2,T962+1,(YEAR!$C$2+YEAR!$C$3-1)&amp;"       :="))</f>
        <v>0.40571000000000002</v>
      </c>
      <c r="V962">
        <f>IF(U962&lt;1.1,U962,IF(U962&lt;YEAR!$C$2+YEAR!$C$3-2,U962+1,(YEAR!$C$2+YEAR!$C$3-1)&amp;"       :="))</f>
        <v>0.40571000000000002</v>
      </c>
      <c r="W962">
        <f>IF(V962&lt;1.1,V962,IF(V962&lt;YEAR!$C$2+YEAR!$C$3-2,V962+1,(YEAR!$C$2+YEAR!$C$3-1)&amp;"       :="))</f>
        <v>0.40571000000000002</v>
      </c>
      <c r="X962">
        <f>IF(W962&lt;1.1,W962,IF(W962&lt;YEAR!$C$2+YEAR!$C$3-2,W962+1,(YEAR!$C$2+YEAR!$C$3-1)&amp;"       :="))</f>
        <v>0.40571000000000002</v>
      </c>
      <c r="Y962">
        <f>IF(X962&lt;1.1,X962,IF(X962&lt;YEAR!$C$2+YEAR!$C$3-2,X962+1,(YEAR!$C$2+YEAR!$C$3-1)&amp;"       :="))</f>
        <v>0.40571000000000002</v>
      </c>
      <c r="Z962">
        <f>IF(Y962&lt;1.1,Y962,IF(Y962&lt;YEAR!$C$2+YEAR!$C$3-2,Y962+1,(YEAR!$C$2+YEAR!$C$3-1)&amp;"       :="))</f>
        <v>0.40571000000000002</v>
      </c>
      <c r="AA962">
        <f>IF(Z962&lt;1.1,Z962,IF(Z962&lt;YEAR!$C$2+YEAR!$C$3-2,Z962+1,(YEAR!$C$2+YEAR!$C$3-1)&amp;"       :="))</f>
        <v>0.40571000000000002</v>
      </c>
      <c r="AB962">
        <f>IF(AA962&lt;1.1,AA962,IF(AA962&lt;YEAR!$C$2+YEAR!$C$3-2,AA962+1,(YEAR!$C$2+YEAR!$C$3-1)&amp;"       :="))</f>
        <v>0.40571000000000002</v>
      </c>
      <c r="AC962">
        <f>IF(AB962&lt;1.1,AB962,IF(AB962&lt;YEAR!$C$2+YEAR!$C$3-2,AB962+1,(YEAR!$C$2+YEAR!$C$3-1)&amp;"       :="))</f>
        <v>0.40571000000000002</v>
      </c>
      <c r="AD962">
        <f>IF(AC962&lt;1.1,AC962,IF(AC962&lt;YEAR!$C$2+YEAR!$C$3-2,AC962+1,(YEAR!$C$2+YEAR!$C$3-1)&amp;"       :="))</f>
        <v>0.40571000000000002</v>
      </c>
      <c r="AE962">
        <f>IF(AD962&lt;1.1,AD962,IF(AD962&lt;YEAR!$C$2+YEAR!$C$3-2,AD962+1,(YEAR!$C$2+YEAR!$C$3-1)&amp;"       :="))</f>
        <v>0.40571000000000002</v>
      </c>
      <c r="AF962">
        <f>IF(AE962&lt;1.1,AE962,IF(AE962&lt;YEAR!$C$2+YEAR!$C$3-2,AE962+1,(YEAR!$C$2+YEAR!$C$3-1)&amp;"       :="))</f>
        <v>0.40571000000000002</v>
      </c>
      <c r="AG962">
        <f>IF(AF962&lt;1.1,AF962,IF(AF962&lt;YEAR!$C$2+YEAR!$C$3-2,AF962+1,(YEAR!$C$2+YEAR!$C$3-1)&amp;"       :="))</f>
        <v>0.40571000000000002</v>
      </c>
      <c r="AH962">
        <f>IF(AG962&lt;1.1,AG962,IF(AG962&lt;YEAR!$C$2+YEAR!$C$3-2,AG962+1,(YEAR!$C$2+YEAR!$C$3-1)&amp;"       :="))</f>
        <v>0.40571000000000002</v>
      </c>
      <c r="AI962">
        <f>IF(AH962&lt;1.1,AH962,IF(AH962&lt;YEAR!$C$2+YEAR!$C$3-2,AH962+1,(YEAR!$C$2+YEAR!$C$3-1)&amp;"       :="))</f>
        <v>0.40571000000000002</v>
      </c>
      <c r="AJ962">
        <f>IF(AI962&lt;1.1,AI962,IF(AI962&lt;YEAR!$C$2+YEAR!$C$3-2,AI962+1,(YEAR!$C$2+YEAR!$C$3-1)&amp;"       :="))</f>
        <v>0.40571000000000002</v>
      </c>
    </row>
    <row r="963" spans="1:36">
      <c r="A963">
        <f t="shared" ca="1" si="67"/>
        <v>24</v>
      </c>
      <c r="B963" t="s">
        <v>51</v>
      </c>
      <c r="C963" t="str">
        <f ca="1">IF(D963="",OFFSET(AvailabilityFactor!A$1,A963,0),C962)</f>
        <v>D2WDLC4</v>
      </c>
      <c r="D963" t="str" cm="1">
        <f t="array" aca="1" ref="D963" ca="1">IF(D962="",TS_DRC!$P$5,OFFSET(TS_DRC!P$5,RIGHT(D962,2),0,TRUE))</f>
        <v>TS16</v>
      </c>
      <c r="E963" t="str">
        <f t="shared" ca="1" si="64"/>
        <v>TS16</v>
      </c>
      <c r="F963">
        <f>'[6]Wind profile'!$AH24</f>
        <v>0.36870000000000003</v>
      </c>
      <c r="G963">
        <f>IF(F963&lt;1.1,F963,IF(F963&lt;YEAR!$C$2+YEAR!$C$3-2,F963+1,(YEAR!$C$2+YEAR!$C$3-1)&amp;"       :="))</f>
        <v>0.36870000000000003</v>
      </c>
      <c r="H963">
        <f>IF(G963&lt;1.1,G963,IF(G963&lt;YEAR!$C$2+YEAR!$C$3-2,G963+1,(YEAR!$C$2+YEAR!$C$3-1)&amp;"       :="))</f>
        <v>0.36870000000000003</v>
      </c>
      <c r="I963">
        <f>IF(H963&lt;1.1,H963,IF(H963&lt;YEAR!$C$2+YEAR!$C$3-2,H963+1,(YEAR!$C$2+YEAR!$C$3-1)&amp;"       :="))</f>
        <v>0.36870000000000003</v>
      </c>
      <c r="J963">
        <f>IF(I963&lt;1.1,I963,IF(I963&lt;YEAR!$C$2+YEAR!$C$3-2,I963+1,(YEAR!$C$2+YEAR!$C$3-1)&amp;"       :="))</f>
        <v>0.36870000000000003</v>
      </c>
      <c r="K963">
        <f>IF(J963&lt;1.1,J963,IF(J963&lt;YEAR!$C$2+YEAR!$C$3-2,J963+1,(YEAR!$C$2+YEAR!$C$3-1)&amp;"       :="))</f>
        <v>0.36870000000000003</v>
      </c>
      <c r="L963">
        <f>IF(K963&lt;1.1,K963,IF(K963&lt;YEAR!$C$2+YEAR!$C$3-2,K963+1,(YEAR!$C$2+YEAR!$C$3-1)&amp;"       :="))</f>
        <v>0.36870000000000003</v>
      </c>
      <c r="M963">
        <f>IF(L963&lt;1.1,L963,IF(L963&lt;YEAR!$C$2+YEAR!$C$3-2,L963+1,(YEAR!$C$2+YEAR!$C$3-1)&amp;"       :="))</f>
        <v>0.36870000000000003</v>
      </c>
      <c r="N963">
        <f>IF(M963&lt;1.1,M963,IF(M963&lt;YEAR!$C$2+YEAR!$C$3-2,M963+1,(YEAR!$C$2+YEAR!$C$3-1)&amp;"       :="))</f>
        <v>0.36870000000000003</v>
      </c>
      <c r="O963">
        <f>IF(N963&lt;1.1,N963,IF(N963&lt;YEAR!$C$2+YEAR!$C$3-2,N963+1,(YEAR!$C$2+YEAR!$C$3-1)&amp;"       :="))</f>
        <v>0.36870000000000003</v>
      </c>
      <c r="P963">
        <f>IF(O963&lt;1.1,O963,IF(O963&lt;YEAR!$C$2+YEAR!$C$3-2,O963+1,(YEAR!$C$2+YEAR!$C$3-1)&amp;"       :="))</f>
        <v>0.36870000000000003</v>
      </c>
      <c r="Q963">
        <f>IF(P963&lt;1.1,P963,IF(P963&lt;YEAR!$C$2+YEAR!$C$3-2,P963+1,(YEAR!$C$2+YEAR!$C$3-1)&amp;"       :="))</f>
        <v>0.36870000000000003</v>
      </c>
      <c r="R963">
        <f>IF(Q963&lt;1.1,Q963,IF(Q963&lt;YEAR!$C$2+YEAR!$C$3-2,Q963+1,(YEAR!$C$2+YEAR!$C$3-1)&amp;"       :="))</f>
        <v>0.36870000000000003</v>
      </c>
      <c r="S963">
        <f>IF(R963&lt;1.1,R963,IF(R963&lt;YEAR!$C$2+YEAR!$C$3-2,R963+1,(YEAR!$C$2+YEAR!$C$3-1)&amp;"       :="))</f>
        <v>0.36870000000000003</v>
      </c>
      <c r="T963">
        <f>IF(S963&lt;1.1,S963,IF(S963&lt;YEAR!$C$2+YEAR!$C$3-2,S963+1,(YEAR!$C$2+YEAR!$C$3-1)&amp;"       :="))</f>
        <v>0.36870000000000003</v>
      </c>
      <c r="U963">
        <f>IF(T963&lt;1.1,T963,IF(T963&lt;YEAR!$C$2+YEAR!$C$3-2,T963+1,(YEAR!$C$2+YEAR!$C$3-1)&amp;"       :="))</f>
        <v>0.36870000000000003</v>
      </c>
      <c r="V963">
        <f>IF(U963&lt;1.1,U963,IF(U963&lt;YEAR!$C$2+YEAR!$C$3-2,U963+1,(YEAR!$C$2+YEAR!$C$3-1)&amp;"       :="))</f>
        <v>0.36870000000000003</v>
      </c>
      <c r="W963">
        <f>IF(V963&lt;1.1,V963,IF(V963&lt;YEAR!$C$2+YEAR!$C$3-2,V963+1,(YEAR!$C$2+YEAR!$C$3-1)&amp;"       :="))</f>
        <v>0.36870000000000003</v>
      </c>
      <c r="X963">
        <f>IF(W963&lt;1.1,W963,IF(W963&lt;YEAR!$C$2+YEAR!$C$3-2,W963+1,(YEAR!$C$2+YEAR!$C$3-1)&amp;"       :="))</f>
        <v>0.36870000000000003</v>
      </c>
      <c r="Y963">
        <f>IF(X963&lt;1.1,X963,IF(X963&lt;YEAR!$C$2+YEAR!$C$3-2,X963+1,(YEAR!$C$2+YEAR!$C$3-1)&amp;"       :="))</f>
        <v>0.36870000000000003</v>
      </c>
      <c r="Z963">
        <f>IF(Y963&lt;1.1,Y963,IF(Y963&lt;YEAR!$C$2+YEAR!$C$3-2,Y963+1,(YEAR!$C$2+YEAR!$C$3-1)&amp;"       :="))</f>
        <v>0.36870000000000003</v>
      </c>
      <c r="AA963">
        <f>IF(Z963&lt;1.1,Z963,IF(Z963&lt;YEAR!$C$2+YEAR!$C$3-2,Z963+1,(YEAR!$C$2+YEAR!$C$3-1)&amp;"       :="))</f>
        <v>0.36870000000000003</v>
      </c>
      <c r="AB963">
        <f>IF(AA963&lt;1.1,AA963,IF(AA963&lt;YEAR!$C$2+YEAR!$C$3-2,AA963+1,(YEAR!$C$2+YEAR!$C$3-1)&amp;"       :="))</f>
        <v>0.36870000000000003</v>
      </c>
      <c r="AC963">
        <f>IF(AB963&lt;1.1,AB963,IF(AB963&lt;YEAR!$C$2+YEAR!$C$3-2,AB963+1,(YEAR!$C$2+YEAR!$C$3-1)&amp;"       :="))</f>
        <v>0.36870000000000003</v>
      </c>
      <c r="AD963">
        <f>IF(AC963&lt;1.1,AC963,IF(AC963&lt;YEAR!$C$2+YEAR!$C$3-2,AC963+1,(YEAR!$C$2+YEAR!$C$3-1)&amp;"       :="))</f>
        <v>0.36870000000000003</v>
      </c>
      <c r="AE963">
        <f>IF(AD963&lt;1.1,AD963,IF(AD963&lt;YEAR!$C$2+YEAR!$C$3-2,AD963+1,(YEAR!$C$2+YEAR!$C$3-1)&amp;"       :="))</f>
        <v>0.36870000000000003</v>
      </c>
      <c r="AF963">
        <f>IF(AE963&lt;1.1,AE963,IF(AE963&lt;YEAR!$C$2+YEAR!$C$3-2,AE963+1,(YEAR!$C$2+YEAR!$C$3-1)&amp;"       :="))</f>
        <v>0.36870000000000003</v>
      </c>
      <c r="AG963">
        <f>IF(AF963&lt;1.1,AF963,IF(AF963&lt;YEAR!$C$2+YEAR!$C$3-2,AF963+1,(YEAR!$C$2+YEAR!$C$3-1)&amp;"       :="))</f>
        <v>0.36870000000000003</v>
      </c>
      <c r="AH963">
        <f>IF(AG963&lt;1.1,AG963,IF(AG963&lt;YEAR!$C$2+YEAR!$C$3-2,AG963+1,(YEAR!$C$2+YEAR!$C$3-1)&amp;"       :="))</f>
        <v>0.36870000000000003</v>
      </c>
      <c r="AI963">
        <f>IF(AH963&lt;1.1,AH963,IF(AH963&lt;YEAR!$C$2+YEAR!$C$3-2,AH963+1,(YEAR!$C$2+YEAR!$C$3-1)&amp;"       :="))</f>
        <v>0.36870000000000003</v>
      </c>
      <c r="AJ963">
        <f>IF(AI963&lt;1.1,AI963,IF(AI963&lt;YEAR!$C$2+YEAR!$C$3-2,AI963+1,(YEAR!$C$2+YEAR!$C$3-1)&amp;"       :="))</f>
        <v>0.36870000000000003</v>
      </c>
    </row>
    <row r="964" spans="1:36">
      <c r="A964">
        <f t="shared" ca="1" si="67"/>
        <v>24</v>
      </c>
      <c r="B964" t="s">
        <v>51</v>
      </c>
      <c r="C964" t="str">
        <f ca="1">IF(D964="",OFFSET(AvailabilityFactor!A$1,A964,0),C963)</f>
        <v>D2WDLC4</v>
      </c>
      <c r="D964" t="str" cm="1">
        <f t="array" aca="1" ref="D964" ca="1">IF(D963="",TS_DRC!$P$5,OFFSET(TS_DRC!P$5,RIGHT(D963,2),0,TRUE))</f>
        <v>TS17</v>
      </c>
      <c r="E964" t="str">
        <f t="shared" ca="1" si="64"/>
        <v>TS17</v>
      </c>
      <c r="F964">
        <f>'[6]Wind profile'!$AH25</f>
        <v>0.40549000000000002</v>
      </c>
      <c r="G964">
        <f>IF(F964&lt;1.1,F964,IF(F964&lt;YEAR!$C$2+YEAR!$C$3-2,F964+1,(YEAR!$C$2+YEAR!$C$3-1)&amp;"       :="))</f>
        <v>0.40549000000000002</v>
      </c>
      <c r="H964">
        <f>IF(G964&lt;1.1,G964,IF(G964&lt;YEAR!$C$2+YEAR!$C$3-2,G964+1,(YEAR!$C$2+YEAR!$C$3-1)&amp;"       :="))</f>
        <v>0.40549000000000002</v>
      </c>
      <c r="I964">
        <f>IF(H964&lt;1.1,H964,IF(H964&lt;YEAR!$C$2+YEAR!$C$3-2,H964+1,(YEAR!$C$2+YEAR!$C$3-1)&amp;"       :="))</f>
        <v>0.40549000000000002</v>
      </c>
      <c r="J964">
        <f>IF(I964&lt;1.1,I964,IF(I964&lt;YEAR!$C$2+YEAR!$C$3-2,I964+1,(YEAR!$C$2+YEAR!$C$3-1)&amp;"       :="))</f>
        <v>0.40549000000000002</v>
      </c>
      <c r="K964">
        <f>IF(J964&lt;1.1,J964,IF(J964&lt;YEAR!$C$2+YEAR!$C$3-2,J964+1,(YEAR!$C$2+YEAR!$C$3-1)&amp;"       :="))</f>
        <v>0.40549000000000002</v>
      </c>
      <c r="L964">
        <f>IF(K964&lt;1.1,K964,IF(K964&lt;YEAR!$C$2+YEAR!$C$3-2,K964+1,(YEAR!$C$2+YEAR!$C$3-1)&amp;"       :="))</f>
        <v>0.40549000000000002</v>
      </c>
      <c r="M964">
        <f>IF(L964&lt;1.1,L964,IF(L964&lt;YEAR!$C$2+YEAR!$C$3-2,L964+1,(YEAR!$C$2+YEAR!$C$3-1)&amp;"       :="))</f>
        <v>0.40549000000000002</v>
      </c>
      <c r="N964">
        <f>IF(M964&lt;1.1,M964,IF(M964&lt;YEAR!$C$2+YEAR!$C$3-2,M964+1,(YEAR!$C$2+YEAR!$C$3-1)&amp;"       :="))</f>
        <v>0.40549000000000002</v>
      </c>
      <c r="O964">
        <f>IF(N964&lt;1.1,N964,IF(N964&lt;YEAR!$C$2+YEAR!$C$3-2,N964+1,(YEAR!$C$2+YEAR!$C$3-1)&amp;"       :="))</f>
        <v>0.40549000000000002</v>
      </c>
      <c r="P964">
        <f>IF(O964&lt;1.1,O964,IF(O964&lt;YEAR!$C$2+YEAR!$C$3-2,O964+1,(YEAR!$C$2+YEAR!$C$3-1)&amp;"       :="))</f>
        <v>0.40549000000000002</v>
      </c>
      <c r="Q964">
        <f>IF(P964&lt;1.1,P964,IF(P964&lt;YEAR!$C$2+YEAR!$C$3-2,P964+1,(YEAR!$C$2+YEAR!$C$3-1)&amp;"       :="))</f>
        <v>0.40549000000000002</v>
      </c>
      <c r="R964">
        <f>IF(Q964&lt;1.1,Q964,IF(Q964&lt;YEAR!$C$2+YEAR!$C$3-2,Q964+1,(YEAR!$C$2+YEAR!$C$3-1)&amp;"       :="))</f>
        <v>0.40549000000000002</v>
      </c>
      <c r="S964">
        <f>IF(R964&lt;1.1,R964,IF(R964&lt;YEAR!$C$2+YEAR!$C$3-2,R964+1,(YEAR!$C$2+YEAR!$C$3-1)&amp;"       :="))</f>
        <v>0.40549000000000002</v>
      </c>
      <c r="T964">
        <f>IF(S964&lt;1.1,S964,IF(S964&lt;YEAR!$C$2+YEAR!$C$3-2,S964+1,(YEAR!$C$2+YEAR!$C$3-1)&amp;"       :="))</f>
        <v>0.40549000000000002</v>
      </c>
      <c r="U964">
        <f>IF(T964&lt;1.1,T964,IF(T964&lt;YEAR!$C$2+YEAR!$C$3-2,T964+1,(YEAR!$C$2+YEAR!$C$3-1)&amp;"       :="))</f>
        <v>0.40549000000000002</v>
      </c>
      <c r="V964">
        <f>IF(U964&lt;1.1,U964,IF(U964&lt;YEAR!$C$2+YEAR!$C$3-2,U964+1,(YEAR!$C$2+YEAR!$C$3-1)&amp;"       :="))</f>
        <v>0.40549000000000002</v>
      </c>
      <c r="W964">
        <f>IF(V964&lt;1.1,V964,IF(V964&lt;YEAR!$C$2+YEAR!$C$3-2,V964+1,(YEAR!$C$2+YEAR!$C$3-1)&amp;"       :="))</f>
        <v>0.40549000000000002</v>
      </c>
      <c r="X964">
        <f>IF(W964&lt;1.1,W964,IF(W964&lt;YEAR!$C$2+YEAR!$C$3-2,W964+1,(YEAR!$C$2+YEAR!$C$3-1)&amp;"       :="))</f>
        <v>0.40549000000000002</v>
      </c>
      <c r="Y964">
        <f>IF(X964&lt;1.1,X964,IF(X964&lt;YEAR!$C$2+YEAR!$C$3-2,X964+1,(YEAR!$C$2+YEAR!$C$3-1)&amp;"       :="))</f>
        <v>0.40549000000000002</v>
      </c>
      <c r="Z964">
        <f>IF(Y964&lt;1.1,Y964,IF(Y964&lt;YEAR!$C$2+YEAR!$C$3-2,Y964+1,(YEAR!$C$2+YEAR!$C$3-1)&amp;"       :="))</f>
        <v>0.40549000000000002</v>
      </c>
      <c r="AA964">
        <f>IF(Z964&lt;1.1,Z964,IF(Z964&lt;YEAR!$C$2+YEAR!$C$3-2,Z964+1,(YEAR!$C$2+YEAR!$C$3-1)&amp;"       :="))</f>
        <v>0.40549000000000002</v>
      </c>
      <c r="AB964">
        <f>IF(AA964&lt;1.1,AA964,IF(AA964&lt;YEAR!$C$2+YEAR!$C$3-2,AA964+1,(YEAR!$C$2+YEAR!$C$3-1)&amp;"       :="))</f>
        <v>0.40549000000000002</v>
      </c>
      <c r="AC964">
        <f>IF(AB964&lt;1.1,AB964,IF(AB964&lt;YEAR!$C$2+YEAR!$C$3-2,AB964+1,(YEAR!$C$2+YEAR!$C$3-1)&amp;"       :="))</f>
        <v>0.40549000000000002</v>
      </c>
      <c r="AD964">
        <f>IF(AC964&lt;1.1,AC964,IF(AC964&lt;YEAR!$C$2+YEAR!$C$3-2,AC964+1,(YEAR!$C$2+YEAR!$C$3-1)&amp;"       :="))</f>
        <v>0.40549000000000002</v>
      </c>
      <c r="AE964">
        <f>IF(AD964&lt;1.1,AD964,IF(AD964&lt;YEAR!$C$2+YEAR!$C$3-2,AD964+1,(YEAR!$C$2+YEAR!$C$3-1)&amp;"       :="))</f>
        <v>0.40549000000000002</v>
      </c>
      <c r="AF964">
        <f>IF(AE964&lt;1.1,AE964,IF(AE964&lt;YEAR!$C$2+YEAR!$C$3-2,AE964+1,(YEAR!$C$2+YEAR!$C$3-1)&amp;"       :="))</f>
        <v>0.40549000000000002</v>
      </c>
      <c r="AG964">
        <f>IF(AF964&lt;1.1,AF964,IF(AF964&lt;YEAR!$C$2+YEAR!$C$3-2,AF964+1,(YEAR!$C$2+YEAR!$C$3-1)&amp;"       :="))</f>
        <v>0.40549000000000002</v>
      </c>
      <c r="AH964">
        <f>IF(AG964&lt;1.1,AG964,IF(AG964&lt;YEAR!$C$2+YEAR!$C$3-2,AG964+1,(YEAR!$C$2+YEAR!$C$3-1)&amp;"       :="))</f>
        <v>0.40549000000000002</v>
      </c>
      <c r="AI964">
        <f>IF(AH964&lt;1.1,AH964,IF(AH964&lt;YEAR!$C$2+YEAR!$C$3-2,AH964+1,(YEAR!$C$2+YEAR!$C$3-1)&amp;"       :="))</f>
        <v>0.40549000000000002</v>
      </c>
      <c r="AJ964">
        <f>IF(AI964&lt;1.1,AI964,IF(AI964&lt;YEAR!$C$2+YEAR!$C$3-2,AI964+1,(YEAR!$C$2+YEAR!$C$3-1)&amp;"       :="))</f>
        <v>0.40549000000000002</v>
      </c>
    </row>
    <row r="965" spans="1:36">
      <c r="A965">
        <f t="shared" ca="1" si="67"/>
        <v>24</v>
      </c>
      <c r="B965" t="s">
        <v>51</v>
      </c>
      <c r="C965" t="str">
        <f ca="1">IF(D965="",OFFSET(AvailabilityFactor!A$1,A965,0),C964)</f>
        <v>D2WDLC4</v>
      </c>
      <c r="D965" t="str" cm="1">
        <f t="array" aca="1" ref="D965" ca="1">IF(D964="",TS_DRC!$P$5,OFFSET(TS_DRC!P$5,RIGHT(D964,2),0,TRUE))</f>
        <v>TS18</v>
      </c>
      <c r="E965" t="str">
        <f t="shared" ca="1" si="64"/>
        <v>TS18</v>
      </c>
      <c r="F965">
        <f>'[6]Wind profile'!$AH26</f>
        <v>0.45659</v>
      </c>
      <c r="G965">
        <f>IF(F965&lt;1.1,F965,IF(F965&lt;YEAR!$C$2+YEAR!$C$3-2,F965+1,(YEAR!$C$2+YEAR!$C$3-1)&amp;"       :="))</f>
        <v>0.45659</v>
      </c>
      <c r="H965">
        <f>IF(G965&lt;1.1,G965,IF(G965&lt;YEAR!$C$2+YEAR!$C$3-2,G965+1,(YEAR!$C$2+YEAR!$C$3-1)&amp;"       :="))</f>
        <v>0.45659</v>
      </c>
      <c r="I965">
        <f>IF(H965&lt;1.1,H965,IF(H965&lt;YEAR!$C$2+YEAR!$C$3-2,H965+1,(YEAR!$C$2+YEAR!$C$3-1)&amp;"       :="))</f>
        <v>0.45659</v>
      </c>
      <c r="J965">
        <f>IF(I965&lt;1.1,I965,IF(I965&lt;YEAR!$C$2+YEAR!$C$3-2,I965+1,(YEAR!$C$2+YEAR!$C$3-1)&amp;"       :="))</f>
        <v>0.45659</v>
      </c>
      <c r="K965">
        <f>IF(J965&lt;1.1,J965,IF(J965&lt;YEAR!$C$2+YEAR!$C$3-2,J965+1,(YEAR!$C$2+YEAR!$C$3-1)&amp;"       :="))</f>
        <v>0.45659</v>
      </c>
      <c r="L965">
        <f>IF(K965&lt;1.1,K965,IF(K965&lt;YEAR!$C$2+YEAR!$C$3-2,K965+1,(YEAR!$C$2+YEAR!$C$3-1)&amp;"       :="))</f>
        <v>0.45659</v>
      </c>
      <c r="M965">
        <f>IF(L965&lt;1.1,L965,IF(L965&lt;YEAR!$C$2+YEAR!$C$3-2,L965+1,(YEAR!$C$2+YEAR!$C$3-1)&amp;"       :="))</f>
        <v>0.45659</v>
      </c>
      <c r="N965">
        <f>IF(M965&lt;1.1,M965,IF(M965&lt;YEAR!$C$2+YEAR!$C$3-2,M965+1,(YEAR!$C$2+YEAR!$C$3-1)&amp;"       :="))</f>
        <v>0.45659</v>
      </c>
      <c r="O965">
        <f>IF(N965&lt;1.1,N965,IF(N965&lt;YEAR!$C$2+YEAR!$C$3-2,N965+1,(YEAR!$C$2+YEAR!$C$3-1)&amp;"       :="))</f>
        <v>0.45659</v>
      </c>
      <c r="P965">
        <f>IF(O965&lt;1.1,O965,IF(O965&lt;YEAR!$C$2+YEAR!$C$3-2,O965+1,(YEAR!$C$2+YEAR!$C$3-1)&amp;"       :="))</f>
        <v>0.45659</v>
      </c>
      <c r="Q965">
        <f>IF(P965&lt;1.1,P965,IF(P965&lt;YEAR!$C$2+YEAR!$C$3-2,P965+1,(YEAR!$C$2+YEAR!$C$3-1)&amp;"       :="))</f>
        <v>0.45659</v>
      </c>
      <c r="R965">
        <f>IF(Q965&lt;1.1,Q965,IF(Q965&lt;YEAR!$C$2+YEAR!$C$3-2,Q965+1,(YEAR!$C$2+YEAR!$C$3-1)&amp;"       :="))</f>
        <v>0.45659</v>
      </c>
      <c r="S965">
        <f>IF(R965&lt;1.1,R965,IF(R965&lt;YEAR!$C$2+YEAR!$C$3-2,R965+1,(YEAR!$C$2+YEAR!$C$3-1)&amp;"       :="))</f>
        <v>0.45659</v>
      </c>
      <c r="T965">
        <f>IF(S965&lt;1.1,S965,IF(S965&lt;YEAR!$C$2+YEAR!$C$3-2,S965+1,(YEAR!$C$2+YEAR!$C$3-1)&amp;"       :="))</f>
        <v>0.45659</v>
      </c>
      <c r="U965">
        <f>IF(T965&lt;1.1,T965,IF(T965&lt;YEAR!$C$2+YEAR!$C$3-2,T965+1,(YEAR!$C$2+YEAR!$C$3-1)&amp;"       :="))</f>
        <v>0.45659</v>
      </c>
      <c r="V965">
        <f>IF(U965&lt;1.1,U965,IF(U965&lt;YEAR!$C$2+YEAR!$C$3-2,U965+1,(YEAR!$C$2+YEAR!$C$3-1)&amp;"       :="))</f>
        <v>0.45659</v>
      </c>
      <c r="W965">
        <f>IF(V965&lt;1.1,V965,IF(V965&lt;YEAR!$C$2+YEAR!$C$3-2,V965+1,(YEAR!$C$2+YEAR!$C$3-1)&amp;"       :="))</f>
        <v>0.45659</v>
      </c>
      <c r="X965">
        <f>IF(W965&lt;1.1,W965,IF(W965&lt;YEAR!$C$2+YEAR!$C$3-2,W965+1,(YEAR!$C$2+YEAR!$C$3-1)&amp;"       :="))</f>
        <v>0.45659</v>
      </c>
      <c r="Y965">
        <f>IF(X965&lt;1.1,X965,IF(X965&lt;YEAR!$C$2+YEAR!$C$3-2,X965+1,(YEAR!$C$2+YEAR!$C$3-1)&amp;"       :="))</f>
        <v>0.45659</v>
      </c>
      <c r="Z965">
        <f>IF(Y965&lt;1.1,Y965,IF(Y965&lt;YEAR!$C$2+YEAR!$C$3-2,Y965+1,(YEAR!$C$2+YEAR!$C$3-1)&amp;"       :="))</f>
        <v>0.45659</v>
      </c>
      <c r="AA965">
        <f>IF(Z965&lt;1.1,Z965,IF(Z965&lt;YEAR!$C$2+YEAR!$C$3-2,Z965+1,(YEAR!$C$2+YEAR!$C$3-1)&amp;"       :="))</f>
        <v>0.45659</v>
      </c>
      <c r="AB965">
        <f>IF(AA965&lt;1.1,AA965,IF(AA965&lt;YEAR!$C$2+YEAR!$C$3-2,AA965+1,(YEAR!$C$2+YEAR!$C$3-1)&amp;"       :="))</f>
        <v>0.45659</v>
      </c>
      <c r="AC965">
        <f>IF(AB965&lt;1.1,AB965,IF(AB965&lt;YEAR!$C$2+YEAR!$C$3-2,AB965+1,(YEAR!$C$2+YEAR!$C$3-1)&amp;"       :="))</f>
        <v>0.45659</v>
      </c>
      <c r="AD965">
        <f>IF(AC965&lt;1.1,AC965,IF(AC965&lt;YEAR!$C$2+YEAR!$C$3-2,AC965+1,(YEAR!$C$2+YEAR!$C$3-1)&amp;"       :="))</f>
        <v>0.45659</v>
      </c>
      <c r="AE965">
        <f>IF(AD965&lt;1.1,AD965,IF(AD965&lt;YEAR!$C$2+YEAR!$C$3-2,AD965+1,(YEAR!$C$2+YEAR!$C$3-1)&amp;"       :="))</f>
        <v>0.45659</v>
      </c>
      <c r="AF965">
        <f>IF(AE965&lt;1.1,AE965,IF(AE965&lt;YEAR!$C$2+YEAR!$C$3-2,AE965+1,(YEAR!$C$2+YEAR!$C$3-1)&amp;"       :="))</f>
        <v>0.45659</v>
      </c>
      <c r="AG965">
        <f>IF(AF965&lt;1.1,AF965,IF(AF965&lt;YEAR!$C$2+YEAR!$C$3-2,AF965+1,(YEAR!$C$2+YEAR!$C$3-1)&amp;"       :="))</f>
        <v>0.45659</v>
      </c>
      <c r="AH965">
        <f>IF(AG965&lt;1.1,AG965,IF(AG965&lt;YEAR!$C$2+YEAR!$C$3-2,AG965+1,(YEAR!$C$2+YEAR!$C$3-1)&amp;"       :="))</f>
        <v>0.45659</v>
      </c>
      <c r="AI965">
        <f>IF(AH965&lt;1.1,AH965,IF(AH965&lt;YEAR!$C$2+YEAR!$C$3-2,AH965+1,(YEAR!$C$2+YEAR!$C$3-1)&amp;"       :="))</f>
        <v>0.45659</v>
      </c>
      <c r="AJ965">
        <f>IF(AI965&lt;1.1,AI965,IF(AI965&lt;YEAR!$C$2+YEAR!$C$3-2,AI965+1,(YEAR!$C$2+YEAR!$C$3-1)&amp;"       :="))</f>
        <v>0.45659</v>
      </c>
    </row>
    <row r="966" spans="1:36">
      <c r="A966">
        <f t="shared" ca="1" si="67"/>
        <v>24</v>
      </c>
      <c r="B966" t="s">
        <v>51</v>
      </c>
      <c r="C966" t="str">
        <f ca="1">IF(D966="",OFFSET(AvailabilityFactor!A$1,A966,0),C965)</f>
        <v>D2WDLC4</v>
      </c>
      <c r="D966" t="str" cm="1">
        <f t="array" aca="1" ref="D966" ca="1">IF(D965="",TS_DRC!$P$5,OFFSET(TS_DRC!P$5,RIGHT(D965,2),0,TRUE))</f>
        <v>TS19</v>
      </c>
      <c r="E966" t="str">
        <f t="shared" ca="1" si="64"/>
        <v>TS19</v>
      </c>
      <c r="F966">
        <f>'[6]Wind profile'!$AH27</f>
        <v>0.5464</v>
      </c>
      <c r="G966">
        <f>IF(F966&lt;1.1,F966,IF(F966&lt;YEAR!$C$2+YEAR!$C$3-2,F966+1,(YEAR!$C$2+YEAR!$C$3-1)&amp;"       :="))</f>
        <v>0.5464</v>
      </c>
      <c r="H966">
        <f>IF(G966&lt;1.1,G966,IF(G966&lt;YEAR!$C$2+YEAR!$C$3-2,G966+1,(YEAR!$C$2+YEAR!$C$3-1)&amp;"       :="))</f>
        <v>0.5464</v>
      </c>
      <c r="I966">
        <f>IF(H966&lt;1.1,H966,IF(H966&lt;YEAR!$C$2+YEAR!$C$3-2,H966+1,(YEAR!$C$2+YEAR!$C$3-1)&amp;"       :="))</f>
        <v>0.5464</v>
      </c>
      <c r="J966">
        <f>IF(I966&lt;1.1,I966,IF(I966&lt;YEAR!$C$2+YEAR!$C$3-2,I966+1,(YEAR!$C$2+YEAR!$C$3-1)&amp;"       :="))</f>
        <v>0.5464</v>
      </c>
      <c r="K966">
        <f>IF(J966&lt;1.1,J966,IF(J966&lt;YEAR!$C$2+YEAR!$C$3-2,J966+1,(YEAR!$C$2+YEAR!$C$3-1)&amp;"       :="))</f>
        <v>0.5464</v>
      </c>
      <c r="L966">
        <f>IF(K966&lt;1.1,K966,IF(K966&lt;YEAR!$C$2+YEAR!$C$3-2,K966+1,(YEAR!$C$2+YEAR!$C$3-1)&amp;"       :="))</f>
        <v>0.5464</v>
      </c>
      <c r="M966">
        <f>IF(L966&lt;1.1,L966,IF(L966&lt;YEAR!$C$2+YEAR!$C$3-2,L966+1,(YEAR!$C$2+YEAR!$C$3-1)&amp;"       :="))</f>
        <v>0.5464</v>
      </c>
      <c r="N966">
        <f>IF(M966&lt;1.1,M966,IF(M966&lt;YEAR!$C$2+YEAR!$C$3-2,M966+1,(YEAR!$C$2+YEAR!$C$3-1)&amp;"       :="))</f>
        <v>0.5464</v>
      </c>
      <c r="O966">
        <f>IF(N966&lt;1.1,N966,IF(N966&lt;YEAR!$C$2+YEAR!$C$3-2,N966+1,(YEAR!$C$2+YEAR!$C$3-1)&amp;"       :="))</f>
        <v>0.5464</v>
      </c>
      <c r="P966">
        <f>IF(O966&lt;1.1,O966,IF(O966&lt;YEAR!$C$2+YEAR!$C$3-2,O966+1,(YEAR!$C$2+YEAR!$C$3-1)&amp;"       :="))</f>
        <v>0.5464</v>
      </c>
      <c r="Q966">
        <f>IF(P966&lt;1.1,P966,IF(P966&lt;YEAR!$C$2+YEAR!$C$3-2,P966+1,(YEAR!$C$2+YEAR!$C$3-1)&amp;"       :="))</f>
        <v>0.5464</v>
      </c>
      <c r="R966">
        <f>IF(Q966&lt;1.1,Q966,IF(Q966&lt;YEAR!$C$2+YEAR!$C$3-2,Q966+1,(YEAR!$C$2+YEAR!$C$3-1)&amp;"       :="))</f>
        <v>0.5464</v>
      </c>
      <c r="S966">
        <f>IF(R966&lt;1.1,R966,IF(R966&lt;YEAR!$C$2+YEAR!$C$3-2,R966+1,(YEAR!$C$2+YEAR!$C$3-1)&amp;"       :="))</f>
        <v>0.5464</v>
      </c>
      <c r="T966">
        <f>IF(S966&lt;1.1,S966,IF(S966&lt;YEAR!$C$2+YEAR!$C$3-2,S966+1,(YEAR!$C$2+YEAR!$C$3-1)&amp;"       :="))</f>
        <v>0.5464</v>
      </c>
      <c r="U966">
        <f>IF(T966&lt;1.1,T966,IF(T966&lt;YEAR!$C$2+YEAR!$C$3-2,T966+1,(YEAR!$C$2+YEAR!$C$3-1)&amp;"       :="))</f>
        <v>0.5464</v>
      </c>
      <c r="V966">
        <f>IF(U966&lt;1.1,U966,IF(U966&lt;YEAR!$C$2+YEAR!$C$3-2,U966+1,(YEAR!$C$2+YEAR!$C$3-1)&amp;"       :="))</f>
        <v>0.5464</v>
      </c>
      <c r="W966">
        <f>IF(V966&lt;1.1,V966,IF(V966&lt;YEAR!$C$2+YEAR!$C$3-2,V966+1,(YEAR!$C$2+YEAR!$C$3-1)&amp;"       :="))</f>
        <v>0.5464</v>
      </c>
      <c r="X966">
        <f>IF(W966&lt;1.1,W966,IF(W966&lt;YEAR!$C$2+YEAR!$C$3-2,W966+1,(YEAR!$C$2+YEAR!$C$3-1)&amp;"       :="))</f>
        <v>0.5464</v>
      </c>
      <c r="Y966">
        <f>IF(X966&lt;1.1,X966,IF(X966&lt;YEAR!$C$2+YEAR!$C$3-2,X966+1,(YEAR!$C$2+YEAR!$C$3-1)&amp;"       :="))</f>
        <v>0.5464</v>
      </c>
      <c r="Z966">
        <f>IF(Y966&lt;1.1,Y966,IF(Y966&lt;YEAR!$C$2+YEAR!$C$3-2,Y966+1,(YEAR!$C$2+YEAR!$C$3-1)&amp;"       :="))</f>
        <v>0.5464</v>
      </c>
      <c r="AA966">
        <f>IF(Z966&lt;1.1,Z966,IF(Z966&lt;YEAR!$C$2+YEAR!$C$3-2,Z966+1,(YEAR!$C$2+YEAR!$C$3-1)&amp;"       :="))</f>
        <v>0.5464</v>
      </c>
      <c r="AB966">
        <f>IF(AA966&lt;1.1,AA966,IF(AA966&lt;YEAR!$C$2+YEAR!$C$3-2,AA966+1,(YEAR!$C$2+YEAR!$C$3-1)&amp;"       :="))</f>
        <v>0.5464</v>
      </c>
      <c r="AC966">
        <f>IF(AB966&lt;1.1,AB966,IF(AB966&lt;YEAR!$C$2+YEAR!$C$3-2,AB966+1,(YEAR!$C$2+YEAR!$C$3-1)&amp;"       :="))</f>
        <v>0.5464</v>
      </c>
      <c r="AD966">
        <f>IF(AC966&lt;1.1,AC966,IF(AC966&lt;YEAR!$C$2+YEAR!$C$3-2,AC966+1,(YEAR!$C$2+YEAR!$C$3-1)&amp;"       :="))</f>
        <v>0.5464</v>
      </c>
      <c r="AE966">
        <f>IF(AD966&lt;1.1,AD966,IF(AD966&lt;YEAR!$C$2+YEAR!$C$3-2,AD966+1,(YEAR!$C$2+YEAR!$C$3-1)&amp;"       :="))</f>
        <v>0.5464</v>
      </c>
      <c r="AF966">
        <f>IF(AE966&lt;1.1,AE966,IF(AE966&lt;YEAR!$C$2+YEAR!$C$3-2,AE966+1,(YEAR!$C$2+YEAR!$C$3-1)&amp;"       :="))</f>
        <v>0.5464</v>
      </c>
      <c r="AG966">
        <f>IF(AF966&lt;1.1,AF966,IF(AF966&lt;YEAR!$C$2+YEAR!$C$3-2,AF966+1,(YEAR!$C$2+YEAR!$C$3-1)&amp;"       :="))</f>
        <v>0.5464</v>
      </c>
      <c r="AH966">
        <f>IF(AG966&lt;1.1,AG966,IF(AG966&lt;YEAR!$C$2+YEAR!$C$3-2,AG966+1,(YEAR!$C$2+YEAR!$C$3-1)&amp;"       :="))</f>
        <v>0.5464</v>
      </c>
      <c r="AI966">
        <f>IF(AH966&lt;1.1,AH966,IF(AH966&lt;YEAR!$C$2+YEAR!$C$3-2,AH966+1,(YEAR!$C$2+YEAR!$C$3-1)&amp;"       :="))</f>
        <v>0.5464</v>
      </c>
      <c r="AJ966">
        <f>IF(AI966&lt;1.1,AI966,IF(AI966&lt;YEAR!$C$2+YEAR!$C$3-2,AI966+1,(YEAR!$C$2+YEAR!$C$3-1)&amp;"       :="))</f>
        <v>0.5464</v>
      </c>
    </row>
    <row r="967" spans="1:36">
      <c r="A967">
        <f t="shared" ca="1" si="67"/>
        <v>24</v>
      </c>
      <c r="B967" t="s">
        <v>51</v>
      </c>
      <c r="C967" t="str">
        <f ca="1">IF(D967="",OFFSET(AvailabilityFactor!A$1,A967,0),C966)</f>
        <v>D2WDLC4</v>
      </c>
      <c r="D967" t="str" cm="1">
        <f t="array" aca="1" ref="D967" ca="1">IF(D966="",TS_DRC!$P$5,OFFSET(TS_DRC!P$5,RIGHT(D966,2),0,TRUE))</f>
        <v>TS20</v>
      </c>
      <c r="E967" t="str">
        <f t="shared" ca="1" si="64"/>
        <v>TS20</v>
      </c>
      <c r="F967">
        <f>'[6]Wind profile'!$AH28</f>
        <v>0.63490999999999997</v>
      </c>
      <c r="G967">
        <f>IF(F967&lt;1.1,F967,IF(F967&lt;YEAR!$C$2+YEAR!$C$3-2,F967+1,(YEAR!$C$2+YEAR!$C$3-1)&amp;"       :="))</f>
        <v>0.63490999999999997</v>
      </c>
      <c r="H967">
        <f>IF(G967&lt;1.1,G967,IF(G967&lt;YEAR!$C$2+YEAR!$C$3-2,G967+1,(YEAR!$C$2+YEAR!$C$3-1)&amp;"       :="))</f>
        <v>0.63490999999999997</v>
      </c>
      <c r="I967">
        <f>IF(H967&lt;1.1,H967,IF(H967&lt;YEAR!$C$2+YEAR!$C$3-2,H967+1,(YEAR!$C$2+YEAR!$C$3-1)&amp;"       :="))</f>
        <v>0.63490999999999997</v>
      </c>
      <c r="J967">
        <f>IF(I967&lt;1.1,I967,IF(I967&lt;YEAR!$C$2+YEAR!$C$3-2,I967+1,(YEAR!$C$2+YEAR!$C$3-1)&amp;"       :="))</f>
        <v>0.63490999999999997</v>
      </c>
      <c r="K967">
        <f>IF(J967&lt;1.1,J967,IF(J967&lt;YEAR!$C$2+YEAR!$C$3-2,J967+1,(YEAR!$C$2+YEAR!$C$3-1)&amp;"       :="))</f>
        <v>0.63490999999999997</v>
      </c>
      <c r="L967">
        <f>IF(K967&lt;1.1,K967,IF(K967&lt;YEAR!$C$2+YEAR!$C$3-2,K967+1,(YEAR!$C$2+YEAR!$C$3-1)&amp;"       :="))</f>
        <v>0.63490999999999997</v>
      </c>
      <c r="M967">
        <f>IF(L967&lt;1.1,L967,IF(L967&lt;YEAR!$C$2+YEAR!$C$3-2,L967+1,(YEAR!$C$2+YEAR!$C$3-1)&amp;"       :="))</f>
        <v>0.63490999999999997</v>
      </c>
      <c r="N967">
        <f>IF(M967&lt;1.1,M967,IF(M967&lt;YEAR!$C$2+YEAR!$C$3-2,M967+1,(YEAR!$C$2+YEAR!$C$3-1)&amp;"       :="))</f>
        <v>0.63490999999999997</v>
      </c>
      <c r="O967">
        <f>IF(N967&lt;1.1,N967,IF(N967&lt;YEAR!$C$2+YEAR!$C$3-2,N967+1,(YEAR!$C$2+YEAR!$C$3-1)&amp;"       :="))</f>
        <v>0.63490999999999997</v>
      </c>
      <c r="P967">
        <f>IF(O967&lt;1.1,O967,IF(O967&lt;YEAR!$C$2+YEAR!$C$3-2,O967+1,(YEAR!$C$2+YEAR!$C$3-1)&amp;"       :="))</f>
        <v>0.63490999999999997</v>
      </c>
      <c r="Q967">
        <f>IF(P967&lt;1.1,P967,IF(P967&lt;YEAR!$C$2+YEAR!$C$3-2,P967+1,(YEAR!$C$2+YEAR!$C$3-1)&amp;"       :="))</f>
        <v>0.63490999999999997</v>
      </c>
      <c r="R967">
        <f>IF(Q967&lt;1.1,Q967,IF(Q967&lt;YEAR!$C$2+YEAR!$C$3-2,Q967+1,(YEAR!$C$2+YEAR!$C$3-1)&amp;"       :="))</f>
        <v>0.63490999999999997</v>
      </c>
      <c r="S967">
        <f>IF(R967&lt;1.1,R967,IF(R967&lt;YEAR!$C$2+YEAR!$C$3-2,R967+1,(YEAR!$C$2+YEAR!$C$3-1)&amp;"       :="))</f>
        <v>0.63490999999999997</v>
      </c>
      <c r="T967">
        <f>IF(S967&lt;1.1,S967,IF(S967&lt;YEAR!$C$2+YEAR!$C$3-2,S967+1,(YEAR!$C$2+YEAR!$C$3-1)&amp;"       :="))</f>
        <v>0.63490999999999997</v>
      </c>
      <c r="U967">
        <f>IF(T967&lt;1.1,T967,IF(T967&lt;YEAR!$C$2+YEAR!$C$3-2,T967+1,(YEAR!$C$2+YEAR!$C$3-1)&amp;"       :="))</f>
        <v>0.63490999999999997</v>
      </c>
      <c r="V967">
        <f>IF(U967&lt;1.1,U967,IF(U967&lt;YEAR!$C$2+YEAR!$C$3-2,U967+1,(YEAR!$C$2+YEAR!$C$3-1)&amp;"       :="))</f>
        <v>0.63490999999999997</v>
      </c>
      <c r="W967">
        <f>IF(V967&lt;1.1,V967,IF(V967&lt;YEAR!$C$2+YEAR!$C$3-2,V967+1,(YEAR!$C$2+YEAR!$C$3-1)&amp;"       :="))</f>
        <v>0.63490999999999997</v>
      </c>
      <c r="X967">
        <f>IF(W967&lt;1.1,W967,IF(W967&lt;YEAR!$C$2+YEAR!$C$3-2,W967+1,(YEAR!$C$2+YEAR!$C$3-1)&amp;"       :="))</f>
        <v>0.63490999999999997</v>
      </c>
      <c r="Y967">
        <f>IF(X967&lt;1.1,X967,IF(X967&lt;YEAR!$C$2+YEAR!$C$3-2,X967+1,(YEAR!$C$2+YEAR!$C$3-1)&amp;"       :="))</f>
        <v>0.63490999999999997</v>
      </c>
      <c r="Z967">
        <f>IF(Y967&lt;1.1,Y967,IF(Y967&lt;YEAR!$C$2+YEAR!$C$3-2,Y967+1,(YEAR!$C$2+YEAR!$C$3-1)&amp;"       :="))</f>
        <v>0.63490999999999997</v>
      </c>
      <c r="AA967">
        <f>IF(Z967&lt;1.1,Z967,IF(Z967&lt;YEAR!$C$2+YEAR!$C$3-2,Z967+1,(YEAR!$C$2+YEAR!$C$3-1)&amp;"       :="))</f>
        <v>0.63490999999999997</v>
      </c>
      <c r="AB967">
        <f>IF(AA967&lt;1.1,AA967,IF(AA967&lt;YEAR!$C$2+YEAR!$C$3-2,AA967+1,(YEAR!$C$2+YEAR!$C$3-1)&amp;"       :="))</f>
        <v>0.63490999999999997</v>
      </c>
      <c r="AC967">
        <f>IF(AB967&lt;1.1,AB967,IF(AB967&lt;YEAR!$C$2+YEAR!$C$3-2,AB967+1,(YEAR!$C$2+YEAR!$C$3-1)&amp;"       :="))</f>
        <v>0.63490999999999997</v>
      </c>
      <c r="AD967">
        <f>IF(AC967&lt;1.1,AC967,IF(AC967&lt;YEAR!$C$2+YEAR!$C$3-2,AC967+1,(YEAR!$C$2+YEAR!$C$3-1)&amp;"       :="))</f>
        <v>0.63490999999999997</v>
      </c>
      <c r="AE967">
        <f>IF(AD967&lt;1.1,AD967,IF(AD967&lt;YEAR!$C$2+YEAR!$C$3-2,AD967+1,(YEAR!$C$2+YEAR!$C$3-1)&amp;"       :="))</f>
        <v>0.63490999999999997</v>
      </c>
      <c r="AF967">
        <f>IF(AE967&lt;1.1,AE967,IF(AE967&lt;YEAR!$C$2+YEAR!$C$3-2,AE967+1,(YEAR!$C$2+YEAR!$C$3-1)&amp;"       :="))</f>
        <v>0.63490999999999997</v>
      </c>
      <c r="AG967">
        <f>IF(AF967&lt;1.1,AF967,IF(AF967&lt;YEAR!$C$2+YEAR!$C$3-2,AF967+1,(YEAR!$C$2+YEAR!$C$3-1)&amp;"       :="))</f>
        <v>0.63490999999999997</v>
      </c>
      <c r="AH967">
        <f>IF(AG967&lt;1.1,AG967,IF(AG967&lt;YEAR!$C$2+YEAR!$C$3-2,AG967+1,(YEAR!$C$2+YEAR!$C$3-1)&amp;"       :="))</f>
        <v>0.63490999999999997</v>
      </c>
      <c r="AI967">
        <f>IF(AH967&lt;1.1,AH967,IF(AH967&lt;YEAR!$C$2+YEAR!$C$3-2,AH967+1,(YEAR!$C$2+YEAR!$C$3-1)&amp;"       :="))</f>
        <v>0.63490999999999997</v>
      </c>
      <c r="AJ967">
        <f>IF(AI967&lt;1.1,AI967,IF(AI967&lt;YEAR!$C$2+YEAR!$C$3-2,AI967+1,(YEAR!$C$2+YEAR!$C$3-1)&amp;"       :="))</f>
        <v>0.63490999999999997</v>
      </c>
    </row>
    <row r="968" spans="1:36">
      <c r="A968">
        <f t="shared" ref="A968:A975" ca="1" si="70">IF(D968="",A967+1,A967)</f>
        <v>24</v>
      </c>
      <c r="B968" t="s">
        <v>51</v>
      </c>
      <c r="C968" t="str">
        <f ca="1">IF(D968="",OFFSET(AvailabilityFactor!A$1,A968,0),C967)</f>
        <v>D2WDLC4</v>
      </c>
      <c r="D968" t="str" cm="1">
        <f t="array" aca="1" ref="D968" ca="1">IF(D967="",TS_DRC!$P$5,OFFSET(TS_DRC!P$5,RIGHT(D967,2),0,TRUE))</f>
        <v>TS21</v>
      </c>
      <c r="E968" t="str">
        <f t="shared" ref="E968:E975" ca="1" si="71">IF(D968="","[DRC,"&amp;C968&amp;",*,*]          :         ",D968)</f>
        <v>TS21</v>
      </c>
      <c r="F968">
        <f>'[6]Wind profile'!$AH29</f>
        <v>0.73153000000000001</v>
      </c>
      <c r="G968">
        <f>IF(F968&lt;1.1,F968,IF(F968&lt;YEAR!$C$2+YEAR!$C$3-2,F968+1,(YEAR!$C$2+YEAR!$C$3-1)&amp;"       :="))</f>
        <v>0.73153000000000001</v>
      </c>
      <c r="H968">
        <f>IF(G968&lt;1.1,G968,IF(G968&lt;YEAR!$C$2+YEAR!$C$3-2,G968+1,(YEAR!$C$2+YEAR!$C$3-1)&amp;"       :="))</f>
        <v>0.73153000000000001</v>
      </c>
      <c r="I968">
        <f>IF(H968&lt;1.1,H968,IF(H968&lt;YEAR!$C$2+YEAR!$C$3-2,H968+1,(YEAR!$C$2+YEAR!$C$3-1)&amp;"       :="))</f>
        <v>0.73153000000000001</v>
      </c>
      <c r="J968">
        <f>IF(I968&lt;1.1,I968,IF(I968&lt;YEAR!$C$2+YEAR!$C$3-2,I968+1,(YEAR!$C$2+YEAR!$C$3-1)&amp;"       :="))</f>
        <v>0.73153000000000001</v>
      </c>
      <c r="K968">
        <f>IF(J968&lt;1.1,J968,IF(J968&lt;YEAR!$C$2+YEAR!$C$3-2,J968+1,(YEAR!$C$2+YEAR!$C$3-1)&amp;"       :="))</f>
        <v>0.73153000000000001</v>
      </c>
      <c r="L968">
        <f>IF(K968&lt;1.1,K968,IF(K968&lt;YEAR!$C$2+YEAR!$C$3-2,K968+1,(YEAR!$C$2+YEAR!$C$3-1)&amp;"       :="))</f>
        <v>0.73153000000000001</v>
      </c>
      <c r="M968">
        <f>IF(L968&lt;1.1,L968,IF(L968&lt;YEAR!$C$2+YEAR!$C$3-2,L968+1,(YEAR!$C$2+YEAR!$C$3-1)&amp;"       :="))</f>
        <v>0.73153000000000001</v>
      </c>
      <c r="N968">
        <f>IF(M968&lt;1.1,M968,IF(M968&lt;YEAR!$C$2+YEAR!$C$3-2,M968+1,(YEAR!$C$2+YEAR!$C$3-1)&amp;"       :="))</f>
        <v>0.73153000000000001</v>
      </c>
      <c r="O968">
        <f>IF(N968&lt;1.1,N968,IF(N968&lt;YEAR!$C$2+YEAR!$C$3-2,N968+1,(YEAR!$C$2+YEAR!$C$3-1)&amp;"       :="))</f>
        <v>0.73153000000000001</v>
      </c>
      <c r="P968">
        <f>IF(O968&lt;1.1,O968,IF(O968&lt;YEAR!$C$2+YEAR!$C$3-2,O968+1,(YEAR!$C$2+YEAR!$C$3-1)&amp;"       :="))</f>
        <v>0.73153000000000001</v>
      </c>
      <c r="Q968">
        <f>IF(P968&lt;1.1,P968,IF(P968&lt;YEAR!$C$2+YEAR!$C$3-2,P968+1,(YEAR!$C$2+YEAR!$C$3-1)&amp;"       :="))</f>
        <v>0.73153000000000001</v>
      </c>
      <c r="R968">
        <f>IF(Q968&lt;1.1,Q968,IF(Q968&lt;YEAR!$C$2+YEAR!$C$3-2,Q968+1,(YEAR!$C$2+YEAR!$C$3-1)&amp;"       :="))</f>
        <v>0.73153000000000001</v>
      </c>
      <c r="S968">
        <f>IF(R968&lt;1.1,R968,IF(R968&lt;YEAR!$C$2+YEAR!$C$3-2,R968+1,(YEAR!$C$2+YEAR!$C$3-1)&amp;"       :="))</f>
        <v>0.73153000000000001</v>
      </c>
      <c r="T968">
        <f>IF(S968&lt;1.1,S968,IF(S968&lt;YEAR!$C$2+YEAR!$C$3-2,S968+1,(YEAR!$C$2+YEAR!$C$3-1)&amp;"       :="))</f>
        <v>0.73153000000000001</v>
      </c>
      <c r="U968">
        <f>IF(T968&lt;1.1,T968,IF(T968&lt;YEAR!$C$2+YEAR!$C$3-2,T968+1,(YEAR!$C$2+YEAR!$C$3-1)&amp;"       :="))</f>
        <v>0.73153000000000001</v>
      </c>
      <c r="V968">
        <f>IF(U968&lt;1.1,U968,IF(U968&lt;YEAR!$C$2+YEAR!$C$3-2,U968+1,(YEAR!$C$2+YEAR!$C$3-1)&amp;"       :="))</f>
        <v>0.73153000000000001</v>
      </c>
      <c r="W968">
        <f>IF(V968&lt;1.1,V968,IF(V968&lt;YEAR!$C$2+YEAR!$C$3-2,V968+1,(YEAR!$C$2+YEAR!$C$3-1)&amp;"       :="))</f>
        <v>0.73153000000000001</v>
      </c>
      <c r="X968">
        <f>IF(W968&lt;1.1,W968,IF(W968&lt;YEAR!$C$2+YEAR!$C$3-2,W968+1,(YEAR!$C$2+YEAR!$C$3-1)&amp;"       :="))</f>
        <v>0.73153000000000001</v>
      </c>
      <c r="Y968">
        <f>IF(X968&lt;1.1,X968,IF(X968&lt;YEAR!$C$2+YEAR!$C$3-2,X968+1,(YEAR!$C$2+YEAR!$C$3-1)&amp;"       :="))</f>
        <v>0.73153000000000001</v>
      </c>
      <c r="Z968">
        <f>IF(Y968&lt;1.1,Y968,IF(Y968&lt;YEAR!$C$2+YEAR!$C$3-2,Y968+1,(YEAR!$C$2+YEAR!$C$3-1)&amp;"       :="))</f>
        <v>0.73153000000000001</v>
      </c>
      <c r="AA968">
        <f>IF(Z968&lt;1.1,Z968,IF(Z968&lt;YEAR!$C$2+YEAR!$C$3-2,Z968+1,(YEAR!$C$2+YEAR!$C$3-1)&amp;"       :="))</f>
        <v>0.73153000000000001</v>
      </c>
      <c r="AB968">
        <f>IF(AA968&lt;1.1,AA968,IF(AA968&lt;YEAR!$C$2+YEAR!$C$3-2,AA968+1,(YEAR!$C$2+YEAR!$C$3-1)&amp;"       :="))</f>
        <v>0.73153000000000001</v>
      </c>
      <c r="AC968">
        <f>IF(AB968&lt;1.1,AB968,IF(AB968&lt;YEAR!$C$2+YEAR!$C$3-2,AB968+1,(YEAR!$C$2+YEAR!$C$3-1)&amp;"       :="))</f>
        <v>0.73153000000000001</v>
      </c>
      <c r="AD968">
        <f>IF(AC968&lt;1.1,AC968,IF(AC968&lt;YEAR!$C$2+YEAR!$C$3-2,AC968+1,(YEAR!$C$2+YEAR!$C$3-1)&amp;"       :="))</f>
        <v>0.73153000000000001</v>
      </c>
      <c r="AE968">
        <f>IF(AD968&lt;1.1,AD968,IF(AD968&lt;YEAR!$C$2+YEAR!$C$3-2,AD968+1,(YEAR!$C$2+YEAR!$C$3-1)&amp;"       :="))</f>
        <v>0.73153000000000001</v>
      </c>
      <c r="AF968">
        <f>IF(AE968&lt;1.1,AE968,IF(AE968&lt;YEAR!$C$2+YEAR!$C$3-2,AE968+1,(YEAR!$C$2+YEAR!$C$3-1)&amp;"       :="))</f>
        <v>0.73153000000000001</v>
      </c>
      <c r="AG968">
        <f>IF(AF968&lt;1.1,AF968,IF(AF968&lt;YEAR!$C$2+YEAR!$C$3-2,AF968+1,(YEAR!$C$2+YEAR!$C$3-1)&amp;"       :="))</f>
        <v>0.73153000000000001</v>
      </c>
      <c r="AH968">
        <f>IF(AG968&lt;1.1,AG968,IF(AG968&lt;YEAR!$C$2+YEAR!$C$3-2,AG968+1,(YEAR!$C$2+YEAR!$C$3-1)&amp;"       :="))</f>
        <v>0.73153000000000001</v>
      </c>
      <c r="AI968">
        <f>IF(AH968&lt;1.1,AH968,IF(AH968&lt;YEAR!$C$2+YEAR!$C$3-2,AH968+1,(YEAR!$C$2+YEAR!$C$3-1)&amp;"       :="))</f>
        <v>0.73153000000000001</v>
      </c>
      <c r="AJ968">
        <f>IF(AI968&lt;1.1,AI968,IF(AI968&lt;YEAR!$C$2+YEAR!$C$3-2,AI968+1,(YEAR!$C$2+YEAR!$C$3-1)&amp;"       :="))</f>
        <v>0.73153000000000001</v>
      </c>
    </row>
    <row r="969" spans="1:36">
      <c r="A969">
        <f t="shared" ca="1" si="70"/>
        <v>24</v>
      </c>
      <c r="B969" t="s">
        <v>51</v>
      </c>
      <c r="C969" t="str">
        <f ca="1">IF(D969="",OFFSET(AvailabilityFactor!A$1,A969,0),C968)</f>
        <v>D2WDLC4</v>
      </c>
      <c r="D969" t="str" cm="1">
        <f t="array" aca="1" ref="D969" ca="1">IF(D968="",TS_DRC!$P$5,OFFSET(TS_DRC!P$5,RIGHT(D968,2),0,TRUE))</f>
        <v>TS22</v>
      </c>
      <c r="E969" t="str">
        <f t="shared" ca="1" si="71"/>
        <v>TS22</v>
      </c>
      <c r="F969">
        <f>'[6]Wind profile'!$AH30</f>
        <v>0.73358000000000001</v>
      </c>
      <c r="G969">
        <f>IF(F969&lt;1.1,F969,IF(F969&lt;YEAR!$C$2+YEAR!$C$3-2,F969+1,(YEAR!$C$2+YEAR!$C$3-1)&amp;"       :="))</f>
        <v>0.73358000000000001</v>
      </c>
      <c r="H969">
        <f>IF(G969&lt;1.1,G969,IF(G969&lt;YEAR!$C$2+YEAR!$C$3-2,G969+1,(YEAR!$C$2+YEAR!$C$3-1)&amp;"       :="))</f>
        <v>0.73358000000000001</v>
      </c>
      <c r="I969">
        <f>IF(H969&lt;1.1,H969,IF(H969&lt;YEAR!$C$2+YEAR!$C$3-2,H969+1,(YEAR!$C$2+YEAR!$C$3-1)&amp;"       :="))</f>
        <v>0.73358000000000001</v>
      </c>
      <c r="J969">
        <f>IF(I969&lt;1.1,I969,IF(I969&lt;YEAR!$C$2+YEAR!$C$3-2,I969+1,(YEAR!$C$2+YEAR!$C$3-1)&amp;"       :="))</f>
        <v>0.73358000000000001</v>
      </c>
      <c r="K969">
        <f>IF(J969&lt;1.1,J969,IF(J969&lt;YEAR!$C$2+YEAR!$C$3-2,J969+1,(YEAR!$C$2+YEAR!$C$3-1)&amp;"       :="))</f>
        <v>0.73358000000000001</v>
      </c>
      <c r="L969">
        <f>IF(K969&lt;1.1,K969,IF(K969&lt;YEAR!$C$2+YEAR!$C$3-2,K969+1,(YEAR!$C$2+YEAR!$C$3-1)&amp;"       :="))</f>
        <v>0.73358000000000001</v>
      </c>
      <c r="M969">
        <f>IF(L969&lt;1.1,L969,IF(L969&lt;YEAR!$C$2+YEAR!$C$3-2,L969+1,(YEAR!$C$2+YEAR!$C$3-1)&amp;"       :="))</f>
        <v>0.73358000000000001</v>
      </c>
      <c r="N969">
        <f>IF(M969&lt;1.1,M969,IF(M969&lt;YEAR!$C$2+YEAR!$C$3-2,M969+1,(YEAR!$C$2+YEAR!$C$3-1)&amp;"       :="))</f>
        <v>0.73358000000000001</v>
      </c>
      <c r="O969">
        <f>IF(N969&lt;1.1,N969,IF(N969&lt;YEAR!$C$2+YEAR!$C$3-2,N969+1,(YEAR!$C$2+YEAR!$C$3-1)&amp;"       :="))</f>
        <v>0.73358000000000001</v>
      </c>
      <c r="P969">
        <f>IF(O969&lt;1.1,O969,IF(O969&lt;YEAR!$C$2+YEAR!$C$3-2,O969+1,(YEAR!$C$2+YEAR!$C$3-1)&amp;"       :="))</f>
        <v>0.73358000000000001</v>
      </c>
      <c r="Q969">
        <f>IF(P969&lt;1.1,P969,IF(P969&lt;YEAR!$C$2+YEAR!$C$3-2,P969+1,(YEAR!$C$2+YEAR!$C$3-1)&amp;"       :="))</f>
        <v>0.73358000000000001</v>
      </c>
      <c r="R969">
        <f>IF(Q969&lt;1.1,Q969,IF(Q969&lt;YEAR!$C$2+YEAR!$C$3-2,Q969+1,(YEAR!$C$2+YEAR!$C$3-1)&amp;"       :="))</f>
        <v>0.73358000000000001</v>
      </c>
      <c r="S969">
        <f>IF(R969&lt;1.1,R969,IF(R969&lt;YEAR!$C$2+YEAR!$C$3-2,R969+1,(YEAR!$C$2+YEAR!$C$3-1)&amp;"       :="))</f>
        <v>0.73358000000000001</v>
      </c>
      <c r="T969">
        <f>IF(S969&lt;1.1,S969,IF(S969&lt;YEAR!$C$2+YEAR!$C$3-2,S969+1,(YEAR!$C$2+YEAR!$C$3-1)&amp;"       :="))</f>
        <v>0.73358000000000001</v>
      </c>
      <c r="U969">
        <f>IF(T969&lt;1.1,T969,IF(T969&lt;YEAR!$C$2+YEAR!$C$3-2,T969+1,(YEAR!$C$2+YEAR!$C$3-1)&amp;"       :="))</f>
        <v>0.73358000000000001</v>
      </c>
      <c r="V969">
        <f>IF(U969&lt;1.1,U969,IF(U969&lt;YEAR!$C$2+YEAR!$C$3-2,U969+1,(YEAR!$C$2+YEAR!$C$3-1)&amp;"       :="))</f>
        <v>0.73358000000000001</v>
      </c>
      <c r="W969">
        <f>IF(V969&lt;1.1,V969,IF(V969&lt;YEAR!$C$2+YEAR!$C$3-2,V969+1,(YEAR!$C$2+YEAR!$C$3-1)&amp;"       :="))</f>
        <v>0.73358000000000001</v>
      </c>
      <c r="X969">
        <f>IF(W969&lt;1.1,W969,IF(W969&lt;YEAR!$C$2+YEAR!$C$3-2,W969+1,(YEAR!$C$2+YEAR!$C$3-1)&amp;"       :="))</f>
        <v>0.73358000000000001</v>
      </c>
      <c r="Y969">
        <f>IF(X969&lt;1.1,X969,IF(X969&lt;YEAR!$C$2+YEAR!$C$3-2,X969+1,(YEAR!$C$2+YEAR!$C$3-1)&amp;"       :="))</f>
        <v>0.73358000000000001</v>
      </c>
      <c r="Z969">
        <f>IF(Y969&lt;1.1,Y969,IF(Y969&lt;YEAR!$C$2+YEAR!$C$3-2,Y969+1,(YEAR!$C$2+YEAR!$C$3-1)&amp;"       :="))</f>
        <v>0.73358000000000001</v>
      </c>
      <c r="AA969">
        <f>IF(Z969&lt;1.1,Z969,IF(Z969&lt;YEAR!$C$2+YEAR!$C$3-2,Z969+1,(YEAR!$C$2+YEAR!$C$3-1)&amp;"       :="))</f>
        <v>0.73358000000000001</v>
      </c>
      <c r="AB969">
        <f>IF(AA969&lt;1.1,AA969,IF(AA969&lt;YEAR!$C$2+YEAR!$C$3-2,AA969+1,(YEAR!$C$2+YEAR!$C$3-1)&amp;"       :="))</f>
        <v>0.73358000000000001</v>
      </c>
      <c r="AC969">
        <f>IF(AB969&lt;1.1,AB969,IF(AB969&lt;YEAR!$C$2+YEAR!$C$3-2,AB969+1,(YEAR!$C$2+YEAR!$C$3-1)&amp;"       :="))</f>
        <v>0.73358000000000001</v>
      </c>
      <c r="AD969">
        <f>IF(AC969&lt;1.1,AC969,IF(AC969&lt;YEAR!$C$2+YEAR!$C$3-2,AC969+1,(YEAR!$C$2+YEAR!$C$3-1)&amp;"       :="))</f>
        <v>0.73358000000000001</v>
      </c>
      <c r="AE969">
        <f>IF(AD969&lt;1.1,AD969,IF(AD969&lt;YEAR!$C$2+YEAR!$C$3-2,AD969+1,(YEAR!$C$2+YEAR!$C$3-1)&amp;"       :="))</f>
        <v>0.73358000000000001</v>
      </c>
      <c r="AF969">
        <f>IF(AE969&lt;1.1,AE969,IF(AE969&lt;YEAR!$C$2+YEAR!$C$3-2,AE969+1,(YEAR!$C$2+YEAR!$C$3-1)&amp;"       :="))</f>
        <v>0.73358000000000001</v>
      </c>
      <c r="AG969">
        <f>IF(AF969&lt;1.1,AF969,IF(AF969&lt;YEAR!$C$2+YEAR!$C$3-2,AF969+1,(YEAR!$C$2+YEAR!$C$3-1)&amp;"       :="))</f>
        <v>0.73358000000000001</v>
      </c>
      <c r="AH969">
        <f>IF(AG969&lt;1.1,AG969,IF(AG969&lt;YEAR!$C$2+YEAR!$C$3-2,AG969+1,(YEAR!$C$2+YEAR!$C$3-1)&amp;"       :="))</f>
        <v>0.73358000000000001</v>
      </c>
      <c r="AI969">
        <f>IF(AH969&lt;1.1,AH969,IF(AH969&lt;YEAR!$C$2+YEAR!$C$3-2,AH969+1,(YEAR!$C$2+YEAR!$C$3-1)&amp;"       :="))</f>
        <v>0.73358000000000001</v>
      </c>
      <c r="AJ969">
        <f>IF(AI969&lt;1.1,AI969,IF(AI969&lt;YEAR!$C$2+YEAR!$C$3-2,AI969+1,(YEAR!$C$2+YEAR!$C$3-1)&amp;"       :="))</f>
        <v>0.73358000000000001</v>
      </c>
    </row>
    <row r="970" spans="1:36">
      <c r="A970">
        <f t="shared" ca="1" si="70"/>
        <v>24</v>
      </c>
      <c r="B970" t="s">
        <v>51</v>
      </c>
      <c r="C970" t="str">
        <f ca="1">IF(D970="",OFFSET(AvailabilityFactor!A$1,A970,0),C969)</f>
        <v>D2WDLC4</v>
      </c>
      <c r="D970" t="str" cm="1">
        <f t="array" aca="1" ref="D970" ca="1">IF(D969="",TS_DRC!$P$5,OFFSET(TS_DRC!P$5,RIGHT(D969,2),0,TRUE))</f>
        <v>TS23</v>
      </c>
      <c r="E970" t="str">
        <f t="shared" ca="1" si="71"/>
        <v>TS23</v>
      </c>
      <c r="F970">
        <f>'[6]Wind profile'!$AH31</f>
        <v>0.80491000000000001</v>
      </c>
      <c r="G970">
        <f>IF(F970&lt;1.1,F970,IF(F970&lt;YEAR!$C$2+YEAR!$C$3-2,F970+1,(YEAR!$C$2+YEAR!$C$3-1)&amp;"       :="))</f>
        <v>0.80491000000000001</v>
      </c>
      <c r="H970">
        <f>IF(G970&lt;1.1,G970,IF(G970&lt;YEAR!$C$2+YEAR!$C$3-2,G970+1,(YEAR!$C$2+YEAR!$C$3-1)&amp;"       :="))</f>
        <v>0.80491000000000001</v>
      </c>
      <c r="I970">
        <f>IF(H970&lt;1.1,H970,IF(H970&lt;YEAR!$C$2+YEAR!$C$3-2,H970+1,(YEAR!$C$2+YEAR!$C$3-1)&amp;"       :="))</f>
        <v>0.80491000000000001</v>
      </c>
      <c r="J970">
        <f>IF(I970&lt;1.1,I970,IF(I970&lt;YEAR!$C$2+YEAR!$C$3-2,I970+1,(YEAR!$C$2+YEAR!$C$3-1)&amp;"       :="))</f>
        <v>0.80491000000000001</v>
      </c>
      <c r="K970">
        <f>IF(J970&lt;1.1,J970,IF(J970&lt;YEAR!$C$2+YEAR!$C$3-2,J970+1,(YEAR!$C$2+YEAR!$C$3-1)&amp;"       :="))</f>
        <v>0.80491000000000001</v>
      </c>
      <c r="L970">
        <f>IF(K970&lt;1.1,K970,IF(K970&lt;YEAR!$C$2+YEAR!$C$3-2,K970+1,(YEAR!$C$2+YEAR!$C$3-1)&amp;"       :="))</f>
        <v>0.80491000000000001</v>
      </c>
      <c r="M970">
        <f>IF(L970&lt;1.1,L970,IF(L970&lt;YEAR!$C$2+YEAR!$C$3-2,L970+1,(YEAR!$C$2+YEAR!$C$3-1)&amp;"       :="))</f>
        <v>0.80491000000000001</v>
      </c>
      <c r="N970">
        <f>IF(M970&lt;1.1,M970,IF(M970&lt;YEAR!$C$2+YEAR!$C$3-2,M970+1,(YEAR!$C$2+YEAR!$C$3-1)&amp;"       :="))</f>
        <v>0.80491000000000001</v>
      </c>
      <c r="O970">
        <f>IF(N970&lt;1.1,N970,IF(N970&lt;YEAR!$C$2+YEAR!$C$3-2,N970+1,(YEAR!$C$2+YEAR!$C$3-1)&amp;"       :="))</f>
        <v>0.80491000000000001</v>
      </c>
      <c r="P970">
        <f>IF(O970&lt;1.1,O970,IF(O970&lt;YEAR!$C$2+YEAR!$C$3-2,O970+1,(YEAR!$C$2+YEAR!$C$3-1)&amp;"       :="))</f>
        <v>0.80491000000000001</v>
      </c>
      <c r="Q970">
        <f>IF(P970&lt;1.1,P970,IF(P970&lt;YEAR!$C$2+YEAR!$C$3-2,P970+1,(YEAR!$C$2+YEAR!$C$3-1)&amp;"       :="))</f>
        <v>0.80491000000000001</v>
      </c>
      <c r="R970">
        <f>IF(Q970&lt;1.1,Q970,IF(Q970&lt;YEAR!$C$2+YEAR!$C$3-2,Q970+1,(YEAR!$C$2+YEAR!$C$3-1)&amp;"       :="))</f>
        <v>0.80491000000000001</v>
      </c>
      <c r="S970">
        <f>IF(R970&lt;1.1,R970,IF(R970&lt;YEAR!$C$2+YEAR!$C$3-2,R970+1,(YEAR!$C$2+YEAR!$C$3-1)&amp;"       :="))</f>
        <v>0.80491000000000001</v>
      </c>
      <c r="T970">
        <f>IF(S970&lt;1.1,S970,IF(S970&lt;YEAR!$C$2+YEAR!$C$3-2,S970+1,(YEAR!$C$2+YEAR!$C$3-1)&amp;"       :="))</f>
        <v>0.80491000000000001</v>
      </c>
      <c r="U970">
        <f>IF(T970&lt;1.1,T970,IF(T970&lt;YEAR!$C$2+YEAR!$C$3-2,T970+1,(YEAR!$C$2+YEAR!$C$3-1)&amp;"       :="))</f>
        <v>0.80491000000000001</v>
      </c>
      <c r="V970">
        <f>IF(U970&lt;1.1,U970,IF(U970&lt;YEAR!$C$2+YEAR!$C$3-2,U970+1,(YEAR!$C$2+YEAR!$C$3-1)&amp;"       :="))</f>
        <v>0.80491000000000001</v>
      </c>
      <c r="W970">
        <f>IF(V970&lt;1.1,V970,IF(V970&lt;YEAR!$C$2+YEAR!$C$3-2,V970+1,(YEAR!$C$2+YEAR!$C$3-1)&amp;"       :="))</f>
        <v>0.80491000000000001</v>
      </c>
      <c r="X970">
        <f>IF(W970&lt;1.1,W970,IF(W970&lt;YEAR!$C$2+YEAR!$C$3-2,W970+1,(YEAR!$C$2+YEAR!$C$3-1)&amp;"       :="))</f>
        <v>0.80491000000000001</v>
      </c>
      <c r="Y970">
        <f>IF(X970&lt;1.1,X970,IF(X970&lt;YEAR!$C$2+YEAR!$C$3-2,X970+1,(YEAR!$C$2+YEAR!$C$3-1)&amp;"       :="))</f>
        <v>0.80491000000000001</v>
      </c>
      <c r="Z970">
        <f>IF(Y970&lt;1.1,Y970,IF(Y970&lt;YEAR!$C$2+YEAR!$C$3-2,Y970+1,(YEAR!$C$2+YEAR!$C$3-1)&amp;"       :="))</f>
        <v>0.80491000000000001</v>
      </c>
      <c r="AA970">
        <f>IF(Z970&lt;1.1,Z970,IF(Z970&lt;YEAR!$C$2+YEAR!$C$3-2,Z970+1,(YEAR!$C$2+YEAR!$C$3-1)&amp;"       :="))</f>
        <v>0.80491000000000001</v>
      </c>
      <c r="AB970">
        <f>IF(AA970&lt;1.1,AA970,IF(AA970&lt;YEAR!$C$2+YEAR!$C$3-2,AA970+1,(YEAR!$C$2+YEAR!$C$3-1)&amp;"       :="))</f>
        <v>0.80491000000000001</v>
      </c>
      <c r="AC970">
        <f>IF(AB970&lt;1.1,AB970,IF(AB970&lt;YEAR!$C$2+YEAR!$C$3-2,AB970+1,(YEAR!$C$2+YEAR!$C$3-1)&amp;"       :="))</f>
        <v>0.80491000000000001</v>
      </c>
      <c r="AD970">
        <f>IF(AC970&lt;1.1,AC970,IF(AC970&lt;YEAR!$C$2+YEAR!$C$3-2,AC970+1,(YEAR!$C$2+YEAR!$C$3-1)&amp;"       :="))</f>
        <v>0.80491000000000001</v>
      </c>
      <c r="AE970">
        <f>IF(AD970&lt;1.1,AD970,IF(AD970&lt;YEAR!$C$2+YEAR!$C$3-2,AD970+1,(YEAR!$C$2+YEAR!$C$3-1)&amp;"       :="))</f>
        <v>0.80491000000000001</v>
      </c>
      <c r="AF970">
        <f>IF(AE970&lt;1.1,AE970,IF(AE970&lt;YEAR!$C$2+YEAR!$C$3-2,AE970+1,(YEAR!$C$2+YEAR!$C$3-1)&amp;"       :="))</f>
        <v>0.80491000000000001</v>
      </c>
      <c r="AG970">
        <f>IF(AF970&lt;1.1,AF970,IF(AF970&lt;YEAR!$C$2+YEAR!$C$3-2,AF970+1,(YEAR!$C$2+YEAR!$C$3-1)&amp;"       :="))</f>
        <v>0.80491000000000001</v>
      </c>
      <c r="AH970">
        <f>IF(AG970&lt;1.1,AG970,IF(AG970&lt;YEAR!$C$2+YEAR!$C$3-2,AG970+1,(YEAR!$C$2+YEAR!$C$3-1)&amp;"       :="))</f>
        <v>0.80491000000000001</v>
      </c>
      <c r="AI970">
        <f>IF(AH970&lt;1.1,AH970,IF(AH970&lt;YEAR!$C$2+YEAR!$C$3-2,AH970+1,(YEAR!$C$2+YEAR!$C$3-1)&amp;"       :="))</f>
        <v>0.80491000000000001</v>
      </c>
      <c r="AJ970">
        <f>IF(AI970&lt;1.1,AI970,IF(AI970&lt;YEAR!$C$2+YEAR!$C$3-2,AI970+1,(YEAR!$C$2+YEAR!$C$3-1)&amp;"       :="))</f>
        <v>0.80491000000000001</v>
      </c>
    </row>
    <row r="971" spans="1:36">
      <c r="A971">
        <f t="shared" ca="1" si="70"/>
        <v>24</v>
      </c>
      <c r="B971" t="s">
        <v>51</v>
      </c>
      <c r="C971" t="str">
        <f ca="1">IF(D971="",OFFSET(AvailabilityFactor!A$1,A971,0),C970)</f>
        <v>D2WDLC4</v>
      </c>
      <c r="D971" t="str" cm="1">
        <f t="array" aca="1" ref="D971" ca="1">IF(D970="",TS_DRC!$P$5,OFFSET(TS_DRC!P$5,RIGHT(D970,2),0,TRUE))</f>
        <v>TS24</v>
      </c>
      <c r="E971" t="str">
        <f t="shared" ca="1" si="71"/>
        <v>TS24</v>
      </c>
      <c r="F971">
        <f>'[6]Wind profile'!$AH32</f>
        <v>0.72407999999999995</v>
      </c>
      <c r="G971">
        <f>IF(F971&lt;1.1,F971,IF(F971&lt;YEAR!$C$2+YEAR!$C$3-2,F971+1,(YEAR!$C$2+YEAR!$C$3-1)&amp;"       :="))</f>
        <v>0.72407999999999995</v>
      </c>
      <c r="H971">
        <f>IF(G971&lt;1.1,G971,IF(G971&lt;YEAR!$C$2+YEAR!$C$3-2,G971+1,(YEAR!$C$2+YEAR!$C$3-1)&amp;"       :="))</f>
        <v>0.72407999999999995</v>
      </c>
      <c r="I971">
        <f>IF(H971&lt;1.1,H971,IF(H971&lt;YEAR!$C$2+YEAR!$C$3-2,H971+1,(YEAR!$C$2+YEAR!$C$3-1)&amp;"       :="))</f>
        <v>0.72407999999999995</v>
      </c>
      <c r="J971">
        <f>IF(I971&lt;1.1,I971,IF(I971&lt;YEAR!$C$2+YEAR!$C$3-2,I971+1,(YEAR!$C$2+YEAR!$C$3-1)&amp;"       :="))</f>
        <v>0.72407999999999995</v>
      </c>
      <c r="K971">
        <f>IF(J971&lt;1.1,J971,IF(J971&lt;YEAR!$C$2+YEAR!$C$3-2,J971+1,(YEAR!$C$2+YEAR!$C$3-1)&amp;"       :="))</f>
        <v>0.72407999999999995</v>
      </c>
      <c r="L971">
        <f>IF(K971&lt;1.1,K971,IF(K971&lt;YEAR!$C$2+YEAR!$C$3-2,K971+1,(YEAR!$C$2+YEAR!$C$3-1)&amp;"       :="))</f>
        <v>0.72407999999999995</v>
      </c>
      <c r="M971">
        <f>IF(L971&lt;1.1,L971,IF(L971&lt;YEAR!$C$2+YEAR!$C$3-2,L971+1,(YEAR!$C$2+YEAR!$C$3-1)&amp;"       :="))</f>
        <v>0.72407999999999995</v>
      </c>
      <c r="N971">
        <f>IF(M971&lt;1.1,M971,IF(M971&lt;YEAR!$C$2+YEAR!$C$3-2,M971+1,(YEAR!$C$2+YEAR!$C$3-1)&amp;"       :="))</f>
        <v>0.72407999999999995</v>
      </c>
      <c r="O971">
        <f>IF(N971&lt;1.1,N971,IF(N971&lt;YEAR!$C$2+YEAR!$C$3-2,N971+1,(YEAR!$C$2+YEAR!$C$3-1)&amp;"       :="))</f>
        <v>0.72407999999999995</v>
      </c>
      <c r="P971">
        <f>IF(O971&lt;1.1,O971,IF(O971&lt;YEAR!$C$2+YEAR!$C$3-2,O971+1,(YEAR!$C$2+YEAR!$C$3-1)&amp;"       :="))</f>
        <v>0.72407999999999995</v>
      </c>
      <c r="Q971">
        <f>IF(P971&lt;1.1,P971,IF(P971&lt;YEAR!$C$2+YEAR!$C$3-2,P971+1,(YEAR!$C$2+YEAR!$C$3-1)&amp;"       :="))</f>
        <v>0.72407999999999995</v>
      </c>
      <c r="R971">
        <f>IF(Q971&lt;1.1,Q971,IF(Q971&lt;YEAR!$C$2+YEAR!$C$3-2,Q971+1,(YEAR!$C$2+YEAR!$C$3-1)&amp;"       :="))</f>
        <v>0.72407999999999995</v>
      </c>
      <c r="S971">
        <f>IF(R971&lt;1.1,R971,IF(R971&lt;YEAR!$C$2+YEAR!$C$3-2,R971+1,(YEAR!$C$2+YEAR!$C$3-1)&amp;"       :="))</f>
        <v>0.72407999999999995</v>
      </c>
      <c r="T971">
        <f>IF(S971&lt;1.1,S971,IF(S971&lt;YEAR!$C$2+YEAR!$C$3-2,S971+1,(YEAR!$C$2+YEAR!$C$3-1)&amp;"       :="))</f>
        <v>0.72407999999999995</v>
      </c>
      <c r="U971">
        <f>IF(T971&lt;1.1,T971,IF(T971&lt;YEAR!$C$2+YEAR!$C$3-2,T971+1,(YEAR!$C$2+YEAR!$C$3-1)&amp;"       :="))</f>
        <v>0.72407999999999995</v>
      </c>
      <c r="V971">
        <f>IF(U971&lt;1.1,U971,IF(U971&lt;YEAR!$C$2+YEAR!$C$3-2,U971+1,(YEAR!$C$2+YEAR!$C$3-1)&amp;"       :="))</f>
        <v>0.72407999999999995</v>
      </c>
      <c r="W971">
        <f>IF(V971&lt;1.1,V971,IF(V971&lt;YEAR!$C$2+YEAR!$C$3-2,V971+1,(YEAR!$C$2+YEAR!$C$3-1)&amp;"       :="))</f>
        <v>0.72407999999999995</v>
      </c>
      <c r="X971">
        <f>IF(W971&lt;1.1,W971,IF(W971&lt;YEAR!$C$2+YEAR!$C$3-2,W971+1,(YEAR!$C$2+YEAR!$C$3-1)&amp;"       :="))</f>
        <v>0.72407999999999995</v>
      </c>
      <c r="Y971">
        <f>IF(X971&lt;1.1,X971,IF(X971&lt;YEAR!$C$2+YEAR!$C$3-2,X971+1,(YEAR!$C$2+YEAR!$C$3-1)&amp;"       :="))</f>
        <v>0.72407999999999995</v>
      </c>
      <c r="Z971">
        <f>IF(Y971&lt;1.1,Y971,IF(Y971&lt;YEAR!$C$2+YEAR!$C$3-2,Y971+1,(YEAR!$C$2+YEAR!$C$3-1)&amp;"       :="))</f>
        <v>0.72407999999999995</v>
      </c>
      <c r="AA971">
        <f>IF(Z971&lt;1.1,Z971,IF(Z971&lt;YEAR!$C$2+YEAR!$C$3-2,Z971+1,(YEAR!$C$2+YEAR!$C$3-1)&amp;"       :="))</f>
        <v>0.72407999999999995</v>
      </c>
      <c r="AB971">
        <f>IF(AA971&lt;1.1,AA971,IF(AA971&lt;YEAR!$C$2+YEAR!$C$3-2,AA971+1,(YEAR!$C$2+YEAR!$C$3-1)&amp;"       :="))</f>
        <v>0.72407999999999995</v>
      </c>
      <c r="AC971">
        <f>IF(AB971&lt;1.1,AB971,IF(AB971&lt;YEAR!$C$2+YEAR!$C$3-2,AB971+1,(YEAR!$C$2+YEAR!$C$3-1)&amp;"       :="))</f>
        <v>0.72407999999999995</v>
      </c>
      <c r="AD971">
        <f>IF(AC971&lt;1.1,AC971,IF(AC971&lt;YEAR!$C$2+YEAR!$C$3-2,AC971+1,(YEAR!$C$2+YEAR!$C$3-1)&amp;"       :="))</f>
        <v>0.72407999999999995</v>
      </c>
      <c r="AE971">
        <f>IF(AD971&lt;1.1,AD971,IF(AD971&lt;YEAR!$C$2+YEAR!$C$3-2,AD971+1,(YEAR!$C$2+YEAR!$C$3-1)&amp;"       :="))</f>
        <v>0.72407999999999995</v>
      </c>
      <c r="AF971">
        <f>IF(AE971&lt;1.1,AE971,IF(AE971&lt;YEAR!$C$2+YEAR!$C$3-2,AE971+1,(YEAR!$C$2+YEAR!$C$3-1)&amp;"       :="))</f>
        <v>0.72407999999999995</v>
      </c>
      <c r="AG971">
        <f>IF(AF971&lt;1.1,AF971,IF(AF971&lt;YEAR!$C$2+YEAR!$C$3-2,AF971+1,(YEAR!$C$2+YEAR!$C$3-1)&amp;"       :="))</f>
        <v>0.72407999999999995</v>
      </c>
      <c r="AH971">
        <f>IF(AG971&lt;1.1,AG971,IF(AG971&lt;YEAR!$C$2+YEAR!$C$3-2,AG971+1,(YEAR!$C$2+YEAR!$C$3-1)&amp;"       :="))</f>
        <v>0.72407999999999995</v>
      </c>
      <c r="AI971">
        <f>IF(AH971&lt;1.1,AH971,IF(AH971&lt;YEAR!$C$2+YEAR!$C$3-2,AH971+1,(YEAR!$C$2+YEAR!$C$3-1)&amp;"       :="))</f>
        <v>0.72407999999999995</v>
      </c>
      <c r="AJ971">
        <f>IF(AI971&lt;1.1,AI971,IF(AI971&lt;YEAR!$C$2+YEAR!$C$3-2,AI971+1,(YEAR!$C$2+YEAR!$C$3-1)&amp;"       :="))</f>
        <v>0.72407999999999995</v>
      </c>
    </row>
    <row r="972" spans="1:36">
      <c r="A972">
        <f t="shared" ca="1" si="70"/>
        <v>24</v>
      </c>
      <c r="B972" t="s">
        <v>51</v>
      </c>
      <c r="C972" t="str">
        <f ca="1">IF(D972="",OFFSET(AvailabilityFactor!A$1,A972,0),C971)</f>
        <v>D2WDLC4</v>
      </c>
      <c r="D972" t="str" cm="1">
        <f t="array" aca="1" ref="D972" ca="1">IF(D971="",TS_DRC!$P$5,OFFSET(TS_DRC!P$5,RIGHT(D971,2),0,TRUE))</f>
        <v>TS25</v>
      </c>
      <c r="E972" t="str">
        <f t="shared" ca="1" si="71"/>
        <v>TS25</v>
      </c>
      <c r="F972">
        <f>'[6]Wind profile'!$AH33</f>
        <v>0.50922999999999996</v>
      </c>
      <c r="G972">
        <f>IF(F972&lt;1.1,F972,IF(F972&lt;YEAR!$C$2+YEAR!$C$3-2,F972+1,(YEAR!$C$2+YEAR!$C$3-1)&amp;"       :="))</f>
        <v>0.50922999999999996</v>
      </c>
      <c r="H972">
        <f>IF(G972&lt;1.1,G972,IF(G972&lt;YEAR!$C$2+YEAR!$C$3-2,G972+1,(YEAR!$C$2+YEAR!$C$3-1)&amp;"       :="))</f>
        <v>0.50922999999999996</v>
      </c>
      <c r="I972">
        <f>IF(H972&lt;1.1,H972,IF(H972&lt;YEAR!$C$2+YEAR!$C$3-2,H972+1,(YEAR!$C$2+YEAR!$C$3-1)&amp;"       :="))</f>
        <v>0.50922999999999996</v>
      </c>
      <c r="J972">
        <f>IF(I972&lt;1.1,I972,IF(I972&lt;YEAR!$C$2+YEAR!$C$3-2,I972+1,(YEAR!$C$2+YEAR!$C$3-1)&amp;"       :="))</f>
        <v>0.50922999999999996</v>
      </c>
      <c r="K972">
        <f>IF(J972&lt;1.1,J972,IF(J972&lt;YEAR!$C$2+YEAR!$C$3-2,J972+1,(YEAR!$C$2+YEAR!$C$3-1)&amp;"       :="))</f>
        <v>0.50922999999999996</v>
      </c>
      <c r="L972">
        <f>IF(K972&lt;1.1,K972,IF(K972&lt;YEAR!$C$2+YEAR!$C$3-2,K972+1,(YEAR!$C$2+YEAR!$C$3-1)&amp;"       :="))</f>
        <v>0.50922999999999996</v>
      </c>
      <c r="M972">
        <f>IF(L972&lt;1.1,L972,IF(L972&lt;YEAR!$C$2+YEAR!$C$3-2,L972+1,(YEAR!$C$2+YEAR!$C$3-1)&amp;"       :="))</f>
        <v>0.50922999999999996</v>
      </c>
      <c r="N972">
        <f>IF(M972&lt;1.1,M972,IF(M972&lt;YEAR!$C$2+YEAR!$C$3-2,M972+1,(YEAR!$C$2+YEAR!$C$3-1)&amp;"       :="))</f>
        <v>0.50922999999999996</v>
      </c>
      <c r="O972">
        <f>IF(N972&lt;1.1,N972,IF(N972&lt;YEAR!$C$2+YEAR!$C$3-2,N972+1,(YEAR!$C$2+YEAR!$C$3-1)&amp;"       :="))</f>
        <v>0.50922999999999996</v>
      </c>
      <c r="P972">
        <f>IF(O972&lt;1.1,O972,IF(O972&lt;YEAR!$C$2+YEAR!$C$3-2,O972+1,(YEAR!$C$2+YEAR!$C$3-1)&amp;"       :="))</f>
        <v>0.50922999999999996</v>
      </c>
      <c r="Q972">
        <f>IF(P972&lt;1.1,P972,IF(P972&lt;YEAR!$C$2+YEAR!$C$3-2,P972+1,(YEAR!$C$2+YEAR!$C$3-1)&amp;"       :="))</f>
        <v>0.50922999999999996</v>
      </c>
      <c r="R972">
        <f>IF(Q972&lt;1.1,Q972,IF(Q972&lt;YEAR!$C$2+YEAR!$C$3-2,Q972+1,(YEAR!$C$2+YEAR!$C$3-1)&amp;"       :="))</f>
        <v>0.50922999999999996</v>
      </c>
      <c r="S972">
        <f>IF(R972&lt;1.1,R972,IF(R972&lt;YEAR!$C$2+YEAR!$C$3-2,R972+1,(YEAR!$C$2+YEAR!$C$3-1)&amp;"       :="))</f>
        <v>0.50922999999999996</v>
      </c>
      <c r="T972">
        <f>IF(S972&lt;1.1,S972,IF(S972&lt;YEAR!$C$2+YEAR!$C$3-2,S972+1,(YEAR!$C$2+YEAR!$C$3-1)&amp;"       :="))</f>
        <v>0.50922999999999996</v>
      </c>
      <c r="U972">
        <f>IF(T972&lt;1.1,T972,IF(T972&lt;YEAR!$C$2+YEAR!$C$3-2,T972+1,(YEAR!$C$2+YEAR!$C$3-1)&amp;"       :="))</f>
        <v>0.50922999999999996</v>
      </c>
      <c r="V972">
        <f>IF(U972&lt;1.1,U972,IF(U972&lt;YEAR!$C$2+YEAR!$C$3-2,U972+1,(YEAR!$C$2+YEAR!$C$3-1)&amp;"       :="))</f>
        <v>0.50922999999999996</v>
      </c>
      <c r="W972">
        <f>IF(V972&lt;1.1,V972,IF(V972&lt;YEAR!$C$2+YEAR!$C$3-2,V972+1,(YEAR!$C$2+YEAR!$C$3-1)&amp;"       :="))</f>
        <v>0.50922999999999996</v>
      </c>
      <c r="X972">
        <f>IF(W972&lt;1.1,W972,IF(W972&lt;YEAR!$C$2+YEAR!$C$3-2,W972+1,(YEAR!$C$2+YEAR!$C$3-1)&amp;"       :="))</f>
        <v>0.50922999999999996</v>
      </c>
      <c r="Y972">
        <f>IF(X972&lt;1.1,X972,IF(X972&lt;YEAR!$C$2+YEAR!$C$3-2,X972+1,(YEAR!$C$2+YEAR!$C$3-1)&amp;"       :="))</f>
        <v>0.50922999999999996</v>
      </c>
      <c r="Z972">
        <f>IF(Y972&lt;1.1,Y972,IF(Y972&lt;YEAR!$C$2+YEAR!$C$3-2,Y972+1,(YEAR!$C$2+YEAR!$C$3-1)&amp;"       :="))</f>
        <v>0.50922999999999996</v>
      </c>
      <c r="AA972">
        <f>IF(Z972&lt;1.1,Z972,IF(Z972&lt;YEAR!$C$2+YEAR!$C$3-2,Z972+1,(YEAR!$C$2+YEAR!$C$3-1)&amp;"       :="))</f>
        <v>0.50922999999999996</v>
      </c>
      <c r="AB972">
        <f>IF(AA972&lt;1.1,AA972,IF(AA972&lt;YEAR!$C$2+YEAR!$C$3-2,AA972+1,(YEAR!$C$2+YEAR!$C$3-1)&amp;"       :="))</f>
        <v>0.50922999999999996</v>
      </c>
      <c r="AC972">
        <f>IF(AB972&lt;1.1,AB972,IF(AB972&lt;YEAR!$C$2+YEAR!$C$3-2,AB972+1,(YEAR!$C$2+YEAR!$C$3-1)&amp;"       :="))</f>
        <v>0.50922999999999996</v>
      </c>
      <c r="AD972">
        <f>IF(AC972&lt;1.1,AC972,IF(AC972&lt;YEAR!$C$2+YEAR!$C$3-2,AC972+1,(YEAR!$C$2+YEAR!$C$3-1)&amp;"       :="))</f>
        <v>0.50922999999999996</v>
      </c>
      <c r="AE972">
        <f>IF(AD972&lt;1.1,AD972,IF(AD972&lt;YEAR!$C$2+YEAR!$C$3-2,AD972+1,(YEAR!$C$2+YEAR!$C$3-1)&amp;"       :="))</f>
        <v>0.50922999999999996</v>
      </c>
      <c r="AF972">
        <f>IF(AE972&lt;1.1,AE972,IF(AE972&lt;YEAR!$C$2+YEAR!$C$3-2,AE972+1,(YEAR!$C$2+YEAR!$C$3-1)&amp;"       :="))</f>
        <v>0.50922999999999996</v>
      </c>
      <c r="AG972">
        <f>IF(AF972&lt;1.1,AF972,IF(AF972&lt;YEAR!$C$2+YEAR!$C$3-2,AF972+1,(YEAR!$C$2+YEAR!$C$3-1)&amp;"       :="))</f>
        <v>0.50922999999999996</v>
      </c>
      <c r="AH972">
        <f>IF(AG972&lt;1.1,AG972,IF(AG972&lt;YEAR!$C$2+YEAR!$C$3-2,AG972+1,(YEAR!$C$2+YEAR!$C$3-1)&amp;"       :="))</f>
        <v>0.50922999999999996</v>
      </c>
      <c r="AI972">
        <f>IF(AH972&lt;1.1,AH972,IF(AH972&lt;YEAR!$C$2+YEAR!$C$3-2,AH972+1,(YEAR!$C$2+YEAR!$C$3-1)&amp;"       :="))</f>
        <v>0.50922999999999996</v>
      </c>
      <c r="AJ972">
        <f>IF(AI972&lt;1.1,AI972,IF(AI972&lt;YEAR!$C$2+YEAR!$C$3-2,AI972+1,(YEAR!$C$2+YEAR!$C$3-1)&amp;"       :="))</f>
        <v>0.50922999999999996</v>
      </c>
    </row>
    <row r="973" spans="1:36">
      <c r="A973">
        <f t="shared" ca="1" si="70"/>
        <v>24</v>
      </c>
      <c r="B973" t="s">
        <v>51</v>
      </c>
      <c r="C973" t="str">
        <f ca="1">IF(D973="",OFFSET(AvailabilityFactor!A$1,A973,0),C972)</f>
        <v>D2WDLC4</v>
      </c>
      <c r="D973" t="str" cm="1">
        <f t="array" aca="1" ref="D973" ca="1">IF(D972="",TS_DRC!$P$5,OFFSET(TS_DRC!P$5,RIGHT(D972,2),0,TRUE))</f>
        <v>TS26</v>
      </c>
      <c r="E973" t="str">
        <f t="shared" ca="1" si="71"/>
        <v>TS26</v>
      </c>
      <c r="F973">
        <f>'[6]Wind profile'!$AH34</f>
        <v>0.49492999999999998</v>
      </c>
      <c r="G973">
        <f>IF(F973&lt;1.1,F973,IF(F973&lt;YEAR!$C$2+YEAR!$C$3-2,F973+1,(YEAR!$C$2+YEAR!$C$3-1)&amp;"       :="))</f>
        <v>0.49492999999999998</v>
      </c>
      <c r="H973">
        <f>IF(G973&lt;1.1,G973,IF(G973&lt;YEAR!$C$2+YEAR!$C$3-2,G973+1,(YEAR!$C$2+YEAR!$C$3-1)&amp;"       :="))</f>
        <v>0.49492999999999998</v>
      </c>
      <c r="I973">
        <f>IF(H973&lt;1.1,H973,IF(H973&lt;YEAR!$C$2+YEAR!$C$3-2,H973+1,(YEAR!$C$2+YEAR!$C$3-1)&amp;"       :="))</f>
        <v>0.49492999999999998</v>
      </c>
      <c r="J973">
        <f>IF(I973&lt;1.1,I973,IF(I973&lt;YEAR!$C$2+YEAR!$C$3-2,I973+1,(YEAR!$C$2+YEAR!$C$3-1)&amp;"       :="))</f>
        <v>0.49492999999999998</v>
      </c>
      <c r="K973">
        <f>IF(J973&lt;1.1,J973,IF(J973&lt;YEAR!$C$2+YEAR!$C$3-2,J973+1,(YEAR!$C$2+YEAR!$C$3-1)&amp;"       :="))</f>
        <v>0.49492999999999998</v>
      </c>
      <c r="L973">
        <f>IF(K973&lt;1.1,K973,IF(K973&lt;YEAR!$C$2+YEAR!$C$3-2,K973+1,(YEAR!$C$2+YEAR!$C$3-1)&amp;"       :="))</f>
        <v>0.49492999999999998</v>
      </c>
      <c r="M973">
        <f>IF(L973&lt;1.1,L973,IF(L973&lt;YEAR!$C$2+YEAR!$C$3-2,L973+1,(YEAR!$C$2+YEAR!$C$3-1)&amp;"       :="))</f>
        <v>0.49492999999999998</v>
      </c>
      <c r="N973">
        <f>IF(M973&lt;1.1,M973,IF(M973&lt;YEAR!$C$2+YEAR!$C$3-2,M973+1,(YEAR!$C$2+YEAR!$C$3-1)&amp;"       :="))</f>
        <v>0.49492999999999998</v>
      </c>
      <c r="O973">
        <f>IF(N973&lt;1.1,N973,IF(N973&lt;YEAR!$C$2+YEAR!$C$3-2,N973+1,(YEAR!$C$2+YEAR!$C$3-1)&amp;"       :="))</f>
        <v>0.49492999999999998</v>
      </c>
      <c r="P973">
        <f>IF(O973&lt;1.1,O973,IF(O973&lt;YEAR!$C$2+YEAR!$C$3-2,O973+1,(YEAR!$C$2+YEAR!$C$3-1)&amp;"       :="))</f>
        <v>0.49492999999999998</v>
      </c>
      <c r="Q973">
        <f>IF(P973&lt;1.1,P973,IF(P973&lt;YEAR!$C$2+YEAR!$C$3-2,P973+1,(YEAR!$C$2+YEAR!$C$3-1)&amp;"       :="))</f>
        <v>0.49492999999999998</v>
      </c>
      <c r="R973">
        <f>IF(Q973&lt;1.1,Q973,IF(Q973&lt;YEAR!$C$2+YEAR!$C$3-2,Q973+1,(YEAR!$C$2+YEAR!$C$3-1)&amp;"       :="))</f>
        <v>0.49492999999999998</v>
      </c>
      <c r="S973">
        <f>IF(R973&lt;1.1,R973,IF(R973&lt;YEAR!$C$2+YEAR!$C$3-2,R973+1,(YEAR!$C$2+YEAR!$C$3-1)&amp;"       :="))</f>
        <v>0.49492999999999998</v>
      </c>
      <c r="T973">
        <f>IF(S973&lt;1.1,S973,IF(S973&lt;YEAR!$C$2+YEAR!$C$3-2,S973+1,(YEAR!$C$2+YEAR!$C$3-1)&amp;"       :="))</f>
        <v>0.49492999999999998</v>
      </c>
      <c r="U973">
        <f>IF(T973&lt;1.1,T973,IF(T973&lt;YEAR!$C$2+YEAR!$C$3-2,T973+1,(YEAR!$C$2+YEAR!$C$3-1)&amp;"       :="))</f>
        <v>0.49492999999999998</v>
      </c>
      <c r="V973">
        <f>IF(U973&lt;1.1,U973,IF(U973&lt;YEAR!$C$2+YEAR!$C$3-2,U973+1,(YEAR!$C$2+YEAR!$C$3-1)&amp;"       :="))</f>
        <v>0.49492999999999998</v>
      </c>
      <c r="W973">
        <f>IF(V973&lt;1.1,V973,IF(V973&lt;YEAR!$C$2+YEAR!$C$3-2,V973+1,(YEAR!$C$2+YEAR!$C$3-1)&amp;"       :="))</f>
        <v>0.49492999999999998</v>
      </c>
      <c r="X973">
        <f>IF(W973&lt;1.1,W973,IF(W973&lt;YEAR!$C$2+YEAR!$C$3-2,W973+1,(YEAR!$C$2+YEAR!$C$3-1)&amp;"       :="))</f>
        <v>0.49492999999999998</v>
      </c>
      <c r="Y973">
        <f>IF(X973&lt;1.1,X973,IF(X973&lt;YEAR!$C$2+YEAR!$C$3-2,X973+1,(YEAR!$C$2+YEAR!$C$3-1)&amp;"       :="))</f>
        <v>0.49492999999999998</v>
      </c>
      <c r="Z973">
        <f>IF(Y973&lt;1.1,Y973,IF(Y973&lt;YEAR!$C$2+YEAR!$C$3-2,Y973+1,(YEAR!$C$2+YEAR!$C$3-1)&amp;"       :="))</f>
        <v>0.49492999999999998</v>
      </c>
      <c r="AA973">
        <f>IF(Z973&lt;1.1,Z973,IF(Z973&lt;YEAR!$C$2+YEAR!$C$3-2,Z973+1,(YEAR!$C$2+YEAR!$C$3-1)&amp;"       :="))</f>
        <v>0.49492999999999998</v>
      </c>
      <c r="AB973">
        <f>IF(AA973&lt;1.1,AA973,IF(AA973&lt;YEAR!$C$2+YEAR!$C$3-2,AA973+1,(YEAR!$C$2+YEAR!$C$3-1)&amp;"       :="))</f>
        <v>0.49492999999999998</v>
      </c>
      <c r="AC973">
        <f>IF(AB973&lt;1.1,AB973,IF(AB973&lt;YEAR!$C$2+YEAR!$C$3-2,AB973+1,(YEAR!$C$2+YEAR!$C$3-1)&amp;"       :="))</f>
        <v>0.49492999999999998</v>
      </c>
      <c r="AD973">
        <f>IF(AC973&lt;1.1,AC973,IF(AC973&lt;YEAR!$C$2+YEAR!$C$3-2,AC973+1,(YEAR!$C$2+YEAR!$C$3-1)&amp;"       :="))</f>
        <v>0.49492999999999998</v>
      </c>
      <c r="AE973">
        <f>IF(AD973&lt;1.1,AD973,IF(AD973&lt;YEAR!$C$2+YEAR!$C$3-2,AD973+1,(YEAR!$C$2+YEAR!$C$3-1)&amp;"       :="))</f>
        <v>0.49492999999999998</v>
      </c>
      <c r="AF973">
        <f>IF(AE973&lt;1.1,AE973,IF(AE973&lt;YEAR!$C$2+YEAR!$C$3-2,AE973+1,(YEAR!$C$2+YEAR!$C$3-1)&amp;"       :="))</f>
        <v>0.49492999999999998</v>
      </c>
      <c r="AG973">
        <f>IF(AF973&lt;1.1,AF973,IF(AF973&lt;YEAR!$C$2+YEAR!$C$3-2,AF973+1,(YEAR!$C$2+YEAR!$C$3-1)&amp;"       :="))</f>
        <v>0.49492999999999998</v>
      </c>
      <c r="AH973">
        <f>IF(AG973&lt;1.1,AG973,IF(AG973&lt;YEAR!$C$2+YEAR!$C$3-2,AG973+1,(YEAR!$C$2+YEAR!$C$3-1)&amp;"       :="))</f>
        <v>0.49492999999999998</v>
      </c>
      <c r="AI973">
        <f>IF(AH973&lt;1.1,AH973,IF(AH973&lt;YEAR!$C$2+YEAR!$C$3-2,AH973+1,(YEAR!$C$2+YEAR!$C$3-1)&amp;"       :="))</f>
        <v>0.49492999999999998</v>
      </c>
      <c r="AJ973">
        <f>IF(AI973&lt;1.1,AI973,IF(AI973&lt;YEAR!$C$2+YEAR!$C$3-2,AI973+1,(YEAR!$C$2+YEAR!$C$3-1)&amp;"       :="))</f>
        <v>0.49492999999999998</v>
      </c>
    </row>
    <row r="974" spans="1:36">
      <c r="A974">
        <f t="shared" ca="1" si="70"/>
        <v>24</v>
      </c>
      <c r="B974" t="s">
        <v>51</v>
      </c>
      <c r="C974" t="str">
        <f ca="1">IF(D974="",OFFSET(AvailabilityFactor!A$1,A974,0),C973)</f>
        <v>D2WDLC4</v>
      </c>
      <c r="D974" t="str" cm="1">
        <f t="array" aca="1" ref="D974" ca="1">IF(D973="",TS_DRC!$P$5,OFFSET(TS_DRC!P$5,RIGHT(D973,2),0,TRUE))</f>
        <v>TS27</v>
      </c>
      <c r="E974" t="str">
        <f t="shared" ca="1" si="71"/>
        <v>TS27</v>
      </c>
      <c r="F974">
        <f>'[6]Wind profile'!$AH35</f>
        <v>0.58677000000000001</v>
      </c>
      <c r="G974">
        <f>IF(F974&lt;1.1,F974,IF(F974&lt;YEAR!$C$2+YEAR!$C$3-2,F974+1,(YEAR!$C$2+YEAR!$C$3-1)&amp;"       :="))</f>
        <v>0.58677000000000001</v>
      </c>
      <c r="H974">
        <f>IF(G974&lt;1.1,G974,IF(G974&lt;YEAR!$C$2+YEAR!$C$3-2,G974+1,(YEAR!$C$2+YEAR!$C$3-1)&amp;"       :="))</f>
        <v>0.58677000000000001</v>
      </c>
      <c r="I974">
        <f>IF(H974&lt;1.1,H974,IF(H974&lt;YEAR!$C$2+YEAR!$C$3-2,H974+1,(YEAR!$C$2+YEAR!$C$3-1)&amp;"       :="))</f>
        <v>0.58677000000000001</v>
      </c>
      <c r="J974">
        <f>IF(I974&lt;1.1,I974,IF(I974&lt;YEAR!$C$2+YEAR!$C$3-2,I974+1,(YEAR!$C$2+YEAR!$C$3-1)&amp;"       :="))</f>
        <v>0.58677000000000001</v>
      </c>
      <c r="K974">
        <f>IF(J974&lt;1.1,J974,IF(J974&lt;YEAR!$C$2+YEAR!$C$3-2,J974+1,(YEAR!$C$2+YEAR!$C$3-1)&amp;"       :="))</f>
        <v>0.58677000000000001</v>
      </c>
      <c r="L974">
        <f>IF(K974&lt;1.1,K974,IF(K974&lt;YEAR!$C$2+YEAR!$C$3-2,K974+1,(YEAR!$C$2+YEAR!$C$3-1)&amp;"       :="))</f>
        <v>0.58677000000000001</v>
      </c>
      <c r="M974">
        <f>IF(L974&lt;1.1,L974,IF(L974&lt;YEAR!$C$2+YEAR!$C$3-2,L974+1,(YEAR!$C$2+YEAR!$C$3-1)&amp;"       :="))</f>
        <v>0.58677000000000001</v>
      </c>
      <c r="N974">
        <f>IF(M974&lt;1.1,M974,IF(M974&lt;YEAR!$C$2+YEAR!$C$3-2,M974+1,(YEAR!$C$2+YEAR!$C$3-1)&amp;"       :="))</f>
        <v>0.58677000000000001</v>
      </c>
      <c r="O974">
        <f>IF(N974&lt;1.1,N974,IF(N974&lt;YEAR!$C$2+YEAR!$C$3-2,N974+1,(YEAR!$C$2+YEAR!$C$3-1)&amp;"       :="))</f>
        <v>0.58677000000000001</v>
      </c>
      <c r="P974">
        <f>IF(O974&lt;1.1,O974,IF(O974&lt;YEAR!$C$2+YEAR!$C$3-2,O974+1,(YEAR!$C$2+YEAR!$C$3-1)&amp;"       :="))</f>
        <v>0.58677000000000001</v>
      </c>
      <c r="Q974">
        <f>IF(P974&lt;1.1,P974,IF(P974&lt;YEAR!$C$2+YEAR!$C$3-2,P974+1,(YEAR!$C$2+YEAR!$C$3-1)&amp;"       :="))</f>
        <v>0.58677000000000001</v>
      </c>
      <c r="R974">
        <f>IF(Q974&lt;1.1,Q974,IF(Q974&lt;YEAR!$C$2+YEAR!$C$3-2,Q974+1,(YEAR!$C$2+YEAR!$C$3-1)&amp;"       :="))</f>
        <v>0.58677000000000001</v>
      </c>
      <c r="S974">
        <f>IF(R974&lt;1.1,R974,IF(R974&lt;YEAR!$C$2+YEAR!$C$3-2,R974+1,(YEAR!$C$2+YEAR!$C$3-1)&amp;"       :="))</f>
        <v>0.58677000000000001</v>
      </c>
      <c r="T974">
        <f>IF(S974&lt;1.1,S974,IF(S974&lt;YEAR!$C$2+YEAR!$C$3-2,S974+1,(YEAR!$C$2+YEAR!$C$3-1)&amp;"       :="))</f>
        <v>0.58677000000000001</v>
      </c>
      <c r="U974">
        <f>IF(T974&lt;1.1,T974,IF(T974&lt;YEAR!$C$2+YEAR!$C$3-2,T974+1,(YEAR!$C$2+YEAR!$C$3-1)&amp;"       :="))</f>
        <v>0.58677000000000001</v>
      </c>
      <c r="V974">
        <f>IF(U974&lt;1.1,U974,IF(U974&lt;YEAR!$C$2+YEAR!$C$3-2,U974+1,(YEAR!$C$2+YEAR!$C$3-1)&amp;"       :="))</f>
        <v>0.58677000000000001</v>
      </c>
      <c r="W974">
        <f>IF(V974&lt;1.1,V974,IF(V974&lt;YEAR!$C$2+YEAR!$C$3-2,V974+1,(YEAR!$C$2+YEAR!$C$3-1)&amp;"       :="))</f>
        <v>0.58677000000000001</v>
      </c>
      <c r="X974">
        <f>IF(W974&lt;1.1,W974,IF(W974&lt;YEAR!$C$2+YEAR!$C$3-2,W974+1,(YEAR!$C$2+YEAR!$C$3-1)&amp;"       :="))</f>
        <v>0.58677000000000001</v>
      </c>
      <c r="Y974">
        <f>IF(X974&lt;1.1,X974,IF(X974&lt;YEAR!$C$2+YEAR!$C$3-2,X974+1,(YEAR!$C$2+YEAR!$C$3-1)&amp;"       :="))</f>
        <v>0.58677000000000001</v>
      </c>
      <c r="Z974">
        <f>IF(Y974&lt;1.1,Y974,IF(Y974&lt;YEAR!$C$2+YEAR!$C$3-2,Y974+1,(YEAR!$C$2+YEAR!$C$3-1)&amp;"       :="))</f>
        <v>0.58677000000000001</v>
      </c>
      <c r="AA974">
        <f>IF(Z974&lt;1.1,Z974,IF(Z974&lt;YEAR!$C$2+YEAR!$C$3-2,Z974+1,(YEAR!$C$2+YEAR!$C$3-1)&amp;"       :="))</f>
        <v>0.58677000000000001</v>
      </c>
      <c r="AB974">
        <f>IF(AA974&lt;1.1,AA974,IF(AA974&lt;YEAR!$C$2+YEAR!$C$3-2,AA974+1,(YEAR!$C$2+YEAR!$C$3-1)&amp;"       :="))</f>
        <v>0.58677000000000001</v>
      </c>
      <c r="AC974">
        <f>IF(AB974&lt;1.1,AB974,IF(AB974&lt;YEAR!$C$2+YEAR!$C$3-2,AB974+1,(YEAR!$C$2+YEAR!$C$3-1)&amp;"       :="))</f>
        <v>0.58677000000000001</v>
      </c>
      <c r="AD974">
        <f>IF(AC974&lt;1.1,AC974,IF(AC974&lt;YEAR!$C$2+YEAR!$C$3-2,AC974+1,(YEAR!$C$2+YEAR!$C$3-1)&amp;"       :="))</f>
        <v>0.58677000000000001</v>
      </c>
      <c r="AE974">
        <f>IF(AD974&lt;1.1,AD974,IF(AD974&lt;YEAR!$C$2+YEAR!$C$3-2,AD974+1,(YEAR!$C$2+YEAR!$C$3-1)&amp;"       :="))</f>
        <v>0.58677000000000001</v>
      </c>
      <c r="AF974">
        <f>IF(AE974&lt;1.1,AE974,IF(AE974&lt;YEAR!$C$2+YEAR!$C$3-2,AE974+1,(YEAR!$C$2+YEAR!$C$3-1)&amp;"       :="))</f>
        <v>0.58677000000000001</v>
      </c>
      <c r="AG974">
        <f>IF(AF974&lt;1.1,AF974,IF(AF974&lt;YEAR!$C$2+YEAR!$C$3-2,AF974+1,(YEAR!$C$2+YEAR!$C$3-1)&amp;"       :="))</f>
        <v>0.58677000000000001</v>
      </c>
      <c r="AH974">
        <f>IF(AG974&lt;1.1,AG974,IF(AG974&lt;YEAR!$C$2+YEAR!$C$3-2,AG974+1,(YEAR!$C$2+YEAR!$C$3-1)&amp;"       :="))</f>
        <v>0.58677000000000001</v>
      </c>
      <c r="AI974">
        <f>IF(AH974&lt;1.1,AH974,IF(AH974&lt;YEAR!$C$2+YEAR!$C$3-2,AH974+1,(YEAR!$C$2+YEAR!$C$3-1)&amp;"       :="))</f>
        <v>0.58677000000000001</v>
      </c>
      <c r="AJ974">
        <f>IF(AI974&lt;1.1,AI974,IF(AI974&lt;YEAR!$C$2+YEAR!$C$3-2,AI974+1,(YEAR!$C$2+YEAR!$C$3-1)&amp;"       :="))</f>
        <v>0.58677000000000001</v>
      </c>
    </row>
    <row r="975" spans="1:36">
      <c r="A975">
        <f t="shared" ca="1" si="70"/>
        <v>24</v>
      </c>
      <c r="B975" t="s">
        <v>51</v>
      </c>
      <c r="C975" t="str">
        <f ca="1">IF(D975="",OFFSET(AvailabilityFactor!A$1,A975,0),C974)</f>
        <v>D2WDLC4</v>
      </c>
      <c r="D975" t="str" cm="1">
        <f t="array" aca="1" ref="D975" ca="1">IF(D974="",TS_DRC!$P$5,OFFSET(TS_DRC!P$5,RIGHT(D974,2),0,TRUE))</f>
        <v>TS28</v>
      </c>
      <c r="E975" t="str">
        <f t="shared" ca="1" si="71"/>
        <v>TS28</v>
      </c>
      <c r="F975">
        <f>'[6]Wind profile'!$AH36</f>
        <v>0.53315000000000001</v>
      </c>
      <c r="G975">
        <f>IF(F975&lt;1.1,F975,IF(F975&lt;YEAR!$C$2+YEAR!$C$3-2,F975+1,(YEAR!$C$2+YEAR!$C$3-1)&amp;"       :="))</f>
        <v>0.53315000000000001</v>
      </c>
      <c r="H975">
        <f>IF(G975&lt;1.1,G975,IF(G975&lt;YEAR!$C$2+YEAR!$C$3-2,G975+1,(YEAR!$C$2+YEAR!$C$3-1)&amp;"       :="))</f>
        <v>0.53315000000000001</v>
      </c>
      <c r="I975">
        <f>IF(H975&lt;1.1,H975,IF(H975&lt;YEAR!$C$2+YEAR!$C$3-2,H975+1,(YEAR!$C$2+YEAR!$C$3-1)&amp;"       :="))</f>
        <v>0.53315000000000001</v>
      </c>
      <c r="J975">
        <f>IF(I975&lt;1.1,I975,IF(I975&lt;YEAR!$C$2+YEAR!$C$3-2,I975+1,(YEAR!$C$2+YEAR!$C$3-1)&amp;"       :="))</f>
        <v>0.53315000000000001</v>
      </c>
      <c r="K975">
        <f>IF(J975&lt;1.1,J975,IF(J975&lt;YEAR!$C$2+YEAR!$C$3-2,J975+1,(YEAR!$C$2+YEAR!$C$3-1)&amp;"       :="))</f>
        <v>0.53315000000000001</v>
      </c>
      <c r="L975">
        <f>IF(K975&lt;1.1,K975,IF(K975&lt;YEAR!$C$2+YEAR!$C$3-2,K975+1,(YEAR!$C$2+YEAR!$C$3-1)&amp;"       :="))</f>
        <v>0.53315000000000001</v>
      </c>
      <c r="M975">
        <f>IF(L975&lt;1.1,L975,IF(L975&lt;YEAR!$C$2+YEAR!$C$3-2,L975+1,(YEAR!$C$2+YEAR!$C$3-1)&amp;"       :="))</f>
        <v>0.53315000000000001</v>
      </c>
      <c r="N975">
        <f>IF(M975&lt;1.1,M975,IF(M975&lt;YEAR!$C$2+YEAR!$C$3-2,M975+1,(YEAR!$C$2+YEAR!$C$3-1)&amp;"       :="))</f>
        <v>0.53315000000000001</v>
      </c>
      <c r="O975">
        <f>IF(N975&lt;1.1,N975,IF(N975&lt;YEAR!$C$2+YEAR!$C$3-2,N975+1,(YEAR!$C$2+YEAR!$C$3-1)&amp;"       :="))</f>
        <v>0.53315000000000001</v>
      </c>
      <c r="P975">
        <f>IF(O975&lt;1.1,O975,IF(O975&lt;YEAR!$C$2+YEAR!$C$3-2,O975+1,(YEAR!$C$2+YEAR!$C$3-1)&amp;"       :="))</f>
        <v>0.53315000000000001</v>
      </c>
      <c r="Q975">
        <f>IF(P975&lt;1.1,P975,IF(P975&lt;YEAR!$C$2+YEAR!$C$3-2,P975+1,(YEAR!$C$2+YEAR!$C$3-1)&amp;"       :="))</f>
        <v>0.53315000000000001</v>
      </c>
      <c r="R975">
        <f>IF(Q975&lt;1.1,Q975,IF(Q975&lt;YEAR!$C$2+YEAR!$C$3-2,Q975+1,(YEAR!$C$2+YEAR!$C$3-1)&amp;"       :="))</f>
        <v>0.53315000000000001</v>
      </c>
      <c r="S975">
        <f>IF(R975&lt;1.1,R975,IF(R975&lt;YEAR!$C$2+YEAR!$C$3-2,R975+1,(YEAR!$C$2+YEAR!$C$3-1)&amp;"       :="))</f>
        <v>0.53315000000000001</v>
      </c>
      <c r="T975">
        <f>IF(S975&lt;1.1,S975,IF(S975&lt;YEAR!$C$2+YEAR!$C$3-2,S975+1,(YEAR!$C$2+YEAR!$C$3-1)&amp;"       :="))</f>
        <v>0.53315000000000001</v>
      </c>
      <c r="U975">
        <f>IF(T975&lt;1.1,T975,IF(T975&lt;YEAR!$C$2+YEAR!$C$3-2,T975+1,(YEAR!$C$2+YEAR!$C$3-1)&amp;"       :="))</f>
        <v>0.53315000000000001</v>
      </c>
      <c r="V975">
        <f>IF(U975&lt;1.1,U975,IF(U975&lt;YEAR!$C$2+YEAR!$C$3-2,U975+1,(YEAR!$C$2+YEAR!$C$3-1)&amp;"       :="))</f>
        <v>0.53315000000000001</v>
      </c>
      <c r="W975">
        <f>IF(V975&lt;1.1,V975,IF(V975&lt;YEAR!$C$2+YEAR!$C$3-2,V975+1,(YEAR!$C$2+YEAR!$C$3-1)&amp;"       :="))</f>
        <v>0.53315000000000001</v>
      </c>
      <c r="X975">
        <f>IF(W975&lt;1.1,W975,IF(W975&lt;YEAR!$C$2+YEAR!$C$3-2,W975+1,(YEAR!$C$2+YEAR!$C$3-1)&amp;"       :="))</f>
        <v>0.53315000000000001</v>
      </c>
      <c r="Y975">
        <f>IF(X975&lt;1.1,X975,IF(X975&lt;YEAR!$C$2+YEAR!$C$3-2,X975+1,(YEAR!$C$2+YEAR!$C$3-1)&amp;"       :="))</f>
        <v>0.53315000000000001</v>
      </c>
      <c r="Z975">
        <f>IF(Y975&lt;1.1,Y975,IF(Y975&lt;YEAR!$C$2+YEAR!$C$3-2,Y975+1,(YEAR!$C$2+YEAR!$C$3-1)&amp;"       :="))</f>
        <v>0.53315000000000001</v>
      </c>
      <c r="AA975">
        <f>IF(Z975&lt;1.1,Z975,IF(Z975&lt;YEAR!$C$2+YEAR!$C$3-2,Z975+1,(YEAR!$C$2+YEAR!$C$3-1)&amp;"       :="))</f>
        <v>0.53315000000000001</v>
      </c>
      <c r="AB975">
        <f>IF(AA975&lt;1.1,AA975,IF(AA975&lt;YEAR!$C$2+YEAR!$C$3-2,AA975+1,(YEAR!$C$2+YEAR!$C$3-1)&amp;"       :="))</f>
        <v>0.53315000000000001</v>
      </c>
      <c r="AC975">
        <f>IF(AB975&lt;1.1,AB975,IF(AB975&lt;YEAR!$C$2+YEAR!$C$3-2,AB975+1,(YEAR!$C$2+YEAR!$C$3-1)&amp;"       :="))</f>
        <v>0.53315000000000001</v>
      </c>
      <c r="AD975">
        <f>IF(AC975&lt;1.1,AC975,IF(AC975&lt;YEAR!$C$2+YEAR!$C$3-2,AC975+1,(YEAR!$C$2+YEAR!$C$3-1)&amp;"       :="))</f>
        <v>0.53315000000000001</v>
      </c>
      <c r="AE975">
        <f>IF(AD975&lt;1.1,AD975,IF(AD975&lt;YEAR!$C$2+YEAR!$C$3-2,AD975+1,(YEAR!$C$2+YEAR!$C$3-1)&amp;"       :="))</f>
        <v>0.53315000000000001</v>
      </c>
      <c r="AF975">
        <f>IF(AE975&lt;1.1,AE975,IF(AE975&lt;YEAR!$C$2+YEAR!$C$3-2,AE975+1,(YEAR!$C$2+YEAR!$C$3-1)&amp;"       :="))</f>
        <v>0.53315000000000001</v>
      </c>
      <c r="AG975">
        <f>IF(AF975&lt;1.1,AF975,IF(AF975&lt;YEAR!$C$2+YEAR!$C$3-2,AF975+1,(YEAR!$C$2+YEAR!$C$3-1)&amp;"       :="))</f>
        <v>0.53315000000000001</v>
      </c>
      <c r="AH975">
        <f>IF(AG975&lt;1.1,AG975,IF(AG975&lt;YEAR!$C$2+YEAR!$C$3-2,AG975+1,(YEAR!$C$2+YEAR!$C$3-1)&amp;"       :="))</f>
        <v>0.53315000000000001</v>
      </c>
      <c r="AI975">
        <f>IF(AH975&lt;1.1,AH975,IF(AH975&lt;YEAR!$C$2+YEAR!$C$3-2,AH975+1,(YEAR!$C$2+YEAR!$C$3-1)&amp;"       :="))</f>
        <v>0.53315000000000001</v>
      </c>
      <c r="AJ975">
        <f>IF(AI975&lt;1.1,AI975,IF(AI975&lt;YEAR!$C$2+YEAR!$C$3-2,AI975+1,(YEAR!$C$2+YEAR!$C$3-1)&amp;"       :="))</f>
        <v>0.53315000000000001</v>
      </c>
    </row>
    <row r="976" spans="1:36">
      <c r="A976">
        <f t="shared" ref="A976:A988" ca="1" si="72">IF(D976="",A975+1,A975)</f>
        <v>24</v>
      </c>
      <c r="B976" t="s">
        <v>51</v>
      </c>
      <c r="C976" t="str">
        <f ca="1">IF(D976="",OFFSET(AvailabilityFactor!A$1,A976,0),C975)</f>
        <v>D2WDLC4</v>
      </c>
      <c r="D976" t="str" cm="1">
        <f t="array" aca="1" ref="D976" ca="1">IF(D975="",TS_DRC!$P$5,OFFSET(TS_DRC!P$5,RIGHT(D975,2),0,TRUE))</f>
        <v>TS29</v>
      </c>
      <c r="E976" t="str">
        <f t="shared" ref="E976:E988" ca="1" si="73">IF(D976="","[DRC,"&amp;C976&amp;",*,*]          :         ",D976)</f>
        <v>TS29</v>
      </c>
      <c r="F976">
        <f>'[6]Wind profile'!$AH37</f>
        <v>0.57128999999999996</v>
      </c>
      <c r="G976">
        <f>IF(F976&lt;1.1,F976,IF(F976&lt;YEAR!$C$2+YEAR!$C$3-2,F976+1,(YEAR!$C$2+YEAR!$C$3-1)&amp;"       :="))</f>
        <v>0.57128999999999996</v>
      </c>
      <c r="H976">
        <f>IF(G976&lt;1.1,G976,IF(G976&lt;YEAR!$C$2+YEAR!$C$3-2,G976+1,(YEAR!$C$2+YEAR!$C$3-1)&amp;"       :="))</f>
        <v>0.57128999999999996</v>
      </c>
      <c r="I976">
        <f>IF(H976&lt;1.1,H976,IF(H976&lt;YEAR!$C$2+YEAR!$C$3-2,H976+1,(YEAR!$C$2+YEAR!$C$3-1)&amp;"       :="))</f>
        <v>0.57128999999999996</v>
      </c>
      <c r="J976">
        <f>IF(I976&lt;1.1,I976,IF(I976&lt;YEAR!$C$2+YEAR!$C$3-2,I976+1,(YEAR!$C$2+YEAR!$C$3-1)&amp;"       :="))</f>
        <v>0.57128999999999996</v>
      </c>
      <c r="K976">
        <f>IF(J976&lt;1.1,J976,IF(J976&lt;YEAR!$C$2+YEAR!$C$3-2,J976+1,(YEAR!$C$2+YEAR!$C$3-1)&amp;"       :="))</f>
        <v>0.57128999999999996</v>
      </c>
      <c r="L976">
        <f>IF(K976&lt;1.1,K976,IF(K976&lt;YEAR!$C$2+YEAR!$C$3-2,K976+1,(YEAR!$C$2+YEAR!$C$3-1)&amp;"       :="))</f>
        <v>0.57128999999999996</v>
      </c>
      <c r="M976">
        <f>IF(L976&lt;1.1,L976,IF(L976&lt;YEAR!$C$2+YEAR!$C$3-2,L976+1,(YEAR!$C$2+YEAR!$C$3-1)&amp;"       :="))</f>
        <v>0.57128999999999996</v>
      </c>
      <c r="N976">
        <f>IF(M976&lt;1.1,M976,IF(M976&lt;YEAR!$C$2+YEAR!$C$3-2,M976+1,(YEAR!$C$2+YEAR!$C$3-1)&amp;"       :="))</f>
        <v>0.57128999999999996</v>
      </c>
      <c r="O976">
        <f>IF(N976&lt;1.1,N976,IF(N976&lt;YEAR!$C$2+YEAR!$C$3-2,N976+1,(YEAR!$C$2+YEAR!$C$3-1)&amp;"       :="))</f>
        <v>0.57128999999999996</v>
      </c>
      <c r="P976">
        <f>IF(O976&lt;1.1,O976,IF(O976&lt;YEAR!$C$2+YEAR!$C$3-2,O976+1,(YEAR!$C$2+YEAR!$C$3-1)&amp;"       :="))</f>
        <v>0.57128999999999996</v>
      </c>
      <c r="Q976">
        <f>IF(P976&lt;1.1,P976,IF(P976&lt;YEAR!$C$2+YEAR!$C$3-2,P976+1,(YEAR!$C$2+YEAR!$C$3-1)&amp;"       :="))</f>
        <v>0.57128999999999996</v>
      </c>
      <c r="R976">
        <f>IF(Q976&lt;1.1,Q976,IF(Q976&lt;YEAR!$C$2+YEAR!$C$3-2,Q976+1,(YEAR!$C$2+YEAR!$C$3-1)&amp;"       :="))</f>
        <v>0.57128999999999996</v>
      </c>
      <c r="S976">
        <f>IF(R976&lt;1.1,R976,IF(R976&lt;YEAR!$C$2+YEAR!$C$3-2,R976+1,(YEAR!$C$2+YEAR!$C$3-1)&amp;"       :="))</f>
        <v>0.57128999999999996</v>
      </c>
      <c r="T976">
        <f>IF(S976&lt;1.1,S976,IF(S976&lt;YEAR!$C$2+YEAR!$C$3-2,S976+1,(YEAR!$C$2+YEAR!$C$3-1)&amp;"       :="))</f>
        <v>0.57128999999999996</v>
      </c>
      <c r="U976">
        <f>IF(T976&lt;1.1,T976,IF(T976&lt;YEAR!$C$2+YEAR!$C$3-2,T976+1,(YEAR!$C$2+YEAR!$C$3-1)&amp;"       :="))</f>
        <v>0.57128999999999996</v>
      </c>
      <c r="V976">
        <f>IF(U976&lt;1.1,U976,IF(U976&lt;YEAR!$C$2+YEAR!$C$3-2,U976+1,(YEAR!$C$2+YEAR!$C$3-1)&amp;"       :="))</f>
        <v>0.57128999999999996</v>
      </c>
      <c r="W976">
        <f>IF(V976&lt;1.1,V976,IF(V976&lt;YEAR!$C$2+YEAR!$C$3-2,V976+1,(YEAR!$C$2+YEAR!$C$3-1)&amp;"       :="))</f>
        <v>0.57128999999999996</v>
      </c>
      <c r="X976">
        <f>IF(W976&lt;1.1,W976,IF(W976&lt;YEAR!$C$2+YEAR!$C$3-2,W976+1,(YEAR!$C$2+YEAR!$C$3-1)&amp;"       :="))</f>
        <v>0.57128999999999996</v>
      </c>
      <c r="Y976">
        <f>IF(X976&lt;1.1,X976,IF(X976&lt;YEAR!$C$2+YEAR!$C$3-2,X976+1,(YEAR!$C$2+YEAR!$C$3-1)&amp;"       :="))</f>
        <v>0.57128999999999996</v>
      </c>
      <c r="Z976">
        <f>IF(Y976&lt;1.1,Y976,IF(Y976&lt;YEAR!$C$2+YEAR!$C$3-2,Y976+1,(YEAR!$C$2+YEAR!$C$3-1)&amp;"       :="))</f>
        <v>0.57128999999999996</v>
      </c>
      <c r="AA976">
        <f>IF(Z976&lt;1.1,Z976,IF(Z976&lt;YEAR!$C$2+YEAR!$C$3-2,Z976+1,(YEAR!$C$2+YEAR!$C$3-1)&amp;"       :="))</f>
        <v>0.57128999999999996</v>
      </c>
      <c r="AB976">
        <f>IF(AA976&lt;1.1,AA976,IF(AA976&lt;YEAR!$C$2+YEAR!$C$3-2,AA976+1,(YEAR!$C$2+YEAR!$C$3-1)&amp;"       :="))</f>
        <v>0.57128999999999996</v>
      </c>
      <c r="AC976">
        <f>IF(AB976&lt;1.1,AB976,IF(AB976&lt;YEAR!$C$2+YEAR!$C$3-2,AB976+1,(YEAR!$C$2+YEAR!$C$3-1)&amp;"       :="))</f>
        <v>0.57128999999999996</v>
      </c>
      <c r="AD976">
        <f>IF(AC976&lt;1.1,AC976,IF(AC976&lt;YEAR!$C$2+YEAR!$C$3-2,AC976+1,(YEAR!$C$2+YEAR!$C$3-1)&amp;"       :="))</f>
        <v>0.57128999999999996</v>
      </c>
      <c r="AE976">
        <f>IF(AD976&lt;1.1,AD976,IF(AD976&lt;YEAR!$C$2+YEAR!$C$3-2,AD976+1,(YEAR!$C$2+YEAR!$C$3-1)&amp;"       :="))</f>
        <v>0.57128999999999996</v>
      </c>
      <c r="AF976">
        <f>IF(AE976&lt;1.1,AE976,IF(AE976&lt;YEAR!$C$2+YEAR!$C$3-2,AE976+1,(YEAR!$C$2+YEAR!$C$3-1)&amp;"       :="))</f>
        <v>0.57128999999999996</v>
      </c>
      <c r="AG976">
        <f>IF(AF976&lt;1.1,AF976,IF(AF976&lt;YEAR!$C$2+YEAR!$C$3-2,AF976+1,(YEAR!$C$2+YEAR!$C$3-1)&amp;"       :="))</f>
        <v>0.57128999999999996</v>
      </c>
      <c r="AH976">
        <f>IF(AG976&lt;1.1,AG976,IF(AG976&lt;YEAR!$C$2+YEAR!$C$3-2,AG976+1,(YEAR!$C$2+YEAR!$C$3-1)&amp;"       :="))</f>
        <v>0.57128999999999996</v>
      </c>
      <c r="AI976">
        <f>IF(AH976&lt;1.1,AH976,IF(AH976&lt;YEAR!$C$2+YEAR!$C$3-2,AH976+1,(YEAR!$C$2+YEAR!$C$3-1)&amp;"       :="))</f>
        <v>0.57128999999999996</v>
      </c>
      <c r="AJ976">
        <f>IF(AI976&lt;1.1,AI976,IF(AI976&lt;YEAR!$C$2+YEAR!$C$3-2,AI976+1,(YEAR!$C$2+YEAR!$C$3-1)&amp;"       :="))</f>
        <v>0.57128999999999996</v>
      </c>
    </row>
    <row r="977" spans="1:36">
      <c r="A977">
        <f t="shared" ca="1" si="72"/>
        <v>24</v>
      </c>
      <c r="B977" t="s">
        <v>51</v>
      </c>
      <c r="C977" t="str">
        <f ca="1">IF(D977="",OFFSET(AvailabilityFactor!A$1,A977,0),C976)</f>
        <v>D2WDLC4</v>
      </c>
      <c r="D977" t="str" cm="1">
        <f t="array" aca="1" ref="D977" ca="1">IF(D976="",TS_DRC!$P$5,OFFSET(TS_DRC!P$5,RIGHT(D976,2),0,TRUE))</f>
        <v>TS30</v>
      </c>
      <c r="E977" t="str">
        <f t="shared" ca="1" si="73"/>
        <v>TS30</v>
      </c>
      <c r="F977">
        <f>'[6]Wind profile'!$AH38</f>
        <v>0.69352000000000003</v>
      </c>
      <c r="G977">
        <f>IF(F977&lt;1.1,F977,IF(F977&lt;YEAR!$C$2+YEAR!$C$3-2,F977+1,(YEAR!$C$2+YEAR!$C$3-1)&amp;"       :="))</f>
        <v>0.69352000000000003</v>
      </c>
      <c r="H977">
        <f>IF(G977&lt;1.1,G977,IF(G977&lt;YEAR!$C$2+YEAR!$C$3-2,G977+1,(YEAR!$C$2+YEAR!$C$3-1)&amp;"       :="))</f>
        <v>0.69352000000000003</v>
      </c>
      <c r="I977">
        <f>IF(H977&lt;1.1,H977,IF(H977&lt;YEAR!$C$2+YEAR!$C$3-2,H977+1,(YEAR!$C$2+YEAR!$C$3-1)&amp;"       :="))</f>
        <v>0.69352000000000003</v>
      </c>
      <c r="J977">
        <f>IF(I977&lt;1.1,I977,IF(I977&lt;YEAR!$C$2+YEAR!$C$3-2,I977+1,(YEAR!$C$2+YEAR!$C$3-1)&amp;"       :="))</f>
        <v>0.69352000000000003</v>
      </c>
      <c r="K977">
        <f>IF(J977&lt;1.1,J977,IF(J977&lt;YEAR!$C$2+YEAR!$C$3-2,J977+1,(YEAR!$C$2+YEAR!$C$3-1)&amp;"       :="))</f>
        <v>0.69352000000000003</v>
      </c>
      <c r="L977">
        <f>IF(K977&lt;1.1,K977,IF(K977&lt;YEAR!$C$2+YEAR!$C$3-2,K977+1,(YEAR!$C$2+YEAR!$C$3-1)&amp;"       :="))</f>
        <v>0.69352000000000003</v>
      </c>
      <c r="M977">
        <f>IF(L977&lt;1.1,L977,IF(L977&lt;YEAR!$C$2+YEAR!$C$3-2,L977+1,(YEAR!$C$2+YEAR!$C$3-1)&amp;"       :="))</f>
        <v>0.69352000000000003</v>
      </c>
      <c r="N977">
        <f>IF(M977&lt;1.1,M977,IF(M977&lt;YEAR!$C$2+YEAR!$C$3-2,M977+1,(YEAR!$C$2+YEAR!$C$3-1)&amp;"       :="))</f>
        <v>0.69352000000000003</v>
      </c>
      <c r="O977">
        <f>IF(N977&lt;1.1,N977,IF(N977&lt;YEAR!$C$2+YEAR!$C$3-2,N977+1,(YEAR!$C$2+YEAR!$C$3-1)&amp;"       :="))</f>
        <v>0.69352000000000003</v>
      </c>
      <c r="P977">
        <f>IF(O977&lt;1.1,O977,IF(O977&lt;YEAR!$C$2+YEAR!$C$3-2,O977+1,(YEAR!$C$2+YEAR!$C$3-1)&amp;"       :="))</f>
        <v>0.69352000000000003</v>
      </c>
      <c r="Q977">
        <f>IF(P977&lt;1.1,P977,IF(P977&lt;YEAR!$C$2+YEAR!$C$3-2,P977+1,(YEAR!$C$2+YEAR!$C$3-1)&amp;"       :="))</f>
        <v>0.69352000000000003</v>
      </c>
      <c r="R977">
        <f>IF(Q977&lt;1.1,Q977,IF(Q977&lt;YEAR!$C$2+YEAR!$C$3-2,Q977+1,(YEAR!$C$2+YEAR!$C$3-1)&amp;"       :="))</f>
        <v>0.69352000000000003</v>
      </c>
      <c r="S977">
        <f>IF(R977&lt;1.1,R977,IF(R977&lt;YEAR!$C$2+YEAR!$C$3-2,R977+1,(YEAR!$C$2+YEAR!$C$3-1)&amp;"       :="))</f>
        <v>0.69352000000000003</v>
      </c>
      <c r="T977">
        <f>IF(S977&lt;1.1,S977,IF(S977&lt;YEAR!$C$2+YEAR!$C$3-2,S977+1,(YEAR!$C$2+YEAR!$C$3-1)&amp;"       :="))</f>
        <v>0.69352000000000003</v>
      </c>
      <c r="U977">
        <f>IF(T977&lt;1.1,T977,IF(T977&lt;YEAR!$C$2+YEAR!$C$3-2,T977+1,(YEAR!$C$2+YEAR!$C$3-1)&amp;"       :="))</f>
        <v>0.69352000000000003</v>
      </c>
      <c r="V977">
        <f>IF(U977&lt;1.1,U977,IF(U977&lt;YEAR!$C$2+YEAR!$C$3-2,U977+1,(YEAR!$C$2+YEAR!$C$3-1)&amp;"       :="))</f>
        <v>0.69352000000000003</v>
      </c>
      <c r="W977">
        <f>IF(V977&lt;1.1,V977,IF(V977&lt;YEAR!$C$2+YEAR!$C$3-2,V977+1,(YEAR!$C$2+YEAR!$C$3-1)&amp;"       :="))</f>
        <v>0.69352000000000003</v>
      </c>
      <c r="X977">
        <f>IF(W977&lt;1.1,W977,IF(W977&lt;YEAR!$C$2+YEAR!$C$3-2,W977+1,(YEAR!$C$2+YEAR!$C$3-1)&amp;"       :="))</f>
        <v>0.69352000000000003</v>
      </c>
      <c r="Y977">
        <f>IF(X977&lt;1.1,X977,IF(X977&lt;YEAR!$C$2+YEAR!$C$3-2,X977+1,(YEAR!$C$2+YEAR!$C$3-1)&amp;"       :="))</f>
        <v>0.69352000000000003</v>
      </c>
      <c r="Z977">
        <f>IF(Y977&lt;1.1,Y977,IF(Y977&lt;YEAR!$C$2+YEAR!$C$3-2,Y977+1,(YEAR!$C$2+YEAR!$C$3-1)&amp;"       :="))</f>
        <v>0.69352000000000003</v>
      </c>
      <c r="AA977">
        <f>IF(Z977&lt;1.1,Z977,IF(Z977&lt;YEAR!$C$2+YEAR!$C$3-2,Z977+1,(YEAR!$C$2+YEAR!$C$3-1)&amp;"       :="))</f>
        <v>0.69352000000000003</v>
      </c>
      <c r="AB977">
        <f>IF(AA977&lt;1.1,AA977,IF(AA977&lt;YEAR!$C$2+YEAR!$C$3-2,AA977+1,(YEAR!$C$2+YEAR!$C$3-1)&amp;"       :="))</f>
        <v>0.69352000000000003</v>
      </c>
      <c r="AC977">
        <f>IF(AB977&lt;1.1,AB977,IF(AB977&lt;YEAR!$C$2+YEAR!$C$3-2,AB977+1,(YEAR!$C$2+YEAR!$C$3-1)&amp;"       :="))</f>
        <v>0.69352000000000003</v>
      </c>
      <c r="AD977">
        <f>IF(AC977&lt;1.1,AC977,IF(AC977&lt;YEAR!$C$2+YEAR!$C$3-2,AC977+1,(YEAR!$C$2+YEAR!$C$3-1)&amp;"       :="))</f>
        <v>0.69352000000000003</v>
      </c>
      <c r="AE977">
        <f>IF(AD977&lt;1.1,AD977,IF(AD977&lt;YEAR!$C$2+YEAR!$C$3-2,AD977+1,(YEAR!$C$2+YEAR!$C$3-1)&amp;"       :="))</f>
        <v>0.69352000000000003</v>
      </c>
      <c r="AF977">
        <f>IF(AE977&lt;1.1,AE977,IF(AE977&lt;YEAR!$C$2+YEAR!$C$3-2,AE977+1,(YEAR!$C$2+YEAR!$C$3-1)&amp;"       :="))</f>
        <v>0.69352000000000003</v>
      </c>
      <c r="AG977">
        <f>IF(AF977&lt;1.1,AF977,IF(AF977&lt;YEAR!$C$2+YEAR!$C$3-2,AF977+1,(YEAR!$C$2+YEAR!$C$3-1)&amp;"       :="))</f>
        <v>0.69352000000000003</v>
      </c>
      <c r="AH977">
        <f>IF(AG977&lt;1.1,AG977,IF(AG977&lt;YEAR!$C$2+YEAR!$C$3-2,AG977+1,(YEAR!$C$2+YEAR!$C$3-1)&amp;"       :="))</f>
        <v>0.69352000000000003</v>
      </c>
      <c r="AI977">
        <f>IF(AH977&lt;1.1,AH977,IF(AH977&lt;YEAR!$C$2+YEAR!$C$3-2,AH977+1,(YEAR!$C$2+YEAR!$C$3-1)&amp;"       :="))</f>
        <v>0.69352000000000003</v>
      </c>
      <c r="AJ977">
        <f>IF(AI977&lt;1.1,AI977,IF(AI977&lt;YEAR!$C$2+YEAR!$C$3-2,AI977+1,(YEAR!$C$2+YEAR!$C$3-1)&amp;"       :="))</f>
        <v>0.69352000000000003</v>
      </c>
    </row>
    <row r="978" spans="1:36">
      <c r="A978">
        <f t="shared" ca="1" si="72"/>
        <v>24</v>
      </c>
      <c r="B978" t="s">
        <v>51</v>
      </c>
      <c r="C978" t="str">
        <f ca="1">IF(D978="",OFFSET(AvailabilityFactor!A$1,A978,0),C977)</f>
        <v>D2WDLC4</v>
      </c>
      <c r="D978" t="str" cm="1">
        <f t="array" aca="1" ref="D978" ca="1">IF(D977="",TS_DRC!$P$5,OFFSET(TS_DRC!P$5,RIGHT(D977,2),0,TRUE))</f>
        <v>TS31</v>
      </c>
      <c r="E978" t="str">
        <f t="shared" ca="1" si="73"/>
        <v>TS31</v>
      </c>
      <c r="F978">
        <f>'[6]Wind profile'!$AH39</f>
        <v>0.29175000000000001</v>
      </c>
      <c r="G978">
        <f>IF(F978&lt;1.1,F978,IF(F978&lt;YEAR!$C$2+YEAR!$C$3-2,F978+1,(YEAR!$C$2+YEAR!$C$3-1)&amp;"       :="))</f>
        <v>0.29175000000000001</v>
      </c>
      <c r="H978">
        <f>IF(G978&lt;1.1,G978,IF(G978&lt;YEAR!$C$2+YEAR!$C$3-2,G978+1,(YEAR!$C$2+YEAR!$C$3-1)&amp;"       :="))</f>
        <v>0.29175000000000001</v>
      </c>
      <c r="I978">
        <f>IF(H978&lt;1.1,H978,IF(H978&lt;YEAR!$C$2+YEAR!$C$3-2,H978+1,(YEAR!$C$2+YEAR!$C$3-1)&amp;"       :="))</f>
        <v>0.29175000000000001</v>
      </c>
      <c r="J978">
        <f>IF(I978&lt;1.1,I978,IF(I978&lt;YEAR!$C$2+YEAR!$C$3-2,I978+1,(YEAR!$C$2+YEAR!$C$3-1)&amp;"       :="))</f>
        <v>0.29175000000000001</v>
      </c>
      <c r="K978">
        <f>IF(J978&lt;1.1,J978,IF(J978&lt;YEAR!$C$2+YEAR!$C$3-2,J978+1,(YEAR!$C$2+YEAR!$C$3-1)&amp;"       :="))</f>
        <v>0.29175000000000001</v>
      </c>
      <c r="L978">
        <f>IF(K978&lt;1.1,K978,IF(K978&lt;YEAR!$C$2+YEAR!$C$3-2,K978+1,(YEAR!$C$2+YEAR!$C$3-1)&amp;"       :="))</f>
        <v>0.29175000000000001</v>
      </c>
      <c r="M978">
        <f>IF(L978&lt;1.1,L978,IF(L978&lt;YEAR!$C$2+YEAR!$C$3-2,L978+1,(YEAR!$C$2+YEAR!$C$3-1)&amp;"       :="))</f>
        <v>0.29175000000000001</v>
      </c>
      <c r="N978">
        <f>IF(M978&lt;1.1,M978,IF(M978&lt;YEAR!$C$2+YEAR!$C$3-2,M978+1,(YEAR!$C$2+YEAR!$C$3-1)&amp;"       :="))</f>
        <v>0.29175000000000001</v>
      </c>
      <c r="O978">
        <f>IF(N978&lt;1.1,N978,IF(N978&lt;YEAR!$C$2+YEAR!$C$3-2,N978+1,(YEAR!$C$2+YEAR!$C$3-1)&amp;"       :="))</f>
        <v>0.29175000000000001</v>
      </c>
      <c r="P978">
        <f>IF(O978&lt;1.1,O978,IF(O978&lt;YEAR!$C$2+YEAR!$C$3-2,O978+1,(YEAR!$C$2+YEAR!$C$3-1)&amp;"       :="))</f>
        <v>0.29175000000000001</v>
      </c>
      <c r="Q978">
        <f>IF(P978&lt;1.1,P978,IF(P978&lt;YEAR!$C$2+YEAR!$C$3-2,P978+1,(YEAR!$C$2+YEAR!$C$3-1)&amp;"       :="))</f>
        <v>0.29175000000000001</v>
      </c>
      <c r="R978">
        <f>IF(Q978&lt;1.1,Q978,IF(Q978&lt;YEAR!$C$2+YEAR!$C$3-2,Q978+1,(YEAR!$C$2+YEAR!$C$3-1)&amp;"       :="))</f>
        <v>0.29175000000000001</v>
      </c>
      <c r="S978">
        <f>IF(R978&lt;1.1,R978,IF(R978&lt;YEAR!$C$2+YEAR!$C$3-2,R978+1,(YEAR!$C$2+YEAR!$C$3-1)&amp;"       :="))</f>
        <v>0.29175000000000001</v>
      </c>
      <c r="T978">
        <f>IF(S978&lt;1.1,S978,IF(S978&lt;YEAR!$C$2+YEAR!$C$3-2,S978+1,(YEAR!$C$2+YEAR!$C$3-1)&amp;"       :="))</f>
        <v>0.29175000000000001</v>
      </c>
      <c r="U978">
        <f>IF(T978&lt;1.1,T978,IF(T978&lt;YEAR!$C$2+YEAR!$C$3-2,T978+1,(YEAR!$C$2+YEAR!$C$3-1)&amp;"       :="))</f>
        <v>0.29175000000000001</v>
      </c>
      <c r="V978">
        <f>IF(U978&lt;1.1,U978,IF(U978&lt;YEAR!$C$2+YEAR!$C$3-2,U978+1,(YEAR!$C$2+YEAR!$C$3-1)&amp;"       :="))</f>
        <v>0.29175000000000001</v>
      </c>
      <c r="W978">
        <f>IF(V978&lt;1.1,V978,IF(V978&lt;YEAR!$C$2+YEAR!$C$3-2,V978+1,(YEAR!$C$2+YEAR!$C$3-1)&amp;"       :="))</f>
        <v>0.29175000000000001</v>
      </c>
      <c r="X978">
        <f>IF(W978&lt;1.1,W978,IF(W978&lt;YEAR!$C$2+YEAR!$C$3-2,W978+1,(YEAR!$C$2+YEAR!$C$3-1)&amp;"       :="))</f>
        <v>0.29175000000000001</v>
      </c>
      <c r="Y978">
        <f>IF(X978&lt;1.1,X978,IF(X978&lt;YEAR!$C$2+YEAR!$C$3-2,X978+1,(YEAR!$C$2+YEAR!$C$3-1)&amp;"       :="))</f>
        <v>0.29175000000000001</v>
      </c>
      <c r="Z978">
        <f>IF(Y978&lt;1.1,Y978,IF(Y978&lt;YEAR!$C$2+YEAR!$C$3-2,Y978+1,(YEAR!$C$2+YEAR!$C$3-1)&amp;"       :="))</f>
        <v>0.29175000000000001</v>
      </c>
      <c r="AA978">
        <f>IF(Z978&lt;1.1,Z978,IF(Z978&lt;YEAR!$C$2+YEAR!$C$3-2,Z978+1,(YEAR!$C$2+YEAR!$C$3-1)&amp;"       :="))</f>
        <v>0.29175000000000001</v>
      </c>
      <c r="AB978">
        <f>IF(AA978&lt;1.1,AA978,IF(AA978&lt;YEAR!$C$2+YEAR!$C$3-2,AA978+1,(YEAR!$C$2+YEAR!$C$3-1)&amp;"       :="))</f>
        <v>0.29175000000000001</v>
      </c>
      <c r="AC978">
        <f>IF(AB978&lt;1.1,AB978,IF(AB978&lt;YEAR!$C$2+YEAR!$C$3-2,AB978+1,(YEAR!$C$2+YEAR!$C$3-1)&amp;"       :="))</f>
        <v>0.29175000000000001</v>
      </c>
      <c r="AD978">
        <f>IF(AC978&lt;1.1,AC978,IF(AC978&lt;YEAR!$C$2+YEAR!$C$3-2,AC978+1,(YEAR!$C$2+YEAR!$C$3-1)&amp;"       :="))</f>
        <v>0.29175000000000001</v>
      </c>
      <c r="AE978">
        <f>IF(AD978&lt;1.1,AD978,IF(AD978&lt;YEAR!$C$2+YEAR!$C$3-2,AD978+1,(YEAR!$C$2+YEAR!$C$3-1)&amp;"       :="))</f>
        <v>0.29175000000000001</v>
      </c>
      <c r="AF978">
        <f>IF(AE978&lt;1.1,AE978,IF(AE978&lt;YEAR!$C$2+YEAR!$C$3-2,AE978+1,(YEAR!$C$2+YEAR!$C$3-1)&amp;"       :="))</f>
        <v>0.29175000000000001</v>
      </c>
      <c r="AG978">
        <f>IF(AF978&lt;1.1,AF978,IF(AF978&lt;YEAR!$C$2+YEAR!$C$3-2,AF978+1,(YEAR!$C$2+YEAR!$C$3-1)&amp;"       :="))</f>
        <v>0.29175000000000001</v>
      </c>
      <c r="AH978">
        <f>IF(AG978&lt;1.1,AG978,IF(AG978&lt;YEAR!$C$2+YEAR!$C$3-2,AG978+1,(YEAR!$C$2+YEAR!$C$3-1)&amp;"       :="))</f>
        <v>0.29175000000000001</v>
      </c>
      <c r="AI978">
        <f>IF(AH978&lt;1.1,AH978,IF(AH978&lt;YEAR!$C$2+YEAR!$C$3-2,AH978+1,(YEAR!$C$2+YEAR!$C$3-1)&amp;"       :="))</f>
        <v>0.29175000000000001</v>
      </c>
      <c r="AJ978">
        <f>IF(AI978&lt;1.1,AI978,IF(AI978&lt;YEAR!$C$2+YEAR!$C$3-2,AI978+1,(YEAR!$C$2+YEAR!$C$3-1)&amp;"       :="))</f>
        <v>0.29175000000000001</v>
      </c>
    </row>
    <row r="979" spans="1:36">
      <c r="A979">
        <f t="shared" ca="1" si="72"/>
        <v>24</v>
      </c>
      <c r="B979" t="s">
        <v>51</v>
      </c>
      <c r="C979" t="str">
        <f ca="1">IF(D979="",OFFSET(AvailabilityFactor!A$1,A979,0),C978)</f>
        <v>D2WDLC4</v>
      </c>
      <c r="D979" t="str" cm="1">
        <f t="array" aca="1" ref="D979" ca="1">IF(D978="",TS_DRC!$P$5,OFFSET(TS_DRC!P$5,RIGHT(D978,2),0,TRUE))</f>
        <v>TS32</v>
      </c>
      <c r="E979" t="str">
        <f t="shared" ca="1" si="73"/>
        <v>TS32</v>
      </c>
      <c r="F979">
        <f>'[6]Wind profile'!$AH40</f>
        <v>0.29509000000000002</v>
      </c>
      <c r="G979">
        <f>IF(F979&lt;1.1,F979,IF(F979&lt;YEAR!$C$2+YEAR!$C$3-2,F979+1,(YEAR!$C$2+YEAR!$C$3-1)&amp;"       :="))</f>
        <v>0.29509000000000002</v>
      </c>
      <c r="H979">
        <f>IF(G979&lt;1.1,G979,IF(G979&lt;YEAR!$C$2+YEAR!$C$3-2,G979+1,(YEAR!$C$2+YEAR!$C$3-1)&amp;"       :="))</f>
        <v>0.29509000000000002</v>
      </c>
      <c r="I979">
        <f>IF(H979&lt;1.1,H979,IF(H979&lt;YEAR!$C$2+YEAR!$C$3-2,H979+1,(YEAR!$C$2+YEAR!$C$3-1)&amp;"       :="))</f>
        <v>0.29509000000000002</v>
      </c>
      <c r="J979">
        <f>IF(I979&lt;1.1,I979,IF(I979&lt;YEAR!$C$2+YEAR!$C$3-2,I979+1,(YEAR!$C$2+YEAR!$C$3-1)&amp;"       :="))</f>
        <v>0.29509000000000002</v>
      </c>
      <c r="K979">
        <f>IF(J979&lt;1.1,J979,IF(J979&lt;YEAR!$C$2+YEAR!$C$3-2,J979+1,(YEAR!$C$2+YEAR!$C$3-1)&amp;"       :="))</f>
        <v>0.29509000000000002</v>
      </c>
      <c r="L979">
        <f>IF(K979&lt;1.1,K979,IF(K979&lt;YEAR!$C$2+YEAR!$C$3-2,K979+1,(YEAR!$C$2+YEAR!$C$3-1)&amp;"       :="))</f>
        <v>0.29509000000000002</v>
      </c>
      <c r="M979">
        <f>IF(L979&lt;1.1,L979,IF(L979&lt;YEAR!$C$2+YEAR!$C$3-2,L979+1,(YEAR!$C$2+YEAR!$C$3-1)&amp;"       :="))</f>
        <v>0.29509000000000002</v>
      </c>
      <c r="N979">
        <f>IF(M979&lt;1.1,M979,IF(M979&lt;YEAR!$C$2+YEAR!$C$3-2,M979+1,(YEAR!$C$2+YEAR!$C$3-1)&amp;"       :="))</f>
        <v>0.29509000000000002</v>
      </c>
      <c r="O979">
        <f>IF(N979&lt;1.1,N979,IF(N979&lt;YEAR!$C$2+YEAR!$C$3-2,N979+1,(YEAR!$C$2+YEAR!$C$3-1)&amp;"       :="))</f>
        <v>0.29509000000000002</v>
      </c>
      <c r="P979">
        <f>IF(O979&lt;1.1,O979,IF(O979&lt;YEAR!$C$2+YEAR!$C$3-2,O979+1,(YEAR!$C$2+YEAR!$C$3-1)&amp;"       :="))</f>
        <v>0.29509000000000002</v>
      </c>
      <c r="Q979">
        <f>IF(P979&lt;1.1,P979,IF(P979&lt;YEAR!$C$2+YEAR!$C$3-2,P979+1,(YEAR!$C$2+YEAR!$C$3-1)&amp;"       :="))</f>
        <v>0.29509000000000002</v>
      </c>
      <c r="R979">
        <f>IF(Q979&lt;1.1,Q979,IF(Q979&lt;YEAR!$C$2+YEAR!$C$3-2,Q979+1,(YEAR!$C$2+YEAR!$C$3-1)&amp;"       :="))</f>
        <v>0.29509000000000002</v>
      </c>
      <c r="S979">
        <f>IF(R979&lt;1.1,R979,IF(R979&lt;YEAR!$C$2+YEAR!$C$3-2,R979+1,(YEAR!$C$2+YEAR!$C$3-1)&amp;"       :="))</f>
        <v>0.29509000000000002</v>
      </c>
      <c r="T979">
        <f>IF(S979&lt;1.1,S979,IF(S979&lt;YEAR!$C$2+YEAR!$C$3-2,S979+1,(YEAR!$C$2+YEAR!$C$3-1)&amp;"       :="))</f>
        <v>0.29509000000000002</v>
      </c>
      <c r="U979">
        <f>IF(T979&lt;1.1,T979,IF(T979&lt;YEAR!$C$2+YEAR!$C$3-2,T979+1,(YEAR!$C$2+YEAR!$C$3-1)&amp;"       :="))</f>
        <v>0.29509000000000002</v>
      </c>
      <c r="V979">
        <f>IF(U979&lt;1.1,U979,IF(U979&lt;YEAR!$C$2+YEAR!$C$3-2,U979+1,(YEAR!$C$2+YEAR!$C$3-1)&amp;"       :="))</f>
        <v>0.29509000000000002</v>
      </c>
      <c r="W979">
        <f>IF(V979&lt;1.1,V979,IF(V979&lt;YEAR!$C$2+YEAR!$C$3-2,V979+1,(YEAR!$C$2+YEAR!$C$3-1)&amp;"       :="))</f>
        <v>0.29509000000000002</v>
      </c>
      <c r="X979">
        <f>IF(W979&lt;1.1,W979,IF(W979&lt;YEAR!$C$2+YEAR!$C$3-2,W979+1,(YEAR!$C$2+YEAR!$C$3-1)&amp;"       :="))</f>
        <v>0.29509000000000002</v>
      </c>
      <c r="Y979">
        <f>IF(X979&lt;1.1,X979,IF(X979&lt;YEAR!$C$2+YEAR!$C$3-2,X979+1,(YEAR!$C$2+YEAR!$C$3-1)&amp;"       :="))</f>
        <v>0.29509000000000002</v>
      </c>
      <c r="Z979">
        <f>IF(Y979&lt;1.1,Y979,IF(Y979&lt;YEAR!$C$2+YEAR!$C$3-2,Y979+1,(YEAR!$C$2+YEAR!$C$3-1)&amp;"       :="))</f>
        <v>0.29509000000000002</v>
      </c>
      <c r="AA979">
        <f>IF(Z979&lt;1.1,Z979,IF(Z979&lt;YEAR!$C$2+YEAR!$C$3-2,Z979+1,(YEAR!$C$2+YEAR!$C$3-1)&amp;"       :="))</f>
        <v>0.29509000000000002</v>
      </c>
      <c r="AB979">
        <f>IF(AA979&lt;1.1,AA979,IF(AA979&lt;YEAR!$C$2+YEAR!$C$3-2,AA979+1,(YEAR!$C$2+YEAR!$C$3-1)&amp;"       :="))</f>
        <v>0.29509000000000002</v>
      </c>
      <c r="AC979">
        <f>IF(AB979&lt;1.1,AB979,IF(AB979&lt;YEAR!$C$2+YEAR!$C$3-2,AB979+1,(YEAR!$C$2+YEAR!$C$3-1)&amp;"       :="))</f>
        <v>0.29509000000000002</v>
      </c>
      <c r="AD979">
        <f>IF(AC979&lt;1.1,AC979,IF(AC979&lt;YEAR!$C$2+YEAR!$C$3-2,AC979+1,(YEAR!$C$2+YEAR!$C$3-1)&amp;"       :="))</f>
        <v>0.29509000000000002</v>
      </c>
      <c r="AE979">
        <f>IF(AD979&lt;1.1,AD979,IF(AD979&lt;YEAR!$C$2+YEAR!$C$3-2,AD979+1,(YEAR!$C$2+YEAR!$C$3-1)&amp;"       :="))</f>
        <v>0.29509000000000002</v>
      </c>
      <c r="AF979">
        <f>IF(AE979&lt;1.1,AE979,IF(AE979&lt;YEAR!$C$2+YEAR!$C$3-2,AE979+1,(YEAR!$C$2+YEAR!$C$3-1)&amp;"       :="))</f>
        <v>0.29509000000000002</v>
      </c>
      <c r="AG979">
        <f>IF(AF979&lt;1.1,AF979,IF(AF979&lt;YEAR!$C$2+YEAR!$C$3-2,AF979+1,(YEAR!$C$2+YEAR!$C$3-1)&amp;"       :="))</f>
        <v>0.29509000000000002</v>
      </c>
      <c r="AH979">
        <f>IF(AG979&lt;1.1,AG979,IF(AG979&lt;YEAR!$C$2+YEAR!$C$3-2,AG979+1,(YEAR!$C$2+YEAR!$C$3-1)&amp;"       :="))</f>
        <v>0.29509000000000002</v>
      </c>
      <c r="AI979">
        <f>IF(AH979&lt;1.1,AH979,IF(AH979&lt;YEAR!$C$2+YEAR!$C$3-2,AH979+1,(YEAR!$C$2+YEAR!$C$3-1)&amp;"       :="))</f>
        <v>0.29509000000000002</v>
      </c>
      <c r="AJ979">
        <f>IF(AI979&lt;1.1,AI979,IF(AI979&lt;YEAR!$C$2+YEAR!$C$3-2,AI979+1,(YEAR!$C$2+YEAR!$C$3-1)&amp;"       :="))</f>
        <v>0.29509000000000002</v>
      </c>
    </row>
    <row r="980" spans="1:36">
      <c r="A980">
        <f t="shared" ca="1" si="72"/>
        <v>24</v>
      </c>
      <c r="B980" t="s">
        <v>51</v>
      </c>
      <c r="C980" t="str">
        <f ca="1">IF(D980="",OFFSET(AvailabilityFactor!A$1,A980,0),C979)</f>
        <v>D2WDLC4</v>
      </c>
      <c r="D980" t="str" cm="1">
        <f t="array" aca="1" ref="D980" ca="1">IF(D979="",TS_DRC!$P$5,OFFSET(TS_DRC!P$5,RIGHT(D979,2),0,TRUE))</f>
        <v>TS33</v>
      </c>
      <c r="E980" t="str">
        <f t="shared" ca="1" si="73"/>
        <v>TS33</v>
      </c>
      <c r="F980">
        <f>'[6]Wind profile'!$AH41</f>
        <v>0.39934999999999998</v>
      </c>
      <c r="G980">
        <f>IF(F980&lt;1.1,F980,IF(F980&lt;YEAR!$C$2+YEAR!$C$3-2,F980+1,(YEAR!$C$2+YEAR!$C$3-1)&amp;"       :="))</f>
        <v>0.39934999999999998</v>
      </c>
      <c r="H980">
        <f>IF(G980&lt;1.1,G980,IF(G980&lt;YEAR!$C$2+YEAR!$C$3-2,G980+1,(YEAR!$C$2+YEAR!$C$3-1)&amp;"       :="))</f>
        <v>0.39934999999999998</v>
      </c>
      <c r="I980">
        <f>IF(H980&lt;1.1,H980,IF(H980&lt;YEAR!$C$2+YEAR!$C$3-2,H980+1,(YEAR!$C$2+YEAR!$C$3-1)&amp;"       :="))</f>
        <v>0.39934999999999998</v>
      </c>
      <c r="J980">
        <f>IF(I980&lt;1.1,I980,IF(I980&lt;YEAR!$C$2+YEAR!$C$3-2,I980+1,(YEAR!$C$2+YEAR!$C$3-1)&amp;"       :="))</f>
        <v>0.39934999999999998</v>
      </c>
      <c r="K980">
        <f>IF(J980&lt;1.1,J980,IF(J980&lt;YEAR!$C$2+YEAR!$C$3-2,J980+1,(YEAR!$C$2+YEAR!$C$3-1)&amp;"       :="))</f>
        <v>0.39934999999999998</v>
      </c>
      <c r="L980">
        <f>IF(K980&lt;1.1,K980,IF(K980&lt;YEAR!$C$2+YEAR!$C$3-2,K980+1,(YEAR!$C$2+YEAR!$C$3-1)&amp;"       :="))</f>
        <v>0.39934999999999998</v>
      </c>
      <c r="M980">
        <f>IF(L980&lt;1.1,L980,IF(L980&lt;YEAR!$C$2+YEAR!$C$3-2,L980+1,(YEAR!$C$2+YEAR!$C$3-1)&amp;"       :="))</f>
        <v>0.39934999999999998</v>
      </c>
      <c r="N980">
        <f>IF(M980&lt;1.1,M980,IF(M980&lt;YEAR!$C$2+YEAR!$C$3-2,M980+1,(YEAR!$C$2+YEAR!$C$3-1)&amp;"       :="))</f>
        <v>0.39934999999999998</v>
      </c>
      <c r="O980">
        <f>IF(N980&lt;1.1,N980,IF(N980&lt;YEAR!$C$2+YEAR!$C$3-2,N980+1,(YEAR!$C$2+YEAR!$C$3-1)&amp;"       :="))</f>
        <v>0.39934999999999998</v>
      </c>
      <c r="P980">
        <f>IF(O980&lt;1.1,O980,IF(O980&lt;YEAR!$C$2+YEAR!$C$3-2,O980+1,(YEAR!$C$2+YEAR!$C$3-1)&amp;"       :="))</f>
        <v>0.39934999999999998</v>
      </c>
      <c r="Q980">
        <f>IF(P980&lt;1.1,P980,IF(P980&lt;YEAR!$C$2+YEAR!$C$3-2,P980+1,(YEAR!$C$2+YEAR!$C$3-1)&amp;"       :="))</f>
        <v>0.39934999999999998</v>
      </c>
      <c r="R980">
        <f>IF(Q980&lt;1.1,Q980,IF(Q980&lt;YEAR!$C$2+YEAR!$C$3-2,Q980+1,(YEAR!$C$2+YEAR!$C$3-1)&amp;"       :="))</f>
        <v>0.39934999999999998</v>
      </c>
      <c r="S980">
        <f>IF(R980&lt;1.1,R980,IF(R980&lt;YEAR!$C$2+YEAR!$C$3-2,R980+1,(YEAR!$C$2+YEAR!$C$3-1)&amp;"       :="))</f>
        <v>0.39934999999999998</v>
      </c>
      <c r="T980">
        <f>IF(S980&lt;1.1,S980,IF(S980&lt;YEAR!$C$2+YEAR!$C$3-2,S980+1,(YEAR!$C$2+YEAR!$C$3-1)&amp;"       :="))</f>
        <v>0.39934999999999998</v>
      </c>
      <c r="U980">
        <f>IF(T980&lt;1.1,T980,IF(T980&lt;YEAR!$C$2+YEAR!$C$3-2,T980+1,(YEAR!$C$2+YEAR!$C$3-1)&amp;"       :="))</f>
        <v>0.39934999999999998</v>
      </c>
      <c r="V980">
        <f>IF(U980&lt;1.1,U980,IF(U980&lt;YEAR!$C$2+YEAR!$C$3-2,U980+1,(YEAR!$C$2+YEAR!$C$3-1)&amp;"       :="))</f>
        <v>0.39934999999999998</v>
      </c>
      <c r="W980">
        <f>IF(V980&lt;1.1,V980,IF(V980&lt;YEAR!$C$2+YEAR!$C$3-2,V980+1,(YEAR!$C$2+YEAR!$C$3-1)&amp;"       :="))</f>
        <v>0.39934999999999998</v>
      </c>
      <c r="X980">
        <f>IF(W980&lt;1.1,W980,IF(W980&lt;YEAR!$C$2+YEAR!$C$3-2,W980+1,(YEAR!$C$2+YEAR!$C$3-1)&amp;"       :="))</f>
        <v>0.39934999999999998</v>
      </c>
      <c r="Y980">
        <f>IF(X980&lt;1.1,X980,IF(X980&lt;YEAR!$C$2+YEAR!$C$3-2,X980+1,(YEAR!$C$2+YEAR!$C$3-1)&amp;"       :="))</f>
        <v>0.39934999999999998</v>
      </c>
      <c r="Z980">
        <f>IF(Y980&lt;1.1,Y980,IF(Y980&lt;YEAR!$C$2+YEAR!$C$3-2,Y980+1,(YEAR!$C$2+YEAR!$C$3-1)&amp;"       :="))</f>
        <v>0.39934999999999998</v>
      </c>
      <c r="AA980">
        <f>IF(Z980&lt;1.1,Z980,IF(Z980&lt;YEAR!$C$2+YEAR!$C$3-2,Z980+1,(YEAR!$C$2+YEAR!$C$3-1)&amp;"       :="))</f>
        <v>0.39934999999999998</v>
      </c>
      <c r="AB980">
        <f>IF(AA980&lt;1.1,AA980,IF(AA980&lt;YEAR!$C$2+YEAR!$C$3-2,AA980+1,(YEAR!$C$2+YEAR!$C$3-1)&amp;"       :="))</f>
        <v>0.39934999999999998</v>
      </c>
      <c r="AC980">
        <f>IF(AB980&lt;1.1,AB980,IF(AB980&lt;YEAR!$C$2+YEAR!$C$3-2,AB980+1,(YEAR!$C$2+YEAR!$C$3-1)&amp;"       :="))</f>
        <v>0.39934999999999998</v>
      </c>
      <c r="AD980">
        <f>IF(AC980&lt;1.1,AC980,IF(AC980&lt;YEAR!$C$2+YEAR!$C$3-2,AC980+1,(YEAR!$C$2+YEAR!$C$3-1)&amp;"       :="))</f>
        <v>0.39934999999999998</v>
      </c>
      <c r="AE980">
        <f>IF(AD980&lt;1.1,AD980,IF(AD980&lt;YEAR!$C$2+YEAR!$C$3-2,AD980+1,(YEAR!$C$2+YEAR!$C$3-1)&amp;"       :="))</f>
        <v>0.39934999999999998</v>
      </c>
      <c r="AF980">
        <f>IF(AE980&lt;1.1,AE980,IF(AE980&lt;YEAR!$C$2+YEAR!$C$3-2,AE980+1,(YEAR!$C$2+YEAR!$C$3-1)&amp;"       :="))</f>
        <v>0.39934999999999998</v>
      </c>
      <c r="AG980">
        <f>IF(AF980&lt;1.1,AF980,IF(AF980&lt;YEAR!$C$2+YEAR!$C$3-2,AF980+1,(YEAR!$C$2+YEAR!$C$3-1)&amp;"       :="))</f>
        <v>0.39934999999999998</v>
      </c>
      <c r="AH980">
        <f>IF(AG980&lt;1.1,AG980,IF(AG980&lt;YEAR!$C$2+YEAR!$C$3-2,AG980+1,(YEAR!$C$2+YEAR!$C$3-1)&amp;"       :="))</f>
        <v>0.39934999999999998</v>
      </c>
      <c r="AI980">
        <f>IF(AH980&lt;1.1,AH980,IF(AH980&lt;YEAR!$C$2+YEAR!$C$3-2,AH980+1,(YEAR!$C$2+YEAR!$C$3-1)&amp;"       :="))</f>
        <v>0.39934999999999998</v>
      </c>
      <c r="AJ980">
        <f>IF(AI980&lt;1.1,AI980,IF(AI980&lt;YEAR!$C$2+YEAR!$C$3-2,AI980+1,(YEAR!$C$2+YEAR!$C$3-1)&amp;"       :="))</f>
        <v>0.39934999999999998</v>
      </c>
    </row>
    <row r="981" spans="1:36">
      <c r="A981">
        <f t="shared" ca="1" si="72"/>
        <v>24</v>
      </c>
      <c r="B981" t="s">
        <v>51</v>
      </c>
      <c r="C981" t="str">
        <f ca="1">IF(D981="",OFFSET(AvailabilityFactor!A$1,A981,0),C980)</f>
        <v>D2WDLC4</v>
      </c>
      <c r="D981" t="str" cm="1">
        <f t="array" aca="1" ref="D981" ca="1">IF(D980="",TS_DRC!$P$5,OFFSET(TS_DRC!P$5,RIGHT(D980,2),0,TRUE))</f>
        <v>TS34</v>
      </c>
      <c r="E981" t="str">
        <f t="shared" ca="1" si="73"/>
        <v>TS34</v>
      </c>
      <c r="F981">
        <f>'[6]Wind profile'!$AH42</f>
        <v>0.44188</v>
      </c>
      <c r="G981">
        <f>IF(F981&lt;1.1,F981,IF(F981&lt;YEAR!$C$2+YEAR!$C$3-2,F981+1,(YEAR!$C$2+YEAR!$C$3-1)&amp;"       :="))</f>
        <v>0.44188</v>
      </c>
      <c r="H981">
        <f>IF(G981&lt;1.1,G981,IF(G981&lt;YEAR!$C$2+YEAR!$C$3-2,G981+1,(YEAR!$C$2+YEAR!$C$3-1)&amp;"       :="))</f>
        <v>0.44188</v>
      </c>
      <c r="I981">
        <f>IF(H981&lt;1.1,H981,IF(H981&lt;YEAR!$C$2+YEAR!$C$3-2,H981+1,(YEAR!$C$2+YEAR!$C$3-1)&amp;"       :="))</f>
        <v>0.44188</v>
      </c>
      <c r="J981">
        <f>IF(I981&lt;1.1,I981,IF(I981&lt;YEAR!$C$2+YEAR!$C$3-2,I981+1,(YEAR!$C$2+YEAR!$C$3-1)&amp;"       :="))</f>
        <v>0.44188</v>
      </c>
      <c r="K981">
        <f>IF(J981&lt;1.1,J981,IF(J981&lt;YEAR!$C$2+YEAR!$C$3-2,J981+1,(YEAR!$C$2+YEAR!$C$3-1)&amp;"       :="))</f>
        <v>0.44188</v>
      </c>
      <c r="L981">
        <f>IF(K981&lt;1.1,K981,IF(K981&lt;YEAR!$C$2+YEAR!$C$3-2,K981+1,(YEAR!$C$2+YEAR!$C$3-1)&amp;"       :="))</f>
        <v>0.44188</v>
      </c>
      <c r="M981">
        <f>IF(L981&lt;1.1,L981,IF(L981&lt;YEAR!$C$2+YEAR!$C$3-2,L981+1,(YEAR!$C$2+YEAR!$C$3-1)&amp;"       :="))</f>
        <v>0.44188</v>
      </c>
      <c r="N981">
        <f>IF(M981&lt;1.1,M981,IF(M981&lt;YEAR!$C$2+YEAR!$C$3-2,M981+1,(YEAR!$C$2+YEAR!$C$3-1)&amp;"       :="))</f>
        <v>0.44188</v>
      </c>
      <c r="O981">
        <f>IF(N981&lt;1.1,N981,IF(N981&lt;YEAR!$C$2+YEAR!$C$3-2,N981+1,(YEAR!$C$2+YEAR!$C$3-1)&amp;"       :="))</f>
        <v>0.44188</v>
      </c>
      <c r="P981">
        <f>IF(O981&lt;1.1,O981,IF(O981&lt;YEAR!$C$2+YEAR!$C$3-2,O981+1,(YEAR!$C$2+YEAR!$C$3-1)&amp;"       :="))</f>
        <v>0.44188</v>
      </c>
      <c r="Q981">
        <f>IF(P981&lt;1.1,P981,IF(P981&lt;YEAR!$C$2+YEAR!$C$3-2,P981+1,(YEAR!$C$2+YEAR!$C$3-1)&amp;"       :="))</f>
        <v>0.44188</v>
      </c>
      <c r="R981">
        <f>IF(Q981&lt;1.1,Q981,IF(Q981&lt;YEAR!$C$2+YEAR!$C$3-2,Q981+1,(YEAR!$C$2+YEAR!$C$3-1)&amp;"       :="))</f>
        <v>0.44188</v>
      </c>
      <c r="S981">
        <f>IF(R981&lt;1.1,R981,IF(R981&lt;YEAR!$C$2+YEAR!$C$3-2,R981+1,(YEAR!$C$2+YEAR!$C$3-1)&amp;"       :="))</f>
        <v>0.44188</v>
      </c>
      <c r="T981">
        <f>IF(S981&lt;1.1,S981,IF(S981&lt;YEAR!$C$2+YEAR!$C$3-2,S981+1,(YEAR!$C$2+YEAR!$C$3-1)&amp;"       :="))</f>
        <v>0.44188</v>
      </c>
      <c r="U981">
        <f>IF(T981&lt;1.1,T981,IF(T981&lt;YEAR!$C$2+YEAR!$C$3-2,T981+1,(YEAR!$C$2+YEAR!$C$3-1)&amp;"       :="))</f>
        <v>0.44188</v>
      </c>
      <c r="V981">
        <f>IF(U981&lt;1.1,U981,IF(U981&lt;YEAR!$C$2+YEAR!$C$3-2,U981+1,(YEAR!$C$2+YEAR!$C$3-1)&amp;"       :="))</f>
        <v>0.44188</v>
      </c>
      <c r="W981">
        <f>IF(V981&lt;1.1,V981,IF(V981&lt;YEAR!$C$2+YEAR!$C$3-2,V981+1,(YEAR!$C$2+YEAR!$C$3-1)&amp;"       :="))</f>
        <v>0.44188</v>
      </c>
      <c r="X981">
        <f>IF(W981&lt;1.1,W981,IF(W981&lt;YEAR!$C$2+YEAR!$C$3-2,W981+1,(YEAR!$C$2+YEAR!$C$3-1)&amp;"       :="))</f>
        <v>0.44188</v>
      </c>
      <c r="Y981">
        <f>IF(X981&lt;1.1,X981,IF(X981&lt;YEAR!$C$2+YEAR!$C$3-2,X981+1,(YEAR!$C$2+YEAR!$C$3-1)&amp;"       :="))</f>
        <v>0.44188</v>
      </c>
      <c r="Z981">
        <f>IF(Y981&lt;1.1,Y981,IF(Y981&lt;YEAR!$C$2+YEAR!$C$3-2,Y981+1,(YEAR!$C$2+YEAR!$C$3-1)&amp;"       :="))</f>
        <v>0.44188</v>
      </c>
      <c r="AA981">
        <f>IF(Z981&lt;1.1,Z981,IF(Z981&lt;YEAR!$C$2+YEAR!$C$3-2,Z981+1,(YEAR!$C$2+YEAR!$C$3-1)&amp;"       :="))</f>
        <v>0.44188</v>
      </c>
      <c r="AB981">
        <f>IF(AA981&lt;1.1,AA981,IF(AA981&lt;YEAR!$C$2+YEAR!$C$3-2,AA981+1,(YEAR!$C$2+YEAR!$C$3-1)&amp;"       :="))</f>
        <v>0.44188</v>
      </c>
      <c r="AC981">
        <f>IF(AB981&lt;1.1,AB981,IF(AB981&lt;YEAR!$C$2+YEAR!$C$3-2,AB981+1,(YEAR!$C$2+YEAR!$C$3-1)&amp;"       :="))</f>
        <v>0.44188</v>
      </c>
      <c r="AD981">
        <f>IF(AC981&lt;1.1,AC981,IF(AC981&lt;YEAR!$C$2+YEAR!$C$3-2,AC981+1,(YEAR!$C$2+YEAR!$C$3-1)&amp;"       :="))</f>
        <v>0.44188</v>
      </c>
      <c r="AE981">
        <f>IF(AD981&lt;1.1,AD981,IF(AD981&lt;YEAR!$C$2+YEAR!$C$3-2,AD981+1,(YEAR!$C$2+YEAR!$C$3-1)&amp;"       :="))</f>
        <v>0.44188</v>
      </c>
      <c r="AF981">
        <f>IF(AE981&lt;1.1,AE981,IF(AE981&lt;YEAR!$C$2+YEAR!$C$3-2,AE981+1,(YEAR!$C$2+YEAR!$C$3-1)&amp;"       :="))</f>
        <v>0.44188</v>
      </c>
      <c r="AG981">
        <f>IF(AF981&lt;1.1,AF981,IF(AF981&lt;YEAR!$C$2+YEAR!$C$3-2,AF981+1,(YEAR!$C$2+YEAR!$C$3-1)&amp;"       :="))</f>
        <v>0.44188</v>
      </c>
      <c r="AH981">
        <f>IF(AG981&lt;1.1,AG981,IF(AG981&lt;YEAR!$C$2+YEAR!$C$3-2,AG981+1,(YEAR!$C$2+YEAR!$C$3-1)&amp;"       :="))</f>
        <v>0.44188</v>
      </c>
      <c r="AI981">
        <f>IF(AH981&lt;1.1,AH981,IF(AH981&lt;YEAR!$C$2+YEAR!$C$3-2,AH981+1,(YEAR!$C$2+YEAR!$C$3-1)&amp;"       :="))</f>
        <v>0.44188</v>
      </c>
      <c r="AJ981">
        <f>IF(AI981&lt;1.1,AI981,IF(AI981&lt;YEAR!$C$2+YEAR!$C$3-2,AI981+1,(YEAR!$C$2+YEAR!$C$3-1)&amp;"       :="))</f>
        <v>0.44188</v>
      </c>
    </row>
    <row r="982" spans="1:36">
      <c r="A982">
        <f t="shared" ca="1" si="72"/>
        <v>24</v>
      </c>
      <c r="B982" t="s">
        <v>51</v>
      </c>
      <c r="C982" t="str">
        <f ca="1">IF(D982="",OFFSET(AvailabilityFactor!A$1,A982,0),C981)</f>
        <v>D2WDLC4</v>
      </c>
      <c r="D982" t="str" cm="1">
        <f t="array" aca="1" ref="D982" ca="1">IF(D981="",TS_DRC!$P$5,OFFSET(TS_DRC!P$5,RIGHT(D981,2),0,TRUE))</f>
        <v>TS35</v>
      </c>
      <c r="E982" t="str">
        <f t="shared" ca="1" si="73"/>
        <v>TS35</v>
      </c>
      <c r="F982">
        <f>'[6]Wind profile'!$AH43</f>
        <v>0.37386000000000003</v>
      </c>
      <c r="G982">
        <f>IF(F982&lt;1.1,F982,IF(F982&lt;YEAR!$C$2+YEAR!$C$3-2,F982+1,(YEAR!$C$2+YEAR!$C$3-1)&amp;"       :="))</f>
        <v>0.37386000000000003</v>
      </c>
      <c r="H982">
        <f>IF(G982&lt;1.1,G982,IF(G982&lt;YEAR!$C$2+YEAR!$C$3-2,G982+1,(YEAR!$C$2+YEAR!$C$3-1)&amp;"       :="))</f>
        <v>0.37386000000000003</v>
      </c>
      <c r="I982">
        <f>IF(H982&lt;1.1,H982,IF(H982&lt;YEAR!$C$2+YEAR!$C$3-2,H982+1,(YEAR!$C$2+YEAR!$C$3-1)&amp;"       :="))</f>
        <v>0.37386000000000003</v>
      </c>
      <c r="J982">
        <f>IF(I982&lt;1.1,I982,IF(I982&lt;YEAR!$C$2+YEAR!$C$3-2,I982+1,(YEAR!$C$2+YEAR!$C$3-1)&amp;"       :="))</f>
        <v>0.37386000000000003</v>
      </c>
      <c r="K982">
        <f>IF(J982&lt;1.1,J982,IF(J982&lt;YEAR!$C$2+YEAR!$C$3-2,J982+1,(YEAR!$C$2+YEAR!$C$3-1)&amp;"       :="))</f>
        <v>0.37386000000000003</v>
      </c>
      <c r="L982">
        <f>IF(K982&lt;1.1,K982,IF(K982&lt;YEAR!$C$2+YEAR!$C$3-2,K982+1,(YEAR!$C$2+YEAR!$C$3-1)&amp;"       :="))</f>
        <v>0.37386000000000003</v>
      </c>
      <c r="M982">
        <f>IF(L982&lt;1.1,L982,IF(L982&lt;YEAR!$C$2+YEAR!$C$3-2,L982+1,(YEAR!$C$2+YEAR!$C$3-1)&amp;"       :="))</f>
        <v>0.37386000000000003</v>
      </c>
      <c r="N982">
        <f>IF(M982&lt;1.1,M982,IF(M982&lt;YEAR!$C$2+YEAR!$C$3-2,M982+1,(YEAR!$C$2+YEAR!$C$3-1)&amp;"       :="))</f>
        <v>0.37386000000000003</v>
      </c>
      <c r="O982">
        <f>IF(N982&lt;1.1,N982,IF(N982&lt;YEAR!$C$2+YEAR!$C$3-2,N982+1,(YEAR!$C$2+YEAR!$C$3-1)&amp;"       :="))</f>
        <v>0.37386000000000003</v>
      </c>
      <c r="P982">
        <f>IF(O982&lt;1.1,O982,IF(O982&lt;YEAR!$C$2+YEAR!$C$3-2,O982+1,(YEAR!$C$2+YEAR!$C$3-1)&amp;"       :="))</f>
        <v>0.37386000000000003</v>
      </c>
      <c r="Q982">
        <f>IF(P982&lt;1.1,P982,IF(P982&lt;YEAR!$C$2+YEAR!$C$3-2,P982+1,(YEAR!$C$2+YEAR!$C$3-1)&amp;"       :="))</f>
        <v>0.37386000000000003</v>
      </c>
      <c r="R982">
        <f>IF(Q982&lt;1.1,Q982,IF(Q982&lt;YEAR!$C$2+YEAR!$C$3-2,Q982+1,(YEAR!$C$2+YEAR!$C$3-1)&amp;"       :="))</f>
        <v>0.37386000000000003</v>
      </c>
      <c r="S982">
        <f>IF(R982&lt;1.1,R982,IF(R982&lt;YEAR!$C$2+YEAR!$C$3-2,R982+1,(YEAR!$C$2+YEAR!$C$3-1)&amp;"       :="))</f>
        <v>0.37386000000000003</v>
      </c>
      <c r="T982">
        <f>IF(S982&lt;1.1,S982,IF(S982&lt;YEAR!$C$2+YEAR!$C$3-2,S982+1,(YEAR!$C$2+YEAR!$C$3-1)&amp;"       :="))</f>
        <v>0.37386000000000003</v>
      </c>
      <c r="U982">
        <f>IF(T982&lt;1.1,T982,IF(T982&lt;YEAR!$C$2+YEAR!$C$3-2,T982+1,(YEAR!$C$2+YEAR!$C$3-1)&amp;"       :="))</f>
        <v>0.37386000000000003</v>
      </c>
      <c r="V982">
        <f>IF(U982&lt;1.1,U982,IF(U982&lt;YEAR!$C$2+YEAR!$C$3-2,U982+1,(YEAR!$C$2+YEAR!$C$3-1)&amp;"       :="))</f>
        <v>0.37386000000000003</v>
      </c>
      <c r="W982">
        <f>IF(V982&lt;1.1,V982,IF(V982&lt;YEAR!$C$2+YEAR!$C$3-2,V982+1,(YEAR!$C$2+YEAR!$C$3-1)&amp;"       :="))</f>
        <v>0.37386000000000003</v>
      </c>
      <c r="X982">
        <f>IF(W982&lt;1.1,W982,IF(W982&lt;YEAR!$C$2+YEAR!$C$3-2,W982+1,(YEAR!$C$2+YEAR!$C$3-1)&amp;"       :="))</f>
        <v>0.37386000000000003</v>
      </c>
      <c r="Y982">
        <f>IF(X982&lt;1.1,X982,IF(X982&lt;YEAR!$C$2+YEAR!$C$3-2,X982+1,(YEAR!$C$2+YEAR!$C$3-1)&amp;"       :="))</f>
        <v>0.37386000000000003</v>
      </c>
      <c r="Z982">
        <f>IF(Y982&lt;1.1,Y982,IF(Y982&lt;YEAR!$C$2+YEAR!$C$3-2,Y982+1,(YEAR!$C$2+YEAR!$C$3-1)&amp;"       :="))</f>
        <v>0.37386000000000003</v>
      </c>
      <c r="AA982">
        <f>IF(Z982&lt;1.1,Z982,IF(Z982&lt;YEAR!$C$2+YEAR!$C$3-2,Z982+1,(YEAR!$C$2+YEAR!$C$3-1)&amp;"       :="))</f>
        <v>0.37386000000000003</v>
      </c>
      <c r="AB982">
        <f>IF(AA982&lt;1.1,AA982,IF(AA982&lt;YEAR!$C$2+YEAR!$C$3-2,AA982+1,(YEAR!$C$2+YEAR!$C$3-1)&amp;"       :="))</f>
        <v>0.37386000000000003</v>
      </c>
      <c r="AC982">
        <f>IF(AB982&lt;1.1,AB982,IF(AB982&lt;YEAR!$C$2+YEAR!$C$3-2,AB982+1,(YEAR!$C$2+YEAR!$C$3-1)&amp;"       :="))</f>
        <v>0.37386000000000003</v>
      </c>
      <c r="AD982">
        <f>IF(AC982&lt;1.1,AC982,IF(AC982&lt;YEAR!$C$2+YEAR!$C$3-2,AC982+1,(YEAR!$C$2+YEAR!$C$3-1)&amp;"       :="))</f>
        <v>0.37386000000000003</v>
      </c>
      <c r="AE982">
        <f>IF(AD982&lt;1.1,AD982,IF(AD982&lt;YEAR!$C$2+YEAR!$C$3-2,AD982+1,(YEAR!$C$2+YEAR!$C$3-1)&amp;"       :="))</f>
        <v>0.37386000000000003</v>
      </c>
      <c r="AF982">
        <f>IF(AE982&lt;1.1,AE982,IF(AE982&lt;YEAR!$C$2+YEAR!$C$3-2,AE982+1,(YEAR!$C$2+YEAR!$C$3-1)&amp;"       :="))</f>
        <v>0.37386000000000003</v>
      </c>
      <c r="AG982">
        <f>IF(AF982&lt;1.1,AF982,IF(AF982&lt;YEAR!$C$2+YEAR!$C$3-2,AF982+1,(YEAR!$C$2+YEAR!$C$3-1)&amp;"       :="))</f>
        <v>0.37386000000000003</v>
      </c>
      <c r="AH982">
        <f>IF(AG982&lt;1.1,AG982,IF(AG982&lt;YEAR!$C$2+YEAR!$C$3-2,AG982+1,(YEAR!$C$2+YEAR!$C$3-1)&amp;"       :="))</f>
        <v>0.37386000000000003</v>
      </c>
      <c r="AI982">
        <f>IF(AH982&lt;1.1,AH982,IF(AH982&lt;YEAR!$C$2+YEAR!$C$3-2,AH982+1,(YEAR!$C$2+YEAR!$C$3-1)&amp;"       :="))</f>
        <v>0.37386000000000003</v>
      </c>
      <c r="AJ982">
        <f>IF(AI982&lt;1.1,AI982,IF(AI982&lt;YEAR!$C$2+YEAR!$C$3-2,AI982+1,(YEAR!$C$2+YEAR!$C$3-1)&amp;"       :="))</f>
        <v>0.37386000000000003</v>
      </c>
    </row>
    <row r="983" spans="1:36">
      <c r="A983">
        <f t="shared" ca="1" si="72"/>
        <v>24</v>
      </c>
      <c r="B983" t="s">
        <v>51</v>
      </c>
      <c r="C983" t="str">
        <f ca="1">IF(D983="",OFFSET(AvailabilityFactor!A$1,A983,0),C982)</f>
        <v>D2WDLC4</v>
      </c>
      <c r="D983" t="str" cm="1">
        <f t="array" aca="1" ref="D983" ca="1">IF(D982="",TS_DRC!$P$5,OFFSET(TS_DRC!P$5,RIGHT(D982,2),0,TRUE))</f>
        <v>TS36</v>
      </c>
      <c r="E983" t="str">
        <f t="shared" ca="1" si="73"/>
        <v>TS36</v>
      </c>
      <c r="F983">
        <f>'[6]Wind profile'!$AH44</f>
        <v>0.27201999999999998</v>
      </c>
      <c r="G983">
        <f>IF(F983&lt;1.1,F983,IF(F983&lt;YEAR!$C$2+YEAR!$C$3-2,F983+1,(YEAR!$C$2+YEAR!$C$3-1)&amp;"       :="))</f>
        <v>0.27201999999999998</v>
      </c>
      <c r="H983">
        <f>IF(G983&lt;1.1,G983,IF(G983&lt;YEAR!$C$2+YEAR!$C$3-2,G983+1,(YEAR!$C$2+YEAR!$C$3-1)&amp;"       :="))</f>
        <v>0.27201999999999998</v>
      </c>
      <c r="I983">
        <f>IF(H983&lt;1.1,H983,IF(H983&lt;YEAR!$C$2+YEAR!$C$3-2,H983+1,(YEAR!$C$2+YEAR!$C$3-1)&amp;"       :="))</f>
        <v>0.27201999999999998</v>
      </c>
      <c r="J983">
        <f>IF(I983&lt;1.1,I983,IF(I983&lt;YEAR!$C$2+YEAR!$C$3-2,I983+1,(YEAR!$C$2+YEAR!$C$3-1)&amp;"       :="))</f>
        <v>0.27201999999999998</v>
      </c>
      <c r="K983">
        <f>IF(J983&lt;1.1,J983,IF(J983&lt;YEAR!$C$2+YEAR!$C$3-2,J983+1,(YEAR!$C$2+YEAR!$C$3-1)&amp;"       :="))</f>
        <v>0.27201999999999998</v>
      </c>
      <c r="L983">
        <f>IF(K983&lt;1.1,K983,IF(K983&lt;YEAR!$C$2+YEAR!$C$3-2,K983+1,(YEAR!$C$2+YEAR!$C$3-1)&amp;"       :="))</f>
        <v>0.27201999999999998</v>
      </c>
      <c r="M983">
        <f>IF(L983&lt;1.1,L983,IF(L983&lt;YEAR!$C$2+YEAR!$C$3-2,L983+1,(YEAR!$C$2+YEAR!$C$3-1)&amp;"       :="))</f>
        <v>0.27201999999999998</v>
      </c>
      <c r="N983">
        <f>IF(M983&lt;1.1,M983,IF(M983&lt;YEAR!$C$2+YEAR!$C$3-2,M983+1,(YEAR!$C$2+YEAR!$C$3-1)&amp;"       :="))</f>
        <v>0.27201999999999998</v>
      </c>
      <c r="O983">
        <f>IF(N983&lt;1.1,N983,IF(N983&lt;YEAR!$C$2+YEAR!$C$3-2,N983+1,(YEAR!$C$2+YEAR!$C$3-1)&amp;"       :="))</f>
        <v>0.27201999999999998</v>
      </c>
      <c r="P983">
        <f>IF(O983&lt;1.1,O983,IF(O983&lt;YEAR!$C$2+YEAR!$C$3-2,O983+1,(YEAR!$C$2+YEAR!$C$3-1)&amp;"       :="))</f>
        <v>0.27201999999999998</v>
      </c>
      <c r="Q983">
        <f>IF(P983&lt;1.1,P983,IF(P983&lt;YEAR!$C$2+YEAR!$C$3-2,P983+1,(YEAR!$C$2+YEAR!$C$3-1)&amp;"       :="))</f>
        <v>0.27201999999999998</v>
      </c>
      <c r="R983">
        <f>IF(Q983&lt;1.1,Q983,IF(Q983&lt;YEAR!$C$2+YEAR!$C$3-2,Q983+1,(YEAR!$C$2+YEAR!$C$3-1)&amp;"       :="))</f>
        <v>0.27201999999999998</v>
      </c>
      <c r="S983">
        <f>IF(R983&lt;1.1,R983,IF(R983&lt;YEAR!$C$2+YEAR!$C$3-2,R983+1,(YEAR!$C$2+YEAR!$C$3-1)&amp;"       :="))</f>
        <v>0.27201999999999998</v>
      </c>
      <c r="T983">
        <f>IF(S983&lt;1.1,S983,IF(S983&lt;YEAR!$C$2+YEAR!$C$3-2,S983+1,(YEAR!$C$2+YEAR!$C$3-1)&amp;"       :="))</f>
        <v>0.27201999999999998</v>
      </c>
      <c r="U983">
        <f>IF(T983&lt;1.1,T983,IF(T983&lt;YEAR!$C$2+YEAR!$C$3-2,T983+1,(YEAR!$C$2+YEAR!$C$3-1)&amp;"       :="))</f>
        <v>0.27201999999999998</v>
      </c>
      <c r="V983">
        <f>IF(U983&lt;1.1,U983,IF(U983&lt;YEAR!$C$2+YEAR!$C$3-2,U983+1,(YEAR!$C$2+YEAR!$C$3-1)&amp;"       :="))</f>
        <v>0.27201999999999998</v>
      </c>
      <c r="W983">
        <f>IF(V983&lt;1.1,V983,IF(V983&lt;YEAR!$C$2+YEAR!$C$3-2,V983+1,(YEAR!$C$2+YEAR!$C$3-1)&amp;"       :="))</f>
        <v>0.27201999999999998</v>
      </c>
      <c r="X983">
        <f>IF(W983&lt;1.1,W983,IF(W983&lt;YEAR!$C$2+YEAR!$C$3-2,W983+1,(YEAR!$C$2+YEAR!$C$3-1)&amp;"       :="))</f>
        <v>0.27201999999999998</v>
      </c>
      <c r="Y983">
        <f>IF(X983&lt;1.1,X983,IF(X983&lt;YEAR!$C$2+YEAR!$C$3-2,X983+1,(YEAR!$C$2+YEAR!$C$3-1)&amp;"       :="))</f>
        <v>0.27201999999999998</v>
      </c>
      <c r="Z983">
        <f>IF(Y983&lt;1.1,Y983,IF(Y983&lt;YEAR!$C$2+YEAR!$C$3-2,Y983+1,(YEAR!$C$2+YEAR!$C$3-1)&amp;"       :="))</f>
        <v>0.27201999999999998</v>
      </c>
      <c r="AA983">
        <f>IF(Z983&lt;1.1,Z983,IF(Z983&lt;YEAR!$C$2+YEAR!$C$3-2,Z983+1,(YEAR!$C$2+YEAR!$C$3-1)&amp;"       :="))</f>
        <v>0.27201999999999998</v>
      </c>
      <c r="AB983">
        <f>IF(AA983&lt;1.1,AA983,IF(AA983&lt;YEAR!$C$2+YEAR!$C$3-2,AA983+1,(YEAR!$C$2+YEAR!$C$3-1)&amp;"       :="))</f>
        <v>0.27201999999999998</v>
      </c>
      <c r="AC983">
        <f>IF(AB983&lt;1.1,AB983,IF(AB983&lt;YEAR!$C$2+YEAR!$C$3-2,AB983+1,(YEAR!$C$2+YEAR!$C$3-1)&amp;"       :="))</f>
        <v>0.27201999999999998</v>
      </c>
      <c r="AD983">
        <f>IF(AC983&lt;1.1,AC983,IF(AC983&lt;YEAR!$C$2+YEAR!$C$3-2,AC983+1,(YEAR!$C$2+YEAR!$C$3-1)&amp;"       :="))</f>
        <v>0.27201999999999998</v>
      </c>
      <c r="AE983">
        <f>IF(AD983&lt;1.1,AD983,IF(AD983&lt;YEAR!$C$2+YEAR!$C$3-2,AD983+1,(YEAR!$C$2+YEAR!$C$3-1)&amp;"       :="))</f>
        <v>0.27201999999999998</v>
      </c>
      <c r="AF983">
        <f>IF(AE983&lt;1.1,AE983,IF(AE983&lt;YEAR!$C$2+YEAR!$C$3-2,AE983+1,(YEAR!$C$2+YEAR!$C$3-1)&amp;"       :="))</f>
        <v>0.27201999999999998</v>
      </c>
      <c r="AG983">
        <f>IF(AF983&lt;1.1,AF983,IF(AF983&lt;YEAR!$C$2+YEAR!$C$3-2,AF983+1,(YEAR!$C$2+YEAR!$C$3-1)&amp;"       :="))</f>
        <v>0.27201999999999998</v>
      </c>
      <c r="AH983">
        <f>IF(AG983&lt;1.1,AG983,IF(AG983&lt;YEAR!$C$2+YEAR!$C$3-2,AG983+1,(YEAR!$C$2+YEAR!$C$3-1)&amp;"       :="))</f>
        <v>0.27201999999999998</v>
      </c>
      <c r="AI983">
        <f>IF(AH983&lt;1.1,AH983,IF(AH983&lt;YEAR!$C$2+YEAR!$C$3-2,AH983+1,(YEAR!$C$2+YEAR!$C$3-1)&amp;"       :="))</f>
        <v>0.27201999999999998</v>
      </c>
      <c r="AJ983">
        <f>IF(AI983&lt;1.1,AI983,IF(AI983&lt;YEAR!$C$2+YEAR!$C$3-2,AI983+1,(YEAR!$C$2+YEAR!$C$3-1)&amp;"       :="))</f>
        <v>0.27201999999999998</v>
      </c>
    </row>
    <row r="984" spans="1:36">
      <c r="A984">
        <f t="shared" ca="1" si="72"/>
        <v>24</v>
      </c>
      <c r="B984" t="s">
        <v>51</v>
      </c>
      <c r="C984" t="str">
        <f ca="1">IF(D984="",OFFSET(AvailabilityFactor!A$1,A984,0),C983)</f>
        <v>D2WDLC4</v>
      </c>
      <c r="D984" t="str" cm="1">
        <f t="array" aca="1" ref="D984" ca="1">IF(D983="",TS_DRC!$P$5,OFFSET(TS_DRC!P$5,RIGHT(D983,2),0,TRUE))</f>
        <v>TS37</v>
      </c>
      <c r="E984" t="str">
        <f t="shared" ca="1" si="73"/>
        <v>TS37</v>
      </c>
      <c r="F984">
        <f>'[6]Wind profile'!$AH45</f>
        <v>0.22086</v>
      </c>
      <c r="G984">
        <f>IF(F984&lt;1.1,F984,IF(F984&lt;YEAR!$C$2+YEAR!$C$3-2,F984+1,(YEAR!$C$2+YEAR!$C$3-1)&amp;"       :="))</f>
        <v>0.22086</v>
      </c>
      <c r="H984">
        <f>IF(G984&lt;1.1,G984,IF(G984&lt;YEAR!$C$2+YEAR!$C$3-2,G984+1,(YEAR!$C$2+YEAR!$C$3-1)&amp;"       :="))</f>
        <v>0.22086</v>
      </c>
      <c r="I984">
        <f>IF(H984&lt;1.1,H984,IF(H984&lt;YEAR!$C$2+YEAR!$C$3-2,H984+1,(YEAR!$C$2+YEAR!$C$3-1)&amp;"       :="))</f>
        <v>0.22086</v>
      </c>
      <c r="J984">
        <f>IF(I984&lt;1.1,I984,IF(I984&lt;YEAR!$C$2+YEAR!$C$3-2,I984+1,(YEAR!$C$2+YEAR!$C$3-1)&amp;"       :="))</f>
        <v>0.22086</v>
      </c>
      <c r="K984">
        <f>IF(J984&lt;1.1,J984,IF(J984&lt;YEAR!$C$2+YEAR!$C$3-2,J984+1,(YEAR!$C$2+YEAR!$C$3-1)&amp;"       :="))</f>
        <v>0.22086</v>
      </c>
      <c r="L984">
        <f>IF(K984&lt;1.1,K984,IF(K984&lt;YEAR!$C$2+YEAR!$C$3-2,K984+1,(YEAR!$C$2+YEAR!$C$3-1)&amp;"       :="))</f>
        <v>0.22086</v>
      </c>
      <c r="M984">
        <f>IF(L984&lt;1.1,L984,IF(L984&lt;YEAR!$C$2+YEAR!$C$3-2,L984+1,(YEAR!$C$2+YEAR!$C$3-1)&amp;"       :="))</f>
        <v>0.22086</v>
      </c>
      <c r="N984">
        <f>IF(M984&lt;1.1,M984,IF(M984&lt;YEAR!$C$2+YEAR!$C$3-2,M984+1,(YEAR!$C$2+YEAR!$C$3-1)&amp;"       :="))</f>
        <v>0.22086</v>
      </c>
      <c r="O984">
        <f>IF(N984&lt;1.1,N984,IF(N984&lt;YEAR!$C$2+YEAR!$C$3-2,N984+1,(YEAR!$C$2+YEAR!$C$3-1)&amp;"       :="))</f>
        <v>0.22086</v>
      </c>
      <c r="P984">
        <f>IF(O984&lt;1.1,O984,IF(O984&lt;YEAR!$C$2+YEAR!$C$3-2,O984+1,(YEAR!$C$2+YEAR!$C$3-1)&amp;"       :="))</f>
        <v>0.22086</v>
      </c>
      <c r="Q984">
        <f>IF(P984&lt;1.1,P984,IF(P984&lt;YEAR!$C$2+YEAR!$C$3-2,P984+1,(YEAR!$C$2+YEAR!$C$3-1)&amp;"       :="))</f>
        <v>0.22086</v>
      </c>
      <c r="R984">
        <f>IF(Q984&lt;1.1,Q984,IF(Q984&lt;YEAR!$C$2+YEAR!$C$3-2,Q984+1,(YEAR!$C$2+YEAR!$C$3-1)&amp;"       :="))</f>
        <v>0.22086</v>
      </c>
      <c r="S984">
        <f>IF(R984&lt;1.1,R984,IF(R984&lt;YEAR!$C$2+YEAR!$C$3-2,R984+1,(YEAR!$C$2+YEAR!$C$3-1)&amp;"       :="))</f>
        <v>0.22086</v>
      </c>
      <c r="T984">
        <f>IF(S984&lt;1.1,S984,IF(S984&lt;YEAR!$C$2+YEAR!$C$3-2,S984+1,(YEAR!$C$2+YEAR!$C$3-1)&amp;"       :="))</f>
        <v>0.22086</v>
      </c>
      <c r="U984">
        <f>IF(T984&lt;1.1,T984,IF(T984&lt;YEAR!$C$2+YEAR!$C$3-2,T984+1,(YEAR!$C$2+YEAR!$C$3-1)&amp;"       :="))</f>
        <v>0.22086</v>
      </c>
      <c r="V984">
        <f>IF(U984&lt;1.1,U984,IF(U984&lt;YEAR!$C$2+YEAR!$C$3-2,U984+1,(YEAR!$C$2+YEAR!$C$3-1)&amp;"       :="))</f>
        <v>0.22086</v>
      </c>
      <c r="W984">
        <f>IF(V984&lt;1.1,V984,IF(V984&lt;YEAR!$C$2+YEAR!$C$3-2,V984+1,(YEAR!$C$2+YEAR!$C$3-1)&amp;"       :="))</f>
        <v>0.22086</v>
      </c>
      <c r="X984">
        <f>IF(W984&lt;1.1,W984,IF(W984&lt;YEAR!$C$2+YEAR!$C$3-2,W984+1,(YEAR!$C$2+YEAR!$C$3-1)&amp;"       :="))</f>
        <v>0.22086</v>
      </c>
      <c r="Y984">
        <f>IF(X984&lt;1.1,X984,IF(X984&lt;YEAR!$C$2+YEAR!$C$3-2,X984+1,(YEAR!$C$2+YEAR!$C$3-1)&amp;"       :="))</f>
        <v>0.22086</v>
      </c>
      <c r="Z984">
        <f>IF(Y984&lt;1.1,Y984,IF(Y984&lt;YEAR!$C$2+YEAR!$C$3-2,Y984+1,(YEAR!$C$2+YEAR!$C$3-1)&amp;"       :="))</f>
        <v>0.22086</v>
      </c>
      <c r="AA984">
        <f>IF(Z984&lt;1.1,Z984,IF(Z984&lt;YEAR!$C$2+YEAR!$C$3-2,Z984+1,(YEAR!$C$2+YEAR!$C$3-1)&amp;"       :="))</f>
        <v>0.22086</v>
      </c>
      <c r="AB984">
        <f>IF(AA984&lt;1.1,AA984,IF(AA984&lt;YEAR!$C$2+YEAR!$C$3-2,AA984+1,(YEAR!$C$2+YEAR!$C$3-1)&amp;"       :="))</f>
        <v>0.22086</v>
      </c>
      <c r="AC984">
        <f>IF(AB984&lt;1.1,AB984,IF(AB984&lt;YEAR!$C$2+YEAR!$C$3-2,AB984+1,(YEAR!$C$2+YEAR!$C$3-1)&amp;"       :="))</f>
        <v>0.22086</v>
      </c>
      <c r="AD984">
        <f>IF(AC984&lt;1.1,AC984,IF(AC984&lt;YEAR!$C$2+YEAR!$C$3-2,AC984+1,(YEAR!$C$2+YEAR!$C$3-1)&amp;"       :="))</f>
        <v>0.22086</v>
      </c>
      <c r="AE984">
        <f>IF(AD984&lt;1.1,AD984,IF(AD984&lt;YEAR!$C$2+YEAR!$C$3-2,AD984+1,(YEAR!$C$2+YEAR!$C$3-1)&amp;"       :="))</f>
        <v>0.22086</v>
      </c>
      <c r="AF984">
        <f>IF(AE984&lt;1.1,AE984,IF(AE984&lt;YEAR!$C$2+YEAR!$C$3-2,AE984+1,(YEAR!$C$2+YEAR!$C$3-1)&amp;"       :="))</f>
        <v>0.22086</v>
      </c>
      <c r="AG984">
        <f>IF(AF984&lt;1.1,AF984,IF(AF984&lt;YEAR!$C$2+YEAR!$C$3-2,AF984+1,(YEAR!$C$2+YEAR!$C$3-1)&amp;"       :="))</f>
        <v>0.22086</v>
      </c>
      <c r="AH984">
        <f>IF(AG984&lt;1.1,AG984,IF(AG984&lt;YEAR!$C$2+YEAR!$C$3-2,AG984+1,(YEAR!$C$2+YEAR!$C$3-1)&amp;"       :="))</f>
        <v>0.22086</v>
      </c>
      <c r="AI984">
        <f>IF(AH984&lt;1.1,AH984,IF(AH984&lt;YEAR!$C$2+YEAR!$C$3-2,AH984+1,(YEAR!$C$2+YEAR!$C$3-1)&amp;"       :="))</f>
        <v>0.22086</v>
      </c>
      <c r="AJ984">
        <f>IF(AI984&lt;1.1,AI984,IF(AI984&lt;YEAR!$C$2+YEAR!$C$3-2,AI984+1,(YEAR!$C$2+YEAR!$C$3-1)&amp;"       :="))</f>
        <v>0.22086</v>
      </c>
    </row>
    <row r="985" spans="1:36">
      <c r="A985">
        <f t="shared" ca="1" si="72"/>
        <v>24</v>
      </c>
      <c r="B985" t="s">
        <v>51</v>
      </c>
      <c r="C985" t="str">
        <f ca="1">IF(D985="",OFFSET(AvailabilityFactor!A$1,A985,0),C984)</f>
        <v>D2WDLC4</v>
      </c>
      <c r="D985" t="str" cm="1">
        <f t="array" aca="1" ref="D985" ca="1">IF(D984="",TS_DRC!$P$5,OFFSET(TS_DRC!P$5,RIGHT(D984,2),0,TRUE))</f>
        <v>TS38</v>
      </c>
      <c r="E985" t="str">
        <f t="shared" ca="1" si="73"/>
        <v>TS38</v>
      </c>
      <c r="F985">
        <f>'[6]Wind profile'!$AH46</f>
        <v>0.20901</v>
      </c>
      <c r="G985">
        <f>IF(F985&lt;1.1,F985,IF(F985&lt;YEAR!$C$2+YEAR!$C$3-2,F985+1,(YEAR!$C$2+YEAR!$C$3-1)&amp;"       :="))</f>
        <v>0.20901</v>
      </c>
      <c r="H985">
        <f>IF(G985&lt;1.1,G985,IF(G985&lt;YEAR!$C$2+YEAR!$C$3-2,G985+1,(YEAR!$C$2+YEAR!$C$3-1)&amp;"       :="))</f>
        <v>0.20901</v>
      </c>
      <c r="I985">
        <f>IF(H985&lt;1.1,H985,IF(H985&lt;YEAR!$C$2+YEAR!$C$3-2,H985+1,(YEAR!$C$2+YEAR!$C$3-1)&amp;"       :="))</f>
        <v>0.20901</v>
      </c>
      <c r="J985">
        <f>IF(I985&lt;1.1,I985,IF(I985&lt;YEAR!$C$2+YEAR!$C$3-2,I985+1,(YEAR!$C$2+YEAR!$C$3-1)&amp;"       :="))</f>
        <v>0.20901</v>
      </c>
      <c r="K985">
        <f>IF(J985&lt;1.1,J985,IF(J985&lt;YEAR!$C$2+YEAR!$C$3-2,J985+1,(YEAR!$C$2+YEAR!$C$3-1)&amp;"       :="))</f>
        <v>0.20901</v>
      </c>
      <c r="L985">
        <f>IF(K985&lt;1.1,K985,IF(K985&lt;YEAR!$C$2+YEAR!$C$3-2,K985+1,(YEAR!$C$2+YEAR!$C$3-1)&amp;"       :="))</f>
        <v>0.20901</v>
      </c>
      <c r="M985">
        <f>IF(L985&lt;1.1,L985,IF(L985&lt;YEAR!$C$2+YEAR!$C$3-2,L985+1,(YEAR!$C$2+YEAR!$C$3-1)&amp;"       :="))</f>
        <v>0.20901</v>
      </c>
      <c r="N985">
        <f>IF(M985&lt;1.1,M985,IF(M985&lt;YEAR!$C$2+YEAR!$C$3-2,M985+1,(YEAR!$C$2+YEAR!$C$3-1)&amp;"       :="))</f>
        <v>0.20901</v>
      </c>
      <c r="O985">
        <f>IF(N985&lt;1.1,N985,IF(N985&lt;YEAR!$C$2+YEAR!$C$3-2,N985+1,(YEAR!$C$2+YEAR!$C$3-1)&amp;"       :="))</f>
        <v>0.20901</v>
      </c>
      <c r="P985">
        <f>IF(O985&lt;1.1,O985,IF(O985&lt;YEAR!$C$2+YEAR!$C$3-2,O985+1,(YEAR!$C$2+YEAR!$C$3-1)&amp;"       :="))</f>
        <v>0.20901</v>
      </c>
      <c r="Q985">
        <f>IF(P985&lt;1.1,P985,IF(P985&lt;YEAR!$C$2+YEAR!$C$3-2,P985+1,(YEAR!$C$2+YEAR!$C$3-1)&amp;"       :="))</f>
        <v>0.20901</v>
      </c>
      <c r="R985">
        <f>IF(Q985&lt;1.1,Q985,IF(Q985&lt;YEAR!$C$2+YEAR!$C$3-2,Q985+1,(YEAR!$C$2+YEAR!$C$3-1)&amp;"       :="))</f>
        <v>0.20901</v>
      </c>
      <c r="S985">
        <f>IF(R985&lt;1.1,R985,IF(R985&lt;YEAR!$C$2+YEAR!$C$3-2,R985+1,(YEAR!$C$2+YEAR!$C$3-1)&amp;"       :="))</f>
        <v>0.20901</v>
      </c>
      <c r="T985">
        <f>IF(S985&lt;1.1,S985,IF(S985&lt;YEAR!$C$2+YEAR!$C$3-2,S985+1,(YEAR!$C$2+YEAR!$C$3-1)&amp;"       :="))</f>
        <v>0.20901</v>
      </c>
      <c r="U985">
        <f>IF(T985&lt;1.1,T985,IF(T985&lt;YEAR!$C$2+YEAR!$C$3-2,T985+1,(YEAR!$C$2+YEAR!$C$3-1)&amp;"       :="))</f>
        <v>0.20901</v>
      </c>
      <c r="V985">
        <f>IF(U985&lt;1.1,U985,IF(U985&lt;YEAR!$C$2+YEAR!$C$3-2,U985+1,(YEAR!$C$2+YEAR!$C$3-1)&amp;"       :="))</f>
        <v>0.20901</v>
      </c>
      <c r="W985">
        <f>IF(V985&lt;1.1,V985,IF(V985&lt;YEAR!$C$2+YEAR!$C$3-2,V985+1,(YEAR!$C$2+YEAR!$C$3-1)&amp;"       :="))</f>
        <v>0.20901</v>
      </c>
      <c r="X985">
        <f>IF(W985&lt;1.1,W985,IF(W985&lt;YEAR!$C$2+YEAR!$C$3-2,W985+1,(YEAR!$C$2+YEAR!$C$3-1)&amp;"       :="))</f>
        <v>0.20901</v>
      </c>
      <c r="Y985">
        <f>IF(X985&lt;1.1,X985,IF(X985&lt;YEAR!$C$2+YEAR!$C$3-2,X985+1,(YEAR!$C$2+YEAR!$C$3-1)&amp;"       :="))</f>
        <v>0.20901</v>
      </c>
      <c r="Z985">
        <f>IF(Y985&lt;1.1,Y985,IF(Y985&lt;YEAR!$C$2+YEAR!$C$3-2,Y985+1,(YEAR!$C$2+YEAR!$C$3-1)&amp;"       :="))</f>
        <v>0.20901</v>
      </c>
      <c r="AA985">
        <f>IF(Z985&lt;1.1,Z985,IF(Z985&lt;YEAR!$C$2+YEAR!$C$3-2,Z985+1,(YEAR!$C$2+YEAR!$C$3-1)&amp;"       :="))</f>
        <v>0.20901</v>
      </c>
      <c r="AB985">
        <f>IF(AA985&lt;1.1,AA985,IF(AA985&lt;YEAR!$C$2+YEAR!$C$3-2,AA985+1,(YEAR!$C$2+YEAR!$C$3-1)&amp;"       :="))</f>
        <v>0.20901</v>
      </c>
      <c r="AC985">
        <f>IF(AB985&lt;1.1,AB985,IF(AB985&lt;YEAR!$C$2+YEAR!$C$3-2,AB985+1,(YEAR!$C$2+YEAR!$C$3-1)&amp;"       :="))</f>
        <v>0.20901</v>
      </c>
      <c r="AD985">
        <f>IF(AC985&lt;1.1,AC985,IF(AC985&lt;YEAR!$C$2+YEAR!$C$3-2,AC985+1,(YEAR!$C$2+YEAR!$C$3-1)&amp;"       :="))</f>
        <v>0.20901</v>
      </c>
      <c r="AE985">
        <f>IF(AD985&lt;1.1,AD985,IF(AD985&lt;YEAR!$C$2+YEAR!$C$3-2,AD985+1,(YEAR!$C$2+YEAR!$C$3-1)&amp;"       :="))</f>
        <v>0.20901</v>
      </c>
      <c r="AF985">
        <f>IF(AE985&lt;1.1,AE985,IF(AE985&lt;YEAR!$C$2+YEAR!$C$3-2,AE985+1,(YEAR!$C$2+YEAR!$C$3-1)&amp;"       :="))</f>
        <v>0.20901</v>
      </c>
      <c r="AG985">
        <f>IF(AF985&lt;1.1,AF985,IF(AF985&lt;YEAR!$C$2+YEAR!$C$3-2,AF985+1,(YEAR!$C$2+YEAR!$C$3-1)&amp;"       :="))</f>
        <v>0.20901</v>
      </c>
      <c r="AH985">
        <f>IF(AG985&lt;1.1,AG985,IF(AG985&lt;YEAR!$C$2+YEAR!$C$3-2,AG985+1,(YEAR!$C$2+YEAR!$C$3-1)&amp;"       :="))</f>
        <v>0.20901</v>
      </c>
      <c r="AI985">
        <f>IF(AH985&lt;1.1,AH985,IF(AH985&lt;YEAR!$C$2+YEAR!$C$3-2,AH985+1,(YEAR!$C$2+YEAR!$C$3-1)&amp;"       :="))</f>
        <v>0.20901</v>
      </c>
      <c r="AJ985">
        <f>IF(AI985&lt;1.1,AI985,IF(AI985&lt;YEAR!$C$2+YEAR!$C$3-2,AI985+1,(YEAR!$C$2+YEAR!$C$3-1)&amp;"       :="))</f>
        <v>0.20901</v>
      </c>
    </row>
    <row r="986" spans="1:36">
      <c r="A986">
        <f t="shared" ca="1" si="72"/>
        <v>24</v>
      </c>
      <c r="B986" t="s">
        <v>51</v>
      </c>
      <c r="C986" t="str">
        <f ca="1">IF(D986="",OFFSET(AvailabilityFactor!A$1,A986,0),C985)</f>
        <v>D2WDLC4</v>
      </c>
      <c r="D986" t="str" cm="1">
        <f t="array" aca="1" ref="D986" ca="1">IF(D985="",TS_DRC!$P$5,OFFSET(TS_DRC!P$5,RIGHT(D985,2),0,TRUE))</f>
        <v>TS39</v>
      </c>
      <c r="E986" t="str">
        <f t="shared" ca="1" si="73"/>
        <v>TS39</v>
      </c>
      <c r="F986">
        <f>'[6]Wind profile'!$AH47</f>
        <v>0.22206999999999999</v>
      </c>
      <c r="G986">
        <f>IF(F986&lt;1.1,F986,IF(F986&lt;YEAR!$C$2+YEAR!$C$3-2,F986+1,(YEAR!$C$2+YEAR!$C$3-1)&amp;"       :="))</f>
        <v>0.22206999999999999</v>
      </c>
      <c r="H986">
        <f>IF(G986&lt;1.1,G986,IF(G986&lt;YEAR!$C$2+YEAR!$C$3-2,G986+1,(YEAR!$C$2+YEAR!$C$3-1)&amp;"       :="))</f>
        <v>0.22206999999999999</v>
      </c>
      <c r="I986">
        <f>IF(H986&lt;1.1,H986,IF(H986&lt;YEAR!$C$2+YEAR!$C$3-2,H986+1,(YEAR!$C$2+YEAR!$C$3-1)&amp;"       :="))</f>
        <v>0.22206999999999999</v>
      </c>
      <c r="J986">
        <f>IF(I986&lt;1.1,I986,IF(I986&lt;YEAR!$C$2+YEAR!$C$3-2,I986+1,(YEAR!$C$2+YEAR!$C$3-1)&amp;"       :="))</f>
        <v>0.22206999999999999</v>
      </c>
      <c r="K986">
        <f>IF(J986&lt;1.1,J986,IF(J986&lt;YEAR!$C$2+YEAR!$C$3-2,J986+1,(YEAR!$C$2+YEAR!$C$3-1)&amp;"       :="))</f>
        <v>0.22206999999999999</v>
      </c>
      <c r="L986">
        <f>IF(K986&lt;1.1,K986,IF(K986&lt;YEAR!$C$2+YEAR!$C$3-2,K986+1,(YEAR!$C$2+YEAR!$C$3-1)&amp;"       :="))</f>
        <v>0.22206999999999999</v>
      </c>
      <c r="M986">
        <f>IF(L986&lt;1.1,L986,IF(L986&lt;YEAR!$C$2+YEAR!$C$3-2,L986+1,(YEAR!$C$2+YEAR!$C$3-1)&amp;"       :="))</f>
        <v>0.22206999999999999</v>
      </c>
      <c r="N986">
        <f>IF(M986&lt;1.1,M986,IF(M986&lt;YEAR!$C$2+YEAR!$C$3-2,M986+1,(YEAR!$C$2+YEAR!$C$3-1)&amp;"       :="))</f>
        <v>0.22206999999999999</v>
      </c>
      <c r="O986">
        <f>IF(N986&lt;1.1,N986,IF(N986&lt;YEAR!$C$2+YEAR!$C$3-2,N986+1,(YEAR!$C$2+YEAR!$C$3-1)&amp;"       :="))</f>
        <v>0.22206999999999999</v>
      </c>
      <c r="P986">
        <f>IF(O986&lt;1.1,O986,IF(O986&lt;YEAR!$C$2+YEAR!$C$3-2,O986+1,(YEAR!$C$2+YEAR!$C$3-1)&amp;"       :="))</f>
        <v>0.22206999999999999</v>
      </c>
      <c r="Q986">
        <f>IF(P986&lt;1.1,P986,IF(P986&lt;YEAR!$C$2+YEAR!$C$3-2,P986+1,(YEAR!$C$2+YEAR!$C$3-1)&amp;"       :="))</f>
        <v>0.22206999999999999</v>
      </c>
      <c r="R986">
        <f>IF(Q986&lt;1.1,Q986,IF(Q986&lt;YEAR!$C$2+YEAR!$C$3-2,Q986+1,(YEAR!$C$2+YEAR!$C$3-1)&amp;"       :="))</f>
        <v>0.22206999999999999</v>
      </c>
      <c r="S986">
        <f>IF(R986&lt;1.1,R986,IF(R986&lt;YEAR!$C$2+YEAR!$C$3-2,R986+1,(YEAR!$C$2+YEAR!$C$3-1)&amp;"       :="))</f>
        <v>0.22206999999999999</v>
      </c>
      <c r="T986">
        <f>IF(S986&lt;1.1,S986,IF(S986&lt;YEAR!$C$2+YEAR!$C$3-2,S986+1,(YEAR!$C$2+YEAR!$C$3-1)&amp;"       :="))</f>
        <v>0.22206999999999999</v>
      </c>
      <c r="U986">
        <f>IF(T986&lt;1.1,T986,IF(T986&lt;YEAR!$C$2+YEAR!$C$3-2,T986+1,(YEAR!$C$2+YEAR!$C$3-1)&amp;"       :="))</f>
        <v>0.22206999999999999</v>
      </c>
      <c r="V986">
        <f>IF(U986&lt;1.1,U986,IF(U986&lt;YEAR!$C$2+YEAR!$C$3-2,U986+1,(YEAR!$C$2+YEAR!$C$3-1)&amp;"       :="))</f>
        <v>0.22206999999999999</v>
      </c>
      <c r="W986">
        <f>IF(V986&lt;1.1,V986,IF(V986&lt;YEAR!$C$2+YEAR!$C$3-2,V986+1,(YEAR!$C$2+YEAR!$C$3-1)&amp;"       :="))</f>
        <v>0.22206999999999999</v>
      </c>
      <c r="X986">
        <f>IF(W986&lt;1.1,W986,IF(W986&lt;YEAR!$C$2+YEAR!$C$3-2,W986+1,(YEAR!$C$2+YEAR!$C$3-1)&amp;"       :="))</f>
        <v>0.22206999999999999</v>
      </c>
      <c r="Y986">
        <f>IF(X986&lt;1.1,X986,IF(X986&lt;YEAR!$C$2+YEAR!$C$3-2,X986+1,(YEAR!$C$2+YEAR!$C$3-1)&amp;"       :="))</f>
        <v>0.22206999999999999</v>
      </c>
      <c r="Z986">
        <f>IF(Y986&lt;1.1,Y986,IF(Y986&lt;YEAR!$C$2+YEAR!$C$3-2,Y986+1,(YEAR!$C$2+YEAR!$C$3-1)&amp;"       :="))</f>
        <v>0.22206999999999999</v>
      </c>
      <c r="AA986">
        <f>IF(Z986&lt;1.1,Z986,IF(Z986&lt;YEAR!$C$2+YEAR!$C$3-2,Z986+1,(YEAR!$C$2+YEAR!$C$3-1)&amp;"       :="))</f>
        <v>0.22206999999999999</v>
      </c>
      <c r="AB986">
        <f>IF(AA986&lt;1.1,AA986,IF(AA986&lt;YEAR!$C$2+YEAR!$C$3-2,AA986+1,(YEAR!$C$2+YEAR!$C$3-1)&amp;"       :="))</f>
        <v>0.22206999999999999</v>
      </c>
      <c r="AC986">
        <f>IF(AB986&lt;1.1,AB986,IF(AB986&lt;YEAR!$C$2+YEAR!$C$3-2,AB986+1,(YEAR!$C$2+YEAR!$C$3-1)&amp;"       :="))</f>
        <v>0.22206999999999999</v>
      </c>
      <c r="AD986">
        <f>IF(AC986&lt;1.1,AC986,IF(AC986&lt;YEAR!$C$2+YEAR!$C$3-2,AC986+1,(YEAR!$C$2+YEAR!$C$3-1)&amp;"       :="))</f>
        <v>0.22206999999999999</v>
      </c>
      <c r="AE986">
        <f>IF(AD986&lt;1.1,AD986,IF(AD986&lt;YEAR!$C$2+YEAR!$C$3-2,AD986+1,(YEAR!$C$2+YEAR!$C$3-1)&amp;"       :="))</f>
        <v>0.22206999999999999</v>
      </c>
      <c r="AF986">
        <f>IF(AE986&lt;1.1,AE986,IF(AE986&lt;YEAR!$C$2+YEAR!$C$3-2,AE986+1,(YEAR!$C$2+YEAR!$C$3-1)&amp;"       :="))</f>
        <v>0.22206999999999999</v>
      </c>
      <c r="AG986">
        <f>IF(AF986&lt;1.1,AF986,IF(AF986&lt;YEAR!$C$2+YEAR!$C$3-2,AF986+1,(YEAR!$C$2+YEAR!$C$3-1)&amp;"       :="))</f>
        <v>0.22206999999999999</v>
      </c>
      <c r="AH986">
        <f>IF(AG986&lt;1.1,AG986,IF(AG986&lt;YEAR!$C$2+YEAR!$C$3-2,AG986+1,(YEAR!$C$2+YEAR!$C$3-1)&amp;"       :="))</f>
        <v>0.22206999999999999</v>
      </c>
      <c r="AI986">
        <f>IF(AH986&lt;1.1,AH986,IF(AH986&lt;YEAR!$C$2+YEAR!$C$3-2,AH986+1,(YEAR!$C$2+YEAR!$C$3-1)&amp;"       :="))</f>
        <v>0.22206999999999999</v>
      </c>
      <c r="AJ986">
        <f>IF(AI986&lt;1.1,AI986,IF(AI986&lt;YEAR!$C$2+YEAR!$C$3-2,AI986+1,(YEAR!$C$2+YEAR!$C$3-1)&amp;"       :="))</f>
        <v>0.22206999999999999</v>
      </c>
    </row>
    <row r="987" spans="1:36">
      <c r="A987">
        <f t="shared" ca="1" si="72"/>
        <v>24</v>
      </c>
      <c r="B987" t="s">
        <v>51</v>
      </c>
      <c r="C987" t="str">
        <f ca="1">IF(D987="",OFFSET(AvailabilityFactor!A$1,A987,0),C986)</f>
        <v>D2WDLC4</v>
      </c>
      <c r="D987" t="str" cm="1">
        <f t="array" aca="1" ref="D987" ca="1">IF(D986="",TS_DRC!$P$5,OFFSET(TS_DRC!P$5,RIGHT(D986,2),0,TRUE))</f>
        <v>TS40</v>
      </c>
      <c r="E987" t="str">
        <f t="shared" ca="1" si="73"/>
        <v>TS40</v>
      </c>
      <c r="F987">
        <f>'[6]Wind profile'!$AH48</f>
        <v>0.25230000000000002</v>
      </c>
      <c r="G987">
        <f>IF(F987&lt;1.1,F987,IF(F987&lt;YEAR!$C$2+YEAR!$C$3-2,F987+1,(YEAR!$C$2+YEAR!$C$3-1)&amp;"       :="))</f>
        <v>0.25230000000000002</v>
      </c>
      <c r="H987">
        <f>IF(G987&lt;1.1,G987,IF(G987&lt;YEAR!$C$2+YEAR!$C$3-2,G987+1,(YEAR!$C$2+YEAR!$C$3-1)&amp;"       :="))</f>
        <v>0.25230000000000002</v>
      </c>
      <c r="I987">
        <f>IF(H987&lt;1.1,H987,IF(H987&lt;YEAR!$C$2+YEAR!$C$3-2,H987+1,(YEAR!$C$2+YEAR!$C$3-1)&amp;"       :="))</f>
        <v>0.25230000000000002</v>
      </c>
      <c r="J987">
        <f>IF(I987&lt;1.1,I987,IF(I987&lt;YEAR!$C$2+YEAR!$C$3-2,I987+1,(YEAR!$C$2+YEAR!$C$3-1)&amp;"       :="))</f>
        <v>0.25230000000000002</v>
      </c>
      <c r="K987">
        <f>IF(J987&lt;1.1,J987,IF(J987&lt;YEAR!$C$2+YEAR!$C$3-2,J987+1,(YEAR!$C$2+YEAR!$C$3-1)&amp;"       :="))</f>
        <v>0.25230000000000002</v>
      </c>
      <c r="L987">
        <f>IF(K987&lt;1.1,K987,IF(K987&lt;YEAR!$C$2+YEAR!$C$3-2,K987+1,(YEAR!$C$2+YEAR!$C$3-1)&amp;"       :="))</f>
        <v>0.25230000000000002</v>
      </c>
      <c r="M987">
        <f>IF(L987&lt;1.1,L987,IF(L987&lt;YEAR!$C$2+YEAR!$C$3-2,L987+1,(YEAR!$C$2+YEAR!$C$3-1)&amp;"       :="))</f>
        <v>0.25230000000000002</v>
      </c>
      <c r="N987">
        <f>IF(M987&lt;1.1,M987,IF(M987&lt;YEAR!$C$2+YEAR!$C$3-2,M987+1,(YEAR!$C$2+YEAR!$C$3-1)&amp;"       :="))</f>
        <v>0.25230000000000002</v>
      </c>
      <c r="O987">
        <f>IF(N987&lt;1.1,N987,IF(N987&lt;YEAR!$C$2+YEAR!$C$3-2,N987+1,(YEAR!$C$2+YEAR!$C$3-1)&amp;"       :="))</f>
        <v>0.25230000000000002</v>
      </c>
      <c r="P987">
        <f>IF(O987&lt;1.1,O987,IF(O987&lt;YEAR!$C$2+YEAR!$C$3-2,O987+1,(YEAR!$C$2+YEAR!$C$3-1)&amp;"       :="))</f>
        <v>0.25230000000000002</v>
      </c>
      <c r="Q987">
        <f>IF(P987&lt;1.1,P987,IF(P987&lt;YEAR!$C$2+YEAR!$C$3-2,P987+1,(YEAR!$C$2+YEAR!$C$3-1)&amp;"       :="))</f>
        <v>0.25230000000000002</v>
      </c>
      <c r="R987">
        <f>IF(Q987&lt;1.1,Q987,IF(Q987&lt;YEAR!$C$2+YEAR!$C$3-2,Q987+1,(YEAR!$C$2+YEAR!$C$3-1)&amp;"       :="))</f>
        <v>0.25230000000000002</v>
      </c>
      <c r="S987">
        <f>IF(R987&lt;1.1,R987,IF(R987&lt;YEAR!$C$2+YEAR!$C$3-2,R987+1,(YEAR!$C$2+YEAR!$C$3-1)&amp;"       :="))</f>
        <v>0.25230000000000002</v>
      </c>
      <c r="T987">
        <f>IF(S987&lt;1.1,S987,IF(S987&lt;YEAR!$C$2+YEAR!$C$3-2,S987+1,(YEAR!$C$2+YEAR!$C$3-1)&amp;"       :="))</f>
        <v>0.25230000000000002</v>
      </c>
      <c r="U987">
        <f>IF(T987&lt;1.1,T987,IF(T987&lt;YEAR!$C$2+YEAR!$C$3-2,T987+1,(YEAR!$C$2+YEAR!$C$3-1)&amp;"       :="))</f>
        <v>0.25230000000000002</v>
      </c>
      <c r="V987">
        <f>IF(U987&lt;1.1,U987,IF(U987&lt;YEAR!$C$2+YEAR!$C$3-2,U987+1,(YEAR!$C$2+YEAR!$C$3-1)&amp;"       :="))</f>
        <v>0.25230000000000002</v>
      </c>
      <c r="W987">
        <f>IF(V987&lt;1.1,V987,IF(V987&lt;YEAR!$C$2+YEAR!$C$3-2,V987+1,(YEAR!$C$2+YEAR!$C$3-1)&amp;"       :="))</f>
        <v>0.25230000000000002</v>
      </c>
      <c r="X987">
        <f>IF(W987&lt;1.1,W987,IF(W987&lt;YEAR!$C$2+YEAR!$C$3-2,W987+1,(YEAR!$C$2+YEAR!$C$3-1)&amp;"       :="))</f>
        <v>0.25230000000000002</v>
      </c>
      <c r="Y987">
        <f>IF(X987&lt;1.1,X987,IF(X987&lt;YEAR!$C$2+YEAR!$C$3-2,X987+1,(YEAR!$C$2+YEAR!$C$3-1)&amp;"       :="))</f>
        <v>0.25230000000000002</v>
      </c>
      <c r="Z987">
        <f>IF(Y987&lt;1.1,Y987,IF(Y987&lt;YEAR!$C$2+YEAR!$C$3-2,Y987+1,(YEAR!$C$2+YEAR!$C$3-1)&amp;"       :="))</f>
        <v>0.25230000000000002</v>
      </c>
      <c r="AA987">
        <f>IF(Z987&lt;1.1,Z987,IF(Z987&lt;YEAR!$C$2+YEAR!$C$3-2,Z987+1,(YEAR!$C$2+YEAR!$C$3-1)&amp;"       :="))</f>
        <v>0.25230000000000002</v>
      </c>
      <c r="AB987">
        <f>IF(AA987&lt;1.1,AA987,IF(AA987&lt;YEAR!$C$2+YEAR!$C$3-2,AA987+1,(YEAR!$C$2+YEAR!$C$3-1)&amp;"       :="))</f>
        <v>0.25230000000000002</v>
      </c>
      <c r="AC987">
        <f>IF(AB987&lt;1.1,AB987,IF(AB987&lt;YEAR!$C$2+YEAR!$C$3-2,AB987+1,(YEAR!$C$2+YEAR!$C$3-1)&amp;"       :="))</f>
        <v>0.25230000000000002</v>
      </c>
      <c r="AD987">
        <f>IF(AC987&lt;1.1,AC987,IF(AC987&lt;YEAR!$C$2+YEAR!$C$3-2,AC987+1,(YEAR!$C$2+YEAR!$C$3-1)&amp;"       :="))</f>
        <v>0.25230000000000002</v>
      </c>
      <c r="AE987">
        <f>IF(AD987&lt;1.1,AD987,IF(AD987&lt;YEAR!$C$2+YEAR!$C$3-2,AD987+1,(YEAR!$C$2+YEAR!$C$3-1)&amp;"       :="))</f>
        <v>0.25230000000000002</v>
      </c>
      <c r="AF987">
        <f>IF(AE987&lt;1.1,AE987,IF(AE987&lt;YEAR!$C$2+YEAR!$C$3-2,AE987+1,(YEAR!$C$2+YEAR!$C$3-1)&amp;"       :="))</f>
        <v>0.25230000000000002</v>
      </c>
      <c r="AG987">
        <f>IF(AF987&lt;1.1,AF987,IF(AF987&lt;YEAR!$C$2+YEAR!$C$3-2,AF987+1,(YEAR!$C$2+YEAR!$C$3-1)&amp;"       :="))</f>
        <v>0.25230000000000002</v>
      </c>
      <c r="AH987">
        <f>IF(AG987&lt;1.1,AG987,IF(AG987&lt;YEAR!$C$2+YEAR!$C$3-2,AG987+1,(YEAR!$C$2+YEAR!$C$3-1)&amp;"       :="))</f>
        <v>0.25230000000000002</v>
      </c>
      <c r="AI987">
        <f>IF(AH987&lt;1.1,AH987,IF(AH987&lt;YEAR!$C$2+YEAR!$C$3-2,AH987+1,(YEAR!$C$2+YEAR!$C$3-1)&amp;"       :="))</f>
        <v>0.25230000000000002</v>
      </c>
      <c r="AJ987">
        <f>IF(AI987&lt;1.1,AI987,IF(AI987&lt;YEAR!$C$2+YEAR!$C$3-2,AI987+1,(YEAR!$C$2+YEAR!$C$3-1)&amp;"       :="))</f>
        <v>0.25230000000000002</v>
      </c>
    </row>
    <row r="988" spans="1:36">
      <c r="A988">
        <f t="shared" ca="1" si="72"/>
        <v>25</v>
      </c>
      <c r="B988" t="s">
        <v>51</v>
      </c>
      <c r="C988" t="str">
        <f ca="1">IF(D988="",OFFSET(AvailabilityFactor!A$1,A988,0),C987)</f>
        <v>D2WDLC6</v>
      </c>
      <c r="D988" t="str" cm="1">
        <f t="array" aca="1" ref="D988" ca="1">IF(D987="",TS_DRC!$P$5,OFFSET(TS_DRC!P$5,RIGHT(D987,2),0,TRUE))</f>
        <v/>
      </c>
      <c r="E988" t="str">
        <f t="shared" ca="1" si="73"/>
        <v xml:space="preserve">[DRC,D2WDLC6,*,*]          :         </v>
      </c>
      <c r="F988">
        <f ca="1">IF($D1111="",YEAR!C$2,1)</f>
        <v>2020</v>
      </c>
      <c r="G988">
        <f ca="1">IF(F988&lt;1.1,F988,IF(F988&lt;YEAR!$C$2+YEAR!$C$3-2,F988+1,(YEAR!$C$2+YEAR!$C$3-1)&amp;"       :="))</f>
        <v>2021</v>
      </c>
      <c r="H988">
        <f ca="1">IF(G988&lt;1.1,G988,IF(G988&lt;YEAR!$C$2+YEAR!$C$3-2,G988+1,(YEAR!$C$2+YEAR!$C$3-1)&amp;"       :="))</f>
        <v>2022</v>
      </c>
      <c r="I988">
        <f ca="1">IF(H988&lt;1.1,H988,IF(H988&lt;YEAR!$C$2+YEAR!$C$3-2,H988+1,(YEAR!$C$2+YEAR!$C$3-1)&amp;"       :="))</f>
        <v>2023</v>
      </c>
      <c r="J988">
        <f ca="1">IF(I988&lt;1.1,I988,IF(I988&lt;YEAR!$C$2+YEAR!$C$3-2,I988+1,(YEAR!$C$2+YEAR!$C$3-1)&amp;"       :="))</f>
        <v>2024</v>
      </c>
      <c r="K988">
        <f ca="1">IF(J988&lt;1.1,J988,IF(J988&lt;YEAR!$C$2+YEAR!$C$3-2,J988+1,(YEAR!$C$2+YEAR!$C$3-1)&amp;"       :="))</f>
        <v>2025</v>
      </c>
      <c r="L988">
        <f ca="1">IF(K988&lt;1.1,K988,IF(K988&lt;YEAR!$C$2+YEAR!$C$3-2,K988+1,(YEAR!$C$2+YEAR!$C$3-1)&amp;"       :="))</f>
        <v>2026</v>
      </c>
      <c r="M988">
        <f ca="1">IF(L988&lt;1.1,L988,IF(L988&lt;YEAR!$C$2+YEAR!$C$3-2,L988+1,(YEAR!$C$2+YEAR!$C$3-1)&amp;"       :="))</f>
        <v>2027</v>
      </c>
      <c r="N988">
        <f ca="1">IF(M988&lt;1.1,M988,IF(M988&lt;YEAR!$C$2+YEAR!$C$3-2,M988+1,(YEAR!$C$2+YEAR!$C$3-1)&amp;"       :="))</f>
        <v>2028</v>
      </c>
      <c r="O988">
        <f ca="1">IF(N988&lt;1.1,N988,IF(N988&lt;YEAR!$C$2+YEAR!$C$3-2,N988+1,(YEAR!$C$2+YEAR!$C$3-1)&amp;"       :="))</f>
        <v>2029</v>
      </c>
      <c r="P988">
        <f ca="1">IF(O988&lt;1.1,O988,IF(O988&lt;YEAR!$C$2+YEAR!$C$3-2,O988+1,(YEAR!$C$2+YEAR!$C$3-1)&amp;"       :="))</f>
        <v>2030</v>
      </c>
      <c r="Q988">
        <f ca="1">IF(P988&lt;1.1,P988,IF(P988&lt;YEAR!$C$2+YEAR!$C$3-2,P988+1,(YEAR!$C$2+YEAR!$C$3-1)&amp;"       :="))</f>
        <v>2031</v>
      </c>
      <c r="R988">
        <f ca="1">IF(Q988&lt;1.1,Q988,IF(Q988&lt;YEAR!$C$2+YEAR!$C$3-2,Q988+1,(YEAR!$C$2+YEAR!$C$3-1)&amp;"       :="))</f>
        <v>2032</v>
      </c>
      <c r="S988">
        <f ca="1">IF(R988&lt;1.1,R988,IF(R988&lt;YEAR!$C$2+YEAR!$C$3-2,R988+1,(YEAR!$C$2+YEAR!$C$3-1)&amp;"       :="))</f>
        <v>2033</v>
      </c>
      <c r="T988">
        <f ca="1">IF(S988&lt;1.1,S988,IF(S988&lt;YEAR!$C$2+YEAR!$C$3-2,S988+1,(YEAR!$C$2+YEAR!$C$3-1)&amp;"       :="))</f>
        <v>2034</v>
      </c>
      <c r="U988">
        <f ca="1">IF(T988&lt;1.1,T988,IF(T988&lt;YEAR!$C$2+YEAR!$C$3-2,T988+1,(YEAR!$C$2+YEAR!$C$3-1)&amp;"       :="))</f>
        <v>2035</v>
      </c>
      <c r="V988">
        <f ca="1">IF(U988&lt;1.1,U988,IF(U988&lt;YEAR!$C$2+YEAR!$C$3-2,U988+1,(YEAR!$C$2+YEAR!$C$3-1)&amp;"       :="))</f>
        <v>2036</v>
      </c>
      <c r="W988">
        <f ca="1">IF(V988&lt;1.1,V988,IF(V988&lt;YEAR!$C$2+YEAR!$C$3-2,V988+1,(YEAR!$C$2+YEAR!$C$3-1)&amp;"       :="))</f>
        <v>2037</v>
      </c>
      <c r="X988">
        <f ca="1">IF(W988&lt;1.1,W988,IF(W988&lt;YEAR!$C$2+YEAR!$C$3-2,W988+1,(YEAR!$C$2+YEAR!$C$3-1)&amp;"       :="))</f>
        <v>2038</v>
      </c>
      <c r="Y988">
        <f ca="1">IF(X988&lt;1.1,X988,IF(X988&lt;YEAR!$C$2+YEAR!$C$3-2,X988+1,(YEAR!$C$2+YEAR!$C$3-1)&amp;"       :="))</f>
        <v>2039</v>
      </c>
      <c r="Z988">
        <f ca="1">IF(Y988&lt;1.1,Y988,IF(Y988&lt;YEAR!$C$2+YEAR!$C$3-2,Y988+1,(YEAR!$C$2+YEAR!$C$3-1)&amp;"       :="))</f>
        <v>2040</v>
      </c>
      <c r="AA988">
        <f ca="1">IF(Z988&lt;1.1,Z988,IF(Z988&lt;YEAR!$C$2+YEAR!$C$3-2,Z988+1,(YEAR!$C$2+YEAR!$C$3-1)&amp;"       :="))</f>
        <v>2041</v>
      </c>
      <c r="AB988">
        <f ca="1">IF(AA988&lt;1.1,AA988,IF(AA988&lt;YEAR!$C$2+YEAR!$C$3-2,AA988+1,(YEAR!$C$2+YEAR!$C$3-1)&amp;"       :="))</f>
        <v>2042</v>
      </c>
      <c r="AC988">
        <f ca="1">IF(AB988&lt;1.1,AB988,IF(AB988&lt;YEAR!$C$2+YEAR!$C$3-2,AB988+1,(YEAR!$C$2+YEAR!$C$3-1)&amp;"       :="))</f>
        <v>2043</v>
      </c>
      <c r="AD988">
        <f ca="1">IF(AC988&lt;1.1,AC988,IF(AC988&lt;YEAR!$C$2+YEAR!$C$3-2,AC988+1,(YEAR!$C$2+YEAR!$C$3-1)&amp;"       :="))</f>
        <v>2044</v>
      </c>
      <c r="AE988">
        <f ca="1">IF(AD988&lt;1.1,AD988,IF(AD988&lt;YEAR!$C$2+YEAR!$C$3-2,AD988+1,(YEAR!$C$2+YEAR!$C$3-1)&amp;"       :="))</f>
        <v>2045</v>
      </c>
      <c r="AF988">
        <f ca="1">IF(AE988&lt;1.1,AE988,IF(AE988&lt;YEAR!$C$2+YEAR!$C$3-2,AE988+1,(YEAR!$C$2+YEAR!$C$3-1)&amp;"       :="))</f>
        <v>2046</v>
      </c>
      <c r="AG988">
        <f ca="1">IF(AF988&lt;1.1,AF988,IF(AF988&lt;YEAR!$C$2+YEAR!$C$3-2,AF988+1,(YEAR!$C$2+YEAR!$C$3-1)&amp;"       :="))</f>
        <v>2047</v>
      </c>
      <c r="AH988">
        <f ca="1">IF(AG988&lt;1.1,AG988,IF(AG988&lt;YEAR!$C$2+YEAR!$C$3-2,AG988+1,(YEAR!$C$2+YEAR!$C$3-1)&amp;"       :="))</f>
        <v>2048</v>
      </c>
      <c r="AI988">
        <f ca="1">IF(AH988&lt;1.1,AH988,IF(AH988&lt;YEAR!$C$2+YEAR!$C$3-2,AH988+1,(YEAR!$C$2+YEAR!$C$3-1)&amp;"       :="))</f>
        <v>2049</v>
      </c>
      <c r="AJ988" t="str">
        <f ca="1">IF(AI988&lt;1.1,AI988,IF(AI988&lt;YEAR!$C$2+YEAR!$C$3-2,AI988+1,(YEAR!$C$2+YEAR!$C$3-1)&amp;"       :="))</f>
        <v>2050       :=</v>
      </c>
    </row>
    <row r="989" spans="1:36">
      <c r="A989">
        <f t="shared" ca="1" si="67"/>
        <v>25</v>
      </c>
      <c r="B989" t="s">
        <v>51</v>
      </c>
      <c r="C989" t="str">
        <f ca="1">IF(D989="",OFFSET(AvailabilityFactor!A$1,A989,0),C988)</f>
        <v>D2WDLC6</v>
      </c>
      <c r="D989" t="str" cm="1">
        <f t="array" aca="1" ref="D989" ca="1">IF(D988="",TS_DRC!$P$5,OFFSET(TS_DRC!P$5,RIGHT(D988,2),0,TRUE))</f>
        <v>TS01</v>
      </c>
      <c r="E989" t="str">
        <f t="shared" ca="1" si="64"/>
        <v>TS01</v>
      </c>
      <c r="F989">
        <f>'[6]Wind profile'!$AI9</f>
        <v>0.17898</v>
      </c>
      <c r="G989">
        <f>IF(F989&lt;1.1,F989,IF(F989&lt;YEAR!$C$2+YEAR!$C$3-2,F989+1,(YEAR!$C$2+YEAR!$C$3-1)&amp;"       :="))</f>
        <v>0.17898</v>
      </c>
      <c r="H989">
        <f>IF(G989&lt;1.1,G989,IF(G989&lt;YEAR!$C$2+YEAR!$C$3-2,G989+1,(YEAR!$C$2+YEAR!$C$3-1)&amp;"       :="))</f>
        <v>0.17898</v>
      </c>
      <c r="I989">
        <f>IF(H989&lt;1.1,H989,IF(H989&lt;YEAR!$C$2+YEAR!$C$3-2,H989+1,(YEAR!$C$2+YEAR!$C$3-1)&amp;"       :="))</f>
        <v>0.17898</v>
      </c>
      <c r="J989">
        <f>IF(I989&lt;1.1,I989,IF(I989&lt;YEAR!$C$2+YEAR!$C$3-2,I989+1,(YEAR!$C$2+YEAR!$C$3-1)&amp;"       :="))</f>
        <v>0.17898</v>
      </c>
      <c r="K989">
        <f>IF(J989&lt;1.1,J989,IF(J989&lt;YEAR!$C$2+YEAR!$C$3-2,J989+1,(YEAR!$C$2+YEAR!$C$3-1)&amp;"       :="))</f>
        <v>0.17898</v>
      </c>
      <c r="L989">
        <f>IF(K989&lt;1.1,K989,IF(K989&lt;YEAR!$C$2+YEAR!$C$3-2,K989+1,(YEAR!$C$2+YEAR!$C$3-1)&amp;"       :="))</f>
        <v>0.17898</v>
      </c>
      <c r="M989">
        <f>IF(L989&lt;1.1,L989,IF(L989&lt;YEAR!$C$2+YEAR!$C$3-2,L989+1,(YEAR!$C$2+YEAR!$C$3-1)&amp;"       :="))</f>
        <v>0.17898</v>
      </c>
      <c r="N989">
        <f>IF(M989&lt;1.1,M989,IF(M989&lt;YEAR!$C$2+YEAR!$C$3-2,M989+1,(YEAR!$C$2+YEAR!$C$3-1)&amp;"       :="))</f>
        <v>0.17898</v>
      </c>
      <c r="O989">
        <f>IF(N989&lt;1.1,N989,IF(N989&lt;YEAR!$C$2+YEAR!$C$3-2,N989+1,(YEAR!$C$2+YEAR!$C$3-1)&amp;"       :="))</f>
        <v>0.17898</v>
      </c>
      <c r="P989">
        <f>IF(O989&lt;1.1,O989,IF(O989&lt;YEAR!$C$2+YEAR!$C$3-2,O989+1,(YEAR!$C$2+YEAR!$C$3-1)&amp;"       :="))</f>
        <v>0.17898</v>
      </c>
      <c r="Q989">
        <f>IF(P989&lt;1.1,P989,IF(P989&lt;YEAR!$C$2+YEAR!$C$3-2,P989+1,(YEAR!$C$2+YEAR!$C$3-1)&amp;"       :="))</f>
        <v>0.17898</v>
      </c>
      <c r="R989">
        <f>IF(Q989&lt;1.1,Q989,IF(Q989&lt;YEAR!$C$2+YEAR!$C$3-2,Q989+1,(YEAR!$C$2+YEAR!$C$3-1)&amp;"       :="))</f>
        <v>0.17898</v>
      </c>
      <c r="S989">
        <f>IF(R989&lt;1.1,R989,IF(R989&lt;YEAR!$C$2+YEAR!$C$3-2,R989+1,(YEAR!$C$2+YEAR!$C$3-1)&amp;"       :="))</f>
        <v>0.17898</v>
      </c>
      <c r="T989">
        <f>IF(S989&lt;1.1,S989,IF(S989&lt;YEAR!$C$2+YEAR!$C$3-2,S989+1,(YEAR!$C$2+YEAR!$C$3-1)&amp;"       :="))</f>
        <v>0.17898</v>
      </c>
      <c r="U989">
        <f>IF(T989&lt;1.1,T989,IF(T989&lt;YEAR!$C$2+YEAR!$C$3-2,T989+1,(YEAR!$C$2+YEAR!$C$3-1)&amp;"       :="))</f>
        <v>0.17898</v>
      </c>
      <c r="V989">
        <f>IF(U989&lt;1.1,U989,IF(U989&lt;YEAR!$C$2+YEAR!$C$3-2,U989+1,(YEAR!$C$2+YEAR!$C$3-1)&amp;"       :="))</f>
        <v>0.17898</v>
      </c>
      <c r="W989">
        <f>IF(V989&lt;1.1,V989,IF(V989&lt;YEAR!$C$2+YEAR!$C$3-2,V989+1,(YEAR!$C$2+YEAR!$C$3-1)&amp;"       :="))</f>
        <v>0.17898</v>
      </c>
      <c r="X989">
        <f>IF(W989&lt;1.1,W989,IF(W989&lt;YEAR!$C$2+YEAR!$C$3-2,W989+1,(YEAR!$C$2+YEAR!$C$3-1)&amp;"       :="))</f>
        <v>0.17898</v>
      </c>
      <c r="Y989">
        <f>IF(X989&lt;1.1,X989,IF(X989&lt;YEAR!$C$2+YEAR!$C$3-2,X989+1,(YEAR!$C$2+YEAR!$C$3-1)&amp;"       :="))</f>
        <v>0.17898</v>
      </c>
      <c r="Z989">
        <f>IF(Y989&lt;1.1,Y989,IF(Y989&lt;YEAR!$C$2+YEAR!$C$3-2,Y989+1,(YEAR!$C$2+YEAR!$C$3-1)&amp;"       :="))</f>
        <v>0.17898</v>
      </c>
      <c r="AA989">
        <f>IF(Z989&lt;1.1,Z989,IF(Z989&lt;YEAR!$C$2+YEAR!$C$3-2,Z989+1,(YEAR!$C$2+YEAR!$C$3-1)&amp;"       :="))</f>
        <v>0.17898</v>
      </c>
      <c r="AB989">
        <f>IF(AA989&lt;1.1,AA989,IF(AA989&lt;YEAR!$C$2+YEAR!$C$3-2,AA989+1,(YEAR!$C$2+YEAR!$C$3-1)&amp;"       :="))</f>
        <v>0.17898</v>
      </c>
      <c r="AC989">
        <f>IF(AB989&lt;1.1,AB989,IF(AB989&lt;YEAR!$C$2+YEAR!$C$3-2,AB989+1,(YEAR!$C$2+YEAR!$C$3-1)&amp;"       :="))</f>
        <v>0.17898</v>
      </c>
      <c r="AD989">
        <f>IF(AC989&lt;1.1,AC989,IF(AC989&lt;YEAR!$C$2+YEAR!$C$3-2,AC989+1,(YEAR!$C$2+YEAR!$C$3-1)&amp;"       :="))</f>
        <v>0.17898</v>
      </c>
      <c r="AE989">
        <f>IF(AD989&lt;1.1,AD989,IF(AD989&lt;YEAR!$C$2+YEAR!$C$3-2,AD989+1,(YEAR!$C$2+YEAR!$C$3-1)&amp;"       :="))</f>
        <v>0.17898</v>
      </c>
      <c r="AF989">
        <f>IF(AE989&lt;1.1,AE989,IF(AE989&lt;YEAR!$C$2+YEAR!$C$3-2,AE989+1,(YEAR!$C$2+YEAR!$C$3-1)&amp;"       :="))</f>
        <v>0.17898</v>
      </c>
      <c r="AG989">
        <f>IF(AF989&lt;1.1,AF989,IF(AF989&lt;YEAR!$C$2+YEAR!$C$3-2,AF989+1,(YEAR!$C$2+YEAR!$C$3-1)&amp;"       :="))</f>
        <v>0.17898</v>
      </c>
      <c r="AH989">
        <f>IF(AG989&lt;1.1,AG989,IF(AG989&lt;YEAR!$C$2+YEAR!$C$3-2,AG989+1,(YEAR!$C$2+YEAR!$C$3-1)&amp;"       :="))</f>
        <v>0.17898</v>
      </c>
      <c r="AI989">
        <f>IF(AH989&lt;1.1,AH989,IF(AH989&lt;YEAR!$C$2+YEAR!$C$3-2,AH989+1,(YEAR!$C$2+YEAR!$C$3-1)&amp;"       :="))</f>
        <v>0.17898</v>
      </c>
      <c r="AJ989">
        <f>IF(AI989&lt;1.1,AI989,IF(AI989&lt;YEAR!$C$2+YEAR!$C$3-2,AI989+1,(YEAR!$C$2+YEAR!$C$3-1)&amp;"       :="))</f>
        <v>0.17898</v>
      </c>
    </row>
    <row r="990" spans="1:36">
      <c r="A990">
        <f t="shared" ca="1" si="67"/>
        <v>25</v>
      </c>
      <c r="B990" t="s">
        <v>51</v>
      </c>
      <c r="C990" t="str">
        <f ca="1">IF(D990="",OFFSET(AvailabilityFactor!A$1,A990,0),C989)</f>
        <v>D2WDLC6</v>
      </c>
      <c r="D990" t="str" cm="1">
        <f t="array" aca="1" ref="D990" ca="1">IF(D989="",TS_DRC!$P$5,OFFSET(TS_DRC!P$5,RIGHT(D989,2),0,TRUE))</f>
        <v>TS02</v>
      </c>
      <c r="E990" t="str">
        <f t="shared" ca="1" si="64"/>
        <v>TS02</v>
      </c>
      <c r="F990">
        <f>'[6]Wind profile'!$AI10</f>
        <v>0.13711999999999999</v>
      </c>
      <c r="G990">
        <f>IF(F990&lt;1.1,F990,IF(F990&lt;YEAR!$C$2+YEAR!$C$3-2,F990+1,(YEAR!$C$2+YEAR!$C$3-1)&amp;"       :="))</f>
        <v>0.13711999999999999</v>
      </c>
      <c r="H990">
        <f>IF(G990&lt;1.1,G990,IF(G990&lt;YEAR!$C$2+YEAR!$C$3-2,G990+1,(YEAR!$C$2+YEAR!$C$3-1)&amp;"       :="))</f>
        <v>0.13711999999999999</v>
      </c>
      <c r="I990">
        <f>IF(H990&lt;1.1,H990,IF(H990&lt;YEAR!$C$2+YEAR!$C$3-2,H990+1,(YEAR!$C$2+YEAR!$C$3-1)&amp;"       :="))</f>
        <v>0.13711999999999999</v>
      </c>
      <c r="J990">
        <f>IF(I990&lt;1.1,I990,IF(I990&lt;YEAR!$C$2+YEAR!$C$3-2,I990+1,(YEAR!$C$2+YEAR!$C$3-1)&amp;"       :="))</f>
        <v>0.13711999999999999</v>
      </c>
      <c r="K990">
        <f>IF(J990&lt;1.1,J990,IF(J990&lt;YEAR!$C$2+YEAR!$C$3-2,J990+1,(YEAR!$C$2+YEAR!$C$3-1)&amp;"       :="))</f>
        <v>0.13711999999999999</v>
      </c>
      <c r="L990">
        <f>IF(K990&lt;1.1,K990,IF(K990&lt;YEAR!$C$2+YEAR!$C$3-2,K990+1,(YEAR!$C$2+YEAR!$C$3-1)&amp;"       :="))</f>
        <v>0.13711999999999999</v>
      </c>
      <c r="M990">
        <f>IF(L990&lt;1.1,L990,IF(L990&lt;YEAR!$C$2+YEAR!$C$3-2,L990+1,(YEAR!$C$2+YEAR!$C$3-1)&amp;"       :="))</f>
        <v>0.13711999999999999</v>
      </c>
      <c r="N990">
        <f>IF(M990&lt;1.1,M990,IF(M990&lt;YEAR!$C$2+YEAR!$C$3-2,M990+1,(YEAR!$C$2+YEAR!$C$3-1)&amp;"       :="))</f>
        <v>0.13711999999999999</v>
      </c>
      <c r="O990">
        <f>IF(N990&lt;1.1,N990,IF(N990&lt;YEAR!$C$2+YEAR!$C$3-2,N990+1,(YEAR!$C$2+YEAR!$C$3-1)&amp;"       :="))</f>
        <v>0.13711999999999999</v>
      </c>
      <c r="P990">
        <f>IF(O990&lt;1.1,O990,IF(O990&lt;YEAR!$C$2+YEAR!$C$3-2,O990+1,(YEAR!$C$2+YEAR!$C$3-1)&amp;"       :="))</f>
        <v>0.13711999999999999</v>
      </c>
      <c r="Q990">
        <f>IF(P990&lt;1.1,P990,IF(P990&lt;YEAR!$C$2+YEAR!$C$3-2,P990+1,(YEAR!$C$2+YEAR!$C$3-1)&amp;"       :="))</f>
        <v>0.13711999999999999</v>
      </c>
      <c r="R990">
        <f>IF(Q990&lt;1.1,Q990,IF(Q990&lt;YEAR!$C$2+YEAR!$C$3-2,Q990+1,(YEAR!$C$2+YEAR!$C$3-1)&amp;"       :="))</f>
        <v>0.13711999999999999</v>
      </c>
      <c r="S990">
        <f>IF(R990&lt;1.1,R990,IF(R990&lt;YEAR!$C$2+YEAR!$C$3-2,R990+1,(YEAR!$C$2+YEAR!$C$3-1)&amp;"       :="))</f>
        <v>0.13711999999999999</v>
      </c>
      <c r="T990">
        <f>IF(S990&lt;1.1,S990,IF(S990&lt;YEAR!$C$2+YEAR!$C$3-2,S990+1,(YEAR!$C$2+YEAR!$C$3-1)&amp;"       :="))</f>
        <v>0.13711999999999999</v>
      </c>
      <c r="U990">
        <f>IF(T990&lt;1.1,T990,IF(T990&lt;YEAR!$C$2+YEAR!$C$3-2,T990+1,(YEAR!$C$2+YEAR!$C$3-1)&amp;"       :="))</f>
        <v>0.13711999999999999</v>
      </c>
      <c r="V990">
        <f>IF(U990&lt;1.1,U990,IF(U990&lt;YEAR!$C$2+YEAR!$C$3-2,U990+1,(YEAR!$C$2+YEAR!$C$3-1)&amp;"       :="))</f>
        <v>0.13711999999999999</v>
      </c>
      <c r="W990">
        <f>IF(V990&lt;1.1,V990,IF(V990&lt;YEAR!$C$2+YEAR!$C$3-2,V990+1,(YEAR!$C$2+YEAR!$C$3-1)&amp;"       :="))</f>
        <v>0.13711999999999999</v>
      </c>
      <c r="X990">
        <f>IF(W990&lt;1.1,W990,IF(W990&lt;YEAR!$C$2+YEAR!$C$3-2,W990+1,(YEAR!$C$2+YEAR!$C$3-1)&amp;"       :="))</f>
        <v>0.13711999999999999</v>
      </c>
      <c r="Y990">
        <f>IF(X990&lt;1.1,X990,IF(X990&lt;YEAR!$C$2+YEAR!$C$3-2,X990+1,(YEAR!$C$2+YEAR!$C$3-1)&amp;"       :="))</f>
        <v>0.13711999999999999</v>
      </c>
      <c r="Z990">
        <f>IF(Y990&lt;1.1,Y990,IF(Y990&lt;YEAR!$C$2+YEAR!$C$3-2,Y990+1,(YEAR!$C$2+YEAR!$C$3-1)&amp;"       :="))</f>
        <v>0.13711999999999999</v>
      </c>
      <c r="AA990">
        <f>IF(Z990&lt;1.1,Z990,IF(Z990&lt;YEAR!$C$2+YEAR!$C$3-2,Z990+1,(YEAR!$C$2+YEAR!$C$3-1)&amp;"       :="))</f>
        <v>0.13711999999999999</v>
      </c>
      <c r="AB990">
        <f>IF(AA990&lt;1.1,AA990,IF(AA990&lt;YEAR!$C$2+YEAR!$C$3-2,AA990+1,(YEAR!$C$2+YEAR!$C$3-1)&amp;"       :="))</f>
        <v>0.13711999999999999</v>
      </c>
      <c r="AC990">
        <f>IF(AB990&lt;1.1,AB990,IF(AB990&lt;YEAR!$C$2+YEAR!$C$3-2,AB990+1,(YEAR!$C$2+YEAR!$C$3-1)&amp;"       :="))</f>
        <v>0.13711999999999999</v>
      </c>
      <c r="AD990">
        <f>IF(AC990&lt;1.1,AC990,IF(AC990&lt;YEAR!$C$2+YEAR!$C$3-2,AC990+1,(YEAR!$C$2+YEAR!$C$3-1)&amp;"       :="))</f>
        <v>0.13711999999999999</v>
      </c>
      <c r="AE990">
        <f>IF(AD990&lt;1.1,AD990,IF(AD990&lt;YEAR!$C$2+YEAR!$C$3-2,AD990+1,(YEAR!$C$2+YEAR!$C$3-1)&amp;"       :="))</f>
        <v>0.13711999999999999</v>
      </c>
      <c r="AF990">
        <f>IF(AE990&lt;1.1,AE990,IF(AE990&lt;YEAR!$C$2+YEAR!$C$3-2,AE990+1,(YEAR!$C$2+YEAR!$C$3-1)&amp;"       :="))</f>
        <v>0.13711999999999999</v>
      </c>
      <c r="AG990">
        <f>IF(AF990&lt;1.1,AF990,IF(AF990&lt;YEAR!$C$2+YEAR!$C$3-2,AF990+1,(YEAR!$C$2+YEAR!$C$3-1)&amp;"       :="))</f>
        <v>0.13711999999999999</v>
      </c>
      <c r="AH990">
        <f>IF(AG990&lt;1.1,AG990,IF(AG990&lt;YEAR!$C$2+YEAR!$C$3-2,AG990+1,(YEAR!$C$2+YEAR!$C$3-1)&amp;"       :="))</f>
        <v>0.13711999999999999</v>
      </c>
      <c r="AI990">
        <f>IF(AH990&lt;1.1,AH990,IF(AH990&lt;YEAR!$C$2+YEAR!$C$3-2,AH990+1,(YEAR!$C$2+YEAR!$C$3-1)&amp;"       :="))</f>
        <v>0.13711999999999999</v>
      </c>
      <c r="AJ990">
        <f>IF(AI990&lt;1.1,AI990,IF(AI990&lt;YEAR!$C$2+YEAR!$C$3-2,AI990+1,(YEAR!$C$2+YEAR!$C$3-1)&amp;"       :="))</f>
        <v>0.13711999999999999</v>
      </c>
    </row>
    <row r="991" spans="1:36">
      <c r="A991">
        <f t="shared" ca="1" si="67"/>
        <v>25</v>
      </c>
      <c r="B991" t="s">
        <v>51</v>
      </c>
      <c r="C991" t="str">
        <f ca="1">IF(D991="",OFFSET(AvailabilityFactor!A$1,A991,0),C990)</f>
        <v>D2WDLC6</v>
      </c>
      <c r="D991" t="str" cm="1">
        <f t="array" aca="1" ref="D991" ca="1">IF(D990="",TS_DRC!$P$5,OFFSET(TS_DRC!P$5,RIGHT(D990,2),0,TRUE))</f>
        <v>TS03</v>
      </c>
      <c r="E991" t="str">
        <f t="shared" ca="1" si="64"/>
        <v>TS03</v>
      </c>
      <c r="F991">
        <f>'[6]Wind profile'!$AI11</f>
        <v>0.18279000000000001</v>
      </c>
      <c r="G991">
        <f>IF(F991&lt;1.1,F991,IF(F991&lt;YEAR!$C$2+YEAR!$C$3-2,F991+1,(YEAR!$C$2+YEAR!$C$3-1)&amp;"       :="))</f>
        <v>0.18279000000000001</v>
      </c>
      <c r="H991">
        <f>IF(G991&lt;1.1,G991,IF(G991&lt;YEAR!$C$2+YEAR!$C$3-2,G991+1,(YEAR!$C$2+YEAR!$C$3-1)&amp;"       :="))</f>
        <v>0.18279000000000001</v>
      </c>
      <c r="I991">
        <f>IF(H991&lt;1.1,H991,IF(H991&lt;YEAR!$C$2+YEAR!$C$3-2,H991+1,(YEAR!$C$2+YEAR!$C$3-1)&amp;"       :="))</f>
        <v>0.18279000000000001</v>
      </c>
      <c r="J991">
        <f>IF(I991&lt;1.1,I991,IF(I991&lt;YEAR!$C$2+YEAR!$C$3-2,I991+1,(YEAR!$C$2+YEAR!$C$3-1)&amp;"       :="))</f>
        <v>0.18279000000000001</v>
      </c>
      <c r="K991">
        <f>IF(J991&lt;1.1,J991,IF(J991&lt;YEAR!$C$2+YEAR!$C$3-2,J991+1,(YEAR!$C$2+YEAR!$C$3-1)&amp;"       :="))</f>
        <v>0.18279000000000001</v>
      </c>
      <c r="L991">
        <f>IF(K991&lt;1.1,K991,IF(K991&lt;YEAR!$C$2+YEAR!$C$3-2,K991+1,(YEAR!$C$2+YEAR!$C$3-1)&amp;"       :="))</f>
        <v>0.18279000000000001</v>
      </c>
      <c r="M991">
        <f>IF(L991&lt;1.1,L991,IF(L991&lt;YEAR!$C$2+YEAR!$C$3-2,L991+1,(YEAR!$C$2+YEAR!$C$3-1)&amp;"       :="))</f>
        <v>0.18279000000000001</v>
      </c>
      <c r="N991">
        <f>IF(M991&lt;1.1,M991,IF(M991&lt;YEAR!$C$2+YEAR!$C$3-2,M991+1,(YEAR!$C$2+YEAR!$C$3-1)&amp;"       :="))</f>
        <v>0.18279000000000001</v>
      </c>
      <c r="O991">
        <f>IF(N991&lt;1.1,N991,IF(N991&lt;YEAR!$C$2+YEAR!$C$3-2,N991+1,(YEAR!$C$2+YEAR!$C$3-1)&amp;"       :="))</f>
        <v>0.18279000000000001</v>
      </c>
      <c r="P991">
        <f>IF(O991&lt;1.1,O991,IF(O991&lt;YEAR!$C$2+YEAR!$C$3-2,O991+1,(YEAR!$C$2+YEAR!$C$3-1)&amp;"       :="))</f>
        <v>0.18279000000000001</v>
      </c>
      <c r="Q991">
        <f>IF(P991&lt;1.1,P991,IF(P991&lt;YEAR!$C$2+YEAR!$C$3-2,P991+1,(YEAR!$C$2+YEAR!$C$3-1)&amp;"       :="))</f>
        <v>0.18279000000000001</v>
      </c>
      <c r="R991">
        <f>IF(Q991&lt;1.1,Q991,IF(Q991&lt;YEAR!$C$2+YEAR!$C$3-2,Q991+1,(YEAR!$C$2+YEAR!$C$3-1)&amp;"       :="))</f>
        <v>0.18279000000000001</v>
      </c>
      <c r="S991">
        <f>IF(R991&lt;1.1,R991,IF(R991&lt;YEAR!$C$2+YEAR!$C$3-2,R991+1,(YEAR!$C$2+YEAR!$C$3-1)&amp;"       :="))</f>
        <v>0.18279000000000001</v>
      </c>
      <c r="T991">
        <f>IF(S991&lt;1.1,S991,IF(S991&lt;YEAR!$C$2+YEAR!$C$3-2,S991+1,(YEAR!$C$2+YEAR!$C$3-1)&amp;"       :="))</f>
        <v>0.18279000000000001</v>
      </c>
      <c r="U991">
        <f>IF(T991&lt;1.1,T991,IF(T991&lt;YEAR!$C$2+YEAR!$C$3-2,T991+1,(YEAR!$C$2+YEAR!$C$3-1)&amp;"       :="))</f>
        <v>0.18279000000000001</v>
      </c>
      <c r="V991">
        <f>IF(U991&lt;1.1,U991,IF(U991&lt;YEAR!$C$2+YEAR!$C$3-2,U991+1,(YEAR!$C$2+YEAR!$C$3-1)&amp;"       :="))</f>
        <v>0.18279000000000001</v>
      </c>
      <c r="W991">
        <f>IF(V991&lt;1.1,V991,IF(V991&lt;YEAR!$C$2+YEAR!$C$3-2,V991+1,(YEAR!$C$2+YEAR!$C$3-1)&amp;"       :="))</f>
        <v>0.18279000000000001</v>
      </c>
      <c r="X991">
        <f>IF(W991&lt;1.1,W991,IF(W991&lt;YEAR!$C$2+YEAR!$C$3-2,W991+1,(YEAR!$C$2+YEAR!$C$3-1)&amp;"       :="))</f>
        <v>0.18279000000000001</v>
      </c>
      <c r="Y991">
        <f>IF(X991&lt;1.1,X991,IF(X991&lt;YEAR!$C$2+YEAR!$C$3-2,X991+1,(YEAR!$C$2+YEAR!$C$3-1)&amp;"       :="))</f>
        <v>0.18279000000000001</v>
      </c>
      <c r="Z991">
        <f>IF(Y991&lt;1.1,Y991,IF(Y991&lt;YEAR!$C$2+YEAR!$C$3-2,Y991+1,(YEAR!$C$2+YEAR!$C$3-1)&amp;"       :="))</f>
        <v>0.18279000000000001</v>
      </c>
      <c r="AA991">
        <f>IF(Z991&lt;1.1,Z991,IF(Z991&lt;YEAR!$C$2+YEAR!$C$3-2,Z991+1,(YEAR!$C$2+YEAR!$C$3-1)&amp;"       :="))</f>
        <v>0.18279000000000001</v>
      </c>
      <c r="AB991">
        <f>IF(AA991&lt;1.1,AA991,IF(AA991&lt;YEAR!$C$2+YEAR!$C$3-2,AA991+1,(YEAR!$C$2+YEAR!$C$3-1)&amp;"       :="))</f>
        <v>0.18279000000000001</v>
      </c>
      <c r="AC991">
        <f>IF(AB991&lt;1.1,AB991,IF(AB991&lt;YEAR!$C$2+YEAR!$C$3-2,AB991+1,(YEAR!$C$2+YEAR!$C$3-1)&amp;"       :="))</f>
        <v>0.18279000000000001</v>
      </c>
      <c r="AD991">
        <f>IF(AC991&lt;1.1,AC991,IF(AC991&lt;YEAR!$C$2+YEAR!$C$3-2,AC991+1,(YEAR!$C$2+YEAR!$C$3-1)&amp;"       :="))</f>
        <v>0.18279000000000001</v>
      </c>
      <c r="AE991">
        <f>IF(AD991&lt;1.1,AD991,IF(AD991&lt;YEAR!$C$2+YEAR!$C$3-2,AD991+1,(YEAR!$C$2+YEAR!$C$3-1)&amp;"       :="))</f>
        <v>0.18279000000000001</v>
      </c>
      <c r="AF991">
        <f>IF(AE991&lt;1.1,AE991,IF(AE991&lt;YEAR!$C$2+YEAR!$C$3-2,AE991+1,(YEAR!$C$2+YEAR!$C$3-1)&amp;"       :="))</f>
        <v>0.18279000000000001</v>
      </c>
      <c r="AG991">
        <f>IF(AF991&lt;1.1,AF991,IF(AF991&lt;YEAR!$C$2+YEAR!$C$3-2,AF991+1,(YEAR!$C$2+YEAR!$C$3-1)&amp;"       :="))</f>
        <v>0.18279000000000001</v>
      </c>
      <c r="AH991">
        <f>IF(AG991&lt;1.1,AG991,IF(AG991&lt;YEAR!$C$2+YEAR!$C$3-2,AG991+1,(YEAR!$C$2+YEAR!$C$3-1)&amp;"       :="))</f>
        <v>0.18279000000000001</v>
      </c>
      <c r="AI991">
        <f>IF(AH991&lt;1.1,AH991,IF(AH991&lt;YEAR!$C$2+YEAR!$C$3-2,AH991+1,(YEAR!$C$2+YEAR!$C$3-1)&amp;"       :="))</f>
        <v>0.18279000000000001</v>
      </c>
      <c r="AJ991">
        <f>IF(AI991&lt;1.1,AI991,IF(AI991&lt;YEAR!$C$2+YEAR!$C$3-2,AI991+1,(YEAR!$C$2+YEAR!$C$3-1)&amp;"       :="))</f>
        <v>0.18279000000000001</v>
      </c>
    </row>
    <row r="992" spans="1:36">
      <c r="A992">
        <f t="shared" ca="1" si="67"/>
        <v>25</v>
      </c>
      <c r="B992" t="s">
        <v>51</v>
      </c>
      <c r="C992" t="str">
        <f ca="1">IF(D992="",OFFSET(AvailabilityFactor!A$1,A992,0),C991)</f>
        <v>D2WDLC6</v>
      </c>
      <c r="D992" t="str" cm="1">
        <f t="array" aca="1" ref="D992" ca="1">IF(D991="",TS_DRC!$P$5,OFFSET(TS_DRC!P$5,RIGHT(D991,2),0,TRUE))</f>
        <v>TS04</v>
      </c>
      <c r="E992" t="str">
        <f t="shared" ca="1" si="64"/>
        <v>TS04</v>
      </c>
      <c r="F992">
        <f>'[6]Wind profile'!$AI12</f>
        <v>0.22677</v>
      </c>
      <c r="G992">
        <f>IF(F992&lt;1.1,F992,IF(F992&lt;YEAR!$C$2+YEAR!$C$3-2,F992+1,(YEAR!$C$2+YEAR!$C$3-1)&amp;"       :="))</f>
        <v>0.22677</v>
      </c>
      <c r="H992">
        <f>IF(G992&lt;1.1,G992,IF(G992&lt;YEAR!$C$2+YEAR!$C$3-2,G992+1,(YEAR!$C$2+YEAR!$C$3-1)&amp;"       :="))</f>
        <v>0.22677</v>
      </c>
      <c r="I992">
        <f>IF(H992&lt;1.1,H992,IF(H992&lt;YEAR!$C$2+YEAR!$C$3-2,H992+1,(YEAR!$C$2+YEAR!$C$3-1)&amp;"       :="))</f>
        <v>0.22677</v>
      </c>
      <c r="J992">
        <f>IF(I992&lt;1.1,I992,IF(I992&lt;YEAR!$C$2+YEAR!$C$3-2,I992+1,(YEAR!$C$2+YEAR!$C$3-1)&amp;"       :="))</f>
        <v>0.22677</v>
      </c>
      <c r="K992">
        <f>IF(J992&lt;1.1,J992,IF(J992&lt;YEAR!$C$2+YEAR!$C$3-2,J992+1,(YEAR!$C$2+YEAR!$C$3-1)&amp;"       :="))</f>
        <v>0.22677</v>
      </c>
      <c r="L992">
        <f>IF(K992&lt;1.1,K992,IF(K992&lt;YEAR!$C$2+YEAR!$C$3-2,K992+1,(YEAR!$C$2+YEAR!$C$3-1)&amp;"       :="))</f>
        <v>0.22677</v>
      </c>
      <c r="M992">
        <f>IF(L992&lt;1.1,L992,IF(L992&lt;YEAR!$C$2+YEAR!$C$3-2,L992+1,(YEAR!$C$2+YEAR!$C$3-1)&amp;"       :="))</f>
        <v>0.22677</v>
      </c>
      <c r="N992">
        <f>IF(M992&lt;1.1,M992,IF(M992&lt;YEAR!$C$2+YEAR!$C$3-2,M992+1,(YEAR!$C$2+YEAR!$C$3-1)&amp;"       :="))</f>
        <v>0.22677</v>
      </c>
      <c r="O992">
        <f>IF(N992&lt;1.1,N992,IF(N992&lt;YEAR!$C$2+YEAR!$C$3-2,N992+1,(YEAR!$C$2+YEAR!$C$3-1)&amp;"       :="))</f>
        <v>0.22677</v>
      </c>
      <c r="P992">
        <f>IF(O992&lt;1.1,O992,IF(O992&lt;YEAR!$C$2+YEAR!$C$3-2,O992+1,(YEAR!$C$2+YEAR!$C$3-1)&amp;"       :="))</f>
        <v>0.22677</v>
      </c>
      <c r="Q992">
        <f>IF(P992&lt;1.1,P992,IF(P992&lt;YEAR!$C$2+YEAR!$C$3-2,P992+1,(YEAR!$C$2+YEAR!$C$3-1)&amp;"       :="))</f>
        <v>0.22677</v>
      </c>
      <c r="R992">
        <f>IF(Q992&lt;1.1,Q992,IF(Q992&lt;YEAR!$C$2+YEAR!$C$3-2,Q992+1,(YEAR!$C$2+YEAR!$C$3-1)&amp;"       :="))</f>
        <v>0.22677</v>
      </c>
      <c r="S992">
        <f>IF(R992&lt;1.1,R992,IF(R992&lt;YEAR!$C$2+YEAR!$C$3-2,R992+1,(YEAR!$C$2+YEAR!$C$3-1)&amp;"       :="))</f>
        <v>0.22677</v>
      </c>
      <c r="T992">
        <f>IF(S992&lt;1.1,S992,IF(S992&lt;YEAR!$C$2+YEAR!$C$3-2,S992+1,(YEAR!$C$2+YEAR!$C$3-1)&amp;"       :="))</f>
        <v>0.22677</v>
      </c>
      <c r="U992">
        <f>IF(T992&lt;1.1,T992,IF(T992&lt;YEAR!$C$2+YEAR!$C$3-2,T992+1,(YEAR!$C$2+YEAR!$C$3-1)&amp;"       :="))</f>
        <v>0.22677</v>
      </c>
      <c r="V992">
        <f>IF(U992&lt;1.1,U992,IF(U992&lt;YEAR!$C$2+YEAR!$C$3-2,U992+1,(YEAR!$C$2+YEAR!$C$3-1)&amp;"       :="))</f>
        <v>0.22677</v>
      </c>
      <c r="W992">
        <f>IF(V992&lt;1.1,V992,IF(V992&lt;YEAR!$C$2+YEAR!$C$3-2,V992+1,(YEAR!$C$2+YEAR!$C$3-1)&amp;"       :="))</f>
        <v>0.22677</v>
      </c>
      <c r="X992">
        <f>IF(W992&lt;1.1,W992,IF(W992&lt;YEAR!$C$2+YEAR!$C$3-2,W992+1,(YEAR!$C$2+YEAR!$C$3-1)&amp;"       :="))</f>
        <v>0.22677</v>
      </c>
      <c r="Y992">
        <f>IF(X992&lt;1.1,X992,IF(X992&lt;YEAR!$C$2+YEAR!$C$3-2,X992+1,(YEAR!$C$2+YEAR!$C$3-1)&amp;"       :="))</f>
        <v>0.22677</v>
      </c>
      <c r="Z992">
        <f>IF(Y992&lt;1.1,Y992,IF(Y992&lt;YEAR!$C$2+YEAR!$C$3-2,Y992+1,(YEAR!$C$2+YEAR!$C$3-1)&amp;"       :="))</f>
        <v>0.22677</v>
      </c>
      <c r="AA992">
        <f>IF(Z992&lt;1.1,Z992,IF(Z992&lt;YEAR!$C$2+YEAR!$C$3-2,Z992+1,(YEAR!$C$2+YEAR!$C$3-1)&amp;"       :="))</f>
        <v>0.22677</v>
      </c>
      <c r="AB992">
        <f>IF(AA992&lt;1.1,AA992,IF(AA992&lt;YEAR!$C$2+YEAR!$C$3-2,AA992+1,(YEAR!$C$2+YEAR!$C$3-1)&amp;"       :="))</f>
        <v>0.22677</v>
      </c>
      <c r="AC992">
        <f>IF(AB992&lt;1.1,AB992,IF(AB992&lt;YEAR!$C$2+YEAR!$C$3-2,AB992+1,(YEAR!$C$2+YEAR!$C$3-1)&amp;"       :="))</f>
        <v>0.22677</v>
      </c>
      <c r="AD992">
        <f>IF(AC992&lt;1.1,AC992,IF(AC992&lt;YEAR!$C$2+YEAR!$C$3-2,AC992+1,(YEAR!$C$2+YEAR!$C$3-1)&amp;"       :="))</f>
        <v>0.22677</v>
      </c>
      <c r="AE992">
        <f>IF(AD992&lt;1.1,AD992,IF(AD992&lt;YEAR!$C$2+YEAR!$C$3-2,AD992+1,(YEAR!$C$2+YEAR!$C$3-1)&amp;"       :="))</f>
        <v>0.22677</v>
      </c>
      <c r="AF992">
        <f>IF(AE992&lt;1.1,AE992,IF(AE992&lt;YEAR!$C$2+YEAR!$C$3-2,AE992+1,(YEAR!$C$2+YEAR!$C$3-1)&amp;"       :="))</f>
        <v>0.22677</v>
      </c>
      <c r="AG992">
        <f>IF(AF992&lt;1.1,AF992,IF(AF992&lt;YEAR!$C$2+YEAR!$C$3-2,AF992+1,(YEAR!$C$2+YEAR!$C$3-1)&amp;"       :="))</f>
        <v>0.22677</v>
      </c>
      <c r="AH992">
        <f>IF(AG992&lt;1.1,AG992,IF(AG992&lt;YEAR!$C$2+YEAR!$C$3-2,AG992+1,(YEAR!$C$2+YEAR!$C$3-1)&amp;"       :="))</f>
        <v>0.22677</v>
      </c>
      <c r="AI992">
        <f>IF(AH992&lt;1.1,AH992,IF(AH992&lt;YEAR!$C$2+YEAR!$C$3-2,AH992+1,(YEAR!$C$2+YEAR!$C$3-1)&amp;"       :="))</f>
        <v>0.22677</v>
      </c>
      <c r="AJ992">
        <f>IF(AI992&lt;1.1,AI992,IF(AI992&lt;YEAR!$C$2+YEAR!$C$3-2,AI992+1,(YEAR!$C$2+YEAR!$C$3-1)&amp;"       :="))</f>
        <v>0.22677</v>
      </c>
    </row>
    <row r="993" spans="1:36">
      <c r="A993">
        <f t="shared" ca="1" si="67"/>
        <v>25</v>
      </c>
      <c r="B993" t="s">
        <v>51</v>
      </c>
      <c r="C993" t="str">
        <f ca="1">IF(D993="",OFFSET(AvailabilityFactor!A$1,A993,0),C992)</f>
        <v>D2WDLC6</v>
      </c>
      <c r="D993" t="str" cm="1">
        <f t="array" aca="1" ref="D993" ca="1">IF(D992="",TS_DRC!$P$5,OFFSET(TS_DRC!P$5,RIGHT(D992,2),0,TRUE))</f>
        <v>TS05</v>
      </c>
      <c r="E993" t="str">
        <f t="shared" ca="1" si="64"/>
        <v>TS05</v>
      </c>
      <c r="F993">
        <f>'[6]Wind profile'!$AI13</f>
        <v>0.27464</v>
      </c>
      <c r="G993">
        <f>IF(F993&lt;1.1,F993,IF(F993&lt;YEAR!$C$2+YEAR!$C$3-2,F993+1,(YEAR!$C$2+YEAR!$C$3-1)&amp;"       :="))</f>
        <v>0.27464</v>
      </c>
      <c r="H993">
        <f>IF(G993&lt;1.1,G993,IF(G993&lt;YEAR!$C$2+YEAR!$C$3-2,G993+1,(YEAR!$C$2+YEAR!$C$3-1)&amp;"       :="))</f>
        <v>0.27464</v>
      </c>
      <c r="I993">
        <f>IF(H993&lt;1.1,H993,IF(H993&lt;YEAR!$C$2+YEAR!$C$3-2,H993+1,(YEAR!$C$2+YEAR!$C$3-1)&amp;"       :="))</f>
        <v>0.27464</v>
      </c>
      <c r="J993">
        <f>IF(I993&lt;1.1,I993,IF(I993&lt;YEAR!$C$2+YEAR!$C$3-2,I993+1,(YEAR!$C$2+YEAR!$C$3-1)&amp;"       :="))</f>
        <v>0.27464</v>
      </c>
      <c r="K993">
        <f>IF(J993&lt;1.1,J993,IF(J993&lt;YEAR!$C$2+YEAR!$C$3-2,J993+1,(YEAR!$C$2+YEAR!$C$3-1)&amp;"       :="))</f>
        <v>0.27464</v>
      </c>
      <c r="L993">
        <f>IF(K993&lt;1.1,K993,IF(K993&lt;YEAR!$C$2+YEAR!$C$3-2,K993+1,(YEAR!$C$2+YEAR!$C$3-1)&amp;"       :="))</f>
        <v>0.27464</v>
      </c>
      <c r="M993">
        <f>IF(L993&lt;1.1,L993,IF(L993&lt;YEAR!$C$2+YEAR!$C$3-2,L993+1,(YEAR!$C$2+YEAR!$C$3-1)&amp;"       :="))</f>
        <v>0.27464</v>
      </c>
      <c r="N993">
        <f>IF(M993&lt;1.1,M993,IF(M993&lt;YEAR!$C$2+YEAR!$C$3-2,M993+1,(YEAR!$C$2+YEAR!$C$3-1)&amp;"       :="))</f>
        <v>0.27464</v>
      </c>
      <c r="O993">
        <f>IF(N993&lt;1.1,N993,IF(N993&lt;YEAR!$C$2+YEAR!$C$3-2,N993+1,(YEAR!$C$2+YEAR!$C$3-1)&amp;"       :="))</f>
        <v>0.27464</v>
      </c>
      <c r="P993">
        <f>IF(O993&lt;1.1,O993,IF(O993&lt;YEAR!$C$2+YEAR!$C$3-2,O993+1,(YEAR!$C$2+YEAR!$C$3-1)&amp;"       :="))</f>
        <v>0.27464</v>
      </c>
      <c r="Q993">
        <f>IF(P993&lt;1.1,P993,IF(P993&lt;YEAR!$C$2+YEAR!$C$3-2,P993+1,(YEAR!$C$2+YEAR!$C$3-1)&amp;"       :="))</f>
        <v>0.27464</v>
      </c>
      <c r="R993">
        <f>IF(Q993&lt;1.1,Q993,IF(Q993&lt;YEAR!$C$2+YEAR!$C$3-2,Q993+1,(YEAR!$C$2+YEAR!$C$3-1)&amp;"       :="))</f>
        <v>0.27464</v>
      </c>
      <c r="S993">
        <f>IF(R993&lt;1.1,R993,IF(R993&lt;YEAR!$C$2+YEAR!$C$3-2,R993+1,(YEAR!$C$2+YEAR!$C$3-1)&amp;"       :="))</f>
        <v>0.27464</v>
      </c>
      <c r="T993">
        <f>IF(S993&lt;1.1,S993,IF(S993&lt;YEAR!$C$2+YEAR!$C$3-2,S993+1,(YEAR!$C$2+YEAR!$C$3-1)&amp;"       :="))</f>
        <v>0.27464</v>
      </c>
      <c r="U993">
        <f>IF(T993&lt;1.1,T993,IF(T993&lt;YEAR!$C$2+YEAR!$C$3-2,T993+1,(YEAR!$C$2+YEAR!$C$3-1)&amp;"       :="))</f>
        <v>0.27464</v>
      </c>
      <c r="V993">
        <f>IF(U993&lt;1.1,U993,IF(U993&lt;YEAR!$C$2+YEAR!$C$3-2,U993+1,(YEAR!$C$2+YEAR!$C$3-1)&amp;"       :="))</f>
        <v>0.27464</v>
      </c>
      <c r="W993">
        <f>IF(V993&lt;1.1,V993,IF(V993&lt;YEAR!$C$2+YEAR!$C$3-2,V993+1,(YEAR!$C$2+YEAR!$C$3-1)&amp;"       :="))</f>
        <v>0.27464</v>
      </c>
      <c r="X993">
        <f>IF(W993&lt;1.1,W993,IF(W993&lt;YEAR!$C$2+YEAR!$C$3-2,W993+1,(YEAR!$C$2+YEAR!$C$3-1)&amp;"       :="))</f>
        <v>0.27464</v>
      </c>
      <c r="Y993">
        <f>IF(X993&lt;1.1,X993,IF(X993&lt;YEAR!$C$2+YEAR!$C$3-2,X993+1,(YEAR!$C$2+YEAR!$C$3-1)&amp;"       :="))</f>
        <v>0.27464</v>
      </c>
      <c r="Z993">
        <f>IF(Y993&lt;1.1,Y993,IF(Y993&lt;YEAR!$C$2+YEAR!$C$3-2,Y993+1,(YEAR!$C$2+YEAR!$C$3-1)&amp;"       :="))</f>
        <v>0.27464</v>
      </c>
      <c r="AA993">
        <f>IF(Z993&lt;1.1,Z993,IF(Z993&lt;YEAR!$C$2+YEAR!$C$3-2,Z993+1,(YEAR!$C$2+YEAR!$C$3-1)&amp;"       :="))</f>
        <v>0.27464</v>
      </c>
      <c r="AB993">
        <f>IF(AA993&lt;1.1,AA993,IF(AA993&lt;YEAR!$C$2+YEAR!$C$3-2,AA993+1,(YEAR!$C$2+YEAR!$C$3-1)&amp;"       :="))</f>
        <v>0.27464</v>
      </c>
      <c r="AC993">
        <f>IF(AB993&lt;1.1,AB993,IF(AB993&lt;YEAR!$C$2+YEAR!$C$3-2,AB993+1,(YEAR!$C$2+YEAR!$C$3-1)&amp;"       :="))</f>
        <v>0.27464</v>
      </c>
      <c r="AD993">
        <f>IF(AC993&lt;1.1,AC993,IF(AC993&lt;YEAR!$C$2+YEAR!$C$3-2,AC993+1,(YEAR!$C$2+YEAR!$C$3-1)&amp;"       :="))</f>
        <v>0.27464</v>
      </c>
      <c r="AE993">
        <f>IF(AD993&lt;1.1,AD993,IF(AD993&lt;YEAR!$C$2+YEAR!$C$3-2,AD993+1,(YEAR!$C$2+YEAR!$C$3-1)&amp;"       :="))</f>
        <v>0.27464</v>
      </c>
      <c r="AF993">
        <f>IF(AE993&lt;1.1,AE993,IF(AE993&lt;YEAR!$C$2+YEAR!$C$3-2,AE993+1,(YEAR!$C$2+YEAR!$C$3-1)&amp;"       :="))</f>
        <v>0.27464</v>
      </c>
      <c r="AG993">
        <f>IF(AF993&lt;1.1,AF993,IF(AF993&lt;YEAR!$C$2+YEAR!$C$3-2,AF993+1,(YEAR!$C$2+YEAR!$C$3-1)&amp;"       :="))</f>
        <v>0.27464</v>
      </c>
      <c r="AH993">
        <f>IF(AG993&lt;1.1,AG993,IF(AG993&lt;YEAR!$C$2+YEAR!$C$3-2,AG993+1,(YEAR!$C$2+YEAR!$C$3-1)&amp;"       :="))</f>
        <v>0.27464</v>
      </c>
      <c r="AI993">
        <f>IF(AH993&lt;1.1,AH993,IF(AH993&lt;YEAR!$C$2+YEAR!$C$3-2,AH993+1,(YEAR!$C$2+YEAR!$C$3-1)&amp;"       :="))</f>
        <v>0.27464</v>
      </c>
      <c r="AJ993">
        <f>IF(AI993&lt;1.1,AI993,IF(AI993&lt;YEAR!$C$2+YEAR!$C$3-2,AI993+1,(YEAR!$C$2+YEAR!$C$3-1)&amp;"       :="))</f>
        <v>0.27464</v>
      </c>
    </row>
    <row r="994" spans="1:36">
      <c r="A994">
        <f t="shared" ca="1" si="67"/>
        <v>25</v>
      </c>
      <c r="B994" t="s">
        <v>51</v>
      </c>
      <c r="C994" t="str">
        <f ca="1">IF(D994="",OFFSET(AvailabilityFactor!A$1,A994,0),C993)</f>
        <v>D2WDLC6</v>
      </c>
      <c r="D994" t="str" cm="1">
        <f t="array" aca="1" ref="D994" ca="1">IF(D993="",TS_DRC!$P$5,OFFSET(TS_DRC!P$5,RIGHT(D993,2),0,TRUE))</f>
        <v>TS06</v>
      </c>
      <c r="E994" t="str">
        <f t="shared" ca="1" si="64"/>
        <v>TS06</v>
      </c>
      <c r="F994">
        <f>'[6]Wind profile'!$AI14</f>
        <v>0.33598</v>
      </c>
      <c r="G994">
        <f>IF(F994&lt;1.1,F994,IF(F994&lt;YEAR!$C$2+YEAR!$C$3-2,F994+1,(YEAR!$C$2+YEAR!$C$3-1)&amp;"       :="))</f>
        <v>0.33598</v>
      </c>
      <c r="H994">
        <f>IF(G994&lt;1.1,G994,IF(G994&lt;YEAR!$C$2+YEAR!$C$3-2,G994+1,(YEAR!$C$2+YEAR!$C$3-1)&amp;"       :="))</f>
        <v>0.33598</v>
      </c>
      <c r="I994">
        <f>IF(H994&lt;1.1,H994,IF(H994&lt;YEAR!$C$2+YEAR!$C$3-2,H994+1,(YEAR!$C$2+YEAR!$C$3-1)&amp;"       :="))</f>
        <v>0.33598</v>
      </c>
      <c r="J994">
        <f>IF(I994&lt;1.1,I994,IF(I994&lt;YEAR!$C$2+YEAR!$C$3-2,I994+1,(YEAR!$C$2+YEAR!$C$3-1)&amp;"       :="))</f>
        <v>0.33598</v>
      </c>
      <c r="K994">
        <f>IF(J994&lt;1.1,J994,IF(J994&lt;YEAR!$C$2+YEAR!$C$3-2,J994+1,(YEAR!$C$2+YEAR!$C$3-1)&amp;"       :="))</f>
        <v>0.33598</v>
      </c>
      <c r="L994">
        <f>IF(K994&lt;1.1,K994,IF(K994&lt;YEAR!$C$2+YEAR!$C$3-2,K994+1,(YEAR!$C$2+YEAR!$C$3-1)&amp;"       :="))</f>
        <v>0.33598</v>
      </c>
      <c r="M994">
        <f>IF(L994&lt;1.1,L994,IF(L994&lt;YEAR!$C$2+YEAR!$C$3-2,L994+1,(YEAR!$C$2+YEAR!$C$3-1)&amp;"       :="))</f>
        <v>0.33598</v>
      </c>
      <c r="N994">
        <f>IF(M994&lt;1.1,M994,IF(M994&lt;YEAR!$C$2+YEAR!$C$3-2,M994+1,(YEAR!$C$2+YEAR!$C$3-1)&amp;"       :="))</f>
        <v>0.33598</v>
      </c>
      <c r="O994">
        <f>IF(N994&lt;1.1,N994,IF(N994&lt;YEAR!$C$2+YEAR!$C$3-2,N994+1,(YEAR!$C$2+YEAR!$C$3-1)&amp;"       :="))</f>
        <v>0.33598</v>
      </c>
      <c r="P994">
        <f>IF(O994&lt;1.1,O994,IF(O994&lt;YEAR!$C$2+YEAR!$C$3-2,O994+1,(YEAR!$C$2+YEAR!$C$3-1)&amp;"       :="))</f>
        <v>0.33598</v>
      </c>
      <c r="Q994">
        <f>IF(P994&lt;1.1,P994,IF(P994&lt;YEAR!$C$2+YEAR!$C$3-2,P994+1,(YEAR!$C$2+YEAR!$C$3-1)&amp;"       :="))</f>
        <v>0.33598</v>
      </c>
      <c r="R994">
        <f>IF(Q994&lt;1.1,Q994,IF(Q994&lt;YEAR!$C$2+YEAR!$C$3-2,Q994+1,(YEAR!$C$2+YEAR!$C$3-1)&amp;"       :="))</f>
        <v>0.33598</v>
      </c>
      <c r="S994">
        <f>IF(R994&lt;1.1,R994,IF(R994&lt;YEAR!$C$2+YEAR!$C$3-2,R994+1,(YEAR!$C$2+YEAR!$C$3-1)&amp;"       :="))</f>
        <v>0.33598</v>
      </c>
      <c r="T994">
        <f>IF(S994&lt;1.1,S994,IF(S994&lt;YEAR!$C$2+YEAR!$C$3-2,S994+1,(YEAR!$C$2+YEAR!$C$3-1)&amp;"       :="))</f>
        <v>0.33598</v>
      </c>
      <c r="U994">
        <f>IF(T994&lt;1.1,T994,IF(T994&lt;YEAR!$C$2+YEAR!$C$3-2,T994+1,(YEAR!$C$2+YEAR!$C$3-1)&amp;"       :="))</f>
        <v>0.33598</v>
      </c>
      <c r="V994">
        <f>IF(U994&lt;1.1,U994,IF(U994&lt;YEAR!$C$2+YEAR!$C$3-2,U994+1,(YEAR!$C$2+YEAR!$C$3-1)&amp;"       :="))</f>
        <v>0.33598</v>
      </c>
      <c r="W994">
        <f>IF(V994&lt;1.1,V994,IF(V994&lt;YEAR!$C$2+YEAR!$C$3-2,V994+1,(YEAR!$C$2+YEAR!$C$3-1)&amp;"       :="))</f>
        <v>0.33598</v>
      </c>
      <c r="X994">
        <f>IF(W994&lt;1.1,W994,IF(W994&lt;YEAR!$C$2+YEAR!$C$3-2,W994+1,(YEAR!$C$2+YEAR!$C$3-1)&amp;"       :="))</f>
        <v>0.33598</v>
      </c>
      <c r="Y994">
        <f>IF(X994&lt;1.1,X994,IF(X994&lt;YEAR!$C$2+YEAR!$C$3-2,X994+1,(YEAR!$C$2+YEAR!$C$3-1)&amp;"       :="))</f>
        <v>0.33598</v>
      </c>
      <c r="Z994">
        <f>IF(Y994&lt;1.1,Y994,IF(Y994&lt;YEAR!$C$2+YEAR!$C$3-2,Y994+1,(YEAR!$C$2+YEAR!$C$3-1)&amp;"       :="))</f>
        <v>0.33598</v>
      </c>
      <c r="AA994">
        <f>IF(Z994&lt;1.1,Z994,IF(Z994&lt;YEAR!$C$2+YEAR!$C$3-2,Z994+1,(YEAR!$C$2+YEAR!$C$3-1)&amp;"       :="))</f>
        <v>0.33598</v>
      </c>
      <c r="AB994">
        <f>IF(AA994&lt;1.1,AA994,IF(AA994&lt;YEAR!$C$2+YEAR!$C$3-2,AA994+1,(YEAR!$C$2+YEAR!$C$3-1)&amp;"       :="))</f>
        <v>0.33598</v>
      </c>
      <c r="AC994">
        <f>IF(AB994&lt;1.1,AB994,IF(AB994&lt;YEAR!$C$2+YEAR!$C$3-2,AB994+1,(YEAR!$C$2+YEAR!$C$3-1)&amp;"       :="))</f>
        <v>0.33598</v>
      </c>
      <c r="AD994">
        <f>IF(AC994&lt;1.1,AC994,IF(AC994&lt;YEAR!$C$2+YEAR!$C$3-2,AC994+1,(YEAR!$C$2+YEAR!$C$3-1)&amp;"       :="))</f>
        <v>0.33598</v>
      </c>
      <c r="AE994">
        <f>IF(AD994&lt;1.1,AD994,IF(AD994&lt;YEAR!$C$2+YEAR!$C$3-2,AD994+1,(YEAR!$C$2+YEAR!$C$3-1)&amp;"       :="))</f>
        <v>0.33598</v>
      </c>
      <c r="AF994">
        <f>IF(AE994&lt;1.1,AE994,IF(AE994&lt;YEAR!$C$2+YEAR!$C$3-2,AE994+1,(YEAR!$C$2+YEAR!$C$3-1)&amp;"       :="))</f>
        <v>0.33598</v>
      </c>
      <c r="AG994">
        <f>IF(AF994&lt;1.1,AF994,IF(AF994&lt;YEAR!$C$2+YEAR!$C$3-2,AF994+1,(YEAR!$C$2+YEAR!$C$3-1)&amp;"       :="))</f>
        <v>0.33598</v>
      </c>
      <c r="AH994">
        <f>IF(AG994&lt;1.1,AG994,IF(AG994&lt;YEAR!$C$2+YEAR!$C$3-2,AG994+1,(YEAR!$C$2+YEAR!$C$3-1)&amp;"       :="))</f>
        <v>0.33598</v>
      </c>
      <c r="AI994">
        <f>IF(AH994&lt;1.1,AH994,IF(AH994&lt;YEAR!$C$2+YEAR!$C$3-2,AH994+1,(YEAR!$C$2+YEAR!$C$3-1)&amp;"       :="))</f>
        <v>0.33598</v>
      </c>
      <c r="AJ994">
        <f>IF(AI994&lt;1.1,AI994,IF(AI994&lt;YEAR!$C$2+YEAR!$C$3-2,AI994+1,(YEAR!$C$2+YEAR!$C$3-1)&amp;"       :="))</f>
        <v>0.33598</v>
      </c>
    </row>
    <row r="995" spans="1:36">
      <c r="A995">
        <f t="shared" ca="1" si="67"/>
        <v>25</v>
      </c>
      <c r="B995" t="s">
        <v>51</v>
      </c>
      <c r="C995" t="str">
        <f ca="1">IF(D995="",OFFSET(AvailabilityFactor!A$1,A995,0),C994)</f>
        <v>D2WDLC6</v>
      </c>
      <c r="D995" t="str" cm="1">
        <f t="array" aca="1" ref="D995" ca="1">IF(D994="",TS_DRC!$P$5,OFFSET(TS_DRC!P$5,RIGHT(D994,2),0,TRUE))</f>
        <v>TS07</v>
      </c>
      <c r="E995" t="str">
        <f t="shared" ca="1" si="64"/>
        <v>TS07</v>
      </c>
      <c r="F995">
        <f>'[6]Wind profile'!$AI15</f>
        <v>0.19792999999999999</v>
      </c>
      <c r="G995">
        <f>IF(F995&lt;1.1,F995,IF(F995&lt;YEAR!$C$2+YEAR!$C$3-2,F995+1,(YEAR!$C$2+YEAR!$C$3-1)&amp;"       :="))</f>
        <v>0.19792999999999999</v>
      </c>
      <c r="H995">
        <f>IF(G995&lt;1.1,G995,IF(G995&lt;YEAR!$C$2+YEAR!$C$3-2,G995+1,(YEAR!$C$2+YEAR!$C$3-1)&amp;"       :="))</f>
        <v>0.19792999999999999</v>
      </c>
      <c r="I995">
        <f>IF(H995&lt;1.1,H995,IF(H995&lt;YEAR!$C$2+YEAR!$C$3-2,H995+1,(YEAR!$C$2+YEAR!$C$3-1)&amp;"       :="))</f>
        <v>0.19792999999999999</v>
      </c>
      <c r="J995">
        <f>IF(I995&lt;1.1,I995,IF(I995&lt;YEAR!$C$2+YEAR!$C$3-2,I995+1,(YEAR!$C$2+YEAR!$C$3-1)&amp;"       :="))</f>
        <v>0.19792999999999999</v>
      </c>
      <c r="K995">
        <f>IF(J995&lt;1.1,J995,IF(J995&lt;YEAR!$C$2+YEAR!$C$3-2,J995+1,(YEAR!$C$2+YEAR!$C$3-1)&amp;"       :="))</f>
        <v>0.19792999999999999</v>
      </c>
      <c r="L995">
        <f>IF(K995&lt;1.1,K995,IF(K995&lt;YEAR!$C$2+YEAR!$C$3-2,K995+1,(YEAR!$C$2+YEAR!$C$3-1)&amp;"       :="))</f>
        <v>0.19792999999999999</v>
      </c>
      <c r="M995">
        <f>IF(L995&lt;1.1,L995,IF(L995&lt;YEAR!$C$2+YEAR!$C$3-2,L995+1,(YEAR!$C$2+YEAR!$C$3-1)&amp;"       :="))</f>
        <v>0.19792999999999999</v>
      </c>
      <c r="N995">
        <f>IF(M995&lt;1.1,M995,IF(M995&lt;YEAR!$C$2+YEAR!$C$3-2,M995+1,(YEAR!$C$2+YEAR!$C$3-1)&amp;"       :="))</f>
        <v>0.19792999999999999</v>
      </c>
      <c r="O995">
        <f>IF(N995&lt;1.1,N995,IF(N995&lt;YEAR!$C$2+YEAR!$C$3-2,N995+1,(YEAR!$C$2+YEAR!$C$3-1)&amp;"       :="))</f>
        <v>0.19792999999999999</v>
      </c>
      <c r="P995">
        <f>IF(O995&lt;1.1,O995,IF(O995&lt;YEAR!$C$2+YEAR!$C$3-2,O995+1,(YEAR!$C$2+YEAR!$C$3-1)&amp;"       :="))</f>
        <v>0.19792999999999999</v>
      </c>
      <c r="Q995">
        <f>IF(P995&lt;1.1,P995,IF(P995&lt;YEAR!$C$2+YEAR!$C$3-2,P995+1,(YEAR!$C$2+YEAR!$C$3-1)&amp;"       :="))</f>
        <v>0.19792999999999999</v>
      </c>
      <c r="R995">
        <f>IF(Q995&lt;1.1,Q995,IF(Q995&lt;YEAR!$C$2+YEAR!$C$3-2,Q995+1,(YEAR!$C$2+YEAR!$C$3-1)&amp;"       :="))</f>
        <v>0.19792999999999999</v>
      </c>
      <c r="S995">
        <f>IF(R995&lt;1.1,R995,IF(R995&lt;YEAR!$C$2+YEAR!$C$3-2,R995+1,(YEAR!$C$2+YEAR!$C$3-1)&amp;"       :="))</f>
        <v>0.19792999999999999</v>
      </c>
      <c r="T995">
        <f>IF(S995&lt;1.1,S995,IF(S995&lt;YEAR!$C$2+YEAR!$C$3-2,S995+1,(YEAR!$C$2+YEAR!$C$3-1)&amp;"       :="))</f>
        <v>0.19792999999999999</v>
      </c>
      <c r="U995">
        <f>IF(T995&lt;1.1,T995,IF(T995&lt;YEAR!$C$2+YEAR!$C$3-2,T995+1,(YEAR!$C$2+YEAR!$C$3-1)&amp;"       :="))</f>
        <v>0.19792999999999999</v>
      </c>
      <c r="V995">
        <f>IF(U995&lt;1.1,U995,IF(U995&lt;YEAR!$C$2+YEAR!$C$3-2,U995+1,(YEAR!$C$2+YEAR!$C$3-1)&amp;"       :="))</f>
        <v>0.19792999999999999</v>
      </c>
      <c r="W995">
        <f>IF(V995&lt;1.1,V995,IF(V995&lt;YEAR!$C$2+YEAR!$C$3-2,V995+1,(YEAR!$C$2+YEAR!$C$3-1)&amp;"       :="))</f>
        <v>0.19792999999999999</v>
      </c>
      <c r="X995">
        <f>IF(W995&lt;1.1,W995,IF(W995&lt;YEAR!$C$2+YEAR!$C$3-2,W995+1,(YEAR!$C$2+YEAR!$C$3-1)&amp;"       :="))</f>
        <v>0.19792999999999999</v>
      </c>
      <c r="Y995">
        <f>IF(X995&lt;1.1,X995,IF(X995&lt;YEAR!$C$2+YEAR!$C$3-2,X995+1,(YEAR!$C$2+YEAR!$C$3-1)&amp;"       :="))</f>
        <v>0.19792999999999999</v>
      </c>
      <c r="Z995">
        <f>IF(Y995&lt;1.1,Y995,IF(Y995&lt;YEAR!$C$2+YEAR!$C$3-2,Y995+1,(YEAR!$C$2+YEAR!$C$3-1)&amp;"       :="))</f>
        <v>0.19792999999999999</v>
      </c>
      <c r="AA995">
        <f>IF(Z995&lt;1.1,Z995,IF(Z995&lt;YEAR!$C$2+YEAR!$C$3-2,Z995+1,(YEAR!$C$2+YEAR!$C$3-1)&amp;"       :="))</f>
        <v>0.19792999999999999</v>
      </c>
      <c r="AB995">
        <f>IF(AA995&lt;1.1,AA995,IF(AA995&lt;YEAR!$C$2+YEAR!$C$3-2,AA995+1,(YEAR!$C$2+YEAR!$C$3-1)&amp;"       :="))</f>
        <v>0.19792999999999999</v>
      </c>
      <c r="AC995">
        <f>IF(AB995&lt;1.1,AB995,IF(AB995&lt;YEAR!$C$2+YEAR!$C$3-2,AB995+1,(YEAR!$C$2+YEAR!$C$3-1)&amp;"       :="))</f>
        <v>0.19792999999999999</v>
      </c>
      <c r="AD995">
        <f>IF(AC995&lt;1.1,AC995,IF(AC995&lt;YEAR!$C$2+YEAR!$C$3-2,AC995+1,(YEAR!$C$2+YEAR!$C$3-1)&amp;"       :="))</f>
        <v>0.19792999999999999</v>
      </c>
      <c r="AE995">
        <f>IF(AD995&lt;1.1,AD995,IF(AD995&lt;YEAR!$C$2+YEAR!$C$3-2,AD995+1,(YEAR!$C$2+YEAR!$C$3-1)&amp;"       :="))</f>
        <v>0.19792999999999999</v>
      </c>
      <c r="AF995">
        <f>IF(AE995&lt;1.1,AE995,IF(AE995&lt;YEAR!$C$2+YEAR!$C$3-2,AE995+1,(YEAR!$C$2+YEAR!$C$3-1)&amp;"       :="))</f>
        <v>0.19792999999999999</v>
      </c>
      <c r="AG995">
        <f>IF(AF995&lt;1.1,AF995,IF(AF995&lt;YEAR!$C$2+YEAR!$C$3-2,AF995+1,(YEAR!$C$2+YEAR!$C$3-1)&amp;"       :="))</f>
        <v>0.19792999999999999</v>
      </c>
      <c r="AH995">
        <f>IF(AG995&lt;1.1,AG995,IF(AG995&lt;YEAR!$C$2+YEAR!$C$3-2,AG995+1,(YEAR!$C$2+YEAR!$C$3-1)&amp;"       :="))</f>
        <v>0.19792999999999999</v>
      </c>
      <c r="AI995">
        <f>IF(AH995&lt;1.1,AH995,IF(AH995&lt;YEAR!$C$2+YEAR!$C$3-2,AH995+1,(YEAR!$C$2+YEAR!$C$3-1)&amp;"       :="))</f>
        <v>0.19792999999999999</v>
      </c>
      <c r="AJ995">
        <f>IF(AI995&lt;1.1,AI995,IF(AI995&lt;YEAR!$C$2+YEAR!$C$3-2,AI995+1,(YEAR!$C$2+YEAR!$C$3-1)&amp;"       :="))</f>
        <v>0.19792999999999999</v>
      </c>
    </row>
    <row r="996" spans="1:36">
      <c r="A996">
        <f t="shared" ca="1" si="67"/>
        <v>25</v>
      </c>
      <c r="B996" t="s">
        <v>51</v>
      </c>
      <c r="C996" t="str">
        <f ca="1">IF(D996="",OFFSET(AvailabilityFactor!A$1,A996,0),C995)</f>
        <v>D2WDLC6</v>
      </c>
      <c r="D996" t="str" cm="1">
        <f t="array" aca="1" ref="D996" ca="1">IF(D995="",TS_DRC!$P$5,OFFSET(TS_DRC!P$5,RIGHT(D995,2),0,TRUE))</f>
        <v>TS08</v>
      </c>
      <c r="E996" t="str">
        <f t="shared" ca="1" si="64"/>
        <v>TS08</v>
      </c>
      <c r="F996">
        <f>'[6]Wind profile'!$AI16</f>
        <v>0.16114999999999999</v>
      </c>
      <c r="G996">
        <f>IF(F996&lt;1.1,F996,IF(F996&lt;YEAR!$C$2+YEAR!$C$3-2,F996+1,(YEAR!$C$2+YEAR!$C$3-1)&amp;"       :="))</f>
        <v>0.16114999999999999</v>
      </c>
      <c r="H996">
        <f>IF(G996&lt;1.1,G996,IF(G996&lt;YEAR!$C$2+YEAR!$C$3-2,G996+1,(YEAR!$C$2+YEAR!$C$3-1)&amp;"       :="))</f>
        <v>0.16114999999999999</v>
      </c>
      <c r="I996">
        <f>IF(H996&lt;1.1,H996,IF(H996&lt;YEAR!$C$2+YEAR!$C$3-2,H996+1,(YEAR!$C$2+YEAR!$C$3-1)&amp;"       :="))</f>
        <v>0.16114999999999999</v>
      </c>
      <c r="J996">
        <f>IF(I996&lt;1.1,I996,IF(I996&lt;YEAR!$C$2+YEAR!$C$3-2,I996+1,(YEAR!$C$2+YEAR!$C$3-1)&amp;"       :="))</f>
        <v>0.16114999999999999</v>
      </c>
      <c r="K996">
        <f>IF(J996&lt;1.1,J996,IF(J996&lt;YEAR!$C$2+YEAR!$C$3-2,J996+1,(YEAR!$C$2+YEAR!$C$3-1)&amp;"       :="))</f>
        <v>0.16114999999999999</v>
      </c>
      <c r="L996">
        <f>IF(K996&lt;1.1,K996,IF(K996&lt;YEAR!$C$2+YEAR!$C$3-2,K996+1,(YEAR!$C$2+YEAR!$C$3-1)&amp;"       :="))</f>
        <v>0.16114999999999999</v>
      </c>
      <c r="M996">
        <f>IF(L996&lt;1.1,L996,IF(L996&lt;YEAR!$C$2+YEAR!$C$3-2,L996+1,(YEAR!$C$2+YEAR!$C$3-1)&amp;"       :="))</f>
        <v>0.16114999999999999</v>
      </c>
      <c r="N996">
        <f>IF(M996&lt;1.1,M996,IF(M996&lt;YEAR!$C$2+YEAR!$C$3-2,M996+1,(YEAR!$C$2+YEAR!$C$3-1)&amp;"       :="))</f>
        <v>0.16114999999999999</v>
      </c>
      <c r="O996">
        <f>IF(N996&lt;1.1,N996,IF(N996&lt;YEAR!$C$2+YEAR!$C$3-2,N996+1,(YEAR!$C$2+YEAR!$C$3-1)&amp;"       :="))</f>
        <v>0.16114999999999999</v>
      </c>
      <c r="P996">
        <f>IF(O996&lt;1.1,O996,IF(O996&lt;YEAR!$C$2+YEAR!$C$3-2,O996+1,(YEAR!$C$2+YEAR!$C$3-1)&amp;"       :="))</f>
        <v>0.16114999999999999</v>
      </c>
      <c r="Q996">
        <f>IF(P996&lt;1.1,P996,IF(P996&lt;YEAR!$C$2+YEAR!$C$3-2,P996+1,(YEAR!$C$2+YEAR!$C$3-1)&amp;"       :="))</f>
        <v>0.16114999999999999</v>
      </c>
      <c r="R996">
        <f>IF(Q996&lt;1.1,Q996,IF(Q996&lt;YEAR!$C$2+YEAR!$C$3-2,Q996+1,(YEAR!$C$2+YEAR!$C$3-1)&amp;"       :="))</f>
        <v>0.16114999999999999</v>
      </c>
      <c r="S996">
        <f>IF(R996&lt;1.1,R996,IF(R996&lt;YEAR!$C$2+YEAR!$C$3-2,R996+1,(YEAR!$C$2+YEAR!$C$3-1)&amp;"       :="))</f>
        <v>0.16114999999999999</v>
      </c>
      <c r="T996">
        <f>IF(S996&lt;1.1,S996,IF(S996&lt;YEAR!$C$2+YEAR!$C$3-2,S996+1,(YEAR!$C$2+YEAR!$C$3-1)&amp;"       :="))</f>
        <v>0.16114999999999999</v>
      </c>
      <c r="U996">
        <f>IF(T996&lt;1.1,T996,IF(T996&lt;YEAR!$C$2+YEAR!$C$3-2,T996+1,(YEAR!$C$2+YEAR!$C$3-1)&amp;"       :="))</f>
        <v>0.16114999999999999</v>
      </c>
      <c r="V996">
        <f>IF(U996&lt;1.1,U996,IF(U996&lt;YEAR!$C$2+YEAR!$C$3-2,U996+1,(YEAR!$C$2+YEAR!$C$3-1)&amp;"       :="))</f>
        <v>0.16114999999999999</v>
      </c>
      <c r="W996">
        <f>IF(V996&lt;1.1,V996,IF(V996&lt;YEAR!$C$2+YEAR!$C$3-2,V996+1,(YEAR!$C$2+YEAR!$C$3-1)&amp;"       :="))</f>
        <v>0.16114999999999999</v>
      </c>
      <c r="X996">
        <f>IF(W996&lt;1.1,W996,IF(W996&lt;YEAR!$C$2+YEAR!$C$3-2,W996+1,(YEAR!$C$2+YEAR!$C$3-1)&amp;"       :="))</f>
        <v>0.16114999999999999</v>
      </c>
      <c r="Y996">
        <f>IF(X996&lt;1.1,X996,IF(X996&lt;YEAR!$C$2+YEAR!$C$3-2,X996+1,(YEAR!$C$2+YEAR!$C$3-1)&amp;"       :="))</f>
        <v>0.16114999999999999</v>
      </c>
      <c r="Z996">
        <f>IF(Y996&lt;1.1,Y996,IF(Y996&lt;YEAR!$C$2+YEAR!$C$3-2,Y996+1,(YEAR!$C$2+YEAR!$C$3-1)&amp;"       :="))</f>
        <v>0.16114999999999999</v>
      </c>
      <c r="AA996">
        <f>IF(Z996&lt;1.1,Z996,IF(Z996&lt;YEAR!$C$2+YEAR!$C$3-2,Z996+1,(YEAR!$C$2+YEAR!$C$3-1)&amp;"       :="))</f>
        <v>0.16114999999999999</v>
      </c>
      <c r="AB996">
        <f>IF(AA996&lt;1.1,AA996,IF(AA996&lt;YEAR!$C$2+YEAR!$C$3-2,AA996+1,(YEAR!$C$2+YEAR!$C$3-1)&amp;"       :="))</f>
        <v>0.16114999999999999</v>
      </c>
      <c r="AC996">
        <f>IF(AB996&lt;1.1,AB996,IF(AB996&lt;YEAR!$C$2+YEAR!$C$3-2,AB996+1,(YEAR!$C$2+YEAR!$C$3-1)&amp;"       :="))</f>
        <v>0.16114999999999999</v>
      </c>
      <c r="AD996">
        <f>IF(AC996&lt;1.1,AC996,IF(AC996&lt;YEAR!$C$2+YEAR!$C$3-2,AC996+1,(YEAR!$C$2+YEAR!$C$3-1)&amp;"       :="))</f>
        <v>0.16114999999999999</v>
      </c>
      <c r="AE996">
        <f>IF(AD996&lt;1.1,AD996,IF(AD996&lt;YEAR!$C$2+YEAR!$C$3-2,AD996+1,(YEAR!$C$2+YEAR!$C$3-1)&amp;"       :="))</f>
        <v>0.16114999999999999</v>
      </c>
      <c r="AF996">
        <f>IF(AE996&lt;1.1,AE996,IF(AE996&lt;YEAR!$C$2+YEAR!$C$3-2,AE996+1,(YEAR!$C$2+YEAR!$C$3-1)&amp;"       :="))</f>
        <v>0.16114999999999999</v>
      </c>
      <c r="AG996">
        <f>IF(AF996&lt;1.1,AF996,IF(AF996&lt;YEAR!$C$2+YEAR!$C$3-2,AF996+1,(YEAR!$C$2+YEAR!$C$3-1)&amp;"       :="))</f>
        <v>0.16114999999999999</v>
      </c>
      <c r="AH996">
        <f>IF(AG996&lt;1.1,AG996,IF(AG996&lt;YEAR!$C$2+YEAR!$C$3-2,AG996+1,(YEAR!$C$2+YEAR!$C$3-1)&amp;"       :="))</f>
        <v>0.16114999999999999</v>
      </c>
      <c r="AI996">
        <f>IF(AH996&lt;1.1,AH996,IF(AH996&lt;YEAR!$C$2+YEAR!$C$3-2,AH996+1,(YEAR!$C$2+YEAR!$C$3-1)&amp;"       :="))</f>
        <v>0.16114999999999999</v>
      </c>
      <c r="AJ996">
        <f>IF(AI996&lt;1.1,AI996,IF(AI996&lt;YEAR!$C$2+YEAR!$C$3-2,AI996+1,(YEAR!$C$2+YEAR!$C$3-1)&amp;"       :="))</f>
        <v>0.16114999999999999</v>
      </c>
    </row>
    <row r="997" spans="1:36">
      <c r="A997">
        <f t="shared" ca="1" si="67"/>
        <v>25</v>
      </c>
      <c r="B997" t="s">
        <v>51</v>
      </c>
      <c r="C997" t="str">
        <f ca="1">IF(D997="",OFFSET(AvailabilityFactor!A$1,A997,0),C996)</f>
        <v>D2WDLC6</v>
      </c>
      <c r="D997" t="str" cm="1">
        <f t="array" aca="1" ref="D997" ca="1">IF(D996="",TS_DRC!$P$5,OFFSET(TS_DRC!P$5,RIGHT(D996,2),0,TRUE))</f>
        <v>TS09</v>
      </c>
      <c r="E997" t="str">
        <f t="shared" ca="1" si="64"/>
        <v>TS09</v>
      </c>
      <c r="F997">
        <f>'[6]Wind profile'!$AI17</f>
        <v>0.13730999999999999</v>
      </c>
      <c r="G997">
        <f>IF(F997&lt;1.1,F997,IF(F997&lt;YEAR!$C$2+YEAR!$C$3-2,F997+1,(YEAR!$C$2+YEAR!$C$3-1)&amp;"       :="))</f>
        <v>0.13730999999999999</v>
      </c>
      <c r="H997">
        <f>IF(G997&lt;1.1,G997,IF(G997&lt;YEAR!$C$2+YEAR!$C$3-2,G997+1,(YEAR!$C$2+YEAR!$C$3-1)&amp;"       :="))</f>
        <v>0.13730999999999999</v>
      </c>
      <c r="I997">
        <f>IF(H997&lt;1.1,H997,IF(H997&lt;YEAR!$C$2+YEAR!$C$3-2,H997+1,(YEAR!$C$2+YEAR!$C$3-1)&amp;"       :="))</f>
        <v>0.13730999999999999</v>
      </c>
      <c r="J997">
        <f>IF(I997&lt;1.1,I997,IF(I997&lt;YEAR!$C$2+YEAR!$C$3-2,I997+1,(YEAR!$C$2+YEAR!$C$3-1)&amp;"       :="))</f>
        <v>0.13730999999999999</v>
      </c>
      <c r="K997">
        <f>IF(J997&lt;1.1,J997,IF(J997&lt;YEAR!$C$2+YEAR!$C$3-2,J997+1,(YEAR!$C$2+YEAR!$C$3-1)&amp;"       :="))</f>
        <v>0.13730999999999999</v>
      </c>
      <c r="L997">
        <f>IF(K997&lt;1.1,K997,IF(K997&lt;YEAR!$C$2+YEAR!$C$3-2,K997+1,(YEAR!$C$2+YEAR!$C$3-1)&amp;"       :="))</f>
        <v>0.13730999999999999</v>
      </c>
      <c r="M997">
        <f>IF(L997&lt;1.1,L997,IF(L997&lt;YEAR!$C$2+YEAR!$C$3-2,L997+1,(YEAR!$C$2+YEAR!$C$3-1)&amp;"       :="))</f>
        <v>0.13730999999999999</v>
      </c>
      <c r="N997">
        <f>IF(M997&lt;1.1,M997,IF(M997&lt;YEAR!$C$2+YEAR!$C$3-2,M997+1,(YEAR!$C$2+YEAR!$C$3-1)&amp;"       :="))</f>
        <v>0.13730999999999999</v>
      </c>
      <c r="O997">
        <f>IF(N997&lt;1.1,N997,IF(N997&lt;YEAR!$C$2+YEAR!$C$3-2,N997+1,(YEAR!$C$2+YEAR!$C$3-1)&amp;"       :="))</f>
        <v>0.13730999999999999</v>
      </c>
      <c r="P997">
        <f>IF(O997&lt;1.1,O997,IF(O997&lt;YEAR!$C$2+YEAR!$C$3-2,O997+1,(YEAR!$C$2+YEAR!$C$3-1)&amp;"       :="))</f>
        <v>0.13730999999999999</v>
      </c>
      <c r="Q997">
        <f>IF(P997&lt;1.1,P997,IF(P997&lt;YEAR!$C$2+YEAR!$C$3-2,P997+1,(YEAR!$C$2+YEAR!$C$3-1)&amp;"       :="))</f>
        <v>0.13730999999999999</v>
      </c>
      <c r="R997">
        <f>IF(Q997&lt;1.1,Q997,IF(Q997&lt;YEAR!$C$2+YEAR!$C$3-2,Q997+1,(YEAR!$C$2+YEAR!$C$3-1)&amp;"       :="))</f>
        <v>0.13730999999999999</v>
      </c>
      <c r="S997">
        <f>IF(R997&lt;1.1,R997,IF(R997&lt;YEAR!$C$2+YEAR!$C$3-2,R997+1,(YEAR!$C$2+YEAR!$C$3-1)&amp;"       :="))</f>
        <v>0.13730999999999999</v>
      </c>
      <c r="T997">
        <f>IF(S997&lt;1.1,S997,IF(S997&lt;YEAR!$C$2+YEAR!$C$3-2,S997+1,(YEAR!$C$2+YEAR!$C$3-1)&amp;"       :="))</f>
        <v>0.13730999999999999</v>
      </c>
      <c r="U997">
        <f>IF(T997&lt;1.1,T997,IF(T997&lt;YEAR!$C$2+YEAR!$C$3-2,T997+1,(YEAR!$C$2+YEAR!$C$3-1)&amp;"       :="))</f>
        <v>0.13730999999999999</v>
      </c>
      <c r="V997">
        <f>IF(U997&lt;1.1,U997,IF(U997&lt;YEAR!$C$2+YEAR!$C$3-2,U997+1,(YEAR!$C$2+YEAR!$C$3-1)&amp;"       :="))</f>
        <v>0.13730999999999999</v>
      </c>
      <c r="W997">
        <f>IF(V997&lt;1.1,V997,IF(V997&lt;YEAR!$C$2+YEAR!$C$3-2,V997+1,(YEAR!$C$2+YEAR!$C$3-1)&amp;"       :="))</f>
        <v>0.13730999999999999</v>
      </c>
      <c r="X997">
        <f>IF(W997&lt;1.1,W997,IF(W997&lt;YEAR!$C$2+YEAR!$C$3-2,W997+1,(YEAR!$C$2+YEAR!$C$3-1)&amp;"       :="))</f>
        <v>0.13730999999999999</v>
      </c>
      <c r="Y997">
        <f>IF(X997&lt;1.1,X997,IF(X997&lt;YEAR!$C$2+YEAR!$C$3-2,X997+1,(YEAR!$C$2+YEAR!$C$3-1)&amp;"       :="))</f>
        <v>0.13730999999999999</v>
      </c>
      <c r="Z997">
        <f>IF(Y997&lt;1.1,Y997,IF(Y997&lt;YEAR!$C$2+YEAR!$C$3-2,Y997+1,(YEAR!$C$2+YEAR!$C$3-1)&amp;"       :="))</f>
        <v>0.13730999999999999</v>
      </c>
      <c r="AA997">
        <f>IF(Z997&lt;1.1,Z997,IF(Z997&lt;YEAR!$C$2+YEAR!$C$3-2,Z997+1,(YEAR!$C$2+YEAR!$C$3-1)&amp;"       :="))</f>
        <v>0.13730999999999999</v>
      </c>
      <c r="AB997">
        <f>IF(AA997&lt;1.1,AA997,IF(AA997&lt;YEAR!$C$2+YEAR!$C$3-2,AA997+1,(YEAR!$C$2+YEAR!$C$3-1)&amp;"       :="))</f>
        <v>0.13730999999999999</v>
      </c>
      <c r="AC997">
        <f>IF(AB997&lt;1.1,AB997,IF(AB997&lt;YEAR!$C$2+YEAR!$C$3-2,AB997+1,(YEAR!$C$2+YEAR!$C$3-1)&amp;"       :="))</f>
        <v>0.13730999999999999</v>
      </c>
      <c r="AD997">
        <f>IF(AC997&lt;1.1,AC997,IF(AC997&lt;YEAR!$C$2+YEAR!$C$3-2,AC997+1,(YEAR!$C$2+YEAR!$C$3-1)&amp;"       :="))</f>
        <v>0.13730999999999999</v>
      </c>
      <c r="AE997">
        <f>IF(AD997&lt;1.1,AD997,IF(AD997&lt;YEAR!$C$2+YEAR!$C$3-2,AD997+1,(YEAR!$C$2+YEAR!$C$3-1)&amp;"       :="))</f>
        <v>0.13730999999999999</v>
      </c>
      <c r="AF997">
        <f>IF(AE997&lt;1.1,AE997,IF(AE997&lt;YEAR!$C$2+YEAR!$C$3-2,AE997+1,(YEAR!$C$2+YEAR!$C$3-1)&amp;"       :="))</f>
        <v>0.13730999999999999</v>
      </c>
      <c r="AG997">
        <f>IF(AF997&lt;1.1,AF997,IF(AF997&lt;YEAR!$C$2+YEAR!$C$3-2,AF997+1,(YEAR!$C$2+YEAR!$C$3-1)&amp;"       :="))</f>
        <v>0.13730999999999999</v>
      </c>
      <c r="AH997">
        <f>IF(AG997&lt;1.1,AG997,IF(AG997&lt;YEAR!$C$2+YEAR!$C$3-2,AG997+1,(YEAR!$C$2+YEAR!$C$3-1)&amp;"       :="))</f>
        <v>0.13730999999999999</v>
      </c>
      <c r="AI997">
        <f>IF(AH997&lt;1.1,AH997,IF(AH997&lt;YEAR!$C$2+YEAR!$C$3-2,AH997+1,(YEAR!$C$2+YEAR!$C$3-1)&amp;"       :="))</f>
        <v>0.13730999999999999</v>
      </c>
      <c r="AJ997">
        <f>IF(AI997&lt;1.1,AI997,IF(AI997&lt;YEAR!$C$2+YEAR!$C$3-2,AI997+1,(YEAR!$C$2+YEAR!$C$3-1)&amp;"       :="))</f>
        <v>0.13730999999999999</v>
      </c>
    </row>
    <row r="998" spans="1:36">
      <c r="A998">
        <f t="shared" ca="1" si="67"/>
        <v>25</v>
      </c>
      <c r="B998" t="s">
        <v>51</v>
      </c>
      <c r="C998" t="str">
        <f ca="1">IF(D998="",OFFSET(AvailabilityFactor!A$1,A998,0),C997)</f>
        <v>D2WDLC6</v>
      </c>
      <c r="D998" t="str" cm="1">
        <f t="array" aca="1" ref="D998" ca="1">IF(D997="",TS_DRC!$P$5,OFFSET(TS_DRC!P$5,RIGHT(D997,2),0,TRUE))</f>
        <v>TS10</v>
      </c>
      <c r="E998" t="str">
        <f t="shared" ca="1" si="64"/>
        <v>TS10</v>
      </c>
      <c r="F998">
        <f>'[6]Wind profile'!$AI18</f>
        <v>0.15013000000000001</v>
      </c>
      <c r="G998">
        <f>IF(F998&lt;1.1,F998,IF(F998&lt;YEAR!$C$2+YEAR!$C$3-2,F998+1,(YEAR!$C$2+YEAR!$C$3-1)&amp;"       :="))</f>
        <v>0.15013000000000001</v>
      </c>
      <c r="H998">
        <f>IF(G998&lt;1.1,G998,IF(G998&lt;YEAR!$C$2+YEAR!$C$3-2,G998+1,(YEAR!$C$2+YEAR!$C$3-1)&amp;"       :="))</f>
        <v>0.15013000000000001</v>
      </c>
      <c r="I998">
        <f>IF(H998&lt;1.1,H998,IF(H998&lt;YEAR!$C$2+YEAR!$C$3-2,H998+1,(YEAR!$C$2+YEAR!$C$3-1)&amp;"       :="))</f>
        <v>0.15013000000000001</v>
      </c>
      <c r="J998">
        <f>IF(I998&lt;1.1,I998,IF(I998&lt;YEAR!$C$2+YEAR!$C$3-2,I998+1,(YEAR!$C$2+YEAR!$C$3-1)&amp;"       :="))</f>
        <v>0.15013000000000001</v>
      </c>
      <c r="K998">
        <f>IF(J998&lt;1.1,J998,IF(J998&lt;YEAR!$C$2+YEAR!$C$3-2,J998+1,(YEAR!$C$2+YEAR!$C$3-1)&amp;"       :="))</f>
        <v>0.15013000000000001</v>
      </c>
      <c r="L998">
        <f>IF(K998&lt;1.1,K998,IF(K998&lt;YEAR!$C$2+YEAR!$C$3-2,K998+1,(YEAR!$C$2+YEAR!$C$3-1)&amp;"       :="))</f>
        <v>0.15013000000000001</v>
      </c>
      <c r="M998">
        <f>IF(L998&lt;1.1,L998,IF(L998&lt;YEAR!$C$2+YEAR!$C$3-2,L998+1,(YEAR!$C$2+YEAR!$C$3-1)&amp;"       :="))</f>
        <v>0.15013000000000001</v>
      </c>
      <c r="N998">
        <f>IF(M998&lt;1.1,M998,IF(M998&lt;YEAR!$C$2+YEAR!$C$3-2,M998+1,(YEAR!$C$2+YEAR!$C$3-1)&amp;"       :="))</f>
        <v>0.15013000000000001</v>
      </c>
      <c r="O998">
        <f>IF(N998&lt;1.1,N998,IF(N998&lt;YEAR!$C$2+YEAR!$C$3-2,N998+1,(YEAR!$C$2+YEAR!$C$3-1)&amp;"       :="))</f>
        <v>0.15013000000000001</v>
      </c>
      <c r="P998">
        <f>IF(O998&lt;1.1,O998,IF(O998&lt;YEAR!$C$2+YEAR!$C$3-2,O998+1,(YEAR!$C$2+YEAR!$C$3-1)&amp;"       :="))</f>
        <v>0.15013000000000001</v>
      </c>
      <c r="Q998">
        <f>IF(P998&lt;1.1,P998,IF(P998&lt;YEAR!$C$2+YEAR!$C$3-2,P998+1,(YEAR!$C$2+YEAR!$C$3-1)&amp;"       :="))</f>
        <v>0.15013000000000001</v>
      </c>
      <c r="R998">
        <f>IF(Q998&lt;1.1,Q998,IF(Q998&lt;YEAR!$C$2+YEAR!$C$3-2,Q998+1,(YEAR!$C$2+YEAR!$C$3-1)&amp;"       :="))</f>
        <v>0.15013000000000001</v>
      </c>
      <c r="S998">
        <f>IF(R998&lt;1.1,R998,IF(R998&lt;YEAR!$C$2+YEAR!$C$3-2,R998+1,(YEAR!$C$2+YEAR!$C$3-1)&amp;"       :="))</f>
        <v>0.15013000000000001</v>
      </c>
      <c r="T998">
        <f>IF(S998&lt;1.1,S998,IF(S998&lt;YEAR!$C$2+YEAR!$C$3-2,S998+1,(YEAR!$C$2+YEAR!$C$3-1)&amp;"       :="))</f>
        <v>0.15013000000000001</v>
      </c>
      <c r="U998">
        <f>IF(T998&lt;1.1,T998,IF(T998&lt;YEAR!$C$2+YEAR!$C$3-2,T998+1,(YEAR!$C$2+YEAR!$C$3-1)&amp;"       :="))</f>
        <v>0.15013000000000001</v>
      </c>
      <c r="V998">
        <f>IF(U998&lt;1.1,U998,IF(U998&lt;YEAR!$C$2+YEAR!$C$3-2,U998+1,(YEAR!$C$2+YEAR!$C$3-1)&amp;"       :="))</f>
        <v>0.15013000000000001</v>
      </c>
      <c r="W998">
        <f>IF(V998&lt;1.1,V998,IF(V998&lt;YEAR!$C$2+YEAR!$C$3-2,V998+1,(YEAR!$C$2+YEAR!$C$3-1)&amp;"       :="))</f>
        <v>0.15013000000000001</v>
      </c>
      <c r="X998">
        <f>IF(W998&lt;1.1,W998,IF(W998&lt;YEAR!$C$2+YEAR!$C$3-2,W998+1,(YEAR!$C$2+YEAR!$C$3-1)&amp;"       :="))</f>
        <v>0.15013000000000001</v>
      </c>
      <c r="Y998">
        <f>IF(X998&lt;1.1,X998,IF(X998&lt;YEAR!$C$2+YEAR!$C$3-2,X998+1,(YEAR!$C$2+YEAR!$C$3-1)&amp;"       :="))</f>
        <v>0.15013000000000001</v>
      </c>
      <c r="Z998">
        <f>IF(Y998&lt;1.1,Y998,IF(Y998&lt;YEAR!$C$2+YEAR!$C$3-2,Y998+1,(YEAR!$C$2+YEAR!$C$3-1)&amp;"       :="))</f>
        <v>0.15013000000000001</v>
      </c>
      <c r="AA998">
        <f>IF(Z998&lt;1.1,Z998,IF(Z998&lt;YEAR!$C$2+YEAR!$C$3-2,Z998+1,(YEAR!$C$2+YEAR!$C$3-1)&amp;"       :="))</f>
        <v>0.15013000000000001</v>
      </c>
      <c r="AB998">
        <f>IF(AA998&lt;1.1,AA998,IF(AA998&lt;YEAR!$C$2+YEAR!$C$3-2,AA998+1,(YEAR!$C$2+YEAR!$C$3-1)&amp;"       :="))</f>
        <v>0.15013000000000001</v>
      </c>
      <c r="AC998">
        <f>IF(AB998&lt;1.1,AB998,IF(AB998&lt;YEAR!$C$2+YEAR!$C$3-2,AB998+1,(YEAR!$C$2+YEAR!$C$3-1)&amp;"       :="))</f>
        <v>0.15013000000000001</v>
      </c>
      <c r="AD998">
        <f>IF(AC998&lt;1.1,AC998,IF(AC998&lt;YEAR!$C$2+YEAR!$C$3-2,AC998+1,(YEAR!$C$2+YEAR!$C$3-1)&amp;"       :="))</f>
        <v>0.15013000000000001</v>
      </c>
      <c r="AE998">
        <f>IF(AD998&lt;1.1,AD998,IF(AD998&lt;YEAR!$C$2+YEAR!$C$3-2,AD998+1,(YEAR!$C$2+YEAR!$C$3-1)&amp;"       :="))</f>
        <v>0.15013000000000001</v>
      </c>
      <c r="AF998">
        <f>IF(AE998&lt;1.1,AE998,IF(AE998&lt;YEAR!$C$2+YEAR!$C$3-2,AE998+1,(YEAR!$C$2+YEAR!$C$3-1)&amp;"       :="))</f>
        <v>0.15013000000000001</v>
      </c>
      <c r="AG998">
        <f>IF(AF998&lt;1.1,AF998,IF(AF998&lt;YEAR!$C$2+YEAR!$C$3-2,AF998+1,(YEAR!$C$2+YEAR!$C$3-1)&amp;"       :="))</f>
        <v>0.15013000000000001</v>
      </c>
      <c r="AH998">
        <f>IF(AG998&lt;1.1,AG998,IF(AG998&lt;YEAR!$C$2+YEAR!$C$3-2,AG998+1,(YEAR!$C$2+YEAR!$C$3-1)&amp;"       :="))</f>
        <v>0.15013000000000001</v>
      </c>
      <c r="AI998">
        <f>IF(AH998&lt;1.1,AH998,IF(AH998&lt;YEAR!$C$2+YEAR!$C$3-2,AH998+1,(YEAR!$C$2+YEAR!$C$3-1)&amp;"       :="))</f>
        <v>0.15013000000000001</v>
      </c>
      <c r="AJ998">
        <f>IF(AI998&lt;1.1,AI998,IF(AI998&lt;YEAR!$C$2+YEAR!$C$3-2,AI998+1,(YEAR!$C$2+YEAR!$C$3-1)&amp;"       :="))</f>
        <v>0.15013000000000001</v>
      </c>
    </row>
    <row r="999" spans="1:36">
      <c r="A999">
        <f t="shared" ca="1" si="67"/>
        <v>25</v>
      </c>
      <c r="B999" t="s">
        <v>51</v>
      </c>
      <c r="C999" t="str">
        <f ca="1">IF(D999="",OFFSET(AvailabilityFactor!A$1,A999,0),C998)</f>
        <v>D2WDLC6</v>
      </c>
      <c r="D999" t="str" cm="1">
        <f t="array" aca="1" ref="D999" ca="1">IF(D998="",TS_DRC!$P$5,OFFSET(TS_DRC!P$5,RIGHT(D998,2),0,TRUE))</f>
        <v>TS11</v>
      </c>
      <c r="E999" t="str">
        <f t="shared" ref="E999:E1089" ca="1" si="74">IF(D999="","[DRC,"&amp;C999&amp;",*,*]          :         ",D999)</f>
        <v>TS11</v>
      </c>
      <c r="F999">
        <f>'[6]Wind profile'!$AI19</f>
        <v>0.50526000000000004</v>
      </c>
      <c r="G999">
        <f>IF(F999&lt;1.1,F999,IF(F999&lt;YEAR!$C$2+YEAR!$C$3-2,F999+1,(YEAR!$C$2+YEAR!$C$3-1)&amp;"       :="))</f>
        <v>0.50526000000000004</v>
      </c>
      <c r="H999">
        <f>IF(G999&lt;1.1,G999,IF(G999&lt;YEAR!$C$2+YEAR!$C$3-2,G999+1,(YEAR!$C$2+YEAR!$C$3-1)&amp;"       :="))</f>
        <v>0.50526000000000004</v>
      </c>
      <c r="I999">
        <f>IF(H999&lt;1.1,H999,IF(H999&lt;YEAR!$C$2+YEAR!$C$3-2,H999+1,(YEAR!$C$2+YEAR!$C$3-1)&amp;"       :="))</f>
        <v>0.50526000000000004</v>
      </c>
      <c r="J999">
        <f>IF(I999&lt;1.1,I999,IF(I999&lt;YEAR!$C$2+YEAR!$C$3-2,I999+1,(YEAR!$C$2+YEAR!$C$3-1)&amp;"       :="))</f>
        <v>0.50526000000000004</v>
      </c>
      <c r="K999">
        <f>IF(J999&lt;1.1,J999,IF(J999&lt;YEAR!$C$2+YEAR!$C$3-2,J999+1,(YEAR!$C$2+YEAR!$C$3-1)&amp;"       :="))</f>
        <v>0.50526000000000004</v>
      </c>
      <c r="L999">
        <f>IF(K999&lt;1.1,K999,IF(K999&lt;YEAR!$C$2+YEAR!$C$3-2,K999+1,(YEAR!$C$2+YEAR!$C$3-1)&amp;"       :="))</f>
        <v>0.50526000000000004</v>
      </c>
      <c r="M999">
        <f>IF(L999&lt;1.1,L999,IF(L999&lt;YEAR!$C$2+YEAR!$C$3-2,L999+1,(YEAR!$C$2+YEAR!$C$3-1)&amp;"       :="))</f>
        <v>0.50526000000000004</v>
      </c>
      <c r="N999">
        <f>IF(M999&lt;1.1,M999,IF(M999&lt;YEAR!$C$2+YEAR!$C$3-2,M999+1,(YEAR!$C$2+YEAR!$C$3-1)&amp;"       :="))</f>
        <v>0.50526000000000004</v>
      </c>
      <c r="O999">
        <f>IF(N999&lt;1.1,N999,IF(N999&lt;YEAR!$C$2+YEAR!$C$3-2,N999+1,(YEAR!$C$2+YEAR!$C$3-1)&amp;"       :="))</f>
        <v>0.50526000000000004</v>
      </c>
      <c r="P999">
        <f>IF(O999&lt;1.1,O999,IF(O999&lt;YEAR!$C$2+YEAR!$C$3-2,O999+1,(YEAR!$C$2+YEAR!$C$3-1)&amp;"       :="))</f>
        <v>0.50526000000000004</v>
      </c>
      <c r="Q999">
        <f>IF(P999&lt;1.1,P999,IF(P999&lt;YEAR!$C$2+YEAR!$C$3-2,P999+1,(YEAR!$C$2+YEAR!$C$3-1)&amp;"       :="))</f>
        <v>0.50526000000000004</v>
      </c>
      <c r="R999">
        <f>IF(Q999&lt;1.1,Q999,IF(Q999&lt;YEAR!$C$2+YEAR!$C$3-2,Q999+1,(YEAR!$C$2+YEAR!$C$3-1)&amp;"       :="))</f>
        <v>0.50526000000000004</v>
      </c>
      <c r="S999">
        <f>IF(R999&lt;1.1,R999,IF(R999&lt;YEAR!$C$2+YEAR!$C$3-2,R999+1,(YEAR!$C$2+YEAR!$C$3-1)&amp;"       :="))</f>
        <v>0.50526000000000004</v>
      </c>
      <c r="T999">
        <f>IF(S999&lt;1.1,S999,IF(S999&lt;YEAR!$C$2+YEAR!$C$3-2,S999+1,(YEAR!$C$2+YEAR!$C$3-1)&amp;"       :="))</f>
        <v>0.50526000000000004</v>
      </c>
      <c r="U999">
        <f>IF(T999&lt;1.1,T999,IF(T999&lt;YEAR!$C$2+YEAR!$C$3-2,T999+1,(YEAR!$C$2+YEAR!$C$3-1)&amp;"       :="))</f>
        <v>0.50526000000000004</v>
      </c>
      <c r="V999">
        <f>IF(U999&lt;1.1,U999,IF(U999&lt;YEAR!$C$2+YEAR!$C$3-2,U999+1,(YEAR!$C$2+YEAR!$C$3-1)&amp;"       :="))</f>
        <v>0.50526000000000004</v>
      </c>
      <c r="W999">
        <f>IF(V999&lt;1.1,V999,IF(V999&lt;YEAR!$C$2+YEAR!$C$3-2,V999+1,(YEAR!$C$2+YEAR!$C$3-1)&amp;"       :="))</f>
        <v>0.50526000000000004</v>
      </c>
      <c r="X999">
        <f>IF(W999&lt;1.1,W999,IF(W999&lt;YEAR!$C$2+YEAR!$C$3-2,W999+1,(YEAR!$C$2+YEAR!$C$3-1)&amp;"       :="))</f>
        <v>0.50526000000000004</v>
      </c>
      <c r="Y999">
        <f>IF(X999&lt;1.1,X999,IF(X999&lt;YEAR!$C$2+YEAR!$C$3-2,X999+1,(YEAR!$C$2+YEAR!$C$3-1)&amp;"       :="))</f>
        <v>0.50526000000000004</v>
      </c>
      <c r="Z999">
        <f>IF(Y999&lt;1.1,Y999,IF(Y999&lt;YEAR!$C$2+YEAR!$C$3-2,Y999+1,(YEAR!$C$2+YEAR!$C$3-1)&amp;"       :="))</f>
        <v>0.50526000000000004</v>
      </c>
      <c r="AA999">
        <f>IF(Z999&lt;1.1,Z999,IF(Z999&lt;YEAR!$C$2+YEAR!$C$3-2,Z999+1,(YEAR!$C$2+YEAR!$C$3-1)&amp;"       :="))</f>
        <v>0.50526000000000004</v>
      </c>
      <c r="AB999">
        <f>IF(AA999&lt;1.1,AA999,IF(AA999&lt;YEAR!$C$2+YEAR!$C$3-2,AA999+1,(YEAR!$C$2+YEAR!$C$3-1)&amp;"       :="))</f>
        <v>0.50526000000000004</v>
      </c>
      <c r="AC999">
        <f>IF(AB999&lt;1.1,AB999,IF(AB999&lt;YEAR!$C$2+YEAR!$C$3-2,AB999+1,(YEAR!$C$2+YEAR!$C$3-1)&amp;"       :="))</f>
        <v>0.50526000000000004</v>
      </c>
      <c r="AD999">
        <f>IF(AC999&lt;1.1,AC999,IF(AC999&lt;YEAR!$C$2+YEAR!$C$3-2,AC999+1,(YEAR!$C$2+YEAR!$C$3-1)&amp;"       :="))</f>
        <v>0.50526000000000004</v>
      </c>
      <c r="AE999">
        <f>IF(AD999&lt;1.1,AD999,IF(AD999&lt;YEAR!$C$2+YEAR!$C$3-2,AD999+1,(YEAR!$C$2+YEAR!$C$3-1)&amp;"       :="))</f>
        <v>0.50526000000000004</v>
      </c>
      <c r="AF999">
        <f>IF(AE999&lt;1.1,AE999,IF(AE999&lt;YEAR!$C$2+YEAR!$C$3-2,AE999+1,(YEAR!$C$2+YEAR!$C$3-1)&amp;"       :="))</f>
        <v>0.50526000000000004</v>
      </c>
      <c r="AG999">
        <f>IF(AF999&lt;1.1,AF999,IF(AF999&lt;YEAR!$C$2+YEAR!$C$3-2,AF999+1,(YEAR!$C$2+YEAR!$C$3-1)&amp;"       :="))</f>
        <v>0.50526000000000004</v>
      </c>
      <c r="AH999">
        <f>IF(AG999&lt;1.1,AG999,IF(AG999&lt;YEAR!$C$2+YEAR!$C$3-2,AG999+1,(YEAR!$C$2+YEAR!$C$3-1)&amp;"       :="))</f>
        <v>0.50526000000000004</v>
      </c>
      <c r="AI999">
        <f>IF(AH999&lt;1.1,AH999,IF(AH999&lt;YEAR!$C$2+YEAR!$C$3-2,AH999+1,(YEAR!$C$2+YEAR!$C$3-1)&amp;"       :="))</f>
        <v>0.50526000000000004</v>
      </c>
      <c r="AJ999">
        <f>IF(AI999&lt;1.1,AI999,IF(AI999&lt;YEAR!$C$2+YEAR!$C$3-2,AI999+1,(YEAR!$C$2+YEAR!$C$3-1)&amp;"       :="))</f>
        <v>0.50526000000000004</v>
      </c>
    </row>
    <row r="1000" spans="1:36">
      <c r="A1000">
        <f t="shared" ca="1" si="67"/>
        <v>25</v>
      </c>
      <c r="B1000" t="s">
        <v>51</v>
      </c>
      <c r="C1000" t="str">
        <f ca="1">IF(D1000="",OFFSET(AvailabilityFactor!A$1,A1000,0),C999)</f>
        <v>D2WDLC6</v>
      </c>
      <c r="D1000" t="str" cm="1">
        <f t="array" aca="1" ref="D1000" ca="1">IF(D999="",TS_DRC!$P$5,OFFSET(TS_DRC!P$5,RIGHT(D999,2),0,TRUE))</f>
        <v>TS12</v>
      </c>
      <c r="E1000" t="str">
        <f t="shared" ca="1" si="74"/>
        <v>TS12</v>
      </c>
      <c r="F1000">
        <f>'[6]Wind profile'!$AI20</f>
        <v>0.56074999999999997</v>
      </c>
      <c r="G1000">
        <f>IF(F1000&lt;1.1,F1000,IF(F1000&lt;YEAR!$C$2+YEAR!$C$3-2,F1000+1,(YEAR!$C$2+YEAR!$C$3-1)&amp;"       :="))</f>
        <v>0.56074999999999997</v>
      </c>
      <c r="H1000">
        <f>IF(G1000&lt;1.1,G1000,IF(G1000&lt;YEAR!$C$2+YEAR!$C$3-2,G1000+1,(YEAR!$C$2+YEAR!$C$3-1)&amp;"       :="))</f>
        <v>0.56074999999999997</v>
      </c>
      <c r="I1000">
        <f>IF(H1000&lt;1.1,H1000,IF(H1000&lt;YEAR!$C$2+YEAR!$C$3-2,H1000+1,(YEAR!$C$2+YEAR!$C$3-1)&amp;"       :="))</f>
        <v>0.56074999999999997</v>
      </c>
      <c r="J1000">
        <f>IF(I1000&lt;1.1,I1000,IF(I1000&lt;YEAR!$C$2+YEAR!$C$3-2,I1000+1,(YEAR!$C$2+YEAR!$C$3-1)&amp;"       :="))</f>
        <v>0.56074999999999997</v>
      </c>
      <c r="K1000">
        <f>IF(J1000&lt;1.1,J1000,IF(J1000&lt;YEAR!$C$2+YEAR!$C$3-2,J1000+1,(YEAR!$C$2+YEAR!$C$3-1)&amp;"       :="))</f>
        <v>0.56074999999999997</v>
      </c>
      <c r="L1000">
        <f>IF(K1000&lt;1.1,K1000,IF(K1000&lt;YEAR!$C$2+YEAR!$C$3-2,K1000+1,(YEAR!$C$2+YEAR!$C$3-1)&amp;"       :="))</f>
        <v>0.56074999999999997</v>
      </c>
      <c r="M1000">
        <f>IF(L1000&lt;1.1,L1000,IF(L1000&lt;YEAR!$C$2+YEAR!$C$3-2,L1000+1,(YEAR!$C$2+YEAR!$C$3-1)&amp;"       :="))</f>
        <v>0.56074999999999997</v>
      </c>
      <c r="N1000">
        <f>IF(M1000&lt;1.1,M1000,IF(M1000&lt;YEAR!$C$2+YEAR!$C$3-2,M1000+1,(YEAR!$C$2+YEAR!$C$3-1)&amp;"       :="))</f>
        <v>0.56074999999999997</v>
      </c>
      <c r="O1000">
        <f>IF(N1000&lt;1.1,N1000,IF(N1000&lt;YEAR!$C$2+YEAR!$C$3-2,N1000+1,(YEAR!$C$2+YEAR!$C$3-1)&amp;"       :="))</f>
        <v>0.56074999999999997</v>
      </c>
      <c r="P1000">
        <f>IF(O1000&lt;1.1,O1000,IF(O1000&lt;YEAR!$C$2+YEAR!$C$3-2,O1000+1,(YEAR!$C$2+YEAR!$C$3-1)&amp;"       :="))</f>
        <v>0.56074999999999997</v>
      </c>
      <c r="Q1000">
        <f>IF(P1000&lt;1.1,P1000,IF(P1000&lt;YEAR!$C$2+YEAR!$C$3-2,P1000+1,(YEAR!$C$2+YEAR!$C$3-1)&amp;"       :="))</f>
        <v>0.56074999999999997</v>
      </c>
      <c r="R1000">
        <f>IF(Q1000&lt;1.1,Q1000,IF(Q1000&lt;YEAR!$C$2+YEAR!$C$3-2,Q1000+1,(YEAR!$C$2+YEAR!$C$3-1)&amp;"       :="))</f>
        <v>0.56074999999999997</v>
      </c>
      <c r="S1000">
        <f>IF(R1000&lt;1.1,R1000,IF(R1000&lt;YEAR!$C$2+YEAR!$C$3-2,R1000+1,(YEAR!$C$2+YEAR!$C$3-1)&amp;"       :="))</f>
        <v>0.56074999999999997</v>
      </c>
      <c r="T1000">
        <f>IF(S1000&lt;1.1,S1000,IF(S1000&lt;YEAR!$C$2+YEAR!$C$3-2,S1000+1,(YEAR!$C$2+YEAR!$C$3-1)&amp;"       :="))</f>
        <v>0.56074999999999997</v>
      </c>
      <c r="U1000">
        <f>IF(T1000&lt;1.1,T1000,IF(T1000&lt;YEAR!$C$2+YEAR!$C$3-2,T1000+1,(YEAR!$C$2+YEAR!$C$3-1)&amp;"       :="))</f>
        <v>0.56074999999999997</v>
      </c>
      <c r="V1000">
        <f>IF(U1000&lt;1.1,U1000,IF(U1000&lt;YEAR!$C$2+YEAR!$C$3-2,U1000+1,(YEAR!$C$2+YEAR!$C$3-1)&amp;"       :="))</f>
        <v>0.56074999999999997</v>
      </c>
      <c r="W1000">
        <f>IF(V1000&lt;1.1,V1000,IF(V1000&lt;YEAR!$C$2+YEAR!$C$3-2,V1000+1,(YEAR!$C$2+YEAR!$C$3-1)&amp;"       :="))</f>
        <v>0.56074999999999997</v>
      </c>
      <c r="X1000">
        <f>IF(W1000&lt;1.1,W1000,IF(W1000&lt;YEAR!$C$2+YEAR!$C$3-2,W1000+1,(YEAR!$C$2+YEAR!$C$3-1)&amp;"       :="))</f>
        <v>0.56074999999999997</v>
      </c>
      <c r="Y1000">
        <f>IF(X1000&lt;1.1,X1000,IF(X1000&lt;YEAR!$C$2+YEAR!$C$3-2,X1000+1,(YEAR!$C$2+YEAR!$C$3-1)&amp;"       :="))</f>
        <v>0.56074999999999997</v>
      </c>
      <c r="Z1000">
        <f>IF(Y1000&lt;1.1,Y1000,IF(Y1000&lt;YEAR!$C$2+YEAR!$C$3-2,Y1000+1,(YEAR!$C$2+YEAR!$C$3-1)&amp;"       :="))</f>
        <v>0.56074999999999997</v>
      </c>
      <c r="AA1000">
        <f>IF(Z1000&lt;1.1,Z1000,IF(Z1000&lt;YEAR!$C$2+YEAR!$C$3-2,Z1000+1,(YEAR!$C$2+YEAR!$C$3-1)&amp;"       :="))</f>
        <v>0.56074999999999997</v>
      </c>
      <c r="AB1000">
        <f>IF(AA1000&lt;1.1,AA1000,IF(AA1000&lt;YEAR!$C$2+YEAR!$C$3-2,AA1000+1,(YEAR!$C$2+YEAR!$C$3-1)&amp;"       :="))</f>
        <v>0.56074999999999997</v>
      </c>
      <c r="AC1000">
        <f>IF(AB1000&lt;1.1,AB1000,IF(AB1000&lt;YEAR!$C$2+YEAR!$C$3-2,AB1000+1,(YEAR!$C$2+YEAR!$C$3-1)&amp;"       :="))</f>
        <v>0.56074999999999997</v>
      </c>
      <c r="AD1000">
        <f>IF(AC1000&lt;1.1,AC1000,IF(AC1000&lt;YEAR!$C$2+YEAR!$C$3-2,AC1000+1,(YEAR!$C$2+YEAR!$C$3-1)&amp;"       :="))</f>
        <v>0.56074999999999997</v>
      </c>
      <c r="AE1000">
        <f>IF(AD1000&lt;1.1,AD1000,IF(AD1000&lt;YEAR!$C$2+YEAR!$C$3-2,AD1000+1,(YEAR!$C$2+YEAR!$C$3-1)&amp;"       :="))</f>
        <v>0.56074999999999997</v>
      </c>
      <c r="AF1000">
        <f>IF(AE1000&lt;1.1,AE1000,IF(AE1000&lt;YEAR!$C$2+YEAR!$C$3-2,AE1000+1,(YEAR!$C$2+YEAR!$C$3-1)&amp;"       :="))</f>
        <v>0.56074999999999997</v>
      </c>
      <c r="AG1000">
        <f>IF(AF1000&lt;1.1,AF1000,IF(AF1000&lt;YEAR!$C$2+YEAR!$C$3-2,AF1000+1,(YEAR!$C$2+YEAR!$C$3-1)&amp;"       :="))</f>
        <v>0.56074999999999997</v>
      </c>
      <c r="AH1000">
        <f>IF(AG1000&lt;1.1,AG1000,IF(AG1000&lt;YEAR!$C$2+YEAR!$C$3-2,AG1000+1,(YEAR!$C$2+YEAR!$C$3-1)&amp;"       :="))</f>
        <v>0.56074999999999997</v>
      </c>
      <c r="AI1000">
        <f>IF(AH1000&lt;1.1,AH1000,IF(AH1000&lt;YEAR!$C$2+YEAR!$C$3-2,AH1000+1,(YEAR!$C$2+YEAR!$C$3-1)&amp;"       :="))</f>
        <v>0.56074999999999997</v>
      </c>
      <c r="AJ1000">
        <f>IF(AI1000&lt;1.1,AI1000,IF(AI1000&lt;YEAR!$C$2+YEAR!$C$3-2,AI1000+1,(YEAR!$C$2+YEAR!$C$3-1)&amp;"       :="))</f>
        <v>0.56074999999999997</v>
      </c>
    </row>
    <row r="1001" spans="1:36">
      <c r="A1001">
        <f t="shared" ca="1" si="67"/>
        <v>25</v>
      </c>
      <c r="B1001" t="s">
        <v>51</v>
      </c>
      <c r="C1001" t="str">
        <f ca="1">IF(D1001="",OFFSET(AvailabilityFactor!A$1,A1001,0),C1000)</f>
        <v>D2WDLC6</v>
      </c>
      <c r="D1001" t="str" cm="1">
        <f t="array" aca="1" ref="D1001" ca="1">IF(D1000="",TS_DRC!$P$5,OFFSET(TS_DRC!P$5,RIGHT(D1000,2),0,TRUE))</f>
        <v>TS13</v>
      </c>
      <c r="E1001" t="str">
        <f t="shared" ca="1" si="74"/>
        <v>TS13</v>
      </c>
      <c r="F1001">
        <f>'[6]Wind profile'!$AI21</f>
        <v>0.73002</v>
      </c>
      <c r="G1001">
        <f>IF(F1001&lt;1.1,F1001,IF(F1001&lt;YEAR!$C$2+YEAR!$C$3-2,F1001+1,(YEAR!$C$2+YEAR!$C$3-1)&amp;"       :="))</f>
        <v>0.73002</v>
      </c>
      <c r="H1001">
        <f>IF(G1001&lt;1.1,G1001,IF(G1001&lt;YEAR!$C$2+YEAR!$C$3-2,G1001+1,(YEAR!$C$2+YEAR!$C$3-1)&amp;"       :="))</f>
        <v>0.73002</v>
      </c>
      <c r="I1001">
        <f>IF(H1001&lt;1.1,H1001,IF(H1001&lt;YEAR!$C$2+YEAR!$C$3-2,H1001+1,(YEAR!$C$2+YEAR!$C$3-1)&amp;"       :="))</f>
        <v>0.73002</v>
      </c>
      <c r="J1001">
        <f>IF(I1001&lt;1.1,I1001,IF(I1001&lt;YEAR!$C$2+YEAR!$C$3-2,I1001+1,(YEAR!$C$2+YEAR!$C$3-1)&amp;"       :="))</f>
        <v>0.73002</v>
      </c>
      <c r="K1001">
        <f>IF(J1001&lt;1.1,J1001,IF(J1001&lt;YEAR!$C$2+YEAR!$C$3-2,J1001+1,(YEAR!$C$2+YEAR!$C$3-1)&amp;"       :="))</f>
        <v>0.73002</v>
      </c>
      <c r="L1001">
        <f>IF(K1001&lt;1.1,K1001,IF(K1001&lt;YEAR!$C$2+YEAR!$C$3-2,K1001+1,(YEAR!$C$2+YEAR!$C$3-1)&amp;"       :="))</f>
        <v>0.73002</v>
      </c>
      <c r="M1001">
        <f>IF(L1001&lt;1.1,L1001,IF(L1001&lt;YEAR!$C$2+YEAR!$C$3-2,L1001+1,(YEAR!$C$2+YEAR!$C$3-1)&amp;"       :="))</f>
        <v>0.73002</v>
      </c>
      <c r="N1001">
        <f>IF(M1001&lt;1.1,M1001,IF(M1001&lt;YEAR!$C$2+YEAR!$C$3-2,M1001+1,(YEAR!$C$2+YEAR!$C$3-1)&amp;"       :="))</f>
        <v>0.73002</v>
      </c>
      <c r="O1001">
        <f>IF(N1001&lt;1.1,N1001,IF(N1001&lt;YEAR!$C$2+YEAR!$C$3-2,N1001+1,(YEAR!$C$2+YEAR!$C$3-1)&amp;"       :="))</f>
        <v>0.73002</v>
      </c>
      <c r="P1001">
        <f>IF(O1001&lt;1.1,O1001,IF(O1001&lt;YEAR!$C$2+YEAR!$C$3-2,O1001+1,(YEAR!$C$2+YEAR!$C$3-1)&amp;"       :="))</f>
        <v>0.73002</v>
      </c>
      <c r="Q1001">
        <f>IF(P1001&lt;1.1,P1001,IF(P1001&lt;YEAR!$C$2+YEAR!$C$3-2,P1001+1,(YEAR!$C$2+YEAR!$C$3-1)&amp;"       :="))</f>
        <v>0.73002</v>
      </c>
      <c r="R1001">
        <f>IF(Q1001&lt;1.1,Q1001,IF(Q1001&lt;YEAR!$C$2+YEAR!$C$3-2,Q1001+1,(YEAR!$C$2+YEAR!$C$3-1)&amp;"       :="))</f>
        <v>0.73002</v>
      </c>
      <c r="S1001">
        <f>IF(R1001&lt;1.1,R1001,IF(R1001&lt;YEAR!$C$2+YEAR!$C$3-2,R1001+1,(YEAR!$C$2+YEAR!$C$3-1)&amp;"       :="))</f>
        <v>0.73002</v>
      </c>
      <c r="T1001">
        <f>IF(S1001&lt;1.1,S1001,IF(S1001&lt;YEAR!$C$2+YEAR!$C$3-2,S1001+1,(YEAR!$C$2+YEAR!$C$3-1)&amp;"       :="))</f>
        <v>0.73002</v>
      </c>
      <c r="U1001">
        <f>IF(T1001&lt;1.1,T1001,IF(T1001&lt;YEAR!$C$2+YEAR!$C$3-2,T1001+1,(YEAR!$C$2+YEAR!$C$3-1)&amp;"       :="))</f>
        <v>0.73002</v>
      </c>
      <c r="V1001">
        <f>IF(U1001&lt;1.1,U1001,IF(U1001&lt;YEAR!$C$2+YEAR!$C$3-2,U1001+1,(YEAR!$C$2+YEAR!$C$3-1)&amp;"       :="))</f>
        <v>0.73002</v>
      </c>
      <c r="W1001">
        <f>IF(V1001&lt;1.1,V1001,IF(V1001&lt;YEAR!$C$2+YEAR!$C$3-2,V1001+1,(YEAR!$C$2+YEAR!$C$3-1)&amp;"       :="))</f>
        <v>0.73002</v>
      </c>
      <c r="X1001">
        <f>IF(W1001&lt;1.1,W1001,IF(W1001&lt;YEAR!$C$2+YEAR!$C$3-2,W1001+1,(YEAR!$C$2+YEAR!$C$3-1)&amp;"       :="))</f>
        <v>0.73002</v>
      </c>
      <c r="Y1001">
        <f>IF(X1001&lt;1.1,X1001,IF(X1001&lt;YEAR!$C$2+YEAR!$C$3-2,X1001+1,(YEAR!$C$2+YEAR!$C$3-1)&amp;"       :="))</f>
        <v>0.73002</v>
      </c>
      <c r="Z1001">
        <f>IF(Y1001&lt;1.1,Y1001,IF(Y1001&lt;YEAR!$C$2+YEAR!$C$3-2,Y1001+1,(YEAR!$C$2+YEAR!$C$3-1)&amp;"       :="))</f>
        <v>0.73002</v>
      </c>
      <c r="AA1001">
        <f>IF(Z1001&lt;1.1,Z1001,IF(Z1001&lt;YEAR!$C$2+YEAR!$C$3-2,Z1001+1,(YEAR!$C$2+YEAR!$C$3-1)&amp;"       :="))</f>
        <v>0.73002</v>
      </c>
      <c r="AB1001">
        <f>IF(AA1001&lt;1.1,AA1001,IF(AA1001&lt;YEAR!$C$2+YEAR!$C$3-2,AA1001+1,(YEAR!$C$2+YEAR!$C$3-1)&amp;"       :="))</f>
        <v>0.73002</v>
      </c>
      <c r="AC1001">
        <f>IF(AB1001&lt;1.1,AB1001,IF(AB1001&lt;YEAR!$C$2+YEAR!$C$3-2,AB1001+1,(YEAR!$C$2+YEAR!$C$3-1)&amp;"       :="))</f>
        <v>0.73002</v>
      </c>
      <c r="AD1001">
        <f>IF(AC1001&lt;1.1,AC1001,IF(AC1001&lt;YEAR!$C$2+YEAR!$C$3-2,AC1001+1,(YEAR!$C$2+YEAR!$C$3-1)&amp;"       :="))</f>
        <v>0.73002</v>
      </c>
      <c r="AE1001">
        <f>IF(AD1001&lt;1.1,AD1001,IF(AD1001&lt;YEAR!$C$2+YEAR!$C$3-2,AD1001+1,(YEAR!$C$2+YEAR!$C$3-1)&amp;"       :="))</f>
        <v>0.73002</v>
      </c>
      <c r="AF1001">
        <f>IF(AE1001&lt;1.1,AE1001,IF(AE1001&lt;YEAR!$C$2+YEAR!$C$3-2,AE1001+1,(YEAR!$C$2+YEAR!$C$3-1)&amp;"       :="))</f>
        <v>0.73002</v>
      </c>
      <c r="AG1001">
        <f>IF(AF1001&lt;1.1,AF1001,IF(AF1001&lt;YEAR!$C$2+YEAR!$C$3-2,AF1001+1,(YEAR!$C$2+YEAR!$C$3-1)&amp;"       :="))</f>
        <v>0.73002</v>
      </c>
      <c r="AH1001">
        <f>IF(AG1001&lt;1.1,AG1001,IF(AG1001&lt;YEAR!$C$2+YEAR!$C$3-2,AG1001+1,(YEAR!$C$2+YEAR!$C$3-1)&amp;"       :="))</f>
        <v>0.73002</v>
      </c>
      <c r="AI1001">
        <f>IF(AH1001&lt;1.1,AH1001,IF(AH1001&lt;YEAR!$C$2+YEAR!$C$3-2,AH1001+1,(YEAR!$C$2+YEAR!$C$3-1)&amp;"       :="))</f>
        <v>0.73002</v>
      </c>
      <c r="AJ1001">
        <f>IF(AI1001&lt;1.1,AI1001,IF(AI1001&lt;YEAR!$C$2+YEAR!$C$3-2,AI1001+1,(YEAR!$C$2+YEAR!$C$3-1)&amp;"       :="))</f>
        <v>0.73002</v>
      </c>
    </row>
    <row r="1002" spans="1:36">
      <c r="A1002">
        <f t="shared" ca="1" si="67"/>
        <v>25</v>
      </c>
      <c r="B1002" t="s">
        <v>51</v>
      </c>
      <c r="C1002" t="str">
        <f ca="1">IF(D1002="",OFFSET(AvailabilityFactor!A$1,A1002,0),C1001)</f>
        <v>D2WDLC6</v>
      </c>
      <c r="D1002" t="str" cm="1">
        <f t="array" aca="1" ref="D1002" ca="1">IF(D1001="",TS_DRC!$P$5,OFFSET(TS_DRC!P$5,RIGHT(D1001,2),0,TRUE))</f>
        <v>TS14</v>
      </c>
      <c r="E1002" t="str">
        <f t="shared" ca="1" si="74"/>
        <v>TS14</v>
      </c>
      <c r="F1002">
        <f>'[6]Wind profile'!$AI22</f>
        <v>0.73307999999999995</v>
      </c>
      <c r="G1002">
        <f>IF(F1002&lt;1.1,F1002,IF(F1002&lt;YEAR!$C$2+YEAR!$C$3-2,F1002+1,(YEAR!$C$2+YEAR!$C$3-1)&amp;"       :="))</f>
        <v>0.73307999999999995</v>
      </c>
      <c r="H1002">
        <f>IF(G1002&lt;1.1,G1002,IF(G1002&lt;YEAR!$C$2+YEAR!$C$3-2,G1002+1,(YEAR!$C$2+YEAR!$C$3-1)&amp;"       :="))</f>
        <v>0.73307999999999995</v>
      </c>
      <c r="I1002">
        <f>IF(H1002&lt;1.1,H1002,IF(H1002&lt;YEAR!$C$2+YEAR!$C$3-2,H1002+1,(YEAR!$C$2+YEAR!$C$3-1)&amp;"       :="))</f>
        <v>0.73307999999999995</v>
      </c>
      <c r="J1002">
        <f>IF(I1002&lt;1.1,I1002,IF(I1002&lt;YEAR!$C$2+YEAR!$C$3-2,I1002+1,(YEAR!$C$2+YEAR!$C$3-1)&amp;"       :="))</f>
        <v>0.73307999999999995</v>
      </c>
      <c r="K1002">
        <f>IF(J1002&lt;1.1,J1002,IF(J1002&lt;YEAR!$C$2+YEAR!$C$3-2,J1002+1,(YEAR!$C$2+YEAR!$C$3-1)&amp;"       :="))</f>
        <v>0.73307999999999995</v>
      </c>
      <c r="L1002">
        <f>IF(K1002&lt;1.1,K1002,IF(K1002&lt;YEAR!$C$2+YEAR!$C$3-2,K1002+1,(YEAR!$C$2+YEAR!$C$3-1)&amp;"       :="))</f>
        <v>0.73307999999999995</v>
      </c>
      <c r="M1002">
        <f>IF(L1002&lt;1.1,L1002,IF(L1002&lt;YEAR!$C$2+YEAR!$C$3-2,L1002+1,(YEAR!$C$2+YEAR!$C$3-1)&amp;"       :="))</f>
        <v>0.73307999999999995</v>
      </c>
      <c r="N1002">
        <f>IF(M1002&lt;1.1,M1002,IF(M1002&lt;YEAR!$C$2+YEAR!$C$3-2,M1002+1,(YEAR!$C$2+YEAR!$C$3-1)&amp;"       :="))</f>
        <v>0.73307999999999995</v>
      </c>
      <c r="O1002">
        <f>IF(N1002&lt;1.1,N1002,IF(N1002&lt;YEAR!$C$2+YEAR!$C$3-2,N1002+1,(YEAR!$C$2+YEAR!$C$3-1)&amp;"       :="))</f>
        <v>0.73307999999999995</v>
      </c>
      <c r="P1002">
        <f>IF(O1002&lt;1.1,O1002,IF(O1002&lt;YEAR!$C$2+YEAR!$C$3-2,O1002+1,(YEAR!$C$2+YEAR!$C$3-1)&amp;"       :="))</f>
        <v>0.73307999999999995</v>
      </c>
      <c r="Q1002">
        <f>IF(P1002&lt;1.1,P1002,IF(P1002&lt;YEAR!$C$2+YEAR!$C$3-2,P1002+1,(YEAR!$C$2+YEAR!$C$3-1)&amp;"       :="))</f>
        <v>0.73307999999999995</v>
      </c>
      <c r="R1002">
        <f>IF(Q1002&lt;1.1,Q1002,IF(Q1002&lt;YEAR!$C$2+YEAR!$C$3-2,Q1002+1,(YEAR!$C$2+YEAR!$C$3-1)&amp;"       :="))</f>
        <v>0.73307999999999995</v>
      </c>
      <c r="S1002">
        <f>IF(R1002&lt;1.1,R1002,IF(R1002&lt;YEAR!$C$2+YEAR!$C$3-2,R1002+1,(YEAR!$C$2+YEAR!$C$3-1)&amp;"       :="))</f>
        <v>0.73307999999999995</v>
      </c>
      <c r="T1002">
        <f>IF(S1002&lt;1.1,S1002,IF(S1002&lt;YEAR!$C$2+YEAR!$C$3-2,S1002+1,(YEAR!$C$2+YEAR!$C$3-1)&amp;"       :="))</f>
        <v>0.73307999999999995</v>
      </c>
      <c r="U1002">
        <f>IF(T1002&lt;1.1,T1002,IF(T1002&lt;YEAR!$C$2+YEAR!$C$3-2,T1002+1,(YEAR!$C$2+YEAR!$C$3-1)&amp;"       :="))</f>
        <v>0.73307999999999995</v>
      </c>
      <c r="V1002">
        <f>IF(U1002&lt;1.1,U1002,IF(U1002&lt;YEAR!$C$2+YEAR!$C$3-2,U1002+1,(YEAR!$C$2+YEAR!$C$3-1)&amp;"       :="))</f>
        <v>0.73307999999999995</v>
      </c>
      <c r="W1002">
        <f>IF(V1002&lt;1.1,V1002,IF(V1002&lt;YEAR!$C$2+YEAR!$C$3-2,V1002+1,(YEAR!$C$2+YEAR!$C$3-1)&amp;"       :="))</f>
        <v>0.73307999999999995</v>
      </c>
      <c r="X1002">
        <f>IF(W1002&lt;1.1,W1002,IF(W1002&lt;YEAR!$C$2+YEAR!$C$3-2,W1002+1,(YEAR!$C$2+YEAR!$C$3-1)&amp;"       :="))</f>
        <v>0.73307999999999995</v>
      </c>
      <c r="Y1002">
        <f>IF(X1002&lt;1.1,X1002,IF(X1002&lt;YEAR!$C$2+YEAR!$C$3-2,X1002+1,(YEAR!$C$2+YEAR!$C$3-1)&amp;"       :="))</f>
        <v>0.73307999999999995</v>
      </c>
      <c r="Z1002">
        <f>IF(Y1002&lt;1.1,Y1002,IF(Y1002&lt;YEAR!$C$2+YEAR!$C$3-2,Y1002+1,(YEAR!$C$2+YEAR!$C$3-1)&amp;"       :="))</f>
        <v>0.73307999999999995</v>
      </c>
      <c r="AA1002">
        <f>IF(Z1002&lt;1.1,Z1002,IF(Z1002&lt;YEAR!$C$2+YEAR!$C$3-2,Z1002+1,(YEAR!$C$2+YEAR!$C$3-1)&amp;"       :="))</f>
        <v>0.73307999999999995</v>
      </c>
      <c r="AB1002">
        <f>IF(AA1002&lt;1.1,AA1002,IF(AA1002&lt;YEAR!$C$2+YEAR!$C$3-2,AA1002+1,(YEAR!$C$2+YEAR!$C$3-1)&amp;"       :="))</f>
        <v>0.73307999999999995</v>
      </c>
      <c r="AC1002">
        <f>IF(AB1002&lt;1.1,AB1002,IF(AB1002&lt;YEAR!$C$2+YEAR!$C$3-2,AB1002+1,(YEAR!$C$2+YEAR!$C$3-1)&amp;"       :="))</f>
        <v>0.73307999999999995</v>
      </c>
      <c r="AD1002">
        <f>IF(AC1002&lt;1.1,AC1002,IF(AC1002&lt;YEAR!$C$2+YEAR!$C$3-2,AC1002+1,(YEAR!$C$2+YEAR!$C$3-1)&amp;"       :="))</f>
        <v>0.73307999999999995</v>
      </c>
      <c r="AE1002">
        <f>IF(AD1002&lt;1.1,AD1002,IF(AD1002&lt;YEAR!$C$2+YEAR!$C$3-2,AD1002+1,(YEAR!$C$2+YEAR!$C$3-1)&amp;"       :="))</f>
        <v>0.73307999999999995</v>
      </c>
      <c r="AF1002">
        <f>IF(AE1002&lt;1.1,AE1002,IF(AE1002&lt;YEAR!$C$2+YEAR!$C$3-2,AE1002+1,(YEAR!$C$2+YEAR!$C$3-1)&amp;"       :="))</f>
        <v>0.73307999999999995</v>
      </c>
      <c r="AG1002">
        <f>IF(AF1002&lt;1.1,AF1002,IF(AF1002&lt;YEAR!$C$2+YEAR!$C$3-2,AF1002+1,(YEAR!$C$2+YEAR!$C$3-1)&amp;"       :="))</f>
        <v>0.73307999999999995</v>
      </c>
      <c r="AH1002">
        <f>IF(AG1002&lt;1.1,AG1002,IF(AG1002&lt;YEAR!$C$2+YEAR!$C$3-2,AG1002+1,(YEAR!$C$2+YEAR!$C$3-1)&amp;"       :="))</f>
        <v>0.73307999999999995</v>
      </c>
      <c r="AI1002">
        <f>IF(AH1002&lt;1.1,AH1002,IF(AH1002&lt;YEAR!$C$2+YEAR!$C$3-2,AH1002+1,(YEAR!$C$2+YEAR!$C$3-1)&amp;"       :="))</f>
        <v>0.73307999999999995</v>
      </c>
      <c r="AJ1002">
        <f>IF(AI1002&lt;1.1,AI1002,IF(AI1002&lt;YEAR!$C$2+YEAR!$C$3-2,AI1002+1,(YEAR!$C$2+YEAR!$C$3-1)&amp;"       :="))</f>
        <v>0.73307999999999995</v>
      </c>
    </row>
    <row r="1003" spans="1:36">
      <c r="A1003">
        <f t="shared" ca="1" si="67"/>
        <v>25</v>
      </c>
      <c r="B1003" t="s">
        <v>51</v>
      </c>
      <c r="C1003" t="str">
        <f ca="1">IF(D1003="",OFFSET(AvailabilityFactor!A$1,A1003,0),C1002)</f>
        <v>D2WDLC6</v>
      </c>
      <c r="D1003" t="str" cm="1">
        <f t="array" aca="1" ref="D1003" ca="1">IF(D1002="",TS_DRC!$P$5,OFFSET(TS_DRC!P$5,RIGHT(D1002,2),0,TRUE))</f>
        <v>TS15</v>
      </c>
      <c r="E1003" t="str">
        <f t="shared" ca="1" si="74"/>
        <v>TS15</v>
      </c>
      <c r="F1003">
        <f>'[6]Wind profile'!$AI23</f>
        <v>0.51002999999999998</v>
      </c>
      <c r="G1003">
        <f>IF(F1003&lt;1.1,F1003,IF(F1003&lt;YEAR!$C$2+YEAR!$C$3-2,F1003+1,(YEAR!$C$2+YEAR!$C$3-1)&amp;"       :="))</f>
        <v>0.51002999999999998</v>
      </c>
      <c r="H1003">
        <f>IF(G1003&lt;1.1,G1003,IF(G1003&lt;YEAR!$C$2+YEAR!$C$3-2,G1003+1,(YEAR!$C$2+YEAR!$C$3-1)&amp;"       :="))</f>
        <v>0.51002999999999998</v>
      </c>
      <c r="I1003">
        <f>IF(H1003&lt;1.1,H1003,IF(H1003&lt;YEAR!$C$2+YEAR!$C$3-2,H1003+1,(YEAR!$C$2+YEAR!$C$3-1)&amp;"       :="))</f>
        <v>0.51002999999999998</v>
      </c>
      <c r="J1003">
        <f>IF(I1003&lt;1.1,I1003,IF(I1003&lt;YEAR!$C$2+YEAR!$C$3-2,I1003+1,(YEAR!$C$2+YEAR!$C$3-1)&amp;"       :="))</f>
        <v>0.51002999999999998</v>
      </c>
      <c r="K1003">
        <f>IF(J1003&lt;1.1,J1003,IF(J1003&lt;YEAR!$C$2+YEAR!$C$3-2,J1003+1,(YEAR!$C$2+YEAR!$C$3-1)&amp;"       :="))</f>
        <v>0.51002999999999998</v>
      </c>
      <c r="L1003">
        <f>IF(K1003&lt;1.1,K1003,IF(K1003&lt;YEAR!$C$2+YEAR!$C$3-2,K1003+1,(YEAR!$C$2+YEAR!$C$3-1)&amp;"       :="))</f>
        <v>0.51002999999999998</v>
      </c>
      <c r="M1003">
        <f>IF(L1003&lt;1.1,L1003,IF(L1003&lt;YEAR!$C$2+YEAR!$C$3-2,L1003+1,(YEAR!$C$2+YEAR!$C$3-1)&amp;"       :="))</f>
        <v>0.51002999999999998</v>
      </c>
      <c r="N1003">
        <f>IF(M1003&lt;1.1,M1003,IF(M1003&lt;YEAR!$C$2+YEAR!$C$3-2,M1003+1,(YEAR!$C$2+YEAR!$C$3-1)&amp;"       :="))</f>
        <v>0.51002999999999998</v>
      </c>
      <c r="O1003">
        <f>IF(N1003&lt;1.1,N1003,IF(N1003&lt;YEAR!$C$2+YEAR!$C$3-2,N1003+1,(YEAR!$C$2+YEAR!$C$3-1)&amp;"       :="))</f>
        <v>0.51002999999999998</v>
      </c>
      <c r="P1003">
        <f>IF(O1003&lt;1.1,O1003,IF(O1003&lt;YEAR!$C$2+YEAR!$C$3-2,O1003+1,(YEAR!$C$2+YEAR!$C$3-1)&amp;"       :="))</f>
        <v>0.51002999999999998</v>
      </c>
      <c r="Q1003">
        <f>IF(P1003&lt;1.1,P1003,IF(P1003&lt;YEAR!$C$2+YEAR!$C$3-2,P1003+1,(YEAR!$C$2+YEAR!$C$3-1)&amp;"       :="))</f>
        <v>0.51002999999999998</v>
      </c>
      <c r="R1003">
        <f>IF(Q1003&lt;1.1,Q1003,IF(Q1003&lt;YEAR!$C$2+YEAR!$C$3-2,Q1003+1,(YEAR!$C$2+YEAR!$C$3-1)&amp;"       :="))</f>
        <v>0.51002999999999998</v>
      </c>
      <c r="S1003">
        <f>IF(R1003&lt;1.1,R1003,IF(R1003&lt;YEAR!$C$2+YEAR!$C$3-2,R1003+1,(YEAR!$C$2+YEAR!$C$3-1)&amp;"       :="))</f>
        <v>0.51002999999999998</v>
      </c>
      <c r="T1003">
        <f>IF(S1003&lt;1.1,S1003,IF(S1003&lt;YEAR!$C$2+YEAR!$C$3-2,S1003+1,(YEAR!$C$2+YEAR!$C$3-1)&amp;"       :="))</f>
        <v>0.51002999999999998</v>
      </c>
      <c r="U1003">
        <f>IF(T1003&lt;1.1,T1003,IF(T1003&lt;YEAR!$C$2+YEAR!$C$3-2,T1003+1,(YEAR!$C$2+YEAR!$C$3-1)&amp;"       :="))</f>
        <v>0.51002999999999998</v>
      </c>
      <c r="V1003">
        <f>IF(U1003&lt;1.1,U1003,IF(U1003&lt;YEAR!$C$2+YEAR!$C$3-2,U1003+1,(YEAR!$C$2+YEAR!$C$3-1)&amp;"       :="))</f>
        <v>0.51002999999999998</v>
      </c>
      <c r="W1003">
        <f>IF(V1003&lt;1.1,V1003,IF(V1003&lt;YEAR!$C$2+YEAR!$C$3-2,V1003+1,(YEAR!$C$2+YEAR!$C$3-1)&amp;"       :="))</f>
        <v>0.51002999999999998</v>
      </c>
      <c r="X1003">
        <f>IF(W1003&lt;1.1,W1003,IF(W1003&lt;YEAR!$C$2+YEAR!$C$3-2,W1003+1,(YEAR!$C$2+YEAR!$C$3-1)&amp;"       :="))</f>
        <v>0.51002999999999998</v>
      </c>
      <c r="Y1003">
        <f>IF(X1003&lt;1.1,X1003,IF(X1003&lt;YEAR!$C$2+YEAR!$C$3-2,X1003+1,(YEAR!$C$2+YEAR!$C$3-1)&amp;"       :="))</f>
        <v>0.51002999999999998</v>
      </c>
      <c r="Z1003">
        <f>IF(Y1003&lt;1.1,Y1003,IF(Y1003&lt;YEAR!$C$2+YEAR!$C$3-2,Y1003+1,(YEAR!$C$2+YEAR!$C$3-1)&amp;"       :="))</f>
        <v>0.51002999999999998</v>
      </c>
      <c r="AA1003">
        <f>IF(Z1003&lt;1.1,Z1003,IF(Z1003&lt;YEAR!$C$2+YEAR!$C$3-2,Z1003+1,(YEAR!$C$2+YEAR!$C$3-1)&amp;"       :="))</f>
        <v>0.51002999999999998</v>
      </c>
      <c r="AB1003">
        <f>IF(AA1003&lt;1.1,AA1003,IF(AA1003&lt;YEAR!$C$2+YEAR!$C$3-2,AA1003+1,(YEAR!$C$2+YEAR!$C$3-1)&amp;"       :="))</f>
        <v>0.51002999999999998</v>
      </c>
      <c r="AC1003">
        <f>IF(AB1003&lt;1.1,AB1003,IF(AB1003&lt;YEAR!$C$2+YEAR!$C$3-2,AB1003+1,(YEAR!$C$2+YEAR!$C$3-1)&amp;"       :="))</f>
        <v>0.51002999999999998</v>
      </c>
      <c r="AD1003">
        <f>IF(AC1003&lt;1.1,AC1003,IF(AC1003&lt;YEAR!$C$2+YEAR!$C$3-2,AC1003+1,(YEAR!$C$2+YEAR!$C$3-1)&amp;"       :="))</f>
        <v>0.51002999999999998</v>
      </c>
      <c r="AE1003">
        <f>IF(AD1003&lt;1.1,AD1003,IF(AD1003&lt;YEAR!$C$2+YEAR!$C$3-2,AD1003+1,(YEAR!$C$2+YEAR!$C$3-1)&amp;"       :="))</f>
        <v>0.51002999999999998</v>
      </c>
      <c r="AF1003">
        <f>IF(AE1003&lt;1.1,AE1003,IF(AE1003&lt;YEAR!$C$2+YEAR!$C$3-2,AE1003+1,(YEAR!$C$2+YEAR!$C$3-1)&amp;"       :="))</f>
        <v>0.51002999999999998</v>
      </c>
      <c r="AG1003">
        <f>IF(AF1003&lt;1.1,AF1003,IF(AF1003&lt;YEAR!$C$2+YEAR!$C$3-2,AF1003+1,(YEAR!$C$2+YEAR!$C$3-1)&amp;"       :="))</f>
        <v>0.51002999999999998</v>
      </c>
      <c r="AH1003">
        <f>IF(AG1003&lt;1.1,AG1003,IF(AG1003&lt;YEAR!$C$2+YEAR!$C$3-2,AG1003+1,(YEAR!$C$2+YEAR!$C$3-1)&amp;"       :="))</f>
        <v>0.51002999999999998</v>
      </c>
      <c r="AI1003">
        <f>IF(AH1003&lt;1.1,AH1003,IF(AH1003&lt;YEAR!$C$2+YEAR!$C$3-2,AH1003+1,(YEAR!$C$2+YEAR!$C$3-1)&amp;"       :="))</f>
        <v>0.51002999999999998</v>
      </c>
      <c r="AJ1003">
        <f>IF(AI1003&lt;1.1,AI1003,IF(AI1003&lt;YEAR!$C$2+YEAR!$C$3-2,AI1003+1,(YEAR!$C$2+YEAR!$C$3-1)&amp;"       :="))</f>
        <v>0.51002999999999998</v>
      </c>
    </row>
    <row r="1004" spans="1:36">
      <c r="A1004">
        <f t="shared" ca="1" si="67"/>
        <v>25</v>
      </c>
      <c r="B1004" t="s">
        <v>51</v>
      </c>
      <c r="C1004" t="str">
        <f ca="1">IF(D1004="",OFFSET(AvailabilityFactor!A$1,A1004,0),C1003)</f>
        <v>D2WDLC6</v>
      </c>
      <c r="D1004" t="str" cm="1">
        <f t="array" aca="1" ref="D1004" ca="1">IF(D1003="",TS_DRC!$P$5,OFFSET(TS_DRC!P$5,RIGHT(D1003,2),0,TRUE))</f>
        <v>TS16</v>
      </c>
      <c r="E1004" t="str">
        <f t="shared" ca="1" si="74"/>
        <v>TS16</v>
      </c>
      <c r="F1004">
        <f>'[6]Wind profile'!$AI24</f>
        <v>0.39606000000000002</v>
      </c>
      <c r="G1004">
        <f>IF(F1004&lt;1.1,F1004,IF(F1004&lt;YEAR!$C$2+YEAR!$C$3-2,F1004+1,(YEAR!$C$2+YEAR!$C$3-1)&amp;"       :="))</f>
        <v>0.39606000000000002</v>
      </c>
      <c r="H1004">
        <f>IF(G1004&lt;1.1,G1004,IF(G1004&lt;YEAR!$C$2+YEAR!$C$3-2,G1004+1,(YEAR!$C$2+YEAR!$C$3-1)&amp;"       :="))</f>
        <v>0.39606000000000002</v>
      </c>
      <c r="I1004">
        <f>IF(H1004&lt;1.1,H1004,IF(H1004&lt;YEAR!$C$2+YEAR!$C$3-2,H1004+1,(YEAR!$C$2+YEAR!$C$3-1)&amp;"       :="))</f>
        <v>0.39606000000000002</v>
      </c>
      <c r="J1004">
        <f>IF(I1004&lt;1.1,I1004,IF(I1004&lt;YEAR!$C$2+YEAR!$C$3-2,I1004+1,(YEAR!$C$2+YEAR!$C$3-1)&amp;"       :="))</f>
        <v>0.39606000000000002</v>
      </c>
      <c r="K1004">
        <f>IF(J1004&lt;1.1,J1004,IF(J1004&lt;YEAR!$C$2+YEAR!$C$3-2,J1004+1,(YEAR!$C$2+YEAR!$C$3-1)&amp;"       :="))</f>
        <v>0.39606000000000002</v>
      </c>
      <c r="L1004">
        <f>IF(K1004&lt;1.1,K1004,IF(K1004&lt;YEAR!$C$2+YEAR!$C$3-2,K1004+1,(YEAR!$C$2+YEAR!$C$3-1)&amp;"       :="))</f>
        <v>0.39606000000000002</v>
      </c>
      <c r="M1004">
        <f>IF(L1004&lt;1.1,L1004,IF(L1004&lt;YEAR!$C$2+YEAR!$C$3-2,L1004+1,(YEAR!$C$2+YEAR!$C$3-1)&amp;"       :="))</f>
        <v>0.39606000000000002</v>
      </c>
      <c r="N1004">
        <f>IF(M1004&lt;1.1,M1004,IF(M1004&lt;YEAR!$C$2+YEAR!$C$3-2,M1004+1,(YEAR!$C$2+YEAR!$C$3-1)&amp;"       :="))</f>
        <v>0.39606000000000002</v>
      </c>
      <c r="O1004">
        <f>IF(N1004&lt;1.1,N1004,IF(N1004&lt;YEAR!$C$2+YEAR!$C$3-2,N1004+1,(YEAR!$C$2+YEAR!$C$3-1)&amp;"       :="))</f>
        <v>0.39606000000000002</v>
      </c>
      <c r="P1004">
        <f>IF(O1004&lt;1.1,O1004,IF(O1004&lt;YEAR!$C$2+YEAR!$C$3-2,O1004+1,(YEAR!$C$2+YEAR!$C$3-1)&amp;"       :="))</f>
        <v>0.39606000000000002</v>
      </c>
      <c r="Q1004">
        <f>IF(P1004&lt;1.1,P1004,IF(P1004&lt;YEAR!$C$2+YEAR!$C$3-2,P1004+1,(YEAR!$C$2+YEAR!$C$3-1)&amp;"       :="))</f>
        <v>0.39606000000000002</v>
      </c>
      <c r="R1004">
        <f>IF(Q1004&lt;1.1,Q1004,IF(Q1004&lt;YEAR!$C$2+YEAR!$C$3-2,Q1004+1,(YEAR!$C$2+YEAR!$C$3-1)&amp;"       :="))</f>
        <v>0.39606000000000002</v>
      </c>
      <c r="S1004">
        <f>IF(R1004&lt;1.1,R1004,IF(R1004&lt;YEAR!$C$2+YEAR!$C$3-2,R1004+1,(YEAR!$C$2+YEAR!$C$3-1)&amp;"       :="))</f>
        <v>0.39606000000000002</v>
      </c>
      <c r="T1004">
        <f>IF(S1004&lt;1.1,S1004,IF(S1004&lt;YEAR!$C$2+YEAR!$C$3-2,S1004+1,(YEAR!$C$2+YEAR!$C$3-1)&amp;"       :="))</f>
        <v>0.39606000000000002</v>
      </c>
      <c r="U1004">
        <f>IF(T1004&lt;1.1,T1004,IF(T1004&lt;YEAR!$C$2+YEAR!$C$3-2,T1004+1,(YEAR!$C$2+YEAR!$C$3-1)&amp;"       :="))</f>
        <v>0.39606000000000002</v>
      </c>
      <c r="V1004">
        <f>IF(U1004&lt;1.1,U1004,IF(U1004&lt;YEAR!$C$2+YEAR!$C$3-2,U1004+1,(YEAR!$C$2+YEAR!$C$3-1)&amp;"       :="))</f>
        <v>0.39606000000000002</v>
      </c>
      <c r="W1004">
        <f>IF(V1004&lt;1.1,V1004,IF(V1004&lt;YEAR!$C$2+YEAR!$C$3-2,V1004+1,(YEAR!$C$2+YEAR!$C$3-1)&amp;"       :="))</f>
        <v>0.39606000000000002</v>
      </c>
      <c r="X1004">
        <f>IF(W1004&lt;1.1,W1004,IF(W1004&lt;YEAR!$C$2+YEAR!$C$3-2,W1004+1,(YEAR!$C$2+YEAR!$C$3-1)&amp;"       :="))</f>
        <v>0.39606000000000002</v>
      </c>
      <c r="Y1004">
        <f>IF(X1004&lt;1.1,X1004,IF(X1004&lt;YEAR!$C$2+YEAR!$C$3-2,X1004+1,(YEAR!$C$2+YEAR!$C$3-1)&amp;"       :="))</f>
        <v>0.39606000000000002</v>
      </c>
      <c r="Z1004">
        <f>IF(Y1004&lt;1.1,Y1004,IF(Y1004&lt;YEAR!$C$2+YEAR!$C$3-2,Y1004+1,(YEAR!$C$2+YEAR!$C$3-1)&amp;"       :="))</f>
        <v>0.39606000000000002</v>
      </c>
      <c r="AA1004">
        <f>IF(Z1004&lt;1.1,Z1004,IF(Z1004&lt;YEAR!$C$2+YEAR!$C$3-2,Z1004+1,(YEAR!$C$2+YEAR!$C$3-1)&amp;"       :="))</f>
        <v>0.39606000000000002</v>
      </c>
      <c r="AB1004">
        <f>IF(AA1004&lt;1.1,AA1004,IF(AA1004&lt;YEAR!$C$2+YEAR!$C$3-2,AA1004+1,(YEAR!$C$2+YEAR!$C$3-1)&amp;"       :="))</f>
        <v>0.39606000000000002</v>
      </c>
      <c r="AC1004">
        <f>IF(AB1004&lt;1.1,AB1004,IF(AB1004&lt;YEAR!$C$2+YEAR!$C$3-2,AB1004+1,(YEAR!$C$2+YEAR!$C$3-1)&amp;"       :="))</f>
        <v>0.39606000000000002</v>
      </c>
      <c r="AD1004">
        <f>IF(AC1004&lt;1.1,AC1004,IF(AC1004&lt;YEAR!$C$2+YEAR!$C$3-2,AC1004+1,(YEAR!$C$2+YEAR!$C$3-1)&amp;"       :="))</f>
        <v>0.39606000000000002</v>
      </c>
      <c r="AE1004">
        <f>IF(AD1004&lt;1.1,AD1004,IF(AD1004&lt;YEAR!$C$2+YEAR!$C$3-2,AD1004+1,(YEAR!$C$2+YEAR!$C$3-1)&amp;"       :="))</f>
        <v>0.39606000000000002</v>
      </c>
      <c r="AF1004">
        <f>IF(AE1004&lt;1.1,AE1004,IF(AE1004&lt;YEAR!$C$2+YEAR!$C$3-2,AE1004+1,(YEAR!$C$2+YEAR!$C$3-1)&amp;"       :="))</f>
        <v>0.39606000000000002</v>
      </c>
      <c r="AG1004">
        <f>IF(AF1004&lt;1.1,AF1004,IF(AF1004&lt;YEAR!$C$2+YEAR!$C$3-2,AF1004+1,(YEAR!$C$2+YEAR!$C$3-1)&amp;"       :="))</f>
        <v>0.39606000000000002</v>
      </c>
      <c r="AH1004">
        <f>IF(AG1004&lt;1.1,AG1004,IF(AG1004&lt;YEAR!$C$2+YEAR!$C$3-2,AG1004+1,(YEAR!$C$2+YEAR!$C$3-1)&amp;"       :="))</f>
        <v>0.39606000000000002</v>
      </c>
      <c r="AI1004">
        <f>IF(AH1004&lt;1.1,AH1004,IF(AH1004&lt;YEAR!$C$2+YEAR!$C$3-2,AH1004+1,(YEAR!$C$2+YEAR!$C$3-1)&amp;"       :="))</f>
        <v>0.39606000000000002</v>
      </c>
      <c r="AJ1004">
        <f>IF(AI1004&lt;1.1,AI1004,IF(AI1004&lt;YEAR!$C$2+YEAR!$C$3-2,AI1004+1,(YEAR!$C$2+YEAR!$C$3-1)&amp;"       :="))</f>
        <v>0.39606000000000002</v>
      </c>
    </row>
    <row r="1005" spans="1:36">
      <c r="A1005">
        <f t="shared" ca="1" si="67"/>
        <v>25</v>
      </c>
      <c r="B1005" t="s">
        <v>51</v>
      </c>
      <c r="C1005" t="str">
        <f ca="1">IF(D1005="",OFFSET(AvailabilityFactor!A$1,A1005,0),C1004)</f>
        <v>D2WDLC6</v>
      </c>
      <c r="D1005" t="str" cm="1">
        <f t="array" aca="1" ref="D1005" ca="1">IF(D1004="",TS_DRC!$P$5,OFFSET(TS_DRC!P$5,RIGHT(D1004,2),0,TRUE))</f>
        <v>TS17</v>
      </c>
      <c r="E1005" t="str">
        <f t="shared" ca="1" si="74"/>
        <v>TS17</v>
      </c>
      <c r="F1005">
        <f>'[6]Wind profile'!$AI25</f>
        <v>0.47373999999999999</v>
      </c>
      <c r="G1005">
        <f>IF(F1005&lt;1.1,F1005,IF(F1005&lt;YEAR!$C$2+YEAR!$C$3-2,F1005+1,(YEAR!$C$2+YEAR!$C$3-1)&amp;"       :="))</f>
        <v>0.47373999999999999</v>
      </c>
      <c r="H1005">
        <f>IF(G1005&lt;1.1,G1005,IF(G1005&lt;YEAR!$C$2+YEAR!$C$3-2,G1005+1,(YEAR!$C$2+YEAR!$C$3-1)&amp;"       :="))</f>
        <v>0.47373999999999999</v>
      </c>
      <c r="I1005">
        <f>IF(H1005&lt;1.1,H1005,IF(H1005&lt;YEAR!$C$2+YEAR!$C$3-2,H1005+1,(YEAR!$C$2+YEAR!$C$3-1)&amp;"       :="))</f>
        <v>0.47373999999999999</v>
      </c>
      <c r="J1005">
        <f>IF(I1005&lt;1.1,I1005,IF(I1005&lt;YEAR!$C$2+YEAR!$C$3-2,I1005+1,(YEAR!$C$2+YEAR!$C$3-1)&amp;"       :="))</f>
        <v>0.47373999999999999</v>
      </c>
      <c r="K1005">
        <f>IF(J1005&lt;1.1,J1005,IF(J1005&lt;YEAR!$C$2+YEAR!$C$3-2,J1005+1,(YEAR!$C$2+YEAR!$C$3-1)&amp;"       :="))</f>
        <v>0.47373999999999999</v>
      </c>
      <c r="L1005">
        <f>IF(K1005&lt;1.1,K1005,IF(K1005&lt;YEAR!$C$2+YEAR!$C$3-2,K1005+1,(YEAR!$C$2+YEAR!$C$3-1)&amp;"       :="))</f>
        <v>0.47373999999999999</v>
      </c>
      <c r="M1005">
        <f>IF(L1005&lt;1.1,L1005,IF(L1005&lt;YEAR!$C$2+YEAR!$C$3-2,L1005+1,(YEAR!$C$2+YEAR!$C$3-1)&amp;"       :="))</f>
        <v>0.47373999999999999</v>
      </c>
      <c r="N1005">
        <f>IF(M1005&lt;1.1,M1005,IF(M1005&lt;YEAR!$C$2+YEAR!$C$3-2,M1005+1,(YEAR!$C$2+YEAR!$C$3-1)&amp;"       :="))</f>
        <v>0.47373999999999999</v>
      </c>
      <c r="O1005">
        <f>IF(N1005&lt;1.1,N1005,IF(N1005&lt;YEAR!$C$2+YEAR!$C$3-2,N1005+1,(YEAR!$C$2+YEAR!$C$3-1)&amp;"       :="))</f>
        <v>0.47373999999999999</v>
      </c>
      <c r="P1005">
        <f>IF(O1005&lt;1.1,O1005,IF(O1005&lt;YEAR!$C$2+YEAR!$C$3-2,O1005+1,(YEAR!$C$2+YEAR!$C$3-1)&amp;"       :="))</f>
        <v>0.47373999999999999</v>
      </c>
      <c r="Q1005">
        <f>IF(P1005&lt;1.1,P1005,IF(P1005&lt;YEAR!$C$2+YEAR!$C$3-2,P1005+1,(YEAR!$C$2+YEAR!$C$3-1)&amp;"       :="))</f>
        <v>0.47373999999999999</v>
      </c>
      <c r="R1005">
        <f>IF(Q1005&lt;1.1,Q1005,IF(Q1005&lt;YEAR!$C$2+YEAR!$C$3-2,Q1005+1,(YEAR!$C$2+YEAR!$C$3-1)&amp;"       :="))</f>
        <v>0.47373999999999999</v>
      </c>
      <c r="S1005">
        <f>IF(R1005&lt;1.1,R1005,IF(R1005&lt;YEAR!$C$2+YEAR!$C$3-2,R1005+1,(YEAR!$C$2+YEAR!$C$3-1)&amp;"       :="))</f>
        <v>0.47373999999999999</v>
      </c>
      <c r="T1005">
        <f>IF(S1005&lt;1.1,S1005,IF(S1005&lt;YEAR!$C$2+YEAR!$C$3-2,S1005+1,(YEAR!$C$2+YEAR!$C$3-1)&amp;"       :="))</f>
        <v>0.47373999999999999</v>
      </c>
      <c r="U1005">
        <f>IF(T1005&lt;1.1,T1005,IF(T1005&lt;YEAR!$C$2+YEAR!$C$3-2,T1005+1,(YEAR!$C$2+YEAR!$C$3-1)&amp;"       :="))</f>
        <v>0.47373999999999999</v>
      </c>
      <c r="V1005">
        <f>IF(U1005&lt;1.1,U1005,IF(U1005&lt;YEAR!$C$2+YEAR!$C$3-2,U1005+1,(YEAR!$C$2+YEAR!$C$3-1)&amp;"       :="))</f>
        <v>0.47373999999999999</v>
      </c>
      <c r="W1005">
        <f>IF(V1005&lt;1.1,V1005,IF(V1005&lt;YEAR!$C$2+YEAR!$C$3-2,V1005+1,(YEAR!$C$2+YEAR!$C$3-1)&amp;"       :="))</f>
        <v>0.47373999999999999</v>
      </c>
      <c r="X1005">
        <f>IF(W1005&lt;1.1,W1005,IF(W1005&lt;YEAR!$C$2+YEAR!$C$3-2,W1005+1,(YEAR!$C$2+YEAR!$C$3-1)&amp;"       :="))</f>
        <v>0.47373999999999999</v>
      </c>
      <c r="Y1005">
        <f>IF(X1005&lt;1.1,X1005,IF(X1005&lt;YEAR!$C$2+YEAR!$C$3-2,X1005+1,(YEAR!$C$2+YEAR!$C$3-1)&amp;"       :="))</f>
        <v>0.47373999999999999</v>
      </c>
      <c r="Z1005">
        <f>IF(Y1005&lt;1.1,Y1005,IF(Y1005&lt;YEAR!$C$2+YEAR!$C$3-2,Y1005+1,(YEAR!$C$2+YEAR!$C$3-1)&amp;"       :="))</f>
        <v>0.47373999999999999</v>
      </c>
      <c r="AA1005">
        <f>IF(Z1005&lt;1.1,Z1005,IF(Z1005&lt;YEAR!$C$2+YEAR!$C$3-2,Z1005+1,(YEAR!$C$2+YEAR!$C$3-1)&amp;"       :="))</f>
        <v>0.47373999999999999</v>
      </c>
      <c r="AB1005">
        <f>IF(AA1005&lt;1.1,AA1005,IF(AA1005&lt;YEAR!$C$2+YEAR!$C$3-2,AA1005+1,(YEAR!$C$2+YEAR!$C$3-1)&amp;"       :="))</f>
        <v>0.47373999999999999</v>
      </c>
      <c r="AC1005">
        <f>IF(AB1005&lt;1.1,AB1005,IF(AB1005&lt;YEAR!$C$2+YEAR!$C$3-2,AB1005+1,(YEAR!$C$2+YEAR!$C$3-1)&amp;"       :="))</f>
        <v>0.47373999999999999</v>
      </c>
      <c r="AD1005">
        <f>IF(AC1005&lt;1.1,AC1005,IF(AC1005&lt;YEAR!$C$2+YEAR!$C$3-2,AC1005+1,(YEAR!$C$2+YEAR!$C$3-1)&amp;"       :="))</f>
        <v>0.47373999999999999</v>
      </c>
      <c r="AE1005">
        <f>IF(AD1005&lt;1.1,AD1005,IF(AD1005&lt;YEAR!$C$2+YEAR!$C$3-2,AD1005+1,(YEAR!$C$2+YEAR!$C$3-1)&amp;"       :="))</f>
        <v>0.47373999999999999</v>
      </c>
      <c r="AF1005">
        <f>IF(AE1005&lt;1.1,AE1005,IF(AE1005&lt;YEAR!$C$2+YEAR!$C$3-2,AE1005+1,(YEAR!$C$2+YEAR!$C$3-1)&amp;"       :="))</f>
        <v>0.47373999999999999</v>
      </c>
      <c r="AG1005">
        <f>IF(AF1005&lt;1.1,AF1005,IF(AF1005&lt;YEAR!$C$2+YEAR!$C$3-2,AF1005+1,(YEAR!$C$2+YEAR!$C$3-1)&amp;"       :="))</f>
        <v>0.47373999999999999</v>
      </c>
      <c r="AH1005">
        <f>IF(AG1005&lt;1.1,AG1005,IF(AG1005&lt;YEAR!$C$2+YEAR!$C$3-2,AG1005+1,(YEAR!$C$2+YEAR!$C$3-1)&amp;"       :="))</f>
        <v>0.47373999999999999</v>
      </c>
      <c r="AI1005">
        <f>IF(AH1005&lt;1.1,AH1005,IF(AH1005&lt;YEAR!$C$2+YEAR!$C$3-2,AH1005+1,(YEAR!$C$2+YEAR!$C$3-1)&amp;"       :="))</f>
        <v>0.47373999999999999</v>
      </c>
      <c r="AJ1005">
        <f>IF(AI1005&lt;1.1,AI1005,IF(AI1005&lt;YEAR!$C$2+YEAR!$C$3-2,AI1005+1,(YEAR!$C$2+YEAR!$C$3-1)&amp;"       :="))</f>
        <v>0.47373999999999999</v>
      </c>
    </row>
    <row r="1006" spans="1:36">
      <c r="A1006">
        <f t="shared" ca="1" si="67"/>
        <v>25</v>
      </c>
      <c r="B1006" t="s">
        <v>51</v>
      </c>
      <c r="C1006" t="str">
        <f ca="1">IF(D1006="",OFFSET(AvailabilityFactor!A$1,A1006,0),C1005)</f>
        <v>D2WDLC6</v>
      </c>
      <c r="D1006" t="str" cm="1">
        <f t="array" aca="1" ref="D1006" ca="1">IF(D1005="",TS_DRC!$P$5,OFFSET(TS_DRC!P$5,RIGHT(D1005,2),0,TRUE))</f>
        <v>TS18</v>
      </c>
      <c r="E1006" t="str">
        <f t="shared" ca="1" si="74"/>
        <v>TS18</v>
      </c>
      <c r="F1006">
        <f>'[6]Wind profile'!$AI26</f>
        <v>0.56311999999999995</v>
      </c>
      <c r="G1006">
        <f>IF(F1006&lt;1.1,F1006,IF(F1006&lt;YEAR!$C$2+YEAR!$C$3-2,F1006+1,(YEAR!$C$2+YEAR!$C$3-1)&amp;"       :="))</f>
        <v>0.56311999999999995</v>
      </c>
      <c r="H1006">
        <f>IF(G1006&lt;1.1,G1006,IF(G1006&lt;YEAR!$C$2+YEAR!$C$3-2,G1006+1,(YEAR!$C$2+YEAR!$C$3-1)&amp;"       :="))</f>
        <v>0.56311999999999995</v>
      </c>
      <c r="I1006">
        <f>IF(H1006&lt;1.1,H1006,IF(H1006&lt;YEAR!$C$2+YEAR!$C$3-2,H1006+1,(YEAR!$C$2+YEAR!$C$3-1)&amp;"       :="))</f>
        <v>0.56311999999999995</v>
      </c>
      <c r="J1006">
        <f>IF(I1006&lt;1.1,I1006,IF(I1006&lt;YEAR!$C$2+YEAR!$C$3-2,I1006+1,(YEAR!$C$2+YEAR!$C$3-1)&amp;"       :="))</f>
        <v>0.56311999999999995</v>
      </c>
      <c r="K1006">
        <f>IF(J1006&lt;1.1,J1006,IF(J1006&lt;YEAR!$C$2+YEAR!$C$3-2,J1006+1,(YEAR!$C$2+YEAR!$C$3-1)&amp;"       :="))</f>
        <v>0.56311999999999995</v>
      </c>
      <c r="L1006">
        <f>IF(K1006&lt;1.1,K1006,IF(K1006&lt;YEAR!$C$2+YEAR!$C$3-2,K1006+1,(YEAR!$C$2+YEAR!$C$3-1)&amp;"       :="))</f>
        <v>0.56311999999999995</v>
      </c>
      <c r="M1006">
        <f>IF(L1006&lt;1.1,L1006,IF(L1006&lt;YEAR!$C$2+YEAR!$C$3-2,L1006+1,(YEAR!$C$2+YEAR!$C$3-1)&amp;"       :="))</f>
        <v>0.56311999999999995</v>
      </c>
      <c r="N1006">
        <f>IF(M1006&lt;1.1,M1006,IF(M1006&lt;YEAR!$C$2+YEAR!$C$3-2,M1006+1,(YEAR!$C$2+YEAR!$C$3-1)&amp;"       :="))</f>
        <v>0.56311999999999995</v>
      </c>
      <c r="O1006">
        <f>IF(N1006&lt;1.1,N1006,IF(N1006&lt;YEAR!$C$2+YEAR!$C$3-2,N1006+1,(YEAR!$C$2+YEAR!$C$3-1)&amp;"       :="))</f>
        <v>0.56311999999999995</v>
      </c>
      <c r="P1006">
        <f>IF(O1006&lt;1.1,O1006,IF(O1006&lt;YEAR!$C$2+YEAR!$C$3-2,O1006+1,(YEAR!$C$2+YEAR!$C$3-1)&amp;"       :="))</f>
        <v>0.56311999999999995</v>
      </c>
      <c r="Q1006">
        <f>IF(P1006&lt;1.1,P1006,IF(P1006&lt;YEAR!$C$2+YEAR!$C$3-2,P1006+1,(YEAR!$C$2+YEAR!$C$3-1)&amp;"       :="))</f>
        <v>0.56311999999999995</v>
      </c>
      <c r="R1006">
        <f>IF(Q1006&lt;1.1,Q1006,IF(Q1006&lt;YEAR!$C$2+YEAR!$C$3-2,Q1006+1,(YEAR!$C$2+YEAR!$C$3-1)&amp;"       :="))</f>
        <v>0.56311999999999995</v>
      </c>
      <c r="S1006">
        <f>IF(R1006&lt;1.1,R1006,IF(R1006&lt;YEAR!$C$2+YEAR!$C$3-2,R1006+1,(YEAR!$C$2+YEAR!$C$3-1)&amp;"       :="))</f>
        <v>0.56311999999999995</v>
      </c>
      <c r="T1006">
        <f>IF(S1006&lt;1.1,S1006,IF(S1006&lt;YEAR!$C$2+YEAR!$C$3-2,S1006+1,(YEAR!$C$2+YEAR!$C$3-1)&amp;"       :="))</f>
        <v>0.56311999999999995</v>
      </c>
      <c r="U1006">
        <f>IF(T1006&lt;1.1,T1006,IF(T1006&lt;YEAR!$C$2+YEAR!$C$3-2,T1006+1,(YEAR!$C$2+YEAR!$C$3-1)&amp;"       :="))</f>
        <v>0.56311999999999995</v>
      </c>
      <c r="V1006">
        <f>IF(U1006&lt;1.1,U1006,IF(U1006&lt;YEAR!$C$2+YEAR!$C$3-2,U1006+1,(YEAR!$C$2+YEAR!$C$3-1)&amp;"       :="))</f>
        <v>0.56311999999999995</v>
      </c>
      <c r="W1006">
        <f>IF(V1006&lt;1.1,V1006,IF(V1006&lt;YEAR!$C$2+YEAR!$C$3-2,V1006+1,(YEAR!$C$2+YEAR!$C$3-1)&amp;"       :="))</f>
        <v>0.56311999999999995</v>
      </c>
      <c r="X1006">
        <f>IF(W1006&lt;1.1,W1006,IF(W1006&lt;YEAR!$C$2+YEAR!$C$3-2,W1006+1,(YEAR!$C$2+YEAR!$C$3-1)&amp;"       :="))</f>
        <v>0.56311999999999995</v>
      </c>
      <c r="Y1006">
        <f>IF(X1006&lt;1.1,X1006,IF(X1006&lt;YEAR!$C$2+YEAR!$C$3-2,X1006+1,(YEAR!$C$2+YEAR!$C$3-1)&amp;"       :="))</f>
        <v>0.56311999999999995</v>
      </c>
      <c r="Z1006">
        <f>IF(Y1006&lt;1.1,Y1006,IF(Y1006&lt;YEAR!$C$2+YEAR!$C$3-2,Y1006+1,(YEAR!$C$2+YEAR!$C$3-1)&amp;"       :="))</f>
        <v>0.56311999999999995</v>
      </c>
      <c r="AA1006">
        <f>IF(Z1006&lt;1.1,Z1006,IF(Z1006&lt;YEAR!$C$2+YEAR!$C$3-2,Z1006+1,(YEAR!$C$2+YEAR!$C$3-1)&amp;"       :="))</f>
        <v>0.56311999999999995</v>
      </c>
      <c r="AB1006">
        <f>IF(AA1006&lt;1.1,AA1006,IF(AA1006&lt;YEAR!$C$2+YEAR!$C$3-2,AA1006+1,(YEAR!$C$2+YEAR!$C$3-1)&amp;"       :="))</f>
        <v>0.56311999999999995</v>
      </c>
      <c r="AC1006">
        <f>IF(AB1006&lt;1.1,AB1006,IF(AB1006&lt;YEAR!$C$2+YEAR!$C$3-2,AB1006+1,(YEAR!$C$2+YEAR!$C$3-1)&amp;"       :="))</f>
        <v>0.56311999999999995</v>
      </c>
      <c r="AD1006">
        <f>IF(AC1006&lt;1.1,AC1006,IF(AC1006&lt;YEAR!$C$2+YEAR!$C$3-2,AC1006+1,(YEAR!$C$2+YEAR!$C$3-1)&amp;"       :="))</f>
        <v>0.56311999999999995</v>
      </c>
      <c r="AE1006">
        <f>IF(AD1006&lt;1.1,AD1006,IF(AD1006&lt;YEAR!$C$2+YEAR!$C$3-2,AD1006+1,(YEAR!$C$2+YEAR!$C$3-1)&amp;"       :="))</f>
        <v>0.56311999999999995</v>
      </c>
      <c r="AF1006">
        <f>IF(AE1006&lt;1.1,AE1006,IF(AE1006&lt;YEAR!$C$2+YEAR!$C$3-2,AE1006+1,(YEAR!$C$2+YEAR!$C$3-1)&amp;"       :="))</f>
        <v>0.56311999999999995</v>
      </c>
      <c r="AG1006">
        <f>IF(AF1006&lt;1.1,AF1006,IF(AF1006&lt;YEAR!$C$2+YEAR!$C$3-2,AF1006+1,(YEAR!$C$2+YEAR!$C$3-1)&amp;"       :="))</f>
        <v>0.56311999999999995</v>
      </c>
      <c r="AH1006">
        <f>IF(AG1006&lt;1.1,AG1006,IF(AG1006&lt;YEAR!$C$2+YEAR!$C$3-2,AG1006+1,(YEAR!$C$2+YEAR!$C$3-1)&amp;"       :="))</f>
        <v>0.56311999999999995</v>
      </c>
      <c r="AI1006">
        <f>IF(AH1006&lt;1.1,AH1006,IF(AH1006&lt;YEAR!$C$2+YEAR!$C$3-2,AH1006+1,(YEAR!$C$2+YEAR!$C$3-1)&amp;"       :="))</f>
        <v>0.56311999999999995</v>
      </c>
      <c r="AJ1006">
        <f>IF(AI1006&lt;1.1,AI1006,IF(AI1006&lt;YEAR!$C$2+YEAR!$C$3-2,AI1006+1,(YEAR!$C$2+YEAR!$C$3-1)&amp;"       :="))</f>
        <v>0.56311999999999995</v>
      </c>
    </row>
    <row r="1007" spans="1:36">
      <c r="A1007">
        <f t="shared" ca="1" si="67"/>
        <v>25</v>
      </c>
      <c r="B1007" t="s">
        <v>51</v>
      </c>
      <c r="C1007" t="str">
        <f ca="1">IF(D1007="",OFFSET(AvailabilityFactor!A$1,A1007,0),C1006)</f>
        <v>D2WDLC6</v>
      </c>
      <c r="D1007" t="str" cm="1">
        <f t="array" aca="1" ref="D1007" ca="1">IF(D1006="",TS_DRC!$P$5,OFFSET(TS_DRC!P$5,RIGHT(D1006,2),0,TRUE))</f>
        <v>TS19</v>
      </c>
      <c r="E1007" t="str">
        <f t="shared" ca="1" si="74"/>
        <v>TS19</v>
      </c>
      <c r="F1007">
        <f>'[6]Wind profile'!$AI27</f>
        <v>0.52066999999999997</v>
      </c>
      <c r="G1007">
        <f>IF(F1007&lt;1.1,F1007,IF(F1007&lt;YEAR!$C$2+YEAR!$C$3-2,F1007+1,(YEAR!$C$2+YEAR!$C$3-1)&amp;"       :="))</f>
        <v>0.52066999999999997</v>
      </c>
      <c r="H1007">
        <f>IF(G1007&lt;1.1,G1007,IF(G1007&lt;YEAR!$C$2+YEAR!$C$3-2,G1007+1,(YEAR!$C$2+YEAR!$C$3-1)&amp;"       :="))</f>
        <v>0.52066999999999997</v>
      </c>
      <c r="I1007">
        <f>IF(H1007&lt;1.1,H1007,IF(H1007&lt;YEAR!$C$2+YEAR!$C$3-2,H1007+1,(YEAR!$C$2+YEAR!$C$3-1)&amp;"       :="))</f>
        <v>0.52066999999999997</v>
      </c>
      <c r="J1007">
        <f>IF(I1007&lt;1.1,I1007,IF(I1007&lt;YEAR!$C$2+YEAR!$C$3-2,I1007+1,(YEAR!$C$2+YEAR!$C$3-1)&amp;"       :="))</f>
        <v>0.52066999999999997</v>
      </c>
      <c r="K1007">
        <f>IF(J1007&lt;1.1,J1007,IF(J1007&lt;YEAR!$C$2+YEAR!$C$3-2,J1007+1,(YEAR!$C$2+YEAR!$C$3-1)&amp;"       :="))</f>
        <v>0.52066999999999997</v>
      </c>
      <c r="L1007">
        <f>IF(K1007&lt;1.1,K1007,IF(K1007&lt;YEAR!$C$2+YEAR!$C$3-2,K1007+1,(YEAR!$C$2+YEAR!$C$3-1)&amp;"       :="))</f>
        <v>0.52066999999999997</v>
      </c>
      <c r="M1007">
        <f>IF(L1007&lt;1.1,L1007,IF(L1007&lt;YEAR!$C$2+YEAR!$C$3-2,L1007+1,(YEAR!$C$2+YEAR!$C$3-1)&amp;"       :="))</f>
        <v>0.52066999999999997</v>
      </c>
      <c r="N1007">
        <f>IF(M1007&lt;1.1,M1007,IF(M1007&lt;YEAR!$C$2+YEAR!$C$3-2,M1007+1,(YEAR!$C$2+YEAR!$C$3-1)&amp;"       :="))</f>
        <v>0.52066999999999997</v>
      </c>
      <c r="O1007">
        <f>IF(N1007&lt;1.1,N1007,IF(N1007&lt;YEAR!$C$2+YEAR!$C$3-2,N1007+1,(YEAR!$C$2+YEAR!$C$3-1)&amp;"       :="))</f>
        <v>0.52066999999999997</v>
      </c>
      <c r="P1007">
        <f>IF(O1007&lt;1.1,O1007,IF(O1007&lt;YEAR!$C$2+YEAR!$C$3-2,O1007+1,(YEAR!$C$2+YEAR!$C$3-1)&amp;"       :="))</f>
        <v>0.52066999999999997</v>
      </c>
      <c r="Q1007">
        <f>IF(P1007&lt;1.1,P1007,IF(P1007&lt;YEAR!$C$2+YEAR!$C$3-2,P1007+1,(YEAR!$C$2+YEAR!$C$3-1)&amp;"       :="))</f>
        <v>0.52066999999999997</v>
      </c>
      <c r="R1007">
        <f>IF(Q1007&lt;1.1,Q1007,IF(Q1007&lt;YEAR!$C$2+YEAR!$C$3-2,Q1007+1,(YEAR!$C$2+YEAR!$C$3-1)&amp;"       :="))</f>
        <v>0.52066999999999997</v>
      </c>
      <c r="S1007">
        <f>IF(R1007&lt;1.1,R1007,IF(R1007&lt;YEAR!$C$2+YEAR!$C$3-2,R1007+1,(YEAR!$C$2+YEAR!$C$3-1)&amp;"       :="))</f>
        <v>0.52066999999999997</v>
      </c>
      <c r="T1007">
        <f>IF(S1007&lt;1.1,S1007,IF(S1007&lt;YEAR!$C$2+YEAR!$C$3-2,S1007+1,(YEAR!$C$2+YEAR!$C$3-1)&amp;"       :="))</f>
        <v>0.52066999999999997</v>
      </c>
      <c r="U1007">
        <f>IF(T1007&lt;1.1,T1007,IF(T1007&lt;YEAR!$C$2+YEAR!$C$3-2,T1007+1,(YEAR!$C$2+YEAR!$C$3-1)&amp;"       :="))</f>
        <v>0.52066999999999997</v>
      </c>
      <c r="V1007">
        <f>IF(U1007&lt;1.1,U1007,IF(U1007&lt;YEAR!$C$2+YEAR!$C$3-2,U1007+1,(YEAR!$C$2+YEAR!$C$3-1)&amp;"       :="))</f>
        <v>0.52066999999999997</v>
      </c>
      <c r="W1007">
        <f>IF(V1007&lt;1.1,V1007,IF(V1007&lt;YEAR!$C$2+YEAR!$C$3-2,V1007+1,(YEAR!$C$2+YEAR!$C$3-1)&amp;"       :="))</f>
        <v>0.52066999999999997</v>
      </c>
      <c r="X1007">
        <f>IF(W1007&lt;1.1,W1007,IF(W1007&lt;YEAR!$C$2+YEAR!$C$3-2,W1007+1,(YEAR!$C$2+YEAR!$C$3-1)&amp;"       :="))</f>
        <v>0.52066999999999997</v>
      </c>
      <c r="Y1007">
        <f>IF(X1007&lt;1.1,X1007,IF(X1007&lt;YEAR!$C$2+YEAR!$C$3-2,X1007+1,(YEAR!$C$2+YEAR!$C$3-1)&amp;"       :="))</f>
        <v>0.52066999999999997</v>
      </c>
      <c r="Z1007">
        <f>IF(Y1007&lt;1.1,Y1007,IF(Y1007&lt;YEAR!$C$2+YEAR!$C$3-2,Y1007+1,(YEAR!$C$2+YEAR!$C$3-1)&amp;"       :="))</f>
        <v>0.52066999999999997</v>
      </c>
      <c r="AA1007">
        <f>IF(Z1007&lt;1.1,Z1007,IF(Z1007&lt;YEAR!$C$2+YEAR!$C$3-2,Z1007+1,(YEAR!$C$2+YEAR!$C$3-1)&amp;"       :="))</f>
        <v>0.52066999999999997</v>
      </c>
      <c r="AB1007">
        <f>IF(AA1007&lt;1.1,AA1007,IF(AA1007&lt;YEAR!$C$2+YEAR!$C$3-2,AA1007+1,(YEAR!$C$2+YEAR!$C$3-1)&amp;"       :="))</f>
        <v>0.52066999999999997</v>
      </c>
      <c r="AC1007">
        <f>IF(AB1007&lt;1.1,AB1007,IF(AB1007&lt;YEAR!$C$2+YEAR!$C$3-2,AB1007+1,(YEAR!$C$2+YEAR!$C$3-1)&amp;"       :="))</f>
        <v>0.52066999999999997</v>
      </c>
      <c r="AD1007">
        <f>IF(AC1007&lt;1.1,AC1007,IF(AC1007&lt;YEAR!$C$2+YEAR!$C$3-2,AC1007+1,(YEAR!$C$2+YEAR!$C$3-1)&amp;"       :="))</f>
        <v>0.52066999999999997</v>
      </c>
      <c r="AE1007">
        <f>IF(AD1007&lt;1.1,AD1007,IF(AD1007&lt;YEAR!$C$2+YEAR!$C$3-2,AD1007+1,(YEAR!$C$2+YEAR!$C$3-1)&amp;"       :="))</f>
        <v>0.52066999999999997</v>
      </c>
      <c r="AF1007">
        <f>IF(AE1007&lt;1.1,AE1007,IF(AE1007&lt;YEAR!$C$2+YEAR!$C$3-2,AE1007+1,(YEAR!$C$2+YEAR!$C$3-1)&amp;"       :="))</f>
        <v>0.52066999999999997</v>
      </c>
      <c r="AG1007">
        <f>IF(AF1007&lt;1.1,AF1007,IF(AF1007&lt;YEAR!$C$2+YEAR!$C$3-2,AF1007+1,(YEAR!$C$2+YEAR!$C$3-1)&amp;"       :="))</f>
        <v>0.52066999999999997</v>
      </c>
      <c r="AH1007">
        <f>IF(AG1007&lt;1.1,AG1007,IF(AG1007&lt;YEAR!$C$2+YEAR!$C$3-2,AG1007+1,(YEAR!$C$2+YEAR!$C$3-1)&amp;"       :="))</f>
        <v>0.52066999999999997</v>
      </c>
      <c r="AI1007">
        <f>IF(AH1007&lt;1.1,AH1007,IF(AH1007&lt;YEAR!$C$2+YEAR!$C$3-2,AH1007+1,(YEAR!$C$2+YEAR!$C$3-1)&amp;"       :="))</f>
        <v>0.52066999999999997</v>
      </c>
      <c r="AJ1007">
        <f>IF(AI1007&lt;1.1,AI1007,IF(AI1007&lt;YEAR!$C$2+YEAR!$C$3-2,AI1007+1,(YEAR!$C$2+YEAR!$C$3-1)&amp;"       :="))</f>
        <v>0.52066999999999997</v>
      </c>
    </row>
    <row r="1008" spans="1:36">
      <c r="A1008">
        <f t="shared" ca="1" si="67"/>
        <v>25</v>
      </c>
      <c r="B1008" t="s">
        <v>51</v>
      </c>
      <c r="C1008" t="str">
        <f ca="1">IF(D1008="",OFFSET(AvailabilityFactor!A$1,A1008,0),C1007)</f>
        <v>D2WDLC6</v>
      </c>
      <c r="D1008" t="str" cm="1">
        <f t="array" aca="1" ref="D1008" ca="1">IF(D1007="",TS_DRC!$P$5,OFFSET(TS_DRC!P$5,RIGHT(D1007,2),0,TRUE))</f>
        <v>TS20</v>
      </c>
      <c r="E1008" t="str">
        <f t="shared" ca="1" si="74"/>
        <v>TS20</v>
      </c>
      <c r="F1008">
        <f>'[6]Wind profile'!$AI28</f>
        <v>0.52351999999999999</v>
      </c>
      <c r="G1008">
        <f>IF(F1008&lt;1.1,F1008,IF(F1008&lt;YEAR!$C$2+YEAR!$C$3-2,F1008+1,(YEAR!$C$2+YEAR!$C$3-1)&amp;"       :="))</f>
        <v>0.52351999999999999</v>
      </c>
      <c r="H1008">
        <f>IF(G1008&lt;1.1,G1008,IF(G1008&lt;YEAR!$C$2+YEAR!$C$3-2,G1008+1,(YEAR!$C$2+YEAR!$C$3-1)&amp;"       :="))</f>
        <v>0.52351999999999999</v>
      </c>
      <c r="I1008">
        <f>IF(H1008&lt;1.1,H1008,IF(H1008&lt;YEAR!$C$2+YEAR!$C$3-2,H1008+1,(YEAR!$C$2+YEAR!$C$3-1)&amp;"       :="))</f>
        <v>0.52351999999999999</v>
      </c>
      <c r="J1008">
        <f>IF(I1008&lt;1.1,I1008,IF(I1008&lt;YEAR!$C$2+YEAR!$C$3-2,I1008+1,(YEAR!$C$2+YEAR!$C$3-1)&amp;"       :="))</f>
        <v>0.52351999999999999</v>
      </c>
      <c r="K1008">
        <f>IF(J1008&lt;1.1,J1008,IF(J1008&lt;YEAR!$C$2+YEAR!$C$3-2,J1008+1,(YEAR!$C$2+YEAR!$C$3-1)&amp;"       :="))</f>
        <v>0.52351999999999999</v>
      </c>
      <c r="L1008">
        <f>IF(K1008&lt;1.1,K1008,IF(K1008&lt;YEAR!$C$2+YEAR!$C$3-2,K1008+1,(YEAR!$C$2+YEAR!$C$3-1)&amp;"       :="))</f>
        <v>0.52351999999999999</v>
      </c>
      <c r="M1008">
        <f>IF(L1008&lt;1.1,L1008,IF(L1008&lt;YEAR!$C$2+YEAR!$C$3-2,L1008+1,(YEAR!$C$2+YEAR!$C$3-1)&amp;"       :="))</f>
        <v>0.52351999999999999</v>
      </c>
      <c r="N1008">
        <f>IF(M1008&lt;1.1,M1008,IF(M1008&lt;YEAR!$C$2+YEAR!$C$3-2,M1008+1,(YEAR!$C$2+YEAR!$C$3-1)&amp;"       :="))</f>
        <v>0.52351999999999999</v>
      </c>
      <c r="O1008">
        <f>IF(N1008&lt;1.1,N1008,IF(N1008&lt;YEAR!$C$2+YEAR!$C$3-2,N1008+1,(YEAR!$C$2+YEAR!$C$3-1)&amp;"       :="))</f>
        <v>0.52351999999999999</v>
      </c>
      <c r="P1008">
        <f>IF(O1008&lt;1.1,O1008,IF(O1008&lt;YEAR!$C$2+YEAR!$C$3-2,O1008+1,(YEAR!$C$2+YEAR!$C$3-1)&amp;"       :="))</f>
        <v>0.52351999999999999</v>
      </c>
      <c r="Q1008">
        <f>IF(P1008&lt;1.1,P1008,IF(P1008&lt;YEAR!$C$2+YEAR!$C$3-2,P1008+1,(YEAR!$C$2+YEAR!$C$3-1)&amp;"       :="))</f>
        <v>0.52351999999999999</v>
      </c>
      <c r="R1008">
        <f>IF(Q1008&lt;1.1,Q1008,IF(Q1008&lt;YEAR!$C$2+YEAR!$C$3-2,Q1008+1,(YEAR!$C$2+YEAR!$C$3-1)&amp;"       :="))</f>
        <v>0.52351999999999999</v>
      </c>
      <c r="S1008">
        <f>IF(R1008&lt;1.1,R1008,IF(R1008&lt;YEAR!$C$2+YEAR!$C$3-2,R1008+1,(YEAR!$C$2+YEAR!$C$3-1)&amp;"       :="))</f>
        <v>0.52351999999999999</v>
      </c>
      <c r="T1008">
        <f>IF(S1008&lt;1.1,S1008,IF(S1008&lt;YEAR!$C$2+YEAR!$C$3-2,S1008+1,(YEAR!$C$2+YEAR!$C$3-1)&amp;"       :="))</f>
        <v>0.52351999999999999</v>
      </c>
      <c r="U1008">
        <f>IF(T1008&lt;1.1,T1008,IF(T1008&lt;YEAR!$C$2+YEAR!$C$3-2,T1008+1,(YEAR!$C$2+YEAR!$C$3-1)&amp;"       :="))</f>
        <v>0.52351999999999999</v>
      </c>
      <c r="V1008">
        <f>IF(U1008&lt;1.1,U1008,IF(U1008&lt;YEAR!$C$2+YEAR!$C$3-2,U1008+1,(YEAR!$C$2+YEAR!$C$3-1)&amp;"       :="))</f>
        <v>0.52351999999999999</v>
      </c>
      <c r="W1008">
        <f>IF(V1008&lt;1.1,V1008,IF(V1008&lt;YEAR!$C$2+YEAR!$C$3-2,V1008+1,(YEAR!$C$2+YEAR!$C$3-1)&amp;"       :="))</f>
        <v>0.52351999999999999</v>
      </c>
      <c r="X1008">
        <f>IF(W1008&lt;1.1,W1008,IF(W1008&lt;YEAR!$C$2+YEAR!$C$3-2,W1008+1,(YEAR!$C$2+YEAR!$C$3-1)&amp;"       :="))</f>
        <v>0.52351999999999999</v>
      </c>
      <c r="Y1008">
        <f>IF(X1008&lt;1.1,X1008,IF(X1008&lt;YEAR!$C$2+YEAR!$C$3-2,X1008+1,(YEAR!$C$2+YEAR!$C$3-1)&amp;"       :="))</f>
        <v>0.52351999999999999</v>
      </c>
      <c r="Z1008">
        <f>IF(Y1008&lt;1.1,Y1008,IF(Y1008&lt;YEAR!$C$2+YEAR!$C$3-2,Y1008+1,(YEAR!$C$2+YEAR!$C$3-1)&amp;"       :="))</f>
        <v>0.52351999999999999</v>
      </c>
      <c r="AA1008">
        <f>IF(Z1008&lt;1.1,Z1008,IF(Z1008&lt;YEAR!$C$2+YEAR!$C$3-2,Z1008+1,(YEAR!$C$2+YEAR!$C$3-1)&amp;"       :="))</f>
        <v>0.52351999999999999</v>
      </c>
      <c r="AB1008">
        <f>IF(AA1008&lt;1.1,AA1008,IF(AA1008&lt;YEAR!$C$2+YEAR!$C$3-2,AA1008+1,(YEAR!$C$2+YEAR!$C$3-1)&amp;"       :="))</f>
        <v>0.52351999999999999</v>
      </c>
      <c r="AC1008">
        <f>IF(AB1008&lt;1.1,AB1008,IF(AB1008&lt;YEAR!$C$2+YEAR!$C$3-2,AB1008+1,(YEAR!$C$2+YEAR!$C$3-1)&amp;"       :="))</f>
        <v>0.52351999999999999</v>
      </c>
      <c r="AD1008">
        <f>IF(AC1008&lt;1.1,AC1008,IF(AC1008&lt;YEAR!$C$2+YEAR!$C$3-2,AC1008+1,(YEAR!$C$2+YEAR!$C$3-1)&amp;"       :="))</f>
        <v>0.52351999999999999</v>
      </c>
      <c r="AE1008">
        <f>IF(AD1008&lt;1.1,AD1008,IF(AD1008&lt;YEAR!$C$2+YEAR!$C$3-2,AD1008+1,(YEAR!$C$2+YEAR!$C$3-1)&amp;"       :="))</f>
        <v>0.52351999999999999</v>
      </c>
      <c r="AF1008">
        <f>IF(AE1008&lt;1.1,AE1008,IF(AE1008&lt;YEAR!$C$2+YEAR!$C$3-2,AE1008+1,(YEAR!$C$2+YEAR!$C$3-1)&amp;"       :="))</f>
        <v>0.52351999999999999</v>
      </c>
      <c r="AG1008">
        <f>IF(AF1008&lt;1.1,AF1008,IF(AF1008&lt;YEAR!$C$2+YEAR!$C$3-2,AF1008+1,(YEAR!$C$2+YEAR!$C$3-1)&amp;"       :="))</f>
        <v>0.52351999999999999</v>
      </c>
      <c r="AH1008">
        <f>IF(AG1008&lt;1.1,AG1008,IF(AG1008&lt;YEAR!$C$2+YEAR!$C$3-2,AG1008+1,(YEAR!$C$2+YEAR!$C$3-1)&amp;"       :="))</f>
        <v>0.52351999999999999</v>
      </c>
      <c r="AI1008">
        <f>IF(AH1008&lt;1.1,AH1008,IF(AH1008&lt;YEAR!$C$2+YEAR!$C$3-2,AH1008+1,(YEAR!$C$2+YEAR!$C$3-1)&amp;"       :="))</f>
        <v>0.52351999999999999</v>
      </c>
      <c r="AJ1008">
        <f>IF(AI1008&lt;1.1,AI1008,IF(AI1008&lt;YEAR!$C$2+YEAR!$C$3-2,AI1008+1,(YEAR!$C$2+YEAR!$C$3-1)&amp;"       :="))</f>
        <v>0.52351999999999999</v>
      </c>
    </row>
    <row r="1009" spans="1:36">
      <c r="A1009">
        <f t="shared" ref="A1009:A1022" ca="1" si="75">IF(D1009="",A1008+1,A1008)</f>
        <v>25</v>
      </c>
      <c r="B1009" t="s">
        <v>51</v>
      </c>
      <c r="C1009" t="str">
        <f ca="1">IF(D1009="",OFFSET(AvailabilityFactor!A$1,A1009,0),C1008)</f>
        <v>D2WDLC6</v>
      </c>
      <c r="D1009" t="str" cm="1">
        <f t="array" aca="1" ref="D1009" ca="1">IF(D1008="",TS_DRC!$P$5,OFFSET(TS_DRC!P$5,RIGHT(D1008,2),0,TRUE))</f>
        <v>TS21</v>
      </c>
      <c r="E1009" t="str">
        <f t="shared" ref="E1009:E1022" ca="1" si="76">IF(D1009="","[DRC,"&amp;C1009&amp;",*,*]          :         ",D1009)</f>
        <v>TS21</v>
      </c>
      <c r="F1009">
        <f>'[6]Wind profile'!$AI29</f>
        <v>0.61224999999999996</v>
      </c>
      <c r="G1009">
        <f>IF(F1009&lt;1.1,F1009,IF(F1009&lt;YEAR!$C$2+YEAR!$C$3-2,F1009+1,(YEAR!$C$2+YEAR!$C$3-1)&amp;"       :="))</f>
        <v>0.61224999999999996</v>
      </c>
      <c r="H1009">
        <f>IF(G1009&lt;1.1,G1009,IF(G1009&lt;YEAR!$C$2+YEAR!$C$3-2,G1009+1,(YEAR!$C$2+YEAR!$C$3-1)&amp;"       :="))</f>
        <v>0.61224999999999996</v>
      </c>
      <c r="I1009">
        <f>IF(H1009&lt;1.1,H1009,IF(H1009&lt;YEAR!$C$2+YEAR!$C$3-2,H1009+1,(YEAR!$C$2+YEAR!$C$3-1)&amp;"       :="))</f>
        <v>0.61224999999999996</v>
      </c>
      <c r="J1009">
        <f>IF(I1009&lt;1.1,I1009,IF(I1009&lt;YEAR!$C$2+YEAR!$C$3-2,I1009+1,(YEAR!$C$2+YEAR!$C$3-1)&amp;"       :="))</f>
        <v>0.61224999999999996</v>
      </c>
      <c r="K1009">
        <f>IF(J1009&lt;1.1,J1009,IF(J1009&lt;YEAR!$C$2+YEAR!$C$3-2,J1009+1,(YEAR!$C$2+YEAR!$C$3-1)&amp;"       :="))</f>
        <v>0.61224999999999996</v>
      </c>
      <c r="L1009">
        <f>IF(K1009&lt;1.1,K1009,IF(K1009&lt;YEAR!$C$2+YEAR!$C$3-2,K1009+1,(YEAR!$C$2+YEAR!$C$3-1)&amp;"       :="))</f>
        <v>0.61224999999999996</v>
      </c>
      <c r="M1009">
        <f>IF(L1009&lt;1.1,L1009,IF(L1009&lt;YEAR!$C$2+YEAR!$C$3-2,L1009+1,(YEAR!$C$2+YEAR!$C$3-1)&amp;"       :="))</f>
        <v>0.61224999999999996</v>
      </c>
      <c r="N1009">
        <f>IF(M1009&lt;1.1,M1009,IF(M1009&lt;YEAR!$C$2+YEAR!$C$3-2,M1009+1,(YEAR!$C$2+YEAR!$C$3-1)&amp;"       :="))</f>
        <v>0.61224999999999996</v>
      </c>
      <c r="O1009">
        <f>IF(N1009&lt;1.1,N1009,IF(N1009&lt;YEAR!$C$2+YEAR!$C$3-2,N1009+1,(YEAR!$C$2+YEAR!$C$3-1)&amp;"       :="))</f>
        <v>0.61224999999999996</v>
      </c>
      <c r="P1009">
        <f>IF(O1009&lt;1.1,O1009,IF(O1009&lt;YEAR!$C$2+YEAR!$C$3-2,O1009+1,(YEAR!$C$2+YEAR!$C$3-1)&amp;"       :="))</f>
        <v>0.61224999999999996</v>
      </c>
      <c r="Q1009">
        <f>IF(P1009&lt;1.1,P1009,IF(P1009&lt;YEAR!$C$2+YEAR!$C$3-2,P1009+1,(YEAR!$C$2+YEAR!$C$3-1)&amp;"       :="))</f>
        <v>0.61224999999999996</v>
      </c>
      <c r="R1009">
        <f>IF(Q1009&lt;1.1,Q1009,IF(Q1009&lt;YEAR!$C$2+YEAR!$C$3-2,Q1009+1,(YEAR!$C$2+YEAR!$C$3-1)&amp;"       :="))</f>
        <v>0.61224999999999996</v>
      </c>
      <c r="S1009">
        <f>IF(R1009&lt;1.1,R1009,IF(R1009&lt;YEAR!$C$2+YEAR!$C$3-2,R1009+1,(YEAR!$C$2+YEAR!$C$3-1)&amp;"       :="))</f>
        <v>0.61224999999999996</v>
      </c>
      <c r="T1009">
        <f>IF(S1009&lt;1.1,S1009,IF(S1009&lt;YEAR!$C$2+YEAR!$C$3-2,S1009+1,(YEAR!$C$2+YEAR!$C$3-1)&amp;"       :="))</f>
        <v>0.61224999999999996</v>
      </c>
      <c r="U1009">
        <f>IF(T1009&lt;1.1,T1009,IF(T1009&lt;YEAR!$C$2+YEAR!$C$3-2,T1009+1,(YEAR!$C$2+YEAR!$C$3-1)&amp;"       :="))</f>
        <v>0.61224999999999996</v>
      </c>
      <c r="V1009">
        <f>IF(U1009&lt;1.1,U1009,IF(U1009&lt;YEAR!$C$2+YEAR!$C$3-2,U1009+1,(YEAR!$C$2+YEAR!$C$3-1)&amp;"       :="))</f>
        <v>0.61224999999999996</v>
      </c>
      <c r="W1009">
        <f>IF(V1009&lt;1.1,V1009,IF(V1009&lt;YEAR!$C$2+YEAR!$C$3-2,V1009+1,(YEAR!$C$2+YEAR!$C$3-1)&amp;"       :="))</f>
        <v>0.61224999999999996</v>
      </c>
      <c r="X1009">
        <f>IF(W1009&lt;1.1,W1009,IF(W1009&lt;YEAR!$C$2+YEAR!$C$3-2,W1009+1,(YEAR!$C$2+YEAR!$C$3-1)&amp;"       :="))</f>
        <v>0.61224999999999996</v>
      </c>
      <c r="Y1009">
        <f>IF(X1009&lt;1.1,X1009,IF(X1009&lt;YEAR!$C$2+YEAR!$C$3-2,X1009+1,(YEAR!$C$2+YEAR!$C$3-1)&amp;"       :="))</f>
        <v>0.61224999999999996</v>
      </c>
      <c r="Z1009">
        <f>IF(Y1009&lt;1.1,Y1009,IF(Y1009&lt;YEAR!$C$2+YEAR!$C$3-2,Y1009+1,(YEAR!$C$2+YEAR!$C$3-1)&amp;"       :="))</f>
        <v>0.61224999999999996</v>
      </c>
      <c r="AA1009">
        <f>IF(Z1009&lt;1.1,Z1009,IF(Z1009&lt;YEAR!$C$2+YEAR!$C$3-2,Z1009+1,(YEAR!$C$2+YEAR!$C$3-1)&amp;"       :="))</f>
        <v>0.61224999999999996</v>
      </c>
      <c r="AB1009">
        <f>IF(AA1009&lt;1.1,AA1009,IF(AA1009&lt;YEAR!$C$2+YEAR!$C$3-2,AA1009+1,(YEAR!$C$2+YEAR!$C$3-1)&amp;"       :="))</f>
        <v>0.61224999999999996</v>
      </c>
      <c r="AC1009">
        <f>IF(AB1009&lt;1.1,AB1009,IF(AB1009&lt;YEAR!$C$2+YEAR!$C$3-2,AB1009+1,(YEAR!$C$2+YEAR!$C$3-1)&amp;"       :="))</f>
        <v>0.61224999999999996</v>
      </c>
      <c r="AD1009">
        <f>IF(AC1009&lt;1.1,AC1009,IF(AC1009&lt;YEAR!$C$2+YEAR!$C$3-2,AC1009+1,(YEAR!$C$2+YEAR!$C$3-1)&amp;"       :="))</f>
        <v>0.61224999999999996</v>
      </c>
      <c r="AE1009">
        <f>IF(AD1009&lt;1.1,AD1009,IF(AD1009&lt;YEAR!$C$2+YEAR!$C$3-2,AD1009+1,(YEAR!$C$2+YEAR!$C$3-1)&amp;"       :="))</f>
        <v>0.61224999999999996</v>
      </c>
      <c r="AF1009">
        <f>IF(AE1009&lt;1.1,AE1009,IF(AE1009&lt;YEAR!$C$2+YEAR!$C$3-2,AE1009+1,(YEAR!$C$2+YEAR!$C$3-1)&amp;"       :="))</f>
        <v>0.61224999999999996</v>
      </c>
      <c r="AG1009">
        <f>IF(AF1009&lt;1.1,AF1009,IF(AF1009&lt;YEAR!$C$2+YEAR!$C$3-2,AF1009+1,(YEAR!$C$2+YEAR!$C$3-1)&amp;"       :="))</f>
        <v>0.61224999999999996</v>
      </c>
      <c r="AH1009">
        <f>IF(AG1009&lt;1.1,AG1009,IF(AG1009&lt;YEAR!$C$2+YEAR!$C$3-2,AG1009+1,(YEAR!$C$2+YEAR!$C$3-1)&amp;"       :="))</f>
        <v>0.61224999999999996</v>
      </c>
      <c r="AI1009">
        <f>IF(AH1009&lt;1.1,AH1009,IF(AH1009&lt;YEAR!$C$2+YEAR!$C$3-2,AH1009+1,(YEAR!$C$2+YEAR!$C$3-1)&amp;"       :="))</f>
        <v>0.61224999999999996</v>
      </c>
      <c r="AJ1009">
        <f>IF(AI1009&lt;1.1,AI1009,IF(AI1009&lt;YEAR!$C$2+YEAR!$C$3-2,AI1009+1,(YEAR!$C$2+YEAR!$C$3-1)&amp;"       :="))</f>
        <v>0.61224999999999996</v>
      </c>
    </row>
    <row r="1010" spans="1:36">
      <c r="A1010">
        <f t="shared" ca="1" si="75"/>
        <v>25</v>
      </c>
      <c r="B1010" t="s">
        <v>51</v>
      </c>
      <c r="C1010" t="str">
        <f ca="1">IF(D1010="",OFFSET(AvailabilityFactor!A$1,A1010,0),C1009)</f>
        <v>D2WDLC6</v>
      </c>
      <c r="D1010" t="str" cm="1">
        <f t="array" aca="1" ref="D1010" ca="1">IF(D1009="",TS_DRC!$P$5,OFFSET(TS_DRC!P$5,RIGHT(D1009,2),0,TRUE))</f>
        <v>TS22</v>
      </c>
      <c r="E1010" t="str">
        <f t="shared" ca="1" si="76"/>
        <v>TS22</v>
      </c>
      <c r="F1010">
        <f>'[6]Wind profile'!$AI30</f>
        <v>0.67859999999999998</v>
      </c>
      <c r="G1010">
        <f>IF(F1010&lt;1.1,F1010,IF(F1010&lt;YEAR!$C$2+YEAR!$C$3-2,F1010+1,(YEAR!$C$2+YEAR!$C$3-1)&amp;"       :="))</f>
        <v>0.67859999999999998</v>
      </c>
      <c r="H1010">
        <f>IF(G1010&lt;1.1,G1010,IF(G1010&lt;YEAR!$C$2+YEAR!$C$3-2,G1010+1,(YEAR!$C$2+YEAR!$C$3-1)&amp;"       :="))</f>
        <v>0.67859999999999998</v>
      </c>
      <c r="I1010">
        <f>IF(H1010&lt;1.1,H1010,IF(H1010&lt;YEAR!$C$2+YEAR!$C$3-2,H1010+1,(YEAR!$C$2+YEAR!$C$3-1)&amp;"       :="))</f>
        <v>0.67859999999999998</v>
      </c>
      <c r="J1010">
        <f>IF(I1010&lt;1.1,I1010,IF(I1010&lt;YEAR!$C$2+YEAR!$C$3-2,I1010+1,(YEAR!$C$2+YEAR!$C$3-1)&amp;"       :="))</f>
        <v>0.67859999999999998</v>
      </c>
      <c r="K1010">
        <f>IF(J1010&lt;1.1,J1010,IF(J1010&lt;YEAR!$C$2+YEAR!$C$3-2,J1010+1,(YEAR!$C$2+YEAR!$C$3-1)&amp;"       :="))</f>
        <v>0.67859999999999998</v>
      </c>
      <c r="L1010">
        <f>IF(K1010&lt;1.1,K1010,IF(K1010&lt;YEAR!$C$2+YEAR!$C$3-2,K1010+1,(YEAR!$C$2+YEAR!$C$3-1)&amp;"       :="))</f>
        <v>0.67859999999999998</v>
      </c>
      <c r="M1010">
        <f>IF(L1010&lt;1.1,L1010,IF(L1010&lt;YEAR!$C$2+YEAR!$C$3-2,L1010+1,(YEAR!$C$2+YEAR!$C$3-1)&amp;"       :="))</f>
        <v>0.67859999999999998</v>
      </c>
      <c r="N1010">
        <f>IF(M1010&lt;1.1,M1010,IF(M1010&lt;YEAR!$C$2+YEAR!$C$3-2,M1010+1,(YEAR!$C$2+YEAR!$C$3-1)&amp;"       :="))</f>
        <v>0.67859999999999998</v>
      </c>
      <c r="O1010">
        <f>IF(N1010&lt;1.1,N1010,IF(N1010&lt;YEAR!$C$2+YEAR!$C$3-2,N1010+1,(YEAR!$C$2+YEAR!$C$3-1)&amp;"       :="))</f>
        <v>0.67859999999999998</v>
      </c>
      <c r="P1010">
        <f>IF(O1010&lt;1.1,O1010,IF(O1010&lt;YEAR!$C$2+YEAR!$C$3-2,O1010+1,(YEAR!$C$2+YEAR!$C$3-1)&amp;"       :="))</f>
        <v>0.67859999999999998</v>
      </c>
      <c r="Q1010">
        <f>IF(P1010&lt;1.1,P1010,IF(P1010&lt;YEAR!$C$2+YEAR!$C$3-2,P1010+1,(YEAR!$C$2+YEAR!$C$3-1)&amp;"       :="))</f>
        <v>0.67859999999999998</v>
      </c>
      <c r="R1010">
        <f>IF(Q1010&lt;1.1,Q1010,IF(Q1010&lt;YEAR!$C$2+YEAR!$C$3-2,Q1010+1,(YEAR!$C$2+YEAR!$C$3-1)&amp;"       :="))</f>
        <v>0.67859999999999998</v>
      </c>
      <c r="S1010">
        <f>IF(R1010&lt;1.1,R1010,IF(R1010&lt;YEAR!$C$2+YEAR!$C$3-2,R1010+1,(YEAR!$C$2+YEAR!$C$3-1)&amp;"       :="))</f>
        <v>0.67859999999999998</v>
      </c>
      <c r="T1010">
        <f>IF(S1010&lt;1.1,S1010,IF(S1010&lt;YEAR!$C$2+YEAR!$C$3-2,S1010+1,(YEAR!$C$2+YEAR!$C$3-1)&amp;"       :="))</f>
        <v>0.67859999999999998</v>
      </c>
      <c r="U1010">
        <f>IF(T1010&lt;1.1,T1010,IF(T1010&lt;YEAR!$C$2+YEAR!$C$3-2,T1010+1,(YEAR!$C$2+YEAR!$C$3-1)&amp;"       :="))</f>
        <v>0.67859999999999998</v>
      </c>
      <c r="V1010">
        <f>IF(U1010&lt;1.1,U1010,IF(U1010&lt;YEAR!$C$2+YEAR!$C$3-2,U1010+1,(YEAR!$C$2+YEAR!$C$3-1)&amp;"       :="))</f>
        <v>0.67859999999999998</v>
      </c>
      <c r="W1010">
        <f>IF(V1010&lt;1.1,V1010,IF(V1010&lt;YEAR!$C$2+YEAR!$C$3-2,V1010+1,(YEAR!$C$2+YEAR!$C$3-1)&amp;"       :="))</f>
        <v>0.67859999999999998</v>
      </c>
      <c r="X1010">
        <f>IF(W1010&lt;1.1,W1010,IF(W1010&lt;YEAR!$C$2+YEAR!$C$3-2,W1010+1,(YEAR!$C$2+YEAR!$C$3-1)&amp;"       :="))</f>
        <v>0.67859999999999998</v>
      </c>
      <c r="Y1010">
        <f>IF(X1010&lt;1.1,X1010,IF(X1010&lt;YEAR!$C$2+YEAR!$C$3-2,X1010+1,(YEAR!$C$2+YEAR!$C$3-1)&amp;"       :="))</f>
        <v>0.67859999999999998</v>
      </c>
      <c r="Z1010">
        <f>IF(Y1010&lt;1.1,Y1010,IF(Y1010&lt;YEAR!$C$2+YEAR!$C$3-2,Y1010+1,(YEAR!$C$2+YEAR!$C$3-1)&amp;"       :="))</f>
        <v>0.67859999999999998</v>
      </c>
      <c r="AA1010">
        <f>IF(Z1010&lt;1.1,Z1010,IF(Z1010&lt;YEAR!$C$2+YEAR!$C$3-2,Z1010+1,(YEAR!$C$2+YEAR!$C$3-1)&amp;"       :="))</f>
        <v>0.67859999999999998</v>
      </c>
      <c r="AB1010">
        <f>IF(AA1010&lt;1.1,AA1010,IF(AA1010&lt;YEAR!$C$2+YEAR!$C$3-2,AA1010+1,(YEAR!$C$2+YEAR!$C$3-1)&amp;"       :="))</f>
        <v>0.67859999999999998</v>
      </c>
      <c r="AC1010">
        <f>IF(AB1010&lt;1.1,AB1010,IF(AB1010&lt;YEAR!$C$2+YEAR!$C$3-2,AB1010+1,(YEAR!$C$2+YEAR!$C$3-1)&amp;"       :="))</f>
        <v>0.67859999999999998</v>
      </c>
      <c r="AD1010">
        <f>IF(AC1010&lt;1.1,AC1010,IF(AC1010&lt;YEAR!$C$2+YEAR!$C$3-2,AC1010+1,(YEAR!$C$2+YEAR!$C$3-1)&amp;"       :="))</f>
        <v>0.67859999999999998</v>
      </c>
      <c r="AE1010">
        <f>IF(AD1010&lt;1.1,AD1010,IF(AD1010&lt;YEAR!$C$2+YEAR!$C$3-2,AD1010+1,(YEAR!$C$2+YEAR!$C$3-1)&amp;"       :="))</f>
        <v>0.67859999999999998</v>
      </c>
      <c r="AF1010">
        <f>IF(AE1010&lt;1.1,AE1010,IF(AE1010&lt;YEAR!$C$2+YEAR!$C$3-2,AE1010+1,(YEAR!$C$2+YEAR!$C$3-1)&amp;"       :="))</f>
        <v>0.67859999999999998</v>
      </c>
      <c r="AG1010">
        <f>IF(AF1010&lt;1.1,AF1010,IF(AF1010&lt;YEAR!$C$2+YEAR!$C$3-2,AF1010+1,(YEAR!$C$2+YEAR!$C$3-1)&amp;"       :="))</f>
        <v>0.67859999999999998</v>
      </c>
      <c r="AH1010">
        <f>IF(AG1010&lt;1.1,AG1010,IF(AG1010&lt;YEAR!$C$2+YEAR!$C$3-2,AG1010+1,(YEAR!$C$2+YEAR!$C$3-1)&amp;"       :="))</f>
        <v>0.67859999999999998</v>
      </c>
      <c r="AI1010">
        <f>IF(AH1010&lt;1.1,AH1010,IF(AH1010&lt;YEAR!$C$2+YEAR!$C$3-2,AH1010+1,(YEAR!$C$2+YEAR!$C$3-1)&amp;"       :="))</f>
        <v>0.67859999999999998</v>
      </c>
      <c r="AJ1010">
        <f>IF(AI1010&lt;1.1,AI1010,IF(AI1010&lt;YEAR!$C$2+YEAR!$C$3-2,AI1010+1,(YEAR!$C$2+YEAR!$C$3-1)&amp;"       :="))</f>
        <v>0.67859999999999998</v>
      </c>
    </row>
    <row r="1011" spans="1:36">
      <c r="A1011">
        <f t="shared" ca="1" si="75"/>
        <v>25</v>
      </c>
      <c r="B1011" t="s">
        <v>51</v>
      </c>
      <c r="C1011" t="str">
        <f ca="1">IF(D1011="",OFFSET(AvailabilityFactor!A$1,A1011,0),C1010)</f>
        <v>D2WDLC6</v>
      </c>
      <c r="D1011" t="str" cm="1">
        <f t="array" aca="1" ref="D1011" ca="1">IF(D1010="",TS_DRC!$P$5,OFFSET(TS_DRC!P$5,RIGHT(D1010,2),0,TRUE))</f>
        <v>TS23</v>
      </c>
      <c r="E1011" t="str">
        <f t="shared" ca="1" si="76"/>
        <v>TS23</v>
      </c>
      <c r="F1011">
        <f>'[6]Wind profile'!$AI31</f>
        <v>0.76149999999999995</v>
      </c>
      <c r="G1011">
        <f>IF(F1011&lt;1.1,F1011,IF(F1011&lt;YEAR!$C$2+YEAR!$C$3-2,F1011+1,(YEAR!$C$2+YEAR!$C$3-1)&amp;"       :="))</f>
        <v>0.76149999999999995</v>
      </c>
      <c r="H1011">
        <f>IF(G1011&lt;1.1,G1011,IF(G1011&lt;YEAR!$C$2+YEAR!$C$3-2,G1011+1,(YEAR!$C$2+YEAR!$C$3-1)&amp;"       :="))</f>
        <v>0.76149999999999995</v>
      </c>
      <c r="I1011">
        <f>IF(H1011&lt;1.1,H1011,IF(H1011&lt;YEAR!$C$2+YEAR!$C$3-2,H1011+1,(YEAR!$C$2+YEAR!$C$3-1)&amp;"       :="))</f>
        <v>0.76149999999999995</v>
      </c>
      <c r="J1011">
        <f>IF(I1011&lt;1.1,I1011,IF(I1011&lt;YEAR!$C$2+YEAR!$C$3-2,I1011+1,(YEAR!$C$2+YEAR!$C$3-1)&amp;"       :="))</f>
        <v>0.76149999999999995</v>
      </c>
      <c r="K1011">
        <f>IF(J1011&lt;1.1,J1011,IF(J1011&lt;YEAR!$C$2+YEAR!$C$3-2,J1011+1,(YEAR!$C$2+YEAR!$C$3-1)&amp;"       :="))</f>
        <v>0.76149999999999995</v>
      </c>
      <c r="L1011">
        <f>IF(K1011&lt;1.1,K1011,IF(K1011&lt;YEAR!$C$2+YEAR!$C$3-2,K1011+1,(YEAR!$C$2+YEAR!$C$3-1)&amp;"       :="))</f>
        <v>0.76149999999999995</v>
      </c>
      <c r="M1011">
        <f>IF(L1011&lt;1.1,L1011,IF(L1011&lt;YEAR!$C$2+YEAR!$C$3-2,L1011+1,(YEAR!$C$2+YEAR!$C$3-1)&amp;"       :="))</f>
        <v>0.76149999999999995</v>
      </c>
      <c r="N1011">
        <f>IF(M1011&lt;1.1,M1011,IF(M1011&lt;YEAR!$C$2+YEAR!$C$3-2,M1011+1,(YEAR!$C$2+YEAR!$C$3-1)&amp;"       :="))</f>
        <v>0.76149999999999995</v>
      </c>
      <c r="O1011">
        <f>IF(N1011&lt;1.1,N1011,IF(N1011&lt;YEAR!$C$2+YEAR!$C$3-2,N1011+1,(YEAR!$C$2+YEAR!$C$3-1)&amp;"       :="))</f>
        <v>0.76149999999999995</v>
      </c>
      <c r="P1011">
        <f>IF(O1011&lt;1.1,O1011,IF(O1011&lt;YEAR!$C$2+YEAR!$C$3-2,O1011+1,(YEAR!$C$2+YEAR!$C$3-1)&amp;"       :="))</f>
        <v>0.76149999999999995</v>
      </c>
      <c r="Q1011">
        <f>IF(P1011&lt;1.1,P1011,IF(P1011&lt;YEAR!$C$2+YEAR!$C$3-2,P1011+1,(YEAR!$C$2+YEAR!$C$3-1)&amp;"       :="))</f>
        <v>0.76149999999999995</v>
      </c>
      <c r="R1011">
        <f>IF(Q1011&lt;1.1,Q1011,IF(Q1011&lt;YEAR!$C$2+YEAR!$C$3-2,Q1011+1,(YEAR!$C$2+YEAR!$C$3-1)&amp;"       :="))</f>
        <v>0.76149999999999995</v>
      </c>
      <c r="S1011">
        <f>IF(R1011&lt;1.1,R1011,IF(R1011&lt;YEAR!$C$2+YEAR!$C$3-2,R1011+1,(YEAR!$C$2+YEAR!$C$3-1)&amp;"       :="))</f>
        <v>0.76149999999999995</v>
      </c>
      <c r="T1011">
        <f>IF(S1011&lt;1.1,S1011,IF(S1011&lt;YEAR!$C$2+YEAR!$C$3-2,S1011+1,(YEAR!$C$2+YEAR!$C$3-1)&amp;"       :="))</f>
        <v>0.76149999999999995</v>
      </c>
      <c r="U1011">
        <f>IF(T1011&lt;1.1,T1011,IF(T1011&lt;YEAR!$C$2+YEAR!$C$3-2,T1011+1,(YEAR!$C$2+YEAR!$C$3-1)&amp;"       :="))</f>
        <v>0.76149999999999995</v>
      </c>
      <c r="V1011">
        <f>IF(U1011&lt;1.1,U1011,IF(U1011&lt;YEAR!$C$2+YEAR!$C$3-2,U1011+1,(YEAR!$C$2+YEAR!$C$3-1)&amp;"       :="))</f>
        <v>0.76149999999999995</v>
      </c>
      <c r="W1011">
        <f>IF(V1011&lt;1.1,V1011,IF(V1011&lt;YEAR!$C$2+YEAR!$C$3-2,V1011+1,(YEAR!$C$2+YEAR!$C$3-1)&amp;"       :="))</f>
        <v>0.76149999999999995</v>
      </c>
      <c r="X1011">
        <f>IF(W1011&lt;1.1,W1011,IF(W1011&lt;YEAR!$C$2+YEAR!$C$3-2,W1011+1,(YEAR!$C$2+YEAR!$C$3-1)&amp;"       :="))</f>
        <v>0.76149999999999995</v>
      </c>
      <c r="Y1011">
        <f>IF(X1011&lt;1.1,X1011,IF(X1011&lt;YEAR!$C$2+YEAR!$C$3-2,X1011+1,(YEAR!$C$2+YEAR!$C$3-1)&amp;"       :="))</f>
        <v>0.76149999999999995</v>
      </c>
      <c r="Z1011">
        <f>IF(Y1011&lt;1.1,Y1011,IF(Y1011&lt;YEAR!$C$2+YEAR!$C$3-2,Y1011+1,(YEAR!$C$2+YEAR!$C$3-1)&amp;"       :="))</f>
        <v>0.76149999999999995</v>
      </c>
      <c r="AA1011">
        <f>IF(Z1011&lt;1.1,Z1011,IF(Z1011&lt;YEAR!$C$2+YEAR!$C$3-2,Z1011+1,(YEAR!$C$2+YEAR!$C$3-1)&amp;"       :="))</f>
        <v>0.76149999999999995</v>
      </c>
      <c r="AB1011">
        <f>IF(AA1011&lt;1.1,AA1011,IF(AA1011&lt;YEAR!$C$2+YEAR!$C$3-2,AA1011+1,(YEAR!$C$2+YEAR!$C$3-1)&amp;"       :="))</f>
        <v>0.76149999999999995</v>
      </c>
      <c r="AC1011">
        <f>IF(AB1011&lt;1.1,AB1011,IF(AB1011&lt;YEAR!$C$2+YEAR!$C$3-2,AB1011+1,(YEAR!$C$2+YEAR!$C$3-1)&amp;"       :="))</f>
        <v>0.76149999999999995</v>
      </c>
      <c r="AD1011">
        <f>IF(AC1011&lt;1.1,AC1011,IF(AC1011&lt;YEAR!$C$2+YEAR!$C$3-2,AC1011+1,(YEAR!$C$2+YEAR!$C$3-1)&amp;"       :="))</f>
        <v>0.76149999999999995</v>
      </c>
      <c r="AE1011">
        <f>IF(AD1011&lt;1.1,AD1011,IF(AD1011&lt;YEAR!$C$2+YEAR!$C$3-2,AD1011+1,(YEAR!$C$2+YEAR!$C$3-1)&amp;"       :="))</f>
        <v>0.76149999999999995</v>
      </c>
      <c r="AF1011">
        <f>IF(AE1011&lt;1.1,AE1011,IF(AE1011&lt;YEAR!$C$2+YEAR!$C$3-2,AE1011+1,(YEAR!$C$2+YEAR!$C$3-1)&amp;"       :="))</f>
        <v>0.76149999999999995</v>
      </c>
      <c r="AG1011">
        <f>IF(AF1011&lt;1.1,AF1011,IF(AF1011&lt;YEAR!$C$2+YEAR!$C$3-2,AF1011+1,(YEAR!$C$2+YEAR!$C$3-1)&amp;"       :="))</f>
        <v>0.76149999999999995</v>
      </c>
      <c r="AH1011">
        <f>IF(AG1011&lt;1.1,AG1011,IF(AG1011&lt;YEAR!$C$2+YEAR!$C$3-2,AG1011+1,(YEAR!$C$2+YEAR!$C$3-1)&amp;"       :="))</f>
        <v>0.76149999999999995</v>
      </c>
      <c r="AI1011">
        <f>IF(AH1011&lt;1.1,AH1011,IF(AH1011&lt;YEAR!$C$2+YEAR!$C$3-2,AH1011+1,(YEAR!$C$2+YEAR!$C$3-1)&amp;"       :="))</f>
        <v>0.76149999999999995</v>
      </c>
      <c r="AJ1011">
        <f>IF(AI1011&lt;1.1,AI1011,IF(AI1011&lt;YEAR!$C$2+YEAR!$C$3-2,AI1011+1,(YEAR!$C$2+YEAR!$C$3-1)&amp;"       :="))</f>
        <v>0.76149999999999995</v>
      </c>
    </row>
    <row r="1012" spans="1:36">
      <c r="A1012">
        <f t="shared" ca="1" si="75"/>
        <v>25</v>
      </c>
      <c r="B1012" t="s">
        <v>51</v>
      </c>
      <c r="C1012" t="str">
        <f ca="1">IF(D1012="",OFFSET(AvailabilityFactor!A$1,A1012,0),C1011)</f>
        <v>D2WDLC6</v>
      </c>
      <c r="D1012" t="str" cm="1">
        <f t="array" aca="1" ref="D1012" ca="1">IF(D1011="",TS_DRC!$P$5,OFFSET(TS_DRC!P$5,RIGHT(D1011,2),0,TRUE))</f>
        <v>TS24</v>
      </c>
      <c r="E1012" t="str">
        <f t="shared" ca="1" si="76"/>
        <v>TS24</v>
      </c>
      <c r="F1012">
        <f>'[6]Wind profile'!$AI32</f>
        <v>0.80513000000000001</v>
      </c>
      <c r="G1012">
        <f>IF(F1012&lt;1.1,F1012,IF(F1012&lt;YEAR!$C$2+YEAR!$C$3-2,F1012+1,(YEAR!$C$2+YEAR!$C$3-1)&amp;"       :="))</f>
        <v>0.80513000000000001</v>
      </c>
      <c r="H1012">
        <f>IF(G1012&lt;1.1,G1012,IF(G1012&lt;YEAR!$C$2+YEAR!$C$3-2,G1012+1,(YEAR!$C$2+YEAR!$C$3-1)&amp;"       :="))</f>
        <v>0.80513000000000001</v>
      </c>
      <c r="I1012">
        <f>IF(H1012&lt;1.1,H1012,IF(H1012&lt;YEAR!$C$2+YEAR!$C$3-2,H1012+1,(YEAR!$C$2+YEAR!$C$3-1)&amp;"       :="))</f>
        <v>0.80513000000000001</v>
      </c>
      <c r="J1012">
        <f>IF(I1012&lt;1.1,I1012,IF(I1012&lt;YEAR!$C$2+YEAR!$C$3-2,I1012+1,(YEAR!$C$2+YEAR!$C$3-1)&amp;"       :="))</f>
        <v>0.80513000000000001</v>
      </c>
      <c r="K1012">
        <f>IF(J1012&lt;1.1,J1012,IF(J1012&lt;YEAR!$C$2+YEAR!$C$3-2,J1012+1,(YEAR!$C$2+YEAR!$C$3-1)&amp;"       :="))</f>
        <v>0.80513000000000001</v>
      </c>
      <c r="L1012">
        <f>IF(K1012&lt;1.1,K1012,IF(K1012&lt;YEAR!$C$2+YEAR!$C$3-2,K1012+1,(YEAR!$C$2+YEAR!$C$3-1)&amp;"       :="))</f>
        <v>0.80513000000000001</v>
      </c>
      <c r="M1012">
        <f>IF(L1012&lt;1.1,L1012,IF(L1012&lt;YEAR!$C$2+YEAR!$C$3-2,L1012+1,(YEAR!$C$2+YEAR!$C$3-1)&amp;"       :="))</f>
        <v>0.80513000000000001</v>
      </c>
      <c r="N1012">
        <f>IF(M1012&lt;1.1,M1012,IF(M1012&lt;YEAR!$C$2+YEAR!$C$3-2,M1012+1,(YEAR!$C$2+YEAR!$C$3-1)&amp;"       :="))</f>
        <v>0.80513000000000001</v>
      </c>
      <c r="O1012">
        <f>IF(N1012&lt;1.1,N1012,IF(N1012&lt;YEAR!$C$2+YEAR!$C$3-2,N1012+1,(YEAR!$C$2+YEAR!$C$3-1)&amp;"       :="))</f>
        <v>0.80513000000000001</v>
      </c>
      <c r="P1012">
        <f>IF(O1012&lt;1.1,O1012,IF(O1012&lt;YEAR!$C$2+YEAR!$C$3-2,O1012+1,(YEAR!$C$2+YEAR!$C$3-1)&amp;"       :="))</f>
        <v>0.80513000000000001</v>
      </c>
      <c r="Q1012">
        <f>IF(P1012&lt;1.1,P1012,IF(P1012&lt;YEAR!$C$2+YEAR!$C$3-2,P1012+1,(YEAR!$C$2+YEAR!$C$3-1)&amp;"       :="))</f>
        <v>0.80513000000000001</v>
      </c>
      <c r="R1012">
        <f>IF(Q1012&lt;1.1,Q1012,IF(Q1012&lt;YEAR!$C$2+YEAR!$C$3-2,Q1012+1,(YEAR!$C$2+YEAR!$C$3-1)&amp;"       :="))</f>
        <v>0.80513000000000001</v>
      </c>
      <c r="S1012">
        <f>IF(R1012&lt;1.1,R1012,IF(R1012&lt;YEAR!$C$2+YEAR!$C$3-2,R1012+1,(YEAR!$C$2+YEAR!$C$3-1)&amp;"       :="))</f>
        <v>0.80513000000000001</v>
      </c>
      <c r="T1012">
        <f>IF(S1012&lt;1.1,S1012,IF(S1012&lt;YEAR!$C$2+YEAR!$C$3-2,S1012+1,(YEAR!$C$2+YEAR!$C$3-1)&amp;"       :="))</f>
        <v>0.80513000000000001</v>
      </c>
      <c r="U1012">
        <f>IF(T1012&lt;1.1,T1012,IF(T1012&lt;YEAR!$C$2+YEAR!$C$3-2,T1012+1,(YEAR!$C$2+YEAR!$C$3-1)&amp;"       :="))</f>
        <v>0.80513000000000001</v>
      </c>
      <c r="V1012">
        <f>IF(U1012&lt;1.1,U1012,IF(U1012&lt;YEAR!$C$2+YEAR!$C$3-2,U1012+1,(YEAR!$C$2+YEAR!$C$3-1)&amp;"       :="))</f>
        <v>0.80513000000000001</v>
      </c>
      <c r="W1012">
        <f>IF(V1012&lt;1.1,V1012,IF(V1012&lt;YEAR!$C$2+YEAR!$C$3-2,V1012+1,(YEAR!$C$2+YEAR!$C$3-1)&amp;"       :="))</f>
        <v>0.80513000000000001</v>
      </c>
      <c r="X1012">
        <f>IF(W1012&lt;1.1,W1012,IF(W1012&lt;YEAR!$C$2+YEAR!$C$3-2,W1012+1,(YEAR!$C$2+YEAR!$C$3-1)&amp;"       :="))</f>
        <v>0.80513000000000001</v>
      </c>
      <c r="Y1012">
        <f>IF(X1012&lt;1.1,X1012,IF(X1012&lt;YEAR!$C$2+YEAR!$C$3-2,X1012+1,(YEAR!$C$2+YEAR!$C$3-1)&amp;"       :="))</f>
        <v>0.80513000000000001</v>
      </c>
      <c r="Z1012">
        <f>IF(Y1012&lt;1.1,Y1012,IF(Y1012&lt;YEAR!$C$2+YEAR!$C$3-2,Y1012+1,(YEAR!$C$2+YEAR!$C$3-1)&amp;"       :="))</f>
        <v>0.80513000000000001</v>
      </c>
      <c r="AA1012">
        <f>IF(Z1012&lt;1.1,Z1012,IF(Z1012&lt;YEAR!$C$2+YEAR!$C$3-2,Z1012+1,(YEAR!$C$2+YEAR!$C$3-1)&amp;"       :="))</f>
        <v>0.80513000000000001</v>
      </c>
      <c r="AB1012">
        <f>IF(AA1012&lt;1.1,AA1012,IF(AA1012&lt;YEAR!$C$2+YEAR!$C$3-2,AA1012+1,(YEAR!$C$2+YEAR!$C$3-1)&amp;"       :="))</f>
        <v>0.80513000000000001</v>
      </c>
      <c r="AC1012">
        <f>IF(AB1012&lt;1.1,AB1012,IF(AB1012&lt;YEAR!$C$2+YEAR!$C$3-2,AB1012+1,(YEAR!$C$2+YEAR!$C$3-1)&amp;"       :="))</f>
        <v>0.80513000000000001</v>
      </c>
      <c r="AD1012">
        <f>IF(AC1012&lt;1.1,AC1012,IF(AC1012&lt;YEAR!$C$2+YEAR!$C$3-2,AC1012+1,(YEAR!$C$2+YEAR!$C$3-1)&amp;"       :="))</f>
        <v>0.80513000000000001</v>
      </c>
      <c r="AE1012">
        <f>IF(AD1012&lt;1.1,AD1012,IF(AD1012&lt;YEAR!$C$2+YEAR!$C$3-2,AD1012+1,(YEAR!$C$2+YEAR!$C$3-1)&amp;"       :="))</f>
        <v>0.80513000000000001</v>
      </c>
      <c r="AF1012">
        <f>IF(AE1012&lt;1.1,AE1012,IF(AE1012&lt;YEAR!$C$2+YEAR!$C$3-2,AE1012+1,(YEAR!$C$2+YEAR!$C$3-1)&amp;"       :="))</f>
        <v>0.80513000000000001</v>
      </c>
      <c r="AG1012">
        <f>IF(AF1012&lt;1.1,AF1012,IF(AF1012&lt;YEAR!$C$2+YEAR!$C$3-2,AF1012+1,(YEAR!$C$2+YEAR!$C$3-1)&amp;"       :="))</f>
        <v>0.80513000000000001</v>
      </c>
      <c r="AH1012">
        <f>IF(AG1012&lt;1.1,AG1012,IF(AG1012&lt;YEAR!$C$2+YEAR!$C$3-2,AG1012+1,(YEAR!$C$2+YEAR!$C$3-1)&amp;"       :="))</f>
        <v>0.80513000000000001</v>
      </c>
      <c r="AI1012">
        <f>IF(AH1012&lt;1.1,AH1012,IF(AH1012&lt;YEAR!$C$2+YEAR!$C$3-2,AH1012+1,(YEAR!$C$2+YEAR!$C$3-1)&amp;"       :="))</f>
        <v>0.80513000000000001</v>
      </c>
      <c r="AJ1012">
        <f>IF(AI1012&lt;1.1,AI1012,IF(AI1012&lt;YEAR!$C$2+YEAR!$C$3-2,AI1012+1,(YEAR!$C$2+YEAR!$C$3-1)&amp;"       :="))</f>
        <v>0.80513000000000001</v>
      </c>
    </row>
    <row r="1013" spans="1:36">
      <c r="A1013">
        <f t="shared" ca="1" si="75"/>
        <v>25</v>
      </c>
      <c r="B1013" t="s">
        <v>51</v>
      </c>
      <c r="C1013" t="str">
        <f ca="1">IF(D1013="",OFFSET(AvailabilityFactor!A$1,A1013,0),C1012)</f>
        <v>D2WDLC6</v>
      </c>
      <c r="D1013" t="str" cm="1">
        <f t="array" aca="1" ref="D1013" ca="1">IF(D1012="",TS_DRC!$P$5,OFFSET(TS_DRC!P$5,RIGHT(D1012,2),0,TRUE))</f>
        <v>TS25</v>
      </c>
      <c r="E1013" t="str">
        <f t="shared" ca="1" si="76"/>
        <v>TS25</v>
      </c>
      <c r="F1013">
        <f>'[6]Wind profile'!$AI33</f>
        <v>0.58689999999999998</v>
      </c>
      <c r="G1013">
        <f>IF(F1013&lt;1.1,F1013,IF(F1013&lt;YEAR!$C$2+YEAR!$C$3-2,F1013+1,(YEAR!$C$2+YEAR!$C$3-1)&amp;"       :="))</f>
        <v>0.58689999999999998</v>
      </c>
      <c r="H1013">
        <f>IF(G1013&lt;1.1,G1013,IF(G1013&lt;YEAR!$C$2+YEAR!$C$3-2,G1013+1,(YEAR!$C$2+YEAR!$C$3-1)&amp;"       :="))</f>
        <v>0.58689999999999998</v>
      </c>
      <c r="I1013">
        <f>IF(H1013&lt;1.1,H1013,IF(H1013&lt;YEAR!$C$2+YEAR!$C$3-2,H1013+1,(YEAR!$C$2+YEAR!$C$3-1)&amp;"       :="))</f>
        <v>0.58689999999999998</v>
      </c>
      <c r="J1013">
        <f>IF(I1013&lt;1.1,I1013,IF(I1013&lt;YEAR!$C$2+YEAR!$C$3-2,I1013+1,(YEAR!$C$2+YEAR!$C$3-1)&amp;"       :="))</f>
        <v>0.58689999999999998</v>
      </c>
      <c r="K1013">
        <f>IF(J1013&lt;1.1,J1013,IF(J1013&lt;YEAR!$C$2+YEAR!$C$3-2,J1013+1,(YEAR!$C$2+YEAR!$C$3-1)&amp;"       :="))</f>
        <v>0.58689999999999998</v>
      </c>
      <c r="L1013">
        <f>IF(K1013&lt;1.1,K1013,IF(K1013&lt;YEAR!$C$2+YEAR!$C$3-2,K1013+1,(YEAR!$C$2+YEAR!$C$3-1)&amp;"       :="))</f>
        <v>0.58689999999999998</v>
      </c>
      <c r="M1013">
        <f>IF(L1013&lt;1.1,L1013,IF(L1013&lt;YEAR!$C$2+YEAR!$C$3-2,L1013+1,(YEAR!$C$2+YEAR!$C$3-1)&amp;"       :="))</f>
        <v>0.58689999999999998</v>
      </c>
      <c r="N1013">
        <f>IF(M1013&lt;1.1,M1013,IF(M1013&lt;YEAR!$C$2+YEAR!$C$3-2,M1013+1,(YEAR!$C$2+YEAR!$C$3-1)&amp;"       :="))</f>
        <v>0.58689999999999998</v>
      </c>
      <c r="O1013">
        <f>IF(N1013&lt;1.1,N1013,IF(N1013&lt;YEAR!$C$2+YEAR!$C$3-2,N1013+1,(YEAR!$C$2+YEAR!$C$3-1)&amp;"       :="))</f>
        <v>0.58689999999999998</v>
      </c>
      <c r="P1013">
        <f>IF(O1013&lt;1.1,O1013,IF(O1013&lt;YEAR!$C$2+YEAR!$C$3-2,O1013+1,(YEAR!$C$2+YEAR!$C$3-1)&amp;"       :="))</f>
        <v>0.58689999999999998</v>
      </c>
      <c r="Q1013">
        <f>IF(P1013&lt;1.1,P1013,IF(P1013&lt;YEAR!$C$2+YEAR!$C$3-2,P1013+1,(YEAR!$C$2+YEAR!$C$3-1)&amp;"       :="))</f>
        <v>0.58689999999999998</v>
      </c>
      <c r="R1013">
        <f>IF(Q1013&lt;1.1,Q1013,IF(Q1013&lt;YEAR!$C$2+YEAR!$C$3-2,Q1013+1,(YEAR!$C$2+YEAR!$C$3-1)&amp;"       :="))</f>
        <v>0.58689999999999998</v>
      </c>
      <c r="S1013">
        <f>IF(R1013&lt;1.1,R1013,IF(R1013&lt;YEAR!$C$2+YEAR!$C$3-2,R1013+1,(YEAR!$C$2+YEAR!$C$3-1)&amp;"       :="))</f>
        <v>0.58689999999999998</v>
      </c>
      <c r="T1013">
        <f>IF(S1013&lt;1.1,S1013,IF(S1013&lt;YEAR!$C$2+YEAR!$C$3-2,S1013+1,(YEAR!$C$2+YEAR!$C$3-1)&amp;"       :="))</f>
        <v>0.58689999999999998</v>
      </c>
      <c r="U1013">
        <f>IF(T1013&lt;1.1,T1013,IF(T1013&lt;YEAR!$C$2+YEAR!$C$3-2,T1013+1,(YEAR!$C$2+YEAR!$C$3-1)&amp;"       :="))</f>
        <v>0.58689999999999998</v>
      </c>
      <c r="V1013">
        <f>IF(U1013&lt;1.1,U1013,IF(U1013&lt;YEAR!$C$2+YEAR!$C$3-2,U1013+1,(YEAR!$C$2+YEAR!$C$3-1)&amp;"       :="))</f>
        <v>0.58689999999999998</v>
      </c>
      <c r="W1013">
        <f>IF(V1013&lt;1.1,V1013,IF(V1013&lt;YEAR!$C$2+YEAR!$C$3-2,V1013+1,(YEAR!$C$2+YEAR!$C$3-1)&amp;"       :="))</f>
        <v>0.58689999999999998</v>
      </c>
      <c r="X1013">
        <f>IF(W1013&lt;1.1,W1013,IF(W1013&lt;YEAR!$C$2+YEAR!$C$3-2,W1013+1,(YEAR!$C$2+YEAR!$C$3-1)&amp;"       :="))</f>
        <v>0.58689999999999998</v>
      </c>
      <c r="Y1013">
        <f>IF(X1013&lt;1.1,X1013,IF(X1013&lt;YEAR!$C$2+YEAR!$C$3-2,X1013+1,(YEAR!$C$2+YEAR!$C$3-1)&amp;"       :="))</f>
        <v>0.58689999999999998</v>
      </c>
      <c r="Z1013">
        <f>IF(Y1013&lt;1.1,Y1013,IF(Y1013&lt;YEAR!$C$2+YEAR!$C$3-2,Y1013+1,(YEAR!$C$2+YEAR!$C$3-1)&amp;"       :="))</f>
        <v>0.58689999999999998</v>
      </c>
      <c r="AA1013">
        <f>IF(Z1013&lt;1.1,Z1013,IF(Z1013&lt;YEAR!$C$2+YEAR!$C$3-2,Z1013+1,(YEAR!$C$2+YEAR!$C$3-1)&amp;"       :="))</f>
        <v>0.58689999999999998</v>
      </c>
      <c r="AB1013">
        <f>IF(AA1013&lt;1.1,AA1013,IF(AA1013&lt;YEAR!$C$2+YEAR!$C$3-2,AA1013+1,(YEAR!$C$2+YEAR!$C$3-1)&amp;"       :="))</f>
        <v>0.58689999999999998</v>
      </c>
      <c r="AC1013">
        <f>IF(AB1013&lt;1.1,AB1013,IF(AB1013&lt;YEAR!$C$2+YEAR!$C$3-2,AB1013+1,(YEAR!$C$2+YEAR!$C$3-1)&amp;"       :="))</f>
        <v>0.58689999999999998</v>
      </c>
      <c r="AD1013">
        <f>IF(AC1013&lt;1.1,AC1013,IF(AC1013&lt;YEAR!$C$2+YEAR!$C$3-2,AC1013+1,(YEAR!$C$2+YEAR!$C$3-1)&amp;"       :="))</f>
        <v>0.58689999999999998</v>
      </c>
      <c r="AE1013">
        <f>IF(AD1013&lt;1.1,AD1013,IF(AD1013&lt;YEAR!$C$2+YEAR!$C$3-2,AD1013+1,(YEAR!$C$2+YEAR!$C$3-1)&amp;"       :="))</f>
        <v>0.58689999999999998</v>
      </c>
      <c r="AF1013">
        <f>IF(AE1013&lt;1.1,AE1013,IF(AE1013&lt;YEAR!$C$2+YEAR!$C$3-2,AE1013+1,(YEAR!$C$2+YEAR!$C$3-1)&amp;"       :="))</f>
        <v>0.58689999999999998</v>
      </c>
      <c r="AG1013">
        <f>IF(AF1013&lt;1.1,AF1013,IF(AF1013&lt;YEAR!$C$2+YEAR!$C$3-2,AF1013+1,(YEAR!$C$2+YEAR!$C$3-1)&amp;"       :="))</f>
        <v>0.58689999999999998</v>
      </c>
      <c r="AH1013">
        <f>IF(AG1013&lt;1.1,AG1013,IF(AG1013&lt;YEAR!$C$2+YEAR!$C$3-2,AG1013+1,(YEAR!$C$2+YEAR!$C$3-1)&amp;"       :="))</f>
        <v>0.58689999999999998</v>
      </c>
      <c r="AI1013">
        <f>IF(AH1013&lt;1.1,AH1013,IF(AH1013&lt;YEAR!$C$2+YEAR!$C$3-2,AH1013+1,(YEAR!$C$2+YEAR!$C$3-1)&amp;"       :="))</f>
        <v>0.58689999999999998</v>
      </c>
      <c r="AJ1013">
        <f>IF(AI1013&lt;1.1,AI1013,IF(AI1013&lt;YEAR!$C$2+YEAR!$C$3-2,AI1013+1,(YEAR!$C$2+YEAR!$C$3-1)&amp;"       :="))</f>
        <v>0.58689999999999998</v>
      </c>
    </row>
    <row r="1014" spans="1:36">
      <c r="A1014">
        <f t="shared" ca="1" si="75"/>
        <v>25</v>
      </c>
      <c r="B1014" t="s">
        <v>51</v>
      </c>
      <c r="C1014" t="str">
        <f ca="1">IF(D1014="",OFFSET(AvailabilityFactor!A$1,A1014,0),C1013)</f>
        <v>D2WDLC6</v>
      </c>
      <c r="D1014" t="str" cm="1">
        <f t="array" aca="1" ref="D1014" ca="1">IF(D1013="",TS_DRC!$P$5,OFFSET(TS_DRC!P$5,RIGHT(D1013,2),0,TRUE))</f>
        <v>TS26</v>
      </c>
      <c r="E1014" t="str">
        <f t="shared" ca="1" si="76"/>
        <v>TS26</v>
      </c>
      <c r="F1014">
        <f>'[6]Wind profile'!$AI34</f>
        <v>0.49451000000000001</v>
      </c>
      <c r="G1014">
        <f>IF(F1014&lt;1.1,F1014,IF(F1014&lt;YEAR!$C$2+YEAR!$C$3-2,F1014+1,(YEAR!$C$2+YEAR!$C$3-1)&amp;"       :="))</f>
        <v>0.49451000000000001</v>
      </c>
      <c r="H1014">
        <f>IF(G1014&lt;1.1,G1014,IF(G1014&lt;YEAR!$C$2+YEAR!$C$3-2,G1014+1,(YEAR!$C$2+YEAR!$C$3-1)&amp;"       :="))</f>
        <v>0.49451000000000001</v>
      </c>
      <c r="I1014">
        <f>IF(H1014&lt;1.1,H1014,IF(H1014&lt;YEAR!$C$2+YEAR!$C$3-2,H1014+1,(YEAR!$C$2+YEAR!$C$3-1)&amp;"       :="))</f>
        <v>0.49451000000000001</v>
      </c>
      <c r="J1014">
        <f>IF(I1014&lt;1.1,I1014,IF(I1014&lt;YEAR!$C$2+YEAR!$C$3-2,I1014+1,(YEAR!$C$2+YEAR!$C$3-1)&amp;"       :="))</f>
        <v>0.49451000000000001</v>
      </c>
      <c r="K1014">
        <f>IF(J1014&lt;1.1,J1014,IF(J1014&lt;YEAR!$C$2+YEAR!$C$3-2,J1014+1,(YEAR!$C$2+YEAR!$C$3-1)&amp;"       :="))</f>
        <v>0.49451000000000001</v>
      </c>
      <c r="L1014">
        <f>IF(K1014&lt;1.1,K1014,IF(K1014&lt;YEAR!$C$2+YEAR!$C$3-2,K1014+1,(YEAR!$C$2+YEAR!$C$3-1)&amp;"       :="))</f>
        <v>0.49451000000000001</v>
      </c>
      <c r="M1014">
        <f>IF(L1014&lt;1.1,L1014,IF(L1014&lt;YEAR!$C$2+YEAR!$C$3-2,L1014+1,(YEAR!$C$2+YEAR!$C$3-1)&amp;"       :="))</f>
        <v>0.49451000000000001</v>
      </c>
      <c r="N1014">
        <f>IF(M1014&lt;1.1,M1014,IF(M1014&lt;YEAR!$C$2+YEAR!$C$3-2,M1014+1,(YEAR!$C$2+YEAR!$C$3-1)&amp;"       :="))</f>
        <v>0.49451000000000001</v>
      </c>
      <c r="O1014">
        <f>IF(N1014&lt;1.1,N1014,IF(N1014&lt;YEAR!$C$2+YEAR!$C$3-2,N1014+1,(YEAR!$C$2+YEAR!$C$3-1)&amp;"       :="))</f>
        <v>0.49451000000000001</v>
      </c>
      <c r="P1014">
        <f>IF(O1014&lt;1.1,O1014,IF(O1014&lt;YEAR!$C$2+YEAR!$C$3-2,O1014+1,(YEAR!$C$2+YEAR!$C$3-1)&amp;"       :="))</f>
        <v>0.49451000000000001</v>
      </c>
      <c r="Q1014">
        <f>IF(P1014&lt;1.1,P1014,IF(P1014&lt;YEAR!$C$2+YEAR!$C$3-2,P1014+1,(YEAR!$C$2+YEAR!$C$3-1)&amp;"       :="))</f>
        <v>0.49451000000000001</v>
      </c>
      <c r="R1014">
        <f>IF(Q1014&lt;1.1,Q1014,IF(Q1014&lt;YEAR!$C$2+YEAR!$C$3-2,Q1014+1,(YEAR!$C$2+YEAR!$C$3-1)&amp;"       :="))</f>
        <v>0.49451000000000001</v>
      </c>
      <c r="S1014">
        <f>IF(R1014&lt;1.1,R1014,IF(R1014&lt;YEAR!$C$2+YEAR!$C$3-2,R1014+1,(YEAR!$C$2+YEAR!$C$3-1)&amp;"       :="))</f>
        <v>0.49451000000000001</v>
      </c>
      <c r="T1014">
        <f>IF(S1014&lt;1.1,S1014,IF(S1014&lt;YEAR!$C$2+YEAR!$C$3-2,S1014+1,(YEAR!$C$2+YEAR!$C$3-1)&amp;"       :="))</f>
        <v>0.49451000000000001</v>
      </c>
      <c r="U1014">
        <f>IF(T1014&lt;1.1,T1014,IF(T1014&lt;YEAR!$C$2+YEAR!$C$3-2,T1014+1,(YEAR!$C$2+YEAR!$C$3-1)&amp;"       :="))</f>
        <v>0.49451000000000001</v>
      </c>
      <c r="V1014">
        <f>IF(U1014&lt;1.1,U1014,IF(U1014&lt;YEAR!$C$2+YEAR!$C$3-2,U1014+1,(YEAR!$C$2+YEAR!$C$3-1)&amp;"       :="))</f>
        <v>0.49451000000000001</v>
      </c>
      <c r="W1014">
        <f>IF(V1014&lt;1.1,V1014,IF(V1014&lt;YEAR!$C$2+YEAR!$C$3-2,V1014+1,(YEAR!$C$2+YEAR!$C$3-1)&amp;"       :="))</f>
        <v>0.49451000000000001</v>
      </c>
      <c r="X1014">
        <f>IF(W1014&lt;1.1,W1014,IF(W1014&lt;YEAR!$C$2+YEAR!$C$3-2,W1014+1,(YEAR!$C$2+YEAR!$C$3-1)&amp;"       :="))</f>
        <v>0.49451000000000001</v>
      </c>
      <c r="Y1014">
        <f>IF(X1014&lt;1.1,X1014,IF(X1014&lt;YEAR!$C$2+YEAR!$C$3-2,X1014+1,(YEAR!$C$2+YEAR!$C$3-1)&amp;"       :="))</f>
        <v>0.49451000000000001</v>
      </c>
      <c r="Z1014">
        <f>IF(Y1014&lt;1.1,Y1014,IF(Y1014&lt;YEAR!$C$2+YEAR!$C$3-2,Y1014+1,(YEAR!$C$2+YEAR!$C$3-1)&amp;"       :="))</f>
        <v>0.49451000000000001</v>
      </c>
      <c r="AA1014">
        <f>IF(Z1014&lt;1.1,Z1014,IF(Z1014&lt;YEAR!$C$2+YEAR!$C$3-2,Z1014+1,(YEAR!$C$2+YEAR!$C$3-1)&amp;"       :="))</f>
        <v>0.49451000000000001</v>
      </c>
      <c r="AB1014">
        <f>IF(AA1014&lt;1.1,AA1014,IF(AA1014&lt;YEAR!$C$2+YEAR!$C$3-2,AA1014+1,(YEAR!$C$2+YEAR!$C$3-1)&amp;"       :="))</f>
        <v>0.49451000000000001</v>
      </c>
      <c r="AC1014">
        <f>IF(AB1014&lt;1.1,AB1014,IF(AB1014&lt;YEAR!$C$2+YEAR!$C$3-2,AB1014+1,(YEAR!$C$2+YEAR!$C$3-1)&amp;"       :="))</f>
        <v>0.49451000000000001</v>
      </c>
      <c r="AD1014">
        <f>IF(AC1014&lt;1.1,AC1014,IF(AC1014&lt;YEAR!$C$2+YEAR!$C$3-2,AC1014+1,(YEAR!$C$2+YEAR!$C$3-1)&amp;"       :="))</f>
        <v>0.49451000000000001</v>
      </c>
      <c r="AE1014">
        <f>IF(AD1014&lt;1.1,AD1014,IF(AD1014&lt;YEAR!$C$2+YEAR!$C$3-2,AD1014+1,(YEAR!$C$2+YEAR!$C$3-1)&amp;"       :="))</f>
        <v>0.49451000000000001</v>
      </c>
      <c r="AF1014">
        <f>IF(AE1014&lt;1.1,AE1014,IF(AE1014&lt;YEAR!$C$2+YEAR!$C$3-2,AE1014+1,(YEAR!$C$2+YEAR!$C$3-1)&amp;"       :="))</f>
        <v>0.49451000000000001</v>
      </c>
      <c r="AG1014">
        <f>IF(AF1014&lt;1.1,AF1014,IF(AF1014&lt;YEAR!$C$2+YEAR!$C$3-2,AF1014+1,(YEAR!$C$2+YEAR!$C$3-1)&amp;"       :="))</f>
        <v>0.49451000000000001</v>
      </c>
      <c r="AH1014">
        <f>IF(AG1014&lt;1.1,AG1014,IF(AG1014&lt;YEAR!$C$2+YEAR!$C$3-2,AG1014+1,(YEAR!$C$2+YEAR!$C$3-1)&amp;"       :="))</f>
        <v>0.49451000000000001</v>
      </c>
      <c r="AI1014">
        <f>IF(AH1014&lt;1.1,AH1014,IF(AH1014&lt;YEAR!$C$2+YEAR!$C$3-2,AH1014+1,(YEAR!$C$2+YEAR!$C$3-1)&amp;"       :="))</f>
        <v>0.49451000000000001</v>
      </c>
      <c r="AJ1014">
        <f>IF(AI1014&lt;1.1,AI1014,IF(AI1014&lt;YEAR!$C$2+YEAR!$C$3-2,AI1014+1,(YEAR!$C$2+YEAR!$C$3-1)&amp;"       :="))</f>
        <v>0.49451000000000001</v>
      </c>
    </row>
    <row r="1015" spans="1:36">
      <c r="A1015">
        <f t="shared" ca="1" si="75"/>
        <v>25</v>
      </c>
      <c r="B1015" t="s">
        <v>51</v>
      </c>
      <c r="C1015" t="str">
        <f ca="1">IF(D1015="",OFFSET(AvailabilityFactor!A$1,A1015,0),C1014)</f>
        <v>D2WDLC6</v>
      </c>
      <c r="D1015" t="str" cm="1">
        <f t="array" aca="1" ref="D1015" ca="1">IF(D1014="",TS_DRC!$P$5,OFFSET(TS_DRC!P$5,RIGHT(D1014,2),0,TRUE))</f>
        <v>TS27</v>
      </c>
      <c r="E1015" t="str">
        <f t="shared" ca="1" si="76"/>
        <v>TS27</v>
      </c>
      <c r="F1015">
        <f>'[6]Wind profile'!$AI35</f>
        <v>0.62126999999999999</v>
      </c>
      <c r="G1015">
        <f>IF(F1015&lt;1.1,F1015,IF(F1015&lt;YEAR!$C$2+YEAR!$C$3-2,F1015+1,(YEAR!$C$2+YEAR!$C$3-1)&amp;"       :="))</f>
        <v>0.62126999999999999</v>
      </c>
      <c r="H1015">
        <f>IF(G1015&lt;1.1,G1015,IF(G1015&lt;YEAR!$C$2+YEAR!$C$3-2,G1015+1,(YEAR!$C$2+YEAR!$C$3-1)&amp;"       :="))</f>
        <v>0.62126999999999999</v>
      </c>
      <c r="I1015">
        <f>IF(H1015&lt;1.1,H1015,IF(H1015&lt;YEAR!$C$2+YEAR!$C$3-2,H1015+1,(YEAR!$C$2+YEAR!$C$3-1)&amp;"       :="))</f>
        <v>0.62126999999999999</v>
      </c>
      <c r="J1015">
        <f>IF(I1015&lt;1.1,I1015,IF(I1015&lt;YEAR!$C$2+YEAR!$C$3-2,I1015+1,(YEAR!$C$2+YEAR!$C$3-1)&amp;"       :="))</f>
        <v>0.62126999999999999</v>
      </c>
      <c r="K1015">
        <f>IF(J1015&lt;1.1,J1015,IF(J1015&lt;YEAR!$C$2+YEAR!$C$3-2,J1015+1,(YEAR!$C$2+YEAR!$C$3-1)&amp;"       :="))</f>
        <v>0.62126999999999999</v>
      </c>
      <c r="L1015">
        <f>IF(K1015&lt;1.1,K1015,IF(K1015&lt;YEAR!$C$2+YEAR!$C$3-2,K1015+1,(YEAR!$C$2+YEAR!$C$3-1)&amp;"       :="))</f>
        <v>0.62126999999999999</v>
      </c>
      <c r="M1015">
        <f>IF(L1015&lt;1.1,L1015,IF(L1015&lt;YEAR!$C$2+YEAR!$C$3-2,L1015+1,(YEAR!$C$2+YEAR!$C$3-1)&amp;"       :="))</f>
        <v>0.62126999999999999</v>
      </c>
      <c r="N1015">
        <f>IF(M1015&lt;1.1,M1015,IF(M1015&lt;YEAR!$C$2+YEAR!$C$3-2,M1015+1,(YEAR!$C$2+YEAR!$C$3-1)&amp;"       :="))</f>
        <v>0.62126999999999999</v>
      </c>
      <c r="O1015">
        <f>IF(N1015&lt;1.1,N1015,IF(N1015&lt;YEAR!$C$2+YEAR!$C$3-2,N1015+1,(YEAR!$C$2+YEAR!$C$3-1)&amp;"       :="))</f>
        <v>0.62126999999999999</v>
      </c>
      <c r="P1015">
        <f>IF(O1015&lt;1.1,O1015,IF(O1015&lt;YEAR!$C$2+YEAR!$C$3-2,O1015+1,(YEAR!$C$2+YEAR!$C$3-1)&amp;"       :="))</f>
        <v>0.62126999999999999</v>
      </c>
      <c r="Q1015">
        <f>IF(P1015&lt;1.1,P1015,IF(P1015&lt;YEAR!$C$2+YEAR!$C$3-2,P1015+1,(YEAR!$C$2+YEAR!$C$3-1)&amp;"       :="))</f>
        <v>0.62126999999999999</v>
      </c>
      <c r="R1015">
        <f>IF(Q1015&lt;1.1,Q1015,IF(Q1015&lt;YEAR!$C$2+YEAR!$C$3-2,Q1015+1,(YEAR!$C$2+YEAR!$C$3-1)&amp;"       :="))</f>
        <v>0.62126999999999999</v>
      </c>
      <c r="S1015">
        <f>IF(R1015&lt;1.1,R1015,IF(R1015&lt;YEAR!$C$2+YEAR!$C$3-2,R1015+1,(YEAR!$C$2+YEAR!$C$3-1)&amp;"       :="))</f>
        <v>0.62126999999999999</v>
      </c>
      <c r="T1015">
        <f>IF(S1015&lt;1.1,S1015,IF(S1015&lt;YEAR!$C$2+YEAR!$C$3-2,S1015+1,(YEAR!$C$2+YEAR!$C$3-1)&amp;"       :="))</f>
        <v>0.62126999999999999</v>
      </c>
      <c r="U1015">
        <f>IF(T1015&lt;1.1,T1015,IF(T1015&lt;YEAR!$C$2+YEAR!$C$3-2,T1015+1,(YEAR!$C$2+YEAR!$C$3-1)&amp;"       :="))</f>
        <v>0.62126999999999999</v>
      </c>
      <c r="V1015">
        <f>IF(U1015&lt;1.1,U1015,IF(U1015&lt;YEAR!$C$2+YEAR!$C$3-2,U1015+1,(YEAR!$C$2+YEAR!$C$3-1)&amp;"       :="))</f>
        <v>0.62126999999999999</v>
      </c>
      <c r="W1015">
        <f>IF(V1015&lt;1.1,V1015,IF(V1015&lt;YEAR!$C$2+YEAR!$C$3-2,V1015+1,(YEAR!$C$2+YEAR!$C$3-1)&amp;"       :="))</f>
        <v>0.62126999999999999</v>
      </c>
      <c r="X1015">
        <f>IF(W1015&lt;1.1,W1015,IF(W1015&lt;YEAR!$C$2+YEAR!$C$3-2,W1015+1,(YEAR!$C$2+YEAR!$C$3-1)&amp;"       :="))</f>
        <v>0.62126999999999999</v>
      </c>
      <c r="Y1015">
        <f>IF(X1015&lt;1.1,X1015,IF(X1015&lt;YEAR!$C$2+YEAR!$C$3-2,X1015+1,(YEAR!$C$2+YEAR!$C$3-1)&amp;"       :="))</f>
        <v>0.62126999999999999</v>
      </c>
      <c r="Z1015">
        <f>IF(Y1015&lt;1.1,Y1015,IF(Y1015&lt;YEAR!$C$2+YEAR!$C$3-2,Y1015+1,(YEAR!$C$2+YEAR!$C$3-1)&amp;"       :="))</f>
        <v>0.62126999999999999</v>
      </c>
      <c r="AA1015">
        <f>IF(Z1015&lt;1.1,Z1015,IF(Z1015&lt;YEAR!$C$2+YEAR!$C$3-2,Z1015+1,(YEAR!$C$2+YEAR!$C$3-1)&amp;"       :="))</f>
        <v>0.62126999999999999</v>
      </c>
      <c r="AB1015">
        <f>IF(AA1015&lt;1.1,AA1015,IF(AA1015&lt;YEAR!$C$2+YEAR!$C$3-2,AA1015+1,(YEAR!$C$2+YEAR!$C$3-1)&amp;"       :="))</f>
        <v>0.62126999999999999</v>
      </c>
      <c r="AC1015">
        <f>IF(AB1015&lt;1.1,AB1015,IF(AB1015&lt;YEAR!$C$2+YEAR!$C$3-2,AB1015+1,(YEAR!$C$2+YEAR!$C$3-1)&amp;"       :="))</f>
        <v>0.62126999999999999</v>
      </c>
      <c r="AD1015">
        <f>IF(AC1015&lt;1.1,AC1015,IF(AC1015&lt;YEAR!$C$2+YEAR!$C$3-2,AC1015+1,(YEAR!$C$2+YEAR!$C$3-1)&amp;"       :="))</f>
        <v>0.62126999999999999</v>
      </c>
      <c r="AE1015">
        <f>IF(AD1015&lt;1.1,AD1015,IF(AD1015&lt;YEAR!$C$2+YEAR!$C$3-2,AD1015+1,(YEAR!$C$2+YEAR!$C$3-1)&amp;"       :="))</f>
        <v>0.62126999999999999</v>
      </c>
      <c r="AF1015">
        <f>IF(AE1015&lt;1.1,AE1015,IF(AE1015&lt;YEAR!$C$2+YEAR!$C$3-2,AE1015+1,(YEAR!$C$2+YEAR!$C$3-1)&amp;"       :="))</f>
        <v>0.62126999999999999</v>
      </c>
      <c r="AG1015">
        <f>IF(AF1015&lt;1.1,AF1015,IF(AF1015&lt;YEAR!$C$2+YEAR!$C$3-2,AF1015+1,(YEAR!$C$2+YEAR!$C$3-1)&amp;"       :="))</f>
        <v>0.62126999999999999</v>
      </c>
      <c r="AH1015">
        <f>IF(AG1015&lt;1.1,AG1015,IF(AG1015&lt;YEAR!$C$2+YEAR!$C$3-2,AG1015+1,(YEAR!$C$2+YEAR!$C$3-1)&amp;"       :="))</f>
        <v>0.62126999999999999</v>
      </c>
      <c r="AI1015">
        <f>IF(AH1015&lt;1.1,AH1015,IF(AH1015&lt;YEAR!$C$2+YEAR!$C$3-2,AH1015+1,(YEAR!$C$2+YEAR!$C$3-1)&amp;"       :="))</f>
        <v>0.62126999999999999</v>
      </c>
      <c r="AJ1015">
        <f>IF(AI1015&lt;1.1,AI1015,IF(AI1015&lt;YEAR!$C$2+YEAR!$C$3-2,AI1015+1,(YEAR!$C$2+YEAR!$C$3-1)&amp;"       :="))</f>
        <v>0.62126999999999999</v>
      </c>
    </row>
    <row r="1016" spans="1:36">
      <c r="A1016">
        <f t="shared" ca="1" si="75"/>
        <v>25</v>
      </c>
      <c r="B1016" t="s">
        <v>51</v>
      </c>
      <c r="C1016" t="str">
        <f ca="1">IF(D1016="",OFFSET(AvailabilityFactor!A$1,A1016,0),C1015)</f>
        <v>D2WDLC6</v>
      </c>
      <c r="D1016" t="str" cm="1">
        <f t="array" aca="1" ref="D1016" ca="1">IF(D1015="",TS_DRC!$P$5,OFFSET(TS_DRC!P$5,RIGHT(D1015,2),0,TRUE))</f>
        <v>TS28</v>
      </c>
      <c r="E1016" t="str">
        <f t="shared" ca="1" si="76"/>
        <v>TS28</v>
      </c>
      <c r="F1016">
        <f>'[6]Wind profile'!$AI36</f>
        <v>0.60995999999999995</v>
      </c>
      <c r="G1016">
        <f>IF(F1016&lt;1.1,F1016,IF(F1016&lt;YEAR!$C$2+YEAR!$C$3-2,F1016+1,(YEAR!$C$2+YEAR!$C$3-1)&amp;"       :="))</f>
        <v>0.60995999999999995</v>
      </c>
      <c r="H1016">
        <f>IF(G1016&lt;1.1,G1016,IF(G1016&lt;YEAR!$C$2+YEAR!$C$3-2,G1016+1,(YEAR!$C$2+YEAR!$C$3-1)&amp;"       :="))</f>
        <v>0.60995999999999995</v>
      </c>
      <c r="I1016">
        <f>IF(H1016&lt;1.1,H1016,IF(H1016&lt;YEAR!$C$2+YEAR!$C$3-2,H1016+1,(YEAR!$C$2+YEAR!$C$3-1)&amp;"       :="))</f>
        <v>0.60995999999999995</v>
      </c>
      <c r="J1016">
        <f>IF(I1016&lt;1.1,I1016,IF(I1016&lt;YEAR!$C$2+YEAR!$C$3-2,I1016+1,(YEAR!$C$2+YEAR!$C$3-1)&amp;"       :="))</f>
        <v>0.60995999999999995</v>
      </c>
      <c r="K1016">
        <f>IF(J1016&lt;1.1,J1016,IF(J1016&lt;YEAR!$C$2+YEAR!$C$3-2,J1016+1,(YEAR!$C$2+YEAR!$C$3-1)&amp;"       :="))</f>
        <v>0.60995999999999995</v>
      </c>
      <c r="L1016">
        <f>IF(K1016&lt;1.1,K1016,IF(K1016&lt;YEAR!$C$2+YEAR!$C$3-2,K1016+1,(YEAR!$C$2+YEAR!$C$3-1)&amp;"       :="))</f>
        <v>0.60995999999999995</v>
      </c>
      <c r="M1016">
        <f>IF(L1016&lt;1.1,L1016,IF(L1016&lt;YEAR!$C$2+YEAR!$C$3-2,L1016+1,(YEAR!$C$2+YEAR!$C$3-1)&amp;"       :="))</f>
        <v>0.60995999999999995</v>
      </c>
      <c r="N1016">
        <f>IF(M1016&lt;1.1,M1016,IF(M1016&lt;YEAR!$C$2+YEAR!$C$3-2,M1016+1,(YEAR!$C$2+YEAR!$C$3-1)&amp;"       :="))</f>
        <v>0.60995999999999995</v>
      </c>
      <c r="O1016">
        <f>IF(N1016&lt;1.1,N1016,IF(N1016&lt;YEAR!$C$2+YEAR!$C$3-2,N1016+1,(YEAR!$C$2+YEAR!$C$3-1)&amp;"       :="))</f>
        <v>0.60995999999999995</v>
      </c>
      <c r="P1016">
        <f>IF(O1016&lt;1.1,O1016,IF(O1016&lt;YEAR!$C$2+YEAR!$C$3-2,O1016+1,(YEAR!$C$2+YEAR!$C$3-1)&amp;"       :="))</f>
        <v>0.60995999999999995</v>
      </c>
      <c r="Q1016">
        <f>IF(P1016&lt;1.1,P1016,IF(P1016&lt;YEAR!$C$2+YEAR!$C$3-2,P1016+1,(YEAR!$C$2+YEAR!$C$3-1)&amp;"       :="))</f>
        <v>0.60995999999999995</v>
      </c>
      <c r="R1016">
        <f>IF(Q1016&lt;1.1,Q1016,IF(Q1016&lt;YEAR!$C$2+YEAR!$C$3-2,Q1016+1,(YEAR!$C$2+YEAR!$C$3-1)&amp;"       :="))</f>
        <v>0.60995999999999995</v>
      </c>
      <c r="S1016">
        <f>IF(R1016&lt;1.1,R1016,IF(R1016&lt;YEAR!$C$2+YEAR!$C$3-2,R1016+1,(YEAR!$C$2+YEAR!$C$3-1)&amp;"       :="))</f>
        <v>0.60995999999999995</v>
      </c>
      <c r="T1016">
        <f>IF(S1016&lt;1.1,S1016,IF(S1016&lt;YEAR!$C$2+YEAR!$C$3-2,S1016+1,(YEAR!$C$2+YEAR!$C$3-1)&amp;"       :="))</f>
        <v>0.60995999999999995</v>
      </c>
      <c r="U1016">
        <f>IF(T1016&lt;1.1,T1016,IF(T1016&lt;YEAR!$C$2+YEAR!$C$3-2,T1016+1,(YEAR!$C$2+YEAR!$C$3-1)&amp;"       :="))</f>
        <v>0.60995999999999995</v>
      </c>
      <c r="V1016">
        <f>IF(U1016&lt;1.1,U1016,IF(U1016&lt;YEAR!$C$2+YEAR!$C$3-2,U1016+1,(YEAR!$C$2+YEAR!$C$3-1)&amp;"       :="))</f>
        <v>0.60995999999999995</v>
      </c>
      <c r="W1016">
        <f>IF(V1016&lt;1.1,V1016,IF(V1016&lt;YEAR!$C$2+YEAR!$C$3-2,V1016+1,(YEAR!$C$2+YEAR!$C$3-1)&amp;"       :="))</f>
        <v>0.60995999999999995</v>
      </c>
      <c r="X1016">
        <f>IF(W1016&lt;1.1,W1016,IF(W1016&lt;YEAR!$C$2+YEAR!$C$3-2,W1016+1,(YEAR!$C$2+YEAR!$C$3-1)&amp;"       :="))</f>
        <v>0.60995999999999995</v>
      </c>
      <c r="Y1016">
        <f>IF(X1016&lt;1.1,X1016,IF(X1016&lt;YEAR!$C$2+YEAR!$C$3-2,X1016+1,(YEAR!$C$2+YEAR!$C$3-1)&amp;"       :="))</f>
        <v>0.60995999999999995</v>
      </c>
      <c r="Z1016">
        <f>IF(Y1016&lt;1.1,Y1016,IF(Y1016&lt;YEAR!$C$2+YEAR!$C$3-2,Y1016+1,(YEAR!$C$2+YEAR!$C$3-1)&amp;"       :="))</f>
        <v>0.60995999999999995</v>
      </c>
      <c r="AA1016">
        <f>IF(Z1016&lt;1.1,Z1016,IF(Z1016&lt;YEAR!$C$2+YEAR!$C$3-2,Z1016+1,(YEAR!$C$2+YEAR!$C$3-1)&amp;"       :="))</f>
        <v>0.60995999999999995</v>
      </c>
      <c r="AB1016">
        <f>IF(AA1016&lt;1.1,AA1016,IF(AA1016&lt;YEAR!$C$2+YEAR!$C$3-2,AA1016+1,(YEAR!$C$2+YEAR!$C$3-1)&amp;"       :="))</f>
        <v>0.60995999999999995</v>
      </c>
      <c r="AC1016">
        <f>IF(AB1016&lt;1.1,AB1016,IF(AB1016&lt;YEAR!$C$2+YEAR!$C$3-2,AB1016+1,(YEAR!$C$2+YEAR!$C$3-1)&amp;"       :="))</f>
        <v>0.60995999999999995</v>
      </c>
      <c r="AD1016">
        <f>IF(AC1016&lt;1.1,AC1016,IF(AC1016&lt;YEAR!$C$2+YEAR!$C$3-2,AC1016+1,(YEAR!$C$2+YEAR!$C$3-1)&amp;"       :="))</f>
        <v>0.60995999999999995</v>
      </c>
      <c r="AE1016">
        <f>IF(AD1016&lt;1.1,AD1016,IF(AD1016&lt;YEAR!$C$2+YEAR!$C$3-2,AD1016+1,(YEAR!$C$2+YEAR!$C$3-1)&amp;"       :="))</f>
        <v>0.60995999999999995</v>
      </c>
      <c r="AF1016">
        <f>IF(AE1016&lt;1.1,AE1016,IF(AE1016&lt;YEAR!$C$2+YEAR!$C$3-2,AE1016+1,(YEAR!$C$2+YEAR!$C$3-1)&amp;"       :="))</f>
        <v>0.60995999999999995</v>
      </c>
      <c r="AG1016">
        <f>IF(AF1016&lt;1.1,AF1016,IF(AF1016&lt;YEAR!$C$2+YEAR!$C$3-2,AF1016+1,(YEAR!$C$2+YEAR!$C$3-1)&amp;"       :="))</f>
        <v>0.60995999999999995</v>
      </c>
      <c r="AH1016">
        <f>IF(AG1016&lt;1.1,AG1016,IF(AG1016&lt;YEAR!$C$2+YEAR!$C$3-2,AG1016+1,(YEAR!$C$2+YEAR!$C$3-1)&amp;"       :="))</f>
        <v>0.60995999999999995</v>
      </c>
      <c r="AI1016">
        <f>IF(AH1016&lt;1.1,AH1016,IF(AH1016&lt;YEAR!$C$2+YEAR!$C$3-2,AH1016+1,(YEAR!$C$2+YEAR!$C$3-1)&amp;"       :="))</f>
        <v>0.60995999999999995</v>
      </c>
      <c r="AJ1016">
        <f>IF(AI1016&lt;1.1,AI1016,IF(AI1016&lt;YEAR!$C$2+YEAR!$C$3-2,AI1016+1,(YEAR!$C$2+YEAR!$C$3-1)&amp;"       :="))</f>
        <v>0.60995999999999995</v>
      </c>
    </row>
    <row r="1017" spans="1:36">
      <c r="A1017">
        <f t="shared" ca="1" si="75"/>
        <v>25</v>
      </c>
      <c r="B1017" t="s">
        <v>51</v>
      </c>
      <c r="C1017" t="str">
        <f ca="1">IF(D1017="",OFFSET(AvailabilityFactor!A$1,A1017,0),C1016)</f>
        <v>D2WDLC6</v>
      </c>
      <c r="D1017" t="str" cm="1">
        <f t="array" aca="1" ref="D1017" ca="1">IF(D1016="",TS_DRC!$P$5,OFFSET(TS_DRC!P$5,RIGHT(D1016,2),0,TRUE))</f>
        <v>TS29</v>
      </c>
      <c r="E1017" t="str">
        <f t="shared" ca="1" si="76"/>
        <v>TS29</v>
      </c>
      <c r="F1017">
        <f>'[6]Wind profile'!$AI37</f>
        <v>0.58787</v>
      </c>
      <c r="G1017">
        <f>IF(F1017&lt;1.1,F1017,IF(F1017&lt;YEAR!$C$2+YEAR!$C$3-2,F1017+1,(YEAR!$C$2+YEAR!$C$3-1)&amp;"       :="))</f>
        <v>0.58787</v>
      </c>
      <c r="H1017">
        <f>IF(G1017&lt;1.1,G1017,IF(G1017&lt;YEAR!$C$2+YEAR!$C$3-2,G1017+1,(YEAR!$C$2+YEAR!$C$3-1)&amp;"       :="))</f>
        <v>0.58787</v>
      </c>
      <c r="I1017">
        <f>IF(H1017&lt;1.1,H1017,IF(H1017&lt;YEAR!$C$2+YEAR!$C$3-2,H1017+1,(YEAR!$C$2+YEAR!$C$3-1)&amp;"       :="))</f>
        <v>0.58787</v>
      </c>
      <c r="J1017">
        <f>IF(I1017&lt;1.1,I1017,IF(I1017&lt;YEAR!$C$2+YEAR!$C$3-2,I1017+1,(YEAR!$C$2+YEAR!$C$3-1)&amp;"       :="))</f>
        <v>0.58787</v>
      </c>
      <c r="K1017">
        <f>IF(J1017&lt;1.1,J1017,IF(J1017&lt;YEAR!$C$2+YEAR!$C$3-2,J1017+1,(YEAR!$C$2+YEAR!$C$3-1)&amp;"       :="))</f>
        <v>0.58787</v>
      </c>
      <c r="L1017">
        <f>IF(K1017&lt;1.1,K1017,IF(K1017&lt;YEAR!$C$2+YEAR!$C$3-2,K1017+1,(YEAR!$C$2+YEAR!$C$3-1)&amp;"       :="))</f>
        <v>0.58787</v>
      </c>
      <c r="M1017">
        <f>IF(L1017&lt;1.1,L1017,IF(L1017&lt;YEAR!$C$2+YEAR!$C$3-2,L1017+1,(YEAR!$C$2+YEAR!$C$3-1)&amp;"       :="))</f>
        <v>0.58787</v>
      </c>
      <c r="N1017">
        <f>IF(M1017&lt;1.1,M1017,IF(M1017&lt;YEAR!$C$2+YEAR!$C$3-2,M1017+1,(YEAR!$C$2+YEAR!$C$3-1)&amp;"       :="))</f>
        <v>0.58787</v>
      </c>
      <c r="O1017">
        <f>IF(N1017&lt;1.1,N1017,IF(N1017&lt;YEAR!$C$2+YEAR!$C$3-2,N1017+1,(YEAR!$C$2+YEAR!$C$3-1)&amp;"       :="))</f>
        <v>0.58787</v>
      </c>
      <c r="P1017">
        <f>IF(O1017&lt;1.1,O1017,IF(O1017&lt;YEAR!$C$2+YEAR!$C$3-2,O1017+1,(YEAR!$C$2+YEAR!$C$3-1)&amp;"       :="))</f>
        <v>0.58787</v>
      </c>
      <c r="Q1017">
        <f>IF(P1017&lt;1.1,P1017,IF(P1017&lt;YEAR!$C$2+YEAR!$C$3-2,P1017+1,(YEAR!$C$2+YEAR!$C$3-1)&amp;"       :="))</f>
        <v>0.58787</v>
      </c>
      <c r="R1017">
        <f>IF(Q1017&lt;1.1,Q1017,IF(Q1017&lt;YEAR!$C$2+YEAR!$C$3-2,Q1017+1,(YEAR!$C$2+YEAR!$C$3-1)&amp;"       :="))</f>
        <v>0.58787</v>
      </c>
      <c r="S1017">
        <f>IF(R1017&lt;1.1,R1017,IF(R1017&lt;YEAR!$C$2+YEAR!$C$3-2,R1017+1,(YEAR!$C$2+YEAR!$C$3-1)&amp;"       :="))</f>
        <v>0.58787</v>
      </c>
      <c r="T1017">
        <f>IF(S1017&lt;1.1,S1017,IF(S1017&lt;YEAR!$C$2+YEAR!$C$3-2,S1017+1,(YEAR!$C$2+YEAR!$C$3-1)&amp;"       :="))</f>
        <v>0.58787</v>
      </c>
      <c r="U1017">
        <f>IF(T1017&lt;1.1,T1017,IF(T1017&lt;YEAR!$C$2+YEAR!$C$3-2,T1017+1,(YEAR!$C$2+YEAR!$C$3-1)&amp;"       :="))</f>
        <v>0.58787</v>
      </c>
      <c r="V1017">
        <f>IF(U1017&lt;1.1,U1017,IF(U1017&lt;YEAR!$C$2+YEAR!$C$3-2,U1017+1,(YEAR!$C$2+YEAR!$C$3-1)&amp;"       :="))</f>
        <v>0.58787</v>
      </c>
      <c r="W1017">
        <f>IF(V1017&lt;1.1,V1017,IF(V1017&lt;YEAR!$C$2+YEAR!$C$3-2,V1017+1,(YEAR!$C$2+YEAR!$C$3-1)&amp;"       :="))</f>
        <v>0.58787</v>
      </c>
      <c r="X1017">
        <f>IF(W1017&lt;1.1,W1017,IF(W1017&lt;YEAR!$C$2+YEAR!$C$3-2,W1017+1,(YEAR!$C$2+YEAR!$C$3-1)&amp;"       :="))</f>
        <v>0.58787</v>
      </c>
      <c r="Y1017">
        <f>IF(X1017&lt;1.1,X1017,IF(X1017&lt;YEAR!$C$2+YEAR!$C$3-2,X1017+1,(YEAR!$C$2+YEAR!$C$3-1)&amp;"       :="))</f>
        <v>0.58787</v>
      </c>
      <c r="Z1017">
        <f>IF(Y1017&lt;1.1,Y1017,IF(Y1017&lt;YEAR!$C$2+YEAR!$C$3-2,Y1017+1,(YEAR!$C$2+YEAR!$C$3-1)&amp;"       :="))</f>
        <v>0.58787</v>
      </c>
      <c r="AA1017">
        <f>IF(Z1017&lt;1.1,Z1017,IF(Z1017&lt;YEAR!$C$2+YEAR!$C$3-2,Z1017+1,(YEAR!$C$2+YEAR!$C$3-1)&amp;"       :="))</f>
        <v>0.58787</v>
      </c>
      <c r="AB1017">
        <f>IF(AA1017&lt;1.1,AA1017,IF(AA1017&lt;YEAR!$C$2+YEAR!$C$3-2,AA1017+1,(YEAR!$C$2+YEAR!$C$3-1)&amp;"       :="))</f>
        <v>0.58787</v>
      </c>
      <c r="AC1017">
        <f>IF(AB1017&lt;1.1,AB1017,IF(AB1017&lt;YEAR!$C$2+YEAR!$C$3-2,AB1017+1,(YEAR!$C$2+YEAR!$C$3-1)&amp;"       :="))</f>
        <v>0.58787</v>
      </c>
      <c r="AD1017">
        <f>IF(AC1017&lt;1.1,AC1017,IF(AC1017&lt;YEAR!$C$2+YEAR!$C$3-2,AC1017+1,(YEAR!$C$2+YEAR!$C$3-1)&amp;"       :="))</f>
        <v>0.58787</v>
      </c>
      <c r="AE1017">
        <f>IF(AD1017&lt;1.1,AD1017,IF(AD1017&lt;YEAR!$C$2+YEAR!$C$3-2,AD1017+1,(YEAR!$C$2+YEAR!$C$3-1)&amp;"       :="))</f>
        <v>0.58787</v>
      </c>
      <c r="AF1017">
        <f>IF(AE1017&lt;1.1,AE1017,IF(AE1017&lt;YEAR!$C$2+YEAR!$C$3-2,AE1017+1,(YEAR!$C$2+YEAR!$C$3-1)&amp;"       :="))</f>
        <v>0.58787</v>
      </c>
      <c r="AG1017">
        <f>IF(AF1017&lt;1.1,AF1017,IF(AF1017&lt;YEAR!$C$2+YEAR!$C$3-2,AF1017+1,(YEAR!$C$2+YEAR!$C$3-1)&amp;"       :="))</f>
        <v>0.58787</v>
      </c>
      <c r="AH1017">
        <f>IF(AG1017&lt;1.1,AG1017,IF(AG1017&lt;YEAR!$C$2+YEAR!$C$3-2,AG1017+1,(YEAR!$C$2+YEAR!$C$3-1)&amp;"       :="))</f>
        <v>0.58787</v>
      </c>
      <c r="AI1017">
        <f>IF(AH1017&lt;1.1,AH1017,IF(AH1017&lt;YEAR!$C$2+YEAR!$C$3-2,AH1017+1,(YEAR!$C$2+YEAR!$C$3-1)&amp;"       :="))</f>
        <v>0.58787</v>
      </c>
      <c r="AJ1017">
        <f>IF(AI1017&lt;1.1,AI1017,IF(AI1017&lt;YEAR!$C$2+YEAR!$C$3-2,AI1017+1,(YEAR!$C$2+YEAR!$C$3-1)&amp;"       :="))</f>
        <v>0.58787</v>
      </c>
    </row>
    <row r="1018" spans="1:36">
      <c r="A1018">
        <f t="shared" ca="1" si="75"/>
        <v>25</v>
      </c>
      <c r="B1018" t="s">
        <v>51</v>
      </c>
      <c r="C1018" t="str">
        <f ca="1">IF(D1018="",OFFSET(AvailabilityFactor!A$1,A1018,0),C1017)</f>
        <v>D2WDLC6</v>
      </c>
      <c r="D1018" t="str" cm="1">
        <f t="array" aca="1" ref="D1018" ca="1">IF(D1017="",TS_DRC!$P$5,OFFSET(TS_DRC!P$5,RIGHT(D1017,2),0,TRUE))</f>
        <v>TS30</v>
      </c>
      <c r="E1018" t="str">
        <f t="shared" ca="1" si="76"/>
        <v>TS30</v>
      </c>
      <c r="F1018">
        <f>'[6]Wind profile'!$AI38</f>
        <v>0.64934999999999998</v>
      </c>
      <c r="G1018">
        <f>IF(F1018&lt;1.1,F1018,IF(F1018&lt;YEAR!$C$2+YEAR!$C$3-2,F1018+1,(YEAR!$C$2+YEAR!$C$3-1)&amp;"       :="))</f>
        <v>0.64934999999999998</v>
      </c>
      <c r="H1018">
        <f>IF(G1018&lt;1.1,G1018,IF(G1018&lt;YEAR!$C$2+YEAR!$C$3-2,G1018+1,(YEAR!$C$2+YEAR!$C$3-1)&amp;"       :="))</f>
        <v>0.64934999999999998</v>
      </c>
      <c r="I1018">
        <f>IF(H1018&lt;1.1,H1018,IF(H1018&lt;YEAR!$C$2+YEAR!$C$3-2,H1018+1,(YEAR!$C$2+YEAR!$C$3-1)&amp;"       :="))</f>
        <v>0.64934999999999998</v>
      </c>
      <c r="J1018">
        <f>IF(I1018&lt;1.1,I1018,IF(I1018&lt;YEAR!$C$2+YEAR!$C$3-2,I1018+1,(YEAR!$C$2+YEAR!$C$3-1)&amp;"       :="))</f>
        <v>0.64934999999999998</v>
      </c>
      <c r="K1018">
        <f>IF(J1018&lt;1.1,J1018,IF(J1018&lt;YEAR!$C$2+YEAR!$C$3-2,J1018+1,(YEAR!$C$2+YEAR!$C$3-1)&amp;"       :="))</f>
        <v>0.64934999999999998</v>
      </c>
      <c r="L1018">
        <f>IF(K1018&lt;1.1,K1018,IF(K1018&lt;YEAR!$C$2+YEAR!$C$3-2,K1018+1,(YEAR!$C$2+YEAR!$C$3-1)&amp;"       :="))</f>
        <v>0.64934999999999998</v>
      </c>
      <c r="M1018">
        <f>IF(L1018&lt;1.1,L1018,IF(L1018&lt;YEAR!$C$2+YEAR!$C$3-2,L1018+1,(YEAR!$C$2+YEAR!$C$3-1)&amp;"       :="))</f>
        <v>0.64934999999999998</v>
      </c>
      <c r="N1018">
        <f>IF(M1018&lt;1.1,M1018,IF(M1018&lt;YEAR!$C$2+YEAR!$C$3-2,M1018+1,(YEAR!$C$2+YEAR!$C$3-1)&amp;"       :="))</f>
        <v>0.64934999999999998</v>
      </c>
      <c r="O1018">
        <f>IF(N1018&lt;1.1,N1018,IF(N1018&lt;YEAR!$C$2+YEAR!$C$3-2,N1018+1,(YEAR!$C$2+YEAR!$C$3-1)&amp;"       :="))</f>
        <v>0.64934999999999998</v>
      </c>
      <c r="P1018">
        <f>IF(O1018&lt;1.1,O1018,IF(O1018&lt;YEAR!$C$2+YEAR!$C$3-2,O1018+1,(YEAR!$C$2+YEAR!$C$3-1)&amp;"       :="))</f>
        <v>0.64934999999999998</v>
      </c>
      <c r="Q1018">
        <f>IF(P1018&lt;1.1,P1018,IF(P1018&lt;YEAR!$C$2+YEAR!$C$3-2,P1018+1,(YEAR!$C$2+YEAR!$C$3-1)&amp;"       :="))</f>
        <v>0.64934999999999998</v>
      </c>
      <c r="R1018">
        <f>IF(Q1018&lt;1.1,Q1018,IF(Q1018&lt;YEAR!$C$2+YEAR!$C$3-2,Q1018+1,(YEAR!$C$2+YEAR!$C$3-1)&amp;"       :="))</f>
        <v>0.64934999999999998</v>
      </c>
      <c r="S1018">
        <f>IF(R1018&lt;1.1,R1018,IF(R1018&lt;YEAR!$C$2+YEAR!$C$3-2,R1018+1,(YEAR!$C$2+YEAR!$C$3-1)&amp;"       :="))</f>
        <v>0.64934999999999998</v>
      </c>
      <c r="T1018">
        <f>IF(S1018&lt;1.1,S1018,IF(S1018&lt;YEAR!$C$2+YEAR!$C$3-2,S1018+1,(YEAR!$C$2+YEAR!$C$3-1)&amp;"       :="))</f>
        <v>0.64934999999999998</v>
      </c>
      <c r="U1018">
        <f>IF(T1018&lt;1.1,T1018,IF(T1018&lt;YEAR!$C$2+YEAR!$C$3-2,T1018+1,(YEAR!$C$2+YEAR!$C$3-1)&amp;"       :="))</f>
        <v>0.64934999999999998</v>
      </c>
      <c r="V1018">
        <f>IF(U1018&lt;1.1,U1018,IF(U1018&lt;YEAR!$C$2+YEAR!$C$3-2,U1018+1,(YEAR!$C$2+YEAR!$C$3-1)&amp;"       :="))</f>
        <v>0.64934999999999998</v>
      </c>
      <c r="W1018">
        <f>IF(V1018&lt;1.1,V1018,IF(V1018&lt;YEAR!$C$2+YEAR!$C$3-2,V1018+1,(YEAR!$C$2+YEAR!$C$3-1)&amp;"       :="))</f>
        <v>0.64934999999999998</v>
      </c>
      <c r="X1018">
        <f>IF(W1018&lt;1.1,W1018,IF(W1018&lt;YEAR!$C$2+YEAR!$C$3-2,W1018+1,(YEAR!$C$2+YEAR!$C$3-1)&amp;"       :="))</f>
        <v>0.64934999999999998</v>
      </c>
      <c r="Y1018">
        <f>IF(X1018&lt;1.1,X1018,IF(X1018&lt;YEAR!$C$2+YEAR!$C$3-2,X1018+1,(YEAR!$C$2+YEAR!$C$3-1)&amp;"       :="))</f>
        <v>0.64934999999999998</v>
      </c>
      <c r="Z1018">
        <f>IF(Y1018&lt;1.1,Y1018,IF(Y1018&lt;YEAR!$C$2+YEAR!$C$3-2,Y1018+1,(YEAR!$C$2+YEAR!$C$3-1)&amp;"       :="))</f>
        <v>0.64934999999999998</v>
      </c>
      <c r="AA1018">
        <f>IF(Z1018&lt;1.1,Z1018,IF(Z1018&lt;YEAR!$C$2+YEAR!$C$3-2,Z1018+1,(YEAR!$C$2+YEAR!$C$3-1)&amp;"       :="))</f>
        <v>0.64934999999999998</v>
      </c>
      <c r="AB1018">
        <f>IF(AA1018&lt;1.1,AA1018,IF(AA1018&lt;YEAR!$C$2+YEAR!$C$3-2,AA1018+1,(YEAR!$C$2+YEAR!$C$3-1)&amp;"       :="))</f>
        <v>0.64934999999999998</v>
      </c>
      <c r="AC1018">
        <f>IF(AB1018&lt;1.1,AB1018,IF(AB1018&lt;YEAR!$C$2+YEAR!$C$3-2,AB1018+1,(YEAR!$C$2+YEAR!$C$3-1)&amp;"       :="))</f>
        <v>0.64934999999999998</v>
      </c>
      <c r="AD1018">
        <f>IF(AC1018&lt;1.1,AC1018,IF(AC1018&lt;YEAR!$C$2+YEAR!$C$3-2,AC1018+1,(YEAR!$C$2+YEAR!$C$3-1)&amp;"       :="))</f>
        <v>0.64934999999999998</v>
      </c>
      <c r="AE1018">
        <f>IF(AD1018&lt;1.1,AD1018,IF(AD1018&lt;YEAR!$C$2+YEAR!$C$3-2,AD1018+1,(YEAR!$C$2+YEAR!$C$3-1)&amp;"       :="))</f>
        <v>0.64934999999999998</v>
      </c>
      <c r="AF1018">
        <f>IF(AE1018&lt;1.1,AE1018,IF(AE1018&lt;YEAR!$C$2+YEAR!$C$3-2,AE1018+1,(YEAR!$C$2+YEAR!$C$3-1)&amp;"       :="))</f>
        <v>0.64934999999999998</v>
      </c>
      <c r="AG1018">
        <f>IF(AF1018&lt;1.1,AF1018,IF(AF1018&lt;YEAR!$C$2+YEAR!$C$3-2,AF1018+1,(YEAR!$C$2+YEAR!$C$3-1)&amp;"       :="))</f>
        <v>0.64934999999999998</v>
      </c>
      <c r="AH1018">
        <f>IF(AG1018&lt;1.1,AG1018,IF(AG1018&lt;YEAR!$C$2+YEAR!$C$3-2,AG1018+1,(YEAR!$C$2+YEAR!$C$3-1)&amp;"       :="))</f>
        <v>0.64934999999999998</v>
      </c>
      <c r="AI1018">
        <f>IF(AH1018&lt;1.1,AH1018,IF(AH1018&lt;YEAR!$C$2+YEAR!$C$3-2,AH1018+1,(YEAR!$C$2+YEAR!$C$3-1)&amp;"       :="))</f>
        <v>0.64934999999999998</v>
      </c>
      <c r="AJ1018">
        <f>IF(AI1018&lt;1.1,AI1018,IF(AI1018&lt;YEAR!$C$2+YEAR!$C$3-2,AI1018+1,(YEAR!$C$2+YEAR!$C$3-1)&amp;"       :="))</f>
        <v>0.64934999999999998</v>
      </c>
    </row>
    <row r="1019" spans="1:36">
      <c r="A1019">
        <f t="shared" ca="1" si="75"/>
        <v>25</v>
      </c>
      <c r="B1019" t="s">
        <v>51</v>
      </c>
      <c r="C1019" t="str">
        <f ca="1">IF(D1019="",OFFSET(AvailabilityFactor!A$1,A1019,0),C1018)</f>
        <v>D2WDLC6</v>
      </c>
      <c r="D1019" t="str" cm="1">
        <f t="array" aca="1" ref="D1019" ca="1">IF(D1018="",TS_DRC!$P$5,OFFSET(TS_DRC!P$5,RIGHT(D1018,2),0,TRUE))</f>
        <v>TS31</v>
      </c>
      <c r="E1019" t="str">
        <f t="shared" ca="1" si="76"/>
        <v>TS31</v>
      </c>
      <c r="F1019">
        <f>'[6]Wind profile'!$AI39</f>
        <v>0.37475999999999998</v>
      </c>
      <c r="G1019">
        <f>IF(F1019&lt;1.1,F1019,IF(F1019&lt;YEAR!$C$2+YEAR!$C$3-2,F1019+1,(YEAR!$C$2+YEAR!$C$3-1)&amp;"       :="))</f>
        <v>0.37475999999999998</v>
      </c>
      <c r="H1019">
        <f>IF(G1019&lt;1.1,G1019,IF(G1019&lt;YEAR!$C$2+YEAR!$C$3-2,G1019+1,(YEAR!$C$2+YEAR!$C$3-1)&amp;"       :="))</f>
        <v>0.37475999999999998</v>
      </c>
      <c r="I1019">
        <f>IF(H1019&lt;1.1,H1019,IF(H1019&lt;YEAR!$C$2+YEAR!$C$3-2,H1019+1,(YEAR!$C$2+YEAR!$C$3-1)&amp;"       :="))</f>
        <v>0.37475999999999998</v>
      </c>
      <c r="J1019">
        <f>IF(I1019&lt;1.1,I1019,IF(I1019&lt;YEAR!$C$2+YEAR!$C$3-2,I1019+1,(YEAR!$C$2+YEAR!$C$3-1)&amp;"       :="))</f>
        <v>0.37475999999999998</v>
      </c>
      <c r="K1019">
        <f>IF(J1019&lt;1.1,J1019,IF(J1019&lt;YEAR!$C$2+YEAR!$C$3-2,J1019+1,(YEAR!$C$2+YEAR!$C$3-1)&amp;"       :="))</f>
        <v>0.37475999999999998</v>
      </c>
      <c r="L1019">
        <f>IF(K1019&lt;1.1,K1019,IF(K1019&lt;YEAR!$C$2+YEAR!$C$3-2,K1019+1,(YEAR!$C$2+YEAR!$C$3-1)&amp;"       :="))</f>
        <v>0.37475999999999998</v>
      </c>
      <c r="M1019">
        <f>IF(L1019&lt;1.1,L1019,IF(L1019&lt;YEAR!$C$2+YEAR!$C$3-2,L1019+1,(YEAR!$C$2+YEAR!$C$3-1)&amp;"       :="))</f>
        <v>0.37475999999999998</v>
      </c>
      <c r="N1019">
        <f>IF(M1019&lt;1.1,M1019,IF(M1019&lt;YEAR!$C$2+YEAR!$C$3-2,M1019+1,(YEAR!$C$2+YEAR!$C$3-1)&amp;"       :="))</f>
        <v>0.37475999999999998</v>
      </c>
      <c r="O1019">
        <f>IF(N1019&lt;1.1,N1019,IF(N1019&lt;YEAR!$C$2+YEAR!$C$3-2,N1019+1,(YEAR!$C$2+YEAR!$C$3-1)&amp;"       :="))</f>
        <v>0.37475999999999998</v>
      </c>
      <c r="P1019">
        <f>IF(O1019&lt;1.1,O1019,IF(O1019&lt;YEAR!$C$2+YEAR!$C$3-2,O1019+1,(YEAR!$C$2+YEAR!$C$3-1)&amp;"       :="))</f>
        <v>0.37475999999999998</v>
      </c>
      <c r="Q1019">
        <f>IF(P1019&lt;1.1,P1019,IF(P1019&lt;YEAR!$C$2+YEAR!$C$3-2,P1019+1,(YEAR!$C$2+YEAR!$C$3-1)&amp;"       :="))</f>
        <v>0.37475999999999998</v>
      </c>
      <c r="R1019">
        <f>IF(Q1019&lt;1.1,Q1019,IF(Q1019&lt;YEAR!$C$2+YEAR!$C$3-2,Q1019+1,(YEAR!$C$2+YEAR!$C$3-1)&amp;"       :="))</f>
        <v>0.37475999999999998</v>
      </c>
      <c r="S1019">
        <f>IF(R1019&lt;1.1,R1019,IF(R1019&lt;YEAR!$C$2+YEAR!$C$3-2,R1019+1,(YEAR!$C$2+YEAR!$C$3-1)&amp;"       :="))</f>
        <v>0.37475999999999998</v>
      </c>
      <c r="T1019">
        <f>IF(S1019&lt;1.1,S1019,IF(S1019&lt;YEAR!$C$2+YEAR!$C$3-2,S1019+1,(YEAR!$C$2+YEAR!$C$3-1)&amp;"       :="))</f>
        <v>0.37475999999999998</v>
      </c>
      <c r="U1019">
        <f>IF(T1019&lt;1.1,T1019,IF(T1019&lt;YEAR!$C$2+YEAR!$C$3-2,T1019+1,(YEAR!$C$2+YEAR!$C$3-1)&amp;"       :="))</f>
        <v>0.37475999999999998</v>
      </c>
      <c r="V1019">
        <f>IF(U1019&lt;1.1,U1019,IF(U1019&lt;YEAR!$C$2+YEAR!$C$3-2,U1019+1,(YEAR!$C$2+YEAR!$C$3-1)&amp;"       :="))</f>
        <v>0.37475999999999998</v>
      </c>
      <c r="W1019">
        <f>IF(V1019&lt;1.1,V1019,IF(V1019&lt;YEAR!$C$2+YEAR!$C$3-2,V1019+1,(YEAR!$C$2+YEAR!$C$3-1)&amp;"       :="))</f>
        <v>0.37475999999999998</v>
      </c>
      <c r="X1019">
        <f>IF(W1019&lt;1.1,W1019,IF(W1019&lt;YEAR!$C$2+YEAR!$C$3-2,W1019+1,(YEAR!$C$2+YEAR!$C$3-1)&amp;"       :="))</f>
        <v>0.37475999999999998</v>
      </c>
      <c r="Y1019">
        <f>IF(X1019&lt;1.1,X1019,IF(X1019&lt;YEAR!$C$2+YEAR!$C$3-2,X1019+1,(YEAR!$C$2+YEAR!$C$3-1)&amp;"       :="))</f>
        <v>0.37475999999999998</v>
      </c>
      <c r="Z1019">
        <f>IF(Y1019&lt;1.1,Y1019,IF(Y1019&lt;YEAR!$C$2+YEAR!$C$3-2,Y1019+1,(YEAR!$C$2+YEAR!$C$3-1)&amp;"       :="))</f>
        <v>0.37475999999999998</v>
      </c>
      <c r="AA1019">
        <f>IF(Z1019&lt;1.1,Z1019,IF(Z1019&lt;YEAR!$C$2+YEAR!$C$3-2,Z1019+1,(YEAR!$C$2+YEAR!$C$3-1)&amp;"       :="))</f>
        <v>0.37475999999999998</v>
      </c>
      <c r="AB1019">
        <f>IF(AA1019&lt;1.1,AA1019,IF(AA1019&lt;YEAR!$C$2+YEAR!$C$3-2,AA1019+1,(YEAR!$C$2+YEAR!$C$3-1)&amp;"       :="))</f>
        <v>0.37475999999999998</v>
      </c>
      <c r="AC1019">
        <f>IF(AB1019&lt;1.1,AB1019,IF(AB1019&lt;YEAR!$C$2+YEAR!$C$3-2,AB1019+1,(YEAR!$C$2+YEAR!$C$3-1)&amp;"       :="))</f>
        <v>0.37475999999999998</v>
      </c>
      <c r="AD1019">
        <f>IF(AC1019&lt;1.1,AC1019,IF(AC1019&lt;YEAR!$C$2+YEAR!$C$3-2,AC1019+1,(YEAR!$C$2+YEAR!$C$3-1)&amp;"       :="))</f>
        <v>0.37475999999999998</v>
      </c>
      <c r="AE1019">
        <f>IF(AD1019&lt;1.1,AD1019,IF(AD1019&lt;YEAR!$C$2+YEAR!$C$3-2,AD1019+1,(YEAR!$C$2+YEAR!$C$3-1)&amp;"       :="))</f>
        <v>0.37475999999999998</v>
      </c>
      <c r="AF1019">
        <f>IF(AE1019&lt;1.1,AE1019,IF(AE1019&lt;YEAR!$C$2+YEAR!$C$3-2,AE1019+1,(YEAR!$C$2+YEAR!$C$3-1)&amp;"       :="))</f>
        <v>0.37475999999999998</v>
      </c>
      <c r="AG1019">
        <f>IF(AF1019&lt;1.1,AF1019,IF(AF1019&lt;YEAR!$C$2+YEAR!$C$3-2,AF1019+1,(YEAR!$C$2+YEAR!$C$3-1)&amp;"       :="))</f>
        <v>0.37475999999999998</v>
      </c>
      <c r="AH1019">
        <f>IF(AG1019&lt;1.1,AG1019,IF(AG1019&lt;YEAR!$C$2+YEAR!$C$3-2,AG1019+1,(YEAR!$C$2+YEAR!$C$3-1)&amp;"       :="))</f>
        <v>0.37475999999999998</v>
      </c>
      <c r="AI1019">
        <f>IF(AH1019&lt;1.1,AH1019,IF(AH1019&lt;YEAR!$C$2+YEAR!$C$3-2,AH1019+1,(YEAR!$C$2+YEAR!$C$3-1)&amp;"       :="))</f>
        <v>0.37475999999999998</v>
      </c>
      <c r="AJ1019">
        <f>IF(AI1019&lt;1.1,AI1019,IF(AI1019&lt;YEAR!$C$2+YEAR!$C$3-2,AI1019+1,(YEAR!$C$2+YEAR!$C$3-1)&amp;"       :="))</f>
        <v>0.37475999999999998</v>
      </c>
    </row>
    <row r="1020" spans="1:36">
      <c r="A1020">
        <f t="shared" ca="1" si="75"/>
        <v>25</v>
      </c>
      <c r="B1020" t="s">
        <v>51</v>
      </c>
      <c r="C1020" t="str">
        <f ca="1">IF(D1020="",OFFSET(AvailabilityFactor!A$1,A1020,0),C1019)</f>
        <v>D2WDLC6</v>
      </c>
      <c r="D1020" t="str" cm="1">
        <f t="array" aca="1" ref="D1020" ca="1">IF(D1019="",TS_DRC!$P$5,OFFSET(TS_DRC!P$5,RIGHT(D1019,2),0,TRUE))</f>
        <v>TS32</v>
      </c>
      <c r="E1020" t="str">
        <f t="shared" ca="1" si="76"/>
        <v>TS32</v>
      </c>
      <c r="F1020">
        <f>'[6]Wind profile'!$AI40</f>
        <v>0.33445999999999998</v>
      </c>
      <c r="G1020">
        <f>IF(F1020&lt;1.1,F1020,IF(F1020&lt;YEAR!$C$2+YEAR!$C$3-2,F1020+1,(YEAR!$C$2+YEAR!$C$3-1)&amp;"       :="))</f>
        <v>0.33445999999999998</v>
      </c>
      <c r="H1020">
        <f>IF(G1020&lt;1.1,G1020,IF(G1020&lt;YEAR!$C$2+YEAR!$C$3-2,G1020+1,(YEAR!$C$2+YEAR!$C$3-1)&amp;"       :="))</f>
        <v>0.33445999999999998</v>
      </c>
      <c r="I1020">
        <f>IF(H1020&lt;1.1,H1020,IF(H1020&lt;YEAR!$C$2+YEAR!$C$3-2,H1020+1,(YEAR!$C$2+YEAR!$C$3-1)&amp;"       :="))</f>
        <v>0.33445999999999998</v>
      </c>
      <c r="J1020">
        <f>IF(I1020&lt;1.1,I1020,IF(I1020&lt;YEAR!$C$2+YEAR!$C$3-2,I1020+1,(YEAR!$C$2+YEAR!$C$3-1)&amp;"       :="))</f>
        <v>0.33445999999999998</v>
      </c>
      <c r="K1020">
        <f>IF(J1020&lt;1.1,J1020,IF(J1020&lt;YEAR!$C$2+YEAR!$C$3-2,J1020+1,(YEAR!$C$2+YEAR!$C$3-1)&amp;"       :="))</f>
        <v>0.33445999999999998</v>
      </c>
      <c r="L1020">
        <f>IF(K1020&lt;1.1,K1020,IF(K1020&lt;YEAR!$C$2+YEAR!$C$3-2,K1020+1,(YEAR!$C$2+YEAR!$C$3-1)&amp;"       :="))</f>
        <v>0.33445999999999998</v>
      </c>
      <c r="M1020">
        <f>IF(L1020&lt;1.1,L1020,IF(L1020&lt;YEAR!$C$2+YEAR!$C$3-2,L1020+1,(YEAR!$C$2+YEAR!$C$3-1)&amp;"       :="))</f>
        <v>0.33445999999999998</v>
      </c>
      <c r="N1020">
        <f>IF(M1020&lt;1.1,M1020,IF(M1020&lt;YEAR!$C$2+YEAR!$C$3-2,M1020+1,(YEAR!$C$2+YEAR!$C$3-1)&amp;"       :="))</f>
        <v>0.33445999999999998</v>
      </c>
      <c r="O1020">
        <f>IF(N1020&lt;1.1,N1020,IF(N1020&lt;YEAR!$C$2+YEAR!$C$3-2,N1020+1,(YEAR!$C$2+YEAR!$C$3-1)&amp;"       :="))</f>
        <v>0.33445999999999998</v>
      </c>
      <c r="P1020">
        <f>IF(O1020&lt;1.1,O1020,IF(O1020&lt;YEAR!$C$2+YEAR!$C$3-2,O1020+1,(YEAR!$C$2+YEAR!$C$3-1)&amp;"       :="))</f>
        <v>0.33445999999999998</v>
      </c>
      <c r="Q1020">
        <f>IF(P1020&lt;1.1,P1020,IF(P1020&lt;YEAR!$C$2+YEAR!$C$3-2,P1020+1,(YEAR!$C$2+YEAR!$C$3-1)&amp;"       :="))</f>
        <v>0.33445999999999998</v>
      </c>
      <c r="R1020">
        <f>IF(Q1020&lt;1.1,Q1020,IF(Q1020&lt;YEAR!$C$2+YEAR!$C$3-2,Q1020+1,(YEAR!$C$2+YEAR!$C$3-1)&amp;"       :="))</f>
        <v>0.33445999999999998</v>
      </c>
      <c r="S1020">
        <f>IF(R1020&lt;1.1,R1020,IF(R1020&lt;YEAR!$C$2+YEAR!$C$3-2,R1020+1,(YEAR!$C$2+YEAR!$C$3-1)&amp;"       :="))</f>
        <v>0.33445999999999998</v>
      </c>
      <c r="T1020">
        <f>IF(S1020&lt;1.1,S1020,IF(S1020&lt;YEAR!$C$2+YEAR!$C$3-2,S1020+1,(YEAR!$C$2+YEAR!$C$3-1)&amp;"       :="))</f>
        <v>0.33445999999999998</v>
      </c>
      <c r="U1020">
        <f>IF(T1020&lt;1.1,T1020,IF(T1020&lt;YEAR!$C$2+YEAR!$C$3-2,T1020+1,(YEAR!$C$2+YEAR!$C$3-1)&amp;"       :="))</f>
        <v>0.33445999999999998</v>
      </c>
      <c r="V1020">
        <f>IF(U1020&lt;1.1,U1020,IF(U1020&lt;YEAR!$C$2+YEAR!$C$3-2,U1020+1,(YEAR!$C$2+YEAR!$C$3-1)&amp;"       :="))</f>
        <v>0.33445999999999998</v>
      </c>
      <c r="W1020">
        <f>IF(V1020&lt;1.1,V1020,IF(V1020&lt;YEAR!$C$2+YEAR!$C$3-2,V1020+1,(YEAR!$C$2+YEAR!$C$3-1)&amp;"       :="))</f>
        <v>0.33445999999999998</v>
      </c>
      <c r="X1020">
        <f>IF(W1020&lt;1.1,W1020,IF(W1020&lt;YEAR!$C$2+YEAR!$C$3-2,W1020+1,(YEAR!$C$2+YEAR!$C$3-1)&amp;"       :="))</f>
        <v>0.33445999999999998</v>
      </c>
      <c r="Y1020">
        <f>IF(X1020&lt;1.1,X1020,IF(X1020&lt;YEAR!$C$2+YEAR!$C$3-2,X1020+1,(YEAR!$C$2+YEAR!$C$3-1)&amp;"       :="))</f>
        <v>0.33445999999999998</v>
      </c>
      <c r="Z1020">
        <f>IF(Y1020&lt;1.1,Y1020,IF(Y1020&lt;YEAR!$C$2+YEAR!$C$3-2,Y1020+1,(YEAR!$C$2+YEAR!$C$3-1)&amp;"       :="))</f>
        <v>0.33445999999999998</v>
      </c>
      <c r="AA1020">
        <f>IF(Z1020&lt;1.1,Z1020,IF(Z1020&lt;YEAR!$C$2+YEAR!$C$3-2,Z1020+1,(YEAR!$C$2+YEAR!$C$3-1)&amp;"       :="))</f>
        <v>0.33445999999999998</v>
      </c>
      <c r="AB1020">
        <f>IF(AA1020&lt;1.1,AA1020,IF(AA1020&lt;YEAR!$C$2+YEAR!$C$3-2,AA1020+1,(YEAR!$C$2+YEAR!$C$3-1)&amp;"       :="))</f>
        <v>0.33445999999999998</v>
      </c>
      <c r="AC1020">
        <f>IF(AB1020&lt;1.1,AB1020,IF(AB1020&lt;YEAR!$C$2+YEAR!$C$3-2,AB1020+1,(YEAR!$C$2+YEAR!$C$3-1)&amp;"       :="))</f>
        <v>0.33445999999999998</v>
      </c>
      <c r="AD1020">
        <f>IF(AC1020&lt;1.1,AC1020,IF(AC1020&lt;YEAR!$C$2+YEAR!$C$3-2,AC1020+1,(YEAR!$C$2+YEAR!$C$3-1)&amp;"       :="))</f>
        <v>0.33445999999999998</v>
      </c>
      <c r="AE1020">
        <f>IF(AD1020&lt;1.1,AD1020,IF(AD1020&lt;YEAR!$C$2+YEAR!$C$3-2,AD1020+1,(YEAR!$C$2+YEAR!$C$3-1)&amp;"       :="))</f>
        <v>0.33445999999999998</v>
      </c>
      <c r="AF1020">
        <f>IF(AE1020&lt;1.1,AE1020,IF(AE1020&lt;YEAR!$C$2+YEAR!$C$3-2,AE1020+1,(YEAR!$C$2+YEAR!$C$3-1)&amp;"       :="))</f>
        <v>0.33445999999999998</v>
      </c>
      <c r="AG1020">
        <f>IF(AF1020&lt;1.1,AF1020,IF(AF1020&lt;YEAR!$C$2+YEAR!$C$3-2,AF1020+1,(YEAR!$C$2+YEAR!$C$3-1)&amp;"       :="))</f>
        <v>0.33445999999999998</v>
      </c>
      <c r="AH1020">
        <f>IF(AG1020&lt;1.1,AG1020,IF(AG1020&lt;YEAR!$C$2+YEAR!$C$3-2,AG1020+1,(YEAR!$C$2+YEAR!$C$3-1)&amp;"       :="))</f>
        <v>0.33445999999999998</v>
      </c>
      <c r="AI1020">
        <f>IF(AH1020&lt;1.1,AH1020,IF(AH1020&lt;YEAR!$C$2+YEAR!$C$3-2,AH1020+1,(YEAR!$C$2+YEAR!$C$3-1)&amp;"       :="))</f>
        <v>0.33445999999999998</v>
      </c>
      <c r="AJ1020">
        <f>IF(AI1020&lt;1.1,AI1020,IF(AI1020&lt;YEAR!$C$2+YEAR!$C$3-2,AI1020+1,(YEAR!$C$2+YEAR!$C$3-1)&amp;"       :="))</f>
        <v>0.33445999999999998</v>
      </c>
    </row>
    <row r="1021" spans="1:36">
      <c r="A1021">
        <f t="shared" ca="1" si="75"/>
        <v>25</v>
      </c>
      <c r="B1021" t="s">
        <v>51</v>
      </c>
      <c r="C1021" t="str">
        <f ca="1">IF(D1021="",OFFSET(AvailabilityFactor!A$1,A1021,0),C1020)</f>
        <v>D2WDLC6</v>
      </c>
      <c r="D1021" t="str" cm="1">
        <f t="array" aca="1" ref="D1021" ca="1">IF(D1020="",TS_DRC!$P$5,OFFSET(TS_DRC!P$5,RIGHT(D1020,2),0,TRUE))</f>
        <v>TS33</v>
      </c>
      <c r="E1021" t="str">
        <f t="shared" ca="1" si="76"/>
        <v>TS33</v>
      </c>
      <c r="F1021">
        <f>'[6]Wind profile'!$AI41</f>
        <v>0.37480000000000002</v>
      </c>
      <c r="G1021">
        <f>IF(F1021&lt;1.1,F1021,IF(F1021&lt;YEAR!$C$2+YEAR!$C$3-2,F1021+1,(YEAR!$C$2+YEAR!$C$3-1)&amp;"       :="))</f>
        <v>0.37480000000000002</v>
      </c>
      <c r="H1021">
        <f>IF(G1021&lt;1.1,G1021,IF(G1021&lt;YEAR!$C$2+YEAR!$C$3-2,G1021+1,(YEAR!$C$2+YEAR!$C$3-1)&amp;"       :="))</f>
        <v>0.37480000000000002</v>
      </c>
      <c r="I1021">
        <f>IF(H1021&lt;1.1,H1021,IF(H1021&lt;YEAR!$C$2+YEAR!$C$3-2,H1021+1,(YEAR!$C$2+YEAR!$C$3-1)&amp;"       :="))</f>
        <v>0.37480000000000002</v>
      </c>
      <c r="J1021">
        <f>IF(I1021&lt;1.1,I1021,IF(I1021&lt;YEAR!$C$2+YEAR!$C$3-2,I1021+1,(YEAR!$C$2+YEAR!$C$3-1)&amp;"       :="))</f>
        <v>0.37480000000000002</v>
      </c>
      <c r="K1021">
        <f>IF(J1021&lt;1.1,J1021,IF(J1021&lt;YEAR!$C$2+YEAR!$C$3-2,J1021+1,(YEAR!$C$2+YEAR!$C$3-1)&amp;"       :="))</f>
        <v>0.37480000000000002</v>
      </c>
      <c r="L1021">
        <f>IF(K1021&lt;1.1,K1021,IF(K1021&lt;YEAR!$C$2+YEAR!$C$3-2,K1021+1,(YEAR!$C$2+YEAR!$C$3-1)&amp;"       :="))</f>
        <v>0.37480000000000002</v>
      </c>
      <c r="M1021">
        <f>IF(L1021&lt;1.1,L1021,IF(L1021&lt;YEAR!$C$2+YEAR!$C$3-2,L1021+1,(YEAR!$C$2+YEAR!$C$3-1)&amp;"       :="))</f>
        <v>0.37480000000000002</v>
      </c>
      <c r="N1021">
        <f>IF(M1021&lt;1.1,M1021,IF(M1021&lt;YEAR!$C$2+YEAR!$C$3-2,M1021+1,(YEAR!$C$2+YEAR!$C$3-1)&amp;"       :="))</f>
        <v>0.37480000000000002</v>
      </c>
      <c r="O1021">
        <f>IF(N1021&lt;1.1,N1021,IF(N1021&lt;YEAR!$C$2+YEAR!$C$3-2,N1021+1,(YEAR!$C$2+YEAR!$C$3-1)&amp;"       :="))</f>
        <v>0.37480000000000002</v>
      </c>
      <c r="P1021">
        <f>IF(O1021&lt;1.1,O1021,IF(O1021&lt;YEAR!$C$2+YEAR!$C$3-2,O1021+1,(YEAR!$C$2+YEAR!$C$3-1)&amp;"       :="))</f>
        <v>0.37480000000000002</v>
      </c>
      <c r="Q1021">
        <f>IF(P1021&lt;1.1,P1021,IF(P1021&lt;YEAR!$C$2+YEAR!$C$3-2,P1021+1,(YEAR!$C$2+YEAR!$C$3-1)&amp;"       :="))</f>
        <v>0.37480000000000002</v>
      </c>
      <c r="R1021">
        <f>IF(Q1021&lt;1.1,Q1021,IF(Q1021&lt;YEAR!$C$2+YEAR!$C$3-2,Q1021+1,(YEAR!$C$2+YEAR!$C$3-1)&amp;"       :="))</f>
        <v>0.37480000000000002</v>
      </c>
      <c r="S1021">
        <f>IF(R1021&lt;1.1,R1021,IF(R1021&lt;YEAR!$C$2+YEAR!$C$3-2,R1021+1,(YEAR!$C$2+YEAR!$C$3-1)&amp;"       :="))</f>
        <v>0.37480000000000002</v>
      </c>
      <c r="T1021">
        <f>IF(S1021&lt;1.1,S1021,IF(S1021&lt;YEAR!$C$2+YEAR!$C$3-2,S1021+1,(YEAR!$C$2+YEAR!$C$3-1)&amp;"       :="))</f>
        <v>0.37480000000000002</v>
      </c>
      <c r="U1021">
        <f>IF(T1021&lt;1.1,T1021,IF(T1021&lt;YEAR!$C$2+YEAR!$C$3-2,T1021+1,(YEAR!$C$2+YEAR!$C$3-1)&amp;"       :="))</f>
        <v>0.37480000000000002</v>
      </c>
      <c r="V1021">
        <f>IF(U1021&lt;1.1,U1021,IF(U1021&lt;YEAR!$C$2+YEAR!$C$3-2,U1021+1,(YEAR!$C$2+YEAR!$C$3-1)&amp;"       :="))</f>
        <v>0.37480000000000002</v>
      </c>
      <c r="W1021">
        <f>IF(V1021&lt;1.1,V1021,IF(V1021&lt;YEAR!$C$2+YEAR!$C$3-2,V1021+1,(YEAR!$C$2+YEAR!$C$3-1)&amp;"       :="))</f>
        <v>0.37480000000000002</v>
      </c>
      <c r="X1021">
        <f>IF(W1021&lt;1.1,W1021,IF(W1021&lt;YEAR!$C$2+YEAR!$C$3-2,W1021+1,(YEAR!$C$2+YEAR!$C$3-1)&amp;"       :="))</f>
        <v>0.37480000000000002</v>
      </c>
      <c r="Y1021">
        <f>IF(X1021&lt;1.1,X1021,IF(X1021&lt;YEAR!$C$2+YEAR!$C$3-2,X1021+1,(YEAR!$C$2+YEAR!$C$3-1)&amp;"       :="))</f>
        <v>0.37480000000000002</v>
      </c>
      <c r="Z1021">
        <f>IF(Y1021&lt;1.1,Y1021,IF(Y1021&lt;YEAR!$C$2+YEAR!$C$3-2,Y1021+1,(YEAR!$C$2+YEAR!$C$3-1)&amp;"       :="))</f>
        <v>0.37480000000000002</v>
      </c>
      <c r="AA1021">
        <f>IF(Z1021&lt;1.1,Z1021,IF(Z1021&lt;YEAR!$C$2+YEAR!$C$3-2,Z1021+1,(YEAR!$C$2+YEAR!$C$3-1)&amp;"       :="))</f>
        <v>0.37480000000000002</v>
      </c>
      <c r="AB1021">
        <f>IF(AA1021&lt;1.1,AA1021,IF(AA1021&lt;YEAR!$C$2+YEAR!$C$3-2,AA1021+1,(YEAR!$C$2+YEAR!$C$3-1)&amp;"       :="))</f>
        <v>0.37480000000000002</v>
      </c>
      <c r="AC1021">
        <f>IF(AB1021&lt;1.1,AB1021,IF(AB1021&lt;YEAR!$C$2+YEAR!$C$3-2,AB1021+1,(YEAR!$C$2+YEAR!$C$3-1)&amp;"       :="))</f>
        <v>0.37480000000000002</v>
      </c>
      <c r="AD1021">
        <f>IF(AC1021&lt;1.1,AC1021,IF(AC1021&lt;YEAR!$C$2+YEAR!$C$3-2,AC1021+1,(YEAR!$C$2+YEAR!$C$3-1)&amp;"       :="))</f>
        <v>0.37480000000000002</v>
      </c>
      <c r="AE1021">
        <f>IF(AD1021&lt;1.1,AD1021,IF(AD1021&lt;YEAR!$C$2+YEAR!$C$3-2,AD1021+1,(YEAR!$C$2+YEAR!$C$3-1)&amp;"       :="))</f>
        <v>0.37480000000000002</v>
      </c>
      <c r="AF1021">
        <f>IF(AE1021&lt;1.1,AE1021,IF(AE1021&lt;YEAR!$C$2+YEAR!$C$3-2,AE1021+1,(YEAR!$C$2+YEAR!$C$3-1)&amp;"       :="))</f>
        <v>0.37480000000000002</v>
      </c>
      <c r="AG1021">
        <f>IF(AF1021&lt;1.1,AF1021,IF(AF1021&lt;YEAR!$C$2+YEAR!$C$3-2,AF1021+1,(YEAR!$C$2+YEAR!$C$3-1)&amp;"       :="))</f>
        <v>0.37480000000000002</v>
      </c>
      <c r="AH1021">
        <f>IF(AG1021&lt;1.1,AG1021,IF(AG1021&lt;YEAR!$C$2+YEAR!$C$3-2,AG1021+1,(YEAR!$C$2+YEAR!$C$3-1)&amp;"       :="))</f>
        <v>0.37480000000000002</v>
      </c>
      <c r="AI1021">
        <f>IF(AH1021&lt;1.1,AH1021,IF(AH1021&lt;YEAR!$C$2+YEAR!$C$3-2,AH1021+1,(YEAR!$C$2+YEAR!$C$3-1)&amp;"       :="))</f>
        <v>0.37480000000000002</v>
      </c>
      <c r="AJ1021">
        <f>IF(AI1021&lt;1.1,AI1021,IF(AI1021&lt;YEAR!$C$2+YEAR!$C$3-2,AI1021+1,(YEAR!$C$2+YEAR!$C$3-1)&amp;"       :="))</f>
        <v>0.37480000000000002</v>
      </c>
    </row>
    <row r="1022" spans="1:36">
      <c r="A1022">
        <f t="shared" ca="1" si="75"/>
        <v>25</v>
      </c>
      <c r="B1022" t="s">
        <v>51</v>
      </c>
      <c r="C1022" t="str">
        <f ca="1">IF(D1022="",OFFSET(AvailabilityFactor!A$1,A1022,0),C1021)</f>
        <v>D2WDLC6</v>
      </c>
      <c r="D1022" t="str" cm="1">
        <f t="array" aca="1" ref="D1022" ca="1">IF(D1021="",TS_DRC!$P$5,OFFSET(TS_DRC!P$5,RIGHT(D1021,2),0,TRUE))</f>
        <v>TS34</v>
      </c>
      <c r="E1022" t="str">
        <f t="shared" ca="1" si="76"/>
        <v>TS34</v>
      </c>
      <c r="F1022">
        <f>'[6]Wind profile'!$AI42</f>
        <v>0.40748000000000001</v>
      </c>
      <c r="G1022">
        <f>IF(F1022&lt;1.1,F1022,IF(F1022&lt;YEAR!$C$2+YEAR!$C$3-2,F1022+1,(YEAR!$C$2+YEAR!$C$3-1)&amp;"       :="))</f>
        <v>0.40748000000000001</v>
      </c>
      <c r="H1022">
        <f>IF(G1022&lt;1.1,G1022,IF(G1022&lt;YEAR!$C$2+YEAR!$C$3-2,G1022+1,(YEAR!$C$2+YEAR!$C$3-1)&amp;"       :="))</f>
        <v>0.40748000000000001</v>
      </c>
      <c r="I1022">
        <f>IF(H1022&lt;1.1,H1022,IF(H1022&lt;YEAR!$C$2+YEAR!$C$3-2,H1022+1,(YEAR!$C$2+YEAR!$C$3-1)&amp;"       :="))</f>
        <v>0.40748000000000001</v>
      </c>
      <c r="J1022">
        <f>IF(I1022&lt;1.1,I1022,IF(I1022&lt;YEAR!$C$2+YEAR!$C$3-2,I1022+1,(YEAR!$C$2+YEAR!$C$3-1)&amp;"       :="))</f>
        <v>0.40748000000000001</v>
      </c>
      <c r="K1022">
        <f>IF(J1022&lt;1.1,J1022,IF(J1022&lt;YEAR!$C$2+YEAR!$C$3-2,J1022+1,(YEAR!$C$2+YEAR!$C$3-1)&amp;"       :="))</f>
        <v>0.40748000000000001</v>
      </c>
      <c r="L1022">
        <f>IF(K1022&lt;1.1,K1022,IF(K1022&lt;YEAR!$C$2+YEAR!$C$3-2,K1022+1,(YEAR!$C$2+YEAR!$C$3-1)&amp;"       :="))</f>
        <v>0.40748000000000001</v>
      </c>
      <c r="M1022">
        <f>IF(L1022&lt;1.1,L1022,IF(L1022&lt;YEAR!$C$2+YEAR!$C$3-2,L1022+1,(YEAR!$C$2+YEAR!$C$3-1)&amp;"       :="))</f>
        <v>0.40748000000000001</v>
      </c>
      <c r="N1022">
        <f>IF(M1022&lt;1.1,M1022,IF(M1022&lt;YEAR!$C$2+YEAR!$C$3-2,M1022+1,(YEAR!$C$2+YEAR!$C$3-1)&amp;"       :="))</f>
        <v>0.40748000000000001</v>
      </c>
      <c r="O1022">
        <f>IF(N1022&lt;1.1,N1022,IF(N1022&lt;YEAR!$C$2+YEAR!$C$3-2,N1022+1,(YEAR!$C$2+YEAR!$C$3-1)&amp;"       :="))</f>
        <v>0.40748000000000001</v>
      </c>
      <c r="P1022">
        <f>IF(O1022&lt;1.1,O1022,IF(O1022&lt;YEAR!$C$2+YEAR!$C$3-2,O1022+1,(YEAR!$C$2+YEAR!$C$3-1)&amp;"       :="))</f>
        <v>0.40748000000000001</v>
      </c>
      <c r="Q1022">
        <f>IF(P1022&lt;1.1,P1022,IF(P1022&lt;YEAR!$C$2+YEAR!$C$3-2,P1022+1,(YEAR!$C$2+YEAR!$C$3-1)&amp;"       :="))</f>
        <v>0.40748000000000001</v>
      </c>
      <c r="R1022">
        <f>IF(Q1022&lt;1.1,Q1022,IF(Q1022&lt;YEAR!$C$2+YEAR!$C$3-2,Q1022+1,(YEAR!$C$2+YEAR!$C$3-1)&amp;"       :="))</f>
        <v>0.40748000000000001</v>
      </c>
      <c r="S1022">
        <f>IF(R1022&lt;1.1,R1022,IF(R1022&lt;YEAR!$C$2+YEAR!$C$3-2,R1022+1,(YEAR!$C$2+YEAR!$C$3-1)&amp;"       :="))</f>
        <v>0.40748000000000001</v>
      </c>
      <c r="T1022">
        <f>IF(S1022&lt;1.1,S1022,IF(S1022&lt;YEAR!$C$2+YEAR!$C$3-2,S1022+1,(YEAR!$C$2+YEAR!$C$3-1)&amp;"       :="))</f>
        <v>0.40748000000000001</v>
      </c>
      <c r="U1022">
        <f>IF(T1022&lt;1.1,T1022,IF(T1022&lt;YEAR!$C$2+YEAR!$C$3-2,T1022+1,(YEAR!$C$2+YEAR!$C$3-1)&amp;"       :="))</f>
        <v>0.40748000000000001</v>
      </c>
      <c r="V1022">
        <f>IF(U1022&lt;1.1,U1022,IF(U1022&lt;YEAR!$C$2+YEAR!$C$3-2,U1022+1,(YEAR!$C$2+YEAR!$C$3-1)&amp;"       :="))</f>
        <v>0.40748000000000001</v>
      </c>
      <c r="W1022">
        <f>IF(V1022&lt;1.1,V1022,IF(V1022&lt;YEAR!$C$2+YEAR!$C$3-2,V1022+1,(YEAR!$C$2+YEAR!$C$3-1)&amp;"       :="))</f>
        <v>0.40748000000000001</v>
      </c>
      <c r="X1022">
        <f>IF(W1022&lt;1.1,W1022,IF(W1022&lt;YEAR!$C$2+YEAR!$C$3-2,W1022+1,(YEAR!$C$2+YEAR!$C$3-1)&amp;"       :="))</f>
        <v>0.40748000000000001</v>
      </c>
      <c r="Y1022">
        <f>IF(X1022&lt;1.1,X1022,IF(X1022&lt;YEAR!$C$2+YEAR!$C$3-2,X1022+1,(YEAR!$C$2+YEAR!$C$3-1)&amp;"       :="))</f>
        <v>0.40748000000000001</v>
      </c>
      <c r="Z1022">
        <f>IF(Y1022&lt;1.1,Y1022,IF(Y1022&lt;YEAR!$C$2+YEAR!$C$3-2,Y1022+1,(YEAR!$C$2+YEAR!$C$3-1)&amp;"       :="))</f>
        <v>0.40748000000000001</v>
      </c>
      <c r="AA1022">
        <f>IF(Z1022&lt;1.1,Z1022,IF(Z1022&lt;YEAR!$C$2+YEAR!$C$3-2,Z1022+1,(YEAR!$C$2+YEAR!$C$3-1)&amp;"       :="))</f>
        <v>0.40748000000000001</v>
      </c>
      <c r="AB1022">
        <f>IF(AA1022&lt;1.1,AA1022,IF(AA1022&lt;YEAR!$C$2+YEAR!$C$3-2,AA1022+1,(YEAR!$C$2+YEAR!$C$3-1)&amp;"       :="))</f>
        <v>0.40748000000000001</v>
      </c>
      <c r="AC1022">
        <f>IF(AB1022&lt;1.1,AB1022,IF(AB1022&lt;YEAR!$C$2+YEAR!$C$3-2,AB1022+1,(YEAR!$C$2+YEAR!$C$3-1)&amp;"       :="))</f>
        <v>0.40748000000000001</v>
      </c>
      <c r="AD1022">
        <f>IF(AC1022&lt;1.1,AC1022,IF(AC1022&lt;YEAR!$C$2+YEAR!$C$3-2,AC1022+1,(YEAR!$C$2+YEAR!$C$3-1)&amp;"       :="))</f>
        <v>0.40748000000000001</v>
      </c>
      <c r="AE1022">
        <f>IF(AD1022&lt;1.1,AD1022,IF(AD1022&lt;YEAR!$C$2+YEAR!$C$3-2,AD1022+1,(YEAR!$C$2+YEAR!$C$3-1)&amp;"       :="))</f>
        <v>0.40748000000000001</v>
      </c>
      <c r="AF1022">
        <f>IF(AE1022&lt;1.1,AE1022,IF(AE1022&lt;YEAR!$C$2+YEAR!$C$3-2,AE1022+1,(YEAR!$C$2+YEAR!$C$3-1)&amp;"       :="))</f>
        <v>0.40748000000000001</v>
      </c>
      <c r="AG1022">
        <f>IF(AF1022&lt;1.1,AF1022,IF(AF1022&lt;YEAR!$C$2+YEAR!$C$3-2,AF1022+1,(YEAR!$C$2+YEAR!$C$3-1)&amp;"       :="))</f>
        <v>0.40748000000000001</v>
      </c>
      <c r="AH1022">
        <f>IF(AG1022&lt;1.1,AG1022,IF(AG1022&lt;YEAR!$C$2+YEAR!$C$3-2,AG1022+1,(YEAR!$C$2+YEAR!$C$3-1)&amp;"       :="))</f>
        <v>0.40748000000000001</v>
      </c>
      <c r="AI1022">
        <f>IF(AH1022&lt;1.1,AH1022,IF(AH1022&lt;YEAR!$C$2+YEAR!$C$3-2,AH1022+1,(YEAR!$C$2+YEAR!$C$3-1)&amp;"       :="))</f>
        <v>0.40748000000000001</v>
      </c>
      <c r="AJ1022">
        <f>IF(AI1022&lt;1.1,AI1022,IF(AI1022&lt;YEAR!$C$2+YEAR!$C$3-2,AI1022+1,(YEAR!$C$2+YEAR!$C$3-1)&amp;"       :="))</f>
        <v>0.40748000000000001</v>
      </c>
    </row>
    <row r="1023" spans="1:36">
      <c r="A1023">
        <f t="shared" ref="A1023:A1029" ca="1" si="77">IF(D1023="",A1022+1,A1022)</f>
        <v>25</v>
      </c>
      <c r="B1023" t="s">
        <v>51</v>
      </c>
      <c r="C1023" t="str">
        <f ca="1">IF(D1023="",OFFSET(AvailabilityFactor!A$1,A1023,0),C1022)</f>
        <v>D2WDLC6</v>
      </c>
      <c r="D1023" t="str" cm="1">
        <f t="array" aca="1" ref="D1023" ca="1">IF(D1022="",TS_DRC!$P$5,OFFSET(TS_DRC!P$5,RIGHT(D1022,2),0,TRUE))</f>
        <v>TS35</v>
      </c>
      <c r="E1023" t="str">
        <f t="shared" ref="E1023:E1029" ca="1" si="78">IF(D1023="","[DRC,"&amp;C1023&amp;",*,*]          :         ",D1023)</f>
        <v>TS35</v>
      </c>
      <c r="F1023">
        <f>'[6]Wind profile'!$AI43</f>
        <v>0.38024000000000002</v>
      </c>
      <c r="G1023">
        <f>IF(F1023&lt;1.1,F1023,IF(F1023&lt;YEAR!$C$2+YEAR!$C$3-2,F1023+1,(YEAR!$C$2+YEAR!$C$3-1)&amp;"       :="))</f>
        <v>0.38024000000000002</v>
      </c>
      <c r="H1023">
        <f>IF(G1023&lt;1.1,G1023,IF(G1023&lt;YEAR!$C$2+YEAR!$C$3-2,G1023+1,(YEAR!$C$2+YEAR!$C$3-1)&amp;"       :="))</f>
        <v>0.38024000000000002</v>
      </c>
      <c r="I1023">
        <f>IF(H1023&lt;1.1,H1023,IF(H1023&lt;YEAR!$C$2+YEAR!$C$3-2,H1023+1,(YEAR!$C$2+YEAR!$C$3-1)&amp;"       :="))</f>
        <v>0.38024000000000002</v>
      </c>
      <c r="J1023">
        <f>IF(I1023&lt;1.1,I1023,IF(I1023&lt;YEAR!$C$2+YEAR!$C$3-2,I1023+1,(YEAR!$C$2+YEAR!$C$3-1)&amp;"       :="))</f>
        <v>0.38024000000000002</v>
      </c>
      <c r="K1023">
        <f>IF(J1023&lt;1.1,J1023,IF(J1023&lt;YEAR!$C$2+YEAR!$C$3-2,J1023+1,(YEAR!$C$2+YEAR!$C$3-1)&amp;"       :="))</f>
        <v>0.38024000000000002</v>
      </c>
      <c r="L1023">
        <f>IF(K1023&lt;1.1,K1023,IF(K1023&lt;YEAR!$C$2+YEAR!$C$3-2,K1023+1,(YEAR!$C$2+YEAR!$C$3-1)&amp;"       :="))</f>
        <v>0.38024000000000002</v>
      </c>
      <c r="M1023">
        <f>IF(L1023&lt;1.1,L1023,IF(L1023&lt;YEAR!$C$2+YEAR!$C$3-2,L1023+1,(YEAR!$C$2+YEAR!$C$3-1)&amp;"       :="))</f>
        <v>0.38024000000000002</v>
      </c>
      <c r="N1023">
        <f>IF(M1023&lt;1.1,M1023,IF(M1023&lt;YEAR!$C$2+YEAR!$C$3-2,M1023+1,(YEAR!$C$2+YEAR!$C$3-1)&amp;"       :="))</f>
        <v>0.38024000000000002</v>
      </c>
      <c r="O1023">
        <f>IF(N1023&lt;1.1,N1023,IF(N1023&lt;YEAR!$C$2+YEAR!$C$3-2,N1023+1,(YEAR!$C$2+YEAR!$C$3-1)&amp;"       :="))</f>
        <v>0.38024000000000002</v>
      </c>
      <c r="P1023">
        <f>IF(O1023&lt;1.1,O1023,IF(O1023&lt;YEAR!$C$2+YEAR!$C$3-2,O1023+1,(YEAR!$C$2+YEAR!$C$3-1)&amp;"       :="))</f>
        <v>0.38024000000000002</v>
      </c>
      <c r="Q1023">
        <f>IF(P1023&lt;1.1,P1023,IF(P1023&lt;YEAR!$C$2+YEAR!$C$3-2,P1023+1,(YEAR!$C$2+YEAR!$C$3-1)&amp;"       :="))</f>
        <v>0.38024000000000002</v>
      </c>
      <c r="R1023">
        <f>IF(Q1023&lt;1.1,Q1023,IF(Q1023&lt;YEAR!$C$2+YEAR!$C$3-2,Q1023+1,(YEAR!$C$2+YEAR!$C$3-1)&amp;"       :="))</f>
        <v>0.38024000000000002</v>
      </c>
      <c r="S1023">
        <f>IF(R1023&lt;1.1,R1023,IF(R1023&lt;YEAR!$C$2+YEAR!$C$3-2,R1023+1,(YEAR!$C$2+YEAR!$C$3-1)&amp;"       :="))</f>
        <v>0.38024000000000002</v>
      </c>
      <c r="T1023">
        <f>IF(S1023&lt;1.1,S1023,IF(S1023&lt;YEAR!$C$2+YEAR!$C$3-2,S1023+1,(YEAR!$C$2+YEAR!$C$3-1)&amp;"       :="))</f>
        <v>0.38024000000000002</v>
      </c>
      <c r="U1023">
        <f>IF(T1023&lt;1.1,T1023,IF(T1023&lt;YEAR!$C$2+YEAR!$C$3-2,T1023+1,(YEAR!$C$2+YEAR!$C$3-1)&amp;"       :="))</f>
        <v>0.38024000000000002</v>
      </c>
      <c r="V1023">
        <f>IF(U1023&lt;1.1,U1023,IF(U1023&lt;YEAR!$C$2+YEAR!$C$3-2,U1023+1,(YEAR!$C$2+YEAR!$C$3-1)&amp;"       :="))</f>
        <v>0.38024000000000002</v>
      </c>
      <c r="W1023">
        <f>IF(V1023&lt;1.1,V1023,IF(V1023&lt;YEAR!$C$2+YEAR!$C$3-2,V1023+1,(YEAR!$C$2+YEAR!$C$3-1)&amp;"       :="))</f>
        <v>0.38024000000000002</v>
      </c>
      <c r="X1023">
        <f>IF(W1023&lt;1.1,W1023,IF(W1023&lt;YEAR!$C$2+YEAR!$C$3-2,W1023+1,(YEAR!$C$2+YEAR!$C$3-1)&amp;"       :="))</f>
        <v>0.38024000000000002</v>
      </c>
      <c r="Y1023">
        <f>IF(X1023&lt;1.1,X1023,IF(X1023&lt;YEAR!$C$2+YEAR!$C$3-2,X1023+1,(YEAR!$C$2+YEAR!$C$3-1)&amp;"       :="))</f>
        <v>0.38024000000000002</v>
      </c>
      <c r="Z1023">
        <f>IF(Y1023&lt;1.1,Y1023,IF(Y1023&lt;YEAR!$C$2+YEAR!$C$3-2,Y1023+1,(YEAR!$C$2+YEAR!$C$3-1)&amp;"       :="))</f>
        <v>0.38024000000000002</v>
      </c>
      <c r="AA1023">
        <f>IF(Z1023&lt;1.1,Z1023,IF(Z1023&lt;YEAR!$C$2+YEAR!$C$3-2,Z1023+1,(YEAR!$C$2+YEAR!$C$3-1)&amp;"       :="))</f>
        <v>0.38024000000000002</v>
      </c>
      <c r="AB1023">
        <f>IF(AA1023&lt;1.1,AA1023,IF(AA1023&lt;YEAR!$C$2+YEAR!$C$3-2,AA1023+1,(YEAR!$C$2+YEAR!$C$3-1)&amp;"       :="))</f>
        <v>0.38024000000000002</v>
      </c>
      <c r="AC1023">
        <f>IF(AB1023&lt;1.1,AB1023,IF(AB1023&lt;YEAR!$C$2+YEAR!$C$3-2,AB1023+1,(YEAR!$C$2+YEAR!$C$3-1)&amp;"       :="))</f>
        <v>0.38024000000000002</v>
      </c>
      <c r="AD1023">
        <f>IF(AC1023&lt;1.1,AC1023,IF(AC1023&lt;YEAR!$C$2+YEAR!$C$3-2,AC1023+1,(YEAR!$C$2+YEAR!$C$3-1)&amp;"       :="))</f>
        <v>0.38024000000000002</v>
      </c>
      <c r="AE1023">
        <f>IF(AD1023&lt;1.1,AD1023,IF(AD1023&lt;YEAR!$C$2+YEAR!$C$3-2,AD1023+1,(YEAR!$C$2+YEAR!$C$3-1)&amp;"       :="))</f>
        <v>0.38024000000000002</v>
      </c>
      <c r="AF1023">
        <f>IF(AE1023&lt;1.1,AE1023,IF(AE1023&lt;YEAR!$C$2+YEAR!$C$3-2,AE1023+1,(YEAR!$C$2+YEAR!$C$3-1)&amp;"       :="))</f>
        <v>0.38024000000000002</v>
      </c>
      <c r="AG1023">
        <f>IF(AF1023&lt;1.1,AF1023,IF(AF1023&lt;YEAR!$C$2+YEAR!$C$3-2,AF1023+1,(YEAR!$C$2+YEAR!$C$3-1)&amp;"       :="))</f>
        <v>0.38024000000000002</v>
      </c>
      <c r="AH1023">
        <f>IF(AG1023&lt;1.1,AG1023,IF(AG1023&lt;YEAR!$C$2+YEAR!$C$3-2,AG1023+1,(YEAR!$C$2+YEAR!$C$3-1)&amp;"       :="))</f>
        <v>0.38024000000000002</v>
      </c>
      <c r="AI1023">
        <f>IF(AH1023&lt;1.1,AH1023,IF(AH1023&lt;YEAR!$C$2+YEAR!$C$3-2,AH1023+1,(YEAR!$C$2+YEAR!$C$3-1)&amp;"       :="))</f>
        <v>0.38024000000000002</v>
      </c>
      <c r="AJ1023">
        <f>IF(AI1023&lt;1.1,AI1023,IF(AI1023&lt;YEAR!$C$2+YEAR!$C$3-2,AI1023+1,(YEAR!$C$2+YEAR!$C$3-1)&amp;"       :="))</f>
        <v>0.38024000000000002</v>
      </c>
    </row>
    <row r="1024" spans="1:36">
      <c r="A1024">
        <f t="shared" ca="1" si="77"/>
        <v>25</v>
      </c>
      <c r="B1024" t="s">
        <v>51</v>
      </c>
      <c r="C1024" t="str">
        <f ca="1">IF(D1024="",OFFSET(AvailabilityFactor!A$1,A1024,0),C1023)</f>
        <v>D2WDLC6</v>
      </c>
      <c r="D1024" t="str" cm="1">
        <f t="array" aca="1" ref="D1024" ca="1">IF(D1023="",TS_DRC!$P$5,OFFSET(TS_DRC!P$5,RIGHT(D1023,2),0,TRUE))</f>
        <v>TS36</v>
      </c>
      <c r="E1024" t="str">
        <f t="shared" ca="1" si="78"/>
        <v>TS36</v>
      </c>
      <c r="F1024">
        <f>'[6]Wind profile'!$AI44</f>
        <v>0.32416</v>
      </c>
      <c r="G1024">
        <f>IF(F1024&lt;1.1,F1024,IF(F1024&lt;YEAR!$C$2+YEAR!$C$3-2,F1024+1,(YEAR!$C$2+YEAR!$C$3-1)&amp;"       :="))</f>
        <v>0.32416</v>
      </c>
      <c r="H1024">
        <f>IF(G1024&lt;1.1,G1024,IF(G1024&lt;YEAR!$C$2+YEAR!$C$3-2,G1024+1,(YEAR!$C$2+YEAR!$C$3-1)&amp;"       :="))</f>
        <v>0.32416</v>
      </c>
      <c r="I1024">
        <f>IF(H1024&lt;1.1,H1024,IF(H1024&lt;YEAR!$C$2+YEAR!$C$3-2,H1024+1,(YEAR!$C$2+YEAR!$C$3-1)&amp;"       :="))</f>
        <v>0.32416</v>
      </c>
      <c r="J1024">
        <f>IF(I1024&lt;1.1,I1024,IF(I1024&lt;YEAR!$C$2+YEAR!$C$3-2,I1024+1,(YEAR!$C$2+YEAR!$C$3-1)&amp;"       :="))</f>
        <v>0.32416</v>
      </c>
      <c r="K1024">
        <f>IF(J1024&lt;1.1,J1024,IF(J1024&lt;YEAR!$C$2+YEAR!$C$3-2,J1024+1,(YEAR!$C$2+YEAR!$C$3-1)&amp;"       :="))</f>
        <v>0.32416</v>
      </c>
      <c r="L1024">
        <f>IF(K1024&lt;1.1,K1024,IF(K1024&lt;YEAR!$C$2+YEAR!$C$3-2,K1024+1,(YEAR!$C$2+YEAR!$C$3-1)&amp;"       :="))</f>
        <v>0.32416</v>
      </c>
      <c r="M1024">
        <f>IF(L1024&lt;1.1,L1024,IF(L1024&lt;YEAR!$C$2+YEAR!$C$3-2,L1024+1,(YEAR!$C$2+YEAR!$C$3-1)&amp;"       :="))</f>
        <v>0.32416</v>
      </c>
      <c r="N1024">
        <f>IF(M1024&lt;1.1,M1024,IF(M1024&lt;YEAR!$C$2+YEAR!$C$3-2,M1024+1,(YEAR!$C$2+YEAR!$C$3-1)&amp;"       :="))</f>
        <v>0.32416</v>
      </c>
      <c r="O1024">
        <f>IF(N1024&lt;1.1,N1024,IF(N1024&lt;YEAR!$C$2+YEAR!$C$3-2,N1024+1,(YEAR!$C$2+YEAR!$C$3-1)&amp;"       :="))</f>
        <v>0.32416</v>
      </c>
      <c r="P1024">
        <f>IF(O1024&lt;1.1,O1024,IF(O1024&lt;YEAR!$C$2+YEAR!$C$3-2,O1024+1,(YEAR!$C$2+YEAR!$C$3-1)&amp;"       :="))</f>
        <v>0.32416</v>
      </c>
      <c r="Q1024">
        <f>IF(P1024&lt;1.1,P1024,IF(P1024&lt;YEAR!$C$2+YEAR!$C$3-2,P1024+1,(YEAR!$C$2+YEAR!$C$3-1)&amp;"       :="))</f>
        <v>0.32416</v>
      </c>
      <c r="R1024">
        <f>IF(Q1024&lt;1.1,Q1024,IF(Q1024&lt;YEAR!$C$2+YEAR!$C$3-2,Q1024+1,(YEAR!$C$2+YEAR!$C$3-1)&amp;"       :="))</f>
        <v>0.32416</v>
      </c>
      <c r="S1024">
        <f>IF(R1024&lt;1.1,R1024,IF(R1024&lt;YEAR!$C$2+YEAR!$C$3-2,R1024+1,(YEAR!$C$2+YEAR!$C$3-1)&amp;"       :="))</f>
        <v>0.32416</v>
      </c>
      <c r="T1024">
        <f>IF(S1024&lt;1.1,S1024,IF(S1024&lt;YEAR!$C$2+YEAR!$C$3-2,S1024+1,(YEAR!$C$2+YEAR!$C$3-1)&amp;"       :="))</f>
        <v>0.32416</v>
      </c>
      <c r="U1024">
        <f>IF(T1024&lt;1.1,T1024,IF(T1024&lt;YEAR!$C$2+YEAR!$C$3-2,T1024+1,(YEAR!$C$2+YEAR!$C$3-1)&amp;"       :="))</f>
        <v>0.32416</v>
      </c>
      <c r="V1024">
        <f>IF(U1024&lt;1.1,U1024,IF(U1024&lt;YEAR!$C$2+YEAR!$C$3-2,U1024+1,(YEAR!$C$2+YEAR!$C$3-1)&amp;"       :="))</f>
        <v>0.32416</v>
      </c>
      <c r="W1024">
        <f>IF(V1024&lt;1.1,V1024,IF(V1024&lt;YEAR!$C$2+YEAR!$C$3-2,V1024+1,(YEAR!$C$2+YEAR!$C$3-1)&amp;"       :="))</f>
        <v>0.32416</v>
      </c>
      <c r="X1024">
        <f>IF(W1024&lt;1.1,W1024,IF(W1024&lt;YEAR!$C$2+YEAR!$C$3-2,W1024+1,(YEAR!$C$2+YEAR!$C$3-1)&amp;"       :="))</f>
        <v>0.32416</v>
      </c>
      <c r="Y1024">
        <f>IF(X1024&lt;1.1,X1024,IF(X1024&lt;YEAR!$C$2+YEAR!$C$3-2,X1024+1,(YEAR!$C$2+YEAR!$C$3-1)&amp;"       :="))</f>
        <v>0.32416</v>
      </c>
      <c r="Z1024">
        <f>IF(Y1024&lt;1.1,Y1024,IF(Y1024&lt;YEAR!$C$2+YEAR!$C$3-2,Y1024+1,(YEAR!$C$2+YEAR!$C$3-1)&amp;"       :="))</f>
        <v>0.32416</v>
      </c>
      <c r="AA1024">
        <f>IF(Z1024&lt;1.1,Z1024,IF(Z1024&lt;YEAR!$C$2+YEAR!$C$3-2,Z1024+1,(YEAR!$C$2+YEAR!$C$3-1)&amp;"       :="))</f>
        <v>0.32416</v>
      </c>
      <c r="AB1024">
        <f>IF(AA1024&lt;1.1,AA1024,IF(AA1024&lt;YEAR!$C$2+YEAR!$C$3-2,AA1024+1,(YEAR!$C$2+YEAR!$C$3-1)&amp;"       :="))</f>
        <v>0.32416</v>
      </c>
      <c r="AC1024">
        <f>IF(AB1024&lt;1.1,AB1024,IF(AB1024&lt;YEAR!$C$2+YEAR!$C$3-2,AB1024+1,(YEAR!$C$2+YEAR!$C$3-1)&amp;"       :="))</f>
        <v>0.32416</v>
      </c>
      <c r="AD1024">
        <f>IF(AC1024&lt;1.1,AC1024,IF(AC1024&lt;YEAR!$C$2+YEAR!$C$3-2,AC1024+1,(YEAR!$C$2+YEAR!$C$3-1)&amp;"       :="))</f>
        <v>0.32416</v>
      </c>
      <c r="AE1024">
        <f>IF(AD1024&lt;1.1,AD1024,IF(AD1024&lt;YEAR!$C$2+YEAR!$C$3-2,AD1024+1,(YEAR!$C$2+YEAR!$C$3-1)&amp;"       :="))</f>
        <v>0.32416</v>
      </c>
      <c r="AF1024">
        <f>IF(AE1024&lt;1.1,AE1024,IF(AE1024&lt;YEAR!$C$2+YEAR!$C$3-2,AE1024+1,(YEAR!$C$2+YEAR!$C$3-1)&amp;"       :="))</f>
        <v>0.32416</v>
      </c>
      <c r="AG1024">
        <f>IF(AF1024&lt;1.1,AF1024,IF(AF1024&lt;YEAR!$C$2+YEAR!$C$3-2,AF1024+1,(YEAR!$C$2+YEAR!$C$3-1)&amp;"       :="))</f>
        <v>0.32416</v>
      </c>
      <c r="AH1024">
        <f>IF(AG1024&lt;1.1,AG1024,IF(AG1024&lt;YEAR!$C$2+YEAR!$C$3-2,AG1024+1,(YEAR!$C$2+YEAR!$C$3-1)&amp;"       :="))</f>
        <v>0.32416</v>
      </c>
      <c r="AI1024">
        <f>IF(AH1024&lt;1.1,AH1024,IF(AH1024&lt;YEAR!$C$2+YEAR!$C$3-2,AH1024+1,(YEAR!$C$2+YEAR!$C$3-1)&amp;"       :="))</f>
        <v>0.32416</v>
      </c>
      <c r="AJ1024">
        <f>IF(AI1024&lt;1.1,AI1024,IF(AI1024&lt;YEAR!$C$2+YEAR!$C$3-2,AI1024+1,(YEAR!$C$2+YEAR!$C$3-1)&amp;"       :="))</f>
        <v>0.32416</v>
      </c>
    </row>
    <row r="1025" spans="1:36">
      <c r="A1025">
        <f t="shared" ca="1" si="77"/>
        <v>25</v>
      </c>
      <c r="B1025" t="s">
        <v>51</v>
      </c>
      <c r="C1025" t="str">
        <f ca="1">IF(D1025="",OFFSET(AvailabilityFactor!A$1,A1025,0),C1024)</f>
        <v>D2WDLC6</v>
      </c>
      <c r="D1025" t="str" cm="1">
        <f t="array" aca="1" ref="D1025" ca="1">IF(D1024="",TS_DRC!$P$5,OFFSET(TS_DRC!P$5,RIGHT(D1024,2),0,TRUE))</f>
        <v>TS37</v>
      </c>
      <c r="E1025" t="str">
        <f t="shared" ca="1" si="78"/>
        <v>TS37</v>
      </c>
      <c r="F1025">
        <f>'[6]Wind profile'!$AI45</f>
        <v>0.2482</v>
      </c>
      <c r="G1025">
        <f>IF(F1025&lt;1.1,F1025,IF(F1025&lt;YEAR!$C$2+YEAR!$C$3-2,F1025+1,(YEAR!$C$2+YEAR!$C$3-1)&amp;"       :="))</f>
        <v>0.2482</v>
      </c>
      <c r="H1025">
        <f>IF(G1025&lt;1.1,G1025,IF(G1025&lt;YEAR!$C$2+YEAR!$C$3-2,G1025+1,(YEAR!$C$2+YEAR!$C$3-1)&amp;"       :="))</f>
        <v>0.2482</v>
      </c>
      <c r="I1025">
        <f>IF(H1025&lt;1.1,H1025,IF(H1025&lt;YEAR!$C$2+YEAR!$C$3-2,H1025+1,(YEAR!$C$2+YEAR!$C$3-1)&amp;"       :="))</f>
        <v>0.2482</v>
      </c>
      <c r="J1025">
        <f>IF(I1025&lt;1.1,I1025,IF(I1025&lt;YEAR!$C$2+YEAR!$C$3-2,I1025+1,(YEAR!$C$2+YEAR!$C$3-1)&amp;"       :="))</f>
        <v>0.2482</v>
      </c>
      <c r="K1025">
        <f>IF(J1025&lt;1.1,J1025,IF(J1025&lt;YEAR!$C$2+YEAR!$C$3-2,J1025+1,(YEAR!$C$2+YEAR!$C$3-1)&amp;"       :="))</f>
        <v>0.2482</v>
      </c>
      <c r="L1025">
        <f>IF(K1025&lt;1.1,K1025,IF(K1025&lt;YEAR!$C$2+YEAR!$C$3-2,K1025+1,(YEAR!$C$2+YEAR!$C$3-1)&amp;"       :="))</f>
        <v>0.2482</v>
      </c>
      <c r="M1025">
        <f>IF(L1025&lt;1.1,L1025,IF(L1025&lt;YEAR!$C$2+YEAR!$C$3-2,L1025+1,(YEAR!$C$2+YEAR!$C$3-1)&amp;"       :="))</f>
        <v>0.2482</v>
      </c>
      <c r="N1025">
        <f>IF(M1025&lt;1.1,M1025,IF(M1025&lt;YEAR!$C$2+YEAR!$C$3-2,M1025+1,(YEAR!$C$2+YEAR!$C$3-1)&amp;"       :="))</f>
        <v>0.2482</v>
      </c>
      <c r="O1025">
        <f>IF(N1025&lt;1.1,N1025,IF(N1025&lt;YEAR!$C$2+YEAR!$C$3-2,N1025+1,(YEAR!$C$2+YEAR!$C$3-1)&amp;"       :="))</f>
        <v>0.2482</v>
      </c>
      <c r="P1025">
        <f>IF(O1025&lt;1.1,O1025,IF(O1025&lt;YEAR!$C$2+YEAR!$C$3-2,O1025+1,(YEAR!$C$2+YEAR!$C$3-1)&amp;"       :="))</f>
        <v>0.2482</v>
      </c>
      <c r="Q1025">
        <f>IF(P1025&lt;1.1,P1025,IF(P1025&lt;YEAR!$C$2+YEAR!$C$3-2,P1025+1,(YEAR!$C$2+YEAR!$C$3-1)&amp;"       :="))</f>
        <v>0.2482</v>
      </c>
      <c r="R1025">
        <f>IF(Q1025&lt;1.1,Q1025,IF(Q1025&lt;YEAR!$C$2+YEAR!$C$3-2,Q1025+1,(YEAR!$C$2+YEAR!$C$3-1)&amp;"       :="))</f>
        <v>0.2482</v>
      </c>
      <c r="S1025">
        <f>IF(R1025&lt;1.1,R1025,IF(R1025&lt;YEAR!$C$2+YEAR!$C$3-2,R1025+1,(YEAR!$C$2+YEAR!$C$3-1)&amp;"       :="))</f>
        <v>0.2482</v>
      </c>
      <c r="T1025">
        <f>IF(S1025&lt;1.1,S1025,IF(S1025&lt;YEAR!$C$2+YEAR!$C$3-2,S1025+1,(YEAR!$C$2+YEAR!$C$3-1)&amp;"       :="))</f>
        <v>0.2482</v>
      </c>
      <c r="U1025">
        <f>IF(T1025&lt;1.1,T1025,IF(T1025&lt;YEAR!$C$2+YEAR!$C$3-2,T1025+1,(YEAR!$C$2+YEAR!$C$3-1)&amp;"       :="))</f>
        <v>0.2482</v>
      </c>
      <c r="V1025">
        <f>IF(U1025&lt;1.1,U1025,IF(U1025&lt;YEAR!$C$2+YEAR!$C$3-2,U1025+1,(YEAR!$C$2+YEAR!$C$3-1)&amp;"       :="))</f>
        <v>0.2482</v>
      </c>
      <c r="W1025">
        <f>IF(V1025&lt;1.1,V1025,IF(V1025&lt;YEAR!$C$2+YEAR!$C$3-2,V1025+1,(YEAR!$C$2+YEAR!$C$3-1)&amp;"       :="))</f>
        <v>0.2482</v>
      </c>
      <c r="X1025">
        <f>IF(W1025&lt;1.1,W1025,IF(W1025&lt;YEAR!$C$2+YEAR!$C$3-2,W1025+1,(YEAR!$C$2+YEAR!$C$3-1)&amp;"       :="))</f>
        <v>0.2482</v>
      </c>
      <c r="Y1025">
        <f>IF(X1025&lt;1.1,X1025,IF(X1025&lt;YEAR!$C$2+YEAR!$C$3-2,X1025+1,(YEAR!$C$2+YEAR!$C$3-1)&amp;"       :="))</f>
        <v>0.2482</v>
      </c>
      <c r="Z1025">
        <f>IF(Y1025&lt;1.1,Y1025,IF(Y1025&lt;YEAR!$C$2+YEAR!$C$3-2,Y1025+1,(YEAR!$C$2+YEAR!$C$3-1)&amp;"       :="))</f>
        <v>0.2482</v>
      </c>
      <c r="AA1025">
        <f>IF(Z1025&lt;1.1,Z1025,IF(Z1025&lt;YEAR!$C$2+YEAR!$C$3-2,Z1025+1,(YEAR!$C$2+YEAR!$C$3-1)&amp;"       :="))</f>
        <v>0.2482</v>
      </c>
      <c r="AB1025">
        <f>IF(AA1025&lt;1.1,AA1025,IF(AA1025&lt;YEAR!$C$2+YEAR!$C$3-2,AA1025+1,(YEAR!$C$2+YEAR!$C$3-1)&amp;"       :="))</f>
        <v>0.2482</v>
      </c>
      <c r="AC1025">
        <f>IF(AB1025&lt;1.1,AB1025,IF(AB1025&lt;YEAR!$C$2+YEAR!$C$3-2,AB1025+1,(YEAR!$C$2+YEAR!$C$3-1)&amp;"       :="))</f>
        <v>0.2482</v>
      </c>
      <c r="AD1025">
        <f>IF(AC1025&lt;1.1,AC1025,IF(AC1025&lt;YEAR!$C$2+YEAR!$C$3-2,AC1025+1,(YEAR!$C$2+YEAR!$C$3-1)&amp;"       :="))</f>
        <v>0.2482</v>
      </c>
      <c r="AE1025">
        <f>IF(AD1025&lt;1.1,AD1025,IF(AD1025&lt;YEAR!$C$2+YEAR!$C$3-2,AD1025+1,(YEAR!$C$2+YEAR!$C$3-1)&amp;"       :="))</f>
        <v>0.2482</v>
      </c>
      <c r="AF1025">
        <f>IF(AE1025&lt;1.1,AE1025,IF(AE1025&lt;YEAR!$C$2+YEAR!$C$3-2,AE1025+1,(YEAR!$C$2+YEAR!$C$3-1)&amp;"       :="))</f>
        <v>0.2482</v>
      </c>
      <c r="AG1025">
        <f>IF(AF1025&lt;1.1,AF1025,IF(AF1025&lt;YEAR!$C$2+YEAR!$C$3-2,AF1025+1,(YEAR!$C$2+YEAR!$C$3-1)&amp;"       :="))</f>
        <v>0.2482</v>
      </c>
      <c r="AH1025">
        <f>IF(AG1025&lt;1.1,AG1025,IF(AG1025&lt;YEAR!$C$2+YEAR!$C$3-2,AG1025+1,(YEAR!$C$2+YEAR!$C$3-1)&amp;"       :="))</f>
        <v>0.2482</v>
      </c>
      <c r="AI1025">
        <f>IF(AH1025&lt;1.1,AH1025,IF(AH1025&lt;YEAR!$C$2+YEAR!$C$3-2,AH1025+1,(YEAR!$C$2+YEAR!$C$3-1)&amp;"       :="))</f>
        <v>0.2482</v>
      </c>
      <c r="AJ1025">
        <f>IF(AI1025&lt;1.1,AI1025,IF(AI1025&lt;YEAR!$C$2+YEAR!$C$3-2,AI1025+1,(YEAR!$C$2+YEAR!$C$3-1)&amp;"       :="))</f>
        <v>0.2482</v>
      </c>
    </row>
    <row r="1026" spans="1:36">
      <c r="A1026">
        <f t="shared" ca="1" si="77"/>
        <v>25</v>
      </c>
      <c r="B1026" t="s">
        <v>51</v>
      </c>
      <c r="C1026" t="str">
        <f ca="1">IF(D1026="",OFFSET(AvailabilityFactor!A$1,A1026,0),C1025)</f>
        <v>D2WDLC6</v>
      </c>
      <c r="D1026" t="str" cm="1">
        <f t="array" aca="1" ref="D1026" ca="1">IF(D1025="",TS_DRC!$P$5,OFFSET(TS_DRC!P$5,RIGHT(D1025,2),0,TRUE))</f>
        <v>TS38</v>
      </c>
      <c r="E1026" t="str">
        <f t="shared" ca="1" si="78"/>
        <v>TS38</v>
      </c>
      <c r="F1026">
        <f>'[6]Wind profile'!$AI46</f>
        <v>0.20143</v>
      </c>
      <c r="G1026">
        <f>IF(F1026&lt;1.1,F1026,IF(F1026&lt;YEAR!$C$2+YEAR!$C$3-2,F1026+1,(YEAR!$C$2+YEAR!$C$3-1)&amp;"       :="))</f>
        <v>0.20143</v>
      </c>
      <c r="H1026">
        <f>IF(G1026&lt;1.1,G1026,IF(G1026&lt;YEAR!$C$2+YEAR!$C$3-2,G1026+1,(YEAR!$C$2+YEAR!$C$3-1)&amp;"       :="))</f>
        <v>0.20143</v>
      </c>
      <c r="I1026">
        <f>IF(H1026&lt;1.1,H1026,IF(H1026&lt;YEAR!$C$2+YEAR!$C$3-2,H1026+1,(YEAR!$C$2+YEAR!$C$3-1)&amp;"       :="))</f>
        <v>0.20143</v>
      </c>
      <c r="J1026">
        <f>IF(I1026&lt;1.1,I1026,IF(I1026&lt;YEAR!$C$2+YEAR!$C$3-2,I1026+1,(YEAR!$C$2+YEAR!$C$3-1)&amp;"       :="))</f>
        <v>0.20143</v>
      </c>
      <c r="K1026">
        <f>IF(J1026&lt;1.1,J1026,IF(J1026&lt;YEAR!$C$2+YEAR!$C$3-2,J1026+1,(YEAR!$C$2+YEAR!$C$3-1)&amp;"       :="))</f>
        <v>0.20143</v>
      </c>
      <c r="L1026">
        <f>IF(K1026&lt;1.1,K1026,IF(K1026&lt;YEAR!$C$2+YEAR!$C$3-2,K1026+1,(YEAR!$C$2+YEAR!$C$3-1)&amp;"       :="))</f>
        <v>0.20143</v>
      </c>
      <c r="M1026">
        <f>IF(L1026&lt;1.1,L1026,IF(L1026&lt;YEAR!$C$2+YEAR!$C$3-2,L1026+1,(YEAR!$C$2+YEAR!$C$3-1)&amp;"       :="))</f>
        <v>0.20143</v>
      </c>
      <c r="N1026">
        <f>IF(M1026&lt;1.1,M1026,IF(M1026&lt;YEAR!$C$2+YEAR!$C$3-2,M1026+1,(YEAR!$C$2+YEAR!$C$3-1)&amp;"       :="))</f>
        <v>0.20143</v>
      </c>
      <c r="O1026">
        <f>IF(N1026&lt;1.1,N1026,IF(N1026&lt;YEAR!$C$2+YEAR!$C$3-2,N1026+1,(YEAR!$C$2+YEAR!$C$3-1)&amp;"       :="))</f>
        <v>0.20143</v>
      </c>
      <c r="P1026">
        <f>IF(O1026&lt;1.1,O1026,IF(O1026&lt;YEAR!$C$2+YEAR!$C$3-2,O1026+1,(YEAR!$C$2+YEAR!$C$3-1)&amp;"       :="))</f>
        <v>0.20143</v>
      </c>
      <c r="Q1026">
        <f>IF(P1026&lt;1.1,P1026,IF(P1026&lt;YEAR!$C$2+YEAR!$C$3-2,P1026+1,(YEAR!$C$2+YEAR!$C$3-1)&amp;"       :="))</f>
        <v>0.20143</v>
      </c>
      <c r="R1026">
        <f>IF(Q1026&lt;1.1,Q1026,IF(Q1026&lt;YEAR!$C$2+YEAR!$C$3-2,Q1026+1,(YEAR!$C$2+YEAR!$C$3-1)&amp;"       :="))</f>
        <v>0.20143</v>
      </c>
      <c r="S1026">
        <f>IF(R1026&lt;1.1,R1026,IF(R1026&lt;YEAR!$C$2+YEAR!$C$3-2,R1026+1,(YEAR!$C$2+YEAR!$C$3-1)&amp;"       :="))</f>
        <v>0.20143</v>
      </c>
      <c r="T1026">
        <f>IF(S1026&lt;1.1,S1026,IF(S1026&lt;YEAR!$C$2+YEAR!$C$3-2,S1026+1,(YEAR!$C$2+YEAR!$C$3-1)&amp;"       :="))</f>
        <v>0.20143</v>
      </c>
      <c r="U1026">
        <f>IF(T1026&lt;1.1,T1026,IF(T1026&lt;YEAR!$C$2+YEAR!$C$3-2,T1026+1,(YEAR!$C$2+YEAR!$C$3-1)&amp;"       :="))</f>
        <v>0.20143</v>
      </c>
      <c r="V1026">
        <f>IF(U1026&lt;1.1,U1026,IF(U1026&lt;YEAR!$C$2+YEAR!$C$3-2,U1026+1,(YEAR!$C$2+YEAR!$C$3-1)&amp;"       :="))</f>
        <v>0.20143</v>
      </c>
      <c r="W1026">
        <f>IF(V1026&lt;1.1,V1026,IF(V1026&lt;YEAR!$C$2+YEAR!$C$3-2,V1026+1,(YEAR!$C$2+YEAR!$C$3-1)&amp;"       :="))</f>
        <v>0.20143</v>
      </c>
      <c r="X1026">
        <f>IF(W1026&lt;1.1,W1026,IF(W1026&lt;YEAR!$C$2+YEAR!$C$3-2,W1026+1,(YEAR!$C$2+YEAR!$C$3-1)&amp;"       :="))</f>
        <v>0.20143</v>
      </c>
      <c r="Y1026">
        <f>IF(X1026&lt;1.1,X1026,IF(X1026&lt;YEAR!$C$2+YEAR!$C$3-2,X1026+1,(YEAR!$C$2+YEAR!$C$3-1)&amp;"       :="))</f>
        <v>0.20143</v>
      </c>
      <c r="Z1026">
        <f>IF(Y1026&lt;1.1,Y1026,IF(Y1026&lt;YEAR!$C$2+YEAR!$C$3-2,Y1026+1,(YEAR!$C$2+YEAR!$C$3-1)&amp;"       :="))</f>
        <v>0.20143</v>
      </c>
      <c r="AA1026">
        <f>IF(Z1026&lt;1.1,Z1026,IF(Z1026&lt;YEAR!$C$2+YEAR!$C$3-2,Z1026+1,(YEAR!$C$2+YEAR!$C$3-1)&amp;"       :="))</f>
        <v>0.20143</v>
      </c>
      <c r="AB1026">
        <f>IF(AA1026&lt;1.1,AA1026,IF(AA1026&lt;YEAR!$C$2+YEAR!$C$3-2,AA1026+1,(YEAR!$C$2+YEAR!$C$3-1)&amp;"       :="))</f>
        <v>0.20143</v>
      </c>
      <c r="AC1026">
        <f>IF(AB1026&lt;1.1,AB1026,IF(AB1026&lt;YEAR!$C$2+YEAR!$C$3-2,AB1026+1,(YEAR!$C$2+YEAR!$C$3-1)&amp;"       :="))</f>
        <v>0.20143</v>
      </c>
      <c r="AD1026">
        <f>IF(AC1026&lt;1.1,AC1026,IF(AC1026&lt;YEAR!$C$2+YEAR!$C$3-2,AC1026+1,(YEAR!$C$2+YEAR!$C$3-1)&amp;"       :="))</f>
        <v>0.20143</v>
      </c>
      <c r="AE1026">
        <f>IF(AD1026&lt;1.1,AD1026,IF(AD1026&lt;YEAR!$C$2+YEAR!$C$3-2,AD1026+1,(YEAR!$C$2+YEAR!$C$3-1)&amp;"       :="))</f>
        <v>0.20143</v>
      </c>
      <c r="AF1026">
        <f>IF(AE1026&lt;1.1,AE1026,IF(AE1026&lt;YEAR!$C$2+YEAR!$C$3-2,AE1026+1,(YEAR!$C$2+YEAR!$C$3-1)&amp;"       :="))</f>
        <v>0.20143</v>
      </c>
      <c r="AG1026">
        <f>IF(AF1026&lt;1.1,AF1026,IF(AF1026&lt;YEAR!$C$2+YEAR!$C$3-2,AF1026+1,(YEAR!$C$2+YEAR!$C$3-1)&amp;"       :="))</f>
        <v>0.20143</v>
      </c>
      <c r="AH1026">
        <f>IF(AG1026&lt;1.1,AG1026,IF(AG1026&lt;YEAR!$C$2+YEAR!$C$3-2,AG1026+1,(YEAR!$C$2+YEAR!$C$3-1)&amp;"       :="))</f>
        <v>0.20143</v>
      </c>
      <c r="AI1026">
        <f>IF(AH1026&lt;1.1,AH1026,IF(AH1026&lt;YEAR!$C$2+YEAR!$C$3-2,AH1026+1,(YEAR!$C$2+YEAR!$C$3-1)&amp;"       :="))</f>
        <v>0.20143</v>
      </c>
      <c r="AJ1026">
        <f>IF(AI1026&lt;1.1,AI1026,IF(AI1026&lt;YEAR!$C$2+YEAR!$C$3-2,AI1026+1,(YEAR!$C$2+YEAR!$C$3-1)&amp;"       :="))</f>
        <v>0.20143</v>
      </c>
    </row>
    <row r="1027" spans="1:36">
      <c r="A1027">
        <f t="shared" ca="1" si="77"/>
        <v>25</v>
      </c>
      <c r="B1027" t="s">
        <v>51</v>
      </c>
      <c r="C1027" t="str">
        <f ca="1">IF(D1027="",OFFSET(AvailabilityFactor!A$1,A1027,0),C1026)</f>
        <v>D2WDLC6</v>
      </c>
      <c r="D1027" t="str" cm="1">
        <f t="array" aca="1" ref="D1027" ca="1">IF(D1026="",TS_DRC!$P$5,OFFSET(TS_DRC!P$5,RIGHT(D1026,2),0,TRUE))</f>
        <v>TS39</v>
      </c>
      <c r="E1027" t="str">
        <f t="shared" ca="1" si="78"/>
        <v>TS39</v>
      </c>
      <c r="F1027">
        <f>'[6]Wind profile'!$AI47</f>
        <v>0.19289000000000001</v>
      </c>
      <c r="G1027">
        <f>IF(F1027&lt;1.1,F1027,IF(F1027&lt;YEAR!$C$2+YEAR!$C$3-2,F1027+1,(YEAR!$C$2+YEAR!$C$3-1)&amp;"       :="))</f>
        <v>0.19289000000000001</v>
      </c>
      <c r="H1027">
        <f>IF(G1027&lt;1.1,G1027,IF(G1027&lt;YEAR!$C$2+YEAR!$C$3-2,G1027+1,(YEAR!$C$2+YEAR!$C$3-1)&amp;"       :="))</f>
        <v>0.19289000000000001</v>
      </c>
      <c r="I1027">
        <f>IF(H1027&lt;1.1,H1027,IF(H1027&lt;YEAR!$C$2+YEAR!$C$3-2,H1027+1,(YEAR!$C$2+YEAR!$C$3-1)&amp;"       :="))</f>
        <v>0.19289000000000001</v>
      </c>
      <c r="J1027">
        <f>IF(I1027&lt;1.1,I1027,IF(I1027&lt;YEAR!$C$2+YEAR!$C$3-2,I1027+1,(YEAR!$C$2+YEAR!$C$3-1)&amp;"       :="))</f>
        <v>0.19289000000000001</v>
      </c>
      <c r="K1027">
        <f>IF(J1027&lt;1.1,J1027,IF(J1027&lt;YEAR!$C$2+YEAR!$C$3-2,J1027+1,(YEAR!$C$2+YEAR!$C$3-1)&amp;"       :="))</f>
        <v>0.19289000000000001</v>
      </c>
      <c r="L1027">
        <f>IF(K1027&lt;1.1,K1027,IF(K1027&lt;YEAR!$C$2+YEAR!$C$3-2,K1027+1,(YEAR!$C$2+YEAR!$C$3-1)&amp;"       :="))</f>
        <v>0.19289000000000001</v>
      </c>
      <c r="M1027">
        <f>IF(L1027&lt;1.1,L1027,IF(L1027&lt;YEAR!$C$2+YEAR!$C$3-2,L1027+1,(YEAR!$C$2+YEAR!$C$3-1)&amp;"       :="))</f>
        <v>0.19289000000000001</v>
      </c>
      <c r="N1027">
        <f>IF(M1027&lt;1.1,M1027,IF(M1027&lt;YEAR!$C$2+YEAR!$C$3-2,M1027+1,(YEAR!$C$2+YEAR!$C$3-1)&amp;"       :="))</f>
        <v>0.19289000000000001</v>
      </c>
      <c r="O1027">
        <f>IF(N1027&lt;1.1,N1027,IF(N1027&lt;YEAR!$C$2+YEAR!$C$3-2,N1027+1,(YEAR!$C$2+YEAR!$C$3-1)&amp;"       :="))</f>
        <v>0.19289000000000001</v>
      </c>
      <c r="P1027">
        <f>IF(O1027&lt;1.1,O1027,IF(O1027&lt;YEAR!$C$2+YEAR!$C$3-2,O1027+1,(YEAR!$C$2+YEAR!$C$3-1)&amp;"       :="))</f>
        <v>0.19289000000000001</v>
      </c>
      <c r="Q1027">
        <f>IF(P1027&lt;1.1,P1027,IF(P1027&lt;YEAR!$C$2+YEAR!$C$3-2,P1027+1,(YEAR!$C$2+YEAR!$C$3-1)&amp;"       :="))</f>
        <v>0.19289000000000001</v>
      </c>
      <c r="R1027">
        <f>IF(Q1027&lt;1.1,Q1027,IF(Q1027&lt;YEAR!$C$2+YEAR!$C$3-2,Q1027+1,(YEAR!$C$2+YEAR!$C$3-1)&amp;"       :="))</f>
        <v>0.19289000000000001</v>
      </c>
      <c r="S1027">
        <f>IF(R1027&lt;1.1,R1027,IF(R1027&lt;YEAR!$C$2+YEAR!$C$3-2,R1027+1,(YEAR!$C$2+YEAR!$C$3-1)&amp;"       :="))</f>
        <v>0.19289000000000001</v>
      </c>
      <c r="T1027">
        <f>IF(S1027&lt;1.1,S1027,IF(S1027&lt;YEAR!$C$2+YEAR!$C$3-2,S1027+1,(YEAR!$C$2+YEAR!$C$3-1)&amp;"       :="))</f>
        <v>0.19289000000000001</v>
      </c>
      <c r="U1027">
        <f>IF(T1027&lt;1.1,T1027,IF(T1027&lt;YEAR!$C$2+YEAR!$C$3-2,T1027+1,(YEAR!$C$2+YEAR!$C$3-1)&amp;"       :="))</f>
        <v>0.19289000000000001</v>
      </c>
      <c r="V1027">
        <f>IF(U1027&lt;1.1,U1027,IF(U1027&lt;YEAR!$C$2+YEAR!$C$3-2,U1027+1,(YEAR!$C$2+YEAR!$C$3-1)&amp;"       :="))</f>
        <v>0.19289000000000001</v>
      </c>
      <c r="W1027">
        <f>IF(V1027&lt;1.1,V1027,IF(V1027&lt;YEAR!$C$2+YEAR!$C$3-2,V1027+1,(YEAR!$C$2+YEAR!$C$3-1)&amp;"       :="))</f>
        <v>0.19289000000000001</v>
      </c>
      <c r="X1027">
        <f>IF(W1027&lt;1.1,W1027,IF(W1027&lt;YEAR!$C$2+YEAR!$C$3-2,W1027+1,(YEAR!$C$2+YEAR!$C$3-1)&amp;"       :="))</f>
        <v>0.19289000000000001</v>
      </c>
      <c r="Y1027">
        <f>IF(X1027&lt;1.1,X1027,IF(X1027&lt;YEAR!$C$2+YEAR!$C$3-2,X1027+1,(YEAR!$C$2+YEAR!$C$3-1)&amp;"       :="))</f>
        <v>0.19289000000000001</v>
      </c>
      <c r="Z1027">
        <f>IF(Y1027&lt;1.1,Y1027,IF(Y1027&lt;YEAR!$C$2+YEAR!$C$3-2,Y1027+1,(YEAR!$C$2+YEAR!$C$3-1)&amp;"       :="))</f>
        <v>0.19289000000000001</v>
      </c>
      <c r="AA1027">
        <f>IF(Z1027&lt;1.1,Z1027,IF(Z1027&lt;YEAR!$C$2+YEAR!$C$3-2,Z1027+1,(YEAR!$C$2+YEAR!$C$3-1)&amp;"       :="))</f>
        <v>0.19289000000000001</v>
      </c>
      <c r="AB1027">
        <f>IF(AA1027&lt;1.1,AA1027,IF(AA1027&lt;YEAR!$C$2+YEAR!$C$3-2,AA1027+1,(YEAR!$C$2+YEAR!$C$3-1)&amp;"       :="))</f>
        <v>0.19289000000000001</v>
      </c>
      <c r="AC1027">
        <f>IF(AB1027&lt;1.1,AB1027,IF(AB1027&lt;YEAR!$C$2+YEAR!$C$3-2,AB1027+1,(YEAR!$C$2+YEAR!$C$3-1)&amp;"       :="))</f>
        <v>0.19289000000000001</v>
      </c>
      <c r="AD1027">
        <f>IF(AC1027&lt;1.1,AC1027,IF(AC1027&lt;YEAR!$C$2+YEAR!$C$3-2,AC1027+1,(YEAR!$C$2+YEAR!$C$3-1)&amp;"       :="))</f>
        <v>0.19289000000000001</v>
      </c>
      <c r="AE1027">
        <f>IF(AD1027&lt;1.1,AD1027,IF(AD1027&lt;YEAR!$C$2+YEAR!$C$3-2,AD1027+1,(YEAR!$C$2+YEAR!$C$3-1)&amp;"       :="))</f>
        <v>0.19289000000000001</v>
      </c>
      <c r="AF1027">
        <f>IF(AE1027&lt;1.1,AE1027,IF(AE1027&lt;YEAR!$C$2+YEAR!$C$3-2,AE1027+1,(YEAR!$C$2+YEAR!$C$3-1)&amp;"       :="))</f>
        <v>0.19289000000000001</v>
      </c>
      <c r="AG1027">
        <f>IF(AF1027&lt;1.1,AF1027,IF(AF1027&lt;YEAR!$C$2+YEAR!$C$3-2,AF1027+1,(YEAR!$C$2+YEAR!$C$3-1)&amp;"       :="))</f>
        <v>0.19289000000000001</v>
      </c>
      <c r="AH1027">
        <f>IF(AG1027&lt;1.1,AG1027,IF(AG1027&lt;YEAR!$C$2+YEAR!$C$3-2,AG1027+1,(YEAR!$C$2+YEAR!$C$3-1)&amp;"       :="))</f>
        <v>0.19289000000000001</v>
      </c>
      <c r="AI1027">
        <f>IF(AH1027&lt;1.1,AH1027,IF(AH1027&lt;YEAR!$C$2+YEAR!$C$3-2,AH1027+1,(YEAR!$C$2+YEAR!$C$3-1)&amp;"       :="))</f>
        <v>0.19289000000000001</v>
      </c>
      <c r="AJ1027">
        <f>IF(AI1027&lt;1.1,AI1027,IF(AI1027&lt;YEAR!$C$2+YEAR!$C$3-2,AI1027+1,(YEAR!$C$2+YEAR!$C$3-1)&amp;"       :="))</f>
        <v>0.19289000000000001</v>
      </c>
    </row>
    <row r="1028" spans="1:36">
      <c r="A1028">
        <f t="shared" ca="1" si="77"/>
        <v>25</v>
      </c>
      <c r="B1028" t="s">
        <v>51</v>
      </c>
      <c r="C1028" t="str">
        <f ca="1">IF(D1028="",OFFSET(AvailabilityFactor!A$1,A1028,0),C1027)</f>
        <v>D2WDLC6</v>
      </c>
      <c r="D1028" t="str" cm="1">
        <f t="array" aca="1" ref="D1028" ca="1">IF(D1027="",TS_DRC!$P$5,OFFSET(TS_DRC!P$5,RIGHT(D1027,2),0,TRUE))</f>
        <v>TS40</v>
      </c>
      <c r="E1028" t="str">
        <f t="shared" ca="1" si="78"/>
        <v>TS40</v>
      </c>
      <c r="F1028">
        <f>'[6]Wind profile'!$AI48</f>
        <v>0.25484000000000001</v>
      </c>
      <c r="G1028">
        <f>IF(F1028&lt;1.1,F1028,IF(F1028&lt;YEAR!$C$2+YEAR!$C$3-2,F1028+1,(YEAR!$C$2+YEAR!$C$3-1)&amp;"       :="))</f>
        <v>0.25484000000000001</v>
      </c>
      <c r="H1028">
        <f>IF(G1028&lt;1.1,G1028,IF(G1028&lt;YEAR!$C$2+YEAR!$C$3-2,G1028+1,(YEAR!$C$2+YEAR!$C$3-1)&amp;"       :="))</f>
        <v>0.25484000000000001</v>
      </c>
      <c r="I1028">
        <f>IF(H1028&lt;1.1,H1028,IF(H1028&lt;YEAR!$C$2+YEAR!$C$3-2,H1028+1,(YEAR!$C$2+YEAR!$C$3-1)&amp;"       :="))</f>
        <v>0.25484000000000001</v>
      </c>
      <c r="J1028">
        <f>IF(I1028&lt;1.1,I1028,IF(I1028&lt;YEAR!$C$2+YEAR!$C$3-2,I1028+1,(YEAR!$C$2+YEAR!$C$3-1)&amp;"       :="))</f>
        <v>0.25484000000000001</v>
      </c>
      <c r="K1028">
        <f>IF(J1028&lt;1.1,J1028,IF(J1028&lt;YEAR!$C$2+YEAR!$C$3-2,J1028+1,(YEAR!$C$2+YEAR!$C$3-1)&amp;"       :="))</f>
        <v>0.25484000000000001</v>
      </c>
      <c r="L1028">
        <f>IF(K1028&lt;1.1,K1028,IF(K1028&lt;YEAR!$C$2+YEAR!$C$3-2,K1028+1,(YEAR!$C$2+YEAR!$C$3-1)&amp;"       :="))</f>
        <v>0.25484000000000001</v>
      </c>
      <c r="M1028">
        <f>IF(L1028&lt;1.1,L1028,IF(L1028&lt;YEAR!$C$2+YEAR!$C$3-2,L1028+1,(YEAR!$C$2+YEAR!$C$3-1)&amp;"       :="))</f>
        <v>0.25484000000000001</v>
      </c>
      <c r="N1028">
        <f>IF(M1028&lt;1.1,M1028,IF(M1028&lt;YEAR!$C$2+YEAR!$C$3-2,M1028+1,(YEAR!$C$2+YEAR!$C$3-1)&amp;"       :="))</f>
        <v>0.25484000000000001</v>
      </c>
      <c r="O1028">
        <f>IF(N1028&lt;1.1,N1028,IF(N1028&lt;YEAR!$C$2+YEAR!$C$3-2,N1028+1,(YEAR!$C$2+YEAR!$C$3-1)&amp;"       :="))</f>
        <v>0.25484000000000001</v>
      </c>
      <c r="P1028">
        <f>IF(O1028&lt;1.1,O1028,IF(O1028&lt;YEAR!$C$2+YEAR!$C$3-2,O1028+1,(YEAR!$C$2+YEAR!$C$3-1)&amp;"       :="))</f>
        <v>0.25484000000000001</v>
      </c>
      <c r="Q1028">
        <f>IF(P1028&lt;1.1,P1028,IF(P1028&lt;YEAR!$C$2+YEAR!$C$3-2,P1028+1,(YEAR!$C$2+YEAR!$C$3-1)&amp;"       :="))</f>
        <v>0.25484000000000001</v>
      </c>
      <c r="R1028">
        <f>IF(Q1028&lt;1.1,Q1028,IF(Q1028&lt;YEAR!$C$2+YEAR!$C$3-2,Q1028+1,(YEAR!$C$2+YEAR!$C$3-1)&amp;"       :="))</f>
        <v>0.25484000000000001</v>
      </c>
      <c r="S1028">
        <f>IF(R1028&lt;1.1,R1028,IF(R1028&lt;YEAR!$C$2+YEAR!$C$3-2,R1028+1,(YEAR!$C$2+YEAR!$C$3-1)&amp;"       :="))</f>
        <v>0.25484000000000001</v>
      </c>
      <c r="T1028">
        <f>IF(S1028&lt;1.1,S1028,IF(S1028&lt;YEAR!$C$2+YEAR!$C$3-2,S1028+1,(YEAR!$C$2+YEAR!$C$3-1)&amp;"       :="))</f>
        <v>0.25484000000000001</v>
      </c>
      <c r="U1028">
        <f>IF(T1028&lt;1.1,T1028,IF(T1028&lt;YEAR!$C$2+YEAR!$C$3-2,T1028+1,(YEAR!$C$2+YEAR!$C$3-1)&amp;"       :="))</f>
        <v>0.25484000000000001</v>
      </c>
      <c r="V1028">
        <f>IF(U1028&lt;1.1,U1028,IF(U1028&lt;YEAR!$C$2+YEAR!$C$3-2,U1028+1,(YEAR!$C$2+YEAR!$C$3-1)&amp;"       :="))</f>
        <v>0.25484000000000001</v>
      </c>
      <c r="W1028">
        <f>IF(V1028&lt;1.1,V1028,IF(V1028&lt;YEAR!$C$2+YEAR!$C$3-2,V1028+1,(YEAR!$C$2+YEAR!$C$3-1)&amp;"       :="))</f>
        <v>0.25484000000000001</v>
      </c>
      <c r="X1028">
        <f>IF(W1028&lt;1.1,W1028,IF(W1028&lt;YEAR!$C$2+YEAR!$C$3-2,W1028+1,(YEAR!$C$2+YEAR!$C$3-1)&amp;"       :="))</f>
        <v>0.25484000000000001</v>
      </c>
      <c r="Y1028">
        <f>IF(X1028&lt;1.1,X1028,IF(X1028&lt;YEAR!$C$2+YEAR!$C$3-2,X1028+1,(YEAR!$C$2+YEAR!$C$3-1)&amp;"       :="))</f>
        <v>0.25484000000000001</v>
      </c>
      <c r="Z1028">
        <f>IF(Y1028&lt;1.1,Y1028,IF(Y1028&lt;YEAR!$C$2+YEAR!$C$3-2,Y1028+1,(YEAR!$C$2+YEAR!$C$3-1)&amp;"       :="))</f>
        <v>0.25484000000000001</v>
      </c>
      <c r="AA1028">
        <f>IF(Z1028&lt;1.1,Z1028,IF(Z1028&lt;YEAR!$C$2+YEAR!$C$3-2,Z1028+1,(YEAR!$C$2+YEAR!$C$3-1)&amp;"       :="))</f>
        <v>0.25484000000000001</v>
      </c>
      <c r="AB1028">
        <f>IF(AA1028&lt;1.1,AA1028,IF(AA1028&lt;YEAR!$C$2+YEAR!$C$3-2,AA1028+1,(YEAR!$C$2+YEAR!$C$3-1)&amp;"       :="))</f>
        <v>0.25484000000000001</v>
      </c>
      <c r="AC1028">
        <f>IF(AB1028&lt;1.1,AB1028,IF(AB1028&lt;YEAR!$C$2+YEAR!$C$3-2,AB1028+1,(YEAR!$C$2+YEAR!$C$3-1)&amp;"       :="))</f>
        <v>0.25484000000000001</v>
      </c>
      <c r="AD1028">
        <f>IF(AC1028&lt;1.1,AC1028,IF(AC1028&lt;YEAR!$C$2+YEAR!$C$3-2,AC1028+1,(YEAR!$C$2+YEAR!$C$3-1)&amp;"       :="))</f>
        <v>0.25484000000000001</v>
      </c>
      <c r="AE1028">
        <f>IF(AD1028&lt;1.1,AD1028,IF(AD1028&lt;YEAR!$C$2+YEAR!$C$3-2,AD1028+1,(YEAR!$C$2+YEAR!$C$3-1)&amp;"       :="))</f>
        <v>0.25484000000000001</v>
      </c>
      <c r="AF1028">
        <f>IF(AE1028&lt;1.1,AE1028,IF(AE1028&lt;YEAR!$C$2+YEAR!$C$3-2,AE1028+1,(YEAR!$C$2+YEAR!$C$3-1)&amp;"       :="))</f>
        <v>0.25484000000000001</v>
      </c>
      <c r="AG1028">
        <f>IF(AF1028&lt;1.1,AF1028,IF(AF1028&lt;YEAR!$C$2+YEAR!$C$3-2,AF1028+1,(YEAR!$C$2+YEAR!$C$3-1)&amp;"       :="))</f>
        <v>0.25484000000000001</v>
      </c>
      <c r="AH1028">
        <f>IF(AG1028&lt;1.1,AG1028,IF(AG1028&lt;YEAR!$C$2+YEAR!$C$3-2,AG1028+1,(YEAR!$C$2+YEAR!$C$3-1)&amp;"       :="))</f>
        <v>0.25484000000000001</v>
      </c>
      <c r="AI1028">
        <f>IF(AH1028&lt;1.1,AH1028,IF(AH1028&lt;YEAR!$C$2+YEAR!$C$3-2,AH1028+1,(YEAR!$C$2+YEAR!$C$3-1)&amp;"       :="))</f>
        <v>0.25484000000000001</v>
      </c>
      <c r="AJ1028">
        <f>IF(AI1028&lt;1.1,AI1028,IF(AI1028&lt;YEAR!$C$2+YEAR!$C$3-2,AI1028+1,(YEAR!$C$2+YEAR!$C$3-1)&amp;"       :="))</f>
        <v>0.25484000000000001</v>
      </c>
    </row>
    <row r="1029" spans="1:36">
      <c r="A1029">
        <f t="shared" ca="1" si="77"/>
        <v>26</v>
      </c>
      <c r="B1029" t="s">
        <v>51</v>
      </c>
      <c r="C1029" t="str">
        <f ca="1">IF(D1029="",OFFSET(AvailabilityFactor!A$1,A1029,0),C1028)</f>
        <v>D2WDLC7</v>
      </c>
      <c r="D1029" t="str" cm="1">
        <f t="array" aca="1" ref="D1029" ca="1">IF(D1028="",TS_DRC!$P$5,OFFSET(TS_DRC!P$5,RIGHT(D1028,2),0,TRUE))</f>
        <v/>
      </c>
      <c r="E1029" t="str">
        <f t="shared" ca="1" si="78"/>
        <v xml:space="preserve">[DRC,D2WDLC7,*,*]          :         </v>
      </c>
      <c r="F1029">
        <f ca="1">IF($D1152="",YEAR!C$2,1)</f>
        <v>2020</v>
      </c>
      <c r="G1029">
        <f ca="1">IF(F1029&lt;1.1,F1029,IF(F1029&lt;YEAR!$C$2+YEAR!$C$3-2,F1029+1,(YEAR!$C$2+YEAR!$C$3-1)&amp;"       :="))</f>
        <v>2021</v>
      </c>
      <c r="H1029">
        <f ca="1">IF(G1029&lt;1.1,G1029,IF(G1029&lt;YEAR!$C$2+YEAR!$C$3-2,G1029+1,(YEAR!$C$2+YEAR!$C$3-1)&amp;"       :="))</f>
        <v>2022</v>
      </c>
      <c r="I1029">
        <f ca="1">IF(H1029&lt;1.1,H1029,IF(H1029&lt;YEAR!$C$2+YEAR!$C$3-2,H1029+1,(YEAR!$C$2+YEAR!$C$3-1)&amp;"       :="))</f>
        <v>2023</v>
      </c>
      <c r="J1029">
        <f ca="1">IF(I1029&lt;1.1,I1029,IF(I1029&lt;YEAR!$C$2+YEAR!$C$3-2,I1029+1,(YEAR!$C$2+YEAR!$C$3-1)&amp;"       :="))</f>
        <v>2024</v>
      </c>
      <c r="K1029">
        <f ca="1">IF(J1029&lt;1.1,J1029,IF(J1029&lt;YEAR!$C$2+YEAR!$C$3-2,J1029+1,(YEAR!$C$2+YEAR!$C$3-1)&amp;"       :="))</f>
        <v>2025</v>
      </c>
      <c r="L1029">
        <f ca="1">IF(K1029&lt;1.1,K1029,IF(K1029&lt;YEAR!$C$2+YEAR!$C$3-2,K1029+1,(YEAR!$C$2+YEAR!$C$3-1)&amp;"       :="))</f>
        <v>2026</v>
      </c>
      <c r="M1029">
        <f ca="1">IF(L1029&lt;1.1,L1029,IF(L1029&lt;YEAR!$C$2+YEAR!$C$3-2,L1029+1,(YEAR!$C$2+YEAR!$C$3-1)&amp;"       :="))</f>
        <v>2027</v>
      </c>
      <c r="N1029">
        <f ca="1">IF(M1029&lt;1.1,M1029,IF(M1029&lt;YEAR!$C$2+YEAR!$C$3-2,M1029+1,(YEAR!$C$2+YEAR!$C$3-1)&amp;"       :="))</f>
        <v>2028</v>
      </c>
      <c r="O1029">
        <f ca="1">IF(N1029&lt;1.1,N1029,IF(N1029&lt;YEAR!$C$2+YEAR!$C$3-2,N1029+1,(YEAR!$C$2+YEAR!$C$3-1)&amp;"       :="))</f>
        <v>2029</v>
      </c>
      <c r="P1029">
        <f ca="1">IF(O1029&lt;1.1,O1029,IF(O1029&lt;YEAR!$C$2+YEAR!$C$3-2,O1029+1,(YEAR!$C$2+YEAR!$C$3-1)&amp;"       :="))</f>
        <v>2030</v>
      </c>
      <c r="Q1029">
        <f ca="1">IF(P1029&lt;1.1,P1029,IF(P1029&lt;YEAR!$C$2+YEAR!$C$3-2,P1029+1,(YEAR!$C$2+YEAR!$C$3-1)&amp;"       :="))</f>
        <v>2031</v>
      </c>
      <c r="R1029">
        <f ca="1">IF(Q1029&lt;1.1,Q1029,IF(Q1029&lt;YEAR!$C$2+YEAR!$C$3-2,Q1029+1,(YEAR!$C$2+YEAR!$C$3-1)&amp;"       :="))</f>
        <v>2032</v>
      </c>
      <c r="S1029">
        <f ca="1">IF(R1029&lt;1.1,R1029,IF(R1029&lt;YEAR!$C$2+YEAR!$C$3-2,R1029+1,(YEAR!$C$2+YEAR!$C$3-1)&amp;"       :="))</f>
        <v>2033</v>
      </c>
      <c r="T1029">
        <f ca="1">IF(S1029&lt;1.1,S1029,IF(S1029&lt;YEAR!$C$2+YEAR!$C$3-2,S1029+1,(YEAR!$C$2+YEAR!$C$3-1)&amp;"       :="))</f>
        <v>2034</v>
      </c>
      <c r="U1029">
        <f ca="1">IF(T1029&lt;1.1,T1029,IF(T1029&lt;YEAR!$C$2+YEAR!$C$3-2,T1029+1,(YEAR!$C$2+YEAR!$C$3-1)&amp;"       :="))</f>
        <v>2035</v>
      </c>
      <c r="V1029">
        <f ca="1">IF(U1029&lt;1.1,U1029,IF(U1029&lt;YEAR!$C$2+YEAR!$C$3-2,U1029+1,(YEAR!$C$2+YEAR!$C$3-1)&amp;"       :="))</f>
        <v>2036</v>
      </c>
      <c r="W1029">
        <f ca="1">IF(V1029&lt;1.1,V1029,IF(V1029&lt;YEAR!$C$2+YEAR!$C$3-2,V1029+1,(YEAR!$C$2+YEAR!$C$3-1)&amp;"       :="))</f>
        <v>2037</v>
      </c>
      <c r="X1029">
        <f ca="1">IF(W1029&lt;1.1,W1029,IF(W1029&lt;YEAR!$C$2+YEAR!$C$3-2,W1029+1,(YEAR!$C$2+YEAR!$C$3-1)&amp;"       :="))</f>
        <v>2038</v>
      </c>
      <c r="Y1029">
        <f ca="1">IF(X1029&lt;1.1,X1029,IF(X1029&lt;YEAR!$C$2+YEAR!$C$3-2,X1029+1,(YEAR!$C$2+YEAR!$C$3-1)&amp;"       :="))</f>
        <v>2039</v>
      </c>
      <c r="Z1029">
        <f ca="1">IF(Y1029&lt;1.1,Y1029,IF(Y1029&lt;YEAR!$C$2+YEAR!$C$3-2,Y1029+1,(YEAR!$C$2+YEAR!$C$3-1)&amp;"       :="))</f>
        <v>2040</v>
      </c>
      <c r="AA1029">
        <f ca="1">IF(Z1029&lt;1.1,Z1029,IF(Z1029&lt;YEAR!$C$2+YEAR!$C$3-2,Z1029+1,(YEAR!$C$2+YEAR!$C$3-1)&amp;"       :="))</f>
        <v>2041</v>
      </c>
      <c r="AB1029">
        <f ca="1">IF(AA1029&lt;1.1,AA1029,IF(AA1029&lt;YEAR!$C$2+YEAR!$C$3-2,AA1029+1,(YEAR!$C$2+YEAR!$C$3-1)&amp;"       :="))</f>
        <v>2042</v>
      </c>
      <c r="AC1029">
        <f ca="1">IF(AB1029&lt;1.1,AB1029,IF(AB1029&lt;YEAR!$C$2+YEAR!$C$3-2,AB1029+1,(YEAR!$C$2+YEAR!$C$3-1)&amp;"       :="))</f>
        <v>2043</v>
      </c>
      <c r="AD1029">
        <f ca="1">IF(AC1029&lt;1.1,AC1029,IF(AC1029&lt;YEAR!$C$2+YEAR!$C$3-2,AC1029+1,(YEAR!$C$2+YEAR!$C$3-1)&amp;"       :="))</f>
        <v>2044</v>
      </c>
      <c r="AE1029">
        <f ca="1">IF(AD1029&lt;1.1,AD1029,IF(AD1029&lt;YEAR!$C$2+YEAR!$C$3-2,AD1029+1,(YEAR!$C$2+YEAR!$C$3-1)&amp;"       :="))</f>
        <v>2045</v>
      </c>
      <c r="AF1029">
        <f ca="1">IF(AE1029&lt;1.1,AE1029,IF(AE1029&lt;YEAR!$C$2+YEAR!$C$3-2,AE1029+1,(YEAR!$C$2+YEAR!$C$3-1)&amp;"       :="))</f>
        <v>2046</v>
      </c>
      <c r="AG1029">
        <f ca="1">IF(AF1029&lt;1.1,AF1029,IF(AF1029&lt;YEAR!$C$2+YEAR!$C$3-2,AF1029+1,(YEAR!$C$2+YEAR!$C$3-1)&amp;"       :="))</f>
        <v>2047</v>
      </c>
      <c r="AH1029">
        <f ca="1">IF(AG1029&lt;1.1,AG1029,IF(AG1029&lt;YEAR!$C$2+YEAR!$C$3-2,AG1029+1,(YEAR!$C$2+YEAR!$C$3-1)&amp;"       :="))</f>
        <v>2048</v>
      </c>
      <c r="AI1029">
        <f ca="1">IF(AH1029&lt;1.1,AH1029,IF(AH1029&lt;YEAR!$C$2+YEAR!$C$3-2,AH1029+1,(YEAR!$C$2+YEAR!$C$3-1)&amp;"       :="))</f>
        <v>2049</v>
      </c>
      <c r="AJ1029" t="str">
        <f ca="1">IF(AI1029&lt;1.1,AI1029,IF(AI1029&lt;YEAR!$C$2+YEAR!$C$3-2,AI1029+1,(YEAR!$C$2+YEAR!$C$3-1)&amp;"       :="))</f>
        <v>2050       :=</v>
      </c>
    </row>
    <row r="1030" spans="1:36">
      <c r="A1030">
        <f t="shared" ca="1" si="67"/>
        <v>26</v>
      </c>
      <c r="B1030" t="s">
        <v>51</v>
      </c>
      <c r="C1030" t="str">
        <f ca="1">IF(D1030="",OFFSET(AvailabilityFactor!A$1,A1030,0),C1029)</f>
        <v>D2WDLC7</v>
      </c>
      <c r="D1030" t="str" cm="1">
        <f t="array" aca="1" ref="D1030" ca="1">IF(D1029="",TS_DRC!$P$5,OFFSET(TS_DRC!P$5,RIGHT(D1029,2),0,TRUE))</f>
        <v>TS01</v>
      </c>
      <c r="E1030" t="str">
        <f t="shared" ca="1" si="74"/>
        <v>TS01</v>
      </c>
      <c r="F1030">
        <f>'[6]Wind profile'!$AJ9</f>
        <v>0.18664</v>
      </c>
      <c r="G1030">
        <f>IF(F1030&lt;1.1,F1030,IF(F1030&lt;YEAR!$C$2+YEAR!$C$3-2,F1030+1,(YEAR!$C$2+YEAR!$C$3-1)&amp;"       :="))</f>
        <v>0.18664</v>
      </c>
      <c r="H1030">
        <f>IF(G1030&lt;1.1,G1030,IF(G1030&lt;YEAR!$C$2+YEAR!$C$3-2,G1030+1,(YEAR!$C$2+YEAR!$C$3-1)&amp;"       :="))</f>
        <v>0.18664</v>
      </c>
      <c r="I1030">
        <f>IF(H1030&lt;1.1,H1030,IF(H1030&lt;YEAR!$C$2+YEAR!$C$3-2,H1030+1,(YEAR!$C$2+YEAR!$C$3-1)&amp;"       :="))</f>
        <v>0.18664</v>
      </c>
      <c r="J1030">
        <f>IF(I1030&lt;1.1,I1030,IF(I1030&lt;YEAR!$C$2+YEAR!$C$3-2,I1030+1,(YEAR!$C$2+YEAR!$C$3-1)&amp;"       :="))</f>
        <v>0.18664</v>
      </c>
      <c r="K1030">
        <f>IF(J1030&lt;1.1,J1030,IF(J1030&lt;YEAR!$C$2+YEAR!$C$3-2,J1030+1,(YEAR!$C$2+YEAR!$C$3-1)&amp;"       :="))</f>
        <v>0.18664</v>
      </c>
      <c r="L1030">
        <f>IF(K1030&lt;1.1,K1030,IF(K1030&lt;YEAR!$C$2+YEAR!$C$3-2,K1030+1,(YEAR!$C$2+YEAR!$C$3-1)&amp;"       :="))</f>
        <v>0.18664</v>
      </c>
      <c r="M1030">
        <f>IF(L1030&lt;1.1,L1030,IF(L1030&lt;YEAR!$C$2+YEAR!$C$3-2,L1030+1,(YEAR!$C$2+YEAR!$C$3-1)&amp;"       :="))</f>
        <v>0.18664</v>
      </c>
      <c r="N1030">
        <f>IF(M1030&lt;1.1,M1030,IF(M1030&lt;YEAR!$C$2+YEAR!$C$3-2,M1030+1,(YEAR!$C$2+YEAR!$C$3-1)&amp;"       :="))</f>
        <v>0.18664</v>
      </c>
      <c r="O1030">
        <f>IF(N1030&lt;1.1,N1030,IF(N1030&lt;YEAR!$C$2+YEAR!$C$3-2,N1030+1,(YEAR!$C$2+YEAR!$C$3-1)&amp;"       :="))</f>
        <v>0.18664</v>
      </c>
      <c r="P1030">
        <f>IF(O1030&lt;1.1,O1030,IF(O1030&lt;YEAR!$C$2+YEAR!$C$3-2,O1030+1,(YEAR!$C$2+YEAR!$C$3-1)&amp;"       :="))</f>
        <v>0.18664</v>
      </c>
      <c r="Q1030">
        <f>IF(P1030&lt;1.1,P1030,IF(P1030&lt;YEAR!$C$2+YEAR!$C$3-2,P1030+1,(YEAR!$C$2+YEAR!$C$3-1)&amp;"       :="))</f>
        <v>0.18664</v>
      </c>
      <c r="R1030">
        <f>IF(Q1030&lt;1.1,Q1030,IF(Q1030&lt;YEAR!$C$2+YEAR!$C$3-2,Q1030+1,(YEAR!$C$2+YEAR!$C$3-1)&amp;"       :="))</f>
        <v>0.18664</v>
      </c>
      <c r="S1030">
        <f>IF(R1030&lt;1.1,R1030,IF(R1030&lt;YEAR!$C$2+YEAR!$C$3-2,R1030+1,(YEAR!$C$2+YEAR!$C$3-1)&amp;"       :="))</f>
        <v>0.18664</v>
      </c>
      <c r="T1030">
        <f>IF(S1030&lt;1.1,S1030,IF(S1030&lt;YEAR!$C$2+YEAR!$C$3-2,S1030+1,(YEAR!$C$2+YEAR!$C$3-1)&amp;"       :="))</f>
        <v>0.18664</v>
      </c>
      <c r="U1030">
        <f>IF(T1030&lt;1.1,T1030,IF(T1030&lt;YEAR!$C$2+YEAR!$C$3-2,T1030+1,(YEAR!$C$2+YEAR!$C$3-1)&amp;"       :="))</f>
        <v>0.18664</v>
      </c>
      <c r="V1030">
        <f>IF(U1030&lt;1.1,U1030,IF(U1030&lt;YEAR!$C$2+YEAR!$C$3-2,U1030+1,(YEAR!$C$2+YEAR!$C$3-1)&amp;"       :="))</f>
        <v>0.18664</v>
      </c>
      <c r="W1030">
        <f>IF(V1030&lt;1.1,V1030,IF(V1030&lt;YEAR!$C$2+YEAR!$C$3-2,V1030+1,(YEAR!$C$2+YEAR!$C$3-1)&amp;"       :="))</f>
        <v>0.18664</v>
      </c>
      <c r="X1030">
        <f>IF(W1030&lt;1.1,W1030,IF(W1030&lt;YEAR!$C$2+YEAR!$C$3-2,W1030+1,(YEAR!$C$2+YEAR!$C$3-1)&amp;"       :="))</f>
        <v>0.18664</v>
      </c>
      <c r="Y1030">
        <f>IF(X1030&lt;1.1,X1030,IF(X1030&lt;YEAR!$C$2+YEAR!$C$3-2,X1030+1,(YEAR!$C$2+YEAR!$C$3-1)&amp;"       :="))</f>
        <v>0.18664</v>
      </c>
      <c r="Z1030">
        <f>IF(Y1030&lt;1.1,Y1030,IF(Y1030&lt;YEAR!$C$2+YEAR!$C$3-2,Y1030+1,(YEAR!$C$2+YEAR!$C$3-1)&amp;"       :="))</f>
        <v>0.18664</v>
      </c>
      <c r="AA1030">
        <f>IF(Z1030&lt;1.1,Z1030,IF(Z1030&lt;YEAR!$C$2+YEAR!$C$3-2,Z1030+1,(YEAR!$C$2+YEAR!$C$3-1)&amp;"       :="))</f>
        <v>0.18664</v>
      </c>
      <c r="AB1030">
        <f>IF(AA1030&lt;1.1,AA1030,IF(AA1030&lt;YEAR!$C$2+YEAR!$C$3-2,AA1030+1,(YEAR!$C$2+YEAR!$C$3-1)&amp;"       :="))</f>
        <v>0.18664</v>
      </c>
      <c r="AC1030">
        <f>IF(AB1030&lt;1.1,AB1030,IF(AB1030&lt;YEAR!$C$2+YEAR!$C$3-2,AB1030+1,(YEAR!$C$2+YEAR!$C$3-1)&amp;"       :="))</f>
        <v>0.18664</v>
      </c>
      <c r="AD1030">
        <f>IF(AC1030&lt;1.1,AC1030,IF(AC1030&lt;YEAR!$C$2+YEAR!$C$3-2,AC1030+1,(YEAR!$C$2+YEAR!$C$3-1)&amp;"       :="))</f>
        <v>0.18664</v>
      </c>
      <c r="AE1030">
        <f>IF(AD1030&lt;1.1,AD1030,IF(AD1030&lt;YEAR!$C$2+YEAR!$C$3-2,AD1030+1,(YEAR!$C$2+YEAR!$C$3-1)&amp;"       :="))</f>
        <v>0.18664</v>
      </c>
      <c r="AF1030">
        <f>IF(AE1030&lt;1.1,AE1030,IF(AE1030&lt;YEAR!$C$2+YEAR!$C$3-2,AE1030+1,(YEAR!$C$2+YEAR!$C$3-1)&amp;"       :="))</f>
        <v>0.18664</v>
      </c>
      <c r="AG1030">
        <f>IF(AF1030&lt;1.1,AF1030,IF(AF1030&lt;YEAR!$C$2+YEAR!$C$3-2,AF1030+1,(YEAR!$C$2+YEAR!$C$3-1)&amp;"       :="))</f>
        <v>0.18664</v>
      </c>
      <c r="AH1030">
        <f>IF(AG1030&lt;1.1,AG1030,IF(AG1030&lt;YEAR!$C$2+YEAR!$C$3-2,AG1030+1,(YEAR!$C$2+YEAR!$C$3-1)&amp;"       :="))</f>
        <v>0.18664</v>
      </c>
      <c r="AI1030">
        <f>IF(AH1030&lt;1.1,AH1030,IF(AH1030&lt;YEAR!$C$2+YEAR!$C$3-2,AH1030+1,(YEAR!$C$2+YEAR!$C$3-1)&amp;"       :="))</f>
        <v>0.18664</v>
      </c>
      <c r="AJ1030">
        <f>IF(AI1030&lt;1.1,AI1030,IF(AI1030&lt;YEAR!$C$2+YEAR!$C$3-2,AI1030+1,(YEAR!$C$2+YEAR!$C$3-1)&amp;"       :="))</f>
        <v>0.18664</v>
      </c>
    </row>
    <row r="1031" spans="1:36">
      <c r="A1031">
        <f t="shared" ca="1" si="67"/>
        <v>26</v>
      </c>
      <c r="B1031" t="s">
        <v>51</v>
      </c>
      <c r="C1031" t="str">
        <f ca="1">IF(D1031="",OFFSET(AvailabilityFactor!A$1,A1031,0),C1030)</f>
        <v>D2WDLC7</v>
      </c>
      <c r="D1031" t="str" cm="1">
        <f t="array" aca="1" ref="D1031" ca="1">IF(D1030="",TS_DRC!$P$5,OFFSET(TS_DRC!P$5,RIGHT(D1030,2),0,TRUE))</f>
        <v>TS02</v>
      </c>
      <c r="E1031" t="str">
        <f t="shared" ca="1" si="74"/>
        <v>TS02</v>
      </c>
      <c r="F1031">
        <f>'[6]Wind profile'!$AJ10</f>
        <v>0.18454999999999999</v>
      </c>
      <c r="G1031">
        <f>IF(F1031&lt;1.1,F1031,IF(F1031&lt;YEAR!$C$2+YEAR!$C$3-2,F1031+1,(YEAR!$C$2+YEAR!$C$3-1)&amp;"       :="))</f>
        <v>0.18454999999999999</v>
      </c>
      <c r="H1031">
        <f>IF(G1031&lt;1.1,G1031,IF(G1031&lt;YEAR!$C$2+YEAR!$C$3-2,G1031+1,(YEAR!$C$2+YEAR!$C$3-1)&amp;"       :="))</f>
        <v>0.18454999999999999</v>
      </c>
      <c r="I1031">
        <f>IF(H1031&lt;1.1,H1031,IF(H1031&lt;YEAR!$C$2+YEAR!$C$3-2,H1031+1,(YEAR!$C$2+YEAR!$C$3-1)&amp;"       :="))</f>
        <v>0.18454999999999999</v>
      </c>
      <c r="J1031">
        <f>IF(I1031&lt;1.1,I1031,IF(I1031&lt;YEAR!$C$2+YEAR!$C$3-2,I1031+1,(YEAR!$C$2+YEAR!$C$3-1)&amp;"       :="))</f>
        <v>0.18454999999999999</v>
      </c>
      <c r="K1031">
        <f>IF(J1031&lt;1.1,J1031,IF(J1031&lt;YEAR!$C$2+YEAR!$C$3-2,J1031+1,(YEAR!$C$2+YEAR!$C$3-1)&amp;"       :="))</f>
        <v>0.18454999999999999</v>
      </c>
      <c r="L1031">
        <f>IF(K1031&lt;1.1,K1031,IF(K1031&lt;YEAR!$C$2+YEAR!$C$3-2,K1031+1,(YEAR!$C$2+YEAR!$C$3-1)&amp;"       :="))</f>
        <v>0.18454999999999999</v>
      </c>
      <c r="M1031">
        <f>IF(L1031&lt;1.1,L1031,IF(L1031&lt;YEAR!$C$2+YEAR!$C$3-2,L1031+1,(YEAR!$C$2+YEAR!$C$3-1)&amp;"       :="))</f>
        <v>0.18454999999999999</v>
      </c>
      <c r="N1031">
        <f>IF(M1031&lt;1.1,M1031,IF(M1031&lt;YEAR!$C$2+YEAR!$C$3-2,M1031+1,(YEAR!$C$2+YEAR!$C$3-1)&amp;"       :="))</f>
        <v>0.18454999999999999</v>
      </c>
      <c r="O1031">
        <f>IF(N1031&lt;1.1,N1031,IF(N1031&lt;YEAR!$C$2+YEAR!$C$3-2,N1031+1,(YEAR!$C$2+YEAR!$C$3-1)&amp;"       :="))</f>
        <v>0.18454999999999999</v>
      </c>
      <c r="P1031">
        <f>IF(O1031&lt;1.1,O1031,IF(O1031&lt;YEAR!$C$2+YEAR!$C$3-2,O1031+1,(YEAR!$C$2+YEAR!$C$3-1)&amp;"       :="))</f>
        <v>0.18454999999999999</v>
      </c>
      <c r="Q1031">
        <f>IF(P1031&lt;1.1,P1031,IF(P1031&lt;YEAR!$C$2+YEAR!$C$3-2,P1031+1,(YEAR!$C$2+YEAR!$C$3-1)&amp;"       :="))</f>
        <v>0.18454999999999999</v>
      </c>
      <c r="R1031">
        <f>IF(Q1031&lt;1.1,Q1031,IF(Q1031&lt;YEAR!$C$2+YEAR!$C$3-2,Q1031+1,(YEAR!$C$2+YEAR!$C$3-1)&amp;"       :="))</f>
        <v>0.18454999999999999</v>
      </c>
      <c r="S1031">
        <f>IF(R1031&lt;1.1,R1031,IF(R1031&lt;YEAR!$C$2+YEAR!$C$3-2,R1031+1,(YEAR!$C$2+YEAR!$C$3-1)&amp;"       :="))</f>
        <v>0.18454999999999999</v>
      </c>
      <c r="T1031">
        <f>IF(S1031&lt;1.1,S1031,IF(S1031&lt;YEAR!$C$2+YEAR!$C$3-2,S1031+1,(YEAR!$C$2+YEAR!$C$3-1)&amp;"       :="))</f>
        <v>0.18454999999999999</v>
      </c>
      <c r="U1031">
        <f>IF(T1031&lt;1.1,T1031,IF(T1031&lt;YEAR!$C$2+YEAR!$C$3-2,T1031+1,(YEAR!$C$2+YEAR!$C$3-1)&amp;"       :="))</f>
        <v>0.18454999999999999</v>
      </c>
      <c r="V1031">
        <f>IF(U1031&lt;1.1,U1031,IF(U1031&lt;YEAR!$C$2+YEAR!$C$3-2,U1031+1,(YEAR!$C$2+YEAR!$C$3-1)&amp;"       :="))</f>
        <v>0.18454999999999999</v>
      </c>
      <c r="W1031">
        <f>IF(V1031&lt;1.1,V1031,IF(V1031&lt;YEAR!$C$2+YEAR!$C$3-2,V1031+1,(YEAR!$C$2+YEAR!$C$3-1)&amp;"       :="))</f>
        <v>0.18454999999999999</v>
      </c>
      <c r="X1031">
        <f>IF(W1031&lt;1.1,W1031,IF(W1031&lt;YEAR!$C$2+YEAR!$C$3-2,W1031+1,(YEAR!$C$2+YEAR!$C$3-1)&amp;"       :="))</f>
        <v>0.18454999999999999</v>
      </c>
      <c r="Y1031">
        <f>IF(X1031&lt;1.1,X1031,IF(X1031&lt;YEAR!$C$2+YEAR!$C$3-2,X1031+1,(YEAR!$C$2+YEAR!$C$3-1)&amp;"       :="))</f>
        <v>0.18454999999999999</v>
      </c>
      <c r="Z1031">
        <f>IF(Y1031&lt;1.1,Y1031,IF(Y1031&lt;YEAR!$C$2+YEAR!$C$3-2,Y1031+1,(YEAR!$C$2+YEAR!$C$3-1)&amp;"       :="))</f>
        <v>0.18454999999999999</v>
      </c>
      <c r="AA1031">
        <f>IF(Z1031&lt;1.1,Z1031,IF(Z1031&lt;YEAR!$C$2+YEAR!$C$3-2,Z1031+1,(YEAR!$C$2+YEAR!$C$3-1)&amp;"       :="))</f>
        <v>0.18454999999999999</v>
      </c>
      <c r="AB1031">
        <f>IF(AA1031&lt;1.1,AA1031,IF(AA1031&lt;YEAR!$C$2+YEAR!$C$3-2,AA1031+1,(YEAR!$C$2+YEAR!$C$3-1)&amp;"       :="))</f>
        <v>0.18454999999999999</v>
      </c>
      <c r="AC1031">
        <f>IF(AB1031&lt;1.1,AB1031,IF(AB1031&lt;YEAR!$C$2+YEAR!$C$3-2,AB1031+1,(YEAR!$C$2+YEAR!$C$3-1)&amp;"       :="))</f>
        <v>0.18454999999999999</v>
      </c>
      <c r="AD1031">
        <f>IF(AC1031&lt;1.1,AC1031,IF(AC1031&lt;YEAR!$C$2+YEAR!$C$3-2,AC1031+1,(YEAR!$C$2+YEAR!$C$3-1)&amp;"       :="))</f>
        <v>0.18454999999999999</v>
      </c>
      <c r="AE1031">
        <f>IF(AD1031&lt;1.1,AD1031,IF(AD1031&lt;YEAR!$C$2+YEAR!$C$3-2,AD1031+1,(YEAR!$C$2+YEAR!$C$3-1)&amp;"       :="))</f>
        <v>0.18454999999999999</v>
      </c>
      <c r="AF1031">
        <f>IF(AE1031&lt;1.1,AE1031,IF(AE1031&lt;YEAR!$C$2+YEAR!$C$3-2,AE1031+1,(YEAR!$C$2+YEAR!$C$3-1)&amp;"       :="))</f>
        <v>0.18454999999999999</v>
      </c>
      <c r="AG1031">
        <f>IF(AF1031&lt;1.1,AF1031,IF(AF1031&lt;YEAR!$C$2+YEAR!$C$3-2,AF1031+1,(YEAR!$C$2+YEAR!$C$3-1)&amp;"       :="))</f>
        <v>0.18454999999999999</v>
      </c>
      <c r="AH1031">
        <f>IF(AG1031&lt;1.1,AG1031,IF(AG1031&lt;YEAR!$C$2+YEAR!$C$3-2,AG1031+1,(YEAR!$C$2+YEAR!$C$3-1)&amp;"       :="))</f>
        <v>0.18454999999999999</v>
      </c>
      <c r="AI1031">
        <f>IF(AH1031&lt;1.1,AH1031,IF(AH1031&lt;YEAR!$C$2+YEAR!$C$3-2,AH1031+1,(YEAR!$C$2+YEAR!$C$3-1)&amp;"       :="))</f>
        <v>0.18454999999999999</v>
      </c>
      <c r="AJ1031">
        <f>IF(AI1031&lt;1.1,AI1031,IF(AI1031&lt;YEAR!$C$2+YEAR!$C$3-2,AI1031+1,(YEAR!$C$2+YEAR!$C$3-1)&amp;"       :="))</f>
        <v>0.18454999999999999</v>
      </c>
    </row>
    <row r="1032" spans="1:36">
      <c r="A1032">
        <f t="shared" ca="1" si="67"/>
        <v>26</v>
      </c>
      <c r="B1032" t="s">
        <v>51</v>
      </c>
      <c r="C1032" t="str">
        <f ca="1">IF(D1032="",OFFSET(AvailabilityFactor!A$1,A1032,0),C1031)</f>
        <v>D2WDLC7</v>
      </c>
      <c r="D1032" t="str" cm="1">
        <f t="array" aca="1" ref="D1032" ca="1">IF(D1031="",TS_DRC!$P$5,OFFSET(TS_DRC!P$5,RIGHT(D1031,2),0,TRUE))</f>
        <v>TS03</v>
      </c>
      <c r="E1032" t="str">
        <f t="shared" ca="1" si="74"/>
        <v>TS03</v>
      </c>
      <c r="F1032">
        <f>'[6]Wind profile'!$AJ11</f>
        <v>0.17766999999999999</v>
      </c>
      <c r="G1032">
        <f>IF(F1032&lt;1.1,F1032,IF(F1032&lt;YEAR!$C$2+YEAR!$C$3-2,F1032+1,(YEAR!$C$2+YEAR!$C$3-1)&amp;"       :="))</f>
        <v>0.17766999999999999</v>
      </c>
      <c r="H1032">
        <f>IF(G1032&lt;1.1,G1032,IF(G1032&lt;YEAR!$C$2+YEAR!$C$3-2,G1032+1,(YEAR!$C$2+YEAR!$C$3-1)&amp;"       :="))</f>
        <v>0.17766999999999999</v>
      </c>
      <c r="I1032">
        <f>IF(H1032&lt;1.1,H1032,IF(H1032&lt;YEAR!$C$2+YEAR!$C$3-2,H1032+1,(YEAR!$C$2+YEAR!$C$3-1)&amp;"       :="))</f>
        <v>0.17766999999999999</v>
      </c>
      <c r="J1032">
        <f>IF(I1032&lt;1.1,I1032,IF(I1032&lt;YEAR!$C$2+YEAR!$C$3-2,I1032+1,(YEAR!$C$2+YEAR!$C$3-1)&amp;"       :="))</f>
        <v>0.17766999999999999</v>
      </c>
      <c r="K1032">
        <f>IF(J1032&lt;1.1,J1032,IF(J1032&lt;YEAR!$C$2+YEAR!$C$3-2,J1032+1,(YEAR!$C$2+YEAR!$C$3-1)&amp;"       :="))</f>
        <v>0.17766999999999999</v>
      </c>
      <c r="L1032">
        <f>IF(K1032&lt;1.1,K1032,IF(K1032&lt;YEAR!$C$2+YEAR!$C$3-2,K1032+1,(YEAR!$C$2+YEAR!$C$3-1)&amp;"       :="))</f>
        <v>0.17766999999999999</v>
      </c>
      <c r="M1032">
        <f>IF(L1032&lt;1.1,L1032,IF(L1032&lt;YEAR!$C$2+YEAR!$C$3-2,L1032+1,(YEAR!$C$2+YEAR!$C$3-1)&amp;"       :="))</f>
        <v>0.17766999999999999</v>
      </c>
      <c r="N1032">
        <f>IF(M1032&lt;1.1,M1032,IF(M1032&lt;YEAR!$C$2+YEAR!$C$3-2,M1032+1,(YEAR!$C$2+YEAR!$C$3-1)&amp;"       :="))</f>
        <v>0.17766999999999999</v>
      </c>
      <c r="O1032">
        <f>IF(N1032&lt;1.1,N1032,IF(N1032&lt;YEAR!$C$2+YEAR!$C$3-2,N1032+1,(YEAR!$C$2+YEAR!$C$3-1)&amp;"       :="))</f>
        <v>0.17766999999999999</v>
      </c>
      <c r="P1032">
        <f>IF(O1032&lt;1.1,O1032,IF(O1032&lt;YEAR!$C$2+YEAR!$C$3-2,O1032+1,(YEAR!$C$2+YEAR!$C$3-1)&amp;"       :="))</f>
        <v>0.17766999999999999</v>
      </c>
      <c r="Q1032">
        <f>IF(P1032&lt;1.1,P1032,IF(P1032&lt;YEAR!$C$2+YEAR!$C$3-2,P1032+1,(YEAR!$C$2+YEAR!$C$3-1)&amp;"       :="))</f>
        <v>0.17766999999999999</v>
      </c>
      <c r="R1032">
        <f>IF(Q1032&lt;1.1,Q1032,IF(Q1032&lt;YEAR!$C$2+YEAR!$C$3-2,Q1032+1,(YEAR!$C$2+YEAR!$C$3-1)&amp;"       :="))</f>
        <v>0.17766999999999999</v>
      </c>
      <c r="S1032">
        <f>IF(R1032&lt;1.1,R1032,IF(R1032&lt;YEAR!$C$2+YEAR!$C$3-2,R1032+1,(YEAR!$C$2+YEAR!$C$3-1)&amp;"       :="))</f>
        <v>0.17766999999999999</v>
      </c>
      <c r="T1032">
        <f>IF(S1032&lt;1.1,S1032,IF(S1032&lt;YEAR!$C$2+YEAR!$C$3-2,S1032+1,(YEAR!$C$2+YEAR!$C$3-1)&amp;"       :="))</f>
        <v>0.17766999999999999</v>
      </c>
      <c r="U1032">
        <f>IF(T1032&lt;1.1,T1032,IF(T1032&lt;YEAR!$C$2+YEAR!$C$3-2,T1032+1,(YEAR!$C$2+YEAR!$C$3-1)&amp;"       :="))</f>
        <v>0.17766999999999999</v>
      </c>
      <c r="V1032">
        <f>IF(U1032&lt;1.1,U1032,IF(U1032&lt;YEAR!$C$2+YEAR!$C$3-2,U1032+1,(YEAR!$C$2+YEAR!$C$3-1)&amp;"       :="))</f>
        <v>0.17766999999999999</v>
      </c>
      <c r="W1032">
        <f>IF(V1032&lt;1.1,V1032,IF(V1032&lt;YEAR!$C$2+YEAR!$C$3-2,V1032+1,(YEAR!$C$2+YEAR!$C$3-1)&amp;"       :="))</f>
        <v>0.17766999999999999</v>
      </c>
      <c r="X1032">
        <f>IF(W1032&lt;1.1,W1032,IF(W1032&lt;YEAR!$C$2+YEAR!$C$3-2,W1032+1,(YEAR!$C$2+YEAR!$C$3-1)&amp;"       :="))</f>
        <v>0.17766999999999999</v>
      </c>
      <c r="Y1032">
        <f>IF(X1032&lt;1.1,X1032,IF(X1032&lt;YEAR!$C$2+YEAR!$C$3-2,X1032+1,(YEAR!$C$2+YEAR!$C$3-1)&amp;"       :="))</f>
        <v>0.17766999999999999</v>
      </c>
      <c r="Z1032">
        <f>IF(Y1032&lt;1.1,Y1032,IF(Y1032&lt;YEAR!$C$2+YEAR!$C$3-2,Y1032+1,(YEAR!$C$2+YEAR!$C$3-1)&amp;"       :="))</f>
        <v>0.17766999999999999</v>
      </c>
      <c r="AA1032">
        <f>IF(Z1032&lt;1.1,Z1032,IF(Z1032&lt;YEAR!$C$2+YEAR!$C$3-2,Z1032+1,(YEAR!$C$2+YEAR!$C$3-1)&amp;"       :="))</f>
        <v>0.17766999999999999</v>
      </c>
      <c r="AB1032">
        <f>IF(AA1032&lt;1.1,AA1032,IF(AA1032&lt;YEAR!$C$2+YEAR!$C$3-2,AA1032+1,(YEAR!$C$2+YEAR!$C$3-1)&amp;"       :="))</f>
        <v>0.17766999999999999</v>
      </c>
      <c r="AC1032">
        <f>IF(AB1032&lt;1.1,AB1032,IF(AB1032&lt;YEAR!$C$2+YEAR!$C$3-2,AB1032+1,(YEAR!$C$2+YEAR!$C$3-1)&amp;"       :="))</f>
        <v>0.17766999999999999</v>
      </c>
      <c r="AD1032">
        <f>IF(AC1032&lt;1.1,AC1032,IF(AC1032&lt;YEAR!$C$2+YEAR!$C$3-2,AC1032+1,(YEAR!$C$2+YEAR!$C$3-1)&amp;"       :="))</f>
        <v>0.17766999999999999</v>
      </c>
      <c r="AE1032">
        <f>IF(AD1032&lt;1.1,AD1032,IF(AD1032&lt;YEAR!$C$2+YEAR!$C$3-2,AD1032+1,(YEAR!$C$2+YEAR!$C$3-1)&amp;"       :="))</f>
        <v>0.17766999999999999</v>
      </c>
      <c r="AF1032">
        <f>IF(AE1032&lt;1.1,AE1032,IF(AE1032&lt;YEAR!$C$2+YEAR!$C$3-2,AE1032+1,(YEAR!$C$2+YEAR!$C$3-1)&amp;"       :="))</f>
        <v>0.17766999999999999</v>
      </c>
      <c r="AG1032">
        <f>IF(AF1032&lt;1.1,AF1032,IF(AF1032&lt;YEAR!$C$2+YEAR!$C$3-2,AF1032+1,(YEAR!$C$2+YEAR!$C$3-1)&amp;"       :="))</f>
        <v>0.17766999999999999</v>
      </c>
      <c r="AH1032">
        <f>IF(AG1032&lt;1.1,AG1032,IF(AG1032&lt;YEAR!$C$2+YEAR!$C$3-2,AG1032+1,(YEAR!$C$2+YEAR!$C$3-1)&amp;"       :="))</f>
        <v>0.17766999999999999</v>
      </c>
      <c r="AI1032">
        <f>IF(AH1032&lt;1.1,AH1032,IF(AH1032&lt;YEAR!$C$2+YEAR!$C$3-2,AH1032+1,(YEAR!$C$2+YEAR!$C$3-1)&amp;"       :="))</f>
        <v>0.17766999999999999</v>
      </c>
      <c r="AJ1032">
        <f>IF(AI1032&lt;1.1,AI1032,IF(AI1032&lt;YEAR!$C$2+YEAR!$C$3-2,AI1032+1,(YEAR!$C$2+YEAR!$C$3-1)&amp;"       :="))</f>
        <v>0.17766999999999999</v>
      </c>
    </row>
    <row r="1033" spans="1:36">
      <c r="A1033">
        <f t="shared" ca="1" si="67"/>
        <v>26</v>
      </c>
      <c r="B1033" t="s">
        <v>51</v>
      </c>
      <c r="C1033" t="str">
        <f ca="1">IF(D1033="",OFFSET(AvailabilityFactor!A$1,A1033,0),C1032)</f>
        <v>D2WDLC7</v>
      </c>
      <c r="D1033" t="str" cm="1">
        <f t="array" aca="1" ref="D1033" ca="1">IF(D1032="",TS_DRC!$P$5,OFFSET(TS_DRC!P$5,RIGHT(D1032,2),0,TRUE))</f>
        <v>TS04</v>
      </c>
      <c r="E1033" t="str">
        <f t="shared" ca="1" si="74"/>
        <v>TS04</v>
      </c>
      <c r="F1033">
        <f>'[6]Wind profile'!$AJ12</f>
        <v>0.19194</v>
      </c>
      <c r="G1033">
        <f>IF(F1033&lt;1.1,F1033,IF(F1033&lt;YEAR!$C$2+YEAR!$C$3-2,F1033+1,(YEAR!$C$2+YEAR!$C$3-1)&amp;"       :="))</f>
        <v>0.19194</v>
      </c>
      <c r="H1033">
        <f>IF(G1033&lt;1.1,G1033,IF(G1033&lt;YEAR!$C$2+YEAR!$C$3-2,G1033+1,(YEAR!$C$2+YEAR!$C$3-1)&amp;"       :="))</f>
        <v>0.19194</v>
      </c>
      <c r="I1033">
        <f>IF(H1033&lt;1.1,H1033,IF(H1033&lt;YEAR!$C$2+YEAR!$C$3-2,H1033+1,(YEAR!$C$2+YEAR!$C$3-1)&amp;"       :="))</f>
        <v>0.19194</v>
      </c>
      <c r="J1033">
        <f>IF(I1033&lt;1.1,I1033,IF(I1033&lt;YEAR!$C$2+YEAR!$C$3-2,I1033+1,(YEAR!$C$2+YEAR!$C$3-1)&amp;"       :="))</f>
        <v>0.19194</v>
      </c>
      <c r="K1033">
        <f>IF(J1033&lt;1.1,J1033,IF(J1033&lt;YEAR!$C$2+YEAR!$C$3-2,J1033+1,(YEAR!$C$2+YEAR!$C$3-1)&amp;"       :="))</f>
        <v>0.19194</v>
      </c>
      <c r="L1033">
        <f>IF(K1033&lt;1.1,K1033,IF(K1033&lt;YEAR!$C$2+YEAR!$C$3-2,K1033+1,(YEAR!$C$2+YEAR!$C$3-1)&amp;"       :="))</f>
        <v>0.19194</v>
      </c>
      <c r="M1033">
        <f>IF(L1033&lt;1.1,L1033,IF(L1033&lt;YEAR!$C$2+YEAR!$C$3-2,L1033+1,(YEAR!$C$2+YEAR!$C$3-1)&amp;"       :="))</f>
        <v>0.19194</v>
      </c>
      <c r="N1033">
        <f>IF(M1033&lt;1.1,M1033,IF(M1033&lt;YEAR!$C$2+YEAR!$C$3-2,M1033+1,(YEAR!$C$2+YEAR!$C$3-1)&amp;"       :="))</f>
        <v>0.19194</v>
      </c>
      <c r="O1033">
        <f>IF(N1033&lt;1.1,N1033,IF(N1033&lt;YEAR!$C$2+YEAR!$C$3-2,N1033+1,(YEAR!$C$2+YEAR!$C$3-1)&amp;"       :="))</f>
        <v>0.19194</v>
      </c>
      <c r="P1033">
        <f>IF(O1033&lt;1.1,O1033,IF(O1033&lt;YEAR!$C$2+YEAR!$C$3-2,O1033+1,(YEAR!$C$2+YEAR!$C$3-1)&amp;"       :="))</f>
        <v>0.19194</v>
      </c>
      <c r="Q1033">
        <f>IF(P1033&lt;1.1,P1033,IF(P1033&lt;YEAR!$C$2+YEAR!$C$3-2,P1033+1,(YEAR!$C$2+YEAR!$C$3-1)&amp;"       :="))</f>
        <v>0.19194</v>
      </c>
      <c r="R1033">
        <f>IF(Q1033&lt;1.1,Q1033,IF(Q1033&lt;YEAR!$C$2+YEAR!$C$3-2,Q1033+1,(YEAR!$C$2+YEAR!$C$3-1)&amp;"       :="))</f>
        <v>0.19194</v>
      </c>
      <c r="S1033">
        <f>IF(R1033&lt;1.1,R1033,IF(R1033&lt;YEAR!$C$2+YEAR!$C$3-2,R1033+1,(YEAR!$C$2+YEAR!$C$3-1)&amp;"       :="))</f>
        <v>0.19194</v>
      </c>
      <c r="T1033">
        <f>IF(S1033&lt;1.1,S1033,IF(S1033&lt;YEAR!$C$2+YEAR!$C$3-2,S1033+1,(YEAR!$C$2+YEAR!$C$3-1)&amp;"       :="))</f>
        <v>0.19194</v>
      </c>
      <c r="U1033">
        <f>IF(T1033&lt;1.1,T1033,IF(T1033&lt;YEAR!$C$2+YEAR!$C$3-2,T1033+1,(YEAR!$C$2+YEAR!$C$3-1)&amp;"       :="))</f>
        <v>0.19194</v>
      </c>
      <c r="V1033">
        <f>IF(U1033&lt;1.1,U1033,IF(U1033&lt;YEAR!$C$2+YEAR!$C$3-2,U1033+1,(YEAR!$C$2+YEAR!$C$3-1)&amp;"       :="))</f>
        <v>0.19194</v>
      </c>
      <c r="W1033">
        <f>IF(V1033&lt;1.1,V1033,IF(V1033&lt;YEAR!$C$2+YEAR!$C$3-2,V1033+1,(YEAR!$C$2+YEAR!$C$3-1)&amp;"       :="))</f>
        <v>0.19194</v>
      </c>
      <c r="X1033">
        <f>IF(W1033&lt;1.1,W1033,IF(W1033&lt;YEAR!$C$2+YEAR!$C$3-2,W1033+1,(YEAR!$C$2+YEAR!$C$3-1)&amp;"       :="))</f>
        <v>0.19194</v>
      </c>
      <c r="Y1033">
        <f>IF(X1033&lt;1.1,X1033,IF(X1033&lt;YEAR!$C$2+YEAR!$C$3-2,X1033+1,(YEAR!$C$2+YEAR!$C$3-1)&amp;"       :="))</f>
        <v>0.19194</v>
      </c>
      <c r="Z1033">
        <f>IF(Y1033&lt;1.1,Y1033,IF(Y1033&lt;YEAR!$C$2+YEAR!$C$3-2,Y1033+1,(YEAR!$C$2+YEAR!$C$3-1)&amp;"       :="))</f>
        <v>0.19194</v>
      </c>
      <c r="AA1033">
        <f>IF(Z1033&lt;1.1,Z1033,IF(Z1033&lt;YEAR!$C$2+YEAR!$C$3-2,Z1033+1,(YEAR!$C$2+YEAR!$C$3-1)&amp;"       :="))</f>
        <v>0.19194</v>
      </c>
      <c r="AB1033">
        <f>IF(AA1033&lt;1.1,AA1033,IF(AA1033&lt;YEAR!$C$2+YEAR!$C$3-2,AA1033+1,(YEAR!$C$2+YEAR!$C$3-1)&amp;"       :="))</f>
        <v>0.19194</v>
      </c>
      <c r="AC1033">
        <f>IF(AB1033&lt;1.1,AB1033,IF(AB1033&lt;YEAR!$C$2+YEAR!$C$3-2,AB1033+1,(YEAR!$C$2+YEAR!$C$3-1)&amp;"       :="))</f>
        <v>0.19194</v>
      </c>
      <c r="AD1033">
        <f>IF(AC1033&lt;1.1,AC1033,IF(AC1033&lt;YEAR!$C$2+YEAR!$C$3-2,AC1033+1,(YEAR!$C$2+YEAR!$C$3-1)&amp;"       :="))</f>
        <v>0.19194</v>
      </c>
      <c r="AE1033">
        <f>IF(AD1033&lt;1.1,AD1033,IF(AD1033&lt;YEAR!$C$2+YEAR!$C$3-2,AD1033+1,(YEAR!$C$2+YEAR!$C$3-1)&amp;"       :="))</f>
        <v>0.19194</v>
      </c>
      <c r="AF1033">
        <f>IF(AE1033&lt;1.1,AE1033,IF(AE1033&lt;YEAR!$C$2+YEAR!$C$3-2,AE1033+1,(YEAR!$C$2+YEAR!$C$3-1)&amp;"       :="))</f>
        <v>0.19194</v>
      </c>
      <c r="AG1033">
        <f>IF(AF1033&lt;1.1,AF1033,IF(AF1033&lt;YEAR!$C$2+YEAR!$C$3-2,AF1033+1,(YEAR!$C$2+YEAR!$C$3-1)&amp;"       :="))</f>
        <v>0.19194</v>
      </c>
      <c r="AH1033">
        <f>IF(AG1033&lt;1.1,AG1033,IF(AG1033&lt;YEAR!$C$2+YEAR!$C$3-2,AG1033+1,(YEAR!$C$2+YEAR!$C$3-1)&amp;"       :="))</f>
        <v>0.19194</v>
      </c>
      <c r="AI1033">
        <f>IF(AH1033&lt;1.1,AH1033,IF(AH1033&lt;YEAR!$C$2+YEAR!$C$3-2,AH1033+1,(YEAR!$C$2+YEAR!$C$3-1)&amp;"       :="))</f>
        <v>0.19194</v>
      </c>
      <c r="AJ1033">
        <f>IF(AI1033&lt;1.1,AI1033,IF(AI1033&lt;YEAR!$C$2+YEAR!$C$3-2,AI1033+1,(YEAR!$C$2+YEAR!$C$3-1)&amp;"       :="))</f>
        <v>0.19194</v>
      </c>
    </row>
    <row r="1034" spans="1:36">
      <c r="A1034">
        <f t="shared" ca="1" si="67"/>
        <v>26</v>
      </c>
      <c r="B1034" t="s">
        <v>51</v>
      </c>
      <c r="C1034" t="str">
        <f ca="1">IF(D1034="",OFFSET(AvailabilityFactor!A$1,A1034,0),C1033)</f>
        <v>D2WDLC7</v>
      </c>
      <c r="D1034" t="str" cm="1">
        <f t="array" aca="1" ref="D1034" ca="1">IF(D1033="",TS_DRC!$P$5,OFFSET(TS_DRC!P$5,RIGHT(D1033,2),0,TRUE))</f>
        <v>TS05</v>
      </c>
      <c r="E1034" t="str">
        <f t="shared" ca="1" si="74"/>
        <v>TS05</v>
      </c>
      <c r="F1034">
        <f>'[6]Wind profile'!$AJ13</f>
        <v>0.19087000000000001</v>
      </c>
      <c r="G1034">
        <f>IF(F1034&lt;1.1,F1034,IF(F1034&lt;YEAR!$C$2+YEAR!$C$3-2,F1034+1,(YEAR!$C$2+YEAR!$C$3-1)&amp;"       :="))</f>
        <v>0.19087000000000001</v>
      </c>
      <c r="H1034">
        <f>IF(G1034&lt;1.1,G1034,IF(G1034&lt;YEAR!$C$2+YEAR!$C$3-2,G1034+1,(YEAR!$C$2+YEAR!$C$3-1)&amp;"       :="))</f>
        <v>0.19087000000000001</v>
      </c>
      <c r="I1034">
        <f>IF(H1034&lt;1.1,H1034,IF(H1034&lt;YEAR!$C$2+YEAR!$C$3-2,H1034+1,(YEAR!$C$2+YEAR!$C$3-1)&amp;"       :="))</f>
        <v>0.19087000000000001</v>
      </c>
      <c r="J1034">
        <f>IF(I1034&lt;1.1,I1034,IF(I1034&lt;YEAR!$C$2+YEAR!$C$3-2,I1034+1,(YEAR!$C$2+YEAR!$C$3-1)&amp;"       :="))</f>
        <v>0.19087000000000001</v>
      </c>
      <c r="K1034">
        <f>IF(J1034&lt;1.1,J1034,IF(J1034&lt;YEAR!$C$2+YEAR!$C$3-2,J1034+1,(YEAR!$C$2+YEAR!$C$3-1)&amp;"       :="))</f>
        <v>0.19087000000000001</v>
      </c>
      <c r="L1034">
        <f>IF(K1034&lt;1.1,K1034,IF(K1034&lt;YEAR!$C$2+YEAR!$C$3-2,K1034+1,(YEAR!$C$2+YEAR!$C$3-1)&amp;"       :="))</f>
        <v>0.19087000000000001</v>
      </c>
      <c r="M1034">
        <f>IF(L1034&lt;1.1,L1034,IF(L1034&lt;YEAR!$C$2+YEAR!$C$3-2,L1034+1,(YEAR!$C$2+YEAR!$C$3-1)&amp;"       :="))</f>
        <v>0.19087000000000001</v>
      </c>
      <c r="N1034">
        <f>IF(M1034&lt;1.1,M1034,IF(M1034&lt;YEAR!$C$2+YEAR!$C$3-2,M1034+1,(YEAR!$C$2+YEAR!$C$3-1)&amp;"       :="))</f>
        <v>0.19087000000000001</v>
      </c>
      <c r="O1034">
        <f>IF(N1034&lt;1.1,N1034,IF(N1034&lt;YEAR!$C$2+YEAR!$C$3-2,N1034+1,(YEAR!$C$2+YEAR!$C$3-1)&amp;"       :="))</f>
        <v>0.19087000000000001</v>
      </c>
      <c r="P1034">
        <f>IF(O1034&lt;1.1,O1034,IF(O1034&lt;YEAR!$C$2+YEAR!$C$3-2,O1034+1,(YEAR!$C$2+YEAR!$C$3-1)&amp;"       :="))</f>
        <v>0.19087000000000001</v>
      </c>
      <c r="Q1034">
        <f>IF(P1034&lt;1.1,P1034,IF(P1034&lt;YEAR!$C$2+YEAR!$C$3-2,P1034+1,(YEAR!$C$2+YEAR!$C$3-1)&amp;"       :="))</f>
        <v>0.19087000000000001</v>
      </c>
      <c r="R1034">
        <f>IF(Q1034&lt;1.1,Q1034,IF(Q1034&lt;YEAR!$C$2+YEAR!$C$3-2,Q1034+1,(YEAR!$C$2+YEAR!$C$3-1)&amp;"       :="))</f>
        <v>0.19087000000000001</v>
      </c>
      <c r="S1034">
        <f>IF(R1034&lt;1.1,R1034,IF(R1034&lt;YEAR!$C$2+YEAR!$C$3-2,R1034+1,(YEAR!$C$2+YEAR!$C$3-1)&amp;"       :="))</f>
        <v>0.19087000000000001</v>
      </c>
      <c r="T1034">
        <f>IF(S1034&lt;1.1,S1034,IF(S1034&lt;YEAR!$C$2+YEAR!$C$3-2,S1034+1,(YEAR!$C$2+YEAR!$C$3-1)&amp;"       :="))</f>
        <v>0.19087000000000001</v>
      </c>
      <c r="U1034">
        <f>IF(T1034&lt;1.1,T1034,IF(T1034&lt;YEAR!$C$2+YEAR!$C$3-2,T1034+1,(YEAR!$C$2+YEAR!$C$3-1)&amp;"       :="))</f>
        <v>0.19087000000000001</v>
      </c>
      <c r="V1034">
        <f>IF(U1034&lt;1.1,U1034,IF(U1034&lt;YEAR!$C$2+YEAR!$C$3-2,U1034+1,(YEAR!$C$2+YEAR!$C$3-1)&amp;"       :="))</f>
        <v>0.19087000000000001</v>
      </c>
      <c r="W1034">
        <f>IF(V1034&lt;1.1,V1034,IF(V1034&lt;YEAR!$C$2+YEAR!$C$3-2,V1034+1,(YEAR!$C$2+YEAR!$C$3-1)&amp;"       :="))</f>
        <v>0.19087000000000001</v>
      </c>
      <c r="X1034">
        <f>IF(W1034&lt;1.1,W1034,IF(W1034&lt;YEAR!$C$2+YEAR!$C$3-2,W1034+1,(YEAR!$C$2+YEAR!$C$3-1)&amp;"       :="))</f>
        <v>0.19087000000000001</v>
      </c>
      <c r="Y1034">
        <f>IF(X1034&lt;1.1,X1034,IF(X1034&lt;YEAR!$C$2+YEAR!$C$3-2,X1034+1,(YEAR!$C$2+YEAR!$C$3-1)&amp;"       :="))</f>
        <v>0.19087000000000001</v>
      </c>
      <c r="Z1034">
        <f>IF(Y1034&lt;1.1,Y1034,IF(Y1034&lt;YEAR!$C$2+YEAR!$C$3-2,Y1034+1,(YEAR!$C$2+YEAR!$C$3-1)&amp;"       :="))</f>
        <v>0.19087000000000001</v>
      </c>
      <c r="AA1034">
        <f>IF(Z1034&lt;1.1,Z1034,IF(Z1034&lt;YEAR!$C$2+YEAR!$C$3-2,Z1034+1,(YEAR!$C$2+YEAR!$C$3-1)&amp;"       :="))</f>
        <v>0.19087000000000001</v>
      </c>
      <c r="AB1034">
        <f>IF(AA1034&lt;1.1,AA1034,IF(AA1034&lt;YEAR!$C$2+YEAR!$C$3-2,AA1034+1,(YEAR!$C$2+YEAR!$C$3-1)&amp;"       :="))</f>
        <v>0.19087000000000001</v>
      </c>
      <c r="AC1034">
        <f>IF(AB1034&lt;1.1,AB1034,IF(AB1034&lt;YEAR!$C$2+YEAR!$C$3-2,AB1034+1,(YEAR!$C$2+YEAR!$C$3-1)&amp;"       :="))</f>
        <v>0.19087000000000001</v>
      </c>
      <c r="AD1034">
        <f>IF(AC1034&lt;1.1,AC1034,IF(AC1034&lt;YEAR!$C$2+YEAR!$C$3-2,AC1034+1,(YEAR!$C$2+YEAR!$C$3-1)&amp;"       :="))</f>
        <v>0.19087000000000001</v>
      </c>
      <c r="AE1034">
        <f>IF(AD1034&lt;1.1,AD1034,IF(AD1034&lt;YEAR!$C$2+YEAR!$C$3-2,AD1034+1,(YEAR!$C$2+YEAR!$C$3-1)&amp;"       :="))</f>
        <v>0.19087000000000001</v>
      </c>
      <c r="AF1034">
        <f>IF(AE1034&lt;1.1,AE1034,IF(AE1034&lt;YEAR!$C$2+YEAR!$C$3-2,AE1034+1,(YEAR!$C$2+YEAR!$C$3-1)&amp;"       :="))</f>
        <v>0.19087000000000001</v>
      </c>
      <c r="AG1034">
        <f>IF(AF1034&lt;1.1,AF1034,IF(AF1034&lt;YEAR!$C$2+YEAR!$C$3-2,AF1034+1,(YEAR!$C$2+YEAR!$C$3-1)&amp;"       :="))</f>
        <v>0.19087000000000001</v>
      </c>
      <c r="AH1034">
        <f>IF(AG1034&lt;1.1,AG1034,IF(AG1034&lt;YEAR!$C$2+YEAR!$C$3-2,AG1034+1,(YEAR!$C$2+YEAR!$C$3-1)&amp;"       :="))</f>
        <v>0.19087000000000001</v>
      </c>
      <c r="AI1034">
        <f>IF(AH1034&lt;1.1,AH1034,IF(AH1034&lt;YEAR!$C$2+YEAR!$C$3-2,AH1034+1,(YEAR!$C$2+YEAR!$C$3-1)&amp;"       :="))</f>
        <v>0.19087000000000001</v>
      </c>
      <c r="AJ1034">
        <f>IF(AI1034&lt;1.1,AI1034,IF(AI1034&lt;YEAR!$C$2+YEAR!$C$3-2,AI1034+1,(YEAR!$C$2+YEAR!$C$3-1)&amp;"       :="))</f>
        <v>0.19087000000000001</v>
      </c>
    </row>
    <row r="1035" spans="1:36">
      <c r="A1035">
        <f t="shared" ca="1" si="67"/>
        <v>26</v>
      </c>
      <c r="B1035" t="s">
        <v>51</v>
      </c>
      <c r="C1035" t="str">
        <f ca="1">IF(D1035="",OFFSET(AvailabilityFactor!A$1,A1035,0),C1034)</f>
        <v>D2WDLC7</v>
      </c>
      <c r="D1035" t="str" cm="1">
        <f t="array" aca="1" ref="D1035" ca="1">IF(D1034="",TS_DRC!$P$5,OFFSET(TS_DRC!P$5,RIGHT(D1034,2),0,TRUE))</f>
        <v>TS06</v>
      </c>
      <c r="E1035" t="str">
        <f t="shared" ca="1" si="74"/>
        <v>TS06</v>
      </c>
      <c r="F1035">
        <f>'[6]Wind profile'!$AJ14</f>
        <v>0.18951999999999999</v>
      </c>
      <c r="G1035">
        <f>IF(F1035&lt;1.1,F1035,IF(F1035&lt;YEAR!$C$2+YEAR!$C$3-2,F1035+1,(YEAR!$C$2+YEAR!$C$3-1)&amp;"       :="))</f>
        <v>0.18951999999999999</v>
      </c>
      <c r="H1035">
        <f>IF(G1035&lt;1.1,G1035,IF(G1035&lt;YEAR!$C$2+YEAR!$C$3-2,G1035+1,(YEAR!$C$2+YEAR!$C$3-1)&amp;"       :="))</f>
        <v>0.18951999999999999</v>
      </c>
      <c r="I1035">
        <f>IF(H1035&lt;1.1,H1035,IF(H1035&lt;YEAR!$C$2+YEAR!$C$3-2,H1035+1,(YEAR!$C$2+YEAR!$C$3-1)&amp;"       :="))</f>
        <v>0.18951999999999999</v>
      </c>
      <c r="J1035">
        <f>IF(I1035&lt;1.1,I1035,IF(I1035&lt;YEAR!$C$2+YEAR!$C$3-2,I1035+1,(YEAR!$C$2+YEAR!$C$3-1)&amp;"       :="))</f>
        <v>0.18951999999999999</v>
      </c>
      <c r="K1035">
        <f>IF(J1035&lt;1.1,J1035,IF(J1035&lt;YEAR!$C$2+YEAR!$C$3-2,J1035+1,(YEAR!$C$2+YEAR!$C$3-1)&amp;"       :="))</f>
        <v>0.18951999999999999</v>
      </c>
      <c r="L1035">
        <f>IF(K1035&lt;1.1,K1035,IF(K1035&lt;YEAR!$C$2+YEAR!$C$3-2,K1035+1,(YEAR!$C$2+YEAR!$C$3-1)&amp;"       :="))</f>
        <v>0.18951999999999999</v>
      </c>
      <c r="M1035">
        <f>IF(L1035&lt;1.1,L1035,IF(L1035&lt;YEAR!$C$2+YEAR!$C$3-2,L1035+1,(YEAR!$C$2+YEAR!$C$3-1)&amp;"       :="))</f>
        <v>0.18951999999999999</v>
      </c>
      <c r="N1035">
        <f>IF(M1035&lt;1.1,M1035,IF(M1035&lt;YEAR!$C$2+YEAR!$C$3-2,M1035+1,(YEAR!$C$2+YEAR!$C$3-1)&amp;"       :="))</f>
        <v>0.18951999999999999</v>
      </c>
      <c r="O1035">
        <f>IF(N1035&lt;1.1,N1035,IF(N1035&lt;YEAR!$C$2+YEAR!$C$3-2,N1035+1,(YEAR!$C$2+YEAR!$C$3-1)&amp;"       :="))</f>
        <v>0.18951999999999999</v>
      </c>
      <c r="P1035">
        <f>IF(O1035&lt;1.1,O1035,IF(O1035&lt;YEAR!$C$2+YEAR!$C$3-2,O1035+1,(YEAR!$C$2+YEAR!$C$3-1)&amp;"       :="))</f>
        <v>0.18951999999999999</v>
      </c>
      <c r="Q1035">
        <f>IF(P1035&lt;1.1,P1035,IF(P1035&lt;YEAR!$C$2+YEAR!$C$3-2,P1035+1,(YEAR!$C$2+YEAR!$C$3-1)&amp;"       :="))</f>
        <v>0.18951999999999999</v>
      </c>
      <c r="R1035">
        <f>IF(Q1035&lt;1.1,Q1035,IF(Q1035&lt;YEAR!$C$2+YEAR!$C$3-2,Q1035+1,(YEAR!$C$2+YEAR!$C$3-1)&amp;"       :="))</f>
        <v>0.18951999999999999</v>
      </c>
      <c r="S1035">
        <f>IF(R1035&lt;1.1,R1035,IF(R1035&lt;YEAR!$C$2+YEAR!$C$3-2,R1035+1,(YEAR!$C$2+YEAR!$C$3-1)&amp;"       :="))</f>
        <v>0.18951999999999999</v>
      </c>
      <c r="T1035">
        <f>IF(S1035&lt;1.1,S1035,IF(S1035&lt;YEAR!$C$2+YEAR!$C$3-2,S1035+1,(YEAR!$C$2+YEAR!$C$3-1)&amp;"       :="))</f>
        <v>0.18951999999999999</v>
      </c>
      <c r="U1035">
        <f>IF(T1035&lt;1.1,T1035,IF(T1035&lt;YEAR!$C$2+YEAR!$C$3-2,T1035+1,(YEAR!$C$2+YEAR!$C$3-1)&amp;"       :="))</f>
        <v>0.18951999999999999</v>
      </c>
      <c r="V1035">
        <f>IF(U1035&lt;1.1,U1035,IF(U1035&lt;YEAR!$C$2+YEAR!$C$3-2,U1035+1,(YEAR!$C$2+YEAR!$C$3-1)&amp;"       :="))</f>
        <v>0.18951999999999999</v>
      </c>
      <c r="W1035">
        <f>IF(V1035&lt;1.1,V1035,IF(V1035&lt;YEAR!$C$2+YEAR!$C$3-2,V1035+1,(YEAR!$C$2+YEAR!$C$3-1)&amp;"       :="))</f>
        <v>0.18951999999999999</v>
      </c>
      <c r="X1035">
        <f>IF(W1035&lt;1.1,W1035,IF(W1035&lt;YEAR!$C$2+YEAR!$C$3-2,W1035+1,(YEAR!$C$2+YEAR!$C$3-1)&amp;"       :="))</f>
        <v>0.18951999999999999</v>
      </c>
      <c r="Y1035">
        <f>IF(X1035&lt;1.1,X1035,IF(X1035&lt;YEAR!$C$2+YEAR!$C$3-2,X1035+1,(YEAR!$C$2+YEAR!$C$3-1)&amp;"       :="))</f>
        <v>0.18951999999999999</v>
      </c>
      <c r="Z1035">
        <f>IF(Y1035&lt;1.1,Y1035,IF(Y1035&lt;YEAR!$C$2+YEAR!$C$3-2,Y1035+1,(YEAR!$C$2+YEAR!$C$3-1)&amp;"       :="))</f>
        <v>0.18951999999999999</v>
      </c>
      <c r="AA1035">
        <f>IF(Z1035&lt;1.1,Z1035,IF(Z1035&lt;YEAR!$C$2+YEAR!$C$3-2,Z1035+1,(YEAR!$C$2+YEAR!$C$3-1)&amp;"       :="))</f>
        <v>0.18951999999999999</v>
      </c>
      <c r="AB1035">
        <f>IF(AA1035&lt;1.1,AA1035,IF(AA1035&lt;YEAR!$C$2+YEAR!$C$3-2,AA1035+1,(YEAR!$C$2+YEAR!$C$3-1)&amp;"       :="))</f>
        <v>0.18951999999999999</v>
      </c>
      <c r="AC1035">
        <f>IF(AB1035&lt;1.1,AB1035,IF(AB1035&lt;YEAR!$C$2+YEAR!$C$3-2,AB1035+1,(YEAR!$C$2+YEAR!$C$3-1)&amp;"       :="))</f>
        <v>0.18951999999999999</v>
      </c>
      <c r="AD1035">
        <f>IF(AC1035&lt;1.1,AC1035,IF(AC1035&lt;YEAR!$C$2+YEAR!$C$3-2,AC1035+1,(YEAR!$C$2+YEAR!$C$3-1)&amp;"       :="))</f>
        <v>0.18951999999999999</v>
      </c>
      <c r="AE1035">
        <f>IF(AD1035&lt;1.1,AD1035,IF(AD1035&lt;YEAR!$C$2+YEAR!$C$3-2,AD1035+1,(YEAR!$C$2+YEAR!$C$3-1)&amp;"       :="))</f>
        <v>0.18951999999999999</v>
      </c>
      <c r="AF1035">
        <f>IF(AE1035&lt;1.1,AE1035,IF(AE1035&lt;YEAR!$C$2+YEAR!$C$3-2,AE1035+1,(YEAR!$C$2+YEAR!$C$3-1)&amp;"       :="))</f>
        <v>0.18951999999999999</v>
      </c>
      <c r="AG1035">
        <f>IF(AF1035&lt;1.1,AF1035,IF(AF1035&lt;YEAR!$C$2+YEAR!$C$3-2,AF1035+1,(YEAR!$C$2+YEAR!$C$3-1)&amp;"       :="))</f>
        <v>0.18951999999999999</v>
      </c>
      <c r="AH1035">
        <f>IF(AG1035&lt;1.1,AG1035,IF(AG1035&lt;YEAR!$C$2+YEAR!$C$3-2,AG1035+1,(YEAR!$C$2+YEAR!$C$3-1)&amp;"       :="))</f>
        <v>0.18951999999999999</v>
      </c>
      <c r="AI1035">
        <f>IF(AH1035&lt;1.1,AH1035,IF(AH1035&lt;YEAR!$C$2+YEAR!$C$3-2,AH1035+1,(YEAR!$C$2+YEAR!$C$3-1)&amp;"       :="))</f>
        <v>0.18951999999999999</v>
      </c>
      <c r="AJ1035">
        <f>IF(AI1035&lt;1.1,AI1035,IF(AI1035&lt;YEAR!$C$2+YEAR!$C$3-2,AI1035+1,(YEAR!$C$2+YEAR!$C$3-1)&amp;"       :="))</f>
        <v>0.18951999999999999</v>
      </c>
    </row>
    <row r="1036" spans="1:36">
      <c r="A1036">
        <f t="shared" ca="1" si="67"/>
        <v>26</v>
      </c>
      <c r="B1036" t="s">
        <v>51</v>
      </c>
      <c r="C1036" t="str">
        <f ca="1">IF(D1036="",OFFSET(AvailabilityFactor!A$1,A1036,0),C1035)</f>
        <v>D2WDLC7</v>
      </c>
      <c r="D1036" t="str" cm="1">
        <f t="array" aca="1" ref="D1036" ca="1">IF(D1035="",TS_DRC!$P$5,OFFSET(TS_DRC!P$5,RIGHT(D1035,2),0,TRUE))</f>
        <v>TS07</v>
      </c>
      <c r="E1036" t="str">
        <f t="shared" ca="1" si="74"/>
        <v>TS07</v>
      </c>
      <c r="F1036">
        <f>'[6]Wind profile'!$AJ15</f>
        <v>0.17788000000000001</v>
      </c>
      <c r="G1036">
        <f>IF(F1036&lt;1.1,F1036,IF(F1036&lt;YEAR!$C$2+YEAR!$C$3-2,F1036+1,(YEAR!$C$2+YEAR!$C$3-1)&amp;"       :="))</f>
        <v>0.17788000000000001</v>
      </c>
      <c r="H1036">
        <f>IF(G1036&lt;1.1,G1036,IF(G1036&lt;YEAR!$C$2+YEAR!$C$3-2,G1036+1,(YEAR!$C$2+YEAR!$C$3-1)&amp;"       :="))</f>
        <v>0.17788000000000001</v>
      </c>
      <c r="I1036">
        <f>IF(H1036&lt;1.1,H1036,IF(H1036&lt;YEAR!$C$2+YEAR!$C$3-2,H1036+1,(YEAR!$C$2+YEAR!$C$3-1)&amp;"       :="))</f>
        <v>0.17788000000000001</v>
      </c>
      <c r="J1036">
        <f>IF(I1036&lt;1.1,I1036,IF(I1036&lt;YEAR!$C$2+YEAR!$C$3-2,I1036+1,(YEAR!$C$2+YEAR!$C$3-1)&amp;"       :="))</f>
        <v>0.17788000000000001</v>
      </c>
      <c r="K1036">
        <f>IF(J1036&lt;1.1,J1036,IF(J1036&lt;YEAR!$C$2+YEAR!$C$3-2,J1036+1,(YEAR!$C$2+YEAR!$C$3-1)&amp;"       :="))</f>
        <v>0.17788000000000001</v>
      </c>
      <c r="L1036">
        <f>IF(K1036&lt;1.1,K1036,IF(K1036&lt;YEAR!$C$2+YEAR!$C$3-2,K1036+1,(YEAR!$C$2+YEAR!$C$3-1)&amp;"       :="))</f>
        <v>0.17788000000000001</v>
      </c>
      <c r="M1036">
        <f>IF(L1036&lt;1.1,L1036,IF(L1036&lt;YEAR!$C$2+YEAR!$C$3-2,L1036+1,(YEAR!$C$2+YEAR!$C$3-1)&amp;"       :="))</f>
        <v>0.17788000000000001</v>
      </c>
      <c r="N1036">
        <f>IF(M1036&lt;1.1,M1036,IF(M1036&lt;YEAR!$C$2+YEAR!$C$3-2,M1036+1,(YEAR!$C$2+YEAR!$C$3-1)&amp;"       :="))</f>
        <v>0.17788000000000001</v>
      </c>
      <c r="O1036">
        <f>IF(N1036&lt;1.1,N1036,IF(N1036&lt;YEAR!$C$2+YEAR!$C$3-2,N1036+1,(YEAR!$C$2+YEAR!$C$3-1)&amp;"       :="))</f>
        <v>0.17788000000000001</v>
      </c>
      <c r="P1036">
        <f>IF(O1036&lt;1.1,O1036,IF(O1036&lt;YEAR!$C$2+YEAR!$C$3-2,O1036+1,(YEAR!$C$2+YEAR!$C$3-1)&amp;"       :="))</f>
        <v>0.17788000000000001</v>
      </c>
      <c r="Q1036">
        <f>IF(P1036&lt;1.1,P1036,IF(P1036&lt;YEAR!$C$2+YEAR!$C$3-2,P1036+1,(YEAR!$C$2+YEAR!$C$3-1)&amp;"       :="))</f>
        <v>0.17788000000000001</v>
      </c>
      <c r="R1036">
        <f>IF(Q1036&lt;1.1,Q1036,IF(Q1036&lt;YEAR!$C$2+YEAR!$C$3-2,Q1036+1,(YEAR!$C$2+YEAR!$C$3-1)&amp;"       :="))</f>
        <v>0.17788000000000001</v>
      </c>
      <c r="S1036">
        <f>IF(R1036&lt;1.1,R1036,IF(R1036&lt;YEAR!$C$2+YEAR!$C$3-2,R1036+1,(YEAR!$C$2+YEAR!$C$3-1)&amp;"       :="))</f>
        <v>0.17788000000000001</v>
      </c>
      <c r="T1036">
        <f>IF(S1036&lt;1.1,S1036,IF(S1036&lt;YEAR!$C$2+YEAR!$C$3-2,S1036+1,(YEAR!$C$2+YEAR!$C$3-1)&amp;"       :="))</f>
        <v>0.17788000000000001</v>
      </c>
      <c r="U1036">
        <f>IF(T1036&lt;1.1,T1036,IF(T1036&lt;YEAR!$C$2+YEAR!$C$3-2,T1036+1,(YEAR!$C$2+YEAR!$C$3-1)&amp;"       :="))</f>
        <v>0.17788000000000001</v>
      </c>
      <c r="V1036">
        <f>IF(U1036&lt;1.1,U1036,IF(U1036&lt;YEAR!$C$2+YEAR!$C$3-2,U1036+1,(YEAR!$C$2+YEAR!$C$3-1)&amp;"       :="))</f>
        <v>0.17788000000000001</v>
      </c>
      <c r="W1036">
        <f>IF(V1036&lt;1.1,V1036,IF(V1036&lt;YEAR!$C$2+YEAR!$C$3-2,V1036+1,(YEAR!$C$2+YEAR!$C$3-1)&amp;"       :="))</f>
        <v>0.17788000000000001</v>
      </c>
      <c r="X1036">
        <f>IF(W1036&lt;1.1,W1036,IF(W1036&lt;YEAR!$C$2+YEAR!$C$3-2,W1036+1,(YEAR!$C$2+YEAR!$C$3-1)&amp;"       :="))</f>
        <v>0.17788000000000001</v>
      </c>
      <c r="Y1036">
        <f>IF(X1036&lt;1.1,X1036,IF(X1036&lt;YEAR!$C$2+YEAR!$C$3-2,X1036+1,(YEAR!$C$2+YEAR!$C$3-1)&amp;"       :="))</f>
        <v>0.17788000000000001</v>
      </c>
      <c r="Z1036">
        <f>IF(Y1036&lt;1.1,Y1036,IF(Y1036&lt;YEAR!$C$2+YEAR!$C$3-2,Y1036+1,(YEAR!$C$2+YEAR!$C$3-1)&amp;"       :="))</f>
        <v>0.17788000000000001</v>
      </c>
      <c r="AA1036">
        <f>IF(Z1036&lt;1.1,Z1036,IF(Z1036&lt;YEAR!$C$2+YEAR!$C$3-2,Z1036+1,(YEAR!$C$2+YEAR!$C$3-1)&amp;"       :="))</f>
        <v>0.17788000000000001</v>
      </c>
      <c r="AB1036">
        <f>IF(AA1036&lt;1.1,AA1036,IF(AA1036&lt;YEAR!$C$2+YEAR!$C$3-2,AA1036+1,(YEAR!$C$2+YEAR!$C$3-1)&amp;"       :="))</f>
        <v>0.17788000000000001</v>
      </c>
      <c r="AC1036">
        <f>IF(AB1036&lt;1.1,AB1036,IF(AB1036&lt;YEAR!$C$2+YEAR!$C$3-2,AB1036+1,(YEAR!$C$2+YEAR!$C$3-1)&amp;"       :="))</f>
        <v>0.17788000000000001</v>
      </c>
      <c r="AD1036">
        <f>IF(AC1036&lt;1.1,AC1036,IF(AC1036&lt;YEAR!$C$2+YEAR!$C$3-2,AC1036+1,(YEAR!$C$2+YEAR!$C$3-1)&amp;"       :="))</f>
        <v>0.17788000000000001</v>
      </c>
      <c r="AE1036">
        <f>IF(AD1036&lt;1.1,AD1036,IF(AD1036&lt;YEAR!$C$2+YEAR!$C$3-2,AD1036+1,(YEAR!$C$2+YEAR!$C$3-1)&amp;"       :="))</f>
        <v>0.17788000000000001</v>
      </c>
      <c r="AF1036">
        <f>IF(AE1036&lt;1.1,AE1036,IF(AE1036&lt;YEAR!$C$2+YEAR!$C$3-2,AE1036+1,(YEAR!$C$2+YEAR!$C$3-1)&amp;"       :="))</f>
        <v>0.17788000000000001</v>
      </c>
      <c r="AG1036">
        <f>IF(AF1036&lt;1.1,AF1036,IF(AF1036&lt;YEAR!$C$2+YEAR!$C$3-2,AF1036+1,(YEAR!$C$2+YEAR!$C$3-1)&amp;"       :="))</f>
        <v>0.17788000000000001</v>
      </c>
      <c r="AH1036">
        <f>IF(AG1036&lt;1.1,AG1036,IF(AG1036&lt;YEAR!$C$2+YEAR!$C$3-2,AG1036+1,(YEAR!$C$2+YEAR!$C$3-1)&amp;"       :="))</f>
        <v>0.17788000000000001</v>
      </c>
      <c r="AI1036">
        <f>IF(AH1036&lt;1.1,AH1036,IF(AH1036&lt;YEAR!$C$2+YEAR!$C$3-2,AH1036+1,(YEAR!$C$2+YEAR!$C$3-1)&amp;"       :="))</f>
        <v>0.17788000000000001</v>
      </c>
      <c r="AJ1036">
        <f>IF(AI1036&lt;1.1,AI1036,IF(AI1036&lt;YEAR!$C$2+YEAR!$C$3-2,AI1036+1,(YEAR!$C$2+YEAR!$C$3-1)&amp;"       :="))</f>
        <v>0.17788000000000001</v>
      </c>
    </row>
    <row r="1037" spans="1:36">
      <c r="A1037">
        <f t="shared" ca="1" si="67"/>
        <v>26</v>
      </c>
      <c r="B1037" t="s">
        <v>51</v>
      </c>
      <c r="C1037" t="str">
        <f ca="1">IF(D1037="",OFFSET(AvailabilityFactor!A$1,A1037,0),C1036)</f>
        <v>D2WDLC7</v>
      </c>
      <c r="D1037" t="str" cm="1">
        <f t="array" aca="1" ref="D1037" ca="1">IF(D1036="",TS_DRC!$P$5,OFFSET(TS_DRC!P$5,RIGHT(D1036,2),0,TRUE))</f>
        <v>TS08</v>
      </c>
      <c r="E1037" t="str">
        <f t="shared" ca="1" si="74"/>
        <v>TS08</v>
      </c>
      <c r="F1037">
        <f>'[6]Wind profile'!$AJ16</f>
        <v>0.14724000000000001</v>
      </c>
      <c r="G1037">
        <f>IF(F1037&lt;1.1,F1037,IF(F1037&lt;YEAR!$C$2+YEAR!$C$3-2,F1037+1,(YEAR!$C$2+YEAR!$C$3-1)&amp;"       :="))</f>
        <v>0.14724000000000001</v>
      </c>
      <c r="H1037">
        <f>IF(G1037&lt;1.1,G1037,IF(G1037&lt;YEAR!$C$2+YEAR!$C$3-2,G1037+1,(YEAR!$C$2+YEAR!$C$3-1)&amp;"       :="))</f>
        <v>0.14724000000000001</v>
      </c>
      <c r="I1037">
        <f>IF(H1037&lt;1.1,H1037,IF(H1037&lt;YEAR!$C$2+YEAR!$C$3-2,H1037+1,(YEAR!$C$2+YEAR!$C$3-1)&amp;"       :="))</f>
        <v>0.14724000000000001</v>
      </c>
      <c r="J1037">
        <f>IF(I1037&lt;1.1,I1037,IF(I1037&lt;YEAR!$C$2+YEAR!$C$3-2,I1037+1,(YEAR!$C$2+YEAR!$C$3-1)&amp;"       :="))</f>
        <v>0.14724000000000001</v>
      </c>
      <c r="K1037">
        <f>IF(J1037&lt;1.1,J1037,IF(J1037&lt;YEAR!$C$2+YEAR!$C$3-2,J1037+1,(YEAR!$C$2+YEAR!$C$3-1)&amp;"       :="))</f>
        <v>0.14724000000000001</v>
      </c>
      <c r="L1037">
        <f>IF(K1037&lt;1.1,K1037,IF(K1037&lt;YEAR!$C$2+YEAR!$C$3-2,K1037+1,(YEAR!$C$2+YEAR!$C$3-1)&amp;"       :="))</f>
        <v>0.14724000000000001</v>
      </c>
      <c r="M1037">
        <f>IF(L1037&lt;1.1,L1037,IF(L1037&lt;YEAR!$C$2+YEAR!$C$3-2,L1037+1,(YEAR!$C$2+YEAR!$C$3-1)&amp;"       :="))</f>
        <v>0.14724000000000001</v>
      </c>
      <c r="N1037">
        <f>IF(M1037&lt;1.1,M1037,IF(M1037&lt;YEAR!$C$2+YEAR!$C$3-2,M1037+1,(YEAR!$C$2+YEAR!$C$3-1)&amp;"       :="))</f>
        <v>0.14724000000000001</v>
      </c>
      <c r="O1037">
        <f>IF(N1037&lt;1.1,N1037,IF(N1037&lt;YEAR!$C$2+YEAR!$C$3-2,N1037+1,(YEAR!$C$2+YEAR!$C$3-1)&amp;"       :="))</f>
        <v>0.14724000000000001</v>
      </c>
      <c r="P1037">
        <f>IF(O1037&lt;1.1,O1037,IF(O1037&lt;YEAR!$C$2+YEAR!$C$3-2,O1037+1,(YEAR!$C$2+YEAR!$C$3-1)&amp;"       :="))</f>
        <v>0.14724000000000001</v>
      </c>
      <c r="Q1037">
        <f>IF(P1037&lt;1.1,P1037,IF(P1037&lt;YEAR!$C$2+YEAR!$C$3-2,P1037+1,(YEAR!$C$2+YEAR!$C$3-1)&amp;"       :="))</f>
        <v>0.14724000000000001</v>
      </c>
      <c r="R1037">
        <f>IF(Q1037&lt;1.1,Q1037,IF(Q1037&lt;YEAR!$C$2+YEAR!$C$3-2,Q1037+1,(YEAR!$C$2+YEAR!$C$3-1)&amp;"       :="))</f>
        <v>0.14724000000000001</v>
      </c>
      <c r="S1037">
        <f>IF(R1037&lt;1.1,R1037,IF(R1037&lt;YEAR!$C$2+YEAR!$C$3-2,R1037+1,(YEAR!$C$2+YEAR!$C$3-1)&amp;"       :="))</f>
        <v>0.14724000000000001</v>
      </c>
      <c r="T1037">
        <f>IF(S1037&lt;1.1,S1037,IF(S1037&lt;YEAR!$C$2+YEAR!$C$3-2,S1037+1,(YEAR!$C$2+YEAR!$C$3-1)&amp;"       :="))</f>
        <v>0.14724000000000001</v>
      </c>
      <c r="U1037">
        <f>IF(T1037&lt;1.1,T1037,IF(T1037&lt;YEAR!$C$2+YEAR!$C$3-2,T1037+1,(YEAR!$C$2+YEAR!$C$3-1)&amp;"       :="))</f>
        <v>0.14724000000000001</v>
      </c>
      <c r="V1037">
        <f>IF(U1037&lt;1.1,U1037,IF(U1037&lt;YEAR!$C$2+YEAR!$C$3-2,U1037+1,(YEAR!$C$2+YEAR!$C$3-1)&amp;"       :="))</f>
        <v>0.14724000000000001</v>
      </c>
      <c r="W1037">
        <f>IF(V1037&lt;1.1,V1037,IF(V1037&lt;YEAR!$C$2+YEAR!$C$3-2,V1037+1,(YEAR!$C$2+YEAR!$C$3-1)&amp;"       :="))</f>
        <v>0.14724000000000001</v>
      </c>
      <c r="X1037">
        <f>IF(W1037&lt;1.1,W1037,IF(W1037&lt;YEAR!$C$2+YEAR!$C$3-2,W1037+1,(YEAR!$C$2+YEAR!$C$3-1)&amp;"       :="))</f>
        <v>0.14724000000000001</v>
      </c>
      <c r="Y1037">
        <f>IF(X1037&lt;1.1,X1037,IF(X1037&lt;YEAR!$C$2+YEAR!$C$3-2,X1037+1,(YEAR!$C$2+YEAR!$C$3-1)&amp;"       :="))</f>
        <v>0.14724000000000001</v>
      </c>
      <c r="Z1037">
        <f>IF(Y1037&lt;1.1,Y1037,IF(Y1037&lt;YEAR!$C$2+YEAR!$C$3-2,Y1037+1,(YEAR!$C$2+YEAR!$C$3-1)&amp;"       :="))</f>
        <v>0.14724000000000001</v>
      </c>
      <c r="AA1037">
        <f>IF(Z1037&lt;1.1,Z1037,IF(Z1037&lt;YEAR!$C$2+YEAR!$C$3-2,Z1037+1,(YEAR!$C$2+YEAR!$C$3-1)&amp;"       :="))</f>
        <v>0.14724000000000001</v>
      </c>
      <c r="AB1037">
        <f>IF(AA1037&lt;1.1,AA1037,IF(AA1037&lt;YEAR!$C$2+YEAR!$C$3-2,AA1037+1,(YEAR!$C$2+YEAR!$C$3-1)&amp;"       :="))</f>
        <v>0.14724000000000001</v>
      </c>
      <c r="AC1037">
        <f>IF(AB1037&lt;1.1,AB1037,IF(AB1037&lt;YEAR!$C$2+YEAR!$C$3-2,AB1037+1,(YEAR!$C$2+YEAR!$C$3-1)&amp;"       :="))</f>
        <v>0.14724000000000001</v>
      </c>
      <c r="AD1037">
        <f>IF(AC1037&lt;1.1,AC1037,IF(AC1037&lt;YEAR!$C$2+YEAR!$C$3-2,AC1037+1,(YEAR!$C$2+YEAR!$C$3-1)&amp;"       :="))</f>
        <v>0.14724000000000001</v>
      </c>
      <c r="AE1037">
        <f>IF(AD1037&lt;1.1,AD1037,IF(AD1037&lt;YEAR!$C$2+YEAR!$C$3-2,AD1037+1,(YEAR!$C$2+YEAR!$C$3-1)&amp;"       :="))</f>
        <v>0.14724000000000001</v>
      </c>
      <c r="AF1037">
        <f>IF(AE1037&lt;1.1,AE1037,IF(AE1037&lt;YEAR!$C$2+YEAR!$C$3-2,AE1037+1,(YEAR!$C$2+YEAR!$C$3-1)&amp;"       :="))</f>
        <v>0.14724000000000001</v>
      </c>
      <c r="AG1037">
        <f>IF(AF1037&lt;1.1,AF1037,IF(AF1037&lt;YEAR!$C$2+YEAR!$C$3-2,AF1037+1,(YEAR!$C$2+YEAR!$C$3-1)&amp;"       :="))</f>
        <v>0.14724000000000001</v>
      </c>
      <c r="AH1037">
        <f>IF(AG1037&lt;1.1,AG1037,IF(AG1037&lt;YEAR!$C$2+YEAR!$C$3-2,AG1037+1,(YEAR!$C$2+YEAR!$C$3-1)&amp;"       :="))</f>
        <v>0.14724000000000001</v>
      </c>
      <c r="AI1037">
        <f>IF(AH1037&lt;1.1,AH1037,IF(AH1037&lt;YEAR!$C$2+YEAR!$C$3-2,AH1037+1,(YEAR!$C$2+YEAR!$C$3-1)&amp;"       :="))</f>
        <v>0.14724000000000001</v>
      </c>
      <c r="AJ1037">
        <f>IF(AI1037&lt;1.1,AI1037,IF(AI1037&lt;YEAR!$C$2+YEAR!$C$3-2,AI1037+1,(YEAR!$C$2+YEAR!$C$3-1)&amp;"       :="))</f>
        <v>0.14724000000000001</v>
      </c>
    </row>
    <row r="1038" spans="1:36">
      <c r="A1038">
        <f t="shared" ca="1" si="67"/>
        <v>26</v>
      </c>
      <c r="B1038" t="s">
        <v>51</v>
      </c>
      <c r="C1038" t="str">
        <f ca="1">IF(D1038="",OFFSET(AvailabilityFactor!A$1,A1038,0),C1037)</f>
        <v>D2WDLC7</v>
      </c>
      <c r="D1038" t="str" cm="1">
        <f t="array" aca="1" ref="D1038" ca="1">IF(D1037="",TS_DRC!$P$5,OFFSET(TS_DRC!P$5,RIGHT(D1037,2),0,TRUE))</f>
        <v>TS09</v>
      </c>
      <c r="E1038" t="str">
        <f t="shared" ca="1" si="74"/>
        <v>TS09</v>
      </c>
      <c r="F1038">
        <f>'[6]Wind profile'!$AJ17</f>
        <v>0.14735000000000001</v>
      </c>
      <c r="G1038">
        <f>IF(F1038&lt;1.1,F1038,IF(F1038&lt;YEAR!$C$2+YEAR!$C$3-2,F1038+1,(YEAR!$C$2+YEAR!$C$3-1)&amp;"       :="))</f>
        <v>0.14735000000000001</v>
      </c>
      <c r="H1038">
        <f>IF(G1038&lt;1.1,G1038,IF(G1038&lt;YEAR!$C$2+YEAR!$C$3-2,G1038+1,(YEAR!$C$2+YEAR!$C$3-1)&amp;"       :="))</f>
        <v>0.14735000000000001</v>
      </c>
      <c r="I1038">
        <f>IF(H1038&lt;1.1,H1038,IF(H1038&lt;YEAR!$C$2+YEAR!$C$3-2,H1038+1,(YEAR!$C$2+YEAR!$C$3-1)&amp;"       :="))</f>
        <v>0.14735000000000001</v>
      </c>
      <c r="J1038">
        <f>IF(I1038&lt;1.1,I1038,IF(I1038&lt;YEAR!$C$2+YEAR!$C$3-2,I1038+1,(YEAR!$C$2+YEAR!$C$3-1)&amp;"       :="))</f>
        <v>0.14735000000000001</v>
      </c>
      <c r="K1038">
        <f>IF(J1038&lt;1.1,J1038,IF(J1038&lt;YEAR!$C$2+YEAR!$C$3-2,J1038+1,(YEAR!$C$2+YEAR!$C$3-1)&amp;"       :="))</f>
        <v>0.14735000000000001</v>
      </c>
      <c r="L1038">
        <f>IF(K1038&lt;1.1,K1038,IF(K1038&lt;YEAR!$C$2+YEAR!$C$3-2,K1038+1,(YEAR!$C$2+YEAR!$C$3-1)&amp;"       :="))</f>
        <v>0.14735000000000001</v>
      </c>
      <c r="M1038">
        <f>IF(L1038&lt;1.1,L1038,IF(L1038&lt;YEAR!$C$2+YEAR!$C$3-2,L1038+1,(YEAR!$C$2+YEAR!$C$3-1)&amp;"       :="))</f>
        <v>0.14735000000000001</v>
      </c>
      <c r="N1038">
        <f>IF(M1038&lt;1.1,M1038,IF(M1038&lt;YEAR!$C$2+YEAR!$C$3-2,M1038+1,(YEAR!$C$2+YEAR!$C$3-1)&amp;"       :="))</f>
        <v>0.14735000000000001</v>
      </c>
      <c r="O1038">
        <f>IF(N1038&lt;1.1,N1038,IF(N1038&lt;YEAR!$C$2+YEAR!$C$3-2,N1038+1,(YEAR!$C$2+YEAR!$C$3-1)&amp;"       :="))</f>
        <v>0.14735000000000001</v>
      </c>
      <c r="P1038">
        <f>IF(O1038&lt;1.1,O1038,IF(O1038&lt;YEAR!$C$2+YEAR!$C$3-2,O1038+1,(YEAR!$C$2+YEAR!$C$3-1)&amp;"       :="))</f>
        <v>0.14735000000000001</v>
      </c>
      <c r="Q1038">
        <f>IF(P1038&lt;1.1,P1038,IF(P1038&lt;YEAR!$C$2+YEAR!$C$3-2,P1038+1,(YEAR!$C$2+YEAR!$C$3-1)&amp;"       :="))</f>
        <v>0.14735000000000001</v>
      </c>
      <c r="R1038">
        <f>IF(Q1038&lt;1.1,Q1038,IF(Q1038&lt;YEAR!$C$2+YEAR!$C$3-2,Q1038+1,(YEAR!$C$2+YEAR!$C$3-1)&amp;"       :="))</f>
        <v>0.14735000000000001</v>
      </c>
      <c r="S1038">
        <f>IF(R1038&lt;1.1,R1038,IF(R1038&lt;YEAR!$C$2+YEAR!$C$3-2,R1038+1,(YEAR!$C$2+YEAR!$C$3-1)&amp;"       :="))</f>
        <v>0.14735000000000001</v>
      </c>
      <c r="T1038">
        <f>IF(S1038&lt;1.1,S1038,IF(S1038&lt;YEAR!$C$2+YEAR!$C$3-2,S1038+1,(YEAR!$C$2+YEAR!$C$3-1)&amp;"       :="))</f>
        <v>0.14735000000000001</v>
      </c>
      <c r="U1038">
        <f>IF(T1038&lt;1.1,T1038,IF(T1038&lt;YEAR!$C$2+YEAR!$C$3-2,T1038+1,(YEAR!$C$2+YEAR!$C$3-1)&amp;"       :="))</f>
        <v>0.14735000000000001</v>
      </c>
      <c r="V1038">
        <f>IF(U1038&lt;1.1,U1038,IF(U1038&lt;YEAR!$C$2+YEAR!$C$3-2,U1038+1,(YEAR!$C$2+YEAR!$C$3-1)&amp;"       :="))</f>
        <v>0.14735000000000001</v>
      </c>
      <c r="W1038">
        <f>IF(V1038&lt;1.1,V1038,IF(V1038&lt;YEAR!$C$2+YEAR!$C$3-2,V1038+1,(YEAR!$C$2+YEAR!$C$3-1)&amp;"       :="))</f>
        <v>0.14735000000000001</v>
      </c>
      <c r="X1038">
        <f>IF(W1038&lt;1.1,W1038,IF(W1038&lt;YEAR!$C$2+YEAR!$C$3-2,W1038+1,(YEAR!$C$2+YEAR!$C$3-1)&amp;"       :="))</f>
        <v>0.14735000000000001</v>
      </c>
      <c r="Y1038">
        <f>IF(X1038&lt;1.1,X1038,IF(X1038&lt;YEAR!$C$2+YEAR!$C$3-2,X1038+1,(YEAR!$C$2+YEAR!$C$3-1)&amp;"       :="))</f>
        <v>0.14735000000000001</v>
      </c>
      <c r="Z1038">
        <f>IF(Y1038&lt;1.1,Y1038,IF(Y1038&lt;YEAR!$C$2+YEAR!$C$3-2,Y1038+1,(YEAR!$C$2+YEAR!$C$3-1)&amp;"       :="))</f>
        <v>0.14735000000000001</v>
      </c>
      <c r="AA1038">
        <f>IF(Z1038&lt;1.1,Z1038,IF(Z1038&lt;YEAR!$C$2+YEAR!$C$3-2,Z1038+1,(YEAR!$C$2+YEAR!$C$3-1)&amp;"       :="))</f>
        <v>0.14735000000000001</v>
      </c>
      <c r="AB1038">
        <f>IF(AA1038&lt;1.1,AA1038,IF(AA1038&lt;YEAR!$C$2+YEAR!$C$3-2,AA1038+1,(YEAR!$C$2+YEAR!$C$3-1)&amp;"       :="))</f>
        <v>0.14735000000000001</v>
      </c>
      <c r="AC1038">
        <f>IF(AB1038&lt;1.1,AB1038,IF(AB1038&lt;YEAR!$C$2+YEAR!$C$3-2,AB1038+1,(YEAR!$C$2+YEAR!$C$3-1)&amp;"       :="))</f>
        <v>0.14735000000000001</v>
      </c>
      <c r="AD1038">
        <f>IF(AC1038&lt;1.1,AC1038,IF(AC1038&lt;YEAR!$C$2+YEAR!$C$3-2,AC1038+1,(YEAR!$C$2+YEAR!$C$3-1)&amp;"       :="))</f>
        <v>0.14735000000000001</v>
      </c>
      <c r="AE1038">
        <f>IF(AD1038&lt;1.1,AD1038,IF(AD1038&lt;YEAR!$C$2+YEAR!$C$3-2,AD1038+1,(YEAR!$C$2+YEAR!$C$3-1)&amp;"       :="))</f>
        <v>0.14735000000000001</v>
      </c>
      <c r="AF1038">
        <f>IF(AE1038&lt;1.1,AE1038,IF(AE1038&lt;YEAR!$C$2+YEAR!$C$3-2,AE1038+1,(YEAR!$C$2+YEAR!$C$3-1)&amp;"       :="))</f>
        <v>0.14735000000000001</v>
      </c>
      <c r="AG1038">
        <f>IF(AF1038&lt;1.1,AF1038,IF(AF1038&lt;YEAR!$C$2+YEAR!$C$3-2,AF1038+1,(YEAR!$C$2+YEAR!$C$3-1)&amp;"       :="))</f>
        <v>0.14735000000000001</v>
      </c>
      <c r="AH1038">
        <f>IF(AG1038&lt;1.1,AG1038,IF(AG1038&lt;YEAR!$C$2+YEAR!$C$3-2,AG1038+1,(YEAR!$C$2+YEAR!$C$3-1)&amp;"       :="))</f>
        <v>0.14735000000000001</v>
      </c>
      <c r="AI1038">
        <f>IF(AH1038&lt;1.1,AH1038,IF(AH1038&lt;YEAR!$C$2+YEAR!$C$3-2,AH1038+1,(YEAR!$C$2+YEAR!$C$3-1)&amp;"       :="))</f>
        <v>0.14735000000000001</v>
      </c>
      <c r="AJ1038">
        <f>IF(AI1038&lt;1.1,AI1038,IF(AI1038&lt;YEAR!$C$2+YEAR!$C$3-2,AI1038+1,(YEAR!$C$2+YEAR!$C$3-1)&amp;"       :="))</f>
        <v>0.14735000000000001</v>
      </c>
    </row>
    <row r="1039" spans="1:36">
      <c r="A1039">
        <f t="shared" ref="A1039:A1162" ca="1" si="79">IF(D1039="",A1038+1,A1038)</f>
        <v>26</v>
      </c>
      <c r="B1039" t="s">
        <v>51</v>
      </c>
      <c r="C1039" t="str">
        <f ca="1">IF(D1039="",OFFSET(AvailabilityFactor!A$1,A1039,0),C1038)</f>
        <v>D2WDLC7</v>
      </c>
      <c r="D1039" t="str" cm="1">
        <f t="array" aca="1" ref="D1039" ca="1">IF(D1038="",TS_DRC!$P$5,OFFSET(TS_DRC!P$5,RIGHT(D1038,2),0,TRUE))</f>
        <v>TS10</v>
      </c>
      <c r="E1039" t="str">
        <f t="shared" ca="1" si="74"/>
        <v>TS10</v>
      </c>
      <c r="F1039">
        <f>'[6]Wind profile'!$AJ18</f>
        <v>0.15765000000000001</v>
      </c>
      <c r="G1039">
        <f>IF(F1039&lt;1.1,F1039,IF(F1039&lt;YEAR!$C$2+YEAR!$C$3-2,F1039+1,(YEAR!$C$2+YEAR!$C$3-1)&amp;"       :="))</f>
        <v>0.15765000000000001</v>
      </c>
      <c r="H1039">
        <f>IF(G1039&lt;1.1,G1039,IF(G1039&lt;YEAR!$C$2+YEAR!$C$3-2,G1039+1,(YEAR!$C$2+YEAR!$C$3-1)&amp;"       :="))</f>
        <v>0.15765000000000001</v>
      </c>
      <c r="I1039">
        <f>IF(H1039&lt;1.1,H1039,IF(H1039&lt;YEAR!$C$2+YEAR!$C$3-2,H1039+1,(YEAR!$C$2+YEAR!$C$3-1)&amp;"       :="))</f>
        <v>0.15765000000000001</v>
      </c>
      <c r="J1039">
        <f>IF(I1039&lt;1.1,I1039,IF(I1039&lt;YEAR!$C$2+YEAR!$C$3-2,I1039+1,(YEAR!$C$2+YEAR!$C$3-1)&amp;"       :="))</f>
        <v>0.15765000000000001</v>
      </c>
      <c r="K1039">
        <f>IF(J1039&lt;1.1,J1039,IF(J1039&lt;YEAR!$C$2+YEAR!$C$3-2,J1039+1,(YEAR!$C$2+YEAR!$C$3-1)&amp;"       :="))</f>
        <v>0.15765000000000001</v>
      </c>
      <c r="L1039">
        <f>IF(K1039&lt;1.1,K1039,IF(K1039&lt;YEAR!$C$2+YEAR!$C$3-2,K1039+1,(YEAR!$C$2+YEAR!$C$3-1)&amp;"       :="))</f>
        <v>0.15765000000000001</v>
      </c>
      <c r="M1039">
        <f>IF(L1039&lt;1.1,L1039,IF(L1039&lt;YEAR!$C$2+YEAR!$C$3-2,L1039+1,(YEAR!$C$2+YEAR!$C$3-1)&amp;"       :="))</f>
        <v>0.15765000000000001</v>
      </c>
      <c r="N1039">
        <f>IF(M1039&lt;1.1,M1039,IF(M1039&lt;YEAR!$C$2+YEAR!$C$3-2,M1039+1,(YEAR!$C$2+YEAR!$C$3-1)&amp;"       :="))</f>
        <v>0.15765000000000001</v>
      </c>
      <c r="O1039">
        <f>IF(N1039&lt;1.1,N1039,IF(N1039&lt;YEAR!$C$2+YEAR!$C$3-2,N1039+1,(YEAR!$C$2+YEAR!$C$3-1)&amp;"       :="))</f>
        <v>0.15765000000000001</v>
      </c>
      <c r="P1039">
        <f>IF(O1039&lt;1.1,O1039,IF(O1039&lt;YEAR!$C$2+YEAR!$C$3-2,O1039+1,(YEAR!$C$2+YEAR!$C$3-1)&amp;"       :="))</f>
        <v>0.15765000000000001</v>
      </c>
      <c r="Q1039">
        <f>IF(P1039&lt;1.1,P1039,IF(P1039&lt;YEAR!$C$2+YEAR!$C$3-2,P1039+1,(YEAR!$C$2+YEAR!$C$3-1)&amp;"       :="))</f>
        <v>0.15765000000000001</v>
      </c>
      <c r="R1039">
        <f>IF(Q1039&lt;1.1,Q1039,IF(Q1039&lt;YEAR!$C$2+YEAR!$C$3-2,Q1039+1,(YEAR!$C$2+YEAR!$C$3-1)&amp;"       :="))</f>
        <v>0.15765000000000001</v>
      </c>
      <c r="S1039">
        <f>IF(R1039&lt;1.1,R1039,IF(R1039&lt;YEAR!$C$2+YEAR!$C$3-2,R1039+1,(YEAR!$C$2+YEAR!$C$3-1)&amp;"       :="))</f>
        <v>0.15765000000000001</v>
      </c>
      <c r="T1039">
        <f>IF(S1039&lt;1.1,S1039,IF(S1039&lt;YEAR!$C$2+YEAR!$C$3-2,S1039+1,(YEAR!$C$2+YEAR!$C$3-1)&amp;"       :="))</f>
        <v>0.15765000000000001</v>
      </c>
      <c r="U1039">
        <f>IF(T1039&lt;1.1,T1039,IF(T1039&lt;YEAR!$C$2+YEAR!$C$3-2,T1039+1,(YEAR!$C$2+YEAR!$C$3-1)&amp;"       :="))</f>
        <v>0.15765000000000001</v>
      </c>
      <c r="V1039">
        <f>IF(U1039&lt;1.1,U1039,IF(U1039&lt;YEAR!$C$2+YEAR!$C$3-2,U1039+1,(YEAR!$C$2+YEAR!$C$3-1)&amp;"       :="))</f>
        <v>0.15765000000000001</v>
      </c>
      <c r="W1039">
        <f>IF(V1039&lt;1.1,V1039,IF(V1039&lt;YEAR!$C$2+YEAR!$C$3-2,V1039+1,(YEAR!$C$2+YEAR!$C$3-1)&amp;"       :="))</f>
        <v>0.15765000000000001</v>
      </c>
      <c r="X1039">
        <f>IF(W1039&lt;1.1,W1039,IF(W1039&lt;YEAR!$C$2+YEAR!$C$3-2,W1039+1,(YEAR!$C$2+YEAR!$C$3-1)&amp;"       :="))</f>
        <v>0.15765000000000001</v>
      </c>
      <c r="Y1039">
        <f>IF(X1039&lt;1.1,X1039,IF(X1039&lt;YEAR!$C$2+YEAR!$C$3-2,X1039+1,(YEAR!$C$2+YEAR!$C$3-1)&amp;"       :="))</f>
        <v>0.15765000000000001</v>
      </c>
      <c r="Z1039">
        <f>IF(Y1039&lt;1.1,Y1039,IF(Y1039&lt;YEAR!$C$2+YEAR!$C$3-2,Y1039+1,(YEAR!$C$2+YEAR!$C$3-1)&amp;"       :="))</f>
        <v>0.15765000000000001</v>
      </c>
      <c r="AA1039">
        <f>IF(Z1039&lt;1.1,Z1039,IF(Z1039&lt;YEAR!$C$2+YEAR!$C$3-2,Z1039+1,(YEAR!$C$2+YEAR!$C$3-1)&amp;"       :="))</f>
        <v>0.15765000000000001</v>
      </c>
      <c r="AB1039">
        <f>IF(AA1039&lt;1.1,AA1039,IF(AA1039&lt;YEAR!$C$2+YEAR!$C$3-2,AA1039+1,(YEAR!$C$2+YEAR!$C$3-1)&amp;"       :="))</f>
        <v>0.15765000000000001</v>
      </c>
      <c r="AC1039">
        <f>IF(AB1039&lt;1.1,AB1039,IF(AB1039&lt;YEAR!$C$2+YEAR!$C$3-2,AB1039+1,(YEAR!$C$2+YEAR!$C$3-1)&amp;"       :="))</f>
        <v>0.15765000000000001</v>
      </c>
      <c r="AD1039">
        <f>IF(AC1039&lt;1.1,AC1039,IF(AC1039&lt;YEAR!$C$2+YEAR!$C$3-2,AC1039+1,(YEAR!$C$2+YEAR!$C$3-1)&amp;"       :="))</f>
        <v>0.15765000000000001</v>
      </c>
      <c r="AE1039">
        <f>IF(AD1039&lt;1.1,AD1039,IF(AD1039&lt;YEAR!$C$2+YEAR!$C$3-2,AD1039+1,(YEAR!$C$2+YEAR!$C$3-1)&amp;"       :="))</f>
        <v>0.15765000000000001</v>
      </c>
      <c r="AF1039">
        <f>IF(AE1039&lt;1.1,AE1039,IF(AE1039&lt;YEAR!$C$2+YEAR!$C$3-2,AE1039+1,(YEAR!$C$2+YEAR!$C$3-1)&amp;"       :="))</f>
        <v>0.15765000000000001</v>
      </c>
      <c r="AG1039">
        <f>IF(AF1039&lt;1.1,AF1039,IF(AF1039&lt;YEAR!$C$2+YEAR!$C$3-2,AF1039+1,(YEAR!$C$2+YEAR!$C$3-1)&amp;"       :="))</f>
        <v>0.15765000000000001</v>
      </c>
      <c r="AH1039">
        <f>IF(AG1039&lt;1.1,AG1039,IF(AG1039&lt;YEAR!$C$2+YEAR!$C$3-2,AG1039+1,(YEAR!$C$2+YEAR!$C$3-1)&amp;"       :="))</f>
        <v>0.15765000000000001</v>
      </c>
      <c r="AI1039">
        <f>IF(AH1039&lt;1.1,AH1039,IF(AH1039&lt;YEAR!$C$2+YEAR!$C$3-2,AH1039+1,(YEAR!$C$2+YEAR!$C$3-1)&amp;"       :="))</f>
        <v>0.15765000000000001</v>
      </c>
      <c r="AJ1039">
        <f>IF(AI1039&lt;1.1,AI1039,IF(AI1039&lt;YEAR!$C$2+YEAR!$C$3-2,AI1039+1,(YEAR!$C$2+YEAR!$C$3-1)&amp;"       :="))</f>
        <v>0.15765000000000001</v>
      </c>
    </row>
    <row r="1040" spans="1:36">
      <c r="A1040">
        <f t="shared" ca="1" si="79"/>
        <v>26</v>
      </c>
      <c r="B1040" t="s">
        <v>51</v>
      </c>
      <c r="C1040" t="str">
        <f ca="1">IF(D1040="",OFFSET(AvailabilityFactor!A$1,A1040,0),C1039)</f>
        <v>D2WDLC7</v>
      </c>
      <c r="D1040" t="str" cm="1">
        <f t="array" aca="1" ref="D1040" ca="1">IF(D1039="",TS_DRC!$P$5,OFFSET(TS_DRC!P$5,RIGHT(D1039,2),0,TRUE))</f>
        <v>TS11</v>
      </c>
      <c r="E1040" t="str">
        <f t="shared" ca="1" si="74"/>
        <v>TS11</v>
      </c>
      <c r="F1040">
        <f>'[6]Wind profile'!$AJ19</f>
        <v>0.71840999999999999</v>
      </c>
      <c r="G1040">
        <f>IF(F1040&lt;1.1,F1040,IF(F1040&lt;YEAR!$C$2+YEAR!$C$3-2,F1040+1,(YEAR!$C$2+YEAR!$C$3-1)&amp;"       :="))</f>
        <v>0.71840999999999999</v>
      </c>
      <c r="H1040">
        <f>IF(G1040&lt;1.1,G1040,IF(G1040&lt;YEAR!$C$2+YEAR!$C$3-2,G1040+1,(YEAR!$C$2+YEAR!$C$3-1)&amp;"       :="))</f>
        <v>0.71840999999999999</v>
      </c>
      <c r="I1040">
        <f>IF(H1040&lt;1.1,H1040,IF(H1040&lt;YEAR!$C$2+YEAR!$C$3-2,H1040+1,(YEAR!$C$2+YEAR!$C$3-1)&amp;"       :="))</f>
        <v>0.71840999999999999</v>
      </c>
      <c r="J1040">
        <f>IF(I1040&lt;1.1,I1040,IF(I1040&lt;YEAR!$C$2+YEAR!$C$3-2,I1040+1,(YEAR!$C$2+YEAR!$C$3-1)&amp;"       :="))</f>
        <v>0.71840999999999999</v>
      </c>
      <c r="K1040">
        <f>IF(J1040&lt;1.1,J1040,IF(J1040&lt;YEAR!$C$2+YEAR!$C$3-2,J1040+1,(YEAR!$C$2+YEAR!$C$3-1)&amp;"       :="))</f>
        <v>0.71840999999999999</v>
      </c>
      <c r="L1040">
        <f>IF(K1040&lt;1.1,K1040,IF(K1040&lt;YEAR!$C$2+YEAR!$C$3-2,K1040+1,(YEAR!$C$2+YEAR!$C$3-1)&amp;"       :="))</f>
        <v>0.71840999999999999</v>
      </c>
      <c r="M1040">
        <f>IF(L1040&lt;1.1,L1040,IF(L1040&lt;YEAR!$C$2+YEAR!$C$3-2,L1040+1,(YEAR!$C$2+YEAR!$C$3-1)&amp;"       :="))</f>
        <v>0.71840999999999999</v>
      </c>
      <c r="N1040">
        <f>IF(M1040&lt;1.1,M1040,IF(M1040&lt;YEAR!$C$2+YEAR!$C$3-2,M1040+1,(YEAR!$C$2+YEAR!$C$3-1)&amp;"       :="))</f>
        <v>0.71840999999999999</v>
      </c>
      <c r="O1040">
        <f>IF(N1040&lt;1.1,N1040,IF(N1040&lt;YEAR!$C$2+YEAR!$C$3-2,N1040+1,(YEAR!$C$2+YEAR!$C$3-1)&amp;"       :="))</f>
        <v>0.71840999999999999</v>
      </c>
      <c r="P1040">
        <f>IF(O1040&lt;1.1,O1040,IF(O1040&lt;YEAR!$C$2+YEAR!$C$3-2,O1040+1,(YEAR!$C$2+YEAR!$C$3-1)&amp;"       :="))</f>
        <v>0.71840999999999999</v>
      </c>
      <c r="Q1040">
        <f>IF(P1040&lt;1.1,P1040,IF(P1040&lt;YEAR!$C$2+YEAR!$C$3-2,P1040+1,(YEAR!$C$2+YEAR!$C$3-1)&amp;"       :="))</f>
        <v>0.71840999999999999</v>
      </c>
      <c r="R1040">
        <f>IF(Q1040&lt;1.1,Q1040,IF(Q1040&lt;YEAR!$C$2+YEAR!$C$3-2,Q1040+1,(YEAR!$C$2+YEAR!$C$3-1)&amp;"       :="))</f>
        <v>0.71840999999999999</v>
      </c>
      <c r="S1040">
        <f>IF(R1040&lt;1.1,R1040,IF(R1040&lt;YEAR!$C$2+YEAR!$C$3-2,R1040+1,(YEAR!$C$2+YEAR!$C$3-1)&amp;"       :="))</f>
        <v>0.71840999999999999</v>
      </c>
      <c r="T1040">
        <f>IF(S1040&lt;1.1,S1040,IF(S1040&lt;YEAR!$C$2+YEAR!$C$3-2,S1040+1,(YEAR!$C$2+YEAR!$C$3-1)&amp;"       :="))</f>
        <v>0.71840999999999999</v>
      </c>
      <c r="U1040">
        <f>IF(T1040&lt;1.1,T1040,IF(T1040&lt;YEAR!$C$2+YEAR!$C$3-2,T1040+1,(YEAR!$C$2+YEAR!$C$3-1)&amp;"       :="))</f>
        <v>0.71840999999999999</v>
      </c>
      <c r="V1040">
        <f>IF(U1040&lt;1.1,U1040,IF(U1040&lt;YEAR!$C$2+YEAR!$C$3-2,U1040+1,(YEAR!$C$2+YEAR!$C$3-1)&amp;"       :="))</f>
        <v>0.71840999999999999</v>
      </c>
      <c r="W1040">
        <f>IF(V1040&lt;1.1,V1040,IF(V1040&lt;YEAR!$C$2+YEAR!$C$3-2,V1040+1,(YEAR!$C$2+YEAR!$C$3-1)&amp;"       :="))</f>
        <v>0.71840999999999999</v>
      </c>
      <c r="X1040">
        <f>IF(W1040&lt;1.1,W1040,IF(W1040&lt;YEAR!$C$2+YEAR!$C$3-2,W1040+1,(YEAR!$C$2+YEAR!$C$3-1)&amp;"       :="))</f>
        <v>0.71840999999999999</v>
      </c>
      <c r="Y1040">
        <f>IF(X1040&lt;1.1,X1040,IF(X1040&lt;YEAR!$C$2+YEAR!$C$3-2,X1040+1,(YEAR!$C$2+YEAR!$C$3-1)&amp;"       :="))</f>
        <v>0.71840999999999999</v>
      </c>
      <c r="Z1040">
        <f>IF(Y1040&lt;1.1,Y1040,IF(Y1040&lt;YEAR!$C$2+YEAR!$C$3-2,Y1040+1,(YEAR!$C$2+YEAR!$C$3-1)&amp;"       :="))</f>
        <v>0.71840999999999999</v>
      </c>
      <c r="AA1040">
        <f>IF(Z1040&lt;1.1,Z1040,IF(Z1040&lt;YEAR!$C$2+YEAR!$C$3-2,Z1040+1,(YEAR!$C$2+YEAR!$C$3-1)&amp;"       :="))</f>
        <v>0.71840999999999999</v>
      </c>
      <c r="AB1040">
        <f>IF(AA1040&lt;1.1,AA1040,IF(AA1040&lt;YEAR!$C$2+YEAR!$C$3-2,AA1040+1,(YEAR!$C$2+YEAR!$C$3-1)&amp;"       :="))</f>
        <v>0.71840999999999999</v>
      </c>
      <c r="AC1040">
        <f>IF(AB1040&lt;1.1,AB1040,IF(AB1040&lt;YEAR!$C$2+YEAR!$C$3-2,AB1040+1,(YEAR!$C$2+YEAR!$C$3-1)&amp;"       :="))</f>
        <v>0.71840999999999999</v>
      </c>
      <c r="AD1040">
        <f>IF(AC1040&lt;1.1,AC1040,IF(AC1040&lt;YEAR!$C$2+YEAR!$C$3-2,AC1040+1,(YEAR!$C$2+YEAR!$C$3-1)&amp;"       :="))</f>
        <v>0.71840999999999999</v>
      </c>
      <c r="AE1040">
        <f>IF(AD1040&lt;1.1,AD1040,IF(AD1040&lt;YEAR!$C$2+YEAR!$C$3-2,AD1040+1,(YEAR!$C$2+YEAR!$C$3-1)&amp;"       :="))</f>
        <v>0.71840999999999999</v>
      </c>
      <c r="AF1040">
        <f>IF(AE1040&lt;1.1,AE1040,IF(AE1040&lt;YEAR!$C$2+YEAR!$C$3-2,AE1040+1,(YEAR!$C$2+YEAR!$C$3-1)&amp;"       :="))</f>
        <v>0.71840999999999999</v>
      </c>
      <c r="AG1040">
        <f>IF(AF1040&lt;1.1,AF1040,IF(AF1040&lt;YEAR!$C$2+YEAR!$C$3-2,AF1040+1,(YEAR!$C$2+YEAR!$C$3-1)&amp;"       :="))</f>
        <v>0.71840999999999999</v>
      </c>
      <c r="AH1040">
        <f>IF(AG1040&lt;1.1,AG1040,IF(AG1040&lt;YEAR!$C$2+YEAR!$C$3-2,AG1040+1,(YEAR!$C$2+YEAR!$C$3-1)&amp;"       :="))</f>
        <v>0.71840999999999999</v>
      </c>
      <c r="AI1040">
        <f>IF(AH1040&lt;1.1,AH1040,IF(AH1040&lt;YEAR!$C$2+YEAR!$C$3-2,AH1040+1,(YEAR!$C$2+YEAR!$C$3-1)&amp;"       :="))</f>
        <v>0.71840999999999999</v>
      </c>
      <c r="AJ1040">
        <f>IF(AI1040&lt;1.1,AI1040,IF(AI1040&lt;YEAR!$C$2+YEAR!$C$3-2,AI1040+1,(YEAR!$C$2+YEAR!$C$3-1)&amp;"       :="))</f>
        <v>0.71840999999999999</v>
      </c>
    </row>
    <row r="1041" spans="1:36">
      <c r="A1041">
        <f t="shared" ca="1" si="79"/>
        <v>26</v>
      </c>
      <c r="B1041" t="s">
        <v>51</v>
      </c>
      <c r="C1041" t="str">
        <f ca="1">IF(D1041="",OFFSET(AvailabilityFactor!A$1,A1041,0),C1040)</f>
        <v>D2WDLC7</v>
      </c>
      <c r="D1041" t="str" cm="1">
        <f t="array" aca="1" ref="D1041" ca="1">IF(D1040="",TS_DRC!$P$5,OFFSET(TS_DRC!P$5,RIGHT(D1040,2),0,TRUE))</f>
        <v>TS12</v>
      </c>
      <c r="E1041" t="str">
        <f t="shared" ca="1" si="74"/>
        <v>TS12</v>
      </c>
      <c r="F1041">
        <f>'[6]Wind profile'!$AJ20</f>
        <v>0.72221000000000002</v>
      </c>
      <c r="G1041">
        <f>IF(F1041&lt;1.1,F1041,IF(F1041&lt;YEAR!$C$2+YEAR!$C$3-2,F1041+1,(YEAR!$C$2+YEAR!$C$3-1)&amp;"       :="))</f>
        <v>0.72221000000000002</v>
      </c>
      <c r="H1041">
        <f>IF(G1041&lt;1.1,G1041,IF(G1041&lt;YEAR!$C$2+YEAR!$C$3-2,G1041+1,(YEAR!$C$2+YEAR!$C$3-1)&amp;"       :="))</f>
        <v>0.72221000000000002</v>
      </c>
      <c r="I1041">
        <f>IF(H1041&lt;1.1,H1041,IF(H1041&lt;YEAR!$C$2+YEAR!$C$3-2,H1041+1,(YEAR!$C$2+YEAR!$C$3-1)&amp;"       :="))</f>
        <v>0.72221000000000002</v>
      </c>
      <c r="J1041">
        <f>IF(I1041&lt;1.1,I1041,IF(I1041&lt;YEAR!$C$2+YEAR!$C$3-2,I1041+1,(YEAR!$C$2+YEAR!$C$3-1)&amp;"       :="))</f>
        <v>0.72221000000000002</v>
      </c>
      <c r="K1041">
        <f>IF(J1041&lt;1.1,J1041,IF(J1041&lt;YEAR!$C$2+YEAR!$C$3-2,J1041+1,(YEAR!$C$2+YEAR!$C$3-1)&amp;"       :="))</f>
        <v>0.72221000000000002</v>
      </c>
      <c r="L1041">
        <f>IF(K1041&lt;1.1,K1041,IF(K1041&lt;YEAR!$C$2+YEAR!$C$3-2,K1041+1,(YEAR!$C$2+YEAR!$C$3-1)&amp;"       :="))</f>
        <v>0.72221000000000002</v>
      </c>
      <c r="M1041">
        <f>IF(L1041&lt;1.1,L1041,IF(L1041&lt;YEAR!$C$2+YEAR!$C$3-2,L1041+1,(YEAR!$C$2+YEAR!$C$3-1)&amp;"       :="))</f>
        <v>0.72221000000000002</v>
      </c>
      <c r="N1041">
        <f>IF(M1041&lt;1.1,M1041,IF(M1041&lt;YEAR!$C$2+YEAR!$C$3-2,M1041+1,(YEAR!$C$2+YEAR!$C$3-1)&amp;"       :="))</f>
        <v>0.72221000000000002</v>
      </c>
      <c r="O1041">
        <f>IF(N1041&lt;1.1,N1041,IF(N1041&lt;YEAR!$C$2+YEAR!$C$3-2,N1041+1,(YEAR!$C$2+YEAR!$C$3-1)&amp;"       :="))</f>
        <v>0.72221000000000002</v>
      </c>
      <c r="P1041">
        <f>IF(O1041&lt;1.1,O1041,IF(O1041&lt;YEAR!$C$2+YEAR!$C$3-2,O1041+1,(YEAR!$C$2+YEAR!$C$3-1)&amp;"       :="))</f>
        <v>0.72221000000000002</v>
      </c>
      <c r="Q1041">
        <f>IF(P1041&lt;1.1,P1041,IF(P1041&lt;YEAR!$C$2+YEAR!$C$3-2,P1041+1,(YEAR!$C$2+YEAR!$C$3-1)&amp;"       :="))</f>
        <v>0.72221000000000002</v>
      </c>
      <c r="R1041">
        <f>IF(Q1041&lt;1.1,Q1041,IF(Q1041&lt;YEAR!$C$2+YEAR!$C$3-2,Q1041+1,(YEAR!$C$2+YEAR!$C$3-1)&amp;"       :="))</f>
        <v>0.72221000000000002</v>
      </c>
      <c r="S1041">
        <f>IF(R1041&lt;1.1,R1041,IF(R1041&lt;YEAR!$C$2+YEAR!$C$3-2,R1041+1,(YEAR!$C$2+YEAR!$C$3-1)&amp;"       :="))</f>
        <v>0.72221000000000002</v>
      </c>
      <c r="T1041">
        <f>IF(S1041&lt;1.1,S1041,IF(S1041&lt;YEAR!$C$2+YEAR!$C$3-2,S1041+1,(YEAR!$C$2+YEAR!$C$3-1)&amp;"       :="))</f>
        <v>0.72221000000000002</v>
      </c>
      <c r="U1041">
        <f>IF(T1041&lt;1.1,T1041,IF(T1041&lt;YEAR!$C$2+YEAR!$C$3-2,T1041+1,(YEAR!$C$2+YEAR!$C$3-1)&amp;"       :="))</f>
        <v>0.72221000000000002</v>
      </c>
      <c r="V1041">
        <f>IF(U1041&lt;1.1,U1041,IF(U1041&lt;YEAR!$C$2+YEAR!$C$3-2,U1041+1,(YEAR!$C$2+YEAR!$C$3-1)&amp;"       :="))</f>
        <v>0.72221000000000002</v>
      </c>
      <c r="W1041">
        <f>IF(V1041&lt;1.1,V1041,IF(V1041&lt;YEAR!$C$2+YEAR!$C$3-2,V1041+1,(YEAR!$C$2+YEAR!$C$3-1)&amp;"       :="))</f>
        <v>0.72221000000000002</v>
      </c>
      <c r="X1041">
        <f>IF(W1041&lt;1.1,W1041,IF(W1041&lt;YEAR!$C$2+YEAR!$C$3-2,W1041+1,(YEAR!$C$2+YEAR!$C$3-1)&amp;"       :="))</f>
        <v>0.72221000000000002</v>
      </c>
      <c r="Y1041">
        <f>IF(X1041&lt;1.1,X1041,IF(X1041&lt;YEAR!$C$2+YEAR!$C$3-2,X1041+1,(YEAR!$C$2+YEAR!$C$3-1)&amp;"       :="))</f>
        <v>0.72221000000000002</v>
      </c>
      <c r="Z1041">
        <f>IF(Y1041&lt;1.1,Y1041,IF(Y1041&lt;YEAR!$C$2+YEAR!$C$3-2,Y1041+1,(YEAR!$C$2+YEAR!$C$3-1)&amp;"       :="))</f>
        <v>0.72221000000000002</v>
      </c>
      <c r="AA1041">
        <f>IF(Z1041&lt;1.1,Z1041,IF(Z1041&lt;YEAR!$C$2+YEAR!$C$3-2,Z1041+1,(YEAR!$C$2+YEAR!$C$3-1)&amp;"       :="))</f>
        <v>0.72221000000000002</v>
      </c>
      <c r="AB1041">
        <f>IF(AA1041&lt;1.1,AA1041,IF(AA1041&lt;YEAR!$C$2+YEAR!$C$3-2,AA1041+1,(YEAR!$C$2+YEAR!$C$3-1)&amp;"       :="))</f>
        <v>0.72221000000000002</v>
      </c>
      <c r="AC1041">
        <f>IF(AB1041&lt;1.1,AB1041,IF(AB1041&lt;YEAR!$C$2+YEAR!$C$3-2,AB1041+1,(YEAR!$C$2+YEAR!$C$3-1)&amp;"       :="))</f>
        <v>0.72221000000000002</v>
      </c>
      <c r="AD1041">
        <f>IF(AC1041&lt;1.1,AC1041,IF(AC1041&lt;YEAR!$C$2+YEAR!$C$3-2,AC1041+1,(YEAR!$C$2+YEAR!$C$3-1)&amp;"       :="))</f>
        <v>0.72221000000000002</v>
      </c>
      <c r="AE1041">
        <f>IF(AD1041&lt;1.1,AD1041,IF(AD1041&lt;YEAR!$C$2+YEAR!$C$3-2,AD1041+1,(YEAR!$C$2+YEAR!$C$3-1)&amp;"       :="))</f>
        <v>0.72221000000000002</v>
      </c>
      <c r="AF1041">
        <f>IF(AE1041&lt;1.1,AE1041,IF(AE1041&lt;YEAR!$C$2+YEAR!$C$3-2,AE1041+1,(YEAR!$C$2+YEAR!$C$3-1)&amp;"       :="))</f>
        <v>0.72221000000000002</v>
      </c>
      <c r="AG1041">
        <f>IF(AF1041&lt;1.1,AF1041,IF(AF1041&lt;YEAR!$C$2+YEAR!$C$3-2,AF1041+1,(YEAR!$C$2+YEAR!$C$3-1)&amp;"       :="))</f>
        <v>0.72221000000000002</v>
      </c>
      <c r="AH1041">
        <f>IF(AG1041&lt;1.1,AG1041,IF(AG1041&lt;YEAR!$C$2+YEAR!$C$3-2,AG1041+1,(YEAR!$C$2+YEAR!$C$3-1)&amp;"       :="))</f>
        <v>0.72221000000000002</v>
      </c>
      <c r="AI1041">
        <f>IF(AH1041&lt;1.1,AH1041,IF(AH1041&lt;YEAR!$C$2+YEAR!$C$3-2,AH1041+1,(YEAR!$C$2+YEAR!$C$3-1)&amp;"       :="))</f>
        <v>0.72221000000000002</v>
      </c>
      <c r="AJ1041">
        <f>IF(AI1041&lt;1.1,AI1041,IF(AI1041&lt;YEAR!$C$2+YEAR!$C$3-2,AI1041+1,(YEAR!$C$2+YEAR!$C$3-1)&amp;"       :="))</f>
        <v>0.72221000000000002</v>
      </c>
    </row>
    <row r="1042" spans="1:36">
      <c r="A1042">
        <f t="shared" ca="1" si="79"/>
        <v>26</v>
      </c>
      <c r="B1042" t="s">
        <v>51</v>
      </c>
      <c r="C1042" t="str">
        <f ca="1">IF(D1042="",OFFSET(AvailabilityFactor!A$1,A1042,0),C1041)</f>
        <v>D2WDLC7</v>
      </c>
      <c r="D1042" t="str" cm="1">
        <f t="array" aca="1" ref="D1042" ca="1">IF(D1041="",TS_DRC!$P$5,OFFSET(TS_DRC!P$5,RIGHT(D1041,2),0,TRUE))</f>
        <v>TS13</v>
      </c>
      <c r="E1042" t="str">
        <f t="shared" ca="1" si="74"/>
        <v>TS13</v>
      </c>
      <c r="F1042">
        <f>'[6]Wind profile'!$AJ21</f>
        <v>0.71755000000000002</v>
      </c>
      <c r="G1042">
        <f>IF(F1042&lt;1.1,F1042,IF(F1042&lt;YEAR!$C$2+YEAR!$C$3-2,F1042+1,(YEAR!$C$2+YEAR!$C$3-1)&amp;"       :="))</f>
        <v>0.71755000000000002</v>
      </c>
      <c r="H1042">
        <f>IF(G1042&lt;1.1,G1042,IF(G1042&lt;YEAR!$C$2+YEAR!$C$3-2,G1042+1,(YEAR!$C$2+YEAR!$C$3-1)&amp;"       :="))</f>
        <v>0.71755000000000002</v>
      </c>
      <c r="I1042">
        <f>IF(H1042&lt;1.1,H1042,IF(H1042&lt;YEAR!$C$2+YEAR!$C$3-2,H1042+1,(YEAR!$C$2+YEAR!$C$3-1)&amp;"       :="))</f>
        <v>0.71755000000000002</v>
      </c>
      <c r="J1042">
        <f>IF(I1042&lt;1.1,I1042,IF(I1042&lt;YEAR!$C$2+YEAR!$C$3-2,I1042+1,(YEAR!$C$2+YEAR!$C$3-1)&amp;"       :="))</f>
        <v>0.71755000000000002</v>
      </c>
      <c r="K1042">
        <f>IF(J1042&lt;1.1,J1042,IF(J1042&lt;YEAR!$C$2+YEAR!$C$3-2,J1042+1,(YEAR!$C$2+YEAR!$C$3-1)&amp;"       :="))</f>
        <v>0.71755000000000002</v>
      </c>
      <c r="L1042">
        <f>IF(K1042&lt;1.1,K1042,IF(K1042&lt;YEAR!$C$2+YEAR!$C$3-2,K1042+1,(YEAR!$C$2+YEAR!$C$3-1)&amp;"       :="))</f>
        <v>0.71755000000000002</v>
      </c>
      <c r="M1042">
        <f>IF(L1042&lt;1.1,L1042,IF(L1042&lt;YEAR!$C$2+YEAR!$C$3-2,L1042+1,(YEAR!$C$2+YEAR!$C$3-1)&amp;"       :="))</f>
        <v>0.71755000000000002</v>
      </c>
      <c r="N1042">
        <f>IF(M1042&lt;1.1,M1042,IF(M1042&lt;YEAR!$C$2+YEAR!$C$3-2,M1042+1,(YEAR!$C$2+YEAR!$C$3-1)&amp;"       :="))</f>
        <v>0.71755000000000002</v>
      </c>
      <c r="O1042">
        <f>IF(N1042&lt;1.1,N1042,IF(N1042&lt;YEAR!$C$2+YEAR!$C$3-2,N1042+1,(YEAR!$C$2+YEAR!$C$3-1)&amp;"       :="))</f>
        <v>0.71755000000000002</v>
      </c>
      <c r="P1042">
        <f>IF(O1042&lt;1.1,O1042,IF(O1042&lt;YEAR!$C$2+YEAR!$C$3-2,O1042+1,(YEAR!$C$2+YEAR!$C$3-1)&amp;"       :="))</f>
        <v>0.71755000000000002</v>
      </c>
      <c r="Q1042">
        <f>IF(P1042&lt;1.1,P1042,IF(P1042&lt;YEAR!$C$2+YEAR!$C$3-2,P1042+1,(YEAR!$C$2+YEAR!$C$3-1)&amp;"       :="))</f>
        <v>0.71755000000000002</v>
      </c>
      <c r="R1042">
        <f>IF(Q1042&lt;1.1,Q1042,IF(Q1042&lt;YEAR!$C$2+YEAR!$C$3-2,Q1042+1,(YEAR!$C$2+YEAR!$C$3-1)&amp;"       :="))</f>
        <v>0.71755000000000002</v>
      </c>
      <c r="S1042">
        <f>IF(R1042&lt;1.1,R1042,IF(R1042&lt;YEAR!$C$2+YEAR!$C$3-2,R1042+1,(YEAR!$C$2+YEAR!$C$3-1)&amp;"       :="))</f>
        <v>0.71755000000000002</v>
      </c>
      <c r="T1042">
        <f>IF(S1042&lt;1.1,S1042,IF(S1042&lt;YEAR!$C$2+YEAR!$C$3-2,S1042+1,(YEAR!$C$2+YEAR!$C$3-1)&amp;"       :="))</f>
        <v>0.71755000000000002</v>
      </c>
      <c r="U1042">
        <f>IF(T1042&lt;1.1,T1042,IF(T1042&lt;YEAR!$C$2+YEAR!$C$3-2,T1042+1,(YEAR!$C$2+YEAR!$C$3-1)&amp;"       :="))</f>
        <v>0.71755000000000002</v>
      </c>
      <c r="V1042">
        <f>IF(U1042&lt;1.1,U1042,IF(U1042&lt;YEAR!$C$2+YEAR!$C$3-2,U1042+1,(YEAR!$C$2+YEAR!$C$3-1)&amp;"       :="))</f>
        <v>0.71755000000000002</v>
      </c>
      <c r="W1042">
        <f>IF(V1042&lt;1.1,V1042,IF(V1042&lt;YEAR!$C$2+YEAR!$C$3-2,V1042+1,(YEAR!$C$2+YEAR!$C$3-1)&amp;"       :="))</f>
        <v>0.71755000000000002</v>
      </c>
      <c r="X1042">
        <f>IF(W1042&lt;1.1,W1042,IF(W1042&lt;YEAR!$C$2+YEAR!$C$3-2,W1042+1,(YEAR!$C$2+YEAR!$C$3-1)&amp;"       :="))</f>
        <v>0.71755000000000002</v>
      </c>
      <c r="Y1042">
        <f>IF(X1042&lt;1.1,X1042,IF(X1042&lt;YEAR!$C$2+YEAR!$C$3-2,X1042+1,(YEAR!$C$2+YEAR!$C$3-1)&amp;"       :="))</f>
        <v>0.71755000000000002</v>
      </c>
      <c r="Z1042">
        <f>IF(Y1042&lt;1.1,Y1042,IF(Y1042&lt;YEAR!$C$2+YEAR!$C$3-2,Y1042+1,(YEAR!$C$2+YEAR!$C$3-1)&amp;"       :="))</f>
        <v>0.71755000000000002</v>
      </c>
      <c r="AA1042">
        <f>IF(Z1042&lt;1.1,Z1042,IF(Z1042&lt;YEAR!$C$2+YEAR!$C$3-2,Z1042+1,(YEAR!$C$2+YEAR!$C$3-1)&amp;"       :="))</f>
        <v>0.71755000000000002</v>
      </c>
      <c r="AB1042">
        <f>IF(AA1042&lt;1.1,AA1042,IF(AA1042&lt;YEAR!$C$2+YEAR!$C$3-2,AA1042+1,(YEAR!$C$2+YEAR!$C$3-1)&amp;"       :="))</f>
        <v>0.71755000000000002</v>
      </c>
      <c r="AC1042">
        <f>IF(AB1042&lt;1.1,AB1042,IF(AB1042&lt;YEAR!$C$2+YEAR!$C$3-2,AB1042+1,(YEAR!$C$2+YEAR!$C$3-1)&amp;"       :="))</f>
        <v>0.71755000000000002</v>
      </c>
      <c r="AD1042">
        <f>IF(AC1042&lt;1.1,AC1042,IF(AC1042&lt;YEAR!$C$2+YEAR!$C$3-2,AC1042+1,(YEAR!$C$2+YEAR!$C$3-1)&amp;"       :="))</f>
        <v>0.71755000000000002</v>
      </c>
      <c r="AE1042">
        <f>IF(AD1042&lt;1.1,AD1042,IF(AD1042&lt;YEAR!$C$2+YEAR!$C$3-2,AD1042+1,(YEAR!$C$2+YEAR!$C$3-1)&amp;"       :="))</f>
        <v>0.71755000000000002</v>
      </c>
      <c r="AF1042">
        <f>IF(AE1042&lt;1.1,AE1042,IF(AE1042&lt;YEAR!$C$2+YEAR!$C$3-2,AE1042+1,(YEAR!$C$2+YEAR!$C$3-1)&amp;"       :="))</f>
        <v>0.71755000000000002</v>
      </c>
      <c r="AG1042">
        <f>IF(AF1042&lt;1.1,AF1042,IF(AF1042&lt;YEAR!$C$2+YEAR!$C$3-2,AF1042+1,(YEAR!$C$2+YEAR!$C$3-1)&amp;"       :="))</f>
        <v>0.71755000000000002</v>
      </c>
      <c r="AH1042">
        <f>IF(AG1042&lt;1.1,AG1042,IF(AG1042&lt;YEAR!$C$2+YEAR!$C$3-2,AG1042+1,(YEAR!$C$2+YEAR!$C$3-1)&amp;"       :="))</f>
        <v>0.71755000000000002</v>
      </c>
      <c r="AI1042">
        <f>IF(AH1042&lt;1.1,AH1042,IF(AH1042&lt;YEAR!$C$2+YEAR!$C$3-2,AH1042+1,(YEAR!$C$2+YEAR!$C$3-1)&amp;"       :="))</f>
        <v>0.71755000000000002</v>
      </c>
      <c r="AJ1042">
        <f>IF(AI1042&lt;1.1,AI1042,IF(AI1042&lt;YEAR!$C$2+YEAR!$C$3-2,AI1042+1,(YEAR!$C$2+YEAR!$C$3-1)&amp;"       :="))</f>
        <v>0.71755000000000002</v>
      </c>
    </row>
    <row r="1043" spans="1:36">
      <c r="A1043">
        <f t="shared" ca="1" si="79"/>
        <v>26</v>
      </c>
      <c r="B1043" t="s">
        <v>51</v>
      </c>
      <c r="C1043" t="str">
        <f ca="1">IF(D1043="",OFFSET(AvailabilityFactor!A$1,A1043,0),C1042)</f>
        <v>D2WDLC7</v>
      </c>
      <c r="D1043" t="str" cm="1">
        <f t="array" aca="1" ref="D1043" ca="1">IF(D1042="",TS_DRC!$P$5,OFFSET(TS_DRC!P$5,RIGHT(D1042,2),0,TRUE))</f>
        <v>TS14</v>
      </c>
      <c r="E1043" t="str">
        <f t="shared" ca="1" si="74"/>
        <v>TS14</v>
      </c>
      <c r="F1043">
        <f>'[6]Wind profile'!$AJ22</f>
        <v>0.58667999999999998</v>
      </c>
      <c r="G1043">
        <f>IF(F1043&lt;1.1,F1043,IF(F1043&lt;YEAR!$C$2+YEAR!$C$3-2,F1043+1,(YEAR!$C$2+YEAR!$C$3-1)&amp;"       :="))</f>
        <v>0.58667999999999998</v>
      </c>
      <c r="H1043">
        <f>IF(G1043&lt;1.1,G1043,IF(G1043&lt;YEAR!$C$2+YEAR!$C$3-2,G1043+1,(YEAR!$C$2+YEAR!$C$3-1)&amp;"       :="))</f>
        <v>0.58667999999999998</v>
      </c>
      <c r="I1043">
        <f>IF(H1043&lt;1.1,H1043,IF(H1043&lt;YEAR!$C$2+YEAR!$C$3-2,H1043+1,(YEAR!$C$2+YEAR!$C$3-1)&amp;"       :="))</f>
        <v>0.58667999999999998</v>
      </c>
      <c r="J1043">
        <f>IF(I1043&lt;1.1,I1043,IF(I1043&lt;YEAR!$C$2+YEAR!$C$3-2,I1043+1,(YEAR!$C$2+YEAR!$C$3-1)&amp;"       :="))</f>
        <v>0.58667999999999998</v>
      </c>
      <c r="K1043">
        <f>IF(J1043&lt;1.1,J1043,IF(J1043&lt;YEAR!$C$2+YEAR!$C$3-2,J1043+1,(YEAR!$C$2+YEAR!$C$3-1)&amp;"       :="))</f>
        <v>0.58667999999999998</v>
      </c>
      <c r="L1043">
        <f>IF(K1043&lt;1.1,K1043,IF(K1043&lt;YEAR!$C$2+YEAR!$C$3-2,K1043+1,(YEAR!$C$2+YEAR!$C$3-1)&amp;"       :="))</f>
        <v>0.58667999999999998</v>
      </c>
      <c r="M1043">
        <f>IF(L1043&lt;1.1,L1043,IF(L1043&lt;YEAR!$C$2+YEAR!$C$3-2,L1043+1,(YEAR!$C$2+YEAR!$C$3-1)&amp;"       :="))</f>
        <v>0.58667999999999998</v>
      </c>
      <c r="N1043">
        <f>IF(M1043&lt;1.1,M1043,IF(M1043&lt;YEAR!$C$2+YEAR!$C$3-2,M1043+1,(YEAR!$C$2+YEAR!$C$3-1)&amp;"       :="))</f>
        <v>0.58667999999999998</v>
      </c>
      <c r="O1043">
        <f>IF(N1043&lt;1.1,N1043,IF(N1043&lt;YEAR!$C$2+YEAR!$C$3-2,N1043+1,(YEAR!$C$2+YEAR!$C$3-1)&amp;"       :="))</f>
        <v>0.58667999999999998</v>
      </c>
      <c r="P1043">
        <f>IF(O1043&lt;1.1,O1043,IF(O1043&lt;YEAR!$C$2+YEAR!$C$3-2,O1043+1,(YEAR!$C$2+YEAR!$C$3-1)&amp;"       :="))</f>
        <v>0.58667999999999998</v>
      </c>
      <c r="Q1043">
        <f>IF(P1043&lt;1.1,P1043,IF(P1043&lt;YEAR!$C$2+YEAR!$C$3-2,P1043+1,(YEAR!$C$2+YEAR!$C$3-1)&amp;"       :="))</f>
        <v>0.58667999999999998</v>
      </c>
      <c r="R1043">
        <f>IF(Q1043&lt;1.1,Q1043,IF(Q1043&lt;YEAR!$C$2+YEAR!$C$3-2,Q1043+1,(YEAR!$C$2+YEAR!$C$3-1)&amp;"       :="))</f>
        <v>0.58667999999999998</v>
      </c>
      <c r="S1043">
        <f>IF(R1043&lt;1.1,R1043,IF(R1043&lt;YEAR!$C$2+YEAR!$C$3-2,R1043+1,(YEAR!$C$2+YEAR!$C$3-1)&amp;"       :="))</f>
        <v>0.58667999999999998</v>
      </c>
      <c r="T1043">
        <f>IF(S1043&lt;1.1,S1043,IF(S1043&lt;YEAR!$C$2+YEAR!$C$3-2,S1043+1,(YEAR!$C$2+YEAR!$C$3-1)&amp;"       :="))</f>
        <v>0.58667999999999998</v>
      </c>
      <c r="U1043">
        <f>IF(T1043&lt;1.1,T1043,IF(T1043&lt;YEAR!$C$2+YEAR!$C$3-2,T1043+1,(YEAR!$C$2+YEAR!$C$3-1)&amp;"       :="))</f>
        <v>0.58667999999999998</v>
      </c>
      <c r="V1043">
        <f>IF(U1043&lt;1.1,U1043,IF(U1043&lt;YEAR!$C$2+YEAR!$C$3-2,U1043+1,(YEAR!$C$2+YEAR!$C$3-1)&amp;"       :="))</f>
        <v>0.58667999999999998</v>
      </c>
      <c r="W1043">
        <f>IF(V1043&lt;1.1,V1043,IF(V1043&lt;YEAR!$C$2+YEAR!$C$3-2,V1043+1,(YEAR!$C$2+YEAR!$C$3-1)&amp;"       :="))</f>
        <v>0.58667999999999998</v>
      </c>
      <c r="X1043">
        <f>IF(W1043&lt;1.1,W1043,IF(W1043&lt;YEAR!$C$2+YEAR!$C$3-2,W1043+1,(YEAR!$C$2+YEAR!$C$3-1)&amp;"       :="))</f>
        <v>0.58667999999999998</v>
      </c>
      <c r="Y1043">
        <f>IF(X1043&lt;1.1,X1043,IF(X1043&lt;YEAR!$C$2+YEAR!$C$3-2,X1043+1,(YEAR!$C$2+YEAR!$C$3-1)&amp;"       :="))</f>
        <v>0.58667999999999998</v>
      </c>
      <c r="Z1043">
        <f>IF(Y1043&lt;1.1,Y1043,IF(Y1043&lt;YEAR!$C$2+YEAR!$C$3-2,Y1043+1,(YEAR!$C$2+YEAR!$C$3-1)&amp;"       :="))</f>
        <v>0.58667999999999998</v>
      </c>
      <c r="AA1043">
        <f>IF(Z1043&lt;1.1,Z1043,IF(Z1043&lt;YEAR!$C$2+YEAR!$C$3-2,Z1043+1,(YEAR!$C$2+YEAR!$C$3-1)&amp;"       :="))</f>
        <v>0.58667999999999998</v>
      </c>
      <c r="AB1043">
        <f>IF(AA1043&lt;1.1,AA1043,IF(AA1043&lt;YEAR!$C$2+YEAR!$C$3-2,AA1043+1,(YEAR!$C$2+YEAR!$C$3-1)&amp;"       :="))</f>
        <v>0.58667999999999998</v>
      </c>
      <c r="AC1043">
        <f>IF(AB1043&lt;1.1,AB1043,IF(AB1043&lt;YEAR!$C$2+YEAR!$C$3-2,AB1043+1,(YEAR!$C$2+YEAR!$C$3-1)&amp;"       :="))</f>
        <v>0.58667999999999998</v>
      </c>
      <c r="AD1043">
        <f>IF(AC1043&lt;1.1,AC1043,IF(AC1043&lt;YEAR!$C$2+YEAR!$C$3-2,AC1043+1,(YEAR!$C$2+YEAR!$C$3-1)&amp;"       :="))</f>
        <v>0.58667999999999998</v>
      </c>
      <c r="AE1043">
        <f>IF(AD1043&lt;1.1,AD1043,IF(AD1043&lt;YEAR!$C$2+YEAR!$C$3-2,AD1043+1,(YEAR!$C$2+YEAR!$C$3-1)&amp;"       :="))</f>
        <v>0.58667999999999998</v>
      </c>
      <c r="AF1043">
        <f>IF(AE1043&lt;1.1,AE1043,IF(AE1043&lt;YEAR!$C$2+YEAR!$C$3-2,AE1043+1,(YEAR!$C$2+YEAR!$C$3-1)&amp;"       :="))</f>
        <v>0.58667999999999998</v>
      </c>
      <c r="AG1043">
        <f>IF(AF1043&lt;1.1,AF1043,IF(AF1043&lt;YEAR!$C$2+YEAR!$C$3-2,AF1043+1,(YEAR!$C$2+YEAR!$C$3-1)&amp;"       :="))</f>
        <v>0.58667999999999998</v>
      </c>
      <c r="AH1043">
        <f>IF(AG1043&lt;1.1,AG1043,IF(AG1043&lt;YEAR!$C$2+YEAR!$C$3-2,AG1043+1,(YEAR!$C$2+YEAR!$C$3-1)&amp;"       :="))</f>
        <v>0.58667999999999998</v>
      </c>
      <c r="AI1043">
        <f>IF(AH1043&lt;1.1,AH1043,IF(AH1043&lt;YEAR!$C$2+YEAR!$C$3-2,AH1043+1,(YEAR!$C$2+YEAR!$C$3-1)&amp;"       :="))</f>
        <v>0.58667999999999998</v>
      </c>
      <c r="AJ1043">
        <f>IF(AI1043&lt;1.1,AI1043,IF(AI1043&lt;YEAR!$C$2+YEAR!$C$3-2,AI1043+1,(YEAR!$C$2+YEAR!$C$3-1)&amp;"       :="))</f>
        <v>0.58667999999999998</v>
      </c>
    </row>
    <row r="1044" spans="1:36">
      <c r="A1044">
        <f t="shared" ca="1" si="79"/>
        <v>26</v>
      </c>
      <c r="B1044" t="s">
        <v>51</v>
      </c>
      <c r="C1044" t="str">
        <f ca="1">IF(D1044="",OFFSET(AvailabilityFactor!A$1,A1044,0),C1043)</f>
        <v>D2WDLC7</v>
      </c>
      <c r="D1044" t="str" cm="1">
        <f t="array" aca="1" ref="D1044" ca="1">IF(D1043="",TS_DRC!$P$5,OFFSET(TS_DRC!P$5,RIGHT(D1043,2),0,TRUE))</f>
        <v>TS15</v>
      </c>
      <c r="E1044" t="str">
        <f t="shared" ca="1" si="74"/>
        <v>TS15</v>
      </c>
      <c r="F1044">
        <f>'[6]Wind profile'!$AJ23</f>
        <v>0.36330000000000001</v>
      </c>
      <c r="G1044">
        <f>IF(F1044&lt;1.1,F1044,IF(F1044&lt;YEAR!$C$2+YEAR!$C$3-2,F1044+1,(YEAR!$C$2+YEAR!$C$3-1)&amp;"       :="))</f>
        <v>0.36330000000000001</v>
      </c>
      <c r="H1044">
        <f>IF(G1044&lt;1.1,G1044,IF(G1044&lt;YEAR!$C$2+YEAR!$C$3-2,G1044+1,(YEAR!$C$2+YEAR!$C$3-1)&amp;"       :="))</f>
        <v>0.36330000000000001</v>
      </c>
      <c r="I1044">
        <f>IF(H1044&lt;1.1,H1044,IF(H1044&lt;YEAR!$C$2+YEAR!$C$3-2,H1044+1,(YEAR!$C$2+YEAR!$C$3-1)&amp;"       :="))</f>
        <v>0.36330000000000001</v>
      </c>
      <c r="J1044">
        <f>IF(I1044&lt;1.1,I1044,IF(I1044&lt;YEAR!$C$2+YEAR!$C$3-2,I1044+1,(YEAR!$C$2+YEAR!$C$3-1)&amp;"       :="))</f>
        <v>0.36330000000000001</v>
      </c>
      <c r="K1044">
        <f>IF(J1044&lt;1.1,J1044,IF(J1044&lt;YEAR!$C$2+YEAR!$C$3-2,J1044+1,(YEAR!$C$2+YEAR!$C$3-1)&amp;"       :="))</f>
        <v>0.36330000000000001</v>
      </c>
      <c r="L1044">
        <f>IF(K1044&lt;1.1,K1044,IF(K1044&lt;YEAR!$C$2+YEAR!$C$3-2,K1044+1,(YEAR!$C$2+YEAR!$C$3-1)&amp;"       :="))</f>
        <v>0.36330000000000001</v>
      </c>
      <c r="M1044">
        <f>IF(L1044&lt;1.1,L1044,IF(L1044&lt;YEAR!$C$2+YEAR!$C$3-2,L1044+1,(YEAR!$C$2+YEAR!$C$3-1)&amp;"       :="))</f>
        <v>0.36330000000000001</v>
      </c>
      <c r="N1044">
        <f>IF(M1044&lt;1.1,M1044,IF(M1044&lt;YEAR!$C$2+YEAR!$C$3-2,M1044+1,(YEAR!$C$2+YEAR!$C$3-1)&amp;"       :="))</f>
        <v>0.36330000000000001</v>
      </c>
      <c r="O1044">
        <f>IF(N1044&lt;1.1,N1044,IF(N1044&lt;YEAR!$C$2+YEAR!$C$3-2,N1044+1,(YEAR!$C$2+YEAR!$C$3-1)&amp;"       :="))</f>
        <v>0.36330000000000001</v>
      </c>
      <c r="P1044">
        <f>IF(O1044&lt;1.1,O1044,IF(O1044&lt;YEAR!$C$2+YEAR!$C$3-2,O1044+1,(YEAR!$C$2+YEAR!$C$3-1)&amp;"       :="))</f>
        <v>0.36330000000000001</v>
      </c>
      <c r="Q1044">
        <f>IF(P1044&lt;1.1,P1044,IF(P1044&lt;YEAR!$C$2+YEAR!$C$3-2,P1044+1,(YEAR!$C$2+YEAR!$C$3-1)&amp;"       :="))</f>
        <v>0.36330000000000001</v>
      </c>
      <c r="R1044">
        <f>IF(Q1044&lt;1.1,Q1044,IF(Q1044&lt;YEAR!$C$2+YEAR!$C$3-2,Q1044+1,(YEAR!$C$2+YEAR!$C$3-1)&amp;"       :="))</f>
        <v>0.36330000000000001</v>
      </c>
      <c r="S1044">
        <f>IF(R1044&lt;1.1,R1044,IF(R1044&lt;YEAR!$C$2+YEAR!$C$3-2,R1044+1,(YEAR!$C$2+YEAR!$C$3-1)&amp;"       :="))</f>
        <v>0.36330000000000001</v>
      </c>
      <c r="T1044">
        <f>IF(S1044&lt;1.1,S1044,IF(S1044&lt;YEAR!$C$2+YEAR!$C$3-2,S1044+1,(YEAR!$C$2+YEAR!$C$3-1)&amp;"       :="))</f>
        <v>0.36330000000000001</v>
      </c>
      <c r="U1044">
        <f>IF(T1044&lt;1.1,T1044,IF(T1044&lt;YEAR!$C$2+YEAR!$C$3-2,T1044+1,(YEAR!$C$2+YEAR!$C$3-1)&amp;"       :="))</f>
        <v>0.36330000000000001</v>
      </c>
      <c r="V1044">
        <f>IF(U1044&lt;1.1,U1044,IF(U1044&lt;YEAR!$C$2+YEAR!$C$3-2,U1044+1,(YEAR!$C$2+YEAR!$C$3-1)&amp;"       :="))</f>
        <v>0.36330000000000001</v>
      </c>
      <c r="W1044">
        <f>IF(V1044&lt;1.1,V1044,IF(V1044&lt;YEAR!$C$2+YEAR!$C$3-2,V1044+1,(YEAR!$C$2+YEAR!$C$3-1)&amp;"       :="))</f>
        <v>0.36330000000000001</v>
      </c>
      <c r="X1044">
        <f>IF(W1044&lt;1.1,W1044,IF(W1044&lt;YEAR!$C$2+YEAR!$C$3-2,W1044+1,(YEAR!$C$2+YEAR!$C$3-1)&amp;"       :="))</f>
        <v>0.36330000000000001</v>
      </c>
      <c r="Y1044">
        <f>IF(X1044&lt;1.1,X1044,IF(X1044&lt;YEAR!$C$2+YEAR!$C$3-2,X1044+1,(YEAR!$C$2+YEAR!$C$3-1)&amp;"       :="))</f>
        <v>0.36330000000000001</v>
      </c>
      <c r="Z1044">
        <f>IF(Y1044&lt;1.1,Y1044,IF(Y1044&lt;YEAR!$C$2+YEAR!$C$3-2,Y1044+1,(YEAR!$C$2+YEAR!$C$3-1)&amp;"       :="))</f>
        <v>0.36330000000000001</v>
      </c>
      <c r="AA1044">
        <f>IF(Z1044&lt;1.1,Z1044,IF(Z1044&lt;YEAR!$C$2+YEAR!$C$3-2,Z1044+1,(YEAR!$C$2+YEAR!$C$3-1)&amp;"       :="))</f>
        <v>0.36330000000000001</v>
      </c>
      <c r="AB1044">
        <f>IF(AA1044&lt;1.1,AA1044,IF(AA1044&lt;YEAR!$C$2+YEAR!$C$3-2,AA1044+1,(YEAR!$C$2+YEAR!$C$3-1)&amp;"       :="))</f>
        <v>0.36330000000000001</v>
      </c>
      <c r="AC1044">
        <f>IF(AB1044&lt;1.1,AB1044,IF(AB1044&lt;YEAR!$C$2+YEAR!$C$3-2,AB1044+1,(YEAR!$C$2+YEAR!$C$3-1)&amp;"       :="))</f>
        <v>0.36330000000000001</v>
      </c>
      <c r="AD1044">
        <f>IF(AC1044&lt;1.1,AC1044,IF(AC1044&lt;YEAR!$C$2+YEAR!$C$3-2,AC1044+1,(YEAR!$C$2+YEAR!$C$3-1)&amp;"       :="))</f>
        <v>0.36330000000000001</v>
      </c>
      <c r="AE1044">
        <f>IF(AD1044&lt;1.1,AD1044,IF(AD1044&lt;YEAR!$C$2+YEAR!$C$3-2,AD1044+1,(YEAR!$C$2+YEAR!$C$3-1)&amp;"       :="))</f>
        <v>0.36330000000000001</v>
      </c>
      <c r="AF1044">
        <f>IF(AE1044&lt;1.1,AE1044,IF(AE1044&lt;YEAR!$C$2+YEAR!$C$3-2,AE1044+1,(YEAR!$C$2+YEAR!$C$3-1)&amp;"       :="))</f>
        <v>0.36330000000000001</v>
      </c>
      <c r="AG1044">
        <f>IF(AF1044&lt;1.1,AF1044,IF(AF1044&lt;YEAR!$C$2+YEAR!$C$3-2,AF1044+1,(YEAR!$C$2+YEAR!$C$3-1)&amp;"       :="))</f>
        <v>0.36330000000000001</v>
      </c>
      <c r="AH1044">
        <f>IF(AG1044&lt;1.1,AG1044,IF(AG1044&lt;YEAR!$C$2+YEAR!$C$3-2,AG1044+1,(YEAR!$C$2+YEAR!$C$3-1)&amp;"       :="))</f>
        <v>0.36330000000000001</v>
      </c>
      <c r="AI1044">
        <f>IF(AH1044&lt;1.1,AH1044,IF(AH1044&lt;YEAR!$C$2+YEAR!$C$3-2,AH1044+1,(YEAR!$C$2+YEAR!$C$3-1)&amp;"       :="))</f>
        <v>0.36330000000000001</v>
      </c>
      <c r="AJ1044">
        <f>IF(AI1044&lt;1.1,AI1044,IF(AI1044&lt;YEAR!$C$2+YEAR!$C$3-2,AI1044+1,(YEAR!$C$2+YEAR!$C$3-1)&amp;"       :="))</f>
        <v>0.36330000000000001</v>
      </c>
    </row>
    <row r="1045" spans="1:36">
      <c r="A1045">
        <f t="shared" ca="1" si="79"/>
        <v>26</v>
      </c>
      <c r="B1045" t="s">
        <v>51</v>
      </c>
      <c r="C1045" t="str">
        <f ca="1">IF(D1045="",OFFSET(AvailabilityFactor!A$1,A1045,0),C1044)</f>
        <v>D2WDLC7</v>
      </c>
      <c r="D1045" t="str" cm="1">
        <f t="array" aca="1" ref="D1045" ca="1">IF(D1044="",TS_DRC!$P$5,OFFSET(TS_DRC!P$5,RIGHT(D1044,2),0,TRUE))</f>
        <v>TS16</v>
      </c>
      <c r="E1045" t="str">
        <f t="shared" ca="1" si="74"/>
        <v>TS16</v>
      </c>
      <c r="F1045">
        <f>'[6]Wind profile'!$AJ24</f>
        <v>0.33069999999999999</v>
      </c>
      <c r="G1045">
        <f>IF(F1045&lt;1.1,F1045,IF(F1045&lt;YEAR!$C$2+YEAR!$C$3-2,F1045+1,(YEAR!$C$2+YEAR!$C$3-1)&amp;"       :="))</f>
        <v>0.33069999999999999</v>
      </c>
      <c r="H1045">
        <f>IF(G1045&lt;1.1,G1045,IF(G1045&lt;YEAR!$C$2+YEAR!$C$3-2,G1045+1,(YEAR!$C$2+YEAR!$C$3-1)&amp;"       :="))</f>
        <v>0.33069999999999999</v>
      </c>
      <c r="I1045">
        <f>IF(H1045&lt;1.1,H1045,IF(H1045&lt;YEAR!$C$2+YEAR!$C$3-2,H1045+1,(YEAR!$C$2+YEAR!$C$3-1)&amp;"       :="))</f>
        <v>0.33069999999999999</v>
      </c>
      <c r="J1045">
        <f>IF(I1045&lt;1.1,I1045,IF(I1045&lt;YEAR!$C$2+YEAR!$C$3-2,I1045+1,(YEAR!$C$2+YEAR!$C$3-1)&amp;"       :="))</f>
        <v>0.33069999999999999</v>
      </c>
      <c r="K1045">
        <f>IF(J1045&lt;1.1,J1045,IF(J1045&lt;YEAR!$C$2+YEAR!$C$3-2,J1045+1,(YEAR!$C$2+YEAR!$C$3-1)&amp;"       :="))</f>
        <v>0.33069999999999999</v>
      </c>
      <c r="L1045">
        <f>IF(K1045&lt;1.1,K1045,IF(K1045&lt;YEAR!$C$2+YEAR!$C$3-2,K1045+1,(YEAR!$C$2+YEAR!$C$3-1)&amp;"       :="))</f>
        <v>0.33069999999999999</v>
      </c>
      <c r="M1045">
        <f>IF(L1045&lt;1.1,L1045,IF(L1045&lt;YEAR!$C$2+YEAR!$C$3-2,L1045+1,(YEAR!$C$2+YEAR!$C$3-1)&amp;"       :="))</f>
        <v>0.33069999999999999</v>
      </c>
      <c r="N1045">
        <f>IF(M1045&lt;1.1,M1045,IF(M1045&lt;YEAR!$C$2+YEAR!$C$3-2,M1045+1,(YEAR!$C$2+YEAR!$C$3-1)&amp;"       :="))</f>
        <v>0.33069999999999999</v>
      </c>
      <c r="O1045">
        <f>IF(N1045&lt;1.1,N1045,IF(N1045&lt;YEAR!$C$2+YEAR!$C$3-2,N1045+1,(YEAR!$C$2+YEAR!$C$3-1)&amp;"       :="))</f>
        <v>0.33069999999999999</v>
      </c>
      <c r="P1045">
        <f>IF(O1045&lt;1.1,O1045,IF(O1045&lt;YEAR!$C$2+YEAR!$C$3-2,O1045+1,(YEAR!$C$2+YEAR!$C$3-1)&amp;"       :="))</f>
        <v>0.33069999999999999</v>
      </c>
      <c r="Q1045">
        <f>IF(P1045&lt;1.1,P1045,IF(P1045&lt;YEAR!$C$2+YEAR!$C$3-2,P1045+1,(YEAR!$C$2+YEAR!$C$3-1)&amp;"       :="))</f>
        <v>0.33069999999999999</v>
      </c>
      <c r="R1045">
        <f>IF(Q1045&lt;1.1,Q1045,IF(Q1045&lt;YEAR!$C$2+YEAR!$C$3-2,Q1045+1,(YEAR!$C$2+YEAR!$C$3-1)&amp;"       :="))</f>
        <v>0.33069999999999999</v>
      </c>
      <c r="S1045">
        <f>IF(R1045&lt;1.1,R1045,IF(R1045&lt;YEAR!$C$2+YEAR!$C$3-2,R1045+1,(YEAR!$C$2+YEAR!$C$3-1)&amp;"       :="))</f>
        <v>0.33069999999999999</v>
      </c>
      <c r="T1045">
        <f>IF(S1045&lt;1.1,S1045,IF(S1045&lt;YEAR!$C$2+YEAR!$C$3-2,S1045+1,(YEAR!$C$2+YEAR!$C$3-1)&amp;"       :="))</f>
        <v>0.33069999999999999</v>
      </c>
      <c r="U1045">
        <f>IF(T1045&lt;1.1,T1045,IF(T1045&lt;YEAR!$C$2+YEAR!$C$3-2,T1045+1,(YEAR!$C$2+YEAR!$C$3-1)&amp;"       :="))</f>
        <v>0.33069999999999999</v>
      </c>
      <c r="V1045">
        <f>IF(U1045&lt;1.1,U1045,IF(U1045&lt;YEAR!$C$2+YEAR!$C$3-2,U1045+1,(YEAR!$C$2+YEAR!$C$3-1)&amp;"       :="))</f>
        <v>0.33069999999999999</v>
      </c>
      <c r="W1045">
        <f>IF(V1045&lt;1.1,V1045,IF(V1045&lt;YEAR!$C$2+YEAR!$C$3-2,V1045+1,(YEAR!$C$2+YEAR!$C$3-1)&amp;"       :="))</f>
        <v>0.33069999999999999</v>
      </c>
      <c r="X1045">
        <f>IF(W1045&lt;1.1,W1045,IF(W1045&lt;YEAR!$C$2+YEAR!$C$3-2,W1045+1,(YEAR!$C$2+YEAR!$C$3-1)&amp;"       :="))</f>
        <v>0.33069999999999999</v>
      </c>
      <c r="Y1045">
        <f>IF(X1045&lt;1.1,X1045,IF(X1045&lt;YEAR!$C$2+YEAR!$C$3-2,X1045+1,(YEAR!$C$2+YEAR!$C$3-1)&amp;"       :="))</f>
        <v>0.33069999999999999</v>
      </c>
      <c r="Z1045">
        <f>IF(Y1045&lt;1.1,Y1045,IF(Y1045&lt;YEAR!$C$2+YEAR!$C$3-2,Y1045+1,(YEAR!$C$2+YEAR!$C$3-1)&amp;"       :="))</f>
        <v>0.33069999999999999</v>
      </c>
      <c r="AA1045">
        <f>IF(Z1045&lt;1.1,Z1045,IF(Z1045&lt;YEAR!$C$2+YEAR!$C$3-2,Z1045+1,(YEAR!$C$2+YEAR!$C$3-1)&amp;"       :="))</f>
        <v>0.33069999999999999</v>
      </c>
      <c r="AB1045">
        <f>IF(AA1045&lt;1.1,AA1045,IF(AA1045&lt;YEAR!$C$2+YEAR!$C$3-2,AA1045+1,(YEAR!$C$2+YEAR!$C$3-1)&amp;"       :="))</f>
        <v>0.33069999999999999</v>
      </c>
      <c r="AC1045">
        <f>IF(AB1045&lt;1.1,AB1045,IF(AB1045&lt;YEAR!$C$2+YEAR!$C$3-2,AB1045+1,(YEAR!$C$2+YEAR!$C$3-1)&amp;"       :="))</f>
        <v>0.33069999999999999</v>
      </c>
      <c r="AD1045">
        <f>IF(AC1045&lt;1.1,AC1045,IF(AC1045&lt;YEAR!$C$2+YEAR!$C$3-2,AC1045+1,(YEAR!$C$2+YEAR!$C$3-1)&amp;"       :="))</f>
        <v>0.33069999999999999</v>
      </c>
      <c r="AE1045">
        <f>IF(AD1045&lt;1.1,AD1045,IF(AD1045&lt;YEAR!$C$2+YEAR!$C$3-2,AD1045+1,(YEAR!$C$2+YEAR!$C$3-1)&amp;"       :="))</f>
        <v>0.33069999999999999</v>
      </c>
      <c r="AF1045">
        <f>IF(AE1045&lt;1.1,AE1045,IF(AE1045&lt;YEAR!$C$2+YEAR!$C$3-2,AE1045+1,(YEAR!$C$2+YEAR!$C$3-1)&amp;"       :="))</f>
        <v>0.33069999999999999</v>
      </c>
      <c r="AG1045">
        <f>IF(AF1045&lt;1.1,AF1045,IF(AF1045&lt;YEAR!$C$2+YEAR!$C$3-2,AF1045+1,(YEAR!$C$2+YEAR!$C$3-1)&amp;"       :="))</f>
        <v>0.33069999999999999</v>
      </c>
      <c r="AH1045">
        <f>IF(AG1045&lt;1.1,AG1045,IF(AG1045&lt;YEAR!$C$2+YEAR!$C$3-2,AG1045+1,(YEAR!$C$2+YEAR!$C$3-1)&amp;"       :="))</f>
        <v>0.33069999999999999</v>
      </c>
      <c r="AI1045">
        <f>IF(AH1045&lt;1.1,AH1045,IF(AH1045&lt;YEAR!$C$2+YEAR!$C$3-2,AH1045+1,(YEAR!$C$2+YEAR!$C$3-1)&amp;"       :="))</f>
        <v>0.33069999999999999</v>
      </c>
      <c r="AJ1045">
        <f>IF(AI1045&lt;1.1,AI1045,IF(AI1045&lt;YEAR!$C$2+YEAR!$C$3-2,AI1045+1,(YEAR!$C$2+YEAR!$C$3-1)&amp;"       :="))</f>
        <v>0.33069999999999999</v>
      </c>
    </row>
    <row r="1046" spans="1:36">
      <c r="A1046">
        <f t="shared" ca="1" si="79"/>
        <v>26</v>
      </c>
      <c r="B1046" t="s">
        <v>51</v>
      </c>
      <c r="C1046" t="str">
        <f ca="1">IF(D1046="",OFFSET(AvailabilityFactor!A$1,A1046,0),C1045)</f>
        <v>D2WDLC7</v>
      </c>
      <c r="D1046" t="str" cm="1">
        <f t="array" aca="1" ref="D1046" ca="1">IF(D1045="",TS_DRC!$P$5,OFFSET(TS_DRC!P$5,RIGHT(D1045,2),0,TRUE))</f>
        <v>TS17</v>
      </c>
      <c r="E1046" t="str">
        <f t="shared" ca="1" si="74"/>
        <v>TS17</v>
      </c>
      <c r="F1046">
        <f>'[6]Wind profile'!$AJ25</f>
        <v>0.40223999999999999</v>
      </c>
      <c r="G1046">
        <f>IF(F1046&lt;1.1,F1046,IF(F1046&lt;YEAR!$C$2+YEAR!$C$3-2,F1046+1,(YEAR!$C$2+YEAR!$C$3-1)&amp;"       :="))</f>
        <v>0.40223999999999999</v>
      </c>
      <c r="H1046">
        <f>IF(G1046&lt;1.1,G1046,IF(G1046&lt;YEAR!$C$2+YEAR!$C$3-2,G1046+1,(YEAR!$C$2+YEAR!$C$3-1)&amp;"       :="))</f>
        <v>0.40223999999999999</v>
      </c>
      <c r="I1046">
        <f>IF(H1046&lt;1.1,H1046,IF(H1046&lt;YEAR!$C$2+YEAR!$C$3-2,H1046+1,(YEAR!$C$2+YEAR!$C$3-1)&amp;"       :="))</f>
        <v>0.40223999999999999</v>
      </c>
      <c r="J1046">
        <f>IF(I1046&lt;1.1,I1046,IF(I1046&lt;YEAR!$C$2+YEAR!$C$3-2,I1046+1,(YEAR!$C$2+YEAR!$C$3-1)&amp;"       :="))</f>
        <v>0.40223999999999999</v>
      </c>
      <c r="K1046">
        <f>IF(J1046&lt;1.1,J1046,IF(J1046&lt;YEAR!$C$2+YEAR!$C$3-2,J1046+1,(YEAR!$C$2+YEAR!$C$3-1)&amp;"       :="))</f>
        <v>0.40223999999999999</v>
      </c>
      <c r="L1046">
        <f>IF(K1046&lt;1.1,K1046,IF(K1046&lt;YEAR!$C$2+YEAR!$C$3-2,K1046+1,(YEAR!$C$2+YEAR!$C$3-1)&amp;"       :="))</f>
        <v>0.40223999999999999</v>
      </c>
      <c r="M1046">
        <f>IF(L1046&lt;1.1,L1046,IF(L1046&lt;YEAR!$C$2+YEAR!$C$3-2,L1046+1,(YEAR!$C$2+YEAR!$C$3-1)&amp;"       :="))</f>
        <v>0.40223999999999999</v>
      </c>
      <c r="N1046">
        <f>IF(M1046&lt;1.1,M1046,IF(M1046&lt;YEAR!$C$2+YEAR!$C$3-2,M1046+1,(YEAR!$C$2+YEAR!$C$3-1)&amp;"       :="))</f>
        <v>0.40223999999999999</v>
      </c>
      <c r="O1046">
        <f>IF(N1046&lt;1.1,N1046,IF(N1046&lt;YEAR!$C$2+YEAR!$C$3-2,N1046+1,(YEAR!$C$2+YEAR!$C$3-1)&amp;"       :="))</f>
        <v>0.40223999999999999</v>
      </c>
      <c r="P1046">
        <f>IF(O1046&lt;1.1,O1046,IF(O1046&lt;YEAR!$C$2+YEAR!$C$3-2,O1046+1,(YEAR!$C$2+YEAR!$C$3-1)&amp;"       :="))</f>
        <v>0.40223999999999999</v>
      </c>
      <c r="Q1046">
        <f>IF(P1046&lt;1.1,P1046,IF(P1046&lt;YEAR!$C$2+YEAR!$C$3-2,P1046+1,(YEAR!$C$2+YEAR!$C$3-1)&amp;"       :="))</f>
        <v>0.40223999999999999</v>
      </c>
      <c r="R1046">
        <f>IF(Q1046&lt;1.1,Q1046,IF(Q1046&lt;YEAR!$C$2+YEAR!$C$3-2,Q1046+1,(YEAR!$C$2+YEAR!$C$3-1)&amp;"       :="))</f>
        <v>0.40223999999999999</v>
      </c>
      <c r="S1046">
        <f>IF(R1046&lt;1.1,R1046,IF(R1046&lt;YEAR!$C$2+YEAR!$C$3-2,R1046+1,(YEAR!$C$2+YEAR!$C$3-1)&amp;"       :="))</f>
        <v>0.40223999999999999</v>
      </c>
      <c r="T1046">
        <f>IF(S1046&lt;1.1,S1046,IF(S1046&lt;YEAR!$C$2+YEAR!$C$3-2,S1046+1,(YEAR!$C$2+YEAR!$C$3-1)&amp;"       :="))</f>
        <v>0.40223999999999999</v>
      </c>
      <c r="U1046">
        <f>IF(T1046&lt;1.1,T1046,IF(T1046&lt;YEAR!$C$2+YEAR!$C$3-2,T1046+1,(YEAR!$C$2+YEAR!$C$3-1)&amp;"       :="))</f>
        <v>0.40223999999999999</v>
      </c>
      <c r="V1046">
        <f>IF(U1046&lt;1.1,U1046,IF(U1046&lt;YEAR!$C$2+YEAR!$C$3-2,U1046+1,(YEAR!$C$2+YEAR!$C$3-1)&amp;"       :="))</f>
        <v>0.40223999999999999</v>
      </c>
      <c r="W1046">
        <f>IF(V1046&lt;1.1,V1046,IF(V1046&lt;YEAR!$C$2+YEAR!$C$3-2,V1046+1,(YEAR!$C$2+YEAR!$C$3-1)&amp;"       :="))</f>
        <v>0.40223999999999999</v>
      </c>
      <c r="X1046">
        <f>IF(W1046&lt;1.1,W1046,IF(W1046&lt;YEAR!$C$2+YEAR!$C$3-2,W1046+1,(YEAR!$C$2+YEAR!$C$3-1)&amp;"       :="))</f>
        <v>0.40223999999999999</v>
      </c>
      <c r="Y1046">
        <f>IF(X1046&lt;1.1,X1046,IF(X1046&lt;YEAR!$C$2+YEAR!$C$3-2,X1046+1,(YEAR!$C$2+YEAR!$C$3-1)&amp;"       :="))</f>
        <v>0.40223999999999999</v>
      </c>
      <c r="Z1046">
        <f>IF(Y1046&lt;1.1,Y1046,IF(Y1046&lt;YEAR!$C$2+YEAR!$C$3-2,Y1046+1,(YEAR!$C$2+YEAR!$C$3-1)&amp;"       :="))</f>
        <v>0.40223999999999999</v>
      </c>
      <c r="AA1046">
        <f>IF(Z1046&lt;1.1,Z1046,IF(Z1046&lt;YEAR!$C$2+YEAR!$C$3-2,Z1046+1,(YEAR!$C$2+YEAR!$C$3-1)&amp;"       :="))</f>
        <v>0.40223999999999999</v>
      </c>
      <c r="AB1046">
        <f>IF(AA1046&lt;1.1,AA1046,IF(AA1046&lt;YEAR!$C$2+YEAR!$C$3-2,AA1046+1,(YEAR!$C$2+YEAR!$C$3-1)&amp;"       :="))</f>
        <v>0.40223999999999999</v>
      </c>
      <c r="AC1046">
        <f>IF(AB1046&lt;1.1,AB1046,IF(AB1046&lt;YEAR!$C$2+YEAR!$C$3-2,AB1046+1,(YEAR!$C$2+YEAR!$C$3-1)&amp;"       :="))</f>
        <v>0.40223999999999999</v>
      </c>
      <c r="AD1046">
        <f>IF(AC1046&lt;1.1,AC1046,IF(AC1046&lt;YEAR!$C$2+YEAR!$C$3-2,AC1046+1,(YEAR!$C$2+YEAR!$C$3-1)&amp;"       :="))</f>
        <v>0.40223999999999999</v>
      </c>
      <c r="AE1046">
        <f>IF(AD1046&lt;1.1,AD1046,IF(AD1046&lt;YEAR!$C$2+YEAR!$C$3-2,AD1046+1,(YEAR!$C$2+YEAR!$C$3-1)&amp;"       :="))</f>
        <v>0.40223999999999999</v>
      </c>
      <c r="AF1046">
        <f>IF(AE1046&lt;1.1,AE1046,IF(AE1046&lt;YEAR!$C$2+YEAR!$C$3-2,AE1046+1,(YEAR!$C$2+YEAR!$C$3-1)&amp;"       :="))</f>
        <v>0.40223999999999999</v>
      </c>
      <c r="AG1046">
        <f>IF(AF1046&lt;1.1,AF1046,IF(AF1046&lt;YEAR!$C$2+YEAR!$C$3-2,AF1046+1,(YEAR!$C$2+YEAR!$C$3-1)&amp;"       :="))</f>
        <v>0.40223999999999999</v>
      </c>
      <c r="AH1046">
        <f>IF(AG1046&lt;1.1,AG1046,IF(AG1046&lt;YEAR!$C$2+YEAR!$C$3-2,AG1046+1,(YEAR!$C$2+YEAR!$C$3-1)&amp;"       :="))</f>
        <v>0.40223999999999999</v>
      </c>
      <c r="AI1046">
        <f>IF(AH1046&lt;1.1,AH1046,IF(AH1046&lt;YEAR!$C$2+YEAR!$C$3-2,AH1046+1,(YEAR!$C$2+YEAR!$C$3-1)&amp;"       :="))</f>
        <v>0.40223999999999999</v>
      </c>
      <c r="AJ1046">
        <f>IF(AI1046&lt;1.1,AI1046,IF(AI1046&lt;YEAR!$C$2+YEAR!$C$3-2,AI1046+1,(YEAR!$C$2+YEAR!$C$3-1)&amp;"       :="))</f>
        <v>0.40223999999999999</v>
      </c>
    </row>
    <row r="1047" spans="1:36">
      <c r="A1047">
        <f t="shared" ca="1" si="79"/>
        <v>26</v>
      </c>
      <c r="B1047" t="s">
        <v>51</v>
      </c>
      <c r="C1047" t="str">
        <f ca="1">IF(D1047="",OFFSET(AvailabilityFactor!A$1,A1047,0),C1046)</f>
        <v>D2WDLC7</v>
      </c>
      <c r="D1047" t="str" cm="1">
        <f t="array" aca="1" ref="D1047" ca="1">IF(D1046="",TS_DRC!$P$5,OFFSET(TS_DRC!P$5,RIGHT(D1046,2),0,TRUE))</f>
        <v>TS18</v>
      </c>
      <c r="E1047" t="str">
        <f t="shared" ca="1" si="74"/>
        <v>TS18</v>
      </c>
      <c r="F1047">
        <f>'[6]Wind profile'!$AJ26</f>
        <v>0.58757999999999999</v>
      </c>
      <c r="G1047">
        <f>IF(F1047&lt;1.1,F1047,IF(F1047&lt;YEAR!$C$2+YEAR!$C$3-2,F1047+1,(YEAR!$C$2+YEAR!$C$3-1)&amp;"       :="))</f>
        <v>0.58757999999999999</v>
      </c>
      <c r="H1047">
        <f>IF(G1047&lt;1.1,G1047,IF(G1047&lt;YEAR!$C$2+YEAR!$C$3-2,G1047+1,(YEAR!$C$2+YEAR!$C$3-1)&amp;"       :="))</f>
        <v>0.58757999999999999</v>
      </c>
      <c r="I1047">
        <f>IF(H1047&lt;1.1,H1047,IF(H1047&lt;YEAR!$C$2+YEAR!$C$3-2,H1047+1,(YEAR!$C$2+YEAR!$C$3-1)&amp;"       :="))</f>
        <v>0.58757999999999999</v>
      </c>
      <c r="J1047">
        <f>IF(I1047&lt;1.1,I1047,IF(I1047&lt;YEAR!$C$2+YEAR!$C$3-2,I1047+1,(YEAR!$C$2+YEAR!$C$3-1)&amp;"       :="))</f>
        <v>0.58757999999999999</v>
      </c>
      <c r="K1047">
        <f>IF(J1047&lt;1.1,J1047,IF(J1047&lt;YEAR!$C$2+YEAR!$C$3-2,J1047+1,(YEAR!$C$2+YEAR!$C$3-1)&amp;"       :="))</f>
        <v>0.58757999999999999</v>
      </c>
      <c r="L1047">
        <f>IF(K1047&lt;1.1,K1047,IF(K1047&lt;YEAR!$C$2+YEAR!$C$3-2,K1047+1,(YEAR!$C$2+YEAR!$C$3-1)&amp;"       :="))</f>
        <v>0.58757999999999999</v>
      </c>
      <c r="M1047">
        <f>IF(L1047&lt;1.1,L1047,IF(L1047&lt;YEAR!$C$2+YEAR!$C$3-2,L1047+1,(YEAR!$C$2+YEAR!$C$3-1)&amp;"       :="))</f>
        <v>0.58757999999999999</v>
      </c>
      <c r="N1047">
        <f>IF(M1047&lt;1.1,M1047,IF(M1047&lt;YEAR!$C$2+YEAR!$C$3-2,M1047+1,(YEAR!$C$2+YEAR!$C$3-1)&amp;"       :="))</f>
        <v>0.58757999999999999</v>
      </c>
      <c r="O1047">
        <f>IF(N1047&lt;1.1,N1047,IF(N1047&lt;YEAR!$C$2+YEAR!$C$3-2,N1047+1,(YEAR!$C$2+YEAR!$C$3-1)&amp;"       :="))</f>
        <v>0.58757999999999999</v>
      </c>
      <c r="P1047">
        <f>IF(O1047&lt;1.1,O1047,IF(O1047&lt;YEAR!$C$2+YEAR!$C$3-2,O1047+1,(YEAR!$C$2+YEAR!$C$3-1)&amp;"       :="))</f>
        <v>0.58757999999999999</v>
      </c>
      <c r="Q1047">
        <f>IF(P1047&lt;1.1,P1047,IF(P1047&lt;YEAR!$C$2+YEAR!$C$3-2,P1047+1,(YEAR!$C$2+YEAR!$C$3-1)&amp;"       :="))</f>
        <v>0.58757999999999999</v>
      </c>
      <c r="R1047">
        <f>IF(Q1047&lt;1.1,Q1047,IF(Q1047&lt;YEAR!$C$2+YEAR!$C$3-2,Q1047+1,(YEAR!$C$2+YEAR!$C$3-1)&amp;"       :="))</f>
        <v>0.58757999999999999</v>
      </c>
      <c r="S1047">
        <f>IF(R1047&lt;1.1,R1047,IF(R1047&lt;YEAR!$C$2+YEAR!$C$3-2,R1047+1,(YEAR!$C$2+YEAR!$C$3-1)&amp;"       :="))</f>
        <v>0.58757999999999999</v>
      </c>
      <c r="T1047">
        <f>IF(S1047&lt;1.1,S1047,IF(S1047&lt;YEAR!$C$2+YEAR!$C$3-2,S1047+1,(YEAR!$C$2+YEAR!$C$3-1)&amp;"       :="))</f>
        <v>0.58757999999999999</v>
      </c>
      <c r="U1047">
        <f>IF(T1047&lt;1.1,T1047,IF(T1047&lt;YEAR!$C$2+YEAR!$C$3-2,T1047+1,(YEAR!$C$2+YEAR!$C$3-1)&amp;"       :="))</f>
        <v>0.58757999999999999</v>
      </c>
      <c r="V1047">
        <f>IF(U1047&lt;1.1,U1047,IF(U1047&lt;YEAR!$C$2+YEAR!$C$3-2,U1047+1,(YEAR!$C$2+YEAR!$C$3-1)&amp;"       :="))</f>
        <v>0.58757999999999999</v>
      </c>
      <c r="W1047">
        <f>IF(V1047&lt;1.1,V1047,IF(V1047&lt;YEAR!$C$2+YEAR!$C$3-2,V1047+1,(YEAR!$C$2+YEAR!$C$3-1)&amp;"       :="))</f>
        <v>0.58757999999999999</v>
      </c>
      <c r="X1047">
        <f>IF(W1047&lt;1.1,W1047,IF(W1047&lt;YEAR!$C$2+YEAR!$C$3-2,W1047+1,(YEAR!$C$2+YEAR!$C$3-1)&amp;"       :="))</f>
        <v>0.58757999999999999</v>
      </c>
      <c r="Y1047">
        <f>IF(X1047&lt;1.1,X1047,IF(X1047&lt;YEAR!$C$2+YEAR!$C$3-2,X1047+1,(YEAR!$C$2+YEAR!$C$3-1)&amp;"       :="))</f>
        <v>0.58757999999999999</v>
      </c>
      <c r="Z1047">
        <f>IF(Y1047&lt;1.1,Y1047,IF(Y1047&lt;YEAR!$C$2+YEAR!$C$3-2,Y1047+1,(YEAR!$C$2+YEAR!$C$3-1)&amp;"       :="))</f>
        <v>0.58757999999999999</v>
      </c>
      <c r="AA1047">
        <f>IF(Z1047&lt;1.1,Z1047,IF(Z1047&lt;YEAR!$C$2+YEAR!$C$3-2,Z1047+1,(YEAR!$C$2+YEAR!$C$3-1)&amp;"       :="))</f>
        <v>0.58757999999999999</v>
      </c>
      <c r="AB1047">
        <f>IF(AA1047&lt;1.1,AA1047,IF(AA1047&lt;YEAR!$C$2+YEAR!$C$3-2,AA1047+1,(YEAR!$C$2+YEAR!$C$3-1)&amp;"       :="))</f>
        <v>0.58757999999999999</v>
      </c>
      <c r="AC1047">
        <f>IF(AB1047&lt;1.1,AB1047,IF(AB1047&lt;YEAR!$C$2+YEAR!$C$3-2,AB1047+1,(YEAR!$C$2+YEAR!$C$3-1)&amp;"       :="))</f>
        <v>0.58757999999999999</v>
      </c>
      <c r="AD1047">
        <f>IF(AC1047&lt;1.1,AC1047,IF(AC1047&lt;YEAR!$C$2+YEAR!$C$3-2,AC1047+1,(YEAR!$C$2+YEAR!$C$3-1)&amp;"       :="))</f>
        <v>0.58757999999999999</v>
      </c>
      <c r="AE1047">
        <f>IF(AD1047&lt;1.1,AD1047,IF(AD1047&lt;YEAR!$C$2+YEAR!$C$3-2,AD1047+1,(YEAR!$C$2+YEAR!$C$3-1)&amp;"       :="))</f>
        <v>0.58757999999999999</v>
      </c>
      <c r="AF1047">
        <f>IF(AE1047&lt;1.1,AE1047,IF(AE1047&lt;YEAR!$C$2+YEAR!$C$3-2,AE1047+1,(YEAR!$C$2+YEAR!$C$3-1)&amp;"       :="))</f>
        <v>0.58757999999999999</v>
      </c>
      <c r="AG1047">
        <f>IF(AF1047&lt;1.1,AF1047,IF(AF1047&lt;YEAR!$C$2+YEAR!$C$3-2,AF1047+1,(YEAR!$C$2+YEAR!$C$3-1)&amp;"       :="))</f>
        <v>0.58757999999999999</v>
      </c>
      <c r="AH1047">
        <f>IF(AG1047&lt;1.1,AG1047,IF(AG1047&lt;YEAR!$C$2+YEAR!$C$3-2,AG1047+1,(YEAR!$C$2+YEAR!$C$3-1)&amp;"       :="))</f>
        <v>0.58757999999999999</v>
      </c>
      <c r="AI1047">
        <f>IF(AH1047&lt;1.1,AH1047,IF(AH1047&lt;YEAR!$C$2+YEAR!$C$3-2,AH1047+1,(YEAR!$C$2+YEAR!$C$3-1)&amp;"       :="))</f>
        <v>0.58757999999999999</v>
      </c>
      <c r="AJ1047">
        <f>IF(AI1047&lt;1.1,AI1047,IF(AI1047&lt;YEAR!$C$2+YEAR!$C$3-2,AI1047+1,(YEAR!$C$2+YEAR!$C$3-1)&amp;"       :="))</f>
        <v>0.58757999999999999</v>
      </c>
    </row>
    <row r="1048" spans="1:36">
      <c r="A1048">
        <f t="shared" ca="1" si="79"/>
        <v>26</v>
      </c>
      <c r="B1048" t="s">
        <v>51</v>
      </c>
      <c r="C1048" t="str">
        <f ca="1">IF(D1048="",OFFSET(AvailabilityFactor!A$1,A1048,0),C1047)</f>
        <v>D2WDLC7</v>
      </c>
      <c r="D1048" t="str" cm="1">
        <f t="array" aca="1" ref="D1048" ca="1">IF(D1047="",TS_DRC!$P$5,OFFSET(TS_DRC!P$5,RIGHT(D1047,2),0,TRUE))</f>
        <v>TS19</v>
      </c>
      <c r="E1048" t="str">
        <f t="shared" ca="1" si="74"/>
        <v>TS19</v>
      </c>
      <c r="F1048">
        <f>'[6]Wind profile'!$AJ27</f>
        <v>0.69137000000000004</v>
      </c>
      <c r="G1048">
        <f>IF(F1048&lt;1.1,F1048,IF(F1048&lt;YEAR!$C$2+YEAR!$C$3-2,F1048+1,(YEAR!$C$2+YEAR!$C$3-1)&amp;"       :="))</f>
        <v>0.69137000000000004</v>
      </c>
      <c r="H1048">
        <f>IF(G1048&lt;1.1,G1048,IF(G1048&lt;YEAR!$C$2+YEAR!$C$3-2,G1048+1,(YEAR!$C$2+YEAR!$C$3-1)&amp;"       :="))</f>
        <v>0.69137000000000004</v>
      </c>
      <c r="I1048">
        <f>IF(H1048&lt;1.1,H1048,IF(H1048&lt;YEAR!$C$2+YEAR!$C$3-2,H1048+1,(YEAR!$C$2+YEAR!$C$3-1)&amp;"       :="))</f>
        <v>0.69137000000000004</v>
      </c>
      <c r="J1048">
        <f>IF(I1048&lt;1.1,I1048,IF(I1048&lt;YEAR!$C$2+YEAR!$C$3-2,I1048+1,(YEAR!$C$2+YEAR!$C$3-1)&amp;"       :="))</f>
        <v>0.69137000000000004</v>
      </c>
      <c r="K1048">
        <f>IF(J1048&lt;1.1,J1048,IF(J1048&lt;YEAR!$C$2+YEAR!$C$3-2,J1048+1,(YEAR!$C$2+YEAR!$C$3-1)&amp;"       :="))</f>
        <v>0.69137000000000004</v>
      </c>
      <c r="L1048">
        <f>IF(K1048&lt;1.1,K1048,IF(K1048&lt;YEAR!$C$2+YEAR!$C$3-2,K1048+1,(YEAR!$C$2+YEAR!$C$3-1)&amp;"       :="))</f>
        <v>0.69137000000000004</v>
      </c>
      <c r="M1048">
        <f>IF(L1048&lt;1.1,L1048,IF(L1048&lt;YEAR!$C$2+YEAR!$C$3-2,L1048+1,(YEAR!$C$2+YEAR!$C$3-1)&amp;"       :="))</f>
        <v>0.69137000000000004</v>
      </c>
      <c r="N1048">
        <f>IF(M1048&lt;1.1,M1048,IF(M1048&lt;YEAR!$C$2+YEAR!$C$3-2,M1048+1,(YEAR!$C$2+YEAR!$C$3-1)&amp;"       :="))</f>
        <v>0.69137000000000004</v>
      </c>
      <c r="O1048">
        <f>IF(N1048&lt;1.1,N1048,IF(N1048&lt;YEAR!$C$2+YEAR!$C$3-2,N1048+1,(YEAR!$C$2+YEAR!$C$3-1)&amp;"       :="))</f>
        <v>0.69137000000000004</v>
      </c>
      <c r="P1048">
        <f>IF(O1048&lt;1.1,O1048,IF(O1048&lt;YEAR!$C$2+YEAR!$C$3-2,O1048+1,(YEAR!$C$2+YEAR!$C$3-1)&amp;"       :="))</f>
        <v>0.69137000000000004</v>
      </c>
      <c r="Q1048">
        <f>IF(P1048&lt;1.1,P1048,IF(P1048&lt;YEAR!$C$2+YEAR!$C$3-2,P1048+1,(YEAR!$C$2+YEAR!$C$3-1)&amp;"       :="))</f>
        <v>0.69137000000000004</v>
      </c>
      <c r="R1048">
        <f>IF(Q1048&lt;1.1,Q1048,IF(Q1048&lt;YEAR!$C$2+YEAR!$C$3-2,Q1048+1,(YEAR!$C$2+YEAR!$C$3-1)&amp;"       :="))</f>
        <v>0.69137000000000004</v>
      </c>
      <c r="S1048">
        <f>IF(R1048&lt;1.1,R1048,IF(R1048&lt;YEAR!$C$2+YEAR!$C$3-2,R1048+1,(YEAR!$C$2+YEAR!$C$3-1)&amp;"       :="))</f>
        <v>0.69137000000000004</v>
      </c>
      <c r="T1048">
        <f>IF(S1048&lt;1.1,S1048,IF(S1048&lt;YEAR!$C$2+YEAR!$C$3-2,S1048+1,(YEAR!$C$2+YEAR!$C$3-1)&amp;"       :="))</f>
        <v>0.69137000000000004</v>
      </c>
      <c r="U1048">
        <f>IF(T1048&lt;1.1,T1048,IF(T1048&lt;YEAR!$C$2+YEAR!$C$3-2,T1048+1,(YEAR!$C$2+YEAR!$C$3-1)&amp;"       :="))</f>
        <v>0.69137000000000004</v>
      </c>
      <c r="V1048">
        <f>IF(U1048&lt;1.1,U1048,IF(U1048&lt;YEAR!$C$2+YEAR!$C$3-2,U1048+1,(YEAR!$C$2+YEAR!$C$3-1)&amp;"       :="))</f>
        <v>0.69137000000000004</v>
      </c>
      <c r="W1048">
        <f>IF(V1048&lt;1.1,V1048,IF(V1048&lt;YEAR!$C$2+YEAR!$C$3-2,V1048+1,(YEAR!$C$2+YEAR!$C$3-1)&amp;"       :="))</f>
        <v>0.69137000000000004</v>
      </c>
      <c r="X1048">
        <f>IF(W1048&lt;1.1,W1048,IF(W1048&lt;YEAR!$C$2+YEAR!$C$3-2,W1048+1,(YEAR!$C$2+YEAR!$C$3-1)&amp;"       :="))</f>
        <v>0.69137000000000004</v>
      </c>
      <c r="Y1048">
        <f>IF(X1048&lt;1.1,X1048,IF(X1048&lt;YEAR!$C$2+YEAR!$C$3-2,X1048+1,(YEAR!$C$2+YEAR!$C$3-1)&amp;"       :="))</f>
        <v>0.69137000000000004</v>
      </c>
      <c r="Z1048">
        <f>IF(Y1048&lt;1.1,Y1048,IF(Y1048&lt;YEAR!$C$2+YEAR!$C$3-2,Y1048+1,(YEAR!$C$2+YEAR!$C$3-1)&amp;"       :="))</f>
        <v>0.69137000000000004</v>
      </c>
      <c r="AA1048">
        <f>IF(Z1048&lt;1.1,Z1048,IF(Z1048&lt;YEAR!$C$2+YEAR!$C$3-2,Z1048+1,(YEAR!$C$2+YEAR!$C$3-1)&amp;"       :="))</f>
        <v>0.69137000000000004</v>
      </c>
      <c r="AB1048">
        <f>IF(AA1048&lt;1.1,AA1048,IF(AA1048&lt;YEAR!$C$2+YEAR!$C$3-2,AA1048+1,(YEAR!$C$2+YEAR!$C$3-1)&amp;"       :="))</f>
        <v>0.69137000000000004</v>
      </c>
      <c r="AC1048">
        <f>IF(AB1048&lt;1.1,AB1048,IF(AB1048&lt;YEAR!$C$2+YEAR!$C$3-2,AB1048+1,(YEAR!$C$2+YEAR!$C$3-1)&amp;"       :="))</f>
        <v>0.69137000000000004</v>
      </c>
      <c r="AD1048">
        <f>IF(AC1048&lt;1.1,AC1048,IF(AC1048&lt;YEAR!$C$2+YEAR!$C$3-2,AC1048+1,(YEAR!$C$2+YEAR!$C$3-1)&amp;"       :="))</f>
        <v>0.69137000000000004</v>
      </c>
      <c r="AE1048">
        <f>IF(AD1048&lt;1.1,AD1048,IF(AD1048&lt;YEAR!$C$2+YEAR!$C$3-2,AD1048+1,(YEAR!$C$2+YEAR!$C$3-1)&amp;"       :="))</f>
        <v>0.69137000000000004</v>
      </c>
      <c r="AF1048">
        <f>IF(AE1048&lt;1.1,AE1048,IF(AE1048&lt;YEAR!$C$2+YEAR!$C$3-2,AE1048+1,(YEAR!$C$2+YEAR!$C$3-1)&amp;"       :="))</f>
        <v>0.69137000000000004</v>
      </c>
      <c r="AG1048">
        <f>IF(AF1048&lt;1.1,AF1048,IF(AF1048&lt;YEAR!$C$2+YEAR!$C$3-2,AF1048+1,(YEAR!$C$2+YEAR!$C$3-1)&amp;"       :="))</f>
        <v>0.69137000000000004</v>
      </c>
      <c r="AH1048">
        <f>IF(AG1048&lt;1.1,AG1048,IF(AG1048&lt;YEAR!$C$2+YEAR!$C$3-2,AG1048+1,(YEAR!$C$2+YEAR!$C$3-1)&amp;"       :="))</f>
        <v>0.69137000000000004</v>
      </c>
      <c r="AI1048">
        <f>IF(AH1048&lt;1.1,AH1048,IF(AH1048&lt;YEAR!$C$2+YEAR!$C$3-2,AH1048+1,(YEAR!$C$2+YEAR!$C$3-1)&amp;"       :="))</f>
        <v>0.69137000000000004</v>
      </c>
      <c r="AJ1048">
        <f>IF(AI1048&lt;1.1,AI1048,IF(AI1048&lt;YEAR!$C$2+YEAR!$C$3-2,AI1048+1,(YEAR!$C$2+YEAR!$C$3-1)&amp;"       :="))</f>
        <v>0.69137000000000004</v>
      </c>
    </row>
    <row r="1049" spans="1:36">
      <c r="A1049">
        <f t="shared" ca="1" si="79"/>
        <v>26</v>
      </c>
      <c r="B1049" t="s">
        <v>51</v>
      </c>
      <c r="C1049" t="str">
        <f ca="1">IF(D1049="",OFFSET(AvailabilityFactor!A$1,A1049,0),C1048)</f>
        <v>D2WDLC7</v>
      </c>
      <c r="D1049" t="str" cm="1">
        <f t="array" aca="1" ref="D1049" ca="1">IF(D1048="",TS_DRC!$P$5,OFFSET(TS_DRC!P$5,RIGHT(D1048,2),0,TRUE))</f>
        <v>TS20</v>
      </c>
      <c r="E1049" t="str">
        <f t="shared" ca="1" si="74"/>
        <v>TS20</v>
      </c>
      <c r="F1049">
        <f>'[6]Wind profile'!$AJ28</f>
        <v>0.71292999999999995</v>
      </c>
      <c r="G1049">
        <f>IF(F1049&lt;1.1,F1049,IF(F1049&lt;YEAR!$C$2+YEAR!$C$3-2,F1049+1,(YEAR!$C$2+YEAR!$C$3-1)&amp;"       :="))</f>
        <v>0.71292999999999995</v>
      </c>
      <c r="H1049">
        <f>IF(G1049&lt;1.1,G1049,IF(G1049&lt;YEAR!$C$2+YEAR!$C$3-2,G1049+1,(YEAR!$C$2+YEAR!$C$3-1)&amp;"       :="))</f>
        <v>0.71292999999999995</v>
      </c>
      <c r="I1049">
        <f>IF(H1049&lt;1.1,H1049,IF(H1049&lt;YEAR!$C$2+YEAR!$C$3-2,H1049+1,(YEAR!$C$2+YEAR!$C$3-1)&amp;"       :="))</f>
        <v>0.71292999999999995</v>
      </c>
      <c r="J1049">
        <f>IF(I1049&lt;1.1,I1049,IF(I1049&lt;YEAR!$C$2+YEAR!$C$3-2,I1049+1,(YEAR!$C$2+YEAR!$C$3-1)&amp;"       :="))</f>
        <v>0.71292999999999995</v>
      </c>
      <c r="K1049">
        <f>IF(J1049&lt;1.1,J1049,IF(J1049&lt;YEAR!$C$2+YEAR!$C$3-2,J1049+1,(YEAR!$C$2+YEAR!$C$3-1)&amp;"       :="))</f>
        <v>0.71292999999999995</v>
      </c>
      <c r="L1049">
        <f>IF(K1049&lt;1.1,K1049,IF(K1049&lt;YEAR!$C$2+YEAR!$C$3-2,K1049+1,(YEAR!$C$2+YEAR!$C$3-1)&amp;"       :="))</f>
        <v>0.71292999999999995</v>
      </c>
      <c r="M1049">
        <f>IF(L1049&lt;1.1,L1049,IF(L1049&lt;YEAR!$C$2+YEAR!$C$3-2,L1049+1,(YEAR!$C$2+YEAR!$C$3-1)&amp;"       :="))</f>
        <v>0.71292999999999995</v>
      </c>
      <c r="N1049">
        <f>IF(M1049&lt;1.1,M1049,IF(M1049&lt;YEAR!$C$2+YEAR!$C$3-2,M1049+1,(YEAR!$C$2+YEAR!$C$3-1)&amp;"       :="))</f>
        <v>0.71292999999999995</v>
      </c>
      <c r="O1049">
        <f>IF(N1049&lt;1.1,N1049,IF(N1049&lt;YEAR!$C$2+YEAR!$C$3-2,N1049+1,(YEAR!$C$2+YEAR!$C$3-1)&amp;"       :="))</f>
        <v>0.71292999999999995</v>
      </c>
      <c r="P1049">
        <f>IF(O1049&lt;1.1,O1049,IF(O1049&lt;YEAR!$C$2+YEAR!$C$3-2,O1049+1,(YEAR!$C$2+YEAR!$C$3-1)&amp;"       :="))</f>
        <v>0.71292999999999995</v>
      </c>
      <c r="Q1049">
        <f>IF(P1049&lt;1.1,P1049,IF(P1049&lt;YEAR!$C$2+YEAR!$C$3-2,P1049+1,(YEAR!$C$2+YEAR!$C$3-1)&amp;"       :="))</f>
        <v>0.71292999999999995</v>
      </c>
      <c r="R1049">
        <f>IF(Q1049&lt;1.1,Q1049,IF(Q1049&lt;YEAR!$C$2+YEAR!$C$3-2,Q1049+1,(YEAR!$C$2+YEAR!$C$3-1)&amp;"       :="))</f>
        <v>0.71292999999999995</v>
      </c>
      <c r="S1049">
        <f>IF(R1049&lt;1.1,R1049,IF(R1049&lt;YEAR!$C$2+YEAR!$C$3-2,R1049+1,(YEAR!$C$2+YEAR!$C$3-1)&amp;"       :="))</f>
        <v>0.71292999999999995</v>
      </c>
      <c r="T1049">
        <f>IF(S1049&lt;1.1,S1049,IF(S1049&lt;YEAR!$C$2+YEAR!$C$3-2,S1049+1,(YEAR!$C$2+YEAR!$C$3-1)&amp;"       :="))</f>
        <v>0.71292999999999995</v>
      </c>
      <c r="U1049">
        <f>IF(T1049&lt;1.1,T1049,IF(T1049&lt;YEAR!$C$2+YEAR!$C$3-2,T1049+1,(YEAR!$C$2+YEAR!$C$3-1)&amp;"       :="))</f>
        <v>0.71292999999999995</v>
      </c>
      <c r="V1049">
        <f>IF(U1049&lt;1.1,U1049,IF(U1049&lt;YEAR!$C$2+YEAR!$C$3-2,U1049+1,(YEAR!$C$2+YEAR!$C$3-1)&amp;"       :="))</f>
        <v>0.71292999999999995</v>
      </c>
      <c r="W1049">
        <f>IF(V1049&lt;1.1,V1049,IF(V1049&lt;YEAR!$C$2+YEAR!$C$3-2,V1049+1,(YEAR!$C$2+YEAR!$C$3-1)&amp;"       :="))</f>
        <v>0.71292999999999995</v>
      </c>
      <c r="X1049">
        <f>IF(W1049&lt;1.1,W1049,IF(W1049&lt;YEAR!$C$2+YEAR!$C$3-2,W1049+1,(YEAR!$C$2+YEAR!$C$3-1)&amp;"       :="))</f>
        <v>0.71292999999999995</v>
      </c>
      <c r="Y1049">
        <f>IF(X1049&lt;1.1,X1049,IF(X1049&lt;YEAR!$C$2+YEAR!$C$3-2,X1049+1,(YEAR!$C$2+YEAR!$C$3-1)&amp;"       :="))</f>
        <v>0.71292999999999995</v>
      </c>
      <c r="Z1049">
        <f>IF(Y1049&lt;1.1,Y1049,IF(Y1049&lt;YEAR!$C$2+YEAR!$C$3-2,Y1049+1,(YEAR!$C$2+YEAR!$C$3-1)&amp;"       :="))</f>
        <v>0.71292999999999995</v>
      </c>
      <c r="AA1049">
        <f>IF(Z1049&lt;1.1,Z1049,IF(Z1049&lt;YEAR!$C$2+YEAR!$C$3-2,Z1049+1,(YEAR!$C$2+YEAR!$C$3-1)&amp;"       :="))</f>
        <v>0.71292999999999995</v>
      </c>
      <c r="AB1049">
        <f>IF(AA1049&lt;1.1,AA1049,IF(AA1049&lt;YEAR!$C$2+YEAR!$C$3-2,AA1049+1,(YEAR!$C$2+YEAR!$C$3-1)&amp;"       :="))</f>
        <v>0.71292999999999995</v>
      </c>
      <c r="AC1049">
        <f>IF(AB1049&lt;1.1,AB1049,IF(AB1049&lt;YEAR!$C$2+YEAR!$C$3-2,AB1049+1,(YEAR!$C$2+YEAR!$C$3-1)&amp;"       :="))</f>
        <v>0.71292999999999995</v>
      </c>
      <c r="AD1049">
        <f>IF(AC1049&lt;1.1,AC1049,IF(AC1049&lt;YEAR!$C$2+YEAR!$C$3-2,AC1049+1,(YEAR!$C$2+YEAR!$C$3-1)&amp;"       :="))</f>
        <v>0.71292999999999995</v>
      </c>
      <c r="AE1049">
        <f>IF(AD1049&lt;1.1,AD1049,IF(AD1049&lt;YEAR!$C$2+YEAR!$C$3-2,AD1049+1,(YEAR!$C$2+YEAR!$C$3-1)&amp;"       :="))</f>
        <v>0.71292999999999995</v>
      </c>
      <c r="AF1049">
        <f>IF(AE1049&lt;1.1,AE1049,IF(AE1049&lt;YEAR!$C$2+YEAR!$C$3-2,AE1049+1,(YEAR!$C$2+YEAR!$C$3-1)&amp;"       :="))</f>
        <v>0.71292999999999995</v>
      </c>
      <c r="AG1049">
        <f>IF(AF1049&lt;1.1,AF1049,IF(AF1049&lt;YEAR!$C$2+YEAR!$C$3-2,AF1049+1,(YEAR!$C$2+YEAR!$C$3-1)&amp;"       :="))</f>
        <v>0.71292999999999995</v>
      </c>
      <c r="AH1049">
        <f>IF(AG1049&lt;1.1,AG1049,IF(AG1049&lt;YEAR!$C$2+YEAR!$C$3-2,AG1049+1,(YEAR!$C$2+YEAR!$C$3-1)&amp;"       :="))</f>
        <v>0.71292999999999995</v>
      </c>
      <c r="AI1049">
        <f>IF(AH1049&lt;1.1,AH1049,IF(AH1049&lt;YEAR!$C$2+YEAR!$C$3-2,AH1049+1,(YEAR!$C$2+YEAR!$C$3-1)&amp;"       :="))</f>
        <v>0.71292999999999995</v>
      </c>
      <c r="AJ1049">
        <f>IF(AI1049&lt;1.1,AI1049,IF(AI1049&lt;YEAR!$C$2+YEAR!$C$3-2,AI1049+1,(YEAR!$C$2+YEAR!$C$3-1)&amp;"       :="))</f>
        <v>0.71292999999999995</v>
      </c>
    </row>
    <row r="1050" spans="1:36">
      <c r="A1050">
        <f t="shared" ref="A1050:A1070" ca="1" si="80">IF(D1050="",A1049+1,A1049)</f>
        <v>26</v>
      </c>
      <c r="B1050" t="s">
        <v>51</v>
      </c>
      <c r="C1050" t="str">
        <f ca="1">IF(D1050="",OFFSET(AvailabilityFactor!A$1,A1050,0),C1049)</f>
        <v>D2WDLC7</v>
      </c>
      <c r="D1050" t="str" cm="1">
        <f t="array" aca="1" ref="D1050" ca="1">IF(D1049="",TS_DRC!$P$5,OFFSET(TS_DRC!P$5,RIGHT(D1049,2),0,TRUE))</f>
        <v>TS21</v>
      </c>
      <c r="E1050" t="str">
        <f t="shared" ref="E1050:E1070" ca="1" si="81">IF(D1050="","[DRC,"&amp;C1050&amp;",*,*]          :         ",D1050)</f>
        <v>TS21</v>
      </c>
      <c r="F1050">
        <f>'[6]Wind profile'!$AJ29</f>
        <v>0.78364999999999996</v>
      </c>
      <c r="G1050">
        <f>IF(F1050&lt;1.1,F1050,IF(F1050&lt;YEAR!$C$2+YEAR!$C$3-2,F1050+1,(YEAR!$C$2+YEAR!$C$3-1)&amp;"       :="))</f>
        <v>0.78364999999999996</v>
      </c>
      <c r="H1050">
        <f>IF(G1050&lt;1.1,G1050,IF(G1050&lt;YEAR!$C$2+YEAR!$C$3-2,G1050+1,(YEAR!$C$2+YEAR!$C$3-1)&amp;"       :="))</f>
        <v>0.78364999999999996</v>
      </c>
      <c r="I1050">
        <f>IF(H1050&lt;1.1,H1050,IF(H1050&lt;YEAR!$C$2+YEAR!$C$3-2,H1050+1,(YEAR!$C$2+YEAR!$C$3-1)&amp;"       :="))</f>
        <v>0.78364999999999996</v>
      </c>
      <c r="J1050">
        <f>IF(I1050&lt;1.1,I1050,IF(I1050&lt;YEAR!$C$2+YEAR!$C$3-2,I1050+1,(YEAR!$C$2+YEAR!$C$3-1)&amp;"       :="))</f>
        <v>0.78364999999999996</v>
      </c>
      <c r="K1050">
        <f>IF(J1050&lt;1.1,J1050,IF(J1050&lt;YEAR!$C$2+YEAR!$C$3-2,J1050+1,(YEAR!$C$2+YEAR!$C$3-1)&amp;"       :="))</f>
        <v>0.78364999999999996</v>
      </c>
      <c r="L1050">
        <f>IF(K1050&lt;1.1,K1050,IF(K1050&lt;YEAR!$C$2+YEAR!$C$3-2,K1050+1,(YEAR!$C$2+YEAR!$C$3-1)&amp;"       :="))</f>
        <v>0.78364999999999996</v>
      </c>
      <c r="M1050">
        <f>IF(L1050&lt;1.1,L1050,IF(L1050&lt;YEAR!$C$2+YEAR!$C$3-2,L1050+1,(YEAR!$C$2+YEAR!$C$3-1)&amp;"       :="))</f>
        <v>0.78364999999999996</v>
      </c>
      <c r="N1050">
        <f>IF(M1050&lt;1.1,M1050,IF(M1050&lt;YEAR!$C$2+YEAR!$C$3-2,M1050+1,(YEAR!$C$2+YEAR!$C$3-1)&amp;"       :="))</f>
        <v>0.78364999999999996</v>
      </c>
      <c r="O1050">
        <f>IF(N1050&lt;1.1,N1050,IF(N1050&lt;YEAR!$C$2+YEAR!$C$3-2,N1050+1,(YEAR!$C$2+YEAR!$C$3-1)&amp;"       :="))</f>
        <v>0.78364999999999996</v>
      </c>
      <c r="P1050">
        <f>IF(O1050&lt;1.1,O1050,IF(O1050&lt;YEAR!$C$2+YEAR!$C$3-2,O1050+1,(YEAR!$C$2+YEAR!$C$3-1)&amp;"       :="))</f>
        <v>0.78364999999999996</v>
      </c>
      <c r="Q1050">
        <f>IF(P1050&lt;1.1,P1050,IF(P1050&lt;YEAR!$C$2+YEAR!$C$3-2,P1050+1,(YEAR!$C$2+YEAR!$C$3-1)&amp;"       :="))</f>
        <v>0.78364999999999996</v>
      </c>
      <c r="R1050">
        <f>IF(Q1050&lt;1.1,Q1050,IF(Q1050&lt;YEAR!$C$2+YEAR!$C$3-2,Q1050+1,(YEAR!$C$2+YEAR!$C$3-1)&amp;"       :="))</f>
        <v>0.78364999999999996</v>
      </c>
      <c r="S1050">
        <f>IF(R1050&lt;1.1,R1050,IF(R1050&lt;YEAR!$C$2+YEAR!$C$3-2,R1050+1,(YEAR!$C$2+YEAR!$C$3-1)&amp;"       :="))</f>
        <v>0.78364999999999996</v>
      </c>
      <c r="T1050">
        <f>IF(S1050&lt;1.1,S1050,IF(S1050&lt;YEAR!$C$2+YEAR!$C$3-2,S1050+1,(YEAR!$C$2+YEAR!$C$3-1)&amp;"       :="))</f>
        <v>0.78364999999999996</v>
      </c>
      <c r="U1050">
        <f>IF(T1050&lt;1.1,T1050,IF(T1050&lt;YEAR!$C$2+YEAR!$C$3-2,T1050+1,(YEAR!$C$2+YEAR!$C$3-1)&amp;"       :="))</f>
        <v>0.78364999999999996</v>
      </c>
      <c r="V1050">
        <f>IF(U1050&lt;1.1,U1050,IF(U1050&lt;YEAR!$C$2+YEAR!$C$3-2,U1050+1,(YEAR!$C$2+YEAR!$C$3-1)&amp;"       :="))</f>
        <v>0.78364999999999996</v>
      </c>
      <c r="W1050">
        <f>IF(V1050&lt;1.1,V1050,IF(V1050&lt;YEAR!$C$2+YEAR!$C$3-2,V1050+1,(YEAR!$C$2+YEAR!$C$3-1)&amp;"       :="))</f>
        <v>0.78364999999999996</v>
      </c>
      <c r="X1050">
        <f>IF(W1050&lt;1.1,W1050,IF(W1050&lt;YEAR!$C$2+YEAR!$C$3-2,W1050+1,(YEAR!$C$2+YEAR!$C$3-1)&amp;"       :="))</f>
        <v>0.78364999999999996</v>
      </c>
      <c r="Y1050">
        <f>IF(X1050&lt;1.1,X1050,IF(X1050&lt;YEAR!$C$2+YEAR!$C$3-2,X1050+1,(YEAR!$C$2+YEAR!$C$3-1)&amp;"       :="))</f>
        <v>0.78364999999999996</v>
      </c>
      <c r="Z1050">
        <f>IF(Y1050&lt;1.1,Y1050,IF(Y1050&lt;YEAR!$C$2+YEAR!$C$3-2,Y1050+1,(YEAR!$C$2+YEAR!$C$3-1)&amp;"       :="))</f>
        <v>0.78364999999999996</v>
      </c>
      <c r="AA1050">
        <f>IF(Z1050&lt;1.1,Z1050,IF(Z1050&lt;YEAR!$C$2+YEAR!$C$3-2,Z1050+1,(YEAR!$C$2+YEAR!$C$3-1)&amp;"       :="))</f>
        <v>0.78364999999999996</v>
      </c>
      <c r="AB1050">
        <f>IF(AA1050&lt;1.1,AA1050,IF(AA1050&lt;YEAR!$C$2+YEAR!$C$3-2,AA1050+1,(YEAR!$C$2+YEAR!$C$3-1)&amp;"       :="))</f>
        <v>0.78364999999999996</v>
      </c>
      <c r="AC1050">
        <f>IF(AB1050&lt;1.1,AB1050,IF(AB1050&lt;YEAR!$C$2+YEAR!$C$3-2,AB1050+1,(YEAR!$C$2+YEAR!$C$3-1)&amp;"       :="))</f>
        <v>0.78364999999999996</v>
      </c>
      <c r="AD1050">
        <f>IF(AC1050&lt;1.1,AC1050,IF(AC1050&lt;YEAR!$C$2+YEAR!$C$3-2,AC1050+1,(YEAR!$C$2+YEAR!$C$3-1)&amp;"       :="))</f>
        <v>0.78364999999999996</v>
      </c>
      <c r="AE1050">
        <f>IF(AD1050&lt;1.1,AD1050,IF(AD1050&lt;YEAR!$C$2+YEAR!$C$3-2,AD1050+1,(YEAR!$C$2+YEAR!$C$3-1)&amp;"       :="))</f>
        <v>0.78364999999999996</v>
      </c>
      <c r="AF1050">
        <f>IF(AE1050&lt;1.1,AE1050,IF(AE1050&lt;YEAR!$C$2+YEAR!$C$3-2,AE1050+1,(YEAR!$C$2+YEAR!$C$3-1)&amp;"       :="))</f>
        <v>0.78364999999999996</v>
      </c>
      <c r="AG1050">
        <f>IF(AF1050&lt;1.1,AF1050,IF(AF1050&lt;YEAR!$C$2+YEAR!$C$3-2,AF1050+1,(YEAR!$C$2+YEAR!$C$3-1)&amp;"       :="))</f>
        <v>0.78364999999999996</v>
      </c>
      <c r="AH1050">
        <f>IF(AG1050&lt;1.1,AG1050,IF(AG1050&lt;YEAR!$C$2+YEAR!$C$3-2,AG1050+1,(YEAR!$C$2+YEAR!$C$3-1)&amp;"       :="))</f>
        <v>0.78364999999999996</v>
      </c>
      <c r="AI1050">
        <f>IF(AH1050&lt;1.1,AH1050,IF(AH1050&lt;YEAR!$C$2+YEAR!$C$3-2,AH1050+1,(YEAR!$C$2+YEAR!$C$3-1)&amp;"       :="))</f>
        <v>0.78364999999999996</v>
      </c>
      <c r="AJ1050">
        <f>IF(AI1050&lt;1.1,AI1050,IF(AI1050&lt;YEAR!$C$2+YEAR!$C$3-2,AI1050+1,(YEAR!$C$2+YEAR!$C$3-1)&amp;"       :="))</f>
        <v>0.78364999999999996</v>
      </c>
    </row>
    <row r="1051" spans="1:36">
      <c r="A1051">
        <f t="shared" ca="1" si="80"/>
        <v>26</v>
      </c>
      <c r="B1051" t="s">
        <v>51</v>
      </c>
      <c r="C1051" t="str">
        <f ca="1">IF(D1051="",OFFSET(AvailabilityFactor!A$1,A1051,0),C1050)</f>
        <v>D2WDLC7</v>
      </c>
      <c r="D1051" t="str" cm="1">
        <f t="array" aca="1" ref="D1051" ca="1">IF(D1050="",TS_DRC!$P$5,OFFSET(TS_DRC!P$5,RIGHT(D1050,2),0,TRUE))</f>
        <v>TS22</v>
      </c>
      <c r="E1051" t="str">
        <f t="shared" ca="1" si="81"/>
        <v>TS22</v>
      </c>
      <c r="F1051">
        <f>'[6]Wind profile'!$AJ30</f>
        <v>0.81413999999999997</v>
      </c>
      <c r="G1051">
        <f>IF(F1051&lt;1.1,F1051,IF(F1051&lt;YEAR!$C$2+YEAR!$C$3-2,F1051+1,(YEAR!$C$2+YEAR!$C$3-1)&amp;"       :="))</f>
        <v>0.81413999999999997</v>
      </c>
      <c r="H1051">
        <f>IF(G1051&lt;1.1,G1051,IF(G1051&lt;YEAR!$C$2+YEAR!$C$3-2,G1051+1,(YEAR!$C$2+YEAR!$C$3-1)&amp;"       :="))</f>
        <v>0.81413999999999997</v>
      </c>
      <c r="I1051">
        <f>IF(H1051&lt;1.1,H1051,IF(H1051&lt;YEAR!$C$2+YEAR!$C$3-2,H1051+1,(YEAR!$C$2+YEAR!$C$3-1)&amp;"       :="))</f>
        <v>0.81413999999999997</v>
      </c>
      <c r="J1051">
        <f>IF(I1051&lt;1.1,I1051,IF(I1051&lt;YEAR!$C$2+YEAR!$C$3-2,I1051+1,(YEAR!$C$2+YEAR!$C$3-1)&amp;"       :="))</f>
        <v>0.81413999999999997</v>
      </c>
      <c r="K1051">
        <f>IF(J1051&lt;1.1,J1051,IF(J1051&lt;YEAR!$C$2+YEAR!$C$3-2,J1051+1,(YEAR!$C$2+YEAR!$C$3-1)&amp;"       :="))</f>
        <v>0.81413999999999997</v>
      </c>
      <c r="L1051">
        <f>IF(K1051&lt;1.1,K1051,IF(K1051&lt;YEAR!$C$2+YEAR!$C$3-2,K1051+1,(YEAR!$C$2+YEAR!$C$3-1)&amp;"       :="))</f>
        <v>0.81413999999999997</v>
      </c>
      <c r="M1051">
        <f>IF(L1051&lt;1.1,L1051,IF(L1051&lt;YEAR!$C$2+YEAR!$C$3-2,L1051+1,(YEAR!$C$2+YEAR!$C$3-1)&amp;"       :="))</f>
        <v>0.81413999999999997</v>
      </c>
      <c r="N1051">
        <f>IF(M1051&lt;1.1,M1051,IF(M1051&lt;YEAR!$C$2+YEAR!$C$3-2,M1051+1,(YEAR!$C$2+YEAR!$C$3-1)&amp;"       :="))</f>
        <v>0.81413999999999997</v>
      </c>
      <c r="O1051">
        <f>IF(N1051&lt;1.1,N1051,IF(N1051&lt;YEAR!$C$2+YEAR!$C$3-2,N1051+1,(YEAR!$C$2+YEAR!$C$3-1)&amp;"       :="))</f>
        <v>0.81413999999999997</v>
      </c>
      <c r="P1051">
        <f>IF(O1051&lt;1.1,O1051,IF(O1051&lt;YEAR!$C$2+YEAR!$C$3-2,O1051+1,(YEAR!$C$2+YEAR!$C$3-1)&amp;"       :="))</f>
        <v>0.81413999999999997</v>
      </c>
      <c r="Q1051">
        <f>IF(P1051&lt;1.1,P1051,IF(P1051&lt;YEAR!$C$2+YEAR!$C$3-2,P1051+1,(YEAR!$C$2+YEAR!$C$3-1)&amp;"       :="))</f>
        <v>0.81413999999999997</v>
      </c>
      <c r="R1051">
        <f>IF(Q1051&lt;1.1,Q1051,IF(Q1051&lt;YEAR!$C$2+YEAR!$C$3-2,Q1051+1,(YEAR!$C$2+YEAR!$C$3-1)&amp;"       :="))</f>
        <v>0.81413999999999997</v>
      </c>
      <c r="S1051">
        <f>IF(R1051&lt;1.1,R1051,IF(R1051&lt;YEAR!$C$2+YEAR!$C$3-2,R1051+1,(YEAR!$C$2+YEAR!$C$3-1)&amp;"       :="))</f>
        <v>0.81413999999999997</v>
      </c>
      <c r="T1051">
        <f>IF(S1051&lt;1.1,S1051,IF(S1051&lt;YEAR!$C$2+YEAR!$C$3-2,S1051+1,(YEAR!$C$2+YEAR!$C$3-1)&amp;"       :="))</f>
        <v>0.81413999999999997</v>
      </c>
      <c r="U1051">
        <f>IF(T1051&lt;1.1,T1051,IF(T1051&lt;YEAR!$C$2+YEAR!$C$3-2,T1051+1,(YEAR!$C$2+YEAR!$C$3-1)&amp;"       :="))</f>
        <v>0.81413999999999997</v>
      </c>
      <c r="V1051">
        <f>IF(U1051&lt;1.1,U1051,IF(U1051&lt;YEAR!$C$2+YEAR!$C$3-2,U1051+1,(YEAR!$C$2+YEAR!$C$3-1)&amp;"       :="))</f>
        <v>0.81413999999999997</v>
      </c>
      <c r="W1051">
        <f>IF(V1051&lt;1.1,V1051,IF(V1051&lt;YEAR!$C$2+YEAR!$C$3-2,V1051+1,(YEAR!$C$2+YEAR!$C$3-1)&amp;"       :="))</f>
        <v>0.81413999999999997</v>
      </c>
      <c r="X1051">
        <f>IF(W1051&lt;1.1,W1051,IF(W1051&lt;YEAR!$C$2+YEAR!$C$3-2,W1051+1,(YEAR!$C$2+YEAR!$C$3-1)&amp;"       :="))</f>
        <v>0.81413999999999997</v>
      </c>
      <c r="Y1051">
        <f>IF(X1051&lt;1.1,X1051,IF(X1051&lt;YEAR!$C$2+YEAR!$C$3-2,X1051+1,(YEAR!$C$2+YEAR!$C$3-1)&amp;"       :="))</f>
        <v>0.81413999999999997</v>
      </c>
      <c r="Z1051">
        <f>IF(Y1051&lt;1.1,Y1051,IF(Y1051&lt;YEAR!$C$2+YEAR!$C$3-2,Y1051+1,(YEAR!$C$2+YEAR!$C$3-1)&amp;"       :="))</f>
        <v>0.81413999999999997</v>
      </c>
      <c r="AA1051">
        <f>IF(Z1051&lt;1.1,Z1051,IF(Z1051&lt;YEAR!$C$2+YEAR!$C$3-2,Z1051+1,(YEAR!$C$2+YEAR!$C$3-1)&amp;"       :="))</f>
        <v>0.81413999999999997</v>
      </c>
      <c r="AB1051">
        <f>IF(AA1051&lt;1.1,AA1051,IF(AA1051&lt;YEAR!$C$2+YEAR!$C$3-2,AA1051+1,(YEAR!$C$2+YEAR!$C$3-1)&amp;"       :="))</f>
        <v>0.81413999999999997</v>
      </c>
      <c r="AC1051">
        <f>IF(AB1051&lt;1.1,AB1051,IF(AB1051&lt;YEAR!$C$2+YEAR!$C$3-2,AB1051+1,(YEAR!$C$2+YEAR!$C$3-1)&amp;"       :="))</f>
        <v>0.81413999999999997</v>
      </c>
      <c r="AD1051">
        <f>IF(AC1051&lt;1.1,AC1051,IF(AC1051&lt;YEAR!$C$2+YEAR!$C$3-2,AC1051+1,(YEAR!$C$2+YEAR!$C$3-1)&amp;"       :="))</f>
        <v>0.81413999999999997</v>
      </c>
      <c r="AE1051">
        <f>IF(AD1051&lt;1.1,AD1051,IF(AD1051&lt;YEAR!$C$2+YEAR!$C$3-2,AD1051+1,(YEAR!$C$2+YEAR!$C$3-1)&amp;"       :="))</f>
        <v>0.81413999999999997</v>
      </c>
      <c r="AF1051">
        <f>IF(AE1051&lt;1.1,AE1051,IF(AE1051&lt;YEAR!$C$2+YEAR!$C$3-2,AE1051+1,(YEAR!$C$2+YEAR!$C$3-1)&amp;"       :="))</f>
        <v>0.81413999999999997</v>
      </c>
      <c r="AG1051">
        <f>IF(AF1051&lt;1.1,AF1051,IF(AF1051&lt;YEAR!$C$2+YEAR!$C$3-2,AF1051+1,(YEAR!$C$2+YEAR!$C$3-1)&amp;"       :="))</f>
        <v>0.81413999999999997</v>
      </c>
      <c r="AH1051">
        <f>IF(AG1051&lt;1.1,AG1051,IF(AG1051&lt;YEAR!$C$2+YEAR!$C$3-2,AG1051+1,(YEAR!$C$2+YEAR!$C$3-1)&amp;"       :="))</f>
        <v>0.81413999999999997</v>
      </c>
      <c r="AI1051">
        <f>IF(AH1051&lt;1.1,AH1051,IF(AH1051&lt;YEAR!$C$2+YEAR!$C$3-2,AH1051+1,(YEAR!$C$2+YEAR!$C$3-1)&amp;"       :="))</f>
        <v>0.81413999999999997</v>
      </c>
      <c r="AJ1051">
        <f>IF(AI1051&lt;1.1,AI1051,IF(AI1051&lt;YEAR!$C$2+YEAR!$C$3-2,AI1051+1,(YEAR!$C$2+YEAR!$C$3-1)&amp;"       :="))</f>
        <v>0.81413999999999997</v>
      </c>
    </row>
    <row r="1052" spans="1:36">
      <c r="A1052">
        <f t="shared" ca="1" si="80"/>
        <v>26</v>
      </c>
      <c r="B1052" t="s">
        <v>51</v>
      </c>
      <c r="C1052" t="str">
        <f ca="1">IF(D1052="",OFFSET(AvailabilityFactor!A$1,A1052,0),C1051)</f>
        <v>D2WDLC7</v>
      </c>
      <c r="D1052" t="str" cm="1">
        <f t="array" aca="1" ref="D1052" ca="1">IF(D1051="",TS_DRC!$P$5,OFFSET(TS_DRC!P$5,RIGHT(D1051,2),0,TRUE))</f>
        <v>TS23</v>
      </c>
      <c r="E1052" t="str">
        <f t="shared" ca="1" si="81"/>
        <v>TS23</v>
      </c>
      <c r="F1052">
        <f>'[6]Wind profile'!$AJ31</f>
        <v>0.78893000000000002</v>
      </c>
      <c r="G1052">
        <f>IF(F1052&lt;1.1,F1052,IF(F1052&lt;YEAR!$C$2+YEAR!$C$3-2,F1052+1,(YEAR!$C$2+YEAR!$C$3-1)&amp;"       :="))</f>
        <v>0.78893000000000002</v>
      </c>
      <c r="H1052">
        <f>IF(G1052&lt;1.1,G1052,IF(G1052&lt;YEAR!$C$2+YEAR!$C$3-2,G1052+1,(YEAR!$C$2+YEAR!$C$3-1)&amp;"       :="))</f>
        <v>0.78893000000000002</v>
      </c>
      <c r="I1052">
        <f>IF(H1052&lt;1.1,H1052,IF(H1052&lt;YEAR!$C$2+YEAR!$C$3-2,H1052+1,(YEAR!$C$2+YEAR!$C$3-1)&amp;"       :="))</f>
        <v>0.78893000000000002</v>
      </c>
      <c r="J1052">
        <f>IF(I1052&lt;1.1,I1052,IF(I1052&lt;YEAR!$C$2+YEAR!$C$3-2,I1052+1,(YEAR!$C$2+YEAR!$C$3-1)&amp;"       :="))</f>
        <v>0.78893000000000002</v>
      </c>
      <c r="K1052">
        <f>IF(J1052&lt;1.1,J1052,IF(J1052&lt;YEAR!$C$2+YEAR!$C$3-2,J1052+1,(YEAR!$C$2+YEAR!$C$3-1)&amp;"       :="))</f>
        <v>0.78893000000000002</v>
      </c>
      <c r="L1052">
        <f>IF(K1052&lt;1.1,K1052,IF(K1052&lt;YEAR!$C$2+YEAR!$C$3-2,K1052+1,(YEAR!$C$2+YEAR!$C$3-1)&amp;"       :="))</f>
        <v>0.78893000000000002</v>
      </c>
      <c r="M1052">
        <f>IF(L1052&lt;1.1,L1052,IF(L1052&lt;YEAR!$C$2+YEAR!$C$3-2,L1052+1,(YEAR!$C$2+YEAR!$C$3-1)&amp;"       :="))</f>
        <v>0.78893000000000002</v>
      </c>
      <c r="N1052">
        <f>IF(M1052&lt;1.1,M1052,IF(M1052&lt;YEAR!$C$2+YEAR!$C$3-2,M1052+1,(YEAR!$C$2+YEAR!$C$3-1)&amp;"       :="))</f>
        <v>0.78893000000000002</v>
      </c>
      <c r="O1052">
        <f>IF(N1052&lt;1.1,N1052,IF(N1052&lt;YEAR!$C$2+YEAR!$C$3-2,N1052+1,(YEAR!$C$2+YEAR!$C$3-1)&amp;"       :="))</f>
        <v>0.78893000000000002</v>
      </c>
      <c r="P1052">
        <f>IF(O1052&lt;1.1,O1052,IF(O1052&lt;YEAR!$C$2+YEAR!$C$3-2,O1052+1,(YEAR!$C$2+YEAR!$C$3-1)&amp;"       :="))</f>
        <v>0.78893000000000002</v>
      </c>
      <c r="Q1052">
        <f>IF(P1052&lt;1.1,P1052,IF(P1052&lt;YEAR!$C$2+YEAR!$C$3-2,P1052+1,(YEAR!$C$2+YEAR!$C$3-1)&amp;"       :="))</f>
        <v>0.78893000000000002</v>
      </c>
      <c r="R1052">
        <f>IF(Q1052&lt;1.1,Q1052,IF(Q1052&lt;YEAR!$C$2+YEAR!$C$3-2,Q1052+1,(YEAR!$C$2+YEAR!$C$3-1)&amp;"       :="))</f>
        <v>0.78893000000000002</v>
      </c>
      <c r="S1052">
        <f>IF(R1052&lt;1.1,R1052,IF(R1052&lt;YEAR!$C$2+YEAR!$C$3-2,R1052+1,(YEAR!$C$2+YEAR!$C$3-1)&amp;"       :="))</f>
        <v>0.78893000000000002</v>
      </c>
      <c r="T1052">
        <f>IF(S1052&lt;1.1,S1052,IF(S1052&lt;YEAR!$C$2+YEAR!$C$3-2,S1052+1,(YEAR!$C$2+YEAR!$C$3-1)&amp;"       :="))</f>
        <v>0.78893000000000002</v>
      </c>
      <c r="U1052">
        <f>IF(T1052&lt;1.1,T1052,IF(T1052&lt;YEAR!$C$2+YEAR!$C$3-2,T1052+1,(YEAR!$C$2+YEAR!$C$3-1)&amp;"       :="))</f>
        <v>0.78893000000000002</v>
      </c>
      <c r="V1052">
        <f>IF(U1052&lt;1.1,U1052,IF(U1052&lt;YEAR!$C$2+YEAR!$C$3-2,U1052+1,(YEAR!$C$2+YEAR!$C$3-1)&amp;"       :="))</f>
        <v>0.78893000000000002</v>
      </c>
      <c r="W1052">
        <f>IF(V1052&lt;1.1,V1052,IF(V1052&lt;YEAR!$C$2+YEAR!$C$3-2,V1052+1,(YEAR!$C$2+YEAR!$C$3-1)&amp;"       :="))</f>
        <v>0.78893000000000002</v>
      </c>
      <c r="X1052">
        <f>IF(W1052&lt;1.1,W1052,IF(W1052&lt;YEAR!$C$2+YEAR!$C$3-2,W1052+1,(YEAR!$C$2+YEAR!$C$3-1)&amp;"       :="))</f>
        <v>0.78893000000000002</v>
      </c>
      <c r="Y1052">
        <f>IF(X1052&lt;1.1,X1052,IF(X1052&lt;YEAR!$C$2+YEAR!$C$3-2,X1052+1,(YEAR!$C$2+YEAR!$C$3-1)&amp;"       :="))</f>
        <v>0.78893000000000002</v>
      </c>
      <c r="Z1052">
        <f>IF(Y1052&lt;1.1,Y1052,IF(Y1052&lt;YEAR!$C$2+YEAR!$C$3-2,Y1052+1,(YEAR!$C$2+YEAR!$C$3-1)&amp;"       :="))</f>
        <v>0.78893000000000002</v>
      </c>
      <c r="AA1052">
        <f>IF(Z1052&lt;1.1,Z1052,IF(Z1052&lt;YEAR!$C$2+YEAR!$C$3-2,Z1052+1,(YEAR!$C$2+YEAR!$C$3-1)&amp;"       :="))</f>
        <v>0.78893000000000002</v>
      </c>
      <c r="AB1052">
        <f>IF(AA1052&lt;1.1,AA1052,IF(AA1052&lt;YEAR!$C$2+YEAR!$C$3-2,AA1052+1,(YEAR!$C$2+YEAR!$C$3-1)&amp;"       :="))</f>
        <v>0.78893000000000002</v>
      </c>
      <c r="AC1052">
        <f>IF(AB1052&lt;1.1,AB1052,IF(AB1052&lt;YEAR!$C$2+YEAR!$C$3-2,AB1052+1,(YEAR!$C$2+YEAR!$C$3-1)&amp;"       :="))</f>
        <v>0.78893000000000002</v>
      </c>
      <c r="AD1052">
        <f>IF(AC1052&lt;1.1,AC1052,IF(AC1052&lt;YEAR!$C$2+YEAR!$C$3-2,AC1052+1,(YEAR!$C$2+YEAR!$C$3-1)&amp;"       :="))</f>
        <v>0.78893000000000002</v>
      </c>
      <c r="AE1052">
        <f>IF(AD1052&lt;1.1,AD1052,IF(AD1052&lt;YEAR!$C$2+YEAR!$C$3-2,AD1052+1,(YEAR!$C$2+YEAR!$C$3-1)&amp;"       :="))</f>
        <v>0.78893000000000002</v>
      </c>
      <c r="AF1052">
        <f>IF(AE1052&lt;1.1,AE1052,IF(AE1052&lt;YEAR!$C$2+YEAR!$C$3-2,AE1052+1,(YEAR!$C$2+YEAR!$C$3-1)&amp;"       :="))</f>
        <v>0.78893000000000002</v>
      </c>
      <c r="AG1052">
        <f>IF(AF1052&lt;1.1,AF1052,IF(AF1052&lt;YEAR!$C$2+YEAR!$C$3-2,AF1052+1,(YEAR!$C$2+YEAR!$C$3-1)&amp;"       :="))</f>
        <v>0.78893000000000002</v>
      </c>
      <c r="AH1052">
        <f>IF(AG1052&lt;1.1,AG1052,IF(AG1052&lt;YEAR!$C$2+YEAR!$C$3-2,AG1052+1,(YEAR!$C$2+YEAR!$C$3-1)&amp;"       :="))</f>
        <v>0.78893000000000002</v>
      </c>
      <c r="AI1052">
        <f>IF(AH1052&lt;1.1,AH1052,IF(AH1052&lt;YEAR!$C$2+YEAR!$C$3-2,AH1052+1,(YEAR!$C$2+YEAR!$C$3-1)&amp;"       :="))</f>
        <v>0.78893000000000002</v>
      </c>
      <c r="AJ1052">
        <f>IF(AI1052&lt;1.1,AI1052,IF(AI1052&lt;YEAR!$C$2+YEAR!$C$3-2,AI1052+1,(YEAR!$C$2+YEAR!$C$3-1)&amp;"       :="))</f>
        <v>0.78893000000000002</v>
      </c>
    </row>
    <row r="1053" spans="1:36">
      <c r="A1053">
        <f t="shared" ca="1" si="80"/>
        <v>26</v>
      </c>
      <c r="B1053" t="s">
        <v>51</v>
      </c>
      <c r="C1053" t="str">
        <f ca="1">IF(D1053="",OFFSET(AvailabilityFactor!A$1,A1053,0),C1052)</f>
        <v>D2WDLC7</v>
      </c>
      <c r="D1053" t="str" cm="1">
        <f t="array" aca="1" ref="D1053" ca="1">IF(D1052="",TS_DRC!$P$5,OFFSET(TS_DRC!P$5,RIGHT(D1052,2),0,TRUE))</f>
        <v>TS24</v>
      </c>
      <c r="E1053" t="str">
        <f t="shared" ca="1" si="81"/>
        <v>TS24</v>
      </c>
      <c r="F1053">
        <f>'[6]Wind profile'!$AJ32</f>
        <v>0.67464000000000002</v>
      </c>
      <c r="G1053">
        <f>IF(F1053&lt;1.1,F1053,IF(F1053&lt;YEAR!$C$2+YEAR!$C$3-2,F1053+1,(YEAR!$C$2+YEAR!$C$3-1)&amp;"       :="))</f>
        <v>0.67464000000000002</v>
      </c>
      <c r="H1053">
        <f>IF(G1053&lt;1.1,G1053,IF(G1053&lt;YEAR!$C$2+YEAR!$C$3-2,G1053+1,(YEAR!$C$2+YEAR!$C$3-1)&amp;"       :="))</f>
        <v>0.67464000000000002</v>
      </c>
      <c r="I1053">
        <f>IF(H1053&lt;1.1,H1053,IF(H1053&lt;YEAR!$C$2+YEAR!$C$3-2,H1053+1,(YEAR!$C$2+YEAR!$C$3-1)&amp;"       :="))</f>
        <v>0.67464000000000002</v>
      </c>
      <c r="J1053">
        <f>IF(I1053&lt;1.1,I1053,IF(I1053&lt;YEAR!$C$2+YEAR!$C$3-2,I1053+1,(YEAR!$C$2+YEAR!$C$3-1)&amp;"       :="))</f>
        <v>0.67464000000000002</v>
      </c>
      <c r="K1053">
        <f>IF(J1053&lt;1.1,J1053,IF(J1053&lt;YEAR!$C$2+YEAR!$C$3-2,J1053+1,(YEAR!$C$2+YEAR!$C$3-1)&amp;"       :="))</f>
        <v>0.67464000000000002</v>
      </c>
      <c r="L1053">
        <f>IF(K1053&lt;1.1,K1053,IF(K1053&lt;YEAR!$C$2+YEAR!$C$3-2,K1053+1,(YEAR!$C$2+YEAR!$C$3-1)&amp;"       :="))</f>
        <v>0.67464000000000002</v>
      </c>
      <c r="M1053">
        <f>IF(L1053&lt;1.1,L1053,IF(L1053&lt;YEAR!$C$2+YEAR!$C$3-2,L1053+1,(YEAR!$C$2+YEAR!$C$3-1)&amp;"       :="))</f>
        <v>0.67464000000000002</v>
      </c>
      <c r="N1053">
        <f>IF(M1053&lt;1.1,M1053,IF(M1053&lt;YEAR!$C$2+YEAR!$C$3-2,M1053+1,(YEAR!$C$2+YEAR!$C$3-1)&amp;"       :="))</f>
        <v>0.67464000000000002</v>
      </c>
      <c r="O1053">
        <f>IF(N1053&lt;1.1,N1053,IF(N1053&lt;YEAR!$C$2+YEAR!$C$3-2,N1053+1,(YEAR!$C$2+YEAR!$C$3-1)&amp;"       :="))</f>
        <v>0.67464000000000002</v>
      </c>
      <c r="P1053">
        <f>IF(O1053&lt;1.1,O1053,IF(O1053&lt;YEAR!$C$2+YEAR!$C$3-2,O1053+1,(YEAR!$C$2+YEAR!$C$3-1)&amp;"       :="))</f>
        <v>0.67464000000000002</v>
      </c>
      <c r="Q1053">
        <f>IF(P1053&lt;1.1,P1053,IF(P1053&lt;YEAR!$C$2+YEAR!$C$3-2,P1053+1,(YEAR!$C$2+YEAR!$C$3-1)&amp;"       :="))</f>
        <v>0.67464000000000002</v>
      </c>
      <c r="R1053">
        <f>IF(Q1053&lt;1.1,Q1053,IF(Q1053&lt;YEAR!$C$2+YEAR!$C$3-2,Q1053+1,(YEAR!$C$2+YEAR!$C$3-1)&amp;"       :="))</f>
        <v>0.67464000000000002</v>
      </c>
      <c r="S1053">
        <f>IF(R1053&lt;1.1,R1053,IF(R1053&lt;YEAR!$C$2+YEAR!$C$3-2,R1053+1,(YEAR!$C$2+YEAR!$C$3-1)&amp;"       :="))</f>
        <v>0.67464000000000002</v>
      </c>
      <c r="T1053">
        <f>IF(S1053&lt;1.1,S1053,IF(S1053&lt;YEAR!$C$2+YEAR!$C$3-2,S1053+1,(YEAR!$C$2+YEAR!$C$3-1)&amp;"       :="))</f>
        <v>0.67464000000000002</v>
      </c>
      <c r="U1053">
        <f>IF(T1053&lt;1.1,T1053,IF(T1053&lt;YEAR!$C$2+YEAR!$C$3-2,T1053+1,(YEAR!$C$2+YEAR!$C$3-1)&amp;"       :="))</f>
        <v>0.67464000000000002</v>
      </c>
      <c r="V1053">
        <f>IF(U1053&lt;1.1,U1053,IF(U1053&lt;YEAR!$C$2+YEAR!$C$3-2,U1053+1,(YEAR!$C$2+YEAR!$C$3-1)&amp;"       :="))</f>
        <v>0.67464000000000002</v>
      </c>
      <c r="W1053">
        <f>IF(V1053&lt;1.1,V1053,IF(V1053&lt;YEAR!$C$2+YEAR!$C$3-2,V1053+1,(YEAR!$C$2+YEAR!$C$3-1)&amp;"       :="))</f>
        <v>0.67464000000000002</v>
      </c>
      <c r="X1053">
        <f>IF(W1053&lt;1.1,W1053,IF(W1053&lt;YEAR!$C$2+YEAR!$C$3-2,W1053+1,(YEAR!$C$2+YEAR!$C$3-1)&amp;"       :="))</f>
        <v>0.67464000000000002</v>
      </c>
      <c r="Y1053">
        <f>IF(X1053&lt;1.1,X1053,IF(X1053&lt;YEAR!$C$2+YEAR!$C$3-2,X1053+1,(YEAR!$C$2+YEAR!$C$3-1)&amp;"       :="))</f>
        <v>0.67464000000000002</v>
      </c>
      <c r="Z1053">
        <f>IF(Y1053&lt;1.1,Y1053,IF(Y1053&lt;YEAR!$C$2+YEAR!$C$3-2,Y1053+1,(YEAR!$C$2+YEAR!$C$3-1)&amp;"       :="))</f>
        <v>0.67464000000000002</v>
      </c>
      <c r="AA1053">
        <f>IF(Z1053&lt;1.1,Z1053,IF(Z1053&lt;YEAR!$C$2+YEAR!$C$3-2,Z1053+1,(YEAR!$C$2+YEAR!$C$3-1)&amp;"       :="))</f>
        <v>0.67464000000000002</v>
      </c>
      <c r="AB1053">
        <f>IF(AA1053&lt;1.1,AA1053,IF(AA1053&lt;YEAR!$C$2+YEAR!$C$3-2,AA1053+1,(YEAR!$C$2+YEAR!$C$3-1)&amp;"       :="))</f>
        <v>0.67464000000000002</v>
      </c>
      <c r="AC1053">
        <f>IF(AB1053&lt;1.1,AB1053,IF(AB1053&lt;YEAR!$C$2+YEAR!$C$3-2,AB1053+1,(YEAR!$C$2+YEAR!$C$3-1)&amp;"       :="))</f>
        <v>0.67464000000000002</v>
      </c>
      <c r="AD1053">
        <f>IF(AC1053&lt;1.1,AC1053,IF(AC1053&lt;YEAR!$C$2+YEAR!$C$3-2,AC1053+1,(YEAR!$C$2+YEAR!$C$3-1)&amp;"       :="))</f>
        <v>0.67464000000000002</v>
      </c>
      <c r="AE1053">
        <f>IF(AD1053&lt;1.1,AD1053,IF(AD1053&lt;YEAR!$C$2+YEAR!$C$3-2,AD1053+1,(YEAR!$C$2+YEAR!$C$3-1)&amp;"       :="))</f>
        <v>0.67464000000000002</v>
      </c>
      <c r="AF1053">
        <f>IF(AE1053&lt;1.1,AE1053,IF(AE1053&lt;YEAR!$C$2+YEAR!$C$3-2,AE1053+1,(YEAR!$C$2+YEAR!$C$3-1)&amp;"       :="))</f>
        <v>0.67464000000000002</v>
      </c>
      <c r="AG1053">
        <f>IF(AF1053&lt;1.1,AF1053,IF(AF1053&lt;YEAR!$C$2+YEAR!$C$3-2,AF1053+1,(YEAR!$C$2+YEAR!$C$3-1)&amp;"       :="))</f>
        <v>0.67464000000000002</v>
      </c>
      <c r="AH1053">
        <f>IF(AG1053&lt;1.1,AG1053,IF(AG1053&lt;YEAR!$C$2+YEAR!$C$3-2,AG1053+1,(YEAR!$C$2+YEAR!$C$3-1)&amp;"       :="))</f>
        <v>0.67464000000000002</v>
      </c>
      <c r="AI1053">
        <f>IF(AH1053&lt;1.1,AH1053,IF(AH1053&lt;YEAR!$C$2+YEAR!$C$3-2,AH1053+1,(YEAR!$C$2+YEAR!$C$3-1)&amp;"       :="))</f>
        <v>0.67464000000000002</v>
      </c>
      <c r="AJ1053">
        <f>IF(AI1053&lt;1.1,AI1053,IF(AI1053&lt;YEAR!$C$2+YEAR!$C$3-2,AI1053+1,(YEAR!$C$2+YEAR!$C$3-1)&amp;"       :="))</f>
        <v>0.67464000000000002</v>
      </c>
    </row>
    <row r="1054" spans="1:36">
      <c r="A1054">
        <f t="shared" ca="1" si="80"/>
        <v>26</v>
      </c>
      <c r="B1054" t="s">
        <v>51</v>
      </c>
      <c r="C1054" t="str">
        <f ca="1">IF(D1054="",OFFSET(AvailabilityFactor!A$1,A1054,0),C1053)</f>
        <v>D2WDLC7</v>
      </c>
      <c r="D1054" t="str" cm="1">
        <f t="array" aca="1" ref="D1054" ca="1">IF(D1053="",TS_DRC!$P$5,OFFSET(TS_DRC!P$5,RIGHT(D1053,2),0,TRUE))</f>
        <v>TS25</v>
      </c>
      <c r="E1054" t="str">
        <f t="shared" ca="1" si="81"/>
        <v>TS25</v>
      </c>
      <c r="F1054">
        <f>'[6]Wind profile'!$AJ33</f>
        <v>0.42936000000000002</v>
      </c>
      <c r="G1054">
        <f>IF(F1054&lt;1.1,F1054,IF(F1054&lt;YEAR!$C$2+YEAR!$C$3-2,F1054+1,(YEAR!$C$2+YEAR!$C$3-1)&amp;"       :="))</f>
        <v>0.42936000000000002</v>
      </c>
      <c r="H1054">
        <f>IF(G1054&lt;1.1,G1054,IF(G1054&lt;YEAR!$C$2+YEAR!$C$3-2,G1054+1,(YEAR!$C$2+YEAR!$C$3-1)&amp;"       :="))</f>
        <v>0.42936000000000002</v>
      </c>
      <c r="I1054">
        <f>IF(H1054&lt;1.1,H1054,IF(H1054&lt;YEAR!$C$2+YEAR!$C$3-2,H1054+1,(YEAR!$C$2+YEAR!$C$3-1)&amp;"       :="))</f>
        <v>0.42936000000000002</v>
      </c>
      <c r="J1054">
        <f>IF(I1054&lt;1.1,I1054,IF(I1054&lt;YEAR!$C$2+YEAR!$C$3-2,I1054+1,(YEAR!$C$2+YEAR!$C$3-1)&amp;"       :="))</f>
        <v>0.42936000000000002</v>
      </c>
      <c r="K1054">
        <f>IF(J1054&lt;1.1,J1054,IF(J1054&lt;YEAR!$C$2+YEAR!$C$3-2,J1054+1,(YEAR!$C$2+YEAR!$C$3-1)&amp;"       :="))</f>
        <v>0.42936000000000002</v>
      </c>
      <c r="L1054">
        <f>IF(K1054&lt;1.1,K1054,IF(K1054&lt;YEAR!$C$2+YEAR!$C$3-2,K1054+1,(YEAR!$C$2+YEAR!$C$3-1)&amp;"       :="))</f>
        <v>0.42936000000000002</v>
      </c>
      <c r="M1054">
        <f>IF(L1054&lt;1.1,L1054,IF(L1054&lt;YEAR!$C$2+YEAR!$C$3-2,L1054+1,(YEAR!$C$2+YEAR!$C$3-1)&amp;"       :="))</f>
        <v>0.42936000000000002</v>
      </c>
      <c r="N1054">
        <f>IF(M1054&lt;1.1,M1054,IF(M1054&lt;YEAR!$C$2+YEAR!$C$3-2,M1054+1,(YEAR!$C$2+YEAR!$C$3-1)&amp;"       :="))</f>
        <v>0.42936000000000002</v>
      </c>
      <c r="O1054">
        <f>IF(N1054&lt;1.1,N1054,IF(N1054&lt;YEAR!$C$2+YEAR!$C$3-2,N1054+1,(YEAR!$C$2+YEAR!$C$3-1)&amp;"       :="))</f>
        <v>0.42936000000000002</v>
      </c>
      <c r="P1054">
        <f>IF(O1054&lt;1.1,O1054,IF(O1054&lt;YEAR!$C$2+YEAR!$C$3-2,O1054+1,(YEAR!$C$2+YEAR!$C$3-1)&amp;"       :="))</f>
        <v>0.42936000000000002</v>
      </c>
      <c r="Q1054">
        <f>IF(P1054&lt;1.1,P1054,IF(P1054&lt;YEAR!$C$2+YEAR!$C$3-2,P1054+1,(YEAR!$C$2+YEAR!$C$3-1)&amp;"       :="))</f>
        <v>0.42936000000000002</v>
      </c>
      <c r="R1054">
        <f>IF(Q1054&lt;1.1,Q1054,IF(Q1054&lt;YEAR!$C$2+YEAR!$C$3-2,Q1054+1,(YEAR!$C$2+YEAR!$C$3-1)&amp;"       :="))</f>
        <v>0.42936000000000002</v>
      </c>
      <c r="S1054">
        <f>IF(R1054&lt;1.1,R1054,IF(R1054&lt;YEAR!$C$2+YEAR!$C$3-2,R1054+1,(YEAR!$C$2+YEAR!$C$3-1)&amp;"       :="))</f>
        <v>0.42936000000000002</v>
      </c>
      <c r="T1054">
        <f>IF(S1054&lt;1.1,S1054,IF(S1054&lt;YEAR!$C$2+YEAR!$C$3-2,S1054+1,(YEAR!$C$2+YEAR!$C$3-1)&amp;"       :="))</f>
        <v>0.42936000000000002</v>
      </c>
      <c r="U1054">
        <f>IF(T1054&lt;1.1,T1054,IF(T1054&lt;YEAR!$C$2+YEAR!$C$3-2,T1054+1,(YEAR!$C$2+YEAR!$C$3-1)&amp;"       :="))</f>
        <v>0.42936000000000002</v>
      </c>
      <c r="V1054">
        <f>IF(U1054&lt;1.1,U1054,IF(U1054&lt;YEAR!$C$2+YEAR!$C$3-2,U1054+1,(YEAR!$C$2+YEAR!$C$3-1)&amp;"       :="))</f>
        <v>0.42936000000000002</v>
      </c>
      <c r="W1054">
        <f>IF(V1054&lt;1.1,V1054,IF(V1054&lt;YEAR!$C$2+YEAR!$C$3-2,V1054+1,(YEAR!$C$2+YEAR!$C$3-1)&amp;"       :="))</f>
        <v>0.42936000000000002</v>
      </c>
      <c r="X1054">
        <f>IF(W1054&lt;1.1,W1054,IF(W1054&lt;YEAR!$C$2+YEAR!$C$3-2,W1054+1,(YEAR!$C$2+YEAR!$C$3-1)&amp;"       :="))</f>
        <v>0.42936000000000002</v>
      </c>
      <c r="Y1054">
        <f>IF(X1054&lt;1.1,X1054,IF(X1054&lt;YEAR!$C$2+YEAR!$C$3-2,X1054+1,(YEAR!$C$2+YEAR!$C$3-1)&amp;"       :="))</f>
        <v>0.42936000000000002</v>
      </c>
      <c r="Z1054">
        <f>IF(Y1054&lt;1.1,Y1054,IF(Y1054&lt;YEAR!$C$2+YEAR!$C$3-2,Y1054+1,(YEAR!$C$2+YEAR!$C$3-1)&amp;"       :="))</f>
        <v>0.42936000000000002</v>
      </c>
      <c r="AA1054">
        <f>IF(Z1054&lt;1.1,Z1054,IF(Z1054&lt;YEAR!$C$2+YEAR!$C$3-2,Z1054+1,(YEAR!$C$2+YEAR!$C$3-1)&amp;"       :="))</f>
        <v>0.42936000000000002</v>
      </c>
      <c r="AB1054">
        <f>IF(AA1054&lt;1.1,AA1054,IF(AA1054&lt;YEAR!$C$2+YEAR!$C$3-2,AA1054+1,(YEAR!$C$2+YEAR!$C$3-1)&amp;"       :="))</f>
        <v>0.42936000000000002</v>
      </c>
      <c r="AC1054">
        <f>IF(AB1054&lt;1.1,AB1054,IF(AB1054&lt;YEAR!$C$2+YEAR!$C$3-2,AB1054+1,(YEAR!$C$2+YEAR!$C$3-1)&amp;"       :="))</f>
        <v>0.42936000000000002</v>
      </c>
      <c r="AD1054">
        <f>IF(AC1054&lt;1.1,AC1054,IF(AC1054&lt;YEAR!$C$2+YEAR!$C$3-2,AC1054+1,(YEAR!$C$2+YEAR!$C$3-1)&amp;"       :="))</f>
        <v>0.42936000000000002</v>
      </c>
      <c r="AE1054">
        <f>IF(AD1054&lt;1.1,AD1054,IF(AD1054&lt;YEAR!$C$2+YEAR!$C$3-2,AD1054+1,(YEAR!$C$2+YEAR!$C$3-1)&amp;"       :="))</f>
        <v>0.42936000000000002</v>
      </c>
      <c r="AF1054">
        <f>IF(AE1054&lt;1.1,AE1054,IF(AE1054&lt;YEAR!$C$2+YEAR!$C$3-2,AE1054+1,(YEAR!$C$2+YEAR!$C$3-1)&amp;"       :="))</f>
        <v>0.42936000000000002</v>
      </c>
      <c r="AG1054">
        <f>IF(AF1054&lt;1.1,AF1054,IF(AF1054&lt;YEAR!$C$2+YEAR!$C$3-2,AF1054+1,(YEAR!$C$2+YEAR!$C$3-1)&amp;"       :="))</f>
        <v>0.42936000000000002</v>
      </c>
      <c r="AH1054">
        <f>IF(AG1054&lt;1.1,AG1054,IF(AG1054&lt;YEAR!$C$2+YEAR!$C$3-2,AG1054+1,(YEAR!$C$2+YEAR!$C$3-1)&amp;"       :="))</f>
        <v>0.42936000000000002</v>
      </c>
      <c r="AI1054">
        <f>IF(AH1054&lt;1.1,AH1054,IF(AH1054&lt;YEAR!$C$2+YEAR!$C$3-2,AH1054+1,(YEAR!$C$2+YEAR!$C$3-1)&amp;"       :="))</f>
        <v>0.42936000000000002</v>
      </c>
      <c r="AJ1054">
        <f>IF(AI1054&lt;1.1,AI1054,IF(AI1054&lt;YEAR!$C$2+YEAR!$C$3-2,AI1054+1,(YEAR!$C$2+YEAR!$C$3-1)&amp;"       :="))</f>
        <v>0.42936000000000002</v>
      </c>
    </row>
    <row r="1055" spans="1:36">
      <c r="A1055">
        <f t="shared" ca="1" si="80"/>
        <v>26</v>
      </c>
      <c r="B1055" t="s">
        <v>51</v>
      </c>
      <c r="C1055" t="str">
        <f ca="1">IF(D1055="",OFFSET(AvailabilityFactor!A$1,A1055,0),C1054)</f>
        <v>D2WDLC7</v>
      </c>
      <c r="D1055" t="str" cm="1">
        <f t="array" aca="1" ref="D1055" ca="1">IF(D1054="",TS_DRC!$P$5,OFFSET(TS_DRC!P$5,RIGHT(D1054,2),0,TRUE))</f>
        <v>TS26</v>
      </c>
      <c r="E1055" t="str">
        <f t="shared" ca="1" si="81"/>
        <v>TS26</v>
      </c>
      <c r="F1055">
        <f>'[6]Wind profile'!$AJ34</f>
        <v>0.41600999999999999</v>
      </c>
      <c r="G1055">
        <f>IF(F1055&lt;1.1,F1055,IF(F1055&lt;YEAR!$C$2+YEAR!$C$3-2,F1055+1,(YEAR!$C$2+YEAR!$C$3-1)&amp;"       :="))</f>
        <v>0.41600999999999999</v>
      </c>
      <c r="H1055">
        <f>IF(G1055&lt;1.1,G1055,IF(G1055&lt;YEAR!$C$2+YEAR!$C$3-2,G1055+1,(YEAR!$C$2+YEAR!$C$3-1)&amp;"       :="))</f>
        <v>0.41600999999999999</v>
      </c>
      <c r="I1055">
        <f>IF(H1055&lt;1.1,H1055,IF(H1055&lt;YEAR!$C$2+YEAR!$C$3-2,H1055+1,(YEAR!$C$2+YEAR!$C$3-1)&amp;"       :="))</f>
        <v>0.41600999999999999</v>
      </c>
      <c r="J1055">
        <f>IF(I1055&lt;1.1,I1055,IF(I1055&lt;YEAR!$C$2+YEAR!$C$3-2,I1055+1,(YEAR!$C$2+YEAR!$C$3-1)&amp;"       :="))</f>
        <v>0.41600999999999999</v>
      </c>
      <c r="K1055">
        <f>IF(J1055&lt;1.1,J1055,IF(J1055&lt;YEAR!$C$2+YEAR!$C$3-2,J1055+1,(YEAR!$C$2+YEAR!$C$3-1)&amp;"       :="))</f>
        <v>0.41600999999999999</v>
      </c>
      <c r="L1055">
        <f>IF(K1055&lt;1.1,K1055,IF(K1055&lt;YEAR!$C$2+YEAR!$C$3-2,K1055+1,(YEAR!$C$2+YEAR!$C$3-1)&amp;"       :="))</f>
        <v>0.41600999999999999</v>
      </c>
      <c r="M1055">
        <f>IF(L1055&lt;1.1,L1055,IF(L1055&lt;YEAR!$C$2+YEAR!$C$3-2,L1055+1,(YEAR!$C$2+YEAR!$C$3-1)&amp;"       :="))</f>
        <v>0.41600999999999999</v>
      </c>
      <c r="N1055">
        <f>IF(M1055&lt;1.1,M1055,IF(M1055&lt;YEAR!$C$2+YEAR!$C$3-2,M1055+1,(YEAR!$C$2+YEAR!$C$3-1)&amp;"       :="))</f>
        <v>0.41600999999999999</v>
      </c>
      <c r="O1055">
        <f>IF(N1055&lt;1.1,N1055,IF(N1055&lt;YEAR!$C$2+YEAR!$C$3-2,N1055+1,(YEAR!$C$2+YEAR!$C$3-1)&amp;"       :="))</f>
        <v>0.41600999999999999</v>
      </c>
      <c r="P1055">
        <f>IF(O1055&lt;1.1,O1055,IF(O1055&lt;YEAR!$C$2+YEAR!$C$3-2,O1055+1,(YEAR!$C$2+YEAR!$C$3-1)&amp;"       :="))</f>
        <v>0.41600999999999999</v>
      </c>
      <c r="Q1055">
        <f>IF(P1055&lt;1.1,P1055,IF(P1055&lt;YEAR!$C$2+YEAR!$C$3-2,P1055+1,(YEAR!$C$2+YEAR!$C$3-1)&amp;"       :="))</f>
        <v>0.41600999999999999</v>
      </c>
      <c r="R1055">
        <f>IF(Q1055&lt;1.1,Q1055,IF(Q1055&lt;YEAR!$C$2+YEAR!$C$3-2,Q1055+1,(YEAR!$C$2+YEAR!$C$3-1)&amp;"       :="))</f>
        <v>0.41600999999999999</v>
      </c>
      <c r="S1055">
        <f>IF(R1055&lt;1.1,R1055,IF(R1055&lt;YEAR!$C$2+YEAR!$C$3-2,R1055+1,(YEAR!$C$2+YEAR!$C$3-1)&amp;"       :="))</f>
        <v>0.41600999999999999</v>
      </c>
      <c r="T1055">
        <f>IF(S1055&lt;1.1,S1055,IF(S1055&lt;YEAR!$C$2+YEAR!$C$3-2,S1055+1,(YEAR!$C$2+YEAR!$C$3-1)&amp;"       :="))</f>
        <v>0.41600999999999999</v>
      </c>
      <c r="U1055">
        <f>IF(T1055&lt;1.1,T1055,IF(T1055&lt;YEAR!$C$2+YEAR!$C$3-2,T1055+1,(YEAR!$C$2+YEAR!$C$3-1)&amp;"       :="))</f>
        <v>0.41600999999999999</v>
      </c>
      <c r="V1055">
        <f>IF(U1055&lt;1.1,U1055,IF(U1055&lt;YEAR!$C$2+YEAR!$C$3-2,U1055+1,(YEAR!$C$2+YEAR!$C$3-1)&amp;"       :="))</f>
        <v>0.41600999999999999</v>
      </c>
      <c r="W1055">
        <f>IF(V1055&lt;1.1,V1055,IF(V1055&lt;YEAR!$C$2+YEAR!$C$3-2,V1055+1,(YEAR!$C$2+YEAR!$C$3-1)&amp;"       :="))</f>
        <v>0.41600999999999999</v>
      </c>
      <c r="X1055">
        <f>IF(W1055&lt;1.1,W1055,IF(W1055&lt;YEAR!$C$2+YEAR!$C$3-2,W1055+1,(YEAR!$C$2+YEAR!$C$3-1)&amp;"       :="))</f>
        <v>0.41600999999999999</v>
      </c>
      <c r="Y1055">
        <f>IF(X1055&lt;1.1,X1055,IF(X1055&lt;YEAR!$C$2+YEAR!$C$3-2,X1055+1,(YEAR!$C$2+YEAR!$C$3-1)&amp;"       :="))</f>
        <v>0.41600999999999999</v>
      </c>
      <c r="Z1055">
        <f>IF(Y1055&lt;1.1,Y1055,IF(Y1055&lt;YEAR!$C$2+YEAR!$C$3-2,Y1055+1,(YEAR!$C$2+YEAR!$C$3-1)&amp;"       :="))</f>
        <v>0.41600999999999999</v>
      </c>
      <c r="AA1055">
        <f>IF(Z1055&lt;1.1,Z1055,IF(Z1055&lt;YEAR!$C$2+YEAR!$C$3-2,Z1055+1,(YEAR!$C$2+YEAR!$C$3-1)&amp;"       :="))</f>
        <v>0.41600999999999999</v>
      </c>
      <c r="AB1055">
        <f>IF(AA1055&lt;1.1,AA1055,IF(AA1055&lt;YEAR!$C$2+YEAR!$C$3-2,AA1055+1,(YEAR!$C$2+YEAR!$C$3-1)&amp;"       :="))</f>
        <v>0.41600999999999999</v>
      </c>
      <c r="AC1055">
        <f>IF(AB1055&lt;1.1,AB1055,IF(AB1055&lt;YEAR!$C$2+YEAR!$C$3-2,AB1055+1,(YEAR!$C$2+YEAR!$C$3-1)&amp;"       :="))</f>
        <v>0.41600999999999999</v>
      </c>
      <c r="AD1055">
        <f>IF(AC1055&lt;1.1,AC1055,IF(AC1055&lt;YEAR!$C$2+YEAR!$C$3-2,AC1055+1,(YEAR!$C$2+YEAR!$C$3-1)&amp;"       :="))</f>
        <v>0.41600999999999999</v>
      </c>
      <c r="AE1055">
        <f>IF(AD1055&lt;1.1,AD1055,IF(AD1055&lt;YEAR!$C$2+YEAR!$C$3-2,AD1055+1,(YEAR!$C$2+YEAR!$C$3-1)&amp;"       :="))</f>
        <v>0.41600999999999999</v>
      </c>
      <c r="AF1055">
        <f>IF(AE1055&lt;1.1,AE1055,IF(AE1055&lt;YEAR!$C$2+YEAR!$C$3-2,AE1055+1,(YEAR!$C$2+YEAR!$C$3-1)&amp;"       :="))</f>
        <v>0.41600999999999999</v>
      </c>
      <c r="AG1055">
        <f>IF(AF1055&lt;1.1,AF1055,IF(AF1055&lt;YEAR!$C$2+YEAR!$C$3-2,AF1055+1,(YEAR!$C$2+YEAR!$C$3-1)&amp;"       :="))</f>
        <v>0.41600999999999999</v>
      </c>
      <c r="AH1055">
        <f>IF(AG1055&lt;1.1,AG1055,IF(AG1055&lt;YEAR!$C$2+YEAR!$C$3-2,AG1055+1,(YEAR!$C$2+YEAR!$C$3-1)&amp;"       :="))</f>
        <v>0.41600999999999999</v>
      </c>
      <c r="AI1055">
        <f>IF(AH1055&lt;1.1,AH1055,IF(AH1055&lt;YEAR!$C$2+YEAR!$C$3-2,AH1055+1,(YEAR!$C$2+YEAR!$C$3-1)&amp;"       :="))</f>
        <v>0.41600999999999999</v>
      </c>
      <c r="AJ1055">
        <f>IF(AI1055&lt;1.1,AI1055,IF(AI1055&lt;YEAR!$C$2+YEAR!$C$3-2,AI1055+1,(YEAR!$C$2+YEAR!$C$3-1)&amp;"       :="))</f>
        <v>0.41600999999999999</v>
      </c>
    </row>
    <row r="1056" spans="1:36">
      <c r="A1056">
        <f t="shared" ca="1" si="80"/>
        <v>26</v>
      </c>
      <c r="B1056" t="s">
        <v>51</v>
      </c>
      <c r="C1056" t="str">
        <f ca="1">IF(D1056="",OFFSET(AvailabilityFactor!A$1,A1056,0),C1055)</f>
        <v>D2WDLC7</v>
      </c>
      <c r="D1056" t="str" cm="1">
        <f t="array" aca="1" ref="D1056" ca="1">IF(D1055="",TS_DRC!$P$5,OFFSET(TS_DRC!P$5,RIGHT(D1055,2),0,TRUE))</f>
        <v>TS27</v>
      </c>
      <c r="E1056" t="str">
        <f t="shared" ca="1" si="81"/>
        <v>TS27</v>
      </c>
      <c r="F1056">
        <f>'[6]Wind profile'!$AJ35</f>
        <v>0.52388999999999997</v>
      </c>
      <c r="G1056">
        <f>IF(F1056&lt;1.1,F1056,IF(F1056&lt;YEAR!$C$2+YEAR!$C$3-2,F1056+1,(YEAR!$C$2+YEAR!$C$3-1)&amp;"       :="))</f>
        <v>0.52388999999999997</v>
      </c>
      <c r="H1056">
        <f>IF(G1056&lt;1.1,G1056,IF(G1056&lt;YEAR!$C$2+YEAR!$C$3-2,G1056+1,(YEAR!$C$2+YEAR!$C$3-1)&amp;"       :="))</f>
        <v>0.52388999999999997</v>
      </c>
      <c r="I1056">
        <f>IF(H1056&lt;1.1,H1056,IF(H1056&lt;YEAR!$C$2+YEAR!$C$3-2,H1056+1,(YEAR!$C$2+YEAR!$C$3-1)&amp;"       :="))</f>
        <v>0.52388999999999997</v>
      </c>
      <c r="J1056">
        <f>IF(I1056&lt;1.1,I1056,IF(I1056&lt;YEAR!$C$2+YEAR!$C$3-2,I1056+1,(YEAR!$C$2+YEAR!$C$3-1)&amp;"       :="))</f>
        <v>0.52388999999999997</v>
      </c>
      <c r="K1056">
        <f>IF(J1056&lt;1.1,J1056,IF(J1056&lt;YEAR!$C$2+YEAR!$C$3-2,J1056+1,(YEAR!$C$2+YEAR!$C$3-1)&amp;"       :="))</f>
        <v>0.52388999999999997</v>
      </c>
      <c r="L1056">
        <f>IF(K1056&lt;1.1,K1056,IF(K1056&lt;YEAR!$C$2+YEAR!$C$3-2,K1056+1,(YEAR!$C$2+YEAR!$C$3-1)&amp;"       :="))</f>
        <v>0.52388999999999997</v>
      </c>
      <c r="M1056">
        <f>IF(L1056&lt;1.1,L1056,IF(L1056&lt;YEAR!$C$2+YEAR!$C$3-2,L1056+1,(YEAR!$C$2+YEAR!$C$3-1)&amp;"       :="))</f>
        <v>0.52388999999999997</v>
      </c>
      <c r="N1056">
        <f>IF(M1056&lt;1.1,M1056,IF(M1056&lt;YEAR!$C$2+YEAR!$C$3-2,M1056+1,(YEAR!$C$2+YEAR!$C$3-1)&amp;"       :="))</f>
        <v>0.52388999999999997</v>
      </c>
      <c r="O1056">
        <f>IF(N1056&lt;1.1,N1056,IF(N1056&lt;YEAR!$C$2+YEAR!$C$3-2,N1056+1,(YEAR!$C$2+YEAR!$C$3-1)&amp;"       :="))</f>
        <v>0.52388999999999997</v>
      </c>
      <c r="P1056">
        <f>IF(O1056&lt;1.1,O1056,IF(O1056&lt;YEAR!$C$2+YEAR!$C$3-2,O1056+1,(YEAR!$C$2+YEAR!$C$3-1)&amp;"       :="))</f>
        <v>0.52388999999999997</v>
      </c>
      <c r="Q1056">
        <f>IF(P1056&lt;1.1,P1056,IF(P1056&lt;YEAR!$C$2+YEAR!$C$3-2,P1056+1,(YEAR!$C$2+YEAR!$C$3-1)&amp;"       :="))</f>
        <v>0.52388999999999997</v>
      </c>
      <c r="R1056">
        <f>IF(Q1056&lt;1.1,Q1056,IF(Q1056&lt;YEAR!$C$2+YEAR!$C$3-2,Q1056+1,(YEAR!$C$2+YEAR!$C$3-1)&amp;"       :="))</f>
        <v>0.52388999999999997</v>
      </c>
      <c r="S1056">
        <f>IF(R1056&lt;1.1,R1056,IF(R1056&lt;YEAR!$C$2+YEAR!$C$3-2,R1056+1,(YEAR!$C$2+YEAR!$C$3-1)&amp;"       :="))</f>
        <v>0.52388999999999997</v>
      </c>
      <c r="T1056">
        <f>IF(S1056&lt;1.1,S1056,IF(S1056&lt;YEAR!$C$2+YEAR!$C$3-2,S1056+1,(YEAR!$C$2+YEAR!$C$3-1)&amp;"       :="))</f>
        <v>0.52388999999999997</v>
      </c>
      <c r="U1056">
        <f>IF(T1056&lt;1.1,T1056,IF(T1056&lt;YEAR!$C$2+YEAR!$C$3-2,T1056+1,(YEAR!$C$2+YEAR!$C$3-1)&amp;"       :="))</f>
        <v>0.52388999999999997</v>
      </c>
      <c r="V1056">
        <f>IF(U1056&lt;1.1,U1056,IF(U1056&lt;YEAR!$C$2+YEAR!$C$3-2,U1056+1,(YEAR!$C$2+YEAR!$C$3-1)&amp;"       :="))</f>
        <v>0.52388999999999997</v>
      </c>
      <c r="W1056">
        <f>IF(V1056&lt;1.1,V1056,IF(V1056&lt;YEAR!$C$2+YEAR!$C$3-2,V1056+1,(YEAR!$C$2+YEAR!$C$3-1)&amp;"       :="))</f>
        <v>0.52388999999999997</v>
      </c>
      <c r="X1056">
        <f>IF(W1056&lt;1.1,W1056,IF(W1056&lt;YEAR!$C$2+YEAR!$C$3-2,W1056+1,(YEAR!$C$2+YEAR!$C$3-1)&amp;"       :="))</f>
        <v>0.52388999999999997</v>
      </c>
      <c r="Y1056">
        <f>IF(X1056&lt;1.1,X1056,IF(X1056&lt;YEAR!$C$2+YEAR!$C$3-2,X1056+1,(YEAR!$C$2+YEAR!$C$3-1)&amp;"       :="))</f>
        <v>0.52388999999999997</v>
      </c>
      <c r="Z1056">
        <f>IF(Y1056&lt;1.1,Y1056,IF(Y1056&lt;YEAR!$C$2+YEAR!$C$3-2,Y1056+1,(YEAR!$C$2+YEAR!$C$3-1)&amp;"       :="))</f>
        <v>0.52388999999999997</v>
      </c>
      <c r="AA1056">
        <f>IF(Z1056&lt;1.1,Z1056,IF(Z1056&lt;YEAR!$C$2+YEAR!$C$3-2,Z1056+1,(YEAR!$C$2+YEAR!$C$3-1)&amp;"       :="))</f>
        <v>0.52388999999999997</v>
      </c>
      <c r="AB1056">
        <f>IF(AA1056&lt;1.1,AA1056,IF(AA1056&lt;YEAR!$C$2+YEAR!$C$3-2,AA1056+1,(YEAR!$C$2+YEAR!$C$3-1)&amp;"       :="))</f>
        <v>0.52388999999999997</v>
      </c>
      <c r="AC1056">
        <f>IF(AB1056&lt;1.1,AB1056,IF(AB1056&lt;YEAR!$C$2+YEAR!$C$3-2,AB1056+1,(YEAR!$C$2+YEAR!$C$3-1)&amp;"       :="))</f>
        <v>0.52388999999999997</v>
      </c>
      <c r="AD1056">
        <f>IF(AC1056&lt;1.1,AC1056,IF(AC1056&lt;YEAR!$C$2+YEAR!$C$3-2,AC1056+1,(YEAR!$C$2+YEAR!$C$3-1)&amp;"       :="))</f>
        <v>0.52388999999999997</v>
      </c>
      <c r="AE1056">
        <f>IF(AD1056&lt;1.1,AD1056,IF(AD1056&lt;YEAR!$C$2+YEAR!$C$3-2,AD1056+1,(YEAR!$C$2+YEAR!$C$3-1)&amp;"       :="))</f>
        <v>0.52388999999999997</v>
      </c>
      <c r="AF1056">
        <f>IF(AE1056&lt;1.1,AE1056,IF(AE1056&lt;YEAR!$C$2+YEAR!$C$3-2,AE1056+1,(YEAR!$C$2+YEAR!$C$3-1)&amp;"       :="))</f>
        <v>0.52388999999999997</v>
      </c>
      <c r="AG1056">
        <f>IF(AF1056&lt;1.1,AF1056,IF(AF1056&lt;YEAR!$C$2+YEAR!$C$3-2,AF1056+1,(YEAR!$C$2+YEAR!$C$3-1)&amp;"       :="))</f>
        <v>0.52388999999999997</v>
      </c>
      <c r="AH1056">
        <f>IF(AG1056&lt;1.1,AG1056,IF(AG1056&lt;YEAR!$C$2+YEAR!$C$3-2,AG1056+1,(YEAR!$C$2+YEAR!$C$3-1)&amp;"       :="))</f>
        <v>0.52388999999999997</v>
      </c>
      <c r="AI1056">
        <f>IF(AH1056&lt;1.1,AH1056,IF(AH1056&lt;YEAR!$C$2+YEAR!$C$3-2,AH1056+1,(YEAR!$C$2+YEAR!$C$3-1)&amp;"       :="))</f>
        <v>0.52388999999999997</v>
      </c>
      <c r="AJ1056">
        <f>IF(AI1056&lt;1.1,AI1056,IF(AI1056&lt;YEAR!$C$2+YEAR!$C$3-2,AI1056+1,(YEAR!$C$2+YEAR!$C$3-1)&amp;"       :="))</f>
        <v>0.52388999999999997</v>
      </c>
    </row>
    <row r="1057" spans="1:36">
      <c r="A1057">
        <f t="shared" ca="1" si="80"/>
        <v>26</v>
      </c>
      <c r="B1057" t="s">
        <v>51</v>
      </c>
      <c r="C1057" t="str">
        <f ca="1">IF(D1057="",OFFSET(AvailabilityFactor!A$1,A1057,0),C1056)</f>
        <v>D2WDLC7</v>
      </c>
      <c r="D1057" t="str" cm="1">
        <f t="array" aca="1" ref="D1057" ca="1">IF(D1056="",TS_DRC!$P$5,OFFSET(TS_DRC!P$5,RIGHT(D1056,2),0,TRUE))</f>
        <v>TS28</v>
      </c>
      <c r="E1057" t="str">
        <f t="shared" ca="1" si="81"/>
        <v>TS28</v>
      </c>
      <c r="F1057">
        <f>'[6]Wind profile'!$AJ36</f>
        <v>0.67693000000000003</v>
      </c>
      <c r="G1057">
        <f>IF(F1057&lt;1.1,F1057,IF(F1057&lt;YEAR!$C$2+YEAR!$C$3-2,F1057+1,(YEAR!$C$2+YEAR!$C$3-1)&amp;"       :="))</f>
        <v>0.67693000000000003</v>
      </c>
      <c r="H1057">
        <f>IF(G1057&lt;1.1,G1057,IF(G1057&lt;YEAR!$C$2+YEAR!$C$3-2,G1057+1,(YEAR!$C$2+YEAR!$C$3-1)&amp;"       :="))</f>
        <v>0.67693000000000003</v>
      </c>
      <c r="I1057">
        <f>IF(H1057&lt;1.1,H1057,IF(H1057&lt;YEAR!$C$2+YEAR!$C$3-2,H1057+1,(YEAR!$C$2+YEAR!$C$3-1)&amp;"       :="))</f>
        <v>0.67693000000000003</v>
      </c>
      <c r="J1057">
        <f>IF(I1057&lt;1.1,I1057,IF(I1057&lt;YEAR!$C$2+YEAR!$C$3-2,I1057+1,(YEAR!$C$2+YEAR!$C$3-1)&amp;"       :="))</f>
        <v>0.67693000000000003</v>
      </c>
      <c r="K1057">
        <f>IF(J1057&lt;1.1,J1057,IF(J1057&lt;YEAR!$C$2+YEAR!$C$3-2,J1057+1,(YEAR!$C$2+YEAR!$C$3-1)&amp;"       :="))</f>
        <v>0.67693000000000003</v>
      </c>
      <c r="L1057">
        <f>IF(K1057&lt;1.1,K1057,IF(K1057&lt;YEAR!$C$2+YEAR!$C$3-2,K1057+1,(YEAR!$C$2+YEAR!$C$3-1)&amp;"       :="))</f>
        <v>0.67693000000000003</v>
      </c>
      <c r="M1057">
        <f>IF(L1057&lt;1.1,L1057,IF(L1057&lt;YEAR!$C$2+YEAR!$C$3-2,L1057+1,(YEAR!$C$2+YEAR!$C$3-1)&amp;"       :="))</f>
        <v>0.67693000000000003</v>
      </c>
      <c r="N1057">
        <f>IF(M1057&lt;1.1,M1057,IF(M1057&lt;YEAR!$C$2+YEAR!$C$3-2,M1057+1,(YEAR!$C$2+YEAR!$C$3-1)&amp;"       :="))</f>
        <v>0.67693000000000003</v>
      </c>
      <c r="O1057">
        <f>IF(N1057&lt;1.1,N1057,IF(N1057&lt;YEAR!$C$2+YEAR!$C$3-2,N1057+1,(YEAR!$C$2+YEAR!$C$3-1)&amp;"       :="))</f>
        <v>0.67693000000000003</v>
      </c>
      <c r="P1057">
        <f>IF(O1057&lt;1.1,O1057,IF(O1057&lt;YEAR!$C$2+YEAR!$C$3-2,O1057+1,(YEAR!$C$2+YEAR!$C$3-1)&amp;"       :="))</f>
        <v>0.67693000000000003</v>
      </c>
      <c r="Q1057">
        <f>IF(P1057&lt;1.1,P1057,IF(P1057&lt;YEAR!$C$2+YEAR!$C$3-2,P1057+1,(YEAR!$C$2+YEAR!$C$3-1)&amp;"       :="))</f>
        <v>0.67693000000000003</v>
      </c>
      <c r="R1057">
        <f>IF(Q1057&lt;1.1,Q1057,IF(Q1057&lt;YEAR!$C$2+YEAR!$C$3-2,Q1057+1,(YEAR!$C$2+YEAR!$C$3-1)&amp;"       :="))</f>
        <v>0.67693000000000003</v>
      </c>
      <c r="S1057">
        <f>IF(R1057&lt;1.1,R1057,IF(R1057&lt;YEAR!$C$2+YEAR!$C$3-2,R1057+1,(YEAR!$C$2+YEAR!$C$3-1)&amp;"       :="))</f>
        <v>0.67693000000000003</v>
      </c>
      <c r="T1057">
        <f>IF(S1057&lt;1.1,S1057,IF(S1057&lt;YEAR!$C$2+YEAR!$C$3-2,S1057+1,(YEAR!$C$2+YEAR!$C$3-1)&amp;"       :="))</f>
        <v>0.67693000000000003</v>
      </c>
      <c r="U1057">
        <f>IF(T1057&lt;1.1,T1057,IF(T1057&lt;YEAR!$C$2+YEAR!$C$3-2,T1057+1,(YEAR!$C$2+YEAR!$C$3-1)&amp;"       :="))</f>
        <v>0.67693000000000003</v>
      </c>
      <c r="V1057">
        <f>IF(U1057&lt;1.1,U1057,IF(U1057&lt;YEAR!$C$2+YEAR!$C$3-2,U1057+1,(YEAR!$C$2+YEAR!$C$3-1)&amp;"       :="))</f>
        <v>0.67693000000000003</v>
      </c>
      <c r="W1057">
        <f>IF(V1057&lt;1.1,V1057,IF(V1057&lt;YEAR!$C$2+YEAR!$C$3-2,V1057+1,(YEAR!$C$2+YEAR!$C$3-1)&amp;"       :="))</f>
        <v>0.67693000000000003</v>
      </c>
      <c r="X1057">
        <f>IF(W1057&lt;1.1,W1057,IF(W1057&lt;YEAR!$C$2+YEAR!$C$3-2,W1057+1,(YEAR!$C$2+YEAR!$C$3-1)&amp;"       :="))</f>
        <v>0.67693000000000003</v>
      </c>
      <c r="Y1057">
        <f>IF(X1057&lt;1.1,X1057,IF(X1057&lt;YEAR!$C$2+YEAR!$C$3-2,X1057+1,(YEAR!$C$2+YEAR!$C$3-1)&amp;"       :="))</f>
        <v>0.67693000000000003</v>
      </c>
      <c r="Z1057">
        <f>IF(Y1057&lt;1.1,Y1057,IF(Y1057&lt;YEAR!$C$2+YEAR!$C$3-2,Y1057+1,(YEAR!$C$2+YEAR!$C$3-1)&amp;"       :="))</f>
        <v>0.67693000000000003</v>
      </c>
      <c r="AA1057">
        <f>IF(Z1057&lt;1.1,Z1057,IF(Z1057&lt;YEAR!$C$2+YEAR!$C$3-2,Z1057+1,(YEAR!$C$2+YEAR!$C$3-1)&amp;"       :="))</f>
        <v>0.67693000000000003</v>
      </c>
      <c r="AB1057">
        <f>IF(AA1057&lt;1.1,AA1057,IF(AA1057&lt;YEAR!$C$2+YEAR!$C$3-2,AA1057+1,(YEAR!$C$2+YEAR!$C$3-1)&amp;"       :="))</f>
        <v>0.67693000000000003</v>
      </c>
      <c r="AC1057">
        <f>IF(AB1057&lt;1.1,AB1057,IF(AB1057&lt;YEAR!$C$2+YEAR!$C$3-2,AB1057+1,(YEAR!$C$2+YEAR!$C$3-1)&amp;"       :="))</f>
        <v>0.67693000000000003</v>
      </c>
      <c r="AD1057">
        <f>IF(AC1057&lt;1.1,AC1057,IF(AC1057&lt;YEAR!$C$2+YEAR!$C$3-2,AC1057+1,(YEAR!$C$2+YEAR!$C$3-1)&amp;"       :="))</f>
        <v>0.67693000000000003</v>
      </c>
      <c r="AE1057">
        <f>IF(AD1057&lt;1.1,AD1057,IF(AD1057&lt;YEAR!$C$2+YEAR!$C$3-2,AD1057+1,(YEAR!$C$2+YEAR!$C$3-1)&amp;"       :="))</f>
        <v>0.67693000000000003</v>
      </c>
      <c r="AF1057">
        <f>IF(AE1057&lt;1.1,AE1057,IF(AE1057&lt;YEAR!$C$2+YEAR!$C$3-2,AE1057+1,(YEAR!$C$2+YEAR!$C$3-1)&amp;"       :="))</f>
        <v>0.67693000000000003</v>
      </c>
      <c r="AG1057">
        <f>IF(AF1057&lt;1.1,AF1057,IF(AF1057&lt;YEAR!$C$2+YEAR!$C$3-2,AF1057+1,(YEAR!$C$2+YEAR!$C$3-1)&amp;"       :="))</f>
        <v>0.67693000000000003</v>
      </c>
      <c r="AH1057">
        <f>IF(AG1057&lt;1.1,AG1057,IF(AG1057&lt;YEAR!$C$2+YEAR!$C$3-2,AG1057+1,(YEAR!$C$2+YEAR!$C$3-1)&amp;"       :="))</f>
        <v>0.67693000000000003</v>
      </c>
      <c r="AI1057">
        <f>IF(AH1057&lt;1.1,AH1057,IF(AH1057&lt;YEAR!$C$2+YEAR!$C$3-2,AH1057+1,(YEAR!$C$2+YEAR!$C$3-1)&amp;"       :="))</f>
        <v>0.67693000000000003</v>
      </c>
      <c r="AJ1057">
        <f>IF(AI1057&lt;1.1,AI1057,IF(AI1057&lt;YEAR!$C$2+YEAR!$C$3-2,AI1057+1,(YEAR!$C$2+YEAR!$C$3-1)&amp;"       :="))</f>
        <v>0.67693000000000003</v>
      </c>
    </row>
    <row r="1058" spans="1:36">
      <c r="A1058">
        <f t="shared" ca="1" si="80"/>
        <v>26</v>
      </c>
      <c r="B1058" t="s">
        <v>51</v>
      </c>
      <c r="C1058" t="str">
        <f ca="1">IF(D1058="",OFFSET(AvailabilityFactor!A$1,A1058,0),C1057)</f>
        <v>D2WDLC7</v>
      </c>
      <c r="D1058" t="str" cm="1">
        <f t="array" aca="1" ref="D1058" ca="1">IF(D1057="",TS_DRC!$P$5,OFFSET(TS_DRC!P$5,RIGHT(D1057,2),0,TRUE))</f>
        <v>TS29</v>
      </c>
      <c r="E1058" t="str">
        <f t="shared" ca="1" si="81"/>
        <v>TS29</v>
      </c>
      <c r="F1058">
        <f>'[6]Wind profile'!$AJ37</f>
        <v>0.76141999999999999</v>
      </c>
      <c r="G1058">
        <f>IF(F1058&lt;1.1,F1058,IF(F1058&lt;YEAR!$C$2+YEAR!$C$3-2,F1058+1,(YEAR!$C$2+YEAR!$C$3-1)&amp;"       :="))</f>
        <v>0.76141999999999999</v>
      </c>
      <c r="H1058">
        <f>IF(G1058&lt;1.1,G1058,IF(G1058&lt;YEAR!$C$2+YEAR!$C$3-2,G1058+1,(YEAR!$C$2+YEAR!$C$3-1)&amp;"       :="))</f>
        <v>0.76141999999999999</v>
      </c>
      <c r="I1058">
        <f>IF(H1058&lt;1.1,H1058,IF(H1058&lt;YEAR!$C$2+YEAR!$C$3-2,H1058+1,(YEAR!$C$2+YEAR!$C$3-1)&amp;"       :="))</f>
        <v>0.76141999999999999</v>
      </c>
      <c r="J1058">
        <f>IF(I1058&lt;1.1,I1058,IF(I1058&lt;YEAR!$C$2+YEAR!$C$3-2,I1058+1,(YEAR!$C$2+YEAR!$C$3-1)&amp;"       :="))</f>
        <v>0.76141999999999999</v>
      </c>
      <c r="K1058">
        <f>IF(J1058&lt;1.1,J1058,IF(J1058&lt;YEAR!$C$2+YEAR!$C$3-2,J1058+1,(YEAR!$C$2+YEAR!$C$3-1)&amp;"       :="))</f>
        <v>0.76141999999999999</v>
      </c>
      <c r="L1058">
        <f>IF(K1058&lt;1.1,K1058,IF(K1058&lt;YEAR!$C$2+YEAR!$C$3-2,K1058+1,(YEAR!$C$2+YEAR!$C$3-1)&amp;"       :="))</f>
        <v>0.76141999999999999</v>
      </c>
      <c r="M1058">
        <f>IF(L1058&lt;1.1,L1058,IF(L1058&lt;YEAR!$C$2+YEAR!$C$3-2,L1058+1,(YEAR!$C$2+YEAR!$C$3-1)&amp;"       :="))</f>
        <v>0.76141999999999999</v>
      </c>
      <c r="N1058">
        <f>IF(M1058&lt;1.1,M1058,IF(M1058&lt;YEAR!$C$2+YEAR!$C$3-2,M1058+1,(YEAR!$C$2+YEAR!$C$3-1)&amp;"       :="))</f>
        <v>0.76141999999999999</v>
      </c>
      <c r="O1058">
        <f>IF(N1058&lt;1.1,N1058,IF(N1058&lt;YEAR!$C$2+YEAR!$C$3-2,N1058+1,(YEAR!$C$2+YEAR!$C$3-1)&amp;"       :="))</f>
        <v>0.76141999999999999</v>
      </c>
      <c r="P1058">
        <f>IF(O1058&lt;1.1,O1058,IF(O1058&lt;YEAR!$C$2+YEAR!$C$3-2,O1058+1,(YEAR!$C$2+YEAR!$C$3-1)&amp;"       :="))</f>
        <v>0.76141999999999999</v>
      </c>
      <c r="Q1058">
        <f>IF(P1058&lt;1.1,P1058,IF(P1058&lt;YEAR!$C$2+YEAR!$C$3-2,P1058+1,(YEAR!$C$2+YEAR!$C$3-1)&amp;"       :="))</f>
        <v>0.76141999999999999</v>
      </c>
      <c r="R1058">
        <f>IF(Q1058&lt;1.1,Q1058,IF(Q1058&lt;YEAR!$C$2+YEAR!$C$3-2,Q1058+1,(YEAR!$C$2+YEAR!$C$3-1)&amp;"       :="))</f>
        <v>0.76141999999999999</v>
      </c>
      <c r="S1058">
        <f>IF(R1058&lt;1.1,R1058,IF(R1058&lt;YEAR!$C$2+YEAR!$C$3-2,R1058+1,(YEAR!$C$2+YEAR!$C$3-1)&amp;"       :="))</f>
        <v>0.76141999999999999</v>
      </c>
      <c r="T1058">
        <f>IF(S1058&lt;1.1,S1058,IF(S1058&lt;YEAR!$C$2+YEAR!$C$3-2,S1058+1,(YEAR!$C$2+YEAR!$C$3-1)&amp;"       :="))</f>
        <v>0.76141999999999999</v>
      </c>
      <c r="U1058">
        <f>IF(T1058&lt;1.1,T1058,IF(T1058&lt;YEAR!$C$2+YEAR!$C$3-2,T1058+1,(YEAR!$C$2+YEAR!$C$3-1)&amp;"       :="))</f>
        <v>0.76141999999999999</v>
      </c>
      <c r="V1058">
        <f>IF(U1058&lt;1.1,U1058,IF(U1058&lt;YEAR!$C$2+YEAR!$C$3-2,U1058+1,(YEAR!$C$2+YEAR!$C$3-1)&amp;"       :="))</f>
        <v>0.76141999999999999</v>
      </c>
      <c r="W1058">
        <f>IF(V1058&lt;1.1,V1058,IF(V1058&lt;YEAR!$C$2+YEAR!$C$3-2,V1058+1,(YEAR!$C$2+YEAR!$C$3-1)&amp;"       :="))</f>
        <v>0.76141999999999999</v>
      </c>
      <c r="X1058">
        <f>IF(W1058&lt;1.1,W1058,IF(W1058&lt;YEAR!$C$2+YEAR!$C$3-2,W1058+1,(YEAR!$C$2+YEAR!$C$3-1)&amp;"       :="))</f>
        <v>0.76141999999999999</v>
      </c>
      <c r="Y1058">
        <f>IF(X1058&lt;1.1,X1058,IF(X1058&lt;YEAR!$C$2+YEAR!$C$3-2,X1058+1,(YEAR!$C$2+YEAR!$C$3-1)&amp;"       :="))</f>
        <v>0.76141999999999999</v>
      </c>
      <c r="Z1058">
        <f>IF(Y1058&lt;1.1,Y1058,IF(Y1058&lt;YEAR!$C$2+YEAR!$C$3-2,Y1058+1,(YEAR!$C$2+YEAR!$C$3-1)&amp;"       :="))</f>
        <v>0.76141999999999999</v>
      </c>
      <c r="AA1058">
        <f>IF(Z1058&lt;1.1,Z1058,IF(Z1058&lt;YEAR!$C$2+YEAR!$C$3-2,Z1058+1,(YEAR!$C$2+YEAR!$C$3-1)&amp;"       :="))</f>
        <v>0.76141999999999999</v>
      </c>
      <c r="AB1058">
        <f>IF(AA1058&lt;1.1,AA1058,IF(AA1058&lt;YEAR!$C$2+YEAR!$C$3-2,AA1058+1,(YEAR!$C$2+YEAR!$C$3-1)&amp;"       :="))</f>
        <v>0.76141999999999999</v>
      </c>
      <c r="AC1058">
        <f>IF(AB1058&lt;1.1,AB1058,IF(AB1058&lt;YEAR!$C$2+YEAR!$C$3-2,AB1058+1,(YEAR!$C$2+YEAR!$C$3-1)&amp;"       :="))</f>
        <v>0.76141999999999999</v>
      </c>
      <c r="AD1058">
        <f>IF(AC1058&lt;1.1,AC1058,IF(AC1058&lt;YEAR!$C$2+YEAR!$C$3-2,AC1058+1,(YEAR!$C$2+YEAR!$C$3-1)&amp;"       :="))</f>
        <v>0.76141999999999999</v>
      </c>
      <c r="AE1058">
        <f>IF(AD1058&lt;1.1,AD1058,IF(AD1058&lt;YEAR!$C$2+YEAR!$C$3-2,AD1058+1,(YEAR!$C$2+YEAR!$C$3-1)&amp;"       :="))</f>
        <v>0.76141999999999999</v>
      </c>
      <c r="AF1058">
        <f>IF(AE1058&lt;1.1,AE1058,IF(AE1058&lt;YEAR!$C$2+YEAR!$C$3-2,AE1058+1,(YEAR!$C$2+YEAR!$C$3-1)&amp;"       :="))</f>
        <v>0.76141999999999999</v>
      </c>
      <c r="AG1058">
        <f>IF(AF1058&lt;1.1,AF1058,IF(AF1058&lt;YEAR!$C$2+YEAR!$C$3-2,AF1058+1,(YEAR!$C$2+YEAR!$C$3-1)&amp;"       :="))</f>
        <v>0.76141999999999999</v>
      </c>
      <c r="AH1058">
        <f>IF(AG1058&lt;1.1,AG1058,IF(AG1058&lt;YEAR!$C$2+YEAR!$C$3-2,AG1058+1,(YEAR!$C$2+YEAR!$C$3-1)&amp;"       :="))</f>
        <v>0.76141999999999999</v>
      </c>
      <c r="AI1058">
        <f>IF(AH1058&lt;1.1,AH1058,IF(AH1058&lt;YEAR!$C$2+YEAR!$C$3-2,AH1058+1,(YEAR!$C$2+YEAR!$C$3-1)&amp;"       :="))</f>
        <v>0.76141999999999999</v>
      </c>
      <c r="AJ1058">
        <f>IF(AI1058&lt;1.1,AI1058,IF(AI1058&lt;YEAR!$C$2+YEAR!$C$3-2,AI1058+1,(YEAR!$C$2+YEAR!$C$3-1)&amp;"       :="))</f>
        <v>0.76141999999999999</v>
      </c>
    </row>
    <row r="1059" spans="1:36">
      <c r="A1059">
        <f t="shared" ca="1" si="80"/>
        <v>26</v>
      </c>
      <c r="B1059" t="s">
        <v>51</v>
      </c>
      <c r="C1059" t="str">
        <f ca="1">IF(D1059="",OFFSET(AvailabilityFactor!A$1,A1059,0),C1058)</f>
        <v>D2WDLC7</v>
      </c>
      <c r="D1059" t="str" cm="1">
        <f t="array" aca="1" ref="D1059" ca="1">IF(D1058="",TS_DRC!$P$5,OFFSET(TS_DRC!P$5,RIGHT(D1058,2),0,TRUE))</f>
        <v>TS30</v>
      </c>
      <c r="E1059" t="str">
        <f t="shared" ca="1" si="81"/>
        <v>TS30</v>
      </c>
      <c r="F1059">
        <f>'[6]Wind profile'!$AJ38</f>
        <v>0.79362999999999995</v>
      </c>
      <c r="G1059">
        <f>IF(F1059&lt;1.1,F1059,IF(F1059&lt;YEAR!$C$2+YEAR!$C$3-2,F1059+1,(YEAR!$C$2+YEAR!$C$3-1)&amp;"       :="))</f>
        <v>0.79362999999999995</v>
      </c>
      <c r="H1059">
        <f>IF(G1059&lt;1.1,G1059,IF(G1059&lt;YEAR!$C$2+YEAR!$C$3-2,G1059+1,(YEAR!$C$2+YEAR!$C$3-1)&amp;"       :="))</f>
        <v>0.79362999999999995</v>
      </c>
      <c r="I1059">
        <f>IF(H1059&lt;1.1,H1059,IF(H1059&lt;YEAR!$C$2+YEAR!$C$3-2,H1059+1,(YEAR!$C$2+YEAR!$C$3-1)&amp;"       :="))</f>
        <v>0.79362999999999995</v>
      </c>
      <c r="J1059">
        <f>IF(I1059&lt;1.1,I1059,IF(I1059&lt;YEAR!$C$2+YEAR!$C$3-2,I1059+1,(YEAR!$C$2+YEAR!$C$3-1)&amp;"       :="))</f>
        <v>0.79362999999999995</v>
      </c>
      <c r="K1059">
        <f>IF(J1059&lt;1.1,J1059,IF(J1059&lt;YEAR!$C$2+YEAR!$C$3-2,J1059+1,(YEAR!$C$2+YEAR!$C$3-1)&amp;"       :="))</f>
        <v>0.79362999999999995</v>
      </c>
      <c r="L1059">
        <f>IF(K1059&lt;1.1,K1059,IF(K1059&lt;YEAR!$C$2+YEAR!$C$3-2,K1059+1,(YEAR!$C$2+YEAR!$C$3-1)&amp;"       :="))</f>
        <v>0.79362999999999995</v>
      </c>
      <c r="M1059">
        <f>IF(L1059&lt;1.1,L1059,IF(L1059&lt;YEAR!$C$2+YEAR!$C$3-2,L1059+1,(YEAR!$C$2+YEAR!$C$3-1)&amp;"       :="))</f>
        <v>0.79362999999999995</v>
      </c>
      <c r="N1059">
        <f>IF(M1059&lt;1.1,M1059,IF(M1059&lt;YEAR!$C$2+YEAR!$C$3-2,M1059+1,(YEAR!$C$2+YEAR!$C$3-1)&amp;"       :="))</f>
        <v>0.79362999999999995</v>
      </c>
      <c r="O1059">
        <f>IF(N1059&lt;1.1,N1059,IF(N1059&lt;YEAR!$C$2+YEAR!$C$3-2,N1059+1,(YEAR!$C$2+YEAR!$C$3-1)&amp;"       :="))</f>
        <v>0.79362999999999995</v>
      </c>
      <c r="P1059">
        <f>IF(O1059&lt;1.1,O1059,IF(O1059&lt;YEAR!$C$2+YEAR!$C$3-2,O1059+1,(YEAR!$C$2+YEAR!$C$3-1)&amp;"       :="))</f>
        <v>0.79362999999999995</v>
      </c>
      <c r="Q1059">
        <f>IF(P1059&lt;1.1,P1059,IF(P1059&lt;YEAR!$C$2+YEAR!$C$3-2,P1059+1,(YEAR!$C$2+YEAR!$C$3-1)&amp;"       :="))</f>
        <v>0.79362999999999995</v>
      </c>
      <c r="R1059">
        <f>IF(Q1059&lt;1.1,Q1059,IF(Q1059&lt;YEAR!$C$2+YEAR!$C$3-2,Q1059+1,(YEAR!$C$2+YEAR!$C$3-1)&amp;"       :="))</f>
        <v>0.79362999999999995</v>
      </c>
      <c r="S1059">
        <f>IF(R1059&lt;1.1,R1059,IF(R1059&lt;YEAR!$C$2+YEAR!$C$3-2,R1059+1,(YEAR!$C$2+YEAR!$C$3-1)&amp;"       :="))</f>
        <v>0.79362999999999995</v>
      </c>
      <c r="T1059">
        <f>IF(S1059&lt;1.1,S1059,IF(S1059&lt;YEAR!$C$2+YEAR!$C$3-2,S1059+1,(YEAR!$C$2+YEAR!$C$3-1)&amp;"       :="))</f>
        <v>0.79362999999999995</v>
      </c>
      <c r="U1059">
        <f>IF(T1059&lt;1.1,T1059,IF(T1059&lt;YEAR!$C$2+YEAR!$C$3-2,T1059+1,(YEAR!$C$2+YEAR!$C$3-1)&amp;"       :="))</f>
        <v>0.79362999999999995</v>
      </c>
      <c r="V1059">
        <f>IF(U1059&lt;1.1,U1059,IF(U1059&lt;YEAR!$C$2+YEAR!$C$3-2,U1059+1,(YEAR!$C$2+YEAR!$C$3-1)&amp;"       :="))</f>
        <v>0.79362999999999995</v>
      </c>
      <c r="W1059">
        <f>IF(V1059&lt;1.1,V1059,IF(V1059&lt;YEAR!$C$2+YEAR!$C$3-2,V1059+1,(YEAR!$C$2+YEAR!$C$3-1)&amp;"       :="))</f>
        <v>0.79362999999999995</v>
      </c>
      <c r="X1059">
        <f>IF(W1059&lt;1.1,W1059,IF(W1059&lt;YEAR!$C$2+YEAR!$C$3-2,W1059+1,(YEAR!$C$2+YEAR!$C$3-1)&amp;"       :="))</f>
        <v>0.79362999999999995</v>
      </c>
      <c r="Y1059">
        <f>IF(X1059&lt;1.1,X1059,IF(X1059&lt;YEAR!$C$2+YEAR!$C$3-2,X1059+1,(YEAR!$C$2+YEAR!$C$3-1)&amp;"       :="))</f>
        <v>0.79362999999999995</v>
      </c>
      <c r="Z1059">
        <f>IF(Y1059&lt;1.1,Y1059,IF(Y1059&lt;YEAR!$C$2+YEAR!$C$3-2,Y1059+1,(YEAR!$C$2+YEAR!$C$3-1)&amp;"       :="))</f>
        <v>0.79362999999999995</v>
      </c>
      <c r="AA1059">
        <f>IF(Z1059&lt;1.1,Z1059,IF(Z1059&lt;YEAR!$C$2+YEAR!$C$3-2,Z1059+1,(YEAR!$C$2+YEAR!$C$3-1)&amp;"       :="))</f>
        <v>0.79362999999999995</v>
      </c>
      <c r="AB1059">
        <f>IF(AA1059&lt;1.1,AA1059,IF(AA1059&lt;YEAR!$C$2+YEAR!$C$3-2,AA1059+1,(YEAR!$C$2+YEAR!$C$3-1)&amp;"       :="))</f>
        <v>0.79362999999999995</v>
      </c>
      <c r="AC1059">
        <f>IF(AB1059&lt;1.1,AB1059,IF(AB1059&lt;YEAR!$C$2+YEAR!$C$3-2,AB1059+1,(YEAR!$C$2+YEAR!$C$3-1)&amp;"       :="))</f>
        <v>0.79362999999999995</v>
      </c>
      <c r="AD1059">
        <f>IF(AC1059&lt;1.1,AC1059,IF(AC1059&lt;YEAR!$C$2+YEAR!$C$3-2,AC1059+1,(YEAR!$C$2+YEAR!$C$3-1)&amp;"       :="))</f>
        <v>0.79362999999999995</v>
      </c>
      <c r="AE1059">
        <f>IF(AD1059&lt;1.1,AD1059,IF(AD1059&lt;YEAR!$C$2+YEAR!$C$3-2,AD1059+1,(YEAR!$C$2+YEAR!$C$3-1)&amp;"       :="))</f>
        <v>0.79362999999999995</v>
      </c>
      <c r="AF1059">
        <f>IF(AE1059&lt;1.1,AE1059,IF(AE1059&lt;YEAR!$C$2+YEAR!$C$3-2,AE1059+1,(YEAR!$C$2+YEAR!$C$3-1)&amp;"       :="))</f>
        <v>0.79362999999999995</v>
      </c>
      <c r="AG1059">
        <f>IF(AF1059&lt;1.1,AF1059,IF(AF1059&lt;YEAR!$C$2+YEAR!$C$3-2,AF1059+1,(YEAR!$C$2+YEAR!$C$3-1)&amp;"       :="))</f>
        <v>0.79362999999999995</v>
      </c>
      <c r="AH1059">
        <f>IF(AG1059&lt;1.1,AG1059,IF(AG1059&lt;YEAR!$C$2+YEAR!$C$3-2,AG1059+1,(YEAR!$C$2+YEAR!$C$3-1)&amp;"       :="))</f>
        <v>0.79362999999999995</v>
      </c>
      <c r="AI1059">
        <f>IF(AH1059&lt;1.1,AH1059,IF(AH1059&lt;YEAR!$C$2+YEAR!$C$3-2,AH1059+1,(YEAR!$C$2+YEAR!$C$3-1)&amp;"       :="))</f>
        <v>0.79362999999999995</v>
      </c>
      <c r="AJ1059">
        <f>IF(AI1059&lt;1.1,AI1059,IF(AI1059&lt;YEAR!$C$2+YEAR!$C$3-2,AI1059+1,(YEAR!$C$2+YEAR!$C$3-1)&amp;"       :="))</f>
        <v>0.79362999999999995</v>
      </c>
    </row>
    <row r="1060" spans="1:36">
      <c r="A1060">
        <f t="shared" ca="1" si="80"/>
        <v>26</v>
      </c>
      <c r="B1060" t="s">
        <v>51</v>
      </c>
      <c r="C1060" t="str">
        <f ca="1">IF(D1060="",OFFSET(AvailabilityFactor!A$1,A1060,0),C1059)</f>
        <v>D2WDLC7</v>
      </c>
      <c r="D1060" t="str" cm="1">
        <f t="array" aca="1" ref="D1060" ca="1">IF(D1059="",TS_DRC!$P$5,OFFSET(TS_DRC!P$5,RIGHT(D1059,2),0,TRUE))</f>
        <v>TS31</v>
      </c>
      <c r="E1060" t="str">
        <f t="shared" ca="1" si="81"/>
        <v>TS31</v>
      </c>
      <c r="F1060">
        <f>'[6]Wind profile'!$AJ39</f>
        <v>0.36832999999999999</v>
      </c>
      <c r="G1060">
        <f>IF(F1060&lt;1.1,F1060,IF(F1060&lt;YEAR!$C$2+YEAR!$C$3-2,F1060+1,(YEAR!$C$2+YEAR!$C$3-1)&amp;"       :="))</f>
        <v>0.36832999999999999</v>
      </c>
      <c r="H1060">
        <f>IF(G1060&lt;1.1,G1060,IF(G1060&lt;YEAR!$C$2+YEAR!$C$3-2,G1060+1,(YEAR!$C$2+YEAR!$C$3-1)&amp;"       :="))</f>
        <v>0.36832999999999999</v>
      </c>
      <c r="I1060">
        <f>IF(H1060&lt;1.1,H1060,IF(H1060&lt;YEAR!$C$2+YEAR!$C$3-2,H1060+1,(YEAR!$C$2+YEAR!$C$3-1)&amp;"       :="))</f>
        <v>0.36832999999999999</v>
      </c>
      <c r="J1060">
        <f>IF(I1060&lt;1.1,I1060,IF(I1060&lt;YEAR!$C$2+YEAR!$C$3-2,I1060+1,(YEAR!$C$2+YEAR!$C$3-1)&amp;"       :="))</f>
        <v>0.36832999999999999</v>
      </c>
      <c r="K1060">
        <f>IF(J1060&lt;1.1,J1060,IF(J1060&lt;YEAR!$C$2+YEAR!$C$3-2,J1060+1,(YEAR!$C$2+YEAR!$C$3-1)&amp;"       :="))</f>
        <v>0.36832999999999999</v>
      </c>
      <c r="L1060">
        <f>IF(K1060&lt;1.1,K1060,IF(K1060&lt;YEAR!$C$2+YEAR!$C$3-2,K1060+1,(YEAR!$C$2+YEAR!$C$3-1)&amp;"       :="))</f>
        <v>0.36832999999999999</v>
      </c>
      <c r="M1060">
        <f>IF(L1060&lt;1.1,L1060,IF(L1060&lt;YEAR!$C$2+YEAR!$C$3-2,L1060+1,(YEAR!$C$2+YEAR!$C$3-1)&amp;"       :="))</f>
        <v>0.36832999999999999</v>
      </c>
      <c r="N1060">
        <f>IF(M1060&lt;1.1,M1060,IF(M1060&lt;YEAR!$C$2+YEAR!$C$3-2,M1060+1,(YEAR!$C$2+YEAR!$C$3-1)&amp;"       :="))</f>
        <v>0.36832999999999999</v>
      </c>
      <c r="O1060">
        <f>IF(N1060&lt;1.1,N1060,IF(N1060&lt;YEAR!$C$2+YEAR!$C$3-2,N1060+1,(YEAR!$C$2+YEAR!$C$3-1)&amp;"       :="))</f>
        <v>0.36832999999999999</v>
      </c>
      <c r="P1060">
        <f>IF(O1060&lt;1.1,O1060,IF(O1060&lt;YEAR!$C$2+YEAR!$C$3-2,O1060+1,(YEAR!$C$2+YEAR!$C$3-1)&amp;"       :="))</f>
        <v>0.36832999999999999</v>
      </c>
      <c r="Q1060">
        <f>IF(P1060&lt;1.1,P1060,IF(P1060&lt;YEAR!$C$2+YEAR!$C$3-2,P1060+1,(YEAR!$C$2+YEAR!$C$3-1)&amp;"       :="))</f>
        <v>0.36832999999999999</v>
      </c>
      <c r="R1060">
        <f>IF(Q1060&lt;1.1,Q1060,IF(Q1060&lt;YEAR!$C$2+YEAR!$C$3-2,Q1060+1,(YEAR!$C$2+YEAR!$C$3-1)&amp;"       :="))</f>
        <v>0.36832999999999999</v>
      </c>
      <c r="S1060">
        <f>IF(R1060&lt;1.1,R1060,IF(R1060&lt;YEAR!$C$2+YEAR!$C$3-2,R1060+1,(YEAR!$C$2+YEAR!$C$3-1)&amp;"       :="))</f>
        <v>0.36832999999999999</v>
      </c>
      <c r="T1060">
        <f>IF(S1060&lt;1.1,S1060,IF(S1060&lt;YEAR!$C$2+YEAR!$C$3-2,S1060+1,(YEAR!$C$2+YEAR!$C$3-1)&amp;"       :="))</f>
        <v>0.36832999999999999</v>
      </c>
      <c r="U1060">
        <f>IF(T1060&lt;1.1,T1060,IF(T1060&lt;YEAR!$C$2+YEAR!$C$3-2,T1060+1,(YEAR!$C$2+YEAR!$C$3-1)&amp;"       :="))</f>
        <v>0.36832999999999999</v>
      </c>
      <c r="V1060">
        <f>IF(U1060&lt;1.1,U1060,IF(U1060&lt;YEAR!$C$2+YEAR!$C$3-2,U1060+1,(YEAR!$C$2+YEAR!$C$3-1)&amp;"       :="))</f>
        <v>0.36832999999999999</v>
      </c>
      <c r="W1060">
        <f>IF(V1060&lt;1.1,V1060,IF(V1060&lt;YEAR!$C$2+YEAR!$C$3-2,V1060+1,(YEAR!$C$2+YEAR!$C$3-1)&amp;"       :="))</f>
        <v>0.36832999999999999</v>
      </c>
      <c r="X1060">
        <f>IF(W1060&lt;1.1,W1060,IF(W1060&lt;YEAR!$C$2+YEAR!$C$3-2,W1060+1,(YEAR!$C$2+YEAR!$C$3-1)&amp;"       :="))</f>
        <v>0.36832999999999999</v>
      </c>
      <c r="Y1060">
        <f>IF(X1060&lt;1.1,X1060,IF(X1060&lt;YEAR!$C$2+YEAR!$C$3-2,X1060+1,(YEAR!$C$2+YEAR!$C$3-1)&amp;"       :="))</f>
        <v>0.36832999999999999</v>
      </c>
      <c r="Z1060">
        <f>IF(Y1060&lt;1.1,Y1060,IF(Y1060&lt;YEAR!$C$2+YEAR!$C$3-2,Y1060+1,(YEAR!$C$2+YEAR!$C$3-1)&amp;"       :="))</f>
        <v>0.36832999999999999</v>
      </c>
      <c r="AA1060">
        <f>IF(Z1060&lt;1.1,Z1060,IF(Z1060&lt;YEAR!$C$2+YEAR!$C$3-2,Z1060+1,(YEAR!$C$2+YEAR!$C$3-1)&amp;"       :="))</f>
        <v>0.36832999999999999</v>
      </c>
      <c r="AB1060">
        <f>IF(AA1060&lt;1.1,AA1060,IF(AA1060&lt;YEAR!$C$2+YEAR!$C$3-2,AA1060+1,(YEAR!$C$2+YEAR!$C$3-1)&amp;"       :="))</f>
        <v>0.36832999999999999</v>
      </c>
      <c r="AC1060">
        <f>IF(AB1060&lt;1.1,AB1060,IF(AB1060&lt;YEAR!$C$2+YEAR!$C$3-2,AB1060+1,(YEAR!$C$2+YEAR!$C$3-1)&amp;"       :="))</f>
        <v>0.36832999999999999</v>
      </c>
      <c r="AD1060">
        <f>IF(AC1060&lt;1.1,AC1060,IF(AC1060&lt;YEAR!$C$2+YEAR!$C$3-2,AC1060+1,(YEAR!$C$2+YEAR!$C$3-1)&amp;"       :="))</f>
        <v>0.36832999999999999</v>
      </c>
      <c r="AE1060">
        <f>IF(AD1060&lt;1.1,AD1060,IF(AD1060&lt;YEAR!$C$2+YEAR!$C$3-2,AD1060+1,(YEAR!$C$2+YEAR!$C$3-1)&amp;"       :="))</f>
        <v>0.36832999999999999</v>
      </c>
      <c r="AF1060">
        <f>IF(AE1060&lt;1.1,AE1060,IF(AE1060&lt;YEAR!$C$2+YEAR!$C$3-2,AE1060+1,(YEAR!$C$2+YEAR!$C$3-1)&amp;"       :="))</f>
        <v>0.36832999999999999</v>
      </c>
      <c r="AG1060">
        <f>IF(AF1060&lt;1.1,AF1060,IF(AF1060&lt;YEAR!$C$2+YEAR!$C$3-2,AF1060+1,(YEAR!$C$2+YEAR!$C$3-1)&amp;"       :="))</f>
        <v>0.36832999999999999</v>
      </c>
      <c r="AH1060">
        <f>IF(AG1060&lt;1.1,AG1060,IF(AG1060&lt;YEAR!$C$2+YEAR!$C$3-2,AG1060+1,(YEAR!$C$2+YEAR!$C$3-1)&amp;"       :="))</f>
        <v>0.36832999999999999</v>
      </c>
      <c r="AI1060">
        <f>IF(AH1060&lt;1.1,AH1060,IF(AH1060&lt;YEAR!$C$2+YEAR!$C$3-2,AH1060+1,(YEAR!$C$2+YEAR!$C$3-1)&amp;"       :="))</f>
        <v>0.36832999999999999</v>
      </c>
      <c r="AJ1060">
        <f>IF(AI1060&lt;1.1,AI1060,IF(AI1060&lt;YEAR!$C$2+YEAR!$C$3-2,AI1060+1,(YEAR!$C$2+YEAR!$C$3-1)&amp;"       :="))</f>
        <v>0.36832999999999999</v>
      </c>
    </row>
    <row r="1061" spans="1:36">
      <c r="A1061">
        <f t="shared" ca="1" si="80"/>
        <v>26</v>
      </c>
      <c r="B1061" t="s">
        <v>51</v>
      </c>
      <c r="C1061" t="str">
        <f ca="1">IF(D1061="",OFFSET(AvailabilityFactor!A$1,A1061,0),C1060)</f>
        <v>D2WDLC7</v>
      </c>
      <c r="D1061" t="str" cm="1">
        <f t="array" aca="1" ref="D1061" ca="1">IF(D1060="",TS_DRC!$P$5,OFFSET(TS_DRC!P$5,RIGHT(D1060,2),0,TRUE))</f>
        <v>TS32</v>
      </c>
      <c r="E1061" t="str">
        <f t="shared" ca="1" si="81"/>
        <v>TS32</v>
      </c>
      <c r="F1061">
        <f>'[6]Wind profile'!$AJ40</f>
        <v>0.34262999999999999</v>
      </c>
      <c r="G1061">
        <f>IF(F1061&lt;1.1,F1061,IF(F1061&lt;YEAR!$C$2+YEAR!$C$3-2,F1061+1,(YEAR!$C$2+YEAR!$C$3-1)&amp;"       :="))</f>
        <v>0.34262999999999999</v>
      </c>
      <c r="H1061">
        <f>IF(G1061&lt;1.1,G1061,IF(G1061&lt;YEAR!$C$2+YEAR!$C$3-2,G1061+1,(YEAR!$C$2+YEAR!$C$3-1)&amp;"       :="))</f>
        <v>0.34262999999999999</v>
      </c>
      <c r="I1061">
        <f>IF(H1061&lt;1.1,H1061,IF(H1061&lt;YEAR!$C$2+YEAR!$C$3-2,H1061+1,(YEAR!$C$2+YEAR!$C$3-1)&amp;"       :="))</f>
        <v>0.34262999999999999</v>
      </c>
      <c r="J1061">
        <f>IF(I1061&lt;1.1,I1061,IF(I1061&lt;YEAR!$C$2+YEAR!$C$3-2,I1061+1,(YEAR!$C$2+YEAR!$C$3-1)&amp;"       :="))</f>
        <v>0.34262999999999999</v>
      </c>
      <c r="K1061">
        <f>IF(J1061&lt;1.1,J1061,IF(J1061&lt;YEAR!$C$2+YEAR!$C$3-2,J1061+1,(YEAR!$C$2+YEAR!$C$3-1)&amp;"       :="))</f>
        <v>0.34262999999999999</v>
      </c>
      <c r="L1061">
        <f>IF(K1061&lt;1.1,K1061,IF(K1061&lt;YEAR!$C$2+YEAR!$C$3-2,K1061+1,(YEAR!$C$2+YEAR!$C$3-1)&amp;"       :="))</f>
        <v>0.34262999999999999</v>
      </c>
      <c r="M1061">
        <f>IF(L1061&lt;1.1,L1061,IF(L1061&lt;YEAR!$C$2+YEAR!$C$3-2,L1061+1,(YEAR!$C$2+YEAR!$C$3-1)&amp;"       :="))</f>
        <v>0.34262999999999999</v>
      </c>
      <c r="N1061">
        <f>IF(M1061&lt;1.1,M1061,IF(M1061&lt;YEAR!$C$2+YEAR!$C$3-2,M1061+1,(YEAR!$C$2+YEAR!$C$3-1)&amp;"       :="))</f>
        <v>0.34262999999999999</v>
      </c>
      <c r="O1061">
        <f>IF(N1061&lt;1.1,N1061,IF(N1061&lt;YEAR!$C$2+YEAR!$C$3-2,N1061+1,(YEAR!$C$2+YEAR!$C$3-1)&amp;"       :="))</f>
        <v>0.34262999999999999</v>
      </c>
      <c r="P1061">
        <f>IF(O1061&lt;1.1,O1061,IF(O1061&lt;YEAR!$C$2+YEAR!$C$3-2,O1061+1,(YEAR!$C$2+YEAR!$C$3-1)&amp;"       :="))</f>
        <v>0.34262999999999999</v>
      </c>
      <c r="Q1061">
        <f>IF(P1061&lt;1.1,P1061,IF(P1061&lt;YEAR!$C$2+YEAR!$C$3-2,P1061+1,(YEAR!$C$2+YEAR!$C$3-1)&amp;"       :="))</f>
        <v>0.34262999999999999</v>
      </c>
      <c r="R1061">
        <f>IF(Q1061&lt;1.1,Q1061,IF(Q1061&lt;YEAR!$C$2+YEAR!$C$3-2,Q1061+1,(YEAR!$C$2+YEAR!$C$3-1)&amp;"       :="))</f>
        <v>0.34262999999999999</v>
      </c>
      <c r="S1061">
        <f>IF(R1061&lt;1.1,R1061,IF(R1061&lt;YEAR!$C$2+YEAR!$C$3-2,R1061+1,(YEAR!$C$2+YEAR!$C$3-1)&amp;"       :="))</f>
        <v>0.34262999999999999</v>
      </c>
      <c r="T1061">
        <f>IF(S1061&lt;1.1,S1061,IF(S1061&lt;YEAR!$C$2+YEAR!$C$3-2,S1061+1,(YEAR!$C$2+YEAR!$C$3-1)&amp;"       :="))</f>
        <v>0.34262999999999999</v>
      </c>
      <c r="U1061">
        <f>IF(T1061&lt;1.1,T1061,IF(T1061&lt;YEAR!$C$2+YEAR!$C$3-2,T1061+1,(YEAR!$C$2+YEAR!$C$3-1)&amp;"       :="))</f>
        <v>0.34262999999999999</v>
      </c>
      <c r="V1061">
        <f>IF(U1061&lt;1.1,U1061,IF(U1061&lt;YEAR!$C$2+YEAR!$C$3-2,U1061+1,(YEAR!$C$2+YEAR!$C$3-1)&amp;"       :="))</f>
        <v>0.34262999999999999</v>
      </c>
      <c r="W1061">
        <f>IF(V1061&lt;1.1,V1061,IF(V1061&lt;YEAR!$C$2+YEAR!$C$3-2,V1061+1,(YEAR!$C$2+YEAR!$C$3-1)&amp;"       :="))</f>
        <v>0.34262999999999999</v>
      </c>
      <c r="X1061">
        <f>IF(W1061&lt;1.1,W1061,IF(W1061&lt;YEAR!$C$2+YEAR!$C$3-2,W1061+1,(YEAR!$C$2+YEAR!$C$3-1)&amp;"       :="))</f>
        <v>0.34262999999999999</v>
      </c>
      <c r="Y1061">
        <f>IF(X1061&lt;1.1,X1061,IF(X1061&lt;YEAR!$C$2+YEAR!$C$3-2,X1061+1,(YEAR!$C$2+YEAR!$C$3-1)&amp;"       :="))</f>
        <v>0.34262999999999999</v>
      </c>
      <c r="Z1061">
        <f>IF(Y1061&lt;1.1,Y1061,IF(Y1061&lt;YEAR!$C$2+YEAR!$C$3-2,Y1061+1,(YEAR!$C$2+YEAR!$C$3-1)&amp;"       :="))</f>
        <v>0.34262999999999999</v>
      </c>
      <c r="AA1061">
        <f>IF(Z1061&lt;1.1,Z1061,IF(Z1061&lt;YEAR!$C$2+YEAR!$C$3-2,Z1061+1,(YEAR!$C$2+YEAR!$C$3-1)&amp;"       :="))</f>
        <v>0.34262999999999999</v>
      </c>
      <c r="AB1061">
        <f>IF(AA1061&lt;1.1,AA1061,IF(AA1061&lt;YEAR!$C$2+YEAR!$C$3-2,AA1061+1,(YEAR!$C$2+YEAR!$C$3-1)&amp;"       :="))</f>
        <v>0.34262999999999999</v>
      </c>
      <c r="AC1061">
        <f>IF(AB1061&lt;1.1,AB1061,IF(AB1061&lt;YEAR!$C$2+YEAR!$C$3-2,AB1061+1,(YEAR!$C$2+YEAR!$C$3-1)&amp;"       :="))</f>
        <v>0.34262999999999999</v>
      </c>
      <c r="AD1061">
        <f>IF(AC1061&lt;1.1,AC1061,IF(AC1061&lt;YEAR!$C$2+YEAR!$C$3-2,AC1061+1,(YEAR!$C$2+YEAR!$C$3-1)&amp;"       :="))</f>
        <v>0.34262999999999999</v>
      </c>
      <c r="AE1061">
        <f>IF(AD1061&lt;1.1,AD1061,IF(AD1061&lt;YEAR!$C$2+YEAR!$C$3-2,AD1061+1,(YEAR!$C$2+YEAR!$C$3-1)&amp;"       :="))</f>
        <v>0.34262999999999999</v>
      </c>
      <c r="AF1061">
        <f>IF(AE1061&lt;1.1,AE1061,IF(AE1061&lt;YEAR!$C$2+YEAR!$C$3-2,AE1061+1,(YEAR!$C$2+YEAR!$C$3-1)&amp;"       :="))</f>
        <v>0.34262999999999999</v>
      </c>
      <c r="AG1061">
        <f>IF(AF1061&lt;1.1,AF1061,IF(AF1061&lt;YEAR!$C$2+YEAR!$C$3-2,AF1061+1,(YEAR!$C$2+YEAR!$C$3-1)&amp;"       :="))</f>
        <v>0.34262999999999999</v>
      </c>
      <c r="AH1061">
        <f>IF(AG1061&lt;1.1,AG1061,IF(AG1061&lt;YEAR!$C$2+YEAR!$C$3-2,AG1061+1,(YEAR!$C$2+YEAR!$C$3-1)&amp;"       :="))</f>
        <v>0.34262999999999999</v>
      </c>
      <c r="AI1061">
        <f>IF(AH1061&lt;1.1,AH1061,IF(AH1061&lt;YEAR!$C$2+YEAR!$C$3-2,AH1061+1,(YEAR!$C$2+YEAR!$C$3-1)&amp;"       :="))</f>
        <v>0.34262999999999999</v>
      </c>
      <c r="AJ1061">
        <f>IF(AI1061&lt;1.1,AI1061,IF(AI1061&lt;YEAR!$C$2+YEAR!$C$3-2,AI1061+1,(YEAR!$C$2+YEAR!$C$3-1)&amp;"       :="))</f>
        <v>0.34262999999999999</v>
      </c>
    </row>
    <row r="1062" spans="1:36">
      <c r="A1062">
        <f t="shared" ca="1" si="80"/>
        <v>26</v>
      </c>
      <c r="B1062" t="s">
        <v>51</v>
      </c>
      <c r="C1062" t="str">
        <f ca="1">IF(D1062="",OFFSET(AvailabilityFactor!A$1,A1062,0),C1061)</f>
        <v>D2WDLC7</v>
      </c>
      <c r="D1062" t="str" cm="1">
        <f t="array" aca="1" ref="D1062" ca="1">IF(D1061="",TS_DRC!$P$5,OFFSET(TS_DRC!P$5,RIGHT(D1061,2),0,TRUE))</f>
        <v>TS33</v>
      </c>
      <c r="E1062" t="str">
        <f t="shared" ca="1" si="81"/>
        <v>TS33</v>
      </c>
      <c r="F1062">
        <f>'[6]Wind profile'!$AJ41</f>
        <v>0.36314000000000002</v>
      </c>
      <c r="G1062">
        <f>IF(F1062&lt;1.1,F1062,IF(F1062&lt;YEAR!$C$2+YEAR!$C$3-2,F1062+1,(YEAR!$C$2+YEAR!$C$3-1)&amp;"       :="))</f>
        <v>0.36314000000000002</v>
      </c>
      <c r="H1062">
        <f>IF(G1062&lt;1.1,G1062,IF(G1062&lt;YEAR!$C$2+YEAR!$C$3-2,G1062+1,(YEAR!$C$2+YEAR!$C$3-1)&amp;"       :="))</f>
        <v>0.36314000000000002</v>
      </c>
      <c r="I1062">
        <f>IF(H1062&lt;1.1,H1062,IF(H1062&lt;YEAR!$C$2+YEAR!$C$3-2,H1062+1,(YEAR!$C$2+YEAR!$C$3-1)&amp;"       :="))</f>
        <v>0.36314000000000002</v>
      </c>
      <c r="J1062">
        <f>IF(I1062&lt;1.1,I1062,IF(I1062&lt;YEAR!$C$2+YEAR!$C$3-2,I1062+1,(YEAR!$C$2+YEAR!$C$3-1)&amp;"       :="))</f>
        <v>0.36314000000000002</v>
      </c>
      <c r="K1062">
        <f>IF(J1062&lt;1.1,J1062,IF(J1062&lt;YEAR!$C$2+YEAR!$C$3-2,J1062+1,(YEAR!$C$2+YEAR!$C$3-1)&amp;"       :="))</f>
        <v>0.36314000000000002</v>
      </c>
      <c r="L1062">
        <f>IF(K1062&lt;1.1,K1062,IF(K1062&lt;YEAR!$C$2+YEAR!$C$3-2,K1062+1,(YEAR!$C$2+YEAR!$C$3-1)&amp;"       :="))</f>
        <v>0.36314000000000002</v>
      </c>
      <c r="M1062">
        <f>IF(L1062&lt;1.1,L1062,IF(L1062&lt;YEAR!$C$2+YEAR!$C$3-2,L1062+1,(YEAR!$C$2+YEAR!$C$3-1)&amp;"       :="))</f>
        <v>0.36314000000000002</v>
      </c>
      <c r="N1062">
        <f>IF(M1062&lt;1.1,M1062,IF(M1062&lt;YEAR!$C$2+YEAR!$C$3-2,M1062+1,(YEAR!$C$2+YEAR!$C$3-1)&amp;"       :="))</f>
        <v>0.36314000000000002</v>
      </c>
      <c r="O1062">
        <f>IF(N1062&lt;1.1,N1062,IF(N1062&lt;YEAR!$C$2+YEAR!$C$3-2,N1062+1,(YEAR!$C$2+YEAR!$C$3-1)&amp;"       :="))</f>
        <v>0.36314000000000002</v>
      </c>
      <c r="P1062">
        <f>IF(O1062&lt;1.1,O1062,IF(O1062&lt;YEAR!$C$2+YEAR!$C$3-2,O1062+1,(YEAR!$C$2+YEAR!$C$3-1)&amp;"       :="))</f>
        <v>0.36314000000000002</v>
      </c>
      <c r="Q1062">
        <f>IF(P1062&lt;1.1,P1062,IF(P1062&lt;YEAR!$C$2+YEAR!$C$3-2,P1062+1,(YEAR!$C$2+YEAR!$C$3-1)&amp;"       :="))</f>
        <v>0.36314000000000002</v>
      </c>
      <c r="R1062">
        <f>IF(Q1062&lt;1.1,Q1062,IF(Q1062&lt;YEAR!$C$2+YEAR!$C$3-2,Q1062+1,(YEAR!$C$2+YEAR!$C$3-1)&amp;"       :="))</f>
        <v>0.36314000000000002</v>
      </c>
      <c r="S1062">
        <f>IF(R1062&lt;1.1,R1062,IF(R1062&lt;YEAR!$C$2+YEAR!$C$3-2,R1062+1,(YEAR!$C$2+YEAR!$C$3-1)&amp;"       :="))</f>
        <v>0.36314000000000002</v>
      </c>
      <c r="T1062">
        <f>IF(S1062&lt;1.1,S1062,IF(S1062&lt;YEAR!$C$2+YEAR!$C$3-2,S1062+1,(YEAR!$C$2+YEAR!$C$3-1)&amp;"       :="))</f>
        <v>0.36314000000000002</v>
      </c>
      <c r="U1062">
        <f>IF(T1062&lt;1.1,T1062,IF(T1062&lt;YEAR!$C$2+YEAR!$C$3-2,T1062+1,(YEAR!$C$2+YEAR!$C$3-1)&amp;"       :="))</f>
        <v>0.36314000000000002</v>
      </c>
      <c r="V1062">
        <f>IF(U1062&lt;1.1,U1062,IF(U1062&lt;YEAR!$C$2+YEAR!$C$3-2,U1062+1,(YEAR!$C$2+YEAR!$C$3-1)&amp;"       :="))</f>
        <v>0.36314000000000002</v>
      </c>
      <c r="W1062">
        <f>IF(V1062&lt;1.1,V1062,IF(V1062&lt;YEAR!$C$2+YEAR!$C$3-2,V1062+1,(YEAR!$C$2+YEAR!$C$3-1)&amp;"       :="))</f>
        <v>0.36314000000000002</v>
      </c>
      <c r="X1062">
        <f>IF(W1062&lt;1.1,W1062,IF(W1062&lt;YEAR!$C$2+YEAR!$C$3-2,W1062+1,(YEAR!$C$2+YEAR!$C$3-1)&amp;"       :="))</f>
        <v>0.36314000000000002</v>
      </c>
      <c r="Y1062">
        <f>IF(X1062&lt;1.1,X1062,IF(X1062&lt;YEAR!$C$2+YEAR!$C$3-2,X1062+1,(YEAR!$C$2+YEAR!$C$3-1)&amp;"       :="))</f>
        <v>0.36314000000000002</v>
      </c>
      <c r="Z1062">
        <f>IF(Y1062&lt;1.1,Y1062,IF(Y1062&lt;YEAR!$C$2+YEAR!$C$3-2,Y1062+1,(YEAR!$C$2+YEAR!$C$3-1)&amp;"       :="))</f>
        <v>0.36314000000000002</v>
      </c>
      <c r="AA1062">
        <f>IF(Z1062&lt;1.1,Z1062,IF(Z1062&lt;YEAR!$C$2+YEAR!$C$3-2,Z1062+1,(YEAR!$C$2+YEAR!$C$3-1)&amp;"       :="))</f>
        <v>0.36314000000000002</v>
      </c>
      <c r="AB1062">
        <f>IF(AA1062&lt;1.1,AA1062,IF(AA1062&lt;YEAR!$C$2+YEAR!$C$3-2,AA1062+1,(YEAR!$C$2+YEAR!$C$3-1)&amp;"       :="))</f>
        <v>0.36314000000000002</v>
      </c>
      <c r="AC1062">
        <f>IF(AB1062&lt;1.1,AB1062,IF(AB1062&lt;YEAR!$C$2+YEAR!$C$3-2,AB1062+1,(YEAR!$C$2+YEAR!$C$3-1)&amp;"       :="))</f>
        <v>0.36314000000000002</v>
      </c>
      <c r="AD1062">
        <f>IF(AC1062&lt;1.1,AC1062,IF(AC1062&lt;YEAR!$C$2+YEAR!$C$3-2,AC1062+1,(YEAR!$C$2+YEAR!$C$3-1)&amp;"       :="))</f>
        <v>0.36314000000000002</v>
      </c>
      <c r="AE1062">
        <f>IF(AD1062&lt;1.1,AD1062,IF(AD1062&lt;YEAR!$C$2+YEAR!$C$3-2,AD1062+1,(YEAR!$C$2+YEAR!$C$3-1)&amp;"       :="))</f>
        <v>0.36314000000000002</v>
      </c>
      <c r="AF1062">
        <f>IF(AE1062&lt;1.1,AE1062,IF(AE1062&lt;YEAR!$C$2+YEAR!$C$3-2,AE1062+1,(YEAR!$C$2+YEAR!$C$3-1)&amp;"       :="))</f>
        <v>0.36314000000000002</v>
      </c>
      <c r="AG1062">
        <f>IF(AF1062&lt;1.1,AF1062,IF(AF1062&lt;YEAR!$C$2+YEAR!$C$3-2,AF1062+1,(YEAR!$C$2+YEAR!$C$3-1)&amp;"       :="))</f>
        <v>0.36314000000000002</v>
      </c>
      <c r="AH1062">
        <f>IF(AG1062&lt;1.1,AG1062,IF(AG1062&lt;YEAR!$C$2+YEAR!$C$3-2,AG1062+1,(YEAR!$C$2+YEAR!$C$3-1)&amp;"       :="))</f>
        <v>0.36314000000000002</v>
      </c>
      <c r="AI1062">
        <f>IF(AH1062&lt;1.1,AH1062,IF(AH1062&lt;YEAR!$C$2+YEAR!$C$3-2,AH1062+1,(YEAR!$C$2+YEAR!$C$3-1)&amp;"       :="))</f>
        <v>0.36314000000000002</v>
      </c>
      <c r="AJ1062">
        <f>IF(AI1062&lt;1.1,AI1062,IF(AI1062&lt;YEAR!$C$2+YEAR!$C$3-2,AI1062+1,(YEAR!$C$2+YEAR!$C$3-1)&amp;"       :="))</f>
        <v>0.36314000000000002</v>
      </c>
    </row>
    <row r="1063" spans="1:36">
      <c r="A1063">
        <f t="shared" ca="1" si="80"/>
        <v>26</v>
      </c>
      <c r="B1063" t="s">
        <v>51</v>
      </c>
      <c r="C1063" t="str">
        <f ca="1">IF(D1063="",OFFSET(AvailabilityFactor!A$1,A1063,0),C1062)</f>
        <v>D2WDLC7</v>
      </c>
      <c r="D1063" t="str" cm="1">
        <f t="array" aca="1" ref="D1063" ca="1">IF(D1062="",TS_DRC!$P$5,OFFSET(TS_DRC!P$5,RIGHT(D1062,2),0,TRUE))</f>
        <v>TS34</v>
      </c>
      <c r="E1063" t="str">
        <f t="shared" ca="1" si="81"/>
        <v>TS34</v>
      </c>
      <c r="F1063">
        <f>'[6]Wind profile'!$AJ42</f>
        <v>0.33145000000000002</v>
      </c>
      <c r="G1063">
        <f>IF(F1063&lt;1.1,F1063,IF(F1063&lt;YEAR!$C$2+YEAR!$C$3-2,F1063+1,(YEAR!$C$2+YEAR!$C$3-1)&amp;"       :="))</f>
        <v>0.33145000000000002</v>
      </c>
      <c r="H1063">
        <f>IF(G1063&lt;1.1,G1063,IF(G1063&lt;YEAR!$C$2+YEAR!$C$3-2,G1063+1,(YEAR!$C$2+YEAR!$C$3-1)&amp;"       :="))</f>
        <v>0.33145000000000002</v>
      </c>
      <c r="I1063">
        <f>IF(H1063&lt;1.1,H1063,IF(H1063&lt;YEAR!$C$2+YEAR!$C$3-2,H1063+1,(YEAR!$C$2+YEAR!$C$3-1)&amp;"       :="))</f>
        <v>0.33145000000000002</v>
      </c>
      <c r="J1063">
        <f>IF(I1063&lt;1.1,I1063,IF(I1063&lt;YEAR!$C$2+YEAR!$C$3-2,I1063+1,(YEAR!$C$2+YEAR!$C$3-1)&amp;"       :="))</f>
        <v>0.33145000000000002</v>
      </c>
      <c r="K1063">
        <f>IF(J1063&lt;1.1,J1063,IF(J1063&lt;YEAR!$C$2+YEAR!$C$3-2,J1063+1,(YEAR!$C$2+YEAR!$C$3-1)&amp;"       :="))</f>
        <v>0.33145000000000002</v>
      </c>
      <c r="L1063">
        <f>IF(K1063&lt;1.1,K1063,IF(K1063&lt;YEAR!$C$2+YEAR!$C$3-2,K1063+1,(YEAR!$C$2+YEAR!$C$3-1)&amp;"       :="))</f>
        <v>0.33145000000000002</v>
      </c>
      <c r="M1063">
        <f>IF(L1063&lt;1.1,L1063,IF(L1063&lt;YEAR!$C$2+YEAR!$C$3-2,L1063+1,(YEAR!$C$2+YEAR!$C$3-1)&amp;"       :="))</f>
        <v>0.33145000000000002</v>
      </c>
      <c r="N1063">
        <f>IF(M1063&lt;1.1,M1063,IF(M1063&lt;YEAR!$C$2+YEAR!$C$3-2,M1063+1,(YEAR!$C$2+YEAR!$C$3-1)&amp;"       :="))</f>
        <v>0.33145000000000002</v>
      </c>
      <c r="O1063">
        <f>IF(N1063&lt;1.1,N1063,IF(N1063&lt;YEAR!$C$2+YEAR!$C$3-2,N1063+1,(YEAR!$C$2+YEAR!$C$3-1)&amp;"       :="))</f>
        <v>0.33145000000000002</v>
      </c>
      <c r="P1063">
        <f>IF(O1063&lt;1.1,O1063,IF(O1063&lt;YEAR!$C$2+YEAR!$C$3-2,O1063+1,(YEAR!$C$2+YEAR!$C$3-1)&amp;"       :="))</f>
        <v>0.33145000000000002</v>
      </c>
      <c r="Q1063">
        <f>IF(P1063&lt;1.1,P1063,IF(P1063&lt;YEAR!$C$2+YEAR!$C$3-2,P1063+1,(YEAR!$C$2+YEAR!$C$3-1)&amp;"       :="))</f>
        <v>0.33145000000000002</v>
      </c>
      <c r="R1063">
        <f>IF(Q1063&lt;1.1,Q1063,IF(Q1063&lt;YEAR!$C$2+YEAR!$C$3-2,Q1063+1,(YEAR!$C$2+YEAR!$C$3-1)&amp;"       :="))</f>
        <v>0.33145000000000002</v>
      </c>
      <c r="S1063">
        <f>IF(R1063&lt;1.1,R1063,IF(R1063&lt;YEAR!$C$2+YEAR!$C$3-2,R1063+1,(YEAR!$C$2+YEAR!$C$3-1)&amp;"       :="))</f>
        <v>0.33145000000000002</v>
      </c>
      <c r="T1063">
        <f>IF(S1063&lt;1.1,S1063,IF(S1063&lt;YEAR!$C$2+YEAR!$C$3-2,S1063+1,(YEAR!$C$2+YEAR!$C$3-1)&amp;"       :="))</f>
        <v>0.33145000000000002</v>
      </c>
      <c r="U1063">
        <f>IF(T1063&lt;1.1,T1063,IF(T1063&lt;YEAR!$C$2+YEAR!$C$3-2,T1063+1,(YEAR!$C$2+YEAR!$C$3-1)&amp;"       :="))</f>
        <v>0.33145000000000002</v>
      </c>
      <c r="V1063">
        <f>IF(U1063&lt;1.1,U1063,IF(U1063&lt;YEAR!$C$2+YEAR!$C$3-2,U1063+1,(YEAR!$C$2+YEAR!$C$3-1)&amp;"       :="))</f>
        <v>0.33145000000000002</v>
      </c>
      <c r="W1063">
        <f>IF(V1063&lt;1.1,V1063,IF(V1063&lt;YEAR!$C$2+YEAR!$C$3-2,V1063+1,(YEAR!$C$2+YEAR!$C$3-1)&amp;"       :="))</f>
        <v>0.33145000000000002</v>
      </c>
      <c r="X1063">
        <f>IF(W1063&lt;1.1,W1063,IF(W1063&lt;YEAR!$C$2+YEAR!$C$3-2,W1063+1,(YEAR!$C$2+YEAR!$C$3-1)&amp;"       :="))</f>
        <v>0.33145000000000002</v>
      </c>
      <c r="Y1063">
        <f>IF(X1063&lt;1.1,X1063,IF(X1063&lt;YEAR!$C$2+YEAR!$C$3-2,X1063+1,(YEAR!$C$2+YEAR!$C$3-1)&amp;"       :="))</f>
        <v>0.33145000000000002</v>
      </c>
      <c r="Z1063">
        <f>IF(Y1063&lt;1.1,Y1063,IF(Y1063&lt;YEAR!$C$2+YEAR!$C$3-2,Y1063+1,(YEAR!$C$2+YEAR!$C$3-1)&amp;"       :="))</f>
        <v>0.33145000000000002</v>
      </c>
      <c r="AA1063">
        <f>IF(Z1063&lt;1.1,Z1063,IF(Z1063&lt;YEAR!$C$2+YEAR!$C$3-2,Z1063+1,(YEAR!$C$2+YEAR!$C$3-1)&amp;"       :="))</f>
        <v>0.33145000000000002</v>
      </c>
      <c r="AB1063">
        <f>IF(AA1063&lt;1.1,AA1063,IF(AA1063&lt;YEAR!$C$2+YEAR!$C$3-2,AA1063+1,(YEAR!$C$2+YEAR!$C$3-1)&amp;"       :="))</f>
        <v>0.33145000000000002</v>
      </c>
      <c r="AC1063">
        <f>IF(AB1063&lt;1.1,AB1063,IF(AB1063&lt;YEAR!$C$2+YEAR!$C$3-2,AB1063+1,(YEAR!$C$2+YEAR!$C$3-1)&amp;"       :="))</f>
        <v>0.33145000000000002</v>
      </c>
      <c r="AD1063">
        <f>IF(AC1063&lt;1.1,AC1063,IF(AC1063&lt;YEAR!$C$2+YEAR!$C$3-2,AC1063+1,(YEAR!$C$2+YEAR!$C$3-1)&amp;"       :="))</f>
        <v>0.33145000000000002</v>
      </c>
      <c r="AE1063">
        <f>IF(AD1063&lt;1.1,AD1063,IF(AD1063&lt;YEAR!$C$2+YEAR!$C$3-2,AD1063+1,(YEAR!$C$2+YEAR!$C$3-1)&amp;"       :="))</f>
        <v>0.33145000000000002</v>
      </c>
      <c r="AF1063">
        <f>IF(AE1063&lt;1.1,AE1063,IF(AE1063&lt;YEAR!$C$2+YEAR!$C$3-2,AE1063+1,(YEAR!$C$2+YEAR!$C$3-1)&amp;"       :="))</f>
        <v>0.33145000000000002</v>
      </c>
      <c r="AG1063">
        <f>IF(AF1063&lt;1.1,AF1063,IF(AF1063&lt;YEAR!$C$2+YEAR!$C$3-2,AF1063+1,(YEAR!$C$2+YEAR!$C$3-1)&amp;"       :="))</f>
        <v>0.33145000000000002</v>
      </c>
      <c r="AH1063">
        <f>IF(AG1063&lt;1.1,AG1063,IF(AG1063&lt;YEAR!$C$2+YEAR!$C$3-2,AG1063+1,(YEAR!$C$2+YEAR!$C$3-1)&amp;"       :="))</f>
        <v>0.33145000000000002</v>
      </c>
      <c r="AI1063">
        <f>IF(AH1063&lt;1.1,AH1063,IF(AH1063&lt;YEAR!$C$2+YEAR!$C$3-2,AH1063+1,(YEAR!$C$2+YEAR!$C$3-1)&amp;"       :="))</f>
        <v>0.33145000000000002</v>
      </c>
      <c r="AJ1063">
        <f>IF(AI1063&lt;1.1,AI1063,IF(AI1063&lt;YEAR!$C$2+YEAR!$C$3-2,AI1063+1,(YEAR!$C$2+YEAR!$C$3-1)&amp;"       :="))</f>
        <v>0.33145000000000002</v>
      </c>
    </row>
    <row r="1064" spans="1:36">
      <c r="A1064">
        <f t="shared" ca="1" si="80"/>
        <v>26</v>
      </c>
      <c r="B1064" t="s">
        <v>51</v>
      </c>
      <c r="C1064" t="str">
        <f ca="1">IF(D1064="",OFFSET(AvailabilityFactor!A$1,A1064,0),C1063)</f>
        <v>D2WDLC7</v>
      </c>
      <c r="D1064" t="str" cm="1">
        <f t="array" aca="1" ref="D1064" ca="1">IF(D1063="",TS_DRC!$P$5,OFFSET(TS_DRC!P$5,RIGHT(D1063,2),0,TRUE))</f>
        <v>TS35</v>
      </c>
      <c r="E1064" t="str">
        <f t="shared" ca="1" si="81"/>
        <v>TS35</v>
      </c>
      <c r="F1064">
        <f>'[6]Wind profile'!$AJ43</f>
        <v>0.26074999999999998</v>
      </c>
      <c r="G1064">
        <f>IF(F1064&lt;1.1,F1064,IF(F1064&lt;YEAR!$C$2+YEAR!$C$3-2,F1064+1,(YEAR!$C$2+YEAR!$C$3-1)&amp;"       :="))</f>
        <v>0.26074999999999998</v>
      </c>
      <c r="H1064">
        <f>IF(G1064&lt;1.1,G1064,IF(G1064&lt;YEAR!$C$2+YEAR!$C$3-2,G1064+1,(YEAR!$C$2+YEAR!$C$3-1)&amp;"       :="))</f>
        <v>0.26074999999999998</v>
      </c>
      <c r="I1064">
        <f>IF(H1064&lt;1.1,H1064,IF(H1064&lt;YEAR!$C$2+YEAR!$C$3-2,H1064+1,(YEAR!$C$2+YEAR!$C$3-1)&amp;"       :="))</f>
        <v>0.26074999999999998</v>
      </c>
      <c r="J1064">
        <f>IF(I1064&lt;1.1,I1064,IF(I1064&lt;YEAR!$C$2+YEAR!$C$3-2,I1064+1,(YEAR!$C$2+YEAR!$C$3-1)&amp;"       :="))</f>
        <v>0.26074999999999998</v>
      </c>
      <c r="K1064">
        <f>IF(J1064&lt;1.1,J1064,IF(J1064&lt;YEAR!$C$2+YEAR!$C$3-2,J1064+1,(YEAR!$C$2+YEAR!$C$3-1)&amp;"       :="))</f>
        <v>0.26074999999999998</v>
      </c>
      <c r="L1064">
        <f>IF(K1064&lt;1.1,K1064,IF(K1064&lt;YEAR!$C$2+YEAR!$C$3-2,K1064+1,(YEAR!$C$2+YEAR!$C$3-1)&amp;"       :="))</f>
        <v>0.26074999999999998</v>
      </c>
      <c r="M1064">
        <f>IF(L1064&lt;1.1,L1064,IF(L1064&lt;YEAR!$C$2+YEAR!$C$3-2,L1064+1,(YEAR!$C$2+YEAR!$C$3-1)&amp;"       :="))</f>
        <v>0.26074999999999998</v>
      </c>
      <c r="N1064">
        <f>IF(M1064&lt;1.1,M1064,IF(M1064&lt;YEAR!$C$2+YEAR!$C$3-2,M1064+1,(YEAR!$C$2+YEAR!$C$3-1)&amp;"       :="))</f>
        <v>0.26074999999999998</v>
      </c>
      <c r="O1064">
        <f>IF(N1064&lt;1.1,N1064,IF(N1064&lt;YEAR!$C$2+YEAR!$C$3-2,N1064+1,(YEAR!$C$2+YEAR!$C$3-1)&amp;"       :="))</f>
        <v>0.26074999999999998</v>
      </c>
      <c r="P1064">
        <f>IF(O1064&lt;1.1,O1064,IF(O1064&lt;YEAR!$C$2+YEAR!$C$3-2,O1064+1,(YEAR!$C$2+YEAR!$C$3-1)&amp;"       :="))</f>
        <v>0.26074999999999998</v>
      </c>
      <c r="Q1064">
        <f>IF(P1064&lt;1.1,P1064,IF(P1064&lt;YEAR!$C$2+YEAR!$C$3-2,P1064+1,(YEAR!$C$2+YEAR!$C$3-1)&amp;"       :="))</f>
        <v>0.26074999999999998</v>
      </c>
      <c r="R1064">
        <f>IF(Q1064&lt;1.1,Q1064,IF(Q1064&lt;YEAR!$C$2+YEAR!$C$3-2,Q1064+1,(YEAR!$C$2+YEAR!$C$3-1)&amp;"       :="))</f>
        <v>0.26074999999999998</v>
      </c>
      <c r="S1064">
        <f>IF(R1064&lt;1.1,R1064,IF(R1064&lt;YEAR!$C$2+YEAR!$C$3-2,R1064+1,(YEAR!$C$2+YEAR!$C$3-1)&amp;"       :="))</f>
        <v>0.26074999999999998</v>
      </c>
      <c r="T1064">
        <f>IF(S1064&lt;1.1,S1064,IF(S1064&lt;YEAR!$C$2+YEAR!$C$3-2,S1064+1,(YEAR!$C$2+YEAR!$C$3-1)&amp;"       :="))</f>
        <v>0.26074999999999998</v>
      </c>
      <c r="U1064">
        <f>IF(T1064&lt;1.1,T1064,IF(T1064&lt;YEAR!$C$2+YEAR!$C$3-2,T1064+1,(YEAR!$C$2+YEAR!$C$3-1)&amp;"       :="))</f>
        <v>0.26074999999999998</v>
      </c>
      <c r="V1064">
        <f>IF(U1064&lt;1.1,U1064,IF(U1064&lt;YEAR!$C$2+YEAR!$C$3-2,U1064+1,(YEAR!$C$2+YEAR!$C$3-1)&amp;"       :="))</f>
        <v>0.26074999999999998</v>
      </c>
      <c r="W1064">
        <f>IF(V1064&lt;1.1,V1064,IF(V1064&lt;YEAR!$C$2+YEAR!$C$3-2,V1064+1,(YEAR!$C$2+YEAR!$C$3-1)&amp;"       :="))</f>
        <v>0.26074999999999998</v>
      </c>
      <c r="X1064">
        <f>IF(W1064&lt;1.1,W1064,IF(W1064&lt;YEAR!$C$2+YEAR!$C$3-2,W1064+1,(YEAR!$C$2+YEAR!$C$3-1)&amp;"       :="))</f>
        <v>0.26074999999999998</v>
      </c>
      <c r="Y1064">
        <f>IF(X1064&lt;1.1,X1064,IF(X1064&lt;YEAR!$C$2+YEAR!$C$3-2,X1064+1,(YEAR!$C$2+YEAR!$C$3-1)&amp;"       :="))</f>
        <v>0.26074999999999998</v>
      </c>
      <c r="Z1064">
        <f>IF(Y1064&lt;1.1,Y1064,IF(Y1064&lt;YEAR!$C$2+YEAR!$C$3-2,Y1064+1,(YEAR!$C$2+YEAR!$C$3-1)&amp;"       :="))</f>
        <v>0.26074999999999998</v>
      </c>
      <c r="AA1064">
        <f>IF(Z1064&lt;1.1,Z1064,IF(Z1064&lt;YEAR!$C$2+YEAR!$C$3-2,Z1064+1,(YEAR!$C$2+YEAR!$C$3-1)&amp;"       :="))</f>
        <v>0.26074999999999998</v>
      </c>
      <c r="AB1064">
        <f>IF(AA1064&lt;1.1,AA1064,IF(AA1064&lt;YEAR!$C$2+YEAR!$C$3-2,AA1064+1,(YEAR!$C$2+YEAR!$C$3-1)&amp;"       :="))</f>
        <v>0.26074999999999998</v>
      </c>
      <c r="AC1064">
        <f>IF(AB1064&lt;1.1,AB1064,IF(AB1064&lt;YEAR!$C$2+YEAR!$C$3-2,AB1064+1,(YEAR!$C$2+YEAR!$C$3-1)&amp;"       :="))</f>
        <v>0.26074999999999998</v>
      </c>
      <c r="AD1064">
        <f>IF(AC1064&lt;1.1,AC1064,IF(AC1064&lt;YEAR!$C$2+YEAR!$C$3-2,AC1064+1,(YEAR!$C$2+YEAR!$C$3-1)&amp;"       :="))</f>
        <v>0.26074999999999998</v>
      </c>
      <c r="AE1064">
        <f>IF(AD1064&lt;1.1,AD1064,IF(AD1064&lt;YEAR!$C$2+YEAR!$C$3-2,AD1064+1,(YEAR!$C$2+YEAR!$C$3-1)&amp;"       :="))</f>
        <v>0.26074999999999998</v>
      </c>
      <c r="AF1064">
        <f>IF(AE1064&lt;1.1,AE1064,IF(AE1064&lt;YEAR!$C$2+YEAR!$C$3-2,AE1064+1,(YEAR!$C$2+YEAR!$C$3-1)&amp;"       :="))</f>
        <v>0.26074999999999998</v>
      </c>
      <c r="AG1064">
        <f>IF(AF1064&lt;1.1,AF1064,IF(AF1064&lt;YEAR!$C$2+YEAR!$C$3-2,AF1064+1,(YEAR!$C$2+YEAR!$C$3-1)&amp;"       :="))</f>
        <v>0.26074999999999998</v>
      </c>
      <c r="AH1064">
        <f>IF(AG1064&lt;1.1,AG1064,IF(AG1064&lt;YEAR!$C$2+YEAR!$C$3-2,AG1064+1,(YEAR!$C$2+YEAR!$C$3-1)&amp;"       :="))</f>
        <v>0.26074999999999998</v>
      </c>
      <c r="AI1064">
        <f>IF(AH1064&lt;1.1,AH1064,IF(AH1064&lt;YEAR!$C$2+YEAR!$C$3-2,AH1064+1,(YEAR!$C$2+YEAR!$C$3-1)&amp;"       :="))</f>
        <v>0.26074999999999998</v>
      </c>
      <c r="AJ1064">
        <f>IF(AI1064&lt;1.1,AI1064,IF(AI1064&lt;YEAR!$C$2+YEAR!$C$3-2,AI1064+1,(YEAR!$C$2+YEAR!$C$3-1)&amp;"       :="))</f>
        <v>0.26074999999999998</v>
      </c>
    </row>
    <row r="1065" spans="1:36">
      <c r="A1065">
        <f t="shared" ca="1" si="80"/>
        <v>26</v>
      </c>
      <c r="B1065" t="s">
        <v>51</v>
      </c>
      <c r="C1065" t="str">
        <f ca="1">IF(D1065="",OFFSET(AvailabilityFactor!A$1,A1065,0),C1064)</f>
        <v>D2WDLC7</v>
      </c>
      <c r="D1065" t="str" cm="1">
        <f t="array" aca="1" ref="D1065" ca="1">IF(D1064="",TS_DRC!$P$5,OFFSET(TS_DRC!P$5,RIGHT(D1064,2),0,TRUE))</f>
        <v>TS36</v>
      </c>
      <c r="E1065" t="str">
        <f t="shared" ca="1" si="81"/>
        <v>TS36</v>
      </c>
      <c r="F1065">
        <f>'[6]Wind profile'!$AJ44</f>
        <v>0.22997999999999999</v>
      </c>
      <c r="G1065">
        <f>IF(F1065&lt;1.1,F1065,IF(F1065&lt;YEAR!$C$2+YEAR!$C$3-2,F1065+1,(YEAR!$C$2+YEAR!$C$3-1)&amp;"       :="))</f>
        <v>0.22997999999999999</v>
      </c>
      <c r="H1065">
        <f>IF(G1065&lt;1.1,G1065,IF(G1065&lt;YEAR!$C$2+YEAR!$C$3-2,G1065+1,(YEAR!$C$2+YEAR!$C$3-1)&amp;"       :="))</f>
        <v>0.22997999999999999</v>
      </c>
      <c r="I1065">
        <f>IF(H1065&lt;1.1,H1065,IF(H1065&lt;YEAR!$C$2+YEAR!$C$3-2,H1065+1,(YEAR!$C$2+YEAR!$C$3-1)&amp;"       :="))</f>
        <v>0.22997999999999999</v>
      </c>
      <c r="J1065">
        <f>IF(I1065&lt;1.1,I1065,IF(I1065&lt;YEAR!$C$2+YEAR!$C$3-2,I1065+1,(YEAR!$C$2+YEAR!$C$3-1)&amp;"       :="))</f>
        <v>0.22997999999999999</v>
      </c>
      <c r="K1065">
        <f>IF(J1065&lt;1.1,J1065,IF(J1065&lt;YEAR!$C$2+YEAR!$C$3-2,J1065+1,(YEAR!$C$2+YEAR!$C$3-1)&amp;"       :="))</f>
        <v>0.22997999999999999</v>
      </c>
      <c r="L1065">
        <f>IF(K1065&lt;1.1,K1065,IF(K1065&lt;YEAR!$C$2+YEAR!$C$3-2,K1065+1,(YEAR!$C$2+YEAR!$C$3-1)&amp;"       :="))</f>
        <v>0.22997999999999999</v>
      </c>
      <c r="M1065">
        <f>IF(L1065&lt;1.1,L1065,IF(L1065&lt;YEAR!$C$2+YEAR!$C$3-2,L1065+1,(YEAR!$C$2+YEAR!$C$3-1)&amp;"       :="))</f>
        <v>0.22997999999999999</v>
      </c>
      <c r="N1065">
        <f>IF(M1065&lt;1.1,M1065,IF(M1065&lt;YEAR!$C$2+YEAR!$C$3-2,M1065+1,(YEAR!$C$2+YEAR!$C$3-1)&amp;"       :="))</f>
        <v>0.22997999999999999</v>
      </c>
      <c r="O1065">
        <f>IF(N1065&lt;1.1,N1065,IF(N1065&lt;YEAR!$C$2+YEAR!$C$3-2,N1065+1,(YEAR!$C$2+YEAR!$C$3-1)&amp;"       :="))</f>
        <v>0.22997999999999999</v>
      </c>
      <c r="P1065">
        <f>IF(O1065&lt;1.1,O1065,IF(O1065&lt;YEAR!$C$2+YEAR!$C$3-2,O1065+1,(YEAR!$C$2+YEAR!$C$3-1)&amp;"       :="))</f>
        <v>0.22997999999999999</v>
      </c>
      <c r="Q1065">
        <f>IF(P1065&lt;1.1,P1065,IF(P1065&lt;YEAR!$C$2+YEAR!$C$3-2,P1065+1,(YEAR!$C$2+YEAR!$C$3-1)&amp;"       :="))</f>
        <v>0.22997999999999999</v>
      </c>
      <c r="R1065">
        <f>IF(Q1065&lt;1.1,Q1065,IF(Q1065&lt;YEAR!$C$2+YEAR!$C$3-2,Q1065+1,(YEAR!$C$2+YEAR!$C$3-1)&amp;"       :="))</f>
        <v>0.22997999999999999</v>
      </c>
      <c r="S1065">
        <f>IF(R1065&lt;1.1,R1065,IF(R1065&lt;YEAR!$C$2+YEAR!$C$3-2,R1065+1,(YEAR!$C$2+YEAR!$C$3-1)&amp;"       :="))</f>
        <v>0.22997999999999999</v>
      </c>
      <c r="T1065">
        <f>IF(S1065&lt;1.1,S1065,IF(S1065&lt;YEAR!$C$2+YEAR!$C$3-2,S1065+1,(YEAR!$C$2+YEAR!$C$3-1)&amp;"       :="))</f>
        <v>0.22997999999999999</v>
      </c>
      <c r="U1065">
        <f>IF(T1065&lt;1.1,T1065,IF(T1065&lt;YEAR!$C$2+YEAR!$C$3-2,T1065+1,(YEAR!$C$2+YEAR!$C$3-1)&amp;"       :="))</f>
        <v>0.22997999999999999</v>
      </c>
      <c r="V1065">
        <f>IF(U1065&lt;1.1,U1065,IF(U1065&lt;YEAR!$C$2+YEAR!$C$3-2,U1065+1,(YEAR!$C$2+YEAR!$C$3-1)&amp;"       :="))</f>
        <v>0.22997999999999999</v>
      </c>
      <c r="W1065">
        <f>IF(V1065&lt;1.1,V1065,IF(V1065&lt;YEAR!$C$2+YEAR!$C$3-2,V1065+1,(YEAR!$C$2+YEAR!$C$3-1)&amp;"       :="))</f>
        <v>0.22997999999999999</v>
      </c>
      <c r="X1065">
        <f>IF(W1065&lt;1.1,W1065,IF(W1065&lt;YEAR!$C$2+YEAR!$C$3-2,W1065+1,(YEAR!$C$2+YEAR!$C$3-1)&amp;"       :="))</f>
        <v>0.22997999999999999</v>
      </c>
      <c r="Y1065">
        <f>IF(X1065&lt;1.1,X1065,IF(X1065&lt;YEAR!$C$2+YEAR!$C$3-2,X1065+1,(YEAR!$C$2+YEAR!$C$3-1)&amp;"       :="))</f>
        <v>0.22997999999999999</v>
      </c>
      <c r="Z1065">
        <f>IF(Y1065&lt;1.1,Y1065,IF(Y1065&lt;YEAR!$C$2+YEAR!$C$3-2,Y1065+1,(YEAR!$C$2+YEAR!$C$3-1)&amp;"       :="))</f>
        <v>0.22997999999999999</v>
      </c>
      <c r="AA1065">
        <f>IF(Z1065&lt;1.1,Z1065,IF(Z1065&lt;YEAR!$C$2+YEAR!$C$3-2,Z1065+1,(YEAR!$C$2+YEAR!$C$3-1)&amp;"       :="))</f>
        <v>0.22997999999999999</v>
      </c>
      <c r="AB1065">
        <f>IF(AA1065&lt;1.1,AA1065,IF(AA1065&lt;YEAR!$C$2+YEAR!$C$3-2,AA1065+1,(YEAR!$C$2+YEAR!$C$3-1)&amp;"       :="))</f>
        <v>0.22997999999999999</v>
      </c>
      <c r="AC1065">
        <f>IF(AB1065&lt;1.1,AB1065,IF(AB1065&lt;YEAR!$C$2+YEAR!$C$3-2,AB1065+1,(YEAR!$C$2+YEAR!$C$3-1)&amp;"       :="))</f>
        <v>0.22997999999999999</v>
      </c>
      <c r="AD1065">
        <f>IF(AC1065&lt;1.1,AC1065,IF(AC1065&lt;YEAR!$C$2+YEAR!$C$3-2,AC1065+1,(YEAR!$C$2+YEAR!$C$3-1)&amp;"       :="))</f>
        <v>0.22997999999999999</v>
      </c>
      <c r="AE1065">
        <f>IF(AD1065&lt;1.1,AD1065,IF(AD1065&lt;YEAR!$C$2+YEAR!$C$3-2,AD1065+1,(YEAR!$C$2+YEAR!$C$3-1)&amp;"       :="))</f>
        <v>0.22997999999999999</v>
      </c>
      <c r="AF1065">
        <f>IF(AE1065&lt;1.1,AE1065,IF(AE1065&lt;YEAR!$C$2+YEAR!$C$3-2,AE1065+1,(YEAR!$C$2+YEAR!$C$3-1)&amp;"       :="))</f>
        <v>0.22997999999999999</v>
      </c>
      <c r="AG1065">
        <f>IF(AF1065&lt;1.1,AF1065,IF(AF1065&lt;YEAR!$C$2+YEAR!$C$3-2,AF1065+1,(YEAR!$C$2+YEAR!$C$3-1)&amp;"       :="))</f>
        <v>0.22997999999999999</v>
      </c>
      <c r="AH1065">
        <f>IF(AG1065&lt;1.1,AG1065,IF(AG1065&lt;YEAR!$C$2+YEAR!$C$3-2,AG1065+1,(YEAR!$C$2+YEAR!$C$3-1)&amp;"       :="))</f>
        <v>0.22997999999999999</v>
      </c>
      <c r="AI1065">
        <f>IF(AH1065&lt;1.1,AH1065,IF(AH1065&lt;YEAR!$C$2+YEAR!$C$3-2,AH1065+1,(YEAR!$C$2+YEAR!$C$3-1)&amp;"       :="))</f>
        <v>0.22997999999999999</v>
      </c>
      <c r="AJ1065">
        <f>IF(AI1065&lt;1.1,AI1065,IF(AI1065&lt;YEAR!$C$2+YEAR!$C$3-2,AI1065+1,(YEAR!$C$2+YEAR!$C$3-1)&amp;"       :="))</f>
        <v>0.22997999999999999</v>
      </c>
    </row>
    <row r="1066" spans="1:36">
      <c r="A1066">
        <f t="shared" ca="1" si="80"/>
        <v>26</v>
      </c>
      <c r="B1066" t="s">
        <v>51</v>
      </c>
      <c r="C1066" t="str">
        <f ca="1">IF(D1066="",OFFSET(AvailabilityFactor!A$1,A1066,0),C1065)</f>
        <v>D2WDLC7</v>
      </c>
      <c r="D1066" t="str" cm="1">
        <f t="array" aca="1" ref="D1066" ca="1">IF(D1065="",TS_DRC!$P$5,OFFSET(TS_DRC!P$5,RIGHT(D1065,2),0,TRUE))</f>
        <v>TS37</v>
      </c>
      <c r="E1066" t="str">
        <f t="shared" ca="1" si="81"/>
        <v>TS37</v>
      </c>
      <c r="F1066">
        <f>'[6]Wind profile'!$AJ45</f>
        <v>0.20662</v>
      </c>
      <c r="G1066">
        <f>IF(F1066&lt;1.1,F1066,IF(F1066&lt;YEAR!$C$2+YEAR!$C$3-2,F1066+1,(YEAR!$C$2+YEAR!$C$3-1)&amp;"       :="))</f>
        <v>0.20662</v>
      </c>
      <c r="H1066">
        <f>IF(G1066&lt;1.1,G1066,IF(G1066&lt;YEAR!$C$2+YEAR!$C$3-2,G1066+1,(YEAR!$C$2+YEAR!$C$3-1)&amp;"       :="))</f>
        <v>0.20662</v>
      </c>
      <c r="I1066">
        <f>IF(H1066&lt;1.1,H1066,IF(H1066&lt;YEAR!$C$2+YEAR!$C$3-2,H1066+1,(YEAR!$C$2+YEAR!$C$3-1)&amp;"       :="))</f>
        <v>0.20662</v>
      </c>
      <c r="J1066">
        <f>IF(I1066&lt;1.1,I1066,IF(I1066&lt;YEAR!$C$2+YEAR!$C$3-2,I1066+1,(YEAR!$C$2+YEAR!$C$3-1)&amp;"       :="))</f>
        <v>0.20662</v>
      </c>
      <c r="K1066">
        <f>IF(J1066&lt;1.1,J1066,IF(J1066&lt;YEAR!$C$2+YEAR!$C$3-2,J1066+1,(YEAR!$C$2+YEAR!$C$3-1)&amp;"       :="))</f>
        <v>0.20662</v>
      </c>
      <c r="L1066">
        <f>IF(K1066&lt;1.1,K1066,IF(K1066&lt;YEAR!$C$2+YEAR!$C$3-2,K1066+1,(YEAR!$C$2+YEAR!$C$3-1)&amp;"       :="))</f>
        <v>0.20662</v>
      </c>
      <c r="M1066">
        <f>IF(L1066&lt;1.1,L1066,IF(L1066&lt;YEAR!$C$2+YEAR!$C$3-2,L1066+1,(YEAR!$C$2+YEAR!$C$3-1)&amp;"       :="))</f>
        <v>0.20662</v>
      </c>
      <c r="N1066">
        <f>IF(M1066&lt;1.1,M1066,IF(M1066&lt;YEAR!$C$2+YEAR!$C$3-2,M1066+1,(YEAR!$C$2+YEAR!$C$3-1)&amp;"       :="))</f>
        <v>0.20662</v>
      </c>
      <c r="O1066">
        <f>IF(N1066&lt;1.1,N1066,IF(N1066&lt;YEAR!$C$2+YEAR!$C$3-2,N1066+1,(YEAR!$C$2+YEAR!$C$3-1)&amp;"       :="))</f>
        <v>0.20662</v>
      </c>
      <c r="P1066">
        <f>IF(O1066&lt;1.1,O1066,IF(O1066&lt;YEAR!$C$2+YEAR!$C$3-2,O1066+1,(YEAR!$C$2+YEAR!$C$3-1)&amp;"       :="))</f>
        <v>0.20662</v>
      </c>
      <c r="Q1066">
        <f>IF(P1066&lt;1.1,P1066,IF(P1066&lt;YEAR!$C$2+YEAR!$C$3-2,P1066+1,(YEAR!$C$2+YEAR!$C$3-1)&amp;"       :="))</f>
        <v>0.20662</v>
      </c>
      <c r="R1066">
        <f>IF(Q1066&lt;1.1,Q1066,IF(Q1066&lt;YEAR!$C$2+YEAR!$C$3-2,Q1066+1,(YEAR!$C$2+YEAR!$C$3-1)&amp;"       :="))</f>
        <v>0.20662</v>
      </c>
      <c r="S1066">
        <f>IF(R1066&lt;1.1,R1066,IF(R1066&lt;YEAR!$C$2+YEAR!$C$3-2,R1066+1,(YEAR!$C$2+YEAR!$C$3-1)&amp;"       :="))</f>
        <v>0.20662</v>
      </c>
      <c r="T1066">
        <f>IF(S1066&lt;1.1,S1066,IF(S1066&lt;YEAR!$C$2+YEAR!$C$3-2,S1066+1,(YEAR!$C$2+YEAR!$C$3-1)&amp;"       :="))</f>
        <v>0.20662</v>
      </c>
      <c r="U1066">
        <f>IF(T1066&lt;1.1,T1066,IF(T1066&lt;YEAR!$C$2+YEAR!$C$3-2,T1066+1,(YEAR!$C$2+YEAR!$C$3-1)&amp;"       :="))</f>
        <v>0.20662</v>
      </c>
      <c r="V1066">
        <f>IF(U1066&lt;1.1,U1066,IF(U1066&lt;YEAR!$C$2+YEAR!$C$3-2,U1066+1,(YEAR!$C$2+YEAR!$C$3-1)&amp;"       :="))</f>
        <v>0.20662</v>
      </c>
      <c r="W1066">
        <f>IF(V1066&lt;1.1,V1066,IF(V1066&lt;YEAR!$C$2+YEAR!$C$3-2,V1066+1,(YEAR!$C$2+YEAR!$C$3-1)&amp;"       :="))</f>
        <v>0.20662</v>
      </c>
      <c r="X1066">
        <f>IF(W1066&lt;1.1,W1066,IF(W1066&lt;YEAR!$C$2+YEAR!$C$3-2,W1066+1,(YEAR!$C$2+YEAR!$C$3-1)&amp;"       :="))</f>
        <v>0.20662</v>
      </c>
      <c r="Y1066">
        <f>IF(X1066&lt;1.1,X1066,IF(X1066&lt;YEAR!$C$2+YEAR!$C$3-2,X1066+1,(YEAR!$C$2+YEAR!$C$3-1)&amp;"       :="))</f>
        <v>0.20662</v>
      </c>
      <c r="Z1066">
        <f>IF(Y1066&lt;1.1,Y1066,IF(Y1066&lt;YEAR!$C$2+YEAR!$C$3-2,Y1066+1,(YEAR!$C$2+YEAR!$C$3-1)&amp;"       :="))</f>
        <v>0.20662</v>
      </c>
      <c r="AA1066">
        <f>IF(Z1066&lt;1.1,Z1066,IF(Z1066&lt;YEAR!$C$2+YEAR!$C$3-2,Z1066+1,(YEAR!$C$2+YEAR!$C$3-1)&amp;"       :="))</f>
        <v>0.20662</v>
      </c>
      <c r="AB1066">
        <f>IF(AA1066&lt;1.1,AA1066,IF(AA1066&lt;YEAR!$C$2+YEAR!$C$3-2,AA1066+1,(YEAR!$C$2+YEAR!$C$3-1)&amp;"       :="))</f>
        <v>0.20662</v>
      </c>
      <c r="AC1066">
        <f>IF(AB1066&lt;1.1,AB1066,IF(AB1066&lt;YEAR!$C$2+YEAR!$C$3-2,AB1066+1,(YEAR!$C$2+YEAR!$C$3-1)&amp;"       :="))</f>
        <v>0.20662</v>
      </c>
      <c r="AD1066">
        <f>IF(AC1066&lt;1.1,AC1066,IF(AC1066&lt;YEAR!$C$2+YEAR!$C$3-2,AC1066+1,(YEAR!$C$2+YEAR!$C$3-1)&amp;"       :="))</f>
        <v>0.20662</v>
      </c>
      <c r="AE1066">
        <f>IF(AD1066&lt;1.1,AD1066,IF(AD1066&lt;YEAR!$C$2+YEAR!$C$3-2,AD1066+1,(YEAR!$C$2+YEAR!$C$3-1)&amp;"       :="))</f>
        <v>0.20662</v>
      </c>
      <c r="AF1066">
        <f>IF(AE1066&lt;1.1,AE1066,IF(AE1066&lt;YEAR!$C$2+YEAR!$C$3-2,AE1066+1,(YEAR!$C$2+YEAR!$C$3-1)&amp;"       :="))</f>
        <v>0.20662</v>
      </c>
      <c r="AG1066">
        <f>IF(AF1066&lt;1.1,AF1066,IF(AF1066&lt;YEAR!$C$2+YEAR!$C$3-2,AF1066+1,(YEAR!$C$2+YEAR!$C$3-1)&amp;"       :="))</f>
        <v>0.20662</v>
      </c>
      <c r="AH1066">
        <f>IF(AG1066&lt;1.1,AG1066,IF(AG1066&lt;YEAR!$C$2+YEAR!$C$3-2,AG1066+1,(YEAR!$C$2+YEAR!$C$3-1)&amp;"       :="))</f>
        <v>0.20662</v>
      </c>
      <c r="AI1066">
        <f>IF(AH1066&lt;1.1,AH1066,IF(AH1066&lt;YEAR!$C$2+YEAR!$C$3-2,AH1066+1,(YEAR!$C$2+YEAR!$C$3-1)&amp;"       :="))</f>
        <v>0.20662</v>
      </c>
      <c r="AJ1066">
        <f>IF(AI1066&lt;1.1,AI1066,IF(AI1066&lt;YEAR!$C$2+YEAR!$C$3-2,AI1066+1,(YEAR!$C$2+YEAR!$C$3-1)&amp;"       :="))</f>
        <v>0.20662</v>
      </c>
    </row>
    <row r="1067" spans="1:36">
      <c r="A1067">
        <f t="shared" ca="1" si="80"/>
        <v>26</v>
      </c>
      <c r="B1067" t="s">
        <v>51</v>
      </c>
      <c r="C1067" t="str">
        <f ca="1">IF(D1067="",OFFSET(AvailabilityFactor!A$1,A1067,0),C1066)</f>
        <v>D2WDLC7</v>
      </c>
      <c r="D1067" t="str" cm="1">
        <f t="array" aca="1" ref="D1067" ca="1">IF(D1066="",TS_DRC!$P$5,OFFSET(TS_DRC!P$5,RIGHT(D1066,2),0,TRUE))</f>
        <v>TS38</v>
      </c>
      <c r="E1067" t="str">
        <f t="shared" ca="1" si="81"/>
        <v>TS38</v>
      </c>
      <c r="F1067">
        <f>'[6]Wind profile'!$AJ46</f>
        <v>0.26146999999999998</v>
      </c>
      <c r="G1067">
        <f>IF(F1067&lt;1.1,F1067,IF(F1067&lt;YEAR!$C$2+YEAR!$C$3-2,F1067+1,(YEAR!$C$2+YEAR!$C$3-1)&amp;"       :="))</f>
        <v>0.26146999999999998</v>
      </c>
      <c r="H1067">
        <f>IF(G1067&lt;1.1,G1067,IF(G1067&lt;YEAR!$C$2+YEAR!$C$3-2,G1067+1,(YEAR!$C$2+YEAR!$C$3-1)&amp;"       :="))</f>
        <v>0.26146999999999998</v>
      </c>
      <c r="I1067">
        <f>IF(H1067&lt;1.1,H1067,IF(H1067&lt;YEAR!$C$2+YEAR!$C$3-2,H1067+1,(YEAR!$C$2+YEAR!$C$3-1)&amp;"       :="))</f>
        <v>0.26146999999999998</v>
      </c>
      <c r="J1067">
        <f>IF(I1067&lt;1.1,I1067,IF(I1067&lt;YEAR!$C$2+YEAR!$C$3-2,I1067+1,(YEAR!$C$2+YEAR!$C$3-1)&amp;"       :="))</f>
        <v>0.26146999999999998</v>
      </c>
      <c r="K1067">
        <f>IF(J1067&lt;1.1,J1067,IF(J1067&lt;YEAR!$C$2+YEAR!$C$3-2,J1067+1,(YEAR!$C$2+YEAR!$C$3-1)&amp;"       :="))</f>
        <v>0.26146999999999998</v>
      </c>
      <c r="L1067">
        <f>IF(K1067&lt;1.1,K1067,IF(K1067&lt;YEAR!$C$2+YEAR!$C$3-2,K1067+1,(YEAR!$C$2+YEAR!$C$3-1)&amp;"       :="))</f>
        <v>0.26146999999999998</v>
      </c>
      <c r="M1067">
        <f>IF(L1067&lt;1.1,L1067,IF(L1067&lt;YEAR!$C$2+YEAR!$C$3-2,L1067+1,(YEAR!$C$2+YEAR!$C$3-1)&amp;"       :="))</f>
        <v>0.26146999999999998</v>
      </c>
      <c r="N1067">
        <f>IF(M1067&lt;1.1,M1067,IF(M1067&lt;YEAR!$C$2+YEAR!$C$3-2,M1067+1,(YEAR!$C$2+YEAR!$C$3-1)&amp;"       :="))</f>
        <v>0.26146999999999998</v>
      </c>
      <c r="O1067">
        <f>IF(N1067&lt;1.1,N1067,IF(N1067&lt;YEAR!$C$2+YEAR!$C$3-2,N1067+1,(YEAR!$C$2+YEAR!$C$3-1)&amp;"       :="))</f>
        <v>0.26146999999999998</v>
      </c>
      <c r="P1067">
        <f>IF(O1067&lt;1.1,O1067,IF(O1067&lt;YEAR!$C$2+YEAR!$C$3-2,O1067+1,(YEAR!$C$2+YEAR!$C$3-1)&amp;"       :="))</f>
        <v>0.26146999999999998</v>
      </c>
      <c r="Q1067">
        <f>IF(P1067&lt;1.1,P1067,IF(P1067&lt;YEAR!$C$2+YEAR!$C$3-2,P1067+1,(YEAR!$C$2+YEAR!$C$3-1)&amp;"       :="))</f>
        <v>0.26146999999999998</v>
      </c>
      <c r="R1067">
        <f>IF(Q1067&lt;1.1,Q1067,IF(Q1067&lt;YEAR!$C$2+YEAR!$C$3-2,Q1067+1,(YEAR!$C$2+YEAR!$C$3-1)&amp;"       :="))</f>
        <v>0.26146999999999998</v>
      </c>
      <c r="S1067">
        <f>IF(R1067&lt;1.1,R1067,IF(R1067&lt;YEAR!$C$2+YEAR!$C$3-2,R1067+1,(YEAR!$C$2+YEAR!$C$3-1)&amp;"       :="))</f>
        <v>0.26146999999999998</v>
      </c>
      <c r="T1067">
        <f>IF(S1067&lt;1.1,S1067,IF(S1067&lt;YEAR!$C$2+YEAR!$C$3-2,S1067+1,(YEAR!$C$2+YEAR!$C$3-1)&amp;"       :="))</f>
        <v>0.26146999999999998</v>
      </c>
      <c r="U1067">
        <f>IF(T1067&lt;1.1,T1067,IF(T1067&lt;YEAR!$C$2+YEAR!$C$3-2,T1067+1,(YEAR!$C$2+YEAR!$C$3-1)&amp;"       :="))</f>
        <v>0.26146999999999998</v>
      </c>
      <c r="V1067">
        <f>IF(U1067&lt;1.1,U1067,IF(U1067&lt;YEAR!$C$2+YEAR!$C$3-2,U1067+1,(YEAR!$C$2+YEAR!$C$3-1)&amp;"       :="))</f>
        <v>0.26146999999999998</v>
      </c>
      <c r="W1067">
        <f>IF(V1067&lt;1.1,V1067,IF(V1067&lt;YEAR!$C$2+YEAR!$C$3-2,V1067+1,(YEAR!$C$2+YEAR!$C$3-1)&amp;"       :="))</f>
        <v>0.26146999999999998</v>
      </c>
      <c r="X1067">
        <f>IF(W1067&lt;1.1,W1067,IF(W1067&lt;YEAR!$C$2+YEAR!$C$3-2,W1067+1,(YEAR!$C$2+YEAR!$C$3-1)&amp;"       :="))</f>
        <v>0.26146999999999998</v>
      </c>
      <c r="Y1067">
        <f>IF(X1067&lt;1.1,X1067,IF(X1067&lt;YEAR!$C$2+YEAR!$C$3-2,X1067+1,(YEAR!$C$2+YEAR!$C$3-1)&amp;"       :="))</f>
        <v>0.26146999999999998</v>
      </c>
      <c r="Z1067">
        <f>IF(Y1067&lt;1.1,Y1067,IF(Y1067&lt;YEAR!$C$2+YEAR!$C$3-2,Y1067+1,(YEAR!$C$2+YEAR!$C$3-1)&amp;"       :="))</f>
        <v>0.26146999999999998</v>
      </c>
      <c r="AA1067">
        <f>IF(Z1067&lt;1.1,Z1067,IF(Z1067&lt;YEAR!$C$2+YEAR!$C$3-2,Z1067+1,(YEAR!$C$2+YEAR!$C$3-1)&amp;"       :="))</f>
        <v>0.26146999999999998</v>
      </c>
      <c r="AB1067">
        <f>IF(AA1067&lt;1.1,AA1067,IF(AA1067&lt;YEAR!$C$2+YEAR!$C$3-2,AA1067+1,(YEAR!$C$2+YEAR!$C$3-1)&amp;"       :="))</f>
        <v>0.26146999999999998</v>
      </c>
      <c r="AC1067">
        <f>IF(AB1067&lt;1.1,AB1067,IF(AB1067&lt;YEAR!$C$2+YEAR!$C$3-2,AB1067+1,(YEAR!$C$2+YEAR!$C$3-1)&amp;"       :="))</f>
        <v>0.26146999999999998</v>
      </c>
      <c r="AD1067">
        <f>IF(AC1067&lt;1.1,AC1067,IF(AC1067&lt;YEAR!$C$2+YEAR!$C$3-2,AC1067+1,(YEAR!$C$2+YEAR!$C$3-1)&amp;"       :="))</f>
        <v>0.26146999999999998</v>
      </c>
      <c r="AE1067">
        <f>IF(AD1067&lt;1.1,AD1067,IF(AD1067&lt;YEAR!$C$2+YEAR!$C$3-2,AD1067+1,(YEAR!$C$2+YEAR!$C$3-1)&amp;"       :="))</f>
        <v>0.26146999999999998</v>
      </c>
      <c r="AF1067">
        <f>IF(AE1067&lt;1.1,AE1067,IF(AE1067&lt;YEAR!$C$2+YEAR!$C$3-2,AE1067+1,(YEAR!$C$2+YEAR!$C$3-1)&amp;"       :="))</f>
        <v>0.26146999999999998</v>
      </c>
      <c r="AG1067">
        <f>IF(AF1067&lt;1.1,AF1067,IF(AF1067&lt;YEAR!$C$2+YEAR!$C$3-2,AF1067+1,(YEAR!$C$2+YEAR!$C$3-1)&amp;"       :="))</f>
        <v>0.26146999999999998</v>
      </c>
      <c r="AH1067">
        <f>IF(AG1067&lt;1.1,AG1067,IF(AG1067&lt;YEAR!$C$2+YEAR!$C$3-2,AG1067+1,(YEAR!$C$2+YEAR!$C$3-1)&amp;"       :="))</f>
        <v>0.26146999999999998</v>
      </c>
      <c r="AI1067">
        <f>IF(AH1067&lt;1.1,AH1067,IF(AH1067&lt;YEAR!$C$2+YEAR!$C$3-2,AH1067+1,(YEAR!$C$2+YEAR!$C$3-1)&amp;"       :="))</f>
        <v>0.26146999999999998</v>
      </c>
      <c r="AJ1067">
        <f>IF(AI1067&lt;1.1,AI1067,IF(AI1067&lt;YEAR!$C$2+YEAR!$C$3-2,AI1067+1,(YEAR!$C$2+YEAR!$C$3-1)&amp;"       :="))</f>
        <v>0.26146999999999998</v>
      </c>
    </row>
    <row r="1068" spans="1:36">
      <c r="A1068">
        <f t="shared" ca="1" si="80"/>
        <v>26</v>
      </c>
      <c r="B1068" t="s">
        <v>51</v>
      </c>
      <c r="C1068" t="str">
        <f ca="1">IF(D1068="",OFFSET(AvailabilityFactor!A$1,A1068,0),C1067)</f>
        <v>D2WDLC7</v>
      </c>
      <c r="D1068" t="str" cm="1">
        <f t="array" aca="1" ref="D1068" ca="1">IF(D1067="",TS_DRC!$P$5,OFFSET(TS_DRC!P$5,RIGHT(D1067,2),0,TRUE))</f>
        <v>TS39</v>
      </c>
      <c r="E1068" t="str">
        <f t="shared" ca="1" si="81"/>
        <v>TS39</v>
      </c>
      <c r="F1068">
        <f>'[6]Wind profile'!$AJ47</f>
        <v>0.30234</v>
      </c>
      <c r="G1068">
        <f>IF(F1068&lt;1.1,F1068,IF(F1068&lt;YEAR!$C$2+YEAR!$C$3-2,F1068+1,(YEAR!$C$2+YEAR!$C$3-1)&amp;"       :="))</f>
        <v>0.30234</v>
      </c>
      <c r="H1068">
        <f>IF(G1068&lt;1.1,G1068,IF(G1068&lt;YEAR!$C$2+YEAR!$C$3-2,G1068+1,(YEAR!$C$2+YEAR!$C$3-1)&amp;"       :="))</f>
        <v>0.30234</v>
      </c>
      <c r="I1068">
        <f>IF(H1068&lt;1.1,H1068,IF(H1068&lt;YEAR!$C$2+YEAR!$C$3-2,H1068+1,(YEAR!$C$2+YEAR!$C$3-1)&amp;"       :="))</f>
        <v>0.30234</v>
      </c>
      <c r="J1068">
        <f>IF(I1068&lt;1.1,I1068,IF(I1068&lt;YEAR!$C$2+YEAR!$C$3-2,I1068+1,(YEAR!$C$2+YEAR!$C$3-1)&amp;"       :="))</f>
        <v>0.30234</v>
      </c>
      <c r="K1068">
        <f>IF(J1068&lt;1.1,J1068,IF(J1068&lt;YEAR!$C$2+YEAR!$C$3-2,J1068+1,(YEAR!$C$2+YEAR!$C$3-1)&amp;"       :="))</f>
        <v>0.30234</v>
      </c>
      <c r="L1068">
        <f>IF(K1068&lt;1.1,K1068,IF(K1068&lt;YEAR!$C$2+YEAR!$C$3-2,K1068+1,(YEAR!$C$2+YEAR!$C$3-1)&amp;"       :="))</f>
        <v>0.30234</v>
      </c>
      <c r="M1068">
        <f>IF(L1068&lt;1.1,L1068,IF(L1068&lt;YEAR!$C$2+YEAR!$C$3-2,L1068+1,(YEAR!$C$2+YEAR!$C$3-1)&amp;"       :="))</f>
        <v>0.30234</v>
      </c>
      <c r="N1068">
        <f>IF(M1068&lt;1.1,M1068,IF(M1068&lt;YEAR!$C$2+YEAR!$C$3-2,M1068+1,(YEAR!$C$2+YEAR!$C$3-1)&amp;"       :="))</f>
        <v>0.30234</v>
      </c>
      <c r="O1068">
        <f>IF(N1068&lt;1.1,N1068,IF(N1068&lt;YEAR!$C$2+YEAR!$C$3-2,N1068+1,(YEAR!$C$2+YEAR!$C$3-1)&amp;"       :="))</f>
        <v>0.30234</v>
      </c>
      <c r="P1068">
        <f>IF(O1068&lt;1.1,O1068,IF(O1068&lt;YEAR!$C$2+YEAR!$C$3-2,O1068+1,(YEAR!$C$2+YEAR!$C$3-1)&amp;"       :="))</f>
        <v>0.30234</v>
      </c>
      <c r="Q1068">
        <f>IF(P1068&lt;1.1,P1068,IF(P1068&lt;YEAR!$C$2+YEAR!$C$3-2,P1068+1,(YEAR!$C$2+YEAR!$C$3-1)&amp;"       :="))</f>
        <v>0.30234</v>
      </c>
      <c r="R1068">
        <f>IF(Q1068&lt;1.1,Q1068,IF(Q1068&lt;YEAR!$C$2+YEAR!$C$3-2,Q1068+1,(YEAR!$C$2+YEAR!$C$3-1)&amp;"       :="))</f>
        <v>0.30234</v>
      </c>
      <c r="S1068">
        <f>IF(R1068&lt;1.1,R1068,IF(R1068&lt;YEAR!$C$2+YEAR!$C$3-2,R1068+1,(YEAR!$C$2+YEAR!$C$3-1)&amp;"       :="))</f>
        <v>0.30234</v>
      </c>
      <c r="T1068">
        <f>IF(S1068&lt;1.1,S1068,IF(S1068&lt;YEAR!$C$2+YEAR!$C$3-2,S1068+1,(YEAR!$C$2+YEAR!$C$3-1)&amp;"       :="))</f>
        <v>0.30234</v>
      </c>
      <c r="U1068">
        <f>IF(T1068&lt;1.1,T1068,IF(T1068&lt;YEAR!$C$2+YEAR!$C$3-2,T1068+1,(YEAR!$C$2+YEAR!$C$3-1)&amp;"       :="))</f>
        <v>0.30234</v>
      </c>
      <c r="V1068">
        <f>IF(U1068&lt;1.1,U1068,IF(U1068&lt;YEAR!$C$2+YEAR!$C$3-2,U1068+1,(YEAR!$C$2+YEAR!$C$3-1)&amp;"       :="))</f>
        <v>0.30234</v>
      </c>
      <c r="W1068">
        <f>IF(V1068&lt;1.1,V1068,IF(V1068&lt;YEAR!$C$2+YEAR!$C$3-2,V1068+1,(YEAR!$C$2+YEAR!$C$3-1)&amp;"       :="))</f>
        <v>0.30234</v>
      </c>
      <c r="X1068">
        <f>IF(W1068&lt;1.1,W1068,IF(W1068&lt;YEAR!$C$2+YEAR!$C$3-2,W1068+1,(YEAR!$C$2+YEAR!$C$3-1)&amp;"       :="))</f>
        <v>0.30234</v>
      </c>
      <c r="Y1068">
        <f>IF(X1068&lt;1.1,X1068,IF(X1068&lt;YEAR!$C$2+YEAR!$C$3-2,X1068+1,(YEAR!$C$2+YEAR!$C$3-1)&amp;"       :="))</f>
        <v>0.30234</v>
      </c>
      <c r="Z1068">
        <f>IF(Y1068&lt;1.1,Y1068,IF(Y1068&lt;YEAR!$C$2+YEAR!$C$3-2,Y1068+1,(YEAR!$C$2+YEAR!$C$3-1)&amp;"       :="))</f>
        <v>0.30234</v>
      </c>
      <c r="AA1068">
        <f>IF(Z1068&lt;1.1,Z1068,IF(Z1068&lt;YEAR!$C$2+YEAR!$C$3-2,Z1068+1,(YEAR!$C$2+YEAR!$C$3-1)&amp;"       :="))</f>
        <v>0.30234</v>
      </c>
      <c r="AB1068">
        <f>IF(AA1068&lt;1.1,AA1068,IF(AA1068&lt;YEAR!$C$2+YEAR!$C$3-2,AA1068+1,(YEAR!$C$2+YEAR!$C$3-1)&amp;"       :="))</f>
        <v>0.30234</v>
      </c>
      <c r="AC1068">
        <f>IF(AB1068&lt;1.1,AB1068,IF(AB1068&lt;YEAR!$C$2+YEAR!$C$3-2,AB1068+1,(YEAR!$C$2+YEAR!$C$3-1)&amp;"       :="))</f>
        <v>0.30234</v>
      </c>
      <c r="AD1068">
        <f>IF(AC1068&lt;1.1,AC1068,IF(AC1068&lt;YEAR!$C$2+YEAR!$C$3-2,AC1068+1,(YEAR!$C$2+YEAR!$C$3-1)&amp;"       :="))</f>
        <v>0.30234</v>
      </c>
      <c r="AE1068">
        <f>IF(AD1068&lt;1.1,AD1068,IF(AD1068&lt;YEAR!$C$2+YEAR!$C$3-2,AD1068+1,(YEAR!$C$2+YEAR!$C$3-1)&amp;"       :="))</f>
        <v>0.30234</v>
      </c>
      <c r="AF1068">
        <f>IF(AE1068&lt;1.1,AE1068,IF(AE1068&lt;YEAR!$C$2+YEAR!$C$3-2,AE1068+1,(YEAR!$C$2+YEAR!$C$3-1)&amp;"       :="))</f>
        <v>0.30234</v>
      </c>
      <c r="AG1068">
        <f>IF(AF1068&lt;1.1,AF1068,IF(AF1068&lt;YEAR!$C$2+YEAR!$C$3-2,AF1068+1,(YEAR!$C$2+YEAR!$C$3-1)&amp;"       :="))</f>
        <v>0.30234</v>
      </c>
      <c r="AH1068">
        <f>IF(AG1068&lt;1.1,AG1068,IF(AG1068&lt;YEAR!$C$2+YEAR!$C$3-2,AG1068+1,(YEAR!$C$2+YEAR!$C$3-1)&amp;"       :="))</f>
        <v>0.30234</v>
      </c>
      <c r="AI1068">
        <f>IF(AH1068&lt;1.1,AH1068,IF(AH1068&lt;YEAR!$C$2+YEAR!$C$3-2,AH1068+1,(YEAR!$C$2+YEAR!$C$3-1)&amp;"       :="))</f>
        <v>0.30234</v>
      </c>
      <c r="AJ1068">
        <f>IF(AI1068&lt;1.1,AI1068,IF(AI1068&lt;YEAR!$C$2+YEAR!$C$3-2,AI1068+1,(YEAR!$C$2+YEAR!$C$3-1)&amp;"       :="))</f>
        <v>0.30234</v>
      </c>
    </row>
    <row r="1069" spans="1:36">
      <c r="A1069">
        <f t="shared" ca="1" si="80"/>
        <v>26</v>
      </c>
      <c r="B1069" t="s">
        <v>51</v>
      </c>
      <c r="C1069" t="str">
        <f ca="1">IF(D1069="",OFFSET(AvailabilityFactor!A$1,A1069,0),C1068)</f>
        <v>D2WDLC7</v>
      </c>
      <c r="D1069" t="str" cm="1">
        <f t="array" aca="1" ref="D1069" ca="1">IF(D1068="",TS_DRC!$P$5,OFFSET(TS_DRC!P$5,RIGHT(D1068,2),0,TRUE))</f>
        <v>TS40</v>
      </c>
      <c r="E1069" t="str">
        <f t="shared" ca="1" si="81"/>
        <v>TS40</v>
      </c>
      <c r="F1069">
        <f>'[6]Wind profile'!$AJ48</f>
        <v>0.31481999999999999</v>
      </c>
      <c r="G1069">
        <f>IF(F1069&lt;1.1,F1069,IF(F1069&lt;YEAR!$C$2+YEAR!$C$3-2,F1069+1,(YEAR!$C$2+YEAR!$C$3-1)&amp;"       :="))</f>
        <v>0.31481999999999999</v>
      </c>
      <c r="H1069">
        <f>IF(G1069&lt;1.1,G1069,IF(G1069&lt;YEAR!$C$2+YEAR!$C$3-2,G1069+1,(YEAR!$C$2+YEAR!$C$3-1)&amp;"       :="))</f>
        <v>0.31481999999999999</v>
      </c>
      <c r="I1069">
        <f>IF(H1069&lt;1.1,H1069,IF(H1069&lt;YEAR!$C$2+YEAR!$C$3-2,H1069+1,(YEAR!$C$2+YEAR!$C$3-1)&amp;"       :="))</f>
        <v>0.31481999999999999</v>
      </c>
      <c r="J1069">
        <f>IF(I1069&lt;1.1,I1069,IF(I1069&lt;YEAR!$C$2+YEAR!$C$3-2,I1069+1,(YEAR!$C$2+YEAR!$C$3-1)&amp;"       :="))</f>
        <v>0.31481999999999999</v>
      </c>
      <c r="K1069">
        <f>IF(J1069&lt;1.1,J1069,IF(J1069&lt;YEAR!$C$2+YEAR!$C$3-2,J1069+1,(YEAR!$C$2+YEAR!$C$3-1)&amp;"       :="))</f>
        <v>0.31481999999999999</v>
      </c>
      <c r="L1069">
        <f>IF(K1069&lt;1.1,K1069,IF(K1069&lt;YEAR!$C$2+YEAR!$C$3-2,K1069+1,(YEAR!$C$2+YEAR!$C$3-1)&amp;"       :="))</f>
        <v>0.31481999999999999</v>
      </c>
      <c r="M1069">
        <f>IF(L1069&lt;1.1,L1069,IF(L1069&lt;YEAR!$C$2+YEAR!$C$3-2,L1069+1,(YEAR!$C$2+YEAR!$C$3-1)&amp;"       :="))</f>
        <v>0.31481999999999999</v>
      </c>
      <c r="N1069">
        <f>IF(M1069&lt;1.1,M1069,IF(M1069&lt;YEAR!$C$2+YEAR!$C$3-2,M1069+1,(YEAR!$C$2+YEAR!$C$3-1)&amp;"       :="))</f>
        <v>0.31481999999999999</v>
      </c>
      <c r="O1069">
        <f>IF(N1069&lt;1.1,N1069,IF(N1069&lt;YEAR!$C$2+YEAR!$C$3-2,N1069+1,(YEAR!$C$2+YEAR!$C$3-1)&amp;"       :="))</f>
        <v>0.31481999999999999</v>
      </c>
      <c r="P1069">
        <f>IF(O1069&lt;1.1,O1069,IF(O1069&lt;YEAR!$C$2+YEAR!$C$3-2,O1069+1,(YEAR!$C$2+YEAR!$C$3-1)&amp;"       :="))</f>
        <v>0.31481999999999999</v>
      </c>
      <c r="Q1069">
        <f>IF(P1069&lt;1.1,P1069,IF(P1069&lt;YEAR!$C$2+YEAR!$C$3-2,P1069+1,(YEAR!$C$2+YEAR!$C$3-1)&amp;"       :="))</f>
        <v>0.31481999999999999</v>
      </c>
      <c r="R1069">
        <f>IF(Q1069&lt;1.1,Q1069,IF(Q1069&lt;YEAR!$C$2+YEAR!$C$3-2,Q1069+1,(YEAR!$C$2+YEAR!$C$3-1)&amp;"       :="))</f>
        <v>0.31481999999999999</v>
      </c>
      <c r="S1069">
        <f>IF(R1069&lt;1.1,R1069,IF(R1069&lt;YEAR!$C$2+YEAR!$C$3-2,R1069+1,(YEAR!$C$2+YEAR!$C$3-1)&amp;"       :="))</f>
        <v>0.31481999999999999</v>
      </c>
      <c r="T1069">
        <f>IF(S1069&lt;1.1,S1069,IF(S1069&lt;YEAR!$C$2+YEAR!$C$3-2,S1069+1,(YEAR!$C$2+YEAR!$C$3-1)&amp;"       :="))</f>
        <v>0.31481999999999999</v>
      </c>
      <c r="U1069">
        <f>IF(T1069&lt;1.1,T1069,IF(T1069&lt;YEAR!$C$2+YEAR!$C$3-2,T1069+1,(YEAR!$C$2+YEAR!$C$3-1)&amp;"       :="))</f>
        <v>0.31481999999999999</v>
      </c>
      <c r="V1069">
        <f>IF(U1069&lt;1.1,U1069,IF(U1069&lt;YEAR!$C$2+YEAR!$C$3-2,U1069+1,(YEAR!$C$2+YEAR!$C$3-1)&amp;"       :="))</f>
        <v>0.31481999999999999</v>
      </c>
      <c r="W1069">
        <f>IF(V1069&lt;1.1,V1069,IF(V1069&lt;YEAR!$C$2+YEAR!$C$3-2,V1069+1,(YEAR!$C$2+YEAR!$C$3-1)&amp;"       :="))</f>
        <v>0.31481999999999999</v>
      </c>
      <c r="X1069">
        <f>IF(W1069&lt;1.1,W1069,IF(W1069&lt;YEAR!$C$2+YEAR!$C$3-2,W1069+1,(YEAR!$C$2+YEAR!$C$3-1)&amp;"       :="))</f>
        <v>0.31481999999999999</v>
      </c>
      <c r="Y1069">
        <f>IF(X1069&lt;1.1,X1069,IF(X1069&lt;YEAR!$C$2+YEAR!$C$3-2,X1069+1,(YEAR!$C$2+YEAR!$C$3-1)&amp;"       :="))</f>
        <v>0.31481999999999999</v>
      </c>
      <c r="Z1069">
        <f>IF(Y1069&lt;1.1,Y1069,IF(Y1069&lt;YEAR!$C$2+YEAR!$C$3-2,Y1069+1,(YEAR!$C$2+YEAR!$C$3-1)&amp;"       :="))</f>
        <v>0.31481999999999999</v>
      </c>
      <c r="AA1069">
        <f>IF(Z1069&lt;1.1,Z1069,IF(Z1069&lt;YEAR!$C$2+YEAR!$C$3-2,Z1069+1,(YEAR!$C$2+YEAR!$C$3-1)&amp;"       :="))</f>
        <v>0.31481999999999999</v>
      </c>
      <c r="AB1069">
        <f>IF(AA1069&lt;1.1,AA1069,IF(AA1069&lt;YEAR!$C$2+YEAR!$C$3-2,AA1069+1,(YEAR!$C$2+YEAR!$C$3-1)&amp;"       :="))</f>
        <v>0.31481999999999999</v>
      </c>
      <c r="AC1069">
        <f>IF(AB1069&lt;1.1,AB1069,IF(AB1069&lt;YEAR!$C$2+YEAR!$C$3-2,AB1069+1,(YEAR!$C$2+YEAR!$C$3-1)&amp;"       :="))</f>
        <v>0.31481999999999999</v>
      </c>
      <c r="AD1069">
        <f>IF(AC1069&lt;1.1,AC1069,IF(AC1069&lt;YEAR!$C$2+YEAR!$C$3-2,AC1069+1,(YEAR!$C$2+YEAR!$C$3-1)&amp;"       :="))</f>
        <v>0.31481999999999999</v>
      </c>
      <c r="AE1069">
        <f>IF(AD1069&lt;1.1,AD1069,IF(AD1069&lt;YEAR!$C$2+YEAR!$C$3-2,AD1069+1,(YEAR!$C$2+YEAR!$C$3-1)&amp;"       :="))</f>
        <v>0.31481999999999999</v>
      </c>
      <c r="AF1069">
        <f>IF(AE1069&lt;1.1,AE1069,IF(AE1069&lt;YEAR!$C$2+YEAR!$C$3-2,AE1069+1,(YEAR!$C$2+YEAR!$C$3-1)&amp;"       :="))</f>
        <v>0.31481999999999999</v>
      </c>
      <c r="AG1069">
        <f>IF(AF1069&lt;1.1,AF1069,IF(AF1069&lt;YEAR!$C$2+YEAR!$C$3-2,AF1069+1,(YEAR!$C$2+YEAR!$C$3-1)&amp;"       :="))</f>
        <v>0.31481999999999999</v>
      </c>
      <c r="AH1069">
        <f>IF(AG1069&lt;1.1,AG1069,IF(AG1069&lt;YEAR!$C$2+YEAR!$C$3-2,AG1069+1,(YEAR!$C$2+YEAR!$C$3-1)&amp;"       :="))</f>
        <v>0.31481999999999999</v>
      </c>
      <c r="AI1069">
        <f>IF(AH1069&lt;1.1,AH1069,IF(AH1069&lt;YEAR!$C$2+YEAR!$C$3-2,AH1069+1,(YEAR!$C$2+YEAR!$C$3-1)&amp;"       :="))</f>
        <v>0.31481999999999999</v>
      </c>
      <c r="AJ1069">
        <f>IF(AI1069&lt;1.1,AI1069,IF(AI1069&lt;YEAR!$C$2+YEAR!$C$3-2,AI1069+1,(YEAR!$C$2+YEAR!$C$3-1)&amp;"       :="))</f>
        <v>0.31481999999999999</v>
      </c>
    </row>
    <row r="1070" spans="1:36">
      <c r="A1070">
        <f t="shared" ca="1" si="80"/>
        <v>27</v>
      </c>
      <c r="B1070" t="s">
        <v>51</v>
      </c>
      <c r="C1070" t="str">
        <f ca="1">IF(D1070="",OFFSET(AvailabilityFactor!A$1,A1070,0),C1069)</f>
        <v>D2WDLC8</v>
      </c>
      <c r="D1070" t="str" cm="1">
        <f t="array" aca="1" ref="D1070" ca="1">IF(D1069="",TS_DRC!$P$5,OFFSET(TS_DRC!P$5,RIGHT(D1069,2),0,TRUE))</f>
        <v/>
      </c>
      <c r="E1070" t="str">
        <f t="shared" ca="1" si="81"/>
        <v xml:space="preserve">[DRC,D2WDLC8,*,*]          :         </v>
      </c>
      <c r="F1070">
        <f ca="1">IF($D1193="",YEAR!C$2,1)</f>
        <v>2020</v>
      </c>
      <c r="G1070">
        <f ca="1">IF(F1070&lt;1.1,F1070,IF(F1070&lt;YEAR!$C$2+YEAR!$C$3-2,F1070+1,(YEAR!$C$2+YEAR!$C$3-1)&amp;"       :="))</f>
        <v>2021</v>
      </c>
      <c r="H1070">
        <f ca="1">IF(G1070&lt;1.1,G1070,IF(G1070&lt;YEAR!$C$2+YEAR!$C$3-2,G1070+1,(YEAR!$C$2+YEAR!$C$3-1)&amp;"       :="))</f>
        <v>2022</v>
      </c>
      <c r="I1070">
        <f ca="1">IF(H1070&lt;1.1,H1070,IF(H1070&lt;YEAR!$C$2+YEAR!$C$3-2,H1070+1,(YEAR!$C$2+YEAR!$C$3-1)&amp;"       :="))</f>
        <v>2023</v>
      </c>
      <c r="J1070">
        <f ca="1">IF(I1070&lt;1.1,I1070,IF(I1070&lt;YEAR!$C$2+YEAR!$C$3-2,I1070+1,(YEAR!$C$2+YEAR!$C$3-1)&amp;"       :="))</f>
        <v>2024</v>
      </c>
      <c r="K1070">
        <f ca="1">IF(J1070&lt;1.1,J1070,IF(J1070&lt;YEAR!$C$2+YEAR!$C$3-2,J1070+1,(YEAR!$C$2+YEAR!$C$3-1)&amp;"       :="))</f>
        <v>2025</v>
      </c>
      <c r="L1070">
        <f ca="1">IF(K1070&lt;1.1,K1070,IF(K1070&lt;YEAR!$C$2+YEAR!$C$3-2,K1070+1,(YEAR!$C$2+YEAR!$C$3-1)&amp;"       :="))</f>
        <v>2026</v>
      </c>
      <c r="M1070">
        <f ca="1">IF(L1070&lt;1.1,L1070,IF(L1070&lt;YEAR!$C$2+YEAR!$C$3-2,L1070+1,(YEAR!$C$2+YEAR!$C$3-1)&amp;"       :="))</f>
        <v>2027</v>
      </c>
      <c r="N1070">
        <f ca="1">IF(M1070&lt;1.1,M1070,IF(M1070&lt;YEAR!$C$2+YEAR!$C$3-2,M1070+1,(YEAR!$C$2+YEAR!$C$3-1)&amp;"       :="))</f>
        <v>2028</v>
      </c>
      <c r="O1070">
        <f ca="1">IF(N1070&lt;1.1,N1070,IF(N1070&lt;YEAR!$C$2+YEAR!$C$3-2,N1070+1,(YEAR!$C$2+YEAR!$C$3-1)&amp;"       :="))</f>
        <v>2029</v>
      </c>
      <c r="P1070">
        <f ca="1">IF(O1070&lt;1.1,O1070,IF(O1070&lt;YEAR!$C$2+YEAR!$C$3-2,O1070+1,(YEAR!$C$2+YEAR!$C$3-1)&amp;"       :="))</f>
        <v>2030</v>
      </c>
      <c r="Q1070">
        <f ca="1">IF(P1070&lt;1.1,P1070,IF(P1070&lt;YEAR!$C$2+YEAR!$C$3-2,P1070+1,(YEAR!$C$2+YEAR!$C$3-1)&amp;"       :="))</f>
        <v>2031</v>
      </c>
      <c r="R1070">
        <f ca="1">IF(Q1070&lt;1.1,Q1070,IF(Q1070&lt;YEAR!$C$2+YEAR!$C$3-2,Q1070+1,(YEAR!$C$2+YEAR!$C$3-1)&amp;"       :="))</f>
        <v>2032</v>
      </c>
      <c r="S1070">
        <f ca="1">IF(R1070&lt;1.1,R1070,IF(R1070&lt;YEAR!$C$2+YEAR!$C$3-2,R1070+1,(YEAR!$C$2+YEAR!$C$3-1)&amp;"       :="))</f>
        <v>2033</v>
      </c>
      <c r="T1070">
        <f ca="1">IF(S1070&lt;1.1,S1070,IF(S1070&lt;YEAR!$C$2+YEAR!$C$3-2,S1070+1,(YEAR!$C$2+YEAR!$C$3-1)&amp;"       :="))</f>
        <v>2034</v>
      </c>
      <c r="U1070">
        <f ca="1">IF(T1070&lt;1.1,T1070,IF(T1070&lt;YEAR!$C$2+YEAR!$C$3-2,T1070+1,(YEAR!$C$2+YEAR!$C$3-1)&amp;"       :="))</f>
        <v>2035</v>
      </c>
      <c r="V1070">
        <f ca="1">IF(U1070&lt;1.1,U1070,IF(U1070&lt;YEAR!$C$2+YEAR!$C$3-2,U1070+1,(YEAR!$C$2+YEAR!$C$3-1)&amp;"       :="))</f>
        <v>2036</v>
      </c>
      <c r="W1070">
        <f ca="1">IF(V1070&lt;1.1,V1070,IF(V1070&lt;YEAR!$C$2+YEAR!$C$3-2,V1070+1,(YEAR!$C$2+YEAR!$C$3-1)&amp;"       :="))</f>
        <v>2037</v>
      </c>
      <c r="X1070">
        <f ca="1">IF(W1070&lt;1.1,W1070,IF(W1070&lt;YEAR!$C$2+YEAR!$C$3-2,W1070+1,(YEAR!$C$2+YEAR!$C$3-1)&amp;"       :="))</f>
        <v>2038</v>
      </c>
      <c r="Y1070">
        <f ca="1">IF(X1070&lt;1.1,X1070,IF(X1070&lt;YEAR!$C$2+YEAR!$C$3-2,X1070+1,(YEAR!$C$2+YEAR!$C$3-1)&amp;"       :="))</f>
        <v>2039</v>
      </c>
      <c r="Z1070">
        <f ca="1">IF(Y1070&lt;1.1,Y1070,IF(Y1070&lt;YEAR!$C$2+YEAR!$C$3-2,Y1070+1,(YEAR!$C$2+YEAR!$C$3-1)&amp;"       :="))</f>
        <v>2040</v>
      </c>
      <c r="AA1070">
        <f ca="1">IF(Z1070&lt;1.1,Z1070,IF(Z1070&lt;YEAR!$C$2+YEAR!$C$3-2,Z1070+1,(YEAR!$C$2+YEAR!$C$3-1)&amp;"       :="))</f>
        <v>2041</v>
      </c>
      <c r="AB1070">
        <f ca="1">IF(AA1070&lt;1.1,AA1070,IF(AA1070&lt;YEAR!$C$2+YEAR!$C$3-2,AA1070+1,(YEAR!$C$2+YEAR!$C$3-1)&amp;"       :="))</f>
        <v>2042</v>
      </c>
      <c r="AC1070">
        <f ca="1">IF(AB1070&lt;1.1,AB1070,IF(AB1070&lt;YEAR!$C$2+YEAR!$C$3-2,AB1070+1,(YEAR!$C$2+YEAR!$C$3-1)&amp;"       :="))</f>
        <v>2043</v>
      </c>
      <c r="AD1070">
        <f ca="1">IF(AC1070&lt;1.1,AC1070,IF(AC1070&lt;YEAR!$C$2+YEAR!$C$3-2,AC1070+1,(YEAR!$C$2+YEAR!$C$3-1)&amp;"       :="))</f>
        <v>2044</v>
      </c>
      <c r="AE1070">
        <f ca="1">IF(AD1070&lt;1.1,AD1070,IF(AD1070&lt;YEAR!$C$2+YEAR!$C$3-2,AD1070+1,(YEAR!$C$2+YEAR!$C$3-1)&amp;"       :="))</f>
        <v>2045</v>
      </c>
      <c r="AF1070">
        <f ca="1">IF(AE1070&lt;1.1,AE1070,IF(AE1070&lt;YEAR!$C$2+YEAR!$C$3-2,AE1070+1,(YEAR!$C$2+YEAR!$C$3-1)&amp;"       :="))</f>
        <v>2046</v>
      </c>
      <c r="AG1070">
        <f ca="1">IF(AF1070&lt;1.1,AF1070,IF(AF1070&lt;YEAR!$C$2+YEAR!$C$3-2,AF1070+1,(YEAR!$C$2+YEAR!$C$3-1)&amp;"       :="))</f>
        <v>2047</v>
      </c>
      <c r="AH1070">
        <f ca="1">IF(AG1070&lt;1.1,AG1070,IF(AG1070&lt;YEAR!$C$2+YEAR!$C$3-2,AG1070+1,(YEAR!$C$2+YEAR!$C$3-1)&amp;"       :="))</f>
        <v>2048</v>
      </c>
      <c r="AI1070">
        <f ca="1">IF(AH1070&lt;1.1,AH1070,IF(AH1070&lt;YEAR!$C$2+YEAR!$C$3-2,AH1070+1,(YEAR!$C$2+YEAR!$C$3-1)&amp;"       :="))</f>
        <v>2049</v>
      </c>
      <c r="AJ1070" t="str">
        <f ca="1">IF(AI1070&lt;1.1,AI1070,IF(AI1070&lt;YEAR!$C$2+YEAR!$C$3-2,AI1070+1,(YEAR!$C$2+YEAR!$C$3-1)&amp;"       :="))</f>
        <v>2050       :=</v>
      </c>
    </row>
    <row r="1071" spans="1:36">
      <c r="A1071">
        <f t="shared" ca="1" si="79"/>
        <v>27</v>
      </c>
      <c r="B1071" t="s">
        <v>51</v>
      </c>
      <c r="C1071" t="str">
        <f ca="1">IF(D1071="",OFFSET(AvailabilityFactor!A$1,A1071,0),C1070)</f>
        <v>D2WDLC8</v>
      </c>
      <c r="D1071" t="str" cm="1">
        <f t="array" aca="1" ref="D1071" ca="1">IF(D1070="",TS_DRC!$P$5,OFFSET(TS_DRC!P$5,RIGHT(D1070,2),0,TRUE))</f>
        <v>TS01</v>
      </c>
      <c r="E1071" t="str">
        <f t="shared" ca="1" si="74"/>
        <v>TS01</v>
      </c>
      <c r="F1071">
        <f>'[6]Wind profile_5-10'!$AF9</f>
        <v>0.19458</v>
      </c>
      <c r="G1071">
        <f>IF(F1071&lt;1.1,F1071,IF(F1071&lt;YEAR!$C$2+YEAR!$C$3-2,F1071+1,(YEAR!$C$2+YEAR!$C$3-1)&amp;"       :="))</f>
        <v>0.19458</v>
      </c>
      <c r="H1071">
        <f>IF(G1071&lt;1.1,G1071,IF(G1071&lt;YEAR!$C$2+YEAR!$C$3-2,G1071+1,(YEAR!$C$2+YEAR!$C$3-1)&amp;"       :="))</f>
        <v>0.19458</v>
      </c>
      <c r="I1071">
        <f>IF(H1071&lt;1.1,H1071,IF(H1071&lt;YEAR!$C$2+YEAR!$C$3-2,H1071+1,(YEAR!$C$2+YEAR!$C$3-1)&amp;"       :="))</f>
        <v>0.19458</v>
      </c>
      <c r="J1071">
        <f>IF(I1071&lt;1.1,I1071,IF(I1071&lt;YEAR!$C$2+YEAR!$C$3-2,I1071+1,(YEAR!$C$2+YEAR!$C$3-1)&amp;"       :="))</f>
        <v>0.19458</v>
      </c>
      <c r="K1071">
        <f>IF(J1071&lt;1.1,J1071,IF(J1071&lt;YEAR!$C$2+YEAR!$C$3-2,J1071+1,(YEAR!$C$2+YEAR!$C$3-1)&amp;"       :="))</f>
        <v>0.19458</v>
      </c>
      <c r="L1071">
        <f>IF(K1071&lt;1.1,K1071,IF(K1071&lt;YEAR!$C$2+YEAR!$C$3-2,K1071+1,(YEAR!$C$2+YEAR!$C$3-1)&amp;"       :="))</f>
        <v>0.19458</v>
      </c>
      <c r="M1071">
        <f>IF(L1071&lt;1.1,L1071,IF(L1071&lt;YEAR!$C$2+YEAR!$C$3-2,L1071+1,(YEAR!$C$2+YEAR!$C$3-1)&amp;"       :="))</f>
        <v>0.19458</v>
      </c>
      <c r="N1071">
        <f>IF(M1071&lt;1.1,M1071,IF(M1071&lt;YEAR!$C$2+YEAR!$C$3-2,M1071+1,(YEAR!$C$2+YEAR!$C$3-1)&amp;"       :="))</f>
        <v>0.19458</v>
      </c>
      <c r="O1071">
        <f>IF(N1071&lt;1.1,N1071,IF(N1071&lt;YEAR!$C$2+YEAR!$C$3-2,N1071+1,(YEAR!$C$2+YEAR!$C$3-1)&amp;"       :="))</f>
        <v>0.19458</v>
      </c>
      <c r="P1071">
        <f>IF(O1071&lt;1.1,O1071,IF(O1071&lt;YEAR!$C$2+YEAR!$C$3-2,O1071+1,(YEAR!$C$2+YEAR!$C$3-1)&amp;"       :="))</f>
        <v>0.19458</v>
      </c>
      <c r="Q1071">
        <f>IF(P1071&lt;1.1,P1071,IF(P1071&lt;YEAR!$C$2+YEAR!$C$3-2,P1071+1,(YEAR!$C$2+YEAR!$C$3-1)&amp;"       :="))</f>
        <v>0.19458</v>
      </c>
      <c r="R1071">
        <f>IF(Q1071&lt;1.1,Q1071,IF(Q1071&lt;YEAR!$C$2+YEAR!$C$3-2,Q1071+1,(YEAR!$C$2+YEAR!$C$3-1)&amp;"       :="))</f>
        <v>0.19458</v>
      </c>
      <c r="S1071">
        <f>IF(R1071&lt;1.1,R1071,IF(R1071&lt;YEAR!$C$2+YEAR!$C$3-2,R1071+1,(YEAR!$C$2+YEAR!$C$3-1)&amp;"       :="))</f>
        <v>0.19458</v>
      </c>
      <c r="T1071">
        <f>IF(S1071&lt;1.1,S1071,IF(S1071&lt;YEAR!$C$2+YEAR!$C$3-2,S1071+1,(YEAR!$C$2+YEAR!$C$3-1)&amp;"       :="))</f>
        <v>0.19458</v>
      </c>
      <c r="U1071">
        <f>IF(T1071&lt;1.1,T1071,IF(T1071&lt;YEAR!$C$2+YEAR!$C$3-2,T1071+1,(YEAR!$C$2+YEAR!$C$3-1)&amp;"       :="))</f>
        <v>0.19458</v>
      </c>
      <c r="V1071">
        <f>IF(U1071&lt;1.1,U1071,IF(U1071&lt;YEAR!$C$2+YEAR!$C$3-2,U1071+1,(YEAR!$C$2+YEAR!$C$3-1)&amp;"       :="))</f>
        <v>0.19458</v>
      </c>
      <c r="W1071">
        <f>IF(V1071&lt;1.1,V1071,IF(V1071&lt;YEAR!$C$2+YEAR!$C$3-2,V1071+1,(YEAR!$C$2+YEAR!$C$3-1)&amp;"       :="))</f>
        <v>0.19458</v>
      </c>
      <c r="X1071">
        <f>IF(W1071&lt;1.1,W1071,IF(W1071&lt;YEAR!$C$2+YEAR!$C$3-2,W1071+1,(YEAR!$C$2+YEAR!$C$3-1)&amp;"       :="))</f>
        <v>0.19458</v>
      </c>
      <c r="Y1071">
        <f>IF(X1071&lt;1.1,X1071,IF(X1071&lt;YEAR!$C$2+YEAR!$C$3-2,X1071+1,(YEAR!$C$2+YEAR!$C$3-1)&amp;"       :="))</f>
        <v>0.19458</v>
      </c>
      <c r="Z1071">
        <f>IF(Y1071&lt;1.1,Y1071,IF(Y1071&lt;YEAR!$C$2+YEAR!$C$3-2,Y1071+1,(YEAR!$C$2+YEAR!$C$3-1)&amp;"       :="))</f>
        <v>0.19458</v>
      </c>
      <c r="AA1071">
        <f>IF(Z1071&lt;1.1,Z1071,IF(Z1071&lt;YEAR!$C$2+YEAR!$C$3-2,Z1071+1,(YEAR!$C$2+YEAR!$C$3-1)&amp;"       :="))</f>
        <v>0.19458</v>
      </c>
      <c r="AB1071">
        <f>IF(AA1071&lt;1.1,AA1071,IF(AA1071&lt;YEAR!$C$2+YEAR!$C$3-2,AA1071+1,(YEAR!$C$2+YEAR!$C$3-1)&amp;"       :="))</f>
        <v>0.19458</v>
      </c>
      <c r="AC1071">
        <f>IF(AB1071&lt;1.1,AB1071,IF(AB1071&lt;YEAR!$C$2+YEAR!$C$3-2,AB1071+1,(YEAR!$C$2+YEAR!$C$3-1)&amp;"       :="))</f>
        <v>0.19458</v>
      </c>
      <c r="AD1071">
        <f>IF(AC1071&lt;1.1,AC1071,IF(AC1071&lt;YEAR!$C$2+YEAR!$C$3-2,AC1071+1,(YEAR!$C$2+YEAR!$C$3-1)&amp;"       :="))</f>
        <v>0.19458</v>
      </c>
      <c r="AE1071">
        <f>IF(AD1071&lt;1.1,AD1071,IF(AD1071&lt;YEAR!$C$2+YEAR!$C$3-2,AD1071+1,(YEAR!$C$2+YEAR!$C$3-1)&amp;"       :="))</f>
        <v>0.19458</v>
      </c>
      <c r="AF1071">
        <f>IF(AE1071&lt;1.1,AE1071,IF(AE1071&lt;YEAR!$C$2+YEAR!$C$3-2,AE1071+1,(YEAR!$C$2+YEAR!$C$3-1)&amp;"       :="))</f>
        <v>0.19458</v>
      </c>
      <c r="AG1071">
        <f>IF(AF1071&lt;1.1,AF1071,IF(AF1071&lt;YEAR!$C$2+YEAR!$C$3-2,AF1071+1,(YEAR!$C$2+YEAR!$C$3-1)&amp;"       :="))</f>
        <v>0.19458</v>
      </c>
      <c r="AH1071">
        <f>IF(AG1071&lt;1.1,AG1071,IF(AG1071&lt;YEAR!$C$2+YEAR!$C$3-2,AG1071+1,(YEAR!$C$2+YEAR!$C$3-1)&amp;"       :="))</f>
        <v>0.19458</v>
      </c>
      <c r="AI1071">
        <f>IF(AH1071&lt;1.1,AH1071,IF(AH1071&lt;YEAR!$C$2+YEAR!$C$3-2,AH1071+1,(YEAR!$C$2+YEAR!$C$3-1)&amp;"       :="))</f>
        <v>0.19458</v>
      </c>
      <c r="AJ1071">
        <f>IF(AI1071&lt;1.1,AI1071,IF(AI1071&lt;YEAR!$C$2+YEAR!$C$3-2,AI1071+1,(YEAR!$C$2+YEAR!$C$3-1)&amp;"       :="))</f>
        <v>0.19458</v>
      </c>
    </row>
    <row r="1072" spans="1:36">
      <c r="A1072">
        <f t="shared" ca="1" si="79"/>
        <v>27</v>
      </c>
      <c r="B1072" t="s">
        <v>51</v>
      </c>
      <c r="C1072" t="str">
        <f ca="1">IF(D1072="",OFFSET(AvailabilityFactor!A$1,A1072,0),C1071)</f>
        <v>D2WDLC8</v>
      </c>
      <c r="D1072" t="str" cm="1">
        <f t="array" aca="1" ref="D1072" ca="1">IF(D1071="",TS_DRC!$P$5,OFFSET(TS_DRC!P$5,RIGHT(D1071,2),0,TRUE))</f>
        <v>TS02</v>
      </c>
      <c r="E1072" t="str">
        <f t="shared" ca="1" si="74"/>
        <v>TS02</v>
      </c>
      <c r="F1072">
        <f>'[6]Wind profile_5-10'!$AF10</f>
        <v>0.17398</v>
      </c>
      <c r="G1072">
        <f>IF(F1072&lt;1.1,F1072,IF(F1072&lt;YEAR!$C$2+YEAR!$C$3-2,F1072+1,(YEAR!$C$2+YEAR!$C$3-1)&amp;"       :="))</f>
        <v>0.17398</v>
      </c>
      <c r="H1072">
        <f>IF(G1072&lt;1.1,G1072,IF(G1072&lt;YEAR!$C$2+YEAR!$C$3-2,G1072+1,(YEAR!$C$2+YEAR!$C$3-1)&amp;"       :="))</f>
        <v>0.17398</v>
      </c>
      <c r="I1072">
        <f>IF(H1072&lt;1.1,H1072,IF(H1072&lt;YEAR!$C$2+YEAR!$C$3-2,H1072+1,(YEAR!$C$2+YEAR!$C$3-1)&amp;"       :="))</f>
        <v>0.17398</v>
      </c>
      <c r="J1072">
        <f>IF(I1072&lt;1.1,I1072,IF(I1072&lt;YEAR!$C$2+YEAR!$C$3-2,I1072+1,(YEAR!$C$2+YEAR!$C$3-1)&amp;"       :="))</f>
        <v>0.17398</v>
      </c>
      <c r="K1072">
        <f>IF(J1072&lt;1.1,J1072,IF(J1072&lt;YEAR!$C$2+YEAR!$C$3-2,J1072+1,(YEAR!$C$2+YEAR!$C$3-1)&amp;"       :="))</f>
        <v>0.17398</v>
      </c>
      <c r="L1072">
        <f>IF(K1072&lt;1.1,K1072,IF(K1072&lt;YEAR!$C$2+YEAR!$C$3-2,K1072+1,(YEAR!$C$2+YEAR!$C$3-1)&amp;"       :="))</f>
        <v>0.17398</v>
      </c>
      <c r="M1072">
        <f>IF(L1072&lt;1.1,L1072,IF(L1072&lt;YEAR!$C$2+YEAR!$C$3-2,L1072+1,(YEAR!$C$2+YEAR!$C$3-1)&amp;"       :="))</f>
        <v>0.17398</v>
      </c>
      <c r="N1072">
        <f>IF(M1072&lt;1.1,M1072,IF(M1072&lt;YEAR!$C$2+YEAR!$C$3-2,M1072+1,(YEAR!$C$2+YEAR!$C$3-1)&amp;"       :="))</f>
        <v>0.17398</v>
      </c>
      <c r="O1072">
        <f>IF(N1072&lt;1.1,N1072,IF(N1072&lt;YEAR!$C$2+YEAR!$C$3-2,N1072+1,(YEAR!$C$2+YEAR!$C$3-1)&amp;"       :="))</f>
        <v>0.17398</v>
      </c>
      <c r="P1072">
        <f>IF(O1072&lt;1.1,O1072,IF(O1072&lt;YEAR!$C$2+YEAR!$C$3-2,O1072+1,(YEAR!$C$2+YEAR!$C$3-1)&amp;"       :="))</f>
        <v>0.17398</v>
      </c>
      <c r="Q1072">
        <f>IF(P1072&lt;1.1,P1072,IF(P1072&lt;YEAR!$C$2+YEAR!$C$3-2,P1072+1,(YEAR!$C$2+YEAR!$C$3-1)&amp;"       :="))</f>
        <v>0.17398</v>
      </c>
      <c r="R1072">
        <f>IF(Q1072&lt;1.1,Q1072,IF(Q1072&lt;YEAR!$C$2+YEAR!$C$3-2,Q1072+1,(YEAR!$C$2+YEAR!$C$3-1)&amp;"       :="))</f>
        <v>0.17398</v>
      </c>
      <c r="S1072">
        <f>IF(R1072&lt;1.1,R1072,IF(R1072&lt;YEAR!$C$2+YEAR!$C$3-2,R1072+1,(YEAR!$C$2+YEAR!$C$3-1)&amp;"       :="))</f>
        <v>0.17398</v>
      </c>
      <c r="T1072">
        <f>IF(S1072&lt;1.1,S1072,IF(S1072&lt;YEAR!$C$2+YEAR!$C$3-2,S1072+1,(YEAR!$C$2+YEAR!$C$3-1)&amp;"       :="))</f>
        <v>0.17398</v>
      </c>
      <c r="U1072">
        <f>IF(T1072&lt;1.1,T1072,IF(T1072&lt;YEAR!$C$2+YEAR!$C$3-2,T1072+1,(YEAR!$C$2+YEAR!$C$3-1)&amp;"       :="))</f>
        <v>0.17398</v>
      </c>
      <c r="V1072">
        <f>IF(U1072&lt;1.1,U1072,IF(U1072&lt;YEAR!$C$2+YEAR!$C$3-2,U1072+1,(YEAR!$C$2+YEAR!$C$3-1)&amp;"       :="))</f>
        <v>0.17398</v>
      </c>
      <c r="W1072">
        <f>IF(V1072&lt;1.1,V1072,IF(V1072&lt;YEAR!$C$2+YEAR!$C$3-2,V1072+1,(YEAR!$C$2+YEAR!$C$3-1)&amp;"       :="))</f>
        <v>0.17398</v>
      </c>
      <c r="X1072">
        <f>IF(W1072&lt;1.1,W1072,IF(W1072&lt;YEAR!$C$2+YEAR!$C$3-2,W1072+1,(YEAR!$C$2+YEAR!$C$3-1)&amp;"       :="))</f>
        <v>0.17398</v>
      </c>
      <c r="Y1072">
        <f>IF(X1072&lt;1.1,X1072,IF(X1072&lt;YEAR!$C$2+YEAR!$C$3-2,X1072+1,(YEAR!$C$2+YEAR!$C$3-1)&amp;"       :="))</f>
        <v>0.17398</v>
      </c>
      <c r="Z1072">
        <f>IF(Y1072&lt;1.1,Y1072,IF(Y1072&lt;YEAR!$C$2+YEAR!$C$3-2,Y1072+1,(YEAR!$C$2+YEAR!$C$3-1)&amp;"       :="))</f>
        <v>0.17398</v>
      </c>
      <c r="AA1072">
        <f>IF(Z1072&lt;1.1,Z1072,IF(Z1072&lt;YEAR!$C$2+YEAR!$C$3-2,Z1072+1,(YEAR!$C$2+YEAR!$C$3-1)&amp;"       :="))</f>
        <v>0.17398</v>
      </c>
      <c r="AB1072">
        <f>IF(AA1072&lt;1.1,AA1072,IF(AA1072&lt;YEAR!$C$2+YEAR!$C$3-2,AA1072+1,(YEAR!$C$2+YEAR!$C$3-1)&amp;"       :="))</f>
        <v>0.17398</v>
      </c>
      <c r="AC1072">
        <f>IF(AB1072&lt;1.1,AB1072,IF(AB1072&lt;YEAR!$C$2+YEAR!$C$3-2,AB1072+1,(YEAR!$C$2+YEAR!$C$3-1)&amp;"       :="))</f>
        <v>0.17398</v>
      </c>
      <c r="AD1072">
        <f>IF(AC1072&lt;1.1,AC1072,IF(AC1072&lt;YEAR!$C$2+YEAR!$C$3-2,AC1072+1,(YEAR!$C$2+YEAR!$C$3-1)&amp;"       :="))</f>
        <v>0.17398</v>
      </c>
      <c r="AE1072">
        <f>IF(AD1072&lt;1.1,AD1072,IF(AD1072&lt;YEAR!$C$2+YEAR!$C$3-2,AD1072+1,(YEAR!$C$2+YEAR!$C$3-1)&amp;"       :="))</f>
        <v>0.17398</v>
      </c>
      <c r="AF1072">
        <f>IF(AE1072&lt;1.1,AE1072,IF(AE1072&lt;YEAR!$C$2+YEAR!$C$3-2,AE1072+1,(YEAR!$C$2+YEAR!$C$3-1)&amp;"       :="))</f>
        <v>0.17398</v>
      </c>
      <c r="AG1072">
        <f>IF(AF1072&lt;1.1,AF1072,IF(AF1072&lt;YEAR!$C$2+YEAR!$C$3-2,AF1072+1,(YEAR!$C$2+YEAR!$C$3-1)&amp;"       :="))</f>
        <v>0.17398</v>
      </c>
      <c r="AH1072">
        <f>IF(AG1072&lt;1.1,AG1072,IF(AG1072&lt;YEAR!$C$2+YEAR!$C$3-2,AG1072+1,(YEAR!$C$2+YEAR!$C$3-1)&amp;"       :="))</f>
        <v>0.17398</v>
      </c>
      <c r="AI1072">
        <f>IF(AH1072&lt;1.1,AH1072,IF(AH1072&lt;YEAR!$C$2+YEAR!$C$3-2,AH1072+1,(YEAR!$C$2+YEAR!$C$3-1)&amp;"       :="))</f>
        <v>0.17398</v>
      </c>
      <c r="AJ1072">
        <f>IF(AI1072&lt;1.1,AI1072,IF(AI1072&lt;YEAR!$C$2+YEAR!$C$3-2,AI1072+1,(YEAR!$C$2+YEAR!$C$3-1)&amp;"       :="))</f>
        <v>0.17398</v>
      </c>
    </row>
    <row r="1073" spans="1:36">
      <c r="A1073">
        <f t="shared" ca="1" si="79"/>
        <v>27</v>
      </c>
      <c r="B1073" t="s">
        <v>51</v>
      </c>
      <c r="C1073" t="str">
        <f ca="1">IF(D1073="",OFFSET(AvailabilityFactor!A$1,A1073,0),C1072)</f>
        <v>D2WDLC8</v>
      </c>
      <c r="D1073" t="str" cm="1">
        <f t="array" aca="1" ref="D1073" ca="1">IF(D1072="",TS_DRC!$P$5,OFFSET(TS_DRC!P$5,RIGHT(D1072,2),0,TRUE))</f>
        <v>TS03</v>
      </c>
      <c r="E1073" t="str">
        <f t="shared" ca="1" si="74"/>
        <v>TS03</v>
      </c>
      <c r="F1073">
        <f>'[6]Wind profile_5-10'!$AF11</f>
        <v>0.22785</v>
      </c>
      <c r="G1073">
        <f>IF(F1073&lt;1.1,F1073,IF(F1073&lt;YEAR!$C$2+YEAR!$C$3-2,F1073+1,(YEAR!$C$2+YEAR!$C$3-1)&amp;"       :="))</f>
        <v>0.22785</v>
      </c>
      <c r="H1073">
        <f>IF(G1073&lt;1.1,G1073,IF(G1073&lt;YEAR!$C$2+YEAR!$C$3-2,G1073+1,(YEAR!$C$2+YEAR!$C$3-1)&amp;"       :="))</f>
        <v>0.22785</v>
      </c>
      <c r="I1073">
        <f>IF(H1073&lt;1.1,H1073,IF(H1073&lt;YEAR!$C$2+YEAR!$C$3-2,H1073+1,(YEAR!$C$2+YEAR!$C$3-1)&amp;"       :="))</f>
        <v>0.22785</v>
      </c>
      <c r="J1073">
        <f>IF(I1073&lt;1.1,I1073,IF(I1073&lt;YEAR!$C$2+YEAR!$C$3-2,I1073+1,(YEAR!$C$2+YEAR!$C$3-1)&amp;"       :="))</f>
        <v>0.22785</v>
      </c>
      <c r="K1073">
        <f>IF(J1073&lt;1.1,J1073,IF(J1073&lt;YEAR!$C$2+YEAR!$C$3-2,J1073+1,(YEAR!$C$2+YEAR!$C$3-1)&amp;"       :="))</f>
        <v>0.22785</v>
      </c>
      <c r="L1073">
        <f>IF(K1073&lt;1.1,K1073,IF(K1073&lt;YEAR!$C$2+YEAR!$C$3-2,K1073+1,(YEAR!$C$2+YEAR!$C$3-1)&amp;"       :="))</f>
        <v>0.22785</v>
      </c>
      <c r="M1073">
        <f>IF(L1073&lt;1.1,L1073,IF(L1073&lt;YEAR!$C$2+YEAR!$C$3-2,L1073+1,(YEAR!$C$2+YEAR!$C$3-1)&amp;"       :="))</f>
        <v>0.22785</v>
      </c>
      <c r="N1073">
        <f>IF(M1073&lt;1.1,M1073,IF(M1073&lt;YEAR!$C$2+YEAR!$C$3-2,M1073+1,(YEAR!$C$2+YEAR!$C$3-1)&amp;"       :="))</f>
        <v>0.22785</v>
      </c>
      <c r="O1073">
        <f>IF(N1073&lt;1.1,N1073,IF(N1073&lt;YEAR!$C$2+YEAR!$C$3-2,N1073+1,(YEAR!$C$2+YEAR!$C$3-1)&amp;"       :="))</f>
        <v>0.22785</v>
      </c>
      <c r="P1073">
        <f>IF(O1073&lt;1.1,O1073,IF(O1073&lt;YEAR!$C$2+YEAR!$C$3-2,O1073+1,(YEAR!$C$2+YEAR!$C$3-1)&amp;"       :="))</f>
        <v>0.22785</v>
      </c>
      <c r="Q1073">
        <f>IF(P1073&lt;1.1,P1073,IF(P1073&lt;YEAR!$C$2+YEAR!$C$3-2,P1073+1,(YEAR!$C$2+YEAR!$C$3-1)&amp;"       :="))</f>
        <v>0.22785</v>
      </c>
      <c r="R1073">
        <f>IF(Q1073&lt;1.1,Q1073,IF(Q1073&lt;YEAR!$C$2+YEAR!$C$3-2,Q1073+1,(YEAR!$C$2+YEAR!$C$3-1)&amp;"       :="))</f>
        <v>0.22785</v>
      </c>
      <c r="S1073">
        <f>IF(R1073&lt;1.1,R1073,IF(R1073&lt;YEAR!$C$2+YEAR!$C$3-2,R1073+1,(YEAR!$C$2+YEAR!$C$3-1)&amp;"       :="))</f>
        <v>0.22785</v>
      </c>
      <c r="T1073">
        <f>IF(S1073&lt;1.1,S1073,IF(S1073&lt;YEAR!$C$2+YEAR!$C$3-2,S1073+1,(YEAR!$C$2+YEAR!$C$3-1)&amp;"       :="))</f>
        <v>0.22785</v>
      </c>
      <c r="U1073">
        <f>IF(T1073&lt;1.1,T1073,IF(T1073&lt;YEAR!$C$2+YEAR!$C$3-2,T1073+1,(YEAR!$C$2+YEAR!$C$3-1)&amp;"       :="))</f>
        <v>0.22785</v>
      </c>
      <c r="V1073">
        <f>IF(U1073&lt;1.1,U1073,IF(U1073&lt;YEAR!$C$2+YEAR!$C$3-2,U1073+1,(YEAR!$C$2+YEAR!$C$3-1)&amp;"       :="))</f>
        <v>0.22785</v>
      </c>
      <c r="W1073">
        <f>IF(V1073&lt;1.1,V1073,IF(V1073&lt;YEAR!$C$2+YEAR!$C$3-2,V1073+1,(YEAR!$C$2+YEAR!$C$3-1)&amp;"       :="))</f>
        <v>0.22785</v>
      </c>
      <c r="X1073">
        <f>IF(W1073&lt;1.1,W1073,IF(W1073&lt;YEAR!$C$2+YEAR!$C$3-2,W1073+1,(YEAR!$C$2+YEAR!$C$3-1)&amp;"       :="))</f>
        <v>0.22785</v>
      </c>
      <c r="Y1073">
        <f>IF(X1073&lt;1.1,X1073,IF(X1073&lt;YEAR!$C$2+YEAR!$C$3-2,X1073+1,(YEAR!$C$2+YEAR!$C$3-1)&amp;"       :="))</f>
        <v>0.22785</v>
      </c>
      <c r="Z1073">
        <f>IF(Y1073&lt;1.1,Y1073,IF(Y1073&lt;YEAR!$C$2+YEAR!$C$3-2,Y1073+1,(YEAR!$C$2+YEAR!$C$3-1)&amp;"       :="))</f>
        <v>0.22785</v>
      </c>
      <c r="AA1073">
        <f>IF(Z1073&lt;1.1,Z1073,IF(Z1073&lt;YEAR!$C$2+YEAR!$C$3-2,Z1073+1,(YEAR!$C$2+YEAR!$C$3-1)&amp;"       :="))</f>
        <v>0.22785</v>
      </c>
      <c r="AB1073">
        <f>IF(AA1073&lt;1.1,AA1073,IF(AA1073&lt;YEAR!$C$2+YEAR!$C$3-2,AA1073+1,(YEAR!$C$2+YEAR!$C$3-1)&amp;"       :="))</f>
        <v>0.22785</v>
      </c>
      <c r="AC1073">
        <f>IF(AB1073&lt;1.1,AB1073,IF(AB1073&lt;YEAR!$C$2+YEAR!$C$3-2,AB1073+1,(YEAR!$C$2+YEAR!$C$3-1)&amp;"       :="))</f>
        <v>0.22785</v>
      </c>
      <c r="AD1073">
        <f>IF(AC1073&lt;1.1,AC1073,IF(AC1073&lt;YEAR!$C$2+YEAR!$C$3-2,AC1073+1,(YEAR!$C$2+YEAR!$C$3-1)&amp;"       :="))</f>
        <v>0.22785</v>
      </c>
      <c r="AE1073">
        <f>IF(AD1073&lt;1.1,AD1073,IF(AD1073&lt;YEAR!$C$2+YEAR!$C$3-2,AD1073+1,(YEAR!$C$2+YEAR!$C$3-1)&amp;"       :="))</f>
        <v>0.22785</v>
      </c>
      <c r="AF1073">
        <f>IF(AE1073&lt;1.1,AE1073,IF(AE1073&lt;YEAR!$C$2+YEAR!$C$3-2,AE1073+1,(YEAR!$C$2+YEAR!$C$3-1)&amp;"       :="))</f>
        <v>0.22785</v>
      </c>
      <c r="AG1073">
        <f>IF(AF1073&lt;1.1,AF1073,IF(AF1073&lt;YEAR!$C$2+YEAR!$C$3-2,AF1073+1,(YEAR!$C$2+YEAR!$C$3-1)&amp;"       :="))</f>
        <v>0.22785</v>
      </c>
      <c r="AH1073">
        <f>IF(AG1073&lt;1.1,AG1073,IF(AG1073&lt;YEAR!$C$2+YEAR!$C$3-2,AG1073+1,(YEAR!$C$2+YEAR!$C$3-1)&amp;"       :="))</f>
        <v>0.22785</v>
      </c>
      <c r="AI1073">
        <f>IF(AH1073&lt;1.1,AH1073,IF(AH1073&lt;YEAR!$C$2+YEAR!$C$3-2,AH1073+1,(YEAR!$C$2+YEAR!$C$3-1)&amp;"       :="))</f>
        <v>0.22785</v>
      </c>
      <c r="AJ1073">
        <f>IF(AI1073&lt;1.1,AI1073,IF(AI1073&lt;YEAR!$C$2+YEAR!$C$3-2,AI1073+1,(YEAR!$C$2+YEAR!$C$3-1)&amp;"       :="))</f>
        <v>0.22785</v>
      </c>
    </row>
    <row r="1074" spans="1:36">
      <c r="A1074">
        <f t="shared" ca="1" si="79"/>
        <v>27</v>
      </c>
      <c r="B1074" t="s">
        <v>51</v>
      </c>
      <c r="C1074" t="str">
        <f ca="1">IF(D1074="",OFFSET(AvailabilityFactor!A$1,A1074,0),C1073)</f>
        <v>D2WDLC8</v>
      </c>
      <c r="D1074" t="str" cm="1">
        <f t="array" aca="1" ref="D1074" ca="1">IF(D1073="",TS_DRC!$P$5,OFFSET(TS_DRC!P$5,RIGHT(D1073,2),0,TRUE))</f>
        <v>TS04</v>
      </c>
      <c r="E1074" t="str">
        <f t="shared" ca="1" si="74"/>
        <v>TS04</v>
      </c>
      <c r="F1074">
        <f>'[6]Wind profile_5-10'!$AF12</f>
        <v>0.31788</v>
      </c>
      <c r="G1074">
        <f>IF(F1074&lt;1.1,F1074,IF(F1074&lt;YEAR!$C$2+YEAR!$C$3-2,F1074+1,(YEAR!$C$2+YEAR!$C$3-1)&amp;"       :="))</f>
        <v>0.31788</v>
      </c>
      <c r="H1074">
        <f>IF(G1074&lt;1.1,G1074,IF(G1074&lt;YEAR!$C$2+YEAR!$C$3-2,G1074+1,(YEAR!$C$2+YEAR!$C$3-1)&amp;"       :="))</f>
        <v>0.31788</v>
      </c>
      <c r="I1074">
        <f>IF(H1074&lt;1.1,H1074,IF(H1074&lt;YEAR!$C$2+YEAR!$C$3-2,H1074+1,(YEAR!$C$2+YEAR!$C$3-1)&amp;"       :="))</f>
        <v>0.31788</v>
      </c>
      <c r="J1074">
        <f>IF(I1074&lt;1.1,I1074,IF(I1074&lt;YEAR!$C$2+YEAR!$C$3-2,I1074+1,(YEAR!$C$2+YEAR!$C$3-1)&amp;"       :="))</f>
        <v>0.31788</v>
      </c>
      <c r="K1074">
        <f>IF(J1074&lt;1.1,J1074,IF(J1074&lt;YEAR!$C$2+YEAR!$C$3-2,J1074+1,(YEAR!$C$2+YEAR!$C$3-1)&amp;"       :="))</f>
        <v>0.31788</v>
      </c>
      <c r="L1074">
        <f>IF(K1074&lt;1.1,K1074,IF(K1074&lt;YEAR!$C$2+YEAR!$C$3-2,K1074+1,(YEAR!$C$2+YEAR!$C$3-1)&amp;"       :="))</f>
        <v>0.31788</v>
      </c>
      <c r="M1074">
        <f>IF(L1074&lt;1.1,L1074,IF(L1074&lt;YEAR!$C$2+YEAR!$C$3-2,L1074+1,(YEAR!$C$2+YEAR!$C$3-1)&amp;"       :="))</f>
        <v>0.31788</v>
      </c>
      <c r="N1074">
        <f>IF(M1074&lt;1.1,M1074,IF(M1074&lt;YEAR!$C$2+YEAR!$C$3-2,M1074+1,(YEAR!$C$2+YEAR!$C$3-1)&amp;"       :="))</f>
        <v>0.31788</v>
      </c>
      <c r="O1074">
        <f>IF(N1074&lt;1.1,N1074,IF(N1074&lt;YEAR!$C$2+YEAR!$C$3-2,N1074+1,(YEAR!$C$2+YEAR!$C$3-1)&amp;"       :="))</f>
        <v>0.31788</v>
      </c>
      <c r="P1074">
        <f>IF(O1074&lt;1.1,O1074,IF(O1074&lt;YEAR!$C$2+YEAR!$C$3-2,O1074+1,(YEAR!$C$2+YEAR!$C$3-1)&amp;"       :="))</f>
        <v>0.31788</v>
      </c>
      <c r="Q1074">
        <f>IF(P1074&lt;1.1,P1074,IF(P1074&lt;YEAR!$C$2+YEAR!$C$3-2,P1074+1,(YEAR!$C$2+YEAR!$C$3-1)&amp;"       :="))</f>
        <v>0.31788</v>
      </c>
      <c r="R1074">
        <f>IF(Q1074&lt;1.1,Q1074,IF(Q1074&lt;YEAR!$C$2+YEAR!$C$3-2,Q1074+1,(YEAR!$C$2+YEAR!$C$3-1)&amp;"       :="))</f>
        <v>0.31788</v>
      </c>
      <c r="S1074">
        <f>IF(R1074&lt;1.1,R1074,IF(R1074&lt;YEAR!$C$2+YEAR!$C$3-2,R1074+1,(YEAR!$C$2+YEAR!$C$3-1)&amp;"       :="))</f>
        <v>0.31788</v>
      </c>
      <c r="T1074">
        <f>IF(S1074&lt;1.1,S1074,IF(S1074&lt;YEAR!$C$2+YEAR!$C$3-2,S1074+1,(YEAR!$C$2+YEAR!$C$3-1)&amp;"       :="))</f>
        <v>0.31788</v>
      </c>
      <c r="U1074">
        <f>IF(T1074&lt;1.1,T1074,IF(T1074&lt;YEAR!$C$2+YEAR!$C$3-2,T1074+1,(YEAR!$C$2+YEAR!$C$3-1)&amp;"       :="))</f>
        <v>0.31788</v>
      </c>
      <c r="V1074">
        <f>IF(U1074&lt;1.1,U1074,IF(U1074&lt;YEAR!$C$2+YEAR!$C$3-2,U1074+1,(YEAR!$C$2+YEAR!$C$3-1)&amp;"       :="))</f>
        <v>0.31788</v>
      </c>
      <c r="W1074">
        <f>IF(V1074&lt;1.1,V1074,IF(V1074&lt;YEAR!$C$2+YEAR!$C$3-2,V1074+1,(YEAR!$C$2+YEAR!$C$3-1)&amp;"       :="))</f>
        <v>0.31788</v>
      </c>
      <c r="X1074">
        <f>IF(W1074&lt;1.1,W1074,IF(W1074&lt;YEAR!$C$2+YEAR!$C$3-2,W1074+1,(YEAR!$C$2+YEAR!$C$3-1)&amp;"       :="))</f>
        <v>0.31788</v>
      </c>
      <c r="Y1074">
        <f>IF(X1074&lt;1.1,X1074,IF(X1074&lt;YEAR!$C$2+YEAR!$C$3-2,X1074+1,(YEAR!$C$2+YEAR!$C$3-1)&amp;"       :="))</f>
        <v>0.31788</v>
      </c>
      <c r="Z1074">
        <f>IF(Y1074&lt;1.1,Y1074,IF(Y1074&lt;YEAR!$C$2+YEAR!$C$3-2,Y1074+1,(YEAR!$C$2+YEAR!$C$3-1)&amp;"       :="))</f>
        <v>0.31788</v>
      </c>
      <c r="AA1074">
        <f>IF(Z1074&lt;1.1,Z1074,IF(Z1074&lt;YEAR!$C$2+YEAR!$C$3-2,Z1074+1,(YEAR!$C$2+YEAR!$C$3-1)&amp;"       :="))</f>
        <v>0.31788</v>
      </c>
      <c r="AB1074">
        <f>IF(AA1074&lt;1.1,AA1074,IF(AA1074&lt;YEAR!$C$2+YEAR!$C$3-2,AA1074+1,(YEAR!$C$2+YEAR!$C$3-1)&amp;"       :="))</f>
        <v>0.31788</v>
      </c>
      <c r="AC1074">
        <f>IF(AB1074&lt;1.1,AB1074,IF(AB1074&lt;YEAR!$C$2+YEAR!$C$3-2,AB1074+1,(YEAR!$C$2+YEAR!$C$3-1)&amp;"       :="))</f>
        <v>0.31788</v>
      </c>
      <c r="AD1074">
        <f>IF(AC1074&lt;1.1,AC1074,IF(AC1074&lt;YEAR!$C$2+YEAR!$C$3-2,AC1074+1,(YEAR!$C$2+YEAR!$C$3-1)&amp;"       :="))</f>
        <v>0.31788</v>
      </c>
      <c r="AE1074">
        <f>IF(AD1074&lt;1.1,AD1074,IF(AD1074&lt;YEAR!$C$2+YEAR!$C$3-2,AD1074+1,(YEAR!$C$2+YEAR!$C$3-1)&amp;"       :="))</f>
        <v>0.31788</v>
      </c>
      <c r="AF1074">
        <f>IF(AE1074&lt;1.1,AE1074,IF(AE1074&lt;YEAR!$C$2+YEAR!$C$3-2,AE1074+1,(YEAR!$C$2+YEAR!$C$3-1)&amp;"       :="))</f>
        <v>0.31788</v>
      </c>
      <c r="AG1074">
        <f>IF(AF1074&lt;1.1,AF1074,IF(AF1074&lt;YEAR!$C$2+YEAR!$C$3-2,AF1074+1,(YEAR!$C$2+YEAR!$C$3-1)&amp;"       :="))</f>
        <v>0.31788</v>
      </c>
      <c r="AH1074">
        <f>IF(AG1074&lt;1.1,AG1074,IF(AG1074&lt;YEAR!$C$2+YEAR!$C$3-2,AG1074+1,(YEAR!$C$2+YEAR!$C$3-1)&amp;"       :="))</f>
        <v>0.31788</v>
      </c>
      <c r="AI1074">
        <f>IF(AH1074&lt;1.1,AH1074,IF(AH1074&lt;YEAR!$C$2+YEAR!$C$3-2,AH1074+1,(YEAR!$C$2+YEAR!$C$3-1)&amp;"       :="))</f>
        <v>0.31788</v>
      </c>
      <c r="AJ1074">
        <f>IF(AI1074&lt;1.1,AI1074,IF(AI1074&lt;YEAR!$C$2+YEAR!$C$3-2,AI1074+1,(YEAR!$C$2+YEAR!$C$3-1)&amp;"       :="))</f>
        <v>0.31788</v>
      </c>
    </row>
    <row r="1075" spans="1:36">
      <c r="A1075">
        <f t="shared" ca="1" si="79"/>
        <v>27</v>
      </c>
      <c r="B1075" t="s">
        <v>51</v>
      </c>
      <c r="C1075" t="str">
        <f ca="1">IF(D1075="",OFFSET(AvailabilityFactor!A$1,A1075,0),C1074)</f>
        <v>D2WDLC8</v>
      </c>
      <c r="D1075" t="str" cm="1">
        <f t="array" aca="1" ref="D1075" ca="1">IF(D1074="",TS_DRC!$P$5,OFFSET(TS_DRC!P$5,RIGHT(D1074,2),0,TRUE))</f>
        <v>TS05</v>
      </c>
      <c r="E1075" t="str">
        <f t="shared" ca="1" si="74"/>
        <v>TS05</v>
      </c>
      <c r="F1075">
        <f>'[6]Wind profile_5-10'!$AF13</f>
        <v>0.36824000000000001</v>
      </c>
      <c r="G1075">
        <f>IF(F1075&lt;1.1,F1075,IF(F1075&lt;YEAR!$C$2+YEAR!$C$3-2,F1075+1,(YEAR!$C$2+YEAR!$C$3-1)&amp;"       :="))</f>
        <v>0.36824000000000001</v>
      </c>
      <c r="H1075">
        <f>IF(G1075&lt;1.1,G1075,IF(G1075&lt;YEAR!$C$2+YEAR!$C$3-2,G1075+1,(YEAR!$C$2+YEAR!$C$3-1)&amp;"       :="))</f>
        <v>0.36824000000000001</v>
      </c>
      <c r="I1075">
        <f>IF(H1075&lt;1.1,H1075,IF(H1075&lt;YEAR!$C$2+YEAR!$C$3-2,H1075+1,(YEAR!$C$2+YEAR!$C$3-1)&amp;"       :="))</f>
        <v>0.36824000000000001</v>
      </c>
      <c r="J1075">
        <f>IF(I1075&lt;1.1,I1075,IF(I1075&lt;YEAR!$C$2+YEAR!$C$3-2,I1075+1,(YEAR!$C$2+YEAR!$C$3-1)&amp;"       :="))</f>
        <v>0.36824000000000001</v>
      </c>
      <c r="K1075">
        <f>IF(J1075&lt;1.1,J1075,IF(J1075&lt;YEAR!$C$2+YEAR!$C$3-2,J1075+1,(YEAR!$C$2+YEAR!$C$3-1)&amp;"       :="))</f>
        <v>0.36824000000000001</v>
      </c>
      <c r="L1075">
        <f>IF(K1075&lt;1.1,K1075,IF(K1075&lt;YEAR!$C$2+YEAR!$C$3-2,K1075+1,(YEAR!$C$2+YEAR!$C$3-1)&amp;"       :="))</f>
        <v>0.36824000000000001</v>
      </c>
      <c r="M1075">
        <f>IF(L1075&lt;1.1,L1075,IF(L1075&lt;YEAR!$C$2+YEAR!$C$3-2,L1075+1,(YEAR!$C$2+YEAR!$C$3-1)&amp;"       :="))</f>
        <v>0.36824000000000001</v>
      </c>
      <c r="N1075">
        <f>IF(M1075&lt;1.1,M1075,IF(M1075&lt;YEAR!$C$2+YEAR!$C$3-2,M1075+1,(YEAR!$C$2+YEAR!$C$3-1)&amp;"       :="))</f>
        <v>0.36824000000000001</v>
      </c>
      <c r="O1075">
        <f>IF(N1075&lt;1.1,N1075,IF(N1075&lt;YEAR!$C$2+YEAR!$C$3-2,N1075+1,(YEAR!$C$2+YEAR!$C$3-1)&amp;"       :="))</f>
        <v>0.36824000000000001</v>
      </c>
      <c r="P1075">
        <f>IF(O1075&lt;1.1,O1075,IF(O1075&lt;YEAR!$C$2+YEAR!$C$3-2,O1075+1,(YEAR!$C$2+YEAR!$C$3-1)&amp;"       :="))</f>
        <v>0.36824000000000001</v>
      </c>
      <c r="Q1075">
        <f>IF(P1075&lt;1.1,P1075,IF(P1075&lt;YEAR!$C$2+YEAR!$C$3-2,P1075+1,(YEAR!$C$2+YEAR!$C$3-1)&amp;"       :="))</f>
        <v>0.36824000000000001</v>
      </c>
      <c r="R1075">
        <f>IF(Q1075&lt;1.1,Q1075,IF(Q1075&lt;YEAR!$C$2+YEAR!$C$3-2,Q1075+1,(YEAR!$C$2+YEAR!$C$3-1)&amp;"       :="))</f>
        <v>0.36824000000000001</v>
      </c>
      <c r="S1075">
        <f>IF(R1075&lt;1.1,R1075,IF(R1075&lt;YEAR!$C$2+YEAR!$C$3-2,R1075+1,(YEAR!$C$2+YEAR!$C$3-1)&amp;"       :="))</f>
        <v>0.36824000000000001</v>
      </c>
      <c r="T1075">
        <f>IF(S1075&lt;1.1,S1075,IF(S1075&lt;YEAR!$C$2+YEAR!$C$3-2,S1075+1,(YEAR!$C$2+YEAR!$C$3-1)&amp;"       :="))</f>
        <v>0.36824000000000001</v>
      </c>
      <c r="U1075">
        <f>IF(T1075&lt;1.1,T1075,IF(T1075&lt;YEAR!$C$2+YEAR!$C$3-2,T1075+1,(YEAR!$C$2+YEAR!$C$3-1)&amp;"       :="))</f>
        <v>0.36824000000000001</v>
      </c>
      <c r="V1075">
        <f>IF(U1075&lt;1.1,U1075,IF(U1075&lt;YEAR!$C$2+YEAR!$C$3-2,U1075+1,(YEAR!$C$2+YEAR!$C$3-1)&amp;"       :="))</f>
        <v>0.36824000000000001</v>
      </c>
      <c r="W1075">
        <f>IF(V1075&lt;1.1,V1075,IF(V1075&lt;YEAR!$C$2+YEAR!$C$3-2,V1075+1,(YEAR!$C$2+YEAR!$C$3-1)&amp;"       :="))</f>
        <v>0.36824000000000001</v>
      </c>
      <c r="X1075">
        <f>IF(W1075&lt;1.1,W1075,IF(W1075&lt;YEAR!$C$2+YEAR!$C$3-2,W1075+1,(YEAR!$C$2+YEAR!$C$3-1)&amp;"       :="))</f>
        <v>0.36824000000000001</v>
      </c>
      <c r="Y1075">
        <f>IF(X1075&lt;1.1,X1075,IF(X1075&lt;YEAR!$C$2+YEAR!$C$3-2,X1075+1,(YEAR!$C$2+YEAR!$C$3-1)&amp;"       :="))</f>
        <v>0.36824000000000001</v>
      </c>
      <c r="Z1075">
        <f>IF(Y1075&lt;1.1,Y1075,IF(Y1075&lt;YEAR!$C$2+YEAR!$C$3-2,Y1075+1,(YEAR!$C$2+YEAR!$C$3-1)&amp;"       :="))</f>
        <v>0.36824000000000001</v>
      </c>
      <c r="AA1075">
        <f>IF(Z1075&lt;1.1,Z1075,IF(Z1075&lt;YEAR!$C$2+YEAR!$C$3-2,Z1075+1,(YEAR!$C$2+YEAR!$C$3-1)&amp;"       :="))</f>
        <v>0.36824000000000001</v>
      </c>
      <c r="AB1075">
        <f>IF(AA1075&lt;1.1,AA1075,IF(AA1075&lt;YEAR!$C$2+YEAR!$C$3-2,AA1075+1,(YEAR!$C$2+YEAR!$C$3-1)&amp;"       :="))</f>
        <v>0.36824000000000001</v>
      </c>
      <c r="AC1075">
        <f>IF(AB1075&lt;1.1,AB1075,IF(AB1075&lt;YEAR!$C$2+YEAR!$C$3-2,AB1075+1,(YEAR!$C$2+YEAR!$C$3-1)&amp;"       :="))</f>
        <v>0.36824000000000001</v>
      </c>
      <c r="AD1075">
        <f>IF(AC1075&lt;1.1,AC1075,IF(AC1075&lt;YEAR!$C$2+YEAR!$C$3-2,AC1075+1,(YEAR!$C$2+YEAR!$C$3-1)&amp;"       :="))</f>
        <v>0.36824000000000001</v>
      </c>
      <c r="AE1075">
        <f>IF(AD1075&lt;1.1,AD1075,IF(AD1075&lt;YEAR!$C$2+YEAR!$C$3-2,AD1075+1,(YEAR!$C$2+YEAR!$C$3-1)&amp;"       :="))</f>
        <v>0.36824000000000001</v>
      </c>
      <c r="AF1075">
        <f>IF(AE1075&lt;1.1,AE1075,IF(AE1075&lt;YEAR!$C$2+YEAR!$C$3-2,AE1075+1,(YEAR!$C$2+YEAR!$C$3-1)&amp;"       :="))</f>
        <v>0.36824000000000001</v>
      </c>
      <c r="AG1075">
        <f>IF(AF1075&lt;1.1,AF1075,IF(AF1075&lt;YEAR!$C$2+YEAR!$C$3-2,AF1075+1,(YEAR!$C$2+YEAR!$C$3-1)&amp;"       :="))</f>
        <v>0.36824000000000001</v>
      </c>
      <c r="AH1075">
        <f>IF(AG1075&lt;1.1,AG1075,IF(AG1075&lt;YEAR!$C$2+YEAR!$C$3-2,AG1075+1,(YEAR!$C$2+YEAR!$C$3-1)&amp;"       :="))</f>
        <v>0.36824000000000001</v>
      </c>
      <c r="AI1075">
        <f>IF(AH1075&lt;1.1,AH1075,IF(AH1075&lt;YEAR!$C$2+YEAR!$C$3-2,AH1075+1,(YEAR!$C$2+YEAR!$C$3-1)&amp;"       :="))</f>
        <v>0.36824000000000001</v>
      </c>
      <c r="AJ1075">
        <f>IF(AI1075&lt;1.1,AI1075,IF(AI1075&lt;YEAR!$C$2+YEAR!$C$3-2,AI1075+1,(YEAR!$C$2+YEAR!$C$3-1)&amp;"       :="))</f>
        <v>0.36824000000000001</v>
      </c>
    </row>
    <row r="1076" spans="1:36">
      <c r="A1076">
        <f t="shared" ca="1" si="79"/>
        <v>27</v>
      </c>
      <c r="B1076" t="s">
        <v>51</v>
      </c>
      <c r="C1076" t="str">
        <f ca="1">IF(D1076="",OFFSET(AvailabilityFactor!A$1,A1076,0),C1075)</f>
        <v>D2WDLC8</v>
      </c>
      <c r="D1076" t="str" cm="1">
        <f t="array" aca="1" ref="D1076" ca="1">IF(D1075="",TS_DRC!$P$5,OFFSET(TS_DRC!P$5,RIGHT(D1075,2),0,TRUE))</f>
        <v>TS06</v>
      </c>
      <c r="E1076" t="str">
        <f t="shared" ca="1" si="74"/>
        <v>TS06</v>
      </c>
      <c r="F1076">
        <f>'[6]Wind profile_5-10'!$AF14</f>
        <v>0.35391</v>
      </c>
      <c r="G1076">
        <f>IF(F1076&lt;1.1,F1076,IF(F1076&lt;YEAR!$C$2+YEAR!$C$3-2,F1076+1,(YEAR!$C$2+YEAR!$C$3-1)&amp;"       :="))</f>
        <v>0.35391</v>
      </c>
      <c r="H1076">
        <f>IF(G1076&lt;1.1,G1076,IF(G1076&lt;YEAR!$C$2+YEAR!$C$3-2,G1076+1,(YEAR!$C$2+YEAR!$C$3-1)&amp;"       :="))</f>
        <v>0.35391</v>
      </c>
      <c r="I1076">
        <f>IF(H1076&lt;1.1,H1076,IF(H1076&lt;YEAR!$C$2+YEAR!$C$3-2,H1076+1,(YEAR!$C$2+YEAR!$C$3-1)&amp;"       :="))</f>
        <v>0.35391</v>
      </c>
      <c r="J1076">
        <f>IF(I1076&lt;1.1,I1076,IF(I1076&lt;YEAR!$C$2+YEAR!$C$3-2,I1076+1,(YEAR!$C$2+YEAR!$C$3-1)&amp;"       :="))</f>
        <v>0.35391</v>
      </c>
      <c r="K1076">
        <f>IF(J1076&lt;1.1,J1076,IF(J1076&lt;YEAR!$C$2+YEAR!$C$3-2,J1076+1,(YEAR!$C$2+YEAR!$C$3-1)&amp;"       :="))</f>
        <v>0.35391</v>
      </c>
      <c r="L1076">
        <f>IF(K1076&lt;1.1,K1076,IF(K1076&lt;YEAR!$C$2+YEAR!$C$3-2,K1076+1,(YEAR!$C$2+YEAR!$C$3-1)&amp;"       :="))</f>
        <v>0.35391</v>
      </c>
      <c r="M1076">
        <f>IF(L1076&lt;1.1,L1076,IF(L1076&lt;YEAR!$C$2+YEAR!$C$3-2,L1076+1,(YEAR!$C$2+YEAR!$C$3-1)&amp;"       :="))</f>
        <v>0.35391</v>
      </c>
      <c r="N1076">
        <f>IF(M1076&lt;1.1,M1076,IF(M1076&lt;YEAR!$C$2+YEAR!$C$3-2,M1076+1,(YEAR!$C$2+YEAR!$C$3-1)&amp;"       :="))</f>
        <v>0.35391</v>
      </c>
      <c r="O1076">
        <f>IF(N1076&lt;1.1,N1076,IF(N1076&lt;YEAR!$C$2+YEAR!$C$3-2,N1076+1,(YEAR!$C$2+YEAR!$C$3-1)&amp;"       :="))</f>
        <v>0.35391</v>
      </c>
      <c r="P1076">
        <f>IF(O1076&lt;1.1,O1076,IF(O1076&lt;YEAR!$C$2+YEAR!$C$3-2,O1076+1,(YEAR!$C$2+YEAR!$C$3-1)&amp;"       :="))</f>
        <v>0.35391</v>
      </c>
      <c r="Q1076">
        <f>IF(P1076&lt;1.1,P1076,IF(P1076&lt;YEAR!$C$2+YEAR!$C$3-2,P1076+1,(YEAR!$C$2+YEAR!$C$3-1)&amp;"       :="))</f>
        <v>0.35391</v>
      </c>
      <c r="R1076">
        <f>IF(Q1076&lt;1.1,Q1076,IF(Q1076&lt;YEAR!$C$2+YEAR!$C$3-2,Q1076+1,(YEAR!$C$2+YEAR!$C$3-1)&amp;"       :="))</f>
        <v>0.35391</v>
      </c>
      <c r="S1076">
        <f>IF(R1076&lt;1.1,R1076,IF(R1076&lt;YEAR!$C$2+YEAR!$C$3-2,R1076+1,(YEAR!$C$2+YEAR!$C$3-1)&amp;"       :="))</f>
        <v>0.35391</v>
      </c>
      <c r="T1076">
        <f>IF(S1076&lt;1.1,S1076,IF(S1076&lt;YEAR!$C$2+YEAR!$C$3-2,S1076+1,(YEAR!$C$2+YEAR!$C$3-1)&amp;"       :="))</f>
        <v>0.35391</v>
      </c>
      <c r="U1076">
        <f>IF(T1076&lt;1.1,T1076,IF(T1076&lt;YEAR!$C$2+YEAR!$C$3-2,T1076+1,(YEAR!$C$2+YEAR!$C$3-1)&amp;"       :="))</f>
        <v>0.35391</v>
      </c>
      <c r="V1076">
        <f>IF(U1076&lt;1.1,U1076,IF(U1076&lt;YEAR!$C$2+YEAR!$C$3-2,U1076+1,(YEAR!$C$2+YEAR!$C$3-1)&amp;"       :="))</f>
        <v>0.35391</v>
      </c>
      <c r="W1076">
        <f>IF(V1076&lt;1.1,V1076,IF(V1076&lt;YEAR!$C$2+YEAR!$C$3-2,V1076+1,(YEAR!$C$2+YEAR!$C$3-1)&amp;"       :="))</f>
        <v>0.35391</v>
      </c>
      <c r="X1076">
        <f>IF(W1076&lt;1.1,W1076,IF(W1076&lt;YEAR!$C$2+YEAR!$C$3-2,W1076+1,(YEAR!$C$2+YEAR!$C$3-1)&amp;"       :="))</f>
        <v>0.35391</v>
      </c>
      <c r="Y1076">
        <f>IF(X1076&lt;1.1,X1076,IF(X1076&lt;YEAR!$C$2+YEAR!$C$3-2,X1076+1,(YEAR!$C$2+YEAR!$C$3-1)&amp;"       :="))</f>
        <v>0.35391</v>
      </c>
      <c r="Z1076">
        <f>IF(Y1076&lt;1.1,Y1076,IF(Y1076&lt;YEAR!$C$2+YEAR!$C$3-2,Y1076+1,(YEAR!$C$2+YEAR!$C$3-1)&amp;"       :="))</f>
        <v>0.35391</v>
      </c>
      <c r="AA1076">
        <f>IF(Z1076&lt;1.1,Z1076,IF(Z1076&lt;YEAR!$C$2+YEAR!$C$3-2,Z1076+1,(YEAR!$C$2+YEAR!$C$3-1)&amp;"       :="))</f>
        <v>0.35391</v>
      </c>
      <c r="AB1076">
        <f>IF(AA1076&lt;1.1,AA1076,IF(AA1076&lt;YEAR!$C$2+YEAR!$C$3-2,AA1076+1,(YEAR!$C$2+YEAR!$C$3-1)&amp;"       :="))</f>
        <v>0.35391</v>
      </c>
      <c r="AC1076">
        <f>IF(AB1076&lt;1.1,AB1076,IF(AB1076&lt;YEAR!$C$2+YEAR!$C$3-2,AB1076+1,(YEAR!$C$2+YEAR!$C$3-1)&amp;"       :="))</f>
        <v>0.35391</v>
      </c>
      <c r="AD1076">
        <f>IF(AC1076&lt;1.1,AC1076,IF(AC1076&lt;YEAR!$C$2+YEAR!$C$3-2,AC1076+1,(YEAR!$C$2+YEAR!$C$3-1)&amp;"       :="))</f>
        <v>0.35391</v>
      </c>
      <c r="AE1076">
        <f>IF(AD1076&lt;1.1,AD1076,IF(AD1076&lt;YEAR!$C$2+YEAR!$C$3-2,AD1076+1,(YEAR!$C$2+YEAR!$C$3-1)&amp;"       :="))</f>
        <v>0.35391</v>
      </c>
      <c r="AF1076">
        <f>IF(AE1076&lt;1.1,AE1076,IF(AE1076&lt;YEAR!$C$2+YEAR!$C$3-2,AE1076+1,(YEAR!$C$2+YEAR!$C$3-1)&amp;"       :="))</f>
        <v>0.35391</v>
      </c>
      <c r="AG1076">
        <f>IF(AF1076&lt;1.1,AF1076,IF(AF1076&lt;YEAR!$C$2+YEAR!$C$3-2,AF1076+1,(YEAR!$C$2+YEAR!$C$3-1)&amp;"       :="))</f>
        <v>0.35391</v>
      </c>
      <c r="AH1076">
        <f>IF(AG1076&lt;1.1,AG1076,IF(AG1076&lt;YEAR!$C$2+YEAR!$C$3-2,AG1076+1,(YEAR!$C$2+YEAR!$C$3-1)&amp;"       :="))</f>
        <v>0.35391</v>
      </c>
      <c r="AI1076">
        <f>IF(AH1076&lt;1.1,AH1076,IF(AH1076&lt;YEAR!$C$2+YEAR!$C$3-2,AH1076+1,(YEAR!$C$2+YEAR!$C$3-1)&amp;"       :="))</f>
        <v>0.35391</v>
      </c>
      <c r="AJ1076">
        <f>IF(AI1076&lt;1.1,AI1076,IF(AI1076&lt;YEAR!$C$2+YEAR!$C$3-2,AI1076+1,(YEAR!$C$2+YEAR!$C$3-1)&amp;"       :="))</f>
        <v>0.35391</v>
      </c>
    </row>
    <row r="1077" spans="1:36">
      <c r="A1077">
        <f t="shared" ca="1" si="79"/>
        <v>27</v>
      </c>
      <c r="B1077" t="s">
        <v>51</v>
      </c>
      <c r="C1077" t="str">
        <f ca="1">IF(D1077="",OFFSET(AvailabilityFactor!A$1,A1077,0),C1076)</f>
        <v>D2WDLC8</v>
      </c>
      <c r="D1077" t="str" cm="1">
        <f t="array" aca="1" ref="D1077" ca="1">IF(D1076="",TS_DRC!$P$5,OFFSET(TS_DRC!P$5,RIGHT(D1076,2),0,TRUE))</f>
        <v>TS07</v>
      </c>
      <c r="E1077" t="str">
        <f t="shared" ca="1" si="74"/>
        <v>TS07</v>
      </c>
      <c r="F1077">
        <f>'[6]Wind profile_5-10'!$AF15</f>
        <v>0.23999000000000001</v>
      </c>
      <c r="G1077">
        <f>IF(F1077&lt;1.1,F1077,IF(F1077&lt;YEAR!$C$2+YEAR!$C$3-2,F1077+1,(YEAR!$C$2+YEAR!$C$3-1)&amp;"       :="))</f>
        <v>0.23999000000000001</v>
      </c>
      <c r="H1077">
        <f>IF(G1077&lt;1.1,G1077,IF(G1077&lt;YEAR!$C$2+YEAR!$C$3-2,G1077+1,(YEAR!$C$2+YEAR!$C$3-1)&amp;"       :="))</f>
        <v>0.23999000000000001</v>
      </c>
      <c r="I1077">
        <f>IF(H1077&lt;1.1,H1077,IF(H1077&lt;YEAR!$C$2+YEAR!$C$3-2,H1077+1,(YEAR!$C$2+YEAR!$C$3-1)&amp;"       :="))</f>
        <v>0.23999000000000001</v>
      </c>
      <c r="J1077">
        <f>IF(I1077&lt;1.1,I1077,IF(I1077&lt;YEAR!$C$2+YEAR!$C$3-2,I1077+1,(YEAR!$C$2+YEAR!$C$3-1)&amp;"       :="))</f>
        <v>0.23999000000000001</v>
      </c>
      <c r="K1077">
        <f>IF(J1077&lt;1.1,J1077,IF(J1077&lt;YEAR!$C$2+YEAR!$C$3-2,J1077+1,(YEAR!$C$2+YEAR!$C$3-1)&amp;"       :="))</f>
        <v>0.23999000000000001</v>
      </c>
      <c r="L1077">
        <f>IF(K1077&lt;1.1,K1077,IF(K1077&lt;YEAR!$C$2+YEAR!$C$3-2,K1077+1,(YEAR!$C$2+YEAR!$C$3-1)&amp;"       :="))</f>
        <v>0.23999000000000001</v>
      </c>
      <c r="M1077">
        <f>IF(L1077&lt;1.1,L1077,IF(L1077&lt;YEAR!$C$2+YEAR!$C$3-2,L1077+1,(YEAR!$C$2+YEAR!$C$3-1)&amp;"       :="))</f>
        <v>0.23999000000000001</v>
      </c>
      <c r="N1077">
        <f>IF(M1077&lt;1.1,M1077,IF(M1077&lt;YEAR!$C$2+YEAR!$C$3-2,M1077+1,(YEAR!$C$2+YEAR!$C$3-1)&amp;"       :="))</f>
        <v>0.23999000000000001</v>
      </c>
      <c r="O1077">
        <f>IF(N1077&lt;1.1,N1077,IF(N1077&lt;YEAR!$C$2+YEAR!$C$3-2,N1077+1,(YEAR!$C$2+YEAR!$C$3-1)&amp;"       :="))</f>
        <v>0.23999000000000001</v>
      </c>
      <c r="P1077">
        <f>IF(O1077&lt;1.1,O1077,IF(O1077&lt;YEAR!$C$2+YEAR!$C$3-2,O1077+1,(YEAR!$C$2+YEAR!$C$3-1)&amp;"       :="))</f>
        <v>0.23999000000000001</v>
      </c>
      <c r="Q1077">
        <f>IF(P1077&lt;1.1,P1077,IF(P1077&lt;YEAR!$C$2+YEAR!$C$3-2,P1077+1,(YEAR!$C$2+YEAR!$C$3-1)&amp;"       :="))</f>
        <v>0.23999000000000001</v>
      </c>
      <c r="R1077">
        <f>IF(Q1077&lt;1.1,Q1077,IF(Q1077&lt;YEAR!$C$2+YEAR!$C$3-2,Q1077+1,(YEAR!$C$2+YEAR!$C$3-1)&amp;"       :="))</f>
        <v>0.23999000000000001</v>
      </c>
      <c r="S1077">
        <f>IF(R1077&lt;1.1,R1077,IF(R1077&lt;YEAR!$C$2+YEAR!$C$3-2,R1077+1,(YEAR!$C$2+YEAR!$C$3-1)&amp;"       :="))</f>
        <v>0.23999000000000001</v>
      </c>
      <c r="T1077">
        <f>IF(S1077&lt;1.1,S1077,IF(S1077&lt;YEAR!$C$2+YEAR!$C$3-2,S1077+1,(YEAR!$C$2+YEAR!$C$3-1)&amp;"       :="))</f>
        <v>0.23999000000000001</v>
      </c>
      <c r="U1077">
        <f>IF(T1077&lt;1.1,T1077,IF(T1077&lt;YEAR!$C$2+YEAR!$C$3-2,T1077+1,(YEAR!$C$2+YEAR!$C$3-1)&amp;"       :="))</f>
        <v>0.23999000000000001</v>
      </c>
      <c r="V1077">
        <f>IF(U1077&lt;1.1,U1077,IF(U1077&lt;YEAR!$C$2+YEAR!$C$3-2,U1077+1,(YEAR!$C$2+YEAR!$C$3-1)&amp;"       :="))</f>
        <v>0.23999000000000001</v>
      </c>
      <c r="W1077">
        <f>IF(V1077&lt;1.1,V1077,IF(V1077&lt;YEAR!$C$2+YEAR!$C$3-2,V1077+1,(YEAR!$C$2+YEAR!$C$3-1)&amp;"       :="))</f>
        <v>0.23999000000000001</v>
      </c>
      <c r="X1077">
        <f>IF(W1077&lt;1.1,W1077,IF(W1077&lt;YEAR!$C$2+YEAR!$C$3-2,W1077+1,(YEAR!$C$2+YEAR!$C$3-1)&amp;"       :="))</f>
        <v>0.23999000000000001</v>
      </c>
      <c r="Y1077">
        <f>IF(X1077&lt;1.1,X1077,IF(X1077&lt;YEAR!$C$2+YEAR!$C$3-2,X1077+1,(YEAR!$C$2+YEAR!$C$3-1)&amp;"       :="))</f>
        <v>0.23999000000000001</v>
      </c>
      <c r="Z1077">
        <f>IF(Y1077&lt;1.1,Y1077,IF(Y1077&lt;YEAR!$C$2+YEAR!$C$3-2,Y1077+1,(YEAR!$C$2+YEAR!$C$3-1)&amp;"       :="))</f>
        <v>0.23999000000000001</v>
      </c>
      <c r="AA1077">
        <f>IF(Z1077&lt;1.1,Z1077,IF(Z1077&lt;YEAR!$C$2+YEAR!$C$3-2,Z1077+1,(YEAR!$C$2+YEAR!$C$3-1)&amp;"       :="))</f>
        <v>0.23999000000000001</v>
      </c>
      <c r="AB1077">
        <f>IF(AA1077&lt;1.1,AA1077,IF(AA1077&lt;YEAR!$C$2+YEAR!$C$3-2,AA1077+1,(YEAR!$C$2+YEAR!$C$3-1)&amp;"       :="))</f>
        <v>0.23999000000000001</v>
      </c>
      <c r="AC1077">
        <f>IF(AB1077&lt;1.1,AB1077,IF(AB1077&lt;YEAR!$C$2+YEAR!$C$3-2,AB1077+1,(YEAR!$C$2+YEAR!$C$3-1)&amp;"       :="))</f>
        <v>0.23999000000000001</v>
      </c>
      <c r="AD1077">
        <f>IF(AC1077&lt;1.1,AC1077,IF(AC1077&lt;YEAR!$C$2+YEAR!$C$3-2,AC1077+1,(YEAR!$C$2+YEAR!$C$3-1)&amp;"       :="))</f>
        <v>0.23999000000000001</v>
      </c>
      <c r="AE1077">
        <f>IF(AD1077&lt;1.1,AD1077,IF(AD1077&lt;YEAR!$C$2+YEAR!$C$3-2,AD1077+1,(YEAR!$C$2+YEAR!$C$3-1)&amp;"       :="))</f>
        <v>0.23999000000000001</v>
      </c>
      <c r="AF1077">
        <f>IF(AE1077&lt;1.1,AE1077,IF(AE1077&lt;YEAR!$C$2+YEAR!$C$3-2,AE1077+1,(YEAR!$C$2+YEAR!$C$3-1)&amp;"       :="))</f>
        <v>0.23999000000000001</v>
      </c>
      <c r="AG1077">
        <f>IF(AF1077&lt;1.1,AF1077,IF(AF1077&lt;YEAR!$C$2+YEAR!$C$3-2,AF1077+1,(YEAR!$C$2+YEAR!$C$3-1)&amp;"       :="))</f>
        <v>0.23999000000000001</v>
      </c>
      <c r="AH1077">
        <f>IF(AG1077&lt;1.1,AG1077,IF(AG1077&lt;YEAR!$C$2+YEAR!$C$3-2,AG1077+1,(YEAR!$C$2+YEAR!$C$3-1)&amp;"       :="))</f>
        <v>0.23999000000000001</v>
      </c>
      <c r="AI1077">
        <f>IF(AH1077&lt;1.1,AH1077,IF(AH1077&lt;YEAR!$C$2+YEAR!$C$3-2,AH1077+1,(YEAR!$C$2+YEAR!$C$3-1)&amp;"       :="))</f>
        <v>0.23999000000000001</v>
      </c>
      <c r="AJ1077">
        <f>IF(AI1077&lt;1.1,AI1077,IF(AI1077&lt;YEAR!$C$2+YEAR!$C$3-2,AI1077+1,(YEAR!$C$2+YEAR!$C$3-1)&amp;"       :="))</f>
        <v>0.23999000000000001</v>
      </c>
    </row>
    <row r="1078" spans="1:36">
      <c r="A1078">
        <f t="shared" ca="1" si="79"/>
        <v>27</v>
      </c>
      <c r="B1078" t="s">
        <v>51</v>
      </c>
      <c r="C1078" t="str">
        <f ca="1">IF(D1078="",OFFSET(AvailabilityFactor!A$1,A1078,0),C1077)</f>
        <v>D2WDLC8</v>
      </c>
      <c r="D1078" t="str" cm="1">
        <f t="array" aca="1" ref="D1078" ca="1">IF(D1077="",TS_DRC!$P$5,OFFSET(TS_DRC!P$5,RIGHT(D1077,2),0,TRUE))</f>
        <v>TS08</v>
      </c>
      <c r="E1078" t="str">
        <f t="shared" ca="1" si="74"/>
        <v>TS08</v>
      </c>
      <c r="F1078">
        <f>'[6]Wind profile_5-10'!$AF16</f>
        <v>0.1648</v>
      </c>
      <c r="G1078">
        <f>IF(F1078&lt;1.1,F1078,IF(F1078&lt;YEAR!$C$2+YEAR!$C$3-2,F1078+1,(YEAR!$C$2+YEAR!$C$3-1)&amp;"       :="))</f>
        <v>0.1648</v>
      </c>
      <c r="H1078">
        <f>IF(G1078&lt;1.1,G1078,IF(G1078&lt;YEAR!$C$2+YEAR!$C$3-2,G1078+1,(YEAR!$C$2+YEAR!$C$3-1)&amp;"       :="))</f>
        <v>0.1648</v>
      </c>
      <c r="I1078">
        <f>IF(H1078&lt;1.1,H1078,IF(H1078&lt;YEAR!$C$2+YEAR!$C$3-2,H1078+1,(YEAR!$C$2+YEAR!$C$3-1)&amp;"       :="))</f>
        <v>0.1648</v>
      </c>
      <c r="J1078">
        <f>IF(I1078&lt;1.1,I1078,IF(I1078&lt;YEAR!$C$2+YEAR!$C$3-2,I1078+1,(YEAR!$C$2+YEAR!$C$3-1)&amp;"       :="))</f>
        <v>0.1648</v>
      </c>
      <c r="K1078">
        <f>IF(J1078&lt;1.1,J1078,IF(J1078&lt;YEAR!$C$2+YEAR!$C$3-2,J1078+1,(YEAR!$C$2+YEAR!$C$3-1)&amp;"       :="))</f>
        <v>0.1648</v>
      </c>
      <c r="L1078">
        <f>IF(K1078&lt;1.1,K1078,IF(K1078&lt;YEAR!$C$2+YEAR!$C$3-2,K1078+1,(YEAR!$C$2+YEAR!$C$3-1)&amp;"       :="))</f>
        <v>0.1648</v>
      </c>
      <c r="M1078">
        <f>IF(L1078&lt;1.1,L1078,IF(L1078&lt;YEAR!$C$2+YEAR!$C$3-2,L1078+1,(YEAR!$C$2+YEAR!$C$3-1)&amp;"       :="))</f>
        <v>0.1648</v>
      </c>
      <c r="N1078">
        <f>IF(M1078&lt;1.1,M1078,IF(M1078&lt;YEAR!$C$2+YEAR!$C$3-2,M1078+1,(YEAR!$C$2+YEAR!$C$3-1)&amp;"       :="))</f>
        <v>0.1648</v>
      </c>
      <c r="O1078">
        <f>IF(N1078&lt;1.1,N1078,IF(N1078&lt;YEAR!$C$2+YEAR!$C$3-2,N1078+1,(YEAR!$C$2+YEAR!$C$3-1)&amp;"       :="))</f>
        <v>0.1648</v>
      </c>
      <c r="P1078">
        <f>IF(O1078&lt;1.1,O1078,IF(O1078&lt;YEAR!$C$2+YEAR!$C$3-2,O1078+1,(YEAR!$C$2+YEAR!$C$3-1)&amp;"       :="))</f>
        <v>0.1648</v>
      </c>
      <c r="Q1078">
        <f>IF(P1078&lt;1.1,P1078,IF(P1078&lt;YEAR!$C$2+YEAR!$C$3-2,P1078+1,(YEAR!$C$2+YEAR!$C$3-1)&amp;"       :="))</f>
        <v>0.1648</v>
      </c>
      <c r="R1078">
        <f>IF(Q1078&lt;1.1,Q1078,IF(Q1078&lt;YEAR!$C$2+YEAR!$C$3-2,Q1078+1,(YEAR!$C$2+YEAR!$C$3-1)&amp;"       :="))</f>
        <v>0.1648</v>
      </c>
      <c r="S1078">
        <f>IF(R1078&lt;1.1,R1078,IF(R1078&lt;YEAR!$C$2+YEAR!$C$3-2,R1078+1,(YEAR!$C$2+YEAR!$C$3-1)&amp;"       :="))</f>
        <v>0.1648</v>
      </c>
      <c r="T1078">
        <f>IF(S1078&lt;1.1,S1078,IF(S1078&lt;YEAR!$C$2+YEAR!$C$3-2,S1078+1,(YEAR!$C$2+YEAR!$C$3-1)&amp;"       :="))</f>
        <v>0.1648</v>
      </c>
      <c r="U1078">
        <f>IF(T1078&lt;1.1,T1078,IF(T1078&lt;YEAR!$C$2+YEAR!$C$3-2,T1078+1,(YEAR!$C$2+YEAR!$C$3-1)&amp;"       :="))</f>
        <v>0.1648</v>
      </c>
      <c r="V1078">
        <f>IF(U1078&lt;1.1,U1078,IF(U1078&lt;YEAR!$C$2+YEAR!$C$3-2,U1078+1,(YEAR!$C$2+YEAR!$C$3-1)&amp;"       :="))</f>
        <v>0.1648</v>
      </c>
      <c r="W1078">
        <f>IF(V1078&lt;1.1,V1078,IF(V1078&lt;YEAR!$C$2+YEAR!$C$3-2,V1078+1,(YEAR!$C$2+YEAR!$C$3-1)&amp;"       :="))</f>
        <v>0.1648</v>
      </c>
      <c r="X1078">
        <f>IF(W1078&lt;1.1,W1078,IF(W1078&lt;YEAR!$C$2+YEAR!$C$3-2,W1078+1,(YEAR!$C$2+YEAR!$C$3-1)&amp;"       :="))</f>
        <v>0.1648</v>
      </c>
      <c r="Y1078">
        <f>IF(X1078&lt;1.1,X1078,IF(X1078&lt;YEAR!$C$2+YEAR!$C$3-2,X1078+1,(YEAR!$C$2+YEAR!$C$3-1)&amp;"       :="))</f>
        <v>0.1648</v>
      </c>
      <c r="Z1078">
        <f>IF(Y1078&lt;1.1,Y1078,IF(Y1078&lt;YEAR!$C$2+YEAR!$C$3-2,Y1078+1,(YEAR!$C$2+YEAR!$C$3-1)&amp;"       :="))</f>
        <v>0.1648</v>
      </c>
      <c r="AA1078">
        <f>IF(Z1078&lt;1.1,Z1078,IF(Z1078&lt;YEAR!$C$2+YEAR!$C$3-2,Z1078+1,(YEAR!$C$2+YEAR!$C$3-1)&amp;"       :="))</f>
        <v>0.1648</v>
      </c>
      <c r="AB1078">
        <f>IF(AA1078&lt;1.1,AA1078,IF(AA1078&lt;YEAR!$C$2+YEAR!$C$3-2,AA1078+1,(YEAR!$C$2+YEAR!$C$3-1)&amp;"       :="))</f>
        <v>0.1648</v>
      </c>
      <c r="AC1078">
        <f>IF(AB1078&lt;1.1,AB1078,IF(AB1078&lt;YEAR!$C$2+YEAR!$C$3-2,AB1078+1,(YEAR!$C$2+YEAR!$C$3-1)&amp;"       :="))</f>
        <v>0.1648</v>
      </c>
      <c r="AD1078">
        <f>IF(AC1078&lt;1.1,AC1078,IF(AC1078&lt;YEAR!$C$2+YEAR!$C$3-2,AC1078+1,(YEAR!$C$2+YEAR!$C$3-1)&amp;"       :="))</f>
        <v>0.1648</v>
      </c>
      <c r="AE1078">
        <f>IF(AD1078&lt;1.1,AD1078,IF(AD1078&lt;YEAR!$C$2+YEAR!$C$3-2,AD1078+1,(YEAR!$C$2+YEAR!$C$3-1)&amp;"       :="))</f>
        <v>0.1648</v>
      </c>
      <c r="AF1078">
        <f>IF(AE1078&lt;1.1,AE1078,IF(AE1078&lt;YEAR!$C$2+YEAR!$C$3-2,AE1078+1,(YEAR!$C$2+YEAR!$C$3-1)&amp;"       :="))</f>
        <v>0.1648</v>
      </c>
      <c r="AG1078">
        <f>IF(AF1078&lt;1.1,AF1078,IF(AF1078&lt;YEAR!$C$2+YEAR!$C$3-2,AF1078+1,(YEAR!$C$2+YEAR!$C$3-1)&amp;"       :="))</f>
        <v>0.1648</v>
      </c>
      <c r="AH1078">
        <f>IF(AG1078&lt;1.1,AG1078,IF(AG1078&lt;YEAR!$C$2+YEAR!$C$3-2,AG1078+1,(YEAR!$C$2+YEAR!$C$3-1)&amp;"       :="))</f>
        <v>0.1648</v>
      </c>
      <c r="AI1078">
        <f>IF(AH1078&lt;1.1,AH1078,IF(AH1078&lt;YEAR!$C$2+YEAR!$C$3-2,AH1078+1,(YEAR!$C$2+YEAR!$C$3-1)&amp;"       :="))</f>
        <v>0.1648</v>
      </c>
      <c r="AJ1078">
        <f>IF(AI1078&lt;1.1,AI1078,IF(AI1078&lt;YEAR!$C$2+YEAR!$C$3-2,AI1078+1,(YEAR!$C$2+YEAR!$C$3-1)&amp;"       :="))</f>
        <v>0.1648</v>
      </c>
    </row>
    <row r="1079" spans="1:36">
      <c r="A1079">
        <f t="shared" ca="1" si="79"/>
        <v>27</v>
      </c>
      <c r="B1079" t="s">
        <v>51</v>
      </c>
      <c r="C1079" t="str">
        <f ca="1">IF(D1079="",OFFSET(AvailabilityFactor!A$1,A1079,0),C1078)</f>
        <v>D2WDLC8</v>
      </c>
      <c r="D1079" t="str" cm="1">
        <f t="array" aca="1" ref="D1079" ca="1">IF(D1078="",TS_DRC!$P$5,OFFSET(TS_DRC!P$5,RIGHT(D1078,2),0,TRUE))</f>
        <v>TS09</v>
      </c>
      <c r="E1079" t="str">
        <f t="shared" ca="1" si="74"/>
        <v>TS09</v>
      </c>
      <c r="F1079">
        <f>'[6]Wind profile_5-10'!$AF17</f>
        <v>0.14405000000000001</v>
      </c>
      <c r="G1079">
        <f>IF(F1079&lt;1.1,F1079,IF(F1079&lt;YEAR!$C$2+YEAR!$C$3-2,F1079+1,(YEAR!$C$2+YEAR!$C$3-1)&amp;"       :="))</f>
        <v>0.14405000000000001</v>
      </c>
      <c r="H1079">
        <f>IF(G1079&lt;1.1,G1079,IF(G1079&lt;YEAR!$C$2+YEAR!$C$3-2,G1079+1,(YEAR!$C$2+YEAR!$C$3-1)&amp;"       :="))</f>
        <v>0.14405000000000001</v>
      </c>
      <c r="I1079">
        <f>IF(H1079&lt;1.1,H1079,IF(H1079&lt;YEAR!$C$2+YEAR!$C$3-2,H1079+1,(YEAR!$C$2+YEAR!$C$3-1)&amp;"       :="))</f>
        <v>0.14405000000000001</v>
      </c>
      <c r="J1079">
        <f>IF(I1079&lt;1.1,I1079,IF(I1079&lt;YEAR!$C$2+YEAR!$C$3-2,I1079+1,(YEAR!$C$2+YEAR!$C$3-1)&amp;"       :="))</f>
        <v>0.14405000000000001</v>
      </c>
      <c r="K1079">
        <f>IF(J1079&lt;1.1,J1079,IF(J1079&lt;YEAR!$C$2+YEAR!$C$3-2,J1079+1,(YEAR!$C$2+YEAR!$C$3-1)&amp;"       :="))</f>
        <v>0.14405000000000001</v>
      </c>
      <c r="L1079">
        <f>IF(K1079&lt;1.1,K1079,IF(K1079&lt;YEAR!$C$2+YEAR!$C$3-2,K1079+1,(YEAR!$C$2+YEAR!$C$3-1)&amp;"       :="))</f>
        <v>0.14405000000000001</v>
      </c>
      <c r="M1079">
        <f>IF(L1079&lt;1.1,L1079,IF(L1079&lt;YEAR!$C$2+YEAR!$C$3-2,L1079+1,(YEAR!$C$2+YEAR!$C$3-1)&amp;"       :="))</f>
        <v>0.14405000000000001</v>
      </c>
      <c r="N1079">
        <f>IF(M1079&lt;1.1,M1079,IF(M1079&lt;YEAR!$C$2+YEAR!$C$3-2,M1079+1,(YEAR!$C$2+YEAR!$C$3-1)&amp;"       :="))</f>
        <v>0.14405000000000001</v>
      </c>
      <c r="O1079">
        <f>IF(N1079&lt;1.1,N1079,IF(N1079&lt;YEAR!$C$2+YEAR!$C$3-2,N1079+1,(YEAR!$C$2+YEAR!$C$3-1)&amp;"       :="))</f>
        <v>0.14405000000000001</v>
      </c>
      <c r="P1079">
        <f>IF(O1079&lt;1.1,O1079,IF(O1079&lt;YEAR!$C$2+YEAR!$C$3-2,O1079+1,(YEAR!$C$2+YEAR!$C$3-1)&amp;"       :="))</f>
        <v>0.14405000000000001</v>
      </c>
      <c r="Q1079">
        <f>IF(P1079&lt;1.1,P1079,IF(P1079&lt;YEAR!$C$2+YEAR!$C$3-2,P1079+1,(YEAR!$C$2+YEAR!$C$3-1)&amp;"       :="))</f>
        <v>0.14405000000000001</v>
      </c>
      <c r="R1079">
        <f>IF(Q1079&lt;1.1,Q1079,IF(Q1079&lt;YEAR!$C$2+YEAR!$C$3-2,Q1079+1,(YEAR!$C$2+YEAR!$C$3-1)&amp;"       :="))</f>
        <v>0.14405000000000001</v>
      </c>
      <c r="S1079">
        <f>IF(R1079&lt;1.1,R1079,IF(R1079&lt;YEAR!$C$2+YEAR!$C$3-2,R1079+1,(YEAR!$C$2+YEAR!$C$3-1)&amp;"       :="))</f>
        <v>0.14405000000000001</v>
      </c>
      <c r="T1079">
        <f>IF(S1079&lt;1.1,S1079,IF(S1079&lt;YEAR!$C$2+YEAR!$C$3-2,S1079+1,(YEAR!$C$2+YEAR!$C$3-1)&amp;"       :="))</f>
        <v>0.14405000000000001</v>
      </c>
      <c r="U1079">
        <f>IF(T1079&lt;1.1,T1079,IF(T1079&lt;YEAR!$C$2+YEAR!$C$3-2,T1079+1,(YEAR!$C$2+YEAR!$C$3-1)&amp;"       :="))</f>
        <v>0.14405000000000001</v>
      </c>
      <c r="V1079">
        <f>IF(U1079&lt;1.1,U1079,IF(U1079&lt;YEAR!$C$2+YEAR!$C$3-2,U1079+1,(YEAR!$C$2+YEAR!$C$3-1)&amp;"       :="))</f>
        <v>0.14405000000000001</v>
      </c>
      <c r="W1079">
        <f>IF(V1079&lt;1.1,V1079,IF(V1079&lt;YEAR!$C$2+YEAR!$C$3-2,V1079+1,(YEAR!$C$2+YEAR!$C$3-1)&amp;"       :="))</f>
        <v>0.14405000000000001</v>
      </c>
      <c r="X1079">
        <f>IF(W1079&lt;1.1,W1079,IF(W1079&lt;YEAR!$C$2+YEAR!$C$3-2,W1079+1,(YEAR!$C$2+YEAR!$C$3-1)&amp;"       :="))</f>
        <v>0.14405000000000001</v>
      </c>
      <c r="Y1079">
        <f>IF(X1079&lt;1.1,X1079,IF(X1079&lt;YEAR!$C$2+YEAR!$C$3-2,X1079+1,(YEAR!$C$2+YEAR!$C$3-1)&amp;"       :="))</f>
        <v>0.14405000000000001</v>
      </c>
      <c r="Z1079">
        <f>IF(Y1079&lt;1.1,Y1079,IF(Y1079&lt;YEAR!$C$2+YEAR!$C$3-2,Y1079+1,(YEAR!$C$2+YEAR!$C$3-1)&amp;"       :="))</f>
        <v>0.14405000000000001</v>
      </c>
      <c r="AA1079">
        <f>IF(Z1079&lt;1.1,Z1079,IF(Z1079&lt;YEAR!$C$2+YEAR!$C$3-2,Z1079+1,(YEAR!$C$2+YEAR!$C$3-1)&amp;"       :="))</f>
        <v>0.14405000000000001</v>
      </c>
      <c r="AB1079">
        <f>IF(AA1079&lt;1.1,AA1079,IF(AA1079&lt;YEAR!$C$2+YEAR!$C$3-2,AA1079+1,(YEAR!$C$2+YEAR!$C$3-1)&amp;"       :="))</f>
        <v>0.14405000000000001</v>
      </c>
      <c r="AC1079">
        <f>IF(AB1079&lt;1.1,AB1079,IF(AB1079&lt;YEAR!$C$2+YEAR!$C$3-2,AB1079+1,(YEAR!$C$2+YEAR!$C$3-1)&amp;"       :="))</f>
        <v>0.14405000000000001</v>
      </c>
      <c r="AD1079">
        <f>IF(AC1079&lt;1.1,AC1079,IF(AC1079&lt;YEAR!$C$2+YEAR!$C$3-2,AC1079+1,(YEAR!$C$2+YEAR!$C$3-1)&amp;"       :="))</f>
        <v>0.14405000000000001</v>
      </c>
      <c r="AE1079">
        <f>IF(AD1079&lt;1.1,AD1079,IF(AD1079&lt;YEAR!$C$2+YEAR!$C$3-2,AD1079+1,(YEAR!$C$2+YEAR!$C$3-1)&amp;"       :="))</f>
        <v>0.14405000000000001</v>
      </c>
      <c r="AF1079">
        <f>IF(AE1079&lt;1.1,AE1079,IF(AE1079&lt;YEAR!$C$2+YEAR!$C$3-2,AE1079+1,(YEAR!$C$2+YEAR!$C$3-1)&amp;"       :="))</f>
        <v>0.14405000000000001</v>
      </c>
      <c r="AG1079">
        <f>IF(AF1079&lt;1.1,AF1079,IF(AF1079&lt;YEAR!$C$2+YEAR!$C$3-2,AF1079+1,(YEAR!$C$2+YEAR!$C$3-1)&amp;"       :="))</f>
        <v>0.14405000000000001</v>
      </c>
      <c r="AH1079">
        <f>IF(AG1079&lt;1.1,AG1079,IF(AG1079&lt;YEAR!$C$2+YEAR!$C$3-2,AG1079+1,(YEAR!$C$2+YEAR!$C$3-1)&amp;"       :="))</f>
        <v>0.14405000000000001</v>
      </c>
      <c r="AI1079">
        <f>IF(AH1079&lt;1.1,AH1079,IF(AH1079&lt;YEAR!$C$2+YEAR!$C$3-2,AH1079+1,(YEAR!$C$2+YEAR!$C$3-1)&amp;"       :="))</f>
        <v>0.14405000000000001</v>
      </c>
      <c r="AJ1079">
        <f>IF(AI1079&lt;1.1,AI1079,IF(AI1079&lt;YEAR!$C$2+YEAR!$C$3-2,AI1079+1,(YEAR!$C$2+YEAR!$C$3-1)&amp;"       :="))</f>
        <v>0.14405000000000001</v>
      </c>
    </row>
    <row r="1080" spans="1:36">
      <c r="A1080">
        <f t="shared" ca="1" si="79"/>
        <v>27</v>
      </c>
      <c r="B1080" t="s">
        <v>51</v>
      </c>
      <c r="C1080" t="str">
        <f ca="1">IF(D1080="",OFFSET(AvailabilityFactor!A$1,A1080,0),C1079)</f>
        <v>D2WDLC8</v>
      </c>
      <c r="D1080" t="str" cm="1">
        <f t="array" aca="1" ref="D1080" ca="1">IF(D1079="",TS_DRC!$P$5,OFFSET(TS_DRC!P$5,RIGHT(D1079,2),0,TRUE))</f>
        <v>TS10</v>
      </c>
      <c r="E1080" t="str">
        <f t="shared" ca="1" si="74"/>
        <v>TS10</v>
      </c>
      <c r="F1080">
        <f>'[6]Wind profile_5-10'!$AF18</f>
        <v>0.15126000000000001</v>
      </c>
      <c r="G1080">
        <f>IF(F1080&lt;1.1,F1080,IF(F1080&lt;YEAR!$C$2+YEAR!$C$3-2,F1080+1,(YEAR!$C$2+YEAR!$C$3-1)&amp;"       :="))</f>
        <v>0.15126000000000001</v>
      </c>
      <c r="H1080">
        <f>IF(G1080&lt;1.1,G1080,IF(G1080&lt;YEAR!$C$2+YEAR!$C$3-2,G1080+1,(YEAR!$C$2+YEAR!$C$3-1)&amp;"       :="))</f>
        <v>0.15126000000000001</v>
      </c>
      <c r="I1080">
        <f>IF(H1080&lt;1.1,H1080,IF(H1080&lt;YEAR!$C$2+YEAR!$C$3-2,H1080+1,(YEAR!$C$2+YEAR!$C$3-1)&amp;"       :="))</f>
        <v>0.15126000000000001</v>
      </c>
      <c r="J1080">
        <f>IF(I1080&lt;1.1,I1080,IF(I1080&lt;YEAR!$C$2+YEAR!$C$3-2,I1080+1,(YEAR!$C$2+YEAR!$C$3-1)&amp;"       :="))</f>
        <v>0.15126000000000001</v>
      </c>
      <c r="K1080">
        <f>IF(J1080&lt;1.1,J1080,IF(J1080&lt;YEAR!$C$2+YEAR!$C$3-2,J1080+1,(YEAR!$C$2+YEAR!$C$3-1)&amp;"       :="))</f>
        <v>0.15126000000000001</v>
      </c>
      <c r="L1080">
        <f>IF(K1080&lt;1.1,K1080,IF(K1080&lt;YEAR!$C$2+YEAR!$C$3-2,K1080+1,(YEAR!$C$2+YEAR!$C$3-1)&amp;"       :="))</f>
        <v>0.15126000000000001</v>
      </c>
      <c r="M1080">
        <f>IF(L1080&lt;1.1,L1080,IF(L1080&lt;YEAR!$C$2+YEAR!$C$3-2,L1080+1,(YEAR!$C$2+YEAR!$C$3-1)&amp;"       :="))</f>
        <v>0.15126000000000001</v>
      </c>
      <c r="N1080">
        <f>IF(M1080&lt;1.1,M1080,IF(M1080&lt;YEAR!$C$2+YEAR!$C$3-2,M1080+1,(YEAR!$C$2+YEAR!$C$3-1)&amp;"       :="))</f>
        <v>0.15126000000000001</v>
      </c>
      <c r="O1080">
        <f>IF(N1080&lt;1.1,N1080,IF(N1080&lt;YEAR!$C$2+YEAR!$C$3-2,N1080+1,(YEAR!$C$2+YEAR!$C$3-1)&amp;"       :="))</f>
        <v>0.15126000000000001</v>
      </c>
      <c r="P1080">
        <f>IF(O1080&lt;1.1,O1080,IF(O1080&lt;YEAR!$C$2+YEAR!$C$3-2,O1080+1,(YEAR!$C$2+YEAR!$C$3-1)&amp;"       :="))</f>
        <v>0.15126000000000001</v>
      </c>
      <c r="Q1080">
        <f>IF(P1080&lt;1.1,P1080,IF(P1080&lt;YEAR!$C$2+YEAR!$C$3-2,P1080+1,(YEAR!$C$2+YEAR!$C$3-1)&amp;"       :="))</f>
        <v>0.15126000000000001</v>
      </c>
      <c r="R1080">
        <f>IF(Q1080&lt;1.1,Q1080,IF(Q1080&lt;YEAR!$C$2+YEAR!$C$3-2,Q1080+1,(YEAR!$C$2+YEAR!$C$3-1)&amp;"       :="))</f>
        <v>0.15126000000000001</v>
      </c>
      <c r="S1080">
        <f>IF(R1080&lt;1.1,R1080,IF(R1080&lt;YEAR!$C$2+YEAR!$C$3-2,R1080+1,(YEAR!$C$2+YEAR!$C$3-1)&amp;"       :="))</f>
        <v>0.15126000000000001</v>
      </c>
      <c r="T1080">
        <f>IF(S1080&lt;1.1,S1080,IF(S1080&lt;YEAR!$C$2+YEAR!$C$3-2,S1080+1,(YEAR!$C$2+YEAR!$C$3-1)&amp;"       :="))</f>
        <v>0.15126000000000001</v>
      </c>
      <c r="U1080">
        <f>IF(T1080&lt;1.1,T1080,IF(T1080&lt;YEAR!$C$2+YEAR!$C$3-2,T1080+1,(YEAR!$C$2+YEAR!$C$3-1)&amp;"       :="))</f>
        <v>0.15126000000000001</v>
      </c>
      <c r="V1080">
        <f>IF(U1080&lt;1.1,U1080,IF(U1080&lt;YEAR!$C$2+YEAR!$C$3-2,U1080+1,(YEAR!$C$2+YEAR!$C$3-1)&amp;"       :="))</f>
        <v>0.15126000000000001</v>
      </c>
      <c r="W1080">
        <f>IF(V1080&lt;1.1,V1080,IF(V1080&lt;YEAR!$C$2+YEAR!$C$3-2,V1080+1,(YEAR!$C$2+YEAR!$C$3-1)&amp;"       :="))</f>
        <v>0.15126000000000001</v>
      </c>
      <c r="X1080">
        <f>IF(W1080&lt;1.1,W1080,IF(W1080&lt;YEAR!$C$2+YEAR!$C$3-2,W1080+1,(YEAR!$C$2+YEAR!$C$3-1)&amp;"       :="))</f>
        <v>0.15126000000000001</v>
      </c>
      <c r="Y1080">
        <f>IF(X1080&lt;1.1,X1080,IF(X1080&lt;YEAR!$C$2+YEAR!$C$3-2,X1080+1,(YEAR!$C$2+YEAR!$C$3-1)&amp;"       :="))</f>
        <v>0.15126000000000001</v>
      </c>
      <c r="Z1080">
        <f>IF(Y1080&lt;1.1,Y1080,IF(Y1080&lt;YEAR!$C$2+YEAR!$C$3-2,Y1080+1,(YEAR!$C$2+YEAR!$C$3-1)&amp;"       :="))</f>
        <v>0.15126000000000001</v>
      </c>
      <c r="AA1080">
        <f>IF(Z1080&lt;1.1,Z1080,IF(Z1080&lt;YEAR!$C$2+YEAR!$C$3-2,Z1080+1,(YEAR!$C$2+YEAR!$C$3-1)&amp;"       :="))</f>
        <v>0.15126000000000001</v>
      </c>
      <c r="AB1080">
        <f>IF(AA1080&lt;1.1,AA1080,IF(AA1080&lt;YEAR!$C$2+YEAR!$C$3-2,AA1080+1,(YEAR!$C$2+YEAR!$C$3-1)&amp;"       :="))</f>
        <v>0.15126000000000001</v>
      </c>
      <c r="AC1080">
        <f>IF(AB1080&lt;1.1,AB1080,IF(AB1080&lt;YEAR!$C$2+YEAR!$C$3-2,AB1080+1,(YEAR!$C$2+YEAR!$C$3-1)&amp;"       :="))</f>
        <v>0.15126000000000001</v>
      </c>
      <c r="AD1080">
        <f>IF(AC1080&lt;1.1,AC1080,IF(AC1080&lt;YEAR!$C$2+YEAR!$C$3-2,AC1080+1,(YEAR!$C$2+YEAR!$C$3-1)&amp;"       :="))</f>
        <v>0.15126000000000001</v>
      </c>
      <c r="AE1080">
        <f>IF(AD1080&lt;1.1,AD1080,IF(AD1080&lt;YEAR!$C$2+YEAR!$C$3-2,AD1080+1,(YEAR!$C$2+YEAR!$C$3-1)&amp;"       :="))</f>
        <v>0.15126000000000001</v>
      </c>
      <c r="AF1080">
        <f>IF(AE1080&lt;1.1,AE1080,IF(AE1080&lt;YEAR!$C$2+YEAR!$C$3-2,AE1080+1,(YEAR!$C$2+YEAR!$C$3-1)&amp;"       :="))</f>
        <v>0.15126000000000001</v>
      </c>
      <c r="AG1080">
        <f>IF(AF1080&lt;1.1,AF1080,IF(AF1080&lt;YEAR!$C$2+YEAR!$C$3-2,AF1080+1,(YEAR!$C$2+YEAR!$C$3-1)&amp;"       :="))</f>
        <v>0.15126000000000001</v>
      </c>
      <c r="AH1080">
        <f>IF(AG1080&lt;1.1,AG1080,IF(AG1080&lt;YEAR!$C$2+YEAR!$C$3-2,AG1080+1,(YEAR!$C$2+YEAR!$C$3-1)&amp;"       :="))</f>
        <v>0.15126000000000001</v>
      </c>
      <c r="AI1080">
        <f>IF(AH1080&lt;1.1,AH1080,IF(AH1080&lt;YEAR!$C$2+YEAR!$C$3-2,AH1080+1,(YEAR!$C$2+YEAR!$C$3-1)&amp;"       :="))</f>
        <v>0.15126000000000001</v>
      </c>
      <c r="AJ1080">
        <f>IF(AI1080&lt;1.1,AI1080,IF(AI1080&lt;YEAR!$C$2+YEAR!$C$3-2,AI1080+1,(YEAR!$C$2+YEAR!$C$3-1)&amp;"       :="))</f>
        <v>0.15126000000000001</v>
      </c>
    </row>
    <row r="1081" spans="1:36">
      <c r="A1081">
        <f t="shared" ca="1" si="79"/>
        <v>27</v>
      </c>
      <c r="B1081" t="s">
        <v>51</v>
      </c>
      <c r="C1081" t="str">
        <f ca="1">IF(D1081="",OFFSET(AvailabilityFactor!A$1,A1081,0),C1080)</f>
        <v>D2WDLC8</v>
      </c>
      <c r="D1081" t="str" cm="1">
        <f t="array" aca="1" ref="D1081" ca="1">IF(D1080="",TS_DRC!$P$5,OFFSET(TS_DRC!P$5,RIGHT(D1080,2),0,TRUE))</f>
        <v>TS11</v>
      </c>
      <c r="E1081" t="str">
        <f t="shared" ca="1" si="74"/>
        <v>TS11</v>
      </c>
      <c r="F1081">
        <f>'[6]Wind profile_5-10'!$AF19</f>
        <v>0.67779999999999996</v>
      </c>
      <c r="G1081">
        <f>IF(F1081&lt;1.1,F1081,IF(F1081&lt;YEAR!$C$2+YEAR!$C$3-2,F1081+1,(YEAR!$C$2+YEAR!$C$3-1)&amp;"       :="))</f>
        <v>0.67779999999999996</v>
      </c>
      <c r="H1081">
        <f>IF(G1081&lt;1.1,G1081,IF(G1081&lt;YEAR!$C$2+YEAR!$C$3-2,G1081+1,(YEAR!$C$2+YEAR!$C$3-1)&amp;"       :="))</f>
        <v>0.67779999999999996</v>
      </c>
      <c r="I1081">
        <f>IF(H1081&lt;1.1,H1081,IF(H1081&lt;YEAR!$C$2+YEAR!$C$3-2,H1081+1,(YEAR!$C$2+YEAR!$C$3-1)&amp;"       :="))</f>
        <v>0.67779999999999996</v>
      </c>
      <c r="J1081">
        <f>IF(I1081&lt;1.1,I1081,IF(I1081&lt;YEAR!$C$2+YEAR!$C$3-2,I1081+1,(YEAR!$C$2+YEAR!$C$3-1)&amp;"       :="))</f>
        <v>0.67779999999999996</v>
      </c>
      <c r="K1081">
        <f>IF(J1081&lt;1.1,J1081,IF(J1081&lt;YEAR!$C$2+YEAR!$C$3-2,J1081+1,(YEAR!$C$2+YEAR!$C$3-1)&amp;"       :="))</f>
        <v>0.67779999999999996</v>
      </c>
      <c r="L1081">
        <f>IF(K1081&lt;1.1,K1081,IF(K1081&lt;YEAR!$C$2+YEAR!$C$3-2,K1081+1,(YEAR!$C$2+YEAR!$C$3-1)&amp;"       :="))</f>
        <v>0.67779999999999996</v>
      </c>
      <c r="M1081">
        <f>IF(L1081&lt;1.1,L1081,IF(L1081&lt;YEAR!$C$2+YEAR!$C$3-2,L1081+1,(YEAR!$C$2+YEAR!$C$3-1)&amp;"       :="))</f>
        <v>0.67779999999999996</v>
      </c>
      <c r="N1081">
        <f>IF(M1081&lt;1.1,M1081,IF(M1081&lt;YEAR!$C$2+YEAR!$C$3-2,M1081+1,(YEAR!$C$2+YEAR!$C$3-1)&amp;"       :="))</f>
        <v>0.67779999999999996</v>
      </c>
      <c r="O1081">
        <f>IF(N1081&lt;1.1,N1081,IF(N1081&lt;YEAR!$C$2+YEAR!$C$3-2,N1081+1,(YEAR!$C$2+YEAR!$C$3-1)&amp;"       :="))</f>
        <v>0.67779999999999996</v>
      </c>
      <c r="P1081">
        <f>IF(O1081&lt;1.1,O1081,IF(O1081&lt;YEAR!$C$2+YEAR!$C$3-2,O1081+1,(YEAR!$C$2+YEAR!$C$3-1)&amp;"       :="))</f>
        <v>0.67779999999999996</v>
      </c>
      <c r="Q1081">
        <f>IF(P1081&lt;1.1,P1081,IF(P1081&lt;YEAR!$C$2+YEAR!$C$3-2,P1081+1,(YEAR!$C$2+YEAR!$C$3-1)&amp;"       :="))</f>
        <v>0.67779999999999996</v>
      </c>
      <c r="R1081">
        <f>IF(Q1081&lt;1.1,Q1081,IF(Q1081&lt;YEAR!$C$2+YEAR!$C$3-2,Q1081+1,(YEAR!$C$2+YEAR!$C$3-1)&amp;"       :="))</f>
        <v>0.67779999999999996</v>
      </c>
      <c r="S1081">
        <f>IF(R1081&lt;1.1,R1081,IF(R1081&lt;YEAR!$C$2+YEAR!$C$3-2,R1081+1,(YEAR!$C$2+YEAR!$C$3-1)&amp;"       :="))</f>
        <v>0.67779999999999996</v>
      </c>
      <c r="T1081">
        <f>IF(S1081&lt;1.1,S1081,IF(S1081&lt;YEAR!$C$2+YEAR!$C$3-2,S1081+1,(YEAR!$C$2+YEAR!$C$3-1)&amp;"       :="))</f>
        <v>0.67779999999999996</v>
      </c>
      <c r="U1081">
        <f>IF(T1081&lt;1.1,T1081,IF(T1081&lt;YEAR!$C$2+YEAR!$C$3-2,T1081+1,(YEAR!$C$2+YEAR!$C$3-1)&amp;"       :="))</f>
        <v>0.67779999999999996</v>
      </c>
      <c r="V1081">
        <f>IF(U1081&lt;1.1,U1081,IF(U1081&lt;YEAR!$C$2+YEAR!$C$3-2,U1081+1,(YEAR!$C$2+YEAR!$C$3-1)&amp;"       :="))</f>
        <v>0.67779999999999996</v>
      </c>
      <c r="W1081">
        <f>IF(V1081&lt;1.1,V1081,IF(V1081&lt;YEAR!$C$2+YEAR!$C$3-2,V1081+1,(YEAR!$C$2+YEAR!$C$3-1)&amp;"       :="))</f>
        <v>0.67779999999999996</v>
      </c>
      <c r="X1081">
        <f>IF(W1081&lt;1.1,W1081,IF(W1081&lt;YEAR!$C$2+YEAR!$C$3-2,W1081+1,(YEAR!$C$2+YEAR!$C$3-1)&amp;"       :="))</f>
        <v>0.67779999999999996</v>
      </c>
      <c r="Y1081">
        <f>IF(X1081&lt;1.1,X1081,IF(X1081&lt;YEAR!$C$2+YEAR!$C$3-2,X1081+1,(YEAR!$C$2+YEAR!$C$3-1)&amp;"       :="))</f>
        <v>0.67779999999999996</v>
      </c>
      <c r="Z1081">
        <f>IF(Y1081&lt;1.1,Y1081,IF(Y1081&lt;YEAR!$C$2+YEAR!$C$3-2,Y1081+1,(YEAR!$C$2+YEAR!$C$3-1)&amp;"       :="))</f>
        <v>0.67779999999999996</v>
      </c>
      <c r="AA1081">
        <f>IF(Z1081&lt;1.1,Z1081,IF(Z1081&lt;YEAR!$C$2+YEAR!$C$3-2,Z1081+1,(YEAR!$C$2+YEAR!$C$3-1)&amp;"       :="))</f>
        <v>0.67779999999999996</v>
      </c>
      <c r="AB1081">
        <f>IF(AA1081&lt;1.1,AA1081,IF(AA1081&lt;YEAR!$C$2+YEAR!$C$3-2,AA1081+1,(YEAR!$C$2+YEAR!$C$3-1)&amp;"       :="))</f>
        <v>0.67779999999999996</v>
      </c>
      <c r="AC1081">
        <f>IF(AB1081&lt;1.1,AB1081,IF(AB1081&lt;YEAR!$C$2+YEAR!$C$3-2,AB1081+1,(YEAR!$C$2+YEAR!$C$3-1)&amp;"       :="))</f>
        <v>0.67779999999999996</v>
      </c>
      <c r="AD1081">
        <f>IF(AC1081&lt;1.1,AC1081,IF(AC1081&lt;YEAR!$C$2+YEAR!$C$3-2,AC1081+1,(YEAR!$C$2+YEAR!$C$3-1)&amp;"       :="))</f>
        <v>0.67779999999999996</v>
      </c>
      <c r="AE1081">
        <f>IF(AD1081&lt;1.1,AD1081,IF(AD1081&lt;YEAR!$C$2+YEAR!$C$3-2,AD1081+1,(YEAR!$C$2+YEAR!$C$3-1)&amp;"       :="))</f>
        <v>0.67779999999999996</v>
      </c>
      <c r="AF1081">
        <f>IF(AE1081&lt;1.1,AE1081,IF(AE1081&lt;YEAR!$C$2+YEAR!$C$3-2,AE1081+1,(YEAR!$C$2+YEAR!$C$3-1)&amp;"       :="))</f>
        <v>0.67779999999999996</v>
      </c>
      <c r="AG1081">
        <f>IF(AF1081&lt;1.1,AF1081,IF(AF1081&lt;YEAR!$C$2+YEAR!$C$3-2,AF1081+1,(YEAR!$C$2+YEAR!$C$3-1)&amp;"       :="))</f>
        <v>0.67779999999999996</v>
      </c>
      <c r="AH1081">
        <f>IF(AG1081&lt;1.1,AG1081,IF(AG1081&lt;YEAR!$C$2+YEAR!$C$3-2,AG1081+1,(YEAR!$C$2+YEAR!$C$3-1)&amp;"       :="))</f>
        <v>0.67779999999999996</v>
      </c>
      <c r="AI1081">
        <f>IF(AH1081&lt;1.1,AH1081,IF(AH1081&lt;YEAR!$C$2+YEAR!$C$3-2,AH1081+1,(YEAR!$C$2+YEAR!$C$3-1)&amp;"       :="))</f>
        <v>0.67779999999999996</v>
      </c>
      <c r="AJ1081">
        <f>IF(AI1081&lt;1.1,AI1081,IF(AI1081&lt;YEAR!$C$2+YEAR!$C$3-2,AI1081+1,(YEAR!$C$2+YEAR!$C$3-1)&amp;"       :="))</f>
        <v>0.67779999999999996</v>
      </c>
    </row>
    <row r="1082" spans="1:36">
      <c r="A1082">
        <f t="shared" ca="1" si="79"/>
        <v>27</v>
      </c>
      <c r="B1082" t="s">
        <v>51</v>
      </c>
      <c r="C1082" t="str">
        <f ca="1">IF(D1082="",OFFSET(AvailabilityFactor!A$1,A1082,0),C1081)</f>
        <v>D2WDLC8</v>
      </c>
      <c r="D1082" t="str" cm="1">
        <f t="array" aca="1" ref="D1082" ca="1">IF(D1081="",TS_DRC!$P$5,OFFSET(TS_DRC!P$5,RIGHT(D1081,2),0,TRUE))</f>
        <v>TS12</v>
      </c>
      <c r="E1082" t="str">
        <f t="shared" ca="1" si="74"/>
        <v>TS12</v>
      </c>
      <c r="F1082">
        <f>'[6]Wind profile_5-10'!$AF20</f>
        <v>0.71231</v>
      </c>
      <c r="G1082">
        <f>IF(F1082&lt;1.1,F1082,IF(F1082&lt;YEAR!$C$2+YEAR!$C$3-2,F1082+1,(YEAR!$C$2+YEAR!$C$3-1)&amp;"       :="))</f>
        <v>0.71231</v>
      </c>
      <c r="H1082">
        <f>IF(G1082&lt;1.1,G1082,IF(G1082&lt;YEAR!$C$2+YEAR!$C$3-2,G1082+1,(YEAR!$C$2+YEAR!$C$3-1)&amp;"       :="))</f>
        <v>0.71231</v>
      </c>
      <c r="I1082">
        <f>IF(H1082&lt;1.1,H1082,IF(H1082&lt;YEAR!$C$2+YEAR!$C$3-2,H1082+1,(YEAR!$C$2+YEAR!$C$3-1)&amp;"       :="))</f>
        <v>0.71231</v>
      </c>
      <c r="J1082">
        <f>IF(I1082&lt;1.1,I1082,IF(I1082&lt;YEAR!$C$2+YEAR!$C$3-2,I1082+1,(YEAR!$C$2+YEAR!$C$3-1)&amp;"       :="))</f>
        <v>0.71231</v>
      </c>
      <c r="K1082">
        <f>IF(J1082&lt;1.1,J1082,IF(J1082&lt;YEAR!$C$2+YEAR!$C$3-2,J1082+1,(YEAR!$C$2+YEAR!$C$3-1)&amp;"       :="))</f>
        <v>0.71231</v>
      </c>
      <c r="L1082">
        <f>IF(K1082&lt;1.1,K1082,IF(K1082&lt;YEAR!$C$2+YEAR!$C$3-2,K1082+1,(YEAR!$C$2+YEAR!$C$3-1)&amp;"       :="))</f>
        <v>0.71231</v>
      </c>
      <c r="M1082">
        <f>IF(L1082&lt;1.1,L1082,IF(L1082&lt;YEAR!$C$2+YEAR!$C$3-2,L1082+1,(YEAR!$C$2+YEAR!$C$3-1)&amp;"       :="))</f>
        <v>0.71231</v>
      </c>
      <c r="N1082">
        <f>IF(M1082&lt;1.1,M1082,IF(M1082&lt;YEAR!$C$2+YEAR!$C$3-2,M1082+1,(YEAR!$C$2+YEAR!$C$3-1)&amp;"       :="))</f>
        <v>0.71231</v>
      </c>
      <c r="O1082">
        <f>IF(N1082&lt;1.1,N1082,IF(N1082&lt;YEAR!$C$2+YEAR!$C$3-2,N1082+1,(YEAR!$C$2+YEAR!$C$3-1)&amp;"       :="))</f>
        <v>0.71231</v>
      </c>
      <c r="P1082">
        <f>IF(O1082&lt;1.1,O1082,IF(O1082&lt;YEAR!$C$2+YEAR!$C$3-2,O1082+1,(YEAR!$C$2+YEAR!$C$3-1)&amp;"       :="))</f>
        <v>0.71231</v>
      </c>
      <c r="Q1082">
        <f>IF(P1082&lt;1.1,P1082,IF(P1082&lt;YEAR!$C$2+YEAR!$C$3-2,P1082+1,(YEAR!$C$2+YEAR!$C$3-1)&amp;"       :="))</f>
        <v>0.71231</v>
      </c>
      <c r="R1082">
        <f>IF(Q1082&lt;1.1,Q1082,IF(Q1082&lt;YEAR!$C$2+YEAR!$C$3-2,Q1082+1,(YEAR!$C$2+YEAR!$C$3-1)&amp;"       :="))</f>
        <v>0.71231</v>
      </c>
      <c r="S1082">
        <f>IF(R1082&lt;1.1,R1082,IF(R1082&lt;YEAR!$C$2+YEAR!$C$3-2,R1082+1,(YEAR!$C$2+YEAR!$C$3-1)&amp;"       :="))</f>
        <v>0.71231</v>
      </c>
      <c r="T1082">
        <f>IF(S1082&lt;1.1,S1082,IF(S1082&lt;YEAR!$C$2+YEAR!$C$3-2,S1082+1,(YEAR!$C$2+YEAR!$C$3-1)&amp;"       :="))</f>
        <v>0.71231</v>
      </c>
      <c r="U1082">
        <f>IF(T1082&lt;1.1,T1082,IF(T1082&lt;YEAR!$C$2+YEAR!$C$3-2,T1082+1,(YEAR!$C$2+YEAR!$C$3-1)&amp;"       :="))</f>
        <v>0.71231</v>
      </c>
      <c r="V1082">
        <f>IF(U1082&lt;1.1,U1082,IF(U1082&lt;YEAR!$C$2+YEAR!$C$3-2,U1082+1,(YEAR!$C$2+YEAR!$C$3-1)&amp;"       :="))</f>
        <v>0.71231</v>
      </c>
      <c r="W1082">
        <f>IF(V1082&lt;1.1,V1082,IF(V1082&lt;YEAR!$C$2+YEAR!$C$3-2,V1082+1,(YEAR!$C$2+YEAR!$C$3-1)&amp;"       :="))</f>
        <v>0.71231</v>
      </c>
      <c r="X1082">
        <f>IF(W1082&lt;1.1,W1082,IF(W1082&lt;YEAR!$C$2+YEAR!$C$3-2,W1082+1,(YEAR!$C$2+YEAR!$C$3-1)&amp;"       :="))</f>
        <v>0.71231</v>
      </c>
      <c r="Y1082">
        <f>IF(X1082&lt;1.1,X1082,IF(X1082&lt;YEAR!$C$2+YEAR!$C$3-2,X1082+1,(YEAR!$C$2+YEAR!$C$3-1)&amp;"       :="))</f>
        <v>0.71231</v>
      </c>
      <c r="Z1082">
        <f>IF(Y1082&lt;1.1,Y1082,IF(Y1082&lt;YEAR!$C$2+YEAR!$C$3-2,Y1082+1,(YEAR!$C$2+YEAR!$C$3-1)&amp;"       :="))</f>
        <v>0.71231</v>
      </c>
      <c r="AA1082">
        <f>IF(Z1082&lt;1.1,Z1082,IF(Z1082&lt;YEAR!$C$2+YEAR!$C$3-2,Z1082+1,(YEAR!$C$2+YEAR!$C$3-1)&amp;"       :="))</f>
        <v>0.71231</v>
      </c>
      <c r="AB1082">
        <f>IF(AA1082&lt;1.1,AA1082,IF(AA1082&lt;YEAR!$C$2+YEAR!$C$3-2,AA1082+1,(YEAR!$C$2+YEAR!$C$3-1)&amp;"       :="))</f>
        <v>0.71231</v>
      </c>
      <c r="AC1082">
        <f>IF(AB1082&lt;1.1,AB1082,IF(AB1082&lt;YEAR!$C$2+YEAR!$C$3-2,AB1082+1,(YEAR!$C$2+YEAR!$C$3-1)&amp;"       :="))</f>
        <v>0.71231</v>
      </c>
      <c r="AD1082">
        <f>IF(AC1082&lt;1.1,AC1082,IF(AC1082&lt;YEAR!$C$2+YEAR!$C$3-2,AC1082+1,(YEAR!$C$2+YEAR!$C$3-1)&amp;"       :="))</f>
        <v>0.71231</v>
      </c>
      <c r="AE1082">
        <f>IF(AD1082&lt;1.1,AD1082,IF(AD1082&lt;YEAR!$C$2+YEAR!$C$3-2,AD1082+1,(YEAR!$C$2+YEAR!$C$3-1)&amp;"       :="))</f>
        <v>0.71231</v>
      </c>
      <c r="AF1082">
        <f>IF(AE1082&lt;1.1,AE1082,IF(AE1082&lt;YEAR!$C$2+YEAR!$C$3-2,AE1082+1,(YEAR!$C$2+YEAR!$C$3-1)&amp;"       :="))</f>
        <v>0.71231</v>
      </c>
      <c r="AG1082">
        <f>IF(AF1082&lt;1.1,AF1082,IF(AF1082&lt;YEAR!$C$2+YEAR!$C$3-2,AF1082+1,(YEAR!$C$2+YEAR!$C$3-1)&amp;"       :="))</f>
        <v>0.71231</v>
      </c>
      <c r="AH1082">
        <f>IF(AG1082&lt;1.1,AG1082,IF(AG1082&lt;YEAR!$C$2+YEAR!$C$3-2,AG1082+1,(YEAR!$C$2+YEAR!$C$3-1)&amp;"       :="))</f>
        <v>0.71231</v>
      </c>
      <c r="AI1082">
        <f>IF(AH1082&lt;1.1,AH1082,IF(AH1082&lt;YEAR!$C$2+YEAR!$C$3-2,AH1082+1,(YEAR!$C$2+YEAR!$C$3-1)&amp;"       :="))</f>
        <v>0.71231</v>
      </c>
      <c r="AJ1082">
        <f>IF(AI1082&lt;1.1,AI1082,IF(AI1082&lt;YEAR!$C$2+YEAR!$C$3-2,AI1082+1,(YEAR!$C$2+YEAR!$C$3-1)&amp;"       :="))</f>
        <v>0.71231</v>
      </c>
    </row>
    <row r="1083" spans="1:36">
      <c r="A1083">
        <f t="shared" ca="1" si="79"/>
        <v>27</v>
      </c>
      <c r="B1083" t="s">
        <v>51</v>
      </c>
      <c r="C1083" t="str">
        <f ca="1">IF(D1083="",OFFSET(AvailabilityFactor!A$1,A1083,0),C1082)</f>
        <v>D2WDLC8</v>
      </c>
      <c r="D1083" t="str" cm="1">
        <f t="array" aca="1" ref="D1083" ca="1">IF(D1082="",TS_DRC!$P$5,OFFSET(TS_DRC!P$5,RIGHT(D1082,2),0,TRUE))</f>
        <v>TS13</v>
      </c>
      <c r="E1083" t="str">
        <f t="shared" ca="1" si="74"/>
        <v>TS13</v>
      </c>
      <c r="F1083">
        <f>'[6]Wind profile_5-10'!$AF21</f>
        <v>0.78657999999999995</v>
      </c>
      <c r="G1083">
        <f>IF(F1083&lt;1.1,F1083,IF(F1083&lt;YEAR!$C$2+YEAR!$C$3-2,F1083+1,(YEAR!$C$2+YEAR!$C$3-1)&amp;"       :="))</f>
        <v>0.78657999999999995</v>
      </c>
      <c r="H1083">
        <f>IF(G1083&lt;1.1,G1083,IF(G1083&lt;YEAR!$C$2+YEAR!$C$3-2,G1083+1,(YEAR!$C$2+YEAR!$C$3-1)&amp;"       :="))</f>
        <v>0.78657999999999995</v>
      </c>
      <c r="I1083">
        <f>IF(H1083&lt;1.1,H1083,IF(H1083&lt;YEAR!$C$2+YEAR!$C$3-2,H1083+1,(YEAR!$C$2+YEAR!$C$3-1)&amp;"       :="))</f>
        <v>0.78657999999999995</v>
      </c>
      <c r="J1083">
        <f>IF(I1083&lt;1.1,I1083,IF(I1083&lt;YEAR!$C$2+YEAR!$C$3-2,I1083+1,(YEAR!$C$2+YEAR!$C$3-1)&amp;"       :="))</f>
        <v>0.78657999999999995</v>
      </c>
      <c r="K1083">
        <f>IF(J1083&lt;1.1,J1083,IF(J1083&lt;YEAR!$C$2+YEAR!$C$3-2,J1083+1,(YEAR!$C$2+YEAR!$C$3-1)&amp;"       :="))</f>
        <v>0.78657999999999995</v>
      </c>
      <c r="L1083">
        <f>IF(K1083&lt;1.1,K1083,IF(K1083&lt;YEAR!$C$2+YEAR!$C$3-2,K1083+1,(YEAR!$C$2+YEAR!$C$3-1)&amp;"       :="))</f>
        <v>0.78657999999999995</v>
      </c>
      <c r="M1083">
        <f>IF(L1083&lt;1.1,L1083,IF(L1083&lt;YEAR!$C$2+YEAR!$C$3-2,L1083+1,(YEAR!$C$2+YEAR!$C$3-1)&amp;"       :="))</f>
        <v>0.78657999999999995</v>
      </c>
      <c r="N1083">
        <f>IF(M1083&lt;1.1,M1083,IF(M1083&lt;YEAR!$C$2+YEAR!$C$3-2,M1083+1,(YEAR!$C$2+YEAR!$C$3-1)&amp;"       :="))</f>
        <v>0.78657999999999995</v>
      </c>
      <c r="O1083">
        <f>IF(N1083&lt;1.1,N1083,IF(N1083&lt;YEAR!$C$2+YEAR!$C$3-2,N1083+1,(YEAR!$C$2+YEAR!$C$3-1)&amp;"       :="))</f>
        <v>0.78657999999999995</v>
      </c>
      <c r="P1083">
        <f>IF(O1083&lt;1.1,O1083,IF(O1083&lt;YEAR!$C$2+YEAR!$C$3-2,O1083+1,(YEAR!$C$2+YEAR!$C$3-1)&amp;"       :="))</f>
        <v>0.78657999999999995</v>
      </c>
      <c r="Q1083">
        <f>IF(P1083&lt;1.1,P1083,IF(P1083&lt;YEAR!$C$2+YEAR!$C$3-2,P1083+1,(YEAR!$C$2+YEAR!$C$3-1)&amp;"       :="))</f>
        <v>0.78657999999999995</v>
      </c>
      <c r="R1083">
        <f>IF(Q1083&lt;1.1,Q1083,IF(Q1083&lt;YEAR!$C$2+YEAR!$C$3-2,Q1083+1,(YEAR!$C$2+YEAR!$C$3-1)&amp;"       :="))</f>
        <v>0.78657999999999995</v>
      </c>
      <c r="S1083">
        <f>IF(R1083&lt;1.1,R1083,IF(R1083&lt;YEAR!$C$2+YEAR!$C$3-2,R1083+1,(YEAR!$C$2+YEAR!$C$3-1)&amp;"       :="))</f>
        <v>0.78657999999999995</v>
      </c>
      <c r="T1083">
        <f>IF(S1083&lt;1.1,S1083,IF(S1083&lt;YEAR!$C$2+YEAR!$C$3-2,S1083+1,(YEAR!$C$2+YEAR!$C$3-1)&amp;"       :="))</f>
        <v>0.78657999999999995</v>
      </c>
      <c r="U1083">
        <f>IF(T1083&lt;1.1,T1083,IF(T1083&lt;YEAR!$C$2+YEAR!$C$3-2,T1083+1,(YEAR!$C$2+YEAR!$C$3-1)&amp;"       :="))</f>
        <v>0.78657999999999995</v>
      </c>
      <c r="V1083">
        <f>IF(U1083&lt;1.1,U1083,IF(U1083&lt;YEAR!$C$2+YEAR!$C$3-2,U1083+1,(YEAR!$C$2+YEAR!$C$3-1)&amp;"       :="))</f>
        <v>0.78657999999999995</v>
      </c>
      <c r="W1083">
        <f>IF(V1083&lt;1.1,V1083,IF(V1083&lt;YEAR!$C$2+YEAR!$C$3-2,V1083+1,(YEAR!$C$2+YEAR!$C$3-1)&amp;"       :="))</f>
        <v>0.78657999999999995</v>
      </c>
      <c r="X1083">
        <f>IF(W1083&lt;1.1,W1083,IF(W1083&lt;YEAR!$C$2+YEAR!$C$3-2,W1083+1,(YEAR!$C$2+YEAR!$C$3-1)&amp;"       :="))</f>
        <v>0.78657999999999995</v>
      </c>
      <c r="Y1083">
        <f>IF(X1083&lt;1.1,X1083,IF(X1083&lt;YEAR!$C$2+YEAR!$C$3-2,X1083+1,(YEAR!$C$2+YEAR!$C$3-1)&amp;"       :="))</f>
        <v>0.78657999999999995</v>
      </c>
      <c r="Z1083">
        <f>IF(Y1083&lt;1.1,Y1083,IF(Y1083&lt;YEAR!$C$2+YEAR!$C$3-2,Y1083+1,(YEAR!$C$2+YEAR!$C$3-1)&amp;"       :="))</f>
        <v>0.78657999999999995</v>
      </c>
      <c r="AA1083">
        <f>IF(Z1083&lt;1.1,Z1083,IF(Z1083&lt;YEAR!$C$2+YEAR!$C$3-2,Z1083+1,(YEAR!$C$2+YEAR!$C$3-1)&amp;"       :="))</f>
        <v>0.78657999999999995</v>
      </c>
      <c r="AB1083">
        <f>IF(AA1083&lt;1.1,AA1083,IF(AA1083&lt;YEAR!$C$2+YEAR!$C$3-2,AA1083+1,(YEAR!$C$2+YEAR!$C$3-1)&amp;"       :="))</f>
        <v>0.78657999999999995</v>
      </c>
      <c r="AC1083">
        <f>IF(AB1083&lt;1.1,AB1083,IF(AB1083&lt;YEAR!$C$2+YEAR!$C$3-2,AB1083+1,(YEAR!$C$2+YEAR!$C$3-1)&amp;"       :="))</f>
        <v>0.78657999999999995</v>
      </c>
      <c r="AD1083">
        <f>IF(AC1083&lt;1.1,AC1083,IF(AC1083&lt;YEAR!$C$2+YEAR!$C$3-2,AC1083+1,(YEAR!$C$2+YEAR!$C$3-1)&amp;"       :="))</f>
        <v>0.78657999999999995</v>
      </c>
      <c r="AE1083">
        <f>IF(AD1083&lt;1.1,AD1083,IF(AD1083&lt;YEAR!$C$2+YEAR!$C$3-2,AD1083+1,(YEAR!$C$2+YEAR!$C$3-1)&amp;"       :="))</f>
        <v>0.78657999999999995</v>
      </c>
      <c r="AF1083">
        <f>IF(AE1083&lt;1.1,AE1083,IF(AE1083&lt;YEAR!$C$2+YEAR!$C$3-2,AE1083+1,(YEAR!$C$2+YEAR!$C$3-1)&amp;"       :="))</f>
        <v>0.78657999999999995</v>
      </c>
      <c r="AG1083">
        <f>IF(AF1083&lt;1.1,AF1083,IF(AF1083&lt;YEAR!$C$2+YEAR!$C$3-2,AF1083+1,(YEAR!$C$2+YEAR!$C$3-1)&amp;"       :="))</f>
        <v>0.78657999999999995</v>
      </c>
      <c r="AH1083">
        <f>IF(AG1083&lt;1.1,AG1083,IF(AG1083&lt;YEAR!$C$2+YEAR!$C$3-2,AG1083+1,(YEAR!$C$2+YEAR!$C$3-1)&amp;"       :="))</f>
        <v>0.78657999999999995</v>
      </c>
      <c r="AI1083">
        <f>IF(AH1083&lt;1.1,AH1083,IF(AH1083&lt;YEAR!$C$2+YEAR!$C$3-2,AH1083+1,(YEAR!$C$2+YEAR!$C$3-1)&amp;"       :="))</f>
        <v>0.78657999999999995</v>
      </c>
      <c r="AJ1083">
        <f>IF(AI1083&lt;1.1,AI1083,IF(AI1083&lt;YEAR!$C$2+YEAR!$C$3-2,AI1083+1,(YEAR!$C$2+YEAR!$C$3-1)&amp;"       :="))</f>
        <v>0.78657999999999995</v>
      </c>
    </row>
    <row r="1084" spans="1:36">
      <c r="A1084">
        <f t="shared" ca="1" si="79"/>
        <v>27</v>
      </c>
      <c r="B1084" t="s">
        <v>51</v>
      </c>
      <c r="C1084" t="str">
        <f ca="1">IF(D1084="",OFFSET(AvailabilityFactor!A$1,A1084,0),C1083)</f>
        <v>D2WDLC8</v>
      </c>
      <c r="D1084" t="str" cm="1">
        <f t="array" aca="1" ref="D1084" ca="1">IF(D1083="",TS_DRC!$P$5,OFFSET(TS_DRC!P$5,RIGHT(D1083,2),0,TRUE))</f>
        <v>TS14</v>
      </c>
      <c r="E1084" t="str">
        <f t="shared" ca="1" si="74"/>
        <v>TS14</v>
      </c>
      <c r="F1084">
        <f>'[6]Wind profile_5-10'!$AF22</f>
        <v>0.70496999999999999</v>
      </c>
      <c r="G1084">
        <f>IF(F1084&lt;1.1,F1084,IF(F1084&lt;YEAR!$C$2+YEAR!$C$3-2,F1084+1,(YEAR!$C$2+YEAR!$C$3-1)&amp;"       :="))</f>
        <v>0.70496999999999999</v>
      </c>
      <c r="H1084">
        <f>IF(G1084&lt;1.1,G1084,IF(G1084&lt;YEAR!$C$2+YEAR!$C$3-2,G1084+1,(YEAR!$C$2+YEAR!$C$3-1)&amp;"       :="))</f>
        <v>0.70496999999999999</v>
      </c>
      <c r="I1084">
        <f>IF(H1084&lt;1.1,H1084,IF(H1084&lt;YEAR!$C$2+YEAR!$C$3-2,H1084+1,(YEAR!$C$2+YEAR!$C$3-1)&amp;"       :="))</f>
        <v>0.70496999999999999</v>
      </c>
      <c r="J1084">
        <f>IF(I1084&lt;1.1,I1084,IF(I1084&lt;YEAR!$C$2+YEAR!$C$3-2,I1084+1,(YEAR!$C$2+YEAR!$C$3-1)&amp;"       :="))</f>
        <v>0.70496999999999999</v>
      </c>
      <c r="K1084">
        <f>IF(J1084&lt;1.1,J1084,IF(J1084&lt;YEAR!$C$2+YEAR!$C$3-2,J1084+1,(YEAR!$C$2+YEAR!$C$3-1)&amp;"       :="))</f>
        <v>0.70496999999999999</v>
      </c>
      <c r="L1084">
        <f>IF(K1084&lt;1.1,K1084,IF(K1084&lt;YEAR!$C$2+YEAR!$C$3-2,K1084+1,(YEAR!$C$2+YEAR!$C$3-1)&amp;"       :="))</f>
        <v>0.70496999999999999</v>
      </c>
      <c r="M1084">
        <f>IF(L1084&lt;1.1,L1084,IF(L1084&lt;YEAR!$C$2+YEAR!$C$3-2,L1084+1,(YEAR!$C$2+YEAR!$C$3-1)&amp;"       :="))</f>
        <v>0.70496999999999999</v>
      </c>
      <c r="N1084">
        <f>IF(M1084&lt;1.1,M1084,IF(M1084&lt;YEAR!$C$2+YEAR!$C$3-2,M1084+1,(YEAR!$C$2+YEAR!$C$3-1)&amp;"       :="))</f>
        <v>0.70496999999999999</v>
      </c>
      <c r="O1084">
        <f>IF(N1084&lt;1.1,N1084,IF(N1084&lt;YEAR!$C$2+YEAR!$C$3-2,N1084+1,(YEAR!$C$2+YEAR!$C$3-1)&amp;"       :="))</f>
        <v>0.70496999999999999</v>
      </c>
      <c r="P1084">
        <f>IF(O1084&lt;1.1,O1084,IF(O1084&lt;YEAR!$C$2+YEAR!$C$3-2,O1084+1,(YEAR!$C$2+YEAR!$C$3-1)&amp;"       :="))</f>
        <v>0.70496999999999999</v>
      </c>
      <c r="Q1084">
        <f>IF(P1084&lt;1.1,P1084,IF(P1084&lt;YEAR!$C$2+YEAR!$C$3-2,P1084+1,(YEAR!$C$2+YEAR!$C$3-1)&amp;"       :="))</f>
        <v>0.70496999999999999</v>
      </c>
      <c r="R1084">
        <f>IF(Q1084&lt;1.1,Q1084,IF(Q1084&lt;YEAR!$C$2+YEAR!$C$3-2,Q1084+1,(YEAR!$C$2+YEAR!$C$3-1)&amp;"       :="))</f>
        <v>0.70496999999999999</v>
      </c>
      <c r="S1084">
        <f>IF(R1084&lt;1.1,R1084,IF(R1084&lt;YEAR!$C$2+YEAR!$C$3-2,R1084+1,(YEAR!$C$2+YEAR!$C$3-1)&amp;"       :="))</f>
        <v>0.70496999999999999</v>
      </c>
      <c r="T1084">
        <f>IF(S1084&lt;1.1,S1084,IF(S1084&lt;YEAR!$C$2+YEAR!$C$3-2,S1084+1,(YEAR!$C$2+YEAR!$C$3-1)&amp;"       :="))</f>
        <v>0.70496999999999999</v>
      </c>
      <c r="U1084">
        <f>IF(T1084&lt;1.1,T1084,IF(T1084&lt;YEAR!$C$2+YEAR!$C$3-2,T1084+1,(YEAR!$C$2+YEAR!$C$3-1)&amp;"       :="))</f>
        <v>0.70496999999999999</v>
      </c>
      <c r="V1084">
        <f>IF(U1084&lt;1.1,U1084,IF(U1084&lt;YEAR!$C$2+YEAR!$C$3-2,U1084+1,(YEAR!$C$2+YEAR!$C$3-1)&amp;"       :="))</f>
        <v>0.70496999999999999</v>
      </c>
      <c r="W1084">
        <f>IF(V1084&lt;1.1,V1084,IF(V1084&lt;YEAR!$C$2+YEAR!$C$3-2,V1084+1,(YEAR!$C$2+YEAR!$C$3-1)&amp;"       :="))</f>
        <v>0.70496999999999999</v>
      </c>
      <c r="X1084">
        <f>IF(W1084&lt;1.1,W1084,IF(W1084&lt;YEAR!$C$2+YEAR!$C$3-2,W1084+1,(YEAR!$C$2+YEAR!$C$3-1)&amp;"       :="))</f>
        <v>0.70496999999999999</v>
      </c>
      <c r="Y1084">
        <f>IF(X1084&lt;1.1,X1084,IF(X1084&lt;YEAR!$C$2+YEAR!$C$3-2,X1084+1,(YEAR!$C$2+YEAR!$C$3-1)&amp;"       :="))</f>
        <v>0.70496999999999999</v>
      </c>
      <c r="Z1084">
        <f>IF(Y1084&lt;1.1,Y1084,IF(Y1084&lt;YEAR!$C$2+YEAR!$C$3-2,Y1084+1,(YEAR!$C$2+YEAR!$C$3-1)&amp;"       :="))</f>
        <v>0.70496999999999999</v>
      </c>
      <c r="AA1084">
        <f>IF(Z1084&lt;1.1,Z1084,IF(Z1084&lt;YEAR!$C$2+YEAR!$C$3-2,Z1084+1,(YEAR!$C$2+YEAR!$C$3-1)&amp;"       :="))</f>
        <v>0.70496999999999999</v>
      </c>
      <c r="AB1084">
        <f>IF(AA1084&lt;1.1,AA1084,IF(AA1084&lt;YEAR!$C$2+YEAR!$C$3-2,AA1084+1,(YEAR!$C$2+YEAR!$C$3-1)&amp;"       :="))</f>
        <v>0.70496999999999999</v>
      </c>
      <c r="AC1084">
        <f>IF(AB1084&lt;1.1,AB1084,IF(AB1084&lt;YEAR!$C$2+YEAR!$C$3-2,AB1084+1,(YEAR!$C$2+YEAR!$C$3-1)&amp;"       :="))</f>
        <v>0.70496999999999999</v>
      </c>
      <c r="AD1084">
        <f>IF(AC1084&lt;1.1,AC1084,IF(AC1084&lt;YEAR!$C$2+YEAR!$C$3-2,AC1084+1,(YEAR!$C$2+YEAR!$C$3-1)&amp;"       :="))</f>
        <v>0.70496999999999999</v>
      </c>
      <c r="AE1084">
        <f>IF(AD1084&lt;1.1,AD1084,IF(AD1084&lt;YEAR!$C$2+YEAR!$C$3-2,AD1084+1,(YEAR!$C$2+YEAR!$C$3-1)&amp;"       :="))</f>
        <v>0.70496999999999999</v>
      </c>
      <c r="AF1084">
        <f>IF(AE1084&lt;1.1,AE1084,IF(AE1084&lt;YEAR!$C$2+YEAR!$C$3-2,AE1084+1,(YEAR!$C$2+YEAR!$C$3-1)&amp;"       :="))</f>
        <v>0.70496999999999999</v>
      </c>
      <c r="AG1084">
        <f>IF(AF1084&lt;1.1,AF1084,IF(AF1084&lt;YEAR!$C$2+YEAR!$C$3-2,AF1084+1,(YEAR!$C$2+YEAR!$C$3-1)&amp;"       :="))</f>
        <v>0.70496999999999999</v>
      </c>
      <c r="AH1084">
        <f>IF(AG1084&lt;1.1,AG1084,IF(AG1084&lt;YEAR!$C$2+YEAR!$C$3-2,AG1084+1,(YEAR!$C$2+YEAR!$C$3-1)&amp;"       :="))</f>
        <v>0.70496999999999999</v>
      </c>
      <c r="AI1084">
        <f>IF(AH1084&lt;1.1,AH1084,IF(AH1084&lt;YEAR!$C$2+YEAR!$C$3-2,AH1084+1,(YEAR!$C$2+YEAR!$C$3-1)&amp;"       :="))</f>
        <v>0.70496999999999999</v>
      </c>
      <c r="AJ1084">
        <f>IF(AI1084&lt;1.1,AI1084,IF(AI1084&lt;YEAR!$C$2+YEAR!$C$3-2,AI1084+1,(YEAR!$C$2+YEAR!$C$3-1)&amp;"       :="))</f>
        <v>0.70496999999999999</v>
      </c>
    </row>
    <row r="1085" spans="1:36">
      <c r="A1085">
        <f t="shared" ca="1" si="79"/>
        <v>27</v>
      </c>
      <c r="B1085" t="s">
        <v>51</v>
      </c>
      <c r="C1085" t="str">
        <f ca="1">IF(D1085="",OFFSET(AvailabilityFactor!A$1,A1085,0),C1084)</f>
        <v>D2WDLC8</v>
      </c>
      <c r="D1085" t="str" cm="1">
        <f t="array" aca="1" ref="D1085" ca="1">IF(D1084="",TS_DRC!$P$5,OFFSET(TS_DRC!P$5,RIGHT(D1084,2),0,TRUE))</f>
        <v>TS15</v>
      </c>
      <c r="E1085" t="str">
        <f t="shared" ca="1" si="74"/>
        <v>TS15</v>
      </c>
      <c r="F1085">
        <f>'[6]Wind profile_5-10'!$AF23</f>
        <v>0.53083999999999998</v>
      </c>
      <c r="G1085">
        <f>IF(F1085&lt;1.1,F1085,IF(F1085&lt;YEAR!$C$2+YEAR!$C$3-2,F1085+1,(YEAR!$C$2+YEAR!$C$3-1)&amp;"       :="))</f>
        <v>0.53083999999999998</v>
      </c>
      <c r="H1085">
        <f>IF(G1085&lt;1.1,G1085,IF(G1085&lt;YEAR!$C$2+YEAR!$C$3-2,G1085+1,(YEAR!$C$2+YEAR!$C$3-1)&amp;"       :="))</f>
        <v>0.53083999999999998</v>
      </c>
      <c r="I1085">
        <f>IF(H1085&lt;1.1,H1085,IF(H1085&lt;YEAR!$C$2+YEAR!$C$3-2,H1085+1,(YEAR!$C$2+YEAR!$C$3-1)&amp;"       :="))</f>
        <v>0.53083999999999998</v>
      </c>
      <c r="J1085">
        <f>IF(I1085&lt;1.1,I1085,IF(I1085&lt;YEAR!$C$2+YEAR!$C$3-2,I1085+1,(YEAR!$C$2+YEAR!$C$3-1)&amp;"       :="))</f>
        <v>0.53083999999999998</v>
      </c>
      <c r="K1085">
        <f>IF(J1085&lt;1.1,J1085,IF(J1085&lt;YEAR!$C$2+YEAR!$C$3-2,J1085+1,(YEAR!$C$2+YEAR!$C$3-1)&amp;"       :="))</f>
        <v>0.53083999999999998</v>
      </c>
      <c r="L1085">
        <f>IF(K1085&lt;1.1,K1085,IF(K1085&lt;YEAR!$C$2+YEAR!$C$3-2,K1085+1,(YEAR!$C$2+YEAR!$C$3-1)&amp;"       :="))</f>
        <v>0.53083999999999998</v>
      </c>
      <c r="M1085">
        <f>IF(L1085&lt;1.1,L1085,IF(L1085&lt;YEAR!$C$2+YEAR!$C$3-2,L1085+1,(YEAR!$C$2+YEAR!$C$3-1)&amp;"       :="))</f>
        <v>0.53083999999999998</v>
      </c>
      <c r="N1085">
        <f>IF(M1085&lt;1.1,M1085,IF(M1085&lt;YEAR!$C$2+YEAR!$C$3-2,M1085+1,(YEAR!$C$2+YEAR!$C$3-1)&amp;"       :="))</f>
        <v>0.53083999999999998</v>
      </c>
      <c r="O1085">
        <f>IF(N1085&lt;1.1,N1085,IF(N1085&lt;YEAR!$C$2+YEAR!$C$3-2,N1085+1,(YEAR!$C$2+YEAR!$C$3-1)&amp;"       :="))</f>
        <v>0.53083999999999998</v>
      </c>
      <c r="P1085">
        <f>IF(O1085&lt;1.1,O1085,IF(O1085&lt;YEAR!$C$2+YEAR!$C$3-2,O1085+1,(YEAR!$C$2+YEAR!$C$3-1)&amp;"       :="))</f>
        <v>0.53083999999999998</v>
      </c>
      <c r="Q1085">
        <f>IF(P1085&lt;1.1,P1085,IF(P1085&lt;YEAR!$C$2+YEAR!$C$3-2,P1085+1,(YEAR!$C$2+YEAR!$C$3-1)&amp;"       :="))</f>
        <v>0.53083999999999998</v>
      </c>
      <c r="R1085">
        <f>IF(Q1085&lt;1.1,Q1085,IF(Q1085&lt;YEAR!$C$2+YEAR!$C$3-2,Q1085+1,(YEAR!$C$2+YEAR!$C$3-1)&amp;"       :="))</f>
        <v>0.53083999999999998</v>
      </c>
      <c r="S1085">
        <f>IF(R1085&lt;1.1,R1085,IF(R1085&lt;YEAR!$C$2+YEAR!$C$3-2,R1085+1,(YEAR!$C$2+YEAR!$C$3-1)&amp;"       :="))</f>
        <v>0.53083999999999998</v>
      </c>
      <c r="T1085">
        <f>IF(S1085&lt;1.1,S1085,IF(S1085&lt;YEAR!$C$2+YEAR!$C$3-2,S1085+1,(YEAR!$C$2+YEAR!$C$3-1)&amp;"       :="))</f>
        <v>0.53083999999999998</v>
      </c>
      <c r="U1085">
        <f>IF(T1085&lt;1.1,T1085,IF(T1085&lt;YEAR!$C$2+YEAR!$C$3-2,T1085+1,(YEAR!$C$2+YEAR!$C$3-1)&amp;"       :="))</f>
        <v>0.53083999999999998</v>
      </c>
      <c r="V1085">
        <f>IF(U1085&lt;1.1,U1085,IF(U1085&lt;YEAR!$C$2+YEAR!$C$3-2,U1085+1,(YEAR!$C$2+YEAR!$C$3-1)&amp;"       :="))</f>
        <v>0.53083999999999998</v>
      </c>
      <c r="W1085">
        <f>IF(V1085&lt;1.1,V1085,IF(V1085&lt;YEAR!$C$2+YEAR!$C$3-2,V1085+1,(YEAR!$C$2+YEAR!$C$3-1)&amp;"       :="))</f>
        <v>0.53083999999999998</v>
      </c>
      <c r="X1085">
        <f>IF(W1085&lt;1.1,W1085,IF(W1085&lt;YEAR!$C$2+YEAR!$C$3-2,W1085+1,(YEAR!$C$2+YEAR!$C$3-1)&amp;"       :="))</f>
        <v>0.53083999999999998</v>
      </c>
      <c r="Y1085">
        <f>IF(X1085&lt;1.1,X1085,IF(X1085&lt;YEAR!$C$2+YEAR!$C$3-2,X1085+1,(YEAR!$C$2+YEAR!$C$3-1)&amp;"       :="))</f>
        <v>0.53083999999999998</v>
      </c>
      <c r="Z1085">
        <f>IF(Y1085&lt;1.1,Y1085,IF(Y1085&lt;YEAR!$C$2+YEAR!$C$3-2,Y1085+1,(YEAR!$C$2+YEAR!$C$3-1)&amp;"       :="))</f>
        <v>0.53083999999999998</v>
      </c>
      <c r="AA1085">
        <f>IF(Z1085&lt;1.1,Z1085,IF(Z1085&lt;YEAR!$C$2+YEAR!$C$3-2,Z1085+1,(YEAR!$C$2+YEAR!$C$3-1)&amp;"       :="))</f>
        <v>0.53083999999999998</v>
      </c>
      <c r="AB1085">
        <f>IF(AA1085&lt;1.1,AA1085,IF(AA1085&lt;YEAR!$C$2+YEAR!$C$3-2,AA1085+1,(YEAR!$C$2+YEAR!$C$3-1)&amp;"       :="))</f>
        <v>0.53083999999999998</v>
      </c>
      <c r="AC1085">
        <f>IF(AB1085&lt;1.1,AB1085,IF(AB1085&lt;YEAR!$C$2+YEAR!$C$3-2,AB1085+1,(YEAR!$C$2+YEAR!$C$3-1)&amp;"       :="))</f>
        <v>0.53083999999999998</v>
      </c>
      <c r="AD1085">
        <f>IF(AC1085&lt;1.1,AC1085,IF(AC1085&lt;YEAR!$C$2+YEAR!$C$3-2,AC1085+1,(YEAR!$C$2+YEAR!$C$3-1)&amp;"       :="))</f>
        <v>0.53083999999999998</v>
      </c>
      <c r="AE1085">
        <f>IF(AD1085&lt;1.1,AD1085,IF(AD1085&lt;YEAR!$C$2+YEAR!$C$3-2,AD1085+1,(YEAR!$C$2+YEAR!$C$3-1)&amp;"       :="))</f>
        <v>0.53083999999999998</v>
      </c>
      <c r="AF1085">
        <f>IF(AE1085&lt;1.1,AE1085,IF(AE1085&lt;YEAR!$C$2+YEAR!$C$3-2,AE1085+1,(YEAR!$C$2+YEAR!$C$3-1)&amp;"       :="))</f>
        <v>0.53083999999999998</v>
      </c>
      <c r="AG1085">
        <f>IF(AF1085&lt;1.1,AF1085,IF(AF1085&lt;YEAR!$C$2+YEAR!$C$3-2,AF1085+1,(YEAR!$C$2+YEAR!$C$3-1)&amp;"       :="))</f>
        <v>0.53083999999999998</v>
      </c>
      <c r="AH1085">
        <f>IF(AG1085&lt;1.1,AG1085,IF(AG1085&lt;YEAR!$C$2+YEAR!$C$3-2,AG1085+1,(YEAR!$C$2+YEAR!$C$3-1)&amp;"       :="))</f>
        <v>0.53083999999999998</v>
      </c>
      <c r="AI1085">
        <f>IF(AH1085&lt;1.1,AH1085,IF(AH1085&lt;YEAR!$C$2+YEAR!$C$3-2,AH1085+1,(YEAR!$C$2+YEAR!$C$3-1)&amp;"       :="))</f>
        <v>0.53083999999999998</v>
      </c>
      <c r="AJ1085">
        <f>IF(AI1085&lt;1.1,AI1085,IF(AI1085&lt;YEAR!$C$2+YEAR!$C$3-2,AI1085+1,(YEAR!$C$2+YEAR!$C$3-1)&amp;"       :="))</f>
        <v>0.53083999999999998</v>
      </c>
    </row>
    <row r="1086" spans="1:36">
      <c r="A1086">
        <f t="shared" ca="1" si="79"/>
        <v>27</v>
      </c>
      <c r="B1086" t="s">
        <v>51</v>
      </c>
      <c r="C1086" t="str">
        <f ca="1">IF(D1086="",OFFSET(AvailabilityFactor!A$1,A1086,0),C1085)</f>
        <v>D2WDLC8</v>
      </c>
      <c r="D1086" t="str" cm="1">
        <f t="array" aca="1" ref="D1086" ca="1">IF(D1085="",TS_DRC!$P$5,OFFSET(TS_DRC!P$5,RIGHT(D1085,2),0,TRUE))</f>
        <v>TS16</v>
      </c>
      <c r="E1086" t="str">
        <f t="shared" ca="1" si="74"/>
        <v>TS16</v>
      </c>
      <c r="F1086">
        <f>'[6]Wind profile_5-10'!$AF24</f>
        <v>0.44362000000000001</v>
      </c>
      <c r="G1086">
        <f>IF(F1086&lt;1.1,F1086,IF(F1086&lt;YEAR!$C$2+YEAR!$C$3-2,F1086+1,(YEAR!$C$2+YEAR!$C$3-1)&amp;"       :="))</f>
        <v>0.44362000000000001</v>
      </c>
      <c r="H1086">
        <f>IF(G1086&lt;1.1,G1086,IF(G1086&lt;YEAR!$C$2+YEAR!$C$3-2,G1086+1,(YEAR!$C$2+YEAR!$C$3-1)&amp;"       :="))</f>
        <v>0.44362000000000001</v>
      </c>
      <c r="I1086">
        <f>IF(H1086&lt;1.1,H1086,IF(H1086&lt;YEAR!$C$2+YEAR!$C$3-2,H1086+1,(YEAR!$C$2+YEAR!$C$3-1)&amp;"       :="))</f>
        <v>0.44362000000000001</v>
      </c>
      <c r="J1086">
        <f>IF(I1086&lt;1.1,I1086,IF(I1086&lt;YEAR!$C$2+YEAR!$C$3-2,I1086+1,(YEAR!$C$2+YEAR!$C$3-1)&amp;"       :="))</f>
        <v>0.44362000000000001</v>
      </c>
      <c r="K1086">
        <f>IF(J1086&lt;1.1,J1086,IF(J1086&lt;YEAR!$C$2+YEAR!$C$3-2,J1086+1,(YEAR!$C$2+YEAR!$C$3-1)&amp;"       :="))</f>
        <v>0.44362000000000001</v>
      </c>
      <c r="L1086">
        <f>IF(K1086&lt;1.1,K1086,IF(K1086&lt;YEAR!$C$2+YEAR!$C$3-2,K1086+1,(YEAR!$C$2+YEAR!$C$3-1)&amp;"       :="))</f>
        <v>0.44362000000000001</v>
      </c>
      <c r="M1086">
        <f>IF(L1086&lt;1.1,L1086,IF(L1086&lt;YEAR!$C$2+YEAR!$C$3-2,L1086+1,(YEAR!$C$2+YEAR!$C$3-1)&amp;"       :="))</f>
        <v>0.44362000000000001</v>
      </c>
      <c r="N1086">
        <f>IF(M1086&lt;1.1,M1086,IF(M1086&lt;YEAR!$C$2+YEAR!$C$3-2,M1086+1,(YEAR!$C$2+YEAR!$C$3-1)&amp;"       :="))</f>
        <v>0.44362000000000001</v>
      </c>
      <c r="O1086">
        <f>IF(N1086&lt;1.1,N1086,IF(N1086&lt;YEAR!$C$2+YEAR!$C$3-2,N1086+1,(YEAR!$C$2+YEAR!$C$3-1)&amp;"       :="))</f>
        <v>0.44362000000000001</v>
      </c>
      <c r="P1086">
        <f>IF(O1086&lt;1.1,O1086,IF(O1086&lt;YEAR!$C$2+YEAR!$C$3-2,O1086+1,(YEAR!$C$2+YEAR!$C$3-1)&amp;"       :="))</f>
        <v>0.44362000000000001</v>
      </c>
      <c r="Q1086">
        <f>IF(P1086&lt;1.1,P1086,IF(P1086&lt;YEAR!$C$2+YEAR!$C$3-2,P1086+1,(YEAR!$C$2+YEAR!$C$3-1)&amp;"       :="))</f>
        <v>0.44362000000000001</v>
      </c>
      <c r="R1086">
        <f>IF(Q1086&lt;1.1,Q1086,IF(Q1086&lt;YEAR!$C$2+YEAR!$C$3-2,Q1086+1,(YEAR!$C$2+YEAR!$C$3-1)&amp;"       :="))</f>
        <v>0.44362000000000001</v>
      </c>
      <c r="S1086">
        <f>IF(R1086&lt;1.1,R1086,IF(R1086&lt;YEAR!$C$2+YEAR!$C$3-2,R1086+1,(YEAR!$C$2+YEAR!$C$3-1)&amp;"       :="))</f>
        <v>0.44362000000000001</v>
      </c>
      <c r="T1086">
        <f>IF(S1086&lt;1.1,S1086,IF(S1086&lt;YEAR!$C$2+YEAR!$C$3-2,S1086+1,(YEAR!$C$2+YEAR!$C$3-1)&amp;"       :="))</f>
        <v>0.44362000000000001</v>
      </c>
      <c r="U1086">
        <f>IF(T1086&lt;1.1,T1086,IF(T1086&lt;YEAR!$C$2+YEAR!$C$3-2,T1086+1,(YEAR!$C$2+YEAR!$C$3-1)&amp;"       :="))</f>
        <v>0.44362000000000001</v>
      </c>
      <c r="V1086">
        <f>IF(U1086&lt;1.1,U1086,IF(U1086&lt;YEAR!$C$2+YEAR!$C$3-2,U1086+1,(YEAR!$C$2+YEAR!$C$3-1)&amp;"       :="))</f>
        <v>0.44362000000000001</v>
      </c>
      <c r="W1086">
        <f>IF(V1086&lt;1.1,V1086,IF(V1086&lt;YEAR!$C$2+YEAR!$C$3-2,V1086+1,(YEAR!$C$2+YEAR!$C$3-1)&amp;"       :="))</f>
        <v>0.44362000000000001</v>
      </c>
      <c r="X1086">
        <f>IF(W1086&lt;1.1,W1086,IF(W1086&lt;YEAR!$C$2+YEAR!$C$3-2,W1086+1,(YEAR!$C$2+YEAR!$C$3-1)&amp;"       :="))</f>
        <v>0.44362000000000001</v>
      </c>
      <c r="Y1086">
        <f>IF(X1086&lt;1.1,X1086,IF(X1086&lt;YEAR!$C$2+YEAR!$C$3-2,X1086+1,(YEAR!$C$2+YEAR!$C$3-1)&amp;"       :="))</f>
        <v>0.44362000000000001</v>
      </c>
      <c r="Z1086">
        <f>IF(Y1086&lt;1.1,Y1086,IF(Y1086&lt;YEAR!$C$2+YEAR!$C$3-2,Y1086+1,(YEAR!$C$2+YEAR!$C$3-1)&amp;"       :="))</f>
        <v>0.44362000000000001</v>
      </c>
      <c r="AA1086">
        <f>IF(Z1086&lt;1.1,Z1086,IF(Z1086&lt;YEAR!$C$2+YEAR!$C$3-2,Z1086+1,(YEAR!$C$2+YEAR!$C$3-1)&amp;"       :="))</f>
        <v>0.44362000000000001</v>
      </c>
      <c r="AB1086">
        <f>IF(AA1086&lt;1.1,AA1086,IF(AA1086&lt;YEAR!$C$2+YEAR!$C$3-2,AA1086+1,(YEAR!$C$2+YEAR!$C$3-1)&amp;"       :="))</f>
        <v>0.44362000000000001</v>
      </c>
      <c r="AC1086">
        <f>IF(AB1086&lt;1.1,AB1086,IF(AB1086&lt;YEAR!$C$2+YEAR!$C$3-2,AB1086+1,(YEAR!$C$2+YEAR!$C$3-1)&amp;"       :="))</f>
        <v>0.44362000000000001</v>
      </c>
      <c r="AD1086">
        <f>IF(AC1086&lt;1.1,AC1086,IF(AC1086&lt;YEAR!$C$2+YEAR!$C$3-2,AC1086+1,(YEAR!$C$2+YEAR!$C$3-1)&amp;"       :="))</f>
        <v>0.44362000000000001</v>
      </c>
      <c r="AE1086">
        <f>IF(AD1086&lt;1.1,AD1086,IF(AD1086&lt;YEAR!$C$2+YEAR!$C$3-2,AD1086+1,(YEAR!$C$2+YEAR!$C$3-1)&amp;"       :="))</f>
        <v>0.44362000000000001</v>
      </c>
      <c r="AF1086">
        <f>IF(AE1086&lt;1.1,AE1086,IF(AE1086&lt;YEAR!$C$2+YEAR!$C$3-2,AE1086+1,(YEAR!$C$2+YEAR!$C$3-1)&amp;"       :="))</f>
        <v>0.44362000000000001</v>
      </c>
      <c r="AG1086">
        <f>IF(AF1086&lt;1.1,AF1086,IF(AF1086&lt;YEAR!$C$2+YEAR!$C$3-2,AF1086+1,(YEAR!$C$2+YEAR!$C$3-1)&amp;"       :="))</f>
        <v>0.44362000000000001</v>
      </c>
      <c r="AH1086">
        <f>IF(AG1086&lt;1.1,AG1086,IF(AG1086&lt;YEAR!$C$2+YEAR!$C$3-2,AG1086+1,(YEAR!$C$2+YEAR!$C$3-1)&amp;"       :="))</f>
        <v>0.44362000000000001</v>
      </c>
      <c r="AI1086">
        <f>IF(AH1086&lt;1.1,AH1086,IF(AH1086&lt;YEAR!$C$2+YEAR!$C$3-2,AH1086+1,(YEAR!$C$2+YEAR!$C$3-1)&amp;"       :="))</f>
        <v>0.44362000000000001</v>
      </c>
      <c r="AJ1086">
        <f>IF(AI1086&lt;1.1,AI1086,IF(AI1086&lt;YEAR!$C$2+YEAR!$C$3-2,AI1086+1,(YEAR!$C$2+YEAR!$C$3-1)&amp;"       :="))</f>
        <v>0.44362000000000001</v>
      </c>
    </row>
    <row r="1087" spans="1:36">
      <c r="A1087">
        <f t="shared" ca="1" si="79"/>
        <v>27</v>
      </c>
      <c r="B1087" t="s">
        <v>51</v>
      </c>
      <c r="C1087" t="str">
        <f ca="1">IF(D1087="",OFFSET(AvailabilityFactor!A$1,A1087,0),C1086)</f>
        <v>D2WDLC8</v>
      </c>
      <c r="D1087" t="str" cm="1">
        <f t="array" aca="1" ref="D1087" ca="1">IF(D1086="",TS_DRC!$P$5,OFFSET(TS_DRC!P$5,RIGHT(D1086,2),0,TRUE))</f>
        <v>TS17</v>
      </c>
      <c r="E1087" t="str">
        <f t="shared" ca="1" si="74"/>
        <v>TS17</v>
      </c>
      <c r="F1087">
        <f>'[6]Wind profile_5-10'!$AF25</f>
        <v>0.42198000000000002</v>
      </c>
      <c r="G1087">
        <f>IF(F1087&lt;1.1,F1087,IF(F1087&lt;YEAR!$C$2+YEAR!$C$3-2,F1087+1,(YEAR!$C$2+YEAR!$C$3-1)&amp;"       :="))</f>
        <v>0.42198000000000002</v>
      </c>
      <c r="H1087">
        <f>IF(G1087&lt;1.1,G1087,IF(G1087&lt;YEAR!$C$2+YEAR!$C$3-2,G1087+1,(YEAR!$C$2+YEAR!$C$3-1)&amp;"       :="))</f>
        <v>0.42198000000000002</v>
      </c>
      <c r="I1087">
        <f>IF(H1087&lt;1.1,H1087,IF(H1087&lt;YEAR!$C$2+YEAR!$C$3-2,H1087+1,(YEAR!$C$2+YEAR!$C$3-1)&amp;"       :="))</f>
        <v>0.42198000000000002</v>
      </c>
      <c r="J1087">
        <f>IF(I1087&lt;1.1,I1087,IF(I1087&lt;YEAR!$C$2+YEAR!$C$3-2,I1087+1,(YEAR!$C$2+YEAR!$C$3-1)&amp;"       :="))</f>
        <v>0.42198000000000002</v>
      </c>
      <c r="K1087">
        <f>IF(J1087&lt;1.1,J1087,IF(J1087&lt;YEAR!$C$2+YEAR!$C$3-2,J1087+1,(YEAR!$C$2+YEAR!$C$3-1)&amp;"       :="))</f>
        <v>0.42198000000000002</v>
      </c>
      <c r="L1087">
        <f>IF(K1087&lt;1.1,K1087,IF(K1087&lt;YEAR!$C$2+YEAR!$C$3-2,K1087+1,(YEAR!$C$2+YEAR!$C$3-1)&amp;"       :="))</f>
        <v>0.42198000000000002</v>
      </c>
      <c r="M1087">
        <f>IF(L1087&lt;1.1,L1087,IF(L1087&lt;YEAR!$C$2+YEAR!$C$3-2,L1087+1,(YEAR!$C$2+YEAR!$C$3-1)&amp;"       :="))</f>
        <v>0.42198000000000002</v>
      </c>
      <c r="N1087">
        <f>IF(M1087&lt;1.1,M1087,IF(M1087&lt;YEAR!$C$2+YEAR!$C$3-2,M1087+1,(YEAR!$C$2+YEAR!$C$3-1)&amp;"       :="))</f>
        <v>0.42198000000000002</v>
      </c>
      <c r="O1087">
        <f>IF(N1087&lt;1.1,N1087,IF(N1087&lt;YEAR!$C$2+YEAR!$C$3-2,N1087+1,(YEAR!$C$2+YEAR!$C$3-1)&amp;"       :="))</f>
        <v>0.42198000000000002</v>
      </c>
      <c r="P1087">
        <f>IF(O1087&lt;1.1,O1087,IF(O1087&lt;YEAR!$C$2+YEAR!$C$3-2,O1087+1,(YEAR!$C$2+YEAR!$C$3-1)&amp;"       :="))</f>
        <v>0.42198000000000002</v>
      </c>
      <c r="Q1087">
        <f>IF(P1087&lt;1.1,P1087,IF(P1087&lt;YEAR!$C$2+YEAR!$C$3-2,P1087+1,(YEAR!$C$2+YEAR!$C$3-1)&amp;"       :="))</f>
        <v>0.42198000000000002</v>
      </c>
      <c r="R1087">
        <f>IF(Q1087&lt;1.1,Q1087,IF(Q1087&lt;YEAR!$C$2+YEAR!$C$3-2,Q1087+1,(YEAR!$C$2+YEAR!$C$3-1)&amp;"       :="))</f>
        <v>0.42198000000000002</v>
      </c>
      <c r="S1087">
        <f>IF(R1087&lt;1.1,R1087,IF(R1087&lt;YEAR!$C$2+YEAR!$C$3-2,R1087+1,(YEAR!$C$2+YEAR!$C$3-1)&amp;"       :="))</f>
        <v>0.42198000000000002</v>
      </c>
      <c r="T1087">
        <f>IF(S1087&lt;1.1,S1087,IF(S1087&lt;YEAR!$C$2+YEAR!$C$3-2,S1087+1,(YEAR!$C$2+YEAR!$C$3-1)&amp;"       :="))</f>
        <v>0.42198000000000002</v>
      </c>
      <c r="U1087">
        <f>IF(T1087&lt;1.1,T1087,IF(T1087&lt;YEAR!$C$2+YEAR!$C$3-2,T1087+1,(YEAR!$C$2+YEAR!$C$3-1)&amp;"       :="))</f>
        <v>0.42198000000000002</v>
      </c>
      <c r="V1087">
        <f>IF(U1087&lt;1.1,U1087,IF(U1087&lt;YEAR!$C$2+YEAR!$C$3-2,U1087+1,(YEAR!$C$2+YEAR!$C$3-1)&amp;"       :="))</f>
        <v>0.42198000000000002</v>
      </c>
      <c r="W1087">
        <f>IF(V1087&lt;1.1,V1087,IF(V1087&lt;YEAR!$C$2+YEAR!$C$3-2,V1087+1,(YEAR!$C$2+YEAR!$C$3-1)&amp;"       :="))</f>
        <v>0.42198000000000002</v>
      </c>
      <c r="X1087">
        <f>IF(W1087&lt;1.1,W1087,IF(W1087&lt;YEAR!$C$2+YEAR!$C$3-2,W1087+1,(YEAR!$C$2+YEAR!$C$3-1)&amp;"       :="))</f>
        <v>0.42198000000000002</v>
      </c>
      <c r="Y1087">
        <f>IF(X1087&lt;1.1,X1087,IF(X1087&lt;YEAR!$C$2+YEAR!$C$3-2,X1087+1,(YEAR!$C$2+YEAR!$C$3-1)&amp;"       :="))</f>
        <v>0.42198000000000002</v>
      </c>
      <c r="Z1087">
        <f>IF(Y1087&lt;1.1,Y1087,IF(Y1087&lt;YEAR!$C$2+YEAR!$C$3-2,Y1087+1,(YEAR!$C$2+YEAR!$C$3-1)&amp;"       :="))</f>
        <v>0.42198000000000002</v>
      </c>
      <c r="AA1087">
        <f>IF(Z1087&lt;1.1,Z1087,IF(Z1087&lt;YEAR!$C$2+YEAR!$C$3-2,Z1087+1,(YEAR!$C$2+YEAR!$C$3-1)&amp;"       :="))</f>
        <v>0.42198000000000002</v>
      </c>
      <c r="AB1087">
        <f>IF(AA1087&lt;1.1,AA1087,IF(AA1087&lt;YEAR!$C$2+YEAR!$C$3-2,AA1087+1,(YEAR!$C$2+YEAR!$C$3-1)&amp;"       :="))</f>
        <v>0.42198000000000002</v>
      </c>
      <c r="AC1087">
        <f>IF(AB1087&lt;1.1,AB1087,IF(AB1087&lt;YEAR!$C$2+YEAR!$C$3-2,AB1087+1,(YEAR!$C$2+YEAR!$C$3-1)&amp;"       :="))</f>
        <v>0.42198000000000002</v>
      </c>
      <c r="AD1087">
        <f>IF(AC1087&lt;1.1,AC1087,IF(AC1087&lt;YEAR!$C$2+YEAR!$C$3-2,AC1087+1,(YEAR!$C$2+YEAR!$C$3-1)&amp;"       :="))</f>
        <v>0.42198000000000002</v>
      </c>
      <c r="AE1087">
        <f>IF(AD1087&lt;1.1,AD1087,IF(AD1087&lt;YEAR!$C$2+YEAR!$C$3-2,AD1087+1,(YEAR!$C$2+YEAR!$C$3-1)&amp;"       :="))</f>
        <v>0.42198000000000002</v>
      </c>
      <c r="AF1087">
        <f>IF(AE1087&lt;1.1,AE1087,IF(AE1087&lt;YEAR!$C$2+YEAR!$C$3-2,AE1087+1,(YEAR!$C$2+YEAR!$C$3-1)&amp;"       :="))</f>
        <v>0.42198000000000002</v>
      </c>
      <c r="AG1087">
        <f>IF(AF1087&lt;1.1,AF1087,IF(AF1087&lt;YEAR!$C$2+YEAR!$C$3-2,AF1087+1,(YEAR!$C$2+YEAR!$C$3-1)&amp;"       :="))</f>
        <v>0.42198000000000002</v>
      </c>
      <c r="AH1087">
        <f>IF(AG1087&lt;1.1,AG1087,IF(AG1087&lt;YEAR!$C$2+YEAR!$C$3-2,AG1087+1,(YEAR!$C$2+YEAR!$C$3-1)&amp;"       :="))</f>
        <v>0.42198000000000002</v>
      </c>
      <c r="AI1087">
        <f>IF(AH1087&lt;1.1,AH1087,IF(AH1087&lt;YEAR!$C$2+YEAR!$C$3-2,AH1087+1,(YEAR!$C$2+YEAR!$C$3-1)&amp;"       :="))</f>
        <v>0.42198000000000002</v>
      </c>
      <c r="AJ1087">
        <f>IF(AI1087&lt;1.1,AI1087,IF(AI1087&lt;YEAR!$C$2+YEAR!$C$3-2,AI1087+1,(YEAR!$C$2+YEAR!$C$3-1)&amp;"       :="))</f>
        <v>0.42198000000000002</v>
      </c>
    </row>
    <row r="1088" spans="1:36">
      <c r="A1088">
        <f t="shared" ca="1" si="79"/>
        <v>27</v>
      </c>
      <c r="B1088" t="s">
        <v>51</v>
      </c>
      <c r="C1088" t="str">
        <f ca="1">IF(D1088="",OFFSET(AvailabilityFactor!A$1,A1088,0),C1087)</f>
        <v>D2WDLC8</v>
      </c>
      <c r="D1088" t="str" cm="1">
        <f t="array" aca="1" ref="D1088" ca="1">IF(D1087="",TS_DRC!$P$5,OFFSET(TS_DRC!P$5,RIGHT(D1087,2),0,TRUE))</f>
        <v>TS18</v>
      </c>
      <c r="E1088" t="str">
        <f t="shared" ca="1" si="74"/>
        <v>TS18</v>
      </c>
      <c r="F1088">
        <f>'[6]Wind profile_5-10'!$AF26</f>
        <v>0.44041000000000002</v>
      </c>
      <c r="G1088">
        <f>IF(F1088&lt;1.1,F1088,IF(F1088&lt;YEAR!$C$2+YEAR!$C$3-2,F1088+1,(YEAR!$C$2+YEAR!$C$3-1)&amp;"       :="))</f>
        <v>0.44041000000000002</v>
      </c>
      <c r="H1088">
        <f>IF(G1088&lt;1.1,G1088,IF(G1088&lt;YEAR!$C$2+YEAR!$C$3-2,G1088+1,(YEAR!$C$2+YEAR!$C$3-1)&amp;"       :="))</f>
        <v>0.44041000000000002</v>
      </c>
      <c r="I1088">
        <f>IF(H1088&lt;1.1,H1088,IF(H1088&lt;YEAR!$C$2+YEAR!$C$3-2,H1088+1,(YEAR!$C$2+YEAR!$C$3-1)&amp;"       :="))</f>
        <v>0.44041000000000002</v>
      </c>
      <c r="J1088">
        <f>IF(I1088&lt;1.1,I1088,IF(I1088&lt;YEAR!$C$2+YEAR!$C$3-2,I1088+1,(YEAR!$C$2+YEAR!$C$3-1)&amp;"       :="))</f>
        <v>0.44041000000000002</v>
      </c>
      <c r="K1088">
        <f>IF(J1088&lt;1.1,J1088,IF(J1088&lt;YEAR!$C$2+YEAR!$C$3-2,J1088+1,(YEAR!$C$2+YEAR!$C$3-1)&amp;"       :="))</f>
        <v>0.44041000000000002</v>
      </c>
      <c r="L1088">
        <f>IF(K1088&lt;1.1,K1088,IF(K1088&lt;YEAR!$C$2+YEAR!$C$3-2,K1088+1,(YEAR!$C$2+YEAR!$C$3-1)&amp;"       :="))</f>
        <v>0.44041000000000002</v>
      </c>
      <c r="M1088">
        <f>IF(L1088&lt;1.1,L1088,IF(L1088&lt;YEAR!$C$2+YEAR!$C$3-2,L1088+1,(YEAR!$C$2+YEAR!$C$3-1)&amp;"       :="))</f>
        <v>0.44041000000000002</v>
      </c>
      <c r="N1088">
        <f>IF(M1088&lt;1.1,M1088,IF(M1088&lt;YEAR!$C$2+YEAR!$C$3-2,M1088+1,(YEAR!$C$2+YEAR!$C$3-1)&amp;"       :="))</f>
        <v>0.44041000000000002</v>
      </c>
      <c r="O1088">
        <f>IF(N1088&lt;1.1,N1088,IF(N1088&lt;YEAR!$C$2+YEAR!$C$3-2,N1088+1,(YEAR!$C$2+YEAR!$C$3-1)&amp;"       :="))</f>
        <v>0.44041000000000002</v>
      </c>
      <c r="P1088">
        <f>IF(O1088&lt;1.1,O1088,IF(O1088&lt;YEAR!$C$2+YEAR!$C$3-2,O1088+1,(YEAR!$C$2+YEAR!$C$3-1)&amp;"       :="))</f>
        <v>0.44041000000000002</v>
      </c>
      <c r="Q1088">
        <f>IF(P1088&lt;1.1,P1088,IF(P1088&lt;YEAR!$C$2+YEAR!$C$3-2,P1088+1,(YEAR!$C$2+YEAR!$C$3-1)&amp;"       :="))</f>
        <v>0.44041000000000002</v>
      </c>
      <c r="R1088">
        <f>IF(Q1088&lt;1.1,Q1088,IF(Q1088&lt;YEAR!$C$2+YEAR!$C$3-2,Q1088+1,(YEAR!$C$2+YEAR!$C$3-1)&amp;"       :="))</f>
        <v>0.44041000000000002</v>
      </c>
      <c r="S1088">
        <f>IF(R1088&lt;1.1,R1088,IF(R1088&lt;YEAR!$C$2+YEAR!$C$3-2,R1088+1,(YEAR!$C$2+YEAR!$C$3-1)&amp;"       :="))</f>
        <v>0.44041000000000002</v>
      </c>
      <c r="T1088">
        <f>IF(S1088&lt;1.1,S1088,IF(S1088&lt;YEAR!$C$2+YEAR!$C$3-2,S1088+1,(YEAR!$C$2+YEAR!$C$3-1)&amp;"       :="))</f>
        <v>0.44041000000000002</v>
      </c>
      <c r="U1088">
        <f>IF(T1088&lt;1.1,T1088,IF(T1088&lt;YEAR!$C$2+YEAR!$C$3-2,T1088+1,(YEAR!$C$2+YEAR!$C$3-1)&amp;"       :="))</f>
        <v>0.44041000000000002</v>
      </c>
      <c r="V1088">
        <f>IF(U1088&lt;1.1,U1088,IF(U1088&lt;YEAR!$C$2+YEAR!$C$3-2,U1088+1,(YEAR!$C$2+YEAR!$C$3-1)&amp;"       :="))</f>
        <v>0.44041000000000002</v>
      </c>
      <c r="W1088">
        <f>IF(V1088&lt;1.1,V1088,IF(V1088&lt;YEAR!$C$2+YEAR!$C$3-2,V1088+1,(YEAR!$C$2+YEAR!$C$3-1)&amp;"       :="))</f>
        <v>0.44041000000000002</v>
      </c>
      <c r="X1088">
        <f>IF(W1088&lt;1.1,W1088,IF(W1088&lt;YEAR!$C$2+YEAR!$C$3-2,W1088+1,(YEAR!$C$2+YEAR!$C$3-1)&amp;"       :="))</f>
        <v>0.44041000000000002</v>
      </c>
      <c r="Y1088">
        <f>IF(X1088&lt;1.1,X1088,IF(X1088&lt;YEAR!$C$2+YEAR!$C$3-2,X1088+1,(YEAR!$C$2+YEAR!$C$3-1)&amp;"       :="))</f>
        <v>0.44041000000000002</v>
      </c>
      <c r="Z1088">
        <f>IF(Y1088&lt;1.1,Y1088,IF(Y1088&lt;YEAR!$C$2+YEAR!$C$3-2,Y1088+1,(YEAR!$C$2+YEAR!$C$3-1)&amp;"       :="))</f>
        <v>0.44041000000000002</v>
      </c>
      <c r="AA1088">
        <f>IF(Z1088&lt;1.1,Z1088,IF(Z1088&lt;YEAR!$C$2+YEAR!$C$3-2,Z1088+1,(YEAR!$C$2+YEAR!$C$3-1)&amp;"       :="))</f>
        <v>0.44041000000000002</v>
      </c>
      <c r="AB1088">
        <f>IF(AA1088&lt;1.1,AA1088,IF(AA1088&lt;YEAR!$C$2+YEAR!$C$3-2,AA1088+1,(YEAR!$C$2+YEAR!$C$3-1)&amp;"       :="))</f>
        <v>0.44041000000000002</v>
      </c>
      <c r="AC1088">
        <f>IF(AB1088&lt;1.1,AB1088,IF(AB1088&lt;YEAR!$C$2+YEAR!$C$3-2,AB1088+1,(YEAR!$C$2+YEAR!$C$3-1)&amp;"       :="))</f>
        <v>0.44041000000000002</v>
      </c>
      <c r="AD1088">
        <f>IF(AC1088&lt;1.1,AC1088,IF(AC1088&lt;YEAR!$C$2+YEAR!$C$3-2,AC1088+1,(YEAR!$C$2+YEAR!$C$3-1)&amp;"       :="))</f>
        <v>0.44041000000000002</v>
      </c>
      <c r="AE1088">
        <f>IF(AD1088&lt;1.1,AD1088,IF(AD1088&lt;YEAR!$C$2+YEAR!$C$3-2,AD1088+1,(YEAR!$C$2+YEAR!$C$3-1)&amp;"       :="))</f>
        <v>0.44041000000000002</v>
      </c>
      <c r="AF1088">
        <f>IF(AE1088&lt;1.1,AE1088,IF(AE1088&lt;YEAR!$C$2+YEAR!$C$3-2,AE1088+1,(YEAR!$C$2+YEAR!$C$3-1)&amp;"       :="))</f>
        <v>0.44041000000000002</v>
      </c>
      <c r="AG1088">
        <f>IF(AF1088&lt;1.1,AF1088,IF(AF1088&lt;YEAR!$C$2+YEAR!$C$3-2,AF1088+1,(YEAR!$C$2+YEAR!$C$3-1)&amp;"       :="))</f>
        <v>0.44041000000000002</v>
      </c>
      <c r="AH1088">
        <f>IF(AG1088&lt;1.1,AG1088,IF(AG1088&lt;YEAR!$C$2+YEAR!$C$3-2,AG1088+1,(YEAR!$C$2+YEAR!$C$3-1)&amp;"       :="))</f>
        <v>0.44041000000000002</v>
      </c>
      <c r="AI1088">
        <f>IF(AH1088&lt;1.1,AH1088,IF(AH1088&lt;YEAR!$C$2+YEAR!$C$3-2,AH1088+1,(YEAR!$C$2+YEAR!$C$3-1)&amp;"       :="))</f>
        <v>0.44041000000000002</v>
      </c>
      <c r="AJ1088">
        <f>IF(AI1088&lt;1.1,AI1088,IF(AI1088&lt;YEAR!$C$2+YEAR!$C$3-2,AI1088+1,(YEAR!$C$2+YEAR!$C$3-1)&amp;"       :="))</f>
        <v>0.44041000000000002</v>
      </c>
    </row>
    <row r="1089" spans="1:36">
      <c r="A1089">
        <f t="shared" ca="1" si="79"/>
        <v>27</v>
      </c>
      <c r="B1089" t="s">
        <v>51</v>
      </c>
      <c r="C1089" t="str">
        <f ca="1">IF(D1089="",OFFSET(AvailabilityFactor!A$1,A1089,0),C1088)</f>
        <v>D2WDLC8</v>
      </c>
      <c r="D1089" t="str" cm="1">
        <f t="array" aca="1" ref="D1089" ca="1">IF(D1088="",TS_DRC!$P$5,OFFSET(TS_DRC!P$5,RIGHT(D1088,2),0,TRUE))</f>
        <v>TS19</v>
      </c>
      <c r="E1089" t="str">
        <f t="shared" ca="1" si="74"/>
        <v>TS19</v>
      </c>
      <c r="F1089">
        <f>'[6]Wind profile_5-10'!$AF27</f>
        <v>0.47028999999999999</v>
      </c>
      <c r="G1089">
        <f>IF(F1089&lt;1.1,F1089,IF(F1089&lt;YEAR!$C$2+YEAR!$C$3-2,F1089+1,(YEAR!$C$2+YEAR!$C$3-1)&amp;"       :="))</f>
        <v>0.47028999999999999</v>
      </c>
      <c r="H1089">
        <f>IF(G1089&lt;1.1,G1089,IF(G1089&lt;YEAR!$C$2+YEAR!$C$3-2,G1089+1,(YEAR!$C$2+YEAR!$C$3-1)&amp;"       :="))</f>
        <v>0.47028999999999999</v>
      </c>
      <c r="I1089">
        <f>IF(H1089&lt;1.1,H1089,IF(H1089&lt;YEAR!$C$2+YEAR!$C$3-2,H1089+1,(YEAR!$C$2+YEAR!$C$3-1)&amp;"       :="))</f>
        <v>0.47028999999999999</v>
      </c>
      <c r="J1089">
        <f>IF(I1089&lt;1.1,I1089,IF(I1089&lt;YEAR!$C$2+YEAR!$C$3-2,I1089+1,(YEAR!$C$2+YEAR!$C$3-1)&amp;"       :="))</f>
        <v>0.47028999999999999</v>
      </c>
      <c r="K1089">
        <f>IF(J1089&lt;1.1,J1089,IF(J1089&lt;YEAR!$C$2+YEAR!$C$3-2,J1089+1,(YEAR!$C$2+YEAR!$C$3-1)&amp;"       :="))</f>
        <v>0.47028999999999999</v>
      </c>
      <c r="L1089">
        <f>IF(K1089&lt;1.1,K1089,IF(K1089&lt;YEAR!$C$2+YEAR!$C$3-2,K1089+1,(YEAR!$C$2+YEAR!$C$3-1)&amp;"       :="))</f>
        <v>0.47028999999999999</v>
      </c>
      <c r="M1089">
        <f>IF(L1089&lt;1.1,L1089,IF(L1089&lt;YEAR!$C$2+YEAR!$C$3-2,L1089+1,(YEAR!$C$2+YEAR!$C$3-1)&amp;"       :="))</f>
        <v>0.47028999999999999</v>
      </c>
      <c r="N1089">
        <f>IF(M1089&lt;1.1,M1089,IF(M1089&lt;YEAR!$C$2+YEAR!$C$3-2,M1089+1,(YEAR!$C$2+YEAR!$C$3-1)&amp;"       :="))</f>
        <v>0.47028999999999999</v>
      </c>
      <c r="O1089">
        <f>IF(N1089&lt;1.1,N1089,IF(N1089&lt;YEAR!$C$2+YEAR!$C$3-2,N1089+1,(YEAR!$C$2+YEAR!$C$3-1)&amp;"       :="))</f>
        <v>0.47028999999999999</v>
      </c>
      <c r="P1089">
        <f>IF(O1089&lt;1.1,O1089,IF(O1089&lt;YEAR!$C$2+YEAR!$C$3-2,O1089+1,(YEAR!$C$2+YEAR!$C$3-1)&amp;"       :="))</f>
        <v>0.47028999999999999</v>
      </c>
      <c r="Q1089">
        <f>IF(P1089&lt;1.1,P1089,IF(P1089&lt;YEAR!$C$2+YEAR!$C$3-2,P1089+1,(YEAR!$C$2+YEAR!$C$3-1)&amp;"       :="))</f>
        <v>0.47028999999999999</v>
      </c>
      <c r="R1089">
        <f>IF(Q1089&lt;1.1,Q1089,IF(Q1089&lt;YEAR!$C$2+YEAR!$C$3-2,Q1089+1,(YEAR!$C$2+YEAR!$C$3-1)&amp;"       :="))</f>
        <v>0.47028999999999999</v>
      </c>
      <c r="S1089">
        <f>IF(R1089&lt;1.1,R1089,IF(R1089&lt;YEAR!$C$2+YEAR!$C$3-2,R1089+1,(YEAR!$C$2+YEAR!$C$3-1)&amp;"       :="))</f>
        <v>0.47028999999999999</v>
      </c>
      <c r="T1089">
        <f>IF(S1089&lt;1.1,S1089,IF(S1089&lt;YEAR!$C$2+YEAR!$C$3-2,S1089+1,(YEAR!$C$2+YEAR!$C$3-1)&amp;"       :="))</f>
        <v>0.47028999999999999</v>
      </c>
      <c r="U1089">
        <f>IF(T1089&lt;1.1,T1089,IF(T1089&lt;YEAR!$C$2+YEAR!$C$3-2,T1089+1,(YEAR!$C$2+YEAR!$C$3-1)&amp;"       :="))</f>
        <v>0.47028999999999999</v>
      </c>
      <c r="V1089">
        <f>IF(U1089&lt;1.1,U1089,IF(U1089&lt;YEAR!$C$2+YEAR!$C$3-2,U1089+1,(YEAR!$C$2+YEAR!$C$3-1)&amp;"       :="))</f>
        <v>0.47028999999999999</v>
      </c>
      <c r="W1089">
        <f>IF(V1089&lt;1.1,V1089,IF(V1089&lt;YEAR!$C$2+YEAR!$C$3-2,V1089+1,(YEAR!$C$2+YEAR!$C$3-1)&amp;"       :="))</f>
        <v>0.47028999999999999</v>
      </c>
      <c r="X1089">
        <f>IF(W1089&lt;1.1,W1089,IF(W1089&lt;YEAR!$C$2+YEAR!$C$3-2,W1089+1,(YEAR!$C$2+YEAR!$C$3-1)&amp;"       :="))</f>
        <v>0.47028999999999999</v>
      </c>
      <c r="Y1089">
        <f>IF(X1089&lt;1.1,X1089,IF(X1089&lt;YEAR!$C$2+YEAR!$C$3-2,X1089+1,(YEAR!$C$2+YEAR!$C$3-1)&amp;"       :="))</f>
        <v>0.47028999999999999</v>
      </c>
      <c r="Z1089">
        <f>IF(Y1089&lt;1.1,Y1089,IF(Y1089&lt;YEAR!$C$2+YEAR!$C$3-2,Y1089+1,(YEAR!$C$2+YEAR!$C$3-1)&amp;"       :="))</f>
        <v>0.47028999999999999</v>
      </c>
      <c r="AA1089">
        <f>IF(Z1089&lt;1.1,Z1089,IF(Z1089&lt;YEAR!$C$2+YEAR!$C$3-2,Z1089+1,(YEAR!$C$2+YEAR!$C$3-1)&amp;"       :="))</f>
        <v>0.47028999999999999</v>
      </c>
      <c r="AB1089">
        <f>IF(AA1089&lt;1.1,AA1089,IF(AA1089&lt;YEAR!$C$2+YEAR!$C$3-2,AA1089+1,(YEAR!$C$2+YEAR!$C$3-1)&amp;"       :="))</f>
        <v>0.47028999999999999</v>
      </c>
      <c r="AC1089">
        <f>IF(AB1089&lt;1.1,AB1089,IF(AB1089&lt;YEAR!$C$2+YEAR!$C$3-2,AB1089+1,(YEAR!$C$2+YEAR!$C$3-1)&amp;"       :="))</f>
        <v>0.47028999999999999</v>
      </c>
      <c r="AD1089">
        <f>IF(AC1089&lt;1.1,AC1089,IF(AC1089&lt;YEAR!$C$2+YEAR!$C$3-2,AC1089+1,(YEAR!$C$2+YEAR!$C$3-1)&amp;"       :="))</f>
        <v>0.47028999999999999</v>
      </c>
      <c r="AE1089">
        <f>IF(AD1089&lt;1.1,AD1089,IF(AD1089&lt;YEAR!$C$2+YEAR!$C$3-2,AD1089+1,(YEAR!$C$2+YEAR!$C$3-1)&amp;"       :="))</f>
        <v>0.47028999999999999</v>
      </c>
      <c r="AF1089">
        <f>IF(AE1089&lt;1.1,AE1089,IF(AE1089&lt;YEAR!$C$2+YEAR!$C$3-2,AE1089+1,(YEAR!$C$2+YEAR!$C$3-1)&amp;"       :="))</f>
        <v>0.47028999999999999</v>
      </c>
      <c r="AG1089">
        <f>IF(AF1089&lt;1.1,AF1089,IF(AF1089&lt;YEAR!$C$2+YEAR!$C$3-2,AF1089+1,(YEAR!$C$2+YEAR!$C$3-1)&amp;"       :="))</f>
        <v>0.47028999999999999</v>
      </c>
      <c r="AH1089">
        <f>IF(AG1089&lt;1.1,AG1089,IF(AG1089&lt;YEAR!$C$2+YEAR!$C$3-2,AG1089+1,(YEAR!$C$2+YEAR!$C$3-1)&amp;"       :="))</f>
        <v>0.47028999999999999</v>
      </c>
      <c r="AI1089">
        <f>IF(AH1089&lt;1.1,AH1089,IF(AH1089&lt;YEAR!$C$2+YEAR!$C$3-2,AH1089+1,(YEAR!$C$2+YEAR!$C$3-1)&amp;"       :="))</f>
        <v>0.47028999999999999</v>
      </c>
      <c r="AJ1089">
        <f>IF(AI1089&lt;1.1,AI1089,IF(AI1089&lt;YEAR!$C$2+YEAR!$C$3-2,AI1089+1,(YEAR!$C$2+YEAR!$C$3-1)&amp;"       :="))</f>
        <v>0.47028999999999999</v>
      </c>
    </row>
    <row r="1090" spans="1:36">
      <c r="A1090">
        <f t="shared" ca="1" si="79"/>
        <v>27</v>
      </c>
      <c r="B1090" t="s">
        <v>51</v>
      </c>
      <c r="C1090" t="str">
        <f ca="1">IF(D1090="",OFFSET(AvailabilityFactor!A$1,A1090,0),C1089)</f>
        <v>D2WDLC8</v>
      </c>
      <c r="D1090" t="str" cm="1">
        <f t="array" aca="1" ref="D1090" ca="1">IF(D1089="",TS_DRC!$P$5,OFFSET(TS_DRC!P$5,RIGHT(D1089,2),0,TRUE))</f>
        <v>TS20</v>
      </c>
      <c r="E1090" t="str">
        <f t="shared" ref="E1090:E1131" ca="1" si="82">IF(D1090="","[DRC,"&amp;C1090&amp;",*,*]          :         ",D1090)</f>
        <v>TS20</v>
      </c>
      <c r="F1090">
        <f>'[6]Wind profile_5-10'!$AF28</f>
        <v>0.57952000000000004</v>
      </c>
      <c r="G1090">
        <f>IF(F1090&lt;1.1,F1090,IF(F1090&lt;YEAR!$C$2+YEAR!$C$3-2,F1090+1,(YEAR!$C$2+YEAR!$C$3-1)&amp;"       :="))</f>
        <v>0.57952000000000004</v>
      </c>
      <c r="H1090">
        <f>IF(G1090&lt;1.1,G1090,IF(G1090&lt;YEAR!$C$2+YEAR!$C$3-2,G1090+1,(YEAR!$C$2+YEAR!$C$3-1)&amp;"       :="))</f>
        <v>0.57952000000000004</v>
      </c>
      <c r="I1090">
        <f>IF(H1090&lt;1.1,H1090,IF(H1090&lt;YEAR!$C$2+YEAR!$C$3-2,H1090+1,(YEAR!$C$2+YEAR!$C$3-1)&amp;"       :="))</f>
        <v>0.57952000000000004</v>
      </c>
      <c r="J1090">
        <f>IF(I1090&lt;1.1,I1090,IF(I1090&lt;YEAR!$C$2+YEAR!$C$3-2,I1090+1,(YEAR!$C$2+YEAR!$C$3-1)&amp;"       :="))</f>
        <v>0.57952000000000004</v>
      </c>
      <c r="K1090">
        <f>IF(J1090&lt;1.1,J1090,IF(J1090&lt;YEAR!$C$2+YEAR!$C$3-2,J1090+1,(YEAR!$C$2+YEAR!$C$3-1)&amp;"       :="))</f>
        <v>0.57952000000000004</v>
      </c>
      <c r="L1090">
        <f>IF(K1090&lt;1.1,K1090,IF(K1090&lt;YEAR!$C$2+YEAR!$C$3-2,K1090+1,(YEAR!$C$2+YEAR!$C$3-1)&amp;"       :="))</f>
        <v>0.57952000000000004</v>
      </c>
      <c r="M1090">
        <f>IF(L1090&lt;1.1,L1090,IF(L1090&lt;YEAR!$C$2+YEAR!$C$3-2,L1090+1,(YEAR!$C$2+YEAR!$C$3-1)&amp;"       :="))</f>
        <v>0.57952000000000004</v>
      </c>
      <c r="N1090">
        <f>IF(M1090&lt;1.1,M1090,IF(M1090&lt;YEAR!$C$2+YEAR!$C$3-2,M1090+1,(YEAR!$C$2+YEAR!$C$3-1)&amp;"       :="))</f>
        <v>0.57952000000000004</v>
      </c>
      <c r="O1090">
        <f>IF(N1090&lt;1.1,N1090,IF(N1090&lt;YEAR!$C$2+YEAR!$C$3-2,N1090+1,(YEAR!$C$2+YEAR!$C$3-1)&amp;"       :="))</f>
        <v>0.57952000000000004</v>
      </c>
      <c r="P1090">
        <f>IF(O1090&lt;1.1,O1090,IF(O1090&lt;YEAR!$C$2+YEAR!$C$3-2,O1090+1,(YEAR!$C$2+YEAR!$C$3-1)&amp;"       :="))</f>
        <v>0.57952000000000004</v>
      </c>
      <c r="Q1090">
        <f>IF(P1090&lt;1.1,P1090,IF(P1090&lt;YEAR!$C$2+YEAR!$C$3-2,P1090+1,(YEAR!$C$2+YEAR!$C$3-1)&amp;"       :="))</f>
        <v>0.57952000000000004</v>
      </c>
      <c r="R1090">
        <f>IF(Q1090&lt;1.1,Q1090,IF(Q1090&lt;YEAR!$C$2+YEAR!$C$3-2,Q1090+1,(YEAR!$C$2+YEAR!$C$3-1)&amp;"       :="))</f>
        <v>0.57952000000000004</v>
      </c>
      <c r="S1090">
        <f>IF(R1090&lt;1.1,R1090,IF(R1090&lt;YEAR!$C$2+YEAR!$C$3-2,R1090+1,(YEAR!$C$2+YEAR!$C$3-1)&amp;"       :="))</f>
        <v>0.57952000000000004</v>
      </c>
      <c r="T1090">
        <f>IF(S1090&lt;1.1,S1090,IF(S1090&lt;YEAR!$C$2+YEAR!$C$3-2,S1090+1,(YEAR!$C$2+YEAR!$C$3-1)&amp;"       :="))</f>
        <v>0.57952000000000004</v>
      </c>
      <c r="U1090">
        <f>IF(T1090&lt;1.1,T1090,IF(T1090&lt;YEAR!$C$2+YEAR!$C$3-2,T1090+1,(YEAR!$C$2+YEAR!$C$3-1)&amp;"       :="))</f>
        <v>0.57952000000000004</v>
      </c>
      <c r="V1090">
        <f>IF(U1090&lt;1.1,U1090,IF(U1090&lt;YEAR!$C$2+YEAR!$C$3-2,U1090+1,(YEAR!$C$2+YEAR!$C$3-1)&amp;"       :="))</f>
        <v>0.57952000000000004</v>
      </c>
      <c r="W1090">
        <f>IF(V1090&lt;1.1,V1090,IF(V1090&lt;YEAR!$C$2+YEAR!$C$3-2,V1090+1,(YEAR!$C$2+YEAR!$C$3-1)&amp;"       :="))</f>
        <v>0.57952000000000004</v>
      </c>
      <c r="X1090">
        <f>IF(W1090&lt;1.1,W1090,IF(W1090&lt;YEAR!$C$2+YEAR!$C$3-2,W1090+1,(YEAR!$C$2+YEAR!$C$3-1)&amp;"       :="))</f>
        <v>0.57952000000000004</v>
      </c>
      <c r="Y1090">
        <f>IF(X1090&lt;1.1,X1090,IF(X1090&lt;YEAR!$C$2+YEAR!$C$3-2,X1090+1,(YEAR!$C$2+YEAR!$C$3-1)&amp;"       :="))</f>
        <v>0.57952000000000004</v>
      </c>
      <c r="Z1090">
        <f>IF(Y1090&lt;1.1,Y1090,IF(Y1090&lt;YEAR!$C$2+YEAR!$C$3-2,Y1090+1,(YEAR!$C$2+YEAR!$C$3-1)&amp;"       :="))</f>
        <v>0.57952000000000004</v>
      </c>
      <c r="AA1090">
        <f>IF(Z1090&lt;1.1,Z1090,IF(Z1090&lt;YEAR!$C$2+YEAR!$C$3-2,Z1090+1,(YEAR!$C$2+YEAR!$C$3-1)&amp;"       :="))</f>
        <v>0.57952000000000004</v>
      </c>
      <c r="AB1090">
        <f>IF(AA1090&lt;1.1,AA1090,IF(AA1090&lt;YEAR!$C$2+YEAR!$C$3-2,AA1090+1,(YEAR!$C$2+YEAR!$C$3-1)&amp;"       :="))</f>
        <v>0.57952000000000004</v>
      </c>
      <c r="AC1090">
        <f>IF(AB1090&lt;1.1,AB1090,IF(AB1090&lt;YEAR!$C$2+YEAR!$C$3-2,AB1090+1,(YEAR!$C$2+YEAR!$C$3-1)&amp;"       :="))</f>
        <v>0.57952000000000004</v>
      </c>
      <c r="AD1090">
        <f>IF(AC1090&lt;1.1,AC1090,IF(AC1090&lt;YEAR!$C$2+YEAR!$C$3-2,AC1090+1,(YEAR!$C$2+YEAR!$C$3-1)&amp;"       :="))</f>
        <v>0.57952000000000004</v>
      </c>
      <c r="AE1090">
        <f>IF(AD1090&lt;1.1,AD1090,IF(AD1090&lt;YEAR!$C$2+YEAR!$C$3-2,AD1090+1,(YEAR!$C$2+YEAR!$C$3-1)&amp;"       :="))</f>
        <v>0.57952000000000004</v>
      </c>
      <c r="AF1090">
        <f>IF(AE1090&lt;1.1,AE1090,IF(AE1090&lt;YEAR!$C$2+YEAR!$C$3-2,AE1090+1,(YEAR!$C$2+YEAR!$C$3-1)&amp;"       :="))</f>
        <v>0.57952000000000004</v>
      </c>
      <c r="AG1090">
        <f>IF(AF1090&lt;1.1,AF1090,IF(AF1090&lt;YEAR!$C$2+YEAR!$C$3-2,AF1090+1,(YEAR!$C$2+YEAR!$C$3-1)&amp;"       :="))</f>
        <v>0.57952000000000004</v>
      </c>
      <c r="AH1090">
        <f>IF(AG1090&lt;1.1,AG1090,IF(AG1090&lt;YEAR!$C$2+YEAR!$C$3-2,AG1090+1,(YEAR!$C$2+YEAR!$C$3-1)&amp;"       :="))</f>
        <v>0.57952000000000004</v>
      </c>
      <c r="AI1090">
        <f>IF(AH1090&lt;1.1,AH1090,IF(AH1090&lt;YEAR!$C$2+YEAR!$C$3-2,AH1090+1,(YEAR!$C$2+YEAR!$C$3-1)&amp;"       :="))</f>
        <v>0.57952000000000004</v>
      </c>
      <c r="AJ1090">
        <f>IF(AI1090&lt;1.1,AI1090,IF(AI1090&lt;YEAR!$C$2+YEAR!$C$3-2,AI1090+1,(YEAR!$C$2+YEAR!$C$3-1)&amp;"       :="))</f>
        <v>0.57952000000000004</v>
      </c>
    </row>
    <row r="1091" spans="1:36">
      <c r="A1091">
        <f t="shared" ref="A1091:A1111" ca="1" si="83">IF(D1091="",A1090+1,A1090)</f>
        <v>27</v>
      </c>
      <c r="B1091" t="s">
        <v>51</v>
      </c>
      <c r="C1091" t="str">
        <f ca="1">IF(D1091="",OFFSET(AvailabilityFactor!A$1,A1091,0),C1090)</f>
        <v>D2WDLC8</v>
      </c>
      <c r="D1091" t="str" cm="1">
        <f t="array" aca="1" ref="D1091" ca="1">IF(D1090="",TS_DRC!$P$5,OFFSET(TS_DRC!P$5,RIGHT(D1090,2),0,TRUE))</f>
        <v>TS21</v>
      </c>
      <c r="E1091" t="str">
        <f t="shared" ref="E1091:E1111" ca="1" si="84">IF(D1091="","[DRC,"&amp;C1091&amp;",*,*]          :         ",D1091)</f>
        <v>TS21</v>
      </c>
      <c r="F1091">
        <f>'[6]Wind profile_5-10'!$AF29</f>
        <v>0.72052000000000005</v>
      </c>
      <c r="G1091">
        <f>IF(F1091&lt;1.1,F1091,IF(F1091&lt;YEAR!$C$2+YEAR!$C$3-2,F1091+1,(YEAR!$C$2+YEAR!$C$3-1)&amp;"       :="))</f>
        <v>0.72052000000000005</v>
      </c>
      <c r="H1091">
        <f>IF(G1091&lt;1.1,G1091,IF(G1091&lt;YEAR!$C$2+YEAR!$C$3-2,G1091+1,(YEAR!$C$2+YEAR!$C$3-1)&amp;"       :="))</f>
        <v>0.72052000000000005</v>
      </c>
      <c r="I1091">
        <f>IF(H1091&lt;1.1,H1091,IF(H1091&lt;YEAR!$C$2+YEAR!$C$3-2,H1091+1,(YEAR!$C$2+YEAR!$C$3-1)&amp;"       :="))</f>
        <v>0.72052000000000005</v>
      </c>
      <c r="J1091">
        <f>IF(I1091&lt;1.1,I1091,IF(I1091&lt;YEAR!$C$2+YEAR!$C$3-2,I1091+1,(YEAR!$C$2+YEAR!$C$3-1)&amp;"       :="))</f>
        <v>0.72052000000000005</v>
      </c>
      <c r="K1091">
        <f>IF(J1091&lt;1.1,J1091,IF(J1091&lt;YEAR!$C$2+YEAR!$C$3-2,J1091+1,(YEAR!$C$2+YEAR!$C$3-1)&amp;"       :="))</f>
        <v>0.72052000000000005</v>
      </c>
      <c r="L1091">
        <f>IF(K1091&lt;1.1,K1091,IF(K1091&lt;YEAR!$C$2+YEAR!$C$3-2,K1091+1,(YEAR!$C$2+YEAR!$C$3-1)&amp;"       :="))</f>
        <v>0.72052000000000005</v>
      </c>
      <c r="M1091">
        <f>IF(L1091&lt;1.1,L1091,IF(L1091&lt;YEAR!$C$2+YEAR!$C$3-2,L1091+1,(YEAR!$C$2+YEAR!$C$3-1)&amp;"       :="))</f>
        <v>0.72052000000000005</v>
      </c>
      <c r="N1091">
        <f>IF(M1091&lt;1.1,M1091,IF(M1091&lt;YEAR!$C$2+YEAR!$C$3-2,M1091+1,(YEAR!$C$2+YEAR!$C$3-1)&amp;"       :="))</f>
        <v>0.72052000000000005</v>
      </c>
      <c r="O1091">
        <f>IF(N1091&lt;1.1,N1091,IF(N1091&lt;YEAR!$C$2+YEAR!$C$3-2,N1091+1,(YEAR!$C$2+YEAR!$C$3-1)&amp;"       :="))</f>
        <v>0.72052000000000005</v>
      </c>
      <c r="P1091">
        <f>IF(O1091&lt;1.1,O1091,IF(O1091&lt;YEAR!$C$2+YEAR!$C$3-2,O1091+1,(YEAR!$C$2+YEAR!$C$3-1)&amp;"       :="))</f>
        <v>0.72052000000000005</v>
      </c>
      <c r="Q1091">
        <f>IF(P1091&lt;1.1,P1091,IF(P1091&lt;YEAR!$C$2+YEAR!$C$3-2,P1091+1,(YEAR!$C$2+YEAR!$C$3-1)&amp;"       :="))</f>
        <v>0.72052000000000005</v>
      </c>
      <c r="R1091">
        <f>IF(Q1091&lt;1.1,Q1091,IF(Q1091&lt;YEAR!$C$2+YEAR!$C$3-2,Q1091+1,(YEAR!$C$2+YEAR!$C$3-1)&amp;"       :="))</f>
        <v>0.72052000000000005</v>
      </c>
      <c r="S1091">
        <f>IF(R1091&lt;1.1,R1091,IF(R1091&lt;YEAR!$C$2+YEAR!$C$3-2,R1091+1,(YEAR!$C$2+YEAR!$C$3-1)&amp;"       :="))</f>
        <v>0.72052000000000005</v>
      </c>
      <c r="T1091">
        <f>IF(S1091&lt;1.1,S1091,IF(S1091&lt;YEAR!$C$2+YEAR!$C$3-2,S1091+1,(YEAR!$C$2+YEAR!$C$3-1)&amp;"       :="))</f>
        <v>0.72052000000000005</v>
      </c>
      <c r="U1091">
        <f>IF(T1091&lt;1.1,T1091,IF(T1091&lt;YEAR!$C$2+YEAR!$C$3-2,T1091+1,(YEAR!$C$2+YEAR!$C$3-1)&amp;"       :="))</f>
        <v>0.72052000000000005</v>
      </c>
      <c r="V1091">
        <f>IF(U1091&lt;1.1,U1091,IF(U1091&lt;YEAR!$C$2+YEAR!$C$3-2,U1091+1,(YEAR!$C$2+YEAR!$C$3-1)&amp;"       :="))</f>
        <v>0.72052000000000005</v>
      </c>
      <c r="W1091">
        <f>IF(V1091&lt;1.1,V1091,IF(V1091&lt;YEAR!$C$2+YEAR!$C$3-2,V1091+1,(YEAR!$C$2+YEAR!$C$3-1)&amp;"       :="))</f>
        <v>0.72052000000000005</v>
      </c>
      <c r="X1091">
        <f>IF(W1091&lt;1.1,W1091,IF(W1091&lt;YEAR!$C$2+YEAR!$C$3-2,W1091+1,(YEAR!$C$2+YEAR!$C$3-1)&amp;"       :="))</f>
        <v>0.72052000000000005</v>
      </c>
      <c r="Y1091">
        <f>IF(X1091&lt;1.1,X1091,IF(X1091&lt;YEAR!$C$2+YEAR!$C$3-2,X1091+1,(YEAR!$C$2+YEAR!$C$3-1)&amp;"       :="))</f>
        <v>0.72052000000000005</v>
      </c>
      <c r="Z1091">
        <f>IF(Y1091&lt;1.1,Y1091,IF(Y1091&lt;YEAR!$C$2+YEAR!$C$3-2,Y1091+1,(YEAR!$C$2+YEAR!$C$3-1)&amp;"       :="))</f>
        <v>0.72052000000000005</v>
      </c>
      <c r="AA1091">
        <f>IF(Z1091&lt;1.1,Z1091,IF(Z1091&lt;YEAR!$C$2+YEAR!$C$3-2,Z1091+1,(YEAR!$C$2+YEAR!$C$3-1)&amp;"       :="))</f>
        <v>0.72052000000000005</v>
      </c>
      <c r="AB1091">
        <f>IF(AA1091&lt;1.1,AA1091,IF(AA1091&lt;YEAR!$C$2+YEAR!$C$3-2,AA1091+1,(YEAR!$C$2+YEAR!$C$3-1)&amp;"       :="))</f>
        <v>0.72052000000000005</v>
      </c>
      <c r="AC1091">
        <f>IF(AB1091&lt;1.1,AB1091,IF(AB1091&lt;YEAR!$C$2+YEAR!$C$3-2,AB1091+1,(YEAR!$C$2+YEAR!$C$3-1)&amp;"       :="))</f>
        <v>0.72052000000000005</v>
      </c>
      <c r="AD1091">
        <f>IF(AC1091&lt;1.1,AC1091,IF(AC1091&lt;YEAR!$C$2+YEAR!$C$3-2,AC1091+1,(YEAR!$C$2+YEAR!$C$3-1)&amp;"       :="))</f>
        <v>0.72052000000000005</v>
      </c>
      <c r="AE1091">
        <f>IF(AD1091&lt;1.1,AD1091,IF(AD1091&lt;YEAR!$C$2+YEAR!$C$3-2,AD1091+1,(YEAR!$C$2+YEAR!$C$3-1)&amp;"       :="))</f>
        <v>0.72052000000000005</v>
      </c>
      <c r="AF1091">
        <f>IF(AE1091&lt;1.1,AE1091,IF(AE1091&lt;YEAR!$C$2+YEAR!$C$3-2,AE1091+1,(YEAR!$C$2+YEAR!$C$3-1)&amp;"       :="))</f>
        <v>0.72052000000000005</v>
      </c>
      <c r="AG1091">
        <f>IF(AF1091&lt;1.1,AF1091,IF(AF1091&lt;YEAR!$C$2+YEAR!$C$3-2,AF1091+1,(YEAR!$C$2+YEAR!$C$3-1)&amp;"       :="))</f>
        <v>0.72052000000000005</v>
      </c>
      <c r="AH1091">
        <f>IF(AG1091&lt;1.1,AG1091,IF(AG1091&lt;YEAR!$C$2+YEAR!$C$3-2,AG1091+1,(YEAR!$C$2+YEAR!$C$3-1)&amp;"       :="))</f>
        <v>0.72052000000000005</v>
      </c>
      <c r="AI1091">
        <f>IF(AH1091&lt;1.1,AH1091,IF(AH1091&lt;YEAR!$C$2+YEAR!$C$3-2,AH1091+1,(YEAR!$C$2+YEAR!$C$3-1)&amp;"       :="))</f>
        <v>0.72052000000000005</v>
      </c>
      <c r="AJ1091">
        <f>IF(AI1091&lt;1.1,AI1091,IF(AI1091&lt;YEAR!$C$2+YEAR!$C$3-2,AI1091+1,(YEAR!$C$2+YEAR!$C$3-1)&amp;"       :="))</f>
        <v>0.72052000000000005</v>
      </c>
    </row>
    <row r="1092" spans="1:36">
      <c r="A1092">
        <f t="shared" ca="1" si="83"/>
        <v>27</v>
      </c>
      <c r="B1092" t="s">
        <v>51</v>
      </c>
      <c r="C1092" t="str">
        <f ca="1">IF(D1092="",OFFSET(AvailabilityFactor!A$1,A1092,0),C1091)</f>
        <v>D2WDLC8</v>
      </c>
      <c r="D1092" t="str" cm="1">
        <f t="array" aca="1" ref="D1092" ca="1">IF(D1091="",TS_DRC!$P$5,OFFSET(TS_DRC!P$5,RIGHT(D1091,2),0,TRUE))</f>
        <v>TS22</v>
      </c>
      <c r="E1092" t="str">
        <f t="shared" ca="1" si="84"/>
        <v>TS22</v>
      </c>
      <c r="F1092">
        <f>'[6]Wind profile_5-10'!$AF30</f>
        <v>0.77800999999999998</v>
      </c>
      <c r="G1092">
        <f>IF(F1092&lt;1.1,F1092,IF(F1092&lt;YEAR!$C$2+YEAR!$C$3-2,F1092+1,(YEAR!$C$2+YEAR!$C$3-1)&amp;"       :="))</f>
        <v>0.77800999999999998</v>
      </c>
      <c r="H1092">
        <f>IF(G1092&lt;1.1,G1092,IF(G1092&lt;YEAR!$C$2+YEAR!$C$3-2,G1092+1,(YEAR!$C$2+YEAR!$C$3-1)&amp;"       :="))</f>
        <v>0.77800999999999998</v>
      </c>
      <c r="I1092">
        <f>IF(H1092&lt;1.1,H1092,IF(H1092&lt;YEAR!$C$2+YEAR!$C$3-2,H1092+1,(YEAR!$C$2+YEAR!$C$3-1)&amp;"       :="))</f>
        <v>0.77800999999999998</v>
      </c>
      <c r="J1092">
        <f>IF(I1092&lt;1.1,I1092,IF(I1092&lt;YEAR!$C$2+YEAR!$C$3-2,I1092+1,(YEAR!$C$2+YEAR!$C$3-1)&amp;"       :="))</f>
        <v>0.77800999999999998</v>
      </c>
      <c r="K1092">
        <f>IF(J1092&lt;1.1,J1092,IF(J1092&lt;YEAR!$C$2+YEAR!$C$3-2,J1092+1,(YEAR!$C$2+YEAR!$C$3-1)&amp;"       :="))</f>
        <v>0.77800999999999998</v>
      </c>
      <c r="L1092">
        <f>IF(K1092&lt;1.1,K1092,IF(K1092&lt;YEAR!$C$2+YEAR!$C$3-2,K1092+1,(YEAR!$C$2+YEAR!$C$3-1)&amp;"       :="))</f>
        <v>0.77800999999999998</v>
      </c>
      <c r="M1092">
        <f>IF(L1092&lt;1.1,L1092,IF(L1092&lt;YEAR!$C$2+YEAR!$C$3-2,L1092+1,(YEAR!$C$2+YEAR!$C$3-1)&amp;"       :="))</f>
        <v>0.77800999999999998</v>
      </c>
      <c r="N1092">
        <f>IF(M1092&lt;1.1,M1092,IF(M1092&lt;YEAR!$C$2+YEAR!$C$3-2,M1092+1,(YEAR!$C$2+YEAR!$C$3-1)&amp;"       :="))</f>
        <v>0.77800999999999998</v>
      </c>
      <c r="O1092">
        <f>IF(N1092&lt;1.1,N1092,IF(N1092&lt;YEAR!$C$2+YEAR!$C$3-2,N1092+1,(YEAR!$C$2+YEAR!$C$3-1)&amp;"       :="))</f>
        <v>0.77800999999999998</v>
      </c>
      <c r="P1092">
        <f>IF(O1092&lt;1.1,O1092,IF(O1092&lt;YEAR!$C$2+YEAR!$C$3-2,O1092+1,(YEAR!$C$2+YEAR!$C$3-1)&amp;"       :="))</f>
        <v>0.77800999999999998</v>
      </c>
      <c r="Q1092">
        <f>IF(P1092&lt;1.1,P1092,IF(P1092&lt;YEAR!$C$2+YEAR!$C$3-2,P1092+1,(YEAR!$C$2+YEAR!$C$3-1)&amp;"       :="))</f>
        <v>0.77800999999999998</v>
      </c>
      <c r="R1092">
        <f>IF(Q1092&lt;1.1,Q1092,IF(Q1092&lt;YEAR!$C$2+YEAR!$C$3-2,Q1092+1,(YEAR!$C$2+YEAR!$C$3-1)&amp;"       :="))</f>
        <v>0.77800999999999998</v>
      </c>
      <c r="S1092">
        <f>IF(R1092&lt;1.1,R1092,IF(R1092&lt;YEAR!$C$2+YEAR!$C$3-2,R1092+1,(YEAR!$C$2+YEAR!$C$3-1)&amp;"       :="))</f>
        <v>0.77800999999999998</v>
      </c>
      <c r="T1092">
        <f>IF(S1092&lt;1.1,S1092,IF(S1092&lt;YEAR!$C$2+YEAR!$C$3-2,S1092+1,(YEAR!$C$2+YEAR!$C$3-1)&amp;"       :="))</f>
        <v>0.77800999999999998</v>
      </c>
      <c r="U1092">
        <f>IF(T1092&lt;1.1,T1092,IF(T1092&lt;YEAR!$C$2+YEAR!$C$3-2,T1092+1,(YEAR!$C$2+YEAR!$C$3-1)&amp;"       :="))</f>
        <v>0.77800999999999998</v>
      </c>
      <c r="V1092">
        <f>IF(U1092&lt;1.1,U1092,IF(U1092&lt;YEAR!$C$2+YEAR!$C$3-2,U1092+1,(YEAR!$C$2+YEAR!$C$3-1)&amp;"       :="))</f>
        <v>0.77800999999999998</v>
      </c>
      <c r="W1092">
        <f>IF(V1092&lt;1.1,V1092,IF(V1092&lt;YEAR!$C$2+YEAR!$C$3-2,V1092+1,(YEAR!$C$2+YEAR!$C$3-1)&amp;"       :="))</f>
        <v>0.77800999999999998</v>
      </c>
      <c r="X1092">
        <f>IF(W1092&lt;1.1,W1092,IF(W1092&lt;YEAR!$C$2+YEAR!$C$3-2,W1092+1,(YEAR!$C$2+YEAR!$C$3-1)&amp;"       :="))</f>
        <v>0.77800999999999998</v>
      </c>
      <c r="Y1092">
        <f>IF(X1092&lt;1.1,X1092,IF(X1092&lt;YEAR!$C$2+YEAR!$C$3-2,X1092+1,(YEAR!$C$2+YEAR!$C$3-1)&amp;"       :="))</f>
        <v>0.77800999999999998</v>
      </c>
      <c r="Z1092">
        <f>IF(Y1092&lt;1.1,Y1092,IF(Y1092&lt;YEAR!$C$2+YEAR!$C$3-2,Y1092+1,(YEAR!$C$2+YEAR!$C$3-1)&amp;"       :="))</f>
        <v>0.77800999999999998</v>
      </c>
      <c r="AA1092">
        <f>IF(Z1092&lt;1.1,Z1092,IF(Z1092&lt;YEAR!$C$2+YEAR!$C$3-2,Z1092+1,(YEAR!$C$2+YEAR!$C$3-1)&amp;"       :="))</f>
        <v>0.77800999999999998</v>
      </c>
      <c r="AB1092">
        <f>IF(AA1092&lt;1.1,AA1092,IF(AA1092&lt;YEAR!$C$2+YEAR!$C$3-2,AA1092+1,(YEAR!$C$2+YEAR!$C$3-1)&amp;"       :="))</f>
        <v>0.77800999999999998</v>
      </c>
      <c r="AC1092">
        <f>IF(AB1092&lt;1.1,AB1092,IF(AB1092&lt;YEAR!$C$2+YEAR!$C$3-2,AB1092+1,(YEAR!$C$2+YEAR!$C$3-1)&amp;"       :="))</f>
        <v>0.77800999999999998</v>
      </c>
      <c r="AD1092">
        <f>IF(AC1092&lt;1.1,AC1092,IF(AC1092&lt;YEAR!$C$2+YEAR!$C$3-2,AC1092+1,(YEAR!$C$2+YEAR!$C$3-1)&amp;"       :="))</f>
        <v>0.77800999999999998</v>
      </c>
      <c r="AE1092">
        <f>IF(AD1092&lt;1.1,AD1092,IF(AD1092&lt;YEAR!$C$2+YEAR!$C$3-2,AD1092+1,(YEAR!$C$2+YEAR!$C$3-1)&amp;"       :="))</f>
        <v>0.77800999999999998</v>
      </c>
      <c r="AF1092">
        <f>IF(AE1092&lt;1.1,AE1092,IF(AE1092&lt;YEAR!$C$2+YEAR!$C$3-2,AE1092+1,(YEAR!$C$2+YEAR!$C$3-1)&amp;"       :="))</f>
        <v>0.77800999999999998</v>
      </c>
      <c r="AG1092">
        <f>IF(AF1092&lt;1.1,AF1092,IF(AF1092&lt;YEAR!$C$2+YEAR!$C$3-2,AF1092+1,(YEAR!$C$2+YEAR!$C$3-1)&amp;"       :="))</f>
        <v>0.77800999999999998</v>
      </c>
      <c r="AH1092">
        <f>IF(AG1092&lt;1.1,AG1092,IF(AG1092&lt;YEAR!$C$2+YEAR!$C$3-2,AG1092+1,(YEAR!$C$2+YEAR!$C$3-1)&amp;"       :="))</f>
        <v>0.77800999999999998</v>
      </c>
      <c r="AI1092">
        <f>IF(AH1092&lt;1.1,AH1092,IF(AH1092&lt;YEAR!$C$2+YEAR!$C$3-2,AH1092+1,(YEAR!$C$2+YEAR!$C$3-1)&amp;"       :="))</f>
        <v>0.77800999999999998</v>
      </c>
      <c r="AJ1092">
        <f>IF(AI1092&lt;1.1,AI1092,IF(AI1092&lt;YEAR!$C$2+YEAR!$C$3-2,AI1092+1,(YEAR!$C$2+YEAR!$C$3-1)&amp;"       :="))</f>
        <v>0.77800999999999998</v>
      </c>
    </row>
    <row r="1093" spans="1:36">
      <c r="A1093">
        <f t="shared" ca="1" si="83"/>
        <v>27</v>
      </c>
      <c r="B1093" t="s">
        <v>51</v>
      </c>
      <c r="C1093" t="str">
        <f ca="1">IF(D1093="",OFFSET(AvailabilityFactor!A$1,A1093,0),C1092)</f>
        <v>D2WDLC8</v>
      </c>
      <c r="D1093" t="str" cm="1">
        <f t="array" aca="1" ref="D1093" ca="1">IF(D1092="",TS_DRC!$P$5,OFFSET(TS_DRC!P$5,RIGHT(D1092,2),0,TRUE))</f>
        <v>TS23</v>
      </c>
      <c r="E1093" t="str">
        <f t="shared" ca="1" si="84"/>
        <v>TS23</v>
      </c>
      <c r="F1093">
        <f>'[6]Wind profile_5-10'!$AF31</f>
        <v>0.81025999999999998</v>
      </c>
      <c r="G1093">
        <f>IF(F1093&lt;1.1,F1093,IF(F1093&lt;YEAR!$C$2+YEAR!$C$3-2,F1093+1,(YEAR!$C$2+YEAR!$C$3-1)&amp;"       :="))</f>
        <v>0.81025999999999998</v>
      </c>
      <c r="H1093">
        <f>IF(G1093&lt;1.1,G1093,IF(G1093&lt;YEAR!$C$2+YEAR!$C$3-2,G1093+1,(YEAR!$C$2+YEAR!$C$3-1)&amp;"       :="))</f>
        <v>0.81025999999999998</v>
      </c>
      <c r="I1093">
        <f>IF(H1093&lt;1.1,H1093,IF(H1093&lt;YEAR!$C$2+YEAR!$C$3-2,H1093+1,(YEAR!$C$2+YEAR!$C$3-1)&amp;"       :="))</f>
        <v>0.81025999999999998</v>
      </c>
      <c r="J1093">
        <f>IF(I1093&lt;1.1,I1093,IF(I1093&lt;YEAR!$C$2+YEAR!$C$3-2,I1093+1,(YEAR!$C$2+YEAR!$C$3-1)&amp;"       :="))</f>
        <v>0.81025999999999998</v>
      </c>
      <c r="K1093">
        <f>IF(J1093&lt;1.1,J1093,IF(J1093&lt;YEAR!$C$2+YEAR!$C$3-2,J1093+1,(YEAR!$C$2+YEAR!$C$3-1)&amp;"       :="))</f>
        <v>0.81025999999999998</v>
      </c>
      <c r="L1093">
        <f>IF(K1093&lt;1.1,K1093,IF(K1093&lt;YEAR!$C$2+YEAR!$C$3-2,K1093+1,(YEAR!$C$2+YEAR!$C$3-1)&amp;"       :="))</f>
        <v>0.81025999999999998</v>
      </c>
      <c r="M1093">
        <f>IF(L1093&lt;1.1,L1093,IF(L1093&lt;YEAR!$C$2+YEAR!$C$3-2,L1093+1,(YEAR!$C$2+YEAR!$C$3-1)&amp;"       :="))</f>
        <v>0.81025999999999998</v>
      </c>
      <c r="N1093">
        <f>IF(M1093&lt;1.1,M1093,IF(M1093&lt;YEAR!$C$2+YEAR!$C$3-2,M1093+1,(YEAR!$C$2+YEAR!$C$3-1)&amp;"       :="))</f>
        <v>0.81025999999999998</v>
      </c>
      <c r="O1093">
        <f>IF(N1093&lt;1.1,N1093,IF(N1093&lt;YEAR!$C$2+YEAR!$C$3-2,N1093+1,(YEAR!$C$2+YEAR!$C$3-1)&amp;"       :="))</f>
        <v>0.81025999999999998</v>
      </c>
      <c r="P1093">
        <f>IF(O1093&lt;1.1,O1093,IF(O1093&lt;YEAR!$C$2+YEAR!$C$3-2,O1093+1,(YEAR!$C$2+YEAR!$C$3-1)&amp;"       :="))</f>
        <v>0.81025999999999998</v>
      </c>
      <c r="Q1093">
        <f>IF(P1093&lt;1.1,P1093,IF(P1093&lt;YEAR!$C$2+YEAR!$C$3-2,P1093+1,(YEAR!$C$2+YEAR!$C$3-1)&amp;"       :="))</f>
        <v>0.81025999999999998</v>
      </c>
      <c r="R1093">
        <f>IF(Q1093&lt;1.1,Q1093,IF(Q1093&lt;YEAR!$C$2+YEAR!$C$3-2,Q1093+1,(YEAR!$C$2+YEAR!$C$3-1)&amp;"       :="))</f>
        <v>0.81025999999999998</v>
      </c>
      <c r="S1093">
        <f>IF(R1093&lt;1.1,R1093,IF(R1093&lt;YEAR!$C$2+YEAR!$C$3-2,R1093+1,(YEAR!$C$2+YEAR!$C$3-1)&amp;"       :="))</f>
        <v>0.81025999999999998</v>
      </c>
      <c r="T1093">
        <f>IF(S1093&lt;1.1,S1093,IF(S1093&lt;YEAR!$C$2+YEAR!$C$3-2,S1093+1,(YEAR!$C$2+YEAR!$C$3-1)&amp;"       :="))</f>
        <v>0.81025999999999998</v>
      </c>
      <c r="U1093">
        <f>IF(T1093&lt;1.1,T1093,IF(T1093&lt;YEAR!$C$2+YEAR!$C$3-2,T1093+1,(YEAR!$C$2+YEAR!$C$3-1)&amp;"       :="))</f>
        <v>0.81025999999999998</v>
      </c>
      <c r="V1093">
        <f>IF(U1093&lt;1.1,U1093,IF(U1093&lt;YEAR!$C$2+YEAR!$C$3-2,U1093+1,(YEAR!$C$2+YEAR!$C$3-1)&amp;"       :="))</f>
        <v>0.81025999999999998</v>
      </c>
      <c r="W1093">
        <f>IF(V1093&lt;1.1,V1093,IF(V1093&lt;YEAR!$C$2+YEAR!$C$3-2,V1093+1,(YEAR!$C$2+YEAR!$C$3-1)&amp;"       :="))</f>
        <v>0.81025999999999998</v>
      </c>
      <c r="X1093">
        <f>IF(W1093&lt;1.1,W1093,IF(W1093&lt;YEAR!$C$2+YEAR!$C$3-2,W1093+1,(YEAR!$C$2+YEAR!$C$3-1)&amp;"       :="))</f>
        <v>0.81025999999999998</v>
      </c>
      <c r="Y1093">
        <f>IF(X1093&lt;1.1,X1093,IF(X1093&lt;YEAR!$C$2+YEAR!$C$3-2,X1093+1,(YEAR!$C$2+YEAR!$C$3-1)&amp;"       :="))</f>
        <v>0.81025999999999998</v>
      </c>
      <c r="Z1093">
        <f>IF(Y1093&lt;1.1,Y1093,IF(Y1093&lt;YEAR!$C$2+YEAR!$C$3-2,Y1093+1,(YEAR!$C$2+YEAR!$C$3-1)&amp;"       :="))</f>
        <v>0.81025999999999998</v>
      </c>
      <c r="AA1093">
        <f>IF(Z1093&lt;1.1,Z1093,IF(Z1093&lt;YEAR!$C$2+YEAR!$C$3-2,Z1093+1,(YEAR!$C$2+YEAR!$C$3-1)&amp;"       :="))</f>
        <v>0.81025999999999998</v>
      </c>
      <c r="AB1093">
        <f>IF(AA1093&lt;1.1,AA1093,IF(AA1093&lt;YEAR!$C$2+YEAR!$C$3-2,AA1093+1,(YEAR!$C$2+YEAR!$C$3-1)&amp;"       :="))</f>
        <v>0.81025999999999998</v>
      </c>
      <c r="AC1093">
        <f>IF(AB1093&lt;1.1,AB1093,IF(AB1093&lt;YEAR!$C$2+YEAR!$C$3-2,AB1093+1,(YEAR!$C$2+YEAR!$C$3-1)&amp;"       :="))</f>
        <v>0.81025999999999998</v>
      </c>
      <c r="AD1093">
        <f>IF(AC1093&lt;1.1,AC1093,IF(AC1093&lt;YEAR!$C$2+YEAR!$C$3-2,AC1093+1,(YEAR!$C$2+YEAR!$C$3-1)&amp;"       :="))</f>
        <v>0.81025999999999998</v>
      </c>
      <c r="AE1093">
        <f>IF(AD1093&lt;1.1,AD1093,IF(AD1093&lt;YEAR!$C$2+YEAR!$C$3-2,AD1093+1,(YEAR!$C$2+YEAR!$C$3-1)&amp;"       :="))</f>
        <v>0.81025999999999998</v>
      </c>
      <c r="AF1093">
        <f>IF(AE1093&lt;1.1,AE1093,IF(AE1093&lt;YEAR!$C$2+YEAR!$C$3-2,AE1093+1,(YEAR!$C$2+YEAR!$C$3-1)&amp;"       :="))</f>
        <v>0.81025999999999998</v>
      </c>
      <c r="AG1093">
        <f>IF(AF1093&lt;1.1,AF1093,IF(AF1093&lt;YEAR!$C$2+YEAR!$C$3-2,AF1093+1,(YEAR!$C$2+YEAR!$C$3-1)&amp;"       :="))</f>
        <v>0.81025999999999998</v>
      </c>
      <c r="AH1093">
        <f>IF(AG1093&lt;1.1,AG1093,IF(AG1093&lt;YEAR!$C$2+YEAR!$C$3-2,AG1093+1,(YEAR!$C$2+YEAR!$C$3-1)&amp;"       :="))</f>
        <v>0.81025999999999998</v>
      </c>
      <c r="AI1093">
        <f>IF(AH1093&lt;1.1,AH1093,IF(AH1093&lt;YEAR!$C$2+YEAR!$C$3-2,AH1093+1,(YEAR!$C$2+YEAR!$C$3-1)&amp;"       :="))</f>
        <v>0.81025999999999998</v>
      </c>
      <c r="AJ1093">
        <f>IF(AI1093&lt;1.1,AI1093,IF(AI1093&lt;YEAR!$C$2+YEAR!$C$3-2,AI1093+1,(YEAR!$C$2+YEAR!$C$3-1)&amp;"       :="))</f>
        <v>0.81025999999999998</v>
      </c>
    </row>
    <row r="1094" spans="1:36">
      <c r="A1094">
        <f t="shared" ca="1" si="83"/>
        <v>27</v>
      </c>
      <c r="B1094" t="s">
        <v>51</v>
      </c>
      <c r="C1094" t="str">
        <f ca="1">IF(D1094="",OFFSET(AvailabilityFactor!A$1,A1094,0),C1093)</f>
        <v>D2WDLC8</v>
      </c>
      <c r="D1094" t="str" cm="1">
        <f t="array" aca="1" ref="D1094" ca="1">IF(D1093="",TS_DRC!$P$5,OFFSET(TS_DRC!P$5,RIGHT(D1093,2),0,TRUE))</f>
        <v>TS24</v>
      </c>
      <c r="E1094" t="str">
        <f t="shared" ca="1" si="84"/>
        <v>TS24</v>
      </c>
      <c r="F1094">
        <f>'[6]Wind profile_5-10'!$AF32</f>
        <v>0.76800999999999997</v>
      </c>
      <c r="G1094">
        <f>IF(F1094&lt;1.1,F1094,IF(F1094&lt;YEAR!$C$2+YEAR!$C$3-2,F1094+1,(YEAR!$C$2+YEAR!$C$3-1)&amp;"       :="))</f>
        <v>0.76800999999999997</v>
      </c>
      <c r="H1094">
        <f>IF(G1094&lt;1.1,G1094,IF(G1094&lt;YEAR!$C$2+YEAR!$C$3-2,G1094+1,(YEAR!$C$2+YEAR!$C$3-1)&amp;"       :="))</f>
        <v>0.76800999999999997</v>
      </c>
      <c r="I1094">
        <f>IF(H1094&lt;1.1,H1094,IF(H1094&lt;YEAR!$C$2+YEAR!$C$3-2,H1094+1,(YEAR!$C$2+YEAR!$C$3-1)&amp;"       :="))</f>
        <v>0.76800999999999997</v>
      </c>
      <c r="J1094">
        <f>IF(I1094&lt;1.1,I1094,IF(I1094&lt;YEAR!$C$2+YEAR!$C$3-2,I1094+1,(YEAR!$C$2+YEAR!$C$3-1)&amp;"       :="))</f>
        <v>0.76800999999999997</v>
      </c>
      <c r="K1094">
        <f>IF(J1094&lt;1.1,J1094,IF(J1094&lt;YEAR!$C$2+YEAR!$C$3-2,J1094+1,(YEAR!$C$2+YEAR!$C$3-1)&amp;"       :="))</f>
        <v>0.76800999999999997</v>
      </c>
      <c r="L1094">
        <f>IF(K1094&lt;1.1,K1094,IF(K1094&lt;YEAR!$C$2+YEAR!$C$3-2,K1094+1,(YEAR!$C$2+YEAR!$C$3-1)&amp;"       :="))</f>
        <v>0.76800999999999997</v>
      </c>
      <c r="M1094">
        <f>IF(L1094&lt;1.1,L1094,IF(L1094&lt;YEAR!$C$2+YEAR!$C$3-2,L1094+1,(YEAR!$C$2+YEAR!$C$3-1)&amp;"       :="))</f>
        <v>0.76800999999999997</v>
      </c>
      <c r="N1094">
        <f>IF(M1094&lt;1.1,M1094,IF(M1094&lt;YEAR!$C$2+YEAR!$C$3-2,M1094+1,(YEAR!$C$2+YEAR!$C$3-1)&amp;"       :="))</f>
        <v>0.76800999999999997</v>
      </c>
      <c r="O1094">
        <f>IF(N1094&lt;1.1,N1094,IF(N1094&lt;YEAR!$C$2+YEAR!$C$3-2,N1094+1,(YEAR!$C$2+YEAR!$C$3-1)&amp;"       :="))</f>
        <v>0.76800999999999997</v>
      </c>
      <c r="P1094">
        <f>IF(O1094&lt;1.1,O1094,IF(O1094&lt;YEAR!$C$2+YEAR!$C$3-2,O1094+1,(YEAR!$C$2+YEAR!$C$3-1)&amp;"       :="))</f>
        <v>0.76800999999999997</v>
      </c>
      <c r="Q1094">
        <f>IF(P1094&lt;1.1,P1094,IF(P1094&lt;YEAR!$C$2+YEAR!$C$3-2,P1094+1,(YEAR!$C$2+YEAR!$C$3-1)&amp;"       :="))</f>
        <v>0.76800999999999997</v>
      </c>
      <c r="R1094">
        <f>IF(Q1094&lt;1.1,Q1094,IF(Q1094&lt;YEAR!$C$2+YEAR!$C$3-2,Q1094+1,(YEAR!$C$2+YEAR!$C$3-1)&amp;"       :="))</f>
        <v>0.76800999999999997</v>
      </c>
      <c r="S1094">
        <f>IF(R1094&lt;1.1,R1094,IF(R1094&lt;YEAR!$C$2+YEAR!$C$3-2,R1094+1,(YEAR!$C$2+YEAR!$C$3-1)&amp;"       :="))</f>
        <v>0.76800999999999997</v>
      </c>
      <c r="T1094">
        <f>IF(S1094&lt;1.1,S1094,IF(S1094&lt;YEAR!$C$2+YEAR!$C$3-2,S1094+1,(YEAR!$C$2+YEAR!$C$3-1)&amp;"       :="))</f>
        <v>0.76800999999999997</v>
      </c>
      <c r="U1094">
        <f>IF(T1094&lt;1.1,T1094,IF(T1094&lt;YEAR!$C$2+YEAR!$C$3-2,T1094+1,(YEAR!$C$2+YEAR!$C$3-1)&amp;"       :="))</f>
        <v>0.76800999999999997</v>
      </c>
      <c r="V1094">
        <f>IF(U1094&lt;1.1,U1094,IF(U1094&lt;YEAR!$C$2+YEAR!$C$3-2,U1094+1,(YEAR!$C$2+YEAR!$C$3-1)&amp;"       :="))</f>
        <v>0.76800999999999997</v>
      </c>
      <c r="W1094">
        <f>IF(V1094&lt;1.1,V1094,IF(V1094&lt;YEAR!$C$2+YEAR!$C$3-2,V1094+1,(YEAR!$C$2+YEAR!$C$3-1)&amp;"       :="))</f>
        <v>0.76800999999999997</v>
      </c>
      <c r="X1094">
        <f>IF(W1094&lt;1.1,W1094,IF(W1094&lt;YEAR!$C$2+YEAR!$C$3-2,W1094+1,(YEAR!$C$2+YEAR!$C$3-1)&amp;"       :="))</f>
        <v>0.76800999999999997</v>
      </c>
      <c r="Y1094">
        <f>IF(X1094&lt;1.1,X1094,IF(X1094&lt;YEAR!$C$2+YEAR!$C$3-2,X1094+1,(YEAR!$C$2+YEAR!$C$3-1)&amp;"       :="))</f>
        <v>0.76800999999999997</v>
      </c>
      <c r="Z1094">
        <f>IF(Y1094&lt;1.1,Y1094,IF(Y1094&lt;YEAR!$C$2+YEAR!$C$3-2,Y1094+1,(YEAR!$C$2+YEAR!$C$3-1)&amp;"       :="))</f>
        <v>0.76800999999999997</v>
      </c>
      <c r="AA1094">
        <f>IF(Z1094&lt;1.1,Z1094,IF(Z1094&lt;YEAR!$C$2+YEAR!$C$3-2,Z1094+1,(YEAR!$C$2+YEAR!$C$3-1)&amp;"       :="))</f>
        <v>0.76800999999999997</v>
      </c>
      <c r="AB1094">
        <f>IF(AA1094&lt;1.1,AA1094,IF(AA1094&lt;YEAR!$C$2+YEAR!$C$3-2,AA1094+1,(YEAR!$C$2+YEAR!$C$3-1)&amp;"       :="))</f>
        <v>0.76800999999999997</v>
      </c>
      <c r="AC1094">
        <f>IF(AB1094&lt;1.1,AB1094,IF(AB1094&lt;YEAR!$C$2+YEAR!$C$3-2,AB1094+1,(YEAR!$C$2+YEAR!$C$3-1)&amp;"       :="))</f>
        <v>0.76800999999999997</v>
      </c>
      <c r="AD1094">
        <f>IF(AC1094&lt;1.1,AC1094,IF(AC1094&lt;YEAR!$C$2+YEAR!$C$3-2,AC1094+1,(YEAR!$C$2+YEAR!$C$3-1)&amp;"       :="))</f>
        <v>0.76800999999999997</v>
      </c>
      <c r="AE1094">
        <f>IF(AD1094&lt;1.1,AD1094,IF(AD1094&lt;YEAR!$C$2+YEAR!$C$3-2,AD1094+1,(YEAR!$C$2+YEAR!$C$3-1)&amp;"       :="))</f>
        <v>0.76800999999999997</v>
      </c>
      <c r="AF1094">
        <f>IF(AE1094&lt;1.1,AE1094,IF(AE1094&lt;YEAR!$C$2+YEAR!$C$3-2,AE1094+1,(YEAR!$C$2+YEAR!$C$3-1)&amp;"       :="))</f>
        <v>0.76800999999999997</v>
      </c>
      <c r="AG1094">
        <f>IF(AF1094&lt;1.1,AF1094,IF(AF1094&lt;YEAR!$C$2+YEAR!$C$3-2,AF1094+1,(YEAR!$C$2+YEAR!$C$3-1)&amp;"       :="))</f>
        <v>0.76800999999999997</v>
      </c>
      <c r="AH1094">
        <f>IF(AG1094&lt;1.1,AG1094,IF(AG1094&lt;YEAR!$C$2+YEAR!$C$3-2,AG1094+1,(YEAR!$C$2+YEAR!$C$3-1)&amp;"       :="))</f>
        <v>0.76800999999999997</v>
      </c>
      <c r="AI1094">
        <f>IF(AH1094&lt;1.1,AH1094,IF(AH1094&lt;YEAR!$C$2+YEAR!$C$3-2,AH1094+1,(YEAR!$C$2+YEAR!$C$3-1)&amp;"       :="))</f>
        <v>0.76800999999999997</v>
      </c>
      <c r="AJ1094">
        <f>IF(AI1094&lt;1.1,AI1094,IF(AI1094&lt;YEAR!$C$2+YEAR!$C$3-2,AI1094+1,(YEAR!$C$2+YEAR!$C$3-1)&amp;"       :="))</f>
        <v>0.76800999999999997</v>
      </c>
    </row>
    <row r="1095" spans="1:36">
      <c r="A1095">
        <f t="shared" ca="1" si="83"/>
        <v>27</v>
      </c>
      <c r="B1095" t="s">
        <v>51</v>
      </c>
      <c r="C1095" t="str">
        <f ca="1">IF(D1095="",OFFSET(AvailabilityFactor!A$1,A1095,0),C1094)</f>
        <v>D2WDLC8</v>
      </c>
      <c r="D1095" t="str" cm="1">
        <f t="array" aca="1" ref="D1095" ca="1">IF(D1094="",TS_DRC!$P$5,OFFSET(TS_DRC!P$5,RIGHT(D1094,2),0,TRUE))</f>
        <v>TS25</v>
      </c>
      <c r="E1095" t="str">
        <f t="shared" ca="1" si="84"/>
        <v>TS25</v>
      </c>
      <c r="F1095">
        <f>'[6]Wind profile_5-10'!$AF33</f>
        <v>0.57686000000000004</v>
      </c>
      <c r="G1095">
        <f>IF(F1095&lt;1.1,F1095,IF(F1095&lt;YEAR!$C$2+YEAR!$C$3-2,F1095+1,(YEAR!$C$2+YEAR!$C$3-1)&amp;"       :="))</f>
        <v>0.57686000000000004</v>
      </c>
      <c r="H1095">
        <f>IF(G1095&lt;1.1,G1095,IF(G1095&lt;YEAR!$C$2+YEAR!$C$3-2,G1095+1,(YEAR!$C$2+YEAR!$C$3-1)&amp;"       :="))</f>
        <v>0.57686000000000004</v>
      </c>
      <c r="I1095">
        <f>IF(H1095&lt;1.1,H1095,IF(H1095&lt;YEAR!$C$2+YEAR!$C$3-2,H1095+1,(YEAR!$C$2+YEAR!$C$3-1)&amp;"       :="))</f>
        <v>0.57686000000000004</v>
      </c>
      <c r="J1095">
        <f>IF(I1095&lt;1.1,I1095,IF(I1095&lt;YEAR!$C$2+YEAR!$C$3-2,I1095+1,(YEAR!$C$2+YEAR!$C$3-1)&amp;"       :="))</f>
        <v>0.57686000000000004</v>
      </c>
      <c r="K1095">
        <f>IF(J1095&lt;1.1,J1095,IF(J1095&lt;YEAR!$C$2+YEAR!$C$3-2,J1095+1,(YEAR!$C$2+YEAR!$C$3-1)&amp;"       :="))</f>
        <v>0.57686000000000004</v>
      </c>
      <c r="L1095">
        <f>IF(K1095&lt;1.1,K1095,IF(K1095&lt;YEAR!$C$2+YEAR!$C$3-2,K1095+1,(YEAR!$C$2+YEAR!$C$3-1)&amp;"       :="))</f>
        <v>0.57686000000000004</v>
      </c>
      <c r="M1095">
        <f>IF(L1095&lt;1.1,L1095,IF(L1095&lt;YEAR!$C$2+YEAR!$C$3-2,L1095+1,(YEAR!$C$2+YEAR!$C$3-1)&amp;"       :="))</f>
        <v>0.57686000000000004</v>
      </c>
      <c r="N1095">
        <f>IF(M1095&lt;1.1,M1095,IF(M1095&lt;YEAR!$C$2+YEAR!$C$3-2,M1095+1,(YEAR!$C$2+YEAR!$C$3-1)&amp;"       :="))</f>
        <v>0.57686000000000004</v>
      </c>
      <c r="O1095">
        <f>IF(N1095&lt;1.1,N1095,IF(N1095&lt;YEAR!$C$2+YEAR!$C$3-2,N1095+1,(YEAR!$C$2+YEAR!$C$3-1)&amp;"       :="))</f>
        <v>0.57686000000000004</v>
      </c>
      <c r="P1095">
        <f>IF(O1095&lt;1.1,O1095,IF(O1095&lt;YEAR!$C$2+YEAR!$C$3-2,O1095+1,(YEAR!$C$2+YEAR!$C$3-1)&amp;"       :="))</f>
        <v>0.57686000000000004</v>
      </c>
      <c r="Q1095">
        <f>IF(P1095&lt;1.1,P1095,IF(P1095&lt;YEAR!$C$2+YEAR!$C$3-2,P1095+1,(YEAR!$C$2+YEAR!$C$3-1)&amp;"       :="))</f>
        <v>0.57686000000000004</v>
      </c>
      <c r="R1095">
        <f>IF(Q1095&lt;1.1,Q1095,IF(Q1095&lt;YEAR!$C$2+YEAR!$C$3-2,Q1095+1,(YEAR!$C$2+YEAR!$C$3-1)&amp;"       :="))</f>
        <v>0.57686000000000004</v>
      </c>
      <c r="S1095">
        <f>IF(R1095&lt;1.1,R1095,IF(R1095&lt;YEAR!$C$2+YEAR!$C$3-2,R1095+1,(YEAR!$C$2+YEAR!$C$3-1)&amp;"       :="))</f>
        <v>0.57686000000000004</v>
      </c>
      <c r="T1095">
        <f>IF(S1095&lt;1.1,S1095,IF(S1095&lt;YEAR!$C$2+YEAR!$C$3-2,S1095+1,(YEAR!$C$2+YEAR!$C$3-1)&amp;"       :="))</f>
        <v>0.57686000000000004</v>
      </c>
      <c r="U1095">
        <f>IF(T1095&lt;1.1,T1095,IF(T1095&lt;YEAR!$C$2+YEAR!$C$3-2,T1095+1,(YEAR!$C$2+YEAR!$C$3-1)&amp;"       :="))</f>
        <v>0.57686000000000004</v>
      </c>
      <c r="V1095">
        <f>IF(U1095&lt;1.1,U1095,IF(U1095&lt;YEAR!$C$2+YEAR!$C$3-2,U1095+1,(YEAR!$C$2+YEAR!$C$3-1)&amp;"       :="))</f>
        <v>0.57686000000000004</v>
      </c>
      <c r="W1095">
        <f>IF(V1095&lt;1.1,V1095,IF(V1095&lt;YEAR!$C$2+YEAR!$C$3-2,V1095+1,(YEAR!$C$2+YEAR!$C$3-1)&amp;"       :="))</f>
        <v>0.57686000000000004</v>
      </c>
      <c r="X1095">
        <f>IF(W1095&lt;1.1,W1095,IF(W1095&lt;YEAR!$C$2+YEAR!$C$3-2,W1095+1,(YEAR!$C$2+YEAR!$C$3-1)&amp;"       :="))</f>
        <v>0.57686000000000004</v>
      </c>
      <c r="Y1095">
        <f>IF(X1095&lt;1.1,X1095,IF(X1095&lt;YEAR!$C$2+YEAR!$C$3-2,X1095+1,(YEAR!$C$2+YEAR!$C$3-1)&amp;"       :="))</f>
        <v>0.57686000000000004</v>
      </c>
      <c r="Z1095">
        <f>IF(Y1095&lt;1.1,Y1095,IF(Y1095&lt;YEAR!$C$2+YEAR!$C$3-2,Y1095+1,(YEAR!$C$2+YEAR!$C$3-1)&amp;"       :="))</f>
        <v>0.57686000000000004</v>
      </c>
      <c r="AA1095">
        <f>IF(Z1095&lt;1.1,Z1095,IF(Z1095&lt;YEAR!$C$2+YEAR!$C$3-2,Z1095+1,(YEAR!$C$2+YEAR!$C$3-1)&amp;"       :="))</f>
        <v>0.57686000000000004</v>
      </c>
      <c r="AB1095">
        <f>IF(AA1095&lt;1.1,AA1095,IF(AA1095&lt;YEAR!$C$2+YEAR!$C$3-2,AA1095+1,(YEAR!$C$2+YEAR!$C$3-1)&amp;"       :="))</f>
        <v>0.57686000000000004</v>
      </c>
      <c r="AC1095">
        <f>IF(AB1095&lt;1.1,AB1095,IF(AB1095&lt;YEAR!$C$2+YEAR!$C$3-2,AB1095+1,(YEAR!$C$2+YEAR!$C$3-1)&amp;"       :="))</f>
        <v>0.57686000000000004</v>
      </c>
      <c r="AD1095">
        <f>IF(AC1095&lt;1.1,AC1095,IF(AC1095&lt;YEAR!$C$2+YEAR!$C$3-2,AC1095+1,(YEAR!$C$2+YEAR!$C$3-1)&amp;"       :="))</f>
        <v>0.57686000000000004</v>
      </c>
      <c r="AE1095">
        <f>IF(AD1095&lt;1.1,AD1095,IF(AD1095&lt;YEAR!$C$2+YEAR!$C$3-2,AD1095+1,(YEAR!$C$2+YEAR!$C$3-1)&amp;"       :="))</f>
        <v>0.57686000000000004</v>
      </c>
      <c r="AF1095">
        <f>IF(AE1095&lt;1.1,AE1095,IF(AE1095&lt;YEAR!$C$2+YEAR!$C$3-2,AE1095+1,(YEAR!$C$2+YEAR!$C$3-1)&amp;"       :="))</f>
        <v>0.57686000000000004</v>
      </c>
      <c r="AG1095">
        <f>IF(AF1095&lt;1.1,AF1095,IF(AF1095&lt;YEAR!$C$2+YEAR!$C$3-2,AF1095+1,(YEAR!$C$2+YEAR!$C$3-1)&amp;"       :="))</f>
        <v>0.57686000000000004</v>
      </c>
      <c r="AH1095">
        <f>IF(AG1095&lt;1.1,AG1095,IF(AG1095&lt;YEAR!$C$2+YEAR!$C$3-2,AG1095+1,(YEAR!$C$2+YEAR!$C$3-1)&amp;"       :="))</f>
        <v>0.57686000000000004</v>
      </c>
      <c r="AI1095">
        <f>IF(AH1095&lt;1.1,AH1095,IF(AH1095&lt;YEAR!$C$2+YEAR!$C$3-2,AH1095+1,(YEAR!$C$2+YEAR!$C$3-1)&amp;"       :="))</f>
        <v>0.57686000000000004</v>
      </c>
      <c r="AJ1095">
        <f>IF(AI1095&lt;1.1,AI1095,IF(AI1095&lt;YEAR!$C$2+YEAR!$C$3-2,AI1095+1,(YEAR!$C$2+YEAR!$C$3-1)&amp;"       :="))</f>
        <v>0.57686000000000004</v>
      </c>
    </row>
    <row r="1096" spans="1:36">
      <c r="A1096">
        <f t="shared" ca="1" si="83"/>
        <v>27</v>
      </c>
      <c r="B1096" t="s">
        <v>51</v>
      </c>
      <c r="C1096" t="str">
        <f ca="1">IF(D1096="",OFFSET(AvailabilityFactor!A$1,A1096,0),C1095)</f>
        <v>D2WDLC8</v>
      </c>
      <c r="D1096" t="str" cm="1">
        <f t="array" aca="1" ref="D1096" ca="1">IF(D1095="",TS_DRC!$P$5,OFFSET(TS_DRC!P$5,RIGHT(D1095,2),0,TRUE))</f>
        <v>TS26</v>
      </c>
      <c r="E1096" t="str">
        <f t="shared" ca="1" si="84"/>
        <v>TS26</v>
      </c>
      <c r="F1096">
        <f>'[6]Wind profile_5-10'!$AF34</f>
        <v>0.53156000000000003</v>
      </c>
      <c r="G1096">
        <f>IF(F1096&lt;1.1,F1096,IF(F1096&lt;YEAR!$C$2+YEAR!$C$3-2,F1096+1,(YEAR!$C$2+YEAR!$C$3-1)&amp;"       :="))</f>
        <v>0.53156000000000003</v>
      </c>
      <c r="H1096">
        <f>IF(G1096&lt;1.1,G1096,IF(G1096&lt;YEAR!$C$2+YEAR!$C$3-2,G1096+1,(YEAR!$C$2+YEAR!$C$3-1)&amp;"       :="))</f>
        <v>0.53156000000000003</v>
      </c>
      <c r="I1096">
        <f>IF(H1096&lt;1.1,H1096,IF(H1096&lt;YEAR!$C$2+YEAR!$C$3-2,H1096+1,(YEAR!$C$2+YEAR!$C$3-1)&amp;"       :="))</f>
        <v>0.53156000000000003</v>
      </c>
      <c r="J1096">
        <f>IF(I1096&lt;1.1,I1096,IF(I1096&lt;YEAR!$C$2+YEAR!$C$3-2,I1096+1,(YEAR!$C$2+YEAR!$C$3-1)&amp;"       :="))</f>
        <v>0.53156000000000003</v>
      </c>
      <c r="K1096">
        <f>IF(J1096&lt;1.1,J1096,IF(J1096&lt;YEAR!$C$2+YEAR!$C$3-2,J1096+1,(YEAR!$C$2+YEAR!$C$3-1)&amp;"       :="))</f>
        <v>0.53156000000000003</v>
      </c>
      <c r="L1096">
        <f>IF(K1096&lt;1.1,K1096,IF(K1096&lt;YEAR!$C$2+YEAR!$C$3-2,K1096+1,(YEAR!$C$2+YEAR!$C$3-1)&amp;"       :="))</f>
        <v>0.53156000000000003</v>
      </c>
      <c r="M1096">
        <f>IF(L1096&lt;1.1,L1096,IF(L1096&lt;YEAR!$C$2+YEAR!$C$3-2,L1096+1,(YEAR!$C$2+YEAR!$C$3-1)&amp;"       :="))</f>
        <v>0.53156000000000003</v>
      </c>
      <c r="N1096">
        <f>IF(M1096&lt;1.1,M1096,IF(M1096&lt;YEAR!$C$2+YEAR!$C$3-2,M1096+1,(YEAR!$C$2+YEAR!$C$3-1)&amp;"       :="))</f>
        <v>0.53156000000000003</v>
      </c>
      <c r="O1096">
        <f>IF(N1096&lt;1.1,N1096,IF(N1096&lt;YEAR!$C$2+YEAR!$C$3-2,N1096+1,(YEAR!$C$2+YEAR!$C$3-1)&amp;"       :="))</f>
        <v>0.53156000000000003</v>
      </c>
      <c r="P1096">
        <f>IF(O1096&lt;1.1,O1096,IF(O1096&lt;YEAR!$C$2+YEAR!$C$3-2,O1096+1,(YEAR!$C$2+YEAR!$C$3-1)&amp;"       :="))</f>
        <v>0.53156000000000003</v>
      </c>
      <c r="Q1096">
        <f>IF(P1096&lt;1.1,P1096,IF(P1096&lt;YEAR!$C$2+YEAR!$C$3-2,P1096+1,(YEAR!$C$2+YEAR!$C$3-1)&amp;"       :="))</f>
        <v>0.53156000000000003</v>
      </c>
      <c r="R1096">
        <f>IF(Q1096&lt;1.1,Q1096,IF(Q1096&lt;YEAR!$C$2+YEAR!$C$3-2,Q1096+1,(YEAR!$C$2+YEAR!$C$3-1)&amp;"       :="))</f>
        <v>0.53156000000000003</v>
      </c>
      <c r="S1096">
        <f>IF(R1096&lt;1.1,R1096,IF(R1096&lt;YEAR!$C$2+YEAR!$C$3-2,R1096+1,(YEAR!$C$2+YEAR!$C$3-1)&amp;"       :="))</f>
        <v>0.53156000000000003</v>
      </c>
      <c r="T1096">
        <f>IF(S1096&lt;1.1,S1096,IF(S1096&lt;YEAR!$C$2+YEAR!$C$3-2,S1096+1,(YEAR!$C$2+YEAR!$C$3-1)&amp;"       :="))</f>
        <v>0.53156000000000003</v>
      </c>
      <c r="U1096">
        <f>IF(T1096&lt;1.1,T1096,IF(T1096&lt;YEAR!$C$2+YEAR!$C$3-2,T1096+1,(YEAR!$C$2+YEAR!$C$3-1)&amp;"       :="))</f>
        <v>0.53156000000000003</v>
      </c>
      <c r="V1096">
        <f>IF(U1096&lt;1.1,U1096,IF(U1096&lt;YEAR!$C$2+YEAR!$C$3-2,U1096+1,(YEAR!$C$2+YEAR!$C$3-1)&amp;"       :="))</f>
        <v>0.53156000000000003</v>
      </c>
      <c r="W1096">
        <f>IF(V1096&lt;1.1,V1096,IF(V1096&lt;YEAR!$C$2+YEAR!$C$3-2,V1096+1,(YEAR!$C$2+YEAR!$C$3-1)&amp;"       :="))</f>
        <v>0.53156000000000003</v>
      </c>
      <c r="X1096">
        <f>IF(W1096&lt;1.1,W1096,IF(W1096&lt;YEAR!$C$2+YEAR!$C$3-2,W1096+1,(YEAR!$C$2+YEAR!$C$3-1)&amp;"       :="))</f>
        <v>0.53156000000000003</v>
      </c>
      <c r="Y1096">
        <f>IF(X1096&lt;1.1,X1096,IF(X1096&lt;YEAR!$C$2+YEAR!$C$3-2,X1096+1,(YEAR!$C$2+YEAR!$C$3-1)&amp;"       :="))</f>
        <v>0.53156000000000003</v>
      </c>
      <c r="Z1096">
        <f>IF(Y1096&lt;1.1,Y1096,IF(Y1096&lt;YEAR!$C$2+YEAR!$C$3-2,Y1096+1,(YEAR!$C$2+YEAR!$C$3-1)&amp;"       :="))</f>
        <v>0.53156000000000003</v>
      </c>
      <c r="AA1096">
        <f>IF(Z1096&lt;1.1,Z1096,IF(Z1096&lt;YEAR!$C$2+YEAR!$C$3-2,Z1096+1,(YEAR!$C$2+YEAR!$C$3-1)&amp;"       :="))</f>
        <v>0.53156000000000003</v>
      </c>
      <c r="AB1096">
        <f>IF(AA1096&lt;1.1,AA1096,IF(AA1096&lt;YEAR!$C$2+YEAR!$C$3-2,AA1096+1,(YEAR!$C$2+YEAR!$C$3-1)&amp;"       :="))</f>
        <v>0.53156000000000003</v>
      </c>
      <c r="AC1096">
        <f>IF(AB1096&lt;1.1,AB1096,IF(AB1096&lt;YEAR!$C$2+YEAR!$C$3-2,AB1096+1,(YEAR!$C$2+YEAR!$C$3-1)&amp;"       :="))</f>
        <v>0.53156000000000003</v>
      </c>
      <c r="AD1096">
        <f>IF(AC1096&lt;1.1,AC1096,IF(AC1096&lt;YEAR!$C$2+YEAR!$C$3-2,AC1096+1,(YEAR!$C$2+YEAR!$C$3-1)&amp;"       :="))</f>
        <v>0.53156000000000003</v>
      </c>
      <c r="AE1096">
        <f>IF(AD1096&lt;1.1,AD1096,IF(AD1096&lt;YEAR!$C$2+YEAR!$C$3-2,AD1096+1,(YEAR!$C$2+YEAR!$C$3-1)&amp;"       :="))</f>
        <v>0.53156000000000003</v>
      </c>
      <c r="AF1096">
        <f>IF(AE1096&lt;1.1,AE1096,IF(AE1096&lt;YEAR!$C$2+YEAR!$C$3-2,AE1096+1,(YEAR!$C$2+YEAR!$C$3-1)&amp;"       :="))</f>
        <v>0.53156000000000003</v>
      </c>
      <c r="AG1096">
        <f>IF(AF1096&lt;1.1,AF1096,IF(AF1096&lt;YEAR!$C$2+YEAR!$C$3-2,AF1096+1,(YEAR!$C$2+YEAR!$C$3-1)&amp;"       :="))</f>
        <v>0.53156000000000003</v>
      </c>
      <c r="AH1096">
        <f>IF(AG1096&lt;1.1,AG1096,IF(AG1096&lt;YEAR!$C$2+YEAR!$C$3-2,AG1096+1,(YEAR!$C$2+YEAR!$C$3-1)&amp;"       :="))</f>
        <v>0.53156000000000003</v>
      </c>
      <c r="AI1096">
        <f>IF(AH1096&lt;1.1,AH1096,IF(AH1096&lt;YEAR!$C$2+YEAR!$C$3-2,AH1096+1,(YEAR!$C$2+YEAR!$C$3-1)&amp;"       :="))</f>
        <v>0.53156000000000003</v>
      </c>
      <c r="AJ1096">
        <f>IF(AI1096&lt;1.1,AI1096,IF(AI1096&lt;YEAR!$C$2+YEAR!$C$3-2,AI1096+1,(YEAR!$C$2+YEAR!$C$3-1)&amp;"       :="))</f>
        <v>0.53156000000000003</v>
      </c>
    </row>
    <row r="1097" spans="1:36">
      <c r="A1097">
        <f t="shared" ca="1" si="83"/>
        <v>27</v>
      </c>
      <c r="B1097" t="s">
        <v>51</v>
      </c>
      <c r="C1097" t="str">
        <f ca="1">IF(D1097="",OFFSET(AvailabilityFactor!A$1,A1097,0),C1096)</f>
        <v>D2WDLC8</v>
      </c>
      <c r="D1097" t="str" cm="1">
        <f t="array" aca="1" ref="D1097" ca="1">IF(D1096="",TS_DRC!$P$5,OFFSET(TS_DRC!P$5,RIGHT(D1096,2),0,TRUE))</f>
        <v>TS27</v>
      </c>
      <c r="E1097" t="str">
        <f t="shared" ca="1" si="84"/>
        <v>TS27</v>
      </c>
      <c r="F1097">
        <f>'[6]Wind profile_5-10'!$AF35</f>
        <v>0.57077999999999995</v>
      </c>
      <c r="G1097">
        <f>IF(F1097&lt;1.1,F1097,IF(F1097&lt;YEAR!$C$2+YEAR!$C$3-2,F1097+1,(YEAR!$C$2+YEAR!$C$3-1)&amp;"       :="))</f>
        <v>0.57077999999999995</v>
      </c>
      <c r="H1097">
        <f>IF(G1097&lt;1.1,G1097,IF(G1097&lt;YEAR!$C$2+YEAR!$C$3-2,G1097+1,(YEAR!$C$2+YEAR!$C$3-1)&amp;"       :="))</f>
        <v>0.57077999999999995</v>
      </c>
      <c r="I1097">
        <f>IF(H1097&lt;1.1,H1097,IF(H1097&lt;YEAR!$C$2+YEAR!$C$3-2,H1097+1,(YEAR!$C$2+YEAR!$C$3-1)&amp;"       :="))</f>
        <v>0.57077999999999995</v>
      </c>
      <c r="J1097">
        <f>IF(I1097&lt;1.1,I1097,IF(I1097&lt;YEAR!$C$2+YEAR!$C$3-2,I1097+1,(YEAR!$C$2+YEAR!$C$3-1)&amp;"       :="))</f>
        <v>0.57077999999999995</v>
      </c>
      <c r="K1097">
        <f>IF(J1097&lt;1.1,J1097,IF(J1097&lt;YEAR!$C$2+YEAR!$C$3-2,J1097+1,(YEAR!$C$2+YEAR!$C$3-1)&amp;"       :="))</f>
        <v>0.57077999999999995</v>
      </c>
      <c r="L1097">
        <f>IF(K1097&lt;1.1,K1097,IF(K1097&lt;YEAR!$C$2+YEAR!$C$3-2,K1097+1,(YEAR!$C$2+YEAR!$C$3-1)&amp;"       :="))</f>
        <v>0.57077999999999995</v>
      </c>
      <c r="M1097">
        <f>IF(L1097&lt;1.1,L1097,IF(L1097&lt;YEAR!$C$2+YEAR!$C$3-2,L1097+1,(YEAR!$C$2+YEAR!$C$3-1)&amp;"       :="))</f>
        <v>0.57077999999999995</v>
      </c>
      <c r="N1097">
        <f>IF(M1097&lt;1.1,M1097,IF(M1097&lt;YEAR!$C$2+YEAR!$C$3-2,M1097+1,(YEAR!$C$2+YEAR!$C$3-1)&amp;"       :="))</f>
        <v>0.57077999999999995</v>
      </c>
      <c r="O1097">
        <f>IF(N1097&lt;1.1,N1097,IF(N1097&lt;YEAR!$C$2+YEAR!$C$3-2,N1097+1,(YEAR!$C$2+YEAR!$C$3-1)&amp;"       :="))</f>
        <v>0.57077999999999995</v>
      </c>
      <c r="P1097">
        <f>IF(O1097&lt;1.1,O1097,IF(O1097&lt;YEAR!$C$2+YEAR!$C$3-2,O1097+1,(YEAR!$C$2+YEAR!$C$3-1)&amp;"       :="))</f>
        <v>0.57077999999999995</v>
      </c>
      <c r="Q1097">
        <f>IF(P1097&lt;1.1,P1097,IF(P1097&lt;YEAR!$C$2+YEAR!$C$3-2,P1097+1,(YEAR!$C$2+YEAR!$C$3-1)&amp;"       :="))</f>
        <v>0.57077999999999995</v>
      </c>
      <c r="R1097">
        <f>IF(Q1097&lt;1.1,Q1097,IF(Q1097&lt;YEAR!$C$2+YEAR!$C$3-2,Q1097+1,(YEAR!$C$2+YEAR!$C$3-1)&amp;"       :="))</f>
        <v>0.57077999999999995</v>
      </c>
      <c r="S1097">
        <f>IF(R1097&lt;1.1,R1097,IF(R1097&lt;YEAR!$C$2+YEAR!$C$3-2,R1097+1,(YEAR!$C$2+YEAR!$C$3-1)&amp;"       :="))</f>
        <v>0.57077999999999995</v>
      </c>
      <c r="T1097">
        <f>IF(S1097&lt;1.1,S1097,IF(S1097&lt;YEAR!$C$2+YEAR!$C$3-2,S1097+1,(YEAR!$C$2+YEAR!$C$3-1)&amp;"       :="))</f>
        <v>0.57077999999999995</v>
      </c>
      <c r="U1097">
        <f>IF(T1097&lt;1.1,T1097,IF(T1097&lt;YEAR!$C$2+YEAR!$C$3-2,T1097+1,(YEAR!$C$2+YEAR!$C$3-1)&amp;"       :="))</f>
        <v>0.57077999999999995</v>
      </c>
      <c r="V1097">
        <f>IF(U1097&lt;1.1,U1097,IF(U1097&lt;YEAR!$C$2+YEAR!$C$3-2,U1097+1,(YEAR!$C$2+YEAR!$C$3-1)&amp;"       :="))</f>
        <v>0.57077999999999995</v>
      </c>
      <c r="W1097">
        <f>IF(V1097&lt;1.1,V1097,IF(V1097&lt;YEAR!$C$2+YEAR!$C$3-2,V1097+1,(YEAR!$C$2+YEAR!$C$3-1)&amp;"       :="))</f>
        <v>0.57077999999999995</v>
      </c>
      <c r="X1097">
        <f>IF(W1097&lt;1.1,W1097,IF(W1097&lt;YEAR!$C$2+YEAR!$C$3-2,W1097+1,(YEAR!$C$2+YEAR!$C$3-1)&amp;"       :="))</f>
        <v>0.57077999999999995</v>
      </c>
      <c r="Y1097">
        <f>IF(X1097&lt;1.1,X1097,IF(X1097&lt;YEAR!$C$2+YEAR!$C$3-2,X1097+1,(YEAR!$C$2+YEAR!$C$3-1)&amp;"       :="))</f>
        <v>0.57077999999999995</v>
      </c>
      <c r="Z1097">
        <f>IF(Y1097&lt;1.1,Y1097,IF(Y1097&lt;YEAR!$C$2+YEAR!$C$3-2,Y1097+1,(YEAR!$C$2+YEAR!$C$3-1)&amp;"       :="))</f>
        <v>0.57077999999999995</v>
      </c>
      <c r="AA1097">
        <f>IF(Z1097&lt;1.1,Z1097,IF(Z1097&lt;YEAR!$C$2+YEAR!$C$3-2,Z1097+1,(YEAR!$C$2+YEAR!$C$3-1)&amp;"       :="))</f>
        <v>0.57077999999999995</v>
      </c>
      <c r="AB1097">
        <f>IF(AA1097&lt;1.1,AA1097,IF(AA1097&lt;YEAR!$C$2+YEAR!$C$3-2,AA1097+1,(YEAR!$C$2+YEAR!$C$3-1)&amp;"       :="))</f>
        <v>0.57077999999999995</v>
      </c>
      <c r="AC1097">
        <f>IF(AB1097&lt;1.1,AB1097,IF(AB1097&lt;YEAR!$C$2+YEAR!$C$3-2,AB1097+1,(YEAR!$C$2+YEAR!$C$3-1)&amp;"       :="))</f>
        <v>0.57077999999999995</v>
      </c>
      <c r="AD1097">
        <f>IF(AC1097&lt;1.1,AC1097,IF(AC1097&lt;YEAR!$C$2+YEAR!$C$3-2,AC1097+1,(YEAR!$C$2+YEAR!$C$3-1)&amp;"       :="))</f>
        <v>0.57077999999999995</v>
      </c>
      <c r="AE1097">
        <f>IF(AD1097&lt;1.1,AD1097,IF(AD1097&lt;YEAR!$C$2+YEAR!$C$3-2,AD1097+1,(YEAR!$C$2+YEAR!$C$3-1)&amp;"       :="))</f>
        <v>0.57077999999999995</v>
      </c>
      <c r="AF1097">
        <f>IF(AE1097&lt;1.1,AE1097,IF(AE1097&lt;YEAR!$C$2+YEAR!$C$3-2,AE1097+1,(YEAR!$C$2+YEAR!$C$3-1)&amp;"       :="))</f>
        <v>0.57077999999999995</v>
      </c>
      <c r="AG1097">
        <f>IF(AF1097&lt;1.1,AF1097,IF(AF1097&lt;YEAR!$C$2+YEAR!$C$3-2,AF1097+1,(YEAR!$C$2+YEAR!$C$3-1)&amp;"       :="))</f>
        <v>0.57077999999999995</v>
      </c>
      <c r="AH1097">
        <f>IF(AG1097&lt;1.1,AG1097,IF(AG1097&lt;YEAR!$C$2+YEAR!$C$3-2,AG1097+1,(YEAR!$C$2+YEAR!$C$3-1)&amp;"       :="))</f>
        <v>0.57077999999999995</v>
      </c>
      <c r="AI1097">
        <f>IF(AH1097&lt;1.1,AH1097,IF(AH1097&lt;YEAR!$C$2+YEAR!$C$3-2,AH1097+1,(YEAR!$C$2+YEAR!$C$3-1)&amp;"       :="))</f>
        <v>0.57077999999999995</v>
      </c>
      <c r="AJ1097">
        <f>IF(AI1097&lt;1.1,AI1097,IF(AI1097&lt;YEAR!$C$2+YEAR!$C$3-2,AI1097+1,(YEAR!$C$2+YEAR!$C$3-1)&amp;"       :="))</f>
        <v>0.57077999999999995</v>
      </c>
    </row>
    <row r="1098" spans="1:36">
      <c r="A1098">
        <f t="shared" ca="1" si="83"/>
        <v>27</v>
      </c>
      <c r="B1098" t="s">
        <v>51</v>
      </c>
      <c r="C1098" t="str">
        <f ca="1">IF(D1098="",OFFSET(AvailabilityFactor!A$1,A1098,0),C1097)</f>
        <v>D2WDLC8</v>
      </c>
      <c r="D1098" t="str" cm="1">
        <f t="array" aca="1" ref="D1098" ca="1">IF(D1097="",TS_DRC!$P$5,OFFSET(TS_DRC!P$5,RIGHT(D1097,2),0,TRUE))</f>
        <v>TS28</v>
      </c>
      <c r="E1098" t="str">
        <f t="shared" ca="1" si="84"/>
        <v>TS28</v>
      </c>
      <c r="F1098">
        <f>'[6]Wind profile_5-10'!$AF36</f>
        <v>0.49995000000000001</v>
      </c>
      <c r="G1098">
        <f>IF(F1098&lt;1.1,F1098,IF(F1098&lt;YEAR!$C$2+YEAR!$C$3-2,F1098+1,(YEAR!$C$2+YEAR!$C$3-1)&amp;"       :="))</f>
        <v>0.49995000000000001</v>
      </c>
      <c r="H1098">
        <f>IF(G1098&lt;1.1,G1098,IF(G1098&lt;YEAR!$C$2+YEAR!$C$3-2,G1098+1,(YEAR!$C$2+YEAR!$C$3-1)&amp;"       :="))</f>
        <v>0.49995000000000001</v>
      </c>
      <c r="I1098">
        <f>IF(H1098&lt;1.1,H1098,IF(H1098&lt;YEAR!$C$2+YEAR!$C$3-2,H1098+1,(YEAR!$C$2+YEAR!$C$3-1)&amp;"       :="))</f>
        <v>0.49995000000000001</v>
      </c>
      <c r="J1098">
        <f>IF(I1098&lt;1.1,I1098,IF(I1098&lt;YEAR!$C$2+YEAR!$C$3-2,I1098+1,(YEAR!$C$2+YEAR!$C$3-1)&amp;"       :="))</f>
        <v>0.49995000000000001</v>
      </c>
      <c r="K1098">
        <f>IF(J1098&lt;1.1,J1098,IF(J1098&lt;YEAR!$C$2+YEAR!$C$3-2,J1098+1,(YEAR!$C$2+YEAR!$C$3-1)&amp;"       :="))</f>
        <v>0.49995000000000001</v>
      </c>
      <c r="L1098">
        <f>IF(K1098&lt;1.1,K1098,IF(K1098&lt;YEAR!$C$2+YEAR!$C$3-2,K1098+1,(YEAR!$C$2+YEAR!$C$3-1)&amp;"       :="))</f>
        <v>0.49995000000000001</v>
      </c>
      <c r="M1098">
        <f>IF(L1098&lt;1.1,L1098,IF(L1098&lt;YEAR!$C$2+YEAR!$C$3-2,L1098+1,(YEAR!$C$2+YEAR!$C$3-1)&amp;"       :="))</f>
        <v>0.49995000000000001</v>
      </c>
      <c r="N1098">
        <f>IF(M1098&lt;1.1,M1098,IF(M1098&lt;YEAR!$C$2+YEAR!$C$3-2,M1098+1,(YEAR!$C$2+YEAR!$C$3-1)&amp;"       :="))</f>
        <v>0.49995000000000001</v>
      </c>
      <c r="O1098">
        <f>IF(N1098&lt;1.1,N1098,IF(N1098&lt;YEAR!$C$2+YEAR!$C$3-2,N1098+1,(YEAR!$C$2+YEAR!$C$3-1)&amp;"       :="))</f>
        <v>0.49995000000000001</v>
      </c>
      <c r="P1098">
        <f>IF(O1098&lt;1.1,O1098,IF(O1098&lt;YEAR!$C$2+YEAR!$C$3-2,O1098+1,(YEAR!$C$2+YEAR!$C$3-1)&amp;"       :="))</f>
        <v>0.49995000000000001</v>
      </c>
      <c r="Q1098">
        <f>IF(P1098&lt;1.1,P1098,IF(P1098&lt;YEAR!$C$2+YEAR!$C$3-2,P1098+1,(YEAR!$C$2+YEAR!$C$3-1)&amp;"       :="))</f>
        <v>0.49995000000000001</v>
      </c>
      <c r="R1098">
        <f>IF(Q1098&lt;1.1,Q1098,IF(Q1098&lt;YEAR!$C$2+YEAR!$C$3-2,Q1098+1,(YEAR!$C$2+YEAR!$C$3-1)&amp;"       :="))</f>
        <v>0.49995000000000001</v>
      </c>
      <c r="S1098">
        <f>IF(R1098&lt;1.1,R1098,IF(R1098&lt;YEAR!$C$2+YEAR!$C$3-2,R1098+1,(YEAR!$C$2+YEAR!$C$3-1)&amp;"       :="))</f>
        <v>0.49995000000000001</v>
      </c>
      <c r="T1098">
        <f>IF(S1098&lt;1.1,S1098,IF(S1098&lt;YEAR!$C$2+YEAR!$C$3-2,S1098+1,(YEAR!$C$2+YEAR!$C$3-1)&amp;"       :="))</f>
        <v>0.49995000000000001</v>
      </c>
      <c r="U1098">
        <f>IF(T1098&lt;1.1,T1098,IF(T1098&lt;YEAR!$C$2+YEAR!$C$3-2,T1098+1,(YEAR!$C$2+YEAR!$C$3-1)&amp;"       :="))</f>
        <v>0.49995000000000001</v>
      </c>
      <c r="V1098">
        <f>IF(U1098&lt;1.1,U1098,IF(U1098&lt;YEAR!$C$2+YEAR!$C$3-2,U1098+1,(YEAR!$C$2+YEAR!$C$3-1)&amp;"       :="))</f>
        <v>0.49995000000000001</v>
      </c>
      <c r="W1098">
        <f>IF(V1098&lt;1.1,V1098,IF(V1098&lt;YEAR!$C$2+YEAR!$C$3-2,V1098+1,(YEAR!$C$2+YEAR!$C$3-1)&amp;"       :="))</f>
        <v>0.49995000000000001</v>
      </c>
      <c r="X1098">
        <f>IF(W1098&lt;1.1,W1098,IF(W1098&lt;YEAR!$C$2+YEAR!$C$3-2,W1098+1,(YEAR!$C$2+YEAR!$C$3-1)&amp;"       :="))</f>
        <v>0.49995000000000001</v>
      </c>
      <c r="Y1098">
        <f>IF(X1098&lt;1.1,X1098,IF(X1098&lt;YEAR!$C$2+YEAR!$C$3-2,X1098+1,(YEAR!$C$2+YEAR!$C$3-1)&amp;"       :="))</f>
        <v>0.49995000000000001</v>
      </c>
      <c r="Z1098">
        <f>IF(Y1098&lt;1.1,Y1098,IF(Y1098&lt;YEAR!$C$2+YEAR!$C$3-2,Y1098+1,(YEAR!$C$2+YEAR!$C$3-1)&amp;"       :="))</f>
        <v>0.49995000000000001</v>
      </c>
      <c r="AA1098">
        <f>IF(Z1098&lt;1.1,Z1098,IF(Z1098&lt;YEAR!$C$2+YEAR!$C$3-2,Z1098+1,(YEAR!$C$2+YEAR!$C$3-1)&amp;"       :="))</f>
        <v>0.49995000000000001</v>
      </c>
      <c r="AB1098">
        <f>IF(AA1098&lt;1.1,AA1098,IF(AA1098&lt;YEAR!$C$2+YEAR!$C$3-2,AA1098+1,(YEAR!$C$2+YEAR!$C$3-1)&amp;"       :="))</f>
        <v>0.49995000000000001</v>
      </c>
      <c r="AC1098">
        <f>IF(AB1098&lt;1.1,AB1098,IF(AB1098&lt;YEAR!$C$2+YEAR!$C$3-2,AB1098+1,(YEAR!$C$2+YEAR!$C$3-1)&amp;"       :="))</f>
        <v>0.49995000000000001</v>
      </c>
      <c r="AD1098">
        <f>IF(AC1098&lt;1.1,AC1098,IF(AC1098&lt;YEAR!$C$2+YEAR!$C$3-2,AC1098+1,(YEAR!$C$2+YEAR!$C$3-1)&amp;"       :="))</f>
        <v>0.49995000000000001</v>
      </c>
      <c r="AE1098">
        <f>IF(AD1098&lt;1.1,AD1098,IF(AD1098&lt;YEAR!$C$2+YEAR!$C$3-2,AD1098+1,(YEAR!$C$2+YEAR!$C$3-1)&amp;"       :="))</f>
        <v>0.49995000000000001</v>
      </c>
      <c r="AF1098">
        <f>IF(AE1098&lt;1.1,AE1098,IF(AE1098&lt;YEAR!$C$2+YEAR!$C$3-2,AE1098+1,(YEAR!$C$2+YEAR!$C$3-1)&amp;"       :="))</f>
        <v>0.49995000000000001</v>
      </c>
      <c r="AG1098">
        <f>IF(AF1098&lt;1.1,AF1098,IF(AF1098&lt;YEAR!$C$2+YEAR!$C$3-2,AF1098+1,(YEAR!$C$2+YEAR!$C$3-1)&amp;"       :="))</f>
        <v>0.49995000000000001</v>
      </c>
      <c r="AH1098">
        <f>IF(AG1098&lt;1.1,AG1098,IF(AG1098&lt;YEAR!$C$2+YEAR!$C$3-2,AG1098+1,(YEAR!$C$2+YEAR!$C$3-1)&amp;"       :="))</f>
        <v>0.49995000000000001</v>
      </c>
      <c r="AI1098">
        <f>IF(AH1098&lt;1.1,AH1098,IF(AH1098&lt;YEAR!$C$2+YEAR!$C$3-2,AH1098+1,(YEAR!$C$2+YEAR!$C$3-1)&amp;"       :="))</f>
        <v>0.49995000000000001</v>
      </c>
      <c r="AJ1098">
        <f>IF(AI1098&lt;1.1,AI1098,IF(AI1098&lt;YEAR!$C$2+YEAR!$C$3-2,AI1098+1,(YEAR!$C$2+YEAR!$C$3-1)&amp;"       :="))</f>
        <v>0.49995000000000001</v>
      </c>
    </row>
    <row r="1099" spans="1:36">
      <c r="A1099">
        <f t="shared" ca="1" si="83"/>
        <v>27</v>
      </c>
      <c r="B1099" t="s">
        <v>51</v>
      </c>
      <c r="C1099" t="str">
        <f ca="1">IF(D1099="",OFFSET(AvailabilityFactor!A$1,A1099,0),C1098)</f>
        <v>D2WDLC8</v>
      </c>
      <c r="D1099" t="str" cm="1">
        <f t="array" aca="1" ref="D1099" ca="1">IF(D1098="",TS_DRC!$P$5,OFFSET(TS_DRC!P$5,RIGHT(D1098,2),0,TRUE))</f>
        <v>TS29</v>
      </c>
      <c r="E1099" t="str">
        <f t="shared" ca="1" si="84"/>
        <v>TS29</v>
      </c>
      <c r="F1099">
        <f>'[6]Wind profile_5-10'!$AF37</f>
        <v>0.46855999999999998</v>
      </c>
      <c r="G1099">
        <f>IF(F1099&lt;1.1,F1099,IF(F1099&lt;YEAR!$C$2+YEAR!$C$3-2,F1099+1,(YEAR!$C$2+YEAR!$C$3-1)&amp;"       :="))</f>
        <v>0.46855999999999998</v>
      </c>
      <c r="H1099">
        <f>IF(G1099&lt;1.1,G1099,IF(G1099&lt;YEAR!$C$2+YEAR!$C$3-2,G1099+1,(YEAR!$C$2+YEAR!$C$3-1)&amp;"       :="))</f>
        <v>0.46855999999999998</v>
      </c>
      <c r="I1099">
        <f>IF(H1099&lt;1.1,H1099,IF(H1099&lt;YEAR!$C$2+YEAR!$C$3-2,H1099+1,(YEAR!$C$2+YEAR!$C$3-1)&amp;"       :="))</f>
        <v>0.46855999999999998</v>
      </c>
      <c r="J1099">
        <f>IF(I1099&lt;1.1,I1099,IF(I1099&lt;YEAR!$C$2+YEAR!$C$3-2,I1099+1,(YEAR!$C$2+YEAR!$C$3-1)&amp;"       :="))</f>
        <v>0.46855999999999998</v>
      </c>
      <c r="K1099">
        <f>IF(J1099&lt;1.1,J1099,IF(J1099&lt;YEAR!$C$2+YEAR!$C$3-2,J1099+1,(YEAR!$C$2+YEAR!$C$3-1)&amp;"       :="))</f>
        <v>0.46855999999999998</v>
      </c>
      <c r="L1099">
        <f>IF(K1099&lt;1.1,K1099,IF(K1099&lt;YEAR!$C$2+YEAR!$C$3-2,K1099+1,(YEAR!$C$2+YEAR!$C$3-1)&amp;"       :="))</f>
        <v>0.46855999999999998</v>
      </c>
      <c r="M1099">
        <f>IF(L1099&lt;1.1,L1099,IF(L1099&lt;YEAR!$C$2+YEAR!$C$3-2,L1099+1,(YEAR!$C$2+YEAR!$C$3-1)&amp;"       :="))</f>
        <v>0.46855999999999998</v>
      </c>
      <c r="N1099">
        <f>IF(M1099&lt;1.1,M1099,IF(M1099&lt;YEAR!$C$2+YEAR!$C$3-2,M1099+1,(YEAR!$C$2+YEAR!$C$3-1)&amp;"       :="))</f>
        <v>0.46855999999999998</v>
      </c>
      <c r="O1099">
        <f>IF(N1099&lt;1.1,N1099,IF(N1099&lt;YEAR!$C$2+YEAR!$C$3-2,N1099+1,(YEAR!$C$2+YEAR!$C$3-1)&amp;"       :="))</f>
        <v>0.46855999999999998</v>
      </c>
      <c r="P1099">
        <f>IF(O1099&lt;1.1,O1099,IF(O1099&lt;YEAR!$C$2+YEAR!$C$3-2,O1099+1,(YEAR!$C$2+YEAR!$C$3-1)&amp;"       :="))</f>
        <v>0.46855999999999998</v>
      </c>
      <c r="Q1099">
        <f>IF(P1099&lt;1.1,P1099,IF(P1099&lt;YEAR!$C$2+YEAR!$C$3-2,P1099+1,(YEAR!$C$2+YEAR!$C$3-1)&amp;"       :="))</f>
        <v>0.46855999999999998</v>
      </c>
      <c r="R1099">
        <f>IF(Q1099&lt;1.1,Q1099,IF(Q1099&lt;YEAR!$C$2+YEAR!$C$3-2,Q1099+1,(YEAR!$C$2+YEAR!$C$3-1)&amp;"       :="))</f>
        <v>0.46855999999999998</v>
      </c>
      <c r="S1099">
        <f>IF(R1099&lt;1.1,R1099,IF(R1099&lt;YEAR!$C$2+YEAR!$C$3-2,R1099+1,(YEAR!$C$2+YEAR!$C$3-1)&amp;"       :="))</f>
        <v>0.46855999999999998</v>
      </c>
      <c r="T1099">
        <f>IF(S1099&lt;1.1,S1099,IF(S1099&lt;YEAR!$C$2+YEAR!$C$3-2,S1099+1,(YEAR!$C$2+YEAR!$C$3-1)&amp;"       :="))</f>
        <v>0.46855999999999998</v>
      </c>
      <c r="U1099">
        <f>IF(T1099&lt;1.1,T1099,IF(T1099&lt;YEAR!$C$2+YEAR!$C$3-2,T1099+1,(YEAR!$C$2+YEAR!$C$3-1)&amp;"       :="))</f>
        <v>0.46855999999999998</v>
      </c>
      <c r="V1099">
        <f>IF(U1099&lt;1.1,U1099,IF(U1099&lt;YEAR!$C$2+YEAR!$C$3-2,U1099+1,(YEAR!$C$2+YEAR!$C$3-1)&amp;"       :="))</f>
        <v>0.46855999999999998</v>
      </c>
      <c r="W1099">
        <f>IF(V1099&lt;1.1,V1099,IF(V1099&lt;YEAR!$C$2+YEAR!$C$3-2,V1099+1,(YEAR!$C$2+YEAR!$C$3-1)&amp;"       :="))</f>
        <v>0.46855999999999998</v>
      </c>
      <c r="X1099">
        <f>IF(W1099&lt;1.1,W1099,IF(W1099&lt;YEAR!$C$2+YEAR!$C$3-2,W1099+1,(YEAR!$C$2+YEAR!$C$3-1)&amp;"       :="))</f>
        <v>0.46855999999999998</v>
      </c>
      <c r="Y1099">
        <f>IF(X1099&lt;1.1,X1099,IF(X1099&lt;YEAR!$C$2+YEAR!$C$3-2,X1099+1,(YEAR!$C$2+YEAR!$C$3-1)&amp;"       :="))</f>
        <v>0.46855999999999998</v>
      </c>
      <c r="Z1099">
        <f>IF(Y1099&lt;1.1,Y1099,IF(Y1099&lt;YEAR!$C$2+YEAR!$C$3-2,Y1099+1,(YEAR!$C$2+YEAR!$C$3-1)&amp;"       :="))</f>
        <v>0.46855999999999998</v>
      </c>
      <c r="AA1099">
        <f>IF(Z1099&lt;1.1,Z1099,IF(Z1099&lt;YEAR!$C$2+YEAR!$C$3-2,Z1099+1,(YEAR!$C$2+YEAR!$C$3-1)&amp;"       :="))</f>
        <v>0.46855999999999998</v>
      </c>
      <c r="AB1099">
        <f>IF(AA1099&lt;1.1,AA1099,IF(AA1099&lt;YEAR!$C$2+YEAR!$C$3-2,AA1099+1,(YEAR!$C$2+YEAR!$C$3-1)&amp;"       :="))</f>
        <v>0.46855999999999998</v>
      </c>
      <c r="AC1099">
        <f>IF(AB1099&lt;1.1,AB1099,IF(AB1099&lt;YEAR!$C$2+YEAR!$C$3-2,AB1099+1,(YEAR!$C$2+YEAR!$C$3-1)&amp;"       :="))</f>
        <v>0.46855999999999998</v>
      </c>
      <c r="AD1099">
        <f>IF(AC1099&lt;1.1,AC1099,IF(AC1099&lt;YEAR!$C$2+YEAR!$C$3-2,AC1099+1,(YEAR!$C$2+YEAR!$C$3-1)&amp;"       :="))</f>
        <v>0.46855999999999998</v>
      </c>
      <c r="AE1099">
        <f>IF(AD1099&lt;1.1,AD1099,IF(AD1099&lt;YEAR!$C$2+YEAR!$C$3-2,AD1099+1,(YEAR!$C$2+YEAR!$C$3-1)&amp;"       :="))</f>
        <v>0.46855999999999998</v>
      </c>
      <c r="AF1099">
        <f>IF(AE1099&lt;1.1,AE1099,IF(AE1099&lt;YEAR!$C$2+YEAR!$C$3-2,AE1099+1,(YEAR!$C$2+YEAR!$C$3-1)&amp;"       :="))</f>
        <v>0.46855999999999998</v>
      </c>
      <c r="AG1099">
        <f>IF(AF1099&lt;1.1,AF1099,IF(AF1099&lt;YEAR!$C$2+YEAR!$C$3-2,AF1099+1,(YEAR!$C$2+YEAR!$C$3-1)&amp;"       :="))</f>
        <v>0.46855999999999998</v>
      </c>
      <c r="AH1099">
        <f>IF(AG1099&lt;1.1,AG1099,IF(AG1099&lt;YEAR!$C$2+YEAR!$C$3-2,AG1099+1,(YEAR!$C$2+YEAR!$C$3-1)&amp;"       :="))</f>
        <v>0.46855999999999998</v>
      </c>
      <c r="AI1099">
        <f>IF(AH1099&lt;1.1,AH1099,IF(AH1099&lt;YEAR!$C$2+YEAR!$C$3-2,AH1099+1,(YEAR!$C$2+YEAR!$C$3-1)&amp;"       :="))</f>
        <v>0.46855999999999998</v>
      </c>
      <c r="AJ1099">
        <f>IF(AI1099&lt;1.1,AI1099,IF(AI1099&lt;YEAR!$C$2+YEAR!$C$3-2,AI1099+1,(YEAR!$C$2+YEAR!$C$3-1)&amp;"       :="))</f>
        <v>0.46855999999999998</v>
      </c>
    </row>
    <row r="1100" spans="1:36">
      <c r="A1100">
        <f t="shared" ca="1" si="83"/>
        <v>27</v>
      </c>
      <c r="B1100" t="s">
        <v>51</v>
      </c>
      <c r="C1100" t="str">
        <f ca="1">IF(D1100="",OFFSET(AvailabilityFactor!A$1,A1100,0),C1099)</f>
        <v>D2WDLC8</v>
      </c>
      <c r="D1100" t="str" cm="1">
        <f t="array" aca="1" ref="D1100" ca="1">IF(D1099="",TS_DRC!$P$5,OFFSET(TS_DRC!P$5,RIGHT(D1099,2),0,TRUE))</f>
        <v>TS30</v>
      </c>
      <c r="E1100" t="str">
        <f t="shared" ca="1" si="84"/>
        <v>TS30</v>
      </c>
      <c r="F1100">
        <f>'[6]Wind profile_5-10'!$AF38</f>
        <v>0.59489999999999998</v>
      </c>
      <c r="G1100">
        <f>IF(F1100&lt;1.1,F1100,IF(F1100&lt;YEAR!$C$2+YEAR!$C$3-2,F1100+1,(YEAR!$C$2+YEAR!$C$3-1)&amp;"       :="))</f>
        <v>0.59489999999999998</v>
      </c>
      <c r="H1100">
        <f>IF(G1100&lt;1.1,G1100,IF(G1100&lt;YEAR!$C$2+YEAR!$C$3-2,G1100+1,(YEAR!$C$2+YEAR!$C$3-1)&amp;"       :="))</f>
        <v>0.59489999999999998</v>
      </c>
      <c r="I1100">
        <f>IF(H1100&lt;1.1,H1100,IF(H1100&lt;YEAR!$C$2+YEAR!$C$3-2,H1100+1,(YEAR!$C$2+YEAR!$C$3-1)&amp;"       :="))</f>
        <v>0.59489999999999998</v>
      </c>
      <c r="J1100">
        <f>IF(I1100&lt;1.1,I1100,IF(I1100&lt;YEAR!$C$2+YEAR!$C$3-2,I1100+1,(YEAR!$C$2+YEAR!$C$3-1)&amp;"       :="))</f>
        <v>0.59489999999999998</v>
      </c>
      <c r="K1100">
        <f>IF(J1100&lt;1.1,J1100,IF(J1100&lt;YEAR!$C$2+YEAR!$C$3-2,J1100+1,(YEAR!$C$2+YEAR!$C$3-1)&amp;"       :="))</f>
        <v>0.59489999999999998</v>
      </c>
      <c r="L1100">
        <f>IF(K1100&lt;1.1,K1100,IF(K1100&lt;YEAR!$C$2+YEAR!$C$3-2,K1100+1,(YEAR!$C$2+YEAR!$C$3-1)&amp;"       :="))</f>
        <v>0.59489999999999998</v>
      </c>
      <c r="M1100">
        <f>IF(L1100&lt;1.1,L1100,IF(L1100&lt;YEAR!$C$2+YEAR!$C$3-2,L1100+1,(YEAR!$C$2+YEAR!$C$3-1)&amp;"       :="))</f>
        <v>0.59489999999999998</v>
      </c>
      <c r="N1100">
        <f>IF(M1100&lt;1.1,M1100,IF(M1100&lt;YEAR!$C$2+YEAR!$C$3-2,M1100+1,(YEAR!$C$2+YEAR!$C$3-1)&amp;"       :="))</f>
        <v>0.59489999999999998</v>
      </c>
      <c r="O1100">
        <f>IF(N1100&lt;1.1,N1100,IF(N1100&lt;YEAR!$C$2+YEAR!$C$3-2,N1100+1,(YEAR!$C$2+YEAR!$C$3-1)&amp;"       :="))</f>
        <v>0.59489999999999998</v>
      </c>
      <c r="P1100">
        <f>IF(O1100&lt;1.1,O1100,IF(O1100&lt;YEAR!$C$2+YEAR!$C$3-2,O1100+1,(YEAR!$C$2+YEAR!$C$3-1)&amp;"       :="))</f>
        <v>0.59489999999999998</v>
      </c>
      <c r="Q1100">
        <f>IF(P1100&lt;1.1,P1100,IF(P1100&lt;YEAR!$C$2+YEAR!$C$3-2,P1100+1,(YEAR!$C$2+YEAR!$C$3-1)&amp;"       :="))</f>
        <v>0.59489999999999998</v>
      </c>
      <c r="R1100">
        <f>IF(Q1100&lt;1.1,Q1100,IF(Q1100&lt;YEAR!$C$2+YEAR!$C$3-2,Q1100+1,(YEAR!$C$2+YEAR!$C$3-1)&amp;"       :="))</f>
        <v>0.59489999999999998</v>
      </c>
      <c r="S1100">
        <f>IF(R1100&lt;1.1,R1100,IF(R1100&lt;YEAR!$C$2+YEAR!$C$3-2,R1100+1,(YEAR!$C$2+YEAR!$C$3-1)&amp;"       :="))</f>
        <v>0.59489999999999998</v>
      </c>
      <c r="T1100">
        <f>IF(S1100&lt;1.1,S1100,IF(S1100&lt;YEAR!$C$2+YEAR!$C$3-2,S1100+1,(YEAR!$C$2+YEAR!$C$3-1)&amp;"       :="))</f>
        <v>0.59489999999999998</v>
      </c>
      <c r="U1100">
        <f>IF(T1100&lt;1.1,T1100,IF(T1100&lt;YEAR!$C$2+YEAR!$C$3-2,T1100+1,(YEAR!$C$2+YEAR!$C$3-1)&amp;"       :="))</f>
        <v>0.59489999999999998</v>
      </c>
      <c r="V1100">
        <f>IF(U1100&lt;1.1,U1100,IF(U1100&lt;YEAR!$C$2+YEAR!$C$3-2,U1100+1,(YEAR!$C$2+YEAR!$C$3-1)&amp;"       :="))</f>
        <v>0.59489999999999998</v>
      </c>
      <c r="W1100">
        <f>IF(V1100&lt;1.1,V1100,IF(V1100&lt;YEAR!$C$2+YEAR!$C$3-2,V1100+1,(YEAR!$C$2+YEAR!$C$3-1)&amp;"       :="))</f>
        <v>0.59489999999999998</v>
      </c>
      <c r="X1100">
        <f>IF(W1100&lt;1.1,W1100,IF(W1100&lt;YEAR!$C$2+YEAR!$C$3-2,W1100+1,(YEAR!$C$2+YEAR!$C$3-1)&amp;"       :="))</f>
        <v>0.59489999999999998</v>
      </c>
      <c r="Y1100">
        <f>IF(X1100&lt;1.1,X1100,IF(X1100&lt;YEAR!$C$2+YEAR!$C$3-2,X1100+1,(YEAR!$C$2+YEAR!$C$3-1)&amp;"       :="))</f>
        <v>0.59489999999999998</v>
      </c>
      <c r="Z1100">
        <f>IF(Y1100&lt;1.1,Y1100,IF(Y1100&lt;YEAR!$C$2+YEAR!$C$3-2,Y1100+1,(YEAR!$C$2+YEAR!$C$3-1)&amp;"       :="))</f>
        <v>0.59489999999999998</v>
      </c>
      <c r="AA1100">
        <f>IF(Z1100&lt;1.1,Z1100,IF(Z1100&lt;YEAR!$C$2+YEAR!$C$3-2,Z1100+1,(YEAR!$C$2+YEAR!$C$3-1)&amp;"       :="))</f>
        <v>0.59489999999999998</v>
      </c>
      <c r="AB1100">
        <f>IF(AA1100&lt;1.1,AA1100,IF(AA1100&lt;YEAR!$C$2+YEAR!$C$3-2,AA1100+1,(YEAR!$C$2+YEAR!$C$3-1)&amp;"       :="))</f>
        <v>0.59489999999999998</v>
      </c>
      <c r="AC1100">
        <f>IF(AB1100&lt;1.1,AB1100,IF(AB1100&lt;YEAR!$C$2+YEAR!$C$3-2,AB1100+1,(YEAR!$C$2+YEAR!$C$3-1)&amp;"       :="))</f>
        <v>0.59489999999999998</v>
      </c>
      <c r="AD1100">
        <f>IF(AC1100&lt;1.1,AC1100,IF(AC1100&lt;YEAR!$C$2+YEAR!$C$3-2,AC1100+1,(YEAR!$C$2+YEAR!$C$3-1)&amp;"       :="))</f>
        <v>0.59489999999999998</v>
      </c>
      <c r="AE1100">
        <f>IF(AD1100&lt;1.1,AD1100,IF(AD1100&lt;YEAR!$C$2+YEAR!$C$3-2,AD1100+1,(YEAR!$C$2+YEAR!$C$3-1)&amp;"       :="))</f>
        <v>0.59489999999999998</v>
      </c>
      <c r="AF1100">
        <f>IF(AE1100&lt;1.1,AE1100,IF(AE1100&lt;YEAR!$C$2+YEAR!$C$3-2,AE1100+1,(YEAR!$C$2+YEAR!$C$3-1)&amp;"       :="))</f>
        <v>0.59489999999999998</v>
      </c>
      <c r="AG1100">
        <f>IF(AF1100&lt;1.1,AF1100,IF(AF1100&lt;YEAR!$C$2+YEAR!$C$3-2,AF1100+1,(YEAR!$C$2+YEAR!$C$3-1)&amp;"       :="))</f>
        <v>0.59489999999999998</v>
      </c>
      <c r="AH1100">
        <f>IF(AG1100&lt;1.1,AG1100,IF(AG1100&lt;YEAR!$C$2+YEAR!$C$3-2,AG1100+1,(YEAR!$C$2+YEAR!$C$3-1)&amp;"       :="))</f>
        <v>0.59489999999999998</v>
      </c>
      <c r="AI1100">
        <f>IF(AH1100&lt;1.1,AH1100,IF(AH1100&lt;YEAR!$C$2+YEAR!$C$3-2,AH1100+1,(YEAR!$C$2+YEAR!$C$3-1)&amp;"       :="))</f>
        <v>0.59489999999999998</v>
      </c>
      <c r="AJ1100">
        <f>IF(AI1100&lt;1.1,AI1100,IF(AI1100&lt;YEAR!$C$2+YEAR!$C$3-2,AI1100+1,(YEAR!$C$2+YEAR!$C$3-1)&amp;"       :="))</f>
        <v>0.59489999999999998</v>
      </c>
    </row>
    <row r="1101" spans="1:36">
      <c r="A1101">
        <f t="shared" ca="1" si="83"/>
        <v>27</v>
      </c>
      <c r="B1101" t="s">
        <v>51</v>
      </c>
      <c r="C1101" t="str">
        <f ca="1">IF(D1101="",OFFSET(AvailabilityFactor!A$1,A1101,0),C1100)</f>
        <v>D2WDLC8</v>
      </c>
      <c r="D1101" t="str" cm="1">
        <f t="array" aca="1" ref="D1101" ca="1">IF(D1100="",TS_DRC!$P$5,OFFSET(TS_DRC!P$5,RIGHT(D1100,2),0,TRUE))</f>
        <v>TS31</v>
      </c>
      <c r="E1101" t="str">
        <f t="shared" ca="1" si="84"/>
        <v>TS31</v>
      </c>
      <c r="F1101">
        <f>'[6]Wind profile_5-10'!$AF39</f>
        <v>0.29781999999999997</v>
      </c>
      <c r="G1101">
        <f>IF(F1101&lt;1.1,F1101,IF(F1101&lt;YEAR!$C$2+YEAR!$C$3-2,F1101+1,(YEAR!$C$2+YEAR!$C$3-1)&amp;"       :="))</f>
        <v>0.29781999999999997</v>
      </c>
      <c r="H1101">
        <f>IF(G1101&lt;1.1,G1101,IF(G1101&lt;YEAR!$C$2+YEAR!$C$3-2,G1101+1,(YEAR!$C$2+YEAR!$C$3-1)&amp;"       :="))</f>
        <v>0.29781999999999997</v>
      </c>
      <c r="I1101">
        <f>IF(H1101&lt;1.1,H1101,IF(H1101&lt;YEAR!$C$2+YEAR!$C$3-2,H1101+1,(YEAR!$C$2+YEAR!$C$3-1)&amp;"       :="))</f>
        <v>0.29781999999999997</v>
      </c>
      <c r="J1101">
        <f>IF(I1101&lt;1.1,I1101,IF(I1101&lt;YEAR!$C$2+YEAR!$C$3-2,I1101+1,(YEAR!$C$2+YEAR!$C$3-1)&amp;"       :="))</f>
        <v>0.29781999999999997</v>
      </c>
      <c r="K1101">
        <f>IF(J1101&lt;1.1,J1101,IF(J1101&lt;YEAR!$C$2+YEAR!$C$3-2,J1101+1,(YEAR!$C$2+YEAR!$C$3-1)&amp;"       :="))</f>
        <v>0.29781999999999997</v>
      </c>
      <c r="L1101">
        <f>IF(K1101&lt;1.1,K1101,IF(K1101&lt;YEAR!$C$2+YEAR!$C$3-2,K1101+1,(YEAR!$C$2+YEAR!$C$3-1)&amp;"       :="))</f>
        <v>0.29781999999999997</v>
      </c>
      <c r="M1101">
        <f>IF(L1101&lt;1.1,L1101,IF(L1101&lt;YEAR!$C$2+YEAR!$C$3-2,L1101+1,(YEAR!$C$2+YEAR!$C$3-1)&amp;"       :="))</f>
        <v>0.29781999999999997</v>
      </c>
      <c r="N1101">
        <f>IF(M1101&lt;1.1,M1101,IF(M1101&lt;YEAR!$C$2+YEAR!$C$3-2,M1101+1,(YEAR!$C$2+YEAR!$C$3-1)&amp;"       :="))</f>
        <v>0.29781999999999997</v>
      </c>
      <c r="O1101">
        <f>IF(N1101&lt;1.1,N1101,IF(N1101&lt;YEAR!$C$2+YEAR!$C$3-2,N1101+1,(YEAR!$C$2+YEAR!$C$3-1)&amp;"       :="))</f>
        <v>0.29781999999999997</v>
      </c>
      <c r="P1101">
        <f>IF(O1101&lt;1.1,O1101,IF(O1101&lt;YEAR!$C$2+YEAR!$C$3-2,O1101+1,(YEAR!$C$2+YEAR!$C$3-1)&amp;"       :="))</f>
        <v>0.29781999999999997</v>
      </c>
      <c r="Q1101">
        <f>IF(P1101&lt;1.1,P1101,IF(P1101&lt;YEAR!$C$2+YEAR!$C$3-2,P1101+1,(YEAR!$C$2+YEAR!$C$3-1)&amp;"       :="))</f>
        <v>0.29781999999999997</v>
      </c>
      <c r="R1101">
        <f>IF(Q1101&lt;1.1,Q1101,IF(Q1101&lt;YEAR!$C$2+YEAR!$C$3-2,Q1101+1,(YEAR!$C$2+YEAR!$C$3-1)&amp;"       :="))</f>
        <v>0.29781999999999997</v>
      </c>
      <c r="S1101">
        <f>IF(R1101&lt;1.1,R1101,IF(R1101&lt;YEAR!$C$2+YEAR!$C$3-2,R1101+1,(YEAR!$C$2+YEAR!$C$3-1)&amp;"       :="))</f>
        <v>0.29781999999999997</v>
      </c>
      <c r="T1101">
        <f>IF(S1101&lt;1.1,S1101,IF(S1101&lt;YEAR!$C$2+YEAR!$C$3-2,S1101+1,(YEAR!$C$2+YEAR!$C$3-1)&amp;"       :="))</f>
        <v>0.29781999999999997</v>
      </c>
      <c r="U1101">
        <f>IF(T1101&lt;1.1,T1101,IF(T1101&lt;YEAR!$C$2+YEAR!$C$3-2,T1101+1,(YEAR!$C$2+YEAR!$C$3-1)&amp;"       :="))</f>
        <v>0.29781999999999997</v>
      </c>
      <c r="V1101">
        <f>IF(U1101&lt;1.1,U1101,IF(U1101&lt;YEAR!$C$2+YEAR!$C$3-2,U1101+1,(YEAR!$C$2+YEAR!$C$3-1)&amp;"       :="))</f>
        <v>0.29781999999999997</v>
      </c>
      <c r="W1101">
        <f>IF(V1101&lt;1.1,V1101,IF(V1101&lt;YEAR!$C$2+YEAR!$C$3-2,V1101+1,(YEAR!$C$2+YEAR!$C$3-1)&amp;"       :="))</f>
        <v>0.29781999999999997</v>
      </c>
      <c r="X1101">
        <f>IF(W1101&lt;1.1,W1101,IF(W1101&lt;YEAR!$C$2+YEAR!$C$3-2,W1101+1,(YEAR!$C$2+YEAR!$C$3-1)&amp;"       :="))</f>
        <v>0.29781999999999997</v>
      </c>
      <c r="Y1101">
        <f>IF(X1101&lt;1.1,X1101,IF(X1101&lt;YEAR!$C$2+YEAR!$C$3-2,X1101+1,(YEAR!$C$2+YEAR!$C$3-1)&amp;"       :="))</f>
        <v>0.29781999999999997</v>
      </c>
      <c r="Z1101">
        <f>IF(Y1101&lt;1.1,Y1101,IF(Y1101&lt;YEAR!$C$2+YEAR!$C$3-2,Y1101+1,(YEAR!$C$2+YEAR!$C$3-1)&amp;"       :="))</f>
        <v>0.29781999999999997</v>
      </c>
      <c r="AA1101">
        <f>IF(Z1101&lt;1.1,Z1101,IF(Z1101&lt;YEAR!$C$2+YEAR!$C$3-2,Z1101+1,(YEAR!$C$2+YEAR!$C$3-1)&amp;"       :="))</f>
        <v>0.29781999999999997</v>
      </c>
      <c r="AB1101">
        <f>IF(AA1101&lt;1.1,AA1101,IF(AA1101&lt;YEAR!$C$2+YEAR!$C$3-2,AA1101+1,(YEAR!$C$2+YEAR!$C$3-1)&amp;"       :="))</f>
        <v>0.29781999999999997</v>
      </c>
      <c r="AC1101">
        <f>IF(AB1101&lt;1.1,AB1101,IF(AB1101&lt;YEAR!$C$2+YEAR!$C$3-2,AB1101+1,(YEAR!$C$2+YEAR!$C$3-1)&amp;"       :="))</f>
        <v>0.29781999999999997</v>
      </c>
      <c r="AD1101">
        <f>IF(AC1101&lt;1.1,AC1101,IF(AC1101&lt;YEAR!$C$2+YEAR!$C$3-2,AC1101+1,(YEAR!$C$2+YEAR!$C$3-1)&amp;"       :="))</f>
        <v>0.29781999999999997</v>
      </c>
      <c r="AE1101">
        <f>IF(AD1101&lt;1.1,AD1101,IF(AD1101&lt;YEAR!$C$2+YEAR!$C$3-2,AD1101+1,(YEAR!$C$2+YEAR!$C$3-1)&amp;"       :="))</f>
        <v>0.29781999999999997</v>
      </c>
      <c r="AF1101">
        <f>IF(AE1101&lt;1.1,AE1101,IF(AE1101&lt;YEAR!$C$2+YEAR!$C$3-2,AE1101+1,(YEAR!$C$2+YEAR!$C$3-1)&amp;"       :="))</f>
        <v>0.29781999999999997</v>
      </c>
      <c r="AG1101">
        <f>IF(AF1101&lt;1.1,AF1101,IF(AF1101&lt;YEAR!$C$2+YEAR!$C$3-2,AF1101+1,(YEAR!$C$2+YEAR!$C$3-1)&amp;"       :="))</f>
        <v>0.29781999999999997</v>
      </c>
      <c r="AH1101">
        <f>IF(AG1101&lt;1.1,AG1101,IF(AG1101&lt;YEAR!$C$2+YEAR!$C$3-2,AG1101+1,(YEAR!$C$2+YEAR!$C$3-1)&amp;"       :="))</f>
        <v>0.29781999999999997</v>
      </c>
      <c r="AI1101">
        <f>IF(AH1101&lt;1.1,AH1101,IF(AH1101&lt;YEAR!$C$2+YEAR!$C$3-2,AH1101+1,(YEAR!$C$2+YEAR!$C$3-1)&amp;"       :="))</f>
        <v>0.29781999999999997</v>
      </c>
      <c r="AJ1101">
        <f>IF(AI1101&lt;1.1,AI1101,IF(AI1101&lt;YEAR!$C$2+YEAR!$C$3-2,AI1101+1,(YEAR!$C$2+YEAR!$C$3-1)&amp;"       :="))</f>
        <v>0.29781999999999997</v>
      </c>
    </row>
    <row r="1102" spans="1:36">
      <c r="A1102">
        <f t="shared" ca="1" si="83"/>
        <v>27</v>
      </c>
      <c r="B1102" t="s">
        <v>51</v>
      </c>
      <c r="C1102" t="str">
        <f ca="1">IF(D1102="",OFFSET(AvailabilityFactor!A$1,A1102,0),C1101)</f>
        <v>D2WDLC8</v>
      </c>
      <c r="D1102" t="str" cm="1">
        <f t="array" aca="1" ref="D1102" ca="1">IF(D1101="",TS_DRC!$P$5,OFFSET(TS_DRC!P$5,RIGHT(D1101,2),0,TRUE))</f>
        <v>TS32</v>
      </c>
      <c r="E1102" t="str">
        <f t="shared" ca="1" si="84"/>
        <v>TS32</v>
      </c>
      <c r="F1102">
        <f>'[6]Wind profile_5-10'!$AF40</f>
        <v>0.31391000000000002</v>
      </c>
      <c r="G1102">
        <f>IF(F1102&lt;1.1,F1102,IF(F1102&lt;YEAR!$C$2+YEAR!$C$3-2,F1102+1,(YEAR!$C$2+YEAR!$C$3-1)&amp;"       :="))</f>
        <v>0.31391000000000002</v>
      </c>
      <c r="H1102">
        <f>IF(G1102&lt;1.1,G1102,IF(G1102&lt;YEAR!$C$2+YEAR!$C$3-2,G1102+1,(YEAR!$C$2+YEAR!$C$3-1)&amp;"       :="))</f>
        <v>0.31391000000000002</v>
      </c>
      <c r="I1102">
        <f>IF(H1102&lt;1.1,H1102,IF(H1102&lt;YEAR!$C$2+YEAR!$C$3-2,H1102+1,(YEAR!$C$2+YEAR!$C$3-1)&amp;"       :="))</f>
        <v>0.31391000000000002</v>
      </c>
      <c r="J1102">
        <f>IF(I1102&lt;1.1,I1102,IF(I1102&lt;YEAR!$C$2+YEAR!$C$3-2,I1102+1,(YEAR!$C$2+YEAR!$C$3-1)&amp;"       :="))</f>
        <v>0.31391000000000002</v>
      </c>
      <c r="K1102">
        <f>IF(J1102&lt;1.1,J1102,IF(J1102&lt;YEAR!$C$2+YEAR!$C$3-2,J1102+1,(YEAR!$C$2+YEAR!$C$3-1)&amp;"       :="))</f>
        <v>0.31391000000000002</v>
      </c>
      <c r="L1102">
        <f>IF(K1102&lt;1.1,K1102,IF(K1102&lt;YEAR!$C$2+YEAR!$C$3-2,K1102+1,(YEAR!$C$2+YEAR!$C$3-1)&amp;"       :="))</f>
        <v>0.31391000000000002</v>
      </c>
      <c r="M1102">
        <f>IF(L1102&lt;1.1,L1102,IF(L1102&lt;YEAR!$C$2+YEAR!$C$3-2,L1102+1,(YEAR!$C$2+YEAR!$C$3-1)&amp;"       :="))</f>
        <v>0.31391000000000002</v>
      </c>
      <c r="N1102">
        <f>IF(M1102&lt;1.1,M1102,IF(M1102&lt;YEAR!$C$2+YEAR!$C$3-2,M1102+1,(YEAR!$C$2+YEAR!$C$3-1)&amp;"       :="))</f>
        <v>0.31391000000000002</v>
      </c>
      <c r="O1102">
        <f>IF(N1102&lt;1.1,N1102,IF(N1102&lt;YEAR!$C$2+YEAR!$C$3-2,N1102+1,(YEAR!$C$2+YEAR!$C$3-1)&amp;"       :="))</f>
        <v>0.31391000000000002</v>
      </c>
      <c r="P1102">
        <f>IF(O1102&lt;1.1,O1102,IF(O1102&lt;YEAR!$C$2+YEAR!$C$3-2,O1102+1,(YEAR!$C$2+YEAR!$C$3-1)&amp;"       :="))</f>
        <v>0.31391000000000002</v>
      </c>
      <c r="Q1102">
        <f>IF(P1102&lt;1.1,P1102,IF(P1102&lt;YEAR!$C$2+YEAR!$C$3-2,P1102+1,(YEAR!$C$2+YEAR!$C$3-1)&amp;"       :="))</f>
        <v>0.31391000000000002</v>
      </c>
      <c r="R1102">
        <f>IF(Q1102&lt;1.1,Q1102,IF(Q1102&lt;YEAR!$C$2+YEAR!$C$3-2,Q1102+1,(YEAR!$C$2+YEAR!$C$3-1)&amp;"       :="))</f>
        <v>0.31391000000000002</v>
      </c>
      <c r="S1102">
        <f>IF(R1102&lt;1.1,R1102,IF(R1102&lt;YEAR!$C$2+YEAR!$C$3-2,R1102+1,(YEAR!$C$2+YEAR!$C$3-1)&amp;"       :="))</f>
        <v>0.31391000000000002</v>
      </c>
      <c r="T1102">
        <f>IF(S1102&lt;1.1,S1102,IF(S1102&lt;YEAR!$C$2+YEAR!$C$3-2,S1102+1,(YEAR!$C$2+YEAR!$C$3-1)&amp;"       :="))</f>
        <v>0.31391000000000002</v>
      </c>
      <c r="U1102">
        <f>IF(T1102&lt;1.1,T1102,IF(T1102&lt;YEAR!$C$2+YEAR!$C$3-2,T1102+1,(YEAR!$C$2+YEAR!$C$3-1)&amp;"       :="))</f>
        <v>0.31391000000000002</v>
      </c>
      <c r="V1102">
        <f>IF(U1102&lt;1.1,U1102,IF(U1102&lt;YEAR!$C$2+YEAR!$C$3-2,U1102+1,(YEAR!$C$2+YEAR!$C$3-1)&amp;"       :="))</f>
        <v>0.31391000000000002</v>
      </c>
      <c r="W1102">
        <f>IF(V1102&lt;1.1,V1102,IF(V1102&lt;YEAR!$C$2+YEAR!$C$3-2,V1102+1,(YEAR!$C$2+YEAR!$C$3-1)&amp;"       :="))</f>
        <v>0.31391000000000002</v>
      </c>
      <c r="X1102">
        <f>IF(W1102&lt;1.1,W1102,IF(W1102&lt;YEAR!$C$2+YEAR!$C$3-2,W1102+1,(YEAR!$C$2+YEAR!$C$3-1)&amp;"       :="))</f>
        <v>0.31391000000000002</v>
      </c>
      <c r="Y1102">
        <f>IF(X1102&lt;1.1,X1102,IF(X1102&lt;YEAR!$C$2+YEAR!$C$3-2,X1102+1,(YEAR!$C$2+YEAR!$C$3-1)&amp;"       :="))</f>
        <v>0.31391000000000002</v>
      </c>
      <c r="Z1102">
        <f>IF(Y1102&lt;1.1,Y1102,IF(Y1102&lt;YEAR!$C$2+YEAR!$C$3-2,Y1102+1,(YEAR!$C$2+YEAR!$C$3-1)&amp;"       :="))</f>
        <v>0.31391000000000002</v>
      </c>
      <c r="AA1102">
        <f>IF(Z1102&lt;1.1,Z1102,IF(Z1102&lt;YEAR!$C$2+YEAR!$C$3-2,Z1102+1,(YEAR!$C$2+YEAR!$C$3-1)&amp;"       :="))</f>
        <v>0.31391000000000002</v>
      </c>
      <c r="AB1102">
        <f>IF(AA1102&lt;1.1,AA1102,IF(AA1102&lt;YEAR!$C$2+YEAR!$C$3-2,AA1102+1,(YEAR!$C$2+YEAR!$C$3-1)&amp;"       :="))</f>
        <v>0.31391000000000002</v>
      </c>
      <c r="AC1102">
        <f>IF(AB1102&lt;1.1,AB1102,IF(AB1102&lt;YEAR!$C$2+YEAR!$C$3-2,AB1102+1,(YEAR!$C$2+YEAR!$C$3-1)&amp;"       :="))</f>
        <v>0.31391000000000002</v>
      </c>
      <c r="AD1102">
        <f>IF(AC1102&lt;1.1,AC1102,IF(AC1102&lt;YEAR!$C$2+YEAR!$C$3-2,AC1102+1,(YEAR!$C$2+YEAR!$C$3-1)&amp;"       :="))</f>
        <v>0.31391000000000002</v>
      </c>
      <c r="AE1102">
        <f>IF(AD1102&lt;1.1,AD1102,IF(AD1102&lt;YEAR!$C$2+YEAR!$C$3-2,AD1102+1,(YEAR!$C$2+YEAR!$C$3-1)&amp;"       :="))</f>
        <v>0.31391000000000002</v>
      </c>
      <c r="AF1102">
        <f>IF(AE1102&lt;1.1,AE1102,IF(AE1102&lt;YEAR!$C$2+YEAR!$C$3-2,AE1102+1,(YEAR!$C$2+YEAR!$C$3-1)&amp;"       :="))</f>
        <v>0.31391000000000002</v>
      </c>
      <c r="AG1102">
        <f>IF(AF1102&lt;1.1,AF1102,IF(AF1102&lt;YEAR!$C$2+YEAR!$C$3-2,AF1102+1,(YEAR!$C$2+YEAR!$C$3-1)&amp;"       :="))</f>
        <v>0.31391000000000002</v>
      </c>
      <c r="AH1102">
        <f>IF(AG1102&lt;1.1,AG1102,IF(AG1102&lt;YEAR!$C$2+YEAR!$C$3-2,AG1102+1,(YEAR!$C$2+YEAR!$C$3-1)&amp;"       :="))</f>
        <v>0.31391000000000002</v>
      </c>
      <c r="AI1102">
        <f>IF(AH1102&lt;1.1,AH1102,IF(AH1102&lt;YEAR!$C$2+YEAR!$C$3-2,AH1102+1,(YEAR!$C$2+YEAR!$C$3-1)&amp;"       :="))</f>
        <v>0.31391000000000002</v>
      </c>
      <c r="AJ1102">
        <f>IF(AI1102&lt;1.1,AI1102,IF(AI1102&lt;YEAR!$C$2+YEAR!$C$3-2,AI1102+1,(YEAR!$C$2+YEAR!$C$3-1)&amp;"       :="))</f>
        <v>0.31391000000000002</v>
      </c>
    </row>
    <row r="1103" spans="1:36">
      <c r="A1103">
        <f t="shared" ca="1" si="83"/>
        <v>27</v>
      </c>
      <c r="B1103" t="s">
        <v>51</v>
      </c>
      <c r="C1103" t="str">
        <f ca="1">IF(D1103="",OFFSET(AvailabilityFactor!A$1,A1103,0),C1102)</f>
        <v>D2WDLC8</v>
      </c>
      <c r="D1103" t="str" cm="1">
        <f t="array" aca="1" ref="D1103" ca="1">IF(D1102="",TS_DRC!$P$5,OFFSET(TS_DRC!P$5,RIGHT(D1102,2),0,TRUE))</f>
        <v>TS33</v>
      </c>
      <c r="E1103" t="str">
        <f t="shared" ca="1" si="84"/>
        <v>TS33</v>
      </c>
      <c r="F1103">
        <f>'[6]Wind profile_5-10'!$AF41</f>
        <v>0.38202999999999998</v>
      </c>
      <c r="G1103">
        <f>IF(F1103&lt;1.1,F1103,IF(F1103&lt;YEAR!$C$2+YEAR!$C$3-2,F1103+1,(YEAR!$C$2+YEAR!$C$3-1)&amp;"       :="))</f>
        <v>0.38202999999999998</v>
      </c>
      <c r="H1103">
        <f>IF(G1103&lt;1.1,G1103,IF(G1103&lt;YEAR!$C$2+YEAR!$C$3-2,G1103+1,(YEAR!$C$2+YEAR!$C$3-1)&amp;"       :="))</f>
        <v>0.38202999999999998</v>
      </c>
      <c r="I1103">
        <f>IF(H1103&lt;1.1,H1103,IF(H1103&lt;YEAR!$C$2+YEAR!$C$3-2,H1103+1,(YEAR!$C$2+YEAR!$C$3-1)&amp;"       :="))</f>
        <v>0.38202999999999998</v>
      </c>
      <c r="J1103">
        <f>IF(I1103&lt;1.1,I1103,IF(I1103&lt;YEAR!$C$2+YEAR!$C$3-2,I1103+1,(YEAR!$C$2+YEAR!$C$3-1)&amp;"       :="))</f>
        <v>0.38202999999999998</v>
      </c>
      <c r="K1103">
        <f>IF(J1103&lt;1.1,J1103,IF(J1103&lt;YEAR!$C$2+YEAR!$C$3-2,J1103+1,(YEAR!$C$2+YEAR!$C$3-1)&amp;"       :="))</f>
        <v>0.38202999999999998</v>
      </c>
      <c r="L1103">
        <f>IF(K1103&lt;1.1,K1103,IF(K1103&lt;YEAR!$C$2+YEAR!$C$3-2,K1103+1,(YEAR!$C$2+YEAR!$C$3-1)&amp;"       :="))</f>
        <v>0.38202999999999998</v>
      </c>
      <c r="M1103">
        <f>IF(L1103&lt;1.1,L1103,IF(L1103&lt;YEAR!$C$2+YEAR!$C$3-2,L1103+1,(YEAR!$C$2+YEAR!$C$3-1)&amp;"       :="))</f>
        <v>0.38202999999999998</v>
      </c>
      <c r="N1103">
        <f>IF(M1103&lt;1.1,M1103,IF(M1103&lt;YEAR!$C$2+YEAR!$C$3-2,M1103+1,(YEAR!$C$2+YEAR!$C$3-1)&amp;"       :="))</f>
        <v>0.38202999999999998</v>
      </c>
      <c r="O1103">
        <f>IF(N1103&lt;1.1,N1103,IF(N1103&lt;YEAR!$C$2+YEAR!$C$3-2,N1103+1,(YEAR!$C$2+YEAR!$C$3-1)&amp;"       :="))</f>
        <v>0.38202999999999998</v>
      </c>
      <c r="P1103">
        <f>IF(O1103&lt;1.1,O1103,IF(O1103&lt;YEAR!$C$2+YEAR!$C$3-2,O1103+1,(YEAR!$C$2+YEAR!$C$3-1)&amp;"       :="))</f>
        <v>0.38202999999999998</v>
      </c>
      <c r="Q1103">
        <f>IF(P1103&lt;1.1,P1103,IF(P1103&lt;YEAR!$C$2+YEAR!$C$3-2,P1103+1,(YEAR!$C$2+YEAR!$C$3-1)&amp;"       :="))</f>
        <v>0.38202999999999998</v>
      </c>
      <c r="R1103">
        <f>IF(Q1103&lt;1.1,Q1103,IF(Q1103&lt;YEAR!$C$2+YEAR!$C$3-2,Q1103+1,(YEAR!$C$2+YEAR!$C$3-1)&amp;"       :="))</f>
        <v>0.38202999999999998</v>
      </c>
      <c r="S1103">
        <f>IF(R1103&lt;1.1,R1103,IF(R1103&lt;YEAR!$C$2+YEAR!$C$3-2,R1103+1,(YEAR!$C$2+YEAR!$C$3-1)&amp;"       :="))</f>
        <v>0.38202999999999998</v>
      </c>
      <c r="T1103">
        <f>IF(S1103&lt;1.1,S1103,IF(S1103&lt;YEAR!$C$2+YEAR!$C$3-2,S1103+1,(YEAR!$C$2+YEAR!$C$3-1)&amp;"       :="))</f>
        <v>0.38202999999999998</v>
      </c>
      <c r="U1103">
        <f>IF(T1103&lt;1.1,T1103,IF(T1103&lt;YEAR!$C$2+YEAR!$C$3-2,T1103+1,(YEAR!$C$2+YEAR!$C$3-1)&amp;"       :="))</f>
        <v>0.38202999999999998</v>
      </c>
      <c r="V1103">
        <f>IF(U1103&lt;1.1,U1103,IF(U1103&lt;YEAR!$C$2+YEAR!$C$3-2,U1103+1,(YEAR!$C$2+YEAR!$C$3-1)&amp;"       :="))</f>
        <v>0.38202999999999998</v>
      </c>
      <c r="W1103">
        <f>IF(V1103&lt;1.1,V1103,IF(V1103&lt;YEAR!$C$2+YEAR!$C$3-2,V1103+1,(YEAR!$C$2+YEAR!$C$3-1)&amp;"       :="))</f>
        <v>0.38202999999999998</v>
      </c>
      <c r="X1103">
        <f>IF(W1103&lt;1.1,W1103,IF(W1103&lt;YEAR!$C$2+YEAR!$C$3-2,W1103+1,(YEAR!$C$2+YEAR!$C$3-1)&amp;"       :="))</f>
        <v>0.38202999999999998</v>
      </c>
      <c r="Y1103">
        <f>IF(X1103&lt;1.1,X1103,IF(X1103&lt;YEAR!$C$2+YEAR!$C$3-2,X1103+1,(YEAR!$C$2+YEAR!$C$3-1)&amp;"       :="))</f>
        <v>0.38202999999999998</v>
      </c>
      <c r="Z1103">
        <f>IF(Y1103&lt;1.1,Y1103,IF(Y1103&lt;YEAR!$C$2+YEAR!$C$3-2,Y1103+1,(YEAR!$C$2+YEAR!$C$3-1)&amp;"       :="))</f>
        <v>0.38202999999999998</v>
      </c>
      <c r="AA1103">
        <f>IF(Z1103&lt;1.1,Z1103,IF(Z1103&lt;YEAR!$C$2+YEAR!$C$3-2,Z1103+1,(YEAR!$C$2+YEAR!$C$3-1)&amp;"       :="))</f>
        <v>0.38202999999999998</v>
      </c>
      <c r="AB1103">
        <f>IF(AA1103&lt;1.1,AA1103,IF(AA1103&lt;YEAR!$C$2+YEAR!$C$3-2,AA1103+1,(YEAR!$C$2+YEAR!$C$3-1)&amp;"       :="))</f>
        <v>0.38202999999999998</v>
      </c>
      <c r="AC1103">
        <f>IF(AB1103&lt;1.1,AB1103,IF(AB1103&lt;YEAR!$C$2+YEAR!$C$3-2,AB1103+1,(YEAR!$C$2+YEAR!$C$3-1)&amp;"       :="))</f>
        <v>0.38202999999999998</v>
      </c>
      <c r="AD1103">
        <f>IF(AC1103&lt;1.1,AC1103,IF(AC1103&lt;YEAR!$C$2+YEAR!$C$3-2,AC1103+1,(YEAR!$C$2+YEAR!$C$3-1)&amp;"       :="))</f>
        <v>0.38202999999999998</v>
      </c>
      <c r="AE1103">
        <f>IF(AD1103&lt;1.1,AD1103,IF(AD1103&lt;YEAR!$C$2+YEAR!$C$3-2,AD1103+1,(YEAR!$C$2+YEAR!$C$3-1)&amp;"       :="))</f>
        <v>0.38202999999999998</v>
      </c>
      <c r="AF1103">
        <f>IF(AE1103&lt;1.1,AE1103,IF(AE1103&lt;YEAR!$C$2+YEAR!$C$3-2,AE1103+1,(YEAR!$C$2+YEAR!$C$3-1)&amp;"       :="))</f>
        <v>0.38202999999999998</v>
      </c>
      <c r="AG1103">
        <f>IF(AF1103&lt;1.1,AF1103,IF(AF1103&lt;YEAR!$C$2+YEAR!$C$3-2,AF1103+1,(YEAR!$C$2+YEAR!$C$3-1)&amp;"       :="))</f>
        <v>0.38202999999999998</v>
      </c>
      <c r="AH1103">
        <f>IF(AG1103&lt;1.1,AG1103,IF(AG1103&lt;YEAR!$C$2+YEAR!$C$3-2,AG1103+1,(YEAR!$C$2+YEAR!$C$3-1)&amp;"       :="))</f>
        <v>0.38202999999999998</v>
      </c>
      <c r="AI1103">
        <f>IF(AH1103&lt;1.1,AH1103,IF(AH1103&lt;YEAR!$C$2+YEAR!$C$3-2,AH1103+1,(YEAR!$C$2+YEAR!$C$3-1)&amp;"       :="))</f>
        <v>0.38202999999999998</v>
      </c>
      <c r="AJ1103">
        <f>IF(AI1103&lt;1.1,AI1103,IF(AI1103&lt;YEAR!$C$2+YEAR!$C$3-2,AI1103+1,(YEAR!$C$2+YEAR!$C$3-1)&amp;"       :="))</f>
        <v>0.38202999999999998</v>
      </c>
    </row>
    <row r="1104" spans="1:36">
      <c r="A1104">
        <f t="shared" ca="1" si="83"/>
        <v>27</v>
      </c>
      <c r="B1104" t="s">
        <v>51</v>
      </c>
      <c r="C1104" t="str">
        <f ca="1">IF(D1104="",OFFSET(AvailabilityFactor!A$1,A1104,0),C1103)</f>
        <v>D2WDLC8</v>
      </c>
      <c r="D1104" t="str" cm="1">
        <f t="array" aca="1" ref="D1104" ca="1">IF(D1103="",TS_DRC!$P$5,OFFSET(TS_DRC!P$5,RIGHT(D1103,2),0,TRUE))</f>
        <v>TS34</v>
      </c>
      <c r="E1104" t="str">
        <f t="shared" ca="1" si="84"/>
        <v>TS34</v>
      </c>
      <c r="F1104">
        <f>'[6]Wind profile_5-10'!$AF42</f>
        <v>0.45122000000000001</v>
      </c>
      <c r="G1104">
        <f>IF(F1104&lt;1.1,F1104,IF(F1104&lt;YEAR!$C$2+YEAR!$C$3-2,F1104+1,(YEAR!$C$2+YEAR!$C$3-1)&amp;"       :="))</f>
        <v>0.45122000000000001</v>
      </c>
      <c r="H1104">
        <f>IF(G1104&lt;1.1,G1104,IF(G1104&lt;YEAR!$C$2+YEAR!$C$3-2,G1104+1,(YEAR!$C$2+YEAR!$C$3-1)&amp;"       :="))</f>
        <v>0.45122000000000001</v>
      </c>
      <c r="I1104">
        <f>IF(H1104&lt;1.1,H1104,IF(H1104&lt;YEAR!$C$2+YEAR!$C$3-2,H1104+1,(YEAR!$C$2+YEAR!$C$3-1)&amp;"       :="))</f>
        <v>0.45122000000000001</v>
      </c>
      <c r="J1104">
        <f>IF(I1104&lt;1.1,I1104,IF(I1104&lt;YEAR!$C$2+YEAR!$C$3-2,I1104+1,(YEAR!$C$2+YEAR!$C$3-1)&amp;"       :="))</f>
        <v>0.45122000000000001</v>
      </c>
      <c r="K1104">
        <f>IF(J1104&lt;1.1,J1104,IF(J1104&lt;YEAR!$C$2+YEAR!$C$3-2,J1104+1,(YEAR!$C$2+YEAR!$C$3-1)&amp;"       :="))</f>
        <v>0.45122000000000001</v>
      </c>
      <c r="L1104">
        <f>IF(K1104&lt;1.1,K1104,IF(K1104&lt;YEAR!$C$2+YEAR!$C$3-2,K1104+1,(YEAR!$C$2+YEAR!$C$3-1)&amp;"       :="))</f>
        <v>0.45122000000000001</v>
      </c>
      <c r="M1104">
        <f>IF(L1104&lt;1.1,L1104,IF(L1104&lt;YEAR!$C$2+YEAR!$C$3-2,L1104+1,(YEAR!$C$2+YEAR!$C$3-1)&amp;"       :="))</f>
        <v>0.45122000000000001</v>
      </c>
      <c r="N1104">
        <f>IF(M1104&lt;1.1,M1104,IF(M1104&lt;YEAR!$C$2+YEAR!$C$3-2,M1104+1,(YEAR!$C$2+YEAR!$C$3-1)&amp;"       :="))</f>
        <v>0.45122000000000001</v>
      </c>
      <c r="O1104">
        <f>IF(N1104&lt;1.1,N1104,IF(N1104&lt;YEAR!$C$2+YEAR!$C$3-2,N1104+1,(YEAR!$C$2+YEAR!$C$3-1)&amp;"       :="))</f>
        <v>0.45122000000000001</v>
      </c>
      <c r="P1104">
        <f>IF(O1104&lt;1.1,O1104,IF(O1104&lt;YEAR!$C$2+YEAR!$C$3-2,O1104+1,(YEAR!$C$2+YEAR!$C$3-1)&amp;"       :="))</f>
        <v>0.45122000000000001</v>
      </c>
      <c r="Q1104">
        <f>IF(P1104&lt;1.1,P1104,IF(P1104&lt;YEAR!$C$2+YEAR!$C$3-2,P1104+1,(YEAR!$C$2+YEAR!$C$3-1)&amp;"       :="))</f>
        <v>0.45122000000000001</v>
      </c>
      <c r="R1104">
        <f>IF(Q1104&lt;1.1,Q1104,IF(Q1104&lt;YEAR!$C$2+YEAR!$C$3-2,Q1104+1,(YEAR!$C$2+YEAR!$C$3-1)&amp;"       :="))</f>
        <v>0.45122000000000001</v>
      </c>
      <c r="S1104">
        <f>IF(R1104&lt;1.1,R1104,IF(R1104&lt;YEAR!$C$2+YEAR!$C$3-2,R1104+1,(YEAR!$C$2+YEAR!$C$3-1)&amp;"       :="))</f>
        <v>0.45122000000000001</v>
      </c>
      <c r="T1104">
        <f>IF(S1104&lt;1.1,S1104,IF(S1104&lt;YEAR!$C$2+YEAR!$C$3-2,S1104+1,(YEAR!$C$2+YEAR!$C$3-1)&amp;"       :="))</f>
        <v>0.45122000000000001</v>
      </c>
      <c r="U1104">
        <f>IF(T1104&lt;1.1,T1104,IF(T1104&lt;YEAR!$C$2+YEAR!$C$3-2,T1104+1,(YEAR!$C$2+YEAR!$C$3-1)&amp;"       :="))</f>
        <v>0.45122000000000001</v>
      </c>
      <c r="V1104">
        <f>IF(U1104&lt;1.1,U1104,IF(U1104&lt;YEAR!$C$2+YEAR!$C$3-2,U1104+1,(YEAR!$C$2+YEAR!$C$3-1)&amp;"       :="))</f>
        <v>0.45122000000000001</v>
      </c>
      <c r="W1104">
        <f>IF(V1104&lt;1.1,V1104,IF(V1104&lt;YEAR!$C$2+YEAR!$C$3-2,V1104+1,(YEAR!$C$2+YEAR!$C$3-1)&amp;"       :="))</f>
        <v>0.45122000000000001</v>
      </c>
      <c r="X1104">
        <f>IF(W1104&lt;1.1,W1104,IF(W1104&lt;YEAR!$C$2+YEAR!$C$3-2,W1104+1,(YEAR!$C$2+YEAR!$C$3-1)&amp;"       :="))</f>
        <v>0.45122000000000001</v>
      </c>
      <c r="Y1104">
        <f>IF(X1104&lt;1.1,X1104,IF(X1104&lt;YEAR!$C$2+YEAR!$C$3-2,X1104+1,(YEAR!$C$2+YEAR!$C$3-1)&amp;"       :="))</f>
        <v>0.45122000000000001</v>
      </c>
      <c r="Z1104">
        <f>IF(Y1104&lt;1.1,Y1104,IF(Y1104&lt;YEAR!$C$2+YEAR!$C$3-2,Y1104+1,(YEAR!$C$2+YEAR!$C$3-1)&amp;"       :="))</f>
        <v>0.45122000000000001</v>
      </c>
      <c r="AA1104">
        <f>IF(Z1104&lt;1.1,Z1104,IF(Z1104&lt;YEAR!$C$2+YEAR!$C$3-2,Z1104+1,(YEAR!$C$2+YEAR!$C$3-1)&amp;"       :="))</f>
        <v>0.45122000000000001</v>
      </c>
      <c r="AB1104">
        <f>IF(AA1104&lt;1.1,AA1104,IF(AA1104&lt;YEAR!$C$2+YEAR!$C$3-2,AA1104+1,(YEAR!$C$2+YEAR!$C$3-1)&amp;"       :="))</f>
        <v>0.45122000000000001</v>
      </c>
      <c r="AC1104">
        <f>IF(AB1104&lt;1.1,AB1104,IF(AB1104&lt;YEAR!$C$2+YEAR!$C$3-2,AB1104+1,(YEAR!$C$2+YEAR!$C$3-1)&amp;"       :="))</f>
        <v>0.45122000000000001</v>
      </c>
      <c r="AD1104">
        <f>IF(AC1104&lt;1.1,AC1104,IF(AC1104&lt;YEAR!$C$2+YEAR!$C$3-2,AC1104+1,(YEAR!$C$2+YEAR!$C$3-1)&amp;"       :="))</f>
        <v>0.45122000000000001</v>
      </c>
      <c r="AE1104">
        <f>IF(AD1104&lt;1.1,AD1104,IF(AD1104&lt;YEAR!$C$2+YEAR!$C$3-2,AD1104+1,(YEAR!$C$2+YEAR!$C$3-1)&amp;"       :="))</f>
        <v>0.45122000000000001</v>
      </c>
      <c r="AF1104">
        <f>IF(AE1104&lt;1.1,AE1104,IF(AE1104&lt;YEAR!$C$2+YEAR!$C$3-2,AE1104+1,(YEAR!$C$2+YEAR!$C$3-1)&amp;"       :="))</f>
        <v>0.45122000000000001</v>
      </c>
      <c r="AG1104">
        <f>IF(AF1104&lt;1.1,AF1104,IF(AF1104&lt;YEAR!$C$2+YEAR!$C$3-2,AF1104+1,(YEAR!$C$2+YEAR!$C$3-1)&amp;"       :="))</f>
        <v>0.45122000000000001</v>
      </c>
      <c r="AH1104">
        <f>IF(AG1104&lt;1.1,AG1104,IF(AG1104&lt;YEAR!$C$2+YEAR!$C$3-2,AG1104+1,(YEAR!$C$2+YEAR!$C$3-1)&amp;"       :="))</f>
        <v>0.45122000000000001</v>
      </c>
      <c r="AI1104">
        <f>IF(AH1104&lt;1.1,AH1104,IF(AH1104&lt;YEAR!$C$2+YEAR!$C$3-2,AH1104+1,(YEAR!$C$2+YEAR!$C$3-1)&amp;"       :="))</f>
        <v>0.45122000000000001</v>
      </c>
      <c r="AJ1104">
        <f>IF(AI1104&lt;1.1,AI1104,IF(AI1104&lt;YEAR!$C$2+YEAR!$C$3-2,AI1104+1,(YEAR!$C$2+YEAR!$C$3-1)&amp;"       :="))</f>
        <v>0.45122000000000001</v>
      </c>
    </row>
    <row r="1105" spans="1:36">
      <c r="A1105">
        <f t="shared" ca="1" si="83"/>
        <v>27</v>
      </c>
      <c r="B1105" t="s">
        <v>51</v>
      </c>
      <c r="C1105" t="str">
        <f ca="1">IF(D1105="",OFFSET(AvailabilityFactor!A$1,A1105,0),C1104)</f>
        <v>D2WDLC8</v>
      </c>
      <c r="D1105" t="str" cm="1">
        <f t="array" aca="1" ref="D1105" ca="1">IF(D1104="",TS_DRC!$P$5,OFFSET(TS_DRC!P$5,RIGHT(D1104,2),0,TRUE))</f>
        <v>TS35</v>
      </c>
      <c r="E1105" t="str">
        <f t="shared" ca="1" si="84"/>
        <v>TS35</v>
      </c>
      <c r="F1105">
        <f>'[6]Wind profile_5-10'!$AF43</f>
        <v>0.44469999999999998</v>
      </c>
      <c r="G1105">
        <f>IF(F1105&lt;1.1,F1105,IF(F1105&lt;YEAR!$C$2+YEAR!$C$3-2,F1105+1,(YEAR!$C$2+YEAR!$C$3-1)&amp;"       :="))</f>
        <v>0.44469999999999998</v>
      </c>
      <c r="H1105">
        <f>IF(G1105&lt;1.1,G1105,IF(G1105&lt;YEAR!$C$2+YEAR!$C$3-2,G1105+1,(YEAR!$C$2+YEAR!$C$3-1)&amp;"       :="))</f>
        <v>0.44469999999999998</v>
      </c>
      <c r="I1105">
        <f>IF(H1105&lt;1.1,H1105,IF(H1105&lt;YEAR!$C$2+YEAR!$C$3-2,H1105+1,(YEAR!$C$2+YEAR!$C$3-1)&amp;"       :="))</f>
        <v>0.44469999999999998</v>
      </c>
      <c r="J1105">
        <f>IF(I1105&lt;1.1,I1105,IF(I1105&lt;YEAR!$C$2+YEAR!$C$3-2,I1105+1,(YEAR!$C$2+YEAR!$C$3-1)&amp;"       :="))</f>
        <v>0.44469999999999998</v>
      </c>
      <c r="K1105">
        <f>IF(J1105&lt;1.1,J1105,IF(J1105&lt;YEAR!$C$2+YEAR!$C$3-2,J1105+1,(YEAR!$C$2+YEAR!$C$3-1)&amp;"       :="))</f>
        <v>0.44469999999999998</v>
      </c>
      <c r="L1105">
        <f>IF(K1105&lt;1.1,K1105,IF(K1105&lt;YEAR!$C$2+YEAR!$C$3-2,K1105+1,(YEAR!$C$2+YEAR!$C$3-1)&amp;"       :="))</f>
        <v>0.44469999999999998</v>
      </c>
      <c r="M1105">
        <f>IF(L1105&lt;1.1,L1105,IF(L1105&lt;YEAR!$C$2+YEAR!$C$3-2,L1105+1,(YEAR!$C$2+YEAR!$C$3-1)&amp;"       :="))</f>
        <v>0.44469999999999998</v>
      </c>
      <c r="N1105">
        <f>IF(M1105&lt;1.1,M1105,IF(M1105&lt;YEAR!$C$2+YEAR!$C$3-2,M1105+1,(YEAR!$C$2+YEAR!$C$3-1)&amp;"       :="))</f>
        <v>0.44469999999999998</v>
      </c>
      <c r="O1105">
        <f>IF(N1105&lt;1.1,N1105,IF(N1105&lt;YEAR!$C$2+YEAR!$C$3-2,N1105+1,(YEAR!$C$2+YEAR!$C$3-1)&amp;"       :="))</f>
        <v>0.44469999999999998</v>
      </c>
      <c r="P1105">
        <f>IF(O1105&lt;1.1,O1105,IF(O1105&lt;YEAR!$C$2+YEAR!$C$3-2,O1105+1,(YEAR!$C$2+YEAR!$C$3-1)&amp;"       :="))</f>
        <v>0.44469999999999998</v>
      </c>
      <c r="Q1105">
        <f>IF(P1105&lt;1.1,P1105,IF(P1105&lt;YEAR!$C$2+YEAR!$C$3-2,P1105+1,(YEAR!$C$2+YEAR!$C$3-1)&amp;"       :="))</f>
        <v>0.44469999999999998</v>
      </c>
      <c r="R1105">
        <f>IF(Q1105&lt;1.1,Q1105,IF(Q1105&lt;YEAR!$C$2+YEAR!$C$3-2,Q1105+1,(YEAR!$C$2+YEAR!$C$3-1)&amp;"       :="))</f>
        <v>0.44469999999999998</v>
      </c>
      <c r="S1105">
        <f>IF(R1105&lt;1.1,R1105,IF(R1105&lt;YEAR!$C$2+YEAR!$C$3-2,R1105+1,(YEAR!$C$2+YEAR!$C$3-1)&amp;"       :="))</f>
        <v>0.44469999999999998</v>
      </c>
      <c r="T1105">
        <f>IF(S1105&lt;1.1,S1105,IF(S1105&lt;YEAR!$C$2+YEAR!$C$3-2,S1105+1,(YEAR!$C$2+YEAR!$C$3-1)&amp;"       :="))</f>
        <v>0.44469999999999998</v>
      </c>
      <c r="U1105">
        <f>IF(T1105&lt;1.1,T1105,IF(T1105&lt;YEAR!$C$2+YEAR!$C$3-2,T1105+1,(YEAR!$C$2+YEAR!$C$3-1)&amp;"       :="))</f>
        <v>0.44469999999999998</v>
      </c>
      <c r="V1105">
        <f>IF(U1105&lt;1.1,U1105,IF(U1105&lt;YEAR!$C$2+YEAR!$C$3-2,U1105+1,(YEAR!$C$2+YEAR!$C$3-1)&amp;"       :="))</f>
        <v>0.44469999999999998</v>
      </c>
      <c r="W1105">
        <f>IF(V1105&lt;1.1,V1105,IF(V1105&lt;YEAR!$C$2+YEAR!$C$3-2,V1105+1,(YEAR!$C$2+YEAR!$C$3-1)&amp;"       :="))</f>
        <v>0.44469999999999998</v>
      </c>
      <c r="X1105">
        <f>IF(W1105&lt;1.1,W1105,IF(W1105&lt;YEAR!$C$2+YEAR!$C$3-2,W1105+1,(YEAR!$C$2+YEAR!$C$3-1)&amp;"       :="))</f>
        <v>0.44469999999999998</v>
      </c>
      <c r="Y1105">
        <f>IF(X1105&lt;1.1,X1105,IF(X1105&lt;YEAR!$C$2+YEAR!$C$3-2,X1105+1,(YEAR!$C$2+YEAR!$C$3-1)&amp;"       :="))</f>
        <v>0.44469999999999998</v>
      </c>
      <c r="Z1105">
        <f>IF(Y1105&lt;1.1,Y1105,IF(Y1105&lt;YEAR!$C$2+YEAR!$C$3-2,Y1105+1,(YEAR!$C$2+YEAR!$C$3-1)&amp;"       :="))</f>
        <v>0.44469999999999998</v>
      </c>
      <c r="AA1105">
        <f>IF(Z1105&lt;1.1,Z1105,IF(Z1105&lt;YEAR!$C$2+YEAR!$C$3-2,Z1105+1,(YEAR!$C$2+YEAR!$C$3-1)&amp;"       :="))</f>
        <v>0.44469999999999998</v>
      </c>
      <c r="AB1105">
        <f>IF(AA1105&lt;1.1,AA1105,IF(AA1105&lt;YEAR!$C$2+YEAR!$C$3-2,AA1105+1,(YEAR!$C$2+YEAR!$C$3-1)&amp;"       :="))</f>
        <v>0.44469999999999998</v>
      </c>
      <c r="AC1105">
        <f>IF(AB1105&lt;1.1,AB1105,IF(AB1105&lt;YEAR!$C$2+YEAR!$C$3-2,AB1105+1,(YEAR!$C$2+YEAR!$C$3-1)&amp;"       :="))</f>
        <v>0.44469999999999998</v>
      </c>
      <c r="AD1105">
        <f>IF(AC1105&lt;1.1,AC1105,IF(AC1105&lt;YEAR!$C$2+YEAR!$C$3-2,AC1105+1,(YEAR!$C$2+YEAR!$C$3-1)&amp;"       :="))</f>
        <v>0.44469999999999998</v>
      </c>
      <c r="AE1105">
        <f>IF(AD1105&lt;1.1,AD1105,IF(AD1105&lt;YEAR!$C$2+YEAR!$C$3-2,AD1105+1,(YEAR!$C$2+YEAR!$C$3-1)&amp;"       :="))</f>
        <v>0.44469999999999998</v>
      </c>
      <c r="AF1105">
        <f>IF(AE1105&lt;1.1,AE1105,IF(AE1105&lt;YEAR!$C$2+YEAR!$C$3-2,AE1105+1,(YEAR!$C$2+YEAR!$C$3-1)&amp;"       :="))</f>
        <v>0.44469999999999998</v>
      </c>
      <c r="AG1105">
        <f>IF(AF1105&lt;1.1,AF1105,IF(AF1105&lt;YEAR!$C$2+YEAR!$C$3-2,AF1105+1,(YEAR!$C$2+YEAR!$C$3-1)&amp;"       :="))</f>
        <v>0.44469999999999998</v>
      </c>
      <c r="AH1105">
        <f>IF(AG1105&lt;1.1,AG1105,IF(AG1105&lt;YEAR!$C$2+YEAR!$C$3-2,AG1105+1,(YEAR!$C$2+YEAR!$C$3-1)&amp;"       :="))</f>
        <v>0.44469999999999998</v>
      </c>
      <c r="AI1105">
        <f>IF(AH1105&lt;1.1,AH1105,IF(AH1105&lt;YEAR!$C$2+YEAR!$C$3-2,AH1105+1,(YEAR!$C$2+YEAR!$C$3-1)&amp;"       :="))</f>
        <v>0.44469999999999998</v>
      </c>
      <c r="AJ1105">
        <f>IF(AI1105&lt;1.1,AI1105,IF(AI1105&lt;YEAR!$C$2+YEAR!$C$3-2,AI1105+1,(YEAR!$C$2+YEAR!$C$3-1)&amp;"       :="))</f>
        <v>0.44469999999999998</v>
      </c>
    </row>
    <row r="1106" spans="1:36">
      <c r="A1106">
        <f t="shared" ca="1" si="83"/>
        <v>27</v>
      </c>
      <c r="B1106" t="s">
        <v>51</v>
      </c>
      <c r="C1106" t="str">
        <f ca="1">IF(D1106="",OFFSET(AvailabilityFactor!A$1,A1106,0),C1105)</f>
        <v>D2WDLC8</v>
      </c>
      <c r="D1106" t="str" cm="1">
        <f t="array" aca="1" ref="D1106" ca="1">IF(D1105="",TS_DRC!$P$5,OFFSET(TS_DRC!P$5,RIGHT(D1105,2),0,TRUE))</f>
        <v>TS36</v>
      </c>
      <c r="E1106" t="str">
        <f t="shared" ca="1" si="84"/>
        <v>TS36</v>
      </c>
      <c r="F1106">
        <f>'[6]Wind profile_5-10'!$AF44</f>
        <v>0.33856000000000003</v>
      </c>
      <c r="G1106">
        <f>IF(F1106&lt;1.1,F1106,IF(F1106&lt;YEAR!$C$2+YEAR!$C$3-2,F1106+1,(YEAR!$C$2+YEAR!$C$3-1)&amp;"       :="))</f>
        <v>0.33856000000000003</v>
      </c>
      <c r="H1106">
        <f>IF(G1106&lt;1.1,G1106,IF(G1106&lt;YEAR!$C$2+YEAR!$C$3-2,G1106+1,(YEAR!$C$2+YEAR!$C$3-1)&amp;"       :="))</f>
        <v>0.33856000000000003</v>
      </c>
      <c r="I1106">
        <f>IF(H1106&lt;1.1,H1106,IF(H1106&lt;YEAR!$C$2+YEAR!$C$3-2,H1106+1,(YEAR!$C$2+YEAR!$C$3-1)&amp;"       :="))</f>
        <v>0.33856000000000003</v>
      </c>
      <c r="J1106">
        <f>IF(I1106&lt;1.1,I1106,IF(I1106&lt;YEAR!$C$2+YEAR!$C$3-2,I1106+1,(YEAR!$C$2+YEAR!$C$3-1)&amp;"       :="))</f>
        <v>0.33856000000000003</v>
      </c>
      <c r="K1106">
        <f>IF(J1106&lt;1.1,J1106,IF(J1106&lt;YEAR!$C$2+YEAR!$C$3-2,J1106+1,(YEAR!$C$2+YEAR!$C$3-1)&amp;"       :="))</f>
        <v>0.33856000000000003</v>
      </c>
      <c r="L1106">
        <f>IF(K1106&lt;1.1,K1106,IF(K1106&lt;YEAR!$C$2+YEAR!$C$3-2,K1106+1,(YEAR!$C$2+YEAR!$C$3-1)&amp;"       :="))</f>
        <v>0.33856000000000003</v>
      </c>
      <c r="M1106">
        <f>IF(L1106&lt;1.1,L1106,IF(L1106&lt;YEAR!$C$2+YEAR!$C$3-2,L1106+1,(YEAR!$C$2+YEAR!$C$3-1)&amp;"       :="))</f>
        <v>0.33856000000000003</v>
      </c>
      <c r="N1106">
        <f>IF(M1106&lt;1.1,M1106,IF(M1106&lt;YEAR!$C$2+YEAR!$C$3-2,M1106+1,(YEAR!$C$2+YEAR!$C$3-1)&amp;"       :="))</f>
        <v>0.33856000000000003</v>
      </c>
      <c r="O1106">
        <f>IF(N1106&lt;1.1,N1106,IF(N1106&lt;YEAR!$C$2+YEAR!$C$3-2,N1106+1,(YEAR!$C$2+YEAR!$C$3-1)&amp;"       :="))</f>
        <v>0.33856000000000003</v>
      </c>
      <c r="P1106">
        <f>IF(O1106&lt;1.1,O1106,IF(O1106&lt;YEAR!$C$2+YEAR!$C$3-2,O1106+1,(YEAR!$C$2+YEAR!$C$3-1)&amp;"       :="))</f>
        <v>0.33856000000000003</v>
      </c>
      <c r="Q1106">
        <f>IF(P1106&lt;1.1,P1106,IF(P1106&lt;YEAR!$C$2+YEAR!$C$3-2,P1106+1,(YEAR!$C$2+YEAR!$C$3-1)&amp;"       :="))</f>
        <v>0.33856000000000003</v>
      </c>
      <c r="R1106">
        <f>IF(Q1106&lt;1.1,Q1106,IF(Q1106&lt;YEAR!$C$2+YEAR!$C$3-2,Q1106+1,(YEAR!$C$2+YEAR!$C$3-1)&amp;"       :="))</f>
        <v>0.33856000000000003</v>
      </c>
      <c r="S1106">
        <f>IF(R1106&lt;1.1,R1106,IF(R1106&lt;YEAR!$C$2+YEAR!$C$3-2,R1106+1,(YEAR!$C$2+YEAR!$C$3-1)&amp;"       :="))</f>
        <v>0.33856000000000003</v>
      </c>
      <c r="T1106">
        <f>IF(S1106&lt;1.1,S1106,IF(S1106&lt;YEAR!$C$2+YEAR!$C$3-2,S1106+1,(YEAR!$C$2+YEAR!$C$3-1)&amp;"       :="))</f>
        <v>0.33856000000000003</v>
      </c>
      <c r="U1106">
        <f>IF(T1106&lt;1.1,T1106,IF(T1106&lt;YEAR!$C$2+YEAR!$C$3-2,T1106+1,(YEAR!$C$2+YEAR!$C$3-1)&amp;"       :="))</f>
        <v>0.33856000000000003</v>
      </c>
      <c r="V1106">
        <f>IF(U1106&lt;1.1,U1106,IF(U1106&lt;YEAR!$C$2+YEAR!$C$3-2,U1106+1,(YEAR!$C$2+YEAR!$C$3-1)&amp;"       :="))</f>
        <v>0.33856000000000003</v>
      </c>
      <c r="W1106">
        <f>IF(V1106&lt;1.1,V1106,IF(V1106&lt;YEAR!$C$2+YEAR!$C$3-2,V1106+1,(YEAR!$C$2+YEAR!$C$3-1)&amp;"       :="))</f>
        <v>0.33856000000000003</v>
      </c>
      <c r="X1106">
        <f>IF(W1106&lt;1.1,W1106,IF(W1106&lt;YEAR!$C$2+YEAR!$C$3-2,W1106+1,(YEAR!$C$2+YEAR!$C$3-1)&amp;"       :="))</f>
        <v>0.33856000000000003</v>
      </c>
      <c r="Y1106">
        <f>IF(X1106&lt;1.1,X1106,IF(X1106&lt;YEAR!$C$2+YEAR!$C$3-2,X1106+1,(YEAR!$C$2+YEAR!$C$3-1)&amp;"       :="))</f>
        <v>0.33856000000000003</v>
      </c>
      <c r="Z1106">
        <f>IF(Y1106&lt;1.1,Y1106,IF(Y1106&lt;YEAR!$C$2+YEAR!$C$3-2,Y1106+1,(YEAR!$C$2+YEAR!$C$3-1)&amp;"       :="))</f>
        <v>0.33856000000000003</v>
      </c>
      <c r="AA1106">
        <f>IF(Z1106&lt;1.1,Z1106,IF(Z1106&lt;YEAR!$C$2+YEAR!$C$3-2,Z1106+1,(YEAR!$C$2+YEAR!$C$3-1)&amp;"       :="))</f>
        <v>0.33856000000000003</v>
      </c>
      <c r="AB1106">
        <f>IF(AA1106&lt;1.1,AA1106,IF(AA1106&lt;YEAR!$C$2+YEAR!$C$3-2,AA1106+1,(YEAR!$C$2+YEAR!$C$3-1)&amp;"       :="))</f>
        <v>0.33856000000000003</v>
      </c>
      <c r="AC1106">
        <f>IF(AB1106&lt;1.1,AB1106,IF(AB1106&lt;YEAR!$C$2+YEAR!$C$3-2,AB1106+1,(YEAR!$C$2+YEAR!$C$3-1)&amp;"       :="))</f>
        <v>0.33856000000000003</v>
      </c>
      <c r="AD1106">
        <f>IF(AC1106&lt;1.1,AC1106,IF(AC1106&lt;YEAR!$C$2+YEAR!$C$3-2,AC1106+1,(YEAR!$C$2+YEAR!$C$3-1)&amp;"       :="))</f>
        <v>0.33856000000000003</v>
      </c>
      <c r="AE1106">
        <f>IF(AD1106&lt;1.1,AD1106,IF(AD1106&lt;YEAR!$C$2+YEAR!$C$3-2,AD1106+1,(YEAR!$C$2+YEAR!$C$3-1)&amp;"       :="))</f>
        <v>0.33856000000000003</v>
      </c>
      <c r="AF1106">
        <f>IF(AE1106&lt;1.1,AE1106,IF(AE1106&lt;YEAR!$C$2+YEAR!$C$3-2,AE1106+1,(YEAR!$C$2+YEAR!$C$3-1)&amp;"       :="))</f>
        <v>0.33856000000000003</v>
      </c>
      <c r="AG1106">
        <f>IF(AF1106&lt;1.1,AF1106,IF(AF1106&lt;YEAR!$C$2+YEAR!$C$3-2,AF1106+1,(YEAR!$C$2+YEAR!$C$3-1)&amp;"       :="))</f>
        <v>0.33856000000000003</v>
      </c>
      <c r="AH1106">
        <f>IF(AG1106&lt;1.1,AG1106,IF(AG1106&lt;YEAR!$C$2+YEAR!$C$3-2,AG1106+1,(YEAR!$C$2+YEAR!$C$3-1)&amp;"       :="))</f>
        <v>0.33856000000000003</v>
      </c>
      <c r="AI1106">
        <f>IF(AH1106&lt;1.1,AH1106,IF(AH1106&lt;YEAR!$C$2+YEAR!$C$3-2,AH1106+1,(YEAR!$C$2+YEAR!$C$3-1)&amp;"       :="))</f>
        <v>0.33856000000000003</v>
      </c>
      <c r="AJ1106">
        <f>IF(AI1106&lt;1.1,AI1106,IF(AI1106&lt;YEAR!$C$2+YEAR!$C$3-2,AI1106+1,(YEAR!$C$2+YEAR!$C$3-1)&amp;"       :="))</f>
        <v>0.33856000000000003</v>
      </c>
    </row>
    <row r="1107" spans="1:36">
      <c r="A1107">
        <f t="shared" ca="1" si="83"/>
        <v>27</v>
      </c>
      <c r="B1107" t="s">
        <v>51</v>
      </c>
      <c r="C1107" t="str">
        <f ca="1">IF(D1107="",OFFSET(AvailabilityFactor!A$1,A1107,0),C1106)</f>
        <v>D2WDLC8</v>
      </c>
      <c r="D1107" t="str" cm="1">
        <f t="array" aca="1" ref="D1107" ca="1">IF(D1106="",TS_DRC!$P$5,OFFSET(TS_DRC!P$5,RIGHT(D1106,2),0,TRUE))</f>
        <v>TS37</v>
      </c>
      <c r="E1107" t="str">
        <f t="shared" ca="1" si="84"/>
        <v>TS37</v>
      </c>
      <c r="F1107">
        <f>'[6]Wind profile_5-10'!$AF45</f>
        <v>0.26074999999999998</v>
      </c>
      <c r="G1107">
        <f>IF(F1107&lt;1.1,F1107,IF(F1107&lt;YEAR!$C$2+YEAR!$C$3-2,F1107+1,(YEAR!$C$2+YEAR!$C$3-1)&amp;"       :="))</f>
        <v>0.26074999999999998</v>
      </c>
      <c r="H1107">
        <f>IF(G1107&lt;1.1,G1107,IF(G1107&lt;YEAR!$C$2+YEAR!$C$3-2,G1107+1,(YEAR!$C$2+YEAR!$C$3-1)&amp;"       :="))</f>
        <v>0.26074999999999998</v>
      </c>
      <c r="I1107">
        <f>IF(H1107&lt;1.1,H1107,IF(H1107&lt;YEAR!$C$2+YEAR!$C$3-2,H1107+1,(YEAR!$C$2+YEAR!$C$3-1)&amp;"       :="))</f>
        <v>0.26074999999999998</v>
      </c>
      <c r="J1107">
        <f>IF(I1107&lt;1.1,I1107,IF(I1107&lt;YEAR!$C$2+YEAR!$C$3-2,I1107+1,(YEAR!$C$2+YEAR!$C$3-1)&amp;"       :="))</f>
        <v>0.26074999999999998</v>
      </c>
      <c r="K1107">
        <f>IF(J1107&lt;1.1,J1107,IF(J1107&lt;YEAR!$C$2+YEAR!$C$3-2,J1107+1,(YEAR!$C$2+YEAR!$C$3-1)&amp;"       :="))</f>
        <v>0.26074999999999998</v>
      </c>
      <c r="L1107">
        <f>IF(K1107&lt;1.1,K1107,IF(K1107&lt;YEAR!$C$2+YEAR!$C$3-2,K1107+1,(YEAR!$C$2+YEAR!$C$3-1)&amp;"       :="))</f>
        <v>0.26074999999999998</v>
      </c>
      <c r="M1107">
        <f>IF(L1107&lt;1.1,L1107,IF(L1107&lt;YEAR!$C$2+YEAR!$C$3-2,L1107+1,(YEAR!$C$2+YEAR!$C$3-1)&amp;"       :="))</f>
        <v>0.26074999999999998</v>
      </c>
      <c r="N1107">
        <f>IF(M1107&lt;1.1,M1107,IF(M1107&lt;YEAR!$C$2+YEAR!$C$3-2,M1107+1,(YEAR!$C$2+YEAR!$C$3-1)&amp;"       :="))</f>
        <v>0.26074999999999998</v>
      </c>
      <c r="O1107">
        <f>IF(N1107&lt;1.1,N1107,IF(N1107&lt;YEAR!$C$2+YEAR!$C$3-2,N1107+1,(YEAR!$C$2+YEAR!$C$3-1)&amp;"       :="))</f>
        <v>0.26074999999999998</v>
      </c>
      <c r="P1107">
        <f>IF(O1107&lt;1.1,O1107,IF(O1107&lt;YEAR!$C$2+YEAR!$C$3-2,O1107+1,(YEAR!$C$2+YEAR!$C$3-1)&amp;"       :="))</f>
        <v>0.26074999999999998</v>
      </c>
      <c r="Q1107">
        <f>IF(P1107&lt;1.1,P1107,IF(P1107&lt;YEAR!$C$2+YEAR!$C$3-2,P1107+1,(YEAR!$C$2+YEAR!$C$3-1)&amp;"       :="))</f>
        <v>0.26074999999999998</v>
      </c>
      <c r="R1107">
        <f>IF(Q1107&lt;1.1,Q1107,IF(Q1107&lt;YEAR!$C$2+YEAR!$C$3-2,Q1107+1,(YEAR!$C$2+YEAR!$C$3-1)&amp;"       :="))</f>
        <v>0.26074999999999998</v>
      </c>
      <c r="S1107">
        <f>IF(R1107&lt;1.1,R1107,IF(R1107&lt;YEAR!$C$2+YEAR!$C$3-2,R1107+1,(YEAR!$C$2+YEAR!$C$3-1)&amp;"       :="))</f>
        <v>0.26074999999999998</v>
      </c>
      <c r="T1107">
        <f>IF(S1107&lt;1.1,S1107,IF(S1107&lt;YEAR!$C$2+YEAR!$C$3-2,S1107+1,(YEAR!$C$2+YEAR!$C$3-1)&amp;"       :="))</f>
        <v>0.26074999999999998</v>
      </c>
      <c r="U1107">
        <f>IF(T1107&lt;1.1,T1107,IF(T1107&lt;YEAR!$C$2+YEAR!$C$3-2,T1107+1,(YEAR!$C$2+YEAR!$C$3-1)&amp;"       :="))</f>
        <v>0.26074999999999998</v>
      </c>
      <c r="V1107">
        <f>IF(U1107&lt;1.1,U1107,IF(U1107&lt;YEAR!$C$2+YEAR!$C$3-2,U1107+1,(YEAR!$C$2+YEAR!$C$3-1)&amp;"       :="))</f>
        <v>0.26074999999999998</v>
      </c>
      <c r="W1107">
        <f>IF(V1107&lt;1.1,V1107,IF(V1107&lt;YEAR!$C$2+YEAR!$C$3-2,V1107+1,(YEAR!$C$2+YEAR!$C$3-1)&amp;"       :="))</f>
        <v>0.26074999999999998</v>
      </c>
      <c r="X1107">
        <f>IF(W1107&lt;1.1,W1107,IF(W1107&lt;YEAR!$C$2+YEAR!$C$3-2,W1107+1,(YEAR!$C$2+YEAR!$C$3-1)&amp;"       :="))</f>
        <v>0.26074999999999998</v>
      </c>
      <c r="Y1107">
        <f>IF(X1107&lt;1.1,X1107,IF(X1107&lt;YEAR!$C$2+YEAR!$C$3-2,X1107+1,(YEAR!$C$2+YEAR!$C$3-1)&amp;"       :="))</f>
        <v>0.26074999999999998</v>
      </c>
      <c r="Z1107">
        <f>IF(Y1107&lt;1.1,Y1107,IF(Y1107&lt;YEAR!$C$2+YEAR!$C$3-2,Y1107+1,(YEAR!$C$2+YEAR!$C$3-1)&amp;"       :="))</f>
        <v>0.26074999999999998</v>
      </c>
      <c r="AA1107">
        <f>IF(Z1107&lt;1.1,Z1107,IF(Z1107&lt;YEAR!$C$2+YEAR!$C$3-2,Z1107+1,(YEAR!$C$2+YEAR!$C$3-1)&amp;"       :="))</f>
        <v>0.26074999999999998</v>
      </c>
      <c r="AB1107">
        <f>IF(AA1107&lt;1.1,AA1107,IF(AA1107&lt;YEAR!$C$2+YEAR!$C$3-2,AA1107+1,(YEAR!$C$2+YEAR!$C$3-1)&amp;"       :="))</f>
        <v>0.26074999999999998</v>
      </c>
      <c r="AC1107">
        <f>IF(AB1107&lt;1.1,AB1107,IF(AB1107&lt;YEAR!$C$2+YEAR!$C$3-2,AB1107+1,(YEAR!$C$2+YEAR!$C$3-1)&amp;"       :="))</f>
        <v>0.26074999999999998</v>
      </c>
      <c r="AD1107">
        <f>IF(AC1107&lt;1.1,AC1107,IF(AC1107&lt;YEAR!$C$2+YEAR!$C$3-2,AC1107+1,(YEAR!$C$2+YEAR!$C$3-1)&amp;"       :="))</f>
        <v>0.26074999999999998</v>
      </c>
      <c r="AE1107">
        <f>IF(AD1107&lt;1.1,AD1107,IF(AD1107&lt;YEAR!$C$2+YEAR!$C$3-2,AD1107+1,(YEAR!$C$2+YEAR!$C$3-1)&amp;"       :="))</f>
        <v>0.26074999999999998</v>
      </c>
      <c r="AF1107">
        <f>IF(AE1107&lt;1.1,AE1107,IF(AE1107&lt;YEAR!$C$2+YEAR!$C$3-2,AE1107+1,(YEAR!$C$2+YEAR!$C$3-1)&amp;"       :="))</f>
        <v>0.26074999999999998</v>
      </c>
      <c r="AG1107">
        <f>IF(AF1107&lt;1.1,AF1107,IF(AF1107&lt;YEAR!$C$2+YEAR!$C$3-2,AF1107+1,(YEAR!$C$2+YEAR!$C$3-1)&amp;"       :="))</f>
        <v>0.26074999999999998</v>
      </c>
      <c r="AH1107">
        <f>IF(AG1107&lt;1.1,AG1107,IF(AG1107&lt;YEAR!$C$2+YEAR!$C$3-2,AG1107+1,(YEAR!$C$2+YEAR!$C$3-1)&amp;"       :="))</f>
        <v>0.26074999999999998</v>
      </c>
      <c r="AI1107">
        <f>IF(AH1107&lt;1.1,AH1107,IF(AH1107&lt;YEAR!$C$2+YEAR!$C$3-2,AH1107+1,(YEAR!$C$2+YEAR!$C$3-1)&amp;"       :="))</f>
        <v>0.26074999999999998</v>
      </c>
      <c r="AJ1107">
        <f>IF(AI1107&lt;1.1,AI1107,IF(AI1107&lt;YEAR!$C$2+YEAR!$C$3-2,AI1107+1,(YEAR!$C$2+YEAR!$C$3-1)&amp;"       :="))</f>
        <v>0.26074999999999998</v>
      </c>
    </row>
    <row r="1108" spans="1:36">
      <c r="A1108">
        <f t="shared" ca="1" si="83"/>
        <v>27</v>
      </c>
      <c r="B1108" t="s">
        <v>51</v>
      </c>
      <c r="C1108" t="str">
        <f ca="1">IF(D1108="",OFFSET(AvailabilityFactor!A$1,A1108,0),C1107)</f>
        <v>D2WDLC8</v>
      </c>
      <c r="D1108" t="str" cm="1">
        <f t="array" aca="1" ref="D1108" ca="1">IF(D1107="",TS_DRC!$P$5,OFFSET(TS_DRC!P$5,RIGHT(D1107,2),0,TRUE))</f>
        <v>TS38</v>
      </c>
      <c r="E1108" t="str">
        <f t="shared" ca="1" si="84"/>
        <v>TS38</v>
      </c>
      <c r="F1108">
        <f>'[6]Wind profile_5-10'!$AF46</f>
        <v>0.22276000000000001</v>
      </c>
      <c r="G1108">
        <f>IF(F1108&lt;1.1,F1108,IF(F1108&lt;YEAR!$C$2+YEAR!$C$3-2,F1108+1,(YEAR!$C$2+YEAR!$C$3-1)&amp;"       :="))</f>
        <v>0.22276000000000001</v>
      </c>
      <c r="H1108">
        <f>IF(G1108&lt;1.1,G1108,IF(G1108&lt;YEAR!$C$2+YEAR!$C$3-2,G1108+1,(YEAR!$C$2+YEAR!$C$3-1)&amp;"       :="))</f>
        <v>0.22276000000000001</v>
      </c>
      <c r="I1108">
        <f>IF(H1108&lt;1.1,H1108,IF(H1108&lt;YEAR!$C$2+YEAR!$C$3-2,H1108+1,(YEAR!$C$2+YEAR!$C$3-1)&amp;"       :="))</f>
        <v>0.22276000000000001</v>
      </c>
      <c r="J1108">
        <f>IF(I1108&lt;1.1,I1108,IF(I1108&lt;YEAR!$C$2+YEAR!$C$3-2,I1108+1,(YEAR!$C$2+YEAR!$C$3-1)&amp;"       :="))</f>
        <v>0.22276000000000001</v>
      </c>
      <c r="K1108">
        <f>IF(J1108&lt;1.1,J1108,IF(J1108&lt;YEAR!$C$2+YEAR!$C$3-2,J1108+1,(YEAR!$C$2+YEAR!$C$3-1)&amp;"       :="))</f>
        <v>0.22276000000000001</v>
      </c>
      <c r="L1108">
        <f>IF(K1108&lt;1.1,K1108,IF(K1108&lt;YEAR!$C$2+YEAR!$C$3-2,K1108+1,(YEAR!$C$2+YEAR!$C$3-1)&amp;"       :="))</f>
        <v>0.22276000000000001</v>
      </c>
      <c r="M1108">
        <f>IF(L1108&lt;1.1,L1108,IF(L1108&lt;YEAR!$C$2+YEAR!$C$3-2,L1108+1,(YEAR!$C$2+YEAR!$C$3-1)&amp;"       :="))</f>
        <v>0.22276000000000001</v>
      </c>
      <c r="N1108">
        <f>IF(M1108&lt;1.1,M1108,IF(M1108&lt;YEAR!$C$2+YEAR!$C$3-2,M1108+1,(YEAR!$C$2+YEAR!$C$3-1)&amp;"       :="))</f>
        <v>0.22276000000000001</v>
      </c>
      <c r="O1108">
        <f>IF(N1108&lt;1.1,N1108,IF(N1108&lt;YEAR!$C$2+YEAR!$C$3-2,N1108+1,(YEAR!$C$2+YEAR!$C$3-1)&amp;"       :="))</f>
        <v>0.22276000000000001</v>
      </c>
      <c r="P1108">
        <f>IF(O1108&lt;1.1,O1108,IF(O1108&lt;YEAR!$C$2+YEAR!$C$3-2,O1108+1,(YEAR!$C$2+YEAR!$C$3-1)&amp;"       :="))</f>
        <v>0.22276000000000001</v>
      </c>
      <c r="Q1108">
        <f>IF(P1108&lt;1.1,P1108,IF(P1108&lt;YEAR!$C$2+YEAR!$C$3-2,P1108+1,(YEAR!$C$2+YEAR!$C$3-1)&amp;"       :="))</f>
        <v>0.22276000000000001</v>
      </c>
      <c r="R1108">
        <f>IF(Q1108&lt;1.1,Q1108,IF(Q1108&lt;YEAR!$C$2+YEAR!$C$3-2,Q1108+1,(YEAR!$C$2+YEAR!$C$3-1)&amp;"       :="))</f>
        <v>0.22276000000000001</v>
      </c>
      <c r="S1108">
        <f>IF(R1108&lt;1.1,R1108,IF(R1108&lt;YEAR!$C$2+YEAR!$C$3-2,R1108+1,(YEAR!$C$2+YEAR!$C$3-1)&amp;"       :="))</f>
        <v>0.22276000000000001</v>
      </c>
      <c r="T1108">
        <f>IF(S1108&lt;1.1,S1108,IF(S1108&lt;YEAR!$C$2+YEAR!$C$3-2,S1108+1,(YEAR!$C$2+YEAR!$C$3-1)&amp;"       :="))</f>
        <v>0.22276000000000001</v>
      </c>
      <c r="U1108">
        <f>IF(T1108&lt;1.1,T1108,IF(T1108&lt;YEAR!$C$2+YEAR!$C$3-2,T1108+1,(YEAR!$C$2+YEAR!$C$3-1)&amp;"       :="))</f>
        <v>0.22276000000000001</v>
      </c>
      <c r="V1108">
        <f>IF(U1108&lt;1.1,U1108,IF(U1108&lt;YEAR!$C$2+YEAR!$C$3-2,U1108+1,(YEAR!$C$2+YEAR!$C$3-1)&amp;"       :="))</f>
        <v>0.22276000000000001</v>
      </c>
      <c r="W1108">
        <f>IF(V1108&lt;1.1,V1108,IF(V1108&lt;YEAR!$C$2+YEAR!$C$3-2,V1108+1,(YEAR!$C$2+YEAR!$C$3-1)&amp;"       :="))</f>
        <v>0.22276000000000001</v>
      </c>
      <c r="X1108">
        <f>IF(W1108&lt;1.1,W1108,IF(W1108&lt;YEAR!$C$2+YEAR!$C$3-2,W1108+1,(YEAR!$C$2+YEAR!$C$3-1)&amp;"       :="))</f>
        <v>0.22276000000000001</v>
      </c>
      <c r="Y1108">
        <f>IF(X1108&lt;1.1,X1108,IF(X1108&lt;YEAR!$C$2+YEAR!$C$3-2,X1108+1,(YEAR!$C$2+YEAR!$C$3-1)&amp;"       :="))</f>
        <v>0.22276000000000001</v>
      </c>
      <c r="Z1108">
        <f>IF(Y1108&lt;1.1,Y1108,IF(Y1108&lt;YEAR!$C$2+YEAR!$C$3-2,Y1108+1,(YEAR!$C$2+YEAR!$C$3-1)&amp;"       :="))</f>
        <v>0.22276000000000001</v>
      </c>
      <c r="AA1108">
        <f>IF(Z1108&lt;1.1,Z1108,IF(Z1108&lt;YEAR!$C$2+YEAR!$C$3-2,Z1108+1,(YEAR!$C$2+YEAR!$C$3-1)&amp;"       :="))</f>
        <v>0.22276000000000001</v>
      </c>
      <c r="AB1108">
        <f>IF(AA1108&lt;1.1,AA1108,IF(AA1108&lt;YEAR!$C$2+YEAR!$C$3-2,AA1108+1,(YEAR!$C$2+YEAR!$C$3-1)&amp;"       :="))</f>
        <v>0.22276000000000001</v>
      </c>
      <c r="AC1108">
        <f>IF(AB1108&lt;1.1,AB1108,IF(AB1108&lt;YEAR!$C$2+YEAR!$C$3-2,AB1108+1,(YEAR!$C$2+YEAR!$C$3-1)&amp;"       :="))</f>
        <v>0.22276000000000001</v>
      </c>
      <c r="AD1108">
        <f>IF(AC1108&lt;1.1,AC1108,IF(AC1108&lt;YEAR!$C$2+YEAR!$C$3-2,AC1108+1,(YEAR!$C$2+YEAR!$C$3-1)&amp;"       :="))</f>
        <v>0.22276000000000001</v>
      </c>
      <c r="AE1108">
        <f>IF(AD1108&lt;1.1,AD1108,IF(AD1108&lt;YEAR!$C$2+YEAR!$C$3-2,AD1108+1,(YEAR!$C$2+YEAR!$C$3-1)&amp;"       :="))</f>
        <v>0.22276000000000001</v>
      </c>
      <c r="AF1108">
        <f>IF(AE1108&lt;1.1,AE1108,IF(AE1108&lt;YEAR!$C$2+YEAR!$C$3-2,AE1108+1,(YEAR!$C$2+YEAR!$C$3-1)&amp;"       :="))</f>
        <v>0.22276000000000001</v>
      </c>
      <c r="AG1108">
        <f>IF(AF1108&lt;1.1,AF1108,IF(AF1108&lt;YEAR!$C$2+YEAR!$C$3-2,AF1108+1,(YEAR!$C$2+YEAR!$C$3-1)&amp;"       :="))</f>
        <v>0.22276000000000001</v>
      </c>
      <c r="AH1108">
        <f>IF(AG1108&lt;1.1,AG1108,IF(AG1108&lt;YEAR!$C$2+YEAR!$C$3-2,AG1108+1,(YEAR!$C$2+YEAR!$C$3-1)&amp;"       :="))</f>
        <v>0.22276000000000001</v>
      </c>
      <c r="AI1108">
        <f>IF(AH1108&lt;1.1,AH1108,IF(AH1108&lt;YEAR!$C$2+YEAR!$C$3-2,AH1108+1,(YEAR!$C$2+YEAR!$C$3-1)&amp;"       :="))</f>
        <v>0.22276000000000001</v>
      </c>
      <c r="AJ1108">
        <f>IF(AI1108&lt;1.1,AI1108,IF(AI1108&lt;YEAR!$C$2+YEAR!$C$3-2,AI1108+1,(YEAR!$C$2+YEAR!$C$3-1)&amp;"       :="))</f>
        <v>0.22276000000000001</v>
      </c>
    </row>
    <row r="1109" spans="1:36">
      <c r="A1109">
        <f t="shared" ca="1" si="83"/>
        <v>27</v>
      </c>
      <c r="B1109" t="s">
        <v>51</v>
      </c>
      <c r="C1109" t="str">
        <f ca="1">IF(D1109="",OFFSET(AvailabilityFactor!A$1,A1109,0),C1108)</f>
        <v>D2WDLC8</v>
      </c>
      <c r="D1109" t="str" cm="1">
        <f t="array" aca="1" ref="D1109" ca="1">IF(D1108="",TS_DRC!$P$5,OFFSET(TS_DRC!P$5,RIGHT(D1108,2),0,TRUE))</f>
        <v>TS39</v>
      </c>
      <c r="E1109" t="str">
        <f t="shared" ca="1" si="84"/>
        <v>TS39</v>
      </c>
      <c r="F1109">
        <f>'[6]Wind profile_5-10'!$AF47</f>
        <v>0.22261</v>
      </c>
      <c r="G1109">
        <f>IF(F1109&lt;1.1,F1109,IF(F1109&lt;YEAR!$C$2+YEAR!$C$3-2,F1109+1,(YEAR!$C$2+YEAR!$C$3-1)&amp;"       :="))</f>
        <v>0.22261</v>
      </c>
      <c r="H1109">
        <f>IF(G1109&lt;1.1,G1109,IF(G1109&lt;YEAR!$C$2+YEAR!$C$3-2,G1109+1,(YEAR!$C$2+YEAR!$C$3-1)&amp;"       :="))</f>
        <v>0.22261</v>
      </c>
      <c r="I1109">
        <f>IF(H1109&lt;1.1,H1109,IF(H1109&lt;YEAR!$C$2+YEAR!$C$3-2,H1109+1,(YEAR!$C$2+YEAR!$C$3-1)&amp;"       :="))</f>
        <v>0.22261</v>
      </c>
      <c r="J1109">
        <f>IF(I1109&lt;1.1,I1109,IF(I1109&lt;YEAR!$C$2+YEAR!$C$3-2,I1109+1,(YEAR!$C$2+YEAR!$C$3-1)&amp;"       :="))</f>
        <v>0.22261</v>
      </c>
      <c r="K1109">
        <f>IF(J1109&lt;1.1,J1109,IF(J1109&lt;YEAR!$C$2+YEAR!$C$3-2,J1109+1,(YEAR!$C$2+YEAR!$C$3-1)&amp;"       :="))</f>
        <v>0.22261</v>
      </c>
      <c r="L1109">
        <f>IF(K1109&lt;1.1,K1109,IF(K1109&lt;YEAR!$C$2+YEAR!$C$3-2,K1109+1,(YEAR!$C$2+YEAR!$C$3-1)&amp;"       :="))</f>
        <v>0.22261</v>
      </c>
      <c r="M1109">
        <f>IF(L1109&lt;1.1,L1109,IF(L1109&lt;YEAR!$C$2+YEAR!$C$3-2,L1109+1,(YEAR!$C$2+YEAR!$C$3-1)&amp;"       :="))</f>
        <v>0.22261</v>
      </c>
      <c r="N1109">
        <f>IF(M1109&lt;1.1,M1109,IF(M1109&lt;YEAR!$C$2+YEAR!$C$3-2,M1109+1,(YEAR!$C$2+YEAR!$C$3-1)&amp;"       :="))</f>
        <v>0.22261</v>
      </c>
      <c r="O1109">
        <f>IF(N1109&lt;1.1,N1109,IF(N1109&lt;YEAR!$C$2+YEAR!$C$3-2,N1109+1,(YEAR!$C$2+YEAR!$C$3-1)&amp;"       :="))</f>
        <v>0.22261</v>
      </c>
      <c r="P1109">
        <f>IF(O1109&lt;1.1,O1109,IF(O1109&lt;YEAR!$C$2+YEAR!$C$3-2,O1109+1,(YEAR!$C$2+YEAR!$C$3-1)&amp;"       :="))</f>
        <v>0.22261</v>
      </c>
      <c r="Q1109">
        <f>IF(P1109&lt;1.1,P1109,IF(P1109&lt;YEAR!$C$2+YEAR!$C$3-2,P1109+1,(YEAR!$C$2+YEAR!$C$3-1)&amp;"       :="))</f>
        <v>0.22261</v>
      </c>
      <c r="R1109">
        <f>IF(Q1109&lt;1.1,Q1109,IF(Q1109&lt;YEAR!$C$2+YEAR!$C$3-2,Q1109+1,(YEAR!$C$2+YEAR!$C$3-1)&amp;"       :="))</f>
        <v>0.22261</v>
      </c>
      <c r="S1109">
        <f>IF(R1109&lt;1.1,R1109,IF(R1109&lt;YEAR!$C$2+YEAR!$C$3-2,R1109+1,(YEAR!$C$2+YEAR!$C$3-1)&amp;"       :="))</f>
        <v>0.22261</v>
      </c>
      <c r="T1109">
        <f>IF(S1109&lt;1.1,S1109,IF(S1109&lt;YEAR!$C$2+YEAR!$C$3-2,S1109+1,(YEAR!$C$2+YEAR!$C$3-1)&amp;"       :="))</f>
        <v>0.22261</v>
      </c>
      <c r="U1109">
        <f>IF(T1109&lt;1.1,T1109,IF(T1109&lt;YEAR!$C$2+YEAR!$C$3-2,T1109+1,(YEAR!$C$2+YEAR!$C$3-1)&amp;"       :="))</f>
        <v>0.22261</v>
      </c>
      <c r="V1109">
        <f>IF(U1109&lt;1.1,U1109,IF(U1109&lt;YEAR!$C$2+YEAR!$C$3-2,U1109+1,(YEAR!$C$2+YEAR!$C$3-1)&amp;"       :="))</f>
        <v>0.22261</v>
      </c>
      <c r="W1109">
        <f>IF(V1109&lt;1.1,V1109,IF(V1109&lt;YEAR!$C$2+YEAR!$C$3-2,V1109+1,(YEAR!$C$2+YEAR!$C$3-1)&amp;"       :="))</f>
        <v>0.22261</v>
      </c>
      <c r="X1109">
        <f>IF(W1109&lt;1.1,W1109,IF(W1109&lt;YEAR!$C$2+YEAR!$C$3-2,W1109+1,(YEAR!$C$2+YEAR!$C$3-1)&amp;"       :="))</f>
        <v>0.22261</v>
      </c>
      <c r="Y1109">
        <f>IF(X1109&lt;1.1,X1109,IF(X1109&lt;YEAR!$C$2+YEAR!$C$3-2,X1109+1,(YEAR!$C$2+YEAR!$C$3-1)&amp;"       :="))</f>
        <v>0.22261</v>
      </c>
      <c r="Z1109">
        <f>IF(Y1109&lt;1.1,Y1109,IF(Y1109&lt;YEAR!$C$2+YEAR!$C$3-2,Y1109+1,(YEAR!$C$2+YEAR!$C$3-1)&amp;"       :="))</f>
        <v>0.22261</v>
      </c>
      <c r="AA1109">
        <f>IF(Z1109&lt;1.1,Z1109,IF(Z1109&lt;YEAR!$C$2+YEAR!$C$3-2,Z1109+1,(YEAR!$C$2+YEAR!$C$3-1)&amp;"       :="))</f>
        <v>0.22261</v>
      </c>
      <c r="AB1109">
        <f>IF(AA1109&lt;1.1,AA1109,IF(AA1109&lt;YEAR!$C$2+YEAR!$C$3-2,AA1109+1,(YEAR!$C$2+YEAR!$C$3-1)&amp;"       :="))</f>
        <v>0.22261</v>
      </c>
      <c r="AC1109">
        <f>IF(AB1109&lt;1.1,AB1109,IF(AB1109&lt;YEAR!$C$2+YEAR!$C$3-2,AB1109+1,(YEAR!$C$2+YEAR!$C$3-1)&amp;"       :="))</f>
        <v>0.22261</v>
      </c>
      <c r="AD1109">
        <f>IF(AC1109&lt;1.1,AC1109,IF(AC1109&lt;YEAR!$C$2+YEAR!$C$3-2,AC1109+1,(YEAR!$C$2+YEAR!$C$3-1)&amp;"       :="))</f>
        <v>0.22261</v>
      </c>
      <c r="AE1109">
        <f>IF(AD1109&lt;1.1,AD1109,IF(AD1109&lt;YEAR!$C$2+YEAR!$C$3-2,AD1109+1,(YEAR!$C$2+YEAR!$C$3-1)&amp;"       :="))</f>
        <v>0.22261</v>
      </c>
      <c r="AF1109">
        <f>IF(AE1109&lt;1.1,AE1109,IF(AE1109&lt;YEAR!$C$2+YEAR!$C$3-2,AE1109+1,(YEAR!$C$2+YEAR!$C$3-1)&amp;"       :="))</f>
        <v>0.22261</v>
      </c>
      <c r="AG1109">
        <f>IF(AF1109&lt;1.1,AF1109,IF(AF1109&lt;YEAR!$C$2+YEAR!$C$3-2,AF1109+1,(YEAR!$C$2+YEAR!$C$3-1)&amp;"       :="))</f>
        <v>0.22261</v>
      </c>
      <c r="AH1109">
        <f>IF(AG1109&lt;1.1,AG1109,IF(AG1109&lt;YEAR!$C$2+YEAR!$C$3-2,AG1109+1,(YEAR!$C$2+YEAR!$C$3-1)&amp;"       :="))</f>
        <v>0.22261</v>
      </c>
      <c r="AI1109">
        <f>IF(AH1109&lt;1.1,AH1109,IF(AH1109&lt;YEAR!$C$2+YEAR!$C$3-2,AH1109+1,(YEAR!$C$2+YEAR!$C$3-1)&amp;"       :="))</f>
        <v>0.22261</v>
      </c>
      <c r="AJ1109">
        <f>IF(AI1109&lt;1.1,AI1109,IF(AI1109&lt;YEAR!$C$2+YEAR!$C$3-2,AI1109+1,(YEAR!$C$2+YEAR!$C$3-1)&amp;"       :="))</f>
        <v>0.22261</v>
      </c>
    </row>
    <row r="1110" spans="1:36">
      <c r="A1110">
        <f t="shared" ca="1" si="83"/>
        <v>27</v>
      </c>
      <c r="B1110" t="s">
        <v>51</v>
      </c>
      <c r="C1110" t="str">
        <f ca="1">IF(D1110="",OFFSET(AvailabilityFactor!A$1,A1110,0),C1109)</f>
        <v>D2WDLC8</v>
      </c>
      <c r="D1110" t="str" cm="1">
        <f t="array" aca="1" ref="D1110" ca="1">IF(D1109="",TS_DRC!$P$5,OFFSET(TS_DRC!P$5,RIGHT(D1109,2),0,TRUE))</f>
        <v>TS40</v>
      </c>
      <c r="E1110" t="str">
        <f t="shared" ca="1" si="84"/>
        <v>TS40</v>
      </c>
      <c r="F1110">
        <f>'[6]Wind profile_5-10'!$AF48</f>
        <v>0.24471000000000001</v>
      </c>
      <c r="G1110">
        <f>IF(F1110&lt;1.1,F1110,IF(F1110&lt;YEAR!$C$2+YEAR!$C$3-2,F1110+1,(YEAR!$C$2+YEAR!$C$3-1)&amp;"       :="))</f>
        <v>0.24471000000000001</v>
      </c>
      <c r="H1110">
        <f>IF(G1110&lt;1.1,G1110,IF(G1110&lt;YEAR!$C$2+YEAR!$C$3-2,G1110+1,(YEAR!$C$2+YEAR!$C$3-1)&amp;"       :="))</f>
        <v>0.24471000000000001</v>
      </c>
      <c r="I1110">
        <f>IF(H1110&lt;1.1,H1110,IF(H1110&lt;YEAR!$C$2+YEAR!$C$3-2,H1110+1,(YEAR!$C$2+YEAR!$C$3-1)&amp;"       :="))</f>
        <v>0.24471000000000001</v>
      </c>
      <c r="J1110">
        <f>IF(I1110&lt;1.1,I1110,IF(I1110&lt;YEAR!$C$2+YEAR!$C$3-2,I1110+1,(YEAR!$C$2+YEAR!$C$3-1)&amp;"       :="))</f>
        <v>0.24471000000000001</v>
      </c>
      <c r="K1110">
        <f>IF(J1110&lt;1.1,J1110,IF(J1110&lt;YEAR!$C$2+YEAR!$C$3-2,J1110+1,(YEAR!$C$2+YEAR!$C$3-1)&amp;"       :="))</f>
        <v>0.24471000000000001</v>
      </c>
      <c r="L1110">
        <f>IF(K1110&lt;1.1,K1110,IF(K1110&lt;YEAR!$C$2+YEAR!$C$3-2,K1110+1,(YEAR!$C$2+YEAR!$C$3-1)&amp;"       :="))</f>
        <v>0.24471000000000001</v>
      </c>
      <c r="M1110">
        <f>IF(L1110&lt;1.1,L1110,IF(L1110&lt;YEAR!$C$2+YEAR!$C$3-2,L1110+1,(YEAR!$C$2+YEAR!$C$3-1)&amp;"       :="))</f>
        <v>0.24471000000000001</v>
      </c>
      <c r="N1110">
        <f>IF(M1110&lt;1.1,M1110,IF(M1110&lt;YEAR!$C$2+YEAR!$C$3-2,M1110+1,(YEAR!$C$2+YEAR!$C$3-1)&amp;"       :="))</f>
        <v>0.24471000000000001</v>
      </c>
      <c r="O1110">
        <f>IF(N1110&lt;1.1,N1110,IF(N1110&lt;YEAR!$C$2+YEAR!$C$3-2,N1110+1,(YEAR!$C$2+YEAR!$C$3-1)&amp;"       :="))</f>
        <v>0.24471000000000001</v>
      </c>
      <c r="P1110">
        <f>IF(O1110&lt;1.1,O1110,IF(O1110&lt;YEAR!$C$2+YEAR!$C$3-2,O1110+1,(YEAR!$C$2+YEAR!$C$3-1)&amp;"       :="))</f>
        <v>0.24471000000000001</v>
      </c>
      <c r="Q1110">
        <f>IF(P1110&lt;1.1,P1110,IF(P1110&lt;YEAR!$C$2+YEAR!$C$3-2,P1110+1,(YEAR!$C$2+YEAR!$C$3-1)&amp;"       :="))</f>
        <v>0.24471000000000001</v>
      </c>
      <c r="R1110">
        <f>IF(Q1110&lt;1.1,Q1110,IF(Q1110&lt;YEAR!$C$2+YEAR!$C$3-2,Q1110+1,(YEAR!$C$2+YEAR!$C$3-1)&amp;"       :="))</f>
        <v>0.24471000000000001</v>
      </c>
      <c r="S1110">
        <f>IF(R1110&lt;1.1,R1110,IF(R1110&lt;YEAR!$C$2+YEAR!$C$3-2,R1110+1,(YEAR!$C$2+YEAR!$C$3-1)&amp;"       :="))</f>
        <v>0.24471000000000001</v>
      </c>
      <c r="T1110">
        <f>IF(S1110&lt;1.1,S1110,IF(S1110&lt;YEAR!$C$2+YEAR!$C$3-2,S1110+1,(YEAR!$C$2+YEAR!$C$3-1)&amp;"       :="))</f>
        <v>0.24471000000000001</v>
      </c>
      <c r="U1110">
        <f>IF(T1110&lt;1.1,T1110,IF(T1110&lt;YEAR!$C$2+YEAR!$C$3-2,T1110+1,(YEAR!$C$2+YEAR!$C$3-1)&amp;"       :="))</f>
        <v>0.24471000000000001</v>
      </c>
      <c r="V1110">
        <f>IF(U1110&lt;1.1,U1110,IF(U1110&lt;YEAR!$C$2+YEAR!$C$3-2,U1110+1,(YEAR!$C$2+YEAR!$C$3-1)&amp;"       :="))</f>
        <v>0.24471000000000001</v>
      </c>
      <c r="W1110">
        <f>IF(V1110&lt;1.1,V1110,IF(V1110&lt;YEAR!$C$2+YEAR!$C$3-2,V1110+1,(YEAR!$C$2+YEAR!$C$3-1)&amp;"       :="))</f>
        <v>0.24471000000000001</v>
      </c>
      <c r="X1110">
        <f>IF(W1110&lt;1.1,W1110,IF(W1110&lt;YEAR!$C$2+YEAR!$C$3-2,W1110+1,(YEAR!$C$2+YEAR!$C$3-1)&amp;"       :="))</f>
        <v>0.24471000000000001</v>
      </c>
      <c r="Y1110">
        <f>IF(X1110&lt;1.1,X1110,IF(X1110&lt;YEAR!$C$2+YEAR!$C$3-2,X1110+1,(YEAR!$C$2+YEAR!$C$3-1)&amp;"       :="))</f>
        <v>0.24471000000000001</v>
      </c>
      <c r="Z1110">
        <f>IF(Y1110&lt;1.1,Y1110,IF(Y1110&lt;YEAR!$C$2+YEAR!$C$3-2,Y1110+1,(YEAR!$C$2+YEAR!$C$3-1)&amp;"       :="))</f>
        <v>0.24471000000000001</v>
      </c>
      <c r="AA1110">
        <f>IF(Z1110&lt;1.1,Z1110,IF(Z1110&lt;YEAR!$C$2+YEAR!$C$3-2,Z1110+1,(YEAR!$C$2+YEAR!$C$3-1)&amp;"       :="))</f>
        <v>0.24471000000000001</v>
      </c>
      <c r="AB1110">
        <f>IF(AA1110&lt;1.1,AA1110,IF(AA1110&lt;YEAR!$C$2+YEAR!$C$3-2,AA1110+1,(YEAR!$C$2+YEAR!$C$3-1)&amp;"       :="))</f>
        <v>0.24471000000000001</v>
      </c>
      <c r="AC1110">
        <f>IF(AB1110&lt;1.1,AB1110,IF(AB1110&lt;YEAR!$C$2+YEAR!$C$3-2,AB1110+1,(YEAR!$C$2+YEAR!$C$3-1)&amp;"       :="))</f>
        <v>0.24471000000000001</v>
      </c>
      <c r="AD1110">
        <f>IF(AC1110&lt;1.1,AC1110,IF(AC1110&lt;YEAR!$C$2+YEAR!$C$3-2,AC1110+1,(YEAR!$C$2+YEAR!$C$3-1)&amp;"       :="))</f>
        <v>0.24471000000000001</v>
      </c>
      <c r="AE1110">
        <f>IF(AD1110&lt;1.1,AD1110,IF(AD1110&lt;YEAR!$C$2+YEAR!$C$3-2,AD1110+1,(YEAR!$C$2+YEAR!$C$3-1)&amp;"       :="))</f>
        <v>0.24471000000000001</v>
      </c>
      <c r="AF1110">
        <f>IF(AE1110&lt;1.1,AE1110,IF(AE1110&lt;YEAR!$C$2+YEAR!$C$3-2,AE1110+1,(YEAR!$C$2+YEAR!$C$3-1)&amp;"       :="))</f>
        <v>0.24471000000000001</v>
      </c>
      <c r="AG1110">
        <f>IF(AF1110&lt;1.1,AF1110,IF(AF1110&lt;YEAR!$C$2+YEAR!$C$3-2,AF1110+1,(YEAR!$C$2+YEAR!$C$3-1)&amp;"       :="))</f>
        <v>0.24471000000000001</v>
      </c>
      <c r="AH1110">
        <f>IF(AG1110&lt;1.1,AG1110,IF(AG1110&lt;YEAR!$C$2+YEAR!$C$3-2,AG1110+1,(YEAR!$C$2+YEAR!$C$3-1)&amp;"       :="))</f>
        <v>0.24471000000000001</v>
      </c>
      <c r="AI1110">
        <f>IF(AH1110&lt;1.1,AH1110,IF(AH1110&lt;YEAR!$C$2+YEAR!$C$3-2,AH1110+1,(YEAR!$C$2+YEAR!$C$3-1)&amp;"       :="))</f>
        <v>0.24471000000000001</v>
      </c>
      <c r="AJ1110">
        <f>IF(AI1110&lt;1.1,AI1110,IF(AI1110&lt;YEAR!$C$2+YEAR!$C$3-2,AI1110+1,(YEAR!$C$2+YEAR!$C$3-1)&amp;"       :="))</f>
        <v>0.24471000000000001</v>
      </c>
    </row>
    <row r="1111" spans="1:36">
      <c r="A1111">
        <f t="shared" ca="1" si="83"/>
        <v>28</v>
      </c>
      <c r="B1111" t="s">
        <v>51</v>
      </c>
      <c r="C1111" t="str">
        <f ca="1">IF(D1111="",OFFSET(AvailabilityFactor!A$1,A1111,0),C1110)</f>
        <v>D2WDLC10</v>
      </c>
      <c r="D1111" t="str" cm="1">
        <f t="array" aca="1" ref="D1111" ca="1">IF(D1110="",TS_DRC!$P$5,OFFSET(TS_DRC!P$5,RIGHT(D1110,2),0,TRUE))</f>
        <v/>
      </c>
      <c r="E1111" t="str">
        <f t="shared" ca="1" si="84"/>
        <v xml:space="preserve">[DRC,D2WDLC10,*,*]          :         </v>
      </c>
      <c r="F1111">
        <f ca="1">IF($D1234="",YEAR!C$2,1)</f>
        <v>2020</v>
      </c>
      <c r="G1111">
        <f ca="1">IF(F1111&lt;1.1,F1111,IF(F1111&lt;YEAR!$C$2+YEAR!$C$3-2,F1111+1,(YEAR!$C$2+YEAR!$C$3-1)&amp;"       :="))</f>
        <v>2021</v>
      </c>
      <c r="H1111">
        <f ca="1">IF(G1111&lt;1.1,G1111,IF(G1111&lt;YEAR!$C$2+YEAR!$C$3-2,G1111+1,(YEAR!$C$2+YEAR!$C$3-1)&amp;"       :="))</f>
        <v>2022</v>
      </c>
      <c r="I1111">
        <f ca="1">IF(H1111&lt;1.1,H1111,IF(H1111&lt;YEAR!$C$2+YEAR!$C$3-2,H1111+1,(YEAR!$C$2+YEAR!$C$3-1)&amp;"       :="))</f>
        <v>2023</v>
      </c>
      <c r="J1111">
        <f ca="1">IF(I1111&lt;1.1,I1111,IF(I1111&lt;YEAR!$C$2+YEAR!$C$3-2,I1111+1,(YEAR!$C$2+YEAR!$C$3-1)&amp;"       :="))</f>
        <v>2024</v>
      </c>
      <c r="K1111">
        <f ca="1">IF(J1111&lt;1.1,J1111,IF(J1111&lt;YEAR!$C$2+YEAR!$C$3-2,J1111+1,(YEAR!$C$2+YEAR!$C$3-1)&amp;"       :="))</f>
        <v>2025</v>
      </c>
      <c r="L1111">
        <f ca="1">IF(K1111&lt;1.1,K1111,IF(K1111&lt;YEAR!$C$2+YEAR!$C$3-2,K1111+1,(YEAR!$C$2+YEAR!$C$3-1)&amp;"       :="))</f>
        <v>2026</v>
      </c>
      <c r="M1111">
        <f ca="1">IF(L1111&lt;1.1,L1111,IF(L1111&lt;YEAR!$C$2+YEAR!$C$3-2,L1111+1,(YEAR!$C$2+YEAR!$C$3-1)&amp;"       :="))</f>
        <v>2027</v>
      </c>
      <c r="N1111">
        <f ca="1">IF(M1111&lt;1.1,M1111,IF(M1111&lt;YEAR!$C$2+YEAR!$C$3-2,M1111+1,(YEAR!$C$2+YEAR!$C$3-1)&amp;"       :="))</f>
        <v>2028</v>
      </c>
      <c r="O1111">
        <f ca="1">IF(N1111&lt;1.1,N1111,IF(N1111&lt;YEAR!$C$2+YEAR!$C$3-2,N1111+1,(YEAR!$C$2+YEAR!$C$3-1)&amp;"       :="))</f>
        <v>2029</v>
      </c>
      <c r="P1111">
        <f ca="1">IF(O1111&lt;1.1,O1111,IF(O1111&lt;YEAR!$C$2+YEAR!$C$3-2,O1111+1,(YEAR!$C$2+YEAR!$C$3-1)&amp;"       :="))</f>
        <v>2030</v>
      </c>
      <c r="Q1111">
        <f ca="1">IF(P1111&lt;1.1,P1111,IF(P1111&lt;YEAR!$C$2+YEAR!$C$3-2,P1111+1,(YEAR!$C$2+YEAR!$C$3-1)&amp;"       :="))</f>
        <v>2031</v>
      </c>
      <c r="R1111">
        <f ca="1">IF(Q1111&lt;1.1,Q1111,IF(Q1111&lt;YEAR!$C$2+YEAR!$C$3-2,Q1111+1,(YEAR!$C$2+YEAR!$C$3-1)&amp;"       :="))</f>
        <v>2032</v>
      </c>
      <c r="S1111">
        <f ca="1">IF(R1111&lt;1.1,R1111,IF(R1111&lt;YEAR!$C$2+YEAR!$C$3-2,R1111+1,(YEAR!$C$2+YEAR!$C$3-1)&amp;"       :="))</f>
        <v>2033</v>
      </c>
      <c r="T1111">
        <f ca="1">IF(S1111&lt;1.1,S1111,IF(S1111&lt;YEAR!$C$2+YEAR!$C$3-2,S1111+1,(YEAR!$C$2+YEAR!$C$3-1)&amp;"       :="))</f>
        <v>2034</v>
      </c>
      <c r="U1111">
        <f ca="1">IF(T1111&lt;1.1,T1111,IF(T1111&lt;YEAR!$C$2+YEAR!$C$3-2,T1111+1,(YEAR!$C$2+YEAR!$C$3-1)&amp;"       :="))</f>
        <v>2035</v>
      </c>
      <c r="V1111">
        <f ca="1">IF(U1111&lt;1.1,U1111,IF(U1111&lt;YEAR!$C$2+YEAR!$C$3-2,U1111+1,(YEAR!$C$2+YEAR!$C$3-1)&amp;"       :="))</f>
        <v>2036</v>
      </c>
      <c r="W1111">
        <f ca="1">IF(V1111&lt;1.1,V1111,IF(V1111&lt;YEAR!$C$2+YEAR!$C$3-2,V1111+1,(YEAR!$C$2+YEAR!$C$3-1)&amp;"       :="))</f>
        <v>2037</v>
      </c>
      <c r="X1111">
        <f ca="1">IF(W1111&lt;1.1,W1111,IF(W1111&lt;YEAR!$C$2+YEAR!$C$3-2,W1111+1,(YEAR!$C$2+YEAR!$C$3-1)&amp;"       :="))</f>
        <v>2038</v>
      </c>
      <c r="Y1111">
        <f ca="1">IF(X1111&lt;1.1,X1111,IF(X1111&lt;YEAR!$C$2+YEAR!$C$3-2,X1111+1,(YEAR!$C$2+YEAR!$C$3-1)&amp;"       :="))</f>
        <v>2039</v>
      </c>
      <c r="Z1111">
        <f ca="1">IF(Y1111&lt;1.1,Y1111,IF(Y1111&lt;YEAR!$C$2+YEAR!$C$3-2,Y1111+1,(YEAR!$C$2+YEAR!$C$3-1)&amp;"       :="))</f>
        <v>2040</v>
      </c>
      <c r="AA1111">
        <f ca="1">IF(Z1111&lt;1.1,Z1111,IF(Z1111&lt;YEAR!$C$2+YEAR!$C$3-2,Z1111+1,(YEAR!$C$2+YEAR!$C$3-1)&amp;"       :="))</f>
        <v>2041</v>
      </c>
      <c r="AB1111">
        <f ca="1">IF(AA1111&lt;1.1,AA1111,IF(AA1111&lt;YEAR!$C$2+YEAR!$C$3-2,AA1111+1,(YEAR!$C$2+YEAR!$C$3-1)&amp;"       :="))</f>
        <v>2042</v>
      </c>
      <c r="AC1111">
        <f ca="1">IF(AB1111&lt;1.1,AB1111,IF(AB1111&lt;YEAR!$C$2+YEAR!$C$3-2,AB1111+1,(YEAR!$C$2+YEAR!$C$3-1)&amp;"       :="))</f>
        <v>2043</v>
      </c>
      <c r="AD1111">
        <f ca="1">IF(AC1111&lt;1.1,AC1111,IF(AC1111&lt;YEAR!$C$2+YEAR!$C$3-2,AC1111+1,(YEAR!$C$2+YEAR!$C$3-1)&amp;"       :="))</f>
        <v>2044</v>
      </c>
      <c r="AE1111">
        <f ca="1">IF(AD1111&lt;1.1,AD1111,IF(AD1111&lt;YEAR!$C$2+YEAR!$C$3-2,AD1111+1,(YEAR!$C$2+YEAR!$C$3-1)&amp;"       :="))</f>
        <v>2045</v>
      </c>
      <c r="AF1111">
        <f ca="1">IF(AE1111&lt;1.1,AE1111,IF(AE1111&lt;YEAR!$C$2+YEAR!$C$3-2,AE1111+1,(YEAR!$C$2+YEAR!$C$3-1)&amp;"       :="))</f>
        <v>2046</v>
      </c>
      <c r="AG1111">
        <f ca="1">IF(AF1111&lt;1.1,AF1111,IF(AF1111&lt;YEAR!$C$2+YEAR!$C$3-2,AF1111+1,(YEAR!$C$2+YEAR!$C$3-1)&amp;"       :="))</f>
        <v>2047</v>
      </c>
      <c r="AH1111">
        <f ca="1">IF(AG1111&lt;1.1,AG1111,IF(AG1111&lt;YEAR!$C$2+YEAR!$C$3-2,AG1111+1,(YEAR!$C$2+YEAR!$C$3-1)&amp;"       :="))</f>
        <v>2048</v>
      </c>
      <c r="AI1111">
        <f ca="1">IF(AH1111&lt;1.1,AH1111,IF(AH1111&lt;YEAR!$C$2+YEAR!$C$3-2,AH1111+1,(YEAR!$C$2+YEAR!$C$3-1)&amp;"       :="))</f>
        <v>2049</v>
      </c>
      <c r="AJ1111" t="str">
        <f ca="1">IF(AI1111&lt;1.1,AI1111,IF(AI1111&lt;YEAR!$C$2+YEAR!$C$3-2,AI1111+1,(YEAR!$C$2+YEAR!$C$3-1)&amp;"       :="))</f>
        <v>2050       :=</v>
      </c>
    </row>
    <row r="1112" spans="1:36">
      <c r="A1112">
        <f t="shared" ca="1" si="79"/>
        <v>28</v>
      </c>
      <c r="B1112" t="s">
        <v>51</v>
      </c>
      <c r="C1112" t="str">
        <f ca="1">IF(D1112="",OFFSET(AvailabilityFactor!A$1,A1112,0),C1111)</f>
        <v>D2WDLC10</v>
      </c>
      <c r="D1112" t="str" cm="1">
        <f t="array" aca="1" ref="D1112" ca="1">IF(D1111="",TS_DRC!$P$5,OFFSET(TS_DRC!P$5,RIGHT(D1111,2),0,TRUE))</f>
        <v>TS01</v>
      </c>
      <c r="E1112" t="str">
        <f t="shared" ca="1" si="82"/>
        <v>TS01</v>
      </c>
      <c r="F1112">
        <f>'[6]Wind profile_5-10'!$AG9</f>
        <v>0.20810999999999999</v>
      </c>
      <c r="G1112">
        <f>IF(F1112&lt;1.1,F1112,IF(F1112&lt;YEAR!$C$2+YEAR!$C$3-2,F1112+1,(YEAR!$C$2+YEAR!$C$3-1)&amp;"       :="))</f>
        <v>0.20810999999999999</v>
      </c>
      <c r="H1112">
        <f>IF(G1112&lt;1.1,G1112,IF(G1112&lt;YEAR!$C$2+YEAR!$C$3-2,G1112+1,(YEAR!$C$2+YEAR!$C$3-1)&amp;"       :="))</f>
        <v>0.20810999999999999</v>
      </c>
      <c r="I1112">
        <f>IF(H1112&lt;1.1,H1112,IF(H1112&lt;YEAR!$C$2+YEAR!$C$3-2,H1112+1,(YEAR!$C$2+YEAR!$C$3-1)&amp;"       :="))</f>
        <v>0.20810999999999999</v>
      </c>
      <c r="J1112">
        <f>IF(I1112&lt;1.1,I1112,IF(I1112&lt;YEAR!$C$2+YEAR!$C$3-2,I1112+1,(YEAR!$C$2+YEAR!$C$3-1)&amp;"       :="))</f>
        <v>0.20810999999999999</v>
      </c>
      <c r="K1112">
        <f>IF(J1112&lt;1.1,J1112,IF(J1112&lt;YEAR!$C$2+YEAR!$C$3-2,J1112+1,(YEAR!$C$2+YEAR!$C$3-1)&amp;"       :="))</f>
        <v>0.20810999999999999</v>
      </c>
      <c r="L1112">
        <f>IF(K1112&lt;1.1,K1112,IF(K1112&lt;YEAR!$C$2+YEAR!$C$3-2,K1112+1,(YEAR!$C$2+YEAR!$C$3-1)&amp;"       :="))</f>
        <v>0.20810999999999999</v>
      </c>
      <c r="M1112">
        <f>IF(L1112&lt;1.1,L1112,IF(L1112&lt;YEAR!$C$2+YEAR!$C$3-2,L1112+1,(YEAR!$C$2+YEAR!$C$3-1)&amp;"       :="))</f>
        <v>0.20810999999999999</v>
      </c>
      <c r="N1112">
        <f>IF(M1112&lt;1.1,M1112,IF(M1112&lt;YEAR!$C$2+YEAR!$C$3-2,M1112+1,(YEAR!$C$2+YEAR!$C$3-1)&amp;"       :="))</f>
        <v>0.20810999999999999</v>
      </c>
      <c r="O1112">
        <f>IF(N1112&lt;1.1,N1112,IF(N1112&lt;YEAR!$C$2+YEAR!$C$3-2,N1112+1,(YEAR!$C$2+YEAR!$C$3-1)&amp;"       :="))</f>
        <v>0.20810999999999999</v>
      </c>
      <c r="P1112">
        <f>IF(O1112&lt;1.1,O1112,IF(O1112&lt;YEAR!$C$2+YEAR!$C$3-2,O1112+1,(YEAR!$C$2+YEAR!$C$3-1)&amp;"       :="))</f>
        <v>0.20810999999999999</v>
      </c>
      <c r="Q1112">
        <f>IF(P1112&lt;1.1,P1112,IF(P1112&lt;YEAR!$C$2+YEAR!$C$3-2,P1112+1,(YEAR!$C$2+YEAR!$C$3-1)&amp;"       :="))</f>
        <v>0.20810999999999999</v>
      </c>
      <c r="R1112">
        <f>IF(Q1112&lt;1.1,Q1112,IF(Q1112&lt;YEAR!$C$2+YEAR!$C$3-2,Q1112+1,(YEAR!$C$2+YEAR!$C$3-1)&amp;"       :="))</f>
        <v>0.20810999999999999</v>
      </c>
      <c r="S1112">
        <f>IF(R1112&lt;1.1,R1112,IF(R1112&lt;YEAR!$C$2+YEAR!$C$3-2,R1112+1,(YEAR!$C$2+YEAR!$C$3-1)&amp;"       :="))</f>
        <v>0.20810999999999999</v>
      </c>
      <c r="T1112">
        <f>IF(S1112&lt;1.1,S1112,IF(S1112&lt;YEAR!$C$2+YEAR!$C$3-2,S1112+1,(YEAR!$C$2+YEAR!$C$3-1)&amp;"       :="))</f>
        <v>0.20810999999999999</v>
      </c>
      <c r="U1112">
        <f>IF(T1112&lt;1.1,T1112,IF(T1112&lt;YEAR!$C$2+YEAR!$C$3-2,T1112+1,(YEAR!$C$2+YEAR!$C$3-1)&amp;"       :="))</f>
        <v>0.20810999999999999</v>
      </c>
      <c r="V1112">
        <f>IF(U1112&lt;1.1,U1112,IF(U1112&lt;YEAR!$C$2+YEAR!$C$3-2,U1112+1,(YEAR!$C$2+YEAR!$C$3-1)&amp;"       :="))</f>
        <v>0.20810999999999999</v>
      </c>
      <c r="W1112">
        <f>IF(V1112&lt;1.1,V1112,IF(V1112&lt;YEAR!$C$2+YEAR!$C$3-2,V1112+1,(YEAR!$C$2+YEAR!$C$3-1)&amp;"       :="))</f>
        <v>0.20810999999999999</v>
      </c>
      <c r="X1112">
        <f>IF(W1112&lt;1.1,W1112,IF(W1112&lt;YEAR!$C$2+YEAR!$C$3-2,W1112+1,(YEAR!$C$2+YEAR!$C$3-1)&amp;"       :="))</f>
        <v>0.20810999999999999</v>
      </c>
      <c r="Y1112">
        <f>IF(X1112&lt;1.1,X1112,IF(X1112&lt;YEAR!$C$2+YEAR!$C$3-2,X1112+1,(YEAR!$C$2+YEAR!$C$3-1)&amp;"       :="))</f>
        <v>0.20810999999999999</v>
      </c>
      <c r="Z1112">
        <f>IF(Y1112&lt;1.1,Y1112,IF(Y1112&lt;YEAR!$C$2+YEAR!$C$3-2,Y1112+1,(YEAR!$C$2+YEAR!$C$3-1)&amp;"       :="))</f>
        <v>0.20810999999999999</v>
      </c>
      <c r="AA1112">
        <f>IF(Z1112&lt;1.1,Z1112,IF(Z1112&lt;YEAR!$C$2+YEAR!$C$3-2,Z1112+1,(YEAR!$C$2+YEAR!$C$3-1)&amp;"       :="))</f>
        <v>0.20810999999999999</v>
      </c>
      <c r="AB1112">
        <f>IF(AA1112&lt;1.1,AA1112,IF(AA1112&lt;YEAR!$C$2+YEAR!$C$3-2,AA1112+1,(YEAR!$C$2+YEAR!$C$3-1)&amp;"       :="))</f>
        <v>0.20810999999999999</v>
      </c>
      <c r="AC1112">
        <f>IF(AB1112&lt;1.1,AB1112,IF(AB1112&lt;YEAR!$C$2+YEAR!$C$3-2,AB1112+1,(YEAR!$C$2+YEAR!$C$3-1)&amp;"       :="))</f>
        <v>0.20810999999999999</v>
      </c>
      <c r="AD1112">
        <f>IF(AC1112&lt;1.1,AC1112,IF(AC1112&lt;YEAR!$C$2+YEAR!$C$3-2,AC1112+1,(YEAR!$C$2+YEAR!$C$3-1)&amp;"       :="))</f>
        <v>0.20810999999999999</v>
      </c>
      <c r="AE1112">
        <f>IF(AD1112&lt;1.1,AD1112,IF(AD1112&lt;YEAR!$C$2+YEAR!$C$3-2,AD1112+1,(YEAR!$C$2+YEAR!$C$3-1)&amp;"       :="))</f>
        <v>0.20810999999999999</v>
      </c>
      <c r="AF1112">
        <f>IF(AE1112&lt;1.1,AE1112,IF(AE1112&lt;YEAR!$C$2+YEAR!$C$3-2,AE1112+1,(YEAR!$C$2+YEAR!$C$3-1)&amp;"       :="))</f>
        <v>0.20810999999999999</v>
      </c>
      <c r="AG1112">
        <f>IF(AF1112&lt;1.1,AF1112,IF(AF1112&lt;YEAR!$C$2+YEAR!$C$3-2,AF1112+1,(YEAR!$C$2+YEAR!$C$3-1)&amp;"       :="))</f>
        <v>0.20810999999999999</v>
      </c>
      <c r="AH1112">
        <f>IF(AG1112&lt;1.1,AG1112,IF(AG1112&lt;YEAR!$C$2+YEAR!$C$3-2,AG1112+1,(YEAR!$C$2+YEAR!$C$3-1)&amp;"       :="))</f>
        <v>0.20810999999999999</v>
      </c>
      <c r="AI1112">
        <f>IF(AH1112&lt;1.1,AH1112,IF(AH1112&lt;YEAR!$C$2+YEAR!$C$3-2,AH1112+1,(YEAR!$C$2+YEAR!$C$3-1)&amp;"       :="))</f>
        <v>0.20810999999999999</v>
      </c>
      <c r="AJ1112">
        <f>IF(AI1112&lt;1.1,AI1112,IF(AI1112&lt;YEAR!$C$2+YEAR!$C$3-2,AI1112+1,(YEAR!$C$2+YEAR!$C$3-1)&amp;"       :="))</f>
        <v>0.20810999999999999</v>
      </c>
    </row>
    <row r="1113" spans="1:36">
      <c r="A1113">
        <f t="shared" ca="1" si="79"/>
        <v>28</v>
      </c>
      <c r="B1113" t="s">
        <v>51</v>
      </c>
      <c r="C1113" t="str">
        <f ca="1">IF(D1113="",OFFSET(AvailabilityFactor!A$1,A1113,0),C1112)</f>
        <v>D2WDLC10</v>
      </c>
      <c r="D1113" t="str" cm="1">
        <f t="array" aca="1" ref="D1113" ca="1">IF(D1112="",TS_DRC!$P$5,OFFSET(TS_DRC!P$5,RIGHT(D1112,2),0,TRUE))</f>
        <v>TS02</v>
      </c>
      <c r="E1113" t="str">
        <f t="shared" ca="1" si="82"/>
        <v>TS02</v>
      </c>
      <c r="F1113">
        <f>'[6]Wind profile_5-10'!$AG10</f>
        <v>0.22647</v>
      </c>
      <c r="G1113">
        <f>IF(F1113&lt;1.1,F1113,IF(F1113&lt;YEAR!$C$2+YEAR!$C$3-2,F1113+1,(YEAR!$C$2+YEAR!$C$3-1)&amp;"       :="))</f>
        <v>0.22647</v>
      </c>
      <c r="H1113">
        <f>IF(G1113&lt;1.1,G1113,IF(G1113&lt;YEAR!$C$2+YEAR!$C$3-2,G1113+1,(YEAR!$C$2+YEAR!$C$3-1)&amp;"       :="))</f>
        <v>0.22647</v>
      </c>
      <c r="I1113">
        <f>IF(H1113&lt;1.1,H1113,IF(H1113&lt;YEAR!$C$2+YEAR!$C$3-2,H1113+1,(YEAR!$C$2+YEAR!$C$3-1)&amp;"       :="))</f>
        <v>0.22647</v>
      </c>
      <c r="J1113">
        <f>IF(I1113&lt;1.1,I1113,IF(I1113&lt;YEAR!$C$2+YEAR!$C$3-2,I1113+1,(YEAR!$C$2+YEAR!$C$3-1)&amp;"       :="))</f>
        <v>0.22647</v>
      </c>
      <c r="K1113">
        <f>IF(J1113&lt;1.1,J1113,IF(J1113&lt;YEAR!$C$2+YEAR!$C$3-2,J1113+1,(YEAR!$C$2+YEAR!$C$3-1)&amp;"       :="))</f>
        <v>0.22647</v>
      </c>
      <c r="L1113">
        <f>IF(K1113&lt;1.1,K1113,IF(K1113&lt;YEAR!$C$2+YEAR!$C$3-2,K1113+1,(YEAR!$C$2+YEAR!$C$3-1)&amp;"       :="))</f>
        <v>0.22647</v>
      </c>
      <c r="M1113">
        <f>IF(L1113&lt;1.1,L1113,IF(L1113&lt;YEAR!$C$2+YEAR!$C$3-2,L1113+1,(YEAR!$C$2+YEAR!$C$3-1)&amp;"       :="))</f>
        <v>0.22647</v>
      </c>
      <c r="N1113">
        <f>IF(M1113&lt;1.1,M1113,IF(M1113&lt;YEAR!$C$2+YEAR!$C$3-2,M1113+1,(YEAR!$C$2+YEAR!$C$3-1)&amp;"       :="))</f>
        <v>0.22647</v>
      </c>
      <c r="O1113">
        <f>IF(N1113&lt;1.1,N1113,IF(N1113&lt;YEAR!$C$2+YEAR!$C$3-2,N1113+1,(YEAR!$C$2+YEAR!$C$3-1)&amp;"       :="))</f>
        <v>0.22647</v>
      </c>
      <c r="P1113">
        <f>IF(O1113&lt;1.1,O1113,IF(O1113&lt;YEAR!$C$2+YEAR!$C$3-2,O1113+1,(YEAR!$C$2+YEAR!$C$3-1)&amp;"       :="))</f>
        <v>0.22647</v>
      </c>
      <c r="Q1113">
        <f>IF(P1113&lt;1.1,P1113,IF(P1113&lt;YEAR!$C$2+YEAR!$C$3-2,P1113+1,(YEAR!$C$2+YEAR!$C$3-1)&amp;"       :="))</f>
        <v>0.22647</v>
      </c>
      <c r="R1113">
        <f>IF(Q1113&lt;1.1,Q1113,IF(Q1113&lt;YEAR!$C$2+YEAR!$C$3-2,Q1113+1,(YEAR!$C$2+YEAR!$C$3-1)&amp;"       :="))</f>
        <v>0.22647</v>
      </c>
      <c r="S1113">
        <f>IF(R1113&lt;1.1,R1113,IF(R1113&lt;YEAR!$C$2+YEAR!$C$3-2,R1113+1,(YEAR!$C$2+YEAR!$C$3-1)&amp;"       :="))</f>
        <v>0.22647</v>
      </c>
      <c r="T1113">
        <f>IF(S1113&lt;1.1,S1113,IF(S1113&lt;YEAR!$C$2+YEAR!$C$3-2,S1113+1,(YEAR!$C$2+YEAR!$C$3-1)&amp;"       :="))</f>
        <v>0.22647</v>
      </c>
      <c r="U1113">
        <f>IF(T1113&lt;1.1,T1113,IF(T1113&lt;YEAR!$C$2+YEAR!$C$3-2,T1113+1,(YEAR!$C$2+YEAR!$C$3-1)&amp;"       :="))</f>
        <v>0.22647</v>
      </c>
      <c r="V1113">
        <f>IF(U1113&lt;1.1,U1113,IF(U1113&lt;YEAR!$C$2+YEAR!$C$3-2,U1113+1,(YEAR!$C$2+YEAR!$C$3-1)&amp;"       :="))</f>
        <v>0.22647</v>
      </c>
      <c r="W1113">
        <f>IF(V1113&lt;1.1,V1113,IF(V1113&lt;YEAR!$C$2+YEAR!$C$3-2,V1113+1,(YEAR!$C$2+YEAR!$C$3-1)&amp;"       :="))</f>
        <v>0.22647</v>
      </c>
      <c r="X1113">
        <f>IF(W1113&lt;1.1,W1113,IF(W1113&lt;YEAR!$C$2+YEAR!$C$3-2,W1113+1,(YEAR!$C$2+YEAR!$C$3-1)&amp;"       :="))</f>
        <v>0.22647</v>
      </c>
      <c r="Y1113">
        <f>IF(X1113&lt;1.1,X1113,IF(X1113&lt;YEAR!$C$2+YEAR!$C$3-2,X1113+1,(YEAR!$C$2+YEAR!$C$3-1)&amp;"       :="))</f>
        <v>0.22647</v>
      </c>
      <c r="Z1113">
        <f>IF(Y1113&lt;1.1,Y1113,IF(Y1113&lt;YEAR!$C$2+YEAR!$C$3-2,Y1113+1,(YEAR!$C$2+YEAR!$C$3-1)&amp;"       :="))</f>
        <v>0.22647</v>
      </c>
      <c r="AA1113">
        <f>IF(Z1113&lt;1.1,Z1113,IF(Z1113&lt;YEAR!$C$2+YEAR!$C$3-2,Z1113+1,(YEAR!$C$2+YEAR!$C$3-1)&amp;"       :="))</f>
        <v>0.22647</v>
      </c>
      <c r="AB1113">
        <f>IF(AA1113&lt;1.1,AA1113,IF(AA1113&lt;YEAR!$C$2+YEAR!$C$3-2,AA1113+1,(YEAR!$C$2+YEAR!$C$3-1)&amp;"       :="))</f>
        <v>0.22647</v>
      </c>
      <c r="AC1113">
        <f>IF(AB1113&lt;1.1,AB1113,IF(AB1113&lt;YEAR!$C$2+YEAR!$C$3-2,AB1113+1,(YEAR!$C$2+YEAR!$C$3-1)&amp;"       :="))</f>
        <v>0.22647</v>
      </c>
      <c r="AD1113">
        <f>IF(AC1113&lt;1.1,AC1113,IF(AC1113&lt;YEAR!$C$2+YEAR!$C$3-2,AC1113+1,(YEAR!$C$2+YEAR!$C$3-1)&amp;"       :="))</f>
        <v>0.22647</v>
      </c>
      <c r="AE1113">
        <f>IF(AD1113&lt;1.1,AD1113,IF(AD1113&lt;YEAR!$C$2+YEAR!$C$3-2,AD1113+1,(YEAR!$C$2+YEAR!$C$3-1)&amp;"       :="))</f>
        <v>0.22647</v>
      </c>
      <c r="AF1113">
        <f>IF(AE1113&lt;1.1,AE1113,IF(AE1113&lt;YEAR!$C$2+YEAR!$C$3-2,AE1113+1,(YEAR!$C$2+YEAR!$C$3-1)&amp;"       :="))</f>
        <v>0.22647</v>
      </c>
      <c r="AG1113">
        <f>IF(AF1113&lt;1.1,AF1113,IF(AF1113&lt;YEAR!$C$2+YEAR!$C$3-2,AF1113+1,(YEAR!$C$2+YEAR!$C$3-1)&amp;"       :="))</f>
        <v>0.22647</v>
      </c>
      <c r="AH1113">
        <f>IF(AG1113&lt;1.1,AG1113,IF(AG1113&lt;YEAR!$C$2+YEAR!$C$3-2,AG1113+1,(YEAR!$C$2+YEAR!$C$3-1)&amp;"       :="))</f>
        <v>0.22647</v>
      </c>
      <c r="AI1113">
        <f>IF(AH1113&lt;1.1,AH1113,IF(AH1113&lt;YEAR!$C$2+YEAR!$C$3-2,AH1113+1,(YEAR!$C$2+YEAR!$C$3-1)&amp;"       :="))</f>
        <v>0.22647</v>
      </c>
      <c r="AJ1113">
        <f>IF(AI1113&lt;1.1,AI1113,IF(AI1113&lt;YEAR!$C$2+YEAR!$C$3-2,AI1113+1,(YEAR!$C$2+YEAR!$C$3-1)&amp;"       :="))</f>
        <v>0.22647</v>
      </c>
    </row>
    <row r="1114" spans="1:36">
      <c r="A1114">
        <f t="shared" ca="1" si="79"/>
        <v>28</v>
      </c>
      <c r="B1114" t="s">
        <v>51</v>
      </c>
      <c r="C1114" t="str">
        <f ca="1">IF(D1114="",OFFSET(AvailabilityFactor!A$1,A1114,0),C1113)</f>
        <v>D2WDLC10</v>
      </c>
      <c r="D1114" t="str" cm="1">
        <f t="array" aca="1" ref="D1114" ca="1">IF(D1113="",TS_DRC!$P$5,OFFSET(TS_DRC!P$5,RIGHT(D1113,2),0,TRUE))</f>
        <v>TS03</v>
      </c>
      <c r="E1114" t="str">
        <f t="shared" ca="1" si="82"/>
        <v>TS03</v>
      </c>
      <c r="F1114">
        <f>'[6]Wind profile_5-10'!$AG11</f>
        <v>0.25178</v>
      </c>
      <c r="G1114">
        <f>IF(F1114&lt;1.1,F1114,IF(F1114&lt;YEAR!$C$2+YEAR!$C$3-2,F1114+1,(YEAR!$C$2+YEAR!$C$3-1)&amp;"       :="))</f>
        <v>0.25178</v>
      </c>
      <c r="H1114">
        <f>IF(G1114&lt;1.1,G1114,IF(G1114&lt;YEAR!$C$2+YEAR!$C$3-2,G1114+1,(YEAR!$C$2+YEAR!$C$3-1)&amp;"       :="))</f>
        <v>0.25178</v>
      </c>
      <c r="I1114">
        <f>IF(H1114&lt;1.1,H1114,IF(H1114&lt;YEAR!$C$2+YEAR!$C$3-2,H1114+1,(YEAR!$C$2+YEAR!$C$3-1)&amp;"       :="))</f>
        <v>0.25178</v>
      </c>
      <c r="J1114">
        <f>IF(I1114&lt;1.1,I1114,IF(I1114&lt;YEAR!$C$2+YEAR!$C$3-2,I1114+1,(YEAR!$C$2+YEAR!$C$3-1)&amp;"       :="))</f>
        <v>0.25178</v>
      </c>
      <c r="K1114">
        <f>IF(J1114&lt;1.1,J1114,IF(J1114&lt;YEAR!$C$2+YEAR!$C$3-2,J1114+1,(YEAR!$C$2+YEAR!$C$3-1)&amp;"       :="))</f>
        <v>0.25178</v>
      </c>
      <c r="L1114">
        <f>IF(K1114&lt;1.1,K1114,IF(K1114&lt;YEAR!$C$2+YEAR!$C$3-2,K1114+1,(YEAR!$C$2+YEAR!$C$3-1)&amp;"       :="))</f>
        <v>0.25178</v>
      </c>
      <c r="M1114">
        <f>IF(L1114&lt;1.1,L1114,IF(L1114&lt;YEAR!$C$2+YEAR!$C$3-2,L1114+1,(YEAR!$C$2+YEAR!$C$3-1)&amp;"       :="))</f>
        <v>0.25178</v>
      </c>
      <c r="N1114">
        <f>IF(M1114&lt;1.1,M1114,IF(M1114&lt;YEAR!$C$2+YEAR!$C$3-2,M1114+1,(YEAR!$C$2+YEAR!$C$3-1)&amp;"       :="))</f>
        <v>0.25178</v>
      </c>
      <c r="O1114">
        <f>IF(N1114&lt;1.1,N1114,IF(N1114&lt;YEAR!$C$2+YEAR!$C$3-2,N1114+1,(YEAR!$C$2+YEAR!$C$3-1)&amp;"       :="))</f>
        <v>0.25178</v>
      </c>
      <c r="P1114">
        <f>IF(O1114&lt;1.1,O1114,IF(O1114&lt;YEAR!$C$2+YEAR!$C$3-2,O1114+1,(YEAR!$C$2+YEAR!$C$3-1)&amp;"       :="))</f>
        <v>0.25178</v>
      </c>
      <c r="Q1114">
        <f>IF(P1114&lt;1.1,P1114,IF(P1114&lt;YEAR!$C$2+YEAR!$C$3-2,P1114+1,(YEAR!$C$2+YEAR!$C$3-1)&amp;"       :="))</f>
        <v>0.25178</v>
      </c>
      <c r="R1114">
        <f>IF(Q1114&lt;1.1,Q1114,IF(Q1114&lt;YEAR!$C$2+YEAR!$C$3-2,Q1114+1,(YEAR!$C$2+YEAR!$C$3-1)&amp;"       :="))</f>
        <v>0.25178</v>
      </c>
      <c r="S1114">
        <f>IF(R1114&lt;1.1,R1114,IF(R1114&lt;YEAR!$C$2+YEAR!$C$3-2,R1114+1,(YEAR!$C$2+YEAR!$C$3-1)&amp;"       :="))</f>
        <v>0.25178</v>
      </c>
      <c r="T1114">
        <f>IF(S1114&lt;1.1,S1114,IF(S1114&lt;YEAR!$C$2+YEAR!$C$3-2,S1114+1,(YEAR!$C$2+YEAR!$C$3-1)&amp;"       :="))</f>
        <v>0.25178</v>
      </c>
      <c r="U1114">
        <f>IF(T1114&lt;1.1,T1114,IF(T1114&lt;YEAR!$C$2+YEAR!$C$3-2,T1114+1,(YEAR!$C$2+YEAR!$C$3-1)&amp;"       :="))</f>
        <v>0.25178</v>
      </c>
      <c r="V1114">
        <f>IF(U1114&lt;1.1,U1114,IF(U1114&lt;YEAR!$C$2+YEAR!$C$3-2,U1114+1,(YEAR!$C$2+YEAR!$C$3-1)&amp;"       :="))</f>
        <v>0.25178</v>
      </c>
      <c r="W1114">
        <f>IF(V1114&lt;1.1,V1114,IF(V1114&lt;YEAR!$C$2+YEAR!$C$3-2,V1114+1,(YEAR!$C$2+YEAR!$C$3-1)&amp;"       :="))</f>
        <v>0.25178</v>
      </c>
      <c r="X1114">
        <f>IF(W1114&lt;1.1,W1114,IF(W1114&lt;YEAR!$C$2+YEAR!$C$3-2,W1114+1,(YEAR!$C$2+YEAR!$C$3-1)&amp;"       :="))</f>
        <v>0.25178</v>
      </c>
      <c r="Y1114">
        <f>IF(X1114&lt;1.1,X1114,IF(X1114&lt;YEAR!$C$2+YEAR!$C$3-2,X1114+1,(YEAR!$C$2+YEAR!$C$3-1)&amp;"       :="))</f>
        <v>0.25178</v>
      </c>
      <c r="Z1114">
        <f>IF(Y1114&lt;1.1,Y1114,IF(Y1114&lt;YEAR!$C$2+YEAR!$C$3-2,Y1114+1,(YEAR!$C$2+YEAR!$C$3-1)&amp;"       :="))</f>
        <v>0.25178</v>
      </c>
      <c r="AA1114">
        <f>IF(Z1114&lt;1.1,Z1114,IF(Z1114&lt;YEAR!$C$2+YEAR!$C$3-2,Z1114+1,(YEAR!$C$2+YEAR!$C$3-1)&amp;"       :="))</f>
        <v>0.25178</v>
      </c>
      <c r="AB1114">
        <f>IF(AA1114&lt;1.1,AA1114,IF(AA1114&lt;YEAR!$C$2+YEAR!$C$3-2,AA1114+1,(YEAR!$C$2+YEAR!$C$3-1)&amp;"       :="))</f>
        <v>0.25178</v>
      </c>
      <c r="AC1114">
        <f>IF(AB1114&lt;1.1,AB1114,IF(AB1114&lt;YEAR!$C$2+YEAR!$C$3-2,AB1114+1,(YEAR!$C$2+YEAR!$C$3-1)&amp;"       :="))</f>
        <v>0.25178</v>
      </c>
      <c r="AD1114">
        <f>IF(AC1114&lt;1.1,AC1114,IF(AC1114&lt;YEAR!$C$2+YEAR!$C$3-2,AC1114+1,(YEAR!$C$2+YEAR!$C$3-1)&amp;"       :="))</f>
        <v>0.25178</v>
      </c>
      <c r="AE1114">
        <f>IF(AD1114&lt;1.1,AD1114,IF(AD1114&lt;YEAR!$C$2+YEAR!$C$3-2,AD1114+1,(YEAR!$C$2+YEAR!$C$3-1)&amp;"       :="))</f>
        <v>0.25178</v>
      </c>
      <c r="AF1114">
        <f>IF(AE1114&lt;1.1,AE1114,IF(AE1114&lt;YEAR!$C$2+YEAR!$C$3-2,AE1114+1,(YEAR!$C$2+YEAR!$C$3-1)&amp;"       :="))</f>
        <v>0.25178</v>
      </c>
      <c r="AG1114">
        <f>IF(AF1114&lt;1.1,AF1114,IF(AF1114&lt;YEAR!$C$2+YEAR!$C$3-2,AF1114+1,(YEAR!$C$2+YEAR!$C$3-1)&amp;"       :="))</f>
        <v>0.25178</v>
      </c>
      <c r="AH1114">
        <f>IF(AG1114&lt;1.1,AG1114,IF(AG1114&lt;YEAR!$C$2+YEAR!$C$3-2,AG1114+1,(YEAR!$C$2+YEAR!$C$3-1)&amp;"       :="))</f>
        <v>0.25178</v>
      </c>
      <c r="AI1114">
        <f>IF(AH1114&lt;1.1,AH1114,IF(AH1114&lt;YEAR!$C$2+YEAR!$C$3-2,AH1114+1,(YEAR!$C$2+YEAR!$C$3-1)&amp;"       :="))</f>
        <v>0.25178</v>
      </c>
      <c r="AJ1114">
        <f>IF(AI1114&lt;1.1,AI1114,IF(AI1114&lt;YEAR!$C$2+YEAR!$C$3-2,AI1114+1,(YEAR!$C$2+YEAR!$C$3-1)&amp;"       :="))</f>
        <v>0.25178</v>
      </c>
    </row>
    <row r="1115" spans="1:36">
      <c r="A1115">
        <f t="shared" ca="1" si="79"/>
        <v>28</v>
      </c>
      <c r="B1115" t="s">
        <v>51</v>
      </c>
      <c r="C1115" t="str">
        <f ca="1">IF(D1115="",OFFSET(AvailabilityFactor!A$1,A1115,0),C1114)</f>
        <v>D2WDLC10</v>
      </c>
      <c r="D1115" t="str" cm="1">
        <f t="array" aca="1" ref="D1115" ca="1">IF(D1114="",TS_DRC!$P$5,OFFSET(TS_DRC!P$5,RIGHT(D1114,2),0,TRUE))</f>
        <v>TS04</v>
      </c>
      <c r="E1115" t="str">
        <f t="shared" ca="1" si="82"/>
        <v>TS04</v>
      </c>
      <c r="F1115">
        <f>'[6]Wind profile_5-10'!$AG12</f>
        <v>0.25416</v>
      </c>
      <c r="G1115">
        <f>IF(F1115&lt;1.1,F1115,IF(F1115&lt;YEAR!$C$2+YEAR!$C$3-2,F1115+1,(YEAR!$C$2+YEAR!$C$3-1)&amp;"       :="))</f>
        <v>0.25416</v>
      </c>
      <c r="H1115">
        <f>IF(G1115&lt;1.1,G1115,IF(G1115&lt;YEAR!$C$2+YEAR!$C$3-2,G1115+1,(YEAR!$C$2+YEAR!$C$3-1)&amp;"       :="))</f>
        <v>0.25416</v>
      </c>
      <c r="I1115">
        <f>IF(H1115&lt;1.1,H1115,IF(H1115&lt;YEAR!$C$2+YEAR!$C$3-2,H1115+1,(YEAR!$C$2+YEAR!$C$3-1)&amp;"       :="))</f>
        <v>0.25416</v>
      </c>
      <c r="J1115">
        <f>IF(I1115&lt;1.1,I1115,IF(I1115&lt;YEAR!$C$2+YEAR!$C$3-2,I1115+1,(YEAR!$C$2+YEAR!$C$3-1)&amp;"       :="))</f>
        <v>0.25416</v>
      </c>
      <c r="K1115">
        <f>IF(J1115&lt;1.1,J1115,IF(J1115&lt;YEAR!$C$2+YEAR!$C$3-2,J1115+1,(YEAR!$C$2+YEAR!$C$3-1)&amp;"       :="))</f>
        <v>0.25416</v>
      </c>
      <c r="L1115">
        <f>IF(K1115&lt;1.1,K1115,IF(K1115&lt;YEAR!$C$2+YEAR!$C$3-2,K1115+1,(YEAR!$C$2+YEAR!$C$3-1)&amp;"       :="))</f>
        <v>0.25416</v>
      </c>
      <c r="M1115">
        <f>IF(L1115&lt;1.1,L1115,IF(L1115&lt;YEAR!$C$2+YEAR!$C$3-2,L1115+1,(YEAR!$C$2+YEAR!$C$3-1)&amp;"       :="))</f>
        <v>0.25416</v>
      </c>
      <c r="N1115">
        <f>IF(M1115&lt;1.1,M1115,IF(M1115&lt;YEAR!$C$2+YEAR!$C$3-2,M1115+1,(YEAR!$C$2+YEAR!$C$3-1)&amp;"       :="))</f>
        <v>0.25416</v>
      </c>
      <c r="O1115">
        <f>IF(N1115&lt;1.1,N1115,IF(N1115&lt;YEAR!$C$2+YEAR!$C$3-2,N1115+1,(YEAR!$C$2+YEAR!$C$3-1)&amp;"       :="))</f>
        <v>0.25416</v>
      </c>
      <c r="P1115">
        <f>IF(O1115&lt;1.1,O1115,IF(O1115&lt;YEAR!$C$2+YEAR!$C$3-2,O1115+1,(YEAR!$C$2+YEAR!$C$3-1)&amp;"       :="))</f>
        <v>0.25416</v>
      </c>
      <c r="Q1115">
        <f>IF(P1115&lt;1.1,P1115,IF(P1115&lt;YEAR!$C$2+YEAR!$C$3-2,P1115+1,(YEAR!$C$2+YEAR!$C$3-1)&amp;"       :="))</f>
        <v>0.25416</v>
      </c>
      <c r="R1115">
        <f>IF(Q1115&lt;1.1,Q1115,IF(Q1115&lt;YEAR!$C$2+YEAR!$C$3-2,Q1115+1,(YEAR!$C$2+YEAR!$C$3-1)&amp;"       :="))</f>
        <v>0.25416</v>
      </c>
      <c r="S1115">
        <f>IF(R1115&lt;1.1,R1115,IF(R1115&lt;YEAR!$C$2+YEAR!$C$3-2,R1115+1,(YEAR!$C$2+YEAR!$C$3-1)&amp;"       :="))</f>
        <v>0.25416</v>
      </c>
      <c r="T1115">
        <f>IF(S1115&lt;1.1,S1115,IF(S1115&lt;YEAR!$C$2+YEAR!$C$3-2,S1115+1,(YEAR!$C$2+YEAR!$C$3-1)&amp;"       :="))</f>
        <v>0.25416</v>
      </c>
      <c r="U1115">
        <f>IF(T1115&lt;1.1,T1115,IF(T1115&lt;YEAR!$C$2+YEAR!$C$3-2,T1115+1,(YEAR!$C$2+YEAR!$C$3-1)&amp;"       :="))</f>
        <v>0.25416</v>
      </c>
      <c r="V1115">
        <f>IF(U1115&lt;1.1,U1115,IF(U1115&lt;YEAR!$C$2+YEAR!$C$3-2,U1115+1,(YEAR!$C$2+YEAR!$C$3-1)&amp;"       :="))</f>
        <v>0.25416</v>
      </c>
      <c r="W1115">
        <f>IF(V1115&lt;1.1,V1115,IF(V1115&lt;YEAR!$C$2+YEAR!$C$3-2,V1115+1,(YEAR!$C$2+YEAR!$C$3-1)&amp;"       :="))</f>
        <v>0.25416</v>
      </c>
      <c r="X1115">
        <f>IF(W1115&lt;1.1,W1115,IF(W1115&lt;YEAR!$C$2+YEAR!$C$3-2,W1115+1,(YEAR!$C$2+YEAR!$C$3-1)&amp;"       :="))</f>
        <v>0.25416</v>
      </c>
      <c r="Y1115">
        <f>IF(X1115&lt;1.1,X1115,IF(X1115&lt;YEAR!$C$2+YEAR!$C$3-2,X1115+1,(YEAR!$C$2+YEAR!$C$3-1)&amp;"       :="))</f>
        <v>0.25416</v>
      </c>
      <c r="Z1115">
        <f>IF(Y1115&lt;1.1,Y1115,IF(Y1115&lt;YEAR!$C$2+YEAR!$C$3-2,Y1115+1,(YEAR!$C$2+YEAR!$C$3-1)&amp;"       :="))</f>
        <v>0.25416</v>
      </c>
      <c r="AA1115">
        <f>IF(Z1115&lt;1.1,Z1115,IF(Z1115&lt;YEAR!$C$2+YEAR!$C$3-2,Z1115+1,(YEAR!$C$2+YEAR!$C$3-1)&amp;"       :="))</f>
        <v>0.25416</v>
      </c>
      <c r="AB1115">
        <f>IF(AA1115&lt;1.1,AA1115,IF(AA1115&lt;YEAR!$C$2+YEAR!$C$3-2,AA1115+1,(YEAR!$C$2+YEAR!$C$3-1)&amp;"       :="))</f>
        <v>0.25416</v>
      </c>
      <c r="AC1115">
        <f>IF(AB1115&lt;1.1,AB1115,IF(AB1115&lt;YEAR!$C$2+YEAR!$C$3-2,AB1115+1,(YEAR!$C$2+YEAR!$C$3-1)&amp;"       :="))</f>
        <v>0.25416</v>
      </c>
      <c r="AD1115">
        <f>IF(AC1115&lt;1.1,AC1115,IF(AC1115&lt;YEAR!$C$2+YEAR!$C$3-2,AC1115+1,(YEAR!$C$2+YEAR!$C$3-1)&amp;"       :="))</f>
        <v>0.25416</v>
      </c>
      <c r="AE1115">
        <f>IF(AD1115&lt;1.1,AD1115,IF(AD1115&lt;YEAR!$C$2+YEAR!$C$3-2,AD1115+1,(YEAR!$C$2+YEAR!$C$3-1)&amp;"       :="))</f>
        <v>0.25416</v>
      </c>
      <c r="AF1115">
        <f>IF(AE1115&lt;1.1,AE1115,IF(AE1115&lt;YEAR!$C$2+YEAR!$C$3-2,AE1115+1,(YEAR!$C$2+YEAR!$C$3-1)&amp;"       :="))</f>
        <v>0.25416</v>
      </c>
      <c r="AG1115">
        <f>IF(AF1115&lt;1.1,AF1115,IF(AF1115&lt;YEAR!$C$2+YEAR!$C$3-2,AF1115+1,(YEAR!$C$2+YEAR!$C$3-1)&amp;"       :="))</f>
        <v>0.25416</v>
      </c>
      <c r="AH1115">
        <f>IF(AG1115&lt;1.1,AG1115,IF(AG1115&lt;YEAR!$C$2+YEAR!$C$3-2,AG1115+1,(YEAR!$C$2+YEAR!$C$3-1)&amp;"       :="))</f>
        <v>0.25416</v>
      </c>
      <c r="AI1115">
        <f>IF(AH1115&lt;1.1,AH1115,IF(AH1115&lt;YEAR!$C$2+YEAR!$C$3-2,AH1115+1,(YEAR!$C$2+YEAR!$C$3-1)&amp;"       :="))</f>
        <v>0.25416</v>
      </c>
      <c r="AJ1115">
        <f>IF(AI1115&lt;1.1,AI1115,IF(AI1115&lt;YEAR!$C$2+YEAR!$C$3-2,AI1115+1,(YEAR!$C$2+YEAR!$C$3-1)&amp;"       :="))</f>
        <v>0.25416</v>
      </c>
    </row>
    <row r="1116" spans="1:36">
      <c r="A1116">
        <f t="shared" ca="1" si="79"/>
        <v>28</v>
      </c>
      <c r="B1116" t="s">
        <v>51</v>
      </c>
      <c r="C1116" t="str">
        <f ca="1">IF(D1116="",OFFSET(AvailabilityFactor!A$1,A1116,0),C1115)</f>
        <v>D2WDLC10</v>
      </c>
      <c r="D1116" t="str" cm="1">
        <f t="array" aca="1" ref="D1116" ca="1">IF(D1115="",TS_DRC!$P$5,OFFSET(TS_DRC!P$5,RIGHT(D1115,2),0,TRUE))</f>
        <v>TS05</v>
      </c>
      <c r="E1116" t="str">
        <f t="shared" ca="1" si="82"/>
        <v>TS05</v>
      </c>
      <c r="F1116">
        <f>'[6]Wind profile_5-10'!$AG13</f>
        <v>0.29302</v>
      </c>
      <c r="G1116">
        <f>IF(F1116&lt;1.1,F1116,IF(F1116&lt;YEAR!$C$2+YEAR!$C$3-2,F1116+1,(YEAR!$C$2+YEAR!$C$3-1)&amp;"       :="))</f>
        <v>0.29302</v>
      </c>
      <c r="H1116">
        <f>IF(G1116&lt;1.1,G1116,IF(G1116&lt;YEAR!$C$2+YEAR!$C$3-2,G1116+1,(YEAR!$C$2+YEAR!$C$3-1)&amp;"       :="))</f>
        <v>0.29302</v>
      </c>
      <c r="I1116">
        <f>IF(H1116&lt;1.1,H1116,IF(H1116&lt;YEAR!$C$2+YEAR!$C$3-2,H1116+1,(YEAR!$C$2+YEAR!$C$3-1)&amp;"       :="))</f>
        <v>0.29302</v>
      </c>
      <c r="J1116">
        <f>IF(I1116&lt;1.1,I1116,IF(I1116&lt;YEAR!$C$2+YEAR!$C$3-2,I1116+1,(YEAR!$C$2+YEAR!$C$3-1)&amp;"       :="))</f>
        <v>0.29302</v>
      </c>
      <c r="K1116">
        <f>IF(J1116&lt;1.1,J1116,IF(J1116&lt;YEAR!$C$2+YEAR!$C$3-2,J1116+1,(YEAR!$C$2+YEAR!$C$3-1)&amp;"       :="))</f>
        <v>0.29302</v>
      </c>
      <c r="L1116">
        <f>IF(K1116&lt;1.1,K1116,IF(K1116&lt;YEAR!$C$2+YEAR!$C$3-2,K1116+1,(YEAR!$C$2+YEAR!$C$3-1)&amp;"       :="))</f>
        <v>0.29302</v>
      </c>
      <c r="M1116">
        <f>IF(L1116&lt;1.1,L1116,IF(L1116&lt;YEAR!$C$2+YEAR!$C$3-2,L1116+1,(YEAR!$C$2+YEAR!$C$3-1)&amp;"       :="))</f>
        <v>0.29302</v>
      </c>
      <c r="N1116">
        <f>IF(M1116&lt;1.1,M1116,IF(M1116&lt;YEAR!$C$2+YEAR!$C$3-2,M1116+1,(YEAR!$C$2+YEAR!$C$3-1)&amp;"       :="))</f>
        <v>0.29302</v>
      </c>
      <c r="O1116">
        <f>IF(N1116&lt;1.1,N1116,IF(N1116&lt;YEAR!$C$2+YEAR!$C$3-2,N1116+1,(YEAR!$C$2+YEAR!$C$3-1)&amp;"       :="))</f>
        <v>0.29302</v>
      </c>
      <c r="P1116">
        <f>IF(O1116&lt;1.1,O1116,IF(O1116&lt;YEAR!$C$2+YEAR!$C$3-2,O1116+1,(YEAR!$C$2+YEAR!$C$3-1)&amp;"       :="))</f>
        <v>0.29302</v>
      </c>
      <c r="Q1116">
        <f>IF(P1116&lt;1.1,P1116,IF(P1116&lt;YEAR!$C$2+YEAR!$C$3-2,P1116+1,(YEAR!$C$2+YEAR!$C$3-1)&amp;"       :="))</f>
        <v>0.29302</v>
      </c>
      <c r="R1116">
        <f>IF(Q1116&lt;1.1,Q1116,IF(Q1116&lt;YEAR!$C$2+YEAR!$C$3-2,Q1116+1,(YEAR!$C$2+YEAR!$C$3-1)&amp;"       :="))</f>
        <v>0.29302</v>
      </c>
      <c r="S1116">
        <f>IF(R1116&lt;1.1,R1116,IF(R1116&lt;YEAR!$C$2+YEAR!$C$3-2,R1116+1,(YEAR!$C$2+YEAR!$C$3-1)&amp;"       :="))</f>
        <v>0.29302</v>
      </c>
      <c r="T1116">
        <f>IF(S1116&lt;1.1,S1116,IF(S1116&lt;YEAR!$C$2+YEAR!$C$3-2,S1116+1,(YEAR!$C$2+YEAR!$C$3-1)&amp;"       :="))</f>
        <v>0.29302</v>
      </c>
      <c r="U1116">
        <f>IF(T1116&lt;1.1,T1116,IF(T1116&lt;YEAR!$C$2+YEAR!$C$3-2,T1116+1,(YEAR!$C$2+YEAR!$C$3-1)&amp;"       :="))</f>
        <v>0.29302</v>
      </c>
      <c r="V1116">
        <f>IF(U1116&lt;1.1,U1116,IF(U1116&lt;YEAR!$C$2+YEAR!$C$3-2,U1116+1,(YEAR!$C$2+YEAR!$C$3-1)&amp;"       :="))</f>
        <v>0.29302</v>
      </c>
      <c r="W1116">
        <f>IF(V1116&lt;1.1,V1116,IF(V1116&lt;YEAR!$C$2+YEAR!$C$3-2,V1116+1,(YEAR!$C$2+YEAR!$C$3-1)&amp;"       :="))</f>
        <v>0.29302</v>
      </c>
      <c r="X1116">
        <f>IF(W1116&lt;1.1,W1116,IF(W1116&lt;YEAR!$C$2+YEAR!$C$3-2,W1116+1,(YEAR!$C$2+YEAR!$C$3-1)&amp;"       :="))</f>
        <v>0.29302</v>
      </c>
      <c r="Y1116">
        <f>IF(X1116&lt;1.1,X1116,IF(X1116&lt;YEAR!$C$2+YEAR!$C$3-2,X1116+1,(YEAR!$C$2+YEAR!$C$3-1)&amp;"       :="))</f>
        <v>0.29302</v>
      </c>
      <c r="Z1116">
        <f>IF(Y1116&lt;1.1,Y1116,IF(Y1116&lt;YEAR!$C$2+YEAR!$C$3-2,Y1116+1,(YEAR!$C$2+YEAR!$C$3-1)&amp;"       :="))</f>
        <v>0.29302</v>
      </c>
      <c r="AA1116">
        <f>IF(Z1116&lt;1.1,Z1116,IF(Z1116&lt;YEAR!$C$2+YEAR!$C$3-2,Z1116+1,(YEAR!$C$2+YEAR!$C$3-1)&amp;"       :="))</f>
        <v>0.29302</v>
      </c>
      <c r="AB1116">
        <f>IF(AA1116&lt;1.1,AA1116,IF(AA1116&lt;YEAR!$C$2+YEAR!$C$3-2,AA1116+1,(YEAR!$C$2+YEAR!$C$3-1)&amp;"       :="))</f>
        <v>0.29302</v>
      </c>
      <c r="AC1116">
        <f>IF(AB1116&lt;1.1,AB1116,IF(AB1116&lt;YEAR!$C$2+YEAR!$C$3-2,AB1116+1,(YEAR!$C$2+YEAR!$C$3-1)&amp;"       :="))</f>
        <v>0.29302</v>
      </c>
      <c r="AD1116">
        <f>IF(AC1116&lt;1.1,AC1116,IF(AC1116&lt;YEAR!$C$2+YEAR!$C$3-2,AC1116+1,(YEAR!$C$2+YEAR!$C$3-1)&amp;"       :="))</f>
        <v>0.29302</v>
      </c>
      <c r="AE1116">
        <f>IF(AD1116&lt;1.1,AD1116,IF(AD1116&lt;YEAR!$C$2+YEAR!$C$3-2,AD1116+1,(YEAR!$C$2+YEAR!$C$3-1)&amp;"       :="))</f>
        <v>0.29302</v>
      </c>
      <c r="AF1116">
        <f>IF(AE1116&lt;1.1,AE1116,IF(AE1116&lt;YEAR!$C$2+YEAR!$C$3-2,AE1116+1,(YEAR!$C$2+YEAR!$C$3-1)&amp;"       :="))</f>
        <v>0.29302</v>
      </c>
      <c r="AG1116">
        <f>IF(AF1116&lt;1.1,AF1116,IF(AF1116&lt;YEAR!$C$2+YEAR!$C$3-2,AF1116+1,(YEAR!$C$2+YEAR!$C$3-1)&amp;"       :="))</f>
        <v>0.29302</v>
      </c>
      <c r="AH1116">
        <f>IF(AG1116&lt;1.1,AG1116,IF(AG1116&lt;YEAR!$C$2+YEAR!$C$3-2,AG1116+1,(YEAR!$C$2+YEAR!$C$3-1)&amp;"       :="))</f>
        <v>0.29302</v>
      </c>
      <c r="AI1116">
        <f>IF(AH1116&lt;1.1,AH1116,IF(AH1116&lt;YEAR!$C$2+YEAR!$C$3-2,AH1116+1,(YEAR!$C$2+YEAR!$C$3-1)&amp;"       :="))</f>
        <v>0.29302</v>
      </c>
      <c r="AJ1116">
        <f>IF(AI1116&lt;1.1,AI1116,IF(AI1116&lt;YEAR!$C$2+YEAR!$C$3-2,AI1116+1,(YEAR!$C$2+YEAR!$C$3-1)&amp;"       :="))</f>
        <v>0.29302</v>
      </c>
    </row>
    <row r="1117" spans="1:36">
      <c r="A1117">
        <f t="shared" ca="1" si="79"/>
        <v>28</v>
      </c>
      <c r="B1117" t="s">
        <v>51</v>
      </c>
      <c r="C1117" t="str">
        <f ca="1">IF(D1117="",OFFSET(AvailabilityFactor!A$1,A1117,0),C1116)</f>
        <v>D2WDLC10</v>
      </c>
      <c r="D1117" t="str" cm="1">
        <f t="array" aca="1" ref="D1117" ca="1">IF(D1116="",TS_DRC!$P$5,OFFSET(TS_DRC!P$5,RIGHT(D1116,2),0,TRUE))</f>
        <v>TS06</v>
      </c>
      <c r="E1117" t="str">
        <f t="shared" ca="1" si="82"/>
        <v>TS06</v>
      </c>
      <c r="F1117">
        <f>'[6]Wind profile_5-10'!$AG14</f>
        <v>0.30773</v>
      </c>
      <c r="G1117">
        <f>IF(F1117&lt;1.1,F1117,IF(F1117&lt;YEAR!$C$2+YEAR!$C$3-2,F1117+1,(YEAR!$C$2+YEAR!$C$3-1)&amp;"       :="))</f>
        <v>0.30773</v>
      </c>
      <c r="H1117">
        <f>IF(G1117&lt;1.1,G1117,IF(G1117&lt;YEAR!$C$2+YEAR!$C$3-2,G1117+1,(YEAR!$C$2+YEAR!$C$3-1)&amp;"       :="))</f>
        <v>0.30773</v>
      </c>
      <c r="I1117">
        <f>IF(H1117&lt;1.1,H1117,IF(H1117&lt;YEAR!$C$2+YEAR!$C$3-2,H1117+1,(YEAR!$C$2+YEAR!$C$3-1)&amp;"       :="))</f>
        <v>0.30773</v>
      </c>
      <c r="J1117">
        <f>IF(I1117&lt;1.1,I1117,IF(I1117&lt;YEAR!$C$2+YEAR!$C$3-2,I1117+1,(YEAR!$C$2+YEAR!$C$3-1)&amp;"       :="))</f>
        <v>0.30773</v>
      </c>
      <c r="K1117">
        <f>IF(J1117&lt;1.1,J1117,IF(J1117&lt;YEAR!$C$2+YEAR!$C$3-2,J1117+1,(YEAR!$C$2+YEAR!$C$3-1)&amp;"       :="))</f>
        <v>0.30773</v>
      </c>
      <c r="L1117">
        <f>IF(K1117&lt;1.1,K1117,IF(K1117&lt;YEAR!$C$2+YEAR!$C$3-2,K1117+1,(YEAR!$C$2+YEAR!$C$3-1)&amp;"       :="))</f>
        <v>0.30773</v>
      </c>
      <c r="M1117">
        <f>IF(L1117&lt;1.1,L1117,IF(L1117&lt;YEAR!$C$2+YEAR!$C$3-2,L1117+1,(YEAR!$C$2+YEAR!$C$3-1)&amp;"       :="))</f>
        <v>0.30773</v>
      </c>
      <c r="N1117">
        <f>IF(M1117&lt;1.1,M1117,IF(M1117&lt;YEAR!$C$2+YEAR!$C$3-2,M1117+1,(YEAR!$C$2+YEAR!$C$3-1)&amp;"       :="))</f>
        <v>0.30773</v>
      </c>
      <c r="O1117">
        <f>IF(N1117&lt;1.1,N1117,IF(N1117&lt;YEAR!$C$2+YEAR!$C$3-2,N1117+1,(YEAR!$C$2+YEAR!$C$3-1)&amp;"       :="))</f>
        <v>0.30773</v>
      </c>
      <c r="P1117">
        <f>IF(O1117&lt;1.1,O1117,IF(O1117&lt;YEAR!$C$2+YEAR!$C$3-2,O1117+1,(YEAR!$C$2+YEAR!$C$3-1)&amp;"       :="))</f>
        <v>0.30773</v>
      </c>
      <c r="Q1117">
        <f>IF(P1117&lt;1.1,P1117,IF(P1117&lt;YEAR!$C$2+YEAR!$C$3-2,P1117+1,(YEAR!$C$2+YEAR!$C$3-1)&amp;"       :="))</f>
        <v>0.30773</v>
      </c>
      <c r="R1117">
        <f>IF(Q1117&lt;1.1,Q1117,IF(Q1117&lt;YEAR!$C$2+YEAR!$C$3-2,Q1117+1,(YEAR!$C$2+YEAR!$C$3-1)&amp;"       :="))</f>
        <v>0.30773</v>
      </c>
      <c r="S1117">
        <f>IF(R1117&lt;1.1,R1117,IF(R1117&lt;YEAR!$C$2+YEAR!$C$3-2,R1117+1,(YEAR!$C$2+YEAR!$C$3-1)&amp;"       :="))</f>
        <v>0.30773</v>
      </c>
      <c r="T1117">
        <f>IF(S1117&lt;1.1,S1117,IF(S1117&lt;YEAR!$C$2+YEAR!$C$3-2,S1117+1,(YEAR!$C$2+YEAR!$C$3-1)&amp;"       :="))</f>
        <v>0.30773</v>
      </c>
      <c r="U1117">
        <f>IF(T1117&lt;1.1,T1117,IF(T1117&lt;YEAR!$C$2+YEAR!$C$3-2,T1117+1,(YEAR!$C$2+YEAR!$C$3-1)&amp;"       :="))</f>
        <v>0.30773</v>
      </c>
      <c r="V1117">
        <f>IF(U1117&lt;1.1,U1117,IF(U1117&lt;YEAR!$C$2+YEAR!$C$3-2,U1117+1,(YEAR!$C$2+YEAR!$C$3-1)&amp;"       :="))</f>
        <v>0.30773</v>
      </c>
      <c r="W1117">
        <f>IF(V1117&lt;1.1,V1117,IF(V1117&lt;YEAR!$C$2+YEAR!$C$3-2,V1117+1,(YEAR!$C$2+YEAR!$C$3-1)&amp;"       :="))</f>
        <v>0.30773</v>
      </c>
      <c r="X1117">
        <f>IF(W1117&lt;1.1,W1117,IF(W1117&lt;YEAR!$C$2+YEAR!$C$3-2,W1117+1,(YEAR!$C$2+YEAR!$C$3-1)&amp;"       :="))</f>
        <v>0.30773</v>
      </c>
      <c r="Y1117">
        <f>IF(X1117&lt;1.1,X1117,IF(X1117&lt;YEAR!$C$2+YEAR!$C$3-2,X1117+1,(YEAR!$C$2+YEAR!$C$3-1)&amp;"       :="))</f>
        <v>0.30773</v>
      </c>
      <c r="Z1117">
        <f>IF(Y1117&lt;1.1,Y1117,IF(Y1117&lt;YEAR!$C$2+YEAR!$C$3-2,Y1117+1,(YEAR!$C$2+YEAR!$C$3-1)&amp;"       :="))</f>
        <v>0.30773</v>
      </c>
      <c r="AA1117">
        <f>IF(Z1117&lt;1.1,Z1117,IF(Z1117&lt;YEAR!$C$2+YEAR!$C$3-2,Z1117+1,(YEAR!$C$2+YEAR!$C$3-1)&amp;"       :="))</f>
        <v>0.30773</v>
      </c>
      <c r="AB1117">
        <f>IF(AA1117&lt;1.1,AA1117,IF(AA1117&lt;YEAR!$C$2+YEAR!$C$3-2,AA1117+1,(YEAR!$C$2+YEAR!$C$3-1)&amp;"       :="))</f>
        <v>0.30773</v>
      </c>
      <c r="AC1117">
        <f>IF(AB1117&lt;1.1,AB1117,IF(AB1117&lt;YEAR!$C$2+YEAR!$C$3-2,AB1117+1,(YEAR!$C$2+YEAR!$C$3-1)&amp;"       :="))</f>
        <v>0.30773</v>
      </c>
      <c r="AD1117">
        <f>IF(AC1117&lt;1.1,AC1117,IF(AC1117&lt;YEAR!$C$2+YEAR!$C$3-2,AC1117+1,(YEAR!$C$2+YEAR!$C$3-1)&amp;"       :="))</f>
        <v>0.30773</v>
      </c>
      <c r="AE1117">
        <f>IF(AD1117&lt;1.1,AD1117,IF(AD1117&lt;YEAR!$C$2+YEAR!$C$3-2,AD1117+1,(YEAR!$C$2+YEAR!$C$3-1)&amp;"       :="))</f>
        <v>0.30773</v>
      </c>
      <c r="AF1117">
        <f>IF(AE1117&lt;1.1,AE1117,IF(AE1117&lt;YEAR!$C$2+YEAR!$C$3-2,AE1117+1,(YEAR!$C$2+YEAR!$C$3-1)&amp;"       :="))</f>
        <v>0.30773</v>
      </c>
      <c r="AG1117">
        <f>IF(AF1117&lt;1.1,AF1117,IF(AF1117&lt;YEAR!$C$2+YEAR!$C$3-2,AF1117+1,(YEAR!$C$2+YEAR!$C$3-1)&amp;"       :="))</f>
        <v>0.30773</v>
      </c>
      <c r="AH1117">
        <f>IF(AG1117&lt;1.1,AG1117,IF(AG1117&lt;YEAR!$C$2+YEAR!$C$3-2,AG1117+1,(YEAR!$C$2+YEAR!$C$3-1)&amp;"       :="))</f>
        <v>0.30773</v>
      </c>
      <c r="AI1117">
        <f>IF(AH1117&lt;1.1,AH1117,IF(AH1117&lt;YEAR!$C$2+YEAR!$C$3-2,AH1117+1,(YEAR!$C$2+YEAR!$C$3-1)&amp;"       :="))</f>
        <v>0.30773</v>
      </c>
      <c r="AJ1117">
        <f>IF(AI1117&lt;1.1,AI1117,IF(AI1117&lt;YEAR!$C$2+YEAR!$C$3-2,AI1117+1,(YEAR!$C$2+YEAR!$C$3-1)&amp;"       :="))</f>
        <v>0.30773</v>
      </c>
    </row>
    <row r="1118" spans="1:36">
      <c r="A1118">
        <f t="shared" ca="1" si="79"/>
        <v>28</v>
      </c>
      <c r="B1118" t="s">
        <v>51</v>
      </c>
      <c r="C1118" t="str">
        <f ca="1">IF(D1118="",OFFSET(AvailabilityFactor!A$1,A1118,0),C1117)</f>
        <v>D2WDLC10</v>
      </c>
      <c r="D1118" t="str" cm="1">
        <f t="array" aca="1" ref="D1118" ca="1">IF(D1117="",TS_DRC!$P$5,OFFSET(TS_DRC!P$5,RIGHT(D1117,2),0,TRUE))</f>
        <v>TS07</v>
      </c>
      <c r="E1118" t="str">
        <f t="shared" ca="1" si="82"/>
        <v>TS07</v>
      </c>
      <c r="F1118">
        <f>'[6]Wind profile_5-10'!$AG15</f>
        <v>0.22736000000000001</v>
      </c>
      <c r="G1118">
        <f>IF(F1118&lt;1.1,F1118,IF(F1118&lt;YEAR!$C$2+YEAR!$C$3-2,F1118+1,(YEAR!$C$2+YEAR!$C$3-1)&amp;"       :="))</f>
        <v>0.22736000000000001</v>
      </c>
      <c r="H1118">
        <f>IF(G1118&lt;1.1,G1118,IF(G1118&lt;YEAR!$C$2+YEAR!$C$3-2,G1118+1,(YEAR!$C$2+YEAR!$C$3-1)&amp;"       :="))</f>
        <v>0.22736000000000001</v>
      </c>
      <c r="I1118">
        <f>IF(H1118&lt;1.1,H1118,IF(H1118&lt;YEAR!$C$2+YEAR!$C$3-2,H1118+1,(YEAR!$C$2+YEAR!$C$3-1)&amp;"       :="))</f>
        <v>0.22736000000000001</v>
      </c>
      <c r="J1118">
        <f>IF(I1118&lt;1.1,I1118,IF(I1118&lt;YEAR!$C$2+YEAR!$C$3-2,I1118+1,(YEAR!$C$2+YEAR!$C$3-1)&amp;"       :="))</f>
        <v>0.22736000000000001</v>
      </c>
      <c r="K1118">
        <f>IF(J1118&lt;1.1,J1118,IF(J1118&lt;YEAR!$C$2+YEAR!$C$3-2,J1118+1,(YEAR!$C$2+YEAR!$C$3-1)&amp;"       :="))</f>
        <v>0.22736000000000001</v>
      </c>
      <c r="L1118">
        <f>IF(K1118&lt;1.1,K1118,IF(K1118&lt;YEAR!$C$2+YEAR!$C$3-2,K1118+1,(YEAR!$C$2+YEAR!$C$3-1)&amp;"       :="))</f>
        <v>0.22736000000000001</v>
      </c>
      <c r="M1118">
        <f>IF(L1118&lt;1.1,L1118,IF(L1118&lt;YEAR!$C$2+YEAR!$C$3-2,L1118+1,(YEAR!$C$2+YEAR!$C$3-1)&amp;"       :="))</f>
        <v>0.22736000000000001</v>
      </c>
      <c r="N1118">
        <f>IF(M1118&lt;1.1,M1118,IF(M1118&lt;YEAR!$C$2+YEAR!$C$3-2,M1118+1,(YEAR!$C$2+YEAR!$C$3-1)&amp;"       :="))</f>
        <v>0.22736000000000001</v>
      </c>
      <c r="O1118">
        <f>IF(N1118&lt;1.1,N1118,IF(N1118&lt;YEAR!$C$2+YEAR!$C$3-2,N1118+1,(YEAR!$C$2+YEAR!$C$3-1)&amp;"       :="))</f>
        <v>0.22736000000000001</v>
      </c>
      <c r="P1118">
        <f>IF(O1118&lt;1.1,O1118,IF(O1118&lt;YEAR!$C$2+YEAR!$C$3-2,O1118+1,(YEAR!$C$2+YEAR!$C$3-1)&amp;"       :="))</f>
        <v>0.22736000000000001</v>
      </c>
      <c r="Q1118">
        <f>IF(P1118&lt;1.1,P1118,IF(P1118&lt;YEAR!$C$2+YEAR!$C$3-2,P1118+1,(YEAR!$C$2+YEAR!$C$3-1)&amp;"       :="))</f>
        <v>0.22736000000000001</v>
      </c>
      <c r="R1118">
        <f>IF(Q1118&lt;1.1,Q1118,IF(Q1118&lt;YEAR!$C$2+YEAR!$C$3-2,Q1118+1,(YEAR!$C$2+YEAR!$C$3-1)&amp;"       :="))</f>
        <v>0.22736000000000001</v>
      </c>
      <c r="S1118">
        <f>IF(R1118&lt;1.1,R1118,IF(R1118&lt;YEAR!$C$2+YEAR!$C$3-2,R1118+1,(YEAR!$C$2+YEAR!$C$3-1)&amp;"       :="))</f>
        <v>0.22736000000000001</v>
      </c>
      <c r="T1118">
        <f>IF(S1118&lt;1.1,S1118,IF(S1118&lt;YEAR!$C$2+YEAR!$C$3-2,S1118+1,(YEAR!$C$2+YEAR!$C$3-1)&amp;"       :="))</f>
        <v>0.22736000000000001</v>
      </c>
      <c r="U1118">
        <f>IF(T1118&lt;1.1,T1118,IF(T1118&lt;YEAR!$C$2+YEAR!$C$3-2,T1118+1,(YEAR!$C$2+YEAR!$C$3-1)&amp;"       :="))</f>
        <v>0.22736000000000001</v>
      </c>
      <c r="V1118">
        <f>IF(U1118&lt;1.1,U1118,IF(U1118&lt;YEAR!$C$2+YEAR!$C$3-2,U1118+1,(YEAR!$C$2+YEAR!$C$3-1)&amp;"       :="))</f>
        <v>0.22736000000000001</v>
      </c>
      <c r="W1118">
        <f>IF(V1118&lt;1.1,V1118,IF(V1118&lt;YEAR!$C$2+YEAR!$C$3-2,V1118+1,(YEAR!$C$2+YEAR!$C$3-1)&amp;"       :="))</f>
        <v>0.22736000000000001</v>
      </c>
      <c r="X1118">
        <f>IF(W1118&lt;1.1,W1118,IF(W1118&lt;YEAR!$C$2+YEAR!$C$3-2,W1118+1,(YEAR!$C$2+YEAR!$C$3-1)&amp;"       :="))</f>
        <v>0.22736000000000001</v>
      </c>
      <c r="Y1118">
        <f>IF(X1118&lt;1.1,X1118,IF(X1118&lt;YEAR!$C$2+YEAR!$C$3-2,X1118+1,(YEAR!$C$2+YEAR!$C$3-1)&amp;"       :="))</f>
        <v>0.22736000000000001</v>
      </c>
      <c r="Z1118">
        <f>IF(Y1118&lt;1.1,Y1118,IF(Y1118&lt;YEAR!$C$2+YEAR!$C$3-2,Y1118+1,(YEAR!$C$2+YEAR!$C$3-1)&amp;"       :="))</f>
        <v>0.22736000000000001</v>
      </c>
      <c r="AA1118">
        <f>IF(Z1118&lt;1.1,Z1118,IF(Z1118&lt;YEAR!$C$2+YEAR!$C$3-2,Z1118+1,(YEAR!$C$2+YEAR!$C$3-1)&amp;"       :="))</f>
        <v>0.22736000000000001</v>
      </c>
      <c r="AB1118">
        <f>IF(AA1118&lt;1.1,AA1118,IF(AA1118&lt;YEAR!$C$2+YEAR!$C$3-2,AA1118+1,(YEAR!$C$2+YEAR!$C$3-1)&amp;"       :="))</f>
        <v>0.22736000000000001</v>
      </c>
      <c r="AC1118">
        <f>IF(AB1118&lt;1.1,AB1118,IF(AB1118&lt;YEAR!$C$2+YEAR!$C$3-2,AB1118+1,(YEAR!$C$2+YEAR!$C$3-1)&amp;"       :="))</f>
        <v>0.22736000000000001</v>
      </c>
      <c r="AD1118">
        <f>IF(AC1118&lt;1.1,AC1118,IF(AC1118&lt;YEAR!$C$2+YEAR!$C$3-2,AC1118+1,(YEAR!$C$2+YEAR!$C$3-1)&amp;"       :="))</f>
        <v>0.22736000000000001</v>
      </c>
      <c r="AE1118">
        <f>IF(AD1118&lt;1.1,AD1118,IF(AD1118&lt;YEAR!$C$2+YEAR!$C$3-2,AD1118+1,(YEAR!$C$2+YEAR!$C$3-1)&amp;"       :="))</f>
        <v>0.22736000000000001</v>
      </c>
      <c r="AF1118">
        <f>IF(AE1118&lt;1.1,AE1118,IF(AE1118&lt;YEAR!$C$2+YEAR!$C$3-2,AE1118+1,(YEAR!$C$2+YEAR!$C$3-1)&amp;"       :="))</f>
        <v>0.22736000000000001</v>
      </c>
      <c r="AG1118">
        <f>IF(AF1118&lt;1.1,AF1118,IF(AF1118&lt;YEAR!$C$2+YEAR!$C$3-2,AF1118+1,(YEAR!$C$2+YEAR!$C$3-1)&amp;"       :="))</f>
        <v>0.22736000000000001</v>
      </c>
      <c r="AH1118">
        <f>IF(AG1118&lt;1.1,AG1118,IF(AG1118&lt;YEAR!$C$2+YEAR!$C$3-2,AG1118+1,(YEAR!$C$2+YEAR!$C$3-1)&amp;"       :="))</f>
        <v>0.22736000000000001</v>
      </c>
      <c r="AI1118">
        <f>IF(AH1118&lt;1.1,AH1118,IF(AH1118&lt;YEAR!$C$2+YEAR!$C$3-2,AH1118+1,(YEAR!$C$2+YEAR!$C$3-1)&amp;"       :="))</f>
        <v>0.22736000000000001</v>
      </c>
      <c r="AJ1118">
        <f>IF(AI1118&lt;1.1,AI1118,IF(AI1118&lt;YEAR!$C$2+YEAR!$C$3-2,AI1118+1,(YEAR!$C$2+YEAR!$C$3-1)&amp;"       :="))</f>
        <v>0.22736000000000001</v>
      </c>
    </row>
    <row r="1119" spans="1:36">
      <c r="A1119">
        <f t="shared" ca="1" si="79"/>
        <v>28</v>
      </c>
      <c r="B1119" t="s">
        <v>51</v>
      </c>
      <c r="C1119" t="str">
        <f ca="1">IF(D1119="",OFFSET(AvailabilityFactor!A$1,A1119,0),C1118)</f>
        <v>D2WDLC10</v>
      </c>
      <c r="D1119" t="str" cm="1">
        <f t="array" aca="1" ref="D1119" ca="1">IF(D1118="",TS_DRC!$P$5,OFFSET(TS_DRC!P$5,RIGHT(D1118,2),0,TRUE))</f>
        <v>TS08</v>
      </c>
      <c r="E1119" t="str">
        <f t="shared" ca="1" si="82"/>
        <v>TS08</v>
      </c>
      <c r="F1119">
        <f>'[6]Wind profile_5-10'!$AG16</f>
        <v>0.1898</v>
      </c>
      <c r="G1119">
        <f>IF(F1119&lt;1.1,F1119,IF(F1119&lt;YEAR!$C$2+YEAR!$C$3-2,F1119+1,(YEAR!$C$2+YEAR!$C$3-1)&amp;"       :="))</f>
        <v>0.1898</v>
      </c>
      <c r="H1119">
        <f>IF(G1119&lt;1.1,G1119,IF(G1119&lt;YEAR!$C$2+YEAR!$C$3-2,G1119+1,(YEAR!$C$2+YEAR!$C$3-1)&amp;"       :="))</f>
        <v>0.1898</v>
      </c>
      <c r="I1119">
        <f>IF(H1119&lt;1.1,H1119,IF(H1119&lt;YEAR!$C$2+YEAR!$C$3-2,H1119+1,(YEAR!$C$2+YEAR!$C$3-1)&amp;"       :="))</f>
        <v>0.1898</v>
      </c>
      <c r="J1119">
        <f>IF(I1119&lt;1.1,I1119,IF(I1119&lt;YEAR!$C$2+YEAR!$C$3-2,I1119+1,(YEAR!$C$2+YEAR!$C$3-1)&amp;"       :="))</f>
        <v>0.1898</v>
      </c>
      <c r="K1119">
        <f>IF(J1119&lt;1.1,J1119,IF(J1119&lt;YEAR!$C$2+YEAR!$C$3-2,J1119+1,(YEAR!$C$2+YEAR!$C$3-1)&amp;"       :="))</f>
        <v>0.1898</v>
      </c>
      <c r="L1119">
        <f>IF(K1119&lt;1.1,K1119,IF(K1119&lt;YEAR!$C$2+YEAR!$C$3-2,K1119+1,(YEAR!$C$2+YEAR!$C$3-1)&amp;"       :="))</f>
        <v>0.1898</v>
      </c>
      <c r="M1119">
        <f>IF(L1119&lt;1.1,L1119,IF(L1119&lt;YEAR!$C$2+YEAR!$C$3-2,L1119+1,(YEAR!$C$2+YEAR!$C$3-1)&amp;"       :="))</f>
        <v>0.1898</v>
      </c>
      <c r="N1119">
        <f>IF(M1119&lt;1.1,M1119,IF(M1119&lt;YEAR!$C$2+YEAR!$C$3-2,M1119+1,(YEAR!$C$2+YEAR!$C$3-1)&amp;"       :="))</f>
        <v>0.1898</v>
      </c>
      <c r="O1119">
        <f>IF(N1119&lt;1.1,N1119,IF(N1119&lt;YEAR!$C$2+YEAR!$C$3-2,N1119+1,(YEAR!$C$2+YEAR!$C$3-1)&amp;"       :="))</f>
        <v>0.1898</v>
      </c>
      <c r="P1119">
        <f>IF(O1119&lt;1.1,O1119,IF(O1119&lt;YEAR!$C$2+YEAR!$C$3-2,O1119+1,(YEAR!$C$2+YEAR!$C$3-1)&amp;"       :="))</f>
        <v>0.1898</v>
      </c>
      <c r="Q1119">
        <f>IF(P1119&lt;1.1,P1119,IF(P1119&lt;YEAR!$C$2+YEAR!$C$3-2,P1119+1,(YEAR!$C$2+YEAR!$C$3-1)&amp;"       :="))</f>
        <v>0.1898</v>
      </c>
      <c r="R1119">
        <f>IF(Q1119&lt;1.1,Q1119,IF(Q1119&lt;YEAR!$C$2+YEAR!$C$3-2,Q1119+1,(YEAR!$C$2+YEAR!$C$3-1)&amp;"       :="))</f>
        <v>0.1898</v>
      </c>
      <c r="S1119">
        <f>IF(R1119&lt;1.1,R1119,IF(R1119&lt;YEAR!$C$2+YEAR!$C$3-2,R1119+1,(YEAR!$C$2+YEAR!$C$3-1)&amp;"       :="))</f>
        <v>0.1898</v>
      </c>
      <c r="T1119">
        <f>IF(S1119&lt;1.1,S1119,IF(S1119&lt;YEAR!$C$2+YEAR!$C$3-2,S1119+1,(YEAR!$C$2+YEAR!$C$3-1)&amp;"       :="))</f>
        <v>0.1898</v>
      </c>
      <c r="U1119">
        <f>IF(T1119&lt;1.1,T1119,IF(T1119&lt;YEAR!$C$2+YEAR!$C$3-2,T1119+1,(YEAR!$C$2+YEAR!$C$3-1)&amp;"       :="))</f>
        <v>0.1898</v>
      </c>
      <c r="V1119">
        <f>IF(U1119&lt;1.1,U1119,IF(U1119&lt;YEAR!$C$2+YEAR!$C$3-2,U1119+1,(YEAR!$C$2+YEAR!$C$3-1)&amp;"       :="))</f>
        <v>0.1898</v>
      </c>
      <c r="W1119">
        <f>IF(V1119&lt;1.1,V1119,IF(V1119&lt;YEAR!$C$2+YEAR!$C$3-2,V1119+1,(YEAR!$C$2+YEAR!$C$3-1)&amp;"       :="))</f>
        <v>0.1898</v>
      </c>
      <c r="X1119">
        <f>IF(W1119&lt;1.1,W1119,IF(W1119&lt;YEAR!$C$2+YEAR!$C$3-2,W1119+1,(YEAR!$C$2+YEAR!$C$3-1)&amp;"       :="))</f>
        <v>0.1898</v>
      </c>
      <c r="Y1119">
        <f>IF(X1119&lt;1.1,X1119,IF(X1119&lt;YEAR!$C$2+YEAR!$C$3-2,X1119+1,(YEAR!$C$2+YEAR!$C$3-1)&amp;"       :="))</f>
        <v>0.1898</v>
      </c>
      <c r="Z1119">
        <f>IF(Y1119&lt;1.1,Y1119,IF(Y1119&lt;YEAR!$C$2+YEAR!$C$3-2,Y1119+1,(YEAR!$C$2+YEAR!$C$3-1)&amp;"       :="))</f>
        <v>0.1898</v>
      </c>
      <c r="AA1119">
        <f>IF(Z1119&lt;1.1,Z1119,IF(Z1119&lt;YEAR!$C$2+YEAR!$C$3-2,Z1119+1,(YEAR!$C$2+YEAR!$C$3-1)&amp;"       :="))</f>
        <v>0.1898</v>
      </c>
      <c r="AB1119">
        <f>IF(AA1119&lt;1.1,AA1119,IF(AA1119&lt;YEAR!$C$2+YEAR!$C$3-2,AA1119+1,(YEAR!$C$2+YEAR!$C$3-1)&amp;"       :="))</f>
        <v>0.1898</v>
      </c>
      <c r="AC1119">
        <f>IF(AB1119&lt;1.1,AB1119,IF(AB1119&lt;YEAR!$C$2+YEAR!$C$3-2,AB1119+1,(YEAR!$C$2+YEAR!$C$3-1)&amp;"       :="))</f>
        <v>0.1898</v>
      </c>
      <c r="AD1119">
        <f>IF(AC1119&lt;1.1,AC1119,IF(AC1119&lt;YEAR!$C$2+YEAR!$C$3-2,AC1119+1,(YEAR!$C$2+YEAR!$C$3-1)&amp;"       :="))</f>
        <v>0.1898</v>
      </c>
      <c r="AE1119">
        <f>IF(AD1119&lt;1.1,AD1119,IF(AD1119&lt;YEAR!$C$2+YEAR!$C$3-2,AD1119+1,(YEAR!$C$2+YEAR!$C$3-1)&amp;"       :="))</f>
        <v>0.1898</v>
      </c>
      <c r="AF1119">
        <f>IF(AE1119&lt;1.1,AE1119,IF(AE1119&lt;YEAR!$C$2+YEAR!$C$3-2,AE1119+1,(YEAR!$C$2+YEAR!$C$3-1)&amp;"       :="))</f>
        <v>0.1898</v>
      </c>
      <c r="AG1119">
        <f>IF(AF1119&lt;1.1,AF1119,IF(AF1119&lt;YEAR!$C$2+YEAR!$C$3-2,AF1119+1,(YEAR!$C$2+YEAR!$C$3-1)&amp;"       :="))</f>
        <v>0.1898</v>
      </c>
      <c r="AH1119">
        <f>IF(AG1119&lt;1.1,AG1119,IF(AG1119&lt;YEAR!$C$2+YEAR!$C$3-2,AG1119+1,(YEAR!$C$2+YEAR!$C$3-1)&amp;"       :="))</f>
        <v>0.1898</v>
      </c>
      <c r="AI1119">
        <f>IF(AH1119&lt;1.1,AH1119,IF(AH1119&lt;YEAR!$C$2+YEAR!$C$3-2,AH1119+1,(YEAR!$C$2+YEAR!$C$3-1)&amp;"       :="))</f>
        <v>0.1898</v>
      </c>
      <c r="AJ1119">
        <f>IF(AI1119&lt;1.1,AI1119,IF(AI1119&lt;YEAR!$C$2+YEAR!$C$3-2,AI1119+1,(YEAR!$C$2+YEAR!$C$3-1)&amp;"       :="))</f>
        <v>0.1898</v>
      </c>
    </row>
    <row r="1120" spans="1:36">
      <c r="A1120">
        <f t="shared" ca="1" si="79"/>
        <v>28</v>
      </c>
      <c r="B1120" t="s">
        <v>51</v>
      </c>
      <c r="C1120" t="str">
        <f ca="1">IF(D1120="",OFFSET(AvailabilityFactor!A$1,A1120,0),C1119)</f>
        <v>D2WDLC10</v>
      </c>
      <c r="D1120" t="str" cm="1">
        <f t="array" aca="1" ref="D1120" ca="1">IF(D1119="",TS_DRC!$P$5,OFFSET(TS_DRC!P$5,RIGHT(D1119,2),0,TRUE))</f>
        <v>TS09</v>
      </c>
      <c r="E1120" t="str">
        <f t="shared" ca="1" si="82"/>
        <v>TS09</v>
      </c>
      <c r="F1120">
        <f>'[6]Wind profile_5-10'!$AG17</f>
        <v>0.18593999999999999</v>
      </c>
      <c r="G1120">
        <f>IF(F1120&lt;1.1,F1120,IF(F1120&lt;YEAR!$C$2+YEAR!$C$3-2,F1120+1,(YEAR!$C$2+YEAR!$C$3-1)&amp;"       :="))</f>
        <v>0.18593999999999999</v>
      </c>
      <c r="H1120">
        <f>IF(G1120&lt;1.1,G1120,IF(G1120&lt;YEAR!$C$2+YEAR!$C$3-2,G1120+1,(YEAR!$C$2+YEAR!$C$3-1)&amp;"       :="))</f>
        <v>0.18593999999999999</v>
      </c>
      <c r="I1120">
        <f>IF(H1120&lt;1.1,H1120,IF(H1120&lt;YEAR!$C$2+YEAR!$C$3-2,H1120+1,(YEAR!$C$2+YEAR!$C$3-1)&amp;"       :="))</f>
        <v>0.18593999999999999</v>
      </c>
      <c r="J1120">
        <f>IF(I1120&lt;1.1,I1120,IF(I1120&lt;YEAR!$C$2+YEAR!$C$3-2,I1120+1,(YEAR!$C$2+YEAR!$C$3-1)&amp;"       :="))</f>
        <v>0.18593999999999999</v>
      </c>
      <c r="K1120">
        <f>IF(J1120&lt;1.1,J1120,IF(J1120&lt;YEAR!$C$2+YEAR!$C$3-2,J1120+1,(YEAR!$C$2+YEAR!$C$3-1)&amp;"       :="))</f>
        <v>0.18593999999999999</v>
      </c>
      <c r="L1120">
        <f>IF(K1120&lt;1.1,K1120,IF(K1120&lt;YEAR!$C$2+YEAR!$C$3-2,K1120+1,(YEAR!$C$2+YEAR!$C$3-1)&amp;"       :="))</f>
        <v>0.18593999999999999</v>
      </c>
      <c r="M1120">
        <f>IF(L1120&lt;1.1,L1120,IF(L1120&lt;YEAR!$C$2+YEAR!$C$3-2,L1120+1,(YEAR!$C$2+YEAR!$C$3-1)&amp;"       :="))</f>
        <v>0.18593999999999999</v>
      </c>
      <c r="N1120">
        <f>IF(M1120&lt;1.1,M1120,IF(M1120&lt;YEAR!$C$2+YEAR!$C$3-2,M1120+1,(YEAR!$C$2+YEAR!$C$3-1)&amp;"       :="))</f>
        <v>0.18593999999999999</v>
      </c>
      <c r="O1120">
        <f>IF(N1120&lt;1.1,N1120,IF(N1120&lt;YEAR!$C$2+YEAR!$C$3-2,N1120+1,(YEAR!$C$2+YEAR!$C$3-1)&amp;"       :="))</f>
        <v>0.18593999999999999</v>
      </c>
      <c r="P1120">
        <f>IF(O1120&lt;1.1,O1120,IF(O1120&lt;YEAR!$C$2+YEAR!$C$3-2,O1120+1,(YEAR!$C$2+YEAR!$C$3-1)&amp;"       :="))</f>
        <v>0.18593999999999999</v>
      </c>
      <c r="Q1120">
        <f>IF(P1120&lt;1.1,P1120,IF(P1120&lt;YEAR!$C$2+YEAR!$C$3-2,P1120+1,(YEAR!$C$2+YEAR!$C$3-1)&amp;"       :="))</f>
        <v>0.18593999999999999</v>
      </c>
      <c r="R1120">
        <f>IF(Q1120&lt;1.1,Q1120,IF(Q1120&lt;YEAR!$C$2+YEAR!$C$3-2,Q1120+1,(YEAR!$C$2+YEAR!$C$3-1)&amp;"       :="))</f>
        <v>0.18593999999999999</v>
      </c>
      <c r="S1120">
        <f>IF(R1120&lt;1.1,R1120,IF(R1120&lt;YEAR!$C$2+YEAR!$C$3-2,R1120+1,(YEAR!$C$2+YEAR!$C$3-1)&amp;"       :="))</f>
        <v>0.18593999999999999</v>
      </c>
      <c r="T1120">
        <f>IF(S1120&lt;1.1,S1120,IF(S1120&lt;YEAR!$C$2+YEAR!$C$3-2,S1120+1,(YEAR!$C$2+YEAR!$C$3-1)&amp;"       :="))</f>
        <v>0.18593999999999999</v>
      </c>
      <c r="U1120">
        <f>IF(T1120&lt;1.1,T1120,IF(T1120&lt;YEAR!$C$2+YEAR!$C$3-2,T1120+1,(YEAR!$C$2+YEAR!$C$3-1)&amp;"       :="))</f>
        <v>0.18593999999999999</v>
      </c>
      <c r="V1120">
        <f>IF(U1120&lt;1.1,U1120,IF(U1120&lt;YEAR!$C$2+YEAR!$C$3-2,U1120+1,(YEAR!$C$2+YEAR!$C$3-1)&amp;"       :="))</f>
        <v>0.18593999999999999</v>
      </c>
      <c r="W1120">
        <f>IF(V1120&lt;1.1,V1120,IF(V1120&lt;YEAR!$C$2+YEAR!$C$3-2,V1120+1,(YEAR!$C$2+YEAR!$C$3-1)&amp;"       :="))</f>
        <v>0.18593999999999999</v>
      </c>
      <c r="X1120">
        <f>IF(W1120&lt;1.1,W1120,IF(W1120&lt;YEAR!$C$2+YEAR!$C$3-2,W1120+1,(YEAR!$C$2+YEAR!$C$3-1)&amp;"       :="))</f>
        <v>0.18593999999999999</v>
      </c>
      <c r="Y1120">
        <f>IF(X1120&lt;1.1,X1120,IF(X1120&lt;YEAR!$C$2+YEAR!$C$3-2,X1120+1,(YEAR!$C$2+YEAR!$C$3-1)&amp;"       :="))</f>
        <v>0.18593999999999999</v>
      </c>
      <c r="Z1120">
        <f>IF(Y1120&lt;1.1,Y1120,IF(Y1120&lt;YEAR!$C$2+YEAR!$C$3-2,Y1120+1,(YEAR!$C$2+YEAR!$C$3-1)&amp;"       :="))</f>
        <v>0.18593999999999999</v>
      </c>
      <c r="AA1120">
        <f>IF(Z1120&lt;1.1,Z1120,IF(Z1120&lt;YEAR!$C$2+YEAR!$C$3-2,Z1120+1,(YEAR!$C$2+YEAR!$C$3-1)&amp;"       :="))</f>
        <v>0.18593999999999999</v>
      </c>
      <c r="AB1120">
        <f>IF(AA1120&lt;1.1,AA1120,IF(AA1120&lt;YEAR!$C$2+YEAR!$C$3-2,AA1120+1,(YEAR!$C$2+YEAR!$C$3-1)&amp;"       :="))</f>
        <v>0.18593999999999999</v>
      </c>
      <c r="AC1120">
        <f>IF(AB1120&lt;1.1,AB1120,IF(AB1120&lt;YEAR!$C$2+YEAR!$C$3-2,AB1120+1,(YEAR!$C$2+YEAR!$C$3-1)&amp;"       :="))</f>
        <v>0.18593999999999999</v>
      </c>
      <c r="AD1120">
        <f>IF(AC1120&lt;1.1,AC1120,IF(AC1120&lt;YEAR!$C$2+YEAR!$C$3-2,AC1120+1,(YEAR!$C$2+YEAR!$C$3-1)&amp;"       :="))</f>
        <v>0.18593999999999999</v>
      </c>
      <c r="AE1120">
        <f>IF(AD1120&lt;1.1,AD1120,IF(AD1120&lt;YEAR!$C$2+YEAR!$C$3-2,AD1120+1,(YEAR!$C$2+YEAR!$C$3-1)&amp;"       :="))</f>
        <v>0.18593999999999999</v>
      </c>
      <c r="AF1120">
        <f>IF(AE1120&lt;1.1,AE1120,IF(AE1120&lt;YEAR!$C$2+YEAR!$C$3-2,AE1120+1,(YEAR!$C$2+YEAR!$C$3-1)&amp;"       :="))</f>
        <v>0.18593999999999999</v>
      </c>
      <c r="AG1120">
        <f>IF(AF1120&lt;1.1,AF1120,IF(AF1120&lt;YEAR!$C$2+YEAR!$C$3-2,AF1120+1,(YEAR!$C$2+YEAR!$C$3-1)&amp;"       :="))</f>
        <v>0.18593999999999999</v>
      </c>
      <c r="AH1120">
        <f>IF(AG1120&lt;1.1,AG1120,IF(AG1120&lt;YEAR!$C$2+YEAR!$C$3-2,AG1120+1,(YEAR!$C$2+YEAR!$C$3-1)&amp;"       :="))</f>
        <v>0.18593999999999999</v>
      </c>
      <c r="AI1120">
        <f>IF(AH1120&lt;1.1,AH1120,IF(AH1120&lt;YEAR!$C$2+YEAR!$C$3-2,AH1120+1,(YEAR!$C$2+YEAR!$C$3-1)&amp;"       :="))</f>
        <v>0.18593999999999999</v>
      </c>
      <c r="AJ1120">
        <f>IF(AI1120&lt;1.1,AI1120,IF(AI1120&lt;YEAR!$C$2+YEAR!$C$3-2,AI1120+1,(YEAR!$C$2+YEAR!$C$3-1)&amp;"       :="))</f>
        <v>0.18593999999999999</v>
      </c>
    </row>
    <row r="1121" spans="1:36">
      <c r="A1121">
        <f t="shared" ca="1" si="79"/>
        <v>28</v>
      </c>
      <c r="B1121" t="s">
        <v>51</v>
      </c>
      <c r="C1121" t="str">
        <f ca="1">IF(D1121="",OFFSET(AvailabilityFactor!A$1,A1121,0),C1120)</f>
        <v>D2WDLC10</v>
      </c>
      <c r="D1121" t="str" cm="1">
        <f t="array" aca="1" ref="D1121" ca="1">IF(D1120="",TS_DRC!$P$5,OFFSET(TS_DRC!P$5,RIGHT(D1120,2),0,TRUE))</f>
        <v>TS10</v>
      </c>
      <c r="E1121" t="str">
        <f t="shared" ca="1" si="82"/>
        <v>TS10</v>
      </c>
      <c r="F1121">
        <f>'[6]Wind profile_5-10'!$AG18</f>
        <v>0.18708</v>
      </c>
      <c r="G1121">
        <f>IF(F1121&lt;1.1,F1121,IF(F1121&lt;YEAR!$C$2+YEAR!$C$3-2,F1121+1,(YEAR!$C$2+YEAR!$C$3-1)&amp;"       :="))</f>
        <v>0.18708</v>
      </c>
      <c r="H1121">
        <f>IF(G1121&lt;1.1,G1121,IF(G1121&lt;YEAR!$C$2+YEAR!$C$3-2,G1121+1,(YEAR!$C$2+YEAR!$C$3-1)&amp;"       :="))</f>
        <v>0.18708</v>
      </c>
      <c r="I1121">
        <f>IF(H1121&lt;1.1,H1121,IF(H1121&lt;YEAR!$C$2+YEAR!$C$3-2,H1121+1,(YEAR!$C$2+YEAR!$C$3-1)&amp;"       :="))</f>
        <v>0.18708</v>
      </c>
      <c r="J1121">
        <f>IF(I1121&lt;1.1,I1121,IF(I1121&lt;YEAR!$C$2+YEAR!$C$3-2,I1121+1,(YEAR!$C$2+YEAR!$C$3-1)&amp;"       :="))</f>
        <v>0.18708</v>
      </c>
      <c r="K1121">
        <f>IF(J1121&lt;1.1,J1121,IF(J1121&lt;YEAR!$C$2+YEAR!$C$3-2,J1121+1,(YEAR!$C$2+YEAR!$C$3-1)&amp;"       :="))</f>
        <v>0.18708</v>
      </c>
      <c r="L1121">
        <f>IF(K1121&lt;1.1,K1121,IF(K1121&lt;YEAR!$C$2+YEAR!$C$3-2,K1121+1,(YEAR!$C$2+YEAR!$C$3-1)&amp;"       :="))</f>
        <v>0.18708</v>
      </c>
      <c r="M1121">
        <f>IF(L1121&lt;1.1,L1121,IF(L1121&lt;YEAR!$C$2+YEAR!$C$3-2,L1121+1,(YEAR!$C$2+YEAR!$C$3-1)&amp;"       :="))</f>
        <v>0.18708</v>
      </c>
      <c r="N1121">
        <f>IF(M1121&lt;1.1,M1121,IF(M1121&lt;YEAR!$C$2+YEAR!$C$3-2,M1121+1,(YEAR!$C$2+YEAR!$C$3-1)&amp;"       :="))</f>
        <v>0.18708</v>
      </c>
      <c r="O1121">
        <f>IF(N1121&lt;1.1,N1121,IF(N1121&lt;YEAR!$C$2+YEAR!$C$3-2,N1121+1,(YEAR!$C$2+YEAR!$C$3-1)&amp;"       :="))</f>
        <v>0.18708</v>
      </c>
      <c r="P1121">
        <f>IF(O1121&lt;1.1,O1121,IF(O1121&lt;YEAR!$C$2+YEAR!$C$3-2,O1121+1,(YEAR!$C$2+YEAR!$C$3-1)&amp;"       :="))</f>
        <v>0.18708</v>
      </c>
      <c r="Q1121">
        <f>IF(P1121&lt;1.1,P1121,IF(P1121&lt;YEAR!$C$2+YEAR!$C$3-2,P1121+1,(YEAR!$C$2+YEAR!$C$3-1)&amp;"       :="))</f>
        <v>0.18708</v>
      </c>
      <c r="R1121">
        <f>IF(Q1121&lt;1.1,Q1121,IF(Q1121&lt;YEAR!$C$2+YEAR!$C$3-2,Q1121+1,(YEAR!$C$2+YEAR!$C$3-1)&amp;"       :="))</f>
        <v>0.18708</v>
      </c>
      <c r="S1121">
        <f>IF(R1121&lt;1.1,R1121,IF(R1121&lt;YEAR!$C$2+YEAR!$C$3-2,R1121+1,(YEAR!$C$2+YEAR!$C$3-1)&amp;"       :="))</f>
        <v>0.18708</v>
      </c>
      <c r="T1121">
        <f>IF(S1121&lt;1.1,S1121,IF(S1121&lt;YEAR!$C$2+YEAR!$C$3-2,S1121+1,(YEAR!$C$2+YEAR!$C$3-1)&amp;"       :="))</f>
        <v>0.18708</v>
      </c>
      <c r="U1121">
        <f>IF(T1121&lt;1.1,T1121,IF(T1121&lt;YEAR!$C$2+YEAR!$C$3-2,T1121+1,(YEAR!$C$2+YEAR!$C$3-1)&amp;"       :="))</f>
        <v>0.18708</v>
      </c>
      <c r="V1121">
        <f>IF(U1121&lt;1.1,U1121,IF(U1121&lt;YEAR!$C$2+YEAR!$C$3-2,U1121+1,(YEAR!$C$2+YEAR!$C$3-1)&amp;"       :="))</f>
        <v>0.18708</v>
      </c>
      <c r="W1121">
        <f>IF(V1121&lt;1.1,V1121,IF(V1121&lt;YEAR!$C$2+YEAR!$C$3-2,V1121+1,(YEAR!$C$2+YEAR!$C$3-1)&amp;"       :="))</f>
        <v>0.18708</v>
      </c>
      <c r="X1121">
        <f>IF(W1121&lt;1.1,W1121,IF(W1121&lt;YEAR!$C$2+YEAR!$C$3-2,W1121+1,(YEAR!$C$2+YEAR!$C$3-1)&amp;"       :="))</f>
        <v>0.18708</v>
      </c>
      <c r="Y1121">
        <f>IF(X1121&lt;1.1,X1121,IF(X1121&lt;YEAR!$C$2+YEAR!$C$3-2,X1121+1,(YEAR!$C$2+YEAR!$C$3-1)&amp;"       :="))</f>
        <v>0.18708</v>
      </c>
      <c r="Z1121">
        <f>IF(Y1121&lt;1.1,Y1121,IF(Y1121&lt;YEAR!$C$2+YEAR!$C$3-2,Y1121+1,(YEAR!$C$2+YEAR!$C$3-1)&amp;"       :="))</f>
        <v>0.18708</v>
      </c>
      <c r="AA1121">
        <f>IF(Z1121&lt;1.1,Z1121,IF(Z1121&lt;YEAR!$C$2+YEAR!$C$3-2,Z1121+1,(YEAR!$C$2+YEAR!$C$3-1)&amp;"       :="))</f>
        <v>0.18708</v>
      </c>
      <c r="AB1121">
        <f>IF(AA1121&lt;1.1,AA1121,IF(AA1121&lt;YEAR!$C$2+YEAR!$C$3-2,AA1121+1,(YEAR!$C$2+YEAR!$C$3-1)&amp;"       :="))</f>
        <v>0.18708</v>
      </c>
      <c r="AC1121">
        <f>IF(AB1121&lt;1.1,AB1121,IF(AB1121&lt;YEAR!$C$2+YEAR!$C$3-2,AB1121+1,(YEAR!$C$2+YEAR!$C$3-1)&amp;"       :="))</f>
        <v>0.18708</v>
      </c>
      <c r="AD1121">
        <f>IF(AC1121&lt;1.1,AC1121,IF(AC1121&lt;YEAR!$C$2+YEAR!$C$3-2,AC1121+1,(YEAR!$C$2+YEAR!$C$3-1)&amp;"       :="))</f>
        <v>0.18708</v>
      </c>
      <c r="AE1121">
        <f>IF(AD1121&lt;1.1,AD1121,IF(AD1121&lt;YEAR!$C$2+YEAR!$C$3-2,AD1121+1,(YEAR!$C$2+YEAR!$C$3-1)&amp;"       :="))</f>
        <v>0.18708</v>
      </c>
      <c r="AF1121">
        <f>IF(AE1121&lt;1.1,AE1121,IF(AE1121&lt;YEAR!$C$2+YEAR!$C$3-2,AE1121+1,(YEAR!$C$2+YEAR!$C$3-1)&amp;"       :="))</f>
        <v>0.18708</v>
      </c>
      <c r="AG1121">
        <f>IF(AF1121&lt;1.1,AF1121,IF(AF1121&lt;YEAR!$C$2+YEAR!$C$3-2,AF1121+1,(YEAR!$C$2+YEAR!$C$3-1)&amp;"       :="))</f>
        <v>0.18708</v>
      </c>
      <c r="AH1121">
        <f>IF(AG1121&lt;1.1,AG1121,IF(AG1121&lt;YEAR!$C$2+YEAR!$C$3-2,AG1121+1,(YEAR!$C$2+YEAR!$C$3-1)&amp;"       :="))</f>
        <v>0.18708</v>
      </c>
      <c r="AI1121">
        <f>IF(AH1121&lt;1.1,AH1121,IF(AH1121&lt;YEAR!$C$2+YEAR!$C$3-2,AH1121+1,(YEAR!$C$2+YEAR!$C$3-1)&amp;"       :="))</f>
        <v>0.18708</v>
      </c>
      <c r="AJ1121">
        <f>IF(AI1121&lt;1.1,AI1121,IF(AI1121&lt;YEAR!$C$2+YEAR!$C$3-2,AI1121+1,(YEAR!$C$2+YEAR!$C$3-1)&amp;"       :="))</f>
        <v>0.18708</v>
      </c>
    </row>
    <row r="1122" spans="1:36">
      <c r="A1122">
        <f t="shared" ca="1" si="79"/>
        <v>28</v>
      </c>
      <c r="B1122" t="s">
        <v>51</v>
      </c>
      <c r="C1122" t="str">
        <f ca="1">IF(D1122="",OFFSET(AvailabilityFactor!A$1,A1122,0),C1121)</f>
        <v>D2WDLC10</v>
      </c>
      <c r="D1122" t="str" cm="1">
        <f t="array" aca="1" ref="D1122" ca="1">IF(D1121="",TS_DRC!$P$5,OFFSET(TS_DRC!P$5,RIGHT(D1121,2),0,TRUE))</f>
        <v>TS11</v>
      </c>
      <c r="E1122" t="str">
        <f t="shared" ca="1" si="82"/>
        <v>TS11</v>
      </c>
      <c r="F1122">
        <f>'[6]Wind profile_5-10'!$AG19</f>
        <v>0.76709000000000005</v>
      </c>
      <c r="G1122">
        <f>IF(F1122&lt;1.1,F1122,IF(F1122&lt;YEAR!$C$2+YEAR!$C$3-2,F1122+1,(YEAR!$C$2+YEAR!$C$3-1)&amp;"       :="))</f>
        <v>0.76709000000000005</v>
      </c>
      <c r="H1122">
        <f>IF(G1122&lt;1.1,G1122,IF(G1122&lt;YEAR!$C$2+YEAR!$C$3-2,G1122+1,(YEAR!$C$2+YEAR!$C$3-1)&amp;"       :="))</f>
        <v>0.76709000000000005</v>
      </c>
      <c r="I1122">
        <f>IF(H1122&lt;1.1,H1122,IF(H1122&lt;YEAR!$C$2+YEAR!$C$3-2,H1122+1,(YEAR!$C$2+YEAR!$C$3-1)&amp;"       :="))</f>
        <v>0.76709000000000005</v>
      </c>
      <c r="J1122">
        <f>IF(I1122&lt;1.1,I1122,IF(I1122&lt;YEAR!$C$2+YEAR!$C$3-2,I1122+1,(YEAR!$C$2+YEAR!$C$3-1)&amp;"       :="))</f>
        <v>0.76709000000000005</v>
      </c>
      <c r="K1122">
        <f>IF(J1122&lt;1.1,J1122,IF(J1122&lt;YEAR!$C$2+YEAR!$C$3-2,J1122+1,(YEAR!$C$2+YEAR!$C$3-1)&amp;"       :="))</f>
        <v>0.76709000000000005</v>
      </c>
      <c r="L1122">
        <f>IF(K1122&lt;1.1,K1122,IF(K1122&lt;YEAR!$C$2+YEAR!$C$3-2,K1122+1,(YEAR!$C$2+YEAR!$C$3-1)&amp;"       :="))</f>
        <v>0.76709000000000005</v>
      </c>
      <c r="M1122">
        <f>IF(L1122&lt;1.1,L1122,IF(L1122&lt;YEAR!$C$2+YEAR!$C$3-2,L1122+1,(YEAR!$C$2+YEAR!$C$3-1)&amp;"       :="))</f>
        <v>0.76709000000000005</v>
      </c>
      <c r="N1122">
        <f>IF(M1122&lt;1.1,M1122,IF(M1122&lt;YEAR!$C$2+YEAR!$C$3-2,M1122+1,(YEAR!$C$2+YEAR!$C$3-1)&amp;"       :="))</f>
        <v>0.76709000000000005</v>
      </c>
      <c r="O1122">
        <f>IF(N1122&lt;1.1,N1122,IF(N1122&lt;YEAR!$C$2+YEAR!$C$3-2,N1122+1,(YEAR!$C$2+YEAR!$C$3-1)&amp;"       :="))</f>
        <v>0.76709000000000005</v>
      </c>
      <c r="P1122">
        <f>IF(O1122&lt;1.1,O1122,IF(O1122&lt;YEAR!$C$2+YEAR!$C$3-2,O1122+1,(YEAR!$C$2+YEAR!$C$3-1)&amp;"       :="))</f>
        <v>0.76709000000000005</v>
      </c>
      <c r="Q1122">
        <f>IF(P1122&lt;1.1,P1122,IF(P1122&lt;YEAR!$C$2+YEAR!$C$3-2,P1122+1,(YEAR!$C$2+YEAR!$C$3-1)&amp;"       :="))</f>
        <v>0.76709000000000005</v>
      </c>
      <c r="R1122">
        <f>IF(Q1122&lt;1.1,Q1122,IF(Q1122&lt;YEAR!$C$2+YEAR!$C$3-2,Q1122+1,(YEAR!$C$2+YEAR!$C$3-1)&amp;"       :="))</f>
        <v>0.76709000000000005</v>
      </c>
      <c r="S1122">
        <f>IF(R1122&lt;1.1,R1122,IF(R1122&lt;YEAR!$C$2+YEAR!$C$3-2,R1122+1,(YEAR!$C$2+YEAR!$C$3-1)&amp;"       :="))</f>
        <v>0.76709000000000005</v>
      </c>
      <c r="T1122">
        <f>IF(S1122&lt;1.1,S1122,IF(S1122&lt;YEAR!$C$2+YEAR!$C$3-2,S1122+1,(YEAR!$C$2+YEAR!$C$3-1)&amp;"       :="))</f>
        <v>0.76709000000000005</v>
      </c>
      <c r="U1122">
        <f>IF(T1122&lt;1.1,T1122,IF(T1122&lt;YEAR!$C$2+YEAR!$C$3-2,T1122+1,(YEAR!$C$2+YEAR!$C$3-1)&amp;"       :="))</f>
        <v>0.76709000000000005</v>
      </c>
      <c r="V1122">
        <f>IF(U1122&lt;1.1,U1122,IF(U1122&lt;YEAR!$C$2+YEAR!$C$3-2,U1122+1,(YEAR!$C$2+YEAR!$C$3-1)&amp;"       :="))</f>
        <v>0.76709000000000005</v>
      </c>
      <c r="W1122">
        <f>IF(V1122&lt;1.1,V1122,IF(V1122&lt;YEAR!$C$2+YEAR!$C$3-2,V1122+1,(YEAR!$C$2+YEAR!$C$3-1)&amp;"       :="))</f>
        <v>0.76709000000000005</v>
      </c>
      <c r="X1122">
        <f>IF(W1122&lt;1.1,W1122,IF(W1122&lt;YEAR!$C$2+YEAR!$C$3-2,W1122+1,(YEAR!$C$2+YEAR!$C$3-1)&amp;"       :="))</f>
        <v>0.76709000000000005</v>
      </c>
      <c r="Y1122">
        <f>IF(X1122&lt;1.1,X1122,IF(X1122&lt;YEAR!$C$2+YEAR!$C$3-2,X1122+1,(YEAR!$C$2+YEAR!$C$3-1)&amp;"       :="))</f>
        <v>0.76709000000000005</v>
      </c>
      <c r="Z1122">
        <f>IF(Y1122&lt;1.1,Y1122,IF(Y1122&lt;YEAR!$C$2+YEAR!$C$3-2,Y1122+1,(YEAR!$C$2+YEAR!$C$3-1)&amp;"       :="))</f>
        <v>0.76709000000000005</v>
      </c>
      <c r="AA1122">
        <f>IF(Z1122&lt;1.1,Z1122,IF(Z1122&lt;YEAR!$C$2+YEAR!$C$3-2,Z1122+1,(YEAR!$C$2+YEAR!$C$3-1)&amp;"       :="))</f>
        <v>0.76709000000000005</v>
      </c>
      <c r="AB1122">
        <f>IF(AA1122&lt;1.1,AA1122,IF(AA1122&lt;YEAR!$C$2+YEAR!$C$3-2,AA1122+1,(YEAR!$C$2+YEAR!$C$3-1)&amp;"       :="))</f>
        <v>0.76709000000000005</v>
      </c>
      <c r="AC1122">
        <f>IF(AB1122&lt;1.1,AB1122,IF(AB1122&lt;YEAR!$C$2+YEAR!$C$3-2,AB1122+1,(YEAR!$C$2+YEAR!$C$3-1)&amp;"       :="))</f>
        <v>0.76709000000000005</v>
      </c>
      <c r="AD1122">
        <f>IF(AC1122&lt;1.1,AC1122,IF(AC1122&lt;YEAR!$C$2+YEAR!$C$3-2,AC1122+1,(YEAR!$C$2+YEAR!$C$3-1)&amp;"       :="))</f>
        <v>0.76709000000000005</v>
      </c>
      <c r="AE1122">
        <f>IF(AD1122&lt;1.1,AD1122,IF(AD1122&lt;YEAR!$C$2+YEAR!$C$3-2,AD1122+1,(YEAR!$C$2+YEAR!$C$3-1)&amp;"       :="))</f>
        <v>0.76709000000000005</v>
      </c>
      <c r="AF1122">
        <f>IF(AE1122&lt;1.1,AE1122,IF(AE1122&lt;YEAR!$C$2+YEAR!$C$3-2,AE1122+1,(YEAR!$C$2+YEAR!$C$3-1)&amp;"       :="))</f>
        <v>0.76709000000000005</v>
      </c>
      <c r="AG1122">
        <f>IF(AF1122&lt;1.1,AF1122,IF(AF1122&lt;YEAR!$C$2+YEAR!$C$3-2,AF1122+1,(YEAR!$C$2+YEAR!$C$3-1)&amp;"       :="))</f>
        <v>0.76709000000000005</v>
      </c>
      <c r="AH1122">
        <f>IF(AG1122&lt;1.1,AG1122,IF(AG1122&lt;YEAR!$C$2+YEAR!$C$3-2,AG1122+1,(YEAR!$C$2+YEAR!$C$3-1)&amp;"       :="))</f>
        <v>0.76709000000000005</v>
      </c>
      <c r="AI1122">
        <f>IF(AH1122&lt;1.1,AH1122,IF(AH1122&lt;YEAR!$C$2+YEAR!$C$3-2,AH1122+1,(YEAR!$C$2+YEAR!$C$3-1)&amp;"       :="))</f>
        <v>0.76709000000000005</v>
      </c>
      <c r="AJ1122">
        <f>IF(AI1122&lt;1.1,AI1122,IF(AI1122&lt;YEAR!$C$2+YEAR!$C$3-2,AI1122+1,(YEAR!$C$2+YEAR!$C$3-1)&amp;"       :="))</f>
        <v>0.76709000000000005</v>
      </c>
    </row>
    <row r="1123" spans="1:36">
      <c r="A1123">
        <f t="shared" ca="1" si="79"/>
        <v>28</v>
      </c>
      <c r="B1123" t="s">
        <v>51</v>
      </c>
      <c r="C1123" t="str">
        <f ca="1">IF(D1123="",OFFSET(AvailabilityFactor!A$1,A1123,0),C1122)</f>
        <v>D2WDLC10</v>
      </c>
      <c r="D1123" t="str" cm="1">
        <f t="array" aca="1" ref="D1123" ca="1">IF(D1122="",TS_DRC!$P$5,OFFSET(TS_DRC!P$5,RIGHT(D1122,2),0,TRUE))</f>
        <v>TS12</v>
      </c>
      <c r="E1123" t="str">
        <f t="shared" ca="1" si="82"/>
        <v>TS12</v>
      </c>
      <c r="F1123">
        <f>'[6]Wind profile_5-10'!$AG20</f>
        <v>0.81928999999999996</v>
      </c>
      <c r="G1123">
        <f>IF(F1123&lt;1.1,F1123,IF(F1123&lt;YEAR!$C$2+YEAR!$C$3-2,F1123+1,(YEAR!$C$2+YEAR!$C$3-1)&amp;"       :="))</f>
        <v>0.81928999999999996</v>
      </c>
      <c r="H1123">
        <f>IF(G1123&lt;1.1,G1123,IF(G1123&lt;YEAR!$C$2+YEAR!$C$3-2,G1123+1,(YEAR!$C$2+YEAR!$C$3-1)&amp;"       :="))</f>
        <v>0.81928999999999996</v>
      </c>
      <c r="I1123">
        <f>IF(H1123&lt;1.1,H1123,IF(H1123&lt;YEAR!$C$2+YEAR!$C$3-2,H1123+1,(YEAR!$C$2+YEAR!$C$3-1)&amp;"       :="))</f>
        <v>0.81928999999999996</v>
      </c>
      <c r="J1123">
        <f>IF(I1123&lt;1.1,I1123,IF(I1123&lt;YEAR!$C$2+YEAR!$C$3-2,I1123+1,(YEAR!$C$2+YEAR!$C$3-1)&amp;"       :="))</f>
        <v>0.81928999999999996</v>
      </c>
      <c r="K1123">
        <f>IF(J1123&lt;1.1,J1123,IF(J1123&lt;YEAR!$C$2+YEAR!$C$3-2,J1123+1,(YEAR!$C$2+YEAR!$C$3-1)&amp;"       :="))</f>
        <v>0.81928999999999996</v>
      </c>
      <c r="L1123">
        <f>IF(K1123&lt;1.1,K1123,IF(K1123&lt;YEAR!$C$2+YEAR!$C$3-2,K1123+1,(YEAR!$C$2+YEAR!$C$3-1)&amp;"       :="))</f>
        <v>0.81928999999999996</v>
      </c>
      <c r="M1123">
        <f>IF(L1123&lt;1.1,L1123,IF(L1123&lt;YEAR!$C$2+YEAR!$C$3-2,L1123+1,(YEAR!$C$2+YEAR!$C$3-1)&amp;"       :="))</f>
        <v>0.81928999999999996</v>
      </c>
      <c r="N1123">
        <f>IF(M1123&lt;1.1,M1123,IF(M1123&lt;YEAR!$C$2+YEAR!$C$3-2,M1123+1,(YEAR!$C$2+YEAR!$C$3-1)&amp;"       :="))</f>
        <v>0.81928999999999996</v>
      </c>
      <c r="O1123">
        <f>IF(N1123&lt;1.1,N1123,IF(N1123&lt;YEAR!$C$2+YEAR!$C$3-2,N1123+1,(YEAR!$C$2+YEAR!$C$3-1)&amp;"       :="))</f>
        <v>0.81928999999999996</v>
      </c>
      <c r="P1123">
        <f>IF(O1123&lt;1.1,O1123,IF(O1123&lt;YEAR!$C$2+YEAR!$C$3-2,O1123+1,(YEAR!$C$2+YEAR!$C$3-1)&amp;"       :="))</f>
        <v>0.81928999999999996</v>
      </c>
      <c r="Q1123">
        <f>IF(P1123&lt;1.1,P1123,IF(P1123&lt;YEAR!$C$2+YEAR!$C$3-2,P1123+1,(YEAR!$C$2+YEAR!$C$3-1)&amp;"       :="))</f>
        <v>0.81928999999999996</v>
      </c>
      <c r="R1123">
        <f>IF(Q1123&lt;1.1,Q1123,IF(Q1123&lt;YEAR!$C$2+YEAR!$C$3-2,Q1123+1,(YEAR!$C$2+YEAR!$C$3-1)&amp;"       :="))</f>
        <v>0.81928999999999996</v>
      </c>
      <c r="S1123">
        <f>IF(R1123&lt;1.1,R1123,IF(R1123&lt;YEAR!$C$2+YEAR!$C$3-2,R1123+1,(YEAR!$C$2+YEAR!$C$3-1)&amp;"       :="))</f>
        <v>0.81928999999999996</v>
      </c>
      <c r="T1123">
        <f>IF(S1123&lt;1.1,S1123,IF(S1123&lt;YEAR!$C$2+YEAR!$C$3-2,S1123+1,(YEAR!$C$2+YEAR!$C$3-1)&amp;"       :="))</f>
        <v>0.81928999999999996</v>
      </c>
      <c r="U1123">
        <f>IF(T1123&lt;1.1,T1123,IF(T1123&lt;YEAR!$C$2+YEAR!$C$3-2,T1123+1,(YEAR!$C$2+YEAR!$C$3-1)&amp;"       :="))</f>
        <v>0.81928999999999996</v>
      </c>
      <c r="V1123">
        <f>IF(U1123&lt;1.1,U1123,IF(U1123&lt;YEAR!$C$2+YEAR!$C$3-2,U1123+1,(YEAR!$C$2+YEAR!$C$3-1)&amp;"       :="))</f>
        <v>0.81928999999999996</v>
      </c>
      <c r="W1123">
        <f>IF(V1123&lt;1.1,V1123,IF(V1123&lt;YEAR!$C$2+YEAR!$C$3-2,V1123+1,(YEAR!$C$2+YEAR!$C$3-1)&amp;"       :="))</f>
        <v>0.81928999999999996</v>
      </c>
      <c r="X1123">
        <f>IF(W1123&lt;1.1,W1123,IF(W1123&lt;YEAR!$C$2+YEAR!$C$3-2,W1123+1,(YEAR!$C$2+YEAR!$C$3-1)&amp;"       :="))</f>
        <v>0.81928999999999996</v>
      </c>
      <c r="Y1123">
        <f>IF(X1123&lt;1.1,X1123,IF(X1123&lt;YEAR!$C$2+YEAR!$C$3-2,X1123+1,(YEAR!$C$2+YEAR!$C$3-1)&amp;"       :="))</f>
        <v>0.81928999999999996</v>
      </c>
      <c r="Z1123">
        <f>IF(Y1123&lt;1.1,Y1123,IF(Y1123&lt;YEAR!$C$2+YEAR!$C$3-2,Y1123+1,(YEAR!$C$2+YEAR!$C$3-1)&amp;"       :="))</f>
        <v>0.81928999999999996</v>
      </c>
      <c r="AA1123">
        <f>IF(Z1123&lt;1.1,Z1123,IF(Z1123&lt;YEAR!$C$2+YEAR!$C$3-2,Z1123+1,(YEAR!$C$2+YEAR!$C$3-1)&amp;"       :="))</f>
        <v>0.81928999999999996</v>
      </c>
      <c r="AB1123">
        <f>IF(AA1123&lt;1.1,AA1123,IF(AA1123&lt;YEAR!$C$2+YEAR!$C$3-2,AA1123+1,(YEAR!$C$2+YEAR!$C$3-1)&amp;"       :="))</f>
        <v>0.81928999999999996</v>
      </c>
      <c r="AC1123">
        <f>IF(AB1123&lt;1.1,AB1123,IF(AB1123&lt;YEAR!$C$2+YEAR!$C$3-2,AB1123+1,(YEAR!$C$2+YEAR!$C$3-1)&amp;"       :="))</f>
        <v>0.81928999999999996</v>
      </c>
      <c r="AD1123">
        <f>IF(AC1123&lt;1.1,AC1123,IF(AC1123&lt;YEAR!$C$2+YEAR!$C$3-2,AC1123+1,(YEAR!$C$2+YEAR!$C$3-1)&amp;"       :="))</f>
        <v>0.81928999999999996</v>
      </c>
      <c r="AE1123">
        <f>IF(AD1123&lt;1.1,AD1123,IF(AD1123&lt;YEAR!$C$2+YEAR!$C$3-2,AD1123+1,(YEAR!$C$2+YEAR!$C$3-1)&amp;"       :="))</f>
        <v>0.81928999999999996</v>
      </c>
      <c r="AF1123">
        <f>IF(AE1123&lt;1.1,AE1123,IF(AE1123&lt;YEAR!$C$2+YEAR!$C$3-2,AE1123+1,(YEAR!$C$2+YEAR!$C$3-1)&amp;"       :="))</f>
        <v>0.81928999999999996</v>
      </c>
      <c r="AG1123">
        <f>IF(AF1123&lt;1.1,AF1123,IF(AF1123&lt;YEAR!$C$2+YEAR!$C$3-2,AF1123+1,(YEAR!$C$2+YEAR!$C$3-1)&amp;"       :="))</f>
        <v>0.81928999999999996</v>
      </c>
      <c r="AH1123">
        <f>IF(AG1123&lt;1.1,AG1123,IF(AG1123&lt;YEAR!$C$2+YEAR!$C$3-2,AG1123+1,(YEAR!$C$2+YEAR!$C$3-1)&amp;"       :="))</f>
        <v>0.81928999999999996</v>
      </c>
      <c r="AI1123">
        <f>IF(AH1123&lt;1.1,AH1123,IF(AH1123&lt;YEAR!$C$2+YEAR!$C$3-2,AH1123+1,(YEAR!$C$2+YEAR!$C$3-1)&amp;"       :="))</f>
        <v>0.81928999999999996</v>
      </c>
      <c r="AJ1123">
        <f>IF(AI1123&lt;1.1,AI1123,IF(AI1123&lt;YEAR!$C$2+YEAR!$C$3-2,AI1123+1,(YEAR!$C$2+YEAR!$C$3-1)&amp;"       :="))</f>
        <v>0.81928999999999996</v>
      </c>
    </row>
    <row r="1124" spans="1:36">
      <c r="A1124">
        <f t="shared" ca="1" si="79"/>
        <v>28</v>
      </c>
      <c r="B1124" t="s">
        <v>51</v>
      </c>
      <c r="C1124" t="str">
        <f ca="1">IF(D1124="",OFFSET(AvailabilityFactor!A$1,A1124,0),C1123)</f>
        <v>D2WDLC10</v>
      </c>
      <c r="D1124" t="str" cm="1">
        <f t="array" aca="1" ref="D1124" ca="1">IF(D1123="",TS_DRC!$P$5,OFFSET(TS_DRC!P$5,RIGHT(D1123,2),0,TRUE))</f>
        <v>TS13</v>
      </c>
      <c r="E1124" t="str">
        <f t="shared" ca="1" si="82"/>
        <v>TS13</v>
      </c>
      <c r="F1124">
        <f>'[6]Wind profile_5-10'!$AG21</f>
        <v>0.79727999999999999</v>
      </c>
      <c r="G1124">
        <f>IF(F1124&lt;1.1,F1124,IF(F1124&lt;YEAR!$C$2+YEAR!$C$3-2,F1124+1,(YEAR!$C$2+YEAR!$C$3-1)&amp;"       :="))</f>
        <v>0.79727999999999999</v>
      </c>
      <c r="H1124">
        <f>IF(G1124&lt;1.1,G1124,IF(G1124&lt;YEAR!$C$2+YEAR!$C$3-2,G1124+1,(YEAR!$C$2+YEAR!$C$3-1)&amp;"       :="))</f>
        <v>0.79727999999999999</v>
      </c>
      <c r="I1124">
        <f>IF(H1124&lt;1.1,H1124,IF(H1124&lt;YEAR!$C$2+YEAR!$C$3-2,H1124+1,(YEAR!$C$2+YEAR!$C$3-1)&amp;"       :="))</f>
        <v>0.79727999999999999</v>
      </c>
      <c r="J1124">
        <f>IF(I1124&lt;1.1,I1124,IF(I1124&lt;YEAR!$C$2+YEAR!$C$3-2,I1124+1,(YEAR!$C$2+YEAR!$C$3-1)&amp;"       :="))</f>
        <v>0.79727999999999999</v>
      </c>
      <c r="K1124">
        <f>IF(J1124&lt;1.1,J1124,IF(J1124&lt;YEAR!$C$2+YEAR!$C$3-2,J1124+1,(YEAR!$C$2+YEAR!$C$3-1)&amp;"       :="))</f>
        <v>0.79727999999999999</v>
      </c>
      <c r="L1124">
        <f>IF(K1124&lt;1.1,K1124,IF(K1124&lt;YEAR!$C$2+YEAR!$C$3-2,K1124+1,(YEAR!$C$2+YEAR!$C$3-1)&amp;"       :="))</f>
        <v>0.79727999999999999</v>
      </c>
      <c r="M1124">
        <f>IF(L1124&lt;1.1,L1124,IF(L1124&lt;YEAR!$C$2+YEAR!$C$3-2,L1124+1,(YEAR!$C$2+YEAR!$C$3-1)&amp;"       :="))</f>
        <v>0.79727999999999999</v>
      </c>
      <c r="N1124">
        <f>IF(M1124&lt;1.1,M1124,IF(M1124&lt;YEAR!$C$2+YEAR!$C$3-2,M1124+1,(YEAR!$C$2+YEAR!$C$3-1)&amp;"       :="))</f>
        <v>0.79727999999999999</v>
      </c>
      <c r="O1124">
        <f>IF(N1124&lt;1.1,N1124,IF(N1124&lt;YEAR!$C$2+YEAR!$C$3-2,N1124+1,(YEAR!$C$2+YEAR!$C$3-1)&amp;"       :="))</f>
        <v>0.79727999999999999</v>
      </c>
      <c r="P1124">
        <f>IF(O1124&lt;1.1,O1124,IF(O1124&lt;YEAR!$C$2+YEAR!$C$3-2,O1124+1,(YEAR!$C$2+YEAR!$C$3-1)&amp;"       :="))</f>
        <v>0.79727999999999999</v>
      </c>
      <c r="Q1124">
        <f>IF(P1124&lt;1.1,P1124,IF(P1124&lt;YEAR!$C$2+YEAR!$C$3-2,P1124+1,(YEAR!$C$2+YEAR!$C$3-1)&amp;"       :="))</f>
        <v>0.79727999999999999</v>
      </c>
      <c r="R1124">
        <f>IF(Q1124&lt;1.1,Q1124,IF(Q1124&lt;YEAR!$C$2+YEAR!$C$3-2,Q1124+1,(YEAR!$C$2+YEAR!$C$3-1)&amp;"       :="))</f>
        <v>0.79727999999999999</v>
      </c>
      <c r="S1124">
        <f>IF(R1124&lt;1.1,R1124,IF(R1124&lt;YEAR!$C$2+YEAR!$C$3-2,R1124+1,(YEAR!$C$2+YEAR!$C$3-1)&amp;"       :="))</f>
        <v>0.79727999999999999</v>
      </c>
      <c r="T1124">
        <f>IF(S1124&lt;1.1,S1124,IF(S1124&lt;YEAR!$C$2+YEAR!$C$3-2,S1124+1,(YEAR!$C$2+YEAR!$C$3-1)&amp;"       :="))</f>
        <v>0.79727999999999999</v>
      </c>
      <c r="U1124">
        <f>IF(T1124&lt;1.1,T1124,IF(T1124&lt;YEAR!$C$2+YEAR!$C$3-2,T1124+1,(YEAR!$C$2+YEAR!$C$3-1)&amp;"       :="))</f>
        <v>0.79727999999999999</v>
      </c>
      <c r="V1124">
        <f>IF(U1124&lt;1.1,U1124,IF(U1124&lt;YEAR!$C$2+YEAR!$C$3-2,U1124+1,(YEAR!$C$2+YEAR!$C$3-1)&amp;"       :="))</f>
        <v>0.79727999999999999</v>
      </c>
      <c r="W1124">
        <f>IF(V1124&lt;1.1,V1124,IF(V1124&lt;YEAR!$C$2+YEAR!$C$3-2,V1124+1,(YEAR!$C$2+YEAR!$C$3-1)&amp;"       :="))</f>
        <v>0.79727999999999999</v>
      </c>
      <c r="X1124">
        <f>IF(W1124&lt;1.1,W1124,IF(W1124&lt;YEAR!$C$2+YEAR!$C$3-2,W1124+1,(YEAR!$C$2+YEAR!$C$3-1)&amp;"       :="))</f>
        <v>0.79727999999999999</v>
      </c>
      <c r="Y1124">
        <f>IF(X1124&lt;1.1,X1124,IF(X1124&lt;YEAR!$C$2+YEAR!$C$3-2,X1124+1,(YEAR!$C$2+YEAR!$C$3-1)&amp;"       :="))</f>
        <v>0.79727999999999999</v>
      </c>
      <c r="Z1124">
        <f>IF(Y1124&lt;1.1,Y1124,IF(Y1124&lt;YEAR!$C$2+YEAR!$C$3-2,Y1124+1,(YEAR!$C$2+YEAR!$C$3-1)&amp;"       :="))</f>
        <v>0.79727999999999999</v>
      </c>
      <c r="AA1124">
        <f>IF(Z1124&lt;1.1,Z1124,IF(Z1124&lt;YEAR!$C$2+YEAR!$C$3-2,Z1124+1,(YEAR!$C$2+YEAR!$C$3-1)&amp;"       :="))</f>
        <v>0.79727999999999999</v>
      </c>
      <c r="AB1124">
        <f>IF(AA1124&lt;1.1,AA1124,IF(AA1124&lt;YEAR!$C$2+YEAR!$C$3-2,AA1124+1,(YEAR!$C$2+YEAR!$C$3-1)&amp;"       :="))</f>
        <v>0.79727999999999999</v>
      </c>
      <c r="AC1124">
        <f>IF(AB1124&lt;1.1,AB1124,IF(AB1124&lt;YEAR!$C$2+YEAR!$C$3-2,AB1124+1,(YEAR!$C$2+YEAR!$C$3-1)&amp;"       :="))</f>
        <v>0.79727999999999999</v>
      </c>
      <c r="AD1124">
        <f>IF(AC1124&lt;1.1,AC1124,IF(AC1124&lt;YEAR!$C$2+YEAR!$C$3-2,AC1124+1,(YEAR!$C$2+YEAR!$C$3-1)&amp;"       :="))</f>
        <v>0.79727999999999999</v>
      </c>
      <c r="AE1124">
        <f>IF(AD1124&lt;1.1,AD1124,IF(AD1124&lt;YEAR!$C$2+YEAR!$C$3-2,AD1124+1,(YEAR!$C$2+YEAR!$C$3-1)&amp;"       :="))</f>
        <v>0.79727999999999999</v>
      </c>
      <c r="AF1124">
        <f>IF(AE1124&lt;1.1,AE1124,IF(AE1124&lt;YEAR!$C$2+YEAR!$C$3-2,AE1124+1,(YEAR!$C$2+YEAR!$C$3-1)&amp;"       :="))</f>
        <v>0.79727999999999999</v>
      </c>
      <c r="AG1124">
        <f>IF(AF1124&lt;1.1,AF1124,IF(AF1124&lt;YEAR!$C$2+YEAR!$C$3-2,AF1124+1,(YEAR!$C$2+YEAR!$C$3-1)&amp;"       :="))</f>
        <v>0.79727999999999999</v>
      </c>
      <c r="AH1124">
        <f>IF(AG1124&lt;1.1,AG1124,IF(AG1124&lt;YEAR!$C$2+YEAR!$C$3-2,AG1124+1,(YEAR!$C$2+YEAR!$C$3-1)&amp;"       :="))</f>
        <v>0.79727999999999999</v>
      </c>
      <c r="AI1124">
        <f>IF(AH1124&lt;1.1,AH1124,IF(AH1124&lt;YEAR!$C$2+YEAR!$C$3-2,AH1124+1,(YEAR!$C$2+YEAR!$C$3-1)&amp;"       :="))</f>
        <v>0.79727999999999999</v>
      </c>
      <c r="AJ1124">
        <f>IF(AI1124&lt;1.1,AI1124,IF(AI1124&lt;YEAR!$C$2+YEAR!$C$3-2,AI1124+1,(YEAR!$C$2+YEAR!$C$3-1)&amp;"       :="))</f>
        <v>0.79727999999999999</v>
      </c>
    </row>
    <row r="1125" spans="1:36">
      <c r="A1125">
        <f t="shared" ca="1" si="79"/>
        <v>28</v>
      </c>
      <c r="B1125" t="s">
        <v>51</v>
      </c>
      <c r="C1125" t="str">
        <f ca="1">IF(D1125="",OFFSET(AvailabilityFactor!A$1,A1125,0),C1124)</f>
        <v>D2WDLC10</v>
      </c>
      <c r="D1125" t="str" cm="1">
        <f t="array" aca="1" ref="D1125" ca="1">IF(D1124="",TS_DRC!$P$5,OFFSET(TS_DRC!P$5,RIGHT(D1124,2),0,TRUE))</f>
        <v>TS14</v>
      </c>
      <c r="E1125" t="str">
        <f t="shared" ca="1" si="82"/>
        <v>TS14</v>
      </c>
      <c r="F1125">
        <f>'[6]Wind profile_5-10'!$AG22</f>
        <v>0.67523</v>
      </c>
      <c r="G1125">
        <f>IF(F1125&lt;1.1,F1125,IF(F1125&lt;YEAR!$C$2+YEAR!$C$3-2,F1125+1,(YEAR!$C$2+YEAR!$C$3-1)&amp;"       :="))</f>
        <v>0.67523</v>
      </c>
      <c r="H1125">
        <f>IF(G1125&lt;1.1,G1125,IF(G1125&lt;YEAR!$C$2+YEAR!$C$3-2,G1125+1,(YEAR!$C$2+YEAR!$C$3-1)&amp;"       :="))</f>
        <v>0.67523</v>
      </c>
      <c r="I1125">
        <f>IF(H1125&lt;1.1,H1125,IF(H1125&lt;YEAR!$C$2+YEAR!$C$3-2,H1125+1,(YEAR!$C$2+YEAR!$C$3-1)&amp;"       :="))</f>
        <v>0.67523</v>
      </c>
      <c r="J1125">
        <f>IF(I1125&lt;1.1,I1125,IF(I1125&lt;YEAR!$C$2+YEAR!$C$3-2,I1125+1,(YEAR!$C$2+YEAR!$C$3-1)&amp;"       :="))</f>
        <v>0.67523</v>
      </c>
      <c r="K1125">
        <f>IF(J1125&lt;1.1,J1125,IF(J1125&lt;YEAR!$C$2+YEAR!$C$3-2,J1125+1,(YEAR!$C$2+YEAR!$C$3-1)&amp;"       :="))</f>
        <v>0.67523</v>
      </c>
      <c r="L1125">
        <f>IF(K1125&lt;1.1,K1125,IF(K1125&lt;YEAR!$C$2+YEAR!$C$3-2,K1125+1,(YEAR!$C$2+YEAR!$C$3-1)&amp;"       :="))</f>
        <v>0.67523</v>
      </c>
      <c r="M1125">
        <f>IF(L1125&lt;1.1,L1125,IF(L1125&lt;YEAR!$C$2+YEAR!$C$3-2,L1125+1,(YEAR!$C$2+YEAR!$C$3-1)&amp;"       :="))</f>
        <v>0.67523</v>
      </c>
      <c r="N1125">
        <f>IF(M1125&lt;1.1,M1125,IF(M1125&lt;YEAR!$C$2+YEAR!$C$3-2,M1125+1,(YEAR!$C$2+YEAR!$C$3-1)&amp;"       :="))</f>
        <v>0.67523</v>
      </c>
      <c r="O1125">
        <f>IF(N1125&lt;1.1,N1125,IF(N1125&lt;YEAR!$C$2+YEAR!$C$3-2,N1125+1,(YEAR!$C$2+YEAR!$C$3-1)&amp;"       :="))</f>
        <v>0.67523</v>
      </c>
      <c r="P1125">
        <f>IF(O1125&lt;1.1,O1125,IF(O1125&lt;YEAR!$C$2+YEAR!$C$3-2,O1125+1,(YEAR!$C$2+YEAR!$C$3-1)&amp;"       :="))</f>
        <v>0.67523</v>
      </c>
      <c r="Q1125">
        <f>IF(P1125&lt;1.1,P1125,IF(P1125&lt;YEAR!$C$2+YEAR!$C$3-2,P1125+1,(YEAR!$C$2+YEAR!$C$3-1)&amp;"       :="))</f>
        <v>0.67523</v>
      </c>
      <c r="R1125">
        <f>IF(Q1125&lt;1.1,Q1125,IF(Q1125&lt;YEAR!$C$2+YEAR!$C$3-2,Q1125+1,(YEAR!$C$2+YEAR!$C$3-1)&amp;"       :="))</f>
        <v>0.67523</v>
      </c>
      <c r="S1125">
        <f>IF(R1125&lt;1.1,R1125,IF(R1125&lt;YEAR!$C$2+YEAR!$C$3-2,R1125+1,(YEAR!$C$2+YEAR!$C$3-1)&amp;"       :="))</f>
        <v>0.67523</v>
      </c>
      <c r="T1125">
        <f>IF(S1125&lt;1.1,S1125,IF(S1125&lt;YEAR!$C$2+YEAR!$C$3-2,S1125+1,(YEAR!$C$2+YEAR!$C$3-1)&amp;"       :="))</f>
        <v>0.67523</v>
      </c>
      <c r="U1125">
        <f>IF(T1125&lt;1.1,T1125,IF(T1125&lt;YEAR!$C$2+YEAR!$C$3-2,T1125+1,(YEAR!$C$2+YEAR!$C$3-1)&amp;"       :="))</f>
        <v>0.67523</v>
      </c>
      <c r="V1125">
        <f>IF(U1125&lt;1.1,U1125,IF(U1125&lt;YEAR!$C$2+YEAR!$C$3-2,U1125+1,(YEAR!$C$2+YEAR!$C$3-1)&amp;"       :="))</f>
        <v>0.67523</v>
      </c>
      <c r="W1125">
        <f>IF(V1125&lt;1.1,V1125,IF(V1125&lt;YEAR!$C$2+YEAR!$C$3-2,V1125+1,(YEAR!$C$2+YEAR!$C$3-1)&amp;"       :="))</f>
        <v>0.67523</v>
      </c>
      <c r="X1125">
        <f>IF(W1125&lt;1.1,W1125,IF(W1125&lt;YEAR!$C$2+YEAR!$C$3-2,W1125+1,(YEAR!$C$2+YEAR!$C$3-1)&amp;"       :="))</f>
        <v>0.67523</v>
      </c>
      <c r="Y1125">
        <f>IF(X1125&lt;1.1,X1125,IF(X1125&lt;YEAR!$C$2+YEAR!$C$3-2,X1125+1,(YEAR!$C$2+YEAR!$C$3-1)&amp;"       :="))</f>
        <v>0.67523</v>
      </c>
      <c r="Z1125">
        <f>IF(Y1125&lt;1.1,Y1125,IF(Y1125&lt;YEAR!$C$2+YEAR!$C$3-2,Y1125+1,(YEAR!$C$2+YEAR!$C$3-1)&amp;"       :="))</f>
        <v>0.67523</v>
      </c>
      <c r="AA1125">
        <f>IF(Z1125&lt;1.1,Z1125,IF(Z1125&lt;YEAR!$C$2+YEAR!$C$3-2,Z1125+1,(YEAR!$C$2+YEAR!$C$3-1)&amp;"       :="))</f>
        <v>0.67523</v>
      </c>
      <c r="AB1125">
        <f>IF(AA1125&lt;1.1,AA1125,IF(AA1125&lt;YEAR!$C$2+YEAR!$C$3-2,AA1125+1,(YEAR!$C$2+YEAR!$C$3-1)&amp;"       :="))</f>
        <v>0.67523</v>
      </c>
      <c r="AC1125">
        <f>IF(AB1125&lt;1.1,AB1125,IF(AB1125&lt;YEAR!$C$2+YEAR!$C$3-2,AB1125+1,(YEAR!$C$2+YEAR!$C$3-1)&amp;"       :="))</f>
        <v>0.67523</v>
      </c>
      <c r="AD1125">
        <f>IF(AC1125&lt;1.1,AC1125,IF(AC1125&lt;YEAR!$C$2+YEAR!$C$3-2,AC1125+1,(YEAR!$C$2+YEAR!$C$3-1)&amp;"       :="))</f>
        <v>0.67523</v>
      </c>
      <c r="AE1125">
        <f>IF(AD1125&lt;1.1,AD1125,IF(AD1125&lt;YEAR!$C$2+YEAR!$C$3-2,AD1125+1,(YEAR!$C$2+YEAR!$C$3-1)&amp;"       :="))</f>
        <v>0.67523</v>
      </c>
      <c r="AF1125">
        <f>IF(AE1125&lt;1.1,AE1125,IF(AE1125&lt;YEAR!$C$2+YEAR!$C$3-2,AE1125+1,(YEAR!$C$2+YEAR!$C$3-1)&amp;"       :="))</f>
        <v>0.67523</v>
      </c>
      <c r="AG1125">
        <f>IF(AF1125&lt;1.1,AF1125,IF(AF1125&lt;YEAR!$C$2+YEAR!$C$3-2,AF1125+1,(YEAR!$C$2+YEAR!$C$3-1)&amp;"       :="))</f>
        <v>0.67523</v>
      </c>
      <c r="AH1125">
        <f>IF(AG1125&lt;1.1,AG1125,IF(AG1125&lt;YEAR!$C$2+YEAR!$C$3-2,AG1125+1,(YEAR!$C$2+YEAR!$C$3-1)&amp;"       :="))</f>
        <v>0.67523</v>
      </c>
      <c r="AI1125">
        <f>IF(AH1125&lt;1.1,AH1125,IF(AH1125&lt;YEAR!$C$2+YEAR!$C$3-2,AH1125+1,(YEAR!$C$2+YEAR!$C$3-1)&amp;"       :="))</f>
        <v>0.67523</v>
      </c>
      <c r="AJ1125">
        <f>IF(AI1125&lt;1.1,AI1125,IF(AI1125&lt;YEAR!$C$2+YEAR!$C$3-2,AI1125+1,(YEAR!$C$2+YEAR!$C$3-1)&amp;"       :="))</f>
        <v>0.67523</v>
      </c>
    </row>
    <row r="1126" spans="1:36">
      <c r="A1126">
        <f t="shared" ca="1" si="79"/>
        <v>28</v>
      </c>
      <c r="B1126" t="s">
        <v>51</v>
      </c>
      <c r="C1126" t="str">
        <f ca="1">IF(D1126="",OFFSET(AvailabilityFactor!A$1,A1126,0),C1125)</f>
        <v>D2WDLC10</v>
      </c>
      <c r="D1126" t="str" cm="1">
        <f t="array" aca="1" ref="D1126" ca="1">IF(D1125="",TS_DRC!$P$5,OFFSET(TS_DRC!P$5,RIGHT(D1125,2),0,TRUE))</f>
        <v>TS15</v>
      </c>
      <c r="E1126" t="str">
        <f t="shared" ca="1" si="82"/>
        <v>TS15</v>
      </c>
      <c r="F1126">
        <f>'[6]Wind profile_5-10'!$AG23</f>
        <v>0.34958</v>
      </c>
      <c r="G1126">
        <f>IF(F1126&lt;1.1,F1126,IF(F1126&lt;YEAR!$C$2+YEAR!$C$3-2,F1126+1,(YEAR!$C$2+YEAR!$C$3-1)&amp;"       :="))</f>
        <v>0.34958</v>
      </c>
      <c r="H1126">
        <f>IF(G1126&lt;1.1,G1126,IF(G1126&lt;YEAR!$C$2+YEAR!$C$3-2,G1126+1,(YEAR!$C$2+YEAR!$C$3-1)&amp;"       :="))</f>
        <v>0.34958</v>
      </c>
      <c r="I1126">
        <f>IF(H1126&lt;1.1,H1126,IF(H1126&lt;YEAR!$C$2+YEAR!$C$3-2,H1126+1,(YEAR!$C$2+YEAR!$C$3-1)&amp;"       :="))</f>
        <v>0.34958</v>
      </c>
      <c r="J1126">
        <f>IF(I1126&lt;1.1,I1126,IF(I1126&lt;YEAR!$C$2+YEAR!$C$3-2,I1126+1,(YEAR!$C$2+YEAR!$C$3-1)&amp;"       :="))</f>
        <v>0.34958</v>
      </c>
      <c r="K1126">
        <f>IF(J1126&lt;1.1,J1126,IF(J1126&lt;YEAR!$C$2+YEAR!$C$3-2,J1126+1,(YEAR!$C$2+YEAR!$C$3-1)&amp;"       :="))</f>
        <v>0.34958</v>
      </c>
      <c r="L1126">
        <f>IF(K1126&lt;1.1,K1126,IF(K1126&lt;YEAR!$C$2+YEAR!$C$3-2,K1126+1,(YEAR!$C$2+YEAR!$C$3-1)&amp;"       :="))</f>
        <v>0.34958</v>
      </c>
      <c r="M1126">
        <f>IF(L1126&lt;1.1,L1126,IF(L1126&lt;YEAR!$C$2+YEAR!$C$3-2,L1126+1,(YEAR!$C$2+YEAR!$C$3-1)&amp;"       :="))</f>
        <v>0.34958</v>
      </c>
      <c r="N1126">
        <f>IF(M1126&lt;1.1,M1126,IF(M1126&lt;YEAR!$C$2+YEAR!$C$3-2,M1126+1,(YEAR!$C$2+YEAR!$C$3-1)&amp;"       :="))</f>
        <v>0.34958</v>
      </c>
      <c r="O1126">
        <f>IF(N1126&lt;1.1,N1126,IF(N1126&lt;YEAR!$C$2+YEAR!$C$3-2,N1126+1,(YEAR!$C$2+YEAR!$C$3-1)&amp;"       :="))</f>
        <v>0.34958</v>
      </c>
      <c r="P1126">
        <f>IF(O1126&lt;1.1,O1126,IF(O1126&lt;YEAR!$C$2+YEAR!$C$3-2,O1126+1,(YEAR!$C$2+YEAR!$C$3-1)&amp;"       :="))</f>
        <v>0.34958</v>
      </c>
      <c r="Q1126">
        <f>IF(P1126&lt;1.1,P1126,IF(P1126&lt;YEAR!$C$2+YEAR!$C$3-2,P1126+1,(YEAR!$C$2+YEAR!$C$3-1)&amp;"       :="))</f>
        <v>0.34958</v>
      </c>
      <c r="R1126">
        <f>IF(Q1126&lt;1.1,Q1126,IF(Q1126&lt;YEAR!$C$2+YEAR!$C$3-2,Q1126+1,(YEAR!$C$2+YEAR!$C$3-1)&amp;"       :="))</f>
        <v>0.34958</v>
      </c>
      <c r="S1126">
        <f>IF(R1126&lt;1.1,R1126,IF(R1126&lt;YEAR!$C$2+YEAR!$C$3-2,R1126+1,(YEAR!$C$2+YEAR!$C$3-1)&amp;"       :="))</f>
        <v>0.34958</v>
      </c>
      <c r="T1126">
        <f>IF(S1126&lt;1.1,S1126,IF(S1126&lt;YEAR!$C$2+YEAR!$C$3-2,S1126+1,(YEAR!$C$2+YEAR!$C$3-1)&amp;"       :="))</f>
        <v>0.34958</v>
      </c>
      <c r="U1126">
        <f>IF(T1126&lt;1.1,T1126,IF(T1126&lt;YEAR!$C$2+YEAR!$C$3-2,T1126+1,(YEAR!$C$2+YEAR!$C$3-1)&amp;"       :="))</f>
        <v>0.34958</v>
      </c>
      <c r="V1126">
        <f>IF(U1126&lt;1.1,U1126,IF(U1126&lt;YEAR!$C$2+YEAR!$C$3-2,U1126+1,(YEAR!$C$2+YEAR!$C$3-1)&amp;"       :="))</f>
        <v>0.34958</v>
      </c>
      <c r="W1126">
        <f>IF(V1126&lt;1.1,V1126,IF(V1126&lt;YEAR!$C$2+YEAR!$C$3-2,V1126+1,(YEAR!$C$2+YEAR!$C$3-1)&amp;"       :="))</f>
        <v>0.34958</v>
      </c>
      <c r="X1126">
        <f>IF(W1126&lt;1.1,W1126,IF(W1126&lt;YEAR!$C$2+YEAR!$C$3-2,W1126+1,(YEAR!$C$2+YEAR!$C$3-1)&amp;"       :="))</f>
        <v>0.34958</v>
      </c>
      <c r="Y1126">
        <f>IF(X1126&lt;1.1,X1126,IF(X1126&lt;YEAR!$C$2+YEAR!$C$3-2,X1126+1,(YEAR!$C$2+YEAR!$C$3-1)&amp;"       :="))</f>
        <v>0.34958</v>
      </c>
      <c r="Z1126">
        <f>IF(Y1126&lt;1.1,Y1126,IF(Y1126&lt;YEAR!$C$2+YEAR!$C$3-2,Y1126+1,(YEAR!$C$2+YEAR!$C$3-1)&amp;"       :="))</f>
        <v>0.34958</v>
      </c>
      <c r="AA1126">
        <f>IF(Z1126&lt;1.1,Z1126,IF(Z1126&lt;YEAR!$C$2+YEAR!$C$3-2,Z1126+1,(YEAR!$C$2+YEAR!$C$3-1)&amp;"       :="))</f>
        <v>0.34958</v>
      </c>
      <c r="AB1126">
        <f>IF(AA1126&lt;1.1,AA1126,IF(AA1126&lt;YEAR!$C$2+YEAR!$C$3-2,AA1126+1,(YEAR!$C$2+YEAR!$C$3-1)&amp;"       :="))</f>
        <v>0.34958</v>
      </c>
      <c r="AC1126">
        <f>IF(AB1126&lt;1.1,AB1126,IF(AB1126&lt;YEAR!$C$2+YEAR!$C$3-2,AB1126+1,(YEAR!$C$2+YEAR!$C$3-1)&amp;"       :="))</f>
        <v>0.34958</v>
      </c>
      <c r="AD1126">
        <f>IF(AC1126&lt;1.1,AC1126,IF(AC1126&lt;YEAR!$C$2+YEAR!$C$3-2,AC1126+1,(YEAR!$C$2+YEAR!$C$3-1)&amp;"       :="))</f>
        <v>0.34958</v>
      </c>
      <c r="AE1126">
        <f>IF(AD1126&lt;1.1,AD1126,IF(AD1126&lt;YEAR!$C$2+YEAR!$C$3-2,AD1126+1,(YEAR!$C$2+YEAR!$C$3-1)&amp;"       :="))</f>
        <v>0.34958</v>
      </c>
      <c r="AF1126">
        <f>IF(AE1126&lt;1.1,AE1126,IF(AE1126&lt;YEAR!$C$2+YEAR!$C$3-2,AE1126+1,(YEAR!$C$2+YEAR!$C$3-1)&amp;"       :="))</f>
        <v>0.34958</v>
      </c>
      <c r="AG1126">
        <f>IF(AF1126&lt;1.1,AF1126,IF(AF1126&lt;YEAR!$C$2+YEAR!$C$3-2,AF1126+1,(YEAR!$C$2+YEAR!$C$3-1)&amp;"       :="))</f>
        <v>0.34958</v>
      </c>
      <c r="AH1126">
        <f>IF(AG1126&lt;1.1,AG1126,IF(AG1126&lt;YEAR!$C$2+YEAR!$C$3-2,AG1126+1,(YEAR!$C$2+YEAR!$C$3-1)&amp;"       :="))</f>
        <v>0.34958</v>
      </c>
      <c r="AI1126">
        <f>IF(AH1126&lt;1.1,AH1126,IF(AH1126&lt;YEAR!$C$2+YEAR!$C$3-2,AH1126+1,(YEAR!$C$2+YEAR!$C$3-1)&amp;"       :="))</f>
        <v>0.34958</v>
      </c>
      <c r="AJ1126">
        <f>IF(AI1126&lt;1.1,AI1126,IF(AI1126&lt;YEAR!$C$2+YEAR!$C$3-2,AI1126+1,(YEAR!$C$2+YEAR!$C$3-1)&amp;"       :="))</f>
        <v>0.34958</v>
      </c>
    </row>
    <row r="1127" spans="1:36">
      <c r="A1127">
        <f t="shared" ca="1" si="79"/>
        <v>28</v>
      </c>
      <c r="B1127" t="s">
        <v>51</v>
      </c>
      <c r="C1127" t="str">
        <f ca="1">IF(D1127="",OFFSET(AvailabilityFactor!A$1,A1127,0),C1126)</f>
        <v>D2WDLC10</v>
      </c>
      <c r="D1127" t="str" cm="1">
        <f t="array" aca="1" ref="D1127" ca="1">IF(D1126="",TS_DRC!$P$5,OFFSET(TS_DRC!P$5,RIGHT(D1126,2),0,TRUE))</f>
        <v>TS16</v>
      </c>
      <c r="E1127" t="str">
        <f t="shared" ca="1" si="82"/>
        <v>TS16</v>
      </c>
      <c r="F1127">
        <f>'[6]Wind profile_5-10'!$AG24</f>
        <v>0.23413</v>
      </c>
      <c r="G1127">
        <f>IF(F1127&lt;1.1,F1127,IF(F1127&lt;YEAR!$C$2+YEAR!$C$3-2,F1127+1,(YEAR!$C$2+YEAR!$C$3-1)&amp;"       :="))</f>
        <v>0.23413</v>
      </c>
      <c r="H1127">
        <f>IF(G1127&lt;1.1,G1127,IF(G1127&lt;YEAR!$C$2+YEAR!$C$3-2,G1127+1,(YEAR!$C$2+YEAR!$C$3-1)&amp;"       :="))</f>
        <v>0.23413</v>
      </c>
      <c r="I1127">
        <f>IF(H1127&lt;1.1,H1127,IF(H1127&lt;YEAR!$C$2+YEAR!$C$3-2,H1127+1,(YEAR!$C$2+YEAR!$C$3-1)&amp;"       :="))</f>
        <v>0.23413</v>
      </c>
      <c r="J1127">
        <f>IF(I1127&lt;1.1,I1127,IF(I1127&lt;YEAR!$C$2+YEAR!$C$3-2,I1127+1,(YEAR!$C$2+YEAR!$C$3-1)&amp;"       :="))</f>
        <v>0.23413</v>
      </c>
      <c r="K1127">
        <f>IF(J1127&lt;1.1,J1127,IF(J1127&lt;YEAR!$C$2+YEAR!$C$3-2,J1127+1,(YEAR!$C$2+YEAR!$C$3-1)&amp;"       :="))</f>
        <v>0.23413</v>
      </c>
      <c r="L1127">
        <f>IF(K1127&lt;1.1,K1127,IF(K1127&lt;YEAR!$C$2+YEAR!$C$3-2,K1127+1,(YEAR!$C$2+YEAR!$C$3-1)&amp;"       :="))</f>
        <v>0.23413</v>
      </c>
      <c r="M1127">
        <f>IF(L1127&lt;1.1,L1127,IF(L1127&lt;YEAR!$C$2+YEAR!$C$3-2,L1127+1,(YEAR!$C$2+YEAR!$C$3-1)&amp;"       :="))</f>
        <v>0.23413</v>
      </c>
      <c r="N1127">
        <f>IF(M1127&lt;1.1,M1127,IF(M1127&lt;YEAR!$C$2+YEAR!$C$3-2,M1127+1,(YEAR!$C$2+YEAR!$C$3-1)&amp;"       :="))</f>
        <v>0.23413</v>
      </c>
      <c r="O1127">
        <f>IF(N1127&lt;1.1,N1127,IF(N1127&lt;YEAR!$C$2+YEAR!$C$3-2,N1127+1,(YEAR!$C$2+YEAR!$C$3-1)&amp;"       :="))</f>
        <v>0.23413</v>
      </c>
      <c r="P1127">
        <f>IF(O1127&lt;1.1,O1127,IF(O1127&lt;YEAR!$C$2+YEAR!$C$3-2,O1127+1,(YEAR!$C$2+YEAR!$C$3-1)&amp;"       :="))</f>
        <v>0.23413</v>
      </c>
      <c r="Q1127">
        <f>IF(P1127&lt;1.1,P1127,IF(P1127&lt;YEAR!$C$2+YEAR!$C$3-2,P1127+1,(YEAR!$C$2+YEAR!$C$3-1)&amp;"       :="))</f>
        <v>0.23413</v>
      </c>
      <c r="R1127">
        <f>IF(Q1127&lt;1.1,Q1127,IF(Q1127&lt;YEAR!$C$2+YEAR!$C$3-2,Q1127+1,(YEAR!$C$2+YEAR!$C$3-1)&amp;"       :="))</f>
        <v>0.23413</v>
      </c>
      <c r="S1127">
        <f>IF(R1127&lt;1.1,R1127,IF(R1127&lt;YEAR!$C$2+YEAR!$C$3-2,R1127+1,(YEAR!$C$2+YEAR!$C$3-1)&amp;"       :="))</f>
        <v>0.23413</v>
      </c>
      <c r="T1127">
        <f>IF(S1127&lt;1.1,S1127,IF(S1127&lt;YEAR!$C$2+YEAR!$C$3-2,S1127+1,(YEAR!$C$2+YEAR!$C$3-1)&amp;"       :="))</f>
        <v>0.23413</v>
      </c>
      <c r="U1127">
        <f>IF(T1127&lt;1.1,T1127,IF(T1127&lt;YEAR!$C$2+YEAR!$C$3-2,T1127+1,(YEAR!$C$2+YEAR!$C$3-1)&amp;"       :="))</f>
        <v>0.23413</v>
      </c>
      <c r="V1127">
        <f>IF(U1127&lt;1.1,U1127,IF(U1127&lt;YEAR!$C$2+YEAR!$C$3-2,U1127+1,(YEAR!$C$2+YEAR!$C$3-1)&amp;"       :="))</f>
        <v>0.23413</v>
      </c>
      <c r="W1127">
        <f>IF(V1127&lt;1.1,V1127,IF(V1127&lt;YEAR!$C$2+YEAR!$C$3-2,V1127+1,(YEAR!$C$2+YEAR!$C$3-1)&amp;"       :="))</f>
        <v>0.23413</v>
      </c>
      <c r="X1127">
        <f>IF(W1127&lt;1.1,W1127,IF(W1127&lt;YEAR!$C$2+YEAR!$C$3-2,W1127+1,(YEAR!$C$2+YEAR!$C$3-1)&amp;"       :="))</f>
        <v>0.23413</v>
      </c>
      <c r="Y1127">
        <f>IF(X1127&lt;1.1,X1127,IF(X1127&lt;YEAR!$C$2+YEAR!$C$3-2,X1127+1,(YEAR!$C$2+YEAR!$C$3-1)&amp;"       :="))</f>
        <v>0.23413</v>
      </c>
      <c r="Z1127">
        <f>IF(Y1127&lt;1.1,Y1127,IF(Y1127&lt;YEAR!$C$2+YEAR!$C$3-2,Y1127+1,(YEAR!$C$2+YEAR!$C$3-1)&amp;"       :="))</f>
        <v>0.23413</v>
      </c>
      <c r="AA1127">
        <f>IF(Z1127&lt;1.1,Z1127,IF(Z1127&lt;YEAR!$C$2+YEAR!$C$3-2,Z1127+1,(YEAR!$C$2+YEAR!$C$3-1)&amp;"       :="))</f>
        <v>0.23413</v>
      </c>
      <c r="AB1127">
        <f>IF(AA1127&lt;1.1,AA1127,IF(AA1127&lt;YEAR!$C$2+YEAR!$C$3-2,AA1127+1,(YEAR!$C$2+YEAR!$C$3-1)&amp;"       :="))</f>
        <v>0.23413</v>
      </c>
      <c r="AC1127">
        <f>IF(AB1127&lt;1.1,AB1127,IF(AB1127&lt;YEAR!$C$2+YEAR!$C$3-2,AB1127+1,(YEAR!$C$2+YEAR!$C$3-1)&amp;"       :="))</f>
        <v>0.23413</v>
      </c>
      <c r="AD1127">
        <f>IF(AC1127&lt;1.1,AC1127,IF(AC1127&lt;YEAR!$C$2+YEAR!$C$3-2,AC1127+1,(YEAR!$C$2+YEAR!$C$3-1)&amp;"       :="))</f>
        <v>0.23413</v>
      </c>
      <c r="AE1127">
        <f>IF(AD1127&lt;1.1,AD1127,IF(AD1127&lt;YEAR!$C$2+YEAR!$C$3-2,AD1127+1,(YEAR!$C$2+YEAR!$C$3-1)&amp;"       :="))</f>
        <v>0.23413</v>
      </c>
      <c r="AF1127">
        <f>IF(AE1127&lt;1.1,AE1127,IF(AE1127&lt;YEAR!$C$2+YEAR!$C$3-2,AE1127+1,(YEAR!$C$2+YEAR!$C$3-1)&amp;"       :="))</f>
        <v>0.23413</v>
      </c>
      <c r="AG1127">
        <f>IF(AF1127&lt;1.1,AF1127,IF(AF1127&lt;YEAR!$C$2+YEAR!$C$3-2,AF1127+1,(YEAR!$C$2+YEAR!$C$3-1)&amp;"       :="))</f>
        <v>0.23413</v>
      </c>
      <c r="AH1127">
        <f>IF(AG1127&lt;1.1,AG1127,IF(AG1127&lt;YEAR!$C$2+YEAR!$C$3-2,AG1127+1,(YEAR!$C$2+YEAR!$C$3-1)&amp;"       :="))</f>
        <v>0.23413</v>
      </c>
      <c r="AI1127">
        <f>IF(AH1127&lt;1.1,AH1127,IF(AH1127&lt;YEAR!$C$2+YEAR!$C$3-2,AH1127+1,(YEAR!$C$2+YEAR!$C$3-1)&amp;"       :="))</f>
        <v>0.23413</v>
      </c>
      <c r="AJ1127">
        <f>IF(AI1127&lt;1.1,AI1127,IF(AI1127&lt;YEAR!$C$2+YEAR!$C$3-2,AI1127+1,(YEAR!$C$2+YEAR!$C$3-1)&amp;"       :="))</f>
        <v>0.23413</v>
      </c>
    </row>
    <row r="1128" spans="1:36">
      <c r="A1128">
        <f t="shared" ca="1" si="79"/>
        <v>28</v>
      </c>
      <c r="B1128" t="s">
        <v>51</v>
      </c>
      <c r="C1128" t="str">
        <f ca="1">IF(D1128="",OFFSET(AvailabilityFactor!A$1,A1128,0),C1127)</f>
        <v>D2WDLC10</v>
      </c>
      <c r="D1128" t="str" cm="1">
        <f t="array" aca="1" ref="D1128" ca="1">IF(D1127="",TS_DRC!$P$5,OFFSET(TS_DRC!P$5,RIGHT(D1127,2),0,TRUE))</f>
        <v>TS17</v>
      </c>
      <c r="E1128" t="str">
        <f t="shared" ca="1" si="82"/>
        <v>TS17</v>
      </c>
      <c r="F1128">
        <f>'[6]Wind profile_5-10'!$AG25</f>
        <v>0.27703</v>
      </c>
      <c r="G1128">
        <f>IF(F1128&lt;1.1,F1128,IF(F1128&lt;YEAR!$C$2+YEAR!$C$3-2,F1128+1,(YEAR!$C$2+YEAR!$C$3-1)&amp;"       :="))</f>
        <v>0.27703</v>
      </c>
      <c r="H1128">
        <f>IF(G1128&lt;1.1,G1128,IF(G1128&lt;YEAR!$C$2+YEAR!$C$3-2,G1128+1,(YEAR!$C$2+YEAR!$C$3-1)&amp;"       :="))</f>
        <v>0.27703</v>
      </c>
      <c r="I1128">
        <f>IF(H1128&lt;1.1,H1128,IF(H1128&lt;YEAR!$C$2+YEAR!$C$3-2,H1128+1,(YEAR!$C$2+YEAR!$C$3-1)&amp;"       :="))</f>
        <v>0.27703</v>
      </c>
      <c r="J1128">
        <f>IF(I1128&lt;1.1,I1128,IF(I1128&lt;YEAR!$C$2+YEAR!$C$3-2,I1128+1,(YEAR!$C$2+YEAR!$C$3-1)&amp;"       :="))</f>
        <v>0.27703</v>
      </c>
      <c r="K1128">
        <f>IF(J1128&lt;1.1,J1128,IF(J1128&lt;YEAR!$C$2+YEAR!$C$3-2,J1128+1,(YEAR!$C$2+YEAR!$C$3-1)&amp;"       :="))</f>
        <v>0.27703</v>
      </c>
      <c r="L1128">
        <f>IF(K1128&lt;1.1,K1128,IF(K1128&lt;YEAR!$C$2+YEAR!$C$3-2,K1128+1,(YEAR!$C$2+YEAR!$C$3-1)&amp;"       :="))</f>
        <v>0.27703</v>
      </c>
      <c r="M1128">
        <f>IF(L1128&lt;1.1,L1128,IF(L1128&lt;YEAR!$C$2+YEAR!$C$3-2,L1128+1,(YEAR!$C$2+YEAR!$C$3-1)&amp;"       :="))</f>
        <v>0.27703</v>
      </c>
      <c r="N1128">
        <f>IF(M1128&lt;1.1,M1128,IF(M1128&lt;YEAR!$C$2+YEAR!$C$3-2,M1128+1,(YEAR!$C$2+YEAR!$C$3-1)&amp;"       :="))</f>
        <v>0.27703</v>
      </c>
      <c r="O1128">
        <f>IF(N1128&lt;1.1,N1128,IF(N1128&lt;YEAR!$C$2+YEAR!$C$3-2,N1128+1,(YEAR!$C$2+YEAR!$C$3-1)&amp;"       :="))</f>
        <v>0.27703</v>
      </c>
      <c r="P1128">
        <f>IF(O1128&lt;1.1,O1128,IF(O1128&lt;YEAR!$C$2+YEAR!$C$3-2,O1128+1,(YEAR!$C$2+YEAR!$C$3-1)&amp;"       :="))</f>
        <v>0.27703</v>
      </c>
      <c r="Q1128">
        <f>IF(P1128&lt;1.1,P1128,IF(P1128&lt;YEAR!$C$2+YEAR!$C$3-2,P1128+1,(YEAR!$C$2+YEAR!$C$3-1)&amp;"       :="))</f>
        <v>0.27703</v>
      </c>
      <c r="R1128">
        <f>IF(Q1128&lt;1.1,Q1128,IF(Q1128&lt;YEAR!$C$2+YEAR!$C$3-2,Q1128+1,(YEAR!$C$2+YEAR!$C$3-1)&amp;"       :="))</f>
        <v>0.27703</v>
      </c>
      <c r="S1128">
        <f>IF(R1128&lt;1.1,R1128,IF(R1128&lt;YEAR!$C$2+YEAR!$C$3-2,R1128+1,(YEAR!$C$2+YEAR!$C$3-1)&amp;"       :="))</f>
        <v>0.27703</v>
      </c>
      <c r="T1128">
        <f>IF(S1128&lt;1.1,S1128,IF(S1128&lt;YEAR!$C$2+YEAR!$C$3-2,S1128+1,(YEAR!$C$2+YEAR!$C$3-1)&amp;"       :="))</f>
        <v>0.27703</v>
      </c>
      <c r="U1128">
        <f>IF(T1128&lt;1.1,T1128,IF(T1128&lt;YEAR!$C$2+YEAR!$C$3-2,T1128+1,(YEAR!$C$2+YEAR!$C$3-1)&amp;"       :="))</f>
        <v>0.27703</v>
      </c>
      <c r="V1128">
        <f>IF(U1128&lt;1.1,U1128,IF(U1128&lt;YEAR!$C$2+YEAR!$C$3-2,U1128+1,(YEAR!$C$2+YEAR!$C$3-1)&amp;"       :="))</f>
        <v>0.27703</v>
      </c>
      <c r="W1128">
        <f>IF(V1128&lt;1.1,V1128,IF(V1128&lt;YEAR!$C$2+YEAR!$C$3-2,V1128+1,(YEAR!$C$2+YEAR!$C$3-1)&amp;"       :="))</f>
        <v>0.27703</v>
      </c>
      <c r="X1128">
        <f>IF(W1128&lt;1.1,W1128,IF(W1128&lt;YEAR!$C$2+YEAR!$C$3-2,W1128+1,(YEAR!$C$2+YEAR!$C$3-1)&amp;"       :="))</f>
        <v>0.27703</v>
      </c>
      <c r="Y1128">
        <f>IF(X1128&lt;1.1,X1128,IF(X1128&lt;YEAR!$C$2+YEAR!$C$3-2,X1128+1,(YEAR!$C$2+YEAR!$C$3-1)&amp;"       :="))</f>
        <v>0.27703</v>
      </c>
      <c r="Z1128">
        <f>IF(Y1128&lt;1.1,Y1128,IF(Y1128&lt;YEAR!$C$2+YEAR!$C$3-2,Y1128+1,(YEAR!$C$2+YEAR!$C$3-1)&amp;"       :="))</f>
        <v>0.27703</v>
      </c>
      <c r="AA1128">
        <f>IF(Z1128&lt;1.1,Z1128,IF(Z1128&lt;YEAR!$C$2+YEAR!$C$3-2,Z1128+1,(YEAR!$C$2+YEAR!$C$3-1)&amp;"       :="))</f>
        <v>0.27703</v>
      </c>
      <c r="AB1128">
        <f>IF(AA1128&lt;1.1,AA1128,IF(AA1128&lt;YEAR!$C$2+YEAR!$C$3-2,AA1128+1,(YEAR!$C$2+YEAR!$C$3-1)&amp;"       :="))</f>
        <v>0.27703</v>
      </c>
      <c r="AC1128">
        <f>IF(AB1128&lt;1.1,AB1128,IF(AB1128&lt;YEAR!$C$2+YEAR!$C$3-2,AB1128+1,(YEAR!$C$2+YEAR!$C$3-1)&amp;"       :="))</f>
        <v>0.27703</v>
      </c>
      <c r="AD1128">
        <f>IF(AC1128&lt;1.1,AC1128,IF(AC1128&lt;YEAR!$C$2+YEAR!$C$3-2,AC1128+1,(YEAR!$C$2+YEAR!$C$3-1)&amp;"       :="))</f>
        <v>0.27703</v>
      </c>
      <c r="AE1128">
        <f>IF(AD1128&lt;1.1,AD1128,IF(AD1128&lt;YEAR!$C$2+YEAR!$C$3-2,AD1128+1,(YEAR!$C$2+YEAR!$C$3-1)&amp;"       :="))</f>
        <v>0.27703</v>
      </c>
      <c r="AF1128">
        <f>IF(AE1128&lt;1.1,AE1128,IF(AE1128&lt;YEAR!$C$2+YEAR!$C$3-2,AE1128+1,(YEAR!$C$2+YEAR!$C$3-1)&amp;"       :="))</f>
        <v>0.27703</v>
      </c>
      <c r="AG1128">
        <f>IF(AF1128&lt;1.1,AF1128,IF(AF1128&lt;YEAR!$C$2+YEAR!$C$3-2,AF1128+1,(YEAR!$C$2+YEAR!$C$3-1)&amp;"       :="))</f>
        <v>0.27703</v>
      </c>
      <c r="AH1128">
        <f>IF(AG1128&lt;1.1,AG1128,IF(AG1128&lt;YEAR!$C$2+YEAR!$C$3-2,AG1128+1,(YEAR!$C$2+YEAR!$C$3-1)&amp;"       :="))</f>
        <v>0.27703</v>
      </c>
      <c r="AI1128">
        <f>IF(AH1128&lt;1.1,AH1128,IF(AH1128&lt;YEAR!$C$2+YEAR!$C$3-2,AH1128+1,(YEAR!$C$2+YEAR!$C$3-1)&amp;"       :="))</f>
        <v>0.27703</v>
      </c>
      <c r="AJ1128">
        <f>IF(AI1128&lt;1.1,AI1128,IF(AI1128&lt;YEAR!$C$2+YEAR!$C$3-2,AI1128+1,(YEAR!$C$2+YEAR!$C$3-1)&amp;"       :="))</f>
        <v>0.27703</v>
      </c>
    </row>
    <row r="1129" spans="1:36">
      <c r="A1129">
        <f t="shared" ca="1" si="79"/>
        <v>28</v>
      </c>
      <c r="B1129" t="s">
        <v>51</v>
      </c>
      <c r="C1129" t="str">
        <f ca="1">IF(D1129="",OFFSET(AvailabilityFactor!A$1,A1129,0),C1128)</f>
        <v>D2WDLC10</v>
      </c>
      <c r="D1129" t="str" cm="1">
        <f t="array" aca="1" ref="D1129" ca="1">IF(D1128="",TS_DRC!$P$5,OFFSET(TS_DRC!P$5,RIGHT(D1128,2),0,TRUE))</f>
        <v>TS18</v>
      </c>
      <c r="E1129" t="str">
        <f t="shared" ca="1" si="82"/>
        <v>TS18</v>
      </c>
      <c r="F1129">
        <f>'[6]Wind profile_5-10'!$AG26</f>
        <v>0.51529999999999998</v>
      </c>
      <c r="G1129">
        <f>IF(F1129&lt;1.1,F1129,IF(F1129&lt;YEAR!$C$2+YEAR!$C$3-2,F1129+1,(YEAR!$C$2+YEAR!$C$3-1)&amp;"       :="))</f>
        <v>0.51529999999999998</v>
      </c>
      <c r="H1129">
        <f>IF(G1129&lt;1.1,G1129,IF(G1129&lt;YEAR!$C$2+YEAR!$C$3-2,G1129+1,(YEAR!$C$2+YEAR!$C$3-1)&amp;"       :="))</f>
        <v>0.51529999999999998</v>
      </c>
      <c r="I1129">
        <f>IF(H1129&lt;1.1,H1129,IF(H1129&lt;YEAR!$C$2+YEAR!$C$3-2,H1129+1,(YEAR!$C$2+YEAR!$C$3-1)&amp;"       :="))</f>
        <v>0.51529999999999998</v>
      </c>
      <c r="J1129">
        <f>IF(I1129&lt;1.1,I1129,IF(I1129&lt;YEAR!$C$2+YEAR!$C$3-2,I1129+1,(YEAR!$C$2+YEAR!$C$3-1)&amp;"       :="))</f>
        <v>0.51529999999999998</v>
      </c>
      <c r="K1129">
        <f>IF(J1129&lt;1.1,J1129,IF(J1129&lt;YEAR!$C$2+YEAR!$C$3-2,J1129+1,(YEAR!$C$2+YEAR!$C$3-1)&amp;"       :="))</f>
        <v>0.51529999999999998</v>
      </c>
      <c r="L1129">
        <f>IF(K1129&lt;1.1,K1129,IF(K1129&lt;YEAR!$C$2+YEAR!$C$3-2,K1129+1,(YEAR!$C$2+YEAR!$C$3-1)&amp;"       :="))</f>
        <v>0.51529999999999998</v>
      </c>
      <c r="M1129">
        <f>IF(L1129&lt;1.1,L1129,IF(L1129&lt;YEAR!$C$2+YEAR!$C$3-2,L1129+1,(YEAR!$C$2+YEAR!$C$3-1)&amp;"       :="))</f>
        <v>0.51529999999999998</v>
      </c>
      <c r="N1129">
        <f>IF(M1129&lt;1.1,M1129,IF(M1129&lt;YEAR!$C$2+YEAR!$C$3-2,M1129+1,(YEAR!$C$2+YEAR!$C$3-1)&amp;"       :="))</f>
        <v>0.51529999999999998</v>
      </c>
      <c r="O1129">
        <f>IF(N1129&lt;1.1,N1129,IF(N1129&lt;YEAR!$C$2+YEAR!$C$3-2,N1129+1,(YEAR!$C$2+YEAR!$C$3-1)&amp;"       :="))</f>
        <v>0.51529999999999998</v>
      </c>
      <c r="P1129">
        <f>IF(O1129&lt;1.1,O1129,IF(O1129&lt;YEAR!$C$2+YEAR!$C$3-2,O1129+1,(YEAR!$C$2+YEAR!$C$3-1)&amp;"       :="))</f>
        <v>0.51529999999999998</v>
      </c>
      <c r="Q1129">
        <f>IF(P1129&lt;1.1,P1129,IF(P1129&lt;YEAR!$C$2+YEAR!$C$3-2,P1129+1,(YEAR!$C$2+YEAR!$C$3-1)&amp;"       :="))</f>
        <v>0.51529999999999998</v>
      </c>
      <c r="R1129">
        <f>IF(Q1129&lt;1.1,Q1129,IF(Q1129&lt;YEAR!$C$2+YEAR!$C$3-2,Q1129+1,(YEAR!$C$2+YEAR!$C$3-1)&amp;"       :="))</f>
        <v>0.51529999999999998</v>
      </c>
      <c r="S1129">
        <f>IF(R1129&lt;1.1,R1129,IF(R1129&lt;YEAR!$C$2+YEAR!$C$3-2,R1129+1,(YEAR!$C$2+YEAR!$C$3-1)&amp;"       :="))</f>
        <v>0.51529999999999998</v>
      </c>
      <c r="T1129">
        <f>IF(S1129&lt;1.1,S1129,IF(S1129&lt;YEAR!$C$2+YEAR!$C$3-2,S1129+1,(YEAR!$C$2+YEAR!$C$3-1)&amp;"       :="))</f>
        <v>0.51529999999999998</v>
      </c>
      <c r="U1129">
        <f>IF(T1129&lt;1.1,T1129,IF(T1129&lt;YEAR!$C$2+YEAR!$C$3-2,T1129+1,(YEAR!$C$2+YEAR!$C$3-1)&amp;"       :="))</f>
        <v>0.51529999999999998</v>
      </c>
      <c r="V1129">
        <f>IF(U1129&lt;1.1,U1129,IF(U1129&lt;YEAR!$C$2+YEAR!$C$3-2,U1129+1,(YEAR!$C$2+YEAR!$C$3-1)&amp;"       :="))</f>
        <v>0.51529999999999998</v>
      </c>
      <c r="W1129">
        <f>IF(V1129&lt;1.1,V1129,IF(V1129&lt;YEAR!$C$2+YEAR!$C$3-2,V1129+1,(YEAR!$C$2+YEAR!$C$3-1)&amp;"       :="))</f>
        <v>0.51529999999999998</v>
      </c>
      <c r="X1129">
        <f>IF(W1129&lt;1.1,W1129,IF(W1129&lt;YEAR!$C$2+YEAR!$C$3-2,W1129+1,(YEAR!$C$2+YEAR!$C$3-1)&amp;"       :="))</f>
        <v>0.51529999999999998</v>
      </c>
      <c r="Y1129">
        <f>IF(X1129&lt;1.1,X1129,IF(X1129&lt;YEAR!$C$2+YEAR!$C$3-2,X1129+1,(YEAR!$C$2+YEAR!$C$3-1)&amp;"       :="))</f>
        <v>0.51529999999999998</v>
      </c>
      <c r="Z1129">
        <f>IF(Y1129&lt;1.1,Y1129,IF(Y1129&lt;YEAR!$C$2+YEAR!$C$3-2,Y1129+1,(YEAR!$C$2+YEAR!$C$3-1)&amp;"       :="))</f>
        <v>0.51529999999999998</v>
      </c>
      <c r="AA1129">
        <f>IF(Z1129&lt;1.1,Z1129,IF(Z1129&lt;YEAR!$C$2+YEAR!$C$3-2,Z1129+1,(YEAR!$C$2+YEAR!$C$3-1)&amp;"       :="))</f>
        <v>0.51529999999999998</v>
      </c>
      <c r="AB1129">
        <f>IF(AA1129&lt;1.1,AA1129,IF(AA1129&lt;YEAR!$C$2+YEAR!$C$3-2,AA1129+1,(YEAR!$C$2+YEAR!$C$3-1)&amp;"       :="))</f>
        <v>0.51529999999999998</v>
      </c>
      <c r="AC1129">
        <f>IF(AB1129&lt;1.1,AB1129,IF(AB1129&lt;YEAR!$C$2+YEAR!$C$3-2,AB1129+1,(YEAR!$C$2+YEAR!$C$3-1)&amp;"       :="))</f>
        <v>0.51529999999999998</v>
      </c>
      <c r="AD1129">
        <f>IF(AC1129&lt;1.1,AC1129,IF(AC1129&lt;YEAR!$C$2+YEAR!$C$3-2,AC1129+1,(YEAR!$C$2+YEAR!$C$3-1)&amp;"       :="))</f>
        <v>0.51529999999999998</v>
      </c>
      <c r="AE1129">
        <f>IF(AD1129&lt;1.1,AD1129,IF(AD1129&lt;YEAR!$C$2+YEAR!$C$3-2,AD1129+1,(YEAR!$C$2+YEAR!$C$3-1)&amp;"       :="))</f>
        <v>0.51529999999999998</v>
      </c>
      <c r="AF1129">
        <f>IF(AE1129&lt;1.1,AE1129,IF(AE1129&lt;YEAR!$C$2+YEAR!$C$3-2,AE1129+1,(YEAR!$C$2+YEAR!$C$3-1)&amp;"       :="))</f>
        <v>0.51529999999999998</v>
      </c>
      <c r="AG1129">
        <f>IF(AF1129&lt;1.1,AF1129,IF(AF1129&lt;YEAR!$C$2+YEAR!$C$3-2,AF1129+1,(YEAR!$C$2+YEAR!$C$3-1)&amp;"       :="))</f>
        <v>0.51529999999999998</v>
      </c>
      <c r="AH1129">
        <f>IF(AG1129&lt;1.1,AG1129,IF(AG1129&lt;YEAR!$C$2+YEAR!$C$3-2,AG1129+1,(YEAR!$C$2+YEAR!$C$3-1)&amp;"       :="))</f>
        <v>0.51529999999999998</v>
      </c>
      <c r="AI1129">
        <f>IF(AH1129&lt;1.1,AH1129,IF(AH1129&lt;YEAR!$C$2+YEAR!$C$3-2,AH1129+1,(YEAR!$C$2+YEAR!$C$3-1)&amp;"       :="))</f>
        <v>0.51529999999999998</v>
      </c>
      <c r="AJ1129">
        <f>IF(AI1129&lt;1.1,AI1129,IF(AI1129&lt;YEAR!$C$2+YEAR!$C$3-2,AI1129+1,(YEAR!$C$2+YEAR!$C$3-1)&amp;"       :="))</f>
        <v>0.51529999999999998</v>
      </c>
    </row>
    <row r="1130" spans="1:36">
      <c r="A1130">
        <f t="shared" ca="1" si="79"/>
        <v>28</v>
      </c>
      <c r="B1130" t="s">
        <v>51</v>
      </c>
      <c r="C1130" t="str">
        <f ca="1">IF(D1130="",OFFSET(AvailabilityFactor!A$1,A1130,0),C1129)</f>
        <v>D2WDLC10</v>
      </c>
      <c r="D1130" t="str" cm="1">
        <f t="array" aca="1" ref="D1130" ca="1">IF(D1129="",TS_DRC!$P$5,OFFSET(TS_DRC!P$5,RIGHT(D1129,2),0,TRUE))</f>
        <v>TS19</v>
      </c>
      <c r="E1130" t="str">
        <f t="shared" ca="1" si="82"/>
        <v>TS19</v>
      </c>
      <c r="F1130">
        <f>'[6]Wind profile_5-10'!$AG27</f>
        <v>0.67893000000000003</v>
      </c>
      <c r="G1130">
        <f>IF(F1130&lt;1.1,F1130,IF(F1130&lt;YEAR!$C$2+YEAR!$C$3-2,F1130+1,(YEAR!$C$2+YEAR!$C$3-1)&amp;"       :="))</f>
        <v>0.67893000000000003</v>
      </c>
      <c r="H1130">
        <f>IF(G1130&lt;1.1,G1130,IF(G1130&lt;YEAR!$C$2+YEAR!$C$3-2,G1130+1,(YEAR!$C$2+YEAR!$C$3-1)&amp;"       :="))</f>
        <v>0.67893000000000003</v>
      </c>
      <c r="I1130">
        <f>IF(H1130&lt;1.1,H1130,IF(H1130&lt;YEAR!$C$2+YEAR!$C$3-2,H1130+1,(YEAR!$C$2+YEAR!$C$3-1)&amp;"       :="))</f>
        <v>0.67893000000000003</v>
      </c>
      <c r="J1130">
        <f>IF(I1130&lt;1.1,I1130,IF(I1130&lt;YEAR!$C$2+YEAR!$C$3-2,I1130+1,(YEAR!$C$2+YEAR!$C$3-1)&amp;"       :="))</f>
        <v>0.67893000000000003</v>
      </c>
      <c r="K1130">
        <f>IF(J1130&lt;1.1,J1130,IF(J1130&lt;YEAR!$C$2+YEAR!$C$3-2,J1130+1,(YEAR!$C$2+YEAR!$C$3-1)&amp;"       :="))</f>
        <v>0.67893000000000003</v>
      </c>
      <c r="L1130">
        <f>IF(K1130&lt;1.1,K1130,IF(K1130&lt;YEAR!$C$2+YEAR!$C$3-2,K1130+1,(YEAR!$C$2+YEAR!$C$3-1)&amp;"       :="))</f>
        <v>0.67893000000000003</v>
      </c>
      <c r="M1130">
        <f>IF(L1130&lt;1.1,L1130,IF(L1130&lt;YEAR!$C$2+YEAR!$C$3-2,L1130+1,(YEAR!$C$2+YEAR!$C$3-1)&amp;"       :="))</f>
        <v>0.67893000000000003</v>
      </c>
      <c r="N1130">
        <f>IF(M1130&lt;1.1,M1130,IF(M1130&lt;YEAR!$C$2+YEAR!$C$3-2,M1130+1,(YEAR!$C$2+YEAR!$C$3-1)&amp;"       :="))</f>
        <v>0.67893000000000003</v>
      </c>
      <c r="O1130">
        <f>IF(N1130&lt;1.1,N1130,IF(N1130&lt;YEAR!$C$2+YEAR!$C$3-2,N1130+1,(YEAR!$C$2+YEAR!$C$3-1)&amp;"       :="))</f>
        <v>0.67893000000000003</v>
      </c>
      <c r="P1130">
        <f>IF(O1130&lt;1.1,O1130,IF(O1130&lt;YEAR!$C$2+YEAR!$C$3-2,O1130+1,(YEAR!$C$2+YEAR!$C$3-1)&amp;"       :="))</f>
        <v>0.67893000000000003</v>
      </c>
      <c r="Q1130">
        <f>IF(P1130&lt;1.1,P1130,IF(P1130&lt;YEAR!$C$2+YEAR!$C$3-2,P1130+1,(YEAR!$C$2+YEAR!$C$3-1)&amp;"       :="))</f>
        <v>0.67893000000000003</v>
      </c>
      <c r="R1130">
        <f>IF(Q1130&lt;1.1,Q1130,IF(Q1130&lt;YEAR!$C$2+YEAR!$C$3-2,Q1130+1,(YEAR!$C$2+YEAR!$C$3-1)&amp;"       :="))</f>
        <v>0.67893000000000003</v>
      </c>
      <c r="S1130">
        <f>IF(R1130&lt;1.1,R1130,IF(R1130&lt;YEAR!$C$2+YEAR!$C$3-2,R1130+1,(YEAR!$C$2+YEAR!$C$3-1)&amp;"       :="))</f>
        <v>0.67893000000000003</v>
      </c>
      <c r="T1130">
        <f>IF(S1130&lt;1.1,S1130,IF(S1130&lt;YEAR!$C$2+YEAR!$C$3-2,S1130+1,(YEAR!$C$2+YEAR!$C$3-1)&amp;"       :="))</f>
        <v>0.67893000000000003</v>
      </c>
      <c r="U1130">
        <f>IF(T1130&lt;1.1,T1130,IF(T1130&lt;YEAR!$C$2+YEAR!$C$3-2,T1130+1,(YEAR!$C$2+YEAR!$C$3-1)&amp;"       :="))</f>
        <v>0.67893000000000003</v>
      </c>
      <c r="V1130">
        <f>IF(U1130&lt;1.1,U1130,IF(U1130&lt;YEAR!$C$2+YEAR!$C$3-2,U1130+1,(YEAR!$C$2+YEAR!$C$3-1)&amp;"       :="))</f>
        <v>0.67893000000000003</v>
      </c>
      <c r="W1130">
        <f>IF(V1130&lt;1.1,V1130,IF(V1130&lt;YEAR!$C$2+YEAR!$C$3-2,V1130+1,(YEAR!$C$2+YEAR!$C$3-1)&amp;"       :="))</f>
        <v>0.67893000000000003</v>
      </c>
      <c r="X1130">
        <f>IF(W1130&lt;1.1,W1130,IF(W1130&lt;YEAR!$C$2+YEAR!$C$3-2,W1130+1,(YEAR!$C$2+YEAR!$C$3-1)&amp;"       :="))</f>
        <v>0.67893000000000003</v>
      </c>
      <c r="Y1130">
        <f>IF(X1130&lt;1.1,X1130,IF(X1130&lt;YEAR!$C$2+YEAR!$C$3-2,X1130+1,(YEAR!$C$2+YEAR!$C$3-1)&amp;"       :="))</f>
        <v>0.67893000000000003</v>
      </c>
      <c r="Z1130">
        <f>IF(Y1130&lt;1.1,Y1130,IF(Y1130&lt;YEAR!$C$2+YEAR!$C$3-2,Y1130+1,(YEAR!$C$2+YEAR!$C$3-1)&amp;"       :="))</f>
        <v>0.67893000000000003</v>
      </c>
      <c r="AA1130">
        <f>IF(Z1130&lt;1.1,Z1130,IF(Z1130&lt;YEAR!$C$2+YEAR!$C$3-2,Z1130+1,(YEAR!$C$2+YEAR!$C$3-1)&amp;"       :="))</f>
        <v>0.67893000000000003</v>
      </c>
      <c r="AB1130">
        <f>IF(AA1130&lt;1.1,AA1130,IF(AA1130&lt;YEAR!$C$2+YEAR!$C$3-2,AA1130+1,(YEAR!$C$2+YEAR!$C$3-1)&amp;"       :="))</f>
        <v>0.67893000000000003</v>
      </c>
      <c r="AC1130">
        <f>IF(AB1130&lt;1.1,AB1130,IF(AB1130&lt;YEAR!$C$2+YEAR!$C$3-2,AB1130+1,(YEAR!$C$2+YEAR!$C$3-1)&amp;"       :="))</f>
        <v>0.67893000000000003</v>
      </c>
      <c r="AD1130">
        <f>IF(AC1130&lt;1.1,AC1130,IF(AC1130&lt;YEAR!$C$2+YEAR!$C$3-2,AC1130+1,(YEAR!$C$2+YEAR!$C$3-1)&amp;"       :="))</f>
        <v>0.67893000000000003</v>
      </c>
      <c r="AE1130">
        <f>IF(AD1130&lt;1.1,AD1130,IF(AD1130&lt;YEAR!$C$2+YEAR!$C$3-2,AD1130+1,(YEAR!$C$2+YEAR!$C$3-1)&amp;"       :="))</f>
        <v>0.67893000000000003</v>
      </c>
      <c r="AF1130">
        <f>IF(AE1130&lt;1.1,AE1130,IF(AE1130&lt;YEAR!$C$2+YEAR!$C$3-2,AE1130+1,(YEAR!$C$2+YEAR!$C$3-1)&amp;"       :="))</f>
        <v>0.67893000000000003</v>
      </c>
      <c r="AG1130">
        <f>IF(AF1130&lt;1.1,AF1130,IF(AF1130&lt;YEAR!$C$2+YEAR!$C$3-2,AF1130+1,(YEAR!$C$2+YEAR!$C$3-1)&amp;"       :="))</f>
        <v>0.67893000000000003</v>
      </c>
      <c r="AH1130">
        <f>IF(AG1130&lt;1.1,AG1130,IF(AG1130&lt;YEAR!$C$2+YEAR!$C$3-2,AG1130+1,(YEAR!$C$2+YEAR!$C$3-1)&amp;"       :="))</f>
        <v>0.67893000000000003</v>
      </c>
      <c r="AI1130">
        <f>IF(AH1130&lt;1.1,AH1130,IF(AH1130&lt;YEAR!$C$2+YEAR!$C$3-2,AH1130+1,(YEAR!$C$2+YEAR!$C$3-1)&amp;"       :="))</f>
        <v>0.67893000000000003</v>
      </c>
      <c r="AJ1130">
        <f>IF(AI1130&lt;1.1,AI1130,IF(AI1130&lt;YEAR!$C$2+YEAR!$C$3-2,AI1130+1,(YEAR!$C$2+YEAR!$C$3-1)&amp;"       :="))</f>
        <v>0.67893000000000003</v>
      </c>
    </row>
    <row r="1131" spans="1:36">
      <c r="A1131">
        <f t="shared" ca="1" si="79"/>
        <v>28</v>
      </c>
      <c r="B1131" t="s">
        <v>51</v>
      </c>
      <c r="C1131" t="str">
        <f ca="1">IF(D1131="",OFFSET(AvailabilityFactor!A$1,A1131,0),C1130)</f>
        <v>D2WDLC10</v>
      </c>
      <c r="D1131" t="str" cm="1">
        <f t="array" aca="1" ref="D1131" ca="1">IF(D1130="",TS_DRC!$P$5,OFFSET(TS_DRC!P$5,RIGHT(D1130,2),0,TRUE))</f>
        <v>TS20</v>
      </c>
      <c r="E1131" t="str">
        <f t="shared" ca="1" si="82"/>
        <v>TS20</v>
      </c>
      <c r="F1131">
        <f>'[6]Wind profile_5-10'!$AG28</f>
        <v>0.72072999999999998</v>
      </c>
      <c r="G1131">
        <f>IF(F1131&lt;1.1,F1131,IF(F1131&lt;YEAR!$C$2+YEAR!$C$3-2,F1131+1,(YEAR!$C$2+YEAR!$C$3-1)&amp;"       :="))</f>
        <v>0.72072999999999998</v>
      </c>
      <c r="H1131">
        <f>IF(G1131&lt;1.1,G1131,IF(G1131&lt;YEAR!$C$2+YEAR!$C$3-2,G1131+1,(YEAR!$C$2+YEAR!$C$3-1)&amp;"       :="))</f>
        <v>0.72072999999999998</v>
      </c>
      <c r="I1131">
        <f>IF(H1131&lt;1.1,H1131,IF(H1131&lt;YEAR!$C$2+YEAR!$C$3-2,H1131+1,(YEAR!$C$2+YEAR!$C$3-1)&amp;"       :="))</f>
        <v>0.72072999999999998</v>
      </c>
      <c r="J1131">
        <f>IF(I1131&lt;1.1,I1131,IF(I1131&lt;YEAR!$C$2+YEAR!$C$3-2,I1131+1,(YEAR!$C$2+YEAR!$C$3-1)&amp;"       :="))</f>
        <v>0.72072999999999998</v>
      </c>
      <c r="K1131">
        <f>IF(J1131&lt;1.1,J1131,IF(J1131&lt;YEAR!$C$2+YEAR!$C$3-2,J1131+1,(YEAR!$C$2+YEAR!$C$3-1)&amp;"       :="))</f>
        <v>0.72072999999999998</v>
      </c>
      <c r="L1131">
        <f>IF(K1131&lt;1.1,K1131,IF(K1131&lt;YEAR!$C$2+YEAR!$C$3-2,K1131+1,(YEAR!$C$2+YEAR!$C$3-1)&amp;"       :="))</f>
        <v>0.72072999999999998</v>
      </c>
      <c r="M1131">
        <f>IF(L1131&lt;1.1,L1131,IF(L1131&lt;YEAR!$C$2+YEAR!$C$3-2,L1131+1,(YEAR!$C$2+YEAR!$C$3-1)&amp;"       :="))</f>
        <v>0.72072999999999998</v>
      </c>
      <c r="N1131">
        <f>IF(M1131&lt;1.1,M1131,IF(M1131&lt;YEAR!$C$2+YEAR!$C$3-2,M1131+1,(YEAR!$C$2+YEAR!$C$3-1)&amp;"       :="))</f>
        <v>0.72072999999999998</v>
      </c>
      <c r="O1131">
        <f>IF(N1131&lt;1.1,N1131,IF(N1131&lt;YEAR!$C$2+YEAR!$C$3-2,N1131+1,(YEAR!$C$2+YEAR!$C$3-1)&amp;"       :="))</f>
        <v>0.72072999999999998</v>
      </c>
      <c r="P1131">
        <f>IF(O1131&lt;1.1,O1131,IF(O1131&lt;YEAR!$C$2+YEAR!$C$3-2,O1131+1,(YEAR!$C$2+YEAR!$C$3-1)&amp;"       :="))</f>
        <v>0.72072999999999998</v>
      </c>
      <c r="Q1131">
        <f>IF(P1131&lt;1.1,P1131,IF(P1131&lt;YEAR!$C$2+YEAR!$C$3-2,P1131+1,(YEAR!$C$2+YEAR!$C$3-1)&amp;"       :="))</f>
        <v>0.72072999999999998</v>
      </c>
      <c r="R1131">
        <f>IF(Q1131&lt;1.1,Q1131,IF(Q1131&lt;YEAR!$C$2+YEAR!$C$3-2,Q1131+1,(YEAR!$C$2+YEAR!$C$3-1)&amp;"       :="))</f>
        <v>0.72072999999999998</v>
      </c>
      <c r="S1131">
        <f>IF(R1131&lt;1.1,R1131,IF(R1131&lt;YEAR!$C$2+YEAR!$C$3-2,R1131+1,(YEAR!$C$2+YEAR!$C$3-1)&amp;"       :="))</f>
        <v>0.72072999999999998</v>
      </c>
      <c r="T1131">
        <f>IF(S1131&lt;1.1,S1131,IF(S1131&lt;YEAR!$C$2+YEAR!$C$3-2,S1131+1,(YEAR!$C$2+YEAR!$C$3-1)&amp;"       :="))</f>
        <v>0.72072999999999998</v>
      </c>
      <c r="U1131">
        <f>IF(T1131&lt;1.1,T1131,IF(T1131&lt;YEAR!$C$2+YEAR!$C$3-2,T1131+1,(YEAR!$C$2+YEAR!$C$3-1)&amp;"       :="))</f>
        <v>0.72072999999999998</v>
      </c>
      <c r="V1131">
        <f>IF(U1131&lt;1.1,U1131,IF(U1131&lt;YEAR!$C$2+YEAR!$C$3-2,U1131+1,(YEAR!$C$2+YEAR!$C$3-1)&amp;"       :="))</f>
        <v>0.72072999999999998</v>
      </c>
      <c r="W1131">
        <f>IF(V1131&lt;1.1,V1131,IF(V1131&lt;YEAR!$C$2+YEAR!$C$3-2,V1131+1,(YEAR!$C$2+YEAR!$C$3-1)&amp;"       :="))</f>
        <v>0.72072999999999998</v>
      </c>
      <c r="X1131">
        <f>IF(W1131&lt;1.1,W1131,IF(W1131&lt;YEAR!$C$2+YEAR!$C$3-2,W1131+1,(YEAR!$C$2+YEAR!$C$3-1)&amp;"       :="))</f>
        <v>0.72072999999999998</v>
      </c>
      <c r="Y1131">
        <f>IF(X1131&lt;1.1,X1131,IF(X1131&lt;YEAR!$C$2+YEAR!$C$3-2,X1131+1,(YEAR!$C$2+YEAR!$C$3-1)&amp;"       :="))</f>
        <v>0.72072999999999998</v>
      </c>
      <c r="Z1131">
        <f>IF(Y1131&lt;1.1,Y1131,IF(Y1131&lt;YEAR!$C$2+YEAR!$C$3-2,Y1131+1,(YEAR!$C$2+YEAR!$C$3-1)&amp;"       :="))</f>
        <v>0.72072999999999998</v>
      </c>
      <c r="AA1131">
        <f>IF(Z1131&lt;1.1,Z1131,IF(Z1131&lt;YEAR!$C$2+YEAR!$C$3-2,Z1131+1,(YEAR!$C$2+YEAR!$C$3-1)&amp;"       :="))</f>
        <v>0.72072999999999998</v>
      </c>
      <c r="AB1131">
        <f>IF(AA1131&lt;1.1,AA1131,IF(AA1131&lt;YEAR!$C$2+YEAR!$C$3-2,AA1131+1,(YEAR!$C$2+YEAR!$C$3-1)&amp;"       :="))</f>
        <v>0.72072999999999998</v>
      </c>
      <c r="AC1131">
        <f>IF(AB1131&lt;1.1,AB1131,IF(AB1131&lt;YEAR!$C$2+YEAR!$C$3-2,AB1131+1,(YEAR!$C$2+YEAR!$C$3-1)&amp;"       :="))</f>
        <v>0.72072999999999998</v>
      </c>
      <c r="AD1131">
        <f>IF(AC1131&lt;1.1,AC1131,IF(AC1131&lt;YEAR!$C$2+YEAR!$C$3-2,AC1131+1,(YEAR!$C$2+YEAR!$C$3-1)&amp;"       :="))</f>
        <v>0.72072999999999998</v>
      </c>
      <c r="AE1131">
        <f>IF(AD1131&lt;1.1,AD1131,IF(AD1131&lt;YEAR!$C$2+YEAR!$C$3-2,AD1131+1,(YEAR!$C$2+YEAR!$C$3-1)&amp;"       :="))</f>
        <v>0.72072999999999998</v>
      </c>
      <c r="AF1131">
        <f>IF(AE1131&lt;1.1,AE1131,IF(AE1131&lt;YEAR!$C$2+YEAR!$C$3-2,AE1131+1,(YEAR!$C$2+YEAR!$C$3-1)&amp;"       :="))</f>
        <v>0.72072999999999998</v>
      </c>
      <c r="AG1131">
        <f>IF(AF1131&lt;1.1,AF1131,IF(AF1131&lt;YEAR!$C$2+YEAR!$C$3-2,AF1131+1,(YEAR!$C$2+YEAR!$C$3-1)&amp;"       :="))</f>
        <v>0.72072999999999998</v>
      </c>
      <c r="AH1131">
        <f>IF(AG1131&lt;1.1,AG1131,IF(AG1131&lt;YEAR!$C$2+YEAR!$C$3-2,AG1131+1,(YEAR!$C$2+YEAR!$C$3-1)&amp;"       :="))</f>
        <v>0.72072999999999998</v>
      </c>
      <c r="AI1131">
        <f>IF(AH1131&lt;1.1,AH1131,IF(AH1131&lt;YEAR!$C$2+YEAR!$C$3-2,AH1131+1,(YEAR!$C$2+YEAR!$C$3-1)&amp;"       :="))</f>
        <v>0.72072999999999998</v>
      </c>
      <c r="AJ1131">
        <f>IF(AI1131&lt;1.1,AI1131,IF(AI1131&lt;YEAR!$C$2+YEAR!$C$3-2,AI1131+1,(YEAR!$C$2+YEAR!$C$3-1)&amp;"       :="))</f>
        <v>0.72072999999999998</v>
      </c>
    </row>
    <row r="1132" spans="1:36">
      <c r="A1132">
        <f t="shared" ref="A1132:A1152" ca="1" si="85">IF(D1132="",A1131+1,A1131)</f>
        <v>28</v>
      </c>
      <c r="B1132" t="s">
        <v>51</v>
      </c>
      <c r="C1132" t="str">
        <f ca="1">IF(D1132="",OFFSET(AvailabilityFactor!A$1,A1132,0),C1131)</f>
        <v>D2WDLC10</v>
      </c>
      <c r="D1132" t="str" cm="1">
        <f t="array" aca="1" ref="D1132" ca="1">IF(D1131="",TS_DRC!$P$5,OFFSET(TS_DRC!P$5,RIGHT(D1131,2),0,TRUE))</f>
        <v>TS21</v>
      </c>
      <c r="E1132" t="str">
        <f t="shared" ref="E1132:E1152" ca="1" si="86">IF(D1132="","[DRC,"&amp;C1132&amp;",*,*]          :         ",D1132)</f>
        <v>TS21</v>
      </c>
      <c r="F1132">
        <f>'[6]Wind profile_5-10'!$AG29</f>
        <v>0.72041999999999995</v>
      </c>
      <c r="G1132">
        <f>IF(F1132&lt;1.1,F1132,IF(F1132&lt;YEAR!$C$2+YEAR!$C$3-2,F1132+1,(YEAR!$C$2+YEAR!$C$3-1)&amp;"       :="))</f>
        <v>0.72041999999999995</v>
      </c>
      <c r="H1132">
        <f>IF(G1132&lt;1.1,G1132,IF(G1132&lt;YEAR!$C$2+YEAR!$C$3-2,G1132+1,(YEAR!$C$2+YEAR!$C$3-1)&amp;"       :="))</f>
        <v>0.72041999999999995</v>
      </c>
      <c r="I1132">
        <f>IF(H1132&lt;1.1,H1132,IF(H1132&lt;YEAR!$C$2+YEAR!$C$3-2,H1132+1,(YEAR!$C$2+YEAR!$C$3-1)&amp;"       :="))</f>
        <v>0.72041999999999995</v>
      </c>
      <c r="J1132">
        <f>IF(I1132&lt;1.1,I1132,IF(I1132&lt;YEAR!$C$2+YEAR!$C$3-2,I1132+1,(YEAR!$C$2+YEAR!$C$3-1)&amp;"       :="))</f>
        <v>0.72041999999999995</v>
      </c>
      <c r="K1132">
        <f>IF(J1132&lt;1.1,J1132,IF(J1132&lt;YEAR!$C$2+YEAR!$C$3-2,J1132+1,(YEAR!$C$2+YEAR!$C$3-1)&amp;"       :="))</f>
        <v>0.72041999999999995</v>
      </c>
      <c r="L1132">
        <f>IF(K1132&lt;1.1,K1132,IF(K1132&lt;YEAR!$C$2+YEAR!$C$3-2,K1132+1,(YEAR!$C$2+YEAR!$C$3-1)&amp;"       :="))</f>
        <v>0.72041999999999995</v>
      </c>
      <c r="M1132">
        <f>IF(L1132&lt;1.1,L1132,IF(L1132&lt;YEAR!$C$2+YEAR!$C$3-2,L1132+1,(YEAR!$C$2+YEAR!$C$3-1)&amp;"       :="))</f>
        <v>0.72041999999999995</v>
      </c>
      <c r="N1132">
        <f>IF(M1132&lt;1.1,M1132,IF(M1132&lt;YEAR!$C$2+YEAR!$C$3-2,M1132+1,(YEAR!$C$2+YEAR!$C$3-1)&amp;"       :="))</f>
        <v>0.72041999999999995</v>
      </c>
      <c r="O1132">
        <f>IF(N1132&lt;1.1,N1132,IF(N1132&lt;YEAR!$C$2+YEAR!$C$3-2,N1132+1,(YEAR!$C$2+YEAR!$C$3-1)&amp;"       :="))</f>
        <v>0.72041999999999995</v>
      </c>
      <c r="P1132">
        <f>IF(O1132&lt;1.1,O1132,IF(O1132&lt;YEAR!$C$2+YEAR!$C$3-2,O1132+1,(YEAR!$C$2+YEAR!$C$3-1)&amp;"       :="))</f>
        <v>0.72041999999999995</v>
      </c>
      <c r="Q1132">
        <f>IF(P1132&lt;1.1,P1132,IF(P1132&lt;YEAR!$C$2+YEAR!$C$3-2,P1132+1,(YEAR!$C$2+YEAR!$C$3-1)&amp;"       :="))</f>
        <v>0.72041999999999995</v>
      </c>
      <c r="R1132">
        <f>IF(Q1132&lt;1.1,Q1132,IF(Q1132&lt;YEAR!$C$2+YEAR!$C$3-2,Q1132+1,(YEAR!$C$2+YEAR!$C$3-1)&amp;"       :="))</f>
        <v>0.72041999999999995</v>
      </c>
      <c r="S1132">
        <f>IF(R1132&lt;1.1,R1132,IF(R1132&lt;YEAR!$C$2+YEAR!$C$3-2,R1132+1,(YEAR!$C$2+YEAR!$C$3-1)&amp;"       :="))</f>
        <v>0.72041999999999995</v>
      </c>
      <c r="T1132">
        <f>IF(S1132&lt;1.1,S1132,IF(S1132&lt;YEAR!$C$2+YEAR!$C$3-2,S1132+1,(YEAR!$C$2+YEAR!$C$3-1)&amp;"       :="))</f>
        <v>0.72041999999999995</v>
      </c>
      <c r="U1132">
        <f>IF(T1132&lt;1.1,T1132,IF(T1132&lt;YEAR!$C$2+YEAR!$C$3-2,T1132+1,(YEAR!$C$2+YEAR!$C$3-1)&amp;"       :="))</f>
        <v>0.72041999999999995</v>
      </c>
      <c r="V1132">
        <f>IF(U1132&lt;1.1,U1132,IF(U1132&lt;YEAR!$C$2+YEAR!$C$3-2,U1132+1,(YEAR!$C$2+YEAR!$C$3-1)&amp;"       :="))</f>
        <v>0.72041999999999995</v>
      </c>
      <c r="W1132">
        <f>IF(V1132&lt;1.1,V1132,IF(V1132&lt;YEAR!$C$2+YEAR!$C$3-2,V1132+1,(YEAR!$C$2+YEAR!$C$3-1)&amp;"       :="))</f>
        <v>0.72041999999999995</v>
      </c>
      <c r="X1132">
        <f>IF(W1132&lt;1.1,W1132,IF(W1132&lt;YEAR!$C$2+YEAR!$C$3-2,W1132+1,(YEAR!$C$2+YEAR!$C$3-1)&amp;"       :="))</f>
        <v>0.72041999999999995</v>
      </c>
      <c r="Y1132">
        <f>IF(X1132&lt;1.1,X1132,IF(X1132&lt;YEAR!$C$2+YEAR!$C$3-2,X1132+1,(YEAR!$C$2+YEAR!$C$3-1)&amp;"       :="))</f>
        <v>0.72041999999999995</v>
      </c>
      <c r="Z1132">
        <f>IF(Y1132&lt;1.1,Y1132,IF(Y1132&lt;YEAR!$C$2+YEAR!$C$3-2,Y1132+1,(YEAR!$C$2+YEAR!$C$3-1)&amp;"       :="))</f>
        <v>0.72041999999999995</v>
      </c>
      <c r="AA1132">
        <f>IF(Z1132&lt;1.1,Z1132,IF(Z1132&lt;YEAR!$C$2+YEAR!$C$3-2,Z1132+1,(YEAR!$C$2+YEAR!$C$3-1)&amp;"       :="))</f>
        <v>0.72041999999999995</v>
      </c>
      <c r="AB1132">
        <f>IF(AA1132&lt;1.1,AA1132,IF(AA1132&lt;YEAR!$C$2+YEAR!$C$3-2,AA1132+1,(YEAR!$C$2+YEAR!$C$3-1)&amp;"       :="))</f>
        <v>0.72041999999999995</v>
      </c>
      <c r="AC1132">
        <f>IF(AB1132&lt;1.1,AB1132,IF(AB1132&lt;YEAR!$C$2+YEAR!$C$3-2,AB1132+1,(YEAR!$C$2+YEAR!$C$3-1)&amp;"       :="))</f>
        <v>0.72041999999999995</v>
      </c>
      <c r="AD1132">
        <f>IF(AC1132&lt;1.1,AC1132,IF(AC1132&lt;YEAR!$C$2+YEAR!$C$3-2,AC1132+1,(YEAR!$C$2+YEAR!$C$3-1)&amp;"       :="))</f>
        <v>0.72041999999999995</v>
      </c>
      <c r="AE1132">
        <f>IF(AD1132&lt;1.1,AD1132,IF(AD1132&lt;YEAR!$C$2+YEAR!$C$3-2,AD1132+1,(YEAR!$C$2+YEAR!$C$3-1)&amp;"       :="))</f>
        <v>0.72041999999999995</v>
      </c>
      <c r="AF1132">
        <f>IF(AE1132&lt;1.1,AE1132,IF(AE1132&lt;YEAR!$C$2+YEAR!$C$3-2,AE1132+1,(YEAR!$C$2+YEAR!$C$3-1)&amp;"       :="))</f>
        <v>0.72041999999999995</v>
      </c>
      <c r="AG1132">
        <f>IF(AF1132&lt;1.1,AF1132,IF(AF1132&lt;YEAR!$C$2+YEAR!$C$3-2,AF1132+1,(YEAR!$C$2+YEAR!$C$3-1)&amp;"       :="))</f>
        <v>0.72041999999999995</v>
      </c>
      <c r="AH1132">
        <f>IF(AG1132&lt;1.1,AG1132,IF(AG1132&lt;YEAR!$C$2+YEAR!$C$3-2,AG1132+1,(YEAR!$C$2+YEAR!$C$3-1)&amp;"       :="))</f>
        <v>0.72041999999999995</v>
      </c>
      <c r="AI1132">
        <f>IF(AH1132&lt;1.1,AH1132,IF(AH1132&lt;YEAR!$C$2+YEAR!$C$3-2,AH1132+1,(YEAR!$C$2+YEAR!$C$3-1)&amp;"       :="))</f>
        <v>0.72041999999999995</v>
      </c>
      <c r="AJ1132">
        <f>IF(AI1132&lt;1.1,AI1132,IF(AI1132&lt;YEAR!$C$2+YEAR!$C$3-2,AI1132+1,(YEAR!$C$2+YEAR!$C$3-1)&amp;"       :="))</f>
        <v>0.72041999999999995</v>
      </c>
    </row>
    <row r="1133" spans="1:36">
      <c r="A1133">
        <f t="shared" ca="1" si="85"/>
        <v>28</v>
      </c>
      <c r="B1133" t="s">
        <v>51</v>
      </c>
      <c r="C1133" t="str">
        <f ca="1">IF(D1133="",OFFSET(AvailabilityFactor!A$1,A1133,0),C1132)</f>
        <v>D2WDLC10</v>
      </c>
      <c r="D1133" t="str" cm="1">
        <f t="array" aca="1" ref="D1133" ca="1">IF(D1132="",TS_DRC!$P$5,OFFSET(TS_DRC!P$5,RIGHT(D1132,2),0,TRUE))</f>
        <v>TS22</v>
      </c>
      <c r="E1133" t="str">
        <f t="shared" ca="1" si="86"/>
        <v>TS22</v>
      </c>
      <c r="F1133">
        <f>'[6]Wind profile_5-10'!$AG30</f>
        <v>0.75285999999999997</v>
      </c>
      <c r="G1133">
        <f>IF(F1133&lt;1.1,F1133,IF(F1133&lt;YEAR!$C$2+YEAR!$C$3-2,F1133+1,(YEAR!$C$2+YEAR!$C$3-1)&amp;"       :="))</f>
        <v>0.75285999999999997</v>
      </c>
      <c r="H1133">
        <f>IF(G1133&lt;1.1,G1133,IF(G1133&lt;YEAR!$C$2+YEAR!$C$3-2,G1133+1,(YEAR!$C$2+YEAR!$C$3-1)&amp;"       :="))</f>
        <v>0.75285999999999997</v>
      </c>
      <c r="I1133">
        <f>IF(H1133&lt;1.1,H1133,IF(H1133&lt;YEAR!$C$2+YEAR!$C$3-2,H1133+1,(YEAR!$C$2+YEAR!$C$3-1)&amp;"       :="))</f>
        <v>0.75285999999999997</v>
      </c>
      <c r="J1133">
        <f>IF(I1133&lt;1.1,I1133,IF(I1133&lt;YEAR!$C$2+YEAR!$C$3-2,I1133+1,(YEAR!$C$2+YEAR!$C$3-1)&amp;"       :="))</f>
        <v>0.75285999999999997</v>
      </c>
      <c r="K1133">
        <f>IF(J1133&lt;1.1,J1133,IF(J1133&lt;YEAR!$C$2+YEAR!$C$3-2,J1133+1,(YEAR!$C$2+YEAR!$C$3-1)&amp;"       :="))</f>
        <v>0.75285999999999997</v>
      </c>
      <c r="L1133">
        <f>IF(K1133&lt;1.1,K1133,IF(K1133&lt;YEAR!$C$2+YEAR!$C$3-2,K1133+1,(YEAR!$C$2+YEAR!$C$3-1)&amp;"       :="))</f>
        <v>0.75285999999999997</v>
      </c>
      <c r="M1133">
        <f>IF(L1133&lt;1.1,L1133,IF(L1133&lt;YEAR!$C$2+YEAR!$C$3-2,L1133+1,(YEAR!$C$2+YEAR!$C$3-1)&amp;"       :="))</f>
        <v>0.75285999999999997</v>
      </c>
      <c r="N1133">
        <f>IF(M1133&lt;1.1,M1133,IF(M1133&lt;YEAR!$C$2+YEAR!$C$3-2,M1133+1,(YEAR!$C$2+YEAR!$C$3-1)&amp;"       :="))</f>
        <v>0.75285999999999997</v>
      </c>
      <c r="O1133">
        <f>IF(N1133&lt;1.1,N1133,IF(N1133&lt;YEAR!$C$2+YEAR!$C$3-2,N1133+1,(YEAR!$C$2+YEAR!$C$3-1)&amp;"       :="))</f>
        <v>0.75285999999999997</v>
      </c>
      <c r="P1133">
        <f>IF(O1133&lt;1.1,O1133,IF(O1133&lt;YEAR!$C$2+YEAR!$C$3-2,O1133+1,(YEAR!$C$2+YEAR!$C$3-1)&amp;"       :="))</f>
        <v>0.75285999999999997</v>
      </c>
      <c r="Q1133">
        <f>IF(P1133&lt;1.1,P1133,IF(P1133&lt;YEAR!$C$2+YEAR!$C$3-2,P1133+1,(YEAR!$C$2+YEAR!$C$3-1)&amp;"       :="))</f>
        <v>0.75285999999999997</v>
      </c>
      <c r="R1133">
        <f>IF(Q1133&lt;1.1,Q1133,IF(Q1133&lt;YEAR!$C$2+YEAR!$C$3-2,Q1133+1,(YEAR!$C$2+YEAR!$C$3-1)&amp;"       :="))</f>
        <v>0.75285999999999997</v>
      </c>
      <c r="S1133">
        <f>IF(R1133&lt;1.1,R1133,IF(R1133&lt;YEAR!$C$2+YEAR!$C$3-2,R1133+1,(YEAR!$C$2+YEAR!$C$3-1)&amp;"       :="))</f>
        <v>0.75285999999999997</v>
      </c>
      <c r="T1133">
        <f>IF(S1133&lt;1.1,S1133,IF(S1133&lt;YEAR!$C$2+YEAR!$C$3-2,S1133+1,(YEAR!$C$2+YEAR!$C$3-1)&amp;"       :="))</f>
        <v>0.75285999999999997</v>
      </c>
      <c r="U1133">
        <f>IF(T1133&lt;1.1,T1133,IF(T1133&lt;YEAR!$C$2+YEAR!$C$3-2,T1133+1,(YEAR!$C$2+YEAR!$C$3-1)&amp;"       :="))</f>
        <v>0.75285999999999997</v>
      </c>
      <c r="V1133">
        <f>IF(U1133&lt;1.1,U1133,IF(U1133&lt;YEAR!$C$2+YEAR!$C$3-2,U1133+1,(YEAR!$C$2+YEAR!$C$3-1)&amp;"       :="))</f>
        <v>0.75285999999999997</v>
      </c>
      <c r="W1133">
        <f>IF(V1133&lt;1.1,V1133,IF(V1133&lt;YEAR!$C$2+YEAR!$C$3-2,V1133+1,(YEAR!$C$2+YEAR!$C$3-1)&amp;"       :="))</f>
        <v>0.75285999999999997</v>
      </c>
      <c r="X1133">
        <f>IF(W1133&lt;1.1,W1133,IF(W1133&lt;YEAR!$C$2+YEAR!$C$3-2,W1133+1,(YEAR!$C$2+YEAR!$C$3-1)&amp;"       :="))</f>
        <v>0.75285999999999997</v>
      </c>
      <c r="Y1133">
        <f>IF(X1133&lt;1.1,X1133,IF(X1133&lt;YEAR!$C$2+YEAR!$C$3-2,X1133+1,(YEAR!$C$2+YEAR!$C$3-1)&amp;"       :="))</f>
        <v>0.75285999999999997</v>
      </c>
      <c r="Z1133">
        <f>IF(Y1133&lt;1.1,Y1133,IF(Y1133&lt;YEAR!$C$2+YEAR!$C$3-2,Y1133+1,(YEAR!$C$2+YEAR!$C$3-1)&amp;"       :="))</f>
        <v>0.75285999999999997</v>
      </c>
      <c r="AA1133">
        <f>IF(Z1133&lt;1.1,Z1133,IF(Z1133&lt;YEAR!$C$2+YEAR!$C$3-2,Z1133+1,(YEAR!$C$2+YEAR!$C$3-1)&amp;"       :="))</f>
        <v>0.75285999999999997</v>
      </c>
      <c r="AB1133">
        <f>IF(AA1133&lt;1.1,AA1133,IF(AA1133&lt;YEAR!$C$2+YEAR!$C$3-2,AA1133+1,(YEAR!$C$2+YEAR!$C$3-1)&amp;"       :="))</f>
        <v>0.75285999999999997</v>
      </c>
      <c r="AC1133">
        <f>IF(AB1133&lt;1.1,AB1133,IF(AB1133&lt;YEAR!$C$2+YEAR!$C$3-2,AB1133+1,(YEAR!$C$2+YEAR!$C$3-1)&amp;"       :="))</f>
        <v>0.75285999999999997</v>
      </c>
      <c r="AD1133">
        <f>IF(AC1133&lt;1.1,AC1133,IF(AC1133&lt;YEAR!$C$2+YEAR!$C$3-2,AC1133+1,(YEAR!$C$2+YEAR!$C$3-1)&amp;"       :="))</f>
        <v>0.75285999999999997</v>
      </c>
      <c r="AE1133">
        <f>IF(AD1133&lt;1.1,AD1133,IF(AD1133&lt;YEAR!$C$2+YEAR!$C$3-2,AD1133+1,(YEAR!$C$2+YEAR!$C$3-1)&amp;"       :="))</f>
        <v>0.75285999999999997</v>
      </c>
      <c r="AF1133">
        <f>IF(AE1133&lt;1.1,AE1133,IF(AE1133&lt;YEAR!$C$2+YEAR!$C$3-2,AE1133+1,(YEAR!$C$2+YEAR!$C$3-1)&amp;"       :="))</f>
        <v>0.75285999999999997</v>
      </c>
      <c r="AG1133">
        <f>IF(AF1133&lt;1.1,AF1133,IF(AF1133&lt;YEAR!$C$2+YEAR!$C$3-2,AF1133+1,(YEAR!$C$2+YEAR!$C$3-1)&amp;"       :="))</f>
        <v>0.75285999999999997</v>
      </c>
      <c r="AH1133">
        <f>IF(AG1133&lt;1.1,AG1133,IF(AG1133&lt;YEAR!$C$2+YEAR!$C$3-2,AG1133+1,(YEAR!$C$2+YEAR!$C$3-1)&amp;"       :="))</f>
        <v>0.75285999999999997</v>
      </c>
      <c r="AI1133">
        <f>IF(AH1133&lt;1.1,AH1133,IF(AH1133&lt;YEAR!$C$2+YEAR!$C$3-2,AH1133+1,(YEAR!$C$2+YEAR!$C$3-1)&amp;"       :="))</f>
        <v>0.75285999999999997</v>
      </c>
      <c r="AJ1133">
        <f>IF(AI1133&lt;1.1,AI1133,IF(AI1133&lt;YEAR!$C$2+YEAR!$C$3-2,AI1133+1,(YEAR!$C$2+YEAR!$C$3-1)&amp;"       :="))</f>
        <v>0.75285999999999997</v>
      </c>
    </row>
    <row r="1134" spans="1:36">
      <c r="A1134">
        <f t="shared" ca="1" si="85"/>
        <v>28</v>
      </c>
      <c r="B1134" t="s">
        <v>51</v>
      </c>
      <c r="C1134" t="str">
        <f ca="1">IF(D1134="",OFFSET(AvailabilityFactor!A$1,A1134,0),C1133)</f>
        <v>D2WDLC10</v>
      </c>
      <c r="D1134" t="str" cm="1">
        <f t="array" aca="1" ref="D1134" ca="1">IF(D1133="",TS_DRC!$P$5,OFFSET(TS_DRC!P$5,RIGHT(D1133,2),0,TRUE))</f>
        <v>TS23</v>
      </c>
      <c r="E1134" t="str">
        <f t="shared" ca="1" si="86"/>
        <v>TS23</v>
      </c>
      <c r="F1134">
        <f>'[6]Wind profile_5-10'!$AG31</f>
        <v>0.78073000000000004</v>
      </c>
      <c r="G1134">
        <f>IF(F1134&lt;1.1,F1134,IF(F1134&lt;YEAR!$C$2+YEAR!$C$3-2,F1134+1,(YEAR!$C$2+YEAR!$C$3-1)&amp;"       :="))</f>
        <v>0.78073000000000004</v>
      </c>
      <c r="H1134">
        <f>IF(G1134&lt;1.1,G1134,IF(G1134&lt;YEAR!$C$2+YEAR!$C$3-2,G1134+1,(YEAR!$C$2+YEAR!$C$3-1)&amp;"       :="))</f>
        <v>0.78073000000000004</v>
      </c>
      <c r="I1134">
        <f>IF(H1134&lt;1.1,H1134,IF(H1134&lt;YEAR!$C$2+YEAR!$C$3-2,H1134+1,(YEAR!$C$2+YEAR!$C$3-1)&amp;"       :="))</f>
        <v>0.78073000000000004</v>
      </c>
      <c r="J1134">
        <f>IF(I1134&lt;1.1,I1134,IF(I1134&lt;YEAR!$C$2+YEAR!$C$3-2,I1134+1,(YEAR!$C$2+YEAR!$C$3-1)&amp;"       :="))</f>
        <v>0.78073000000000004</v>
      </c>
      <c r="K1134">
        <f>IF(J1134&lt;1.1,J1134,IF(J1134&lt;YEAR!$C$2+YEAR!$C$3-2,J1134+1,(YEAR!$C$2+YEAR!$C$3-1)&amp;"       :="))</f>
        <v>0.78073000000000004</v>
      </c>
      <c r="L1134">
        <f>IF(K1134&lt;1.1,K1134,IF(K1134&lt;YEAR!$C$2+YEAR!$C$3-2,K1134+1,(YEAR!$C$2+YEAR!$C$3-1)&amp;"       :="))</f>
        <v>0.78073000000000004</v>
      </c>
      <c r="M1134">
        <f>IF(L1134&lt;1.1,L1134,IF(L1134&lt;YEAR!$C$2+YEAR!$C$3-2,L1134+1,(YEAR!$C$2+YEAR!$C$3-1)&amp;"       :="))</f>
        <v>0.78073000000000004</v>
      </c>
      <c r="N1134">
        <f>IF(M1134&lt;1.1,M1134,IF(M1134&lt;YEAR!$C$2+YEAR!$C$3-2,M1134+1,(YEAR!$C$2+YEAR!$C$3-1)&amp;"       :="))</f>
        <v>0.78073000000000004</v>
      </c>
      <c r="O1134">
        <f>IF(N1134&lt;1.1,N1134,IF(N1134&lt;YEAR!$C$2+YEAR!$C$3-2,N1134+1,(YEAR!$C$2+YEAR!$C$3-1)&amp;"       :="))</f>
        <v>0.78073000000000004</v>
      </c>
      <c r="P1134">
        <f>IF(O1134&lt;1.1,O1134,IF(O1134&lt;YEAR!$C$2+YEAR!$C$3-2,O1134+1,(YEAR!$C$2+YEAR!$C$3-1)&amp;"       :="))</f>
        <v>0.78073000000000004</v>
      </c>
      <c r="Q1134">
        <f>IF(P1134&lt;1.1,P1134,IF(P1134&lt;YEAR!$C$2+YEAR!$C$3-2,P1134+1,(YEAR!$C$2+YEAR!$C$3-1)&amp;"       :="))</f>
        <v>0.78073000000000004</v>
      </c>
      <c r="R1134">
        <f>IF(Q1134&lt;1.1,Q1134,IF(Q1134&lt;YEAR!$C$2+YEAR!$C$3-2,Q1134+1,(YEAR!$C$2+YEAR!$C$3-1)&amp;"       :="))</f>
        <v>0.78073000000000004</v>
      </c>
      <c r="S1134">
        <f>IF(R1134&lt;1.1,R1134,IF(R1134&lt;YEAR!$C$2+YEAR!$C$3-2,R1134+1,(YEAR!$C$2+YEAR!$C$3-1)&amp;"       :="))</f>
        <v>0.78073000000000004</v>
      </c>
      <c r="T1134">
        <f>IF(S1134&lt;1.1,S1134,IF(S1134&lt;YEAR!$C$2+YEAR!$C$3-2,S1134+1,(YEAR!$C$2+YEAR!$C$3-1)&amp;"       :="))</f>
        <v>0.78073000000000004</v>
      </c>
      <c r="U1134">
        <f>IF(T1134&lt;1.1,T1134,IF(T1134&lt;YEAR!$C$2+YEAR!$C$3-2,T1134+1,(YEAR!$C$2+YEAR!$C$3-1)&amp;"       :="))</f>
        <v>0.78073000000000004</v>
      </c>
      <c r="V1134">
        <f>IF(U1134&lt;1.1,U1134,IF(U1134&lt;YEAR!$C$2+YEAR!$C$3-2,U1134+1,(YEAR!$C$2+YEAR!$C$3-1)&amp;"       :="))</f>
        <v>0.78073000000000004</v>
      </c>
      <c r="W1134">
        <f>IF(V1134&lt;1.1,V1134,IF(V1134&lt;YEAR!$C$2+YEAR!$C$3-2,V1134+1,(YEAR!$C$2+YEAR!$C$3-1)&amp;"       :="))</f>
        <v>0.78073000000000004</v>
      </c>
      <c r="X1134">
        <f>IF(W1134&lt;1.1,W1134,IF(W1134&lt;YEAR!$C$2+YEAR!$C$3-2,W1134+1,(YEAR!$C$2+YEAR!$C$3-1)&amp;"       :="))</f>
        <v>0.78073000000000004</v>
      </c>
      <c r="Y1134">
        <f>IF(X1134&lt;1.1,X1134,IF(X1134&lt;YEAR!$C$2+YEAR!$C$3-2,X1134+1,(YEAR!$C$2+YEAR!$C$3-1)&amp;"       :="))</f>
        <v>0.78073000000000004</v>
      </c>
      <c r="Z1134">
        <f>IF(Y1134&lt;1.1,Y1134,IF(Y1134&lt;YEAR!$C$2+YEAR!$C$3-2,Y1134+1,(YEAR!$C$2+YEAR!$C$3-1)&amp;"       :="))</f>
        <v>0.78073000000000004</v>
      </c>
      <c r="AA1134">
        <f>IF(Z1134&lt;1.1,Z1134,IF(Z1134&lt;YEAR!$C$2+YEAR!$C$3-2,Z1134+1,(YEAR!$C$2+YEAR!$C$3-1)&amp;"       :="))</f>
        <v>0.78073000000000004</v>
      </c>
      <c r="AB1134">
        <f>IF(AA1134&lt;1.1,AA1134,IF(AA1134&lt;YEAR!$C$2+YEAR!$C$3-2,AA1134+1,(YEAR!$C$2+YEAR!$C$3-1)&amp;"       :="))</f>
        <v>0.78073000000000004</v>
      </c>
      <c r="AC1134">
        <f>IF(AB1134&lt;1.1,AB1134,IF(AB1134&lt;YEAR!$C$2+YEAR!$C$3-2,AB1134+1,(YEAR!$C$2+YEAR!$C$3-1)&amp;"       :="))</f>
        <v>0.78073000000000004</v>
      </c>
      <c r="AD1134">
        <f>IF(AC1134&lt;1.1,AC1134,IF(AC1134&lt;YEAR!$C$2+YEAR!$C$3-2,AC1134+1,(YEAR!$C$2+YEAR!$C$3-1)&amp;"       :="))</f>
        <v>0.78073000000000004</v>
      </c>
      <c r="AE1134">
        <f>IF(AD1134&lt;1.1,AD1134,IF(AD1134&lt;YEAR!$C$2+YEAR!$C$3-2,AD1134+1,(YEAR!$C$2+YEAR!$C$3-1)&amp;"       :="))</f>
        <v>0.78073000000000004</v>
      </c>
      <c r="AF1134">
        <f>IF(AE1134&lt;1.1,AE1134,IF(AE1134&lt;YEAR!$C$2+YEAR!$C$3-2,AE1134+1,(YEAR!$C$2+YEAR!$C$3-1)&amp;"       :="))</f>
        <v>0.78073000000000004</v>
      </c>
      <c r="AG1134">
        <f>IF(AF1134&lt;1.1,AF1134,IF(AF1134&lt;YEAR!$C$2+YEAR!$C$3-2,AF1134+1,(YEAR!$C$2+YEAR!$C$3-1)&amp;"       :="))</f>
        <v>0.78073000000000004</v>
      </c>
      <c r="AH1134">
        <f>IF(AG1134&lt;1.1,AG1134,IF(AG1134&lt;YEAR!$C$2+YEAR!$C$3-2,AG1134+1,(YEAR!$C$2+YEAR!$C$3-1)&amp;"       :="))</f>
        <v>0.78073000000000004</v>
      </c>
      <c r="AI1134">
        <f>IF(AH1134&lt;1.1,AH1134,IF(AH1134&lt;YEAR!$C$2+YEAR!$C$3-2,AH1134+1,(YEAR!$C$2+YEAR!$C$3-1)&amp;"       :="))</f>
        <v>0.78073000000000004</v>
      </c>
      <c r="AJ1134">
        <f>IF(AI1134&lt;1.1,AI1134,IF(AI1134&lt;YEAR!$C$2+YEAR!$C$3-2,AI1134+1,(YEAR!$C$2+YEAR!$C$3-1)&amp;"       :="))</f>
        <v>0.78073000000000004</v>
      </c>
    </row>
    <row r="1135" spans="1:36">
      <c r="A1135">
        <f t="shared" ca="1" si="85"/>
        <v>28</v>
      </c>
      <c r="B1135" t="s">
        <v>51</v>
      </c>
      <c r="C1135" t="str">
        <f ca="1">IF(D1135="",OFFSET(AvailabilityFactor!A$1,A1135,0),C1134)</f>
        <v>D2WDLC10</v>
      </c>
      <c r="D1135" t="str" cm="1">
        <f t="array" aca="1" ref="D1135" ca="1">IF(D1134="",TS_DRC!$P$5,OFFSET(TS_DRC!P$5,RIGHT(D1134,2),0,TRUE))</f>
        <v>TS24</v>
      </c>
      <c r="E1135" t="str">
        <f t="shared" ca="1" si="86"/>
        <v>TS24</v>
      </c>
      <c r="F1135">
        <f>'[6]Wind profile_5-10'!$AG32</f>
        <v>0.71848000000000001</v>
      </c>
      <c r="G1135">
        <f>IF(F1135&lt;1.1,F1135,IF(F1135&lt;YEAR!$C$2+YEAR!$C$3-2,F1135+1,(YEAR!$C$2+YEAR!$C$3-1)&amp;"       :="))</f>
        <v>0.71848000000000001</v>
      </c>
      <c r="H1135">
        <f>IF(G1135&lt;1.1,G1135,IF(G1135&lt;YEAR!$C$2+YEAR!$C$3-2,G1135+1,(YEAR!$C$2+YEAR!$C$3-1)&amp;"       :="))</f>
        <v>0.71848000000000001</v>
      </c>
      <c r="I1135">
        <f>IF(H1135&lt;1.1,H1135,IF(H1135&lt;YEAR!$C$2+YEAR!$C$3-2,H1135+1,(YEAR!$C$2+YEAR!$C$3-1)&amp;"       :="))</f>
        <v>0.71848000000000001</v>
      </c>
      <c r="J1135">
        <f>IF(I1135&lt;1.1,I1135,IF(I1135&lt;YEAR!$C$2+YEAR!$C$3-2,I1135+1,(YEAR!$C$2+YEAR!$C$3-1)&amp;"       :="))</f>
        <v>0.71848000000000001</v>
      </c>
      <c r="K1135">
        <f>IF(J1135&lt;1.1,J1135,IF(J1135&lt;YEAR!$C$2+YEAR!$C$3-2,J1135+1,(YEAR!$C$2+YEAR!$C$3-1)&amp;"       :="))</f>
        <v>0.71848000000000001</v>
      </c>
      <c r="L1135">
        <f>IF(K1135&lt;1.1,K1135,IF(K1135&lt;YEAR!$C$2+YEAR!$C$3-2,K1135+1,(YEAR!$C$2+YEAR!$C$3-1)&amp;"       :="))</f>
        <v>0.71848000000000001</v>
      </c>
      <c r="M1135">
        <f>IF(L1135&lt;1.1,L1135,IF(L1135&lt;YEAR!$C$2+YEAR!$C$3-2,L1135+1,(YEAR!$C$2+YEAR!$C$3-1)&amp;"       :="))</f>
        <v>0.71848000000000001</v>
      </c>
      <c r="N1135">
        <f>IF(M1135&lt;1.1,M1135,IF(M1135&lt;YEAR!$C$2+YEAR!$C$3-2,M1135+1,(YEAR!$C$2+YEAR!$C$3-1)&amp;"       :="))</f>
        <v>0.71848000000000001</v>
      </c>
      <c r="O1135">
        <f>IF(N1135&lt;1.1,N1135,IF(N1135&lt;YEAR!$C$2+YEAR!$C$3-2,N1135+1,(YEAR!$C$2+YEAR!$C$3-1)&amp;"       :="))</f>
        <v>0.71848000000000001</v>
      </c>
      <c r="P1135">
        <f>IF(O1135&lt;1.1,O1135,IF(O1135&lt;YEAR!$C$2+YEAR!$C$3-2,O1135+1,(YEAR!$C$2+YEAR!$C$3-1)&amp;"       :="))</f>
        <v>0.71848000000000001</v>
      </c>
      <c r="Q1135">
        <f>IF(P1135&lt;1.1,P1135,IF(P1135&lt;YEAR!$C$2+YEAR!$C$3-2,P1135+1,(YEAR!$C$2+YEAR!$C$3-1)&amp;"       :="))</f>
        <v>0.71848000000000001</v>
      </c>
      <c r="R1135">
        <f>IF(Q1135&lt;1.1,Q1135,IF(Q1135&lt;YEAR!$C$2+YEAR!$C$3-2,Q1135+1,(YEAR!$C$2+YEAR!$C$3-1)&amp;"       :="))</f>
        <v>0.71848000000000001</v>
      </c>
      <c r="S1135">
        <f>IF(R1135&lt;1.1,R1135,IF(R1135&lt;YEAR!$C$2+YEAR!$C$3-2,R1135+1,(YEAR!$C$2+YEAR!$C$3-1)&amp;"       :="))</f>
        <v>0.71848000000000001</v>
      </c>
      <c r="T1135">
        <f>IF(S1135&lt;1.1,S1135,IF(S1135&lt;YEAR!$C$2+YEAR!$C$3-2,S1135+1,(YEAR!$C$2+YEAR!$C$3-1)&amp;"       :="))</f>
        <v>0.71848000000000001</v>
      </c>
      <c r="U1135">
        <f>IF(T1135&lt;1.1,T1135,IF(T1135&lt;YEAR!$C$2+YEAR!$C$3-2,T1135+1,(YEAR!$C$2+YEAR!$C$3-1)&amp;"       :="))</f>
        <v>0.71848000000000001</v>
      </c>
      <c r="V1135">
        <f>IF(U1135&lt;1.1,U1135,IF(U1135&lt;YEAR!$C$2+YEAR!$C$3-2,U1135+1,(YEAR!$C$2+YEAR!$C$3-1)&amp;"       :="))</f>
        <v>0.71848000000000001</v>
      </c>
      <c r="W1135">
        <f>IF(V1135&lt;1.1,V1135,IF(V1135&lt;YEAR!$C$2+YEAR!$C$3-2,V1135+1,(YEAR!$C$2+YEAR!$C$3-1)&amp;"       :="))</f>
        <v>0.71848000000000001</v>
      </c>
      <c r="X1135">
        <f>IF(W1135&lt;1.1,W1135,IF(W1135&lt;YEAR!$C$2+YEAR!$C$3-2,W1135+1,(YEAR!$C$2+YEAR!$C$3-1)&amp;"       :="))</f>
        <v>0.71848000000000001</v>
      </c>
      <c r="Y1135">
        <f>IF(X1135&lt;1.1,X1135,IF(X1135&lt;YEAR!$C$2+YEAR!$C$3-2,X1135+1,(YEAR!$C$2+YEAR!$C$3-1)&amp;"       :="))</f>
        <v>0.71848000000000001</v>
      </c>
      <c r="Z1135">
        <f>IF(Y1135&lt;1.1,Y1135,IF(Y1135&lt;YEAR!$C$2+YEAR!$C$3-2,Y1135+1,(YEAR!$C$2+YEAR!$C$3-1)&amp;"       :="))</f>
        <v>0.71848000000000001</v>
      </c>
      <c r="AA1135">
        <f>IF(Z1135&lt;1.1,Z1135,IF(Z1135&lt;YEAR!$C$2+YEAR!$C$3-2,Z1135+1,(YEAR!$C$2+YEAR!$C$3-1)&amp;"       :="))</f>
        <v>0.71848000000000001</v>
      </c>
      <c r="AB1135">
        <f>IF(AA1135&lt;1.1,AA1135,IF(AA1135&lt;YEAR!$C$2+YEAR!$C$3-2,AA1135+1,(YEAR!$C$2+YEAR!$C$3-1)&amp;"       :="))</f>
        <v>0.71848000000000001</v>
      </c>
      <c r="AC1135">
        <f>IF(AB1135&lt;1.1,AB1135,IF(AB1135&lt;YEAR!$C$2+YEAR!$C$3-2,AB1135+1,(YEAR!$C$2+YEAR!$C$3-1)&amp;"       :="))</f>
        <v>0.71848000000000001</v>
      </c>
      <c r="AD1135">
        <f>IF(AC1135&lt;1.1,AC1135,IF(AC1135&lt;YEAR!$C$2+YEAR!$C$3-2,AC1135+1,(YEAR!$C$2+YEAR!$C$3-1)&amp;"       :="))</f>
        <v>0.71848000000000001</v>
      </c>
      <c r="AE1135">
        <f>IF(AD1135&lt;1.1,AD1135,IF(AD1135&lt;YEAR!$C$2+YEAR!$C$3-2,AD1135+1,(YEAR!$C$2+YEAR!$C$3-1)&amp;"       :="))</f>
        <v>0.71848000000000001</v>
      </c>
      <c r="AF1135">
        <f>IF(AE1135&lt;1.1,AE1135,IF(AE1135&lt;YEAR!$C$2+YEAR!$C$3-2,AE1135+1,(YEAR!$C$2+YEAR!$C$3-1)&amp;"       :="))</f>
        <v>0.71848000000000001</v>
      </c>
      <c r="AG1135">
        <f>IF(AF1135&lt;1.1,AF1135,IF(AF1135&lt;YEAR!$C$2+YEAR!$C$3-2,AF1135+1,(YEAR!$C$2+YEAR!$C$3-1)&amp;"       :="))</f>
        <v>0.71848000000000001</v>
      </c>
      <c r="AH1135">
        <f>IF(AG1135&lt;1.1,AG1135,IF(AG1135&lt;YEAR!$C$2+YEAR!$C$3-2,AG1135+1,(YEAR!$C$2+YEAR!$C$3-1)&amp;"       :="))</f>
        <v>0.71848000000000001</v>
      </c>
      <c r="AI1135">
        <f>IF(AH1135&lt;1.1,AH1135,IF(AH1135&lt;YEAR!$C$2+YEAR!$C$3-2,AH1135+1,(YEAR!$C$2+YEAR!$C$3-1)&amp;"       :="))</f>
        <v>0.71848000000000001</v>
      </c>
      <c r="AJ1135">
        <f>IF(AI1135&lt;1.1,AI1135,IF(AI1135&lt;YEAR!$C$2+YEAR!$C$3-2,AI1135+1,(YEAR!$C$2+YEAR!$C$3-1)&amp;"       :="))</f>
        <v>0.71848000000000001</v>
      </c>
    </row>
    <row r="1136" spans="1:36">
      <c r="A1136">
        <f t="shared" ca="1" si="85"/>
        <v>28</v>
      </c>
      <c r="B1136" t="s">
        <v>51</v>
      </c>
      <c r="C1136" t="str">
        <f ca="1">IF(D1136="",OFFSET(AvailabilityFactor!A$1,A1136,0),C1135)</f>
        <v>D2WDLC10</v>
      </c>
      <c r="D1136" t="str" cm="1">
        <f t="array" aca="1" ref="D1136" ca="1">IF(D1135="",TS_DRC!$P$5,OFFSET(TS_DRC!P$5,RIGHT(D1135,2),0,TRUE))</f>
        <v>TS25</v>
      </c>
      <c r="E1136" t="str">
        <f t="shared" ca="1" si="86"/>
        <v>TS25</v>
      </c>
      <c r="F1136">
        <f>'[6]Wind profile_5-10'!$AG33</f>
        <v>0.40504000000000001</v>
      </c>
      <c r="G1136">
        <f>IF(F1136&lt;1.1,F1136,IF(F1136&lt;YEAR!$C$2+YEAR!$C$3-2,F1136+1,(YEAR!$C$2+YEAR!$C$3-1)&amp;"       :="))</f>
        <v>0.40504000000000001</v>
      </c>
      <c r="H1136">
        <f>IF(G1136&lt;1.1,G1136,IF(G1136&lt;YEAR!$C$2+YEAR!$C$3-2,G1136+1,(YEAR!$C$2+YEAR!$C$3-1)&amp;"       :="))</f>
        <v>0.40504000000000001</v>
      </c>
      <c r="I1136">
        <f>IF(H1136&lt;1.1,H1136,IF(H1136&lt;YEAR!$C$2+YEAR!$C$3-2,H1136+1,(YEAR!$C$2+YEAR!$C$3-1)&amp;"       :="))</f>
        <v>0.40504000000000001</v>
      </c>
      <c r="J1136">
        <f>IF(I1136&lt;1.1,I1136,IF(I1136&lt;YEAR!$C$2+YEAR!$C$3-2,I1136+1,(YEAR!$C$2+YEAR!$C$3-1)&amp;"       :="))</f>
        <v>0.40504000000000001</v>
      </c>
      <c r="K1136">
        <f>IF(J1136&lt;1.1,J1136,IF(J1136&lt;YEAR!$C$2+YEAR!$C$3-2,J1136+1,(YEAR!$C$2+YEAR!$C$3-1)&amp;"       :="))</f>
        <v>0.40504000000000001</v>
      </c>
      <c r="L1136">
        <f>IF(K1136&lt;1.1,K1136,IF(K1136&lt;YEAR!$C$2+YEAR!$C$3-2,K1136+1,(YEAR!$C$2+YEAR!$C$3-1)&amp;"       :="))</f>
        <v>0.40504000000000001</v>
      </c>
      <c r="M1136">
        <f>IF(L1136&lt;1.1,L1136,IF(L1136&lt;YEAR!$C$2+YEAR!$C$3-2,L1136+1,(YEAR!$C$2+YEAR!$C$3-1)&amp;"       :="))</f>
        <v>0.40504000000000001</v>
      </c>
      <c r="N1136">
        <f>IF(M1136&lt;1.1,M1136,IF(M1136&lt;YEAR!$C$2+YEAR!$C$3-2,M1136+1,(YEAR!$C$2+YEAR!$C$3-1)&amp;"       :="))</f>
        <v>0.40504000000000001</v>
      </c>
      <c r="O1136">
        <f>IF(N1136&lt;1.1,N1136,IF(N1136&lt;YEAR!$C$2+YEAR!$C$3-2,N1136+1,(YEAR!$C$2+YEAR!$C$3-1)&amp;"       :="))</f>
        <v>0.40504000000000001</v>
      </c>
      <c r="P1136">
        <f>IF(O1136&lt;1.1,O1136,IF(O1136&lt;YEAR!$C$2+YEAR!$C$3-2,O1136+1,(YEAR!$C$2+YEAR!$C$3-1)&amp;"       :="))</f>
        <v>0.40504000000000001</v>
      </c>
      <c r="Q1136">
        <f>IF(P1136&lt;1.1,P1136,IF(P1136&lt;YEAR!$C$2+YEAR!$C$3-2,P1136+1,(YEAR!$C$2+YEAR!$C$3-1)&amp;"       :="))</f>
        <v>0.40504000000000001</v>
      </c>
      <c r="R1136">
        <f>IF(Q1136&lt;1.1,Q1136,IF(Q1136&lt;YEAR!$C$2+YEAR!$C$3-2,Q1136+1,(YEAR!$C$2+YEAR!$C$3-1)&amp;"       :="))</f>
        <v>0.40504000000000001</v>
      </c>
      <c r="S1136">
        <f>IF(R1136&lt;1.1,R1136,IF(R1136&lt;YEAR!$C$2+YEAR!$C$3-2,R1136+1,(YEAR!$C$2+YEAR!$C$3-1)&amp;"       :="))</f>
        <v>0.40504000000000001</v>
      </c>
      <c r="T1136">
        <f>IF(S1136&lt;1.1,S1136,IF(S1136&lt;YEAR!$C$2+YEAR!$C$3-2,S1136+1,(YEAR!$C$2+YEAR!$C$3-1)&amp;"       :="))</f>
        <v>0.40504000000000001</v>
      </c>
      <c r="U1136">
        <f>IF(T1136&lt;1.1,T1136,IF(T1136&lt;YEAR!$C$2+YEAR!$C$3-2,T1136+1,(YEAR!$C$2+YEAR!$C$3-1)&amp;"       :="))</f>
        <v>0.40504000000000001</v>
      </c>
      <c r="V1136">
        <f>IF(U1136&lt;1.1,U1136,IF(U1136&lt;YEAR!$C$2+YEAR!$C$3-2,U1136+1,(YEAR!$C$2+YEAR!$C$3-1)&amp;"       :="))</f>
        <v>0.40504000000000001</v>
      </c>
      <c r="W1136">
        <f>IF(V1136&lt;1.1,V1136,IF(V1136&lt;YEAR!$C$2+YEAR!$C$3-2,V1136+1,(YEAR!$C$2+YEAR!$C$3-1)&amp;"       :="))</f>
        <v>0.40504000000000001</v>
      </c>
      <c r="X1136">
        <f>IF(W1136&lt;1.1,W1136,IF(W1136&lt;YEAR!$C$2+YEAR!$C$3-2,W1136+1,(YEAR!$C$2+YEAR!$C$3-1)&amp;"       :="))</f>
        <v>0.40504000000000001</v>
      </c>
      <c r="Y1136">
        <f>IF(X1136&lt;1.1,X1136,IF(X1136&lt;YEAR!$C$2+YEAR!$C$3-2,X1136+1,(YEAR!$C$2+YEAR!$C$3-1)&amp;"       :="))</f>
        <v>0.40504000000000001</v>
      </c>
      <c r="Z1136">
        <f>IF(Y1136&lt;1.1,Y1136,IF(Y1136&lt;YEAR!$C$2+YEAR!$C$3-2,Y1136+1,(YEAR!$C$2+YEAR!$C$3-1)&amp;"       :="))</f>
        <v>0.40504000000000001</v>
      </c>
      <c r="AA1136">
        <f>IF(Z1136&lt;1.1,Z1136,IF(Z1136&lt;YEAR!$C$2+YEAR!$C$3-2,Z1136+1,(YEAR!$C$2+YEAR!$C$3-1)&amp;"       :="))</f>
        <v>0.40504000000000001</v>
      </c>
      <c r="AB1136">
        <f>IF(AA1136&lt;1.1,AA1136,IF(AA1136&lt;YEAR!$C$2+YEAR!$C$3-2,AA1136+1,(YEAR!$C$2+YEAR!$C$3-1)&amp;"       :="))</f>
        <v>0.40504000000000001</v>
      </c>
      <c r="AC1136">
        <f>IF(AB1136&lt;1.1,AB1136,IF(AB1136&lt;YEAR!$C$2+YEAR!$C$3-2,AB1136+1,(YEAR!$C$2+YEAR!$C$3-1)&amp;"       :="))</f>
        <v>0.40504000000000001</v>
      </c>
      <c r="AD1136">
        <f>IF(AC1136&lt;1.1,AC1136,IF(AC1136&lt;YEAR!$C$2+YEAR!$C$3-2,AC1136+1,(YEAR!$C$2+YEAR!$C$3-1)&amp;"       :="))</f>
        <v>0.40504000000000001</v>
      </c>
      <c r="AE1136">
        <f>IF(AD1136&lt;1.1,AD1136,IF(AD1136&lt;YEAR!$C$2+YEAR!$C$3-2,AD1136+1,(YEAR!$C$2+YEAR!$C$3-1)&amp;"       :="))</f>
        <v>0.40504000000000001</v>
      </c>
      <c r="AF1136">
        <f>IF(AE1136&lt;1.1,AE1136,IF(AE1136&lt;YEAR!$C$2+YEAR!$C$3-2,AE1136+1,(YEAR!$C$2+YEAR!$C$3-1)&amp;"       :="))</f>
        <v>0.40504000000000001</v>
      </c>
      <c r="AG1136">
        <f>IF(AF1136&lt;1.1,AF1136,IF(AF1136&lt;YEAR!$C$2+YEAR!$C$3-2,AF1136+1,(YEAR!$C$2+YEAR!$C$3-1)&amp;"       :="))</f>
        <v>0.40504000000000001</v>
      </c>
      <c r="AH1136">
        <f>IF(AG1136&lt;1.1,AG1136,IF(AG1136&lt;YEAR!$C$2+YEAR!$C$3-2,AG1136+1,(YEAR!$C$2+YEAR!$C$3-1)&amp;"       :="))</f>
        <v>0.40504000000000001</v>
      </c>
      <c r="AI1136">
        <f>IF(AH1136&lt;1.1,AH1136,IF(AH1136&lt;YEAR!$C$2+YEAR!$C$3-2,AH1136+1,(YEAR!$C$2+YEAR!$C$3-1)&amp;"       :="))</f>
        <v>0.40504000000000001</v>
      </c>
      <c r="AJ1136">
        <f>IF(AI1136&lt;1.1,AI1136,IF(AI1136&lt;YEAR!$C$2+YEAR!$C$3-2,AI1136+1,(YEAR!$C$2+YEAR!$C$3-1)&amp;"       :="))</f>
        <v>0.40504000000000001</v>
      </c>
    </row>
    <row r="1137" spans="1:36">
      <c r="A1137">
        <f t="shared" ca="1" si="85"/>
        <v>28</v>
      </c>
      <c r="B1137" t="s">
        <v>51</v>
      </c>
      <c r="C1137" t="str">
        <f ca="1">IF(D1137="",OFFSET(AvailabilityFactor!A$1,A1137,0),C1136)</f>
        <v>D2WDLC10</v>
      </c>
      <c r="D1137" t="str" cm="1">
        <f t="array" aca="1" ref="D1137" ca="1">IF(D1136="",TS_DRC!$P$5,OFFSET(TS_DRC!P$5,RIGHT(D1136,2),0,TRUE))</f>
        <v>TS26</v>
      </c>
      <c r="E1137" t="str">
        <f t="shared" ca="1" si="86"/>
        <v>TS26</v>
      </c>
      <c r="F1137">
        <f>'[6]Wind profile_5-10'!$AG34</f>
        <v>0.31534000000000001</v>
      </c>
      <c r="G1137">
        <f>IF(F1137&lt;1.1,F1137,IF(F1137&lt;YEAR!$C$2+YEAR!$C$3-2,F1137+1,(YEAR!$C$2+YEAR!$C$3-1)&amp;"       :="))</f>
        <v>0.31534000000000001</v>
      </c>
      <c r="H1137">
        <f>IF(G1137&lt;1.1,G1137,IF(G1137&lt;YEAR!$C$2+YEAR!$C$3-2,G1137+1,(YEAR!$C$2+YEAR!$C$3-1)&amp;"       :="))</f>
        <v>0.31534000000000001</v>
      </c>
      <c r="I1137">
        <f>IF(H1137&lt;1.1,H1137,IF(H1137&lt;YEAR!$C$2+YEAR!$C$3-2,H1137+1,(YEAR!$C$2+YEAR!$C$3-1)&amp;"       :="))</f>
        <v>0.31534000000000001</v>
      </c>
      <c r="J1137">
        <f>IF(I1137&lt;1.1,I1137,IF(I1137&lt;YEAR!$C$2+YEAR!$C$3-2,I1137+1,(YEAR!$C$2+YEAR!$C$3-1)&amp;"       :="))</f>
        <v>0.31534000000000001</v>
      </c>
      <c r="K1137">
        <f>IF(J1137&lt;1.1,J1137,IF(J1137&lt;YEAR!$C$2+YEAR!$C$3-2,J1137+1,(YEAR!$C$2+YEAR!$C$3-1)&amp;"       :="))</f>
        <v>0.31534000000000001</v>
      </c>
      <c r="L1137">
        <f>IF(K1137&lt;1.1,K1137,IF(K1137&lt;YEAR!$C$2+YEAR!$C$3-2,K1137+1,(YEAR!$C$2+YEAR!$C$3-1)&amp;"       :="))</f>
        <v>0.31534000000000001</v>
      </c>
      <c r="M1137">
        <f>IF(L1137&lt;1.1,L1137,IF(L1137&lt;YEAR!$C$2+YEAR!$C$3-2,L1137+1,(YEAR!$C$2+YEAR!$C$3-1)&amp;"       :="))</f>
        <v>0.31534000000000001</v>
      </c>
      <c r="N1137">
        <f>IF(M1137&lt;1.1,M1137,IF(M1137&lt;YEAR!$C$2+YEAR!$C$3-2,M1137+1,(YEAR!$C$2+YEAR!$C$3-1)&amp;"       :="))</f>
        <v>0.31534000000000001</v>
      </c>
      <c r="O1137">
        <f>IF(N1137&lt;1.1,N1137,IF(N1137&lt;YEAR!$C$2+YEAR!$C$3-2,N1137+1,(YEAR!$C$2+YEAR!$C$3-1)&amp;"       :="))</f>
        <v>0.31534000000000001</v>
      </c>
      <c r="P1137">
        <f>IF(O1137&lt;1.1,O1137,IF(O1137&lt;YEAR!$C$2+YEAR!$C$3-2,O1137+1,(YEAR!$C$2+YEAR!$C$3-1)&amp;"       :="))</f>
        <v>0.31534000000000001</v>
      </c>
      <c r="Q1137">
        <f>IF(P1137&lt;1.1,P1137,IF(P1137&lt;YEAR!$C$2+YEAR!$C$3-2,P1137+1,(YEAR!$C$2+YEAR!$C$3-1)&amp;"       :="))</f>
        <v>0.31534000000000001</v>
      </c>
      <c r="R1137">
        <f>IF(Q1137&lt;1.1,Q1137,IF(Q1137&lt;YEAR!$C$2+YEAR!$C$3-2,Q1137+1,(YEAR!$C$2+YEAR!$C$3-1)&amp;"       :="))</f>
        <v>0.31534000000000001</v>
      </c>
      <c r="S1137">
        <f>IF(R1137&lt;1.1,R1137,IF(R1137&lt;YEAR!$C$2+YEAR!$C$3-2,R1137+1,(YEAR!$C$2+YEAR!$C$3-1)&amp;"       :="))</f>
        <v>0.31534000000000001</v>
      </c>
      <c r="T1137">
        <f>IF(S1137&lt;1.1,S1137,IF(S1137&lt;YEAR!$C$2+YEAR!$C$3-2,S1137+1,(YEAR!$C$2+YEAR!$C$3-1)&amp;"       :="))</f>
        <v>0.31534000000000001</v>
      </c>
      <c r="U1137">
        <f>IF(T1137&lt;1.1,T1137,IF(T1137&lt;YEAR!$C$2+YEAR!$C$3-2,T1137+1,(YEAR!$C$2+YEAR!$C$3-1)&amp;"       :="))</f>
        <v>0.31534000000000001</v>
      </c>
      <c r="V1137">
        <f>IF(U1137&lt;1.1,U1137,IF(U1137&lt;YEAR!$C$2+YEAR!$C$3-2,U1137+1,(YEAR!$C$2+YEAR!$C$3-1)&amp;"       :="))</f>
        <v>0.31534000000000001</v>
      </c>
      <c r="W1137">
        <f>IF(V1137&lt;1.1,V1137,IF(V1137&lt;YEAR!$C$2+YEAR!$C$3-2,V1137+1,(YEAR!$C$2+YEAR!$C$3-1)&amp;"       :="))</f>
        <v>0.31534000000000001</v>
      </c>
      <c r="X1137">
        <f>IF(W1137&lt;1.1,W1137,IF(W1137&lt;YEAR!$C$2+YEAR!$C$3-2,W1137+1,(YEAR!$C$2+YEAR!$C$3-1)&amp;"       :="))</f>
        <v>0.31534000000000001</v>
      </c>
      <c r="Y1137">
        <f>IF(X1137&lt;1.1,X1137,IF(X1137&lt;YEAR!$C$2+YEAR!$C$3-2,X1137+1,(YEAR!$C$2+YEAR!$C$3-1)&amp;"       :="))</f>
        <v>0.31534000000000001</v>
      </c>
      <c r="Z1137">
        <f>IF(Y1137&lt;1.1,Y1137,IF(Y1137&lt;YEAR!$C$2+YEAR!$C$3-2,Y1137+1,(YEAR!$C$2+YEAR!$C$3-1)&amp;"       :="))</f>
        <v>0.31534000000000001</v>
      </c>
      <c r="AA1137">
        <f>IF(Z1137&lt;1.1,Z1137,IF(Z1137&lt;YEAR!$C$2+YEAR!$C$3-2,Z1137+1,(YEAR!$C$2+YEAR!$C$3-1)&amp;"       :="))</f>
        <v>0.31534000000000001</v>
      </c>
      <c r="AB1137">
        <f>IF(AA1137&lt;1.1,AA1137,IF(AA1137&lt;YEAR!$C$2+YEAR!$C$3-2,AA1137+1,(YEAR!$C$2+YEAR!$C$3-1)&amp;"       :="))</f>
        <v>0.31534000000000001</v>
      </c>
      <c r="AC1137">
        <f>IF(AB1137&lt;1.1,AB1137,IF(AB1137&lt;YEAR!$C$2+YEAR!$C$3-2,AB1137+1,(YEAR!$C$2+YEAR!$C$3-1)&amp;"       :="))</f>
        <v>0.31534000000000001</v>
      </c>
      <c r="AD1137">
        <f>IF(AC1137&lt;1.1,AC1137,IF(AC1137&lt;YEAR!$C$2+YEAR!$C$3-2,AC1137+1,(YEAR!$C$2+YEAR!$C$3-1)&amp;"       :="))</f>
        <v>0.31534000000000001</v>
      </c>
      <c r="AE1137">
        <f>IF(AD1137&lt;1.1,AD1137,IF(AD1137&lt;YEAR!$C$2+YEAR!$C$3-2,AD1137+1,(YEAR!$C$2+YEAR!$C$3-1)&amp;"       :="))</f>
        <v>0.31534000000000001</v>
      </c>
      <c r="AF1137">
        <f>IF(AE1137&lt;1.1,AE1137,IF(AE1137&lt;YEAR!$C$2+YEAR!$C$3-2,AE1137+1,(YEAR!$C$2+YEAR!$C$3-1)&amp;"       :="))</f>
        <v>0.31534000000000001</v>
      </c>
      <c r="AG1137">
        <f>IF(AF1137&lt;1.1,AF1137,IF(AF1137&lt;YEAR!$C$2+YEAR!$C$3-2,AF1137+1,(YEAR!$C$2+YEAR!$C$3-1)&amp;"       :="))</f>
        <v>0.31534000000000001</v>
      </c>
      <c r="AH1137">
        <f>IF(AG1137&lt;1.1,AG1137,IF(AG1137&lt;YEAR!$C$2+YEAR!$C$3-2,AG1137+1,(YEAR!$C$2+YEAR!$C$3-1)&amp;"       :="))</f>
        <v>0.31534000000000001</v>
      </c>
      <c r="AI1137">
        <f>IF(AH1137&lt;1.1,AH1137,IF(AH1137&lt;YEAR!$C$2+YEAR!$C$3-2,AH1137+1,(YEAR!$C$2+YEAR!$C$3-1)&amp;"       :="))</f>
        <v>0.31534000000000001</v>
      </c>
      <c r="AJ1137">
        <f>IF(AI1137&lt;1.1,AI1137,IF(AI1137&lt;YEAR!$C$2+YEAR!$C$3-2,AI1137+1,(YEAR!$C$2+YEAR!$C$3-1)&amp;"       :="))</f>
        <v>0.31534000000000001</v>
      </c>
    </row>
    <row r="1138" spans="1:36">
      <c r="A1138">
        <f t="shared" ca="1" si="85"/>
        <v>28</v>
      </c>
      <c r="B1138" t="s">
        <v>51</v>
      </c>
      <c r="C1138" t="str">
        <f ca="1">IF(D1138="",OFFSET(AvailabilityFactor!A$1,A1138,0),C1137)</f>
        <v>D2WDLC10</v>
      </c>
      <c r="D1138" t="str" cm="1">
        <f t="array" aca="1" ref="D1138" ca="1">IF(D1137="",TS_DRC!$P$5,OFFSET(TS_DRC!P$5,RIGHT(D1137,2),0,TRUE))</f>
        <v>TS27</v>
      </c>
      <c r="E1138" t="str">
        <f t="shared" ca="1" si="86"/>
        <v>TS27</v>
      </c>
      <c r="F1138">
        <f>'[6]Wind profile_5-10'!$AG35</f>
        <v>0.40228000000000003</v>
      </c>
      <c r="G1138">
        <f>IF(F1138&lt;1.1,F1138,IF(F1138&lt;YEAR!$C$2+YEAR!$C$3-2,F1138+1,(YEAR!$C$2+YEAR!$C$3-1)&amp;"       :="))</f>
        <v>0.40228000000000003</v>
      </c>
      <c r="H1138">
        <f>IF(G1138&lt;1.1,G1138,IF(G1138&lt;YEAR!$C$2+YEAR!$C$3-2,G1138+1,(YEAR!$C$2+YEAR!$C$3-1)&amp;"       :="))</f>
        <v>0.40228000000000003</v>
      </c>
      <c r="I1138">
        <f>IF(H1138&lt;1.1,H1138,IF(H1138&lt;YEAR!$C$2+YEAR!$C$3-2,H1138+1,(YEAR!$C$2+YEAR!$C$3-1)&amp;"       :="))</f>
        <v>0.40228000000000003</v>
      </c>
      <c r="J1138">
        <f>IF(I1138&lt;1.1,I1138,IF(I1138&lt;YEAR!$C$2+YEAR!$C$3-2,I1138+1,(YEAR!$C$2+YEAR!$C$3-1)&amp;"       :="))</f>
        <v>0.40228000000000003</v>
      </c>
      <c r="K1138">
        <f>IF(J1138&lt;1.1,J1138,IF(J1138&lt;YEAR!$C$2+YEAR!$C$3-2,J1138+1,(YEAR!$C$2+YEAR!$C$3-1)&amp;"       :="))</f>
        <v>0.40228000000000003</v>
      </c>
      <c r="L1138">
        <f>IF(K1138&lt;1.1,K1138,IF(K1138&lt;YEAR!$C$2+YEAR!$C$3-2,K1138+1,(YEAR!$C$2+YEAR!$C$3-1)&amp;"       :="))</f>
        <v>0.40228000000000003</v>
      </c>
      <c r="M1138">
        <f>IF(L1138&lt;1.1,L1138,IF(L1138&lt;YEAR!$C$2+YEAR!$C$3-2,L1138+1,(YEAR!$C$2+YEAR!$C$3-1)&amp;"       :="))</f>
        <v>0.40228000000000003</v>
      </c>
      <c r="N1138">
        <f>IF(M1138&lt;1.1,M1138,IF(M1138&lt;YEAR!$C$2+YEAR!$C$3-2,M1138+1,(YEAR!$C$2+YEAR!$C$3-1)&amp;"       :="))</f>
        <v>0.40228000000000003</v>
      </c>
      <c r="O1138">
        <f>IF(N1138&lt;1.1,N1138,IF(N1138&lt;YEAR!$C$2+YEAR!$C$3-2,N1138+1,(YEAR!$C$2+YEAR!$C$3-1)&amp;"       :="))</f>
        <v>0.40228000000000003</v>
      </c>
      <c r="P1138">
        <f>IF(O1138&lt;1.1,O1138,IF(O1138&lt;YEAR!$C$2+YEAR!$C$3-2,O1138+1,(YEAR!$C$2+YEAR!$C$3-1)&amp;"       :="))</f>
        <v>0.40228000000000003</v>
      </c>
      <c r="Q1138">
        <f>IF(P1138&lt;1.1,P1138,IF(P1138&lt;YEAR!$C$2+YEAR!$C$3-2,P1138+1,(YEAR!$C$2+YEAR!$C$3-1)&amp;"       :="))</f>
        <v>0.40228000000000003</v>
      </c>
      <c r="R1138">
        <f>IF(Q1138&lt;1.1,Q1138,IF(Q1138&lt;YEAR!$C$2+YEAR!$C$3-2,Q1138+1,(YEAR!$C$2+YEAR!$C$3-1)&amp;"       :="))</f>
        <v>0.40228000000000003</v>
      </c>
      <c r="S1138">
        <f>IF(R1138&lt;1.1,R1138,IF(R1138&lt;YEAR!$C$2+YEAR!$C$3-2,R1138+1,(YEAR!$C$2+YEAR!$C$3-1)&amp;"       :="))</f>
        <v>0.40228000000000003</v>
      </c>
      <c r="T1138">
        <f>IF(S1138&lt;1.1,S1138,IF(S1138&lt;YEAR!$C$2+YEAR!$C$3-2,S1138+1,(YEAR!$C$2+YEAR!$C$3-1)&amp;"       :="))</f>
        <v>0.40228000000000003</v>
      </c>
      <c r="U1138">
        <f>IF(T1138&lt;1.1,T1138,IF(T1138&lt;YEAR!$C$2+YEAR!$C$3-2,T1138+1,(YEAR!$C$2+YEAR!$C$3-1)&amp;"       :="))</f>
        <v>0.40228000000000003</v>
      </c>
      <c r="V1138">
        <f>IF(U1138&lt;1.1,U1138,IF(U1138&lt;YEAR!$C$2+YEAR!$C$3-2,U1138+1,(YEAR!$C$2+YEAR!$C$3-1)&amp;"       :="))</f>
        <v>0.40228000000000003</v>
      </c>
      <c r="W1138">
        <f>IF(V1138&lt;1.1,V1138,IF(V1138&lt;YEAR!$C$2+YEAR!$C$3-2,V1138+1,(YEAR!$C$2+YEAR!$C$3-1)&amp;"       :="))</f>
        <v>0.40228000000000003</v>
      </c>
      <c r="X1138">
        <f>IF(W1138&lt;1.1,W1138,IF(W1138&lt;YEAR!$C$2+YEAR!$C$3-2,W1138+1,(YEAR!$C$2+YEAR!$C$3-1)&amp;"       :="))</f>
        <v>0.40228000000000003</v>
      </c>
      <c r="Y1138">
        <f>IF(X1138&lt;1.1,X1138,IF(X1138&lt;YEAR!$C$2+YEAR!$C$3-2,X1138+1,(YEAR!$C$2+YEAR!$C$3-1)&amp;"       :="))</f>
        <v>0.40228000000000003</v>
      </c>
      <c r="Z1138">
        <f>IF(Y1138&lt;1.1,Y1138,IF(Y1138&lt;YEAR!$C$2+YEAR!$C$3-2,Y1138+1,(YEAR!$C$2+YEAR!$C$3-1)&amp;"       :="))</f>
        <v>0.40228000000000003</v>
      </c>
      <c r="AA1138">
        <f>IF(Z1138&lt;1.1,Z1138,IF(Z1138&lt;YEAR!$C$2+YEAR!$C$3-2,Z1138+1,(YEAR!$C$2+YEAR!$C$3-1)&amp;"       :="))</f>
        <v>0.40228000000000003</v>
      </c>
      <c r="AB1138">
        <f>IF(AA1138&lt;1.1,AA1138,IF(AA1138&lt;YEAR!$C$2+YEAR!$C$3-2,AA1138+1,(YEAR!$C$2+YEAR!$C$3-1)&amp;"       :="))</f>
        <v>0.40228000000000003</v>
      </c>
      <c r="AC1138">
        <f>IF(AB1138&lt;1.1,AB1138,IF(AB1138&lt;YEAR!$C$2+YEAR!$C$3-2,AB1138+1,(YEAR!$C$2+YEAR!$C$3-1)&amp;"       :="))</f>
        <v>0.40228000000000003</v>
      </c>
      <c r="AD1138">
        <f>IF(AC1138&lt;1.1,AC1138,IF(AC1138&lt;YEAR!$C$2+YEAR!$C$3-2,AC1138+1,(YEAR!$C$2+YEAR!$C$3-1)&amp;"       :="))</f>
        <v>0.40228000000000003</v>
      </c>
      <c r="AE1138">
        <f>IF(AD1138&lt;1.1,AD1138,IF(AD1138&lt;YEAR!$C$2+YEAR!$C$3-2,AD1138+1,(YEAR!$C$2+YEAR!$C$3-1)&amp;"       :="))</f>
        <v>0.40228000000000003</v>
      </c>
      <c r="AF1138">
        <f>IF(AE1138&lt;1.1,AE1138,IF(AE1138&lt;YEAR!$C$2+YEAR!$C$3-2,AE1138+1,(YEAR!$C$2+YEAR!$C$3-1)&amp;"       :="))</f>
        <v>0.40228000000000003</v>
      </c>
      <c r="AG1138">
        <f>IF(AF1138&lt;1.1,AF1138,IF(AF1138&lt;YEAR!$C$2+YEAR!$C$3-2,AF1138+1,(YEAR!$C$2+YEAR!$C$3-1)&amp;"       :="))</f>
        <v>0.40228000000000003</v>
      </c>
      <c r="AH1138">
        <f>IF(AG1138&lt;1.1,AG1138,IF(AG1138&lt;YEAR!$C$2+YEAR!$C$3-2,AG1138+1,(YEAR!$C$2+YEAR!$C$3-1)&amp;"       :="))</f>
        <v>0.40228000000000003</v>
      </c>
      <c r="AI1138">
        <f>IF(AH1138&lt;1.1,AH1138,IF(AH1138&lt;YEAR!$C$2+YEAR!$C$3-2,AH1138+1,(YEAR!$C$2+YEAR!$C$3-1)&amp;"       :="))</f>
        <v>0.40228000000000003</v>
      </c>
      <c r="AJ1138">
        <f>IF(AI1138&lt;1.1,AI1138,IF(AI1138&lt;YEAR!$C$2+YEAR!$C$3-2,AI1138+1,(YEAR!$C$2+YEAR!$C$3-1)&amp;"       :="))</f>
        <v>0.40228000000000003</v>
      </c>
    </row>
    <row r="1139" spans="1:36">
      <c r="A1139">
        <f t="shared" ca="1" si="85"/>
        <v>28</v>
      </c>
      <c r="B1139" t="s">
        <v>51</v>
      </c>
      <c r="C1139" t="str">
        <f ca="1">IF(D1139="",OFFSET(AvailabilityFactor!A$1,A1139,0),C1138)</f>
        <v>D2WDLC10</v>
      </c>
      <c r="D1139" t="str" cm="1">
        <f t="array" aca="1" ref="D1139" ca="1">IF(D1138="",TS_DRC!$P$5,OFFSET(TS_DRC!P$5,RIGHT(D1138,2),0,TRUE))</f>
        <v>TS28</v>
      </c>
      <c r="E1139" t="str">
        <f t="shared" ca="1" si="86"/>
        <v>TS28</v>
      </c>
      <c r="F1139">
        <f>'[6]Wind profile_5-10'!$AG36</f>
        <v>0.64907000000000004</v>
      </c>
      <c r="G1139">
        <f>IF(F1139&lt;1.1,F1139,IF(F1139&lt;YEAR!$C$2+YEAR!$C$3-2,F1139+1,(YEAR!$C$2+YEAR!$C$3-1)&amp;"       :="))</f>
        <v>0.64907000000000004</v>
      </c>
      <c r="H1139">
        <f>IF(G1139&lt;1.1,G1139,IF(G1139&lt;YEAR!$C$2+YEAR!$C$3-2,G1139+1,(YEAR!$C$2+YEAR!$C$3-1)&amp;"       :="))</f>
        <v>0.64907000000000004</v>
      </c>
      <c r="I1139">
        <f>IF(H1139&lt;1.1,H1139,IF(H1139&lt;YEAR!$C$2+YEAR!$C$3-2,H1139+1,(YEAR!$C$2+YEAR!$C$3-1)&amp;"       :="))</f>
        <v>0.64907000000000004</v>
      </c>
      <c r="J1139">
        <f>IF(I1139&lt;1.1,I1139,IF(I1139&lt;YEAR!$C$2+YEAR!$C$3-2,I1139+1,(YEAR!$C$2+YEAR!$C$3-1)&amp;"       :="))</f>
        <v>0.64907000000000004</v>
      </c>
      <c r="K1139">
        <f>IF(J1139&lt;1.1,J1139,IF(J1139&lt;YEAR!$C$2+YEAR!$C$3-2,J1139+1,(YEAR!$C$2+YEAR!$C$3-1)&amp;"       :="))</f>
        <v>0.64907000000000004</v>
      </c>
      <c r="L1139">
        <f>IF(K1139&lt;1.1,K1139,IF(K1139&lt;YEAR!$C$2+YEAR!$C$3-2,K1139+1,(YEAR!$C$2+YEAR!$C$3-1)&amp;"       :="))</f>
        <v>0.64907000000000004</v>
      </c>
      <c r="M1139">
        <f>IF(L1139&lt;1.1,L1139,IF(L1139&lt;YEAR!$C$2+YEAR!$C$3-2,L1139+1,(YEAR!$C$2+YEAR!$C$3-1)&amp;"       :="))</f>
        <v>0.64907000000000004</v>
      </c>
      <c r="N1139">
        <f>IF(M1139&lt;1.1,M1139,IF(M1139&lt;YEAR!$C$2+YEAR!$C$3-2,M1139+1,(YEAR!$C$2+YEAR!$C$3-1)&amp;"       :="))</f>
        <v>0.64907000000000004</v>
      </c>
      <c r="O1139">
        <f>IF(N1139&lt;1.1,N1139,IF(N1139&lt;YEAR!$C$2+YEAR!$C$3-2,N1139+1,(YEAR!$C$2+YEAR!$C$3-1)&amp;"       :="))</f>
        <v>0.64907000000000004</v>
      </c>
      <c r="P1139">
        <f>IF(O1139&lt;1.1,O1139,IF(O1139&lt;YEAR!$C$2+YEAR!$C$3-2,O1139+1,(YEAR!$C$2+YEAR!$C$3-1)&amp;"       :="))</f>
        <v>0.64907000000000004</v>
      </c>
      <c r="Q1139">
        <f>IF(P1139&lt;1.1,P1139,IF(P1139&lt;YEAR!$C$2+YEAR!$C$3-2,P1139+1,(YEAR!$C$2+YEAR!$C$3-1)&amp;"       :="))</f>
        <v>0.64907000000000004</v>
      </c>
      <c r="R1139">
        <f>IF(Q1139&lt;1.1,Q1139,IF(Q1139&lt;YEAR!$C$2+YEAR!$C$3-2,Q1139+1,(YEAR!$C$2+YEAR!$C$3-1)&amp;"       :="))</f>
        <v>0.64907000000000004</v>
      </c>
      <c r="S1139">
        <f>IF(R1139&lt;1.1,R1139,IF(R1139&lt;YEAR!$C$2+YEAR!$C$3-2,R1139+1,(YEAR!$C$2+YEAR!$C$3-1)&amp;"       :="))</f>
        <v>0.64907000000000004</v>
      </c>
      <c r="T1139">
        <f>IF(S1139&lt;1.1,S1139,IF(S1139&lt;YEAR!$C$2+YEAR!$C$3-2,S1139+1,(YEAR!$C$2+YEAR!$C$3-1)&amp;"       :="))</f>
        <v>0.64907000000000004</v>
      </c>
      <c r="U1139">
        <f>IF(T1139&lt;1.1,T1139,IF(T1139&lt;YEAR!$C$2+YEAR!$C$3-2,T1139+1,(YEAR!$C$2+YEAR!$C$3-1)&amp;"       :="))</f>
        <v>0.64907000000000004</v>
      </c>
      <c r="V1139">
        <f>IF(U1139&lt;1.1,U1139,IF(U1139&lt;YEAR!$C$2+YEAR!$C$3-2,U1139+1,(YEAR!$C$2+YEAR!$C$3-1)&amp;"       :="))</f>
        <v>0.64907000000000004</v>
      </c>
      <c r="W1139">
        <f>IF(V1139&lt;1.1,V1139,IF(V1139&lt;YEAR!$C$2+YEAR!$C$3-2,V1139+1,(YEAR!$C$2+YEAR!$C$3-1)&amp;"       :="))</f>
        <v>0.64907000000000004</v>
      </c>
      <c r="X1139">
        <f>IF(W1139&lt;1.1,W1139,IF(W1139&lt;YEAR!$C$2+YEAR!$C$3-2,W1139+1,(YEAR!$C$2+YEAR!$C$3-1)&amp;"       :="))</f>
        <v>0.64907000000000004</v>
      </c>
      <c r="Y1139">
        <f>IF(X1139&lt;1.1,X1139,IF(X1139&lt;YEAR!$C$2+YEAR!$C$3-2,X1139+1,(YEAR!$C$2+YEAR!$C$3-1)&amp;"       :="))</f>
        <v>0.64907000000000004</v>
      </c>
      <c r="Z1139">
        <f>IF(Y1139&lt;1.1,Y1139,IF(Y1139&lt;YEAR!$C$2+YEAR!$C$3-2,Y1139+1,(YEAR!$C$2+YEAR!$C$3-1)&amp;"       :="))</f>
        <v>0.64907000000000004</v>
      </c>
      <c r="AA1139">
        <f>IF(Z1139&lt;1.1,Z1139,IF(Z1139&lt;YEAR!$C$2+YEAR!$C$3-2,Z1139+1,(YEAR!$C$2+YEAR!$C$3-1)&amp;"       :="))</f>
        <v>0.64907000000000004</v>
      </c>
      <c r="AB1139">
        <f>IF(AA1139&lt;1.1,AA1139,IF(AA1139&lt;YEAR!$C$2+YEAR!$C$3-2,AA1139+1,(YEAR!$C$2+YEAR!$C$3-1)&amp;"       :="))</f>
        <v>0.64907000000000004</v>
      </c>
      <c r="AC1139">
        <f>IF(AB1139&lt;1.1,AB1139,IF(AB1139&lt;YEAR!$C$2+YEAR!$C$3-2,AB1139+1,(YEAR!$C$2+YEAR!$C$3-1)&amp;"       :="))</f>
        <v>0.64907000000000004</v>
      </c>
      <c r="AD1139">
        <f>IF(AC1139&lt;1.1,AC1139,IF(AC1139&lt;YEAR!$C$2+YEAR!$C$3-2,AC1139+1,(YEAR!$C$2+YEAR!$C$3-1)&amp;"       :="))</f>
        <v>0.64907000000000004</v>
      </c>
      <c r="AE1139">
        <f>IF(AD1139&lt;1.1,AD1139,IF(AD1139&lt;YEAR!$C$2+YEAR!$C$3-2,AD1139+1,(YEAR!$C$2+YEAR!$C$3-1)&amp;"       :="))</f>
        <v>0.64907000000000004</v>
      </c>
      <c r="AF1139">
        <f>IF(AE1139&lt;1.1,AE1139,IF(AE1139&lt;YEAR!$C$2+YEAR!$C$3-2,AE1139+1,(YEAR!$C$2+YEAR!$C$3-1)&amp;"       :="))</f>
        <v>0.64907000000000004</v>
      </c>
      <c r="AG1139">
        <f>IF(AF1139&lt;1.1,AF1139,IF(AF1139&lt;YEAR!$C$2+YEAR!$C$3-2,AF1139+1,(YEAR!$C$2+YEAR!$C$3-1)&amp;"       :="))</f>
        <v>0.64907000000000004</v>
      </c>
      <c r="AH1139">
        <f>IF(AG1139&lt;1.1,AG1139,IF(AG1139&lt;YEAR!$C$2+YEAR!$C$3-2,AG1139+1,(YEAR!$C$2+YEAR!$C$3-1)&amp;"       :="))</f>
        <v>0.64907000000000004</v>
      </c>
      <c r="AI1139">
        <f>IF(AH1139&lt;1.1,AH1139,IF(AH1139&lt;YEAR!$C$2+YEAR!$C$3-2,AH1139+1,(YEAR!$C$2+YEAR!$C$3-1)&amp;"       :="))</f>
        <v>0.64907000000000004</v>
      </c>
      <c r="AJ1139">
        <f>IF(AI1139&lt;1.1,AI1139,IF(AI1139&lt;YEAR!$C$2+YEAR!$C$3-2,AI1139+1,(YEAR!$C$2+YEAR!$C$3-1)&amp;"       :="))</f>
        <v>0.64907000000000004</v>
      </c>
    </row>
    <row r="1140" spans="1:36">
      <c r="A1140">
        <f t="shared" ca="1" si="85"/>
        <v>28</v>
      </c>
      <c r="B1140" t="s">
        <v>51</v>
      </c>
      <c r="C1140" t="str">
        <f ca="1">IF(D1140="",OFFSET(AvailabilityFactor!A$1,A1140,0),C1139)</f>
        <v>D2WDLC10</v>
      </c>
      <c r="D1140" t="str" cm="1">
        <f t="array" aca="1" ref="D1140" ca="1">IF(D1139="",TS_DRC!$P$5,OFFSET(TS_DRC!P$5,RIGHT(D1139,2),0,TRUE))</f>
        <v>TS29</v>
      </c>
      <c r="E1140" t="str">
        <f t="shared" ca="1" si="86"/>
        <v>TS29</v>
      </c>
      <c r="F1140">
        <f>'[6]Wind profile_5-10'!$AG37</f>
        <v>0.76346999999999998</v>
      </c>
      <c r="G1140">
        <f>IF(F1140&lt;1.1,F1140,IF(F1140&lt;YEAR!$C$2+YEAR!$C$3-2,F1140+1,(YEAR!$C$2+YEAR!$C$3-1)&amp;"       :="))</f>
        <v>0.76346999999999998</v>
      </c>
      <c r="H1140">
        <f>IF(G1140&lt;1.1,G1140,IF(G1140&lt;YEAR!$C$2+YEAR!$C$3-2,G1140+1,(YEAR!$C$2+YEAR!$C$3-1)&amp;"       :="))</f>
        <v>0.76346999999999998</v>
      </c>
      <c r="I1140">
        <f>IF(H1140&lt;1.1,H1140,IF(H1140&lt;YEAR!$C$2+YEAR!$C$3-2,H1140+1,(YEAR!$C$2+YEAR!$C$3-1)&amp;"       :="))</f>
        <v>0.76346999999999998</v>
      </c>
      <c r="J1140">
        <f>IF(I1140&lt;1.1,I1140,IF(I1140&lt;YEAR!$C$2+YEAR!$C$3-2,I1140+1,(YEAR!$C$2+YEAR!$C$3-1)&amp;"       :="))</f>
        <v>0.76346999999999998</v>
      </c>
      <c r="K1140">
        <f>IF(J1140&lt;1.1,J1140,IF(J1140&lt;YEAR!$C$2+YEAR!$C$3-2,J1140+1,(YEAR!$C$2+YEAR!$C$3-1)&amp;"       :="))</f>
        <v>0.76346999999999998</v>
      </c>
      <c r="L1140">
        <f>IF(K1140&lt;1.1,K1140,IF(K1140&lt;YEAR!$C$2+YEAR!$C$3-2,K1140+1,(YEAR!$C$2+YEAR!$C$3-1)&amp;"       :="))</f>
        <v>0.76346999999999998</v>
      </c>
      <c r="M1140">
        <f>IF(L1140&lt;1.1,L1140,IF(L1140&lt;YEAR!$C$2+YEAR!$C$3-2,L1140+1,(YEAR!$C$2+YEAR!$C$3-1)&amp;"       :="))</f>
        <v>0.76346999999999998</v>
      </c>
      <c r="N1140">
        <f>IF(M1140&lt;1.1,M1140,IF(M1140&lt;YEAR!$C$2+YEAR!$C$3-2,M1140+1,(YEAR!$C$2+YEAR!$C$3-1)&amp;"       :="))</f>
        <v>0.76346999999999998</v>
      </c>
      <c r="O1140">
        <f>IF(N1140&lt;1.1,N1140,IF(N1140&lt;YEAR!$C$2+YEAR!$C$3-2,N1140+1,(YEAR!$C$2+YEAR!$C$3-1)&amp;"       :="))</f>
        <v>0.76346999999999998</v>
      </c>
      <c r="P1140">
        <f>IF(O1140&lt;1.1,O1140,IF(O1140&lt;YEAR!$C$2+YEAR!$C$3-2,O1140+1,(YEAR!$C$2+YEAR!$C$3-1)&amp;"       :="))</f>
        <v>0.76346999999999998</v>
      </c>
      <c r="Q1140">
        <f>IF(P1140&lt;1.1,P1140,IF(P1140&lt;YEAR!$C$2+YEAR!$C$3-2,P1140+1,(YEAR!$C$2+YEAR!$C$3-1)&amp;"       :="))</f>
        <v>0.76346999999999998</v>
      </c>
      <c r="R1140">
        <f>IF(Q1140&lt;1.1,Q1140,IF(Q1140&lt;YEAR!$C$2+YEAR!$C$3-2,Q1140+1,(YEAR!$C$2+YEAR!$C$3-1)&amp;"       :="))</f>
        <v>0.76346999999999998</v>
      </c>
      <c r="S1140">
        <f>IF(R1140&lt;1.1,R1140,IF(R1140&lt;YEAR!$C$2+YEAR!$C$3-2,R1140+1,(YEAR!$C$2+YEAR!$C$3-1)&amp;"       :="))</f>
        <v>0.76346999999999998</v>
      </c>
      <c r="T1140">
        <f>IF(S1140&lt;1.1,S1140,IF(S1140&lt;YEAR!$C$2+YEAR!$C$3-2,S1140+1,(YEAR!$C$2+YEAR!$C$3-1)&amp;"       :="))</f>
        <v>0.76346999999999998</v>
      </c>
      <c r="U1140">
        <f>IF(T1140&lt;1.1,T1140,IF(T1140&lt;YEAR!$C$2+YEAR!$C$3-2,T1140+1,(YEAR!$C$2+YEAR!$C$3-1)&amp;"       :="))</f>
        <v>0.76346999999999998</v>
      </c>
      <c r="V1140">
        <f>IF(U1140&lt;1.1,U1140,IF(U1140&lt;YEAR!$C$2+YEAR!$C$3-2,U1140+1,(YEAR!$C$2+YEAR!$C$3-1)&amp;"       :="))</f>
        <v>0.76346999999999998</v>
      </c>
      <c r="W1140">
        <f>IF(V1140&lt;1.1,V1140,IF(V1140&lt;YEAR!$C$2+YEAR!$C$3-2,V1140+1,(YEAR!$C$2+YEAR!$C$3-1)&amp;"       :="))</f>
        <v>0.76346999999999998</v>
      </c>
      <c r="X1140">
        <f>IF(W1140&lt;1.1,W1140,IF(W1140&lt;YEAR!$C$2+YEAR!$C$3-2,W1140+1,(YEAR!$C$2+YEAR!$C$3-1)&amp;"       :="))</f>
        <v>0.76346999999999998</v>
      </c>
      <c r="Y1140">
        <f>IF(X1140&lt;1.1,X1140,IF(X1140&lt;YEAR!$C$2+YEAR!$C$3-2,X1140+1,(YEAR!$C$2+YEAR!$C$3-1)&amp;"       :="))</f>
        <v>0.76346999999999998</v>
      </c>
      <c r="Z1140">
        <f>IF(Y1140&lt;1.1,Y1140,IF(Y1140&lt;YEAR!$C$2+YEAR!$C$3-2,Y1140+1,(YEAR!$C$2+YEAR!$C$3-1)&amp;"       :="))</f>
        <v>0.76346999999999998</v>
      </c>
      <c r="AA1140">
        <f>IF(Z1140&lt;1.1,Z1140,IF(Z1140&lt;YEAR!$C$2+YEAR!$C$3-2,Z1140+1,(YEAR!$C$2+YEAR!$C$3-1)&amp;"       :="))</f>
        <v>0.76346999999999998</v>
      </c>
      <c r="AB1140">
        <f>IF(AA1140&lt;1.1,AA1140,IF(AA1140&lt;YEAR!$C$2+YEAR!$C$3-2,AA1140+1,(YEAR!$C$2+YEAR!$C$3-1)&amp;"       :="))</f>
        <v>0.76346999999999998</v>
      </c>
      <c r="AC1140">
        <f>IF(AB1140&lt;1.1,AB1140,IF(AB1140&lt;YEAR!$C$2+YEAR!$C$3-2,AB1140+1,(YEAR!$C$2+YEAR!$C$3-1)&amp;"       :="))</f>
        <v>0.76346999999999998</v>
      </c>
      <c r="AD1140">
        <f>IF(AC1140&lt;1.1,AC1140,IF(AC1140&lt;YEAR!$C$2+YEAR!$C$3-2,AC1140+1,(YEAR!$C$2+YEAR!$C$3-1)&amp;"       :="))</f>
        <v>0.76346999999999998</v>
      </c>
      <c r="AE1140">
        <f>IF(AD1140&lt;1.1,AD1140,IF(AD1140&lt;YEAR!$C$2+YEAR!$C$3-2,AD1140+1,(YEAR!$C$2+YEAR!$C$3-1)&amp;"       :="))</f>
        <v>0.76346999999999998</v>
      </c>
      <c r="AF1140">
        <f>IF(AE1140&lt;1.1,AE1140,IF(AE1140&lt;YEAR!$C$2+YEAR!$C$3-2,AE1140+1,(YEAR!$C$2+YEAR!$C$3-1)&amp;"       :="))</f>
        <v>0.76346999999999998</v>
      </c>
      <c r="AG1140">
        <f>IF(AF1140&lt;1.1,AF1140,IF(AF1140&lt;YEAR!$C$2+YEAR!$C$3-2,AF1140+1,(YEAR!$C$2+YEAR!$C$3-1)&amp;"       :="))</f>
        <v>0.76346999999999998</v>
      </c>
      <c r="AH1140">
        <f>IF(AG1140&lt;1.1,AG1140,IF(AG1140&lt;YEAR!$C$2+YEAR!$C$3-2,AG1140+1,(YEAR!$C$2+YEAR!$C$3-1)&amp;"       :="))</f>
        <v>0.76346999999999998</v>
      </c>
      <c r="AI1140">
        <f>IF(AH1140&lt;1.1,AH1140,IF(AH1140&lt;YEAR!$C$2+YEAR!$C$3-2,AH1140+1,(YEAR!$C$2+YEAR!$C$3-1)&amp;"       :="))</f>
        <v>0.76346999999999998</v>
      </c>
      <c r="AJ1140">
        <f>IF(AI1140&lt;1.1,AI1140,IF(AI1140&lt;YEAR!$C$2+YEAR!$C$3-2,AI1140+1,(YEAR!$C$2+YEAR!$C$3-1)&amp;"       :="))</f>
        <v>0.76346999999999998</v>
      </c>
    </row>
    <row r="1141" spans="1:36">
      <c r="A1141">
        <f t="shared" ca="1" si="85"/>
        <v>28</v>
      </c>
      <c r="B1141" t="s">
        <v>51</v>
      </c>
      <c r="C1141" t="str">
        <f ca="1">IF(D1141="",OFFSET(AvailabilityFactor!A$1,A1141,0),C1140)</f>
        <v>D2WDLC10</v>
      </c>
      <c r="D1141" t="str" cm="1">
        <f t="array" aca="1" ref="D1141" ca="1">IF(D1140="",TS_DRC!$P$5,OFFSET(TS_DRC!P$5,RIGHT(D1140,2),0,TRUE))</f>
        <v>TS30</v>
      </c>
      <c r="E1141" t="str">
        <f t="shared" ca="1" si="86"/>
        <v>TS30</v>
      </c>
      <c r="F1141">
        <f>'[6]Wind profile_5-10'!$AG38</f>
        <v>0.76060000000000005</v>
      </c>
      <c r="G1141">
        <f>IF(F1141&lt;1.1,F1141,IF(F1141&lt;YEAR!$C$2+YEAR!$C$3-2,F1141+1,(YEAR!$C$2+YEAR!$C$3-1)&amp;"       :="))</f>
        <v>0.76060000000000005</v>
      </c>
      <c r="H1141">
        <f>IF(G1141&lt;1.1,G1141,IF(G1141&lt;YEAR!$C$2+YEAR!$C$3-2,G1141+1,(YEAR!$C$2+YEAR!$C$3-1)&amp;"       :="))</f>
        <v>0.76060000000000005</v>
      </c>
      <c r="I1141">
        <f>IF(H1141&lt;1.1,H1141,IF(H1141&lt;YEAR!$C$2+YEAR!$C$3-2,H1141+1,(YEAR!$C$2+YEAR!$C$3-1)&amp;"       :="))</f>
        <v>0.76060000000000005</v>
      </c>
      <c r="J1141">
        <f>IF(I1141&lt;1.1,I1141,IF(I1141&lt;YEAR!$C$2+YEAR!$C$3-2,I1141+1,(YEAR!$C$2+YEAR!$C$3-1)&amp;"       :="))</f>
        <v>0.76060000000000005</v>
      </c>
      <c r="K1141">
        <f>IF(J1141&lt;1.1,J1141,IF(J1141&lt;YEAR!$C$2+YEAR!$C$3-2,J1141+1,(YEAR!$C$2+YEAR!$C$3-1)&amp;"       :="))</f>
        <v>0.76060000000000005</v>
      </c>
      <c r="L1141">
        <f>IF(K1141&lt;1.1,K1141,IF(K1141&lt;YEAR!$C$2+YEAR!$C$3-2,K1141+1,(YEAR!$C$2+YEAR!$C$3-1)&amp;"       :="))</f>
        <v>0.76060000000000005</v>
      </c>
      <c r="M1141">
        <f>IF(L1141&lt;1.1,L1141,IF(L1141&lt;YEAR!$C$2+YEAR!$C$3-2,L1141+1,(YEAR!$C$2+YEAR!$C$3-1)&amp;"       :="))</f>
        <v>0.76060000000000005</v>
      </c>
      <c r="N1141">
        <f>IF(M1141&lt;1.1,M1141,IF(M1141&lt;YEAR!$C$2+YEAR!$C$3-2,M1141+1,(YEAR!$C$2+YEAR!$C$3-1)&amp;"       :="))</f>
        <v>0.76060000000000005</v>
      </c>
      <c r="O1141">
        <f>IF(N1141&lt;1.1,N1141,IF(N1141&lt;YEAR!$C$2+YEAR!$C$3-2,N1141+1,(YEAR!$C$2+YEAR!$C$3-1)&amp;"       :="))</f>
        <v>0.76060000000000005</v>
      </c>
      <c r="P1141">
        <f>IF(O1141&lt;1.1,O1141,IF(O1141&lt;YEAR!$C$2+YEAR!$C$3-2,O1141+1,(YEAR!$C$2+YEAR!$C$3-1)&amp;"       :="))</f>
        <v>0.76060000000000005</v>
      </c>
      <c r="Q1141">
        <f>IF(P1141&lt;1.1,P1141,IF(P1141&lt;YEAR!$C$2+YEAR!$C$3-2,P1141+1,(YEAR!$C$2+YEAR!$C$3-1)&amp;"       :="))</f>
        <v>0.76060000000000005</v>
      </c>
      <c r="R1141">
        <f>IF(Q1141&lt;1.1,Q1141,IF(Q1141&lt;YEAR!$C$2+YEAR!$C$3-2,Q1141+1,(YEAR!$C$2+YEAR!$C$3-1)&amp;"       :="))</f>
        <v>0.76060000000000005</v>
      </c>
      <c r="S1141">
        <f>IF(R1141&lt;1.1,R1141,IF(R1141&lt;YEAR!$C$2+YEAR!$C$3-2,R1141+1,(YEAR!$C$2+YEAR!$C$3-1)&amp;"       :="))</f>
        <v>0.76060000000000005</v>
      </c>
      <c r="T1141">
        <f>IF(S1141&lt;1.1,S1141,IF(S1141&lt;YEAR!$C$2+YEAR!$C$3-2,S1141+1,(YEAR!$C$2+YEAR!$C$3-1)&amp;"       :="))</f>
        <v>0.76060000000000005</v>
      </c>
      <c r="U1141">
        <f>IF(T1141&lt;1.1,T1141,IF(T1141&lt;YEAR!$C$2+YEAR!$C$3-2,T1141+1,(YEAR!$C$2+YEAR!$C$3-1)&amp;"       :="))</f>
        <v>0.76060000000000005</v>
      </c>
      <c r="V1141">
        <f>IF(U1141&lt;1.1,U1141,IF(U1141&lt;YEAR!$C$2+YEAR!$C$3-2,U1141+1,(YEAR!$C$2+YEAR!$C$3-1)&amp;"       :="))</f>
        <v>0.76060000000000005</v>
      </c>
      <c r="W1141">
        <f>IF(V1141&lt;1.1,V1141,IF(V1141&lt;YEAR!$C$2+YEAR!$C$3-2,V1141+1,(YEAR!$C$2+YEAR!$C$3-1)&amp;"       :="))</f>
        <v>0.76060000000000005</v>
      </c>
      <c r="X1141">
        <f>IF(W1141&lt;1.1,W1141,IF(W1141&lt;YEAR!$C$2+YEAR!$C$3-2,W1141+1,(YEAR!$C$2+YEAR!$C$3-1)&amp;"       :="))</f>
        <v>0.76060000000000005</v>
      </c>
      <c r="Y1141">
        <f>IF(X1141&lt;1.1,X1141,IF(X1141&lt;YEAR!$C$2+YEAR!$C$3-2,X1141+1,(YEAR!$C$2+YEAR!$C$3-1)&amp;"       :="))</f>
        <v>0.76060000000000005</v>
      </c>
      <c r="Z1141">
        <f>IF(Y1141&lt;1.1,Y1141,IF(Y1141&lt;YEAR!$C$2+YEAR!$C$3-2,Y1141+1,(YEAR!$C$2+YEAR!$C$3-1)&amp;"       :="))</f>
        <v>0.76060000000000005</v>
      </c>
      <c r="AA1141">
        <f>IF(Z1141&lt;1.1,Z1141,IF(Z1141&lt;YEAR!$C$2+YEAR!$C$3-2,Z1141+1,(YEAR!$C$2+YEAR!$C$3-1)&amp;"       :="))</f>
        <v>0.76060000000000005</v>
      </c>
      <c r="AB1141">
        <f>IF(AA1141&lt;1.1,AA1141,IF(AA1141&lt;YEAR!$C$2+YEAR!$C$3-2,AA1141+1,(YEAR!$C$2+YEAR!$C$3-1)&amp;"       :="))</f>
        <v>0.76060000000000005</v>
      </c>
      <c r="AC1141">
        <f>IF(AB1141&lt;1.1,AB1141,IF(AB1141&lt;YEAR!$C$2+YEAR!$C$3-2,AB1141+1,(YEAR!$C$2+YEAR!$C$3-1)&amp;"       :="))</f>
        <v>0.76060000000000005</v>
      </c>
      <c r="AD1141">
        <f>IF(AC1141&lt;1.1,AC1141,IF(AC1141&lt;YEAR!$C$2+YEAR!$C$3-2,AC1141+1,(YEAR!$C$2+YEAR!$C$3-1)&amp;"       :="))</f>
        <v>0.76060000000000005</v>
      </c>
      <c r="AE1141">
        <f>IF(AD1141&lt;1.1,AD1141,IF(AD1141&lt;YEAR!$C$2+YEAR!$C$3-2,AD1141+1,(YEAR!$C$2+YEAR!$C$3-1)&amp;"       :="))</f>
        <v>0.76060000000000005</v>
      </c>
      <c r="AF1141">
        <f>IF(AE1141&lt;1.1,AE1141,IF(AE1141&lt;YEAR!$C$2+YEAR!$C$3-2,AE1141+1,(YEAR!$C$2+YEAR!$C$3-1)&amp;"       :="))</f>
        <v>0.76060000000000005</v>
      </c>
      <c r="AG1141">
        <f>IF(AF1141&lt;1.1,AF1141,IF(AF1141&lt;YEAR!$C$2+YEAR!$C$3-2,AF1141+1,(YEAR!$C$2+YEAR!$C$3-1)&amp;"       :="))</f>
        <v>0.76060000000000005</v>
      </c>
      <c r="AH1141">
        <f>IF(AG1141&lt;1.1,AG1141,IF(AG1141&lt;YEAR!$C$2+YEAR!$C$3-2,AG1141+1,(YEAR!$C$2+YEAR!$C$3-1)&amp;"       :="))</f>
        <v>0.76060000000000005</v>
      </c>
      <c r="AI1141">
        <f>IF(AH1141&lt;1.1,AH1141,IF(AH1141&lt;YEAR!$C$2+YEAR!$C$3-2,AH1141+1,(YEAR!$C$2+YEAR!$C$3-1)&amp;"       :="))</f>
        <v>0.76060000000000005</v>
      </c>
      <c r="AJ1141">
        <f>IF(AI1141&lt;1.1,AI1141,IF(AI1141&lt;YEAR!$C$2+YEAR!$C$3-2,AI1141+1,(YEAR!$C$2+YEAR!$C$3-1)&amp;"       :="))</f>
        <v>0.76060000000000005</v>
      </c>
    </row>
    <row r="1142" spans="1:36">
      <c r="A1142">
        <f t="shared" ca="1" si="85"/>
        <v>28</v>
      </c>
      <c r="B1142" t="s">
        <v>51</v>
      </c>
      <c r="C1142" t="str">
        <f ca="1">IF(D1142="",OFFSET(AvailabilityFactor!A$1,A1142,0),C1141)</f>
        <v>D2WDLC10</v>
      </c>
      <c r="D1142" t="str" cm="1">
        <f t="array" aca="1" ref="D1142" ca="1">IF(D1141="",TS_DRC!$P$5,OFFSET(TS_DRC!P$5,RIGHT(D1141,2),0,TRUE))</f>
        <v>TS31</v>
      </c>
      <c r="E1142" t="str">
        <f t="shared" ca="1" si="86"/>
        <v>TS31</v>
      </c>
      <c r="F1142">
        <f>'[6]Wind profile_5-10'!$AG39</f>
        <v>0.3669</v>
      </c>
      <c r="G1142">
        <f>IF(F1142&lt;1.1,F1142,IF(F1142&lt;YEAR!$C$2+YEAR!$C$3-2,F1142+1,(YEAR!$C$2+YEAR!$C$3-1)&amp;"       :="))</f>
        <v>0.3669</v>
      </c>
      <c r="H1142">
        <f>IF(G1142&lt;1.1,G1142,IF(G1142&lt;YEAR!$C$2+YEAR!$C$3-2,G1142+1,(YEAR!$C$2+YEAR!$C$3-1)&amp;"       :="))</f>
        <v>0.3669</v>
      </c>
      <c r="I1142">
        <f>IF(H1142&lt;1.1,H1142,IF(H1142&lt;YEAR!$C$2+YEAR!$C$3-2,H1142+1,(YEAR!$C$2+YEAR!$C$3-1)&amp;"       :="))</f>
        <v>0.3669</v>
      </c>
      <c r="J1142">
        <f>IF(I1142&lt;1.1,I1142,IF(I1142&lt;YEAR!$C$2+YEAR!$C$3-2,I1142+1,(YEAR!$C$2+YEAR!$C$3-1)&amp;"       :="))</f>
        <v>0.3669</v>
      </c>
      <c r="K1142">
        <f>IF(J1142&lt;1.1,J1142,IF(J1142&lt;YEAR!$C$2+YEAR!$C$3-2,J1142+1,(YEAR!$C$2+YEAR!$C$3-1)&amp;"       :="))</f>
        <v>0.3669</v>
      </c>
      <c r="L1142">
        <f>IF(K1142&lt;1.1,K1142,IF(K1142&lt;YEAR!$C$2+YEAR!$C$3-2,K1142+1,(YEAR!$C$2+YEAR!$C$3-1)&amp;"       :="))</f>
        <v>0.3669</v>
      </c>
      <c r="M1142">
        <f>IF(L1142&lt;1.1,L1142,IF(L1142&lt;YEAR!$C$2+YEAR!$C$3-2,L1142+1,(YEAR!$C$2+YEAR!$C$3-1)&amp;"       :="))</f>
        <v>0.3669</v>
      </c>
      <c r="N1142">
        <f>IF(M1142&lt;1.1,M1142,IF(M1142&lt;YEAR!$C$2+YEAR!$C$3-2,M1142+1,(YEAR!$C$2+YEAR!$C$3-1)&amp;"       :="))</f>
        <v>0.3669</v>
      </c>
      <c r="O1142">
        <f>IF(N1142&lt;1.1,N1142,IF(N1142&lt;YEAR!$C$2+YEAR!$C$3-2,N1142+1,(YEAR!$C$2+YEAR!$C$3-1)&amp;"       :="))</f>
        <v>0.3669</v>
      </c>
      <c r="P1142">
        <f>IF(O1142&lt;1.1,O1142,IF(O1142&lt;YEAR!$C$2+YEAR!$C$3-2,O1142+1,(YEAR!$C$2+YEAR!$C$3-1)&amp;"       :="))</f>
        <v>0.3669</v>
      </c>
      <c r="Q1142">
        <f>IF(P1142&lt;1.1,P1142,IF(P1142&lt;YEAR!$C$2+YEAR!$C$3-2,P1142+1,(YEAR!$C$2+YEAR!$C$3-1)&amp;"       :="))</f>
        <v>0.3669</v>
      </c>
      <c r="R1142">
        <f>IF(Q1142&lt;1.1,Q1142,IF(Q1142&lt;YEAR!$C$2+YEAR!$C$3-2,Q1142+1,(YEAR!$C$2+YEAR!$C$3-1)&amp;"       :="))</f>
        <v>0.3669</v>
      </c>
      <c r="S1142">
        <f>IF(R1142&lt;1.1,R1142,IF(R1142&lt;YEAR!$C$2+YEAR!$C$3-2,R1142+1,(YEAR!$C$2+YEAR!$C$3-1)&amp;"       :="))</f>
        <v>0.3669</v>
      </c>
      <c r="T1142">
        <f>IF(S1142&lt;1.1,S1142,IF(S1142&lt;YEAR!$C$2+YEAR!$C$3-2,S1142+1,(YEAR!$C$2+YEAR!$C$3-1)&amp;"       :="))</f>
        <v>0.3669</v>
      </c>
      <c r="U1142">
        <f>IF(T1142&lt;1.1,T1142,IF(T1142&lt;YEAR!$C$2+YEAR!$C$3-2,T1142+1,(YEAR!$C$2+YEAR!$C$3-1)&amp;"       :="))</f>
        <v>0.3669</v>
      </c>
      <c r="V1142">
        <f>IF(U1142&lt;1.1,U1142,IF(U1142&lt;YEAR!$C$2+YEAR!$C$3-2,U1142+1,(YEAR!$C$2+YEAR!$C$3-1)&amp;"       :="))</f>
        <v>0.3669</v>
      </c>
      <c r="W1142">
        <f>IF(V1142&lt;1.1,V1142,IF(V1142&lt;YEAR!$C$2+YEAR!$C$3-2,V1142+1,(YEAR!$C$2+YEAR!$C$3-1)&amp;"       :="))</f>
        <v>0.3669</v>
      </c>
      <c r="X1142">
        <f>IF(W1142&lt;1.1,W1142,IF(W1142&lt;YEAR!$C$2+YEAR!$C$3-2,W1142+1,(YEAR!$C$2+YEAR!$C$3-1)&amp;"       :="))</f>
        <v>0.3669</v>
      </c>
      <c r="Y1142">
        <f>IF(X1142&lt;1.1,X1142,IF(X1142&lt;YEAR!$C$2+YEAR!$C$3-2,X1142+1,(YEAR!$C$2+YEAR!$C$3-1)&amp;"       :="))</f>
        <v>0.3669</v>
      </c>
      <c r="Z1142">
        <f>IF(Y1142&lt;1.1,Y1142,IF(Y1142&lt;YEAR!$C$2+YEAR!$C$3-2,Y1142+1,(YEAR!$C$2+YEAR!$C$3-1)&amp;"       :="))</f>
        <v>0.3669</v>
      </c>
      <c r="AA1142">
        <f>IF(Z1142&lt;1.1,Z1142,IF(Z1142&lt;YEAR!$C$2+YEAR!$C$3-2,Z1142+1,(YEAR!$C$2+YEAR!$C$3-1)&amp;"       :="))</f>
        <v>0.3669</v>
      </c>
      <c r="AB1142">
        <f>IF(AA1142&lt;1.1,AA1142,IF(AA1142&lt;YEAR!$C$2+YEAR!$C$3-2,AA1142+1,(YEAR!$C$2+YEAR!$C$3-1)&amp;"       :="))</f>
        <v>0.3669</v>
      </c>
      <c r="AC1142">
        <f>IF(AB1142&lt;1.1,AB1142,IF(AB1142&lt;YEAR!$C$2+YEAR!$C$3-2,AB1142+1,(YEAR!$C$2+YEAR!$C$3-1)&amp;"       :="))</f>
        <v>0.3669</v>
      </c>
      <c r="AD1142">
        <f>IF(AC1142&lt;1.1,AC1142,IF(AC1142&lt;YEAR!$C$2+YEAR!$C$3-2,AC1142+1,(YEAR!$C$2+YEAR!$C$3-1)&amp;"       :="))</f>
        <v>0.3669</v>
      </c>
      <c r="AE1142">
        <f>IF(AD1142&lt;1.1,AD1142,IF(AD1142&lt;YEAR!$C$2+YEAR!$C$3-2,AD1142+1,(YEAR!$C$2+YEAR!$C$3-1)&amp;"       :="))</f>
        <v>0.3669</v>
      </c>
      <c r="AF1142">
        <f>IF(AE1142&lt;1.1,AE1142,IF(AE1142&lt;YEAR!$C$2+YEAR!$C$3-2,AE1142+1,(YEAR!$C$2+YEAR!$C$3-1)&amp;"       :="))</f>
        <v>0.3669</v>
      </c>
      <c r="AG1142">
        <f>IF(AF1142&lt;1.1,AF1142,IF(AF1142&lt;YEAR!$C$2+YEAR!$C$3-2,AF1142+1,(YEAR!$C$2+YEAR!$C$3-1)&amp;"       :="))</f>
        <v>0.3669</v>
      </c>
      <c r="AH1142">
        <f>IF(AG1142&lt;1.1,AG1142,IF(AG1142&lt;YEAR!$C$2+YEAR!$C$3-2,AG1142+1,(YEAR!$C$2+YEAR!$C$3-1)&amp;"       :="))</f>
        <v>0.3669</v>
      </c>
      <c r="AI1142">
        <f>IF(AH1142&lt;1.1,AH1142,IF(AH1142&lt;YEAR!$C$2+YEAR!$C$3-2,AH1142+1,(YEAR!$C$2+YEAR!$C$3-1)&amp;"       :="))</f>
        <v>0.3669</v>
      </c>
      <c r="AJ1142">
        <f>IF(AI1142&lt;1.1,AI1142,IF(AI1142&lt;YEAR!$C$2+YEAR!$C$3-2,AI1142+1,(YEAR!$C$2+YEAR!$C$3-1)&amp;"       :="))</f>
        <v>0.3669</v>
      </c>
    </row>
    <row r="1143" spans="1:36">
      <c r="A1143">
        <f t="shared" ca="1" si="85"/>
        <v>28</v>
      </c>
      <c r="B1143" t="s">
        <v>51</v>
      </c>
      <c r="C1143" t="str">
        <f ca="1">IF(D1143="",OFFSET(AvailabilityFactor!A$1,A1143,0),C1142)</f>
        <v>D2WDLC10</v>
      </c>
      <c r="D1143" t="str" cm="1">
        <f t="array" aca="1" ref="D1143" ca="1">IF(D1142="",TS_DRC!$P$5,OFFSET(TS_DRC!P$5,RIGHT(D1142,2),0,TRUE))</f>
        <v>TS32</v>
      </c>
      <c r="E1143" t="str">
        <f t="shared" ca="1" si="86"/>
        <v>TS32</v>
      </c>
      <c r="F1143">
        <f>'[6]Wind profile_5-10'!$AG40</f>
        <v>0.37919999999999998</v>
      </c>
      <c r="G1143">
        <f>IF(F1143&lt;1.1,F1143,IF(F1143&lt;YEAR!$C$2+YEAR!$C$3-2,F1143+1,(YEAR!$C$2+YEAR!$C$3-1)&amp;"       :="))</f>
        <v>0.37919999999999998</v>
      </c>
      <c r="H1143">
        <f>IF(G1143&lt;1.1,G1143,IF(G1143&lt;YEAR!$C$2+YEAR!$C$3-2,G1143+1,(YEAR!$C$2+YEAR!$C$3-1)&amp;"       :="))</f>
        <v>0.37919999999999998</v>
      </c>
      <c r="I1143">
        <f>IF(H1143&lt;1.1,H1143,IF(H1143&lt;YEAR!$C$2+YEAR!$C$3-2,H1143+1,(YEAR!$C$2+YEAR!$C$3-1)&amp;"       :="))</f>
        <v>0.37919999999999998</v>
      </c>
      <c r="J1143">
        <f>IF(I1143&lt;1.1,I1143,IF(I1143&lt;YEAR!$C$2+YEAR!$C$3-2,I1143+1,(YEAR!$C$2+YEAR!$C$3-1)&amp;"       :="))</f>
        <v>0.37919999999999998</v>
      </c>
      <c r="K1143">
        <f>IF(J1143&lt;1.1,J1143,IF(J1143&lt;YEAR!$C$2+YEAR!$C$3-2,J1143+1,(YEAR!$C$2+YEAR!$C$3-1)&amp;"       :="))</f>
        <v>0.37919999999999998</v>
      </c>
      <c r="L1143">
        <f>IF(K1143&lt;1.1,K1143,IF(K1143&lt;YEAR!$C$2+YEAR!$C$3-2,K1143+1,(YEAR!$C$2+YEAR!$C$3-1)&amp;"       :="))</f>
        <v>0.37919999999999998</v>
      </c>
      <c r="M1143">
        <f>IF(L1143&lt;1.1,L1143,IF(L1143&lt;YEAR!$C$2+YEAR!$C$3-2,L1143+1,(YEAR!$C$2+YEAR!$C$3-1)&amp;"       :="))</f>
        <v>0.37919999999999998</v>
      </c>
      <c r="N1143">
        <f>IF(M1143&lt;1.1,M1143,IF(M1143&lt;YEAR!$C$2+YEAR!$C$3-2,M1143+1,(YEAR!$C$2+YEAR!$C$3-1)&amp;"       :="))</f>
        <v>0.37919999999999998</v>
      </c>
      <c r="O1143">
        <f>IF(N1143&lt;1.1,N1143,IF(N1143&lt;YEAR!$C$2+YEAR!$C$3-2,N1143+1,(YEAR!$C$2+YEAR!$C$3-1)&amp;"       :="))</f>
        <v>0.37919999999999998</v>
      </c>
      <c r="P1143">
        <f>IF(O1143&lt;1.1,O1143,IF(O1143&lt;YEAR!$C$2+YEAR!$C$3-2,O1143+1,(YEAR!$C$2+YEAR!$C$3-1)&amp;"       :="))</f>
        <v>0.37919999999999998</v>
      </c>
      <c r="Q1143">
        <f>IF(P1143&lt;1.1,P1143,IF(P1143&lt;YEAR!$C$2+YEAR!$C$3-2,P1143+1,(YEAR!$C$2+YEAR!$C$3-1)&amp;"       :="))</f>
        <v>0.37919999999999998</v>
      </c>
      <c r="R1143">
        <f>IF(Q1143&lt;1.1,Q1143,IF(Q1143&lt;YEAR!$C$2+YEAR!$C$3-2,Q1143+1,(YEAR!$C$2+YEAR!$C$3-1)&amp;"       :="))</f>
        <v>0.37919999999999998</v>
      </c>
      <c r="S1143">
        <f>IF(R1143&lt;1.1,R1143,IF(R1143&lt;YEAR!$C$2+YEAR!$C$3-2,R1143+1,(YEAR!$C$2+YEAR!$C$3-1)&amp;"       :="))</f>
        <v>0.37919999999999998</v>
      </c>
      <c r="T1143">
        <f>IF(S1143&lt;1.1,S1143,IF(S1143&lt;YEAR!$C$2+YEAR!$C$3-2,S1143+1,(YEAR!$C$2+YEAR!$C$3-1)&amp;"       :="))</f>
        <v>0.37919999999999998</v>
      </c>
      <c r="U1143">
        <f>IF(T1143&lt;1.1,T1143,IF(T1143&lt;YEAR!$C$2+YEAR!$C$3-2,T1143+1,(YEAR!$C$2+YEAR!$C$3-1)&amp;"       :="))</f>
        <v>0.37919999999999998</v>
      </c>
      <c r="V1143">
        <f>IF(U1143&lt;1.1,U1143,IF(U1143&lt;YEAR!$C$2+YEAR!$C$3-2,U1143+1,(YEAR!$C$2+YEAR!$C$3-1)&amp;"       :="))</f>
        <v>0.37919999999999998</v>
      </c>
      <c r="W1143">
        <f>IF(V1143&lt;1.1,V1143,IF(V1143&lt;YEAR!$C$2+YEAR!$C$3-2,V1143+1,(YEAR!$C$2+YEAR!$C$3-1)&amp;"       :="))</f>
        <v>0.37919999999999998</v>
      </c>
      <c r="X1143">
        <f>IF(W1143&lt;1.1,W1143,IF(W1143&lt;YEAR!$C$2+YEAR!$C$3-2,W1143+1,(YEAR!$C$2+YEAR!$C$3-1)&amp;"       :="))</f>
        <v>0.37919999999999998</v>
      </c>
      <c r="Y1143">
        <f>IF(X1143&lt;1.1,X1143,IF(X1143&lt;YEAR!$C$2+YEAR!$C$3-2,X1143+1,(YEAR!$C$2+YEAR!$C$3-1)&amp;"       :="))</f>
        <v>0.37919999999999998</v>
      </c>
      <c r="Z1143">
        <f>IF(Y1143&lt;1.1,Y1143,IF(Y1143&lt;YEAR!$C$2+YEAR!$C$3-2,Y1143+1,(YEAR!$C$2+YEAR!$C$3-1)&amp;"       :="))</f>
        <v>0.37919999999999998</v>
      </c>
      <c r="AA1143">
        <f>IF(Z1143&lt;1.1,Z1143,IF(Z1143&lt;YEAR!$C$2+YEAR!$C$3-2,Z1143+1,(YEAR!$C$2+YEAR!$C$3-1)&amp;"       :="))</f>
        <v>0.37919999999999998</v>
      </c>
      <c r="AB1143">
        <f>IF(AA1143&lt;1.1,AA1143,IF(AA1143&lt;YEAR!$C$2+YEAR!$C$3-2,AA1143+1,(YEAR!$C$2+YEAR!$C$3-1)&amp;"       :="))</f>
        <v>0.37919999999999998</v>
      </c>
      <c r="AC1143">
        <f>IF(AB1143&lt;1.1,AB1143,IF(AB1143&lt;YEAR!$C$2+YEAR!$C$3-2,AB1143+1,(YEAR!$C$2+YEAR!$C$3-1)&amp;"       :="))</f>
        <v>0.37919999999999998</v>
      </c>
      <c r="AD1143">
        <f>IF(AC1143&lt;1.1,AC1143,IF(AC1143&lt;YEAR!$C$2+YEAR!$C$3-2,AC1143+1,(YEAR!$C$2+YEAR!$C$3-1)&amp;"       :="))</f>
        <v>0.37919999999999998</v>
      </c>
      <c r="AE1143">
        <f>IF(AD1143&lt;1.1,AD1143,IF(AD1143&lt;YEAR!$C$2+YEAR!$C$3-2,AD1143+1,(YEAR!$C$2+YEAR!$C$3-1)&amp;"       :="))</f>
        <v>0.37919999999999998</v>
      </c>
      <c r="AF1143">
        <f>IF(AE1143&lt;1.1,AE1143,IF(AE1143&lt;YEAR!$C$2+YEAR!$C$3-2,AE1143+1,(YEAR!$C$2+YEAR!$C$3-1)&amp;"       :="))</f>
        <v>0.37919999999999998</v>
      </c>
      <c r="AG1143">
        <f>IF(AF1143&lt;1.1,AF1143,IF(AF1143&lt;YEAR!$C$2+YEAR!$C$3-2,AF1143+1,(YEAR!$C$2+YEAR!$C$3-1)&amp;"       :="))</f>
        <v>0.37919999999999998</v>
      </c>
      <c r="AH1143">
        <f>IF(AG1143&lt;1.1,AG1143,IF(AG1143&lt;YEAR!$C$2+YEAR!$C$3-2,AG1143+1,(YEAR!$C$2+YEAR!$C$3-1)&amp;"       :="))</f>
        <v>0.37919999999999998</v>
      </c>
      <c r="AI1143">
        <f>IF(AH1143&lt;1.1,AH1143,IF(AH1143&lt;YEAR!$C$2+YEAR!$C$3-2,AH1143+1,(YEAR!$C$2+YEAR!$C$3-1)&amp;"       :="))</f>
        <v>0.37919999999999998</v>
      </c>
      <c r="AJ1143">
        <f>IF(AI1143&lt;1.1,AI1143,IF(AI1143&lt;YEAR!$C$2+YEAR!$C$3-2,AI1143+1,(YEAR!$C$2+YEAR!$C$3-1)&amp;"       :="))</f>
        <v>0.37919999999999998</v>
      </c>
    </row>
    <row r="1144" spans="1:36">
      <c r="A1144">
        <f t="shared" ca="1" si="85"/>
        <v>28</v>
      </c>
      <c r="B1144" t="s">
        <v>51</v>
      </c>
      <c r="C1144" t="str">
        <f ca="1">IF(D1144="",OFFSET(AvailabilityFactor!A$1,A1144,0),C1143)</f>
        <v>D2WDLC10</v>
      </c>
      <c r="D1144" t="str" cm="1">
        <f t="array" aca="1" ref="D1144" ca="1">IF(D1143="",TS_DRC!$P$5,OFFSET(TS_DRC!P$5,RIGHT(D1143,2),0,TRUE))</f>
        <v>TS33</v>
      </c>
      <c r="E1144" t="str">
        <f t="shared" ca="1" si="86"/>
        <v>TS33</v>
      </c>
      <c r="F1144">
        <f>'[6]Wind profile_5-10'!$AG41</f>
        <v>0.38879999999999998</v>
      </c>
      <c r="G1144">
        <f>IF(F1144&lt;1.1,F1144,IF(F1144&lt;YEAR!$C$2+YEAR!$C$3-2,F1144+1,(YEAR!$C$2+YEAR!$C$3-1)&amp;"       :="))</f>
        <v>0.38879999999999998</v>
      </c>
      <c r="H1144">
        <f>IF(G1144&lt;1.1,G1144,IF(G1144&lt;YEAR!$C$2+YEAR!$C$3-2,G1144+1,(YEAR!$C$2+YEAR!$C$3-1)&amp;"       :="))</f>
        <v>0.38879999999999998</v>
      </c>
      <c r="I1144">
        <f>IF(H1144&lt;1.1,H1144,IF(H1144&lt;YEAR!$C$2+YEAR!$C$3-2,H1144+1,(YEAR!$C$2+YEAR!$C$3-1)&amp;"       :="))</f>
        <v>0.38879999999999998</v>
      </c>
      <c r="J1144">
        <f>IF(I1144&lt;1.1,I1144,IF(I1144&lt;YEAR!$C$2+YEAR!$C$3-2,I1144+1,(YEAR!$C$2+YEAR!$C$3-1)&amp;"       :="))</f>
        <v>0.38879999999999998</v>
      </c>
      <c r="K1144">
        <f>IF(J1144&lt;1.1,J1144,IF(J1144&lt;YEAR!$C$2+YEAR!$C$3-2,J1144+1,(YEAR!$C$2+YEAR!$C$3-1)&amp;"       :="))</f>
        <v>0.38879999999999998</v>
      </c>
      <c r="L1144">
        <f>IF(K1144&lt;1.1,K1144,IF(K1144&lt;YEAR!$C$2+YEAR!$C$3-2,K1144+1,(YEAR!$C$2+YEAR!$C$3-1)&amp;"       :="))</f>
        <v>0.38879999999999998</v>
      </c>
      <c r="M1144">
        <f>IF(L1144&lt;1.1,L1144,IF(L1144&lt;YEAR!$C$2+YEAR!$C$3-2,L1144+1,(YEAR!$C$2+YEAR!$C$3-1)&amp;"       :="))</f>
        <v>0.38879999999999998</v>
      </c>
      <c r="N1144">
        <f>IF(M1144&lt;1.1,M1144,IF(M1144&lt;YEAR!$C$2+YEAR!$C$3-2,M1144+1,(YEAR!$C$2+YEAR!$C$3-1)&amp;"       :="))</f>
        <v>0.38879999999999998</v>
      </c>
      <c r="O1144">
        <f>IF(N1144&lt;1.1,N1144,IF(N1144&lt;YEAR!$C$2+YEAR!$C$3-2,N1144+1,(YEAR!$C$2+YEAR!$C$3-1)&amp;"       :="))</f>
        <v>0.38879999999999998</v>
      </c>
      <c r="P1144">
        <f>IF(O1144&lt;1.1,O1144,IF(O1144&lt;YEAR!$C$2+YEAR!$C$3-2,O1144+1,(YEAR!$C$2+YEAR!$C$3-1)&amp;"       :="))</f>
        <v>0.38879999999999998</v>
      </c>
      <c r="Q1144">
        <f>IF(P1144&lt;1.1,P1144,IF(P1144&lt;YEAR!$C$2+YEAR!$C$3-2,P1144+1,(YEAR!$C$2+YEAR!$C$3-1)&amp;"       :="))</f>
        <v>0.38879999999999998</v>
      </c>
      <c r="R1144">
        <f>IF(Q1144&lt;1.1,Q1144,IF(Q1144&lt;YEAR!$C$2+YEAR!$C$3-2,Q1144+1,(YEAR!$C$2+YEAR!$C$3-1)&amp;"       :="))</f>
        <v>0.38879999999999998</v>
      </c>
      <c r="S1144">
        <f>IF(R1144&lt;1.1,R1144,IF(R1144&lt;YEAR!$C$2+YEAR!$C$3-2,R1144+1,(YEAR!$C$2+YEAR!$C$3-1)&amp;"       :="))</f>
        <v>0.38879999999999998</v>
      </c>
      <c r="T1144">
        <f>IF(S1144&lt;1.1,S1144,IF(S1144&lt;YEAR!$C$2+YEAR!$C$3-2,S1144+1,(YEAR!$C$2+YEAR!$C$3-1)&amp;"       :="))</f>
        <v>0.38879999999999998</v>
      </c>
      <c r="U1144">
        <f>IF(T1144&lt;1.1,T1144,IF(T1144&lt;YEAR!$C$2+YEAR!$C$3-2,T1144+1,(YEAR!$C$2+YEAR!$C$3-1)&amp;"       :="))</f>
        <v>0.38879999999999998</v>
      </c>
      <c r="V1144">
        <f>IF(U1144&lt;1.1,U1144,IF(U1144&lt;YEAR!$C$2+YEAR!$C$3-2,U1144+1,(YEAR!$C$2+YEAR!$C$3-1)&amp;"       :="))</f>
        <v>0.38879999999999998</v>
      </c>
      <c r="W1144">
        <f>IF(V1144&lt;1.1,V1144,IF(V1144&lt;YEAR!$C$2+YEAR!$C$3-2,V1144+1,(YEAR!$C$2+YEAR!$C$3-1)&amp;"       :="))</f>
        <v>0.38879999999999998</v>
      </c>
      <c r="X1144">
        <f>IF(W1144&lt;1.1,W1144,IF(W1144&lt;YEAR!$C$2+YEAR!$C$3-2,W1144+1,(YEAR!$C$2+YEAR!$C$3-1)&amp;"       :="))</f>
        <v>0.38879999999999998</v>
      </c>
      <c r="Y1144">
        <f>IF(X1144&lt;1.1,X1144,IF(X1144&lt;YEAR!$C$2+YEAR!$C$3-2,X1144+1,(YEAR!$C$2+YEAR!$C$3-1)&amp;"       :="))</f>
        <v>0.38879999999999998</v>
      </c>
      <c r="Z1144">
        <f>IF(Y1144&lt;1.1,Y1144,IF(Y1144&lt;YEAR!$C$2+YEAR!$C$3-2,Y1144+1,(YEAR!$C$2+YEAR!$C$3-1)&amp;"       :="))</f>
        <v>0.38879999999999998</v>
      </c>
      <c r="AA1144">
        <f>IF(Z1144&lt;1.1,Z1144,IF(Z1144&lt;YEAR!$C$2+YEAR!$C$3-2,Z1144+1,(YEAR!$C$2+YEAR!$C$3-1)&amp;"       :="))</f>
        <v>0.38879999999999998</v>
      </c>
      <c r="AB1144">
        <f>IF(AA1144&lt;1.1,AA1144,IF(AA1144&lt;YEAR!$C$2+YEAR!$C$3-2,AA1144+1,(YEAR!$C$2+YEAR!$C$3-1)&amp;"       :="))</f>
        <v>0.38879999999999998</v>
      </c>
      <c r="AC1144">
        <f>IF(AB1144&lt;1.1,AB1144,IF(AB1144&lt;YEAR!$C$2+YEAR!$C$3-2,AB1144+1,(YEAR!$C$2+YEAR!$C$3-1)&amp;"       :="))</f>
        <v>0.38879999999999998</v>
      </c>
      <c r="AD1144">
        <f>IF(AC1144&lt;1.1,AC1144,IF(AC1144&lt;YEAR!$C$2+YEAR!$C$3-2,AC1144+1,(YEAR!$C$2+YEAR!$C$3-1)&amp;"       :="))</f>
        <v>0.38879999999999998</v>
      </c>
      <c r="AE1144">
        <f>IF(AD1144&lt;1.1,AD1144,IF(AD1144&lt;YEAR!$C$2+YEAR!$C$3-2,AD1144+1,(YEAR!$C$2+YEAR!$C$3-1)&amp;"       :="))</f>
        <v>0.38879999999999998</v>
      </c>
      <c r="AF1144">
        <f>IF(AE1144&lt;1.1,AE1144,IF(AE1144&lt;YEAR!$C$2+YEAR!$C$3-2,AE1144+1,(YEAR!$C$2+YEAR!$C$3-1)&amp;"       :="))</f>
        <v>0.38879999999999998</v>
      </c>
      <c r="AG1144">
        <f>IF(AF1144&lt;1.1,AF1144,IF(AF1144&lt;YEAR!$C$2+YEAR!$C$3-2,AF1144+1,(YEAR!$C$2+YEAR!$C$3-1)&amp;"       :="))</f>
        <v>0.38879999999999998</v>
      </c>
      <c r="AH1144">
        <f>IF(AG1144&lt;1.1,AG1144,IF(AG1144&lt;YEAR!$C$2+YEAR!$C$3-2,AG1144+1,(YEAR!$C$2+YEAR!$C$3-1)&amp;"       :="))</f>
        <v>0.38879999999999998</v>
      </c>
      <c r="AI1144">
        <f>IF(AH1144&lt;1.1,AH1144,IF(AH1144&lt;YEAR!$C$2+YEAR!$C$3-2,AH1144+1,(YEAR!$C$2+YEAR!$C$3-1)&amp;"       :="))</f>
        <v>0.38879999999999998</v>
      </c>
      <c r="AJ1144">
        <f>IF(AI1144&lt;1.1,AI1144,IF(AI1144&lt;YEAR!$C$2+YEAR!$C$3-2,AI1144+1,(YEAR!$C$2+YEAR!$C$3-1)&amp;"       :="))</f>
        <v>0.38879999999999998</v>
      </c>
    </row>
    <row r="1145" spans="1:36">
      <c r="A1145">
        <f t="shared" ca="1" si="85"/>
        <v>28</v>
      </c>
      <c r="B1145" t="s">
        <v>51</v>
      </c>
      <c r="C1145" t="str">
        <f ca="1">IF(D1145="",OFFSET(AvailabilityFactor!A$1,A1145,0),C1144)</f>
        <v>D2WDLC10</v>
      </c>
      <c r="D1145" t="str" cm="1">
        <f t="array" aca="1" ref="D1145" ca="1">IF(D1144="",TS_DRC!$P$5,OFFSET(TS_DRC!P$5,RIGHT(D1144,2),0,TRUE))</f>
        <v>TS34</v>
      </c>
      <c r="E1145" t="str">
        <f t="shared" ca="1" si="86"/>
        <v>TS34</v>
      </c>
      <c r="F1145">
        <f>'[6]Wind profile_5-10'!$AG42</f>
        <v>0.33418999999999999</v>
      </c>
      <c r="G1145">
        <f>IF(F1145&lt;1.1,F1145,IF(F1145&lt;YEAR!$C$2+YEAR!$C$3-2,F1145+1,(YEAR!$C$2+YEAR!$C$3-1)&amp;"       :="))</f>
        <v>0.33418999999999999</v>
      </c>
      <c r="H1145">
        <f>IF(G1145&lt;1.1,G1145,IF(G1145&lt;YEAR!$C$2+YEAR!$C$3-2,G1145+1,(YEAR!$C$2+YEAR!$C$3-1)&amp;"       :="))</f>
        <v>0.33418999999999999</v>
      </c>
      <c r="I1145">
        <f>IF(H1145&lt;1.1,H1145,IF(H1145&lt;YEAR!$C$2+YEAR!$C$3-2,H1145+1,(YEAR!$C$2+YEAR!$C$3-1)&amp;"       :="))</f>
        <v>0.33418999999999999</v>
      </c>
      <c r="J1145">
        <f>IF(I1145&lt;1.1,I1145,IF(I1145&lt;YEAR!$C$2+YEAR!$C$3-2,I1145+1,(YEAR!$C$2+YEAR!$C$3-1)&amp;"       :="))</f>
        <v>0.33418999999999999</v>
      </c>
      <c r="K1145">
        <f>IF(J1145&lt;1.1,J1145,IF(J1145&lt;YEAR!$C$2+YEAR!$C$3-2,J1145+1,(YEAR!$C$2+YEAR!$C$3-1)&amp;"       :="))</f>
        <v>0.33418999999999999</v>
      </c>
      <c r="L1145">
        <f>IF(K1145&lt;1.1,K1145,IF(K1145&lt;YEAR!$C$2+YEAR!$C$3-2,K1145+1,(YEAR!$C$2+YEAR!$C$3-1)&amp;"       :="))</f>
        <v>0.33418999999999999</v>
      </c>
      <c r="M1145">
        <f>IF(L1145&lt;1.1,L1145,IF(L1145&lt;YEAR!$C$2+YEAR!$C$3-2,L1145+1,(YEAR!$C$2+YEAR!$C$3-1)&amp;"       :="))</f>
        <v>0.33418999999999999</v>
      </c>
      <c r="N1145">
        <f>IF(M1145&lt;1.1,M1145,IF(M1145&lt;YEAR!$C$2+YEAR!$C$3-2,M1145+1,(YEAR!$C$2+YEAR!$C$3-1)&amp;"       :="))</f>
        <v>0.33418999999999999</v>
      </c>
      <c r="O1145">
        <f>IF(N1145&lt;1.1,N1145,IF(N1145&lt;YEAR!$C$2+YEAR!$C$3-2,N1145+1,(YEAR!$C$2+YEAR!$C$3-1)&amp;"       :="))</f>
        <v>0.33418999999999999</v>
      </c>
      <c r="P1145">
        <f>IF(O1145&lt;1.1,O1145,IF(O1145&lt;YEAR!$C$2+YEAR!$C$3-2,O1145+1,(YEAR!$C$2+YEAR!$C$3-1)&amp;"       :="))</f>
        <v>0.33418999999999999</v>
      </c>
      <c r="Q1145">
        <f>IF(P1145&lt;1.1,P1145,IF(P1145&lt;YEAR!$C$2+YEAR!$C$3-2,P1145+1,(YEAR!$C$2+YEAR!$C$3-1)&amp;"       :="))</f>
        <v>0.33418999999999999</v>
      </c>
      <c r="R1145">
        <f>IF(Q1145&lt;1.1,Q1145,IF(Q1145&lt;YEAR!$C$2+YEAR!$C$3-2,Q1145+1,(YEAR!$C$2+YEAR!$C$3-1)&amp;"       :="))</f>
        <v>0.33418999999999999</v>
      </c>
      <c r="S1145">
        <f>IF(R1145&lt;1.1,R1145,IF(R1145&lt;YEAR!$C$2+YEAR!$C$3-2,R1145+1,(YEAR!$C$2+YEAR!$C$3-1)&amp;"       :="))</f>
        <v>0.33418999999999999</v>
      </c>
      <c r="T1145">
        <f>IF(S1145&lt;1.1,S1145,IF(S1145&lt;YEAR!$C$2+YEAR!$C$3-2,S1145+1,(YEAR!$C$2+YEAR!$C$3-1)&amp;"       :="))</f>
        <v>0.33418999999999999</v>
      </c>
      <c r="U1145">
        <f>IF(T1145&lt;1.1,T1145,IF(T1145&lt;YEAR!$C$2+YEAR!$C$3-2,T1145+1,(YEAR!$C$2+YEAR!$C$3-1)&amp;"       :="))</f>
        <v>0.33418999999999999</v>
      </c>
      <c r="V1145">
        <f>IF(U1145&lt;1.1,U1145,IF(U1145&lt;YEAR!$C$2+YEAR!$C$3-2,U1145+1,(YEAR!$C$2+YEAR!$C$3-1)&amp;"       :="))</f>
        <v>0.33418999999999999</v>
      </c>
      <c r="W1145">
        <f>IF(V1145&lt;1.1,V1145,IF(V1145&lt;YEAR!$C$2+YEAR!$C$3-2,V1145+1,(YEAR!$C$2+YEAR!$C$3-1)&amp;"       :="))</f>
        <v>0.33418999999999999</v>
      </c>
      <c r="X1145">
        <f>IF(W1145&lt;1.1,W1145,IF(W1145&lt;YEAR!$C$2+YEAR!$C$3-2,W1145+1,(YEAR!$C$2+YEAR!$C$3-1)&amp;"       :="))</f>
        <v>0.33418999999999999</v>
      </c>
      <c r="Y1145">
        <f>IF(X1145&lt;1.1,X1145,IF(X1145&lt;YEAR!$C$2+YEAR!$C$3-2,X1145+1,(YEAR!$C$2+YEAR!$C$3-1)&amp;"       :="))</f>
        <v>0.33418999999999999</v>
      </c>
      <c r="Z1145">
        <f>IF(Y1145&lt;1.1,Y1145,IF(Y1145&lt;YEAR!$C$2+YEAR!$C$3-2,Y1145+1,(YEAR!$C$2+YEAR!$C$3-1)&amp;"       :="))</f>
        <v>0.33418999999999999</v>
      </c>
      <c r="AA1145">
        <f>IF(Z1145&lt;1.1,Z1145,IF(Z1145&lt;YEAR!$C$2+YEAR!$C$3-2,Z1145+1,(YEAR!$C$2+YEAR!$C$3-1)&amp;"       :="))</f>
        <v>0.33418999999999999</v>
      </c>
      <c r="AB1145">
        <f>IF(AA1145&lt;1.1,AA1145,IF(AA1145&lt;YEAR!$C$2+YEAR!$C$3-2,AA1145+1,(YEAR!$C$2+YEAR!$C$3-1)&amp;"       :="))</f>
        <v>0.33418999999999999</v>
      </c>
      <c r="AC1145">
        <f>IF(AB1145&lt;1.1,AB1145,IF(AB1145&lt;YEAR!$C$2+YEAR!$C$3-2,AB1145+1,(YEAR!$C$2+YEAR!$C$3-1)&amp;"       :="))</f>
        <v>0.33418999999999999</v>
      </c>
      <c r="AD1145">
        <f>IF(AC1145&lt;1.1,AC1145,IF(AC1145&lt;YEAR!$C$2+YEAR!$C$3-2,AC1145+1,(YEAR!$C$2+YEAR!$C$3-1)&amp;"       :="))</f>
        <v>0.33418999999999999</v>
      </c>
      <c r="AE1145">
        <f>IF(AD1145&lt;1.1,AD1145,IF(AD1145&lt;YEAR!$C$2+YEAR!$C$3-2,AD1145+1,(YEAR!$C$2+YEAR!$C$3-1)&amp;"       :="))</f>
        <v>0.33418999999999999</v>
      </c>
      <c r="AF1145">
        <f>IF(AE1145&lt;1.1,AE1145,IF(AE1145&lt;YEAR!$C$2+YEAR!$C$3-2,AE1145+1,(YEAR!$C$2+YEAR!$C$3-1)&amp;"       :="))</f>
        <v>0.33418999999999999</v>
      </c>
      <c r="AG1145">
        <f>IF(AF1145&lt;1.1,AF1145,IF(AF1145&lt;YEAR!$C$2+YEAR!$C$3-2,AF1145+1,(YEAR!$C$2+YEAR!$C$3-1)&amp;"       :="))</f>
        <v>0.33418999999999999</v>
      </c>
      <c r="AH1145">
        <f>IF(AG1145&lt;1.1,AG1145,IF(AG1145&lt;YEAR!$C$2+YEAR!$C$3-2,AG1145+1,(YEAR!$C$2+YEAR!$C$3-1)&amp;"       :="))</f>
        <v>0.33418999999999999</v>
      </c>
      <c r="AI1145">
        <f>IF(AH1145&lt;1.1,AH1145,IF(AH1145&lt;YEAR!$C$2+YEAR!$C$3-2,AH1145+1,(YEAR!$C$2+YEAR!$C$3-1)&amp;"       :="))</f>
        <v>0.33418999999999999</v>
      </c>
      <c r="AJ1145">
        <f>IF(AI1145&lt;1.1,AI1145,IF(AI1145&lt;YEAR!$C$2+YEAR!$C$3-2,AI1145+1,(YEAR!$C$2+YEAR!$C$3-1)&amp;"       :="))</f>
        <v>0.33418999999999999</v>
      </c>
    </row>
    <row r="1146" spans="1:36">
      <c r="A1146">
        <f t="shared" ca="1" si="85"/>
        <v>28</v>
      </c>
      <c r="B1146" t="s">
        <v>51</v>
      </c>
      <c r="C1146" t="str">
        <f ca="1">IF(D1146="",OFFSET(AvailabilityFactor!A$1,A1146,0),C1145)</f>
        <v>D2WDLC10</v>
      </c>
      <c r="D1146" t="str" cm="1">
        <f t="array" aca="1" ref="D1146" ca="1">IF(D1145="",TS_DRC!$P$5,OFFSET(TS_DRC!P$5,RIGHT(D1145,2),0,TRUE))</f>
        <v>TS35</v>
      </c>
      <c r="E1146" t="str">
        <f t="shared" ca="1" si="86"/>
        <v>TS35</v>
      </c>
      <c r="F1146">
        <f>'[6]Wind profile_5-10'!$AG43</f>
        <v>0.28727999999999998</v>
      </c>
      <c r="G1146">
        <f>IF(F1146&lt;1.1,F1146,IF(F1146&lt;YEAR!$C$2+YEAR!$C$3-2,F1146+1,(YEAR!$C$2+YEAR!$C$3-1)&amp;"       :="))</f>
        <v>0.28727999999999998</v>
      </c>
      <c r="H1146">
        <f>IF(G1146&lt;1.1,G1146,IF(G1146&lt;YEAR!$C$2+YEAR!$C$3-2,G1146+1,(YEAR!$C$2+YEAR!$C$3-1)&amp;"       :="))</f>
        <v>0.28727999999999998</v>
      </c>
      <c r="I1146">
        <f>IF(H1146&lt;1.1,H1146,IF(H1146&lt;YEAR!$C$2+YEAR!$C$3-2,H1146+1,(YEAR!$C$2+YEAR!$C$3-1)&amp;"       :="))</f>
        <v>0.28727999999999998</v>
      </c>
      <c r="J1146">
        <f>IF(I1146&lt;1.1,I1146,IF(I1146&lt;YEAR!$C$2+YEAR!$C$3-2,I1146+1,(YEAR!$C$2+YEAR!$C$3-1)&amp;"       :="))</f>
        <v>0.28727999999999998</v>
      </c>
      <c r="K1146">
        <f>IF(J1146&lt;1.1,J1146,IF(J1146&lt;YEAR!$C$2+YEAR!$C$3-2,J1146+1,(YEAR!$C$2+YEAR!$C$3-1)&amp;"       :="))</f>
        <v>0.28727999999999998</v>
      </c>
      <c r="L1146">
        <f>IF(K1146&lt;1.1,K1146,IF(K1146&lt;YEAR!$C$2+YEAR!$C$3-2,K1146+1,(YEAR!$C$2+YEAR!$C$3-1)&amp;"       :="))</f>
        <v>0.28727999999999998</v>
      </c>
      <c r="M1146">
        <f>IF(L1146&lt;1.1,L1146,IF(L1146&lt;YEAR!$C$2+YEAR!$C$3-2,L1146+1,(YEAR!$C$2+YEAR!$C$3-1)&amp;"       :="))</f>
        <v>0.28727999999999998</v>
      </c>
      <c r="N1146">
        <f>IF(M1146&lt;1.1,M1146,IF(M1146&lt;YEAR!$C$2+YEAR!$C$3-2,M1146+1,(YEAR!$C$2+YEAR!$C$3-1)&amp;"       :="))</f>
        <v>0.28727999999999998</v>
      </c>
      <c r="O1146">
        <f>IF(N1146&lt;1.1,N1146,IF(N1146&lt;YEAR!$C$2+YEAR!$C$3-2,N1146+1,(YEAR!$C$2+YEAR!$C$3-1)&amp;"       :="))</f>
        <v>0.28727999999999998</v>
      </c>
      <c r="P1146">
        <f>IF(O1146&lt;1.1,O1146,IF(O1146&lt;YEAR!$C$2+YEAR!$C$3-2,O1146+1,(YEAR!$C$2+YEAR!$C$3-1)&amp;"       :="))</f>
        <v>0.28727999999999998</v>
      </c>
      <c r="Q1146">
        <f>IF(P1146&lt;1.1,P1146,IF(P1146&lt;YEAR!$C$2+YEAR!$C$3-2,P1146+1,(YEAR!$C$2+YEAR!$C$3-1)&amp;"       :="))</f>
        <v>0.28727999999999998</v>
      </c>
      <c r="R1146">
        <f>IF(Q1146&lt;1.1,Q1146,IF(Q1146&lt;YEAR!$C$2+YEAR!$C$3-2,Q1146+1,(YEAR!$C$2+YEAR!$C$3-1)&amp;"       :="))</f>
        <v>0.28727999999999998</v>
      </c>
      <c r="S1146">
        <f>IF(R1146&lt;1.1,R1146,IF(R1146&lt;YEAR!$C$2+YEAR!$C$3-2,R1146+1,(YEAR!$C$2+YEAR!$C$3-1)&amp;"       :="))</f>
        <v>0.28727999999999998</v>
      </c>
      <c r="T1146">
        <f>IF(S1146&lt;1.1,S1146,IF(S1146&lt;YEAR!$C$2+YEAR!$C$3-2,S1146+1,(YEAR!$C$2+YEAR!$C$3-1)&amp;"       :="))</f>
        <v>0.28727999999999998</v>
      </c>
      <c r="U1146">
        <f>IF(T1146&lt;1.1,T1146,IF(T1146&lt;YEAR!$C$2+YEAR!$C$3-2,T1146+1,(YEAR!$C$2+YEAR!$C$3-1)&amp;"       :="))</f>
        <v>0.28727999999999998</v>
      </c>
      <c r="V1146">
        <f>IF(U1146&lt;1.1,U1146,IF(U1146&lt;YEAR!$C$2+YEAR!$C$3-2,U1146+1,(YEAR!$C$2+YEAR!$C$3-1)&amp;"       :="))</f>
        <v>0.28727999999999998</v>
      </c>
      <c r="W1146">
        <f>IF(V1146&lt;1.1,V1146,IF(V1146&lt;YEAR!$C$2+YEAR!$C$3-2,V1146+1,(YEAR!$C$2+YEAR!$C$3-1)&amp;"       :="))</f>
        <v>0.28727999999999998</v>
      </c>
      <c r="X1146">
        <f>IF(W1146&lt;1.1,W1146,IF(W1146&lt;YEAR!$C$2+YEAR!$C$3-2,W1146+1,(YEAR!$C$2+YEAR!$C$3-1)&amp;"       :="))</f>
        <v>0.28727999999999998</v>
      </c>
      <c r="Y1146">
        <f>IF(X1146&lt;1.1,X1146,IF(X1146&lt;YEAR!$C$2+YEAR!$C$3-2,X1146+1,(YEAR!$C$2+YEAR!$C$3-1)&amp;"       :="))</f>
        <v>0.28727999999999998</v>
      </c>
      <c r="Z1146">
        <f>IF(Y1146&lt;1.1,Y1146,IF(Y1146&lt;YEAR!$C$2+YEAR!$C$3-2,Y1146+1,(YEAR!$C$2+YEAR!$C$3-1)&amp;"       :="))</f>
        <v>0.28727999999999998</v>
      </c>
      <c r="AA1146">
        <f>IF(Z1146&lt;1.1,Z1146,IF(Z1146&lt;YEAR!$C$2+YEAR!$C$3-2,Z1146+1,(YEAR!$C$2+YEAR!$C$3-1)&amp;"       :="))</f>
        <v>0.28727999999999998</v>
      </c>
      <c r="AB1146">
        <f>IF(AA1146&lt;1.1,AA1146,IF(AA1146&lt;YEAR!$C$2+YEAR!$C$3-2,AA1146+1,(YEAR!$C$2+YEAR!$C$3-1)&amp;"       :="))</f>
        <v>0.28727999999999998</v>
      </c>
      <c r="AC1146">
        <f>IF(AB1146&lt;1.1,AB1146,IF(AB1146&lt;YEAR!$C$2+YEAR!$C$3-2,AB1146+1,(YEAR!$C$2+YEAR!$C$3-1)&amp;"       :="))</f>
        <v>0.28727999999999998</v>
      </c>
      <c r="AD1146">
        <f>IF(AC1146&lt;1.1,AC1146,IF(AC1146&lt;YEAR!$C$2+YEAR!$C$3-2,AC1146+1,(YEAR!$C$2+YEAR!$C$3-1)&amp;"       :="))</f>
        <v>0.28727999999999998</v>
      </c>
      <c r="AE1146">
        <f>IF(AD1146&lt;1.1,AD1146,IF(AD1146&lt;YEAR!$C$2+YEAR!$C$3-2,AD1146+1,(YEAR!$C$2+YEAR!$C$3-1)&amp;"       :="))</f>
        <v>0.28727999999999998</v>
      </c>
      <c r="AF1146">
        <f>IF(AE1146&lt;1.1,AE1146,IF(AE1146&lt;YEAR!$C$2+YEAR!$C$3-2,AE1146+1,(YEAR!$C$2+YEAR!$C$3-1)&amp;"       :="))</f>
        <v>0.28727999999999998</v>
      </c>
      <c r="AG1146">
        <f>IF(AF1146&lt;1.1,AF1146,IF(AF1146&lt;YEAR!$C$2+YEAR!$C$3-2,AF1146+1,(YEAR!$C$2+YEAR!$C$3-1)&amp;"       :="))</f>
        <v>0.28727999999999998</v>
      </c>
      <c r="AH1146">
        <f>IF(AG1146&lt;1.1,AG1146,IF(AG1146&lt;YEAR!$C$2+YEAR!$C$3-2,AG1146+1,(YEAR!$C$2+YEAR!$C$3-1)&amp;"       :="))</f>
        <v>0.28727999999999998</v>
      </c>
      <c r="AI1146">
        <f>IF(AH1146&lt;1.1,AH1146,IF(AH1146&lt;YEAR!$C$2+YEAR!$C$3-2,AH1146+1,(YEAR!$C$2+YEAR!$C$3-1)&amp;"       :="))</f>
        <v>0.28727999999999998</v>
      </c>
      <c r="AJ1146">
        <f>IF(AI1146&lt;1.1,AI1146,IF(AI1146&lt;YEAR!$C$2+YEAR!$C$3-2,AI1146+1,(YEAR!$C$2+YEAR!$C$3-1)&amp;"       :="))</f>
        <v>0.28727999999999998</v>
      </c>
    </row>
    <row r="1147" spans="1:36">
      <c r="A1147">
        <f t="shared" ca="1" si="85"/>
        <v>28</v>
      </c>
      <c r="B1147" t="s">
        <v>51</v>
      </c>
      <c r="C1147" t="str">
        <f ca="1">IF(D1147="",OFFSET(AvailabilityFactor!A$1,A1147,0),C1146)</f>
        <v>D2WDLC10</v>
      </c>
      <c r="D1147" t="str" cm="1">
        <f t="array" aca="1" ref="D1147" ca="1">IF(D1146="",TS_DRC!$P$5,OFFSET(TS_DRC!P$5,RIGHT(D1146,2),0,TRUE))</f>
        <v>TS36</v>
      </c>
      <c r="E1147" t="str">
        <f t="shared" ca="1" si="86"/>
        <v>TS36</v>
      </c>
      <c r="F1147">
        <f>'[6]Wind profile_5-10'!$AG44</f>
        <v>0.25162000000000001</v>
      </c>
      <c r="G1147">
        <f>IF(F1147&lt;1.1,F1147,IF(F1147&lt;YEAR!$C$2+YEAR!$C$3-2,F1147+1,(YEAR!$C$2+YEAR!$C$3-1)&amp;"       :="))</f>
        <v>0.25162000000000001</v>
      </c>
      <c r="H1147">
        <f>IF(G1147&lt;1.1,G1147,IF(G1147&lt;YEAR!$C$2+YEAR!$C$3-2,G1147+1,(YEAR!$C$2+YEAR!$C$3-1)&amp;"       :="))</f>
        <v>0.25162000000000001</v>
      </c>
      <c r="I1147">
        <f>IF(H1147&lt;1.1,H1147,IF(H1147&lt;YEAR!$C$2+YEAR!$C$3-2,H1147+1,(YEAR!$C$2+YEAR!$C$3-1)&amp;"       :="))</f>
        <v>0.25162000000000001</v>
      </c>
      <c r="J1147">
        <f>IF(I1147&lt;1.1,I1147,IF(I1147&lt;YEAR!$C$2+YEAR!$C$3-2,I1147+1,(YEAR!$C$2+YEAR!$C$3-1)&amp;"       :="))</f>
        <v>0.25162000000000001</v>
      </c>
      <c r="K1147">
        <f>IF(J1147&lt;1.1,J1147,IF(J1147&lt;YEAR!$C$2+YEAR!$C$3-2,J1147+1,(YEAR!$C$2+YEAR!$C$3-1)&amp;"       :="))</f>
        <v>0.25162000000000001</v>
      </c>
      <c r="L1147">
        <f>IF(K1147&lt;1.1,K1147,IF(K1147&lt;YEAR!$C$2+YEAR!$C$3-2,K1147+1,(YEAR!$C$2+YEAR!$C$3-1)&amp;"       :="))</f>
        <v>0.25162000000000001</v>
      </c>
      <c r="M1147">
        <f>IF(L1147&lt;1.1,L1147,IF(L1147&lt;YEAR!$C$2+YEAR!$C$3-2,L1147+1,(YEAR!$C$2+YEAR!$C$3-1)&amp;"       :="))</f>
        <v>0.25162000000000001</v>
      </c>
      <c r="N1147">
        <f>IF(M1147&lt;1.1,M1147,IF(M1147&lt;YEAR!$C$2+YEAR!$C$3-2,M1147+1,(YEAR!$C$2+YEAR!$C$3-1)&amp;"       :="))</f>
        <v>0.25162000000000001</v>
      </c>
      <c r="O1147">
        <f>IF(N1147&lt;1.1,N1147,IF(N1147&lt;YEAR!$C$2+YEAR!$C$3-2,N1147+1,(YEAR!$C$2+YEAR!$C$3-1)&amp;"       :="))</f>
        <v>0.25162000000000001</v>
      </c>
      <c r="P1147">
        <f>IF(O1147&lt;1.1,O1147,IF(O1147&lt;YEAR!$C$2+YEAR!$C$3-2,O1147+1,(YEAR!$C$2+YEAR!$C$3-1)&amp;"       :="))</f>
        <v>0.25162000000000001</v>
      </c>
      <c r="Q1147">
        <f>IF(P1147&lt;1.1,P1147,IF(P1147&lt;YEAR!$C$2+YEAR!$C$3-2,P1147+1,(YEAR!$C$2+YEAR!$C$3-1)&amp;"       :="))</f>
        <v>0.25162000000000001</v>
      </c>
      <c r="R1147">
        <f>IF(Q1147&lt;1.1,Q1147,IF(Q1147&lt;YEAR!$C$2+YEAR!$C$3-2,Q1147+1,(YEAR!$C$2+YEAR!$C$3-1)&amp;"       :="))</f>
        <v>0.25162000000000001</v>
      </c>
      <c r="S1147">
        <f>IF(R1147&lt;1.1,R1147,IF(R1147&lt;YEAR!$C$2+YEAR!$C$3-2,R1147+1,(YEAR!$C$2+YEAR!$C$3-1)&amp;"       :="))</f>
        <v>0.25162000000000001</v>
      </c>
      <c r="T1147">
        <f>IF(S1147&lt;1.1,S1147,IF(S1147&lt;YEAR!$C$2+YEAR!$C$3-2,S1147+1,(YEAR!$C$2+YEAR!$C$3-1)&amp;"       :="))</f>
        <v>0.25162000000000001</v>
      </c>
      <c r="U1147">
        <f>IF(T1147&lt;1.1,T1147,IF(T1147&lt;YEAR!$C$2+YEAR!$C$3-2,T1147+1,(YEAR!$C$2+YEAR!$C$3-1)&amp;"       :="))</f>
        <v>0.25162000000000001</v>
      </c>
      <c r="V1147">
        <f>IF(U1147&lt;1.1,U1147,IF(U1147&lt;YEAR!$C$2+YEAR!$C$3-2,U1147+1,(YEAR!$C$2+YEAR!$C$3-1)&amp;"       :="))</f>
        <v>0.25162000000000001</v>
      </c>
      <c r="W1147">
        <f>IF(V1147&lt;1.1,V1147,IF(V1147&lt;YEAR!$C$2+YEAR!$C$3-2,V1147+1,(YEAR!$C$2+YEAR!$C$3-1)&amp;"       :="))</f>
        <v>0.25162000000000001</v>
      </c>
      <c r="X1147">
        <f>IF(W1147&lt;1.1,W1147,IF(W1147&lt;YEAR!$C$2+YEAR!$C$3-2,W1147+1,(YEAR!$C$2+YEAR!$C$3-1)&amp;"       :="))</f>
        <v>0.25162000000000001</v>
      </c>
      <c r="Y1147">
        <f>IF(X1147&lt;1.1,X1147,IF(X1147&lt;YEAR!$C$2+YEAR!$C$3-2,X1147+1,(YEAR!$C$2+YEAR!$C$3-1)&amp;"       :="))</f>
        <v>0.25162000000000001</v>
      </c>
      <c r="Z1147">
        <f>IF(Y1147&lt;1.1,Y1147,IF(Y1147&lt;YEAR!$C$2+YEAR!$C$3-2,Y1147+1,(YEAR!$C$2+YEAR!$C$3-1)&amp;"       :="))</f>
        <v>0.25162000000000001</v>
      </c>
      <c r="AA1147">
        <f>IF(Z1147&lt;1.1,Z1147,IF(Z1147&lt;YEAR!$C$2+YEAR!$C$3-2,Z1147+1,(YEAR!$C$2+YEAR!$C$3-1)&amp;"       :="))</f>
        <v>0.25162000000000001</v>
      </c>
      <c r="AB1147">
        <f>IF(AA1147&lt;1.1,AA1147,IF(AA1147&lt;YEAR!$C$2+YEAR!$C$3-2,AA1147+1,(YEAR!$C$2+YEAR!$C$3-1)&amp;"       :="))</f>
        <v>0.25162000000000001</v>
      </c>
      <c r="AC1147">
        <f>IF(AB1147&lt;1.1,AB1147,IF(AB1147&lt;YEAR!$C$2+YEAR!$C$3-2,AB1147+1,(YEAR!$C$2+YEAR!$C$3-1)&amp;"       :="))</f>
        <v>0.25162000000000001</v>
      </c>
      <c r="AD1147">
        <f>IF(AC1147&lt;1.1,AC1147,IF(AC1147&lt;YEAR!$C$2+YEAR!$C$3-2,AC1147+1,(YEAR!$C$2+YEAR!$C$3-1)&amp;"       :="))</f>
        <v>0.25162000000000001</v>
      </c>
      <c r="AE1147">
        <f>IF(AD1147&lt;1.1,AD1147,IF(AD1147&lt;YEAR!$C$2+YEAR!$C$3-2,AD1147+1,(YEAR!$C$2+YEAR!$C$3-1)&amp;"       :="))</f>
        <v>0.25162000000000001</v>
      </c>
      <c r="AF1147">
        <f>IF(AE1147&lt;1.1,AE1147,IF(AE1147&lt;YEAR!$C$2+YEAR!$C$3-2,AE1147+1,(YEAR!$C$2+YEAR!$C$3-1)&amp;"       :="))</f>
        <v>0.25162000000000001</v>
      </c>
      <c r="AG1147">
        <f>IF(AF1147&lt;1.1,AF1147,IF(AF1147&lt;YEAR!$C$2+YEAR!$C$3-2,AF1147+1,(YEAR!$C$2+YEAR!$C$3-1)&amp;"       :="))</f>
        <v>0.25162000000000001</v>
      </c>
      <c r="AH1147">
        <f>IF(AG1147&lt;1.1,AG1147,IF(AG1147&lt;YEAR!$C$2+YEAR!$C$3-2,AG1147+1,(YEAR!$C$2+YEAR!$C$3-1)&amp;"       :="))</f>
        <v>0.25162000000000001</v>
      </c>
      <c r="AI1147">
        <f>IF(AH1147&lt;1.1,AH1147,IF(AH1147&lt;YEAR!$C$2+YEAR!$C$3-2,AH1147+1,(YEAR!$C$2+YEAR!$C$3-1)&amp;"       :="))</f>
        <v>0.25162000000000001</v>
      </c>
      <c r="AJ1147">
        <f>IF(AI1147&lt;1.1,AI1147,IF(AI1147&lt;YEAR!$C$2+YEAR!$C$3-2,AI1147+1,(YEAR!$C$2+YEAR!$C$3-1)&amp;"       :="))</f>
        <v>0.25162000000000001</v>
      </c>
    </row>
    <row r="1148" spans="1:36">
      <c r="A1148">
        <f t="shared" ca="1" si="85"/>
        <v>28</v>
      </c>
      <c r="B1148" t="s">
        <v>51</v>
      </c>
      <c r="C1148" t="str">
        <f ca="1">IF(D1148="",OFFSET(AvailabilityFactor!A$1,A1148,0),C1147)</f>
        <v>D2WDLC10</v>
      </c>
      <c r="D1148" t="str" cm="1">
        <f t="array" aca="1" ref="D1148" ca="1">IF(D1147="",TS_DRC!$P$5,OFFSET(TS_DRC!P$5,RIGHT(D1147,2),0,TRUE))</f>
        <v>TS37</v>
      </c>
      <c r="E1148" t="str">
        <f t="shared" ca="1" si="86"/>
        <v>TS37</v>
      </c>
      <c r="F1148">
        <f>'[6]Wind profile_5-10'!$AG45</f>
        <v>0.20002</v>
      </c>
      <c r="G1148">
        <f>IF(F1148&lt;1.1,F1148,IF(F1148&lt;YEAR!$C$2+YEAR!$C$3-2,F1148+1,(YEAR!$C$2+YEAR!$C$3-1)&amp;"       :="))</f>
        <v>0.20002</v>
      </c>
      <c r="H1148">
        <f>IF(G1148&lt;1.1,G1148,IF(G1148&lt;YEAR!$C$2+YEAR!$C$3-2,G1148+1,(YEAR!$C$2+YEAR!$C$3-1)&amp;"       :="))</f>
        <v>0.20002</v>
      </c>
      <c r="I1148">
        <f>IF(H1148&lt;1.1,H1148,IF(H1148&lt;YEAR!$C$2+YEAR!$C$3-2,H1148+1,(YEAR!$C$2+YEAR!$C$3-1)&amp;"       :="))</f>
        <v>0.20002</v>
      </c>
      <c r="J1148">
        <f>IF(I1148&lt;1.1,I1148,IF(I1148&lt;YEAR!$C$2+YEAR!$C$3-2,I1148+1,(YEAR!$C$2+YEAR!$C$3-1)&amp;"       :="))</f>
        <v>0.20002</v>
      </c>
      <c r="K1148">
        <f>IF(J1148&lt;1.1,J1148,IF(J1148&lt;YEAR!$C$2+YEAR!$C$3-2,J1148+1,(YEAR!$C$2+YEAR!$C$3-1)&amp;"       :="))</f>
        <v>0.20002</v>
      </c>
      <c r="L1148">
        <f>IF(K1148&lt;1.1,K1148,IF(K1148&lt;YEAR!$C$2+YEAR!$C$3-2,K1148+1,(YEAR!$C$2+YEAR!$C$3-1)&amp;"       :="))</f>
        <v>0.20002</v>
      </c>
      <c r="M1148">
        <f>IF(L1148&lt;1.1,L1148,IF(L1148&lt;YEAR!$C$2+YEAR!$C$3-2,L1148+1,(YEAR!$C$2+YEAR!$C$3-1)&amp;"       :="))</f>
        <v>0.20002</v>
      </c>
      <c r="N1148">
        <f>IF(M1148&lt;1.1,M1148,IF(M1148&lt;YEAR!$C$2+YEAR!$C$3-2,M1148+1,(YEAR!$C$2+YEAR!$C$3-1)&amp;"       :="))</f>
        <v>0.20002</v>
      </c>
      <c r="O1148">
        <f>IF(N1148&lt;1.1,N1148,IF(N1148&lt;YEAR!$C$2+YEAR!$C$3-2,N1148+1,(YEAR!$C$2+YEAR!$C$3-1)&amp;"       :="))</f>
        <v>0.20002</v>
      </c>
      <c r="P1148">
        <f>IF(O1148&lt;1.1,O1148,IF(O1148&lt;YEAR!$C$2+YEAR!$C$3-2,O1148+1,(YEAR!$C$2+YEAR!$C$3-1)&amp;"       :="))</f>
        <v>0.20002</v>
      </c>
      <c r="Q1148">
        <f>IF(P1148&lt;1.1,P1148,IF(P1148&lt;YEAR!$C$2+YEAR!$C$3-2,P1148+1,(YEAR!$C$2+YEAR!$C$3-1)&amp;"       :="))</f>
        <v>0.20002</v>
      </c>
      <c r="R1148">
        <f>IF(Q1148&lt;1.1,Q1148,IF(Q1148&lt;YEAR!$C$2+YEAR!$C$3-2,Q1148+1,(YEAR!$C$2+YEAR!$C$3-1)&amp;"       :="))</f>
        <v>0.20002</v>
      </c>
      <c r="S1148">
        <f>IF(R1148&lt;1.1,R1148,IF(R1148&lt;YEAR!$C$2+YEAR!$C$3-2,R1148+1,(YEAR!$C$2+YEAR!$C$3-1)&amp;"       :="))</f>
        <v>0.20002</v>
      </c>
      <c r="T1148">
        <f>IF(S1148&lt;1.1,S1148,IF(S1148&lt;YEAR!$C$2+YEAR!$C$3-2,S1148+1,(YEAR!$C$2+YEAR!$C$3-1)&amp;"       :="))</f>
        <v>0.20002</v>
      </c>
      <c r="U1148">
        <f>IF(T1148&lt;1.1,T1148,IF(T1148&lt;YEAR!$C$2+YEAR!$C$3-2,T1148+1,(YEAR!$C$2+YEAR!$C$3-1)&amp;"       :="))</f>
        <v>0.20002</v>
      </c>
      <c r="V1148">
        <f>IF(U1148&lt;1.1,U1148,IF(U1148&lt;YEAR!$C$2+YEAR!$C$3-2,U1148+1,(YEAR!$C$2+YEAR!$C$3-1)&amp;"       :="))</f>
        <v>0.20002</v>
      </c>
      <c r="W1148">
        <f>IF(V1148&lt;1.1,V1148,IF(V1148&lt;YEAR!$C$2+YEAR!$C$3-2,V1148+1,(YEAR!$C$2+YEAR!$C$3-1)&amp;"       :="))</f>
        <v>0.20002</v>
      </c>
      <c r="X1148">
        <f>IF(W1148&lt;1.1,W1148,IF(W1148&lt;YEAR!$C$2+YEAR!$C$3-2,W1148+1,(YEAR!$C$2+YEAR!$C$3-1)&amp;"       :="))</f>
        <v>0.20002</v>
      </c>
      <c r="Y1148">
        <f>IF(X1148&lt;1.1,X1148,IF(X1148&lt;YEAR!$C$2+YEAR!$C$3-2,X1148+1,(YEAR!$C$2+YEAR!$C$3-1)&amp;"       :="))</f>
        <v>0.20002</v>
      </c>
      <c r="Z1148">
        <f>IF(Y1148&lt;1.1,Y1148,IF(Y1148&lt;YEAR!$C$2+YEAR!$C$3-2,Y1148+1,(YEAR!$C$2+YEAR!$C$3-1)&amp;"       :="))</f>
        <v>0.20002</v>
      </c>
      <c r="AA1148">
        <f>IF(Z1148&lt;1.1,Z1148,IF(Z1148&lt;YEAR!$C$2+YEAR!$C$3-2,Z1148+1,(YEAR!$C$2+YEAR!$C$3-1)&amp;"       :="))</f>
        <v>0.20002</v>
      </c>
      <c r="AB1148">
        <f>IF(AA1148&lt;1.1,AA1148,IF(AA1148&lt;YEAR!$C$2+YEAR!$C$3-2,AA1148+1,(YEAR!$C$2+YEAR!$C$3-1)&amp;"       :="))</f>
        <v>0.20002</v>
      </c>
      <c r="AC1148">
        <f>IF(AB1148&lt;1.1,AB1148,IF(AB1148&lt;YEAR!$C$2+YEAR!$C$3-2,AB1148+1,(YEAR!$C$2+YEAR!$C$3-1)&amp;"       :="))</f>
        <v>0.20002</v>
      </c>
      <c r="AD1148">
        <f>IF(AC1148&lt;1.1,AC1148,IF(AC1148&lt;YEAR!$C$2+YEAR!$C$3-2,AC1148+1,(YEAR!$C$2+YEAR!$C$3-1)&amp;"       :="))</f>
        <v>0.20002</v>
      </c>
      <c r="AE1148">
        <f>IF(AD1148&lt;1.1,AD1148,IF(AD1148&lt;YEAR!$C$2+YEAR!$C$3-2,AD1148+1,(YEAR!$C$2+YEAR!$C$3-1)&amp;"       :="))</f>
        <v>0.20002</v>
      </c>
      <c r="AF1148">
        <f>IF(AE1148&lt;1.1,AE1148,IF(AE1148&lt;YEAR!$C$2+YEAR!$C$3-2,AE1148+1,(YEAR!$C$2+YEAR!$C$3-1)&amp;"       :="))</f>
        <v>0.20002</v>
      </c>
      <c r="AG1148">
        <f>IF(AF1148&lt;1.1,AF1148,IF(AF1148&lt;YEAR!$C$2+YEAR!$C$3-2,AF1148+1,(YEAR!$C$2+YEAR!$C$3-1)&amp;"       :="))</f>
        <v>0.20002</v>
      </c>
      <c r="AH1148">
        <f>IF(AG1148&lt;1.1,AG1148,IF(AG1148&lt;YEAR!$C$2+YEAR!$C$3-2,AG1148+1,(YEAR!$C$2+YEAR!$C$3-1)&amp;"       :="))</f>
        <v>0.20002</v>
      </c>
      <c r="AI1148">
        <f>IF(AH1148&lt;1.1,AH1148,IF(AH1148&lt;YEAR!$C$2+YEAR!$C$3-2,AH1148+1,(YEAR!$C$2+YEAR!$C$3-1)&amp;"       :="))</f>
        <v>0.20002</v>
      </c>
      <c r="AJ1148">
        <f>IF(AI1148&lt;1.1,AI1148,IF(AI1148&lt;YEAR!$C$2+YEAR!$C$3-2,AI1148+1,(YEAR!$C$2+YEAR!$C$3-1)&amp;"       :="))</f>
        <v>0.20002</v>
      </c>
    </row>
    <row r="1149" spans="1:36">
      <c r="A1149">
        <f t="shared" ca="1" si="85"/>
        <v>28</v>
      </c>
      <c r="B1149" t="s">
        <v>51</v>
      </c>
      <c r="C1149" t="str">
        <f ca="1">IF(D1149="",OFFSET(AvailabilityFactor!A$1,A1149,0),C1148)</f>
        <v>D2WDLC10</v>
      </c>
      <c r="D1149" t="str" cm="1">
        <f t="array" aca="1" ref="D1149" ca="1">IF(D1148="",TS_DRC!$P$5,OFFSET(TS_DRC!P$5,RIGHT(D1148,2),0,TRUE))</f>
        <v>TS38</v>
      </c>
      <c r="E1149" t="str">
        <f t="shared" ca="1" si="86"/>
        <v>TS38</v>
      </c>
      <c r="F1149">
        <f>'[6]Wind profile_5-10'!$AG46</f>
        <v>0.25374000000000002</v>
      </c>
      <c r="G1149">
        <f>IF(F1149&lt;1.1,F1149,IF(F1149&lt;YEAR!$C$2+YEAR!$C$3-2,F1149+1,(YEAR!$C$2+YEAR!$C$3-1)&amp;"       :="))</f>
        <v>0.25374000000000002</v>
      </c>
      <c r="H1149">
        <f>IF(G1149&lt;1.1,G1149,IF(G1149&lt;YEAR!$C$2+YEAR!$C$3-2,G1149+1,(YEAR!$C$2+YEAR!$C$3-1)&amp;"       :="))</f>
        <v>0.25374000000000002</v>
      </c>
      <c r="I1149">
        <f>IF(H1149&lt;1.1,H1149,IF(H1149&lt;YEAR!$C$2+YEAR!$C$3-2,H1149+1,(YEAR!$C$2+YEAR!$C$3-1)&amp;"       :="))</f>
        <v>0.25374000000000002</v>
      </c>
      <c r="J1149">
        <f>IF(I1149&lt;1.1,I1149,IF(I1149&lt;YEAR!$C$2+YEAR!$C$3-2,I1149+1,(YEAR!$C$2+YEAR!$C$3-1)&amp;"       :="))</f>
        <v>0.25374000000000002</v>
      </c>
      <c r="K1149">
        <f>IF(J1149&lt;1.1,J1149,IF(J1149&lt;YEAR!$C$2+YEAR!$C$3-2,J1149+1,(YEAR!$C$2+YEAR!$C$3-1)&amp;"       :="))</f>
        <v>0.25374000000000002</v>
      </c>
      <c r="L1149">
        <f>IF(K1149&lt;1.1,K1149,IF(K1149&lt;YEAR!$C$2+YEAR!$C$3-2,K1149+1,(YEAR!$C$2+YEAR!$C$3-1)&amp;"       :="))</f>
        <v>0.25374000000000002</v>
      </c>
      <c r="M1149">
        <f>IF(L1149&lt;1.1,L1149,IF(L1149&lt;YEAR!$C$2+YEAR!$C$3-2,L1149+1,(YEAR!$C$2+YEAR!$C$3-1)&amp;"       :="))</f>
        <v>0.25374000000000002</v>
      </c>
      <c r="N1149">
        <f>IF(M1149&lt;1.1,M1149,IF(M1149&lt;YEAR!$C$2+YEAR!$C$3-2,M1149+1,(YEAR!$C$2+YEAR!$C$3-1)&amp;"       :="))</f>
        <v>0.25374000000000002</v>
      </c>
      <c r="O1149">
        <f>IF(N1149&lt;1.1,N1149,IF(N1149&lt;YEAR!$C$2+YEAR!$C$3-2,N1149+1,(YEAR!$C$2+YEAR!$C$3-1)&amp;"       :="))</f>
        <v>0.25374000000000002</v>
      </c>
      <c r="P1149">
        <f>IF(O1149&lt;1.1,O1149,IF(O1149&lt;YEAR!$C$2+YEAR!$C$3-2,O1149+1,(YEAR!$C$2+YEAR!$C$3-1)&amp;"       :="))</f>
        <v>0.25374000000000002</v>
      </c>
      <c r="Q1149">
        <f>IF(P1149&lt;1.1,P1149,IF(P1149&lt;YEAR!$C$2+YEAR!$C$3-2,P1149+1,(YEAR!$C$2+YEAR!$C$3-1)&amp;"       :="))</f>
        <v>0.25374000000000002</v>
      </c>
      <c r="R1149">
        <f>IF(Q1149&lt;1.1,Q1149,IF(Q1149&lt;YEAR!$C$2+YEAR!$C$3-2,Q1149+1,(YEAR!$C$2+YEAR!$C$3-1)&amp;"       :="))</f>
        <v>0.25374000000000002</v>
      </c>
      <c r="S1149">
        <f>IF(R1149&lt;1.1,R1149,IF(R1149&lt;YEAR!$C$2+YEAR!$C$3-2,R1149+1,(YEAR!$C$2+YEAR!$C$3-1)&amp;"       :="))</f>
        <v>0.25374000000000002</v>
      </c>
      <c r="T1149">
        <f>IF(S1149&lt;1.1,S1149,IF(S1149&lt;YEAR!$C$2+YEAR!$C$3-2,S1149+1,(YEAR!$C$2+YEAR!$C$3-1)&amp;"       :="))</f>
        <v>0.25374000000000002</v>
      </c>
      <c r="U1149">
        <f>IF(T1149&lt;1.1,T1149,IF(T1149&lt;YEAR!$C$2+YEAR!$C$3-2,T1149+1,(YEAR!$C$2+YEAR!$C$3-1)&amp;"       :="))</f>
        <v>0.25374000000000002</v>
      </c>
      <c r="V1149">
        <f>IF(U1149&lt;1.1,U1149,IF(U1149&lt;YEAR!$C$2+YEAR!$C$3-2,U1149+1,(YEAR!$C$2+YEAR!$C$3-1)&amp;"       :="))</f>
        <v>0.25374000000000002</v>
      </c>
      <c r="W1149">
        <f>IF(V1149&lt;1.1,V1149,IF(V1149&lt;YEAR!$C$2+YEAR!$C$3-2,V1149+1,(YEAR!$C$2+YEAR!$C$3-1)&amp;"       :="))</f>
        <v>0.25374000000000002</v>
      </c>
      <c r="X1149">
        <f>IF(W1149&lt;1.1,W1149,IF(W1149&lt;YEAR!$C$2+YEAR!$C$3-2,W1149+1,(YEAR!$C$2+YEAR!$C$3-1)&amp;"       :="))</f>
        <v>0.25374000000000002</v>
      </c>
      <c r="Y1149">
        <f>IF(X1149&lt;1.1,X1149,IF(X1149&lt;YEAR!$C$2+YEAR!$C$3-2,X1149+1,(YEAR!$C$2+YEAR!$C$3-1)&amp;"       :="))</f>
        <v>0.25374000000000002</v>
      </c>
      <c r="Z1149">
        <f>IF(Y1149&lt;1.1,Y1149,IF(Y1149&lt;YEAR!$C$2+YEAR!$C$3-2,Y1149+1,(YEAR!$C$2+YEAR!$C$3-1)&amp;"       :="))</f>
        <v>0.25374000000000002</v>
      </c>
      <c r="AA1149">
        <f>IF(Z1149&lt;1.1,Z1149,IF(Z1149&lt;YEAR!$C$2+YEAR!$C$3-2,Z1149+1,(YEAR!$C$2+YEAR!$C$3-1)&amp;"       :="))</f>
        <v>0.25374000000000002</v>
      </c>
      <c r="AB1149">
        <f>IF(AA1149&lt;1.1,AA1149,IF(AA1149&lt;YEAR!$C$2+YEAR!$C$3-2,AA1149+1,(YEAR!$C$2+YEAR!$C$3-1)&amp;"       :="))</f>
        <v>0.25374000000000002</v>
      </c>
      <c r="AC1149">
        <f>IF(AB1149&lt;1.1,AB1149,IF(AB1149&lt;YEAR!$C$2+YEAR!$C$3-2,AB1149+1,(YEAR!$C$2+YEAR!$C$3-1)&amp;"       :="))</f>
        <v>0.25374000000000002</v>
      </c>
      <c r="AD1149">
        <f>IF(AC1149&lt;1.1,AC1149,IF(AC1149&lt;YEAR!$C$2+YEAR!$C$3-2,AC1149+1,(YEAR!$C$2+YEAR!$C$3-1)&amp;"       :="))</f>
        <v>0.25374000000000002</v>
      </c>
      <c r="AE1149">
        <f>IF(AD1149&lt;1.1,AD1149,IF(AD1149&lt;YEAR!$C$2+YEAR!$C$3-2,AD1149+1,(YEAR!$C$2+YEAR!$C$3-1)&amp;"       :="))</f>
        <v>0.25374000000000002</v>
      </c>
      <c r="AF1149">
        <f>IF(AE1149&lt;1.1,AE1149,IF(AE1149&lt;YEAR!$C$2+YEAR!$C$3-2,AE1149+1,(YEAR!$C$2+YEAR!$C$3-1)&amp;"       :="))</f>
        <v>0.25374000000000002</v>
      </c>
      <c r="AG1149">
        <f>IF(AF1149&lt;1.1,AF1149,IF(AF1149&lt;YEAR!$C$2+YEAR!$C$3-2,AF1149+1,(YEAR!$C$2+YEAR!$C$3-1)&amp;"       :="))</f>
        <v>0.25374000000000002</v>
      </c>
      <c r="AH1149">
        <f>IF(AG1149&lt;1.1,AG1149,IF(AG1149&lt;YEAR!$C$2+YEAR!$C$3-2,AG1149+1,(YEAR!$C$2+YEAR!$C$3-1)&amp;"       :="))</f>
        <v>0.25374000000000002</v>
      </c>
      <c r="AI1149">
        <f>IF(AH1149&lt;1.1,AH1149,IF(AH1149&lt;YEAR!$C$2+YEAR!$C$3-2,AH1149+1,(YEAR!$C$2+YEAR!$C$3-1)&amp;"       :="))</f>
        <v>0.25374000000000002</v>
      </c>
      <c r="AJ1149">
        <f>IF(AI1149&lt;1.1,AI1149,IF(AI1149&lt;YEAR!$C$2+YEAR!$C$3-2,AI1149+1,(YEAR!$C$2+YEAR!$C$3-1)&amp;"       :="))</f>
        <v>0.25374000000000002</v>
      </c>
    </row>
    <row r="1150" spans="1:36">
      <c r="A1150">
        <f t="shared" ca="1" si="85"/>
        <v>28</v>
      </c>
      <c r="B1150" t="s">
        <v>51</v>
      </c>
      <c r="C1150" t="str">
        <f ca="1">IF(D1150="",OFFSET(AvailabilityFactor!A$1,A1150,0),C1149)</f>
        <v>D2WDLC10</v>
      </c>
      <c r="D1150" t="str" cm="1">
        <f t="array" aca="1" ref="D1150" ca="1">IF(D1149="",TS_DRC!$P$5,OFFSET(TS_DRC!P$5,RIGHT(D1149,2),0,TRUE))</f>
        <v>TS39</v>
      </c>
      <c r="E1150" t="str">
        <f t="shared" ca="1" si="86"/>
        <v>TS39</v>
      </c>
      <c r="F1150">
        <f>'[6]Wind profile_5-10'!$AG47</f>
        <v>0.30649999999999999</v>
      </c>
      <c r="G1150">
        <f>IF(F1150&lt;1.1,F1150,IF(F1150&lt;YEAR!$C$2+YEAR!$C$3-2,F1150+1,(YEAR!$C$2+YEAR!$C$3-1)&amp;"       :="))</f>
        <v>0.30649999999999999</v>
      </c>
      <c r="H1150">
        <f>IF(G1150&lt;1.1,G1150,IF(G1150&lt;YEAR!$C$2+YEAR!$C$3-2,G1150+1,(YEAR!$C$2+YEAR!$C$3-1)&amp;"       :="))</f>
        <v>0.30649999999999999</v>
      </c>
      <c r="I1150">
        <f>IF(H1150&lt;1.1,H1150,IF(H1150&lt;YEAR!$C$2+YEAR!$C$3-2,H1150+1,(YEAR!$C$2+YEAR!$C$3-1)&amp;"       :="))</f>
        <v>0.30649999999999999</v>
      </c>
      <c r="J1150">
        <f>IF(I1150&lt;1.1,I1150,IF(I1150&lt;YEAR!$C$2+YEAR!$C$3-2,I1150+1,(YEAR!$C$2+YEAR!$C$3-1)&amp;"       :="))</f>
        <v>0.30649999999999999</v>
      </c>
      <c r="K1150">
        <f>IF(J1150&lt;1.1,J1150,IF(J1150&lt;YEAR!$C$2+YEAR!$C$3-2,J1150+1,(YEAR!$C$2+YEAR!$C$3-1)&amp;"       :="))</f>
        <v>0.30649999999999999</v>
      </c>
      <c r="L1150">
        <f>IF(K1150&lt;1.1,K1150,IF(K1150&lt;YEAR!$C$2+YEAR!$C$3-2,K1150+1,(YEAR!$C$2+YEAR!$C$3-1)&amp;"       :="))</f>
        <v>0.30649999999999999</v>
      </c>
      <c r="M1150">
        <f>IF(L1150&lt;1.1,L1150,IF(L1150&lt;YEAR!$C$2+YEAR!$C$3-2,L1150+1,(YEAR!$C$2+YEAR!$C$3-1)&amp;"       :="))</f>
        <v>0.30649999999999999</v>
      </c>
      <c r="N1150">
        <f>IF(M1150&lt;1.1,M1150,IF(M1150&lt;YEAR!$C$2+YEAR!$C$3-2,M1150+1,(YEAR!$C$2+YEAR!$C$3-1)&amp;"       :="))</f>
        <v>0.30649999999999999</v>
      </c>
      <c r="O1150">
        <f>IF(N1150&lt;1.1,N1150,IF(N1150&lt;YEAR!$C$2+YEAR!$C$3-2,N1150+1,(YEAR!$C$2+YEAR!$C$3-1)&amp;"       :="))</f>
        <v>0.30649999999999999</v>
      </c>
      <c r="P1150">
        <f>IF(O1150&lt;1.1,O1150,IF(O1150&lt;YEAR!$C$2+YEAR!$C$3-2,O1150+1,(YEAR!$C$2+YEAR!$C$3-1)&amp;"       :="))</f>
        <v>0.30649999999999999</v>
      </c>
      <c r="Q1150">
        <f>IF(P1150&lt;1.1,P1150,IF(P1150&lt;YEAR!$C$2+YEAR!$C$3-2,P1150+1,(YEAR!$C$2+YEAR!$C$3-1)&amp;"       :="))</f>
        <v>0.30649999999999999</v>
      </c>
      <c r="R1150">
        <f>IF(Q1150&lt;1.1,Q1150,IF(Q1150&lt;YEAR!$C$2+YEAR!$C$3-2,Q1150+1,(YEAR!$C$2+YEAR!$C$3-1)&amp;"       :="))</f>
        <v>0.30649999999999999</v>
      </c>
      <c r="S1150">
        <f>IF(R1150&lt;1.1,R1150,IF(R1150&lt;YEAR!$C$2+YEAR!$C$3-2,R1150+1,(YEAR!$C$2+YEAR!$C$3-1)&amp;"       :="))</f>
        <v>0.30649999999999999</v>
      </c>
      <c r="T1150">
        <f>IF(S1150&lt;1.1,S1150,IF(S1150&lt;YEAR!$C$2+YEAR!$C$3-2,S1150+1,(YEAR!$C$2+YEAR!$C$3-1)&amp;"       :="))</f>
        <v>0.30649999999999999</v>
      </c>
      <c r="U1150">
        <f>IF(T1150&lt;1.1,T1150,IF(T1150&lt;YEAR!$C$2+YEAR!$C$3-2,T1150+1,(YEAR!$C$2+YEAR!$C$3-1)&amp;"       :="))</f>
        <v>0.30649999999999999</v>
      </c>
      <c r="V1150">
        <f>IF(U1150&lt;1.1,U1150,IF(U1150&lt;YEAR!$C$2+YEAR!$C$3-2,U1150+1,(YEAR!$C$2+YEAR!$C$3-1)&amp;"       :="))</f>
        <v>0.30649999999999999</v>
      </c>
      <c r="W1150">
        <f>IF(V1150&lt;1.1,V1150,IF(V1150&lt;YEAR!$C$2+YEAR!$C$3-2,V1150+1,(YEAR!$C$2+YEAR!$C$3-1)&amp;"       :="))</f>
        <v>0.30649999999999999</v>
      </c>
      <c r="X1150">
        <f>IF(W1150&lt;1.1,W1150,IF(W1150&lt;YEAR!$C$2+YEAR!$C$3-2,W1150+1,(YEAR!$C$2+YEAR!$C$3-1)&amp;"       :="))</f>
        <v>0.30649999999999999</v>
      </c>
      <c r="Y1150">
        <f>IF(X1150&lt;1.1,X1150,IF(X1150&lt;YEAR!$C$2+YEAR!$C$3-2,X1150+1,(YEAR!$C$2+YEAR!$C$3-1)&amp;"       :="))</f>
        <v>0.30649999999999999</v>
      </c>
      <c r="Z1150">
        <f>IF(Y1150&lt;1.1,Y1150,IF(Y1150&lt;YEAR!$C$2+YEAR!$C$3-2,Y1150+1,(YEAR!$C$2+YEAR!$C$3-1)&amp;"       :="))</f>
        <v>0.30649999999999999</v>
      </c>
      <c r="AA1150">
        <f>IF(Z1150&lt;1.1,Z1150,IF(Z1150&lt;YEAR!$C$2+YEAR!$C$3-2,Z1150+1,(YEAR!$C$2+YEAR!$C$3-1)&amp;"       :="))</f>
        <v>0.30649999999999999</v>
      </c>
      <c r="AB1150">
        <f>IF(AA1150&lt;1.1,AA1150,IF(AA1150&lt;YEAR!$C$2+YEAR!$C$3-2,AA1150+1,(YEAR!$C$2+YEAR!$C$3-1)&amp;"       :="))</f>
        <v>0.30649999999999999</v>
      </c>
      <c r="AC1150">
        <f>IF(AB1150&lt;1.1,AB1150,IF(AB1150&lt;YEAR!$C$2+YEAR!$C$3-2,AB1150+1,(YEAR!$C$2+YEAR!$C$3-1)&amp;"       :="))</f>
        <v>0.30649999999999999</v>
      </c>
      <c r="AD1150">
        <f>IF(AC1150&lt;1.1,AC1150,IF(AC1150&lt;YEAR!$C$2+YEAR!$C$3-2,AC1150+1,(YEAR!$C$2+YEAR!$C$3-1)&amp;"       :="))</f>
        <v>0.30649999999999999</v>
      </c>
      <c r="AE1150">
        <f>IF(AD1150&lt;1.1,AD1150,IF(AD1150&lt;YEAR!$C$2+YEAR!$C$3-2,AD1150+1,(YEAR!$C$2+YEAR!$C$3-1)&amp;"       :="))</f>
        <v>0.30649999999999999</v>
      </c>
      <c r="AF1150">
        <f>IF(AE1150&lt;1.1,AE1150,IF(AE1150&lt;YEAR!$C$2+YEAR!$C$3-2,AE1150+1,(YEAR!$C$2+YEAR!$C$3-1)&amp;"       :="))</f>
        <v>0.30649999999999999</v>
      </c>
      <c r="AG1150">
        <f>IF(AF1150&lt;1.1,AF1150,IF(AF1150&lt;YEAR!$C$2+YEAR!$C$3-2,AF1150+1,(YEAR!$C$2+YEAR!$C$3-1)&amp;"       :="))</f>
        <v>0.30649999999999999</v>
      </c>
      <c r="AH1150">
        <f>IF(AG1150&lt;1.1,AG1150,IF(AG1150&lt;YEAR!$C$2+YEAR!$C$3-2,AG1150+1,(YEAR!$C$2+YEAR!$C$3-1)&amp;"       :="))</f>
        <v>0.30649999999999999</v>
      </c>
      <c r="AI1150">
        <f>IF(AH1150&lt;1.1,AH1150,IF(AH1150&lt;YEAR!$C$2+YEAR!$C$3-2,AH1150+1,(YEAR!$C$2+YEAR!$C$3-1)&amp;"       :="))</f>
        <v>0.30649999999999999</v>
      </c>
      <c r="AJ1150">
        <f>IF(AI1150&lt;1.1,AI1150,IF(AI1150&lt;YEAR!$C$2+YEAR!$C$3-2,AI1150+1,(YEAR!$C$2+YEAR!$C$3-1)&amp;"       :="))</f>
        <v>0.30649999999999999</v>
      </c>
    </row>
    <row r="1151" spans="1:36">
      <c r="A1151">
        <f t="shared" ca="1" si="85"/>
        <v>28</v>
      </c>
      <c r="B1151" t="s">
        <v>51</v>
      </c>
      <c r="C1151" t="str">
        <f ca="1">IF(D1151="",OFFSET(AvailabilityFactor!A$1,A1151,0),C1150)</f>
        <v>D2WDLC10</v>
      </c>
      <c r="D1151" t="str" cm="1">
        <f t="array" aca="1" ref="D1151" ca="1">IF(D1150="",TS_DRC!$P$5,OFFSET(TS_DRC!P$5,RIGHT(D1150,2),0,TRUE))</f>
        <v>TS40</v>
      </c>
      <c r="E1151" t="str">
        <f t="shared" ca="1" si="86"/>
        <v>TS40</v>
      </c>
      <c r="F1151">
        <f>'[6]Wind profile_5-10'!$AG48</f>
        <v>0.31861</v>
      </c>
      <c r="G1151">
        <f>IF(F1151&lt;1.1,F1151,IF(F1151&lt;YEAR!$C$2+YEAR!$C$3-2,F1151+1,(YEAR!$C$2+YEAR!$C$3-1)&amp;"       :="))</f>
        <v>0.31861</v>
      </c>
      <c r="H1151">
        <f>IF(G1151&lt;1.1,G1151,IF(G1151&lt;YEAR!$C$2+YEAR!$C$3-2,G1151+1,(YEAR!$C$2+YEAR!$C$3-1)&amp;"       :="))</f>
        <v>0.31861</v>
      </c>
      <c r="I1151">
        <f>IF(H1151&lt;1.1,H1151,IF(H1151&lt;YEAR!$C$2+YEAR!$C$3-2,H1151+1,(YEAR!$C$2+YEAR!$C$3-1)&amp;"       :="))</f>
        <v>0.31861</v>
      </c>
      <c r="J1151">
        <f>IF(I1151&lt;1.1,I1151,IF(I1151&lt;YEAR!$C$2+YEAR!$C$3-2,I1151+1,(YEAR!$C$2+YEAR!$C$3-1)&amp;"       :="))</f>
        <v>0.31861</v>
      </c>
      <c r="K1151">
        <f>IF(J1151&lt;1.1,J1151,IF(J1151&lt;YEAR!$C$2+YEAR!$C$3-2,J1151+1,(YEAR!$C$2+YEAR!$C$3-1)&amp;"       :="))</f>
        <v>0.31861</v>
      </c>
      <c r="L1151">
        <f>IF(K1151&lt;1.1,K1151,IF(K1151&lt;YEAR!$C$2+YEAR!$C$3-2,K1151+1,(YEAR!$C$2+YEAR!$C$3-1)&amp;"       :="))</f>
        <v>0.31861</v>
      </c>
      <c r="M1151">
        <f>IF(L1151&lt;1.1,L1151,IF(L1151&lt;YEAR!$C$2+YEAR!$C$3-2,L1151+1,(YEAR!$C$2+YEAR!$C$3-1)&amp;"       :="))</f>
        <v>0.31861</v>
      </c>
      <c r="N1151">
        <f>IF(M1151&lt;1.1,M1151,IF(M1151&lt;YEAR!$C$2+YEAR!$C$3-2,M1151+1,(YEAR!$C$2+YEAR!$C$3-1)&amp;"       :="))</f>
        <v>0.31861</v>
      </c>
      <c r="O1151">
        <f>IF(N1151&lt;1.1,N1151,IF(N1151&lt;YEAR!$C$2+YEAR!$C$3-2,N1151+1,(YEAR!$C$2+YEAR!$C$3-1)&amp;"       :="))</f>
        <v>0.31861</v>
      </c>
      <c r="P1151">
        <f>IF(O1151&lt;1.1,O1151,IF(O1151&lt;YEAR!$C$2+YEAR!$C$3-2,O1151+1,(YEAR!$C$2+YEAR!$C$3-1)&amp;"       :="))</f>
        <v>0.31861</v>
      </c>
      <c r="Q1151">
        <f>IF(P1151&lt;1.1,P1151,IF(P1151&lt;YEAR!$C$2+YEAR!$C$3-2,P1151+1,(YEAR!$C$2+YEAR!$C$3-1)&amp;"       :="))</f>
        <v>0.31861</v>
      </c>
      <c r="R1151">
        <f>IF(Q1151&lt;1.1,Q1151,IF(Q1151&lt;YEAR!$C$2+YEAR!$C$3-2,Q1151+1,(YEAR!$C$2+YEAR!$C$3-1)&amp;"       :="))</f>
        <v>0.31861</v>
      </c>
      <c r="S1151">
        <f>IF(R1151&lt;1.1,R1151,IF(R1151&lt;YEAR!$C$2+YEAR!$C$3-2,R1151+1,(YEAR!$C$2+YEAR!$C$3-1)&amp;"       :="))</f>
        <v>0.31861</v>
      </c>
      <c r="T1151">
        <f>IF(S1151&lt;1.1,S1151,IF(S1151&lt;YEAR!$C$2+YEAR!$C$3-2,S1151+1,(YEAR!$C$2+YEAR!$C$3-1)&amp;"       :="))</f>
        <v>0.31861</v>
      </c>
      <c r="U1151">
        <f>IF(T1151&lt;1.1,T1151,IF(T1151&lt;YEAR!$C$2+YEAR!$C$3-2,T1151+1,(YEAR!$C$2+YEAR!$C$3-1)&amp;"       :="))</f>
        <v>0.31861</v>
      </c>
      <c r="V1151">
        <f>IF(U1151&lt;1.1,U1151,IF(U1151&lt;YEAR!$C$2+YEAR!$C$3-2,U1151+1,(YEAR!$C$2+YEAR!$C$3-1)&amp;"       :="))</f>
        <v>0.31861</v>
      </c>
      <c r="W1151">
        <f>IF(V1151&lt;1.1,V1151,IF(V1151&lt;YEAR!$C$2+YEAR!$C$3-2,V1151+1,(YEAR!$C$2+YEAR!$C$3-1)&amp;"       :="))</f>
        <v>0.31861</v>
      </c>
      <c r="X1151">
        <f>IF(W1151&lt;1.1,W1151,IF(W1151&lt;YEAR!$C$2+YEAR!$C$3-2,W1151+1,(YEAR!$C$2+YEAR!$C$3-1)&amp;"       :="))</f>
        <v>0.31861</v>
      </c>
      <c r="Y1151">
        <f>IF(X1151&lt;1.1,X1151,IF(X1151&lt;YEAR!$C$2+YEAR!$C$3-2,X1151+1,(YEAR!$C$2+YEAR!$C$3-1)&amp;"       :="))</f>
        <v>0.31861</v>
      </c>
      <c r="Z1151">
        <f>IF(Y1151&lt;1.1,Y1151,IF(Y1151&lt;YEAR!$C$2+YEAR!$C$3-2,Y1151+1,(YEAR!$C$2+YEAR!$C$3-1)&amp;"       :="))</f>
        <v>0.31861</v>
      </c>
      <c r="AA1151">
        <f>IF(Z1151&lt;1.1,Z1151,IF(Z1151&lt;YEAR!$C$2+YEAR!$C$3-2,Z1151+1,(YEAR!$C$2+YEAR!$C$3-1)&amp;"       :="))</f>
        <v>0.31861</v>
      </c>
      <c r="AB1151">
        <f>IF(AA1151&lt;1.1,AA1151,IF(AA1151&lt;YEAR!$C$2+YEAR!$C$3-2,AA1151+1,(YEAR!$C$2+YEAR!$C$3-1)&amp;"       :="))</f>
        <v>0.31861</v>
      </c>
      <c r="AC1151">
        <f>IF(AB1151&lt;1.1,AB1151,IF(AB1151&lt;YEAR!$C$2+YEAR!$C$3-2,AB1151+1,(YEAR!$C$2+YEAR!$C$3-1)&amp;"       :="))</f>
        <v>0.31861</v>
      </c>
      <c r="AD1151">
        <f>IF(AC1151&lt;1.1,AC1151,IF(AC1151&lt;YEAR!$C$2+YEAR!$C$3-2,AC1151+1,(YEAR!$C$2+YEAR!$C$3-1)&amp;"       :="))</f>
        <v>0.31861</v>
      </c>
      <c r="AE1151">
        <f>IF(AD1151&lt;1.1,AD1151,IF(AD1151&lt;YEAR!$C$2+YEAR!$C$3-2,AD1151+1,(YEAR!$C$2+YEAR!$C$3-1)&amp;"       :="))</f>
        <v>0.31861</v>
      </c>
      <c r="AF1151">
        <f>IF(AE1151&lt;1.1,AE1151,IF(AE1151&lt;YEAR!$C$2+YEAR!$C$3-2,AE1151+1,(YEAR!$C$2+YEAR!$C$3-1)&amp;"       :="))</f>
        <v>0.31861</v>
      </c>
      <c r="AG1151">
        <f>IF(AF1151&lt;1.1,AF1151,IF(AF1151&lt;YEAR!$C$2+YEAR!$C$3-2,AF1151+1,(YEAR!$C$2+YEAR!$C$3-1)&amp;"       :="))</f>
        <v>0.31861</v>
      </c>
      <c r="AH1151">
        <f>IF(AG1151&lt;1.1,AG1151,IF(AG1151&lt;YEAR!$C$2+YEAR!$C$3-2,AG1151+1,(YEAR!$C$2+YEAR!$C$3-1)&amp;"       :="))</f>
        <v>0.31861</v>
      </c>
      <c r="AI1151">
        <f>IF(AH1151&lt;1.1,AH1151,IF(AH1151&lt;YEAR!$C$2+YEAR!$C$3-2,AH1151+1,(YEAR!$C$2+YEAR!$C$3-1)&amp;"       :="))</f>
        <v>0.31861</v>
      </c>
      <c r="AJ1151">
        <f>IF(AI1151&lt;1.1,AI1151,IF(AI1151&lt;YEAR!$C$2+YEAR!$C$3-2,AI1151+1,(YEAR!$C$2+YEAR!$C$3-1)&amp;"       :="))</f>
        <v>0.31861</v>
      </c>
    </row>
    <row r="1152" spans="1:36">
      <c r="A1152">
        <f t="shared" ca="1" si="85"/>
        <v>29</v>
      </c>
      <c r="B1152" t="s">
        <v>51</v>
      </c>
      <c r="C1152" t="str">
        <f ca="1">IF(D1152="",OFFSET(AvailabilityFactor!A$1,A1152,0),C1151)</f>
        <v>D2HLT0180</v>
      </c>
      <c r="D1152" t="str" cm="1">
        <f t="array" aca="1" ref="D1152" ca="1">IF(D1151="",TS_DRC!$P$5,OFFSET(TS_DRC!P$5,RIGHT(D1151,2),0,TRUE))</f>
        <v/>
      </c>
      <c r="E1152" t="str">
        <f t="shared" ca="1" si="86"/>
        <v xml:space="preserve">[DRC,D2HLT0180,*,*]          :         </v>
      </c>
      <c r="F1152">
        <f ca="1">IF($D1398="",YEAR!C$2,1)</f>
        <v>2020</v>
      </c>
      <c r="G1152">
        <f ca="1">IF(F1152&lt;1.1,F1152,IF(F1152&lt;YEAR!$C$2+YEAR!$C$3-2,F1152+1,(YEAR!$C$2+YEAR!$C$3-1)&amp;"       :="))</f>
        <v>2021</v>
      </c>
      <c r="H1152">
        <f ca="1">IF(G1152&lt;1.1,G1152,IF(G1152&lt;YEAR!$C$2+YEAR!$C$3-2,G1152+1,(YEAR!$C$2+YEAR!$C$3-1)&amp;"       :="))</f>
        <v>2022</v>
      </c>
      <c r="I1152">
        <f ca="1">IF(H1152&lt;1.1,H1152,IF(H1152&lt;YEAR!$C$2+YEAR!$C$3-2,H1152+1,(YEAR!$C$2+YEAR!$C$3-1)&amp;"       :="))</f>
        <v>2023</v>
      </c>
      <c r="J1152">
        <f ca="1">IF(I1152&lt;1.1,I1152,IF(I1152&lt;YEAR!$C$2+YEAR!$C$3-2,I1152+1,(YEAR!$C$2+YEAR!$C$3-1)&amp;"       :="))</f>
        <v>2024</v>
      </c>
      <c r="K1152">
        <f ca="1">IF(J1152&lt;1.1,J1152,IF(J1152&lt;YEAR!$C$2+YEAR!$C$3-2,J1152+1,(YEAR!$C$2+YEAR!$C$3-1)&amp;"       :="))</f>
        <v>2025</v>
      </c>
      <c r="L1152">
        <f ca="1">IF(K1152&lt;1.1,K1152,IF(K1152&lt;YEAR!$C$2+YEAR!$C$3-2,K1152+1,(YEAR!$C$2+YEAR!$C$3-1)&amp;"       :="))</f>
        <v>2026</v>
      </c>
      <c r="M1152">
        <f ca="1">IF(L1152&lt;1.1,L1152,IF(L1152&lt;YEAR!$C$2+YEAR!$C$3-2,L1152+1,(YEAR!$C$2+YEAR!$C$3-1)&amp;"       :="))</f>
        <v>2027</v>
      </c>
      <c r="N1152">
        <f ca="1">IF(M1152&lt;1.1,M1152,IF(M1152&lt;YEAR!$C$2+YEAR!$C$3-2,M1152+1,(YEAR!$C$2+YEAR!$C$3-1)&amp;"       :="))</f>
        <v>2028</v>
      </c>
      <c r="O1152">
        <f ca="1">IF(N1152&lt;1.1,N1152,IF(N1152&lt;YEAR!$C$2+YEAR!$C$3-2,N1152+1,(YEAR!$C$2+YEAR!$C$3-1)&amp;"       :="))</f>
        <v>2029</v>
      </c>
      <c r="P1152">
        <f ca="1">IF(O1152&lt;1.1,O1152,IF(O1152&lt;YEAR!$C$2+YEAR!$C$3-2,O1152+1,(YEAR!$C$2+YEAR!$C$3-1)&amp;"       :="))</f>
        <v>2030</v>
      </c>
      <c r="Q1152">
        <f ca="1">IF(P1152&lt;1.1,P1152,IF(P1152&lt;YEAR!$C$2+YEAR!$C$3-2,P1152+1,(YEAR!$C$2+YEAR!$C$3-1)&amp;"       :="))</f>
        <v>2031</v>
      </c>
      <c r="R1152">
        <f ca="1">IF(Q1152&lt;1.1,Q1152,IF(Q1152&lt;YEAR!$C$2+YEAR!$C$3-2,Q1152+1,(YEAR!$C$2+YEAR!$C$3-1)&amp;"       :="))</f>
        <v>2032</v>
      </c>
      <c r="S1152">
        <f ca="1">IF(R1152&lt;1.1,R1152,IF(R1152&lt;YEAR!$C$2+YEAR!$C$3-2,R1152+1,(YEAR!$C$2+YEAR!$C$3-1)&amp;"       :="))</f>
        <v>2033</v>
      </c>
      <c r="T1152">
        <f ca="1">IF(S1152&lt;1.1,S1152,IF(S1152&lt;YEAR!$C$2+YEAR!$C$3-2,S1152+1,(YEAR!$C$2+YEAR!$C$3-1)&amp;"       :="))</f>
        <v>2034</v>
      </c>
      <c r="U1152">
        <f ca="1">IF(T1152&lt;1.1,T1152,IF(T1152&lt;YEAR!$C$2+YEAR!$C$3-2,T1152+1,(YEAR!$C$2+YEAR!$C$3-1)&amp;"       :="))</f>
        <v>2035</v>
      </c>
      <c r="V1152">
        <f ca="1">IF(U1152&lt;1.1,U1152,IF(U1152&lt;YEAR!$C$2+YEAR!$C$3-2,U1152+1,(YEAR!$C$2+YEAR!$C$3-1)&amp;"       :="))</f>
        <v>2036</v>
      </c>
      <c r="W1152">
        <f ca="1">IF(V1152&lt;1.1,V1152,IF(V1152&lt;YEAR!$C$2+YEAR!$C$3-2,V1152+1,(YEAR!$C$2+YEAR!$C$3-1)&amp;"       :="))</f>
        <v>2037</v>
      </c>
      <c r="X1152">
        <f ca="1">IF(W1152&lt;1.1,W1152,IF(W1152&lt;YEAR!$C$2+YEAR!$C$3-2,W1152+1,(YEAR!$C$2+YEAR!$C$3-1)&amp;"       :="))</f>
        <v>2038</v>
      </c>
      <c r="Y1152">
        <f ca="1">IF(X1152&lt;1.1,X1152,IF(X1152&lt;YEAR!$C$2+YEAR!$C$3-2,X1152+1,(YEAR!$C$2+YEAR!$C$3-1)&amp;"       :="))</f>
        <v>2039</v>
      </c>
      <c r="Z1152">
        <f ca="1">IF(Y1152&lt;1.1,Y1152,IF(Y1152&lt;YEAR!$C$2+YEAR!$C$3-2,Y1152+1,(YEAR!$C$2+YEAR!$C$3-1)&amp;"       :="))</f>
        <v>2040</v>
      </c>
      <c r="AA1152">
        <f ca="1">IF(Z1152&lt;1.1,Z1152,IF(Z1152&lt;YEAR!$C$2+YEAR!$C$3-2,Z1152+1,(YEAR!$C$2+YEAR!$C$3-1)&amp;"       :="))</f>
        <v>2041</v>
      </c>
      <c r="AB1152">
        <f ca="1">IF(AA1152&lt;1.1,AA1152,IF(AA1152&lt;YEAR!$C$2+YEAR!$C$3-2,AA1152+1,(YEAR!$C$2+YEAR!$C$3-1)&amp;"       :="))</f>
        <v>2042</v>
      </c>
      <c r="AC1152">
        <f ca="1">IF(AB1152&lt;1.1,AB1152,IF(AB1152&lt;YEAR!$C$2+YEAR!$C$3-2,AB1152+1,(YEAR!$C$2+YEAR!$C$3-1)&amp;"       :="))</f>
        <v>2043</v>
      </c>
      <c r="AD1152">
        <f ca="1">IF(AC1152&lt;1.1,AC1152,IF(AC1152&lt;YEAR!$C$2+YEAR!$C$3-2,AC1152+1,(YEAR!$C$2+YEAR!$C$3-1)&amp;"       :="))</f>
        <v>2044</v>
      </c>
      <c r="AE1152">
        <f ca="1">IF(AD1152&lt;1.1,AD1152,IF(AD1152&lt;YEAR!$C$2+YEAR!$C$3-2,AD1152+1,(YEAR!$C$2+YEAR!$C$3-1)&amp;"       :="))</f>
        <v>2045</v>
      </c>
      <c r="AF1152">
        <f ca="1">IF(AE1152&lt;1.1,AE1152,IF(AE1152&lt;YEAR!$C$2+YEAR!$C$3-2,AE1152+1,(YEAR!$C$2+YEAR!$C$3-1)&amp;"       :="))</f>
        <v>2046</v>
      </c>
      <c r="AG1152">
        <f ca="1">IF(AF1152&lt;1.1,AF1152,IF(AF1152&lt;YEAR!$C$2+YEAR!$C$3-2,AF1152+1,(YEAR!$C$2+YEAR!$C$3-1)&amp;"       :="))</f>
        <v>2047</v>
      </c>
      <c r="AH1152">
        <f ca="1">IF(AG1152&lt;1.1,AG1152,IF(AG1152&lt;YEAR!$C$2+YEAR!$C$3-2,AG1152+1,(YEAR!$C$2+YEAR!$C$3-1)&amp;"       :="))</f>
        <v>2048</v>
      </c>
      <c r="AI1152">
        <f ca="1">IF(AH1152&lt;1.1,AH1152,IF(AH1152&lt;YEAR!$C$2+YEAR!$C$3-2,AH1152+1,(YEAR!$C$2+YEAR!$C$3-1)&amp;"       :="))</f>
        <v>2049</v>
      </c>
      <c r="AJ1152" t="str">
        <f ca="1">IF(AI1152&lt;1.1,AI1152,IF(AI1152&lt;YEAR!$C$2+YEAR!$C$3-2,AI1152+1,(YEAR!$C$2+YEAR!$C$3-1)&amp;"       :="))</f>
        <v>2050       :=</v>
      </c>
    </row>
    <row r="1153" spans="1:36">
      <c r="A1153">
        <f t="shared" ca="1" si="79"/>
        <v>29</v>
      </c>
      <c r="B1153" t="s">
        <v>51</v>
      </c>
      <c r="C1153" t="str">
        <f ca="1">IF(D1153="",OFFSET(AvailabilityFactor!A$1,A1153,0),C1152)</f>
        <v>D2HLT0180</v>
      </c>
      <c r="D1153" t="str" cm="1">
        <f t="array" aca="1" ref="D1153" ca="1">IF(D1152="",TS_DRC!$P$5,OFFSET(TS_DRC!P$5,RIGHT(D1152,2),0,TRUE))</f>
        <v>TS01</v>
      </c>
      <c r="E1153" t="str">
        <f t="shared" ref="E1153:E1213" ca="1" si="87">IF(D1153="","[DRC,"&amp;C1153&amp;",*,*]          :         ",D1153)</f>
        <v>TS01</v>
      </c>
      <c r="F1153">
        <f>[3]Scenarios!$H$7</f>
        <v>1</v>
      </c>
      <c r="G1153">
        <f>IF(F1153&lt;1.1,F1153,IF(F1153&lt;YEAR!$C$2+YEAR!$C$3-2,F1153+1,(YEAR!$C$2+YEAR!$C$3-1)&amp;"       :="))</f>
        <v>1</v>
      </c>
      <c r="H1153">
        <f>IF(G1153&lt;1.1,G1153,IF(G1153&lt;YEAR!$C$2+YEAR!$C$3-2,G1153+1,(YEAR!$C$2+YEAR!$C$3-1)&amp;"       :="))</f>
        <v>1</v>
      </c>
      <c r="I1153">
        <f>IF(H1153&lt;1.1,H1153,IF(H1153&lt;YEAR!$C$2+YEAR!$C$3-2,H1153+1,(YEAR!$C$2+YEAR!$C$3-1)&amp;"       :="))</f>
        <v>1</v>
      </c>
      <c r="J1153">
        <f>IF(I1153&lt;1.1,I1153,IF(I1153&lt;YEAR!$C$2+YEAR!$C$3-2,I1153+1,(YEAR!$C$2+YEAR!$C$3-1)&amp;"       :="))</f>
        <v>1</v>
      </c>
      <c r="K1153">
        <f>IF(J1153&lt;1.1,J1153,IF(J1153&lt;YEAR!$C$2+YEAR!$C$3-2,J1153+1,(YEAR!$C$2+YEAR!$C$3-1)&amp;"       :="))</f>
        <v>1</v>
      </c>
      <c r="L1153">
        <f>IF(K1153&lt;1.1,K1153,IF(K1153&lt;YEAR!$C$2+YEAR!$C$3-2,K1153+1,(YEAR!$C$2+YEAR!$C$3-1)&amp;"       :="))</f>
        <v>1</v>
      </c>
      <c r="M1153">
        <f>IF(L1153&lt;1.1,L1153,IF(L1153&lt;YEAR!$C$2+YEAR!$C$3-2,L1153+1,(YEAR!$C$2+YEAR!$C$3-1)&amp;"       :="))</f>
        <v>1</v>
      </c>
      <c r="N1153">
        <f>IF(M1153&lt;1.1,M1153,IF(M1153&lt;YEAR!$C$2+YEAR!$C$3-2,M1153+1,(YEAR!$C$2+YEAR!$C$3-1)&amp;"       :="))</f>
        <v>1</v>
      </c>
      <c r="O1153">
        <f>IF(N1153&lt;1.1,N1153,IF(N1153&lt;YEAR!$C$2+YEAR!$C$3-2,N1153+1,(YEAR!$C$2+YEAR!$C$3-1)&amp;"       :="))</f>
        <v>1</v>
      </c>
      <c r="P1153">
        <f>IF(O1153&lt;1.1,O1153,IF(O1153&lt;YEAR!$C$2+YEAR!$C$3-2,O1153+1,(YEAR!$C$2+YEAR!$C$3-1)&amp;"       :="))</f>
        <v>1</v>
      </c>
      <c r="Q1153">
        <f>IF(P1153&lt;1.1,P1153,IF(P1153&lt;YEAR!$C$2+YEAR!$C$3-2,P1153+1,(YEAR!$C$2+YEAR!$C$3-1)&amp;"       :="))</f>
        <v>1</v>
      </c>
      <c r="R1153">
        <f>IF(Q1153&lt;1.1,Q1153,IF(Q1153&lt;YEAR!$C$2+YEAR!$C$3-2,Q1153+1,(YEAR!$C$2+YEAR!$C$3-1)&amp;"       :="))</f>
        <v>1</v>
      </c>
      <c r="S1153">
        <f>IF(R1153&lt;1.1,R1153,IF(R1153&lt;YEAR!$C$2+YEAR!$C$3-2,R1153+1,(YEAR!$C$2+YEAR!$C$3-1)&amp;"       :="))</f>
        <v>1</v>
      </c>
      <c r="T1153">
        <f>IF(S1153&lt;1.1,S1153,IF(S1153&lt;YEAR!$C$2+YEAR!$C$3-2,S1153+1,(YEAR!$C$2+YEAR!$C$3-1)&amp;"       :="))</f>
        <v>1</v>
      </c>
      <c r="U1153">
        <f>IF(T1153&lt;1.1,T1153,IF(T1153&lt;YEAR!$C$2+YEAR!$C$3-2,T1153+1,(YEAR!$C$2+YEAR!$C$3-1)&amp;"       :="))</f>
        <v>1</v>
      </c>
      <c r="V1153">
        <f>IF(U1153&lt;1.1,U1153,IF(U1153&lt;YEAR!$C$2+YEAR!$C$3-2,U1153+1,(YEAR!$C$2+YEAR!$C$3-1)&amp;"       :="))</f>
        <v>1</v>
      </c>
      <c r="W1153">
        <f>IF(V1153&lt;1.1,V1153,IF(V1153&lt;YEAR!$C$2+YEAR!$C$3-2,V1153+1,(YEAR!$C$2+YEAR!$C$3-1)&amp;"       :="))</f>
        <v>1</v>
      </c>
      <c r="X1153">
        <f>IF(W1153&lt;1.1,W1153,IF(W1153&lt;YEAR!$C$2+YEAR!$C$3-2,W1153+1,(YEAR!$C$2+YEAR!$C$3-1)&amp;"       :="))</f>
        <v>1</v>
      </c>
      <c r="Y1153">
        <f>IF(X1153&lt;1.1,X1153,IF(X1153&lt;YEAR!$C$2+YEAR!$C$3-2,X1153+1,(YEAR!$C$2+YEAR!$C$3-1)&amp;"       :="))</f>
        <v>1</v>
      </c>
      <c r="Z1153">
        <f>IF(Y1153&lt;1.1,Y1153,IF(Y1153&lt;YEAR!$C$2+YEAR!$C$3-2,Y1153+1,(YEAR!$C$2+YEAR!$C$3-1)&amp;"       :="))</f>
        <v>1</v>
      </c>
      <c r="AA1153">
        <f>IF(Z1153&lt;1.1,Z1153,IF(Z1153&lt;YEAR!$C$2+YEAR!$C$3-2,Z1153+1,(YEAR!$C$2+YEAR!$C$3-1)&amp;"       :="))</f>
        <v>1</v>
      </c>
      <c r="AB1153">
        <f>IF(AA1153&lt;1.1,AA1153,IF(AA1153&lt;YEAR!$C$2+YEAR!$C$3-2,AA1153+1,(YEAR!$C$2+YEAR!$C$3-1)&amp;"       :="))</f>
        <v>1</v>
      </c>
      <c r="AC1153">
        <f>IF(AB1153&lt;1.1,AB1153,IF(AB1153&lt;YEAR!$C$2+YEAR!$C$3-2,AB1153+1,(YEAR!$C$2+YEAR!$C$3-1)&amp;"       :="))</f>
        <v>1</v>
      </c>
      <c r="AD1153">
        <f>IF(AC1153&lt;1.1,AC1153,IF(AC1153&lt;YEAR!$C$2+YEAR!$C$3-2,AC1153+1,(YEAR!$C$2+YEAR!$C$3-1)&amp;"       :="))</f>
        <v>1</v>
      </c>
      <c r="AE1153">
        <f>IF(AD1153&lt;1.1,AD1153,IF(AD1153&lt;YEAR!$C$2+YEAR!$C$3-2,AD1153+1,(YEAR!$C$2+YEAR!$C$3-1)&amp;"       :="))</f>
        <v>1</v>
      </c>
      <c r="AF1153">
        <f>IF(AE1153&lt;1.1,AE1153,IF(AE1153&lt;YEAR!$C$2+YEAR!$C$3-2,AE1153+1,(YEAR!$C$2+YEAR!$C$3-1)&amp;"       :="))</f>
        <v>1</v>
      </c>
      <c r="AG1153">
        <f>IF(AF1153&lt;1.1,AF1153,IF(AF1153&lt;YEAR!$C$2+YEAR!$C$3-2,AF1153+1,(YEAR!$C$2+YEAR!$C$3-1)&amp;"       :="))</f>
        <v>1</v>
      </c>
      <c r="AH1153">
        <f>IF(AG1153&lt;1.1,AG1153,IF(AG1153&lt;YEAR!$C$2+YEAR!$C$3-2,AG1153+1,(YEAR!$C$2+YEAR!$C$3-1)&amp;"       :="))</f>
        <v>1</v>
      </c>
      <c r="AI1153">
        <f>IF(AH1153&lt;1.1,AH1153,IF(AH1153&lt;YEAR!$C$2+YEAR!$C$3-2,AH1153+1,(YEAR!$C$2+YEAR!$C$3-1)&amp;"       :="))</f>
        <v>1</v>
      </c>
      <c r="AJ1153">
        <f>IF(AI1153&lt;1.1,AI1153,IF(AI1153&lt;YEAR!$C$2+YEAR!$C$3-2,AI1153+1,(YEAR!$C$2+YEAR!$C$3-1)&amp;"       :="))</f>
        <v>1</v>
      </c>
    </row>
    <row r="1154" spans="1:36">
      <c r="A1154">
        <f t="shared" ca="1" si="79"/>
        <v>29</v>
      </c>
      <c r="B1154" t="s">
        <v>51</v>
      </c>
      <c r="C1154" t="str">
        <f ca="1">IF(D1154="",OFFSET(AvailabilityFactor!A$1,A1154,0),C1153)</f>
        <v>D2HLT0180</v>
      </c>
      <c r="D1154" t="str" cm="1">
        <f t="array" aca="1" ref="D1154" ca="1">IF(D1153="",TS_DRC!$P$5,OFFSET(TS_DRC!P$5,RIGHT(D1153,2),0,TRUE))</f>
        <v>TS02</v>
      </c>
      <c r="E1154" t="str">
        <f t="shared" ca="1" si="87"/>
        <v>TS02</v>
      </c>
      <c r="F1154">
        <f>[3]Scenarios!$H$7</f>
        <v>1</v>
      </c>
      <c r="G1154">
        <f>IF(F1154&lt;1.1,F1154,IF(F1154&lt;YEAR!$C$2+YEAR!$C$3-2,F1154+1,(YEAR!$C$2+YEAR!$C$3-1)&amp;"       :="))</f>
        <v>1</v>
      </c>
      <c r="H1154">
        <f>IF(G1154&lt;1.1,G1154,IF(G1154&lt;YEAR!$C$2+YEAR!$C$3-2,G1154+1,(YEAR!$C$2+YEAR!$C$3-1)&amp;"       :="))</f>
        <v>1</v>
      </c>
      <c r="I1154">
        <f>IF(H1154&lt;1.1,H1154,IF(H1154&lt;YEAR!$C$2+YEAR!$C$3-2,H1154+1,(YEAR!$C$2+YEAR!$C$3-1)&amp;"       :="))</f>
        <v>1</v>
      </c>
      <c r="J1154">
        <f>IF(I1154&lt;1.1,I1154,IF(I1154&lt;YEAR!$C$2+YEAR!$C$3-2,I1154+1,(YEAR!$C$2+YEAR!$C$3-1)&amp;"       :="))</f>
        <v>1</v>
      </c>
      <c r="K1154">
        <f>IF(J1154&lt;1.1,J1154,IF(J1154&lt;YEAR!$C$2+YEAR!$C$3-2,J1154+1,(YEAR!$C$2+YEAR!$C$3-1)&amp;"       :="))</f>
        <v>1</v>
      </c>
      <c r="L1154">
        <f>IF(K1154&lt;1.1,K1154,IF(K1154&lt;YEAR!$C$2+YEAR!$C$3-2,K1154+1,(YEAR!$C$2+YEAR!$C$3-1)&amp;"       :="))</f>
        <v>1</v>
      </c>
      <c r="M1154">
        <f>IF(L1154&lt;1.1,L1154,IF(L1154&lt;YEAR!$C$2+YEAR!$C$3-2,L1154+1,(YEAR!$C$2+YEAR!$C$3-1)&amp;"       :="))</f>
        <v>1</v>
      </c>
      <c r="N1154">
        <f>IF(M1154&lt;1.1,M1154,IF(M1154&lt;YEAR!$C$2+YEAR!$C$3-2,M1154+1,(YEAR!$C$2+YEAR!$C$3-1)&amp;"       :="))</f>
        <v>1</v>
      </c>
      <c r="O1154">
        <f>IF(N1154&lt;1.1,N1154,IF(N1154&lt;YEAR!$C$2+YEAR!$C$3-2,N1154+1,(YEAR!$C$2+YEAR!$C$3-1)&amp;"       :="))</f>
        <v>1</v>
      </c>
      <c r="P1154">
        <f>IF(O1154&lt;1.1,O1154,IF(O1154&lt;YEAR!$C$2+YEAR!$C$3-2,O1154+1,(YEAR!$C$2+YEAR!$C$3-1)&amp;"       :="))</f>
        <v>1</v>
      </c>
      <c r="Q1154">
        <f>IF(P1154&lt;1.1,P1154,IF(P1154&lt;YEAR!$C$2+YEAR!$C$3-2,P1154+1,(YEAR!$C$2+YEAR!$C$3-1)&amp;"       :="))</f>
        <v>1</v>
      </c>
      <c r="R1154">
        <f>IF(Q1154&lt;1.1,Q1154,IF(Q1154&lt;YEAR!$C$2+YEAR!$C$3-2,Q1154+1,(YEAR!$C$2+YEAR!$C$3-1)&amp;"       :="))</f>
        <v>1</v>
      </c>
      <c r="S1154">
        <f>IF(R1154&lt;1.1,R1154,IF(R1154&lt;YEAR!$C$2+YEAR!$C$3-2,R1154+1,(YEAR!$C$2+YEAR!$C$3-1)&amp;"       :="))</f>
        <v>1</v>
      </c>
      <c r="T1154">
        <f>IF(S1154&lt;1.1,S1154,IF(S1154&lt;YEAR!$C$2+YEAR!$C$3-2,S1154+1,(YEAR!$C$2+YEAR!$C$3-1)&amp;"       :="))</f>
        <v>1</v>
      </c>
      <c r="U1154">
        <f>IF(T1154&lt;1.1,T1154,IF(T1154&lt;YEAR!$C$2+YEAR!$C$3-2,T1154+1,(YEAR!$C$2+YEAR!$C$3-1)&amp;"       :="))</f>
        <v>1</v>
      </c>
      <c r="V1154">
        <f>IF(U1154&lt;1.1,U1154,IF(U1154&lt;YEAR!$C$2+YEAR!$C$3-2,U1154+1,(YEAR!$C$2+YEAR!$C$3-1)&amp;"       :="))</f>
        <v>1</v>
      </c>
      <c r="W1154">
        <f>IF(V1154&lt;1.1,V1154,IF(V1154&lt;YEAR!$C$2+YEAR!$C$3-2,V1154+1,(YEAR!$C$2+YEAR!$C$3-1)&amp;"       :="))</f>
        <v>1</v>
      </c>
      <c r="X1154">
        <f>IF(W1154&lt;1.1,W1154,IF(W1154&lt;YEAR!$C$2+YEAR!$C$3-2,W1154+1,(YEAR!$C$2+YEAR!$C$3-1)&amp;"       :="))</f>
        <v>1</v>
      </c>
      <c r="Y1154">
        <f>IF(X1154&lt;1.1,X1154,IF(X1154&lt;YEAR!$C$2+YEAR!$C$3-2,X1154+1,(YEAR!$C$2+YEAR!$C$3-1)&amp;"       :="))</f>
        <v>1</v>
      </c>
      <c r="Z1154">
        <f>IF(Y1154&lt;1.1,Y1154,IF(Y1154&lt;YEAR!$C$2+YEAR!$C$3-2,Y1154+1,(YEAR!$C$2+YEAR!$C$3-1)&amp;"       :="))</f>
        <v>1</v>
      </c>
      <c r="AA1154">
        <f>IF(Z1154&lt;1.1,Z1154,IF(Z1154&lt;YEAR!$C$2+YEAR!$C$3-2,Z1154+1,(YEAR!$C$2+YEAR!$C$3-1)&amp;"       :="))</f>
        <v>1</v>
      </c>
      <c r="AB1154">
        <f>IF(AA1154&lt;1.1,AA1154,IF(AA1154&lt;YEAR!$C$2+YEAR!$C$3-2,AA1154+1,(YEAR!$C$2+YEAR!$C$3-1)&amp;"       :="))</f>
        <v>1</v>
      </c>
      <c r="AC1154">
        <f>IF(AB1154&lt;1.1,AB1154,IF(AB1154&lt;YEAR!$C$2+YEAR!$C$3-2,AB1154+1,(YEAR!$C$2+YEAR!$C$3-1)&amp;"       :="))</f>
        <v>1</v>
      </c>
      <c r="AD1154">
        <f>IF(AC1154&lt;1.1,AC1154,IF(AC1154&lt;YEAR!$C$2+YEAR!$C$3-2,AC1154+1,(YEAR!$C$2+YEAR!$C$3-1)&amp;"       :="))</f>
        <v>1</v>
      </c>
      <c r="AE1154">
        <f>IF(AD1154&lt;1.1,AD1154,IF(AD1154&lt;YEAR!$C$2+YEAR!$C$3-2,AD1154+1,(YEAR!$C$2+YEAR!$C$3-1)&amp;"       :="))</f>
        <v>1</v>
      </c>
      <c r="AF1154">
        <f>IF(AE1154&lt;1.1,AE1154,IF(AE1154&lt;YEAR!$C$2+YEAR!$C$3-2,AE1154+1,(YEAR!$C$2+YEAR!$C$3-1)&amp;"       :="))</f>
        <v>1</v>
      </c>
      <c r="AG1154">
        <f>IF(AF1154&lt;1.1,AF1154,IF(AF1154&lt;YEAR!$C$2+YEAR!$C$3-2,AF1154+1,(YEAR!$C$2+YEAR!$C$3-1)&amp;"       :="))</f>
        <v>1</v>
      </c>
      <c r="AH1154">
        <f>IF(AG1154&lt;1.1,AG1154,IF(AG1154&lt;YEAR!$C$2+YEAR!$C$3-2,AG1154+1,(YEAR!$C$2+YEAR!$C$3-1)&amp;"       :="))</f>
        <v>1</v>
      </c>
      <c r="AI1154">
        <f>IF(AH1154&lt;1.1,AH1154,IF(AH1154&lt;YEAR!$C$2+YEAR!$C$3-2,AH1154+1,(YEAR!$C$2+YEAR!$C$3-1)&amp;"       :="))</f>
        <v>1</v>
      </c>
      <c r="AJ1154">
        <f>IF(AI1154&lt;1.1,AI1154,IF(AI1154&lt;YEAR!$C$2+YEAR!$C$3-2,AI1154+1,(YEAR!$C$2+YEAR!$C$3-1)&amp;"       :="))</f>
        <v>1</v>
      </c>
    </row>
    <row r="1155" spans="1:36">
      <c r="A1155">
        <f t="shared" ca="1" si="79"/>
        <v>29</v>
      </c>
      <c r="B1155" t="s">
        <v>51</v>
      </c>
      <c r="C1155" t="str">
        <f ca="1">IF(D1155="",OFFSET(AvailabilityFactor!A$1,A1155,0),C1154)</f>
        <v>D2HLT0180</v>
      </c>
      <c r="D1155" t="str" cm="1">
        <f t="array" aca="1" ref="D1155" ca="1">IF(D1154="",TS_DRC!$P$5,OFFSET(TS_DRC!P$5,RIGHT(D1154,2),0,TRUE))</f>
        <v>TS03</v>
      </c>
      <c r="E1155" t="str">
        <f t="shared" ca="1" si="87"/>
        <v>TS03</v>
      </c>
      <c r="F1155">
        <f>[3]Scenarios!$H$7</f>
        <v>1</v>
      </c>
      <c r="G1155">
        <f>IF(F1155&lt;1.1,F1155,IF(F1155&lt;YEAR!$C$2+YEAR!$C$3-2,F1155+1,(YEAR!$C$2+YEAR!$C$3-1)&amp;"       :="))</f>
        <v>1</v>
      </c>
      <c r="H1155">
        <f>IF(G1155&lt;1.1,G1155,IF(G1155&lt;YEAR!$C$2+YEAR!$C$3-2,G1155+1,(YEAR!$C$2+YEAR!$C$3-1)&amp;"       :="))</f>
        <v>1</v>
      </c>
      <c r="I1155">
        <f>IF(H1155&lt;1.1,H1155,IF(H1155&lt;YEAR!$C$2+YEAR!$C$3-2,H1155+1,(YEAR!$C$2+YEAR!$C$3-1)&amp;"       :="))</f>
        <v>1</v>
      </c>
      <c r="J1155">
        <f>IF(I1155&lt;1.1,I1155,IF(I1155&lt;YEAR!$C$2+YEAR!$C$3-2,I1155+1,(YEAR!$C$2+YEAR!$C$3-1)&amp;"       :="))</f>
        <v>1</v>
      </c>
      <c r="K1155">
        <f>IF(J1155&lt;1.1,J1155,IF(J1155&lt;YEAR!$C$2+YEAR!$C$3-2,J1155+1,(YEAR!$C$2+YEAR!$C$3-1)&amp;"       :="))</f>
        <v>1</v>
      </c>
      <c r="L1155">
        <f>IF(K1155&lt;1.1,K1155,IF(K1155&lt;YEAR!$C$2+YEAR!$C$3-2,K1155+1,(YEAR!$C$2+YEAR!$C$3-1)&amp;"       :="))</f>
        <v>1</v>
      </c>
      <c r="M1155">
        <f>IF(L1155&lt;1.1,L1155,IF(L1155&lt;YEAR!$C$2+YEAR!$C$3-2,L1155+1,(YEAR!$C$2+YEAR!$C$3-1)&amp;"       :="))</f>
        <v>1</v>
      </c>
      <c r="N1155">
        <f>IF(M1155&lt;1.1,M1155,IF(M1155&lt;YEAR!$C$2+YEAR!$C$3-2,M1155+1,(YEAR!$C$2+YEAR!$C$3-1)&amp;"       :="))</f>
        <v>1</v>
      </c>
      <c r="O1155">
        <f>IF(N1155&lt;1.1,N1155,IF(N1155&lt;YEAR!$C$2+YEAR!$C$3-2,N1155+1,(YEAR!$C$2+YEAR!$C$3-1)&amp;"       :="))</f>
        <v>1</v>
      </c>
      <c r="P1155">
        <f>IF(O1155&lt;1.1,O1155,IF(O1155&lt;YEAR!$C$2+YEAR!$C$3-2,O1155+1,(YEAR!$C$2+YEAR!$C$3-1)&amp;"       :="))</f>
        <v>1</v>
      </c>
      <c r="Q1155">
        <f>IF(P1155&lt;1.1,P1155,IF(P1155&lt;YEAR!$C$2+YEAR!$C$3-2,P1155+1,(YEAR!$C$2+YEAR!$C$3-1)&amp;"       :="))</f>
        <v>1</v>
      </c>
      <c r="R1155">
        <f>IF(Q1155&lt;1.1,Q1155,IF(Q1155&lt;YEAR!$C$2+YEAR!$C$3-2,Q1155+1,(YEAR!$C$2+YEAR!$C$3-1)&amp;"       :="))</f>
        <v>1</v>
      </c>
      <c r="S1155">
        <f>IF(R1155&lt;1.1,R1155,IF(R1155&lt;YEAR!$C$2+YEAR!$C$3-2,R1155+1,(YEAR!$C$2+YEAR!$C$3-1)&amp;"       :="))</f>
        <v>1</v>
      </c>
      <c r="T1155">
        <f>IF(S1155&lt;1.1,S1155,IF(S1155&lt;YEAR!$C$2+YEAR!$C$3-2,S1155+1,(YEAR!$C$2+YEAR!$C$3-1)&amp;"       :="))</f>
        <v>1</v>
      </c>
      <c r="U1155">
        <f>IF(T1155&lt;1.1,T1155,IF(T1155&lt;YEAR!$C$2+YEAR!$C$3-2,T1155+1,(YEAR!$C$2+YEAR!$C$3-1)&amp;"       :="))</f>
        <v>1</v>
      </c>
      <c r="V1155">
        <f>IF(U1155&lt;1.1,U1155,IF(U1155&lt;YEAR!$C$2+YEAR!$C$3-2,U1155+1,(YEAR!$C$2+YEAR!$C$3-1)&amp;"       :="))</f>
        <v>1</v>
      </c>
      <c r="W1155">
        <f>IF(V1155&lt;1.1,V1155,IF(V1155&lt;YEAR!$C$2+YEAR!$C$3-2,V1155+1,(YEAR!$C$2+YEAR!$C$3-1)&amp;"       :="))</f>
        <v>1</v>
      </c>
      <c r="X1155">
        <f>IF(W1155&lt;1.1,W1155,IF(W1155&lt;YEAR!$C$2+YEAR!$C$3-2,W1155+1,(YEAR!$C$2+YEAR!$C$3-1)&amp;"       :="))</f>
        <v>1</v>
      </c>
      <c r="Y1155">
        <f>IF(X1155&lt;1.1,X1155,IF(X1155&lt;YEAR!$C$2+YEAR!$C$3-2,X1155+1,(YEAR!$C$2+YEAR!$C$3-1)&amp;"       :="))</f>
        <v>1</v>
      </c>
      <c r="Z1155">
        <f>IF(Y1155&lt;1.1,Y1155,IF(Y1155&lt;YEAR!$C$2+YEAR!$C$3-2,Y1155+1,(YEAR!$C$2+YEAR!$C$3-1)&amp;"       :="))</f>
        <v>1</v>
      </c>
      <c r="AA1155">
        <f>IF(Z1155&lt;1.1,Z1155,IF(Z1155&lt;YEAR!$C$2+YEAR!$C$3-2,Z1155+1,(YEAR!$C$2+YEAR!$C$3-1)&amp;"       :="))</f>
        <v>1</v>
      </c>
      <c r="AB1155">
        <f>IF(AA1155&lt;1.1,AA1155,IF(AA1155&lt;YEAR!$C$2+YEAR!$C$3-2,AA1155+1,(YEAR!$C$2+YEAR!$C$3-1)&amp;"       :="))</f>
        <v>1</v>
      </c>
      <c r="AC1155">
        <f>IF(AB1155&lt;1.1,AB1155,IF(AB1155&lt;YEAR!$C$2+YEAR!$C$3-2,AB1155+1,(YEAR!$C$2+YEAR!$C$3-1)&amp;"       :="))</f>
        <v>1</v>
      </c>
      <c r="AD1155">
        <f>IF(AC1155&lt;1.1,AC1155,IF(AC1155&lt;YEAR!$C$2+YEAR!$C$3-2,AC1155+1,(YEAR!$C$2+YEAR!$C$3-1)&amp;"       :="))</f>
        <v>1</v>
      </c>
      <c r="AE1155">
        <f>IF(AD1155&lt;1.1,AD1155,IF(AD1155&lt;YEAR!$C$2+YEAR!$C$3-2,AD1155+1,(YEAR!$C$2+YEAR!$C$3-1)&amp;"       :="))</f>
        <v>1</v>
      </c>
      <c r="AF1155">
        <f>IF(AE1155&lt;1.1,AE1155,IF(AE1155&lt;YEAR!$C$2+YEAR!$C$3-2,AE1155+1,(YEAR!$C$2+YEAR!$C$3-1)&amp;"       :="))</f>
        <v>1</v>
      </c>
      <c r="AG1155">
        <f>IF(AF1155&lt;1.1,AF1155,IF(AF1155&lt;YEAR!$C$2+YEAR!$C$3-2,AF1155+1,(YEAR!$C$2+YEAR!$C$3-1)&amp;"       :="))</f>
        <v>1</v>
      </c>
      <c r="AH1155">
        <f>IF(AG1155&lt;1.1,AG1155,IF(AG1155&lt;YEAR!$C$2+YEAR!$C$3-2,AG1155+1,(YEAR!$C$2+YEAR!$C$3-1)&amp;"       :="))</f>
        <v>1</v>
      </c>
      <c r="AI1155">
        <f>IF(AH1155&lt;1.1,AH1155,IF(AH1155&lt;YEAR!$C$2+YEAR!$C$3-2,AH1155+1,(YEAR!$C$2+YEAR!$C$3-1)&amp;"       :="))</f>
        <v>1</v>
      </c>
      <c r="AJ1155">
        <f>IF(AI1155&lt;1.1,AI1155,IF(AI1155&lt;YEAR!$C$2+YEAR!$C$3-2,AI1155+1,(YEAR!$C$2+YEAR!$C$3-1)&amp;"       :="))</f>
        <v>1</v>
      </c>
    </row>
    <row r="1156" spans="1:36">
      <c r="A1156">
        <f t="shared" ca="1" si="79"/>
        <v>29</v>
      </c>
      <c r="B1156" t="s">
        <v>51</v>
      </c>
      <c r="C1156" t="str">
        <f ca="1">IF(D1156="",OFFSET(AvailabilityFactor!A$1,A1156,0),C1155)</f>
        <v>D2HLT0180</v>
      </c>
      <c r="D1156" t="str" cm="1">
        <f t="array" aca="1" ref="D1156" ca="1">IF(D1155="",TS_DRC!$P$5,OFFSET(TS_DRC!P$5,RIGHT(D1155,2),0,TRUE))</f>
        <v>TS04</v>
      </c>
      <c r="E1156" t="str">
        <f t="shared" ca="1" si="87"/>
        <v>TS04</v>
      </c>
      <c r="F1156">
        <f>[3]Scenarios!$H$7</f>
        <v>1</v>
      </c>
      <c r="G1156">
        <f>IF(F1156&lt;1.1,F1156,IF(F1156&lt;YEAR!$C$2+YEAR!$C$3-2,F1156+1,(YEAR!$C$2+YEAR!$C$3-1)&amp;"       :="))</f>
        <v>1</v>
      </c>
      <c r="H1156">
        <f>IF(G1156&lt;1.1,G1156,IF(G1156&lt;YEAR!$C$2+YEAR!$C$3-2,G1156+1,(YEAR!$C$2+YEAR!$C$3-1)&amp;"       :="))</f>
        <v>1</v>
      </c>
      <c r="I1156">
        <f>IF(H1156&lt;1.1,H1156,IF(H1156&lt;YEAR!$C$2+YEAR!$C$3-2,H1156+1,(YEAR!$C$2+YEAR!$C$3-1)&amp;"       :="))</f>
        <v>1</v>
      </c>
      <c r="J1156">
        <f>IF(I1156&lt;1.1,I1156,IF(I1156&lt;YEAR!$C$2+YEAR!$C$3-2,I1156+1,(YEAR!$C$2+YEAR!$C$3-1)&amp;"       :="))</f>
        <v>1</v>
      </c>
      <c r="K1156">
        <f>IF(J1156&lt;1.1,J1156,IF(J1156&lt;YEAR!$C$2+YEAR!$C$3-2,J1156+1,(YEAR!$C$2+YEAR!$C$3-1)&amp;"       :="))</f>
        <v>1</v>
      </c>
      <c r="L1156">
        <f>IF(K1156&lt;1.1,K1156,IF(K1156&lt;YEAR!$C$2+YEAR!$C$3-2,K1156+1,(YEAR!$C$2+YEAR!$C$3-1)&amp;"       :="))</f>
        <v>1</v>
      </c>
      <c r="M1156">
        <f>IF(L1156&lt;1.1,L1156,IF(L1156&lt;YEAR!$C$2+YEAR!$C$3-2,L1156+1,(YEAR!$C$2+YEAR!$C$3-1)&amp;"       :="))</f>
        <v>1</v>
      </c>
      <c r="N1156">
        <f>IF(M1156&lt;1.1,M1156,IF(M1156&lt;YEAR!$C$2+YEAR!$C$3-2,M1156+1,(YEAR!$C$2+YEAR!$C$3-1)&amp;"       :="))</f>
        <v>1</v>
      </c>
      <c r="O1156">
        <f>IF(N1156&lt;1.1,N1156,IF(N1156&lt;YEAR!$C$2+YEAR!$C$3-2,N1156+1,(YEAR!$C$2+YEAR!$C$3-1)&amp;"       :="))</f>
        <v>1</v>
      </c>
      <c r="P1156">
        <f>IF(O1156&lt;1.1,O1156,IF(O1156&lt;YEAR!$C$2+YEAR!$C$3-2,O1156+1,(YEAR!$C$2+YEAR!$C$3-1)&amp;"       :="))</f>
        <v>1</v>
      </c>
      <c r="Q1156">
        <f>IF(P1156&lt;1.1,P1156,IF(P1156&lt;YEAR!$C$2+YEAR!$C$3-2,P1156+1,(YEAR!$C$2+YEAR!$C$3-1)&amp;"       :="))</f>
        <v>1</v>
      </c>
      <c r="R1156">
        <f>IF(Q1156&lt;1.1,Q1156,IF(Q1156&lt;YEAR!$C$2+YEAR!$C$3-2,Q1156+1,(YEAR!$C$2+YEAR!$C$3-1)&amp;"       :="))</f>
        <v>1</v>
      </c>
      <c r="S1156">
        <f>IF(R1156&lt;1.1,R1156,IF(R1156&lt;YEAR!$C$2+YEAR!$C$3-2,R1156+1,(YEAR!$C$2+YEAR!$C$3-1)&amp;"       :="))</f>
        <v>1</v>
      </c>
      <c r="T1156">
        <f>IF(S1156&lt;1.1,S1156,IF(S1156&lt;YEAR!$C$2+YEAR!$C$3-2,S1156+1,(YEAR!$C$2+YEAR!$C$3-1)&amp;"       :="))</f>
        <v>1</v>
      </c>
      <c r="U1156">
        <f>IF(T1156&lt;1.1,T1156,IF(T1156&lt;YEAR!$C$2+YEAR!$C$3-2,T1156+1,(YEAR!$C$2+YEAR!$C$3-1)&amp;"       :="))</f>
        <v>1</v>
      </c>
      <c r="V1156">
        <f>IF(U1156&lt;1.1,U1156,IF(U1156&lt;YEAR!$C$2+YEAR!$C$3-2,U1156+1,(YEAR!$C$2+YEAR!$C$3-1)&amp;"       :="))</f>
        <v>1</v>
      </c>
      <c r="W1156">
        <f>IF(V1156&lt;1.1,V1156,IF(V1156&lt;YEAR!$C$2+YEAR!$C$3-2,V1156+1,(YEAR!$C$2+YEAR!$C$3-1)&amp;"       :="))</f>
        <v>1</v>
      </c>
      <c r="X1156">
        <f>IF(W1156&lt;1.1,W1156,IF(W1156&lt;YEAR!$C$2+YEAR!$C$3-2,W1156+1,(YEAR!$C$2+YEAR!$C$3-1)&amp;"       :="))</f>
        <v>1</v>
      </c>
      <c r="Y1156">
        <f>IF(X1156&lt;1.1,X1156,IF(X1156&lt;YEAR!$C$2+YEAR!$C$3-2,X1156+1,(YEAR!$C$2+YEAR!$C$3-1)&amp;"       :="))</f>
        <v>1</v>
      </c>
      <c r="Z1156">
        <f>IF(Y1156&lt;1.1,Y1156,IF(Y1156&lt;YEAR!$C$2+YEAR!$C$3-2,Y1156+1,(YEAR!$C$2+YEAR!$C$3-1)&amp;"       :="))</f>
        <v>1</v>
      </c>
      <c r="AA1156">
        <f>IF(Z1156&lt;1.1,Z1156,IF(Z1156&lt;YEAR!$C$2+YEAR!$C$3-2,Z1156+1,(YEAR!$C$2+YEAR!$C$3-1)&amp;"       :="))</f>
        <v>1</v>
      </c>
      <c r="AB1156">
        <f>IF(AA1156&lt;1.1,AA1156,IF(AA1156&lt;YEAR!$C$2+YEAR!$C$3-2,AA1156+1,(YEAR!$C$2+YEAR!$C$3-1)&amp;"       :="))</f>
        <v>1</v>
      </c>
      <c r="AC1156">
        <f>IF(AB1156&lt;1.1,AB1156,IF(AB1156&lt;YEAR!$C$2+YEAR!$C$3-2,AB1156+1,(YEAR!$C$2+YEAR!$C$3-1)&amp;"       :="))</f>
        <v>1</v>
      </c>
      <c r="AD1156">
        <f>IF(AC1156&lt;1.1,AC1156,IF(AC1156&lt;YEAR!$C$2+YEAR!$C$3-2,AC1156+1,(YEAR!$C$2+YEAR!$C$3-1)&amp;"       :="))</f>
        <v>1</v>
      </c>
      <c r="AE1156">
        <f>IF(AD1156&lt;1.1,AD1156,IF(AD1156&lt;YEAR!$C$2+YEAR!$C$3-2,AD1156+1,(YEAR!$C$2+YEAR!$C$3-1)&amp;"       :="))</f>
        <v>1</v>
      </c>
      <c r="AF1156">
        <f>IF(AE1156&lt;1.1,AE1156,IF(AE1156&lt;YEAR!$C$2+YEAR!$C$3-2,AE1156+1,(YEAR!$C$2+YEAR!$C$3-1)&amp;"       :="))</f>
        <v>1</v>
      </c>
      <c r="AG1156">
        <f>IF(AF1156&lt;1.1,AF1156,IF(AF1156&lt;YEAR!$C$2+YEAR!$C$3-2,AF1156+1,(YEAR!$C$2+YEAR!$C$3-1)&amp;"       :="))</f>
        <v>1</v>
      </c>
      <c r="AH1156">
        <f>IF(AG1156&lt;1.1,AG1156,IF(AG1156&lt;YEAR!$C$2+YEAR!$C$3-2,AG1156+1,(YEAR!$C$2+YEAR!$C$3-1)&amp;"       :="))</f>
        <v>1</v>
      </c>
      <c r="AI1156">
        <f>IF(AH1156&lt;1.1,AH1156,IF(AH1156&lt;YEAR!$C$2+YEAR!$C$3-2,AH1156+1,(YEAR!$C$2+YEAR!$C$3-1)&amp;"       :="))</f>
        <v>1</v>
      </c>
      <c r="AJ1156">
        <f>IF(AI1156&lt;1.1,AI1156,IF(AI1156&lt;YEAR!$C$2+YEAR!$C$3-2,AI1156+1,(YEAR!$C$2+YEAR!$C$3-1)&amp;"       :="))</f>
        <v>1</v>
      </c>
    </row>
    <row r="1157" spans="1:36">
      <c r="A1157">
        <f t="shared" ca="1" si="79"/>
        <v>29</v>
      </c>
      <c r="B1157" t="s">
        <v>51</v>
      </c>
      <c r="C1157" t="str">
        <f ca="1">IF(D1157="",OFFSET(AvailabilityFactor!A$1,A1157,0),C1156)</f>
        <v>D2HLT0180</v>
      </c>
      <c r="D1157" t="str" cm="1">
        <f t="array" aca="1" ref="D1157" ca="1">IF(D1156="",TS_DRC!$P$5,OFFSET(TS_DRC!P$5,RIGHT(D1156,2),0,TRUE))</f>
        <v>TS05</v>
      </c>
      <c r="E1157" t="str">
        <f t="shared" ca="1" si="87"/>
        <v>TS05</v>
      </c>
      <c r="F1157">
        <f>[3]Scenarios!$H$7</f>
        <v>1</v>
      </c>
      <c r="G1157">
        <f>IF(F1157&lt;1.1,F1157,IF(F1157&lt;YEAR!$C$2+YEAR!$C$3-2,F1157+1,(YEAR!$C$2+YEAR!$C$3-1)&amp;"       :="))</f>
        <v>1</v>
      </c>
      <c r="H1157">
        <f>IF(G1157&lt;1.1,G1157,IF(G1157&lt;YEAR!$C$2+YEAR!$C$3-2,G1157+1,(YEAR!$C$2+YEAR!$C$3-1)&amp;"       :="))</f>
        <v>1</v>
      </c>
      <c r="I1157">
        <f>IF(H1157&lt;1.1,H1157,IF(H1157&lt;YEAR!$C$2+YEAR!$C$3-2,H1157+1,(YEAR!$C$2+YEAR!$C$3-1)&amp;"       :="))</f>
        <v>1</v>
      </c>
      <c r="J1157">
        <f>IF(I1157&lt;1.1,I1157,IF(I1157&lt;YEAR!$C$2+YEAR!$C$3-2,I1157+1,(YEAR!$C$2+YEAR!$C$3-1)&amp;"       :="))</f>
        <v>1</v>
      </c>
      <c r="K1157">
        <f>IF(J1157&lt;1.1,J1157,IF(J1157&lt;YEAR!$C$2+YEAR!$C$3-2,J1157+1,(YEAR!$C$2+YEAR!$C$3-1)&amp;"       :="))</f>
        <v>1</v>
      </c>
      <c r="L1157">
        <f>IF(K1157&lt;1.1,K1157,IF(K1157&lt;YEAR!$C$2+YEAR!$C$3-2,K1157+1,(YEAR!$C$2+YEAR!$C$3-1)&amp;"       :="))</f>
        <v>1</v>
      </c>
      <c r="M1157">
        <f>IF(L1157&lt;1.1,L1157,IF(L1157&lt;YEAR!$C$2+YEAR!$C$3-2,L1157+1,(YEAR!$C$2+YEAR!$C$3-1)&amp;"       :="))</f>
        <v>1</v>
      </c>
      <c r="N1157">
        <f>IF(M1157&lt;1.1,M1157,IF(M1157&lt;YEAR!$C$2+YEAR!$C$3-2,M1157+1,(YEAR!$C$2+YEAR!$C$3-1)&amp;"       :="))</f>
        <v>1</v>
      </c>
      <c r="O1157">
        <f>IF(N1157&lt;1.1,N1157,IF(N1157&lt;YEAR!$C$2+YEAR!$C$3-2,N1157+1,(YEAR!$C$2+YEAR!$C$3-1)&amp;"       :="))</f>
        <v>1</v>
      </c>
      <c r="P1157">
        <f>IF(O1157&lt;1.1,O1157,IF(O1157&lt;YEAR!$C$2+YEAR!$C$3-2,O1157+1,(YEAR!$C$2+YEAR!$C$3-1)&amp;"       :="))</f>
        <v>1</v>
      </c>
      <c r="Q1157">
        <f>IF(P1157&lt;1.1,P1157,IF(P1157&lt;YEAR!$C$2+YEAR!$C$3-2,P1157+1,(YEAR!$C$2+YEAR!$C$3-1)&amp;"       :="))</f>
        <v>1</v>
      </c>
      <c r="R1157">
        <f>IF(Q1157&lt;1.1,Q1157,IF(Q1157&lt;YEAR!$C$2+YEAR!$C$3-2,Q1157+1,(YEAR!$C$2+YEAR!$C$3-1)&amp;"       :="))</f>
        <v>1</v>
      </c>
      <c r="S1157">
        <f>IF(R1157&lt;1.1,R1157,IF(R1157&lt;YEAR!$C$2+YEAR!$C$3-2,R1157+1,(YEAR!$C$2+YEAR!$C$3-1)&amp;"       :="))</f>
        <v>1</v>
      </c>
      <c r="T1157">
        <f>IF(S1157&lt;1.1,S1157,IF(S1157&lt;YEAR!$C$2+YEAR!$C$3-2,S1157+1,(YEAR!$C$2+YEAR!$C$3-1)&amp;"       :="))</f>
        <v>1</v>
      </c>
      <c r="U1157">
        <f>IF(T1157&lt;1.1,T1157,IF(T1157&lt;YEAR!$C$2+YEAR!$C$3-2,T1157+1,(YEAR!$C$2+YEAR!$C$3-1)&amp;"       :="))</f>
        <v>1</v>
      </c>
      <c r="V1157">
        <f>IF(U1157&lt;1.1,U1157,IF(U1157&lt;YEAR!$C$2+YEAR!$C$3-2,U1157+1,(YEAR!$C$2+YEAR!$C$3-1)&amp;"       :="))</f>
        <v>1</v>
      </c>
      <c r="W1157">
        <f>IF(V1157&lt;1.1,V1157,IF(V1157&lt;YEAR!$C$2+YEAR!$C$3-2,V1157+1,(YEAR!$C$2+YEAR!$C$3-1)&amp;"       :="))</f>
        <v>1</v>
      </c>
      <c r="X1157">
        <f>IF(W1157&lt;1.1,W1157,IF(W1157&lt;YEAR!$C$2+YEAR!$C$3-2,W1157+1,(YEAR!$C$2+YEAR!$C$3-1)&amp;"       :="))</f>
        <v>1</v>
      </c>
      <c r="Y1157">
        <f>IF(X1157&lt;1.1,X1157,IF(X1157&lt;YEAR!$C$2+YEAR!$C$3-2,X1157+1,(YEAR!$C$2+YEAR!$C$3-1)&amp;"       :="))</f>
        <v>1</v>
      </c>
      <c r="Z1157">
        <f>IF(Y1157&lt;1.1,Y1157,IF(Y1157&lt;YEAR!$C$2+YEAR!$C$3-2,Y1157+1,(YEAR!$C$2+YEAR!$C$3-1)&amp;"       :="))</f>
        <v>1</v>
      </c>
      <c r="AA1157">
        <f>IF(Z1157&lt;1.1,Z1157,IF(Z1157&lt;YEAR!$C$2+YEAR!$C$3-2,Z1157+1,(YEAR!$C$2+YEAR!$C$3-1)&amp;"       :="))</f>
        <v>1</v>
      </c>
      <c r="AB1157">
        <f>IF(AA1157&lt;1.1,AA1157,IF(AA1157&lt;YEAR!$C$2+YEAR!$C$3-2,AA1157+1,(YEAR!$C$2+YEAR!$C$3-1)&amp;"       :="))</f>
        <v>1</v>
      </c>
      <c r="AC1157">
        <f>IF(AB1157&lt;1.1,AB1157,IF(AB1157&lt;YEAR!$C$2+YEAR!$C$3-2,AB1157+1,(YEAR!$C$2+YEAR!$C$3-1)&amp;"       :="))</f>
        <v>1</v>
      </c>
      <c r="AD1157">
        <f>IF(AC1157&lt;1.1,AC1157,IF(AC1157&lt;YEAR!$C$2+YEAR!$C$3-2,AC1157+1,(YEAR!$C$2+YEAR!$C$3-1)&amp;"       :="))</f>
        <v>1</v>
      </c>
      <c r="AE1157">
        <f>IF(AD1157&lt;1.1,AD1157,IF(AD1157&lt;YEAR!$C$2+YEAR!$C$3-2,AD1157+1,(YEAR!$C$2+YEAR!$C$3-1)&amp;"       :="))</f>
        <v>1</v>
      </c>
      <c r="AF1157">
        <f>IF(AE1157&lt;1.1,AE1157,IF(AE1157&lt;YEAR!$C$2+YEAR!$C$3-2,AE1157+1,(YEAR!$C$2+YEAR!$C$3-1)&amp;"       :="))</f>
        <v>1</v>
      </c>
      <c r="AG1157">
        <f>IF(AF1157&lt;1.1,AF1157,IF(AF1157&lt;YEAR!$C$2+YEAR!$C$3-2,AF1157+1,(YEAR!$C$2+YEAR!$C$3-1)&amp;"       :="))</f>
        <v>1</v>
      </c>
      <c r="AH1157">
        <f>IF(AG1157&lt;1.1,AG1157,IF(AG1157&lt;YEAR!$C$2+YEAR!$C$3-2,AG1157+1,(YEAR!$C$2+YEAR!$C$3-1)&amp;"       :="))</f>
        <v>1</v>
      </c>
      <c r="AI1157">
        <f>IF(AH1157&lt;1.1,AH1157,IF(AH1157&lt;YEAR!$C$2+YEAR!$C$3-2,AH1157+1,(YEAR!$C$2+YEAR!$C$3-1)&amp;"       :="))</f>
        <v>1</v>
      </c>
      <c r="AJ1157">
        <f>IF(AI1157&lt;1.1,AI1157,IF(AI1157&lt;YEAR!$C$2+YEAR!$C$3-2,AI1157+1,(YEAR!$C$2+YEAR!$C$3-1)&amp;"       :="))</f>
        <v>1</v>
      </c>
    </row>
    <row r="1158" spans="1:36">
      <c r="A1158">
        <f t="shared" ca="1" si="79"/>
        <v>29</v>
      </c>
      <c r="B1158" t="s">
        <v>51</v>
      </c>
      <c r="C1158" t="str">
        <f ca="1">IF(D1158="",OFFSET(AvailabilityFactor!A$1,A1158,0),C1157)</f>
        <v>D2HLT0180</v>
      </c>
      <c r="D1158" t="str" cm="1">
        <f t="array" aca="1" ref="D1158" ca="1">IF(D1157="",TS_DRC!$P$5,OFFSET(TS_DRC!P$5,RIGHT(D1157,2),0,TRUE))</f>
        <v>TS06</v>
      </c>
      <c r="E1158" t="str">
        <f t="shared" ca="1" si="87"/>
        <v>TS06</v>
      </c>
      <c r="F1158">
        <f>[3]Scenarios!$H$7</f>
        <v>1</v>
      </c>
      <c r="G1158">
        <f>IF(F1158&lt;1.1,F1158,IF(F1158&lt;YEAR!$C$2+YEAR!$C$3-2,F1158+1,(YEAR!$C$2+YEAR!$C$3-1)&amp;"       :="))</f>
        <v>1</v>
      </c>
      <c r="H1158">
        <f>IF(G1158&lt;1.1,G1158,IF(G1158&lt;YEAR!$C$2+YEAR!$C$3-2,G1158+1,(YEAR!$C$2+YEAR!$C$3-1)&amp;"       :="))</f>
        <v>1</v>
      </c>
      <c r="I1158">
        <f>IF(H1158&lt;1.1,H1158,IF(H1158&lt;YEAR!$C$2+YEAR!$C$3-2,H1158+1,(YEAR!$C$2+YEAR!$C$3-1)&amp;"       :="))</f>
        <v>1</v>
      </c>
      <c r="J1158">
        <f>IF(I1158&lt;1.1,I1158,IF(I1158&lt;YEAR!$C$2+YEAR!$C$3-2,I1158+1,(YEAR!$C$2+YEAR!$C$3-1)&amp;"       :="))</f>
        <v>1</v>
      </c>
      <c r="K1158">
        <f>IF(J1158&lt;1.1,J1158,IF(J1158&lt;YEAR!$C$2+YEAR!$C$3-2,J1158+1,(YEAR!$C$2+YEAR!$C$3-1)&amp;"       :="))</f>
        <v>1</v>
      </c>
      <c r="L1158">
        <f>IF(K1158&lt;1.1,K1158,IF(K1158&lt;YEAR!$C$2+YEAR!$C$3-2,K1158+1,(YEAR!$C$2+YEAR!$C$3-1)&amp;"       :="))</f>
        <v>1</v>
      </c>
      <c r="M1158">
        <f>IF(L1158&lt;1.1,L1158,IF(L1158&lt;YEAR!$C$2+YEAR!$C$3-2,L1158+1,(YEAR!$C$2+YEAR!$C$3-1)&amp;"       :="))</f>
        <v>1</v>
      </c>
      <c r="N1158">
        <f>IF(M1158&lt;1.1,M1158,IF(M1158&lt;YEAR!$C$2+YEAR!$C$3-2,M1158+1,(YEAR!$C$2+YEAR!$C$3-1)&amp;"       :="))</f>
        <v>1</v>
      </c>
      <c r="O1158">
        <f>IF(N1158&lt;1.1,N1158,IF(N1158&lt;YEAR!$C$2+YEAR!$C$3-2,N1158+1,(YEAR!$C$2+YEAR!$C$3-1)&amp;"       :="))</f>
        <v>1</v>
      </c>
      <c r="P1158">
        <f>IF(O1158&lt;1.1,O1158,IF(O1158&lt;YEAR!$C$2+YEAR!$C$3-2,O1158+1,(YEAR!$C$2+YEAR!$C$3-1)&amp;"       :="))</f>
        <v>1</v>
      </c>
      <c r="Q1158">
        <f>IF(P1158&lt;1.1,P1158,IF(P1158&lt;YEAR!$C$2+YEAR!$C$3-2,P1158+1,(YEAR!$C$2+YEAR!$C$3-1)&amp;"       :="))</f>
        <v>1</v>
      </c>
      <c r="R1158">
        <f>IF(Q1158&lt;1.1,Q1158,IF(Q1158&lt;YEAR!$C$2+YEAR!$C$3-2,Q1158+1,(YEAR!$C$2+YEAR!$C$3-1)&amp;"       :="))</f>
        <v>1</v>
      </c>
      <c r="S1158">
        <f>IF(R1158&lt;1.1,R1158,IF(R1158&lt;YEAR!$C$2+YEAR!$C$3-2,R1158+1,(YEAR!$C$2+YEAR!$C$3-1)&amp;"       :="))</f>
        <v>1</v>
      </c>
      <c r="T1158">
        <f>IF(S1158&lt;1.1,S1158,IF(S1158&lt;YEAR!$C$2+YEAR!$C$3-2,S1158+1,(YEAR!$C$2+YEAR!$C$3-1)&amp;"       :="))</f>
        <v>1</v>
      </c>
      <c r="U1158">
        <f>IF(T1158&lt;1.1,T1158,IF(T1158&lt;YEAR!$C$2+YEAR!$C$3-2,T1158+1,(YEAR!$C$2+YEAR!$C$3-1)&amp;"       :="))</f>
        <v>1</v>
      </c>
      <c r="V1158">
        <f>IF(U1158&lt;1.1,U1158,IF(U1158&lt;YEAR!$C$2+YEAR!$C$3-2,U1158+1,(YEAR!$C$2+YEAR!$C$3-1)&amp;"       :="))</f>
        <v>1</v>
      </c>
      <c r="W1158">
        <f>IF(V1158&lt;1.1,V1158,IF(V1158&lt;YEAR!$C$2+YEAR!$C$3-2,V1158+1,(YEAR!$C$2+YEAR!$C$3-1)&amp;"       :="))</f>
        <v>1</v>
      </c>
      <c r="X1158">
        <f>IF(W1158&lt;1.1,W1158,IF(W1158&lt;YEAR!$C$2+YEAR!$C$3-2,W1158+1,(YEAR!$C$2+YEAR!$C$3-1)&amp;"       :="))</f>
        <v>1</v>
      </c>
      <c r="Y1158">
        <f>IF(X1158&lt;1.1,X1158,IF(X1158&lt;YEAR!$C$2+YEAR!$C$3-2,X1158+1,(YEAR!$C$2+YEAR!$C$3-1)&amp;"       :="))</f>
        <v>1</v>
      </c>
      <c r="Z1158">
        <f>IF(Y1158&lt;1.1,Y1158,IF(Y1158&lt;YEAR!$C$2+YEAR!$C$3-2,Y1158+1,(YEAR!$C$2+YEAR!$C$3-1)&amp;"       :="))</f>
        <v>1</v>
      </c>
      <c r="AA1158">
        <f>IF(Z1158&lt;1.1,Z1158,IF(Z1158&lt;YEAR!$C$2+YEAR!$C$3-2,Z1158+1,(YEAR!$C$2+YEAR!$C$3-1)&amp;"       :="))</f>
        <v>1</v>
      </c>
      <c r="AB1158">
        <f>IF(AA1158&lt;1.1,AA1158,IF(AA1158&lt;YEAR!$C$2+YEAR!$C$3-2,AA1158+1,(YEAR!$C$2+YEAR!$C$3-1)&amp;"       :="))</f>
        <v>1</v>
      </c>
      <c r="AC1158">
        <f>IF(AB1158&lt;1.1,AB1158,IF(AB1158&lt;YEAR!$C$2+YEAR!$C$3-2,AB1158+1,(YEAR!$C$2+YEAR!$C$3-1)&amp;"       :="))</f>
        <v>1</v>
      </c>
      <c r="AD1158">
        <f>IF(AC1158&lt;1.1,AC1158,IF(AC1158&lt;YEAR!$C$2+YEAR!$C$3-2,AC1158+1,(YEAR!$C$2+YEAR!$C$3-1)&amp;"       :="))</f>
        <v>1</v>
      </c>
      <c r="AE1158">
        <f>IF(AD1158&lt;1.1,AD1158,IF(AD1158&lt;YEAR!$C$2+YEAR!$C$3-2,AD1158+1,(YEAR!$C$2+YEAR!$C$3-1)&amp;"       :="))</f>
        <v>1</v>
      </c>
      <c r="AF1158">
        <f>IF(AE1158&lt;1.1,AE1158,IF(AE1158&lt;YEAR!$C$2+YEAR!$C$3-2,AE1158+1,(YEAR!$C$2+YEAR!$C$3-1)&amp;"       :="))</f>
        <v>1</v>
      </c>
      <c r="AG1158">
        <f>IF(AF1158&lt;1.1,AF1158,IF(AF1158&lt;YEAR!$C$2+YEAR!$C$3-2,AF1158+1,(YEAR!$C$2+YEAR!$C$3-1)&amp;"       :="))</f>
        <v>1</v>
      </c>
      <c r="AH1158">
        <f>IF(AG1158&lt;1.1,AG1158,IF(AG1158&lt;YEAR!$C$2+YEAR!$C$3-2,AG1158+1,(YEAR!$C$2+YEAR!$C$3-1)&amp;"       :="))</f>
        <v>1</v>
      </c>
      <c r="AI1158">
        <f>IF(AH1158&lt;1.1,AH1158,IF(AH1158&lt;YEAR!$C$2+YEAR!$C$3-2,AH1158+1,(YEAR!$C$2+YEAR!$C$3-1)&amp;"       :="))</f>
        <v>1</v>
      </c>
      <c r="AJ1158">
        <f>IF(AI1158&lt;1.1,AI1158,IF(AI1158&lt;YEAR!$C$2+YEAR!$C$3-2,AI1158+1,(YEAR!$C$2+YEAR!$C$3-1)&amp;"       :="))</f>
        <v>1</v>
      </c>
    </row>
    <row r="1159" spans="1:36">
      <c r="A1159">
        <f t="shared" ca="1" si="79"/>
        <v>29</v>
      </c>
      <c r="B1159" t="s">
        <v>51</v>
      </c>
      <c r="C1159" t="str">
        <f ca="1">IF(D1159="",OFFSET(AvailabilityFactor!A$1,A1159,0),C1158)</f>
        <v>D2HLT0180</v>
      </c>
      <c r="D1159" t="str" cm="1">
        <f t="array" aca="1" ref="D1159" ca="1">IF(D1158="",TS_DRC!$P$5,OFFSET(TS_DRC!P$5,RIGHT(D1158,2),0,TRUE))</f>
        <v>TS07</v>
      </c>
      <c r="E1159" t="str">
        <f t="shared" ca="1" si="87"/>
        <v>TS07</v>
      </c>
      <c r="F1159">
        <f>[3]Scenarios!$H$7</f>
        <v>1</v>
      </c>
      <c r="G1159">
        <f>IF(F1159&lt;1.1,F1159,IF(F1159&lt;YEAR!$C$2+YEAR!$C$3-2,F1159+1,(YEAR!$C$2+YEAR!$C$3-1)&amp;"       :="))</f>
        <v>1</v>
      </c>
      <c r="H1159">
        <f>IF(G1159&lt;1.1,G1159,IF(G1159&lt;YEAR!$C$2+YEAR!$C$3-2,G1159+1,(YEAR!$C$2+YEAR!$C$3-1)&amp;"       :="))</f>
        <v>1</v>
      </c>
      <c r="I1159">
        <f>IF(H1159&lt;1.1,H1159,IF(H1159&lt;YEAR!$C$2+YEAR!$C$3-2,H1159+1,(YEAR!$C$2+YEAR!$C$3-1)&amp;"       :="))</f>
        <v>1</v>
      </c>
      <c r="J1159">
        <f>IF(I1159&lt;1.1,I1159,IF(I1159&lt;YEAR!$C$2+YEAR!$C$3-2,I1159+1,(YEAR!$C$2+YEAR!$C$3-1)&amp;"       :="))</f>
        <v>1</v>
      </c>
      <c r="K1159">
        <f>IF(J1159&lt;1.1,J1159,IF(J1159&lt;YEAR!$C$2+YEAR!$C$3-2,J1159+1,(YEAR!$C$2+YEAR!$C$3-1)&amp;"       :="))</f>
        <v>1</v>
      </c>
      <c r="L1159">
        <f>IF(K1159&lt;1.1,K1159,IF(K1159&lt;YEAR!$C$2+YEAR!$C$3-2,K1159+1,(YEAR!$C$2+YEAR!$C$3-1)&amp;"       :="))</f>
        <v>1</v>
      </c>
      <c r="M1159">
        <f>IF(L1159&lt;1.1,L1159,IF(L1159&lt;YEAR!$C$2+YEAR!$C$3-2,L1159+1,(YEAR!$C$2+YEAR!$C$3-1)&amp;"       :="))</f>
        <v>1</v>
      </c>
      <c r="N1159">
        <f>IF(M1159&lt;1.1,M1159,IF(M1159&lt;YEAR!$C$2+YEAR!$C$3-2,M1159+1,(YEAR!$C$2+YEAR!$C$3-1)&amp;"       :="))</f>
        <v>1</v>
      </c>
      <c r="O1159">
        <f>IF(N1159&lt;1.1,N1159,IF(N1159&lt;YEAR!$C$2+YEAR!$C$3-2,N1159+1,(YEAR!$C$2+YEAR!$C$3-1)&amp;"       :="))</f>
        <v>1</v>
      </c>
      <c r="P1159">
        <f>IF(O1159&lt;1.1,O1159,IF(O1159&lt;YEAR!$C$2+YEAR!$C$3-2,O1159+1,(YEAR!$C$2+YEAR!$C$3-1)&amp;"       :="))</f>
        <v>1</v>
      </c>
      <c r="Q1159">
        <f>IF(P1159&lt;1.1,P1159,IF(P1159&lt;YEAR!$C$2+YEAR!$C$3-2,P1159+1,(YEAR!$C$2+YEAR!$C$3-1)&amp;"       :="))</f>
        <v>1</v>
      </c>
      <c r="R1159">
        <f>IF(Q1159&lt;1.1,Q1159,IF(Q1159&lt;YEAR!$C$2+YEAR!$C$3-2,Q1159+1,(YEAR!$C$2+YEAR!$C$3-1)&amp;"       :="))</f>
        <v>1</v>
      </c>
      <c r="S1159">
        <f>IF(R1159&lt;1.1,R1159,IF(R1159&lt;YEAR!$C$2+YEAR!$C$3-2,R1159+1,(YEAR!$C$2+YEAR!$C$3-1)&amp;"       :="))</f>
        <v>1</v>
      </c>
      <c r="T1159">
        <f>IF(S1159&lt;1.1,S1159,IF(S1159&lt;YEAR!$C$2+YEAR!$C$3-2,S1159+1,(YEAR!$C$2+YEAR!$C$3-1)&amp;"       :="))</f>
        <v>1</v>
      </c>
      <c r="U1159">
        <f>IF(T1159&lt;1.1,T1159,IF(T1159&lt;YEAR!$C$2+YEAR!$C$3-2,T1159+1,(YEAR!$C$2+YEAR!$C$3-1)&amp;"       :="))</f>
        <v>1</v>
      </c>
      <c r="V1159">
        <f>IF(U1159&lt;1.1,U1159,IF(U1159&lt;YEAR!$C$2+YEAR!$C$3-2,U1159+1,(YEAR!$C$2+YEAR!$C$3-1)&amp;"       :="))</f>
        <v>1</v>
      </c>
      <c r="W1159">
        <f>IF(V1159&lt;1.1,V1159,IF(V1159&lt;YEAR!$C$2+YEAR!$C$3-2,V1159+1,(YEAR!$C$2+YEAR!$C$3-1)&amp;"       :="))</f>
        <v>1</v>
      </c>
      <c r="X1159">
        <f>IF(W1159&lt;1.1,W1159,IF(W1159&lt;YEAR!$C$2+YEAR!$C$3-2,W1159+1,(YEAR!$C$2+YEAR!$C$3-1)&amp;"       :="))</f>
        <v>1</v>
      </c>
      <c r="Y1159">
        <f>IF(X1159&lt;1.1,X1159,IF(X1159&lt;YEAR!$C$2+YEAR!$C$3-2,X1159+1,(YEAR!$C$2+YEAR!$C$3-1)&amp;"       :="))</f>
        <v>1</v>
      </c>
      <c r="Z1159">
        <f>IF(Y1159&lt;1.1,Y1159,IF(Y1159&lt;YEAR!$C$2+YEAR!$C$3-2,Y1159+1,(YEAR!$C$2+YEAR!$C$3-1)&amp;"       :="))</f>
        <v>1</v>
      </c>
      <c r="AA1159">
        <f>IF(Z1159&lt;1.1,Z1159,IF(Z1159&lt;YEAR!$C$2+YEAR!$C$3-2,Z1159+1,(YEAR!$C$2+YEAR!$C$3-1)&amp;"       :="))</f>
        <v>1</v>
      </c>
      <c r="AB1159">
        <f>IF(AA1159&lt;1.1,AA1159,IF(AA1159&lt;YEAR!$C$2+YEAR!$C$3-2,AA1159+1,(YEAR!$C$2+YEAR!$C$3-1)&amp;"       :="))</f>
        <v>1</v>
      </c>
      <c r="AC1159">
        <f>IF(AB1159&lt;1.1,AB1159,IF(AB1159&lt;YEAR!$C$2+YEAR!$C$3-2,AB1159+1,(YEAR!$C$2+YEAR!$C$3-1)&amp;"       :="))</f>
        <v>1</v>
      </c>
      <c r="AD1159">
        <f>IF(AC1159&lt;1.1,AC1159,IF(AC1159&lt;YEAR!$C$2+YEAR!$C$3-2,AC1159+1,(YEAR!$C$2+YEAR!$C$3-1)&amp;"       :="))</f>
        <v>1</v>
      </c>
      <c r="AE1159">
        <f>IF(AD1159&lt;1.1,AD1159,IF(AD1159&lt;YEAR!$C$2+YEAR!$C$3-2,AD1159+1,(YEAR!$C$2+YEAR!$C$3-1)&amp;"       :="))</f>
        <v>1</v>
      </c>
      <c r="AF1159">
        <f>IF(AE1159&lt;1.1,AE1159,IF(AE1159&lt;YEAR!$C$2+YEAR!$C$3-2,AE1159+1,(YEAR!$C$2+YEAR!$C$3-1)&amp;"       :="))</f>
        <v>1</v>
      </c>
      <c r="AG1159">
        <f>IF(AF1159&lt;1.1,AF1159,IF(AF1159&lt;YEAR!$C$2+YEAR!$C$3-2,AF1159+1,(YEAR!$C$2+YEAR!$C$3-1)&amp;"       :="))</f>
        <v>1</v>
      </c>
      <c r="AH1159">
        <f>IF(AG1159&lt;1.1,AG1159,IF(AG1159&lt;YEAR!$C$2+YEAR!$C$3-2,AG1159+1,(YEAR!$C$2+YEAR!$C$3-1)&amp;"       :="))</f>
        <v>1</v>
      </c>
      <c r="AI1159">
        <f>IF(AH1159&lt;1.1,AH1159,IF(AH1159&lt;YEAR!$C$2+YEAR!$C$3-2,AH1159+1,(YEAR!$C$2+YEAR!$C$3-1)&amp;"       :="))</f>
        <v>1</v>
      </c>
      <c r="AJ1159">
        <f>IF(AI1159&lt;1.1,AI1159,IF(AI1159&lt;YEAR!$C$2+YEAR!$C$3-2,AI1159+1,(YEAR!$C$2+YEAR!$C$3-1)&amp;"       :="))</f>
        <v>1</v>
      </c>
    </row>
    <row r="1160" spans="1:36">
      <c r="A1160">
        <f t="shared" ca="1" si="79"/>
        <v>29</v>
      </c>
      <c r="B1160" t="s">
        <v>51</v>
      </c>
      <c r="C1160" t="str">
        <f ca="1">IF(D1160="",OFFSET(AvailabilityFactor!A$1,A1160,0),C1159)</f>
        <v>D2HLT0180</v>
      </c>
      <c r="D1160" t="str" cm="1">
        <f t="array" aca="1" ref="D1160" ca="1">IF(D1159="",TS_DRC!$P$5,OFFSET(TS_DRC!P$5,RIGHT(D1159,2),0,TRUE))</f>
        <v>TS08</v>
      </c>
      <c r="E1160" t="str">
        <f t="shared" ca="1" si="87"/>
        <v>TS08</v>
      </c>
      <c r="F1160">
        <f>[3]Scenarios!$H$7</f>
        <v>1</v>
      </c>
      <c r="G1160">
        <f>IF(F1160&lt;1.1,F1160,IF(F1160&lt;YEAR!$C$2+YEAR!$C$3-2,F1160+1,(YEAR!$C$2+YEAR!$C$3-1)&amp;"       :="))</f>
        <v>1</v>
      </c>
      <c r="H1160">
        <f>IF(G1160&lt;1.1,G1160,IF(G1160&lt;YEAR!$C$2+YEAR!$C$3-2,G1160+1,(YEAR!$C$2+YEAR!$C$3-1)&amp;"       :="))</f>
        <v>1</v>
      </c>
      <c r="I1160">
        <f>IF(H1160&lt;1.1,H1160,IF(H1160&lt;YEAR!$C$2+YEAR!$C$3-2,H1160+1,(YEAR!$C$2+YEAR!$C$3-1)&amp;"       :="))</f>
        <v>1</v>
      </c>
      <c r="J1160">
        <f>IF(I1160&lt;1.1,I1160,IF(I1160&lt;YEAR!$C$2+YEAR!$C$3-2,I1160+1,(YEAR!$C$2+YEAR!$C$3-1)&amp;"       :="))</f>
        <v>1</v>
      </c>
      <c r="K1160">
        <f>IF(J1160&lt;1.1,J1160,IF(J1160&lt;YEAR!$C$2+YEAR!$C$3-2,J1160+1,(YEAR!$C$2+YEAR!$C$3-1)&amp;"       :="))</f>
        <v>1</v>
      </c>
      <c r="L1160">
        <f>IF(K1160&lt;1.1,K1160,IF(K1160&lt;YEAR!$C$2+YEAR!$C$3-2,K1160+1,(YEAR!$C$2+YEAR!$C$3-1)&amp;"       :="))</f>
        <v>1</v>
      </c>
      <c r="M1160">
        <f>IF(L1160&lt;1.1,L1160,IF(L1160&lt;YEAR!$C$2+YEAR!$C$3-2,L1160+1,(YEAR!$C$2+YEAR!$C$3-1)&amp;"       :="))</f>
        <v>1</v>
      </c>
      <c r="N1160">
        <f>IF(M1160&lt;1.1,M1160,IF(M1160&lt;YEAR!$C$2+YEAR!$C$3-2,M1160+1,(YEAR!$C$2+YEAR!$C$3-1)&amp;"       :="))</f>
        <v>1</v>
      </c>
      <c r="O1160">
        <f>IF(N1160&lt;1.1,N1160,IF(N1160&lt;YEAR!$C$2+YEAR!$C$3-2,N1160+1,(YEAR!$C$2+YEAR!$C$3-1)&amp;"       :="))</f>
        <v>1</v>
      </c>
      <c r="P1160">
        <f>IF(O1160&lt;1.1,O1160,IF(O1160&lt;YEAR!$C$2+YEAR!$C$3-2,O1160+1,(YEAR!$C$2+YEAR!$C$3-1)&amp;"       :="))</f>
        <v>1</v>
      </c>
      <c r="Q1160">
        <f>IF(P1160&lt;1.1,P1160,IF(P1160&lt;YEAR!$C$2+YEAR!$C$3-2,P1160+1,(YEAR!$C$2+YEAR!$C$3-1)&amp;"       :="))</f>
        <v>1</v>
      </c>
      <c r="R1160">
        <f>IF(Q1160&lt;1.1,Q1160,IF(Q1160&lt;YEAR!$C$2+YEAR!$C$3-2,Q1160+1,(YEAR!$C$2+YEAR!$C$3-1)&amp;"       :="))</f>
        <v>1</v>
      </c>
      <c r="S1160">
        <f>IF(R1160&lt;1.1,R1160,IF(R1160&lt;YEAR!$C$2+YEAR!$C$3-2,R1160+1,(YEAR!$C$2+YEAR!$C$3-1)&amp;"       :="))</f>
        <v>1</v>
      </c>
      <c r="T1160">
        <f>IF(S1160&lt;1.1,S1160,IF(S1160&lt;YEAR!$C$2+YEAR!$C$3-2,S1160+1,(YEAR!$C$2+YEAR!$C$3-1)&amp;"       :="))</f>
        <v>1</v>
      </c>
      <c r="U1160">
        <f>IF(T1160&lt;1.1,T1160,IF(T1160&lt;YEAR!$C$2+YEAR!$C$3-2,T1160+1,(YEAR!$C$2+YEAR!$C$3-1)&amp;"       :="))</f>
        <v>1</v>
      </c>
      <c r="V1160">
        <f>IF(U1160&lt;1.1,U1160,IF(U1160&lt;YEAR!$C$2+YEAR!$C$3-2,U1160+1,(YEAR!$C$2+YEAR!$C$3-1)&amp;"       :="))</f>
        <v>1</v>
      </c>
      <c r="W1160">
        <f>IF(V1160&lt;1.1,V1160,IF(V1160&lt;YEAR!$C$2+YEAR!$C$3-2,V1160+1,(YEAR!$C$2+YEAR!$C$3-1)&amp;"       :="))</f>
        <v>1</v>
      </c>
      <c r="X1160">
        <f>IF(W1160&lt;1.1,W1160,IF(W1160&lt;YEAR!$C$2+YEAR!$C$3-2,W1160+1,(YEAR!$C$2+YEAR!$C$3-1)&amp;"       :="))</f>
        <v>1</v>
      </c>
      <c r="Y1160">
        <f>IF(X1160&lt;1.1,X1160,IF(X1160&lt;YEAR!$C$2+YEAR!$C$3-2,X1160+1,(YEAR!$C$2+YEAR!$C$3-1)&amp;"       :="))</f>
        <v>1</v>
      </c>
      <c r="Z1160">
        <f>IF(Y1160&lt;1.1,Y1160,IF(Y1160&lt;YEAR!$C$2+YEAR!$C$3-2,Y1160+1,(YEAR!$C$2+YEAR!$C$3-1)&amp;"       :="))</f>
        <v>1</v>
      </c>
      <c r="AA1160">
        <f>IF(Z1160&lt;1.1,Z1160,IF(Z1160&lt;YEAR!$C$2+YEAR!$C$3-2,Z1160+1,(YEAR!$C$2+YEAR!$C$3-1)&amp;"       :="))</f>
        <v>1</v>
      </c>
      <c r="AB1160">
        <f>IF(AA1160&lt;1.1,AA1160,IF(AA1160&lt;YEAR!$C$2+YEAR!$C$3-2,AA1160+1,(YEAR!$C$2+YEAR!$C$3-1)&amp;"       :="))</f>
        <v>1</v>
      </c>
      <c r="AC1160">
        <f>IF(AB1160&lt;1.1,AB1160,IF(AB1160&lt;YEAR!$C$2+YEAR!$C$3-2,AB1160+1,(YEAR!$C$2+YEAR!$C$3-1)&amp;"       :="))</f>
        <v>1</v>
      </c>
      <c r="AD1160">
        <f>IF(AC1160&lt;1.1,AC1160,IF(AC1160&lt;YEAR!$C$2+YEAR!$C$3-2,AC1160+1,(YEAR!$C$2+YEAR!$C$3-1)&amp;"       :="))</f>
        <v>1</v>
      </c>
      <c r="AE1160">
        <f>IF(AD1160&lt;1.1,AD1160,IF(AD1160&lt;YEAR!$C$2+YEAR!$C$3-2,AD1160+1,(YEAR!$C$2+YEAR!$C$3-1)&amp;"       :="))</f>
        <v>1</v>
      </c>
      <c r="AF1160">
        <f>IF(AE1160&lt;1.1,AE1160,IF(AE1160&lt;YEAR!$C$2+YEAR!$C$3-2,AE1160+1,(YEAR!$C$2+YEAR!$C$3-1)&amp;"       :="))</f>
        <v>1</v>
      </c>
      <c r="AG1160">
        <f>IF(AF1160&lt;1.1,AF1160,IF(AF1160&lt;YEAR!$C$2+YEAR!$C$3-2,AF1160+1,(YEAR!$C$2+YEAR!$C$3-1)&amp;"       :="))</f>
        <v>1</v>
      </c>
      <c r="AH1160">
        <f>IF(AG1160&lt;1.1,AG1160,IF(AG1160&lt;YEAR!$C$2+YEAR!$C$3-2,AG1160+1,(YEAR!$C$2+YEAR!$C$3-1)&amp;"       :="))</f>
        <v>1</v>
      </c>
      <c r="AI1160">
        <f>IF(AH1160&lt;1.1,AH1160,IF(AH1160&lt;YEAR!$C$2+YEAR!$C$3-2,AH1160+1,(YEAR!$C$2+YEAR!$C$3-1)&amp;"       :="))</f>
        <v>1</v>
      </c>
      <c r="AJ1160">
        <f>IF(AI1160&lt;1.1,AI1160,IF(AI1160&lt;YEAR!$C$2+YEAR!$C$3-2,AI1160+1,(YEAR!$C$2+YEAR!$C$3-1)&amp;"       :="))</f>
        <v>1</v>
      </c>
    </row>
    <row r="1161" spans="1:36">
      <c r="A1161">
        <f t="shared" ca="1" si="79"/>
        <v>29</v>
      </c>
      <c r="B1161" t="s">
        <v>51</v>
      </c>
      <c r="C1161" t="str">
        <f ca="1">IF(D1161="",OFFSET(AvailabilityFactor!A$1,A1161,0),C1160)</f>
        <v>D2HLT0180</v>
      </c>
      <c r="D1161" t="str" cm="1">
        <f t="array" aca="1" ref="D1161" ca="1">IF(D1160="",TS_DRC!$P$5,OFFSET(TS_DRC!P$5,RIGHT(D1160,2),0,TRUE))</f>
        <v>TS09</v>
      </c>
      <c r="E1161" t="str">
        <f t="shared" ca="1" si="87"/>
        <v>TS09</v>
      </c>
      <c r="F1161">
        <f>[3]Scenarios!$H$7</f>
        <v>1</v>
      </c>
      <c r="G1161">
        <f>IF(F1161&lt;1.1,F1161,IF(F1161&lt;YEAR!$C$2+YEAR!$C$3-2,F1161+1,(YEAR!$C$2+YEAR!$C$3-1)&amp;"       :="))</f>
        <v>1</v>
      </c>
      <c r="H1161">
        <f>IF(G1161&lt;1.1,G1161,IF(G1161&lt;YEAR!$C$2+YEAR!$C$3-2,G1161+1,(YEAR!$C$2+YEAR!$C$3-1)&amp;"       :="))</f>
        <v>1</v>
      </c>
      <c r="I1161">
        <f>IF(H1161&lt;1.1,H1161,IF(H1161&lt;YEAR!$C$2+YEAR!$C$3-2,H1161+1,(YEAR!$C$2+YEAR!$C$3-1)&amp;"       :="))</f>
        <v>1</v>
      </c>
      <c r="J1161">
        <f>IF(I1161&lt;1.1,I1161,IF(I1161&lt;YEAR!$C$2+YEAR!$C$3-2,I1161+1,(YEAR!$C$2+YEAR!$C$3-1)&amp;"       :="))</f>
        <v>1</v>
      </c>
      <c r="K1161">
        <f>IF(J1161&lt;1.1,J1161,IF(J1161&lt;YEAR!$C$2+YEAR!$C$3-2,J1161+1,(YEAR!$C$2+YEAR!$C$3-1)&amp;"       :="))</f>
        <v>1</v>
      </c>
      <c r="L1161">
        <f>IF(K1161&lt;1.1,K1161,IF(K1161&lt;YEAR!$C$2+YEAR!$C$3-2,K1161+1,(YEAR!$C$2+YEAR!$C$3-1)&amp;"       :="))</f>
        <v>1</v>
      </c>
      <c r="M1161">
        <f>IF(L1161&lt;1.1,L1161,IF(L1161&lt;YEAR!$C$2+YEAR!$C$3-2,L1161+1,(YEAR!$C$2+YEAR!$C$3-1)&amp;"       :="))</f>
        <v>1</v>
      </c>
      <c r="N1161">
        <f>IF(M1161&lt;1.1,M1161,IF(M1161&lt;YEAR!$C$2+YEAR!$C$3-2,M1161+1,(YEAR!$C$2+YEAR!$C$3-1)&amp;"       :="))</f>
        <v>1</v>
      </c>
      <c r="O1161">
        <f>IF(N1161&lt;1.1,N1161,IF(N1161&lt;YEAR!$C$2+YEAR!$C$3-2,N1161+1,(YEAR!$C$2+YEAR!$C$3-1)&amp;"       :="))</f>
        <v>1</v>
      </c>
      <c r="P1161">
        <f>IF(O1161&lt;1.1,O1161,IF(O1161&lt;YEAR!$C$2+YEAR!$C$3-2,O1161+1,(YEAR!$C$2+YEAR!$C$3-1)&amp;"       :="))</f>
        <v>1</v>
      </c>
      <c r="Q1161">
        <f>IF(P1161&lt;1.1,P1161,IF(P1161&lt;YEAR!$C$2+YEAR!$C$3-2,P1161+1,(YEAR!$C$2+YEAR!$C$3-1)&amp;"       :="))</f>
        <v>1</v>
      </c>
      <c r="R1161">
        <f>IF(Q1161&lt;1.1,Q1161,IF(Q1161&lt;YEAR!$C$2+YEAR!$C$3-2,Q1161+1,(YEAR!$C$2+YEAR!$C$3-1)&amp;"       :="))</f>
        <v>1</v>
      </c>
      <c r="S1161">
        <f>IF(R1161&lt;1.1,R1161,IF(R1161&lt;YEAR!$C$2+YEAR!$C$3-2,R1161+1,(YEAR!$C$2+YEAR!$C$3-1)&amp;"       :="))</f>
        <v>1</v>
      </c>
      <c r="T1161">
        <f>IF(S1161&lt;1.1,S1161,IF(S1161&lt;YEAR!$C$2+YEAR!$C$3-2,S1161+1,(YEAR!$C$2+YEAR!$C$3-1)&amp;"       :="))</f>
        <v>1</v>
      </c>
      <c r="U1161">
        <f>IF(T1161&lt;1.1,T1161,IF(T1161&lt;YEAR!$C$2+YEAR!$C$3-2,T1161+1,(YEAR!$C$2+YEAR!$C$3-1)&amp;"       :="))</f>
        <v>1</v>
      </c>
      <c r="V1161">
        <f>IF(U1161&lt;1.1,U1161,IF(U1161&lt;YEAR!$C$2+YEAR!$C$3-2,U1161+1,(YEAR!$C$2+YEAR!$C$3-1)&amp;"       :="))</f>
        <v>1</v>
      </c>
      <c r="W1161">
        <f>IF(V1161&lt;1.1,V1161,IF(V1161&lt;YEAR!$C$2+YEAR!$C$3-2,V1161+1,(YEAR!$C$2+YEAR!$C$3-1)&amp;"       :="))</f>
        <v>1</v>
      </c>
      <c r="X1161">
        <f>IF(W1161&lt;1.1,W1161,IF(W1161&lt;YEAR!$C$2+YEAR!$C$3-2,W1161+1,(YEAR!$C$2+YEAR!$C$3-1)&amp;"       :="))</f>
        <v>1</v>
      </c>
      <c r="Y1161">
        <f>IF(X1161&lt;1.1,X1161,IF(X1161&lt;YEAR!$C$2+YEAR!$C$3-2,X1161+1,(YEAR!$C$2+YEAR!$C$3-1)&amp;"       :="))</f>
        <v>1</v>
      </c>
      <c r="Z1161">
        <f>IF(Y1161&lt;1.1,Y1161,IF(Y1161&lt;YEAR!$C$2+YEAR!$C$3-2,Y1161+1,(YEAR!$C$2+YEAR!$C$3-1)&amp;"       :="))</f>
        <v>1</v>
      </c>
      <c r="AA1161">
        <f>IF(Z1161&lt;1.1,Z1161,IF(Z1161&lt;YEAR!$C$2+YEAR!$C$3-2,Z1161+1,(YEAR!$C$2+YEAR!$C$3-1)&amp;"       :="))</f>
        <v>1</v>
      </c>
      <c r="AB1161">
        <f>IF(AA1161&lt;1.1,AA1161,IF(AA1161&lt;YEAR!$C$2+YEAR!$C$3-2,AA1161+1,(YEAR!$C$2+YEAR!$C$3-1)&amp;"       :="))</f>
        <v>1</v>
      </c>
      <c r="AC1161">
        <f>IF(AB1161&lt;1.1,AB1161,IF(AB1161&lt;YEAR!$C$2+YEAR!$C$3-2,AB1161+1,(YEAR!$C$2+YEAR!$C$3-1)&amp;"       :="))</f>
        <v>1</v>
      </c>
      <c r="AD1161">
        <f>IF(AC1161&lt;1.1,AC1161,IF(AC1161&lt;YEAR!$C$2+YEAR!$C$3-2,AC1161+1,(YEAR!$C$2+YEAR!$C$3-1)&amp;"       :="))</f>
        <v>1</v>
      </c>
      <c r="AE1161">
        <f>IF(AD1161&lt;1.1,AD1161,IF(AD1161&lt;YEAR!$C$2+YEAR!$C$3-2,AD1161+1,(YEAR!$C$2+YEAR!$C$3-1)&amp;"       :="))</f>
        <v>1</v>
      </c>
      <c r="AF1161">
        <f>IF(AE1161&lt;1.1,AE1161,IF(AE1161&lt;YEAR!$C$2+YEAR!$C$3-2,AE1161+1,(YEAR!$C$2+YEAR!$C$3-1)&amp;"       :="))</f>
        <v>1</v>
      </c>
      <c r="AG1161">
        <f>IF(AF1161&lt;1.1,AF1161,IF(AF1161&lt;YEAR!$C$2+YEAR!$C$3-2,AF1161+1,(YEAR!$C$2+YEAR!$C$3-1)&amp;"       :="))</f>
        <v>1</v>
      </c>
      <c r="AH1161">
        <f>IF(AG1161&lt;1.1,AG1161,IF(AG1161&lt;YEAR!$C$2+YEAR!$C$3-2,AG1161+1,(YEAR!$C$2+YEAR!$C$3-1)&amp;"       :="))</f>
        <v>1</v>
      </c>
      <c r="AI1161">
        <f>IF(AH1161&lt;1.1,AH1161,IF(AH1161&lt;YEAR!$C$2+YEAR!$C$3-2,AH1161+1,(YEAR!$C$2+YEAR!$C$3-1)&amp;"       :="))</f>
        <v>1</v>
      </c>
      <c r="AJ1161">
        <f>IF(AI1161&lt;1.1,AI1161,IF(AI1161&lt;YEAR!$C$2+YEAR!$C$3-2,AI1161+1,(YEAR!$C$2+YEAR!$C$3-1)&amp;"       :="))</f>
        <v>1</v>
      </c>
    </row>
    <row r="1162" spans="1:36">
      <c r="A1162">
        <f t="shared" ca="1" si="79"/>
        <v>29</v>
      </c>
      <c r="B1162" t="s">
        <v>51</v>
      </c>
      <c r="C1162" t="str">
        <f ca="1">IF(D1162="",OFFSET(AvailabilityFactor!A$1,A1162,0),C1161)</f>
        <v>D2HLT0180</v>
      </c>
      <c r="D1162" t="str" cm="1">
        <f t="array" aca="1" ref="D1162" ca="1">IF(D1161="",TS_DRC!$P$5,OFFSET(TS_DRC!P$5,RIGHT(D1161,2),0,TRUE))</f>
        <v>TS10</v>
      </c>
      <c r="E1162" t="str">
        <f t="shared" ca="1" si="87"/>
        <v>TS10</v>
      </c>
      <c r="F1162">
        <f>[3]Scenarios!$H$7</f>
        <v>1</v>
      </c>
      <c r="G1162">
        <f>IF(F1162&lt;1.1,F1162,IF(F1162&lt;YEAR!$C$2+YEAR!$C$3-2,F1162+1,(YEAR!$C$2+YEAR!$C$3-1)&amp;"       :="))</f>
        <v>1</v>
      </c>
      <c r="H1162">
        <f>IF(G1162&lt;1.1,G1162,IF(G1162&lt;YEAR!$C$2+YEAR!$C$3-2,G1162+1,(YEAR!$C$2+YEAR!$C$3-1)&amp;"       :="))</f>
        <v>1</v>
      </c>
      <c r="I1162">
        <f>IF(H1162&lt;1.1,H1162,IF(H1162&lt;YEAR!$C$2+YEAR!$C$3-2,H1162+1,(YEAR!$C$2+YEAR!$C$3-1)&amp;"       :="))</f>
        <v>1</v>
      </c>
      <c r="J1162">
        <f>IF(I1162&lt;1.1,I1162,IF(I1162&lt;YEAR!$C$2+YEAR!$C$3-2,I1162+1,(YEAR!$C$2+YEAR!$C$3-1)&amp;"       :="))</f>
        <v>1</v>
      </c>
      <c r="K1162">
        <f>IF(J1162&lt;1.1,J1162,IF(J1162&lt;YEAR!$C$2+YEAR!$C$3-2,J1162+1,(YEAR!$C$2+YEAR!$C$3-1)&amp;"       :="))</f>
        <v>1</v>
      </c>
      <c r="L1162">
        <f>IF(K1162&lt;1.1,K1162,IF(K1162&lt;YEAR!$C$2+YEAR!$C$3-2,K1162+1,(YEAR!$C$2+YEAR!$C$3-1)&amp;"       :="))</f>
        <v>1</v>
      </c>
      <c r="M1162">
        <f>IF(L1162&lt;1.1,L1162,IF(L1162&lt;YEAR!$C$2+YEAR!$C$3-2,L1162+1,(YEAR!$C$2+YEAR!$C$3-1)&amp;"       :="))</f>
        <v>1</v>
      </c>
      <c r="N1162">
        <f>IF(M1162&lt;1.1,M1162,IF(M1162&lt;YEAR!$C$2+YEAR!$C$3-2,M1162+1,(YEAR!$C$2+YEAR!$C$3-1)&amp;"       :="))</f>
        <v>1</v>
      </c>
      <c r="O1162">
        <f>IF(N1162&lt;1.1,N1162,IF(N1162&lt;YEAR!$C$2+YEAR!$C$3-2,N1162+1,(YEAR!$C$2+YEAR!$C$3-1)&amp;"       :="))</f>
        <v>1</v>
      </c>
      <c r="P1162">
        <f>IF(O1162&lt;1.1,O1162,IF(O1162&lt;YEAR!$C$2+YEAR!$C$3-2,O1162+1,(YEAR!$C$2+YEAR!$C$3-1)&amp;"       :="))</f>
        <v>1</v>
      </c>
      <c r="Q1162">
        <f>IF(P1162&lt;1.1,P1162,IF(P1162&lt;YEAR!$C$2+YEAR!$C$3-2,P1162+1,(YEAR!$C$2+YEAR!$C$3-1)&amp;"       :="))</f>
        <v>1</v>
      </c>
      <c r="R1162">
        <f>IF(Q1162&lt;1.1,Q1162,IF(Q1162&lt;YEAR!$C$2+YEAR!$C$3-2,Q1162+1,(YEAR!$C$2+YEAR!$C$3-1)&amp;"       :="))</f>
        <v>1</v>
      </c>
      <c r="S1162">
        <f>IF(R1162&lt;1.1,R1162,IF(R1162&lt;YEAR!$C$2+YEAR!$C$3-2,R1162+1,(YEAR!$C$2+YEAR!$C$3-1)&amp;"       :="))</f>
        <v>1</v>
      </c>
      <c r="T1162">
        <f>IF(S1162&lt;1.1,S1162,IF(S1162&lt;YEAR!$C$2+YEAR!$C$3-2,S1162+1,(YEAR!$C$2+YEAR!$C$3-1)&amp;"       :="))</f>
        <v>1</v>
      </c>
      <c r="U1162">
        <f>IF(T1162&lt;1.1,T1162,IF(T1162&lt;YEAR!$C$2+YEAR!$C$3-2,T1162+1,(YEAR!$C$2+YEAR!$C$3-1)&amp;"       :="))</f>
        <v>1</v>
      </c>
      <c r="V1162">
        <f>IF(U1162&lt;1.1,U1162,IF(U1162&lt;YEAR!$C$2+YEAR!$C$3-2,U1162+1,(YEAR!$C$2+YEAR!$C$3-1)&amp;"       :="))</f>
        <v>1</v>
      </c>
      <c r="W1162">
        <f>IF(V1162&lt;1.1,V1162,IF(V1162&lt;YEAR!$C$2+YEAR!$C$3-2,V1162+1,(YEAR!$C$2+YEAR!$C$3-1)&amp;"       :="))</f>
        <v>1</v>
      </c>
      <c r="X1162">
        <f>IF(W1162&lt;1.1,W1162,IF(W1162&lt;YEAR!$C$2+YEAR!$C$3-2,W1162+1,(YEAR!$C$2+YEAR!$C$3-1)&amp;"       :="))</f>
        <v>1</v>
      </c>
      <c r="Y1162">
        <f>IF(X1162&lt;1.1,X1162,IF(X1162&lt;YEAR!$C$2+YEAR!$C$3-2,X1162+1,(YEAR!$C$2+YEAR!$C$3-1)&amp;"       :="))</f>
        <v>1</v>
      </c>
      <c r="Z1162">
        <f>IF(Y1162&lt;1.1,Y1162,IF(Y1162&lt;YEAR!$C$2+YEAR!$C$3-2,Y1162+1,(YEAR!$C$2+YEAR!$C$3-1)&amp;"       :="))</f>
        <v>1</v>
      </c>
      <c r="AA1162">
        <f>IF(Z1162&lt;1.1,Z1162,IF(Z1162&lt;YEAR!$C$2+YEAR!$C$3-2,Z1162+1,(YEAR!$C$2+YEAR!$C$3-1)&amp;"       :="))</f>
        <v>1</v>
      </c>
      <c r="AB1162">
        <f>IF(AA1162&lt;1.1,AA1162,IF(AA1162&lt;YEAR!$C$2+YEAR!$C$3-2,AA1162+1,(YEAR!$C$2+YEAR!$C$3-1)&amp;"       :="))</f>
        <v>1</v>
      </c>
      <c r="AC1162">
        <f>IF(AB1162&lt;1.1,AB1162,IF(AB1162&lt;YEAR!$C$2+YEAR!$C$3-2,AB1162+1,(YEAR!$C$2+YEAR!$C$3-1)&amp;"       :="))</f>
        <v>1</v>
      </c>
      <c r="AD1162">
        <f>IF(AC1162&lt;1.1,AC1162,IF(AC1162&lt;YEAR!$C$2+YEAR!$C$3-2,AC1162+1,(YEAR!$C$2+YEAR!$C$3-1)&amp;"       :="))</f>
        <v>1</v>
      </c>
      <c r="AE1162">
        <f>IF(AD1162&lt;1.1,AD1162,IF(AD1162&lt;YEAR!$C$2+YEAR!$C$3-2,AD1162+1,(YEAR!$C$2+YEAR!$C$3-1)&amp;"       :="))</f>
        <v>1</v>
      </c>
      <c r="AF1162">
        <f>IF(AE1162&lt;1.1,AE1162,IF(AE1162&lt;YEAR!$C$2+YEAR!$C$3-2,AE1162+1,(YEAR!$C$2+YEAR!$C$3-1)&amp;"       :="))</f>
        <v>1</v>
      </c>
      <c r="AG1162">
        <f>IF(AF1162&lt;1.1,AF1162,IF(AF1162&lt;YEAR!$C$2+YEAR!$C$3-2,AF1162+1,(YEAR!$C$2+YEAR!$C$3-1)&amp;"       :="))</f>
        <v>1</v>
      </c>
      <c r="AH1162">
        <f>IF(AG1162&lt;1.1,AG1162,IF(AG1162&lt;YEAR!$C$2+YEAR!$C$3-2,AG1162+1,(YEAR!$C$2+YEAR!$C$3-1)&amp;"       :="))</f>
        <v>1</v>
      </c>
      <c r="AI1162">
        <f>IF(AH1162&lt;1.1,AH1162,IF(AH1162&lt;YEAR!$C$2+YEAR!$C$3-2,AH1162+1,(YEAR!$C$2+YEAR!$C$3-1)&amp;"       :="))</f>
        <v>1</v>
      </c>
      <c r="AJ1162">
        <f>IF(AI1162&lt;1.1,AI1162,IF(AI1162&lt;YEAR!$C$2+YEAR!$C$3-2,AI1162+1,(YEAR!$C$2+YEAR!$C$3-1)&amp;"       :="))</f>
        <v>1</v>
      </c>
    </row>
    <row r="1163" spans="1:36">
      <c r="A1163">
        <f t="shared" ref="A1163:A1286" ca="1" si="88">IF(D1163="",A1162+1,A1162)</f>
        <v>29</v>
      </c>
      <c r="B1163" t="s">
        <v>51</v>
      </c>
      <c r="C1163" t="str">
        <f ca="1">IF(D1163="",OFFSET(AvailabilityFactor!A$1,A1163,0),C1162)</f>
        <v>D2HLT0180</v>
      </c>
      <c r="D1163" t="str" cm="1">
        <f t="array" aca="1" ref="D1163" ca="1">IF(D1162="",TS_DRC!$P$5,OFFSET(TS_DRC!P$5,RIGHT(D1162,2),0,TRUE))</f>
        <v>TS11</v>
      </c>
      <c r="E1163" t="str">
        <f t="shared" ca="1" si="87"/>
        <v>TS11</v>
      </c>
      <c r="F1163">
        <f>[3]Scenarios!$H$7</f>
        <v>1</v>
      </c>
      <c r="G1163">
        <f>IF(F1163&lt;1.1,F1163,IF(F1163&lt;YEAR!$C$2+YEAR!$C$3-2,F1163+1,(YEAR!$C$2+YEAR!$C$3-1)&amp;"       :="))</f>
        <v>1</v>
      </c>
      <c r="H1163">
        <f>IF(G1163&lt;1.1,G1163,IF(G1163&lt;YEAR!$C$2+YEAR!$C$3-2,G1163+1,(YEAR!$C$2+YEAR!$C$3-1)&amp;"       :="))</f>
        <v>1</v>
      </c>
      <c r="I1163">
        <f>IF(H1163&lt;1.1,H1163,IF(H1163&lt;YEAR!$C$2+YEAR!$C$3-2,H1163+1,(YEAR!$C$2+YEAR!$C$3-1)&amp;"       :="))</f>
        <v>1</v>
      </c>
      <c r="J1163">
        <f>IF(I1163&lt;1.1,I1163,IF(I1163&lt;YEAR!$C$2+YEAR!$C$3-2,I1163+1,(YEAR!$C$2+YEAR!$C$3-1)&amp;"       :="))</f>
        <v>1</v>
      </c>
      <c r="K1163">
        <f>IF(J1163&lt;1.1,J1163,IF(J1163&lt;YEAR!$C$2+YEAR!$C$3-2,J1163+1,(YEAR!$C$2+YEAR!$C$3-1)&amp;"       :="))</f>
        <v>1</v>
      </c>
      <c r="L1163">
        <f>IF(K1163&lt;1.1,K1163,IF(K1163&lt;YEAR!$C$2+YEAR!$C$3-2,K1163+1,(YEAR!$C$2+YEAR!$C$3-1)&amp;"       :="))</f>
        <v>1</v>
      </c>
      <c r="M1163">
        <f>IF(L1163&lt;1.1,L1163,IF(L1163&lt;YEAR!$C$2+YEAR!$C$3-2,L1163+1,(YEAR!$C$2+YEAR!$C$3-1)&amp;"       :="))</f>
        <v>1</v>
      </c>
      <c r="N1163">
        <f>IF(M1163&lt;1.1,M1163,IF(M1163&lt;YEAR!$C$2+YEAR!$C$3-2,M1163+1,(YEAR!$C$2+YEAR!$C$3-1)&amp;"       :="))</f>
        <v>1</v>
      </c>
      <c r="O1163">
        <f>IF(N1163&lt;1.1,N1163,IF(N1163&lt;YEAR!$C$2+YEAR!$C$3-2,N1163+1,(YEAR!$C$2+YEAR!$C$3-1)&amp;"       :="))</f>
        <v>1</v>
      </c>
      <c r="P1163">
        <f>IF(O1163&lt;1.1,O1163,IF(O1163&lt;YEAR!$C$2+YEAR!$C$3-2,O1163+1,(YEAR!$C$2+YEAR!$C$3-1)&amp;"       :="))</f>
        <v>1</v>
      </c>
      <c r="Q1163">
        <f>IF(P1163&lt;1.1,P1163,IF(P1163&lt;YEAR!$C$2+YEAR!$C$3-2,P1163+1,(YEAR!$C$2+YEAR!$C$3-1)&amp;"       :="))</f>
        <v>1</v>
      </c>
      <c r="R1163">
        <f>IF(Q1163&lt;1.1,Q1163,IF(Q1163&lt;YEAR!$C$2+YEAR!$C$3-2,Q1163+1,(YEAR!$C$2+YEAR!$C$3-1)&amp;"       :="))</f>
        <v>1</v>
      </c>
      <c r="S1163">
        <f>IF(R1163&lt;1.1,R1163,IF(R1163&lt;YEAR!$C$2+YEAR!$C$3-2,R1163+1,(YEAR!$C$2+YEAR!$C$3-1)&amp;"       :="))</f>
        <v>1</v>
      </c>
      <c r="T1163">
        <f>IF(S1163&lt;1.1,S1163,IF(S1163&lt;YEAR!$C$2+YEAR!$C$3-2,S1163+1,(YEAR!$C$2+YEAR!$C$3-1)&amp;"       :="))</f>
        <v>1</v>
      </c>
      <c r="U1163">
        <f>IF(T1163&lt;1.1,T1163,IF(T1163&lt;YEAR!$C$2+YEAR!$C$3-2,T1163+1,(YEAR!$C$2+YEAR!$C$3-1)&amp;"       :="))</f>
        <v>1</v>
      </c>
      <c r="V1163">
        <f>IF(U1163&lt;1.1,U1163,IF(U1163&lt;YEAR!$C$2+YEAR!$C$3-2,U1163+1,(YEAR!$C$2+YEAR!$C$3-1)&amp;"       :="))</f>
        <v>1</v>
      </c>
      <c r="W1163">
        <f>IF(V1163&lt;1.1,V1163,IF(V1163&lt;YEAR!$C$2+YEAR!$C$3-2,V1163+1,(YEAR!$C$2+YEAR!$C$3-1)&amp;"       :="))</f>
        <v>1</v>
      </c>
      <c r="X1163">
        <f>IF(W1163&lt;1.1,W1163,IF(W1163&lt;YEAR!$C$2+YEAR!$C$3-2,W1163+1,(YEAR!$C$2+YEAR!$C$3-1)&amp;"       :="))</f>
        <v>1</v>
      </c>
      <c r="Y1163">
        <f>IF(X1163&lt;1.1,X1163,IF(X1163&lt;YEAR!$C$2+YEAR!$C$3-2,X1163+1,(YEAR!$C$2+YEAR!$C$3-1)&amp;"       :="))</f>
        <v>1</v>
      </c>
      <c r="Z1163">
        <f>IF(Y1163&lt;1.1,Y1163,IF(Y1163&lt;YEAR!$C$2+YEAR!$C$3-2,Y1163+1,(YEAR!$C$2+YEAR!$C$3-1)&amp;"       :="))</f>
        <v>1</v>
      </c>
      <c r="AA1163">
        <f>IF(Z1163&lt;1.1,Z1163,IF(Z1163&lt;YEAR!$C$2+YEAR!$C$3-2,Z1163+1,(YEAR!$C$2+YEAR!$C$3-1)&amp;"       :="))</f>
        <v>1</v>
      </c>
      <c r="AB1163">
        <f>IF(AA1163&lt;1.1,AA1163,IF(AA1163&lt;YEAR!$C$2+YEAR!$C$3-2,AA1163+1,(YEAR!$C$2+YEAR!$C$3-1)&amp;"       :="))</f>
        <v>1</v>
      </c>
      <c r="AC1163">
        <f>IF(AB1163&lt;1.1,AB1163,IF(AB1163&lt;YEAR!$C$2+YEAR!$C$3-2,AB1163+1,(YEAR!$C$2+YEAR!$C$3-1)&amp;"       :="))</f>
        <v>1</v>
      </c>
      <c r="AD1163">
        <f>IF(AC1163&lt;1.1,AC1163,IF(AC1163&lt;YEAR!$C$2+YEAR!$C$3-2,AC1163+1,(YEAR!$C$2+YEAR!$C$3-1)&amp;"       :="))</f>
        <v>1</v>
      </c>
      <c r="AE1163">
        <f>IF(AD1163&lt;1.1,AD1163,IF(AD1163&lt;YEAR!$C$2+YEAR!$C$3-2,AD1163+1,(YEAR!$C$2+YEAR!$C$3-1)&amp;"       :="))</f>
        <v>1</v>
      </c>
      <c r="AF1163">
        <f>IF(AE1163&lt;1.1,AE1163,IF(AE1163&lt;YEAR!$C$2+YEAR!$C$3-2,AE1163+1,(YEAR!$C$2+YEAR!$C$3-1)&amp;"       :="))</f>
        <v>1</v>
      </c>
      <c r="AG1163">
        <f>IF(AF1163&lt;1.1,AF1163,IF(AF1163&lt;YEAR!$C$2+YEAR!$C$3-2,AF1163+1,(YEAR!$C$2+YEAR!$C$3-1)&amp;"       :="))</f>
        <v>1</v>
      </c>
      <c r="AH1163">
        <f>IF(AG1163&lt;1.1,AG1163,IF(AG1163&lt;YEAR!$C$2+YEAR!$C$3-2,AG1163+1,(YEAR!$C$2+YEAR!$C$3-1)&amp;"       :="))</f>
        <v>1</v>
      </c>
      <c r="AI1163">
        <f>IF(AH1163&lt;1.1,AH1163,IF(AH1163&lt;YEAR!$C$2+YEAR!$C$3-2,AH1163+1,(YEAR!$C$2+YEAR!$C$3-1)&amp;"       :="))</f>
        <v>1</v>
      </c>
      <c r="AJ1163">
        <f>IF(AI1163&lt;1.1,AI1163,IF(AI1163&lt;YEAR!$C$2+YEAR!$C$3-2,AI1163+1,(YEAR!$C$2+YEAR!$C$3-1)&amp;"       :="))</f>
        <v>1</v>
      </c>
    </row>
    <row r="1164" spans="1:36">
      <c r="A1164">
        <f t="shared" ca="1" si="88"/>
        <v>29</v>
      </c>
      <c r="B1164" t="s">
        <v>51</v>
      </c>
      <c r="C1164" t="str">
        <f ca="1">IF(D1164="",OFFSET(AvailabilityFactor!A$1,A1164,0),C1163)</f>
        <v>D2HLT0180</v>
      </c>
      <c r="D1164" t="str" cm="1">
        <f t="array" aca="1" ref="D1164" ca="1">IF(D1163="",TS_DRC!$P$5,OFFSET(TS_DRC!P$5,RIGHT(D1163,2),0,TRUE))</f>
        <v>TS12</v>
      </c>
      <c r="E1164" t="str">
        <f t="shared" ca="1" si="87"/>
        <v>TS12</v>
      </c>
      <c r="F1164">
        <f>[3]Scenarios!$H$7</f>
        <v>1</v>
      </c>
      <c r="G1164">
        <f>IF(F1164&lt;1.1,F1164,IF(F1164&lt;YEAR!$C$2+YEAR!$C$3-2,F1164+1,(YEAR!$C$2+YEAR!$C$3-1)&amp;"       :="))</f>
        <v>1</v>
      </c>
      <c r="H1164">
        <f>IF(G1164&lt;1.1,G1164,IF(G1164&lt;YEAR!$C$2+YEAR!$C$3-2,G1164+1,(YEAR!$C$2+YEAR!$C$3-1)&amp;"       :="))</f>
        <v>1</v>
      </c>
      <c r="I1164">
        <f>IF(H1164&lt;1.1,H1164,IF(H1164&lt;YEAR!$C$2+YEAR!$C$3-2,H1164+1,(YEAR!$C$2+YEAR!$C$3-1)&amp;"       :="))</f>
        <v>1</v>
      </c>
      <c r="J1164">
        <f>IF(I1164&lt;1.1,I1164,IF(I1164&lt;YEAR!$C$2+YEAR!$C$3-2,I1164+1,(YEAR!$C$2+YEAR!$C$3-1)&amp;"       :="))</f>
        <v>1</v>
      </c>
      <c r="K1164">
        <f>IF(J1164&lt;1.1,J1164,IF(J1164&lt;YEAR!$C$2+YEAR!$C$3-2,J1164+1,(YEAR!$C$2+YEAR!$C$3-1)&amp;"       :="))</f>
        <v>1</v>
      </c>
      <c r="L1164">
        <f>IF(K1164&lt;1.1,K1164,IF(K1164&lt;YEAR!$C$2+YEAR!$C$3-2,K1164+1,(YEAR!$C$2+YEAR!$C$3-1)&amp;"       :="))</f>
        <v>1</v>
      </c>
      <c r="M1164">
        <f>IF(L1164&lt;1.1,L1164,IF(L1164&lt;YEAR!$C$2+YEAR!$C$3-2,L1164+1,(YEAR!$C$2+YEAR!$C$3-1)&amp;"       :="))</f>
        <v>1</v>
      </c>
      <c r="N1164">
        <f>IF(M1164&lt;1.1,M1164,IF(M1164&lt;YEAR!$C$2+YEAR!$C$3-2,M1164+1,(YEAR!$C$2+YEAR!$C$3-1)&amp;"       :="))</f>
        <v>1</v>
      </c>
      <c r="O1164">
        <f>IF(N1164&lt;1.1,N1164,IF(N1164&lt;YEAR!$C$2+YEAR!$C$3-2,N1164+1,(YEAR!$C$2+YEAR!$C$3-1)&amp;"       :="))</f>
        <v>1</v>
      </c>
      <c r="P1164">
        <f>IF(O1164&lt;1.1,O1164,IF(O1164&lt;YEAR!$C$2+YEAR!$C$3-2,O1164+1,(YEAR!$C$2+YEAR!$C$3-1)&amp;"       :="))</f>
        <v>1</v>
      </c>
      <c r="Q1164">
        <f>IF(P1164&lt;1.1,P1164,IF(P1164&lt;YEAR!$C$2+YEAR!$C$3-2,P1164+1,(YEAR!$C$2+YEAR!$C$3-1)&amp;"       :="))</f>
        <v>1</v>
      </c>
      <c r="R1164">
        <f>IF(Q1164&lt;1.1,Q1164,IF(Q1164&lt;YEAR!$C$2+YEAR!$C$3-2,Q1164+1,(YEAR!$C$2+YEAR!$C$3-1)&amp;"       :="))</f>
        <v>1</v>
      </c>
      <c r="S1164">
        <f>IF(R1164&lt;1.1,R1164,IF(R1164&lt;YEAR!$C$2+YEAR!$C$3-2,R1164+1,(YEAR!$C$2+YEAR!$C$3-1)&amp;"       :="))</f>
        <v>1</v>
      </c>
      <c r="T1164">
        <f>IF(S1164&lt;1.1,S1164,IF(S1164&lt;YEAR!$C$2+YEAR!$C$3-2,S1164+1,(YEAR!$C$2+YEAR!$C$3-1)&amp;"       :="))</f>
        <v>1</v>
      </c>
      <c r="U1164">
        <f>IF(T1164&lt;1.1,T1164,IF(T1164&lt;YEAR!$C$2+YEAR!$C$3-2,T1164+1,(YEAR!$C$2+YEAR!$C$3-1)&amp;"       :="))</f>
        <v>1</v>
      </c>
      <c r="V1164">
        <f>IF(U1164&lt;1.1,U1164,IF(U1164&lt;YEAR!$C$2+YEAR!$C$3-2,U1164+1,(YEAR!$C$2+YEAR!$C$3-1)&amp;"       :="))</f>
        <v>1</v>
      </c>
      <c r="W1164">
        <f>IF(V1164&lt;1.1,V1164,IF(V1164&lt;YEAR!$C$2+YEAR!$C$3-2,V1164+1,(YEAR!$C$2+YEAR!$C$3-1)&amp;"       :="))</f>
        <v>1</v>
      </c>
      <c r="X1164">
        <f>IF(W1164&lt;1.1,W1164,IF(W1164&lt;YEAR!$C$2+YEAR!$C$3-2,W1164+1,(YEAR!$C$2+YEAR!$C$3-1)&amp;"       :="))</f>
        <v>1</v>
      </c>
      <c r="Y1164">
        <f>IF(X1164&lt;1.1,X1164,IF(X1164&lt;YEAR!$C$2+YEAR!$C$3-2,X1164+1,(YEAR!$C$2+YEAR!$C$3-1)&amp;"       :="))</f>
        <v>1</v>
      </c>
      <c r="Z1164">
        <f>IF(Y1164&lt;1.1,Y1164,IF(Y1164&lt;YEAR!$C$2+YEAR!$C$3-2,Y1164+1,(YEAR!$C$2+YEAR!$C$3-1)&amp;"       :="))</f>
        <v>1</v>
      </c>
      <c r="AA1164">
        <f>IF(Z1164&lt;1.1,Z1164,IF(Z1164&lt;YEAR!$C$2+YEAR!$C$3-2,Z1164+1,(YEAR!$C$2+YEAR!$C$3-1)&amp;"       :="))</f>
        <v>1</v>
      </c>
      <c r="AB1164">
        <f>IF(AA1164&lt;1.1,AA1164,IF(AA1164&lt;YEAR!$C$2+YEAR!$C$3-2,AA1164+1,(YEAR!$C$2+YEAR!$C$3-1)&amp;"       :="))</f>
        <v>1</v>
      </c>
      <c r="AC1164">
        <f>IF(AB1164&lt;1.1,AB1164,IF(AB1164&lt;YEAR!$C$2+YEAR!$C$3-2,AB1164+1,(YEAR!$C$2+YEAR!$C$3-1)&amp;"       :="))</f>
        <v>1</v>
      </c>
      <c r="AD1164">
        <f>IF(AC1164&lt;1.1,AC1164,IF(AC1164&lt;YEAR!$C$2+YEAR!$C$3-2,AC1164+1,(YEAR!$C$2+YEAR!$C$3-1)&amp;"       :="))</f>
        <v>1</v>
      </c>
      <c r="AE1164">
        <f>IF(AD1164&lt;1.1,AD1164,IF(AD1164&lt;YEAR!$C$2+YEAR!$C$3-2,AD1164+1,(YEAR!$C$2+YEAR!$C$3-1)&amp;"       :="))</f>
        <v>1</v>
      </c>
      <c r="AF1164">
        <f>IF(AE1164&lt;1.1,AE1164,IF(AE1164&lt;YEAR!$C$2+YEAR!$C$3-2,AE1164+1,(YEAR!$C$2+YEAR!$C$3-1)&amp;"       :="))</f>
        <v>1</v>
      </c>
      <c r="AG1164">
        <f>IF(AF1164&lt;1.1,AF1164,IF(AF1164&lt;YEAR!$C$2+YEAR!$C$3-2,AF1164+1,(YEAR!$C$2+YEAR!$C$3-1)&amp;"       :="))</f>
        <v>1</v>
      </c>
      <c r="AH1164">
        <f>IF(AG1164&lt;1.1,AG1164,IF(AG1164&lt;YEAR!$C$2+YEAR!$C$3-2,AG1164+1,(YEAR!$C$2+YEAR!$C$3-1)&amp;"       :="))</f>
        <v>1</v>
      </c>
      <c r="AI1164">
        <f>IF(AH1164&lt;1.1,AH1164,IF(AH1164&lt;YEAR!$C$2+YEAR!$C$3-2,AH1164+1,(YEAR!$C$2+YEAR!$C$3-1)&amp;"       :="))</f>
        <v>1</v>
      </c>
      <c r="AJ1164">
        <f>IF(AI1164&lt;1.1,AI1164,IF(AI1164&lt;YEAR!$C$2+YEAR!$C$3-2,AI1164+1,(YEAR!$C$2+YEAR!$C$3-1)&amp;"       :="))</f>
        <v>1</v>
      </c>
    </row>
    <row r="1165" spans="1:36">
      <c r="A1165">
        <f t="shared" ca="1" si="88"/>
        <v>29</v>
      </c>
      <c r="B1165" t="s">
        <v>51</v>
      </c>
      <c r="C1165" t="str">
        <f ca="1">IF(D1165="",OFFSET(AvailabilityFactor!A$1,A1165,0),C1164)</f>
        <v>D2HLT0180</v>
      </c>
      <c r="D1165" t="str" cm="1">
        <f t="array" aca="1" ref="D1165" ca="1">IF(D1164="",TS_DRC!$P$5,OFFSET(TS_DRC!P$5,RIGHT(D1164,2),0,TRUE))</f>
        <v>TS13</v>
      </c>
      <c r="E1165" t="str">
        <f t="shared" ca="1" si="87"/>
        <v>TS13</v>
      </c>
      <c r="F1165">
        <f>[3]Scenarios!$H$7</f>
        <v>1</v>
      </c>
      <c r="G1165">
        <f>IF(F1165&lt;1.1,F1165,IF(F1165&lt;YEAR!$C$2+YEAR!$C$3-2,F1165+1,(YEAR!$C$2+YEAR!$C$3-1)&amp;"       :="))</f>
        <v>1</v>
      </c>
      <c r="H1165">
        <f>IF(G1165&lt;1.1,G1165,IF(G1165&lt;YEAR!$C$2+YEAR!$C$3-2,G1165+1,(YEAR!$C$2+YEAR!$C$3-1)&amp;"       :="))</f>
        <v>1</v>
      </c>
      <c r="I1165">
        <f>IF(H1165&lt;1.1,H1165,IF(H1165&lt;YEAR!$C$2+YEAR!$C$3-2,H1165+1,(YEAR!$C$2+YEAR!$C$3-1)&amp;"       :="))</f>
        <v>1</v>
      </c>
      <c r="J1165">
        <f>IF(I1165&lt;1.1,I1165,IF(I1165&lt;YEAR!$C$2+YEAR!$C$3-2,I1165+1,(YEAR!$C$2+YEAR!$C$3-1)&amp;"       :="))</f>
        <v>1</v>
      </c>
      <c r="K1165">
        <f>IF(J1165&lt;1.1,J1165,IF(J1165&lt;YEAR!$C$2+YEAR!$C$3-2,J1165+1,(YEAR!$C$2+YEAR!$C$3-1)&amp;"       :="))</f>
        <v>1</v>
      </c>
      <c r="L1165">
        <f>IF(K1165&lt;1.1,K1165,IF(K1165&lt;YEAR!$C$2+YEAR!$C$3-2,K1165+1,(YEAR!$C$2+YEAR!$C$3-1)&amp;"       :="))</f>
        <v>1</v>
      </c>
      <c r="M1165">
        <f>IF(L1165&lt;1.1,L1165,IF(L1165&lt;YEAR!$C$2+YEAR!$C$3-2,L1165+1,(YEAR!$C$2+YEAR!$C$3-1)&amp;"       :="))</f>
        <v>1</v>
      </c>
      <c r="N1165">
        <f>IF(M1165&lt;1.1,M1165,IF(M1165&lt;YEAR!$C$2+YEAR!$C$3-2,M1165+1,(YEAR!$C$2+YEAR!$C$3-1)&amp;"       :="))</f>
        <v>1</v>
      </c>
      <c r="O1165">
        <f>IF(N1165&lt;1.1,N1165,IF(N1165&lt;YEAR!$C$2+YEAR!$C$3-2,N1165+1,(YEAR!$C$2+YEAR!$C$3-1)&amp;"       :="))</f>
        <v>1</v>
      </c>
      <c r="P1165">
        <f>IF(O1165&lt;1.1,O1165,IF(O1165&lt;YEAR!$C$2+YEAR!$C$3-2,O1165+1,(YEAR!$C$2+YEAR!$C$3-1)&amp;"       :="))</f>
        <v>1</v>
      </c>
      <c r="Q1165">
        <f>IF(P1165&lt;1.1,P1165,IF(P1165&lt;YEAR!$C$2+YEAR!$C$3-2,P1165+1,(YEAR!$C$2+YEAR!$C$3-1)&amp;"       :="))</f>
        <v>1</v>
      </c>
      <c r="R1165">
        <f>IF(Q1165&lt;1.1,Q1165,IF(Q1165&lt;YEAR!$C$2+YEAR!$C$3-2,Q1165+1,(YEAR!$C$2+YEAR!$C$3-1)&amp;"       :="))</f>
        <v>1</v>
      </c>
      <c r="S1165">
        <f>IF(R1165&lt;1.1,R1165,IF(R1165&lt;YEAR!$C$2+YEAR!$C$3-2,R1165+1,(YEAR!$C$2+YEAR!$C$3-1)&amp;"       :="))</f>
        <v>1</v>
      </c>
      <c r="T1165">
        <f>IF(S1165&lt;1.1,S1165,IF(S1165&lt;YEAR!$C$2+YEAR!$C$3-2,S1165+1,(YEAR!$C$2+YEAR!$C$3-1)&amp;"       :="))</f>
        <v>1</v>
      </c>
      <c r="U1165">
        <f>IF(T1165&lt;1.1,T1165,IF(T1165&lt;YEAR!$C$2+YEAR!$C$3-2,T1165+1,(YEAR!$C$2+YEAR!$C$3-1)&amp;"       :="))</f>
        <v>1</v>
      </c>
      <c r="V1165">
        <f>IF(U1165&lt;1.1,U1165,IF(U1165&lt;YEAR!$C$2+YEAR!$C$3-2,U1165+1,(YEAR!$C$2+YEAR!$C$3-1)&amp;"       :="))</f>
        <v>1</v>
      </c>
      <c r="W1165">
        <f>IF(V1165&lt;1.1,V1165,IF(V1165&lt;YEAR!$C$2+YEAR!$C$3-2,V1165+1,(YEAR!$C$2+YEAR!$C$3-1)&amp;"       :="))</f>
        <v>1</v>
      </c>
      <c r="X1165">
        <f>IF(W1165&lt;1.1,W1165,IF(W1165&lt;YEAR!$C$2+YEAR!$C$3-2,W1165+1,(YEAR!$C$2+YEAR!$C$3-1)&amp;"       :="))</f>
        <v>1</v>
      </c>
      <c r="Y1165">
        <f>IF(X1165&lt;1.1,X1165,IF(X1165&lt;YEAR!$C$2+YEAR!$C$3-2,X1165+1,(YEAR!$C$2+YEAR!$C$3-1)&amp;"       :="))</f>
        <v>1</v>
      </c>
      <c r="Z1165">
        <f>IF(Y1165&lt;1.1,Y1165,IF(Y1165&lt;YEAR!$C$2+YEAR!$C$3-2,Y1165+1,(YEAR!$C$2+YEAR!$C$3-1)&amp;"       :="))</f>
        <v>1</v>
      </c>
      <c r="AA1165">
        <f>IF(Z1165&lt;1.1,Z1165,IF(Z1165&lt;YEAR!$C$2+YEAR!$C$3-2,Z1165+1,(YEAR!$C$2+YEAR!$C$3-1)&amp;"       :="))</f>
        <v>1</v>
      </c>
      <c r="AB1165">
        <f>IF(AA1165&lt;1.1,AA1165,IF(AA1165&lt;YEAR!$C$2+YEAR!$C$3-2,AA1165+1,(YEAR!$C$2+YEAR!$C$3-1)&amp;"       :="))</f>
        <v>1</v>
      </c>
      <c r="AC1165">
        <f>IF(AB1165&lt;1.1,AB1165,IF(AB1165&lt;YEAR!$C$2+YEAR!$C$3-2,AB1165+1,(YEAR!$C$2+YEAR!$C$3-1)&amp;"       :="))</f>
        <v>1</v>
      </c>
      <c r="AD1165">
        <f>IF(AC1165&lt;1.1,AC1165,IF(AC1165&lt;YEAR!$C$2+YEAR!$C$3-2,AC1165+1,(YEAR!$C$2+YEAR!$C$3-1)&amp;"       :="))</f>
        <v>1</v>
      </c>
      <c r="AE1165">
        <f>IF(AD1165&lt;1.1,AD1165,IF(AD1165&lt;YEAR!$C$2+YEAR!$C$3-2,AD1165+1,(YEAR!$C$2+YEAR!$C$3-1)&amp;"       :="))</f>
        <v>1</v>
      </c>
      <c r="AF1165">
        <f>IF(AE1165&lt;1.1,AE1165,IF(AE1165&lt;YEAR!$C$2+YEAR!$C$3-2,AE1165+1,(YEAR!$C$2+YEAR!$C$3-1)&amp;"       :="))</f>
        <v>1</v>
      </c>
      <c r="AG1165">
        <f>IF(AF1165&lt;1.1,AF1165,IF(AF1165&lt;YEAR!$C$2+YEAR!$C$3-2,AF1165+1,(YEAR!$C$2+YEAR!$C$3-1)&amp;"       :="))</f>
        <v>1</v>
      </c>
      <c r="AH1165">
        <f>IF(AG1165&lt;1.1,AG1165,IF(AG1165&lt;YEAR!$C$2+YEAR!$C$3-2,AG1165+1,(YEAR!$C$2+YEAR!$C$3-1)&amp;"       :="))</f>
        <v>1</v>
      </c>
      <c r="AI1165">
        <f>IF(AH1165&lt;1.1,AH1165,IF(AH1165&lt;YEAR!$C$2+YEAR!$C$3-2,AH1165+1,(YEAR!$C$2+YEAR!$C$3-1)&amp;"       :="))</f>
        <v>1</v>
      </c>
      <c r="AJ1165">
        <f>IF(AI1165&lt;1.1,AI1165,IF(AI1165&lt;YEAR!$C$2+YEAR!$C$3-2,AI1165+1,(YEAR!$C$2+YEAR!$C$3-1)&amp;"       :="))</f>
        <v>1</v>
      </c>
    </row>
    <row r="1166" spans="1:36">
      <c r="A1166">
        <f t="shared" ca="1" si="88"/>
        <v>29</v>
      </c>
      <c r="B1166" t="s">
        <v>51</v>
      </c>
      <c r="C1166" t="str">
        <f ca="1">IF(D1166="",OFFSET(AvailabilityFactor!A$1,A1166,0),C1165)</f>
        <v>D2HLT0180</v>
      </c>
      <c r="D1166" t="str" cm="1">
        <f t="array" aca="1" ref="D1166" ca="1">IF(D1165="",TS_DRC!$P$5,OFFSET(TS_DRC!P$5,RIGHT(D1165,2),0,TRUE))</f>
        <v>TS14</v>
      </c>
      <c r="E1166" t="str">
        <f t="shared" ca="1" si="87"/>
        <v>TS14</v>
      </c>
      <c r="F1166">
        <f>[3]Scenarios!$H$7</f>
        <v>1</v>
      </c>
      <c r="G1166">
        <f>IF(F1166&lt;1.1,F1166,IF(F1166&lt;YEAR!$C$2+YEAR!$C$3-2,F1166+1,(YEAR!$C$2+YEAR!$C$3-1)&amp;"       :="))</f>
        <v>1</v>
      </c>
      <c r="H1166">
        <f>IF(G1166&lt;1.1,G1166,IF(G1166&lt;YEAR!$C$2+YEAR!$C$3-2,G1166+1,(YEAR!$C$2+YEAR!$C$3-1)&amp;"       :="))</f>
        <v>1</v>
      </c>
      <c r="I1166">
        <f>IF(H1166&lt;1.1,H1166,IF(H1166&lt;YEAR!$C$2+YEAR!$C$3-2,H1166+1,(YEAR!$C$2+YEAR!$C$3-1)&amp;"       :="))</f>
        <v>1</v>
      </c>
      <c r="J1166">
        <f>IF(I1166&lt;1.1,I1166,IF(I1166&lt;YEAR!$C$2+YEAR!$C$3-2,I1166+1,(YEAR!$C$2+YEAR!$C$3-1)&amp;"       :="))</f>
        <v>1</v>
      </c>
      <c r="K1166">
        <f>IF(J1166&lt;1.1,J1166,IF(J1166&lt;YEAR!$C$2+YEAR!$C$3-2,J1166+1,(YEAR!$C$2+YEAR!$C$3-1)&amp;"       :="))</f>
        <v>1</v>
      </c>
      <c r="L1166">
        <f>IF(K1166&lt;1.1,K1166,IF(K1166&lt;YEAR!$C$2+YEAR!$C$3-2,K1166+1,(YEAR!$C$2+YEAR!$C$3-1)&amp;"       :="))</f>
        <v>1</v>
      </c>
      <c r="M1166">
        <f>IF(L1166&lt;1.1,L1166,IF(L1166&lt;YEAR!$C$2+YEAR!$C$3-2,L1166+1,(YEAR!$C$2+YEAR!$C$3-1)&amp;"       :="))</f>
        <v>1</v>
      </c>
      <c r="N1166">
        <f>IF(M1166&lt;1.1,M1166,IF(M1166&lt;YEAR!$C$2+YEAR!$C$3-2,M1166+1,(YEAR!$C$2+YEAR!$C$3-1)&amp;"       :="))</f>
        <v>1</v>
      </c>
      <c r="O1166">
        <f>IF(N1166&lt;1.1,N1166,IF(N1166&lt;YEAR!$C$2+YEAR!$C$3-2,N1166+1,(YEAR!$C$2+YEAR!$C$3-1)&amp;"       :="))</f>
        <v>1</v>
      </c>
      <c r="P1166">
        <f>IF(O1166&lt;1.1,O1166,IF(O1166&lt;YEAR!$C$2+YEAR!$C$3-2,O1166+1,(YEAR!$C$2+YEAR!$C$3-1)&amp;"       :="))</f>
        <v>1</v>
      </c>
      <c r="Q1166">
        <f>IF(P1166&lt;1.1,P1166,IF(P1166&lt;YEAR!$C$2+YEAR!$C$3-2,P1166+1,(YEAR!$C$2+YEAR!$C$3-1)&amp;"       :="))</f>
        <v>1</v>
      </c>
      <c r="R1166">
        <f>IF(Q1166&lt;1.1,Q1166,IF(Q1166&lt;YEAR!$C$2+YEAR!$C$3-2,Q1166+1,(YEAR!$C$2+YEAR!$C$3-1)&amp;"       :="))</f>
        <v>1</v>
      </c>
      <c r="S1166">
        <f>IF(R1166&lt;1.1,R1166,IF(R1166&lt;YEAR!$C$2+YEAR!$C$3-2,R1166+1,(YEAR!$C$2+YEAR!$C$3-1)&amp;"       :="))</f>
        <v>1</v>
      </c>
      <c r="T1166">
        <f>IF(S1166&lt;1.1,S1166,IF(S1166&lt;YEAR!$C$2+YEAR!$C$3-2,S1166+1,(YEAR!$C$2+YEAR!$C$3-1)&amp;"       :="))</f>
        <v>1</v>
      </c>
      <c r="U1166">
        <f>IF(T1166&lt;1.1,T1166,IF(T1166&lt;YEAR!$C$2+YEAR!$C$3-2,T1166+1,(YEAR!$C$2+YEAR!$C$3-1)&amp;"       :="))</f>
        <v>1</v>
      </c>
      <c r="V1166">
        <f>IF(U1166&lt;1.1,U1166,IF(U1166&lt;YEAR!$C$2+YEAR!$C$3-2,U1166+1,(YEAR!$C$2+YEAR!$C$3-1)&amp;"       :="))</f>
        <v>1</v>
      </c>
      <c r="W1166">
        <f>IF(V1166&lt;1.1,V1166,IF(V1166&lt;YEAR!$C$2+YEAR!$C$3-2,V1166+1,(YEAR!$C$2+YEAR!$C$3-1)&amp;"       :="))</f>
        <v>1</v>
      </c>
      <c r="X1166">
        <f>IF(W1166&lt;1.1,W1166,IF(W1166&lt;YEAR!$C$2+YEAR!$C$3-2,W1166+1,(YEAR!$C$2+YEAR!$C$3-1)&amp;"       :="))</f>
        <v>1</v>
      </c>
      <c r="Y1166">
        <f>IF(X1166&lt;1.1,X1166,IF(X1166&lt;YEAR!$C$2+YEAR!$C$3-2,X1166+1,(YEAR!$C$2+YEAR!$C$3-1)&amp;"       :="))</f>
        <v>1</v>
      </c>
      <c r="Z1166">
        <f>IF(Y1166&lt;1.1,Y1166,IF(Y1166&lt;YEAR!$C$2+YEAR!$C$3-2,Y1166+1,(YEAR!$C$2+YEAR!$C$3-1)&amp;"       :="))</f>
        <v>1</v>
      </c>
      <c r="AA1166">
        <f>IF(Z1166&lt;1.1,Z1166,IF(Z1166&lt;YEAR!$C$2+YEAR!$C$3-2,Z1166+1,(YEAR!$C$2+YEAR!$C$3-1)&amp;"       :="))</f>
        <v>1</v>
      </c>
      <c r="AB1166">
        <f>IF(AA1166&lt;1.1,AA1166,IF(AA1166&lt;YEAR!$C$2+YEAR!$C$3-2,AA1166+1,(YEAR!$C$2+YEAR!$C$3-1)&amp;"       :="))</f>
        <v>1</v>
      </c>
      <c r="AC1166">
        <f>IF(AB1166&lt;1.1,AB1166,IF(AB1166&lt;YEAR!$C$2+YEAR!$C$3-2,AB1166+1,(YEAR!$C$2+YEAR!$C$3-1)&amp;"       :="))</f>
        <v>1</v>
      </c>
      <c r="AD1166">
        <f>IF(AC1166&lt;1.1,AC1166,IF(AC1166&lt;YEAR!$C$2+YEAR!$C$3-2,AC1166+1,(YEAR!$C$2+YEAR!$C$3-1)&amp;"       :="))</f>
        <v>1</v>
      </c>
      <c r="AE1166">
        <f>IF(AD1166&lt;1.1,AD1166,IF(AD1166&lt;YEAR!$C$2+YEAR!$C$3-2,AD1166+1,(YEAR!$C$2+YEAR!$C$3-1)&amp;"       :="))</f>
        <v>1</v>
      </c>
      <c r="AF1166">
        <f>IF(AE1166&lt;1.1,AE1166,IF(AE1166&lt;YEAR!$C$2+YEAR!$C$3-2,AE1166+1,(YEAR!$C$2+YEAR!$C$3-1)&amp;"       :="))</f>
        <v>1</v>
      </c>
      <c r="AG1166">
        <f>IF(AF1166&lt;1.1,AF1166,IF(AF1166&lt;YEAR!$C$2+YEAR!$C$3-2,AF1166+1,(YEAR!$C$2+YEAR!$C$3-1)&amp;"       :="))</f>
        <v>1</v>
      </c>
      <c r="AH1166">
        <f>IF(AG1166&lt;1.1,AG1166,IF(AG1166&lt;YEAR!$C$2+YEAR!$C$3-2,AG1166+1,(YEAR!$C$2+YEAR!$C$3-1)&amp;"       :="))</f>
        <v>1</v>
      </c>
      <c r="AI1166">
        <f>IF(AH1166&lt;1.1,AH1166,IF(AH1166&lt;YEAR!$C$2+YEAR!$C$3-2,AH1166+1,(YEAR!$C$2+YEAR!$C$3-1)&amp;"       :="))</f>
        <v>1</v>
      </c>
      <c r="AJ1166">
        <f>IF(AI1166&lt;1.1,AI1166,IF(AI1166&lt;YEAR!$C$2+YEAR!$C$3-2,AI1166+1,(YEAR!$C$2+YEAR!$C$3-1)&amp;"       :="))</f>
        <v>1</v>
      </c>
    </row>
    <row r="1167" spans="1:36">
      <c r="A1167">
        <f t="shared" ca="1" si="88"/>
        <v>29</v>
      </c>
      <c r="B1167" t="s">
        <v>51</v>
      </c>
      <c r="C1167" t="str">
        <f ca="1">IF(D1167="",OFFSET(AvailabilityFactor!A$1,A1167,0),C1166)</f>
        <v>D2HLT0180</v>
      </c>
      <c r="D1167" t="str" cm="1">
        <f t="array" aca="1" ref="D1167" ca="1">IF(D1166="",TS_DRC!$P$5,OFFSET(TS_DRC!P$5,RIGHT(D1166,2),0,TRUE))</f>
        <v>TS15</v>
      </c>
      <c r="E1167" t="str">
        <f t="shared" ca="1" si="87"/>
        <v>TS15</v>
      </c>
      <c r="F1167">
        <f>[3]Scenarios!$H$7</f>
        <v>1</v>
      </c>
      <c r="G1167">
        <f>IF(F1167&lt;1.1,F1167,IF(F1167&lt;YEAR!$C$2+YEAR!$C$3-2,F1167+1,(YEAR!$C$2+YEAR!$C$3-1)&amp;"       :="))</f>
        <v>1</v>
      </c>
      <c r="H1167">
        <f>IF(G1167&lt;1.1,G1167,IF(G1167&lt;YEAR!$C$2+YEAR!$C$3-2,G1167+1,(YEAR!$C$2+YEAR!$C$3-1)&amp;"       :="))</f>
        <v>1</v>
      </c>
      <c r="I1167">
        <f>IF(H1167&lt;1.1,H1167,IF(H1167&lt;YEAR!$C$2+YEAR!$C$3-2,H1167+1,(YEAR!$C$2+YEAR!$C$3-1)&amp;"       :="))</f>
        <v>1</v>
      </c>
      <c r="J1167">
        <f>IF(I1167&lt;1.1,I1167,IF(I1167&lt;YEAR!$C$2+YEAR!$C$3-2,I1167+1,(YEAR!$C$2+YEAR!$C$3-1)&amp;"       :="))</f>
        <v>1</v>
      </c>
      <c r="K1167">
        <f>IF(J1167&lt;1.1,J1167,IF(J1167&lt;YEAR!$C$2+YEAR!$C$3-2,J1167+1,(YEAR!$C$2+YEAR!$C$3-1)&amp;"       :="))</f>
        <v>1</v>
      </c>
      <c r="L1167">
        <f>IF(K1167&lt;1.1,K1167,IF(K1167&lt;YEAR!$C$2+YEAR!$C$3-2,K1167+1,(YEAR!$C$2+YEAR!$C$3-1)&amp;"       :="))</f>
        <v>1</v>
      </c>
      <c r="M1167">
        <f>IF(L1167&lt;1.1,L1167,IF(L1167&lt;YEAR!$C$2+YEAR!$C$3-2,L1167+1,(YEAR!$C$2+YEAR!$C$3-1)&amp;"       :="))</f>
        <v>1</v>
      </c>
      <c r="N1167">
        <f>IF(M1167&lt;1.1,M1167,IF(M1167&lt;YEAR!$C$2+YEAR!$C$3-2,M1167+1,(YEAR!$C$2+YEAR!$C$3-1)&amp;"       :="))</f>
        <v>1</v>
      </c>
      <c r="O1167">
        <f>IF(N1167&lt;1.1,N1167,IF(N1167&lt;YEAR!$C$2+YEAR!$C$3-2,N1167+1,(YEAR!$C$2+YEAR!$C$3-1)&amp;"       :="))</f>
        <v>1</v>
      </c>
      <c r="P1167">
        <f>IF(O1167&lt;1.1,O1167,IF(O1167&lt;YEAR!$C$2+YEAR!$C$3-2,O1167+1,(YEAR!$C$2+YEAR!$C$3-1)&amp;"       :="))</f>
        <v>1</v>
      </c>
      <c r="Q1167">
        <f>IF(P1167&lt;1.1,P1167,IF(P1167&lt;YEAR!$C$2+YEAR!$C$3-2,P1167+1,(YEAR!$C$2+YEAR!$C$3-1)&amp;"       :="))</f>
        <v>1</v>
      </c>
      <c r="R1167">
        <f>IF(Q1167&lt;1.1,Q1167,IF(Q1167&lt;YEAR!$C$2+YEAR!$C$3-2,Q1167+1,(YEAR!$C$2+YEAR!$C$3-1)&amp;"       :="))</f>
        <v>1</v>
      </c>
      <c r="S1167">
        <f>IF(R1167&lt;1.1,R1167,IF(R1167&lt;YEAR!$C$2+YEAR!$C$3-2,R1167+1,(YEAR!$C$2+YEAR!$C$3-1)&amp;"       :="))</f>
        <v>1</v>
      </c>
      <c r="T1167">
        <f>IF(S1167&lt;1.1,S1167,IF(S1167&lt;YEAR!$C$2+YEAR!$C$3-2,S1167+1,(YEAR!$C$2+YEAR!$C$3-1)&amp;"       :="))</f>
        <v>1</v>
      </c>
      <c r="U1167">
        <f>IF(T1167&lt;1.1,T1167,IF(T1167&lt;YEAR!$C$2+YEAR!$C$3-2,T1167+1,(YEAR!$C$2+YEAR!$C$3-1)&amp;"       :="))</f>
        <v>1</v>
      </c>
      <c r="V1167">
        <f>IF(U1167&lt;1.1,U1167,IF(U1167&lt;YEAR!$C$2+YEAR!$C$3-2,U1167+1,(YEAR!$C$2+YEAR!$C$3-1)&amp;"       :="))</f>
        <v>1</v>
      </c>
      <c r="W1167">
        <f>IF(V1167&lt;1.1,V1167,IF(V1167&lt;YEAR!$C$2+YEAR!$C$3-2,V1167+1,(YEAR!$C$2+YEAR!$C$3-1)&amp;"       :="))</f>
        <v>1</v>
      </c>
      <c r="X1167">
        <f>IF(W1167&lt;1.1,W1167,IF(W1167&lt;YEAR!$C$2+YEAR!$C$3-2,W1167+1,(YEAR!$C$2+YEAR!$C$3-1)&amp;"       :="))</f>
        <v>1</v>
      </c>
      <c r="Y1167">
        <f>IF(X1167&lt;1.1,X1167,IF(X1167&lt;YEAR!$C$2+YEAR!$C$3-2,X1167+1,(YEAR!$C$2+YEAR!$C$3-1)&amp;"       :="))</f>
        <v>1</v>
      </c>
      <c r="Z1167">
        <f>IF(Y1167&lt;1.1,Y1167,IF(Y1167&lt;YEAR!$C$2+YEAR!$C$3-2,Y1167+1,(YEAR!$C$2+YEAR!$C$3-1)&amp;"       :="))</f>
        <v>1</v>
      </c>
      <c r="AA1167">
        <f>IF(Z1167&lt;1.1,Z1167,IF(Z1167&lt;YEAR!$C$2+YEAR!$C$3-2,Z1167+1,(YEAR!$C$2+YEAR!$C$3-1)&amp;"       :="))</f>
        <v>1</v>
      </c>
      <c r="AB1167">
        <f>IF(AA1167&lt;1.1,AA1167,IF(AA1167&lt;YEAR!$C$2+YEAR!$C$3-2,AA1167+1,(YEAR!$C$2+YEAR!$C$3-1)&amp;"       :="))</f>
        <v>1</v>
      </c>
      <c r="AC1167">
        <f>IF(AB1167&lt;1.1,AB1167,IF(AB1167&lt;YEAR!$C$2+YEAR!$C$3-2,AB1167+1,(YEAR!$C$2+YEAR!$C$3-1)&amp;"       :="))</f>
        <v>1</v>
      </c>
      <c r="AD1167">
        <f>IF(AC1167&lt;1.1,AC1167,IF(AC1167&lt;YEAR!$C$2+YEAR!$C$3-2,AC1167+1,(YEAR!$C$2+YEAR!$C$3-1)&amp;"       :="))</f>
        <v>1</v>
      </c>
      <c r="AE1167">
        <f>IF(AD1167&lt;1.1,AD1167,IF(AD1167&lt;YEAR!$C$2+YEAR!$C$3-2,AD1167+1,(YEAR!$C$2+YEAR!$C$3-1)&amp;"       :="))</f>
        <v>1</v>
      </c>
      <c r="AF1167">
        <f>IF(AE1167&lt;1.1,AE1167,IF(AE1167&lt;YEAR!$C$2+YEAR!$C$3-2,AE1167+1,(YEAR!$C$2+YEAR!$C$3-1)&amp;"       :="))</f>
        <v>1</v>
      </c>
      <c r="AG1167">
        <f>IF(AF1167&lt;1.1,AF1167,IF(AF1167&lt;YEAR!$C$2+YEAR!$C$3-2,AF1167+1,(YEAR!$C$2+YEAR!$C$3-1)&amp;"       :="))</f>
        <v>1</v>
      </c>
      <c r="AH1167">
        <f>IF(AG1167&lt;1.1,AG1167,IF(AG1167&lt;YEAR!$C$2+YEAR!$C$3-2,AG1167+1,(YEAR!$C$2+YEAR!$C$3-1)&amp;"       :="))</f>
        <v>1</v>
      </c>
      <c r="AI1167">
        <f>IF(AH1167&lt;1.1,AH1167,IF(AH1167&lt;YEAR!$C$2+YEAR!$C$3-2,AH1167+1,(YEAR!$C$2+YEAR!$C$3-1)&amp;"       :="))</f>
        <v>1</v>
      </c>
      <c r="AJ1167">
        <f>IF(AI1167&lt;1.1,AI1167,IF(AI1167&lt;YEAR!$C$2+YEAR!$C$3-2,AI1167+1,(YEAR!$C$2+YEAR!$C$3-1)&amp;"       :="))</f>
        <v>1</v>
      </c>
    </row>
    <row r="1168" spans="1:36">
      <c r="A1168">
        <f t="shared" ca="1" si="88"/>
        <v>29</v>
      </c>
      <c r="B1168" t="s">
        <v>51</v>
      </c>
      <c r="C1168" t="str">
        <f ca="1">IF(D1168="",OFFSET(AvailabilityFactor!A$1,A1168,0),C1167)</f>
        <v>D2HLT0180</v>
      </c>
      <c r="D1168" t="str" cm="1">
        <f t="array" aca="1" ref="D1168" ca="1">IF(D1167="",TS_DRC!$P$5,OFFSET(TS_DRC!P$5,RIGHT(D1167,2),0,TRUE))</f>
        <v>TS16</v>
      </c>
      <c r="E1168" t="str">
        <f t="shared" ca="1" si="87"/>
        <v>TS16</v>
      </c>
      <c r="F1168">
        <f>[3]Scenarios!$H$7</f>
        <v>1</v>
      </c>
      <c r="G1168">
        <f>IF(F1168&lt;1.1,F1168,IF(F1168&lt;YEAR!$C$2+YEAR!$C$3-2,F1168+1,(YEAR!$C$2+YEAR!$C$3-1)&amp;"       :="))</f>
        <v>1</v>
      </c>
      <c r="H1168">
        <f>IF(G1168&lt;1.1,G1168,IF(G1168&lt;YEAR!$C$2+YEAR!$C$3-2,G1168+1,(YEAR!$C$2+YEAR!$C$3-1)&amp;"       :="))</f>
        <v>1</v>
      </c>
      <c r="I1168">
        <f>IF(H1168&lt;1.1,H1168,IF(H1168&lt;YEAR!$C$2+YEAR!$C$3-2,H1168+1,(YEAR!$C$2+YEAR!$C$3-1)&amp;"       :="))</f>
        <v>1</v>
      </c>
      <c r="J1168">
        <f>IF(I1168&lt;1.1,I1168,IF(I1168&lt;YEAR!$C$2+YEAR!$C$3-2,I1168+1,(YEAR!$C$2+YEAR!$C$3-1)&amp;"       :="))</f>
        <v>1</v>
      </c>
      <c r="K1168">
        <f>IF(J1168&lt;1.1,J1168,IF(J1168&lt;YEAR!$C$2+YEAR!$C$3-2,J1168+1,(YEAR!$C$2+YEAR!$C$3-1)&amp;"       :="))</f>
        <v>1</v>
      </c>
      <c r="L1168">
        <f>IF(K1168&lt;1.1,K1168,IF(K1168&lt;YEAR!$C$2+YEAR!$C$3-2,K1168+1,(YEAR!$C$2+YEAR!$C$3-1)&amp;"       :="))</f>
        <v>1</v>
      </c>
      <c r="M1168">
        <f>IF(L1168&lt;1.1,L1168,IF(L1168&lt;YEAR!$C$2+YEAR!$C$3-2,L1168+1,(YEAR!$C$2+YEAR!$C$3-1)&amp;"       :="))</f>
        <v>1</v>
      </c>
      <c r="N1168">
        <f>IF(M1168&lt;1.1,M1168,IF(M1168&lt;YEAR!$C$2+YEAR!$C$3-2,M1168+1,(YEAR!$C$2+YEAR!$C$3-1)&amp;"       :="))</f>
        <v>1</v>
      </c>
      <c r="O1168">
        <f>IF(N1168&lt;1.1,N1168,IF(N1168&lt;YEAR!$C$2+YEAR!$C$3-2,N1168+1,(YEAR!$C$2+YEAR!$C$3-1)&amp;"       :="))</f>
        <v>1</v>
      </c>
      <c r="P1168">
        <f>IF(O1168&lt;1.1,O1168,IF(O1168&lt;YEAR!$C$2+YEAR!$C$3-2,O1168+1,(YEAR!$C$2+YEAR!$C$3-1)&amp;"       :="))</f>
        <v>1</v>
      </c>
      <c r="Q1168">
        <f>IF(P1168&lt;1.1,P1168,IF(P1168&lt;YEAR!$C$2+YEAR!$C$3-2,P1168+1,(YEAR!$C$2+YEAR!$C$3-1)&amp;"       :="))</f>
        <v>1</v>
      </c>
      <c r="R1168">
        <f>IF(Q1168&lt;1.1,Q1168,IF(Q1168&lt;YEAR!$C$2+YEAR!$C$3-2,Q1168+1,(YEAR!$C$2+YEAR!$C$3-1)&amp;"       :="))</f>
        <v>1</v>
      </c>
      <c r="S1168">
        <f>IF(R1168&lt;1.1,R1168,IF(R1168&lt;YEAR!$C$2+YEAR!$C$3-2,R1168+1,(YEAR!$C$2+YEAR!$C$3-1)&amp;"       :="))</f>
        <v>1</v>
      </c>
      <c r="T1168">
        <f>IF(S1168&lt;1.1,S1168,IF(S1168&lt;YEAR!$C$2+YEAR!$C$3-2,S1168+1,(YEAR!$C$2+YEAR!$C$3-1)&amp;"       :="))</f>
        <v>1</v>
      </c>
      <c r="U1168">
        <f>IF(T1168&lt;1.1,T1168,IF(T1168&lt;YEAR!$C$2+YEAR!$C$3-2,T1168+1,(YEAR!$C$2+YEAR!$C$3-1)&amp;"       :="))</f>
        <v>1</v>
      </c>
      <c r="V1168">
        <f>IF(U1168&lt;1.1,U1168,IF(U1168&lt;YEAR!$C$2+YEAR!$C$3-2,U1168+1,(YEAR!$C$2+YEAR!$C$3-1)&amp;"       :="))</f>
        <v>1</v>
      </c>
      <c r="W1168">
        <f>IF(V1168&lt;1.1,V1168,IF(V1168&lt;YEAR!$C$2+YEAR!$C$3-2,V1168+1,(YEAR!$C$2+YEAR!$C$3-1)&amp;"       :="))</f>
        <v>1</v>
      </c>
      <c r="X1168">
        <f>IF(W1168&lt;1.1,W1168,IF(W1168&lt;YEAR!$C$2+YEAR!$C$3-2,W1168+1,(YEAR!$C$2+YEAR!$C$3-1)&amp;"       :="))</f>
        <v>1</v>
      </c>
      <c r="Y1168">
        <f>IF(X1168&lt;1.1,X1168,IF(X1168&lt;YEAR!$C$2+YEAR!$C$3-2,X1168+1,(YEAR!$C$2+YEAR!$C$3-1)&amp;"       :="))</f>
        <v>1</v>
      </c>
      <c r="Z1168">
        <f>IF(Y1168&lt;1.1,Y1168,IF(Y1168&lt;YEAR!$C$2+YEAR!$C$3-2,Y1168+1,(YEAR!$C$2+YEAR!$C$3-1)&amp;"       :="))</f>
        <v>1</v>
      </c>
      <c r="AA1168">
        <f>IF(Z1168&lt;1.1,Z1168,IF(Z1168&lt;YEAR!$C$2+YEAR!$C$3-2,Z1168+1,(YEAR!$C$2+YEAR!$C$3-1)&amp;"       :="))</f>
        <v>1</v>
      </c>
      <c r="AB1168">
        <f>IF(AA1168&lt;1.1,AA1168,IF(AA1168&lt;YEAR!$C$2+YEAR!$C$3-2,AA1168+1,(YEAR!$C$2+YEAR!$C$3-1)&amp;"       :="))</f>
        <v>1</v>
      </c>
      <c r="AC1168">
        <f>IF(AB1168&lt;1.1,AB1168,IF(AB1168&lt;YEAR!$C$2+YEAR!$C$3-2,AB1168+1,(YEAR!$C$2+YEAR!$C$3-1)&amp;"       :="))</f>
        <v>1</v>
      </c>
      <c r="AD1168">
        <f>IF(AC1168&lt;1.1,AC1168,IF(AC1168&lt;YEAR!$C$2+YEAR!$C$3-2,AC1168+1,(YEAR!$C$2+YEAR!$C$3-1)&amp;"       :="))</f>
        <v>1</v>
      </c>
      <c r="AE1168">
        <f>IF(AD1168&lt;1.1,AD1168,IF(AD1168&lt;YEAR!$C$2+YEAR!$C$3-2,AD1168+1,(YEAR!$C$2+YEAR!$C$3-1)&amp;"       :="))</f>
        <v>1</v>
      </c>
      <c r="AF1168">
        <f>IF(AE1168&lt;1.1,AE1168,IF(AE1168&lt;YEAR!$C$2+YEAR!$C$3-2,AE1168+1,(YEAR!$C$2+YEAR!$C$3-1)&amp;"       :="))</f>
        <v>1</v>
      </c>
      <c r="AG1168">
        <f>IF(AF1168&lt;1.1,AF1168,IF(AF1168&lt;YEAR!$C$2+YEAR!$C$3-2,AF1168+1,(YEAR!$C$2+YEAR!$C$3-1)&amp;"       :="))</f>
        <v>1</v>
      </c>
      <c r="AH1168">
        <f>IF(AG1168&lt;1.1,AG1168,IF(AG1168&lt;YEAR!$C$2+YEAR!$C$3-2,AG1168+1,(YEAR!$C$2+YEAR!$C$3-1)&amp;"       :="))</f>
        <v>1</v>
      </c>
      <c r="AI1168">
        <f>IF(AH1168&lt;1.1,AH1168,IF(AH1168&lt;YEAR!$C$2+YEAR!$C$3-2,AH1168+1,(YEAR!$C$2+YEAR!$C$3-1)&amp;"       :="))</f>
        <v>1</v>
      </c>
      <c r="AJ1168">
        <f>IF(AI1168&lt;1.1,AI1168,IF(AI1168&lt;YEAR!$C$2+YEAR!$C$3-2,AI1168+1,(YEAR!$C$2+YEAR!$C$3-1)&amp;"       :="))</f>
        <v>1</v>
      </c>
    </row>
    <row r="1169" spans="1:36">
      <c r="A1169">
        <f t="shared" ca="1" si="88"/>
        <v>29</v>
      </c>
      <c r="B1169" t="s">
        <v>51</v>
      </c>
      <c r="C1169" t="str">
        <f ca="1">IF(D1169="",OFFSET(AvailabilityFactor!A$1,A1169,0),C1168)</f>
        <v>D2HLT0180</v>
      </c>
      <c r="D1169" t="str" cm="1">
        <f t="array" aca="1" ref="D1169" ca="1">IF(D1168="",TS_DRC!$P$5,OFFSET(TS_DRC!P$5,RIGHT(D1168,2),0,TRUE))</f>
        <v>TS17</v>
      </c>
      <c r="E1169" t="str">
        <f t="shared" ca="1" si="87"/>
        <v>TS17</v>
      </c>
      <c r="F1169">
        <f>[3]Scenarios!$H$7</f>
        <v>1</v>
      </c>
      <c r="G1169">
        <f>IF(F1169&lt;1.1,F1169,IF(F1169&lt;YEAR!$C$2+YEAR!$C$3-2,F1169+1,(YEAR!$C$2+YEAR!$C$3-1)&amp;"       :="))</f>
        <v>1</v>
      </c>
      <c r="H1169">
        <f>IF(G1169&lt;1.1,G1169,IF(G1169&lt;YEAR!$C$2+YEAR!$C$3-2,G1169+1,(YEAR!$C$2+YEAR!$C$3-1)&amp;"       :="))</f>
        <v>1</v>
      </c>
      <c r="I1169">
        <f>IF(H1169&lt;1.1,H1169,IF(H1169&lt;YEAR!$C$2+YEAR!$C$3-2,H1169+1,(YEAR!$C$2+YEAR!$C$3-1)&amp;"       :="))</f>
        <v>1</v>
      </c>
      <c r="J1169">
        <f>IF(I1169&lt;1.1,I1169,IF(I1169&lt;YEAR!$C$2+YEAR!$C$3-2,I1169+1,(YEAR!$C$2+YEAR!$C$3-1)&amp;"       :="))</f>
        <v>1</v>
      </c>
      <c r="K1169">
        <f>IF(J1169&lt;1.1,J1169,IF(J1169&lt;YEAR!$C$2+YEAR!$C$3-2,J1169+1,(YEAR!$C$2+YEAR!$C$3-1)&amp;"       :="))</f>
        <v>1</v>
      </c>
      <c r="L1169">
        <f>IF(K1169&lt;1.1,K1169,IF(K1169&lt;YEAR!$C$2+YEAR!$C$3-2,K1169+1,(YEAR!$C$2+YEAR!$C$3-1)&amp;"       :="))</f>
        <v>1</v>
      </c>
      <c r="M1169">
        <f>IF(L1169&lt;1.1,L1169,IF(L1169&lt;YEAR!$C$2+YEAR!$C$3-2,L1169+1,(YEAR!$C$2+YEAR!$C$3-1)&amp;"       :="))</f>
        <v>1</v>
      </c>
      <c r="N1169">
        <f>IF(M1169&lt;1.1,M1169,IF(M1169&lt;YEAR!$C$2+YEAR!$C$3-2,M1169+1,(YEAR!$C$2+YEAR!$C$3-1)&amp;"       :="))</f>
        <v>1</v>
      </c>
      <c r="O1169">
        <f>IF(N1169&lt;1.1,N1169,IF(N1169&lt;YEAR!$C$2+YEAR!$C$3-2,N1169+1,(YEAR!$C$2+YEAR!$C$3-1)&amp;"       :="))</f>
        <v>1</v>
      </c>
      <c r="P1169">
        <f>IF(O1169&lt;1.1,O1169,IF(O1169&lt;YEAR!$C$2+YEAR!$C$3-2,O1169+1,(YEAR!$C$2+YEAR!$C$3-1)&amp;"       :="))</f>
        <v>1</v>
      </c>
      <c r="Q1169">
        <f>IF(P1169&lt;1.1,P1169,IF(P1169&lt;YEAR!$C$2+YEAR!$C$3-2,P1169+1,(YEAR!$C$2+YEAR!$C$3-1)&amp;"       :="))</f>
        <v>1</v>
      </c>
      <c r="R1169">
        <f>IF(Q1169&lt;1.1,Q1169,IF(Q1169&lt;YEAR!$C$2+YEAR!$C$3-2,Q1169+1,(YEAR!$C$2+YEAR!$C$3-1)&amp;"       :="))</f>
        <v>1</v>
      </c>
      <c r="S1169">
        <f>IF(R1169&lt;1.1,R1169,IF(R1169&lt;YEAR!$C$2+YEAR!$C$3-2,R1169+1,(YEAR!$C$2+YEAR!$C$3-1)&amp;"       :="))</f>
        <v>1</v>
      </c>
      <c r="T1169">
        <f>IF(S1169&lt;1.1,S1169,IF(S1169&lt;YEAR!$C$2+YEAR!$C$3-2,S1169+1,(YEAR!$C$2+YEAR!$C$3-1)&amp;"       :="))</f>
        <v>1</v>
      </c>
      <c r="U1169">
        <f>IF(T1169&lt;1.1,T1169,IF(T1169&lt;YEAR!$C$2+YEAR!$C$3-2,T1169+1,(YEAR!$C$2+YEAR!$C$3-1)&amp;"       :="))</f>
        <v>1</v>
      </c>
      <c r="V1169">
        <f>IF(U1169&lt;1.1,U1169,IF(U1169&lt;YEAR!$C$2+YEAR!$C$3-2,U1169+1,(YEAR!$C$2+YEAR!$C$3-1)&amp;"       :="))</f>
        <v>1</v>
      </c>
      <c r="W1169">
        <f>IF(V1169&lt;1.1,V1169,IF(V1169&lt;YEAR!$C$2+YEAR!$C$3-2,V1169+1,(YEAR!$C$2+YEAR!$C$3-1)&amp;"       :="))</f>
        <v>1</v>
      </c>
      <c r="X1169">
        <f>IF(W1169&lt;1.1,W1169,IF(W1169&lt;YEAR!$C$2+YEAR!$C$3-2,W1169+1,(YEAR!$C$2+YEAR!$C$3-1)&amp;"       :="))</f>
        <v>1</v>
      </c>
      <c r="Y1169">
        <f>IF(X1169&lt;1.1,X1169,IF(X1169&lt;YEAR!$C$2+YEAR!$C$3-2,X1169+1,(YEAR!$C$2+YEAR!$C$3-1)&amp;"       :="))</f>
        <v>1</v>
      </c>
      <c r="Z1169">
        <f>IF(Y1169&lt;1.1,Y1169,IF(Y1169&lt;YEAR!$C$2+YEAR!$C$3-2,Y1169+1,(YEAR!$C$2+YEAR!$C$3-1)&amp;"       :="))</f>
        <v>1</v>
      </c>
      <c r="AA1169">
        <f>IF(Z1169&lt;1.1,Z1169,IF(Z1169&lt;YEAR!$C$2+YEAR!$C$3-2,Z1169+1,(YEAR!$C$2+YEAR!$C$3-1)&amp;"       :="))</f>
        <v>1</v>
      </c>
      <c r="AB1169">
        <f>IF(AA1169&lt;1.1,AA1169,IF(AA1169&lt;YEAR!$C$2+YEAR!$C$3-2,AA1169+1,(YEAR!$C$2+YEAR!$C$3-1)&amp;"       :="))</f>
        <v>1</v>
      </c>
      <c r="AC1169">
        <f>IF(AB1169&lt;1.1,AB1169,IF(AB1169&lt;YEAR!$C$2+YEAR!$C$3-2,AB1169+1,(YEAR!$C$2+YEAR!$C$3-1)&amp;"       :="))</f>
        <v>1</v>
      </c>
      <c r="AD1169">
        <f>IF(AC1169&lt;1.1,AC1169,IF(AC1169&lt;YEAR!$C$2+YEAR!$C$3-2,AC1169+1,(YEAR!$C$2+YEAR!$C$3-1)&amp;"       :="))</f>
        <v>1</v>
      </c>
      <c r="AE1169">
        <f>IF(AD1169&lt;1.1,AD1169,IF(AD1169&lt;YEAR!$C$2+YEAR!$C$3-2,AD1169+1,(YEAR!$C$2+YEAR!$C$3-1)&amp;"       :="))</f>
        <v>1</v>
      </c>
      <c r="AF1169">
        <f>IF(AE1169&lt;1.1,AE1169,IF(AE1169&lt;YEAR!$C$2+YEAR!$C$3-2,AE1169+1,(YEAR!$C$2+YEAR!$C$3-1)&amp;"       :="))</f>
        <v>1</v>
      </c>
      <c r="AG1169">
        <f>IF(AF1169&lt;1.1,AF1169,IF(AF1169&lt;YEAR!$C$2+YEAR!$C$3-2,AF1169+1,(YEAR!$C$2+YEAR!$C$3-1)&amp;"       :="))</f>
        <v>1</v>
      </c>
      <c r="AH1169">
        <f>IF(AG1169&lt;1.1,AG1169,IF(AG1169&lt;YEAR!$C$2+YEAR!$C$3-2,AG1169+1,(YEAR!$C$2+YEAR!$C$3-1)&amp;"       :="))</f>
        <v>1</v>
      </c>
      <c r="AI1169">
        <f>IF(AH1169&lt;1.1,AH1169,IF(AH1169&lt;YEAR!$C$2+YEAR!$C$3-2,AH1169+1,(YEAR!$C$2+YEAR!$C$3-1)&amp;"       :="))</f>
        <v>1</v>
      </c>
      <c r="AJ1169">
        <f>IF(AI1169&lt;1.1,AI1169,IF(AI1169&lt;YEAR!$C$2+YEAR!$C$3-2,AI1169+1,(YEAR!$C$2+YEAR!$C$3-1)&amp;"       :="))</f>
        <v>1</v>
      </c>
    </row>
    <row r="1170" spans="1:36">
      <c r="A1170">
        <f t="shared" ca="1" si="88"/>
        <v>29</v>
      </c>
      <c r="B1170" t="s">
        <v>51</v>
      </c>
      <c r="C1170" t="str">
        <f ca="1">IF(D1170="",OFFSET(AvailabilityFactor!A$1,A1170,0),C1169)</f>
        <v>D2HLT0180</v>
      </c>
      <c r="D1170" t="str" cm="1">
        <f t="array" aca="1" ref="D1170" ca="1">IF(D1169="",TS_DRC!$P$5,OFFSET(TS_DRC!P$5,RIGHT(D1169,2),0,TRUE))</f>
        <v>TS18</v>
      </c>
      <c r="E1170" t="str">
        <f t="shared" ca="1" si="87"/>
        <v>TS18</v>
      </c>
      <c r="F1170">
        <f>[3]Scenarios!$H$7</f>
        <v>1</v>
      </c>
      <c r="G1170">
        <f>IF(F1170&lt;1.1,F1170,IF(F1170&lt;YEAR!$C$2+YEAR!$C$3-2,F1170+1,(YEAR!$C$2+YEAR!$C$3-1)&amp;"       :="))</f>
        <v>1</v>
      </c>
      <c r="H1170">
        <f>IF(G1170&lt;1.1,G1170,IF(G1170&lt;YEAR!$C$2+YEAR!$C$3-2,G1170+1,(YEAR!$C$2+YEAR!$C$3-1)&amp;"       :="))</f>
        <v>1</v>
      </c>
      <c r="I1170">
        <f>IF(H1170&lt;1.1,H1170,IF(H1170&lt;YEAR!$C$2+YEAR!$C$3-2,H1170+1,(YEAR!$C$2+YEAR!$C$3-1)&amp;"       :="))</f>
        <v>1</v>
      </c>
      <c r="J1170">
        <f>IF(I1170&lt;1.1,I1170,IF(I1170&lt;YEAR!$C$2+YEAR!$C$3-2,I1170+1,(YEAR!$C$2+YEAR!$C$3-1)&amp;"       :="))</f>
        <v>1</v>
      </c>
      <c r="K1170">
        <f>IF(J1170&lt;1.1,J1170,IF(J1170&lt;YEAR!$C$2+YEAR!$C$3-2,J1170+1,(YEAR!$C$2+YEAR!$C$3-1)&amp;"       :="))</f>
        <v>1</v>
      </c>
      <c r="L1170">
        <f>IF(K1170&lt;1.1,K1170,IF(K1170&lt;YEAR!$C$2+YEAR!$C$3-2,K1170+1,(YEAR!$C$2+YEAR!$C$3-1)&amp;"       :="))</f>
        <v>1</v>
      </c>
      <c r="M1170">
        <f>IF(L1170&lt;1.1,L1170,IF(L1170&lt;YEAR!$C$2+YEAR!$C$3-2,L1170+1,(YEAR!$C$2+YEAR!$C$3-1)&amp;"       :="))</f>
        <v>1</v>
      </c>
      <c r="N1170">
        <f>IF(M1170&lt;1.1,M1170,IF(M1170&lt;YEAR!$C$2+YEAR!$C$3-2,M1170+1,(YEAR!$C$2+YEAR!$C$3-1)&amp;"       :="))</f>
        <v>1</v>
      </c>
      <c r="O1170">
        <f>IF(N1170&lt;1.1,N1170,IF(N1170&lt;YEAR!$C$2+YEAR!$C$3-2,N1170+1,(YEAR!$C$2+YEAR!$C$3-1)&amp;"       :="))</f>
        <v>1</v>
      </c>
      <c r="P1170">
        <f>IF(O1170&lt;1.1,O1170,IF(O1170&lt;YEAR!$C$2+YEAR!$C$3-2,O1170+1,(YEAR!$C$2+YEAR!$C$3-1)&amp;"       :="))</f>
        <v>1</v>
      </c>
      <c r="Q1170">
        <f>IF(P1170&lt;1.1,P1170,IF(P1170&lt;YEAR!$C$2+YEAR!$C$3-2,P1170+1,(YEAR!$C$2+YEAR!$C$3-1)&amp;"       :="))</f>
        <v>1</v>
      </c>
      <c r="R1170">
        <f>IF(Q1170&lt;1.1,Q1170,IF(Q1170&lt;YEAR!$C$2+YEAR!$C$3-2,Q1170+1,(YEAR!$C$2+YEAR!$C$3-1)&amp;"       :="))</f>
        <v>1</v>
      </c>
      <c r="S1170">
        <f>IF(R1170&lt;1.1,R1170,IF(R1170&lt;YEAR!$C$2+YEAR!$C$3-2,R1170+1,(YEAR!$C$2+YEAR!$C$3-1)&amp;"       :="))</f>
        <v>1</v>
      </c>
      <c r="T1170">
        <f>IF(S1170&lt;1.1,S1170,IF(S1170&lt;YEAR!$C$2+YEAR!$C$3-2,S1170+1,(YEAR!$C$2+YEAR!$C$3-1)&amp;"       :="))</f>
        <v>1</v>
      </c>
      <c r="U1170">
        <f>IF(T1170&lt;1.1,T1170,IF(T1170&lt;YEAR!$C$2+YEAR!$C$3-2,T1170+1,(YEAR!$C$2+YEAR!$C$3-1)&amp;"       :="))</f>
        <v>1</v>
      </c>
      <c r="V1170">
        <f>IF(U1170&lt;1.1,U1170,IF(U1170&lt;YEAR!$C$2+YEAR!$C$3-2,U1170+1,(YEAR!$C$2+YEAR!$C$3-1)&amp;"       :="))</f>
        <v>1</v>
      </c>
      <c r="W1170">
        <f>IF(V1170&lt;1.1,V1170,IF(V1170&lt;YEAR!$C$2+YEAR!$C$3-2,V1170+1,(YEAR!$C$2+YEAR!$C$3-1)&amp;"       :="))</f>
        <v>1</v>
      </c>
      <c r="X1170">
        <f>IF(W1170&lt;1.1,W1170,IF(W1170&lt;YEAR!$C$2+YEAR!$C$3-2,W1170+1,(YEAR!$C$2+YEAR!$C$3-1)&amp;"       :="))</f>
        <v>1</v>
      </c>
      <c r="Y1170">
        <f>IF(X1170&lt;1.1,X1170,IF(X1170&lt;YEAR!$C$2+YEAR!$C$3-2,X1170+1,(YEAR!$C$2+YEAR!$C$3-1)&amp;"       :="))</f>
        <v>1</v>
      </c>
      <c r="Z1170">
        <f>IF(Y1170&lt;1.1,Y1170,IF(Y1170&lt;YEAR!$C$2+YEAR!$C$3-2,Y1170+1,(YEAR!$C$2+YEAR!$C$3-1)&amp;"       :="))</f>
        <v>1</v>
      </c>
      <c r="AA1170">
        <f>IF(Z1170&lt;1.1,Z1170,IF(Z1170&lt;YEAR!$C$2+YEAR!$C$3-2,Z1170+1,(YEAR!$C$2+YEAR!$C$3-1)&amp;"       :="))</f>
        <v>1</v>
      </c>
      <c r="AB1170">
        <f>IF(AA1170&lt;1.1,AA1170,IF(AA1170&lt;YEAR!$C$2+YEAR!$C$3-2,AA1170+1,(YEAR!$C$2+YEAR!$C$3-1)&amp;"       :="))</f>
        <v>1</v>
      </c>
      <c r="AC1170">
        <f>IF(AB1170&lt;1.1,AB1170,IF(AB1170&lt;YEAR!$C$2+YEAR!$C$3-2,AB1170+1,(YEAR!$C$2+YEAR!$C$3-1)&amp;"       :="))</f>
        <v>1</v>
      </c>
      <c r="AD1170">
        <f>IF(AC1170&lt;1.1,AC1170,IF(AC1170&lt;YEAR!$C$2+YEAR!$C$3-2,AC1170+1,(YEAR!$C$2+YEAR!$C$3-1)&amp;"       :="))</f>
        <v>1</v>
      </c>
      <c r="AE1170">
        <f>IF(AD1170&lt;1.1,AD1170,IF(AD1170&lt;YEAR!$C$2+YEAR!$C$3-2,AD1170+1,(YEAR!$C$2+YEAR!$C$3-1)&amp;"       :="))</f>
        <v>1</v>
      </c>
      <c r="AF1170">
        <f>IF(AE1170&lt;1.1,AE1170,IF(AE1170&lt;YEAR!$C$2+YEAR!$C$3-2,AE1170+1,(YEAR!$C$2+YEAR!$C$3-1)&amp;"       :="))</f>
        <v>1</v>
      </c>
      <c r="AG1170">
        <f>IF(AF1170&lt;1.1,AF1170,IF(AF1170&lt;YEAR!$C$2+YEAR!$C$3-2,AF1170+1,(YEAR!$C$2+YEAR!$C$3-1)&amp;"       :="))</f>
        <v>1</v>
      </c>
      <c r="AH1170">
        <f>IF(AG1170&lt;1.1,AG1170,IF(AG1170&lt;YEAR!$C$2+YEAR!$C$3-2,AG1170+1,(YEAR!$C$2+YEAR!$C$3-1)&amp;"       :="))</f>
        <v>1</v>
      </c>
      <c r="AI1170">
        <f>IF(AH1170&lt;1.1,AH1170,IF(AH1170&lt;YEAR!$C$2+YEAR!$C$3-2,AH1170+1,(YEAR!$C$2+YEAR!$C$3-1)&amp;"       :="))</f>
        <v>1</v>
      </c>
      <c r="AJ1170">
        <f>IF(AI1170&lt;1.1,AI1170,IF(AI1170&lt;YEAR!$C$2+YEAR!$C$3-2,AI1170+1,(YEAR!$C$2+YEAR!$C$3-1)&amp;"       :="))</f>
        <v>1</v>
      </c>
    </row>
    <row r="1171" spans="1:36">
      <c r="A1171">
        <f t="shared" ca="1" si="88"/>
        <v>29</v>
      </c>
      <c r="B1171" t="s">
        <v>51</v>
      </c>
      <c r="C1171" t="str">
        <f ca="1">IF(D1171="",OFFSET(AvailabilityFactor!A$1,A1171,0),C1170)</f>
        <v>D2HLT0180</v>
      </c>
      <c r="D1171" t="str" cm="1">
        <f t="array" aca="1" ref="D1171" ca="1">IF(D1170="",TS_DRC!$P$5,OFFSET(TS_DRC!P$5,RIGHT(D1170,2),0,TRUE))</f>
        <v>TS19</v>
      </c>
      <c r="E1171" t="str">
        <f t="shared" ca="1" si="87"/>
        <v>TS19</v>
      </c>
      <c r="F1171">
        <f>[3]Scenarios!$H$7</f>
        <v>1</v>
      </c>
      <c r="G1171">
        <f>IF(F1171&lt;1.1,F1171,IF(F1171&lt;YEAR!$C$2+YEAR!$C$3-2,F1171+1,(YEAR!$C$2+YEAR!$C$3-1)&amp;"       :="))</f>
        <v>1</v>
      </c>
      <c r="H1171">
        <f>IF(G1171&lt;1.1,G1171,IF(G1171&lt;YEAR!$C$2+YEAR!$C$3-2,G1171+1,(YEAR!$C$2+YEAR!$C$3-1)&amp;"       :="))</f>
        <v>1</v>
      </c>
      <c r="I1171">
        <f>IF(H1171&lt;1.1,H1171,IF(H1171&lt;YEAR!$C$2+YEAR!$C$3-2,H1171+1,(YEAR!$C$2+YEAR!$C$3-1)&amp;"       :="))</f>
        <v>1</v>
      </c>
      <c r="J1171">
        <f>IF(I1171&lt;1.1,I1171,IF(I1171&lt;YEAR!$C$2+YEAR!$C$3-2,I1171+1,(YEAR!$C$2+YEAR!$C$3-1)&amp;"       :="))</f>
        <v>1</v>
      </c>
      <c r="K1171">
        <f>IF(J1171&lt;1.1,J1171,IF(J1171&lt;YEAR!$C$2+YEAR!$C$3-2,J1171+1,(YEAR!$C$2+YEAR!$C$3-1)&amp;"       :="))</f>
        <v>1</v>
      </c>
      <c r="L1171">
        <f>IF(K1171&lt;1.1,K1171,IF(K1171&lt;YEAR!$C$2+YEAR!$C$3-2,K1171+1,(YEAR!$C$2+YEAR!$C$3-1)&amp;"       :="))</f>
        <v>1</v>
      </c>
      <c r="M1171">
        <f>IF(L1171&lt;1.1,L1171,IF(L1171&lt;YEAR!$C$2+YEAR!$C$3-2,L1171+1,(YEAR!$C$2+YEAR!$C$3-1)&amp;"       :="))</f>
        <v>1</v>
      </c>
      <c r="N1171">
        <f>IF(M1171&lt;1.1,M1171,IF(M1171&lt;YEAR!$C$2+YEAR!$C$3-2,M1171+1,(YEAR!$C$2+YEAR!$C$3-1)&amp;"       :="))</f>
        <v>1</v>
      </c>
      <c r="O1171">
        <f>IF(N1171&lt;1.1,N1171,IF(N1171&lt;YEAR!$C$2+YEAR!$C$3-2,N1171+1,(YEAR!$C$2+YEAR!$C$3-1)&amp;"       :="))</f>
        <v>1</v>
      </c>
      <c r="P1171">
        <f>IF(O1171&lt;1.1,O1171,IF(O1171&lt;YEAR!$C$2+YEAR!$C$3-2,O1171+1,(YEAR!$C$2+YEAR!$C$3-1)&amp;"       :="))</f>
        <v>1</v>
      </c>
      <c r="Q1171">
        <f>IF(P1171&lt;1.1,P1171,IF(P1171&lt;YEAR!$C$2+YEAR!$C$3-2,P1171+1,(YEAR!$C$2+YEAR!$C$3-1)&amp;"       :="))</f>
        <v>1</v>
      </c>
      <c r="R1171">
        <f>IF(Q1171&lt;1.1,Q1171,IF(Q1171&lt;YEAR!$C$2+YEAR!$C$3-2,Q1171+1,(YEAR!$C$2+YEAR!$C$3-1)&amp;"       :="))</f>
        <v>1</v>
      </c>
      <c r="S1171">
        <f>IF(R1171&lt;1.1,R1171,IF(R1171&lt;YEAR!$C$2+YEAR!$C$3-2,R1171+1,(YEAR!$C$2+YEAR!$C$3-1)&amp;"       :="))</f>
        <v>1</v>
      </c>
      <c r="T1171">
        <f>IF(S1171&lt;1.1,S1171,IF(S1171&lt;YEAR!$C$2+YEAR!$C$3-2,S1171+1,(YEAR!$C$2+YEAR!$C$3-1)&amp;"       :="))</f>
        <v>1</v>
      </c>
      <c r="U1171">
        <f>IF(T1171&lt;1.1,T1171,IF(T1171&lt;YEAR!$C$2+YEAR!$C$3-2,T1171+1,(YEAR!$C$2+YEAR!$C$3-1)&amp;"       :="))</f>
        <v>1</v>
      </c>
      <c r="V1171">
        <f>IF(U1171&lt;1.1,U1171,IF(U1171&lt;YEAR!$C$2+YEAR!$C$3-2,U1171+1,(YEAR!$C$2+YEAR!$C$3-1)&amp;"       :="))</f>
        <v>1</v>
      </c>
      <c r="W1171">
        <f>IF(V1171&lt;1.1,V1171,IF(V1171&lt;YEAR!$C$2+YEAR!$C$3-2,V1171+1,(YEAR!$C$2+YEAR!$C$3-1)&amp;"       :="))</f>
        <v>1</v>
      </c>
      <c r="X1171">
        <f>IF(W1171&lt;1.1,W1171,IF(W1171&lt;YEAR!$C$2+YEAR!$C$3-2,W1171+1,(YEAR!$C$2+YEAR!$C$3-1)&amp;"       :="))</f>
        <v>1</v>
      </c>
      <c r="Y1171">
        <f>IF(X1171&lt;1.1,X1171,IF(X1171&lt;YEAR!$C$2+YEAR!$C$3-2,X1171+1,(YEAR!$C$2+YEAR!$C$3-1)&amp;"       :="))</f>
        <v>1</v>
      </c>
      <c r="Z1171">
        <f>IF(Y1171&lt;1.1,Y1171,IF(Y1171&lt;YEAR!$C$2+YEAR!$C$3-2,Y1171+1,(YEAR!$C$2+YEAR!$C$3-1)&amp;"       :="))</f>
        <v>1</v>
      </c>
      <c r="AA1171">
        <f>IF(Z1171&lt;1.1,Z1171,IF(Z1171&lt;YEAR!$C$2+YEAR!$C$3-2,Z1171+1,(YEAR!$C$2+YEAR!$C$3-1)&amp;"       :="))</f>
        <v>1</v>
      </c>
      <c r="AB1171">
        <f>IF(AA1171&lt;1.1,AA1171,IF(AA1171&lt;YEAR!$C$2+YEAR!$C$3-2,AA1171+1,(YEAR!$C$2+YEAR!$C$3-1)&amp;"       :="))</f>
        <v>1</v>
      </c>
      <c r="AC1171">
        <f>IF(AB1171&lt;1.1,AB1171,IF(AB1171&lt;YEAR!$C$2+YEAR!$C$3-2,AB1171+1,(YEAR!$C$2+YEAR!$C$3-1)&amp;"       :="))</f>
        <v>1</v>
      </c>
      <c r="AD1171">
        <f>IF(AC1171&lt;1.1,AC1171,IF(AC1171&lt;YEAR!$C$2+YEAR!$C$3-2,AC1171+1,(YEAR!$C$2+YEAR!$C$3-1)&amp;"       :="))</f>
        <v>1</v>
      </c>
      <c r="AE1171">
        <f>IF(AD1171&lt;1.1,AD1171,IF(AD1171&lt;YEAR!$C$2+YEAR!$C$3-2,AD1171+1,(YEAR!$C$2+YEAR!$C$3-1)&amp;"       :="))</f>
        <v>1</v>
      </c>
      <c r="AF1171">
        <f>IF(AE1171&lt;1.1,AE1171,IF(AE1171&lt;YEAR!$C$2+YEAR!$C$3-2,AE1171+1,(YEAR!$C$2+YEAR!$C$3-1)&amp;"       :="))</f>
        <v>1</v>
      </c>
      <c r="AG1171">
        <f>IF(AF1171&lt;1.1,AF1171,IF(AF1171&lt;YEAR!$C$2+YEAR!$C$3-2,AF1171+1,(YEAR!$C$2+YEAR!$C$3-1)&amp;"       :="))</f>
        <v>1</v>
      </c>
      <c r="AH1171">
        <f>IF(AG1171&lt;1.1,AG1171,IF(AG1171&lt;YEAR!$C$2+YEAR!$C$3-2,AG1171+1,(YEAR!$C$2+YEAR!$C$3-1)&amp;"       :="))</f>
        <v>1</v>
      </c>
      <c r="AI1171">
        <f>IF(AH1171&lt;1.1,AH1171,IF(AH1171&lt;YEAR!$C$2+YEAR!$C$3-2,AH1171+1,(YEAR!$C$2+YEAR!$C$3-1)&amp;"       :="))</f>
        <v>1</v>
      </c>
      <c r="AJ1171">
        <f>IF(AI1171&lt;1.1,AI1171,IF(AI1171&lt;YEAR!$C$2+YEAR!$C$3-2,AI1171+1,(YEAR!$C$2+YEAR!$C$3-1)&amp;"       :="))</f>
        <v>1</v>
      </c>
    </row>
    <row r="1172" spans="1:36">
      <c r="A1172">
        <f t="shared" ca="1" si="88"/>
        <v>29</v>
      </c>
      <c r="B1172" t="s">
        <v>51</v>
      </c>
      <c r="C1172" t="str">
        <f ca="1">IF(D1172="",OFFSET(AvailabilityFactor!A$1,A1172,0),C1171)</f>
        <v>D2HLT0180</v>
      </c>
      <c r="D1172" t="str" cm="1">
        <f t="array" aca="1" ref="D1172" ca="1">IF(D1171="",TS_DRC!$P$5,OFFSET(TS_DRC!P$5,RIGHT(D1171,2),0,TRUE))</f>
        <v>TS20</v>
      </c>
      <c r="E1172" t="str">
        <f t="shared" ca="1" si="87"/>
        <v>TS20</v>
      </c>
      <c r="F1172">
        <f>[3]Scenarios!$H$7</f>
        <v>1</v>
      </c>
      <c r="G1172">
        <f>IF(F1172&lt;1.1,F1172,IF(F1172&lt;YEAR!$C$2+YEAR!$C$3-2,F1172+1,(YEAR!$C$2+YEAR!$C$3-1)&amp;"       :="))</f>
        <v>1</v>
      </c>
      <c r="H1172">
        <f>IF(G1172&lt;1.1,G1172,IF(G1172&lt;YEAR!$C$2+YEAR!$C$3-2,G1172+1,(YEAR!$C$2+YEAR!$C$3-1)&amp;"       :="))</f>
        <v>1</v>
      </c>
      <c r="I1172">
        <f>IF(H1172&lt;1.1,H1172,IF(H1172&lt;YEAR!$C$2+YEAR!$C$3-2,H1172+1,(YEAR!$C$2+YEAR!$C$3-1)&amp;"       :="))</f>
        <v>1</v>
      </c>
      <c r="J1172">
        <f>IF(I1172&lt;1.1,I1172,IF(I1172&lt;YEAR!$C$2+YEAR!$C$3-2,I1172+1,(YEAR!$C$2+YEAR!$C$3-1)&amp;"       :="))</f>
        <v>1</v>
      </c>
      <c r="K1172">
        <f>IF(J1172&lt;1.1,J1172,IF(J1172&lt;YEAR!$C$2+YEAR!$C$3-2,J1172+1,(YEAR!$C$2+YEAR!$C$3-1)&amp;"       :="))</f>
        <v>1</v>
      </c>
      <c r="L1172">
        <f>IF(K1172&lt;1.1,K1172,IF(K1172&lt;YEAR!$C$2+YEAR!$C$3-2,K1172+1,(YEAR!$C$2+YEAR!$C$3-1)&amp;"       :="))</f>
        <v>1</v>
      </c>
      <c r="M1172">
        <f>IF(L1172&lt;1.1,L1172,IF(L1172&lt;YEAR!$C$2+YEAR!$C$3-2,L1172+1,(YEAR!$C$2+YEAR!$C$3-1)&amp;"       :="))</f>
        <v>1</v>
      </c>
      <c r="N1172">
        <f>IF(M1172&lt;1.1,M1172,IF(M1172&lt;YEAR!$C$2+YEAR!$C$3-2,M1172+1,(YEAR!$C$2+YEAR!$C$3-1)&amp;"       :="))</f>
        <v>1</v>
      </c>
      <c r="O1172">
        <f>IF(N1172&lt;1.1,N1172,IF(N1172&lt;YEAR!$C$2+YEAR!$C$3-2,N1172+1,(YEAR!$C$2+YEAR!$C$3-1)&amp;"       :="))</f>
        <v>1</v>
      </c>
      <c r="P1172">
        <f>IF(O1172&lt;1.1,O1172,IF(O1172&lt;YEAR!$C$2+YEAR!$C$3-2,O1172+1,(YEAR!$C$2+YEAR!$C$3-1)&amp;"       :="))</f>
        <v>1</v>
      </c>
      <c r="Q1172">
        <f>IF(P1172&lt;1.1,P1172,IF(P1172&lt;YEAR!$C$2+YEAR!$C$3-2,P1172+1,(YEAR!$C$2+YEAR!$C$3-1)&amp;"       :="))</f>
        <v>1</v>
      </c>
      <c r="R1172">
        <f>IF(Q1172&lt;1.1,Q1172,IF(Q1172&lt;YEAR!$C$2+YEAR!$C$3-2,Q1172+1,(YEAR!$C$2+YEAR!$C$3-1)&amp;"       :="))</f>
        <v>1</v>
      </c>
      <c r="S1172">
        <f>IF(R1172&lt;1.1,R1172,IF(R1172&lt;YEAR!$C$2+YEAR!$C$3-2,R1172+1,(YEAR!$C$2+YEAR!$C$3-1)&amp;"       :="))</f>
        <v>1</v>
      </c>
      <c r="T1172">
        <f>IF(S1172&lt;1.1,S1172,IF(S1172&lt;YEAR!$C$2+YEAR!$C$3-2,S1172+1,(YEAR!$C$2+YEAR!$C$3-1)&amp;"       :="))</f>
        <v>1</v>
      </c>
      <c r="U1172">
        <f>IF(T1172&lt;1.1,T1172,IF(T1172&lt;YEAR!$C$2+YEAR!$C$3-2,T1172+1,(YEAR!$C$2+YEAR!$C$3-1)&amp;"       :="))</f>
        <v>1</v>
      </c>
      <c r="V1172">
        <f>IF(U1172&lt;1.1,U1172,IF(U1172&lt;YEAR!$C$2+YEAR!$C$3-2,U1172+1,(YEAR!$C$2+YEAR!$C$3-1)&amp;"       :="))</f>
        <v>1</v>
      </c>
      <c r="W1172">
        <f>IF(V1172&lt;1.1,V1172,IF(V1172&lt;YEAR!$C$2+YEAR!$C$3-2,V1172+1,(YEAR!$C$2+YEAR!$C$3-1)&amp;"       :="))</f>
        <v>1</v>
      </c>
      <c r="X1172">
        <f>IF(W1172&lt;1.1,W1172,IF(W1172&lt;YEAR!$C$2+YEAR!$C$3-2,W1172+1,(YEAR!$C$2+YEAR!$C$3-1)&amp;"       :="))</f>
        <v>1</v>
      </c>
      <c r="Y1172">
        <f>IF(X1172&lt;1.1,X1172,IF(X1172&lt;YEAR!$C$2+YEAR!$C$3-2,X1172+1,(YEAR!$C$2+YEAR!$C$3-1)&amp;"       :="))</f>
        <v>1</v>
      </c>
      <c r="Z1172">
        <f>IF(Y1172&lt;1.1,Y1172,IF(Y1172&lt;YEAR!$C$2+YEAR!$C$3-2,Y1172+1,(YEAR!$C$2+YEAR!$C$3-1)&amp;"       :="))</f>
        <v>1</v>
      </c>
      <c r="AA1172">
        <f>IF(Z1172&lt;1.1,Z1172,IF(Z1172&lt;YEAR!$C$2+YEAR!$C$3-2,Z1172+1,(YEAR!$C$2+YEAR!$C$3-1)&amp;"       :="))</f>
        <v>1</v>
      </c>
      <c r="AB1172">
        <f>IF(AA1172&lt;1.1,AA1172,IF(AA1172&lt;YEAR!$C$2+YEAR!$C$3-2,AA1172+1,(YEAR!$C$2+YEAR!$C$3-1)&amp;"       :="))</f>
        <v>1</v>
      </c>
      <c r="AC1172">
        <f>IF(AB1172&lt;1.1,AB1172,IF(AB1172&lt;YEAR!$C$2+YEAR!$C$3-2,AB1172+1,(YEAR!$C$2+YEAR!$C$3-1)&amp;"       :="))</f>
        <v>1</v>
      </c>
      <c r="AD1172">
        <f>IF(AC1172&lt;1.1,AC1172,IF(AC1172&lt;YEAR!$C$2+YEAR!$C$3-2,AC1172+1,(YEAR!$C$2+YEAR!$C$3-1)&amp;"       :="))</f>
        <v>1</v>
      </c>
      <c r="AE1172">
        <f>IF(AD1172&lt;1.1,AD1172,IF(AD1172&lt;YEAR!$C$2+YEAR!$C$3-2,AD1172+1,(YEAR!$C$2+YEAR!$C$3-1)&amp;"       :="))</f>
        <v>1</v>
      </c>
      <c r="AF1172">
        <f>IF(AE1172&lt;1.1,AE1172,IF(AE1172&lt;YEAR!$C$2+YEAR!$C$3-2,AE1172+1,(YEAR!$C$2+YEAR!$C$3-1)&amp;"       :="))</f>
        <v>1</v>
      </c>
      <c r="AG1172">
        <f>IF(AF1172&lt;1.1,AF1172,IF(AF1172&lt;YEAR!$C$2+YEAR!$C$3-2,AF1172+1,(YEAR!$C$2+YEAR!$C$3-1)&amp;"       :="))</f>
        <v>1</v>
      </c>
      <c r="AH1172">
        <f>IF(AG1172&lt;1.1,AG1172,IF(AG1172&lt;YEAR!$C$2+YEAR!$C$3-2,AG1172+1,(YEAR!$C$2+YEAR!$C$3-1)&amp;"       :="))</f>
        <v>1</v>
      </c>
      <c r="AI1172">
        <f>IF(AH1172&lt;1.1,AH1172,IF(AH1172&lt;YEAR!$C$2+YEAR!$C$3-2,AH1172+1,(YEAR!$C$2+YEAR!$C$3-1)&amp;"       :="))</f>
        <v>1</v>
      </c>
      <c r="AJ1172">
        <f>IF(AI1172&lt;1.1,AI1172,IF(AI1172&lt;YEAR!$C$2+YEAR!$C$3-2,AI1172+1,(YEAR!$C$2+YEAR!$C$3-1)&amp;"       :="))</f>
        <v>1</v>
      </c>
    </row>
    <row r="1173" spans="1:36">
      <c r="A1173">
        <f t="shared" ref="A1173:A1193" ca="1" si="89">IF(D1173="",A1172+1,A1172)</f>
        <v>29</v>
      </c>
      <c r="B1173" t="s">
        <v>51</v>
      </c>
      <c r="C1173" t="str">
        <f ca="1">IF(D1173="",OFFSET(AvailabilityFactor!A$1,A1173,0),C1172)</f>
        <v>D2HLT0180</v>
      </c>
      <c r="D1173" t="str" cm="1">
        <f t="array" aca="1" ref="D1173" ca="1">IF(D1172="",TS_DRC!$P$5,OFFSET(TS_DRC!P$5,RIGHT(D1172,2),0,TRUE))</f>
        <v>TS21</v>
      </c>
      <c r="E1173" t="str">
        <f t="shared" ref="E1173:E1193" ca="1" si="90">IF(D1173="","[DRC,"&amp;C1173&amp;",*,*]          :         ",D1173)</f>
        <v>TS21</v>
      </c>
      <c r="F1173">
        <f>[3]Scenarios!$H$7</f>
        <v>1</v>
      </c>
      <c r="G1173">
        <f>IF(F1173&lt;1.1,F1173,IF(F1173&lt;YEAR!$C$2+YEAR!$C$3-2,F1173+1,(YEAR!$C$2+YEAR!$C$3-1)&amp;"       :="))</f>
        <v>1</v>
      </c>
      <c r="H1173">
        <f>IF(G1173&lt;1.1,G1173,IF(G1173&lt;YEAR!$C$2+YEAR!$C$3-2,G1173+1,(YEAR!$C$2+YEAR!$C$3-1)&amp;"       :="))</f>
        <v>1</v>
      </c>
      <c r="I1173">
        <f>IF(H1173&lt;1.1,H1173,IF(H1173&lt;YEAR!$C$2+YEAR!$C$3-2,H1173+1,(YEAR!$C$2+YEAR!$C$3-1)&amp;"       :="))</f>
        <v>1</v>
      </c>
      <c r="J1173">
        <f>IF(I1173&lt;1.1,I1173,IF(I1173&lt;YEAR!$C$2+YEAR!$C$3-2,I1173+1,(YEAR!$C$2+YEAR!$C$3-1)&amp;"       :="))</f>
        <v>1</v>
      </c>
      <c r="K1173">
        <f>IF(J1173&lt;1.1,J1173,IF(J1173&lt;YEAR!$C$2+YEAR!$C$3-2,J1173+1,(YEAR!$C$2+YEAR!$C$3-1)&amp;"       :="))</f>
        <v>1</v>
      </c>
      <c r="L1173">
        <f>IF(K1173&lt;1.1,K1173,IF(K1173&lt;YEAR!$C$2+YEAR!$C$3-2,K1173+1,(YEAR!$C$2+YEAR!$C$3-1)&amp;"       :="))</f>
        <v>1</v>
      </c>
      <c r="M1173">
        <f>IF(L1173&lt;1.1,L1173,IF(L1173&lt;YEAR!$C$2+YEAR!$C$3-2,L1173+1,(YEAR!$C$2+YEAR!$C$3-1)&amp;"       :="))</f>
        <v>1</v>
      </c>
      <c r="N1173">
        <f>IF(M1173&lt;1.1,M1173,IF(M1173&lt;YEAR!$C$2+YEAR!$C$3-2,M1173+1,(YEAR!$C$2+YEAR!$C$3-1)&amp;"       :="))</f>
        <v>1</v>
      </c>
      <c r="O1173">
        <f>IF(N1173&lt;1.1,N1173,IF(N1173&lt;YEAR!$C$2+YEAR!$C$3-2,N1173+1,(YEAR!$C$2+YEAR!$C$3-1)&amp;"       :="))</f>
        <v>1</v>
      </c>
      <c r="P1173">
        <f>IF(O1173&lt;1.1,O1173,IF(O1173&lt;YEAR!$C$2+YEAR!$C$3-2,O1173+1,(YEAR!$C$2+YEAR!$C$3-1)&amp;"       :="))</f>
        <v>1</v>
      </c>
      <c r="Q1173">
        <f>IF(P1173&lt;1.1,P1173,IF(P1173&lt;YEAR!$C$2+YEAR!$C$3-2,P1173+1,(YEAR!$C$2+YEAR!$C$3-1)&amp;"       :="))</f>
        <v>1</v>
      </c>
      <c r="R1173">
        <f>IF(Q1173&lt;1.1,Q1173,IF(Q1173&lt;YEAR!$C$2+YEAR!$C$3-2,Q1173+1,(YEAR!$C$2+YEAR!$C$3-1)&amp;"       :="))</f>
        <v>1</v>
      </c>
      <c r="S1173">
        <f>IF(R1173&lt;1.1,R1173,IF(R1173&lt;YEAR!$C$2+YEAR!$C$3-2,R1173+1,(YEAR!$C$2+YEAR!$C$3-1)&amp;"       :="))</f>
        <v>1</v>
      </c>
      <c r="T1173">
        <f>IF(S1173&lt;1.1,S1173,IF(S1173&lt;YEAR!$C$2+YEAR!$C$3-2,S1173+1,(YEAR!$C$2+YEAR!$C$3-1)&amp;"       :="))</f>
        <v>1</v>
      </c>
      <c r="U1173">
        <f>IF(T1173&lt;1.1,T1173,IF(T1173&lt;YEAR!$C$2+YEAR!$C$3-2,T1173+1,(YEAR!$C$2+YEAR!$C$3-1)&amp;"       :="))</f>
        <v>1</v>
      </c>
      <c r="V1173">
        <f>IF(U1173&lt;1.1,U1173,IF(U1173&lt;YEAR!$C$2+YEAR!$C$3-2,U1173+1,(YEAR!$C$2+YEAR!$C$3-1)&amp;"       :="))</f>
        <v>1</v>
      </c>
      <c r="W1173">
        <f>IF(V1173&lt;1.1,V1173,IF(V1173&lt;YEAR!$C$2+YEAR!$C$3-2,V1173+1,(YEAR!$C$2+YEAR!$C$3-1)&amp;"       :="))</f>
        <v>1</v>
      </c>
      <c r="X1173">
        <f>IF(W1173&lt;1.1,W1173,IF(W1173&lt;YEAR!$C$2+YEAR!$C$3-2,W1173+1,(YEAR!$C$2+YEAR!$C$3-1)&amp;"       :="))</f>
        <v>1</v>
      </c>
      <c r="Y1173">
        <f>IF(X1173&lt;1.1,X1173,IF(X1173&lt;YEAR!$C$2+YEAR!$C$3-2,X1173+1,(YEAR!$C$2+YEAR!$C$3-1)&amp;"       :="))</f>
        <v>1</v>
      </c>
      <c r="Z1173">
        <f>IF(Y1173&lt;1.1,Y1173,IF(Y1173&lt;YEAR!$C$2+YEAR!$C$3-2,Y1173+1,(YEAR!$C$2+YEAR!$C$3-1)&amp;"       :="))</f>
        <v>1</v>
      </c>
      <c r="AA1173">
        <f>IF(Z1173&lt;1.1,Z1173,IF(Z1173&lt;YEAR!$C$2+YEAR!$C$3-2,Z1173+1,(YEAR!$C$2+YEAR!$C$3-1)&amp;"       :="))</f>
        <v>1</v>
      </c>
      <c r="AB1173">
        <f>IF(AA1173&lt;1.1,AA1173,IF(AA1173&lt;YEAR!$C$2+YEAR!$C$3-2,AA1173+1,(YEAR!$C$2+YEAR!$C$3-1)&amp;"       :="))</f>
        <v>1</v>
      </c>
      <c r="AC1173">
        <f>IF(AB1173&lt;1.1,AB1173,IF(AB1173&lt;YEAR!$C$2+YEAR!$C$3-2,AB1173+1,(YEAR!$C$2+YEAR!$C$3-1)&amp;"       :="))</f>
        <v>1</v>
      </c>
      <c r="AD1173">
        <f>IF(AC1173&lt;1.1,AC1173,IF(AC1173&lt;YEAR!$C$2+YEAR!$C$3-2,AC1173+1,(YEAR!$C$2+YEAR!$C$3-1)&amp;"       :="))</f>
        <v>1</v>
      </c>
      <c r="AE1173">
        <f>IF(AD1173&lt;1.1,AD1173,IF(AD1173&lt;YEAR!$C$2+YEAR!$C$3-2,AD1173+1,(YEAR!$C$2+YEAR!$C$3-1)&amp;"       :="))</f>
        <v>1</v>
      </c>
      <c r="AF1173">
        <f>IF(AE1173&lt;1.1,AE1173,IF(AE1173&lt;YEAR!$C$2+YEAR!$C$3-2,AE1173+1,(YEAR!$C$2+YEAR!$C$3-1)&amp;"       :="))</f>
        <v>1</v>
      </c>
      <c r="AG1173">
        <f>IF(AF1173&lt;1.1,AF1173,IF(AF1173&lt;YEAR!$C$2+YEAR!$C$3-2,AF1173+1,(YEAR!$C$2+YEAR!$C$3-1)&amp;"       :="))</f>
        <v>1</v>
      </c>
      <c r="AH1173">
        <f>IF(AG1173&lt;1.1,AG1173,IF(AG1173&lt;YEAR!$C$2+YEAR!$C$3-2,AG1173+1,(YEAR!$C$2+YEAR!$C$3-1)&amp;"       :="))</f>
        <v>1</v>
      </c>
      <c r="AI1173">
        <f>IF(AH1173&lt;1.1,AH1173,IF(AH1173&lt;YEAR!$C$2+YEAR!$C$3-2,AH1173+1,(YEAR!$C$2+YEAR!$C$3-1)&amp;"       :="))</f>
        <v>1</v>
      </c>
      <c r="AJ1173">
        <f>IF(AI1173&lt;1.1,AI1173,IF(AI1173&lt;YEAR!$C$2+YEAR!$C$3-2,AI1173+1,(YEAR!$C$2+YEAR!$C$3-1)&amp;"       :="))</f>
        <v>1</v>
      </c>
    </row>
    <row r="1174" spans="1:36">
      <c r="A1174">
        <f t="shared" ca="1" si="89"/>
        <v>29</v>
      </c>
      <c r="B1174" t="s">
        <v>51</v>
      </c>
      <c r="C1174" t="str">
        <f ca="1">IF(D1174="",OFFSET(AvailabilityFactor!A$1,A1174,0),C1173)</f>
        <v>D2HLT0180</v>
      </c>
      <c r="D1174" t="str" cm="1">
        <f t="array" aca="1" ref="D1174" ca="1">IF(D1173="",TS_DRC!$P$5,OFFSET(TS_DRC!P$5,RIGHT(D1173,2),0,TRUE))</f>
        <v>TS22</v>
      </c>
      <c r="E1174" t="str">
        <f t="shared" ca="1" si="90"/>
        <v>TS22</v>
      </c>
      <c r="F1174">
        <f>[3]Scenarios!$H$7</f>
        <v>1</v>
      </c>
      <c r="G1174">
        <f>IF(F1174&lt;1.1,F1174,IF(F1174&lt;YEAR!$C$2+YEAR!$C$3-2,F1174+1,(YEAR!$C$2+YEAR!$C$3-1)&amp;"       :="))</f>
        <v>1</v>
      </c>
      <c r="H1174">
        <f>IF(G1174&lt;1.1,G1174,IF(G1174&lt;YEAR!$C$2+YEAR!$C$3-2,G1174+1,(YEAR!$C$2+YEAR!$C$3-1)&amp;"       :="))</f>
        <v>1</v>
      </c>
      <c r="I1174">
        <f>IF(H1174&lt;1.1,H1174,IF(H1174&lt;YEAR!$C$2+YEAR!$C$3-2,H1174+1,(YEAR!$C$2+YEAR!$C$3-1)&amp;"       :="))</f>
        <v>1</v>
      </c>
      <c r="J1174">
        <f>IF(I1174&lt;1.1,I1174,IF(I1174&lt;YEAR!$C$2+YEAR!$C$3-2,I1174+1,(YEAR!$C$2+YEAR!$C$3-1)&amp;"       :="))</f>
        <v>1</v>
      </c>
      <c r="K1174">
        <f>IF(J1174&lt;1.1,J1174,IF(J1174&lt;YEAR!$C$2+YEAR!$C$3-2,J1174+1,(YEAR!$C$2+YEAR!$C$3-1)&amp;"       :="))</f>
        <v>1</v>
      </c>
      <c r="L1174">
        <f>IF(K1174&lt;1.1,K1174,IF(K1174&lt;YEAR!$C$2+YEAR!$C$3-2,K1174+1,(YEAR!$C$2+YEAR!$C$3-1)&amp;"       :="))</f>
        <v>1</v>
      </c>
      <c r="M1174">
        <f>IF(L1174&lt;1.1,L1174,IF(L1174&lt;YEAR!$C$2+YEAR!$C$3-2,L1174+1,(YEAR!$C$2+YEAR!$C$3-1)&amp;"       :="))</f>
        <v>1</v>
      </c>
      <c r="N1174">
        <f>IF(M1174&lt;1.1,M1174,IF(M1174&lt;YEAR!$C$2+YEAR!$C$3-2,M1174+1,(YEAR!$C$2+YEAR!$C$3-1)&amp;"       :="))</f>
        <v>1</v>
      </c>
      <c r="O1174">
        <f>IF(N1174&lt;1.1,N1174,IF(N1174&lt;YEAR!$C$2+YEAR!$C$3-2,N1174+1,(YEAR!$C$2+YEAR!$C$3-1)&amp;"       :="))</f>
        <v>1</v>
      </c>
      <c r="P1174">
        <f>IF(O1174&lt;1.1,O1174,IF(O1174&lt;YEAR!$C$2+YEAR!$C$3-2,O1174+1,(YEAR!$C$2+YEAR!$C$3-1)&amp;"       :="))</f>
        <v>1</v>
      </c>
      <c r="Q1174">
        <f>IF(P1174&lt;1.1,P1174,IF(P1174&lt;YEAR!$C$2+YEAR!$C$3-2,P1174+1,(YEAR!$C$2+YEAR!$C$3-1)&amp;"       :="))</f>
        <v>1</v>
      </c>
      <c r="R1174">
        <f>IF(Q1174&lt;1.1,Q1174,IF(Q1174&lt;YEAR!$C$2+YEAR!$C$3-2,Q1174+1,(YEAR!$C$2+YEAR!$C$3-1)&amp;"       :="))</f>
        <v>1</v>
      </c>
      <c r="S1174">
        <f>IF(R1174&lt;1.1,R1174,IF(R1174&lt;YEAR!$C$2+YEAR!$C$3-2,R1174+1,(YEAR!$C$2+YEAR!$C$3-1)&amp;"       :="))</f>
        <v>1</v>
      </c>
      <c r="T1174">
        <f>IF(S1174&lt;1.1,S1174,IF(S1174&lt;YEAR!$C$2+YEAR!$C$3-2,S1174+1,(YEAR!$C$2+YEAR!$C$3-1)&amp;"       :="))</f>
        <v>1</v>
      </c>
      <c r="U1174">
        <f>IF(T1174&lt;1.1,T1174,IF(T1174&lt;YEAR!$C$2+YEAR!$C$3-2,T1174+1,(YEAR!$C$2+YEAR!$C$3-1)&amp;"       :="))</f>
        <v>1</v>
      </c>
      <c r="V1174">
        <f>IF(U1174&lt;1.1,U1174,IF(U1174&lt;YEAR!$C$2+YEAR!$C$3-2,U1174+1,(YEAR!$C$2+YEAR!$C$3-1)&amp;"       :="))</f>
        <v>1</v>
      </c>
      <c r="W1174">
        <f>IF(V1174&lt;1.1,V1174,IF(V1174&lt;YEAR!$C$2+YEAR!$C$3-2,V1174+1,(YEAR!$C$2+YEAR!$C$3-1)&amp;"       :="))</f>
        <v>1</v>
      </c>
      <c r="X1174">
        <f>IF(W1174&lt;1.1,W1174,IF(W1174&lt;YEAR!$C$2+YEAR!$C$3-2,W1174+1,(YEAR!$C$2+YEAR!$C$3-1)&amp;"       :="))</f>
        <v>1</v>
      </c>
      <c r="Y1174">
        <f>IF(X1174&lt;1.1,X1174,IF(X1174&lt;YEAR!$C$2+YEAR!$C$3-2,X1174+1,(YEAR!$C$2+YEAR!$C$3-1)&amp;"       :="))</f>
        <v>1</v>
      </c>
      <c r="Z1174">
        <f>IF(Y1174&lt;1.1,Y1174,IF(Y1174&lt;YEAR!$C$2+YEAR!$C$3-2,Y1174+1,(YEAR!$C$2+YEAR!$C$3-1)&amp;"       :="))</f>
        <v>1</v>
      </c>
      <c r="AA1174">
        <f>IF(Z1174&lt;1.1,Z1174,IF(Z1174&lt;YEAR!$C$2+YEAR!$C$3-2,Z1174+1,(YEAR!$C$2+YEAR!$C$3-1)&amp;"       :="))</f>
        <v>1</v>
      </c>
      <c r="AB1174">
        <f>IF(AA1174&lt;1.1,AA1174,IF(AA1174&lt;YEAR!$C$2+YEAR!$C$3-2,AA1174+1,(YEAR!$C$2+YEAR!$C$3-1)&amp;"       :="))</f>
        <v>1</v>
      </c>
      <c r="AC1174">
        <f>IF(AB1174&lt;1.1,AB1174,IF(AB1174&lt;YEAR!$C$2+YEAR!$C$3-2,AB1174+1,(YEAR!$C$2+YEAR!$C$3-1)&amp;"       :="))</f>
        <v>1</v>
      </c>
      <c r="AD1174">
        <f>IF(AC1174&lt;1.1,AC1174,IF(AC1174&lt;YEAR!$C$2+YEAR!$C$3-2,AC1174+1,(YEAR!$C$2+YEAR!$C$3-1)&amp;"       :="))</f>
        <v>1</v>
      </c>
      <c r="AE1174">
        <f>IF(AD1174&lt;1.1,AD1174,IF(AD1174&lt;YEAR!$C$2+YEAR!$C$3-2,AD1174+1,(YEAR!$C$2+YEAR!$C$3-1)&amp;"       :="))</f>
        <v>1</v>
      </c>
      <c r="AF1174">
        <f>IF(AE1174&lt;1.1,AE1174,IF(AE1174&lt;YEAR!$C$2+YEAR!$C$3-2,AE1174+1,(YEAR!$C$2+YEAR!$C$3-1)&amp;"       :="))</f>
        <v>1</v>
      </c>
      <c r="AG1174">
        <f>IF(AF1174&lt;1.1,AF1174,IF(AF1174&lt;YEAR!$C$2+YEAR!$C$3-2,AF1174+1,(YEAR!$C$2+YEAR!$C$3-1)&amp;"       :="))</f>
        <v>1</v>
      </c>
      <c r="AH1174">
        <f>IF(AG1174&lt;1.1,AG1174,IF(AG1174&lt;YEAR!$C$2+YEAR!$C$3-2,AG1174+1,(YEAR!$C$2+YEAR!$C$3-1)&amp;"       :="))</f>
        <v>1</v>
      </c>
      <c r="AI1174">
        <f>IF(AH1174&lt;1.1,AH1174,IF(AH1174&lt;YEAR!$C$2+YEAR!$C$3-2,AH1174+1,(YEAR!$C$2+YEAR!$C$3-1)&amp;"       :="))</f>
        <v>1</v>
      </c>
      <c r="AJ1174">
        <f>IF(AI1174&lt;1.1,AI1174,IF(AI1174&lt;YEAR!$C$2+YEAR!$C$3-2,AI1174+1,(YEAR!$C$2+YEAR!$C$3-1)&amp;"       :="))</f>
        <v>1</v>
      </c>
    </row>
    <row r="1175" spans="1:36">
      <c r="A1175">
        <f t="shared" ca="1" si="89"/>
        <v>29</v>
      </c>
      <c r="B1175" t="s">
        <v>51</v>
      </c>
      <c r="C1175" t="str">
        <f ca="1">IF(D1175="",OFFSET(AvailabilityFactor!A$1,A1175,0),C1174)</f>
        <v>D2HLT0180</v>
      </c>
      <c r="D1175" t="str" cm="1">
        <f t="array" aca="1" ref="D1175" ca="1">IF(D1174="",TS_DRC!$P$5,OFFSET(TS_DRC!P$5,RIGHT(D1174,2),0,TRUE))</f>
        <v>TS23</v>
      </c>
      <c r="E1175" t="str">
        <f t="shared" ca="1" si="90"/>
        <v>TS23</v>
      </c>
      <c r="F1175">
        <f>[3]Scenarios!$H$7</f>
        <v>1</v>
      </c>
      <c r="G1175">
        <f>IF(F1175&lt;1.1,F1175,IF(F1175&lt;YEAR!$C$2+YEAR!$C$3-2,F1175+1,(YEAR!$C$2+YEAR!$C$3-1)&amp;"       :="))</f>
        <v>1</v>
      </c>
      <c r="H1175">
        <f>IF(G1175&lt;1.1,G1175,IF(G1175&lt;YEAR!$C$2+YEAR!$C$3-2,G1175+1,(YEAR!$C$2+YEAR!$C$3-1)&amp;"       :="))</f>
        <v>1</v>
      </c>
      <c r="I1175">
        <f>IF(H1175&lt;1.1,H1175,IF(H1175&lt;YEAR!$C$2+YEAR!$C$3-2,H1175+1,(YEAR!$C$2+YEAR!$C$3-1)&amp;"       :="))</f>
        <v>1</v>
      </c>
      <c r="J1175">
        <f>IF(I1175&lt;1.1,I1175,IF(I1175&lt;YEAR!$C$2+YEAR!$C$3-2,I1175+1,(YEAR!$C$2+YEAR!$C$3-1)&amp;"       :="))</f>
        <v>1</v>
      </c>
      <c r="K1175">
        <f>IF(J1175&lt;1.1,J1175,IF(J1175&lt;YEAR!$C$2+YEAR!$C$3-2,J1175+1,(YEAR!$C$2+YEAR!$C$3-1)&amp;"       :="))</f>
        <v>1</v>
      </c>
      <c r="L1175">
        <f>IF(K1175&lt;1.1,K1175,IF(K1175&lt;YEAR!$C$2+YEAR!$C$3-2,K1175+1,(YEAR!$C$2+YEAR!$C$3-1)&amp;"       :="))</f>
        <v>1</v>
      </c>
      <c r="M1175">
        <f>IF(L1175&lt;1.1,L1175,IF(L1175&lt;YEAR!$C$2+YEAR!$C$3-2,L1175+1,(YEAR!$C$2+YEAR!$C$3-1)&amp;"       :="))</f>
        <v>1</v>
      </c>
      <c r="N1175">
        <f>IF(M1175&lt;1.1,M1175,IF(M1175&lt;YEAR!$C$2+YEAR!$C$3-2,M1175+1,(YEAR!$C$2+YEAR!$C$3-1)&amp;"       :="))</f>
        <v>1</v>
      </c>
      <c r="O1175">
        <f>IF(N1175&lt;1.1,N1175,IF(N1175&lt;YEAR!$C$2+YEAR!$C$3-2,N1175+1,(YEAR!$C$2+YEAR!$C$3-1)&amp;"       :="))</f>
        <v>1</v>
      </c>
      <c r="P1175">
        <f>IF(O1175&lt;1.1,O1175,IF(O1175&lt;YEAR!$C$2+YEAR!$C$3-2,O1175+1,(YEAR!$C$2+YEAR!$C$3-1)&amp;"       :="))</f>
        <v>1</v>
      </c>
      <c r="Q1175">
        <f>IF(P1175&lt;1.1,P1175,IF(P1175&lt;YEAR!$C$2+YEAR!$C$3-2,P1175+1,(YEAR!$C$2+YEAR!$C$3-1)&amp;"       :="))</f>
        <v>1</v>
      </c>
      <c r="R1175">
        <f>IF(Q1175&lt;1.1,Q1175,IF(Q1175&lt;YEAR!$C$2+YEAR!$C$3-2,Q1175+1,(YEAR!$C$2+YEAR!$C$3-1)&amp;"       :="))</f>
        <v>1</v>
      </c>
      <c r="S1175">
        <f>IF(R1175&lt;1.1,R1175,IF(R1175&lt;YEAR!$C$2+YEAR!$C$3-2,R1175+1,(YEAR!$C$2+YEAR!$C$3-1)&amp;"       :="))</f>
        <v>1</v>
      </c>
      <c r="T1175">
        <f>IF(S1175&lt;1.1,S1175,IF(S1175&lt;YEAR!$C$2+YEAR!$C$3-2,S1175+1,(YEAR!$C$2+YEAR!$C$3-1)&amp;"       :="))</f>
        <v>1</v>
      </c>
      <c r="U1175">
        <f>IF(T1175&lt;1.1,T1175,IF(T1175&lt;YEAR!$C$2+YEAR!$C$3-2,T1175+1,(YEAR!$C$2+YEAR!$C$3-1)&amp;"       :="))</f>
        <v>1</v>
      </c>
      <c r="V1175">
        <f>IF(U1175&lt;1.1,U1175,IF(U1175&lt;YEAR!$C$2+YEAR!$C$3-2,U1175+1,(YEAR!$C$2+YEAR!$C$3-1)&amp;"       :="))</f>
        <v>1</v>
      </c>
      <c r="W1175">
        <f>IF(V1175&lt;1.1,V1175,IF(V1175&lt;YEAR!$C$2+YEAR!$C$3-2,V1175+1,(YEAR!$C$2+YEAR!$C$3-1)&amp;"       :="))</f>
        <v>1</v>
      </c>
      <c r="X1175">
        <f>IF(W1175&lt;1.1,W1175,IF(W1175&lt;YEAR!$C$2+YEAR!$C$3-2,W1175+1,(YEAR!$C$2+YEAR!$C$3-1)&amp;"       :="))</f>
        <v>1</v>
      </c>
      <c r="Y1175">
        <f>IF(X1175&lt;1.1,X1175,IF(X1175&lt;YEAR!$C$2+YEAR!$C$3-2,X1175+1,(YEAR!$C$2+YEAR!$C$3-1)&amp;"       :="))</f>
        <v>1</v>
      </c>
      <c r="Z1175">
        <f>IF(Y1175&lt;1.1,Y1175,IF(Y1175&lt;YEAR!$C$2+YEAR!$C$3-2,Y1175+1,(YEAR!$C$2+YEAR!$C$3-1)&amp;"       :="))</f>
        <v>1</v>
      </c>
      <c r="AA1175">
        <f>IF(Z1175&lt;1.1,Z1175,IF(Z1175&lt;YEAR!$C$2+YEAR!$C$3-2,Z1175+1,(YEAR!$C$2+YEAR!$C$3-1)&amp;"       :="))</f>
        <v>1</v>
      </c>
      <c r="AB1175">
        <f>IF(AA1175&lt;1.1,AA1175,IF(AA1175&lt;YEAR!$C$2+YEAR!$C$3-2,AA1175+1,(YEAR!$C$2+YEAR!$C$3-1)&amp;"       :="))</f>
        <v>1</v>
      </c>
      <c r="AC1175">
        <f>IF(AB1175&lt;1.1,AB1175,IF(AB1175&lt;YEAR!$C$2+YEAR!$C$3-2,AB1175+1,(YEAR!$C$2+YEAR!$C$3-1)&amp;"       :="))</f>
        <v>1</v>
      </c>
      <c r="AD1175">
        <f>IF(AC1175&lt;1.1,AC1175,IF(AC1175&lt;YEAR!$C$2+YEAR!$C$3-2,AC1175+1,(YEAR!$C$2+YEAR!$C$3-1)&amp;"       :="))</f>
        <v>1</v>
      </c>
      <c r="AE1175">
        <f>IF(AD1175&lt;1.1,AD1175,IF(AD1175&lt;YEAR!$C$2+YEAR!$C$3-2,AD1175+1,(YEAR!$C$2+YEAR!$C$3-1)&amp;"       :="))</f>
        <v>1</v>
      </c>
      <c r="AF1175">
        <f>IF(AE1175&lt;1.1,AE1175,IF(AE1175&lt;YEAR!$C$2+YEAR!$C$3-2,AE1175+1,(YEAR!$C$2+YEAR!$C$3-1)&amp;"       :="))</f>
        <v>1</v>
      </c>
      <c r="AG1175">
        <f>IF(AF1175&lt;1.1,AF1175,IF(AF1175&lt;YEAR!$C$2+YEAR!$C$3-2,AF1175+1,(YEAR!$C$2+YEAR!$C$3-1)&amp;"       :="))</f>
        <v>1</v>
      </c>
      <c r="AH1175">
        <f>IF(AG1175&lt;1.1,AG1175,IF(AG1175&lt;YEAR!$C$2+YEAR!$C$3-2,AG1175+1,(YEAR!$C$2+YEAR!$C$3-1)&amp;"       :="))</f>
        <v>1</v>
      </c>
      <c r="AI1175">
        <f>IF(AH1175&lt;1.1,AH1175,IF(AH1175&lt;YEAR!$C$2+YEAR!$C$3-2,AH1175+1,(YEAR!$C$2+YEAR!$C$3-1)&amp;"       :="))</f>
        <v>1</v>
      </c>
      <c r="AJ1175">
        <f>IF(AI1175&lt;1.1,AI1175,IF(AI1175&lt;YEAR!$C$2+YEAR!$C$3-2,AI1175+1,(YEAR!$C$2+YEAR!$C$3-1)&amp;"       :="))</f>
        <v>1</v>
      </c>
    </row>
    <row r="1176" spans="1:36">
      <c r="A1176">
        <f t="shared" ca="1" si="89"/>
        <v>29</v>
      </c>
      <c r="B1176" t="s">
        <v>51</v>
      </c>
      <c r="C1176" t="str">
        <f ca="1">IF(D1176="",OFFSET(AvailabilityFactor!A$1,A1176,0),C1175)</f>
        <v>D2HLT0180</v>
      </c>
      <c r="D1176" t="str" cm="1">
        <f t="array" aca="1" ref="D1176" ca="1">IF(D1175="",TS_DRC!$P$5,OFFSET(TS_DRC!P$5,RIGHT(D1175,2),0,TRUE))</f>
        <v>TS24</v>
      </c>
      <c r="E1176" t="str">
        <f t="shared" ca="1" si="90"/>
        <v>TS24</v>
      </c>
      <c r="F1176">
        <f>[3]Scenarios!$H$7</f>
        <v>1</v>
      </c>
      <c r="G1176">
        <f>IF(F1176&lt;1.1,F1176,IF(F1176&lt;YEAR!$C$2+YEAR!$C$3-2,F1176+1,(YEAR!$C$2+YEAR!$C$3-1)&amp;"       :="))</f>
        <v>1</v>
      </c>
      <c r="H1176">
        <f>IF(G1176&lt;1.1,G1176,IF(G1176&lt;YEAR!$C$2+YEAR!$C$3-2,G1176+1,(YEAR!$C$2+YEAR!$C$3-1)&amp;"       :="))</f>
        <v>1</v>
      </c>
      <c r="I1176">
        <f>IF(H1176&lt;1.1,H1176,IF(H1176&lt;YEAR!$C$2+YEAR!$C$3-2,H1176+1,(YEAR!$C$2+YEAR!$C$3-1)&amp;"       :="))</f>
        <v>1</v>
      </c>
      <c r="J1176">
        <f>IF(I1176&lt;1.1,I1176,IF(I1176&lt;YEAR!$C$2+YEAR!$C$3-2,I1176+1,(YEAR!$C$2+YEAR!$C$3-1)&amp;"       :="))</f>
        <v>1</v>
      </c>
      <c r="K1176">
        <f>IF(J1176&lt;1.1,J1176,IF(J1176&lt;YEAR!$C$2+YEAR!$C$3-2,J1176+1,(YEAR!$C$2+YEAR!$C$3-1)&amp;"       :="))</f>
        <v>1</v>
      </c>
      <c r="L1176">
        <f>IF(K1176&lt;1.1,K1176,IF(K1176&lt;YEAR!$C$2+YEAR!$C$3-2,K1176+1,(YEAR!$C$2+YEAR!$C$3-1)&amp;"       :="))</f>
        <v>1</v>
      </c>
      <c r="M1176">
        <f>IF(L1176&lt;1.1,L1176,IF(L1176&lt;YEAR!$C$2+YEAR!$C$3-2,L1176+1,(YEAR!$C$2+YEAR!$C$3-1)&amp;"       :="))</f>
        <v>1</v>
      </c>
      <c r="N1176">
        <f>IF(M1176&lt;1.1,M1176,IF(M1176&lt;YEAR!$C$2+YEAR!$C$3-2,M1176+1,(YEAR!$C$2+YEAR!$C$3-1)&amp;"       :="))</f>
        <v>1</v>
      </c>
      <c r="O1176">
        <f>IF(N1176&lt;1.1,N1176,IF(N1176&lt;YEAR!$C$2+YEAR!$C$3-2,N1176+1,(YEAR!$C$2+YEAR!$C$3-1)&amp;"       :="))</f>
        <v>1</v>
      </c>
      <c r="P1176">
        <f>IF(O1176&lt;1.1,O1176,IF(O1176&lt;YEAR!$C$2+YEAR!$C$3-2,O1176+1,(YEAR!$C$2+YEAR!$C$3-1)&amp;"       :="))</f>
        <v>1</v>
      </c>
      <c r="Q1176">
        <f>IF(P1176&lt;1.1,P1176,IF(P1176&lt;YEAR!$C$2+YEAR!$C$3-2,P1176+1,(YEAR!$C$2+YEAR!$C$3-1)&amp;"       :="))</f>
        <v>1</v>
      </c>
      <c r="R1176">
        <f>IF(Q1176&lt;1.1,Q1176,IF(Q1176&lt;YEAR!$C$2+YEAR!$C$3-2,Q1176+1,(YEAR!$C$2+YEAR!$C$3-1)&amp;"       :="))</f>
        <v>1</v>
      </c>
      <c r="S1176">
        <f>IF(R1176&lt;1.1,R1176,IF(R1176&lt;YEAR!$C$2+YEAR!$C$3-2,R1176+1,(YEAR!$C$2+YEAR!$C$3-1)&amp;"       :="))</f>
        <v>1</v>
      </c>
      <c r="T1176">
        <f>IF(S1176&lt;1.1,S1176,IF(S1176&lt;YEAR!$C$2+YEAR!$C$3-2,S1176+1,(YEAR!$C$2+YEAR!$C$3-1)&amp;"       :="))</f>
        <v>1</v>
      </c>
      <c r="U1176">
        <f>IF(T1176&lt;1.1,T1176,IF(T1176&lt;YEAR!$C$2+YEAR!$C$3-2,T1176+1,(YEAR!$C$2+YEAR!$C$3-1)&amp;"       :="))</f>
        <v>1</v>
      </c>
      <c r="V1176">
        <f>IF(U1176&lt;1.1,U1176,IF(U1176&lt;YEAR!$C$2+YEAR!$C$3-2,U1176+1,(YEAR!$C$2+YEAR!$C$3-1)&amp;"       :="))</f>
        <v>1</v>
      </c>
      <c r="W1176">
        <f>IF(V1176&lt;1.1,V1176,IF(V1176&lt;YEAR!$C$2+YEAR!$C$3-2,V1176+1,(YEAR!$C$2+YEAR!$C$3-1)&amp;"       :="))</f>
        <v>1</v>
      </c>
      <c r="X1176">
        <f>IF(W1176&lt;1.1,W1176,IF(W1176&lt;YEAR!$C$2+YEAR!$C$3-2,W1176+1,(YEAR!$C$2+YEAR!$C$3-1)&amp;"       :="))</f>
        <v>1</v>
      </c>
      <c r="Y1176">
        <f>IF(X1176&lt;1.1,X1176,IF(X1176&lt;YEAR!$C$2+YEAR!$C$3-2,X1176+1,(YEAR!$C$2+YEAR!$C$3-1)&amp;"       :="))</f>
        <v>1</v>
      </c>
      <c r="Z1176">
        <f>IF(Y1176&lt;1.1,Y1176,IF(Y1176&lt;YEAR!$C$2+YEAR!$C$3-2,Y1176+1,(YEAR!$C$2+YEAR!$C$3-1)&amp;"       :="))</f>
        <v>1</v>
      </c>
      <c r="AA1176">
        <f>IF(Z1176&lt;1.1,Z1176,IF(Z1176&lt;YEAR!$C$2+YEAR!$C$3-2,Z1176+1,(YEAR!$C$2+YEAR!$C$3-1)&amp;"       :="))</f>
        <v>1</v>
      </c>
      <c r="AB1176">
        <f>IF(AA1176&lt;1.1,AA1176,IF(AA1176&lt;YEAR!$C$2+YEAR!$C$3-2,AA1176+1,(YEAR!$C$2+YEAR!$C$3-1)&amp;"       :="))</f>
        <v>1</v>
      </c>
      <c r="AC1176">
        <f>IF(AB1176&lt;1.1,AB1176,IF(AB1176&lt;YEAR!$C$2+YEAR!$C$3-2,AB1176+1,(YEAR!$C$2+YEAR!$C$3-1)&amp;"       :="))</f>
        <v>1</v>
      </c>
      <c r="AD1176">
        <f>IF(AC1176&lt;1.1,AC1176,IF(AC1176&lt;YEAR!$C$2+YEAR!$C$3-2,AC1176+1,(YEAR!$C$2+YEAR!$C$3-1)&amp;"       :="))</f>
        <v>1</v>
      </c>
      <c r="AE1176">
        <f>IF(AD1176&lt;1.1,AD1176,IF(AD1176&lt;YEAR!$C$2+YEAR!$C$3-2,AD1176+1,(YEAR!$C$2+YEAR!$C$3-1)&amp;"       :="))</f>
        <v>1</v>
      </c>
      <c r="AF1176">
        <f>IF(AE1176&lt;1.1,AE1176,IF(AE1176&lt;YEAR!$C$2+YEAR!$C$3-2,AE1176+1,(YEAR!$C$2+YEAR!$C$3-1)&amp;"       :="))</f>
        <v>1</v>
      </c>
      <c r="AG1176">
        <f>IF(AF1176&lt;1.1,AF1176,IF(AF1176&lt;YEAR!$C$2+YEAR!$C$3-2,AF1176+1,(YEAR!$C$2+YEAR!$C$3-1)&amp;"       :="))</f>
        <v>1</v>
      </c>
      <c r="AH1176">
        <f>IF(AG1176&lt;1.1,AG1176,IF(AG1176&lt;YEAR!$C$2+YEAR!$C$3-2,AG1176+1,(YEAR!$C$2+YEAR!$C$3-1)&amp;"       :="))</f>
        <v>1</v>
      </c>
      <c r="AI1176">
        <f>IF(AH1176&lt;1.1,AH1176,IF(AH1176&lt;YEAR!$C$2+YEAR!$C$3-2,AH1176+1,(YEAR!$C$2+YEAR!$C$3-1)&amp;"       :="))</f>
        <v>1</v>
      </c>
      <c r="AJ1176">
        <f>IF(AI1176&lt;1.1,AI1176,IF(AI1176&lt;YEAR!$C$2+YEAR!$C$3-2,AI1176+1,(YEAR!$C$2+YEAR!$C$3-1)&amp;"       :="))</f>
        <v>1</v>
      </c>
    </row>
    <row r="1177" spans="1:36">
      <c r="A1177">
        <f t="shared" ca="1" si="89"/>
        <v>29</v>
      </c>
      <c r="B1177" t="s">
        <v>51</v>
      </c>
      <c r="C1177" t="str">
        <f ca="1">IF(D1177="",OFFSET(AvailabilityFactor!A$1,A1177,0),C1176)</f>
        <v>D2HLT0180</v>
      </c>
      <c r="D1177" t="str" cm="1">
        <f t="array" aca="1" ref="D1177" ca="1">IF(D1176="",TS_DRC!$P$5,OFFSET(TS_DRC!P$5,RIGHT(D1176,2),0,TRUE))</f>
        <v>TS25</v>
      </c>
      <c r="E1177" t="str">
        <f t="shared" ca="1" si="90"/>
        <v>TS25</v>
      </c>
      <c r="F1177">
        <f>[3]Scenarios!$H$7</f>
        <v>1</v>
      </c>
      <c r="G1177">
        <f>IF(F1177&lt;1.1,F1177,IF(F1177&lt;YEAR!$C$2+YEAR!$C$3-2,F1177+1,(YEAR!$C$2+YEAR!$C$3-1)&amp;"       :="))</f>
        <v>1</v>
      </c>
      <c r="H1177">
        <f>IF(G1177&lt;1.1,G1177,IF(G1177&lt;YEAR!$C$2+YEAR!$C$3-2,G1177+1,(YEAR!$C$2+YEAR!$C$3-1)&amp;"       :="))</f>
        <v>1</v>
      </c>
      <c r="I1177">
        <f>IF(H1177&lt;1.1,H1177,IF(H1177&lt;YEAR!$C$2+YEAR!$C$3-2,H1177+1,(YEAR!$C$2+YEAR!$C$3-1)&amp;"       :="))</f>
        <v>1</v>
      </c>
      <c r="J1177">
        <f>IF(I1177&lt;1.1,I1177,IF(I1177&lt;YEAR!$C$2+YEAR!$C$3-2,I1177+1,(YEAR!$C$2+YEAR!$C$3-1)&amp;"       :="))</f>
        <v>1</v>
      </c>
      <c r="K1177">
        <f>IF(J1177&lt;1.1,J1177,IF(J1177&lt;YEAR!$C$2+YEAR!$C$3-2,J1177+1,(YEAR!$C$2+YEAR!$C$3-1)&amp;"       :="))</f>
        <v>1</v>
      </c>
      <c r="L1177">
        <f>IF(K1177&lt;1.1,K1177,IF(K1177&lt;YEAR!$C$2+YEAR!$C$3-2,K1177+1,(YEAR!$C$2+YEAR!$C$3-1)&amp;"       :="))</f>
        <v>1</v>
      </c>
      <c r="M1177">
        <f>IF(L1177&lt;1.1,L1177,IF(L1177&lt;YEAR!$C$2+YEAR!$C$3-2,L1177+1,(YEAR!$C$2+YEAR!$C$3-1)&amp;"       :="))</f>
        <v>1</v>
      </c>
      <c r="N1177">
        <f>IF(M1177&lt;1.1,M1177,IF(M1177&lt;YEAR!$C$2+YEAR!$C$3-2,M1177+1,(YEAR!$C$2+YEAR!$C$3-1)&amp;"       :="))</f>
        <v>1</v>
      </c>
      <c r="O1177">
        <f>IF(N1177&lt;1.1,N1177,IF(N1177&lt;YEAR!$C$2+YEAR!$C$3-2,N1177+1,(YEAR!$C$2+YEAR!$C$3-1)&amp;"       :="))</f>
        <v>1</v>
      </c>
      <c r="P1177">
        <f>IF(O1177&lt;1.1,O1177,IF(O1177&lt;YEAR!$C$2+YEAR!$C$3-2,O1177+1,(YEAR!$C$2+YEAR!$C$3-1)&amp;"       :="))</f>
        <v>1</v>
      </c>
      <c r="Q1177">
        <f>IF(P1177&lt;1.1,P1177,IF(P1177&lt;YEAR!$C$2+YEAR!$C$3-2,P1177+1,(YEAR!$C$2+YEAR!$C$3-1)&amp;"       :="))</f>
        <v>1</v>
      </c>
      <c r="R1177">
        <f>IF(Q1177&lt;1.1,Q1177,IF(Q1177&lt;YEAR!$C$2+YEAR!$C$3-2,Q1177+1,(YEAR!$C$2+YEAR!$C$3-1)&amp;"       :="))</f>
        <v>1</v>
      </c>
      <c r="S1177">
        <f>IF(R1177&lt;1.1,R1177,IF(R1177&lt;YEAR!$C$2+YEAR!$C$3-2,R1177+1,(YEAR!$C$2+YEAR!$C$3-1)&amp;"       :="))</f>
        <v>1</v>
      </c>
      <c r="T1177">
        <f>IF(S1177&lt;1.1,S1177,IF(S1177&lt;YEAR!$C$2+YEAR!$C$3-2,S1177+1,(YEAR!$C$2+YEAR!$C$3-1)&amp;"       :="))</f>
        <v>1</v>
      </c>
      <c r="U1177">
        <f>IF(T1177&lt;1.1,T1177,IF(T1177&lt;YEAR!$C$2+YEAR!$C$3-2,T1177+1,(YEAR!$C$2+YEAR!$C$3-1)&amp;"       :="))</f>
        <v>1</v>
      </c>
      <c r="V1177">
        <f>IF(U1177&lt;1.1,U1177,IF(U1177&lt;YEAR!$C$2+YEAR!$C$3-2,U1177+1,(YEAR!$C$2+YEAR!$C$3-1)&amp;"       :="))</f>
        <v>1</v>
      </c>
      <c r="W1177">
        <f>IF(V1177&lt;1.1,V1177,IF(V1177&lt;YEAR!$C$2+YEAR!$C$3-2,V1177+1,(YEAR!$C$2+YEAR!$C$3-1)&amp;"       :="))</f>
        <v>1</v>
      </c>
      <c r="X1177">
        <f>IF(W1177&lt;1.1,W1177,IF(W1177&lt;YEAR!$C$2+YEAR!$C$3-2,W1177+1,(YEAR!$C$2+YEAR!$C$3-1)&amp;"       :="))</f>
        <v>1</v>
      </c>
      <c r="Y1177">
        <f>IF(X1177&lt;1.1,X1177,IF(X1177&lt;YEAR!$C$2+YEAR!$C$3-2,X1177+1,(YEAR!$C$2+YEAR!$C$3-1)&amp;"       :="))</f>
        <v>1</v>
      </c>
      <c r="Z1177">
        <f>IF(Y1177&lt;1.1,Y1177,IF(Y1177&lt;YEAR!$C$2+YEAR!$C$3-2,Y1177+1,(YEAR!$C$2+YEAR!$C$3-1)&amp;"       :="))</f>
        <v>1</v>
      </c>
      <c r="AA1177">
        <f>IF(Z1177&lt;1.1,Z1177,IF(Z1177&lt;YEAR!$C$2+YEAR!$C$3-2,Z1177+1,(YEAR!$C$2+YEAR!$C$3-1)&amp;"       :="))</f>
        <v>1</v>
      </c>
      <c r="AB1177">
        <f>IF(AA1177&lt;1.1,AA1177,IF(AA1177&lt;YEAR!$C$2+YEAR!$C$3-2,AA1177+1,(YEAR!$C$2+YEAR!$C$3-1)&amp;"       :="))</f>
        <v>1</v>
      </c>
      <c r="AC1177">
        <f>IF(AB1177&lt;1.1,AB1177,IF(AB1177&lt;YEAR!$C$2+YEAR!$C$3-2,AB1177+1,(YEAR!$C$2+YEAR!$C$3-1)&amp;"       :="))</f>
        <v>1</v>
      </c>
      <c r="AD1177">
        <f>IF(AC1177&lt;1.1,AC1177,IF(AC1177&lt;YEAR!$C$2+YEAR!$C$3-2,AC1177+1,(YEAR!$C$2+YEAR!$C$3-1)&amp;"       :="))</f>
        <v>1</v>
      </c>
      <c r="AE1177">
        <f>IF(AD1177&lt;1.1,AD1177,IF(AD1177&lt;YEAR!$C$2+YEAR!$C$3-2,AD1177+1,(YEAR!$C$2+YEAR!$C$3-1)&amp;"       :="))</f>
        <v>1</v>
      </c>
      <c r="AF1177">
        <f>IF(AE1177&lt;1.1,AE1177,IF(AE1177&lt;YEAR!$C$2+YEAR!$C$3-2,AE1177+1,(YEAR!$C$2+YEAR!$C$3-1)&amp;"       :="))</f>
        <v>1</v>
      </c>
      <c r="AG1177">
        <f>IF(AF1177&lt;1.1,AF1177,IF(AF1177&lt;YEAR!$C$2+YEAR!$C$3-2,AF1177+1,(YEAR!$C$2+YEAR!$C$3-1)&amp;"       :="))</f>
        <v>1</v>
      </c>
      <c r="AH1177">
        <f>IF(AG1177&lt;1.1,AG1177,IF(AG1177&lt;YEAR!$C$2+YEAR!$C$3-2,AG1177+1,(YEAR!$C$2+YEAR!$C$3-1)&amp;"       :="))</f>
        <v>1</v>
      </c>
      <c r="AI1177">
        <f>IF(AH1177&lt;1.1,AH1177,IF(AH1177&lt;YEAR!$C$2+YEAR!$C$3-2,AH1177+1,(YEAR!$C$2+YEAR!$C$3-1)&amp;"       :="))</f>
        <v>1</v>
      </c>
      <c r="AJ1177">
        <f>IF(AI1177&lt;1.1,AI1177,IF(AI1177&lt;YEAR!$C$2+YEAR!$C$3-2,AI1177+1,(YEAR!$C$2+YEAR!$C$3-1)&amp;"       :="))</f>
        <v>1</v>
      </c>
    </row>
    <row r="1178" spans="1:36">
      <c r="A1178">
        <f t="shared" ca="1" si="89"/>
        <v>29</v>
      </c>
      <c r="B1178" t="s">
        <v>51</v>
      </c>
      <c r="C1178" t="str">
        <f ca="1">IF(D1178="",OFFSET(AvailabilityFactor!A$1,A1178,0),C1177)</f>
        <v>D2HLT0180</v>
      </c>
      <c r="D1178" t="str" cm="1">
        <f t="array" aca="1" ref="D1178" ca="1">IF(D1177="",TS_DRC!$P$5,OFFSET(TS_DRC!P$5,RIGHT(D1177,2),0,TRUE))</f>
        <v>TS26</v>
      </c>
      <c r="E1178" t="str">
        <f t="shared" ca="1" si="90"/>
        <v>TS26</v>
      </c>
      <c r="F1178">
        <f>[3]Scenarios!$H$7</f>
        <v>1</v>
      </c>
      <c r="G1178">
        <f>IF(F1178&lt;1.1,F1178,IF(F1178&lt;YEAR!$C$2+YEAR!$C$3-2,F1178+1,(YEAR!$C$2+YEAR!$C$3-1)&amp;"       :="))</f>
        <v>1</v>
      </c>
      <c r="H1178">
        <f>IF(G1178&lt;1.1,G1178,IF(G1178&lt;YEAR!$C$2+YEAR!$C$3-2,G1178+1,(YEAR!$C$2+YEAR!$C$3-1)&amp;"       :="))</f>
        <v>1</v>
      </c>
      <c r="I1178">
        <f>IF(H1178&lt;1.1,H1178,IF(H1178&lt;YEAR!$C$2+YEAR!$C$3-2,H1178+1,(YEAR!$C$2+YEAR!$C$3-1)&amp;"       :="))</f>
        <v>1</v>
      </c>
      <c r="J1178">
        <f>IF(I1178&lt;1.1,I1178,IF(I1178&lt;YEAR!$C$2+YEAR!$C$3-2,I1178+1,(YEAR!$C$2+YEAR!$C$3-1)&amp;"       :="))</f>
        <v>1</v>
      </c>
      <c r="K1178">
        <f>IF(J1178&lt;1.1,J1178,IF(J1178&lt;YEAR!$C$2+YEAR!$C$3-2,J1178+1,(YEAR!$C$2+YEAR!$C$3-1)&amp;"       :="))</f>
        <v>1</v>
      </c>
      <c r="L1178">
        <f>IF(K1178&lt;1.1,K1178,IF(K1178&lt;YEAR!$C$2+YEAR!$C$3-2,K1178+1,(YEAR!$C$2+YEAR!$C$3-1)&amp;"       :="))</f>
        <v>1</v>
      </c>
      <c r="M1178">
        <f>IF(L1178&lt;1.1,L1178,IF(L1178&lt;YEAR!$C$2+YEAR!$C$3-2,L1178+1,(YEAR!$C$2+YEAR!$C$3-1)&amp;"       :="))</f>
        <v>1</v>
      </c>
      <c r="N1178">
        <f>IF(M1178&lt;1.1,M1178,IF(M1178&lt;YEAR!$C$2+YEAR!$C$3-2,M1178+1,(YEAR!$C$2+YEAR!$C$3-1)&amp;"       :="))</f>
        <v>1</v>
      </c>
      <c r="O1178">
        <f>IF(N1178&lt;1.1,N1178,IF(N1178&lt;YEAR!$C$2+YEAR!$C$3-2,N1178+1,(YEAR!$C$2+YEAR!$C$3-1)&amp;"       :="))</f>
        <v>1</v>
      </c>
      <c r="P1178">
        <f>IF(O1178&lt;1.1,O1178,IF(O1178&lt;YEAR!$C$2+YEAR!$C$3-2,O1178+1,(YEAR!$C$2+YEAR!$C$3-1)&amp;"       :="))</f>
        <v>1</v>
      </c>
      <c r="Q1178">
        <f>IF(P1178&lt;1.1,P1178,IF(P1178&lt;YEAR!$C$2+YEAR!$C$3-2,P1178+1,(YEAR!$C$2+YEAR!$C$3-1)&amp;"       :="))</f>
        <v>1</v>
      </c>
      <c r="R1178">
        <f>IF(Q1178&lt;1.1,Q1178,IF(Q1178&lt;YEAR!$C$2+YEAR!$C$3-2,Q1178+1,(YEAR!$C$2+YEAR!$C$3-1)&amp;"       :="))</f>
        <v>1</v>
      </c>
      <c r="S1178">
        <f>IF(R1178&lt;1.1,R1178,IF(R1178&lt;YEAR!$C$2+YEAR!$C$3-2,R1178+1,(YEAR!$C$2+YEAR!$C$3-1)&amp;"       :="))</f>
        <v>1</v>
      </c>
      <c r="T1178">
        <f>IF(S1178&lt;1.1,S1178,IF(S1178&lt;YEAR!$C$2+YEAR!$C$3-2,S1178+1,(YEAR!$C$2+YEAR!$C$3-1)&amp;"       :="))</f>
        <v>1</v>
      </c>
      <c r="U1178">
        <f>IF(T1178&lt;1.1,T1178,IF(T1178&lt;YEAR!$C$2+YEAR!$C$3-2,T1178+1,(YEAR!$C$2+YEAR!$C$3-1)&amp;"       :="))</f>
        <v>1</v>
      </c>
      <c r="V1178">
        <f>IF(U1178&lt;1.1,U1178,IF(U1178&lt;YEAR!$C$2+YEAR!$C$3-2,U1178+1,(YEAR!$C$2+YEAR!$C$3-1)&amp;"       :="))</f>
        <v>1</v>
      </c>
      <c r="W1178">
        <f>IF(V1178&lt;1.1,V1178,IF(V1178&lt;YEAR!$C$2+YEAR!$C$3-2,V1178+1,(YEAR!$C$2+YEAR!$C$3-1)&amp;"       :="))</f>
        <v>1</v>
      </c>
      <c r="X1178">
        <f>IF(W1178&lt;1.1,W1178,IF(W1178&lt;YEAR!$C$2+YEAR!$C$3-2,W1178+1,(YEAR!$C$2+YEAR!$C$3-1)&amp;"       :="))</f>
        <v>1</v>
      </c>
      <c r="Y1178">
        <f>IF(X1178&lt;1.1,X1178,IF(X1178&lt;YEAR!$C$2+YEAR!$C$3-2,X1178+1,(YEAR!$C$2+YEAR!$C$3-1)&amp;"       :="))</f>
        <v>1</v>
      </c>
      <c r="Z1178">
        <f>IF(Y1178&lt;1.1,Y1178,IF(Y1178&lt;YEAR!$C$2+YEAR!$C$3-2,Y1178+1,(YEAR!$C$2+YEAR!$C$3-1)&amp;"       :="))</f>
        <v>1</v>
      </c>
      <c r="AA1178">
        <f>IF(Z1178&lt;1.1,Z1178,IF(Z1178&lt;YEAR!$C$2+YEAR!$C$3-2,Z1178+1,(YEAR!$C$2+YEAR!$C$3-1)&amp;"       :="))</f>
        <v>1</v>
      </c>
      <c r="AB1178">
        <f>IF(AA1178&lt;1.1,AA1178,IF(AA1178&lt;YEAR!$C$2+YEAR!$C$3-2,AA1178+1,(YEAR!$C$2+YEAR!$C$3-1)&amp;"       :="))</f>
        <v>1</v>
      </c>
      <c r="AC1178">
        <f>IF(AB1178&lt;1.1,AB1178,IF(AB1178&lt;YEAR!$C$2+YEAR!$C$3-2,AB1178+1,(YEAR!$C$2+YEAR!$C$3-1)&amp;"       :="))</f>
        <v>1</v>
      </c>
      <c r="AD1178">
        <f>IF(AC1178&lt;1.1,AC1178,IF(AC1178&lt;YEAR!$C$2+YEAR!$C$3-2,AC1178+1,(YEAR!$C$2+YEAR!$C$3-1)&amp;"       :="))</f>
        <v>1</v>
      </c>
      <c r="AE1178">
        <f>IF(AD1178&lt;1.1,AD1178,IF(AD1178&lt;YEAR!$C$2+YEAR!$C$3-2,AD1178+1,(YEAR!$C$2+YEAR!$C$3-1)&amp;"       :="))</f>
        <v>1</v>
      </c>
      <c r="AF1178">
        <f>IF(AE1178&lt;1.1,AE1178,IF(AE1178&lt;YEAR!$C$2+YEAR!$C$3-2,AE1178+1,(YEAR!$C$2+YEAR!$C$3-1)&amp;"       :="))</f>
        <v>1</v>
      </c>
      <c r="AG1178">
        <f>IF(AF1178&lt;1.1,AF1178,IF(AF1178&lt;YEAR!$C$2+YEAR!$C$3-2,AF1178+1,(YEAR!$C$2+YEAR!$C$3-1)&amp;"       :="))</f>
        <v>1</v>
      </c>
      <c r="AH1178">
        <f>IF(AG1178&lt;1.1,AG1178,IF(AG1178&lt;YEAR!$C$2+YEAR!$C$3-2,AG1178+1,(YEAR!$C$2+YEAR!$C$3-1)&amp;"       :="))</f>
        <v>1</v>
      </c>
      <c r="AI1178">
        <f>IF(AH1178&lt;1.1,AH1178,IF(AH1178&lt;YEAR!$C$2+YEAR!$C$3-2,AH1178+1,(YEAR!$C$2+YEAR!$C$3-1)&amp;"       :="))</f>
        <v>1</v>
      </c>
      <c r="AJ1178">
        <f>IF(AI1178&lt;1.1,AI1178,IF(AI1178&lt;YEAR!$C$2+YEAR!$C$3-2,AI1178+1,(YEAR!$C$2+YEAR!$C$3-1)&amp;"       :="))</f>
        <v>1</v>
      </c>
    </row>
    <row r="1179" spans="1:36">
      <c r="A1179">
        <f t="shared" ca="1" si="89"/>
        <v>29</v>
      </c>
      <c r="B1179" t="s">
        <v>51</v>
      </c>
      <c r="C1179" t="str">
        <f ca="1">IF(D1179="",OFFSET(AvailabilityFactor!A$1,A1179,0),C1178)</f>
        <v>D2HLT0180</v>
      </c>
      <c r="D1179" t="str" cm="1">
        <f t="array" aca="1" ref="D1179" ca="1">IF(D1178="",TS_DRC!$P$5,OFFSET(TS_DRC!P$5,RIGHT(D1178,2),0,TRUE))</f>
        <v>TS27</v>
      </c>
      <c r="E1179" t="str">
        <f t="shared" ca="1" si="90"/>
        <v>TS27</v>
      </c>
      <c r="F1179">
        <f>[3]Scenarios!$H$7</f>
        <v>1</v>
      </c>
      <c r="G1179">
        <f>IF(F1179&lt;1.1,F1179,IF(F1179&lt;YEAR!$C$2+YEAR!$C$3-2,F1179+1,(YEAR!$C$2+YEAR!$C$3-1)&amp;"       :="))</f>
        <v>1</v>
      </c>
      <c r="H1179">
        <f>IF(G1179&lt;1.1,G1179,IF(G1179&lt;YEAR!$C$2+YEAR!$C$3-2,G1179+1,(YEAR!$C$2+YEAR!$C$3-1)&amp;"       :="))</f>
        <v>1</v>
      </c>
      <c r="I1179">
        <f>IF(H1179&lt;1.1,H1179,IF(H1179&lt;YEAR!$C$2+YEAR!$C$3-2,H1179+1,(YEAR!$C$2+YEAR!$C$3-1)&amp;"       :="))</f>
        <v>1</v>
      </c>
      <c r="J1179">
        <f>IF(I1179&lt;1.1,I1179,IF(I1179&lt;YEAR!$C$2+YEAR!$C$3-2,I1179+1,(YEAR!$C$2+YEAR!$C$3-1)&amp;"       :="))</f>
        <v>1</v>
      </c>
      <c r="K1179">
        <f>IF(J1179&lt;1.1,J1179,IF(J1179&lt;YEAR!$C$2+YEAR!$C$3-2,J1179+1,(YEAR!$C$2+YEAR!$C$3-1)&amp;"       :="))</f>
        <v>1</v>
      </c>
      <c r="L1179">
        <f>IF(K1179&lt;1.1,K1179,IF(K1179&lt;YEAR!$C$2+YEAR!$C$3-2,K1179+1,(YEAR!$C$2+YEAR!$C$3-1)&amp;"       :="))</f>
        <v>1</v>
      </c>
      <c r="M1179">
        <f>IF(L1179&lt;1.1,L1179,IF(L1179&lt;YEAR!$C$2+YEAR!$C$3-2,L1179+1,(YEAR!$C$2+YEAR!$C$3-1)&amp;"       :="))</f>
        <v>1</v>
      </c>
      <c r="N1179">
        <f>IF(M1179&lt;1.1,M1179,IF(M1179&lt;YEAR!$C$2+YEAR!$C$3-2,M1179+1,(YEAR!$C$2+YEAR!$C$3-1)&amp;"       :="))</f>
        <v>1</v>
      </c>
      <c r="O1179">
        <f>IF(N1179&lt;1.1,N1179,IF(N1179&lt;YEAR!$C$2+YEAR!$C$3-2,N1179+1,(YEAR!$C$2+YEAR!$C$3-1)&amp;"       :="))</f>
        <v>1</v>
      </c>
      <c r="P1179">
        <f>IF(O1179&lt;1.1,O1179,IF(O1179&lt;YEAR!$C$2+YEAR!$C$3-2,O1179+1,(YEAR!$C$2+YEAR!$C$3-1)&amp;"       :="))</f>
        <v>1</v>
      </c>
      <c r="Q1179">
        <f>IF(P1179&lt;1.1,P1179,IF(P1179&lt;YEAR!$C$2+YEAR!$C$3-2,P1179+1,(YEAR!$C$2+YEAR!$C$3-1)&amp;"       :="))</f>
        <v>1</v>
      </c>
      <c r="R1179">
        <f>IF(Q1179&lt;1.1,Q1179,IF(Q1179&lt;YEAR!$C$2+YEAR!$C$3-2,Q1179+1,(YEAR!$C$2+YEAR!$C$3-1)&amp;"       :="))</f>
        <v>1</v>
      </c>
      <c r="S1179">
        <f>IF(R1179&lt;1.1,R1179,IF(R1179&lt;YEAR!$C$2+YEAR!$C$3-2,R1179+1,(YEAR!$C$2+YEAR!$C$3-1)&amp;"       :="))</f>
        <v>1</v>
      </c>
      <c r="T1179">
        <f>IF(S1179&lt;1.1,S1179,IF(S1179&lt;YEAR!$C$2+YEAR!$C$3-2,S1179+1,(YEAR!$C$2+YEAR!$C$3-1)&amp;"       :="))</f>
        <v>1</v>
      </c>
      <c r="U1179">
        <f>IF(T1179&lt;1.1,T1179,IF(T1179&lt;YEAR!$C$2+YEAR!$C$3-2,T1179+1,(YEAR!$C$2+YEAR!$C$3-1)&amp;"       :="))</f>
        <v>1</v>
      </c>
      <c r="V1179">
        <f>IF(U1179&lt;1.1,U1179,IF(U1179&lt;YEAR!$C$2+YEAR!$C$3-2,U1179+1,(YEAR!$C$2+YEAR!$C$3-1)&amp;"       :="))</f>
        <v>1</v>
      </c>
      <c r="W1179">
        <f>IF(V1179&lt;1.1,V1179,IF(V1179&lt;YEAR!$C$2+YEAR!$C$3-2,V1179+1,(YEAR!$C$2+YEAR!$C$3-1)&amp;"       :="))</f>
        <v>1</v>
      </c>
      <c r="X1179">
        <f>IF(W1179&lt;1.1,W1179,IF(W1179&lt;YEAR!$C$2+YEAR!$C$3-2,W1179+1,(YEAR!$C$2+YEAR!$C$3-1)&amp;"       :="))</f>
        <v>1</v>
      </c>
      <c r="Y1179">
        <f>IF(X1179&lt;1.1,X1179,IF(X1179&lt;YEAR!$C$2+YEAR!$C$3-2,X1179+1,(YEAR!$C$2+YEAR!$C$3-1)&amp;"       :="))</f>
        <v>1</v>
      </c>
      <c r="Z1179">
        <f>IF(Y1179&lt;1.1,Y1179,IF(Y1179&lt;YEAR!$C$2+YEAR!$C$3-2,Y1179+1,(YEAR!$C$2+YEAR!$C$3-1)&amp;"       :="))</f>
        <v>1</v>
      </c>
      <c r="AA1179">
        <f>IF(Z1179&lt;1.1,Z1179,IF(Z1179&lt;YEAR!$C$2+YEAR!$C$3-2,Z1179+1,(YEAR!$C$2+YEAR!$C$3-1)&amp;"       :="))</f>
        <v>1</v>
      </c>
      <c r="AB1179">
        <f>IF(AA1179&lt;1.1,AA1179,IF(AA1179&lt;YEAR!$C$2+YEAR!$C$3-2,AA1179+1,(YEAR!$C$2+YEAR!$C$3-1)&amp;"       :="))</f>
        <v>1</v>
      </c>
      <c r="AC1179">
        <f>IF(AB1179&lt;1.1,AB1179,IF(AB1179&lt;YEAR!$C$2+YEAR!$C$3-2,AB1179+1,(YEAR!$C$2+YEAR!$C$3-1)&amp;"       :="))</f>
        <v>1</v>
      </c>
      <c r="AD1179">
        <f>IF(AC1179&lt;1.1,AC1179,IF(AC1179&lt;YEAR!$C$2+YEAR!$C$3-2,AC1179+1,(YEAR!$C$2+YEAR!$C$3-1)&amp;"       :="))</f>
        <v>1</v>
      </c>
      <c r="AE1179">
        <f>IF(AD1179&lt;1.1,AD1179,IF(AD1179&lt;YEAR!$C$2+YEAR!$C$3-2,AD1179+1,(YEAR!$C$2+YEAR!$C$3-1)&amp;"       :="))</f>
        <v>1</v>
      </c>
      <c r="AF1179">
        <f>IF(AE1179&lt;1.1,AE1179,IF(AE1179&lt;YEAR!$C$2+YEAR!$C$3-2,AE1179+1,(YEAR!$C$2+YEAR!$C$3-1)&amp;"       :="))</f>
        <v>1</v>
      </c>
      <c r="AG1179">
        <f>IF(AF1179&lt;1.1,AF1179,IF(AF1179&lt;YEAR!$C$2+YEAR!$C$3-2,AF1179+1,(YEAR!$C$2+YEAR!$C$3-1)&amp;"       :="))</f>
        <v>1</v>
      </c>
      <c r="AH1179">
        <f>IF(AG1179&lt;1.1,AG1179,IF(AG1179&lt;YEAR!$C$2+YEAR!$C$3-2,AG1179+1,(YEAR!$C$2+YEAR!$C$3-1)&amp;"       :="))</f>
        <v>1</v>
      </c>
      <c r="AI1179">
        <f>IF(AH1179&lt;1.1,AH1179,IF(AH1179&lt;YEAR!$C$2+YEAR!$C$3-2,AH1179+1,(YEAR!$C$2+YEAR!$C$3-1)&amp;"       :="))</f>
        <v>1</v>
      </c>
      <c r="AJ1179">
        <f>IF(AI1179&lt;1.1,AI1179,IF(AI1179&lt;YEAR!$C$2+YEAR!$C$3-2,AI1179+1,(YEAR!$C$2+YEAR!$C$3-1)&amp;"       :="))</f>
        <v>1</v>
      </c>
    </row>
    <row r="1180" spans="1:36">
      <c r="A1180">
        <f t="shared" ca="1" si="89"/>
        <v>29</v>
      </c>
      <c r="B1180" t="s">
        <v>51</v>
      </c>
      <c r="C1180" t="str">
        <f ca="1">IF(D1180="",OFFSET(AvailabilityFactor!A$1,A1180,0),C1179)</f>
        <v>D2HLT0180</v>
      </c>
      <c r="D1180" t="str" cm="1">
        <f t="array" aca="1" ref="D1180" ca="1">IF(D1179="",TS_DRC!$P$5,OFFSET(TS_DRC!P$5,RIGHT(D1179,2),0,TRUE))</f>
        <v>TS28</v>
      </c>
      <c r="E1180" t="str">
        <f t="shared" ca="1" si="90"/>
        <v>TS28</v>
      </c>
      <c r="F1180">
        <f>[3]Scenarios!$H$7</f>
        <v>1</v>
      </c>
      <c r="G1180">
        <f>IF(F1180&lt;1.1,F1180,IF(F1180&lt;YEAR!$C$2+YEAR!$C$3-2,F1180+1,(YEAR!$C$2+YEAR!$C$3-1)&amp;"       :="))</f>
        <v>1</v>
      </c>
      <c r="H1180">
        <f>IF(G1180&lt;1.1,G1180,IF(G1180&lt;YEAR!$C$2+YEAR!$C$3-2,G1180+1,(YEAR!$C$2+YEAR!$C$3-1)&amp;"       :="))</f>
        <v>1</v>
      </c>
      <c r="I1180">
        <f>IF(H1180&lt;1.1,H1180,IF(H1180&lt;YEAR!$C$2+YEAR!$C$3-2,H1180+1,(YEAR!$C$2+YEAR!$C$3-1)&amp;"       :="))</f>
        <v>1</v>
      </c>
      <c r="J1180">
        <f>IF(I1180&lt;1.1,I1180,IF(I1180&lt;YEAR!$C$2+YEAR!$C$3-2,I1180+1,(YEAR!$C$2+YEAR!$C$3-1)&amp;"       :="))</f>
        <v>1</v>
      </c>
      <c r="K1180">
        <f>IF(J1180&lt;1.1,J1180,IF(J1180&lt;YEAR!$C$2+YEAR!$C$3-2,J1180+1,(YEAR!$C$2+YEAR!$C$3-1)&amp;"       :="))</f>
        <v>1</v>
      </c>
      <c r="L1180">
        <f>IF(K1180&lt;1.1,K1180,IF(K1180&lt;YEAR!$C$2+YEAR!$C$3-2,K1180+1,(YEAR!$C$2+YEAR!$C$3-1)&amp;"       :="))</f>
        <v>1</v>
      </c>
      <c r="M1180">
        <f>IF(L1180&lt;1.1,L1180,IF(L1180&lt;YEAR!$C$2+YEAR!$C$3-2,L1180+1,(YEAR!$C$2+YEAR!$C$3-1)&amp;"       :="))</f>
        <v>1</v>
      </c>
      <c r="N1180">
        <f>IF(M1180&lt;1.1,M1180,IF(M1180&lt;YEAR!$C$2+YEAR!$C$3-2,M1180+1,(YEAR!$C$2+YEAR!$C$3-1)&amp;"       :="))</f>
        <v>1</v>
      </c>
      <c r="O1180">
        <f>IF(N1180&lt;1.1,N1180,IF(N1180&lt;YEAR!$C$2+YEAR!$C$3-2,N1180+1,(YEAR!$C$2+YEAR!$C$3-1)&amp;"       :="))</f>
        <v>1</v>
      </c>
      <c r="P1180">
        <f>IF(O1180&lt;1.1,O1180,IF(O1180&lt;YEAR!$C$2+YEAR!$C$3-2,O1180+1,(YEAR!$C$2+YEAR!$C$3-1)&amp;"       :="))</f>
        <v>1</v>
      </c>
      <c r="Q1180">
        <f>IF(P1180&lt;1.1,P1180,IF(P1180&lt;YEAR!$C$2+YEAR!$C$3-2,P1180+1,(YEAR!$C$2+YEAR!$C$3-1)&amp;"       :="))</f>
        <v>1</v>
      </c>
      <c r="R1180">
        <f>IF(Q1180&lt;1.1,Q1180,IF(Q1180&lt;YEAR!$C$2+YEAR!$C$3-2,Q1180+1,(YEAR!$C$2+YEAR!$C$3-1)&amp;"       :="))</f>
        <v>1</v>
      </c>
      <c r="S1180">
        <f>IF(R1180&lt;1.1,R1180,IF(R1180&lt;YEAR!$C$2+YEAR!$C$3-2,R1180+1,(YEAR!$C$2+YEAR!$C$3-1)&amp;"       :="))</f>
        <v>1</v>
      </c>
      <c r="T1180">
        <f>IF(S1180&lt;1.1,S1180,IF(S1180&lt;YEAR!$C$2+YEAR!$C$3-2,S1180+1,(YEAR!$C$2+YEAR!$C$3-1)&amp;"       :="))</f>
        <v>1</v>
      </c>
      <c r="U1180">
        <f>IF(T1180&lt;1.1,T1180,IF(T1180&lt;YEAR!$C$2+YEAR!$C$3-2,T1180+1,(YEAR!$C$2+YEAR!$C$3-1)&amp;"       :="))</f>
        <v>1</v>
      </c>
      <c r="V1180">
        <f>IF(U1180&lt;1.1,U1180,IF(U1180&lt;YEAR!$C$2+YEAR!$C$3-2,U1180+1,(YEAR!$C$2+YEAR!$C$3-1)&amp;"       :="))</f>
        <v>1</v>
      </c>
      <c r="W1180">
        <f>IF(V1180&lt;1.1,V1180,IF(V1180&lt;YEAR!$C$2+YEAR!$C$3-2,V1180+1,(YEAR!$C$2+YEAR!$C$3-1)&amp;"       :="))</f>
        <v>1</v>
      </c>
      <c r="X1180">
        <f>IF(W1180&lt;1.1,W1180,IF(W1180&lt;YEAR!$C$2+YEAR!$C$3-2,W1180+1,(YEAR!$C$2+YEAR!$C$3-1)&amp;"       :="))</f>
        <v>1</v>
      </c>
      <c r="Y1180">
        <f>IF(X1180&lt;1.1,X1180,IF(X1180&lt;YEAR!$C$2+YEAR!$C$3-2,X1180+1,(YEAR!$C$2+YEAR!$C$3-1)&amp;"       :="))</f>
        <v>1</v>
      </c>
      <c r="Z1180">
        <f>IF(Y1180&lt;1.1,Y1180,IF(Y1180&lt;YEAR!$C$2+YEAR!$C$3-2,Y1180+1,(YEAR!$C$2+YEAR!$C$3-1)&amp;"       :="))</f>
        <v>1</v>
      </c>
      <c r="AA1180">
        <f>IF(Z1180&lt;1.1,Z1180,IF(Z1180&lt;YEAR!$C$2+YEAR!$C$3-2,Z1180+1,(YEAR!$C$2+YEAR!$C$3-1)&amp;"       :="))</f>
        <v>1</v>
      </c>
      <c r="AB1180">
        <f>IF(AA1180&lt;1.1,AA1180,IF(AA1180&lt;YEAR!$C$2+YEAR!$C$3-2,AA1180+1,(YEAR!$C$2+YEAR!$C$3-1)&amp;"       :="))</f>
        <v>1</v>
      </c>
      <c r="AC1180">
        <f>IF(AB1180&lt;1.1,AB1180,IF(AB1180&lt;YEAR!$C$2+YEAR!$C$3-2,AB1180+1,(YEAR!$C$2+YEAR!$C$3-1)&amp;"       :="))</f>
        <v>1</v>
      </c>
      <c r="AD1180">
        <f>IF(AC1180&lt;1.1,AC1180,IF(AC1180&lt;YEAR!$C$2+YEAR!$C$3-2,AC1180+1,(YEAR!$C$2+YEAR!$C$3-1)&amp;"       :="))</f>
        <v>1</v>
      </c>
      <c r="AE1180">
        <f>IF(AD1180&lt;1.1,AD1180,IF(AD1180&lt;YEAR!$C$2+YEAR!$C$3-2,AD1180+1,(YEAR!$C$2+YEAR!$C$3-1)&amp;"       :="))</f>
        <v>1</v>
      </c>
      <c r="AF1180">
        <f>IF(AE1180&lt;1.1,AE1180,IF(AE1180&lt;YEAR!$C$2+YEAR!$C$3-2,AE1180+1,(YEAR!$C$2+YEAR!$C$3-1)&amp;"       :="))</f>
        <v>1</v>
      </c>
      <c r="AG1180">
        <f>IF(AF1180&lt;1.1,AF1180,IF(AF1180&lt;YEAR!$C$2+YEAR!$C$3-2,AF1180+1,(YEAR!$C$2+YEAR!$C$3-1)&amp;"       :="))</f>
        <v>1</v>
      </c>
      <c r="AH1180">
        <f>IF(AG1180&lt;1.1,AG1180,IF(AG1180&lt;YEAR!$C$2+YEAR!$C$3-2,AG1180+1,(YEAR!$C$2+YEAR!$C$3-1)&amp;"       :="))</f>
        <v>1</v>
      </c>
      <c r="AI1180">
        <f>IF(AH1180&lt;1.1,AH1180,IF(AH1180&lt;YEAR!$C$2+YEAR!$C$3-2,AH1180+1,(YEAR!$C$2+YEAR!$C$3-1)&amp;"       :="))</f>
        <v>1</v>
      </c>
      <c r="AJ1180">
        <f>IF(AI1180&lt;1.1,AI1180,IF(AI1180&lt;YEAR!$C$2+YEAR!$C$3-2,AI1180+1,(YEAR!$C$2+YEAR!$C$3-1)&amp;"       :="))</f>
        <v>1</v>
      </c>
    </row>
    <row r="1181" spans="1:36">
      <c r="A1181">
        <f t="shared" ca="1" si="89"/>
        <v>29</v>
      </c>
      <c r="B1181" t="s">
        <v>51</v>
      </c>
      <c r="C1181" t="str">
        <f ca="1">IF(D1181="",OFFSET(AvailabilityFactor!A$1,A1181,0),C1180)</f>
        <v>D2HLT0180</v>
      </c>
      <c r="D1181" t="str" cm="1">
        <f t="array" aca="1" ref="D1181" ca="1">IF(D1180="",TS_DRC!$P$5,OFFSET(TS_DRC!P$5,RIGHT(D1180,2),0,TRUE))</f>
        <v>TS29</v>
      </c>
      <c r="E1181" t="str">
        <f t="shared" ca="1" si="90"/>
        <v>TS29</v>
      </c>
      <c r="F1181">
        <f>[3]Scenarios!$H$7</f>
        <v>1</v>
      </c>
      <c r="G1181">
        <f>IF(F1181&lt;1.1,F1181,IF(F1181&lt;YEAR!$C$2+YEAR!$C$3-2,F1181+1,(YEAR!$C$2+YEAR!$C$3-1)&amp;"       :="))</f>
        <v>1</v>
      </c>
      <c r="H1181">
        <f>IF(G1181&lt;1.1,G1181,IF(G1181&lt;YEAR!$C$2+YEAR!$C$3-2,G1181+1,(YEAR!$C$2+YEAR!$C$3-1)&amp;"       :="))</f>
        <v>1</v>
      </c>
      <c r="I1181">
        <f>IF(H1181&lt;1.1,H1181,IF(H1181&lt;YEAR!$C$2+YEAR!$C$3-2,H1181+1,(YEAR!$C$2+YEAR!$C$3-1)&amp;"       :="))</f>
        <v>1</v>
      </c>
      <c r="J1181">
        <f>IF(I1181&lt;1.1,I1181,IF(I1181&lt;YEAR!$C$2+YEAR!$C$3-2,I1181+1,(YEAR!$C$2+YEAR!$C$3-1)&amp;"       :="))</f>
        <v>1</v>
      </c>
      <c r="K1181">
        <f>IF(J1181&lt;1.1,J1181,IF(J1181&lt;YEAR!$C$2+YEAR!$C$3-2,J1181+1,(YEAR!$C$2+YEAR!$C$3-1)&amp;"       :="))</f>
        <v>1</v>
      </c>
      <c r="L1181">
        <f>IF(K1181&lt;1.1,K1181,IF(K1181&lt;YEAR!$C$2+YEAR!$C$3-2,K1181+1,(YEAR!$C$2+YEAR!$C$3-1)&amp;"       :="))</f>
        <v>1</v>
      </c>
      <c r="M1181">
        <f>IF(L1181&lt;1.1,L1181,IF(L1181&lt;YEAR!$C$2+YEAR!$C$3-2,L1181+1,(YEAR!$C$2+YEAR!$C$3-1)&amp;"       :="))</f>
        <v>1</v>
      </c>
      <c r="N1181">
        <f>IF(M1181&lt;1.1,M1181,IF(M1181&lt;YEAR!$C$2+YEAR!$C$3-2,M1181+1,(YEAR!$C$2+YEAR!$C$3-1)&amp;"       :="))</f>
        <v>1</v>
      </c>
      <c r="O1181">
        <f>IF(N1181&lt;1.1,N1181,IF(N1181&lt;YEAR!$C$2+YEAR!$C$3-2,N1181+1,(YEAR!$C$2+YEAR!$C$3-1)&amp;"       :="))</f>
        <v>1</v>
      </c>
      <c r="P1181">
        <f>IF(O1181&lt;1.1,O1181,IF(O1181&lt;YEAR!$C$2+YEAR!$C$3-2,O1181+1,(YEAR!$C$2+YEAR!$C$3-1)&amp;"       :="))</f>
        <v>1</v>
      </c>
      <c r="Q1181">
        <f>IF(P1181&lt;1.1,P1181,IF(P1181&lt;YEAR!$C$2+YEAR!$C$3-2,P1181+1,(YEAR!$C$2+YEAR!$C$3-1)&amp;"       :="))</f>
        <v>1</v>
      </c>
      <c r="R1181">
        <f>IF(Q1181&lt;1.1,Q1181,IF(Q1181&lt;YEAR!$C$2+YEAR!$C$3-2,Q1181+1,(YEAR!$C$2+YEAR!$C$3-1)&amp;"       :="))</f>
        <v>1</v>
      </c>
      <c r="S1181">
        <f>IF(R1181&lt;1.1,R1181,IF(R1181&lt;YEAR!$C$2+YEAR!$C$3-2,R1181+1,(YEAR!$C$2+YEAR!$C$3-1)&amp;"       :="))</f>
        <v>1</v>
      </c>
      <c r="T1181">
        <f>IF(S1181&lt;1.1,S1181,IF(S1181&lt;YEAR!$C$2+YEAR!$C$3-2,S1181+1,(YEAR!$C$2+YEAR!$C$3-1)&amp;"       :="))</f>
        <v>1</v>
      </c>
      <c r="U1181">
        <f>IF(T1181&lt;1.1,T1181,IF(T1181&lt;YEAR!$C$2+YEAR!$C$3-2,T1181+1,(YEAR!$C$2+YEAR!$C$3-1)&amp;"       :="))</f>
        <v>1</v>
      </c>
      <c r="V1181">
        <f>IF(U1181&lt;1.1,U1181,IF(U1181&lt;YEAR!$C$2+YEAR!$C$3-2,U1181+1,(YEAR!$C$2+YEAR!$C$3-1)&amp;"       :="))</f>
        <v>1</v>
      </c>
      <c r="W1181">
        <f>IF(V1181&lt;1.1,V1181,IF(V1181&lt;YEAR!$C$2+YEAR!$C$3-2,V1181+1,(YEAR!$C$2+YEAR!$C$3-1)&amp;"       :="))</f>
        <v>1</v>
      </c>
      <c r="X1181">
        <f>IF(W1181&lt;1.1,W1181,IF(W1181&lt;YEAR!$C$2+YEAR!$C$3-2,W1181+1,(YEAR!$C$2+YEAR!$C$3-1)&amp;"       :="))</f>
        <v>1</v>
      </c>
      <c r="Y1181">
        <f>IF(X1181&lt;1.1,X1181,IF(X1181&lt;YEAR!$C$2+YEAR!$C$3-2,X1181+1,(YEAR!$C$2+YEAR!$C$3-1)&amp;"       :="))</f>
        <v>1</v>
      </c>
      <c r="Z1181">
        <f>IF(Y1181&lt;1.1,Y1181,IF(Y1181&lt;YEAR!$C$2+YEAR!$C$3-2,Y1181+1,(YEAR!$C$2+YEAR!$C$3-1)&amp;"       :="))</f>
        <v>1</v>
      </c>
      <c r="AA1181">
        <f>IF(Z1181&lt;1.1,Z1181,IF(Z1181&lt;YEAR!$C$2+YEAR!$C$3-2,Z1181+1,(YEAR!$C$2+YEAR!$C$3-1)&amp;"       :="))</f>
        <v>1</v>
      </c>
      <c r="AB1181">
        <f>IF(AA1181&lt;1.1,AA1181,IF(AA1181&lt;YEAR!$C$2+YEAR!$C$3-2,AA1181+1,(YEAR!$C$2+YEAR!$C$3-1)&amp;"       :="))</f>
        <v>1</v>
      </c>
      <c r="AC1181">
        <f>IF(AB1181&lt;1.1,AB1181,IF(AB1181&lt;YEAR!$C$2+YEAR!$C$3-2,AB1181+1,(YEAR!$C$2+YEAR!$C$3-1)&amp;"       :="))</f>
        <v>1</v>
      </c>
      <c r="AD1181">
        <f>IF(AC1181&lt;1.1,AC1181,IF(AC1181&lt;YEAR!$C$2+YEAR!$C$3-2,AC1181+1,(YEAR!$C$2+YEAR!$C$3-1)&amp;"       :="))</f>
        <v>1</v>
      </c>
      <c r="AE1181">
        <f>IF(AD1181&lt;1.1,AD1181,IF(AD1181&lt;YEAR!$C$2+YEAR!$C$3-2,AD1181+1,(YEAR!$C$2+YEAR!$C$3-1)&amp;"       :="))</f>
        <v>1</v>
      </c>
      <c r="AF1181">
        <f>IF(AE1181&lt;1.1,AE1181,IF(AE1181&lt;YEAR!$C$2+YEAR!$C$3-2,AE1181+1,(YEAR!$C$2+YEAR!$C$3-1)&amp;"       :="))</f>
        <v>1</v>
      </c>
      <c r="AG1181">
        <f>IF(AF1181&lt;1.1,AF1181,IF(AF1181&lt;YEAR!$C$2+YEAR!$C$3-2,AF1181+1,(YEAR!$C$2+YEAR!$C$3-1)&amp;"       :="))</f>
        <v>1</v>
      </c>
      <c r="AH1181">
        <f>IF(AG1181&lt;1.1,AG1181,IF(AG1181&lt;YEAR!$C$2+YEAR!$C$3-2,AG1181+1,(YEAR!$C$2+YEAR!$C$3-1)&amp;"       :="))</f>
        <v>1</v>
      </c>
      <c r="AI1181">
        <f>IF(AH1181&lt;1.1,AH1181,IF(AH1181&lt;YEAR!$C$2+YEAR!$C$3-2,AH1181+1,(YEAR!$C$2+YEAR!$C$3-1)&amp;"       :="))</f>
        <v>1</v>
      </c>
      <c r="AJ1181">
        <f>IF(AI1181&lt;1.1,AI1181,IF(AI1181&lt;YEAR!$C$2+YEAR!$C$3-2,AI1181+1,(YEAR!$C$2+YEAR!$C$3-1)&amp;"       :="))</f>
        <v>1</v>
      </c>
    </row>
    <row r="1182" spans="1:36">
      <c r="A1182">
        <f t="shared" ca="1" si="89"/>
        <v>29</v>
      </c>
      <c r="B1182" t="s">
        <v>51</v>
      </c>
      <c r="C1182" t="str">
        <f ca="1">IF(D1182="",OFFSET(AvailabilityFactor!A$1,A1182,0),C1181)</f>
        <v>D2HLT0180</v>
      </c>
      <c r="D1182" t="str" cm="1">
        <f t="array" aca="1" ref="D1182" ca="1">IF(D1181="",TS_DRC!$P$5,OFFSET(TS_DRC!P$5,RIGHT(D1181,2),0,TRUE))</f>
        <v>TS30</v>
      </c>
      <c r="E1182" t="str">
        <f t="shared" ca="1" si="90"/>
        <v>TS30</v>
      </c>
      <c r="F1182">
        <f>[3]Scenarios!$H$7</f>
        <v>1</v>
      </c>
      <c r="G1182">
        <f>IF(F1182&lt;1.1,F1182,IF(F1182&lt;YEAR!$C$2+YEAR!$C$3-2,F1182+1,(YEAR!$C$2+YEAR!$C$3-1)&amp;"       :="))</f>
        <v>1</v>
      </c>
      <c r="H1182">
        <f>IF(G1182&lt;1.1,G1182,IF(G1182&lt;YEAR!$C$2+YEAR!$C$3-2,G1182+1,(YEAR!$C$2+YEAR!$C$3-1)&amp;"       :="))</f>
        <v>1</v>
      </c>
      <c r="I1182">
        <f>IF(H1182&lt;1.1,H1182,IF(H1182&lt;YEAR!$C$2+YEAR!$C$3-2,H1182+1,(YEAR!$C$2+YEAR!$C$3-1)&amp;"       :="))</f>
        <v>1</v>
      </c>
      <c r="J1182">
        <f>IF(I1182&lt;1.1,I1182,IF(I1182&lt;YEAR!$C$2+YEAR!$C$3-2,I1182+1,(YEAR!$C$2+YEAR!$C$3-1)&amp;"       :="))</f>
        <v>1</v>
      </c>
      <c r="K1182">
        <f>IF(J1182&lt;1.1,J1182,IF(J1182&lt;YEAR!$C$2+YEAR!$C$3-2,J1182+1,(YEAR!$C$2+YEAR!$C$3-1)&amp;"       :="))</f>
        <v>1</v>
      </c>
      <c r="L1182">
        <f>IF(K1182&lt;1.1,K1182,IF(K1182&lt;YEAR!$C$2+YEAR!$C$3-2,K1182+1,(YEAR!$C$2+YEAR!$C$3-1)&amp;"       :="))</f>
        <v>1</v>
      </c>
      <c r="M1182">
        <f>IF(L1182&lt;1.1,L1182,IF(L1182&lt;YEAR!$C$2+YEAR!$C$3-2,L1182+1,(YEAR!$C$2+YEAR!$C$3-1)&amp;"       :="))</f>
        <v>1</v>
      </c>
      <c r="N1182">
        <f>IF(M1182&lt;1.1,M1182,IF(M1182&lt;YEAR!$C$2+YEAR!$C$3-2,M1182+1,(YEAR!$C$2+YEAR!$C$3-1)&amp;"       :="))</f>
        <v>1</v>
      </c>
      <c r="O1182">
        <f>IF(N1182&lt;1.1,N1182,IF(N1182&lt;YEAR!$C$2+YEAR!$C$3-2,N1182+1,(YEAR!$C$2+YEAR!$C$3-1)&amp;"       :="))</f>
        <v>1</v>
      </c>
      <c r="P1182">
        <f>IF(O1182&lt;1.1,O1182,IF(O1182&lt;YEAR!$C$2+YEAR!$C$3-2,O1182+1,(YEAR!$C$2+YEAR!$C$3-1)&amp;"       :="))</f>
        <v>1</v>
      </c>
      <c r="Q1182">
        <f>IF(P1182&lt;1.1,P1182,IF(P1182&lt;YEAR!$C$2+YEAR!$C$3-2,P1182+1,(YEAR!$C$2+YEAR!$C$3-1)&amp;"       :="))</f>
        <v>1</v>
      </c>
      <c r="R1182">
        <f>IF(Q1182&lt;1.1,Q1182,IF(Q1182&lt;YEAR!$C$2+YEAR!$C$3-2,Q1182+1,(YEAR!$C$2+YEAR!$C$3-1)&amp;"       :="))</f>
        <v>1</v>
      </c>
      <c r="S1182">
        <f>IF(R1182&lt;1.1,R1182,IF(R1182&lt;YEAR!$C$2+YEAR!$C$3-2,R1182+1,(YEAR!$C$2+YEAR!$C$3-1)&amp;"       :="))</f>
        <v>1</v>
      </c>
      <c r="T1182">
        <f>IF(S1182&lt;1.1,S1182,IF(S1182&lt;YEAR!$C$2+YEAR!$C$3-2,S1182+1,(YEAR!$C$2+YEAR!$C$3-1)&amp;"       :="))</f>
        <v>1</v>
      </c>
      <c r="U1182">
        <f>IF(T1182&lt;1.1,T1182,IF(T1182&lt;YEAR!$C$2+YEAR!$C$3-2,T1182+1,(YEAR!$C$2+YEAR!$C$3-1)&amp;"       :="))</f>
        <v>1</v>
      </c>
      <c r="V1182">
        <f>IF(U1182&lt;1.1,U1182,IF(U1182&lt;YEAR!$C$2+YEAR!$C$3-2,U1182+1,(YEAR!$C$2+YEAR!$C$3-1)&amp;"       :="))</f>
        <v>1</v>
      </c>
      <c r="W1182">
        <f>IF(V1182&lt;1.1,V1182,IF(V1182&lt;YEAR!$C$2+YEAR!$C$3-2,V1182+1,(YEAR!$C$2+YEAR!$C$3-1)&amp;"       :="))</f>
        <v>1</v>
      </c>
      <c r="X1182">
        <f>IF(W1182&lt;1.1,W1182,IF(W1182&lt;YEAR!$C$2+YEAR!$C$3-2,W1182+1,(YEAR!$C$2+YEAR!$C$3-1)&amp;"       :="))</f>
        <v>1</v>
      </c>
      <c r="Y1182">
        <f>IF(X1182&lt;1.1,X1182,IF(X1182&lt;YEAR!$C$2+YEAR!$C$3-2,X1182+1,(YEAR!$C$2+YEAR!$C$3-1)&amp;"       :="))</f>
        <v>1</v>
      </c>
      <c r="Z1182">
        <f>IF(Y1182&lt;1.1,Y1182,IF(Y1182&lt;YEAR!$C$2+YEAR!$C$3-2,Y1182+1,(YEAR!$C$2+YEAR!$C$3-1)&amp;"       :="))</f>
        <v>1</v>
      </c>
      <c r="AA1182">
        <f>IF(Z1182&lt;1.1,Z1182,IF(Z1182&lt;YEAR!$C$2+YEAR!$C$3-2,Z1182+1,(YEAR!$C$2+YEAR!$C$3-1)&amp;"       :="))</f>
        <v>1</v>
      </c>
      <c r="AB1182">
        <f>IF(AA1182&lt;1.1,AA1182,IF(AA1182&lt;YEAR!$C$2+YEAR!$C$3-2,AA1182+1,(YEAR!$C$2+YEAR!$C$3-1)&amp;"       :="))</f>
        <v>1</v>
      </c>
      <c r="AC1182">
        <f>IF(AB1182&lt;1.1,AB1182,IF(AB1182&lt;YEAR!$C$2+YEAR!$C$3-2,AB1182+1,(YEAR!$C$2+YEAR!$C$3-1)&amp;"       :="))</f>
        <v>1</v>
      </c>
      <c r="AD1182">
        <f>IF(AC1182&lt;1.1,AC1182,IF(AC1182&lt;YEAR!$C$2+YEAR!$C$3-2,AC1182+1,(YEAR!$C$2+YEAR!$C$3-1)&amp;"       :="))</f>
        <v>1</v>
      </c>
      <c r="AE1182">
        <f>IF(AD1182&lt;1.1,AD1182,IF(AD1182&lt;YEAR!$C$2+YEAR!$C$3-2,AD1182+1,(YEAR!$C$2+YEAR!$C$3-1)&amp;"       :="))</f>
        <v>1</v>
      </c>
      <c r="AF1182">
        <f>IF(AE1182&lt;1.1,AE1182,IF(AE1182&lt;YEAR!$C$2+YEAR!$C$3-2,AE1182+1,(YEAR!$C$2+YEAR!$C$3-1)&amp;"       :="))</f>
        <v>1</v>
      </c>
      <c r="AG1182">
        <f>IF(AF1182&lt;1.1,AF1182,IF(AF1182&lt;YEAR!$C$2+YEAR!$C$3-2,AF1182+1,(YEAR!$C$2+YEAR!$C$3-1)&amp;"       :="))</f>
        <v>1</v>
      </c>
      <c r="AH1182">
        <f>IF(AG1182&lt;1.1,AG1182,IF(AG1182&lt;YEAR!$C$2+YEAR!$C$3-2,AG1182+1,(YEAR!$C$2+YEAR!$C$3-1)&amp;"       :="))</f>
        <v>1</v>
      </c>
      <c r="AI1182">
        <f>IF(AH1182&lt;1.1,AH1182,IF(AH1182&lt;YEAR!$C$2+YEAR!$C$3-2,AH1182+1,(YEAR!$C$2+YEAR!$C$3-1)&amp;"       :="))</f>
        <v>1</v>
      </c>
      <c r="AJ1182">
        <f>IF(AI1182&lt;1.1,AI1182,IF(AI1182&lt;YEAR!$C$2+YEAR!$C$3-2,AI1182+1,(YEAR!$C$2+YEAR!$C$3-1)&amp;"       :="))</f>
        <v>1</v>
      </c>
    </row>
    <row r="1183" spans="1:36">
      <c r="A1183">
        <f t="shared" ca="1" si="89"/>
        <v>29</v>
      </c>
      <c r="B1183" t="s">
        <v>51</v>
      </c>
      <c r="C1183" t="str">
        <f ca="1">IF(D1183="",OFFSET(AvailabilityFactor!A$1,A1183,0),C1182)</f>
        <v>D2HLT0180</v>
      </c>
      <c r="D1183" t="str" cm="1">
        <f t="array" aca="1" ref="D1183" ca="1">IF(D1182="",TS_DRC!$P$5,OFFSET(TS_DRC!P$5,RIGHT(D1182,2),0,TRUE))</f>
        <v>TS31</v>
      </c>
      <c r="E1183" t="str">
        <f t="shared" ca="1" si="90"/>
        <v>TS31</v>
      </c>
      <c r="F1183">
        <f>[3]Scenarios!$H$7</f>
        <v>1</v>
      </c>
      <c r="G1183">
        <f>IF(F1183&lt;1.1,F1183,IF(F1183&lt;YEAR!$C$2+YEAR!$C$3-2,F1183+1,(YEAR!$C$2+YEAR!$C$3-1)&amp;"       :="))</f>
        <v>1</v>
      </c>
      <c r="H1183">
        <f>IF(G1183&lt;1.1,G1183,IF(G1183&lt;YEAR!$C$2+YEAR!$C$3-2,G1183+1,(YEAR!$C$2+YEAR!$C$3-1)&amp;"       :="))</f>
        <v>1</v>
      </c>
      <c r="I1183">
        <f>IF(H1183&lt;1.1,H1183,IF(H1183&lt;YEAR!$C$2+YEAR!$C$3-2,H1183+1,(YEAR!$C$2+YEAR!$C$3-1)&amp;"       :="))</f>
        <v>1</v>
      </c>
      <c r="J1183">
        <f>IF(I1183&lt;1.1,I1183,IF(I1183&lt;YEAR!$C$2+YEAR!$C$3-2,I1183+1,(YEAR!$C$2+YEAR!$C$3-1)&amp;"       :="))</f>
        <v>1</v>
      </c>
      <c r="K1183">
        <f>IF(J1183&lt;1.1,J1183,IF(J1183&lt;YEAR!$C$2+YEAR!$C$3-2,J1183+1,(YEAR!$C$2+YEAR!$C$3-1)&amp;"       :="))</f>
        <v>1</v>
      </c>
      <c r="L1183">
        <f>IF(K1183&lt;1.1,K1183,IF(K1183&lt;YEAR!$C$2+YEAR!$C$3-2,K1183+1,(YEAR!$C$2+YEAR!$C$3-1)&amp;"       :="))</f>
        <v>1</v>
      </c>
      <c r="M1183">
        <f>IF(L1183&lt;1.1,L1183,IF(L1183&lt;YEAR!$C$2+YEAR!$C$3-2,L1183+1,(YEAR!$C$2+YEAR!$C$3-1)&amp;"       :="))</f>
        <v>1</v>
      </c>
      <c r="N1183">
        <f>IF(M1183&lt;1.1,M1183,IF(M1183&lt;YEAR!$C$2+YEAR!$C$3-2,M1183+1,(YEAR!$C$2+YEAR!$C$3-1)&amp;"       :="))</f>
        <v>1</v>
      </c>
      <c r="O1183">
        <f>IF(N1183&lt;1.1,N1183,IF(N1183&lt;YEAR!$C$2+YEAR!$C$3-2,N1183+1,(YEAR!$C$2+YEAR!$C$3-1)&amp;"       :="))</f>
        <v>1</v>
      </c>
      <c r="P1183">
        <f>IF(O1183&lt;1.1,O1183,IF(O1183&lt;YEAR!$C$2+YEAR!$C$3-2,O1183+1,(YEAR!$C$2+YEAR!$C$3-1)&amp;"       :="))</f>
        <v>1</v>
      </c>
      <c r="Q1183">
        <f>IF(P1183&lt;1.1,P1183,IF(P1183&lt;YEAR!$C$2+YEAR!$C$3-2,P1183+1,(YEAR!$C$2+YEAR!$C$3-1)&amp;"       :="))</f>
        <v>1</v>
      </c>
      <c r="R1183">
        <f>IF(Q1183&lt;1.1,Q1183,IF(Q1183&lt;YEAR!$C$2+YEAR!$C$3-2,Q1183+1,(YEAR!$C$2+YEAR!$C$3-1)&amp;"       :="))</f>
        <v>1</v>
      </c>
      <c r="S1183">
        <f>IF(R1183&lt;1.1,R1183,IF(R1183&lt;YEAR!$C$2+YEAR!$C$3-2,R1183+1,(YEAR!$C$2+YEAR!$C$3-1)&amp;"       :="))</f>
        <v>1</v>
      </c>
      <c r="T1183">
        <f>IF(S1183&lt;1.1,S1183,IF(S1183&lt;YEAR!$C$2+YEAR!$C$3-2,S1183+1,(YEAR!$C$2+YEAR!$C$3-1)&amp;"       :="))</f>
        <v>1</v>
      </c>
      <c r="U1183">
        <f>IF(T1183&lt;1.1,T1183,IF(T1183&lt;YEAR!$C$2+YEAR!$C$3-2,T1183+1,(YEAR!$C$2+YEAR!$C$3-1)&amp;"       :="))</f>
        <v>1</v>
      </c>
      <c r="V1183">
        <f>IF(U1183&lt;1.1,U1183,IF(U1183&lt;YEAR!$C$2+YEAR!$C$3-2,U1183+1,(YEAR!$C$2+YEAR!$C$3-1)&amp;"       :="))</f>
        <v>1</v>
      </c>
      <c r="W1183">
        <f>IF(V1183&lt;1.1,V1183,IF(V1183&lt;YEAR!$C$2+YEAR!$C$3-2,V1183+1,(YEAR!$C$2+YEAR!$C$3-1)&amp;"       :="))</f>
        <v>1</v>
      </c>
      <c r="X1183">
        <f>IF(W1183&lt;1.1,W1183,IF(W1183&lt;YEAR!$C$2+YEAR!$C$3-2,W1183+1,(YEAR!$C$2+YEAR!$C$3-1)&amp;"       :="))</f>
        <v>1</v>
      </c>
      <c r="Y1183">
        <f>IF(X1183&lt;1.1,X1183,IF(X1183&lt;YEAR!$C$2+YEAR!$C$3-2,X1183+1,(YEAR!$C$2+YEAR!$C$3-1)&amp;"       :="))</f>
        <v>1</v>
      </c>
      <c r="Z1183">
        <f>IF(Y1183&lt;1.1,Y1183,IF(Y1183&lt;YEAR!$C$2+YEAR!$C$3-2,Y1183+1,(YEAR!$C$2+YEAR!$C$3-1)&amp;"       :="))</f>
        <v>1</v>
      </c>
      <c r="AA1183">
        <f>IF(Z1183&lt;1.1,Z1183,IF(Z1183&lt;YEAR!$C$2+YEAR!$C$3-2,Z1183+1,(YEAR!$C$2+YEAR!$C$3-1)&amp;"       :="))</f>
        <v>1</v>
      </c>
      <c r="AB1183">
        <f>IF(AA1183&lt;1.1,AA1183,IF(AA1183&lt;YEAR!$C$2+YEAR!$C$3-2,AA1183+1,(YEAR!$C$2+YEAR!$C$3-1)&amp;"       :="))</f>
        <v>1</v>
      </c>
      <c r="AC1183">
        <f>IF(AB1183&lt;1.1,AB1183,IF(AB1183&lt;YEAR!$C$2+YEAR!$C$3-2,AB1183+1,(YEAR!$C$2+YEAR!$C$3-1)&amp;"       :="))</f>
        <v>1</v>
      </c>
      <c r="AD1183">
        <f>IF(AC1183&lt;1.1,AC1183,IF(AC1183&lt;YEAR!$C$2+YEAR!$C$3-2,AC1183+1,(YEAR!$C$2+YEAR!$C$3-1)&amp;"       :="))</f>
        <v>1</v>
      </c>
      <c r="AE1183">
        <f>IF(AD1183&lt;1.1,AD1183,IF(AD1183&lt;YEAR!$C$2+YEAR!$C$3-2,AD1183+1,(YEAR!$C$2+YEAR!$C$3-1)&amp;"       :="))</f>
        <v>1</v>
      </c>
      <c r="AF1183">
        <f>IF(AE1183&lt;1.1,AE1183,IF(AE1183&lt;YEAR!$C$2+YEAR!$C$3-2,AE1183+1,(YEAR!$C$2+YEAR!$C$3-1)&amp;"       :="))</f>
        <v>1</v>
      </c>
      <c r="AG1183">
        <f>IF(AF1183&lt;1.1,AF1183,IF(AF1183&lt;YEAR!$C$2+YEAR!$C$3-2,AF1183+1,(YEAR!$C$2+YEAR!$C$3-1)&amp;"       :="))</f>
        <v>1</v>
      </c>
      <c r="AH1183">
        <f>IF(AG1183&lt;1.1,AG1183,IF(AG1183&lt;YEAR!$C$2+YEAR!$C$3-2,AG1183+1,(YEAR!$C$2+YEAR!$C$3-1)&amp;"       :="))</f>
        <v>1</v>
      </c>
      <c r="AI1183">
        <f>IF(AH1183&lt;1.1,AH1183,IF(AH1183&lt;YEAR!$C$2+YEAR!$C$3-2,AH1183+1,(YEAR!$C$2+YEAR!$C$3-1)&amp;"       :="))</f>
        <v>1</v>
      </c>
      <c r="AJ1183">
        <f>IF(AI1183&lt;1.1,AI1183,IF(AI1183&lt;YEAR!$C$2+YEAR!$C$3-2,AI1183+1,(YEAR!$C$2+YEAR!$C$3-1)&amp;"       :="))</f>
        <v>1</v>
      </c>
    </row>
    <row r="1184" spans="1:36">
      <c r="A1184">
        <f t="shared" ca="1" si="89"/>
        <v>29</v>
      </c>
      <c r="B1184" t="s">
        <v>51</v>
      </c>
      <c r="C1184" t="str">
        <f ca="1">IF(D1184="",OFFSET(AvailabilityFactor!A$1,A1184,0),C1183)</f>
        <v>D2HLT0180</v>
      </c>
      <c r="D1184" t="str" cm="1">
        <f t="array" aca="1" ref="D1184" ca="1">IF(D1183="",TS_DRC!$P$5,OFFSET(TS_DRC!P$5,RIGHT(D1183,2),0,TRUE))</f>
        <v>TS32</v>
      </c>
      <c r="E1184" t="str">
        <f t="shared" ca="1" si="90"/>
        <v>TS32</v>
      </c>
      <c r="F1184">
        <f>[3]Scenarios!$H$7</f>
        <v>1</v>
      </c>
      <c r="G1184">
        <f>IF(F1184&lt;1.1,F1184,IF(F1184&lt;YEAR!$C$2+YEAR!$C$3-2,F1184+1,(YEAR!$C$2+YEAR!$C$3-1)&amp;"       :="))</f>
        <v>1</v>
      </c>
      <c r="H1184">
        <f>IF(G1184&lt;1.1,G1184,IF(G1184&lt;YEAR!$C$2+YEAR!$C$3-2,G1184+1,(YEAR!$C$2+YEAR!$C$3-1)&amp;"       :="))</f>
        <v>1</v>
      </c>
      <c r="I1184">
        <f>IF(H1184&lt;1.1,H1184,IF(H1184&lt;YEAR!$C$2+YEAR!$C$3-2,H1184+1,(YEAR!$C$2+YEAR!$C$3-1)&amp;"       :="))</f>
        <v>1</v>
      </c>
      <c r="J1184">
        <f>IF(I1184&lt;1.1,I1184,IF(I1184&lt;YEAR!$C$2+YEAR!$C$3-2,I1184+1,(YEAR!$C$2+YEAR!$C$3-1)&amp;"       :="))</f>
        <v>1</v>
      </c>
      <c r="K1184">
        <f>IF(J1184&lt;1.1,J1184,IF(J1184&lt;YEAR!$C$2+YEAR!$C$3-2,J1184+1,(YEAR!$C$2+YEAR!$C$3-1)&amp;"       :="))</f>
        <v>1</v>
      </c>
      <c r="L1184">
        <f>IF(K1184&lt;1.1,K1184,IF(K1184&lt;YEAR!$C$2+YEAR!$C$3-2,K1184+1,(YEAR!$C$2+YEAR!$C$3-1)&amp;"       :="))</f>
        <v>1</v>
      </c>
      <c r="M1184">
        <f>IF(L1184&lt;1.1,L1184,IF(L1184&lt;YEAR!$C$2+YEAR!$C$3-2,L1184+1,(YEAR!$C$2+YEAR!$C$3-1)&amp;"       :="))</f>
        <v>1</v>
      </c>
      <c r="N1184">
        <f>IF(M1184&lt;1.1,M1184,IF(M1184&lt;YEAR!$C$2+YEAR!$C$3-2,M1184+1,(YEAR!$C$2+YEAR!$C$3-1)&amp;"       :="))</f>
        <v>1</v>
      </c>
      <c r="O1184">
        <f>IF(N1184&lt;1.1,N1184,IF(N1184&lt;YEAR!$C$2+YEAR!$C$3-2,N1184+1,(YEAR!$C$2+YEAR!$C$3-1)&amp;"       :="))</f>
        <v>1</v>
      </c>
      <c r="P1184">
        <f>IF(O1184&lt;1.1,O1184,IF(O1184&lt;YEAR!$C$2+YEAR!$C$3-2,O1184+1,(YEAR!$C$2+YEAR!$C$3-1)&amp;"       :="))</f>
        <v>1</v>
      </c>
      <c r="Q1184">
        <f>IF(P1184&lt;1.1,P1184,IF(P1184&lt;YEAR!$C$2+YEAR!$C$3-2,P1184+1,(YEAR!$C$2+YEAR!$C$3-1)&amp;"       :="))</f>
        <v>1</v>
      </c>
      <c r="R1184">
        <f>IF(Q1184&lt;1.1,Q1184,IF(Q1184&lt;YEAR!$C$2+YEAR!$C$3-2,Q1184+1,(YEAR!$C$2+YEAR!$C$3-1)&amp;"       :="))</f>
        <v>1</v>
      </c>
      <c r="S1184">
        <f>IF(R1184&lt;1.1,R1184,IF(R1184&lt;YEAR!$C$2+YEAR!$C$3-2,R1184+1,(YEAR!$C$2+YEAR!$C$3-1)&amp;"       :="))</f>
        <v>1</v>
      </c>
      <c r="T1184">
        <f>IF(S1184&lt;1.1,S1184,IF(S1184&lt;YEAR!$C$2+YEAR!$C$3-2,S1184+1,(YEAR!$C$2+YEAR!$C$3-1)&amp;"       :="))</f>
        <v>1</v>
      </c>
      <c r="U1184">
        <f>IF(T1184&lt;1.1,T1184,IF(T1184&lt;YEAR!$C$2+YEAR!$C$3-2,T1184+1,(YEAR!$C$2+YEAR!$C$3-1)&amp;"       :="))</f>
        <v>1</v>
      </c>
      <c r="V1184">
        <f>IF(U1184&lt;1.1,U1184,IF(U1184&lt;YEAR!$C$2+YEAR!$C$3-2,U1184+1,(YEAR!$C$2+YEAR!$C$3-1)&amp;"       :="))</f>
        <v>1</v>
      </c>
      <c r="W1184">
        <f>IF(V1184&lt;1.1,V1184,IF(V1184&lt;YEAR!$C$2+YEAR!$C$3-2,V1184+1,(YEAR!$C$2+YEAR!$C$3-1)&amp;"       :="))</f>
        <v>1</v>
      </c>
      <c r="X1184">
        <f>IF(W1184&lt;1.1,W1184,IF(W1184&lt;YEAR!$C$2+YEAR!$C$3-2,W1184+1,(YEAR!$C$2+YEAR!$C$3-1)&amp;"       :="))</f>
        <v>1</v>
      </c>
      <c r="Y1184">
        <f>IF(X1184&lt;1.1,X1184,IF(X1184&lt;YEAR!$C$2+YEAR!$C$3-2,X1184+1,(YEAR!$C$2+YEAR!$C$3-1)&amp;"       :="))</f>
        <v>1</v>
      </c>
      <c r="Z1184">
        <f>IF(Y1184&lt;1.1,Y1184,IF(Y1184&lt;YEAR!$C$2+YEAR!$C$3-2,Y1184+1,(YEAR!$C$2+YEAR!$C$3-1)&amp;"       :="))</f>
        <v>1</v>
      </c>
      <c r="AA1184">
        <f>IF(Z1184&lt;1.1,Z1184,IF(Z1184&lt;YEAR!$C$2+YEAR!$C$3-2,Z1184+1,(YEAR!$C$2+YEAR!$C$3-1)&amp;"       :="))</f>
        <v>1</v>
      </c>
      <c r="AB1184">
        <f>IF(AA1184&lt;1.1,AA1184,IF(AA1184&lt;YEAR!$C$2+YEAR!$C$3-2,AA1184+1,(YEAR!$C$2+YEAR!$C$3-1)&amp;"       :="))</f>
        <v>1</v>
      </c>
      <c r="AC1184">
        <f>IF(AB1184&lt;1.1,AB1184,IF(AB1184&lt;YEAR!$C$2+YEAR!$C$3-2,AB1184+1,(YEAR!$C$2+YEAR!$C$3-1)&amp;"       :="))</f>
        <v>1</v>
      </c>
      <c r="AD1184">
        <f>IF(AC1184&lt;1.1,AC1184,IF(AC1184&lt;YEAR!$C$2+YEAR!$C$3-2,AC1184+1,(YEAR!$C$2+YEAR!$C$3-1)&amp;"       :="))</f>
        <v>1</v>
      </c>
      <c r="AE1184">
        <f>IF(AD1184&lt;1.1,AD1184,IF(AD1184&lt;YEAR!$C$2+YEAR!$C$3-2,AD1184+1,(YEAR!$C$2+YEAR!$C$3-1)&amp;"       :="))</f>
        <v>1</v>
      </c>
      <c r="AF1184">
        <f>IF(AE1184&lt;1.1,AE1184,IF(AE1184&lt;YEAR!$C$2+YEAR!$C$3-2,AE1184+1,(YEAR!$C$2+YEAR!$C$3-1)&amp;"       :="))</f>
        <v>1</v>
      </c>
      <c r="AG1184">
        <f>IF(AF1184&lt;1.1,AF1184,IF(AF1184&lt;YEAR!$C$2+YEAR!$C$3-2,AF1184+1,(YEAR!$C$2+YEAR!$C$3-1)&amp;"       :="))</f>
        <v>1</v>
      </c>
      <c r="AH1184">
        <f>IF(AG1184&lt;1.1,AG1184,IF(AG1184&lt;YEAR!$C$2+YEAR!$C$3-2,AG1184+1,(YEAR!$C$2+YEAR!$C$3-1)&amp;"       :="))</f>
        <v>1</v>
      </c>
      <c r="AI1184">
        <f>IF(AH1184&lt;1.1,AH1184,IF(AH1184&lt;YEAR!$C$2+YEAR!$C$3-2,AH1184+1,(YEAR!$C$2+YEAR!$C$3-1)&amp;"       :="))</f>
        <v>1</v>
      </c>
      <c r="AJ1184">
        <f>IF(AI1184&lt;1.1,AI1184,IF(AI1184&lt;YEAR!$C$2+YEAR!$C$3-2,AI1184+1,(YEAR!$C$2+YEAR!$C$3-1)&amp;"       :="))</f>
        <v>1</v>
      </c>
    </row>
    <row r="1185" spans="1:36">
      <c r="A1185">
        <f t="shared" ca="1" si="89"/>
        <v>29</v>
      </c>
      <c r="B1185" t="s">
        <v>51</v>
      </c>
      <c r="C1185" t="str">
        <f ca="1">IF(D1185="",OFFSET(AvailabilityFactor!A$1,A1185,0),C1184)</f>
        <v>D2HLT0180</v>
      </c>
      <c r="D1185" t="str" cm="1">
        <f t="array" aca="1" ref="D1185" ca="1">IF(D1184="",TS_DRC!$P$5,OFFSET(TS_DRC!P$5,RIGHT(D1184,2),0,TRUE))</f>
        <v>TS33</v>
      </c>
      <c r="E1185" t="str">
        <f t="shared" ca="1" si="90"/>
        <v>TS33</v>
      </c>
      <c r="F1185">
        <f>[3]Scenarios!$H$7</f>
        <v>1</v>
      </c>
      <c r="G1185">
        <f>IF(F1185&lt;1.1,F1185,IF(F1185&lt;YEAR!$C$2+YEAR!$C$3-2,F1185+1,(YEAR!$C$2+YEAR!$C$3-1)&amp;"       :="))</f>
        <v>1</v>
      </c>
      <c r="H1185">
        <f>IF(G1185&lt;1.1,G1185,IF(G1185&lt;YEAR!$C$2+YEAR!$C$3-2,G1185+1,(YEAR!$C$2+YEAR!$C$3-1)&amp;"       :="))</f>
        <v>1</v>
      </c>
      <c r="I1185">
        <f>IF(H1185&lt;1.1,H1185,IF(H1185&lt;YEAR!$C$2+YEAR!$C$3-2,H1185+1,(YEAR!$C$2+YEAR!$C$3-1)&amp;"       :="))</f>
        <v>1</v>
      </c>
      <c r="J1185">
        <f>IF(I1185&lt;1.1,I1185,IF(I1185&lt;YEAR!$C$2+YEAR!$C$3-2,I1185+1,(YEAR!$C$2+YEAR!$C$3-1)&amp;"       :="))</f>
        <v>1</v>
      </c>
      <c r="K1185">
        <f>IF(J1185&lt;1.1,J1185,IF(J1185&lt;YEAR!$C$2+YEAR!$C$3-2,J1185+1,(YEAR!$C$2+YEAR!$C$3-1)&amp;"       :="))</f>
        <v>1</v>
      </c>
      <c r="L1185">
        <f>IF(K1185&lt;1.1,K1185,IF(K1185&lt;YEAR!$C$2+YEAR!$C$3-2,K1185+1,(YEAR!$C$2+YEAR!$C$3-1)&amp;"       :="))</f>
        <v>1</v>
      </c>
      <c r="M1185">
        <f>IF(L1185&lt;1.1,L1185,IF(L1185&lt;YEAR!$C$2+YEAR!$C$3-2,L1185+1,(YEAR!$C$2+YEAR!$C$3-1)&amp;"       :="))</f>
        <v>1</v>
      </c>
      <c r="N1185">
        <f>IF(M1185&lt;1.1,M1185,IF(M1185&lt;YEAR!$C$2+YEAR!$C$3-2,M1185+1,(YEAR!$C$2+YEAR!$C$3-1)&amp;"       :="))</f>
        <v>1</v>
      </c>
      <c r="O1185">
        <f>IF(N1185&lt;1.1,N1185,IF(N1185&lt;YEAR!$C$2+YEAR!$C$3-2,N1185+1,(YEAR!$C$2+YEAR!$C$3-1)&amp;"       :="))</f>
        <v>1</v>
      </c>
      <c r="P1185">
        <f>IF(O1185&lt;1.1,O1185,IF(O1185&lt;YEAR!$C$2+YEAR!$C$3-2,O1185+1,(YEAR!$C$2+YEAR!$C$3-1)&amp;"       :="))</f>
        <v>1</v>
      </c>
      <c r="Q1185">
        <f>IF(P1185&lt;1.1,P1185,IF(P1185&lt;YEAR!$C$2+YEAR!$C$3-2,P1185+1,(YEAR!$C$2+YEAR!$C$3-1)&amp;"       :="))</f>
        <v>1</v>
      </c>
      <c r="R1185">
        <f>IF(Q1185&lt;1.1,Q1185,IF(Q1185&lt;YEAR!$C$2+YEAR!$C$3-2,Q1185+1,(YEAR!$C$2+YEAR!$C$3-1)&amp;"       :="))</f>
        <v>1</v>
      </c>
      <c r="S1185">
        <f>IF(R1185&lt;1.1,R1185,IF(R1185&lt;YEAR!$C$2+YEAR!$C$3-2,R1185+1,(YEAR!$C$2+YEAR!$C$3-1)&amp;"       :="))</f>
        <v>1</v>
      </c>
      <c r="T1185">
        <f>IF(S1185&lt;1.1,S1185,IF(S1185&lt;YEAR!$C$2+YEAR!$C$3-2,S1185+1,(YEAR!$C$2+YEAR!$C$3-1)&amp;"       :="))</f>
        <v>1</v>
      </c>
      <c r="U1185">
        <f>IF(T1185&lt;1.1,T1185,IF(T1185&lt;YEAR!$C$2+YEAR!$C$3-2,T1185+1,(YEAR!$C$2+YEAR!$C$3-1)&amp;"       :="))</f>
        <v>1</v>
      </c>
      <c r="V1185">
        <f>IF(U1185&lt;1.1,U1185,IF(U1185&lt;YEAR!$C$2+YEAR!$C$3-2,U1185+1,(YEAR!$C$2+YEAR!$C$3-1)&amp;"       :="))</f>
        <v>1</v>
      </c>
      <c r="W1185">
        <f>IF(V1185&lt;1.1,V1185,IF(V1185&lt;YEAR!$C$2+YEAR!$C$3-2,V1185+1,(YEAR!$C$2+YEAR!$C$3-1)&amp;"       :="))</f>
        <v>1</v>
      </c>
      <c r="X1185">
        <f>IF(W1185&lt;1.1,W1185,IF(W1185&lt;YEAR!$C$2+YEAR!$C$3-2,W1185+1,(YEAR!$C$2+YEAR!$C$3-1)&amp;"       :="))</f>
        <v>1</v>
      </c>
      <c r="Y1185">
        <f>IF(X1185&lt;1.1,X1185,IF(X1185&lt;YEAR!$C$2+YEAR!$C$3-2,X1185+1,(YEAR!$C$2+YEAR!$C$3-1)&amp;"       :="))</f>
        <v>1</v>
      </c>
      <c r="Z1185">
        <f>IF(Y1185&lt;1.1,Y1185,IF(Y1185&lt;YEAR!$C$2+YEAR!$C$3-2,Y1185+1,(YEAR!$C$2+YEAR!$C$3-1)&amp;"       :="))</f>
        <v>1</v>
      </c>
      <c r="AA1185">
        <f>IF(Z1185&lt;1.1,Z1185,IF(Z1185&lt;YEAR!$C$2+YEAR!$C$3-2,Z1185+1,(YEAR!$C$2+YEAR!$C$3-1)&amp;"       :="))</f>
        <v>1</v>
      </c>
      <c r="AB1185">
        <f>IF(AA1185&lt;1.1,AA1185,IF(AA1185&lt;YEAR!$C$2+YEAR!$C$3-2,AA1185+1,(YEAR!$C$2+YEAR!$C$3-1)&amp;"       :="))</f>
        <v>1</v>
      </c>
      <c r="AC1185">
        <f>IF(AB1185&lt;1.1,AB1185,IF(AB1185&lt;YEAR!$C$2+YEAR!$C$3-2,AB1185+1,(YEAR!$C$2+YEAR!$C$3-1)&amp;"       :="))</f>
        <v>1</v>
      </c>
      <c r="AD1185">
        <f>IF(AC1185&lt;1.1,AC1185,IF(AC1185&lt;YEAR!$C$2+YEAR!$C$3-2,AC1185+1,(YEAR!$C$2+YEAR!$C$3-1)&amp;"       :="))</f>
        <v>1</v>
      </c>
      <c r="AE1185">
        <f>IF(AD1185&lt;1.1,AD1185,IF(AD1185&lt;YEAR!$C$2+YEAR!$C$3-2,AD1185+1,(YEAR!$C$2+YEAR!$C$3-1)&amp;"       :="))</f>
        <v>1</v>
      </c>
      <c r="AF1185">
        <f>IF(AE1185&lt;1.1,AE1185,IF(AE1185&lt;YEAR!$C$2+YEAR!$C$3-2,AE1185+1,(YEAR!$C$2+YEAR!$C$3-1)&amp;"       :="))</f>
        <v>1</v>
      </c>
      <c r="AG1185">
        <f>IF(AF1185&lt;1.1,AF1185,IF(AF1185&lt;YEAR!$C$2+YEAR!$C$3-2,AF1185+1,(YEAR!$C$2+YEAR!$C$3-1)&amp;"       :="))</f>
        <v>1</v>
      </c>
      <c r="AH1185">
        <f>IF(AG1185&lt;1.1,AG1185,IF(AG1185&lt;YEAR!$C$2+YEAR!$C$3-2,AG1185+1,(YEAR!$C$2+YEAR!$C$3-1)&amp;"       :="))</f>
        <v>1</v>
      </c>
      <c r="AI1185">
        <f>IF(AH1185&lt;1.1,AH1185,IF(AH1185&lt;YEAR!$C$2+YEAR!$C$3-2,AH1185+1,(YEAR!$C$2+YEAR!$C$3-1)&amp;"       :="))</f>
        <v>1</v>
      </c>
      <c r="AJ1185">
        <f>IF(AI1185&lt;1.1,AI1185,IF(AI1185&lt;YEAR!$C$2+YEAR!$C$3-2,AI1185+1,(YEAR!$C$2+YEAR!$C$3-1)&amp;"       :="))</f>
        <v>1</v>
      </c>
    </row>
    <row r="1186" spans="1:36">
      <c r="A1186">
        <f t="shared" ca="1" si="89"/>
        <v>29</v>
      </c>
      <c r="B1186" t="s">
        <v>51</v>
      </c>
      <c r="C1186" t="str">
        <f ca="1">IF(D1186="",OFFSET(AvailabilityFactor!A$1,A1186,0),C1185)</f>
        <v>D2HLT0180</v>
      </c>
      <c r="D1186" t="str" cm="1">
        <f t="array" aca="1" ref="D1186" ca="1">IF(D1185="",TS_DRC!$P$5,OFFSET(TS_DRC!P$5,RIGHT(D1185,2),0,TRUE))</f>
        <v>TS34</v>
      </c>
      <c r="E1186" t="str">
        <f t="shared" ca="1" si="90"/>
        <v>TS34</v>
      </c>
      <c r="F1186">
        <f>[3]Scenarios!$H$7</f>
        <v>1</v>
      </c>
      <c r="G1186">
        <f>IF(F1186&lt;1.1,F1186,IF(F1186&lt;YEAR!$C$2+YEAR!$C$3-2,F1186+1,(YEAR!$C$2+YEAR!$C$3-1)&amp;"       :="))</f>
        <v>1</v>
      </c>
      <c r="H1186">
        <f>IF(G1186&lt;1.1,G1186,IF(G1186&lt;YEAR!$C$2+YEAR!$C$3-2,G1186+1,(YEAR!$C$2+YEAR!$C$3-1)&amp;"       :="))</f>
        <v>1</v>
      </c>
      <c r="I1186">
        <f>IF(H1186&lt;1.1,H1186,IF(H1186&lt;YEAR!$C$2+YEAR!$C$3-2,H1186+1,(YEAR!$C$2+YEAR!$C$3-1)&amp;"       :="))</f>
        <v>1</v>
      </c>
      <c r="J1186">
        <f>IF(I1186&lt;1.1,I1186,IF(I1186&lt;YEAR!$C$2+YEAR!$C$3-2,I1186+1,(YEAR!$C$2+YEAR!$C$3-1)&amp;"       :="))</f>
        <v>1</v>
      </c>
      <c r="K1186">
        <f>IF(J1186&lt;1.1,J1186,IF(J1186&lt;YEAR!$C$2+YEAR!$C$3-2,J1186+1,(YEAR!$C$2+YEAR!$C$3-1)&amp;"       :="))</f>
        <v>1</v>
      </c>
      <c r="L1186">
        <f>IF(K1186&lt;1.1,K1186,IF(K1186&lt;YEAR!$C$2+YEAR!$C$3-2,K1186+1,(YEAR!$C$2+YEAR!$C$3-1)&amp;"       :="))</f>
        <v>1</v>
      </c>
      <c r="M1186">
        <f>IF(L1186&lt;1.1,L1186,IF(L1186&lt;YEAR!$C$2+YEAR!$C$3-2,L1186+1,(YEAR!$C$2+YEAR!$C$3-1)&amp;"       :="))</f>
        <v>1</v>
      </c>
      <c r="N1186">
        <f>IF(M1186&lt;1.1,M1186,IF(M1186&lt;YEAR!$C$2+YEAR!$C$3-2,M1186+1,(YEAR!$C$2+YEAR!$C$3-1)&amp;"       :="))</f>
        <v>1</v>
      </c>
      <c r="O1186">
        <f>IF(N1186&lt;1.1,N1186,IF(N1186&lt;YEAR!$C$2+YEAR!$C$3-2,N1186+1,(YEAR!$C$2+YEAR!$C$3-1)&amp;"       :="))</f>
        <v>1</v>
      </c>
      <c r="P1186">
        <f>IF(O1186&lt;1.1,O1186,IF(O1186&lt;YEAR!$C$2+YEAR!$C$3-2,O1186+1,(YEAR!$C$2+YEAR!$C$3-1)&amp;"       :="))</f>
        <v>1</v>
      </c>
      <c r="Q1186">
        <f>IF(P1186&lt;1.1,P1186,IF(P1186&lt;YEAR!$C$2+YEAR!$C$3-2,P1186+1,(YEAR!$C$2+YEAR!$C$3-1)&amp;"       :="))</f>
        <v>1</v>
      </c>
      <c r="R1186">
        <f>IF(Q1186&lt;1.1,Q1186,IF(Q1186&lt;YEAR!$C$2+YEAR!$C$3-2,Q1186+1,(YEAR!$C$2+YEAR!$C$3-1)&amp;"       :="))</f>
        <v>1</v>
      </c>
      <c r="S1186">
        <f>IF(R1186&lt;1.1,R1186,IF(R1186&lt;YEAR!$C$2+YEAR!$C$3-2,R1186+1,(YEAR!$C$2+YEAR!$C$3-1)&amp;"       :="))</f>
        <v>1</v>
      </c>
      <c r="T1186">
        <f>IF(S1186&lt;1.1,S1186,IF(S1186&lt;YEAR!$C$2+YEAR!$C$3-2,S1186+1,(YEAR!$C$2+YEAR!$C$3-1)&amp;"       :="))</f>
        <v>1</v>
      </c>
      <c r="U1186">
        <f>IF(T1186&lt;1.1,T1186,IF(T1186&lt;YEAR!$C$2+YEAR!$C$3-2,T1186+1,(YEAR!$C$2+YEAR!$C$3-1)&amp;"       :="))</f>
        <v>1</v>
      </c>
      <c r="V1186">
        <f>IF(U1186&lt;1.1,U1186,IF(U1186&lt;YEAR!$C$2+YEAR!$C$3-2,U1186+1,(YEAR!$C$2+YEAR!$C$3-1)&amp;"       :="))</f>
        <v>1</v>
      </c>
      <c r="W1186">
        <f>IF(V1186&lt;1.1,V1186,IF(V1186&lt;YEAR!$C$2+YEAR!$C$3-2,V1186+1,(YEAR!$C$2+YEAR!$C$3-1)&amp;"       :="))</f>
        <v>1</v>
      </c>
      <c r="X1186">
        <f>IF(W1186&lt;1.1,W1186,IF(W1186&lt;YEAR!$C$2+YEAR!$C$3-2,W1186+1,(YEAR!$C$2+YEAR!$C$3-1)&amp;"       :="))</f>
        <v>1</v>
      </c>
      <c r="Y1186">
        <f>IF(X1186&lt;1.1,X1186,IF(X1186&lt;YEAR!$C$2+YEAR!$C$3-2,X1186+1,(YEAR!$C$2+YEAR!$C$3-1)&amp;"       :="))</f>
        <v>1</v>
      </c>
      <c r="Z1186">
        <f>IF(Y1186&lt;1.1,Y1186,IF(Y1186&lt;YEAR!$C$2+YEAR!$C$3-2,Y1186+1,(YEAR!$C$2+YEAR!$C$3-1)&amp;"       :="))</f>
        <v>1</v>
      </c>
      <c r="AA1186">
        <f>IF(Z1186&lt;1.1,Z1186,IF(Z1186&lt;YEAR!$C$2+YEAR!$C$3-2,Z1186+1,(YEAR!$C$2+YEAR!$C$3-1)&amp;"       :="))</f>
        <v>1</v>
      </c>
      <c r="AB1186">
        <f>IF(AA1186&lt;1.1,AA1186,IF(AA1186&lt;YEAR!$C$2+YEAR!$C$3-2,AA1186+1,(YEAR!$C$2+YEAR!$C$3-1)&amp;"       :="))</f>
        <v>1</v>
      </c>
      <c r="AC1186">
        <f>IF(AB1186&lt;1.1,AB1186,IF(AB1186&lt;YEAR!$C$2+YEAR!$C$3-2,AB1186+1,(YEAR!$C$2+YEAR!$C$3-1)&amp;"       :="))</f>
        <v>1</v>
      </c>
      <c r="AD1186">
        <f>IF(AC1186&lt;1.1,AC1186,IF(AC1186&lt;YEAR!$C$2+YEAR!$C$3-2,AC1186+1,(YEAR!$C$2+YEAR!$C$3-1)&amp;"       :="))</f>
        <v>1</v>
      </c>
      <c r="AE1186">
        <f>IF(AD1186&lt;1.1,AD1186,IF(AD1186&lt;YEAR!$C$2+YEAR!$C$3-2,AD1186+1,(YEAR!$C$2+YEAR!$C$3-1)&amp;"       :="))</f>
        <v>1</v>
      </c>
      <c r="AF1186">
        <f>IF(AE1186&lt;1.1,AE1186,IF(AE1186&lt;YEAR!$C$2+YEAR!$C$3-2,AE1186+1,(YEAR!$C$2+YEAR!$C$3-1)&amp;"       :="))</f>
        <v>1</v>
      </c>
      <c r="AG1186">
        <f>IF(AF1186&lt;1.1,AF1186,IF(AF1186&lt;YEAR!$C$2+YEAR!$C$3-2,AF1186+1,(YEAR!$C$2+YEAR!$C$3-1)&amp;"       :="))</f>
        <v>1</v>
      </c>
      <c r="AH1186">
        <f>IF(AG1186&lt;1.1,AG1186,IF(AG1186&lt;YEAR!$C$2+YEAR!$C$3-2,AG1186+1,(YEAR!$C$2+YEAR!$C$3-1)&amp;"       :="))</f>
        <v>1</v>
      </c>
      <c r="AI1186">
        <f>IF(AH1186&lt;1.1,AH1186,IF(AH1186&lt;YEAR!$C$2+YEAR!$C$3-2,AH1186+1,(YEAR!$C$2+YEAR!$C$3-1)&amp;"       :="))</f>
        <v>1</v>
      </c>
      <c r="AJ1186">
        <f>IF(AI1186&lt;1.1,AI1186,IF(AI1186&lt;YEAR!$C$2+YEAR!$C$3-2,AI1186+1,(YEAR!$C$2+YEAR!$C$3-1)&amp;"       :="))</f>
        <v>1</v>
      </c>
    </row>
    <row r="1187" spans="1:36">
      <c r="A1187">
        <f t="shared" ca="1" si="89"/>
        <v>29</v>
      </c>
      <c r="B1187" t="s">
        <v>51</v>
      </c>
      <c r="C1187" t="str">
        <f ca="1">IF(D1187="",OFFSET(AvailabilityFactor!A$1,A1187,0),C1186)</f>
        <v>D2HLT0180</v>
      </c>
      <c r="D1187" t="str" cm="1">
        <f t="array" aca="1" ref="D1187" ca="1">IF(D1186="",TS_DRC!$P$5,OFFSET(TS_DRC!P$5,RIGHT(D1186,2),0,TRUE))</f>
        <v>TS35</v>
      </c>
      <c r="E1187" t="str">
        <f t="shared" ca="1" si="90"/>
        <v>TS35</v>
      </c>
      <c r="F1187">
        <f>[3]Scenarios!$H$7</f>
        <v>1</v>
      </c>
      <c r="G1187">
        <f>IF(F1187&lt;1.1,F1187,IF(F1187&lt;YEAR!$C$2+YEAR!$C$3-2,F1187+1,(YEAR!$C$2+YEAR!$C$3-1)&amp;"       :="))</f>
        <v>1</v>
      </c>
      <c r="H1187">
        <f>IF(G1187&lt;1.1,G1187,IF(G1187&lt;YEAR!$C$2+YEAR!$C$3-2,G1187+1,(YEAR!$C$2+YEAR!$C$3-1)&amp;"       :="))</f>
        <v>1</v>
      </c>
      <c r="I1187">
        <f>IF(H1187&lt;1.1,H1187,IF(H1187&lt;YEAR!$C$2+YEAR!$C$3-2,H1187+1,(YEAR!$C$2+YEAR!$C$3-1)&amp;"       :="))</f>
        <v>1</v>
      </c>
      <c r="J1187">
        <f>IF(I1187&lt;1.1,I1187,IF(I1187&lt;YEAR!$C$2+YEAR!$C$3-2,I1187+1,(YEAR!$C$2+YEAR!$C$3-1)&amp;"       :="))</f>
        <v>1</v>
      </c>
      <c r="K1187">
        <f>IF(J1187&lt;1.1,J1187,IF(J1187&lt;YEAR!$C$2+YEAR!$C$3-2,J1187+1,(YEAR!$C$2+YEAR!$C$3-1)&amp;"       :="))</f>
        <v>1</v>
      </c>
      <c r="L1187">
        <f>IF(K1187&lt;1.1,K1187,IF(K1187&lt;YEAR!$C$2+YEAR!$C$3-2,K1187+1,(YEAR!$C$2+YEAR!$C$3-1)&amp;"       :="))</f>
        <v>1</v>
      </c>
      <c r="M1187">
        <f>IF(L1187&lt;1.1,L1187,IF(L1187&lt;YEAR!$C$2+YEAR!$C$3-2,L1187+1,(YEAR!$C$2+YEAR!$C$3-1)&amp;"       :="))</f>
        <v>1</v>
      </c>
      <c r="N1187">
        <f>IF(M1187&lt;1.1,M1187,IF(M1187&lt;YEAR!$C$2+YEAR!$C$3-2,M1187+1,(YEAR!$C$2+YEAR!$C$3-1)&amp;"       :="))</f>
        <v>1</v>
      </c>
      <c r="O1187">
        <f>IF(N1187&lt;1.1,N1187,IF(N1187&lt;YEAR!$C$2+YEAR!$C$3-2,N1187+1,(YEAR!$C$2+YEAR!$C$3-1)&amp;"       :="))</f>
        <v>1</v>
      </c>
      <c r="P1187">
        <f>IF(O1187&lt;1.1,O1187,IF(O1187&lt;YEAR!$C$2+YEAR!$C$3-2,O1187+1,(YEAR!$C$2+YEAR!$C$3-1)&amp;"       :="))</f>
        <v>1</v>
      </c>
      <c r="Q1187">
        <f>IF(P1187&lt;1.1,P1187,IF(P1187&lt;YEAR!$C$2+YEAR!$C$3-2,P1187+1,(YEAR!$C$2+YEAR!$C$3-1)&amp;"       :="))</f>
        <v>1</v>
      </c>
      <c r="R1187">
        <f>IF(Q1187&lt;1.1,Q1187,IF(Q1187&lt;YEAR!$C$2+YEAR!$C$3-2,Q1187+1,(YEAR!$C$2+YEAR!$C$3-1)&amp;"       :="))</f>
        <v>1</v>
      </c>
      <c r="S1187">
        <f>IF(R1187&lt;1.1,R1187,IF(R1187&lt;YEAR!$C$2+YEAR!$C$3-2,R1187+1,(YEAR!$C$2+YEAR!$C$3-1)&amp;"       :="))</f>
        <v>1</v>
      </c>
      <c r="T1187">
        <f>IF(S1187&lt;1.1,S1187,IF(S1187&lt;YEAR!$C$2+YEAR!$C$3-2,S1187+1,(YEAR!$C$2+YEAR!$C$3-1)&amp;"       :="))</f>
        <v>1</v>
      </c>
      <c r="U1187">
        <f>IF(T1187&lt;1.1,T1187,IF(T1187&lt;YEAR!$C$2+YEAR!$C$3-2,T1187+1,(YEAR!$C$2+YEAR!$C$3-1)&amp;"       :="))</f>
        <v>1</v>
      </c>
      <c r="V1187">
        <f>IF(U1187&lt;1.1,U1187,IF(U1187&lt;YEAR!$C$2+YEAR!$C$3-2,U1187+1,(YEAR!$C$2+YEAR!$C$3-1)&amp;"       :="))</f>
        <v>1</v>
      </c>
      <c r="W1187">
        <f>IF(V1187&lt;1.1,V1187,IF(V1187&lt;YEAR!$C$2+YEAR!$C$3-2,V1187+1,(YEAR!$C$2+YEAR!$C$3-1)&amp;"       :="))</f>
        <v>1</v>
      </c>
      <c r="X1187">
        <f>IF(W1187&lt;1.1,W1187,IF(W1187&lt;YEAR!$C$2+YEAR!$C$3-2,W1187+1,(YEAR!$C$2+YEAR!$C$3-1)&amp;"       :="))</f>
        <v>1</v>
      </c>
      <c r="Y1187">
        <f>IF(X1187&lt;1.1,X1187,IF(X1187&lt;YEAR!$C$2+YEAR!$C$3-2,X1187+1,(YEAR!$C$2+YEAR!$C$3-1)&amp;"       :="))</f>
        <v>1</v>
      </c>
      <c r="Z1187">
        <f>IF(Y1187&lt;1.1,Y1187,IF(Y1187&lt;YEAR!$C$2+YEAR!$C$3-2,Y1187+1,(YEAR!$C$2+YEAR!$C$3-1)&amp;"       :="))</f>
        <v>1</v>
      </c>
      <c r="AA1187">
        <f>IF(Z1187&lt;1.1,Z1187,IF(Z1187&lt;YEAR!$C$2+YEAR!$C$3-2,Z1187+1,(YEAR!$C$2+YEAR!$C$3-1)&amp;"       :="))</f>
        <v>1</v>
      </c>
      <c r="AB1187">
        <f>IF(AA1187&lt;1.1,AA1187,IF(AA1187&lt;YEAR!$C$2+YEAR!$C$3-2,AA1187+1,(YEAR!$C$2+YEAR!$C$3-1)&amp;"       :="))</f>
        <v>1</v>
      </c>
      <c r="AC1187">
        <f>IF(AB1187&lt;1.1,AB1187,IF(AB1187&lt;YEAR!$C$2+YEAR!$C$3-2,AB1187+1,(YEAR!$C$2+YEAR!$C$3-1)&amp;"       :="))</f>
        <v>1</v>
      </c>
      <c r="AD1187">
        <f>IF(AC1187&lt;1.1,AC1187,IF(AC1187&lt;YEAR!$C$2+YEAR!$C$3-2,AC1187+1,(YEAR!$C$2+YEAR!$C$3-1)&amp;"       :="))</f>
        <v>1</v>
      </c>
      <c r="AE1187">
        <f>IF(AD1187&lt;1.1,AD1187,IF(AD1187&lt;YEAR!$C$2+YEAR!$C$3-2,AD1187+1,(YEAR!$C$2+YEAR!$C$3-1)&amp;"       :="))</f>
        <v>1</v>
      </c>
      <c r="AF1187">
        <f>IF(AE1187&lt;1.1,AE1187,IF(AE1187&lt;YEAR!$C$2+YEAR!$C$3-2,AE1187+1,(YEAR!$C$2+YEAR!$C$3-1)&amp;"       :="))</f>
        <v>1</v>
      </c>
      <c r="AG1187">
        <f>IF(AF1187&lt;1.1,AF1187,IF(AF1187&lt;YEAR!$C$2+YEAR!$C$3-2,AF1187+1,(YEAR!$C$2+YEAR!$C$3-1)&amp;"       :="))</f>
        <v>1</v>
      </c>
      <c r="AH1187">
        <f>IF(AG1187&lt;1.1,AG1187,IF(AG1187&lt;YEAR!$C$2+YEAR!$C$3-2,AG1187+1,(YEAR!$C$2+YEAR!$C$3-1)&amp;"       :="))</f>
        <v>1</v>
      </c>
      <c r="AI1187">
        <f>IF(AH1187&lt;1.1,AH1187,IF(AH1187&lt;YEAR!$C$2+YEAR!$C$3-2,AH1187+1,(YEAR!$C$2+YEAR!$C$3-1)&amp;"       :="))</f>
        <v>1</v>
      </c>
      <c r="AJ1187">
        <f>IF(AI1187&lt;1.1,AI1187,IF(AI1187&lt;YEAR!$C$2+YEAR!$C$3-2,AI1187+1,(YEAR!$C$2+YEAR!$C$3-1)&amp;"       :="))</f>
        <v>1</v>
      </c>
    </row>
    <row r="1188" spans="1:36">
      <c r="A1188">
        <f t="shared" ca="1" si="89"/>
        <v>29</v>
      </c>
      <c r="B1188" t="s">
        <v>51</v>
      </c>
      <c r="C1188" t="str">
        <f ca="1">IF(D1188="",OFFSET(AvailabilityFactor!A$1,A1188,0),C1187)</f>
        <v>D2HLT0180</v>
      </c>
      <c r="D1188" t="str" cm="1">
        <f t="array" aca="1" ref="D1188" ca="1">IF(D1187="",TS_DRC!$P$5,OFFSET(TS_DRC!P$5,RIGHT(D1187,2),0,TRUE))</f>
        <v>TS36</v>
      </c>
      <c r="E1188" t="str">
        <f t="shared" ca="1" si="90"/>
        <v>TS36</v>
      </c>
      <c r="F1188">
        <f>[3]Scenarios!$H$7</f>
        <v>1</v>
      </c>
      <c r="G1188">
        <f>IF(F1188&lt;1.1,F1188,IF(F1188&lt;YEAR!$C$2+YEAR!$C$3-2,F1188+1,(YEAR!$C$2+YEAR!$C$3-1)&amp;"       :="))</f>
        <v>1</v>
      </c>
      <c r="H1188">
        <f>IF(G1188&lt;1.1,G1188,IF(G1188&lt;YEAR!$C$2+YEAR!$C$3-2,G1188+1,(YEAR!$C$2+YEAR!$C$3-1)&amp;"       :="))</f>
        <v>1</v>
      </c>
      <c r="I1188">
        <f>IF(H1188&lt;1.1,H1188,IF(H1188&lt;YEAR!$C$2+YEAR!$C$3-2,H1188+1,(YEAR!$C$2+YEAR!$C$3-1)&amp;"       :="))</f>
        <v>1</v>
      </c>
      <c r="J1188">
        <f>IF(I1188&lt;1.1,I1188,IF(I1188&lt;YEAR!$C$2+YEAR!$C$3-2,I1188+1,(YEAR!$C$2+YEAR!$C$3-1)&amp;"       :="))</f>
        <v>1</v>
      </c>
      <c r="K1188">
        <f>IF(J1188&lt;1.1,J1188,IF(J1188&lt;YEAR!$C$2+YEAR!$C$3-2,J1188+1,(YEAR!$C$2+YEAR!$C$3-1)&amp;"       :="))</f>
        <v>1</v>
      </c>
      <c r="L1188">
        <f>IF(K1188&lt;1.1,K1188,IF(K1188&lt;YEAR!$C$2+YEAR!$C$3-2,K1188+1,(YEAR!$C$2+YEAR!$C$3-1)&amp;"       :="))</f>
        <v>1</v>
      </c>
      <c r="M1188">
        <f>IF(L1188&lt;1.1,L1188,IF(L1188&lt;YEAR!$C$2+YEAR!$C$3-2,L1188+1,(YEAR!$C$2+YEAR!$C$3-1)&amp;"       :="))</f>
        <v>1</v>
      </c>
      <c r="N1188">
        <f>IF(M1188&lt;1.1,M1188,IF(M1188&lt;YEAR!$C$2+YEAR!$C$3-2,M1188+1,(YEAR!$C$2+YEAR!$C$3-1)&amp;"       :="))</f>
        <v>1</v>
      </c>
      <c r="O1188">
        <f>IF(N1188&lt;1.1,N1188,IF(N1188&lt;YEAR!$C$2+YEAR!$C$3-2,N1188+1,(YEAR!$C$2+YEAR!$C$3-1)&amp;"       :="))</f>
        <v>1</v>
      </c>
      <c r="P1188">
        <f>IF(O1188&lt;1.1,O1188,IF(O1188&lt;YEAR!$C$2+YEAR!$C$3-2,O1188+1,(YEAR!$C$2+YEAR!$C$3-1)&amp;"       :="))</f>
        <v>1</v>
      </c>
      <c r="Q1188">
        <f>IF(P1188&lt;1.1,P1188,IF(P1188&lt;YEAR!$C$2+YEAR!$C$3-2,P1188+1,(YEAR!$C$2+YEAR!$C$3-1)&amp;"       :="))</f>
        <v>1</v>
      </c>
      <c r="R1188">
        <f>IF(Q1188&lt;1.1,Q1188,IF(Q1188&lt;YEAR!$C$2+YEAR!$C$3-2,Q1188+1,(YEAR!$C$2+YEAR!$C$3-1)&amp;"       :="))</f>
        <v>1</v>
      </c>
      <c r="S1188">
        <f>IF(R1188&lt;1.1,R1188,IF(R1188&lt;YEAR!$C$2+YEAR!$C$3-2,R1188+1,(YEAR!$C$2+YEAR!$C$3-1)&amp;"       :="))</f>
        <v>1</v>
      </c>
      <c r="T1188">
        <f>IF(S1188&lt;1.1,S1188,IF(S1188&lt;YEAR!$C$2+YEAR!$C$3-2,S1188+1,(YEAR!$C$2+YEAR!$C$3-1)&amp;"       :="))</f>
        <v>1</v>
      </c>
      <c r="U1188">
        <f>IF(T1188&lt;1.1,T1188,IF(T1188&lt;YEAR!$C$2+YEAR!$C$3-2,T1188+1,(YEAR!$C$2+YEAR!$C$3-1)&amp;"       :="))</f>
        <v>1</v>
      </c>
      <c r="V1188">
        <f>IF(U1188&lt;1.1,U1188,IF(U1188&lt;YEAR!$C$2+YEAR!$C$3-2,U1188+1,(YEAR!$C$2+YEAR!$C$3-1)&amp;"       :="))</f>
        <v>1</v>
      </c>
      <c r="W1188">
        <f>IF(V1188&lt;1.1,V1188,IF(V1188&lt;YEAR!$C$2+YEAR!$C$3-2,V1188+1,(YEAR!$C$2+YEAR!$C$3-1)&amp;"       :="))</f>
        <v>1</v>
      </c>
      <c r="X1188">
        <f>IF(W1188&lt;1.1,W1188,IF(W1188&lt;YEAR!$C$2+YEAR!$C$3-2,W1188+1,(YEAR!$C$2+YEAR!$C$3-1)&amp;"       :="))</f>
        <v>1</v>
      </c>
      <c r="Y1188">
        <f>IF(X1188&lt;1.1,X1188,IF(X1188&lt;YEAR!$C$2+YEAR!$C$3-2,X1188+1,(YEAR!$C$2+YEAR!$C$3-1)&amp;"       :="))</f>
        <v>1</v>
      </c>
      <c r="Z1188">
        <f>IF(Y1188&lt;1.1,Y1188,IF(Y1188&lt;YEAR!$C$2+YEAR!$C$3-2,Y1188+1,(YEAR!$C$2+YEAR!$C$3-1)&amp;"       :="))</f>
        <v>1</v>
      </c>
      <c r="AA1188">
        <f>IF(Z1188&lt;1.1,Z1188,IF(Z1188&lt;YEAR!$C$2+YEAR!$C$3-2,Z1188+1,(YEAR!$C$2+YEAR!$C$3-1)&amp;"       :="))</f>
        <v>1</v>
      </c>
      <c r="AB1188">
        <f>IF(AA1188&lt;1.1,AA1188,IF(AA1188&lt;YEAR!$C$2+YEAR!$C$3-2,AA1188+1,(YEAR!$C$2+YEAR!$C$3-1)&amp;"       :="))</f>
        <v>1</v>
      </c>
      <c r="AC1188">
        <f>IF(AB1188&lt;1.1,AB1188,IF(AB1188&lt;YEAR!$C$2+YEAR!$C$3-2,AB1188+1,(YEAR!$C$2+YEAR!$C$3-1)&amp;"       :="))</f>
        <v>1</v>
      </c>
      <c r="AD1188">
        <f>IF(AC1188&lt;1.1,AC1188,IF(AC1188&lt;YEAR!$C$2+YEAR!$C$3-2,AC1188+1,(YEAR!$C$2+YEAR!$C$3-1)&amp;"       :="))</f>
        <v>1</v>
      </c>
      <c r="AE1188">
        <f>IF(AD1188&lt;1.1,AD1188,IF(AD1188&lt;YEAR!$C$2+YEAR!$C$3-2,AD1188+1,(YEAR!$C$2+YEAR!$C$3-1)&amp;"       :="))</f>
        <v>1</v>
      </c>
      <c r="AF1188">
        <f>IF(AE1188&lt;1.1,AE1188,IF(AE1188&lt;YEAR!$C$2+YEAR!$C$3-2,AE1188+1,(YEAR!$C$2+YEAR!$C$3-1)&amp;"       :="))</f>
        <v>1</v>
      </c>
      <c r="AG1188">
        <f>IF(AF1188&lt;1.1,AF1188,IF(AF1188&lt;YEAR!$C$2+YEAR!$C$3-2,AF1188+1,(YEAR!$C$2+YEAR!$C$3-1)&amp;"       :="))</f>
        <v>1</v>
      </c>
      <c r="AH1188">
        <f>IF(AG1188&lt;1.1,AG1188,IF(AG1188&lt;YEAR!$C$2+YEAR!$C$3-2,AG1188+1,(YEAR!$C$2+YEAR!$C$3-1)&amp;"       :="))</f>
        <v>1</v>
      </c>
      <c r="AI1188">
        <f>IF(AH1188&lt;1.1,AH1188,IF(AH1188&lt;YEAR!$C$2+YEAR!$C$3-2,AH1188+1,(YEAR!$C$2+YEAR!$C$3-1)&amp;"       :="))</f>
        <v>1</v>
      </c>
      <c r="AJ1188">
        <f>IF(AI1188&lt;1.1,AI1188,IF(AI1188&lt;YEAR!$C$2+YEAR!$C$3-2,AI1188+1,(YEAR!$C$2+YEAR!$C$3-1)&amp;"       :="))</f>
        <v>1</v>
      </c>
    </row>
    <row r="1189" spans="1:36">
      <c r="A1189">
        <f t="shared" ca="1" si="89"/>
        <v>29</v>
      </c>
      <c r="B1189" t="s">
        <v>51</v>
      </c>
      <c r="C1189" t="str">
        <f ca="1">IF(D1189="",OFFSET(AvailabilityFactor!A$1,A1189,0),C1188)</f>
        <v>D2HLT0180</v>
      </c>
      <c r="D1189" t="str" cm="1">
        <f t="array" aca="1" ref="D1189" ca="1">IF(D1188="",TS_DRC!$P$5,OFFSET(TS_DRC!P$5,RIGHT(D1188,2),0,TRUE))</f>
        <v>TS37</v>
      </c>
      <c r="E1189" t="str">
        <f t="shared" ca="1" si="90"/>
        <v>TS37</v>
      </c>
      <c r="F1189">
        <f>[3]Scenarios!$H$7</f>
        <v>1</v>
      </c>
      <c r="G1189">
        <f>IF(F1189&lt;1.1,F1189,IF(F1189&lt;YEAR!$C$2+YEAR!$C$3-2,F1189+1,(YEAR!$C$2+YEAR!$C$3-1)&amp;"       :="))</f>
        <v>1</v>
      </c>
      <c r="H1189">
        <f>IF(G1189&lt;1.1,G1189,IF(G1189&lt;YEAR!$C$2+YEAR!$C$3-2,G1189+1,(YEAR!$C$2+YEAR!$C$3-1)&amp;"       :="))</f>
        <v>1</v>
      </c>
      <c r="I1189">
        <f>IF(H1189&lt;1.1,H1189,IF(H1189&lt;YEAR!$C$2+YEAR!$C$3-2,H1189+1,(YEAR!$C$2+YEAR!$C$3-1)&amp;"       :="))</f>
        <v>1</v>
      </c>
      <c r="J1189">
        <f>IF(I1189&lt;1.1,I1189,IF(I1189&lt;YEAR!$C$2+YEAR!$C$3-2,I1189+1,(YEAR!$C$2+YEAR!$C$3-1)&amp;"       :="))</f>
        <v>1</v>
      </c>
      <c r="K1189">
        <f>IF(J1189&lt;1.1,J1189,IF(J1189&lt;YEAR!$C$2+YEAR!$C$3-2,J1189+1,(YEAR!$C$2+YEAR!$C$3-1)&amp;"       :="))</f>
        <v>1</v>
      </c>
      <c r="L1189">
        <f>IF(K1189&lt;1.1,K1189,IF(K1189&lt;YEAR!$C$2+YEAR!$C$3-2,K1189+1,(YEAR!$C$2+YEAR!$C$3-1)&amp;"       :="))</f>
        <v>1</v>
      </c>
      <c r="M1189">
        <f>IF(L1189&lt;1.1,L1189,IF(L1189&lt;YEAR!$C$2+YEAR!$C$3-2,L1189+1,(YEAR!$C$2+YEAR!$C$3-1)&amp;"       :="))</f>
        <v>1</v>
      </c>
      <c r="N1189">
        <f>IF(M1189&lt;1.1,M1189,IF(M1189&lt;YEAR!$C$2+YEAR!$C$3-2,M1189+1,(YEAR!$C$2+YEAR!$C$3-1)&amp;"       :="))</f>
        <v>1</v>
      </c>
      <c r="O1189">
        <f>IF(N1189&lt;1.1,N1189,IF(N1189&lt;YEAR!$C$2+YEAR!$C$3-2,N1189+1,(YEAR!$C$2+YEAR!$C$3-1)&amp;"       :="))</f>
        <v>1</v>
      </c>
      <c r="P1189">
        <f>IF(O1189&lt;1.1,O1189,IF(O1189&lt;YEAR!$C$2+YEAR!$C$3-2,O1189+1,(YEAR!$C$2+YEAR!$C$3-1)&amp;"       :="))</f>
        <v>1</v>
      </c>
      <c r="Q1189">
        <f>IF(P1189&lt;1.1,P1189,IF(P1189&lt;YEAR!$C$2+YEAR!$C$3-2,P1189+1,(YEAR!$C$2+YEAR!$C$3-1)&amp;"       :="))</f>
        <v>1</v>
      </c>
      <c r="R1189">
        <f>IF(Q1189&lt;1.1,Q1189,IF(Q1189&lt;YEAR!$C$2+YEAR!$C$3-2,Q1189+1,(YEAR!$C$2+YEAR!$C$3-1)&amp;"       :="))</f>
        <v>1</v>
      </c>
      <c r="S1189">
        <f>IF(R1189&lt;1.1,R1189,IF(R1189&lt;YEAR!$C$2+YEAR!$C$3-2,R1189+1,(YEAR!$C$2+YEAR!$C$3-1)&amp;"       :="))</f>
        <v>1</v>
      </c>
      <c r="T1189">
        <f>IF(S1189&lt;1.1,S1189,IF(S1189&lt;YEAR!$C$2+YEAR!$C$3-2,S1189+1,(YEAR!$C$2+YEAR!$C$3-1)&amp;"       :="))</f>
        <v>1</v>
      </c>
      <c r="U1189">
        <f>IF(T1189&lt;1.1,T1189,IF(T1189&lt;YEAR!$C$2+YEAR!$C$3-2,T1189+1,(YEAR!$C$2+YEAR!$C$3-1)&amp;"       :="))</f>
        <v>1</v>
      </c>
      <c r="V1189">
        <f>IF(U1189&lt;1.1,U1189,IF(U1189&lt;YEAR!$C$2+YEAR!$C$3-2,U1189+1,(YEAR!$C$2+YEAR!$C$3-1)&amp;"       :="))</f>
        <v>1</v>
      </c>
      <c r="W1189">
        <f>IF(V1189&lt;1.1,V1189,IF(V1189&lt;YEAR!$C$2+YEAR!$C$3-2,V1189+1,(YEAR!$C$2+YEAR!$C$3-1)&amp;"       :="))</f>
        <v>1</v>
      </c>
      <c r="X1189">
        <f>IF(W1189&lt;1.1,W1189,IF(W1189&lt;YEAR!$C$2+YEAR!$C$3-2,W1189+1,(YEAR!$C$2+YEAR!$C$3-1)&amp;"       :="))</f>
        <v>1</v>
      </c>
      <c r="Y1189">
        <f>IF(X1189&lt;1.1,X1189,IF(X1189&lt;YEAR!$C$2+YEAR!$C$3-2,X1189+1,(YEAR!$C$2+YEAR!$C$3-1)&amp;"       :="))</f>
        <v>1</v>
      </c>
      <c r="Z1189">
        <f>IF(Y1189&lt;1.1,Y1189,IF(Y1189&lt;YEAR!$C$2+YEAR!$C$3-2,Y1189+1,(YEAR!$C$2+YEAR!$C$3-1)&amp;"       :="))</f>
        <v>1</v>
      </c>
      <c r="AA1189">
        <f>IF(Z1189&lt;1.1,Z1189,IF(Z1189&lt;YEAR!$C$2+YEAR!$C$3-2,Z1189+1,(YEAR!$C$2+YEAR!$C$3-1)&amp;"       :="))</f>
        <v>1</v>
      </c>
      <c r="AB1189">
        <f>IF(AA1189&lt;1.1,AA1189,IF(AA1189&lt;YEAR!$C$2+YEAR!$C$3-2,AA1189+1,(YEAR!$C$2+YEAR!$C$3-1)&amp;"       :="))</f>
        <v>1</v>
      </c>
      <c r="AC1189">
        <f>IF(AB1189&lt;1.1,AB1189,IF(AB1189&lt;YEAR!$C$2+YEAR!$C$3-2,AB1189+1,(YEAR!$C$2+YEAR!$C$3-1)&amp;"       :="))</f>
        <v>1</v>
      </c>
      <c r="AD1189">
        <f>IF(AC1189&lt;1.1,AC1189,IF(AC1189&lt;YEAR!$C$2+YEAR!$C$3-2,AC1189+1,(YEAR!$C$2+YEAR!$C$3-1)&amp;"       :="))</f>
        <v>1</v>
      </c>
      <c r="AE1189">
        <f>IF(AD1189&lt;1.1,AD1189,IF(AD1189&lt;YEAR!$C$2+YEAR!$C$3-2,AD1189+1,(YEAR!$C$2+YEAR!$C$3-1)&amp;"       :="))</f>
        <v>1</v>
      </c>
      <c r="AF1189">
        <f>IF(AE1189&lt;1.1,AE1189,IF(AE1189&lt;YEAR!$C$2+YEAR!$C$3-2,AE1189+1,(YEAR!$C$2+YEAR!$C$3-1)&amp;"       :="))</f>
        <v>1</v>
      </c>
      <c r="AG1189">
        <f>IF(AF1189&lt;1.1,AF1189,IF(AF1189&lt;YEAR!$C$2+YEAR!$C$3-2,AF1189+1,(YEAR!$C$2+YEAR!$C$3-1)&amp;"       :="))</f>
        <v>1</v>
      </c>
      <c r="AH1189">
        <f>IF(AG1189&lt;1.1,AG1189,IF(AG1189&lt;YEAR!$C$2+YEAR!$C$3-2,AG1189+1,(YEAR!$C$2+YEAR!$C$3-1)&amp;"       :="))</f>
        <v>1</v>
      </c>
      <c r="AI1189">
        <f>IF(AH1189&lt;1.1,AH1189,IF(AH1189&lt;YEAR!$C$2+YEAR!$C$3-2,AH1189+1,(YEAR!$C$2+YEAR!$C$3-1)&amp;"       :="))</f>
        <v>1</v>
      </c>
      <c r="AJ1189">
        <f>IF(AI1189&lt;1.1,AI1189,IF(AI1189&lt;YEAR!$C$2+YEAR!$C$3-2,AI1189+1,(YEAR!$C$2+YEAR!$C$3-1)&amp;"       :="))</f>
        <v>1</v>
      </c>
    </row>
    <row r="1190" spans="1:36">
      <c r="A1190">
        <f t="shared" ca="1" si="89"/>
        <v>29</v>
      </c>
      <c r="B1190" t="s">
        <v>51</v>
      </c>
      <c r="C1190" t="str">
        <f ca="1">IF(D1190="",OFFSET(AvailabilityFactor!A$1,A1190,0),C1189)</f>
        <v>D2HLT0180</v>
      </c>
      <c r="D1190" t="str" cm="1">
        <f t="array" aca="1" ref="D1190" ca="1">IF(D1189="",TS_DRC!$P$5,OFFSET(TS_DRC!P$5,RIGHT(D1189,2),0,TRUE))</f>
        <v>TS38</v>
      </c>
      <c r="E1190" t="str">
        <f t="shared" ca="1" si="90"/>
        <v>TS38</v>
      </c>
      <c r="F1190">
        <f>[3]Scenarios!$H$7</f>
        <v>1</v>
      </c>
      <c r="G1190">
        <f>IF(F1190&lt;1.1,F1190,IF(F1190&lt;YEAR!$C$2+YEAR!$C$3-2,F1190+1,(YEAR!$C$2+YEAR!$C$3-1)&amp;"       :="))</f>
        <v>1</v>
      </c>
      <c r="H1190">
        <f>IF(G1190&lt;1.1,G1190,IF(G1190&lt;YEAR!$C$2+YEAR!$C$3-2,G1190+1,(YEAR!$C$2+YEAR!$C$3-1)&amp;"       :="))</f>
        <v>1</v>
      </c>
      <c r="I1190">
        <f>IF(H1190&lt;1.1,H1190,IF(H1190&lt;YEAR!$C$2+YEAR!$C$3-2,H1190+1,(YEAR!$C$2+YEAR!$C$3-1)&amp;"       :="))</f>
        <v>1</v>
      </c>
      <c r="J1190">
        <f>IF(I1190&lt;1.1,I1190,IF(I1190&lt;YEAR!$C$2+YEAR!$C$3-2,I1190+1,(YEAR!$C$2+YEAR!$C$3-1)&amp;"       :="))</f>
        <v>1</v>
      </c>
      <c r="K1190">
        <f>IF(J1190&lt;1.1,J1190,IF(J1190&lt;YEAR!$C$2+YEAR!$C$3-2,J1190+1,(YEAR!$C$2+YEAR!$C$3-1)&amp;"       :="))</f>
        <v>1</v>
      </c>
      <c r="L1190">
        <f>IF(K1190&lt;1.1,K1190,IF(K1190&lt;YEAR!$C$2+YEAR!$C$3-2,K1190+1,(YEAR!$C$2+YEAR!$C$3-1)&amp;"       :="))</f>
        <v>1</v>
      </c>
      <c r="M1190">
        <f>IF(L1190&lt;1.1,L1190,IF(L1190&lt;YEAR!$C$2+YEAR!$C$3-2,L1190+1,(YEAR!$C$2+YEAR!$C$3-1)&amp;"       :="))</f>
        <v>1</v>
      </c>
      <c r="N1190">
        <f>IF(M1190&lt;1.1,M1190,IF(M1190&lt;YEAR!$C$2+YEAR!$C$3-2,M1190+1,(YEAR!$C$2+YEAR!$C$3-1)&amp;"       :="))</f>
        <v>1</v>
      </c>
      <c r="O1190">
        <f>IF(N1190&lt;1.1,N1190,IF(N1190&lt;YEAR!$C$2+YEAR!$C$3-2,N1190+1,(YEAR!$C$2+YEAR!$C$3-1)&amp;"       :="))</f>
        <v>1</v>
      </c>
      <c r="P1190">
        <f>IF(O1190&lt;1.1,O1190,IF(O1190&lt;YEAR!$C$2+YEAR!$C$3-2,O1190+1,(YEAR!$C$2+YEAR!$C$3-1)&amp;"       :="))</f>
        <v>1</v>
      </c>
      <c r="Q1190">
        <f>IF(P1190&lt;1.1,P1190,IF(P1190&lt;YEAR!$C$2+YEAR!$C$3-2,P1190+1,(YEAR!$C$2+YEAR!$C$3-1)&amp;"       :="))</f>
        <v>1</v>
      </c>
      <c r="R1190">
        <f>IF(Q1190&lt;1.1,Q1190,IF(Q1190&lt;YEAR!$C$2+YEAR!$C$3-2,Q1190+1,(YEAR!$C$2+YEAR!$C$3-1)&amp;"       :="))</f>
        <v>1</v>
      </c>
      <c r="S1190">
        <f>IF(R1190&lt;1.1,R1190,IF(R1190&lt;YEAR!$C$2+YEAR!$C$3-2,R1190+1,(YEAR!$C$2+YEAR!$C$3-1)&amp;"       :="))</f>
        <v>1</v>
      </c>
      <c r="T1190">
        <f>IF(S1190&lt;1.1,S1190,IF(S1190&lt;YEAR!$C$2+YEAR!$C$3-2,S1190+1,(YEAR!$C$2+YEAR!$C$3-1)&amp;"       :="))</f>
        <v>1</v>
      </c>
      <c r="U1190">
        <f>IF(T1190&lt;1.1,T1190,IF(T1190&lt;YEAR!$C$2+YEAR!$C$3-2,T1190+1,(YEAR!$C$2+YEAR!$C$3-1)&amp;"       :="))</f>
        <v>1</v>
      </c>
      <c r="V1190">
        <f>IF(U1190&lt;1.1,U1190,IF(U1190&lt;YEAR!$C$2+YEAR!$C$3-2,U1190+1,(YEAR!$C$2+YEAR!$C$3-1)&amp;"       :="))</f>
        <v>1</v>
      </c>
      <c r="W1190">
        <f>IF(V1190&lt;1.1,V1190,IF(V1190&lt;YEAR!$C$2+YEAR!$C$3-2,V1190+1,(YEAR!$C$2+YEAR!$C$3-1)&amp;"       :="))</f>
        <v>1</v>
      </c>
      <c r="X1190">
        <f>IF(W1190&lt;1.1,W1190,IF(W1190&lt;YEAR!$C$2+YEAR!$C$3-2,W1190+1,(YEAR!$C$2+YEAR!$C$3-1)&amp;"       :="))</f>
        <v>1</v>
      </c>
      <c r="Y1190">
        <f>IF(X1190&lt;1.1,X1190,IF(X1190&lt;YEAR!$C$2+YEAR!$C$3-2,X1190+1,(YEAR!$C$2+YEAR!$C$3-1)&amp;"       :="))</f>
        <v>1</v>
      </c>
      <c r="Z1190">
        <f>IF(Y1190&lt;1.1,Y1190,IF(Y1190&lt;YEAR!$C$2+YEAR!$C$3-2,Y1190+1,(YEAR!$C$2+YEAR!$C$3-1)&amp;"       :="))</f>
        <v>1</v>
      </c>
      <c r="AA1190">
        <f>IF(Z1190&lt;1.1,Z1190,IF(Z1190&lt;YEAR!$C$2+YEAR!$C$3-2,Z1190+1,(YEAR!$C$2+YEAR!$C$3-1)&amp;"       :="))</f>
        <v>1</v>
      </c>
      <c r="AB1190">
        <f>IF(AA1190&lt;1.1,AA1190,IF(AA1190&lt;YEAR!$C$2+YEAR!$C$3-2,AA1190+1,(YEAR!$C$2+YEAR!$C$3-1)&amp;"       :="))</f>
        <v>1</v>
      </c>
      <c r="AC1190">
        <f>IF(AB1190&lt;1.1,AB1190,IF(AB1190&lt;YEAR!$C$2+YEAR!$C$3-2,AB1190+1,(YEAR!$C$2+YEAR!$C$3-1)&amp;"       :="))</f>
        <v>1</v>
      </c>
      <c r="AD1190">
        <f>IF(AC1190&lt;1.1,AC1190,IF(AC1190&lt;YEAR!$C$2+YEAR!$C$3-2,AC1190+1,(YEAR!$C$2+YEAR!$C$3-1)&amp;"       :="))</f>
        <v>1</v>
      </c>
      <c r="AE1190">
        <f>IF(AD1190&lt;1.1,AD1190,IF(AD1190&lt;YEAR!$C$2+YEAR!$C$3-2,AD1190+1,(YEAR!$C$2+YEAR!$C$3-1)&amp;"       :="))</f>
        <v>1</v>
      </c>
      <c r="AF1190">
        <f>IF(AE1190&lt;1.1,AE1190,IF(AE1190&lt;YEAR!$C$2+YEAR!$C$3-2,AE1190+1,(YEAR!$C$2+YEAR!$C$3-1)&amp;"       :="))</f>
        <v>1</v>
      </c>
      <c r="AG1190">
        <f>IF(AF1190&lt;1.1,AF1190,IF(AF1190&lt;YEAR!$C$2+YEAR!$C$3-2,AF1190+1,(YEAR!$C$2+YEAR!$C$3-1)&amp;"       :="))</f>
        <v>1</v>
      </c>
      <c r="AH1190">
        <f>IF(AG1190&lt;1.1,AG1190,IF(AG1190&lt;YEAR!$C$2+YEAR!$C$3-2,AG1190+1,(YEAR!$C$2+YEAR!$C$3-1)&amp;"       :="))</f>
        <v>1</v>
      </c>
      <c r="AI1190">
        <f>IF(AH1190&lt;1.1,AH1190,IF(AH1190&lt;YEAR!$C$2+YEAR!$C$3-2,AH1190+1,(YEAR!$C$2+YEAR!$C$3-1)&amp;"       :="))</f>
        <v>1</v>
      </c>
      <c r="AJ1190">
        <f>IF(AI1190&lt;1.1,AI1190,IF(AI1190&lt;YEAR!$C$2+YEAR!$C$3-2,AI1190+1,(YEAR!$C$2+YEAR!$C$3-1)&amp;"       :="))</f>
        <v>1</v>
      </c>
    </row>
    <row r="1191" spans="1:36">
      <c r="A1191">
        <f t="shared" ca="1" si="89"/>
        <v>29</v>
      </c>
      <c r="B1191" t="s">
        <v>51</v>
      </c>
      <c r="C1191" t="str">
        <f ca="1">IF(D1191="",OFFSET(AvailabilityFactor!A$1,A1191,0),C1190)</f>
        <v>D2HLT0180</v>
      </c>
      <c r="D1191" t="str" cm="1">
        <f t="array" aca="1" ref="D1191" ca="1">IF(D1190="",TS_DRC!$P$5,OFFSET(TS_DRC!P$5,RIGHT(D1190,2),0,TRUE))</f>
        <v>TS39</v>
      </c>
      <c r="E1191" t="str">
        <f t="shared" ca="1" si="90"/>
        <v>TS39</v>
      </c>
      <c r="F1191">
        <f>[3]Scenarios!$H$7</f>
        <v>1</v>
      </c>
      <c r="G1191">
        <f>IF(F1191&lt;1.1,F1191,IF(F1191&lt;YEAR!$C$2+YEAR!$C$3-2,F1191+1,(YEAR!$C$2+YEAR!$C$3-1)&amp;"       :="))</f>
        <v>1</v>
      </c>
      <c r="H1191">
        <f>IF(G1191&lt;1.1,G1191,IF(G1191&lt;YEAR!$C$2+YEAR!$C$3-2,G1191+1,(YEAR!$C$2+YEAR!$C$3-1)&amp;"       :="))</f>
        <v>1</v>
      </c>
      <c r="I1191">
        <f>IF(H1191&lt;1.1,H1191,IF(H1191&lt;YEAR!$C$2+YEAR!$C$3-2,H1191+1,(YEAR!$C$2+YEAR!$C$3-1)&amp;"       :="))</f>
        <v>1</v>
      </c>
      <c r="J1191">
        <f>IF(I1191&lt;1.1,I1191,IF(I1191&lt;YEAR!$C$2+YEAR!$C$3-2,I1191+1,(YEAR!$C$2+YEAR!$C$3-1)&amp;"       :="))</f>
        <v>1</v>
      </c>
      <c r="K1191">
        <f>IF(J1191&lt;1.1,J1191,IF(J1191&lt;YEAR!$C$2+YEAR!$C$3-2,J1191+1,(YEAR!$C$2+YEAR!$C$3-1)&amp;"       :="))</f>
        <v>1</v>
      </c>
      <c r="L1191">
        <f>IF(K1191&lt;1.1,K1191,IF(K1191&lt;YEAR!$C$2+YEAR!$C$3-2,K1191+1,(YEAR!$C$2+YEAR!$C$3-1)&amp;"       :="))</f>
        <v>1</v>
      </c>
      <c r="M1191">
        <f>IF(L1191&lt;1.1,L1191,IF(L1191&lt;YEAR!$C$2+YEAR!$C$3-2,L1191+1,(YEAR!$C$2+YEAR!$C$3-1)&amp;"       :="))</f>
        <v>1</v>
      </c>
      <c r="N1191">
        <f>IF(M1191&lt;1.1,M1191,IF(M1191&lt;YEAR!$C$2+YEAR!$C$3-2,M1191+1,(YEAR!$C$2+YEAR!$C$3-1)&amp;"       :="))</f>
        <v>1</v>
      </c>
      <c r="O1191">
        <f>IF(N1191&lt;1.1,N1191,IF(N1191&lt;YEAR!$C$2+YEAR!$C$3-2,N1191+1,(YEAR!$C$2+YEAR!$C$3-1)&amp;"       :="))</f>
        <v>1</v>
      </c>
      <c r="P1191">
        <f>IF(O1191&lt;1.1,O1191,IF(O1191&lt;YEAR!$C$2+YEAR!$C$3-2,O1191+1,(YEAR!$C$2+YEAR!$C$3-1)&amp;"       :="))</f>
        <v>1</v>
      </c>
      <c r="Q1191">
        <f>IF(P1191&lt;1.1,P1191,IF(P1191&lt;YEAR!$C$2+YEAR!$C$3-2,P1191+1,(YEAR!$C$2+YEAR!$C$3-1)&amp;"       :="))</f>
        <v>1</v>
      </c>
      <c r="R1191">
        <f>IF(Q1191&lt;1.1,Q1191,IF(Q1191&lt;YEAR!$C$2+YEAR!$C$3-2,Q1191+1,(YEAR!$C$2+YEAR!$C$3-1)&amp;"       :="))</f>
        <v>1</v>
      </c>
      <c r="S1191">
        <f>IF(R1191&lt;1.1,R1191,IF(R1191&lt;YEAR!$C$2+YEAR!$C$3-2,R1191+1,(YEAR!$C$2+YEAR!$C$3-1)&amp;"       :="))</f>
        <v>1</v>
      </c>
      <c r="T1191">
        <f>IF(S1191&lt;1.1,S1191,IF(S1191&lt;YEAR!$C$2+YEAR!$C$3-2,S1191+1,(YEAR!$C$2+YEAR!$C$3-1)&amp;"       :="))</f>
        <v>1</v>
      </c>
      <c r="U1191">
        <f>IF(T1191&lt;1.1,T1191,IF(T1191&lt;YEAR!$C$2+YEAR!$C$3-2,T1191+1,(YEAR!$C$2+YEAR!$C$3-1)&amp;"       :="))</f>
        <v>1</v>
      </c>
      <c r="V1191">
        <f>IF(U1191&lt;1.1,U1191,IF(U1191&lt;YEAR!$C$2+YEAR!$C$3-2,U1191+1,(YEAR!$C$2+YEAR!$C$3-1)&amp;"       :="))</f>
        <v>1</v>
      </c>
      <c r="W1191">
        <f>IF(V1191&lt;1.1,V1191,IF(V1191&lt;YEAR!$C$2+YEAR!$C$3-2,V1191+1,(YEAR!$C$2+YEAR!$C$3-1)&amp;"       :="))</f>
        <v>1</v>
      </c>
      <c r="X1191">
        <f>IF(W1191&lt;1.1,W1191,IF(W1191&lt;YEAR!$C$2+YEAR!$C$3-2,W1191+1,(YEAR!$C$2+YEAR!$C$3-1)&amp;"       :="))</f>
        <v>1</v>
      </c>
      <c r="Y1191">
        <f>IF(X1191&lt;1.1,X1191,IF(X1191&lt;YEAR!$C$2+YEAR!$C$3-2,X1191+1,(YEAR!$C$2+YEAR!$C$3-1)&amp;"       :="))</f>
        <v>1</v>
      </c>
      <c r="Z1191">
        <f>IF(Y1191&lt;1.1,Y1191,IF(Y1191&lt;YEAR!$C$2+YEAR!$C$3-2,Y1191+1,(YEAR!$C$2+YEAR!$C$3-1)&amp;"       :="))</f>
        <v>1</v>
      </c>
      <c r="AA1191">
        <f>IF(Z1191&lt;1.1,Z1191,IF(Z1191&lt;YEAR!$C$2+YEAR!$C$3-2,Z1191+1,(YEAR!$C$2+YEAR!$C$3-1)&amp;"       :="))</f>
        <v>1</v>
      </c>
      <c r="AB1191">
        <f>IF(AA1191&lt;1.1,AA1191,IF(AA1191&lt;YEAR!$C$2+YEAR!$C$3-2,AA1191+1,(YEAR!$C$2+YEAR!$C$3-1)&amp;"       :="))</f>
        <v>1</v>
      </c>
      <c r="AC1191">
        <f>IF(AB1191&lt;1.1,AB1191,IF(AB1191&lt;YEAR!$C$2+YEAR!$C$3-2,AB1191+1,(YEAR!$C$2+YEAR!$C$3-1)&amp;"       :="))</f>
        <v>1</v>
      </c>
      <c r="AD1191">
        <f>IF(AC1191&lt;1.1,AC1191,IF(AC1191&lt;YEAR!$C$2+YEAR!$C$3-2,AC1191+1,(YEAR!$C$2+YEAR!$C$3-1)&amp;"       :="))</f>
        <v>1</v>
      </c>
      <c r="AE1191">
        <f>IF(AD1191&lt;1.1,AD1191,IF(AD1191&lt;YEAR!$C$2+YEAR!$C$3-2,AD1191+1,(YEAR!$C$2+YEAR!$C$3-1)&amp;"       :="))</f>
        <v>1</v>
      </c>
      <c r="AF1191">
        <f>IF(AE1191&lt;1.1,AE1191,IF(AE1191&lt;YEAR!$C$2+YEAR!$C$3-2,AE1191+1,(YEAR!$C$2+YEAR!$C$3-1)&amp;"       :="))</f>
        <v>1</v>
      </c>
      <c r="AG1191">
        <f>IF(AF1191&lt;1.1,AF1191,IF(AF1191&lt;YEAR!$C$2+YEAR!$C$3-2,AF1191+1,(YEAR!$C$2+YEAR!$C$3-1)&amp;"       :="))</f>
        <v>1</v>
      </c>
      <c r="AH1191">
        <f>IF(AG1191&lt;1.1,AG1191,IF(AG1191&lt;YEAR!$C$2+YEAR!$C$3-2,AG1191+1,(YEAR!$C$2+YEAR!$C$3-1)&amp;"       :="))</f>
        <v>1</v>
      </c>
      <c r="AI1191">
        <f>IF(AH1191&lt;1.1,AH1191,IF(AH1191&lt;YEAR!$C$2+YEAR!$C$3-2,AH1191+1,(YEAR!$C$2+YEAR!$C$3-1)&amp;"       :="))</f>
        <v>1</v>
      </c>
      <c r="AJ1191">
        <f>IF(AI1191&lt;1.1,AI1191,IF(AI1191&lt;YEAR!$C$2+YEAR!$C$3-2,AI1191+1,(YEAR!$C$2+YEAR!$C$3-1)&amp;"       :="))</f>
        <v>1</v>
      </c>
    </row>
    <row r="1192" spans="1:36">
      <c r="A1192">
        <f t="shared" ca="1" si="89"/>
        <v>29</v>
      </c>
      <c r="B1192" t="s">
        <v>51</v>
      </c>
      <c r="C1192" t="str">
        <f ca="1">IF(D1192="",OFFSET(AvailabilityFactor!A$1,A1192,0),C1191)</f>
        <v>D2HLT0180</v>
      </c>
      <c r="D1192" t="str" cm="1">
        <f t="array" aca="1" ref="D1192" ca="1">IF(D1191="",TS_DRC!$P$5,OFFSET(TS_DRC!P$5,RIGHT(D1191,2),0,TRUE))</f>
        <v>TS40</v>
      </c>
      <c r="E1192" t="str">
        <f t="shared" ca="1" si="90"/>
        <v>TS40</v>
      </c>
      <c r="F1192">
        <f>[3]Scenarios!$H$7</f>
        <v>1</v>
      </c>
      <c r="G1192">
        <f>IF(F1192&lt;1.1,F1192,IF(F1192&lt;YEAR!$C$2+YEAR!$C$3-2,F1192+1,(YEAR!$C$2+YEAR!$C$3-1)&amp;"       :="))</f>
        <v>1</v>
      </c>
      <c r="H1192">
        <f>IF(G1192&lt;1.1,G1192,IF(G1192&lt;YEAR!$C$2+YEAR!$C$3-2,G1192+1,(YEAR!$C$2+YEAR!$C$3-1)&amp;"       :="))</f>
        <v>1</v>
      </c>
      <c r="I1192">
        <f>IF(H1192&lt;1.1,H1192,IF(H1192&lt;YEAR!$C$2+YEAR!$C$3-2,H1192+1,(YEAR!$C$2+YEAR!$C$3-1)&amp;"       :="))</f>
        <v>1</v>
      </c>
      <c r="J1192">
        <f>IF(I1192&lt;1.1,I1192,IF(I1192&lt;YEAR!$C$2+YEAR!$C$3-2,I1192+1,(YEAR!$C$2+YEAR!$C$3-1)&amp;"       :="))</f>
        <v>1</v>
      </c>
      <c r="K1192">
        <f>IF(J1192&lt;1.1,J1192,IF(J1192&lt;YEAR!$C$2+YEAR!$C$3-2,J1192+1,(YEAR!$C$2+YEAR!$C$3-1)&amp;"       :="))</f>
        <v>1</v>
      </c>
      <c r="L1192">
        <f>IF(K1192&lt;1.1,K1192,IF(K1192&lt;YEAR!$C$2+YEAR!$C$3-2,K1192+1,(YEAR!$C$2+YEAR!$C$3-1)&amp;"       :="))</f>
        <v>1</v>
      </c>
      <c r="M1192">
        <f>IF(L1192&lt;1.1,L1192,IF(L1192&lt;YEAR!$C$2+YEAR!$C$3-2,L1192+1,(YEAR!$C$2+YEAR!$C$3-1)&amp;"       :="))</f>
        <v>1</v>
      </c>
      <c r="N1192">
        <f>IF(M1192&lt;1.1,M1192,IF(M1192&lt;YEAR!$C$2+YEAR!$C$3-2,M1192+1,(YEAR!$C$2+YEAR!$C$3-1)&amp;"       :="))</f>
        <v>1</v>
      </c>
      <c r="O1192">
        <f>IF(N1192&lt;1.1,N1192,IF(N1192&lt;YEAR!$C$2+YEAR!$C$3-2,N1192+1,(YEAR!$C$2+YEAR!$C$3-1)&amp;"       :="))</f>
        <v>1</v>
      </c>
      <c r="P1192">
        <f>IF(O1192&lt;1.1,O1192,IF(O1192&lt;YEAR!$C$2+YEAR!$C$3-2,O1192+1,(YEAR!$C$2+YEAR!$C$3-1)&amp;"       :="))</f>
        <v>1</v>
      </c>
      <c r="Q1192">
        <f>IF(P1192&lt;1.1,P1192,IF(P1192&lt;YEAR!$C$2+YEAR!$C$3-2,P1192+1,(YEAR!$C$2+YEAR!$C$3-1)&amp;"       :="))</f>
        <v>1</v>
      </c>
      <c r="R1192">
        <f>IF(Q1192&lt;1.1,Q1192,IF(Q1192&lt;YEAR!$C$2+YEAR!$C$3-2,Q1192+1,(YEAR!$C$2+YEAR!$C$3-1)&amp;"       :="))</f>
        <v>1</v>
      </c>
      <c r="S1192">
        <f>IF(R1192&lt;1.1,R1192,IF(R1192&lt;YEAR!$C$2+YEAR!$C$3-2,R1192+1,(YEAR!$C$2+YEAR!$C$3-1)&amp;"       :="))</f>
        <v>1</v>
      </c>
      <c r="T1192">
        <f>IF(S1192&lt;1.1,S1192,IF(S1192&lt;YEAR!$C$2+YEAR!$C$3-2,S1192+1,(YEAR!$C$2+YEAR!$C$3-1)&amp;"       :="))</f>
        <v>1</v>
      </c>
      <c r="U1192">
        <f>IF(T1192&lt;1.1,T1192,IF(T1192&lt;YEAR!$C$2+YEAR!$C$3-2,T1192+1,(YEAR!$C$2+YEAR!$C$3-1)&amp;"       :="))</f>
        <v>1</v>
      </c>
      <c r="V1192">
        <f>IF(U1192&lt;1.1,U1192,IF(U1192&lt;YEAR!$C$2+YEAR!$C$3-2,U1192+1,(YEAR!$C$2+YEAR!$C$3-1)&amp;"       :="))</f>
        <v>1</v>
      </c>
      <c r="W1192">
        <f>IF(V1192&lt;1.1,V1192,IF(V1192&lt;YEAR!$C$2+YEAR!$C$3-2,V1192+1,(YEAR!$C$2+YEAR!$C$3-1)&amp;"       :="))</f>
        <v>1</v>
      </c>
      <c r="X1192">
        <f>IF(W1192&lt;1.1,W1192,IF(W1192&lt;YEAR!$C$2+YEAR!$C$3-2,W1192+1,(YEAR!$C$2+YEAR!$C$3-1)&amp;"       :="))</f>
        <v>1</v>
      </c>
      <c r="Y1192">
        <f>IF(X1192&lt;1.1,X1192,IF(X1192&lt;YEAR!$C$2+YEAR!$C$3-2,X1192+1,(YEAR!$C$2+YEAR!$C$3-1)&amp;"       :="))</f>
        <v>1</v>
      </c>
      <c r="Z1192">
        <f>IF(Y1192&lt;1.1,Y1192,IF(Y1192&lt;YEAR!$C$2+YEAR!$C$3-2,Y1192+1,(YEAR!$C$2+YEAR!$C$3-1)&amp;"       :="))</f>
        <v>1</v>
      </c>
      <c r="AA1192">
        <f>IF(Z1192&lt;1.1,Z1192,IF(Z1192&lt;YEAR!$C$2+YEAR!$C$3-2,Z1192+1,(YEAR!$C$2+YEAR!$C$3-1)&amp;"       :="))</f>
        <v>1</v>
      </c>
      <c r="AB1192">
        <f>IF(AA1192&lt;1.1,AA1192,IF(AA1192&lt;YEAR!$C$2+YEAR!$C$3-2,AA1192+1,(YEAR!$C$2+YEAR!$C$3-1)&amp;"       :="))</f>
        <v>1</v>
      </c>
      <c r="AC1192">
        <f>IF(AB1192&lt;1.1,AB1192,IF(AB1192&lt;YEAR!$C$2+YEAR!$C$3-2,AB1192+1,(YEAR!$C$2+YEAR!$C$3-1)&amp;"       :="))</f>
        <v>1</v>
      </c>
      <c r="AD1192">
        <f>IF(AC1192&lt;1.1,AC1192,IF(AC1192&lt;YEAR!$C$2+YEAR!$C$3-2,AC1192+1,(YEAR!$C$2+YEAR!$C$3-1)&amp;"       :="))</f>
        <v>1</v>
      </c>
      <c r="AE1192">
        <f>IF(AD1192&lt;1.1,AD1192,IF(AD1192&lt;YEAR!$C$2+YEAR!$C$3-2,AD1192+1,(YEAR!$C$2+YEAR!$C$3-1)&amp;"       :="))</f>
        <v>1</v>
      </c>
      <c r="AF1192">
        <f>IF(AE1192&lt;1.1,AE1192,IF(AE1192&lt;YEAR!$C$2+YEAR!$C$3-2,AE1192+1,(YEAR!$C$2+YEAR!$C$3-1)&amp;"       :="))</f>
        <v>1</v>
      </c>
      <c r="AG1192">
        <f>IF(AF1192&lt;1.1,AF1192,IF(AF1192&lt;YEAR!$C$2+YEAR!$C$3-2,AF1192+1,(YEAR!$C$2+YEAR!$C$3-1)&amp;"       :="))</f>
        <v>1</v>
      </c>
      <c r="AH1192">
        <f>IF(AG1192&lt;1.1,AG1192,IF(AG1192&lt;YEAR!$C$2+YEAR!$C$3-2,AG1192+1,(YEAR!$C$2+YEAR!$C$3-1)&amp;"       :="))</f>
        <v>1</v>
      </c>
      <c r="AI1192">
        <f>IF(AH1192&lt;1.1,AH1192,IF(AH1192&lt;YEAR!$C$2+YEAR!$C$3-2,AH1192+1,(YEAR!$C$2+YEAR!$C$3-1)&amp;"       :="))</f>
        <v>1</v>
      </c>
      <c r="AJ1192">
        <f>IF(AI1192&lt;1.1,AI1192,IF(AI1192&lt;YEAR!$C$2+YEAR!$C$3-2,AI1192+1,(YEAR!$C$2+YEAR!$C$3-1)&amp;"       :="))</f>
        <v>1</v>
      </c>
    </row>
    <row r="1193" spans="1:36">
      <c r="A1193">
        <f t="shared" ca="1" si="89"/>
        <v>30</v>
      </c>
      <c r="B1193" t="s">
        <v>51</v>
      </c>
      <c r="C1193" t="str">
        <f ca="1">IF(D1193="",OFFSET(AvailabilityFactor!A$1,A1193,0),C1192)</f>
        <v>D2HLT0181</v>
      </c>
      <c r="D1193" t="str" cm="1">
        <f t="array" aca="1" ref="D1193" ca="1">IF(D1192="",TS_DRC!$P$5,OFFSET(TS_DRC!P$5,RIGHT(D1192,2),0,TRUE))</f>
        <v/>
      </c>
      <c r="E1193" t="str">
        <f t="shared" ca="1" si="90"/>
        <v xml:space="preserve">[DRC,D2HLT0181,*,*]          :         </v>
      </c>
      <c r="F1193">
        <f ca="1">IF($D1439="",YEAR!C$2,1)</f>
        <v>2020</v>
      </c>
      <c r="G1193">
        <f ca="1">IF(F1193&lt;1.1,F1193,IF(F1193&lt;YEAR!$C$2+YEAR!$C$3-2,F1193+1,(YEAR!$C$2+YEAR!$C$3-1)&amp;"       :="))</f>
        <v>2021</v>
      </c>
      <c r="H1193">
        <f ca="1">IF(G1193&lt;1.1,G1193,IF(G1193&lt;YEAR!$C$2+YEAR!$C$3-2,G1193+1,(YEAR!$C$2+YEAR!$C$3-1)&amp;"       :="))</f>
        <v>2022</v>
      </c>
      <c r="I1193">
        <f ca="1">IF(H1193&lt;1.1,H1193,IF(H1193&lt;YEAR!$C$2+YEAR!$C$3-2,H1193+1,(YEAR!$C$2+YEAR!$C$3-1)&amp;"       :="))</f>
        <v>2023</v>
      </c>
      <c r="J1193">
        <f ca="1">IF(I1193&lt;1.1,I1193,IF(I1193&lt;YEAR!$C$2+YEAR!$C$3-2,I1193+1,(YEAR!$C$2+YEAR!$C$3-1)&amp;"       :="))</f>
        <v>2024</v>
      </c>
      <c r="K1193">
        <f ca="1">IF(J1193&lt;1.1,J1193,IF(J1193&lt;YEAR!$C$2+YEAR!$C$3-2,J1193+1,(YEAR!$C$2+YEAR!$C$3-1)&amp;"       :="))</f>
        <v>2025</v>
      </c>
      <c r="L1193">
        <f ca="1">IF(K1193&lt;1.1,K1193,IF(K1193&lt;YEAR!$C$2+YEAR!$C$3-2,K1193+1,(YEAR!$C$2+YEAR!$C$3-1)&amp;"       :="))</f>
        <v>2026</v>
      </c>
      <c r="M1193">
        <f ca="1">IF(L1193&lt;1.1,L1193,IF(L1193&lt;YEAR!$C$2+YEAR!$C$3-2,L1193+1,(YEAR!$C$2+YEAR!$C$3-1)&amp;"       :="))</f>
        <v>2027</v>
      </c>
      <c r="N1193">
        <f ca="1">IF(M1193&lt;1.1,M1193,IF(M1193&lt;YEAR!$C$2+YEAR!$C$3-2,M1193+1,(YEAR!$C$2+YEAR!$C$3-1)&amp;"       :="))</f>
        <v>2028</v>
      </c>
      <c r="O1193">
        <f ca="1">IF(N1193&lt;1.1,N1193,IF(N1193&lt;YEAR!$C$2+YEAR!$C$3-2,N1193+1,(YEAR!$C$2+YEAR!$C$3-1)&amp;"       :="))</f>
        <v>2029</v>
      </c>
      <c r="P1193">
        <f ca="1">IF(O1193&lt;1.1,O1193,IF(O1193&lt;YEAR!$C$2+YEAR!$C$3-2,O1193+1,(YEAR!$C$2+YEAR!$C$3-1)&amp;"       :="))</f>
        <v>2030</v>
      </c>
      <c r="Q1193">
        <f ca="1">IF(P1193&lt;1.1,P1193,IF(P1193&lt;YEAR!$C$2+YEAR!$C$3-2,P1193+1,(YEAR!$C$2+YEAR!$C$3-1)&amp;"       :="))</f>
        <v>2031</v>
      </c>
      <c r="R1193">
        <f ca="1">IF(Q1193&lt;1.1,Q1193,IF(Q1193&lt;YEAR!$C$2+YEAR!$C$3-2,Q1193+1,(YEAR!$C$2+YEAR!$C$3-1)&amp;"       :="))</f>
        <v>2032</v>
      </c>
      <c r="S1193">
        <f ca="1">IF(R1193&lt;1.1,R1193,IF(R1193&lt;YEAR!$C$2+YEAR!$C$3-2,R1193+1,(YEAR!$C$2+YEAR!$C$3-1)&amp;"       :="))</f>
        <v>2033</v>
      </c>
      <c r="T1193">
        <f ca="1">IF(S1193&lt;1.1,S1193,IF(S1193&lt;YEAR!$C$2+YEAR!$C$3-2,S1193+1,(YEAR!$C$2+YEAR!$C$3-1)&amp;"       :="))</f>
        <v>2034</v>
      </c>
      <c r="U1193">
        <f ca="1">IF(T1193&lt;1.1,T1193,IF(T1193&lt;YEAR!$C$2+YEAR!$C$3-2,T1193+1,(YEAR!$C$2+YEAR!$C$3-1)&amp;"       :="))</f>
        <v>2035</v>
      </c>
      <c r="V1193">
        <f ca="1">IF(U1193&lt;1.1,U1193,IF(U1193&lt;YEAR!$C$2+YEAR!$C$3-2,U1193+1,(YEAR!$C$2+YEAR!$C$3-1)&amp;"       :="))</f>
        <v>2036</v>
      </c>
      <c r="W1193">
        <f ca="1">IF(V1193&lt;1.1,V1193,IF(V1193&lt;YEAR!$C$2+YEAR!$C$3-2,V1193+1,(YEAR!$C$2+YEAR!$C$3-1)&amp;"       :="))</f>
        <v>2037</v>
      </c>
      <c r="X1193">
        <f ca="1">IF(W1193&lt;1.1,W1193,IF(W1193&lt;YEAR!$C$2+YEAR!$C$3-2,W1193+1,(YEAR!$C$2+YEAR!$C$3-1)&amp;"       :="))</f>
        <v>2038</v>
      </c>
      <c r="Y1193">
        <f ca="1">IF(X1193&lt;1.1,X1193,IF(X1193&lt;YEAR!$C$2+YEAR!$C$3-2,X1193+1,(YEAR!$C$2+YEAR!$C$3-1)&amp;"       :="))</f>
        <v>2039</v>
      </c>
      <c r="Z1193">
        <f ca="1">IF(Y1193&lt;1.1,Y1193,IF(Y1193&lt;YEAR!$C$2+YEAR!$C$3-2,Y1193+1,(YEAR!$C$2+YEAR!$C$3-1)&amp;"       :="))</f>
        <v>2040</v>
      </c>
      <c r="AA1193">
        <f ca="1">IF(Z1193&lt;1.1,Z1193,IF(Z1193&lt;YEAR!$C$2+YEAR!$C$3-2,Z1193+1,(YEAR!$C$2+YEAR!$C$3-1)&amp;"       :="))</f>
        <v>2041</v>
      </c>
      <c r="AB1193">
        <f ca="1">IF(AA1193&lt;1.1,AA1193,IF(AA1193&lt;YEAR!$C$2+YEAR!$C$3-2,AA1193+1,(YEAR!$C$2+YEAR!$C$3-1)&amp;"       :="))</f>
        <v>2042</v>
      </c>
      <c r="AC1193">
        <f ca="1">IF(AB1193&lt;1.1,AB1193,IF(AB1193&lt;YEAR!$C$2+YEAR!$C$3-2,AB1193+1,(YEAR!$C$2+YEAR!$C$3-1)&amp;"       :="))</f>
        <v>2043</v>
      </c>
      <c r="AD1193">
        <f ca="1">IF(AC1193&lt;1.1,AC1193,IF(AC1193&lt;YEAR!$C$2+YEAR!$C$3-2,AC1193+1,(YEAR!$C$2+YEAR!$C$3-1)&amp;"       :="))</f>
        <v>2044</v>
      </c>
      <c r="AE1193">
        <f ca="1">IF(AD1193&lt;1.1,AD1193,IF(AD1193&lt;YEAR!$C$2+YEAR!$C$3-2,AD1193+1,(YEAR!$C$2+YEAR!$C$3-1)&amp;"       :="))</f>
        <v>2045</v>
      </c>
      <c r="AF1193">
        <f ca="1">IF(AE1193&lt;1.1,AE1193,IF(AE1193&lt;YEAR!$C$2+YEAR!$C$3-2,AE1193+1,(YEAR!$C$2+YEAR!$C$3-1)&amp;"       :="))</f>
        <v>2046</v>
      </c>
      <c r="AG1193">
        <f ca="1">IF(AF1193&lt;1.1,AF1193,IF(AF1193&lt;YEAR!$C$2+YEAR!$C$3-2,AF1193+1,(YEAR!$C$2+YEAR!$C$3-1)&amp;"       :="))</f>
        <v>2047</v>
      </c>
      <c r="AH1193">
        <f ca="1">IF(AG1193&lt;1.1,AG1193,IF(AG1193&lt;YEAR!$C$2+YEAR!$C$3-2,AG1193+1,(YEAR!$C$2+YEAR!$C$3-1)&amp;"       :="))</f>
        <v>2048</v>
      </c>
      <c r="AI1193">
        <f ca="1">IF(AH1193&lt;1.1,AH1193,IF(AH1193&lt;YEAR!$C$2+YEAR!$C$3-2,AH1193+1,(YEAR!$C$2+YEAR!$C$3-1)&amp;"       :="))</f>
        <v>2049</v>
      </c>
      <c r="AJ1193" t="str">
        <f ca="1">IF(AI1193&lt;1.1,AI1193,IF(AI1193&lt;YEAR!$C$2+YEAR!$C$3-2,AI1193+1,(YEAR!$C$2+YEAR!$C$3-1)&amp;"       :="))</f>
        <v>2050       :=</v>
      </c>
    </row>
    <row r="1194" spans="1:36">
      <c r="A1194">
        <f t="shared" ca="1" si="88"/>
        <v>30</v>
      </c>
      <c r="B1194" t="s">
        <v>51</v>
      </c>
      <c r="C1194" t="str">
        <f ca="1">IF(D1194="",OFFSET(AvailabilityFactor!A$1,A1194,0),C1193)</f>
        <v>D2HLT0181</v>
      </c>
      <c r="D1194" t="str" cm="1">
        <f t="array" aca="1" ref="D1194" ca="1">IF(D1193="",TS_DRC!$P$5,OFFSET(TS_DRC!P$5,RIGHT(D1193,2),0,TRUE))</f>
        <v>TS01</v>
      </c>
      <c r="E1194" t="str">
        <f t="shared" ca="1" si="87"/>
        <v>TS01</v>
      </c>
      <c r="F1194">
        <f>[3]Scenarios!$H$7</f>
        <v>1</v>
      </c>
      <c r="G1194">
        <f>IF(F1194&lt;1.1,F1194,IF(F1194&lt;YEAR!$C$2+YEAR!$C$3-2,F1194+1,(YEAR!$C$2+YEAR!$C$3-1)&amp;"       :="))</f>
        <v>1</v>
      </c>
      <c r="H1194">
        <f>IF(G1194&lt;1.1,G1194,IF(G1194&lt;YEAR!$C$2+YEAR!$C$3-2,G1194+1,(YEAR!$C$2+YEAR!$C$3-1)&amp;"       :="))</f>
        <v>1</v>
      </c>
      <c r="I1194">
        <f>IF(H1194&lt;1.1,H1194,IF(H1194&lt;YEAR!$C$2+YEAR!$C$3-2,H1194+1,(YEAR!$C$2+YEAR!$C$3-1)&amp;"       :="))</f>
        <v>1</v>
      </c>
      <c r="J1194">
        <f>IF(I1194&lt;1.1,I1194,IF(I1194&lt;YEAR!$C$2+YEAR!$C$3-2,I1194+1,(YEAR!$C$2+YEAR!$C$3-1)&amp;"       :="))</f>
        <v>1</v>
      </c>
      <c r="K1194">
        <f>IF(J1194&lt;1.1,J1194,IF(J1194&lt;YEAR!$C$2+YEAR!$C$3-2,J1194+1,(YEAR!$C$2+YEAR!$C$3-1)&amp;"       :="))</f>
        <v>1</v>
      </c>
      <c r="L1194">
        <f>IF(K1194&lt;1.1,K1194,IF(K1194&lt;YEAR!$C$2+YEAR!$C$3-2,K1194+1,(YEAR!$C$2+YEAR!$C$3-1)&amp;"       :="))</f>
        <v>1</v>
      </c>
      <c r="M1194">
        <f>IF(L1194&lt;1.1,L1194,IF(L1194&lt;YEAR!$C$2+YEAR!$C$3-2,L1194+1,(YEAR!$C$2+YEAR!$C$3-1)&amp;"       :="))</f>
        <v>1</v>
      </c>
      <c r="N1194">
        <f>IF(M1194&lt;1.1,M1194,IF(M1194&lt;YEAR!$C$2+YEAR!$C$3-2,M1194+1,(YEAR!$C$2+YEAR!$C$3-1)&amp;"       :="))</f>
        <v>1</v>
      </c>
      <c r="O1194">
        <f>IF(N1194&lt;1.1,N1194,IF(N1194&lt;YEAR!$C$2+YEAR!$C$3-2,N1194+1,(YEAR!$C$2+YEAR!$C$3-1)&amp;"       :="))</f>
        <v>1</v>
      </c>
      <c r="P1194">
        <f>IF(O1194&lt;1.1,O1194,IF(O1194&lt;YEAR!$C$2+YEAR!$C$3-2,O1194+1,(YEAR!$C$2+YEAR!$C$3-1)&amp;"       :="))</f>
        <v>1</v>
      </c>
      <c r="Q1194">
        <f>IF(P1194&lt;1.1,P1194,IF(P1194&lt;YEAR!$C$2+YEAR!$C$3-2,P1194+1,(YEAR!$C$2+YEAR!$C$3-1)&amp;"       :="))</f>
        <v>1</v>
      </c>
      <c r="R1194">
        <f>IF(Q1194&lt;1.1,Q1194,IF(Q1194&lt;YEAR!$C$2+YEAR!$C$3-2,Q1194+1,(YEAR!$C$2+YEAR!$C$3-1)&amp;"       :="))</f>
        <v>1</v>
      </c>
      <c r="S1194">
        <f>IF(R1194&lt;1.1,R1194,IF(R1194&lt;YEAR!$C$2+YEAR!$C$3-2,R1194+1,(YEAR!$C$2+YEAR!$C$3-1)&amp;"       :="))</f>
        <v>1</v>
      </c>
      <c r="T1194">
        <f>IF(S1194&lt;1.1,S1194,IF(S1194&lt;YEAR!$C$2+YEAR!$C$3-2,S1194+1,(YEAR!$C$2+YEAR!$C$3-1)&amp;"       :="))</f>
        <v>1</v>
      </c>
      <c r="U1194">
        <f>IF(T1194&lt;1.1,T1194,IF(T1194&lt;YEAR!$C$2+YEAR!$C$3-2,T1194+1,(YEAR!$C$2+YEAR!$C$3-1)&amp;"       :="))</f>
        <v>1</v>
      </c>
      <c r="V1194">
        <f>IF(U1194&lt;1.1,U1194,IF(U1194&lt;YEAR!$C$2+YEAR!$C$3-2,U1194+1,(YEAR!$C$2+YEAR!$C$3-1)&amp;"       :="))</f>
        <v>1</v>
      </c>
      <c r="W1194">
        <f>IF(V1194&lt;1.1,V1194,IF(V1194&lt;YEAR!$C$2+YEAR!$C$3-2,V1194+1,(YEAR!$C$2+YEAR!$C$3-1)&amp;"       :="))</f>
        <v>1</v>
      </c>
      <c r="X1194">
        <f>IF(W1194&lt;1.1,W1194,IF(W1194&lt;YEAR!$C$2+YEAR!$C$3-2,W1194+1,(YEAR!$C$2+YEAR!$C$3-1)&amp;"       :="))</f>
        <v>1</v>
      </c>
      <c r="Y1194">
        <f>IF(X1194&lt;1.1,X1194,IF(X1194&lt;YEAR!$C$2+YEAR!$C$3-2,X1194+1,(YEAR!$C$2+YEAR!$C$3-1)&amp;"       :="))</f>
        <v>1</v>
      </c>
      <c r="Z1194">
        <f>IF(Y1194&lt;1.1,Y1194,IF(Y1194&lt;YEAR!$C$2+YEAR!$C$3-2,Y1194+1,(YEAR!$C$2+YEAR!$C$3-1)&amp;"       :="))</f>
        <v>1</v>
      </c>
      <c r="AA1194">
        <f>IF(Z1194&lt;1.1,Z1194,IF(Z1194&lt;YEAR!$C$2+YEAR!$C$3-2,Z1194+1,(YEAR!$C$2+YEAR!$C$3-1)&amp;"       :="))</f>
        <v>1</v>
      </c>
      <c r="AB1194">
        <f>IF(AA1194&lt;1.1,AA1194,IF(AA1194&lt;YEAR!$C$2+YEAR!$C$3-2,AA1194+1,(YEAR!$C$2+YEAR!$C$3-1)&amp;"       :="))</f>
        <v>1</v>
      </c>
      <c r="AC1194">
        <f>IF(AB1194&lt;1.1,AB1194,IF(AB1194&lt;YEAR!$C$2+YEAR!$C$3-2,AB1194+1,(YEAR!$C$2+YEAR!$C$3-1)&amp;"       :="))</f>
        <v>1</v>
      </c>
      <c r="AD1194">
        <f>IF(AC1194&lt;1.1,AC1194,IF(AC1194&lt;YEAR!$C$2+YEAR!$C$3-2,AC1194+1,(YEAR!$C$2+YEAR!$C$3-1)&amp;"       :="))</f>
        <v>1</v>
      </c>
      <c r="AE1194">
        <f>IF(AD1194&lt;1.1,AD1194,IF(AD1194&lt;YEAR!$C$2+YEAR!$C$3-2,AD1194+1,(YEAR!$C$2+YEAR!$C$3-1)&amp;"       :="))</f>
        <v>1</v>
      </c>
      <c r="AF1194">
        <f>IF(AE1194&lt;1.1,AE1194,IF(AE1194&lt;YEAR!$C$2+YEAR!$C$3-2,AE1194+1,(YEAR!$C$2+YEAR!$C$3-1)&amp;"       :="))</f>
        <v>1</v>
      </c>
      <c r="AG1194">
        <f>IF(AF1194&lt;1.1,AF1194,IF(AF1194&lt;YEAR!$C$2+YEAR!$C$3-2,AF1194+1,(YEAR!$C$2+YEAR!$C$3-1)&amp;"       :="))</f>
        <v>1</v>
      </c>
      <c r="AH1194">
        <f>IF(AG1194&lt;1.1,AG1194,IF(AG1194&lt;YEAR!$C$2+YEAR!$C$3-2,AG1194+1,(YEAR!$C$2+YEAR!$C$3-1)&amp;"       :="))</f>
        <v>1</v>
      </c>
      <c r="AI1194">
        <f>IF(AH1194&lt;1.1,AH1194,IF(AH1194&lt;YEAR!$C$2+YEAR!$C$3-2,AH1194+1,(YEAR!$C$2+YEAR!$C$3-1)&amp;"       :="))</f>
        <v>1</v>
      </c>
      <c r="AJ1194">
        <f>IF(AI1194&lt;1.1,AI1194,IF(AI1194&lt;YEAR!$C$2+YEAR!$C$3-2,AI1194+1,(YEAR!$C$2+YEAR!$C$3-1)&amp;"       :="))</f>
        <v>1</v>
      </c>
    </row>
    <row r="1195" spans="1:36">
      <c r="A1195">
        <f t="shared" ca="1" si="88"/>
        <v>30</v>
      </c>
      <c r="B1195" t="s">
        <v>51</v>
      </c>
      <c r="C1195" t="str">
        <f ca="1">IF(D1195="",OFFSET(AvailabilityFactor!A$1,A1195,0),C1194)</f>
        <v>D2HLT0181</v>
      </c>
      <c r="D1195" t="str" cm="1">
        <f t="array" aca="1" ref="D1195" ca="1">IF(D1194="",TS_DRC!$P$5,OFFSET(TS_DRC!P$5,RIGHT(D1194,2),0,TRUE))</f>
        <v>TS02</v>
      </c>
      <c r="E1195" t="str">
        <f t="shared" ca="1" si="87"/>
        <v>TS02</v>
      </c>
      <c r="F1195">
        <f>[3]Scenarios!$H$7</f>
        <v>1</v>
      </c>
      <c r="G1195">
        <f>IF(F1195&lt;1.1,F1195,IF(F1195&lt;YEAR!$C$2+YEAR!$C$3-2,F1195+1,(YEAR!$C$2+YEAR!$C$3-1)&amp;"       :="))</f>
        <v>1</v>
      </c>
      <c r="H1195">
        <f>IF(G1195&lt;1.1,G1195,IF(G1195&lt;YEAR!$C$2+YEAR!$C$3-2,G1195+1,(YEAR!$C$2+YEAR!$C$3-1)&amp;"       :="))</f>
        <v>1</v>
      </c>
      <c r="I1195">
        <f>IF(H1195&lt;1.1,H1195,IF(H1195&lt;YEAR!$C$2+YEAR!$C$3-2,H1195+1,(YEAR!$C$2+YEAR!$C$3-1)&amp;"       :="))</f>
        <v>1</v>
      </c>
      <c r="J1195">
        <f>IF(I1195&lt;1.1,I1195,IF(I1195&lt;YEAR!$C$2+YEAR!$C$3-2,I1195+1,(YEAR!$C$2+YEAR!$C$3-1)&amp;"       :="))</f>
        <v>1</v>
      </c>
      <c r="K1195">
        <f>IF(J1195&lt;1.1,J1195,IF(J1195&lt;YEAR!$C$2+YEAR!$C$3-2,J1195+1,(YEAR!$C$2+YEAR!$C$3-1)&amp;"       :="))</f>
        <v>1</v>
      </c>
      <c r="L1195">
        <f>IF(K1195&lt;1.1,K1195,IF(K1195&lt;YEAR!$C$2+YEAR!$C$3-2,K1195+1,(YEAR!$C$2+YEAR!$C$3-1)&amp;"       :="))</f>
        <v>1</v>
      </c>
      <c r="M1195">
        <f>IF(L1195&lt;1.1,L1195,IF(L1195&lt;YEAR!$C$2+YEAR!$C$3-2,L1195+1,(YEAR!$C$2+YEAR!$C$3-1)&amp;"       :="))</f>
        <v>1</v>
      </c>
      <c r="N1195">
        <f>IF(M1195&lt;1.1,M1195,IF(M1195&lt;YEAR!$C$2+YEAR!$C$3-2,M1195+1,(YEAR!$C$2+YEAR!$C$3-1)&amp;"       :="))</f>
        <v>1</v>
      </c>
      <c r="O1195">
        <f>IF(N1195&lt;1.1,N1195,IF(N1195&lt;YEAR!$C$2+YEAR!$C$3-2,N1195+1,(YEAR!$C$2+YEAR!$C$3-1)&amp;"       :="))</f>
        <v>1</v>
      </c>
      <c r="P1195">
        <f>IF(O1195&lt;1.1,O1195,IF(O1195&lt;YEAR!$C$2+YEAR!$C$3-2,O1195+1,(YEAR!$C$2+YEAR!$C$3-1)&amp;"       :="))</f>
        <v>1</v>
      </c>
      <c r="Q1195">
        <f>IF(P1195&lt;1.1,P1195,IF(P1195&lt;YEAR!$C$2+YEAR!$C$3-2,P1195+1,(YEAR!$C$2+YEAR!$C$3-1)&amp;"       :="))</f>
        <v>1</v>
      </c>
      <c r="R1195">
        <f>IF(Q1195&lt;1.1,Q1195,IF(Q1195&lt;YEAR!$C$2+YEAR!$C$3-2,Q1195+1,(YEAR!$C$2+YEAR!$C$3-1)&amp;"       :="))</f>
        <v>1</v>
      </c>
      <c r="S1195">
        <f>IF(R1195&lt;1.1,R1195,IF(R1195&lt;YEAR!$C$2+YEAR!$C$3-2,R1195+1,(YEAR!$C$2+YEAR!$C$3-1)&amp;"       :="))</f>
        <v>1</v>
      </c>
      <c r="T1195">
        <f>IF(S1195&lt;1.1,S1195,IF(S1195&lt;YEAR!$C$2+YEAR!$C$3-2,S1195+1,(YEAR!$C$2+YEAR!$C$3-1)&amp;"       :="))</f>
        <v>1</v>
      </c>
      <c r="U1195">
        <f>IF(T1195&lt;1.1,T1195,IF(T1195&lt;YEAR!$C$2+YEAR!$C$3-2,T1195+1,(YEAR!$C$2+YEAR!$C$3-1)&amp;"       :="))</f>
        <v>1</v>
      </c>
      <c r="V1195">
        <f>IF(U1195&lt;1.1,U1195,IF(U1195&lt;YEAR!$C$2+YEAR!$C$3-2,U1195+1,(YEAR!$C$2+YEAR!$C$3-1)&amp;"       :="))</f>
        <v>1</v>
      </c>
      <c r="W1195">
        <f>IF(V1195&lt;1.1,V1195,IF(V1195&lt;YEAR!$C$2+YEAR!$C$3-2,V1195+1,(YEAR!$C$2+YEAR!$C$3-1)&amp;"       :="))</f>
        <v>1</v>
      </c>
      <c r="X1195">
        <f>IF(W1195&lt;1.1,W1195,IF(W1195&lt;YEAR!$C$2+YEAR!$C$3-2,W1195+1,(YEAR!$C$2+YEAR!$C$3-1)&amp;"       :="))</f>
        <v>1</v>
      </c>
      <c r="Y1195">
        <f>IF(X1195&lt;1.1,X1195,IF(X1195&lt;YEAR!$C$2+YEAR!$C$3-2,X1195+1,(YEAR!$C$2+YEAR!$C$3-1)&amp;"       :="))</f>
        <v>1</v>
      </c>
      <c r="Z1195">
        <f>IF(Y1195&lt;1.1,Y1195,IF(Y1195&lt;YEAR!$C$2+YEAR!$C$3-2,Y1195+1,(YEAR!$C$2+YEAR!$C$3-1)&amp;"       :="))</f>
        <v>1</v>
      </c>
      <c r="AA1195">
        <f>IF(Z1195&lt;1.1,Z1195,IF(Z1195&lt;YEAR!$C$2+YEAR!$C$3-2,Z1195+1,(YEAR!$C$2+YEAR!$C$3-1)&amp;"       :="))</f>
        <v>1</v>
      </c>
      <c r="AB1195">
        <f>IF(AA1195&lt;1.1,AA1195,IF(AA1195&lt;YEAR!$C$2+YEAR!$C$3-2,AA1195+1,(YEAR!$C$2+YEAR!$C$3-1)&amp;"       :="))</f>
        <v>1</v>
      </c>
      <c r="AC1195">
        <f>IF(AB1195&lt;1.1,AB1195,IF(AB1195&lt;YEAR!$C$2+YEAR!$C$3-2,AB1195+1,(YEAR!$C$2+YEAR!$C$3-1)&amp;"       :="))</f>
        <v>1</v>
      </c>
      <c r="AD1195">
        <f>IF(AC1195&lt;1.1,AC1195,IF(AC1195&lt;YEAR!$C$2+YEAR!$C$3-2,AC1195+1,(YEAR!$C$2+YEAR!$C$3-1)&amp;"       :="))</f>
        <v>1</v>
      </c>
      <c r="AE1195">
        <f>IF(AD1195&lt;1.1,AD1195,IF(AD1195&lt;YEAR!$C$2+YEAR!$C$3-2,AD1195+1,(YEAR!$C$2+YEAR!$C$3-1)&amp;"       :="))</f>
        <v>1</v>
      </c>
      <c r="AF1195">
        <f>IF(AE1195&lt;1.1,AE1195,IF(AE1195&lt;YEAR!$C$2+YEAR!$C$3-2,AE1195+1,(YEAR!$C$2+YEAR!$C$3-1)&amp;"       :="))</f>
        <v>1</v>
      </c>
      <c r="AG1195">
        <f>IF(AF1195&lt;1.1,AF1195,IF(AF1195&lt;YEAR!$C$2+YEAR!$C$3-2,AF1195+1,(YEAR!$C$2+YEAR!$C$3-1)&amp;"       :="))</f>
        <v>1</v>
      </c>
      <c r="AH1195">
        <f>IF(AG1195&lt;1.1,AG1195,IF(AG1195&lt;YEAR!$C$2+YEAR!$C$3-2,AG1195+1,(YEAR!$C$2+YEAR!$C$3-1)&amp;"       :="))</f>
        <v>1</v>
      </c>
      <c r="AI1195">
        <f>IF(AH1195&lt;1.1,AH1195,IF(AH1195&lt;YEAR!$C$2+YEAR!$C$3-2,AH1195+1,(YEAR!$C$2+YEAR!$C$3-1)&amp;"       :="))</f>
        <v>1</v>
      </c>
      <c r="AJ1195">
        <f>IF(AI1195&lt;1.1,AI1195,IF(AI1195&lt;YEAR!$C$2+YEAR!$C$3-2,AI1195+1,(YEAR!$C$2+YEAR!$C$3-1)&amp;"       :="))</f>
        <v>1</v>
      </c>
    </row>
    <row r="1196" spans="1:36">
      <c r="A1196">
        <f t="shared" ca="1" si="88"/>
        <v>30</v>
      </c>
      <c r="B1196" t="s">
        <v>51</v>
      </c>
      <c r="C1196" t="str">
        <f ca="1">IF(D1196="",OFFSET(AvailabilityFactor!A$1,A1196,0),C1195)</f>
        <v>D2HLT0181</v>
      </c>
      <c r="D1196" t="str" cm="1">
        <f t="array" aca="1" ref="D1196" ca="1">IF(D1195="",TS_DRC!$P$5,OFFSET(TS_DRC!P$5,RIGHT(D1195,2),0,TRUE))</f>
        <v>TS03</v>
      </c>
      <c r="E1196" t="str">
        <f t="shared" ca="1" si="87"/>
        <v>TS03</v>
      </c>
      <c r="F1196">
        <f>[3]Scenarios!$H$7</f>
        <v>1</v>
      </c>
      <c r="G1196">
        <f>IF(F1196&lt;1.1,F1196,IF(F1196&lt;YEAR!$C$2+YEAR!$C$3-2,F1196+1,(YEAR!$C$2+YEAR!$C$3-1)&amp;"       :="))</f>
        <v>1</v>
      </c>
      <c r="H1196">
        <f>IF(G1196&lt;1.1,G1196,IF(G1196&lt;YEAR!$C$2+YEAR!$C$3-2,G1196+1,(YEAR!$C$2+YEAR!$C$3-1)&amp;"       :="))</f>
        <v>1</v>
      </c>
      <c r="I1196">
        <f>IF(H1196&lt;1.1,H1196,IF(H1196&lt;YEAR!$C$2+YEAR!$C$3-2,H1196+1,(YEAR!$C$2+YEAR!$C$3-1)&amp;"       :="))</f>
        <v>1</v>
      </c>
      <c r="J1196">
        <f>IF(I1196&lt;1.1,I1196,IF(I1196&lt;YEAR!$C$2+YEAR!$C$3-2,I1196+1,(YEAR!$C$2+YEAR!$C$3-1)&amp;"       :="))</f>
        <v>1</v>
      </c>
      <c r="K1196">
        <f>IF(J1196&lt;1.1,J1196,IF(J1196&lt;YEAR!$C$2+YEAR!$C$3-2,J1196+1,(YEAR!$C$2+YEAR!$C$3-1)&amp;"       :="))</f>
        <v>1</v>
      </c>
      <c r="L1196">
        <f>IF(K1196&lt;1.1,K1196,IF(K1196&lt;YEAR!$C$2+YEAR!$C$3-2,K1196+1,(YEAR!$C$2+YEAR!$C$3-1)&amp;"       :="))</f>
        <v>1</v>
      </c>
      <c r="M1196">
        <f>IF(L1196&lt;1.1,L1196,IF(L1196&lt;YEAR!$C$2+YEAR!$C$3-2,L1196+1,(YEAR!$C$2+YEAR!$C$3-1)&amp;"       :="))</f>
        <v>1</v>
      </c>
      <c r="N1196">
        <f>IF(M1196&lt;1.1,M1196,IF(M1196&lt;YEAR!$C$2+YEAR!$C$3-2,M1196+1,(YEAR!$C$2+YEAR!$C$3-1)&amp;"       :="))</f>
        <v>1</v>
      </c>
      <c r="O1196">
        <f>IF(N1196&lt;1.1,N1196,IF(N1196&lt;YEAR!$C$2+YEAR!$C$3-2,N1196+1,(YEAR!$C$2+YEAR!$C$3-1)&amp;"       :="))</f>
        <v>1</v>
      </c>
      <c r="P1196">
        <f>IF(O1196&lt;1.1,O1196,IF(O1196&lt;YEAR!$C$2+YEAR!$C$3-2,O1196+1,(YEAR!$C$2+YEAR!$C$3-1)&amp;"       :="))</f>
        <v>1</v>
      </c>
      <c r="Q1196">
        <f>IF(P1196&lt;1.1,P1196,IF(P1196&lt;YEAR!$C$2+YEAR!$C$3-2,P1196+1,(YEAR!$C$2+YEAR!$C$3-1)&amp;"       :="))</f>
        <v>1</v>
      </c>
      <c r="R1196">
        <f>IF(Q1196&lt;1.1,Q1196,IF(Q1196&lt;YEAR!$C$2+YEAR!$C$3-2,Q1196+1,(YEAR!$C$2+YEAR!$C$3-1)&amp;"       :="))</f>
        <v>1</v>
      </c>
      <c r="S1196">
        <f>IF(R1196&lt;1.1,R1196,IF(R1196&lt;YEAR!$C$2+YEAR!$C$3-2,R1196+1,(YEAR!$C$2+YEAR!$C$3-1)&amp;"       :="))</f>
        <v>1</v>
      </c>
      <c r="T1196">
        <f>IF(S1196&lt;1.1,S1196,IF(S1196&lt;YEAR!$C$2+YEAR!$C$3-2,S1196+1,(YEAR!$C$2+YEAR!$C$3-1)&amp;"       :="))</f>
        <v>1</v>
      </c>
      <c r="U1196">
        <f>IF(T1196&lt;1.1,T1196,IF(T1196&lt;YEAR!$C$2+YEAR!$C$3-2,T1196+1,(YEAR!$C$2+YEAR!$C$3-1)&amp;"       :="))</f>
        <v>1</v>
      </c>
      <c r="V1196">
        <f>IF(U1196&lt;1.1,U1196,IF(U1196&lt;YEAR!$C$2+YEAR!$C$3-2,U1196+1,(YEAR!$C$2+YEAR!$C$3-1)&amp;"       :="))</f>
        <v>1</v>
      </c>
      <c r="W1196">
        <f>IF(V1196&lt;1.1,V1196,IF(V1196&lt;YEAR!$C$2+YEAR!$C$3-2,V1196+1,(YEAR!$C$2+YEAR!$C$3-1)&amp;"       :="))</f>
        <v>1</v>
      </c>
      <c r="X1196">
        <f>IF(W1196&lt;1.1,W1196,IF(W1196&lt;YEAR!$C$2+YEAR!$C$3-2,W1196+1,(YEAR!$C$2+YEAR!$C$3-1)&amp;"       :="))</f>
        <v>1</v>
      </c>
      <c r="Y1196">
        <f>IF(X1196&lt;1.1,X1196,IF(X1196&lt;YEAR!$C$2+YEAR!$C$3-2,X1196+1,(YEAR!$C$2+YEAR!$C$3-1)&amp;"       :="))</f>
        <v>1</v>
      </c>
      <c r="Z1196">
        <f>IF(Y1196&lt;1.1,Y1196,IF(Y1196&lt;YEAR!$C$2+YEAR!$C$3-2,Y1196+1,(YEAR!$C$2+YEAR!$C$3-1)&amp;"       :="))</f>
        <v>1</v>
      </c>
      <c r="AA1196">
        <f>IF(Z1196&lt;1.1,Z1196,IF(Z1196&lt;YEAR!$C$2+YEAR!$C$3-2,Z1196+1,(YEAR!$C$2+YEAR!$C$3-1)&amp;"       :="))</f>
        <v>1</v>
      </c>
      <c r="AB1196">
        <f>IF(AA1196&lt;1.1,AA1196,IF(AA1196&lt;YEAR!$C$2+YEAR!$C$3-2,AA1196+1,(YEAR!$C$2+YEAR!$C$3-1)&amp;"       :="))</f>
        <v>1</v>
      </c>
      <c r="AC1196">
        <f>IF(AB1196&lt;1.1,AB1196,IF(AB1196&lt;YEAR!$C$2+YEAR!$C$3-2,AB1196+1,(YEAR!$C$2+YEAR!$C$3-1)&amp;"       :="))</f>
        <v>1</v>
      </c>
      <c r="AD1196">
        <f>IF(AC1196&lt;1.1,AC1196,IF(AC1196&lt;YEAR!$C$2+YEAR!$C$3-2,AC1196+1,(YEAR!$C$2+YEAR!$C$3-1)&amp;"       :="))</f>
        <v>1</v>
      </c>
      <c r="AE1196">
        <f>IF(AD1196&lt;1.1,AD1196,IF(AD1196&lt;YEAR!$C$2+YEAR!$C$3-2,AD1196+1,(YEAR!$C$2+YEAR!$C$3-1)&amp;"       :="))</f>
        <v>1</v>
      </c>
      <c r="AF1196">
        <f>IF(AE1196&lt;1.1,AE1196,IF(AE1196&lt;YEAR!$C$2+YEAR!$C$3-2,AE1196+1,(YEAR!$C$2+YEAR!$C$3-1)&amp;"       :="))</f>
        <v>1</v>
      </c>
      <c r="AG1196">
        <f>IF(AF1196&lt;1.1,AF1196,IF(AF1196&lt;YEAR!$C$2+YEAR!$C$3-2,AF1196+1,(YEAR!$C$2+YEAR!$C$3-1)&amp;"       :="))</f>
        <v>1</v>
      </c>
      <c r="AH1196">
        <f>IF(AG1196&lt;1.1,AG1196,IF(AG1196&lt;YEAR!$C$2+YEAR!$C$3-2,AG1196+1,(YEAR!$C$2+YEAR!$C$3-1)&amp;"       :="))</f>
        <v>1</v>
      </c>
      <c r="AI1196">
        <f>IF(AH1196&lt;1.1,AH1196,IF(AH1196&lt;YEAR!$C$2+YEAR!$C$3-2,AH1196+1,(YEAR!$C$2+YEAR!$C$3-1)&amp;"       :="))</f>
        <v>1</v>
      </c>
      <c r="AJ1196">
        <f>IF(AI1196&lt;1.1,AI1196,IF(AI1196&lt;YEAR!$C$2+YEAR!$C$3-2,AI1196+1,(YEAR!$C$2+YEAR!$C$3-1)&amp;"       :="))</f>
        <v>1</v>
      </c>
    </row>
    <row r="1197" spans="1:36">
      <c r="A1197">
        <f t="shared" ca="1" si="88"/>
        <v>30</v>
      </c>
      <c r="B1197" t="s">
        <v>51</v>
      </c>
      <c r="C1197" t="str">
        <f ca="1">IF(D1197="",OFFSET(AvailabilityFactor!A$1,A1197,0),C1196)</f>
        <v>D2HLT0181</v>
      </c>
      <c r="D1197" t="str" cm="1">
        <f t="array" aca="1" ref="D1197" ca="1">IF(D1196="",TS_DRC!$P$5,OFFSET(TS_DRC!P$5,RIGHT(D1196,2),0,TRUE))</f>
        <v>TS04</v>
      </c>
      <c r="E1197" t="str">
        <f t="shared" ca="1" si="87"/>
        <v>TS04</v>
      </c>
      <c r="F1197">
        <f>[3]Scenarios!$H$7</f>
        <v>1</v>
      </c>
      <c r="G1197">
        <f>IF(F1197&lt;1.1,F1197,IF(F1197&lt;YEAR!$C$2+YEAR!$C$3-2,F1197+1,(YEAR!$C$2+YEAR!$C$3-1)&amp;"       :="))</f>
        <v>1</v>
      </c>
      <c r="H1197">
        <f>IF(G1197&lt;1.1,G1197,IF(G1197&lt;YEAR!$C$2+YEAR!$C$3-2,G1197+1,(YEAR!$C$2+YEAR!$C$3-1)&amp;"       :="))</f>
        <v>1</v>
      </c>
      <c r="I1197">
        <f>IF(H1197&lt;1.1,H1197,IF(H1197&lt;YEAR!$C$2+YEAR!$C$3-2,H1197+1,(YEAR!$C$2+YEAR!$C$3-1)&amp;"       :="))</f>
        <v>1</v>
      </c>
      <c r="J1197">
        <f>IF(I1197&lt;1.1,I1197,IF(I1197&lt;YEAR!$C$2+YEAR!$C$3-2,I1197+1,(YEAR!$C$2+YEAR!$C$3-1)&amp;"       :="))</f>
        <v>1</v>
      </c>
      <c r="K1197">
        <f>IF(J1197&lt;1.1,J1197,IF(J1197&lt;YEAR!$C$2+YEAR!$C$3-2,J1197+1,(YEAR!$C$2+YEAR!$C$3-1)&amp;"       :="))</f>
        <v>1</v>
      </c>
      <c r="L1197">
        <f>IF(K1197&lt;1.1,K1197,IF(K1197&lt;YEAR!$C$2+YEAR!$C$3-2,K1197+1,(YEAR!$C$2+YEAR!$C$3-1)&amp;"       :="))</f>
        <v>1</v>
      </c>
      <c r="M1197">
        <f>IF(L1197&lt;1.1,L1197,IF(L1197&lt;YEAR!$C$2+YEAR!$C$3-2,L1197+1,(YEAR!$C$2+YEAR!$C$3-1)&amp;"       :="))</f>
        <v>1</v>
      </c>
      <c r="N1197">
        <f>IF(M1197&lt;1.1,M1197,IF(M1197&lt;YEAR!$C$2+YEAR!$C$3-2,M1197+1,(YEAR!$C$2+YEAR!$C$3-1)&amp;"       :="))</f>
        <v>1</v>
      </c>
      <c r="O1197">
        <f>IF(N1197&lt;1.1,N1197,IF(N1197&lt;YEAR!$C$2+YEAR!$C$3-2,N1197+1,(YEAR!$C$2+YEAR!$C$3-1)&amp;"       :="))</f>
        <v>1</v>
      </c>
      <c r="P1197">
        <f>IF(O1197&lt;1.1,O1197,IF(O1197&lt;YEAR!$C$2+YEAR!$C$3-2,O1197+1,(YEAR!$C$2+YEAR!$C$3-1)&amp;"       :="))</f>
        <v>1</v>
      </c>
      <c r="Q1197">
        <f>IF(P1197&lt;1.1,P1197,IF(P1197&lt;YEAR!$C$2+YEAR!$C$3-2,P1197+1,(YEAR!$C$2+YEAR!$C$3-1)&amp;"       :="))</f>
        <v>1</v>
      </c>
      <c r="R1197">
        <f>IF(Q1197&lt;1.1,Q1197,IF(Q1197&lt;YEAR!$C$2+YEAR!$C$3-2,Q1197+1,(YEAR!$C$2+YEAR!$C$3-1)&amp;"       :="))</f>
        <v>1</v>
      </c>
      <c r="S1197">
        <f>IF(R1197&lt;1.1,R1197,IF(R1197&lt;YEAR!$C$2+YEAR!$C$3-2,R1197+1,(YEAR!$C$2+YEAR!$C$3-1)&amp;"       :="))</f>
        <v>1</v>
      </c>
      <c r="T1197">
        <f>IF(S1197&lt;1.1,S1197,IF(S1197&lt;YEAR!$C$2+YEAR!$C$3-2,S1197+1,(YEAR!$C$2+YEAR!$C$3-1)&amp;"       :="))</f>
        <v>1</v>
      </c>
      <c r="U1197">
        <f>IF(T1197&lt;1.1,T1197,IF(T1197&lt;YEAR!$C$2+YEAR!$C$3-2,T1197+1,(YEAR!$C$2+YEAR!$C$3-1)&amp;"       :="))</f>
        <v>1</v>
      </c>
      <c r="V1197">
        <f>IF(U1197&lt;1.1,U1197,IF(U1197&lt;YEAR!$C$2+YEAR!$C$3-2,U1197+1,(YEAR!$C$2+YEAR!$C$3-1)&amp;"       :="))</f>
        <v>1</v>
      </c>
      <c r="W1197">
        <f>IF(V1197&lt;1.1,V1197,IF(V1197&lt;YEAR!$C$2+YEAR!$C$3-2,V1197+1,(YEAR!$C$2+YEAR!$C$3-1)&amp;"       :="))</f>
        <v>1</v>
      </c>
      <c r="X1197">
        <f>IF(W1197&lt;1.1,W1197,IF(W1197&lt;YEAR!$C$2+YEAR!$C$3-2,W1197+1,(YEAR!$C$2+YEAR!$C$3-1)&amp;"       :="))</f>
        <v>1</v>
      </c>
      <c r="Y1197">
        <f>IF(X1197&lt;1.1,X1197,IF(X1197&lt;YEAR!$C$2+YEAR!$C$3-2,X1197+1,(YEAR!$C$2+YEAR!$C$3-1)&amp;"       :="))</f>
        <v>1</v>
      </c>
      <c r="Z1197">
        <f>IF(Y1197&lt;1.1,Y1197,IF(Y1197&lt;YEAR!$C$2+YEAR!$C$3-2,Y1197+1,(YEAR!$C$2+YEAR!$C$3-1)&amp;"       :="))</f>
        <v>1</v>
      </c>
      <c r="AA1197">
        <f>IF(Z1197&lt;1.1,Z1197,IF(Z1197&lt;YEAR!$C$2+YEAR!$C$3-2,Z1197+1,(YEAR!$C$2+YEAR!$C$3-1)&amp;"       :="))</f>
        <v>1</v>
      </c>
      <c r="AB1197">
        <f>IF(AA1197&lt;1.1,AA1197,IF(AA1197&lt;YEAR!$C$2+YEAR!$C$3-2,AA1197+1,(YEAR!$C$2+YEAR!$C$3-1)&amp;"       :="))</f>
        <v>1</v>
      </c>
      <c r="AC1197">
        <f>IF(AB1197&lt;1.1,AB1197,IF(AB1197&lt;YEAR!$C$2+YEAR!$C$3-2,AB1197+1,(YEAR!$C$2+YEAR!$C$3-1)&amp;"       :="))</f>
        <v>1</v>
      </c>
      <c r="AD1197">
        <f>IF(AC1197&lt;1.1,AC1197,IF(AC1197&lt;YEAR!$C$2+YEAR!$C$3-2,AC1197+1,(YEAR!$C$2+YEAR!$C$3-1)&amp;"       :="))</f>
        <v>1</v>
      </c>
      <c r="AE1197">
        <f>IF(AD1197&lt;1.1,AD1197,IF(AD1197&lt;YEAR!$C$2+YEAR!$C$3-2,AD1197+1,(YEAR!$C$2+YEAR!$C$3-1)&amp;"       :="))</f>
        <v>1</v>
      </c>
      <c r="AF1197">
        <f>IF(AE1197&lt;1.1,AE1197,IF(AE1197&lt;YEAR!$C$2+YEAR!$C$3-2,AE1197+1,(YEAR!$C$2+YEAR!$C$3-1)&amp;"       :="))</f>
        <v>1</v>
      </c>
      <c r="AG1197">
        <f>IF(AF1197&lt;1.1,AF1197,IF(AF1197&lt;YEAR!$C$2+YEAR!$C$3-2,AF1197+1,(YEAR!$C$2+YEAR!$C$3-1)&amp;"       :="))</f>
        <v>1</v>
      </c>
      <c r="AH1197">
        <f>IF(AG1197&lt;1.1,AG1197,IF(AG1197&lt;YEAR!$C$2+YEAR!$C$3-2,AG1197+1,(YEAR!$C$2+YEAR!$C$3-1)&amp;"       :="))</f>
        <v>1</v>
      </c>
      <c r="AI1197">
        <f>IF(AH1197&lt;1.1,AH1197,IF(AH1197&lt;YEAR!$C$2+YEAR!$C$3-2,AH1197+1,(YEAR!$C$2+YEAR!$C$3-1)&amp;"       :="))</f>
        <v>1</v>
      </c>
      <c r="AJ1197">
        <f>IF(AI1197&lt;1.1,AI1197,IF(AI1197&lt;YEAR!$C$2+YEAR!$C$3-2,AI1197+1,(YEAR!$C$2+YEAR!$C$3-1)&amp;"       :="))</f>
        <v>1</v>
      </c>
    </row>
    <row r="1198" spans="1:36">
      <c r="A1198">
        <f t="shared" ca="1" si="88"/>
        <v>30</v>
      </c>
      <c r="B1198" t="s">
        <v>51</v>
      </c>
      <c r="C1198" t="str">
        <f ca="1">IF(D1198="",OFFSET(AvailabilityFactor!A$1,A1198,0),C1197)</f>
        <v>D2HLT0181</v>
      </c>
      <c r="D1198" t="str" cm="1">
        <f t="array" aca="1" ref="D1198" ca="1">IF(D1197="",TS_DRC!$P$5,OFFSET(TS_DRC!P$5,RIGHT(D1197,2),0,TRUE))</f>
        <v>TS05</v>
      </c>
      <c r="E1198" t="str">
        <f t="shared" ca="1" si="87"/>
        <v>TS05</v>
      </c>
      <c r="F1198">
        <f>[3]Scenarios!$H$7</f>
        <v>1</v>
      </c>
      <c r="G1198">
        <f>IF(F1198&lt;1.1,F1198,IF(F1198&lt;YEAR!$C$2+YEAR!$C$3-2,F1198+1,(YEAR!$C$2+YEAR!$C$3-1)&amp;"       :="))</f>
        <v>1</v>
      </c>
      <c r="H1198">
        <f>IF(G1198&lt;1.1,G1198,IF(G1198&lt;YEAR!$C$2+YEAR!$C$3-2,G1198+1,(YEAR!$C$2+YEAR!$C$3-1)&amp;"       :="))</f>
        <v>1</v>
      </c>
      <c r="I1198">
        <f>IF(H1198&lt;1.1,H1198,IF(H1198&lt;YEAR!$C$2+YEAR!$C$3-2,H1198+1,(YEAR!$C$2+YEAR!$C$3-1)&amp;"       :="))</f>
        <v>1</v>
      </c>
      <c r="J1198">
        <f>IF(I1198&lt;1.1,I1198,IF(I1198&lt;YEAR!$C$2+YEAR!$C$3-2,I1198+1,(YEAR!$C$2+YEAR!$C$3-1)&amp;"       :="))</f>
        <v>1</v>
      </c>
      <c r="K1198">
        <f>IF(J1198&lt;1.1,J1198,IF(J1198&lt;YEAR!$C$2+YEAR!$C$3-2,J1198+1,(YEAR!$C$2+YEAR!$C$3-1)&amp;"       :="))</f>
        <v>1</v>
      </c>
      <c r="L1198">
        <f>IF(K1198&lt;1.1,K1198,IF(K1198&lt;YEAR!$C$2+YEAR!$C$3-2,K1198+1,(YEAR!$C$2+YEAR!$C$3-1)&amp;"       :="))</f>
        <v>1</v>
      </c>
      <c r="M1198">
        <f>IF(L1198&lt;1.1,L1198,IF(L1198&lt;YEAR!$C$2+YEAR!$C$3-2,L1198+1,(YEAR!$C$2+YEAR!$C$3-1)&amp;"       :="))</f>
        <v>1</v>
      </c>
      <c r="N1198">
        <f>IF(M1198&lt;1.1,M1198,IF(M1198&lt;YEAR!$C$2+YEAR!$C$3-2,M1198+1,(YEAR!$C$2+YEAR!$C$3-1)&amp;"       :="))</f>
        <v>1</v>
      </c>
      <c r="O1198">
        <f>IF(N1198&lt;1.1,N1198,IF(N1198&lt;YEAR!$C$2+YEAR!$C$3-2,N1198+1,(YEAR!$C$2+YEAR!$C$3-1)&amp;"       :="))</f>
        <v>1</v>
      </c>
      <c r="P1198">
        <f>IF(O1198&lt;1.1,O1198,IF(O1198&lt;YEAR!$C$2+YEAR!$C$3-2,O1198+1,(YEAR!$C$2+YEAR!$C$3-1)&amp;"       :="))</f>
        <v>1</v>
      </c>
      <c r="Q1198">
        <f>IF(P1198&lt;1.1,P1198,IF(P1198&lt;YEAR!$C$2+YEAR!$C$3-2,P1198+1,(YEAR!$C$2+YEAR!$C$3-1)&amp;"       :="))</f>
        <v>1</v>
      </c>
      <c r="R1198">
        <f>IF(Q1198&lt;1.1,Q1198,IF(Q1198&lt;YEAR!$C$2+YEAR!$C$3-2,Q1198+1,(YEAR!$C$2+YEAR!$C$3-1)&amp;"       :="))</f>
        <v>1</v>
      </c>
      <c r="S1198">
        <f>IF(R1198&lt;1.1,R1198,IF(R1198&lt;YEAR!$C$2+YEAR!$C$3-2,R1198+1,(YEAR!$C$2+YEAR!$C$3-1)&amp;"       :="))</f>
        <v>1</v>
      </c>
      <c r="T1198">
        <f>IF(S1198&lt;1.1,S1198,IF(S1198&lt;YEAR!$C$2+YEAR!$C$3-2,S1198+1,(YEAR!$C$2+YEAR!$C$3-1)&amp;"       :="))</f>
        <v>1</v>
      </c>
      <c r="U1198">
        <f>IF(T1198&lt;1.1,T1198,IF(T1198&lt;YEAR!$C$2+YEAR!$C$3-2,T1198+1,(YEAR!$C$2+YEAR!$C$3-1)&amp;"       :="))</f>
        <v>1</v>
      </c>
      <c r="V1198">
        <f>IF(U1198&lt;1.1,U1198,IF(U1198&lt;YEAR!$C$2+YEAR!$C$3-2,U1198+1,(YEAR!$C$2+YEAR!$C$3-1)&amp;"       :="))</f>
        <v>1</v>
      </c>
      <c r="W1198">
        <f>IF(V1198&lt;1.1,V1198,IF(V1198&lt;YEAR!$C$2+YEAR!$C$3-2,V1198+1,(YEAR!$C$2+YEAR!$C$3-1)&amp;"       :="))</f>
        <v>1</v>
      </c>
      <c r="X1198">
        <f>IF(W1198&lt;1.1,W1198,IF(W1198&lt;YEAR!$C$2+YEAR!$C$3-2,W1198+1,(YEAR!$C$2+YEAR!$C$3-1)&amp;"       :="))</f>
        <v>1</v>
      </c>
      <c r="Y1198">
        <f>IF(X1198&lt;1.1,X1198,IF(X1198&lt;YEAR!$C$2+YEAR!$C$3-2,X1198+1,(YEAR!$C$2+YEAR!$C$3-1)&amp;"       :="))</f>
        <v>1</v>
      </c>
      <c r="Z1198">
        <f>IF(Y1198&lt;1.1,Y1198,IF(Y1198&lt;YEAR!$C$2+YEAR!$C$3-2,Y1198+1,(YEAR!$C$2+YEAR!$C$3-1)&amp;"       :="))</f>
        <v>1</v>
      </c>
      <c r="AA1198">
        <f>IF(Z1198&lt;1.1,Z1198,IF(Z1198&lt;YEAR!$C$2+YEAR!$C$3-2,Z1198+1,(YEAR!$C$2+YEAR!$C$3-1)&amp;"       :="))</f>
        <v>1</v>
      </c>
      <c r="AB1198">
        <f>IF(AA1198&lt;1.1,AA1198,IF(AA1198&lt;YEAR!$C$2+YEAR!$C$3-2,AA1198+1,(YEAR!$C$2+YEAR!$C$3-1)&amp;"       :="))</f>
        <v>1</v>
      </c>
      <c r="AC1198">
        <f>IF(AB1198&lt;1.1,AB1198,IF(AB1198&lt;YEAR!$C$2+YEAR!$C$3-2,AB1198+1,(YEAR!$C$2+YEAR!$C$3-1)&amp;"       :="))</f>
        <v>1</v>
      </c>
      <c r="AD1198">
        <f>IF(AC1198&lt;1.1,AC1198,IF(AC1198&lt;YEAR!$C$2+YEAR!$C$3-2,AC1198+1,(YEAR!$C$2+YEAR!$C$3-1)&amp;"       :="))</f>
        <v>1</v>
      </c>
      <c r="AE1198">
        <f>IF(AD1198&lt;1.1,AD1198,IF(AD1198&lt;YEAR!$C$2+YEAR!$C$3-2,AD1198+1,(YEAR!$C$2+YEAR!$C$3-1)&amp;"       :="))</f>
        <v>1</v>
      </c>
      <c r="AF1198">
        <f>IF(AE1198&lt;1.1,AE1198,IF(AE1198&lt;YEAR!$C$2+YEAR!$C$3-2,AE1198+1,(YEAR!$C$2+YEAR!$C$3-1)&amp;"       :="))</f>
        <v>1</v>
      </c>
      <c r="AG1198">
        <f>IF(AF1198&lt;1.1,AF1198,IF(AF1198&lt;YEAR!$C$2+YEAR!$C$3-2,AF1198+1,(YEAR!$C$2+YEAR!$C$3-1)&amp;"       :="))</f>
        <v>1</v>
      </c>
      <c r="AH1198">
        <f>IF(AG1198&lt;1.1,AG1198,IF(AG1198&lt;YEAR!$C$2+YEAR!$C$3-2,AG1198+1,(YEAR!$C$2+YEAR!$C$3-1)&amp;"       :="))</f>
        <v>1</v>
      </c>
      <c r="AI1198">
        <f>IF(AH1198&lt;1.1,AH1198,IF(AH1198&lt;YEAR!$C$2+YEAR!$C$3-2,AH1198+1,(YEAR!$C$2+YEAR!$C$3-1)&amp;"       :="))</f>
        <v>1</v>
      </c>
      <c r="AJ1198">
        <f>IF(AI1198&lt;1.1,AI1198,IF(AI1198&lt;YEAR!$C$2+YEAR!$C$3-2,AI1198+1,(YEAR!$C$2+YEAR!$C$3-1)&amp;"       :="))</f>
        <v>1</v>
      </c>
    </row>
    <row r="1199" spans="1:36">
      <c r="A1199">
        <f t="shared" ca="1" si="88"/>
        <v>30</v>
      </c>
      <c r="B1199" t="s">
        <v>51</v>
      </c>
      <c r="C1199" t="str">
        <f ca="1">IF(D1199="",OFFSET(AvailabilityFactor!A$1,A1199,0),C1198)</f>
        <v>D2HLT0181</v>
      </c>
      <c r="D1199" t="str" cm="1">
        <f t="array" aca="1" ref="D1199" ca="1">IF(D1198="",TS_DRC!$P$5,OFFSET(TS_DRC!P$5,RIGHT(D1198,2),0,TRUE))</f>
        <v>TS06</v>
      </c>
      <c r="E1199" t="str">
        <f t="shared" ca="1" si="87"/>
        <v>TS06</v>
      </c>
      <c r="F1199">
        <f>[3]Scenarios!$H$7</f>
        <v>1</v>
      </c>
      <c r="G1199">
        <f>IF(F1199&lt;1.1,F1199,IF(F1199&lt;YEAR!$C$2+YEAR!$C$3-2,F1199+1,(YEAR!$C$2+YEAR!$C$3-1)&amp;"       :="))</f>
        <v>1</v>
      </c>
      <c r="H1199">
        <f>IF(G1199&lt;1.1,G1199,IF(G1199&lt;YEAR!$C$2+YEAR!$C$3-2,G1199+1,(YEAR!$C$2+YEAR!$C$3-1)&amp;"       :="))</f>
        <v>1</v>
      </c>
      <c r="I1199">
        <f>IF(H1199&lt;1.1,H1199,IF(H1199&lt;YEAR!$C$2+YEAR!$C$3-2,H1199+1,(YEAR!$C$2+YEAR!$C$3-1)&amp;"       :="))</f>
        <v>1</v>
      </c>
      <c r="J1199">
        <f>IF(I1199&lt;1.1,I1199,IF(I1199&lt;YEAR!$C$2+YEAR!$C$3-2,I1199+1,(YEAR!$C$2+YEAR!$C$3-1)&amp;"       :="))</f>
        <v>1</v>
      </c>
      <c r="K1199">
        <f>IF(J1199&lt;1.1,J1199,IF(J1199&lt;YEAR!$C$2+YEAR!$C$3-2,J1199+1,(YEAR!$C$2+YEAR!$C$3-1)&amp;"       :="))</f>
        <v>1</v>
      </c>
      <c r="L1199">
        <f>IF(K1199&lt;1.1,K1199,IF(K1199&lt;YEAR!$C$2+YEAR!$C$3-2,K1199+1,(YEAR!$C$2+YEAR!$C$3-1)&amp;"       :="))</f>
        <v>1</v>
      </c>
      <c r="M1199">
        <f>IF(L1199&lt;1.1,L1199,IF(L1199&lt;YEAR!$C$2+YEAR!$C$3-2,L1199+1,(YEAR!$C$2+YEAR!$C$3-1)&amp;"       :="))</f>
        <v>1</v>
      </c>
      <c r="N1199">
        <f>IF(M1199&lt;1.1,M1199,IF(M1199&lt;YEAR!$C$2+YEAR!$C$3-2,M1199+1,(YEAR!$C$2+YEAR!$C$3-1)&amp;"       :="))</f>
        <v>1</v>
      </c>
      <c r="O1199">
        <f>IF(N1199&lt;1.1,N1199,IF(N1199&lt;YEAR!$C$2+YEAR!$C$3-2,N1199+1,(YEAR!$C$2+YEAR!$C$3-1)&amp;"       :="))</f>
        <v>1</v>
      </c>
      <c r="P1199">
        <f>IF(O1199&lt;1.1,O1199,IF(O1199&lt;YEAR!$C$2+YEAR!$C$3-2,O1199+1,(YEAR!$C$2+YEAR!$C$3-1)&amp;"       :="))</f>
        <v>1</v>
      </c>
      <c r="Q1199">
        <f>IF(P1199&lt;1.1,P1199,IF(P1199&lt;YEAR!$C$2+YEAR!$C$3-2,P1199+1,(YEAR!$C$2+YEAR!$C$3-1)&amp;"       :="))</f>
        <v>1</v>
      </c>
      <c r="R1199">
        <f>IF(Q1199&lt;1.1,Q1199,IF(Q1199&lt;YEAR!$C$2+YEAR!$C$3-2,Q1199+1,(YEAR!$C$2+YEAR!$C$3-1)&amp;"       :="))</f>
        <v>1</v>
      </c>
      <c r="S1199">
        <f>IF(R1199&lt;1.1,R1199,IF(R1199&lt;YEAR!$C$2+YEAR!$C$3-2,R1199+1,(YEAR!$C$2+YEAR!$C$3-1)&amp;"       :="))</f>
        <v>1</v>
      </c>
      <c r="T1199">
        <f>IF(S1199&lt;1.1,S1199,IF(S1199&lt;YEAR!$C$2+YEAR!$C$3-2,S1199+1,(YEAR!$C$2+YEAR!$C$3-1)&amp;"       :="))</f>
        <v>1</v>
      </c>
      <c r="U1199">
        <f>IF(T1199&lt;1.1,T1199,IF(T1199&lt;YEAR!$C$2+YEAR!$C$3-2,T1199+1,(YEAR!$C$2+YEAR!$C$3-1)&amp;"       :="))</f>
        <v>1</v>
      </c>
      <c r="V1199">
        <f>IF(U1199&lt;1.1,U1199,IF(U1199&lt;YEAR!$C$2+YEAR!$C$3-2,U1199+1,(YEAR!$C$2+YEAR!$C$3-1)&amp;"       :="))</f>
        <v>1</v>
      </c>
      <c r="W1199">
        <f>IF(V1199&lt;1.1,V1199,IF(V1199&lt;YEAR!$C$2+YEAR!$C$3-2,V1199+1,(YEAR!$C$2+YEAR!$C$3-1)&amp;"       :="))</f>
        <v>1</v>
      </c>
      <c r="X1199">
        <f>IF(W1199&lt;1.1,W1199,IF(W1199&lt;YEAR!$C$2+YEAR!$C$3-2,W1199+1,(YEAR!$C$2+YEAR!$C$3-1)&amp;"       :="))</f>
        <v>1</v>
      </c>
      <c r="Y1199">
        <f>IF(X1199&lt;1.1,X1199,IF(X1199&lt;YEAR!$C$2+YEAR!$C$3-2,X1199+1,(YEAR!$C$2+YEAR!$C$3-1)&amp;"       :="))</f>
        <v>1</v>
      </c>
      <c r="Z1199">
        <f>IF(Y1199&lt;1.1,Y1199,IF(Y1199&lt;YEAR!$C$2+YEAR!$C$3-2,Y1199+1,(YEAR!$C$2+YEAR!$C$3-1)&amp;"       :="))</f>
        <v>1</v>
      </c>
      <c r="AA1199">
        <f>IF(Z1199&lt;1.1,Z1199,IF(Z1199&lt;YEAR!$C$2+YEAR!$C$3-2,Z1199+1,(YEAR!$C$2+YEAR!$C$3-1)&amp;"       :="))</f>
        <v>1</v>
      </c>
      <c r="AB1199">
        <f>IF(AA1199&lt;1.1,AA1199,IF(AA1199&lt;YEAR!$C$2+YEAR!$C$3-2,AA1199+1,(YEAR!$C$2+YEAR!$C$3-1)&amp;"       :="))</f>
        <v>1</v>
      </c>
      <c r="AC1199">
        <f>IF(AB1199&lt;1.1,AB1199,IF(AB1199&lt;YEAR!$C$2+YEAR!$C$3-2,AB1199+1,(YEAR!$C$2+YEAR!$C$3-1)&amp;"       :="))</f>
        <v>1</v>
      </c>
      <c r="AD1199">
        <f>IF(AC1199&lt;1.1,AC1199,IF(AC1199&lt;YEAR!$C$2+YEAR!$C$3-2,AC1199+1,(YEAR!$C$2+YEAR!$C$3-1)&amp;"       :="))</f>
        <v>1</v>
      </c>
      <c r="AE1199">
        <f>IF(AD1199&lt;1.1,AD1199,IF(AD1199&lt;YEAR!$C$2+YEAR!$C$3-2,AD1199+1,(YEAR!$C$2+YEAR!$C$3-1)&amp;"       :="))</f>
        <v>1</v>
      </c>
      <c r="AF1199">
        <f>IF(AE1199&lt;1.1,AE1199,IF(AE1199&lt;YEAR!$C$2+YEAR!$C$3-2,AE1199+1,(YEAR!$C$2+YEAR!$C$3-1)&amp;"       :="))</f>
        <v>1</v>
      </c>
      <c r="AG1199">
        <f>IF(AF1199&lt;1.1,AF1199,IF(AF1199&lt;YEAR!$C$2+YEAR!$C$3-2,AF1199+1,(YEAR!$C$2+YEAR!$C$3-1)&amp;"       :="))</f>
        <v>1</v>
      </c>
      <c r="AH1199">
        <f>IF(AG1199&lt;1.1,AG1199,IF(AG1199&lt;YEAR!$C$2+YEAR!$C$3-2,AG1199+1,(YEAR!$C$2+YEAR!$C$3-1)&amp;"       :="))</f>
        <v>1</v>
      </c>
      <c r="AI1199">
        <f>IF(AH1199&lt;1.1,AH1199,IF(AH1199&lt;YEAR!$C$2+YEAR!$C$3-2,AH1199+1,(YEAR!$C$2+YEAR!$C$3-1)&amp;"       :="))</f>
        <v>1</v>
      </c>
      <c r="AJ1199">
        <f>IF(AI1199&lt;1.1,AI1199,IF(AI1199&lt;YEAR!$C$2+YEAR!$C$3-2,AI1199+1,(YEAR!$C$2+YEAR!$C$3-1)&amp;"       :="))</f>
        <v>1</v>
      </c>
    </row>
    <row r="1200" spans="1:36">
      <c r="A1200">
        <f t="shared" ca="1" si="88"/>
        <v>30</v>
      </c>
      <c r="B1200" t="s">
        <v>51</v>
      </c>
      <c r="C1200" t="str">
        <f ca="1">IF(D1200="",OFFSET(AvailabilityFactor!A$1,A1200,0),C1199)</f>
        <v>D2HLT0181</v>
      </c>
      <c r="D1200" t="str" cm="1">
        <f t="array" aca="1" ref="D1200" ca="1">IF(D1199="",TS_DRC!$P$5,OFFSET(TS_DRC!P$5,RIGHT(D1199,2),0,TRUE))</f>
        <v>TS07</v>
      </c>
      <c r="E1200" t="str">
        <f t="shared" ca="1" si="87"/>
        <v>TS07</v>
      </c>
      <c r="F1200">
        <f>[3]Scenarios!$H$7</f>
        <v>1</v>
      </c>
      <c r="G1200">
        <f>IF(F1200&lt;1.1,F1200,IF(F1200&lt;YEAR!$C$2+YEAR!$C$3-2,F1200+1,(YEAR!$C$2+YEAR!$C$3-1)&amp;"       :="))</f>
        <v>1</v>
      </c>
      <c r="H1200">
        <f>IF(G1200&lt;1.1,G1200,IF(G1200&lt;YEAR!$C$2+YEAR!$C$3-2,G1200+1,(YEAR!$C$2+YEAR!$C$3-1)&amp;"       :="))</f>
        <v>1</v>
      </c>
      <c r="I1200">
        <f>IF(H1200&lt;1.1,H1200,IF(H1200&lt;YEAR!$C$2+YEAR!$C$3-2,H1200+1,(YEAR!$C$2+YEAR!$C$3-1)&amp;"       :="))</f>
        <v>1</v>
      </c>
      <c r="J1200">
        <f>IF(I1200&lt;1.1,I1200,IF(I1200&lt;YEAR!$C$2+YEAR!$C$3-2,I1200+1,(YEAR!$C$2+YEAR!$C$3-1)&amp;"       :="))</f>
        <v>1</v>
      </c>
      <c r="K1200">
        <f>IF(J1200&lt;1.1,J1200,IF(J1200&lt;YEAR!$C$2+YEAR!$C$3-2,J1200+1,(YEAR!$C$2+YEAR!$C$3-1)&amp;"       :="))</f>
        <v>1</v>
      </c>
      <c r="L1200">
        <f>IF(K1200&lt;1.1,K1200,IF(K1200&lt;YEAR!$C$2+YEAR!$C$3-2,K1200+1,(YEAR!$C$2+YEAR!$C$3-1)&amp;"       :="))</f>
        <v>1</v>
      </c>
      <c r="M1200">
        <f>IF(L1200&lt;1.1,L1200,IF(L1200&lt;YEAR!$C$2+YEAR!$C$3-2,L1200+1,(YEAR!$C$2+YEAR!$C$3-1)&amp;"       :="))</f>
        <v>1</v>
      </c>
      <c r="N1200">
        <f>IF(M1200&lt;1.1,M1200,IF(M1200&lt;YEAR!$C$2+YEAR!$C$3-2,M1200+1,(YEAR!$C$2+YEAR!$C$3-1)&amp;"       :="))</f>
        <v>1</v>
      </c>
      <c r="O1200">
        <f>IF(N1200&lt;1.1,N1200,IF(N1200&lt;YEAR!$C$2+YEAR!$C$3-2,N1200+1,(YEAR!$C$2+YEAR!$C$3-1)&amp;"       :="))</f>
        <v>1</v>
      </c>
      <c r="P1200">
        <f>IF(O1200&lt;1.1,O1200,IF(O1200&lt;YEAR!$C$2+YEAR!$C$3-2,O1200+1,(YEAR!$C$2+YEAR!$C$3-1)&amp;"       :="))</f>
        <v>1</v>
      </c>
      <c r="Q1200">
        <f>IF(P1200&lt;1.1,P1200,IF(P1200&lt;YEAR!$C$2+YEAR!$C$3-2,P1200+1,(YEAR!$C$2+YEAR!$C$3-1)&amp;"       :="))</f>
        <v>1</v>
      </c>
      <c r="R1200">
        <f>IF(Q1200&lt;1.1,Q1200,IF(Q1200&lt;YEAR!$C$2+YEAR!$C$3-2,Q1200+1,(YEAR!$C$2+YEAR!$C$3-1)&amp;"       :="))</f>
        <v>1</v>
      </c>
      <c r="S1200">
        <f>IF(R1200&lt;1.1,R1200,IF(R1200&lt;YEAR!$C$2+YEAR!$C$3-2,R1200+1,(YEAR!$C$2+YEAR!$C$3-1)&amp;"       :="))</f>
        <v>1</v>
      </c>
      <c r="T1200">
        <f>IF(S1200&lt;1.1,S1200,IF(S1200&lt;YEAR!$C$2+YEAR!$C$3-2,S1200+1,(YEAR!$C$2+YEAR!$C$3-1)&amp;"       :="))</f>
        <v>1</v>
      </c>
      <c r="U1200">
        <f>IF(T1200&lt;1.1,T1200,IF(T1200&lt;YEAR!$C$2+YEAR!$C$3-2,T1200+1,(YEAR!$C$2+YEAR!$C$3-1)&amp;"       :="))</f>
        <v>1</v>
      </c>
      <c r="V1200">
        <f>IF(U1200&lt;1.1,U1200,IF(U1200&lt;YEAR!$C$2+YEAR!$C$3-2,U1200+1,(YEAR!$C$2+YEAR!$C$3-1)&amp;"       :="))</f>
        <v>1</v>
      </c>
      <c r="W1200">
        <f>IF(V1200&lt;1.1,V1200,IF(V1200&lt;YEAR!$C$2+YEAR!$C$3-2,V1200+1,(YEAR!$C$2+YEAR!$C$3-1)&amp;"       :="))</f>
        <v>1</v>
      </c>
      <c r="X1200">
        <f>IF(W1200&lt;1.1,W1200,IF(W1200&lt;YEAR!$C$2+YEAR!$C$3-2,W1200+1,(YEAR!$C$2+YEAR!$C$3-1)&amp;"       :="))</f>
        <v>1</v>
      </c>
      <c r="Y1200">
        <f>IF(X1200&lt;1.1,X1200,IF(X1200&lt;YEAR!$C$2+YEAR!$C$3-2,X1200+1,(YEAR!$C$2+YEAR!$C$3-1)&amp;"       :="))</f>
        <v>1</v>
      </c>
      <c r="Z1200">
        <f>IF(Y1200&lt;1.1,Y1200,IF(Y1200&lt;YEAR!$C$2+YEAR!$C$3-2,Y1200+1,(YEAR!$C$2+YEAR!$C$3-1)&amp;"       :="))</f>
        <v>1</v>
      </c>
      <c r="AA1200">
        <f>IF(Z1200&lt;1.1,Z1200,IF(Z1200&lt;YEAR!$C$2+YEAR!$C$3-2,Z1200+1,(YEAR!$C$2+YEAR!$C$3-1)&amp;"       :="))</f>
        <v>1</v>
      </c>
      <c r="AB1200">
        <f>IF(AA1200&lt;1.1,AA1200,IF(AA1200&lt;YEAR!$C$2+YEAR!$C$3-2,AA1200+1,(YEAR!$C$2+YEAR!$C$3-1)&amp;"       :="))</f>
        <v>1</v>
      </c>
      <c r="AC1200">
        <f>IF(AB1200&lt;1.1,AB1200,IF(AB1200&lt;YEAR!$C$2+YEAR!$C$3-2,AB1200+1,(YEAR!$C$2+YEAR!$C$3-1)&amp;"       :="))</f>
        <v>1</v>
      </c>
      <c r="AD1200">
        <f>IF(AC1200&lt;1.1,AC1200,IF(AC1200&lt;YEAR!$C$2+YEAR!$C$3-2,AC1200+1,(YEAR!$C$2+YEAR!$C$3-1)&amp;"       :="))</f>
        <v>1</v>
      </c>
      <c r="AE1200">
        <f>IF(AD1200&lt;1.1,AD1200,IF(AD1200&lt;YEAR!$C$2+YEAR!$C$3-2,AD1200+1,(YEAR!$C$2+YEAR!$C$3-1)&amp;"       :="))</f>
        <v>1</v>
      </c>
      <c r="AF1200">
        <f>IF(AE1200&lt;1.1,AE1200,IF(AE1200&lt;YEAR!$C$2+YEAR!$C$3-2,AE1200+1,(YEAR!$C$2+YEAR!$C$3-1)&amp;"       :="))</f>
        <v>1</v>
      </c>
      <c r="AG1200">
        <f>IF(AF1200&lt;1.1,AF1200,IF(AF1200&lt;YEAR!$C$2+YEAR!$C$3-2,AF1200+1,(YEAR!$C$2+YEAR!$C$3-1)&amp;"       :="))</f>
        <v>1</v>
      </c>
      <c r="AH1200">
        <f>IF(AG1200&lt;1.1,AG1200,IF(AG1200&lt;YEAR!$C$2+YEAR!$C$3-2,AG1200+1,(YEAR!$C$2+YEAR!$C$3-1)&amp;"       :="))</f>
        <v>1</v>
      </c>
      <c r="AI1200">
        <f>IF(AH1200&lt;1.1,AH1200,IF(AH1200&lt;YEAR!$C$2+YEAR!$C$3-2,AH1200+1,(YEAR!$C$2+YEAR!$C$3-1)&amp;"       :="))</f>
        <v>1</v>
      </c>
      <c r="AJ1200">
        <f>IF(AI1200&lt;1.1,AI1200,IF(AI1200&lt;YEAR!$C$2+YEAR!$C$3-2,AI1200+1,(YEAR!$C$2+YEAR!$C$3-1)&amp;"       :="))</f>
        <v>1</v>
      </c>
    </row>
    <row r="1201" spans="1:36">
      <c r="A1201">
        <f t="shared" ca="1" si="88"/>
        <v>30</v>
      </c>
      <c r="B1201" t="s">
        <v>51</v>
      </c>
      <c r="C1201" t="str">
        <f ca="1">IF(D1201="",OFFSET(AvailabilityFactor!A$1,A1201,0),C1200)</f>
        <v>D2HLT0181</v>
      </c>
      <c r="D1201" t="str" cm="1">
        <f t="array" aca="1" ref="D1201" ca="1">IF(D1200="",TS_DRC!$P$5,OFFSET(TS_DRC!P$5,RIGHT(D1200,2),0,TRUE))</f>
        <v>TS08</v>
      </c>
      <c r="E1201" t="str">
        <f t="shared" ca="1" si="87"/>
        <v>TS08</v>
      </c>
      <c r="F1201">
        <f>[3]Scenarios!$H$7</f>
        <v>1</v>
      </c>
      <c r="G1201">
        <f>IF(F1201&lt;1.1,F1201,IF(F1201&lt;YEAR!$C$2+YEAR!$C$3-2,F1201+1,(YEAR!$C$2+YEAR!$C$3-1)&amp;"       :="))</f>
        <v>1</v>
      </c>
      <c r="H1201">
        <f>IF(G1201&lt;1.1,G1201,IF(G1201&lt;YEAR!$C$2+YEAR!$C$3-2,G1201+1,(YEAR!$C$2+YEAR!$C$3-1)&amp;"       :="))</f>
        <v>1</v>
      </c>
      <c r="I1201">
        <f>IF(H1201&lt;1.1,H1201,IF(H1201&lt;YEAR!$C$2+YEAR!$C$3-2,H1201+1,(YEAR!$C$2+YEAR!$C$3-1)&amp;"       :="))</f>
        <v>1</v>
      </c>
      <c r="J1201">
        <f>IF(I1201&lt;1.1,I1201,IF(I1201&lt;YEAR!$C$2+YEAR!$C$3-2,I1201+1,(YEAR!$C$2+YEAR!$C$3-1)&amp;"       :="))</f>
        <v>1</v>
      </c>
      <c r="K1201">
        <f>IF(J1201&lt;1.1,J1201,IF(J1201&lt;YEAR!$C$2+YEAR!$C$3-2,J1201+1,(YEAR!$C$2+YEAR!$C$3-1)&amp;"       :="))</f>
        <v>1</v>
      </c>
      <c r="L1201">
        <f>IF(K1201&lt;1.1,K1201,IF(K1201&lt;YEAR!$C$2+YEAR!$C$3-2,K1201+1,(YEAR!$C$2+YEAR!$C$3-1)&amp;"       :="))</f>
        <v>1</v>
      </c>
      <c r="M1201">
        <f>IF(L1201&lt;1.1,L1201,IF(L1201&lt;YEAR!$C$2+YEAR!$C$3-2,L1201+1,(YEAR!$C$2+YEAR!$C$3-1)&amp;"       :="))</f>
        <v>1</v>
      </c>
      <c r="N1201">
        <f>IF(M1201&lt;1.1,M1201,IF(M1201&lt;YEAR!$C$2+YEAR!$C$3-2,M1201+1,(YEAR!$C$2+YEAR!$C$3-1)&amp;"       :="))</f>
        <v>1</v>
      </c>
      <c r="O1201">
        <f>IF(N1201&lt;1.1,N1201,IF(N1201&lt;YEAR!$C$2+YEAR!$C$3-2,N1201+1,(YEAR!$C$2+YEAR!$C$3-1)&amp;"       :="))</f>
        <v>1</v>
      </c>
      <c r="P1201">
        <f>IF(O1201&lt;1.1,O1201,IF(O1201&lt;YEAR!$C$2+YEAR!$C$3-2,O1201+1,(YEAR!$C$2+YEAR!$C$3-1)&amp;"       :="))</f>
        <v>1</v>
      </c>
      <c r="Q1201">
        <f>IF(P1201&lt;1.1,P1201,IF(P1201&lt;YEAR!$C$2+YEAR!$C$3-2,P1201+1,(YEAR!$C$2+YEAR!$C$3-1)&amp;"       :="))</f>
        <v>1</v>
      </c>
      <c r="R1201">
        <f>IF(Q1201&lt;1.1,Q1201,IF(Q1201&lt;YEAR!$C$2+YEAR!$C$3-2,Q1201+1,(YEAR!$C$2+YEAR!$C$3-1)&amp;"       :="))</f>
        <v>1</v>
      </c>
      <c r="S1201">
        <f>IF(R1201&lt;1.1,R1201,IF(R1201&lt;YEAR!$C$2+YEAR!$C$3-2,R1201+1,(YEAR!$C$2+YEAR!$C$3-1)&amp;"       :="))</f>
        <v>1</v>
      </c>
      <c r="T1201">
        <f>IF(S1201&lt;1.1,S1201,IF(S1201&lt;YEAR!$C$2+YEAR!$C$3-2,S1201+1,(YEAR!$C$2+YEAR!$C$3-1)&amp;"       :="))</f>
        <v>1</v>
      </c>
      <c r="U1201">
        <f>IF(T1201&lt;1.1,T1201,IF(T1201&lt;YEAR!$C$2+YEAR!$C$3-2,T1201+1,(YEAR!$C$2+YEAR!$C$3-1)&amp;"       :="))</f>
        <v>1</v>
      </c>
      <c r="V1201">
        <f>IF(U1201&lt;1.1,U1201,IF(U1201&lt;YEAR!$C$2+YEAR!$C$3-2,U1201+1,(YEAR!$C$2+YEAR!$C$3-1)&amp;"       :="))</f>
        <v>1</v>
      </c>
      <c r="W1201">
        <f>IF(V1201&lt;1.1,V1201,IF(V1201&lt;YEAR!$C$2+YEAR!$C$3-2,V1201+1,(YEAR!$C$2+YEAR!$C$3-1)&amp;"       :="))</f>
        <v>1</v>
      </c>
      <c r="X1201">
        <f>IF(W1201&lt;1.1,W1201,IF(W1201&lt;YEAR!$C$2+YEAR!$C$3-2,W1201+1,(YEAR!$C$2+YEAR!$C$3-1)&amp;"       :="))</f>
        <v>1</v>
      </c>
      <c r="Y1201">
        <f>IF(X1201&lt;1.1,X1201,IF(X1201&lt;YEAR!$C$2+YEAR!$C$3-2,X1201+1,(YEAR!$C$2+YEAR!$C$3-1)&amp;"       :="))</f>
        <v>1</v>
      </c>
      <c r="Z1201">
        <f>IF(Y1201&lt;1.1,Y1201,IF(Y1201&lt;YEAR!$C$2+YEAR!$C$3-2,Y1201+1,(YEAR!$C$2+YEAR!$C$3-1)&amp;"       :="))</f>
        <v>1</v>
      </c>
      <c r="AA1201">
        <f>IF(Z1201&lt;1.1,Z1201,IF(Z1201&lt;YEAR!$C$2+YEAR!$C$3-2,Z1201+1,(YEAR!$C$2+YEAR!$C$3-1)&amp;"       :="))</f>
        <v>1</v>
      </c>
      <c r="AB1201">
        <f>IF(AA1201&lt;1.1,AA1201,IF(AA1201&lt;YEAR!$C$2+YEAR!$C$3-2,AA1201+1,(YEAR!$C$2+YEAR!$C$3-1)&amp;"       :="))</f>
        <v>1</v>
      </c>
      <c r="AC1201">
        <f>IF(AB1201&lt;1.1,AB1201,IF(AB1201&lt;YEAR!$C$2+YEAR!$C$3-2,AB1201+1,(YEAR!$C$2+YEAR!$C$3-1)&amp;"       :="))</f>
        <v>1</v>
      </c>
      <c r="AD1201">
        <f>IF(AC1201&lt;1.1,AC1201,IF(AC1201&lt;YEAR!$C$2+YEAR!$C$3-2,AC1201+1,(YEAR!$C$2+YEAR!$C$3-1)&amp;"       :="))</f>
        <v>1</v>
      </c>
      <c r="AE1201">
        <f>IF(AD1201&lt;1.1,AD1201,IF(AD1201&lt;YEAR!$C$2+YEAR!$C$3-2,AD1201+1,(YEAR!$C$2+YEAR!$C$3-1)&amp;"       :="))</f>
        <v>1</v>
      </c>
      <c r="AF1201">
        <f>IF(AE1201&lt;1.1,AE1201,IF(AE1201&lt;YEAR!$C$2+YEAR!$C$3-2,AE1201+1,(YEAR!$C$2+YEAR!$C$3-1)&amp;"       :="))</f>
        <v>1</v>
      </c>
      <c r="AG1201">
        <f>IF(AF1201&lt;1.1,AF1201,IF(AF1201&lt;YEAR!$C$2+YEAR!$C$3-2,AF1201+1,(YEAR!$C$2+YEAR!$C$3-1)&amp;"       :="))</f>
        <v>1</v>
      </c>
      <c r="AH1201">
        <f>IF(AG1201&lt;1.1,AG1201,IF(AG1201&lt;YEAR!$C$2+YEAR!$C$3-2,AG1201+1,(YEAR!$C$2+YEAR!$C$3-1)&amp;"       :="))</f>
        <v>1</v>
      </c>
      <c r="AI1201">
        <f>IF(AH1201&lt;1.1,AH1201,IF(AH1201&lt;YEAR!$C$2+YEAR!$C$3-2,AH1201+1,(YEAR!$C$2+YEAR!$C$3-1)&amp;"       :="))</f>
        <v>1</v>
      </c>
      <c r="AJ1201">
        <f>IF(AI1201&lt;1.1,AI1201,IF(AI1201&lt;YEAR!$C$2+YEAR!$C$3-2,AI1201+1,(YEAR!$C$2+YEAR!$C$3-1)&amp;"       :="))</f>
        <v>1</v>
      </c>
    </row>
    <row r="1202" spans="1:36">
      <c r="A1202">
        <f t="shared" ca="1" si="88"/>
        <v>30</v>
      </c>
      <c r="B1202" t="s">
        <v>51</v>
      </c>
      <c r="C1202" t="str">
        <f ca="1">IF(D1202="",OFFSET(AvailabilityFactor!A$1,A1202,0),C1201)</f>
        <v>D2HLT0181</v>
      </c>
      <c r="D1202" t="str" cm="1">
        <f t="array" aca="1" ref="D1202" ca="1">IF(D1201="",TS_DRC!$P$5,OFFSET(TS_DRC!P$5,RIGHT(D1201,2),0,TRUE))</f>
        <v>TS09</v>
      </c>
      <c r="E1202" t="str">
        <f t="shared" ca="1" si="87"/>
        <v>TS09</v>
      </c>
      <c r="F1202">
        <f>[3]Scenarios!$H$7</f>
        <v>1</v>
      </c>
      <c r="G1202">
        <f>IF(F1202&lt;1.1,F1202,IF(F1202&lt;YEAR!$C$2+YEAR!$C$3-2,F1202+1,(YEAR!$C$2+YEAR!$C$3-1)&amp;"       :="))</f>
        <v>1</v>
      </c>
      <c r="H1202">
        <f>IF(G1202&lt;1.1,G1202,IF(G1202&lt;YEAR!$C$2+YEAR!$C$3-2,G1202+1,(YEAR!$C$2+YEAR!$C$3-1)&amp;"       :="))</f>
        <v>1</v>
      </c>
      <c r="I1202">
        <f>IF(H1202&lt;1.1,H1202,IF(H1202&lt;YEAR!$C$2+YEAR!$C$3-2,H1202+1,(YEAR!$C$2+YEAR!$C$3-1)&amp;"       :="))</f>
        <v>1</v>
      </c>
      <c r="J1202">
        <f>IF(I1202&lt;1.1,I1202,IF(I1202&lt;YEAR!$C$2+YEAR!$C$3-2,I1202+1,(YEAR!$C$2+YEAR!$C$3-1)&amp;"       :="))</f>
        <v>1</v>
      </c>
      <c r="K1202">
        <f>IF(J1202&lt;1.1,J1202,IF(J1202&lt;YEAR!$C$2+YEAR!$C$3-2,J1202+1,(YEAR!$C$2+YEAR!$C$3-1)&amp;"       :="))</f>
        <v>1</v>
      </c>
      <c r="L1202">
        <f>IF(K1202&lt;1.1,K1202,IF(K1202&lt;YEAR!$C$2+YEAR!$C$3-2,K1202+1,(YEAR!$C$2+YEAR!$C$3-1)&amp;"       :="))</f>
        <v>1</v>
      </c>
      <c r="M1202">
        <f>IF(L1202&lt;1.1,L1202,IF(L1202&lt;YEAR!$C$2+YEAR!$C$3-2,L1202+1,(YEAR!$C$2+YEAR!$C$3-1)&amp;"       :="))</f>
        <v>1</v>
      </c>
      <c r="N1202">
        <f>IF(M1202&lt;1.1,M1202,IF(M1202&lt;YEAR!$C$2+YEAR!$C$3-2,M1202+1,(YEAR!$C$2+YEAR!$C$3-1)&amp;"       :="))</f>
        <v>1</v>
      </c>
      <c r="O1202">
        <f>IF(N1202&lt;1.1,N1202,IF(N1202&lt;YEAR!$C$2+YEAR!$C$3-2,N1202+1,(YEAR!$C$2+YEAR!$C$3-1)&amp;"       :="))</f>
        <v>1</v>
      </c>
      <c r="P1202">
        <f>IF(O1202&lt;1.1,O1202,IF(O1202&lt;YEAR!$C$2+YEAR!$C$3-2,O1202+1,(YEAR!$C$2+YEAR!$C$3-1)&amp;"       :="))</f>
        <v>1</v>
      </c>
      <c r="Q1202">
        <f>IF(P1202&lt;1.1,P1202,IF(P1202&lt;YEAR!$C$2+YEAR!$C$3-2,P1202+1,(YEAR!$C$2+YEAR!$C$3-1)&amp;"       :="))</f>
        <v>1</v>
      </c>
      <c r="R1202">
        <f>IF(Q1202&lt;1.1,Q1202,IF(Q1202&lt;YEAR!$C$2+YEAR!$C$3-2,Q1202+1,(YEAR!$C$2+YEAR!$C$3-1)&amp;"       :="))</f>
        <v>1</v>
      </c>
      <c r="S1202">
        <f>IF(R1202&lt;1.1,R1202,IF(R1202&lt;YEAR!$C$2+YEAR!$C$3-2,R1202+1,(YEAR!$C$2+YEAR!$C$3-1)&amp;"       :="))</f>
        <v>1</v>
      </c>
      <c r="T1202">
        <f>IF(S1202&lt;1.1,S1202,IF(S1202&lt;YEAR!$C$2+YEAR!$C$3-2,S1202+1,(YEAR!$C$2+YEAR!$C$3-1)&amp;"       :="))</f>
        <v>1</v>
      </c>
      <c r="U1202">
        <f>IF(T1202&lt;1.1,T1202,IF(T1202&lt;YEAR!$C$2+YEAR!$C$3-2,T1202+1,(YEAR!$C$2+YEAR!$C$3-1)&amp;"       :="))</f>
        <v>1</v>
      </c>
      <c r="V1202">
        <f>IF(U1202&lt;1.1,U1202,IF(U1202&lt;YEAR!$C$2+YEAR!$C$3-2,U1202+1,(YEAR!$C$2+YEAR!$C$3-1)&amp;"       :="))</f>
        <v>1</v>
      </c>
      <c r="W1202">
        <f>IF(V1202&lt;1.1,V1202,IF(V1202&lt;YEAR!$C$2+YEAR!$C$3-2,V1202+1,(YEAR!$C$2+YEAR!$C$3-1)&amp;"       :="))</f>
        <v>1</v>
      </c>
      <c r="X1202">
        <f>IF(W1202&lt;1.1,W1202,IF(W1202&lt;YEAR!$C$2+YEAR!$C$3-2,W1202+1,(YEAR!$C$2+YEAR!$C$3-1)&amp;"       :="))</f>
        <v>1</v>
      </c>
      <c r="Y1202">
        <f>IF(X1202&lt;1.1,X1202,IF(X1202&lt;YEAR!$C$2+YEAR!$C$3-2,X1202+1,(YEAR!$C$2+YEAR!$C$3-1)&amp;"       :="))</f>
        <v>1</v>
      </c>
      <c r="Z1202">
        <f>IF(Y1202&lt;1.1,Y1202,IF(Y1202&lt;YEAR!$C$2+YEAR!$C$3-2,Y1202+1,(YEAR!$C$2+YEAR!$C$3-1)&amp;"       :="))</f>
        <v>1</v>
      </c>
      <c r="AA1202">
        <f>IF(Z1202&lt;1.1,Z1202,IF(Z1202&lt;YEAR!$C$2+YEAR!$C$3-2,Z1202+1,(YEAR!$C$2+YEAR!$C$3-1)&amp;"       :="))</f>
        <v>1</v>
      </c>
      <c r="AB1202">
        <f>IF(AA1202&lt;1.1,AA1202,IF(AA1202&lt;YEAR!$C$2+YEAR!$C$3-2,AA1202+1,(YEAR!$C$2+YEAR!$C$3-1)&amp;"       :="))</f>
        <v>1</v>
      </c>
      <c r="AC1202">
        <f>IF(AB1202&lt;1.1,AB1202,IF(AB1202&lt;YEAR!$C$2+YEAR!$C$3-2,AB1202+1,(YEAR!$C$2+YEAR!$C$3-1)&amp;"       :="))</f>
        <v>1</v>
      </c>
      <c r="AD1202">
        <f>IF(AC1202&lt;1.1,AC1202,IF(AC1202&lt;YEAR!$C$2+YEAR!$C$3-2,AC1202+1,(YEAR!$C$2+YEAR!$C$3-1)&amp;"       :="))</f>
        <v>1</v>
      </c>
      <c r="AE1202">
        <f>IF(AD1202&lt;1.1,AD1202,IF(AD1202&lt;YEAR!$C$2+YEAR!$C$3-2,AD1202+1,(YEAR!$C$2+YEAR!$C$3-1)&amp;"       :="))</f>
        <v>1</v>
      </c>
      <c r="AF1202">
        <f>IF(AE1202&lt;1.1,AE1202,IF(AE1202&lt;YEAR!$C$2+YEAR!$C$3-2,AE1202+1,(YEAR!$C$2+YEAR!$C$3-1)&amp;"       :="))</f>
        <v>1</v>
      </c>
      <c r="AG1202">
        <f>IF(AF1202&lt;1.1,AF1202,IF(AF1202&lt;YEAR!$C$2+YEAR!$C$3-2,AF1202+1,(YEAR!$C$2+YEAR!$C$3-1)&amp;"       :="))</f>
        <v>1</v>
      </c>
      <c r="AH1202">
        <f>IF(AG1202&lt;1.1,AG1202,IF(AG1202&lt;YEAR!$C$2+YEAR!$C$3-2,AG1202+1,(YEAR!$C$2+YEAR!$C$3-1)&amp;"       :="))</f>
        <v>1</v>
      </c>
      <c r="AI1202">
        <f>IF(AH1202&lt;1.1,AH1202,IF(AH1202&lt;YEAR!$C$2+YEAR!$C$3-2,AH1202+1,(YEAR!$C$2+YEAR!$C$3-1)&amp;"       :="))</f>
        <v>1</v>
      </c>
      <c r="AJ1202">
        <f>IF(AI1202&lt;1.1,AI1202,IF(AI1202&lt;YEAR!$C$2+YEAR!$C$3-2,AI1202+1,(YEAR!$C$2+YEAR!$C$3-1)&amp;"       :="))</f>
        <v>1</v>
      </c>
    </row>
    <row r="1203" spans="1:36">
      <c r="A1203">
        <f t="shared" ca="1" si="88"/>
        <v>30</v>
      </c>
      <c r="B1203" t="s">
        <v>51</v>
      </c>
      <c r="C1203" t="str">
        <f ca="1">IF(D1203="",OFFSET(AvailabilityFactor!A$1,A1203,0),C1202)</f>
        <v>D2HLT0181</v>
      </c>
      <c r="D1203" t="str" cm="1">
        <f t="array" aca="1" ref="D1203" ca="1">IF(D1202="",TS_DRC!$P$5,OFFSET(TS_DRC!P$5,RIGHT(D1202,2),0,TRUE))</f>
        <v>TS10</v>
      </c>
      <c r="E1203" t="str">
        <f t="shared" ca="1" si="87"/>
        <v>TS10</v>
      </c>
      <c r="F1203">
        <f>[3]Scenarios!$H$7</f>
        <v>1</v>
      </c>
      <c r="G1203">
        <f>IF(F1203&lt;1.1,F1203,IF(F1203&lt;YEAR!$C$2+YEAR!$C$3-2,F1203+1,(YEAR!$C$2+YEAR!$C$3-1)&amp;"       :="))</f>
        <v>1</v>
      </c>
      <c r="H1203">
        <f>IF(G1203&lt;1.1,G1203,IF(G1203&lt;YEAR!$C$2+YEAR!$C$3-2,G1203+1,(YEAR!$C$2+YEAR!$C$3-1)&amp;"       :="))</f>
        <v>1</v>
      </c>
      <c r="I1203">
        <f>IF(H1203&lt;1.1,H1203,IF(H1203&lt;YEAR!$C$2+YEAR!$C$3-2,H1203+1,(YEAR!$C$2+YEAR!$C$3-1)&amp;"       :="))</f>
        <v>1</v>
      </c>
      <c r="J1203">
        <f>IF(I1203&lt;1.1,I1203,IF(I1203&lt;YEAR!$C$2+YEAR!$C$3-2,I1203+1,(YEAR!$C$2+YEAR!$C$3-1)&amp;"       :="))</f>
        <v>1</v>
      </c>
      <c r="K1203">
        <f>IF(J1203&lt;1.1,J1203,IF(J1203&lt;YEAR!$C$2+YEAR!$C$3-2,J1203+1,(YEAR!$C$2+YEAR!$C$3-1)&amp;"       :="))</f>
        <v>1</v>
      </c>
      <c r="L1203">
        <f>IF(K1203&lt;1.1,K1203,IF(K1203&lt;YEAR!$C$2+YEAR!$C$3-2,K1203+1,(YEAR!$C$2+YEAR!$C$3-1)&amp;"       :="))</f>
        <v>1</v>
      </c>
      <c r="M1203">
        <f>IF(L1203&lt;1.1,L1203,IF(L1203&lt;YEAR!$C$2+YEAR!$C$3-2,L1203+1,(YEAR!$C$2+YEAR!$C$3-1)&amp;"       :="))</f>
        <v>1</v>
      </c>
      <c r="N1203">
        <f>IF(M1203&lt;1.1,M1203,IF(M1203&lt;YEAR!$C$2+YEAR!$C$3-2,M1203+1,(YEAR!$C$2+YEAR!$C$3-1)&amp;"       :="))</f>
        <v>1</v>
      </c>
      <c r="O1203">
        <f>IF(N1203&lt;1.1,N1203,IF(N1203&lt;YEAR!$C$2+YEAR!$C$3-2,N1203+1,(YEAR!$C$2+YEAR!$C$3-1)&amp;"       :="))</f>
        <v>1</v>
      </c>
      <c r="P1203">
        <f>IF(O1203&lt;1.1,O1203,IF(O1203&lt;YEAR!$C$2+YEAR!$C$3-2,O1203+1,(YEAR!$C$2+YEAR!$C$3-1)&amp;"       :="))</f>
        <v>1</v>
      </c>
      <c r="Q1203">
        <f>IF(P1203&lt;1.1,P1203,IF(P1203&lt;YEAR!$C$2+YEAR!$C$3-2,P1203+1,(YEAR!$C$2+YEAR!$C$3-1)&amp;"       :="))</f>
        <v>1</v>
      </c>
      <c r="R1203">
        <f>IF(Q1203&lt;1.1,Q1203,IF(Q1203&lt;YEAR!$C$2+YEAR!$C$3-2,Q1203+1,(YEAR!$C$2+YEAR!$C$3-1)&amp;"       :="))</f>
        <v>1</v>
      </c>
      <c r="S1203">
        <f>IF(R1203&lt;1.1,R1203,IF(R1203&lt;YEAR!$C$2+YEAR!$C$3-2,R1203+1,(YEAR!$C$2+YEAR!$C$3-1)&amp;"       :="))</f>
        <v>1</v>
      </c>
      <c r="T1203">
        <f>IF(S1203&lt;1.1,S1203,IF(S1203&lt;YEAR!$C$2+YEAR!$C$3-2,S1203+1,(YEAR!$C$2+YEAR!$C$3-1)&amp;"       :="))</f>
        <v>1</v>
      </c>
      <c r="U1203">
        <f>IF(T1203&lt;1.1,T1203,IF(T1203&lt;YEAR!$C$2+YEAR!$C$3-2,T1203+1,(YEAR!$C$2+YEAR!$C$3-1)&amp;"       :="))</f>
        <v>1</v>
      </c>
      <c r="V1203">
        <f>IF(U1203&lt;1.1,U1203,IF(U1203&lt;YEAR!$C$2+YEAR!$C$3-2,U1203+1,(YEAR!$C$2+YEAR!$C$3-1)&amp;"       :="))</f>
        <v>1</v>
      </c>
      <c r="W1203">
        <f>IF(V1203&lt;1.1,V1203,IF(V1203&lt;YEAR!$C$2+YEAR!$C$3-2,V1203+1,(YEAR!$C$2+YEAR!$C$3-1)&amp;"       :="))</f>
        <v>1</v>
      </c>
      <c r="X1203">
        <f>IF(W1203&lt;1.1,W1203,IF(W1203&lt;YEAR!$C$2+YEAR!$C$3-2,W1203+1,(YEAR!$C$2+YEAR!$C$3-1)&amp;"       :="))</f>
        <v>1</v>
      </c>
      <c r="Y1203">
        <f>IF(X1203&lt;1.1,X1203,IF(X1203&lt;YEAR!$C$2+YEAR!$C$3-2,X1203+1,(YEAR!$C$2+YEAR!$C$3-1)&amp;"       :="))</f>
        <v>1</v>
      </c>
      <c r="Z1203">
        <f>IF(Y1203&lt;1.1,Y1203,IF(Y1203&lt;YEAR!$C$2+YEAR!$C$3-2,Y1203+1,(YEAR!$C$2+YEAR!$C$3-1)&amp;"       :="))</f>
        <v>1</v>
      </c>
      <c r="AA1203">
        <f>IF(Z1203&lt;1.1,Z1203,IF(Z1203&lt;YEAR!$C$2+YEAR!$C$3-2,Z1203+1,(YEAR!$C$2+YEAR!$C$3-1)&amp;"       :="))</f>
        <v>1</v>
      </c>
      <c r="AB1203">
        <f>IF(AA1203&lt;1.1,AA1203,IF(AA1203&lt;YEAR!$C$2+YEAR!$C$3-2,AA1203+1,(YEAR!$C$2+YEAR!$C$3-1)&amp;"       :="))</f>
        <v>1</v>
      </c>
      <c r="AC1203">
        <f>IF(AB1203&lt;1.1,AB1203,IF(AB1203&lt;YEAR!$C$2+YEAR!$C$3-2,AB1203+1,(YEAR!$C$2+YEAR!$C$3-1)&amp;"       :="))</f>
        <v>1</v>
      </c>
      <c r="AD1203">
        <f>IF(AC1203&lt;1.1,AC1203,IF(AC1203&lt;YEAR!$C$2+YEAR!$C$3-2,AC1203+1,(YEAR!$C$2+YEAR!$C$3-1)&amp;"       :="))</f>
        <v>1</v>
      </c>
      <c r="AE1203">
        <f>IF(AD1203&lt;1.1,AD1203,IF(AD1203&lt;YEAR!$C$2+YEAR!$C$3-2,AD1203+1,(YEAR!$C$2+YEAR!$C$3-1)&amp;"       :="))</f>
        <v>1</v>
      </c>
      <c r="AF1203">
        <f>IF(AE1203&lt;1.1,AE1203,IF(AE1203&lt;YEAR!$C$2+YEAR!$C$3-2,AE1203+1,(YEAR!$C$2+YEAR!$C$3-1)&amp;"       :="))</f>
        <v>1</v>
      </c>
      <c r="AG1203">
        <f>IF(AF1203&lt;1.1,AF1203,IF(AF1203&lt;YEAR!$C$2+YEAR!$C$3-2,AF1203+1,(YEAR!$C$2+YEAR!$C$3-1)&amp;"       :="))</f>
        <v>1</v>
      </c>
      <c r="AH1203">
        <f>IF(AG1203&lt;1.1,AG1203,IF(AG1203&lt;YEAR!$C$2+YEAR!$C$3-2,AG1203+1,(YEAR!$C$2+YEAR!$C$3-1)&amp;"       :="))</f>
        <v>1</v>
      </c>
      <c r="AI1203">
        <f>IF(AH1203&lt;1.1,AH1203,IF(AH1203&lt;YEAR!$C$2+YEAR!$C$3-2,AH1203+1,(YEAR!$C$2+YEAR!$C$3-1)&amp;"       :="))</f>
        <v>1</v>
      </c>
      <c r="AJ1203">
        <f>IF(AI1203&lt;1.1,AI1203,IF(AI1203&lt;YEAR!$C$2+YEAR!$C$3-2,AI1203+1,(YEAR!$C$2+YEAR!$C$3-1)&amp;"       :="))</f>
        <v>1</v>
      </c>
    </row>
    <row r="1204" spans="1:36">
      <c r="A1204">
        <f t="shared" ca="1" si="88"/>
        <v>30</v>
      </c>
      <c r="B1204" t="s">
        <v>51</v>
      </c>
      <c r="C1204" t="str">
        <f ca="1">IF(D1204="",OFFSET(AvailabilityFactor!A$1,A1204,0),C1203)</f>
        <v>D2HLT0181</v>
      </c>
      <c r="D1204" t="str" cm="1">
        <f t="array" aca="1" ref="D1204" ca="1">IF(D1203="",TS_DRC!$P$5,OFFSET(TS_DRC!P$5,RIGHT(D1203,2),0,TRUE))</f>
        <v>TS11</v>
      </c>
      <c r="E1204" t="str">
        <f t="shared" ca="1" si="87"/>
        <v>TS11</v>
      </c>
      <c r="F1204">
        <f>[3]Scenarios!$H$7</f>
        <v>1</v>
      </c>
      <c r="G1204">
        <f>IF(F1204&lt;1.1,F1204,IF(F1204&lt;YEAR!$C$2+YEAR!$C$3-2,F1204+1,(YEAR!$C$2+YEAR!$C$3-1)&amp;"       :="))</f>
        <v>1</v>
      </c>
      <c r="H1204">
        <f>IF(G1204&lt;1.1,G1204,IF(G1204&lt;YEAR!$C$2+YEAR!$C$3-2,G1204+1,(YEAR!$C$2+YEAR!$C$3-1)&amp;"       :="))</f>
        <v>1</v>
      </c>
      <c r="I1204">
        <f>IF(H1204&lt;1.1,H1204,IF(H1204&lt;YEAR!$C$2+YEAR!$C$3-2,H1204+1,(YEAR!$C$2+YEAR!$C$3-1)&amp;"       :="))</f>
        <v>1</v>
      </c>
      <c r="J1204">
        <f>IF(I1204&lt;1.1,I1204,IF(I1204&lt;YEAR!$C$2+YEAR!$C$3-2,I1204+1,(YEAR!$C$2+YEAR!$C$3-1)&amp;"       :="))</f>
        <v>1</v>
      </c>
      <c r="K1204">
        <f>IF(J1204&lt;1.1,J1204,IF(J1204&lt;YEAR!$C$2+YEAR!$C$3-2,J1204+1,(YEAR!$C$2+YEAR!$C$3-1)&amp;"       :="))</f>
        <v>1</v>
      </c>
      <c r="L1204">
        <f>IF(K1204&lt;1.1,K1204,IF(K1204&lt;YEAR!$C$2+YEAR!$C$3-2,K1204+1,(YEAR!$C$2+YEAR!$C$3-1)&amp;"       :="))</f>
        <v>1</v>
      </c>
      <c r="M1204">
        <f>IF(L1204&lt;1.1,L1204,IF(L1204&lt;YEAR!$C$2+YEAR!$C$3-2,L1204+1,(YEAR!$C$2+YEAR!$C$3-1)&amp;"       :="))</f>
        <v>1</v>
      </c>
      <c r="N1204">
        <f>IF(M1204&lt;1.1,M1204,IF(M1204&lt;YEAR!$C$2+YEAR!$C$3-2,M1204+1,(YEAR!$C$2+YEAR!$C$3-1)&amp;"       :="))</f>
        <v>1</v>
      </c>
      <c r="O1204">
        <f>IF(N1204&lt;1.1,N1204,IF(N1204&lt;YEAR!$C$2+YEAR!$C$3-2,N1204+1,(YEAR!$C$2+YEAR!$C$3-1)&amp;"       :="))</f>
        <v>1</v>
      </c>
      <c r="P1204">
        <f>IF(O1204&lt;1.1,O1204,IF(O1204&lt;YEAR!$C$2+YEAR!$C$3-2,O1204+1,(YEAR!$C$2+YEAR!$C$3-1)&amp;"       :="))</f>
        <v>1</v>
      </c>
      <c r="Q1204">
        <f>IF(P1204&lt;1.1,P1204,IF(P1204&lt;YEAR!$C$2+YEAR!$C$3-2,P1204+1,(YEAR!$C$2+YEAR!$C$3-1)&amp;"       :="))</f>
        <v>1</v>
      </c>
      <c r="R1204">
        <f>IF(Q1204&lt;1.1,Q1204,IF(Q1204&lt;YEAR!$C$2+YEAR!$C$3-2,Q1204+1,(YEAR!$C$2+YEAR!$C$3-1)&amp;"       :="))</f>
        <v>1</v>
      </c>
      <c r="S1204">
        <f>IF(R1204&lt;1.1,R1204,IF(R1204&lt;YEAR!$C$2+YEAR!$C$3-2,R1204+1,(YEAR!$C$2+YEAR!$C$3-1)&amp;"       :="))</f>
        <v>1</v>
      </c>
      <c r="T1204">
        <f>IF(S1204&lt;1.1,S1204,IF(S1204&lt;YEAR!$C$2+YEAR!$C$3-2,S1204+1,(YEAR!$C$2+YEAR!$C$3-1)&amp;"       :="))</f>
        <v>1</v>
      </c>
      <c r="U1204">
        <f>IF(T1204&lt;1.1,T1204,IF(T1204&lt;YEAR!$C$2+YEAR!$C$3-2,T1204+1,(YEAR!$C$2+YEAR!$C$3-1)&amp;"       :="))</f>
        <v>1</v>
      </c>
      <c r="V1204">
        <f>IF(U1204&lt;1.1,U1204,IF(U1204&lt;YEAR!$C$2+YEAR!$C$3-2,U1204+1,(YEAR!$C$2+YEAR!$C$3-1)&amp;"       :="))</f>
        <v>1</v>
      </c>
      <c r="W1204">
        <f>IF(V1204&lt;1.1,V1204,IF(V1204&lt;YEAR!$C$2+YEAR!$C$3-2,V1204+1,(YEAR!$C$2+YEAR!$C$3-1)&amp;"       :="))</f>
        <v>1</v>
      </c>
      <c r="X1204">
        <f>IF(W1204&lt;1.1,W1204,IF(W1204&lt;YEAR!$C$2+YEAR!$C$3-2,W1204+1,(YEAR!$C$2+YEAR!$C$3-1)&amp;"       :="))</f>
        <v>1</v>
      </c>
      <c r="Y1204">
        <f>IF(X1204&lt;1.1,X1204,IF(X1204&lt;YEAR!$C$2+YEAR!$C$3-2,X1204+1,(YEAR!$C$2+YEAR!$C$3-1)&amp;"       :="))</f>
        <v>1</v>
      </c>
      <c r="Z1204">
        <f>IF(Y1204&lt;1.1,Y1204,IF(Y1204&lt;YEAR!$C$2+YEAR!$C$3-2,Y1204+1,(YEAR!$C$2+YEAR!$C$3-1)&amp;"       :="))</f>
        <v>1</v>
      </c>
      <c r="AA1204">
        <f>IF(Z1204&lt;1.1,Z1204,IF(Z1204&lt;YEAR!$C$2+YEAR!$C$3-2,Z1204+1,(YEAR!$C$2+YEAR!$C$3-1)&amp;"       :="))</f>
        <v>1</v>
      </c>
      <c r="AB1204">
        <f>IF(AA1204&lt;1.1,AA1204,IF(AA1204&lt;YEAR!$C$2+YEAR!$C$3-2,AA1204+1,(YEAR!$C$2+YEAR!$C$3-1)&amp;"       :="))</f>
        <v>1</v>
      </c>
      <c r="AC1204">
        <f>IF(AB1204&lt;1.1,AB1204,IF(AB1204&lt;YEAR!$C$2+YEAR!$C$3-2,AB1204+1,(YEAR!$C$2+YEAR!$C$3-1)&amp;"       :="))</f>
        <v>1</v>
      </c>
      <c r="AD1204">
        <f>IF(AC1204&lt;1.1,AC1204,IF(AC1204&lt;YEAR!$C$2+YEAR!$C$3-2,AC1204+1,(YEAR!$C$2+YEAR!$C$3-1)&amp;"       :="))</f>
        <v>1</v>
      </c>
      <c r="AE1204">
        <f>IF(AD1204&lt;1.1,AD1204,IF(AD1204&lt;YEAR!$C$2+YEAR!$C$3-2,AD1204+1,(YEAR!$C$2+YEAR!$C$3-1)&amp;"       :="))</f>
        <v>1</v>
      </c>
      <c r="AF1204">
        <f>IF(AE1204&lt;1.1,AE1204,IF(AE1204&lt;YEAR!$C$2+YEAR!$C$3-2,AE1204+1,(YEAR!$C$2+YEAR!$C$3-1)&amp;"       :="))</f>
        <v>1</v>
      </c>
      <c r="AG1204">
        <f>IF(AF1204&lt;1.1,AF1204,IF(AF1204&lt;YEAR!$C$2+YEAR!$C$3-2,AF1204+1,(YEAR!$C$2+YEAR!$C$3-1)&amp;"       :="))</f>
        <v>1</v>
      </c>
      <c r="AH1204">
        <f>IF(AG1204&lt;1.1,AG1204,IF(AG1204&lt;YEAR!$C$2+YEAR!$C$3-2,AG1204+1,(YEAR!$C$2+YEAR!$C$3-1)&amp;"       :="))</f>
        <v>1</v>
      </c>
      <c r="AI1204">
        <f>IF(AH1204&lt;1.1,AH1204,IF(AH1204&lt;YEAR!$C$2+YEAR!$C$3-2,AH1204+1,(YEAR!$C$2+YEAR!$C$3-1)&amp;"       :="))</f>
        <v>1</v>
      </c>
      <c r="AJ1204">
        <f>IF(AI1204&lt;1.1,AI1204,IF(AI1204&lt;YEAR!$C$2+YEAR!$C$3-2,AI1204+1,(YEAR!$C$2+YEAR!$C$3-1)&amp;"       :="))</f>
        <v>1</v>
      </c>
    </row>
    <row r="1205" spans="1:36">
      <c r="A1205">
        <f t="shared" ca="1" si="88"/>
        <v>30</v>
      </c>
      <c r="B1205" t="s">
        <v>51</v>
      </c>
      <c r="C1205" t="str">
        <f ca="1">IF(D1205="",OFFSET(AvailabilityFactor!A$1,A1205,0),C1204)</f>
        <v>D2HLT0181</v>
      </c>
      <c r="D1205" t="str" cm="1">
        <f t="array" aca="1" ref="D1205" ca="1">IF(D1204="",TS_DRC!$P$5,OFFSET(TS_DRC!P$5,RIGHT(D1204,2),0,TRUE))</f>
        <v>TS12</v>
      </c>
      <c r="E1205" t="str">
        <f t="shared" ca="1" si="87"/>
        <v>TS12</v>
      </c>
      <c r="F1205">
        <f>[3]Scenarios!$H$7</f>
        <v>1</v>
      </c>
      <c r="G1205">
        <f>IF(F1205&lt;1.1,F1205,IF(F1205&lt;YEAR!$C$2+YEAR!$C$3-2,F1205+1,(YEAR!$C$2+YEAR!$C$3-1)&amp;"       :="))</f>
        <v>1</v>
      </c>
      <c r="H1205">
        <f>IF(G1205&lt;1.1,G1205,IF(G1205&lt;YEAR!$C$2+YEAR!$C$3-2,G1205+1,(YEAR!$C$2+YEAR!$C$3-1)&amp;"       :="))</f>
        <v>1</v>
      </c>
      <c r="I1205">
        <f>IF(H1205&lt;1.1,H1205,IF(H1205&lt;YEAR!$C$2+YEAR!$C$3-2,H1205+1,(YEAR!$C$2+YEAR!$C$3-1)&amp;"       :="))</f>
        <v>1</v>
      </c>
      <c r="J1205">
        <f>IF(I1205&lt;1.1,I1205,IF(I1205&lt;YEAR!$C$2+YEAR!$C$3-2,I1205+1,(YEAR!$C$2+YEAR!$C$3-1)&amp;"       :="))</f>
        <v>1</v>
      </c>
      <c r="K1205">
        <f>IF(J1205&lt;1.1,J1205,IF(J1205&lt;YEAR!$C$2+YEAR!$C$3-2,J1205+1,(YEAR!$C$2+YEAR!$C$3-1)&amp;"       :="))</f>
        <v>1</v>
      </c>
      <c r="L1205">
        <f>IF(K1205&lt;1.1,K1205,IF(K1205&lt;YEAR!$C$2+YEAR!$C$3-2,K1205+1,(YEAR!$C$2+YEAR!$C$3-1)&amp;"       :="))</f>
        <v>1</v>
      </c>
      <c r="M1205">
        <f>IF(L1205&lt;1.1,L1205,IF(L1205&lt;YEAR!$C$2+YEAR!$C$3-2,L1205+1,(YEAR!$C$2+YEAR!$C$3-1)&amp;"       :="))</f>
        <v>1</v>
      </c>
      <c r="N1205">
        <f>IF(M1205&lt;1.1,M1205,IF(M1205&lt;YEAR!$C$2+YEAR!$C$3-2,M1205+1,(YEAR!$C$2+YEAR!$C$3-1)&amp;"       :="))</f>
        <v>1</v>
      </c>
      <c r="O1205">
        <f>IF(N1205&lt;1.1,N1205,IF(N1205&lt;YEAR!$C$2+YEAR!$C$3-2,N1205+1,(YEAR!$C$2+YEAR!$C$3-1)&amp;"       :="))</f>
        <v>1</v>
      </c>
      <c r="P1205">
        <f>IF(O1205&lt;1.1,O1205,IF(O1205&lt;YEAR!$C$2+YEAR!$C$3-2,O1205+1,(YEAR!$C$2+YEAR!$C$3-1)&amp;"       :="))</f>
        <v>1</v>
      </c>
      <c r="Q1205">
        <f>IF(P1205&lt;1.1,P1205,IF(P1205&lt;YEAR!$C$2+YEAR!$C$3-2,P1205+1,(YEAR!$C$2+YEAR!$C$3-1)&amp;"       :="))</f>
        <v>1</v>
      </c>
      <c r="R1205">
        <f>IF(Q1205&lt;1.1,Q1205,IF(Q1205&lt;YEAR!$C$2+YEAR!$C$3-2,Q1205+1,(YEAR!$C$2+YEAR!$C$3-1)&amp;"       :="))</f>
        <v>1</v>
      </c>
      <c r="S1205">
        <f>IF(R1205&lt;1.1,R1205,IF(R1205&lt;YEAR!$C$2+YEAR!$C$3-2,R1205+1,(YEAR!$C$2+YEAR!$C$3-1)&amp;"       :="))</f>
        <v>1</v>
      </c>
      <c r="T1205">
        <f>IF(S1205&lt;1.1,S1205,IF(S1205&lt;YEAR!$C$2+YEAR!$C$3-2,S1205+1,(YEAR!$C$2+YEAR!$C$3-1)&amp;"       :="))</f>
        <v>1</v>
      </c>
      <c r="U1205">
        <f>IF(T1205&lt;1.1,T1205,IF(T1205&lt;YEAR!$C$2+YEAR!$C$3-2,T1205+1,(YEAR!$C$2+YEAR!$C$3-1)&amp;"       :="))</f>
        <v>1</v>
      </c>
      <c r="V1205">
        <f>IF(U1205&lt;1.1,U1205,IF(U1205&lt;YEAR!$C$2+YEAR!$C$3-2,U1205+1,(YEAR!$C$2+YEAR!$C$3-1)&amp;"       :="))</f>
        <v>1</v>
      </c>
      <c r="W1205">
        <f>IF(V1205&lt;1.1,V1205,IF(V1205&lt;YEAR!$C$2+YEAR!$C$3-2,V1205+1,(YEAR!$C$2+YEAR!$C$3-1)&amp;"       :="))</f>
        <v>1</v>
      </c>
      <c r="X1205">
        <f>IF(W1205&lt;1.1,W1205,IF(W1205&lt;YEAR!$C$2+YEAR!$C$3-2,W1205+1,(YEAR!$C$2+YEAR!$C$3-1)&amp;"       :="))</f>
        <v>1</v>
      </c>
      <c r="Y1205">
        <f>IF(X1205&lt;1.1,X1205,IF(X1205&lt;YEAR!$C$2+YEAR!$C$3-2,X1205+1,(YEAR!$C$2+YEAR!$C$3-1)&amp;"       :="))</f>
        <v>1</v>
      </c>
      <c r="Z1205">
        <f>IF(Y1205&lt;1.1,Y1205,IF(Y1205&lt;YEAR!$C$2+YEAR!$C$3-2,Y1205+1,(YEAR!$C$2+YEAR!$C$3-1)&amp;"       :="))</f>
        <v>1</v>
      </c>
      <c r="AA1205">
        <f>IF(Z1205&lt;1.1,Z1205,IF(Z1205&lt;YEAR!$C$2+YEAR!$C$3-2,Z1205+1,(YEAR!$C$2+YEAR!$C$3-1)&amp;"       :="))</f>
        <v>1</v>
      </c>
      <c r="AB1205">
        <f>IF(AA1205&lt;1.1,AA1205,IF(AA1205&lt;YEAR!$C$2+YEAR!$C$3-2,AA1205+1,(YEAR!$C$2+YEAR!$C$3-1)&amp;"       :="))</f>
        <v>1</v>
      </c>
      <c r="AC1205">
        <f>IF(AB1205&lt;1.1,AB1205,IF(AB1205&lt;YEAR!$C$2+YEAR!$C$3-2,AB1205+1,(YEAR!$C$2+YEAR!$C$3-1)&amp;"       :="))</f>
        <v>1</v>
      </c>
      <c r="AD1205">
        <f>IF(AC1205&lt;1.1,AC1205,IF(AC1205&lt;YEAR!$C$2+YEAR!$C$3-2,AC1205+1,(YEAR!$C$2+YEAR!$C$3-1)&amp;"       :="))</f>
        <v>1</v>
      </c>
      <c r="AE1205">
        <f>IF(AD1205&lt;1.1,AD1205,IF(AD1205&lt;YEAR!$C$2+YEAR!$C$3-2,AD1205+1,(YEAR!$C$2+YEAR!$C$3-1)&amp;"       :="))</f>
        <v>1</v>
      </c>
      <c r="AF1205">
        <f>IF(AE1205&lt;1.1,AE1205,IF(AE1205&lt;YEAR!$C$2+YEAR!$C$3-2,AE1205+1,(YEAR!$C$2+YEAR!$C$3-1)&amp;"       :="))</f>
        <v>1</v>
      </c>
      <c r="AG1205">
        <f>IF(AF1205&lt;1.1,AF1205,IF(AF1205&lt;YEAR!$C$2+YEAR!$C$3-2,AF1205+1,(YEAR!$C$2+YEAR!$C$3-1)&amp;"       :="))</f>
        <v>1</v>
      </c>
      <c r="AH1205">
        <f>IF(AG1205&lt;1.1,AG1205,IF(AG1205&lt;YEAR!$C$2+YEAR!$C$3-2,AG1205+1,(YEAR!$C$2+YEAR!$C$3-1)&amp;"       :="))</f>
        <v>1</v>
      </c>
      <c r="AI1205">
        <f>IF(AH1205&lt;1.1,AH1205,IF(AH1205&lt;YEAR!$C$2+YEAR!$C$3-2,AH1205+1,(YEAR!$C$2+YEAR!$C$3-1)&amp;"       :="))</f>
        <v>1</v>
      </c>
      <c r="AJ1205">
        <f>IF(AI1205&lt;1.1,AI1205,IF(AI1205&lt;YEAR!$C$2+YEAR!$C$3-2,AI1205+1,(YEAR!$C$2+YEAR!$C$3-1)&amp;"       :="))</f>
        <v>1</v>
      </c>
    </row>
    <row r="1206" spans="1:36">
      <c r="A1206">
        <f t="shared" ca="1" si="88"/>
        <v>30</v>
      </c>
      <c r="B1206" t="s">
        <v>51</v>
      </c>
      <c r="C1206" t="str">
        <f ca="1">IF(D1206="",OFFSET(AvailabilityFactor!A$1,A1206,0),C1205)</f>
        <v>D2HLT0181</v>
      </c>
      <c r="D1206" t="str" cm="1">
        <f t="array" aca="1" ref="D1206" ca="1">IF(D1205="",TS_DRC!$P$5,OFFSET(TS_DRC!P$5,RIGHT(D1205,2),0,TRUE))</f>
        <v>TS13</v>
      </c>
      <c r="E1206" t="str">
        <f t="shared" ca="1" si="87"/>
        <v>TS13</v>
      </c>
      <c r="F1206">
        <f>[3]Scenarios!$H$7</f>
        <v>1</v>
      </c>
      <c r="G1206">
        <f>IF(F1206&lt;1.1,F1206,IF(F1206&lt;YEAR!$C$2+YEAR!$C$3-2,F1206+1,(YEAR!$C$2+YEAR!$C$3-1)&amp;"       :="))</f>
        <v>1</v>
      </c>
      <c r="H1206">
        <f>IF(G1206&lt;1.1,G1206,IF(G1206&lt;YEAR!$C$2+YEAR!$C$3-2,G1206+1,(YEAR!$C$2+YEAR!$C$3-1)&amp;"       :="))</f>
        <v>1</v>
      </c>
      <c r="I1206">
        <f>IF(H1206&lt;1.1,H1206,IF(H1206&lt;YEAR!$C$2+YEAR!$C$3-2,H1206+1,(YEAR!$C$2+YEAR!$C$3-1)&amp;"       :="))</f>
        <v>1</v>
      </c>
      <c r="J1206">
        <f>IF(I1206&lt;1.1,I1206,IF(I1206&lt;YEAR!$C$2+YEAR!$C$3-2,I1206+1,(YEAR!$C$2+YEAR!$C$3-1)&amp;"       :="))</f>
        <v>1</v>
      </c>
      <c r="K1206">
        <f>IF(J1206&lt;1.1,J1206,IF(J1206&lt;YEAR!$C$2+YEAR!$C$3-2,J1206+1,(YEAR!$C$2+YEAR!$C$3-1)&amp;"       :="))</f>
        <v>1</v>
      </c>
      <c r="L1206">
        <f>IF(K1206&lt;1.1,K1206,IF(K1206&lt;YEAR!$C$2+YEAR!$C$3-2,K1206+1,(YEAR!$C$2+YEAR!$C$3-1)&amp;"       :="))</f>
        <v>1</v>
      </c>
      <c r="M1206">
        <f>IF(L1206&lt;1.1,L1206,IF(L1206&lt;YEAR!$C$2+YEAR!$C$3-2,L1206+1,(YEAR!$C$2+YEAR!$C$3-1)&amp;"       :="))</f>
        <v>1</v>
      </c>
      <c r="N1206">
        <f>IF(M1206&lt;1.1,M1206,IF(M1206&lt;YEAR!$C$2+YEAR!$C$3-2,M1206+1,(YEAR!$C$2+YEAR!$C$3-1)&amp;"       :="))</f>
        <v>1</v>
      </c>
      <c r="O1206">
        <f>IF(N1206&lt;1.1,N1206,IF(N1206&lt;YEAR!$C$2+YEAR!$C$3-2,N1206+1,(YEAR!$C$2+YEAR!$C$3-1)&amp;"       :="))</f>
        <v>1</v>
      </c>
      <c r="P1206">
        <f>IF(O1206&lt;1.1,O1206,IF(O1206&lt;YEAR!$C$2+YEAR!$C$3-2,O1206+1,(YEAR!$C$2+YEAR!$C$3-1)&amp;"       :="))</f>
        <v>1</v>
      </c>
      <c r="Q1206">
        <f>IF(P1206&lt;1.1,P1206,IF(P1206&lt;YEAR!$C$2+YEAR!$C$3-2,P1206+1,(YEAR!$C$2+YEAR!$C$3-1)&amp;"       :="))</f>
        <v>1</v>
      </c>
      <c r="R1206">
        <f>IF(Q1206&lt;1.1,Q1206,IF(Q1206&lt;YEAR!$C$2+YEAR!$C$3-2,Q1206+1,(YEAR!$C$2+YEAR!$C$3-1)&amp;"       :="))</f>
        <v>1</v>
      </c>
      <c r="S1206">
        <f>IF(R1206&lt;1.1,R1206,IF(R1206&lt;YEAR!$C$2+YEAR!$C$3-2,R1206+1,(YEAR!$C$2+YEAR!$C$3-1)&amp;"       :="))</f>
        <v>1</v>
      </c>
      <c r="T1206">
        <f>IF(S1206&lt;1.1,S1206,IF(S1206&lt;YEAR!$C$2+YEAR!$C$3-2,S1206+1,(YEAR!$C$2+YEAR!$C$3-1)&amp;"       :="))</f>
        <v>1</v>
      </c>
      <c r="U1206">
        <f>IF(T1206&lt;1.1,T1206,IF(T1206&lt;YEAR!$C$2+YEAR!$C$3-2,T1206+1,(YEAR!$C$2+YEAR!$C$3-1)&amp;"       :="))</f>
        <v>1</v>
      </c>
      <c r="V1206">
        <f>IF(U1206&lt;1.1,U1206,IF(U1206&lt;YEAR!$C$2+YEAR!$C$3-2,U1206+1,(YEAR!$C$2+YEAR!$C$3-1)&amp;"       :="))</f>
        <v>1</v>
      </c>
      <c r="W1206">
        <f>IF(V1206&lt;1.1,V1206,IF(V1206&lt;YEAR!$C$2+YEAR!$C$3-2,V1206+1,(YEAR!$C$2+YEAR!$C$3-1)&amp;"       :="))</f>
        <v>1</v>
      </c>
      <c r="X1206">
        <f>IF(W1206&lt;1.1,W1206,IF(W1206&lt;YEAR!$C$2+YEAR!$C$3-2,W1206+1,(YEAR!$C$2+YEAR!$C$3-1)&amp;"       :="))</f>
        <v>1</v>
      </c>
      <c r="Y1206">
        <f>IF(X1206&lt;1.1,X1206,IF(X1206&lt;YEAR!$C$2+YEAR!$C$3-2,X1206+1,(YEAR!$C$2+YEAR!$C$3-1)&amp;"       :="))</f>
        <v>1</v>
      </c>
      <c r="Z1206">
        <f>IF(Y1206&lt;1.1,Y1206,IF(Y1206&lt;YEAR!$C$2+YEAR!$C$3-2,Y1206+1,(YEAR!$C$2+YEAR!$C$3-1)&amp;"       :="))</f>
        <v>1</v>
      </c>
      <c r="AA1206">
        <f>IF(Z1206&lt;1.1,Z1206,IF(Z1206&lt;YEAR!$C$2+YEAR!$C$3-2,Z1206+1,(YEAR!$C$2+YEAR!$C$3-1)&amp;"       :="))</f>
        <v>1</v>
      </c>
      <c r="AB1206">
        <f>IF(AA1206&lt;1.1,AA1206,IF(AA1206&lt;YEAR!$C$2+YEAR!$C$3-2,AA1206+1,(YEAR!$C$2+YEAR!$C$3-1)&amp;"       :="))</f>
        <v>1</v>
      </c>
      <c r="AC1206">
        <f>IF(AB1206&lt;1.1,AB1206,IF(AB1206&lt;YEAR!$C$2+YEAR!$C$3-2,AB1206+1,(YEAR!$C$2+YEAR!$C$3-1)&amp;"       :="))</f>
        <v>1</v>
      </c>
      <c r="AD1206">
        <f>IF(AC1206&lt;1.1,AC1206,IF(AC1206&lt;YEAR!$C$2+YEAR!$C$3-2,AC1206+1,(YEAR!$C$2+YEAR!$C$3-1)&amp;"       :="))</f>
        <v>1</v>
      </c>
      <c r="AE1206">
        <f>IF(AD1206&lt;1.1,AD1206,IF(AD1206&lt;YEAR!$C$2+YEAR!$C$3-2,AD1206+1,(YEAR!$C$2+YEAR!$C$3-1)&amp;"       :="))</f>
        <v>1</v>
      </c>
      <c r="AF1206">
        <f>IF(AE1206&lt;1.1,AE1206,IF(AE1206&lt;YEAR!$C$2+YEAR!$C$3-2,AE1206+1,(YEAR!$C$2+YEAR!$C$3-1)&amp;"       :="))</f>
        <v>1</v>
      </c>
      <c r="AG1206">
        <f>IF(AF1206&lt;1.1,AF1206,IF(AF1206&lt;YEAR!$C$2+YEAR!$C$3-2,AF1206+1,(YEAR!$C$2+YEAR!$C$3-1)&amp;"       :="))</f>
        <v>1</v>
      </c>
      <c r="AH1206">
        <f>IF(AG1206&lt;1.1,AG1206,IF(AG1206&lt;YEAR!$C$2+YEAR!$C$3-2,AG1206+1,(YEAR!$C$2+YEAR!$C$3-1)&amp;"       :="))</f>
        <v>1</v>
      </c>
      <c r="AI1206">
        <f>IF(AH1206&lt;1.1,AH1206,IF(AH1206&lt;YEAR!$C$2+YEAR!$C$3-2,AH1206+1,(YEAR!$C$2+YEAR!$C$3-1)&amp;"       :="))</f>
        <v>1</v>
      </c>
      <c r="AJ1206">
        <f>IF(AI1206&lt;1.1,AI1206,IF(AI1206&lt;YEAR!$C$2+YEAR!$C$3-2,AI1206+1,(YEAR!$C$2+YEAR!$C$3-1)&amp;"       :="))</f>
        <v>1</v>
      </c>
    </row>
    <row r="1207" spans="1:36">
      <c r="A1207">
        <f t="shared" ca="1" si="88"/>
        <v>30</v>
      </c>
      <c r="B1207" t="s">
        <v>51</v>
      </c>
      <c r="C1207" t="str">
        <f ca="1">IF(D1207="",OFFSET(AvailabilityFactor!A$1,A1207,0),C1206)</f>
        <v>D2HLT0181</v>
      </c>
      <c r="D1207" t="str" cm="1">
        <f t="array" aca="1" ref="D1207" ca="1">IF(D1206="",TS_DRC!$P$5,OFFSET(TS_DRC!P$5,RIGHT(D1206,2),0,TRUE))</f>
        <v>TS14</v>
      </c>
      <c r="E1207" t="str">
        <f t="shared" ca="1" si="87"/>
        <v>TS14</v>
      </c>
      <c r="F1207">
        <f>[3]Scenarios!$H$7</f>
        <v>1</v>
      </c>
      <c r="G1207">
        <f>IF(F1207&lt;1.1,F1207,IF(F1207&lt;YEAR!$C$2+YEAR!$C$3-2,F1207+1,(YEAR!$C$2+YEAR!$C$3-1)&amp;"       :="))</f>
        <v>1</v>
      </c>
      <c r="H1207">
        <f>IF(G1207&lt;1.1,G1207,IF(G1207&lt;YEAR!$C$2+YEAR!$C$3-2,G1207+1,(YEAR!$C$2+YEAR!$C$3-1)&amp;"       :="))</f>
        <v>1</v>
      </c>
      <c r="I1207">
        <f>IF(H1207&lt;1.1,H1207,IF(H1207&lt;YEAR!$C$2+YEAR!$C$3-2,H1207+1,(YEAR!$C$2+YEAR!$C$3-1)&amp;"       :="))</f>
        <v>1</v>
      </c>
      <c r="J1207">
        <f>IF(I1207&lt;1.1,I1207,IF(I1207&lt;YEAR!$C$2+YEAR!$C$3-2,I1207+1,(YEAR!$C$2+YEAR!$C$3-1)&amp;"       :="))</f>
        <v>1</v>
      </c>
      <c r="K1207">
        <f>IF(J1207&lt;1.1,J1207,IF(J1207&lt;YEAR!$C$2+YEAR!$C$3-2,J1207+1,(YEAR!$C$2+YEAR!$C$3-1)&amp;"       :="))</f>
        <v>1</v>
      </c>
      <c r="L1207">
        <f>IF(K1207&lt;1.1,K1207,IF(K1207&lt;YEAR!$C$2+YEAR!$C$3-2,K1207+1,(YEAR!$C$2+YEAR!$C$3-1)&amp;"       :="))</f>
        <v>1</v>
      </c>
      <c r="M1207">
        <f>IF(L1207&lt;1.1,L1207,IF(L1207&lt;YEAR!$C$2+YEAR!$C$3-2,L1207+1,(YEAR!$C$2+YEAR!$C$3-1)&amp;"       :="))</f>
        <v>1</v>
      </c>
      <c r="N1207">
        <f>IF(M1207&lt;1.1,M1207,IF(M1207&lt;YEAR!$C$2+YEAR!$C$3-2,M1207+1,(YEAR!$C$2+YEAR!$C$3-1)&amp;"       :="))</f>
        <v>1</v>
      </c>
      <c r="O1207">
        <f>IF(N1207&lt;1.1,N1207,IF(N1207&lt;YEAR!$C$2+YEAR!$C$3-2,N1207+1,(YEAR!$C$2+YEAR!$C$3-1)&amp;"       :="))</f>
        <v>1</v>
      </c>
      <c r="P1207">
        <f>IF(O1207&lt;1.1,O1207,IF(O1207&lt;YEAR!$C$2+YEAR!$C$3-2,O1207+1,(YEAR!$C$2+YEAR!$C$3-1)&amp;"       :="))</f>
        <v>1</v>
      </c>
      <c r="Q1207">
        <f>IF(P1207&lt;1.1,P1207,IF(P1207&lt;YEAR!$C$2+YEAR!$C$3-2,P1207+1,(YEAR!$C$2+YEAR!$C$3-1)&amp;"       :="))</f>
        <v>1</v>
      </c>
      <c r="R1207">
        <f>IF(Q1207&lt;1.1,Q1207,IF(Q1207&lt;YEAR!$C$2+YEAR!$C$3-2,Q1207+1,(YEAR!$C$2+YEAR!$C$3-1)&amp;"       :="))</f>
        <v>1</v>
      </c>
      <c r="S1207">
        <f>IF(R1207&lt;1.1,R1207,IF(R1207&lt;YEAR!$C$2+YEAR!$C$3-2,R1207+1,(YEAR!$C$2+YEAR!$C$3-1)&amp;"       :="))</f>
        <v>1</v>
      </c>
      <c r="T1207">
        <f>IF(S1207&lt;1.1,S1207,IF(S1207&lt;YEAR!$C$2+YEAR!$C$3-2,S1207+1,(YEAR!$C$2+YEAR!$C$3-1)&amp;"       :="))</f>
        <v>1</v>
      </c>
      <c r="U1207">
        <f>IF(T1207&lt;1.1,T1207,IF(T1207&lt;YEAR!$C$2+YEAR!$C$3-2,T1207+1,(YEAR!$C$2+YEAR!$C$3-1)&amp;"       :="))</f>
        <v>1</v>
      </c>
      <c r="V1207">
        <f>IF(U1207&lt;1.1,U1207,IF(U1207&lt;YEAR!$C$2+YEAR!$C$3-2,U1207+1,(YEAR!$C$2+YEAR!$C$3-1)&amp;"       :="))</f>
        <v>1</v>
      </c>
      <c r="W1207">
        <f>IF(V1207&lt;1.1,V1207,IF(V1207&lt;YEAR!$C$2+YEAR!$C$3-2,V1207+1,(YEAR!$C$2+YEAR!$C$3-1)&amp;"       :="))</f>
        <v>1</v>
      </c>
      <c r="X1207">
        <f>IF(W1207&lt;1.1,W1207,IF(W1207&lt;YEAR!$C$2+YEAR!$C$3-2,W1207+1,(YEAR!$C$2+YEAR!$C$3-1)&amp;"       :="))</f>
        <v>1</v>
      </c>
      <c r="Y1207">
        <f>IF(X1207&lt;1.1,X1207,IF(X1207&lt;YEAR!$C$2+YEAR!$C$3-2,X1207+1,(YEAR!$C$2+YEAR!$C$3-1)&amp;"       :="))</f>
        <v>1</v>
      </c>
      <c r="Z1207">
        <f>IF(Y1207&lt;1.1,Y1207,IF(Y1207&lt;YEAR!$C$2+YEAR!$C$3-2,Y1207+1,(YEAR!$C$2+YEAR!$C$3-1)&amp;"       :="))</f>
        <v>1</v>
      </c>
      <c r="AA1207">
        <f>IF(Z1207&lt;1.1,Z1207,IF(Z1207&lt;YEAR!$C$2+YEAR!$C$3-2,Z1207+1,(YEAR!$C$2+YEAR!$C$3-1)&amp;"       :="))</f>
        <v>1</v>
      </c>
      <c r="AB1207">
        <f>IF(AA1207&lt;1.1,AA1207,IF(AA1207&lt;YEAR!$C$2+YEAR!$C$3-2,AA1207+1,(YEAR!$C$2+YEAR!$C$3-1)&amp;"       :="))</f>
        <v>1</v>
      </c>
      <c r="AC1207">
        <f>IF(AB1207&lt;1.1,AB1207,IF(AB1207&lt;YEAR!$C$2+YEAR!$C$3-2,AB1207+1,(YEAR!$C$2+YEAR!$C$3-1)&amp;"       :="))</f>
        <v>1</v>
      </c>
      <c r="AD1207">
        <f>IF(AC1207&lt;1.1,AC1207,IF(AC1207&lt;YEAR!$C$2+YEAR!$C$3-2,AC1207+1,(YEAR!$C$2+YEAR!$C$3-1)&amp;"       :="))</f>
        <v>1</v>
      </c>
      <c r="AE1207">
        <f>IF(AD1207&lt;1.1,AD1207,IF(AD1207&lt;YEAR!$C$2+YEAR!$C$3-2,AD1207+1,(YEAR!$C$2+YEAR!$C$3-1)&amp;"       :="))</f>
        <v>1</v>
      </c>
      <c r="AF1207">
        <f>IF(AE1207&lt;1.1,AE1207,IF(AE1207&lt;YEAR!$C$2+YEAR!$C$3-2,AE1207+1,(YEAR!$C$2+YEAR!$C$3-1)&amp;"       :="))</f>
        <v>1</v>
      </c>
      <c r="AG1207">
        <f>IF(AF1207&lt;1.1,AF1207,IF(AF1207&lt;YEAR!$C$2+YEAR!$C$3-2,AF1207+1,(YEAR!$C$2+YEAR!$C$3-1)&amp;"       :="))</f>
        <v>1</v>
      </c>
      <c r="AH1207">
        <f>IF(AG1207&lt;1.1,AG1207,IF(AG1207&lt;YEAR!$C$2+YEAR!$C$3-2,AG1207+1,(YEAR!$C$2+YEAR!$C$3-1)&amp;"       :="))</f>
        <v>1</v>
      </c>
      <c r="AI1207">
        <f>IF(AH1207&lt;1.1,AH1207,IF(AH1207&lt;YEAR!$C$2+YEAR!$C$3-2,AH1207+1,(YEAR!$C$2+YEAR!$C$3-1)&amp;"       :="))</f>
        <v>1</v>
      </c>
      <c r="AJ1207">
        <f>IF(AI1207&lt;1.1,AI1207,IF(AI1207&lt;YEAR!$C$2+YEAR!$C$3-2,AI1207+1,(YEAR!$C$2+YEAR!$C$3-1)&amp;"       :="))</f>
        <v>1</v>
      </c>
    </row>
    <row r="1208" spans="1:36">
      <c r="A1208">
        <f t="shared" ca="1" si="88"/>
        <v>30</v>
      </c>
      <c r="B1208" t="s">
        <v>51</v>
      </c>
      <c r="C1208" t="str">
        <f ca="1">IF(D1208="",OFFSET(AvailabilityFactor!A$1,A1208,0),C1207)</f>
        <v>D2HLT0181</v>
      </c>
      <c r="D1208" t="str" cm="1">
        <f t="array" aca="1" ref="D1208" ca="1">IF(D1207="",TS_DRC!$P$5,OFFSET(TS_DRC!P$5,RIGHT(D1207,2),0,TRUE))</f>
        <v>TS15</v>
      </c>
      <c r="E1208" t="str">
        <f t="shared" ca="1" si="87"/>
        <v>TS15</v>
      </c>
      <c r="F1208">
        <f>[3]Scenarios!$H$7</f>
        <v>1</v>
      </c>
      <c r="G1208">
        <f>IF(F1208&lt;1.1,F1208,IF(F1208&lt;YEAR!$C$2+YEAR!$C$3-2,F1208+1,(YEAR!$C$2+YEAR!$C$3-1)&amp;"       :="))</f>
        <v>1</v>
      </c>
      <c r="H1208">
        <f>IF(G1208&lt;1.1,G1208,IF(G1208&lt;YEAR!$C$2+YEAR!$C$3-2,G1208+1,(YEAR!$C$2+YEAR!$C$3-1)&amp;"       :="))</f>
        <v>1</v>
      </c>
      <c r="I1208">
        <f>IF(H1208&lt;1.1,H1208,IF(H1208&lt;YEAR!$C$2+YEAR!$C$3-2,H1208+1,(YEAR!$C$2+YEAR!$C$3-1)&amp;"       :="))</f>
        <v>1</v>
      </c>
      <c r="J1208">
        <f>IF(I1208&lt;1.1,I1208,IF(I1208&lt;YEAR!$C$2+YEAR!$C$3-2,I1208+1,(YEAR!$C$2+YEAR!$C$3-1)&amp;"       :="))</f>
        <v>1</v>
      </c>
      <c r="K1208">
        <f>IF(J1208&lt;1.1,J1208,IF(J1208&lt;YEAR!$C$2+YEAR!$C$3-2,J1208+1,(YEAR!$C$2+YEAR!$C$3-1)&amp;"       :="))</f>
        <v>1</v>
      </c>
      <c r="L1208">
        <f>IF(K1208&lt;1.1,K1208,IF(K1208&lt;YEAR!$C$2+YEAR!$C$3-2,K1208+1,(YEAR!$C$2+YEAR!$C$3-1)&amp;"       :="))</f>
        <v>1</v>
      </c>
      <c r="M1208">
        <f>IF(L1208&lt;1.1,L1208,IF(L1208&lt;YEAR!$C$2+YEAR!$C$3-2,L1208+1,(YEAR!$C$2+YEAR!$C$3-1)&amp;"       :="))</f>
        <v>1</v>
      </c>
      <c r="N1208">
        <f>IF(M1208&lt;1.1,M1208,IF(M1208&lt;YEAR!$C$2+YEAR!$C$3-2,M1208+1,(YEAR!$C$2+YEAR!$C$3-1)&amp;"       :="))</f>
        <v>1</v>
      </c>
      <c r="O1208">
        <f>IF(N1208&lt;1.1,N1208,IF(N1208&lt;YEAR!$C$2+YEAR!$C$3-2,N1208+1,(YEAR!$C$2+YEAR!$C$3-1)&amp;"       :="))</f>
        <v>1</v>
      </c>
      <c r="P1208">
        <f>IF(O1208&lt;1.1,O1208,IF(O1208&lt;YEAR!$C$2+YEAR!$C$3-2,O1208+1,(YEAR!$C$2+YEAR!$C$3-1)&amp;"       :="))</f>
        <v>1</v>
      </c>
      <c r="Q1208">
        <f>IF(P1208&lt;1.1,P1208,IF(P1208&lt;YEAR!$C$2+YEAR!$C$3-2,P1208+1,(YEAR!$C$2+YEAR!$C$3-1)&amp;"       :="))</f>
        <v>1</v>
      </c>
      <c r="R1208">
        <f>IF(Q1208&lt;1.1,Q1208,IF(Q1208&lt;YEAR!$C$2+YEAR!$C$3-2,Q1208+1,(YEAR!$C$2+YEAR!$C$3-1)&amp;"       :="))</f>
        <v>1</v>
      </c>
      <c r="S1208">
        <f>IF(R1208&lt;1.1,R1208,IF(R1208&lt;YEAR!$C$2+YEAR!$C$3-2,R1208+1,(YEAR!$C$2+YEAR!$C$3-1)&amp;"       :="))</f>
        <v>1</v>
      </c>
      <c r="T1208">
        <f>IF(S1208&lt;1.1,S1208,IF(S1208&lt;YEAR!$C$2+YEAR!$C$3-2,S1208+1,(YEAR!$C$2+YEAR!$C$3-1)&amp;"       :="))</f>
        <v>1</v>
      </c>
      <c r="U1208">
        <f>IF(T1208&lt;1.1,T1208,IF(T1208&lt;YEAR!$C$2+YEAR!$C$3-2,T1208+1,(YEAR!$C$2+YEAR!$C$3-1)&amp;"       :="))</f>
        <v>1</v>
      </c>
      <c r="V1208">
        <f>IF(U1208&lt;1.1,U1208,IF(U1208&lt;YEAR!$C$2+YEAR!$C$3-2,U1208+1,(YEAR!$C$2+YEAR!$C$3-1)&amp;"       :="))</f>
        <v>1</v>
      </c>
      <c r="W1208">
        <f>IF(V1208&lt;1.1,V1208,IF(V1208&lt;YEAR!$C$2+YEAR!$C$3-2,V1208+1,(YEAR!$C$2+YEAR!$C$3-1)&amp;"       :="))</f>
        <v>1</v>
      </c>
      <c r="X1208">
        <f>IF(W1208&lt;1.1,W1208,IF(W1208&lt;YEAR!$C$2+YEAR!$C$3-2,W1208+1,(YEAR!$C$2+YEAR!$C$3-1)&amp;"       :="))</f>
        <v>1</v>
      </c>
      <c r="Y1208">
        <f>IF(X1208&lt;1.1,X1208,IF(X1208&lt;YEAR!$C$2+YEAR!$C$3-2,X1208+1,(YEAR!$C$2+YEAR!$C$3-1)&amp;"       :="))</f>
        <v>1</v>
      </c>
      <c r="Z1208">
        <f>IF(Y1208&lt;1.1,Y1208,IF(Y1208&lt;YEAR!$C$2+YEAR!$C$3-2,Y1208+1,(YEAR!$C$2+YEAR!$C$3-1)&amp;"       :="))</f>
        <v>1</v>
      </c>
      <c r="AA1208">
        <f>IF(Z1208&lt;1.1,Z1208,IF(Z1208&lt;YEAR!$C$2+YEAR!$C$3-2,Z1208+1,(YEAR!$C$2+YEAR!$C$3-1)&amp;"       :="))</f>
        <v>1</v>
      </c>
      <c r="AB1208">
        <f>IF(AA1208&lt;1.1,AA1208,IF(AA1208&lt;YEAR!$C$2+YEAR!$C$3-2,AA1208+1,(YEAR!$C$2+YEAR!$C$3-1)&amp;"       :="))</f>
        <v>1</v>
      </c>
      <c r="AC1208">
        <f>IF(AB1208&lt;1.1,AB1208,IF(AB1208&lt;YEAR!$C$2+YEAR!$C$3-2,AB1208+1,(YEAR!$C$2+YEAR!$C$3-1)&amp;"       :="))</f>
        <v>1</v>
      </c>
      <c r="AD1208">
        <f>IF(AC1208&lt;1.1,AC1208,IF(AC1208&lt;YEAR!$C$2+YEAR!$C$3-2,AC1208+1,(YEAR!$C$2+YEAR!$C$3-1)&amp;"       :="))</f>
        <v>1</v>
      </c>
      <c r="AE1208">
        <f>IF(AD1208&lt;1.1,AD1208,IF(AD1208&lt;YEAR!$C$2+YEAR!$C$3-2,AD1208+1,(YEAR!$C$2+YEAR!$C$3-1)&amp;"       :="))</f>
        <v>1</v>
      </c>
      <c r="AF1208">
        <f>IF(AE1208&lt;1.1,AE1208,IF(AE1208&lt;YEAR!$C$2+YEAR!$C$3-2,AE1208+1,(YEAR!$C$2+YEAR!$C$3-1)&amp;"       :="))</f>
        <v>1</v>
      </c>
      <c r="AG1208">
        <f>IF(AF1208&lt;1.1,AF1208,IF(AF1208&lt;YEAR!$C$2+YEAR!$C$3-2,AF1208+1,(YEAR!$C$2+YEAR!$C$3-1)&amp;"       :="))</f>
        <v>1</v>
      </c>
      <c r="AH1208">
        <f>IF(AG1208&lt;1.1,AG1208,IF(AG1208&lt;YEAR!$C$2+YEAR!$C$3-2,AG1208+1,(YEAR!$C$2+YEAR!$C$3-1)&amp;"       :="))</f>
        <v>1</v>
      </c>
      <c r="AI1208">
        <f>IF(AH1208&lt;1.1,AH1208,IF(AH1208&lt;YEAR!$C$2+YEAR!$C$3-2,AH1208+1,(YEAR!$C$2+YEAR!$C$3-1)&amp;"       :="))</f>
        <v>1</v>
      </c>
      <c r="AJ1208">
        <f>IF(AI1208&lt;1.1,AI1208,IF(AI1208&lt;YEAR!$C$2+YEAR!$C$3-2,AI1208+1,(YEAR!$C$2+YEAR!$C$3-1)&amp;"       :="))</f>
        <v>1</v>
      </c>
    </row>
    <row r="1209" spans="1:36">
      <c r="A1209">
        <f t="shared" ca="1" si="88"/>
        <v>30</v>
      </c>
      <c r="B1209" t="s">
        <v>51</v>
      </c>
      <c r="C1209" t="str">
        <f ca="1">IF(D1209="",OFFSET(AvailabilityFactor!A$1,A1209,0),C1208)</f>
        <v>D2HLT0181</v>
      </c>
      <c r="D1209" t="str" cm="1">
        <f t="array" aca="1" ref="D1209" ca="1">IF(D1208="",TS_DRC!$P$5,OFFSET(TS_DRC!P$5,RIGHT(D1208,2),0,TRUE))</f>
        <v>TS16</v>
      </c>
      <c r="E1209" t="str">
        <f t="shared" ca="1" si="87"/>
        <v>TS16</v>
      </c>
      <c r="F1209">
        <f>[3]Scenarios!$H$7</f>
        <v>1</v>
      </c>
      <c r="G1209">
        <f>IF(F1209&lt;1.1,F1209,IF(F1209&lt;YEAR!$C$2+YEAR!$C$3-2,F1209+1,(YEAR!$C$2+YEAR!$C$3-1)&amp;"       :="))</f>
        <v>1</v>
      </c>
      <c r="H1209">
        <f>IF(G1209&lt;1.1,G1209,IF(G1209&lt;YEAR!$C$2+YEAR!$C$3-2,G1209+1,(YEAR!$C$2+YEAR!$C$3-1)&amp;"       :="))</f>
        <v>1</v>
      </c>
      <c r="I1209">
        <f>IF(H1209&lt;1.1,H1209,IF(H1209&lt;YEAR!$C$2+YEAR!$C$3-2,H1209+1,(YEAR!$C$2+YEAR!$C$3-1)&amp;"       :="))</f>
        <v>1</v>
      </c>
      <c r="J1209">
        <f>IF(I1209&lt;1.1,I1209,IF(I1209&lt;YEAR!$C$2+YEAR!$C$3-2,I1209+1,(YEAR!$C$2+YEAR!$C$3-1)&amp;"       :="))</f>
        <v>1</v>
      </c>
      <c r="K1209">
        <f>IF(J1209&lt;1.1,J1209,IF(J1209&lt;YEAR!$C$2+YEAR!$C$3-2,J1209+1,(YEAR!$C$2+YEAR!$C$3-1)&amp;"       :="))</f>
        <v>1</v>
      </c>
      <c r="L1209">
        <f>IF(K1209&lt;1.1,K1209,IF(K1209&lt;YEAR!$C$2+YEAR!$C$3-2,K1209+1,(YEAR!$C$2+YEAR!$C$3-1)&amp;"       :="))</f>
        <v>1</v>
      </c>
      <c r="M1209">
        <f>IF(L1209&lt;1.1,L1209,IF(L1209&lt;YEAR!$C$2+YEAR!$C$3-2,L1209+1,(YEAR!$C$2+YEAR!$C$3-1)&amp;"       :="))</f>
        <v>1</v>
      </c>
      <c r="N1209">
        <f>IF(M1209&lt;1.1,M1209,IF(M1209&lt;YEAR!$C$2+YEAR!$C$3-2,M1209+1,(YEAR!$C$2+YEAR!$C$3-1)&amp;"       :="))</f>
        <v>1</v>
      </c>
      <c r="O1209">
        <f>IF(N1209&lt;1.1,N1209,IF(N1209&lt;YEAR!$C$2+YEAR!$C$3-2,N1209+1,(YEAR!$C$2+YEAR!$C$3-1)&amp;"       :="))</f>
        <v>1</v>
      </c>
      <c r="P1209">
        <f>IF(O1209&lt;1.1,O1209,IF(O1209&lt;YEAR!$C$2+YEAR!$C$3-2,O1209+1,(YEAR!$C$2+YEAR!$C$3-1)&amp;"       :="))</f>
        <v>1</v>
      </c>
      <c r="Q1209">
        <f>IF(P1209&lt;1.1,P1209,IF(P1209&lt;YEAR!$C$2+YEAR!$C$3-2,P1209+1,(YEAR!$C$2+YEAR!$C$3-1)&amp;"       :="))</f>
        <v>1</v>
      </c>
      <c r="R1209">
        <f>IF(Q1209&lt;1.1,Q1209,IF(Q1209&lt;YEAR!$C$2+YEAR!$C$3-2,Q1209+1,(YEAR!$C$2+YEAR!$C$3-1)&amp;"       :="))</f>
        <v>1</v>
      </c>
      <c r="S1209">
        <f>IF(R1209&lt;1.1,R1209,IF(R1209&lt;YEAR!$C$2+YEAR!$C$3-2,R1209+1,(YEAR!$C$2+YEAR!$C$3-1)&amp;"       :="))</f>
        <v>1</v>
      </c>
      <c r="T1209">
        <f>IF(S1209&lt;1.1,S1209,IF(S1209&lt;YEAR!$C$2+YEAR!$C$3-2,S1209+1,(YEAR!$C$2+YEAR!$C$3-1)&amp;"       :="))</f>
        <v>1</v>
      </c>
      <c r="U1209">
        <f>IF(T1209&lt;1.1,T1209,IF(T1209&lt;YEAR!$C$2+YEAR!$C$3-2,T1209+1,(YEAR!$C$2+YEAR!$C$3-1)&amp;"       :="))</f>
        <v>1</v>
      </c>
      <c r="V1209">
        <f>IF(U1209&lt;1.1,U1209,IF(U1209&lt;YEAR!$C$2+YEAR!$C$3-2,U1209+1,(YEAR!$C$2+YEAR!$C$3-1)&amp;"       :="))</f>
        <v>1</v>
      </c>
      <c r="W1209">
        <f>IF(V1209&lt;1.1,V1209,IF(V1209&lt;YEAR!$C$2+YEAR!$C$3-2,V1209+1,(YEAR!$C$2+YEAR!$C$3-1)&amp;"       :="))</f>
        <v>1</v>
      </c>
      <c r="X1209">
        <f>IF(W1209&lt;1.1,W1209,IF(W1209&lt;YEAR!$C$2+YEAR!$C$3-2,W1209+1,(YEAR!$C$2+YEAR!$C$3-1)&amp;"       :="))</f>
        <v>1</v>
      </c>
      <c r="Y1209">
        <f>IF(X1209&lt;1.1,X1209,IF(X1209&lt;YEAR!$C$2+YEAR!$C$3-2,X1209+1,(YEAR!$C$2+YEAR!$C$3-1)&amp;"       :="))</f>
        <v>1</v>
      </c>
      <c r="Z1209">
        <f>IF(Y1209&lt;1.1,Y1209,IF(Y1209&lt;YEAR!$C$2+YEAR!$C$3-2,Y1209+1,(YEAR!$C$2+YEAR!$C$3-1)&amp;"       :="))</f>
        <v>1</v>
      </c>
      <c r="AA1209">
        <f>IF(Z1209&lt;1.1,Z1209,IF(Z1209&lt;YEAR!$C$2+YEAR!$C$3-2,Z1209+1,(YEAR!$C$2+YEAR!$C$3-1)&amp;"       :="))</f>
        <v>1</v>
      </c>
      <c r="AB1209">
        <f>IF(AA1209&lt;1.1,AA1209,IF(AA1209&lt;YEAR!$C$2+YEAR!$C$3-2,AA1209+1,(YEAR!$C$2+YEAR!$C$3-1)&amp;"       :="))</f>
        <v>1</v>
      </c>
      <c r="AC1209">
        <f>IF(AB1209&lt;1.1,AB1209,IF(AB1209&lt;YEAR!$C$2+YEAR!$C$3-2,AB1209+1,(YEAR!$C$2+YEAR!$C$3-1)&amp;"       :="))</f>
        <v>1</v>
      </c>
      <c r="AD1209">
        <f>IF(AC1209&lt;1.1,AC1209,IF(AC1209&lt;YEAR!$C$2+YEAR!$C$3-2,AC1209+1,(YEAR!$C$2+YEAR!$C$3-1)&amp;"       :="))</f>
        <v>1</v>
      </c>
      <c r="AE1209">
        <f>IF(AD1209&lt;1.1,AD1209,IF(AD1209&lt;YEAR!$C$2+YEAR!$C$3-2,AD1209+1,(YEAR!$C$2+YEAR!$C$3-1)&amp;"       :="))</f>
        <v>1</v>
      </c>
      <c r="AF1209">
        <f>IF(AE1209&lt;1.1,AE1209,IF(AE1209&lt;YEAR!$C$2+YEAR!$C$3-2,AE1209+1,(YEAR!$C$2+YEAR!$C$3-1)&amp;"       :="))</f>
        <v>1</v>
      </c>
      <c r="AG1209">
        <f>IF(AF1209&lt;1.1,AF1209,IF(AF1209&lt;YEAR!$C$2+YEAR!$C$3-2,AF1209+1,(YEAR!$C$2+YEAR!$C$3-1)&amp;"       :="))</f>
        <v>1</v>
      </c>
      <c r="AH1209">
        <f>IF(AG1209&lt;1.1,AG1209,IF(AG1209&lt;YEAR!$C$2+YEAR!$C$3-2,AG1209+1,(YEAR!$C$2+YEAR!$C$3-1)&amp;"       :="))</f>
        <v>1</v>
      </c>
      <c r="AI1209">
        <f>IF(AH1209&lt;1.1,AH1209,IF(AH1209&lt;YEAR!$C$2+YEAR!$C$3-2,AH1209+1,(YEAR!$C$2+YEAR!$C$3-1)&amp;"       :="))</f>
        <v>1</v>
      </c>
      <c r="AJ1209">
        <f>IF(AI1209&lt;1.1,AI1209,IF(AI1209&lt;YEAR!$C$2+YEAR!$C$3-2,AI1209+1,(YEAR!$C$2+YEAR!$C$3-1)&amp;"       :="))</f>
        <v>1</v>
      </c>
    </row>
    <row r="1210" spans="1:36">
      <c r="A1210">
        <f t="shared" ca="1" si="88"/>
        <v>30</v>
      </c>
      <c r="B1210" t="s">
        <v>51</v>
      </c>
      <c r="C1210" t="str">
        <f ca="1">IF(D1210="",OFFSET(AvailabilityFactor!A$1,A1210,0),C1209)</f>
        <v>D2HLT0181</v>
      </c>
      <c r="D1210" t="str" cm="1">
        <f t="array" aca="1" ref="D1210" ca="1">IF(D1209="",TS_DRC!$P$5,OFFSET(TS_DRC!P$5,RIGHT(D1209,2),0,TRUE))</f>
        <v>TS17</v>
      </c>
      <c r="E1210" t="str">
        <f t="shared" ca="1" si="87"/>
        <v>TS17</v>
      </c>
      <c r="F1210">
        <f>[3]Scenarios!$H$7</f>
        <v>1</v>
      </c>
      <c r="G1210">
        <f>IF(F1210&lt;1.1,F1210,IF(F1210&lt;YEAR!$C$2+YEAR!$C$3-2,F1210+1,(YEAR!$C$2+YEAR!$C$3-1)&amp;"       :="))</f>
        <v>1</v>
      </c>
      <c r="H1210">
        <f>IF(G1210&lt;1.1,G1210,IF(G1210&lt;YEAR!$C$2+YEAR!$C$3-2,G1210+1,(YEAR!$C$2+YEAR!$C$3-1)&amp;"       :="))</f>
        <v>1</v>
      </c>
      <c r="I1210">
        <f>IF(H1210&lt;1.1,H1210,IF(H1210&lt;YEAR!$C$2+YEAR!$C$3-2,H1210+1,(YEAR!$C$2+YEAR!$C$3-1)&amp;"       :="))</f>
        <v>1</v>
      </c>
      <c r="J1210">
        <f>IF(I1210&lt;1.1,I1210,IF(I1210&lt;YEAR!$C$2+YEAR!$C$3-2,I1210+1,(YEAR!$C$2+YEAR!$C$3-1)&amp;"       :="))</f>
        <v>1</v>
      </c>
      <c r="K1210">
        <f>IF(J1210&lt;1.1,J1210,IF(J1210&lt;YEAR!$C$2+YEAR!$C$3-2,J1210+1,(YEAR!$C$2+YEAR!$C$3-1)&amp;"       :="))</f>
        <v>1</v>
      </c>
      <c r="L1210">
        <f>IF(K1210&lt;1.1,K1210,IF(K1210&lt;YEAR!$C$2+YEAR!$C$3-2,K1210+1,(YEAR!$C$2+YEAR!$C$3-1)&amp;"       :="))</f>
        <v>1</v>
      </c>
      <c r="M1210">
        <f>IF(L1210&lt;1.1,L1210,IF(L1210&lt;YEAR!$C$2+YEAR!$C$3-2,L1210+1,(YEAR!$C$2+YEAR!$C$3-1)&amp;"       :="))</f>
        <v>1</v>
      </c>
      <c r="N1210">
        <f>IF(M1210&lt;1.1,M1210,IF(M1210&lt;YEAR!$C$2+YEAR!$C$3-2,M1210+1,(YEAR!$C$2+YEAR!$C$3-1)&amp;"       :="))</f>
        <v>1</v>
      </c>
      <c r="O1210">
        <f>IF(N1210&lt;1.1,N1210,IF(N1210&lt;YEAR!$C$2+YEAR!$C$3-2,N1210+1,(YEAR!$C$2+YEAR!$C$3-1)&amp;"       :="))</f>
        <v>1</v>
      </c>
      <c r="P1210">
        <f>IF(O1210&lt;1.1,O1210,IF(O1210&lt;YEAR!$C$2+YEAR!$C$3-2,O1210+1,(YEAR!$C$2+YEAR!$C$3-1)&amp;"       :="))</f>
        <v>1</v>
      </c>
      <c r="Q1210">
        <f>IF(P1210&lt;1.1,P1210,IF(P1210&lt;YEAR!$C$2+YEAR!$C$3-2,P1210+1,(YEAR!$C$2+YEAR!$C$3-1)&amp;"       :="))</f>
        <v>1</v>
      </c>
      <c r="R1210">
        <f>IF(Q1210&lt;1.1,Q1210,IF(Q1210&lt;YEAR!$C$2+YEAR!$C$3-2,Q1210+1,(YEAR!$C$2+YEAR!$C$3-1)&amp;"       :="))</f>
        <v>1</v>
      </c>
      <c r="S1210">
        <f>IF(R1210&lt;1.1,R1210,IF(R1210&lt;YEAR!$C$2+YEAR!$C$3-2,R1210+1,(YEAR!$C$2+YEAR!$C$3-1)&amp;"       :="))</f>
        <v>1</v>
      </c>
      <c r="T1210">
        <f>IF(S1210&lt;1.1,S1210,IF(S1210&lt;YEAR!$C$2+YEAR!$C$3-2,S1210+1,(YEAR!$C$2+YEAR!$C$3-1)&amp;"       :="))</f>
        <v>1</v>
      </c>
      <c r="U1210">
        <f>IF(T1210&lt;1.1,T1210,IF(T1210&lt;YEAR!$C$2+YEAR!$C$3-2,T1210+1,(YEAR!$C$2+YEAR!$C$3-1)&amp;"       :="))</f>
        <v>1</v>
      </c>
      <c r="V1210">
        <f>IF(U1210&lt;1.1,U1210,IF(U1210&lt;YEAR!$C$2+YEAR!$C$3-2,U1210+1,(YEAR!$C$2+YEAR!$C$3-1)&amp;"       :="))</f>
        <v>1</v>
      </c>
      <c r="W1210">
        <f>IF(V1210&lt;1.1,V1210,IF(V1210&lt;YEAR!$C$2+YEAR!$C$3-2,V1210+1,(YEAR!$C$2+YEAR!$C$3-1)&amp;"       :="))</f>
        <v>1</v>
      </c>
      <c r="X1210">
        <f>IF(W1210&lt;1.1,W1210,IF(W1210&lt;YEAR!$C$2+YEAR!$C$3-2,W1210+1,(YEAR!$C$2+YEAR!$C$3-1)&amp;"       :="))</f>
        <v>1</v>
      </c>
      <c r="Y1210">
        <f>IF(X1210&lt;1.1,X1210,IF(X1210&lt;YEAR!$C$2+YEAR!$C$3-2,X1210+1,(YEAR!$C$2+YEAR!$C$3-1)&amp;"       :="))</f>
        <v>1</v>
      </c>
      <c r="Z1210">
        <f>IF(Y1210&lt;1.1,Y1210,IF(Y1210&lt;YEAR!$C$2+YEAR!$C$3-2,Y1210+1,(YEAR!$C$2+YEAR!$C$3-1)&amp;"       :="))</f>
        <v>1</v>
      </c>
      <c r="AA1210">
        <f>IF(Z1210&lt;1.1,Z1210,IF(Z1210&lt;YEAR!$C$2+YEAR!$C$3-2,Z1210+1,(YEAR!$C$2+YEAR!$C$3-1)&amp;"       :="))</f>
        <v>1</v>
      </c>
      <c r="AB1210">
        <f>IF(AA1210&lt;1.1,AA1210,IF(AA1210&lt;YEAR!$C$2+YEAR!$C$3-2,AA1210+1,(YEAR!$C$2+YEAR!$C$3-1)&amp;"       :="))</f>
        <v>1</v>
      </c>
      <c r="AC1210">
        <f>IF(AB1210&lt;1.1,AB1210,IF(AB1210&lt;YEAR!$C$2+YEAR!$C$3-2,AB1210+1,(YEAR!$C$2+YEAR!$C$3-1)&amp;"       :="))</f>
        <v>1</v>
      </c>
      <c r="AD1210">
        <f>IF(AC1210&lt;1.1,AC1210,IF(AC1210&lt;YEAR!$C$2+YEAR!$C$3-2,AC1210+1,(YEAR!$C$2+YEAR!$C$3-1)&amp;"       :="))</f>
        <v>1</v>
      </c>
      <c r="AE1210">
        <f>IF(AD1210&lt;1.1,AD1210,IF(AD1210&lt;YEAR!$C$2+YEAR!$C$3-2,AD1210+1,(YEAR!$C$2+YEAR!$C$3-1)&amp;"       :="))</f>
        <v>1</v>
      </c>
      <c r="AF1210">
        <f>IF(AE1210&lt;1.1,AE1210,IF(AE1210&lt;YEAR!$C$2+YEAR!$C$3-2,AE1210+1,(YEAR!$C$2+YEAR!$C$3-1)&amp;"       :="))</f>
        <v>1</v>
      </c>
      <c r="AG1210">
        <f>IF(AF1210&lt;1.1,AF1210,IF(AF1210&lt;YEAR!$C$2+YEAR!$C$3-2,AF1210+1,(YEAR!$C$2+YEAR!$C$3-1)&amp;"       :="))</f>
        <v>1</v>
      </c>
      <c r="AH1210">
        <f>IF(AG1210&lt;1.1,AG1210,IF(AG1210&lt;YEAR!$C$2+YEAR!$C$3-2,AG1210+1,(YEAR!$C$2+YEAR!$C$3-1)&amp;"       :="))</f>
        <v>1</v>
      </c>
      <c r="AI1210">
        <f>IF(AH1210&lt;1.1,AH1210,IF(AH1210&lt;YEAR!$C$2+YEAR!$C$3-2,AH1210+1,(YEAR!$C$2+YEAR!$C$3-1)&amp;"       :="))</f>
        <v>1</v>
      </c>
      <c r="AJ1210">
        <f>IF(AI1210&lt;1.1,AI1210,IF(AI1210&lt;YEAR!$C$2+YEAR!$C$3-2,AI1210+1,(YEAR!$C$2+YEAR!$C$3-1)&amp;"       :="))</f>
        <v>1</v>
      </c>
    </row>
    <row r="1211" spans="1:36">
      <c r="A1211">
        <f t="shared" ca="1" si="88"/>
        <v>30</v>
      </c>
      <c r="B1211" t="s">
        <v>51</v>
      </c>
      <c r="C1211" t="str">
        <f ca="1">IF(D1211="",OFFSET(AvailabilityFactor!A$1,A1211,0),C1210)</f>
        <v>D2HLT0181</v>
      </c>
      <c r="D1211" t="str" cm="1">
        <f t="array" aca="1" ref="D1211" ca="1">IF(D1210="",TS_DRC!$P$5,OFFSET(TS_DRC!P$5,RIGHT(D1210,2),0,TRUE))</f>
        <v>TS18</v>
      </c>
      <c r="E1211" t="str">
        <f t="shared" ca="1" si="87"/>
        <v>TS18</v>
      </c>
      <c r="F1211">
        <f>[3]Scenarios!$H$7</f>
        <v>1</v>
      </c>
      <c r="G1211">
        <f>IF(F1211&lt;1.1,F1211,IF(F1211&lt;YEAR!$C$2+YEAR!$C$3-2,F1211+1,(YEAR!$C$2+YEAR!$C$3-1)&amp;"       :="))</f>
        <v>1</v>
      </c>
      <c r="H1211">
        <f>IF(G1211&lt;1.1,G1211,IF(G1211&lt;YEAR!$C$2+YEAR!$C$3-2,G1211+1,(YEAR!$C$2+YEAR!$C$3-1)&amp;"       :="))</f>
        <v>1</v>
      </c>
      <c r="I1211">
        <f>IF(H1211&lt;1.1,H1211,IF(H1211&lt;YEAR!$C$2+YEAR!$C$3-2,H1211+1,(YEAR!$C$2+YEAR!$C$3-1)&amp;"       :="))</f>
        <v>1</v>
      </c>
      <c r="J1211">
        <f>IF(I1211&lt;1.1,I1211,IF(I1211&lt;YEAR!$C$2+YEAR!$C$3-2,I1211+1,(YEAR!$C$2+YEAR!$C$3-1)&amp;"       :="))</f>
        <v>1</v>
      </c>
      <c r="K1211">
        <f>IF(J1211&lt;1.1,J1211,IF(J1211&lt;YEAR!$C$2+YEAR!$C$3-2,J1211+1,(YEAR!$C$2+YEAR!$C$3-1)&amp;"       :="))</f>
        <v>1</v>
      </c>
      <c r="L1211">
        <f>IF(K1211&lt;1.1,K1211,IF(K1211&lt;YEAR!$C$2+YEAR!$C$3-2,K1211+1,(YEAR!$C$2+YEAR!$C$3-1)&amp;"       :="))</f>
        <v>1</v>
      </c>
      <c r="M1211">
        <f>IF(L1211&lt;1.1,L1211,IF(L1211&lt;YEAR!$C$2+YEAR!$C$3-2,L1211+1,(YEAR!$C$2+YEAR!$C$3-1)&amp;"       :="))</f>
        <v>1</v>
      </c>
      <c r="N1211">
        <f>IF(M1211&lt;1.1,M1211,IF(M1211&lt;YEAR!$C$2+YEAR!$C$3-2,M1211+1,(YEAR!$C$2+YEAR!$C$3-1)&amp;"       :="))</f>
        <v>1</v>
      </c>
      <c r="O1211">
        <f>IF(N1211&lt;1.1,N1211,IF(N1211&lt;YEAR!$C$2+YEAR!$C$3-2,N1211+1,(YEAR!$C$2+YEAR!$C$3-1)&amp;"       :="))</f>
        <v>1</v>
      </c>
      <c r="P1211">
        <f>IF(O1211&lt;1.1,O1211,IF(O1211&lt;YEAR!$C$2+YEAR!$C$3-2,O1211+1,(YEAR!$C$2+YEAR!$C$3-1)&amp;"       :="))</f>
        <v>1</v>
      </c>
      <c r="Q1211">
        <f>IF(P1211&lt;1.1,P1211,IF(P1211&lt;YEAR!$C$2+YEAR!$C$3-2,P1211+1,(YEAR!$C$2+YEAR!$C$3-1)&amp;"       :="))</f>
        <v>1</v>
      </c>
      <c r="R1211">
        <f>IF(Q1211&lt;1.1,Q1211,IF(Q1211&lt;YEAR!$C$2+YEAR!$C$3-2,Q1211+1,(YEAR!$C$2+YEAR!$C$3-1)&amp;"       :="))</f>
        <v>1</v>
      </c>
      <c r="S1211">
        <f>IF(R1211&lt;1.1,R1211,IF(R1211&lt;YEAR!$C$2+YEAR!$C$3-2,R1211+1,(YEAR!$C$2+YEAR!$C$3-1)&amp;"       :="))</f>
        <v>1</v>
      </c>
      <c r="T1211">
        <f>IF(S1211&lt;1.1,S1211,IF(S1211&lt;YEAR!$C$2+YEAR!$C$3-2,S1211+1,(YEAR!$C$2+YEAR!$C$3-1)&amp;"       :="))</f>
        <v>1</v>
      </c>
      <c r="U1211">
        <f>IF(T1211&lt;1.1,T1211,IF(T1211&lt;YEAR!$C$2+YEAR!$C$3-2,T1211+1,(YEAR!$C$2+YEAR!$C$3-1)&amp;"       :="))</f>
        <v>1</v>
      </c>
      <c r="V1211">
        <f>IF(U1211&lt;1.1,U1211,IF(U1211&lt;YEAR!$C$2+YEAR!$C$3-2,U1211+1,(YEAR!$C$2+YEAR!$C$3-1)&amp;"       :="))</f>
        <v>1</v>
      </c>
      <c r="W1211">
        <f>IF(V1211&lt;1.1,V1211,IF(V1211&lt;YEAR!$C$2+YEAR!$C$3-2,V1211+1,(YEAR!$C$2+YEAR!$C$3-1)&amp;"       :="))</f>
        <v>1</v>
      </c>
      <c r="X1211">
        <f>IF(W1211&lt;1.1,W1211,IF(W1211&lt;YEAR!$C$2+YEAR!$C$3-2,W1211+1,(YEAR!$C$2+YEAR!$C$3-1)&amp;"       :="))</f>
        <v>1</v>
      </c>
      <c r="Y1211">
        <f>IF(X1211&lt;1.1,X1211,IF(X1211&lt;YEAR!$C$2+YEAR!$C$3-2,X1211+1,(YEAR!$C$2+YEAR!$C$3-1)&amp;"       :="))</f>
        <v>1</v>
      </c>
      <c r="Z1211">
        <f>IF(Y1211&lt;1.1,Y1211,IF(Y1211&lt;YEAR!$C$2+YEAR!$C$3-2,Y1211+1,(YEAR!$C$2+YEAR!$C$3-1)&amp;"       :="))</f>
        <v>1</v>
      </c>
      <c r="AA1211">
        <f>IF(Z1211&lt;1.1,Z1211,IF(Z1211&lt;YEAR!$C$2+YEAR!$C$3-2,Z1211+1,(YEAR!$C$2+YEAR!$C$3-1)&amp;"       :="))</f>
        <v>1</v>
      </c>
      <c r="AB1211">
        <f>IF(AA1211&lt;1.1,AA1211,IF(AA1211&lt;YEAR!$C$2+YEAR!$C$3-2,AA1211+1,(YEAR!$C$2+YEAR!$C$3-1)&amp;"       :="))</f>
        <v>1</v>
      </c>
      <c r="AC1211">
        <f>IF(AB1211&lt;1.1,AB1211,IF(AB1211&lt;YEAR!$C$2+YEAR!$C$3-2,AB1211+1,(YEAR!$C$2+YEAR!$C$3-1)&amp;"       :="))</f>
        <v>1</v>
      </c>
      <c r="AD1211">
        <f>IF(AC1211&lt;1.1,AC1211,IF(AC1211&lt;YEAR!$C$2+YEAR!$C$3-2,AC1211+1,(YEAR!$C$2+YEAR!$C$3-1)&amp;"       :="))</f>
        <v>1</v>
      </c>
      <c r="AE1211">
        <f>IF(AD1211&lt;1.1,AD1211,IF(AD1211&lt;YEAR!$C$2+YEAR!$C$3-2,AD1211+1,(YEAR!$C$2+YEAR!$C$3-1)&amp;"       :="))</f>
        <v>1</v>
      </c>
      <c r="AF1211">
        <f>IF(AE1211&lt;1.1,AE1211,IF(AE1211&lt;YEAR!$C$2+YEAR!$C$3-2,AE1211+1,(YEAR!$C$2+YEAR!$C$3-1)&amp;"       :="))</f>
        <v>1</v>
      </c>
      <c r="AG1211">
        <f>IF(AF1211&lt;1.1,AF1211,IF(AF1211&lt;YEAR!$C$2+YEAR!$C$3-2,AF1211+1,(YEAR!$C$2+YEAR!$C$3-1)&amp;"       :="))</f>
        <v>1</v>
      </c>
      <c r="AH1211">
        <f>IF(AG1211&lt;1.1,AG1211,IF(AG1211&lt;YEAR!$C$2+YEAR!$C$3-2,AG1211+1,(YEAR!$C$2+YEAR!$C$3-1)&amp;"       :="))</f>
        <v>1</v>
      </c>
      <c r="AI1211">
        <f>IF(AH1211&lt;1.1,AH1211,IF(AH1211&lt;YEAR!$C$2+YEAR!$C$3-2,AH1211+1,(YEAR!$C$2+YEAR!$C$3-1)&amp;"       :="))</f>
        <v>1</v>
      </c>
      <c r="AJ1211">
        <f>IF(AI1211&lt;1.1,AI1211,IF(AI1211&lt;YEAR!$C$2+YEAR!$C$3-2,AI1211+1,(YEAR!$C$2+YEAR!$C$3-1)&amp;"       :="))</f>
        <v>1</v>
      </c>
    </row>
    <row r="1212" spans="1:36">
      <c r="A1212">
        <f t="shared" ca="1" si="88"/>
        <v>30</v>
      </c>
      <c r="B1212" t="s">
        <v>51</v>
      </c>
      <c r="C1212" t="str">
        <f ca="1">IF(D1212="",OFFSET(AvailabilityFactor!A$1,A1212,0),C1211)</f>
        <v>D2HLT0181</v>
      </c>
      <c r="D1212" t="str" cm="1">
        <f t="array" aca="1" ref="D1212" ca="1">IF(D1211="",TS_DRC!$P$5,OFFSET(TS_DRC!P$5,RIGHT(D1211,2),0,TRUE))</f>
        <v>TS19</v>
      </c>
      <c r="E1212" t="str">
        <f t="shared" ca="1" si="87"/>
        <v>TS19</v>
      </c>
      <c r="F1212">
        <f>[3]Scenarios!$H$7</f>
        <v>1</v>
      </c>
      <c r="G1212">
        <f>IF(F1212&lt;1.1,F1212,IF(F1212&lt;YEAR!$C$2+YEAR!$C$3-2,F1212+1,(YEAR!$C$2+YEAR!$C$3-1)&amp;"       :="))</f>
        <v>1</v>
      </c>
      <c r="H1212">
        <f>IF(G1212&lt;1.1,G1212,IF(G1212&lt;YEAR!$C$2+YEAR!$C$3-2,G1212+1,(YEAR!$C$2+YEAR!$C$3-1)&amp;"       :="))</f>
        <v>1</v>
      </c>
      <c r="I1212">
        <f>IF(H1212&lt;1.1,H1212,IF(H1212&lt;YEAR!$C$2+YEAR!$C$3-2,H1212+1,(YEAR!$C$2+YEAR!$C$3-1)&amp;"       :="))</f>
        <v>1</v>
      </c>
      <c r="J1212">
        <f>IF(I1212&lt;1.1,I1212,IF(I1212&lt;YEAR!$C$2+YEAR!$C$3-2,I1212+1,(YEAR!$C$2+YEAR!$C$3-1)&amp;"       :="))</f>
        <v>1</v>
      </c>
      <c r="K1212">
        <f>IF(J1212&lt;1.1,J1212,IF(J1212&lt;YEAR!$C$2+YEAR!$C$3-2,J1212+1,(YEAR!$C$2+YEAR!$C$3-1)&amp;"       :="))</f>
        <v>1</v>
      </c>
      <c r="L1212">
        <f>IF(K1212&lt;1.1,K1212,IF(K1212&lt;YEAR!$C$2+YEAR!$C$3-2,K1212+1,(YEAR!$C$2+YEAR!$C$3-1)&amp;"       :="))</f>
        <v>1</v>
      </c>
      <c r="M1212">
        <f>IF(L1212&lt;1.1,L1212,IF(L1212&lt;YEAR!$C$2+YEAR!$C$3-2,L1212+1,(YEAR!$C$2+YEAR!$C$3-1)&amp;"       :="))</f>
        <v>1</v>
      </c>
      <c r="N1212">
        <f>IF(M1212&lt;1.1,M1212,IF(M1212&lt;YEAR!$C$2+YEAR!$C$3-2,M1212+1,(YEAR!$C$2+YEAR!$C$3-1)&amp;"       :="))</f>
        <v>1</v>
      </c>
      <c r="O1212">
        <f>IF(N1212&lt;1.1,N1212,IF(N1212&lt;YEAR!$C$2+YEAR!$C$3-2,N1212+1,(YEAR!$C$2+YEAR!$C$3-1)&amp;"       :="))</f>
        <v>1</v>
      </c>
      <c r="P1212">
        <f>IF(O1212&lt;1.1,O1212,IF(O1212&lt;YEAR!$C$2+YEAR!$C$3-2,O1212+1,(YEAR!$C$2+YEAR!$C$3-1)&amp;"       :="))</f>
        <v>1</v>
      </c>
      <c r="Q1212">
        <f>IF(P1212&lt;1.1,P1212,IF(P1212&lt;YEAR!$C$2+YEAR!$C$3-2,P1212+1,(YEAR!$C$2+YEAR!$C$3-1)&amp;"       :="))</f>
        <v>1</v>
      </c>
      <c r="R1212">
        <f>IF(Q1212&lt;1.1,Q1212,IF(Q1212&lt;YEAR!$C$2+YEAR!$C$3-2,Q1212+1,(YEAR!$C$2+YEAR!$C$3-1)&amp;"       :="))</f>
        <v>1</v>
      </c>
      <c r="S1212">
        <f>IF(R1212&lt;1.1,R1212,IF(R1212&lt;YEAR!$C$2+YEAR!$C$3-2,R1212+1,(YEAR!$C$2+YEAR!$C$3-1)&amp;"       :="))</f>
        <v>1</v>
      </c>
      <c r="T1212">
        <f>IF(S1212&lt;1.1,S1212,IF(S1212&lt;YEAR!$C$2+YEAR!$C$3-2,S1212+1,(YEAR!$C$2+YEAR!$C$3-1)&amp;"       :="))</f>
        <v>1</v>
      </c>
      <c r="U1212">
        <f>IF(T1212&lt;1.1,T1212,IF(T1212&lt;YEAR!$C$2+YEAR!$C$3-2,T1212+1,(YEAR!$C$2+YEAR!$C$3-1)&amp;"       :="))</f>
        <v>1</v>
      </c>
      <c r="V1212">
        <f>IF(U1212&lt;1.1,U1212,IF(U1212&lt;YEAR!$C$2+YEAR!$C$3-2,U1212+1,(YEAR!$C$2+YEAR!$C$3-1)&amp;"       :="))</f>
        <v>1</v>
      </c>
      <c r="W1212">
        <f>IF(V1212&lt;1.1,V1212,IF(V1212&lt;YEAR!$C$2+YEAR!$C$3-2,V1212+1,(YEAR!$C$2+YEAR!$C$3-1)&amp;"       :="))</f>
        <v>1</v>
      </c>
      <c r="X1212">
        <f>IF(W1212&lt;1.1,W1212,IF(W1212&lt;YEAR!$C$2+YEAR!$C$3-2,W1212+1,(YEAR!$C$2+YEAR!$C$3-1)&amp;"       :="))</f>
        <v>1</v>
      </c>
      <c r="Y1212">
        <f>IF(X1212&lt;1.1,X1212,IF(X1212&lt;YEAR!$C$2+YEAR!$C$3-2,X1212+1,(YEAR!$C$2+YEAR!$C$3-1)&amp;"       :="))</f>
        <v>1</v>
      </c>
      <c r="Z1212">
        <f>IF(Y1212&lt;1.1,Y1212,IF(Y1212&lt;YEAR!$C$2+YEAR!$C$3-2,Y1212+1,(YEAR!$C$2+YEAR!$C$3-1)&amp;"       :="))</f>
        <v>1</v>
      </c>
      <c r="AA1212">
        <f>IF(Z1212&lt;1.1,Z1212,IF(Z1212&lt;YEAR!$C$2+YEAR!$C$3-2,Z1212+1,(YEAR!$C$2+YEAR!$C$3-1)&amp;"       :="))</f>
        <v>1</v>
      </c>
      <c r="AB1212">
        <f>IF(AA1212&lt;1.1,AA1212,IF(AA1212&lt;YEAR!$C$2+YEAR!$C$3-2,AA1212+1,(YEAR!$C$2+YEAR!$C$3-1)&amp;"       :="))</f>
        <v>1</v>
      </c>
      <c r="AC1212">
        <f>IF(AB1212&lt;1.1,AB1212,IF(AB1212&lt;YEAR!$C$2+YEAR!$C$3-2,AB1212+1,(YEAR!$C$2+YEAR!$C$3-1)&amp;"       :="))</f>
        <v>1</v>
      </c>
      <c r="AD1212">
        <f>IF(AC1212&lt;1.1,AC1212,IF(AC1212&lt;YEAR!$C$2+YEAR!$C$3-2,AC1212+1,(YEAR!$C$2+YEAR!$C$3-1)&amp;"       :="))</f>
        <v>1</v>
      </c>
      <c r="AE1212">
        <f>IF(AD1212&lt;1.1,AD1212,IF(AD1212&lt;YEAR!$C$2+YEAR!$C$3-2,AD1212+1,(YEAR!$C$2+YEAR!$C$3-1)&amp;"       :="))</f>
        <v>1</v>
      </c>
      <c r="AF1212">
        <f>IF(AE1212&lt;1.1,AE1212,IF(AE1212&lt;YEAR!$C$2+YEAR!$C$3-2,AE1212+1,(YEAR!$C$2+YEAR!$C$3-1)&amp;"       :="))</f>
        <v>1</v>
      </c>
      <c r="AG1212">
        <f>IF(AF1212&lt;1.1,AF1212,IF(AF1212&lt;YEAR!$C$2+YEAR!$C$3-2,AF1212+1,(YEAR!$C$2+YEAR!$C$3-1)&amp;"       :="))</f>
        <v>1</v>
      </c>
      <c r="AH1212">
        <f>IF(AG1212&lt;1.1,AG1212,IF(AG1212&lt;YEAR!$C$2+YEAR!$C$3-2,AG1212+1,(YEAR!$C$2+YEAR!$C$3-1)&amp;"       :="))</f>
        <v>1</v>
      </c>
      <c r="AI1212">
        <f>IF(AH1212&lt;1.1,AH1212,IF(AH1212&lt;YEAR!$C$2+YEAR!$C$3-2,AH1212+1,(YEAR!$C$2+YEAR!$C$3-1)&amp;"       :="))</f>
        <v>1</v>
      </c>
      <c r="AJ1212">
        <f>IF(AI1212&lt;1.1,AI1212,IF(AI1212&lt;YEAR!$C$2+YEAR!$C$3-2,AI1212+1,(YEAR!$C$2+YEAR!$C$3-1)&amp;"       :="))</f>
        <v>1</v>
      </c>
    </row>
    <row r="1213" spans="1:36">
      <c r="A1213">
        <f t="shared" ca="1" si="88"/>
        <v>30</v>
      </c>
      <c r="B1213" t="s">
        <v>51</v>
      </c>
      <c r="C1213" t="str">
        <f ca="1">IF(D1213="",OFFSET(AvailabilityFactor!A$1,A1213,0),C1212)</f>
        <v>D2HLT0181</v>
      </c>
      <c r="D1213" t="str" cm="1">
        <f t="array" aca="1" ref="D1213" ca="1">IF(D1212="",TS_DRC!$P$5,OFFSET(TS_DRC!P$5,RIGHT(D1212,2),0,TRUE))</f>
        <v>TS20</v>
      </c>
      <c r="E1213" t="str">
        <f t="shared" ca="1" si="87"/>
        <v>TS20</v>
      </c>
      <c r="F1213">
        <f>[3]Scenarios!$H$7</f>
        <v>1</v>
      </c>
      <c r="G1213">
        <f>IF(F1213&lt;1.1,F1213,IF(F1213&lt;YEAR!$C$2+YEAR!$C$3-2,F1213+1,(YEAR!$C$2+YEAR!$C$3-1)&amp;"       :="))</f>
        <v>1</v>
      </c>
      <c r="H1213">
        <f>IF(G1213&lt;1.1,G1213,IF(G1213&lt;YEAR!$C$2+YEAR!$C$3-2,G1213+1,(YEAR!$C$2+YEAR!$C$3-1)&amp;"       :="))</f>
        <v>1</v>
      </c>
      <c r="I1213">
        <f>IF(H1213&lt;1.1,H1213,IF(H1213&lt;YEAR!$C$2+YEAR!$C$3-2,H1213+1,(YEAR!$C$2+YEAR!$C$3-1)&amp;"       :="))</f>
        <v>1</v>
      </c>
      <c r="J1213">
        <f>IF(I1213&lt;1.1,I1213,IF(I1213&lt;YEAR!$C$2+YEAR!$C$3-2,I1213+1,(YEAR!$C$2+YEAR!$C$3-1)&amp;"       :="))</f>
        <v>1</v>
      </c>
      <c r="K1213">
        <f>IF(J1213&lt;1.1,J1213,IF(J1213&lt;YEAR!$C$2+YEAR!$C$3-2,J1213+1,(YEAR!$C$2+YEAR!$C$3-1)&amp;"       :="))</f>
        <v>1</v>
      </c>
      <c r="L1213">
        <f>IF(K1213&lt;1.1,K1213,IF(K1213&lt;YEAR!$C$2+YEAR!$C$3-2,K1213+1,(YEAR!$C$2+YEAR!$C$3-1)&amp;"       :="))</f>
        <v>1</v>
      </c>
      <c r="M1213">
        <f>IF(L1213&lt;1.1,L1213,IF(L1213&lt;YEAR!$C$2+YEAR!$C$3-2,L1213+1,(YEAR!$C$2+YEAR!$C$3-1)&amp;"       :="))</f>
        <v>1</v>
      </c>
      <c r="N1213">
        <f>IF(M1213&lt;1.1,M1213,IF(M1213&lt;YEAR!$C$2+YEAR!$C$3-2,M1213+1,(YEAR!$C$2+YEAR!$C$3-1)&amp;"       :="))</f>
        <v>1</v>
      </c>
      <c r="O1213">
        <f>IF(N1213&lt;1.1,N1213,IF(N1213&lt;YEAR!$C$2+YEAR!$C$3-2,N1213+1,(YEAR!$C$2+YEAR!$C$3-1)&amp;"       :="))</f>
        <v>1</v>
      </c>
      <c r="P1213">
        <f>IF(O1213&lt;1.1,O1213,IF(O1213&lt;YEAR!$C$2+YEAR!$C$3-2,O1213+1,(YEAR!$C$2+YEAR!$C$3-1)&amp;"       :="))</f>
        <v>1</v>
      </c>
      <c r="Q1213">
        <f>IF(P1213&lt;1.1,P1213,IF(P1213&lt;YEAR!$C$2+YEAR!$C$3-2,P1213+1,(YEAR!$C$2+YEAR!$C$3-1)&amp;"       :="))</f>
        <v>1</v>
      </c>
      <c r="R1213">
        <f>IF(Q1213&lt;1.1,Q1213,IF(Q1213&lt;YEAR!$C$2+YEAR!$C$3-2,Q1213+1,(YEAR!$C$2+YEAR!$C$3-1)&amp;"       :="))</f>
        <v>1</v>
      </c>
      <c r="S1213">
        <f>IF(R1213&lt;1.1,R1213,IF(R1213&lt;YEAR!$C$2+YEAR!$C$3-2,R1213+1,(YEAR!$C$2+YEAR!$C$3-1)&amp;"       :="))</f>
        <v>1</v>
      </c>
      <c r="T1213">
        <f>IF(S1213&lt;1.1,S1213,IF(S1213&lt;YEAR!$C$2+YEAR!$C$3-2,S1213+1,(YEAR!$C$2+YEAR!$C$3-1)&amp;"       :="))</f>
        <v>1</v>
      </c>
      <c r="U1213">
        <f>IF(T1213&lt;1.1,T1213,IF(T1213&lt;YEAR!$C$2+YEAR!$C$3-2,T1213+1,(YEAR!$C$2+YEAR!$C$3-1)&amp;"       :="))</f>
        <v>1</v>
      </c>
      <c r="V1213">
        <f>IF(U1213&lt;1.1,U1213,IF(U1213&lt;YEAR!$C$2+YEAR!$C$3-2,U1213+1,(YEAR!$C$2+YEAR!$C$3-1)&amp;"       :="))</f>
        <v>1</v>
      </c>
      <c r="W1213">
        <f>IF(V1213&lt;1.1,V1213,IF(V1213&lt;YEAR!$C$2+YEAR!$C$3-2,V1213+1,(YEAR!$C$2+YEAR!$C$3-1)&amp;"       :="))</f>
        <v>1</v>
      </c>
      <c r="X1213">
        <f>IF(W1213&lt;1.1,W1213,IF(W1213&lt;YEAR!$C$2+YEAR!$C$3-2,W1213+1,(YEAR!$C$2+YEAR!$C$3-1)&amp;"       :="))</f>
        <v>1</v>
      </c>
      <c r="Y1213">
        <f>IF(X1213&lt;1.1,X1213,IF(X1213&lt;YEAR!$C$2+YEAR!$C$3-2,X1213+1,(YEAR!$C$2+YEAR!$C$3-1)&amp;"       :="))</f>
        <v>1</v>
      </c>
      <c r="Z1213">
        <f>IF(Y1213&lt;1.1,Y1213,IF(Y1213&lt;YEAR!$C$2+YEAR!$C$3-2,Y1213+1,(YEAR!$C$2+YEAR!$C$3-1)&amp;"       :="))</f>
        <v>1</v>
      </c>
      <c r="AA1213">
        <f>IF(Z1213&lt;1.1,Z1213,IF(Z1213&lt;YEAR!$C$2+YEAR!$C$3-2,Z1213+1,(YEAR!$C$2+YEAR!$C$3-1)&amp;"       :="))</f>
        <v>1</v>
      </c>
      <c r="AB1213">
        <f>IF(AA1213&lt;1.1,AA1213,IF(AA1213&lt;YEAR!$C$2+YEAR!$C$3-2,AA1213+1,(YEAR!$C$2+YEAR!$C$3-1)&amp;"       :="))</f>
        <v>1</v>
      </c>
      <c r="AC1213">
        <f>IF(AB1213&lt;1.1,AB1213,IF(AB1213&lt;YEAR!$C$2+YEAR!$C$3-2,AB1213+1,(YEAR!$C$2+YEAR!$C$3-1)&amp;"       :="))</f>
        <v>1</v>
      </c>
      <c r="AD1213">
        <f>IF(AC1213&lt;1.1,AC1213,IF(AC1213&lt;YEAR!$C$2+YEAR!$C$3-2,AC1213+1,(YEAR!$C$2+YEAR!$C$3-1)&amp;"       :="))</f>
        <v>1</v>
      </c>
      <c r="AE1213">
        <f>IF(AD1213&lt;1.1,AD1213,IF(AD1213&lt;YEAR!$C$2+YEAR!$C$3-2,AD1213+1,(YEAR!$C$2+YEAR!$C$3-1)&amp;"       :="))</f>
        <v>1</v>
      </c>
      <c r="AF1213">
        <f>IF(AE1213&lt;1.1,AE1213,IF(AE1213&lt;YEAR!$C$2+YEAR!$C$3-2,AE1213+1,(YEAR!$C$2+YEAR!$C$3-1)&amp;"       :="))</f>
        <v>1</v>
      </c>
      <c r="AG1213">
        <f>IF(AF1213&lt;1.1,AF1213,IF(AF1213&lt;YEAR!$C$2+YEAR!$C$3-2,AF1213+1,(YEAR!$C$2+YEAR!$C$3-1)&amp;"       :="))</f>
        <v>1</v>
      </c>
      <c r="AH1213">
        <f>IF(AG1213&lt;1.1,AG1213,IF(AG1213&lt;YEAR!$C$2+YEAR!$C$3-2,AG1213+1,(YEAR!$C$2+YEAR!$C$3-1)&amp;"       :="))</f>
        <v>1</v>
      </c>
      <c r="AI1213">
        <f>IF(AH1213&lt;1.1,AH1213,IF(AH1213&lt;YEAR!$C$2+YEAR!$C$3-2,AH1213+1,(YEAR!$C$2+YEAR!$C$3-1)&amp;"       :="))</f>
        <v>1</v>
      </c>
      <c r="AJ1213">
        <f>IF(AI1213&lt;1.1,AI1213,IF(AI1213&lt;YEAR!$C$2+YEAR!$C$3-2,AI1213+1,(YEAR!$C$2+YEAR!$C$3-1)&amp;"       :="))</f>
        <v>1</v>
      </c>
    </row>
    <row r="1214" spans="1:36">
      <c r="A1214">
        <f t="shared" ref="A1214:A1234" ca="1" si="91">IF(D1214="",A1213+1,A1213)</f>
        <v>30</v>
      </c>
      <c r="B1214" t="s">
        <v>51</v>
      </c>
      <c r="C1214" t="str">
        <f ca="1">IF(D1214="",OFFSET(AvailabilityFactor!A$1,A1214,0),C1213)</f>
        <v>D2HLT0181</v>
      </c>
      <c r="D1214" t="str" cm="1">
        <f t="array" aca="1" ref="D1214" ca="1">IF(D1213="",TS_DRC!$P$5,OFFSET(TS_DRC!P$5,RIGHT(D1213,2),0,TRUE))</f>
        <v>TS21</v>
      </c>
      <c r="E1214" t="str">
        <f t="shared" ref="E1214:E1234" ca="1" si="92">IF(D1214="","[DRC,"&amp;C1214&amp;",*,*]          :         ",D1214)</f>
        <v>TS21</v>
      </c>
      <c r="F1214">
        <f>[3]Scenarios!$H$7</f>
        <v>1</v>
      </c>
      <c r="G1214">
        <f>IF(F1214&lt;1.1,F1214,IF(F1214&lt;YEAR!$C$2+YEAR!$C$3-2,F1214+1,(YEAR!$C$2+YEAR!$C$3-1)&amp;"       :="))</f>
        <v>1</v>
      </c>
      <c r="H1214">
        <f>IF(G1214&lt;1.1,G1214,IF(G1214&lt;YEAR!$C$2+YEAR!$C$3-2,G1214+1,(YEAR!$C$2+YEAR!$C$3-1)&amp;"       :="))</f>
        <v>1</v>
      </c>
      <c r="I1214">
        <f>IF(H1214&lt;1.1,H1214,IF(H1214&lt;YEAR!$C$2+YEAR!$C$3-2,H1214+1,(YEAR!$C$2+YEAR!$C$3-1)&amp;"       :="))</f>
        <v>1</v>
      </c>
      <c r="J1214">
        <f>IF(I1214&lt;1.1,I1214,IF(I1214&lt;YEAR!$C$2+YEAR!$C$3-2,I1214+1,(YEAR!$C$2+YEAR!$C$3-1)&amp;"       :="))</f>
        <v>1</v>
      </c>
      <c r="K1214">
        <f>IF(J1214&lt;1.1,J1214,IF(J1214&lt;YEAR!$C$2+YEAR!$C$3-2,J1214+1,(YEAR!$C$2+YEAR!$C$3-1)&amp;"       :="))</f>
        <v>1</v>
      </c>
      <c r="L1214">
        <f>IF(K1214&lt;1.1,K1214,IF(K1214&lt;YEAR!$C$2+YEAR!$C$3-2,K1214+1,(YEAR!$C$2+YEAR!$C$3-1)&amp;"       :="))</f>
        <v>1</v>
      </c>
      <c r="M1214">
        <f>IF(L1214&lt;1.1,L1214,IF(L1214&lt;YEAR!$C$2+YEAR!$C$3-2,L1214+1,(YEAR!$C$2+YEAR!$C$3-1)&amp;"       :="))</f>
        <v>1</v>
      </c>
      <c r="N1214">
        <f>IF(M1214&lt;1.1,M1214,IF(M1214&lt;YEAR!$C$2+YEAR!$C$3-2,M1214+1,(YEAR!$C$2+YEAR!$C$3-1)&amp;"       :="))</f>
        <v>1</v>
      </c>
      <c r="O1214">
        <f>IF(N1214&lt;1.1,N1214,IF(N1214&lt;YEAR!$C$2+YEAR!$C$3-2,N1214+1,(YEAR!$C$2+YEAR!$C$3-1)&amp;"       :="))</f>
        <v>1</v>
      </c>
      <c r="P1214">
        <f>IF(O1214&lt;1.1,O1214,IF(O1214&lt;YEAR!$C$2+YEAR!$C$3-2,O1214+1,(YEAR!$C$2+YEAR!$C$3-1)&amp;"       :="))</f>
        <v>1</v>
      </c>
      <c r="Q1214">
        <f>IF(P1214&lt;1.1,P1214,IF(P1214&lt;YEAR!$C$2+YEAR!$C$3-2,P1214+1,(YEAR!$C$2+YEAR!$C$3-1)&amp;"       :="))</f>
        <v>1</v>
      </c>
      <c r="R1214">
        <f>IF(Q1214&lt;1.1,Q1214,IF(Q1214&lt;YEAR!$C$2+YEAR!$C$3-2,Q1214+1,(YEAR!$C$2+YEAR!$C$3-1)&amp;"       :="))</f>
        <v>1</v>
      </c>
      <c r="S1214">
        <f>IF(R1214&lt;1.1,R1214,IF(R1214&lt;YEAR!$C$2+YEAR!$C$3-2,R1214+1,(YEAR!$C$2+YEAR!$C$3-1)&amp;"       :="))</f>
        <v>1</v>
      </c>
      <c r="T1214">
        <f>IF(S1214&lt;1.1,S1214,IF(S1214&lt;YEAR!$C$2+YEAR!$C$3-2,S1214+1,(YEAR!$C$2+YEAR!$C$3-1)&amp;"       :="))</f>
        <v>1</v>
      </c>
      <c r="U1214">
        <f>IF(T1214&lt;1.1,T1214,IF(T1214&lt;YEAR!$C$2+YEAR!$C$3-2,T1214+1,(YEAR!$C$2+YEAR!$C$3-1)&amp;"       :="))</f>
        <v>1</v>
      </c>
      <c r="V1214">
        <f>IF(U1214&lt;1.1,U1214,IF(U1214&lt;YEAR!$C$2+YEAR!$C$3-2,U1214+1,(YEAR!$C$2+YEAR!$C$3-1)&amp;"       :="))</f>
        <v>1</v>
      </c>
      <c r="W1214">
        <f>IF(V1214&lt;1.1,V1214,IF(V1214&lt;YEAR!$C$2+YEAR!$C$3-2,V1214+1,(YEAR!$C$2+YEAR!$C$3-1)&amp;"       :="))</f>
        <v>1</v>
      </c>
      <c r="X1214">
        <f>IF(W1214&lt;1.1,W1214,IF(W1214&lt;YEAR!$C$2+YEAR!$C$3-2,W1214+1,(YEAR!$C$2+YEAR!$C$3-1)&amp;"       :="))</f>
        <v>1</v>
      </c>
      <c r="Y1214">
        <f>IF(X1214&lt;1.1,X1214,IF(X1214&lt;YEAR!$C$2+YEAR!$C$3-2,X1214+1,(YEAR!$C$2+YEAR!$C$3-1)&amp;"       :="))</f>
        <v>1</v>
      </c>
      <c r="Z1214">
        <f>IF(Y1214&lt;1.1,Y1214,IF(Y1214&lt;YEAR!$C$2+YEAR!$C$3-2,Y1214+1,(YEAR!$C$2+YEAR!$C$3-1)&amp;"       :="))</f>
        <v>1</v>
      </c>
      <c r="AA1214">
        <f>IF(Z1214&lt;1.1,Z1214,IF(Z1214&lt;YEAR!$C$2+YEAR!$C$3-2,Z1214+1,(YEAR!$C$2+YEAR!$C$3-1)&amp;"       :="))</f>
        <v>1</v>
      </c>
      <c r="AB1214">
        <f>IF(AA1214&lt;1.1,AA1214,IF(AA1214&lt;YEAR!$C$2+YEAR!$C$3-2,AA1214+1,(YEAR!$C$2+YEAR!$C$3-1)&amp;"       :="))</f>
        <v>1</v>
      </c>
      <c r="AC1214">
        <f>IF(AB1214&lt;1.1,AB1214,IF(AB1214&lt;YEAR!$C$2+YEAR!$C$3-2,AB1214+1,(YEAR!$C$2+YEAR!$C$3-1)&amp;"       :="))</f>
        <v>1</v>
      </c>
      <c r="AD1214">
        <f>IF(AC1214&lt;1.1,AC1214,IF(AC1214&lt;YEAR!$C$2+YEAR!$C$3-2,AC1214+1,(YEAR!$C$2+YEAR!$C$3-1)&amp;"       :="))</f>
        <v>1</v>
      </c>
      <c r="AE1214">
        <f>IF(AD1214&lt;1.1,AD1214,IF(AD1214&lt;YEAR!$C$2+YEAR!$C$3-2,AD1214+1,(YEAR!$C$2+YEAR!$C$3-1)&amp;"       :="))</f>
        <v>1</v>
      </c>
      <c r="AF1214">
        <f>IF(AE1214&lt;1.1,AE1214,IF(AE1214&lt;YEAR!$C$2+YEAR!$C$3-2,AE1214+1,(YEAR!$C$2+YEAR!$C$3-1)&amp;"       :="))</f>
        <v>1</v>
      </c>
      <c r="AG1214">
        <f>IF(AF1214&lt;1.1,AF1214,IF(AF1214&lt;YEAR!$C$2+YEAR!$C$3-2,AF1214+1,(YEAR!$C$2+YEAR!$C$3-1)&amp;"       :="))</f>
        <v>1</v>
      </c>
      <c r="AH1214">
        <f>IF(AG1214&lt;1.1,AG1214,IF(AG1214&lt;YEAR!$C$2+YEAR!$C$3-2,AG1214+1,(YEAR!$C$2+YEAR!$C$3-1)&amp;"       :="))</f>
        <v>1</v>
      </c>
      <c r="AI1214">
        <f>IF(AH1214&lt;1.1,AH1214,IF(AH1214&lt;YEAR!$C$2+YEAR!$C$3-2,AH1214+1,(YEAR!$C$2+YEAR!$C$3-1)&amp;"       :="))</f>
        <v>1</v>
      </c>
      <c r="AJ1214">
        <f>IF(AI1214&lt;1.1,AI1214,IF(AI1214&lt;YEAR!$C$2+YEAR!$C$3-2,AI1214+1,(YEAR!$C$2+YEAR!$C$3-1)&amp;"       :="))</f>
        <v>1</v>
      </c>
    </row>
    <row r="1215" spans="1:36">
      <c r="A1215">
        <f t="shared" ca="1" si="91"/>
        <v>30</v>
      </c>
      <c r="B1215" t="s">
        <v>51</v>
      </c>
      <c r="C1215" t="str">
        <f ca="1">IF(D1215="",OFFSET(AvailabilityFactor!A$1,A1215,0),C1214)</f>
        <v>D2HLT0181</v>
      </c>
      <c r="D1215" t="str" cm="1">
        <f t="array" aca="1" ref="D1215" ca="1">IF(D1214="",TS_DRC!$P$5,OFFSET(TS_DRC!P$5,RIGHT(D1214,2),0,TRUE))</f>
        <v>TS22</v>
      </c>
      <c r="E1215" t="str">
        <f t="shared" ca="1" si="92"/>
        <v>TS22</v>
      </c>
      <c r="F1215">
        <f>[3]Scenarios!$H$7</f>
        <v>1</v>
      </c>
      <c r="G1215">
        <f>IF(F1215&lt;1.1,F1215,IF(F1215&lt;YEAR!$C$2+YEAR!$C$3-2,F1215+1,(YEAR!$C$2+YEAR!$C$3-1)&amp;"       :="))</f>
        <v>1</v>
      </c>
      <c r="H1215">
        <f>IF(G1215&lt;1.1,G1215,IF(G1215&lt;YEAR!$C$2+YEAR!$C$3-2,G1215+1,(YEAR!$C$2+YEAR!$C$3-1)&amp;"       :="))</f>
        <v>1</v>
      </c>
      <c r="I1215">
        <f>IF(H1215&lt;1.1,H1215,IF(H1215&lt;YEAR!$C$2+YEAR!$C$3-2,H1215+1,(YEAR!$C$2+YEAR!$C$3-1)&amp;"       :="))</f>
        <v>1</v>
      </c>
      <c r="J1215">
        <f>IF(I1215&lt;1.1,I1215,IF(I1215&lt;YEAR!$C$2+YEAR!$C$3-2,I1215+1,(YEAR!$C$2+YEAR!$C$3-1)&amp;"       :="))</f>
        <v>1</v>
      </c>
      <c r="K1215">
        <f>IF(J1215&lt;1.1,J1215,IF(J1215&lt;YEAR!$C$2+YEAR!$C$3-2,J1215+1,(YEAR!$C$2+YEAR!$C$3-1)&amp;"       :="))</f>
        <v>1</v>
      </c>
      <c r="L1215">
        <f>IF(K1215&lt;1.1,K1215,IF(K1215&lt;YEAR!$C$2+YEAR!$C$3-2,K1215+1,(YEAR!$C$2+YEAR!$C$3-1)&amp;"       :="))</f>
        <v>1</v>
      </c>
      <c r="M1215">
        <f>IF(L1215&lt;1.1,L1215,IF(L1215&lt;YEAR!$C$2+YEAR!$C$3-2,L1215+1,(YEAR!$C$2+YEAR!$C$3-1)&amp;"       :="))</f>
        <v>1</v>
      </c>
      <c r="N1215">
        <f>IF(M1215&lt;1.1,M1215,IF(M1215&lt;YEAR!$C$2+YEAR!$C$3-2,M1215+1,(YEAR!$C$2+YEAR!$C$3-1)&amp;"       :="))</f>
        <v>1</v>
      </c>
      <c r="O1215">
        <f>IF(N1215&lt;1.1,N1215,IF(N1215&lt;YEAR!$C$2+YEAR!$C$3-2,N1215+1,(YEAR!$C$2+YEAR!$C$3-1)&amp;"       :="))</f>
        <v>1</v>
      </c>
      <c r="P1215">
        <f>IF(O1215&lt;1.1,O1215,IF(O1215&lt;YEAR!$C$2+YEAR!$C$3-2,O1215+1,(YEAR!$C$2+YEAR!$C$3-1)&amp;"       :="))</f>
        <v>1</v>
      </c>
      <c r="Q1215">
        <f>IF(P1215&lt;1.1,P1215,IF(P1215&lt;YEAR!$C$2+YEAR!$C$3-2,P1215+1,(YEAR!$C$2+YEAR!$C$3-1)&amp;"       :="))</f>
        <v>1</v>
      </c>
      <c r="R1215">
        <f>IF(Q1215&lt;1.1,Q1215,IF(Q1215&lt;YEAR!$C$2+YEAR!$C$3-2,Q1215+1,(YEAR!$C$2+YEAR!$C$3-1)&amp;"       :="))</f>
        <v>1</v>
      </c>
      <c r="S1215">
        <f>IF(R1215&lt;1.1,R1215,IF(R1215&lt;YEAR!$C$2+YEAR!$C$3-2,R1215+1,(YEAR!$C$2+YEAR!$C$3-1)&amp;"       :="))</f>
        <v>1</v>
      </c>
      <c r="T1215">
        <f>IF(S1215&lt;1.1,S1215,IF(S1215&lt;YEAR!$C$2+YEAR!$C$3-2,S1215+1,(YEAR!$C$2+YEAR!$C$3-1)&amp;"       :="))</f>
        <v>1</v>
      </c>
      <c r="U1215">
        <f>IF(T1215&lt;1.1,T1215,IF(T1215&lt;YEAR!$C$2+YEAR!$C$3-2,T1215+1,(YEAR!$C$2+YEAR!$C$3-1)&amp;"       :="))</f>
        <v>1</v>
      </c>
      <c r="V1215">
        <f>IF(U1215&lt;1.1,U1215,IF(U1215&lt;YEAR!$C$2+YEAR!$C$3-2,U1215+1,(YEAR!$C$2+YEAR!$C$3-1)&amp;"       :="))</f>
        <v>1</v>
      </c>
      <c r="W1215">
        <f>IF(V1215&lt;1.1,V1215,IF(V1215&lt;YEAR!$C$2+YEAR!$C$3-2,V1215+1,(YEAR!$C$2+YEAR!$C$3-1)&amp;"       :="))</f>
        <v>1</v>
      </c>
      <c r="X1215">
        <f>IF(W1215&lt;1.1,W1215,IF(W1215&lt;YEAR!$C$2+YEAR!$C$3-2,W1215+1,(YEAR!$C$2+YEAR!$C$3-1)&amp;"       :="))</f>
        <v>1</v>
      </c>
      <c r="Y1215">
        <f>IF(X1215&lt;1.1,X1215,IF(X1215&lt;YEAR!$C$2+YEAR!$C$3-2,X1215+1,(YEAR!$C$2+YEAR!$C$3-1)&amp;"       :="))</f>
        <v>1</v>
      </c>
      <c r="Z1215">
        <f>IF(Y1215&lt;1.1,Y1215,IF(Y1215&lt;YEAR!$C$2+YEAR!$C$3-2,Y1215+1,(YEAR!$C$2+YEAR!$C$3-1)&amp;"       :="))</f>
        <v>1</v>
      </c>
      <c r="AA1215">
        <f>IF(Z1215&lt;1.1,Z1215,IF(Z1215&lt;YEAR!$C$2+YEAR!$C$3-2,Z1215+1,(YEAR!$C$2+YEAR!$C$3-1)&amp;"       :="))</f>
        <v>1</v>
      </c>
      <c r="AB1215">
        <f>IF(AA1215&lt;1.1,AA1215,IF(AA1215&lt;YEAR!$C$2+YEAR!$C$3-2,AA1215+1,(YEAR!$C$2+YEAR!$C$3-1)&amp;"       :="))</f>
        <v>1</v>
      </c>
      <c r="AC1215">
        <f>IF(AB1215&lt;1.1,AB1215,IF(AB1215&lt;YEAR!$C$2+YEAR!$C$3-2,AB1215+1,(YEAR!$C$2+YEAR!$C$3-1)&amp;"       :="))</f>
        <v>1</v>
      </c>
      <c r="AD1215">
        <f>IF(AC1215&lt;1.1,AC1215,IF(AC1215&lt;YEAR!$C$2+YEAR!$C$3-2,AC1215+1,(YEAR!$C$2+YEAR!$C$3-1)&amp;"       :="))</f>
        <v>1</v>
      </c>
      <c r="AE1215">
        <f>IF(AD1215&lt;1.1,AD1215,IF(AD1215&lt;YEAR!$C$2+YEAR!$C$3-2,AD1215+1,(YEAR!$C$2+YEAR!$C$3-1)&amp;"       :="))</f>
        <v>1</v>
      </c>
      <c r="AF1215">
        <f>IF(AE1215&lt;1.1,AE1215,IF(AE1215&lt;YEAR!$C$2+YEAR!$C$3-2,AE1215+1,(YEAR!$C$2+YEAR!$C$3-1)&amp;"       :="))</f>
        <v>1</v>
      </c>
      <c r="AG1215">
        <f>IF(AF1215&lt;1.1,AF1215,IF(AF1215&lt;YEAR!$C$2+YEAR!$C$3-2,AF1215+1,(YEAR!$C$2+YEAR!$C$3-1)&amp;"       :="))</f>
        <v>1</v>
      </c>
      <c r="AH1215">
        <f>IF(AG1215&lt;1.1,AG1215,IF(AG1215&lt;YEAR!$C$2+YEAR!$C$3-2,AG1215+1,(YEAR!$C$2+YEAR!$C$3-1)&amp;"       :="))</f>
        <v>1</v>
      </c>
      <c r="AI1215">
        <f>IF(AH1215&lt;1.1,AH1215,IF(AH1215&lt;YEAR!$C$2+YEAR!$C$3-2,AH1215+1,(YEAR!$C$2+YEAR!$C$3-1)&amp;"       :="))</f>
        <v>1</v>
      </c>
      <c r="AJ1215">
        <f>IF(AI1215&lt;1.1,AI1215,IF(AI1215&lt;YEAR!$C$2+YEAR!$C$3-2,AI1215+1,(YEAR!$C$2+YEAR!$C$3-1)&amp;"       :="))</f>
        <v>1</v>
      </c>
    </row>
    <row r="1216" spans="1:36">
      <c r="A1216">
        <f t="shared" ca="1" si="91"/>
        <v>30</v>
      </c>
      <c r="B1216" t="s">
        <v>51</v>
      </c>
      <c r="C1216" t="str">
        <f ca="1">IF(D1216="",OFFSET(AvailabilityFactor!A$1,A1216,0),C1215)</f>
        <v>D2HLT0181</v>
      </c>
      <c r="D1216" t="str" cm="1">
        <f t="array" aca="1" ref="D1216" ca="1">IF(D1215="",TS_DRC!$P$5,OFFSET(TS_DRC!P$5,RIGHT(D1215,2),0,TRUE))</f>
        <v>TS23</v>
      </c>
      <c r="E1216" t="str">
        <f t="shared" ca="1" si="92"/>
        <v>TS23</v>
      </c>
      <c r="F1216">
        <f>[3]Scenarios!$H$7</f>
        <v>1</v>
      </c>
      <c r="G1216">
        <f>IF(F1216&lt;1.1,F1216,IF(F1216&lt;YEAR!$C$2+YEAR!$C$3-2,F1216+1,(YEAR!$C$2+YEAR!$C$3-1)&amp;"       :="))</f>
        <v>1</v>
      </c>
      <c r="H1216">
        <f>IF(G1216&lt;1.1,G1216,IF(G1216&lt;YEAR!$C$2+YEAR!$C$3-2,G1216+1,(YEAR!$C$2+YEAR!$C$3-1)&amp;"       :="))</f>
        <v>1</v>
      </c>
      <c r="I1216">
        <f>IF(H1216&lt;1.1,H1216,IF(H1216&lt;YEAR!$C$2+YEAR!$C$3-2,H1216+1,(YEAR!$C$2+YEAR!$C$3-1)&amp;"       :="))</f>
        <v>1</v>
      </c>
      <c r="J1216">
        <f>IF(I1216&lt;1.1,I1216,IF(I1216&lt;YEAR!$C$2+YEAR!$C$3-2,I1216+1,(YEAR!$C$2+YEAR!$C$3-1)&amp;"       :="))</f>
        <v>1</v>
      </c>
      <c r="K1216">
        <f>IF(J1216&lt;1.1,J1216,IF(J1216&lt;YEAR!$C$2+YEAR!$C$3-2,J1216+1,(YEAR!$C$2+YEAR!$C$3-1)&amp;"       :="))</f>
        <v>1</v>
      </c>
      <c r="L1216">
        <f>IF(K1216&lt;1.1,K1216,IF(K1216&lt;YEAR!$C$2+YEAR!$C$3-2,K1216+1,(YEAR!$C$2+YEAR!$C$3-1)&amp;"       :="))</f>
        <v>1</v>
      </c>
      <c r="M1216">
        <f>IF(L1216&lt;1.1,L1216,IF(L1216&lt;YEAR!$C$2+YEAR!$C$3-2,L1216+1,(YEAR!$C$2+YEAR!$C$3-1)&amp;"       :="))</f>
        <v>1</v>
      </c>
      <c r="N1216">
        <f>IF(M1216&lt;1.1,M1216,IF(M1216&lt;YEAR!$C$2+YEAR!$C$3-2,M1216+1,(YEAR!$C$2+YEAR!$C$3-1)&amp;"       :="))</f>
        <v>1</v>
      </c>
      <c r="O1216">
        <f>IF(N1216&lt;1.1,N1216,IF(N1216&lt;YEAR!$C$2+YEAR!$C$3-2,N1216+1,(YEAR!$C$2+YEAR!$C$3-1)&amp;"       :="))</f>
        <v>1</v>
      </c>
      <c r="P1216">
        <f>IF(O1216&lt;1.1,O1216,IF(O1216&lt;YEAR!$C$2+YEAR!$C$3-2,O1216+1,(YEAR!$C$2+YEAR!$C$3-1)&amp;"       :="))</f>
        <v>1</v>
      </c>
      <c r="Q1216">
        <f>IF(P1216&lt;1.1,P1216,IF(P1216&lt;YEAR!$C$2+YEAR!$C$3-2,P1216+1,(YEAR!$C$2+YEAR!$C$3-1)&amp;"       :="))</f>
        <v>1</v>
      </c>
      <c r="R1216">
        <f>IF(Q1216&lt;1.1,Q1216,IF(Q1216&lt;YEAR!$C$2+YEAR!$C$3-2,Q1216+1,(YEAR!$C$2+YEAR!$C$3-1)&amp;"       :="))</f>
        <v>1</v>
      </c>
      <c r="S1216">
        <f>IF(R1216&lt;1.1,R1216,IF(R1216&lt;YEAR!$C$2+YEAR!$C$3-2,R1216+1,(YEAR!$C$2+YEAR!$C$3-1)&amp;"       :="))</f>
        <v>1</v>
      </c>
      <c r="T1216">
        <f>IF(S1216&lt;1.1,S1216,IF(S1216&lt;YEAR!$C$2+YEAR!$C$3-2,S1216+1,(YEAR!$C$2+YEAR!$C$3-1)&amp;"       :="))</f>
        <v>1</v>
      </c>
      <c r="U1216">
        <f>IF(T1216&lt;1.1,T1216,IF(T1216&lt;YEAR!$C$2+YEAR!$C$3-2,T1216+1,(YEAR!$C$2+YEAR!$C$3-1)&amp;"       :="))</f>
        <v>1</v>
      </c>
      <c r="V1216">
        <f>IF(U1216&lt;1.1,U1216,IF(U1216&lt;YEAR!$C$2+YEAR!$C$3-2,U1216+1,(YEAR!$C$2+YEAR!$C$3-1)&amp;"       :="))</f>
        <v>1</v>
      </c>
      <c r="W1216">
        <f>IF(V1216&lt;1.1,V1216,IF(V1216&lt;YEAR!$C$2+YEAR!$C$3-2,V1216+1,(YEAR!$C$2+YEAR!$C$3-1)&amp;"       :="))</f>
        <v>1</v>
      </c>
      <c r="X1216">
        <f>IF(W1216&lt;1.1,W1216,IF(W1216&lt;YEAR!$C$2+YEAR!$C$3-2,W1216+1,(YEAR!$C$2+YEAR!$C$3-1)&amp;"       :="))</f>
        <v>1</v>
      </c>
      <c r="Y1216">
        <f>IF(X1216&lt;1.1,X1216,IF(X1216&lt;YEAR!$C$2+YEAR!$C$3-2,X1216+1,(YEAR!$C$2+YEAR!$C$3-1)&amp;"       :="))</f>
        <v>1</v>
      </c>
      <c r="Z1216">
        <f>IF(Y1216&lt;1.1,Y1216,IF(Y1216&lt;YEAR!$C$2+YEAR!$C$3-2,Y1216+1,(YEAR!$C$2+YEAR!$C$3-1)&amp;"       :="))</f>
        <v>1</v>
      </c>
      <c r="AA1216">
        <f>IF(Z1216&lt;1.1,Z1216,IF(Z1216&lt;YEAR!$C$2+YEAR!$C$3-2,Z1216+1,(YEAR!$C$2+YEAR!$C$3-1)&amp;"       :="))</f>
        <v>1</v>
      </c>
      <c r="AB1216">
        <f>IF(AA1216&lt;1.1,AA1216,IF(AA1216&lt;YEAR!$C$2+YEAR!$C$3-2,AA1216+1,(YEAR!$C$2+YEAR!$C$3-1)&amp;"       :="))</f>
        <v>1</v>
      </c>
      <c r="AC1216">
        <f>IF(AB1216&lt;1.1,AB1216,IF(AB1216&lt;YEAR!$C$2+YEAR!$C$3-2,AB1216+1,(YEAR!$C$2+YEAR!$C$3-1)&amp;"       :="))</f>
        <v>1</v>
      </c>
      <c r="AD1216">
        <f>IF(AC1216&lt;1.1,AC1216,IF(AC1216&lt;YEAR!$C$2+YEAR!$C$3-2,AC1216+1,(YEAR!$C$2+YEAR!$C$3-1)&amp;"       :="))</f>
        <v>1</v>
      </c>
      <c r="AE1216">
        <f>IF(AD1216&lt;1.1,AD1216,IF(AD1216&lt;YEAR!$C$2+YEAR!$C$3-2,AD1216+1,(YEAR!$C$2+YEAR!$C$3-1)&amp;"       :="))</f>
        <v>1</v>
      </c>
      <c r="AF1216">
        <f>IF(AE1216&lt;1.1,AE1216,IF(AE1216&lt;YEAR!$C$2+YEAR!$C$3-2,AE1216+1,(YEAR!$C$2+YEAR!$C$3-1)&amp;"       :="))</f>
        <v>1</v>
      </c>
      <c r="AG1216">
        <f>IF(AF1216&lt;1.1,AF1216,IF(AF1216&lt;YEAR!$C$2+YEAR!$C$3-2,AF1216+1,(YEAR!$C$2+YEAR!$C$3-1)&amp;"       :="))</f>
        <v>1</v>
      </c>
      <c r="AH1216">
        <f>IF(AG1216&lt;1.1,AG1216,IF(AG1216&lt;YEAR!$C$2+YEAR!$C$3-2,AG1216+1,(YEAR!$C$2+YEAR!$C$3-1)&amp;"       :="))</f>
        <v>1</v>
      </c>
      <c r="AI1216">
        <f>IF(AH1216&lt;1.1,AH1216,IF(AH1216&lt;YEAR!$C$2+YEAR!$C$3-2,AH1216+1,(YEAR!$C$2+YEAR!$C$3-1)&amp;"       :="))</f>
        <v>1</v>
      </c>
      <c r="AJ1216">
        <f>IF(AI1216&lt;1.1,AI1216,IF(AI1216&lt;YEAR!$C$2+YEAR!$C$3-2,AI1216+1,(YEAR!$C$2+YEAR!$C$3-1)&amp;"       :="))</f>
        <v>1</v>
      </c>
    </row>
    <row r="1217" spans="1:36">
      <c r="A1217">
        <f t="shared" ca="1" si="91"/>
        <v>30</v>
      </c>
      <c r="B1217" t="s">
        <v>51</v>
      </c>
      <c r="C1217" t="str">
        <f ca="1">IF(D1217="",OFFSET(AvailabilityFactor!A$1,A1217,0),C1216)</f>
        <v>D2HLT0181</v>
      </c>
      <c r="D1217" t="str" cm="1">
        <f t="array" aca="1" ref="D1217" ca="1">IF(D1216="",TS_DRC!$P$5,OFFSET(TS_DRC!P$5,RIGHT(D1216,2),0,TRUE))</f>
        <v>TS24</v>
      </c>
      <c r="E1217" t="str">
        <f t="shared" ca="1" si="92"/>
        <v>TS24</v>
      </c>
      <c r="F1217">
        <f>[3]Scenarios!$H$7</f>
        <v>1</v>
      </c>
      <c r="G1217">
        <f>IF(F1217&lt;1.1,F1217,IF(F1217&lt;YEAR!$C$2+YEAR!$C$3-2,F1217+1,(YEAR!$C$2+YEAR!$C$3-1)&amp;"       :="))</f>
        <v>1</v>
      </c>
      <c r="H1217">
        <f>IF(G1217&lt;1.1,G1217,IF(G1217&lt;YEAR!$C$2+YEAR!$C$3-2,G1217+1,(YEAR!$C$2+YEAR!$C$3-1)&amp;"       :="))</f>
        <v>1</v>
      </c>
      <c r="I1217">
        <f>IF(H1217&lt;1.1,H1217,IF(H1217&lt;YEAR!$C$2+YEAR!$C$3-2,H1217+1,(YEAR!$C$2+YEAR!$C$3-1)&amp;"       :="))</f>
        <v>1</v>
      </c>
      <c r="J1217">
        <f>IF(I1217&lt;1.1,I1217,IF(I1217&lt;YEAR!$C$2+YEAR!$C$3-2,I1217+1,(YEAR!$C$2+YEAR!$C$3-1)&amp;"       :="))</f>
        <v>1</v>
      </c>
      <c r="K1217">
        <f>IF(J1217&lt;1.1,J1217,IF(J1217&lt;YEAR!$C$2+YEAR!$C$3-2,J1217+1,(YEAR!$C$2+YEAR!$C$3-1)&amp;"       :="))</f>
        <v>1</v>
      </c>
      <c r="L1217">
        <f>IF(K1217&lt;1.1,K1217,IF(K1217&lt;YEAR!$C$2+YEAR!$C$3-2,K1217+1,(YEAR!$C$2+YEAR!$C$3-1)&amp;"       :="))</f>
        <v>1</v>
      </c>
      <c r="M1217">
        <f>IF(L1217&lt;1.1,L1217,IF(L1217&lt;YEAR!$C$2+YEAR!$C$3-2,L1217+1,(YEAR!$C$2+YEAR!$C$3-1)&amp;"       :="))</f>
        <v>1</v>
      </c>
      <c r="N1217">
        <f>IF(M1217&lt;1.1,M1217,IF(M1217&lt;YEAR!$C$2+YEAR!$C$3-2,M1217+1,(YEAR!$C$2+YEAR!$C$3-1)&amp;"       :="))</f>
        <v>1</v>
      </c>
      <c r="O1217">
        <f>IF(N1217&lt;1.1,N1217,IF(N1217&lt;YEAR!$C$2+YEAR!$C$3-2,N1217+1,(YEAR!$C$2+YEAR!$C$3-1)&amp;"       :="))</f>
        <v>1</v>
      </c>
      <c r="P1217">
        <f>IF(O1217&lt;1.1,O1217,IF(O1217&lt;YEAR!$C$2+YEAR!$C$3-2,O1217+1,(YEAR!$C$2+YEAR!$C$3-1)&amp;"       :="))</f>
        <v>1</v>
      </c>
      <c r="Q1217">
        <f>IF(P1217&lt;1.1,P1217,IF(P1217&lt;YEAR!$C$2+YEAR!$C$3-2,P1217+1,(YEAR!$C$2+YEAR!$C$3-1)&amp;"       :="))</f>
        <v>1</v>
      </c>
      <c r="R1217">
        <f>IF(Q1217&lt;1.1,Q1217,IF(Q1217&lt;YEAR!$C$2+YEAR!$C$3-2,Q1217+1,(YEAR!$C$2+YEAR!$C$3-1)&amp;"       :="))</f>
        <v>1</v>
      </c>
      <c r="S1217">
        <f>IF(R1217&lt;1.1,R1217,IF(R1217&lt;YEAR!$C$2+YEAR!$C$3-2,R1217+1,(YEAR!$C$2+YEAR!$C$3-1)&amp;"       :="))</f>
        <v>1</v>
      </c>
      <c r="T1217">
        <f>IF(S1217&lt;1.1,S1217,IF(S1217&lt;YEAR!$C$2+YEAR!$C$3-2,S1217+1,(YEAR!$C$2+YEAR!$C$3-1)&amp;"       :="))</f>
        <v>1</v>
      </c>
      <c r="U1217">
        <f>IF(T1217&lt;1.1,T1217,IF(T1217&lt;YEAR!$C$2+YEAR!$C$3-2,T1217+1,(YEAR!$C$2+YEAR!$C$3-1)&amp;"       :="))</f>
        <v>1</v>
      </c>
      <c r="V1217">
        <f>IF(U1217&lt;1.1,U1217,IF(U1217&lt;YEAR!$C$2+YEAR!$C$3-2,U1217+1,(YEAR!$C$2+YEAR!$C$3-1)&amp;"       :="))</f>
        <v>1</v>
      </c>
      <c r="W1217">
        <f>IF(V1217&lt;1.1,V1217,IF(V1217&lt;YEAR!$C$2+YEAR!$C$3-2,V1217+1,(YEAR!$C$2+YEAR!$C$3-1)&amp;"       :="))</f>
        <v>1</v>
      </c>
      <c r="X1217">
        <f>IF(W1217&lt;1.1,W1217,IF(W1217&lt;YEAR!$C$2+YEAR!$C$3-2,W1217+1,(YEAR!$C$2+YEAR!$C$3-1)&amp;"       :="))</f>
        <v>1</v>
      </c>
      <c r="Y1217">
        <f>IF(X1217&lt;1.1,X1217,IF(X1217&lt;YEAR!$C$2+YEAR!$C$3-2,X1217+1,(YEAR!$C$2+YEAR!$C$3-1)&amp;"       :="))</f>
        <v>1</v>
      </c>
      <c r="Z1217">
        <f>IF(Y1217&lt;1.1,Y1217,IF(Y1217&lt;YEAR!$C$2+YEAR!$C$3-2,Y1217+1,(YEAR!$C$2+YEAR!$C$3-1)&amp;"       :="))</f>
        <v>1</v>
      </c>
      <c r="AA1217">
        <f>IF(Z1217&lt;1.1,Z1217,IF(Z1217&lt;YEAR!$C$2+YEAR!$C$3-2,Z1217+1,(YEAR!$C$2+YEAR!$C$3-1)&amp;"       :="))</f>
        <v>1</v>
      </c>
      <c r="AB1217">
        <f>IF(AA1217&lt;1.1,AA1217,IF(AA1217&lt;YEAR!$C$2+YEAR!$C$3-2,AA1217+1,(YEAR!$C$2+YEAR!$C$3-1)&amp;"       :="))</f>
        <v>1</v>
      </c>
      <c r="AC1217">
        <f>IF(AB1217&lt;1.1,AB1217,IF(AB1217&lt;YEAR!$C$2+YEAR!$C$3-2,AB1217+1,(YEAR!$C$2+YEAR!$C$3-1)&amp;"       :="))</f>
        <v>1</v>
      </c>
      <c r="AD1217">
        <f>IF(AC1217&lt;1.1,AC1217,IF(AC1217&lt;YEAR!$C$2+YEAR!$C$3-2,AC1217+1,(YEAR!$C$2+YEAR!$C$3-1)&amp;"       :="))</f>
        <v>1</v>
      </c>
      <c r="AE1217">
        <f>IF(AD1217&lt;1.1,AD1217,IF(AD1217&lt;YEAR!$C$2+YEAR!$C$3-2,AD1217+1,(YEAR!$C$2+YEAR!$C$3-1)&amp;"       :="))</f>
        <v>1</v>
      </c>
      <c r="AF1217">
        <f>IF(AE1217&lt;1.1,AE1217,IF(AE1217&lt;YEAR!$C$2+YEAR!$C$3-2,AE1217+1,(YEAR!$C$2+YEAR!$C$3-1)&amp;"       :="))</f>
        <v>1</v>
      </c>
      <c r="AG1217">
        <f>IF(AF1217&lt;1.1,AF1217,IF(AF1217&lt;YEAR!$C$2+YEAR!$C$3-2,AF1217+1,(YEAR!$C$2+YEAR!$C$3-1)&amp;"       :="))</f>
        <v>1</v>
      </c>
      <c r="AH1217">
        <f>IF(AG1217&lt;1.1,AG1217,IF(AG1217&lt;YEAR!$C$2+YEAR!$C$3-2,AG1217+1,(YEAR!$C$2+YEAR!$C$3-1)&amp;"       :="))</f>
        <v>1</v>
      </c>
      <c r="AI1217">
        <f>IF(AH1217&lt;1.1,AH1217,IF(AH1217&lt;YEAR!$C$2+YEAR!$C$3-2,AH1217+1,(YEAR!$C$2+YEAR!$C$3-1)&amp;"       :="))</f>
        <v>1</v>
      </c>
      <c r="AJ1217">
        <f>IF(AI1217&lt;1.1,AI1217,IF(AI1217&lt;YEAR!$C$2+YEAR!$C$3-2,AI1217+1,(YEAR!$C$2+YEAR!$C$3-1)&amp;"       :="))</f>
        <v>1</v>
      </c>
    </row>
    <row r="1218" spans="1:36">
      <c r="A1218">
        <f t="shared" ca="1" si="91"/>
        <v>30</v>
      </c>
      <c r="B1218" t="s">
        <v>51</v>
      </c>
      <c r="C1218" t="str">
        <f ca="1">IF(D1218="",OFFSET(AvailabilityFactor!A$1,A1218,0),C1217)</f>
        <v>D2HLT0181</v>
      </c>
      <c r="D1218" t="str" cm="1">
        <f t="array" aca="1" ref="D1218" ca="1">IF(D1217="",TS_DRC!$P$5,OFFSET(TS_DRC!P$5,RIGHT(D1217,2),0,TRUE))</f>
        <v>TS25</v>
      </c>
      <c r="E1218" t="str">
        <f t="shared" ca="1" si="92"/>
        <v>TS25</v>
      </c>
      <c r="F1218">
        <f>[3]Scenarios!$H$7</f>
        <v>1</v>
      </c>
      <c r="G1218">
        <f>IF(F1218&lt;1.1,F1218,IF(F1218&lt;YEAR!$C$2+YEAR!$C$3-2,F1218+1,(YEAR!$C$2+YEAR!$C$3-1)&amp;"       :="))</f>
        <v>1</v>
      </c>
      <c r="H1218">
        <f>IF(G1218&lt;1.1,G1218,IF(G1218&lt;YEAR!$C$2+YEAR!$C$3-2,G1218+1,(YEAR!$C$2+YEAR!$C$3-1)&amp;"       :="))</f>
        <v>1</v>
      </c>
      <c r="I1218">
        <f>IF(H1218&lt;1.1,H1218,IF(H1218&lt;YEAR!$C$2+YEAR!$C$3-2,H1218+1,(YEAR!$C$2+YEAR!$C$3-1)&amp;"       :="))</f>
        <v>1</v>
      </c>
      <c r="J1218">
        <f>IF(I1218&lt;1.1,I1218,IF(I1218&lt;YEAR!$C$2+YEAR!$C$3-2,I1218+1,(YEAR!$C$2+YEAR!$C$3-1)&amp;"       :="))</f>
        <v>1</v>
      </c>
      <c r="K1218">
        <f>IF(J1218&lt;1.1,J1218,IF(J1218&lt;YEAR!$C$2+YEAR!$C$3-2,J1218+1,(YEAR!$C$2+YEAR!$C$3-1)&amp;"       :="))</f>
        <v>1</v>
      </c>
      <c r="L1218">
        <f>IF(K1218&lt;1.1,K1218,IF(K1218&lt;YEAR!$C$2+YEAR!$C$3-2,K1218+1,(YEAR!$C$2+YEAR!$C$3-1)&amp;"       :="))</f>
        <v>1</v>
      </c>
      <c r="M1218">
        <f>IF(L1218&lt;1.1,L1218,IF(L1218&lt;YEAR!$C$2+YEAR!$C$3-2,L1218+1,(YEAR!$C$2+YEAR!$C$3-1)&amp;"       :="))</f>
        <v>1</v>
      </c>
      <c r="N1218">
        <f>IF(M1218&lt;1.1,M1218,IF(M1218&lt;YEAR!$C$2+YEAR!$C$3-2,M1218+1,(YEAR!$C$2+YEAR!$C$3-1)&amp;"       :="))</f>
        <v>1</v>
      </c>
      <c r="O1218">
        <f>IF(N1218&lt;1.1,N1218,IF(N1218&lt;YEAR!$C$2+YEAR!$C$3-2,N1218+1,(YEAR!$C$2+YEAR!$C$3-1)&amp;"       :="))</f>
        <v>1</v>
      </c>
      <c r="P1218">
        <f>IF(O1218&lt;1.1,O1218,IF(O1218&lt;YEAR!$C$2+YEAR!$C$3-2,O1218+1,(YEAR!$C$2+YEAR!$C$3-1)&amp;"       :="))</f>
        <v>1</v>
      </c>
      <c r="Q1218">
        <f>IF(P1218&lt;1.1,P1218,IF(P1218&lt;YEAR!$C$2+YEAR!$C$3-2,P1218+1,(YEAR!$C$2+YEAR!$C$3-1)&amp;"       :="))</f>
        <v>1</v>
      </c>
      <c r="R1218">
        <f>IF(Q1218&lt;1.1,Q1218,IF(Q1218&lt;YEAR!$C$2+YEAR!$C$3-2,Q1218+1,(YEAR!$C$2+YEAR!$C$3-1)&amp;"       :="))</f>
        <v>1</v>
      </c>
      <c r="S1218">
        <f>IF(R1218&lt;1.1,R1218,IF(R1218&lt;YEAR!$C$2+YEAR!$C$3-2,R1218+1,(YEAR!$C$2+YEAR!$C$3-1)&amp;"       :="))</f>
        <v>1</v>
      </c>
      <c r="T1218">
        <f>IF(S1218&lt;1.1,S1218,IF(S1218&lt;YEAR!$C$2+YEAR!$C$3-2,S1218+1,(YEAR!$C$2+YEAR!$C$3-1)&amp;"       :="))</f>
        <v>1</v>
      </c>
      <c r="U1218">
        <f>IF(T1218&lt;1.1,T1218,IF(T1218&lt;YEAR!$C$2+YEAR!$C$3-2,T1218+1,(YEAR!$C$2+YEAR!$C$3-1)&amp;"       :="))</f>
        <v>1</v>
      </c>
      <c r="V1218">
        <f>IF(U1218&lt;1.1,U1218,IF(U1218&lt;YEAR!$C$2+YEAR!$C$3-2,U1218+1,(YEAR!$C$2+YEAR!$C$3-1)&amp;"       :="))</f>
        <v>1</v>
      </c>
      <c r="W1218">
        <f>IF(V1218&lt;1.1,V1218,IF(V1218&lt;YEAR!$C$2+YEAR!$C$3-2,V1218+1,(YEAR!$C$2+YEAR!$C$3-1)&amp;"       :="))</f>
        <v>1</v>
      </c>
      <c r="X1218">
        <f>IF(W1218&lt;1.1,W1218,IF(W1218&lt;YEAR!$C$2+YEAR!$C$3-2,W1218+1,(YEAR!$C$2+YEAR!$C$3-1)&amp;"       :="))</f>
        <v>1</v>
      </c>
      <c r="Y1218">
        <f>IF(X1218&lt;1.1,X1218,IF(X1218&lt;YEAR!$C$2+YEAR!$C$3-2,X1218+1,(YEAR!$C$2+YEAR!$C$3-1)&amp;"       :="))</f>
        <v>1</v>
      </c>
      <c r="Z1218">
        <f>IF(Y1218&lt;1.1,Y1218,IF(Y1218&lt;YEAR!$C$2+YEAR!$C$3-2,Y1218+1,(YEAR!$C$2+YEAR!$C$3-1)&amp;"       :="))</f>
        <v>1</v>
      </c>
      <c r="AA1218">
        <f>IF(Z1218&lt;1.1,Z1218,IF(Z1218&lt;YEAR!$C$2+YEAR!$C$3-2,Z1218+1,(YEAR!$C$2+YEAR!$C$3-1)&amp;"       :="))</f>
        <v>1</v>
      </c>
      <c r="AB1218">
        <f>IF(AA1218&lt;1.1,AA1218,IF(AA1218&lt;YEAR!$C$2+YEAR!$C$3-2,AA1218+1,(YEAR!$C$2+YEAR!$C$3-1)&amp;"       :="))</f>
        <v>1</v>
      </c>
      <c r="AC1218">
        <f>IF(AB1218&lt;1.1,AB1218,IF(AB1218&lt;YEAR!$C$2+YEAR!$C$3-2,AB1218+1,(YEAR!$C$2+YEAR!$C$3-1)&amp;"       :="))</f>
        <v>1</v>
      </c>
      <c r="AD1218">
        <f>IF(AC1218&lt;1.1,AC1218,IF(AC1218&lt;YEAR!$C$2+YEAR!$C$3-2,AC1218+1,(YEAR!$C$2+YEAR!$C$3-1)&amp;"       :="))</f>
        <v>1</v>
      </c>
      <c r="AE1218">
        <f>IF(AD1218&lt;1.1,AD1218,IF(AD1218&lt;YEAR!$C$2+YEAR!$C$3-2,AD1218+1,(YEAR!$C$2+YEAR!$C$3-1)&amp;"       :="))</f>
        <v>1</v>
      </c>
      <c r="AF1218">
        <f>IF(AE1218&lt;1.1,AE1218,IF(AE1218&lt;YEAR!$C$2+YEAR!$C$3-2,AE1218+1,(YEAR!$C$2+YEAR!$C$3-1)&amp;"       :="))</f>
        <v>1</v>
      </c>
      <c r="AG1218">
        <f>IF(AF1218&lt;1.1,AF1218,IF(AF1218&lt;YEAR!$C$2+YEAR!$C$3-2,AF1218+1,(YEAR!$C$2+YEAR!$C$3-1)&amp;"       :="))</f>
        <v>1</v>
      </c>
      <c r="AH1218">
        <f>IF(AG1218&lt;1.1,AG1218,IF(AG1218&lt;YEAR!$C$2+YEAR!$C$3-2,AG1218+1,(YEAR!$C$2+YEAR!$C$3-1)&amp;"       :="))</f>
        <v>1</v>
      </c>
      <c r="AI1218">
        <f>IF(AH1218&lt;1.1,AH1218,IF(AH1218&lt;YEAR!$C$2+YEAR!$C$3-2,AH1218+1,(YEAR!$C$2+YEAR!$C$3-1)&amp;"       :="))</f>
        <v>1</v>
      </c>
      <c r="AJ1218">
        <f>IF(AI1218&lt;1.1,AI1218,IF(AI1218&lt;YEAR!$C$2+YEAR!$C$3-2,AI1218+1,(YEAR!$C$2+YEAR!$C$3-1)&amp;"       :="))</f>
        <v>1</v>
      </c>
    </row>
    <row r="1219" spans="1:36">
      <c r="A1219">
        <f t="shared" ca="1" si="91"/>
        <v>30</v>
      </c>
      <c r="B1219" t="s">
        <v>51</v>
      </c>
      <c r="C1219" t="str">
        <f ca="1">IF(D1219="",OFFSET(AvailabilityFactor!A$1,A1219,0),C1218)</f>
        <v>D2HLT0181</v>
      </c>
      <c r="D1219" t="str" cm="1">
        <f t="array" aca="1" ref="D1219" ca="1">IF(D1218="",TS_DRC!$P$5,OFFSET(TS_DRC!P$5,RIGHT(D1218,2),0,TRUE))</f>
        <v>TS26</v>
      </c>
      <c r="E1219" t="str">
        <f t="shared" ca="1" si="92"/>
        <v>TS26</v>
      </c>
      <c r="F1219">
        <f>[3]Scenarios!$H$7</f>
        <v>1</v>
      </c>
      <c r="G1219">
        <f>IF(F1219&lt;1.1,F1219,IF(F1219&lt;YEAR!$C$2+YEAR!$C$3-2,F1219+1,(YEAR!$C$2+YEAR!$C$3-1)&amp;"       :="))</f>
        <v>1</v>
      </c>
      <c r="H1219">
        <f>IF(G1219&lt;1.1,G1219,IF(G1219&lt;YEAR!$C$2+YEAR!$C$3-2,G1219+1,(YEAR!$C$2+YEAR!$C$3-1)&amp;"       :="))</f>
        <v>1</v>
      </c>
      <c r="I1219">
        <f>IF(H1219&lt;1.1,H1219,IF(H1219&lt;YEAR!$C$2+YEAR!$C$3-2,H1219+1,(YEAR!$C$2+YEAR!$C$3-1)&amp;"       :="))</f>
        <v>1</v>
      </c>
      <c r="J1219">
        <f>IF(I1219&lt;1.1,I1219,IF(I1219&lt;YEAR!$C$2+YEAR!$C$3-2,I1219+1,(YEAR!$C$2+YEAR!$C$3-1)&amp;"       :="))</f>
        <v>1</v>
      </c>
      <c r="K1219">
        <f>IF(J1219&lt;1.1,J1219,IF(J1219&lt;YEAR!$C$2+YEAR!$C$3-2,J1219+1,(YEAR!$C$2+YEAR!$C$3-1)&amp;"       :="))</f>
        <v>1</v>
      </c>
      <c r="L1219">
        <f>IF(K1219&lt;1.1,K1219,IF(K1219&lt;YEAR!$C$2+YEAR!$C$3-2,K1219+1,(YEAR!$C$2+YEAR!$C$3-1)&amp;"       :="))</f>
        <v>1</v>
      </c>
      <c r="M1219">
        <f>IF(L1219&lt;1.1,L1219,IF(L1219&lt;YEAR!$C$2+YEAR!$C$3-2,L1219+1,(YEAR!$C$2+YEAR!$C$3-1)&amp;"       :="))</f>
        <v>1</v>
      </c>
      <c r="N1219">
        <f>IF(M1219&lt;1.1,M1219,IF(M1219&lt;YEAR!$C$2+YEAR!$C$3-2,M1219+1,(YEAR!$C$2+YEAR!$C$3-1)&amp;"       :="))</f>
        <v>1</v>
      </c>
      <c r="O1219">
        <f>IF(N1219&lt;1.1,N1219,IF(N1219&lt;YEAR!$C$2+YEAR!$C$3-2,N1219+1,(YEAR!$C$2+YEAR!$C$3-1)&amp;"       :="))</f>
        <v>1</v>
      </c>
      <c r="P1219">
        <f>IF(O1219&lt;1.1,O1219,IF(O1219&lt;YEAR!$C$2+YEAR!$C$3-2,O1219+1,(YEAR!$C$2+YEAR!$C$3-1)&amp;"       :="))</f>
        <v>1</v>
      </c>
      <c r="Q1219">
        <f>IF(P1219&lt;1.1,P1219,IF(P1219&lt;YEAR!$C$2+YEAR!$C$3-2,P1219+1,(YEAR!$C$2+YEAR!$C$3-1)&amp;"       :="))</f>
        <v>1</v>
      </c>
      <c r="R1219">
        <f>IF(Q1219&lt;1.1,Q1219,IF(Q1219&lt;YEAR!$C$2+YEAR!$C$3-2,Q1219+1,(YEAR!$C$2+YEAR!$C$3-1)&amp;"       :="))</f>
        <v>1</v>
      </c>
      <c r="S1219">
        <f>IF(R1219&lt;1.1,R1219,IF(R1219&lt;YEAR!$C$2+YEAR!$C$3-2,R1219+1,(YEAR!$C$2+YEAR!$C$3-1)&amp;"       :="))</f>
        <v>1</v>
      </c>
      <c r="T1219">
        <f>IF(S1219&lt;1.1,S1219,IF(S1219&lt;YEAR!$C$2+YEAR!$C$3-2,S1219+1,(YEAR!$C$2+YEAR!$C$3-1)&amp;"       :="))</f>
        <v>1</v>
      </c>
      <c r="U1219">
        <f>IF(T1219&lt;1.1,T1219,IF(T1219&lt;YEAR!$C$2+YEAR!$C$3-2,T1219+1,(YEAR!$C$2+YEAR!$C$3-1)&amp;"       :="))</f>
        <v>1</v>
      </c>
      <c r="V1219">
        <f>IF(U1219&lt;1.1,U1219,IF(U1219&lt;YEAR!$C$2+YEAR!$C$3-2,U1219+1,(YEAR!$C$2+YEAR!$C$3-1)&amp;"       :="))</f>
        <v>1</v>
      </c>
      <c r="W1219">
        <f>IF(V1219&lt;1.1,V1219,IF(V1219&lt;YEAR!$C$2+YEAR!$C$3-2,V1219+1,(YEAR!$C$2+YEAR!$C$3-1)&amp;"       :="))</f>
        <v>1</v>
      </c>
      <c r="X1219">
        <f>IF(W1219&lt;1.1,W1219,IF(W1219&lt;YEAR!$C$2+YEAR!$C$3-2,W1219+1,(YEAR!$C$2+YEAR!$C$3-1)&amp;"       :="))</f>
        <v>1</v>
      </c>
      <c r="Y1219">
        <f>IF(X1219&lt;1.1,X1219,IF(X1219&lt;YEAR!$C$2+YEAR!$C$3-2,X1219+1,(YEAR!$C$2+YEAR!$C$3-1)&amp;"       :="))</f>
        <v>1</v>
      </c>
      <c r="Z1219">
        <f>IF(Y1219&lt;1.1,Y1219,IF(Y1219&lt;YEAR!$C$2+YEAR!$C$3-2,Y1219+1,(YEAR!$C$2+YEAR!$C$3-1)&amp;"       :="))</f>
        <v>1</v>
      </c>
      <c r="AA1219">
        <f>IF(Z1219&lt;1.1,Z1219,IF(Z1219&lt;YEAR!$C$2+YEAR!$C$3-2,Z1219+1,(YEAR!$C$2+YEAR!$C$3-1)&amp;"       :="))</f>
        <v>1</v>
      </c>
      <c r="AB1219">
        <f>IF(AA1219&lt;1.1,AA1219,IF(AA1219&lt;YEAR!$C$2+YEAR!$C$3-2,AA1219+1,(YEAR!$C$2+YEAR!$C$3-1)&amp;"       :="))</f>
        <v>1</v>
      </c>
      <c r="AC1219">
        <f>IF(AB1219&lt;1.1,AB1219,IF(AB1219&lt;YEAR!$C$2+YEAR!$C$3-2,AB1219+1,(YEAR!$C$2+YEAR!$C$3-1)&amp;"       :="))</f>
        <v>1</v>
      </c>
      <c r="AD1219">
        <f>IF(AC1219&lt;1.1,AC1219,IF(AC1219&lt;YEAR!$C$2+YEAR!$C$3-2,AC1219+1,(YEAR!$C$2+YEAR!$C$3-1)&amp;"       :="))</f>
        <v>1</v>
      </c>
      <c r="AE1219">
        <f>IF(AD1219&lt;1.1,AD1219,IF(AD1219&lt;YEAR!$C$2+YEAR!$C$3-2,AD1219+1,(YEAR!$C$2+YEAR!$C$3-1)&amp;"       :="))</f>
        <v>1</v>
      </c>
      <c r="AF1219">
        <f>IF(AE1219&lt;1.1,AE1219,IF(AE1219&lt;YEAR!$C$2+YEAR!$C$3-2,AE1219+1,(YEAR!$C$2+YEAR!$C$3-1)&amp;"       :="))</f>
        <v>1</v>
      </c>
      <c r="AG1219">
        <f>IF(AF1219&lt;1.1,AF1219,IF(AF1219&lt;YEAR!$C$2+YEAR!$C$3-2,AF1219+1,(YEAR!$C$2+YEAR!$C$3-1)&amp;"       :="))</f>
        <v>1</v>
      </c>
      <c r="AH1219">
        <f>IF(AG1219&lt;1.1,AG1219,IF(AG1219&lt;YEAR!$C$2+YEAR!$C$3-2,AG1219+1,(YEAR!$C$2+YEAR!$C$3-1)&amp;"       :="))</f>
        <v>1</v>
      </c>
      <c r="AI1219">
        <f>IF(AH1219&lt;1.1,AH1219,IF(AH1219&lt;YEAR!$C$2+YEAR!$C$3-2,AH1219+1,(YEAR!$C$2+YEAR!$C$3-1)&amp;"       :="))</f>
        <v>1</v>
      </c>
      <c r="AJ1219">
        <f>IF(AI1219&lt;1.1,AI1219,IF(AI1219&lt;YEAR!$C$2+YEAR!$C$3-2,AI1219+1,(YEAR!$C$2+YEAR!$C$3-1)&amp;"       :="))</f>
        <v>1</v>
      </c>
    </row>
    <row r="1220" spans="1:36">
      <c r="A1220">
        <f t="shared" ca="1" si="91"/>
        <v>30</v>
      </c>
      <c r="B1220" t="s">
        <v>51</v>
      </c>
      <c r="C1220" t="str">
        <f ca="1">IF(D1220="",OFFSET(AvailabilityFactor!A$1,A1220,0),C1219)</f>
        <v>D2HLT0181</v>
      </c>
      <c r="D1220" t="str" cm="1">
        <f t="array" aca="1" ref="D1220" ca="1">IF(D1219="",TS_DRC!$P$5,OFFSET(TS_DRC!P$5,RIGHT(D1219,2),0,TRUE))</f>
        <v>TS27</v>
      </c>
      <c r="E1220" t="str">
        <f t="shared" ca="1" si="92"/>
        <v>TS27</v>
      </c>
      <c r="F1220">
        <f>[3]Scenarios!$H$7</f>
        <v>1</v>
      </c>
      <c r="G1220">
        <f>IF(F1220&lt;1.1,F1220,IF(F1220&lt;YEAR!$C$2+YEAR!$C$3-2,F1220+1,(YEAR!$C$2+YEAR!$C$3-1)&amp;"       :="))</f>
        <v>1</v>
      </c>
      <c r="H1220">
        <f>IF(G1220&lt;1.1,G1220,IF(G1220&lt;YEAR!$C$2+YEAR!$C$3-2,G1220+1,(YEAR!$C$2+YEAR!$C$3-1)&amp;"       :="))</f>
        <v>1</v>
      </c>
      <c r="I1220">
        <f>IF(H1220&lt;1.1,H1220,IF(H1220&lt;YEAR!$C$2+YEAR!$C$3-2,H1220+1,(YEAR!$C$2+YEAR!$C$3-1)&amp;"       :="))</f>
        <v>1</v>
      </c>
      <c r="J1220">
        <f>IF(I1220&lt;1.1,I1220,IF(I1220&lt;YEAR!$C$2+YEAR!$C$3-2,I1220+1,(YEAR!$C$2+YEAR!$C$3-1)&amp;"       :="))</f>
        <v>1</v>
      </c>
      <c r="K1220">
        <f>IF(J1220&lt;1.1,J1220,IF(J1220&lt;YEAR!$C$2+YEAR!$C$3-2,J1220+1,(YEAR!$C$2+YEAR!$C$3-1)&amp;"       :="))</f>
        <v>1</v>
      </c>
      <c r="L1220">
        <f>IF(K1220&lt;1.1,K1220,IF(K1220&lt;YEAR!$C$2+YEAR!$C$3-2,K1220+1,(YEAR!$C$2+YEAR!$C$3-1)&amp;"       :="))</f>
        <v>1</v>
      </c>
      <c r="M1220">
        <f>IF(L1220&lt;1.1,L1220,IF(L1220&lt;YEAR!$C$2+YEAR!$C$3-2,L1220+1,(YEAR!$C$2+YEAR!$C$3-1)&amp;"       :="))</f>
        <v>1</v>
      </c>
      <c r="N1220">
        <f>IF(M1220&lt;1.1,M1220,IF(M1220&lt;YEAR!$C$2+YEAR!$C$3-2,M1220+1,(YEAR!$C$2+YEAR!$C$3-1)&amp;"       :="))</f>
        <v>1</v>
      </c>
      <c r="O1220">
        <f>IF(N1220&lt;1.1,N1220,IF(N1220&lt;YEAR!$C$2+YEAR!$C$3-2,N1220+1,(YEAR!$C$2+YEAR!$C$3-1)&amp;"       :="))</f>
        <v>1</v>
      </c>
      <c r="P1220">
        <f>IF(O1220&lt;1.1,O1220,IF(O1220&lt;YEAR!$C$2+YEAR!$C$3-2,O1220+1,(YEAR!$C$2+YEAR!$C$3-1)&amp;"       :="))</f>
        <v>1</v>
      </c>
      <c r="Q1220">
        <f>IF(P1220&lt;1.1,P1220,IF(P1220&lt;YEAR!$C$2+YEAR!$C$3-2,P1220+1,(YEAR!$C$2+YEAR!$C$3-1)&amp;"       :="))</f>
        <v>1</v>
      </c>
      <c r="R1220">
        <f>IF(Q1220&lt;1.1,Q1220,IF(Q1220&lt;YEAR!$C$2+YEAR!$C$3-2,Q1220+1,(YEAR!$C$2+YEAR!$C$3-1)&amp;"       :="))</f>
        <v>1</v>
      </c>
      <c r="S1220">
        <f>IF(R1220&lt;1.1,R1220,IF(R1220&lt;YEAR!$C$2+YEAR!$C$3-2,R1220+1,(YEAR!$C$2+YEAR!$C$3-1)&amp;"       :="))</f>
        <v>1</v>
      </c>
      <c r="T1220">
        <f>IF(S1220&lt;1.1,S1220,IF(S1220&lt;YEAR!$C$2+YEAR!$C$3-2,S1220+1,(YEAR!$C$2+YEAR!$C$3-1)&amp;"       :="))</f>
        <v>1</v>
      </c>
      <c r="U1220">
        <f>IF(T1220&lt;1.1,T1220,IF(T1220&lt;YEAR!$C$2+YEAR!$C$3-2,T1220+1,(YEAR!$C$2+YEAR!$C$3-1)&amp;"       :="))</f>
        <v>1</v>
      </c>
      <c r="V1220">
        <f>IF(U1220&lt;1.1,U1220,IF(U1220&lt;YEAR!$C$2+YEAR!$C$3-2,U1220+1,(YEAR!$C$2+YEAR!$C$3-1)&amp;"       :="))</f>
        <v>1</v>
      </c>
      <c r="W1220">
        <f>IF(V1220&lt;1.1,V1220,IF(V1220&lt;YEAR!$C$2+YEAR!$C$3-2,V1220+1,(YEAR!$C$2+YEAR!$C$3-1)&amp;"       :="))</f>
        <v>1</v>
      </c>
      <c r="X1220">
        <f>IF(W1220&lt;1.1,W1220,IF(W1220&lt;YEAR!$C$2+YEAR!$C$3-2,W1220+1,(YEAR!$C$2+YEAR!$C$3-1)&amp;"       :="))</f>
        <v>1</v>
      </c>
      <c r="Y1220">
        <f>IF(X1220&lt;1.1,X1220,IF(X1220&lt;YEAR!$C$2+YEAR!$C$3-2,X1220+1,(YEAR!$C$2+YEAR!$C$3-1)&amp;"       :="))</f>
        <v>1</v>
      </c>
      <c r="Z1220">
        <f>IF(Y1220&lt;1.1,Y1220,IF(Y1220&lt;YEAR!$C$2+YEAR!$C$3-2,Y1220+1,(YEAR!$C$2+YEAR!$C$3-1)&amp;"       :="))</f>
        <v>1</v>
      </c>
      <c r="AA1220">
        <f>IF(Z1220&lt;1.1,Z1220,IF(Z1220&lt;YEAR!$C$2+YEAR!$C$3-2,Z1220+1,(YEAR!$C$2+YEAR!$C$3-1)&amp;"       :="))</f>
        <v>1</v>
      </c>
      <c r="AB1220">
        <f>IF(AA1220&lt;1.1,AA1220,IF(AA1220&lt;YEAR!$C$2+YEAR!$C$3-2,AA1220+1,(YEAR!$C$2+YEAR!$C$3-1)&amp;"       :="))</f>
        <v>1</v>
      </c>
      <c r="AC1220">
        <f>IF(AB1220&lt;1.1,AB1220,IF(AB1220&lt;YEAR!$C$2+YEAR!$C$3-2,AB1220+1,(YEAR!$C$2+YEAR!$C$3-1)&amp;"       :="))</f>
        <v>1</v>
      </c>
      <c r="AD1220">
        <f>IF(AC1220&lt;1.1,AC1220,IF(AC1220&lt;YEAR!$C$2+YEAR!$C$3-2,AC1220+1,(YEAR!$C$2+YEAR!$C$3-1)&amp;"       :="))</f>
        <v>1</v>
      </c>
      <c r="AE1220">
        <f>IF(AD1220&lt;1.1,AD1220,IF(AD1220&lt;YEAR!$C$2+YEAR!$C$3-2,AD1220+1,(YEAR!$C$2+YEAR!$C$3-1)&amp;"       :="))</f>
        <v>1</v>
      </c>
      <c r="AF1220">
        <f>IF(AE1220&lt;1.1,AE1220,IF(AE1220&lt;YEAR!$C$2+YEAR!$C$3-2,AE1220+1,(YEAR!$C$2+YEAR!$C$3-1)&amp;"       :="))</f>
        <v>1</v>
      </c>
      <c r="AG1220">
        <f>IF(AF1220&lt;1.1,AF1220,IF(AF1220&lt;YEAR!$C$2+YEAR!$C$3-2,AF1220+1,(YEAR!$C$2+YEAR!$C$3-1)&amp;"       :="))</f>
        <v>1</v>
      </c>
      <c r="AH1220">
        <f>IF(AG1220&lt;1.1,AG1220,IF(AG1220&lt;YEAR!$C$2+YEAR!$C$3-2,AG1220+1,(YEAR!$C$2+YEAR!$C$3-1)&amp;"       :="))</f>
        <v>1</v>
      </c>
      <c r="AI1220">
        <f>IF(AH1220&lt;1.1,AH1220,IF(AH1220&lt;YEAR!$C$2+YEAR!$C$3-2,AH1220+1,(YEAR!$C$2+YEAR!$C$3-1)&amp;"       :="))</f>
        <v>1</v>
      </c>
      <c r="AJ1220">
        <f>IF(AI1220&lt;1.1,AI1220,IF(AI1220&lt;YEAR!$C$2+YEAR!$C$3-2,AI1220+1,(YEAR!$C$2+YEAR!$C$3-1)&amp;"       :="))</f>
        <v>1</v>
      </c>
    </row>
    <row r="1221" spans="1:36">
      <c r="A1221">
        <f t="shared" ca="1" si="91"/>
        <v>30</v>
      </c>
      <c r="B1221" t="s">
        <v>51</v>
      </c>
      <c r="C1221" t="str">
        <f ca="1">IF(D1221="",OFFSET(AvailabilityFactor!A$1,A1221,0),C1220)</f>
        <v>D2HLT0181</v>
      </c>
      <c r="D1221" t="str" cm="1">
        <f t="array" aca="1" ref="D1221" ca="1">IF(D1220="",TS_DRC!$P$5,OFFSET(TS_DRC!P$5,RIGHT(D1220,2),0,TRUE))</f>
        <v>TS28</v>
      </c>
      <c r="E1221" t="str">
        <f t="shared" ca="1" si="92"/>
        <v>TS28</v>
      </c>
      <c r="F1221">
        <f>[3]Scenarios!$H$7</f>
        <v>1</v>
      </c>
      <c r="G1221">
        <f>IF(F1221&lt;1.1,F1221,IF(F1221&lt;YEAR!$C$2+YEAR!$C$3-2,F1221+1,(YEAR!$C$2+YEAR!$C$3-1)&amp;"       :="))</f>
        <v>1</v>
      </c>
      <c r="H1221">
        <f>IF(G1221&lt;1.1,G1221,IF(G1221&lt;YEAR!$C$2+YEAR!$C$3-2,G1221+1,(YEAR!$C$2+YEAR!$C$3-1)&amp;"       :="))</f>
        <v>1</v>
      </c>
      <c r="I1221">
        <f>IF(H1221&lt;1.1,H1221,IF(H1221&lt;YEAR!$C$2+YEAR!$C$3-2,H1221+1,(YEAR!$C$2+YEAR!$C$3-1)&amp;"       :="))</f>
        <v>1</v>
      </c>
      <c r="J1221">
        <f>IF(I1221&lt;1.1,I1221,IF(I1221&lt;YEAR!$C$2+YEAR!$C$3-2,I1221+1,(YEAR!$C$2+YEAR!$C$3-1)&amp;"       :="))</f>
        <v>1</v>
      </c>
      <c r="K1221">
        <f>IF(J1221&lt;1.1,J1221,IF(J1221&lt;YEAR!$C$2+YEAR!$C$3-2,J1221+1,(YEAR!$C$2+YEAR!$C$3-1)&amp;"       :="))</f>
        <v>1</v>
      </c>
      <c r="L1221">
        <f>IF(K1221&lt;1.1,K1221,IF(K1221&lt;YEAR!$C$2+YEAR!$C$3-2,K1221+1,(YEAR!$C$2+YEAR!$C$3-1)&amp;"       :="))</f>
        <v>1</v>
      </c>
      <c r="M1221">
        <f>IF(L1221&lt;1.1,L1221,IF(L1221&lt;YEAR!$C$2+YEAR!$C$3-2,L1221+1,(YEAR!$C$2+YEAR!$C$3-1)&amp;"       :="))</f>
        <v>1</v>
      </c>
      <c r="N1221">
        <f>IF(M1221&lt;1.1,M1221,IF(M1221&lt;YEAR!$C$2+YEAR!$C$3-2,M1221+1,(YEAR!$C$2+YEAR!$C$3-1)&amp;"       :="))</f>
        <v>1</v>
      </c>
      <c r="O1221">
        <f>IF(N1221&lt;1.1,N1221,IF(N1221&lt;YEAR!$C$2+YEAR!$C$3-2,N1221+1,(YEAR!$C$2+YEAR!$C$3-1)&amp;"       :="))</f>
        <v>1</v>
      </c>
      <c r="P1221">
        <f>IF(O1221&lt;1.1,O1221,IF(O1221&lt;YEAR!$C$2+YEAR!$C$3-2,O1221+1,(YEAR!$C$2+YEAR!$C$3-1)&amp;"       :="))</f>
        <v>1</v>
      </c>
      <c r="Q1221">
        <f>IF(P1221&lt;1.1,P1221,IF(P1221&lt;YEAR!$C$2+YEAR!$C$3-2,P1221+1,(YEAR!$C$2+YEAR!$C$3-1)&amp;"       :="))</f>
        <v>1</v>
      </c>
      <c r="R1221">
        <f>IF(Q1221&lt;1.1,Q1221,IF(Q1221&lt;YEAR!$C$2+YEAR!$C$3-2,Q1221+1,(YEAR!$C$2+YEAR!$C$3-1)&amp;"       :="))</f>
        <v>1</v>
      </c>
      <c r="S1221">
        <f>IF(R1221&lt;1.1,R1221,IF(R1221&lt;YEAR!$C$2+YEAR!$C$3-2,R1221+1,(YEAR!$C$2+YEAR!$C$3-1)&amp;"       :="))</f>
        <v>1</v>
      </c>
      <c r="T1221">
        <f>IF(S1221&lt;1.1,S1221,IF(S1221&lt;YEAR!$C$2+YEAR!$C$3-2,S1221+1,(YEAR!$C$2+YEAR!$C$3-1)&amp;"       :="))</f>
        <v>1</v>
      </c>
      <c r="U1221">
        <f>IF(T1221&lt;1.1,T1221,IF(T1221&lt;YEAR!$C$2+YEAR!$C$3-2,T1221+1,(YEAR!$C$2+YEAR!$C$3-1)&amp;"       :="))</f>
        <v>1</v>
      </c>
      <c r="V1221">
        <f>IF(U1221&lt;1.1,U1221,IF(U1221&lt;YEAR!$C$2+YEAR!$C$3-2,U1221+1,(YEAR!$C$2+YEAR!$C$3-1)&amp;"       :="))</f>
        <v>1</v>
      </c>
      <c r="W1221">
        <f>IF(V1221&lt;1.1,V1221,IF(V1221&lt;YEAR!$C$2+YEAR!$C$3-2,V1221+1,(YEAR!$C$2+YEAR!$C$3-1)&amp;"       :="))</f>
        <v>1</v>
      </c>
      <c r="X1221">
        <f>IF(W1221&lt;1.1,W1221,IF(W1221&lt;YEAR!$C$2+YEAR!$C$3-2,W1221+1,(YEAR!$C$2+YEAR!$C$3-1)&amp;"       :="))</f>
        <v>1</v>
      </c>
      <c r="Y1221">
        <f>IF(X1221&lt;1.1,X1221,IF(X1221&lt;YEAR!$C$2+YEAR!$C$3-2,X1221+1,(YEAR!$C$2+YEAR!$C$3-1)&amp;"       :="))</f>
        <v>1</v>
      </c>
      <c r="Z1221">
        <f>IF(Y1221&lt;1.1,Y1221,IF(Y1221&lt;YEAR!$C$2+YEAR!$C$3-2,Y1221+1,(YEAR!$C$2+YEAR!$C$3-1)&amp;"       :="))</f>
        <v>1</v>
      </c>
      <c r="AA1221">
        <f>IF(Z1221&lt;1.1,Z1221,IF(Z1221&lt;YEAR!$C$2+YEAR!$C$3-2,Z1221+1,(YEAR!$C$2+YEAR!$C$3-1)&amp;"       :="))</f>
        <v>1</v>
      </c>
      <c r="AB1221">
        <f>IF(AA1221&lt;1.1,AA1221,IF(AA1221&lt;YEAR!$C$2+YEAR!$C$3-2,AA1221+1,(YEAR!$C$2+YEAR!$C$3-1)&amp;"       :="))</f>
        <v>1</v>
      </c>
      <c r="AC1221">
        <f>IF(AB1221&lt;1.1,AB1221,IF(AB1221&lt;YEAR!$C$2+YEAR!$C$3-2,AB1221+1,(YEAR!$C$2+YEAR!$C$3-1)&amp;"       :="))</f>
        <v>1</v>
      </c>
      <c r="AD1221">
        <f>IF(AC1221&lt;1.1,AC1221,IF(AC1221&lt;YEAR!$C$2+YEAR!$C$3-2,AC1221+1,(YEAR!$C$2+YEAR!$C$3-1)&amp;"       :="))</f>
        <v>1</v>
      </c>
      <c r="AE1221">
        <f>IF(AD1221&lt;1.1,AD1221,IF(AD1221&lt;YEAR!$C$2+YEAR!$C$3-2,AD1221+1,(YEAR!$C$2+YEAR!$C$3-1)&amp;"       :="))</f>
        <v>1</v>
      </c>
      <c r="AF1221">
        <f>IF(AE1221&lt;1.1,AE1221,IF(AE1221&lt;YEAR!$C$2+YEAR!$C$3-2,AE1221+1,(YEAR!$C$2+YEAR!$C$3-1)&amp;"       :="))</f>
        <v>1</v>
      </c>
      <c r="AG1221">
        <f>IF(AF1221&lt;1.1,AF1221,IF(AF1221&lt;YEAR!$C$2+YEAR!$C$3-2,AF1221+1,(YEAR!$C$2+YEAR!$C$3-1)&amp;"       :="))</f>
        <v>1</v>
      </c>
      <c r="AH1221">
        <f>IF(AG1221&lt;1.1,AG1221,IF(AG1221&lt;YEAR!$C$2+YEAR!$C$3-2,AG1221+1,(YEAR!$C$2+YEAR!$C$3-1)&amp;"       :="))</f>
        <v>1</v>
      </c>
      <c r="AI1221">
        <f>IF(AH1221&lt;1.1,AH1221,IF(AH1221&lt;YEAR!$C$2+YEAR!$C$3-2,AH1221+1,(YEAR!$C$2+YEAR!$C$3-1)&amp;"       :="))</f>
        <v>1</v>
      </c>
      <c r="AJ1221">
        <f>IF(AI1221&lt;1.1,AI1221,IF(AI1221&lt;YEAR!$C$2+YEAR!$C$3-2,AI1221+1,(YEAR!$C$2+YEAR!$C$3-1)&amp;"       :="))</f>
        <v>1</v>
      </c>
    </row>
    <row r="1222" spans="1:36">
      <c r="A1222">
        <f t="shared" ca="1" si="91"/>
        <v>30</v>
      </c>
      <c r="B1222" t="s">
        <v>51</v>
      </c>
      <c r="C1222" t="str">
        <f ca="1">IF(D1222="",OFFSET(AvailabilityFactor!A$1,A1222,0),C1221)</f>
        <v>D2HLT0181</v>
      </c>
      <c r="D1222" t="str" cm="1">
        <f t="array" aca="1" ref="D1222" ca="1">IF(D1221="",TS_DRC!$P$5,OFFSET(TS_DRC!P$5,RIGHT(D1221,2),0,TRUE))</f>
        <v>TS29</v>
      </c>
      <c r="E1222" t="str">
        <f t="shared" ca="1" si="92"/>
        <v>TS29</v>
      </c>
      <c r="F1222">
        <f>[3]Scenarios!$H$7</f>
        <v>1</v>
      </c>
      <c r="G1222">
        <f>IF(F1222&lt;1.1,F1222,IF(F1222&lt;YEAR!$C$2+YEAR!$C$3-2,F1222+1,(YEAR!$C$2+YEAR!$C$3-1)&amp;"       :="))</f>
        <v>1</v>
      </c>
      <c r="H1222">
        <f>IF(G1222&lt;1.1,G1222,IF(G1222&lt;YEAR!$C$2+YEAR!$C$3-2,G1222+1,(YEAR!$C$2+YEAR!$C$3-1)&amp;"       :="))</f>
        <v>1</v>
      </c>
      <c r="I1222">
        <f>IF(H1222&lt;1.1,H1222,IF(H1222&lt;YEAR!$C$2+YEAR!$C$3-2,H1222+1,(YEAR!$C$2+YEAR!$C$3-1)&amp;"       :="))</f>
        <v>1</v>
      </c>
      <c r="J1222">
        <f>IF(I1222&lt;1.1,I1222,IF(I1222&lt;YEAR!$C$2+YEAR!$C$3-2,I1222+1,(YEAR!$C$2+YEAR!$C$3-1)&amp;"       :="))</f>
        <v>1</v>
      </c>
      <c r="K1222">
        <f>IF(J1222&lt;1.1,J1222,IF(J1222&lt;YEAR!$C$2+YEAR!$C$3-2,J1222+1,(YEAR!$C$2+YEAR!$C$3-1)&amp;"       :="))</f>
        <v>1</v>
      </c>
      <c r="L1222">
        <f>IF(K1222&lt;1.1,K1222,IF(K1222&lt;YEAR!$C$2+YEAR!$C$3-2,K1222+1,(YEAR!$C$2+YEAR!$C$3-1)&amp;"       :="))</f>
        <v>1</v>
      </c>
      <c r="M1222">
        <f>IF(L1222&lt;1.1,L1222,IF(L1222&lt;YEAR!$C$2+YEAR!$C$3-2,L1222+1,(YEAR!$C$2+YEAR!$C$3-1)&amp;"       :="))</f>
        <v>1</v>
      </c>
      <c r="N1222">
        <f>IF(M1222&lt;1.1,M1222,IF(M1222&lt;YEAR!$C$2+YEAR!$C$3-2,M1222+1,(YEAR!$C$2+YEAR!$C$3-1)&amp;"       :="))</f>
        <v>1</v>
      </c>
      <c r="O1222">
        <f>IF(N1222&lt;1.1,N1222,IF(N1222&lt;YEAR!$C$2+YEAR!$C$3-2,N1222+1,(YEAR!$C$2+YEAR!$C$3-1)&amp;"       :="))</f>
        <v>1</v>
      </c>
      <c r="P1222">
        <f>IF(O1222&lt;1.1,O1222,IF(O1222&lt;YEAR!$C$2+YEAR!$C$3-2,O1222+1,(YEAR!$C$2+YEAR!$C$3-1)&amp;"       :="))</f>
        <v>1</v>
      </c>
      <c r="Q1222">
        <f>IF(P1222&lt;1.1,P1222,IF(P1222&lt;YEAR!$C$2+YEAR!$C$3-2,P1222+1,(YEAR!$C$2+YEAR!$C$3-1)&amp;"       :="))</f>
        <v>1</v>
      </c>
      <c r="R1222">
        <f>IF(Q1222&lt;1.1,Q1222,IF(Q1222&lt;YEAR!$C$2+YEAR!$C$3-2,Q1222+1,(YEAR!$C$2+YEAR!$C$3-1)&amp;"       :="))</f>
        <v>1</v>
      </c>
      <c r="S1222">
        <f>IF(R1222&lt;1.1,R1222,IF(R1222&lt;YEAR!$C$2+YEAR!$C$3-2,R1222+1,(YEAR!$C$2+YEAR!$C$3-1)&amp;"       :="))</f>
        <v>1</v>
      </c>
      <c r="T1222">
        <f>IF(S1222&lt;1.1,S1222,IF(S1222&lt;YEAR!$C$2+YEAR!$C$3-2,S1222+1,(YEAR!$C$2+YEAR!$C$3-1)&amp;"       :="))</f>
        <v>1</v>
      </c>
      <c r="U1222">
        <f>IF(T1222&lt;1.1,T1222,IF(T1222&lt;YEAR!$C$2+YEAR!$C$3-2,T1222+1,(YEAR!$C$2+YEAR!$C$3-1)&amp;"       :="))</f>
        <v>1</v>
      </c>
      <c r="V1222">
        <f>IF(U1222&lt;1.1,U1222,IF(U1222&lt;YEAR!$C$2+YEAR!$C$3-2,U1222+1,(YEAR!$C$2+YEAR!$C$3-1)&amp;"       :="))</f>
        <v>1</v>
      </c>
      <c r="W1222">
        <f>IF(V1222&lt;1.1,V1222,IF(V1222&lt;YEAR!$C$2+YEAR!$C$3-2,V1222+1,(YEAR!$C$2+YEAR!$C$3-1)&amp;"       :="))</f>
        <v>1</v>
      </c>
      <c r="X1222">
        <f>IF(W1222&lt;1.1,W1222,IF(W1222&lt;YEAR!$C$2+YEAR!$C$3-2,W1222+1,(YEAR!$C$2+YEAR!$C$3-1)&amp;"       :="))</f>
        <v>1</v>
      </c>
      <c r="Y1222">
        <f>IF(X1222&lt;1.1,X1222,IF(X1222&lt;YEAR!$C$2+YEAR!$C$3-2,X1222+1,(YEAR!$C$2+YEAR!$C$3-1)&amp;"       :="))</f>
        <v>1</v>
      </c>
      <c r="Z1222">
        <f>IF(Y1222&lt;1.1,Y1222,IF(Y1222&lt;YEAR!$C$2+YEAR!$C$3-2,Y1222+1,(YEAR!$C$2+YEAR!$C$3-1)&amp;"       :="))</f>
        <v>1</v>
      </c>
      <c r="AA1222">
        <f>IF(Z1222&lt;1.1,Z1222,IF(Z1222&lt;YEAR!$C$2+YEAR!$C$3-2,Z1222+1,(YEAR!$C$2+YEAR!$C$3-1)&amp;"       :="))</f>
        <v>1</v>
      </c>
      <c r="AB1222">
        <f>IF(AA1222&lt;1.1,AA1222,IF(AA1222&lt;YEAR!$C$2+YEAR!$C$3-2,AA1222+1,(YEAR!$C$2+YEAR!$C$3-1)&amp;"       :="))</f>
        <v>1</v>
      </c>
      <c r="AC1222">
        <f>IF(AB1222&lt;1.1,AB1222,IF(AB1222&lt;YEAR!$C$2+YEAR!$C$3-2,AB1222+1,(YEAR!$C$2+YEAR!$C$3-1)&amp;"       :="))</f>
        <v>1</v>
      </c>
      <c r="AD1222">
        <f>IF(AC1222&lt;1.1,AC1222,IF(AC1222&lt;YEAR!$C$2+YEAR!$C$3-2,AC1222+1,(YEAR!$C$2+YEAR!$C$3-1)&amp;"       :="))</f>
        <v>1</v>
      </c>
      <c r="AE1222">
        <f>IF(AD1222&lt;1.1,AD1222,IF(AD1222&lt;YEAR!$C$2+YEAR!$C$3-2,AD1222+1,(YEAR!$C$2+YEAR!$C$3-1)&amp;"       :="))</f>
        <v>1</v>
      </c>
      <c r="AF1222">
        <f>IF(AE1222&lt;1.1,AE1222,IF(AE1222&lt;YEAR!$C$2+YEAR!$C$3-2,AE1222+1,(YEAR!$C$2+YEAR!$C$3-1)&amp;"       :="))</f>
        <v>1</v>
      </c>
      <c r="AG1222">
        <f>IF(AF1222&lt;1.1,AF1222,IF(AF1222&lt;YEAR!$C$2+YEAR!$C$3-2,AF1222+1,(YEAR!$C$2+YEAR!$C$3-1)&amp;"       :="))</f>
        <v>1</v>
      </c>
      <c r="AH1222">
        <f>IF(AG1222&lt;1.1,AG1222,IF(AG1222&lt;YEAR!$C$2+YEAR!$C$3-2,AG1222+1,(YEAR!$C$2+YEAR!$C$3-1)&amp;"       :="))</f>
        <v>1</v>
      </c>
      <c r="AI1222">
        <f>IF(AH1222&lt;1.1,AH1222,IF(AH1222&lt;YEAR!$C$2+YEAR!$C$3-2,AH1222+1,(YEAR!$C$2+YEAR!$C$3-1)&amp;"       :="))</f>
        <v>1</v>
      </c>
      <c r="AJ1222">
        <f>IF(AI1222&lt;1.1,AI1222,IF(AI1222&lt;YEAR!$C$2+YEAR!$C$3-2,AI1222+1,(YEAR!$C$2+YEAR!$C$3-1)&amp;"       :="))</f>
        <v>1</v>
      </c>
    </row>
    <row r="1223" spans="1:36">
      <c r="A1223">
        <f t="shared" ca="1" si="91"/>
        <v>30</v>
      </c>
      <c r="B1223" t="s">
        <v>51</v>
      </c>
      <c r="C1223" t="str">
        <f ca="1">IF(D1223="",OFFSET(AvailabilityFactor!A$1,A1223,0),C1222)</f>
        <v>D2HLT0181</v>
      </c>
      <c r="D1223" t="str" cm="1">
        <f t="array" aca="1" ref="D1223" ca="1">IF(D1222="",TS_DRC!$P$5,OFFSET(TS_DRC!P$5,RIGHT(D1222,2),0,TRUE))</f>
        <v>TS30</v>
      </c>
      <c r="E1223" t="str">
        <f t="shared" ca="1" si="92"/>
        <v>TS30</v>
      </c>
      <c r="F1223">
        <f>[3]Scenarios!$H$7</f>
        <v>1</v>
      </c>
      <c r="G1223">
        <f>IF(F1223&lt;1.1,F1223,IF(F1223&lt;YEAR!$C$2+YEAR!$C$3-2,F1223+1,(YEAR!$C$2+YEAR!$C$3-1)&amp;"       :="))</f>
        <v>1</v>
      </c>
      <c r="H1223">
        <f>IF(G1223&lt;1.1,G1223,IF(G1223&lt;YEAR!$C$2+YEAR!$C$3-2,G1223+1,(YEAR!$C$2+YEAR!$C$3-1)&amp;"       :="))</f>
        <v>1</v>
      </c>
      <c r="I1223">
        <f>IF(H1223&lt;1.1,H1223,IF(H1223&lt;YEAR!$C$2+YEAR!$C$3-2,H1223+1,(YEAR!$C$2+YEAR!$C$3-1)&amp;"       :="))</f>
        <v>1</v>
      </c>
      <c r="J1223">
        <f>IF(I1223&lt;1.1,I1223,IF(I1223&lt;YEAR!$C$2+YEAR!$C$3-2,I1223+1,(YEAR!$C$2+YEAR!$C$3-1)&amp;"       :="))</f>
        <v>1</v>
      </c>
      <c r="K1223">
        <f>IF(J1223&lt;1.1,J1223,IF(J1223&lt;YEAR!$C$2+YEAR!$C$3-2,J1223+1,(YEAR!$C$2+YEAR!$C$3-1)&amp;"       :="))</f>
        <v>1</v>
      </c>
      <c r="L1223">
        <f>IF(K1223&lt;1.1,K1223,IF(K1223&lt;YEAR!$C$2+YEAR!$C$3-2,K1223+1,(YEAR!$C$2+YEAR!$C$3-1)&amp;"       :="))</f>
        <v>1</v>
      </c>
      <c r="M1223">
        <f>IF(L1223&lt;1.1,L1223,IF(L1223&lt;YEAR!$C$2+YEAR!$C$3-2,L1223+1,(YEAR!$C$2+YEAR!$C$3-1)&amp;"       :="))</f>
        <v>1</v>
      </c>
      <c r="N1223">
        <f>IF(M1223&lt;1.1,M1223,IF(M1223&lt;YEAR!$C$2+YEAR!$C$3-2,M1223+1,(YEAR!$C$2+YEAR!$C$3-1)&amp;"       :="))</f>
        <v>1</v>
      </c>
      <c r="O1223">
        <f>IF(N1223&lt;1.1,N1223,IF(N1223&lt;YEAR!$C$2+YEAR!$C$3-2,N1223+1,(YEAR!$C$2+YEAR!$C$3-1)&amp;"       :="))</f>
        <v>1</v>
      </c>
      <c r="P1223">
        <f>IF(O1223&lt;1.1,O1223,IF(O1223&lt;YEAR!$C$2+YEAR!$C$3-2,O1223+1,(YEAR!$C$2+YEAR!$C$3-1)&amp;"       :="))</f>
        <v>1</v>
      </c>
      <c r="Q1223">
        <f>IF(P1223&lt;1.1,P1223,IF(P1223&lt;YEAR!$C$2+YEAR!$C$3-2,P1223+1,(YEAR!$C$2+YEAR!$C$3-1)&amp;"       :="))</f>
        <v>1</v>
      </c>
      <c r="R1223">
        <f>IF(Q1223&lt;1.1,Q1223,IF(Q1223&lt;YEAR!$C$2+YEAR!$C$3-2,Q1223+1,(YEAR!$C$2+YEAR!$C$3-1)&amp;"       :="))</f>
        <v>1</v>
      </c>
      <c r="S1223">
        <f>IF(R1223&lt;1.1,R1223,IF(R1223&lt;YEAR!$C$2+YEAR!$C$3-2,R1223+1,(YEAR!$C$2+YEAR!$C$3-1)&amp;"       :="))</f>
        <v>1</v>
      </c>
      <c r="T1223">
        <f>IF(S1223&lt;1.1,S1223,IF(S1223&lt;YEAR!$C$2+YEAR!$C$3-2,S1223+1,(YEAR!$C$2+YEAR!$C$3-1)&amp;"       :="))</f>
        <v>1</v>
      </c>
      <c r="U1223">
        <f>IF(T1223&lt;1.1,T1223,IF(T1223&lt;YEAR!$C$2+YEAR!$C$3-2,T1223+1,(YEAR!$C$2+YEAR!$C$3-1)&amp;"       :="))</f>
        <v>1</v>
      </c>
      <c r="V1223">
        <f>IF(U1223&lt;1.1,U1223,IF(U1223&lt;YEAR!$C$2+YEAR!$C$3-2,U1223+1,(YEAR!$C$2+YEAR!$C$3-1)&amp;"       :="))</f>
        <v>1</v>
      </c>
      <c r="W1223">
        <f>IF(V1223&lt;1.1,V1223,IF(V1223&lt;YEAR!$C$2+YEAR!$C$3-2,V1223+1,(YEAR!$C$2+YEAR!$C$3-1)&amp;"       :="))</f>
        <v>1</v>
      </c>
      <c r="X1223">
        <f>IF(W1223&lt;1.1,W1223,IF(W1223&lt;YEAR!$C$2+YEAR!$C$3-2,W1223+1,(YEAR!$C$2+YEAR!$C$3-1)&amp;"       :="))</f>
        <v>1</v>
      </c>
      <c r="Y1223">
        <f>IF(X1223&lt;1.1,X1223,IF(X1223&lt;YEAR!$C$2+YEAR!$C$3-2,X1223+1,(YEAR!$C$2+YEAR!$C$3-1)&amp;"       :="))</f>
        <v>1</v>
      </c>
      <c r="Z1223">
        <f>IF(Y1223&lt;1.1,Y1223,IF(Y1223&lt;YEAR!$C$2+YEAR!$C$3-2,Y1223+1,(YEAR!$C$2+YEAR!$C$3-1)&amp;"       :="))</f>
        <v>1</v>
      </c>
      <c r="AA1223">
        <f>IF(Z1223&lt;1.1,Z1223,IF(Z1223&lt;YEAR!$C$2+YEAR!$C$3-2,Z1223+1,(YEAR!$C$2+YEAR!$C$3-1)&amp;"       :="))</f>
        <v>1</v>
      </c>
      <c r="AB1223">
        <f>IF(AA1223&lt;1.1,AA1223,IF(AA1223&lt;YEAR!$C$2+YEAR!$C$3-2,AA1223+1,(YEAR!$C$2+YEAR!$C$3-1)&amp;"       :="))</f>
        <v>1</v>
      </c>
      <c r="AC1223">
        <f>IF(AB1223&lt;1.1,AB1223,IF(AB1223&lt;YEAR!$C$2+YEAR!$C$3-2,AB1223+1,(YEAR!$C$2+YEAR!$C$3-1)&amp;"       :="))</f>
        <v>1</v>
      </c>
      <c r="AD1223">
        <f>IF(AC1223&lt;1.1,AC1223,IF(AC1223&lt;YEAR!$C$2+YEAR!$C$3-2,AC1223+1,(YEAR!$C$2+YEAR!$C$3-1)&amp;"       :="))</f>
        <v>1</v>
      </c>
      <c r="AE1223">
        <f>IF(AD1223&lt;1.1,AD1223,IF(AD1223&lt;YEAR!$C$2+YEAR!$C$3-2,AD1223+1,(YEAR!$C$2+YEAR!$C$3-1)&amp;"       :="))</f>
        <v>1</v>
      </c>
      <c r="AF1223">
        <f>IF(AE1223&lt;1.1,AE1223,IF(AE1223&lt;YEAR!$C$2+YEAR!$C$3-2,AE1223+1,(YEAR!$C$2+YEAR!$C$3-1)&amp;"       :="))</f>
        <v>1</v>
      </c>
      <c r="AG1223">
        <f>IF(AF1223&lt;1.1,AF1223,IF(AF1223&lt;YEAR!$C$2+YEAR!$C$3-2,AF1223+1,(YEAR!$C$2+YEAR!$C$3-1)&amp;"       :="))</f>
        <v>1</v>
      </c>
      <c r="AH1223">
        <f>IF(AG1223&lt;1.1,AG1223,IF(AG1223&lt;YEAR!$C$2+YEAR!$C$3-2,AG1223+1,(YEAR!$C$2+YEAR!$C$3-1)&amp;"       :="))</f>
        <v>1</v>
      </c>
      <c r="AI1223">
        <f>IF(AH1223&lt;1.1,AH1223,IF(AH1223&lt;YEAR!$C$2+YEAR!$C$3-2,AH1223+1,(YEAR!$C$2+YEAR!$C$3-1)&amp;"       :="))</f>
        <v>1</v>
      </c>
      <c r="AJ1223">
        <f>IF(AI1223&lt;1.1,AI1223,IF(AI1223&lt;YEAR!$C$2+YEAR!$C$3-2,AI1223+1,(YEAR!$C$2+YEAR!$C$3-1)&amp;"       :="))</f>
        <v>1</v>
      </c>
    </row>
    <row r="1224" spans="1:36">
      <c r="A1224">
        <f t="shared" ca="1" si="91"/>
        <v>30</v>
      </c>
      <c r="B1224" t="s">
        <v>51</v>
      </c>
      <c r="C1224" t="str">
        <f ca="1">IF(D1224="",OFFSET(AvailabilityFactor!A$1,A1224,0),C1223)</f>
        <v>D2HLT0181</v>
      </c>
      <c r="D1224" t="str" cm="1">
        <f t="array" aca="1" ref="D1224" ca="1">IF(D1223="",TS_DRC!$P$5,OFFSET(TS_DRC!P$5,RIGHT(D1223,2),0,TRUE))</f>
        <v>TS31</v>
      </c>
      <c r="E1224" t="str">
        <f t="shared" ca="1" si="92"/>
        <v>TS31</v>
      </c>
      <c r="F1224">
        <f>[3]Scenarios!$H$7</f>
        <v>1</v>
      </c>
      <c r="G1224">
        <f>IF(F1224&lt;1.1,F1224,IF(F1224&lt;YEAR!$C$2+YEAR!$C$3-2,F1224+1,(YEAR!$C$2+YEAR!$C$3-1)&amp;"       :="))</f>
        <v>1</v>
      </c>
      <c r="H1224">
        <f>IF(G1224&lt;1.1,G1224,IF(G1224&lt;YEAR!$C$2+YEAR!$C$3-2,G1224+1,(YEAR!$C$2+YEAR!$C$3-1)&amp;"       :="))</f>
        <v>1</v>
      </c>
      <c r="I1224">
        <f>IF(H1224&lt;1.1,H1224,IF(H1224&lt;YEAR!$C$2+YEAR!$C$3-2,H1224+1,(YEAR!$C$2+YEAR!$C$3-1)&amp;"       :="))</f>
        <v>1</v>
      </c>
      <c r="J1224">
        <f>IF(I1224&lt;1.1,I1224,IF(I1224&lt;YEAR!$C$2+YEAR!$C$3-2,I1224+1,(YEAR!$C$2+YEAR!$C$3-1)&amp;"       :="))</f>
        <v>1</v>
      </c>
      <c r="K1224">
        <f>IF(J1224&lt;1.1,J1224,IF(J1224&lt;YEAR!$C$2+YEAR!$C$3-2,J1224+1,(YEAR!$C$2+YEAR!$C$3-1)&amp;"       :="))</f>
        <v>1</v>
      </c>
      <c r="L1224">
        <f>IF(K1224&lt;1.1,K1224,IF(K1224&lt;YEAR!$C$2+YEAR!$C$3-2,K1224+1,(YEAR!$C$2+YEAR!$C$3-1)&amp;"       :="))</f>
        <v>1</v>
      </c>
      <c r="M1224">
        <f>IF(L1224&lt;1.1,L1224,IF(L1224&lt;YEAR!$C$2+YEAR!$C$3-2,L1224+1,(YEAR!$C$2+YEAR!$C$3-1)&amp;"       :="))</f>
        <v>1</v>
      </c>
      <c r="N1224">
        <f>IF(M1224&lt;1.1,M1224,IF(M1224&lt;YEAR!$C$2+YEAR!$C$3-2,M1224+1,(YEAR!$C$2+YEAR!$C$3-1)&amp;"       :="))</f>
        <v>1</v>
      </c>
      <c r="O1224">
        <f>IF(N1224&lt;1.1,N1224,IF(N1224&lt;YEAR!$C$2+YEAR!$C$3-2,N1224+1,(YEAR!$C$2+YEAR!$C$3-1)&amp;"       :="))</f>
        <v>1</v>
      </c>
      <c r="P1224">
        <f>IF(O1224&lt;1.1,O1224,IF(O1224&lt;YEAR!$C$2+YEAR!$C$3-2,O1224+1,(YEAR!$C$2+YEAR!$C$3-1)&amp;"       :="))</f>
        <v>1</v>
      </c>
      <c r="Q1224">
        <f>IF(P1224&lt;1.1,P1224,IF(P1224&lt;YEAR!$C$2+YEAR!$C$3-2,P1224+1,(YEAR!$C$2+YEAR!$C$3-1)&amp;"       :="))</f>
        <v>1</v>
      </c>
      <c r="R1224">
        <f>IF(Q1224&lt;1.1,Q1224,IF(Q1224&lt;YEAR!$C$2+YEAR!$C$3-2,Q1224+1,(YEAR!$C$2+YEAR!$C$3-1)&amp;"       :="))</f>
        <v>1</v>
      </c>
      <c r="S1224">
        <f>IF(R1224&lt;1.1,R1224,IF(R1224&lt;YEAR!$C$2+YEAR!$C$3-2,R1224+1,(YEAR!$C$2+YEAR!$C$3-1)&amp;"       :="))</f>
        <v>1</v>
      </c>
      <c r="T1224">
        <f>IF(S1224&lt;1.1,S1224,IF(S1224&lt;YEAR!$C$2+YEAR!$C$3-2,S1224+1,(YEAR!$C$2+YEAR!$C$3-1)&amp;"       :="))</f>
        <v>1</v>
      </c>
      <c r="U1224">
        <f>IF(T1224&lt;1.1,T1224,IF(T1224&lt;YEAR!$C$2+YEAR!$C$3-2,T1224+1,(YEAR!$C$2+YEAR!$C$3-1)&amp;"       :="))</f>
        <v>1</v>
      </c>
      <c r="V1224">
        <f>IF(U1224&lt;1.1,U1224,IF(U1224&lt;YEAR!$C$2+YEAR!$C$3-2,U1224+1,(YEAR!$C$2+YEAR!$C$3-1)&amp;"       :="))</f>
        <v>1</v>
      </c>
      <c r="W1224">
        <f>IF(V1224&lt;1.1,V1224,IF(V1224&lt;YEAR!$C$2+YEAR!$C$3-2,V1224+1,(YEAR!$C$2+YEAR!$C$3-1)&amp;"       :="))</f>
        <v>1</v>
      </c>
      <c r="X1224">
        <f>IF(W1224&lt;1.1,W1224,IF(W1224&lt;YEAR!$C$2+YEAR!$C$3-2,W1224+1,(YEAR!$C$2+YEAR!$C$3-1)&amp;"       :="))</f>
        <v>1</v>
      </c>
      <c r="Y1224">
        <f>IF(X1224&lt;1.1,X1224,IF(X1224&lt;YEAR!$C$2+YEAR!$C$3-2,X1224+1,(YEAR!$C$2+YEAR!$C$3-1)&amp;"       :="))</f>
        <v>1</v>
      </c>
      <c r="Z1224">
        <f>IF(Y1224&lt;1.1,Y1224,IF(Y1224&lt;YEAR!$C$2+YEAR!$C$3-2,Y1224+1,(YEAR!$C$2+YEAR!$C$3-1)&amp;"       :="))</f>
        <v>1</v>
      </c>
      <c r="AA1224">
        <f>IF(Z1224&lt;1.1,Z1224,IF(Z1224&lt;YEAR!$C$2+YEAR!$C$3-2,Z1224+1,(YEAR!$C$2+YEAR!$C$3-1)&amp;"       :="))</f>
        <v>1</v>
      </c>
      <c r="AB1224">
        <f>IF(AA1224&lt;1.1,AA1224,IF(AA1224&lt;YEAR!$C$2+YEAR!$C$3-2,AA1224+1,(YEAR!$C$2+YEAR!$C$3-1)&amp;"       :="))</f>
        <v>1</v>
      </c>
      <c r="AC1224">
        <f>IF(AB1224&lt;1.1,AB1224,IF(AB1224&lt;YEAR!$C$2+YEAR!$C$3-2,AB1224+1,(YEAR!$C$2+YEAR!$C$3-1)&amp;"       :="))</f>
        <v>1</v>
      </c>
      <c r="AD1224">
        <f>IF(AC1224&lt;1.1,AC1224,IF(AC1224&lt;YEAR!$C$2+YEAR!$C$3-2,AC1224+1,(YEAR!$C$2+YEAR!$C$3-1)&amp;"       :="))</f>
        <v>1</v>
      </c>
      <c r="AE1224">
        <f>IF(AD1224&lt;1.1,AD1224,IF(AD1224&lt;YEAR!$C$2+YEAR!$C$3-2,AD1224+1,(YEAR!$C$2+YEAR!$C$3-1)&amp;"       :="))</f>
        <v>1</v>
      </c>
      <c r="AF1224">
        <f>IF(AE1224&lt;1.1,AE1224,IF(AE1224&lt;YEAR!$C$2+YEAR!$C$3-2,AE1224+1,(YEAR!$C$2+YEAR!$C$3-1)&amp;"       :="))</f>
        <v>1</v>
      </c>
      <c r="AG1224">
        <f>IF(AF1224&lt;1.1,AF1224,IF(AF1224&lt;YEAR!$C$2+YEAR!$C$3-2,AF1224+1,(YEAR!$C$2+YEAR!$C$3-1)&amp;"       :="))</f>
        <v>1</v>
      </c>
      <c r="AH1224">
        <f>IF(AG1224&lt;1.1,AG1224,IF(AG1224&lt;YEAR!$C$2+YEAR!$C$3-2,AG1224+1,(YEAR!$C$2+YEAR!$C$3-1)&amp;"       :="))</f>
        <v>1</v>
      </c>
      <c r="AI1224">
        <f>IF(AH1224&lt;1.1,AH1224,IF(AH1224&lt;YEAR!$C$2+YEAR!$C$3-2,AH1224+1,(YEAR!$C$2+YEAR!$C$3-1)&amp;"       :="))</f>
        <v>1</v>
      </c>
      <c r="AJ1224">
        <f>IF(AI1224&lt;1.1,AI1224,IF(AI1224&lt;YEAR!$C$2+YEAR!$C$3-2,AI1224+1,(YEAR!$C$2+YEAR!$C$3-1)&amp;"       :="))</f>
        <v>1</v>
      </c>
    </row>
    <row r="1225" spans="1:36">
      <c r="A1225">
        <f t="shared" ca="1" si="91"/>
        <v>30</v>
      </c>
      <c r="B1225" t="s">
        <v>51</v>
      </c>
      <c r="C1225" t="str">
        <f ca="1">IF(D1225="",OFFSET(AvailabilityFactor!A$1,A1225,0),C1224)</f>
        <v>D2HLT0181</v>
      </c>
      <c r="D1225" t="str" cm="1">
        <f t="array" aca="1" ref="D1225" ca="1">IF(D1224="",TS_DRC!$P$5,OFFSET(TS_DRC!P$5,RIGHT(D1224,2),0,TRUE))</f>
        <v>TS32</v>
      </c>
      <c r="E1225" t="str">
        <f t="shared" ca="1" si="92"/>
        <v>TS32</v>
      </c>
      <c r="F1225">
        <f>[3]Scenarios!$H$7</f>
        <v>1</v>
      </c>
      <c r="G1225">
        <f>IF(F1225&lt;1.1,F1225,IF(F1225&lt;YEAR!$C$2+YEAR!$C$3-2,F1225+1,(YEAR!$C$2+YEAR!$C$3-1)&amp;"       :="))</f>
        <v>1</v>
      </c>
      <c r="H1225">
        <f>IF(G1225&lt;1.1,G1225,IF(G1225&lt;YEAR!$C$2+YEAR!$C$3-2,G1225+1,(YEAR!$C$2+YEAR!$C$3-1)&amp;"       :="))</f>
        <v>1</v>
      </c>
      <c r="I1225">
        <f>IF(H1225&lt;1.1,H1225,IF(H1225&lt;YEAR!$C$2+YEAR!$C$3-2,H1225+1,(YEAR!$C$2+YEAR!$C$3-1)&amp;"       :="))</f>
        <v>1</v>
      </c>
      <c r="J1225">
        <f>IF(I1225&lt;1.1,I1225,IF(I1225&lt;YEAR!$C$2+YEAR!$C$3-2,I1225+1,(YEAR!$C$2+YEAR!$C$3-1)&amp;"       :="))</f>
        <v>1</v>
      </c>
      <c r="K1225">
        <f>IF(J1225&lt;1.1,J1225,IF(J1225&lt;YEAR!$C$2+YEAR!$C$3-2,J1225+1,(YEAR!$C$2+YEAR!$C$3-1)&amp;"       :="))</f>
        <v>1</v>
      </c>
      <c r="L1225">
        <f>IF(K1225&lt;1.1,K1225,IF(K1225&lt;YEAR!$C$2+YEAR!$C$3-2,K1225+1,(YEAR!$C$2+YEAR!$C$3-1)&amp;"       :="))</f>
        <v>1</v>
      </c>
      <c r="M1225">
        <f>IF(L1225&lt;1.1,L1225,IF(L1225&lt;YEAR!$C$2+YEAR!$C$3-2,L1225+1,(YEAR!$C$2+YEAR!$C$3-1)&amp;"       :="))</f>
        <v>1</v>
      </c>
      <c r="N1225">
        <f>IF(M1225&lt;1.1,M1225,IF(M1225&lt;YEAR!$C$2+YEAR!$C$3-2,M1225+1,(YEAR!$C$2+YEAR!$C$3-1)&amp;"       :="))</f>
        <v>1</v>
      </c>
      <c r="O1225">
        <f>IF(N1225&lt;1.1,N1225,IF(N1225&lt;YEAR!$C$2+YEAR!$C$3-2,N1225+1,(YEAR!$C$2+YEAR!$C$3-1)&amp;"       :="))</f>
        <v>1</v>
      </c>
      <c r="P1225">
        <f>IF(O1225&lt;1.1,O1225,IF(O1225&lt;YEAR!$C$2+YEAR!$C$3-2,O1225+1,(YEAR!$C$2+YEAR!$C$3-1)&amp;"       :="))</f>
        <v>1</v>
      </c>
      <c r="Q1225">
        <f>IF(P1225&lt;1.1,P1225,IF(P1225&lt;YEAR!$C$2+YEAR!$C$3-2,P1225+1,(YEAR!$C$2+YEAR!$C$3-1)&amp;"       :="))</f>
        <v>1</v>
      </c>
      <c r="R1225">
        <f>IF(Q1225&lt;1.1,Q1225,IF(Q1225&lt;YEAR!$C$2+YEAR!$C$3-2,Q1225+1,(YEAR!$C$2+YEAR!$C$3-1)&amp;"       :="))</f>
        <v>1</v>
      </c>
      <c r="S1225">
        <f>IF(R1225&lt;1.1,R1225,IF(R1225&lt;YEAR!$C$2+YEAR!$C$3-2,R1225+1,(YEAR!$C$2+YEAR!$C$3-1)&amp;"       :="))</f>
        <v>1</v>
      </c>
      <c r="T1225">
        <f>IF(S1225&lt;1.1,S1225,IF(S1225&lt;YEAR!$C$2+YEAR!$C$3-2,S1225+1,(YEAR!$C$2+YEAR!$C$3-1)&amp;"       :="))</f>
        <v>1</v>
      </c>
      <c r="U1225">
        <f>IF(T1225&lt;1.1,T1225,IF(T1225&lt;YEAR!$C$2+YEAR!$C$3-2,T1225+1,(YEAR!$C$2+YEAR!$C$3-1)&amp;"       :="))</f>
        <v>1</v>
      </c>
      <c r="V1225">
        <f>IF(U1225&lt;1.1,U1225,IF(U1225&lt;YEAR!$C$2+YEAR!$C$3-2,U1225+1,(YEAR!$C$2+YEAR!$C$3-1)&amp;"       :="))</f>
        <v>1</v>
      </c>
      <c r="W1225">
        <f>IF(V1225&lt;1.1,V1225,IF(V1225&lt;YEAR!$C$2+YEAR!$C$3-2,V1225+1,(YEAR!$C$2+YEAR!$C$3-1)&amp;"       :="))</f>
        <v>1</v>
      </c>
      <c r="X1225">
        <f>IF(W1225&lt;1.1,W1225,IF(W1225&lt;YEAR!$C$2+YEAR!$C$3-2,W1225+1,(YEAR!$C$2+YEAR!$C$3-1)&amp;"       :="))</f>
        <v>1</v>
      </c>
      <c r="Y1225">
        <f>IF(X1225&lt;1.1,X1225,IF(X1225&lt;YEAR!$C$2+YEAR!$C$3-2,X1225+1,(YEAR!$C$2+YEAR!$C$3-1)&amp;"       :="))</f>
        <v>1</v>
      </c>
      <c r="Z1225">
        <f>IF(Y1225&lt;1.1,Y1225,IF(Y1225&lt;YEAR!$C$2+YEAR!$C$3-2,Y1225+1,(YEAR!$C$2+YEAR!$C$3-1)&amp;"       :="))</f>
        <v>1</v>
      </c>
      <c r="AA1225">
        <f>IF(Z1225&lt;1.1,Z1225,IF(Z1225&lt;YEAR!$C$2+YEAR!$C$3-2,Z1225+1,(YEAR!$C$2+YEAR!$C$3-1)&amp;"       :="))</f>
        <v>1</v>
      </c>
      <c r="AB1225">
        <f>IF(AA1225&lt;1.1,AA1225,IF(AA1225&lt;YEAR!$C$2+YEAR!$C$3-2,AA1225+1,(YEAR!$C$2+YEAR!$C$3-1)&amp;"       :="))</f>
        <v>1</v>
      </c>
      <c r="AC1225">
        <f>IF(AB1225&lt;1.1,AB1225,IF(AB1225&lt;YEAR!$C$2+YEAR!$C$3-2,AB1225+1,(YEAR!$C$2+YEAR!$C$3-1)&amp;"       :="))</f>
        <v>1</v>
      </c>
      <c r="AD1225">
        <f>IF(AC1225&lt;1.1,AC1225,IF(AC1225&lt;YEAR!$C$2+YEAR!$C$3-2,AC1225+1,(YEAR!$C$2+YEAR!$C$3-1)&amp;"       :="))</f>
        <v>1</v>
      </c>
      <c r="AE1225">
        <f>IF(AD1225&lt;1.1,AD1225,IF(AD1225&lt;YEAR!$C$2+YEAR!$C$3-2,AD1225+1,(YEAR!$C$2+YEAR!$C$3-1)&amp;"       :="))</f>
        <v>1</v>
      </c>
      <c r="AF1225">
        <f>IF(AE1225&lt;1.1,AE1225,IF(AE1225&lt;YEAR!$C$2+YEAR!$C$3-2,AE1225+1,(YEAR!$C$2+YEAR!$C$3-1)&amp;"       :="))</f>
        <v>1</v>
      </c>
      <c r="AG1225">
        <f>IF(AF1225&lt;1.1,AF1225,IF(AF1225&lt;YEAR!$C$2+YEAR!$C$3-2,AF1225+1,(YEAR!$C$2+YEAR!$C$3-1)&amp;"       :="))</f>
        <v>1</v>
      </c>
      <c r="AH1225">
        <f>IF(AG1225&lt;1.1,AG1225,IF(AG1225&lt;YEAR!$C$2+YEAR!$C$3-2,AG1225+1,(YEAR!$C$2+YEAR!$C$3-1)&amp;"       :="))</f>
        <v>1</v>
      </c>
      <c r="AI1225">
        <f>IF(AH1225&lt;1.1,AH1225,IF(AH1225&lt;YEAR!$C$2+YEAR!$C$3-2,AH1225+1,(YEAR!$C$2+YEAR!$C$3-1)&amp;"       :="))</f>
        <v>1</v>
      </c>
      <c r="AJ1225">
        <f>IF(AI1225&lt;1.1,AI1225,IF(AI1225&lt;YEAR!$C$2+YEAR!$C$3-2,AI1225+1,(YEAR!$C$2+YEAR!$C$3-1)&amp;"       :="))</f>
        <v>1</v>
      </c>
    </row>
    <row r="1226" spans="1:36">
      <c r="A1226">
        <f t="shared" ca="1" si="91"/>
        <v>30</v>
      </c>
      <c r="B1226" t="s">
        <v>51</v>
      </c>
      <c r="C1226" t="str">
        <f ca="1">IF(D1226="",OFFSET(AvailabilityFactor!A$1,A1226,0),C1225)</f>
        <v>D2HLT0181</v>
      </c>
      <c r="D1226" t="str" cm="1">
        <f t="array" aca="1" ref="D1226" ca="1">IF(D1225="",TS_DRC!$P$5,OFFSET(TS_DRC!P$5,RIGHT(D1225,2),0,TRUE))</f>
        <v>TS33</v>
      </c>
      <c r="E1226" t="str">
        <f t="shared" ca="1" si="92"/>
        <v>TS33</v>
      </c>
      <c r="F1226">
        <f>[3]Scenarios!$H$7</f>
        <v>1</v>
      </c>
      <c r="G1226">
        <f>IF(F1226&lt;1.1,F1226,IF(F1226&lt;YEAR!$C$2+YEAR!$C$3-2,F1226+1,(YEAR!$C$2+YEAR!$C$3-1)&amp;"       :="))</f>
        <v>1</v>
      </c>
      <c r="H1226">
        <f>IF(G1226&lt;1.1,G1226,IF(G1226&lt;YEAR!$C$2+YEAR!$C$3-2,G1226+1,(YEAR!$C$2+YEAR!$C$3-1)&amp;"       :="))</f>
        <v>1</v>
      </c>
      <c r="I1226">
        <f>IF(H1226&lt;1.1,H1226,IF(H1226&lt;YEAR!$C$2+YEAR!$C$3-2,H1226+1,(YEAR!$C$2+YEAR!$C$3-1)&amp;"       :="))</f>
        <v>1</v>
      </c>
      <c r="J1226">
        <f>IF(I1226&lt;1.1,I1226,IF(I1226&lt;YEAR!$C$2+YEAR!$C$3-2,I1226+1,(YEAR!$C$2+YEAR!$C$3-1)&amp;"       :="))</f>
        <v>1</v>
      </c>
      <c r="K1226">
        <f>IF(J1226&lt;1.1,J1226,IF(J1226&lt;YEAR!$C$2+YEAR!$C$3-2,J1226+1,(YEAR!$C$2+YEAR!$C$3-1)&amp;"       :="))</f>
        <v>1</v>
      </c>
      <c r="L1226">
        <f>IF(K1226&lt;1.1,K1226,IF(K1226&lt;YEAR!$C$2+YEAR!$C$3-2,K1226+1,(YEAR!$C$2+YEAR!$C$3-1)&amp;"       :="))</f>
        <v>1</v>
      </c>
      <c r="M1226">
        <f>IF(L1226&lt;1.1,L1226,IF(L1226&lt;YEAR!$C$2+YEAR!$C$3-2,L1226+1,(YEAR!$C$2+YEAR!$C$3-1)&amp;"       :="))</f>
        <v>1</v>
      </c>
      <c r="N1226">
        <f>IF(M1226&lt;1.1,M1226,IF(M1226&lt;YEAR!$C$2+YEAR!$C$3-2,M1226+1,(YEAR!$C$2+YEAR!$C$3-1)&amp;"       :="))</f>
        <v>1</v>
      </c>
      <c r="O1226">
        <f>IF(N1226&lt;1.1,N1226,IF(N1226&lt;YEAR!$C$2+YEAR!$C$3-2,N1226+1,(YEAR!$C$2+YEAR!$C$3-1)&amp;"       :="))</f>
        <v>1</v>
      </c>
      <c r="P1226">
        <f>IF(O1226&lt;1.1,O1226,IF(O1226&lt;YEAR!$C$2+YEAR!$C$3-2,O1226+1,(YEAR!$C$2+YEAR!$C$3-1)&amp;"       :="))</f>
        <v>1</v>
      </c>
      <c r="Q1226">
        <f>IF(P1226&lt;1.1,P1226,IF(P1226&lt;YEAR!$C$2+YEAR!$C$3-2,P1226+1,(YEAR!$C$2+YEAR!$C$3-1)&amp;"       :="))</f>
        <v>1</v>
      </c>
      <c r="R1226">
        <f>IF(Q1226&lt;1.1,Q1226,IF(Q1226&lt;YEAR!$C$2+YEAR!$C$3-2,Q1226+1,(YEAR!$C$2+YEAR!$C$3-1)&amp;"       :="))</f>
        <v>1</v>
      </c>
      <c r="S1226">
        <f>IF(R1226&lt;1.1,R1226,IF(R1226&lt;YEAR!$C$2+YEAR!$C$3-2,R1226+1,(YEAR!$C$2+YEAR!$C$3-1)&amp;"       :="))</f>
        <v>1</v>
      </c>
      <c r="T1226">
        <f>IF(S1226&lt;1.1,S1226,IF(S1226&lt;YEAR!$C$2+YEAR!$C$3-2,S1226+1,(YEAR!$C$2+YEAR!$C$3-1)&amp;"       :="))</f>
        <v>1</v>
      </c>
      <c r="U1226">
        <f>IF(T1226&lt;1.1,T1226,IF(T1226&lt;YEAR!$C$2+YEAR!$C$3-2,T1226+1,(YEAR!$C$2+YEAR!$C$3-1)&amp;"       :="))</f>
        <v>1</v>
      </c>
      <c r="V1226">
        <f>IF(U1226&lt;1.1,U1226,IF(U1226&lt;YEAR!$C$2+YEAR!$C$3-2,U1226+1,(YEAR!$C$2+YEAR!$C$3-1)&amp;"       :="))</f>
        <v>1</v>
      </c>
      <c r="W1226">
        <f>IF(V1226&lt;1.1,V1226,IF(V1226&lt;YEAR!$C$2+YEAR!$C$3-2,V1226+1,(YEAR!$C$2+YEAR!$C$3-1)&amp;"       :="))</f>
        <v>1</v>
      </c>
      <c r="X1226">
        <f>IF(W1226&lt;1.1,W1226,IF(W1226&lt;YEAR!$C$2+YEAR!$C$3-2,W1226+1,(YEAR!$C$2+YEAR!$C$3-1)&amp;"       :="))</f>
        <v>1</v>
      </c>
      <c r="Y1226">
        <f>IF(X1226&lt;1.1,X1226,IF(X1226&lt;YEAR!$C$2+YEAR!$C$3-2,X1226+1,(YEAR!$C$2+YEAR!$C$3-1)&amp;"       :="))</f>
        <v>1</v>
      </c>
      <c r="Z1226">
        <f>IF(Y1226&lt;1.1,Y1226,IF(Y1226&lt;YEAR!$C$2+YEAR!$C$3-2,Y1226+1,(YEAR!$C$2+YEAR!$C$3-1)&amp;"       :="))</f>
        <v>1</v>
      </c>
      <c r="AA1226">
        <f>IF(Z1226&lt;1.1,Z1226,IF(Z1226&lt;YEAR!$C$2+YEAR!$C$3-2,Z1226+1,(YEAR!$C$2+YEAR!$C$3-1)&amp;"       :="))</f>
        <v>1</v>
      </c>
      <c r="AB1226">
        <f>IF(AA1226&lt;1.1,AA1226,IF(AA1226&lt;YEAR!$C$2+YEAR!$C$3-2,AA1226+1,(YEAR!$C$2+YEAR!$C$3-1)&amp;"       :="))</f>
        <v>1</v>
      </c>
      <c r="AC1226">
        <f>IF(AB1226&lt;1.1,AB1226,IF(AB1226&lt;YEAR!$C$2+YEAR!$C$3-2,AB1226+1,(YEAR!$C$2+YEAR!$C$3-1)&amp;"       :="))</f>
        <v>1</v>
      </c>
      <c r="AD1226">
        <f>IF(AC1226&lt;1.1,AC1226,IF(AC1226&lt;YEAR!$C$2+YEAR!$C$3-2,AC1226+1,(YEAR!$C$2+YEAR!$C$3-1)&amp;"       :="))</f>
        <v>1</v>
      </c>
      <c r="AE1226">
        <f>IF(AD1226&lt;1.1,AD1226,IF(AD1226&lt;YEAR!$C$2+YEAR!$C$3-2,AD1226+1,(YEAR!$C$2+YEAR!$C$3-1)&amp;"       :="))</f>
        <v>1</v>
      </c>
      <c r="AF1226">
        <f>IF(AE1226&lt;1.1,AE1226,IF(AE1226&lt;YEAR!$C$2+YEAR!$C$3-2,AE1226+1,(YEAR!$C$2+YEAR!$C$3-1)&amp;"       :="))</f>
        <v>1</v>
      </c>
      <c r="AG1226">
        <f>IF(AF1226&lt;1.1,AF1226,IF(AF1226&lt;YEAR!$C$2+YEAR!$C$3-2,AF1226+1,(YEAR!$C$2+YEAR!$C$3-1)&amp;"       :="))</f>
        <v>1</v>
      </c>
      <c r="AH1226">
        <f>IF(AG1226&lt;1.1,AG1226,IF(AG1226&lt;YEAR!$C$2+YEAR!$C$3-2,AG1226+1,(YEAR!$C$2+YEAR!$C$3-1)&amp;"       :="))</f>
        <v>1</v>
      </c>
      <c r="AI1226">
        <f>IF(AH1226&lt;1.1,AH1226,IF(AH1226&lt;YEAR!$C$2+YEAR!$C$3-2,AH1226+1,(YEAR!$C$2+YEAR!$C$3-1)&amp;"       :="))</f>
        <v>1</v>
      </c>
      <c r="AJ1226">
        <f>IF(AI1226&lt;1.1,AI1226,IF(AI1226&lt;YEAR!$C$2+YEAR!$C$3-2,AI1226+1,(YEAR!$C$2+YEAR!$C$3-1)&amp;"       :="))</f>
        <v>1</v>
      </c>
    </row>
    <row r="1227" spans="1:36">
      <c r="A1227">
        <f t="shared" ca="1" si="91"/>
        <v>30</v>
      </c>
      <c r="B1227" t="s">
        <v>51</v>
      </c>
      <c r="C1227" t="str">
        <f ca="1">IF(D1227="",OFFSET(AvailabilityFactor!A$1,A1227,0),C1226)</f>
        <v>D2HLT0181</v>
      </c>
      <c r="D1227" t="str" cm="1">
        <f t="array" aca="1" ref="D1227" ca="1">IF(D1226="",TS_DRC!$P$5,OFFSET(TS_DRC!P$5,RIGHT(D1226,2),0,TRUE))</f>
        <v>TS34</v>
      </c>
      <c r="E1227" t="str">
        <f t="shared" ca="1" si="92"/>
        <v>TS34</v>
      </c>
      <c r="F1227">
        <f>[3]Scenarios!$H$7</f>
        <v>1</v>
      </c>
      <c r="G1227">
        <f>IF(F1227&lt;1.1,F1227,IF(F1227&lt;YEAR!$C$2+YEAR!$C$3-2,F1227+1,(YEAR!$C$2+YEAR!$C$3-1)&amp;"       :="))</f>
        <v>1</v>
      </c>
      <c r="H1227">
        <f>IF(G1227&lt;1.1,G1227,IF(G1227&lt;YEAR!$C$2+YEAR!$C$3-2,G1227+1,(YEAR!$C$2+YEAR!$C$3-1)&amp;"       :="))</f>
        <v>1</v>
      </c>
      <c r="I1227">
        <f>IF(H1227&lt;1.1,H1227,IF(H1227&lt;YEAR!$C$2+YEAR!$C$3-2,H1227+1,(YEAR!$C$2+YEAR!$C$3-1)&amp;"       :="))</f>
        <v>1</v>
      </c>
      <c r="J1227">
        <f>IF(I1227&lt;1.1,I1227,IF(I1227&lt;YEAR!$C$2+YEAR!$C$3-2,I1227+1,(YEAR!$C$2+YEAR!$C$3-1)&amp;"       :="))</f>
        <v>1</v>
      </c>
      <c r="K1227">
        <f>IF(J1227&lt;1.1,J1227,IF(J1227&lt;YEAR!$C$2+YEAR!$C$3-2,J1227+1,(YEAR!$C$2+YEAR!$C$3-1)&amp;"       :="))</f>
        <v>1</v>
      </c>
      <c r="L1227">
        <f>IF(K1227&lt;1.1,K1227,IF(K1227&lt;YEAR!$C$2+YEAR!$C$3-2,K1227+1,(YEAR!$C$2+YEAR!$C$3-1)&amp;"       :="))</f>
        <v>1</v>
      </c>
      <c r="M1227">
        <f>IF(L1227&lt;1.1,L1227,IF(L1227&lt;YEAR!$C$2+YEAR!$C$3-2,L1227+1,(YEAR!$C$2+YEAR!$C$3-1)&amp;"       :="))</f>
        <v>1</v>
      </c>
      <c r="N1227">
        <f>IF(M1227&lt;1.1,M1227,IF(M1227&lt;YEAR!$C$2+YEAR!$C$3-2,M1227+1,(YEAR!$C$2+YEAR!$C$3-1)&amp;"       :="))</f>
        <v>1</v>
      </c>
      <c r="O1227">
        <f>IF(N1227&lt;1.1,N1227,IF(N1227&lt;YEAR!$C$2+YEAR!$C$3-2,N1227+1,(YEAR!$C$2+YEAR!$C$3-1)&amp;"       :="))</f>
        <v>1</v>
      </c>
      <c r="P1227">
        <f>IF(O1227&lt;1.1,O1227,IF(O1227&lt;YEAR!$C$2+YEAR!$C$3-2,O1227+1,(YEAR!$C$2+YEAR!$C$3-1)&amp;"       :="))</f>
        <v>1</v>
      </c>
      <c r="Q1227">
        <f>IF(P1227&lt;1.1,P1227,IF(P1227&lt;YEAR!$C$2+YEAR!$C$3-2,P1227+1,(YEAR!$C$2+YEAR!$C$3-1)&amp;"       :="))</f>
        <v>1</v>
      </c>
      <c r="R1227">
        <f>IF(Q1227&lt;1.1,Q1227,IF(Q1227&lt;YEAR!$C$2+YEAR!$C$3-2,Q1227+1,(YEAR!$C$2+YEAR!$C$3-1)&amp;"       :="))</f>
        <v>1</v>
      </c>
      <c r="S1227">
        <f>IF(R1227&lt;1.1,R1227,IF(R1227&lt;YEAR!$C$2+YEAR!$C$3-2,R1227+1,(YEAR!$C$2+YEAR!$C$3-1)&amp;"       :="))</f>
        <v>1</v>
      </c>
      <c r="T1227">
        <f>IF(S1227&lt;1.1,S1227,IF(S1227&lt;YEAR!$C$2+YEAR!$C$3-2,S1227+1,(YEAR!$C$2+YEAR!$C$3-1)&amp;"       :="))</f>
        <v>1</v>
      </c>
      <c r="U1227">
        <f>IF(T1227&lt;1.1,T1227,IF(T1227&lt;YEAR!$C$2+YEAR!$C$3-2,T1227+1,(YEAR!$C$2+YEAR!$C$3-1)&amp;"       :="))</f>
        <v>1</v>
      </c>
      <c r="V1227">
        <f>IF(U1227&lt;1.1,U1227,IF(U1227&lt;YEAR!$C$2+YEAR!$C$3-2,U1227+1,(YEAR!$C$2+YEAR!$C$3-1)&amp;"       :="))</f>
        <v>1</v>
      </c>
      <c r="W1227">
        <f>IF(V1227&lt;1.1,V1227,IF(V1227&lt;YEAR!$C$2+YEAR!$C$3-2,V1227+1,(YEAR!$C$2+YEAR!$C$3-1)&amp;"       :="))</f>
        <v>1</v>
      </c>
      <c r="X1227">
        <f>IF(W1227&lt;1.1,W1227,IF(W1227&lt;YEAR!$C$2+YEAR!$C$3-2,W1227+1,(YEAR!$C$2+YEAR!$C$3-1)&amp;"       :="))</f>
        <v>1</v>
      </c>
      <c r="Y1227">
        <f>IF(X1227&lt;1.1,X1227,IF(X1227&lt;YEAR!$C$2+YEAR!$C$3-2,X1227+1,(YEAR!$C$2+YEAR!$C$3-1)&amp;"       :="))</f>
        <v>1</v>
      </c>
      <c r="Z1227">
        <f>IF(Y1227&lt;1.1,Y1227,IF(Y1227&lt;YEAR!$C$2+YEAR!$C$3-2,Y1227+1,(YEAR!$C$2+YEAR!$C$3-1)&amp;"       :="))</f>
        <v>1</v>
      </c>
      <c r="AA1227">
        <f>IF(Z1227&lt;1.1,Z1227,IF(Z1227&lt;YEAR!$C$2+YEAR!$C$3-2,Z1227+1,(YEAR!$C$2+YEAR!$C$3-1)&amp;"       :="))</f>
        <v>1</v>
      </c>
      <c r="AB1227">
        <f>IF(AA1227&lt;1.1,AA1227,IF(AA1227&lt;YEAR!$C$2+YEAR!$C$3-2,AA1227+1,(YEAR!$C$2+YEAR!$C$3-1)&amp;"       :="))</f>
        <v>1</v>
      </c>
      <c r="AC1227">
        <f>IF(AB1227&lt;1.1,AB1227,IF(AB1227&lt;YEAR!$C$2+YEAR!$C$3-2,AB1227+1,(YEAR!$C$2+YEAR!$C$3-1)&amp;"       :="))</f>
        <v>1</v>
      </c>
      <c r="AD1227">
        <f>IF(AC1227&lt;1.1,AC1227,IF(AC1227&lt;YEAR!$C$2+YEAR!$C$3-2,AC1227+1,(YEAR!$C$2+YEAR!$C$3-1)&amp;"       :="))</f>
        <v>1</v>
      </c>
      <c r="AE1227">
        <f>IF(AD1227&lt;1.1,AD1227,IF(AD1227&lt;YEAR!$C$2+YEAR!$C$3-2,AD1227+1,(YEAR!$C$2+YEAR!$C$3-1)&amp;"       :="))</f>
        <v>1</v>
      </c>
      <c r="AF1227">
        <f>IF(AE1227&lt;1.1,AE1227,IF(AE1227&lt;YEAR!$C$2+YEAR!$C$3-2,AE1227+1,(YEAR!$C$2+YEAR!$C$3-1)&amp;"       :="))</f>
        <v>1</v>
      </c>
      <c r="AG1227">
        <f>IF(AF1227&lt;1.1,AF1227,IF(AF1227&lt;YEAR!$C$2+YEAR!$C$3-2,AF1227+1,(YEAR!$C$2+YEAR!$C$3-1)&amp;"       :="))</f>
        <v>1</v>
      </c>
      <c r="AH1227">
        <f>IF(AG1227&lt;1.1,AG1227,IF(AG1227&lt;YEAR!$C$2+YEAR!$C$3-2,AG1227+1,(YEAR!$C$2+YEAR!$C$3-1)&amp;"       :="))</f>
        <v>1</v>
      </c>
      <c r="AI1227">
        <f>IF(AH1227&lt;1.1,AH1227,IF(AH1227&lt;YEAR!$C$2+YEAR!$C$3-2,AH1227+1,(YEAR!$C$2+YEAR!$C$3-1)&amp;"       :="))</f>
        <v>1</v>
      </c>
      <c r="AJ1227">
        <f>IF(AI1227&lt;1.1,AI1227,IF(AI1227&lt;YEAR!$C$2+YEAR!$C$3-2,AI1227+1,(YEAR!$C$2+YEAR!$C$3-1)&amp;"       :="))</f>
        <v>1</v>
      </c>
    </row>
    <row r="1228" spans="1:36">
      <c r="A1228">
        <f t="shared" ca="1" si="91"/>
        <v>30</v>
      </c>
      <c r="B1228" t="s">
        <v>51</v>
      </c>
      <c r="C1228" t="str">
        <f ca="1">IF(D1228="",OFFSET(AvailabilityFactor!A$1,A1228,0),C1227)</f>
        <v>D2HLT0181</v>
      </c>
      <c r="D1228" t="str" cm="1">
        <f t="array" aca="1" ref="D1228" ca="1">IF(D1227="",TS_DRC!$P$5,OFFSET(TS_DRC!P$5,RIGHT(D1227,2),0,TRUE))</f>
        <v>TS35</v>
      </c>
      <c r="E1228" t="str">
        <f t="shared" ca="1" si="92"/>
        <v>TS35</v>
      </c>
      <c r="F1228">
        <f>[3]Scenarios!$H$7</f>
        <v>1</v>
      </c>
      <c r="G1228">
        <f>IF(F1228&lt;1.1,F1228,IF(F1228&lt;YEAR!$C$2+YEAR!$C$3-2,F1228+1,(YEAR!$C$2+YEAR!$C$3-1)&amp;"       :="))</f>
        <v>1</v>
      </c>
      <c r="H1228">
        <f>IF(G1228&lt;1.1,G1228,IF(G1228&lt;YEAR!$C$2+YEAR!$C$3-2,G1228+1,(YEAR!$C$2+YEAR!$C$3-1)&amp;"       :="))</f>
        <v>1</v>
      </c>
      <c r="I1228">
        <f>IF(H1228&lt;1.1,H1228,IF(H1228&lt;YEAR!$C$2+YEAR!$C$3-2,H1228+1,(YEAR!$C$2+YEAR!$C$3-1)&amp;"       :="))</f>
        <v>1</v>
      </c>
      <c r="J1228">
        <f>IF(I1228&lt;1.1,I1228,IF(I1228&lt;YEAR!$C$2+YEAR!$C$3-2,I1228+1,(YEAR!$C$2+YEAR!$C$3-1)&amp;"       :="))</f>
        <v>1</v>
      </c>
      <c r="K1228">
        <f>IF(J1228&lt;1.1,J1228,IF(J1228&lt;YEAR!$C$2+YEAR!$C$3-2,J1228+1,(YEAR!$C$2+YEAR!$C$3-1)&amp;"       :="))</f>
        <v>1</v>
      </c>
      <c r="L1228">
        <f>IF(K1228&lt;1.1,K1228,IF(K1228&lt;YEAR!$C$2+YEAR!$C$3-2,K1228+1,(YEAR!$C$2+YEAR!$C$3-1)&amp;"       :="))</f>
        <v>1</v>
      </c>
      <c r="M1228">
        <f>IF(L1228&lt;1.1,L1228,IF(L1228&lt;YEAR!$C$2+YEAR!$C$3-2,L1228+1,(YEAR!$C$2+YEAR!$C$3-1)&amp;"       :="))</f>
        <v>1</v>
      </c>
      <c r="N1228">
        <f>IF(M1228&lt;1.1,M1228,IF(M1228&lt;YEAR!$C$2+YEAR!$C$3-2,M1228+1,(YEAR!$C$2+YEAR!$C$3-1)&amp;"       :="))</f>
        <v>1</v>
      </c>
      <c r="O1228">
        <f>IF(N1228&lt;1.1,N1228,IF(N1228&lt;YEAR!$C$2+YEAR!$C$3-2,N1228+1,(YEAR!$C$2+YEAR!$C$3-1)&amp;"       :="))</f>
        <v>1</v>
      </c>
      <c r="P1228">
        <f>IF(O1228&lt;1.1,O1228,IF(O1228&lt;YEAR!$C$2+YEAR!$C$3-2,O1228+1,(YEAR!$C$2+YEAR!$C$3-1)&amp;"       :="))</f>
        <v>1</v>
      </c>
      <c r="Q1228">
        <f>IF(P1228&lt;1.1,P1228,IF(P1228&lt;YEAR!$C$2+YEAR!$C$3-2,P1228+1,(YEAR!$C$2+YEAR!$C$3-1)&amp;"       :="))</f>
        <v>1</v>
      </c>
      <c r="R1228">
        <f>IF(Q1228&lt;1.1,Q1228,IF(Q1228&lt;YEAR!$C$2+YEAR!$C$3-2,Q1228+1,(YEAR!$C$2+YEAR!$C$3-1)&amp;"       :="))</f>
        <v>1</v>
      </c>
      <c r="S1228">
        <f>IF(R1228&lt;1.1,R1228,IF(R1228&lt;YEAR!$C$2+YEAR!$C$3-2,R1228+1,(YEAR!$C$2+YEAR!$C$3-1)&amp;"       :="))</f>
        <v>1</v>
      </c>
      <c r="T1228">
        <f>IF(S1228&lt;1.1,S1228,IF(S1228&lt;YEAR!$C$2+YEAR!$C$3-2,S1228+1,(YEAR!$C$2+YEAR!$C$3-1)&amp;"       :="))</f>
        <v>1</v>
      </c>
      <c r="U1228">
        <f>IF(T1228&lt;1.1,T1228,IF(T1228&lt;YEAR!$C$2+YEAR!$C$3-2,T1228+1,(YEAR!$C$2+YEAR!$C$3-1)&amp;"       :="))</f>
        <v>1</v>
      </c>
      <c r="V1228">
        <f>IF(U1228&lt;1.1,U1228,IF(U1228&lt;YEAR!$C$2+YEAR!$C$3-2,U1228+1,(YEAR!$C$2+YEAR!$C$3-1)&amp;"       :="))</f>
        <v>1</v>
      </c>
      <c r="W1228">
        <f>IF(V1228&lt;1.1,V1228,IF(V1228&lt;YEAR!$C$2+YEAR!$C$3-2,V1228+1,(YEAR!$C$2+YEAR!$C$3-1)&amp;"       :="))</f>
        <v>1</v>
      </c>
      <c r="X1228">
        <f>IF(W1228&lt;1.1,W1228,IF(W1228&lt;YEAR!$C$2+YEAR!$C$3-2,W1228+1,(YEAR!$C$2+YEAR!$C$3-1)&amp;"       :="))</f>
        <v>1</v>
      </c>
      <c r="Y1228">
        <f>IF(X1228&lt;1.1,X1228,IF(X1228&lt;YEAR!$C$2+YEAR!$C$3-2,X1228+1,(YEAR!$C$2+YEAR!$C$3-1)&amp;"       :="))</f>
        <v>1</v>
      </c>
      <c r="Z1228">
        <f>IF(Y1228&lt;1.1,Y1228,IF(Y1228&lt;YEAR!$C$2+YEAR!$C$3-2,Y1228+1,(YEAR!$C$2+YEAR!$C$3-1)&amp;"       :="))</f>
        <v>1</v>
      </c>
      <c r="AA1228">
        <f>IF(Z1228&lt;1.1,Z1228,IF(Z1228&lt;YEAR!$C$2+YEAR!$C$3-2,Z1228+1,(YEAR!$C$2+YEAR!$C$3-1)&amp;"       :="))</f>
        <v>1</v>
      </c>
      <c r="AB1228">
        <f>IF(AA1228&lt;1.1,AA1228,IF(AA1228&lt;YEAR!$C$2+YEAR!$C$3-2,AA1228+1,(YEAR!$C$2+YEAR!$C$3-1)&amp;"       :="))</f>
        <v>1</v>
      </c>
      <c r="AC1228">
        <f>IF(AB1228&lt;1.1,AB1228,IF(AB1228&lt;YEAR!$C$2+YEAR!$C$3-2,AB1228+1,(YEAR!$C$2+YEAR!$C$3-1)&amp;"       :="))</f>
        <v>1</v>
      </c>
      <c r="AD1228">
        <f>IF(AC1228&lt;1.1,AC1228,IF(AC1228&lt;YEAR!$C$2+YEAR!$C$3-2,AC1228+1,(YEAR!$C$2+YEAR!$C$3-1)&amp;"       :="))</f>
        <v>1</v>
      </c>
      <c r="AE1228">
        <f>IF(AD1228&lt;1.1,AD1228,IF(AD1228&lt;YEAR!$C$2+YEAR!$C$3-2,AD1228+1,(YEAR!$C$2+YEAR!$C$3-1)&amp;"       :="))</f>
        <v>1</v>
      </c>
      <c r="AF1228">
        <f>IF(AE1228&lt;1.1,AE1228,IF(AE1228&lt;YEAR!$C$2+YEAR!$C$3-2,AE1228+1,(YEAR!$C$2+YEAR!$C$3-1)&amp;"       :="))</f>
        <v>1</v>
      </c>
      <c r="AG1228">
        <f>IF(AF1228&lt;1.1,AF1228,IF(AF1228&lt;YEAR!$C$2+YEAR!$C$3-2,AF1228+1,(YEAR!$C$2+YEAR!$C$3-1)&amp;"       :="))</f>
        <v>1</v>
      </c>
      <c r="AH1228">
        <f>IF(AG1228&lt;1.1,AG1228,IF(AG1228&lt;YEAR!$C$2+YEAR!$C$3-2,AG1228+1,(YEAR!$C$2+YEAR!$C$3-1)&amp;"       :="))</f>
        <v>1</v>
      </c>
      <c r="AI1228">
        <f>IF(AH1228&lt;1.1,AH1228,IF(AH1228&lt;YEAR!$C$2+YEAR!$C$3-2,AH1228+1,(YEAR!$C$2+YEAR!$C$3-1)&amp;"       :="))</f>
        <v>1</v>
      </c>
      <c r="AJ1228">
        <f>IF(AI1228&lt;1.1,AI1228,IF(AI1228&lt;YEAR!$C$2+YEAR!$C$3-2,AI1228+1,(YEAR!$C$2+YEAR!$C$3-1)&amp;"       :="))</f>
        <v>1</v>
      </c>
    </row>
    <row r="1229" spans="1:36">
      <c r="A1229">
        <f t="shared" ca="1" si="91"/>
        <v>30</v>
      </c>
      <c r="B1229" t="s">
        <v>51</v>
      </c>
      <c r="C1229" t="str">
        <f ca="1">IF(D1229="",OFFSET(AvailabilityFactor!A$1,A1229,0),C1228)</f>
        <v>D2HLT0181</v>
      </c>
      <c r="D1229" t="str" cm="1">
        <f t="array" aca="1" ref="D1229" ca="1">IF(D1228="",TS_DRC!$P$5,OFFSET(TS_DRC!P$5,RIGHT(D1228,2),0,TRUE))</f>
        <v>TS36</v>
      </c>
      <c r="E1229" t="str">
        <f t="shared" ca="1" si="92"/>
        <v>TS36</v>
      </c>
      <c r="F1229">
        <f>[3]Scenarios!$H$7</f>
        <v>1</v>
      </c>
      <c r="G1229">
        <f>IF(F1229&lt;1.1,F1229,IF(F1229&lt;YEAR!$C$2+YEAR!$C$3-2,F1229+1,(YEAR!$C$2+YEAR!$C$3-1)&amp;"       :="))</f>
        <v>1</v>
      </c>
      <c r="H1229">
        <f>IF(G1229&lt;1.1,G1229,IF(G1229&lt;YEAR!$C$2+YEAR!$C$3-2,G1229+1,(YEAR!$C$2+YEAR!$C$3-1)&amp;"       :="))</f>
        <v>1</v>
      </c>
      <c r="I1229">
        <f>IF(H1229&lt;1.1,H1229,IF(H1229&lt;YEAR!$C$2+YEAR!$C$3-2,H1229+1,(YEAR!$C$2+YEAR!$C$3-1)&amp;"       :="))</f>
        <v>1</v>
      </c>
      <c r="J1229">
        <f>IF(I1229&lt;1.1,I1229,IF(I1229&lt;YEAR!$C$2+YEAR!$C$3-2,I1229+1,(YEAR!$C$2+YEAR!$C$3-1)&amp;"       :="))</f>
        <v>1</v>
      </c>
      <c r="K1229">
        <f>IF(J1229&lt;1.1,J1229,IF(J1229&lt;YEAR!$C$2+YEAR!$C$3-2,J1229+1,(YEAR!$C$2+YEAR!$C$3-1)&amp;"       :="))</f>
        <v>1</v>
      </c>
      <c r="L1229">
        <f>IF(K1229&lt;1.1,K1229,IF(K1229&lt;YEAR!$C$2+YEAR!$C$3-2,K1229+1,(YEAR!$C$2+YEAR!$C$3-1)&amp;"       :="))</f>
        <v>1</v>
      </c>
      <c r="M1229">
        <f>IF(L1229&lt;1.1,L1229,IF(L1229&lt;YEAR!$C$2+YEAR!$C$3-2,L1229+1,(YEAR!$C$2+YEAR!$C$3-1)&amp;"       :="))</f>
        <v>1</v>
      </c>
      <c r="N1229">
        <f>IF(M1229&lt;1.1,M1229,IF(M1229&lt;YEAR!$C$2+YEAR!$C$3-2,M1229+1,(YEAR!$C$2+YEAR!$C$3-1)&amp;"       :="))</f>
        <v>1</v>
      </c>
      <c r="O1229">
        <f>IF(N1229&lt;1.1,N1229,IF(N1229&lt;YEAR!$C$2+YEAR!$C$3-2,N1229+1,(YEAR!$C$2+YEAR!$C$3-1)&amp;"       :="))</f>
        <v>1</v>
      </c>
      <c r="P1229">
        <f>IF(O1229&lt;1.1,O1229,IF(O1229&lt;YEAR!$C$2+YEAR!$C$3-2,O1229+1,(YEAR!$C$2+YEAR!$C$3-1)&amp;"       :="))</f>
        <v>1</v>
      </c>
      <c r="Q1229">
        <f>IF(P1229&lt;1.1,P1229,IF(P1229&lt;YEAR!$C$2+YEAR!$C$3-2,P1229+1,(YEAR!$C$2+YEAR!$C$3-1)&amp;"       :="))</f>
        <v>1</v>
      </c>
      <c r="R1229">
        <f>IF(Q1229&lt;1.1,Q1229,IF(Q1229&lt;YEAR!$C$2+YEAR!$C$3-2,Q1229+1,(YEAR!$C$2+YEAR!$C$3-1)&amp;"       :="))</f>
        <v>1</v>
      </c>
      <c r="S1229">
        <f>IF(R1229&lt;1.1,R1229,IF(R1229&lt;YEAR!$C$2+YEAR!$C$3-2,R1229+1,(YEAR!$C$2+YEAR!$C$3-1)&amp;"       :="))</f>
        <v>1</v>
      </c>
      <c r="T1229">
        <f>IF(S1229&lt;1.1,S1229,IF(S1229&lt;YEAR!$C$2+YEAR!$C$3-2,S1229+1,(YEAR!$C$2+YEAR!$C$3-1)&amp;"       :="))</f>
        <v>1</v>
      </c>
      <c r="U1229">
        <f>IF(T1229&lt;1.1,T1229,IF(T1229&lt;YEAR!$C$2+YEAR!$C$3-2,T1229+1,(YEAR!$C$2+YEAR!$C$3-1)&amp;"       :="))</f>
        <v>1</v>
      </c>
      <c r="V1229">
        <f>IF(U1229&lt;1.1,U1229,IF(U1229&lt;YEAR!$C$2+YEAR!$C$3-2,U1229+1,(YEAR!$C$2+YEAR!$C$3-1)&amp;"       :="))</f>
        <v>1</v>
      </c>
      <c r="W1229">
        <f>IF(V1229&lt;1.1,V1229,IF(V1229&lt;YEAR!$C$2+YEAR!$C$3-2,V1229+1,(YEAR!$C$2+YEAR!$C$3-1)&amp;"       :="))</f>
        <v>1</v>
      </c>
      <c r="X1229">
        <f>IF(W1229&lt;1.1,W1229,IF(W1229&lt;YEAR!$C$2+YEAR!$C$3-2,W1229+1,(YEAR!$C$2+YEAR!$C$3-1)&amp;"       :="))</f>
        <v>1</v>
      </c>
      <c r="Y1229">
        <f>IF(X1229&lt;1.1,X1229,IF(X1229&lt;YEAR!$C$2+YEAR!$C$3-2,X1229+1,(YEAR!$C$2+YEAR!$C$3-1)&amp;"       :="))</f>
        <v>1</v>
      </c>
      <c r="Z1229">
        <f>IF(Y1229&lt;1.1,Y1229,IF(Y1229&lt;YEAR!$C$2+YEAR!$C$3-2,Y1229+1,(YEAR!$C$2+YEAR!$C$3-1)&amp;"       :="))</f>
        <v>1</v>
      </c>
      <c r="AA1229">
        <f>IF(Z1229&lt;1.1,Z1229,IF(Z1229&lt;YEAR!$C$2+YEAR!$C$3-2,Z1229+1,(YEAR!$C$2+YEAR!$C$3-1)&amp;"       :="))</f>
        <v>1</v>
      </c>
      <c r="AB1229">
        <f>IF(AA1229&lt;1.1,AA1229,IF(AA1229&lt;YEAR!$C$2+YEAR!$C$3-2,AA1229+1,(YEAR!$C$2+YEAR!$C$3-1)&amp;"       :="))</f>
        <v>1</v>
      </c>
      <c r="AC1229">
        <f>IF(AB1229&lt;1.1,AB1229,IF(AB1229&lt;YEAR!$C$2+YEAR!$C$3-2,AB1229+1,(YEAR!$C$2+YEAR!$C$3-1)&amp;"       :="))</f>
        <v>1</v>
      </c>
      <c r="AD1229">
        <f>IF(AC1229&lt;1.1,AC1229,IF(AC1229&lt;YEAR!$C$2+YEAR!$C$3-2,AC1229+1,(YEAR!$C$2+YEAR!$C$3-1)&amp;"       :="))</f>
        <v>1</v>
      </c>
      <c r="AE1229">
        <f>IF(AD1229&lt;1.1,AD1229,IF(AD1229&lt;YEAR!$C$2+YEAR!$C$3-2,AD1229+1,(YEAR!$C$2+YEAR!$C$3-1)&amp;"       :="))</f>
        <v>1</v>
      </c>
      <c r="AF1229">
        <f>IF(AE1229&lt;1.1,AE1229,IF(AE1229&lt;YEAR!$C$2+YEAR!$C$3-2,AE1229+1,(YEAR!$C$2+YEAR!$C$3-1)&amp;"       :="))</f>
        <v>1</v>
      </c>
      <c r="AG1229">
        <f>IF(AF1229&lt;1.1,AF1229,IF(AF1229&lt;YEAR!$C$2+YEAR!$C$3-2,AF1229+1,(YEAR!$C$2+YEAR!$C$3-1)&amp;"       :="))</f>
        <v>1</v>
      </c>
      <c r="AH1229">
        <f>IF(AG1229&lt;1.1,AG1229,IF(AG1229&lt;YEAR!$C$2+YEAR!$C$3-2,AG1229+1,(YEAR!$C$2+YEAR!$C$3-1)&amp;"       :="))</f>
        <v>1</v>
      </c>
      <c r="AI1229">
        <f>IF(AH1229&lt;1.1,AH1229,IF(AH1229&lt;YEAR!$C$2+YEAR!$C$3-2,AH1229+1,(YEAR!$C$2+YEAR!$C$3-1)&amp;"       :="))</f>
        <v>1</v>
      </c>
      <c r="AJ1229">
        <f>IF(AI1229&lt;1.1,AI1229,IF(AI1229&lt;YEAR!$C$2+YEAR!$C$3-2,AI1229+1,(YEAR!$C$2+YEAR!$C$3-1)&amp;"       :="))</f>
        <v>1</v>
      </c>
    </row>
    <row r="1230" spans="1:36">
      <c r="A1230">
        <f t="shared" ca="1" si="91"/>
        <v>30</v>
      </c>
      <c r="B1230" t="s">
        <v>51</v>
      </c>
      <c r="C1230" t="str">
        <f ca="1">IF(D1230="",OFFSET(AvailabilityFactor!A$1,A1230,0),C1229)</f>
        <v>D2HLT0181</v>
      </c>
      <c r="D1230" t="str" cm="1">
        <f t="array" aca="1" ref="D1230" ca="1">IF(D1229="",TS_DRC!$P$5,OFFSET(TS_DRC!P$5,RIGHT(D1229,2),0,TRUE))</f>
        <v>TS37</v>
      </c>
      <c r="E1230" t="str">
        <f t="shared" ca="1" si="92"/>
        <v>TS37</v>
      </c>
      <c r="F1230">
        <f>[3]Scenarios!$H$7</f>
        <v>1</v>
      </c>
      <c r="G1230">
        <f>IF(F1230&lt;1.1,F1230,IF(F1230&lt;YEAR!$C$2+YEAR!$C$3-2,F1230+1,(YEAR!$C$2+YEAR!$C$3-1)&amp;"       :="))</f>
        <v>1</v>
      </c>
      <c r="H1230">
        <f>IF(G1230&lt;1.1,G1230,IF(G1230&lt;YEAR!$C$2+YEAR!$C$3-2,G1230+1,(YEAR!$C$2+YEAR!$C$3-1)&amp;"       :="))</f>
        <v>1</v>
      </c>
      <c r="I1230">
        <f>IF(H1230&lt;1.1,H1230,IF(H1230&lt;YEAR!$C$2+YEAR!$C$3-2,H1230+1,(YEAR!$C$2+YEAR!$C$3-1)&amp;"       :="))</f>
        <v>1</v>
      </c>
      <c r="J1230">
        <f>IF(I1230&lt;1.1,I1230,IF(I1230&lt;YEAR!$C$2+YEAR!$C$3-2,I1230+1,(YEAR!$C$2+YEAR!$C$3-1)&amp;"       :="))</f>
        <v>1</v>
      </c>
      <c r="K1230">
        <f>IF(J1230&lt;1.1,J1230,IF(J1230&lt;YEAR!$C$2+YEAR!$C$3-2,J1230+1,(YEAR!$C$2+YEAR!$C$3-1)&amp;"       :="))</f>
        <v>1</v>
      </c>
      <c r="L1230">
        <f>IF(K1230&lt;1.1,K1230,IF(K1230&lt;YEAR!$C$2+YEAR!$C$3-2,K1230+1,(YEAR!$C$2+YEAR!$C$3-1)&amp;"       :="))</f>
        <v>1</v>
      </c>
      <c r="M1230">
        <f>IF(L1230&lt;1.1,L1230,IF(L1230&lt;YEAR!$C$2+YEAR!$C$3-2,L1230+1,(YEAR!$C$2+YEAR!$C$3-1)&amp;"       :="))</f>
        <v>1</v>
      </c>
      <c r="N1230">
        <f>IF(M1230&lt;1.1,M1230,IF(M1230&lt;YEAR!$C$2+YEAR!$C$3-2,M1230+1,(YEAR!$C$2+YEAR!$C$3-1)&amp;"       :="))</f>
        <v>1</v>
      </c>
      <c r="O1230">
        <f>IF(N1230&lt;1.1,N1230,IF(N1230&lt;YEAR!$C$2+YEAR!$C$3-2,N1230+1,(YEAR!$C$2+YEAR!$C$3-1)&amp;"       :="))</f>
        <v>1</v>
      </c>
      <c r="P1230">
        <f>IF(O1230&lt;1.1,O1230,IF(O1230&lt;YEAR!$C$2+YEAR!$C$3-2,O1230+1,(YEAR!$C$2+YEAR!$C$3-1)&amp;"       :="))</f>
        <v>1</v>
      </c>
      <c r="Q1230">
        <f>IF(P1230&lt;1.1,P1230,IF(P1230&lt;YEAR!$C$2+YEAR!$C$3-2,P1230+1,(YEAR!$C$2+YEAR!$C$3-1)&amp;"       :="))</f>
        <v>1</v>
      </c>
      <c r="R1230">
        <f>IF(Q1230&lt;1.1,Q1230,IF(Q1230&lt;YEAR!$C$2+YEAR!$C$3-2,Q1230+1,(YEAR!$C$2+YEAR!$C$3-1)&amp;"       :="))</f>
        <v>1</v>
      </c>
      <c r="S1230">
        <f>IF(R1230&lt;1.1,R1230,IF(R1230&lt;YEAR!$C$2+YEAR!$C$3-2,R1230+1,(YEAR!$C$2+YEAR!$C$3-1)&amp;"       :="))</f>
        <v>1</v>
      </c>
      <c r="T1230">
        <f>IF(S1230&lt;1.1,S1230,IF(S1230&lt;YEAR!$C$2+YEAR!$C$3-2,S1230+1,(YEAR!$C$2+YEAR!$C$3-1)&amp;"       :="))</f>
        <v>1</v>
      </c>
      <c r="U1230">
        <f>IF(T1230&lt;1.1,T1230,IF(T1230&lt;YEAR!$C$2+YEAR!$C$3-2,T1230+1,(YEAR!$C$2+YEAR!$C$3-1)&amp;"       :="))</f>
        <v>1</v>
      </c>
      <c r="V1230">
        <f>IF(U1230&lt;1.1,U1230,IF(U1230&lt;YEAR!$C$2+YEAR!$C$3-2,U1230+1,(YEAR!$C$2+YEAR!$C$3-1)&amp;"       :="))</f>
        <v>1</v>
      </c>
      <c r="W1230">
        <f>IF(V1230&lt;1.1,V1230,IF(V1230&lt;YEAR!$C$2+YEAR!$C$3-2,V1230+1,(YEAR!$C$2+YEAR!$C$3-1)&amp;"       :="))</f>
        <v>1</v>
      </c>
      <c r="X1230">
        <f>IF(W1230&lt;1.1,W1230,IF(W1230&lt;YEAR!$C$2+YEAR!$C$3-2,W1230+1,(YEAR!$C$2+YEAR!$C$3-1)&amp;"       :="))</f>
        <v>1</v>
      </c>
      <c r="Y1230">
        <f>IF(X1230&lt;1.1,X1230,IF(X1230&lt;YEAR!$C$2+YEAR!$C$3-2,X1230+1,(YEAR!$C$2+YEAR!$C$3-1)&amp;"       :="))</f>
        <v>1</v>
      </c>
      <c r="Z1230">
        <f>IF(Y1230&lt;1.1,Y1230,IF(Y1230&lt;YEAR!$C$2+YEAR!$C$3-2,Y1230+1,(YEAR!$C$2+YEAR!$C$3-1)&amp;"       :="))</f>
        <v>1</v>
      </c>
      <c r="AA1230">
        <f>IF(Z1230&lt;1.1,Z1230,IF(Z1230&lt;YEAR!$C$2+YEAR!$C$3-2,Z1230+1,(YEAR!$C$2+YEAR!$C$3-1)&amp;"       :="))</f>
        <v>1</v>
      </c>
      <c r="AB1230">
        <f>IF(AA1230&lt;1.1,AA1230,IF(AA1230&lt;YEAR!$C$2+YEAR!$C$3-2,AA1230+1,(YEAR!$C$2+YEAR!$C$3-1)&amp;"       :="))</f>
        <v>1</v>
      </c>
      <c r="AC1230">
        <f>IF(AB1230&lt;1.1,AB1230,IF(AB1230&lt;YEAR!$C$2+YEAR!$C$3-2,AB1230+1,(YEAR!$C$2+YEAR!$C$3-1)&amp;"       :="))</f>
        <v>1</v>
      </c>
      <c r="AD1230">
        <f>IF(AC1230&lt;1.1,AC1230,IF(AC1230&lt;YEAR!$C$2+YEAR!$C$3-2,AC1230+1,(YEAR!$C$2+YEAR!$C$3-1)&amp;"       :="))</f>
        <v>1</v>
      </c>
      <c r="AE1230">
        <f>IF(AD1230&lt;1.1,AD1230,IF(AD1230&lt;YEAR!$C$2+YEAR!$C$3-2,AD1230+1,(YEAR!$C$2+YEAR!$C$3-1)&amp;"       :="))</f>
        <v>1</v>
      </c>
      <c r="AF1230">
        <f>IF(AE1230&lt;1.1,AE1230,IF(AE1230&lt;YEAR!$C$2+YEAR!$C$3-2,AE1230+1,(YEAR!$C$2+YEAR!$C$3-1)&amp;"       :="))</f>
        <v>1</v>
      </c>
      <c r="AG1230">
        <f>IF(AF1230&lt;1.1,AF1230,IF(AF1230&lt;YEAR!$C$2+YEAR!$C$3-2,AF1230+1,(YEAR!$C$2+YEAR!$C$3-1)&amp;"       :="))</f>
        <v>1</v>
      </c>
      <c r="AH1230">
        <f>IF(AG1230&lt;1.1,AG1230,IF(AG1230&lt;YEAR!$C$2+YEAR!$C$3-2,AG1230+1,(YEAR!$C$2+YEAR!$C$3-1)&amp;"       :="))</f>
        <v>1</v>
      </c>
      <c r="AI1230">
        <f>IF(AH1230&lt;1.1,AH1230,IF(AH1230&lt;YEAR!$C$2+YEAR!$C$3-2,AH1230+1,(YEAR!$C$2+YEAR!$C$3-1)&amp;"       :="))</f>
        <v>1</v>
      </c>
      <c r="AJ1230">
        <f>IF(AI1230&lt;1.1,AI1230,IF(AI1230&lt;YEAR!$C$2+YEAR!$C$3-2,AI1230+1,(YEAR!$C$2+YEAR!$C$3-1)&amp;"       :="))</f>
        <v>1</v>
      </c>
    </row>
    <row r="1231" spans="1:36">
      <c r="A1231">
        <f t="shared" ca="1" si="91"/>
        <v>30</v>
      </c>
      <c r="B1231" t="s">
        <v>51</v>
      </c>
      <c r="C1231" t="str">
        <f ca="1">IF(D1231="",OFFSET(AvailabilityFactor!A$1,A1231,0),C1230)</f>
        <v>D2HLT0181</v>
      </c>
      <c r="D1231" t="str" cm="1">
        <f t="array" aca="1" ref="D1231" ca="1">IF(D1230="",TS_DRC!$P$5,OFFSET(TS_DRC!P$5,RIGHT(D1230,2),0,TRUE))</f>
        <v>TS38</v>
      </c>
      <c r="E1231" t="str">
        <f t="shared" ca="1" si="92"/>
        <v>TS38</v>
      </c>
      <c r="F1231">
        <f>[3]Scenarios!$H$7</f>
        <v>1</v>
      </c>
      <c r="G1231">
        <f>IF(F1231&lt;1.1,F1231,IF(F1231&lt;YEAR!$C$2+YEAR!$C$3-2,F1231+1,(YEAR!$C$2+YEAR!$C$3-1)&amp;"       :="))</f>
        <v>1</v>
      </c>
      <c r="H1231">
        <f>IF(G1231&lt;1.1,G1231,IF(G1231&lt;YEAR!$C$2+YEAR!$C$3-2,G1231+1,(YEAR!$C$2+YEAR!$C$3-1)&amp;"       :="))</f>
        <v>1</v>
      </c>
      <c r="I1231">
        <f>IF(H1231&lt;1.1,H1231,IF(H1231&lt;YEAR!$C$2+YEAR!$C$3-2,H1231+1,(YEAR!$C$2+YEAR!$C$3-1)&amp;"       :="))</f>
        <v>1</v>
      </c>
      <c r="J1231">
        <f>IF(I1231&lt;1.1,I1231,IF(I1231&lt;YEAR!$C$2+YEAR!$C$3-2,I1231+1,(YEAR!$C$2+YEAR!$C$3-1)&amp;"       :="))</f>
        <v>1</v>
      </c>
      <c r="K1231">
        <f>IF(J1231&lt;1.1,J1231,IF(J1231&lt;YEAR!$C$2+YEAR!$C$3-2,J1231+1,(YEAR!$C$2+YEAR!$C$3-1)&amp;"       :="))</f>
        <v>1</v>
      </c>
      <c r="L1231">
        <f>IF(K1231&lt;1.1,K1231,IF(K1231&lt;YEAR!$C$2+YEAR!$C$3-2,K1231+1,(YEAR!$C$2+YEAR!$C$3-1)&amp;"       :="))</f>
        <v>1</v>
      </c>
      <c r="M1231">
        <f>IF(L1231&lt;1.1,L1231,IF(L1231&lt;YEAR!$C$2+YEAR!$C$3-2,L1231+1,(YEAR!$C$2+YEAR!$C$3-1)&amp;"       :="))</f>
        <v>1</v>
      </c>
      <c r="N1231">
        <f>IF(M1231&lt;1.1,M1231,IF(M1231&lt;YEAR!$C$2+YEAR!$C$3-2,M1231+1,(YEAR!$C$2+YEAR!$C$3-1)&amp;"       :="))</f>
        <v>1</v>
      </c>
      <c r="O1231">
        <f>IF(N1231&lt;1.1,N1231,IF(N1231&lt;YEAR!$C$2+YEAR!$C$3-2,N1231+1,(YEAR!$C$2+YEAR!$C$3-1)&amp;"       :="))</f>
        <v>1</v>
      </c>
      <c r="P1231">
        <f>IF(O1231&lt;1.1,O1231,IF(O1231&lt;YEAR!$C$2+YEAR!$C$3-2,O1231+1,(YEAR!$C$2+YEAR!$C$3-1)&amp;"       :="))</f>
        <v>1</v>
      </c>
      <c r="Q1231">
        <f>IF(P1231&lt;1.1,P1231,IF(P1231&lt;YEAR!$C$2+YEAR!$C$3-2,P1231+1,(YEAR!$C$2+YEAR!$C$3-1)&amp;"       :="))</f>
        <v>1</v>
      </c>
      <c r="R1231">
        <f>IF(Q1231&lt;1.1,Q1231,IF(Q1231&lt;YEAR!$C$2+YEAR!$C$3-2,Q1231+1,(YEAR!$C$2+YEAR!$C$3-1)&amp;"       :="))</f>
        <v>1</v>
      </c>
      <c r="S1231">
        <f>IF(R1231&lt;1.1,R1231,IF(R1231&lt;YEAR!$C$2+YEAR!$C$3-2,R1231+1,(YEAR!$C$2+YEAR!$C$3-1)&amp;"       :="))</f>
        <v>1</v>
      </c>
      <c r="T1231">
        <f>IF(S1231&lt;1.1,S1231,IF(S1231&lt;YEAR!$C$2+YEAR!$C$3-2,S1231+1,(YEAR!$C$2+YEAR!$C$3-1)&amp;"       :="))</f>
        <v>1</v>
      </c>
      <c r="U1231">
        <f>IF(T1231&lt;1.1,T1231,IF(T1231&lt;YEAR!$C$2+YEAR!$C$3-2,T1231+1,(YEAR!$C$2+YEAR!$C$3-1)&amp;"       :="))</f>
        <v>1</v>
      </c>
      <c r="V1231">
        <f>IF(U1231&lt;1.1,U1231,IF(U1231&lt;YEAR!$C$2+YEAR!$C$3-2,U1231+1,(YEAR!$C$2+YEAR!$C$3-1)&amp;"       :="))</f>
        <v>1</v>
      </c>
      <c r="W1231">
        <f>IF(V1231&lt;1.1,V1231,IF(V1231&lt;YEAR!$C$2+YEAR!$C$3-2,V1231+1,(YEAR!$C$2+YEAR!$C$3-1)&amp;"       :="))</f>
        <v>1</v>
      </c>
      <c r="X1231">
        <f>IF(W1231&lt;1.1,W1231,IF(W1231&lt;YEAR!$C$2+YEAR!$C$3-2,W1231+1,(YEAR!$C$2+YEAR!$C$3-1)&amp;"       :="))</f>
        <v>1</v>
      </c>
      <c r="Y1231">
        <f>IF(X1231&lt;1.1,X1231,IF(X1231&lt;YEAR!$C$2+YEAR!$C$3-2,X1231+1,(YEAR!$C$2+YEAR!$C$3-1)&amp;"       :="))</f>
        <v>1</v>
      </c>
      <c r="Z1231">
        <f>IF(Y1231&lt;1.1,Y1231,IF(Y1231&lt;YEAR!$C$2+YEAR!$C$3-2,Y1231+1,(YEAR!$C$2+YEAR!$C$3-1)&amp;"       :="))</f>
        <v>1</v>
      </c>
      <c r="AA1231">
        <f>IF(Z1231&lt;1.1,Z1231,IF(Z1231&lt;YEAR!$C$2+YEAR!$C$3-2,Z1231+1,(YEAR!$C$2+YEAR!$C$3-1)&amp;"       :="))</f>
        <v>1</v>
      </c>
      <c r="AB1231">
        <f>IF(AA1231&lt;1.1,AA1231,IF(AA1231&lt;YEAR!$C$2+YEAR!$C$3-2,AA1231+1,(YEAR!$C$2+YEAR!$C$3-1)&amp;"       :="))</f>
        <v>1</v>
      </c>
      <c r="AC1231">
        <f>IF(AB1231&lt;1.1,AB1231,IF(AB1231&lt;YEAR!$C$2+YEAR!$C$3-2,AB1231+1,(YEAR!$C$2+YEAR!$C$3-1)&amp;"       :="))</f>
        <v>1</v>
      </c>
      <c r="AD1231">
        <f>IF(AC1231&lt;1.1,AC1231,IF(AC1231&lt;YEAR!$C$2+YEAR!$C$3-2,AC1231+1,(YEAR!$C$2+YEAR!$C$3-1)&amp;"       :="))</f>
        <v>1</v>
      </c>
      <c r="AE1231">
        <f>IF(AD1231&lt;1.1,AD1231,IF(AD1231&lt;YEAR!$C$2+YEAR!$C$3-2,AD1231+1,(YEAR!$C$2+YEAR!$C$3-1)&amp;"       :="))</f>
        <v>1</v>
      </c>
      <c r="AF1231">
        <f>IF(AE1231&lt;1.1,AE1231,IF(AE1231&lt;YEAR!$C$2+YEAR!$C$3-2,AE1231+1,(YEAR!$C$2+YEAR!$C$3-1)&amp;"       :="))</f>
        <v>1</v>
      </c>
      <c r="AG1231">
        <f>IF(AF1231&lt;1.1,AF1231,IF(AF1231&lt;YEAR!$C$2+YEAR!$C$3-2,AF1231+1,(YEAR!$C$2+YEAR!$C$3-1)&amp;"       :="))</f>
        <v>1</v>
      </c>
      <c r="AH1231">
        <f>IF(AG1231&lt;1.1,AG1231,IF(AG1231&lt;YEAR!$C$2+YEAR!$C$3-2,AG1231+1,(YEAR!$C$2+YEAR!$C$3-1)&amp;"       :="))</f>
        <v>1</v>
      </c>
      <c r="AI1231">
        <f>IF(AH1231&lt;1.1,AH1231,IF(AH1231&lt;YEAR!$C$2+YEAR!$C$3-2,AH1231+1,(YEAR!$C$2+YEAR!$C$3-1)&amp;"       :="))</f>
        <v>1</v>
      </c>
      <c r="AJ1231">
        <f>IF(AI1231&lt;1.1,AI1231,IF(AI1231&lt;YEAR!$C$2+YEAR!$C$3-2,AI1231+1,(YEAR!$C$2+YEAR!$C$3-1)&amp;"       :="))</f>
        <v>1</v>
      </c>
    </row>
    <row r="1232" spans="1:36">
      <c r="A1232">
        <f t="shared" ca="1" si="91"/>
        <v>30</v>
      </c>
      <c r="B1232" t="s">
        <v>51</v>
      </c>
      <c r="C1232" t="str">
        <f ca="1">IF(D1232="",OFFSET(AvailabilityFactor!A$1,A1232,0),C1231)</f>
        <v>D2HLT0181</v>
      </c>
      <c r="D1232" t="str" cm="1">
        <f t="array" aca="1" ref="D1232" ca="1">IF(D1231="",TS_DRC!$P$5,OFFSET(TS_DRC!P$5,RIGHT(D1231,2),0,TRUE))</f>
        <v>TS39</v>
      </c>
      <c r="E1232" t="str">
        <f t="shared" ca="1" si="92"/>
        <v>TS39</v>
      </c>
      <c r="F1232">
        <f>[3]Scenarios!$H$7</f>
        <v>1</v>
      </c>
      <c r="G1232">
        <f>IF(F1232&lt;1.1,F1232,IF(F1232&lt;YEAR!$C$2+YEAR!$C$3-2,F1232+1,(YEAR!$C$2+YEAR!$C$3-1)&amp;"       :="))</f>
        <v>1</v>
      </c>
      <c r="H1232">
        <f>IF(G1232&lt;1.1,G1232,IF(G1232&lt;YEAR!$C$2+YEAR!$C$3-2,G1232+1,(YEAR!$C$2+YEAR!$C$3-1)&amp;"       :="))</f>
        <v>1</v>
      </c>
      <c r="I1232">
        <f>IF(H1232&lt;1.1,H1232,IF(H1232&lt;YEAR!$C$2+YEAR!$C$3-2,H1232+1,(YEAR!$C$2+YEAR!$C$3-1)&amp;"       :="))</f>
        <v>1</v>
      </c>
      <c r="J1232">
        <f>IF(I1232&lt;1.1,I1232,IF(I1232&lt;YEAR!$C$2+YEAR!$C$3-2,I1232+1,(YEAR!$C$2+YEAR!$C$3-1)&amp;"       :="))</f>
        <v>1</v>
      </c>
      <c r="K1232">
        <f>IF(J1232&lt;1.1,J1232,IF(J1232&lt;YEAR!$C$2+YEAR!$C$3-2,J1232+1,(YEAR!$C$2+YEAR!$C$3-1)&amp;"       :="))</f>
        <v>1</v>
      </c>
      <c r="L1232">
        <f>IF(K1232&lt;1.1,K1232,IF(K1232&lt;YEAR!$C$2+YEAR!$C$3-2,K1232+1,(YEAR!$C$2+YEAR!$C$3-1)&amp;"       :="))</f>
        <v>1</v>
      </c>
      <c r="M1232">
        <f>IF(L1232&lt;1.1,L1232,IF(L1232&lt;YEAR!$C$2+YEAR!$C$3-2,L1232+1,(YEAR!$C$2+YEAR!$C$3-1)&amp;"       :="))</f>
        <v>1</v>
      </c>
      <c r="N1232">
        <f>IF(M1232&lt;1.1,M1232,IF(M1232&lt;YEAR!$C$2+YEAR!$C$3-2,M1232+1,(YEAR!$C$2+YEAR!$C$3-1)&amp;"       :="))</f>
        <v>1</v>
      </c>
      <c r="O1232">
        <f>IF(N1232&lt;1.1,N1232,IF(N1232&lt;YEAR!$C$2+YEAR!$C$3-2,N1232+1,(YEAR!$C$2+YEAR!$C$3-1)&amp;"       :="))</f>
        <v>1</v>
      </c>
      <c r="P1232">
        <f>IF(O1232&lt;1.1,O1232,IF(O1232&lt;YEAR!$C$2+YEAR!$C$3-2,O1232+1,(YEAR!$C$2+YEAR!$C$3-1)&amp;"       :="))</f>
        <v>1</v>
      </c>
      <c r="Q1232">
        <f>IF(P1232&lt;1.1,P1232,IF(P1232&lt;YEAR!$C$2+YEAR!$C$3-2,P1232+1,(YEAR!$C$2+YEAR!$C$3-1)&amp;"       :="))</f>
        <v>1</v>
      </c>
      <c r="R1232">
        <f>IF(Q1232&lt;1.1,Q1232,IF(Q1232&lt;YEAR!$C$2+YEAR!$C$3-2,Q1232+1,(YEAR!$C$2+YEAR!$C$3-1)&amp;"       :="))</f>
        <v>1</v>
      </c>
      <c r="S1232">
        <f>IF(R1232&lt;1.1,R1232,IF(R1232&lt;YEAR!$C$2+YEAR!$C$3-2,R1232+1,(YEAR!$C$2+YEAR!$C$3-1)&amp;"       :="))</f>
        <v>1</v>
      </c>
      <c r="T1232">
        <f>IF(S1232&lt;1.1,S1232,IF(S1232&lt;YEAR!$C$2+YEAR!$C$3-2,S1232+1,(YEAR!$C$2+YEAR!$C$3-1)&amp;"       :="))</f>
        <v>1</v>
      </c>
      <c r="U1232">
        <f>IF(T1232&lt;1.1,T1232,IF(T1232&lt;YEAR!$C$2+YEAR!$C$3-2,T1232+1,(YEAR!$C$2+YEAR!$C$3-1)&amp;"       :="))</f>
        <v>1</v>
      </c>
      <c r="V1232">
        <f>IF(U1232&lt;1.1,U1232,IF(U1232&lt;YEAR!$C$2+YEAR!$C$3-2,U1232+1,(YEAR!$C$2+YEAR!$C$3-1)&amp;"       :="))</f>
        <v>1</v>
      </c>
      <c r="W1232">
        <f>IF(V1232&lt;1.1,V1232,IF(V1232&lt;YEAR!$C$2+YEAR!$C$3-2,V1232+1,(YEAR!$C$2+YEAR!$C$3-1)&amp;"       :="))</f>
        <v>1</v>
      </c>
      <c r="X1232">
        <f>IF(W1232&lt;1.1,W1232,IF(W1232&lt;YEAR!$C$2+YEAR!$C$3-2,W1232+1,(YEAR!$C$2+YEAR!$C$3-1)&amp;"       :="))</f>
        <v>1</v>
      </c>
      <c r="Y1232">
        <f>IF(X1232&lt;1.1,X1232,IF(X1232&lt;YEAR!$C$2+YEAR!$C$3-2,X1232+1,(YEAR!$C$2+YEAR!$C$3-1)&amp;"       :="))</f>
        <v>1</v>
      </c>
      <c r="Z1232">
        <f>IF(Y1232&lt;1.1,Y1232,IF(Y1232&lt;YEAR!$C$2+YEAR!$C$3-2,Y1232+1,(YEAR!$C$2+YEAR!$C$3-1)&amp;"       :="))</f>
        <v>1</v>
      </c>
      <c r="AA1232">
        <f>IF(Z1232&lt;1.1,Z1232,IF(Z1232&lt;YEAR!$C$2+YEAR!$C$3-2,Z1232+1,(YEAR!$C$2+YEAR!$C$3-1)&amp;"       :="))</f>
        <v>1</v>
      </c>
      <c r="AB1232">
        <f>IF(AA1232&lt;1.1,AA1232,IF(AA1232&lt;YEAR!$C$2+YEAR!$C$3-2,AA1232+1,(YEAR!$C$2+YEAR!$C$3-1)&amp;"       :="))</f>
        <v>1</v>
      </c>
      <c r="AC1232">
        <f>IF(AB1232&lt;1.1,AB1232,IF(AB1232&lt;YEAR!$C$2+YEAR!$C$3-2,AB1232+1,(YEAR!$C$2+YEAR!$C$3-1)&amp;"       :="))</f>
        <v>1</v>
      </c>
      <c r="AD1232">
        <f>IF(AC1232&lt;1.1,AC1232,IF(AC1232&lt;YEAR!$C$2+YEAR!$C$3-2,AC1232+1,(YEAR!$C$2+YEAR!$C$3-1)&amp;"       :="))</f>
        <v>1</v>
      </c>
      <c r="AE1232">
        <f>IF(AD1232&lt;1.1,AD1232,IF(AD1232&lt;YEAR!$C$2+YEAR!$C$3-2,AD1232+1,(YEAR!$C$2+YEAR!$C$3-1)&amp;"       :="))</f>
        <v>1</v>
      </c>
      <c r="AF1232">
        <f>IF(AE1232&lt;1.1,AE1232,IF(AE1232&lt;YEAR!$C$2+YEAR!$C$3-2,AE1232+1,(YEAR!$C$2+YEAR!$C$3-1)&amp;"       :="))</f>
        <v>1</v>
      </c>
      <c r="AG1232">
        <f>IF(AF1232&lt;1.1,AF1232,IF(AF1232&lt;YEAR!$C$2+YEAR!$C$3-2,AF1232+1,(YEAR!$C$2+YEAR!$C$3-1)&amp;"       :="))</f>
        <v>1</v>
      </c>
      <c r="AH1232">
        <f>IF(AG1232&lt;1.1,AG1232,IF(AG1232&lt;YEAR!$C$2+YEAR!$C$3-2,AG1232+1,(YEAR!$C$2+YEAR!$C$3-1)&amp;"       :="))</f>
        <v>1</v>
      </c>
      <c r="AI1232">
        <f>IF(AH1232&lt;1.1,AH1232,IF(AH1232&lt;YEAR!$C$2+YEAR!$C$3-2,AH1232+1,(YEAR!$C$2+YEAR!$C$3-1)&amp;"       :="))</f>
        <v>1</v>
      </c>
      <c r="AJ1232">
        <f>IF(AI1232&lt;1.1,AI1232,IF(AI1232&lt;YEAR!$C$2+YEAR!$C$3-2,AI1232+1,(YEAR!$C$2+YEAR!$C$3-1)&amp;"       :="))</f>
        <v>1</v>
      </c>
    </row>
    <row r="1233" spans="1:36">
      <c r="A1233">
        <f t="shared" ca="1" si="91"/>
        <v>30</v>
      </c>
      <c r="B1233" t="s">
        <v>51</v>
      </c>
      <c r="C1233" t="str">
        <f ca="1">IF(D1233="",OFFSET(AvailabilityFactor!A$1,A1233,0),C1232)</f>
        <v>D2HLT0181</v>
      </c>
      <c r="D1233" t="str" cm="1">
        <f t="array" aca="1" ref="D1233" ca="1">IF(D1232="",TS_DRC!$P$5,OFFSET(TS_DRC!P$5,RIGHT(D1232,2),0,TRUE))</f>
        <v>TS40</v>
      </c>
      <c r="E1233" t="str">
        <f t="shared" ca="1" si="92"/>
        <v>TS40</v>
      </c>
      <c r="F1233">
        <f>[3]Scenarios!$H$7</f>
        <v>1</v>
      </c>
      <c r="G1233">
        <f>IF(F1233&lt;1.1,F1233,IF(F1233&lt;YEAR!$C$2+YEAR!$C$3-2,F1233+1,(YEAR!$C$2+YEAR!$C$3-1)&amp;"       :="))</f>
        <v>1</v>
      </c>
      <c r="H1233">
        <f>IF(G1233&lt;1.1,G1233,IF(G1233&lt;YEAR!$C$2+YEAR!$C$3-2,G1233+1,(YEAR!$C$2+YEAR!$C$3-1)&amp;"       :="))</f>
        <v>1</v>
      </c>
      <c r="I1233">
        <f>IF(H1233&lt;1.1,H1233,IF(H1233&lt;YEAR!$C$2+YEAR!$C$3-2,H1233+1,(YEAR!$C$2+YEAR!$C$3-1)&amp;"       :="))</f>
        <v>1</v>
      </c>
      <c r="J1233">
        <f>IF(I1233&lt;1.1,I1233,IF(I1233&lt;YEAR!$C$2+YEAR!$C$3-2,I1233+1,(YEAR!$C$2+YEAR!$C$3-1)&amp;"       :="))</f>
        <v>1</v>
      </c>
      <c r="K1233">
        <f>IF(J1233&lt;1.1,J1233,IF(J1233&lt;YEAR!$C$2+YEAR!$C$3-2,J1233+1,(YEAR!$C$2+YEAR!$C$3-1)&amp;"       :="))</f>
        <v>1</v>
      </c>
      <c r="L1233">
        <f>IF(K1233&lt;1.1,K1233,IF(K1233&lt;YEAR!$C$2+YEAR!$C$3-2,K1233+1,(YEAR!$C$2+YEAR!$C$3-1)&amp;"       :="))</f>
        <v>1</v>
      </c>
      <c r="M1233">
        <f>IF(L1233&lt;1.1,L1233,IF(L1233&lt;YEAR!$C$2+YEAR!$C$3-2,L1233+1,(YEAR!$C$2+YEAR!$C$3-1)&amp;"       :="))</f>
        <v>1</v>
      </c>
      <c r="N1233">
        <f>IF(M1233&lt;1.1,M1233,IF(M1233&lt;YEAR!$C$2+YEAR!$C$3-2,M1233+1,(YEAR!$C$2+YEAR!$C$3-1)&amp;"       :="))</f>
        <v>1</v>
      </c>
      <c r="O1233">
        <f>IF(N1233&lt;1.1,N1233,IF(N1233&lt;YEAR!$C$2+YEAR!$C$3-2,N1233+1,(YEAR!$C$2+YEAR!$C$3-1)&amp;"       :="))</f>
        <v>1</v>
      </c>
      <c r="P1233">
        <f>IF(O1233&lt;1.1,O1233,IF(O1233&lt;YEAR!$C$2+YEAR!$C$3-2,O1233+1,(YEAR!$C$2+YEAR!$C$3-1)&amp;"       :="))</f>
        <v>1</v>
      </c>
      <c r="Q1233">
        <f>IF(P1233&lt;1.1,P1233,IF(P1233&lt;YEAR!$C$2+YEAR!$C$3-2,P1233+1,(YEAR!$C$2+YEAR!$C$3-1)&amp;"       :="))</f>
        <v>1</v>
      </c>
      <c r="R1233">
        <f>IF(Q1233&lt;1.1,Q1233,IF(Q1233&lt;YEAR!$C$2+YEAR!$C$3-2,Q1233+1,(YEAR!$C$2+YEAR!$C$3-1)&amp;"       :="))</f>
        <v>1</v>
      </c>
      <c r="S1233">
        <f>IF(R1233&lt;1.1,R1233,IF(R1233&lt;YEAR!$C$2+YEAR!$C$3-2,R1233+1,(YEAR!$C$2+YEAR!$C$3-1)&amp;"       :="))</f>
        <v>1</v>
      </c>
      <c r="T1233">
        <f>IF(S1233&lt;1.1,S1233,IF(S1233&lt;YEAR!$C$2+YEAR!$C$3-2,S1233+1,(YEAR!$C$2+YEAR!$C$3-1)&amp;"       :="))</f>
        <v>1</v>
      </c>
      <c r="U1233">
        <f>IF(T1233&lt;1.1,T1233,IF(T1233&lt;YEAR!$C$2+YEAR!$C$3-2,T1233+1,(YEAR!$C$2+YEAR!$C$3-1)&amp;"       :="))</f>
        <v>1</v>
      </c>
      <c r="V1233">
        <f>IF(U1233&lt;1.1,U1233,IF(U1233&lt;YEAR!$C$2+YEAR!$C$3-2,U1233+1,(YEAR!$C$2+YEAR!$C$3-1)&amp;"       :="))</f>
        <v>1</v>
      </c>
      <c r="W1233">
        <f>IF(V1233&lt;1.1,V1233,IF(V1233&lt;YEAR!$C$2+YEAR!$C$3-2,V1233+1,(YEAR!$C$2+YEAR!$C$3-1)&amp;"       :="))</f>
        <v>1</v>
      </c>
      <c r="X1233">
        <f>IF(W1233&lt;1.1,W1233,IF(W1233&lt;YEAR!$C$2+YEAR!$C$3-2,W1233+1,(YEAR!$C$2+YEAR!$C$3-1)&amp;"       :="))</f>
        <v>1</v>
      </c>
      <c r="Y1233">
        <f>IF(X1233&lt;1.1,X1233,IF(X1233&lt;YEAR!$C$2+YEAR!$C$3-2,X1233+1,(YEAR!$C$2+YEAR!$C$3-1)&amp;"       :="))</f>
        <v>1</v>
      </c>
      <c r="Z1233">
        <f>IF(Y1233&lt;1.1,Y1233,IF(Y1233&lt;YEAR!$C$2+YEAR!$C$3-2,Y1233+1,(YEAR!$C$2+YEAR!$C$3-1)&amp;"       :="))</f>
        <v>1</v>
      </c>
      <c r="AA1233">
        <f>IF(Z1233&lt;1.1,Z1233,IF(Z1233&lt;YEAR!$C$2+YEAR!$C$3-2,Z1233+1,(YEAR!$C$2+YEAR!$C$3-1)&amp;"       :="))</f>
        <v>1</v>
      </c>
      <c r="AB1233">
        <f>IF(AA1233&lt;1.1,AA1233,IF(AA1233&lt;YEAR!$C$2+YEAR!$C$3-2,AA1233+1,(YEAR!$C$2+YEAR!$C$3-1)&amp;"       :="))</f>
        <v>1</v>
      </c>
      <c r="AC1233">
        <f>IF(AB1233&lt;1.1,AB1233,IF(AB1233&lt;YEAR!$C$2+YEAR!$C$3-2,AB1233+1,(YEAR!$C$2+YEAR!$C$3-1)&amp;"       :="))</f>
        <v>1</v>
      </c>
      <c r="AD1233">
        <f>IF(AC1233&lt;1.1,AC1233,IF(AC1233&lt;YEAR!$C$2+YEAR!$C$3-2,AC1233+1,(YEAR!$C$2+YEAR!$C$3-1)&amp;"       :="))</f>
        <v>1</v>
      </c>
      <c r="AE1233">
        <f>IF(AD1233&lt;1.1,AD1233,IF(AD1233&lt;YEAR!$C$2+YEAR!$C$3-2,AD1233+1,(YEAR!$C$2+YEAR!$C$3-1)&amp;"       :="))</f>
        <v>1</v>
      </c>
      <c r="AF1233">
        <f>IF(AE1233&lt;1.1,AE1233,IF(AE1233&lt;YEAR!$C$2+YEAR!$C$3-2,AE1233+1,(YEAR!$C$2+YEAR!$C$3-1)&amp;"       :="))</f>
        <v>1</v>
      </c>
      <c r="AG1233">
        <f>IF(AF1233&lt;1.1,AF1233,IF(AF1233&lt;YEAR!$C$2+YEAR!$C$3-2,AF1233+1,(YEAR!$C$2+YEAR!$C$3-1)&amp;"       :="))</f>
        <v>1</v>
      </c>
      <c r="AH1233">
        <f>IF(AG1233&lt;1.1,AG1233,IF(AG1233&lt;YEAR!$C$2+YEAR!$C$3-2,AG1233+1,(YEAR!$C$2+YEAR!$C$3-1)&amp;"       :="))</f>
        <v>1</v>
      </c>
      <c r="AI1233">
        <f>IF(AH1233&lt;1.1,AH1233,IF(AH1233&lt;YEAR!$C$2+YEAR!$C$3-2,AH1233+1,(YEAR!$C$2+YEAR!$C$3-1)&amp;"       :="))</f>
        <v>1</v>
      </c>
      <c r="AJ1233">
        <f>IF(AI1233&lt;1.1,AI1233,IF(AI1233&lt;YEAR!$C$2+YEAR!$C$3-2,AI1233+1,(YEAR!$C$2+YEAR!$C$3-1)&amp;"       :="))</f>
        <v>1</v>
      </c>
    </row>
    <row r="1234" spans="1:36">
      <c r="A1234">
        <f t="shared" ca="1" si="91"/>
        <v>31</v>
      </c>
      <c r="B1234" t="s">
        <v>51</v>
      </c>
      <c r="C1234" t="str">
        <f ca="1">IF(D1234="",OFFSET(AvailabilityFactor!A$1,A1234,0),C1233)</f>
        <v>D2HSF0779</v>
      </c>
      <c r="D1234" t="str" cm="1">
        <f t="array" aca="1" ref="D1234" ca="1">IF(D1233="",TS_DRC!$P$5,OFFSET(TS_DRC!P$5,RIGHT(D1233,2),0,TRUE))</f>
        <v/>
      </c>
      <c r="E1234" t="str">
        <f t="shared" ca="1" si="92"/>
        <v xml:space="preserve">[DRC,D2HSF0779,*,*]          :         </v>
      </c>
      <c r="F1234">
        <f ca="1">IF($D1480="",YEAR!C$2,1)</f>
        <v>2020</v>
      </c>
      <c r="G1234">
        <f ca="1">IF(F1234&lt;1.1,F1234,IF(F1234&lt;YEAR!$C$2+YEAR!$C$3-2,F1234+1,(YEAR!$C$2+YEAR!$C$3-1)&amp;"       :="))</f>
        <v>2021</v>
      </c>
      <c r="H1234">
        <f ca="1">IF(G1234&lt;1.1,G1234,IF(G1234&lt;YEAR!$C$2+YEAR!$C$3-2,G1234+1,(YEAR!$C$2+YEAR!$C$3-1)&amp;"       :="))</f>
        <v>2022</v>
      </c>
      <c r="I1234">
        <f ca="1">IF(H1234&lt;1.1,H1234,IF(H1234&lt;YEAR!$C$2+YEAR!$C$3-2,H1234+1,(YEAR!$C$2+YEAR!$C$3-1)&amp;"       :="))</f>
        <v>2023</v>
      </c>
      <c r="J1234">
        <f ca="1">IF(I1234&lt;1.1,I1234,IF(I1234&lt;YEAR!$C$2+YEAR!$C$3-2,I1234+1,(YEAR!$C$2+YEAR!$C$3-1)&amp;"       :="))</f>
        <v>2024</v>
      </c>
      <c r="K1234">
        <f ca="1">IF(J1234&lt;1.1,J1234,IF(J1234&lt;YEAR!$C$2+YEAR!$C$3-2,J1234+1,(YEAR!$C$2+YEAR!$C$3-1)&amp;"       :="))</f>
        <v>2025</v>
      </c>
      <c r="L1234">
        <f ca="1">IF(K1234&lt;1.1,K1234,IF(K1234&lt;YEAR!$C$2+YEAR!$C$3-2,K1234+1,(YEAR!$C$2+YEAR!$C$3-1)&amp;"       :="))</f>
        <v>2026</v>
      </c>
      <c r="M1234">
        <f ca="1">IF(L1234&lt;1.1,L1234,IF(L1234&lt;YEAR!$C$2+YEAR!$C$3-2,L1234+1,(YEAR!$C$2+YEAR!$C$3-1)&amp;"       :="))</f>
        <v>2027</v>
      </c>
      <c r="N1234">
        <f ca="1">IF(M1234&lt;1.1,M1234,IF(M1234&lt;YEAR!$C$2+YEAR!$C$3-2,M1234+1,(YEAR!$C$2+YEAR!$C$3-1)&amp;"       :="))</f>
        <v>2028</v>
      </c>
      <c r="O1234">
        <f ca="1">IF(N1234&lt;1.1,N1234,IF(N1234&lt;YEAR!$C$2+YEAR!$C$3-2,N1234+1,(YEAR!$C$2+YEAR!$C$3-1)&amp;"       :="))</f>
        <v>2029</v>
      </c>
      <c r="P1234">
        <f ca="1">IF(O1234&lt;1.1,O1234,IF(O1234&lt;YEAR!$C$2+YEAR!$C$3-2,O1234+1,(YEAR!$C$2+YEAR!$C$3-1)&amp;"       :="))</f>
        <v>2030</v>
      </c>
      <c r="Q1234">
        <f ca="1">IF(P1234&lt;1.1,P1234,IF(P1234&lt;YEAR!$C$2+YEAR!$C$3-2,P1234+1,(YEAR!$C$2+YEAR!$C$3-1)&amp;"       :="))</f>
        <v>2031</v>
      </c>
      <c r="R1234">
        <f ca="1">IF(Q1234&lt;1.1,Q1234,IF(Q1234&lt;YEAR!$C$2+YEAR!$C$3-2,Q1234+1,(YEAR!$C$2+YEAR!$C$3-1)&amp;"       :="))</f>
        <v>2032</v>
      </c>
      <c r="S1234">
        <f ca="1">IF(R1234&lt;1.1,R1234,IF(R1234&lt;YEAR!$C$2+YEAR!$C$3-2,R1234+1,(YEAR!$C$2+YEAR!$C$3-1)&amp;"       :="))</f>
        <v>2033</v>
      </c>
      <c r="T1234">
        <f ca="1">IF(S1234&lt;1.1,S1234,IF(S1234&lt;YEAR!$C$2+YEAR!$C$3-2,S1234+1,(YEAR!$C$2+YEAR!$C$3-1)&amp;"       :="))</f>
        <v>2034</v>
      </c>
      <c r="U1234">
        <f ca="1">IF(T1234&lt;1.1,T1234,IF(T1234&lt;YEAR!$C$2+YEAR!$C$3-2,T1234+1,(YEAR!$C$2+YEAR!$C$3-1)&amp;"       :="))</f>
        <v>2035</v>
      </c>
      <c r="V1234">
        <f ca="1">IF(U1234&lt;1.1,U1234,IF(U1234&lt;YEAR!$C$2+YEAR!$C$3-2,U1234+1,(YEAR!$C$2+YEAR!$C$3-1)&amp;"       :="))</f>
        <v>2036</v>
      </c>
      <c r="W1234">
        <f ca="1">IF(V1234&lt;1.1,V1234,IF(V1234&lt;YEAR!$C$2+YEAR!$C$3-2,V1234+1,(YEAR!$C$2+YEAR!$C$3-1)&amp;"       :="))</f>
        <v>2037</v>
      </c>
      <c r="X1234">
        <f ca="1">IF(W1234&lt;1.1,W1234,IF(W1234&lt;YEAR!$C$2+YEAR!$C$3-2,W1234+1,(YEAR!$C$2+YEAR!$C$3-1)&amp;"       :="))</f>
        <v>2038</v>
      </c>
      <c r="Y1234">
        <f ca="1">IF(X1234&lt;1.1,X1234,IF(X1234&lt;YEAR!$C$2+YEAR!$C$3-2,X1234+1,(YEAR!$C$2+YEAR!$C$3-1)&amp;"       :="))</f>
        <v>2039</v>
      </c>
      <c r="Z1234">
        <f ca="1">IF(Y1234&lt;1.1,Y1234,IF(Y1234&lt;YEAR!$C$2+YEAR!$C$3-2,Y1234+1,(YEAR!$C$2+YEAR!$C$3-1)&amp;"       :="))</f>
        <v>2040</v>
      </c>
      <c r="AA1234">
        <f ca="1">IF(Z1234&lt;1.1,Z1234,IF(Z1234&lt;YEAR!$C$2+YEAR!$C$3-2,Z1234+1,(YEAR!$C$2+YEAR!$C$3-1)&amp;"       :="))</f>
        <v>2041</v>
      </c>
      <c r="AB1234">
        <f ca="1">IF(AA1234&lt;1.1,AA1234,IF(AA1234&lt;YEAR!$C$2+YEAR!$C$3-2,AA1234+1,(YEAR!$C$2+YEAR!$C$3-1)&amp;"       :="))</f>
        <v>2042</v>
      </c>
      <c r="AC1234">
        <f ca="1">IF(AB1234&lt;1.1,AB1234,IF(AB1234&lt;YEAR!$C$2+YEAR!$C$3-2,AB1234+1,(YEAR!$C$2+YEAR!$C$3-1)&amp;"       :="))</f>
        <v>2043</v>
      </c>
      <c r="AD1234">
        <f ca="1">IF(AC1234&lt;1.1,AC1234,IF(AC1234&lt;YEAR!$C$2+YEAR!$C$3-2,AC1234+1,(YEAR!$C$2+YEAR!$C$3-1)&amp;"       :="))</f>
        <v>2044</v>
      </c>
      <c r="AE1234">
        <f ca="1">IF(AD1234&lt;1.1,AD1234,IF(AD1234&lt;YEAR!$C$2+YEAR!$C$3-2,AD1234+1,(YEAR!$C$2+YEAR!$C$3-1)&amp;"       :="))</f>
        <v>2045</v>
      </c>
      <c r="AF1234">
        <f ca="1">IF(AE1234&lt;1.1,AE1234,IF(AE1234&lt;YEAR!$C$2+YEAR!$C$3-2,AE1234+1,(YEAR!$C$2+YEAR!$C$3-1)&amp;"       :="))</f>
        <v>2046</v>
      </c>
      <c r="AG1234">
        <f ca="1">IF(AF1234&lt;1.1,AF1234,IF(AF1234&lt;YEAR!$C$2+YEAR!$C$3-2,AF1234+1,(YEAR!$C$2+YEAR!$C$3-1)&amp;"       :="))</f>
        <v>2047</v>
      </c>
      <c r="AH1234">
        <f ca="1">IF(AG1234&lt;1.1,AG1234,IF(AG1234&lt;YEAR!$C$2+YEAR!$C$3-2,AG1234+1,(YEAR!$C$2+YEAR!$C$3-1)&amp;"       :="))</f>
        <v>2048</v>
      </c>
      <c r="AI1234">
        <f ca="1">IF(AH1234&lt;1.1,AH1234,IF(AH1234&lt;YEAR!$C$2+YEAR!$C$3-2,AH1234+1,(YEAR!$C$2+YEAR!$C$3-1)&amp;"       :="))</f>
        <v>2049</v>
      </c>
      <c r="AJ1234" t="str">
        <f ca="1">IF(AI1234&lt;1.1,AI1234,IF(AI1234&lt;YEAR!$C$2+YEAR!$C$3-2,AI1234+1,(YEAR!$C$2+YEAR!$C$3-1)&amp;"       :="))</f>
        <v>2050       :=</v>
      </c>
    </row>
    <row r="1235" spans="1:36">
      <c r="A1235">
        <f t="shared" ca="1" si="88"/>
        <v>31</v>
      </c>
      <c r="B1235" t="s">
        <v>51</v>
      </c>
      <c r="C1235" t="str">
        <f ca="1">IF(D1235="",OFFSET(AvailabilityFactor!A$1,A1235,0),C1234)</f>
        <v>D2HSF0779</v>
      </c>
      <c r="D1235" t="str" cm="1">
        <f t="array" aca="1" ref="D1235" ca="1">IF(D1234="",TS_DRC!$P$5,OFFSET(TS_DRC!P$5,RIGHT(D1234,2),0,TRUE))</f>
        <v>TS01</v>
      </c>
      <c r="E1235" t="str">
        <f t="shared" ref="E1235:E1326" ca="1" si="93">IF(D1235="","[DRC,"&amp;C1235&amp;",*,*]          :         ",D1235)</f>
        <v>TS01</v>
      </c>
      <c r="F1235">
        <f>[3]Scenarios!$H$7</f>
        <v>1</v>
      </c>
      <c r="G1235">
        <f>IF(F1235&lt;1.1,F1235,IF(F1235&lt;YEAR!$C$2+YEAR!$C$3-2,F1235+1,(YEAR!$C$2+YEAR!$C$3-1)&amp;"       :="))</f>
        <v>1</v>
      </c>
      <c r="H1235">
        <f>IF(G1235&lt;1.1,G1235,IF(G1235&lt;YEAR!$C$2+YEAR!$C$3-2,G1235+1,(YEAR!$C$2+YEAR!$C$3-1)&amp;"       :="))</f>
        <v>1</v>
      </c>
      <c r="I1235">
        <f>IF(H1235&lt;1.1,H1235,IF(H1235&lt;YEAR!$C$2+YEAR!$C$3-2,H1235+1,(YEAR!$C$2+YEAR!$C$3-1)&amp;"       :="))</f>
        <v>1</v>
      </c>
      <c r="J1235">
        <f>IF(I1235&lt;1.1,I1235,IF(I1235&lt;YEAR!$C$2+YEAR!$C$3-2,I1235+1,(YEAR!$C$2+YEAR!$C$3-1)&amp;"       :="))</f>
        <v>1</v>
      </c>
      <c r="K1235">
        <f>IF(J1235&lt;1.1,J1235,IF(J1235&lt;YEAR!$C$2+YEAR!$C$3-2,J1235+1,(YEAR!$C$2+YEAR!$C$3-1)&amp;"       :="))</f>
        <v>1</v>
      </c>
      <c r="L1235">
        <f>IF(K1235&lt;1.1,K1235,IF(K1235&lt;YEAR!$C$2+YEAR!$C$3-2,K1235+1,(YEAR!$C$2+YEAR!$C$3-1)&amp;"       :="))</f>
        <v>1</v>
      </c>
      <c r="M1235">
        <f>IF(L1235&lt;1.1,L1235,IF(L1235&lt;YEAR!$C$2+YEAR!$C$3-2,L1235+1,(YEAR!$C$2+YEAR!$C$3-1)&amp;"       :="))</f>
        <v>1</v>
      </c>
      <c r="N1235">
        <f>IF(M1235&lt;1.1,M1235,IF(M1235&lt;YEAR!$C$2+YEAR!$C$3-2,M1235+1,(YEAR!$C$2+YEAR!$C$3-1)&amp;"       :="))</f>
        <v>1</v>
      </c>
      <c r="O1235">
        <f>IF(N1235&lt;1.1,N1235,IF(N1235&lt;YEAR!$C$2+YEAR!$C$3-2,N1235+1,(YEAR!$C$2+YEAR!$C$3-1)&amp;"       :="))</f>
        <v>1</v>
      </c>
      <c r="P1235">
        <f>IF(O1235&lt;1.1,O1235,IF(O1235&lt;YEAR!$C$2+YEAR!$C$3-2,O1235+1,(YEAR!$C$2+YEAR!$C$3-1)&amp;"       :="))</f>
        <v>1</v>
      </c>
      <c r="Q1235">
        <f>IF(P1235&lt;1.1,P1235,IF(P1235&lt;YEAR!$C$2+YEAR!$C$3-2,P1235+1,(YEAR!$C$2+YEAR!$C$3-1)&amp;"       :="))</f>
        <v>1</v>
      </c>
      <c r="R1235">
        <f>IF(Q1235&lt;1.1,Q1235,IF(Q1235&lt;YEAR!$C$2+YEAR!$C$3-2,Q1235+1,(YEAR!$C$2+YEAR!$C$3-1)&amp;"       :="))</f>
        <v>1</v>
      </c>
      <c r="S1235">
        <f>IF(R1235&lt;1.1,R1235,IF(R1235&lt;YEAR!$C$2+YEAR!$C$3-2,R1235+1,(YEAR!$C$2+YEAR!$C$3-1)&amp;"       :="))</f>
        <v>1</v>
      </c>
      <c r="T1235">
        <f>IF(S1235&lt;1.1,S1235,IF(S1235&lt;YEAR!$C$2+YEAR!$C$3-2,S1235+1,(YEAR!$C$2+YEAR!$C$3-1)&amp;"       :="))</f>
        <v>1</v>
      </c>
      <c r="U1235">
        <f>IF(T1235&lt;1.1,T1235,IF(T1235&lt;YEAR!$C$2+YEAR!$C$3-2,T1235+1,(YEAR!$C$2+YEAR!$C$3-1)&amp;"       :="))</f>
        <v>1</v>
      </c>
      <c r="V1235">
        <f>IF(U1235&lt;1.1,U1235,IF(U1235&lt;YEAR!$C$2+YEAR!$C$3-2,U1235+1,(YEAR!$C$2+YEAR!$C$3-1)&amp;"       :="))</f>
        <v>1</v>
      </c>
      <c r="W1235">
        <f>IF(V1235&lt;1.1,V1235,IF(V1235&lt;YEAR!$C$2+YEAR!$C$3-2,V1235+1,(YEAR!$C$2+YEAR!$C$3-1)&amp;"       :="))</f>
        <v>1</v>
      </c>
      <c r="X1235">
        <f>IF(W1235&lt;1.1,W1235,IF(W1235&lt;YEAR!$C$2+YEAR!$C$3-2,W1235+1,(YEAR!$C$2+YEAR!$C$3-1)&amp;"       :="))</f>
        <v>1</v>
      </c>
      <c r="Y1235">
        <f>IF(X1235&lt;1.1,X1235,IF(X1235&lt;YEAR!$C$2+YEAR!$C$3-2,X1235+1,(YEAR!$C$2+YEAR!$C$3-1)&amp;"       :="))</f>
        <v>1</v>
      </c>
      <c r="Z1235">
        <f>IF(Y1235&lt;1.1,Y1235,IF(Y1235&lt;YEAR!$C$2+YEAR!$C$3-2,Y1235+1,(YEAR!$C$2+YEAR!$C$3-1)&amp;"       :="))</f>
        <v>1</v>
      </c>
      <c r="AA1235">
        <f>IF(Z1235&lt;1.1,Z1235,IF(Z1235&lt;YEAR!$C$2+YEAR!$C$3-2,Z1235+1,(YEAR!$C$2+YEAR!$C$3-1)&amp;"       :="))</f>
        <v>1</v>
      </c>
      <c r="AB1235">
        <f>IF(AA1235&lt;1.1,AA1235,IF(AA1235&lt;YEAR!$C$2+YEAR!$C$3-2,AA1235+1,(YEAR!$C$2+YEAR!$C$3-1)&amp;"       :="))</f>
        <v>1</v>
      </c>
      <c r="AC1235">
        <f>IF(AB1235&lt;1.1,AB1235,IF(AB1235&lt;YEAR!$C$2+YEAR!$C$3-2,AB1235+1,(YEAR!$C$2+YEAR!$C$3-1)&amp;"       :="))</f>
        <v>1</v>
      </c>
      <c r="AD1235">
        <f>IF(AC1235&lt;1.1,AC1235,IF(AC1235&lt;YEAR!$C$2+YEAR!$C$3-2,AC1235+1,(YEAR!$C$2+YEAR!$C$3-1)&amp;"       :="))</f>
        <v>1</v>
      </c>
      <c r="AE1235">
        <f>IF(AD1235&lt;1.1,AD1235,IF(AD1235&lt;YEAR!$C$2+YEAR!$C$3-2,AD1235+1,(YEAR!$C$2+YEAR!$C$3-1)&amp;"       :="))</f>
        <v>1</v>
      </c>
      <c r="AF1235">
        <f>IF(AE1235&lt;1.1,AE1235,IF(AE1235&lt;YEAR!$C$2+YEAR!$C$3-2,AE1235+1,(YEAR!$C$2+YEAR!$C$3-1)&amp;"       :="))</f>
        <v>1</v>
      </c>
      <c r="AG1235">
        <f>IF(AF1235&lt;1.1,AF1235,IF(AF1235&lt;YEAR!$C$2+YEAR!$C$3-2,AF1235+1,(YEAR!$C$2+YEAR!$C$3-1)&amp;"       :="))</f>
        <v>1</v>
      </c>
      <c r="AH1235">
        <f>IF(AG1235&lt;1.1,AG1235,IF(AG1235&lt;YEAR!$C$2+YEAR!$C$3-2,AG1235+1,(YEAR!$C$2+YEAR!$C$3-1)&amp;"       :="))</f>
        <v>1</v>
      </c>
      <c r="AI1235">
        <f>IF(AH1235&lt;1.1,AH1235,IF(AH1235&lt;YEAR!$C$2+YEAR!$C$3-2,AH1235+1,(YEAR!$C$2+YEAR!$C$3-1)&amp;"       :="))</f>
        <v>1</v>
      </c>
      <c r="AJ1235">
        <f>IF(AI1235&lt;1.1,AI1235,IF(AI1235&lt;YEAR!$C$2+YEAR!$C$3-2,AI1235+1,(YEAR!$C$2+YEAR!$C$3-1)&amp;"       :="))</f>
        <v>1</v>
      </c>
    </row>
    <row r="1236" spans="1:36">
      <c r="A1236">
        <f t="shared" ca="1" si="88"/>
        <v>31</v>
      </c>
      <c r="B1236" t="s">
        <v>51</v>
      </c>
      <c r="C1236" t="str">
        <f ca="1">IF(D1236="",OFFSET(AvailabilityFactor!A$1,A1236,0),C1235)</f>
        <v>D2HSF0779</v>
      </c>
      <c r="D1236" t="str" cm="1">
        <f t="array" aca="1" ref="D1236" ca="1">IF(D1235="",TS_DRC!$P$5,OFFSET(TS_DRC!P$5,RIGHT(D1235,2),0,TRUE))</f>
        <v>TS02</v>
      </c>
      <c r="E1236" t="str">
        <f t="shared" ca="1" si="93"/>
        <v>TS02</v>
      </c>
      <c r="F1236">
        <f>[3]Scenarios!$H$7</f>
        <v>1</v>
      </c>
      <c r="G1236">
        <f>IF(F1236&lt;1.1,F1236,IF(F1236&lt;YEAR!$C$2+YEAR!$C$3-2,F1236+1,(YEAR!$C$2+YEAR!$C$3-1)&amp;"       :="))</f>
        <v>1</v>
      </c>
      <c r="H1236">
        <f>IF(G1236&lt;1.1,G1236,IF(G1236&lt;YEAR!$C$2+YEAR!$C$3-2,G1236+1,(YEAR!$C$2+YEAR!$C$3-1)&amp;"       :="))</f>
        <v>1</v>
      </c>
      <c r="I1236">
        <f>IF(H1236&lt;1.1,H1236,IF(H1236&lt;YEAR!$C$2+YEAR!$C$3-2,H1236+1,(YEAR!$C$2+YEAR!$C$3-1)&amp;"       :="))</f>
        <v>1</v>
      </c>
      <c r="J1236">
        <f>IF(I1236&lt;1.1,I1236,IF(I1236&lt;YEAR!$C$2+YEAR!$C$3-2,I1236+1,(YEAR!$C$2+YEAR!$C$3-1)&amp;"       :="))</f>
        <v>1</v>
      </c>
      <c r="K1236">
        <f>IF(J1236&lt;1.1,J1236,IF(J1236&lt;YEAR!$C$2+YEAR!$C$3-2,J1236+1,(YEAR!$C$2+YEAR!$C$3-1)&amp;"       :="))</f>
        <v>1</v>
      </c>
      <c r="L1236">
        <f>IF(K1236&lt;1.1,K1236,IF(K1236&lt;YEAR!$C$2+YEAR!$C$3-2,K1236+1,(YEAR!$C$2+YEAR!$C$3-1)&amp;"       :="))</f>
        <v>1</v>
      </c>
      <c r="M1236">
        <f>IF(L1236&lt;1.1,L1236,IF(L1236&lt;YEAR!$C$2+YEAR!$C$3-2,L1236+1,(YEAR!$C$2+YEAR!$C$3-1)&amp;"       :="))</f>
        <v>1</v>
      </c>
      <c r="N1236">
        <f>IF(M1236&lt;1.1,M1236,IF(M1236&lt;YEAR!$C$2+YEAR!$C$3-2,M1236+1,(YEAR!$C$2+YEAR!$C$3-1)&amp;"       :="))</f>
        <v>1</v>
      </c>
      <c r="O1236">
        <f>IF(N1236&lt;1.1,N1236,IF(N1236&lt;YEAR!$C$2+YEAR!$C$3-2,N1236+1,(YEAR!$C$2+YEAR!$C$3-1)&amp;"       :="))</f>
        <v>1</v>
      </c>
      <c r="P1236">
        <f>IF(O1236&lt;1.1,O1236,IF(O1236&lt;YEAR!$C$2+YEAR!$C$3-2,O1236+1,(YEAR!$C$2+YEAR!$C$3-1)&amp;"       :="))</f>
        <v>1</v>
      </c>
      <c r="Q1236">
        <f>IF(P1236&lt;1.1,P1236,IF(P1236&lt;YEAR!$C$2+YEAR!$C$3-2,P1236+1,(YEAR!$C$2+YEAR!$C$3-1)&amp;"       :="))</f>
        <v>1</v>
      </c>
      <c r="R1236">
        <f>IF(Q1236&lt;1.1,Q1236,IF(Q1236&lt;YEAR!$C$2+YEAR!$C$3-2,Q1236+1,(YEAR!$C$2+YEAR!$C$3-1)&amp;"       :="))</f>
        <v>1</v>
      </c>
      <c r="S1236">
        <f>IF(R1236&lt;1.1,R1236,IF(R1236&lt;YEAR!$C$2+YEAR!$C$3-2,R1236+1,(YEAR!$C$2+YEAR!$C$3-1)&amp;"       :="))</f>
        <v>1</v>
      </c>
      <c r="T1236">
        <f>IF(S1236&lt;1.1,S1236,IF(S1236&lt;YEAR!$C$2+YEAR!$C$3-2,S1236+1,(YEAR!$C$2+YEAR!$C$3-1)&amp;"       :="))</f>
        <v>1</v>
      </c>
      <c r="U1236">
        <f>IF(T1236&lt;1.1,T1236,IF(T1236&lt;YEAR!$C$2+YEAR!$C$3-2,T1236+1,(YEAR!$C$2+YEAR!$C$3-1)&amp;"       :="))</f>
        <v>1</v>
      </c>
      <c r="V1236">
        <f>IF(U1236&lt;1.1,U1236,IF(U1236&lt;YEAR!$C$2+YEAR!$C$3-2,U1236+1,(YEAR!$C$2+YEAR!$C$3-1)&amp;"       :="))</f>
        <v>1</v>
      </c>
      <c r="W1236">
        <f>IF(V1236&lt;1.1,V1236,IF(V1236&lt;YEAR!$C$2+YEAR!$C$3-2,V1236+1,(YEAR!$C$2+YEAR!$C$3-1)&amp;"       :="))</f>
        <v>1</v>
      </c>
      <c r="X1236">
        <f>IF(W1236&lt;1.1,W1236,IF(W1236&lt;YEAR!$C$2+YEAR!$C$3-2,W1236+1,(YEAR!$C$2+YEAR!$C$3-1)&amp;"       :="))</f>
        <v>1</v>
      </c>
      <c r="Y1236">
        <f>IF(X1236&lt;1.1,X1236,IF(X1236&lt;YEAR!$C$2+YEAR!$C$3-2,X1236+1,(YEAR!$C$2+YEAR!$C$3-1)&amp;"       :="))</f>
        <v>1</v>
      </c>
      <c r="Z1236">
        <f>IF(Y1236&lt;1.1,Y1236,IF(Y1236&lt;YEAR!$C$2+YEAR!$C$3-2,Y1236+1,(YEAR!$C$2+YEAR!$C$3-1)&amp;"       :="))</f>
        <v>1</v>
      </c>
      <c r="AA1236">
        <f>IF(Z1236&lt;1.1,Z1236,IF(Z1236&lt;YEAR!$C$2+YEAR!$C$3-2,Z1236+1,(YEAR!$C$2+YEAR!$C$3-1)&amp;"       :="))</f>
        <v>1</v>
      </c>
      <c r="AB1236">
        <f>IF(AA1236&lt;1.1,AA1236,IF(AA1236&lt;YEAR!$C$2+YEAR!$C$3-2,AA1236+1,(YEAR!$C$2+YEAR!$C$3-1)&amp;"       :="))</f>
        <v>1</v>
      </c>
      <c r="AC1236">
        <f>IF(AB1236&lt;1.1,AB1236,IF(AB1236&lt;YEAR!$C$2+YEAR!$C$3-2,AB1236+1,(YEAR!$C$2+YEAR!$C$3-1)&amp;"       :="))</f>
        <v>1</v>
      </c>
      <c r="AD1236">
        <f>IF(AC1236&lt;1.1,AC1236,IF(AC1236&lt;YEAR!$C$2+YEAR!$C$3-2,AC1236+1,(YEAR!$C$2+YEAR!$C$3-1)&amp;"       :="))</f>
        <v>1</v>
      </c>
      <c r="AE1236">
        <f>IF(AD1236&lt;1.1,AD1236,IF(AD1236&lt;YEAR!$C$2+YEAR!$C$3-2,AD1236+1,(YEAR!$C$2+YEAR!$C$3-1)&amp;"       :="))</f>
        <v>1</v>
      </c>
      <c r="AF1236">
        <f>IF(AE1236&lt;1.1,AE1236,IF(AE1236&lt;YEAR!$C$2+YEAR!$C$3-2,AE1236+1,(YEAR!$C$2+YEAR!$C$3-1)&amp;"       :="))</f>
        <v>1</v>
      </c>
      <c r="AG1236">
        <f>IF(AF1236&lt;1.1,AF1236,IF(AF1236&lt;YEAR!$C$2+YEAR!$C$3-2,AF1236+1,(YEAR!$C$2+YEAR!$C$3-1)&amp;"       :="))</f>
        <v>1</v>
      </c>
      <c r="AH1236">
        <f>IF(AG1236&lt;1.1,AG1236,IF(AG1236&lt;YEAR!$C$2+YEAR!$C$3-2,AG1236+1,(YEAR!$C$2+YEAR!$C$3-1)&amp;"       :="))</f>
        <v>1</v>
      </c>
      <c r="AI1236">
        <f>IF(AH1236&lt;1.1,AH1236,IF(AH1236&lt;YEAR!$C$2+YEAR!$C$3-2,AH1236+1,(YEAR!$C$2+YEAR!$C$3-1)&amp;"       :="))</f>
        <v>1</v>
      </c>
      <c r="AJ1236">
        <f>IF(AI1236&lt;1.1,AI1236,IF(AI1236&lt;YEAR!$C$2+YEAR!$C$3-2,AI1236+1,(YEAR!$C$2+YEAR!$C$3-1)&amp;"       :="))</f>
        <v>1</v>
      </c>
    </row>
    <row r="1237" spans="1:36">
      <c r="A1237">
        <f t="shared" ca="1" si="88"/>
        <v>31</v>
      </c>
      <c r="B1237" t="s">
        <v>51</v>
      </c>
      <c r="C1237" t="str">
        <f ca="1">IF(D1237="",OFFSET(AvailabilityFactor!A$1,A1237,0),C1236)</f>
        <v>D2HSF0779</v>
      </c>
      <c r="D1237" t="str" cm="1">
        <f t="array" aca="1" ref="D1237" ca="1">IF(D1236="",TS_DRC!$P$5,OFFSET(TS_DRC!P$5,RIGHT(D1236,2),0,TRUE))</f>
        <v>TS03</v>
      </c>
      <c r="E1237" t="str">
        <f t="shared" ca="1" si="93"/>
        <v>TS03</v>
      </c>
      <c r="F1237">
        <f>[3]Scenarios!$H$7</f>
        <v>1</v>
      </c>
      <c r="G1237">
        <f>IF(F1237&lt;1.1,F1237,IF(F1237&lt;YEAR!$C$2+YEAR!$C$3-2,F1237+1,(YEAR!$C$2+YEAR!$C$3-1)&amp;"       :="))</f>
        <v>1</v>
      </c>
      <c r="H1237">
        <f>IF(G1237&lt;1.1,G1237,IF(G1237&lt;YEAR!$C$2+YEAR!$C$3-2,G1237+1,(YEAR!$C$2+YEAR!$C$3-1)&amp;"       :="))</f>
        <v>1</v>
      </c>
      <c r="I1237">
        <f>IF(H1237&lt;1.1,H1237,IF(H1237&lt;YEAR!$C$2+YEAR!$C$3-2,H1237+1,(YEAR!$C$2+YEAR!$C$3-1)&amp;"       :="))</f>
        <v>1</v>
      </c>
      <c r="J1237">
        <f>IF(I1237&lt;1.1,I1237,IF(I1237&lt;YEAR!$C$2+YEAR!$C$3-2,I1237+1,(YEAR!$C$2+YEAR!$C$3-1)&amp;"       :="))</f>
        <v>1</v>
      </c>
      <c r="K1237">
        <f>IF(J1237&lt;1.1,J1237,IF(J1237&lt;YEAR!$C$2+YEAR!$C$3-2,J1237+1,(YEAR!$C$2+YEAR!$C$3-1)&amp;"       :="))</f>
        <v>1</v>
      </c>
      <c r="L1237">
        <f>IF(K1237&lt;1.1,K1237,IF(K1237&lt;YEAR!$C$2+YEAR!$C$3-2,K1237+1,(YEAR!$C$2+YEAR!$C$3-1)&amp;"       :="))</f>
        <v>1</v>
      </c>
      <c r="M1237">
        <f>IF(L1237&lt;1.1,L1237,IF(L1237&lt;YEAR!$C$2+YEAR!$C$3-2,L1237+1,(YEAR!$C$2+YEAR!$C$3-1)&amp;"       :="))</f>
        <v>1</v>
      </c>
      <c r="N1237">
        <f>IF(M1237&lt;1.1,M1237,IF(M1237&lt;YEAR!$C$2+YEAR!$C$3-2,M1237+1,(YEAR!$C$2+YEAR!$C$3-1)&amp;"       :="))</f>
        <v>1</v>
      </c>
      <c r="O1237">
        <f>IF(N1237&lt;1.1,N1237,IF(N1237&lt;YEAR!$C$2+YEAR!$C$3-2,N1237+1,(YEAR!$C$2+YEAR!$C$3-1)&amp;"       :="))</f>
        <v>1</v>
      </c>
      <c r="P1237">
        <f>IF(O1237&lt;1.1,O1237,IF(O1237&lt;YEAR!$C$2+YEAR!$C$3-2,O1237+1,(YEAR!$C$2+YEAR!$C$3-1)&amp;"       :="))</f>
        <v>1</v>
      </c>
      <c r="Q1237">
        <f>IF(P1237&lt;1.1,P1237,IF(P1237&lt;YEAR!$C$2+YEAR!$C$3-2,P1237+1,(YEAR!$C$2+YEAR!$C$3-1)&amp;"       :="))</f>
        <v>1</v>
      </c>
      <c r="R1237">
        <f>IF(Q1237&lt;1.1,Q1237,IF(Q1237&lt;YEAR!$C$2+YEAR!$C$3-2,Q1237+1,(YEAR!$C$2+YEAR!$C$3-1)&amp;"       :="))</f>
        <v>1</v>
      </c>
      <c r="S1237">
        <f>IF(R1237&lt;1.1,R1237,IF(R1237&lt;YEAR!$C$2+YEAR!$C$3-2,R1237+1,(YEAR!$C$2+YEAR!$C$3-1)&amp;"       :="))</f>
        <v>1</v>
      </c>
      <c r="T1237">
        <f>IF(S1237&lt;1.1,S1237,IF(S1237&lt;YEAR!$C$2+YEAR!$C$3-2,S1237+1,(YEAR!$C$2+YEAR!$C$3-1)&amp;"       :="))</f>
        <v>1</v>
      </c>
      <c r="U1237">
        <f>IF(T1237&lt;1.1,T1237,IF(T1237&lt;YEAR!$C$2+YEAR!$C$3-2,T1237+1,(YEAR!$C$2+YEAR!$C$3-1)&amp;"       :="))</f>
        <v>1</v>
      </c>
      <c r="V1237">
        <f>IF(U1237&lt;1.1,U1237,IF(U1237&lt;YEAR!$C$2+YEAR!$C$3-2,U1237+1,(YEAR!$C$2+YEAR!$C$3-1)&amp;"       :="))</f>
        <v>1</v>
      </c>
      <c r="W1237">
        <f>IF(V1237&lt;1.1,V1237,IF(V1237&lt;YEAR!$C$2+YEAR!$C$3-2,V1237+1,(YEAR!$C$2+YEAR!$C$3-1)&amp;"       :="))</f>
        <v>1</v>
      </c>
      <c r="X1237">
        <f>IF(W1237&lt;1.1,W1237,IF(W1237&lt;YEAR!$C$2+YEAR!$C$3-2,W1237+1,(YEAR!$C$2+YEAR!$C$3-1)&amp;"       :="))</f>
        <v>1</v>
      </c>
      <c r="Y1237">
        <f>IF(X1237&lt;1.1,X1237,IF(X1237&lt;YEAR!$C$2+YEAR!$C$3-2,X1237+1,(YEAR!$C$2+YEAR!$C$3-1)&amp;"       :="))</f>
        <v>1</v>
      </c>
      <c r="Z1237">
        <f>IF(Y1237&lt;1.1,Y1237,IF(Y1237&lt;YEAR!$C$2+YEAR!$C$3-2,Y1237+1,(YEAR!$C$2+YEAR!$C$3-1)&amp;"       :="))</f>
        <v>1</v>
      </c>
      <c r="AA1237">
        <f>IF(Z1237&lt;1.1,Z1237,IF(Z1237&lt;YEAR!$C$2+YEAR!$C$3-2,Z1237+1,(YEAR!$C$2+YEAR!$C$3-1)&amp;"       :="))</f>
        <v>1</v>
      </c>
      <c r="AB1237">
        <f>IF(AA1237&lt;1.1,AA1237,IF(AA1237&lt;YEAR!$C$2+YEAR!$C$3-2,AA1237+1,(YEAR!$C$2+YEAR!$C$3-1)&amp;"       :="))</f>
        <v>1</v>
      </c>
      <c r="AC1237">
        <f>IF(AB1237&lt;1.1,AB1237,IF(AB1237&lt;YEAR!$C$2+YEAR!$C$3-2,AB1237+1,(YEAR!$C$2+YEAR!$C$3-1)&amp;"       :="))</f>
        <v>1</v>
      </c>
      <c r="AD1237">
        <f>IF(AC1237&lt;1.1,AC1237,IF(AC1237&lt;YEAR!$C$2+YEAR!$C$3-2,AC1237+1,(YEAR!$C$2+YEAR!$C$3-1)&amp;"       :="))</f>
        <v>1</v>
      </c>
      <c r="AE1237">
        <f>IF(AD1237&lt;1.1,AD1237,IF(AD1237&lt;YEAR!$C$2+YEAR!$C$3-2,AD1237+1,(YEAR!$C$2+YEAR!$C$3-1)&amp;"       :="))</f>
        <v>1</v>
      </c>
      <c r="AF1237">
        <f>IF(AE1237&lt;1.1,AE1237,IF(AE1237&lt;YEAR!$C$2+YEAR!$C$3-2,AE1237+1,(YEAR!$C$2+YEAR!$C$3-1)&amp;"       :="))</f>
        <v>1</v>
      </c>
      <c r="AG1237">
        <f>IF(AF1237&lt;1.1,AF1237,IF(AF1237&lt;YEAR!$C$2+YEAR!$C$3-2,AF1237+1,(YEAR!$C$2+YEAR!$C$3-1)&amp;"       :="))</f>
        <v>1</v>
      </c>
      <c r="AH1237">
        <f>IF(AG1237&lt;1.1,AG1237,IF(AG1237&lt;YEAR!$C$2+YEAR!$C$3-2,AG1237+1,(YEAR!$C$2+YEAR!$C$3-1)&amp;"       :="))</f>
        <v>1</v>
      </c>
      <c r="AI1237">
        <f>IF(AH1237&lt;1.1,AH1237,IF(AH1237&lt;YEAR!$C$2+YEAR!$C$3-2,AH1237+1,(YEAR!$C$2+YEAR!$C$3-1)&amp;"       :="))</f>
        <v>1</v>
      </c>
      <c r="AJ1237">
        <f>IF(AI1237&lt;1.1,AI1237,IF(AI1237&lt;YEAR!$C$2+YEAR!$C$3-2,AI1237+1,(YEAR!$C$2+YEAR!$C$3-1)&amp;"       :="))</f>
        <v>1</v>
      </c>
    </row>
    <row r="1238" spans="1:36">
      <c r="A1238">
        <f t="shared" ca="1" si="88"/>
        <v>31</v>
      </c>
      <c r="B1238" t="s">
        <v>51</v>
      </c>
      <c r="C1238" t="str">
        <f ca="1">IF(D1238="",OFFSET(AvailabilityFactor!A$1,A1238,0),C1237)</f>
        <v>D2HSF0779</v>
      </c>
      <c r="D1238" t="str" cm="1">
        <f t="array" aca="1" ref="D1238" ca="1">IF(D1237="",TS_DRC!$P$5,OFFSET(TS_DRC!P$5,RIGHT(D1237,2),0,TRUE))</f>
        <v>TS04</v>
      </c>
      <c r="E1238" t="str">
        <f t="shared" ca="1" si="93"/>
        <v>TS04</v>
      </c>
      <c r="F1238">
        <f>[3]Scenarios!$H$7</f>
        <v>1</v>
      </c>
      <c r="G1238">
        <f>IF(F1238&lt;1.1,F1238,IF(F1238&lt;YEAR!$C$2+YEAR!$C$3-2,F1238+1,(YEAR!$C$2+YEAR!$C$3-1)&amp;"       :="))</f>
        <v>1</v>
      </c>
      <c r="H1238">
        <f>IF(G1238&lt;1.1,G1238,IF(G1238&lt;YEAR!$C$2+YEAR!$C$3-2,G1238+1,(YEAR!$C$2+YEAR!$C$3-1)&amp;"       :="))</f>
        <v>1</v>
      </c>
      <c r="I1238">
        <f>IF(H1238&lt;1.1,H1238,IF(H1238&lt;YEAR!$C$2+YEAR!$C$3-2,H1238+1,(YEAR!$C$2+YEAR!$C$3-1)&amp;"       :="))</f>
        <v>1</v>
      </c>
      <c r="J1238">
        <f>IF(I1238&lt;1.1,I1238,IF(I1238&lt;YEAR!$C$2+YEAR!$C$3-2,I1238+1,(YEAR!$C$2+YEAR!$C$3-1)&amp;"       :="))</f>
        <v>1</v>
      </c>
      <c r="K1238">
        <f>IF(J1238&lt;1.1,J1238,IF(J1238&lt;YEAR!$C$2+YEAR!$C$3-2,J1238+1,(YEAR!$C$2+YEAR!$C$3-1)&amp;"       :="))</f>
        <v>1</v>
      </c>
      <c r="L1238">
        <f>IF(K1238&lt;1.1,K1238,IF(K1238&lt;YEAR!$C$2+YEAR!$C$3-2,K1238+1,(YEAR!$C$2+YEAR!$C$3-1)&amp;"       :="))</f>
        <v>1</v>
      </c>
      <c r="M1238">
        <f>IF(L1238&lt;1.1,L1238,IF(L1238&lt;YEAR!$C$2+YEAR!$C$3-2,L1238+1,(YEAR!$C$2+YEAR!$C$3-1)&amp;"       :="))</f>
        <v>1</v>
      </c>
      <c r="N1238">
        <f>IF(M1238&lt;1.1,M1238,IF(M1238&lt;YEAR!$C$2+YEAR!$C$3-2,M1238+1,(YEAR!$C$2+YEAR!$C$3-1)&amp;"       :="))</f>
        <v>1</v>
      </c>
      <c r="O1238">
        <f>IF(N1238&lt;1.1,N1238,IF(N1238&lt;YEAR!$C$2+YEAR!$C$3-2,N1238+1,(YEAR!$C$2+YEAR!$C$3-1)&amp;"       :="))</f>
        <v>1</v>
      </c>
      <c r="P1238">
        <f>IF(O1238&lt;1.1,O1238,IF(O1238&lt;YEAR!$C$2+YEAR!$C$3-2,O1238+1,(YEAR!$C$2+YEAR!$C$3-1)&amp;"       :="))</f>
        <v>1</v>
      </c>
      <c r="Q1238">
        <f>IF(P1238&lt;1.1,P1238,IF(P1238&lt;YEAR!$C$2+YEAR!$C$3-2,P1238+1,(YEAR!$C$2+YEAR!$C$3-1)&amp;"       :="))</f>
        <v>1</v>
      </c>
      <c r="R1238">
        <f>IF(Q1238&lt;1.1,Q1238,IF(Q1238&lt;YEAR!$C$2+YEAR!$C$3-2,Q1238+1,(YEAR!$C$2+YEAR!$C$3-1)&amp;"       :="))</f>
        <v>1</v>
      </c>
      <c r="S1238">
        <f>IF(R1238&lt;1.1,R1238,IF(R1238&lt;YEAR!$C$2+YEAR!$C$3-2,R1238+1,(YEAR!$C$2+YEAR!$C$3-1)&amp;"       :="))</f>
        <v>1</v>
      </c>
      <c r="T1238">
        <f>IF(S1238&lt;1.1,S1238,IF(S1238&lt;YEAR!$C$2+YEAR!$C$3-2,S1238+1,(YEAR!$C$2+YEAR!$C$3-1)&amp;"       :="))</f>
        <v>1</v>
      </c>
      <c r="U1238">
        <f>IF(T1238&lt;1.1,T1238,IF(T1238&lt;YEAR!$C$2+YEAR!$C$3-2,T1238+1,(YEAR!$C$2+YEAR!$C$3-1)&amp;"       :="))</f>
        <v>1</v>
      </c>
      <c r="V1238">
        <f>IF(U1238&lt;1.1,U1238,IF(U1238&lt;YEAR!$C$2+YEAR!$C$3-2,U1238+1,(YEAR!$C$2+YEAR!$C$3-1)&amp;"       :="))</f>
        <v>1</v>
      </c>
      <c r="W1238">
        <f>IF(V1238&lt;1.1,V1238,IF(V1238&lt;YEAR!$C$2+YEAR!$C$3-2,V1238+1,(YEAR!$C$2+YEAR!$C$3-1)&amp;"       :="))</f>
        <v>1</v>
      </c>
      <c r="X1238">
        <f>IF(W1238&lt;1.1,W1238,IF(W1238&lt;YEAR!$C$2+YEAR!$C$3-2,W1238+1,(YEAR!$C$2+YEAR!$C$3-1)&amp;"       :="))</f>
        <v>1</v>
      </c>
      <c r="Y1238">
        <f>IF(X1238&lt;1.1,X1238,IF(X1238&lt;YEAR!$C$2+YEAR!$C$3-2,X1238+1,(YEAR!$C$2+YEAR!$C$3-1)&amp;"       :="))</f>
        <v>1</v>
      </c>
      <c r="Z1238">
        <f>IF(Y1238&lt;1.1,Y1238,IF(Y1238&lt;YEAR!$C$2+YEAR!$C$3-2,Y1238+1,(YEAR!$C$2+YEAR!$C$3-1)&amp;"       :="))</f>
        <v>1</v>
      </c>
      <c r="AA1238">
        <f>IF(Z1238&lt;1.1,Z1238,IF(Z1238&lt;YEAR!$C$2+YEAR!$C$3-2,Z1238+1,(YEAR!$C$2+YEAR!$C$3-1)&amp;"       :="))</f>
        <v>1</v>
      </c>
      <c r="AB1238">
        <f>IF(AA1238&lt;1.1,AA1238,IF(AA1238&lt;YEAR!$C$2+YEAR!$C$3-2,AA1238+1,(YEAR!$C$2+YEAR!$C$3-1)&amp;"       :="))</f>
        <v>1</v>
      </c>
      <c r="AC1238">
        <f>IF(AB1238&lt;1.1,AB1238,IF(AB1238&lt;YEAR!$C$2+YEAR!$C$3-2,AB1238+1,(YEAR!$C$2+YEAR!$C$3-1)&amp;"       :="))</f>
        <v>1</v>
      </c>
      <c r="AD1238">
        <f>IF(AC1238&lt;1.1,AC1238,IF(AC1238&lt;YEAR!$C$2+YEAR!$C$3-2,AC1238+1,(YEAR!$C$2+YEAR!$C$3-1)&amp;"       :="))</f>
        <v>1</v>
      </c>
      <c r="AE1238">
        <f>IF(AD1238&lt;1.1,AD1238,IF(AD1238&lt;YEAR!$C$2+YEAR!$C$3-2,AD1238+1,(YEAR!$C$2+YEAR!$C$3-1)&amp;"       :="))</f>
        <v>1</v>
      </c>
      <c r="AF1238">
        <f>IF(AE1238&lt;1.1,AE1238,IF(AE1238&lt;YEAR!$C$2+YEAR!$C$3-2,AE1238+1,(YEAR!$C$2+YEAR!$C$3-1)&amp;"       :="))</f>
        <v>1</v>
      </c>
      <c r="AG1238">
        <f>IF(AF1238&lt;1.1,AF1238,IF(AF1238&lt;YEAR!$C$2+YEAR!$C$3-2,AF1238+1,(YEAR!$C$2+YEAR!$C$3-1)&amp;"       :="))</f>
        <v>1</v>
      </c>
      <c r="AH1238">
        <f>IF(AG1238&lt;1.1,AG1238,IF(AG1238&lt;YEAR!$C$2+YEAR!$C$3-2,AG1238+1,(YEAR!$C$2+YEAR!$C$3-1)&amp;"       :="))</f>
        <v>1</v>
      </c>
      <c r="AI1238">
        <f>IF(AH1238&lt;1.1,AH1238,IF(AH1238&lt;YEAR!$C$2+YEAR!$C$3-2,AH1238+1,(YEAR!$C$2+YEAR!$C$3-1)&amp;"       :="))</f>
        <v>1</v>
      </c>
      <c r="AJ1238">
        <f>IF(AI1238&lt;1.1,AI1238,IF(AI1238&lt;YEAR!$C$2+YEAR!$C$3-2,AI1238+1,(YEAR!$C$2+YEAR!$C$3-1)&amp;"       :="))</f>
        <v>1</v>
      </c>
    </row>
    <row r="1239" spans="1:36">
      <c r="A1239">
        <f t="shared" ca="1" si="88"/>
        <v>31</v>
      </c>
      <c r="B1239" t="s">
        <v>51</v>
      </c>
      <c r="C1239" t="str">
        <f ca="1">IF(D1239="",OFFSET(AvailabilityFactor!A$1,A1239,0),C1238)</f>
        <v>D2HSF0779</v>
      </c>
      <c r="D1239" t="str" cm="1">
        <f t="array" aca="1" ref="D1239" ca="1">IF(D1238="",TS_DRC!$P$5,OFFSET(TS_DRC!P$5,RIGHT(D1238,2),0,TRUE))</f>
        <v>TS05</v>
      </c>
      <c r="E1239" t="str">
        <f t="shared" ca="1" si="93"/>
        <v>TS05</v>
      </c>
      <c r="F1239">
        <f>[3]Scenarios!$H$7</f>
        <v>1</v>
      </c>
      <c r="G1239">
        <f>IF(F1239&lt;1.1,F1239,IF(F1239&lt;YEAR!$C$2+YEAR!$C$3-2,F1239+1,(YEAR!$C$2+YEAR!$C$3-1)&amp;"       :="))</f>
        <v>1</v>
      </c>
      <c r="H1239">
        <f>IF(G1239&lt;1.1,G1239,IF(G1239&lt;YEAR!$C$2+YEAR!$C$3-2,G1239+1,(YEAR!$C$2+YEAR!$C$3-1)&amp;"       :="))</f>
        <v>1</v>
      </c>
      <c r="I1239">
        <f>IF(H1239&lt;1.1,H1239,IF(H1239&lt;YEAR!$C$2+YEAR!$C$3-2,H1239+1,(YEAR!$C$2+YEAR!$C$3-1)&amp;"       :="))</f>
        <v>1</v>
      </c>
      <c r="J1239">
        <f>IF(I1239&lt;1.1,I1239,IF(I1239&lt;YEAR!$C$2+YEAR!$C$3-2,I1239+1,(YEAR!$C$2+YEAR!$C$3-1)&amp;"       :="))</f>
        <v>1</v>
      </c>
      <c r="K1239">
        <f>IF(J1239&lt;1.1,J1239,IF(J1239&lt;YEAR!$C$2+YEAR!$C$3-2,J1239+1,(YEAR!$C$2+YEAR!$C$3-1)&amp;"       :="))</f>
        <v>1</v>
      </c>
      <c r="L1239">
        <f>IF(K1239&lt;1.1,K1239,IF(K1239&lt;YEAR!$C$2+YEAR!$C$3-2,K1239+1,(YEAR!$C$2+YEAR!$C$3-1)&amp;"       :="))</f>
        <v>1</v>
      </c>
      <c r="M1239">
        <f>IF(L1239&lt;1.1,L1239,IF(L1239&lt;YEAR!$C$2+YEAR!$C$3-2,L1239+1,(YEAR!$C$2+YEAR!$C$3-1)&amp;"       :="))</f>
        <v>1</v>
      </c>
      <c r="N1239">
        <f>IF(M1239&lt;1.1,M1239,IF(M1239&lt;YEAR!$C$2+YEAR!$C$3-2,M1239+1,(YEAR!$C$2+YEAR!$C$3-1)&amp;"       :="))</f>
        <v>1</v>
      </c>
      <c r="O1239">
        <f>IF(N1239&lt;1.1,N1239,IF(N1239&lt;YEAR!$C$2+YEAR!$C$3-2,N1239+1,(YEAR!$C$2+YEAR!$C$3-1)&amp;"       :="))</f>
        <v>1</v>
      </c>
      <c r="P1239">
        <f>IF(O1239&lt;1.1,O1239,IF(O1239&lt;YEAR!$C$2+YEAR!$C$3-2,O1239+1,(YEAR!$C$2+YEAR!$C$3-1)&amp;"       :="))</f>
        <v>1</v>
      </c>
      <c r="Q1239">
        <f>IF(P1239&lt;1.1,P1239,IF(P1239&lt;YEAR!$C$2+YEAR!$C$3-2,P1239+1,(YEAR!$C$2+YEAR!$C$3-1)&amp;"       :="))</f>
        <v>1</v>
      </c>
      <c r="R1239">
        <f>IF(Q1239&lt;1.1,Q1239,IF(Q1239&lt;YEAR!$C$2+YEAR!$C$3-2,Q1239+1,(YEAR!$C$2+YEAR!$C$3-1)&amp;"       :="))</f>
        <v>1</v>
      </c>
      <c r="S1239">
        <f>IF(R1239&lt;1.1,R1239,IF(R1239&lt;YEAR!$C$2+YEAR!$C$3-2,R1239+1,(YEAR!$C$2+YEAR!$C$3-1)&amp;"       :="))</f>
        <v>1</v>
      </c>
      <c r="T1239">
        <f>IF(S1239&lt;1.1,S1239,IF(S1239&lt;YEAR!$C$2+YEAR!$C$3-2,S1239+1,(YEAR!$C$2+YEAR!$C$3-1)&amp;"       :="))</f>
        <v>1</v>
      </c>
      <c r="U1239">
        <f>IF(T1239&lt;1.1,T1239,IF(T1239&lt;YEAR!$C$2+YEAR!$C$3-2,T1239+1,(YEAR!$C$2+YEAR!$C$3-1)&amp;"       :="))</f>
        <v>1</v>
      </c>
      <c r="V1239">
        <f>IF(U1239&lt;1.1,U1239,IF(U1239&lt;YEAR!$C$2+YEAR!$C$3-2,U1239+1,(YEAR!$C$2+YEAR!$C$3-1)&amp;"       :="))</f>
        <v>1</v>
      </c>
      <c r="W1239">
        <f>IF(V1239&lt;1.1,V1239,IF(V1239&lt;YEAR!$C$2+YEAR!$C$3-2,V1239+1,(YEAR!$C$2+YEAR!$C$3-1)&amp;"       :="))</f>
        <v>1</v>
      </c>
      <c r="X1239">
        <f>IF(W1239&lt;1.1,W1239,IF(W1239&lt;YEAR!$C$2+YEAR!$C$3-2,W1239+1,(YEAR!$C$2+YEAR!$C$3-1)&amp;"       :="))</f>
        <v>1</v>
      </c>
      <c r="Y1239">
        <f>IF(X1239&lt;1.1,X1239,IF(X1239&lt;YEAR!$C$2+YEAR!$C$3-2,X1239+1,(YEAR!$C$2+YEAR!$C$3-1)&amp;"       :="))</f>
        <v>1</v>
      </c>
      <c r="Z1239">
        <f>IF(Y1239&lt;1.1,Y1239,IF(Y1239&lt;YEAR!$C$2+YEAR!$C$3-2,Y1239+1,(YEAR!$C$2+YEAR!$C$3-1)&amp;"       :="))</f>
        <v>1</v>
      </c>
      <c r="AA1239">
        <f>IF(Z1239&lt;1.1,Z1239,IF(Z1239&lt;YEAR!$C$2+YEAR!$C$3-2,Z1239+1,(YEAR!$C$2+YEAR!$C$3-1)&amp;"       :="))</f>
        <v>1</v>
      </c>
      <c r="AB1239">
        <f>IF(AA1239&lt;1.1,AA1239,IF(AA1239&lt;YEAR!$C$2+YEAR!$C$3-2,AA1239+1,(YEAR!$C$2+YEAR!$C$3-1)&amp;"       :="))</f>
        <v>1</v>
      </c>
      <c r="AC1239">
        <f>IF(AB1239&lt;1.1,AB1239,IF(AB1239&lt;YEAR!$C$2+YEAR!$C$3-2,AB1239+1,(YEAR!$C$2+YEAR!$C$3-1)&amp;"       :="))</f>
        <v>1</v>
      </c>
      <c r="AD1239">
        <f>IF(AC1239&lt;1.1,AC1239,IF(AC1239&lt;YEAR!$C$2+YEAR!$C$3-2,AC1239+1,(YEAR!$C$2+YEAR!$C$3-1)&amp;"       :="))</f>
        <v>1</v>
      </c>
      <c r="AE1239">
        <f>IF(AD1239&lt;1.1,AD1239,IF(AD1239&lt;YEAR!$C$2+YEAR!$C$3-2,AD1239+1,(YEAR!$C$2+YEAR!$C$3-1)&amp;"       :="))</f>
        <v>1</v>
      </c>
      <c r="AF1239">
        <f>IF(AE1239&lt;1.1,AE1239,IF(AE1239&lt;YEAR!$C$2+YEAR!$C$3-2,AE1239+1,(YEAR!$C$2+YEAR!$C$3-1)&amp;"       :="))</f>
        <v>1</v>
      </c>
      <c r="AG1239">
        <f>IF(AF1239&lt;1.1,AF1239,IF(AF1239&lt;YEAR!$C$2+YEAR!$C$3-2,AF1239+1,(YEAR!$C$2+YEAR!$C$3-1)&amp;"       :="))</f>
        <v>1</v>
      </c>
      <c r="AH1239">
        <f>IF(AG1239&lt;1.1,AG1239,IF(AG1239&lt;YEAR!$C$2+YEAR!$C$3-2,AG1239+1,(YEAR!$C$2+YEAR!$C$3-1)&amp;"       :="))</f>
        <v>1</v>
      </c>
      <c r="AI1239">
        <f>IF(AH1239&lt;1.1,AH1239,IF(AH1239&lt;YEAR!$C$2+YEAR!$C$3-2,AH1239+1,(YEAR!$C$2+YEAR!$C$3-1)&amp;"       :="))</f>
        <v>1</v>
      </c>
      <c r="AJ1239">
        <f>IF(AI1239&lt;1.1,AI1239,IF(AI1239&lt;YEAR!$C$2+YEAR!$C$3-2,AI1239+1,(YEAR!$C$2+YEAR!$C$3-1)&amp;"       :="))</f>
        <v>1</v>
      </c>
    </row>
    <row r="1240" spans="1:36">
      <c r="A1240">
        <f t="shared" ca="1" si="88"/>
        <v>31</v>
      </c>
      <c r="B1240" t="s">
        <v>51</v>
      </c>
      <c r="C1240" t="str">
        <f ca="1">IF(D1240="",OFFSET(AvailabilityFactor!A$1,A1240,0),C1239)</f>
        <v>D2HSF0779</v>
      </c>
      <c r="D1240" t="str" cm="1">
        <f t="array" aca="1" ref="D1240" ca="1">IF(D1239="",TS_DRC!$P$5,OFFSET(TS_DRC!P$5,RIGHT(D1239,2),0,TRUE))</f>
        <v>TS06</v>
      </c>
      <c r="E1240" t="str">
        <f t="shared" ca="1" si="93"/>
        <v>TS06</v>
      </c>
      <c r="F1240">
        <f>[3]Scenarios!$H$7</f>
        <v>1</v>
      </c>
      <c r="G1240">
        <f>IF(F1240&lt;1.1,F1240,IF(F1240&lt;YEAR!$C$2+YEAR!$C$3-2,F1240+1,(YEAR!$C$2+YEAR!$C$3-1)&amp;"       :="))</f>
        <v>1</v>
      </c>
      <c r="H1240">
        <f>IF(G1240&lt;1.1,G1240,IF(G1240&lt;YEAR!$C$2+YEAR!$C$3-2,G1240+1,(YEAR!$C$2+YEAR!$C$3-1)&amp;"       :="))</f>
        <v>1</v>
      </c>
      <c r="I1240">
        <f>IF(H1240&lt;1.1,H1240,IF(H1240&lt;YEAR!$C$2+YEAR!$C$3-2,H1240+1,(YEAR!$C$2+YEAR!$C$3-1)&amp;"       :="))</f>
        <v>1</v>
      </c>
      <c r="J1240">
        <f>IF(I1240&lt;1.1,I1240,IF(I1240&lt;YEAR!$C$2+YEAR!$C$3-2,I1240+1,(YEAR!$C$2+YEAR!$C$3-1)&amp;"       :="))</f>
        <v>1</v>
      </c>
      <c r="K1240">
        <f>IF(J1240&lt;1.1,J1240,IF(J1240&lt;YEAR!$C$2+YEAR!$C$3-2,J1240+1,(YEAR!$C$2+YEAR!$C$3-1)&amp;"       :="))</f>
        <v>1</v>
      </c>
      <c r="L1240">
        <f>IF(K1240&lt;1.1,K1240,IF(K1240&lt;YEAR!$C$2+YEAR!$C$3-2,K1240+1,(YEAR!$C$2+YEAR!$C$3-1)&amp;"       :="))</f>
        <v>1</v>
      </c>
      <c r="M1240">
        <f>IF(L1240&lt;1.1,L1240,IF(L1240&lt;YEAR!$C$2+YEAR!$C$3-2,L1240+1,(YEAR!$C$2+YEAR!$C$3-1)&amp;"       :="))</f>
        <v>1</v>
      </c>
      <c r="N1240">
        <f>IF(M1240&lt;1.1,M1240,IF(M1240&lt;YEAR!$C$2+YEAR!$C$3-2,M1240+1,(YEAR!$C$2+YEAR!$C$3-1)&amp;"       :="))</f>
        <v>1</v>
      </c>
      <c r="O1240">
        <f>IF(N1240&lt;1.1,N1240,IF(N1240&lt;YEAR!$C$2+YEAR!$C$3-2,N1240+1,(YEAR!$C$2+YEAR!$C$3-1)&amp;"       :="))</f>
        <v>1</v>
      </c>
      <c r="P1240">
        <f>IF(O1240&lt;1.1,O1240,IF(O1240&lt;YEAR!$C$2+YEAR!$C$3-2,O1240+1,(YEAR!$C$2+YEAR!$C$3-1)&amp;"       :="))</f>
        <v>1</v>
      </c>
      <c r="Q1240">
        <f>IF(P1240&lt;1.1,P1240,IF(P1240&lt;YEAR!$C$2+YEAR!$C$3-2,P1240+1,(YEAR!$C$2+YEAR!$C$3-1)&amp;"       :="))</f>
        <v>1</v>
      </c>
      <c r="R1240">
        <f>IF(Q1240&lt;1.1,Q1240,IF(Q1240&lt;YEAR!$C$2+YEAR!$C$3-2,Q1240+1,(YEAR!$C$2+YEAR!$C$3-1)&amp;"       :="))</f>
        <v>1</v>
      </c>
      <c r="S1240">
        <f>IF(R1240&lt;1.1,R1240,IF(R1240&lt;YEAR!$C$2+YEAR!$C$3-2,R1240+1,(YEAR!$C$2+YEAR!$C$3-1)&amp;"       :="))</f>
        <v>1</v>
      </c>
      <c r="T1240">
        <f>IF(S1240&lt;1.1,S1240,IF(S1240&lt;YEAR!$C$2+YEAR!$C$3-2,S1240+1,(YEAR!$C$2+YEAR!$C$3-1)&amp;"       :="))</f>
        <v>1</v>
      </c>
      <c r="U1240">
        <f>IF(T1240&lt;1.1,T1240,IF(T1240&lt;YEAR!$C$2+YEAR!$C$3-2,T1240+1,(YEAR!$C$2+YEAR!$C$3-1)&amp;"       :="))</f>
        <v>1</v>
      </c>
      <c r="V1240">
        <f>IF(U1240&lt;1.1,U1240,IF(U1240&lt;YEAR!$C$2+YEAR!$C$3-2,U1240+1,(YEAR!$C$2+YEAR!$C$3-1)&amp;"       :="))</f>
        <v>1</v>
      </c>
      <c r="W1240">
        <f>IF(V1240&lt;1.1,V1240,IF(V1240&lt;YEAR!$C$2+YEAR!$C$3-2,V1240+1,(YEAR!$C$2+YEAR!$C$3-1)&amp;"       :="))</f>
        <v>1</v>
      </c>
      <c r="X1240">
        <f>IF(W1240&lt;1.1,W1240,IF(W1240&lt;YEAR!$C$2+YEAR!$C$3-2,W1240+1,(YEAR!$C$2+YEAR!$C$3-1)&amp;"       :="))</f>
        <v>1</v>
      </c>
      <c r="Y1240">
        <f>IF(X1240&lt;1.1,X1240,IF(X1240&lt;YEAR!$C$2+YEAR!$C$3-2,X1240+1,(YEAR!$C$2+YEAR!$C$3-1)&amp;"       :="))</f>
        <v>1</v>
      </c>
      <c r="Z1240">
        <f>IF(Y1240&lt;1.1,Y1240,IF(Y1240&lt;YEAR!$C$2+YEAR!$C$3-2,Y1240+1,(YEAR!$C$2+YEAR!$C$3-1)&amp;"       :="))</f>
        <v>1</v>
      </c>
      <c r="AA1240">
        <f>IF(Z1240&lt;1.1,Z1240,IF(Z1240&lt;YEAR!$C$2+YEAR!$C$3-2,Z1240+1,(YEAR!$C$2+YEAR!$C$3-1)&amp;"       :="))</f>
        <v>1</v>
      </c>
      <c r="AB1240">
        <f>IF(AA1240&lt;1.1,AA1240,IF(AA1240&lt;YEAR!$C$2+YEAR!$C$3-2,AA1240+1,(YEAR!$C$2+YEAR!$C$3-1)&amp;"       :="))</f>
        <v>1</v>
      </c>
      <c r="AC1240">
        <f>IF(AB1240&lt;1.1,AB1240,IF(AB1240&lt;YEAR!$C$2+YEAR!$C$3-2,AB1240+1,(YEAR!$C$2+YEAR!$C$3-1)&amp;"       :="))</f>
        <v>1</v>
      </c>
      <c r="AD1240">
        <f>IF(AC1240&lt;1.1,AC1240,IF(AC1240&lt;YEAR!$C$2+YEAR!$C$3-2,AC1240+1,(YEAR!$C$2+YEAR!$C$3-1)&amp;"       :="))</f>
        <v>1</v>
      </c>
      <c r="AE1240">
        <f>IF(AD1240&lt;1.1,AD1240,IF(AD1240&lt;YEAR!$C$2+YEAR!$C$3-2,AD1240+1,(YEAR!$C$2+YEAR!$C$3-1)&amp;"       :="))</f>
        <v>1</v>
      </c>
      <c r="AF1240">
        <f>IF(AE1240&lt;1.1,AE1240,IF(AE1240&lt;YEAR!$C$2+YEAR!$C$3-2,AE1240+1,(YEAR!$C$2+YEAR!$C$3-1)&amp;"       :="))</f>
        <v>1</v>
      </c>
      <c r="AG1240">
        <f>IF(AF1240&lt;1.1,AF1240,IF(AF1240&lt;YEAR!$C$2+YEAR!$C$3-2,AF1240+1,(YEAR!$C$2+YEAR!$C$3-1)&amp;"       :="))</f>
        <v>1</v>
      </c>
      <c r="AH1240">
        <f>IF(AG1240&lt;1.1,AG1240,IF(AG1240&lt;YEAR!$C$2+YEAR!$C$3-2,AG1240+1,(YEAR!$C$2+YEAR!$C$3-1)&amp;"       :="))</f>
        <v>1</v>
      </c>
      <c r="AI1240">
        <f>IF(AH1240&lt;1.1,AH1240,IF(AH1240&lt;YEAR!$C$2+YEAR!$C$3-2,AH1240+1,(YEAR!$C$2+YEAR!$C$3-1)&amp;"       :="))</f>
        <v>1</v>
      </c>
      <c r="AJ1240">
        <f>IF(AI1240&lt;1.1,AI1240,IF(AI1240&lt;YEAR!$C$2+YEAR!$C$3-2,AI1240+1,(YEAR!$C$2+YEAR!$C$3-1)&amp;"       :="))</f>
        <v>1</v>
      </c>
    </row>
    <row r="1241" spans="1:36">
      <c r="A1241">
        <f t="shared" ca="1" si="88"/>
        <v>31</v>
      </c>
      <c r="B1241" t="s">
        <v>51</v>
      </c>
      <c r="C1241" t="str">
        <f ca="1">IF(D1241="",OFFSET(AvailabilityFactor!A$1,A1241,0),C1240)</f>
        <v>D2HSF0779</v>
      </c>
      <c r="D1241" t="str" cm="1">
        <f t="array" aca="1" ref="D1241" ca="1">IF(D1240="",TS_DRC!$P$5,OFFSET(TS_DRC!P$5,RIGHT(D1240,2),0,TRUE))</f>
        <v>TS07</v>
      </c>
      <c r="E1241" t="str">
        <f t="shared" ca="1" si="93"/>
        <v>TS07</v>
      </c>
      <c r="F1241">
        <f>[3]Scenarios!$H$7</f>
        <v>1</v>
      </c>
      <c r="G1241">
        <f>IF(F1241&lt;1.1,F1241,IF(F1241&lt;YEAR!$C$2+YEAR!$C$3-2,F1241+1,(YEAR!$C$2+YEAR!$C$3-1)&amp;"       :="))</f>
        <v>1</v>
      </c>
      <c r="H1241">
        <f>IF(G1241&lt;1.1,G1241,IF(G1241&lt;YEAR!$C$2+YEAR!$C$3-2,G1241+1,(YEAR!$C$2+YEAR!$C$3-1)&amp;"       :="))</f>
        <v>1</v>
      </c>
      <c r="I1241">
        <f>IF(H1241&lt;1.1,H1241,IF(H1241&lt;YEAR!$C$2+YEAR!$C$3-2,H1241+1,(YEAR!$C$2+YEAR!$C$3-1)&amp;"       :="))</f>
        <v>1</v>
      </c>
      <c r="J1241">
        <f>IF(I1241&lt;1.1,I1241,IF(I1241&lt;YEAR!$C$2+YEAR!$C$3-2,I1241+1,(YEAR!$C$2+YEAR!$C$3-1)&amp;"       :="))</f>
        <v>1</v>
      </c>
      <c r="K1241">
        <f>IF(J1241&lt;1.1,J1241,IF(J1241&lt;YEAR!$C$2+YEAR!$C$3-2,J1241+1,(YEAR!$C$2+YEAR!$C$3-1)&amp;"       :="))</f>
        <v>1</v>
      </c>
      <c r="L1241">
        <f>IF(K1241&lt;1.1,K1241,IF(K1241&lt;YEAR!$C$2+YEAR!$C$3-2,K1241+1,(YEAR!$C$2+YEAR!$C$3-1)&amp;"       :="))</f>
        <v>1</v>
      </c>
      <c r="M1241">
        <f>IF(L1241&lt;1.1,L1241,IF(L1241&lt;YEAR!$C$2+YEAR!$C$3-2,L1241+1,(YEAR!$C$2+YEAR!$C$3-1)&amp;"       :="))</f>
        <v>1</v>
      </c>
      <c r="N1241">
        <f>IF(M1241&lt;1.1,M1241,IF(M1241&lt;YEAR!$C$2+YEAR!$C$3-2,M1241+1,(YEAR!$C$2+YEAR!$C$3-1)&amp;"       :="))</f>
        <v>1</v>
      </c>
      <c r="O1241">
        <f>IF(N1241&lt;1.1,N1241,IF(N1241&lt;YEAR!$C$2+YEAR!$C$3-2,N1241+1,(YEAR!$C$2+YEAR!$C$3-1)&amp;"       :="))</f>
        <v>1</v>
      </c>
      <c r="P1241">
        <f>IF(O1241&lt;1.1,O1241,IF(O1241&lt;YEAR!$C$2+YEAR!$C$3-2,O1241+1,(YEAR!$C$2+YEAR!$C$3-1)&amp;"       :="))</f>
        <v>1</v>
      </c>
      <c r="Q1241">
        <f>IF(P1241&lt;1.1,P1241,IF(P1241&lt;YEAR!$C$2+YEAR!$C$3-2,P1241+1,(YEAR!$C$2+YEAR!$C$3-1)&amp;"       :="))</f>
        <v>1</v>
      </c>
      <c r="R1241">
        <f>IF(Q1241&lt;1.1,Q1241,IF(Q1241&lt;YEAR!$C$2+YEAR!$C$3-2,Q1241+1,(YEAR!$C$2+YEAR!$C$3-1)&amp;"       :="))</f>
        <v>1</v>
      </c>
      <c r="S1241">
        <f>IF(R1241&lt;1.1,R1241,IF(R1241&lt;YEAR!$C$2+YEAR!$C$3-2,R1241+1,(YEAR!$C$2+YEAR!$C$3-1)&amp;"       :="))</f>
        <v>1</v>
      </c>
      <c r="T1241">
        <f>IF(S1241&lt;1.1,S1241,IF(S1241&lt;YEAR!$C$2+YEAR!$C$3-2,S1241+1,(YEAR!$C$2+YEAR!$C$3-1)&amp;"       :="))</f>
        <v>1</v>
      </c>
      <c r="U1241">
        <f>IF(T1241&lt;1.1,T1241,IF(T1241&lt;YEAR!$C$2+YEAR!$C$3-2,T1241+1,(YEAR!$C$2+YEAR!$C$3-1)&amp;"       :="))</f>
        <v>1</v>
      </c>
      <c r="V1241">
        <f>IF(U1241&lt;1.1,U1241,IF(U1241&lt;YEAR!$C$2+YEAR!$C$3-2,U1241+1,(YEAR!$C$2+YEAR!$C$3-1)&amp;"       :="))</f>
        <v>1</v>
      </c>
      <c r="W1241">
        <f>IF(V1241&lt;1.1,V1241,IF(V1241&lt;YEAR!$C$2+YEAR!$C$3-2,V1241+1,(YEAR!$C$2+YEAR!$C$3-1)&amp;"       :="))</f>
        <v>1</v>
      </c>
      <c r="X1241">
        <f>IF(W1241&lt;1.1,W1241,IF(W1241&lt;YEAR!$C$2+YEAR!$C$3-2,W1241+1,(YEAR!$C$2+YEAR!$C$3-1)&amp;"       :="))</f>
        <v>1</v>
      </c>
      <c r="Y1241">
        <f>IF(X1241&lt;1.1,X1241,IF(X1241&lt;YEAR!$C$2+YEAR!$C$3-2,X1241+1,(YEAR!$C$2+YEAR!$C$3-1)&amp;"       :="))</f>
        <v>1</v>
      </c>
      <c r="Z1241">
        <f>IF(Y1241&lt;1.1,Y1241,IF(Y1241&lt;YEAR!$C$2+YEAR!$C$3-2,Y1241+1,(YEAR!$C$2+YEAR!$C$3-1)&amp;"       :="))</f>
        <v>1</v>
      </c>
      <c r="AA1241">
        <f>IF(Z1241&lt;1.1,Z1241,IF(Z1241&lt;YEAR!$C$2+YEAR!$C$3-2,Z1241+1,(YEAR!$C$2+YEAR!$C$3-1)&amp;"       :="))</f>
        <v>1</v>
      </c>
      <c r="AB1241">
        <f>IF(AA1241&lt;1.1,AA1241,IF(AA1241&lt;YEAR!$C$2+YEAR!$C$3-2,AA1241+1,(YEAR!$C$2+YEAR!$C$3-1)&amp;"       :="))</f>
        <v>1</v>
      </c>
      <c r="AC1241">
        <f>IF(AB1241&lt;1.1,AB1241,IF(AB1241&lt;YEAR!$C$2+YEAR!$C$3-2,AB1241+1,(YEAR!$C$2+YEAR!$C$3-1)&amp;"       :="))</f>
        <v>1</v>
      </c>
      <c r="AD1241">
        <f>IF(AC1241&lt;1.1,AC1241,IF(AC1241&lt;YEAR!$C$2+YEAR!$C$3-2,AC1241+1,(YEAR!$C$2+YEAR!$C$3-1)&amp;"       :="))</f>
        <v>1</v>
      </c>
      <c r="AE1241">
        <f>IF(AD1241&lt;1.1,AD1241,IF(AD1241&lt;YEAR!$C$2+YEAR!$C$3-2,AD1241+1,(YEAR!$C$2+YEAR!$C$3-1)&amp;"       :="))</f>
        <v>1</v>
      </c>
      <c r="AF1241">
        <f>IF(AE1241&lt;1.1,AE1241,IF(AE1241&lt;YEAR!$C$2+YEAR!$C$3-2,AE1241+1,(YEAR!$C$2+YEAR!$C$3-1)&amp;"       :="))</f>
        <v>1</v>
      </c>
      <c r="AG1241">
        <f>IF(AF1241&lt;1.1,AF1241,IF(AF1241&lt;YEAR!$C$2+YEAR!$C$3-2,AF1241+1,(YEAR!$C$2+YEAR!$C$3-1)&amp;"       :="))</f>
        <v>1</v>
      </c>
      <c r="AH1241">
        <f>IF(AG1241&lt;1.1,AG1241,IF(AG1241&lt;YEAR!$C$2+YEAR!$C$3-2,AG1241+1,(YEAR!$C$2+YEAR!$C$3-1)&amp;"       :="))</f>
        <v>1</v>
      </c>
      <c r="AI1241">
        <f>IF(AH1241&lt;1.1,AH1241,IF(AH1241&lt;YEAR!$C$2+YEAR!$C$3-2,AH1241+1,(YEAR!$C$2+YEAR!$C$3-1)&amp;"       :="))</f>
        <v>1</v>
      </c>
      <c r="AJ1241">
        <f>IF(AI1241&lt;1.1,AI1241,IF(AI1241&lt;YEAR!$C$2+YEAR!$C$3-2,AI1241+1,(YEAR!$C$2+YEAR!$C$3-1)&amp;"       :="))</f>
        <v>1</v>
      </c>
    </row>
    <row r="1242" spans="1:36">
      <c r="A1242">
        <f t="shared" ca="1" si="88"/>
        <v>31</v>
      </c>
      <c r="B1242" t="s">
        <v>51</v>
      </c>
      <c r="C1242" t="str">
        <f ca="1">IF(D1242="",OFFSET(AvailabilityFactor!A$1,A1242,0),C1241)</f>
        <v>D2HSF0779</v>
      </c>
      <c r="D1242" t="str" cm="1">
        <f t="array" aca="1" ref="D1242" ca="1">IF(D1241="",TS_DRC!$P$5,OFFSET(TS_DRC!P$5,RIGHT(D1241,2),0,TRUE))</f>
        <v>TS08</v>
      </c>
      <c r="E1242" t="str">
        <f t="shared" ca="1" si="93"/>
        <v>TS08</v>
      </c>
      <c r="F1242">
        <f>[3]Scenarios!$H$7</f>
        <v>1</v>
      </c>
      <c r="G1242">
        <f>IF(F1242&lt;1.1,F1242,IF(F1242&lt;YEAR!$C$2+YEAR!$C$3-2,F1242+1,(YEAR!$C$2+YEAR!$C$3-1)&amp;"       :="))</f>
        <v>1</v>
      </c>
      <c r="H1242">
        <f>IF(G1242&lt;1.1,G1242,IF(G1242&lt;YEAR!$C$2+YEAR!$C$3-2,G1242+1,(YEAR!$C$2+YEAR!$C$3-1)&amp;"       :="))</f>
        <v>1</v>
      </c>
      <c r="I1242">
        <f>IF(H1242&lt;1.1,H1242,IF(H1242&lt;YEAR!$C$2+YEAR!$C$3-2,H1242+1,(YEAR!$C$2+YEAR!$C$3-1)&amp;"       :="))</f>
        <v>1</v>
      </c>
      <c r="J1242">
        <f>IF(I1242&lt;1.1,I1242,IF(I1242&lt;YEAR!$C$2+YEAR!$C$3-2,I1242+1,(YEAR!$C$2+YEAR!$C$3-1)&amp;"       :="))</f>
        <v>1</v>
      </c>
      <c r="K1242">
        <f>IF(J1242&lt;1.1,J1242,IF(J1242&lt;YEAR!$C$2+YEAR!$C$3-2,J1242+1,(YEAR!$C$2+YEAR!$C$3-1)&amp;"       :="))</f>
        <v>1</v>
      </c>
      <c r="L1242">
        <f>IF(K1242&lt;1.1,K1242,IF(K1242&lt;YEAR!$C$2+YEAR!$C$3-2,K1242+1,(YEAR!$C$2+YEAR!$C$3-1)&amp;"       :="))</f>
        <v>1</v>
      </c>
      <c r="M1242">
        <f>IF(L1242&lt;1.1,L1242,IF(L1242&lt;YEAR!$C$2+YEAR!$C$3-2,L1242+1,(YEAR!$C$2+YEAR!$C$3-1)&amp;"       :="))</f>
        <v>1</v>
      </c>
      <c r="N1242">
        <f>IF(M1242&lt;1.1,M1242,IF(M1242&lt;YEAR!$C$2+YEAR!$C$3-2,M1242+1,(YEAR!$C$2+YEAR!$C$3-1)&amp;"       :="))</f>
        <v>1</v>
      </c>
      <c r="O1242">
        <f>IF(N1242&lt;1.1,N1242,IF(N1242&lt;YEAR!$C$2+YEAR!$C$3-2,N1242+1,(YEAR!$C$2+YEAR!$C$3-1)&amp;"       :="))</f>
        <v>1</v>
      </c>
      <c r="P1242">
        <f>IF(O1242&lt;1.1,O1242,IF(O1242&lt;YEAR!$C$2+YEAR!$C$3-2,O1242+1,(YEAR!$C$2+YEAR!$C$3-1)&amp;"       :="))</f>
        <v>1</v>
      </c>
      <c r="Q1242">
        <f>IF(P1242&lt;1.1,P1242,IF(P1242&lt;YEAR!$C$2+YEAR!$C$3-2,P1242+1,(YEAR!$C$2+YEAR!$C$3-1)&amp;"       :="))</f>
        <v>1</v>
      </c>
      <c r="R1242">
        <f>IF(Q1242&lt;1.1,Q1242,IF(Q1242&lt;YEAR!$C$2+YEAR!$C$3-2,Q1242+1,(YEAR!$C$2+YEAR!$C$3-1)&amp;"       :="))</f>
        <v>1</v>
      </c>
      <c r="S1242">
        <f>IF(R1242&lt;1.1,R1242,IF(R1242&lt;YEAR!$C$2+YEAR!$C$3-2,R1242+1,(YEAR!$C$2+YEAR!$C$3-1)&amp;"       :="))</f>
        <v>1</v>
      </c>
      <c r="T1242">
        <f>IF(S1242&lt;1.1,S1242,IF(S1242&lt;YEAR!$C$2+YEAR!$C$3-2,S1242+1,(YEAR!$C$2+YEAR!$C$3-1)&amp;"       :="))</f>
        <v>1</v>
      </c>
      <c r="U1242">
        <f>IF(T1242&lt;1.1,T1242,IF(T1242&lt;YEAR!$C$2+YEAR!$C$3-2,T1242+1,(YEAR!$C$2+YEAR!$C$3-1)&amp;"       :="))</f>
        <v>1</v>
      </c>
      <c r="V1242">
        <f>IF(U1242&lt;1.1,U1242,IF(U1242&lt;YEAR!$C$2+YEAR!$C$3-2,U1242+1,(YEAR!$C$2+YEAR!$C$3-1)&amp;"       :="))</f>
        <v>1</v>
      </c>
      <c r="W1242">
        <f>IF(V1242&lt;1.1,V1242,IF(V1242&lt;YEAR!$C$2+YEAR!$C$3-2,V1242+1,(YEAR!$C$2+YEAR!$C$3-1)&amp;"       :="))</f>
        <v>1</v>
      </c>
      <c r="X1242">
        <f>IF(W1242&lt;1.1,W1242,IF(W1242&lt;YEAR!$C$2+YEAR!$C$3-2,W1242+1,(YEAR!$C$2+YEAR!$C$3-1)&amp;"       :="))</f>
        <v>1</v>
      </c>
      <c r="Y1242">
        <f>IF(X1242&lt;1.1,X1242,IF(X1242&lt;YEAR!$C$2+YEAR!$C$3-2,X1242+1,(YEAR!$C$2+YEAR!$C$3-1)&amp;"       :="))</f>
        <v>1</v>
      </c>
      <c r="Z1242">
        <f>IF(Y1242&lt;1.1,Y1242,IF(Y1242&lt;YEAR!$C$2+YEAR!$C$3-2,Y1242+1,(YEAR!$C$2+YEAR!$C$3-1)&amp;"       :="))</f>
        <v>1</v>
      </c>
      <c r="AA1242">
        <f>IF(Z1242&lt;1.1,Z1242,IF(Z1242&lt;YEAR!$C$2+YEAR!$C$3-2,Z1242+1,(YEAR!$C$2+YEAR!$C$3-1)&amp;"       :="))</f>
        <v>1</v>
      </c>
      <c r="AB1242">
        <f>IF(AA1242&lt;1.1,AA1242,IF(AA1242&lt;YEAR!$C$2+YEAR!$C$3-2,AA1242+1,(YEAR!$C$2+YEAR!$C$3-1)&amp;"       :="))</f>
        <v>1</v>
      </c>
      <c r="AC1242">
        <f>IF(AB1242&lt;1.1,AB1242,IF(AB1242&lt;YEAR!$C$2+YEAR!$C$3-2,AB1242+1,(YEAR!$C$2+YEAR!$C$3-1)&amp;"       :="))</f>
        <v>1</v>
      </c>
      <c r="AD1242">
        <f>IF(AC1242&lt;1.1,AC1242,IF(AC1242&lt;YEAR!$C$2+YEAR!$C$3-2,AC1242+1,(YEAR!$C$2+YEAR!$C$3-1)&amp;"       :="))</f>
        <v>1</v>
      </c>
      <c r="AE1242">
        <f>IF(AD1242&lt;1.1,AD1242,IF(AD1242&lt;YEAR!$C$2+YEAR!$C$3-2,AD1242+1,(YEAR!$C$2+YEAR!$C$3-1)&amp;"       :="))</f>
        <v>1</v>
      </c>
      <c r="AF1242">
        <f>IF(AE1242&lt;1.1,AE1242,IF(AE1242&lt;YEAR!$C$2+YEAR!$C$3-2,AE1242+1,(YEAR!$C$2+YEAR!$C$3-1)&amp;"       :="))</f>
        <v>1</v>
      </c>
      <c r="AG1242">
        <f>IF(AF1242&lt;1.1,AF1242,IF(AF1242&lt;YEAR!$C$2+YEAR!$C$3-2,AF1242+1,(YEAR!$C$2+YEAR!$C$3-1)&amp;"       :="))</f>
        <v>1</v>
      </c>
      <c r="AH1242">
        <f>IF(AG1242&lt;1.1,AG1242,IF(AG1242&lt;YEAR!$C$2+YEAR!$C$3-2,AG1242+1,(YEAR!$C$2+YEAR!$C$3-1)&amp;"       :="))</f>
        <v>1</v>
      </c>
      <c r="AI1242">
        <f>IF(AH1242&lt;1.1,AH1242,IF(AH1242&lt;YEAR!$C$2+YEAR!$C$3-2,AH1242+1,(YEAR!$C$2+YEAR!$C$3-1)&amp;"       :="))</f>
        <v>1</v>
      </c>
      <c r="AJ1242">
        <f>IF(AI1242&lt;1.1,AI1242,IF(AI1242&lt;YEAR!$C$2+YEAR!$C$3-2,AI1242+1,(YEAR!$C$2+YEAR!$C$3-1)&amp;"       :="))</f>
        <v>1</v>
      </c>
    </row>
    <row r="1243" spans="1:36">
      <c r="A1243">
        <f t="shared" ca="1" si="88"/>
        <v>31</v>
      </c>
      <c r="B1243" t="s">
        <v>51</v>
      </c>
      <c r="C1243" t="str">
        <f ca="1">IF(D1243="",OFFSET(AvailabilityFactor!A$1,A1243,0),C1242)</f>
        <v>D2HSF0779</v>
      </c>
      <c r="D1243" t="str" cm="1">
        <f t="array" aca="1" ref="D1243" ca="1">IF(D1242="",TS_DRC!$P$5,OFFSET(TS_DRC!P$5,RIGHT(D1242,2),0,TRUE))</f>
        <v>TS09</v>
      </c>
      <c r="E1243" t="str">
        <f t="shared" ca="1" si="93"/>
        <v>TS09</v>
      </c>
      <c r="F1243">
        <f>[3]Scenarios!$H$7</f>
        <v>1</v>
      </c>
      <c r="G1243">
        <f>IF(F1243&lt;1.1,F1243,IF(F1243&lt;YEAR!$C$2+YEAR!$C$3-2,F1243+1,(YEAR!$C$2+YEAR!$C$3-1)&amp;"       :="))</f>
        <v>1</v>
      </c>
      <c r="H1243">
        <f>IF(G1243&lt;1.1,G1243,IF(G1243&lt;YEAR!$C$2+YEAR!$C$3-2,G1243+1,(YEAR!$C$2+YEAR!$C$3-1)&amp;"       :="))</f>
        <v>1</v>
      </c>
      <c r="I1243">
        <f>IF(H1243&lt;1.1,H1243,IF(H1243&lt;YEAR!$C$2+YEAR!$C$3-2,H1243+1,(YEAR!$C$2+YEAR!$C$3-1)&amp;"       :="))</f>
        <v>1</v>
      </c>
      <c r="J1243">
        <f>IF(I1243&lt;1.1,I1243,IF(I1243&lt;YEAR!$C$2+YEAR!$C$3-2,I1243+1,(YEAR!$C$2+YEAR!$C$3-1)&amp;"       :="))</f>
        <v>1</v>
      </c>
      <c r="K1243">
        <f>IF(J1243&lt;1.1,J1243,IF(J1243&lt;YEAR!$C$2+YEAR!$C$3-2,J1243+1,(YEAR!$C$2+YEAR!$C$3-1)&amp;"       :="))</f>
        <v>1</v>
      </c>
      <c r="L1243">
        <f>IF(K1243&lt;1.1,K1243,IF(K1243&lt;YEAR!$C$2+YEAR!$C$3-2,K1243+1,(YEAR!$C$2+YEAR!$C$3-1)&amp;"       :="))</f>
        <v>1</v>
      </c>
      <c r="M1243">
        <f>IF(L1243&lt;1.1,L1243,IF(L1243&lt;YEAR!$C$2+YEAR!$C$3-2,L1243+1,(YEAR!$C$2+YEAR!$C$3-1)&amp;"       :="))</f>
        <v>1</v>
      </c>
      <c r="N1243">
        <f>IF(M1243&lt;1.1,M1243,IF(M1243&lt;YEAR!$C$2+YEAR!$C$3-2,M1243+1,(YEAR!$C$2+YEAR!$C$3-1)&amp;"       :="))</f>
        <v>1</v>
      </c>
      <c r="O1243">
        <f>IF(N1243&lt;1.1,N1243,IF(N1243&lt;YEAR!$C$2+YEAR!$C$3-2,N1243+1,(YEAR!$C$2+YEAR!$C$3-1)&amp;"       :="))</f>
        <v>1</v>
      </c>
      <c r="P1243">
        <f>IF(O1243&lt;1.1,O1243,IF(O1243&lt;YEAR!$C$2+YEAR!$C$3-2,O1243+1,(YEAR!$C$2+YEAR!$C$3-1)&amp;"       :="))</f>
        <v>1</v>
      </c>
      <c r="Q1243">
        <f>IF(P1243&lt;1.1,P1243,IF(P1243&lt;YEAR!$C$2+YEAR!$C$3-2,P1243+1,(YEAR!$C$2+YEAR!$C$3-1)&amp;"       :="))</f>
        <v>1</v>
      </c>
      <c r="R1243">
        <f>IF(Q1243&lt;1.1,Q1243,IF(Q1243&lt;YEAR!$C$2+YEAR!$C$3-2,Q1243+1,(YEAR!$C$2+YEAR!$C$3-1)&amp;"       :="))</f>
        <v>1</v>
      </c>
      <c r="S1243">
        <f>IF(R1243&lt;1.1,R1243,IF(R1243&lt;YEAR!$C$2+YEAR!$C$3-2,R1243+1,(YEAR!$C$2+YEAR!$C$3-1)&amp;"       :="))</f>
        <v>1</v>
      </c>
      <c r="T1243">
        <f>IF(S1243&lt;1.1,S1243,IF(S1243&lt;YEAR!$C$2+YEAR!$C$3-2,S1243+1,(YEAR!$C$2+YEAR!$C$3-1)&amp;"       :="))</f>
        <v>1</v>
      </c>
      <c r="U1243">
        <f>IF(T1243&lt;1.1,T1243,IF(T1243&lt;YEAR!$C$2+YEAR!$C$3-2,T1243+1,(YEAR!$C$2+YEAR!$C$3-1)&amp;"       :="))</f>
        <v>1</v>
      </c>
      <c r="V1243">
        <f>IF(U1243&lt;1.1,U1243,IF(U1243&lt;YEAR!$C$2+YEAR!$C$3-2,U1243+1,(YEAR!$C$2+YEAR!$C$3-1)&amp;"       :="))</f>
        <v>1</v>
      </c>
      <c r="W1243">
        <f>IF(V1243&lt;1.1,V1243,IF(V1243&lt;YEAR!$C$2+YEAR!$C$3-2,V1243+1,(YEAR!$C$2+YEAR!$C$3-1)&amp;"       :="))</f>
        <v>1</v>
      </c>
      <c r="X1243">
        <f>IF(W1243&lt;1.1,W1243,IF(W1243&lt;YEAR!$C$2+YEAR!$C$3-2,W1243+1,(YEAR!$C$2+YEAR!$C$3-1)&amp;"       :="))</f>
        <v>1</v>
      </c>
      <c r="Y1243">
        <f>IF(X1243&lt;1.1,X1243,IF(X1243&lt;YEAR!$C$2+YEAR!$C$3-2,X1243+1,(YEAR!$C$2+YEAR!$C$3-1)&amp;"       :="))</f>
        <v>1</v>
      </c>
      <c r="Z1243">
        <f>IF(Y1243&lt;1.1,Y1243,IF(Y1243&lt;YEAR!$C$2+YEAR!$C$3-2,Y1243+1,(YEAR!$C$2+YEAR!$C$3-1)&amp;"       :="))</f>
        <v>1</v>
      </c>
      <c r="AA1243">
        <f>IF(Z1243&lt;1.1,Z1243,IF(Z1243&lt;YEAR!$C$2+YEAR!$C$3-2,Z1243+1,(YEAR!$C$2+YEAR!$C$3-1)&amp;"       :="))</f>
        <v>1</v>
      </c>
      <c r="AB1243">
        <f>IF(AA1243&lt;1.1,AA1243,IF(AA1243&lt;YEAR!$C$2+YEAR!$C$3-2,AA1243+1,(YEAR!$C$2+YEAR!$C$3-1)&amp;"       :="))</f>
        <v>1</v>
      </c>
      <c r="AC1243">
        <f>IF(AB1243&lt;1.1,AB1243,IF(AB1243&lt;YEAR!$C$2+YEAR!$C$3-2,AB1243+1,(YEAR!$C$2+YEAR!$C$3-1)&amp;"       :="))</f>
        <v>1</v>
      </c>
      <c r="AD1243">
        <f>IF(AC1243&lt;1.1,AC1243,IF(AC1243&lt;YEAR!$C$2+YEAR!$C$3-2,AC1243+1,(YEAR!$C$2+YEAR!$C$3-1)&amp;"       :="))</f>
        <v>1</v>
      </c>
      <c r="AE1243">
        <f>IF(AD1243&lt;1.1,AD1243,IF(AD1243&lt;YEAR!$C$2+YEAR!$C$3-2,AD1243+1,(YEAR!$C$2+YEAR!$C$3-1)&amp;"       :="))</f>
        <v>1</v>
      </c>
      <c r="AF1243">
        <f>IF(AE1243&lt;1.1,AE1243,IF(AE1243&lt;YEAR!$C$2+YEAR!$C$3-2,AE1243+1,(YEAR!$C$2+YEAR!$C$3-1)&amp;"       :="))</f>
        <v>1</v>
      </c>
      <c r="AG1243">
        <f>IF(AF1243&lt;1.1,AF1243,IF(AF1243&lt;YEAR!$C$2+YEAR!$C$3-2,AF1243+1,(YEAR!$C$2+YEAR!$C$3-1)&amp;"       :="))</f>
        <v>1</v>
      </c>
      <c r="AH1243">
        <f>IF(AG1243&lt;1.1,AG1243,IF(AG1243&lt;YEAR!$C$2+YEAR!$C$3-2,AG1243+1,(YEAR!$C$2+YEAR!$C$3-1)&amp;"       :="))</f>
        <v>1</v>
      </c>
      <c r="AI1243">
        <f>IF(AH1243&lt;1.1,AH1243,IF(AH1243&lt;YEAR!$C$2+YEAR!$C$3-2,AH1243+1,(YEAR!$C$2+YEAR!$C$3-1)&amp;"       :="))</f>
        <v>1</v>
      </c>
      <c r="AJ1243">
        <f>IF(AI1243&lt;1.1,AI1243,IF(AI1243&lt;YEAR!$C$2+YEAR!$C$3-2,AI1243+1,(YEAR!$C$2+YEAR!$C$3-1)&amp;"       :="))</f>
        <v>1</v>
      </c>
    </row>
    <row r="1244" spans="1:36">
      <c r="A1244">
        <f t="shared" ca="1" si="88"/>
        <v>31</v>
      </c>
      <c r="B1244" t="s">
        <v>51</v>
      </c>
      <c r="C1244" t="str">
        <f ca="1">IF(D1244="",OFFSET(AvailabilityFactor!A$1,A1244,0),C1243)</f>
        <v>D2HSF0779</v>
      </c>
      <c r="D1244" t="str" cm="1">
        <f t="array" aca="1" ref="D1244" ca="1">IF(D1243="",TS_DRC!$P$5,OFFSET(TS_DRC!P$5,RIGHT(D1243,2),0,TRUE))</f>
        <v>TS10</v>
      </c>
      <c r="E1244" t="str">
        <f t="shared" ca="1" si="93"/>
        <v>TS10</v>
      </c>
      <c r="F1244">
        <f>[3]Scenarios!$H$7</f>
        <v>1</v>
      </c>
      <c r="G1244">
        <f>IF(F1244&lt;1.1,F1244,IF(F1244&lt;YEAR!$C$2+YEAR!$C$3-2,F1244+1,(YEAR!$C$2+YEAR!$C$3-1)&amp;"       :="))</f>
        <v>1</v>
      </c>
      <c r="H1244">
        <f>IF(G1244&lt;1.1,G1244,IF(G1244&lt;YEAR!$C$2+YEAR!$C$3-2,G1244+1,(YEAR!$C$2+YEAR!$C$3-1)&amp;"       :="))</f>
        <v>1</v>
      </c>
      <c r="I1244">
        <f>IF(H1244&lt;1.1,H1244,IF(H1244&lt;YEAR!$C$2+YEAR!$C$3-2,H1244+1,(YEAR!$C$2+YEAR!$C$3-1)&amp;"       :="))</f>
        <v>1</v>
      </c>
      <c r="J1244">
        <f>IF(I1244&lt;1.1,I1244,IF(I1244&lt;YEAR!$C$2+YEAR!$C$3-2,I1244+1,(YEAR!$C$2+YEAR!$C$3-1)&amp;"       :="))</f>
        <v>1</v>
      </c>
      <c r="K1244">
        <f>IF(J1244&lt;1.1,J1244,IF(J1244&lt;YEAR!$C$2+YEAR!$C$3-2,J1244+1,(YEAR!$C$2+YEAR!$C$3-1)&amp;"       :="))</f>
        <v>1</v>
      </c>
      <c r="L1244">
        <f>IF(K1244&lt;1.1,K1244,IF(K1244&lt;YEAR!$C$2+YEAR!$C$3-2,K1244+1,(YEAR!$C$2+YEAR!$C$3-1)&amp;"       :="))</f>
        <v>1</v>
      </c>
      <c r="M1244">
        <f>IF(L1244&lt;1.1,L1244,IF(L1244&lt;YEAR!$C$2+YEAR!$C$3-2,L1244+1,(YEAR!$C$2+YEAR!$C$3-1)&amp;"       :="))</f>
        <v>1</v>
      </c>
      <c r="N1244">
        <f>IF(M1244&lt;1.1,M1244,IF(M1244&lt;YEAR!$C$2+YEAR!$C$3-2,M1244+1,(YEAR!$C$2+YEAR!$C$3-1)&amp;"       :="))</f>
        <v>1</v>
      </c>
      <c r="O1244">
        <f>IF(N1244&lt;1.1,N1244,IF(N1244&lt;YEAR!$C$2+YEAR!$C$3-2,N1244+1,(YEAR!$C$2+YEAR!$C$3-1)&amp;"       :="))</f>
        <v>1</v>
      </c>
      <c r="P1244">
        <f>IF(O1244&lt;1.1,O1244,IF(O1244&lt;YEAR!$C$2+YEAR!$C$3-2,O1244+1,(YEAR!$C$2+YEAR!$C$3-1)&amp;"       :="))</f>
        <v>1</v>
      </c>
      <c r="Q1244">
        <f>IF(P1244&lt;1.1,P1244,IF(P1244&lt;YEAR!$C$2+YEAR!$C$3-2,P1244+1,(YEAR!$C$2+YEAR!$C$3-1)&amp;"       :="))</f>
        <v>1</v>
      </c>
      <c r="R1244">
        <f>IF(Q1244&lt;1.1,Q1244,IF(Q1244&lt;YEAR!$C$2+YEAR!$C$3-2,Q1244+1,(YEAR!$C$2+YEAR!$C$3-1)&amp;"       :="))</f>
        <v>1</v>
      </c>
      <c r="S1244">
        <f>IF(R1244&lt;1.1,R1244,IF(R1244&lt;YEAR!$C$2+YEAR!$C$3-2,R1244+1,(YEAR!$C$2+YEAR!$C$3-1)&amp;"       :="))</f>
        <v>1</v>
      </c>
      <c r="T1244">
        <f>IF(S1244&lt;1.1,S1244,IF(S1244&lt;YEAR!$C$2+YEAR!$C$3-2,S1244+1,(YEAR!$C$2+YEAR!$C$3-1)&amp;"       :="))</f>
        <v>1</v>
      </c>
      <c r="U1244">
        <f>IF(T1244&lt;1.1,T1244,IF(T1244&lt;YEAR!$C$2+YEAR!$C$3-2,T1244+1,(YEAR!$C$2+YEAR!$C$3-1)&amp;"       :="))</f>
        <v>1</v>
      </c>
      <c r="V1244">
        <f>IF(U1244&lt;1.1,U1244,IF(U1244&lt;YEAR!$C$2+YEAR!$C$3-2,U1244+1,(YEAR!$C$2+YEAR!$C$3-1)&amp;"       :="))</f>
        <v>1</v>
      </c>
      <c r="W1244">
        <f>IF(V1244&lt;1.1,V1244,IF(V1244&lt;YEAR!$C$2+YEAR!$C$3-2,V1244+1,(YEAR!$C$2+YEAR!$C$3-1)&amp;"       :="))</f>
        <v>1</v>
      </c>
      <c r="X1244">
        <f>IF(W1244&lt;1.1,W1244,IF(W1244&lt;YEAR!$C$2+YEAR!$C$3-2,W1244+1,(YEAR!$C$2+YEAR!$C$3-1)&amp;"       :="))</f>
        <v>1</v>
      </c>
      <c r="Y1244">
        <f>IF(X1244&lt;1.1,X1244,IF(X1244&lt;YEAR!$C$2+YEAR!$C$3-2,X1244+1,(YEAR!$C$2+YEAR!$C$3-1)&amp;"       :="))</f>
        <v>1</v>
      </c>
      <c r="Z1244">
        <f>IF(Y1244&lt;1.1,Y1244,IF(Y1244&lt;YEAR!$C$2+YEAR!$C$3-2,Y1244+1,(YEAR!$C$2+YEAR!$C$3-1)&amp;"       :="))</f>
        <v>1</v>
      </c>
      <c r="AA1244">
        <f>IF(Z1244&lt;1.1,Z1244,IF(Z1244&lt;YEAR!$C$2+YEAR!$C$3-2,Z1244+1,(YEAR!$C$2+YEAR!$C$3-1)&amp;"       :="))</f>
        <v>1</v>
      </c>
      <c r="AB1244">
        <f>IF(AA1244&lt;1.1,AA1244,IF(AA1244&lt;YEAR!$C$2+YEAR!$C$3-2,AA1244+1,(YEAR!$C$2+YEAR!$C$3-1)&amp;"       :="))</f>
        <v>1</v>
      </c>
      <c r="AC1244">
        <f>IF(AB1244&lt;1.1,AB1244,IF(AB1244&lt;YEAR!$C$2+YEAR!$C$3-2,AB1244+1,(YEAR!$C$2+YEAR!$C$3-1)&amp;"       :="))</f>
        <v>1</v>
      </c>
      <c r="AD1244">
        <f>IF(AC1244&lt;1.1,AC1244,IF(AC1244&lt;YEAR!$C$2+YEAR!$C$3-2,AC1244+1,(YEAR!$C$2+YEAR!$C$3-1)&amp;"       :="))</f>
        <v>1</v>
      </c>
      <c r="AE1244">
        <f>IF(AD1244&lt;1.1,AD1244,IF(AD1244&lt;YEAR!$C$2+YEAR!$C$3-2,AD1244+1,(YEAR!$C$2+YEAR!$C$3-1)&amp;"       :="))</f>
        <v>1</v>
      </c>
      <c r="AF1244">
        <f>IF(AE1244&lt;1.1,AE1244,IF(AE1244&lt;YEAR!$C$2+YEAR!$C$3-2,AE1244+1,(YEAR!$C$2+YEAR!$C$3-1)&amp;"       :="))</f>
        <v>1</v>
      </c>
      <c r="AG1244">
        <f>IF(AF1244&lt;1.1,AF1244,IF(AF1244&lt;YEAR!$C$2+YEAR!$C$3-2,AF1244+1,(YEAR!$C$2+YEAR!$C$3-1)&amp;"       :="))</f>
        <v>1</v>
      </c>
      <c r="AH1244">
        <f>IF(AG1244&lt;1.1,AG1244,IF(AG1244&lt;YEAR!$C$2+YEAR!$C$3-2,AG1244+1,(YEAR!$C$2+YEAR!$C$3-1)&amp;"       :="))</f>
        <v>1</v>
      </c>
      <c r="AI1244">
        <f>IF(AH1244&lt;1.1,AH1244,IF(AH1244&lt;YEAR!$C$2+YEAR!$C$3-2,AH1244+1,(YEAR!$C$2+YEAR!$C$3-1)&amp;"       :="))</f>
        <v>1</v>
      </c>
      <c r="AJ1244">
        <f>IF(AI1244&lt;1.1,AI1244,IF(AI1244&lt;YEAR!$C$2+YEAR!$C$3-2,AI1244+1,(YEAR!$C$2+YEAR!$C$3-1)&amp;"       :="))</f>
        <v>1</v>
      </c>
    </row>
    <row r="1245" spans="1:36">
      <c r="A1245">
        <f t="shared" ca="1" si="88"/>
        <v>31</v>
      </c>
      <c r="B1245" t="s">
        <v>51</v>
      </c>
      <c r="C1245" t="str">
        <f ca="1">IF(D1245="",OFFSET(AvailabilityFactor!A$1,A1245,0),C1244)</f>
        <v>D2HSF0779</v>
      </c>
      <c r="D1245" t="str" cm="1">
        <f t="array" aca="1" ref="D1245" ca="1">IF(D1244="",TS_DRC!$P$5,OFFSET(TS_DRC!P$5,RIGHT(D1244,2),0,TRUE))</f>
        <v>TS11</v>
      </c>
      <c r="E1245" t="str">
        <f t="shared" ca="1" si="93"/>
        <v>TS11</v>
      </c>
      <c r="F1245">
        <f>[3]Scenarios!$H$7</f>
        <v>1</v>
      </c>
      <c r="G1245">
        <f>IF(F1245&lt;1.1,F1245,IF(F1245&lt;YEAR!$C$2+YEAR!$C$3-2,F1245+1,(YEAR!$C$2+YEAR!$C$3-1)&amp;"       :="))</f>
        <v>1</v>
      </c>
      <c r="H1245">
        <f>IF(G1245&lt;1.1,G1245,IF(G1245&lt;YEAR!$C$2+YEAR!$C$3-2,G1245+1,(YEAR!$C$2+YEAR!$C$3-1)&amp;"       :="))</f>
        <v>1</v>
      </c>
      <c r="I1245">
        <f>IF(H1245&lt;1.1,H1245,IF(H1245&lt;YEAR!$C$2+YEAR!$C$3-2,H1245+1,(YEAR!$C$2+YEAR!$C$3-1)&amp;"       :="))</f>
        <v>1</v>
      </c>
      <c r="J1245">
        <f>IF(I1245&lt;1.1,I1245,IF(I1245&lt;YEAR!$C$2+YEAR!$C$3-2,I1245+1,(YEAR!$C$2+YEAR!$C$3-1)&amp;"       :="))</f>
        <v>1</v>
      </c>
      <c r="K1245">
        <f>IF(J1245&lt;1.1,J1245,IF(J1245&lt;YEAR!$C$2+YEAR!$C$3-2,J1245+1,(YEAR!$C$2+YEAR!$C$3-1)&amp;"       :="))</f>
        <v>1</v>
      </c>
      <c r="L1245">
        <f>IF(K1245&lt;1.1,K1245,IF(K1245&lt;YEAR!$C$2+YEAR!$C$3-2,K1245+1,(YEAR!$C$2+YEAR!$C$3-1)&amp;"       :="))</f>
        <v>1</v>
      </c>
      <c r="M1245">
        <f>IF(L1245&lt;1.1,L1245,IF(L1245&lt;YEAR!$C$2+YEAR!$C$3-2,L1245+1,(YEAR!$C$2+YEAR!$C$3-1)&amp;"       :="))</f>
        <v>1</v>
      </c>
      <c r="N1245">
        <f>IF(M1245&lt;1.1,M1245,IF(M1245&lt;YEAR!$C$2+YEAR!$C$3-2,M1245+1,(YEAR!$C$2+YEAR!$C$3-1)&amp;"       :="))</f>
        <v>1</v>
      </c>
      <c r="O1245">
        <f>IF(N1245&lt;1.1,N1245,IF(N1245&lt;YEAR!$C$2+YEAR!$C$3-2,N1245+1,(YEAR!$C$2+YEAR!$C$3-1)&amp;"       :="))</f>
        <v>1</v>
      </c>
      <c r="P1245">
        <f>IF(O1245&lt;1.1,O1245,IF(O1245&lt;YEAR!$C$2+YEAR!$C$3-2,O1245+1,(YEAR!$C$2+YEAR!$C$3-1)&amp;"       :="))</f>
        <v>1</v>
      </c>
      <c r="Q1245">
        <f>IF(P1245&lt;1.1,P1245,IF(P1245&lt;YEAR!$C$2+YEAR!$C$3-2,P1245+1,(YEAR!$C$2+YEAR!$C$3-1)&amp;"       :="))</f>
        <v>1</v>
      </c>
      <c r="R1245">
        <f>IF(Q1245&lt;1.1,Q1245,IF(Q1245&lt;YEAR!$C$2+YEAR!$C$3-2,Q1245+1,(YEAR!$C$2+YEAR!$C$3-1)&amp;"       :="))</f>
        <v>1</v>
      </c>
      <c r="S1245">
        <f>IF(R1245&lt;1.1,R1245,IF(R1245&lt;YEAR!$C$2+YEAR!$C$3-2,R1245+1,(YEAR!$C$2+YEAR!$C$3-1)&amp;"       :="))</f>
        <v>1</v>
      </c>
      <c r="T1245">
        <f>IF(S1245&lt;1.1,S1245,IF(S1245&lt;YEAR!$C$2+YEAR!$C$3-2,S1245+1,(YEAR!$C$2+YEAR!$C$3-1)&amp;"       :="))</f>
        <v>1</v>
      </c>
      <c r="U1245">
        <f>IF(T1245&lt;1.1,T1245,IF(T1245&lt;YEAR!$C$2+YEAR!$C$3-2,T1245+1,(YEAR!$C$2+YEAR!$C$3-1)&amp;"       :="))</f>
        <v>1</v>
      </c>
      <c r="V1245">
        <f>IF(U1245&lt;1.1,U1245,IF(U1245&lt;YEAR!$C$2+YEAR!$C$3-2,U1245+1,(YEAR!$C$2+YEAR!$C$3-1)&amp;"       :="))</f>
        <v>1</v>
      </c>
      <c r="W1245">
        <f>IF(V1245&lt;1.1,V1245,IF(V1245&lt;YEAR!$C$2+YEAR!$C$3-2,V1245+1,(YEAR!$C$2+YEAR!$C$3-1)&amp;"       :="))</f>
        <v>1</v>
      </c>
      <c r="X1245">
        <f>IF(W1245&lt;1.1,W1245,IF(W1245&lt;YEAR!$C$2+YEAR!$C$3-2,W1245+1,(YEAR!$C$2+YEAR!$C$3-1)&amp;"       :="))</f>
        <v>1</v>
      </c>
      <c r="Y1245">
        <f>IF(X1245&lt;1.1,X1245,IF(X1245&lt;YEAR!$C$2+YEAR!$C$3-2,X1245+1,(YEAR!$C$2+YEAR!$C$3-1)&amp;"       :="))</f>
        <v>1</v>
      </c>
      <c r="Z1245">
        <f>IF(Y1245&lt;1.1,Y1245,IF(Y1245&lt;YEAR!$C$2+YEAR!$C$3-2,Y1245+1,(YEAR!$C$2+YEAR!$C$3-1)&amp;"       :="))</f>
        <v>1</v>
      </c>
      <c r="AA1245">
        <f>IF(Z1245&lt;1.1,Z1245,IF(Z1245&lt;YEAR!$C$2+YEAR!$C$3-2,Z1245+1,(YEAR!$C$2+YEAR!$C$3-1)&amp;"       :="))</f>
        <v>1</v>
      </c>
      <c r="AB1245">
        <f>IF(AA1245&lt;1.1,AA1245,IF(AA1245&lt;YEAR!$C$2+YEAR!$C$3-2,AA1245+1,(YEAR!$C$2+YEAR!$C$3-1)&amp;"       :="))</f>
        <v>1</v>
      </c>
      <c r="AC1245">
        <f>IF(AB1245&lt;1.1,AB1245,IF(AB1245&lt;YEAR!$C$2+YEAR!$C$3-2,AB1245+1,(YEAR!$C$2+YEAR!$C$3-1)&amp;"       :="))</f>
        <v>1</v>
      </c>
      <c r="AD1245">
        <f>IF(AC1245&lt;1.1,AC1245,IF(AC1245&lt;YEAR!$C$2+YEAR!$C$3-2,AC1245+1,(YEAR!$C$2+YEAR!$C$3-1)&amp;"       :="))</f>
        <v>1</v>
      </c>
      <c r="AE1245">
        <f>IF(AD1245&lt;1.1,AD1245,IF(AD1245&lt;YEAR!$C$2+YEAR!$C$3-2,AD1245+1,(YEAR!$C$2+YEAR!$C$3-1)&amp;"       :="))</f>
        <v>1</v>
      </c>
      <c r="AF1245">
        <f>IF(AE1245&lt;1.1,AE1245,IF(AE1245&lt;YEAR!$C$2+YEAR!$C$3-2,AE1245+1,(YEAR!$C$2+YEAR!$C$3-1)&amp;"       :="))</f>
        <v>1</v>
      </c>
      <c r="AG1245">
        <f>IF(AF1245&lt;1.1,AF1245,IF(AF1245&lt;YEAR!$C$2+YEAR!$C$3-2,AF1245+1,(YEAR!$C$2+YEAR!$C$3-1)&amp;"       :="))</f>
        <v>1</v>
      </c>
      <c r="AH1245">
        <f>IF(AG1245&lt;1.1,AG1245,IF(AG1245&lt;YEAR!$C$2+YEAR!$C$3-2,AG1245+1,(YEAR!$C$2+YEAR!$C$3-1)&amp;"       :="))</f>
        <v>1</v>
      </c>
      <c r="AI1245">
        <f>IF(AH1245&lt;1.1,AH1245,IF(AH1245&lt;YEAR!$C$2+YEAR!$C$3-2,AH1245+1,(YEAR!$C$2+YEAR!$C$3-1)&amp;"       :="))</f>
        <v>1</v>
      </c>
      <c r="AJ1245">
        <f>IF(AI1245&lt;1.1,AI1245,IF(AI1245&lt;YEAR!$C$2+YEAR!$C$3-2,AI1245+1,(YEAR!$C$2+YEAR!$C$3-1)&amp;"       :="))</f>
        <v>1</v>
      </c>
    </row>
    <row r="1246" spans="1:36">
      <c r="A1246">
        <f t="shared" ca="1" si="88"/>
        <v>31</v>
      </c>
      <c r="B1246" t="s">
        <v>51</v>
      </c>
      <c r="C1246" t="str">
        <f ca="1">IF(D1246="",OFFSET(AvailabilityFactor!A$1,A1246,0),C1245)</f>
        <v>D2HSF0779</v>
      </c>
      <c r="D1246" t="str" cm="1">
        <f t="array" aca="1" ref="D1246" ca="1">IF(D1245="",TS_DRC!$P$5,OFFSET(TS_DRC!P$5,RIGHT(D1245,2),0,TRUE))</f>
        <v>TS12</v>
      </c>
      <c r="E1246" t="str">
        <f t="shared" ca="1" si="93"/>
        <v>TS12</v>
      </c>
      <c r="F1246">
        <f>[3]Scenarios!$H$7</f>
        <v>1</v>
      </c>
      <c r="G1246">
        <f>IF(F1246&lt;1.1,F1246,IF(F1246&lt;YEAR!$C$2+YEAR!$C$3-2,F1246+1,(YEAR!$C$2+YEAR!$C$3-1)&amp;"       :="))</f>
        <v>1</v>
      </c>
      <c r="H1246">
        <f>IF(G1246&lt;1.1,G1246,IF(G1246&lt;YEAR!$C$2+YEAR!$C$3-2,G1246+1,(YEAR!$C$2+YEAR!$C$3-1)&amp;"       :="))</f>
        <v>1</v>
      </c>
      <c r="I1246">
        <f>IF(H1246&lt;1.1,H1246,IF(H1246&lt;YEAR!$C$2+YEAR!$C$3-2,H1246+1,(YEAR!$C$2+YEAR!$C$3-1)&amp;"       :="))</f>
        <v>1</v>
      </c>
      <c r="J1246">
        <f>IF(I1246&lt;1.1,I1246,IF(I1246&lt;YEAR!$C$2+YEAR!$C$3-2,I1246+1,(YEAR!$C$2+YEAR!$C$3-1)&amp;"       :="))</f>
        <v>1</v>
      </c>
      <c r="K1246">
        <f>IF(J1246&lt;1.1,J1246,IF(J1246&lt;YEAR!$C$2+YEAR!$C$3-2,J1246+1,(YEAR!$C$2+YEAR!$C$3-1)&amp;"       :="))</f>
        <v>1</v>
      </c>
      <c r="L1246">
        <f>IF(K1246&lt;1.1,K1246,IF(K1246&lt;YEAR!$C$2+YEAR!$C$3-2,K1246+1,(YEAR!$C$2+YEAR!$C$3-1)&amp;"       :="))</f>
        <v>1</v>
      </c>
      <c r="M1246">
        <f>IF(L1246&lt;1.1,L1246,IF(L1246&lt;YEAR!$C$2+YEAR!$C$3-2,L1246+1,(YEAR!$C$2+YEAR!$C$3-1)&amp;"       :="))</f>
        <v>1</v>
      </c>
      <c r="N1246">
        <f>IF(M1246&lt;1.1,M1246,IF(M1246&lt;YEAR!$C$2+YEAR!$C$3-2,M1246+1,(YEAR!$C$2+YEAR!$C$3-1)&amp;"       :="))</f>
        <v>1</v>
      </c>
      <c r="O1246">
        <f>IF(N1246&lt;1.1,N1246,IF(N1246&lt;YEAR!$C$2+YEAR!$C$3-2,N1246+1,(YEAR!$C$2+YEAR!$C$3-1)&amp;"       :="))</f>
        <v>1</v>
      </c>
      <c r="P1246">
        <f>IF(O1246&lt;1.1,O1246,IF(O1246&lt;YEAR!$C$2+YEAR!$C$3-2,O1246+1,(YEAR!$C$2+YEAR!$C$3-1)&amp;"       :="))</f>
        <v>1</v>
      </c>
      <c r="Q1246">
        <f>IF(P1246&lt;1.1,P1246,IF(P1246&lt;YEAR!$C$2+YEAR!$C$3-2,P1246+1,(YEAR!$C$2+YEAR!$C$3-1)&amp;"       :="))</f>
        <v>1</v>
      </c>
      <c r="R1246">
        <f>IF(Q1246&lt;1.1,Q1246,IF(Q1246&lt;YEAR!$C$2+YEAR!$C$3-2,Q1246+1,(YEAR!$C$2+YEAR!$C$3-1)&amp;"       :="))</f>
        <v>1</v>
      </c>
      <c r="S1246">
        <f>IF(R1246&lt;1.1,R1246,IF(R1246&lt;YEAR!$C$2+YEAR!$C$3-2,R1246+1,(YEAR!$C$2+YEAR!$C$3-1)&amp;"       :="))</f>
        <v>1</v>
      </c>
      <c r="T1246">
        <f>IF(S1246&lt;1.1,S1246,IF(S1246&lt;YEAR!$C$2+YEAR!$C$3-2,S1246+1,(YEAR!$C$2+YEAR!$C$3-1)&amp;"       :="))</f>
        <v>1</v>
      </c>
      <c r="U1246">
        <f>IF(T1246&lt;1.1,T1246,IF(T1246&lt;YEAR!$C$2+YEAR!$C$3-2,T1246+1,(YEAR!$C$2+YEAR!$C$3-1)&amp;"       :="))</f>
        <v>1</v>
      </c>
      <c r="V1246">
        <f>IF(U1246&lt;1.1,U1246,IF(U1246&lt;YEAR!$C$2+YEAR!$C$3-2,U1246+1,(YEAR!$C$2+YEAR!$C$3-1)&amp;"       :="))</f>
        <v>1</v>
      </c>
      <c r="W1246">
        <f>IF(V1246&lt;1.1,V1246,IF(V1246&lt;YEAR!$C$2+YEAR!$C$3-2,V1246+1,(YEAR!$C$2+YEAR!$C$3-1)&amp;"       :="))</f>
        <v>1</v>
      </c>
      <c r="X1246">
        <f>IF(W1246&lt;1.1,W1246,IF(W1246&lt;YEAR!$C$2+YEAR!$C$3-2,W1246+1,(YEAR!$C$2+YEAR!$C$3-1)&amp;"       :="))</f>
        <v>1</v>
      </c>
      <c r="Y1246">
        <f>IF(X1246&lt;1.1,X1246,IF(X1246&lt;YEAR!$C$2+YEAR!$C$3-2,X1246+1,(YEAR!$C$2+YEAR!$C$3-1)&amp;"       :="))</f>
        <v>1</v>
      </c>
      <c r="Z1246">
        <f>IF(Y1246&lt;1.1,Y1246,IF(Y1246&lt;YEAR!$C$2+YEAR!$C$3-2,Y1246+1,(YEAR!$C$2+YEAR!$C$3-1)&amp;"       :="))</f>
        <v>1</v>
      </c>
      <c r="AA1246">
        <f>IF(Z1246&lt;1.1,Z1246,IF(Z1246&lt;YEAR!$C$2+YEAR!$C$3-2,Z1246+1,(YEAR!$C$2+YEAR!$C$3-1)&amp;"       :="))</f>
        <v>1</v>
      </c>
      <c r="AB1246">
        <f>IF(AA1246&lt;1.1,AA1246,IF(AA1246&lt;YEAR!$C$2+YEAR!$C$3-2,AA1246+1,(YEAR!$C$2+YEAR!$C$3-1)&amp;"       :="))</f>
        <v>1</v>
      </c>
      <c r="AC1246">
        <f>IF(AB1246&lt;1.1,AB1246,IF(AB1246&lt;YEAR!$C$2+YEAR!$C$3-2,AB1246+1,(YEAR!$C$2+YEAR!$C$3-1)&amp;"       :="))</f>
        <v>1</v>
      </c>
      <c r="AD1246">
        <f>IF(AC1246&lt;1.1,AC1246,IF(AC1246&lt;YEAR!$C$2+YEAR!$C$3-2,AC1246+1,(YEAR!$C$2+YEAR!$C$3-1)&amp;"       :="))</f>
        <v>1</v>
      </c>
      <c r="AE1246">
        <f>IF(AD1246&lt;1.1,AD1246,IF(AD1246&lt;YEAR!$C$2+YEAR!$C$3-2,AD1246+1,(YEAR!$C$2+YEAR!$C$3-1)&amp;"       :="))</f>
        <v>1</v>
      </c>
      <c r="AF1246">
        <f>IF(AE1246&lt;1.1,AE1246,IF(AE1246&lt;YEAR!$C$2+YEAR!$C$3-2,AE1246+1,(YEAR!$C$2+YEAR!$C$3-1)&amp;"       :="))</f>
        <v>1</v>
      </c>
      <c r="AG1246">
        <f>IF(AF1246&lt;1.1,AF1246,IF(AF1246&lt;YEAR!$C$2+YEAR!$C$3-2,AF1246+1,(YEAR!$C$2+YEAR!$C$3-1)&amp;"       :="))</f>
        <v>1</v>
      </c>
      <c r="AH1246">
        <f>IF(AG1246&lt;1.1,AG1246,IF(AG1246&lt;YEAR!$C$2+YEAR!$C$3-2,AG1246+1,(YEAR!$C$2+YEAR!$C$3-1)&amp;"       :="))</f>
        <v>1</v>
      </c>
      <c r="AI1246">
        <f>IF(AH1246&lt;1.1,AH1246,IF(AH1246&lt;YEAR!$C$2+YEAR!$C$3-2,AH1246+1,(YEAR!$C$2+YEAR!$C$3-1)&amp;"       :="))</f>
        <v>1</v>
      </c>
      <c r="AJ1246">
        <f>IF(AI1246&lt;1.1,AI1246,IF(AI1246&lt;YEAR!$C$2+YEAR!$C$3-2,AI1246+1,(YEAR!$C$2+YEAR!$C$3-1)&amp;"       :="))</f>
        <v>1</v>
      </c>
    </row>
    <row r="1247" spans="1:36">
      <c r="A1247">
        <f t="shared" ca="1" si="88"/>
        <v>31</v>
      </c>
      <c r="B1247" t="s">
        <v>51</v>
      </c>
      <c r="C1247" t="str">
        <f ca="1">IF(D1247="",OFFSET(AvailabilityFactor!A$1,A1247,0),C1246)</f>
        <v>D2HSF0779</v>
      </c>
      <c r="D1247" t="str" cm="1">
        <f t="array" aca="1" ref="D1247" ca="1">IF(D1246="",TS_DRC!$P$5,OFFSET(TS_DRC!P$5,RIGHT(D1246,2),0,TRUE))</f>
        <v>TS13</v>
      </c>
      <c r="E1247" t="str">
        <f t="shared" ca="1" si="93"/>
        <v>TS13</v>
      </c>
      <c r="F1247">
        <f>[3]Scenarios!$H$7</f>
        <v>1</v>
      </c>
      <c r="G1247">
        <f>IF(F1247&lt;1.1,F1247,IF(F1247&lt;YEAR!$C$2+YEAR!$C$3-2,F1247+1,(YEAR!$C$2+YEAR!$C$3-1)&amp;"       :="))</f>
        <v>1</v>
      </c>
      <c r="H1247">
        <f>IF(G1247&lt;1.1,G1247,IF(G1247&lt;YEAR!$C$2+YEAR!$C$3-2,G1247+1,(YEAR!$C$2+YEAR!$C$3-1)&amp;"       :="))</f>
        <v>1</v>
      </c>
      <c r="I1247">
        <f>IF(H1247&lt;1.1,H1247,IF(H1247&lt;YEAR!$C$2+YEAR!$C$3-2,H1247+1,(YEAR!$C$2+YEAR!$C$3-1)&amp;"       :="))</f>
        <v>1</v>
      </c>
      <c r="J1247">
        <f>IF(I1247&lt;1.1,I1247,IF(I1247&lt;YEAR!$C$2+YEAR!$C$3-2,I1247+1,(YEAR!$C$2+YEAR!$C$3-1)&amp;"       :="))</f>
        <v>1</v>
      </c>
      <c r="K1247">
        <f>IF(J1247&lt;1.1,J1247,IF(J1247&lt;YEAR!$C$2+YEAR!$C$3-2,J1247+1,(YEAR!$C$2+YEAR!$C$3-1)&amp;"       :="))</f>
        <v>1</v>
      </c>
      <c r="L1247">
        <f>IF(K1247&lt;1.1,K1247,IF(K1247&lt;YEAR!$C$2+YEAR!$C$3-2,K1247+1,(YEAR!$C$2+YEAR!$C$3-1)&amp;"       :="))</f>
        <v>1</v>
      </c>
      <c r="M1247">
        <f>IF(L1247&lt;1.1,L1247,IF(L1247&lt;YEAR!$C$2+YEAR!$C$3-2,L1247+1,(YEAR!$C$2+YEAR!$C$3-1)&amp;"       :="))</f>
        <v>1</v>
      </c>
      <c r="N1247">
        <f>IF(M1247&lt;1.1,M1247,IF(M1247&lt;YEAR!$C$2+YEAR!$C$3-2,M1247+1,(YEAR!$C$2+YEAR!$C$3-1)&amp;"       :="))</f>
        <v>1</v>
      </c>
      <c r="O1247">
        <f>IF(N1247&lt;1.1,N1247,IF(N1247&lt;YEAR!$C$2+YEAR!$C$3-2,N1247+1,(YEAR!$C$2+YEAR!$C$3-1)&amp;"       :="))</f>
        <v>1</v>
      </c>
      <c r="P1247">
        <f>IF(O1247&lt;1.1,O1247,IF(O1247&lt;YEAR!$C$2+YEAR!$C$3-2,O1247+1,(YEAR!$C$2+YEAR!$C$3-1)&amp;"       :="))</f>
        <v>1</v>
      </c>
      <c r="Q1247">
        <f>IF(P1247&lt;1.1,P1247,IF(P1247&lt;YEAR!$C$2+YEAR!$C$3-2,P1247+1,(YEAR!$C$2+YEAR!$C$3-1)&amp;"       :="))</f>
        <v>1</v>
      </c>
      <c r="R1247">
        <f>IF(Q1247&lt;1.1,Q1247,IF(Q1247&lt;YEAR!$C$2+YEAR!$C$3-2,Q1247+1,(YEAR!$C$2+YEAR!$C$3-1)&amp;"       :="))</f>
        <v>1</v>
      </c>
      <c r="S1247">
        <f>IF(R1247&lt;1.1,R1247,IF(R1247&lt;YEAR!$C$2+YEAR!$C$3-2,R1247+1,(YEAR!$C$2+YEAR!$C$3-1)&amp;"       :="))</f>
        <v>1</v>
      </c>
      <c r="T1247">
        <f>IF(S1247&lt;1.1,S1247,IF(S1247&lt;YEAR!$C$2+YEAR!$C$3-2,S1247+1,(YEAR!$C$2+YEAR!$C$3-1)&amp;"       :="))</f>
        <v>1</v>
      </c>
      <c r="U1247">
        <f>IF(T1247&lt;1.1,T1247,IF(T1247&lt;YEAR!$C$2+YEAR!$C$3-2,T1247+1,(YEAR!$C$2+YEAR!$C$3-1)&amp;"       :="))</f>
        <v>1</v>
      </c>
      <c r="V1247">
        <f>IF(U1247&lt;1.1,U1247,IF(U1247&lt;YEAR!$C$2+YEAR!$C$3-2,U1247+1,(YEAR!$C$2+YEAR!$C$3-1)&amp;"       :="))</f>
        <v>1</v>
      </c>
      <c r="W1247">
        <f>IF(V1247&lt;1.1,V1247,IF(V1247&lt;YEAR!$C$2+YEAR!$C$3-2,V1247+1,(YEAR!$C$2+YEAR!$C$3-1)&amp;"       :="))</f>
        <v>1</v>
      </c>
      <c r="X1247">
        <f>IF(W1247&lt;1.1,W1247,IF(W1247&lt;YEAR!$C$2+YEAR!$C$3-2,W1247+1,(YEAR!$C$2+YEAR!$C$3-1)&amp;"       :="))</f>
        <v>1</v>
      </c>
      <c r="Y1247">
        <f>IF(X1247&lt;1.1,X1247,IF(X1247&lt;YEAR!$C$2+YEAR!$C$3-2,X1247+1,(YEAR!$C$2+YEAR!$C$3-1)&amp;"       :="))</f>
        <v>1</v>
      </c>
      <c r="Z1247">
        <f>IF(Y1247&lt;1.1,Y1247,IF(Y1247&lt;YEAR!$C$2+YEAR!$C$3-2,Y1247+1,(YEAR!$C$2+YEAR!$C$3-1)&amp;"       :="))</f>
        <v>1</v>
      </c>
      <c r="AA1247">
        <f>IF(Z1247&lt;1.1,Z1247,IF(Z1247&lt;YEAR!$C$2+YEAR!$C$3-2,Z1247+1,(YEAR!$C$2+YEAR!$C$3-1)&amp;"       :="))</f>
        <v>1</v>
      </c>
      <c r="AB1247">
        <f>IF(AA1247&lt;1.1,AA1247,IF(AA1247&lt;YEAR!$C$2+YEAR!$C$3-2,AA1247+1,(YEAR!$C$2+YEAR!$C$3-1)&amp;"       :="))</f>
        <v>1</v>
      </c>
      <c r="AC1247">
        <f>IF(AB1247&lt;1.1,AB1247,IF(AB1247&lt;YEAR!$C$2+YEAR!$C$3-2,AB1247+1,(YEAR!$C$2+YEAR!$C$3-1)&amp;"       :="))</f>
        <v>1</v>
      </c>
      <c r="AD1247">
        <f>IF(AC1247&lt;1.1,AC1247,IF(AC1247&lt;YEAR!$C$2+YEAR!$C$3-2,AC1247+1,(YEAR!$C$2+YEAR!$C$3-1)&amp;"       :="))</f>
        <v>1</v>
      </c>
      <c r="AE1247">
        <f>IF(AD1247&lt;1.1,AD1247,IF(AD1247&lt;YEAR!$C$2+YEAR!$C$3-2,AD1247+1,(YEAR!$C$2+YEAR!$C$3-1)&amp;"       :="))</f>
        <v>1</v>
      </c>
      <c r="AF1247">
        <f>IF(AE1247&lt;1.1,AE1247,IF(AE1247&lt;YEAR!$C$2+YEAR!$C$3-2,AE1247+1,(YEAR!$C$2+YEAR!$C$3-1)&amp;"       :="))</f>
        <v>1</v>
      </c>
      <c r="AG1247">
        <f>IF(AF1247&lt;1.1,AF1247,IF(AF1247&lt;YEAR!$C$2+YEAR!$C$3-2,AF1247+1,(YEAR!$C$2+YEAR!$C$3-1)&amp;"       :="))</f>
        <v>1</v>
      </c>
      <c r="AH1247">
        <f>IF(AG1247&lt;1.1,AG1247,IF(AG1247&lt;YEAR!$C$2+YEAR!$C$3-2,AG1247+1,(YEAR!$C$2+YEAR!$C$3-1)&amp;"       :="))</f>
        <v>1</v>
      </c>
      <c r="AI1247">
        <f>IF(AH1247&lt;1.1,AH1247,IF(AH1247&lt;YEAR!$C$2+YEAR!$C$3-2,AH1247+1,(YEAR!$C$2+YEAR!$C$3-1)&amp;"       :="))</f>
        <v>1</v>
      </c>
      <c r="AJ1247">
        <f>IF(AI1247&lt;1.1,AI1247,IF(AI1247&lt;YEAR!$C$2+YEAR!$C$3-2,AI1247+1,(YEAR!$C$2+YEAR!$C$3-1)&amp;"       :="))</f>
        <v>1</v>
      </c>
    </row>
    <row r="1248" spans="1:36">
      <c r="A1248">
        <f t="shared" ca="1" si="88"/>
        <v>31</v>
      </c>
      <c r="B1248" t="s">
        <v>51</v>
      </c>
      <c r="C1248" t="str">
        <f ca="1">IF(D1248="",OFFSET(AvailabilityFactor!A$1,A1248,0),C1247)</f>
        <v>D2HSF0779</v>
      </c>
      <c r="D1248" t="str" cm="1">
        <f t="array" aca="1" ref="D1248" ca="1">IF(D1247="",TS_DRC!$P$5,OFFSET(TS_DRC!P$5,RIGHT(D1247,2),0,TRUE))</f>
        <v>TS14</v>
      </c>
      <c r="E1248" t="str">
        <f t="shared" ca="1" si="93"/>
        <v>TS14</v>
      </c>
      <c r="F1248">
        <f>[3]Scenarios!$H$7</f>
        <v>1</v>
      </c>
      <c r="G1248">
        <f>IF(F1248&lt;1.1,F1248,IF(F1248&lt;YEAR!$C$2+YEAR!$C$3-2,F1248+1,(YEAR!$C$2+YEAR!$C$3-1)&amp;"       :="))</f>
        <v>1</v>
      </c>
      <c r="H1248">
        <f>IF(G1248&lt;1.1,G1248,IF(G1248&lt;YEAR!$C$2+YEAR!$C$3-2,G1248+1,(YEAR!$C$2+YEAR!$C$3-1)&amp;"       :="))</f>
        <v>1</v>
      </c>
      <c r="I1248">
        <f>IF(H1248&lt;1.1,H1248,IF(H1248&lt;YEAR!$C$2+YEAR!$C$3-2,H1248+1,(YEAR!$C$2+YEAR!$C$3-1)&amp;"       :="))</f>
        <v>1</v>
      </c>
      <c r="J1248">
        <f>IF(I1248&lt;1.1,I1248,IF(I1248&lt;YEAR!$C$2+YEAR!$C$3-2,I1248+1,(YEAR!$C$2+YEAR!$C$3-1)&amp;"       :="))</f>
        <v>1</v>
      </c>
      <c r="K1248">
        <f>IF(J1248&lt;1.1,J1248,IF(J1248&lt;YEAR!$C$2+YEAR!$C$3-2,J1248+1,(YEAR!$C$2+YEAR!$C$3-1)&amp;"       :="))</f>
        <v>1</v>
      </c>
      <c r="L1248">
        <f>IF(K1248&lt;1.1,K1248,IF(K1248&lt;YEAR!$C$2+YEAR!$C$3-2,K1248+1,(YEAR!$C$2+YEAR!$C$3-1)&amp;"       :="))</f>
        <v>1</v>
      </c>
      <c r="M1248">
        <f>IF(L1248&lt;1.1,L1248,IF(L1248&lt;YEAR!$C$2+YEAR!$C$3-2,L1248+1,(YEAR!$C$2+YEAR!$C$3-1)&amp;"       :="))</f>
        <v>1</v>
      </c>
      <c r="N1248">
        <f>IF(M1248&lt;1.1,M1248,IF(M1248&lt;YEAR!$C$2+YEAR!$C$3-2,M1248+1,(YEAR!$C$2+YEAR!$C$3-1)&amp;"       :="))</f>
        <v>1</v>
      </c>
      <c r="O1248">
        <f>IF(N1248&lt;1.1,N1248,IF(N1248&lt;YEAR!$C$2+YEAR!$C$3-2,N1248+1,(YEAR!$C$2+YEAR!$C$3-1)&amp;"       :="))</f>
        <v>1</v>
      </c>
      <c r="P1248">
        <f>IF(O1248&lt;1.1,O1248,IF(O1248&lt;YEAR!$C$2+YEAR!$C$3-2,O1248+1,(YEAR!$C$2+YEAR!$C$3-1)&amp;"       :="))</f>
        <v>1</v>
      </c>
      <c r="Q1248">
        <f>IF(P1248&lt;1.1,P1248,IF(P1248&lt;YEAR!$C$2+YEAR!$C$3-2,P1248+1,(YEAR!$C$2+YEAR!$C$3-1)&amp;"       :="))</f>
        <v>1</v>
      </c>
      <c r="R1248">
        <f>IF(Q1248&lt;1.1,Q1248,IF(Q1248&lt;YEAR!$C$2+YEAR!$C$3-2,Q1248+1,(YEAR!$C$2+YEAR!$C$3-1)&amp;"       :="))</f>
        <v>1</v>
      </c>
      <c r="S1248">
        <f>IF(R1248&lt;1.1,R1248,IF(R1248&lt;YEAR!$C$2+YEAR!$C$3-2,R1248+1,(YEAR!$C$2+YEAR!$C$3-1)&amp;"       :="))</f>
        <v>1</v>
      </c>
      <c r="T1248">
        <f>IF(S1248&lt;1.1,S1248,IF(S1248&lt;YEAR!$C$2+YEAR!$C$3-2,S1248+1,(YEAR!$C$2+YEAR!$C$3-1)&amp;"       :="))</f>
        <v>1</v>
      </c>
      <c r="U1248">
        <f>IF(T1248&lt;1.1,T1248,IF(T1248&lt;YEAR!$C$2+YEAR!$C$3-2,T1248+1,(YEAR!$C$2+YEAR!$C$3-1)&amp;"       :="))</f>
        <v>1</v>
      </c>
      <c r="V1248">
        <f>IF(U1248&lt;1.1,U1248,IF(U1248&lt;YEAR!$C$2+YEAR!$C$3-2,U1248+1,(YEAR!$C$2+YEAR!$C$3-1)&amp;"       :="))</f>
        <v>1</v>
      </c>
      <c r="W1248">
        <f>IF(V1248&lt;1.1,V1248,IF(V1248&lt;YEAR!$C$2+YEAR!$C$3-2,V1248+1,(YEAR!$C$2+YEAR!$C$3-1)&amp;"       :="))</f>
        <v>1</v>
      </c>
      <c r="X1248">
        <f>IF(W1248&lt;1.1,W1248,IF(W1248&lt;YEAR!$C$2+YEAR!$C$3-2,W1248+1,(YEAR!$C$2+YEAR!$C$3-1)&amp;"       :="))</f>
        <v>1</v>
      </c>
      <c r="Y1248">
        <f>IF(X1248&lt;1.1,X1248,IF(X1248&lt;YEAR!$C$2+YEAR!$C$3-2,X1248+1,(YEAR!$C$2+YEAR!$C$3-1)&amp;"       :="))</f>
        <v>1</v>
      </c>
      <c r="Z1248">
        <f>IF(Y1248&lt;1.1,Y1248,IF(Y1248&lt;YEAR!$C$2+YEAR!$C$3-2,Y1248+1,(YEAR!$C$2+YEAR!$C$3-1)&amp;"       :="))</f>
        <v>1</v>
      </c>
      <c r="AA1248">
        <f>IF(Z1248&lt;1.1,Z1248,IF(Z1248&lt;YEAR!$C$2+YEAR!$C$3-2,Z1248+1,(YEAR!$C$2+YEAR!$C$3-1)&amp;"       :="))</f>
        <v>1</v>
      </c>
      <c r="AB1248">
        <f>IF(AA1248&lt;1.1,AA1248,IF(AA1248&lt;YEAR!$C$2+YEAR!$C$3-2,AA1248+1,(YEAR!$C$2+YEAR!$C$3-1)&amp;"       :="))</f>
        <v>1</v>
      </c>
      <c r="AC1248">
        <f>IF(AB1248&lt;1.1,AB1248,IF(AB1248&lt;YEAR!$C$2+YEAR!$C$3-2,AB1248+1,(YEAR!$C$2+YEAR!$C$3-1)&amp;"       :="))</f>
        <v>1</v>
      </c>
      <c r="AD1248">
        <f>IF(AC1248&lt;1.1,AC1248,IF(AC1248&lt;YEAR!$C$2+YEAR!$C$3-2,AC1248+1,(YEAR!$C$2+YEAR!$C$3-1)&amp;"       :="))</f>
        <v>1</v>
      </c>
      <c r="AE1248">
        <f>IF(AD1248&lt;1.1,AD1248,IF(AD1248&lt;YEAR!$C$2+YEAR!$C$3-2,AD1248+1,(YEAR!$C$2+YEAR!$C$3-1)&amp;"       :="))</f>
        <v>1</v>
      </c>
      <c r="AF1248">
        <f>IF(AE1248&lt;1.1,AE1248,IF(AE1248&lt;YEAR!$C$2+YEAR!$C$3-2,AE1248+1,(YEAR!$C$2+YEAR!$C$3-1)&amp;"       :="))</f>
        <v>1</v>
      </c>
      <c r="AG1248">
        <f>IF(AF1248&lt;1.1,AF1248,IF(AF1248&lt;YEAR!$C$2+YEAR!$C$3-2,AF1248+1,(YEAR!$C$2+YEAR!$C$3-1)&amp;"       :="))</f>
        <v>1</v>
      </c>
      <c r="AH1248">
        <f>IF(AG1248&lt;1.1,AG1248,IF(AG1248&lt;YEAR!$C$2+YEAR!$C$3-2,AG1248+1,(YEAR!$C$2+YEAR!$C$3-1)&amp;"       :="))</f>
        <v>1</v>
      </c>
      <c r="AI1248">
        <f>IF(AH1248&lt;1.1,AH1248,IF(AH1248&lt;YEAR!$C$2+YEAR!$C$3-2,AH1248+1,(YEAR!$C$2+YEAR!$C$3-1)&amp;"       :="))</f>
        <v>1</v>
      </c>
      <c r="AJ1248">
        <f>IF(AI1248&lt;1.1,AI1248,IF(AI1248&lt;YEAR!$C$2+YEAR!$C$3-2,AI1248+1,(YEAR!$C$2+YEAR!$C$3-1)&amp;"       :="))</f>
        <v>1</v>
      </c>
    </row>
    <row r="1249" spans="1:36">
      <c r="A1249">
        <f t="shared" ca="1" si="88"/>
        <v>31</v>
      </c>
      <c r="B1249" t="s">
        <v>51</v>
      </c>
      <c r="C1249" t="str">
        <f ca="1">IF(D1249="",OFFSET(AvailabilityFactor!A$1,A1249,0),C1248)</f>
        <v>D2HSF0779</v>
      </c>
      <c r="D1249" t="str" cm="1">
        <f t="array" aca="1" ref="D1249" ca="1">IF(D1248="",TS_DRC!$P$5,OFFSET(TS_DRC!P$5,RIGHT(D1248,2),0,TRUE))</f>
        <v>TS15</v>
      </c>
      <c r="E1249" t="str">
        <f t="shared" ca="1" si="93"/>
        <v>TS15</v>
      </c>
      <c r="F1249">
        <f>[3]Scenarios!$H$7</f>
        <v>1</v>
      </c>
      <c r="G1249">
        <f>IF(F1249&lt;1.1,F1249,IF(F1249&lt;YEAR!$C$2+YEAR!$C$3-2,F1249+1,(YEAR!$C$2+YEAR!$C$3-1)&amp;"       :="))</f>
        <v>1</v>
      </c>
      <c r="H1249">
        <f>IF(G1249&lt;1.1,G1249,IF(G1249&lt;YEAR!$C$2+YEAR!$C$3-2,G1249+1,(YEAR!$C$2+YEAR!$C$3-1)&amp;"       :="))</f>
        <v>1</v>
      </c>
      <c r="I1249">
        <f>IF(H1249&lt;1.1,H1249,IF(H1249&lt;YEAR!$C$2+YEAR!$C$3-2,H1249+1,(YEAR!$C$2+YEAR!$C$3-1)&amp;"       :="))</f>
        <v>1</v>
      </c>
      <c r="J1249">
        <f>IF(I1249&lt;1.1,I1249,IF(I1249&lt;YEAR!$C$2+YEAR!$C$3-2,I1249+1,(YEAR!$C$2+YEAR!$C$3-1)&amp;"       :="))</f>
        <v>1</v>
      </c>
      <c r="K1249">
        <f>IF(J1249&lt;1.1,J1249,IF(J1249&lt;YEAR!$C$2+YEAR!$C$3-2,J1249+1,(YEAR!$C$2+YEAR!$C$3-1)&amp;"       :="))</f>
        <v>1</v>
      </c>
      <c r="L1249">
        <f>IF(K1249&lt;1.1,K1249,IF(K1249&lt;YEAR!$C$2+YEAR!$C$3-2,K1249+1,(YEAR!$C$2+YEAR!$C$3-1)&amp;"       :="))</f>
        <v>1</v>
      </c>
      <c r="M1249">
        <f>IF(L1249&lt;1.1,L1249,IF(L1249&lt;YEAR!$C$2+YEAR!$C$3-2,L1249+1,(YEAR!$C$2+YEAR!$C$3-1)&amp;"       :="))</f>
        <v>1</v>
      </c>
      <c r="N1249">
        <f>IF(M1249&lt;1.1,M1249,IF(M1249&lt;YEAR!$C$2+YEAR!$C$3-2,M1249+1,(YEAR!$C$2+YEAR!$C$3-1)&amp;"       :="))</f>
        <v>1</v>
      </c>
      <c r="O1249">
        <f>IF(N1249&lt;1.1,N1249,IF(N1249&lt;YEAR!$C$2+YEAR!$C$3-2,N1249+1,(YEAR!$C$2+YEAR!$C$3-1)&amp;"       :="))</f>
        <v>1</v>
      </c>
      <c r="P1249">
        <f>IF(O1249&lt;1.1,O1249,IF(O1249&lt;YEAR!$C$2+YEAR!$C$3-2,O1249+1,(YEAR!$C$2+YEAR!$C$3-1)&amp;"       :="))</f>
        <v>1</v>
      </c>
      <c r="Q1249">
        <f>IF(P1249&lt;1.1,P1249,IF(P1249&lt;YEAR!$C$2+YEAR!$C$3-2,P1249+1,(YEAR!$C$2+YEAR!$C$3-1)&amp;"       :="))</f>
        <v>1</v>
      </c>
      <c r="R1249">
        <f>IF(Q1249&lt;1.1,Q1249,IF(Q1249&lt;YEAR!$C$2+YEAR!$C$3-2,Q1249+1,(YEAR!$C$2+YEAR!$C$3-1)&amp;"       :="))</f>
        <v>1</v>
      </c>
      <c r="S1249">
        <f>IF(R1249&lt;1.1,R1249,IF(R1249&lt;YEAR!$C$2+YEAR!$C$3-2,R1249+1,(YEAR!$C$2+YEAR!$C$3-1)&amp;"       :="))</f>
        <v>1</v>
      </c>
      <c r="T1249">
        <f>IF(S1249&lt;1.1,S1249,IF(S1249&lt;YEAR!$C$2+YEAR!$C$3-2,S1249+1,(YEAR!$C$2+YEAR!$C$3-1)&amp;"       :="))</f>
        <v>1</v>
      </c>
      <c r="U1249">
        <f>IF(T1249&lt;1.1,T1249,IF(T1249&lt;YEAR!$C$2+YEAR!$C$3-2,T1249+1,(YEAR!$C$2+YEAR!$C$3-1)&amp;"       :="))</f>
        <v>1</v>
      </c>
      <c r="V1249">
        <f>IF(U1249&lt;1.1,U1249,IF(U1249&lt;YEAR!$C$2+YEAR!$C$3-2,U1249+1,(YEAR!$C$2+YEAR!$C$3-1)&amp;"       :="))</f>
        <v>1</v>
      </c>
      <c r="W1249">
        <f>IF(V1249&lt;1.1,V1249,IF(V1249&lt;YEAR!$C$2+YEAR!$C$3-2,V1249+1,(YEAR!$C$2+YEAR!$C$3-1)&amp;"       :="))</f>
        <v>1</v>
      </c>
      <c r="X1249">
        <f>IF(W1249&lt;1.1,W1249,IF(W1249&lt;YEAR!$C$2+YEAR!$C$3-2,W1249+1,(YEAR!$C$2+YEAR!$C$3-1)&amp;"       :="))</f>
        <v>1</v>
      </c>
      <c r="Y1249">
        <f>IF(X1249&lt;1.1,X1249,IF(X1249&lt;YEAR!$C$2+YEAR!$C$3-2,X1249+1,(YEAR!$C$2+YEAR!$C$3-1)&amp;"       :="))</f>
        <v>1</v>
      </c>
      <c r="Z1249">
        <f>IF(Y1249&lt;1.1,Y1249,IF(Y1249&lt;YEAR!$C$2+YEAR!$C$3-2,Y1249+1,(YEAR!$C$2+YEAR!$C$3-1)&amp;"       :="))</f>
        <v>1</v>
      </c>
      <c r="AA1249">
        <f>IF(Z1249&lt;1.1,Z1249,IF(Z1249&lt;YEAR!$C$2+YEAR!$C$3-2,Z1249+1,(YEAR!$C$2+YEAR!$C$3-1)&amp;"       :="))</f>
        <v>1</v>
      </c>
      <c r="AB1249">
        <f>IF(AA1249&lt;1.1,AA1249,IF(AA1249&lt;YEAR!$C$2+YEAR!$C$3-2,AA1249+1,(YEAR!$C$2+YEAR!$C$3-1)&amp;"       :="))</f>
        <v>1</v>
      </c>
      <c r="AC1249">
        <f>IF(AB1249&lt;1.1,AB1249,IF(AB1249&lt;YEAR!$C$2+YEAR!$C$3-2,AB1249+1,(YEAR!$C$2+YEAR!$C$3-1)&amp;"       :="))</f>
        <v>1</v>
      </c>
      <c r="AD1249">
        <f>IF(AC1249&lt;1.1,AC1249,IF(AC1249&lt;YEAR!$C$2+YEAR!$C$3-2,AC1249+1,(YEAR!$C$2+YEAR!$C$3-1)&amp;"       :="))</f>
        <v>1</v>
      </c>
      <c r="AE1249">
        <f>IF(AD1249&lt;1.1,AD1249,IF(AD1249&lt;YEAR!$C$2+YEAR!$C$3-2,AD1249+1,(YEAR!$C$2+YEAR!$C$3-1)&amp;"       :="))</f>
        <v>1</v>
      </c>
      <c r="AF1249">
        <f>IF(AE1249&lt;1.1,AE1249,IF(AE1249&lt;YEAR!$C$2+YEAR!$C$3-2,AE1249+1,(YEAR!$C$2+YEAR!$C$3-1)&amp;"       :="))</f>
        <v>1</v>
      </c>
      <c r="AG1249">
        <f>IF(AF1249&lt;1.1,AF1249,IF(AF1249&lt;YEAR!$C$2+YEAR!$C$3-2,AF1249+1,(YEAR!$C$2+YEAR!$C$3-1)&amp;"       :="))</f>
        <v>1</v>
      </c>
      <c r="AH1249">
        <f>IF(AG1249&lt;1.1,AG1249,IF(AG1249&lt;YEAR!$C$2+YEAR!$C$3-2,AG1249+1,(YEAR!$C$2+YEAR!$C$3-1)&amp;"       :="))</f>
        <v>1</v>
      </c>
      <c r="AI1249">
        <f>IF(AH1249&lt;1.1,AH1249,IF(AH1249&lt;YEAR!$C$2+YEAR!$C$3-2,AH1249+1,(YEAR!$C$2+YEAR!$C$3-1)&amp;"       :="))</f>
        <v>1</v>
      </c>
      <c r="AJ1249">
        <f>IF(AI1249&lt;1.1,AI1249,IF(AI1249&lt;YEAR!$C$2+YEAR!$C$3-2,AI1249+1,(YEAR!$C$2+YEAR!$C$3-1)&amp;"       :="))</f>
        <v>1</v>
      </c>
    </row>
    <row r="1250" spans="1:36">
      <c r="A1250">
        <f t="shared" ca="1" si="88"/>
        <v>31</v>
      </c>
      <c r="B1250" t="s">
        <v>51</v>
      </c>
      <c r="C1250" t="str">
        <f ca="1">IF(D1250="",OFFSET(AvailabilityFactor!A$1,A1250,0),C1249)</f>
        <v>D2HSF0779</v>
      </c>
      <c r="D1250" t="str" cm="1">
        <f t="array" aca="1" ref="D1250" ca="1">IF(D1249="",TS_DRC!$P$5,OFFSET(TS_DRC!P$5,RIGHT(D1249,2),0,TRUE))</f>
        <v>TS16</v>
      </c>
      <c r="E1250" t="str">
        <f t="shared" ca="1" si="93"/>
        <v>TS16</v>
      </c>
      <c r="F1250">
        <f>[3]Scenarios!$H$7</f>
        <v>1</v>
      </c>
      <c r="G1250">
        <f>IF(F1250&lt;1.1,F1250,IF(F1250&lt;YEAR!$C$2+YEAR!$C$3-2,F1250+1,(YEAR!$C$2+YEAR!$C$3-1)&amp;"       :="))</f>
        <v>1</v>
      </c>
      <c r="H1250">
        <f>IF(G1250&lt;1.1,G1250,IF(G1250&lt;YEAR!$C$2+YEAR!$C$3-2,G1250+1,(YEAR!$C$2+YEAR!$C$3-1)&amp;"       :="))</f>
        <v>1</v>
      </c>
      <c r="I1250">
        <f>IF(H1250&lt;1.1,H1250,IF(H1250&lt;YEAR!$C$2+YEAR!$C$3-2,H1250+1,(YEAR!$C$2+YEAR!$C$3-1)&amp;"       :="))</f>
        <v>1</v>
      </c>
      <c r="J1250">
        <f>IF(I1250&lt;1.1,I1250,IF(I1250&lt;YEAR!$C$2+YEAR!$C$3-2,I1250+1,(YEAR!$C$2+YEAR!$C$3-1)&amp;"       :="))</f>
        <v>1</v>
      </c>
      <c r="K1250">
        <f>IF(J1250&lt;1.1,J1250,IF(J1250&lt;YEAR!$C$2+YEAR!$C$3-2,J1250+1,(YEAR!$C$2+YEAR!$C$3-1)&amp;"       :="))</f>
        <v>1</v>
      </c>
      <c r="L1250">
        <f>IF(K1250&lt;1.1,K1250,IF(K1250&lt;YEAR!$C$2+YEAR!$C$3-2,K1250+1,(YEAR!$C$2+YEAR!$C$3-1)&amp;"       :="))</f>
        <v>1</v>
      </c>
      <c r="M1250">
        <f>IF(L1250&lt;1.1,L1250,IF(L1250&lt;YEAR!$C$2+YEAR!$C$3-2,L1250+1,(YEAR!$C$2+YEAR!$C$3-1)&amp;"       :="))</f>
        <v>1</v>
      </c>
      <c r="N1250">
        <f>IF(M1250&lt;1.1,M1250,IF(M1250&lt;YEAR!$C$2+YEAR!$C$3-2,M1250+1,(YEAR!$C$2+YEAR!$C$3-1)&amp;"       :="))</f>
        <v>1</v>
      </c>
      <c r="O1250">
        <f>IF(N1250&lt;1.1,N1250,IF(N1250&lt;YEAR!$C$2+YEAR!$C$3-2,N1250+1,(YEAR!$C$2+YEAR!$C$3-1)&amp;"       :="))</f>
        <v>1</v>
      </c>
      <c r="P1250">
        <f>IF(O1250&lt;1.1,O1250,IF(O1250&lt;YEAR!$C$2+YEAR!$C$3-2,O1250+1,(YEAR!$C$2+YEAR!$C$3-1)&amp;"       :="))</f>
        <v>1</v>
      </c>
      <c r="Q1250">
        <f>IF(P1250&lt;1.1,P1250,IF(P1250&lt;YEAR!$C$2+YEAR!$C$3-2,P1250+1,(YEAR!$C$2+YEAR!$C$3-1)&amp;"       :="))</f>
        <v>1</v>
      </c>
      <c r="R1250">
        <f>IF(Q1250&lt;1.1,Q1250,IF(Q1250&lt;YEAR!$C$2+YEAR!$C$3-2,Q1250+1,(YEAR!$C$2+YEAR!$C$3-1)&amp;"       :="))</f>
        <v>1</v>
      </c>
      <c r="S1250">
        <f>IF(R1250&lt;1.1,R1250,IF(R1250&lt;YEAR!$C$2+YEAR!$C$3-2,R1250+1,(YEAR!$C$2+YEAR!$C$3-1)&amp;"       :="))</f>
        <v>1</v>
      </c>
      <c r="T1250">
        <f>IF(S1250&lt;1.1,S1250,IF(S1250&lt;YEAR!$C$2+YEAR!$C$3-2,S1250+1,(YEAR!$C$2+YEAR!$C$3-1)&amp;"       :="))</f>
        <v>1</v>
      </c>
      <c r="U1250">
        <f>IF(T1250&lt;1.1,T1250,IF(T1250&lt;YEAR!$C$2+YEAR!$C$3-2,T1250+1,(YEAR!$C$2+YEAR!$C$3-1)&amp;"       :="))</f>
        <v>1</v>
      </c>
      <c r="V1250">
        <f>IF(U1250&lt;1.1,U1250,IF(U1250&lt;YEAR!$C$2+YEAR!$C$3-2,U1250+1,(YEAR!$C$2+YEAR!$C$3-1)&amp;"       :="))</f>
        <v>1</v>
      </c>
      <c r="W1250">
        <f>IF(V1250&lt;1.1,V1250,IF(V1250&lt;YEAR!$C$2+YEAR!$C$3-2,V1250+1,(YEAR!$C$2+YEAR!$C$3-1)&amp;"       :="))</f>
        <v>1</v>
      </c>
      <c r="X1250">
        <f>IF(W1250&lt;1.1,W1250,IF(W1250&lt;YEAR!$C$2+YEAR!$C$3-2,W1250+1,(YEAR!$C$2+YEAR!$C$3-1)&amp;"       :="))</f>
        <v>1</v>
      </c>
      <c r="Y1250">
        <f>IF(X1250&lt;1.1,X1250,IF(X1250&lt;YEAR!$C$2+YEAR!$C$3-2,X1250+1,(YEAR!$C$2+YEAR!$C$3-1)&amp;"       :="))</f>
        <v>1</v>
      </c>
      <c r="Z1250">
        <f>IF(Y1250&lt;1.1,Y1250,IF(Y1250&lt;YEAR!$C$2+YEAR!$C$3-2,Y1250+1,(YEAR!$C$2+YEAR!$C$3-1)&amp;"       :="))</f>
        <v>1</v>
      </c>
      <c r="AA1250">
        <f>IF(Z1250&lt;1.1,Z1250,IF(Z1250&lt;YEAR!$C$2+YEAR!$C$3-2,Z1250+1,(YEAR!$C$2+YEAR!$C$3-1)&amp;"       :="))</f>
        <v>1</v>
      </c>
      <c r="AB1250">
        <f>IF(AA1250&lt;1.1,AA1250,IF(AA1250&lt;YEAR!$C$2+YEAR!$C$3-2,AA1250+1,(YEAR!$C$2+YEAR!$C$3-1)&amp;"       :="))</f>
        <v>1</v>
      </c>
      <c r="AC1250">
        <f>IF(AB1250&lt;1.1,AB1250,IF(AB1250&lt;YEAR!$C$2+YEAR!$C$3-2,AB1250+1,(YEAR!$C$2+YEAR!$C$3-1)&amp;"       :="))</f>
        <v>1</v>
      </c>
      <c r="AD1250">
        <f>IF(AC1250&lt;1.1,AC1250,IF(AC1250&lt;YEAR!$C$2+YEAR!$C$3-2,AC1250+1,(YEAR!$C$2+YEAR!$C$3-1)&amp;"       :="))</f>
        <v>1</v>
      </c>
      <c r="AE1250">
        <f>IF(AD1250&lt;1.1,AD1250,IF(AD1250&lt;YEAR!$C$2+YEAR!$C$3-2,AD1250+1,(YEAR!$C$2+YEAR!$C$3-1)&amp;"       :="))</f>
        <v>1</v>
      </c>
      <c r="AF1250">
        <f>IF(AE1250&lt;1.1,AE1250,IF(AE1250&lt;YEAR!$C$2+YEAR!$C$3-2,AE1250+1,(YEAR!$C$2+YEAR!$C$3-1)&amp;"       :="))</f>
        <v>1</v>
      </c>
      <c r="AG1250">
        <f>IF(AF1250&lt;1.1,AF1250,IF(AF1250&lt;YEAR!$C$2+YEAR!$C$3-2,AF1250+1,(YEAR!$C$2+YEAR!$C$3-1)&amp;"       :="))</f>
        <v>1</v>
      </c>
      <c r="AH1250">
        <f>IF(AG1250&lt;1.1,AG1250,IF(AG1250&lt;YEAR!$C$2+YEAR!$C$3-2,AG1250+1,(YEAR!$C$2+YEAR!$C$3-1)&amp;"       :="))</f>
        <v>1</v>
      </c>
      <c r="AI1250">
        <f>IF(AH1250&lt;1.1,AH1250,IF(AH1250&lt;YEAR!$C$2+YEAR!$C$3-2,AH1250+1,(YEAR!$C$2+YEAR!$C$3-1)&amp;"       :="))</f>
        <v>1</v>
      </c>
      <c r="AJ1250">
        <f>IF(AI1250&lt;1.1,AI1250,IF(AI1250&lt;YEAR!$C$2+YEAR!$C$3-2,AI1250+1,(YEAR!$C$2+YEAR!$C$3-1)&amp;"       :="))</f>
        <v>1</v>
      </c>
    </row>
    <row r="1251" spans="1:36">
      <c r="A1251">
        <f t="shared" ca="1" si="88"/>
        <v>31</v>
      </c>
      <c r="B1251" t="s">
        <v>51</v>
      </c>
      <c r="C1251" t="str">
        <f ca="1">IF(D1251="",OFFSET(AvailabilityFactor!A$1,A1251,0),C1250)</f>
        <v>D2HSF0779</v>
      </c>
      <c r="D1251" t="str" cm="1">
        <f t="array" aca="1" ref="D1251" ca="1">IF(D1250="",TS_DRC!$P$5,OFFSET(TS_DRC!P$5,RIGHT(D1250,2),0,TRUE))</f>
        <v>TS17</v>
      </c>
      <c r="E1251" t="str">
        <f t="shared" ca="1" si="93"/>
        <v>TS17</v>
      </c>
      <c r="F1251">
        <f>[3]Scenarios!$H$7</f>
        <v>1</v>
      </c>
      <c r="G1251">
        <f>IF(F1251&lt;1.1,F1251,IF(F1251&lt;YEAR!$C$2+YEAR!$C$3-2,F1251+1,(YEAR!$C$2+YEAR!$C$3-1)&amp;"       :="))</f>
        <v>1</v>
      </c>
      <c r="H1251">
        <f>IF(G1251&lt;1.1,G1251,IF(G1251&lt;YEAR!$C$2+YEAR!$C$3-2,G1251+1,(YEAR!$C$2+YEAR!$C$3-1)&amp;"       :="))</f>
        <v>1</v>
      </c>
      <c r="I1251">
        <f>IF(H1251&lt;1.1,H1251,IF(H1251&lt;YEAR!$C$2+YEAR!$C$3-2,H1251+1,(YEAR!$C$2+YEAR!$C$3-1)&amp;"       :="))</f>
        <v>1</v>
      </c>
      <c r="J1251">
        <f>IF(I1251&lt;1.1,I1251,IF(I1251&lt;YEAR!$C$2+YEAR!$C$3-2,I1251+1,(YEAR!$C$2+YEAR!$C$3-1)&amp;"       :="))</f>
        <v>1</v>
      </c>
      <c r="K1251">
        <f>IF(J1251&lt;1.1,J1251,IF(J1251&lt;YEAR!$C$2+YEAR!$C$3-2,J1251+1,(YEAR!$C$2+YEAR!$C$3-1)&amp;"       :="))</f>
        <v>1</v>
      </c>
      <c r="L1251">
        <f>IF(K1251&lt;1.1,K1251,IF(K1251&lt;YEAR!$C$2+YEAR!$C$3-2,K1251+1,(YEAR!$C$2+YEAR!$C$3-1)&amp;"       :="))</f>
        <v>1</v>
      </c>
      <c r="M1251">
        <f>IF(L1251&lt;1.1,L1251,IF(L1251&lt;YEAR!$C$2+YEAR!$C$3-2,L1251+1,(YEAR!$C$2+YEAR!$C$3-1)&amp;"       :="))</f>
        <v>1</v>
      </c>
      <c r="N1251">
        <f>IF(M1251&lt;1.1,M1251,IF(M1251&lt;YEAR!$C$2+YEAR!$C$3-2,M1251+1,(YEAR!$C$2+YEAR!$C$3-1)&amp;"       :="))</f>
        <v>1</v>
      </c>
      <c r="O1251">
        <f>IF(N1251&lt;1.1,N1251,IF(N1251&lt;YEAR!$C$2+YEAR!$C$3-2,N1251+1,(YEAR!$C$2+YEAR!$C$3-1)&amp;"       :="))</f>
        <v>1</v>
      </c>
      <c r="P1251">
        <f>IF(O1251&lt;1.1,O1251,IF(O1251&lt;YEAR!$C$2+YEAR!$C$3-2,O1251+1,(YEAR!$C$2+YEAR!$C$3-1)&amp;"       :="))</f>
        <v>1</v>
      </c>
      <c r="Q1251">
        <f>IF(P1251&lt;1.1,P1251,IF(P1251&lt;YEAR!$C$2+YEAR!$C$3-2,P1251+1,(YEAR!$C$2+YEAR!$C$3-1)&amp;"       :="))</f>
        <v>1</v>
      </c>
      <c r="R1251">
        <f>IF(Q1251&lt;1.1,Q1251,IF(Q1251&lt;YEAR!$C$2+YEAR!$C$3-2,Q1251+1,(YEAR!$C$2+YEAR!$C$3-1)&amp;"       :="))</f>
        <v>1</v>
      </c>
      <c r="S1251">
        <f>IF(R1251&lt;1.1,R1251,IF(R1251&lt;YEAR!$C$2+YEAR!$C$3-2,R1251+1,(YEAR!$C$2+YEAR!$C$3-1)&amp;"       :="))</f>
        <v>1</v>
      </c>
      <c r="T1251">
        <f>IF(S1251&lt;1.1,S1251,IF(S1251&lt;YEAR!$C$2+YEAR!$C$3-2,S1251+1,(YEAR!$C$2+YEAR!$C$3-1)&amp;"       :="))</f>
        <v>1</v>
      </c>
      <c r="U1251">
        <f>IF(T1251&lt;1.1,T1251,IF(T1251&lt;YEAR!$C$2+YEAR!$C$3-2,T1251+1,(YEAR!$C$2+YEAR!$C$3-1)&amp;"       :="))</f>
        <v>1</v>
      </c>
      <c r="V1251">
        <f>IF(U1251&lt;1.1,U1251,IF(U1251&lt;YEAR!$C$2+YEAR!$C$3-2,U1251+1,(YEAR!$C$2+YEAR!$C$3-1)&amp;"       :="))</f>
        <v>1</v>
      </c>
      <c r="W1251">
        <f>IF(V1251&lt;1.1,V1251,IF(V1251&lt;YEAR!$C$2+YEAR!$C$3-2,V1251+1,(YEAR!$C$2+YEAR!$C$3-1)&amp;"       :="))</f>
        <v>1</v>
      </c>
      <c r="X1251">
        <f>IF(W1251&lt;1.1,W1251,IF(W1251&lt;YEAR!$C$2+YEAR!$C$3-2,W1251+1,(YEAR!$C$2+YEAR!$C$3-1)&amp;"       :="))</f>
        <v>1</v>
      </c>
      <c r="Y1251">
        <f>IF(X1251&lt;1.1,X1251,IF(X1251&lt;YEAR!$C$2+YEAR!$C$3-2,X1251+1,(YEAR!$C$2+YEAR!$C$3-1)&amp;"       :="))</f>
        <v>1</v>
      </c>
      <c r="Z1251">
        <f>IF(Y1251&lt;1.1,Y1251,IF(Y1251&lt;YEAR!$C$2+YEAR!$C$3-2,Y1251+1,(YEAR!$C$2+YEAR!$C$3-1)&amp;"       :="))</f>
        <v>1</v>
      </c>
      <c r="AA1251">
        <f>IF(Z1251&lt;1.1,Z1251,IF(Z1251&lt;YEAR!$C$2+YEAR!$C$3-2,Z1251+1,(YEAR!$C$2+YEAR!$C$3-1)&amp;"       :="))</f>
        <v>1</v>
      </c>
      <c r="AB1251">
        <f>IF(AA1251&lt;1.1,AA1251,IF(AA1251&lt;YEAR!$C$2+YEAR!$C$3-2,AA1251+1,(YEAR!$C$2+YEAR!$C$3-1)&amp;"       :="))</f>
        <v>1</v>
      </c>
      <c r="AC1251">
        <f>IF(AB1251&lt;1.1,AB1251,IF(AB1251&lt;YEAR!$C$2+YEAR!$C$3-2,AB1251+1,(YEAR!$C$2+YEAR!$C$3-1)&amp;"       :="))</f>
        <v>1</v>
      </c>
      <c r="AD1251">
        <f>IF(AC1251&lt;1.1,AC1251,IF(AC1251&lt;YEAR!$C$2+YEAR!$C$3-2,AC1251+1,(YEAR!$C$2+YEAR!$C$3-1)&amp;"       :="))</f>
        <v>1</v>
      </c>
      <c r="AE1251">
        <f>IF(AD1251&lt;1.1,AD1251,IF(AD1251&lt;YEAR!$C$2+YEAR!$C$3-2,AD1251+1,(YEAR!$C$2+YEAR!$C$3-1)&amp;"       :="))</f>
        <v>1</v>
      </c>
      <c r="AF1251">
        <f>IF(AE1251&lt;1.1,AE1251,IF(AE1251&lt;YEAR!$C$2+YEAR!$C$3-2,AE1251+1,(YEAR!$C$2+YEAR!$C$3-1)&amp;"       :="))</f>
        <v>1</v>
      </c>
      <c r="AG1251">
        <f>IF(AF1251&lt;1.1,AF1251,IF(AF1251&lt;YEAR!$C$2+YEAR!$C$3-2,AF1251+1,(YEAR!$C$2+YEAR!$C$3-1)&amp;"       :="))</f>
        <v>1</v>
      </c>
      <c r="AH1251">
        <f>IF(AG1251&lt;1.1,AG1251,IF(AG1251&lt;YEAR!$C$2+YEAR!$C$3-2,AG1251+1,(YEAR!$C$2+YEAR!$C$3-1)&amp;"       :="))</f>
        <v>1</v>
      </c>
      <c r="AI1251">
        <f>IF(AH1251&lt;1.1,AH1251,IF(AH1251&lt;YEAR!$C$2+YEAR!$C$3-2,AH1251+1,(YEAR!$C$2+YEAR!$C$3-1)&amp;"       :="))</f>
        <v>1</v>
      </c>
      <c r="AJ1251">
        <f>IF(AI1251&lt;1.1,AI1251,IF(AI1251&lt;YEAR!$C$2+YEAR!$C$3-2,AI1251+1,(YEAR!$C$2+YEAR!$C$3-1)&amp;"       :="))</f>
        <v>1</v>
      </c>
    </row>
    <row r="1252" spans="1:36">
      <c r="A1252">
        <f t="shared" ca="1" si="88"/>
        <v>31</v>
      </c>
      <c r="B1252" t="s">
        <v>51</v>
      </c>
      <c r="C1252" t="str">
        <f ca="1">IF(D1252="",OFFSET(AvailabilityFactor!A$1,A1252,0),C1251)</f>
        <v>D2HSF0779</v>
      </c>
      <c r="D1252" t="str" cm="1">
        <f t="array" aca="1" ref="D1252" ca="1">IF(D1251="",TS_DRC!$P$5,OFFSET(TS_DRC!P$5,RIGHT(D1251,2),0,TRUE))</f>
        <v>TS18</v>
      </c>
      <c r="E1252" t="str">
        <f t="shared" ca="1" si="93"/>
        <v>TS18</v>
      </c>
      <c r="F1252">
        <f>[3]Scenarios!$H$7</f>
        <v>1</v>
      </c>
      <c r="G1252">
        <f>IF(F1252&lt;1.1,F1252,IF(F1252&lt;YEAR!$C$2+YEAR!$C$3-2,F1252+1,(YEAR!$C$2+YEAR!$C$3-1)&amp;"       :="))</f>
        <v>1</v>
      </c>
      <c r="H1252">
        <f>IF(G1252&lt;1.1,G1252,IF(G1252&lt;YEAR!$C$2+YEAR!$C$3-2,G1252+1,(YEAR!$C$2+YEAR!$C$3-1)&amp;"       :="))</f>
        <v>1</v>
      </c>
      <c r="I1252">
        <f>IF(H1252&lt;1.1,H1252,IF(H1252&lt;YEAR!$C$2+YEAR!$C$3-2,H1252+1,(YEAR!$C$2+YEAR!$C$3-1)&amp;"       :="))</f>
        <v>1</v>
      </c>
      <c r="J1252">
        <f>IF(I1252&lt;1.1,I1252,IF(I1252&lt;YEAR!$C$2+YEAR!$C$3-2,I1252+1,(YEAR!$C$2+YEAR!$C$3-1)&amp;"       :="))</f>
        <v>1</v>
      </c>
      <c r="K1252">
        <f>IF(J1252&lt;1.1,J1252,IF(J1252&lt;YEAR!$C$2+YEAR!$C$3-2,J1252+1,(YEAR!$C$2+YEAR!$C$3-1)&amp;"       :="))</f>
        <v>1</v>
      </c>
      <c r="L1252">
        <f>IF(K1252&lt;1.1,K1252,IF(K1252&lt;YEAR!$C$2+YEAR!$C$3-2,K1252+1,(YEAR!$C$2+YEAR!$C$3-1)&amp;"       :="))</f>
        <v>1</v>
      </c>
      <c r="M1252">
        <f>IF(L1252&lt;1.1,L1252,IF(L1252&lt;YEAR!$C$2+YEAR!$C$3-2,L1252+1,(YEAR!$C$2+YEAR!$C$3-1)&amp;"       :="))</f>
        <v>1</v>
      </c>
      <c r="N1252">
        <f>IF(M1252&lt;1.1,M1252,IF(M1252&lt;YEAR!$C$2+YEAR!$C$3-2,M1252+1,(YEAR!$C$2+YEAR!$C$3-1)&amp;"       :="))</f>
        <v>1</v>
      </c>
      <c r="O1252">
        <f>IF(N1252&lt;1.1,N1252,IF(N1252&lt;YEAR!$C$2+YEAR!$C$3-2,N1252+1,(YEAR!$C$2+YEAR!$C$3-1)&amp;"       :="))</f>
        <v>1</v>
      </c>
      <c r="P1252">
        <f>IF(O1252&lt;1.1,O1252,IF(O1252&lt;YEAR!$C$2+YEAR!$C$3-2,O1252+1,(YEAR!$C$2+YEAR!$C$3-1)&amp;"       :="))</f>
        <v>1</v>
      </c>
      <c r="Q1252">
        <f>IF(P1252&lt;1.1,P1252,IF(P1252&lt;YEAR!$C$2+YEAR!$C$3-2,P1252+1,(YEAR!$C$2+YEAR!$C$3-1)&amp;"       :="))</f>
        <v>1</v>
      </c>
      <c r="R1252">
        <f>IF(Q1252&lt;1.1,Q1252,IF(Q1252&lt;YEAR!$C$2+YEAR!$C$3-2,Q1252+1,(YEAR!$C$2+YEAR!$C$3-1)&amp;"       :="))</f>
        <v>1</v>
      </c>
      <c r="S1252">
        <f>IF(R1252&lt;1.1,R1252,IF(R1252&lt;YEAR!$C$2+YEAR!$C$3-2,R1252+1,(YEAR!$C$2+YEAR!$C$3-1)&amp;"       :="))</f>
        <v>1</v>
      </c>
      <c r="T1252">
        <f>IF(S1252&lt;1.1,S1252,IF(S1252&lt;YEAR!$C$2+YEAR!$C$3-2,S1252+1,(YEAR!$C$2+YEAR!$C$3-1)&amp;"       :="))</f>
        <v>1</v>
      </c>
      <c r="U1252">
        <f>IF(T1252&lt;1.1,T1252,IF(T1252&lt;YEAR!$C$2+YEAR!$C$3-2,T1252+1,(YEAR!$C$2+YEAR!$C$3-1)&amp;"       :="))</f>
        <v>1</v>
      </c>
      <c r="V1252">
        <f>IF(U1252&lt;1.1,U1252,IF(U1252&lt;YEAR!$C$2+YEAR!$C$3-2,U1252+1,(YEAR!$C$2+YEAR!$C$3-1)&amp;"       :="))</f>
        <v>1</v>
      </c>
      <c r="W1252">
        <f>IF(V1252&lt;1.1,V1252,IF(V1252&lt;YEAR!$C$2+YEAR!$C$3-2,V1252+1,(YEAR!$C$2+YEAR!$C$3-1)&amp;"       :="))</f>
        <v>1</v>
      </c>
      <c r="X1252">
        <f>IF(W1252&lt;1.1,W1252,IF(W1252&lt;YEAR!$C$2+YEAR!$C$3-2,W1252+1,(YEAR!$C$2+YEAR!$C$3-1)&amp;"       :="))</f>
        <v>1</v>
      </c>
      <c r="Y1252">
        <f>IF(X1252&lt;1.1,X1252,IF(X1252&lt;YEAR!$C$2+YEAR!$C$3-2,X1252+1,(YEAR!$C$2+YEAR!$C$3-1)&amp;"       :="))</f>
        <v>1</v>
      </c>
      <c r="Z1252">
        <f>IF(Y1252&lt;1.1,Y1252,IF(Y1252&lt;YEAR!$C$2+YEAR!$C$3-2,Y1252+1,(YEAR!$C$2+YEAR!$C$3-1)&amp;"       :="))</f>
        <v>1</v>
      </c>
      <c r="AA1252">
        <f>IF(Z1252&lt;1.1,Z1252,IF(Z1252&lt;YEAR!$C$2+YEAR!$C$3-2,Z1252+1,(YEAR!$C$2+YEAR!$C$3-1)&amp;"       :="))</f>
        <v>1</v>
      </c>
      <c r="AB1252">
        <f>IF(AA1252&lt;1.1,AA1252,IF(AA1252&lt;YEAR!$C$2+YEAR!$C$3-2,AA1252+1,(YEAR!$C$2+YEAR!$C$3-1)&amp;"       :="))</f>
        <v>1</v>
      </c>
      <c r="AC1252">
        <f>IF(AB1252&lt;1.1,AB1252,IF(AB1252&lt;YEAR!$C$2+YEAR!$C$3-2,AB1252+1,(YEAR!$C$2+YEAR!$C$3-1)&amp;"       :="))</f>
        <v>1</v>
      </c>
      <c r="AD1252">
        <f>IF(AC1252&lt;1.1,AC1252,IF(AC1252&lt;YEAR!$C$2+YEAR!$C$3-2,AC1252+1,(YEAR!$C$2+YEAR!$C$3-1)&amp;"       :="))</f>
        <v>1</v>
      </c>
      <c r="AE1252">
        <f>IF(AD1252&lt;1.1,AD1252,IF(AD1252&lt;YEAR!$C$2+YEAR!$C$3-2,AD1252+1,(YEAR!$C$2+YEAR!$C$3-1)&amp;"       :="))</f>
        <v>1</v>
      </c>
      <c r="AF1252">
        <f>IF(AE1252&lt;1.1,AE1252,IF(AE1252&lt;YEAR!$C$2+YEAR!$C$3-2,AE1252+1,(YEAR!$C$2+YEAR!$C$3-1)&amp;"       :="))</f>
        <v>1</v>
      </c>
      <c r="AG1252">
        <f>IF(AF1252&lt;1.1,AF1252,IF(AF1252&lt;YEAR!$C$2+YEAR!$C$3-2,AF1252+1,(YEAR!$C$2+YEAR!$C$3-1)&amp;"       :="))</f>
        <v>1</v>
      </c>
      <c r="AH1252">
        <f>IF(AG1252&lt;1.1,AG1252,IF(AG1252&lt;YEAR!$C$2+YEAR!$C$3-2,AG1252+1,(YEAR!$C$2+YEAR!$C$3-1)&amp;"       :="))</f>
        <v>1</v>
      </c>
      <c r="AI1252">
        <f>IF(AH1252&lt;1.1,AH1252,IF(AH1252&lt;YEAR!$C$2+YEAR!$C$3-2,AH1252+1,(YEAR!$C$2+YEAR!$C$3-1)&amp;"       :="))</f>
        <v>1</v>
      </c>
      <c r="AJ1252">
        <f>IF(AI1252&lt;1.1,AI1252,IF(AI1252&lt;YEAR!$C$2+YEAR!$C$3-2,AI1252+1,(YEAR!$C$2+YEAR!$C$3-1)&amp;"       :="))</f>
        <v>1</v>
      </c>
    </row>
    <row r="1253" spans="1:36">
      <c r="A1253">
        <f t="shared" ca="1" si="88"/>
        <v>31</v>
      </c>
      <c r="B1253" t="s">
        <v>51</v>
      </c>
      <c r="C1253" t="str">
        <f ca="1">IF(D1253="",OFFSET(AvailabilityFactor!A$1,A1253,0),C1252)</f>
        <v>D2HSF0779</v>
      </c>
      <c r="D1253" t="str" cm="1">
        <f t="array" aca="1" ref="D1253" ca="1">IF(D1252="",TS_DRC!$P$5,OFFSET(TS_DRC!P$5,RIGHT(D1252,2),0,TRUE))</f>
        <v>TS19</v>
      </c>
      <c r="E1253" t="str">
        <f t="shared" ca="1" si="93"/>
        <v>TS19</v>
      </c>
      <c r="F1253">
        <f>[3]Scenarios!$H$7</f>
        <v>1</v>
      </c>
      <c r="G1253">
        <f>IF(F1253&lt;1.1,F1253,IF(F1253&lt;YEAR!$C$2+YEAR!$C$3-2,F1253+1,(YEAR!$C$2+YEAR!$C$3-1)&amp;"       :="))</f>
        <v>1</v>
      </c>
      <c r="H1253">
        <f>IF(G1253&lt;1.1,G1253,IF(G1253&lt;YEAR!$C$2+YEAR!$C$3-2,G1253+1,(YEAR!$C$2+YEAR!$C$3-1)&amp;"       :="))</f>
        <v>1</v>
      </c>
      <c r="I1253">
        <f>IF(H1253&lt;1.1,H1253,IF(H1253&lt;YEAR!$C$2+YEAR!$C$3-2,H1253+1,(YEAR!$C$2+YEAR!$C$3-1)&amp;"       :="))</f>
        <v>1</v>
      </c>
      <c r="J1253">
        <f>IF(I1253&lt;1.1,I1253,IF(I1253&lt;YEAR!$C$2+YEAR!$C$3-2,I1253+1,(YEAR!$C$2+YEAR!$C$3-1)&amp;"       :="))</f>
        <v>1</v>
      </c>
      <c r="K1253">
        <f>IF(J1253&lt;1.1,J1253,IF(J1253&lt;YEAR!$C$2+YEAR!$C$3-2,J1253+1,(YEAR!$C$2+YEAR!$C$3-1)&amp;"       :="))</f>
        <v>1</v>
      </c>
      <c r="L1253">
        <f>IF(K1253&lt;1.1,K1253,IF(K1253&lt;YEAR!$C$2+YEAR!$C$3-2,K1253+1,(YEAR!$C$2+YEAR!$C$3-1)&amp;"       :="))</f>
        <v>1</v>
      </c>
      <c r="M1253">
        <f>IF(L1253&lt;1.1,L1253,IF(L1253&lt;YEAR!$C$2+YEAR!$C$3-2,L1253+1,(YEAR!$C$2+YEAR!$C$3-1)&amp;"       :="))</f>
        <v>1</v>
      </c>
      <c r="N1253">
        <f>IF(M1253&lt;1.1,M1253,IF(M1253&lt;YEAR!$C$2+YEAR!$C$3-2,M1253+1,(YEAR!$C$2+YEAR!$C$3-1)&amp;"       :="))</f>
        <v>1</v>
      </c>
      <c r="O1253">
        <f>IF(N1253&lt;1.1,N1253,IF(N1253&lt;YEAR!$C$2+YEAR!$C$3-2,N1253+1,(YEAR!$C$2+YEAR!$C$3-1)&amp;"       :="))</f>
        <v>1</v>
      </c>
      <c r="P1253">
        <f>IF(O1253&lt;1.1,O1253,IF(O1253&lt;YEAR!$C$2+YEAR!$C$3-2,O1253+1,(YEAR!$C$2+YEAR!$C$3-1)&amp;"       :="))</f>
        <v>1</v>
      </c>
      <c r="Q1253">
        <f>IF(P1253&lt;1.1,P1253,IF(P1253&lt;YEAR!$C$2+YEAR!$C$3-2,P1253+1,(YEAR!$C$2+YEAR!$C$3-1)&amp;"       :="))</f>
        <v>1</v>
      </c>
      <c r="R1253">
        <f>IF(Q1253&lt;1.1,Q1253,IF(Q1253&lt;YEAR!$C$2+YEAR!$C$3-2,Q1253+1,(YEAR!$C$2+YEAR!$C$3-1)&amp;"       :="))</f>
        <v>1</v>
      </c>
      <c r="S1253">
        <f>IF(R1253&lt;1.1,R1253,IF(R1253&lt;YEAR!$C$2+YEAR!$C$3-2,R1253+1,(YEAR!$C$2+YEAR!$C$3-1)&amp;"       :="))</f>
        <v>1</v>
      </c>
      <c r="T1253">
        <f>IF(S1253&lt;1.1,S1253,IF(S1253&lt;YEAR!$C$2+YEAR!$C$3-2,S1253+1,(YEAR!$C$2+YEAR!$C$3-1)&amp;"       :="))</f>
        <v>1</v>
      </c>
      <c r="U1253">
        <f>IF(T1253&lt;1.1,T1253,IF(T1253&lt;YEAR!$C$2+YEAR!$C$3-2,T1253+1,(YEAR!$C$2+YEAR!$C$3-1)&amp;"       :="))</f>
        <v>1</v>
      </c>
      <c r="V1253">
        <f>IF(U1253&lt;1.1,U1253,IF(U1253&lt;YEAR!$C$2+YEAR!$C$3-2,U1253+1,(YEAR!$C$2+YEAR!$C$3-1)&amp;"       :="))</f>
        <v>1</v>
      </c>
      <c r="W1253">
        <f>IF(V1253&lt;1.1,V1253,IF(V1253&lt;YEAR!$C$2+YEAR!$C$3-2,V1253+1,(YEAR!$C$2+YEAR!$C$3-1)&amp;"       :="))</f>
        <v>1</v>
      </c>
      <c r="X1253">
        <f>IF(W1253&lt;1.1,W1253,IF(W1253&lt;YEAR!$C$2+YEAR!$C$3-2,W1253+1,(YEAR!$C$2+YEAR!$C$3-1)&amp;"       :="))</f>
        <v>1</v>
      </c>
      <c r="Y1253">
        <f>IF(X1253&lt;1.1,X1253,IF(X1253&lt;YEAR!$C$2+YEAR!$C$3-2,X1253+1,(YEAR!$C$2+YEAR!$C$3-1)&amp;"       :="))</f>
        <v>1</v>
      </c>
      <c r="Z1253">
        <f>IF(Y1253&lt;1.1,Y1253,IF(Y1253&lt;YEAR!$C$2+YEAR!$C$3-2,Y1253+1,(YEAR!$C$2+YEAR!$C$3-1)&amp;"       :="))</f>
        <v>1</v>
      </c>
      <c r="AA1253">
        <f>IF(Z1253&lt;1.1,Z1253,IF(Z1253&lt;YEAR!$C$2+YEAR!$C$3-2,Z1253+1,(YEAR!$C$2+YEAR!$C$3-1)&amp;"       :="))</f>
        <v>1</v>
      </c>
      <c r="AB1253">
        <f>IF(AA1253&lt;1.1,AA1253,IF(AA1253&lt;YEAR!$C$2+YEAR!$C$3-2,AA1253+1,(YEAR!$C$2+YEAR!$C$3-1)&amp;"       :="))</f>
        <v>1</v>
      </c>
      <c r="AC1253">
        <f>IF(AB1253&lt;1.1,AB1253,IF(AB1253&lt;YEAR!$C$2+YEAR!$C$3-2,AB1253+1,(YEAR!$C$2+YEAR!$C$3-1)&amp;"       :="))</f>
        <v>1</v>
      </c>
      <c r="AD1253">
        <f>IF(AC1253&lt;1.1,AC1253,IF(AC1253&lt;YEAR!$C$2+YEAR!$C$3-2,AC1253+1,(YEAR!$C$2+YEAR!$C$3-1)&amp;"       :="))</f>
        <v>1</v>
      </c>
      <c r="AE1253">
        <f>IF(AD1253&lt;1.1,AD1253,IF(AD1253&lt;YEAR!$C$2+YEAR!$C$3-2,AD1253+1,(YEAR!$C$2+YEAR!$C$3-1)&amp;"       :="))</f>
        <v>1</v>
      </c>
      <c r="AF1253">
        <f>IF(AE1253&lt;1.1,AE1253,IF(AE1253&lt;YEAR!$C$2+YEAR!$C$3-2,AE1253+1,(YEAR!$C$2+YEAR!$C$3-1)&amp;"       :="))</f>
        <v>1</v>
      </c>
      <c r="AG1253">
        <f>IF(AF1253&lt;1.1,AF1253,IF(AF1253&lt;YEAR!$C$2+YEAR!$C$3-2,AF1253+1,(YEAR!$C$2+YEAR!$C$3-1)&amp;"       :="))</f>
        <v>1</v>
      </c>
      <c r="AH1253">
        <f>IF(AG1253&lt;1.1,AG1253,IF(AG1253&lt;YEAR!$C$2+YEAR!$C$3-2,AG1253+1,(YEAR!$C$2+YEAR!$C$3-1)&amp;"       :="))</f>
        <v>1</v>
      </c>
      <c r="AI1253">
        <f>IF(AH1253&lt;1.1,AH1253,IF(AH1253&lt;YEAR!$C$2+YEAR!$C$3-2,AH1253+1,(YEAR!$C$2+YEAR!$C$3-1)&amp;"       :="))</f>
        <v>1</v>
      </c>
      <c r="AJ1253">
        <f>IF(AI1253&lt;1.1,AI1253,IF(AI1253&lt;YEAR!$C$2+YEAR!$C$3-2,AI1253+1,(YEAR!$C$2+YEAR!$C$3-1)&amp;"       :="))</f>
        <v>1</v>
      </c>
    </row>
    <row r="1254" spans="1:36">
      <c r="A1254">
        <f t="shared" ca="1" si="88"/>
        <v>31</v>
      </c>
      <c r="B1254" t="s">
        <v>51</v>
      </c>
      <c r="C1254" t="str">
        <f ca="1">IF(D1254="",OFFSET(AvailabilityFactor!A$1,A1254,0),C1253)</f>
        <v>D2HSF0779</v>
      </c>
      <c r="D1254" t="str" cm="1">
        <f t="array" aca="1" ref="D1254" ca="1">IF(D1253="",TS_DRC!$P$5,OFFSET(TS_DRC!P$5,RIGHT(D1253,2),0,TRUE))</f>
        <v>TS20</v>
      </c>
      <c r="E1254" t="str">
        <f t="shared" ca="1" si="93"/>
        <v>TS20</v>
      </c>
      <c r="F1254">
        <f>[3]Scenarios!$H$7</f>
        <v>1</v>
      </c>
      <c r="G1254">
        <f>IF(F1254&lt;1.1,F1254,IF(F1254&lt;YEAR!$C$2+YEAR!$C$3-2,F1254+1,(YEAR!$C$2+YEAR!$C$3-1)&amp;"       :="))</f>
        <v>1</v>
      </c>
      <c r="H1254">
        <f>IF(G1254&lt;1.1,G1254,IF(G1254&lt;YEAR!$C$2+YEAR!$C$3-2,G1254+1,(YEAR!$C$2+YEAR!$C$3-1)&amp;"       :="))</f>
        <v>1</v>
      </c>
      <c r="I1254">
        <f>IF(H1254&lt;1.1,H1254,IF(H1254&lt;YEAR!$C$2+YEAR!$C$3-2,H1254+1,(YEAR!$C$2+YEAR!$C$3-1)&amp;"       :="))</f>
        <v>1</v>
      </c>
      <c r="J1254">
        <f>IF(I1254&lt;1.1,I1254,IF(I1254&lt;YEAR!$C$2+YEAR!$C$3-2,I1254+1,(YEAR!$C$2+YEAR!$C$3-1)&amp;"       :="))</f>
        <v>1</v>
      </c>
      <c r="K1254">
        <f>IF(J1254&lt;1.1,J1254,IF(J1254&lt;YEAR!$C$2+YEAR!$C$3-2,J1254+1,(YEAR!$C$2+YEAR!$C$3-1)&amp;"       :="))</f>
        <v>1</v>
      </c>
      <c r="L1254">
        <f>IF(K1254&lt;1.1,K1254,IF(K1254&lt;YEAR!$C$2+YEAR!$C$3-2,K1254+1,(YEAR!$C$2+YEAR!$C$3-1)&amp;"       :="))</f>
        <v>1</v>
      </c>
      <c r="M1254">
        <f>IF(L1254&lt;1.1,L1254,IF(L1254&lt;YEAR!$C$2+YEAR!$C$3-2,L1254+1,(YEAR!$C$2+YEAR!$C$3-1)&amp;"       :="))</f>
        <v>1</v>
      </c>
      <c r="N1254">
        <f>IF(M1254&lt;1.1,M1254,IF(M1254&lt;YEAR!$C$2+YEAR!$C$3-2,M1254+1,(YEAR!$C$2+YEAR!$C$3-1)&amp;"       :="))</f>
        <v>1</v>
      </c>
      <c r="O1254">
        <f>IF(N1254&lt;1.1,N1254,IF(N1254&lt;YEAR!$C$2+YEAR!$C$3-2,N1254+1,(YEAR!$C$2+YEAR!$C$3-1)&amp;"       :="))</f>
        <v>1</v>
      </c>
      <c r="P1254">
        <f>IF(O1254&lt;1.1,O1254,IF(O1254&lt;YEAR!$C$2+YEAR!$C$3-2,O1254+1,(YEAR!$C$2+YEAR!$C$3-1)&amp;"       :="))</f>
        <v>1</v>
      </c>
      <c r="Q1254">
        <f>IF(P1254&lt;1.1,P1254,IF(P1254&lt;YEAR!$C$2+YEAR!$C$3-2,P1254+1,(YEAR!$C$2+YEAR!$C$3-1)&amp;"       :="))</f>
        <v>1</v>
      </c>
      <c r="R1254">
        <f>IF(Q1254&lt;1.1,Q1254,IF(Q1254&lt;YEAR!$C$2+YEAR!$C$3-2,Q1254+1,(YEAR!$C$2+YEAR!$C$3-1)&amp;"       :="))</f>
        <v>1</v>
      </c>
      <c r="S1254">
        <f>IF(R1254&lt;1.1,R1254,IF(R1254&lt;YEAR!$C$2+YEAR!$C$3-2,R1254+1,(YEAR!$C$2+YEAR!$C$3-1)&amp;"       :="))</f>
        <v>1</v>
      </c>
      <c r="T1254">
        <f>IF(S1254&lt;1.1,S1254,IF(S1254&lt;YEAR!$C$2+YEAR!$C$3-2,S1254+1,(YEAR!$C$2+YEAR!$C$3-1)&amp;"       :="))</f>
        <v>1</v>
      </c>
      <c r="U1254">
        <f>IF(T1254&lt;1.1,T1254,IF(T1254&lt;YEAR!$C$2+YEAR!$C$3-2,T1254+1,(YEAR!$C$2+YEAR!$C$3-1)&amp;"       :="))</f>
        <v>1</v>
      </c>
      <c r="V1254">
        <f>IF(U1254&lt;1.1,U1254,IF(U1254&lt;YEAR!$C$2+YEAR!$C$3-2,U1254+1,(YEAR!$C$2+YEAR!$C$3-1)&amp;"       :="))</f>
        <v>1</v>
      </c>
      <c r="W1254">
        <f>IF(V1254&lt;1.1,V1254,IF(V1254&lt;YEAR!$C$2+YEAR!$C$3-2,V1254+1,(YEAR!$C$2+YEAR!$C$3-1)&amp;"       :="))</f>
        <v>1</v>
      </c>
      <c r="X1254">
        <f>IF(W1254&lt;1.1,W1254,IF(W1254&lt;YEAR!$C$2+YEAR!$C$3-2,W1254+1,(YEAR!$C$2+YEAR!$C$3-1)&amp;"       :="))</f>
        <v>1</v>
      </c>
      <c r="Y1254">
        <f>IF(X1254&lt;1.1,X1254,IF(X1254&lt;YEAR!$C$2+YEAR!$C$3-2,X1254+1,(YEAR!$C$2+YEAR!$C$3-1)&amp;"       :="))</f>
        <v>1</v>
      </c>
      <c r="Z1254">
        <f>IF(Y1254&lt;1.1,Y1254,IF(Y1254&lt;YEAR!$C$2+YEAR!$C$3-2,Y1254+1,(YEAR!$C$2+YEAR!$C$3-1)&amp;"       :="))</f>
        <v>1</v>
      </c>
      <c r="AA1254">
        <f>IF(Z1254&lt;1.1,Z1254,IF(Z1254&lt;YEAR!$C$2+YEAR!$C$3-2,Z1254+1,(YEAR!$C$2+YEAR!$C$3-1)&amp;"       :="))</f>
        <v>1</v>
      </c>
      <c r="AB1254">
        <f>IF(AA1254&lt;1.1,AA1254,IF(AA1254&lt;YEAR!$C$2+YEAR!$C$3-2,AA1254+1,(YEAR!$C$2+YEAR!$C$3-1)&amp;"       :="))</f>
        <v>1</v>
      </c>
      <c r="AC1254">
        <f>IF(AB1254&lt;1.1,AB1254,IF(AB1254&lt;YEAR!$C$2+YEAR!$C$3-2,AB1254+1,(YEAR!$C$2+YEAR!$C$3-1)&amp;"       :="))</f>
        <v>1</v>
      </c>
      <c r="AD1254">
        <f>IF(AC1254&lt;1.1,AC1254,IF(AC1254&lt;YEAR!$C$2+YEAR!$C$3-2,AC1254+1,(YEAR!$C$2+YEAR!$C$3-1)&amp;"       :="))</f>
        <v>1</v>
      </c>
      <c r="AE1254">
        <f>IF(AD1254&lt;1.1,AD1254,IF(AD1254&lt;YEAR!$C$2+YEAR!$C$3-2,AD1254+1,(YEAR!$C$2+YEAR!$C$3-1)&amp;"       :="))</f>
        <v>1</v>
      </c>
      <c r="AF1254">
        <f>IF(AE1254&lt;1.1,AE1254,IF(AE1254&lt;YEAR!$C$2+YEAR!$C$3-2,AE1254+1,(YEAR!$C$2+YEAR!$C$3-1)&amp;"       :="))</f>
        <v>1</v>
      </c>
      <c r="AG1254">
        <f>IF(AF1254&lt;1.1,AF1254,IF(AF1254&lt;YEAR!$C$2+YEAR!$C$3-2,AF1254+1,(YEAR!$C$2+YEAR!$C$3-1)&amp;"       :="))</f>
        <v>1</v>
      </c>
      <c r="AH1254">
        <f>IF(AG1254&lt;1.1,AG1254,IF(AG1254&lt;YEAR!$C$2+YEAR!$C$3-2,AG1254+1,(YEAR!$C$2+YEAR!$C$3-1)&amp;"       :="))</f>
        <v>1</v>
      </c>
      <c r="AI1254">
        <f>IF(AH1254&lt;1.1,AH1254,IF(AH1254&lt;YEAR!$C$2+YEAR!$C$3-2,AH1254+1,(YEAR!$C$2+YEAR!$C$3-1)&amp;"       :="))</f>
        <v>1</v>
      </c>
      <c r="AJ1254">
        <f>IF(AI1254&lt;1.1,AI1254,IF(AI1254&lt;YEAR!$C$2+YEAR!$C$3-2,AI1254+1,(YEAR!$C$2+YEAR!$C$3-1)&amp;"       :="))</f>
        <v>1</v>
      </c>
    </row>
    <row r="1255" spans="1:36">
      <c r="A1255">
        <f t="shared" ref="A1255:A1275" ca="1" si="94">IF(D1255="",A1254+1,A1254)</f>
        <v>31</v>
      </c>
      <c r="B1255" t="s">
        <v>51</v>
      </c>
      <c r="C1255" t="str">
        <f ca="1">IF(D1255="",OFFSET(AvailabilityFactor!A$1,A1255,0),C1254)</f>
        <v>D2HSF0779</v>
      </c>
      <c r="D1255" t="str" cm="1">
        <f t="array" aca="1" ref="D1255" ca="1">IF(D1254="",TS_DRC!$P$5,OFFSET(TS_DRC!P$5,RIGHT(D1254,2),0,TRUE))</f>
        <v>TS21</v>
      </c>
      <c r="E1255" t="str">
        <f t="shared" ref="E1255:E1275" ca="1" si="95">IF(D1255="","[DRC,"&amp;C1255&amp;",*,*]          :         ",D1255)</f>
        <v>TS21</v>
      </c>
      <c r="F1255">
        <f>[3]Scenarios!$H$7</f>
        <v>1</v>
      </c>
      <c r="G1255">
        <f>IF(F1255&lt;1.1,F1255,IF(F1255&lt;YEAR!$C$2+YEAR!$C$3-2,F1255+1,(YEAR!$C$2+YEAR!$C$3-1)&amp;"       :="))</f>
        <v>1</v>
      </c>
      <c r="H1255">
        <f>IF(G1255&lt;1.1,G1255,IF(G1255&lt;YEAR!$C$2+YEAR!$C$3-2,G1255+1,(YEAR!$C$2+YEAR!$C$3-1)&amp;"       :="))</f>
        <v>1</v>
      </c>
      <c r="I1255">
        <f>IF(H1255&lt;1.1,H1255,IF(H1255&lt;YEAR!$C$2+YEAR!$C$3-2,H1255+1,(YEAR!$C$2+YEAR!$C$3-1)&amp;"       :="))</f>
        <v>1</v>
      </c>
      <c r="J1255">
        <f>IF(I1255&lt;1.1,I1255,IF(I1255&lt;YEAR!$C$2+YEAR!$C$3-2,I1255+1,(YEAR!$C$2+YEAR!$C$3-1)&amp;"       :="))</f>
        <v>1</v>
      </c>
      <c r="K1255">
        <f>IF(J1255&lt;1.1,J1255,IF(J1255&lt;YEAR!$C$2+YEAR!$C$3-2,J1255+1,(YEAR!$C$2+YEAR!$C$3-1)&amp;"       :="))</f>
        <v>1</v>
      </c>
      <c r="L1255">
        <f>IF(K1255&lt;1.1,K1255,IF(K1255&lt;YEAR!$C$2+YEAR!$C$3-2,K1255+1,(YEAR!$C$2+YEAR!$C$3-1)&amp;"       :="))</f>
        <v>1</v>
      </c>
      <c r="M1255">
        <f>IF(L1255&lt;1.1,L1255,IF(L1255&lt;YEAR!$C$2+YEAR!$C$3-2,L1255+1,(YEAR!$C$2+YEAR!$C$3-1)&amp;"       :="))</f>
        <v>1</v>
      </c>
      <c r="N1255">
        <f>IF(M1255&lt;1.1,M1255,IF(M1255&lt;YEAR!$C$2+YEAR!$C$3-2,M1255+1,(YEAR!$C$2+YEAR!$C$3-1)&amp;"       :="))</f>
        <v>1</v>
      </c>
      <c r="O1255">
        <f>IF(N1255&lt;1.1,N1255,IF(N1255&lt;YEAR!$C$2+YEAR!$C$3-2,N1255+1,(YEAR!$C$2+YEAR!$C$3-1)&amp;"       :="))</f>
        <v>1</v>
      </c>
      <c r="P1255">
        <f>IF(O1255&lt;1.1,O1255,IF(O1255&lt;YEAR!$C$2+YEAR!$C$3-2,O1255+1,(YEAR!$C$2+YEAR!$C$3-1)&amp;"       :="))</f>
        <v>1</v>
      </c>
      <c r="Q1255">
        <f>IF(P1255&lt;1.1,P1255,IF(P1255&lt;YEAR!$C$2+YEAR!$C$3-2,P1255+1,(YEAR!$C$2+YEAR!$C$3-1)&amp;"       :="))</f>
        <v>1</v>
      </c>
      <c r="R1255">
        <f>IF(Q1255&lt;1.1,Q1255,IF(Q1255&lt;YEAR!$C$2+YEAR!$C$3-2,Q1255+1,(YEAR!$C$2+YEAR!$C$3-1)&amp;"       :="))</f>
        <v>1</v>
      </c>
      <c r="S1255">
        <f>IF(R1255&lt;1.1,R1255,IF(R1255&lt;YEAR!$C$2+YEAR!$C$3-2,R1255+1,(YEAR!$C$2+YEAR!$C$3-1)&amp;"       :="))</f>
        <v>1</v>
      </c>
      <c r="T1255">
        <f>IF(S1255&lt;1.1,S1255,IF(S1255&lt;YEAR!$C$2+YEAR!$C$3-2,S1255+1,(YEAR!$C$2+YEAR!$C$3-1)&amp;"       :="))</f>
        <v>1</v>
      </c>
      <c r="U1255">
        <f>IF(T1255&lt;1.1,T1255,IF(T1255&lt;YEAR!$C$2+YEAR!$C$3-2,T1255+1,(YEAR!$C$2+YEAR!$C$3-1)&amp;"       :="))</f>
        <v>1</v>
      </c>
      <c r="V1255">
        <f>IF(U1255&lt;1.1,U1255,IF(U1255&lt;YEAR!$C$2+YEAR!$C$3-2,U1255+1,(YEAR!$C$2+YEAR!$C$3-1)&amp;"       :="))</f>
        <v>1</v>
      </c>
      <c r="W1255">
        <f>IF(V1255&lt;1.1,V1255,IF(V1255&lt;YEAR!$C$2+YEAR!$C$3-2,V1255+1,(YEAR!$C$2+YEAR!$C$3-1)&amp;"       :="))</f>
        <v>1</v>
      </c>
      <c r="X1255">
        <f>IF(W1255&lt;1.1,W1255,IF(W1255&lt;YEAR!$C$2+YEAR!$C$3-2,W1255+1,(YEAR!$C$2+YEAR!$C$3-1)&amp;"       :="))</f>
        <v>1</v>
      </c>
      <c r="Y1255">
        <f>IF(X1255&lt;1.1,X1255,IF(X1255&lt;YEAR!$C$2+YEAR!$C$3-2,X1255+1,(YEAR!$C$2+YEAR!$C$3-1)&amp;"       :="))</f>
        <v>1</v>
      </c>
      <c r="Z1255">
        <f>IF(Y1255&lt;1.1,Y1255,IF(Y1255&lt;YEAR!$C$2+YEAR!$C$3-2,Y1255+1,(YEAR!$C$2+YEAR!$C$3-1)&amp;"       :="))</f>
        <v>1</v>
      </c>
      <c r="AA1255">
        <f>IF(Z1255&lt;1.1,Z1255,IF(Z1255&lt;YEAR!$C$2+YEAR!$C$3-2,Z1255+1,(YEAR!$C$2+YEAR!$C$3-1)&amp;"       :="))</f>
        <v>1</v>
      </c>
      <c r="AB1255">
        <f>IF(AA1255&lt;1.1,AA1255,IF(AA1255&lt;YEAR!$C$2+YEAR!$C$3-2,AA1255+1,(YEAR!$C$2+YEAR!$C$3-1)&amp;"       :="))</f>
        <v>1</v>
      </c>
      <c r="AC1255">
        <f>IF(AB1255&lt;1.1,AB1255,IF(AB1255&lt;YEAR!$C$2+YEAR!$C$3-2,AB1255+1,(YEAR!$C$2+YEAR!$C$3-1)&amp;"       :="))</f>
        <v>1</v>
      </c>
      <c r="AD1255">
        <f>IF(AC1255&lt;1.1,AC1255,IF(AC1255&lt;YEAR!$C$2+YEAR!$C$3-2,AC1255+1,(YEAR!$C$2+YEAR!$C$3-1)&amp;"       :="))</f>
        <v>1</v>
      </c>
      <c r="AE1255">
        <f>IF(AD1255&lt;1.1,AD1255,IF(AD1255&lt;YEAR!$C$2+YEAR!$C$3-2,AD1255+1,(YEAR!$C$2+YEAR!$C$3-1)&amp;"       :="))</f>
        <v>1</v>
      </c>
      <c r="AF1255">
        <f>IF(AE1255&lt;1.1,AE1255,IF(AE1255&lt;YEAR!$C$2+YEAR!$C$3-2,AE1255+1,(YEAR!$C$2+YEAR!$C$3-1)&amp;"       :="))</f>
        <v>1</v>
      </c>
      <c r="AG1255">
        <f>IF(AF1255&lt;1.1,AF1255,IF(AF1255&lt;YEAR!$C$2+YEAR!$C$3-2,AF1255+1,(YEAR!$C$2+YEAR!$C$3-1)&amp;"       :="))</f>
        <v>1</v>
      </c>
      <c r="AH1255">
        <f>IF(AG1255&lt;1.1,AG1255,IF(AG1255&lt;YEAR!$C$2+YEAR!$C$3-2,AG1255+1,(YEAR!$C$2+YEAR!$C$3-1)&amp;"       :="))</f>
        <v>1</v>
      </c>
      <c r="AI1255">
        <f>IF(AH1255&lt;1.1,AH1255,IF(AH1255&lt;YEAR!$C$2+YEAR!$C$3-2,AH1255+1,(YEAR!$C$2+YEAR!$C$3-1)&amp;"       :="))</f>
        <v>1</v>
      </c>
      <c r="AJ1255">
        <f>IF(AI1255&lt;1.1,AI1255,IF(AI1255&lt;YEAR!$C$2+YEAR!$C$3-2,AI1255+1,(YEAR!$C$2+YEAR!$C$3-1)&amp;"       :="))</f>
        <v>1</v>
      </c>
    </row>
    <row r="1256" spans="1:36">
      <c r="A1256">
        <f t="shared" ca="1" si="94"/>
        <v>31</v>
      </c>
      <c r="B1256" t="s">
        <v>51</v>
      </c>
      <c r="C1256" t="str">
        <f ca="1">IF(D1256="",OFFSET(AvailabilityFactor!A$1,A1256,0),C1255)</f>
        <v>D2HSF0779</v>
      </c>
      <c r="D1256" t="str" cm="1">
        <f t="array" aca="1" ref="D1256" ca="1">IF(D1255="",TS_DRC!$P$5,OFFSET(TS_DRC!P$5,RIGHT(D1255,2),0,TRUE))</f>
        <v>TS22</v>
      </c>
      <c r="E1256" t="str">
        <f t="shared" ca="1" si="95"/>
        <v>TS22</v>
      </c>
      <c r="F1256">
        <f>[3]Scenarios!$H$7</f>
        <v>1</v>
      </c>
      <c r="G1256">
        <f>IF(F1256&lt;1.1,F1256,IF(F1256&lt;YEAR!$C$2+YEAR!$C$3-2,F1256+1,(YEAR!$C$2+YEAR!$C$3-1)&amp;"       :="))</f>
        <v>1</v>
      </c>
      <c r="H1256">
        <f>IF(G1256&lt;1.1,G1256,IF(G1256&lt;YEAR!$C$2+YEAR!$C$3-2,G1256+1,(YEAR!$C$2+YEAR!$C$3-1)&amp;"       :="))</f>
        <v>1</v>
      </c>
      <c r="I1256">
        <f>IF(H1256&lt;1.1,H1256,IF(H1256&lt;YEAR!$C$2+YEAR!$C$3-2,H1256+1,(YEAR!$C$2+YEAR!$C$3-1)&amp;"       :="))</f>
        <v>1</v>
      </c>
      <c r="J1256">
        <f>IF(I1256&lt;1.1,I1256,IF(I1256&lt;YEAR!$C$2+YEAR!$C$3-2,I1256+1,(YEAR!$C$2+YEAR!$C$3-1)&amp;"       :="))</f>
        <v>1</v>
      </c>
      <c r="K1256">
        <f>IF(J1256&lt;1.1,J1256,IF(J1256&lt;YEAR!$C$2+YEAR!$C$3-2,J1256+1,(YEAR!$C$2+YEAR!$C$3-1)&amp;"       :="))</f>
        <v>1</v>
      </c>
      <c r="L1256">
        <f>IF(K1256&lt;1.1,K1256,IF(K1256&lt;YEAR!$C$2+YEAR!$C$3-2,K1256+1,(YEAR!$C$2+YEAR!$C$3-1)&amp;"       :="))</f>
        <v>1</v>
      </c>
      <c r="M1256">
        <f>IF(L1256&lt;1.1,L1256,IF(L1256&lt;YEAR!$C$2+YEAR!$C$3-2,L1256+1,(YEAR!$C$2+YEAR!$C$3-1)&amp;"       :="))</f>
        <v>1</v>
      </c>
      <c r="N1256">
        <f>IF(M1256&lt;1.1,M1256,IF(M1256&lt;YEAR!$C$2+YEAR!$C$3-2,M1256+1,(YEAR!$C$2+YEAR!$C$3-1)&amp;"       :="))</f>
        <v>1</v>
      </c>
      <c r="O1256">
        <f>IF(N1256&lt;1.1,N1256,IF(N1256&lt;YEAR!$C$2+YEAR!$C$3-2,N1256+1,(YEAR!$C$2+YEAR!$C$3-1)&amp;"       :="))</f>
        <v>1</v>
      </c>
      <c r="P1256">
        <f>IF(O1256&lt;1.1,O1256,IF(O1256&lt;YEAR!$C$2+YEAR!$C$3-2,O1256+1,(YEAR!$C$2+YEAR!$C$3-1)&amp;"       :="))</f>
        <v>1</v>
      </c>
      <c r="Q1256">
        <f>IF(P1256&lt;1.1,P1256,IF(P1256&lt;YEAR!$C$2+YEAR!$C$3-2,P1256+1,(YEAR!$C$2+YEAR!$C$3-1)&amp;"       :="))</f>
        <v>1</v>
      </c>
      <c r="R1256">
        <f>IF(Q1256&lt;1.1,Q1256,IF(Q1256&lt;YEAR!$C$2+YEAR!$C$3-2,Q1256+1,(YEAR!$C$2+YEAR!$C$3-1)&amp;"       :="))</f>
        <v>1</v>
      </c>
      <c r="S1256">
        <f>IF(R1256&lt;1.1,R1256,IF(R1256&lt;YEAR!$C$2+YEAR!$C$3-2,R1256+1,(YEAR!$C$2+YEAR!$C$3-1)&amp;"       :="))</f>
        <v>1</v>
      </c>
      <c r="T1256">
        <f>IF(S1256&lt;1.1,S1256,IF(S1256&lt;YEAR!$C$2+YEAR!$C$3-2,S1256+1,(YEAR!$C$2+YEAR!$C$3-1)&amp;"       :="))</f>
        <v>1</v>
      </c>
      <c r="U1256">
        <f>IF(T1256&lt;1.1,T1256,IF(T1256&lt;YEAR!$C$2+YEAR!$C$3-2,T1256+1,(YEAR!$C$2+YEAR!$C$3-1)&amp;"       :="))</f>
        <v>1</v>
      </c>
      <c r="V1256">
        <f>IF(U1256&lt;1.1,U1256,IF(U1256&lt;YEAR!$C$2+YEAR!$C$3-2,U1256+1,(YEAR!$C$2+YEAR!$C$3-1)&amp;"       :="))</f>
        <v>1</v>
      </c>
      <c r="W1256">
        <f>IF(V1256&lt;1.1,V1256,IF(V1256&lt;YEAR!$C$2+YEAR!$C$3-2,V1256+1,(YEAR!$C$2+YEAR!$C$3-1)&amp;"       :="))</f>
        <v>1</v>
      </c>
      <c r="X1256">
        <f>IF(W1256&lt;1.1,W1256,IF(W1256&lt;YEAR!$C$2+YEAR!$C$3-2,W1256+1,(YEAR!$C$2+YEAR!$C$3-1)&amp;"       :="))</f>
        <v>1</v>
      </c>
      <c r="Y1256">
        <f>IF(X1256&lt;1.1,X1256,IF(X1256&lt;YEAR!$C$2+YEAR!$C$3-2,X1256+1,(YEAR!$C$2+YEAR!$C$3-1)&amp;"       :="))</f>
        <v>1</v>
      </c>
      <c r="Z1256">
        <f>IF(Y1256&lt;1.1,Y1256,IF(Y1256&lt;YEAR!$C$2+YEAR!$C$3-2,Y1256+1,(YEAR!$C$2+YEAR!$C$3-1)&amp;"       :="))</f>
        <v>1</v>
      </c>
      <c r="AA1256">
        <f>IF(Z1256&lt;1.1,Z1256,IF(Z1256&lt;YEAR!$C$2+YEAR!$C$3-2,Z1256+1,(YEAR!$C$2+YEAR!$C$3-1)&amp;"       :="))</f>
        <v>1</v>
      </c>
      <c r="AB1256">
        <f>IF(AA1256&lt;1.1,AA1256,IF(AA1256&lt;YEAR!$C$2+YEAR!$C$3-2,AA1256+1,(YEAR!$C$2+YEAR!$C$3-1)&amp;"       :="))</f>
        <v>1</v>
      </c>
      <c r="AC1256">
        <f>IF(AB1256&lt;1.1,AB1256,IF(AB1256&lt;YEAR!$C$2+YEAR!$C$3-2,AB1256+1,(YEAR!$C$2+YEAR!$C$3-1)&amp;"       :="))</f>
        <v>1</v>
      </c>
      <c r="AD1256">
        <f>IF(AC1256&lt;1.1,AC1256,IF(AC1256&lt;YEAR!$C$2+YEAR!$C$3-2,AC1256+1,(YEAR!$C$2+YEAR!$C$3-1)&amp;"       :="))</f>
        <v>1</v>
      </c>
      <c r="AE1256">
        <f>IF(AD1256&lt;1.1,AD1256,IF(AD1256&lt;YEAR!$C$2+YEAR!$C$3-2,AD1256+1,(YEAR!$C$2+YEAR!$C$3-1)&amp;"       :="))</f>
        <v>1</v>
      </c>
      <c r="AF1256">
        <f>IF(AE1256&lt;1.1,AE1256,IF(AE1256&lt;YEAR!$C$2+YEAR!$C$3-2,AE1256+1,(YEAR!$C$2+YEAR!$C$3-1)&amp;"       :="))</f>
        <v>1</v>
      </c>
      <c r="AG1256">
        <f>IF(AF1256&lt;1.1,AF1256,IF(AF1256&lt;YEAR!$C$2+YEAR!$C$3-2,AF1256+1,(YEAR!$C$2+YEAR!$C$3-1)&amp;"       :="))</f>
        <v>1</v>
      </c>
      <c r="AH1256">
        <f>IF(AG1256&lt;1.1,AG1256,IF(AG1256&lt;YEAR!$C$2+YEAR!$C$3-2,AG1256+1,(YEAR!$C$2+YEAR!$C$3-1)&amp;"       :="))</f>
        <v>1</v>
      </c>
      <c r="AI1256">
        <f>IF(AH1256&lt;1.1,AH1256,IF(AH1256&lt;YEAR!$C$2+YEAR!$C$3-2,AH1256+1,(YEAR!$C$2+YEAR!$C$3-1)&amp;"       :="))</f>
        <v>1</v>
      </c>
      <c r="AJ1256">
        <f>IF(AI1256&lt;1.1,AI1256,IF(AI1256&lt;YEAR!$C$2+YEAR!$C$3-2,AI1256+1,(YEAR!$C$2+YEAR!$C$3-1)&amp;"       :="))</f>
        <v>1</v>
      </c>
    </row>
    <row r="1257" spans="1:36">
      <c r="A1257">
        <f t="shared" ca="1" si="94"/>
        <v>31</v>
      </c>
      <c r="B1257" t="s">
        <v>51</v>
      </c>
      <c r="C1257" t="str">
        <f ca="1">IF(D1257="",OFFSET(AvailabilityFactor!A$1,A1257,0),C1256)</f>
        <v>D2HSF0779</v>
      </c>
      <c r="D1257" t="str" cm="1">
        <f t="array" aca="1" ref="D1257" ca="1">IF(D1256="",TS_DRC!$P$5,OFFSET(TS_DRC!P$5,RIGHT(D1256,2),0,TRUE))</f>
        <v>TS23</v>
      </c>
      <c r="E1257" t="str">
        <f t="shared" ca="1" si="95"/>
        <v>TS23</v>
      </c>
      <c r="F1257">
        <f>[3]Scenarios!$H$7</f>
        <v>1</v>
      </c>
      <c r="G1257">
        <f>IF(F1257&lt;1.1,F1257,IF(F1257&lt;YEAR!$C$2+YEAR!$C$3-2,F1257+1,(YEAR!$C$2+YEAR!$C$3-1)&amp;"       :="))</f>
        <v>1</v>
      </c>
      <c r="H1257">
        <f>IF(G1257&lt;1.1,G1257,IF(G1257&lt;YEAR!$C$2+YEAR!$C$3-2,G1257+1,(YEAR!$C$2+YEAR!$C$3-1)&amp;"       :="))</f>
        <v>1</v>
      </c>
      <c r="I1257">
        <f>IF(H1257&lt;1.1,H1257,IF(H1257&lt;YEAR!$C$2+YEAR!$C$3-2,H1257+1,(YEAR!$C$2+YEAR!$C$3-1)&amp;"       :="))</f>
        <v>1</v>
      </c>
      <c r="J1257">
        <f>IF(I1257&lt;1.1,I1257,IF(I1257&lt;YEAR!$C$2+YEAR!$C$3-2,I1257+1,(YEAR!$C$2+YEAR!$C$3-1)&amp;"       :="))</f>
        <v>1</v>
      </c>
      <c r="K1257">
        <f>IF(J1257&lt;1.1,J1257,IF(J1257&lt;YEAR!$C$2+YEAR!$C$3-2,J1257+1,(YEAR!$C$2+YEAR!$C$3-1)&amp;"       :="))</f>
        <v>1</v>
      </c>
      <c r="L1257">
        <f>IF(K1257&lt;1.1,K1257,IF(K1257&lt;YEAR!$C$2+YEAR!$C$3-2,K1257+1,(YEAR!$C$2+YEAR!$C$3-1)&amp;"       :="))</f>
        <v>1</v>
      </c>
      <c r="M1257">
        <f>IF(L1257&lt;1.1,L1257,IF(L1257&lt;YEAR!$C$2+YEAR!$C$3-2,L1257+1,(YEAR!$C$2+YEAR!$C$3-1)&amp;"       :="))</f>
        <v>1</v>
      </c>
      <c r="N1257">
        <f>IF(M1257&lt;1.1,M1257,IF(M1257&lt;YEAR!$C$2+YEAR!$C$3-2,M1257+1,(YEAR!$C$2+YEAR!$C$3-1)&amp;"       :="))</f>
        <v>1</v>
      </c>
      <c r="O1257">
        <f>IF(N1257&lt;1.1,N1257,IF(N1257&lt;YEAR!$C$2+YEAR!$C$3-2,N1257+1,(YEAR!$C$2+YEAR!$C$3-1)&amp;"       :="))</f>
        <v>1</v>
      </c>
      <c r="P1257">
        <f>IF(O1257&lt;1.1,O1257,IF(O1257&lt;YEAR!$C$2+YEAR!$C$3-2,O1257+1,(YEAR!$C$2+YEAR!$C$3-1)&amp;"       :="))</f>
        <v>1</v>
      </c>
      <c r="Q1257">
        <f>IF(P1257&lt;1.1,P1257,IF(P1257&lt;YEAR!$C$2+YEAR!$C$3-2,P1257+1,(YEAR!$C$2+YEAR!$C$3-1)&amp;"       :="))</f>
        <v>1</v>
      </c>
      <c r="R1257">
        <f>IF(Q1257&lt;1.1,Q1257,IF(Q1257&lt;YEAR!$C$2+YEAR!$C$3-2,Q1257+1,(YEAR!$C$2+YEAR!$C$3-1)&amp;"       :="))</f>
        <v>1</v>
      </c>
      <c r="S1257">
        <f>IF(R1257&lt;1.1,R1257,IF(R1257&lt;YEAR!$C$2+YEAR!$C$3-2,R1257+1,(YEAR!$C$2+YEAR!$C$3-1)&amp;"       :="))</f>
        <v>1</v>
      </c>
      <c r="T1257">
        <f>IF(S1257&lt;1.1,S1257,IF(S1257&lt;YEAR!$C$2+YEAR!$C$3-2,S1257+1,(YEAR!$C$2+YEAR!$C$3-1)&amp;"       :="))</f>
        <v>1</v>
      </c>
      <c r="U1257">
        <f>IF(T1257&lt;1.1,T1257,IF(T1257&lt;YEAR!$C$2+YEAR!$C$3-2,T1257+1,(YEAR!$C$2+YEAR!$C$3-1)&amp;"       :="))</f>
        <v>1</v>
      </c>
      <c r="V1257">
        <f>IF(U1257&lt;1.1,U1257,IF(U1257&lt;YEAR!$C$2+YEAR!$C$3-2,U1257+1,(YEAR!$C$2+YEAR!$C$3-1)&amp;"       :="))</f>
        <v>1</v>
      </c>
      <c r="W1257">
        <f>IF(V1257&lt;1.1,V1257,IF(V1257&lt;YEAR!$C$2+YEAR!$C$3-2,V1257+1,(YEAR!$C$2+YEAR!$C$3-1)&amp;"       :="))</f>
        <v>1</v>
      </c>
      <c r="X1257">
        <f>IF(W1257&lt;1.1,W1257,IF(W1257&lt;YEAR!$C$2+YEAR!$C$3-2,W1257+1,(YEAR!$C$2+YEAR!$C$3-1)&amp;"       :="))</f>
        <v>1</v>
      </c>
      <c r="Y1257">
        <f>IF(X1257&lt;1.1,X1257,IF(X1257&lt;YEAR!$C$2+YEAR!$C$3-2,X1257+1,(YEAR!$C$2+YEAR!$C$3-1)&amp;"       :="))</f>
        <v>1</v>
      </c>
      <c r="Z1257">
        <f>IF(Y1257&lt;1.1,Y1257,IF(Y1257&lt;YEAR!$C$2+YEAR!$C$3-2,Y1257+1,(YEAR!$C$2+YEAR!$C$3-1)&amp;"       :="))</f>
        <v>1</v>
      </c>
      <c r="AA1257">
        <f>IF(Z1257&lt;1.1,Z1257,IF(Z1257&lt;YEAR!$C$2+YEAR!$C$3-2,Z1257+1,(YEAR!$C$2+YEAR!$C$3-1)&amp;"       :="))</f>
        <v>1</v>
      </c>
      <c r="AB1257">
        <f>IF(AA1257&lt;1.1,AA1257,IF(AA1257&lt;YEAR!$C$2+YEAR!$C$3-2,AA1257+1,(YEAR!$C$2+YEAR!$C$3-1)&amp;"       :="))</f>
        <v>1</v>
      </c>
      <c r="AC1257">
        <f>IF(AB1257&lt;1.1,AB1257,IF(AB1257&lt;YEAR!$C$2+YEAR!$C$3-2,AB1257+1,(YEAR!$C$2+YEAR!$C$3-1)&amp;"       :="))</f>
        <v>1</v>
      </c>
      <c r="AD1257">
        <f>IF(AC1257&lt;1.1,AC1257,IF(AC1257&lt;YEAR!$C$2+YEAR!$C$3-2,AC1257+1,(YEAR!$C$2+YEAR!$C$3-1)&amp;"       :="))</f>
        <v>1</v>
      </c>
      <c r="AE1257">
        <f>IF(AD1257&lt;1.1,AD1257,IF(AD1257&lt;YEAR!$C$2+YEAR!$C$3-2,AD1257+1,(YEAR!$C$2+YEAR!$C$3-1)&amp;"       :="))</f>
        <v>1</v>
      </c>
      <c r="AF1257">
        <f>IF(AE1257&lt;1.1,AE1257,IF(AE1257&lt;YEAR!$C$2+YEAR!$C$3-2,AE1257+1,(YEAR!$C$2+YEAR!$C$3-1)&amp;"       :="))</f>
        <v>1</v>
      </c>
      <c r="AG1257">
        <f>IF(AF1257&lt;1.1,AF1257,IF(AF1257&lt;YEAR!$C$2+YEAR!$C$3-2,AF1257+1,(YEAR!$C$2+YEAR!$C$3-1)&amp;"       :="))</f>
        <v>1</v>
      </c>
      <c r="AH1257">
        <f>IF(AG1257&lt;1.1,AG1257,IF(AG1257&lt;YEAR!$C$2+YEAR!$C$3-2,AG1257+1,(YEAR!$C$2+YEAR!$C$3-1)&amp;"       :="))</f>
        <v>1</v>
      </c>
      <c r="AI1257">
        <f>IF(AH1257&lt;1.1,AH1257,IF(AH1257&lt;YEAR!$C$2+YEAR!$C$3-2,AH1257+1,(YEAR!$C$2+YEAR!$C$3-1)&amp;"       :="))</f>
        <v>1</v>
      </c>
      <c r="AJ1257">
        <f>IF(AI1257&lt;1.1,AI1257,IF(AI1257&lt;YEAR!$C$2+YEAR!$C$3-2,AI1257+1,(YEAR!$C$2+YEAR!$C$3-1)&amp;"       :="))</f>
        <v>1</v>
      </c>
    </row>
    <row r="1258" spans="1:36">
      <c r="A1258">
        <f t="shared" ca="1" si="94"/>
        <v>31</v>
      </c>
      <c r="B1258" t="s">
        <v>51</v>
      </c>
      <c r="C1258" t="str">
        <f ca="1">IF(D1258="",OFFSET(AvailabilityFactor!A$1,A1258,0),C1257)</f>
        <v>D2HSF0779</v>
      </c>
      <c r="D1258" t="str" cm="1">
        <f t="array" aca="1" ref="D1258" ca="1">IF(D1257="",TS_DRC!$P$5,OFFSET(TS_DRC!P$5,RIGHT(D1257,2),0,TRUE))</f>
        <v>TS24</v>
      </c>
      <c r="E1258" t="str">
        <f t="shared" ca="1" si="95"/>
        <v>TS24</v>
      </c>
      <c r="F1258">
        <f>[3]Scenarios!$H$7</f>
        <v>1</v>
      </c>
      <c r="G1258">
        <f>IF(F1258&lt;1.1,F1258,IF(F1258&lt;YEAR!$C$2+YEAR!$C$3-2,F1258+1,(YEAR!$C$2+YEAR!$C$3-1)&amp;"       :="))</f>
        <v>1</v>
      </c>
      <c r="H1258">
        <f>IF(G1258&lt;1.1,G1258,IF(G1258&lt;YEAR!$C$2+YEAR!$C$3-2,G1258+1,(YEAR!$C$2+YEAR!$C$3-1)&amp;"       :="))</f>
        <v>1</v>
      </c>
      <c r="I1258">
        <f>IF(H1258&lt;1.1,H1258,IF(H1258&lt;YEAR!$C$2+YEAR!$C$3-2,H1258+1,(YEAR!$C$2+YEAR!$C$3-1)&amp;"       :="))</f>
        <v>1</v>
      </c>
      <c r="J1258">
        <f>IF(I1258&lt;1.1,I1258,IF(I1258&lt;YEAR!$C$2+YEAR!$C$3-2,I1258+1,(YEAR!$C$2+YEAR!$C$3-1)&amp;"       :="))</f>
        <v>1</v>
      </c>
      <c r="K1258">
        <f>IF(J1258&lt;1.1,J1258,IF(J1258&lt;YEAR!$C$2+YEAR!$C$3-2,J1258+1,(YEAR!$C$2+YEAR!$C$3-1)&amp;"       :="))</f>
        <v>1</v>
      </c>
      <c r="L1258">
        <f>IF(K1258&lt;1.1,K1258,IF(K1258&lt;YEAR!$C$2+YEAR!$C$3-2,K1258+1,(YEAR!$C$2+YEAR!$C$3-1)&amp;"       :="))</f>
        <v>1</v>
      </c>
      <c r="M1258">
        <f>IF(L1258&lt;1.1,L1258,IF(L1258&lt;YEAR!$C$2+YEAR!$C$3-2,L1258+1,(YEAR!$C$2+YEAR!$C$3-1)&amp;"       :="))</f>
        <v>1</v>
      </c>
      <c r="N1258">
        <f>IF(M1258&lt;1.1,M1258,IF(M1258&lt;YEAR!$C$2+YEAR!$C$3-2,M1258+1,(YEAR!$C$2+YEAR!$C$3-1)&amp;"       :="))</f>
        <v>1</v>
      </c>
      <c r="O1258">
        <f>IF(N1258&lt;1.1,N1258,IF(N1258&lt;YEAR!$C$2+YEAR!$C$3-2,N1258+1,(YEAR!$C$2+YEAR!$C$3-1)&amp;"       :="))</f>
        <v>1</v>
      </c>
      <c r="P1258">
        <f>IF(O1258&lt;1.1,O1258,IF(O1258&lt;YEAR!$C$2+YEAR!$C$3-2,O1258+1,(YEAR!$C$2+YEAR!$C$3-1)&amp;"       :="))</f>
        <v>1</v>
      </c>
      <c r="Q1258">
        <f>IF(P1258&lt;1.1,P1258,IF(P1258&lt;YEAR!$C$2+YEAR!$C$3-2,P1258+1,(YEAR!$C$2+YEAR!$C$3-1)&amp;"       :="))</f>
        <v>1</v>
      </c>
      <c r="R1258">
        <f>IF(Q1258&lt;1.1,Q1258,IF(Q1258&lt;YEAR!$C$2+YEAR!$C$3-2,Q1258+1,(YEAR!$C$2+YEAR!$C$3-1)&amp;"       :="))</f>
        <v>1</v>
      </c>
      <c r="S1258">
        <f>IF(R1258&lt;1.1,R1258,IF(R1258&lt;YEAR!$C$2+YEAR!$C$3-2,R1258+1,(YEAR!$C$2+YEAR!$C$3-1)&amp;"       :="))</f>
        <v>1</v>
      </c>
      <c r="T1258">
        <f>IF(S1258&lt;1.1,S1258,IF(S1258&lt;YEAR!$C$2+YEAR!$C$3-2,S1258+1,(YEAR!$C$2+YEAR!$C$3-1)&amp;"       :="))</f>
        <v>1</v>
      </c>
      <c r="U1258">
        <f>IF(T1258&lt;1.1,T1258,IF(T1258&lt;YEAR!$C$2+YEAR!$C$3-2,T1258+1,(YEAR!$C$2+YEAR!$C$3-1)&amp;"       :="))</f>
        <v>1</v>
      </c>
      <c r="V1258">
        <f>IF(U1258&lt;1.1,U1258,IF(U1258&lt;YEAR!$C$2+YEAR!$C$3-2,U1258+1,(YEAR!$C$2+YEAR!$C$3-1)&amp;"       :="))</f>
        <v>1</v>
      </c>
      <c r="W1258">
        <f>IF(V1258&lt;1.1,V1258,IF(V1258&lt;YEAR!$C$2+YEAR!$C$3-2,V1258+1,(YEAR!$C$2+YEAR!$C$3-1)&amp;"       :="))</f>
        <v>1</v>
      </c>
      <c r="X1258">
        <f>IF(W1258&lt;1.1,W1258,IF(W1258&lt;YEAR!$C$2+YEAR!$C$3-2,W1258+1,(YEAR!$C$2+YEAR!$C$3-1)&amp;"       :="))</f>
        <v>1</v>
      </c>
      <c r="Y1258">
        <f>IF(X1258&lt;1.1,X1258,IF(X1258&lt;YEAR!$C$2+YEAR!$C$3-2,X1258+1,(YEAR!$C$2+YEAR!$C$3-1)&amp;"       :="))</f>
        <v>1</v>
      </c>
      <c r="Z1258">
        <f>IF(Y1258&lt;1.1,Y1258,IF(Y1258&lt;YEAR!$C$2+YEAR!$C$3-2,Y1258+1,(YEAR!$C$2+YEAR!$C$3-1)&amp;"       :="))</f>
        <v>1</v>
      </c>
      <c r="AA1258">
        <f>IF(Z1258&lt;1.1,Z1258,IF(Z1258&lt;YEAR!$C$2+YEAR!$C$3-2,Z1258+1,(YEAR!$C$2+YEAR!$C$3-1)&amp;"       :="))</f>
        <v>1</v>
      </c>
      <c r="AB1258">
        <f>IF(AA1258&lt;1.1,AA1258,IF(AA1258&lt;YEAR!$C$2+YEAR!$C$3-2,AA1258+1,(YEAR!$C$2+YEAR!$C$3-1)&amp;"       :="))</f>
        <v>1</v>
      </c>
      <c r="AC1258">
        <f>IF(AB1258&lt;1.1,AB1258,IF(AB1258&lt;YEAR!$C$2+YEAR!$C$3-2,AB1258+1,(YEAR!$C$2+YEAR!$C$3-1)&amp;"       :="))</f>
        <v>1</v>
      </c>
      <c r="AD1258">
        <f>IF(AC1258&lt;1.1,AC1258,IF(AC1258&lt;YEAR!$C$2+YEAR!$C$3-2,AC1258+1,(YEAR!$C$2+YEAR!$C$3-1)&amp;"       :="))</f>
        <v>1</v>
      </c>
      <c r="AE1258">
        <f>IF(AD1258&lt;1.1,AD1258,IF(AD1258&lt;YEAR!$C$2+YEAR!$C$3-2,AD1258+1,(YEAR!$C$2+YEAR!$C$3-1)&amp;"       :="))</f>
        <v>1</v>
      </c>
      <c r="AF1258">
        <f>IF(AE1258&lt;1.1,AE1258,IF(AE1258&lt;YEAR!$C$2+YEAR!$C$3-2,AE1258+1,(YEAR!$C$2+YEAR!$C$3-1)&amp;"       :="))</f>
        <v>1</v>
      </c>
      <c r="AG1258">
        <f>IF(AF1258&lt;1.1,AF1258,IF(AF1258&lt;YEAR!$C$2+YEAR!$C$3-2,AF1258+1,(YEAR!$C$2+YEAR!$C$3-1)&amp;"       :="))</f>
        <v>1</v>
      </c>
      <c r="AH1258">
        <f>IF(AG1258&lt;1.1,AG1258,IF(AG1258&lt;YEAR!$C$2+YEAR!$C$3-2,AG1258+1,(YEAR!$C$2+YEAR!$C$3-1)&amp;"       :="))</f>
        <v>1</v>
      </c>
      <c r="AI1258">
        <f>IF(AH1258&lt;1.1,AH1258,IF(AH1258&lt;YEAR!$C$2+YEAR!$C$3-2,AH1258+1,(YEAR!$C$2+YEAR!$C$3-1)&amp;"       :="))</f>
        <v>1</v>
      </c>
      <c r="AJ1258">
        <f>IF(AI1258&lt;1.1,AI1258,IF(AI1258&lt;YEAR!$C$2+YEAR!$C$3-2,AI1258+1,(YEAR!$C$2+YEAR!$C$3-1)&amp;"       :="))</f>
        <v>1</v>
      </c>
    </row>
    <row r="1259" spans="1:36">
      <c r="A1259">
        <f t="shared" ca="1" si="94"/>
        <v>31</v>
      </c>
      <c r="B1259" t="s">
        <v>51</v>
      </c>
      <c r="C1259" t="str">
        <f ca="1">IF(D1259="",OFFSET(AvailabilityFactor!A$1,A1259,0),C1258)</f>
        <v>D2HSF0779</v>
      </c>
      <c r="D1259" t="str" cm="1">
        <f t="array" aca="1" ref="D1259" ca="1">IF(D1258="",TS_DRC!$P$5,OFFSET(TS_DRC!P$5,RIGHT(D1258,2),0,TRUE))</f>
        <v>TS25</v>
      </c>
      <c r="E1259" t="str">
        <f t="shared" ca="1" si="95"/>
        <v>TS25</v>
      </c>
      <c r="F1259">
        <f>[3]Scenarios!$H$7</f>
        <v>1</v>
      </c>
      <c r="G1259">
        <f>IF(F1259&lt;1.1,F1259,IF(F1259&lt;YEAR!$C$2+YEAR!$C$3-2,F1259+1,(YEAR!$C$2+YEAR!$C$3-1)&amp;"       :="))</f>
        <v>1</v>
      </c>
      <c r="H1259">
        <f>IF(G1259&lt;1.1,G1259,IF(G1259&lt;YEAR!$C$2+YEAR!$C$3-2,G1259+1,(YEAR!$C$2+YEAR!$C$3-1)&amp;"       :="))</f>
        <v>1</v>
      </c>
      <c r="I1259">
        <f>IF(H1259&lt;1.1,H1259,IF(H1259&lt;YEAR!$C$2+YEAR!$C$3-2,H1259+1,(YEAR!$C$2+YEAR!$C$3-1)&amp;"       :="))</f>
        <v>1</v>
      </c>
      <c r="J1259">
        <f>IF(I1259&lt;1.1,I1259,IF(I1259&lt;YEAR!$C$2+YEAR!$C$3-2,I1259+1,(YEAR!$C$2+YEAR!$C$3-1)&amp;"       :="))</f>
        <v>1</v>
      </c>
      <c r="K1259">
        <f>IF(J1259&lt;1.1,J1259,IF(J1259&lt;YEAR!$C$2+YEAR!$C$3-2,J1259+1,(YEAR!$C$2+YEAR!$C$3-1)&amp;"       :="))</f>
        <v>1</v>
      </c>
      <c r="L1259">
        <f>IF(K1259&lt;1.1,K1259,IF(K1259&lt;YEAR!$C$2+YEAR!$C$3-2,K1259+1,(YEAR!$C$2+YEAR!$C$3-1)&amp;"       :="))</f>
        <v>1</v>
      </c>
      <c r="M1259">
        <f>IF(L1259&lt;1.1,L1259,IF(L1259&lt;YEAR!$C$2+YEAR!$C$3-2,L1259+1,(YEAR!$C$2+YEAR!$C$3-1)&amp;"       :="))</f>
        <v>1</v>
      </c>
      <c r="N1259">
        <f>IF(M1259&lt;1.1,M1259,IF(M1259&lt;YEAR!$C$2+YEAR!$C$3-2,M1259+1,(YEAR!$C$2+YEAR!$C$3-1)&amp;"       :="))</f>
        <v>1</v>
      </c>
      <c r="O1259">
        <f>IF(N1259&lt;1.1,N1259,IF(N1259&lt;YEAR!$C$2+YEAR!$C$3-2,N1259+1,(YEAR!$C$2+YEAR!$C$3-1)&amp;"       :="))</f>
        <v>1</v>
      </c>
      <c r="P1259">
        <f>IF(O1259&lt;1.1,O1259,IF(O1259&lt;YEAR!$C$2+YEAR!$C$3-2,O1259+1,(YEAR!$C$2+YEAR!$C$3-1)&amp;"       :="))</f>
        <v>1</v>
      </c>
      <c r="Q1259">
        <f>IF(P1259&lt;1.1,P1259,IF(P1259&lt;YEAR!$C$2+YEAR!$C$3-2,P1259+1,(YEAR!$C$2+YEAR!$C$3-1)&amp;"       :="))</f>
        <v>1</v>
      </c>
      <c r="R1259">
        <f>IF(Q1259&lt;1.1,Q1259,IF(Q1259&lt;YEAR!$C$2+YEAR!$C$3-2,Q1259+1,(YEAR!$C$2+YEAR!$C$3-1)&amp;"       :="))</f>
        <v>1</v>
      </c>
      <c r="S1259">
        <f>IF(R1259&lt;1.1,R1259,IF(R1259&lt;YEAR!$C$2+YEAR!$C$3-2,R1259+1,(YEAR!$C$2+YEAR!$C$3-1)&amp;"       :="))</f>
        <v>1</v>
      </c>
      <c r="T1259">
        <f>IF(S1259&lt;1.1,S1259,IF(S1259&lt;YEAR!$C$2+YEAR!$C$3-2,S1259+1,(YEAR!$C$2+YEAR!$C$3-1)&amp;"       :="))</f>
        <v>1</v>
      </c>
      <c r="U1259">
        <f>IF(T1259&lt;1.1,T1259,IF(T1259&lt;YEAR!$C$2+YEAR!$C$3-2,T1259+1,(YEAR!$C$2+YEAR!$C$3-1)&amp;"       :="))</f>
        <v>1</v>
      </c>
      <c r="V1259">
        <f>IF(U1259&lt;1.1,U1259,IF(U1259&lt;YEAR!$C$2+YEAR!$C$3-2,U1259+1,(YEAR!$C$2+YEAR!$C$3-1)&amp;"       :="))</f>
        <v>1</v>
      </c>
      <c r="W1259">
        <f>IF(V1259&lt;1.1,V1259,IF(V1259&lt;YEAR!$C$2+YEAR!$C$3-2,V1259+1,(YEAR!$C$2+YEAR!$C$3-1)&amp;"       :="))</f>
        <v>1</v>
      </c>
      <c r="X1259">
        <f>IF(W1259&lt;1.1,W1259,IF(W1259&lt;YEAR!$C$2+YEAR!$C$3-2,W1259+1,(YEAR!$C$2+YEAR!$C$3-1)&amp;"       :="))</f>
        <v>1</v>
      </c>
      <c r="Y1259">
        <f>IF(X1259&lt;1.1,X1259,IF(X1259&lt;YEAR!$C$2+YEAR!$C$3-2,X1259+1,(YEAR!$C$2+YEAR!$C$3-1)&amp;"       :="))</f>
        <v>1</v>
      </c>
      <c r="Z1259">
        <f>IF(Y1259&lt;1.1,Y1259,IF(Y1259&lt;YEAR!$C$2+YEAR!$C$3-2,Y1259+1,(YEAR!$C$2+YEAR!$C$3-1)&amp;"       :="))</f>
        <v>1</v>
      </c>
      <c r="AA1259">
        <f>IF(Z1259&lt;1.1,Z1259,IF(Z1259&lt;YEAR!$C$2+YEAR!$C$3-2,Z1259+1,(YEAR!$C$2+YEAR!$C$3-1)&amp;"       :="))</f>
        <v>1</v>
      </c>
      <c r="AB1259">
        <f>IF(AA1259&lt;1.1,AA1259,IF(AA1259&lt;YEAR!$C$2+YEAR!$C$3-2,AA1259+1,(YEAR!$C$2+YEAR!$C$3-1)&amp;"       :="))</f>
        <v>1</v>
      </c>
      <c r="AC1259">
        <f>IF(AB1259&lt;1.1,AB1259,IF(AB1259&lt;YEAR!$C$2+YEAR!$C$3-2,AB1259+1,(YEAR!$C$2+YEAR!$C$3-1)&amp;"       :="))</f>
        <v>1</v>
      </c>
      <c r="AD1259">
        <f>IF(AC1259&lt;1.1,AC1259,IF(AC1259&lt;YEAR!$C$2+YEAR!$C$3-2,AC1259+1,(YEAR!$C$2+YEAR!$C$3-1)&amp;"       :="))</f>
        <v>1</v>
      </c>
      <c r="AE1259">
        <f>IF(AD1259&lt;1.1,AD1259,IF(AD1259&lt;YEAR!$C$2+YEAR!$C$3-2,AD1259+1,(YEAR!$C$2+YEAR!$C$3-1)&amp;"       :="))</f>
        <v>1</v>
      </c>
      <c r="AF1259">
        <f>IF(AE1259&lt;1.1,AE1259,IF(AE1259&lt;YEAR!$C$2+YEAR!$C$3-2,AE1259+1,(YEAR!$C$2+YEAR!$C$3-1)&amp;"       :="))</f>
        <v>1</v>
      </c>
      <c r="AG1259">
        <f>IF(AF1259&lt;1.1,AF1259,IF(AF1259&lt;YEAR!$C$2+YEAR!$C$3-2,AF1259+1,(YEAR!$C$2+YEAR!$C$3-1)&amp;"       :="))</f>
        <v>1</v>
      </c>
      <c r="AH1259">
        <f>IF(AG1259&lt;1.1,AG1259,IF(AG1259&lt;YEAR!$C$2+YEAR!$C$3-2,AG1259+1,(YEAR!$C$2+YEAR!$C$3-1)&amp;"       :="))</f>
        <v>1</v>
      </c>
      <c r="AI1259">
        <f>IF(AH1259&lt;1.1,AH1259,IF(AH1259&lt;YEAR!$C$2+YEAR!$C$3-2,AH1259+1,(YEAR!$C$2+YEAR!$C$3-1)&amp;"       :="))</f>
        <v>1</v>
      </c>
      <c r="AJ1259">
        <f>IF(AI1259&lt;1.1,AI1259,IF(AI1259&lt;YEAR!$C$2+YEAR!$C$3-2,AI1259+1,(YEAR!$C$2+YEAR!$C$3-1)&amp;"       :="))</f>
        <v>1</v>
      </c>
    </row>
    <row r="1260" spans="1:36">
      <c r="A1260">
        <f t="shared" ca="1" si="94"/>
        <v>31</v>
      </c>
      <c r="B1260" t="s">
        <v>51</v>
      </c>
      <c r="C1260" t="str">
        <f ca="1">IF(D1260="",OFFSET(AvailabilityFactor!A$1,A1260,0),C1259)</f>
        <v>D2HSF0779</v>
      </c>
      <c r="D1260" t="str" cm="1">
        <f t="array" aca="1" ref="D1260" ca="1">IF(D1259="",TS_DRC!$P$5,OFFSET(TS_DRC!P$5,RIGHT(D1259,2),0,TRUE))</f>
        <v>TS26</v>
      </c>
      <c r="E1260" t="str">
        <f t="shared" ca="1" si="95"/>
        <v>TS26</v>
      </c>
      <c r="F1260">
        <f>[3]Scenarios!$H$7</f>
        <v>1</v>
      </c>
      <c r="G1260">
        <f>IF(F1260&lt;1.1,F1260,IF(F1260&lt;YEAR!$C$2+YEAR!$C$3-2,F1260+1,(YEAR!$C$2+YEAR!$C$3-1)&amp;"       :="))</f>
        <v>1</v>
      </c>
      <c r="H1260">
        <f>IF(G1260&lt;1.1,G1260,IF(G1260&lt;YEAR!$C$2+YEAR!$C$3-2,G1260+1,(YEAR!$C$2+YEAR!$C$3-1)&amp;"       :="))</f>
        <v>1</v>
      </c>
      <c r="I1260">
        <f>IF(H1260&lt;1.1,H1260,IF(H1260&lt;YEAR!$C$2+YEAR!$C$3-2,H1260+1,(YEAR!$C$2+YEAR!$C$3-1)&amp;"       :="))</f>
        <v>1</v>
      </c>
      <c r="J1260">
        <f>IF(I1260&lt;1.1,I1260,IF(I1260&lt;YEAR!$C$2+YEAR!$C$3-2,I1260+1,(YEAR!$C$2+YEAR!$C$3-1)&amp;"       :="))</f>
        <v>1</v>
      </c>
      <c r="K1260">
        <f>IF(J1260&lt;1.1,J1260,IF(J1260&lt;YEAR!$C$2+YEAR!$C$3-2,J1260+1,(YEAR!$C$2+YEAR!$C$3-1)&amp;"       :="))</f>
        <v>1</v>
      </c>
      <c r="L1260">
        <f>IF(K1260&lt;1.1,K1260,IF(K1260&lt;YEAR!$C$2+YEAR!$C$3-2,K1260+1,(YEAR!$C$2+YEAR!$C$3-1)&amp;"       :="))</f>
        <v>1</v>
      </c>
      <c r="M1260">
        <f>IF(L1260&lt;1.1,L1260,IF(L1260&lt;YEAR!$C$2+YEAR!$C$3-2,L1260+1,(YEAR!$C$2+YEAR!$C$3-1)&amp;"       :="))</f>
        <v>1</v>
      </c>
      <c r="N1260">
        <f>IF(M1260&lt;1.1,M1260,IF(M1260&lt;YEAR!$C$2+YEAR!$C$3-2,M1260+1,(YEAR!$C$2+YEAR!$C$3-1)&amp;"       :="))</f>
        <v>1</v>
      </c>
      <c r="O1260">
        <f>IF(N1260&lt;1.1,N1260,IF(N1260&lt;YEAR!$C$2+YEAR!$C$3-2,N1260+1,(YEAR!$C$2+YEAR!$C$3-1)&amp;"       :="))</f>
        <v>1</v>
      </c>
      <c r="P1260">
        <f>IF(O1260&lt;1.1,O1260,IF(O1260&lt;YEAR!$C$2+YEAR!$C$3-2,O1260+1,(YEAR!$C$2+YEAR!$C$3-1)&amp;"       :="))</f>
        <v>1</v>
      </c>
      <c r="Q1260">
        <f>IF(P1260&lt;1.1,P1260,IF(P1260&lt;YEAR!$C$2+YEAR!$C$3-2,P1260+1,(YEAR!$C$2+YEAR!$C$3-1)&amp;"       :="))</f>
        <v>1</v>
      </c>
      <c r="R1260">
        <f>IF(Q1260&lt;1.1,Q1260,IF(Q1260&lt;YEAR!$C$2+YEAR!$C$3-2,Q1260+1,(YEAR!$C$2+YEAR!$C$3-1)&amp;"       :="))</f>
        <v>1</v>
      </c>
      <c r="S1260">
        <f>IF(R1260&lt;1.1,R1260,IF(R1260&lt;YEAR!$C$2+YEAR!$C$3-2,R1260+1,(YEAR!$C$2+YEAR!$C$3-1)&amp;"       :="))</f>
        <v>1</v>
      </c>
      <c r="T1260">
        <f>IF(S1260&lt;1.1,S1260,IF(S1260&lt;YEAR!$C$2+YEAR!$C$3-2,S1260+1,(YEAR!$C$2+YEAR!$C$3-1)&amp;"       :="))</f>
        <v>1</v>
      </c>
      <c r="U1260">
        <f>IF(T1260&lt;1.1,T1260,IF(T1260&lt;YEAR!$C$2+YEAR!$C$3-2,T1260+1,(YEAR!$C$2+YEAR!$C$3-1)&amp;"       :="))</f>
        <v>1</v>
      </c>
      <c r="V1260">
        <f>IF(U1260&lt;1.1,U1260,IF(U1260&lt;YEAR!$C$2+YEAR!$C$3-2,U1260+1,(YEAR!$C$2+YEAR!$C$3-1)&amp;"       :="))</f>
        <v>1</v>
      </c>
      <c r="W1260">
        <f>IF(V1260&lt;1.1,V1260,IF(V1260&lt;YEAR!$C$2+YEAR!$C$3-2,V1260+1,(YEAR!$C$2+YEAR!$C$3-1)&amp;"       :="))</f>
        <v>1</v>
      </c>
      <c r="X1260">
        <f>IF(W1260&lt;1.1,W1260,IF(W1260&lt;YEAR!$C$2+YEAR!$C$3-2,W1260+1,(YEAR!$C$2+YEAR!$C$3-1)&amp;"       :="))</f>
        <v>1</v>
      </c>
      <c r="Y1260">
        <f>IF(X1260&lt;1.1,X1260,IF(X1260&lt;YEAR!$C$2+YEAR!$C$3-2,X1260+1,(YEAR!$C$2+YEAR!$C$3-1)&amp;"       :="))</f>
        <v>1</v>
      </c>
      <c r="Z1260">
        <f>IF(Y1260&lt;1.1,Y1260,IF(Y1260&lt;YEAR!$C$2+YEAR!$C$3-2,Y1260+1,(YEAR!$C$2+YEAR!$C$3-1)&amp;"       :="))</f>
        <v>1</v>
      </c>
      <c r="AA1260">
        <f>IF(Z1260&lt;1.1,Z1260,IF(Z1260&lt;YEAR!$C$2+YEAR!$C$3-2,Z1260+1,(YEAR!$C$2+YEAR!$C$3-1)&amp;"       :="))</f>
        <v>1</v>
      </c>
      <c r="AB1260">
        <f>IF(AA1260&lt;1.1,AA1260,IF(AA1260&lt;YEAR!$C$2+YEAR!$C$3-2,AA1260+1,(YEAR!$C$2+YEAR!$C$3-1)&amp;"       :="))</f>
        <v>1</v>
      </c>
      <c r="AC1260">
        <f>IF(AB1260&lt;1.1,AB1260,IF(AB1260&lt;YEAR!$C$2+YEAR!$C$3-2,AB1260+1,(YEAR!$C$2+YEAR!$C$3-1)&amp;"       :="))</f>
        <v>1</v>
      </c>
      <c r="AD1260">
        <f>IF(AC1260&lt;1.1,AC1260,IF(AC1260&lt;YEAR!$C$2+YEAR!$C$3-2,AC1260+1,(YEAR!$C$2+YEAR!$C$3-1)&amp;"       :="))</f>
        <v>1</v>
      </c>
      <c r="AE1260">
        <f>IF(AD1260&lt;1.1,AD1260,IF(AD1260&lt;YEAR!$C$2+YEAR!$C$3-2,AD1260+1,(YEAR!$C$2+YEAR!$C$3-1)&amp;"       :="))</f>
        <v>1</v>
      </c>
      <c r="AF1260">
        <f>IF(AE1260&lt;1.1,AE1260,IF(AE1260&lt;YEAR!$C$2+YEAR!$C$3-2,AE1260+1,(YEAR!$C$2+YEAR!$C$3-1)&amp;"       :="))</f>
        <v>1</v>
      </c>
      <c r="AG1260">
        <f>IF(AF1260&lt;1.1,AF1260,IF(AF1260&lt;YEAR!$C$2+YEAR!$C$3-2,AF1260+1,(YEAR!$C$2+YEAR!$C$3-1)&amp;"       :="))</f>
        <v>1</v>
      </c>
      <c r="AH1260">
        <f>IF(AG1260&lt;1.1,AG1260,IF(AG1260&lt;YEAR!$C$2+YEAR!$C$3-2,AG1260+1,(YEAR!$C$2+YEAR!$C$3-1)&amp;"       :="))</f>
        <v>1</v>
      </c>
      <c r="AI1260">
        <f>IF(AH1260&lt;1.1,AH1260,IF(AH1260&lt;YEAR!$C$2+YEAR!$C$3-2,AH1260+1,(YEAR!$C$2+YEAR!$C$3-1)&amp;"       :="))</f>
        <v>1</v>
      </c>
      <c r="AJ1260">
        <f>IF(AI1260&lt;1.1,AI1260,IF(AI1260&lt;YEAR!$C$2+YEAR!$C$3-2,AI1260+1,(YEAR!$C$2+YEAR!$C$3-1)&amp;"       :="))</f>
        <v>1</v>
      </c>
    </row>
    <row r="1261" spans="1:36">
      <c r="A1261">
        <f t="shared" ca="1" si="94"/>
        <v>31</v>
      </c>
      <c r="B1261" t="s">
        <v>51</v>
      </c>
      <c r="C1261" t="str">
        <f ca="1">IF(D1261="",OFFSET(AvailabilityFactor!A$1,A1261,0),C1260)</f>
        <v>D2HSF0779</v>
      </c>
      <c r="D1261" t="str" cm="1">
        <f t="array" aca="1" ref="D1261" ca="1">IF(D1260="",TS_DRC!$P$5,OFFSET(TS_DRC!P$5,RIGHT(D1260,2),0,TRUE))</f>
        <v>TS27</v>
      </c>
      <c r="E1261" t="str">
        <f t="shared" ca="1" si="95"/>
        <v>TS27</v>
      </c>
      <c r="F1261">
        <f>[3]Scenarios!$H$7</f>
        <v>1</v>
      </c>
      <c r="G1261">
        <f>IF(F1261&lt;1.1,F1261,IF(F1261&lt;YEAR!$C$2+YEAR!$C$3-2,F1261+1,(YEAR!$C$2+YEAR!$C$3-1)&amp;"       :="))</f>
        <v>1</v>
      </c>
      <c r="H1261">
        <f>IF(G1261&lt;1.1,G1261,IF(G1261&lt;YEAR!$C$2+YEAR!$C$3-2,G1261+1,(YEAR!$C$2+YEAR!$C$3-1)&amp;"       :="))</f>
        <v>1</v>
      </c>
      <c r="I1261">
        <f>IF(H1261&lt;1.1,H1261,IF(H1261&lt;YEAR!$C$2+YEAR!$C$3-2,H1261+1,(YEAR!$C$2+YEAR!$C$3-1)&amp;"       :="))</f>
        <v>1</v>
      </c>
      <c r="J1261">
        <f>IF(I1261&lt;1.1,I1261,IF(I1261&lt;YEAR!$C$2+YEAR!$C$3-2,I1261+1,(YEAR!$C$2+YEAR!$C$3-1)&amp;"       :="))</f>
        <v>1</v>
      </c>
      <c r="K1261">
        <f>IF(J1261&lt;1.1,J1261,IF(J1261&lt;YEAR!$C$2+YEAR!$C$3-2,J1261+1,(YEAR!$C$2+YEAR!$C$3-1)&amp;"       :="))</f>
        <v>1</v>
      </c>
      <c r="L1261">
        <f>IF(K1261&lt;1.1,K1261,IF(K1261&lt;YEAR!$C$2+YEAR!$C$3-2,K1261+1,(YEAR!$C$2+YEAR!$C$3-1)&amp;"       :="))</f>
        <v>1</v>
      </c>
      <c r="M1261">
        <f>IF(L1261&lt;1.1,L1261,IF(L1261&lt;YEAR!$C$2+YEAR!$C$3-2,L1261+1,(YEAR!$C$2+YEAR!$C$3-1)&amp;"       :="))</f>
        <v>1</v>
      </c>
      <c r="N1261">
        <f>IF(M1261&lt;1.1,M1261,IF(M1261&lt;YEAR!$C$2+YEAR!$C$3-2,M1261+1,(YEAR!$C$2+YEAR!$C$3-1)&amp;"       :="))</f>
        <v>1</v>
      </c>
      <c r="O1261">
        <f>IF(N1261&lt;1.1,N1261,IF(N1261&lt;YEAR!$C$2+YEAR!$C$3-2,N1261+1,(YEAR!$C$2+YEAR!$C$3-1)&amp;"       :="))</f>
        <v>1</v>
      </c>
      <c r="P1261">
        <f>IF(O1261&lt;1.1,O1261,IF(O1261&lt;YEAR!$C$2+YEAR!$C$3-2,O1261+1,(YEAR!$C$2+YEAR!$C$3-1)&amp;"       :="))</f>
        <v>1</v>
      </c>
      <c r="Q1261">
        <f>IF(P1261&lt;1.1,P1261,IF(P1261&lt;YEAR!$C$2+YEAR!$C$3-2,P1261+1,(YEAR!$C$2+YEAR!$C$3-1)&amp;"       :="))</f>
        <v>1</v>
      </c>
      <c r="R1261">
        <f>IF(Q1261&lt;1.1,Q1261,IF(Q1261&lt;YEAR!$C$2+YEAR!$C$3-2,Q1261+1,(YEAR!$C$2+YEAR!$C$3-1)&amp;"       :="))</f>
        <v>1</v>
      </c>
      <c r="S1261">
        <f>IF(R1261&lt;1.1,R1261,IF(R1261&lt;YEAR!$C$2+YEAR!$C$3-2,R1261+1,(YEAR!$C$2+YEAR!$C$3-1)&amp;"       :="))</f>
        <v>1</v>
      </c>
      <c r="T1261">
        <f>IF(S1261&lt;1.1,S1261,IF(S1261&lt;YEAR!$C$2+YEAR!$C$3-2,S1261+1,(YEAR!$C$2+YEAR!$C$3-1)&amp;"       :="))</f>
        <v>1</v>
      </c>
      <c r="U1261">
        <f>IF(T1261&lt;1.1,T1261,IF(T1261&lt;YEAR!$C$2+YEAR!$C$3-2,T1261+1,(YEAR!$C$2+YEAR!$C$3-1)&amp;"       :="))</f>
        <v>1</v>
      </c>
      <c r="V1261">
        <f>IF(U1261&lt;1.1,U1261,IF(U1261&lt;YEAR!$C$2+YEAR!$C$3-2,U1261+1,(YEAR!$C$2+YEAR!$C$3-1)&amp;"       :="))</f>
        <v>1</v>
      </c>
      <c r="W1261">
        <f>IF(V1261&lt;1.1,V1261,IF(V1261&lt;YEAR!$C$2+YEAR!$C$3-2,V1261+1,(YEAR!$C$2+YEAR!$C$3-1)&amp;"       :="))</f>
        <v>1</v>
      </c>
      <c r="X1261">
        <f>IF(W1261&lt;1.1,W1261,IF(W1261&lt;YEAR!$C$2+YEAR!$C$3-2,W1261+1,(YEAR!$C$2+YEAR!$C$3-1)&amp;"       :="))</f>
        <v>1</v>
      </c>
      <c r="Y1261">
        <f>IF(X1261&lt;1.1,X1261,IF(X1261&lt;YEAR!$C$2+YEAR!$C$3-2,X1261+1,(YEAR!$C$2+YEAR!$C$3-1)&amp;"       :="))</f>
        <v>1</v>
      </c>
      <c r="Z1261">
        <f>IF(Y1261&lt;1.1,Y1261,IF(Y1261&lt;YEAR!$C$2+YEAR!$C$3-2,Y1261+1,(YEAR!$C$2+YEAR!$C$3-1)&amp;"       :="))</f>
        <v>1</v>
      </c>
      <c r="AA1261">
        <f>IF(Z1261&lt;1.1,Z1261,IF(Z1261&lt;YEAR!$C$2+YEAR!$C$3-2,Z1261+1,(YEAR!$C$2+YEAR!$C$3-1)&amp;"       :="))</f>
        <v>1</v>
      </c>
      <c r="AB1261">
        <f>IF(AA1261&lt;1.1,AA1261,IF(AA1261&lt;YEAR!$C$2+YEAR!$C$3-2,AA1261+1,(YEAR!$C$2+YEAR!$C$3-1)&amp;"       :="))</f>
        <v>1</v>
      </c>
      <c r="AC1261">
        <f>IF(AB1261&lt;1.1,AB1261,IF(AB1261&lt;YEAR!$C$2+YEAR!$C$3-2,AB1261+1,(YEAR!$C$2+YEAR!$C$3-1)&amp;"       :="))</f>
        <v>1</v>
      </c>
      <c r="AD1261">
        <f>IF(AC1261&lt;1.1,AC1261,IF(AC1261&lt;YEAR!$C$2+YEAR!$C$3-2,AC1261+1,(YEAR!$C$2+YEAR!$C$3-1)&amp;"       :="))</f>
        <v>1</v>
      </c>
      <c r="AE1261">
        <f>IF(AD1261&lt;1.1,AD1261,IF(AD1261&lt;YEAR!$C$2+YEAR!$C$3-2,AD1261+1,(YEAR!$C$2+YEAR!$C$3-1)&amp;"       :="))</f>
        <v>1</v>
      </c>
      <c r="AF1261">
        <f>IF(AE1261&lt;1.1,AE1261,IF(AE1261&lt;YEAR!$C$2+YEAR!$C$3-2,AE1261+1,(YEAR!$C$2+YEAR!$C$3-1)&amp;"       :="))</f>
        <v>1</v>
      </c>
      <c r="AG1261">
        <f>IF(AF1261&lt;1.1,AF1261,IF(AF1261&lt;YEAR!$C$2+YEAR!$C$3-2,AF1261+1,(YEAR!$C$2+YEAR!$C$3-1)&amp;"       :="))</f>
        <v>1</v>
      </c>
      <c r="AH1261">
        <f>IF(AG1261&lt;1.1,AG1261,IF(AG1261&lt;YEAR!$C$2+YEAR!$C$3-2,AG1261+1,(YEAR!$C$2+YEAR!$C$3-1)&amp;"       :="))</f>
        <v>1</v>
      </c>
      <c r="AI1261">
        <f>IF(AH1261&lt;1.1,AH1261,IF(AH1261&lt;YEAR!$C$2+YEAR!$C$3-2,AH1261+1,(YEAR!$C$2+YEAR!$C$3-1)&amp;"       :="))</f>
        <v>1</v>
      </c>
      <c r="AJ1261">
        <f>IF(AI1261&lt;1.1,AI1261,IF(AI1261&lt;YEAR!$C$2+YEAR!$C$3-2,AI1261+1,(YEAR!$C$2+YEAR!$C$3-1)&amp;"       :="))</f>
        <v>1</v>
      </c>
    </row>
    <row r="1262" spans="1:36">
      <c r="A1262">
        <f t="shared" ca="1" si="94"/>
        <v>31</v>
      </c>
      <c r="B1262" t="s">
        <v>51</v>
      </c>
      <c r="C1262" t="str">
        <f ca="1">IF(D1262="",OFFSET(AvailabilityFactor!A$1,A1262,0),C1261)</f>
        <v>D2HSF0779</v>
      </c>
      <c r="D1262" t="str" cm="1">
        <f t="array" aca="1" ref="D1262" ca="1">IF(D1261="",TS_DRC!$P$5,OFFSET(TS_DRC!P$5,RIGHT(D1261,2),0,TRUE))</f>
        <v>TS28</v>
      </c>
      <c r="E1262" t="str">
        <f t="shared" ca="1" si="95"/>
        <v>TS28</v>
      </c>
      <c r="F1262">
        <f>[3]Scenarios!$H$7</f>
        <v>1</v>
      </c>
      <c r="G1262">
        <f>IF(F1262&lt;1.1,F1262,IF(F1262&lt;YEAR!$C$2+YEAR!$C$3-2,F1262+1,(YEAR!$C$2+YEAR!$C$3-1)&amp;"       :="))</f>
        <v>1</v>
      </c>
      <c r="H1262">
        <f>IF(G1262&lt;1.1,G1262,IF(G1262&lt;YEAR!$C$2+YEAR!$C$3-2,G1262+1,(YEAR!$C$2+YEAR!$C$3-1)&amp;"       :="))</f>
        <v>1</v>
      </c>
      <c r="I1262">
        <f>IF(H1262&lt;1.1,H1262,IF(H1262&lt;YEAR!$C$2+YEAR!$C$3-2,H1262+1,(YEAR!$C$2+YEAR!$C$3-1)&amp;"       :="))</f>
        <v>1</v>
      </c>
      <c r="J1262">
        <f>IF(I1262&lt;1.1,I1262,IF(I1262&lt;YEAR!$C$2+YEAR!$C$3-2,I1262+1,(YEAR!$C$2+YEAR!$C$3-1)&amp;"       :="))</f>
        <v>1</v>
      </c>
      <c r="K1262">
        <f>IF(J1262&lt;1.1,J1262,IF(J1262&lt;YEAR!$C$2+YEAR!$C$3-2,J1262+1,(YEAR!$C$2+YEAR!$C$3-1)&amp;"       :="))</f>
        <v>1</v>
      </c>
      <c r="L1262">
        <f>IF(K1262&lt;1.1,K1262,IF(K1262&lt;YEAR!$C$2+YEAR!$C$3-2,K1262+1,(YEAR!$C$2+YEAR!$C$3-1)&amp;"       :="))</f>
        <v>1</v>
      </c>
      <c r="M1262">
        <f>IF(L1262&lt;1.1,L1262,IF(L1262&lt;YEAR!$C$2+YEAR!$C$3-2,L1262+1,(YEAR!$C$2+YEAR!$C$3-1)&amp;"       :="))</f>
        <v>1</v>
      </c>
      <c r="N1262">
        <f>IF(M1262&lt;1.1,M1262,IF(M1262&lt;YEAR!$C$2+YEAR!$C$3-2,M1262+1,(YEAR!$C$2+YEAR!$C$3-1)&amp;"       :="))</f>
        <v>1</v>
      </c>
      <c r="O1262">
        <f>IF(N1262&lt;1.1,N1262,IF(N1262&lt;YEAR!$C$2+YEAR!$C$3-2,N1262+1,(YEAR!$C$2+YEAR!$C$3-1)&amp;"       :="))</f>
        <v>1</v>
      </c>
      <c r="P1262">
        <f>IF(O1262&lt;1.1,O1262,IF(O1262&lt;YEAR!$C$2+YEAR!$C$3-2,O1262+1,(YEAR!$C$2+YEAR!$C$3-1)&amp;"       :="))</f>
        <v>1</v>
      </c>
      <c r="Q1262">
        <f>IF(P1262&lt;1.1,P1262,IF(P1262&lt;YEAR!$C$2+YEAR!$C$3-2,P1262+1,(YEAR!$C$2+YEAR!$C$3-1)&amp;"       :="))</f>
        <v>1</v>
      </c>
      <c r="R1262">
        <f>IF(Q1262&lt;1.1,Q1262,IF(Q1262&lt;YEAR!$C$2+YEAR!$C$3-2,Q1262+1,(YEAR!$C$2+YEAR!$C$3-1)&amp;"       :="))</f>
        <v>1</v>
      </c>
      <c r="S1262">
        <f>IF(R1262&lt;1.1,R1262,IF(R1262&lt;YEAR!$C$2+YEAR!$C$3-2,R1262+1,(YEAR!$C$2+YEAR!$C$3-1)&amp;"       :="))</f>
        <v>1</v>
      </c>
      <c r="T1262">
        <f>IF(S1262&lt;1.1,S1262,IF(S1262&lt;YEAR!$C$2+YEAR!$C$3-2,S1262+1,(YEAR!$C$2+YEAR!$C$3-1)&amp;"       :="))</f>
        <v>1</v>
      </c>
      <c r="U1262">
        <f>IF(T1262&lt;1.1,T1262,IF(T1262&lt;YEAR!$C$2+YEAR!$C$3-2,T1262+1,(YEAR!$C$2+YEAR!$C$3-1)&amp;"       :="))</f>
        <v>1</v>
      </c>
      <c r="V1262">
        <f>IF(U1262&lt;1.1,U1262,IF(U1262&lt;YEAR!$C$2+YEAR!$C$3-2,U1262+1,(YEAR!$C$2+YEAR!$C$3-1)&amp;"       :="))</f>
        <v>1</v>
      </c>
      <c r="W1262">
        <f>IF(V1262&lt;1.1,V1262,IF(V1262&lt;YEAR!$C$2+YEAR!$C$3-2,V1262+1,(YEAR!$C$2+YEAR!$C$3-1)&amp;"       :="))</f>
        <v>1</v>
      </c>
      <c r="X1262">
        <f>IF(W1262&lt;1.1,W1262,IF(W1262&lt;YEAR!$C$2+YEAR!$C$3-2,W1262+1,(YEAR!$C$2+YEAR!$C$3-1)&amp;"       :="))</f>
        <v>1</v>
      </c>
      <c r="Y1262">
        <f>IF(X1262&lt;1.1,X1262,IF(X1262&lt;YEAR!$C$2+YEAR!$C$3-2,X1262+1,(YEAR!$C$2+YEAR!$C$3-1)&amp;"       :="))</f>
        <v>1</v>
      </c>
      <c r="Z1262">
        <f>IF(Y1262&lt;1.1,Y1262,IF(Y1262&lt;YEAR!$C$2+YEAR!$C$3-2,Y1262+1,(YEAR!$C$2+YEAR!$C$3-1)&amp;"       :="))</f>
        <v>1</v>
      </c>
      <c r="AA1262">
        <f>IF(Z1262&lt;1.1,Z1262,IF(Z1262&lt;YEAR!$C$2+YEAR!$C$3-2,Z1262+1,(YEAR!$C$2+YEAR!$C$3-1)&amp;"       :="))</f>
        <v>1</v>
      </c>
      <c r="AB1262">
        <f>IF(AA1262&lt;1.1,AA1262,IF(AA1262&lt;YEAR!$C$2+YEAR!$C$3-2,AA1262+1,(YEAR!$C$2+YEAR!$C$3-1)&amp;"       :="))</f>
        <v>1</v>
      </c>
      <c r="AC1262">
        <f>IF(AB1262&lt;1.1,AB1262,IF(AB1262&lt;YEAR!$C$2+YEAR!$C$3-2,AB1262+1,(YEAR!$C$2+YEAR!$C$3-1)&amp;"       :="))</f>
        <v>1</v>
      </c>
      <c r="AD1262">
        <f>IF(AC1262&lt;1.1,AC1262,IF(AC1262&lt;YEAR!$C$2+YEAR!$C$3-2,AC1262+1,(YEAR!$C$2+YEAR!$C$3-1)&amp;"       :="))</f>
        <v>1</v>
      </c>
      <c r="AE1262">
        <f>IF(AD1262&lt;1.1,AD1262,IF(AD1262&lt;YEAR!$C$2+YEAR!$C$3-2,AD1262+1,(YEAR!$C$2+YEAR!$C$3-1)&amp;"       :="))</f>
        <v>1</v>
      </c>
      <c r="AF1262">
        <f>IF(AE1262&lt;1.1,AE1262,IF(AE1262&lt;YEAR!$C$2+YEAR!$C$3-2,AE1262+1,(YEAR!$C$2+YEAR!$C$3-1)&amp;"       :="))</f>
        <v>1</v>
      </c>
      <c r="AG1262">
        <f>IF(AF1262&lt;1.1,AF1262,IF(AF1262&lt;YEAR!$C$2+YEAR!$C$3-2,AF1262+1,(YEAR!$C$2+YEAR!$C$3-1)&amp;"       :="))</f>
        <v>1</v>
      </c>
      <c r="AH1262">
        <f>IF(AG1262&lt;1.1,AG1262,IF(AG1262&lt;YEAR!$C$2+YEAR!$C$3-2,AG1262+1,(YEAR!$C$2+YEAR!$C$3-1)&amp;"       :="))</f>
        <v>1</v>
      </c>
      <c r="AI1262">
        <f>IF(AH1262&lt;1.1,AH1262,IF(AH1262&lt;YEAR!$C$2+YEAR!$C$3-2,AH1262+1,(YEAR!$C$2+YEAR!$C$3-1)&amp;"       :="))</f>
        <v>1</v>
      </c>
      <c r="AJ1262">
        <f>IF(AI1262&lt;1.1,AI1262,IF(AI1262&lt;YEAR!$C$2+YEAR!$C$3-2,AI1262+1,(YEAR!$C$2+YEAR!$C$3-1)&amp;"       :="))</f>
        <v>1</v>
      </c>
    </row>
    <row r="1263" spans="1:36">
      <c r="A1263">
        <f t="shared" ca="1" si="94"/>
        <v>31</v>
      </c>
      <c r="B1263" t="s">
        <v>51</v>
      </c>
      <c r="C1263" t="str">
        <f ca="1">IF(D1263="",OFFSET(AvailabilityFactor!A$1,A1263,0),C1262)</f>
        <v>D2HSF0779</v>
      </c>
      <c r="D1263" t="str" cm="1">
        <f t="array" aca="1" ref="D1263" ca="1">IF(D1262="",TS_DRC!$P$5,OFFSET(TS_DRC!P$5,RIGHT(D1262,2),0,TRUE))</f>
        <v>TS29</v>
      </c>
      <c r="E1263" t="str">
        <f t="shared" ca="1" si="95"/>
        <v>TS29</v>
      </c>
      <c r="F1263">
        <f>[3]Scenarios!$H$7</f>
        <v>1</v>
      </c>
      <c r="G1263">
        <f>IF(F1263&lt;1.1,F1263,IF(F1263&lt;YEAR!$C$2+YEAR!$C$3-2,F1263+1,(YEAR!$C$2+YEAR!$C$3-1)&amp;"       :="))</f>
        <v>1</v>
      </c>
      <c r="H1263">
        <f>IF(G1263&lt;1.1,G1263,IF(G1263&lt;YEAR!$C$2+YEAR!$C$3-2,G1263+1,(YEAR!$C$2+YEAR!$C$3-1)&amp;"       :="))</f>
        <v>1</v>
      </c>
      <c r="I1263">
        <f>IF(H1263&lt;1.1,H1263,IF(H1263&lt;YEAR!$C$2+YEAR!$C$3-2,H1263+1,(YEAR!$C$2+YEAR!$C$3-1)&amp;"       :="))</f>
        <v>1</v>
      </c>
      <c r="J1263">
        <f>IF(I1263&lt;1.1,I1263,IF(I1263&lt;YEAR!$C$2+YEAR!$C$3-2,I1263+1,(YEAR!$C$2+YEAR!$C$3-1)&amp;"       :="))</f>
        <v>1</v>
      </c>
      <c r="K1263">
        <f>IF(J1263&lt;1.1,J1263,IF(J1263&lt;YEAR!$C$2+YEAR!$C$3-2,J1263+1,(YEAR!$C$2+YEAR!$C$3-1)&amp;"       :="))</f>
        <v>1</v>
      </c>
      <c r="L1263">
        <f>IF(K1263&lt;1.1,K1263,IF(K1263&lt;YEAR!$C$2+YEAR!$C$3-2,K1263+1,(YEAR!$C$2+YEAR!$C$3-1)&amp;"       :="))</f>
        <v>1</v>
      </c>
      <c r="M1263">
        <f>IF(L1263&lt;1.1,L1263,IF(L1263&lt;YEAR!$C$2+YEAR!$C$3-2,L1263+1,(YEAR!$C$2+YEAR!$C$3-1)&amp;"       :="))</f>
        <v>1</v>
      </c>
      <c r="N1263">
        <f>IF(M1263&lt;1.1,M1263,IF(M1263&lt;YEAR!$C$2+YEAR!$C$3-2,M1263+1,(YEAR!$C$2+YEAR!$C$3-1)&amp;"       :="))</f>
        <v>1</v>
      </c>
      <c r="O1263">
        <f>IF(N1263&lt;1.1,N1263,IF(N1263&lt;YEAR!$C$2+YEAR!$C$3-2,N1263+1,(YEAR!$C$2+YEAR!$C$3-1)&amp;"       :="))</f>
        <v>1</v>
      </c>
      <c r="P1263">
        <f>IF(O1263&lt;1.1,O1263,IF(O1263&lt;YEAR!$C$2+YEAR!$C$3-2,O1263+1,(YEAR!$C$2+YEAR!$C$3-1)&amp;"       :="))</f>
        <v>1</v>
      </c>
      <c r="Q1263">
        <f>IF(P1263&lt;1.1,P1263,IF(P1263&lt;YEAR!$C$2+YEAR!$C$3-2,P1263+1,(YEAR!$C$2+YEAR!$C$3-1)&amp;"       :="))</f>
        <v>1</v>
      </c>
      <c r="R1263">
        <f>IF(Q1263&lt;1.1,Q1263,IF(Q1263&lt;YEAR!$C$2+YEAR!$C$3-2,Q1263+1,(YEAR!$C$2+YEAR!$C$3-1)&amp;"       :="))</f>
        <v>1</v>
      </c>
      <c r="S1263">
        <f>IF(R1263&lt;1.1,R1263,IF(R1263&lt;YEAR!$C$2+YEAR!$C$3-2,R1263+1,(YEAR!$C$2+YEAR!$C$3-1)&amp;"       :="))</f>
        <v>1</v>
      </c>
      <c r="T1263">
        <f>IF(S1263&lt;1.1,S1263,IF(S1263&lt;YEAR!$C$2+YEAR!$C$3-2,S1263+1,(YEAR!$C$2+YEAR!$C$3-1)&amp;"       :="))</f>
        <v>1</v>
      </c>
      <c r="U1263">
        <f>IF(T1263&lt;1.1,T1263,IF(T1263&lt;YEAR!$C$2+YEAR!$C$3-2,T1263+1,(YEAR!$C$2+YEAR!$C$3-1)&amp;"       :="))</f>
        <v>1</v>
      </c>
      <c r="V1263">
        <f>IF(U1263&lt;1.1,U1263,IF(U1263&lt;YEAR!$C$2+YEAR!$C$3-2,U1263+1,(YEAR!$C$2+YEAR!$C$3-1)&amp;"       :="))</f>
        <v>1</v>
      </c>
      <c r="W1263">
        <f>IF(V1263&lt;1.1,V1263,IF(V1263&lt;YEAR!$C$2+YEAR!$C$3-2,V1263+1,(YEAR!$C$2+YEAR!$C$3-1)&amp;"       :="))</f>
        <v>1</v>
      </c>
      <c r="X1263">
        <f>IF(W1263&lt;1.1,W1263,IF(W1263&lt;YEAR!$C$2+YEAR!$C$3-2,W1263+1,(YEAR!$C$2+YEAR!$C$3-1)&amp;"       :="))</f>
        <v>1</v>
      </c>
      <c r="Y1263">
        <f>IF(X1263&lt;1.1,X1263,IF(X1263&lt;YEAR!$C$2+YEAR!$C$3-2,X1263+1,(YEAR!$C$2+YEAR!$C$3-1)&amp;"       :="))</f>
        <v>1</v>
      </c>
      <c r="Z1263">
        <f>IF(Y1263&lt;1.1,Y1263,IF(Y1263&lt;YEAR!$C$2+YEAR!$C$3-2,Y1263+1,(YEAR!$C$2+YEAR!$C$3-1)&amp;"       :="))</f>
        <v>1</v>
      </c>
      <c r="AA1263">
        <f>IF(Z1263&lt;1.1,Z1263,IF(Z1263&lt;YEAR!$C$2+YEAR!$C$3-2,Z1263+1,(YEAR!$C$2+YEAR!$C$3-1)&amp;"       :="))</f>
        <v>1</v>
      </c>
      <c r="AB1263">
        <f>IF(AA1263&lt;1.1,AA1263,IF(AA1263&lt;YEAR!$C$2+YEAR!$C$3-2,AA1263+1,(YEAR!$C$2+YEAR!$C$3-1)&amp;"       :="))</f>
        <v>1</v>
      </c>
      <c r="AC1263">
        <f>IF(AB1263&lt;1.1,AB1263,IF(AB1263&lt;YEAR!$C$2+YEAR!$C$3-2,AB1263+1,(YEAR!$C$2+YEAR!$C$3-1)&amp;"       :="))</f>
        <v>1</v>
      </c>
      <c r="AD1263">
        <f>IF(AC1263&lt;1.1,AC1263,IF(AC1263&lt;YEAR!$C$2+YEAR!$C$3-2,AC1263+1,(YEAR!$C$2+YEAR!$C$3-1)&amp;"       :="))</f>
        <v>1</v>
      </c>
      <c r="AE1263">
        <f>IF(AD1263&lt;1.1,AD1263,IF(AD1263&lt;YEAR!$C$2+YEAR!$C$3-2,AD1263+1,(YEAR!$C$2+YEAR!$C$3-1)&amp;"       :="))</f>
        <v>1</v>
      </c>
      <c r="AF1263">
        <f>IF(AE1263&lt;1.1,AE1263,IF(AE1263&lt;YEAR!$C$2+YEAR!$C$3-2,AE1263+1,(YEAR!$C$2+YEAR!$C$3-1)&amp;"       :="))</f>
        <v>1</v>
      </c>
      <c r="AG1263">
        <f>IF(AF1263&lt;1.1,AF1263,IF(AF1263&lt;YEAR!$C$2+YEAR!$C$3-2,AF1263+1,(YEAR!$C$2+YEAR!$C$3-1)&amp;"       :="))</f>
        <v>1</v>
      </c>
      <c r="AH1263">
        <f>IF(AG1263&lt;1.1,AG1263,IF(AG1263&lt;YEAR!$C$2+YEAR!$C$3-2,AG1263+1,(YEAR!$C$2+YEAR!$C$3-1)&amp;"       :="))</f>
        <v>1</v>
      </c>
      <c r="AI1263">
        <f>IF(AH1263&lt;1.1,AH1263,IF(AH1263&lt;YEAR!$C$2+YEAR!$C$3-2,AH1263+1,(YEAR!$C$2+YEAR!$C$3-1)&amp;"       :="))</f>
        <v>1</v>
      </c>
      <c r="AJ1263">
        <f>IF(AI1263&lt;1.1,AI1263,IF(AI1263&lt;YEAR!$C$2+YEAR!$C$3-2,AI1263+1,(YEAR!$C$2+YEAR!$C$3-1)&amp;"       :="))</f>
        <v>1</v>
      </c>
    </row>
    <row r="1264" spans="1:36">
      <c r="A1264">
        <f t="shared" ca="1" si="94"/>
        <v>31</v>
      </c>
      <c r="B1264" t="s">
        <v>51</v>
      </c>
      <c r="C1264" t="str">
        <f ca="1">IF(D1264="",OFFSET(AvailabilityFactor!A$1,A1264,0),C1263)</f>
        <v>D2HSF0779</v>
      </c>
      <c r="D1264" t="str" cm="1">
        <f t="array" aca="1" ref="D1264" ca="1">IF(D1263="",TS_DRC!$P$5,OFFSET(TS_DRC!P$5,RIGHT(D1263,2),0,TRUE))</f>
        <v>TS30</v>
      </c>
      <c r="E1264" t="str">
        <f t="shared" ca="1" si="95"/>
        <v>TS30</v>
      </c>
      <c r="F1264">
        <f>[3]Scenarios!$H$7</f>
        <v>1</v>
      </c>
      <c r="G1264">
        <f>IF(F1264&lt;1.1,F1264,IF(F1264&lt;YEAR!$C$2+YEAR!$C$3-2,F1264+1,(YEAR!$C$2+YEAR!$C$3-1)&amp;"       :="))</f>
        <v>1</v>
      </c>
      <c r="H1264">
        <f>IF(G1264&lt;1.1,G1264,IF(G1264&lt;YEAR!$C$2+YEAR!$C$3-2,G1264+1,(YEAR!$C$2+YEAR!$C$3-1)&amp;"       :="))</f>
        <v>1</v>
      </c>
      <c r="I1264">
        <f>IF(H1264&lt;1.1,H1264,IF(H1264&lt;YEAR!$C$2+YEAR!$C$3-2,H1264+1,(YEAR!$C$2+YEAR!$C$3-1)&amp;"       :="))</f>
        <v>1</v>
      </c>
      <c r="J1264">
        <f>IF(I1264&lt;1.1,I1264,IF(I1264&lt;YEAR!$C$2+YEAR!$C$3-2,I1264+1,(YEAR!$C$2+YEAR!$C$3-1)&amp;"       :="))</f>
        <v>1</v>
      </c>
      <c r="K1264">
        <f>IF(J1264&lt;1.1,J1264,IF(J1264&lt;YEAR!$C$2+YEAR!$C$3-2,J1264+1,(YEAR!$C$2+YEAR!$C$3-1)&amp;"       :="))</f>
        <v>1</v>
      </c>
      <c r="L1264">
        <f>IF(K1264&lt;1.1,K1264,IF(K1264&lt;YEAR!$C$2+YEAR!$C$3-2,K1264+1,(YEAR!$C$2+YEAR!$C$3-1)&amp;"       :="))</f>
        <v>1</v>
      </c>
      <c r="M1264">
        <f>IF(L1264&lt;1.1,L1264,IF(L1264&lt;YEAR!$C$2+YEAR!$C$3-2,L1264+1,(YEAR!$C$2+YEAR!$C$3-1)&amp;"       :="))</f>
        <v>1</v>
      </c>
      <c r="N1264">
        <f>IF(M1264&lt;1.1,M1264,IF(M1264&lt;YEAR!$C$2+YEAR!$C$3-2,M1264+1,(YEAR!$C$2+YEAR!$C$3-1)&amp;"       :="))</f>
        <v>1</v>
      </c>
      <c r="O1264">
        <f>IF(N1264&lt;1.1,N1264,IF(N1264&lt;YEAR!$C$2+YEAR!$C$3-2,N1264+1,(YEAR!$C$2+YEAR!$C$3-1)&amp;"       :="))</f>
        <v>1</v>
      </c>
      <c r="P1264">
        <f>IF(O1264&lt;1.1,O1264,IF(O1264&lt;YEAR!$C$2+YEAR!$C$3-2,O1264+1,(YEAR!$C$2+YEAR!$C$3-1)&amp;"       :="))</f>
        <v>1</v>
      </c>
      <c r="Q1264">
        <f>IF(P1264&lt;1.1,P1264,IF(P1264&lt;YEAR!$C$2+YEAR!$C$3-2,P1264+1,(YEAR!$C$2+YEAR!$C$3-1)&amp;"       :="))</f>
        <v>1</v>
      </c>
      <c r="R1264">
        <f>IF(Q1264&lt;1.1,Q1264,IF(Q1264&lt;YEAR!$C$2+YEAR!$C$3-2,Q1264+1,(YEAR!$C$2+YEAR!$C$3-1)&amp;"       :="))</f>
        <v>1</v>
      </c>
      <c r="S1264">
        <f>IF(R1264&lt;1.1,R1264,IF(R1264&lt;YEAR!$C$2+YEAR!$C$3-2,R1264+1,(YEAR!$C$2+YEAR!$C$3-1)&amp;"       :="))</f>
        <v>1</v>
      </c>
      <c r="T1264">
        <f>IF(S1264&lt;1.1,S1264,IF(S1264&lt;YEAR!$C$2+YEAR!$C$3-2,S1264+1,(YEAR!$C$2+YEAR!$C$3-1)&amp;"       :="))</f>
        <v>1</v>
      </c>
      <c r="U1264">
        <f>IF(T1264&lt;1.1,T1264,IF(T1264&lt;YEAR!$C$2+YEAR!$C$3-2,T1264+1,(YEAR!$C$2+YEAR!$C$3-1)&amp;"       :="))</f>
        <v>1</v>
      </c>
      <c r="V1264">
        <f>IF(U1264&lt;1.1,U1264,IF(U1264&lt;YEAR!$C$2+YEAR!$C$3-2,U1264+1,(YEAR!$C$2+YEAR!$C$3-1)&amp;"       :="))</f>
        <v>1</v>
      </c>
      <c r="W1264">
        <f>IF(V1264&lt;1.1,V1264,IF(V1264&lt;YEAR!$C$2+YEAR!$C$3-2,V1264+1,(YEAR!$C$2+YEAR!$C$3-1)&amp;"       :="))</f>
        <v>1</v>
      </c>
      <c r="X1264">
        <f>IF(W1264&lt;1.1,W1264,IF(W1264&lt;YEAR!$C$2+YEAR!$C$3-2,W1264+1,(YEAR!$C$2+YEAR!$C$3-1)&amp;"       :="))</f>
        <v>1</v>
      </c>
      <c r="Y1264">
        <f>IF(X1264&lt;1.1,X1264,IF(X1264&lt;YEAR!$C$2+YEAR!$C$3-2,X1264+1,(YEAR!$C$2+YEAR!$C$3-1)&amp;"       :="))</f>
        <v>1</v>
      </c>
      <c r="Z1264">
        <f>IF(Y1264&lt;1.1,Y1264,IF(Y1264&lt;YEAR!$C$2+YEAR!$C$3-2,Y1264+1,(YEAR!$C$2+YEAR!$C$3-1)&amp;"       :="))</f>
        <v>1</v>
      </c>
      <c r="AA1264">
        <f>IF(Z1264&lt;1.1,Z1264,IF(Z1264&lt;YEAR!$C$2+YEAR!$C$3-2,Z1264+1,(YEAR!$C$2+YEAR!$C$3-1)&amp;"       :="))</f>
        <v>1</v>
      </c>
      <c r="AB1264">
        <f>IF(AA1264&lt;1.1,AA1264,IF(AA1264&lt;YEAR!$C$2+YEAR!$C$3-2,AA1264+1,(YEAR!$C$2+YEAR!$C$3-1)&amp;"       :="))</f>
        <v>1</v>
      </c>
      <c r="AC1264">
        <f>IF(AB1264&lt;1.1,AB1264,IF(AB1264&lt;YEAR!$C$2+YEAR!$C$3-2,AB1264+1,(YEAR!$C$2+YEAR!$C$3-1)&amp;"       :="))</f>
        <v>1</v>
      </c>
      <c r="AD1264">
        <f>IF(AC1264&lt;1.1,AC1264,IF(AC1264&lt;YEAR!$C$2+YEAR!$C$3-2,AC1264+1,(YEAR!$C$2+YEAR!$C$3-1)&amp;"       :="))</f>
        <v>1</v>
      </c>
      <c r="AE1264">
        <f>IF(AD1264&lt;1.1,AD1264,IF(AD1264&lt;YEAR!$C$2+YEAR!$C$3-2,AD1264+1,(YEAR!$C$2+YEAR!$C$3-1)&amp;"       :="))</f>
        <v>1</v>
      </c>
      <c r="AF1264">
        <f>IF(AE1264&lt;1.1,AE1264,IF(AE1264&lt;YEAR!$C$2+YEAR!$C$3-2,AE1264+1,(YEAR!$C$2+YEAR!$C$3-1)&amp;"       :="))</f>
        <v>1</v>
      </c>
      <c r="AG1264">
        <f>IF(AF1264&lt;1.1,AF1264,IF(AF1264&lt;YEAR!$C$2+YEAR!$C$3-2,AF1264+1,(YEAR!$C$2+YEAR!$C$3-1)&amp;"       :="))</f>
        <v>1</v>
      </c>
      <c r="AH1264">
        <f>IF(AG1264&lt;1.1,AG1264,IF(AG1264&lt;YEAR!$C$2+YEAR!$C$3-2,AG1264+1,(YEAR!$C$2+YEAR!$C$3-1)&amp;"       :="))</f>
        <v>1</v>
      </c>
      <c r="AI1264">
        <f>IF(AH1264&lt;1.1,AH1264,IF(AH1264&lt;YEAR!$C$2+YEAR!$C$3-2,AH1264+1,(YEAR!$C$2+YEAR!$C$3-1)&amp;"       :="))</f>
        <v>1</v>
      </c>
      <c r="AJ1264">
        <f>IF(AI1264&lt;1.1,AI1264,IF(AI1264&lt;YEAR!$C$2+YEAR!$C$3-2,AI1264+1,(YEAR!$C$2+YEAR!$C$3-1)&amp;"       :="))</f>
        <v>1</v>
      </c>
    </row>
    <row r="1265" spans="1:36">
      <c r="A1265">
        <f t="shared" ca="1" si="94"/>
        <v>31</v>
      </c>
      <c r="B1265" t="s">
        <v>51</v>
      </c>
      <c r="C1265" t="str">
        <f ca="1">IF(D1265="",OFFSET(AvailabilityFactor!A$1,A1265,0),C1264)</f>
        <v>D2HSF0779</v>
      </c>
      <c r="D1265" t="str" cm="1">
        <f t="array" aca="1" ref="D1265" ca="1">IF(D1264="",TS_DRC!$P$5,OFFSET(TS_DRC!P$5,RIGHT(D1264,2),0,TRUE))</f>
        <v>TS31</v>
      </c>
      <c r="E1265" t="str">
        <f t="shared" ca="1" si="95"/>
        <v>TS31</v>
      </c>
      <c r="F1265">
        <f>[3]Scenarios!$H$7</f>
        <v>1</v>
      </c>
      <c r="G1265">
        <f>IF(F1265&lt;1.1,F1265,IF(F1265&lt;YEAR!$C$2+YEAR!$C$3-2,F1265+1,(YEAR!$C$2+YEAR!$C$3-1)&amp;"       :="))</f>
        <v>1</v>
      </c>
      <c r="H1265">
        <f>IF(G1265&lt;1.1,G1265,IF(G1265&lt;YEAR!$C$2+YEAR!$C$3-2,G1265+1,(YEAR!$C$2+YEAR!$C$3-1)&amp;"       :="))</f>
        <v>1</v>
      </c>
      <c r="I1265">
        <f>IF(H1265&lt;1.1,H1265,IF(H1265&lt;YEAR!$C$2+YEAR!$C$3-2,H1265+1,(YEAR!$C$2+YEAR!$C$3-1)&amp;"       :="))</f>
        <v>1</v>
      </c>
      <c r="J1265">
        <f>IF(I1265&lt;1.1,I1265,IF(I1265&lt;YEAR!$C$2+YEAR!$C$3-2,I1265+1,(YEAR!$C$2+YEAR!$C$3-1)&amp;"       :="))</f>
        <v>1</v>
      </c>
      <c r="K1265">
        <f>IF(J1265&lt;1.1,J1265,IF(J1265&lt;YEAR!$C$2+YEAR!$C$3-2,J1265+1,(YEAR!$C$2+YEAR!$C$3-1)&amp;"       :="))</f>
        <v>1</v>
      </c>
      <c r="L1265">
        <f>IF(K1265&lt;1.1,K1265,IF(K1265&lt;YEAR!$C$2+YEAR!$C$3-2,K1265+1,(YEAR!$C$2+YEAR!$C$3-1)&amp;"       :="))</f>
        <v>1</v>
      </c>
      <c r="M1265">
        <f>IF(L1265&lt;1.1,L1265,IF(L1265&lt;YEAR!$C$2+YEAR!$C$3-2,L1265+1,(YEAR!$C$2+YEAR!$C$3-1)&amp;"       :="))</f>
        <v>1</v>
      </c>
      <c r="N1265">
        <f>IF(M1265&lt;1.1,M1265,IF(M1265&lt;YEAR!$C$2+YEAR!$C$3-2,M1265+1,(YEAR!$C$2+YEAR!$C$3-1)&amp;"       :="))</f>
        <v>1</v>
      </c>
      <c r="O1265">
        <f>IF(N1265&lt;1.1,N1265,IF(N1265&lt;YEAR!$C$2+YEAR!$C$3-2,N1265+1,(YEAR!$C$2+YEAR!$C$3-1)&amp;"       :="))</f>
        <v>1</v>
      </c>
      <c r="P1265">
        <f>IF(O1265&lt;1.1,O1265,IF(O1265&lt;YEAR!$C$2+YEAR!$C$3-2,O1265+1,(YEAR!$C$2+YEAR!$C$3-1)&amp;"       :="))</f>
        <v>1</v>
      </c>
      <c r="Q1265">
        <f>IF(P1265&lt;1.1,P1265,IF(P1265&lt;YEAR!$C$2+YEAR!$C$3-2,P1265+1,(YEAR!$C$2+YEAR!$C$3-1)&amp;"       :="))</f>
        <v>1</v>
      </c>
      <c r="R1265">
        <f>IF(Q1265&lt;1.1,Q1265,IF(Q1265&lt;YEAR!$C$2+YEAR!$C$3-2,Q1265+1,(YEAR!$C$2+YEAR!$C$3-1)&amp;"       :="))</f>
        <v>1</v>
      </c>
      <c r="S1265">
        <f>IF(R1265&lt;1.1,R1265,IF(R1265&lt;YEAR!$C$2+YEAR!$C$3-2,R1265+1,(YEAR!$C$2+YEAR!$C$3-1)&amp;"       :="))</f>
        <v>1</v>
      </c>
      <c r="T1265">
        <f>IF(S1265&lt;1.1,S1265,IF(S1265&lt;YEAR!$C$2+YEAR!$C$3-2,S1265+1,(YEAR!$C$2+YEAR!$C$3-1)&amp;"       :="))</f>
        <v>1</v>
      </c>
      <c r="U1265">
        <f>IF(T1265&lt;1.1,T1265,IF(T1265&lt;YEAR!$C$2+YEAR!$C$3-2,T1265+1,(YEAR!$C$2+YEAR!$C$3-1)&amp;"       :="))</f>
        <v>1</v>
      </c>
      <c r="V1265">
        <f>IF(U1265&lt;1.1,U1265,IF(U1265&lt;YEAR!$C$2+YEAR!$C$3-2,U1265+1,(YEAR!$C$2+YEAR!$C$3-1)&amp;"       :="))</f>
        <v>1</v>
      </c>
      <c r="W1265">
        <f>IF(V1265&lt;1.1,V1265,IF(V1265&lt;YEAR!$C$2+YEAR!$C$3-2,V1265+1,(YEAR!$C$2+YEAR!$C$3-1)&amp;"       :="))</f>
        <v>1</v>
      </c>
      <c r="X1265">
        <f>IF(W1265&lt;1.1,W1265,IF(W1265&lt;YEAR!$C$2+YEAR!$C$3-2,W1265+1,(YEAR!$C$2+YEAR!$C$3-1)&amp;"       :="))</f>
        <v>1</v>
      </c>
      <c r="Y1265">
        <f>IF(X1265&lt;1.1,X1265,IF(X1265&lt;YEAR!$C$2+YEAR!$C$3-2,X1265+1,(YEAR!$C$2+YEAR!$C$3-1)&amp;"       :="))</f>
        <v>1</v>
      </c>
      <c r="Z1265">
        <f>IF(Y1265&lt;1.1,Y1265,IF(Y1265&lt;YEAR!$C$2+YEAR!$C$3-2,Y1265+1,(YEAR!$C$2+YEAR!$C$3-1)&amp;"       :="))</f>
        <v>1</v>
      </c>
      <c r="AA1265">
        <f>IF(Z1265&lt;1.1,Z1265,IF(Z1265&lt;YEAR!$C$2+YEAR!$C$3-2,Z1265+1,(YEAR!$C$2+YEAR!$C$3-1)&amp;"       :="))</f>
        <v>1</v>
      </c>
      <c r="AB1265">
        <f>IF(AA1265&lt;1.1,AA1265,IF(AA1265&lt;YEAR!$C$2+YEAR!$C$3-2,AA1265+1,(YEAR!$C$2+YEAR!$C$3-1)&amp;"       :="))</f>
        <v>1</v>
      </c>
      <c r="AC1265">
        <f>IF(AB1265&lt;1.1,AB1265,IF(AB1265&lt;YEAR!$C$2+YEAR!$C$3-2,AB1265+1,(YEAR!$C$2+YEAR!$C$3-1)&amp;"       :="))</f>
        <v>1</v>
      </c>
      <c r="AD1265">
        <f>IF(AC1265&lt;1.1,AC1265,IF(AC1265&lt;YEAR!$C$2+YEAR!$C$3-2,AC1265+1,(YEAR!$C$2+YEAR!$C$3-1)&amp;"       :="))</f>
        <v>1</v>
      </c>
      <c r="AE1265">
        <f>IF(AD1265&lt;1.1,AD1265,IF(AD1265&lt;YEAR!$C$2+YEAR!$C$3-2,AD1265+1,(YEAR!$C$2+YEAR!$C$3-1)&amp;"       :="))</f>
        <v>1</v>
      </c>
      <c r="AF1265">
        <f>IF(AE1265&lt;1.1,AE1265,IF(AE1265&lt;YEAR!$C$2+YEAR!$C$3-2,AE1265+1,(YEAR!$C$2+YEAR!$C$3-1)&amp;"       :="))</f>
        <v>1</v>
      </c>
      <c r="AG1265">
        <f>IF(AF1265&lt;1.1,AF1265,IF(AF1265&lt;YEAR!$C$2+YEAR!$C$3-2,AF1265+1,(YEAR!$C$2+YEAR!$C$3-1)&amp;"       :="))</f>
        <v>1</v>
      </c>
      <c r="AH1265">
        <f>IF(AG1265&lt;1.1,AG1265,IF(AG1265&lt;YEAR!$C$2+YEAR!$C$3-2,AG1265+1,(YEAR!$C$2+YEAR!$C$3-1)&amp;"       :="))</f>
        <v>1</v>
      </c>
      <c r="AI1265">
        <f>IF(AH1265&lt;1.1,AH1265,IF(AH1265&lt;YEAR!$C$2+YEAR!$C$3-2,AH1265+1,(YEAR!$C$2+YEAR!$C$3-1)&amp;"       :="))</f>
        <v>1</v>
      </c>
      <c r="AJ1265">
        <f>IF(AI1265&lt;1.1,AI1265,IF(AI1265&lt;YEAR!$C$2+YEAR!$C$3-2,AI1265+1,(YEAR!$C$2+YEAR!$C$3-1)&amp;"       :="))</f>
        <v>1</v>
      </c>
    </row>
    <row r="1266" spans="1:36">
      <c r="A1266">
        <f t="shared" ca="1" si="94"/>
        <v>31</v>
      </c>
      <c r="B1266" t="s">
        <v>51</v>
      </c>
      <c r="C1266" t="str">
        <f ca="1">IF(D1266="",OFFSET(AvailabilityFactor!A$1,A1266,0),C1265)</f>
        <v>D2HSF0779</v>
      </c>
      <c r="D1266" t="str" cm="1">
        <f t="array" aca="1" ref="D1266" ca="1">IF(D1265="",TS_DRC!$P$5,OFFSET(TS_DRC!P$5,RIGHT(D1265,2),0,TRUE))</f>
        <v>TS32</v>
      </c>
      <c r="E1266" t="str">
        <f t="shared" ca="1" si="95"/>
        <v>TS32</v>
      </c>
      <c r="F1266">
        <f>[3]Scenarios!$H$7</f>
        <v>1</v>
      </c>
      <c r="G1266">
        <f>IF(F1266&lt;1.1,F1266,IF(F1266&lt;YEAR!$C$2+YEAR!$C$3-2,F1266+1,(YEAR!$C$2+YEAR!$C$3-1)&amp;"       :="))</f>
        <v>1</v>
      </c>
      <c r="H1266">
        <f>IF(G1266&lt;1.1,G1266,IF(G1266&lt;YEAR!$C$2+YEAR!$C$3-2,G1266+1,(YEAR!$C$2+YEAR!$C$3-1)&amp;"       :="))</f>
        <v>1</v>
      </c>
      <c r="I1266">
        <f>IF(H1266&lt;1.1,H1266,IF(H1266&lt;YEAR!$C$2+YEAR!$C$3-2,H1266+1,(YEAR!$C$2+YEAR!$C$3-1)&amp;"       :="))</f>
        <v>1</v>
      </c>
      <c r="J1266">
        <f>IF(I1266&lt;1.1,I1266,IF(I1266&lt;YEAR!$C$2+YEAR!$C$3-2,I1266+1,(YEAR!$C$2+YEAR!$C$3-1)&amp;"       :="))</f>
        <v>1</v>
      </c>
      <c r="K1266">
        <f>IF(J1266&lt;1.1,J1266,IF(J1266&lt;YEAR!$C$2+YEAR!$C$3-2,J1266+1,(YEAR!$C$2+YEAR!$C$3-1)&amp;"       :="))</f>
        <v>1</v>
      </c>
      <c r="L1266">
        <f>IF(K1266&lt;1.1,K1266,IF(K1266&lt;YEAR!$C$2+YEAR!$C$3-2,K1266+1,(YEAR!$C$2+YEAR!$C$3-1)&amp;"       :="))</f>
        <v>1</v>
      </c>
      <c r="M1266">
        <f>IF(L1266&lt;1.1,L1266,IF(L1266&lt;YEAR!$C$2+YEAR!$C$3-2,L1266+1,(YEAR!$C$2+YEAR!$C$3-1)&amp;"       :="))</f>
        <v>1</v>
      </c>
      <c r="N1266">
        <f>IF(M1266&lt;1.1,M1266,IF(M1266&lt;YEAR!$C$2+YEAR!$C$3-2,M1266+1,(YEAR!$C$2+YEAR!$C$3-1)&amp;"       :="))</f>
        <v>1</v>
      </c>
      <c r="O1266">
        <f>IF(N1266&lt;1.1,N1266,IF(N1266&lt;YEAR!$C$2+YEAR!$C$3-2,N1266+1,(YEAR!$C$2+YEAR!$C$3-1)&amp;"       :="))</f>
        <v>1</v>
      </c>
      <c r="P1266">
        <f>IF(O1266&lt;1.1,O1266,IF(O1266&lt;YEAR!$C$2+YEAR!$C$3-2,O1266+1,(YEAR!$C$2+YEAR!$C$3-1)&amp;"       :="))</f>
        <v>1</v>
      </c>
      <c r="Q1266">
        <f>IF(P1266&lt;1.1,P1266,IF(P1266&lt;YEAR!$C$2+YEAR!$C$3-2,P1266+1,(YEAR!$C$2+YEAR!$C$3-1)&amp;"       :="))</f>
        <v>1</v>
      </c>
      <c r="R1266">
        <f>IF(Q1266&lt;1.1,Q1266,IF(Q1266&lt;YEAR!$C$2+YEAR!$C$3-2,Q1266+1,(YEAR!$C$2+YEAR!$C$3-1)&amp;"       :="))</f>
        <v>1</v>
      </c>
      <c r="S1266">
        <f>IF(R1266&lt;1.1,R1266,IF(R1266&lt;YEAR!$C$2+YEAR!$C$3-2,R1266+1,(YEAR!$C$2+YEAR!$C$3-1)&amp;"       :="))</f>
        <v>1</v>
      </c>
      <c r="T1266">
        <f>IF(S1266&lt;1.1,S1266,IF(S1266&lt;YEAR!$C$2+YEAR!$C$3-2,S1266+1,(YEAR!$C$2+YEAR!$C$3-1)&amp;"       :="))</f>
        <v>1</v>
      </c>
      <c r="U1266">
        <f>IF(T1266&lt;1.1,T1266,IF(T1266&lt;YEAR!$C$2+YEAR!$C$3-2,T1266+1,(YEAR!$C$2+YEAR!$C$3-1)&amp;"       :="))</f>
        <v>1</v>
      </c>
      <c r="V1266">
        <f>IF(U1266&lt;1.1,U1266,IF(U1266&lt;YEAR!$C$2+YEAR!$C$3-2,U1266+1,(YEAR!$C$2+YEAR!$C$3-1)&amp;"       :="))</f>
        <v>1</v>
      </c>
      <c r="W1266">
        <f>IF(V1266&lt;1.1,V1266,IF(V1266&lt;YEAR!$C$2+YEAR!$C$3-2,V1266+1,(YEAR!$C$2+YEAR!$C$3-1)&amp;"       :="))</f>
        <v>1</v>
      </c>
      <c r="X1266">
        <f>IF(W1266&lt;1.1,W1266,IF(W1266&lt;YEAR!$C$2+YEAR!$C$3-2,W1266+1,(YEAR!$C$2+YEAR!$C$3-1)&amp;"       :="))</f>
        <v>1</v>
      </c>
      <c r="Y1266">
        <f>IF(X1266&lt;1.1,X1266,IF(X1266&lt;YEAR!$C$2+YEAR!$C$3-2,X1266+1,(YEAR!$C$2+YEAR!$C$3-1)&amp;"       :="))</f>
        <v>1</v>
      </c>
      <c r="Z1266">
        <f>IF(Y1266&lt;1.1,Y1266,IF(Y1266&lt;YEAR!$C$2+YEAR!$C$3-2,Y1266+1,(YEAR!$C$2+YEAR!$C$3-1)&amp;"       :="))</f>
        <v>1</v>
      </c>
      <c r="AA1266">
        <f>IF(Z1266&lt;1.1,Z1266,IF(Z1266&lt;YEAR!$C$2+YEAR!$C$3-2,Z1266+1,(YEAR!$C$2+YEAR!$C$3-1)&amp;"       :="))</f>
        <v>1</v>
      </c>
      <c r="AB1266">
        <f>IF(AA1266&lt;1.1,AA1266,IF(AA1266&lt;YEAR!$C$2+YEAR!$C$3-2,AA1266+1,(YEAR!$C$2+YEAR!$C$3-1)&amp;"       :="))</f>
        <v>1</v>
      </c>
      <c r="AC1266">
        <f>IF(AB1266&lt;1.1,AB1266,IF(AB1266&lt;YEAR!$C$2+YEAR!$C$3-2,AB1266+1,(YEAR!$C$2+YEAR!$C$3-1)&amp;"       :="))</f>
        <v>1</v>
      </c>
      <c r="AD1266">
        <f>IF(AC1266&lt;1.1,AC1266,IF(AC1266&lt;YEAR!$C$2+YEAR!$C$3-2,AC1266+1,(YEAR!$C$2+YEAR!$C$3-1)&amp;"       :="))</f>
        <v>1</v>
      </c>
      <c r="AE1266">
        <f>IF(AD1266&lt;1.1,AD1266,IF(AD1266&lt;YEAR!$C$2+YEAR!$C$3-2,AD1266+1,(YEAR!$C$2+YEAR!$C$3-1)&amp;"       :="))</f>
        <v>1</v>
      </c>
      <c r="AF1266">
        <f>IF(AE1266&lt;1.1,AE1266,IF(AE1266&lt;YEAR!$C$2+YEAR!$C$3-2,AE1266+1,(YEAR!$C$2+YEAR!$C$3-1)&amp;"       :="))</f>
        <v>1</v>
      </c>
      <c r="AG1266">
        <f>IF(AF1266&lt;1.1,AF1266,IF(AF1266&lt;YEAR!$C$2+YEAR!$C$3-2,AF1266+1,(YEAR!$C$2+YEAR!$C$3-1)&amp;"       :="))</f>
        <v>1</v>
      </c>
      <c r="AH1266">
        <f>IF(AG1266&lt;1.1,AG1266,IF(AG1266&lt;YEAR!$C$2+YEAR!$C$3-2,AG1266+1,(YEAR!$C$2+YEAR!$C$3-1)&amp;"       :="))</f>
        <v>1</v>
      </c>
      <c r="AI1266">
        <f>IF(AH1266&lt;1.1,AH1266,IF(AH1266&lt;YEAR!$C$2+YEAR!$C$3-2,AH1266+1,(YEAR!$C$2+YEAR!$C$3-1)&amp;"       :="))</f>
        <v>1</v>
      </c>
      <c r="AJ1266">
        <f>IF(AI1266&lt;1.1,AI1266,IF(AI1266&lt;YEAR!$C$2+YEAR!$C$3-2,AI1266+1,(YEAR!$C$2+YEAR!$C$3-1)&amp;"       :="))</f>
        <v>1</v>
      </c>
    </row>
    <row r="1267" spans="1:36">
      <c r="A1267">
        <f t="shared" ca="1" si="94"/>
        <v>31</v>
      </c>
      <c r="B1267" t="s">
        <v>51</v>
      </c>
      <c r="C1267" t="str">
        <f ca="1">IF(D1267="",OFFSET(AvailabilityFactor!A$1,A1267,0),C1266)</f>
        <v>D2HSF0779</v>
      </c>
      <c r="D1267" t="str" cm="1">
        <f t="array" aca="1" ref="D1267" ca="1">IF(D1266="",TS_DRC!$P$5,OFFSET(TS_DRC!P$5,RIGHT(D1266,2),0,TRUE))</f>
        <v>TS33</v>
      </c>
      <c r="E1267" t="str">
        <f t="shared" ca="1" si="95"/>
        <v>TS33</v>
      </c>
      <c r="F1267">
        <f>[3]Scenarios!$H$7</f>
        <v>1</v>
      </c>
      <c r="G1267">
        <f>IF(F1267&lt;1.1,F1267,IF(F1267&lt;YEAR!$C$2+YEAR!$C$3-2,F1267+1,(YEAR!$C$2+YEAR!$C$3-1)&amp;"       :="))</f>
        <v>1</v>
      </c>
      <c r="H1267">
        <f>IF(G1267&lt;1.1,G1267,IF(G1267&lt;YEAR!$C$2+YEAR!$C$3-2,G1267+1,(YEAR!$C$2+YEAR!$C$3-1)&amp;"       :="))</f>
        <v>1</v>
      </c>
      <c r="I1267">
        <f>IF(H1267&lt;1.1,H1267,IF(H1267&lt;YEAR!$C$2+YEAR!$C$3-2,H1267+1,(YEAR!$C$2+YEAR!$C$3-1)&amp;"       :="))</f>
        <v>1</v>
      </c>
      <c r="J1267">
        <f>IF(I1267&lt;1.1,I1267,IF(I1267&lt;YEAR!$C$2+YEAR!$C$3-2,I1267+1,(YEAR!$C$2+YEAR!$C$3-1)&amp;"       :="))</f>
        <v>1</v>
      </c>
      <c r="K1267">
        <f>IF(J1267&lt;1.1,J1267,IF(J1267&lt;YEAR!$C$2+YEAR!$C$3-2,J1267+1,(YEAR!$C$2+YEAR!$C$3-1)&amp;"       :="))</f>
        <v>1</v>
      </c>
      <c r="L1267">
        <f>IF(K1267&lt;1.1,K1267,IF(K1267&lt;YEAR!$C$2+YEAR!$C$3-2,K1267+1,(YEAR!$C$2+YEAR!$C$3-1)&amp;"       :="))</f>
        <v>1</v>
      </c>
      <c r="M1267">
        <f>IF(L1267&lt;1.1,L1267,IF(L1267&lt;YEAR!$C$2+YEAR!$C$3-2,L1267+1,(YEAR!$C$2+YEAR!$C$3-1)&amp;"       :="))</f>
        <v>1</v>
      </c>
      <c r="N1267">
        <f>IF(M1267&lt;1.1,M1267,IF(M1267&lt;YEAR!$C$2+YEAR!$C$3-2,M1267+1,(YEAR!$C$2+YEAR!$C$3-1)&amp;"       :="))</f>
        <v>1</v>
      </c>
      <c r="O1267">
        <f>IF(N1267&lt;1.1,N1267,IF(N1267&lt;YEAR!$C$2+YEAR!$C$3-2,N1267+1,(YEAR!$C$2+YEAR!$C$3-1)&amp;"       :="))</f>
        <v>1</v>
      </c>
      <c r="P1267">
        <f>IF(O1267&lt;1.1,O1267,IF(O1267&lt;YEAR!$C$2+YEAR!$C$3-2,O1267+1,(YEAR!$C$2+YEAR!$C$3-1)&amp;"       :="))</f>
        <v>1</v>
      </c>
      <c r="Q1267">
        <f>IF(P1267&lt;1.1,P1267,IF(P1267&lt;YEAR!$C$2+YEAR!$C$3-2,P1267+1,(YEAR!$C$2+YEAR!$C$3-1)&amp;"       :="))</f>
        <v>1</v>
      </c>
      <c r="R1267">
        <f>IF(Q1267&lt;1.1,Q1267,IF(Q1267&lt;YEAR!$C$2+YEAR!$C$3-2,Q1267+1,(YEAR!$C$2+YEAR!$C$3-1)&amp;"       :="))</f>
        <v>1</v>
      </c>
      <c r="S1267">
        <f>IF(R1267&lt;1.1,R1267,IF(R1267&lt;YEAR!$C$2+YEAR!$C$3-2,R1267+1,(YEAR!$C$2+YEAR!$C$3-1)&amp;"       :="))</f>
        <v>1</v>
      </c>
      <c r="T1267">
        <f>IF(S1267&lt;1.1,S1267,IF(S1267&lt;YEAR!$C$2+YEAR!$C$3-2,S1267+1,(YEAR!$C$2+YEAR!$C$3-1)&amp;"       :="))</f>
        <v>1</v>
      </c>
      <c r="U1267">
        <f>IF(T1267&lt;1.1,T1267,IF(T1267&lt;YEAR!$C$2+YEAR!$C$3-2,T1267+1,(YEAR!$C$2+YEAR!$C$3-1)&amp;"       :="))</f>
        <v>1</v>
      </c>
      <c r="V1267">
        <f>IF(U1267&lt;1.1,U1267,IF(U1267&lt;YEAR!$C$2+YEAR!$C$3-2,U1267+1,(YEAR!$C$2+YEAR!$C$3-1)&amp;"       :="))</f>
        <v>1</v>
      </c>
      <c r="W1267">
        <f>IF(V1267&lt;1.1,V1267,IF(V1267&lt;YEAR!$C$2+YEAR!$C$3-2,V1267+1,(YEAR!$C$2+YEAR!$C$3-1)&amp;"       :="))</f>
        <v>1</v>
      </c>
      <c r="X1267">
        <f>IF(W1267&lt;1.1,W1267,IF(W1267&lt;YEAR!$C$2+YEAR!$C$3-2,W1267+1,(YEAR!$C$2+YEAR!$C$3-1)&amp;"       :="))</f>
        <v>1</v>
      </c>
      <c r="Y1267">
        <f>IF(X1267&lt;1.1,X1267,IF(X1267&lt;YEAR!$C$2+YEAR!$C$3-2,X1267+1,(YEAR!$C$2+YEAR!$C$3-1)&amp;"       :="))</f>
        <v>1</v>
      </c>
      <c r="Z1267">
        <f>IF(Y1267&lt;1.1,Y1267,IF(Y1267&lt;YEAR!$C$2+YEAR!$C$3-2,Y1267+1,(YEAR!$C$2+YEAR!$C$3-1)&amp;"       :="))</f>
        <v>1</v>
      </c>
      <c r="AA1267">
        <f>IF(Z1267&lt;1.1,Z1267,IF(Z1267&lt;YEAR!$C$2+YEAR!$C$3-2,Z1267+1,(YEAR!$C$2+YEAR!$C$3-1)&amp;"       :="))</f>
        <v>1</v>
      </c>
      <c r="AB1267">
        <f>IF(AA1267&lt;1.1,AA1267,IF(AA1267&lt;YEAR!$C$2+YEAR!$C$3-2,AA1267+1,(YEAR!$C$2+YEAR!$C$3-1)&amp;"       :="))</f>
        <v>1</v>
      </c>
      <c r="AC1267">
        <f>IF(AB1267&lt;1.1,AB1267,IF(AB1267&lt;YEAR!$C$2+YEAR!$C$3-2,AB1267+1,(YEAR!$C$2+YEAR!$C$3-1)&amp;"       :="))</f>
        <v>1</v>
      </c>
      <c r="AD1267">
        <f>IF(AC1267&lt;1.1,AC1267,IF(AC1267&lt;YEAR!$C$2+YEAR!$C$3-2,AC1267+1,(YEAR!$C$2+YEAR!$C$3-1)&amp;"       :="))</f>
        <v>1</v>
      </c>
      <c r="AE1267">
        <f>IF(AD1267&lt;1.1,AD1267,IF(AD1267&lt;YEAR!$C$2+YEAR!$C$3-2,AD1267+1,(YEAR!$C$2+YEAR!$C$3-1)&amp;"       :="))</f>
        <v>1</v>
      </c>
      <c r="AF1267">
        <f>IF(AE1267&lt;1.1,AE1267,IF(AE1267&lt;YEAR!$C$2+YEAR!$C$3-2,AE1267+1,(YEAR!$C$2+YEAR!$C$3-1)&amp;"       :="))</f>
        <v>1</v>
      </c>
      <c r="AG1267">
        <f>IF(AF1267&lt;1.1,AF1267,IF(AF1267&lt;YEAR!$C$2+YEAR!$C$3-2,AF1267+1,(YEAR!$C$2+YEAR!$C$3-1)&amp;"       :="))</f>
        <v>1</v>
      </c>
      <c r="AH1267">
        <f>IF(AG1267&lt;1.1,AG1267,IF(AG1267&lt;YEAR!$C$2+YEAR!$C$3-2,AG1267+1,(YEAR!$C$2+YEAR!$C$3-1)&amp;"       :="))</f>
        <v>1</v>
      </c>
      <c r="AI1267">
        <f>IF(AH1267&lt;1.1,AH1267,IF(AH1267&lt;YEAR!$C$2+YEAR!$C$3-2,AH1267+1,(YEAR!$C$2+YEAR!$C$3-1)&amp;"       :="))</f>
        <v>1</v>
      </c>
      <c r="AJ1267">
        <f>IF(AI1267&lt;1.1,AI1267,IF(AI1267&lt;YEAR!$C$2+YEAR!$C$3-2,AI1267+1,(YEAR!$C$2+YEAR!$C$3-1)&amp;"       :="))</f>
        <v>1</v>
      </c>
    </row>
    <row r="1268" spans="1:36">
      <c r="A1268">
        <f t="shared" ca="1" si="94"/>
        <v>31</v>
      </c>
      <c r="B1268" t="s">
        <v>51</v>
      </c>
      <c r="C1268" t="str">
        <f ca="1">IF(D1268="",OFFSET(AvailabilityFactor!A$1,A1268,0),C1267)</f>
        <v>D2HSF0779</v>
      </c>
      <c r="D1268" t="str" cm="1">
        <f t="array" aca="1" ref="D1268" ca="1">IF(D1267="",TS_DRC!$P$5,OFFSET(TS_DRC!P$5,RIGHT(D1267,2),0,TRUE))</f>
        <v>TS34</v>
      </c>
      <c r="E1268" t="str">
        <f t="shared" ca="1" si="95"/>
        <v>TS34</v>
      </c>
      <c r="F1268">
        <f>[3]Scenarios!$H$7</f>
        <v>1</v>
      </c>
      <c r="G1268">
        <f>IF(F1268&lt;1.1,F1268,IF(F1268&lt;YEAR!$C$2+YEAR!$C$3-2,F1268+1,(YEAR!$C$2+YEAR!$C$3-1)&amp;"       :="))</f>
        <v>1</v>
      </c>
      <c r="H1268">
        <f>IF(G1268&lt;1.1,G1268,IF(G1268&lt;YEAR!$C$2+YEAR!$C$3-2,G1268+1,(YEAR!$C$2+YEAR!$C$3-1)&amp;"       :="))</f>
        <v>1</v>
      </c>
      <c r="I1268">
        <f>IF(H1268&lt;1.1,H1268,IF(H1268&lt;YEAR!$C$2+YEAR!$C$3-2,H1268+1,(YEAR!$C$2+YEAR!$C$3-1)&amp;"       :="))</f>
        <v>1</v>
      </c>
      <c r="J1268">
        <f>IF(I1268&lt;1.1,I1268,IF(I1268&lt;YEAR!$C$2+YEAR!$C$3-2,I1268+1,(YEAR!$C$2+YEAR!$C$3-1)&amp;"       :="))</f>
        <v>1</v>
      </c>
      <c r="K1268">
        <f>IF(J1268&lt;1.1,J1268,IF(J1268&lt;YEAR!$C$2+YEAR!$C$3-2,J1268+1,(YEAR!$C$2+YEAR!$C$3-1)&amp;"       :="))</f>
        <v>1</v>
      </c>
      <c r="L1268">
        <f>IF(K1268&lt;1.1,K1268,IF(K1268&lt;YEAR!$C$2+YEAR!$C$3-2,K1268+1,(YEAR!$C$2+YEAR!$C$3-1)&amp;"       :="))</f>
        <v>1</v>
      </c>
      <c r="M1268">
        <f>IF(L1268&lt;1.1,L1268,IF(L1268&lt;YEAR!$C$2+YEAR!$C$3-2,L1268+1,(YEAR!$C$2+YEAR!$C$3-1)&amp;"       :="))</f>
        <v>1</v>
      </c>
      <c r="N1268">
        <f>IF(M1268&lt;1.1,M1268,IF(M1268&lt;YEAR!$C$2+YEAR!$C$3-2,M1268+1,(YEAR!$C$2+YEAR!$C$3-1)&amp;"       :="))</f>
        <v>1</v>
      </c>
      <c r="O1268">
        <f>IF(N1268&lt;1.1,N1268,IF(N1268&lt;YEAR!$C$2+YEAR!$C$3-2,N1268+1,(YEAR!$C$2+YEAR!$C$3-1)&amp;"       :="))</f>
        <v>1</v>
      </c>
      <c r="P1268">
        <f>IF(O1268&lt;1.1,O1268,IF(O1268&lt;YEAR!$C$2+YEAR!$C$3-2,O1268+1,(YEAR!$C$2+YEAR!$C$3-1)&amp;"       :="))</f>
        <v>1</v>
      </c>
      <c r="Q1268">
        <f>IF(P1268&lt;1.1,P1268,IF(P1268&lt;YEAR!$C$2+YEAR!$C$3-2,P1268+1,(YEAR!$C$2+YEAR!$C$3-1)&amp;"       :="))</f>
        <v>1</v>
      </c>
      <c r="R1268">
        <f>IF(Q1268&lt;1.1,Q1268,IF(Q1268&lt;YEAR!$C$2+YEAR!$C$3-2,Q1268+1,(YEAR!$C$2+YEAR!$C$3-1)&amp;"       :="))</f>
        <v>1</v>
      </c>
      <c r="S1268">
        <f>IF(R1268&lt;1.1,R1268,IF(R1268&lt;YEAR!$C$2+YEAR!$C$3-2,R1268+1,(YEAR!$C$2+YEAR!$C$3-1)&amp;"       :="))</f>
        <v>1</v>
      </c>
      <c r="T1268">
        <f>IF(S1268&lt;1.1,S1268,IF(S1268&lt;YEAR!$C$2+YEAR!$C$3-2,S1268+1,(YEAR!$C$2+YEAR!$C$3-1)&amp;"       :="))</f>
        <v>1</v>
      </c>
      <c r="U1268">
        <f>IF(T1268&lt;1.1,T1268,IF(T1268&lt;YEAR!$C$2+YEAR!$C$3-2,T1268+1,(YEAR!$C$2+YEAR!$C$3-1)&amp;"       :="))</f>
        <v>1</v>
      </c>
      <c r="V1268">
        <f>IF(U1268&lt;1.1,U1268,IF(U1268&lt;YEAR!$C$2+YEAR!$C$3-2,U1268+1,(YEAR!$C$2+YEAR!$C$3-1)&amp;"       :="))</f>
        <v>1</v>
      </c>
      <c r="W1268">
        <f>IF(V1268&lt;1.1,V1268,IF(V1268&lt;YEAR!$C$2+YEAR!$C$3-2,V1268+1,(YEAR!$C$2+YEAR!$C$3-1)&amp;"       :="))</f>
        <v>1</v>
      </c>
      <c r="X1268">
        <f>IF(W1268&lt;1.1,W1268,IF(W1268&lt;YEAR!$C$2+YEAR!$C$3-2,W1268+1,(YEAR!$C$2+YEAR!$C$3-1)&amp;"       :="))</f>
        <v>1</v>
      </c>
      <c r="Y1268">
        <f>IF(X1268&lt;1.1,X1268,IF(X1268&lt;YEAR!$C$2+YEAR!$C$3-2,X1268+1,(YEAR!$C$2+YEAR!$C$3-1)&amp;"       :="))</f>
        <v>1</v>
      </c>
      <c r="Z1268">
        <f>IF(Y1268&lt;1.1,Y1268,IF(Y1268&lt;YEAR!$C$2+YEAR!$C$3-2,Y1268+1,(YEAR!$C$2+YEAR!$C$3-1)&amp;"       :="))</f>
        <v>1</v>
      </c>
      <c r="AA1268">
        <f>IF(Z1268&lt;1.1,Z1268,IF(Z1268&lt;YEAR!$C$2+YEAR!$C$3-2,Z1268+1,(YEAR!$C$2+YEAR!$C$3-1)&amp;"       :="))</f>
        <v>1</v>
      </c>
      <c r="AB1268">
        <f>IF(AA1268&lt;1.1,AA1268,IF(AA1268&lt;YEAR!$C$2+YEAR!$C$3-2,AA1268+1,(YEAR!$C$2+YEAR!$C$3-1)&amp;"       :="))</f>
        <v>1</v>
      </c>
      <c r="AC1268">
        <f>IF(AB1268&lt;1.1,AB1268,IF(AB1268&lt;YEAR!$C$2+YEAR!$C$3-2,AB1268+1,(YEAR!$C$2+YEAR!$C$3-1)&amp;"       :="))</f>
        <v>1</v>
      </c>
      <c r="AD1268">
        <f>IF(AC1268&lt;1.1,AC1268,IF(AC1268&lt;YEAR!$C$2+YEAR!$C$3-2,AC1268+1,(YEAR!$C$2+YEAR!$C$3-1)&amp;"       :="))</f>
        <v>1</v>
      </c>
      <c r="AE1268">
        <f>IF(AD1268&lt;1.1,AD1268,IF(AD1268&lt;YEAR!$C$2+YEAR!$C$3-2,AD1268+1,(YEAR!$C$2+YEAR!$C$3-1)&amp;"       :="))</f>
        <v>1</v>
      </c>
      <c r="AF1268">
        <f>IF(AE1268&lt;1.1,AE1268,IF(AE1268&lt;YEAR!$C$2+YEAR!$C$3-2,AE1268+1,(YEAR!$C$2+YEAR!$C$3-1)&amp;"       :="))</f>
        <v>1</v>
      </c>
      <c r="AG1268">
        <f>IF(AF1268&lt;1.1,AF1268,IF(AF1268&lt;YEAR!$C$2+YEAR!$C$3-2,AF1268+1,(YEAR!$C$2+YEAR!$C$3-1)&amp;"       :="))</f>
        <v>1</v>
      </c>
      <c r="AH1268">
        <f>IF(AG1268&lt;1.1,AG1268,IF(AG1268&lt;YEAR!$C$2+YEAR!$C$3-2,AG1268+1,(YEAR!$C$2+YEAR!$C$3-1)&amp;"       :="))</f>
        <v>1</v>
      </c>
      <c r="AI1268">
        <f>IF(AH1268&lt;1.1,AH1268,IF(AH1268&lt;YEAR!$C$2+YEAR!$C$3-2,AH1268+1,(YEAR!$C$2+YEAR!$C$3-1)&amp;"       :="))</f>
        <v>1</v>
      </c>
      <c r="AJ1268">
        <f>IF(AI1268&lt;1.1,AI1268,IF(AI1268&lt;YEAR!$C$2+YEAR!$C$3-2,AI1268+1,(YEAR!$C$2+YEAR!$C$3-1)&amp;"       :="))</f>
        <v>1</v>
      </c>
    </row>
    <row r="1269" spans="1:36">
      <c r="A1269">
        <f t="shared" ca="1" si="94"/>
        <v>31</v>
      </c>
      <c r="B1269" t="s">
        <v>51</v>
      </c>
      <c r="C1269" t="str">
        <f ca="1">IF(D1269="",OFFSET(AvailabilityFactor!A$1,A1269,0),C1268)</f>
        <v>D2HSF0779</v>
      </c>
      <c r="D1269" t="str" cm="1">
        <f t="array" aca="1" ref="D1269" ca="1">IF(D1268="",TS_DRC!$P$5,OFFSET(TS_DRC!P$5,RIGHT(D1268,2),0,TRUE))</f>
        <v>TS35</v>
      </c>
      <c r="E1269" t="str">
        <f t="shared" ca="1" si="95"/>
        <v>TS35</v>
      </c>
      <c r="F1269">
        <f>[3]Scenarios!$H$7</f>
        <v>1</v>
      </c>
      <c r="G1269">
        <f>IF(F1269&lt;1.1,F1269,IF(F1269&lt;YEAR!$C$2+YEAR!$C$3-2,F1269+1,(YEAR!$C$2+YEAR!$C$3-1)&amp;"       :="))</f>
        <v>1</v>
      </c>
      <c r="H1269">
        <f>IF(G1269&lt;1.1,G1269,IF(G1269&lt;YEAR!$C$2+YEAR!$C$3-2,G1269+1,(YEAR!$C$2+YEAR!$C$3-1)&amp;"       :="))</f>
        <v>1</v>
      </c>
      <c r="I1269">
        <f>IF(H1269&lt;1.1,H1269,IF(H1269&lt;YEAR!$C$2+YEAR!$C$3-2,H1269+1,(YEAR!$C$2+YEAR!$C$3-1)&amp;"       :="))</f>
        <v>1</v>
      </c>
      <c r="J1269">
        <f>IF(I1269&lt;1.1,I1269,IF(I1269&lt;YEAR!$C$2+YEAR!$C$3-2,I1269+1,(YEAR!$C$2+YEAR!$C$3-1)&amp;"       :="))</f>
        <v>1</v>
      </c>
      <c r="K1269">
        <f>IF(J1269&lt;1.1,J1269,IF(J1269&lt;YEAR!$C$2+YEAR!$C$3-2,J1269+1,(YEAR!$C$2+YEAR!$C$3-1)&amp;"       :="))</f>
        <v>1</v>
      </c>
      <c r="L1269">
        <f>IF(K1269&lt;1.1,K1269,IF(K1269&lt;YEAR!$C$2+YEAR!$C$3-2,K1269+1,(YEAR!$C$2+YEAR!$C$3-1)&amp;"       :="))</f>
        <v>1</v>
      </c>
      <c r="M1269">
        <f>IF(L1269&lt;1.1,L1269,IF(L1269&lt;YEAR!$C$2+YEAR!$C$3-2,L1269+1,(YEAR!$C$2+YEAR!$C$3-1)&amp;"       :="))</f>
        <v>1</v>
      </c>
      <c r="N1269">
        <f>IF(M1269&lt;1.1,M1269,IF(M1269&lt;YEAR!$C$2+YEAR!$C$3-2,M1269+1,(YEAR!$C$2+YEAR!$C$3-1)&amp;"       :="))</f>
        <v>1</v>
      </c>
      <c r="O1269">
        <f>IF(N1269&lt;1.1,N1269,IF(N1269&lt;YEAR!$C$2+YEAR!$C$3-2,N1269+1,(YEAR!$C$2+YEAR!$C$3-1)&amp;"       :="))</f>
        <v>1</v>
      </c>
      <c r="P1269">
        <f>IF(O1269&lt;1.1,O1269,IF(O1269&lt;YEAR!$C$2+YEAR!$C$3-2,O1269+1,(YEAR!$C$2+YEAR!$C$3-1)&amp;"       :="))</f>
        <v>1</v>
      </c>
      <c r="Q1269">
        <f>IF(P1269&lt;1.1,P1269,IF(P1269&lt;YEAR!$C$2+YEAR!$C$3-2,P1269+1,(YEAR!$C$2+YEAR!$C$3-1)&amp;"       :="))</f>
        <v>1</v>
      </c>
      <c r="R1269">
        <f>IF(Q1269&lt;1.1,Q1269,IF(Q1269&lt;YEAR!$C$2+YEAR!$C$3-2,Q1269+1,(YEAR!$C$2+YEAR!$C$3-1)&amp;"       :="))</f>
        <v>1</v>
      </c>
      <c r="S1269">
        <f>IF(R1269&lt;1.1,R1269,IF(R1269&lt;YEAR!$C$2+YEAR!$C$3-2,R1269+1,(YEAR!$C$2+YEAR!$C$3-1)&amp;"       :="))</f>
        <v>1</v>
      </c>
      <c r="T1269">
        <f>IF(S1269&lt;1.1,S1269,IF(S1269&lt;YEAR!$C$2+YEAR!$C$3-2,S1269+1,(YEAR!$C$2+YEAR!$C$3-1)&amp;"       :="))</f>
        <v>1</v>
      </c>
      <c r="U1269">
        <f>IF(T1269&lt;1.1,T1269,IF(T1269&lt;YEAR!$C$2+YEAR!$C$3-2,T1269+1,(YEAR!$C$2+YEAR!$C$3-1)&amp;"       :="))</f>
        <v>1</v>
      </c>
      <c r="V1269">
        <f>IF(U1269&lt;1.1,U1269,IF(U1269&lt;YEAR!$C$2+YEAR!$C$3-2,U1269+1,(YEAR!$C$2+YEAR!$C$3-1)&amp;"       :="))</f>
        <v>1</v>
      </c>
      <c r="W1269">
        <f>IF(V1269&lt;1.1,V1269,IF(V1269&lt;YEAR!$C$2+YEAR!$C$3-2,V1269+1,(YEAR!$C$2+YEAR!$C$3-1)&amp;"       :="))</f>
        <v>1</v>
      </c>
      <c r="X1269">
        <f>IF(W1269&lt;1.1,W1269,IF(W1269&lt;YEAR!$C$2+YEAR!$C$3-2,W1269+1,(YEAR!$C$2+YEAR!$C$3-1)&amp;"       :="))</f>
        <v>1</v>
      </c>
      <c r="Y1269">
        <f>IF(X1269&lt;1.1,X1269,IF(X1269&lt;YEAR!$C$2+YEAR!$C$3-2,X1269+1,(YEAR!$C$2+YEAR!$C$3-1)&amp;"       :="))</f>
        <v>1</v>
      </c>
      <c r="Z1269">
        <f>IF(Y1269&lt;1.1,Y1269,IF(Y1269&lt;YEAR!$C$2+YEAR!$C$3-2,Y1269+1,(YEAR!$C$2+YEAR!$C$3-1)&amp;"       :="))</f>
        <v>1</v>
      </c>
      <c r="AA1269">
        <f>IF(Z1269&lt;1.1,Z1269,IF(Z1269&lt;YEAR!$C$2+YEAR!$C$3-2,Z1269+1,(YEAR!$C$2+YEAR!$C$3-1)&amp;"       :="))</f>
        <v>1</v>
      </c>
      <c r="AB1269">
        <f>IF(AA1269&lt;1.1,AA1269,IF(AA1269&lt;YEAR!$C$2+YEAR!$C$3-2,AA1269+1,(YEAR!$C$2+YEAR!$C$3-1)&amp;"       :="))</f>
        <v>1</v>
      </c>
      <c r="AC1269">
        <f>IF(AB1269&lt;1.1,AB1269,IF(AB1269&lt;YEAR!$C$2+YEAR!$C$3-2,AB1269+1,(YEAR!$C$2+YEAR!$C$3-1)&amp;"       :="))</f>
        <v>1</v>
      </c>
      <c r="AD1269">
        <f>IF(AC1269&lt;1.1,AC1269,IF(AC1269&lt;YEAR!$C$2+YEAR!$C$3-2,AC1269+1,(YEAR!$C$2+YEAR!$C$3-1)&amp;"       :="))</f>
        <v>1</v>
      </c>
      <c r="AE1269">
        <f>IF(AD1269&lt;1.1,AD1269,IF(AD1269&lt;YEAR!$C$2+YEAR!$C$3-2,AD1269+1,(YEAR!$C$2+YEAR!$C$3-1)&amp;"       :="))</f>
        <v>1</v>
      </c>
      <c r="AF1269">
        <f>IF(AE1269&lt;1.1,AE1269,IF(AE1269&lt;YEAR!$C$2+YEAR!$C$3-2,AE1269+1,(YEAR!$C$2+YEAR!$C$3-1)&amp;"       :="))</f>
        <v>1</v>
      </c>
      <c r="AG1269">
        <f>IF(AF1269&lt;1.1,AF1269,IF(AF1269&lt;YEAR!$C$2+YEAR!$C$3-2,AF1269+1,(YEAR!$C$2+YEAR!$C$3-1)&amp;"       :="))</f>
        <v>1</v>
      </c>
      <c r="AH1269">
        <f>IF(AG1269&lt;1.1,AG1269,IF(AG1269&lt;YEAR!$C$2+YEAR!$C$3-2,AG1269+1,(YEAR!$C$2+YEAR!$C$3-1)&amp;"       :="))</f>
        <v>1</v>
      </c>
      <c r="AI1269">
        <f>IF(AH1269&lt;1.1,AH1269,IF(AH1269&lt;YEAR!$C$2+YEAR!$C$3-2,AH1269+1,(YEAR!$C$2+YEAR!$C$3-1)&amp;"       :="))</f>
        <v>1</v>
      </c>
      <c r="AJ1269">
        <f>IF(AI1269&lt;1.1,AI1269,IF(AI1269&lt;YEAR!$C$2+YEAR!$C$3-2,AI1269+1,(YEAR!$C$2+YEAR!$C$3-1)&amp;"       :="))</f>
        <v>1</v>
      </c>
    </row>
    <row r="1270" spans="1:36">
      <c r="A1270">
        <f t="shared" ca="1" si="94"/>
        <v>31</v>
      </c>
      <c r="B1270" t="s">
        <v>51</v>
      </c>
      <c r="C1270" t="str">
        <f ca="1">IF(D1270="",OFFSET(AvailabilityFactor!A$1,A1270,0),C1269)</f>
        <v>D2HSF0779</v>
      </c>
      <c r="D1270" t="str" cm="1">
        <f t="array" aca="1" ref="D1270" ca="1">IF(D1269="",TS_DRC!$P$5,OFFSET(TS_DRC!P$5,RIGHT(D1269,2),0,TRUE))</f>
        <v>TS36</v>
      </c>
      <c r="E1270" t="str">
        <f t="shared" ca="1" si="95"/>
        <v>TS36</v>
      </c>
      <c r="F1270">
        <f>[3]Scenarios!$H$7</f>
        <v>1</v>
      </c>
      <c r="G1270">
        <f>IF(F1270&lt;1.1,F1270,IF(F1270&lt;YEAR!$C$2+YEAR!$C$3-2,F1270+1,(YEAR!$C$2+YEAR!$C$3-1)&amp;"       :="))</f>
        <v>1</v>
      </c>
      <c r="H1270">
        <f>IF(G1270&lt;1.1,G1270,IF(G1270&lt;YEAR!$C$2+YEAR!$C$3-2,G1270+1,(YEAR!$C$2+YEAR!$C$3-1)&amp;"       :="))</f>
        <v>1</v>
      </c>
      <c r="I1270">
        <f>IF(H1270&lt;1.1,H1270,IF(H1270&lt;YEAR!$C$2+YEAR!$C$3-2,H1270+1,(YEAR!$C$2+YEAR!$C$3-1)&amp;"       :="))</f>
        <v>1</v>
      </c>
      <c r="J1270">
        <f>IF(I1270&lt;1.1,I1270,IF(I1270&lt;YEAR!$C$2+YEAR!$C$3-2,I1270+1,(YEAR!$C$2+YEAR!$C$3-1)&amp;"       :="))</f>
        <v>1</v>
      </c>
      <c r="K1270">
        <f>IF(J1270&lt;1.1,J1270,IF(J1270&lt;YEAR!$C$2+YEAR!$C$3-2,J1270+1,(YEAR!$C$2+YEAR!$C$3-1)&amp;"       :="))</f>
        <v>1</v>
      </c>
      <c r="L1270">
        <f>IF(K1270&lt;1.1,K1270,IF(K1270&lt;YEAR!$C$2+YEAR!$C$3-2,K1270+1,(YEAR!$C$2+YEAR!$C$3-1)&amp;"       :="))</f>
        <v>1</v>
      </c>
      <c r="M1270">
        <f>IF(L1270&lt;1.1,L1270,IF(L1270&lt;YEAR!$C$2+YEAR!$C$3-2,L1270+1,(YEAR!$C$2+YEAR!$C$3-1)&amp;"       :="))</f>
        <v>1</v>
      </c>
      <c r="N1270">
        <f>IF(M1270&lt;1.1,M1270,IF(M1270&lt;YEAR!$C$2+YEAR!$C$3-2,M1270+1,(YEAR!$C$2+YEAR!$C$3-1)&amp;"       :="))</f>
        <v>1</v>
      </c>
      <c r="O1270">
        <f>IF(N1270&lt;1.1,N1270,IF(N1270&lt;YEAR!$C$2+YEAR!$C$3-2,N1270+1,(YEAR!$C$2+YEAR!$C$3-1)&amp;"       :="))</f>
        <v>1</v>
      </c>
      <c r="P1270">
        <f>IF(O1270&lt;1.1,O1270,IF(O1270&lt;YEAR!$C$2+YEAR!$C$3-2,O1270+1,(YEAR!$C$2+YEAR!$C$3-1)&amp;"       :="))</f>
        <v>1</v>
      </c>
      <c r="Q1270">
        <f>IF(P1270&lt;1.1,P1270,IF(P1270&lt;YEAR!$C$2+YEAR!$C$3-2,P1270+1,(YEAR!$C$2+YEAR!$C$3-1)&amp;"       :="))</f>
        <v>1</v>
      </c>
      <c r="R1270">
        <f>IF(Q1270&lt;1.1,Q1270,IF(Q1270&lt;YEAR!$C$2+YEAR!$C$3-2,Q1270+1,(YEAR!$C$2+YEAR!$C$3-1)&amp;"       :="))</f>
        <v>1</v>
      </c>
      <c r="S1270">
        <f>IF(R1270&lt;1.1,R1270,IF(R1270&lt;YEAR!$C$2+YEAR!$C$3-2,R1270+1,(YEAR!$C$2+YEAR!$C$3-1)&amp;"       :="))</f>
        <v>1</v>
      </c>
      <c r="T1270">
        <f>IF(S1270&lt;1.1,S1270,IF(S1270&lt;YEAR!$C$2+YEAR!$C$3-2,S1270+1,(YEAR!$C$2+YEAR!$C$3-1)&amp;"       :="))</f>
        <v>1</v>
      </c>
      <c r="U1270">
        <f>IF(T1270&lt;1.1,T1270,IF(T1270&lt;YEAR!$C$2+YEAR!$C$3-2,T1270+1,(YEAR!$C$2+YEAR!$C$3-1)&amp;"       :="))</f>
        <v>1</v>
      </c>
      <c r="V1270">
        <f>IF(U1270&lt;1.1,U1270,IF(U1270&lt;YEAR!$C$2+YEAR!$C$3-2,U1270+1,(YEAR!$C$2+YEAR!$C$3-1)&amp;"       :="))</f>
        <v>1</v>
      </c>
      <c r="W1270">
        <f>IF(V1270&lt;1.1,V1270,IF(V1270&lt;YEAR!$C$2+YEAR!$C$3-2,V1270+1,(YEAR!$C$2+YEAR!$C$3-1)&amp;"       :="))</f>
        <v>1</v>
      </c>
      <c r="X1270">
        <f>IF(W1270&lt;1.1,W1270,IF(W1270&lt;YEAR!$C$2+YEAR!$C$3-2,W1270+1,(YEAR!$C$2+YEAR!$C$3-1)&amp;"       :="))</f>
        <v>1</v>
      </c>
      <c r="Y1270">
        <f>IF(X1270&lt;1.1,X1270,IF(X1270&lt;YEAR!$C$2+YEAR!$C$3-2,X1270+1,(YEAR!$C$2+YEAR!$C$3-1)&amp;"       :="))</f>
        <v>1</v>
      </c>
      <c r="Z1270">
        <f>IF(Y1270&lt;1.1,Y1270,IF(Y1270&lt;YEAR!$C$2+YEAR!$C$3-2,Y1270+1,(YEAR!$C$2+YEAR!$C$3-1)&amp;"       :="))</f>
        <v>1</v>
      </c>
      <c r="AA1270">
        <f>IF(Z1270&lt;1.1,Z1270,IF(Z1270&lt;YEAR!$C$2+YEAR!$C$3-2,Z1270+1,(YEAR!$C$2+YEAR!$C$3-1)&amp;"       :="))</f>
        <v>1</v>
      </c>
      <c r="AB1270">
        <f>IF(AA1270&lt;1.1,AA1270,IF(AA1270&lt;YEAR!$C$2+YEAR!$C$3-2,AA1270+1,(YEAR!$C$2+YEAR!$C$3-1)&amp;"       :="))</f>
        <v>1</v>
      </c>
      <c r="AC1270">
        <f>IF(AB1270&lt;1.1,AB1270,IF(AB1270&lt;YEAR!$C$2+YEAR!$C$3-2,AB1270+1,(YEAR!$C$2+YEAR!$C$3-1)&amp;"       :="))</f>
        <v>1</v>
      </c>
      <c r="AD1270">
        <f>IF(AC1270&lt;1.1,AC1270,IF(AC1270&lt;YEAR!$C$2+YEAR!$C$3-2,AC1270+1,(YEAR!$C$2+YEAR!$C$3-1)&amp;"       :="))</f>
        <v>1</v>
      </c>
      <c r="AE1270">
        <f>IF(AD1270&lt;1.1,AD1270,IF(AD1270&lt;YEAR!$C$2+YEAR!$C$3-2,AD1270+1,(YEAR!$C$2+YEAR!$C$3-1)&amp;"       :="))</f>
        <v>1</v>
      </c>
      <c r="AF1270">
        <f>IF(AE1270&lt;1.1,AE1270,IF(AE1270&lt;YEAR!$C$2+YEAR!$C$3-2,AE1270+1,(YEAR!$C$2+YEAR!$C$3-1)&amp;"       :="))</f>
        <v>1</v>
      </c>
      <c r="AG1270">
        <f>IF(AF1270&lt;1.1,AF1270,IF(AF1270&lt;YEAR!$C$2+YEAR!$C$3-2,AF1270+1,(YEAR!$C$2+YEAR!$C$3-1)&amp;"       :="))</f>
        <v>1</v>
      </c>
      <c r="AH1270">
        <f>IF(AG1270&lt;1.1,AG1270,IF(AG1270&lt;YEAR!$C$2+YEAR!$C$3-2,AG1270+1,(YEAR!$C$2+YEAR!$C$3-1)&amp;"       :="))</f>
        <v>1</v>
      </c>
      <c r="AI1270">
        <f>IF(AH1270&lt;1.1,AH1270,IF(AH1270&lt;YEAR!$C$2+YEAR!$C$3-2,AH1270+1,(YEAR!$C$2+YEAR!$C$3-1)&amp;"       :="))</f>
        <v>1</v>
      </c>
      <c r="AJ1270">
        <f>IF(AI1270&lt;1.1,AI1270,IF(AI1270&lt;YEAR!$C$2+YEAR!$C$3-2,AI1270+1,(YEAR!$C$2+YEAR!$C$3-1)&amp;"       :="))</f>
        <v>1</v>
      </c>
    </row>
    <row r="1271" spans="1:36">
      <c r="A1271">
        <f t="shared" ca="1" si="94"/>
        <v>31</v>
      </c>
      <c r="B1271" t="s">
        <v>51</v>
      </c>
      <c r="C1271" t="str">
        <f ca="1">IF(D1271="",OFFSET(AvailabilityFactor!A$1,A1271,0),C1270)</f>
        <v>D2HSF0779</v>
      </c>
      <c r="D1271" t="str" cm="1">
        <f t="array" aca="1" ref="D1271" ca="1">IF(D1270="",TS_DRC!$P$5,OFFSET(TS_DRC!P$5,RIGHT(D1270,2),0,TRUE))</f>
        <v>TS37</v>
      </c>
      <c r="E1271" t="str">
        <f t="shared" ca="1" si="95"/>
        <v>TS37</v>
      </c>
      <c r="F1271">
        <f>[3]Scenarios!$H$7</f>
        <v>1</v>
      </c>
      <c r="G1271">
        <f>IF(F1271&lt;1.1,F1271,IF(F1271&lt;YEAR!$C$2+YEAR!$C$3-2,F1271+1,(YEAR!$C$2+YEAR!$C$3-1)&amp;"       :="))</f>
        <v>1</v>
      </c>
      <c r="H1271">
        <f>IF(G1271&lt;1.1,G1271,IF(G1271&lt;YEAR!$C$2+YEAR!$C$3-2,G1271+1,(YEAR!$C$2+YEAR!$C$3-1)&amp;"       :="))</f>
        <v>1</v>
      </c>
      <c r="I1271">
        <f>IF(H1271&lt;1.1,H1271,IF(H1271&lt;YEAR!$C$2+YEAR!$C$3-2,H1271+1,(YEAR!$C$2+YEAR!$C$3-1)&amp;"       :="))</f>
        <v>1</v>
      </c>
      <c r="J1271">
        <f>IF(I1271&lt;1.1,I1271,IF(I1271&lt;YEAR!$C$2+YEAR!$C$3-2,I1271+1,(YEAR!$C$2+YEAR!$C$3-1)&amp;"       :="))</f>
        <v>1</v>
      </c>
      <c r="K1271">
        <f>IF(J1271&lt;1.1,J1271,IF(J1271&lt;YEAR!$C$2+YEAR!$C$3-2,J1271+1,(YEAR!$C$2+YEAR!$C$3-1)&amp;"       :="))</f>
        <v>1</v>
      </c>
      <c r="L1271">
        <f>IF(K1271&lt;1.1,K1271,IF(K1271&lt;YEAR!$C$2+YEAR!$C$3-2,K1271+1,(YEAR!$C$2+YEAR!$C$3-1)&amp;"       :="))</f>
        <v>1</v>
      </c>
      <c r="M1271">
        <f>IF(L1271&lt;1.1,L1271,IF(L1271&lt;YEAR!$C$2+YEAR!$C$3-2,L1271+1,(YEAR!$C$2+YEAR!$C$3-1)&amp;"       :="))</f>
        <v>1</v>
      </c>
      <c r="N1271">
        <f>IF(M1271&lt;1.1,M1271,IF(M1271&lt;YEAR!$C$2+YEAR!$C$3-2,M1271+1,(YEAR!$C$2+YEAR!$C$3-1)&amp;"       :="))</f>
        <v>1</v>
      </c>
      <c r="O1271">
        <f>IF(N1271&lt;1.1,N1271,IF(N1271&lt;YEAR!$C$2+YEAR!$C$3-2,N1271+1,(YEAR!$C$2+YEAR!$C$3-1)&amp;"       :="))</f>
        <v>1</v>
      </c>
      <c r="P1271">
        <f>IF(O1271&lt;1.1,O1271,IF(O1271&lt;YEAR!$C$2+YEAR!$C$3-2,O1271+1,(YEAR!$C$2+YEAR!$C$3-1)&amp;"       :="))</f>
        <v>1</v>
      </c>
      <c r="Q1271">
        <f>IF(P1271&lt;1.1,P1271,IF(P1271&lt;YEAR!$C$2+YEAR!$C$3-2,P1271+1,(YEAR!$C$2+YEAR!$C$3-1)&amp;"       :="))</f>
        <v>1</v>
      </c>
      <c r="R1271">
        <f>IF(Q1271&lt;1.1,Q1271,IF(Q1271&lt;YEAR!$C$2+YEAR!$C$3-2,Q1271+1,(YEAR!$C$2+YEAR!$C$3-1)&amp;"       :="))</f>
        <v>1</v>
      </c>
      <c r="S1271">
        <f>IF(R1271&lt;1.1,R1271,IF(R1271&lt;YEAR!$C$2+YEAR!$C$3-2,R1271+1,(YEAR!$C$2+YEAR!$C$3-1)&amp;"       :="))</f>
        <v>1</v>
      </c>
      <c r="T1271">
        <f>IF(S1271&lt;1.1,S1271,IF(S1271&lt;YEAR!$C$2+YEAR!$C$3-2,S1271+1,(YEAR!$C$2+YEAR!$C$3-1)&amp;"       :="))</f>
        <v>1</v>
      </c>
      <c r="U1271">
        <f>IF(T1271&lt;1.1,T1271,IF(T1271&lt;YEAR!$C$2+YEAR!$C$3-2,T1271+1,(YEAR!$C$2+YEAR!$C$3-1)&amp;"       :="))</f>
        <v>1</v>
      </c>
      <c r="V1271">
        <f>IF(U1271&lt;1.1,U1271,IF(U1271&lt;YEAR!$C$2+YEAR!$C$3-2,U1271+1,(YEAR!$C$2+YEAR!$C$3-1)&amp;"       :="))</f>
        <v>1</v>
      </c>
      <c r="W1271">
        <f>IF(V1271&lt;1.1,V1271,IF(V1271&lt;YEAR!$C$2+YEAR!$C$3-2,V1271+1,(YEAR!$C$2+YEAR!$C$3-1)&amp;"       :="))</f>
        <v>1</v>
      </c>
      <c r="X1271">
        <f>IF(W1271&lt;1.1,W1271,IF(W1271&lt;YEAR!$C$2+YEAR!$C$3-2,W1271+1,(YEAR!$C$2+YEAR!$C$3-1)&amp;"       :="))</f>
        <v>1</v>
      </c>
      <c r="Y1271">
        <f>IF(X1271&lt;1.1,X1271,IF(X1271&lt;YEAR!$C$2+YEAR!$C$3-2,X1271+1,(YEAR!$C$2+YEAR!$C$3-1)&amp;"       :="))</f>
        <v>1</v>
      </c>
      <c r="Z1271">
        <f>IF(Y1271&lt;1.1,Y1271,IF(Y1271&lt;YEAR!$C$2+YEAR!$C$3-2,Y1271+1,(YEAR!$C$2+YEAR!$C$3-1)&amp;"       :="))</f>
        <v>1</v>
      </c>
      <c r="AA1271">
        <f>IF(Z1271&lt;1.1,Z1271,IF(Z1271&lt;YEAR!$C$2+YEAR!$C$3-2,Z1271+1,(YEAR!$C$2+YEAR!$C$3-1)&amp;"       :="))</f>
        <v>1</v>
      </c>
      <c r="AB1271">
        <f>IF(AA1271&lt;1.1,AA1271,IF(AA1271&lt;YEAR!$C$2+YEAR!$C$3-2,AA1271+1,(YEAR!$C$2+YEAR!$C$3-1)&amp;"       :="))</f>
        <v>1</v>
      </c>
      <c r="AC1271">
        <f>IF(AB1271&lt;1.1,AB1271,IF(AB1271&lt;YEAR!$C$2+YEAR!$C$3-2,AB1271+1,(YEAR!$C$2+YEAR!$C$3-1)&amp;"       :="))</f>
        <v>1</v>
      </c>
      <c r="AD1271">
        <f>IF(AC1271&lt;1.1,AC1271,IF(AC1271&lt;YEAR!$C$2+YEAR!$C$3-2,AC1271+1,(YEAR!$C$2+YEAR!$C$3-1)&amp;"       :="))</f>
        <v>1</v>
      </c>
      <c r="AE1271">
        <f>IF(AD1271&lt;1.1,AD1271,IF(AD1271&lt;YEAR!$C$2+YEAR!$C$3-2,AD1271+1,(YEAR!$C$2+YEAR!$C$3-1)&amp;"       :="))</f>
        <v>1</v>
      </c>
      <c r="AF1271">
        <f>IF(AE1271&lt;1.1,AE1271,IF(AE1271&lt;YEAR!$C$2+YEAR!$C$3-2,AE1271+1,(YEAR!$C$2+YEAR!$C$3-1)&amp;"       :="))</f>
        <v>1</v>
      </c>
      <c r="AG1271">
        <f>IF(AF1271&lt;1.1,AF1271,IF(AF1271&lt;YEAR!$C$2+YEAR!$C$3-2,AF1271+1,(YEAR!$C$2+YEAR!$C$3-1)&amp;"       :="))</f>
        <v>1</v>
      </c>
      <c r="AH1271">
        <f>IF(AG1271&lt;1.1,AG1271,IF(AG1271&lt;YEAR!$C$2+YEAR!$C$3-2,AG1271+1,(YEAR!$C$2+YEAR!$C$3-1)&amp;"       :="))</f>
        <v>1</v>
      </c>
      <c r="AI1271">
        <f>IF(AH1271&lt;1.1,AH1271,IF(AH1271&lt;YEAR!$C$2+YEAR!$C$3-2,AH1271+1,(YEAR!$C$2+YEAR!$C$3-1)&amp;"       :="))</f>
        <v>1</v>
      </c>
      <c r="AJ1271">
        <f>IF(AI1271&lt;1.1,AI1271,IF(AI1271&lt;YEAR!$C$2+YEAR!$C$3-2,AI1271+1,(YEAR!$C$2+YEAR!$C$3-1)&amp;"       :="))</f>
        <v>1</v>
      </c>
    </row>
    <row r="1272" spans="1:36">
      <c r="A1272">
        <f t="shared" ca="1" si="94"/>
        <v>31</v>
      </c>
      <c r="B1272" t="s">
        <v>51</v>
      </c>
      <c r="C1272" t="str">
        <f ca="1">IF(D1272="",OFFSET(AvailabilityFactor!A$1,A1272,0),C1271)</f>
        <v>D2HSF0779</v>
      </c>
      <c r="D1272" t="str" cm="1">
        <f t="array" aca="1" ref="D1272" ca="1">IF(D1271="",TS_DRC!$P$5,OFFSET(TS_DRC!P$5,RIGHT(D1271,2),0,TRUE))</f>
        <v>TS38</v>
      </c>
      <c r="E1272" t="str">
        <f t="shared" ca="1" si="95"/>
        <v>TS38</v>
      </c>
      <c r="F1272">
        <f>[3]Scenarios!$H$7</f>
        <v>1</v>
      </c>
      <c r="G1272">
        <f>IF(F1272&lt;1.1,F1272,IF(F1272&lt;YEAR!$C$2+YEAR!$C$3-2,F1272+1,(YEAR!$C$2+YEAR!$C$3-1)&amp;"       :="))</f>
        <v>1</v>
      </c>
      <c r="H1272">
        <f>IF(G1272&lt;1.1,G1272,IF(G1272&lt;YEAR!$C$2+YEAR!$C$3-2,G1272+1,(YEAR!$C$2+YEAR!$C$3-1)&amp;"       :="))</f>
        <v>1</v>
      </c>
      <c r="I1272">
        <f>IF(H1272&lt;1.1,H1272,IF(H1272&lt;YEAR!$C$2+YEAR!$C$3-2,H1272+1,(YEAR!$C$2+YEAR!$C$3-1)&amp;"       :="))</f>
        <v>1</v>
      </c>
      <c r="J1272">
        <f>IF(I1272&lt;1.1,I1272,IF(I1272&lt;YEAR!$C$2+YEAR!$C$3-2,I1272+1,(YEAR!$C$2+YEAR!$C$3-1)&amp;"       :="))</f>
        <v>1</v>
      </c>
      <c r="K1272">
        <f>IF(J1272&lt;1.1,J1272,IF(J1272&lt;YEAR!$C$2+YEAR!$C$3-2,J1272+1,(YEAR!$C$2+YEAR!$C$3-1)&amp;"       :="))</f>
        <v>1</v>
      </c>
      <c r="L1272">
        <f>IF(K1272&lt;1.1,K1272,IF(K1272&lt;YEAR!$C$2+YEAR!$C$3-2,K1272+1,(YEAR!$C$2+YEAR!$C$3-1)&amp;"       :="))</f>
        <v>1</v>
      </c>
      <c r="M1272">
        <f>IF(L1272&lt;1.1,L1272,IF(L1272&lt;YEAR!$C$2+YEAR!$C$3-2,L1272+1,(YEAR!$C$2+YEAR!$C$3-1)&amp;"       :="))</f>
        <v>1</v>
      </c>
      <c r="N1272">
        <f>IF(M1272&lt;1.1,M1272,IF(M1272&lt;YEAR!$C$2+YEAR!$C$3-2,M1272+1,(YEAR!$C$2+YEAR!$C$3-1)&amp;"       :="))</f>
        <v>1</v>
      </c>
      <c r="O1272">
        <f>IF(N1272&lt;1.1,N1272,IF(N1272&lt;YEAR!$C$2+YEAR!$C$3-2,N1272+1,(YEAR!$C$2+YEAR!$C$3-1)&amp;"       :="))</f>
        <v>1</v>
      </c>
      <c r="P1272">
        <f>IF(O1272&lt;1.1,O1272,IF(O1272&lt;YEAR!$C$2+YEAR!$C$3-2,O1272+1,(YEAR!$C$2+YEAR!$C$3-1)&amp;"       :="))</f>
        <v>1</v>
      </c>
      <c r="Q1272">
        <f>IF(P1272&lt;1.1,P1272,IF(P1272&lt;YEAR!$C$2+YEAR!$C$3-2,P1272+1,(YEAR!$C$2+YEAR!$C$3-1)&amp;"       :="))</f>
        <v>1</v>
      </c>
      <c r="R1272">
        <f>IF(Q1272&lt;1.1,Q1272,IF(Q1272&lt;YEAR!$C$2+YEAR!$C$3-2,Q1272+1,(YEAR!$C$2+YEAR!$C$3-1)&amp;"       :="))</f>
        <v>1</v>
      </c>
      <c r="S1272">
        <f>IF(R1272&lt;1.1,R1272,IF(R1272&lt;YEAR!$C$2+YEAR!$C$3-2,R1272+1,(YEAR!$C$2+YEAR!$C$3-1)&amp;"       :="))</f>
        <v>1</v>
      </c>
      <c r="T1272">
        <f>IF(S1272&lt;1.1,S1272,IF(S1272&lt;YEAR!$C$2+YEAR!$C$3-2,S1272+1,(YEAR!$C$2+YEAR!$C$3-1)&amp;"       :="))</f>
        <v>1</v>
      </c>
      <c r="U1272">
        <f>IF(T1272&lt;1.1,T1272,IF(T1272&lt;YEAR!$C$2+YEAR!$C$3-2,T1272+1,(YEAR!$C$2+YEAR!$C$3-1)&amp;"       :="))</f>
        <v>1</v>
      </c>
      <c r="V1272">
        <f>IF(U1272&lt;1.1,U1272,IF(U1272&lt;YEAR!$C$2+YEAR!$C$3-2,U1272+1,(YEAR!$C$2+YEAR!$C$3-1)&amp;"       :="))</f>
        <v>1</v>
      </c>
      <c r="W1272">
        <f>IF(V1272&lt;1.1,V1272,IF(V1272&lt;YEAR!$C$2+YEAR!$C$3-2,V1272+1,(YEAR!$C$2+YEAR!$C$3-1)&amp;"       :="))</f>
        <v>1</v>
      </c>
      <c r="X1272">
        <f>IF(W1272&lt;1.1,W1272,IF(W1272&lt;YEAR!$C$2+YEAR!$C$3-2,W1272+1,(YEAR!$C$2+YEAR!$C$3-1)&amp;"       :="))</f>
        <v>1</v>
      </c>
      <c r="Y1272">
        <f>IF(X1272&lt;1.1,X1272,IF(X1272&lt;YEAR!$C$2+YEAR!$C$3-2,X1272+1,(YEAR!$C$2+YEAR!$C$3-1)&amp;"       :="))</f>
        <v>1</v>
      </c>
      <c r="Z1272">
        <f>IF(Y1272&lt;1.1,Y1272,IF(Y1272&lt;YEAR!$C$2+YEAR!$C$3-2,Y1272+1,(YEAR!$C$2+YEAR!$C$3-1)&amp;"       :="))</f>
        <v>1</v>
      </c>
      <c r="AA1272">
        <f>IF(Z1272&lt;1.1,Z1272,IF(Z1272&lt;YEAR!$C$2+YEAR!$C$3-2,Z1272+1,(YEAR!$C$2+YEAR!$C$3-1)&amp;"       :="))</f>
        <v>1</v>
      </c>
      <c r="AB1272">
        <f>IF(AA1272&lt;1.1,AA1272,IF(AA1272&lt;YEAR!$C$2+YEAR!$C$3-2,AA1272+1,(YEAR!$C$2+YEAR!$C$3-1)&amp;"       :="))</f>
        <v>1</v>
      </c>
      <c r="AC1272">
        <f>IF(AB1272&lt;1.1,AB1272,IF(AB1272&lt;YEAR!$C$2+YEAR!$C$3-2,AB1272+1,(YEAR!$C$2+YEAR!$C$3-1)&amp;"       :="))</f>
        <v>1</v>
      </c>
      <c r="AD1272">
        <f>IF(AC1272&lt;1.1,AC1272,IF(AC1272&lt;YEAR!$C$2+YEAR!$C$3-2,AC1272+1,(YEAR!$C$2+YEAR!$C$3-1)&amp;"       :="))</f>
        <v>1</v>
      </c>
      <c r="AE1272">
        <f>IF(AD1272&lt;1.1,AD1272,IF(AD1272&lt;YEAR!$C$2+YEAR!$C$3-2,AD1272+1,(YEAR!$C$2+YEAR!$C$3-1)&amp;"       :="))</f>
        <v>1</v>
      </c>
      <c r="AF1272">
        <f>IF(AE1272&lt;1.1,AE1272,IF(AE1272&lt;YEAR!$C$2+YEAR!$C$3-2,AE1272+1,(YEAR!$C$2+YEAR!$C$3-1)&amp;"       :="))</f>
        <v>1</v>
      </c>
      <c r="AG1272">
        <f>IF(AF1272&lt;1.1,AF1272,IF(AF1272&lt;YEAR!$C$2+YEAR!$C$3-2,AF1272+1,(YEAR!$C$2+YEAR!$C$3-1)&amp;"       :="))</f>
        <v>1</v>
      </c>
      <c r="AH1272">
        <f>IF(AG1272&lt;1.1,AG1272,IF(AG1272&lt;YEAR!$C$2+YEAR!$C$3-2,AG1272+1,(YEAR!$C$2+YEAR!$C$3-1)&amp;"       :="))</f>
        <v>1</v>
      </c>
      <c r="AI1272">
        <f>IF(AH1272&lt;1.1,AH1272,IF(AH1272&lt;YEAR!$C$2+YEAR!$C$3-2,AH1272+1,(YEAR!$C$2+YEAR!$C$3-1)&amp;"       :="))</f>
        <v>1</v>
      </c>
      <c r="AJ1272">
        <f>IF(AI1272&lt;1.1,AI1272,IF(AI1272&lt;YEAR!$C$2+YEAR!$C$3-2,AI1272+1,(YEAR!$C$2+YEAR!$C$3-1)&amp;"       :="))</f>
        <v>1</v>
      </c>
    </row>
    <row r="1273" spans="1:36">
      <c r="A1273">
        <f t="shared" ca="1" si="94"/>
        <v>31</v>
      </c>
      <c r="B1273" t="s">
        <v>51</v>
      </c>
      <c r="C1273" t="str">
        <f ca="1">IF(D1273="",OFFSET(AvailabilityFactor!A$1,A1273,0),C1272)</f>
        <v>D2HSF0779</v>
      </c>
      <c r="D1273" t="str" cm="1">
        <f t="array" aca="1" ref="D1273" ca="1">IF(D1272="",TS_DRC!$P$5,OFFSET(TS_DRC!P$5,RIGHT(D1272,2),0,TRUE))</f>
        <v>TS39</v>
      </c>
      <c r="E1273" t="str">
        <f t="shared" ca="1" si="95"/>
        <v>TS39</v>
      </c>
      <c r="F1273">
        <f>[3]Scenarios!$H$7</f>
        <v>1</v>
      </c>
      <c r="G1273">
        <f>IF(F1273&lt;1.1,F1273,IF(F1273&lt;YEAR!$C$2+YEAR!$C$3-2,F1273+1,(YEAR!$C$2+YEAR!$C$3-1)&amp;"       :="))</f>
        <v>1</v>
      </c>
      <c r="H1273">
        <f>IF(G1273&lt;1.1,G1273,IF(G1273&lt;YEAR!$C$2+YEAR!$C$3-2,G1273+1,(YEAR!$C$2+YEAR!$C$3-1)&amp;"       :="))</f>
        <v>1</v>
      </c>
      <c r="I1273">
        <f>IF(H1273&lt;1.1,H1273,IF(H1273&lt;YEAR!$C$2+YEAR!$C$3-2,H1273+1,(YEAR!$C$2+YEAR!$C$3-1)&amp;"       :="))</f>
        <v>1</v>
      </c>
      <c r="J1273">
        <f>IF(I1273&lt;1.1,I1273,IF(I1273&lt;YEAR!$C$2+YEAR!$C$3-2,I1273+1,(YEAR!$C$2+YEAR!$C$3-1)&amp;"       :="))</f>
        <v>1</v>
      </c>
      <c r="K1273">
        <f>IF(J1273&lt;1.1,J1273,IF(J1273&lt;YEAR!$C$2+YEAR!$C$3-2,J1273+1,(YEAR!$C$2+YEAR!$C$3-1)&amp;"       :="))</f>
        <v>1</v>
      </c>
      <c r="L1273">
        <f>IF(K1273&lt;1.1,K1273,IF(K1273&lt;YEAR!$C$2+YEAR!$C$3-2,K1273+1,(YEAR!$C$2+YEAR!$C$3-1)&amp;"       :="))</f>
        <v>1</v>
      </c>
      <c r="M1273">
        <f>IF(L1273&lt;1.1,L1273,IF(L1273&lt;YEAR!$C$2+YEAR!$C$3-2,L1273+1,(YEAR!$C$2+YEAR!$C$3-1)&amp;"       :="))</f>
        <v>1</v>
      </c>
      <c r="N1273">
        <f>IF(M1273&lt;1.1,M1273,IF(M1273&lt;YEAR!$C$2+YEAR!$C$3-2,M1273+1,(YEAR!$C$2+YEAR!$C$3-1)&amp;"       :="))</f>
        <v>1</v>
      </c>
      <c r="O1273">
        <f>IF(N1273&lt;1.1,N1273,IF(N1273&lt;YEAR!$C$2+YEAR!$C$3-2,N1273+1,(YEAR!$C$2+YEAR!$C$3-1)&amp;"       :="))</f>
        <v>1</v>
      </c>
      <c r="P1273">
        <f>IF(O1273&lt;1.1,O1273,IF(O1273&lt;YEAR!$C$2+YEAR!$C$3-2,O1273+1,(YEAR!$C$2+YEAR!$C$3-1)&amp;"       :="))</f>
        <v>1</v>
      </c>
      <c r="Q1273">
        <f>IF(P1273&lt;1.1,P1273,IF(P1273&lt;YEAR!$C$2+YEAR!$C$3-2,P1273+1,(YEAR!$C$2+YEAR!$C$3-1)&amp;"       :="))</f>
        <v>1</v>
      </c>
      <c r="R1273">
        <f>IF(Q1273&lt;1.1,Q1273,IF(Q1273&lt;YEAR!$C$2+YEAR!$C$3-2,Q1273+1,(YEAR!$C$2+YEAR!$C$3-1)&amp;"       :="))</f>
        <v>1</v>
      </c>
      <c r="S1273">
        <f>IF(R1273&lt;1.1,R1273,IF(R1273&lt;YEAR!$C$2+YEAR!$C$3-2,R1273+1,(YEAR!$C$2+YEAR!$C$3-1)&amp;"       :="))</f>
        <v>1</v>
      </c>
      <c r="T1273">
        <f>IF(S1273&lt;1.1,S1273,IF(S1273&lt;YEAR!$C$2+YEAR!$C$3-2,S1273+1,(YEAR!$C$2+YEAR!$C$3-1)&amp;"       :="))</f>
        <v>1</v>
      </c>
      <c r="U1273">
        <f>IF(T1273&lt;1.1,T1273,IF(T1273&lt;YEAR!$C$2+YEAR!$C$3-2,T1273+1,(YEAR!$C$2+YEAR!$C$3-1)&amp;"       :="))</f>
        <v>1</v>
      </c>
      <c r="V1273">
        <f>IF(U1273&lt;1.1,U1273,IF(U1273&lt;YEAR!$C$2+YEAR!$C$3-2,U1273+1,(YEAR!$C$2+YEAR!$C$3-1)&amp;"       :="))</f>
        <v>1</v>
      </c>
      <c r="W1273">
        <f>IF(V1273&lt;1.1,V1273,IF(V1273&lt;YEAR!$C$2+YEAR!$C$3-2,V1273+1,(YEAR!$C$2+YEAR!$C$3-1)&amp;"       :="))</f>
        <v>1</v>
      </c>
      <c r="X1273">
        <f>IF(W1273&lt;1.1,W1273,IF(W1273&lt;YEAR!$C$2+YEAR!$C$3-2,W1273+1,(YEAR!$C$2+YEAR!$C$3-1)&amp;"       :="))</f>
        <v>1</v>
      </c>
      <c r="Y1273">
        <f>IF(X1273&lt;1.1,X1273,IF(X1273&lt;YEAR!$C$2+YEAR!$C$3-2,X1273+1,(YEAR!$C$2+YEAR!$C$3-1)&amp;"       :="))</f>
        <v>1</v>
      </c>
      <c r="Z1273">
        <f>IF(Y1273&lt;1.1,Y1273,IF(Y1273&lt;YEAR!$C$2+YEAR!$C$3-2,Y1273+1,(YEAR!$C$2+YEAR!$C$3-1)&amp;"       :="))</f>
        <v>1</v>
      </c>
      <c r="AA1273">
        <f>IF(Z1273&lt;1.1,Z1273,IF(Z1273&lt;YEAR!$C$2+YEAR!$C$3-2,Z1273+1,(YEAR!$C$2+YEAR!$C$3-1)&amp;"       :="))</f>
        <v>1</v>
      </c>
      <c r="AB1273">
        <f>IF(AA1273&lt;1.1,AA1273,IF(AA1273&lt;YEAR!$C$2+YEAR!$C$3-2,AA1273+1,(YEAR!$C$2+YEAR!$C$3-1)&amp;"       :="))</f>
        <v>1</v>
      </c>
      <c r="AC1273">
        <f>IF(AB1273&lt;1.1,AB1273,IF(AB1273&lt;YEAR!$C$2+YEAR!$C$3-2,AB1273+1,(YEAR!$C$2+YEAR!$C$3-1)&amp;"       :="))</f>
        <v>1</v>
      </c>
      <c r="AD1273">
        <f>IF(AC1273&lt;1.1,AC1273,IF(AC1273&lt;YEAR!$C$2+YEAR!$C$3-2,AC1273+1,(YEAR!$C$2+YEAR!$C$3-1)&amp;"       :="))</f>
        <v>1</v>
      </c>
      <c r="AE1273">
        <f>IF(AD1273&lt;1.1,AD1273,IF(AD1273&lt;YEAR!$C$2+YEAR!$C$3-2,AD1273+1,(YEAR!$C$2+YEAR!$C$3-1)&amp;"       :="))</f>
        <v>1</v>
      </c>
      <c r="AF1273">
        <f>IF(AE1273&lt;1.1,AE1273,IF(AE1273&lt;YEAR!$C$2+YEAR!$C$3-2,AE1273+1,(YEAR!$C$2+YEAR!$C$3-1)&amp;"       :="))</f>
        <v>1</v>
      </c>
      <c r="AG1273">
        <f>IF(AF1273&lt;1.1,AF1273,IF(AF1273&lt;YEAR!$C$2+YEAR!$C$3-2,AF1273+1,(YEAR!$C$2+YEAR!$C$3-1)&amp;"       :="))</f>
        <v>1</v>
      </c>
      <c r="AH1273">
        <f>IF(AG1273&lt;1.1,AG1273,IF(AG1273&lt;YEAR!$C$2+YEAR!$C$3-2,AG1273+1,(YEAR!$C$2+YEAR!$C$3-1)&amp;"       :="))</f>
        <v>1</v>
      </c>
      <c r="AI1273">
        <f>IF(AH1273&lt;1.1,AH1273,IF(AH1273&lt;YEAR!$C$2+YEAR!$C$3-2,AH1273+1,(YEAR!$C$2+YEAR!$C$3-1)&amp;"       :="))</f>
        <v>1</v>
      </c>
      <c r="AJ1273">
        <f>IF(AI1273&lt;1.1,AI1273,IF(AI1273&lt;YEAR!$C$2+YEAR!$C$3-2,AI1273+1,(YEAR!$C$2+YEAR!$C$3-1)&amp;"       :="))</f>
        <v>1</v>
      </c>
    </row>
    <row r="1274" spans="1:36">
      <c r="A1274">
        <f t="shared" ca="1" si="94"/>
        <v>31</v>
      </c>
      <c r="B1274" t="s">
        <v>51</v>
      </c>
      <c r="C1274" t="str">
        <f ca="1">IF(D1274="",OFFSET(AvailabilityFactor!A$1,A1274,0),C1273)</f>
        <v>D2HSF0779</v>
      </c>
      <c r="D1274" t="str" cm="1">
        <f t="array" aca="1" ref="D1274" ca="1">IF(D1273="",TS_DRC!$P$5,OFFSET(TS_DRC!P$5,RIGHT(D1273,2),0,TRUE))</f>
        <v>TS40</v>
      </c>
      <c r="E1274" t="str">
        <f t="shared" ca="1" si="95"/>
        <v>TS40</v>
      </c>
      <c r="F1274">
        <f>[3]Scenarios!$H$7</f>
        <v>1</v>
      </c>
      <c r="G1274">
        <f>IF(F1274&lt;1.1,F1274,IF(F1274&lt;YEAR!$C$2+YEAR!$C$3-2,F1274+1,(YEAR!$C$2+YEAR!$C$3-1)&amp;"       :="))</f>
        <v>1</v>
      </c>
      <c r="H1274">
        <f>IF(G1274&lt;1.1,G1274,IF(G1274&lt;YEAR!$C$2+YEAR!$C$3-2,G1274+1,(YEAR!$C$2+YEAR!$C$3-1)&amp;"       :="))</f>
        <v>1</v>
      </c>
      <c r="I1274">
        <f>IF(H1274&lt;1.1,H1274,IF(H1274&lt;YEAR!$C$2+YEAR!$C$3-2,H1274+1,(YEAR!$C$2+YEAR!$C$3-1)&amp;"       :="))</f>
        <v>1</v>
      </c>
      <c r="J1274">
        <f>IF(I1274&lt;1.1,I1274,IF(I1274&lt;YEAR!$C$2+YEAR!$C$3-2,I1274+1,(YEAR!$C$2+YEAR!$C$3-1)&amp;"       :="))</f>
        <v>1</v>
      </c>
      <c r="K1274">
        <f>IF(J1274&lt;1.1,J1274,IF(J1274&lt;YEAR!$C$2+YEAR!$C$3-2,J1274+1,(YEAR!$C$2+YEAR!$C$3-1)&amp;"       :="))</f>
        <v>1</v>
      </c>
      <c r="L1274">
        <f>IF(K1274&lt;1.1,K1274,IF(K1274&lt;YEAR!$C$2+YEAR!$C$3-2,K1274+1,(YEAR!$C$2+YEAR!$C$3-1)&amp;"       :="))</f>
        <v>1</v>
      </c>
      <c r="M1274">
        <f>IF(L1274&lt;1.1,L1274,IF(L1274&lt;YEAR!$C$2+YEAR!$C$3-2,L1274+1,(YEAR!$C$2+YEAR!$C$3-1)&amp;"       :="))</f>
        <v>1</v>
      </c>
      <c r="N1274">
        <f>IF(M1274&lt;1.1,M1274,IF(M1274&lt;YEAR!$C$2+YEAR!$C$3-2,M1274+1,(YEAR!$C$2+YEAR!$C$3-1)&amp;"       :="))</f>
        <v>1</v>
      </c>
      <c r="O1274">
        <f>IF(N1274&lt;1.1,N1274,IF(N1274&lt;YEAR!$C$2+YEAR!$C$3-2,N1274+1,(YEAR!$C$2+YEAR!$C$3-1)&amp;"       :="))</f>
        <v>1</v>
      </c>
      <c r="P1274">
        <f>IF(O1274&lt;1.1,O1274,IF(O1274&lt;YEAR!$C$2+YEAR!$C$3-2,O1274+1,(YEAR!$C$2+YEAR!$C$3-1)&amp;"       :="))</f>
        <v>1</v>
      </c>
      <c r="Q1274">
        <f>IF(P1274&lt;1.1,P1274,IF(P1274&lt;YEAR!$C$2+YEAR!$C$3-2,P1274+1,(YEAR!$C$2+YEAR!$C$3-1)&amp;"       :="))</f>
        <v>1</v>
      </c>
      <c r="R1274">
        <f>IF(Q1274&lt;1.1,Q1274,IF(Q1274&lt;YEAR!$C$2+YEAR!$C$3-2,Q1274+1,(YEAR!$C$2+YEAR!$C$3-1)&amp;"       :="))</f>
        <v>1</v>
      </c>
      <c r="S1274">
        <f>IF(R1274&lt;1.1,R1274,IF(R1274&lt;YEAR!$C$2+YEAR!$C$3-2,R1274+1,(YEAR!$C$2+YEAR!$C$3-1)&amp;"       :="))</f>
        <v>1</v>
      </c>
      <c r="T1274">
        <f>IF(S1274&lt;1.1,S1274,IF(S1274&lt;YEAR!$C$2+YEAR!$C$3-2,S1274+1,(YEAR!$C$2+YEAR!$C$3-1)&amp;"       :="))</f>
        <v>1</v>
      </c>
      <c r="U1274">
        <f>IF(T1274&lt;1.1,T1274,IF(T1274&lt;YEAR!$C$2+YEAR!$C$3-2,T1274+1,(YEAR!$C$2+YEAR!$C$3-1)&amp;"       :="))</f>
        <v>1</v>
      </c>
      <c r="V1274">
        <f>IF(U1274&lt;1.1,U1274,IF(U1274&lt;YEAR!$C$2+YEAR!$C$3-2,U1274+1,(YEAR!$C$2+YEAR!$C$3-1)&amp;"       :="))</f>
        <v>1</v>
      </c>
      <c r="W1274">
        <f>IF(V1274&lt;1.1,V1274,IF(V1274&lt;YEAR!$C$2+YEAR!$C$3-2,V1274+1,(YEAR!$C$2+YEAR!$C$3-1)&amp;"       :="))</f>
        <v>1</v>
      </c>
      <c r="X1274">
        <f>IF(W1274&lt;1.1,W1274,IF(W1274&lt;YEAR!$C$2+YEAR!$C$3-2,W1274+1,(YEAR!$C$2+YEAR!$C$3-1)&amp;"       :="))</f>
        <v>1</v>
      </c>
      <c r="Y1274">
        <f>IF(X1274&lt;1.1,X1274,IF(X1274&lt;YEAR!$C$2+YEAR!$C$3-2,X1274+1,(YEAR!$C$2+YEAR!$C$3-1)&amp;"       :="))</f>
        <v>1</v>
      </c>
      <c r="Z1274">
        <f>IF(Y1274&lt;1.1,Y1274,IF(Y1274&lt;YEAR!$C$2+YEAR!$C$3-2,Y1274+1,(YEAR!$C$2+YEAR!$C$3-1)&amp;"       :="))</f>
        <v>1</v>
      </c>
      <c r="AA1274">
        <f>IF(Z1274&lt;1.1,Z1274,IF(Z1274&lt;YEAR!$C$2+YEAR!$C$3-2,Z1274+1,(YEAR!$C$2+YEAR!$C$3-1)&amp;"       :="))</f>
        <v>1</v>
      </c>
      <c r="AB1274">
        <f>IF(AA1274&lt;1.1,AA1274,IF(AA1274&lt;YEAR!$C$2+YEAR!$C$3-2,AA1274+1,(YEAR!$C$2+YEAR!$C$3-1)&amp;"       :="))</f>
        <v>1</v>
      </c>
      <c r="AC1274">
        <f>IF(AB1274&lt;1.1,AB1274,IF(AB1274&lt;YEAR!$C$2+YEAR!$C$3-2,AB1274+1,(YEAR!$C$2+YEAR!$C$3-1)&amp;"       :="))</f>
        <v>1</v>
      </c>
      <c r="AD1274">
        <f>IF(AC1274&lt;1.1,AC1274,IF(AC1274&lt;YEAR!$C$2+YEAR!$C$3-2,AC1274+1,(YEAR!$C$2+YEAR!$C$3-1)&amp;"       :="))</f>
        <v>1</v>
      </c>
      <c r="AE1274">
        <f>IF(AD1274&lt;1.1,AD1274,IF(AD1274&lt;YEAR!$C$2+YEAR!$C$3-2,AD1274+1,(YEAR!$C$2+YEAR!$C$3-1)&amp;"       :="))</f>
        <v>1</v>
      </c>
      <c r="AF1274">
        <f>IF(AE1274&lt;1.1,AE1274,IF(AE1274&lt;YEAR!$C$2+YEAR!$C$3-2,AE1274+1,(YEAR!$C$2+YEAR!$C$3-1)&amp;"       :="))</f>
        <v>1</v>
      </c>
      <c r="AG1274">
        <f>IF(AF1274&lt;1.1,AF1274,IF(AF1274&lt;YEAR!$C$2+YEAR!$C$3-2,AF1274+1,(YEAR!$C$2+YEAR!$C$3-1)&amp;"       :="))</f>
        <v>1</v>
      </c>
      <c r="AH1274">
        <f>IF(AG1274&lt;1.1,AG1274,IF(AG1274&lt;YEAR!$C$2+YEAR!$C$3-2,AG1274+1,(YEAR!$C$2+YEAR!$C$3-1)&amp;"       :="))</f>
        <v>1</v>
      </c>
      <c r="AI1274">
        <f>IF(AH1274&lt;1.1,AH1274,IF(AH1274&lt;YEAR!$C$2+YEAR!$C$3-2,AH1274+1,(YEAR!$C$2+YEAR!$C$3-1)&amp;"       :="))</f>
        <v>1</v>
      </c>
      <c r="AJ1274">
        <f>IF(AI1274&lt;1.1,AI1274,IF(AI1274&lt;YEAR!$C$2+YEAR!$C$3-2,AI1274+1,(YEAR!$C$2+YEAR!$C$3-1)&amp;"       :="))</f>
        <v>1</v>
      </c>
    </row>
    <row r="1275" spans="1:36">
      <c r="A1275">
        <f t="shared" ca="1" si="94"/>
        <v>32</v>
      </c>
      <c r="B1275" t="s">
        <v>51</v>
      </c>
      <c r="C1275" t="str">
        <f ca="1">IF(D1275="",OFFSET(AvailabilityFactor!A$1,A1275,0),C1274)</f>
        <v>D2HSF0893</v>
      </c>
      <c r="D1275" t="str" cm="1">
        <f t="array" aca="1" ref="D1275" ca="1">IF(D1274="",TS_DRC!$P$5,OFFSET(TS_DRC!P$5,RIGHT(D1274,2),0,TRUE))</f>
        <v/>
      </c>
      <c r="E1275" t="str">
        <f t="shared" ca="1" si="95"/>
        <v xml:space="preserve">[DRC,D2HSF0893,*,*]          :         </v>
      </c>
      <c r="F1275">
        <f ca="1">IF($D1521="",YEAR!C$2,1)</f>
        <v>2020</v>
      </c>
      <c r="G1275">
        <f ca="1">IF(F1275&lt;1.1,F1275,IF(F1275&lt;YEAR!$C$2+YEAR!$C$3-2,F1275+1,(YEAR!$C$2+YEAR!$C$3-1)&amp;"       :="))</f>
        <v>2021</v>
      </c>
      <c r="H1275">
        <f ca="1">IF(G1275&lt;1.1,G1275,IF(G1275&lt;YEAR!$C$2+YEAR!$C$3-2,G1275+1,(YEAR!$C$2+YEAR!$C$3-1)&amp;"       :="))</f>
        <v>2022</v>
      </c>
      <c r="I1275">
        <f ca="1">IF(H1275&lt;1.1,H1275,IF(H1275&lt;YEAR!$C$2+YEAR!$C$3-2,H1275+1,(YEAR!$C$2+YEAR!$C$3-1)&amp;"       :="))</f>
        <v>2023</v>
      </c>
      <c r="J1275">
        <f ca="1">IF(I1275&lt;1.1,I1275,IF(I1275&lt;YEAR!$C$2+YEAR!$C$3-2,I1275+1,(YEAR!$C$2+YEAR!$C$3-1)&amp;"       :="))</f>
        <v>2024</v>
      </c>
      <c r="K1275">
        <f ca="1">IF(J1275&lt;1.1,J1275,IF(J1275&lt;YEAR!$C$2+YEAR!$C$3-2,J1275+1,(YEAR!$C$2+YEAR!$C$3-1)&amp;"       :="))</f>
        <v>2025</v>
      </c>
      <c r="L1275">
        <f ca="1">IF(K1275&lt;1.1,K1275,IF(K1275&lt;YEAR!$C$2+YEAR!$C$3-2,K1275+1,(YEAR!$C$2+YEAR!$C$3-1)&amp;"       :="))</f>
        <v>2026</v>
      </c>
      <c r="M1275">
        <f ca="1">IF(L1275&lt;1.1,L1275,IF(L1275&lt;YEAR!$C$2+YEAR!$C$3-2,L1275+1,(YEAR!$C$2+YEAR!$C$3-1)&amp;"       :="))</f>
        <v>2027</v>
      </c>
      <c r="N1275">
        <f ca="1">IF(M1275&lt;1.1,M1275,IF(M1275&lt;YEAR!$C$2+YEAR!$C$3-2,M1275+1,(YEAR!$C$2+YEAR!$C$3-1)&amp;"       :="))</f>
        <v>2028</v>
      </c>
      <c r="O1275">
        <f ca="1">IF(N1275&lt;1.1,N1275,IF(N1275&lt;YEAR!$C$2+YEAR!$C$3-2,N1275+1,(YEAR!$C$2+YEAR!$C$3-1)&amp;"       :="))</f>
        <v>2029</v>
      </c>
      <c r="P1275">
        <f ca="1">IF(O1275&lt;1.1,O1275,IF(O1275&lt;YEAR!$C$2+YEAR!$C$3-2,O1275+1,(YEAR!$C$2+YEAR!$C$3-1)&amp;"       :="))</f>
        <v>2030</v>
      </c>
      <c r="Q1275">
        <f ca="1">IF(P1275&lt;1.1,P1275,IF(P1275&lt;YEAR!$C$2+YEAR!$C$3-2,P1275+1,(YEAR!$C$2+YEAR!$C$3-1)&amp;"       :="))</f>
        <v>2031</v>
      </c>
      <c r="R1275">
        <f ca="1">IF(Q1275&lt;1.1,Q1275,IF(Q1275&lt;YEAR!$C$2+YEAR!$C$3-2,Q1275+1,(YEAR!$C$2+YEAR!$C$3-1)&amp;"       :="))</f>
        <v>2032</v>
      </c>
      <c r="S1275">
        <f ca="1">IF(R1275&lt;1.1,R1275,IF(R1275&lt;YEAR!$C$2+YEAR!$C$3-2,R1275+1,(YEAR!$C$2+YEAR!$C$3-1)&amp;"       :="))</f>
        <v>2033</v>
      </c>
      <c r="T1275">
        <f ca="1">IF(S1275&lt;1.1,S1275,IF(S1275&lt;YEAR!$C$2+YEAR!$C$3-2,S1275+1,(YEAR!$C$2+YEAR!$C$3-1)&amp;"       :="))</f>
        <v>2034</v>
      </c>
      <c r="U1275">
        <f ca="1">IF(T1275&lt;1.1,T1275,IF(T1275&lt;YEAR!$C$2+YEAR!$C$3-2,T1275+1,(YEAR!$C$2+YEAR!$C$3-1)&amp;"       :="))</f>
        <v>2035</v>
      </c>
      <c r="V1275">
        <f ca="1">IF(U1275&lt;1.1,U1275,IF(U1275&lt;YEAR!$C$2+YEAR!$C$3-2,U1275+1,(YEAR!$C$2+YEAR!$C$3-1)&amp;"       :="))</f>
        <v>2036</v>
      </c>
      <c r="W1275">
        <f ca="1">IF(V1275&lt;1.1,V1275,IF(V1275&lt;YEAR!$C$2+YEAR!$C$3-2,V1275+1,(YEAR!$C$2+YEAR!$C$3-1)&amp;"       :="))</f>
        <v>2037</v>
      </c>
      <c r="X1275">
        <f ca="1">IF(W1275&lt;1.1,W1275,IF(W1275&lt;YEAR!$C$2+YEAR!$C$3-2,W1275+1,(YEAR!$C$2+YEAR!$C$3-1)&amp;"       :="))</f>
        <v>2038</v>
      </c>
      <c r="Y1275">
        <f ca="1">IF(X1275&lt;1.1,X1275,IF(X1275&lt;YEAR!$C$2+YEAR!$C$3-2,X1275+1,(YEAR!$C$2+YEAR!$C$3-1)&amp;"       :="))</f>
        <v>2039</v>
      </c>
      <c r="Z1275">
        <f ca="1">IF(Y1275&lt;1.1,Y1275,IF(Y1275&lt;YEAR!$C$2+YEAR!$C$3-2,Y1275+1,(YEAR!$C$2+YEAR!$C$3-1)&amp;"       :="))</f>
        <v>2040</v>
      </c>
      <c r="AA1275">
        <f ca="1">IF(Z1275&lt;1.1,Z1275,IF(Z1275&lt;YEAR!$C$2+YEAR!$C$3-2,Z1275+1,(YEAR!$C$2+YEAR!$C$3-1)&amp;"       :="))</f>
        <v>2041</v>
      </c>
      <c r="AB1275">
        <f ca="1">IF(AA1275&lt;1.1,AA1275,IF(AA1275&lt;YEAR!$C$2+YEAR!$C$3-2,AA1275+1,(YEAR!$C$2+YEAR!$C$3-1)&amp;"       :="))</f>
        <v>2042</v>
      </c>
      <c r="AC1275">
        <f ca="1">IF(AB1275&lt;1.1,AB1275,IF(AB1275&lt;YEAR!$C$2+YEAR!$C$3-2,AB1275+1,(YEAR!$C$2+YEAR!$C$3-1)&amp;"       :="))</f>
        <v>2043</v>
      </c>
      <c r="AD1275">
        <f ca="1">IF(AC1275&lt;1.1,AC1275,IF(AC1275&lt;YEAR!$C$2+YEAR!$C$3-2,AC1275+1,(YEAR!$C$2+YEAR!$C$3-1)&amp;"       :="))</f>
        <v>2044</v>
      </c>
      <c r="AE1275">
        <f ca="1">IF(AD1275&lt;1.1,AD1275,IF(AD1275&lt;YEAR!$C$2+YEAR!$C$3-2,AD1275+1,(YEAR!$C$2+YEAR!$C$3-1)&amp;"       :="))</f>
        <v>2045</v>
      </c>
      <c r="AF1275">
        <f ca="1">IF(AE1275&lt;1.1,AE1275,IF(AE1275&lt;YEAR!$C$2+YEAR!$C$3-2,AE1275+1,(YEAR!$C$2+YEAR!$C$3-1)&amp;"       :="))</f>
        <v>2046</v>
      </c>
      <c r="AG1275">
        <f ca="1">IF(AF1275&lt;1.1,AF1275,IF(AF1275&lt;YEAR!$C$2+YEAR!$C$3-2,AF1275+1,(YEAR!$C$2+YEAR!$C$3-1)&amp;"       :="))</f>
        <v>2047</v>
      </c>
      <c r="AH1275">
        <f ca="1">IF(AG1275&lt;1.1,AG1275,IF(AG1275&lt;YEAR!$C$2+YEAR!$C$3-2,AG1275+1,(YEAR!$C$2+YEAR!$C$3-1)&amp;"       :="))</f>
        <v>2048</v>
      </c>
      <c r="AI1275">
        <f ca="1">IF(AH1275&lt;1.1,AH1275,IF(AH1275&lt;YEAR!$C$2+YEAR!$C$3-2,AH1275+1,(YEAR!$C$2+YEAR!$C$3-1)&amp;"       :="))</f>
        <v>2049</v>
      </c>
      <c r="AJ1275" t="str">
        <f ca="1">IF(AI1275&lt;1.1,AI1275,IF(AI1275&lt;YEAR!$C$2+YEAR!$C$3-2,AI1275+1,(YEAR!$C$2+YEAR!$C$3-1)&amp;"       :="))</f>
        <v>2050       :=</v>
      </c>
    </row>
    <row r="1276" spans="1:36">
      <c r="A1276">
        <f t="shared" ca="1" si="88"/>
        <v>32</v>
      </c>
      <c r="B1276" t="s">
        <v>51</v>
      </c>
      <c r="C1276" t="str">
        <f ca="1">IF(D1276="",OFFSET(AvailabilityFactor!A$1,A1276,0),C1275)</f>
        <v>D2HSF0893</v>
      </c>
      <c r="D1276" t="str" cm="1">
        <f t="array" aca="1" ref="D1276" ca="1">IF(D1275="",TS_DRC!$P$5,OFFSET(TS_DRC!P$5,RIGHT(D1275,2),0,TRUE))</f>
        <v>TS01</v>
      </c>
      <c r="E1276" t="str">
        <f t="shared" ca="1" si="93"/>
        <v>TS01</v>
      </c>
      <c r="F1276">
        <f>[3]Scenarios!$H$7</f>
        <v>1</v>
      </c>
      <c r="G1276">
        <f>IF(F1276&lt;1.1,F1276,IF(F1276&lt;YEAR!$C$2+YEAR!$C$3-2,F1276+1,(YEAR!$C$2+YEAR!$C$3-1)&amp;"       :="))</f>
        <v>1</v>
      </c>
      <c r="H1276">
        <f>IF(G1276&lt;1.1,G1276,IF(G1276&lt;YEAR!$C$2+YEAR!$C$3-2,G1276+1,(YEAR!$C$2+YEAR!$C$3-1)&amp;"       :="))</f>
        <v>1</v>
      </c>
      <c r="I1276">
        <f>IF(H1276&lt;1.1,H1276,IF(H1276&lt;YEAR!$C$2+YEAR!$C$3-2,H1276+1,(YEAR!$C$2+YEAR!$C$3-1)&amp;"       :="))</f>
        <v>1</v>
      </c>
      <c r="J1276">
        <f>IF(I1276&lt;1.1,I1276,IF(I1276&lt;YEAR!$C$2+YEAR!$C$3-2,I1276+1,(YEAR!$C$2+YEAR!$C$3-1)&amp;"       :="))</f>
        <v>1</v>
      </c>
      <c r="K1276">
        <f>IF(J1276&lt;1.1,J1276,IF(J1276&lt;YEAR!$C$2+YEAR!$C$3-2,J1276+1,(YEAR!$C$2+YEAR!$C$3-1)&amp;"       :="))</f>
        <v>1</v>
      </c>
      <c r="L1276">
        <f>IF(K1276&lt;1.1,K1276,IF(K1276&lt;YEAR!$C$2+YEAR!$C$3-2,K1276+1,(YEAR!$C$2+YEAR!$C$3-1)&amp;"       :="))</f>
        <v>1</v>
      </c>
      <c r="M1276">
        <f>IF(L1276&lt;1.1,L1276,IF(L1276&lt;YEAR!$C$2+YEAR!$C$3-2,L1276+1,(YEAR!$C$2+YEAR!$C$3-1)&amp;"       :="))</f>
        <v>1</v>
      </c>
      <c r="N1276">
        <f>IF(M1276&lt;1.1,M1276,IF(M1276&lt;YEAR!$C$2+YEAR!$C$3-2,M1276+1,(YEAR!$C$2+YEAR!$C$3-1)&amp;"       :="))</f>
        <v>1</v>
      </c>
      <c r="O1276">
        <f>IF(N1276&lt;1.1,N1276,IF(N1276&lt;YEAR!$C$2+YEAR!$C$3-2,N1276+1,(YEAR!$C$2+YEAR!$C$3-1)&amp;"       :="))</f>
        <v>1</v>
      </c>
      <c r="P1276">
        <f>IF(O1276&lt;1.1,O1276,IF(O1276&lt;YEAR!$C$2+YEAR!$C$3-2,O1276+1,(YEAR!$C$2+YEAR!$C$3-1)&amp;"       :="))</f>
        <v>1</v>
      </c>
      <c r="Q1276">
        <f>IF(P1276&lt;1.1,P1276,IF(P1276&lt;YEAR!$C$2+YEAR!$C$3-2,P1276+1,(YEAR!$C$2+YEAR!$C$3-1)&amp;"       :="))</f>
        <v>1</v>
      </c>
      <c r="R1276">
        <f>IF(Q1276&lt;1.1,Q1276,IF(Q1276&lt;YEAR!$C$2+YEAR!$C$3-2,Q1276+1,(YEAR!$C$2+YEAR!$C$3-1)&amp;"       :="))</f>
        <v>1</v>
      </c>
      <c r="S1276">
        <f>IF(R1276&lt;1.1,R1276,IF(R1276&lt;YEAR!$C$2+YEAR!$C$3-2,R1276+1,(YEAR!$C$2+YEAR!$C$3-1)&amp;"       :="))</f>
        <v>1</v>
      </c>
      <c r="T1276">
        <f>IF(S1276&lt;1.1,S1276,IF(S1276&lt;YEAR!$C$2+YEAR!$C$3-2,S1276+1,(YEAR!$C$2+YEAR!$C$3-1)&amp;"       :="))</f>
        <v>1</v>
      </c>
      <c r="U1276">
        <f>IF(T1276&lt;1.1,T1276,IF(T1276&lt;YEAR!$C$2+YEAR!$C$3-2,T1276+1,(YEAR!$C$2+YEAR!$C$3-1)&amp;"       :="))</f>
        <v>1</v>
      </c>
      <c r="V1276">
        <f>IF(U1276&lt;1.1,U1276,IF(U1276&lt;YEAR!$C$2+YEAR!$C$3-2,U1276+1,(YEAR!$C$2+YEAR!$C$3-1)&amp;"       :="))</f>
        <v>1</v>
      </c>
      <c r="W1276">
        <f>IF(V1276&lt;1.1,V1276,IF(V1276&lt;YEAR!$C$2+YEAR!$C$3-2,V1276+1,(YEAR!$C$2+YEAR!$C$3-1)&amp;"       :="))</f>
        <v>1</v>
      </c>
      <c r="X1276">
        <f>IF(W1276&lt;1.1,W1276,IF(W1276&lt;YEAR!$C$2+YEAR!$C$3-2,W1276+1,(YEAR!$C$2+YEAR!$C$3-1)&amp;"       :="))</f>
        <v>1</v>
      </c>
      <c r="Y1276">
        <f>IF(X1276&lt;1.1,X1276,IF(X1276&lt;YEAR!$C$2+YEAR!$C$3-2,X1276+1,(YEAR!$C$2+YEAR!$C$3-1)&amp;"       :="))</f>
        <v>1</v>
      </c>
      <c r="Z1276">
        <f>IF(Y1276&lt;1.1,Y1276,IF(Y1276&lt;YEAR!$C$2+YEAR!$C$3-2,Y1276+1,(YEAR!$C$2+YEAR!$C$3-1)&amp;"       :="))</f>
        <v>1</v>
      </c>
      <c r="AA1276">
        <f>IF(Z1276&lt;1.1,Z1276,IF(Z1276&lt;YEAR!$C$2+YEAR!$C$3-2,Z1276+1,(YEAR!$C$2+YEAR!$C$3-1)&amp;"       :="))</f>
        <v>1</v>
      </c>
      <c r="AB1276">
        <f>IF(AA1276&lt;1.1,AA1276,IF(AA1276&lt;YEAR!$C$2+YEAR!$C$3-2,AA1276+1,(YEAR!$C$2+YEAR!$C$3-1)&amp;"       :="))</f>
        <v>1</v>
      </c>
      <c r="AC1276">
        <f>IF(AB1276&lt;1.1,AB1276,IF(AB1276&lt;YEAR!$C$2+YEAR!$C$3-2,AB1276+1,(YEAR!$C$2+YEAR!$C$3-1)&amp;"       :="))</f>
        <v>1</v>
      </c>
      <c r="AD1276">
        <f>IF(AC1276&lt;1.1,AC1276,IF(AC1276&lt;YEAR!$C$2+YEAR!$C$3-2,AC1276+1,(YEAR!$C$2+YEAR!$C$3-1)&amp;"       :="))</f>
        <v>1</v>
      </c>
      <c r="AE1276">
        <f>IF(AD1276&lt;1.1,AD1276,IF(AD1276&lt;YEAR!$C$2+YEAR!$C$3-2,AD1276+1,(YEAR!$C$2+YEAR!$C$3-1)&amp;"       :="))</f>
        <v>1</v>
      </c>
      <c r="AF1276">
        <f>IF(AE1276&lt;1.1,AE1276,IF(AE1276&lt;YEAR!$C$2+YEAR!$C$3-2,AE1276+1,(YEAR!$C$2+YEAR!$C$3-1)&amp;"       :="))</f>
        <v>1</v>
      </c>
      <c r="AG1276">
        <f>IF(AF1276&lt;1.1,AF1276,IF(AF1276&lt;YEAR!$C$2+YEAR!$C$3-2,AF1276+1,(YEAR!$C$2+YEAR!$C$3-1)&amp;"       :="))</f>
        <v>1</v>
      </c>
      <c r="AH1276">
        <f>IF(AG1276&lt;1.1,AG1276,IF(AG1276&lt;YEAR!$C$2+YEAR!$C$3-2,AG1276+1,(YEAR!$C$2+YEAR!$C$3-1)&amp;"       :="))</f>
        <v>1</v>
      </c>
      <c r="AI1276">
        <f>IF(AH1276&lt;1.1,AH1276,IF(AH1276&lt;YEAR!$C$2+YEAR!$C$3-2,AH1276+1,(YEAR!$C$2+YEAR!$C$3-1)&amp;"       :="))</f>
        <v>1</v>
      </c>
      <c r="AJ1276">
        <f>IF(AI1276&lt;1.1,AI1276,IF(AI1276&lt;YEAR!$C$2+YEAR!$C$3-2,AI1276+1,(YEAR!$C$2+YEAR!$C$3-1)&amp;"       :="))</f>
        <v>1</v>
      </c>
    </row>
    <row r="1277" spans="1:36">
      <c r="A1277">
        <f t="shared" ca="1" si="88"/>
        <v>32</v>
      </c>
      <c r="B1277" t="s">
        <v>51</v>
      </c>
      <c r="C1277" t="str">
        <f ca="1">IF(D1277="",OFFSET(AvailabilityFactor!A$1,A1277,0),C1276)</f>
        <v>D2HSF0893</v>
      </c>
      <c r="D1277" t="str" cm="1">
        <f t="array" aca="1" ref="D1277" ca="1">IF(D1276="",TS_DRC!$P$5,OFFSET(TS_DRC!P$5,RIGHT(D1276,2),0,TRUE))</f>
        <v>TS02</v>
      </c>
      <c r="E1277" t="str">
        <f t="shared" ca="1" si="93"/>
        <v>TS02</v>
      </c>
      <c r="F1277">
        <f>[3]Scenarios!$H$7</f>
        <v>1</v>
      </c>
      <c r="G1277">
        <f>IF(F1277&lt;1.1,F1277,IF(F1277&lt;YEAR!$C$2+YEAR!$C$3-2,F1277+1,(YEAR!$C$2+YEAR!$C$3-1)&amp;"       :="))</f>
        <v>1</v>
      </c>
      <c r="H1277">
        <f>IF(G1277&lt;1.1,G1277,IF(G1277&lt;YEAR!$C$2+YEAR!$C$3-2,G1277+1,(YEAR!$C$2+YEAR!$C$3-1)&amp;"       :="))</f>
        <v>1</v>
      </c>
      <c r="I1277">
        <f>IF(H1277&lt;1.1,H1277,IF(H1277&lt;YEAR!$C$2+YEAR!$C$3-2,H1277+1,(YEAR!$C$2+YEAR!$C$3-1)&amp;"       :="))</f>
        <v>1</v>
      </c>
      <c r="J1277">
        <f>IF(I1277&lt;1.1,I1277,IF(I1277&lt;YEAR!$C$2+YEAR!$C$3-2,I1277+1,(YEAR!$C$2+YEAR!$C$3-1)&amp;"       :="))</f>
        <v>1</v>
      </c>
      <c r="K1277">
        <f>IF(J1277&lt;1.1,J1277,IF(J1277&lt;YEAR!$C$2+YEAR!$C$3-2,J1277+1,(YEAR!$C$2+YEAR!$C$3-1)&amp;"       :="))</f>
        <v>1</v>
      </c>
      <c r="L1277">
        <f>IF(K1277&lt;1.1,K1277,IF(K1277&lt;YEAR!$C$2+YEAR!$C$3-2,K1277+1,(YEAR!$C$2+YEAR!$C$3-1)&amp;"       :="))</f>
        <v>1</v>
      </c>
      <c r="M1277">
        <f>IF(L1277&lt;1.1,L1277,IF(L1277&lt;YEAR!$C$2+YEAR!$C$3-2,L1277+1,(YEAR!$C$2+YEAR!$C$3-1)&amp;"       :="))</f>
        <v>1</v>
      </c>
      <c r="N1277">
        <f>IF(M1277&lt;1.1,M1277,IF(M1277&lt;YEAR!$C$2+YEAR!$C$3-2,M1277+1,(YEAR!$C$2+YEAR!$C$3-1)&amp;"       :="))</f>
        <v>1</v>
      </c>
      <c r="O1277">
        <f>IF(N1277&lt;1.1,N1277,IF(N1277&lt;YEAR!$C$2+YEAR!$C$3-2,N1277+1,(YEAR!$C$2+YEAR!$C$3-1)&amp;"       :="))</f>
        <v>1</v>
      </c>
      <c r="P1277">
        <f>IF(O1277&lt;1.1,O1277,IF(O1277&lt;YEAR!$C$2+YEAR!$C$3-2,O1277+1,(YEAR!$C$2+YEAR!$C$3-1)&amp;"       :="))</f>
        <v>1</v>
      </c>
      <c r="Q1277">
        <f>IF(P1277&lt;1.1,P1277,IF(P1277&lt;YEAR!$C$2+YEAR!$C$3-2,P1277+1,(YEAR!$C$2+YEAR!$C$3-1)&amp;"       :="))</f>
        <v>1</v>
      </c>
      <c r="R1277">
        <f>IF(Q1277&lt;1.1,Q1277,IF(Q1277&lt;YEAR!$C$2+YEAR!$C$3-2,Q1277+1,(YEAR!$C$2+YEAR!$C$3-1)&amp;"       :="))</f>
        <v>1</v>
      </c>
      <c r="S1277">
        <f>IF(R1277&lt;1.1,R1277,IF(R1277&lt;YEAR!$C$2+YEAR!$C$3-2,R1277+1,(YEAR!$C$2+YEAR!$C$3-1)&amp;"       :="))</f>
        <v>1</v>
      </c>
      <c r="T1277">
        <f>IF(S1277&lt;1.1,S1277,IF(S1277&lt;YEAR!$C$2+YEAR!$C$3-2,S1277+1,(YEAR!$C$2+YEAR!$C$3-1)&amp;"       :="))</f>
        <v>1</v>
      </c>
      <c r="U1277">
        <f>IF(T1277&lt;1.1,T1277,IF(T1277&lt;YEAR!$C$2+YEAR!$C$3-2,T1277+1,(YEAR!$C$2+YEAR!$C$3-1)&amp;"       :="))</f>
        <v>1</v>
      </c>
      <c r="V1277">
        <f>IF(U1277&lt;1.1,U1277,IF(U1277&lt;YEAR!$C$2+YEAR!$C$3-2,U1277+1,(YEAR!$C$2+YEAR!$C$3-1)&amp;"       :="))</f>
        <v>1</v>
      </c>
      <c r="W1277">
        <f>IF(V1277&lt;1.1,V1277,IF(V1277&lt;YEAR!$C$2+YEAR!$C$3-2,V1277+1,(YEAR!$C$2+YEAR!$C$3-1)&amp;"       :="))</f>
        <v>1</v>
      </c>
      <c r="X1277">
        <f>IF(W1277&lt;1.1,W1277,IF(W1277&lt;YEAR!$C$2+YEAR!$C$3-2,W1277+1,(YEAR!$C$2+YEAR!$C$3-1)&amp;"       :="))</f>
        <v>1</v>
      </c>
      <c r="Y1277">
        <f>IF(X1277&lt;1.1,X1277,IF(X1277&lt;YEAR!$C$2+YEAR!$C$3-2,X1277+1,(YEAR!$C$2+YEAR!$C$3-1)&amp;"       :="))</f>
        <v>1</v>
      </c>
      <c r="Z1277">
        <f>IF(Y1277&lt;1.1,Y1277,IF(Y1277&lt;YEAR!$C$2+YEAR!$C$3-2,Y1277+1,(YEAR!$C$2+YEAR!$C$3-1)&amp;"       :="))</f>
        <v>1</v>
      </c>
      <c r="AA1277">
        <f>IF(Z1277&lt;1.1,Z1277,IF(Z1277&lt;YEAR!$C$2+YEAR!$C$3-2,Z1277+1,(YEAR!$C$2+YEAR!$C$3-1)&amp;"       :="))</f>
        <v>1</v>
      </c>
      <c r="AB1277">
        <f>IF(AA1277&lt;1.1,AA1277,IF(AA1277&lt;YEAR!$C$2+YEAR!$C$3-2,AA1277+1,(YEAR!$C$2+YEAR!$C$3-1)&amp;"       :="))</f>
        <v>1</v>
      </c>
      <c r="AC1277">
        <f>IF(AB1277&lt;1.1,AB1277,IF(AB1277&lt;YEAR!$C$2+YEAR!$C$3-2,AB1277+1,(YEAR!$C$2+YEAR!$C$3-1)&amp;"       :="))</f>
        <v>1</v>
      </c>
      <c r="AD1277">
        <f>IF(AC1277&lt;1.1,AC1277,IF(AC1277&lt;YEAR!$C$2+YEAR!$C$3-2,AC1277+1,(YEAR!$C$2+YEAR!$C$3-1)&amp;"       :="))</f>
        <v>1</v>
      </c>
      <c r="AE1277">
        <f>IF(AD1277&lt;1.1,AD1277,IF(AD1277&lt;YEAR!$C$2+YEAR!$C$3-2,AD1277+1,(YEAR!$C$2+YEAR!$C$3-1)&amp;"       :="))</f>
        <v>1</v>
      </c>
      <c r="AF1277">
        <f>IF(AE1277&lt;1.1,AE1277,IF(AE1277&lt;YEAR!$C$2+YEAR!$C$3-2,AE1277+1,(YEAR!$C$2+YEAR!$C$3-1)&amp;"       :="))</f>
        <v>1</v>
      </c>
      <c r="AG1277">
        <f>IF(AF1277&lt;1.1,AF1277,IF(AF1277&lt;YEAR!$C$2+YEAR!$C$3-2,AF1277+1,(YEAR!$C$2+YEAR!$C$3-1)&amp;"       :="))</f>
        <v>1</v>
      </c>
      <c r="AH1277">
        <f>IF(AG1277&lt;1.1,AG1277,IF(AG1277&lt;YEAR!$C$2+YEAR!$C$3-2,AG1277+1,(YEAR!$C$2+YEAR!$C$3-1)&amp;"       :="))</f>
        <v>1</v>
      </c>
      <c r="AI1277">
        <f>IF(AH1277&lt;1.1,AH1277,IF(AH1277&lt;YEAR!$C$2+YEAR!$C$3-2,AH1277+1,(YEAR!$C$2+YEAR!$C$3-1)&amp;"       :="))</f>
        <v>1</v>
      </c>
      <c r="AJ1277">
        <f>IF(AI1277&lt;1.1,AI1277,IF(AI1277&lt;YEAR!$C$2+YEAR!$C$3-2,AI1277+1,(YEAR!$C$2+YEAR!$C$3-1)&amp;"       :="))</f>
        <v>1</v>
      </c>
    </row>
    <row r="1278" spans="1:36">
      <c r="A1278">
        <f t="shared" ca="1" si="88"/>
        <v>32</v>
      </c>
      <c r="B1278" t="s">
        <v>51</v>
      </c>
      <c r="C1278" t="str">
        <f ca="1">IF(D1278="",OFFSET(AvailabilityFactor!A$1,A1278,0),C1277)</f>
        <v>D2HSF0893</v>
      </c>
      <c r="D1278" t="str" cm="1">
        <f t="array" aca="1" ref="D1278" ca="1">IF(D1277="",TS_DRC!$P$5,OFFSET(TS_DRC!P$5,RIGHT(D1277,2),0,TRUE))</f>
        <v>TS03</v>
      </c>
      <c r="E1278" t="str">
        <f t="shared" ca="1" si="93"/>
        <v>TS03</v>
      </c>
      <c r="F1278">
        <f>[3]Scenarios!$H$7</f>
        <v>1</v>
      </c>
      <c r="G1278">
        <f>IF(F1278&lt;1.1,F1278,IF(F1278&lt;YEAR!$C$2+YEAR!$C$3-2,F1278+1,(YEAR!$C$2+YEAR!$C$3-1)&amp;"       :="))</f>
        <v>1</v>
      </c>
      <c r="H1278">
        <f>IF(G1278&lt;1.1,G1278,IF(G1278&lt;YEAR!$C$2+YEAR!$C$3-2,G1278+1,(YEAR!$C$2+YEAR!$C$3-1)&amp;"       :="))</f>
        <v>1</v>
      </c>
      <c r="I1278">
        <f>IF(H1278&lt;1.1,H1278,IF(H1278&lt;YEAR!$C$2+YEAR!$C$3-2,H1278+1,(YEAR!$C$2+YEAR!$C$3-1)&amp;"       :="))</f>
        <v>1</v>
      </c>
      <c r="J1278">
        <f>IF(I1278&lt;1.1,I1278,IF(I1278&lt;YEAR!$C$2+YEAR!$C$3-2,I1278+1,(YEAR!$C$2+YEAR!$C$3-1)&amp;"       :="))</f>
        <v>1</v>
      </c>
      <c r="K1278">
        <f>IF(J1278&lt;1.1,J1278,IF(J1278&lt;YEAR!$C$2+YEAR!$C$3-2,J1278+1,(YEAR!$C$2+YEAR!$C$3-1)&amp;"       :="))</f>
        <v>1</v>
      </c>
      <c r="L1278">
        <f>IF(K1278&lt;1.1,K1278,IF(K1278&lt;YEAR!$C$2+YEAR!$C$3-2,K1278+1,(YEAR!$C$2+YEAR!$C$3-1)&amp;"       :="))</f>
        <v>1</v>
      </c>
      <c r="M1278">
        <f>IF(L1278&lt;1.1,L1278,IF(L1278&lt;YEAR!$C$2+YEAR!$C$3-2,L1278+1,(YEAR!$C$2+YEAR!$C$3-1)&amp;"       :="))</f>
        <v>1</v>
      </c>
      <c r="N1278">
        <f>IF(M1278&lt;1.1,M1278,IF(M1278&lt;YEAR!$C$2+YEAR!$C$3-2,M1278+1,(YEAR!$C$2+YEAR!$C$3-1)&amp;"       :="))</f>
        <v>1</v>
      </c>
      <c r="O1278">
        <f>IF(N1278&lt;1.1,N1278,IF(N1278&lt;YEAR!$C$2+YEAR!$C$3-2,N1278+1,(YEAR!$C$2+YEAR!$C$3-1)&amp;"       :="))</f>
        <v>1</v>
      </c>
      <c r="P1278">
        <f>IF(O1278&lt;1.1,O1278,IF(O1278&lt;YEAR!$C$2+YEAR!$C$3-2,O1278+1,(YEAR!$C$2+YEAR!$C$3-1)&amp;"       :="))</f>
        <v>1</v>
      </c>
      <c r="Q1278">
        <f>IF(P1278&lt;1.1,P1278,IF(P1278&lt;YEAR!$C$2+YEAR!$C$3-2,P1278+1,(YEAR!$C$2+YEAR!$C$3-1)&amp;"       :="))</f>
        <v>1</v>
      </c>
      <c r="R1278">
        <f>IF(Q1278&lt;1.1,Q1278,IF(Q1278&lt;YEAR!$C$2+YEAR!$C$3-2,Q1278+1,(YEAR!$C$2+YEAR!$C$3-1)&amp;"       :="))</f>
        <v>1</v>
      </c>
      <c r="S1278">
        <f>IF(R1278&lt;1.1,R1278,IF(R1278&lt;YEAR!$C$2+YEAR!$C$3-2,R1278+1,(YEAR!$C$2+YEAR!$C$3-1)&amp;"       :="))</f>
        <v>1</v>
      </c>
      <c r="T1278">
        <f>IF(S1278&lt;1.1,S1278,IF(S1278&lt;YEAR!$C$2+YEAR!$C$3-2,S1278+1,(YEAR!$C$2+YEAR!$C$3-1)&amp;"       :="))</f>
        <v>1</v>
      </c>
      <c r="U1278">
        <f>IF(T1278&lt;1.1,T1278,IF(T1278&lt;YEAR!$C$2+YEAR!$C$3-2,T1278+1,(YEAR!$C$2+YEAR!$C$3-1)&amp;"       :="))</f>
        <v>1</v>
      </c>
      <c r="V1278">
        <f>IF(U1278&lt;1.1,U1278,IF(U1278&lt;YEAR!$C$2+YEAR!$C$3-2,U1278+1,(YEAR!$C$2+YEAR!$C$3-1)&amp;"       :="))</f>
        <v>1</v>
      </c>
      <c r="W1278">
        <f>IF(V1278&lt;1.1,V1278,IF(V1278&lt;YEAR!$C$2+YEAR!$C$3-2,V1278+1,(YEAR!$C$2+YEAR!$C$3-1)&amp;"       :="))</f>
        <v>1</v>
      </c>
      <c r="X1278">
        <f>IF(W1278&lt;1.1,W1278,IF(W1278&lt;YEAR!$C$2+YEAR!$C$3-2,W1278+1,(YEAR!$C$2+YEAR!$C$3-1)&amp;"       :="))</f>
        <v>1</v>
      </c>
      <c r="Y1278">
        <f>IF(X1278&lt;1.1,X1278,IF(X1278&lt;YEAR!$C$2+YEAR!$C$3-2,X1278+1,(YEAR!$C$2+YEAR!$C$3-1)&amp;"       :="))</f>
        <v>1</v>
      </c>
      <c r="Z1278">
        <f>IF(Y1278&lt;1.1,Y1278,IF(Y1278&lt;YEAR!$C$2+YEAR!$C$3-2,Y1278+1,(YEAR!$C$2+YEAR!$C$3-1)&amp;"       :="))</f>
        <v>1</v>
      </c>
      <c r="AA1278">
        <f>IF(Z1278&lt;1.1,Z1278,IF(Z1278&lt;YEAR!$C$2+YEAR!$C$3-2,Z1278+1,(YEAR!$C$2+YEAR!$C$3-1)&amp;"       :="))</f>
        <v>1</v>
      </c>
      <c r="AB1278">
        <f>IF(AA1278&lt;1.1,AA1278,IF(AA1278&lt;YEAR!$C$2+YEAR!$C$3-2,AA1278+1,(YEAR!$C$2+YEAR!$C$3-1)&amp;"       :="))</f>
        <v>1</v>
      </c>
      <c r="AC1278">
        <f>IF(AB1278&lt;1.1,AB1278,IF(AB1278&lt;YEAR!$C$2+YEAR!$C$3-2,AB1278+1,(YEAR!$C$2+YEAR!$C$3-1)&amp;"       :="))</f>
        <v>1</v>
      </c>
      <c r="AD1278">
        <f>IF(AC1278&lt;1.1,AC1278,IF(AC1278&lt;YEAR!$C$2+YEAR!$C$3-2,AC1278+1,(YEAR!$C$2+YEAR!$C$3-1)&amp;"       :="))</f>
        <v>1</v>
      </c>
      <c r="AE1278">
        <f>IF(AD1278&lt;1.1,AD1278,IF(AD1278&lt;YEAR!$C$2+YEAR!$C$3-2,AD1278+1,(YEAR!$C$2+YEAR!$C$3-1)&amp;"       :="))</f>
        <v>1</v>
      </c>
      <c r="AF1278">
        <f>IF(AE1278&lt;1.1,AE1278,IF(AE1278&lt;YEAR!$C$2+YEAR!$C$3-2,AE1278+1,(YEAR!$C$2+YEAR!$C$3-1)&amp;"       :="))</f>
        <v>1</v>
      </c>
      <c r="AG1278">
        <f>IF(AF1278&lt;1.1,AF1278,IF(AF1278&lt;YEAR!$C$2+YEAR!$C$3-2,AF1278+1,(YEAR!$C$2+YEAR!$C$3-1)&amp;"       :="))</f>
        <v>1</v>
      </c>
      <c r="AH1278">
        <f>IF(AG1278&lt;1.1,AG1278,IF(AG1278&lt;YEAR!$C$2+YEAR!$C$3-2,AG1278+1,(YEAR!$C$2+YEAR!$C$3-1)&amp;"       :="))</f>
        <v>1</v>
      </c>
      <c r="AI1278">
        <f>IF(AH1278&lt;1.1,AH1278,IF(AH1278&lt;YEAR!$C$2+YEAR!$C$3-2,AH1278+1,(YEAR!$C$2+YEAR!$C$3-1)&amp;"       :="))</f>
        <v>1</v>
      </c>
      <c r="AJ1278">
        <f>IF(AI1278&lt;1.1,AI1278,IF(AI1278&lt;YEAR!$C$2+YEAR!$C$3-2,AI1278+1,(YEAR!$C$2+YEAR!$C$3-1)&amp;"       :="))</f>
        <v>1</v>
      </c>
    </row>
    <row r="1279" spans="1:36">
      <c r="A1279">
        <f t="shared" ca="1" si="88"/>
        <v>32</v>
      </c>
      <c r="B1279" t="s">
        <v>51</v>
      </c>
      <c r="C1279" t="str">
        <f ca="1">IF(D1279="",OFFSET(AvailabilityFactor!A$1,A1279,0),C1278)</f>
        <v>D2HSF0893</v>
      </c>
      <c r="D1279" t="str" cm="1">
        <f t="array" aca="1" ref="D1279" ca="1">IF(D1278="",TS_DRC!$P$5,OFFSET(TS_DRC!P$5,RIGHT(D1278,2),0,TRUE))</f>
        <v>TS04</v>
      </c>
      <c r="E1279" t="str">
        <f t="shared" ca="1" si="93"/>
        <v>TS04</v>
      </c>
      <c r="F1279">
        <f>[3]Scenarios!$H$7</f>
        <v>1</v>
      </c>
      <c r="G1279">
        <f>IF(F1279&lt;1.1,F1279,IF(F1279&lt;YEAR!$C$2+YEAR!$C$3-2,F1279+1,(YEAR!$C$2+YEAR!$C$3-1)&amp;"       :="))</f>
        <v>1</v>
      </c>
      <c r="H1279">
        <f>IF(G1279&lt;1.1,G1279,IF(G1279&lt;YEAR!$C$2+YEAR!$C$3-2,G1279+1,(YEAR!$C$2+YEAR!$C$3-1)&amp;"       :="))</f>
        <v>1</v>
      </c>
      <c r="I1279">
        <f>IF(H1279&lt;1.1,H1279,IF(H1279&lt;YEAR!$C$2+YEAR!$C$3-2,H1279+1,(YEAR!$C$2+YEAR!$C$3-1)&amp;"       :="))</f>
        <v>1</v>
      </c>
      <c r="J1279">
        <f>IF(I1279&lt;1.1,I1279,IF(I1279&lt;YEAR!$C$2+YEAR!$C$3-2,I1279+1,(YEAR!$C$2+YEAR!$C$3-1)&amp;"       :="))</f>
        <v>1</v>
      </c>
      <c r="K1279">
        <f>IF(J1279&lt;1.1,J1279,IF(J1279&lt;YEAR!$C$2+YEAR!$C$3-2,J1279+1,(YEAR!$C$2+YEAR!$C$3-1)&amp;"       :="))</f>
        <v>1</v>
      </c>
      <c r="L1279">
        <f>IF(K1279&lt;1.1,K1279,IF(K1279&lt;YEAR!$C$2+YEAR!$C$3-2,K1279+1,(YEAR!$C$2+YEAR!$C$3-1)&amp;"       :="))</f>
        <v>1</v>
      </c>
      <c r="M1279">
        <f>IF(L1279&lt;1.1,L1279,IF(L1279&lt;YEAR!$C$2+YEAR!$C$3-2,L1279+1,(YEAR!$C$2+YEAR!$C$3-1)&amp;"       :="))</f>
        <v>1</v>
      </c>
      <c r="N1279">
        <f>IF(M1279&lt;1.1,M1279,IF(M1279&lt;YEAR!$C$2+YEAR!$C$3-2,M1279+1,(YEAR!$C$2+YEAR!$C$3-1)&amp;"       :="))</f>
        <v>1</v>
      </c>
      <c r="O1279">
        <f>IF(N1279&lt;1.1,N1279,IF(N1279&lt;YEAR!$C$2+YEAR!$C$3-2,N1279+1,(YEAR!$C$2+YEAR!$C$3-1)&amp;"       :="))</f>
        <v>1</v>
      </c>
      <c r="P1279">
        <f>IF(O1279&lt;1.1,O1279,IF(O1279&lt;YEAR!$C$2+YEAR!$C$3-2,O1279+1,(YEAR!$C$2+YEAR!$C$3-1)&amp;"       :="))</f>
        <v>1</v>
      </c>
      <c r="Q1279">
        <f>IF(P1279&lt;1.1,P1279,IF(P1279&lt;YEAR!$C$2+YEAR!$C$3-2,P1279+1,(YEAR!$C$2+YEAR!$C$3-1)&amp;"       :="))</f>
        <v>1</v>
      </c>
      <c r="R1279">
        <f>IF(Q1279&lt;1.1,Q1279,IF(Q1279&lt;YEAR!$C$2+YEAR!$C$3-2,Q1279+1,(YEAR!$C$2+YEAR!$C$3-1)&amp;"       :="))</f>
        <v>1</v>
      </c>
      <c r="S1279">
        <f>IF(R1279&lt;1.1,R1279,IF(R1279&lt;YEAR!$C$2+YEAR!$C$3-2,R1279+1,(YEAR!$C$2+YEAR!$C$3-1)&amp;"       :="))</f>
        <v>1</v>
      </c>
      <c r="T1279">
        <f>IF(S1279&lt;1.1,S1279,IF(S1279&lt;YEAR!$C$2+YEAR!$C$3-2,S1279+1,(YEAR!$C$2+YEAR!$C$3-1)&amp;"       :="))</f>
        <v>1</v>
      </c>
      <c r="U1279">
        <f>IF(T1279&lt;1.1,T1279,IF(T1279&lt;YEAR!$C$2+YEAR!$C$3-2,T1279+1,(YEAR!$C$2+YEAR!$C$3-1)&amp;"       :="))</f>
        <v>1</v>
      </c>
      <c r="V1279">
        <f>IF(U1279&lt;1.1,U1279,IF(U1279&lt;YEAR!$C$2+YEAR!$C$3-2,U1279+1,(YEAR!$C$2+YEAR!$C$3-1)&amp;"       :="))</f>
        <v>1</v>
      </c>
      <c r="W1279">
        <f>IF(V1279&lt;1.1,V1279,IF(V1279&lt;YEAR!$C$2+YEAR!$C$3-2,V1279+1,(YEAR!$C$2+YEAR!$C$3-1)&amp;"       :="))</f>
        <v>1</v>
      </c>
      <c r="X1279">
        <f>IF(W1279&lt;1.1,W1279,IF(W1279&lt;YEAR!$C$2+YEAR!$C$3-2,W1279+1,(YEAR!$C$2+YEAR!$C$3-1)&amp;"       :="))</f>
        <v>1</v>
      </c>
      <c r="Y1279">
        <f>IF(X1279&lt;1.1,X1279,IF(X1279&lt;YEAR!$C$2+YEAR!$C$3-2,X1279+1,(YEAR!$C$2+YEAR!$C$3-1)&amp;"       :="))</f>
        <v>1</v>
      </c>
      <c r="Z1279">
        <f>IF(Y1279&lt;1.1,Y1279,IF(Y1279&lt;YEAR!$C$2+YEAR!$C$3-2,Y1279+1,(YEAR!$C$2+YEAR!$C$3-1)&amp;"       :="))</f>
        <v>1</v>
      </c>
      <c r="AA1279">
        <f>IF(Z1279&lt;1.1,Z1279,IF(Z1279&lt;YEAR!$C$2+YEAR!$C$3-2,Z1279+1,(YEAR!$C$2+YEAR!$C$3-1)&amp;"       :="))</f>
        <v>1</v>
      </c>
      <c r="AB1279">
        <f>IF(AA1279&lt;1.1,AA1279,IF(AA1279&lt;YEAR!$C$2+YEAR!$C$3-2,AA1279+1,(YEAR!$C$2+YEAR!$C$3-1)&amp;"       :="))</f>
        <v>1</v>
      </c>
      <c r="AC1279">
        <f>IF(AB1279&lt;1.1,AB1279,IF(AB1279&lt;YEAR!$C$2+YEAR!$C$3-2,AB1279+1,(YEAR!$C$2+YEAR!$C$3-1)&amp;"       :="))</f>
        <v>1</v>
      </c>
      <c r="AD1279">
        <f>IF(AC1279&lt;1.1,AC1279,IF(AC1279&lt;YEAR!$C$2+YEAR!$C$3-2,AC1279+1,(YEAR!$C$2+YEAR!$C$3-1)&amp;"       :="))</f>
        <v>1</v>
      </c>
      <c r="AE1279">
        <f>IF(AD1279&lt;1.1,AD1279,IF(AD1279&lt;YEAR!$C$2+YEAR!$C$3-2,AD1279+1,(YEAR!$C$2+YEAR!$C$3-1)&amp;"       :="))</f>
        <v>1</v>
      </c>
      <c r="AF1279">
        <f>IF(AE1279&lt;1.1,AE1279,IF(AE1279&lt;YEAR!$C$2+YEAR!$C$3-2,AE1279+1,(YEAR!$C$2+YEAR!$C$3-1)&amp;"       :="))</f>
        <v>1</v>
      </c>
      <c r="AG1279">
        <f>IF(AF1279&lt;1.1,AF1279,IF(AF1279&lt;YEAR!$C$2+YEAR!$C$3-2,AF1279+1,(YEAR!$C$2+YEAR!$C$3-1)&amp;"       :="))</f>
        <v>1</v>
      </c>
      <c r="AH1279">
        <f>IF(AG1279&lt;1.1,AG1279,IF(AG1279&lt;YEAR!$C$2+YEAR!$C$3-2,AG1279+1,(YEAR!$C$2+YEAR!$C$3-1)&amp;"       :="))</f>
        <v>1</v>
      </c>
      <c r="AI1279">
        <f>IF(AH1279&lt;1.1,AH1279,IF(AH1279&lt;YEAR!$C$2+YEAR!$C$3-2,AH1279+1,(YEAR!$C$2+YEAR!$C$3-1)&amp;"       :="))</f>
        <v>1</v>
      </c>
      <c r="AJ1279">
        <f>IF(AI1279&lt;1.1,AI1279,IF(AI1279&lt;YEAR!$C$2+YEAR!$C$3-2,AI1279+1,(YEAR!$C$2+YEAR!$C$3-1)&amp;"       :="))</f>
        <v>1</v>
      </c>
    </row>
    <row r="1280" spans="1:36">
      <c r="A1280">
        <f t="shared" ca="1" si="88"/>
        <v>32</v>
      </c>
      <c r="B1280" t="s">
        <v>51</v>
      </c>
      <c r="C1280" t="str">
        <f ca="1">IF(D1280="",OFFSET(AvailabilityFactor!A$1,A1280,0),C1279)</f>
        <v>D2HSF0893</v>
      </c>
      <c r="D1280" t="str" cm="1">
        <f t="array" aca="1" ref="D1280" ca="1">IF(D1279="",TS_DRC!$P$5,OFFSET(TS_DRC!P$5,RIGHT(D1279,2),0,TRUE))</f>
        <v>TS05</v>
      </c>
      <c r="E1280" t="str">
        <f t="shared" ca="1" si="93"/>
        <v>TS05</v>
      </c>
      <c r="F1280">
        <f>[3]Scenarios!$H$7</f>
        <v>1</v>
      </c>
      <c r="G1280">
        <f>IF(F1280&lt;1.1,F1280,IF(F1280&lt;YEAR!$C$2+YEAR!$C$3-2,F1280+1,(YEAR!$C$2+YEAR!$C$3-1)&amp;"       :="))</f>
        <v>1</v>
      </c>
      <c r="H1280">
        <f>IF(G1280&lt;1.1,G1280,IF(G1280&lt;YEAR!$C$2+YEAR!$C$3-2,G1280+1,(YEAR!$C$2+YEAR!$C$3-1)&amp;"       :="))</f>
        <v>1</v>
      </c>
      <c r="I1280">
        <f>IF(H1280&lt;1.1,H1280,IF(H1280&lt;YEAR!$C$2+YEAR!$C$3-2,H1280+1,(YEAR!$C$2+YEAR!$C$3-1)&amp;"       :="))</f>
        <v>1</v>
      </c>
      <c r="J1280">
        <f>IF(I1280&lt;1.1,I1280,IF(I1280&lt;YEAR!$C$2+YEAR!$C$3-2,I1280+1,(YEAR!$C$2+YEAR!$C$3-1)&amp;"       :="))</f>
        <v>1</v>
      </c>
      <c r="K1280">
        <f>IF(J1280&lt;1.1,J1280,IF(J1280&lt;YEAR!$C$2+YEAR!$C$3-2,J1280+1,(YEAR!$C$2+YEAR!$C$3-1)&amp;"       :="))</f>
        <v>1</v>
      </c>
      <c r="L1280">
        <f>IF(K1280&lt;1.1,K1280,IF(K1280&lt;YEAR!$C$2+YEAR!$C$3-2,K1280+1,(YEAR!$C$2+YEAR!$C$3-1)&amp;"       :="))</f>
        <v>1</v>
      </c>
      <c r="M1280">
        <f>IF(L1280&lt;1.1,L1280,IF(L1280&lt;YEAR!$C$2+YEAR!$C$3-2,L1280+1,(YEAR!$C$2+YEAR!$C$3-1)&amp;"       :="))</f>
        <v>1</v>
      </c>
      <c r="N1280">
        <f>IF(M1280&lt;1.1,M1280,IF(M1280&lt;YEAR!$C$2+YEAR!$C$3-2,M1280+1,(YEAR!$C$2+YEAR!$C$3-1)&amp;"       :="))</f>
        <v>1</v>
      </c>
      <c r="O1280">
        <f>IF(N1280&lt;1.1,N1280,IF(N1280&lt;YEAR!$C$2+YEAR!$C$3-2,N1280+1,(YEAR!$C$2+YEAR!$C$3-1)&amp;"       :="))</f>
        <v>1</v>
      </c>
      <c r="P1280">
        <f>IF(O1280&lt;1.1,O1280,IF(O1280&lt;YEAR!$C$2+YEAR!$C$3-2,O1280+1,(YEAR!$C$2+YEAR!$C$3-1)&amp;"       :="))</f>
        <v>1</v>
      </c>
      <c r="Q1280">
        <f>IF(P1280&lt;1.1,P1280,IF(P1280&lt;YEAR!$C$2+YEAR!$C$3-2,P1280+1,(YEAR!$C$2+YEAR!$C$3-1)&amp;"       :="))</f>
        <v>1</v>
      </c>
      <c r="R1280">
        <f>IF(Q1280&lt;1.1,Q1280,IF(Q1280&lt;YEAR!$C$2+YEAR!$C$3-2,Q1280+1,(YEAR!$C$2+YEAR!$C$3-1)&amp;"       :="))</f>
        <v>1</v>
      </c>
      <c r="S1280">
        <f>IF(R1280&lt;1.1,R1280,IF(R1280&lt;YEAR!$C$2+YEAR!$C$3-2,R1280+1,(YEAR!$C$2+YEAR!$C$3-1)&amp;"       :="))</f>
        <v>1</v>
      </c>
      <c r="T1280">
        <f>IF(S1280&lt;1.1,S1280,IF(S1280&lt;YEAR!$C$2+YEAR!$C$3-2,S1280+1,(YEAR!$C$2+YEAR!$C$3-1)&amp;"       :="))</f>
        <v>1</v>
      </c>
      <c r="U1280">
        <f>IF(T1280&lt;1.1,T1280,IF(T1280&lt;YEAR!$C$2+YEAR!$C$3-2,T1280+1,(YEAR!$C$2+YEAR!$C$3-1)&amp;"       :="))</f>
        <v>1</v>
      </c>
      <c r="V1280">
        <f>IF(U1280&lt;1.1,U1280,IF(U1280&lt;YEAR!$C$2+YEAR!$C$3-2,U1280+1,(YEAR!$C$2+YEAR!$C$3-1)&amp;"       :="))</f>
        <v>1</v>
      </c>
      <c r="W1280">
        <f>IF(V1280&lt;1.1,V1280,IF(V1280&lt;YEAR!$C$2+YEAR!$C$3-2,V1280+1,(YEAR!$C$2+YEAR!$C$3-1)&amp;"       :="))</f>
        <v>1</v>
      </c>
      <c r="X1280">
        <f>IF(W1280&lt;1.1,W1280,IF(W1280&lt;YEAR!$C$2+YEAR!$C$3-2,W1280+1,(YEAR!$C$2+YEAR!$C$3-1)&amp;"       :="))</f>
        <v>1</v>
      </c>
      <c r="Y1280">
        <f>IF(X1280&lt;1.1,X1280,IF(X1280&lt;YEAR!$C$2+YEAR!$C$3-2,X1280+1,(YEAR!$C$2+YEAR!$C$3-1)&amp;"       :="))</f>
        <v>1</v>
      </c>
      <c r="Z1280">
        <f>IF(Y1280&lt;1.1,Y1280,IF(Y1280&lt;YEAR!$C$2+YEAR!$C$3-2,Y1280+1,(YEAR!$C$2+YEAR!$C$3-1)&amp;"       :="))</f>
        <v>1</v>
      </c>
      <c r="AA1280">
        <f>IF(Z1280&lt;1.1,Z1280,IF(Z1280&lt;YEAR!$C$2+YEAR!$C$3-2,Z1280+1,(YEAR!$C$2+YEAR!$C$3-1)&amp;"       :="))</f>
        <v>1</v>
      </c>
      <c r="AB1280">
        <f>IF(AA1280&lt;1.1,AA1280,IF(AA1280&lt;YEAR!$C$2+YEAR!$C$3-2,AA1280+1,(YEAR!$C$2+YEAR!$C$3-1)&amp;"       :="))</f>
        <v>1</v>
      </c>
      <c r="AC1280">
        <f>IF(AB1280&lt;1.1,AB1280,IF(AB1280&lt;YEAR!$C$2+YEAR!$C$3-2,AB1280+1,(YEAR!$C$2+YEAR!$C$3-1)&amp;"       :="))</f>
        <v>1</v>
      </c>
      <c r="AD1280">
        <f>IF(AC1280&lt;1.1,AC1280,IF(AC1280&lt;YEAR!$C$2+YEAR!$C$3-2,AC1280+1,(YEAR!$C$2+YEAR!$C$3-1)&amp;"       :="))</f>
        <v>1</v>
      </c>
      <c r="AE1280">
        <f>IF(AD1280&lt;1.1,AD1280,IF(AD1280&lt;YEAR!$C$2+YEAR!$C$3-2,AD1280+1,(YEAR!$C$2+YEAR!$C$3-1)&amp;"       :="))</f>
        <v>1</v>
      </c>
      <c r="AF1280">
        <f>IF(AE1280&lt;1.1,AE1280,IF(AE1280&lt;YEAR!$C$2+YEAR!$C$3-2,AE1280+1,(YEAR!$C$2+YEAR!$C$3-1)&amp;"       :="))</f>
        <v>1</v>
      </c>
      <c r="AG1280">
        <f>IF(AF1280&lt;1.1,AF1280,IF(AF1280&lt;YEAR!$C$2+YEAR!$C$3-2,AF1280+1,(YEAR!$C$2+YEAR!$C$3-1)&amp;"       :="))</f>
        <v>1</v>
      </c>
      <c r="AH1280">
        <f>IF(AG1280&lt;1.1,AG1280,IF(AG1280&lt;YEAR!$C$2+YEAR!$C$3-2,AG1280+1,(YEAR!$C$2+YEAR!$C$3-1)&amp;"       :="))</f>
        <v>1</v>
      </c>
      <c r="AI1280">
        <f>IF(AH1280&lt;1.1,AH1280,IF(AH1280&lt;YEAR!$C$2+YEAR!$C$3-2,AH1280+1,(YEAR!$C$2+YEAR!$C$3-1)&amp;"       :="))</f>
        <v>1</v>
      </c>
      <c r="AJ1280">
        <f>IF(AI1280&lt;1.1,AI1280,IF(AI1280&lt;YEAR!$C$2+YEAR!$C$3-2,AI1280+1,(YEAR!$C$2+YEAR!$C$3-1)&amp;"       :="))</f>
        <v>1</v>
      </c>
    </row>
    <row r="1281" spans="1:36">
      <c r="A1281">
        <f t="shared" ca="1" si="88"/>
        <v>32</v>
      </c>
      <c r="B1281" t="s">
        <v>51</v>
      </c>
      <c r="C1281" t="str">
        <f ca="1">IF(D1281="",OFFSET(AvailabilityFactor!A$1,A1281,0),C1280)</f>
        <v>D2HSF0893</v>
      </c>
      <c r="D1281" t="str" cm="1">
        <f t="array" aca="1" ref="D1281" ca="1">IF(D1280="",TS_DRC!$P$5,OFFSET(TS_DRC!P$5,RIGHT(D1280,2),0,TRUE))</f>
        <v>TS06</v>
      </c>
      <c r="E1281" t="str">
        <f t="shared" ca="1" si="93"/>
        <v>TS06</v>
      </c>
      <c r="F1281">
        <f>[3]Scenarios!$H$7</f>
        <v>1</v>
      </c>
      <c r="G1281">
        <f>IF(F1281&lt;1.1,F1281,IF(F1281&lt;YEAR!$C$2+YEAR!$C$3-2,F1281+1,(YEAR!$C$2+YEAR!$C$3-1)&amp;"       :="))</f>
        <v>1</v>
      </c>
      <c r="H1281">
        <f>IF(G1281&lt;1.1,G1281,IF(G1281&lt;YEAR!$C$2+YEAR!$C$3-2,G1281+1,(YEAR!$C$2+YEAR!$C$3-1)&amp;"       :="))</f>
        <v>1</v>
      </c>
      <c r="I1281">
        <f>IF(H1281&lt;1.1,H1281,IF(H1281&lt;YEAR!$C$2+YEAR!$C$3-2,H1281+1,(YEAR!$C$2+YEAR!$C$3-1)&amp;"       :="))</f>
        <v>1</v>
      </c>
      <c r="J1281">
        <f>IF(I1281&lt;1.1,I1281,IF(I1281&lt;YEAR!$C$2+YEAR!$C$3-2,I1281+1,(YEAR!$C$2+YEAR!$C$3-1)&amp;"       :="))</f>
        <v>1</v>
      </c>
      <c r="K1281">
        <f>IF(J1281&lt;1.1,J1281,IF(J1281&lt;YEAR!$C$2+YEAR!$C$3-2,J1281+1,(YEAR!$C$2+YEAR!$C$3-1)&amp;"       :="))</f>
        <v>1</v>
      </c>
      <c r="L1281">
        <f>IF(K1281&lt;1.1,K1281,IF(K1281&lt;YEAR!$C$2+YEAR!$C$3-2,K1281+1,(YEAR!$C$2+YEAR!$C$3-1)&amp;"       :="))</f>
        <v>1</v>
      </c>
      <c r="M1281">
        <f>IF(L1281&lt;1.1,L1281,IF(L1281&lt;YEAR!$C$2+YEAR!$C$3-2,L1281+1,(YEAR!$C$2+YEAR!$C$3-1)&amp;"       :="))</f>
        <v>1</v>
      </c>
      <c r="N1281">
        <f>IF(M1281&lt;1.1,M1281,IF(M1281&lt;YEAR!$C$2+YEAR!$C$3-2,M1281+1,(YEAR!$C$2+YEAR!$C$3-1)&amp;"       :="))</f>
        <v>1</v>
      </c>
      <c r="O1281">
        <f>IF(N1281&lt;1.1,N1281,IF(N1281&lt;YEAR!$C$2+YEAR!$C$3-2,N1281+1,(YEAR!$C$2+YEAR!$C$3-1)&amp;"       :="))</f>
        <v>1</v>
      </c>
      <c r="P1281">
        <f>IF(O1281&lt;1.1,O1281,IF(O1281&lt;YEAR!$C$2+YEAR!$C$3-2,O1281+1,(YEAR!$C$2+YEAR!$C$3-1)&amp;"       :="))</f>
        <v>1</v>
      </c>
      <c r="Q1281">
        <f>IF(P1281&lt;1.1,P1281,IF(P1281&lt;YEAR!$C$2+YEAR!$C$3-2,P1281+1,(YEAR!$C$2+YEAR!$C$3-1)&amp;"       :="))</f>
        <v>1</v>
      </c>
      <c r="R1281">
        <f>IF(Q1281&lt;1.1,Q1281,IF(Q1281&lt;YEAR!$C$2+YEAR!$C$3-2,Q1281+1,(YEAR!$C$2+YEAR!$C$3-1)&amp;"       :="))</f>
        <v>1</v>
      </c>
      <c r="S1281">
        <f>IF(R1281&lt;1.1,R1281,IF(R1281&lt;YEAR!$C$2+YEAR!$C$3-2,R1281+1,(YEAR!$C$2+YEAR!$C$3-1)&amp;"       :="))</f>
        <v>1</v>
      </c>
      <c r="T1281">
        <f>IF(S1281&lt;1.1,S1281,IF(S1281&lt;YEAR!$C$2+YEAR!$C$3-2,S1281+1,(YEAR!$C$2+YEAR!$C$3-1)&amp;"       :="))</f>
        <v>1</v>
      </c>
      <c r="U1281">
        <f>IF(T1281&lt;1.1,T1281,IF(T1281&lt;YEAR!$C$2+YEAR!$C$3-2,T1281+1,(YEAR!$C$2+YEAR!$C$3-1)&amp;"       :="))</f>
        <v>1</v>
      </c>
      <c r="V1281">
        <f>IF(U1281&lt;1.1,U1281,IF(U1281&lt;YEAR!$C$2+YEAR!$C$3-2,U1281+1,(YEAR!$C$2+YEAR!$C$3-1)&amp;"       :="))</f>
        <v>1</v>
      </c>
      <c r="W1281">
        <f>IF(V1281&lt;1.1,V1281,IF(V1281&lt;YEAR!$C$2+YEAR!$C$3-2,V1281+1,(YEAR!$C$2+YEAR!$C$3-1)&amp;"       :="))</f>
        <v>1</v>
      </c>
      <c r="X1281">
        <f>IF(W1281&lt;1.1,W1281,IF(W1281&lt;YEAR!$C$2+YEAR!$C$3-2,W1281+1,(YEAR!$C$2+YEAR!$C$3-1)&amp;"       :="))</f>
        <v>1</v>
      </c>
      <c r="Y1281">
        <f>IF(X1281&lt;1.1,X1281,IF(X1281&lt;YEAR!$C$2+YEAR!$C$3-2,X1281+1,(YEAR!$C$2+YEAR!$C$3-1)&amp;"       :="))</f>
        <v>1</v>
      </c>
      <c r="Z1281">
        <f>IF(Y1281&lt;1.1,Y1281,IF(Y1281&lt;YEAR!$C$2+YEAR!$C$3-2,Y1281+1,(YEAR!$C$2+YEAR!$C$3-1)&amp;"       :="))</f>
        <v>1</v>
      </c>
      <c r="AA1281">
        <f>IF(Z1281&lt;1.1,Z1281,IF(Z1281&lt;YEAR!$C$2+YEAR!$C$3-2,Z1281+1,(YEAR!$C$2+YEAR!$C$3-1)&amp;"       :="))</f>
        <v>1</v>
      </c>
      <c r="AB1281">
        <f>IF(AA1281&lt;1.1,AA1281,IF(AA1281&lt;YEAR!$C$2+YEAR!$C$3-2,AA1281+1,(YEAR!$C$2+YEAR!$C$3-1)&amp;"       :="))</f>
        <v>1</v>
      </c>
      <c r="AC1281">
        <f>IF(AB1281&lt;1.1,AB1281,IF(AB1281&lt;YEAR!$C$2+YEAR!$C$3-2,AB1281+1,(YEAR!$C$2+YEAR!$C$3-1)&amp;"       :="))</f>
        <v>1</v>
      </c>
      <c r="AD1281">
        <f>IF(AC1281&lt;1.1,AC1281,IF(AC1281&lt;YEAR!$C$2+YEAR!$C$3-2,AC1281+1,(YEAR!$C$2+YEAR!$C$3-1)&amp;"       :="))</f>
        <v>1</v>
      </c>
      <c r="AE1281">
        <f>IF(AD1281&lt;1.1,AD1281,IF(AD1281&lt;YEAR!$C$2+YEAR!$C$3-2,AD1281+1,(YEAR!$C$2+YEAR!$C$3-1)&amp;"       :="))</f>
        <v>1</v>
      </c>
      <c r="AF1281">
        <f>IF(AE1281&lt;1.1,AE1281,IF(AE1281&lt;YEAR!$C$2+YEAR!$C$3-2,AE1281+1,(YEAR!$C$2+YEAR!$C$3-1)&amp;"       :="))</f>
        <v>1</v>
      </c>
      <c r="AG1281">
        <f>IF(AF1281&lt;1.1,AF1281,IF(AF1281&lt;YEAR!$C$2+YEAR!$C$3-2,AF1281+1,(YEAR!$C$2+YEAR!$C$3-1)&amp;"       :="))</f>
        <v>1</v>
      </c>
      <c r="AH1281">
        <f>IF(AG1281&lt;1.1,AG1281,IF(AG1281&lt;YEAR!$C$2+YEAR!$C$3-2,AG1281+1,(YEAR!$C$2+YEAR!$C$3-1)&amp;"       :="))</f>
        <v>1</v>
      </c>
      <c r="AI1281">
        <f>IF(AH1281&lt;1.1,AH1281,IF(AH1281&lt;YEAR!$C$2+YEAR!$C$3-2,AH1281+1,(YEAR!$C$2+YEAR!$C$3-1)&amp;"       :="))</f>
        <v>1</v>
      </c>
      <c r="AJ1281">
        <f>IF(AI1281&lt;1.1,AI1281,IF(AI1281&lt;YEAR!$C$2+YEAR!$C$3-2,AI1281+1,(YEAR!$C$2+YEAR!$C$3-1)&amp;"       :="))</f>
        <v>1</v>
      </c>
    </row>
    <row r="1282" spans="1:36">
      <c r="A1282">
        <f t="shared" ca="1" si="88"/>
        <v>32</v>
      </c>
      <c r="B1282" t="s">
        <v>51</v>
      </c>
      <c r="C1282" t="str">
        <f ca="1">IF(D1282="",OFFSET(AvailabilityFactor!A$1,A1282,0),C1281)</f>
        <v>D2HSF0893</v>
      </c>
      <c r="D1282" t="str" cm="1">
        <f t="array" aca="1" ref="D1282" ca="1">IF(D1281="",TS_DRC!$P$5,OFFSET(TS_DRC!P$5,RIGHT(D1281,2),0,TRUE))</f>
        <v>TS07</v>
      </c>
      <c r="E1282" t="str">
        <f t="shared" ca="1" si="93"/>
        <v>TS07</v>
      </c>
      <c r="F1282">
        <f>[3]Scenarios!$H$7</f>
        <v>1</v>
      </c>
      <c r="G1282">
        <f>IF(F1282&lt;1.1,F1282,IF(F1282&lt;YEAR!$C$2+YEAR!$C$3-2,F1282+1,(YEAR!$C$2+YEAR!$C$3-1)&amp;"       :="))</f>
        <v>1</v>
      </c>
      <c r="H1282">
        <f>IF(G1282&lt;1.1,G1282,IF(G1282&lt;YEAR!$C$2+YEAR!$C$3-2,G1282+1,(YEAR!$C$2+YEAR!$C$3-1)&amp;"       :="))</f>
        <v>1</v>
      </c>
      <c r="I1282">
        <f>IF(H1282&lt;1.1,H1282,IF(H1282&lt;YEAR!$C$2+YEAR!$C$3-2,H1282+1,(YEAR!$C$2+YEAR!$C$3-1)&amp;"       :="))</f>
        <v>1</v>
      </c>
      <c r="J1282">
        <f>IF(I1282&lt;1.1,I1282,IF(I1282&lt;YEAR!$C$2+YEAR!$C$3-2,I1282+1,(YEAR!$C$2+YEAR!$C$3-1)&amp;"       :="))</f>
        <v>1</v>
      </c>
      <c r="K1282">
        <f>IF(J1282&lt;1.1,J1282,IF(J1282&lt;YEAR!$C$2+YEAR!$C$3-2,J1282+1,(YEAR!$C$2+YEAR!$C$3-1)&amp;"       :="))</f>
        <v>1</v>
      </c>
      <c r="L1282">
        <f>IF(K1282&lt;1.1,K1282,IF(K1282&lt;YEAR!$C$2+YEAR!$C$3-2,K1282+1,(YEAR!$C$2+YEAR!$C$3-1)&amp;"       :="))</f>
        <v>1</v>
      </c>
      <c r="M1282">
        <f>IF(L1282&lt;1.1,L1282,IF(L1282&lt;YEAR!$C$2+YEAR!$C$3-2,L1282+1,(YEAR!$C$2+YEAR!$C$3-1)&amp;"       :="))</f>
        <v>1</v>
      </c>
      <c r="N1282">
        <f>IF(M1282&lt;1.1,M1282,IF(M1282&lt;YEAR!$C$2+YEAR!$C$3-2,M1282+1,(YEAR!$C$2+YEAR!$C$3-1)&amp;"       :="))</f>
        <v>1</v>
      </c>
      <c r="O1282">
        <f>IF(N1282&lt;1.1,N1282,IF(N1282&lt;YEAR!$C$2+YEAR!$C$3-2,N1282+1,(YEAR!$C$2+YEAR!$C$3-1)&amp;"       :="))</f>
        <v>1</v>
      </c>
      <c r="P1282">
        <f>IF(O1282&lt;1.1,O1282,IF(O1282&lt;YEAR!$C$2+YEAR!$C$3-2,O1282+1,(YEAR!$C$2+YEAR!$C$3-1)&amp;"       :="))</f>
        <v>1</v>
      </c>
      <c r="Q1282">
        <f>IF(P1282&lt;1.1,P1282,IF(P1282&lt;YEAR!$C$2+YEAR!$C$3-2,P1282+1,(YEAR!$C$2+YEAR!$C$3-1)&amp;"       :="))</f>
        <v>1</v>
      </c>
      <c r="R1282">
        <f>IF(Q1282&lt;1.1,Q1282,IF(Q1282&lt;YEAR!$C$2+YEAR!$C$3-2,Q1282+1,(YEAR!$C$2+YEAR!$C$3-1)&amp;"       :="))</f>
        <v>1</v>
      </c>
      <c r="S1282">
        <f>IF(R1282&lt;1.1,R1282,IF(R1282&lt;YEAR!$C$2+YEAR!$C$3-2,R1282+1,(YEAR!$C$2+YEAR!$C$3-1)&amp;"       :="))</f>
        <v>1</v>
      </c>
      <c r="T1282">
        <f>IF(S1282&lt;1.1,S1282,IF(S1282&lt;YEAR!$C$2+YEAR!$C$3-2,S1282+1,(YEAR!$C$2+YEAR!$C$3-1)&amp;"       :="))</f>
        <v>1</v>
      </c>
      <c r="U1282">
        <f>IF(T1282&lt;1.1,T1282,IF(T1282&lt;YEAR!$C$2+YEAR!$C$3-2,T1282+1,(YEAR!$C$2+YEAR!$C$3-1)&amp;"       :="))</f>
        <v>1</v>
      </c>
      <c r="V1282">
        <f>IF(U1282&lt;1.1,U1282,IF(U1282&lt;YEAR!$C$2+YEAR!$C$3-2,U1282+1,(YEAR!$C$2+YEAR!$C$3-1)&amp;"       :="))</f>
        <v>1</v>
      </c>
      <c r="W1282">
        <f>IF(V1282&lt;1.1,V1282,IF(V1282&lt;YEAR!$C$2+YEAR!$C$3-2,V1282+1,(YEAR!$C$2+YEAR!$C$3-1)&amp;"       :="))</f>
        <v>1</v>
      </c>
      <c r="X1282">
        <f>IF(W1282&lt;1.1,W1282,IF(W1282&lt;YEAR!$C$2+YEAR!$C$3-2,W1282+1,(YEAR!$C$2+YEAR!$C$3-1)&amp;"       :="))</f>
        <v>1</v>
      </c>
      <c r="Y1282">
        <f>IF(X1282&lt;1.1,X1282,IF(X1282&lt;YEAR!$C$2+YEAR!$C$3-2,X1282+1,(YEAR!$C$2+YEAR!$C$3-1)&amp;"       :="))</f>
        <v>1</v>
      </c>
      <c r="Z1282">
        <f>IF(Y1282&lt;1.1,Y1282,IF(Y1282&lt;YEAR!$C$2+YEAR!$C$3-2,Y1282+1,(YEAR!$C$2+YEAR!$C$3-1)&amp;"       :="))</f>
        <v>1</v>
      </c>
      <c r="AA1282">
        <f>IF(Z1282&lt;1.1,Z1282,IF(Z1282&lt;YEAR!$C$2+YEAR!$C$3-2,Z1282+1,(YEAR!$C$2+YEAR!$C$3-1)&amp;"       :="))</f>
        <v>1</v>
      </c>
      <c r="AB1282">
        <f>IF(AA1282&lt;1.1,AA1282,IF(AA1282&lt;YEAR!$C$2+YEAR!$C$3-2,AA1282+1,(YEAR!$C$2+YEAR!$C$3-1)&amp;"       :="))</f>
        <v>1</v>
      </c>
      <c r="AC1282">
        <f>IF(AB1282&lt;1.1,AB1282,IF(AB1282&lt;YEAR!$C$2+YEAR!$C$3-2,AB1282+1,(YEAR!$C$2+YEAR!$C$3-1)&amp;"       :="))</f>
        <v>1</v>
      </c>
      <c r="AD1282">
        <f>IF(AC1282&lt;1.1,AC1282,IF(AC1282&lt;YEAR!$C$2+YEAR!$C$3-2,AC1282+1,(YEAR!$C$2+YEAR!$C$3-1)&amp;"       :="))</f>
        <v>1</v>
      </c>
      <c r="AE1282">
        <f>IF(AD1282&lt;1.1,AD1282,IF(AD1282&lt;YEAR!$C$2+YEAR!$C$3-2,AD1282+1,(YEAR!$C$2+YEAR!$C$3-1)&amp;"       :="))</f>
        <v>1</v>
      </c>
      <c r="AF1282">
        <f>IF(AE1282&lt;1.1,AE1282,IF(AE1282&lt;YEAR!$C$2+YEAR!$C$3-2,AE1282+1,(YEAR!$C$2+YEAR!$C$3-1)&amp;"       :="))</f>
        <v>1</v>
      </c>
      <c r="AG1282">
        <f>IF(AF1282&lt;1.1,AF1282,IF(AF1282&lt;YEAR!$C$2+YEAR!$C$3-2,AF1282+1,(YEAR!$C$2+YEAR!$C$3-1)&amp;"       :="))</f>
        <v>1</v>
      </c>
      <c r="AH1282">
        <f>IF(AG1282&lt;1.1,AG1282,IF(AG1282&lt;YEAR!$C$2+YEAR!$C$3-2,AG1282+1,(YEAR!$C$2+YEAR!$C$3-1)&amp;"       :="))</f>
        <v>1</v>
      </c>
      <c r="AI1282">
        <f>IF(AH1282&lt;1.1,AH1282,IF(AH1282&lt;YEAR!$C$2+YEAR!$C$3-2,AH1282+1,(YEAR!$C$2+YEAR!$C$3-1)&amp;"       :="))</f>
        <v>1</v>
      </c>
      <c r="AJ1282">
        <f>IF(AI1282&lt;1.1,AI1282,IF(AI1282&lt;YEAR!$C$2+YEAR!$C$3-2,AI1282+1,(YEAR!$C$2+YEAR!$C$3-1)&amp;"       :="))</f>
        <v>1</v>
      </c>
    </row>
    <row r="1283" spans="1:36">
      <c r="A1283">
        <f t="shared" ca="1" si="88"/>
        <v>32</v>
      </c>
      <c r="B1283" t="s">
        <v>51</v>
      </c>
      <c r="C1283" t="str">
        <f ca="1">IF(D1283="",OFFSET(AvailabilityFactor!A$1,A1283,0),C1282)</f>
        <v>D2HSF0893</v>
      </c>
      <c r="D1283" t="str" cm="1">
        <f t="array" aca="1" ref="D1283" ca="1">IF(D1282="",TS_DRC!$P$5,OFFSET(TS_DRC!P$5,RIGHT(D1282,2),0,TRUE))</f>
        <v>TS08</v>
      </c>
      <c r="E1283" t="str">
        <f t="shared" ca="1" si="93"/>
        <v>TS08</v>
      </c>
      <c r="F1283">
        <f>[3]Scenarios!$H$7</f>
        <v>1</v>
      </c>
      <c r="G1283">
        <f>IF(F1283&lt;1.1,F1283,IF(F1283&lt;YEAR!$C$2+YEAR!$C$3-2,F1283+1,(YEAR!$C$2+YEAR!$C$3-1)&amp;"       :="))</f>
        <v>1</v>
      </c>
      <c r="H1283">
        <f>IF(G1283&lt;1.1,G1283,IF(G1283&lt;YEAR!$C$2+YEAR!$C$3-2,G1283+1,(YEAR!$C$2+YEAR!$C$3-1)&amp;"       :="))</f>
        <v>1</v>
      </c>
      <c r="I1283">
        <f>IF(H1283&lt;1.1,H1283,IF(H1283&lt;YEAR!$C$2+YEAR!$C$3-2,H1283+1,(YEAR!$C$2+YEAR!$C$3-1)&amp;"       :="))</f>
        <v>1</v>
      </c>
      <c r="J1283">
        <f>IF(I1283&lt;1.1,I1283,IF(I1283&lt;YEAR!$C$2+YEAR!$C$3-2,I1283+1,(YEAR!$C$2+YEAR!$C$3-1)&amp;"       :="))</f>
        <v>1</v>
      </c>
      <c r="K1283">
        <f>IF(J1283&lt;1.1,J1283,IF(J1283&lt;YEAR!$C$2+YEAR!$C$3-2,J1283+1,(YEAR!$C$2+YEAR!$C$3-1)&amp;"       :="))</f>
        <v>1</v>
      </c>
      <c r="L1283">
        <f>IF(K1283&lt;1.1,K1283,IF(K1283&lt;YEAR!$C$2+YEAR!$C$3-2,K1283+1,(YEAR!$C$2+YEAR!$C$3-1)&amp;"       :="))</f>
        <v>1</v>
      </c>
      <c r="M1283">
        <f>IF(L1283&lt;1.1,L1283,IF(L1283&lt;YEAR!$C$2+YEAR!$C$3-2,L1283+1,(YEAR!$C$2+YEAR!$C$3-1)&amp;"       :="))</f>
        <v>1</v>
      </c>
      <c r="N1283">
        <f>IF(M1283&lt;1.1,M1283,IF(M1283&lt;YEAR!$C$2+YEAR!$C$3-2,M1283+1,(YEAR!$C$2+YEAR!$C$3-1)&amp;"       :="))</f>
        <v>1</v>
      </c>
      <c r="O1283">
        <f>IF(N1283&lt;1.1,N1283,IF(N1283&lt;YEAR!$C$2+YEAR!$C$3-2,N1283+1,(YEAR!$C$2+YEAR!$C$3-1)&amp;"       :="))</f>
        <v>1</v>
      </c>
      <c r="P1283">
        <f>IF(O1283&lt;1.1,O1283,IF(O1283&lt;YEAR!$C$2+YEAR!$C$3-2,O1283+1,(YEAR!$C$2+YEAR!$C$3-1)&amp;"       :="))</f>
        <v>1</v>
      </c>
      <c r="Q1283">
        <f>IF(P1283&lt;1.1,P1283,IF(P1283&lt;YEAR!$C$2+YEAR!$C$3-2,P1283+1,(YEAR!$C$2+YEAR!$C$3-1)&amp;"       :="))</f>
        <v>1</v>
      </c>
      <c r="R1283">
        <f>IF(Q1283&lt;1.1,Q1283,IF(Q1283&lt;YEAR!$C$2+YEAR!$C$3-2,Q1283+1,(YEAR!$C$2+YEAR!$C$3-1)&amp;"       :="))</f>
        <v>1</v>
      </c>
      <c r="S1283">
        <f>IF(R1283&lt;1.1,R1283,IF(R1283&lt;YEAR!$C$2+YEAR!$C$3-2,R1283+1,(YEAR!$C$2+YEAR!$C$3-1)&amp;"       :="))</f>
        <v>1</v>
      </c>
      <c r="T1283">
        <f>IF(S1283&lt;1.1,S1283,IF(S1283&lt;YEAR!$C$2+YEAR!$C$3-2,S1283+1,(YEAR!$C$2+YEAR!$C$3-1)&amp;"       :="))</f>
        <v>1</v>
      </c>
      <c r="U1283">
        <f>IF(T1283&lt;1.1,T1283,IF(T1283&lt;YEAR!$C$2+YEAR!$C$3-2,T1283+1,(YEAR!$C$2+YEAR!$C$3-1)&amp;"       :="))</f>
        <v>1</v>
      </c>
      <c r="V1283">
        <f>IF(U1283&lt;1.1,U1283,IF(U1283&lt;YEAR!$C$2+YEAR!$C$3-2,U1283+1,(YEAR!$C$2+YEAR!$C$3-1)&amp;"       :="))</f>
        <v>1</v>
      </c>
      <c r="W1283">
        <f>IF(V1283&lt;1.1,V1283,IF(V1283&lt;YEAR!$C$2+YEAR!$C$3-2,V1283+1,(YEAR!$C$2+YEAR!$C$3-1)&amp;"       :="))</f>
        <v>1</v>
      </c>
      <c r="X1283">
        <f>IF(W1283&lt;1.1,W1283,IF(W1283&lt;YEAR!$C$2+YEAR!$C$3-2,W1283+1,(YEAR!$C$2+YEAR!$C$3-1)&amp;"       :="))</f>
        <v>1</v>
      </c>
      <c r="Y1283">
        <f>IF(X1283&lt;1.1,X1283,IF(X1283&lt;YEAR!$C$2+YEAR!$C$3-2,X1283+1,(YEAR!$C$2+YEAR!$C$3-1)&amp;"       :="))</f>
        <v>1</v>
      </c>
      <c r="Z1283">
        <f>IF(Y1283&lt;1.1,Y1283,IF(Y1283&lt;YEAR!$C$2+YEAR!$C$3-2,Y1283+1,(YEAR!$C$2+YEAR!$C$3-1)&amp;"       :="))</f>
        <v>1</v>
      </c>
      <c r="AA1283">
        <f>IF(Z1283&lt;1.1,Z1283,IF(Z1283&lt;YEAR!$C$2+YEAR!$C$3-2,Z1283+1,(YEAR!$C$2+YEAR!$C$3-1)&amp;"       :="))</f>
        <v>1</v>
      </c>
      <c r="AB1283">
        <f>IF(AA1283&lt;1.1,AA1283,IF(AA1283&lt;YEAR!$C$2+YEAR!$C$3-2,AA1283+1,(YEAR!$C$2+YEAR!$C$3-1)&amp;"       :="))</f>
        <v>1</v>
      </c>
      <c r="AC1283">
        <f>IF(AB1283&lt;1.1,AB1283,IF(AB1283&lt;YEAR!$C$2+YEAR!$C$3-2,AB1283+1,(YEAR!$C$2+YEAR!$C$3-1)&amp;"       :="))</f>
        <v>1</v>
      </c>
      <c r="AD1283">
        <f>IF(AC1283&lt;1.1,AC1283,IF(AC1283&lt;YEAR!$C$2+YEAR!$C$3-2,AC1283+1,(YEAR!$C$2+YEAR!$C$3-1)&amp;"       :="))</f>
        <v>1</v>
      </c>
      <c r="AE1283">
        <f>IF(AD1283&lt;1.1,AD1283,IF(AD1283&lt;YEAR!$C$2+YEAR!$C$3-2,AD1283+1,(YEAR!$C$2+YEAR!$C$3-1)&amp;"       :="))</f>
        <v>1</v>
      </c>
      <c r="AF1283">
        <f>IF(AE1283&lt;1.1,AE1283,IF(AE1283&lt;YEAR!$C$2+YEAR!$C$3-2,AE1283+1,(YEAR!$C$2+YEAR!$C$3-1)&amp;"       :="))</f>
        <v>1</v>
      </c>
      <c r="AG1283">
        <f>IF(AF1283&lt;1.1,AF1283,IF(AF1283&lt;YEAR!$C$2+YEAR!$C$3-2,AF1283+1,(YEAR!$C$2+YEAR!$C$3-1)&amp;"       :="))</f>
        <v>1</v>
      </c>
      <c r="AH1283">
        <f>IF(AG1283&lt;1.1,AG1283,IF(AG1283&lt;YEAR!$C$2+YEAR!$C$3-2,AG1283+1,(YEAR!$C$2+YEAR!$C$3-1)&amp;"       :="))</f>
        <v>1</v>
      </c>
      <c r="AI1283">
        <f>IF(AH1283&lt;1.1,AH1283,IF(AH1283&lt;YEAR!$C$2+YEAR!$C$3-2,AH1283+1,(YEAR!$C$2+YEAR!$C$3-1)&amp;"       :="))</f>
        <v>1</v>
      </c>
      <c r="AJ1283">
        <f>IF(AI1283&lt;1.1,AI1283,IF(AI1283&lt;YEAR!$C$2+YEAR!$C$3-2,AI1283+1,(YEAR!$C$2+YEAR!$C$3-1)&amp;"       :="))</f>
        <v>1</v>
      </c>
    </row>
    <row r="1284" spans="1:36">
      <c r="A1284">
        <f t="shared" ca="1" si="88"/>
        <v>32</v>
      </c>
      <c r="B1284" t="s">
        <v>51</v>
      </c>
      <c r="C1284" t="str">
        <f ca="1">IF(D1284="",OFFSET(AvailabilityFactor!A$1,A1284,0),C1283)</f>
        <v>D2HSF0893</v>
      </c>
      <c r="D1284" t="str" cm="1">
        <f t="array" aca="1" ref="D1284" ca="1">IF(D1283="",TS_DRC!$P$5,OFFSET(TS_DRC!P$5,RIGHT(D1283,2),0,TRUE))</f>
        <v>TS09</v>
      </c>
      <c r="E1284" t="str">
        <f t="shared" ca="1" si="93"/>
        <v>TS09</v>
      </c>
      <c r="F1284">
        <f>[3]Scenarios!$H$7</f>
        <v>1</v>
      </c>
      <c r="G1284">
        <f>IF(F1284&lt;1.1,F1284,IF(F1284&lt;YEAR!$C$2+YEAR!$C$3-2,F1284+1,(YEAR!$C$2+YEAR!$C$3-1)&amp;"       :="))</f>
        <v>1</v>
      </c>
      <c r="H1284">
        <f>IF(G1284&lt;1.1,G1284,IF(G1284&lt;YEAR!$C$2+YEAR!$C$3-2,G1284+1,(YEAR!$C$2+YEAR!$C$3-1)&amp;"       :="))</f>
        <v>1</v>
      </c>
      <c r="I1284">
        <f>IF(H1284&lt;1.1,H1284,IF(H1284&lt;YEAR!$C$2+YEAR!$C$3-2,H1284+1,(YEAR!$C$2+YEAR!$C$3-1)&amp;"       :="))</f>
        <v>1</v>
      </c>
      <c r="J1284">
        <f>IF(I1284&lt;1.1,I1284,IF(I1284&lt;YEAR!$C$2+YEAR!$C$3-2,I1284+1,(YEAR!$C$2+YEAR!$C$3-1)&amp;"       :="))</f>
        <v>1</v>
      </c>
      <c r="K1284">
        <f>IF(J1284&lt;1.1,J1284,IF(J1284&lt;YEAR!$C$2+YEAR!$C$3-2,J1284+1,(YEAR!$C$2+YEAR!$C$3-1)&amp;"       :="))</f>
        <v>1</v>
      </c>
      <c r="L1284">
        <f>IF(K1284&lt;1.1,K1284,IF(K1284&lt;YEAR!$C$2+YEAR!$C$3-2,K1284+1,(YEAR!$C$2+YEAR!$C$3-1)&amp;"       :="))</f>
        <v>1</v>
      </c>
      <c r="M1284">
        <f>IF(L1284&lt;1.1,L1284,IF(L1284&lt;YEAR!$C$2+YEAR!$C$3-2,L1284+1,(YEAR!$C$2+YEAR!$C$3-1)&amp;"       :="))</f>
        <v>1</v>
      </c>
      <c r="N1284">
        <f>IF(M1284&lt;1.1,M1284,IF(M1284&lt;YEAR!$C$2+YEAR!$C$3-2,M1284+1,(YEAR!$C$2+YEAR!$C$3-1)&amp;"       :="))</f>
        <v>1</v>
      </c>
      <c r="O1284">
        <f>IF(N1284&lt;1.1,N1284,IF(N1284&lt;YEAR!$C$2+YEAR!$C$3-2,N1284+1,(YEAR!$C$2+YEAR!$C$3-1)&amp;"       :="))</f>
        <v>1</v>
      </c>
      <c r="P1284">
        <f>IF(O1284&lt;1.1,O1284,IF(O1284&lt;YEAR!$C$2+YEAR!$C$3-2,O1284+1,(YEAR!$C$2+YEAR!$C$3-1)&amp;"       :="))</f>
        <v>1</v>
      </c>
      <c r="Q1284">
        <f>IF(P1284&lt;1.1,P1284,IF(P1284&lt;YEAR!$C$2+YEAR!$C$3-2,P1284+1,(YEAR!$C$2+YEAR!$C$3-1)&amp;"       :="))</f>
        <v>1</v>
      </c>
      <c r="R1284">
        <f>IF(Q1284&lt;1.1,Q1284,IF(Q1284&lt;YEAR!$C$2+YEAR!$C$3-2,Q1284+1,(YEAR!$C$2+YEAR!$C$3-1)&amp;"       :="))</f>
        <v>1</v>
      </c>
      <c r="S1284">
        <f>IF(R1284&lt;1.1,R1284,IF(R1284&lt;YEAR!$C$2+YEAR!$C$3-2,R1284+1,(YEAR!$C$2+YEAR!$C$3-1)&amp;"       :="))</f>
        <v>1</v>
      </c>
      <c r="T1284">
        <f>IF(S1284&lt;1.1,S1284,IF(S1284&lt;YEAR!$C$2+YEAR!$C$3-2,S1284+1,(YEAR!$C$2+YEAR!$C$3-1)&amp;"       :="))</f>
        <v>1</v>
      </c>
      <c r="U1284">
        <f>IF(T1284&lt;1.1,T1284,IF(T1284&lt;YEAR!$C$2+YEAR!$C$3-2,T1284+1,(YEAR!$C$2+YEAR!$C$3-1)&amp;"       :="))</f>
        <v>1</v>
      </c>
      <c r="V1284">
        <f>IF(U1284&lt;1.1,U1284,IF(U1284&lt;YEAR!$C$2+YEAR!$C$3-2,U1284+1,(YEAR!$C$2+YEAR!$C$3-1)&amp;"       :="))</f>
        <v>1</v>
      </c>
      <c r="W1284">
        <f>IF(V1284&lt;1.1,V1284,IF(V1284&lt;YEAR!$C$2+YEAR!$C$3-2,V1284+1,(YEAR!$C$2+YEAR!$C$3-1)&amp;"       :="))</f>
        <v>1</v>
      </c>
      <c r="X1284">
        <f>IF(W1284&lt;1.1,W1284,IF(W1284&lt;YEAR!$C$2+YEAR!$C$3-2,W1284+1,(YEAR!$C$2+YEAR!$C$3-1)&amp;"       :="))</f>
        <v>1</v>
      </c>
      <c r="Y1284">
        <f>IF(X1284&lt;1.1,X1284,IF(X1284&lt;YEAR!$C$2+YEAR!$C$3-2,X1284+1,(YEAR!$C$2+YEAR!$C$3-1)&amp;"       :="))</f>
        <v>1</v>
      </c>
      <c r="Z1284">
        <f>IF(Y1284&lt;1.1,Y1284,IF(Y1284&lt;YEAR!$C$2+YEAR!$C$3-2,Y1284+1,(YEAR!$C$2+YEAR!$C$3-1)&amp;"       :="))</f>
        <v>1</v>
      </c>
      <c r="AA1284">
        <f>IF(Z1284&lt;1.1,Z1284,IF(Z1284&lt;YEAR!$C$2+YEAR!$C$3-2,Z1284+1,(YEAR!$C$2+YEAR!$C$3-1)&amp;"       :="))</f>
        <v>1</v>
      </c>
      <c r="AB1284">
        <f>IF(AA1284&lt;1.1,AA1284,IF(AA1284&lt;YEAR!$C$2+YEAR!$C$3-2,AA1284+1,(YEAR!$C$2+YEAR!$C$3-1)&amp;"       :="))</f>
        <v>1</v>
      </c>
      <c r="AC1284">
        <f>IF(AB1284&lt;1.1,AB1284,IF(AB1284&lt;YEAR!$C$2+YEAR!$C$3-2,AB1284+1,(YEAR!$C$2+YEAR!$C$3-1)&amp;"       :="))</f>
        <v>1</v>
      </c>
      <c r="AD1284">
        <f>IF(AC1284&lt;1.1,AC1284,IF(AC1284&lt;YEAR!$C$2+YEAR!$C$3-2,AC1284+1,(YEAR!$C$2+YEAR!$C$3-1)&amp;"       :="))</f>
        <v>1</v>
      </c>
      <c r="AE1284">
        <f>IF(AD1284&lt;1.1,AD1284,IF(AD1284&lt;YEAR!$C$2+YEAR!$C$3-2,AD1284+1,(YEAR!$C$2+YEAR!$C$3-1)&amp;"       :="))</f>
        <v>1</v>
      </c>
      <c r="AF1284">
        <f>IF(AE1284&lt;1.1,AE1284,IF(AE1284&lt;YEAR!$C$2+YEAR!$C$3-2,AE1284+1,(YEAR!$C$2+YEAR!$C$3-1)&amp;"       :="))</f>
        <v>1</v>
      </c>
      <c r="AG1284">
        <f>IF(AF1284&lt;1.1,AF1284,IF(AF1284&lt;YEAR!$C$2+YEAR!$C$3-2,AF1284+1,(YEAR!$C$2+YEAR!$C$3-1)&amp;"       :="))</f>
        <v>1</v>
      </c>
      <c r="AH1284">
        <f>IF(AG1284&lt;1.1,AG1284,IF(AG1284&lt;YEAR!$C$2+YEAR!$C$3-2,AG1284+1,(YEAR!$C$2+YEAR!$C$3-1)&amp;"       :="))</f>
        <v>1</v>
      </c>
      <c r="AI1284">
        <f>IF(AH1284&lt;1.1,AH1284,IF(AH1284&lt;YEAR!$C$2+YEAR!$C$3-2,AH1284+1,(YEAR!$C$2+YEAR!$C$3-1)&amp;"       :="))</f>
        <v>1</v>
      </c>
      <c r="AJ1284">
        <f>IF(AI1284&lt;1.1,AI1284,IF(AI1284&lt;YEAR!$C$2+YEAR!$C$3-2,AI1284+1,(YEAR!$C$2+YEAR!$C$3-1)&amp;"       :="))</f>
        <v>1</v>
      </c>
    </row>
    <row r="1285" spans="1:36">
      <c r="A1285">
        <f t="shared" ca="1" si="88"/>
        <v>32</v>
      </c>
      <c r="B1285" t="s">
        <v>51</v>
      </c>
      <c r="C1285" t="str">
        <f ca="1">IF(D1285="",OFFSET(AvailabilityFactor!A$1,A1285,0),C1284)</f>
        <v>D2HSF0893</v>
      </c>
      <c r="D1285" t="str" cm="1">
        <f t="array" aca="1" ref="D1285" ca="1">IF(D1284="",TS_DRC!$P$5,OFFSET(TS_DRC!P$5,RIGHT(D1284,2),0,TRUE))</f>
        <v>TS10</v>
      </c>
      <c r="E1285" t="str">
        <f t="shared" ca="1" si="93"/>
        <v>TS10</v>
      </c>
      <c r="F1285">
        <f>[3]Scenarios!$H$7</f>
        <v>1</v>
      </c>
      <c r="G1285">
        <f>IF(F1285&lt;1.1,F1285,IF(F1285&lt;YEAR!$C$2+YEAR!$C$3-2,F1285+1,(YEAR!$C$2+YEAR!$C$3-1)&amp;"       :="))</f>
        <v>1</v>
      </c>
      <c r="H1285">
        <f>IF(G1285&lt;1.1,G1285,IF(G1285&lt;YEAR!$C$2+YEAR!$C$3-2,G1285+1,(YEAR!$C$2+YEAR!$C$3-1)&amp;"       :="))</f>
        <v>1</v>
      </c>
      <c r="I1285">
        <f>IF(H1285&lt;1.1,H1285,IF(H1285&lt;YEAR!$C$2+YEAR!$C$3-2,H1285+1,(YEAR!$C$2+YEAR!$C$3-1)&amp;"       :="))</f>
        <v>1</v>
      </c>
      <c r="J1285">
        <f>IF(I1285&lt;1.1,I1285,IF(I1285&lt;YEAR!$C$2+YEAR!$C$3-2,I1285+1,(YEAR!$C$2+YEAR!$C$3-1)&amp;"       :="))</f>
        <v>1</v>
      </c>
      <c r="K1285">
        <f>IF(J1285&lt;1.1,J1285,IF(J1285&lt;YEAR!$C$2+YEAR!$C$3-2,J1285+1,(YEAR!$C$2+YEAR!$C$3-1)&amp;"       :="))</f>
        <v>1</v>
      </c>
      <c r="L1285">
        <f>IF(K1285&lt;1.1,K1285,IF(K1285&lt;YEAR!$C$2+YEAR!$C$3-2,K1285+1,(YEAR!$C$2+YEAR!$C$3-1)&amp;"       :="))</f>
        <v>1</v>
      </c>
      <c r="M1285">
        <f>IF(L1285&lt;1.1,L1285,IF(L1285&lt;YEAR!$C$2+YEAR!$C$3-2,L1285+1,(YEAR!$C$2+YEAR!$C$3-1)&amp;"       :="))</f>
        <v>1</v>
      </c>
      <c r="N1285">
        <f>IF(M1285&lt;1.1,M1285,IF(M1285&lt;YEAR!$C$2+YEAR!$C$3-2,M1285+1,(YEAR!$C$2+YEAR!$C$3-1)&amp;"       :="))</f>
        <v>1</v>
      </c>
      <c r="O1285">
        <f>IF(N1285&lt;1.1,N1285,IF(N1285&lt;YEAR!$C$2+YEAR!$C$3-2,N1285+1,(YEAR!$C$2+YEAR!$C$3-1)&amp;"       :="))</f>
        <v>1</v>
      </c>
      <c r="P1285">
        <f>IF(O1285&lt;1.1,O1285,IF(O1285&lt;YEAR!$C$2+YEAR!$C$3-2,O1285+1,(YEAR!$C$2+YEAR!$C$3-1)&amp;"       :="))</f>
        <v>1</v>
      </c>
      <c r="Q1285">
        <f>IF(P1285&lt;1.1,P1285,IF(P1285&lt;YEAR!$C$2+YEAR!$C$3-2,P1285+1,(YEAR!$C$2+YEAR!$C$3-1)&amp;"       :="))</f>
        <v>1</v>
      </c>
      <c r="R1285">
        <f>IF(Q1285&lt;1.1,Q1285,IF(Q1285&lt;YEAR!$C$2+YEAR!$C$3-2,Q1285+1,(YEAR!$C$2+YEAR!$C$3-1)&amp;"       :="))</f>
        <v>1</v>
      </c>
      <c r="S1285">
        <f>IF(R1285&lt;1.1,R1285,IF(R1285&lt;YEAR!$C$2+YEAR!$C$3-2,R1285+1,(YEAR!$C$2+YEAR!$C$3-1)&amp;"       :="))</f>
        <v>1</v>
      </c>
      <c r="T1285">
        <f>IF(S1285&lt;1.1,S1285,IF(S1285&lt;YEAR!$C$2+YEAR!$C$3-2,S1285+1,(YEAR!$C$2+YEAR!$C$3-1)&amp;"       :="))</f>
        <v>1</v>
      </c>
      <c r="U1285">
        <f>IF(T1285&lt;1.1,T1285,IF(T1285&lt;YEAR!$C$2+YEAR!$C$3-2,T1285+1,(YEAR!$C$2+YEAR!$C$3-1)&amp;"       :="))</f>
        <v>1</v>
      </c>
      <c r="V1285">
        <f>IF(U1285&lt;1.1,U1285,IF(U1285&lt;YEAR!$C$2+YEAR!$C$3-2,U1285+1,(YEAR!$C$2+YEAR!$C$3-1)&amp;"       :="))</f>
        <v>1</v>
      </c>
      <c r="W1285">
        <f>IF(V1285&lt;1.1,V1285,IF(V1285&lt;YEAR!$C$2+YEAR!$C$3-2,V1285+1,(YEAR!$C$2+YEAR!$C$3-1)&amp;"       :="))</f>
        <v>1</v>
      </c>
      <c r="X1285">
        <f>IF(W1285&lt;1.1,W1285,IF(W1285&lt;YEAR!$C$2+YEAR!$C$3-2,W1285+1,(YEAR!$C$2+YEAR!$C$3-1)&amp;"       :="))</f>
        <v>1</v>
      </c>
      <c r="Y1285">
        <f>IF(X1285&lt;1.1,X1285,IF(X1285&lt;YEAR!$C$2+YEAR!$C$3-2,X1285+1,(YEAR!$C$2+YEAR!$C$3-1)&amp;"       :="))</f>
        <v>1</v>
      </c>
      <c r="Z1285">
        <f>IF(Y1285&lt;1.1,Y1285,IF(Y1285&lt;YEAR!$C$2+YEAR!$C$3-2,Y1285+1,(YEAR!$C$2+YEAR!$C$3-1)&amp;"       :="))</f>
        <v>1</v>
      </c>
      <c r="AA1285">
        <f>IF(Z1285&lt;1.1,Z1285,IF(Z1285&lt;YEAR!$C$2+YEAR!$C$3-2,Z1285+1,(YEAR!$C$2+YEAR!$C$3-1)&amp;"       :="))</f>
        <v>1</v>
      </c>
      <c r="AB1285">
        <f>IF(AA1285&lt;1.1,AA1285,IF(AA1285&lt;YEAR!$C$2+YEAR!$C$3-2,AA1285+1,(YEAR!$C$2+YEAR!$C$3-1)&amp;"       :="))</f>
        <v>1</v>
      </c>
      <c r="AC1285">
        <f>IF(AB1285&lt;1.1,AB1285,IF(AB1285&lt;YEAR!$C$2+YEAR!$C$3-2,AB1285+1,(YEAR!$C$2+YEAR!$C$3-1)&amp;"       :="))</f>
        <v>1</v>
      </c>
      <c r="AD1285">
        <f>IF(AC1285&lt;1.1,AC1285,IF(AC1285&lt;YEAR!$C$2+YEAR!$C$3-2,AC1285+1,(YEAR!$C$2+YEAR!$C$3-1)&amp;"       :="))</f>
        <v>1</v>
      </c>
      <c r="AE1285">
        <f>IF(AD1285&lt;1.1,AD1285,IF(AD1285&lt;YEAR!$C$2+YEAR!$C$3-2,AD1285+1,(YEAR!$C$2+YEAR!$C$3-1)&amp;"       :="))</f>
        <v>1</v>
      </c>
      <c r="AF1285">
        <f>IF(AE1285&lt;1.1,AE1285,IF(AE1285&lt;YEAR!$C$2+YEAR!$C$3-2,AE1285+1,(YEAR!$C$2+YEAR!$C$3-1)&amp;"       :="))</f>
        <v>1</v>
      </c>
      <c r="AG1285">
        <f>IF(AF1285&lt;1.1,AF1285,IF(AF1285&lt;YEAR!$C$2+YEAR!$C$3-2,AF1285+1,(YEAR!$C$2+YEAR!$C$3-1)&amp;"       :="))</f>
        <v>1</v>
      </c>
      <c r="AH1285">
        <f>IF(AG1285&lt;1.1,AG1285,IF(AG1285&lt;YEAR!$C$2+YEAR!$C$3-2,AG1285+1,(YEAR!$C$2+YEAR!$C$3-1)&amp;"       :="))</f>
        <v>1</v>
      </c>
      <c r="AI1285">
        <f>IF(AH1285&lt;1.1,AH1285,IF(AH1285&lt;YEAR!$C$2+YEAR!$C$3-2,AH1285+1,(YEAR!$C$2+YEAR!$C$3-1)&amp;"       :="))</f>
        <v>1</v>
      </c>
      <c r="AJ1285">
        <f>IF(AI1285&lt;1.1,AI1285,IF(AI1285&lt;YEAR!$C$2+YEAR!$C$3-2,AI1285+1,(YEAR!$C$2+YEAR!$C$3-1)&amp;"       :="))</f>
        <v>1</v>
      </c>
    </row>
    <row r="1286" spans="1:36">
      <c r="A1286">
        <f t="shared" ca="1" si="88"/>
        <v>32</v>
      </c>
      <c r="B1286" t="s">
        <v>51</v>
      </c>
      <c r="C1286" t="str">
        <f ca="1">IF(D1286="",OFFSET(AvailabilityFactor!A$1,A1286,0),C1285)</f>
        <v>D2HSF0893</v>
      </c>
      <c r="D1286" t="str" cm="1">
        <f t="array" aca="1" ref="D1286" ca="1">IF(D1285="",TS_DRC!$P$5,OFFSET(TS_DRC!P$5,RIGHT(D1285,2),0,TRUE))</f>
        <v>TS11</v>
      </c>
      <c r="E1286" t="str">
        <f t="shared" ca="1" si="93"/>
        <v>TS11</v>
      </c>
      <c r="F1286">
        <f>[3]Scenarios!$H$7</f>
        <v>1</v>
      </c>
      <c r="G1286">
        <f>IF(F1286&lt;1.1,F1286,IF(F1286&lt;YEAR!$C$2+YEAR!$C$3-2,F1286+1,(YEAR!$C$2+YEAR!$C$3-1)&amp;"       :="))</f>
        <v>1</v>
      </c>
      <c r="H1286">
        <f>IF(G1286&lt;1.1,G1286,IF(G1286&lt;YEAR!$C$2+YEAR!$C$3-2,G1286+1,(YEAR!$C$2+YEAR!$C$3-1)&amp;"       :="))</f>
        <v>1</v>
      </c>
      <c r="I1286">
        <f>IF(H1286&lt;1.1,H1286,IF(H1286&lt;YEAR!$C$2+YEAR!$C$3-2,H1286+1,(YEAR!$C$2+YEAR!$C$3-1)&amp;"       :="))</f>
        <v>1</v>
      </c>
      <c r="J1286">
        <f>IF(I1286&lt;1.1,I1286,IF(I1286&lt;YEAR!$C$2+YEAR!$C$3-2,I1286+1,(YEAR!$C$2+YEAR!$C$3-1)&amp;"       :="))</f>
        <v>1</v>
      </c>
      <c r="K1286">
        <f>IF(J1286&lt;1.1,J1286,IF(J1286&lt;YEAR!$C$2+YEAR!$C$3-2,J1286+1,(YEAR!$C$2+YEAR!$C$3-1)&amp;"       :="))</f>
        <v>1</v>
      </c>
      <c r="L1286">
        <f>IF(K1286&lt;1.1,K1286,IF(K1286&lt;YEAR!$C$2+YEAR!$C$3-2,K1286+1,(YEAR!$C$2+YEAR!$C$3-1)&amp;"       :="))</f>
        <v>1</v>
      </c>
      <c r="M1286">
        <f>IF(L1286&lt;1.1,L1286,IF(L1286&lt;YEAR!$C$2+YEAR!$C$3-2,L1286+1,(YEAR!$C$2+YEAR!$C$3-1)&amp;"       :="))</f>
        <v>1</v>
      </c>
      <c r="N1286">
        <f>IF(M1286&lt;1.1,M1286,IF(M1286&lt;YEAR!$C$2+YEAR!$C$3-2,M1286+1,(YEAR!$C$2+YEAR!$C$3-1)&amp;"       :="))</f>
        <v>1</v>
      </c>
      <c r="O1286">
        <f>IF(N1286&lt;1.1,N1286,IF(N1286&lt;YEAR!$C$2+YEAR!$C$3-2,N1286+1,(YEAR!$C$2+YEAR!$C$3-1)&amp;"       :="))</f>
        <v>1</v>
      </c>
      <c r="P1286">
        <f>IF(O1286&lt;1.1,O1286,IF(O1286&lt;YEAR!$C$2+YEAR!$C$3-2,O1286+1,(YEAR!$C$2+YEAR!$C$3-1)&amp;"       :="))</f>
        <v>1</v>
      </c>
      <c r="Q1286">
        <f>IF(P1286&lt;1.1,P1286,IF(P1286&lt;YEAR!$C$2+YEAR!$C$3-2,P1286+1,(YEAR!$C$2+YEAR!$C$3-1)&amp;"       :="))</f>
        <v>1</v>
      </c>
      <c r="R1286">
        <f>IF(Q1286&lt;1.1,Q1286,IF(Q1286&lt;YEAR!$C$2+YEAR!$C$3-2,Q1286+1,(YEAR!$C$2+YEAR!$C$3-1)&amp;"       :="))</f>
        <v>1</v>
      </c>
      <c r="S1286">
        <f>IF(R1286&lt;1.1,R1286,IF(R1286&lt;YEAR!$C$2+YEAR!$C$3-2,R1286+1,(YEAR!$C$2+YEAR!$C$3-1)&amp;"       :="))</f>
        <v>1</v>
      </c>
      <c r="T1286">
        <f>IF(S1286&lt;1.1,S1286,IF(S1286&lt;YEAR!$C$2+YEAR!$C$3-2,S1286+1,(YEAR!$C$2+YEAR!$C$3-1)&amp;"       :="))</f>
        <v>1</v>
      </c>
      <c r="U1286">
        <f>IF(T1286&lt;1.1,T1286,IF(T1286&lt;YEAR!$C$2+YEAR!$C$3-2,T1286+1,(YEAR!$C$2+YEAR!$C$3-1)&amp;"       :="))</f>
        <v>1</v>
      </c>
      <c r="V1286">
        <f>IF(U1286&lt;1.1,U1286,IF(U1286&lt;YEAR!$C$2+YEAR!$C$3-2,U1286+1,(YEAR!$C$2+YEAR!$C$3-1)&amp;"       :="))</f>
        <v>1</v>
      </c>
      <c r="W1286">
        <f>IF(V1286&lt;1.1,V1286,IF(V1286&lt;YEAR!$C$2+YEAR!$C$3-2,V1286+1,(YEAR!$C$2+YEAR!$C$3-1)&amp;"       :="))</f>
        <v>1</v>
      </c>
      <c r="X1286">
        <f>IF(W1286&lt;1.1,W1286,IF(W1286&lt;YEAR!$C$2+YEAR!$C$3-2,W1286+1,(YEAR!$C$2+YEAR!$C$3-1)&amp;"       :="))</f>
        <v>1</v>
      </c>
      <c r="Y1286">
        <f>IF(X1286&lt;1.1,X1286,IF(X1286&lt;YEAR!$C$2+YEAR!$C$3-2,X1286+1,(YEAR!$C$2+YEAR!$C$3-1)&amp;"       :="))</f>
        <v>1</v>
      </c>
      <c r="Z1286">
        <f>IF(Y1286&lt;1.1,Y1286,IF(Y1286&lt;YEAR!$C$2+YEAR!$C$3-2,Y1286+1,(YEAR!$C$2+YEAR!$C$3-1)&amp;"       :="))</f>
        <v>1</v>
      </c>
      <c r="AA1286">
        <f>IF(Z1286&lt;1.1,Z1286,IF(Z1286&lt;YEAR!$C$2+YEAR!$C$3-2,Z1286+1,(YEAR!$C$2+YEAR!$C$3-1)&amp;"       :="))</f>
        <v>1</v>
      </c>
      <c r="AB1286">
        <f>IF(AA1286&lt;1.1,AA1286,IF(AA1286&lt;YEAR!$C$2+YEAR!$C$3-2,AA1286+1,(YEAR!$C$2+YEAR!$C$3-1)&amp;"       :="))</f>
        <v>1</v>
      </c>
      <c r="AC1286">
        <f>IF(AB1286&lt;1.1,AB1286,IF(AB1286&lt;YEAR!$C$2+YEAR!$C$3-2,AB1286+1,(YEAR!$C$2+YEAR!$C$3-1)&amp;"       :="))</f>
        <v>1</v>
      </c>
      <c r="AD1286">
        <f>IF(AC1286&lt;1.1,AC1286,IF(AC1286&lt;YEAR!$C$2+YEAR!$C$3-2,AC1286+1,(YEAR!$C$2+YEAR!$C$3-1)&amp;"       :="))</f>
        <v>1</v>
      </c>
      <c r="AE1286">
        <f>IF(AD1286&lt;1.1,AD1286,IF(AD1286&lt;YEAR!$C$2+YEAR!$C$3-2,AD1286+1,(YEAR!$C$2+YEAR!$C$3-1)&amp;"       :="))</f>
        <v>1</v>
      </c>
      <c r="AF1286">
        <f>IF(AE1286&lt;1.1,AE1286,IF(AE1286&lt;YEAR!$C$2+YEAR!$C$3-2,AE1286+1,(YEAR!$C$2+YEAR!$C$3-1)&amp;"       :="))</f>
        <v>1</v>
      </c>
      <c r="AG1286">
        <f>IF(AF1286&lt;1.1,AF1286,IF(AF1286&lt;YEAR!$C$2+YEAR!$C$3-2,AF1286+1,(YEAR!$C$2+YEAR!$C$3-1)&amp;"       :="))</f>
        <v>1</v>
      </c>
      <c r="AH1286">
        <f>IF(AG1286&lt;1.1,AG1286,IF(AG1286&lt;YEAR!$C$2+YEAR!$C$3-2,AG1286+1,(YEAR!$C$2+YEAR!$C$3-1)&amp;"       :="))</f>
        <v>1</v>
      </c>
      <c r="AI1286">
        <f>IF(AH1286&lt;1.1,AH1286,IF(AH1286&lt;YEAR!$C$2+YEAR!$C$3-2,AH1286+1,(YEAR!$C$2+YEAR!$C$3-1)&amp;"       :="))</f>
        <v>1</v>
      </c>
      <c r="AJ1286">
        <f>IF(AI1286&lt;1.1,AI1286,IF(AI1286&lt;YEAR!$C$2+YEAR!$C$3-2,AI1286+1,(YEAR!$C$2+YEAR!$C$3-1)&amp;"       :="))</f>
        <v>1</v>
      </c>
    </row>
    <row r="1287" spans="1:36">
      <c r="A1287">
        <f t="shared" ref="A1287:A1410" ca="1" si="96">IF(D1287="",A1286+1,A1286)</f>
        <v>32</v>
      </c>
      <c r="B1287" t="s">
        <v>51</v>
      </c>
      <c r="C1287" t="str">
        <f ca="1">IF(D1287="",OFFSET(AvailabilityFactor!A$1,A1287,0),C1286)</f>
        <v>D2HSF0893</v>
      </c>
      <c r="D1287" t="str" cm="1">
        <f t="array" aca="1" ref="D1287" ca="1">IF(D1286="",TS_DRC!$P$5,OFFSET(TS_DRC!P$5,RIGHT(D1286,2),0,TRUE))</f>
        <v>TS12</v>
      </c>
      <c r="E1287" t="str">
        <f t="shared" ca="1" si="93"/>
        <v>TS12</v>
      </c>
      <c r="F1287">
        <f>[3]Scenarios!$H$7</f>
        <v>1</v>
      </c>
      <c r="G1287">
        <f>IF(F1287&lt;1.1,F1287,IF(F1287&lt;YEAR!$C$2+YEAR!$C$3-2,F1287+1,(YEAR!$C$2+YEAR!$C$3-1)&amp;"       :="))</f>
        <v>1</v>
      </c>
      <c r="H1287">
        <f>IF(G1287&lt;1.1,G1287,IF(G1287&lt;YEAR!$C$2+YEAR!$C$3-2,G1287+1,(YEAR!$C$2+YEAR!$C$3-1)&amp;"       :="))</f>
        <v>1</v>
      </c>
      <c r="I1287">
        <f>IF(H1287&lt;1.1,H1287,IF(H1287&lt;YEAR!$C$2+YEAR!$C$3-2,H1287+1,(YEAR!$C$2+YEAR!$C$3-1)&amp;"       :="))</f>
        <v>1</v>
      </c>
      <c r="J1287">
        <f>IF(I1287&lt;1.1,I1287,IF(I1287&lt;YEAR!$C$2+YEAR!$C$3-2,I1287+1,(YEAR!$C$2+YEAR!$C$3-1)&amp;"       :="))</f>
        <v>1</v>
      </c>
      <c r="K1287">
        <f>IF(J1287&lt;1.1,J1287,IF(J1287&lt;YEAR!$C$2+YEAR!$C$3-2,J1287+1,(YEAR!$C$2+YEAR!$C$3-1)&amp;"       :="))</f>
        <v>1</v>
      </c>
      <c r="L1287">
        <f>IF(K1287&lt;1.1,K1287,IF(K1287&lt;YEAR!$C$2+YEAR!$C$3-2,K1287+1,(YEAR!$C$2+YEAR!$C$3-1)&amp;"       :="))</f>
        <v>1</v>
      </c>
      <c r="M1287">
        <f>IF(L1287&lt;1.1,L1287,IF(L1287&lt;YEAR!$C$2+YEAR!$C$3-2,L1287+1,(YEAR!$C$2+YEAR!$C$3-1)&amp;"       :="))</f>
        <v>1</v>
      </c>
      <c r="N1287">
        <f>IF(M1287&lt;1.1,M1287,IF(M1287&lt;YEAR!$C$2+YEAR!$C$3-2,M1287+1,(YEAR!$C$2+YEAR!$C$3-1)&amp;"       :="))</f>
        <v>1</v>
      </c>
      <c r="O1287">
        <f>IF(N1287&lt;1.1,N1287,IF(N1287&lt;YEAR!$C$2+YEAR!$C$3-2,N1287+1,(YEAR!$C$2+YEAR!$C$3-1)&amp;"       :="))</f>
        <v>1</v>
      </c>
      <c r="P1287">
        <f>IF(O1287&lt;1.1,O1287,IF(O1287&lt;YEAR!$C$2+YEAR!$C$3-2,O1287+1,(YEAR!$C$2+YEAR!$C$3-1)&amp;"       :="))</f>
        <v>1</v>
      </c>
      <c r="Q1287">
        <f>IF(P1287&lt;1.1,P1287,IF(P1287&lt;YEAR!$C$2+YEAR!$C$3-2,P1287+1,(YEAR!$C$2+YEAR!$C$3-1)&amp;"       :="))</f>
        <v>1</v>
      </c>
      <c r="R1287">
        <f>IF(Q1287&lt;1.1,Q1287,IF(Q1287&lt;YEAR!$C$2+YEAR!$C$3-2,Q1287+1,(YEAR!$C$2+YEAR!$C$3-1)&amp;"       :="))</f>
        <v>1</v>
      </c>
      <c r="S1287">
        <f>IF(R1287&lt;1.1,R1287,IF(R1287&lt;YEAR!$C$2+YEAR!$C$3-2,R1287+1,(YEAR!$C$2+YEAR!$C$3-1)&amp;"       :="))</f>
        <v>1</v>
      </c>
      <c r="T1287">
        <f>IF(S1287&lt;1.1,S1287,IF(S1287&lt;YEAR!$C$2+YEAR!$C$3-2,S1287+1,(YEAR!$C$2+YEAR!$C$3-1)&amp;"       :="))</f>
        <v>1</v>
      </c>
      <c r="U1287">
        <f>IF(T1287&lt;1.1,T1287,IF(T1287&lt;YEAR!$C$2+YEAR!$C$3-2,T1287+1,(YEAR!$C$2+YEAR!$C$3-1)&amp;"       :="))</f>
        <v>1</v>
      </c>
      <c r="V1287">
        <f>IF(U1287&lt;1.1,U1287,IF(U1287&lt;YEAR!$C$2+YEAR!$C$3-2,U1287+1,(YEAR!$C$2+YEAR!$C$3-1)&amp;"       :="))</f>
        <v>1</v>
      </c>
      <c r="W1287">
        <f>IF(V1287&lt;1.1,V1287,IF(V1287&lt;YEAR!$C$2+YEAR!$C$3-2,V1287+1,(YEAR!$C$2+YEAR!$C$3-1)&amp;"       :="))</f>
        <v>1</v>
      </c>
      <c r="X1287">
        <f>IF(W1287&lt;1.1,W1287,IF(W1287&lt;YEAR!$C$2+YEAR!$C$3-2,W1287+1,(YEAR!$C$2+YEAR!$C$3-1)&amp;"       :="))</f>
        <v>1</v>
      </c>
      <c r="Y1287">
        <f>IF(X1287&lt;1.1,X1287,IF(X1287&lt;YEAR!$C$2+YEAR!$C$3-2,X1287+1,(YEAR!$C$2+YEAR!$C$3-1)&amp;"       :="))</f>
        <v>1</v>
      </c>
      <c r="Z1287">
        <f>IF(Y1287&lt;1.1,Y1287,IF(Y1287&lt;YEAR!$C$2+YEAR!$C$3-2,Y1287+1,(YEAR!$C$2+YEAR!$C$3-1)&amp;"       :="))</f>
        <v>1</v>
      </c>
      <c r="AA1287">
        <f>IF(Z1287&lt;1.1,Z1287,IF(Z1287&lt;YEAR!$C$2+YEAR!$C$3-2,Z1287+1,(YEAR!$C$2+YEAR!$C$3-1)&amp;"       :="))</f>
        <v>1</v>
      </c>
      <c r="AB1287">
        <f>IF(AA1287&lt;1.1,AA1287,IF(AA1287&lt;YEAR!$C$2+YEAR!$C$3-2,AA1287+1,(YEAR!$C$2+YEAR!$C$3-1)&amp;"       :="))</f>
        <v>1</v>
      </c>
      <c r="AC1287">
        <f>IF(AB1287&lt;1.1,AB1287,IF(AB1287&lt;YEAR!$C$2+YEAR!$C$3-2,AB1287+1,(YEAR!$C$2+YEAR!$C$3-1)&amp;"       :="))</f>
        <v>1</v>
      </c>
      <c r="AD1287">
        <f>IF(AC1287&lt;1.1,AC1287,IF(AC1287&lt;YEAR!$C$2+YEAR!$C$3-2,AC1287+1,(YEAR!$C$2+YEAR!$C$3-1)&amp;"       :="))</f>
        <v>1</v>
      </c>
      <c r="AE1287">
        <f>IF(AD1287&lt;1.1,AD1287,IF(AD1287&lt;YEAR!$C$2+YEAR!$C$3-2,AD1287+1,(YEAR!$C$2+YEAR!$C$3-1)&amp;"       :="))</f>
        <v>1</v>
      </c>
      <c r="AF1287">
        <f>IF(AE1287&lt;1.1,AE1287,IF(AE1287&lt;YEAR!$C$2+YEAR!$C$3-2,AE1287+1,(YEAR!$C$2+YEAR!$C$3-1)&amp;"       :="))</f>
        <v>1</v>
      </c>
      <c r="AG1287">
        <f>IF(AF1287&lt;1.1,AF1287,IF(AF1287&lt;YEAR!$C$2+YEAR!$C$3-2,AF1287+1,(YEAR!$C$2+YEAR!$C$3-1)&amp;"       :="))</f>
        <v>1</v>
      </c>
      <c r="AH1287">
        <f>IF(AG1287&lt;1.1,AG1287,IF(AG1287&lt;YEAR!$C$2+YEAR!$C$3-2,AG1287+1,(YEAR!$C$2+YEAR!$C$3-1)&amp;"       :="))</f>
        <v>1</v>
      </c>
      <c r="AI1287">
        <f>IF(AH1287&lt;1.1,AH1287,IF(AH1287&lt;YEAR!$C$2+YEAR!$C$3-2,AH1287+1,(YEAR!$C$2+YEAR!$C$3-1)&amp;"       :="))</f>
        <v>1</v>
      </c>
      <c r="AJ1287">
        <f>IF(AI1287&lt;1.1,AI1287,IF(AI1287&lt;YEAR!$C$2+YEAR!$C$3-2,AI1287+1,(YEAR!$C$2+YEAR!$C$3-1)&amp;"       :="))</f>
        <v>1</v>
      </c>
    </row>
    <row r="1288" spans="1:36">
      <c r="A1288">
        <f t="shared" ca="1" si="96"/>
        <v>32</v>
      </c>
      <c r="B1288" t="s">
        <v>51</v>
      </c>
      <c r="C1288" t="str">
        <f ca="1">IF(D1288="",OFFSET(AvailabilityFactor!A$1,A1288,0),C1287)</f>
        <v>D2HSF0893</v>
      </c>
      <c r="D1288" t="str" cm="1">
        <f t="array" aca="1" ref="D1288" ca="1">IF(D1287="",TS_DRC!$P$5,OFFSET(TS_DRC!P$5,RIGHT(D1287,2),0,TRUE))</f>
        <v>TS13</v>
      </c>
      <c r="E1288" t="str">
        <f t="shared" ca="1" si="93"/>
        <v>TS13</v>
      </c>
      <c r="F1288">
        <f>[3]Scenarios!$H$7</f>
        <v>1</v>
      </c>
      <c r="G1288">
        <f>IF(F1288&lt;1.1,F1288,IF(F1288&lt;YEAR!$C$2+YEAR!$C$3-2,F1288+1,(YEAR!$C$2+YEAR!$C$3-1)&amp;"       :="))</f>
        <v>1</v>
      </c>
      <c r="H1288">
        <f>IF(G1288&lt;1.1,G1288,IF(G1288&lt;YEAR!$C$2+YEAR!$C$3-2,G1288+1,(YEAR!$C$2+YEAR!$C$3-1)&amp;"       :="))</f>
        <v>1</v>
      </c>
      <c r="I1288">
        <f>IF(H1288&lt;1.1,H1288,IF(H1288&lt;YEAR!$C$2+YEAR!$C$3-2,H1288+1,(YEAR!$C$2+YEAR!$C$3-1)&amp;"       :="))</f>
        <v>1</v>
      </c>
      <c r="J1288">
        <f>IF(I1288&lt;1.1,I1288,IF(I1288&lt;YEAR!$C$2+YEAR!$C$3-2,I1288+1,(YEAR!$C$2+YEAR!$C$3-1)&amp;"       :="))</f>
        <v>1</v>
      </c>
      <c r="K1288">
        <f>IF(J1288&lt;1.1,J1288,IF(J1288&lt;YEAR!$C$2+YEAR!$C$3-2,J1288+1,(YEAR!$C$2+YEAR!$C$3-1)&amp;"       :="))</f>
        <v>1</v>
      </c>
      <c r="L1288">
        <f>IF(K1288&lt;1.1,K1288,IF(K1288&lt;YEAR!$C$2+YEAR!$C$3-2,K1288+1,(YEAR!$C$2+YEAR!$C$3-1)&amp;"       :="))</f>
        <v>1</v>
      </c>
      <c r="M1288">
        <f>IF(L1288&lt;1.1,L1288,IF(L1288&lt;YEAR!$C$2+YEAR!$C$3-2,L1288+1,(YEAR!$C$2+YEAR!$C$3-1)&amp;"       :="))</f>
        <v>1</v>
      </c>
      <c r="N1288">
        <f>IF(M1288&lt;1.1,M1288,IF(M1288&lt;YEAR!$C$2+YEAR!$C$3-2,M1288+1,(YEAR!$C$2+YEAR!$C$3-1)&amp;"       :="))</f>
        <v>1</v>
      </c>
      <c r="O1288">
        <f>IF(N1288&lt;1.1,N1288,IF(N1288&lt;YEAR!$C$2+YEAR!$C$3-2,N1288+1,(YEAR!$C$2+YEAR!$C$3-1)&amp;"       :="))</f>
        <v>1</v>
      </c>
      <c r="P1288">
        <f>IF(O1288&lt;1.1,O1288,IF(O1288&lt;YEAR!$C$2+YEAR!$C$3-2,O1288+1,(YEAR!$C$2+YEAR!$C$3-1)&amp;"       :="))</f>
        <v>1</v>
      </c>
      <c r="Q1288">
        <f>IF(P1288&lt;1.1,P1288,IF(P1288&lt;YEAR!$C$2+YEAR!$C$3-2,P1288+1,(YEAR!$C$2+YEAR!$C$3-1)&amp;"       :="))</f>
        <v>1</v>
      </c>
      <c r="R1288">
        <f>IF(Q1288&lt;1.1,Q1288,IF(Q1288&lt;YEAR!$C$2+YEAR!$C$3-2,Q1288+1,(YEAR!$C$2+YEAR!$C$3-1)&amp;"       :="))</f>
        <v>1</v>
      </c>
      <c r="S1288">
        <f>IF(R1288&lt;1.1,R1288,IF(R1288&lt;YEAR!$C$2+YEAR!$C$3-2,R1288+1,(YEAR!$C$2+YEAR!$C$3-1)&amp;"       :="))</f>
        <v>1</v>
      </c>
      <c r="T1288">
        <f>IF(S1288&lt;1.1,S1288,IF(S1288&lt;YEAR!$C$2+YEAR!$C$3-2,S1288+1,(YEAR!$C$2+YEAR!$C$3-1)&amp;"       :="))</f>
        <v>1</v>
      </c>
      <c r="U1288">
        <f>IF(T1288&lt;1.1,T1288,IF(T1288&lt;YEAR!$C$2+YEAR!$C$3-2,T1288+1,(YEAR!$C$2+YEAR!$C$3-1)&amp;"       :="))</f>
        <v>1</v>
      </c>
      <c r="V1288">
        <f>IF(U1288&lt;1.1,U1288,IF(U1288&lt;YEAR!$C$2+YEAR!$C$3-2,U1288+1,(YEAR!$C$2+YEAR!$C$3-1)&amp;"       :="))</f>
        <v>1</v>
      </c>
      <c r="W1288">
        <f>IF(V1288&lt;1.1,V1288,IF(V1288&lt;YEAR!$C$2+YEAR!$C$3-2,V1288+1,(YEAR!$C$2+YEAR!$C$3-1)&amp;"       :="))</f>
        <v>1</v>
      </c>
      <c r="X1288">
        <f>IF(W1288&lt;1.1,W1288,IF(W1288&lt;YEAR!$C$2+YEAR!$C$3-2,W1288+1,(YEAR!$C$2+YEAR!$C$3-1)&amp;"       :="))</f>
        <v>1</v>
      </c>
      <c r="Y1288">
        <f>IF(X1288&lt;1.1,X1288,IF(X1288&lt;YEAR!$C$2+YEAR!$C$3-2,X1288+1,(YEAR!$C$2+YEAR!$C$3-1)&amp;"       :="))</f>
        <v>1</v>
      </c>
      <c r="Z1288">
        <f>IF(Y1288&lt;1.1,Y1288,IF(Y1288&lt;YEAR!$C$2+YEAR!$C$3-2,Y1288+1,(YEAR!$C$2+YEAR!$C$3-1)&amp;"       :="))</f>
        <v>1</v>
      </c>
      <c r="AA1288">
        <f>IF(Z1288&lt;1.1,Z1288,IF(Z1288&lt;YEAR!$C$2+YEAR!$C$3-2,Z1288+1,(YEAR!$C$2+YEAR!$C$3-1)&amp;"       :="))</f>
        <v>1</v>
      </c>
      <c r="AB1288">
        <f>IF(AA1288&lt;1.1,AA1288,IF(AA1288&lt;YEAR!$C$2+YEAR!$C$3-2,AA1288+1,(YEAR!$C$2+YEAR!$C$3-1)&amp;"       :="))</f>
        <v>1</v>
      </c>
      <c r="AC1288">
        <f>IF(AB1288&lt;1.1,AB1288,IF(AB1288&lt;YEAR!$C$2+YEAR!$C$3-2,AB1288+1,(YEAR!$C$2+YEAR!$C$3-1)&amp;"       :="))</f>
        <v>1</v>
      </c>
      <c r="AD1288">
        <f>IF(AC1288&lt;1.1,AC1288,IF(AC1288&lt;YEAR!$C$2+YEAR!$C$3-2,AC1288+1,(YEAR!$C$2+YEAR!$C$3-1)&amp;"       :="))</f>
        <v>1</v>
      </c>
      <c r="AE1288">
        <f>IF(AD1288&lt;1.1,AD1288,IF(AD1288&lt;YEAR!$C$2+YEAR!$C$3-2,AD1288+1,(YEAR!$C$2+YEAR!$C$3-1)&amp;"       :="))</f>
        <v>1</v>
      </c>
      <c r="AF1288">
        <f>IF(AE1288&lt;1.1,AE1288,IF(AE1288&lt;YEAR!$C$2+YEAR!$C$3-2,AE1288+1,(YEAR!$C$2+YEAR!$C$3-1)&amp;"       :="))</f>
        <v>1</v>
      </c>
      <c r="AG1288">
        <f>IF(AF1288&lt;1.1,AF1288,IF(AF1288&lt;YEAR!$C$2+YEAR!$C$3-2,AF1288+1,(YEAR!$C$2+YEAR!$C$3-1)&amp;"       :="))</f>
        <v>1</v>
      </c>
      <c r="AH1288">
        <f>IF(AG1288&lt;1.1,AG1288,IF(AG1288&lt;YEAR!$C$2+YEAR!$C$3-2,AG1288+1,(YEAR!$C$2+YEAR!$C$3-1)&amp;"       :="))</f>
        <v>1</v>
      </c>
      <c r="AI1288">
        <f>IF(AH1288&lt;1.1,AH1288,IF(AH1288&lt;YEAR!$C$2+YEAR!$C$3-2,AH1288+1,(YEAR!$C$2+YEAR!$C$3-1)&amp;"       :="))</f>
        <v>1</v>
      </c>
      <c r="AJ1288">
        <f>IF(AI1288&lt;1.1,AI1288,IF(AI1288&lt;YEAR!$C$2+YEAR!$C$3-2,AI1288+1,(YEAR!$C$2+YEAR!$C$3-1)&amp;"       :="))</f>
        <v>1</v>
      </c>
    </row>
    <row r="1289" spans="1:36">
      <c r="A1289">
        <f t="shared" ca="1" si="96"/>
        <v>32</v>
      </c>
      <c r="B1289" t="s">
        <v>51</v>
      </c>
      <c r="C1289" t="str">
        <f ca="1">IF(D1289="",OFFSET(AvailabilityFactor!A$1,A1289,0),C1288)</f>
        <v>D2HSF0893</v>
      </c>
      <c r="D1289" t="str" cm="1">
        <f t="array" aca="1" ref="D1289" ca="1">IF(D1288="",TS_DRC!$P$5,OFFSET(TS_DRC!P$5,RIGHT(D1288,2),0,TRUE))</f>
        <v>TS14</v>
      </c>
      <c r="E1289" t="str">
        <f t="shared" ca="1" si="93"/>
        <v>TS14</v>
      </c>
      <c r="F1289">
        <f>[3]Scenarios!$H$7</f>
        <v>1</v>
      </c>
      <c r="G1289">
        <f>IF(F1289&lt;1.1,F1289,IF(F1289&lt;YEAR!$C$2+YEAR!$C$3-2,F1289+1,(YEAR!$C$2+YEAR!$C$3-1)&amp;"       :="))</f>
        <v>1</v>
      </c>
      <c r="H1289">
        <f>IF(G1289&lt;1.1,G1289,IF(G1289&lt;YEAR!$C$2+YEAR!$C$3-2,G1289+1,(YEAR!$C$2+YEAR!$C$3-1)&amp;"       :="))</f>
        <v>1</v>
      </c>
      <c r="I1289">
        <f>IF(H1289&lt;1.1,H1289,IF(H1289&lt;YEAR!$C$2+YEAR!$C$3-2,H1289+1,(YEAR!$C$2+YEAR!$C$3-1)&amp;"       :="))</f>
        <v>1</v>
      </c>
      <c r="J1289">
        <f>IF(I1289&lt;1.1,I1289,IF(I1289&lt;YEAR!$C$2+YEAR!$C$3-2,I1289+1,(YEAR!$C$2+YEAR!$C$3-1)&amp;"       :="))</f>
        <v>1</v>
      </c>
      <c r="K1289">
        <f>IF(J1289&lt;1.1,J1289,IF(J1289&lt;YEAR!$C$2+YEAR!$C$3-2,J1289+1,(YEAR!$C$2+YEAR!$C$3-1)&amp;"       :="))</f>
        <v>1</v>
      </c>
      <c r="L1289">
        <f>IF(K1289&lt;1.1,K1289,IF(K1289&lt;YEAR!$C$2+YEAR!$C$3-2,K1289+1,(YEAR!$C$2+YEAR!$C$3-1)&amp;"       :="))</f>
        <v>1</v>
      </c>
      <c r="M1289">
        <f>IF(L1289&lt;1.1,L1289,IF(L1289&lt;YEAR!$C$2+YEAR!$C$3-2,L1289+1,(YEAR!$C$2+YEAR!$C$3-1)&amp;"       :="))</f>
        <v>1</v>
      </c>
      <c r="N1289">
        <f>IF(M1289&lt;1.1,M1289,IF(M1289&lt;YEAR!$C$2+YEAR!$C$3-2,M1289+1,(YEAR!$C$2+YEAR!$C$3-1)&amp;"       :="))</f>
        <v>1</v>
      </c>
      <c r="O1289">
        <f>IF(N1289&lt;1.1,N1289,IF(N1289&lt;YEAR!$C$2+YEAR!$C$3-2,N1289+1,(YEAR!$C$2+YEAR!$C$3-1)&amp;"       :="))</f>
        <v>1</v>
      </c>
      <c r="P1289">
        <f>IF(O1289&lt;1.1,O1289,IF(O1289&lt;YEAR!$C$2+YEAR!$C$3-2,O1289+1,(YEAR!$C$2+YEAR!$C$3-1)&amp;"       :="))</f>
        <v>1</v>
      </c>
      <c r="Q1289">
        <f>IF(P1289&lt;1.1,P1289,IF(P1289&lt;YEAR!$C$2+YEAR!$C$3-2,P1289+1,(YEAR!$C$2+YEAR!$C$3-1)&amp;"       :="))</f>
        <v>1</v>
      </c>
      <c r="R1289">
        <f>IF(Q1289&lt;1.1,Q1289,IF(Q1289&lt;YEAR!$C$2+YEAR!$C$3-2,Q1289+1,(YEAR!$C$2+YEAR!$C$3-1)&amp;"       :="))</f>
        <v>1</v>
      </c>
      <c r="S1289">
        <f>IF(R1289&lt;1.1,R1289,IF(R1289&lt;YEAR!$C$2+YEAR!$C$3-2,R1289+1,(YEAR!$C$2+YEAR!$C$3-1)&amp;"       :="))</f>
        <v>1</v>
      </c>
      <c r="T1289">
        <f>IF(S1289&lt;1.1,S1289,IF(S1289&lt;YEAR!$C$2+YEAR!$C$3-2,S1289+1,(YEAR!$C$2+YEAR!$C$3-1)&amp;"       :="))</f>
        <v>1</v>
      </c>
      <c r="U1289">
        <f>IF(T1289&lt;1.1,T1289,IF(T1289&lt;YEAR!$C$2+YEAR!$C$3-2,T1289+1,(YEAR!$C$2+YEAR!$C$3-1)&amp;"       :="))</f>
        <v>1</v>
      </c>
      <c r="V1289">
        <f>IF(U1289&lt;1.1,U1289,IF(U1289&lt;YEAR!$C$2+YEAR!$C$3-2,U1289+1,(YEAR!$C$2+YEAR!$C$3-1)&amp;"       :="))</f>
        <v>1</v>
      </c>
      <c r="W1289">
        <f>IF(V1289&lt;1.1,V1289,IF(V1289&lt;YEAR!$C$2+YEAR!$C$3-2,V1289+1,(YEAR!$C$2+YEAR!$C$3-1)&amp;"       :="))</f>
        <v>1</v>
      </c>
      <c r="X1289">
        <f>IF(W1289&lt;1.1,W1289,IF(W1289&lt;YEAR!$C$2+YEAR!$C$3-2,W1289+1,(YEAR!$C$2+YEAR!$C$3-1)&amp;"       :="))</f>
        <v>1</v>
      </c>
      <c r="Y1289">
        <f>IF(X1289&lt;1.1,X1289,IF(X1289&lt;YEAR!$C$2+YEAR!$C$3-2,X1289+1,(YEAR!$C$2+YEAR!$C$3-1)&amp;"       :="))</f>
        <v>1</v>
      </c>
      <c r="Z1289">
        <f>IF(Y1289&lt;1.1,Y1289,IF(Y1289&lt;YEAR!$C$2+YEAR!$C$3-2,Y1289+1,(YEAR!$C$2+YEAR!$C$3-1)&amp;"       :="))</f>
        <v>1</v>
      </c>
      <c r="AA1289">
        <f>IF(Z1289&lt;1.1,Z1289,IF(Z1289&lt;YEAR!$C$2+YEAR!$C$3-2,Z1289+1,(YEAR!$C$2+YEAR!$C$3-1)&amp;"       :="))</f>
        <v>1</v>
      </c>
      <c r="AB1289">
        <f>IF(AA1289&lt;1.1,AA1289,IF(AA1289&lt;YEAR!$C$2+YEAR!$C$3-2,AA1289+1,(YEAR!$C$2+YEAR!$C$3-1)&amp;"       :="))</f>
        <v>1</v>
      </c>
      <c r="AC1289">
        <f>IF(AB1289&lt;1.1,AB1289,IF(AB1289&lt;YEAR!$C$2+YEAR!$C$3-2,AB1289+1,(YEAR!$C$2+YEAR!$C$3-1)&amp;"       :="))</f>
        <v>1</v>
      </c>
      <c r="AD1289">
        <f>IF(AC1289&lt;1.1,AC1289,IF(AC1289&lt;YEAR!$C$2+YEAR!$C$3-2,AC1289+1,(YEAR!$C$2+YEAR!$C$3-1)&amp;"       :="))</f>
        <v>1</v>
      </c>
      <c r="AE1289">
        <f>IF(AD1289&lt;1.1,AD1289,IF(AD1289&lt;YEAR!$C$2+YEAR!$C$3-2,AD1289+1,(YEAR!$C$2+YEAR!$C$3-1)&amp;"       :="))</f>
        <v>1</v>
      </c>
      <c r="AF1289">
        <f>IF(AE1289&lt;1.1,AE1289,IF(AE1289&lt;YEAR!$C$2+YEAR!$C$3-2,AE1289+1,(YEAR!$C$2+YEAR!$C$3-1)&amp;"       :="))</f>
        <v>1</v>
      </c>
      <c r="AG1289">
        <f>IF(AF1289&lt;1.1,AF1289,IF(AF1289&lt;YEAR!$C$2+YEAR!$C$3-2,AF1289+1,(YEAR!$C$2+YEAR!$C$3-1)&amp;"       :="))</f>
        <v>1</v>
      </c>
      <c r="AH1289">
        <f>IF(AG1289&lt;1.1,AG1289,IF(AG1289&lt;YEAR!$C$2+YEAR!$C$3-2,AG1289+1,(YEAR!$C$2+YEAR!$C$3-1)&amp;"       :="))</f>
        <v>1</v>
      </c>
      <c r="AI1289">
        <f>IF(AH1289&lt;1.1,AH1289,IF(AH1289&lt;YEAR!$C$2+YEAR!$C$3-2,AH1289+1,(YEAR!$C$2+YEAR!$C$3-1)&amp;"       :="))</f>
        <v>1</v>
      </c>
      <c r="AJ1289">
        <f>IF(AI1289&lt;1.1,AI1289,IF(AI1289&lt;YEAR!$C$2+YEAR!$C$3-2,AI1289+1,(YEAR!$C$2+YEAR!$C$3-1)&amp;"       :="))</f>
        <v>1</v>
      </c>
    </row>
    <row r="1290" spans="1:36">
      <c r="A1290">
        <f t="shared" ca="1" si="96"/>
        <v>32</v>
      </c>
      <c r="B1290" t="s">
        <v>51</v>
      </c>
      <c r="C1290" t="str">
        <f ca="1">IF(D1290="",OFFSET(AvailabilityFactor!A$1,A1290,0),C1289)</f>
        <v>D2HSF0893</v>
      </c>
      <c r="D1290" t="str" cm="1">
        <f t="array" aca="1" ref="D1290" ca="1">IF(D1289="",TS_DRC!$P$5,OFFSET(TS_DRC!P$5,RIGHT(D1289,2),0,TRUE))</f>
        <v>TS15</v>
      </c>
      <c r="E1290" t="str">
        <f t="shared" ca="1" si="93"/>
        <v>TS15</v>
      </c>
      <c r="F1290">
        <f>[3]Scenarios!$H$7</f>
        <v>1</v>
      </c>
      <c r="G1290">
        <f>IF(F1290&lt;1.1,F1290,IF(F1290&lt;YEAR!$C$2+YEAR!$C$3-2,F1290+1,(YEAR!$C$2+YEAR!$C$3-1)&amp;"       :="))</f>
        <v>1</v>
      </c>
      <c r="H1290">
        <f>IF(G1290&lt;1.1,G1290,IF(G1290&lt;YEAR!$C$2+YEAR!$C$3-2,G1290+1,(YEAR!$C$2+YEAR!$C$3-1)&amp;"       :="))</f>
        <v>1</v>
      </c>
      <c r="I1290">
        <f>IF(H1290&lt;1.1,H1290,IF(H1290&lt;YEAR!$C$2+YEAR!$C$3-2,H1290+1,(YEAR!$C$2+YEAR!$C$3-1)&amp;"       :="))</f>
        <v>1</v>
      </c>
      <c r="J1290">
        <f>IF(I1290&lt;1.1,I1290,IF(I1290&lt;YEAR!$C$2+YEAR!$C$3-2,I1290+1,(YEAR!$C$2+YEAR!$C$3-1)&amp;"       :="))</f>
        <v>1</v>
      </c>
      <c r="K1290">
        <f>IF(J1290&lt;1.1,J1290,IF(J1290&lt;YEAR!$C$2+YEAR!$C$3-2,J1290+1,(YEAR!$C$2+YEAR!$C$3-1)&amp;"       :="))</f>
        <v>1</v>
      </c>
      <c r="L1290">
        <f>IF(K1290&lt;1.1,K1290,IF(K1290&lt;YEAR!$C$2+YEAR!$C$3-2,K1290+1,(YEAR!$C$2+YEAR!$C$3-1)&amp;"       :="))</f>
        <v>1</v>
      </c>
      <c r="M1290">
        <f>IF(L1290&lt;1.1,L1290,IF(L1290&lt;YEAR!$C$2+YEAR!$C$3-2,L1290+1,(YEAR!$C$2+YEAR!$C$3-1)&amp;"       :="))</f>
        <v>1</v>
      </c>
      <c r="N1290">
        <f>IF(M1290&lt;1.1,M1290,IF(M1290&lt;YEAR!$C$2+YEAR!$C$3-2,M1290+1,(YEAR!$C$2+YEAR!$C$3-1)&amp;"       :="))</f>
        <v>1</v>
      </c>
      <c r="O1290">
        <f>IF(N1290&lt;1.1,N1290,IF(N1290&lt;YEAR!$C$2+YEAR!$C$3-2,N1290+1,(YEAR!$C$2+YEAR!$C$3-1)&amp;"       :="))</f>
        <v>1</v>
      </c>
      <c r="P1290">
        <f>IF(O1290&lt;1.1,O1290,IF(O1290&lt;YEAR!$C$2+YEAR!$C$3-2,O1290+1,(YEAR!$C$2+YEAR!$C$3-1)&amp;"       :="))</f>
        <v>1</v>
      </c>
      <c r="Q1290">
        <f>IF(P1290&lt;1.1,P1290,IF(P1290&lt;YEAR!$C$2+YEAR!$C$3-2,P1290+1,(YEAR!$C$2+YEAR!$C$3-1)&amp;"       :="))</f>
        <v>1</v>
      </c>
      <c r="R1290">
        <f>IF(Q1290&lt;1.1,Q1290,IF(Q1290&lt;YEAR!$C$2+YEAR!$C$3-2,Q1290+1,(YEAR!$C$2+YEAR!$C$3-1)&amp;"       :="))</f>
        <v>1</v>
      </c>
      <c r="S1290">
        <f>IF(R1290&lt;1.1,R1290,IF(R1290&lt;YEAR!$C$2+YEAR!$C$3-2,R1290+1,(YEAR!$C$2+YEAR!$C$3-1)&amp;"       :="))</f>
        <v>1</v>
      </c>
      <c r="T1290">
        <f>IF(S1290&lt;1.1,S1290,IF(S1290&lt;YEAR!$C$2+YEAR!$C$3-2,S1290+1,(YEAR!$C$2+YEAR!$C$3-1)&amp;"       :="))</f>
        <v>1</v>
      </c>
      <c r="U1290">
        <f>IF(T1290&lt;1.1,T1290,IF(T1290&lt;YEAR!$C$2+YEAR!$C$3-2,T1290+1,(YEAR!$C$2+YEAR!$C$3-1)&amp;"       :="))</f>
        <v>1</v>
      </c>
      <c r="V1290">
        <f>IF(U1290&lt;1.1,U1290,IF(U1290&lt;YEAR!$C$2+YEAR!$C$3-2,U1290+1,(YEAR!$C$2+YEAR!$C$3-1)&amp;"       :="))</f>
        <v>1</v>
      </c>
      <c r="W1290">
        <f>IF(V1290&lt;1.1,V1290,IF(V1290&lt;YEAR!$C$2+YEAR!$C$3-2,V1290+1,(YEAR!$C$2+YEAR!$C$3-1)&amp;"       :="))</f>
        <v>1</v>
      </c>
      <c r="X1290">
        <f>IF(W1290&lt;1.1,W1290,IF(W1290&lt;YEAR!$C$2+YEAR!$C$3-2,W1290+1,(YEAR!$C$2+YEAR!$C$3-1)&amp;"       :="))</f>
        <v>1</v>
      </c>
      <c r="Y1290">
        <f>IF(X1290&lt;1.1,X1290,IF(X1290&lt;YEAR!$C$2+YEAR!$C$3-2,X1290+1,(YEAR!$C$2+YEAR!$C$3-1)&amp;"       :="))</f>
        <v>1</v>
      </c>
      <c r="Z1290">
        <f>IF(Y1290&lt;1.1,Y1290,IF(Y1290&lt;YEAR!$C$2+YEAR!$C$3-2,Y1290+1,(YEAR!$C$2+YEAR!$C$3-1)&amp;"       :="))</f>
        <v>1</v>
      </c>
      <c r="AA1290">
        <f>IF(Z1290&lt;1.1,Z1290,IF(Z1290&lt;YEAR!$C$2+YEAR!$C$3-2,Z1290+1,(YEAR!$C$2+YEAR!$C$3-1)&amp;"       :="))</f>
        <v>1</v>
      </c>
      <c r="AB1290">
        <f>IF(AA1290&lt;1.1,AA1290,IF(AA1290&lt;YEAR!$C$2+YEAR!$C$3-2,AA1290+1,(YEAR!$C$2+YEAR!$C$3-1)&amp;"       :="))</f>
        <v>1</v>
      </c>
      <c r="AC1290">
        <f>IF(AB1290&lt;1.1,AB1290,IF(AB1290&lt;YEAR!$C$2+YEAR!$C$3-2,AB1290+1,(YEAR!$C$2+YEAR!$C$3-1)&amp;"       :="))</f>
        <v>1</v>
      </c>
      <c r="AD1290">
        <f>IF(AC1290&lt;1.1,AC1290,IF(AC1290&lt;YEAR!$C$2+YEAR!$C$3-2,AC1290+1,(YEAR!$C$2+YEAR!$C$3-1)&amp;"       :="))</f>
        <v>1</v>
      </c>
      <c r="AE1290">
        <f>IF(AD1290&lt;1.1,AD1290,IF(AD1290&lt;YEAR!$C$2+YEAR!$C$3-2,AD1290+1,(YEAR!$C$2+YEAR!$C$3-1)&amp;"       :="))</f>
        <v>1</v>
      </c>
      <c r="AF1290">
        <f>IF(AE1290&lt;1.1,AE1290,IF(AE1290&lt;YEAR!$C$2+YEAR!$C$3-2,AE1290+1,(YEAR!$C$2+YEAR!$C$3-1)&amp;"       :="))</f>
        <v>1</v>
      </c>
      <c r="AG1290">
        <f>IF(AF1290&lt;1.1,AF1290,IF(AF1290&lt;YEAR!$C$2+YEAR!$C$3-2,AF1290+1,(YEAR!$C$2+YEAR!$C$3-1)&amp;"       :="))</f>
        <v>1</v>
      </c>
      <c r="AH1290">
        <f>IF(AG1290&lt;1.1,AG1290,IF(AG1290&lt;YEAR!$C$2+YEAR!$C$3-2,AG1290+1,(YEAR!$C$2+YEAR!$C$3-1)&amp;"       :="))</f>
        <v>1</v>
      </c>
      <c r="AI1290">
        <f>IF(AH1290&lt;1.1,AH1290,IF(AH1290&lt;YEAR!$C$2+YEAR!$C$3-2,AH1290+1,(YEAR!$C$2+YEAR!$C$3-1)&amp;"       :="))</f>
        <v>1</v>
      </c>
      <c r="AJ1290">
        <f>IF(AI1290&lt;1.1,AI1290,IF(AI1290&lt;YEAR!$C$2+YEAR!$C$3-2,AI1290+1,(YEAR!$C$2+YEAR!$C$3-1)&amp;"       :="))</f>
        <v>1</v>
      </c>
    </row>
    <row r="1291" spans="1:36">
      <c r="A1291">
        <f t="shared" ca="1" si="96"/>
        <v>32</v>
      </c>
      <c r="B1291" t="s">
        <v>51</v>
      </c>
      <c r="C1291" t="str">
        <f ca="1">IF(D1291="",OFFSET(AvailabilityFactor!A$1,A1291,0),C1290)</f>
        <v>D2HSF0893</v>
      </c>
      <c r="D1291" t="str" cm="1">
        <f t="array" aca="1" ref="D1291" ca="1">IF(D1290="",TS_DRC!$P$5,OFFSET(TS_DRC!P$5,RIGHT(D1290,2),0,TRUE))</f>
        <v>TS16</v>
      </c>
      <c r="E1291" t="str">
        <f t="shared" ca="1" si="93"/>
        <v>TS16</v>
      </c>
      <c r="F1291">
        <f>[3]Scenarios!$H$7</f>
        <v>1</v>
      </c>
      <c r="G1291">
        <f>IF(F1291&lt;1.1,F1291,IF(F1291&lt;YEAR!$C$2+YEAR!$C$3-2,F1291+1,(YEAR!$C$2+YEAR!$C$3-1)&amp;"       :="))</f>
        <v>1</v>
      </c>
      <c r="H1291">
        <f>IF(G1291&lt;1.1,G1291,IF(G1291&lt;YEAR!$C$2+YEAR!$C$3-2,G1291+1,(YEAR!$C$2+YEAR!$C$3-1)&amp;"       :="))</f>
        <v>1</v>
      </c>
      <c r="I1291">
        <f>IF(H1291&lt;1.1,H1291,IF(H1291&lt;YEAR!$C$2+YEAR!$C$3-2,H1291+1,(YEAR!$C$2+YEAR!$C$3-1)&amp;"       :="))</f>
        <v>1</v>
      </c>
      <c r="J1291">
        <f>IF(I1291&lt;1.1,I1291,IF(I1291&lt;YEAR!$C$2+YEAR!$C$3-2,I1291+1,(YEAR!$C$2+YEAR!$C$3-1)&amp;"       :="))</f>
        <v>1</v>
      </c>
      <c r="K1291">
        <f>IF(J1291&lt;1.1,J1291,IF(J1291&lt;YEAR!$C$2+YEAR!$C$3-2,J1291+1,(YEAR!$C$2+YEAR!$C$3-1)&amp;"       :="))</f>
        <v>1</v>
      </c>
      <c r="L1291">
        <f>IF(K1291&lt;1.1,K1291,IF(K1291&lt;YEAR!$C$2+YEAR!$C$3-2,K1291+1,(YEAR!$C$2+YEAR!$C$3-1)&amp;"       :="))</f>
        <v>1</v>
      </c>
      <c r="M1291">
        <f>IF(L1291&lt;1.1,L1291,IF(L1291&lt;YEAR!$C$2+YEAR!$C$3-2,L1291+1,(YEAR!$C$2+YEAR!$C$3-1)&amp;"       :="))</f>
        <v>1</v>
      </c>
      <c r="N1291">
        <f>IF(M1291&lt;1.1,M1291,IF(M1291&lt;YEAR!$C$2+YEAR!$C$3-2,M1291+1,(YEAR!$C$2+YEAR!$C$3-1)&amp;"       :="))</f>
        <v>1</v>
      </c>
      <c r="O1291">
        <f>IF(N1291&lt;1.1,N1291,IF(N1291&lt;YEAR!$C$2+YEAR!$C$3-2,N1291+1,(YEAR!$C$2+YEAR!$C$3-1)&amp;"       :="))</f>
        <v>1</v>
      </c>
      <c r="P1291">
        <f>IF(O1291&lt;1.1,O1291,IF(O1291&lt;YEAR!$C$2+YEAR!$C$3-2,O1291+1,(YEAR!$C$2+YEAR!$C$3-1)&amp;"       :="))</f>
        <v>1</v>
      </c>
      <c r="Q1291">
        <f>IF(P1291&lt;1.1,P1291,IF(P1291&lt;YEAR!$C$2+YEAR!$C$3-2,P1291+1,(YEAR!$C$2+YEAR!$C$3-1)&amp;"       :="))</f>
        <v>1</v>
      </c>
      <c r="R1291">
        <f>IF(Q1291&lt;1.1,Q1291,IF(Q1291&lt;YEAR!$C$2+YEAR!$C$3-2,Q1291+1,(YEAR!$C$2+YEAR!$C$3-1)&amp;"       :="))</f>
        <v>1</v>
      </c>
      <c r="S1291">
        <f>IF(R1291&lt;1.1,R1291,IF(R1291&lt;YEAR!$C$2+YEAR!$C$3-2,R1291+1,(YEAR!$C$2+YEAR!$C$3-1)&amp;"       :="))</f>
        <v>1</v>
      </c>
      <c r="T1291">
        <f>IF(S1291&lt;1.1,S1291,IF(S1291&lt;YEAR!$C$2+YEAR!$C$3-2,S1291+1,(YEAR!$C$2+YEAR!$C$3-1)&amp;"       :="))</f>
        <v>1</v>
      </c>
      <c r="U1291">
        <f>IF(T1291&lt;1.1,T1291,IF(T1291&lt;YEAR!$C$2+YEAR!$C$3-2,T1291+1,(YEAR!$C$2+YEAR!$C$3-1)&amp;"       :="))</f>
        <v>1</v>
      </c>
      <c r="V1291">
        <f>IF(U1291&lt;1.1,U1291,IF(U1291&lt;YEAR!$C$2+YEAR!$C$3-2,U1291+1,(YEAR!$C$2+YEAR!$C$3-1)&amp;"       :="))</f>
        <v>1</v>
      </c>
      <c r="W1291">
        <f>IF(V1291&lt;1.1,V1291,IF(V1291&lt;YEAR!$C$2+YEAR!$C$3-2,V1291+1,(YEAR!$C$2+YEAR!$C$3-1)&amp;"       :="))</f>
        <v>1</v>
      </c>
      <c r="X1291">
        <f>IF(W1291&lt;1.1,W1291,IF(W1291&lt;YEAR!$C$2+YEAR!$C$3-2,W1291+1,(YEAR!$C$2+YEAR!$C$3-1)&amp;"       :="))</f>
        <v>1</v>
      </c>
      <c r="Y1291">
        <f>IF(X1291&lt;1.1,X1291,IF(X1291&lt;YEAR!$C$2+YEAR!$C$3-2,X1291+1,(YEAR!$C$2+YEAR!$C$3-1)&amp;"       :="))</f>
        <v>1</v>
      </c>
      <c r="Z1291">
        <f>IF(Y1291&lt;1.1,Y1291,IF(Y1291&lt;YEAR!$C$2+YEAR!$C$3-2,Y1291+1,(YEAR!$C$2+YEAR!$C$3-1)&amp;"       :="))</f>
        <v>1</v>
      </c>
      <c r="AA1291">
        <f>IF(Z1291&lt;1.1,Z1291,IF(Z1291&lt;YEAR!$C$2+YEAR!$C$3-2,Z1291+1,(YEAR!$C$2+YEAR!$C$3-1)&amp;"       :="))</f>
        <v>1</v>
      </c>
      <c r="AB1291">
        <f>IF(AA1291&lt;1.1,AA1291,IF(AA1291&lt;YEAR!$C$2+YEAR!$C$3-2,AA1291+1,(YEAR!$C$2+YEAR!$C$3-1)&amp;"       :="))</f>
        <v>1</v>
      </c>
      <c r="AC1291">
        <f>IF(AB1291&lt;1.1,AB1291,IF(AB1291&lt;YEAR!$C$2+YEAR!$C$3-2,AB1291+1,(YEAR!$C$2+YEAR!$C$3-1)&amp;"       :="))</f>
        <v>1</v>
      </c>
      <c r="AD1291">
        <f>IF(AC1291&lt;1.1,AC1291,IF(AC1291&lt;YEAR!$C$2+YEAR!$C$3-2,AC1291+1,(YEAR!$C$2+YEAR!$C$3-1)&amp;"       :="))</f>
        <v>1</v>
      </c>
      <c r="AE1291">
        <f>IF(AD1291&lt;1.1,AD1291,IF(AD1291&lt;YEAR!$C$2+YEAR!$C$3-2,AD1291+1,(YEAR!$C$2+YEAR!$C$3-1)&amp;"       :="))</f>
        <v>1</v>
      </c>
      <c r="AF1291">
        <f>IF(AE1291&lt;1.1,AE1291,IF(AE1291&lt;YEAR!$C$2+YEAR!$C$3-2,AE1291+1,(YEAR!$C$2+YEAR!$C$3-1)&amp;"       :="))</f>
        <v>1</v>
      </c>
      <c r="AG1291">
        <f>IF(AF1291&lt;1.1,AF1291,IF(AF1291&lt;YEAR!$C$2+YEAR!$C$3-2,AF1291+1,(YEAR!$C$2+YEAR!$C$3-1)&amp;"       :="))</f>
        <v>1</v>
      </c>
      <c r="AH1291">
        <f>IF(AG1291&lt;1.1,AG1291,IF(AG1291&lt;YEAR!$C$2+YEAR!$C$3-2,AG1291+1,(YEAR!$C$2+YEAR!$C$3-1)&amp;"       :="))</f>
        <v>1</v>
      </c>
      <c r="AI1291">
        <f>IF(AH1291&lt;1.1,AH1291,IF(AH1291&lt;YEAR!$C$2+YEAR!$C$3-2,AH1291+1,(YEAR!$C$2+YEAR!$C$3-1)&amp;"       :="))</f>
        <v>1</v>
      </c>
      <c r="AJ1291">
        <f>IF(AI1291&lt;1.1,AI1291,IF(AI1291&lt;YEAR!$C$2+YEAR!$C$3-2,AI1291+1,(YEAR!$C$2+YEAR!$C$3-1)&amp;"       :="))</f>
        <v>1</v>
      </c>
    </row>
    <row r="1292" spans="1:36">
      <c r="A1292">
        <f t="shared" ca="1" si="96"/>
        <v>32</v>
      </c>
      <c r="B1292" t="s">
        <v>51</v>
      </c>
      <c r="C1292" t="str">
        <f ca="1">IF(D1292="",OFFSET(AvailabilityFactor!A$1,A1292,0),C1291)</f>
        <v>D2HSF0893</v>
      </c>
      <c r="D1292" t="str" cm="1">
        <f t="array" aca="1" ref="D1292" ca="1">IF(D1291="",TS_DRC!$P$5,OFFSET(TS_DRC!P$5,RIGHT(D1291,2),0,TRUE))</f>
        <v>TS17</v>
      </c>
      <c r="E1292" t="str">
        <f t="shared" ca="1" si="93"/>
        <v>TS17</v>
      </c>
      <c r="F1292">
        <f>[3]Scenarios!$H$7</f>
        <v>1</v>
      </c>
      <c r="G1292">
        <f>IF(F1292&lt;1.1,F1292,IF(F1292&lt;YEAR!$C$2+YEAR!$C$3-2,F1292+1,(YEAR!$C$2+YEAR!$C$3-1)&amp;"       :="))</f>
        <v>1</v>
      </c>
      <c r="H1292">
        <f>IF(G1292&lt;1.1,G1292,IF(G1292&lt;YEAR!$C$2+YEAR!$C$3-2,G1292+1,(YEAR!$C$2+YEAR!$C$3-1)&amp;"       :="))</f>
        <v>1</v>
      </c>
      <c r="I1292">
        <f>IF(H1292&lt;1.1,H1292,IF(H1292&lt;YEAR!$C$2+YEAR!$C$3-2,H1292+1,(YEAR!$C$2+YEAR!$C$3-1)&amp;"       :="))</f>
        <v>1</v>
      </c>
      <c r="J1292">
        <f>IF(I1292&lt;1.1,I1292,IF(I1292&lt;YEAR!$C$2+YEAR!$C$3-2,I1292+1,(YEAR!$C$2+YEAR!$C$3-1)&amp;"       :="))</f>
        <v>1</v>
      </c>
      <c r="K1292">
        <f>IF(J1292&lt;1.1,J1292,IF(J1292&lt;YEAR!$C$2+YEAR!$C$3-2,J1292+1,(YEAR!$C$2+YEAR!$C$3-1)&amp;"       :="))</f>
        <v>1</v>
      </c>
      <c r="L1292">
        <f>IF(K1292&lt;1.1,K1292,IF(K1292&lt;YEAR!$C$2+YEAR!$C$3-2,K1292+1,(YEAR!$C$2+YEAR!$C$3-1)&amp;"       :="))</f>
        <v>1</v>
      </c>
      <c r="M1292">
        <f>IF(L1292&lt;1.1,L1292,IF(L1292&lt;YEAR!$C$2+YEAR!$C$3-2,L1292+1,(YEAR!$C$2+YEAR!$C$3-1)&amp;"       :="))</f>
        <v>1</v>
      </c>
      <c r="N1292">
        <f>IF(M1292&lt;1.1,M1292,IF(M1292&lt;YEAR!$C$2+YEAR!$C$3-2,M1292+1,(YEAR!$C$2+YEAR!$C$3-1)&amp;"       :="))</f>
        <v>1</v>
      </c>
      <c r="O1292">
        <f>IF(N1292&lt;1.1,N1292,IF(N1292&lt;YEAR!$C$2+YEAR!$C$3-2,N1292+1,(YEAR!$C$2+YEAR!$C$3-1)&amp;"       :="))</f>
        <v>1</v>
      </c>
      <c r="P1292">
        <f>IF(O1292&lt;1.1,O1292,IF(O1292&lt;YEAR!$C$2+YEAR!$C$3-2,O1292+1,(YEAR!$C$2+YEAR!$C$3-1)&amp;"       :="))</f>
        <v>1</v>
      </c>
      <c r="Q1292">
        <f>IF(P1292&lt;1.1,P1292,IF(P1292&lt;YEAR!$C$2+YEAR!$C$3-2,P1292+1,(YEAR!$C$2+YEAR!$C$3-1)&amp;"       :="))</f>
        <v>1</v>
      </c>
      <c r="R1292">
        <f>IF(Q1292&lt;1.1,Q1292,IF(Q1292&lt;YEAR!$C$2+YEAR!$C$3-2,Q1292+1,(YEAR!$C$2+YEAR!$C$3-1)&amp;"       :="))</f>
        <v>1</v>
      </c>
      <c r="S1292">
        <f>IF(R1292&lt;1.1,R1292,IF(R1292&lt;YEAR!$C$2+YEAR!$C$3-2,R1292+1,(YEAR!$C$2+YEAR!$C$3-1)&amp;"       :="))</f>
        <v>1</v>
      </c>
      <c r="T1292">
        <f>IF(S1292&lt;1.1,S1292,IF(S1292&lt;YEAR!$C$2+YEAR!$C$3-2,S1292+1,(YEAR!$C$2+YEAR!$C$3-1)&amp;"       :="))</f>
        <v>1</v>
      </c>
      <c r="U1292">
        <f>IF(T1292&lt;1.1,T1292,IF(T1292&lt;YEAR!$C$2+YEAR!$C$3-2,T1292+1,(YEAR!$C$2+YEAR!$C$3-1)&amp;"       :="))</f>
        <v>1</v>
      </c>
      <c r="V1292">
        <f>IF(U1292&lt;1.1,U1292,IF(U1292&lt;YEAR!$C$2+YEAR!$C$3-2,U1292+1,(YEAR!$C$2+YEAR!$C$3-1)&amp;"       :="))</f>
        <v>1</v>
      </c>
      <c r="W1292">
        <f>IF(V1292&lt;1.1,V1292,IF(V1292&lt;YEAR!$C$2+YEAR!$C$3-2,V1292+1,(YEAR!$C$2+YEAR!$C$3-1)&amp;"       :="))</f>
        <v>1</v>
      </c>
      <c r="X1292">
        <f>IF(W1292&lt;1.1,W1292,IF(W1292&lt;YEAR!$C$2+YEAR!$C$3-2,W1292+1,(YEAR!$C$2+YEAR!$C$3-1)&amp;"       :="))</f>
        <v>1</v>
      </c>
      <c r="Y1292">
        <f>IF(X1292&lt;1.1,X1292,IF(X1292&lt;YEAR!$C$2+YEAR!$C$3-2,X1292+1,(YEAR!$C$2+YEAR!$C$3-1)&amp;"       :="))</f>
        <v>1</v>
      </c>
      <c r="Z1292">
        <f>IF(Y1292&lt;1.1,Y1292,IF(Y1292&lt;YEAR!$C$2+YEAR!$C$3-2,Y1292+1,(YEAR!$C$2+YEAR!$C$3-1)&amp;"       :="))</f>
        <v>1</v>
      </c>
      <c r="AA1292">
        <f>IF(Z1292&lt;1.1,Z1292,IF(Z1292&lt;YEAR!$C$2+YEAR!$C$3-2,Z1292+1,(YEAR!$C$2+YEAR!$C$3-1)&amp;"       :="))</f>
        <v>1</v>
      </c>
      <c r="AB1292">
        <f>IF(AA1292&lt;1.1,AA1292,IF(AA1292&lt;YEAR!$C$2+YEAR!$C$3-2,AA1292+1,(YEAR!$C$2+YEAR!$C$3-1)&amp;"       :="))</f>
        <v>1</v>
      </c>
      <c r="AC1292">
        <f>IF(AB1292&lt;1.1,AB1292,IF(AB1292&lt;YEAR!$C$2+YEAR!$C$3-2,AB1292+1,(YEAR!$C$2+YEAR!$C$3-1)&amp;"       :="))</f>
        <v>1</v>
      </c>
      <c r="AD1292">
        <f>IF(AC1292&lt;1.1,AC1292,IF(AC1292&lt;YEAR!$C$2+YEAR!$C$3-2,AC1292+1,(YEAR!$C$2+YEAR!$C$3-1)&amp;"       :="))</f>
        <v>1</v>
      </c>
      <c r="AE1292">
        <f>IF(AD1292&lt;1.1,AD1292,IF(AD1292&lt;YEAR!$C$2+YEAR!$C$3-2,AD1292+1,(YEAR!$C$2+YEAR!$C$3-1)&amp;"       :="))</f>
        <v>1</v>
      </c>
      <c r="AF1292">
        <f>IF(AE1292&lt;1.1,AE1292,IF(AE1292&lt;YEAR!$C$2+YEAR!$C$3-2,AE1292+1,(YEAR!$C$2+YEAR!$C$3-1)&amp;"       :="))</f>
        <v>1</v>
      </c>
      <c r="AG1292">
        <f>IF(AF1292&lt;1.1,AF1292,IF(AF1292&lt;YEAR!$C$2+YEAR!$C$3-2,AF1292+1,(YEAR!$C$2+YEAR!$C$3-1)&amp;"       :="))</f>
        <v>1</v>
      </c>
      <c r="AH1292">
        <f>IF(AG1292&lt;1.1,AG1292,IF(AG1292&lt;YEAR!$C$2+YEAR!$C$3-2,AG1292+1,(YEAR!$C$2+YEAR!$C$3-1)&amp;"       :="))</f>
        <v>1</v>
      </c>
      <c r="AI1292">
        <f>IF(AH1292&lt;1.1,AH1292,IF(AH1292&lt;YEAR!$C$2+YEAR!$C$3-2,AH1292+1,(YEAR!$C$2+YEAR!$C$3-1)&amp;"       :="))</f>
        <v>1</v>
      </c>
      <c r="AJ1292">
        <f>IF(AI1292&lt;1.1,AI1292,IF(AI1292&lt;YEAR!$C$2+YEAR!$C$3-2,AI1292+1,(YEAR!$C$2+YEAR!$C$3-1)&amp;"       :="))</f>
        <v>1</v>
      </c>
    </row>
    <row r="1293" spans="1:36">
      <c r="A1293">
        <f t="shared" ca="1" si="96"/>
        <v>32</v>
      </c>
      <c r="B1293" t="s">
        <v>51</v>
      </c>
      <c r="C1293" t="str">
        <f ca="1">IF(D1293="",OFFSET(AvailabilityFactor!A$1,A1293,0),C1292)</f>
        <v>D2HSF0893</v>
      </c>
      <c r="D1293" t="str" cm="1">
        <f t="array" aca="1" ref="D1293" ca="1">IF(D1292="",TS_DRC!$P$5,OFFSET(TS_DRC!P$5,RIGHT(D1292,2),0,TRUE))</f>
        <v>TS18</v>
      </c>
      <c r="E1293" t="str">
        <f t="shared" ca="1" si="93"/>
        <v>TS18</v>
      </c>
      <c r="F1293">
        <f>[3]Scenarios!$H$7</f>
        <v>1</v>
      </c>
      <c r="G1293">
        <f>IF(F1293&lt;1.1,F1293,IF(F1293&lt;YEAR!$C$2+YEAR!$C$3-2,F1293+1,(YEAR!$C$2+YEAR!$C$3-1)&amp;"       :="))</f>
        <v>1</v>
      </c>
      <c r="H1293">
        <f>IF(G1293&lt;1.1,G1293,IF(G1293&lt;YEAR!$C$2+YEAR!$C$3-2,G1293+1,(YEAR!$C$2+YEAR!$C$3-1)&amp;"       :="))</f>
        <v>1</v>
      </c>
      <c r="I1293">
        <f>IF(H1293&lt;1.1,H1293,IF(H1293&lt;YEAR!$C$2+YEAR!$C$3-2,H1293+1,(YEAR!$C$2+YEAR!$C$3-1)&amp;"       :="))</f>
        <v>1</v>
      </c>
      <c r="J1293">
        <f>IF(I1293&lt;1.1,I1293,IF(I1293&lt;YEAR!$C$2+YEAR!$C$3-2,I1293+1,(YEAR!$C$2+YEAR!$C$3-1)&amp;"       :="))</f>
        <v>1</v>
      </c>
      <c r="K1293">
        <f>IF(J1293&lt;1.1,J1293,IF(J1293&lt;YEAR!$C$2+YEAR!$C$3-2,J1293+1,(YEAR!$C$2+YEAR!$C$3-1)&amp;"       :="))</f>
        <v>1</v>
      </c>
      <c r="L1293">
        <f>IF(K1293&lt;1.1,K1293,IF(K1293&lt;YEAR!$C$2+YEAR!$C$3-2,K1293+1,(YEAR!$C$2+YEAR!$C$3-1)&amp;"       :="))</f>
        <v>1</v>
      </c>
      <c r="M1293">
        <f>IF(L1293&lt;1.1,L1293,IF(L1293&lt;YEAR!$C$2+YEAR!$C$3-2,L1293+1,(YEAR!$C$2+YEAR!$C$3-1)&amp;"       :="))</f>
        <v>1</v>
      </c>
      <c r="N1293">
        <f>IF(M1293&lt;1.1,M1293,IF(M1293&lt;YEAR!$C$2+YEAR!$C$3-2,M1293+1,(YEAR!$C$2+YEAR!$C$3-1)&amp;"       :="))</f>
        <v>1</v>
      </c>
      <c r="O1293">
        <f>IF(N1293&lt;1.1,N1293,IF(N1293&lt;YEAR!$C$2+YEAR!$C$3-2,N1293+1,(YEAR!$C$2+YEAR!$C$3-1)&amp;"       :="))</f>
        <v>1</v>
      </c>
      <c r="P1293">
        <f>IF(O1293&lt;1.1,O1293,IF(O1293&lt;YEAR!$C$2+YEAR!$C$3-2,O1293+1,(YEAR!$C$2+YEAR!$C$3-1)&amp;"       :="))</f>
        <v>1</v>
      </c>
      <c r="Q1293">
        <f>IF(P1293&lt;1.1,P1293,IF(P1293&lt;YEAR!$C$2+YEAR!$C$3-2,P1293+1,(YEAR!$C$2+YEAR!$C$3-1)&amp;"       :="))</f>
        <v>1</v>
      </c>
      <c r="R1293">
        <f>IF(Q1293&lt;1.1,Q1293,IF(Q1293&lt;YEAR!$C$2+YEAR!$C$3-2,Q1293+1,(YEAR!$C$2+YEAR!$C$3-1)&amp;"       :="))</f>
        <v>1</v>
      </c>
      <c r="S1293">
        <f>IF(R1293&lt;1.1,R1293,IF(R1293&lt;YEAR!$C$2+YEAR!$C$3-2,R1293+1,(YEAR!$C$2+YEAR!$C$3-1)&amp;"       :="))</f>
        <v>1</v>
      </c>
      <c r="T1293">
        <f>IF(S1293&lt;1.1,S1293,IF(S1293&lt;YEAR!$C$2+YEAR!$C$3-2,S1293+1,(YEAR!$C$2+YEAR!$C$3-1)&amp;"       :="))</f>
        <v>1</v>
      </c>
      <c r="U1293">
        <f>IF(T1293&lt;1.1,T1293,IF(T1293&lt;YEAR!$C$2+YEAR!$C$3-2,T1293+1,(YEAR!$C$2+YEAR!$C$3-1)&amp;"       :="))</f>
        <v>1</v>
      </c>
      <c r="V1293">
        <f>IF(U1293&lt;1.1,U1293,IF(U1293&lt;YEAR!$C$2+YEAR!$C$3-2,U1293+1,(YEAR!$C$2+YEAR!$C$3-1)&amp;"       :="))</f>
        <v>1</v>
      </c>
      <c r="W1293">
        <f>IF(V1293&lt;1.1,V1293,IF(V1293&lt;YEAR!$C$2+YEAR!$C$3-2,V1293+1,(YEAR!$C$2+YEAR!$C$3-1)&amp;"       :="))</f>
        <v>1</v>
      </c>
      <c r="X1293">
        <f>IF(W1293&lt;1.1,W1293,IF(W1293&lt;YEAR!$C$2+YEAR!$C$3-2,W1293+1,(YEAR!$C$2+YEAR!$C$3-1)&amp;"       :="))</f>
        <v>1</v>
      </c>
      <c r="Y1293">
        <f>IF(X1293&lt;1.1,X1293,IF(X1293&lt;YEAR!$C$2+YEAR!$C$3-2,X1293+1,(YEAR!$C$2+YEAR!$C$3-1)&amp;"       :="))</f>
        <v>1</v>
      </c>
      <c r="Z1293">
        <f>IF(Y1293&lt;1.1,Y1293,IF(Y1293&lt;YEAR!$C$2+YEAR!$C$3-2,Y1293+1,(YEAR!$C$2+YEAR!$C$3-1)&amp;"       :="))</f>
        <v>1</v>
      </c>
      <c r="AA1293">
        <f>IF(Z1293&lt;1.1,Z1293,IF(Z1293&lt;YEAR!$C$2+YEAR!$C$3-2,Z1293+1,(YEAR!$C$2+YEAR!$C$3-1)&amp;"       :="))</f>
        <v>1</v>
      </c>
      <c r="AB1293">
        <f>IF(AA1293&lt;1.1,AA1293,IF(AA1293&lt;YEAR!$C$2+YEAR!$C$3-2,AA1293+1,(YEAR!$C$2+YEAR!$C$3-1)&amp;"       :="))</f>
        <v>1</v>
      </c>
      <c r="AC1293">
        <f>IF(AB1293&lt;1.1,AB1293,IF(AB1293&lt;YEAR!$C$2+YEAR!$C$3-2,AB1293+1,(YEAR!$C$2+YEAR!$C$3-1)&amp;"       :="))</f>
        <v>1</v>
      </c>
      <c r="AD1293">
        <f>IF(AC1293&lt;1.1,AC1293,IF(AC1293&lt;YEAR!$C$2+YEAR!$C$3-2,AC1293+1,(YEAR!$C$2+YEAR!$C$3-1)&amp;"       :="))</f>
        <v>1</v>
      </c>
      <c r="AE1293">
        <f>IF(AD1293&lt;1.1,AD1293,IF(AD1293&lt;YEAR!$C$2+YEAR!$C$3-2,AD1293+1,(YEAR!$C$2+YEAR!$C$3-1)&amp;"       :="))</f>
        <v>1</v>
      </c>
      <c r="AF1293">
        <f>IF(AE1293&lt;1.1,AE1293,IF(AE1293&lt;YEAR!$C$2+YEAR!$C$3-2,AE1293+1,(YEAR!$C$2+YEAR!$C$3-1)&amp;"       :="))</f>
        <v>1</v>
      </c>
      <c r="AG1293">
        <f>IF(AF1293&lt;1.1,AF1293,IF(AF1293&lt;YEAR!$C$2+YEAR!$C$3-2,AF1293+1,(YEAR!$C$2+YEAR!$C$3-1)&amp;"       :="))</f>
        <v>1</v>
      </c>
      <c r="AH1293">
        <f>IF(AG1293&lt;1.1,AG1293,IF(AG1293&lt;YEAR!$C$2+YEAR!$C$3-2,AG1293+1,(YEAR!$C$2+YEAR!$C$3-1)&amp;"       :="))</f>
        <v>1</v>
      </c>
      <c r="AI1293">
        <f>IF(AH1293&lt;1.1,AH1293,IF(AH1293&lt;YEAR!$C$2+YEAR!$C$3-2,AH1293+1,(YEAR!$C$2+YEAR!$C$3-1)&amp;"       :="))</f>
        <v>1</v>
      </c>
      <c r="AJ1293">
        <f>IF(AI1293&lt;1.1,AI1293,IF(AI1293&lt;YEAR!$C$2+YEAR!$C$3-2,AI1293+1,(YEAR!$C$2+YEAR!$C$3-1)&amp;"       :="))</f>
        <v>1</v>
      </c>
    </row>
    <row r="1294" spans="1:36">
      <c r="A1294">
        <f t="shared" ca="1" si="96"/>
        <v>32</v>
      </c>
      <c r="B1294" t="s">
        <v>51</v>
      </c>
      <c r="C1294" t="str">
        <f ca="1">IF(D1294="",OFFSET(AvailabilityFactor!A$1,A1294,0),C1293)</f>
        <v>D2HSF0893</v>
      </c>
      <c r="D1294" t="str" cm="1">
        <f t="array" aca="1" ref="D1294" ca="1">IF(D1293="",TS_DRC!$P$5,OFFSET(TS_DRC!P$5,RIGHT(D1293,2),0,TRUE))</f>
        <v>TS19</v>
      </c>
      <c r="E1294" t="str">
        <f t="shared" ca="1" si="93"/>
        <v>TS19</v>
      </c>
      <c r="F1294">
        <f>[3]Scenarios!$H$7</f>
        <v>1</v>
      </c>
      <c r="G1294">
        <f>IF(F1294&lt;1.1,F1294,IF(F1294&lt;YEAR!$C$2+YEAR!$C$3-2,F1294+1,(YEAR!$C$2+YEAR!$C$3-1)&amp;"       :="))</f>
        <v>1</v>
      </c>
      <c r="H1294">
        <f>IF(G1294&lt;1.1,G1294,IF(G1294&lt;YEAR!$C$2+YEAR!$C$3-2,G1294+1,(YEAR!$C$2+YEAR!$C$3-1)&amp;"       :="))</f>
        <v>1</v>
      </c>
      <c r="I1294">
        <f>IF(H1294&lt;1.1,H1294,IF(H1294&lt;YEAR!$C$2+YEAR!$C$3-2,H1294+1,(YEAR!$C$2+YEAR!$C$3-1)&amp;"       :="))</f>
        <v>1</v>
      </c>
      <c r="J1294">
        <f>IF(I1294&lt;1.1,I1294,IF(I1294&lt;YEAR!$C$2+YEAR!$C$3-2,I1294+1,(YEAR!$C$2+YEAR!$C$3-1)&amp;"       :="))</f>
        <v>1</v>
      </c>
      <c r="K1294">
        <f>IF(J1294&lt;1.1,J1294,IF(J1294&lt;YEAR!$C$2+YEAR!$C$3-2,J1294+1,(YEAR!$C$2+YEAR!$C$3-1)&amp;"       :="))</f>
        <v>1</v>
      </c>
      <c r="L1294">
        <f>IF(K1294&lt;1.1,K1294,IF(K1294&lt;YEAR!$C$2+YEAR!$C$3-2,K1294+1,(YEAR!$C$2+YEAR!$C$3-1)&amp;"       :="))</f>
        <v>1</v>
      </c>
      <c r="M1294">
        <f>IF(L1294&lt;1.1,L1294,IF(L1294&lt;YEAR!$C$2+YEAR!$C$3-2,L1294+1,(YEAR!$C$2+YEAR!$C$3-1)&amp;"       :="))</f>
        <v>1</v>
      </c>
      <c r="N1294">
        <f>IF(M1294&lt;1.1,M1294,IF(M1294&lt;YEAR!$C$2+YEAR!$C$3-2,M1294+1,(YEAR!$C$2+YEAR!$C$3-1)&amp;"       :="))</f>
        <v>1</v>
      </c>
      <c r="O1294">
        <f>IF(N1294&lt;1.1,N1294,IF(N1294&lt;YEAR!$C$2+YEAR!$C$3-2,N1294+1,(YEAR!$C$2+YEAR!$C$3-1)&amp;"       :="))</f>
        <v>1</v>
      </c>
      <c r="P1294">
        <f>IF(O1294&lt;1.1,O1294,IF(O1294&lt;YEAR!$C$2+YEAR!$C$3-2,O1294+1,(YEAR!$C$2+YEAR!$C$3-1)&amp;"       :="))</f>
        <v>1</v>
      </c>
      <c r="Q1294">
        <f>IF(P1294&lt;1.1,P1294,IF(P1294&lt;YEAR!$C$2+YEAR!$C$3-2,P1294+1,(YEAR!$C$2+YEAR!$C$3-1)&amp;"       :="))</f>
        <v>1</v>
      </c>
      <c r="R1294">
        <f>IF(Q1294&lt;1.1,Q1294,IF(Q1294&lt;YEAR!$C$2+YEAR!$C$3-2,Q1294+1,(YEAR!$C$2+YEAR!$C$3-1)&amp;"       :="))</f>
        <v>1</v>
      </c>
      <c r="S1294">
        <f>IF(R1294&lt;1.1,R1294,IF(R1294&lt;YEAR!$C$2+YEAR!$C$3-2,R1294+1,(YEAR!$C$2+YEAR!$C$3-1)&amp;"       :="))</f>
        <v>1</v>
      </c>
      <c r="T1294">
        <f>IF(S1294&lt;1.1,S1294,IF(S1294&lt;YEAR!$C$2+YEAR!$C$3-2,S1294+1,(YEAR!$C$2+YEAR!$C$3-1)&amp;"       :="))</f>
        <v>1</v>
      </c>
      <c r="U1294">
        <f>IF(T1294&lt;1.1,T1294,IF(T1294&lt;YEAR!$C$2+YEAR!$C$3-2,T1294+1,(YEAR!$C$2+YEAR!$C$3-1)&amp;"       :="))</f>
        <v>1</v>
      </c>
      <c r="V1294">
        <f>IF(U1294&lt;1.1,U1294,IF(U1294&lt;YEAR!$C$2+YEAR!$C$3-2,U1294+1,(YEAR!$C$2+YEAR!$C$3-1)&amp;"       :="))</f>
        <v>1</v>
      </c>
      <c r="W1294">
        <f>IF(V1294&lt;1.1,V1294,IF(V1294&lt;YEAR!$C$2+YEAR!$C$3-2,V1294+1,(YEAR!$C$2+YEAR!$C$3-1)&amp;"       :="))</f>
        <v>1</v>
      </c>
      <c r="X1294">
        <f>IF(W1294&lt;1.1,W1294,IF(W1294&lt;YEAR!$C$2+YEAR!$C$3-2,W1294+1,(YEAR!$C$2+YEAR!$C$3-1)&amp;"       :="))</f>
        <v>1</v>
      </c>
      <c r="Y1294">
        <f>IF(X1294&lt;1.1,X1294,IF(X1294&lt;YEAR!$C$2+YEAR!$C$3-2,X1294+1,(YEAR!$C$2+YEAR!$C$3-1)&amp;"       :="))</f>
        <v>1</v>
      </c>
      <c r="Z1294">
        <f>IF(Y1294&lt;1.1,Y1294,IF(Y1294&lt;YEAR!$C$2+YEAR!$C$3-2,Y1294+1,(YEAR!$C$2+YEAR!$C$3-1)&amp;"       :="))</f>
        <v>1</v>
      </c>
      <c r="AA1294">
        <f>IF(Z1294&lt;1.1,Z1294,IF(Z1294&lt;YEAR!$C$2+YEAR!$C$3-2,Z1294+1,(YEAR!$C$2+YEAR!$C$3-1)&amp;"       :="))</f>
        <v>1</v>
      </c>
      <c r="AB1294">
        <f>IF(AA1294&lt;1.1,AA1294,IF(AA1294&lt;YEAR!$C$2+YEAR!$C$3-2,AA1294+1,(YEAR!$C$2+YEAR!$C$3-1)&amp;"       :="))</f>
        <v>1</v>
      </c>
      <c r="AC1294">
        <f>IF(AB1294&lt;1.1,AB1294,IF(AB1294&lt;YEAR!$C$2+YEAR!$C$3-2,AB1294+1,(YEAR!$C$2+YEAR!$C$3-1)&amp;"       :="))</f>
        <v>1</v>
      </c>
      <c r="AD1294">
        <f>IF(AC1294&lt;1.1,AC1294,IF(AC1294&lt;YEAR!$C$2+YEAR!$C$3-2,AC1294+1,(YEAR!$C$2+YEAR!$C$3-1)&amp;"       :="))</f>
        <v>1</v>
      </c>
      <c r="AE1294">
        <f>IF(AD1294&lt;1.1,AD1294,IF(AD1294&lt;YEAR!$C$2+YEAR!$C$3-2,AD1294+1,(YEAR!$C$2+YEAR!$C$3-1)&amp;"       :="))</f>
        <v>1</v>
      </c>
      <c r="AF1294">
        <f>IF(AE1294&lt;1.1,AE1294,IF(AE1294&lt;YEAR!$C$2+YEAR!$C$3-2,AE1294+1,(YEAR!$C$2+YEAR!$C$3-1)&amp;"       :="))</f>
        <v>1</v>
      </c>
      <c r="AG1294">
        <f>IF(AF1294&lt;1.1,AF1294,IF(AF1294&lt;YEAR!$C$2+YEAR!$C$3-2,AF1294+1,(YEAR!$C$2+YEAR!$C$3-1)&amp;"       :="))</f>
        <v>1</v>
      </c>
      <c r="AH1294">
        <f>IF(AG1294&lt;1.1,AG1294,IF(AG1294&lt;YEAR!$C$2+YEAR!$C$3-2,AG1294+1,(YEAR!$C$2+YEAR!$C$3-1)&amp;"       :="))</f>
        <v>1</v>
      </c>
      <c r="AI1294">
        <f>IF(AH1294&lt;1.1,AH1294,IF(AH1294&lt;YEAR!$C$2+YEAR!$C$3-2,AH1294+1,(YEAR!$C$2+YEAR!$C$3-1)&amp;"       :="))</f>
        <v>1</v>
      </c>
      <c r="AJ1294">
        <f>IF(AI1294&lt;1.1,AI1294,IF(AI1294&lt;YEAR!$C$2+YEAR!$C$3-2,AI1294+1,(YEAR!$C$2+YEAR!$C$3-1)&amp;"       :="))</f>
        <v>1</v>
      </c>
    </row>
    <row r="1295" spans="1:36">
      <c r="A1295">
        <f t="shared" ca="1" si="96"/>
        <v>32</v>
      </c>
      <c r="B1295" t="s">
        <v>51</v>
      </c>
      <c r="C1295" t="str">
        <f ca="1">IF(D1295="",OFFSET(AvailabilityFactor!A$1,A1295,0),C1294)</f>
        <v>D2HSF0893</v>
      </c>
      <c r="D1295" t="str" cm="1">
        <f t="array" aca="1" ref="D1295" ca="1">IF(D1294="",TS_DRC!$P$5,OFFSET(TS_DRC!P$5,RIGHT(D1294,2),0,TRUE))</f>
        <v>TS20</v>
      </c>
      <c r="E1295" t="str">
        <f t="shared" ca="1" si="93"/>
        <v>TS20</v>
      </c>
      <c r="F1295">
        <f>[3]Scenarios!$H$7</f>
        <v>1</v>
      </c>
      <c r="G1295">
        <f>IF(F1295&lt;1.1,F1295,IF(F1295&lt;YEAR!$C$2+YEAR!$C$3-2,F1295+1,(YEAR!$C$2+YEAR!$C$3-1)&amp;"       :="))</f>
        <v>1</v>
      </c>
      <c r="H1295">
        <f>IF(G1295&lt;1.1,G1295,IF(G1295&lt;YEAR!$C$2+YEAR!$C$3-2,G1295+1,(YEAR!$C$2+YEAR!$C$3-1)&amp;"       :="))</f>
        <v>1</v>
      </c>
      <c r="I1295">
        <f>IF(H1295&lt;1.1,H1295,IF(H1295&lt;YEAR!$C$2+YEAR!$C$3-2,H1295+1,(YEAR!$C$2+YEAR!$C$3-1)&amp;"       :="))</f>
        <v>1</v>
      </c>
      <c r="J1295">
        <f>IF(I1295&lt;1.1,I1295,IF(I1295&lt;YEAR!$C$2+YEAR!$C$3-2,I1295+1,(YEAR!$C$2+YEAR!$C$3-1)&amp;"       :="))</f>
        <v>1</v>
      </c>
      <c r="K1295">
        <f>IF(J1295&lt;1.1,J1295,IF(J1295&lt;YEAR!$C$2+YEAR!$C$3-2,J1295+1,(YEAR!$C$2+YEAR!$C$3-1)&amp;"       :="))</f>
        <v>1</v>
      </c>
      <c r="L1295">
        <f>IF(K1295&lt;1.1,K1295,IF(K1295&lt;YEAR!$C$2+YEAR!$C$3-2,K1295+1,(YEAR!$C$2+YEAR!$C$3-1)&amp;"       :="))</f>
        <v>1</v>
      </c>
      <c r="M1295">
        <f>IF(L1295&lt;1.1,L1295,IF(L1295&lt;YEAR!$C$2+YEAR!$C$3-2,L1295+1,(YEAR!$C$2+YEAR!$C$3-1)&amp;"       :="))</f>
        <v>1</v>
      </c>
      <c r="N1295">
        <f>IF(M1295&lt;1.1,M1295,IF(M1295&lt;YEAR!$C$2+YEAR!$C$3-2,M1295+1,(YEAR!$C$2+YEAR!$C$3-1)&amp;"       :="))</f>
        <v>1</v>
      </c>
      <c r="O1295">
        <f>IF(N1295&lt;1.1,N1295,IF(N1295&lt;YEAR!$C$2+YEAR!$C$3-2,N1295+1,(YEAR!$C$2+YEAR!$C$3-1)&amp;"       :="))</f>
        <v>1</v>
      </c>
      <c r="P1295">
        <f>IF(O1295&lt;1.1,O1295,IF(O1295&lt;YEAR!$C$2+YEAR!$C$3-2,O1295+1,(YEAR!$C$2+YEAR!$C$3-1)&amp;"       :="))</f>
        <v>1</v>
      </c>
      <c r="Q1295">
        <f>IF(P1295&lt;1.1,P1295,IF(P1295&lt;YEAR!$C$2+YEAR!$C$3-2,P1295+1,(YEAR!$C$2+YEAR!$C$3-1)&amp;"       :="))</f>
        <v>1</v>
      </c>
      <c r="R1295">
        <f>IF(Q1295&lt;1.1,Q1295,IF(Q1295&lt;YEAR!$C$2+YEAR!$C$3-2,Q1295+1,(YEAR!$C$2+YEAR!$C$3-1)&amp;"       :="))</f>
        <v>1</v>
      </c>
      <c r="S1295">
        <f>IF(R1295&lt;1.1,R1295,IF(R1295&lt;YEAR!$C$2+YEAR!$C$3-2,R1295+1,(YEAR!$C$2+YEAR!$C$3-1)&amp;"       :="))</f>
        <v>1</v>
      </c>
      <c r="T1295">
        <f>IF(S1295&lt;1.1,S1295,IF(S1295&lt;YEAR!$C$2+YEAR!$C$3-2,S1295+1,(YEAR!$C$2+YEAR!$C$3-1)&amp;"       :="))</f>
        <v>1</v>
      </c>
      <c r="U1295">
        <f>IF(T1295&lt;1.1,T1295,IF(T1295&lt;YEAR!$C$2+YEAR!$C$3-2,T1295+1,(YEAR!$C$2+YEAR!$C$3-1)&amp;"       :="))</f>
        <v>1</v>
      </c>
      <c r="V1295">
        <f>IF(U1295&lt;1.1,U1295,IF(U1295&lt;YEAR!$C$2+YEAR!$C$3-2,U1295+1,(YEAR!$C$2+YEAR!$C$3-1)&amp;"       :="))</f>
        <v>1</v>
      </c>
      <c r="W1295">
        <f>IF(V1295&lt;1.1,V1295,IF(V1295&lt;YEAR!$C$2+YEAR!$C$3-2,V1295+1,(YEAR!$C$2+YEAR!$C$3-1)&amp;"       :="))</f>
        <v>1</v>
      </c>
      <c r="X1295">
        <f>IF(W1295&lt;1.1,W1295,IF(W1295&lt;YEAR!$C$2+YEAR!$C$3-2,W1295+1,(YEAR!$C$2+YEAR!$C$3-1)&amp;"       :="))</f>
        <v>1</v>
      </c>
      <c r="Y1295">
        <f>IF(X1295&lt;1.1,X1295,IF(X1295&lt;YEAR!$C$2+YEAR!$C$3-2,X1295+1,(YEAR!$C$2+YEAR!$C$3-1)&amp;"       :="))</f>
        <v>1</v>
      </c>
      <c r="Z1295">
        <f>IF(Y1295&lt;1.1,Y1295,IF(Y1295&lt;YEAR!$C$2+YEAR!$C$3-2,Y1295+1,(YEAR!$C$2+YEAR!$C$3-1)&amp;"       :="))</f>
        <v>1</v>
      </c>
      <c r="AA1295">
        <f>IF(Z1295&lt;1.1,Z1295,IF(Z1295&lt;YEAR!$C$2+YEAR!$C$3-2,Z1295+1,(YEAR!$C$2+YEAR!$C$3-1)&amp;"       :="))</f>
        <v>1</v>
      </c>
      <c r="AB1295">
        <f>IF(AA1295&lt;1.1,AA1295,IF(AA1295&lt;YEAR!$C$2+YEAR!$C$3-2,AA1295+1,(YEAR!$C$2+YEAR!$C$3-1)&amp;"       :="))</f>
        <v>1</v>
      </c>
      <c r="AC1295">
        <f>IF(AB1295&lt;1.1,AB1295,IF(AB1295&lt;YEAR!$C$2+YEAR!$C$3-2,AB1295+1,(YEAR!$C$2+YEAR!$C$3-1)&amp;"       :="))</f>
        <v>1</v>
      </c>
      <c r="AD1295">
        <f>IF(AC1295&lt;1.1,AC1295,IF(AC1295&lt;YEAR!$C$2+YEAR!$C$3-2,AC1295+1,(YEAR!$C$2+YEAR!$C$3-1)&amp;"       :="))</f>
        <v>1</v>
      </c>
      <c r="AE1295">
        <f>IF(AD1295&lt;1.1,AD1295,IF(AD1295&lt;YEAR!$C$2+YEAR!$C$3-2,AD1295+1,(YEAR!$C$2+YEAR!$C$3-1)&amp;"       :="))</f>
        <v>1</v>
      </c>
      <c r="AF1295">
        <f>IF(AE1295&lt;1.1,AE1295,IF(AE1295&lt;YEAR!$C$2+YEAR!$C$3-2,AE1295+1,(YEAR!$C$2+YEAR!$C$3-1)&amp;"       :="))</f>
        <v>1</v>
      </c>
      <c r="AG1295">
        <f>IF(AF1295&lt;1.1,AF1295,IF(AF1295&lt;YEAR!$C$2+YEAR!$C$3-2,AF1295+1,(YEAR!$C$2+YEAR!$C$3-1)&amp;"       :="))</f>
        <v>1</v>
      </c>
      <c r="AH1295">
        <f>IF(AG1295&lt;1.1,AG1295,IF(AG1295&lt;YEAR!$C$2+YEAR!$C$3-2,AG1295+1,(YEAR!$C$2+YEAR!$C$3-1)&amp;"       :="))</f>
        <v>1</v>
      </c>
      <c r="AI1295">
        <f>IF(AH1295&lt;1.1,AH1295,IF(AH1295&lt;YEAR!$C$2+YEAR!$C$3-2,AH1295+1,(YEAR!$C$2+YEAR!$C$3-1)&amp;"       :="))</f>
        <v>1</v>
      </c>
      <c r="AJ1295">
        <f>IF(AI1295&lt;1.1,AI1295,IF(AI1295&lt;YEAR!$C$2+YEAR!$C$3-2,AI1295+1,(YEAR!$C$2+YEAR!$C$3-1)&amp;"       :="))</f>
        <v>1</v>
      </c>
    </row>
    <row r="1296" spans="1:36">
      <c r="A1296">
        <f t="shared" ref="A1296:A1316" ca="1" si="97">IF(D1296="",A1295+1,A1295)</f>
        <v>32</v>
      </c>
      <c r="B1296" t="s">
        <v>51</v>
      </c>
      <c r="C1296" t="str">
        <f ca="1">IF(D1296="",OFFSET(AvailabilityFactor!A$1,A1296,0),C1295)</f>
        <v>D2HSF0893</v>
      </c>
      <c r="D1296" t="str" cm="1">
        <f t="array" aca="1" ref="D1296" ca="1">IF(D1295="",TS_DRC!$P$5,OFFSET(TS_DRC!P$5,RIGHT(D1295,2),0,TRUE))</f>
        <v>TS21</v>
      </c>
      <c r="E1296" t="str">
        <f t="shared" ref="E1296:E1316" ca="1" si="98">IF(D1296="","[DRC,"&amp;C1296&amp;",*,*]          :         ",D1296)</f>
        <v>TS21</v>
      </c>
      <c r="F1296">
        <f>[3]Scenarios!$H$7</f>
        <v>1</v>
      </c>
      <c r="G1296">
        <f>IF(F1296&lt;1.1,F1296,IF(F1296&lt;YEAR!$C$2+YEAR!$C$3-2,F1296+1,(YEAR!$C$2+YEAR!$C$3-1)&amp;"       :="))</f>
        <v>1</v>
      </c>
      <c r="H1296">
        <f>IF(G1296&lt;1.1,G1296,IF(G1296&lt;YEAR!$C$2+YEAR!$C$3-2,G1296+1,(YEAR!$C$2+YEAR!$C$3-1)&amp;"       :="))</f>
        <v>1</v>
      </c>
      <c r="I1296">
        <f>IF(H1296&lt;1.1,H1296,IF(H1296&lt;YEAR!$C$2+YEAR!$C$3-2,H1296+1,(YEAR!$C$2+YEAR!$C$3-1)&amp;"       :="))</f>
        <v>1</v>
      </c>
      <c r="J1296">
        <f>IF(I1296&lt;1.1,I1296,IF(I1296&lt;YEAR!$C$2+YEAR!$C$3-2,I1296+1,(YEAR!$C$2+YEAR!$C$3-1)&amp;"       :="))</f>
        <v>1</v>
      </c>
      <c r="K1296">
        <f>IF(J1296&lt;1.1,J1296,IF(J1296&lt;YEAR!$C$2+YEAR!$C$3-2,J1296+1,(YEAR!$C$2+YEAR!$C$3-1)&amp;"       :="))</f>
        <v>1</v>
      </c>
      <c r="L1296">
        <f>IF(K1296&lt;1.1,K1296,IF(K1296&lt;YEAR!$C$2+YEAR!$C$3-2,K1296+1,(YEAR!$C$2+YEAR!$C$3-1)&amp;"       :="))</f>
        <v>1</v>
      </c>
      <c r="M1296">
        <f>IF(L1296&lt;1.1,L1296,IF(L1296&lt;YEAR!$C$2+YEAR!$C$3-2,L1296+1,(YEAR!$C$2+YEAR!$C$3-1)&amp;"       :="))</f>
        <v>1</v>
      </c>
      <c r="N1296">
        <f>IF(M1296&lt;1.1,M1296,IF(M1296&lt;YEAR!$C$2+YEAR!$C$3-2,M1296+1,(YEAR!$C$2+YEAR!$C$3-1)&amp;"       :="))</f>
        <v>1</v>
      </c>
      <c r="O1296">
        <f>IF(N1296&lt;1.1,N1296,IF(N1296&lt;YEAR!$C$2+YEAR!$C$3-2,N1296+1,(YEAR!$C$2+YEAR!$C$3-1)&amp;"       :="))</f>
        <v>1</v>
      </c>
      <c r="P1296">
        <f>IF(O1296&lt;1.1,O1296,IF(O1296&lt;YEAR!$C$2+YEAR!$C$3-2,O1296+1,(YEAR!$C$2+YEAR!$C$3-1)&amp;"       :="))</f>
        <v>1</v>
      </c>
      <c r="Q1296">
        <f>IF(P1296&lt;1.1,P1296,IF(P1296&lt;YEAR!$C$2+YEAR!$C$3-2,P1296+1,(YEAR!$C$2+YEAR!$C$3-1)&amp;"       :="))</f>
        <v>1</v>
      </c>
      <c r="R1296">
        <f>IF(Q1296&lt;1.1,Q1296,IF(Q1296&lt;YEAR!$C$2+YEAR!$C$3-2,Q1296+1,(YEAR!$C$2+YEAR!$C$3-1)&amp;"       :="))</f>
        <v>1</v>
      </c>
      <c r="S1296">
        <f>IF(R1296&lt;1.1,R1296,IF(R1296&lt;YEAR!$C$2+YEAR!$C$3-2,R1296+1,(YEAR!$C$2+YEAR!$C$3-1)&amp;"       :="))</f>
        <v>1</v>
      </c>
      <c r="T1296">
        <f>IF(S1296&lt;1.1,S1296,IF(S1296&lt;YEAR!$C$2+YEAR!$C$3-2,S1296+1,(YEAR!$C$2+YEAR!$C$3-1)&amp;"       :="))</f>
        <v>1</v>
      </c>
      <c r="U1296">
        <f>IF(T1296&lt;1.1,T1296,IF(T1296&lt;YEAR!$C$2+YEAR!$C$3-2,T1296+1,(YEAR!$C$2+YEAR!$C$3-1)&amp;"       :="))</f>
        <v>1</v>
      </c>
      <c r="V1296">
        <f>IF(U1296&lt;1.1,U1296,IF(U1296&lt;YEAR!$C$2+YEAR!$C$3-2,U1296+1,(YEAR!$C$2+YEAR!$C$3-1)&amp;"       :="))</f>
        <v>1</v>
      </c>
      <c r="W1296">
        <f>IF(V1296&lt;1.1,V1296,IF(V1296&lt;YEAR!$C$2+YEAR!$C$3-2,V1296+1,(YEAR!$C$2+YEAR!$C$3-1)&amp;"       :="))</f>
        <v>1</v>
      </c>
      <c r="X1296">
        <f>IF(W1296&lt;1.1,W1296,IF(W1296&lt;YEAR!$C$2+YEAR!$C$3-2,W1296+1,(YEAR!$C$2+YEAR!$C$3-1)&amp;"       :="))</f>
        <v>1</v>
      </c>
      <c r="Y1296">
        <f>IF(X1296&lt;1.1,X1296,IF(X1296&lt;YEAR!$C$2+YEAR!$C$3-2,X1296+1,(YEAR!$C$2+YEAR!$C$3-1)&amp;"       :="))</f>
        <v>1</v>
      </c>
      <c r="Z1296">
        <f>IF(Y1296&lt;1.1,Y1296,IF(Y1296&lt;YEAR!$C$2+YEAR!$C$3-2,Y1296+1,(YEAR!$C$2+YEAR!$C$3-1)&amp;"       :="))</f>
        <v>1</v>
      </c>
      <c r="AA1296">
        <f>IF(Z1296&lt;1.1,Z1296,IF(Z1296&lt;YEAR!$C$2+YEAR!$C$3-2,Z1296+1,(YEAR!$C$2+YEAR!$C$3-1)&amp;"       :="))</f>
        <v>1</v>
      </c>
      <c r="AB1296">
        <f>IF(AA1296&lt;1.1,AA1296,IF(AA1296&lt;YEAR!$C$2+YEAR!$C$3-2,AA1296+1,(YEAR!$C$2+YEAR!$C$3-1)&amp;"       :="))</f>
        <v>1</v>
      </c>
      <c r="AC1296">
        <f>IF(AB1296&lt;1.1,AB1296,IF(AB1296&lt;YEAR!$C$2+YEAR!$C$3-2,AB1296+1,(YEAR!$C$2+YEAR!$C$3-1)&amp;"       :="))</f>
        <v>1</v>
      </c>
      <c r="AD1296">
        <f>IF(AC1296&lt;1.1,AC1296,IF(AC1296&lt;YEAR!$C$2+YEAR!$C$3-2,AC1296+1,(YEAR!$C$2+YEAR!$C$3-1)&amp;"       :="))</f>
        <v>1</v>
      </c>
      <c r="AE1296">
        <f>IF(AD1296&lt;1.1,AD1296,IF(AD1296&lt;YEAR!$C$2+YEAR!$C$3-2,AD1296+1,(YEAR!$C$2+YEAR!$C$3-1)&amp;"       :="))</f>
        <v>1</v>
      </c>
      <c r="AF1296">
        <f>IF(AE1296&lt;1.1,AE1296,IF(AE1296&lt;YEAR!$C$2+YEAR!$C$3-2,AE1296+1,(YEAR!$C$2+YEAR!$C$3-1)&amp;"       :="))</f>
        <v>1</v>
      </c>
      <c r="AG1296">
        <f>IF(AF1296&lt;1.1,AF1296,IF(AF1296&lt;YEAR!$C$2+YEAR!$C$3-2,AF1296+1,(YEAR!$C$2+YEAR!$C$3-1)&amp;"       :="))</f>
        <v>1</v>
      </c>
      <c r="AH1296">
        <f>IF(AG1296&lt;1.1,AG1296,IF(AG1296&lt;YEAR!$C$2+YEAR!$C$3-2,AG1296+1,(YEAR!$C$2+YEAR!$C$3-1)&amp;"       :="))</f>
        <v>1</v>
      </c>
      <c r="AI1296">
        <f>IF(AH1296&lt;1.1,AH1296,IF(AH1296&lt;YEAR!$C$2+YEAR!$C$3-2,AH1296+1,(YEAR!$C$2+YEAR!$C$3-1)&amp;"       :="))</f>
        <v>1</v>
      </c>
      <c r="AJ1296">
        <f>IF(AI1296&lt;1.1,AI1296,IF(AI1296&lt;YEAR!$C$2+YEAR!$C$3-2,AI1296+1,(YEAR!$C$2+YEAR!$C$3-1)&amp;"       :="))</f>
        <v>1</v>
      </c>
    </row>
    <row r="1297" spans="1:36">
      <c r="A1297">
        <f t="shared" ca="1" si="97"/>
        <v>32</v>
      </c>
      <c r="B1297" t="s">
        <v>51</v>
      </c>
      <c r="C1297" t="str">
        <f ca="1">IF(D1297="",OFFSET(AvailabilityFactor!A$1,A1297,0),C1296)</f>
        <v>D2HSF0893</v>
      </c>
      <c r="D1297" t="str" cm="1">
        <f t="array" aca="1" ref="D1297" ca="1">IF(D1296="",TS_DRC!$P$5,OFFSET(TS_DRC!P$5,RIGHT(D1296,2),0,TRUE))</f>
        <v>TS22</v>
      </c>
      <c r="E1297" t="str">
        <f t="shared" ca="1" si="98"/>
        <v>TS22</v>
      </c>
      <c r="F1297">
        <f>[3]Scenarios!$H$7</f>
        <v>1</v>
      </c>
      <c r="G1297">
        <f>IF(F1297&lt;1.1,F1297,IF(F1297&lt;YEAR!$C$2+YEAR!$C$3-2,F1297+1,(YEAR!$C$2+YEAR!$C$3-1)&amp;"       :="))</f>
        <v>1</v>
      </c>
      <c r="H1297">
        <f>IF(G1297&lt;1.1,G1297,IF(G1297&lt;YEAR!$C$2+YEAR!$C$3-2,G1297+1,(YEAR!$C$2+YEAR!$C$3-1)&amp;"       :="))</f>
        <v>1</v>
      </c>
      <c r="I1297">
        <f>IF(H1297&lt;1.1,H1297,IF(H1297&lt;YEAR!$C$2+YEAR!$C$3-2,H1297+1,(YEAR!$C$2+YEAR!$C$3-1)&amp;"       :="))</f>
        <v>1</v>
      </c>
      <c r="J1297">
        <f>IF(I1297&lt;1.1,I1297,IF(I1297&lt;YEAR!$C$2+YEAR!$C$3-2,I1297+1,(YEAR!$C$2+YEAR!$C$3-1)&amp;"       :="))</f>
        <v>1</v>
      </c>
      <c r="K1297">
        <f>IF(J1297&lt;1.1,J1297,IF(J1297&lt;YEAR!$C$2+YEAR!$C$3-2,J1297+1,(YEAR!$C$2+YEAR!$C$3-1)&amp;"       :="))</f>
        <v>1</v>
      </c>
      <c r="L1297">
        <f>IF(K1297&lt;1.1,K1297,IF(K1297&lt;YEAR!$C$2+YEAR!$C$3-2,K1297+1,(YEAR!$C$2+YEAR!$C$3-1)&amp;"       :="))</f>
        <v>1</v>
      </c>
      <c r="M1297">
        <f>IF(L1297&lt;1.1,L1297,IF(L1297&lt;YEAR!$C$2+YEAR!$C$3-2,L1297+1,(YEAR!$C$2+YEAR!$C$3-1)&amp;"       :="))</f>
        <v>1</v>
      </c>
      <c r="N1297">
        <f>IF(M1297&lt;1.1,M1297,IF(M1297&lt;YEAR!$C$2+YEAR!$C$3-2,M1297+1,(YEAR!$C$2+YEAR!$C$3-1)&amp;"       :="))</f>
        <v>1</v>
      </c>
      <c r="O1297">
        <f>IF(N1297&lt;1.1,N1297,IF(N1297&lt;YEAR!$C$2+YEAR!$C$3-2,N1297+1,(YEAR!$C$2+YEAR!$C$3-1)&amp;"       :="))</f>
        <v>1</v>
      </c>
      <c r="P1297">
        <f>IF(O1297&lt;1.1,O1297,IF(O1297&lt;YEAR!$C$2+YEAR!$C$3-2,O1297+1,(YEAR!$C$2+YEAR!$C$3-1)&amp;"       :="))</f>
        <v>1</v>
      </c>
      <c r="Q1297">
        <f>IF(P1297&lt;1.1,P1297,IF(P1297&lt;YEAR!$C$2+YEAR!$C$3-2,P1297+1,(YEAR!$C$2+YEAR!$C$3-1)&amp;"       :="))</f>
        <v>1</v>
      </c>
      <c r="R1297">
        <f>IF(Q1297&lt;1.1,Q1297,IF(Q1297&lt;YEAR!$C$2+YEAR!$C$3-2,Q1297+1,(YEAR!$C$2+YEAR!$C$3-1)&amp;"       :="))</f>
        <v>1</v>
      </c>
      <c r="S1297">
        <f>IF(R1297&lt;1.1,R1297,IF(R1297&lt;YEAR!$C$2+YEAR!$C$3-2,R1297+1,(YEAR!$C$2+YEAR!$C$3-1)&amp;"       :="))</f>
        <v>1</v>
      </c>
      <c r="T1297">
        <f>IF(S1297&lt;1.1,S1297,IF(S1297&lt;YEAR!$C$2+YEAR!$C$3-2,S1297+1,(YEAR!$C$2+YEAR!$C$3-1)&amp;"       :="))</f>
        <v>1</v>
      </c>
      <c r="U1297">
        <f>IF(T1297&lt;1.1,T1297,IF(T1297&lt;YEAR!$C$2+YEAR!$C$3-2,T1297+1,(YEAR!$C$2+YEAR!$C$3-1)&amp;"       :="))</f>
        <v>1</v>
      </c>
      <c r="V1297">
        <f>IF(U1297&lt;1.1,U1297,IF(U1297&lt;YEAR!$C$2+YEAR!$C$3-2,U1297+1,(YEAR!$C$2+YEAR!$C$3-1)&amp;"       :="))</f>
        <v>1</v>
      </c>
      <c r="W1297">
        <f>IF(V1297&lt;1.1,V1297,IF(V1297&lt;YEAR!$C$2+YEAR!$C$3-2,V1297+1,(YEAR!$C$2+YEAR!$C$3-1)&amp;"       :="))</f>
        <v>1</v>
      </c>
      <c r="X1297">
        <f>IF(W1297&lt;1.1,W1297,IF(W1297&lt;YEAR!$C$2+YEAR!$C$3-2,W1297+1,(YEAR!$C$2+YEAR!$C$3-1)&amp;"       :="))</f>
        <v>1</v>
      </c>
      <c r="Y1297">
        <f>IF(X1297&lt;1.1,X1297,IF(X1297&lt;YEAR!$C$2+YEAR!$C$3-2,X1297+1,(YEAR!$C$2+YEAR!$C$3-1)&amp;"       :="))</f>
        <v>1</v>
      </c>
      <c r="Z1297">
        <f>IF(Y1297&lt;1.1,Y1297,IF(Y1297&lt;YEAR!$C$2+YEAR!$C$3-2,Y1297+1,(YEAR!$C$2+YEAR!$C$3-1)&amp;"       :="))</f>
        <v>1</v>
      </c>
      <c r="AA1297">
        <f>IF(Z1297&lt;1.1,Z1297,IF(Z1297&lt;YEAR!$C$2+YEAR!$C$3-2,Z1297+1,(YEAR!$C$2+YEAR!$C$3-1)&amp;"       :="))</f>
        <v>1</v>
      </c>
      <c r="AB1297">
        <f>IF(AA1297&lt;1.1,AA1297,IF(AA1297&lt;YEAR!$C$2+YEAR!$C$3-2,AA1297+1,(YEAR!$C$2+YEAR!$C$3-1)&amp;"       :="))</f>
        <v>1</v>
      </c>
      <c r="AC1297">
        <f>IF(AB1297&lt;1.1,AB1297,IF(AB1297&lt;YEAR!$C$2+YEAR!$C$3-2,AB1297+1,(YEAR!$C$2+YEAR!$C$3-1)&amp;"       :="))</f>
        <v>1</v>
      </c>
      <c r="AD1297">
        <f>IF(AC1297&lt;1.1,AC1297,IF(AC1297&lt;YEAR!$C$2+YEAR!$C$3-2,AC1297+1,(YEAR!$C$2+YEAR!$C$3-1)&amp;"       :="))</f>
        <v>1</v>
      </c>
      <c r="AE1297">
        <f>IF(AD1297&lt;1.1,AD1297,IF(AD1297&lt;YEAR!$C$2+YEAR!$C$3-2,AD1297+1,(YEAR!$C$2+YEAR!$C$3-1)&amp;"       :="))</f>
        <v>1</v>
      </c>
      <c r="AF1297">
        <f>IF(AE1297&lt;1.1,AE1297,IF(AE1297&lt;YEAR!$C$2+YEAR!$C$3-2,AE1297+1,(YEAR!$C$2+YEAR!$C$3-1)&amp;"       :="))</f>
        <v>1</v>
      </c>
      <c r="AG1297">
        <f>IF(AF1297&lt;1.1,AF1297,IF(AF1297&lt;YEAR!$C$2+YEAR!$C$3-2,AF1297+1,(YEAR!$C$2+YEAR!$C$3-1)&amp;"       :="))</f>
        <v>1</v>
      </c>
      <c r="AH1297">
        <f>IF(AG1297&lt;1.1,AG1297,IF(AG1297&lt;YEAR!$C$2+YEAR!$C$3-2,AG1297+1,(YEAR!$C$2+YEAR!$C$3-1)&amp;"       :="))</f>
        <v>1</v>
      </c>
      <c r="AI1297">
        <f>IF(AH1297&lt;1.1,AH1297,IF(AH1297&lt;YEAR!$C$2+YEAR!$C$3-2,AH1297+1,(YEAR!$C$2+YEAR!$C$3-1)&amp;"       :="))</f>
        <v>1</v>
      </c>
      <c r="AJ1297">
        <f>IF(AI1297&lt;1.1,AI1297,IF(AI1297&lt;YEAR!$C$2+YEAR!$C$3-2,AI1297+1,(YEAR!$C$2+YEAR!$C$3-1)&amp;"       :="))</f>
        <v>1</v>
      </c>
    </row>
    <row r="1298" spans="1:36">
      <c r="A1298">
        <f t="shared" ca="1" si="97"/>
        <v>32</v>
      </c>
      <c r="B1298" t="s">
        <v>51</v>
      </c>
      <c r="C1298" t="str">
        <f ca="1">IF(D1298="",OFFSET(AvailabilityFactor!A$1,A1298,0),C1297)</f>
        <v>D2HSF0893</v>
      </c>
      <c r="D1298" t="str" cm="1">
        <f t="array" aca="1" ref="D1298" ca="1">IF(D1297="",TS_DRC!$P$5,OFFSET(TS_DRC!P$5,RIGHT(D1297,2),0,TRUE))</f>
        <v>TS23</v>
      </c>
      <c r="E1298" t="str">
        <f t="shared" ca="1" si="98"/>
        <v>TS23</v>
      </c>
      <c r="F1298">
        <f>[3]Scenarios!$H$7</f>
        <v>1</v>
      </c>
      <c r="G1298">
        <f>IF(F1298&lt;1.1,F1298,IF(F1298&lt;YEAR!$C$2+YEAR!$C$3-2,F1298+1,(YEAR!$C$2+YEAR!$C$3-1)&amp;"       :="))</f>
        <v>1</v>
      </c>
      <c r="H1298">
        <f>IF(G1298&lt;1.1,G1298,IF(G1298&lt;YEAR!$C$2+YEAR!$C$3-2,G1298+1,(YEAR!$C$2+YEAR!$C$3-1)&amp;"       :="))</f>
        <v>1</v>
      </c>
      <c r="I1298">
        <f>IF(H1298&lt;1.1,H1298,IF(H1298&lt;YEAR!$C$2+YEAR!$C$3-2,H1298+1,(YEAR!$C$2+YEAR!$C$3-1)&amp;"       :="))</f>
        <v>1</v>
      </c>
      <c r="J1298">
        <f>IF(I1298&lt;1.1,I1298,IF(I1298&lt;YEAR!$C$2+YEAR!$C$3-2,I1298+1,(YEAR!$C$2+YEAR!$C$3-1)&amp;"       :="))</f>
        <v>1</v>
      </c>
      <c r="K1298">
        <f>IF(J1298&lt;1.1,J1298,IF(J1298&lt;YEAR!$C$2+YEAR!$C$3-2,J1298+1,(YEAR!$C$2+YEAR!$C$3-1)&amp;"       :="))</f>
        <v>1</v>
      </c>
      <c r="L1298">
        <f>IF(K1298&lt;1.1,K1298,IF(K1298&lt;YEAR!$C$2+YEAR!$C$3-2,K1298+1,(YEAR!$C$2+YEAR!$C$3-1)&amp;"       :="))</f>
        <v>1</v>
      </c>
      <c r="M1298">
        <f>IF(L1298&lt;1.1,L1298,IF(L1298&lt;YEAR!$C$2+YEAR!$C$3-2,L1298+1,(YEAR!$C$2+YEAR!$C$3-1)&amp;"       :="))</f>
        <v>1</v>
      </c>
      <c r="N1298">
        <f>IF(M1298&lt;1.1,M1298,IF(M1298&lt;YEAR!$C$2+YEAR!$C$3-2,M1298+1,(YEAR!$C$2+YEAR!$C$3-1)&amp;"       :="))</f>
        <v>1</v>
      </c>
      <c r="O1298">
        <f>IF(N1298&lt;1.1,N1298,IF(N1298&lt;YEAR!$C$2+YEAR!$C$3-2,N1298+1,(YEAR!$C$2+YEAR!$C$3-1)&amp;"       :="))</f>
        <v>1</v>
      </c>
      <c r="P1298">
        <f>IF(O1298&lt;1.1,O1298,IF(O1298&lt;YEAR!$C$2+YEAR!$C$3-2,O1298+1,(YEAR!$C$2+YEAR!$C$3-1)&amp;"       :="))</f>
        <v>1</v>
      </c>
      <c r="Q1298">
        <f>IF(P1298&lt;1.1,P1298,IF(P1298&lt;YEAR!$C$2+YEAR!$C$3-2,P1298+1,(YEAR!$C$2+YEAR!$C$3-1)&amp;"       :="))</f>
        <v>1</v>
      </c>
      <c r="R1298">
        <f>IF(Q1298&lt;1.1,Q1298,IF(Q1298&lt;YEAR!$C$2+YEAR!$C$3-2,Q1298+1,(YEAR!$C$2+YEAR!$C$3-1)&amp;"       :="))</f>
        <v>1</v>
      </c>
      <c r="S1298">
        <f>IF(R1298&lt;1.1,R1298,IF(R1298&lt;YEAR!$C$2+YEAR!$C$3-2,R1298+1,(YEAR!$C$2+YEAR!$C$3-1)&amp;"       :="))</f>
        <v>1</v>
      </c>
      <c r="T1298">
        <f>IF(S1298&lt;1.1,S1298,IF(S1298&lt;YEAR!$C$2+YEAR!$C$3-2,S1298+1,(YEAR!$C$2+YEAR!$C$3-1)&amp;"       :="))</f>
        <v>1</v>
      </c>
      <c r="U1298">
        <f>IF(T1298&lt;1.1,T1298,IF(T1298&lt;YEAR!$C$2+YEAR!$C$3-2,T1298+1,(YEAR!$C$2+YEAR!$C$3-1)&amp;"       :="))</f>
        <v>1</v>
      </c>
      <c r="V1298">
        <f>IF(U1298&lt;1.1,U1298,IF(U1298&lt;YEAR!$C$2+YEAR!$C$3-2,U1298+1,(YEAR!$C$2+YEAR!$C$3-1)&amp;"       :="))</f>
        <v>1</v>
      </c>
      <c r="W1298">
        <f>IF(V1298&lt;1.1,V1298,IF(V1298&lt;YEAR!$C$2+YEAR!$C$3-2,V1298+1,(YEAR!$C$2+YEAR!$C$3-1)&amp;"       :="))</f>
        <v>1</v>
      </c>
      <c r="X1298">
        <f>IF(W1298&lt;1.1,W1298,IF(W1298&lt;YEAR!$C$2+YEAR!$C$3-2,W1298+1,(YEAR!$C$2+YEAR!$C$3-1)&amp;"       :="))</f>
        <v>1</v>
      </c>
      <c r="Y1298">
        <f>IF(X1298&lt;1.1,X1298,IF(X1298&lt;YEAR!$C$2+YEAR!$C$3-2,X1298+1,(YEAR!$C$2+YEAR!$C$3-1)&amp;"       :="))</f>
        <v>1</v>
      </c>
      <c r="Z1298">
        <f>IF(Y1298&lt;1.1,Y1298,IF(Y1298&lt;YEAR!$C$2+YEAR!$C$3-2,Y1298+1,(YEAR!$C$2+YEAR!$C$3-1)&amp;"       :="))</f>
        <v>1</v>
      </c>
      <c r="AA1298">
        <f>IF(Z1298&lt;1.1,Z1298,IF(Z1298&lt;YEAR!$C$2+YEAR!$C$3-2,Z1298+1,(YEAR!$C$2+YEAR!$C$3-1)&amp;"       :="))</f>
        <v>1</v>
      </c>
      <c r="AB1298">
        <f>IF(AA1298&lt;1.1,AA1298,IF(AA1298&lt;YEAR!$C$2+YEAR!$C$3-2,AA1298+1,(YEAR!$C$2+YEAR!$C$3-1)&amp;"       :="))</f>
        <v>1</v>
      </c>
      <c r="AC1298">
        <f>IF(AB1298&lt;1.1,AB1298,IF(AB1298&lt;YEAR!$C$2+YEAR!$C$3-2,AB1298+1,(YEAR!$C$2+YEAR!$C$3-1)&amp;"       :="))</f>
        <v>1</v>
      </c>
      <c r="AD1298">
        <f>IF(AC1298&lt;1.1,AC1298,IF(AC1298&lt;YEAR!$C$2+YEAR!$C$3-2,AC1298+1,(YEAR!$C$2+YEAR!$C$3-1)&amp;"       :="))</f>
        <v>1</v>
      </c>
      <c r="AE1298">
        <f>IF(AD1298&lt;1.1,AD1298,IF(AD1298&lt;YEAR!$C$2+YEAR!$C$3-2,AD1298+1,(YEAR!$C$2+YEAR!$C$3-1)&amp;"       :="))</f>
        <v>1</v>
      </c>
      <c r="AF1298">
        <f>IF(AE1298&lt;1.1,AE1298,IF(AE1298&lt;YEAR!$C$2+YEAR!$C$3-2,AE1298+1,(YEAR!$C$2+YEAR!$C$3-1)&amp;"       :="))</f>
        <v>1</v>
      </c>
      <c r="AG1298">
        <f>IF(AF1298&lt;1.1,AF1298,IF(AF1298&lt;YEAR!$C$2+YEAR!$C$3-2,AF1298+1,(YEAR!$C$2+YEAR!$C$3-1)&amp;"       :="))</f>
        <v>1</v>
      </c>
      <c r="AH1298">
        <f>IF(AG1298&lt;1.1,AG1298,IF(AG1298&lt;YEAR!$C$2+YEAR!$C$3-2,AG1298+1,(YEAR!$C$2+YEAR!$C$3-1)&amp;"       :="))</f>
        <v>1</v>
      </c>
      <c r="AI1298">
        <f>IF(AH1298&lt;1.1,AH1298,IF(AH1298&lt;YEAR!$C$2+YEAR!$C$3-2,AH1298+1,(YEAR!$C$2+YEAR!$C$3-1)&amp;"       :="))</f>
        <v>1</v>
      </c>
      <c r="AJ1298">
        <f>IF(AI1298&lt;1.1,AI1298,IF(AI1298&lt;YEAR!$C$2+YEAR!$C$3-2,AI1298+1,(YEAR!$C$2+YEAR!$C$3-1)&amp;"       :="))</f>
        <v>1</v>
      </c>
    </row>
    <row r="1299" spans="1:36">
      <c r="A1299">
        <f t="shared" ca="1" si="97"/>
        <v>32</v>
      </c>
      <c r="B1299" t="s">
        <v>51</v>
      </c>
      <c r="C1299" t="str">
        <f ca="1">IF(D1299="",OFFSET(AvailabilityFactor!A$1,A1299,0),C1298)</f>
        <v>D2HSF0893</v>
      </c>
      <c r="D1299" t="str" cm="1">
        <f t="array" aca="1" ref="D1299" ca="1">IF(D1298="",TS_DRC!$P$5,OFFSET(TS_DRC!P$5,RIGHT(D1298,2),0,TRUE))</f>
        <v>TS24</v>
      </c>
      <c r="E1299" t="str">
        <f t="shared" ca="1" si="98"/>
        <v>TS24</v>
      </c>
      <c r="F1299">
        <f>[3]Scenarios!$H$7</f>
        <v>1</v>
      </c>
      <c r="G1299">
        <f>IF(F1299&lt;1.1,F1299,IF(F1299&lt;YEAR!$C$2+YEAR!$C$3-2,F1299+1,(YEAR!$C$2+YEAR!$C$3-1)&amp;"       :="))</f>
        <v>1</v>
      </c>
      <c r="H1299">
        <f>IF(G1299&lt;1.1,G1299,IF(G1299&lt;YEAR!$C$2+YEAR!$C$3-2,G1299+1,(YEAR!$C$2+YEAR!$C$3-1)&amp;"       :="))</f>
        <v>1</v>
      </c>
      <c r="I1299">
        <f>IF(H1299&lt;1.1,H1299,IF(H1299&lt;YEAR!$C$2+YEAR!$C$3-2,H1299+1,(YEAR!$C$2+YEAR!$C$3-1)&amp;"       :="))</f>
        <v>1</v>
      </c>
      <c r="J1299">
        <f>IF(I1299&lt;1.1,I1299,IF(I1299&lt;YEAR!$C$2+YEAR!$C$3-2,I1299+1,(YEAR!$C$2+YEAR!$C$3-1)&amp;"       :="))</f>
        <v>1</v>
      </c>
      <c r="K1299">
        <f>IF(J1299&lt;1.1,J1299,IF(J1299&lt;YEAR!$C$2+YEAR!$C$3-2,J1299+1,(YEAR!$C$2+YEAR!$C$3-1)&amp;"       :="))</f>
        <v>1</v>
      </c>
      <c r="L1299">
        <f>IF(K1299&lt;1.1,K1299,IF(K1299&lt;YEAR!$C$2+YEAR!$C$3-2,K1299+1,(YEAR!$C$2+YEAR!$C$3-1)&amp;"       :="))</f>
        <v>1</v>
      </c>
      <c r="M1299">
        <f>IF(L1299&lt;1.1,L1299,IF(L1299&lt;YEAR!$C$2+YEAR!$C$3-2,L1299+1,(YEAR!$C$2+YEAR!$C$3-1)&amp;"       :="))</f>
        <v>1</v>
      </c>
      <c r="N1299">
        <f>IF(M1299&lt;1.1,M1299,IF(M1299&lt;YEAR!$C$2+YEAR!$C$3-2,M1299+1,(YEAR!$C$2+YEAR!$C$3-1)&amp;"       :="))</f>
        <v>1</v>
      </c>
      <c r="O1299">
        <f>IF(N1299&lt;1.1,N1299,IF(N1299&lt;YEAR!$C$2+YEAR!$C$3-2,N1299+1,(YEAR!$C$2+YEAR!$C$3-1)&amp;"       :="))</f>
        <v>1</v>
      </c>
      <c r="P1299">
        <f>IF(O1299&lt;1.1,O1299,IF(O1299&lt;YEAR!$C$2+YEAR!$C$3-2,O1299+1,(YEAR!$C$2+YEAR!$C$3-1)&amp;"       :="))</f>
        <v>1</v>
      </c>
      <c r="Q1299">
        <f>IF(P1299&lt;1.1,P1299,IF(P1299&lt;YEAR!$C$2+YEAR!$C$3-2,P1299+1,(YEAR!$C$2+YEAR!$C$3-1)&amp;"       :="))</f>
        <v>1</v>
      </c>
      <c r="R1299">
        <f>IF(Q1299&lt;1.1,Q1299,IF(Q1299&lt;YEAR!$C$2+YEAR!$C$3-2,Q1299+1,(YEAR!$C$2+YEAR!$C$3-1)&amp;"       :="))</f>
        <v>1</v>
      </c>
      <c r="S1299">
        <f>IF(R1299&lt;1.1,R1299,IF(R1299&lt;YEAR!$C$2+YEAR!$C$3-2,R1299+1,(YEAR!$C$2+YEAR!$C$3-1)&amp;"       :="))</f>
        <v>1</v>
      </c>
      <c r="T1299">
        <f>IF(S1299&lt;1.1,S1299,IF(S1299&lt;YEAR!$C$2+YEAR!$C$3-2,S1299+1,(YEAR!$C$2+YEAR!$C$3-1)&amp;"       :="))</f>
        <v>1</v>
      </c>
      <c r="U1299">
        <f>IF(T1299&lt;1.1,T1299,IF(T1299&lt;YEAR!$C$2+YEAR!$C$3-2,T1299+1,(YEAR!$C$2+YEAR!$C$3-1)&amp;"       :="))</f>
        <v>1</v>
      </c>
      <c r="V1299">
        <f>IF(U1299&lt;1.1,U1299,IF(U1299&lt;YEAR!$C$2+YEAR!$C$3-2,U1299+1,(YEAR!$C$2+YEAR!$C$3-1)&amp;"       :="))</f>
        <v>1</v>
      </c>
      <c r="W1299">
        <f>IF(V1299&lt;1.1,V1299,IF(V1299&lt;YEAR!$C$2+YEAR!$C$3-2,V1299+1,(YEAR!$C$2+YEAR!$C$3-1)&amp;"       :="))</f>
        <v>1</v>
      </c>
      <c r="X1299">
        <f>IF(W1299&lt;1.1,W1299,IF(W1299&lt;YEAR!$C$2+YEAR!$C$3-2,W1299+1,(YEAR!$C$2+YEAR!$C$3-1)&amp;"       :="))</f>
        <v>1</v>
      </c>
      <c r="Y1299">
        <f>IF(X1299&lt;1.1,X1299,IF(X1299&lt;YEAR!$C$2+YEAR!$C$3-2,X1299+1,(YEAR!$C$2+YEAR!$C$3-1)&amp;"       :="))</f>
        <v>1</v>
      </c>
      <c r="Z1299">
        <f>IF(Y1299&lt;1.1,Y1299,IF(Y1299&lt;YEAR!$C$2+YEAR!$C$3-2,Y1299+1,(YEAR!$C$2+YEAR!$C$3-1)&amp;"       :="))</f>
        <v>1</v>
      </c>
      <c r="AA1299">
        <f>IF(Z1299&lt;1.1,Z1299,IF(Z1299&lt;YEAR!$C$2+YEAR!$C$3-2,Z1299+1,(YEAR!$C$2+YEAR!$C$3-1)&amp;"       :="))</f>
        <v>1</v>
      </c>
      <c r="AB1299">
        <f>IF(AA1299&lt;1.1,AA1299,IF(AA1299&lt;YEAR!$C$2+YEAR!$C$3-2,AA1299+1,(YEAR!$C$2+YEAR!$C$3-1)&amp;"       :="))</f>
        <v>1</v>
      </c>
      <c r="AC1299">
        <f>IF(AB1299&lt;1.1,AB1299,IF(AB1299&lt;YEAR!$C$2+YEAR!$C$3-2,AB1299+1,(YEAR!$C$2+YEAR!$C$3-1)&amp;"       :="))</f>
        <v>1</v>
      </c>
      <c r="AD1299">
        <f>IF(AC1299&lt;1.1,AC1299,IF(AC1299&lt;YEAR!$C$2+YEAR!$C$3-2,AC1299+1,(YEAR!$C$2+YEAR!$C$3-1)&amp;"       :="))</f>
        <v>1</v>
      </c>
      <c r="AE1299">
        <f>IF(AD1299&lt;1.1,AD1299,IF(AD1299&lt;YEAR!$C$2+YEAR!$C$3-2,AD1299+1,(YEAR!$C$2+YEAR!$C$3-1)&amp;"       :="))</f>
        <v>1</v>
      </c>
      <c r="AF1299">
        <f>IF(AE1299&lt;1.1,AE1299,IF(AE1299&lt;YEAR!$C$2+YEAR!$C$3-2,AE1299+1,(YEAR!$C$2+YEAR!$C$3-1)&amp;"       :="))</f>
        <v>1</v>
      </c>
      <c r="AG1299">
        <f>IF(AF1299&lt;1.1,AF1299,IF(AF1299&lt;YEAR!$C$2+YEAR!$C$3-2,AF1299+1,(YEAR!$C$2+YEAR!$C$3-1)&amp;"       :="))</f>
        <v>1</v>
      </c>
      <c r="AH1299">
        <f>IF(AG1299&lt;1.1,AG1299,IF(AG1299&lt;YEAR!$C$2+YEAR!$C$3-2,AG1299+1,(YEAR!$C$2+YEAR!$C$3-1)&amp;"       :="))</f>
        <v>1</v>
      </c>
      <c r="AI1299">
        <f>IF(AH1299&lt;1.1,AH1299,IF(AH1299&lt;YEAR!$C$2+YEAR!$C$3-2,AH1299+1,(YEAR!$C$2+YEAR!$C$3-1)&amp;"       :="))</f>
        <v>1</v>
      </c>
      <c r="AJ1299">
        <f>IF(AI1299&lt;1.1,AI1299,IF(AI1299&lt;YEAR!$C$2+YEAR!$C$3-2,AI1299+1,(YEAR!$C$2+YEAR!$C$3-1)&amp;"       :="))</f>
        <v>1</v>
      </c>
    </row>
    <row r="1300" spans="1:36">
      <c r="A1300">
        <f t="shared" ca="1" si="97"/>
        <v>32</v>
      </c>
      <c r="B1300" t="s">
        <v>51</v>
      </c>
      <c r="C1300" t="str">
        <f ca="1">IF(D1300="",OFFSET(AvailabilityFactor!A$1,A1300,0),C1299)</f>
        <v>D2HSF0893</v>
      </c>
      <c r="D1300" t="str" cm="1">
        <f t="array" aca="1" ref="D1300" ca="1">IF(D1299="",TS_DRC!$P$5,OFFSET(TS_DRC!P$5,RIGHT(D1299,2),0,TRUE))</f>
        <v>TS25</v>
      </c>
      <c r="E1300" t="str">
        <f t="shared" ca="1" si="98"/>
        <v>TS25</v>
      </c>
      <c r="F1300">
        <f>[3]Scenarios!$H$7</f>
        <v>1</v>
      </c>
      <c r="G1300">
        <f>IF(F1300&lt;1.1,F1300,IF(F1300&lt;YEAR!$C$2+YEAR!$C$3-2,F1300+1,(YEAR!$C$2+YEAR!$C$3-1)&amp;"       :="))</f>
        <v>1</v>
      </c>
      <c r="H1300">
        <f>IF(G1300&lt;1.1,G1300,IF(G1300&lt;YEAR!$C$2+YEAR!$C$3-2,G1300+1,(YEAR!$C$2+YEAR!$C$3-1)&amp;"       :="))</f>
        <v>1</v>
      </c>
      <c r="I1300">
        <f>IF(H1300&lt;1.1,H1300,IF(H1300&lt;YEAR!$C$2+YEAR!$C$3-2,H1300+1,(YEAR!$C$2+YEAR!$C$3-1)&amp;"       :="))</f>
        <v>1</v>
      </c>
      <c r="J1300">
        <f>IF(I1300&lt;1.1,I1300,IF(I1300&lt;YEAR!$C$2+YEAR!$C$3-2,I1300+1,(YEAR!$C$2+YEAR!$C$3-1)&amp;"       :="))</f>
        <v>1</v>
      </c>
      <c r="K1300">
        <f>IF(J1300&lt;1.1,J1300,IF(J1300&lt;YEAR!$C$2+YEAR!$C$3-2,J1300+1,(YEAR!$C$2+YEAR!$C$3-1)&amp;"       :="))</f>
        <v>1</v>
      </c>
      <c r="L1300">
        <f>IF(K1300&lt;1.1,K1300,IF(K1300&lt;YEAR!$C$2+YEAR!$C$3-2,K1300+1,(YEAR!$C$2+YEAR!$C$3-1)&amp;"       :="))</f>
        <v>1</v>
      </c>
      <c r="M1300">
        <f>IF(L1300&lt;1.1,L1300,IF(L1300&lt;YEAR!$C$2+YEAR!$C$3-2,L1300+1,(YEAR!$C$2+YEAR!$C$3-1)&amp;"       :="))</f>
        <v>1</v>
      </c>
      <c r="N1300">
        <f>IF(M1300&lt;1.1,M1300,IF(M1300&lt;YEAR!$C$2+YEAR!$C$3-2,M1300+1,(YEAR!$C$2+YEAR!$C$3-1)&amp;"       :="))</f>
        <v>1</v>
      </c>
      <c r="O1300">
        <f>IF(N1300&lt;1.1,N1300,IF(N1300&lt;YEAR!$C$2+YEAR!$C$3-2,N1300+1,(YEAR!$C$2+YEAR!$C$3-1)&amp;"       :="))</f>
        <v>1</v>
      </c>
      <c r="P1300">
        <f>IF(O1300&lt;1.1,O1300,IF(O1300&lt;YEAR!$C$2+YEAR!$C$3-2,O1300+1,(YEAR!$C$2+YEAR!$C$3-1)&amp;"       :="))</f>
        <v>1</v>
      </c>
      <c r="Q1300">
        <f>IF(P1300&lt;1.1,P1300,IF(P1300&lt;YEAR!$C$2+YEAR!$C$3-2,P1300+1,(YEAR!$C$2+YEAR!$C$3-1)&amp;"       :="))</f>
        <v>1</v>
      </c>
      <c r="R1300">
        <f>IF(Q1300&lt;1.1,Q1300,IF(Q1300&lt;YEAR!$C$2+YEAR!$C$3-2,Q1300+1,(YEAR!$C$2+YEAR!$C$3-1)&amp;"       :="))</f>
        <v>1</v>
      </c>
      <c r="S1300">
        <f>IF(R1300&lt;1.1,R1300,IF(R1300&lt;YEAR!$C$2+YEAR!$C$3-2,R1300+1,(YEAR!$C$2+YEAR!$C$3-1)&amp;"       :="))</f>
        <v>1</v>
      </c>
      <c r="T1300">
        <f>IF(S1300&lt;1.1,S1300,IF(S1300&lt;YEAR!$C$2+YEAR!$C$3-2,S1300+1,(YEAR!$C$2+YEAR!$C$3-1)&amp;"       :="))</f>
        <v>1</v>
      </c>
      <c r="U1300">
        <f>IF(T1300&lt;1.1,T1300,IF(T1300&lt;YEAR!$C$2+YEAR!$C$3-2,T1300+1,(YEAR!$C$2+YEAR!$C$3-1)&amp;"       :="))</f>
        <v>1</v>
      </c>
      <c r="V1300">
        <f>IF(U1300&lt;1.1,U1300,IF(U1300&lt;YEAR!$C$2+YEAR!$C$3-2,U1300+1,(YEAR!$C$2+YEAR!$C$3-1)&amp;"       :="))</f>
        <v>1</v>
      </c>
      <c r="W1300">
        <f>IF(V1300&lt;1.1,V1300,IF(V1300&lt;YEAR!$C$2+YEAR!$C$3-2,V1300+1,(YEAR!$C$2+YEAR!$C$3-1)&amp;"       :="))</f>
        <v>1</v>
      </c>
      <c r="X1300">
        <f>IF(W1300&lt;1.1,W1300,IF(W1300&lt;YEAR!$C$2+YEAR!$C$3-2,W1300+1,(YEAR!$C$2+YEAR!$C$3-1)&amp;"       :="))</f>
        <v>1</v>
      </c>
      <c r="Y1300">
        <f>IF(X1300&lt;1.1,X1300,IF(X1300&lt;YEAR!$C$2+YEAR!$C$3-2,X1300+1,(YEAR!$C$2+YEAR!$C$3-1)&amp;"       :="))</f>
        <v>1</v>
      </c>
      <c r="Z1300">
        <f>IF(Y1300&lt;1.1,Y1300,IF(Y1300&lt;YEAR!$C$2+YEAR!$C$3-2,Y1300+1,(YEAR!$C$2+YEAR!$C$3-1)&amp;"       :="))</f>
        <v>1</v>
      </c>
      <c r="AA1300">
        <f>IF(Z1300&lt;1.1,Z1300,IF(Z1300&lt;YEAR!$C$2+YEAR!$C$3-2,Z1300+1,(YEAR!$C$2+YEAR!$C$3-1)&amp;"       :="))</f>
        <v>1</v>
      </c>
      <c r="AB1300">
        <f>IF(AA1300&lt;1.1,AA1300,IF(AA1300&lt;YEAR!$C$2+YEAR!$C$3-2,AA1300+1,(YEAR!$C$2+YEAR!$C$3-1)&amp;"       :="))</f>
        <v>1</v>
      </c>
      <c r="AC1300">
        <f>IF(AB1300&lt;1.1,AB1300,IF(AB1300&lt;YEAR!$C$2+YEAR!$C$3-2,AB1300+1,(YEAR!$C$2+YEAR!$C$3-1)&amp;"       :="))</f>
        <v>1</v>
      </c>
      <c r="AD1300">
        <f>IF(AC1300&lt;1.1,AC1300,IF(AC1300&lt;YEAR!$C$2+YEAR!$C$3-2,AC1300+1,(YEAR!$C$2+YEAR!$C$3-1)&amp;"       :="))</f>
        <v>1</v>
      </c>
      <c r="AE1300">
        <f>IF(AD1300&lt;1.1,AD1300,IF(AD1300&lt;YEAR!$C$2+YEAR!$C$3-2,AD1300+1,(YEAR!$C$2+YEAR!$C$3-1)&amp;"       :="))</f>
        <v>1</v>
      </c>
      <c r="AF1300">
        <f>IF(AE1300&lt;1.1,AE1300,IF(AE1300&lt;YEAR!$C$2+YEAR!$C$3-2,AE1300+1,(YEAR!$C$2+YEAR!$C$3-1)&amp;"       :="))</f>
        <v>1</v>
      </c>
      <c r="AG1300">
        <f>IF(AF1300&lt;1.1,AF1300,IF(AF1300&lt;YEAR!$C$2+YEAR!$C$3-2,AF1300+1,(YEAR!$C$2+YEAR!$C$3-1)&amp;"       :="))</f>
        <v>1</v>
      </c>
      <c r="AH1300">
        <f>IF(AG1300&lt;1.1,AG1300,IF(AG1300&lt;YEAR!$C$2+YEAR!$C$3-2,AG1300+1,(YEAR!$C$2+YEAR!$C$3-1)&amp;"       :="))</f>
        <v>1</v>
      </c>
      <c r="AI1300">
        <f>IF(AH1300&lt;1.1,AH1300,IF(AH1300&lt;YEAR!$C$2+YEAR!$C$3-2,AH1300+1,(YEAR!$C$2+YEAR!$C$3-1)&amp;"       :="))</f>
        <v>1</v>
      </c>
      <c r="AJ1300">
        <f>IF(AI1300&lt;1.1,AI1300,IF(AI1300&lt;YEAR!$C$2+YEAR!$C$3-2,AI1300+1,(YEAR!$C$2+YEAR!$C$3-1)&amp;"       :="))</f>
        <v>1</v>
      </c>
    </row>
    <row r="1301" spans="1:36">
      <c r="A1301">
        <f t="shared" ca="1" si="97"/>
        <v>32</v>
      </c>
      <c r="B1301" t="s">
        <v>51</v>
      </c>
      <c r="C1301" t="str">
        <f ca="1">IF(D1301="",OFFSET(AvailabilityFactor!A$1,A1301,0),C1300)</f>
        <v>D2HSF0893</v>
      </c>
      <c r="D1301" t="str" cm="1">
        <f t="array" aca="1" ref="D1301" ca="1">IF(D1300="",TS_DRC!$P$5,OFFSET(TS_DRC!P$5,RIGHT(D1300,2),0,TRUE))</f>
        <v>TS26</v>
      </c>
      <c r="E1301" t="str">
        <f t="shared" ca="1" si="98"/>
        <v>TS26</v>
      </c>
      <c r="F1301">
        <f>[3]Scenarios!$H$7</f>
        <v>1</v>
      </c>
      <c r="G1301">
        <f>IF(F1301&lt;1.1,F1301,IF(F1301&lt;YEAR!$C$2+YEAR!$C$3-2,F1301+1,(YEAR!$C$2+YEAR!$C$3-1)&amp;"       :="))</f>
        <v>1</v>
      </c>
      <c r="H1301">
        <f>IF(G1301&lt;1.1,G1301,IF(G1301&lt;YEAR!$C$2+YEAR!$C$3-2,G1301+1,(YEAR!$C$2+YEAR!$C$3-1)&amp;"       :="))</f>
        <v>1</v>
      </c>
      <c r="I1301">
        <f>IF(H1301&lt;1.1,H1301,IF(H1301&lt;YEAR!$C$2+YEAR!$C$3-2,H1301+1,(YEAR!$C$2+YEAR!$C$3-1)&amp;"       :="))</f>
        <v>1</v>
      </c>
      <c r="J1301">
        <f>IF(I1301&lt;1.1,I1301,IF(I1301&lt;YEAR!$C$2+YEAR!$C$3-2,I1301+1,(YEAR!$C$2+YEAR!$C$3-1)&amp;"       :="))</f>
        <v>1</v>
      </c>
      <c r="K1301">
        <f>IF(J1301&lt;1.1,J1301,IF(J1301&lt;YEAR!$C$2+YEAR!$C$3-2,J1301+1,(YEAR!$C$2+YEAR!$C$3-1)&amp;"       :="))</f>
        <v>1</v>
      </c>
      <c r="L1301">
        <f>IF(K1301&lt;1.1,K1301,IF(K1301&lt;YEAR!$C$2+YEAR!$C$3-2,K1301+1,(YEAR!$C$2+YEAR!$C$3-1)&amp;"       :="))</f>
        <v>1</v>
      </c>
      <c r="M1301">
        <f>IF(L1301&lt;1.1,L1301,IF(L1301&lt;YEAR!$C$2+YEAR!$C$3-2,L1301+1,(YEAR!$C$2+YEAR!$C$3-1)&amp;"       :="))</f>
        <v>1</v>
      </c>
      <c r="N1301">
        <f>IF(M1301&lt;1.1,M1301,IF(M1301&lt;YEAR!$C$2+YEAR!$C$3-2,M1301+1,(YEAR!$C$2+YEAR!$C$3-1)&amp;"       :="))</f>
        <v>1</v>
      </c>
      <c r="O1301">
        <f>IF(N1301&lt;1.1,N1301,IF(N1301&lt;YEAR!$C$2+YEAR!$C$3-2,N1301+1,(YEAR!$C$2+YEAR!$C$3-1)&amp;"       :="))</f>
        <v>1</v>
      </c>
      <c r="P1301">
        <f>IF(O1301&lt;1.1,O1301,IF(O1301&lt;YEAR!$C$2+YEAR!$C$3-2,O1301+1,(YEAR!$C$2+YEAR!$C$3-1)&amp;"       :="))</f>
        <v>1</v>
      </c>
      <c r="Q1301">
        <f>IF(P1301&lt;1.1,P1301,IF(P1301&lt;YEAR!$C$2+YEAR!$C$3-2,P1301+1,(YEAR!$C$2+YEAR!$C$3-1)&amp;"       :="))</f>
        <v>1</v>
      </c>
      <c r="R1301">
        <f>IF(Q1301&lt;1.1,Q1301,IF(Q1301&lt;YEAR!$C$2+YEAR!$C$3-2,Q1301+1,(YEAR!$C$2+YEAR!$C$3-1)&amp;"       :="))</f>
        <v>1</v>
      </c>
      <c r="S1301">
        <f>IF(R1301&lt;1.1,R1301,IF(R1301&lt;YEAR!$C$2+YEAR!$C$3-2,R1301+1,(YEAR!$C$2+YEAR!$C$3-1)&amp;"       :="))</f>
        <v>1</v>
      </c>
      <c r="T1301">
        <f>IF(S1301&lt;1.1,S1301,IF(S1301&lt;YEAR!$C$2+YEAR!$C$3-2,S1301+1,(YEAR!$C$2+YEAR!$C$3-1)&amp;"       :="))</f>
        <v>1</v>
      </c>
      <c r="U1301">
        <f>IF(T1301&lt;1.1,T1301,IF(T1301&lt;YEAR!$C$2+YEAR!$C$3-2,T1301+1,(YEAR!$C$2+YEAR!$C$3-1)&amp;"       :="))</f>
        <v>1</v>
      </c>
      <c r="V1301">
        <f>IF(U1301&lt;1.1,U1301,IF(U1301&lt;YEAR!$C$2+YEAR!$C$3-2,U1301+1,(YEAR!$C$2+YEAR!$C$3-1)&amp;"       :="))</f>
        <v>1</v>
      </c>
      <c r="W1301">
        <f>IF(V1301&lt;1.1,V1301,IF(V1301&lt;YEAR!$C$2+YEAR!$C$3-2,V1301+1,(YEAR!$C$2+YEAR!$C$3-1)&amp;"       :="))</f>
        <v>1</v>
      </c>
      <c r="X1301">
        <f>IF(W1301&lt;1.1,W1301,IF(W1301&lt;YEAR!$C$2+YEAR!$C$3-2,W1301+1,(YEAR!$C$2+YEAR!$C$3-1)&amp;"       :="))</f>
        <v>1</v>
      </c>
      <c r="Y1301">
        <f>IF(X1301&lt;1.1,X1301,IF(X1301&lt;YEAR!$C$2+YEAR!$C$3-2,X1301+1,(YEAR!$C$2+YEAR!$C$3-1)&amp;"       :="))</f>
        <v>1</v>
      </c>
      <c r="Z1301">
        <f>IF(Y1301&lt;1.1,Y1301,IF(Y1301&lt;YEAR!$C$2+YEAR!$C$3-2,Y1301+1,(YEAR!$C$2+YEAR!$C$3-1)&amp;"       :="))</f>
        <v>1</v>
      </c>
      <c r="AA1301">
        <f>IF(Z1301&lt;1.1,Z1301,IF(Z1301&lt;YEAR!$C$2+YEAR!$C$3-2,Z1301+1,(YEAR!$C$2+YEAR!$C$3-1)&amp;"       :="))</f>
        <v>1</v>
      </c>
      <c r="AB1301">
        <f>IF(AA1301&lt;1.1,AA1301,IF(AA1301&lt;YEAR!$C$2+YEAR!$C$3-2,AA1301+1,(YEAR!$C$2+YEAR!$C$3-1)&amp;"       :="))</f>
        <v>1</v>
      </c>
      <c r="AC1301">
        <f>IF(AB1301&lt;1.1,AB1301,IF(AB1301&lt;YEAR!$C$2+YEAR!$C$3-2,AB1301+1,(YEAR!$C$2+YEAR!$C$3-1)&amp;"       :="))</f>
        <v>1</v>
      </c>
      <c r="AD1301">
        <f>IF(AC1301&lt;1.1,AC1301,IF(AC1301&lt;YEAR!$C$2+YEAR!$C$3-2,AC1301+1,(YEAR!$C$2+YEAR!$C$3-1)&amp;"       :="))</f>
        <v>1</v>
      </c>
      <c r="AE1301">
        <f>IF(AD1301&lt;1.1,AD1301,IF(AD1301&lt;YEAR!$C$2+YEAR!$C$3-2,AD1301+1,(YEAR!$C$2+YEAR!$C$3-1)&amp;"       :="))</f>
        <v>1</v>
      </c>
      <c r="AF1301">
        <f>IF(AE1301&lt;1.1,AE1301,IF(AE1301&lt;YEAR!$C$2+YEAR!$C$3-2,AE1301+1,(YEAR!$C$2+YEAR!$C$3-1)&amp;"       :="))</f>
        <v>1</v>
      </c>
      <c r="AG1301">
        <f>IF(AF1301&lt;1.1,AF1301,IF(AF1301&lt;YEAR!$C$2+YEAR!$C$3-2,AF1301+1,(YEAR!$C$2+YEAR!$C$3-1)&amp;"       :="))</f>
        <v>1</v>
      </c>
      <c r="AH1301">
        <f>IF(AG1301&lt;1.1,AG1301,IF(AG1301&lt;YEAR!$C$2+YEAR!$C$3-2,AG1301+1,(YEAR!$C$2+YEAR!$C$3-1)&amp;"       :="))</f>
        <v>1</v>
      </c>
      <c r="AI1301">
        <f>IF(AH1301&lt;1.1,AH1301,IF(AH1301&lt;YEAR!$C$2+YEAR!$C$3-2,AH1301+1,(YEAR!$C$2+YEAR!$C$3-1)&amp;"       :="))</f>
        <v>1</v>
      </c>
      <c r="AJ1301">
        <f>IF(AI1301&lt;1.1,AI1301,IF(AI1301&lt;YEAR!$C$2+YEAR!$C$3-2,AI1301+1,(YEAR!$C$2+YEAR!$C$3-1)&amp;"       :="))</f>
        <v>1</v>
      </c>
    </row>
    <row r="1302" spans="1:36">
      <c r="A1302">
        <f t="shared" ca="1" si="97"/>
        <v>32</v>
      </c>
      <c r="B1302" t="s">
        <v>51</v>
      </c>
      <c r="C1302" t="str">
        <f ca="1">IF(D1302="",OFFSET(AvailabilityFactor!A$1,A1302,0),C1301)</f>
        <v>D2HSF0893</v>
      </c>
      <c r="D1302" t="str" cm="1">
        <f t="array" aca="1" ref="D1302" ca="1">IF(D1301="",TS_DRC!$P$5,OFFSET(TS_DRC!P$5,RIGHT(D1301,2),0,TRUE))</f>
        <v>TS27</v>
      </c>
      <c r="E1302" t="str">
        <f t="shared" ca="1" si="98"/>
        <v>TS27</v>
      </c>
      <c r="F1302">
        <f>[3]Scenarios!$H$7</f>
        <v>1</v>
      </c>
      <c r="G1302">
        <f>IF(F1302&lt;1.1,F1302,IF(F1302&lt;YEAR!$C$2+YEAR!$C$3-2,F1302+1,(YEAR!$C$2+YEAR!$C$3-1)&amp;"       :="))</f>
        <v>1</v>
      </c>
      <c r="H1302">
        <f>IF(G1302&lt;1.1,G1302,IF(G1302&lt;YEAR!$C$2+YEAR!$C$3-2,G1302+1,(YEAR!$C$2+YEAR!$C$3-1)&amp;"       :="))</f>
        <v>1</v>
      </c>
      <c r="I1302">
        <f>IF(H1302&lt;1.1,H1302,IF(H1302&lt;YEAR!$C$2+YEAR!$C$3-2,H1302+1,(YEAR!$C$2+YEAR!$C$3-1)&amp;"       :="))</f>
        <v>1</v>
      </c>
      <c r="J1302">
        <f>IF(I1302&lt;1.1,I1302,IF(I1302&lt;YEAR!$C$2+YEAR!$C$3-2,I1302+1,(YEAR!$C$2+YEAR!$C$3-1)&amp;"       :="))</f>
        <v>1</v>
      </c>
      <c r="K1302">
        <f>IF(J1302&lt;1.1,J1302,IF(J1302&lt;YEAR!$C$2+YEAR!$C$3-2,J1302+1,(YEAR!$C$2+YEAR!$C$3-1)&amp;"       :="))</f>
        <v>1</v>
      </c>
      <c r="L1302">
        <f>IF(K1302&lt;1.1,K1302,IF(K1302&lt;YEAR!$C$2+YEAR!$C$3-2,K1302+1,(YEAR!$C$2+YEAR!$C$3-1)&amp;"       :="))</f>
        <v>1</v>
      </c>
      <c r="M1302">
        <f>IF(L1302&lt;1.1,L1302,IF(L1302&lt;YEAR!$C$2+YEAR!$C$3-2,L1302+1,(YEAR!$C$2+YEAR!$C$3-1)&amp;"       :="))</f>
        <v>1</v>
      </c>
      <c r="N1302">
        <f>IF(M1302&lt;1.1,M1302,IF(M1302&lt;YEAR!$C$2+YEAR!$C$3-2,M1302+1,(YEAR!$C$2+YEAR!$C$3-1)&amp;"       :="))</f>
        <v>1</v>
      </c>
      <c r="O1302">
        <f>IF(N1302&lt;1.1,N1302,IF(N1302&lt;YEAR!$C$2+YEAR!$C$3-2,N1302+1,(YEAR!$C$2+YEAR!$C$3-1)&amp;"       :="))</f>
        <v>1</v>
      </c>
      <c r="P1302">
        <f>IF(O1302&lt;1.1,O1302,IF(O1302&lt;YEAR!$C$2+YEAR!$C$3-2,O1302+1,(YEAR!$C$2+YEAR!$C$3-1)&amp;"       :="))</f>
        <v>1</v>
      </c>
      <c r="Q1302">
        <f>IF(P1302&lt;1.1,P1302,IF(P1302&lt;YEAR!$C$2+YEAR!$C$3-2,P1302+1,(YEAR!$C$2+YEAR!$C$3-1)&amp;"       :="))</f>
        <v>1</v>
      </c>
      <c r="R1302">
        <f>IF(Q1302&lt;1.1,Q1302,IF(Q1302&lt;YEAR!$C$2+YEAR!$C$3-2,Q1302+1,(YEAR!$C$2+YEAR!$C$3-1)&amp;"       :="))</f>
        <v>1</v>
      </c>
      <c r="S1302">
        <f>IF(R1302&lt;1.1,R1302,IF(R1302&lt;YEAR!$C$2+YEAR!$C$3-2,R1302+1,(YEAR!$C$2+YEAR!$C$3-1)&amp;"       :="))</f>
        <v>1</v>
      </c>
      <c r="T1302">
        <f>IF(S1302&lt;1.1,S1302,IF(S1302&lt;YEAR!$C$2+YEAR!$C$3-2,S1302+1,(YEAR!$C$2+YEAR!$C$3-1)&amp;"       :="))</f>
        <v>1</v>
      </c>
      <c r="U1302">
        <f>IF(T1302&lt;1.1,T1302,IF(T1302&lt;YEAR!$C$2+YEAR!$C$3-2,T1302+1,(YEAR!$C$2+YEAR!$C$3-1)&amp;"       :="))</f>
        <v>1</v>
      </c>
      <c r="V1302">
        <f>IF(U1302&lt;1.1,U1302,IF(U1302&lt;YEAR!$C$2+YEAR!$C$3-2,U1302+1,(YEAR!$C$2+YEAR!$C$3-1)&amp;"       :="))</f>
        <v>1</v>
      </c>
      <c r="W1302">
        <f>IF(V1302&lt;1.1,V1302,IF(V1302&lt;YEAR!$C$2+YEAR!$C$3-2,V1302+1,(YEAR!$C$2+YEAR!$C$3-1)&amp;"       :="))</f>
        <v>1</v>
      </c>
      <c r="X1302">
        <f>IF(W1302&lt;1.1,W1302,IF(W1302&lt;YEAR!$C$2+YEAR!$C$3-2,W1302+1,(YEAR!$C$2+YEAR!$C$3-1)&amp;"       :="))</f>
        <v>1</v>
      </c>
      <c r="Y1302">
        <f>IF(X1302&lt;1.1,X1302,IF(X1302&lt;YEAR!$C$2+YEAR!$C$3-2,X1302+1,(YEAR!$C$2+YEAR!$C$3-1)&amp;"       :="))</f>
        <v>1</v>
      </c>
      <c r="Z1302">
        <f>IF(Y1302&lt;1.1,Y1302,IF(Y1302&lt;YEAR!$C$2+YEAR!$C$3-2,Y1302+1,(YEAR!$C$2+YEAR!$C$3-1)&amp;"       :="))</f>
        <v>1</v>
      </c>
      <c r="AA1302">
        <f>IF(Z1302&lt;1.1,Z1302,IF(Z1302&lt;YEAR!$C$2+YEAR!$C$3-2,Z1302+1,(YEAR!$C$2+YEAR!$C$3-1)&amp;"       :="))</f>
        <v>1</v>
      </c>
      <c r="AB1302">
        <f>IF(AA1302&lt;1.1,AA1302,IF(AA1302&lt;YEAR!$C$2+YEAR!$C$3-2,AA1302+1,(YEAR!$C$2+YEAR!$C$3-1)&amp;"       :="))</f>
        <v>1</v>
      </c>
      <c r="AC1302">
        <f>IF(AB1302&lt;1.1,AB1302,IF(AB1302&lt;YEAR!$C$2+YEAR!$C$3-2,AB1302+1,(YEAR!$C$2+YEAR!$C$3-1)&amp;"       :="))</f>
        <v>1</v>
      </c>
      <c r="AD1302">
        <f>IF(AC1302&lt;1.1,AC1302,IF(AC1302&lt;YEAR!$C$2+YEAR!$C$3-2,AC1302+1,(YEAR!$C$2+YEAR!$C$3-1)&amp;"       :="))</f>
        <v>1</v>
      </c>
      <c r="AE1302">
        <f>IF(AD1302&lt;1.1,AD1302,IF(AD1302&lt;YEAR!$C$2+YEAR!$C$3-2,AD1302+1,(YEAR!$C$2+YEAR!$C$3-1)&amp;"       :="))</f>
        <v>1</v>
      </c>
      <c r="AF1302">
        <f>IF(AE1302&lt;1.1,AE1302,IF(AE1302&lt;YEAR!$C$2+YEAR!$C$3-2,AE1302+1,(YEAR!$C$2+YEAR!$C$3-1)&amp;"       :="))</f>
        <v>1</v>
      </c>
      <c r="AG1302">
        <f>IF(AF1302&lt;1.1,AF1302,IF(AF1302&lt;YEAR!$C$2+YEAR!$C$3-2,AF1302+1,(YEAR!$C$2+YEAR!$C$3-1)&amp;"       :="))</f>
        <v>1</v>
      </c>
      <c r="AH1302">
        <f>IF(AG1302&lt;1.1,AG1302,IF(AG1302&lt;YEAR!$C$2+YEAR!$C$3-2,AG1302+1,(YEAR!$C$2+YEAR!$C$3-1)&amp;"       :="))</f>
        <v>1</v>
      </c>
      <c r="AI1302">
        <f>IF(AH1302&lt;1.1,AH1302,IF(AH1302&lt;YEAR!$C$2+YEAR!$C$3-2,AH1302+1,(YEAR!$C$2+YEAR!$C$3-1)&amp;"       :="))</f>
        <v>1</v>
      </c>
      <c r="AJ1302">
        <f>IF(AI1302&lt;1.1,AI1302,IF(AI1302&lt;YEAR!$C$2+YEAR!$C$3-2,AI1302+1,(YEAR!$C$2+YEAR!$C$3-1)&amp;"       :="))</f>
        <v>1</v>
      </c>
    </row>
    <row r="1303" spans="1:36">
      <c r="A1303">
        <f t="shared" ca="1" si="97"/>
        <v>32</v>
      </c>
      <c r="B1303" t="s">
        <v>51</v>
      </c>
      <c r="C1303" t="str">
        <f ca="1">IF(D1303="",OFFSET(AvailabilityFactor!A$1,A1303,0),C1302)</f>
        <v>D2HSF0893</v>
      </c>
      <c r="D1303" t="str" cm="1">
        <f t="array" aca="1" ref="D1303" ca="1">IF(D1302="",TS_DRC!$P$5,OFFSET(TS_DRC!P$5,RIGHT(D1302,2),0,TRUE))</f>
        <v>TS28</v>
      </c>
      <c r="E1303" t="str">
        <f t="shared" ca="1" si="98"/>
        <v>TS28</v>
      </c>
      <c r="F1303">
        <f>[3]Scenarios!$H$7</f>
        <v>1</v>
      </c>
      <c r="G1303">
        <f>IF(F1303&lt;1.1,F1303,IF(F1303&lt;YEAR!$C$2+YEAR!$C$3-2,F1303+1,(YEAR!$C$2+YEAR!$C$3-1)&amp;"       :="))</f>
        <v>1</v>
      </c>
      <c r="H1303">
        <f>IF(G1303&lt;1.1,G1303,IF(G1303&lt;YEAR!$C$2+YEAR!$C$3-2,G1303+1,(YEAR!$C$2+YEAR!$C$3-1)&amp;"       :="))</f>
        <v>1</v>
      </c>
      <c r="I1303">
        <f>IF(H1303&lt;1.1,H1303,IF(H1303&lt;YEAR!$C$2+YEAR!$C$3-2,H1303+1,(YEAR!$C$2+YEAR!$C$3-1)&amp;"       :="))</f>
        <v>1</v>
      </c>
      <c r="J1303">
        <f>IF(I1303&lt;1.1,I1303,IF(I1303&lt;YEAR!$C$2+YEAR!$C$3-2,I1303+1,(YEAR!$C$2+YEAR!$C$3-1)&amp;"       :="))</f>
        <v>1</v>
      </c>
      <c r="K1303">
        <f>IF(J1303&lt;1.1,J1303,IF(J1303&lt;YEAR!$C$2+YEAR!$C$3-2,J1303+1,(YEAR!$C$2+YEAR!$C$3-1)&amp;"       :="))</f>
        <v>1</v>
      </c>
      <c r="L1303">
        <f>IF(K1303&lt;1.1,K1303,IF(K1303&lt;YEAR!$C$2+YEAR!$C$3-2,K1303+1,(YEAR!$C$2+YEAR!$C$3-1)&amp;"       :="))</f>
        <v>1</v>
      </c>
      <c r="M1303">
        <f>IF(L1303&lt;1.1,L1303,IF(L1303&lt;YEAR!$C$2+YEAR!$C$3-2,L1303+1,(YEAR!$C$2+YEAR!$C$3-1)&amp;"       :="))</f>
        <v>1</v>
      </c>
      <c r="N1303">
        <f>IF(M1303&lt;1.1,M1303,IF(M1303&lt;YEAR!$C$2+YEAR!$C$3-2,M1303+1,(YEAR!$C$2+YEAR!$C$3-1)&amp;"       :="))</f>
        <v>1</v>
      </c>
      <c r="O1303">
        <f>IF(N1303&lt;1.1,N1303,IF(N1303&lt;YEAR!$C$2+YEAR!$C$3-2,N1303+1,(YEAR!$C$2+YEAR!$C$3-1)&amp;"       :="))</f>
        <v>1</v>
      </c>
      <c r="P1303">
        <f>IF(O1303&lt;1.1,O1303,IF(O1303&lt;YEAR!$C$2+YEAR!$C$3-2,O1303+1,(YEAR!$C$2+YEAR!$C$3-1)&amp;"       :="))</f>
        <v>1</v>
      </c>
      <c r="Q1303">
        <f>IF(P1303&lt;1.1,P1303,IF(P1303&lt;YEAR!$C$2+YEAR!$C$3-2,P1303+1,(YEAR!$C$2+YEAR!$C$3-1)&amp;"       :="))</f>
        <v>1</v>
      </c>
      <c r="R1303">
        <f>IF(Q1303&lt;1.1,Q1303,IF(Q1303&lt;YEAR!$C$2+YEAR!$C$3-2,Q1303+1,(YEAR!$C$2+YEAR!$C$3-1)&amp;"       :="))</f>
        <v>1</v>
      </c>
      <c r="S1303">
        <f>IF(R1303&lt;1.1,R1303,IF(R1303&lt;YEAR!$C$2+YEAR!$C$3-2,R1303+1,(YEAR!$C$2+YEAR!$C$3-1)&amp;"       :="))</f>
        <v>1</v>
      </c>
      <c r="T1303">
        <f>IF(S1303&lt;1.1,S1303,IF(S1303&lt;YEAR!$C$2+YEAR!$C$3-2,S1303+1,(YEAR!$C$2+YEAR!$C$3-1)&amp;"       :="))</f>
        <v>1</v>
      </c>
      <c r="U1303">
        <f>IF(T1303&lt;1.1,T1303,IF(T1303&lt;YEAR!$C$2+YEAR!$C$3-2,T1303+1,(YEAR!$C$2+YEAR!$C$3-1)&amp;"       :="))</f>
        <v>1</v>
      </c>
      <c r="V1303">
        <f>IF(U1303&lt;1.1,U1303,IF(U1303&lt;YEAR!$C$2+YEAR!$C$3-2,U1303+1,(YEAR!$C$2+YEAR!$C$3-1)&amp;"       :="))</f>
        <v>1</v>
      </c>
      <c r="W1303">
        <f>IF(V1303&lt;1.1,V1303,IF(V1303&lt;YEAR!$C$2+YEAR!$C$3-2,V1303+1,(YEAR!$C$2+YEAR!$C$3-1)&amp;"       :="))</f>
        <v>1</v>
      </c>
      <c r="X1303">
        <f>IF(W1303&lt;1.1,W1303,IF(W1303&lt;YEAR!$C$2+YEAR!$C$3-2,W1303+1,(YEAR!$C$2+YEAR!$C$3-1)&amp;"       :="))</f>
        <v>1</v>
      </c>
      <c r="Y1303">
        <f>IF(X1303&lt;1.1,X1303,IF(X1303&lt;YEAR!$C$2+YEAR!$C$3-2,X1303+1,(YEAR!$C$2+YEAR!$C$3-1)&amp;"       :="))</f>
        <v>1</v>
      </c>
      <c r="Z1303">
        <f>IF(Y1303&lt;1.1,Y1303,IF(Y1303&lt;YEAR!$C$2+YEAR!$C$3-2,Y1303+1,(YEAR!$C$2+YEAR!$C$3-1)&amp;"       :="))</f>
        <v>1</v>
      </c>
      <c r="AA1303">
        <f>IF(Z1303&lt;1.1,Z1303,IF(Z1303&lt;YEAR!$C$2+YEAR!$C$3-2,Z1303+1,(YEAR!$C$2+YEAR!$C$3-1)&amp;"       :="))</f>
        <v>1</v>
      </c>
      <c r="AB1303">
        <f>IF(AA1303&lt;1.1,AA1303,IF(AA1303&lt;YEAR!$C$2+YEAR!$C$3-2,AA1303+1,(YEAR!$C$2+YEAR!$C$3-1)&amp;"       :="))</f>
        <v>1</v>
      </c>
      <c r="AC1303">
        <f>IF(AB1303&lt;1.1,AB1303,IF(AB1303&lt;YEAR!$C$2+YEAR!$C$3-2,AB1303+1,(YEAR!$C$2+YEAR!$C$3-1)&amp;"       :="))</f>
        <v>1</v>
      </c>
      <c r="AD1303">
        <f>IF(AC1303&lt;1.1,AC1303,IF(AC1303&lt;YEAR!$C$2+YEAR!$C$3-2,AC1303+1,(YEAR!$C$2+YEAR!$C$3-1)&amp;"       :="))</f>
        <v>1</v>
      </c>
      <c r="AE1303">
        <f>IF(AD1303&lt;1.1,AD1303,IF(AD1303&lt;YEAR!$C$2+YEAR!$C$3-2,AD1303+1,(YEAR!$C$2+YEAR!$C$3-1)&amp;"       :="))</f>
        <v>1</v>
      </c>
      <c r="AF1303">
        <f>IF(AE1303&lt;1.1,AE1303,IF(AE1303&lt;YEAR!$C$2+YEAR!$C$3-2,AE1303+1,(YEAR!$C$2+YEAR!$C$3-1)&amp;"       :="))</f>
        <v>1</v>
      </c>
      <c r="AG1303">
        <f>IF(AF1303&lt;1.1,AF1303,IF(AF1303&lt;YEAR!$C$2+YEAR!$C$3-2,AF1303+1,(YEAR!$C$2+YEAR!$C$3-1)&amp;"       :="))</f>
        <v>1</v>
      </c>
      <c r="AH1303">
        <f>IF(AG1303&lt;1.1,AG1303,IF(AG1303&lt;YEAR!$C$2+YEAR!$C$3-2,AG1303+1,(YEAR!$C$2+YEAR!$C$3-1)&amp;"       :="))</f>
        <v>1</v>
      </c>
      <c r="AI1303">
        <f>IF(AH1303&lt;1.1,AH1303,IF(AH1303&lt;YEAR!$C$2+YEAR!$C$3-2,AH1303+1,(YEAR!$C$2+YEAR!$C$3-1)&amp;"       :="))</f>
        <v>1</v>
      </c>
      <c r="AJ1303">
        <f>IF(AI1303&lt;1.1,AI1303,IF(AI1303&lt;YEAR!$C$2+YEAR!$C$3-2,AI1303+1,(YEAR!$C$2+YEAR!$C$3-1)&amp;"       :="))</f>
        <v>1</v>
      </c>
    </row>
    <row r="1304" spans="1:36">
      <c r="A1304">
        <f t="shared" ca="1" si="97"/>
        <v>32</v>
      </c>
      <c r="B1304" t="s">
        <v>51</v>
      </c>
      <c r="C1304" t="str">
        <f ca="1">IF(D1304="",OFFSET(AvailabilityFactor!A$1,A1304,0),C1303)</f>
        <v>D2HSF0893</v>
      </c>
      <c r="D1304" t="str" cm="1">
        <f t="array" aca="1" ref="D1304" ca="1">IF(D1303="",TS_DRC!$P$5,OFFSET(TS_DRC!P$5,RIGHT(D1303,2),0,TRUE))</f>
        <v>TS29</v>
      </c>
      <c r="E1304" t="str">
        <f t="shared" ca="1" si="98"/>
        <v>TS29</v>
      </c>
      <c r="F1304">
        <f>[3]Scenarios!$H$7</f>
        <v>1</v>
      </c>
      <c r="G1304">
        <f>IF(F1304&lt;1.1,F1304,IF(F1304&lt;YEAR!$C$2+YEAR!$C$3-2,F1304+1,(YEAR!$C$2+YEAR!$C$3-1)&amp;"       :="))</f>
        <v>1</v>
      </c>
      <c r="H1304">
        <f>IF(G1304&lt;1.1,G1304,IF(G1304&lt;YEAR!$C$2+YEAR!$C$3-2,G1304+1,(YEAR!$C$2+YEAR!$C$3-1)&amp;"       :="))</f>
        <v>1</v>
      </c>
      <c r="I1304">
        <f>IF(H1304&lt;1.1,H1304,IF(H1304&lt;YEAR!$C$2+YEAR!$C$3-2,H1304+1,(YEAR!$C$2+YEAR!$C$3-1)&amp;"       :="))</f>
        <v>1</v>
      </c>
      <c r="J1304">
        <f>IF(I1304&lt;1.1,I1304,IF(I1304&lt;YEAR!$C$2+YEAR!$C$3-2,I1304+1,(YEAR!$C$2+YEAR!$C$3-1)&amp;"       :="))</f>
        <v>1</v>
      </c>
      <c r="K1304">
        <f>IF(J1304&lt;1.1,J1304,IF(J1304&lt;YEAR!$C$2+YEAR!$C$3-2,J1304+1,(YEAR!$C$2+YEAR!$C$3-1)&amp;"       :="))</f>
        <v>1</v>
      </c>
      <c r="L1304">
        <f>IF(K1304&lt;1.1,K1304,IF(K1304&lt;YEAR!$C$2+YEAR!$C$3-2,K1304+1,(YEAR!$C$2+YEAR!$C$3-1)&amp;"       :="))</f>
        <v>1</v>
      </c>
      <c r="M1304">
        <f>IF(L1304&lt;1.1,L1304,IF(L1304&lt;YEAR!$C$2+YEAR!$C$3-2,L1304+1,(YEAR!$C$2+YEAR!$C$3-1)&amp;"       :="))</f>
        <v>1</v>
      </c>
      <c r="N1304">
        <f>IF(M1304&lt;1.1,M1304,IF(M1304&lt;YEAR!$C$2+YEAR!$C$3-2,M1304+1,(YEAR!$C$2+YEAR!$C$3-1)&amp;"       :="))</f>
        <v>1</v>
      </c>
      <c r="O1304">
        <f>IF(N1304&lt;1.1,N1304,IF(N1304&lt;YEAR!$C$2+YEAR!$C$3-2,N1304+1,(YEAR!$C$2+YEAR!$C$3-1)&amp;"       :="))</f>
        <v>1</v>
      </c>
      <c r="P1304">
        <f>IF(O1304&lt;1.1,O1304,IF(O1304&lt;YEAR!$C$2+YEAR!$C$3-2,O1304+1,(YEAR!$C$2+YEAR!$C$3-1)&amp;"       :="))</f>
        <v>1</v>
      </c>
      <c r="Q1304">
        <f>IF(P1304&lt;1.1,P1304,IF(P1304&lt;YEAR!$C$2+YEAR!$C$3-2,P1304+1,(YEAR!$C$2+YEAR!$C$3-1)&amp;"       :="))</f>
        <v>1</v>
      </c>
      <c r="R1304">
        <f>IF(Q1304&lt;1.1,Q1304,IF(Q1304&lt;YEAR!$C$2+YEAR!$C$3-2,Q1304+1,(YEAR!$C$2+YEAR!$C$3-1)&amp;"       :="))</f>
        <v>1</v>
      </c>
      <c r="S1304">
        <f>IF(R1304&lt;1.1,R1304,IF(R1304&lt;YEAR!$C$2+YEAR!$C$3-2,R1304+1,(YEAR!$C$2+YEAR!$C$3-1)&amp;"       :="))</f>
        <v>1</v>
      </c>
      <c r="T1304">
        <f>IF(S1304&lt;1.1,S1304,IF(S1304&lt;YEAR!$C$2+YEAR!$C$3-2,S1304+1,(YEAR!$C$2+YEAR!$C$3-1)&amp;"       :="))</f>
        <v>1</v>
      </c>
      <c r="U1304">
        <f>IF(T1304&lt;1.1,T1304,IF(T1304&lt;YEAR!$C$2+YEAR!$C$3-2,T1304+1,(YEAR!$C$2+YEAR!$C$3-1)&amp;"       :="))</f>
        <v>1</v>
      </c>
      <c r="V1304">
        <f>IF(U1304&lt;1.1,U1304,IF(U1304&lt;YEAR!$C$2+YEAR!$C$3-2,U1304+1,(YEAR!$C$2+YEAR!$C$3-1)&amp;"       :="))</f>
        <v>1</v>
      </c>
      <c r="W1304">
        <f>IF(V1304&lt;1.1,V1304,IF(V1304&lt;YEAR!$C$2+YEAR!$C$3-2,V1304+1,(YEAR!$C$2+YEAR!$C$3-1)&amp;"       :="))</f>
        <v>1</v>
      </c>
      <c r="X1304">
        <f>IF(W1304&lt;1.1,W1304,IF(W1304&lt;YEAR!$C$2+YEAR!$C$3-2,W1304+1,(YEAR!$C$2+YEAR!$C$3-1)&amp;"       :="))</f>
        <v>1</v>
      </c>
      <c r="Y1304">
        <f>IF(X1304&lt;1.1,X1304,IF(X1304&lt;YEAR!$C$2+YEAR!$C$3-2,X1304+1,(YEAR!$C$2+YEAR!$C$3-1)&amp;"       :="))</f>
        <v>1</v>
      </c>
      <c r="Z1304">
        <f>IF(Y1304&lt;1.1,Y1304,IF(Y1304&lt;YEAR!$C$2+YEAR!$C$3-2,Y1304+1,(YEAR!$C$2+YEAR!$C$3-1)&amp;"       :="))</f>
        <v>1</v>
      </c>
      <c r="AA1304">
        <f>IF(Z1304&lt;1.1,Z1304,IF(Z1304&lt;YEAR!$C$2+YEAR!$C$3-2,Z1304+1,(YEAR!$C$2+YEAR!$C$3-1)&amp;"       :="))</f>
        <v>1</v>
      </c>
      <c r="AB1304">
        <f>IF(AA1304&lt;1.1,AA1304,IF(AA1304&lt;YEAR!$C$2+YEAR!$C$3-2,AA1304+1,(YEAR!$C$2+YEAR!$C$3-1)&amp;"       :="))</f>
        <v>1</v>
      </c>
      <c r="AC1304">
        <f>IF(AB1304&lt;1.1,AB1304,IF(AB1304&lt;YEAR!$C$2+YEAR!$C$3-2,AB1304+1,(YEAR!$C$2+YEAR!$C$3-1)&amp;"       :="))</f>
        <v>1</v>
      </c>
      <c r="AD1304">
        <f>IF(AC1304&lt;1.1,AC1304,IF(AC1304&lt;YEAR!$C$2+YEAR!$C$3-2,AC1304+1,(YEAR!$C$2+YEAR!$C$3-1)&amp;"       :="))</f>
        <v>1</v>
      </c>
      <c r="AE1304">
        <f>IF(AD1304&lt;1.1,AD1304,IF(AD1304&lt;YEAR!$C$2+YEAR!$C$3-2,AD1304+1,(YEAR!$C$2+YEAR!$C$3-1)&amp;"       :="))</f>
        <v>1</v>
      </c>
      <c r="AF1304">
        <f>IF(AE1304&lt;1.1,AE1304,IF(AE1304&lt;YEAR!$C$2+YEAR!$C$3-2,AE1304+1,(YEAR!$C$2+YEAR!$C$3-1)&amp;"       :="))</f>
        <v>1</v>
      </c>
      <c r="AG1304">
        <f>IF(AF1304&lt;1.1,AF1304,IF(AF1304&lt;YEAR!$C$2+YEAR!$C$3-2,AF1304+1,(YEAR!$C$2+YEAR!$C$3-1)&amp;"       :="))</f>
        <v>1</v>
      </c>
      <c r="AH1304">
        <f>IF(AG1304&lt;1.1,AG1304,IF(AG1304&lt;YEAR!$C$2+YEAR!$C$3-2,AG1304+1,(YEAR!$C$2+YEAR!$C$3-1)&amp;"       :="))</f>
        <v>1</v>
      </c>
      <c r="AI1304">
        <f>IF(AH1304&lt;1.1,AH1304,IF(AH1304&lt;YEAR!$C$2+YEAR!$C$3-2,AH1304+1,(YEAR!$C$2+YEAR!$C$3-1)&amp;"       :="))</f>
        <v>1</v>
      </c>
      <c r="AJ1304">
        <f>IF(AI1304&lt;1.1,AI1304,IF(AI1304&lt;YEAR!$C$2+YEAR!$C$3-2,AI1304+1,(YEAR!$C$2+YEAR!$C$3-1)&amp;"       :="))</f>
        <v>1</v>
      </c>
    </row>
    <row r="1305" spans="1:36">
      <c r="A1305">
        <f t="shared" ca="1" si="97"/>
        <v>32</v>
      </c>
      <c r="B1305" t="s">
        <v>51</v>
      </c>
      <c r="C1305" t="str">
        <f ca="1">IF(D1305="",OFFSET(AvailabilityFactor!A$1,A1305,0),C1304)</f>
        <v>D2HSF0893</v>
      </c>
      <c r="D1305" t="str" cm="1">
        <f t="array" aca="1" ref="D1305" ca="1">IF(D1304="",TS_DRC!$P$5,OFFSET(TS_DRC!P$5,RIGHT(D1304,2),0,TRUE))</f>
        <v>TS30</v>
      </c>
      <c r="E1305" t="str">
        <f t="shared" ca="1" si="98"/>
        <v>TS30</v>
      </c>
      <c r="F1305">
        <f>[3]Scenarios!$H$7</f>
        <v>1</v>
      </c>
      <c r="G1305">
        <f>IF(F1305&lt;1.1,F1305,IF(F1305&lt;YEAR!$C$2+YEAR!$C$3-2,F1305+1,(YEAR!$C$2+YEAR!$C$3-1)&amp;"       :="))</f>
        <v>1</v>
      </c>
      <c r="H1305">
        <f>IF(G1305&lt;1.1,G1305,IF(G1305&lt;YEAR!$C$2+YEAR!$C$3-2,G1305+1,(YEAR!$C$2+YEAR!$C$3-1)&amp;"       :="))</f>
        <v>1</v>
      </c>
      <c r="I1305">
        <f>IF(H1305&lt;1.1,H1305,IF(H1305&lt;YEAR!$C$2+YEAR!$C$3-2,H1305+1,(YEAR!$C$2+YEAR!$C$3-1)&amp;"       :="))</f>
        <v>1</v>
      </c>
      <c r="J1305">
        <f>IF(I1305&lt;1.1,I1305,IF(I1305&lt;YEAR!$C$2+YEAR!$C$3-2,I1305+1,(YEAR!$C$2+YEAR!$C$3-1)&amp;"       :="))</f>
        <v>1</v>
      </c>
      <c r="K1305">
        <f>IF(J1305&lt;1.1,J1305,IF(J1305&lt;YEAR!$C$2+YEAR!$C$3-2,J1305+1,(YEAR!$C$2+YEAR!$C$3-1)&amp;"       :="))</f>
        <v>1</v>
      </c>
      <c r="L1305">
        <f>IF(K1305&lt;1.1,K1305,IF(K1305&lt;YEAR!$C$2+YEAR!$C$3-2,K1305+1,(YEAR!$C$2+YEAR!$C$3-1)&amp;"       :="))</f>
        <v>1</v>
      </c>
      <c r="M1305">
        <f>IF(L1305&lt;1.1,L1305,IF(L1305&lt;YEAR!$C$2+YEAR!$C$3-2,L1305+1,(YEAR!$C$2+YEAR!$C$3-1)&amp;"       :="))</f>
        <v>1</v>
      </c>
      <c r="N1305">
        <f>IF(M1305&lt;1.1,M1305,IF(M1305&lt;YEAR!$C$2+YEAR!$C$3-2,M1305+1,(YEAR!$C$2+YEAR!$C$3-1)&amp;"       :="))</f>
        <v>1</v>
      </c>
      <c r="O1305">
        <f>IF(N1305&lt;1.1,N1305,IF(N1305&lt;YEAR!$C$2+YEAR!$C$3-2,N1305+1,(YEAR!$C$2+YEAR!$C$3-1)&amp;"       :="))</f>
        <v>1</v>
      </c>
      <c r="P1305">
        <f>IF(O1305&lt;1.1,O1305,IF(O1305&lt;YEAR!$C$2+YEAR!$C$3-2,O1305+1,(YEAR!$C$2+YEAR!$C$3-1)&amp;"       :="))</f>
        <v>1</v>
      </c>
      <c r="Q1305">
        <f>IF(P1305&lt;1.1,P1305,IF(P1305&lt;YEAR!$C$2+YEAR!$C$3-2,P1305+1,(YEAR!$C$2+YEAR!$C$3-1)&amp;"       :="))</f>
        <v>1</v>
      </c>
      <c r="R1305">
        <f>IF(Q1305&lt;1.1,Q1305,IF(Q1305&lt;YEAR!$C$2+YEAR!$C$3-2,Q1305+1,(YEAR!$C$2+YEAR!$C$3-1)&amp;"       :="))</f>
        <v>1</v>
      </c>
      <c r="S1305">
        <f>IF(R1305&lt;1.1,R1305,IF(R1305&lt;YEAR!$C$2+YEAR!$C$3-2,R1305+1,(YEAR!$C$2+YEAR!$C$3-1)&amp;"       :="))</f>
        <v>1</v>
      </c>
      <c r="T1305">
        <f>IF(S1305&lt;1.1,S1305,IF(S1305&lt;YEAR!$C$2+YEAR!$C$3-2,S1305+1,(YEAR!$C$2+YEAR!$C$3-1)&amp;"       :="))</f>
        <v>1</v>
      </c>
      <c r="U1305">
        <f>IF(T1305&lt;1.1,T1305,IF(T1305&lt;YEAR!$C$2+YEAR!$C$3-2,T1305+1,(YEAR!$C$2+YEAR!$C$3-1)&amp;"       :="))</f>
        <v>1</v>
      </c>
      <c r="V1305">
        <f>IF(U1305&lt;1.1,U1305,IF(U1305&lt;YEAR!$C$2+YEAR!$C$3-2,U1305+1,(YEAR!$C$2+YEAR!$C$3-1)&amp;"       :="))</f>
        <v>1</v>
      </c>
      <c r="W1305">
        <f>IF(V1305&lt;1.1,V1305,IF(V1305&lt;YEAR!$C$2+YEAR!$C$3-2,V1305+1,(YEAR!$C$2+YEAR!$C$3-1)&amp;"       :="))</f>
        <v>1</v>
      </c>
      <c r="X1305">
        <f>IF(W1305&lt;1.1,W1305,IF(W1305&lt;YEAR!$C$2+YEAR!$C$3-2,W1305+1,(YEAR!$C$2+YEAR!$C$3-1)&amp;"       :="))</f>
        <v>1</v>
      </c>
      <c r="Y1305">
        <f>IF(X1305&lt;1.1,X1305,IF(X1305&lt;YEAR!$C$2+YEAR!$C$3-2,X1305+1,(YEAR!$C$2+YEAR!$C$3-1)&amp;"       :="))</f>
        <v>1</v>
      </c>
      <c r="Z1305">
        <f>IF(Y1305&lt;1.1,Y1305,IF(Y1305&lt;YEAR!$C$2+YEAR!$C$3-2,Y1305+1,(YEAR!$C$2+YEAR!$C$3-1)&amp;"       :="))</f>
        <v>1</v>
      </c>
      <c r="AA1305">
        <f>IF(Z1305&lt;1.1,Z1305,IF(Z1305&lt;YEAR!$C$2+YEAR!$C$3-2,Z1305+1,(YEAR!$C$2+YEAR!$C$3-1)&amp;"       :="))</f>
        <v>1</v>
      </c>
      <c r="AB1305">
        <f>IF(AA1305&lt;1.1,AA1305,IF(AA1305&lt;YEAR!$C$2+YEAR!$C$3-2,AA1305+1,(YEAR!$C$2+YEAR!$C$3-1)&amp;"       :="))</f>
        <v>1</v>
      </c>
      <c r="AC1305">
        <f>IF(AB1305&lt;1.1,AB1305,IF(AB1305&lt;YEAR!$C$2+YEAR!$C$3-2,AB1305+1,(YEAR!$C$2+YEAR!$C$3-1)&amp;"       :="))</f>
        <v>1</v>
      </c>
      <c r="AD1305">
        <f>IF(AC1305&lt;1.1,AC1305,IF(AC1305&lt;YEAR!$C$2+YEAR!$C$3-2,AC1305+1,(YEAR!$C$2+YEAR!$C$3-1)&amp;"       :="))</f>
        <v>1</v>
      </c>
      <c r="AE1305">
        <f>IF(AD1305&lt;1.1,AD1305,IF(AD1305&lt;YEAR!$C$2+YEAR!$C$3-2,AD1305+1,(YEAR!$C$2+YEAR!$C$3-1)&amp;"       :="))</f>
        <v>1</v>
      </c>
      <c r="AF1305">
        <f>IF(AE1305&lt;1.1,AE1305,IF(AE1305&lt;YEAR!$C$2+YEAR!$C$3-2,AE1305+1,(YEAR!$C$2+YEAR!$C$3-1)&amp;"       :="))</f>
        <v>1</v>
      </c>
      <c r="AG1305">
        <f>IF(AF1305&lt;1.1,AF1305,IF(AF1305&lt;YEAR!$C$2+YEAR!$C$3-2,AF1305+1,(YEAR!$C$2+YEAR!$C$3-1)&amp;"       :="))</f>
        <v>1</v>
      </c>
      <c r="AH1305">
        <f>IF(AG1305&lt;1.1,AG1305,IF(AG1305&lt;YEAR!$C$2+YEAR!$C$3-2,AG1305+1,(YEAR!$C$2+YEAR!$C$3-1)&amp;"       :="))</f>
        <v>1</v>
      </c>
      <c r="AI1305">
        <f>IF(AH1305&lt;1.1,AH1305,IF(AH1305&lt;YEAR!$C$2+YEAR!$C$3-2,AH1305+1,(YEAR!$C$2+YEAR!$C$3-1)&amp;"       :="))</f>
        <v>1</v>
      </c>
      <c r="AJ1305">
        <f>IF(AI1305&lt;1.1,AI1305,IF(AI1305&lt;YEAR!$C$2+YEAR!$C$3-2,AI1305+1,(YEAR!$C$2+YEAR!$C$3-1)&amp;"       :="))</f>
        <v>1</v>
      </c>
    </row>
    <row r="1306" spans="1:36">
      <c r="A1306">
        <f t="shared" ca="1" si="97"/>
        <v>32</v>
      </c>
      <c r="B1306" t="s">
        <v>51</v>
      </c>
      <c r="C1306" t="str">
        <f ca="1">IF(D1306="",OFFSET(AvailabilityFactor!A$1,A1306,0),C1305)</f>
        <v>D2HSF0893</v>
      </c>
      <c r="D1306" t="str" cm="1">
        <f t="array" aca="1" ref="D1306" ca="1">IF(D1305="",TS_DRC!$P$5,OFFSET(TS_DRC!P$5,RIGHT(D1305,2),0,TRUE))</f>
        <v>TS31</v>
      </c>
      <c r="E1306" t="str">
        <f t="shared" ca="1" si="98"/>
        <v>TS31</v>
      </c>
      <c r="F1306">
        <f>[3]Scenarios!$H$7</f>
        <v>1</v>
      </c>
      <c r="G1306">
        <f>IF(F1306&lt;1.1,F1306,IF(F1306&lt;YEAR!$C$2+YEAR!$C$3-2,F1306+1,(YEAR!$C$2+YEAR!$C$3-1)&amp;"       :="))</f>
        <v>1</v>
      </c>
      <c r="H1306">
        <f>IF(G1306&lt;1.1,G1306,IF(G1306&lt;YEAR!$C$2+YEAR!$C$3-2,G1306+1,(YEAR!$C$2+YEAR!$C$3-1)&amp;"       :="))</f>
        <v>1</v>
      </c>
      <c r="I1306">
        <f>IF(H1306&lt;1.1,H1306,IF(H1306&lt;YEAR!$C$2+YEAR!$C$3-2,H1306+1,(YEAR!$C$2+YEAR!$C$3-1)&amp;"       :="))</f>
        <v>1</v>
      </c>
      <c r="J1306">
        <f>IF(I1306&lt;1.1,I1306,IF(I1306&lt;YEAR!$C$2+YEAR!$C$3-2,I1306+1,(YEAR!$C$2+YEAR!$C$3-1)&amp;"       :="))</f>
        <v>1</v>
      </c>
      <c r="K1306">
        <f>IF(J1306&lt;1.1,J1306,IF(J1306&lt;YEAR!$C$2+YEAR!$C$3-2,J1306+1,(YEAR!$C$2+YEAR!$C$3-1)&amp;"       :="))</f>
        <v>1</v>
      </c>
      <c r="L1306">
        <f>IF(K1306&lt;1.1,K1306,IF(K1306&lt;YEAR!$C$2+YEAR!$C$3-2,K1306+1,(YEAR!$C$2+YEAR!$C$3-1)&amp;"       :="))</f>
        <v>1</v>
      </c>
      <c r="M1306">
        <f>IF(L1306&lt;1.1,L1306,IF(L1306&lt;YEAR!$C$2+YEAR!$C$3-2,L1306+1,(YEAR!$C$2+YEAR!$C$3-1)&amp;"       :="))</f>
        <v>1</v>
      </c>
      <c r="N1306">
        <f>IF(M1306&lt;1.1,M1306,IF(M1306&lt;YEAR!$C$2+YEAR!$C$3-2,M1306+1,(YEAR!$C$2+YEAR!$C$3-1)&amp;"       :="))</f>
        <v>1</v>
      </c>
      <c r="O1306">
        <f>IF(N1306&lt;1.1,N1306,IF(N1306&lt;YEAR!$C$2+YEAR!$C$3-2,N1306+1,(YEAR!$C$2+YEAR!$C$3-1)&amp;"       :="))</f>
        <v>1</v>
      </c>
      <c r="P1306">
        <f>IF(O1306&lt;1.1,O1306,IF(O1306&lt;YEAR!$C$2+YEAR!$C$3-2,O1306+1,(YEAR!$C$2+YEAR!$C$3-1)&amp;"       :="))</f>
        <v>1</v>
      </c>
      <c r="Q1306">
        <f>IF(P1306&lt;1.1,P1306,IF(P1306&lt;YEAR!$C$2+YEAR!$C$3-2,P1306+1,(YEAR!$C$2+YEAR!$C$3-1)&amp;"       :="))</f>
        <v>1</v>
      </c>
      <c r="R1306">
        <f>IF(Q1306&lt;1.1,Q1306,IF(Q1306&lt;YEAR!$C$2+YEAR!$C$3-2,Q1306+1,(YEAR!$C$2+YEAR!$C$3-1)&amp;"       :="))</f>
        <v>1</v>
      </c>
      <c r="S1306">
        <f>IF(R1306&lt;1.1,R1306,IF(R1306&lt;YEAR!$C$2+YEAR!$C$3-2,R1306+1,(YEAR!$C$2+YEAR!$C$3-1)&amp;"       :="))</f>
        <v>1</v>
      </c>
      <c r="T1306">
        <f>IF(S1306&lt;1.1,S1306,IF(S1306&lt;YEAR!$C$2+YEAR!$C$3-2,S1306+1,(YEAR!$C$2+YEAR!$C$3-1)&amp;"       :="))</f>
        <v>1</v>
      </c>
      <c r="U1306">
        <f>IF(T1306&lt;1.1,T1306,IF(T1306&lt;YEAR!$C$2+YEAR!$C$3-2,T1306+1,(YEAR!$C$2+YEAR!$C$3-1)&amp;"       :="))</f>
        <v>1</v>
      </c>
      <c r="V1306">
        <f>IF(U1306&lt;1.1,U1306,IF(U1306&lt;YEAR!$C$2+YEAR!$C$3-2,U1306+1,(YEAR!$C$2+YEAR!$C$3-1)&amp;"       :="))</f>
        <v>1</v>
      </c>
      <c r="W1306">
        <f>IF(V1306&lt;1.1,V1306,IF(V1306&lt;YEAR!$C$2+YEAR!$C$3-2,V1306+1,(YEAR!$C$2+YEAR!$C$3-1)&amp;"       :="))</f>
        <v>1</v>
      </c>
      <c r="X1306">
        <f>IF(W1306&lt;1.1,W1306,IF(W1306&lt;YEAR!$C$2+YEAR!$C$3-2,W1306+1,(YEAR!$C$2+YEAR!$C$3-1)&amp;"       :="))</f>
        <v>1</v>
      </c>
      <c r="Y1306">
        <f>IF(X1306&lt;1.1,X1306,IF(X1306&lt;YEAR!$C$2+YEAR!$C$3-2,X1306+1,(YEAR!$C$2+YEAR!$C$3-1)&amp;"       :="))</f>
        <v>1</v>
      </c>
      <c r="Z1306">
        <f>IF(Y1306&lt;1.1,Y1306,IF(Y1306&lt;YEAR!$C$2+YEAR!$C$3-2,Y1306+1,(YEAR!$C$2+YEAR!$C$3-1)&amp;"       :="))</f>
        <v>1</v>
      </c>
      <c r="AA1306">
        <f>IF(Z1306&lt;1.1,Z1306,IF(Z1306&lt;YEAR!$C$2+YEAR!$C$3-2,Z1306+1,(YEAR!$C$2+YEAR!$C$3-1)&amp;"       :="))</f>
        <v>1</v>
      </c>
      <c r="AB1306">
        <f>IF(AA1306&lt;1.1,AA1306,IF(AA1306&lt;YEAR!$C$2+YEAR!$C$3-2,AA1306+1,(YEAR!$C$2+YEAR!$C$3-1)&amp;"       :="))</f>
        <v>1</v>
      </c>
      <c r="AC1306">
        <f>IF(AB1306&lt;1.1,AB1306,IF(AB1306&lt;YEAR!$C$2+YEAR!$C$3-2,AB1306+1,(YEAR!$C$2+YEAR!$C$3-1)&amp;"       :="))</f>
        <v>1</v>
      </c>
      <c r="AD1306">
        <f>IF(AC1306&lt;1.1,AC1306,IF(AC1306&lt;YEAR!$C$2+YEAR!$C$3-2,AC1306+1,(YEAR!$C$2+YEAR!$C$3-1)&amp;"       :="))</f>
        <v>1</v>
      </c>
      <c r="AE1306">
        <f>IF(AD1306&lt;1.1,AD1306,IF(AD1306&lt;YEAR!$C$2+YEAR!$C$3-2,AD1306+1,(YEAR!$C$2+YEAR!$C$3-1)&amp;"       :="))</f>
        <v>1</v>
      </c>
      <c r="AF1306">
        <f>IF(AE1306&lt;1.1,AE1306,IF(AE1306&lt;YEAR!$C$2+YEAR!$C$3-2,AE1306+1,(YEAR!$C$2+YEAR!$C$3-1)&amp;"       :="))</f>
        <v>1</v>
      </c>
      <c r="AG1306">
        <f>IF(AF1306&lt;1.1,AF1306,IF(AF1306&lt;YEAR!$C$2+YEAR!$C$3-2,AF1306+1,(YEAR!$C$2+YEAR!$C$3-1)&amp;"       :="))</f>
        <v>1</v>
      </c>
      <c r="AH1306">
        <f>IF(AG1306&lt;1.1,AG1306,IF(AG1306&lt;YEAR!$C$2+YEAR!$C$3-2,AG1306+1,(YEAR!$C$2+YEAR!$C$3-1)&amp;"       :="))</f>
        <v>1</v>
      </c>
      <c r="AI1306">
        <f>IF(AH1306&lt;1.1,AH1306,IF(AH1306&lt;YEAR!$C$2+YEAR!$C$3-2,AH1306+1,(YEAR!$C$2+YEAR!$C$3-1)&amp;"       :="))</f>
        <v>1</v>
      </c>
      <c r="AJ1306">
        <f>IF(AI1306&lt;1.1,AI1306,IF(AI1306&lt;YEAR!$C$2+YEAR!$C$3-2,AI1306+1,(YEAR!$C$2+YEAR!$C$3-1)&amp;"       :="))</f>
        <v>1</v>
      </c>
    </row>
    <row r="1307" spans="1:36">
      <c r="A1307">
        <f t="shared" ca="1" si="97"/>
        <v>32</v>
      </c>
      <c r="B1307" t="s">
        <v>51</v>
      </c>
      <c r="C1307" t="str">
        <f ca="1">IF(D1307="",OFFSET(AvailabilityFactor!A$1,A1307,0),C1306)</f>
        <v>D2HSF0893</v>
      </c>
      <c r="D1307" t="str" cm="1">
        <f t="array" aca="1" ref="D1307" ca="1">IF(D1306="",TS_DRC!$P$5,OFFSET(TS_DRC!P$5,RIGHT(D1306,2),0,TRUE))</f>
        <v>TS32</v>
      </c>
      <c r="E1307" t="str">
        <f t="shared" ca="1" si="98"/>
        <v>TS32</v>
      </c>
      <c r="F1307">
        <f>[3]Scenarios!$H$7</f>
        <v>1</v>
      </c>
      <c r="G1307">
        <f>IF(F1307&lt;1.1,F1307,IF(F1307&lt;YEAR!$C$2+YEAR!$C$3-2,F1307+1,(YEAR!$C$2+YEAR!$C$3-1)&amp;"       :="))</f>
        <v>1</v>
      </c>
      <c r="H1307">
        <f>IF(G1307&lt;1.1,G1307,IF(G1307&lt;YEAR!$C$2+YEAR!$C$3-2,G1307+1,(YEAR!$C$2+YEAR!$C$3-1)&amp;"       :="))</f>
        <v>1</v>
      </c>
      <c r="I1307">
        <f>IF(H1307&lt;1.1,H1307,IF(H1307&lt;YEAR!$C$2+YEAR!$C$3-2,H1307+1,(YEAR!$C$2+YEAR!$C$3-1)&amp;"       :="))</f>
        <v>1</v>
      </c>
      <c r="J1307">
        <f>IF(I1307&lt;1.1,I1307,IF(I1307&lt;YEAR!$C$2+YEAR!$C$3-2,I1307+1,(YEAR!$C$2+YEAR!$C$3-1)&amp;"       :="))</f>
        <v>1</v>
      </c>
      <c r="K1307">
        <f>IF(J1307&lt;1.1,J1307,IF(J1307&lt;YEAR!$C$2+YEAR!$C$3-2,J1307+1,(YEAR!$C$2+YEAR!$C$3-1)&amp;"       :="))</f>
        <v>1</v>
      </c>
      <c r="L1307">
        <f>IF(K1307&lt;1.1,K1307,IF(K1307&lt;YEAR!$C$2+YEAR!$C$3-2,K1307+1,(YEAR!$C$2+YEAR!$C$3-1)&amp;"       :="))</f>
        <v>1</v>
      </c>
      <c r="M1307">
        <f>IF(L1307&lt;1.1,L1307,IF(L1307&lt;YEAR!$C$2+YEAR!$C$3-2,L1307+1,(YEAR!$C$2+YEAR!$C$3-1)&amp;"       :="))</f>
        <v>1</v>
      </c>
      <c r="N1307">
        <f>IF(M1307&lt;1.1,M1307,IF(M1307&lt;YEAR!$C$2+YEAR!$C$3-2,M1307+1,(YEAR!$C$2+YEAR!$C$3-1)&amp;"       :="))</f>
        <v>1</v>
      </c>
      <c r="O1307">
        <f>IF(N1307&lt;1.1,N1307,IF(N1307&lt;YEAR!$C$2+YEAR!$C$3-2,N1307+1,(YEAR!$C$2+YEAR!$C$3-1)&amp;"       :="))</f>
        <v>1</v>
      </c>
      <c r="P1307">
        <f>IF(O1307&lt;1.1,O1307,IF(O1307&lt;YEAR!$C$2+YEAR!$C$3-2,O1307+1,(YEAR!$C$2+YEAR!$C$3-1)&amp;"       :="))</f>
        <v>1</v>
      </c>
      <c r="Q1307">
        <f>IF(P1307&lt;1.1,P1307,IF(P1307&lt;YEAR!$C$2+YEAR!$C$3-2,P1307+1,(YEAR!$C$2+YEAR!$C$3-1)&amp;"       :="))</f>
        <v>1</v>
      </c>
      <c r="R1307">
        <f>IF(Q1307&lt;1.1,Q1307,IF(Q1307&lt;YEAR!$C$2+YEAR!$C$3-2,Q1307+1,(YEAR!$C$2+YEAR!$C$3-1)&amp;"       :="))</f>
        <v>1</v>
      </c>
      <c r="S1307">
        <f>IF(R1307&lt;1.1,R1307,IF(R1307&lt;YEAR!$C$2+YEAR!$C$3-2,R1307+1,(YEAR!$C$2+YEAR!$C$3-1)&amp;"       :="))</f>
        <v>1</v>
      </c>
      <c r="T1307">
        <f>IF(S1307&lt;1.1,S1307,IF(S1307&lt;YEAR!$C$2+YEAR!$C$3-2,S1307+1,(YEAR!$C$2+YEAR!$C$3-1)&amp;"       :="))</f>
        <v>1</v>
      </c>
      <c r="U1307">
        <f>IF(T1307&lt;1.1,T1307,IF(T1307&lt;YEAR!$C$2+YEAR!$C$3-2,T1307+1,(YEAR!$C$2+YEAR!$C$3-1)&amp;"       :="))</f>
        <v>1</v>
      </c>
      <c r="V1307">
        <f>IF(U1307&lt;1.1,U1307,IF(U1307&lt;YEAR!$C$2+YEAR!$C$3-2,U1307+1,(YEAR!$C$2+YEAR!$C$3-1)&amp;"       :="))</f>
        <v>1</v>
      </c>
      <c r="W1307">
        <f>IF(V1307&lt;1.1,V1307,IF(V1307&lt;YEAR!$C$2+YEAR!$C$3-2,V1307+1,(YEAR!$C$2+YEAR!$C$3-1)&amp;"       :="))</f>
        <v>1</v>
      </c>
      <c r="X1307">
        <f>IF(W1307&lt;1.1,W1307,IF(W1307&lt;YEAR!$C$2+YEAR!$C$3-2,W1307+1,(YEAR!$C$2+YEAR!$C$3-1)&amp;"       :="))</f>
        <v>1</v>
      </c>
      <c r="Y1307">
        <f>IF(X1307&lt;1.1,X1307,IF(X1307&lt;YEAR!$C$2+YEAR!$C$3-2,X1307+1,(YEAR!$C$2+YEAR!$C$3-1)&amp;"       :="))</f>
        <v>1</v>
      </c>
      <c r="Z1307">
        <f>IF(Y1307&lt;1.1,Y1307,IF(Y1307&lt;YEAR!$C$2+YEAR!$C$3-2,Y1307+1,(YEAR!$C$2+YEAR!$C$3-1)&amp;"       :="))</f>
        <v>1</v>
      </c>
      <c r="AA1307">
        <f>IF(Z1307&lt;1.1,Z1307,IF(Z1307&lt;YEAR!$C$2+YEAR!$C$3-2,Z1307+1,(YEAR!$C$2+YEAR!$C$3-1)&amp;"       :="))</f>
        <v>1</v>
      </c>
      <c r="AB1307">
        <f>IF(AA1307&lt;1.1,AA1307,IF(AA1307&lt;YEAR!$C$2+YEAR!$C$3-2,AA1307+1,(YEAR!$C$2+YEAR!$C$3-1)&amp;"       :="))</f>
        <v>1</v>
      </c>
      <c r="AC1307">
        <f>IF(AB1307&lt;1.1,AB1307,IF(AB1307&lt;YEAR!$C$2+YEAR!$C$3-2,AB1307+1,(YEAR!$C$2+YEAR!$C$3-1)&amp;"       :="))</f>
        <v>1</v>
      </c>
      <c r="AD1307">
        <f>IF(AC1307&lt;1.1,AC1307,IF(AC1307&lt;YEAR!$C$2+YEAR!$C$3-2,AC1307+1,(YEAR!$C$2+YEAR!$C$3-1)&amp;"       :="))</f>
        <v>1</v>
      </c>
      <c r="AE1307">
        <f>IF(AD1307&lt;1.1,AD1307,IF(AD1307&lt;YEAR!$C$2+YEAR!$C$3-2,AD1307+1,(YEAR!$C$2+YEAR!$C$3-1)&amp;"       :="))</f>
        <v>1</v>
      </c>
      <c r="AF1307">
        <f>IF(AE1307&lt;1.1,AE1307,IF(AE1307&lt;YEAR!$C$2+YEAR!$C$3-2,AE1307+1,(YEAR!$C$2+YEAR!$C$3-1)&amp;"       :="))</f>
        <v>1</v>
      </c>
      <c r="AG1307">
        <f>IF(AF1307&lt;1.1,AF1307,IF(AF1307&lt;YEAR!$C$2+YEAR!$C$3-2,AF1307+1,(YEAR!$C$2+YEAR!$C$3-1)&amp;"       :="))</f>
        <v>1</v>
      </c>
      <c r="AH1307">
        <f>IF(AG1307&lt;1.1,AG1307,IF(AG1307&lt;YEAR!$C$2+YEAR!$C$3-2,AG1307+1,(YEAR!$C$2+YEAR!$C$3-1)&amp;"       :="))</f>
        <v>1</v>
      </c>
      <c r="AI1307">
        <f>IF(AH1307&lt;1.1,AH1307,IF(AH1307&lt;YEAR!$C$2+YEAR!$C$3-2,AH1307+1,(YEAR!$C$2+YEAR!$C$3-1)&amp;"       :="))</f>
        <v>1</v>
      </c>
      <c r="AJ1307">
        <f>IF(AI1307&lt;1.1,AI1307,IF(AI1307&lt;YEAR!$C$2+YEAR!$C$3-2,AI1307+1,(YEAR!$C$2+YEAR!$C$3-1)&amp;"       :="))</f>
        <v>1</v>
      </c>
    </row>
    <row r="1308" spans="1:36">
      <c r="A1308">
        <f t="shared" ca="1" si="97"/>
        <v>32</v>
      </c>
      <c r="B1308" t="s">
        <v>51</v>
      </c>
      <c r="C1308" t="str">
        <f ca="1">IF(D1308="",OFFSET(AvailabilityFactor!A$1,A1308,0),C1307)</f>
        <v>D2HSF0893</v>
      </c>
      <c r="D1308" t="str" cm="1">
        <f t="array" aca="1" ref="D1308" ca="1">IF(D1307="",TS_DRC!$P$5,OFFSET(TS_DRC!P$5,RIGHT(D1307,2),0,TRUE))</f>
        <v>TS33</v>
      </c>
      <c r="E1308" t="str">
        <f t="shared" ca="1" si="98"/>
        <v>TS33</v>
      </c>
      <c r="F1308">
        <f>[3]Scenarios!$H$7</f>
        <v>1</v>
      </c>
      <c r="G1308">
        <f>IF(F1308&lt;1.1,F1308,IF(F1308&lt;YEAR!$C$2+YEAR!$C$3-2,F1308+1,(YEAR!$C$2+YEAR!$C$3-1)&amp;"       :="))</f>
        <v>1</v>
      </c>
      <c r="H1308">
        <f>IF(G1308&lt;1.1,G1308,IF(G1308&lt;YEAR!$C$2+YEAR!$C$3-2,G1308+1,(YEAR!$C$2+YEAR!$C$3-1)&amp;"       :="))</f>
        <v>1</v>
      </c>
      <c r="I1308">
        <f>IF(H1308&lt;1.1,H1308,IF(H1308&lt;YEAR!$C$2+YEAR!$C$3-2,H1308+1,(YEAR!$C$2+YEAR!$C$3-1)&amp;"       :="))</f>
        <v>1</v>
      </c>
      <c r="J1308">
        <f>IF(I1308&lt;1.1,I1308,IF(I1308&lt;YEAR!$C$2+YEAR!$C$3-2,I1308+1,(YEAR!$C$2+YEAR!$C$3-1)&amp;"       :="))</f>
        <v>1</v>
      </c>
      <c r="K1308">
        <f>IF(J1308&lt;1.1,J1308,IF(J1308&lt;YEAR!$C$2+YEAR!$C$3-2,J1308+1,(YEAR!$C$2+YEAR!$C$3-1)&amp;"       :="))</f>
        <v>1</v>
      </c>
      <c r="L1308">
        <f>IF(K1308&lt;1.1,K1308,IF(K1308&lt;YEAR!$C$2+YEAR!$C$3-2,K1308+1,(YEAR!$C$2+YEAR!$C$3-1)&amp;"       :="))</f>
        <v>1</v>
      </c>
      <c r="M1308">
        <f>IF(L1308&lt;1.1,L1308,IF(L1308&lt;YEAR!$C$2+YEAR!$C$3-2,L1308+1,(YEAR!$C$2+YEAR!$C$3-1)&amp;"       :="))</f>
        <v>1</v>
      </c>
      <c r="N1308">
        <f>IF(M1308&lt;1.1,M1308,IF(M1308&lt;YEAR!$C$2+YEAR!$C$3-2,M1308+1,(YEAR!$C$2+YEAR!$C$3-1)&amp;"       :="))</f>
        <v>1</v>
      </c>
      <c r="O1308">
        <f>IF(N1308&lt;1.1,N1308,IF(N1308&lt;YEAR!$C$2+YEAR!$C$3-2,N1308+1,(YEAR!$C$2+YEAR!$C$3-1)&amp;"       :="))</f>
        <v>1</v>
      </c>
      <c r="P1308">
        <f>IF(O1308&lt;1.1,O1308,IF(O1308&lt;YEAR!$C$2+YEAR!$C$3-2,O1308+1,(YEAR!$C$2+YEAR!$C$3-1)&amp;"       :="))</f>
        <v>1</v>
      </c>
      <c r="Q1308">
        <f>IF(P1308&lt;1.1,P1308,IF(P1308&lt;YEAR!$C$2+YEAR!$C$3-2,P1308+1,(YEAR!$C$2+YEAR!$C$3-1)&amp;"       :="))</f>
        <v>1</v>
      </c>
      <c r="R1308">
        <f>IF(Q1308&lt;1.1,Q1308,IF(Q1308&lt;YEAR!$C$2+YEAR!$C$3-2,Q1308+1,(YEAR!$C$2+YEAR!$C$3-1)&amp;"       :="))</f>
        <v>1</v>
      </c>
      <c r="S1308">
        <f>IF(R1308&lt;1.1,R1308,IF(R1308&lt;YEAR!$C$2+YEAR!$C$3-2,R1308+1,(YEAR!$C$2+YEAR!$C$3-1)&amp;"       :="))</f>
        <v>1</v>
      </c>
      <c r="T1308">
        <f>IF(S1308&lt;1.1,S1308,IF(S1308&lt;YEAR!$C$2+YEAR!$C$3-2,S1308+1,(YEAR!$C$2+YEAR!$C$3-1)&amp;"       :="))</f>
        <v>1</v>
      </c>
      <c r="U1308">
        <f>IF(T1308&lt;1.1,T1308,IF(T1308&lt;YEAR!$C$2+YEAR!$C$3-2,T1308+1,(YEAR!$C$2+YEAR!$C$3-1)&amp;"       :="))</f>
        <v>1</v>
      </c>
      <c r="V1308">
        <f>IF(U1308&lt;1.1,U1308,IF(U1308&lt;YEAR!$C$2+YEAR!$C$3-2,U1308+1,(YEAR!$C$2+YEAR!$C$3-1)&amp;"       :="))</f>
        <v>1</v>
      </c>
      <c r="W1308">
        <f>IF(V1308&lt;1.1,V1308,IF(V1308&lt;YEAR!$C$2+YEAR!$C$3-2,V1308+1,(YEAR!$C$2+YEAR!$C$3-1)&amp;"       :="))</f>
        <v>1</v>
      </c>
      <c r="X1308">
        <f>IF(W1308&lt;1.1,W1308,IF(W1308&lt;YEAR!$C$2+YEAR!$C$3-2,W1308+1,(YEAR!$C$2+YEAR!$C$3-1)&amp;"       :="))</f>
        <v>1</v>
      </c>
      <c r="Y1308">
        <f>IF(X1308&lt;1.1,X1308,IF(X1308&lt;YEAR!$C$2+YEAR!$C$3-2,X1308+1,(YEAR!$C$2+YEAR!$C$3-1)&amp;"       :="))</f>
        <v>1</v>
      </c>
      <c r="Z1308">
        <f>IF(Y1308&lt;1.1,Y1308,IF(Y1308&lt;YEAR!$C$2+YEAR!$C$3-2,Y1308+1,(YEAR!$C$2+YEAR!$C$3-1)&amp;"       :="))</f>
        <v>1</v>
      </c>
      <c r="AA1308">
        <f>IF(Z1308&lt;1.1,Z1308,IF(Z1308&lt;YEAR!$C$2+YEAR!$C$3-2,Z1308+1,(YEAR!$C$2+YEAR!$C$3-1)&amp;"       :="))</f>
        <v>1</v>
      </c>
      <c r="AB1308">
        <f>IF(AA1308&lt;1.1,AA1308,IF(AA1308&lt;YEAR!$C$2+YEAR!$C$3-2,AA1308+1,(YEAR!$C$2+YEAR!$C$3-1)&amp;"       :="))</f>
        <v>1</v>
      </c>
      <c r="AC1308">
        <f>IF(AB1308&lt;1.1,AB1308,IF(AB1308&lt;YEAR!$C$2+YEAR!$C$3-2,AB1308+1,(YEAR!$C$2+YEAR!$C$3-1)&amp;"       :="))</f>
        <v>1</v>
      </c>
      <c r="AD1308">
        <f>IF(AC1308&lt;1.1,AC1308,IF(AC1308&lt;YEAR!$C$2+YEAR!$C$3-2,AC1308+1,(YEAR!$C$2+YEAR!$C$3-1)&amp;"       :="))</f>
        <v>1</v>
      </c>
      <c r="AE1308">
        <f>IF(AD1308&lt;1.1,AD1308,IF(AD1308&lt;YEAR!$C$2+YEAR!$C$3-2,AD1308+1,(YEAR!$C$2+YEAR!$C$3-1)&amp;"       :="))</f>
        <v>1</v>
      </c>
      <c r="AF1308">
        <f>IF(AE1308&lt;1.1,AE1308,IF(AE1308&lt;YEAR!$C$2+YEAR!$C$3-2,AE1308+1,(YEAR!$C$2+YEAR!$C$3-1)&amp;"       :="))</f>
        <v>1</v>
      </c>
      <c r="AG1308">
        <f>IF(AF1308&lt;1.1,AF1308,IF(AF1308&lt;YEAR!$C$2+YEAR!$C$3-2,AF1308+1,(YEAR!$C$2+YEAR!$C$3-1)&amp;"       :="))</f>
        <v>1</v>
      </c>
      <c r="AH1308">
        <f>IF(AG1308&lt;1.1,AG1308,IF(AG1308&lt;YEAR!$C$2+YEAR!$C$3-2,AG1308+1,(YEAR!$C$2+YEAR!$C$3-1)&amp;"       :="))</f>
        <v>1</v>
      </c>
      <c r="AI1308">
        <f>IF(AH1308&lt;1.1,AH1308,IF(AH1308&lt;YEAR!$C$2+YEAR!$C$3-2,AH1308+1,(YEAR!$C$2+YEAR!$C$3-1)&amp;"       :="))</f>
        <v>1</v>
      </c>
      <c r="AJ1308">
        <f>IF(AI1308&lt;1.1,AI1308,IF(AI1308&lt;YEAR!$C$2+YEAR!$C$3-2,AI1308+1,(YEAR!$C$2+YEAR!$C$3-1)&amp;"       :="))</f>
        <v>1</v>
      </c>
    </row>
    <row r="1309" spans="1:36">
      <c r="A1309">
        <f t="shared" ca="1" si="97"/>
        <v>32</v>
      </c>
      <c r="B1309" t="s">
        <v>51</v>
      </c>
      <c r="C1309" t="str">
        <f ca="1">IF(D1309="",OFFSET(AvailabilityFactor!A$1,A1309,0),C1308)</f>
        <v>D2HSF0893</v>
      </c>
      <c r="D1309" t="str" cm="1">
        <f t="array" aca="1" ref="D1309" ca="1">IF(D1308="",TS_DRC!$P$5,OFFSET(TS_DRC!P$5,RIGHT(D1308,2),0,TRUE))</f>
        <v>TS34</v>
      </c>
      <c r="E1309" t="str">
        <f t="shared" ca="1" si="98"/>
        <v>TS34</v>
      </c>
      <c r="F1309">
        <f>[3]Scenarios!$H$7</f>
        <v>1</v>
      </c>
      <c r="G1309">
        <f>IF(F1309&lt;1.1,F1309,IF(F1309&lt;YEAR!$C$2+YEAR!$C$3-2,F1309+1,(YEAR!$C$2+YEAR!$C$3-1)&amp;"       :="))</f>
        <v>1</v>
      </c>
      <c r="H1309">
        <f>IF(G1309&lt;1.1,G1309,IF(G1309&lt;YEAR!$C$2+YEAR!$C$3-2,G1309+1,(YEAR!$C$2+YEAR!$C$3-1)&amp;"       :="))</f>
        <v>1</v>
      </c>
      <c r="I1309">
        <f>IF(H1309&lt;1.1,H1309,IF(H1309&lt;YEAR!$C$2+YEAR!$C$3-2,H1309+1,(YEAR!$C$2+YEAR!$C$3-1)&amp;"       :="))</f>
        <v>1</v>
      </c>
      <c r="J1309">
        <f>IF(I1309&lt;1.1,I1309,IF(I1309&lt;YEAR!$C$2+YEAR!$C$3-2,I1309+1,(YEAR!$C$2+YEAR!$C$3-1)&amp;"       :="))</f>
        <v>1</v>
      </c>
      <c r="K1309">
        <f>IF(J1309&lt;1.1,J1309,IF(J1309&lt;YEAR!$C$2+YEAR!$C$3-2,J1309+1,(YEAR!$C$2+YEAR!$C$3-1)&amp;"       :="))</f>
        <v>1</v>
      </c>
      <c r="L1309">
        <f>IF(K1309&lt;1.1,K1309,IF(K1309&lt;YEAR!$C$2+YEAR!$C$3-2,K1309+1,(YEAR!$C$2+YEAR!$C$3-1)&amp;"       :="))</f>
        <v>1</v>
      </c>
      <c r="M1309">
        <f>IF(L1309&lt;1.1,L1309,IF(L1309&lt;YEAR!$C$2+YEAR!$C$3-2,L1309+1,(YEAR!$C$2+YEAR!$C$3-1)&amp;"       :="))</f>
        <v>1</v>
      </c>
      <c r="N1309">
        <f>IF(M1309&lt;1.1,M1309,IF(M1309&lt;YEAR!$C$2+YEAR!$C$3-2,M1309+1,(YEAR!$C$2+YEAR!$C$3-1)&amp;"       :="))</f>
        <v>1</v>
      </c>
      <c r="O1309">
        <f>IF(N1309&lt;1.1,N1309,IF(N1309&lt;YEAR!$C$2+YEAR!$C$3-2,N1309+1,(YEAR!$C$2+YEAR!$C$3-1)&amp;"       :="))</f>
        <v>1</v>
      </c>
      <c r="P1309">
        <f>IF(O1309&lt;1.1,O1309,IF(O1309&lt;YEAR!$C$2+YEAR!$C$3-2,O1309+1,(YEAR!$C$2+YEAR!$C$3-1)&amp;"       :="))</f>
        <v>1</v>
      </c>
      <c r="Q1309">
        <f>IF(P1309&lt;1.1,P1309,IF(P1309&lt;YEAR!$C$2+YEAR!$C$3-2,P1309+1,(YEAR!$C$2+YEAR!$C$3-1)&amp;"       :="))</f>
        <v>1</v>
      </c>
      <c r="R1309">
        <f>IF(Q1309&lt;1.1,Q1309,IF(Q1309&lt;YEAR!$C$2+YEAR!$C$3-2,Q1309+1,(YEAR!$C$2+YEAR!$C$3-1)&amp;"       :="))</f>
        <v>1</v>
      </c>
      <c r="S1309">
        <f>IF(R1309&lt;1.1,R1309,IF(R1309&lt;YEAR!$C$2+YEAR!$C$3-2,R1309+1,(YEAR!$C$2+YEAR!$C$3-1)&amp;"       :="))</f>
        <v>1</v>
      </c>
      <c r="T1309">
        <f>IF(S1309&lt;1.1,S1309,IF(S1309&lt;YEAR!$C$2+YEAR!$C$3-2,S1309+1,(YEAR!$C$2+YEAR!$C$3-1)&amp;"       :="))</f>
        <v>1</v>
      </c>
      <c r="U1309">
        <f>IF(T1309&lt;1.1,T1309,IF(T1309&lt;YEAR!$C$2+YEAR!$C$3-2,T1309+1,(YEAR!$C$2+YEAR!$C$3-1)&amp;"       :="))</f>
        <v>1</v>
      </c>
      <c r="V1309">
        <f>IF(U1309&lt;1.1,U1309,IF(U1309&lt;YEAR!$C$2+YEAR!$C$3-2,U1309+1,(YEAR!$C$2+YEAR!$C$3-1)&amp;"       :="))</f>
        <v>1</v>
      </c>
      <c r="W1309">
        <f>IF(V1309&lt;1.1,V1309,IF(V1309&lt;YEAR!$C$2+YEAR!$C$3-2,V1309+1,(YEAR!$C$2+YEAR!$C$3-1)&amp;"       :="))</f>
        <v>1</v>
      </c>
      <c r="X1309">
        <f>IF(W1309&lt;1.1,W1309,IF(W1309&lt;YEAR!$C$2+YEAR!$C$3-2,W1309+1,(YEAR!$C$2+YEAR!$C$3-1)&amp;"       :="))</f>
        <v>1</v>
      </c>
      <c r="Y1309">
        <f>IF(X1309&lt;1.1,X1309,IF(X1309&lt;YEAR!$C$2+YEAR!$C$3-2,X1309+1,(YEAR!$C$2+YEAR!$C$3-1)&amp;"       :="))</f>
        <v>1</v>
      </c>
      <c r="Z1309">
        <f>IF(Y1309&lt;1.1,Y1309,IF(Y1309&lt;YEAR!$C$2+YEAR!$C$3-2,Y1309+1,(YEAR!$C$2+YEAR!$C$3-1)&amp;"       :="))</f>
        <v>1</v>
      </c>
      <c r="AA1309">
        <f>IF(Z1309&lt;1.1,Z1309,IF(Z1309&lt;YEAR!$C$2+YEAR!$C$3-2,Z1309+1,(YEAR!$C$2+YEAR!$C$3-1)&amp;"       :="))</f>
        <v>1</v>
      </c>
      <c r="AB1309">
        <f>IF(AA1309&lt;1.1,AA1309,IF(AA1309&lt;YEAR!$C$2+YEAR!$C$3-2,AA1309+1,(YEAR!$C$2+YEAR!$C$3-1)&amp;"       :="))</f>
        <v>1</v>
      </c>
      <c r="AC1309">
        <f>IF(AB1309&lt;1.1,AB1309,IF(AB1309&lt;YEAR!$C$2+YEAR!$C$3-2,AB1309+1,(YEAR!$C$2+YEAR!$C$3-1)&amp;"       :="))</f>
        <v>1</v>
      </c>
      <c r="AD1309">
        <f>IF(AC1309&lt;1.1,AC1309,IF(AC1309&lt;YEAR!$C$2+YEAR!$C$3-2,AC1309+1,(YEAR!$C$2+YEAR!$C$3-1)&amp;"       :="))</f>
        <v>1</v>
      </c>
      <c r="AE1309">
        <f>IF(AD1309&lt;1.1,AD1309,IF(AD1309&lt;YEAR!$C$2+YEAR!$C$3-2,AD1309+1,(YEAR!$C$2+YEAR!$C$3-1)&amp;"       :="))</f>
        <v>1</v>
      </c>
      <c r="AF1309">
        <f>IF(AE1309&lt;1.1,AE1309,IF(AE1309&lt;YEAR!$C$2+YEAR!$C$3-2,AE1309+1,(YEAR!$C$2+YEAR!$C$3-1)&amp;"       :="))</f>
        <v>1</v>
      </c>
      <c r="AG1309">
        <f>IF(AF1309&lt;1.1,AF1309,IF(AF1309&lt;YEAR!$C$2+YEAR!$C$3-2,AF1309+1,(YEAR!$C$2+YEAR!$C$3-1)&amp;"       :="))</f>
        <v>1</v>
      </c>
      <c r="AH1309">
        <f>IF(AG1309&lt;1.1,AG1309,IF(AG1309&lt;YEAR!$C$2+YEAR!$C$3-2,AG1309+1,(YEAR!$C$2+YEAR!$C$3-1)&amp;"       :="))</f>
        <v>1</v>
      </c>
      <c r="AI1309">
        <f>IF(AH1309&lt;1.1,AH1309,IF(AH1309&lt;YEAR!$C$2+YEAR!$C$3-2,AH1309+1,(YEAR!$C$2+YEAR!$C$3-1)&amp;"       :="))</f>
        <v>1</v>
      </c>
      <c r="AJ1309">
        <f>IF(AI1309&lt;1.1,AI1309,IF(AI1309&lt;YEAR!$C$2+YEAR!$C$3-2,AI1309+1,(YEAR!$C$2+YEAR!$C$3-1)&amp;"       :="))</f>
        <v>1</v>
      </c>
    </row>
    <row r="1310" spans="1:36">
      <c r="A1310">
        <f t="shared" ca="1" si="97"/>
        <v>32</v>
      </c>
      <c r="B1310" t="s">
        <v>51</v>
      </c>
      <c r="C1310" t="str">
        <f ca="1">IF(D1310="",OFFSET(AvailabilityFactor!A$1,A1310,0),C1309)</f>
        <v>D2HSF0893</v>
      </c>
      <c r="D1310" t="str" cm="1">
        <f t="array" aca="1" ref="D1310" ca="1">IF(D1309="",TS_DRC!$P$5,OFFSET(TS_DRC!P$5,RIGHT(D1309,2),0,TRUE))</f>
        <v>TS35</v>
      </c>
      <c r="E1310" t="str">
        <f t="shared" ca="1" si="98"/>
        <v>TS35</v>
      </c>
      <c r="F1310">
        <f>[3]Scenarios!$H$7</f>
        <v>1</v>
      </c>
      <c r="G1310">
        <f>IF(F1310&lt;1.1,F1310,IF(F1310&lt;YEAR!$C$2+YEAR!$C$3-2,F1310+1,(YEAR!$C$2+YEAR!$C$3-1)&amp;"       :="))</f>
        <v>1</v>
      </c>
      <c r="H1310">
        <f>IF(G1310&lt;1.1,G1310,IF(G1310&lt;YEAR!$C$2+YEAR!$C$3-2,G1310+1,(YEAR!$C$2+YEAR!$C$3-1)&amp;"       :="))</f>
        <v>1</v>
      </c>
      <c r="I1310">
        <f>IF(H1310&lt;1.1,H1310,IF(H1310&lt;YEAR!$C$2+YEAR!$C$3-2,H1310+1,(YEAR!$C$2+YEAR!$C$3-1)&amp;"       :="))</f>
        <v>1</v>
      </c>
      <c r="J1310">
        <f>IF(I1310&lt;1.1,I1310,IF(I1310&lt;YEAR!$C$2+YEAR!$C$3-2,I1310+1,(YEAR!$C$2+YEAR!$C$3-1)&amp;"       :="))</f>
        <v>1</v>
      </c>
      <c r="K1310">
        <f>IF(J1310&lt;1.1,J1310,IF(J1310&lt;YEAR!$C$2+YEAR!$C$3-2,J1310+1,(YEAR!$C$2+YEAR!$C$3-1)&amp;"       :="))</f>
        <v>1</v>
      </c>
      <c r="L1310">
        <f>IF(K1310&lt;1.1,K1310,IF(K1310&lt;YEAR!$C$2+YEAR!$C$3-2,K1310+1,(YEAR!$C$2+YEAR!$C$3-1)&amp;"       :="))</f>
        <v>1</v>
      </c>
      <c r="M1310">
        <f>IF(L1310&lt;1.1,L1310,IF(L1310&lt;YEAR!$C$2+YEAR!$C$3-2,L1310+1,(YEAR!$C$2+YEAR!$C$3-1)&amp;"       :="))</f>
        <v>1</v>
      </c>
      <c r="N1310">
        <f>IF(M1310&lt;1.1,M1310,IF(M1310&lt;YEAR!$C$2+YEAR!$C$3-2,M1310+1,(YEAR!$C$2+YEAR!$C$3-1)&amp;"       :="))</f>
        <v>1</v>
      </c>
      <c r="O1310">
        <f>IF(N1310&lt;1.1,N1310,IF(N1310&lt;YEAR!$C$2+YEAR!$C$3-2,N1310+1,(YEAR!$C$2+YEAR!$C$3-1)&amp;"       :="))</f>
        <v>1</v>
      </c>
      <c r="P1310">
        <f>IF(O1310&lt;1.1,O1310,IF(O1310&lt;YEAR!$C$2+YEAR!$C$3-2,O1310+1,(YEAR!$C$2+YEAR!$C$3-1)&amp;"       :="))</f>
        <v>1</v>
      </c>
      <c r="Q1310">
        <f>IF(P1310&lt;1.1,P1310,IF(P1310&lt;YEAR!$C$2+YEAR!$C$3-2,P1310+1,(YEAR!$C$2+YEAR!$C$3-1)&amp;"       :="))</f>
        <v>1</v>
      </c>
      <c r="R1310">
        <f>IF(Q1310&lt;1.1,Q1310,IF(Q1310&lt;YEAR!$C$2+YEAR!$C$3-2,Q1310+1,(YEAR!$C$2+YEAR!$C$3-1)&amp;"       :="))</f>
        <v>1</v>
      </c>
      <c r="S1310">
        <f>IF(R1310&lt;1.1,R1310,IF(R1310&lt;YEAR!$C$2+YEAR!$C$3-2,R1310+1,(YEAR!$C$2+YEAR!$C$3-1)&amp;"       :="))</f>
        <v>1</v>
      </c>
      <c r="T1310">
        <f>IF(S1310&lt;1.1,S1310,IF(S1310&lt;YEAR!$C$2+YEAR!$C$3-2,S1310+1,(YEAR!$C$2+YEAR!$C$3-1)&amp;"       :="))</f>
        <v>1</v>
      </c>
      <c r="U1310">
        <f>IF(T1310&lt;1.1,T1310,IF(T1310&lt;YEAR!$C$2+YEAR!$C$3-2,T1310+1,(YEAR!$C$2+YEAR!$C$3-1)&amp;"       :="))</f>
        <v>1</v>
      </c>
      <c r="V1310">
        <f>IF(U1310&lt;1.1,U1310,IF(U1310&lt;YEAR!$C$2+YEAR!$C$3-2,U1310+1,(YEAR!$C$2+YEAR!$C$3-1)&amp;"       :="))</f>
        <v>1</v>
      </c>
      <c r="W1310">
        <f>IF(V1310&lt;1.1,V1310,IF(V1310&lt;YEAR!$C$2+YEAR!$C$3-2,V1310+1,(YEAR!$C$2+YEAR!$C$3-1)&amp;"       :="))</f>
        <v>1</v>
      </c>
      <c r="X1310">
        <f>IF(W1310&lt;1.1,W1310,IF(W1310&lt;YEAR!$C$2+YEAR!$C$3-2,W1310+1,(YEAR!$C$2+YEAR!$C$3-1)&amp;"       :="))</f>
        <v>1</v>
      </c>
      <c r="Y1310">
        <f>IF(X1310&lt;1.1,X1310,IF(X1310&lt;YEAR!$C$2+YEAR!$C$3-2,X1310+1,(YEAR!$C$2+YEAR!$C$3-1)&amp;"       :="))</f>
        <v>1</v>
      </c>
      <c r="Z1310">
        <f>IF(Y1310&lt;1.1,Y1310,IF(Y1310&lt;YEAR!$C$2+YEAR!$C$3-2,Y1310+1,(YEAR!$C$2+YEAR!$C$3-1)&amp;"       :="))</f>
        <v>1</v>
      </c>
      <c r="AA1310">
        <f>IF(Z1310&lt;1.1,Z1310,IF(Z1310&lt;YEAR!$C$2+YEAR!$C$3-2,Z1310+1,(YEAR!$C$2+YEAR!$C$3-1)&amp;"       :="))</f>
        <v>1</v>
      </c>
      <c r="AB1310">
        <f>IF(AA1310&lt;1.1,AA1310,IF(AA1310&lt;YEAR!$C$2+YEAR!$C$3-2,AA1310+1,(YEAR!$C$2+YEAR!$C$3-1)&amp;"       :="))</f>
        <v>1</v>
      </c>
      <c r="AC1310">
        <f>IF(AB1310&lt;1.1,AB1310,IF(AB1310&lt;YEAR!$C$2+YEAR!$C$3-2,AB1310+1,(YEAR!$C$2+YEAR!$C$3-1)&amp;"       :="))</f>
        <v>1</v>
      </c>
      <c r="AD1310">
        <f>IF(AC1310&lt;1.1,AC1310,IF(AC1310&lt;YEAR!$C$2+YEAR!$C$3-2,AC1310+1,(YEAR!$C$2+YEAR!$C$3-1)&amp;"       :="))</f>
        <v>1</v>
      </c>
      <c r="AE1310">
        <f>IF(AD1310&lt;1.1,AD1310,IF(AD1310&lt;YEAR!$C$2+YEAR!$C$3-2,AD1310+1,(YEAR!$C$2+YEAR!$C$3-1)&amp;"       :="))</f>
        <v>1</v>
      </c>
      <c r="AF1310">
        <f>IF(AE1310&lt;1.1,AE1310,IF(AE1310&lt;YEAR!$C$2+YEAR!$C$3-2,AE1310+1,(YEAR!$C$2+YEAR!$C$3-1)&amp;"       :="))</f>
        <v>1</v>
      </c>
      <c r="AG1310">
        <f>IF(AF1310&lt;1.1,AF1310,IF(AF1310&lt;YEAR!$C$2+YEAR!$C$3-2,AF1310+1,(YEAR!$C$2+YEAR!$C$3-1)&amp;"       :="))</f>
        <v>1</v>
      </c>
      <c r="AH1310">
        <f>IF(AG1310&lt;1.1,AG1310,IF(AG1310&lt;YEAR!$C$2+YEAR!$C$3-2,AG1310+1,(YEAR!$C$2+YEAR!$C$3-1)&amp;"       :="))</f>
        <v>1</v>
      </c>
      <c r="AI1310">
        <f>IF(AH1310&lt;1.1,AH1310,IF(AH1310&lt;YEAR!$C$2+YEAR!$C$3-2,AH1310+1,(YEAR!$C$2+YEAR!$C$3-1)&amp;"       :="))</f>
        <v>1</v>
      </c>
      <c r="AJ1310">
        <f>IF(AI1310&lt;1.1,AI1310,IF(AI1310&lt;YEAR!$C$2+YEAR!$C$3-2,AI1310+1,(YEAR!$C$2+YEAR!$C$3-1)&amp;"       :="))</f>
        <v>1</v>
      </c>
    </row>
    <row r="1311" spans="1:36">
      <c r="A1311">
        <f t="shared" ca="1" si="97"/>
        <v>32</v>
      </c>
      <c r="B1311" t="s">
        <v>51</v>
      </c>
      <c r="C1311" t="str">
        <f ca="1">IF(D1311="",OFFSET(AvailabilityFactor!A$1,A1311,0),C1310)</f>
        <v>D2HSF0893</v>
      </c>
      <c r="D1311" t="str" cm="1">
        <f t="array" aca="1" ref="D1311" ca="1">IF(D1310="",TS_DRC!$P$5,OFFSET(TS_DRC!P$5,RIGHT(D1310,2),0,TRUE))</f>
        <v>TS36</v>
      </c>
      <c r="E1311" t="str">
        <f t="shared" ca="1" si="98"/>
        <v>TS36</v>
      </c>
      <c r="F1311">
        <f>[3]Scenarios!$H$7</f>
        <v>1</v>
      </c>
      <c r="G1311">
        <f>IF(F1311&lt;1.1,F1311,IF(F1311&lt;YEAR!$C$2+YEAR!$C$3-2,F1311+1,(YEAR!$C$2+YEAR!$C$3-1)&amp;"       :="))</f>
        <v>1</v>
      </c>
      <c r="H1311">
        <f>IF(G1311&lt;1.1,G1311,IF(G1311&lt;YEAR!$C$2+YEAR!$C$3-2,G1311+1,(YEAR!$C$2+YEAR!$C$3-1)&amp;"       :="))</f>
        <v>1</v>
      </c>
      <c r="I1311">
        <f>IF(H1311&lt;1.1,H1311,IF(H1311&lt;YEAR!$C$2+YEAR!$C$3-2,H1311+1,(YEAR!$C$2+YEAR!$C$3-1)&amp;"       :="))</f>
        <v>1</v>
      </c>
      <c r="J1311">
        <f>IF(I1311&lt;1.1,I1311,IF(I1311&lt;YEAR!$C$2+YEAR!$C$3-2,I1311+1,(YEAR!$C$2+YEAR!$C$3-1)&amp;"       :="))</f>
        <v>1</v>
      </c>
      <c r="K1311">
        <f>IF(J1311&lt;1.1,J1311,IF(J1311&lt;YEAR!$C$2+YEAR!$C$3-2,J1311+1,(YEAR!$C$2+YEAR!$C$3-1)&amp;"       :="))</f>
        <v>1</v>
      </c>
      <c r="L1311">
        <f>IF(K1311&lt;1.1,K1311,IF(K1311&lt;YEAR!$C$2+YEAR!$C$3-2,K1311+1,(YEAR!$C$2+YEAR!$C$3-1)&amp;"       :="))</f>
        <v>1</v>
      </c>
      <c r="M1311">
        <f>IF(L1311&lt;1.1,L1311,IF(L1311&lt;YEAR!$C$2+YEAR!$C$3-2,L1311+1,(YEAR!$C$2+YEAR!$C$3-1)&amp;"       :="))</f>
        <v>1</v>
      </c>
      <c r="N1311">
        <f>IF(M1311&lt;1.1,M1311,IF(M1311&lt;YEAR!$C$2+YEAR!$C$3-2,M1311+1,(YEAR!$C$2+YEAR!$C$3-1)&amp;"       :="))</f>
        <v>1</v>
      </c>
      <c r="O1311">
        <f>IF(N1311&lt;1.1,N1311,IF(N1311&lt;YEAR!$C$2+YEAR!$C$3-2,N1311+1,(YEAR!$C$2+YEAR!$C$3-1)&amp;"       :="))</f>
        <v>1</v>
      </c>
      <c r="P1311">
        <f>IF(O1311&lt;1.1,O1311,IF(O1311&lt;YEAR!$C$2+YEAR!$C$3-2,O1311+1,(YEAR!$C$2+YEAR!$C$3-1)&amp;"       :="))</f>
        <v>1</v>
      </c>
      <c r="Q1311">
        <f>IF(P1311&lt;1.1,P1311,IF(P1311&lt;YEAR!$C$2+YEAR!$C$3-2,P1311+1,(YEAR!$C$2+YEAR!$C$3-1)&amp;"       :="))</f>
        <v>1</v>
      </c>
      <c r="R1311">
        <f>IF(Q1311&lt;1.1,Q1311,IF(Q1311&lt;YEAR!$C$2+YEAR!$C$3-2,Q1311+1,(YEAR!$C$2+YEAR!$C$3-1)&amp;"       :="))</f>
        <v>1</v>
      </c>
      <c r="S1311">
        <f>IF(R1311&lt;1.1,R1311,IF(R1311&lt;YEAR!$C$2+YEAR!$C$3-2,R1311+1,(YEAR!$C$2+YEAR!$C$3-1)&amp;"       :="))</f>
        <v>1</v>
      </c>
      <c r="T1311">
        <f>IF(S1311&lt;1.1,S1311,IF(S1311&lt;YEAR!$C$2+YEAR!$C$3-2,S1311+1,(YEAR!$C$2+YEAR!$C$3-1)&amp;"       :="))</f>
        <v>1</v>
      </c>
      <c r="U1311">
        <f>IF(T1311&lt;1.1,T1311,IF(T1311&lt;YEAR!$C$2+YEAR!$C$3-2,T1311+1,(YEAR!$C$2+YEAR!$C$3-1)&amp;"       :="))</f>
        <v>1</v>
      </c>
      <c r="V1311">
        <f>IF(U1311&lt;1.1,U1311,IF(U1311&lt;YEAR!$C$2+YEAR!$C$3-2,U1311+1,(YEAR!$C$2+YEAR!$C$3-1)&amp;"       :="))</f>
        <v>1</v>
      </c>
      <c r="W1311">
        <f>IF(V1311&lt;1.1,V1311,IF(V1311&lt;YEAR!$C$2+YEAR!$C$3-2,V1311+1,(YEAR!$C$2+YEAR!$C$3-1)&amp;"       :="))</f>
        <v>1</v>
      </c>
      <c r="X1311">
        <f>IF(W1311&lt;1.1,W1311,IF(W1311&lt;YEAR!$C$2+YEAR!$C$3-2,W1311+1,(YEAR!$C$2+YEAR!$C$3-1)&amp;"       :="))</f>
        <v>1</v>
      </c>
      <c r="Y1311">
        <f>IF(X1311&lt;1.1,X1311,IF(X1311&lt;YEAR!$C$2+YEAR!$C$3-2,X1311+1,(YEAR!$C$2+YEAR!$C$3-1)&amp;"       :="))</f>
        <v>1</v>
      </c>
      <c r="Z1311">
        <f>IF(Y1311&lt;1.1,Y1311,IF(Y1311&lt;YEAR!$C$2+YEAR!$C$3-2,Y1311+1,(YEAR!$C$2+YEAR!$C$3-1)&amp;"       :="))</f>
        <v>1</v>
      </c>
      <c r="AA1311">
        <f>IF(Z1311&lt;1.1,Z1311,IF(Z1311&lt;YEAR!$C$2+YEAR!$C$3-2,Z1311+1,(YEAR!$C$2+YEAR!$C$3-1)&amp;"       :="))</f>
        <v>1</v>
      </c>
      <c r="AB1311">
        <f>IF(AA1311&lt;1.1,AA1311,IF(AA1311&lt;YEAR!$C$2+YEAR!$C$3-2,AA1311+1,(YEAR!$C$2+YEAR!$C$3-1)&amp;"       :="))</f>
        <v>1</v>
      </c>
      <c r="AC1311">
        <f>IF(AB1311&lt;1.1,AB1311,IF(AB1311&lt;YEAR!$C$2+YEAR!$C$3-2,AB1311+1,(YEAR!$C$2+YEAR!$C$3-1)&amp;"       :="))</f>
        <v>1</v>
      </c>
      <c r="AD1311">
        <f>IF(AC1311&lt;1.1,AC1311,IF(AC1311&lt;YEAR!$C$2+YEAR!$C$3-2,AC1311+1,(YEAR!$C$2+YEAR!$C$3-1)&amp;"       :="))</f>
        <v>1</v>
      </c>
      <c r="AE1311">
        <f>IF(AD1311&lt;1.1,AD1311,IF(AD1311&lt;YEAR!$C$2+YEAR!$C$3-2,AD1311+1,(YEAR!$C$2+YEAR!$C$3-1)&amp;"       :="))</f>
        <v>1</v>
      </c>
      <c r="AF1311">
        <f>IF(AE1311&lt;1.1,AE1311,IF(AE1311&lt;YEAR!$C$2+YEAR!$C$3-2,AE1311+1,(YEAR!$C$2+YEAR!$C$3-1)&amp;"       :="))</f>
        <v>1</v>
      </c>
      <c r="AG1311">
        <f>IF(AF1311&lt;1.1,AF1311,IF(AF1311&lt;YEAR!$C$2+YEAR!$C$3-2,AF1311+1,(YEAR!$C$2+YEAR!$C$3-1)&amp;"       :="))</f>
        <v>1</v>
      </c>
      <c r="AH1311">
        <f>IF(AG1311&lt;1.1,AG1311,IF(AG1311&lt;YEAR!$C$2+YEAR!$C$3-2,AG1311+1,(YEAR!$C$2+YEAR!$C$3-1)&amp;"       :="))</f>
        <v>1</v>
      </c>
      <c r="AI1311">
        <f>IF(AH1311&lt;1.1,AH1311,IF(AH1311&lt;YEAR!$C$2+YEAR!$C$3-2,AH1311+1,(YEAR!$C$2+YEAR!$C$3-1)&amp;"       :="))</f>
        <v>1</v>
      </c>
      <c r="AJ1311">
        <f>IF(AI1311&lt;1.1,AI1311,IF(AI1311&lt;YEAR!$C$2+YEAR!$C$3-2,AI1311+1,(YEAR!$C$2+YEAR!$C$3-1)&amp;"       :="))</f>
        <v>1</v>
      </c>
    </row>
    <row r="1312" spans="1:36">
      <c r="A1312">
        <f t="shared" ca="1" si="97"/>
        <v>32</v>
      </c>
      <c r="B1312" t="s">
        <v>51</v>
      </c>
      <c r="C1312" t="str">
        <f ca="1">IF(D1312="",OFFSET(AvailabilityFactor!A$1,A1312,0),C1311)</f>
        <v>D2HSF0893</v>
      </c>
      <c r="D1312" t="str" cm="1">
        <f t="array" aca="1" ref="D1312" ca="1">IF(D1311="",TS_DRC!$P$5,OFFSET(TS_DRC!P$5,RIGHT(D1311,2),0,TRUE))</f>
        <v>TS37</v>
      </c>
      <c r="E1312" t="str">
        <f t="shared" ca="1" si="98"/>
        <v>TS37</v>
      </c>
      <c r="F1312">
        <f>[3]Scenarios!$H$7</f>
        <v>1</v>
      </c>
      <c r="G1312">
        <f>IF(F1312&lt;1.1,F1312,IF(F1312&lt;YEAR!$C$2+YEAR!$C$3-2,F1312+1,(YEAR!$C$2+YEAR!$C$3-1)&amp;"       :="))</f>
        <v>1</v>
      </c>
      <c r="H1312">
        <f>IF(G1312&lt;1.1,G1312,IF(G1312&lt;YEAR!$C$2+YEAR!$C$3-2,G1312+1,(YEAR!$C$2+YEAR!$C$3-1)&amp;"       :="))</f>
        <v>1</v>
      </c>
      <c r="I1312">
        <f>IF(H1312&lt;1.1,H1312,IF(H1312&lt;YEAR!$C$2+YEAR!$C$3-2,H1312+1,(YEAR!$C$2+YEAR!$C$3-1)&amp;"       :="))</f>
        <v>1</v>
      </c>
      <c r="J1312">
        <f>IF(I1312&lt;1.1,I1312,IF(I1312&lt;YEAR!$C$2+YEAR!$C$3-2,I1312+1,(YEAR!$C$2+YEAR!$C$3-1)&amp;"       :="))</f>
        <v>1</v>
      </c>
      <c r="K1312">
        <f>IF(J1312&lt;1.1,J1312,IF(J1312&lt;YEAR!$C$2+YEAR!$C$3-2,J1312+1,(YEAR!$C$2+YEAR!$C$3-1)&amp;"       :="))</f>
        <v>1</v>
      </c>
      <c r="L1312">
        <f>IF(K1312&lt;1.1,K1312,IF(K1312&lt;YEAR!$C$2+YEAR!$C$3-2,K1312+1,(YEAR!$C$2+YEAR!$C$3-1)&amp;"       :="))</f>
        <v>1</v>
      </c>
      <c r="M1312">
        <f>IF(L1312&lt;1.1,L1312,IF(L1312&lt;YEAR!$C$2+YEAR!$C$3-2,L1312+1,(YEAR!$C$2+YEAR!$C$3-1)&amp;"       :="))</f>
        <v>1</v>
      </c>
      <c r="N1312">
        <f>IF(M1312&lt;1.1,M1312,IF(M1312&lt;YEAR!$C$2+YEAR!$C$3-2,M1312+1,(YEAR!$C$2+YEAR!$C$3-1)&amp;"       :="))</f>
        <v>1</v>
      </c>
      <c r="O1312">
        <f>IF(N1312&lt;1.1,N1312,IF(N1312&lt;YEAR!$C$2+YEAR!$C$3-2,N1312+1,(YEAR!$C$2+YEAR!$C$3-1)&amp;"       :="))</f>
        <v>1</v>
      </c>
      <c r="P1312">
        <f>IF(O1312&lt;1.1,O1312,IF(O1312&lt;YEAR!$C$2+YEAR!$C$3-2,O1312+1,(YEAR!$C$2+YEAR!$C$3-1)&amp;"       :="))</f>
        <v>1</v>
      </c>
      <c r="Q1312">
        <f>IF(P1312&lt;1.1,P1312,IF(P1312&lt;YEAR!$C$2+YEAR!$C$3-2,P1312+1,(YEAR!$C$2+YEAR!$C$3-1)&amp;"       :="))</f>
        <v>1</v>
      </c>
      <c r="R1312">
        <f>IF(Q1312&lt;1.1,Q1312,IF(Q1312&lt;YEAR!$C$2+YEAR!$C$3-2,Q1312+1,(YEAR!$C$2+YEAR!$C$3-1)&amp;"       :="))</f>
        <v>1</v>
      </c>
      <c r="S1312">
        <f>IF(R1312&lt;1.1,R1312,IF(R1312&lt;YEAR!$C$2+YEAR!$C$3-2,R1312+1,(YEAR!$C$2+YEAR!$C$3-1)&amp;"       :="))</f>
        <v>1</v>
      </c>
      <c r="T1312">
        <f>IF(S1312&lt;1.1,S1312,IF(S1312&lt;YEAR!$C$2+YEAR!$C$3-2,S1312+1,(YEAR!$C$2+YEAR!$C$3-1)&amp;"       :="))</f>
        <v>1</v>
      </c>
      <c r="U1312">
        <f>IF(T1312&lt;1.1,T1312,IF(T1312&lt;YEAR!$C$2+YEAR!$C$3-2,T1312+1,(YEAR!$C$2+YEAR!$C$3-1)&amp;"       :="))</f>
        <v>1</v>
      </c>
      <c r="V1312">
        <f>IF(U1312&lt;1.1,U1312,IF(U1312&lt;YEAR!$C$2+YEAR!$C$3-2,U1312+1,(YEAR!$C$2+YEAR!$C$3-1)&amp;"       :="))</f>
        <v>1</v>
      </c>
      <c r="W1312">
        <f>IF(V1312&lt;1.1,V1312,IF(V1312&lt;YEAR!$C$2+YEAR!$C$3-2,V1312+1,(YEAR!$C$2+YEAR!$C$3-1)&amp;"       :="))</f>
        <v>1</v>
      </c>
      <c r="X1312">
        <f>IF(W1312&lt;1.1,W1312,IF(W1312&lt;YEAR!$C$2+YEAR!$C$3-2,W1312+1,(YEAR!$C$2+YEAR!$C$3-1)&amp;"       :="))</f>
        <v>1</v>
      </c>
      <c r="Y1312">
        <f>IF(X1312&lt;1.1,X1312,IF(X1312&lt;YEAR!$C$2+YEAR!$C$3-2,X1312+1,(YEAR!$C$2+YEAR!$C$3-1)&amp;"       :="))</f>
        <v>1</v>
      </c>
      <c r="Z1312">
        <f>IF(Y1312&lt;1.1,Y1312,IF(Y1312&lt;YEAR!$C$2+YEAR!$C$3-2,Y1312+1,(YEAR!$C$2+YEAR!$C$3-1)&amp;"       :="))</f>
        <v>1</v>
      </c>
      <c r="AA1312">
        <f>IF(Z1312&lt;1.1,Z1312,IF(Z1312&lt;YEAR!$C$2+YEAR!$C$3-2,Z1312+1,(YEAR!$C$2+YEAR!$C$3-1)&amp;"       :="))</f>
        <v>1</v>
      </c>
      <c r="AB1312">
        <f>IF(AA1312&lt;1.1,AA1312,IF(AA1312&lt;YEAR!$C$2+YEAR!$C$3-2,AA1312+1,(YEAR!$C$2+YEAR!$C$3-1)&amp;"       :="))</f>
        <v>1</v>
      </c>
      <c r="AC1312">
        <f>IF(AB1312&lt;1.1,AB1312,IF(AB1312&lt;YEAR!$C$2+YEAR!$C$3-2,AB1312+1,(YEAR!$C$2+YEAR!$C$3-1)&amp;"       :="))</f>
        <v>1</v>
      </c>
      <c r="AD1312">
        <f>IF(AC1312&lt;1.1,AC1312,IF(AC1312&lt;YEAR!$C$2+YEAR!$C$3-2,AC1312+1,(YEAR!$C$2+YEAR!$C$3-1)&amp;"       :="))</f>
        <v>1</v>
      </c>
      <c r="AE1312">
        <f>IF(AD1312&lt;1.1,AD1312,IF(AD1312&lt;YEAR!$C$2+YEAR!$C$3-2,AD1312+1,(YEAR!$C$2+YEAR!$C$3-1)&amp;"       :="))</f>
        <v>1</v>
      </c>
      <c r="AF1312">
        <f>IF(AE1312&lt;1.1,AE1312,IF(AE1312&lt;YEAR!$C$2+YEAR!$C$3-2,AE1312+1,(YEAR!$C$2+YEAR!$C$3-1)&amp;"       :="))</f>
        <v>1</v>
      </c>
      <c r="AG1312">
        <f>IF(AF1312&lt;1.1,AF1312,IF(AF1312&lt;YEAR!$C$2+YEAR!$C$3-2,AF1312+1,(YEAR!$C$2+YEAR!$C$3-1)&amp;"       :="))</f>
        <v>1</v>
      </c>
      <c r="AH1312">
        <f>IF(AG1312&lt;1.1,AG1312,IF(AG1312&lt;YEAR!$C$2+YEAR!$C$3-2,AG1312+1,(YEAR!$C$2+YEAR!$C$3-1)&amp;"       :="))</f>
        <v>1</v>
      </c>
      <c r="AI1312">
        <f>IF(AH1312&lt;1.1,AH1312,IF(AH1312&lt;YEAR!$C$2+YEAR!$C$3-2,AH1312+1,(YEAR!$C$2+YEAR!$C$3-1)&amp;"       :="))</f>
        <v>1</v>
      </c>
      <c r="AJ1312">
        <f>IF(AI1312&lt;1.1,AI1312,IF(AI1312&lt;YEAR!$C$2+YEAR!$C$3-2,AI1312+1,(YEAR!$C$2+YEAR!$C$3-1)&amp;"       :="))</f>
        <v>1</v>
      </c>
    </row>
    <row r="1313" spans="1:36">
      <c r="A1313">
        <f t="shared" ca="1" si="97"/>
        <v>32</v>
      </c>
      <c r="B1313" t="s">
        <v>51</v>
      </c>
      <c r="C1313" t="str">
        <f ca="1">IF(D1313="",OFFSET(AvailabilityFactor!A$1,A1313,0),C1312)</f>
        <v>D2HSF0893</v>
      </c>
      <c r="D1313" t="str" cm="1">
        <f t="array" aca="1" ref="D1313" ca="1">IF(D1312="",TS_DRC!$P$5,OFFSET(TS_DRC!P$5,RIGHT(D1312,2),0,TRUE))</f>
        <v>TS38</v>
      </c>
      <c r="E1313" t="str">
        <f t="shared" ca="1" si="98"/>
        <v>TS38</v>
      </c>
      <c r="F1313">
        <f>[3]Scenarios!$H$7</f>
        <v>1</v>
      </c>
      <c r="G1313">
        <f>IF(F1313&lt;1.1,F1313,IF(F1313&lt;YEAR!$C$2+YEAR!$C$3-2,F1313+1,(YEAR!$C$2+YEAR!$C$3-1)&amp;"       :="))</f>
        <v>1</v>
      </c>
      <c r="H1313">
        <f>IF(G1313&lt;1.1,G1313,IF(G1313&lt;YEAR!$C$2+YEAR!$C$3-2,G1313+1,(YEAR!$C$2+YEAR!$C$3-1)&amp;"       :="))</f>
        <v>1</v>
      </c>
      <c r="I1313">
        <f>IF(H1313&lt;1.1,H1313,IF(H1313&lt;YEAR!$C$2+YEAR!$C$3-2,H1313+1,(YEAR!$C$2+YEAR!$C$3-1)&amp;"       :="))</f>
        <v>1</v>
      </c>
      <c r="J1313">
        <f>IF(I1313&lt;1.1,I1313,IF(I1313&lt;YEAR!$C$2+YEAR!$C$3-2,I1313+1,(YEAR!$C$2+YEAR!$C$3-1)&amp;"       :="))</f>
        <v>1</v>
      </c>
      <c r="K1313">
        <f>IF(J1313&lt;1.1,J1313,IF(J1313&lt;YEAR!$C$2+YEAR!$C$3-2,J1313+1,(YEAR!$C$2+YEAR!$C$3-1)&amp;"       :="))</f>
        <v>1</v>
      </c>
      <c r="L1313">
        <f>IF(K1313&lt;1.1,K1313,IF(K1313&lt;YEAR!$C$2+YEAR!$C$3-2,K1313+1,(YEAR!$C$2+YEAR!$C$3-1)&amp;"       :="))</f>
        <v>1</v>
      </c>
      <c r="M1313">
        <f>IF(L1313&lt;1.1,L1313,IF(L1313&lt;YEAR!$C$2+YEAR!$C$3-2,L1313+1,(YEAR!$C$2+YEAR!$C$3-1)&amp;"       :="))</f>
        <v>1</v>
      </c>
      <c r="N1313">
        <f>IF(M1313&lt;1.1,M1313,IF(M1313&lt;YEAR!$C$2+YEAR!$C$3-2,M1313+1,(YEAR!$C$2+YEAR!$C$3-1)&amp;"       :="))</f>
        <v>1</v>
      </c>
      <c r="O1313">
        <f>IF(N1313&lt;1.1,N1313,IF(N1313&lt;YEAR!$C$2+YEAR!$C$3-2,N1313+1,(YEAR!$C$2+YEAR!$C$3-1)&amp;"       :="))</f>
        <v>1</v>
      </c>
      <c r="P1313">
        <f>IF(O1313&lt;1.1,O1313,IF(O1313&lt;YEAR!$C$2+YEAR!$C$3-2,O1313+1,(YEAR!$C$2+YEAR!$C$3-1)&amp;"       :="))</f>
        <v>1</v>
      </c>
      <c r="Q1313">
        <f>IF(P1313&lt;1.1,P1313,IF(P1313&lt;YEAR!$C$2+YEAR!$C$3-2,P1313+1,(YEAR!$C$2+YEAR!$C$3-1)&amp;"       :="))</f>
        <v>1</v>
      </c>
      <c r="R1313">
        <f>IF(Q1313&lt;1.1,Q1313,IF(Q1313&lt;YEAR!$C$2+YEAR!$C$3-2,Q1313+1,(YEAR!$C$2+YEAR!$C$3-1)&amp;"       :="))</f>
        <v>1</v>
      </c>
      <c r="S1313">
        <f>IF(R1313&lt;1.1,R1313,IF(R1313&lt;YEAR!$C$2+YEAR!$C$3-2,R1313+1,(YEAR!$C$2+YEAR!$C$3-1)&amp;"       :="))</f>
        <v>1</v>
      </c>
      <c r="T1313">
        <f>IF(S1313&lt;1.1,S1313,IF(S1313&lt;YEAR!$C$2+YEAR!$C$3-2,S1313+1,(YEAR!$C$2+YEAR!$C$3-1)&amp;"       :="))</f>
        <v>1</v>
      </c>
      <c r="U1313">
        <f>IF(T1313&lt;1.1,T1313,IF(T1313&lt;YEAR!$C$2+YEAR!$C$3-2,T1313+1,(YEAR!$C$2+YEAR!$C$3-1)&amp;"       :="))</f>
        <v>1</v>
      </c>
      <c r="V1313">
        <f>IF(U1313&lt;1.1,U1313,IF(U1313&lt;YEAR!$C$2+YEAR!$C$3-2,U1313+1,(YEAR!$C$2+YEAR!$C$3-1)&amp;"       :="))</f>
        <v>1</v>
      </c>
      <c r="W1313">
        <f>IF(V1313&lt;1.1,V1313,IF(V1313&lt;YEAR!$C$2+YEAR!$C$3-2,V1313+1,(YEAR!$C$2+YEAR!$C$3-1)&amp;"       :="))</f>
        <v>1</v>
      </c>
      <c r="X1313">
        <f>IF(W1313&lt;1.1,W1313,IF(W1313&lt;YEAR!$C$2+YEAR!$C$3-2,W1313+1,(YEAR!$C$2+YEAR!$C$3-1)&amp;"       :="))</f>
        <v>1</v>
      </c>
      <c r="Y1313">
        <f>IF(X1313&lt;1.1,X1313,IF(X1313&lt;YEAR!$C$2+YEAR!$C$3-2,X1313+1,(YEAR!$C$2+YEAR!$C$3-1)&amp;"       :="))</f>
        <v>1</v>
      </c>
      <c r="Z1313">
        <f>IF(Y1313&lt;1.1,Y1313,IF(Y1313&lt;YEAR!$C$2+YEAR!$C$3-2,Y1313+1,(YEAR!$C$2+YEAR!$C$3-1)&amp;"       :="))</f>
        <v>1</v>
      </c>
      <c r="AA1313">
        <f>IF(Z1313&lt;1.1,Z1313,IF(Z1313&lt;YEAR!$C$2+YEAR!$C$3-2,Z1313+1,(YEAR!$C$2+YEAR!$C$3-1)&amp;"       :="))</f>
        <v>1</v>
      </c>
      <c r="AB1313">
        <f>IF(AA1313&lt;1.1,AA1313,IF(AA1313&lt;YEAR!$C$2+YEAR!$C$3-2,AA1313+1,(YEAR!$C$2+YEAR!$C$3-1)&amp;"       :="))</f>
        <v>1</v>
      </c>
      <c r="AC1313">
        <f>IF(AB1313&lt;1.1,AB1313,IF(AB1313&lt;YEAR!$C$2+YEAR!$C$3-2,AB1313+1,(YEAR!$C$2+YEAR!$C$3-1)&amp;"       :="))</f>
        <v>1</v>
      </c>
      <c r="AD1313">
        <f>IF(AC1313&lt;1.1,AC1313,IF(AC1313&lt;YEAR!$C$2+YEAR!$C$3-2,AC1313+1,(YEAR!$C$2+YEAR!$C$3-1)&amp;"       :="))</f>
        <v>1</v>
      </c>
      <c r="AE1313">
        <f>IF(AD1313&lt;1.1,AD1313,IF(AD1313&lt;YEAR!$C$2+YEAR!$C$3-2,AD1313+1,(YEAR!$C$2+YEAR!$C$3-1)&amp;"       :="))</f>
        <v>1</v>
      </c>
      <c r="AF1313">
        <f>IF(AE1313&lt;1.1,AE1313,IF(AE1313&lt;YEAR!$C$2+YEAR!$C$3-2,AE1313+1,(YEAR!$C$2+YEAR!$C$3-1)&amp;"       :="))</f>
        <v>1</v>
      </c>
      <c r="AG1313">
        <f>IF(AF1313&lt;1.1,AF1313,IF(AF1313&lt;YEAR!$C$2+YEAR!$C$3-2,AF1313+1,(YEAR!$C$2+YEAR!$C$3-1)&amp;"       :="))</f>
        <v>1</v>
      </c>
      <c r="AH1313">
        <f>IF(AG1313&lt;1.1,AG1313,IF(AG1313&lt;YEAR!$C$2+YEAR!$C$3-2,AG1313+1,(YEAR!$C$2+YEAR!$C$3-1)&amp;"       :="))</f>
        <v>1</v>
      </c>
      <c r="AI1313">
        <f>IF(AH1313&lt;1.1,AH1313,IF(AH1313&lt;YEAR!$C$2+YEAR!$C$3-2,AH1313+1,(YEAR!$C$2+YEAR!$C$3-1)&amp;"       :="))</f>
        <v>1</v>
      </c>
      <c r="AJ1313">
        <f>IF(AI1313&lt;1.1,AI1313,IF(AI1313&lt;YEAR!$C$2+YEAR!$C$3-2,AI1313+1,(YEAR!$C$2+YEAR!$C$3-1)&amp;"       :="))</f>
        <v>1</v>
      </c>
    </row>
    <row r="1314" spans="1:36">
      <c r="A1314">
        <f t="shared" ca="1" si="97"/>
        <v>32</v>
      </c>
      <c r="B1314" t="s">
        <v>51</v>
      </c>
      <c r="C1314" t="str">
        <f ca="1">IF(D1314="",OFFSET(AvailabilityFactor!A$1,A1314,0),C1313)</f>
        <v>D2HSF0893</v>
      </c>
      <c r="D1314" t="str" cm="1">
        <f t="array" aca="1" ref="D1314" ca="1">IF(D1313="",TS_DRC!$P$5,OFFSET(TS_DRC!P$5,RIGHT(D1313,2),0,TRUE))</f>
        <v>TS39</v>
      </c>
      <c r="E1314" t="str">
        <f t="shared" ca="1" si="98"/>
        <v>TS39</v>
      </c>
      <c r="F1314">
        <f>[3]Scenarios!$H$7</f>
        <v>1</v>
      </c>
      <c r="G1314">
        <f>IF(F1314&lt;1.1,F1314,IF(F1314&lt;YEAR!$C$2+YEAR!$C$3-2,F1314+1,(YEAR!$C$2+YEAR!$C$3-1)&amp;"       :="))</f>
        <v>1</v>
      </c>
      <c r="H1314">
        <f>IF(G1314&lt;1.1,G1314,IF(G1314&lt;YEAR!$C$2+YEAR!$C$3-2,G1314+1,(YEAR!$C$2+YEAR!$C$3-1)&amp;"       :="))</f>
        <v>1</v>
      </c>
      <c r="I1314">
        <f>IF(H1314&lt;1.1,H1314,IF(H1314&lt;YEAR!$C$2+YEAR!$C$3-2,H1314+1,(YEAR!$C$2+YEAR!$C$3-1)&amp;"       :="))</f>
        <v>1</v>
      </c>
      <c r="J1314">
        <f>IF(I1314&lt;1.1,I1314,IF(I1314&lt;YEAR!$C$2+YEAR!$C$3-2,I1314+1,(YEAR!$C$2+YEAR!$C$3-1)&amp;"       :="))</f>
        <v>1</v>
      </c>
      <c r="K1314">
        <f>IF(J1314&lt;1.1,J1314,IF(J1314&lt;YEAR!$C$2+YEAR!$C$3-2,J1314+1,(YEAR!$C$2+YEAR!$C$3-1)&amp;"       :="))</f>
        <v>1</v>
      </c>
      <c r="L1314">
        <f>IF(K1314&lt;1.1,K1314,IF(K1314&lt;YEAR!$C$2+YEAR!$C$3-2,K1314+1,(YEAR!$C$2+YEAR!$C$3-1)&amp;"       :="))</f>
        <v>1</v>
      </c>
      <c r="M1314">
        <f>IF(L1314&lt;1.1,L1314,IF(L1314&lt;YEAR!$C$2+YEAR!$C$3-2,L1314+1,(YEAR!$C$2+YEAR!$C$3-1)&amp;"       :="))</f>
        <v>1</v>
      </c>
      <c r="N1314">
        <f>IF(M1314&lt;1.1,M1314,IF(M1314&lt;YEAR!$C$2+YEAR!$C$3-2,M1314+1,(YEAR!$C$2+YEAR!$C$3-1)&amp;"       :="))</f>
        <v>1</v>
      </c>
      <c r="O1314">
        <f>IF(N1314&lt;1.1,N1314,IF(N1314&lt;YEAR!$C$2+YEAR!$C$3-2,N1314+1,(YEAR!$C$2+YEAR!$C$3-1)&amp;"       :="))</f>
        <v>1</v>
      </c>
      <c r="P1314">
        <f>IF(O1314&lt;1.1,O1314,IF(O1314&lt;YEAR!$C$2+YEAR!$C$3-2,O1314+1,(YEAR!$C$2+YEAR!$C$3-1)&amp;"       :="))</f>
        <v>1</v>
      </c>
      <c r="Q1314">
        <f>IF(P1314&lt;1.1,P1314,IF(P1314&lt;YEAR!$C$2+YEAR!$C$3-2,P1314+1,(YEAR!$C$2+YEAR!$C$3-1)&amp;"       :="))</f>
        <v>1</v>
      </c>
      <c r="R1314">
        <f>IF(Q1314&lt;1.1,Q1314,IF(Q1314&lt;YEAR!$C$2+YEAR!$C$3-2,Q1314+1,(YEAR!$C$2+YEAR!$C$3-1)&amp;"       :="))</f>
        <v>1</v>
      </c>
      <c r="S1314">
        <f>IF(R1314&lt;1.1,R1314,IF(R1314&lt;YEAR!$C$2+YEAR!$C$3-2,R1314+1,(YEAR!$C$2+YEAR!$C$3-1)&amp;"       :="))</f>
        <v>1</v>
      </c>
      <c r="T1314">
        <f>IF(S1314&lt;1.1,S1314,IF(S1314&lt;YEAR!$C$2+YEAR!$C$3-2,S1314+1,(YEAR!$C$2+YEAR!$C$3-1)&amp;"       :="))</f>
        <v>1</v>
      </c>
      <c r="U1314">
        <f>IF(T1314&lt;1.1,T1314,IF(T1314&lt;YEAR!$C$2+YEAR!$C$3-2,T1314+1,(YEAR!$C$2+YEAR!$C$3-1)&amp;"       :="))</f>
        <v>1</v>
      </c>
      <c r="V1314">
        <f>IF(U1314&lt;1.1,U1314,IF(U1314&lt;YEAR!$C$2+YEAR!$C$3-2,U1314+1,(YEAR!$C$2+YEAR!$C$3-1)&amp;"       :="))</f>
        <v>1</v>
      </c>
      <c r="W1314">
        <f>IF(V1314&lt;1.1,V1314,IF(V1314&lt;YEAR!$C$2+YEAR!$C$3-2,V1314+1,(YEAR!$C$2+YEAR!$C$3-1)&amp;"       :="))</f>
        <v>1</v>
      </c>
      <c r="X1314">
        <f>IF(W1314&lt;1.1,W1314,IF(W1314&lt;YEAR!$C$2+YEAR!$C$3-2,W1314+1,(YEAR!$C$2+YEAR!$C$3-1)&amp;"       :="))</f>
        <v>1</v>
      </c>
      <c r="Y1314">
        <f>IF(X1314&lt;1.1,X1314,IF(X1314&lt;YEAR!$C$2+YEAR!$C$3-2,X1314+1,(YEAR!$C$2+YEAR!$C$3-1)&amp;"       :="))</f>
        <v>1</v>
      </c>
      <c r="Z1314">
        <f>IF(Y1314&lt;1.1,Y1314,IF(Y1314&lt;YEAR!$C$2+YEAR!$C$3-2,Y1314+1,(YEAR!$C$2+YEAR!$C$3-1)&amp;"       :="))</f>
        <v>1</v>
      </c>
      <c r="AA1314">
        <f>IF(Z1314&lt;1.1,Z1314,IF(Z1314&lt;YEAR!$C$2+YEAR!$C$3-2,Z1314+1,(YEAR!$C$2+YEAR!$C$3-1)&amp;"       :="))</f>
        <v>1</v>
      </c>
      <c r="AB1314">
        <f>IF(AA1314&lt;1.1,AA1314,IF(AA1314&lt;YEAR!$C$2+YEAR!$C$3-2,AA1314+1,(YEAR!$C$2+YEAR!$C$3-1)&amp;"       :="))</f>
        <v>1</v>
      </c>
      <c r="AC1314">
        <f>IF(AB1314&lt;1.1,AB1314,IF(AB1314&lt;YEAR!$C$2+YEAR!$C$3-2,AB1314+1,(YEAR!$C$2+YEAR!$C$3-1)&amp;"       :="))</f>
        <v>1</v>
      </c>
      <c r="AD1314">
        <f>IF(AC1314&lt;1.1,AC1314,IF(AC1314&lt;YEAR!$C$2+YEAR!$C$3-2,AC1314+1,(YEAR!$C$2+YEAR!$C$3-1)&amp;"       :="))</f>
        <v>1</v>
      </c>
      <c r="AE1314">
        <f>IF(AD1314&lt;1.1,AD1314,IF(AD1314&lt;YEAR!$C$2+YEAR!$C$3-2,AD1314+1,(YEAR!$C$2+YEAR!$C$3-1)&amp;"       :="))</f>
        <v>1</v>
      </c>
      <c r="AF1314">
        <f>IF(AE1314&lt;1.1,AE1314,IF(AE1314&lt;YEAR!$C$2+YEAR!$C$3-2,AE1314+1,(YEAR!$C$2+YEAR!$C$3-1)&amp;"       :="))</f>
        <v>1</v>
      </c>
      <c r="AG1314">
        <f>IF(AF1314&lt;1.1,AF1314,IF(AF1314&lt;YEAR!$C$2+YEAR!$C$3-2,AF1314+1,(YEAR!$C$2+YEAR!$C$3-1)&amp;"       :="))</f>
        <v>1</v>
      </c>
      <c r="AH1314">
        <f>IF(AG1314&lt;1.1,AG1314,IF(AG1314&lt;YEAR!$C$2+YEAR!$C$3-2,AG1314+1,(YEAR!$C$2+YEAR!$C$3-1)&amp;"       :="))</f>
        <v>1</v>
      </c>
      <c r="AI1314">
        <f>IF(AH1314&lt;1.1,AH1314,IF(AH1314&lt;YEAR!$C$2+YEAR!$C$3-2,AH1314+1,(YEAR!$C$2+YEAR!$C$3-1)&amp;"       :="))</f>
        <v>1</v>
      </c>
      <c r="AJ1314">
        <f>IF(AI1314&lt;1.1,AI1314,IF(AI1314&lt;YEAR!$C$2+YEAR!$C$3-2,AI1314+1,(YEAR!$C$2+YEAR!$C$3-1)&amp;"       :="))</f>
        <v>1</v>
      </c>
    </row>
    <row r="1315" spans="1:36">
      <c r="A1315">
        <f t="shared" ca="1" si="97"/>
        <v>32</v>
      </c>
      <c r="B1315" t="s">
        <v>51</v>
      </c>
      <c r="C1315" t="str">
        <f ca="1">IF(D1315="",OFFSET(AvailabilityFactor!A$1,A1315,0),C1314)</f>
        <v>D2HSF0893</v>
      </c>
      <c r="D1315" t="str" cm="1">
        <f t="array" aca="1" ref="D1315" ca="1">IF(D1314="",TS_DRC!$P$5,OFFSET(TS_DRC!P$5,RIGHT(D1314,2),0,TRUE))</f>
        <v>TS40</v>
      </c>
      <c r="E1315" t="str">
        <f t="shared" ca="1" si="98"/>
        <v>TS40</v>
      </c>
      <c r="F1315">
        <f>[3]Scenarios!$H$7</f>
        <v>1</v>
      </c>
      <c r="G1315">
        <f>IF(F1315&lt;1.1,F1315,IF(F1315&lt;YEAR!$C$2+YEAR!$C$3-2,F1315+1,(YEAR!$C$2+YEAR!$C$3-1)&amp;"       :="))</f>
        <v>1</v>
      </c>
      <c r="H1315">
        <f>IF(G1315&lt;1.1,G1315,IF(G1315&lt;YEAR!$C$2+YEAR!$C$3-2,G1315+1,(YEAR!$C$2+YEAR!$C$3-1)&amp;"       :="))</f>
        <v>1</v>
      </c>
      <c r="I1315">
        <f>IF(H1315&lt;1.1,H1315,IF(H1315&lt;YEAR!$C$2+YEAR!$C$3-2,H1315+1,(YEAR!$C$2+YEAR!$C$3-1)&amp;"       :="))</f>
        <v>1</v>
      </c>
      <c r="J1315">
        <f>IF(I1315&lt;1.1,I1315,IF(I1315&lt;YEAR!$C$2+YEAR!$C$3-2,I1315+1,(YEAR!$C$2+YEAR!$C$3-1)&amp;"       :="))</f>
        <v>1</v>
      </c>
      <c r="K1315">
        <f>IF(J1315&lt;1.1,J1315,IF(J1315&lt;YEAR!$C$2+YEAR!$C$3-2,J1315+1,(YEAR!$C$2+YEAR!$C$3-1)&amp;"       :="))</f>
        <v>1</v>
      </c>
      <c r="L1315">
        <f>IF(K1315&lt;1.1,K1315,IF(K1315&lt;YEAR!$C$2+YEAR!$C$3-2,K1315+1,(YEAR!$C$2+YEAR!$C$3-1)&amp;"       :="))</f>
        <v>1</v>
      </c>
      <c r="M1315">
        <f>IF(L1315&lt;1.1,L1315,IF(L1315&lt;YEAR!$C$2+YEAR!$C$3-2,L1315+1,(YEAR!$C$2+YEAR!$C$3-1)&amp;"       :="))</f>
        <v>1</v>
      </c>
      <c r="N1315">
        <f>IF(M1315&lt;1.1,M1315,IF(M1315&lt;YEAR!$C$2+YEAR!$C$3-2,M1315+1,(YEAR!$C$2+YEAR!$C$3-1)&amp;"       :="))</f>
        <v>1</v>
      </c>
      <c r="O1315">
        <f>IF(N1315&lt;1.1,N1315,IF(N1315&lt;YEAR!$C$2+YEAR!$C$3-2,N1315+1,(YEAR!$C$2+YEAR!$C$3-1)&amp;"       :="))</f>
        <v>1</v>
      </c>
      <c r="P1315">
        <f>IF(O1315&lt;1.1,O1315,IF(O1315&lt;YEAR!$C$2+YEAR!$C$3-2,O1315+1,(YEAR!$C$2+YEAR!$C$3-1)&amp;"       :="))</f>
        <v>1</v>
      </c>
      <c r="Q1315">
        <f>IF(P1315&lt;1.1,P1315,IF(P1315&lt;YEAR!$C$2+YEAR!$C$3-2,P1315+1,(YEAR!$C$2+YEAR!$C$3-1)&amp;"       :="))</f>
        <v>1</v>
      </c>
      <c r="R1315">
        <f>IF(Q1315&lt;1.1,Q1315,IF(Q1315&lt;YEAR!$C$2+YEAR!$C$3-2,Q1315+1,(YEAR!$C$2+YEAR!$C$3-1)&amp;"       :="))</f>
        <v>1</v>
      </c>
      <c r="S1315">
        <f>IF(R1315&lt;1.1,R1315,IF(R1315&lt;YEAR!$C$2+YEAR!$C$3-2,R1315+1,(YEAR!$C$2+YEAR!$C$3-1)&amp;"       :="))</f>
        <v>1</v>
      </c>
      <c r="T1315">
        <f>IF(S1315&lt;1.1,S1315,IF(S1315&lt;YEAR!$C$2+YEAR!$C$3-2,S1315+1,(YEAR!$C$2+YEAR!$C$3-1)&amp;"       :="))</f>
        <v>1</v>
      </c>
      <c r="U1315">
        <f>IF(T1315&lt;1.1,T1315,IF(T1315&lt;YEAR!$C$2+YEAR!$C$3-2,T1315+1,(YEAR!$C$2+YEAR!$C$3-1)&amp;"       :="))</f>
        <v>1</v>
      </c>
      <c r="V1315">
        <f>IF(U1315&lt;1.1,U1315,IF(U1315&lt;YEAR!$C$2+YEAR!$C$3-2,U1315+1,(YEAR!$C$2+YEAR!$C$3-1)&amp;"       :="))</f>
        <v>1</v>
      </c>
      <c r="W1315">
        <f>IF(V1315&lt;1.1,V1315,IF(V1315&lt;YEAR!$C$2+YEAR!$C$3-2,V1315+1,(YEAR!$C$2+YEAR!$C$3-1)&amp;"       :="))</f>
        <v>1</v>
      </c>
      <c r="X1315">
        <f>IF(W1315&lt;1.1,W1315,IF(W1315&lt;YEAR!$C$2+YEAR!$C$3-2,W1315+1,(YEAR!$C$2+YEAR!$C$3-1)&amp;"       :="))</f>
        <v>1</v>
      </c>
      <c r="Y1315">
        <f>IF(X1315&lt;1.1,X1315,IF(X1315&lt;YEAR!$C$2+YEAR!$C$3-2,X1315+1,(YEAR!$C$2+YEAR!$C$3-1)&amp;"       :="))</f>
        <v>1</v>
      </c>
      <c r="Z1315">
        <f>IF(Y1315&lt;1.1,Y1315,IF(Y1315&lt;YEAR!$C$2+YEAR!$C$3-2,Y1315+1,(YEAR!$C$2+YEAR!$C$3-1)&amp;"       :="))</f>
        <v>1</v>
      </c>
      <c r="AA1315">
        <f>IF(Z1315&lt;1.1,Z1315,IF(Z1315&lt;YEAR!$C$2+YEAR!$C$3-2,Z1315+1,(YEAR!$C$2+YEAR!$C$3-1)&amp;"       :="))</f>
        <v>1</v>
      </c>
      <c r="AB1315">
        <f>IF(AA1315&lt;1.1,AA1315,IF(AA1315&lt;YEAR!$C$2+YEAR!$C$3-2,AA1315+1,(YEAR!$C$2+YEAR!$C$3-1)&amp;"       :="))</f>
        <v>1</v>
      </c>
      <c r="AC1315">
        <f>IF(AB1315&lt;1.1,AB1315,IF(AB1315&lt;YEAR!$C$2+YEAR!$C$3-2,AB1315+1,(YEAR!$C$2+YEAR!$C$3-1)&amp;"       :="))</f>
        <v>1</v>
      </c>
      <c r="AD1315">
        <f>IF(AC1315&lt;1.1,AC1315,IF(AC1315&lt;YEAR!$C$2+YEAR!$C$3-2,AC1315+1,(YEAR!$C$2+YEAR!$C$3-1)&amp;"       :="))</f>
        <v>1</v>
      </c>
      <c r="AE1315">
        <f>IF(AD1315&lt;1.1,AD1315,IF(AD1315&lt;YEAR!$C$2+YEAR!$C$3-2,AD1315+1,(YEAR!$C$2+YEAR!$C$3-1)&amp;"       :="))</f>
        <v>1</v>
      </c>
      <c r="AF1315">
        <f>IF(AE1315&lt;1.1,AE1315,IF(AE1315&lt;YEAR!$C$2+YEAR!$C$3-2,AE1315+1,(YEAR!$C$2+YEAR!$C$3-1)&amp;"       :="))</f>
        <v>1</v>
      </c>
      <c r="AG1315">
        <f>IF(AF1315&lt;1.1,AF1315,IF(AF1315&lt;YEAR!$C$2+YEAR!$C$3-2,AF1315+1,(YEAR!$C$2+YEAR!$C$3-1)&amp;"       :="))</f>
        <v>1</v>
      </c>
      <c r="AH1315">
        <f>IF(AG1315&lt;1.1,AG1315,IF(AG1315&lt;YEAR!$C$2+YEAR!$C$3-2,AG1315+1,(YEAR!$C$2+YEAR!$C$3-1)&amp;"       :="))</f>
        <v>1</v>
      </c>
      <c r="AI1315">
        <f>IF(AH1315&lt;1.1,AH1315,IF(AH1315&lt;YEAR!$C$2+YEAR!$C$3-2,AH1315+1,(YEAR!$C$2+YEAR!$C$3-1)&amp;"       :="))</f>
        <v>1</v>
      </c>
      <c r="AJ1315">
        <f>IF(AI1315&lt;1.1,AI1315,IF(AI1315&lt;YEAR!$C$2+YEAR!$C$3-2,AI1315+1,(YEAR!$C$2+YEAR!$C$3-1)&amp;"       :="))</f>
        <v>1</v>
      </c>
    </row>
    <row r="1316" spans="1:36">
      <c r="A1316">
        <f t="shared" ca="1" si="97"/>
        <v>33</v>
      </c>
      <c r="B1316" t="s">
        <v>51</v>
      </c>
      <c r="C1316" t="str">
        <f ca="1">IF(D1316="",OFFSET(AvailabilityFactor!A$1,A1316,0),C1315)</f>
        <v>D2HSF0915</v>
      </c>
      <c r="D1316" t="str" cm="1">
        <f t="array" aca="1" ref="D1316" ca="1">IF(D1315="",TS_DRC!$P$5,OFFSET(TS_DRC!P$5,RIGHT(D1315,2),0,TRUE))</f>
        <v/>
      </c>
      <c r="E1316" t="str">
        <f t="shared" ca="1" si="98"/>
        <v xml:space="preserve">[DRC,D2HSF0915,*,*]          :         </v>
      </c>
      <c r="F1316">
        <f ca="1">IF($D1562="",YEAR!C$2,1)</f>
        <v>2020</v>
      </c>
      <c r="G1316">
        <f ca="1">IF(F1316&lt;1.1,F1316,IF(F1316&lt;YEAR!$C$2+YEAR!$C$3-2,F1316+1,(YEAR!$C$2+YEAR!$C$3-1)&amp;"       :="))</f>
        <v>2021</v>
      </c>
      <c r="H1316">
        <f ca="1">IF(G1316&lt;1.1,G1316,IF(G1316&lt;YEAR!$C$2+YEAR!$C$3-2,G1316+1,(YEAR!$C$2+YEAR!$C$3-1)&amp;"       :="))</f>
        <v>2022</v>
      </c>
      <c r="I1316">
        <f ca="1">IF(H1316&lt;1.1,H1316,IF(H1316&lt;YEAR!$C$2+YEAR!$C$3-2,H1316+1,(YEAR!$C$2+YEAR!$C$3-1)&amp;"       :="))</f>
        <v>2023</v>
      </c>
      <c r="J1316">
        <f ca="1">IF(I1316&lt;1.1,I1316,IF(I1316&lt;YEAR!$C$2+YEAR!$C$3-2,I1316+1,(YEAR!$C$2+YEAR!$C$3-1)&amp;"       :="))</f>
        <v>2024</v>
      </c>
      <c r="K1316">
        <f ca="1">IF(J1316&lt;1.1,J1316,IF(J1316&lt;YEAR!$C$2+YEAR!$C$3-2,J1316+1,(YEAR!$C$2+YEAR!$C$3-1)&amp;"       :="))</f>
        <v>2025</v>
      </c>
      <c r="L1316">
        <f ca="1">IF(K1316&lt;1.1,K1316,IF(K1316&lt;YEAR!$C$2+YEAR!$C$3-2,K1316+1,(YEAR!$C$2+YEAR!$C$3-1)&amp;"       :="))</f>
        <v>2026</v>
      </c>
      <c r="M1316">
        <f ca="1">IF(L1316&lt;1.1,L1316,IF(L1316&lt;YEAR!$C$2+YEAR!$C$3-2,L1316+1,(YEAR!$C$2+YEAR!$C$3-1)&amp;"       :="))</f>
        <v>2027</v>
      </c>
      <c r="N1316">
        <f ca="1">IF(M1316&lt;1.1,M1316,IF(M1316&lt;YEAR!$C$2+YEAR!$C$3-2,M1316+1,(YEAR!$C$2+YEAR!$C$3-1)&amp;"       :="))</f>
        <v>2028</v>
      </c>
      <c r="O1316">
        <f ca="1">IF(N1316&lt;1.1,N1316,IF(N1316&lt;YEAR!$C$2+YEAR!$C$3-2,N1316+1,(YEAR!$C$2+YEAR!$C$3-1)&amp;"       :="))</f>
        <v>2029</v>
      </c>
      <c r="P1316">
        <f ca="1">IF(O1316&lt;1.1,O1316,IF(O1316&lt;YEAR!$C$2+YEAR!$C$3-2,O1316+1,(YEAR!$C$2+YEAR!$C$3-1)&amp;"       :="))</f>
        <v>2030</v>
      </c>
      <c r="Q1316">
        <f ca="1">IF(P1316&lt;1.1,P1316,IF(P1316&lt;YEAR!$C$2+YEAR!$C$3-2,P1316+1,(YEAR!$C$2+YEAR!$C$3-1)&amp;"       :="))</f>
        <v>2031</v>
      </c>
      <c r="R1316">
        <f ca="1">IF(Q1316&lt;1.1,Q1316,IF(Q1316&lt;YEAR!$C$2+YEAR!$C$3-2,Q1316+1,(YEAR!$C$2+YEAR!$C$3-1)&amp;"       :="))</f>
        <v>2032</v>
      </c>
      <c r="S1316">
        <f ca="1">IF(R1316&lt;1.1,R1316,IF(R1316&lt;YEAR!$C$2+YEAR!$C$3-2,R1316+1,(YEAR!$C$2+YEAR!$C$3-1)&amp;"       :="))</f>
        <v>2033</v>
      </c>
      <c r="T1316">
        <f ca="1">IF(S1316&lt;1.1,S1316,IF(S1316&lt;YEAR!$C$2+YEAR!$C$3-2,S1316+1,(YEAR!$C$2+YEAR!$C$3-1)&amp;"       :="))</f>
        <v>2034</v>
      </c>
      <c r="U1316">
        <f ca="1">IF(T1316&lt;1.1,T1316,IF(T1316&lt;YEAR!$C$2+YEAR!$C$3-2,T1316+1,(YEAR!$C$2+YEAR!$C$3-1)&amp;"       :="))</f>
        <v>2035</v>
      </c>
      <c r="V1316">
        <f ca="1">IF(U1316&lt;1.1,U1316,IF(U1316&lt;YEAR!$C$2+YEAR!$C$3-2,U1316+1,(YEAR!$C$2+YEAR!$C$3-1)&amp;"       :="))</f>
        <v>2036</v>
      </c>
      <c r="W1316">
        <f ca="1">IF(V1316&lt;1.1,V1316,IF(V1316&lt;YEAR!$C$2+YEAR!$C$3-2,V1316+1,(YEAR!$C$2+YEAR!$C$3-1)&amp;"       :="))</f>
        <v>2037</v>
      </c>
      <c r="X1316">
        <f ca="1">IF(W1316&lt;1.1,W1316,IF(W1316&lt;YEAR!$C$2+YEAR!$C$3-2,W1316+1,(YEAR!$C$2+YEAR!$C$3-1)&amp;"       :="))</f>
        <v>2038</v>
      </c>
      <c r="Y1316">
        <f ca="1">IF(X1316&lt;1.1,X1316,IF(X1316&lt;YEAR!$C$2+YEAR!$C$3-2,X1316+1,(YEAR!$C$2+YEAR!$C$3-1)&amp;"       :="))</f>
        <v>2039</v>
      </c>
      <c r="Z1316">
        <f ca="1">IF(Y1316&lt;1.1,Y1316,IF(Y1316&lt;YEAR!$C$2+YEAR!$C$3-2,Y1316+1,(YEAR!$C$2+YEAR!$C$3-1)&amp;"       :="))</f>
        <v>2040</v>
      </c>
      <c r="AA1316">
        <f ca="1">IF(Z1316&lt;1.1,Z1316,IF(Z1316&lt;YEAR!$C$2+YEAR!$C$3-2,Z1316+1,(YEAR!$C$2+YEAR!$C$3-1)&amp;"       :="))</f>
        <v>2041</v>
      </c>
      <c r="AB1316">
        <f ca="1">IF(AA1316&lt;1.1,AA1316,IF(AA1316&lt;YEAR!$C$2+YEAR!$C$3-2,AA1316+1,(YEAR!$C$2+YEAR!$C$3-1)&amp;"       :="))</f>
        <v>2042</v>
      </c>
      <c r="AC1316">
        <f ca="1">IF(AB1316&lt;1.1,AB1316,IF(AB1316&lt;YEAR!$C$2+YEAR!$C$3-2,AB1316+1,(YEAR!$C$2+YEAR!$C$3-1)&amp;"       :="))</f>
        <v>2043</v>
      </c>
      <c r="AD1316">
        <f ca="1">IF(AC1316&lt;1.1,AC1316,IF(AC1316&lt;YEAR!$C$2+YEAR!$C$3-2,AC1316+1,(YEAR!$C$2+YEAR!$C$3-1)&amp;"       :="))</f>
        <v>2044</v>
      </c>
      <c r="AE1316">
        <f ca="1">IF(AD1316&lt;1.1,AD1316,IF(AD1316&lt;YEAR!$C$2+YEAR!$C$3-2,AD1316+1,(YEAR!$C$2+YEAR!$C$3-1)&amp;"       :="))</f>
        <v>2045</v>
      </c>
      <c r="AF1316">
        <f ca="1">IF(AE1316&lt;1.1,AE1316,IF(AE1316&lt;YEAR!$C$2+YEAR!$C$3-2,AE1316+1,(YEAR!$C$2+YEAR!$C$3-1)&amp;"       :="))</f>
        <v>2046</v>
      </c>
      <c r="AG1316">
        <f ca="1">IF(AF1316&lt;1.1,AF1316,IF(AF1316&lt;YEAR!$C$2+YEAR!$C$3-2,AF1316+1,(YEAR!$C$2+YEAR!$C$3-1)&amp;"       :="))</f>
        <v>2047</v>
      </c>
      <c r="AH1316">
        <f ca="1">IF(AG1316&lt;1.1,AG1316,IF(AG1316&lt;YEAR!$C$2+YEAR!$C$3-2,AG1316+1,(YEAR!$C$2+YEAR!$C$3-1)&amp;"       :="))</f>
        <v>2048</v>
      </c>
      <c r="AI1316">
        <f ca="1">IF(AH1316&lt;1.1,AH1316,IF(AH1316&lt;YEAR!$C$2+YEAR!$C$3-2,AH1316+1,(YEAR!$C$2+YEAR!$C$3-1)&amp;"       :="))</f>
        <v>2049</v>
      </c>
      <c r="AJ1316" t="str">
        <f ca="1">IF(AI1316&lt;1.1,AI1316,IF(AI1316&lt;YEAR!$C$2+YEAR!$C$3-2,AI1316+1,(YEAR!$C$2+YEAR!$C$3-1)&amp;"       :="))</f>
        <v>2050       :=</v>
      </c>
    </row>
    <row r="1317" spans="1:36">
      <c r="A1317">
        <f t="shared" ca="1" si="96"/>
        <v>33</v>
      </c>
      <c r="B1317" t="s">
        <v>51</v>
      </c>
      <c r="C1317" t="str">
        <f ca="1">IF(D1317="",OFFSET(AvailabilityFactor!A$1,A1317,0),C1316)</f>
        <v>D2HSF0915</v>
      </c>
      <c r="D1317" t="str" cm="1">
        <f t="array" aca="1" ref="D1317" ca="1">IF(D1316="",TS_DRC!$P$5,OFFSET(TS_DRC!P$5,RIGHT(D1316,2),0,TRUE))</f>
        <v>TS01</v>
      </c>
      <c r="E1317" t="str">
        <f t="shared" ca="1" si="93"/>
        <v>TS01</v>
      </c>
      <c r="F1317">
        <f>[3]Scenarios!$H$7</f>
        <v>1</v>
      </c>
      <c r="G1317">
        <f>IF(F1317&lt;1.1,F1317,IF(F1317&lt;YEAR!$C$2+YEAR!$C$3-2,F1317+1,(YEAR!$C$2+YEAR!$C$3-1)&amp;"       :="))</f>
        <v>1</v>
      </c>
      <c r="H1317">
        <f>IF(G1317&lt;1.1,G1317,IF(G1317&lt;YEAR!$C$2+YEAR!$C$3-2,G1317+1,(YEAR!$C$2+YEAR!$C$3-1)&amp;"       :="))</f>
        <v>1</v>
      </c>
      <c r="I1317">
        <f>IF(H1317&lt;1.1,H1317,IF(H1317&lt;YEAR!$C$2+YEAR!$C$3-2,H1317+1,(YEAR!$C$2+YEAR!$C$3-1)&amp;"       :="))</f>
        <v>1</v>
      </c>
      <c r="J1317">
        <f>IF(I1317&lt;1.1,I1317,IF(I1317&lt;YEAR!$C$2+YEAR!$C$3-2,I1317+1,(YEAR!$C$2+YEAR!$C$3-1)&amp;"       :="))</f>
        <v>1</v>
      </c>
      <c r="K1317">
        <f>IF(J1317&lt;1.1,J1317,IF(J1317&lt;YEAR!$C$2+YEAR!$C$3-2,J1317+1,(YEAR!$C$2+YEAR!$C$3-1)&amp;"       :="))</f>
        <v>1</v>
      </c>
      <c r="L1317">
        <f>IF(K1317&lt;1.1,K1317,IF(K1317&lt;YEAR!$C$2+YEAR!$C$3-2,K1317+1,(YEAR!$C$2+YEAR!$C$3-1)&amp;"       :="))</f>
        <v>1</v>
      </c>
      <c r="M1317">
        <f>IF(L1317&lt;1.1,L1317,IF(L1317&lt;YEAR!$C$2+YEAR!$C$3-2,L1317+1,(YEAR!$C$2+YEAR!$C$3-1)&amp;"       :="))</f>
        <v>1</v>
      </c>
      <c r="N1317">
        <f>IF(M1317&lt;1.1,M1317,IF(M1317&lt;YEAR!$C$2+YEAR!$C$3-2,M1317+1,(YEAR!$C$2+YEAR!$C$3-1)&amp;"       :="))</f>
        <v>1</v>
      </c>
      <c r="O1317">
        <f>IF(N1317&lt;1.1,N1317,IF(N1317&lt;YEAR!$C$2+YEAR!$C$3-2,N1317+1,(YEAR!$C$2+YEAR!$C$3-1)&amp;"       :="))</f>
        <v>1</v>
      </c>
      <c r="P1317">
        <f>IF(O1317&lt;1.1,O1317,IF(O1317&lt;YEAR!$C$2+YEAR!$C$3-2,O1317+1,(YEAR!$C$2+YEAR!$C$3-1)&amp;"       :="))</f>
        <v>1</v>
      </c>
      <c r="Q1317">
        <f>IF(P1317&lt;1.1,P1317,IF(P1317&lt;YEAR!$C$2+YEAR!$C$3-2,P1317+1,(YEAR!$C$2+YEAR!$C$3-1)&amp;"       :="))</f>
        <v>1</v>
      </c>
      <c r="R1317">
        <f>IF(Q1317&lt;1.1,Q1317,IF(Q1317&lt;YEAR!$C$2+YEAR!$C$3-2,Q1317+1,(YEAR!$C$2+YEAR!$C$3-1)&amp;"       :="))</f>
        <v>1</v>
      </c>
      <c r="S1317">
        <f>IF(R1317&lt;1.1,R1317,IF(R1317&lt;YEAR!$C$2+YEAR!$C$3-2,R1317+1,(YEAR!$C$2+YEAR!$C$3-1)&amp;"       :="))</f>
        <v>1</v>
      </c>
      <c r="T1317">
        <f>IF(S1317&lt;1.1,S1317,IF(S1317&lt;YEAR!$C$2+YEAR!$C$3-2,S1317+1,(YEAR!$C$2+YEAR!$C$3-1)&amp;"       :="))</f>
        <v>1</v>
      </c>
      <c r="U1317">
        <f>IF(T1317&lt;1.1,T1317,IF(T1317&lt;YEAR!$C$2+YEAR!$C$3-2,T1317+1,(YEAR!$C$2+YEAR!$C$3-1)&amp;"       :="))</f>
        <v>1</v>
      </c>
      <c r="V1317">
        <f>IF(U1317&lt;1.1,U1317,IF(U1317&lt;YEAR!$C$2+YEAR!$C$3-2,U1317+1,(YEAR!$C$2+YEAR!$C$3-1)&amp;"       :="))</f>
        <v>1</v>
      </c>
      <c r="W1317">
        <f>IF(V1317&lt;1.1,V1317,IF(V1317&lt;YEAR!$C$2+YEAR!$C$3-2,V1317+1,(YEAR!$C$2+YEAR!$C$3-1)&amp;"       :="))</f>
        <v>1</v>
      </c>
      <c r="X1317">
        <f>IF(W1317&lt;1.1,W1317,IF(W1317&lt;YEAR!$C$2+YEAR!$C$3-2,W1317+1,(YEAR!$C$2+YEAR!$C$3-1)&amp;"       :="))</f>
        <v>1</v>
      </c>
      <c r="Y1317">
        <f>IF(X1317&lt;1.1,X1317,IF(X1317&lt;YEAR!$C$2+YEAR!$C$3-2,X1317+1,(YEAR!$C$2+YEAR!$C$3-1)&amp;"       :="))</f>
        <v>1</v>
      </c>
      <c r="Z1317">
        <f>IF(Y1317&lt;1.1,Y1317,IF(Y1317&lt;YEAR!$C$2+YEAR!$C$3-2,Y1317+1,(YEAR!$C$2+YEAR!$C$3-1)&amp;"       :="))</f>
        <v>1</v>
      </c>
      <c r="AA1317">
        <f>IF(Z1317&lt;1.1,Z1317,IF(Z1317&lt;YEAR!$C$2+YEAR!$C$3-2,Z1317+1,(YEAR!$C$2+YEAR!$C$3-1)&amp;"       :="))</f>
        <v>1</v>
      </c>
      <c r="AB1317">
        <f>IF(AA1317&lt;1.1,AA1317,IF(AA1317&lt;YEAR!$C$2+YEAR!$C$3-2,AA1317+1,(YEAR!$C$2+YEAR!$C$3-1)&amp;"       :="))</f>
        <v>1</v>
      </c>
      <c r="AC1317">
        <f>IF(AB1317&lt;1.1,AB1317,IF(AB1317&lt;YEAR!$C$2+YEAR!$C$3-2,AB1317+1,(YEAR!$C$2+YEAR!$C$3-1)&amp;"       :="))</f>
        <v>1</v>
      </c>
      <c r="AD1317">
        <f>IF(AC1317&lt;1.1,AC1317,IF(AC1317&lt;YEAR!$C$2+YEAR!$C$3-2,AC1317+1,(YEAR!$C$2+YEAR!$C$3-1)&amp;"       :="))</f>
        <v>1</v>
      </c>
      <c r="AE1317">
        <f>IF(AD1317&lt;1.1,AD1317,IF(AD1317&lt;YEAR!$C$2+YEAR!$C$3-2,AD1317+1,(YEAR!$C$2+YEAR!$C$3-1)&amp;"       :="))</f>
        <v>1</v>
      </c>
      <c r="AF1317">
        <f>IF(AE1317&lt;1.1,AE1317,IF(AE1317&lt;YEAR!$C$2+YEAR!$C$3-2,AE1317+1,(YEAR!$C$2+YEAR!$C$3-1)&amp;"       :="))</f>
        <v>1</v>
      </c>
      <c r="AG1317">
        <f>IF(AF1317&lt;1.1,AF1317,IF(AF1317&lt;YEAR!$C$2+YEAR!$C$3-2,AF1317+1,(YEAR!$C$2+YEAR!$C$3-1)&amp;"       :="))</f>
        <v>1</v>
      </c>
      <c r="AH1317">
        <f>IF(AG1317&lt;1.1,AG1317,IF(AG1317&lt;YEAR!$C$2+YEAR!$C$3-2,AG1317+1,(YEAR!$C$2+YEAR!$C$3-1)&amp;"       :="))</f>
        <v>1</v>
      </c>
      <c r="AI1317">
        <f>IF(AH1317&lt;1.1,AH1317,IF(AH1317&lt;YEAR!$C$2+YEAR!$C$3-2,AH1317+1,(YEAR!$C$2+YEAR!$C$3-1)&amp;"       :="))</f>
        <v>1</v>
      </c>
      <c r="AJ1317">
        <f>IF(AI1317&lt;1.1,AI1317,IF(AI1317&lt;YEAR!$C$2+YEAR!$C$3-2,AI1317+1,(YEAR!$C$2+YEAR!$C$3-1)&amp;"       :="))</f>
        <v>1</v>
      </c>
    </row>
    <row r="1318" spans="1:36">
      <c r="A1318">
        <f t="shared" ca="1" si="96"/>
        <v>33</v>
      </c>
      <c r="B1318" t="s">
        <v>51</v>
      </c>
      <c r="C1318" t="str">
        <f ca="1">IF(D1318="",OFFSET(AvailabilityFactor!A$1,A1318,0),C1317)</f>
        <v>D2HSF0915</v>
      </c>
      <c r="D1318" t="str" cm="1">
        <f t="array" aca="1" ref="D1318" ca="1">IF(D1317="",TS_DRC!$P$5,OFFSET(TS_DRC!P$5,RIGHT(D1317,2),0,TRUE))</f>
        <v>TS02</v>
      </c>
      <c r="E1318" t="str">
        <f t="shared" ca="1" si="93"/>
        <v>TS02</v>
      </c>
      <c r="F1318">
        <f>[3]Scenarios!$H$7</f>
        <v>1</v>
      </c>
      <c r="G1318">
        <f>IF(F1318&lt;1.1,F1318,IF(F1318&lt;YEAR!$C$2+YEAR!$C$3-2,F1318+1,(YEAR!$C$2+YEAR!$C$3-1)&amp;"       :="))</f>
        <v>1</v>
      </c>
      <c r="H1318">
        <f>IF(G1318&lt;1.1,G1318,IF(G1318&lt;YEAR!$C$2+YEAR!$C$3-2,G1318+1,(YEAR!$C$2+YEAR!$C$3-1)&amp;"       :="))</f>
        <v>1</v>
      </c>
      <c r="I1318">
        <f>IF(H1318&lt;1.1,H1318,IF(H1318&lt;YEAR!$C$2+YEAR!$C$3-2,H1318+1,(YEAR!$C$2+YEAR!$C$3-1)&amp;"       :="))</f>
        <v>1</v>
      </c>
      <c r="J1318">
        <f>IF(I1318&lt;1.1,I1318,IF(I1318&lt;YEAR!$C$2+YEAR!$C$3-2,I1318+1,(YEAR!$C$2+YEAR!$C$3-1)&amp;"       :="))</f>
        <v>1</v>
      </c>
      <c r="K1318">
        <f>IF(J1318&lt;1.1,J1318,IF(J1318&lt;YEAR!$C$2+YEAR!$C$3-2,J1318+1,(YEAR!$C$2+YEAR!$C$3-1)&amp;"       :="))</f>
        <v>1</v>
      </c>
      <c r="L1318">
        <f>IF(K1318&lt;1.1,K1318,IF(K1318&lt;YEAR!$C$2+YEAR!$C$3-2,K1318+1,(YEAR!$C$2+YEAR!$C$3-1)&amp;"       :="))</f>
        <v>1</v>
      </c>
      <c r="M1318">
        <f>IF(L1318&lt;1.1,L1318,IF(L1318&lt;YEAR!$C$2+YEAR!$C$3-2,L1318+1,(YEAR!$C$2+YEAR!$C$3-1)&amp;"       :="))</f>
        <v>1</v>
      </c>
      <c r="N1318">
        <f>IF(M1318&lt;1.1,M1318,IF(M1318&lt;YEAR!$C$2+YEAR!$C$3-2,M1318+1,(YEAR!$C$2+YEAR!$C$3-1)&amp;"       :="))</f>
        <v>1</v>
      </c>
      <c r="O1318">
        <f>IF(N1318&lt;1.1,N1318,IF(N1318&lt;YEAR!$C$2+YEAR!$C$3-2,N1318+1,(YEAR!$C$2+YEAR!$C$3-1)&amp;"       :="))</f>
        <v>1</v>
      </c>
      <c r="P1318">
        <f>IF(O1318&lt;1.1,O1318,IF(O1318&lt;YEAR!$C$2+YEAR!$C$3-2,O1318+1,(YEAR!$C$2+YEAR!$C$3-1)&amp;"       :="))</f>
        <v>1</v>
      </c>
      <c r="Q1318">
        <f>IF(P1318&lt;1.1,P1318,IF(P1318&lt;YEAR!$C$2+YEAR!$C$3-2,P1318+1,(YEAR!$C$2+YEAR!$C$3-1)&amp;"       :="))</f>
        <v>1</v>
      </c>
      <c r="R1318">
        <f>IF(Q1318&lt;1.1,Q1318,IF(Q1318&lt;YEAR!$C$2+YEAR!$C$3-2,Q1318+1,(YEAR!$C$2+YEAR!$C$3-1)&amp;"       :="))</f>
        <v>1</v>
      </c>
      <c r="S1318">
        <f>IF(R1318&lt;1.1,R1318,IF(R1318&lt;YEAR!$C$2+YEAR!$C$3-2,R1318+1,(YEAR!$C$2+YEAR!$C$3-1)&amp;"       :="))</f>
        <v>1</v>
      </c>
      <c r="T1318">
        <f>IF(S1318&lt;1.1,S1318,IF(S1318&lt;YEAR!$C$2+YEAR!$C$3-2,S1318+1,(YEAR!$C$2+YEAR!$C$3-1)&amp;"       :="))</f>
        <v>1</v>
      </c>
      <c r="U1318">
        <f>IF(T1318&lt;1.1,T1318,IF(T1318&lt;YEAR!$C$2+YEAR!$C$3-2,T1318+1,(YEAR!$C$2+YEAR!$C$3-1)&amp;"       :="))</f>
        <v>1</v>
      </c>
      <c r="V1318">
        <f>IF(U1318&lt;1.1,U1318,IF(U1318&lt;YEAR!$C$2+YEAR!$C$3-2,U1318+1,(YEAR!$C$2+YEAR!$C$3-1)&amp;"       :="))</f>
        <v>1</v>
      </c>
      <c r="W1318">
        <f>IF(V1318&lt;1.1,V1318,IF(V1318&lt;YEAR!$C$2+YEAR!$C$3-2,V1318+1,(YEAR!$C$2+YEAR!$C$3-1)&amp;"       :="))</f>
        <v>1</v>
      </c>
      <c r="X1318">
        <f>IF(W1318&lt;1.1,W1318,IF(W1318&lt;YEAR!$C$2+YEAR!$C$3-2,W1318+1,(YEAR!$C$2+YEAR!$C$3-1)&amp;"       :="))</f>
        <v>1</v>
      </c>
      <c r="Y1318">
        <f>IF(X1318&lt;1.1,X1318,IF(X1318&lt;YEAR!$C$2+YEAR!$C$3-2,X1318+1,(YEAR!$C$2+YEAR!$C$3-1)&amp;"       :="))</f>
        <v>1</v>
      </c>
      <c r="Z1318">
        <f>IF(Y1318&lt;1.1,Y1318,IF(Y1318&lt;YEAR!$C$2+YEAR!$C$3-2,Y1318+1,(YEAR!$C$2+YEAR!$C$3-1)&amp;"       :="))</f>
        <v>1</v>
      </c>
      <c r="AA1318">
        <f>IF(Z1318&lt;1.1,Z1318,IF(Z1318&lt;YEAR!$C$2+YEAR!$C$3-2,Z1318+1,(YEAR!$C$2+YEAR!$C$3-1)&amp;"       :="))</f>
        <v>1</v>
      </c>
      <c r="AB1318">
        <f>IF(AA1318&lt;1.1,AA1318,IF(AA1318&lt;YEAR!$C$2+YEAR!$C$3-2,AA1318+1,(YEAR!$C$2+YEAR!$C$3-1)&amp;"       :="))</f>
        <v>1</v>
      </c>
      <c r="AC1318">
        <f>IF(AB1318&lt;1.1,AB1318,IF(AB1318&lt;YEAR!$C$2+YEAR!$C$3-2,AB1318+1,(YEAR!$C$2+YEAR!$C$3-1)&amp;"       :="))</f>
        <v>1</v>
      </c>
      <c r="AD1318">
        <f>IF(AC1318&lt;1.1,AC1318,IF(AC1318&lt;YEAR!$C$2+YEAR!$C$3-2,AC1318+1,(YEAR!$C$2+YEAR!$C$3-1)&amp;"       :="))</f>
        <v>1</v>
      </c>
      <c r="AE1318">
        <f>IF(AD1318&lt;1.1,AD1318,IF(AD1318&lt;YEAR!$C$2+YEAR!$C$3-2,AD1318+1,(YEAR!$C$2+YEAR!$C$3-1)&amp;"       :="))</f>
        <v>1</v>
      </c>
      <c r="AF1318">
        <f>IF(AE1318&lt;1.1,AE1318,IF(AE1318&lt;YEAR!$C$2+YEAR!$C$3-2,AE1318+1,(YEAR!$C$2+YEAR!$C$3-1)&amp;"       :="))</f>
        <v>1</v>
      </c>
      <c r="AG1318">
        <f>IF(AF1318&lt;1.1,AF1318,IF(AF1318&lt;YEAR!$C$2+YEAR!$C$3-2,AF1318+1,(YEAR!$C$2+YEAR!$C$3-1)&amp;"       :="))</f>
        <v>1</v>
      </c>
      <c r="AH1318">
        <f>IF(AG1318&lt;1.1,AG1318,IF(AG1318&lt;YEAR!$C$2+YEAR!$C$3-2,AG1318+1,(YEAR!$C$2+YEAR!$C$3-1)&amp;"       :="))</f>
        <v>1</v>
      </c>
      <c r="AI1318">
        <f>IF(AH1318&lt;1.1,AH1318,IF(AH1318&lt;YEAR!$C$2+YEAR!$C$3-2,AH1318+1,(YEAR!$C$2+YEAR!$C$3-1)&amp;"       :="))</f>
        <v>1</v>
      </c>
      <c r="AJ1318">
        <f>IF(AI1318&lt;1.1,AI1318,IF(AI1318&lt;YEAR!$C$2+YEAR!$C$3-2,AI1318+1,(YEAR!$C$2+YEAR!$C$3-1)&amp;"       :="))</f>
        <v>1</v>
      </c>
    </row>
    <row r="1319" spans="1:36">
      <c r="A1319">
        <f t="shared" ca="1" si="96"/>
        <v>33</v>
      </c>
      <c r="B1319" t="s">
        <v>51</v>
      </c>
      <c r="C1319" t="str">
        <f ca="1">IF(D1319="",OFFSET(AvailabilityFactor!A$1,A1319,0),C1318)</f>
        <v>D2HSF0915</v>
      </c>
      <c r="D1319" t="str" cm="1">
        <f t="array" aca="1" ref="D1319" ca="1">IF(D1318="",TS_DRC!$P$5,OFFSET(TS_DRC!P$5,RIGHT(D1318,2),0,TRUE))</f>
        <v>TS03</v>
      </c>
      <c r="E1319" t="str">
        <f t="shared" ca="1" si="93"/>
        <v>TS03</v>
      </c>
      <c r="F1319">
        <f>[3]Scenarios!$H$7</f>
        <v>1</v>
      </c>
      <c r="G1319">
        <f>IF(F1319&lt;1.1,F1319,IF(F1319&lt;YEAR!$C$2+YEAR!$C$3-2,F1319+1,(YEAR!$C$2+YEAR!$C$3-1)&amp;"       :="))</f>
        <v>1</v>
      </c>
      <c r="H1319">
        <f>IF(G1319&lt;1.1,G1319,IF(G1319&lt;YEAR!$C$2+YEAR!$C$3-2,G1319+1,(YEAR!$C$2+YEAR!$C$3-1)&amp;"       :="))</f>
        <v>1</v>
      </c>
      <c r="I1319">
        <f>IF(H1319&lt;1.1,H1319,IF(H1319&lt;YEAR!$C$2+YEAR!$C$3-2,H1319+1,(YEAR!$C$2+YEAR!$C$3-1)&amp;"       :="))</f>
        <v>1</v>
      </c>
      <c r="J1319">
        <f>IF(I1319&lt;1.1,I1319,IF(I1319&lt;YEAR!$C$2+YEAR!$C$3-2,I1319+1,(YEAR!$C$2+YEAR!$C$3-1)&amp;"       :="))</f>
        <v>1</v>
      </c>
      <c r="K1319">
        <f>IF(J1319&lt;1.1,J1319,IF(J1319&lt;YEAR!$C$2+YEAR!$C$3-2,J1319+1,(YEAR!$C$2+YEAR!$C$3-1)&amp;"       :="))</f>
        <v>1</v>
      </c>
      <c r="L1319">
        <f>IF(K1319&lt;1.1,K1319,IF(K1319&lt;YEAR!$C$2+YEAR!$C$3-2,K1319+1,(YEAR!$C$2+YEAR!$C$3-1)&amp;"       :="))</f>
        <v>1</v>
      </c>
      <c r="M1319">
        <f>IF(L1319&lt;1.1,L1319,IF(L1319&lt;YEAR!$C$2+YEAR!$C$3-2,L1319+1,(YEAR!$C$2+YEAR!$C$3-1)&amp;"       :="))</f>
        <v>1</v>
      </c>
      <c r="N1319">
        <f>IF(M1319&lt;1.1,M1319,IF(M1319&lt;YEAR!$C$2+YEAR!$C$3-2,M1319+1,(YEAR!$C$2+YEAR!$C$3-1)&amp;"       :="))</f>
        <v>1</v>
      </c>
      <c r="O1319">
        <f>IF(N1319&lt;1.1,N1319,IF(N1319&lt;YEAR!$C$2+YEAR!$C$3-2,N1319+1,(YEAR!$C$2+YEAR!$C$3-1)&amp;"       :="))</f>
        <v>1</v>
      </c>
      <c r="P1319">
        <f>IF(O1319&lt;1.1,O1319,IF(O1319&lt;YEAR!$C$2+YEAR!$C$3-2,O1319+1,(YEAR!$C$2+YEAR!$C$3-1)&amp;"       :="))</f>
        <v>1</v>
      </c>
      <c r="Q1319">
        <f>IF(P1319&lt;1.1,P1319,IF(P1319&lt;YEAR!$C$2+YEAR!$C$3-2,P1319+1,(YEAR!$C$2+YEAR!$C$3-1)&amp;"       :="))</f>
        <v>1</v>
      </c>
      <c r="R1319">
        <f>IF(Q1319&lt;1.1,Q1319,IF(Q1319&lt;YEAR!$C$2+YEAR!$C$3-2,Q1319+1,(YEAR!$C$2+YEAR!$C$3-1)&amp;"       :="))</f>
        <v>1</v>
      </c>
      <c r="S1319">
        <f>IF(R1319&lt;1.1,R1319,IF(R1319&lt;YEAR!$C$2+YEAR!$C$3-2,R1319+1,(YEAR!$C$2+YEAR!$C$3-1)&amp;"       :="))</f>
        <v>1</v>
      </c>
      <c r="T1319">
        <f>IF(S1319&lt;1.1,S1319,IF(S1319&lt;YEAR!$C$2+YEAR!$C$3-2,S1319+1,(YEAR!$C$2+YEAR!$C$3-1)&amp;"       :="))</f>
        <v>1</v>
      </c>
      <c r="U1319">
        <f>IF(T1319&lt;1.1,T1319,IF(T1319&lt;YEAR!$C$2+YEAR!$C$3-2,T1319+1,(YEAR!$C$2+YEAR!$C$3-1)&amp;"       :="))</f>
        <v>1</v>
      </c>
      <c r="V1319">
        <f>IF(U1319&lt;1.1,U1319,IF(U1319&lt;YEAR!$C$2+YEAR!$C$3-2,U1319+1,(YEAR!$C$2+YEAR!$C$3-1)&amp;"       :="))</f>
        <v>1</v>
      </c>
      <c r="W1319">
        <f>IF(V1319&lt;1.1,V1319,IF(V1319&lt;YEAR!$C$2+YEAR!$C$3-2,V1319+1,(YEAR!$C$2+YEAR!$C$3-1)&amp;"       :="))</f>
        <v>1</v>
      </c>
      <c r="X1319">
        <f>IF(W1319&lt;1.1,W1319,IF(W1319&lt;YEAR!$C$2+YEAR!$C$3-2,W1319+1,(YEAR!$C$2+YEAR!$C$3-1)&amp;"       :="))</f>
        <v>1</v>
      </c>
      <c r="Y1319">
        <f>IF(X1319&lt;1.1,X1319,IF(X1319&lt;YEAR!$C$2+YEAR!$C$3-2,X1319+1,(YEAR!$C$2+YEAR!$C$3-1)&amp;"       :="))</f>
        <v>1</v>
      </c>
      <c r="Z1319">
        <f>IF(Y1319&lt;1.1,Y1319,IF(Y1319&lt;YEAR!$C$2+YEAR!$C$3-2,Y1319+1,(YEAR!$C$2+YEAR!$C$3-1)&amp;"       :="))</f>
        <v>1</v>
      </c>
      <c r="AA1319">
        <f>IF(Z1319&lt;1.1,Z1319,IF(Z1319&lt;YEAR!$C$2+YEAR!$C$3-2,Z1319+1,(YEAR!$C$2+YEAR!$C$3-1)&amp;"       :="))</f>
        <v>1</v>
      </c>
      <c r="AB1319">
        <f>IF(AA1319&lt;1.1,AA1319,IF(AA1319&lt;YEAR!$C$2+YEAR!$C$3-2,AA1319+1,(YEAR!$C$2+YEAR!$C$3-1)&amp;"       :="))</f>
        <v>1</v>
      </c>
      <c r="AC1319">
        <f>IF(AB1319&lt;1.1,AB1319,IF(AB1319&lt;YEAR!$C$2+YEAR!$C$3-2,AB1319+1,(YEAR!$C$2+YEAR!$C$3-1)&amp;"       :="))</f>
        <v>1</v>
      </c>
      <c r="AD1319">
        <f>IF(AC1319&lt;1.1,AC1319,IF(AC1319&lt;YEAR!$C$2+YEAR!$C$3-2,AC1319+1,(YEAR!$C$2+YEAR!$C$3-1)&amp;"       :="))</f>
        <v>1</v>
      </c>
      <c r="AE1319">
        <f>IF(AD1319&lt;1.1,AD1319,IF(AD1319&lt;YEAR!$C$2+YEAR!$C$3-2,AD1319+1,(YEAR!$C$2+YEAR!$C$3-1)&amp;"       :="))</f>
        <v>1</v>
      </c>
      <c r="AF1319">
        <f>IF(AE1319&lt;1.1,AE1319,IF(AE1319&lt;YEAR!$C$2+YEAR!$C$3-2,AE1319+1,(YEAR!$C$2+YEAR!$C$3-1)&amp;"       :="))</f>
        <v>1</v>
      </c>
      <c r="AG1319">
        <f>IF(AF1319&lt;1.1,AF1319,IF(AF1319&lt;YEAR!$C$2+YEAR!$C$3-2,AF1319+1,(YEAR!$C$2+YEAR!$C$3-1)&amp;"       :="))</f>
        <v>1</v>
      </c>
      <c r="AH1319">
        <f>IF(AG1319&lt;1.1,AG1319,IF(AG1319&lt;YEAR!$C$2+YEAR!$C$3-2,AG1319+1,(YEAR!$C$2+YEAR!$C$3-1)&amp;"       :="))</f>
        <v>1</v>
      </c>
      <c r="AI1319">
        <f>IF(AH1319&lt;1.1,AH1319,IF(AH1319&lt;YEAR!$C$2+YEAR!$C$3-2,AH1319+1,(YEAR!$C$2+YEAR!$C$3-1)&amp;"       :="))</f>
        <v>1</v>
      </c>
      <c r="AJ1319">
        <f>IF(AI1319&lt;1.1,AI1319,IF(AI1319&lt;YEAR!$C$2+YEAR!$C$3-2,AI1319+1,(YEAR!$C$2+YEAR!$C$3-1)&amp;"       :="))</f>
        <v>1</v>
      </c>
    </row>
    <row r="1320" spans="1:36">
      <c r="A1320">
        <f t="shared" ca="1" si="96"/>
        <v>33</v>
      </c>
      <c r="B1320" t="s">
        <v>51</v>
      </c>
      <c r="C1320" t="str">
        <f ca="1">IF(D1320="",OFFSET(AvailabilityFactor!A$1,A1320,0),C1319)</f>
        <v>D2HSF0915</v>
      </c>
      <c r="D1320" t="str" cm="1">
        <f t="array" aca="1" ref="D1320" ca="1">IF(D1319="",TS_DRC!$P$5,OFFSET(TS_DRC!P$5,RIGHT(D1319,2),0,TRUE))</f>
        <v>TS04</v>
      </c>
      <c r="E1320" t="str">
        <f t="shared" ca="1" si="93"/>
        <v>TS04</v>
      </c>
      <c r="F1320">
        <f>[3]Scenarios!$H$7</f>
        <v>1</v>
      </c>
      <c r="G1320">
        <f>IF(F1320&lt;1.1,F1320,IF(F1320&lt;YEAR!$C$2+YEAR!$C$3-2,F1320+1,(YEAR!$C$2+YEAR!$C$3-1)&amp;"       :="))</f>
        <v>1</v>
      </c>
      <c r="H1320">
        <f>IF(G1320&lt;1.1,G1320,IF(G1320&lt;YEAR!$C$2+YEAR!$C$3-2,G1320+1,(YEAR!$C$2+YEAR!$C$3-1)&amp;"       :="))</f>
        <v>1</v>
      </c>
      <c r="I1320">
        <f>IF(H1320&lt;1.1,H1320,IF(H1320&lt;YEAR!$C$2+YEAR!$C$3-2,H1320+1,(YEAR!$C$2+YEAR!$C$3-1)&amp;"       :="))</f>
        <v>1</v>
      </c>
      <c r="J1320">
        <f>IF(I1320&lt;1.1,I1320,IF(I1320&lt;YEAR!$C$2+YEAR!$C$3-2,I1320+1,(YEAR!$C$2+YEAR!$C$3-1)&amp;"       :="))</f>
        <v>1</v>
      </c>
      <c r="K1320">
        <f>IF(J1320&lt;1.1,J1320,IF(J1320&lt;YEAR!$C$2+YEAR!$C$3-2,J1320+1,(YEAR!$C$2+YEAR!$C$3-1)&amp;"       :="))</f>
        <v>1</v>
      </c>
      <c r="L1320">
        <f>IF(K1320&lt;1.1,K1320,IF(K1320&lt;YEAR!$C$2+YEAR!$C$3-2,K1320+1,(YEAR!$C$2+YEAR!$C$3-1)&amp;"       :="))</f>
        <v>1</v>
      </c>
      <c r="M1320">
        <f>IF(L1320&lt;1.1,L1320,IF(L1320&lt;YEAR!$C$2+YEAR!$C$3-2,L1320+1,(YEAR!$C$2+YEAR!$C$3-1)&amp;"       :="))</f>
        <v>1</v>
      </c>
      <c r="N1320">
        <f>IF(M1320&lt;1.1,M1320,IF(M1320&lt;YEAR!$C$2+YEAR!$C$3-2,M1320+1,(YEAR!$C$2+YEAR!$C$3-1)&amp;"       :="))</f>
        <v>1</v>
      </c>
      <c r="O1320">
        <f>IF(N1320&lt;1.1,N1320,IF(N1320&lt;YEAR!$C$2+YEAR!$C$3-2,N1320+1,(YEAR!$C$2+YEAR!$C$3-1)&amp;"       :="))</f>
        <v>1</v>
      </c>
      <c r="P1320">
        <f>IF(O1320&lt;1.1,O1320,IF(O1320&lt;YEAR!$C$2+YEAR!$C$3-2,O1320+1,(YEAR!$C$2+YEAR!$C$3-1)&amp;"       :="))</f>
        <v>1</v>
      </c>
      <c r="Q1320">
        <f>IF(P1320&lt;1.1,P1320,IF(P1320&lt;YEAR!$C$2+YEAR!$C$3-2,P1320+1,(YEAR!$C$2+YEAR!$C$3-1)&amp;"       :="))</f>
        <v>1</v>
      </c>
      <c r="R1320">
        <f>IF(Q1320&lt;1.1,Q1320,IF(Q1320&lt;YEAR!$C$2+YEAR!$C$3-2,Q1320+1,(YEAR!$C$2+YEAR!$C$3-1)&amp;"       :="))</f>
        <v>1</v>
      </c>
      <c r="S1320">
        <f>IF(R1320&lt;1.1,R1320,IF(R1320&lt;YEAR!$C$2+YEAR!$C$3-2,R1320+1,(YEAR!$C$2+YEAR!$C$3-1)&amp;"       :="))</f>
        <v>1</v>
      </c>
      <c r="T1320">
        <f>IF(S1320&lt;1.1,S1320,IF(S1320&lt;YEAR!$C$2+YEAR!$C$3-2,S1320+1,(YEAR!$C$2+YEAR!$C$3-1)&amp;"       :="))</f>
        <v>1</v>
      </c>
      <c r="U1320">
        <f>IF(T1320&lt;1.1,T1320,IF(T1320&lt;YEAR!$C$2+YEAR!$C$3-2,T1320+1,(YEAR!$C$2+YEAR!$C$3-1)&amp;"       :="))</f>
        <v>1</v>
      </c>
      <c r="V1320">
        <f>IF(U1320&lt;1.1,U1320,IF(U1320&lt;YEAR!$C$2+YEAR!$C$3-2,U1320+1,(YEAR!$C$2+YEAR!$C$3-1)&amp;"       :="))</f>
        <v>1</v>
      </c>
      <c r="W1320">
        <f>IF(V1320&lt;1.1,V1320,IF(V1320&lt;YEAR!$C$2+YEAR!$C$3-2,V1320+1,(YEAR!$C$2+YEAR!$C$3-1)&amp;"       :="))</f>
        <v>1</v>
      </c>
      <c r="X1320">
        <f>IF(W1320&lt;1.1,W1320,IF(W1320&lt;YEAR!$C$2+YEAR!$C$3-2,W1320+1,(YEAR!$C$2+YEAR!$C$3-1)&amp;"       :="))</f>
        <v>1</v>
      </c>
      <c r="Y1320">
        <f>IF(X1320&lt;1.1,X1320,IF(X1320&lt;YEAR!$C$2+YEAR!$C$3-2,X1320+1,(YEAR!$C$2+YEAR!$C$3-1)&amp;"       :="))</f>
        <v>1</v>
      </c>
      <c r="Z1320">
        <f>IF(Y1320&lt;1.1,Y1320,IF(Y1320&lt;YEAR!$C$2+YEAR!$C$3-2,Y1320+1,(YEAR!$C$2+YEAR!$C$3-1)&amp;"       :="))</f>
        <v>1</v>
      </c>
      <c r="AA1320">
        <f>IF(Z1320&lt;1.1,Z1320,IF(Z1320&lt;YEAR!$C$2+YEAR!$C$3-2,Z1320+1,(YEAR!$C$2+YEAR!$C$3-1)&amp;"       :="))</f>
        <v>1</v>
      </c>
      <c r="AB1320">
        <f>IF(AA1320&lt;1.1,AA1320,IF(AA1320&lt;YEAR!$C$2+YEAR!$C$3-2,AA1320+1,(YEAR!$C$2+YEAR!$C$3-1)&amp;"       :="))</f>
        <v>1</v>
      </c>
      <c r="AC1320">
        <f>IF(AB1320&lt;1.1,AB1320,IF(AB1320&lt;YEAR!$C$2+YEAR!$C$3-2,AB1320+1,(YEAR!$C$2+YEAR!$C$3-1)&amp;"       :="))</f>
        <v>1</v>
      </c>
      <c r="AD1320">
        <f>IF(AC1320&lt;1.1,AC1320,IF(AC1320&lt;YEAR!$C$2+YEAR!$C$3-2,AC1320+1,(YEAR!$C$2+YEAR!$C$3-1)&amp;"       :="))</f>
        <v>1</v>
      </c>
      <c r="AE1320">
        <f>IF(AD1320&lt;1.1,AD1320,IF(AD1320&lt;YEAR!$C$2+YEAR!$C$3-2,AD1320+1,(YEAR!$C$2+YEAR!$C$3-1)&amp;"       :="))</f>
        <v>1</v>
      </c>
      <c r="AF1320">
        <f>IF(AE1320&lt;1.1,AE1320,IF(AE1320&lt;YEAR!$C$2+YEAR!$C$3-2,AE1320+1,(YEAR!$C$2+YEAR!$C$3-1)&amp;"       :="))</f>
        <v>1</v>
      </c>
      <c r="AG1320">
        <f>IF(AF1320&lt;1.1,AF1320,IF(AF1320&lt;YEAR!$C$2+YEAR!$C$3-2,AF1320+1,(YEAR!$C$2+YEAR!$C$3-1)&amp;"       :="))</f>
        <v>1</v>
      </c>
      <c r="AH1320">
        <f>IF(AG1320&lt;1.1,AG1320,IF(AG1320&lt;YEAR!$C$2+YEAR!$C$3-2,AG1320+1,(YEAR!$C$2+YEAR!$C$3-1)&amp;"       :="))</f>
        <v>1</v>
      </c>
      <c r="AI1320">
        <f>IF(AH1320&lt;1.1,AH1320,IF(AH1320&lt;YEAR!$C$2+YEAR!$C$3-2,AH1320+1,(YEAR!$C$2+YEAR!$C$3-1)&amp;"       :="))</f>
        <v>1</v>
      </c>
      <c r="AJ1320">
        <f>IF(AI1320&lt;1.1,AI1320,IF(AI1320&lt;YEAR!$C$2+YEAR!$C$3-2,AI1320+1,(YEAR!$C$2+YEAR!$C$3-1)&amp;"       :="))</f>
        <v>1</v>
      </c>
    </row>
    <row r="1321" spans="1:36">
      <c r="A1321">
        <f t="shared" ca="1" si="96"/>
        <v>33</v>
      </c>
      <c r="B1321" t="s">
        <v>51</v>
      </c>
      <c r="C1321" t="str">
        <f ca="1">IF(D1321="",OFFSET(AvailabilityFactor!A$1,A1321,0),C1320)</f>
        <v>D2HSF0915</v>
      </c>
      <c r="D1321" t="str" cm="1">
        <f t="array" aca="1" ref="D1321" ca="1">IF(D1320="",TS_DRC!$P$5,OFFSET(TS_DRC!P$5,RIGHT(D1320,2),0,TRUE))</f>
        <v>TS05</v>
      </c>
      <c r="E1321" t="str">
        <f t="shared" ca="1" si="93"/>
        <v>TS05</v>
      </c>
      <c r="F1321">
        <f>[3]Scenarios!$H$7</f>
        <v>1</v>
      </c>
      <c r="G1321">
        <f>IF(F1321&lt;1.1,F1321,IF(F1321&lt;YEAR!$C$2+YEAR!$C$3-2,F1321+1,(YEAR!$C$2+YEAR!$C$3-1)&amp;"       :="))</f>
        <v>1</v>
      </c>
      <c r="H1321">
        <f>IF(G1321&lt;1.1,G1321,IF(G1321&lt;YEAR!$C$2+YEAR!$C$3-2,G1321+1,(YEAR!$C$2+YEAR!$C$3-1)&amp;"       :="))</f>
        <v>1</v>
      </c>
      <c r="I1321">
        <f>IF(H1321&lt;1.1,H1321,IF(H1321&lt;YEAR!$C$2+YEAR!$C$3-2,H1321+1,(YEAR!$C$2+YEAR!$C$3-1)&amp;"       :="))</f>
        <v>1</v>
      </c>
      <c r="J1321">
        <f>IF(I1321&lt;1.1,I1321,IF(I1321&lt;YEAR!$C$2+YEAR!$C$3-2,I1321+1,(YEAR!$C$2+YEAR!$C$3-1)&amp;"       :="))</f>
        <v>1</v>
      </c>
      <c r="K1321">
        <f>IF(J1321&lt;1.1,J1321,IF(J1321&lt;YEAR!$C$2+YEAR!$C$3-2,J1321+1,(YEAR!$C$2+YEAR!$C$3-1)&amp;"       :="))</f>
        <v>1</v>
      </c>
      <c r="L1321">
        <f>IF(K1321&lt;1.1,K1321,IF(K1321&lt;YEAR!$C$2+YEAR!$C$3-2,K1321+1,(YEAR!$C$2+YEAR!$C$3-1)&amp;"       :="))</f>
        <v>1</v>
      </c>
      <c r="M1321">
        <f>IF(L1321&lt;1.1,L1321,IF(L1321&lt;YEAR!$C$2+YEAR!$C$3-2,L1321+1,(YEAR!$C$2+YEAR!$C$3-1)&amp;"       :="))</f>
        <v>1</v>
      </c>
      <c r="N1321">
        <f>IF(M1321&lt;1.1,M1321,IF(M1321&lt;YEAR!$C$2+YEAR!$C$3-2,M1321+1,(YEAR!$C$2+YEAR!$C$3-1)&amp;"       :="))</f>
        <v>1</v>
      </c>
      <c r="O1321">
        <f>IF(N1321&lt;1.1,N1321,IF(N1321&lt;YEAR!$C$2+YEAR!$C$3-2,N1321+1,(YEAR!$C$2+YEAR!$C$3-1)&amp;"       :="))</f>
        <v>1</v>
      </c>
      <c r="P1321">
        <f>IF(O1321&lt;1.1,O1321,IF(O1321&lt;YEAR!$C$2+YEAR!$C$3-2,O1321+1,(YEAR!$C$2+YEAR!$C$3-1)&amp;"       :="))</f>
        <v>1</v>
      </c>
      <c r="Q1321">
        <f>IF(P1321&lt;1.1,P1321,IF(P1321&lt;YEAR!$C$2+YEAR!$C$3-2,P1321+1,(YEAR!$C$2+YEAR!$C$3-1)&amp;"       :="))</f>
        <v>1</v>
      </c>
      <c r="R1321">
        <f>IF(Q1321&lt;1.1,Q1321,IF(Q1321&lt;YEAR!$C$2+YEAR!$C$3-2,Q1321+1,(YEAR!$C$2+YEAR!$C$3-1)&amp;"       :="))</f>
        <v>1</v>
      </c>
      <c r="S1321">
        <f>IF(R1321&lt;1.1,R1321,IF(R1321&lt;YEAR!$C$2+YEAR!$C$3-2,R1321+1,(YEAR!$C$2+YEAR!$C$3-1)&amp;"       :="))</f>
        <v>1</v>
      </c>
      <c r="T1321">
        <f>IF(S1321&lt;1.1,S1321,IF(S1321&lt;YEAR!$C$2+YEAR!$C$3-2,S1321+1,(YEAR!$C$2+YEAR!$C$3-1)&amp;"       :="))</f>
        <v>1</v>
      </c>
      <c r="U1321">
        <f>IF(T1321&lt;1.1,T1321,IF(T1321&lt;YEAR!$C$2+YEAR!$C$3-2,T1321+1,(YEAR!$C$2+YEAR!$C$3-1)&amp;"       :="))</f>
        <v>1</v>
      </c>
      <c r="V1321">
        <f>IF(U1321&lt;1.1,U1321,IF(U1321&lt;YEAR!$C$2+YEAR!$C$3-2,U1321+1,(YEAR!$C$2+YEAR!$C$3-1)&amp;"       :="))</f>
        <v>1</v>
      </c>
      <c r="W1321">
        <f>IF(V1321&lt;1.1,V1321,IF(V1321&lt;YEAR!$C$2+YEAR!$C$3-2,V1321+1,(YEAR!$C$2+YEAR!$C$3-1)&amp;"       :="))</f>
        <v>1</v>
      </c>
      <c r="X1321">
        <f>IF(W1321&lt;1.1,W1321,IF(W1321&lt;YEAR!$C$2+YEAR!$C$3-2,W1321+1,(YEAR!$C$2+YEAR!$C$3-1)&amp;"       :="))</f>
        <v>1</v>
      </c>
      <c r="Y1321">
        <f>IF(X1321&lt;1.1,X1321,IF(X1321&lt;YEAR!$C$2+YEAR!$C$3-2,X1321+1,(YEAR!$C$2+YEAR!$C$3-1)&amp;"       :="))</f>
        <v>1</v>
      </c>
      <c r="Z1321">
        <f>IF(Y1321&lt;1.1,Y1321,IF(Y1321&lt;YEAR!$C$2+YEAR!$C$3-2,Y1321+1,(YEAR!$C$2+YEAR!$C$3-1)&amp;"       :="))</f>
        <v>1</v>
      </c>
      <c r="AA1321">
        <f>IF(Z1321&lt;1.1,Z1321,IF(Z1321&lt;YEAR!$C$2+YEAR!$C$3-2,Z1321+1,(YEAR!$C$2+YEAR!$C$3-1)&amp;"       :="))</f>
        <v>1</v>
      </c>
      <c r="AB1321">
        <f>IF(AA1321&lt;1.1,AA1321,IF(AA1321&lt;YEAR!$C$2+YEAR!$C$3-2,AA1321+1,(YEAR!$C$2+YEAR!$C$3-1)&amp;"       :="))</f>
        <v>1</v>
      </c>
      <c r="AC1321">
        <f>IF(AB1321&lt;1.1,AB1321,IF(AB1321&lt;YEAR!$C$2+YEAR!$C$3-2,AB1321+1,(YEAR!$C$2+YEAR!$C$3-1)&amp;"       :="))</f>
        <v>1</v>
      </c>
      <c r="AD1321">
        <f>IF(AC1321&lt;1.1,AC1321,IF(AC1321&lt;YEAR!$C$2+YEAR!$C$3-2,AC1321+1,(YEAR!$C$2+YEAR!$C$3-1)&amp;"       :="))</f>
        <v>1</v>
      </c>
      <c r="AE1321">
        <f>IF(AD1321&lt;1.1,AD1321,IF(AD1321&lt;YEAR!$C$2+YEAR!$C$3-2,AD1321+1,(YEAR!$C$2+YEAR!$C$3-1)&amp;"       :="))</f>
        <v>1</v>
      </c>
      <c r="AF1321">
        <f>IF(AE1321&lt;1.1,AE1321,IF(AE1321&lt;YEAR!$C$2+YEAR!$C$3-2,AE1321+1,(YEAR!$C$2+YEAR!$C$3-1)&amp;"       :="))</f>
        <v>1</v>
      </c>
      <c r="AG1321">
        <f>IF(AF1321&lt;1.1,AF1321,IF(AF1321&lt;YEAR!$C$2+YEAR!$C$3-2,AF1321+1,(YEAR!$C$2+YEAR!$C$3-1)&amp;"       :="))</f>
        <v>1</v>
      </c>
      <c r="AH1321">
        <f>IF(AG1321&lt;1.1,AG1321,IF(AG1321&lt;YEAR!$C$2+YEAR!$C$3-2,AG1321+1,(YEAR!$C$2+YEAR!$C$3-1)&amp;"       :="))</f>
        <v>1</v>
      </c>
      <c r="AI1321">
        <f>IF(AH1321&lt;1.1,AH1321,IF(AH1321&lt;YEAR!$C$2+YEAR!$C$3-2,AH1321+1,(YEAR!$C$2+YEAR!$C$3-1)&amp;"       :="))</f>
        <v>1</v>
      </c>
      <c r="AJ1321">
        <f>IF(AI1321&lt;1.1,AI1321,IF(AI1321&lt;YEAR!$C$2+YEAR!$C$3-2,AI1321+1,(YEAR!$C$2+YEAR!$C$3-1)&amp;"       :="))</f>
        <v>1</v>
      </c>
    </row>
    <row r="1322" spans="1:36">
      <c r="A1322">
        <f t="shared" ca="1" si="96"/>
        <v>33</v>
      </c>
      <c r="B1322" t="s">
        <v>51</v>
      </c>
      <c r="C1322" t="str">
        <f ca="1">IF(D1322="",OFFSET(AvailabilityFactor!A$1,A1322,0),C1321)</f>
        <v>D2HSF0915</v>
      </c>
      <c r="D1322" t="str" cm="1">
        <f t="array" aca="1" ref="D1322" ca="1">IF(D1321="",TS_DRC!$P$5,OFFSET(TS_DRC!P$5,RIGHT(D1321,2),0,TRUE))</f>
        <v>TS06</v>
      </c>
      <c r="E1322" t="str">
        <f t="shared" ca="1" si="93"/>
        <v>TS06</v>
      </c>
      <c r="F1322">
        <f>[3]Scenarios!$H$7</f>
        <v>1</v>
      </c>
      <c r="G1322">
        <f>IF(F1322&lt;1.1,F1322,IF(F1322&lt;YEAR!$C$2+YEAR!$C$3-2,F1322+1,(YEAR!$C$2+YEAR!$C$3-1)&amp;"       :="))</f>
        <v>1</v>
      </c>
      <c r="H1322">
        <f>IF(G1322&lt;1.1,G1322,IF(G1322&lt;YEAR!$C$2+YEAR!$C$3-2,G1322+1,(YEAR!$C$2+YEAR!$C$3-1)&amp;"       :="))</f>
        <v>1</v>
      </c>
      <c r="I1322">
        <f>IF(H1322&lt;1.1,H1322,IF(H1322&lt;YEAR!$C$2+YEAR!$C$3-2,H1322+1,(YEAR!$C$2+YEAR!$C$3-1)&amp;"       :="))</f>
        <v>1</v>
      </c>
      <c r="J1322">
        <f>IF(I1322&lt;1.1,I1322,IF(I1322&lt;YEAR!$C$2+YEAR!$C$3-2,I1322+1,(YEAR!$C$2+YEAR!$C$3-1)&amp;"       :="))</f>
        <v>1</v>
      </c>
      <c r="K1322">
        <f>IF(J1322&lt;1.1,J1322,IF(J1322&lt;YEAR!$C$2+YEAR!$C$3-2,J1322+1,(YEAR!$C$2+YEAR!$C$3-1)&amp;"       :="))</f>
        <v>1</v>
      </c>
      <c r="L1322">
        <f>IF(K1322&lt;1.1,K1322,IF(K1322&lt;YEAR!$C$2+YEAR!$C$3-2,K1322+1,(YEAR!$C$2+YEAR!$C$3-1)&amp;"       :="))</f>
        <v>1</v>
      </c>
      <c r="M1322">
        <f>IF(L1322&lt;1.1,L1322,IF(L1322&lt;YEAR!$C$2+YEAR!$C$3-2,L1322+1,(YEAR!$C$2+YEAR!$C$3-1)&amp;"       :="))</f>
        <v>1</v>
      </c>
      <c r="N1322">
        <f>IF(M1322&lt;1.1,M1322,IF(M1322&lt;YEAR!$C$2+YEAR!$C$3-2,M1322+1,(YEAR!$C$2+YEAR!$C$3-1)&amp;"       :="))</f>
        <v>1</v>
      </c>
      <c r="O1322">
        <f>IF(N1322&lt;1.1,N1322,IF(N1322&lt;YEAR!$C$2+YEAR!$C$3-2,N1322+1,(YEAR!$C$2+YEAR!$C$3-1)&amp;"       :="))</f>
        <v>1</v>
      </c>
      <c r="P1322">
        <f>IF(O1322&lt;1.1,O1322,IF(O1322&lt;YEAR!$C$2+YEAR!$C$3-2,O1322+1,(YEAR!$C$2+YEAR!$C$3-1)&amp;"       :="))</f>
        <v>1</v>
      </c>
      <c r="Q1322">
        <f>IF(P1322&lt;1.1,P1322,IF(P1322&lt;YEAR!$C$2+YEAR!$C$3-2,P1322+1,(YEAR!$C$2+YEAR!$C$3-1)&amp;"       :="))</f>
        <v>1</v>
      </c>
      <c r="R1322">
        <f>IF(Q1322&lt;1.1,Q1322,IF(Q1322&lt;YEAR!$C$2+YEAR!$C$3-2,Q1322+1,(YEAR!$C$2+YEAR!$C$3-1)&amp;"       :="))</f>
        <v>1</v>
      </c>
      <c r="S1322">
        <f>IF(R1322&lt;1.1,R1322,IF(R1322&lt;YEAR!$C$2+YEAR!$C$3-2,R1322+1,(YEAR!$C$2+YEAR!$C$3-1)&amp;"       :="))</f>
        <v>1</v>
      </c>
      <c r="T1322">
        <f>IF(S1322&lt;1.1,S1322,IF(S1322&lt;YEAR!$C$2+YEAR!$C$3-2,S1322+1,(YEAR!$C$2+YEAR!$C$3-1)&amp;"       :="))</f>
        <v>1</v>
      </c>
      <c r="U1322">
        <f>IF(T1322&lt;1.1,T1322,IF(T1322&lt;YEAR!$C$2+YEAR!$C$3-2,T1322+1,(YEAR!$C$2+YEAR!$C$3-1)&amp;"       :="))</f>
        <v>1</v>
      </c>
      <c r="V1322">
        <f>IF(U1322&lt;1.1,U1322,IF(U1322&lt;YEAR!$C$2+YEAR!$C$3-2,U1322+1,(YEAR!$C$2+YEAR!$C$3-1)&amp;"       :="))</f>
        <v>1</v>
      </c>
      <c r="W1322">
        <f>IF(V1322&lt;1.1,V1322,IF(V1322&lt;YEAR!$C$2+YEAR!$C$3-2,V1322+1,(YEAR!$C$2+YEAR!$C$3-1)&amp;"       :="))</f>
        <v>1</v>
      </c>
      <c r="X1322">
        <f>IF(W1322&lt;1.1,W1322,IF(W1322&lt;YEAR!$C$2+YEAR!$C$3-2,W1322+1,(YEAR!$C$2+YEAR!$C$3-1)&amp;"       :="))</f>
        <v>1</v>
      </c>
      <c r="Y1322">
        <f>IF(X1322&lt;1.1,X1322,IF(X1322&lt;YEAR!$C$2+YEAR!$C$3-2,X1322+1,(YEAR!$C$2+YEAR!$C$3-1)&amp;"       :="))</f>
        <v>1</v>
      </c>
      <c r="Z1322">
        <f>IF(Y1322&lt;1.1,Y1322,IF(Y1322&lt;YEAR!$C$2+YEAR!$C$3-2,Y1322+1,(YEAR!$C$2+YEAR!$C$3-1)&amp;"       :="))</f>
        <v>1</v>
      </c>
      <c r="AA1322">
        <f>IF(Z1322&lt;1.1,Z1322,IF(Z1322&lt;YEAR!$C$2+YEAR!$C$3-2,Z1322+1,(YEAR!$C$2+YEAR!$C$3-1)&amp;"       :="))</f>
        <v>1</v>
      </c>
      <c r="AB1322">
        <f>IF(AA1322&lt;1.1,AA1322,IF(AA1322&lt;YEAR!$C$2+YEAR!$C$3-2,AA1322+1,(YEAR!$C$2+YEAR!$C$3-1)&amp;"       :="))</f>
        <v>1</v>
      </c>
      <c r="AC1322">
        <f>IF(AB1322&lt;1.1,AB1322,IF(AB1322&lt;YEAR!$C$2+YEAR!$C$3-2,AB1322+1,(YEAR!$C$2+YEAR!$C$3-1)&amp;"       :="))</f>
        <v>1</v>
      </c>
      <c r="AD1322">
        <f>IF(AC1322&lt;1.1,AC1322,IF(AC1322&lt;YEAR!$C$2+YEAR!$C$3-2,AC1322+1,(YEAR!$C$2+YEAR!$C$3-1)&amp;"       :="))</f>
        <v>1</v>
      </c>
      <c r="AE1322">
        <f>IF(AD1322&lt;1.1,AD1322,IF(AD1322&lt;YEAR!$C$2+YEAR!$C$3-2,AD1322+1,(YEAR!$C$2+YEAR!$C$3-1)&amp;"       :="))</f>
        <v>1</v>
      </c>
      <c r="AF1322">
        <f>IF(AE1322&lt;1.1,AE1322,IF(AE1322&lt;YEAR!$C$2+YEAR!$C$3-2,AE1322+1,(YEAR!$C$2+YEAR!$C$3-1)&amp;"       :="))</f>
        <v>1</v>
      </c>
      <c r="AG1322">
        <f>IF(AF1322&lt;1.1,AF1322,IF(AF1322&lt;YEAR!$C$2+YEAR!$C$3-2,AF1322+1,(YEAR!$C$2+YEAR!$C$3-1)&amp;"       :="))</f>
        <v>1</v>
      </c>
      <c r="AH1322">
        <f>IF(AG1322&lt;1.1,AG1322,IF(AG1322&lt;YEAR!$C$2+YEAR!$C$3-2,AG1322+1,(YEAR!$C$2+YEAR!$C$3-1)&amp;"       :="))</f>
        <v>1</v>
      </c>
      <c r="AI1322">
        <f>IF(AH1322&lt;1.1,AH1322,IF(AH1322&lt;YEAR!$C$2+YEAR!$C$3-2,AH1322+1,(YEAR!$C$2+YEAR!$C$3-1)&amp;"       :="))</f>
        <v>1</v>
      </c>
      <c r="AJ1322">
        <f>IF(AI1322&lt;1.1,AI1322,IF(AI1322&lt;YEAR!$C$2+YEAR!$C$3-2,AI1322+1,(YEAR!$C$2+YEAR!$C$3-1)&amp;"       :="))</f>
        <v>1</v>
      </c>
    </row>
    <row r="1323" spans="1:36">
      <c r="A1323">
        <f t="shared" ca="1" si="96"/>
        <v>33</v>
      </c>
      <c r="B1323" t="s">
        <v>51</v>
      </c>
      <c r="C1323" t="str">
        <f ca="1">IF(D1323="",OFFSET(AvailabilityFactor!A$1,A1323,0),C1322)</f>
        <v>D2HSF0915</v>
      </c>
      <c r="D1323" t="str" cm="1">
        <f t="array" aca="1" ref="D1323" ca="1">IF(D1322="",TS_DRC!$P$5,OFFSET(TS_DRC!P$5,RIGHT(D1322,2),0,TRUE))</f>
        <v>TS07</v>
      </c>
      <c r="E1323" t="str">
        <f t="shared" ca="1" si="93"/>
        <v>TS07</v>
      </c>
      <c r="F1323">
        <f>[3]Scenarios!$H$7</f>
        <v>1</v>
      </c>
      <c r="G1323">
        <f>IF(F1323&lt;1.1,F1323,IF(F1323&lt;YEAR!$C$2+YEAR!$C$3-2,F1323+1,(YEAR!$C$2+YEAR!$C$3-1)&amp;"       :="))</f>
        <v>1</v>
      </c>
      <c r="H1323">
        <f>IF(G1323&lt;1.1,G1323,IF(G1323&lt;YEAR!$C$2+YEAR!$C$3-2,G1323+1,(YEAR!$C$2+YEAR!$C$3-1)&amp;"       :="))</f>
        <v>1</v>
      </c>
      <c r="I1323">
        <f>IF(H1323&lt;1.1,H1323,IF(H1323&lt;YEAR!$C$2+YEAR!$C$3-2,H1323+1,(YEAR!$C$2+YEAR!$C$3-1)&amp;"       :="))</f>
        <v>1</v>
      </c>
      <c r="J1323">
        <f>IF(I1323&lt;1.1,I1323,IF(I1323&lt;YEAR!$C$2+YEAR!$C$3-2,I1323+1,(YEAR!$C$2+YEAR!$C$3-1)&amp;"       :="))</f>
        <v>1</v>
      </c>
      <c r="K1323">
        <f>IF(J1323&lt;1.1,J1323,IF(J1323&lt;YEAR!$C$2+YEAR!$C$3-2,J1323+1,(YEAR!$C$2+YEAR!$C$3-1)&amp;"       :="))</f>
        <v>1</v>
      </c>
      <c r="L1323">
        <f>IF(K1323&lt;1.1,K1323,IF(K1323&lt;YEAR!$C$2+YEAR!$C$3-2,K1323+1,(YEAR!$C$2+YEAR!$C$3-1)&amp;"       :="))</f>
        <v>1</v>
      </c>
      <c r="M1323">
        <f>IF(L1323&lt;1.1,L1323,IF(L1323&lt;YEAR!$C$2+YEAR!$C$3-2,L1323+1,(YEAR!$C$2+YEAR!$C$3-1)&amp;"       :="))</f>
        <v>1</v>
      </c>
      <c r="N1323">
        <f>IF(M1323&lt;1.1,M1323,IF(M1323&lt;YEAR!$C$2+YEAR!$C$3-2,M1323+1,(YEAR!$C$2+YEAR!$C$3-1)&amp;"       :="))</f>
        <v>1</v>
      </c>
      <c r="O1323">
        <f>IF(N1323&lt;1.1,N1323,IF(N1323&lt;YEAR!$C$2+YEAR!$C$3-2,N1323+1,(YEAR!$C$2+YEAR!$C$3-1)&amp;"       :="))</f>
        <v>1</v>
      </c>
      <c r="P1323">
        <f>IF(O1323&lt;1.1,O1323,IF(O1323&lt;YEAR!$C$2+YEAR!$C$3-2,O1323+1,(YEAR!$C$2+YEAR!$C$3-1)&amp;"       :="))</f>
        <v>1</v>
      </c>
      <c r="Q1323">
        <f>IF(P1323&lt;1.1,P1323,IF(P1323&lt;YEAR!$C$2+YEAR!$C$3-2,P1323+1,(YEAR!$C$2+YEAR!$C$3-1)&amp;"       :="))</f>
        <v>1</v>
      </c>
      <c r="R1323">
        <f>IF(Q1323&lt;1.1,Q1323,IF(Q1323&lt;YEAR!$C$2+YEAR!$C$3-2,Q1323+1,(YEAR!$C$2+YEAR!$C$3-1)&amp;"       :="))</f>
        <v>1</v>
      </c>
      <c r="S1323">
        <f>IF(R1323&lt;1.1,R1323,IF(R1323&lt;YEAR!$C$2+YEAR!$C$3-2,R1323+1,(YEAR!$C$2+YEAR!$C$3-1)&amp;"       :="))</f>
        <v>1</v>
      </c>
      <c r="T1323">
        <f>IF(S1323&lt;1.1,S1323,IF(S1323&lt;YEAR!$C$2+YEAR!$C$3-2,S1323+1,(YEAR!$C$2+YEAR!$C$3-1)&amp;"       :="))</f>
        <v>1</v>
      </c>
      <c r="U1323">
        <f>IF(T1323&lt;1.1,T1323,IF(T1323&lt;YEAR!$C$2+YEAR!$C$3-2,T1323+1,(YEAR!$C$2+YEAR!$C$3-1)&amp;"       :="))</f>
        <v>1</v>
      </c>
      <c r="V1323">
        <f>IF(U1323&lt;1.1,U1323,IF(U1323&lt;YEAR!$C$2+YEAR!$C$3-2,U1323+1,(YEAR!$C$2+YEAR!$C$3-1)&amp;"       :="))</f>
        <v>1</v>
      </c>
      <c r="W1323">
        <f>IF(V1323&lt;1.1,V1323,IF(V1323&lt;YEAR!$C$2+YEAR!$C$3-2,V1323+1,(YEAR!$C$2+YEAR!$C$3-1)&amp;"       :="))</f>
        <v>1</v>
      </c>
      <c r="X1323">
        <f>IF(W1323&lt;1.1,W1323,IF(W1323&lt;YEAR!$C$2+YEAR!$C$3-2,W1323+1,(YEAR!$C$2+YEAR!$C$3-1)&amp;"       :="))</f>
        <v>1</v>
      </c>
      <c r="Y1323">
        <f>IF(X1323&lt;1.1,X1323,IF(X1323&lt;YEAR!$C$2+YEAR!$C$3-2,X1323+1,(YEAR!$C$2+YEAR!$C$3-1)&amp;"       :="))</f>
        <v>1</v>
      </c>
      <c r="Z1323">
        <f>IF(Y1323&lt;1.1,Y1323,IF(Y1323&lt;YEAR!$C$2+YEAR!$C$3-2,Y1323+1,(YEAR!$C$2+YEAR!$C$3-1)&amp;"       :="))</f>
        <v>1</v>
      </c>
      <c r="AA1323">
        <f>IF(Z1323&lt;1.1,Z1323,IF(Z1323&lt;YEAR!$C$2+YEAR!$C$3-2,Z1323+1,(YEAR!$C$2+YEAR!$C$3-1)&amp;"       :="))</f>
        <v>1</v>
      </c>
      <c r="AB1323">
        <f>IF(AA1323&lt;1.1,AA1323,IF(AA1323&lt;YEAR!$C$2+YEAR!$C$3-2,AA1323+1,(YEAR!$C$2+YEAR!$C$3-1)&amp;"       :="))</f>
        <v>1</v>
      </c>
      <c r="AC1323">
        <f>IF(AB1323&lt;1.1,AB1323,IF(AB1323&lt;YEAR!$C$2+YEAR!$C$3-2,AB1323+1,(YEAR!$C$2+YEAR!$C$3-1)&amp;"       :="))</f>
        <v>1</v>
      </c>
      <c r="AD1323">
        <f>IF(AC1323&lt;1.1,AC1323,IF(AC1323&lt;YEAR!$C$2+YEAR!$C$3-2,AC1323+1,(YEAR!$C$2+YEAR!$C$3-1)&amp;"       :="))</f>
        <v>1</v>
      </c>
      <c r="AE1323">
        <f>IF(AD1323&lt;1.1,AD1323,IF(AD1323&lt;YEAR!$C$2+YEAR!$C$3-2,AD1323+1,(YEAR!$C$2+YEAR!$C$3-1)&amp;"       :="))</f>
        <v>1</v>
      </c>
      <c r="AF1323">
        <f>IF(AE1323&lt;1.1,AE1323,IF(AE1323&lt;YEAR!$C$2+YEAR!$C$3-2,AE1323+1,(YEAR!$C$2+YEAR!$C$3-1)&amp;"       :="))</f>
        <v>1</v>
      </c>
      <c r="AG1323">
        <f>IF(AF1323&lt;1.1,AF1323,IF(AF1323&lt;YEAR!$C$2+YEAR!$C$3-2,AF1323+1,(YEAR!$C$2+YEAR!$C$3-1)&amp;"       :="))</f>
        <v>1</v>
      </c>
      <c r="AH1323">
        <f>IF(AG1323&lt;1.1,AG1323,IF(AG1323&lt;YEAR!$C$2+YEAR!$C$3-2,AG1323+1,(YEAR!$C$2+YEAR!$C$3-1)&amp;"       :="))</f>
        <v>1</v>
      </c>
      <c r="AI1323">
        <f>IF(AH1323&lt;1.1,AH1323,IF(AH1323&lt;YEAR!$C$2+YEAR!$C$3-2,AH1323+1,(YEAR!$C$2+YEAR!$C$3-1)&amp;"       :="))</f>
        <v>1</v>
      </c>
      <c r="AJ1323">
        <f>IF(AI1323&lt;1.1,AI1323,IF(AI1323&lt;YEAR!$C$2+YEAR!$C$3-2,AI1323+1,(YEAR!$C$2+YEAR!$C$3-1)&amp;"       :="))</f>
        <v>1</v>
      </c>
    </row>
    <row r="1324" spans="1:36">
      <c r="A1324">
        <f t="shared" ca="1" si="96"/>
        <v>33</v>
      </c>
      <c r="B1324" t="s">
        <v>51</v>
      </c>
      <c r="C1324" t="str">
        <f ca="1">IF(D1324="",OFFSET(AvailabilityFactor!A$1,A1324,0),C1323)</f>
        <v>D2HSF0915</v>
      </c>
      <c r="D1324" t="str" cm="1">
        <f t="array" aca="1" ref="D1324" ca="1">IF(D1323="",TS_DRC!$P$5,OFFSET(TS_DRC!P$5,RIGHT(D1323,2),0,TRUE))</f>
        <v>TS08</v>
      </c>
      <c r="E1324" t="str">
        <f t="shared" ca="1" si="93"/>
        <v>TS08</v>
      </c>
      <c r="F1324">
        <f>[3]Scenarios!$H$7</f>
        <v>1</v>
      </c>
      <c r="G1324">
        <f>IF(F1324&lt;1.1,F1324,IF(F1324&lt;YEAR!$C$2+YEAR!$C$3-2,F1324+1,(YEAR!$C$2+YEAR!$C$3-1)&amp;"       :="))</f>
        <v>1</v>
      </c>
      <c r="H1324">
        <f>IF(G1324&lt;1.1,G1324,IF(G1324&lt;YEAR!$C$2+YEAR!$C$3-2,G1324+1,(YEAR!$C$2+YEAR!$C$3-1)&amp;"       :="))</f>
        <v>1</v>
      </c>
      <c r="I1324">
        <f>IF(H1324&lt;1.1,H1324,IF(H1324&lt;YEAR!$C$2+YEAR!$C$3-2,H1324+1,(YEAR!$C$2+YEAR!$C$3-1)&amp;"       :="))</f>
        <v>1</v>
      </c>
      <c r="J1324">
        <f>IF(I1324&lt;1.1,I1324,IF(I1324&lt;YEAR!$C$2+YEAR!$C$3-2,I1324+1,(YEAR!$C$2+YEAR!$C$3-1)&amp;"       :="))</f>
        <v>1</v>
      </c>
      <c r="K1324">
        <f>IF(J1324&lt;1.1,J1324,IF(J1324&lt;YEAR!$C$2+YEAR!$C$3-2,J1324+1,(YEAR!$C$2+YEAR!$C$3-1)&amp;"       :="))</f>
        <v>1</v>
      </c>
      <c r="L1324">
        <f>IF(K1324&lt;1.1,K1324,IF(K1324&lt;YEAR!$C$2+YEAR!$C$3-2,K1324+1,(YEAR!$C$2+YEAR!$C$3-1)&amp;"       :="))</f>
        <v>1</v>
      </c>
      <c r="M1324">
        <f>IF(L1324&lt;1.1,L1324,IF(L1324&lt;YEAR!$C$2+YEAR!$C$3-2,L1324+1,(YEAR!$C$2+YEAR!$C$3-1)&amp;"       :="))</f>
        <v>1</v>
      </c>
      <c r="N1324">
        <f>IF(M1324&lt;1.1,M1324,IF(M1324&lt;YEAR!$C$2+YEAR!$C$3-2,M1324+1,(YEAR!$C$2+YEAR!$C$3-1)&amp;"       :="))</f>
        <v>1</v>
      </c>
      <c r="O1324">
        <f>IF(N1324&lt;1.1,N1324,IF(N1324&lt;YEAR!$C$2+YEAR!$C$3-2,N1324+1,(YEAR!$C$2+YEAR!$C$3-1)&amp;"       :="))</f>
        <v>1</v>
      </c>
      <c r="P1324">
        <f>IF(O1324&lt;1.1,O1324,IF(O1324&lt;YEAR!$C$2+YEAR!$C$3-2,O1324+1,(YEAR!$C$2+YEAR!$C$3-1)&amp;"       :="))</f>
        <v>1</v>
      </c>
      <c r="Q1324">
        <f>IF(P1324&lt;1.1,P1324,IF(P1324&lt;YEAR!$C$2+YEAR!$C$3-2,P1324+1,(YEAR!$C$2+YEAR!$C$3-1)&amp;"       :="))</f>
        <v>1</v>
      </c>
      <c r="R1324">
        <f>IF(Q1324&lt;1.1,Q1324,IF(Q1324&lt;YEAR!$C$2+YEAR!$C$3-2,Q1324+1,(YEAR!$C$2+YEAR!$C$3-1)&amp;"       :="))</f>
        <v>1</v>
      </c>
      <c r="S1324">
        <f>IF(R1324&lt;1.1,R1324,IF(R1324&lt;YEAR!$C$2+YEAR!$C$3-2,R1324+1,(YEAR!$C$2+YEAR!$C$3-1)&amp;"       :="))</f>
        <v>1</v>
      </c>
      <c r="T1324">
        <f>IF(S1324&lt;1.1,S1324,IF(S1324&lt;YEAR!$C$2+YEAR!$C$3-2,S1324+1,(YEAR!$C$2+YEAR!$C$3-1)&amp;"       :="))</f>
        <v>1</v>
      </c>
      <c r="U1324">
        <f>IF(T1324&lt;1.1,T1324,IF(T1324&lt;YEAR!$C$2+YEAR!$C$3-2,T1324+1,(YEAR!$C$2+YEAR!$C$3-1)&amp;"       :="))</f>
        <v>1</v>
      </c>
      <c r="V1324">
        <f>IF(U1324&lt;1.1,U1324,IF(U1324&lt;YEAR!$C$2+YEAR!$C$3-2,U1324+1,(YEAR!$C$2+YEAR!$C$3-1)&amp;"       :="))</f>
        <v>1</v>
      </c>
      <c r="W1324">
        <f>IF(V1324&lt;1.1,V1324,IF(V1324&lt;YEAR!$C$2+YEAR!$C$3-2,V1324+1,(YEAR!$C$2+YEAR!$C$3-1)&amp;"       :="))</f>
        <v>1</v>
      </c>
      <c r="X1324">
        <f>IF(W1324&lt;1.1,W1324,IF(W1324&lt;YEAR!$C$2+YEAR!$C$3-2,W1324+1,(YEAR!$C$2+YEAR!$C$3-1)&amp;"       :="))</f>
        <v>1</v>
      </c>
      <c r="Y1324">
        <f>IF(X1324&lt;1.1,X1324,IF(X1324&lt;YEAR!$C$2+YEAR!$C$3-2,X1324+1,(YEAR!$C$2+YEAR!$C$3-1)&amp;"       :="))</f>
        <v>1</v>
      </c>
      <c r="Z1324">
        <f>IF(Y1324&lt;1.1,Y1324,IF(Y1324&lt;YEAR!$C$2+YEAR!$C$3-2,Y1324+1,(YEAR!$C$2+YEAR!$C$3-1)&amp;"       :="))</f>
        <v>1</v>
      </c>
      <c r="AA1324">
        <f>IF(Z1324&lt;1.1,Z1324,IF(Z1324&lt;YEAR!$C$2+YEAR!$C$3-2,Z1324+1,(YEAR!$C$2+YEAR!$C$3-1)&amp;"       :="))</f>
        <v>1</v>
      </c>
      <c r="AB1324">
        <f>IF(AA1324&lt;1.1,AA1324,IF(AA1324&lt;YEAR!$C$2+YEAR!$C$3-2,AA1324+1,(YEAR!$C$2+YEAR!$C$3-1)&amp;"       :="))</f>
        <v>1</v>
      </c>
      <c r="AC1324">
        <f>IF(AB1324&lt;1.1,AB1324,IF(AB1324&lt;YEAR!$C$2+YEAR!$C$3-2,AB1324+1,(YEAR!$C$2+YEAR!$C$3-1)&amp;"       :="))</f>
        <v>1</v>
      </c>
      <c r="AD1324">
        <f>IF(AC1324&lt;1.1,AC1324,IF(AC1324&lt;YEAR!$C$2+YEAR!$C$3-2,AC1324+1,(YEAR!$C$2+YEAR!$C$3-1)&amp;"       :="))</f>
        <v>1</v>
      </c>
      <c r="AE1324">
        <f>IF(AD1324&lt;1.1,AD1324,IF(AD1324&lt;YEAR!$C$2+YEAR!$C$3-2,AD1324+1,(YEAR!$C$2+YEAR!$C$3-1)&amp;"       :="))</f>
        <v>1</v>
      </c>
      <c r="AF1324">
        <f>IF(AE1324&lt;1.1,AE1324,IF(AE1324&lt;YEAR!$C$2+YEAR!$C$3-2,AE1324+1,(YEAR!$C$2+YEAR!$C$3-1)&amp;"       :="))</f>
        <v>1</v>
      </c>
      <c r="AG1324">
        <f>IF(AF1324&lt;1.1,AF1324,IF(AF1324&lt;YEAR!$C$2+YEAR!$C$3-2,AF1324+1,(YEAR!$C$2+YEAR!$C$3-1)&amp;"       :="))</f>
        <v>1</v>
      </c>
      <c r="AH1324">
        <f>IF(AG1324&lt;1.1,AG1324,IF(AG1324&lt;YEAR!$C$2+YEAR!$C$3-2,AG1324+1,(YEAR!$C$2+YEAR!$C$3-1)&amp;"       :="))</f>
        <v>1</v>
      </c>
      <c r="AI1324">
        <f>IF(AH1324&lt;1.1,AH1324,IF(AH1324&lt;YEAR!$C$2+YEAR!$C$3-2,AH1324+1,(YEAR!$C$2+YEAR!$C$3-1)&amp;"       :="))</f>
        <v>1</v>
      </c>
      <c r="AJ1324">
        <f>IF(AI1324&lt;1.1,AI1324,IF(AI1324&lt;YEAR!$C$2+YEAR!$C$3-2,AI1324+1,(YEAR!$C$2+YEAR!$C$3-1)&amp;"       :="))</f>
        <v>1</v>
      </c>
    </row>
    <row r="1325" spans="1:36">
      <c r="A1325">
        <f t="shared" ca="1" si="96"/>
        <v>33</v>
      </c>
      <c r="B1325" t="s">
        <v>51</v>
      </c>
      <c r="C1325" t="str">
        <f ca="1">IF(D1325="",OFFSET(AvailabilityFactor!A$1,A1325,0),C1324)</f>
        <v>D2HSF0915</v>
      </c>
      <c r="D1325" t="str" cm="1">
        <f t="array" aca="1" ref="D1325" ca="1">IF(D1324="",TS_DRC!$P$5,OFFSET(TS_DRC!P$5,RIGHT(D1324,2),0,TRUE))</f>
        <v>TS09</v>
      </c>
      <c r="E1325" t="str">
        <f t="shared" ca="1" si="93"/>
        <v>TS09</v>
      </c>
      <c r="F1325">
        <f>[3]Scenarios!$H$7</f>
        <v>1</v>
      </c>
      <c r="G1325">
        <f>IF(F1325&lt;1.1,F1325,IF(F1325&lt;YEAR!$C$2+YEAR!$C$3-2,F1325+1,(YEAR!$C$2+YEAR!$C$3-1)&amp;"       :="))</f>
        <v>1</v>
      </c>
      <c r="H1325">
        <f>IF(G1325&lt;1.1,G1325,IF(G1325&lt;YEAR!$C$2+YEAR!$C$3-2,G1325+1,(YEAR!$C$2+YEAR!$C$3-1)&amp;"       :="))</f>
        <v>1</v>
      </c>
      <c r="I1325">
        <f>IF(H1325&lt;1.1,H1325,IF(H1325&lt;YEAR!$C$2+YEAR!$C$3-2,H1325+1,(YEAR!$C$2+YEAR!$C$3-1)&amp;"       :="))</f>
        <v>1</v>
      </c>
      <c r="J1325">
        <f>IF(I1325&lt;1.1,I1325,IF(I1325&lt;YEAR!$C$2+YEAR!$C$3-2,I1325+1,(YEAR!$C$2+YEAR!$C$3-1)&amp;"       :="))</f>
        <v>1</v>
      </c>
      <c r="K1325">
        <f>IF(J1325&lt;1.1,J1325,IF(J1325&lt;YEAR!$C$2+YEAR!$C$3-2,J1325+1,(YEAR!$C$2+YEAR!$C$3-1)&amp;"       :="))</f>
        <v>1</v>
      </c>
      <c r="L1325">
        <f>IF(K1325&lt;1.1,K1325,IF(K1325&lt;YEAR!$C$2+YEAR!$C$3-2,K1325+1,(YEAR!$C$2+YEAR!$C$3-1)&amp;"       :="))</f>
        <v>1</v>
      </c>
      <c r="M1325">
        <f>IF(L1325&lt;1.1,L1325,IF(L1325&lt;YEAR!$C$2+YEAR!$C$3-2,L1325+1,(YEAR!$C$2+YEAR!$C$3-1)&amp;"       :="))</f>
        <v>1</v>
      </c>
      <c r="N1325">
        <f>IF(M1325&lt;1.1,M1325,IF(M1325&lt;YEAR!$C$2+YEAR!$C$3-2,M1325+1,(YEAR!$C$2+YEAR!$C$3-1)&amp;"       :="))</f>
        <v>1</v>
      </c>
      <c r="O1325">
        <f>IF(N1325&lt;1.1,N1325,IF(N1325&lt;YEAR!$C$2+YEAR!$C$3-2,N1325+1,(YEAR!$C$2+YEAR!$C$3-1)&amp;"       :="))</f>
        <v>1</v>
      </c>
      <c r="P1325">
        <f>IF(O1325&lt;1.1,O1325,IF(O1325&lt;YEAR!$C$2+YEAR!$C$3-2,O1325+1,(YEAR!$C$2+YEAR!$C$3-1)&amp;"       :="))</f>
        <v>1</v>
      </c>
      <c r="Q1325">
        <f>IF(P1325&lt;1.1,P1325,IF(P1325&lt;YEAR!$C$2+YEAR!$C$3-2,P1325+1,(YEAR!$C$2+YEAR!$C$3-1)&amp;"       :="))</f>
        <v>1</v>
      </c>
      <c r="R1325">
        <f>IF(Q1325&lt;1.1,Q1325,IF(Q1325&lt;YEAR!$C$2+YEAR!$C$3-2,Q1325+1,(YEAR!$C$2+YEAR!$C$3-1)&amp;"       :="))</f>
        <v>1</v>
      </c>
      <c r="S1325">
        <f>IF(R1325&lt;1.1,R1325,IF(R1325&lt;YEAR!$C$2+YEAR!$C$3-2,R1325+1,(YEAR!$C$2+YEAR!$C$3-1)&amp;"       :="))</f>
        <v>1</v>
      </c>
      <c r="T1325">
        <f>IF(S1325&lt;1.1,S1325,IF(S1325&lt;YEAR!$C$2+YEAR!$C$3-2,S1325+1,(YEAR!$C$2+YEAR!$C$3-1)&amp;"       :="))</f>
        <v>1</v>
      </c>
      <c r="U1325">
        <f>IF(T1325&lt;1.1,T1325,IF(T1325&lt;YEAR!$C$2+YEAR!$C$3-2,T1325+1,(YEAR!$C$2+YEAR!$C$3-1)&amp;"       :="))</f>
        <v>1</v>
      </c>
      <c r="V1325">
        <f>IF(U1325&lt;1.1,U1325,IF(U1325&lt;YEAR!$C$2+YEAR!$C$3-2,U1325+1,(YEAR!$C$2+YEAR!$C$3-1)&amp;"       :="))</f>
        <v>1</v>
      </c>
      <c r="W1325">
        <f>IF(V1325&lt;1.1,V1325,IF(V1325&lt;YEAR!$C$2+YEAR!$C$3-2,V1325+1,(YEAR!$C$2+YEAR!$C$3-1)&amp;"       :="))</f>
        <v>1</v>
      </c>
      <c r="X1325">
        <f>IF(W1325&lt;1.1,W1325,IF(W1325&lt;YEAR!$C$2+YEAR!$C$3-2,W1325+1,(YEAR!$C$2+YEAR!$C$3-1)&amp;"       :="))</f>
        <v>1</v>
      </c>
      <c r="Y1325">
        <f>IF(X1325&lt;1.1,X1325,IF(X1325&lt;YEAR!$C$2+YEAR!$C$3-2,X1325+1,(YEAR!$C$2+YEAR!$C$3-1)&amp;"       :="))</f>
        <v>1</v>
      </c>
      <c r="Z1325">
        <f>IF(Y1325&lt;1.1,Y1325,IF(Y1325&lt;YEAR!$C$2+YEAR!$C$3-2,Y1325+1,(YEAR!$C$2+YEAR!$C$3-1)&amp;"       :="))</f>
        <v>1</v>
      </c>
      <c r="AA1325">
        <f>IF(Z1325&lt;1.1,Z1325,IF(Z1325&lt;YEAR!$C$2+YEAR!$C$3-2,Z1325+1,(YEAR!$C$2+YEAR!$C$3-1)&amp;"       :="))</f>
        <v>1</v>
      </c>
      <c r="AB1325">
        <f>IF(AA1325&lt;1.1,AA1325,IF(AA1325&lt;YEAR!$C$2+YEAR!$C$3-2,AA1325+1,(YEAR!$C$2+YEAR!$C$3-1)&amp;"       :="))</f>
        <v>1</v>
      </c>
      <c r="AC1325">
        <f>IF(AB1325&lt;1.1,AB1325,IF(AB1325&lt;YEAR!$C$2+YEAR!$C$3-2,AB1325+1,(YEAR!$C$2+YEAR!$C$3-1)&amp;"       :="))</f>
        <v>1</v>
      </c>
      <c r="AD1325">
        <f>IF(AC1325&lt;1.1,AC1325,IF(AC1325&lt;YEAR!$C$2+YEAR!$C$3-2,AC1325+1,(YEAR!$C$2+YEAR!$C$3-1)&amp;"       :="))</f>
        <v>1</v>
      </c>
      <c r="AE1325">
        <f>IF(AD1325&lt;1.1,AD1325,IF(AD1325&lt;YEAR!$C$2+YEAR!$C$3-2,AD1325+1,(YEAR!$C$2+YEAR!$C$3-1)&amp;"       :="))</f>
        <v>1</v>
      </c>
      <c r="AF1325">
        <f>IF(AE1325&lt;1.1,AE1325,IF(AE1325&lt;YEAR!$C$2+YEAR!$C$3-2,AE1325+1,(YEAR!$C$2+YEAR!$C$3-1)&amp;"       :="))</f>
        <v>1</v>
      </c>
      <c r="AG1325">
        <f>IF(AF1325&lt;1.1,AF1325,IF(AF1325&lt;YEAR!$C$2+YEAR!$C$3-2,AF1325+1,(YEAR!$C$2+YEAR!$C$3-1)&amp;"       :="))</f>
        <v>1</v>
      </c>
      <c r="AH1325">
        <f>IF(AG1325&lt;1.1,AG1325,IF(AG1325&lt;YEAR!$C$2+YEAR!$C$3-2,AG1325+1,(YEAR!$C$2+YEAR!$C$3-1)&amp;"       :="))</f>
        <v>1</v>
      </c>
      <c r="AI1325">
        <f>IF(AH1325&lt;1.1,AH1325,IF(AH1325&lt;YEAR!$C$2+YEAR!$C$3-2,AH1325+1,(YEAR!$C$2+YEAR!$C$3-1)&amp;"       :="))</f>
        <v>1</v>
      </c>
      <c r="AJ1325">
        <f>IF(AI1325&lt;1.1,AI1325,IF(AI1325&lt;YEAR!$C$2+YEAR!$C$3-2,AI1325+1,(YEAR!$C$2+YEAR!$C$3-1)&amp;"       :="))</f>
        <v>1</v>
      </c>
    </row>
    <row r="1326" spans="1:36">
      <c r="A1326">
        <f t="shared" ca="1" si="96"/>
        <v>33</v>
      </c>
      <c r="B1326" t="s">
        <v>51</v>
      </c>
      <c r="C1326" t="str">
        <f ca="1">IF(D1326="",OFFSET(AvailabilityFactor!A$1,A1326,0),C1325)</f>
        <v>D2HSF0915</v>
      </c>
      <c r="D1326" t="str" cm="1">
        <f t="array" aca="1" ref="D1326" ca="1">IF(D1325="",TS_DRC!$P$5,OFFSET(TS_DRC!P$5,RIGHT(D1325,2),0,TRUE))</f>
        <v>TS10</v>
      </c>
      <c r="E1326" t="str">
        <f t="shared" ca="1" si="93"/>
        <v>TS10</v>
      </c>
      <c r="F1326">
        <f>[3]Scenarios!$H$7</f>
        <v>1</v>
      </c>
      <c r="G1326">
        <f>IF(F1326&lt;1.1,F1326,IF(F1326&lt;YEAR!$C$2+YEAR!$C$3-2,F1326+1,(YEAR!$C$2+YEAR!$C$3-1)&amp;"       :="))</f>
        <v>1</v>
      </c>
      <c r="H1326">
        <f>IF(G1326&lt;1.1,G1326,IF(G1326&lt;YEAR!$C$2+YEAR!$C$3-2,G1326+1,(YEAR!$C$2+YEAR!$C$3-1)&amp;"       :="))</f>
        <v>1</v>
      </c>
      <c r="I1326">
        <f>IF(H1326&lt;1.1,H1326,IF(H1326&lt;YEAR!$C$2+YEAR!$C$3-2,H1326+1,(YEAR!$C$2+YEAR!$C$3-1)&amp;"       :="))</f>
        <v>1</v>
      </c>
      <c r="J1326">
        <f>IF(I1326&lt;1.1,I1326,IF(I1326&lt;YEAR!$C$2+YEAR!$C$3-2,I1326+1,(YEAR!$C$2+YEAR!$C$3-1)&amp;"       :="))</f>
        <v>1</v>
      </c>
      <c r="K1326">
        <f>IF(J1326&lt;1.1,J1326,IF(J1326&lt;YEAR!$C$2+YEAR!$C$3-2,J1326+1,(YEAR!$C$2+YEAR!$C$3-1)&amp;"       :="))</f>
        <v>1</v>
      </c>
      <c r="L1326">
        <f>IF(K1326&lt;1.1,K1326,IF(K1326&lt;YEAR!$C$2+YEAR!$C$3-2,K1326+1,(YEAR!$C$2+YEAR!$C$3-1)&amp;"       :="))</f>
        <v>1</v>
      </c>
      <c r="M1326">
        <f>IF(L1326&lt;1.1,L1326,IF(L1326&lt;YEAR!$C$2+YEAR!$C$3-2,L1326+1,(YEAR!$C$2+YEAR!$C$3-1)&amp;"       :="))</f>
        <v>1</v>
      </c>
      <c r="N1326">
        <f>IF(M1326&lt;1.1,M1326,IF(M1326&lt;YEAR!$C$2+YEAR!$C$3-2,M1326+1,(YEAR!$C$2+YEAR!$C$3-1)&amp;"       :="))</f>
        <v>1</v>
      </c>
      <c r="O1326">
        <f>IF(N1326&lt;1.1,N1326,IF(N1326&lt;YEAR!$C$2+YEAR!$C$3-2,N1326+1,(YEAR!$C$2+YEAR!$C$3-1)&amp;"       :="))</f>
        <v>1</v>
      </c>
      <c r="P1326">
        <f>IF(O1326&lt;1.1,O1326,IF(O1326&lt;YEAR!$C$2+YEAR!$C$3-2,O1326+1,(YEAR!$C$2+YEAR!$C$3-1)&amp;"       :="))</f>
        <v>1</v>
      </c>
      <c r="Q1326">
        <f>IF(P1326&lt;1.1,P1326,IF(P1326&lt;YEAR!$C$2+YEAR!$C$3-2,P1326+1,(YEAR!$C$2+YEAR!$C$3-1)&amp;"       :="))</f>
        <v>1</v>
      </c>
      <c r="R1326">
        <f>IF(Q1326&lt;1.1,Q1326,IF(Q1326&lt;YEAR!$C$2+YEAR!$C$3-2,Q1326+1,(YEAR!$C$2+YEAR!$C$3-1)&amp;"       :="))</f>
        <v>1</v>
      </c>
      <c r="S1326">
        <f>IF(R1326&lt;1.1,R1326,IF(R1326&lt;YEAR!$C$2+YEAR!$C$3-2,R1326+1,(YEAR!$C$2+YEAR!$C$3-1)&amp;"       :="))</f>
        <v>1</v>
      </c>
      <c r="T1326">
        <f>IF(S1326&lt;1.1,S1326,IF(S1326&lt;YEAR!$C$2+YEAR!$C$3-2,S1326+1,(YEAR!$C$2+YEAR!$C$3-1)&amp;"       :="))</f>
        <v>1</v>
      </c>
      <c r="U1326">
        <f>IF(T1326&lt;1.1,T1326,IF(T1326&lt;YEAR!$C$2+YEAR!$C$3-2,T1326+1,(YEAR!$C$2+YEAR!$C$3-1)&amp;"       :="))</f>
        <v>1</v>
      </c>
      <c r="V1326">
        <f>IF(U1326&lt;1.1,U1326,IF(U1326&lt;YEAR!$C$2+YEAR!$C$3-2,U1326+1,(YEAR!$C$2+YEAR!$C$3-1)&amp;"       :="))</f>
        <v>1</v>
      </c>
      <c r="W1326">
        <f>IF(V1326&lt;1.1,V1326,IF(V1326&lt;YEAR!$C$2+YEAR!$C$3-2,V1326+1,(YEAR!$C$2+YEAR!$C$3-1)&amp;"       :="))</f>
        <v>1</v>
      </c>
      <c r="X1326">
        <f>IF(W1326&lt;1.1,W1326,IF(W1326&lt;YEAR!$C$2+YEAR!$C$3-2,W1326+1,(YEAR!$C$2+YEAR!$C$3-1)&amp;"       :="))</f>
        <v>1</v>
      </c>
      <c r="Y1326">
        <f>IF(X1326&lt;1.1,X1326,IF(X1326&lt;YEAR!$C$2+YEAR!$C$3-2,X1326+1,(YEAR!$C$2+YEAR!$C$3-1)&amp;"       :="))</f>
        <v>1</v>
      </c>
      <c r="Z1326">
        <f>IF(Y1326&lt;1.1,Y1326,IF(Y1326&lt;YEAR!$C$2+YEAR!$C$3-2,Y1326+1,(YEAR!$C$2+YEAR!$C$3-1)&amp;"       :="))</f>
        <v>1</v>
      </c>
      <c r="AA1326">
        <f>IF(Z1326&lt;1.1,Z1326,IF(Z1326&lt;YEAR!$C$2+YEAR!$C$3-2,Z1326+1,(YEAR!$C$2+YEAR!$C$3-1)&amp;"       :="))</f>
        <v>1</v>
      </c>
      <c r="AB1326">
        <f>IF(AA1326&lt;1.1,AA1326,IF(AA1326&lt;YEAR!$C$2+YEAR!$C$3-2,AA1326+1,(YEAR!$C$2+YEAR!$C$3-1)&amp;"       :="))</f>
        <v>1</v>
      </c>
      <c r="AC1326">
        <f>IF(AB1326&lt;1.1,AB1326,IF(AB1326&lt;YEAR!$C$2+YEAR!$C$3-2,AB1326+1,(YEAR!$C$2+YEAR!$C$3-1)&amp;"       :="))</f>
        <v>1</v>
      </c>
      <c r="AD1326">
        <f>IF(AC1326&lt;1.1,AC1326,IF(AC1326&lt;YEAR!$C$2+YEAR!$C$3-2,AC1326+1,(YEAR!$C$2+YEAR!$C$3-1)&amp;"       :="))</f>
        <v>1</v>
      </c>
      <c r="AE1326">
        <f>IF(AD1326&lt;1.1,AD1326,IF(AD1326&lt;YEAR!$C$2+YEAR!$C$3-2,AD1326+1,(YEAR!$C$2+YEAR!$C$3-1)&amp;"       :="))</f>
        <v>1</v>
      </c>
      <c r="AF1326">
        <f>IF(AE1326&lt;1.1,AE1326,IF(AE1326&lt;YEAR!$C$2+YEAR!$C$3-2,AE1326+1,(YEAR!$C$2+YEAR!$C$3-1)&amp;"       :="))</f>
        <v>1</v>
      </c>
      <c r="AG1326">
        <f>IF(AF1326&lt;1.1,AF1326,IF(AF1326&lt;YEAR!$C$2+YEAR!$C$3-2,AF1326+1,(YEAR!$C$2+YEAR!$C$3-1)&amp;"       :="))</f>
        <v>1</v>
      </c>
      <c r="AH1326">
        <f>IF(AG1326&lt;1.1,AG1326,IF(AG1326&lt;YEAR!$C$2+YEAR!$C$3-2,AG1326+1,(YEAR!$C$2+YEAR!$C$3-1)&amp;"       :="))</f>
        <v>1</v>
      </c>
      <c r="AI1326">
        <f>IF(AH1326&lt;1.1,AH1326,IF(AH1326&lt;YEAR!$C$2+YEAR!$C$3-2,AH1326+1,(YEAR!$C$2+YEAR!$C$3-1)&amp;"       :="))</f>
        <v>1</v>
      </c>
      <c r="AJ1326">
        <f>IF(AI1326&lt;1.1,AI1326,IF(AI1326&lt;YEAR!$C$2+YEAR!$C$3-2,AI1326+1,(YEAR!$C$2+YEAR!$C$3-1)&amp;"       :="))</f>
        <v>1</v>
      </c>
    </row>
    <row r="1327" spans="1:36">
      <c r="A1327">
        <f t="shared" ca="1" si="96"/>
        <v>33</v>
      </c>
      <c r="B1327" t="s">
        <v>51</v>
      </c>
      <c r="C1327" t="str">
        <f ca="1">IF(D1327="",OFFSET(AvailabilityFactor!A$1,A1327,0),C1326)</f>
        <v>D2HSF0915</v>
      </c>
      <c r="D1327" t="str" cm="1">
        <f t="array" aca="1" ref="D1327" ca="1">IF(D1326="",TS_DRC!$P$5,OFFSET(TS_DRC!P$5,RIGHT(D1326,2),0,TRUE))</f>
        <v>TS11</v>
      </c>
      <c r="E1327" t="str">
        <f t="shared" ref="E1327:E1450" ca="1" si="99">IF(D1327="","[DRC,"&amp;C1327&amp;",*,*]          :         ",D1327)</f>
        <v>TS11</v>
      </c>
      <c r="F1327">
        <f>[3]Scenarios!$H$7</f>
        <v>1</v>
      </c>
      <c r="G1327">
        <f>IF(F1327&lt;1.1,F1327,IF(F1327&lt;YEAR!$C$2+YEAR!$C$3-2,F1327+1,(YEAR!$C$2+YEAR!$C$3-1)&amp;"       :="))</f>
        <v>1</v>
      </c>
      <c r="H1327">
        <f>IF(G1327&lt;1.1,G1327,IF(G1327&lt;YEAR!$C$2+YEAR!$C$3-2,G1327+1,(YEAR!$C$2+YEAR!$C$3-1)&amp;"       :="))</f>
        <v>1</v>
      </c>
      <c r="I1327">
        <f>IF(H1327&lt;1.1,H1327,IF(H1327&lt;YEAR!$C$2+YEAR!$C$3-2,H1327+1,(YEAR!$C$2+YEAR!$C$3-1)&amp;"       :="))</f>
        <v>1</v>
      </c>
      <c r="J1327">
        <f>IF(I1327&lt;1.1,I1327,IF(I1327&lt;YEAR!$C$2+YEAR!$C$3-2,I1327+1,(YEAR!$C$2+YEAR!$C$3-1)&amp;"       :="))</f>
        <v>1</v>
      </c>
      <c r="K1327">
        <f>IF(J1327&lt;1.1,J1327,IF(J1327&lt;YEAR!$C$2+YEAR!$C$3-2,J1327+1,(YEAR!$C$2+YEAR!$C$3-1)&amp;"       :="))</f>
        <v>1</v>
      </c>
      <c r="L1327">
        <f>IF(K1327&lt;1.1,K1327,IF(K1327&lt;YEAR!$C$2+YEAR!$C$3-2,K1327+1,(YEAR!$C$2+YEAR!$C$3-1)&amp;"       :="))</f>
        <v>1</v>
      </c>
      <c r="M1327">
        <f>IF(L1327&lt;1.1,L1327,IF(L1327&lt;YEAR!$C$2+YEAR!$C$3-2,L1327+1,(YEAR!$C$2+YEAR!$C$3-1)&amp;"       :="))</f>
        <v>1</v>
      </c>
      <c r="N1327">
        <f>IF(M1327&lt;1.1,M1327,IF(M1327&lt;YEAR!$C$2+YEAR!$C$3-2,M1327+1,(YEAR!$C$2+YEAR!$C$3-1)&amp;"       :="))</f>
        <v>1</v>
      </c>
      <c r="O1327">
        <f>IF(N1327&lt;1.1,N1327,IF(N1327&lt;YEAR!$C$2+YEAR!$C$3-2,N1327+1,(YEAR!$C$2+YEAR!$C$3-1)&amp;"       :="))</f>
        <v>1</v>
      </c>
      <c r="P1327">
        <f>IF(O1327&lt;1.1,O1327,IF(O1327&lt;YEAR!$C$2+YEAR!$C$3-2,O1327+1,(YEAR!$C$2+YEAR!$C$3-1)&amp;"       :="))</f>
        <v>1</v>
      </c>
      <c r="Q1327">
        <f>IF(P1327&lt;1.1,P1327,IF(P1327&lt;YEAR!$C$2+YEAR!$C$3-2,P1327+1,(YEAR!$C$2+YEAR!$C$3-1)&amp;"       :="))</f>
        <v>1</v>
      </c>
      <c r="R1327">
        <f>IF(Q1327&lt;1.1,Q1327,IF(Q1327&lt;YEAR!$C$2+YEAR!$C$3-2,Q1327+1,(YEAR!$C$2+YEAR!$C$3-1)&amp;"       :="))</f>
        <v>1</v>
      </c>
      <c r="S1327">
        <f>IF(R1327&lt;1.1,R1327,IF(R1327&lt;YEAR!$C$2+YEAR!$C$3-2,R1327+1,(YEAR!$C$2+YEAR!$C$3-1)&amp;"       :="))</f>
        <v>1</v>
      </c>
      <c r="T1327">
        <f>IF(S1327&lt;1.1,S1327,IF(S1327&lt;YEAR!$C$2+YEAR!$C$3-2,S1327+1,(YEAR!$C$2+YEAR!$C$3-1)&amp;"       :="))</f>
        <v>1</v>
      </c>
      <c r="U1327">
        <f>IF(T1327&lt;1.1,T1327,IF(T1327&lt;YEAR!$C$2+YEAR!$C$3-2,T1327+1,(YEAR!$C$2+YEAR!$C$3-1)&amp;"       :="))</f>
        <v>1</v>
      </c>
      <c r="V1327">
        <f>IF(U1327&lt;1.1,U1327,IF(U1327&lt;YEAR!$C$2+YEAR!$C$3-2,U1327+1,(YEAR!$C$2+YEAR!$C$3-1)&amp;"       :="))</f>
        <v>1</v>
      </c>
      <c r="W1327">
        <f>IF(V1327&lt;1.1,V1327,IF(V1327&lt;YEAR!$C$2+YEAR!$C$3-2,V1327+1,(YEAR!$C$2+YEAR!$C$3-1)&amp;"       :="))</f>
        <v>1</v>
      </c>
      <c r="X1327">
        <f>IF(W1327&lt;1.1,W1327,IF(W1327&lt;YEAR!$C$2+YEAR!$C$3-2,W1327+1,(YEAR!$C$2+YEAR!$C$3-1)&amp;"       :="))</f>
        <v>1</v>
      </c>
      <c r="Y1327">
        <f>IF(X1327&lt;1.1,X1327,IF(X1327&lt;YEAR!$C$2+YEAR!$C$3-2,X1327+1,(YEAR!$C$2+YEAR!$C$3-1)&amp;"       :="))</f>
        <v>1</v>
      </c>
      <c r="Z1327">
        <f>IF(Y1327&lt;1.1,Y1327,IF(Y1327&lt;YEAR!$C$2+YEAR!$C$3-2,Y1327+1,(YEAR!$C$2+YEAR!$C$3-1)&amp;"       :="))</f>
        <v>1</v>
      </c>
      <c r="AA1327">
        <f>IF(Z1327&lt;1.1,Z1327,IF(Z1327&lt;YEAR!$C$2+YEAR!$C$3-2,Z1327+1,(YEAR!$C$2+YEAR!$C$3-1)&amp;"       :="))</f>
        <v>1</v>
      </c>
      <c r="AB1327">
        <f>IF(AA1327&lt;1.1,AA1327,IF(AA1327&lt;YEAR!$C$2+YEAR!$C$3-2,AA1327+1,(YEAR!$C$2+YEAR!$C$3-1)&amp;"       :="))</f>
        <v>1</v>
      </c>
      <c r="AC1327">
        <f>IF(AB1327&lt;1.1,AB1327,IF(AB1327&lt;YEAR!$C$2+YEAR!$C$3-2,AB1327+1,(YEAR!$C$2+YEAR!$C$3-1)&amp;"       :="))</f>
        <v>1</v>
      </c>
      <c r="AD1327">
        <f>IF(AC1327&lt;1.1,AC1327,IF(AC1327&lt;YEAR!$C$2+YEAR!$C$3-2,AC1327+1,(YEAR!$C$2+YEAR!$C$3-1)&amp;"       :="))</f>
        <v>1</v>
      </c>
      <c r="AE1327">
        <f>IF(AD1327&lt;1.1,AD1327,IF(AD1327&lt;YEAR!$C$2+YEAR!$C$3-2,AD1327+1,(YEAR!$C$2+YEAR!$C$3-1)&amp;"       :="))</f>
        <v>1</v>
      </c>
      <c r="AF1327">
        <f>IF(AE1327&lt;1.1,AE1327,IF(AE1327&lt;YEAR!$C$2+YEAR!$C$3-2,AE1327+1,(YEAR!$C$2+YEAR!$C$3-1)&amp;"       :="))</f>
        <v>1</v>
      </c>
      <c r="AG1327">
        <f>IF(AF1327&lt;1.1,AF1327,IF(AF1327&lt;YEAR!$C$2+YEAR!$C$3-2,AF1327+1,(YEAR!$C$2+YEAR!$C$3-1)&amp;"       :="))</f>
        <v>1</v>
      </c>
      <c r="AH1327">
        <f>IF(AG1327&lt;1.1,AG1327,IF(AG1327&lt;YEAR!$C$2+YEAR!$C$3-2,AG1327+1,(YEAR!$C$2+YEAR!$C$3-1)&amp;"       :="))</f>
        <v>1</v>
      </c>
      <c r="AI1327">
        <f>IF(AH1327&lt;1.1,AH1327,IF(AH1327&lt;YEAR!$C$2+YEAR!$C$3-2,AH1327+1,(YEAR!$C$2+YEAR!$C$3-1)&amp;"       :="))</f>
        <v>1</v>
      </c>
      <c r="AJ1327">
        <f>IF(AI1327&lt;1.1,AI1327,IF(AI1327&lt;YEAR!$C$2+YEAR!$C$3-2,AI1327+1,(YEAR!$C$2+YEAR!$C$3-1)&amp;"       :="))</f>
        <v>1</v>
      </c>
    </row>
    <row r="1328" spans="1:36">
      <c r="A1328">
        <f t="shared" ca="1" si="96"/>
        <v>33</v>
      </c>
      <c r="B1328" t="s">
        <v>51</v>
      </c>
      <c r="C1328" t="str">
        <f ca="1">IF(D1328="",OFFSET(AvailabilityFactor!A$1,A1328,0),C1327)</f>
        <v>D2HSF0915</v>
      </c>
      <c r="D1328" t="str" cm="1">
        <f t="array" aca="1" ref="D1328" ca="1">IF(D1327="",TS_DRC!$P$5,OFFSET(TS_DRC!P$5,RIGHT(D1327,2),0,TRUE))</f>
        <v>TS12</v>
      </c>
      <c r="E1328" t="str">
        <f t="shared" ca="1" si="99"/>
        <v>TS12</v>
      </c>
      <c r="F1328">
        <f>[3]Scenarios!$H$7</f>
        <v>1</v>
      </c>
      <c r="G1328">
        <f>IF(F1328&lt;1.1,F1328,IF(F1328&lt;YEAR!$C$2+YEAR!$C$3-2,F1328+1,(YEAR!$C$2+YEAR!$C$3-1)&amp;"       :="))</f>
        <v>1</v>
      </c>
      <c r="H1328">
        <f>IF(G1328&lt;1.1,G1328,IF(G1328&lt;YEAR!$C$2+YEAR!$C$3-2,G1328+1,(YEAR!$C$2+YEAR!$C$3-1)&amp;"       :="))</f>
        <v>1</v>
      </c>
      <c r="I1328">
        <f>IF(H1328&lt;1.1,H1328,IF(H1328&lt;YEAR!$C$2+YEAR!$C$3-2,H1328+1,(YEAR!$C$2+YEAR!$C$3-1)&amp;"       :="))</f>
        <v>1</v>
      </c>
      <c r="J1328">
        <f>IF(I1328&lt;1.1,I1328,IF(I1328&lt;YEAR!$C$2+YEAR!$C$3-2,I1328+1,(YEAR!$C$2+YEAR!$C$3-1)&amp;"       :="))</f>
        <v>1</v>
      </c>
      <c r="K1328">
        <f>IF(J1328&lt;1.1,J1328,IF(J1328&lt;YEAR!$C$2+YEAR!$C$3-2,J1328+1,(YEAR!$C$2+YEAR!$C$3-1)&amp;"       :="))</f>
        <v>1</v>
      </c>
      <c r="L1328">
        <f>IF(K1328&lt;1.1,K1328,IF(K1328&lt;YEAR!$C$2+YEAR!$C$3-2,K1328+1,(YEAR!$C$2+YEAR!$C$3-1)&amp;"       :="))</f>
        <v>1</v>
      </c>
      <c r="M1328">
        <f>IF(L1328&lt;1.1,L1328,IF(L1328&lt;YEAR!$C$2+YEAR!$C$3-2,L1328+1,(YEAR!$C$2+YEAR!$C$3-1)&amp;"       :="))</f>
        <v>1</v>
      </c>
      <c r="N1328">
        <f>IF(M1328&lt;1.1,M1328,IF(M1328&lt;YEAR!$C$2+YEAR!$C$3-2,M1328+1,(YEAR!$C$2+YEAR!$C$3-1)&amp;"       :="))</f>
        <v>1</v>
      </c>
      <c r="O1328">
        <f>IF(N1328&lt;1.1,N1328,IF(N1328&lt;YEAR!$C$2+YEAR!$C$3-2,N1328+1,(YEAR!$C$2+YEAR!$C$3-1)&amp;"       :="))</f>
        <v>1</v>
      </c>
      <c r="P1328">
        <f>IF(O1328&lt;1.1,O1328,IF(O1328&lt;YEAR!$C$2+YEAR!$C$3-2,O1328+1,(YEAR!$C$2+YEAR!$C$3-1)&amp;"       :="))</f>
        <v>1</v>
      </c>
      <c r="Q1328">
        <f>IF(P1328&lt;1.1,P1328,IF(P1328&lt;YEAR!$C$2+YEAR!$C$3-2,P1328+1,(YEAR!$C$2+YEAR!$C$3-1)&amp;"       :="))</f>
        <v>1</v>
      </c>
      <c r="R1328">
        <f>IF(Q1328&lt;1.1,Q1328,IF(Q1328&lt;YEAR!$C$2+YEAR!$C$3-2,Q1328+1,(YEAR!$C$2+YEAR!$C$3-1)&amp;"       :="))</f>
        <v>1</v>
      </c>
      <c r="S1328">
        <f>IF(R1328&lt;1.1,R1328,IF(R1328&lt;YEAR!$C$2+YEAR!$C$3-2,R1328+1,(YEAR!$C$2+YEAR!$C$3-1)&amp;"       :="))</f>
        <v>1</v>
      </c>
      <c r="T1328">
        <f>IF(S1328&lt;1.1,S1328,IF(S1328&lt;YEAR!$C$2+YEAR!$C$3-2,S1328+1,(YEAR!$C$2+YEAR!$C$3-1)&amp;"       :="))</f>
        <v>1</v>
      </c>
      <c r="U1328">
        <f>IF(T1328&lt;1.1,T1328,IF(T1328&lt;YEAR!$C$2+YEAR!$C$3-2,T1328+1,(YEAR!$C$2+YEAR!$C$3-1)&amp;"       :="))</f>
        <v>1</v>
      </c>
      <c r="V1328">
        <f>IF(U1328&lt;1.1,U1328,IF(U1328&lt;YEAR!$C$2+YEAR!$C$3-2,U1328+1,(YEAR!$C$2+YEAR!$C$3-1)&amp;"       :="))</f>
        <v>1</v>
      </c>
      <c r="W1328">
        <f>IF(V1328&lt;1.1,V1328,IF(V1328&lt;YEAR!$C$2+YEAR!$C$3-2,V1328+1,(YEAR!$C$2+YEAR!$C$3-1)&amp;"       :="))</f>
        <v>1</v>
      </c>
      <c r="X1328">
        <f>IF(W1328&lt;1.1,W1328,IF(W1328&lt;YEAR!$C$2+YEAR!$C$3-2,W1328+1,(YEAR!$C$2+YEAR!$C$3-1)&amp;"       :="))</f>
        <v>1</v>
      </c>
      <c r="Y1328">
        <f>IF(X1328&lt;1.1,X1328,IF(X1328&lt;YEAR!$C$2+YEAR!$C$3-2,X1328+1,(YEAR!$C$2+YEAR!$C$3-1)&amp;"       :="))</f>
        <v>1</v>
      </c>
      <c r="Z1328">
        <f>IF(Y1328&lt;1.1,Y1328,IF(Y1328&lt;YEAR!$C$2+YEAR!$C$3-2,Y1328+1,(YEAR!$C$2+YEAR!$C$3-1)&amp;"       :="))</f>
        <v>1</v>
      </c>
      <c r="AA1328">
        <f>IF(Z1328&lt;1.1,Z1328,IF(Z1328&lt;YEAR!$C$2+YEAR!$C$3-2,Z1328+1,(YEAR!$C$2+YEAR!$C$3-1)&amp;"       :="))</f>
        <v>1</v>
      </c>
      <c r="AB1328">
        <f>IF(AA1328&lt;1.1,AA1328,IF(AA1328&lt;YEAR!$C$2+YEAR!$C$3-2,AA1328+1,(YEAR!$C$2+YEAR!$C$3-1)&amp;"       :="))</f>
        <v>1</v>
      </c>
      <c r="AC1328">
        <f>IF(AB1328&lt;1.1,AB1328,IF(AB1328&lt;YEAR!$C$2+YEAR!$C$3-2,AB1328+1,(YEAR!$C$2+YEAR!$C$3-1)&amp;"       :="))</f>
        <v>1</v>
      </c>
      <c r="AD1328">
        <f>IF(AC1328&lt;1.1,AC1328,IF(AC1328&lt;YEAR!$C$2+YEAR!$C$3-2,AC1328+1,(YEAR!$C$2+YEAR!$C$3-1)&amp;"       :="))</f>
        <v>1</v>
      </c>
      <c r="AE1328">
        <f>IF(AD1328&lt;1.1,AD1328,IF(AD1328&lt;YEAR!$C$2+YEAR!$C$3-2,AD1328+1,(YEAR!$C$2+YEAR!$C$3-1)&amp;"       :="))</f>
        <v>1</v>
      </c>
      <c r="AF1328">
        <f>IF(AE1328&lt;1.1,AE1328,IF(AE1328&lt;YEAR!$C$2+YEAR!$C$3-2,AE1328+1,(YEAR!$C$2+YEAR!$C$3-1)&amp;"       :="))</f>
        <v>1</v>
      </c>
      <c r="AG1328">
        <f>IF(AF1328&lt;1.1,AF1328,IF(AF1328&lt;YEAR!$C$2+YEAR!$C$3-2,AF1328+1,(YEAR!$C$2+YEAR!$C$3-1)&amp;"       :="))</f>
        <v>1</v>
      </c>
      <c r="AH1328">
        <f>IF(AG1328&lt;1.1,AG1328,IF(AG1328&lt;YEAR!$C$2+YEAR!$C$3-2,AG1328+1,(YEAR!$C$2+YEAR!$C$3-1)&amp;"       :="))</f>
        <v>1</v>
      </c>
      <c r="AI1328">
        <f>IF(AH1328&lt;1.1,AH1328,IF(AH1328&lt;YEAR!$C$2+YEAR!$C$3-2,AH1328+1,(YEAR!$C$2+YEAR!$C$3-1)&amp;"       :="))</f>
        <v>1</v>
      </c>
      <c r="AJ1328">
        <f>IF(AI1328&lt;1.1,AI1328,IF(AI1328&lt;YEAR!$C$2+YEAR!$C$3-2,AI1328+1,(YEAR!$C$2+YEAR!$C$3-1)&amp;"       :="))</f>
        <v>1</v>
      </c>
    </row>
    <row r="1329" spans="1:36">
      <c r="A1329">
        <f t="shared" ca="1" si="96"/>
        <v>33</v>
      </c>
      <c r="B1329" t="s">
        <v>51</v>
      </c>
      <c r="C1329" t="str">
        <f ca="1">IF(D1329="",OFFSET(AvailabilityFactor!A$1,A1329,0),C1328)</f>
        <v>D2HSF0915</v>
      </c>
      <c r="D1329" t="str" cm="1">
        <f t="array" aca="1" ref="D1329" ca="1">IF(D1328="",TS_DRC!$P$5,OFFSET(TS_DRC!P$5,RIGHT(D1328,2),0,TRUE))</f>
        <v>TS13</v>
      </c>
      <c r="E1329" t="str">
        <f t="shared" ca="1" si="99"/>
        <v>TS13</v>
      </c>
      <c r="F1329">
        <f>[3]Scenarios!$H$7</f>
        <v>1</v>
      </c>
      <c r="G1329">
        <f>IF(F1329&lt;1.1,F1329,IF(F1329&lt;YEAR!$C$2+YEAR!$C$3-2,F1329+1,(YEAR!$C$2+YEAR!$C$3-1)&amp;"       :="))</f>
        <v>1</v>
      </c>
      <c r="H1329">
        <f>IF(G1329&lt;1.1,G1329,IF(G1329&lt;YEAR!$C$2+YEAR!$C$3-2,G1329+1,(YEAR!$C$2+YEAR!$C$3-1)&amp;"       :="))</f>
        <v>1</v>
      </c>
      <c r="I1329">
        <f>IF(H1329&lt;1.1,H1329,IF(H1329&lt;YEAR!$C$2+YEAR!$C$3-2,H1329+1,(YEAR!$C$2+YEAR!$C$3-1)&amp;"       :="))</f>
        <v>1</v>
      </c>
      <c r="J1329">
        <f>IF(I1329&lt;1.1,I1329,IF(I1329&lt;YEAR!$C$2+YEAR!$C$3-2,I1329+1,(YEAR!$C$2+YEAR!$C$3-1)&amp;"       :="))</f>
        <v>1</v>
      </c>
      <c r="K1329">
        <f>IF(J1329&lt;1.1,J1329,IF(J1329&lt;YEAR!$C$2+YEAR!$C$3-2,J1329+1,(YEAR!$C$2+YEAR!$C$3-1)&amp;"       :="))</f>
        <v>1</v>
      </c>
      <c r="L1329">
        <f>IF(K1329&lt;1.1,K1329,IF(K1329&lt;YEAR!$C$2+YEAR!$C$3-2,K1329+1,(YEAR!$C$2+YEAR!$C$3-1)&amp;"       :="))</f>
        <v>1</v>
      </c>
      <c r="M1329">
        <f>IF(L1329&lt;1.1,L1329,IF(L1329&lt;YEAR!$C$2+YEAR!$C$3-2,L1329+1,(YEAR!$C$2+YEAR!$C$3-1)&amp;"       :="))</f>
        <v>1</v>
      </c>
      <c r="N1329">
        <f>IF(M1329&lt;1.1,M1329,IF(M1329&lt;YEAR!$C$2+YEAR!$C$3-2,M1329+1,(YEAR!$C$2+YEAR!$C$3-1)&amp;"       :="))</f>
        <v>1</v>
      </c>
      <c r="O1329">
        <f>IF(N1329&lt;1.1,N1329,IF(N1329&lt;YEAR!$C$2+YEAR!$C$3-2,N1329+1,(YEAR!$C$2+YEAR!$C$3-1)&amp;"       :="))</f>
        <v>1</v>
      </c>
      <c r="P1329">
        <f>IF(O1329&lt;1.1,O1329,IF(O1329&lt;YEAR!$C$2+YEAR!$C$3-2,O1329+1,(YEAR!$C$2+YEAR!$C$3-1)&amp;"       :="))</f>
        <v>1</v>
      </c>
      <c r="Q1329">
        <f>IF(P1329&lt;1.1,P1329,IF(P1329&lt;YEAR!$C$2+YEAR!$C$3-2,P1329+1,(YEAR!$C$2+YEAR!$C$3-1)&amp;"       :="))</f>
        <v>1</v>
      </c>
      <c r="R1329">
        <f>IF(Q1329&lt;1.1,Q1329,IF(Q1329&lt;YEAR!$C$2+YEAR!$C$3-2,Q1329+1,(YEAR!$C$2+YEAR!$C$3-1)&amp;"       :="))</f>
        <v>1</v>
      </c>
      <c r="S1329">
        <f>IF(R1329&lt;1.1,R1329,IF(R1329&lt;YEAR!$C$2+YEAR!$C$3-2,R1329+1,(YEAR!$C$2+YEAR!$C$3-1)&amp;"       :="))</f>
        <v>1</v>
      </c>
      <c r="T1329">
        <f>IF(S1329&lt;1.1,S1329,IF(S1329&lt;YEAR!$C$2+YEAR!$C$3-2,S1329+1,(YEAR!$C$2+YEAR!$C$3-1)&amp;"       :="))</f>
        <v>1</v>
      </c>
      <c r="U1329">
        <f>IF(T1329&lt;1.1,T1329,IF(T1329&lt;YEAR!$C$2+YEAR!$C$3-2,T1329+1,(YEAR!$C$2+YEAR!$C$3-1)&amp;"       :="))</f>
        <v>1</v>
      </c>
      <c r="V1329">
        <f>IF(U1329&lt;1.1,U1329,IF(U1329&lt;YEAR!$C$2+YEAR!$C$3-2,U1329+1,(YEAR!$C$2+YEAR!$C$3-1)&amp;"       :="))</f>
        <v>1</v>
      </c>
      <c r="W1329">
        <f>IF(V1329&lt;1.1,V1329,IF(V1329&lt;YEAR!$C$2+YEAR!$C$3-2,V1329+1,(YEAR!$C$2+YEAR!$C$3-1)&amp;"       :="))</f>
        <v>1</v>
      </c>
      <c r="X1329">
        <f>IF(W1329&lt;1.1,W1329,IF(W1329&lt;YEAR!$C$2+YEAR!$C$3-2,W1329+1,(YEAR!$C$2+YEAR!$C$3-1)&amp;"       :="))</f>
        <v>1</v>
      </c>
      <c r="Y1329">
        <f>IF(X1329&lt;1.1,X1329,IF(X1329&lt;YEAR!$C$2+YEAR!$C$3-2,X1329+1,(YEAR!$C$2+YEAR!$C$3-1)&amp;"       :="))</f>
        <v>1</v>
      </c>
      <c r="Z1329">
        <f>IF(Y1329&lt;1.1,Y1329,IF(Y1329&lt;YEAR!$C$2+YEAR!$C$3-2,Y1329+1,(YEAR!$C$2+YEAR!$C$3-1)&amp;"       :="))</f>
        <v>1</v>
      </c>
      <c r="AA1329">
        <f>IF(Z1329&lt;1.1,Z1329,IF(Z1329&lt;YEAR!$C$2+YEAR!$C$3-2,Z1329+1,(YEAR!$C$2+YEAR!$C$3-1)&amp;"       :="))</f>
        <v>1</v>
      </c>
      <c r="AB1329">
        <f>IF(AA1329&lt;1.1,AA1329,IF(AA1329&lt;YEAR!$C$2+YEAR!$C$3-2,AA1329+1,(YEAR!$C$2+YEAR!$C$3-1)&amp;"       :="))</f>
        <v>1</v>
      </c>
      <c r="AC1329">
        <f>IF(AB1329&lt;1.1,AB1329,IF(AB1329&lt;YEAR!$C$2+YEAR!$C$3-2,AB1329+1,(YEAR!$C$2+YEAR!$C$3-1)&amp;"       :="))</f>
        <v>1</v>
      </c>
      <c r="AD1329">
        <f>IF(AC1329&lt;1.1,AC1329,IF(AC1329&lt;YEAR!$C$2+YEAR!$C$3-2,AC1329+1,(YEAR!$C$2+YEAR!$C$3-1)&amp;"       :="))</f>
        <v>1</v>
      </c>
      <c r="AE1329">
        <f>IF(AD1329&lt;1.1,AD1329,IF(AD1329&lt;YEAR!$C$2+YEAR!$C$3-2,AD1329+1,(YEAR!$C$2+YEAR!$C$3-1)&amp;"       :="))</f>
        <v>1</v>
      </c>
      <c r="AF1329">
        <f>IF(AE1329&lt;1.1,AE1329,IF(AE1329&lt;YEAR!$C$2+YEAR!$C$3-2,AE1329+1,(YEAR!$C$2+YEAR!$C$3-1)&amp;"       :="))</f>
        <v>1</v>
      </c>
      <c r="AG1329">
        <f>IF(AF1329&lt;1.1,AF1329,IF(AF1329&lt;YEAR!$C$2+YEAR!$C$3-2,AF1329+1,(YEAR!$C$2+YEAR!$C$3-1)&amp;"       :="))</f>
        <v>1</v>
      </c>
      <c r="AH1329">
        <f>IF(AG1329&lt;1.1,AG1329,IF(AG1329&lt;YEAR!$C$2+YEAR!$C$3-2,AG1329+1,(YEAR!$C$2+YEAR!$C$3-1)&amp;"       :="))</f>
        <v>1</v>
      </c>
      <c r="AI1329">
        <f>IF(AH1329&lt;1.1,AH1329,IF(AH1329&lt;YEAR!$C$2+YEAR!$C$3-2,AH1329+1,(YEAR!$C$2+YEAR!$C$3-1)&amp;"       :="))</f>
        <v>1</v>
      </c>
      <c r="AJ1329">
        <f>IF(AI1329&lt;1.1,AI1329,IF(AI1329&lt;YEAR!$C$2+YEAR!$C$3-2,AI1329+1,(YEAR!$C$2+YEAR!$C$3-1)&amp;"       :="))</f>
        <v>1</v>
      </c>
    </row>
    <row r="1330" spans="1:36">
      <c r="A1330">
        <f t="shared" ca="1" si="96"/>
        <v>33</v>
      </c>
      <c r="B1330" t="s">
        <v>51</v>
      </c>
      <c r="C1330" t="str">
        <f ca="1">IF(D1330="",OFFSET(AvailabilityFactor!A$1,A1330,0),C1329)</f>
        <v>D2HSF0915</v>
      </c>
      <c r="D1330" t="str" cm="1">
        <f t="array" aca="1" ref="D1330" ca="1">IF(D1329="",TS_DRC!$P$5,OFFSET(TS_DRC!P$5,RIGHT(D1329,2),0,TRUE))</f>
        <v>TS14</v>
      </c>
      <c r="E1330" t="str">
        <f t="shared" ca="1" si="99"/>
        <v>TS14</v>
      </c>
      <c r="F1330">
        <f>[3]Scenarios!$H$7</f>
        <v>1</v>
      </c>
      <c r="G1330">
        <f>IF(F1330&lt;1.1,F1330,IF(F1330&lt;YEAR!$C$2+YEAR!$C$3-2,F1330+1,(YEAR!$C$2+YEAR!$C$3-1)&amp;"       :="))</f>
        <v>1</v>
      </c>
      <c r="H1330">
        <f>IF(G1330&lt;1.1,G1330,IF(G1330&lt;YEAR!$C$2+YEAR!$C$3-2,G1330+1,(YEAR!$C$2+YEAR!$C$3-1)&amp;"       :="))</f>
        <v>1</v>
      </c>
      <c r="I1330">
        <f>IF(H1330&lt;1.1,H1330,IF(H1330&lt;YEAR!$C$2+YEAR!$C$3-2,H1330+1,(YEAR!$C$2+YEAR!$C$3-1)&amp;"       :="))</f>
        <v>1</v>
      </c>
      <c r="J1330">
        <f>IF(I1330&lt;1.1,I1330,IF(I1330&lt;YEAR!$C$2+YEAR!$C$3-2,I1330+1,(YEAR!$C$2+YEAR!$C$3-1)&amp;"       :="))</f>
        <v>1</v>
      </c>
      <c r="K1330">
        <f>IF(J1330&lt;1.1,J1330,IF(J1330&lt;YEAR!$C$2+YEAR!$C$3-2,J1330+1,(YEAR!$C$2+YEAR!$C$3-1)&amp;"       :="))</f>
        <v>1</v>
      </c>
      <c r="L1330">
        <f>IF(K1330&lt;1.1,K1330,IF(K1330&lt;YEAR!$C$2+YEAR!$C$3-2,K1330+1,(YEAR!$C$2+YEAR!$C$3-1)&amp;"       :="))</f>
        <v>1</v>
      </c>
      <c r="M1330">
        <f>IF(L1330&lt;1.1,L1330,IF(L1330&lt;YEAR!$C$2+YEAR!$C$3-2,L1330+1,(YEAR!$C$2+YEAR!$C$3-1)&amp;"       :="))</f>
        <v>1</v>
      </c>
      <c r="N1330">
        <f>IF(M1330&lt;1.1,M1330,IF(M1330&lt;YEAR!$C$2+YEAR!$C$3-2,M1330+1,(YEAR!$C$2+YEAR!$C$3-1)&amp;"       :="))</f>
        <v>1</v>
      </c>
      <c r="O1330">
        <f>IF(N1330&lt;1.1,N1330,IF(N1330&lt;YEAR!$C$2+YEAR!$C$3-2,N1330+1,(YEAR!$C$2+YEAR!$C$3-1)&amp;"       :="))</f>
        <v>1</v>
      </c>
      <c r="P1330">
        <f>IF(O1330&lt;1.1,O1330,IF(O1330&lt;YEAR!$C$2+YEAR!$C$3-2,O1330+1,(YEAR!$C$2+YEAR!$C$3-1)&amp;"       :="))</f>
        <v>1</v>
      </c>
      <c r="Q1330">
        <f>IF(P1330&lt;1.1,P1330,IF(P1330&lt;YEAR!$C$2+YEAR!$C$3-2,P1330+1,(YEAR!$C$2+YEAR!$C$3-1)&amp;"       :="))</f>
        <v>1</v>
      </c>
      <c r="R1330">
        <f>IF(Q1330&lt;1.1,Q1330,IF(Q1330&lt;YEAR!$C$2+YEAR!$C$3-2,Q1330+1,(YEAR!$C$2+YEAR!$C$3-1)&amp;"       :="))</f>
        <v>1</v>
      </c>
      <c r="S1330">
        <f>IF(R1330&lt;1.1,R1330,IF(R1330&lt;YEAR!$C$2+YEAR!$C$3-2,R1330+1,(YEAR!$C$2+YEAR!$C$3-1)&amp;"       :="))</f>
        <v>1</v>
      </c>
      <c r="T1330">
        <f>IF(S1330&lt;1.1,S1330,IF(S1330&lt;YEAR!$C$2+YEAR!$C$3-2,S1330+1,(YEAR!$C$2+YEAR!$C$3-1)&amp;"       :="))</f>
        <v>1</v>
      </c>
      <c r="U1330">
        <f>IF(T1330&lt;1.1,T1330,IF(T1330&lt;YEAR!$C$2+YEAR!$C$3-2,T1330+1,(YEAR!$C$2+YEAR!$C$3-1)&amp;"       :="))</f>
        <v>1</v>
      </c>
      <c r="V1330">
        <f>IF(U1330&lt;1.1,U1330,IF(U1330&lt;YEAR!$C$2+YEAR!$C$3-2,U1330+1,(YEAR!$C$2+YEAR!$C$3-1)&amp;"       :="))</f>
        <v>1</v>
      </c>
      <c r="W1330">
        <f>IF(V1330&lt;1.1,V1330,IF(V1330&lt;YEAR!$C$2+YEAR!$C$3-2,V1330+1,(YEAR!$C$2+YEAR!$C$3-1)&amp;"       :="))</f>
        <v>1</v>
      </c>
      <c r="X1330">
        <f>IF(W1330&lt;1.1,W1330,IF(W1330&lt;YEAR!$C$2+YEAR!$C$3-2,W1330+1,(YEAR!$C$2+YEAR!$C$3-1)&amp;"       :="))</f>
        <v>1</v>
      </c>
      <c r="Y1330">
        <f>IF(X1330&lt;1.1,X1330,IF(X1330&lt;YEAR!$C$2+YEAR!$C$3-2,X1330+1,(YEAR!$C$2+YEAR!$C$3-1)&amp;"       :="))</f>
        <v>1</v>
      </c>
      <c r="Z1330">
        <f>IF(Y1330&lt;1.1,Y1330,IF(Y1330&lt;YEAR!$C$2+YEAR!$C$3-2,Y1330+1,(YEAR!$C$2+YEAR!$C$3-1)&amp;"       :="))</f>
        <v>1</v>
      </c>
      <c r="AA1330">
        <f>IF(Z1330&lt;1.1,Z1330,IF(Z1330&lt;YEAR!$C$2+YEAR!$C$3-2,Z1330+1,(YEAR!$C$2+YEAR!$C$3-1)&amp;"       :="))</f>
        <v>1</v>
      </c>
      <c r="AB1330">
        <f>IF(AA1330&lt;1.1,AA1330,IF(AA1330&lt;YEAR!$C$2+YEAR!$C$3-2,AA1330+1,(YEAR!$C$2+YEAR!$C$3-1)&amp;"       :="))</f>
        <v>1</v>
      </c>
      <c r="AC1330">
        <f>IF(AB1330&lt;1.1,AB1330,IF(AB1330&lt;YEAR!$C$2+YEAR!$C$3-2,AB1330+1,(YEAR!$C$2+YEAR!$C$3-1)&amp;"       :="))</f>
        <v>1</v>
      </c>
      <c r="AD1330">
        <f>IF(AC1330&lt;1.1,AC1330,IF(AC1330&lt;YEAR!$C$2+YEAR!$C$3-2,AC1330+1,(YEAR!$C$2+YEAR!$C$3-1)&amp;"       :="))</f>
        <v>1</v>
      </c>
      <c r="AE1330">
        <f>IF(AD1330&lt;1.1,AD1330,IF(AD1330&lt;YEAR!$C$2+YEAR!$C$3-2,AD1330+1,(YEAR!$C$2+YEAR!$C$3-1)&amp;"       :="))</f>
        <v>1</v>
      </c>
      <c r="AF1330">
        <f>IF(AE1330&lt;1.1,AE1330,IF(AE1330&lt;YEAR!$C$2+YEAR!$C$3-2,AE1330+1,(YEAR!$C$2+YEAR!$C$3-1)&amp;"       :="))</f>
        <v>1</v>
      </c>
      <c r="AG1330">
        <f>IF(AF1330&lt;1.1,AF1330,IF(AF1330&lt;YEAR!$C$2+YEAR!$C$3-2,AF1330+1,(YEAR!$C$2+YEAR!$C$3-1)&amp;"       :="))</f>
        <v>1</v>
      </c>
      <c r="AH1330">
        <f>IF(AG1330&lt;1.1,AG1330,IF(AG1330&lt;YEAR!$C$2+YEAR!$C$3-2,AG1330+1,(YEAR!$C$2+YEAR!$C$3-1)&amp;"       :="))</f>
        <v>1</v>
      </c>
      <c r="AI1330">
        <f>IF(AH1330&lt;1.1,AH1330,IF(AH1330&lt;YEAR!$C$2+YEAR!$C$3-2,AH1330+1,(YEAR!$C$2+YEAR!$C$3-1)&amp;"       :="))</f>
        <v>1</v>
      </c>
      <c r="AJ1330">
        <f>IF(AI1330&lt;1.1,AI1330,IF(AI1330&lt;YEAR!$C$2+YEAR!$C$3-2,AI1330+1,(YEAR!$C$2+YEAR!$C$3-1)&amp;"       :="))</f>
        <v>1</v>
      </c>
    </row>
    <row r="1331" spans="1:36">
      <c r="A1331">
        <f t="shared" ca="1" si="96"/>
        <v>33</v>
      </c>
      <c r="B1331" t="s">
        <v>51</v>
      </c>
      <c r="C1331" t="str">
        <f ca="1">IF(D1331="",OFFSET(AvailabilityFactor!A$1,A1331,0),C1330)</f>
        <v>D2HSF0915</v>
      </c>
      <c r="D1331" t="str" cm="1">
        <f t="array" aca="1" ref="D1331" ca="1">IF(D1330="",TS_DRC!$P$5,OFFSET(TS_DRC!P$5,RIGHT(D1330,2),0,TRUE))</f>
        <v>TS15</v>
      </c>
      <c r="E1331" t="str">
        <f t="shared" ca="1" si="99"/>
        <v>TS15</v>
      </c>
      <c r="F1331">
        <f>[3]Scenarios!$H$7</f>
        <v>1</v>
      </c>
      <c r="G1331">
        <f>IF(F1331&lt;1.1,F1331,IF(F1331&lt;YEAR!$C$2+YEAR!$C$3-2,F1331+1,(YEAR!$C$2+YEAR!$C$3-1)&amp;"       :="))</f>
        <v>1</v>
      </c>
      <c r="H1331">
        <f>IF(G1331&lt;1.1,G1331,IF(G1331&lt;YEAR!$C$2+YEAR!$C$3-2,G1331+1,(YEAR!$C$2+YEAR!$C$3-1)&amp;"       :="))</f>
        <v>1</v>
      </c>
      <c r="I1331">
        <f>IF(H1331&lt;1.1,H1331,IF(H1331&lt;YEAR!$C$2+YEAR!$C$3-2,H1331+1,(YEAR!$C$2+YEAR!$C$3-1)&amp;"       :="))</f>
        <v>1</v>
      </c>
      <c r="J1331">
        <f>IF(I1331&lt;1.1,I1331,IF(I1331&lt;YEAR!$C$2+YEAR!$C$3-2,I1331+1,(YEAR!$C$2+YEAR!$C$3-1)&amp;"       :="))</f>
        <v>1</v>
      </c>
      <c r="K1331">
        <f>IF(J1331&lt;1.1,J1331,IF(J1331&lt;YEAR!$C$2+YEAR!$C$3-2,J1331+1,(YEAR!$C$2+YEAR!$C$3-1)&amp;"       :="))</f>
        <v>1</v>
      </c>
      <c r="L1331">
        <f>IF(K1331&lt;1.1,K1331,IF(K1331&lt;YEAR!$C$2+YEAR!$C$3-2,K1331+1,(YEAR!$C$2+YEAR!$C$3-1)&amp;"       :="))</f>
        <v>1</v>
      </c>
      <c r="M1331">
        <f>IF(L1331&lt;1.1,L1331,IF(L1331&lt;YEAR!$C$2+YEAR!$C$3-2,L1331+1,(YEAR!$C$2+YEAR!$C$3-1)&amp;"       :="))</f>
        <v>1</v>
      </c>
      <c r="N1331">
        <f>IF(M1331&lt;1.1,M1331,IF(M1331&lt;YEAR!$C$2+YEAR!$C$3-2,M1331+1,(YEAR!$C$2+YEAR!$C$3-1)&amp;"       :="))</f>
        <v>1</v>
      </c>
      <c r="O1331">
        <f>IF(N1331&lt;1.1,N1331,IF(N1331&lt;YEAR!$C$2+YEAR!$C$3-2,N1331+1,(YEAR!$C$2+YEAR!$C$3-1)&amp;"       :="))</f>
        <v>1</v>
      </c>
      <c r="P1331">
        <f>IF(O1331&lt;1.1,O1331,IF(O1331&lt;YEAR!$C$2+YEAR!$C$3-2,O1331+1,(YEAR!$C$2+YEAR!$C$3-1)&amp;"       :="))</f>
        <v>1</v>
      </c>
      <c r="Q1331">
        <f>IF(P1331&lt;1.1,P1331,IF(P1331&lt;YEAR!$C$2+YEAR!$C$3-2,P1331+1,(YEAR!$C$2+YEAR!$C$3-1)&amp;"       :="))</f>
        <v>1</v>
      </c>
      <c r="R1331">
        <f>IF(Q1331&lt;1.1,Q1331,IF(Q1331&lt;YEAR!$C$2+YEAR!$C$3-2,Q1331+1,(YEAR!$C$2+YEAR!$C$3-1)&amp;"       :="))</f>
        <v>1</v>
      </c>
      <c r="S1331">
        <f>IF(R1331&lt;1.1,R1331,IF(R1331&lt;YEAR!$C$2+YEAR!$C$3-2,R1331+1,(YEAR!$C$2+YEAR!$C$3-1)&amp;"       :="))</f>
        <v>1</v>
      </c>
      <c r="T1331">
        <f>IF(S1331&lt;1.1,S1331,IF(S1331&lt;YEAR!$C$2+YEAR!$C$3-2,S1331+1,(YEAR!$C$2+YEAR!$C$3-1)&amp;"       :="))</f>
        <v>1</v>
      </c>
      <c r="U1331">
        <f>IF(T1331&lt;1.1,T1331,IF(T1331&lt;YEAR!$C$2+YEAR!$C$3-2,T1331+1,(YEAR!$C$2+YEAR!$C$3-1)&amp;"       :="))</f>
        <v>1</v>
      </c>
      <c r="V1331">
        <f>IF(U1331&lt;1.1,U1331,IF(U1331&lt;YEAR!$C$2+YEAR!$C$3-2,U1331+1,(YEAR!$C$2+YEAR!$C$3-1)&amp;"       :="))</f>
        <v>1</v>
      </c>
      <c r="W1331">
        <f>IF(V1331&lt;1.1,V1331,IF(V1331&lt;YEAR!$C$2+YEAR!$C$3-2,V1331+1,(YEAR!$C$2+YEAR!$C$3-1)&amp;"       :="))</f>
        <v>1</v>
      </c>
      <c r="X1331">
        <f>IF(W1331&lt;1.1,W1331,IF(W1331&lt;YEAR!$C$2+YEAR!$C$3-2,W1331+1,(YEAR!$C$2+YEAR!$C$3-1)&amp;"       :="))</f>
        <v>1</v>
      </c>
      <c r="Y1331">
        <f>IF(X1331&lt;1.1,X1331,IF(X1331&lt;YEAR!$C$2+YEAR!$C$3-2,X1331+1,(YEAR!$C$2+YEAR!$C$3-1)&amp;"       :="))</f>
        <v>1</v>
      </c>
      <c r="Z1331">
        <f>IF(Y1331&lt;1.1,Y1331,IF(Y1331&lt;YEAR!$C$2+YEAR!$C$3-2,Y1331+1,(YEAR!$C$2+YEAR!$C$3-1)&amp;"       :="))</f>
        <v>1</v>
      </c>
      <c r="AA1331">
        <f>IF(Z1331&lt;1.1,Z1331,IF(Z1331&lt;YEAR!$C$2+YEAR!$C$3-2,Z1331+1,(YEAR!$C$2+YEAR!$C$3-1)&amp;"       :="))</f>
        <v>1</v>
      </c>
      <c r="AB1331">
        <f>IF(AA1331&lt;1.1,AA1331,IF(AA1331&lt;YEAR!$C$2+YEAR!$C$3-2,AA1331+1,(YEAR!$C$2+YEAR!$C$3-1)&amp;"       :="))</f>
        <v>1</v>
      </c>
      <c r="AC1331">
        <f>IF(AB1331&lt;1.1,AB1331,IF(AB1331&lt;YEAR!$C$2+YEAR!$C$3-2,AB1331+1,(YEAR!$C$2+YEAR!$C$3-1)&amp;"       :="))</f>
        <v>1</v>
      </c>
      <c r="AD1331">
        <f>IF(AC1331&lt;1.1,AC1331,IF(AC1331&lt;YEAR!$C$2+YEAR!$C$3-2,AC1331+1,(YEAR!$C$2+YEAR!$C$3-1)&amp;"       :="))</f>
        <v>1</v>
      </c>
      <c r="AE1331">
        <f>IF(AD1331&lt;1.1,AD1331,IF(AD1331&lt;YEAR!$C$2+YEAR!$C$3-2,AD1331+1,(YEAR!$C$2+YEAR!$C$3-1)&amp;"       :="))</f>
        <v>1</v>
      </c>
      <c r="AF1331">
        <f>IF(AE1331&lt;1.1,AE1331,IF(AE1331&lt;YEAR!$C$2+YEAR!$C$3-2,AE1331+1,(YEAR!$C$2+YEAR!$C$3-1)&amp;"       :="))</f>
        <v>1</v>
      </c>
      <c r="AG1331">
        <f>IF(AF1331&lt;1.1,AF1331,IF(AF1331&lt;YEAR!$C$2+YEAR!$C$3-2,AF1331+1,(YEAR!$C$2+YEAR!$C$3-1)&amp;"       :="))</f>
        <v>1</v>
      </c>
      <c r="AH1331">
        <f>IF(AG1331&lt;1.1,AG1331,IF(AG1331&lt;YEAR!$C$2+YEAR!$C$3-2,AG1331+1,(YEAR!$C$2+YEAR!$C$3-1)&amp;"       :="))</f>
        <v>1</v>
      </c>
      <c r="AI1331">
        <f>IF(AH1331&lt;1.1,AH1331,IF(AH1331&lt;YEAR!$C$2+YEAR!$C$3-2,AH1331+1,(YEAR!$C$2+YEAR!$C$3-1)&amp;"       :="))</f>
        <v>1</v>
      </c>
      <c r="AJ1331">
        <f>IF(AI1331&lt;1.1,AI1331,IF(AI1331&lt;YEAR!$C$2+YEAR!$C$3-2,AI1331+1,(YEAR!$C$2+YEAR!$C$3-1)&amp;"       :="))</f>
        <v>1</v>
      </c>
    </row>
    <row r="1332" spans="1:36">
      <c r="A1332">
        <f t="shared" ca="1" si="96"/>
        <v>33</v>
      </c>
      <c r="B1332" t="s">
        <v>51</v>
      </c>
      <c r="C1332" t="str">
        <f ca="1">IF(D1332="",OFFSET(AvailabilityFactor!A$1,A1332,0),C1331)</f>
        <v>D2HSF0915</v>
      </c>
      <c r="D1332" t="str" cm="1">
        <f t="array" aca="1" ref="D1332" ca="1">IF(D1331="",TS_DRC!$P$5,OFFSET(TS_DRC!P$5,RIGHT(D1331,2),0,TRUE))</f>
        <v>TS16</v>
      </c>
      <c r="E1332" t="str">
        <f t="shared" ca="1" si="99"/>
        <v>TS16</v>
      </c>
      <c r="F1332">
        <f>[3]Scenarios!$H$7</f>
        <v>1</v>
      </c>
      <c r="G1332">
        <f>IF(F1332&lt;1.1,F1332,IF(F1332&lt;YEAR!$C$2+YEAR!$C$3-2,F1332+1,(YEAR!$C$2+YEAR!$C$3-1)&amp;"       :="))</f>
        <v>1</v>
      </c>
      <c r="H1332">
        <f>IF(G1332&lt;1.1,G1332,IF(G1332&lt;YEAR!$C$2+YEAR!$C$3-2,G1332+1,(YEAR!$C$2+YEAR!$C$3-1)&amp;"       :="))</f>
        <v>1</v>
      </c>
      <c r="I1332">
        <f>IF(H1332&lt;1.1,H1332,IF(H1332&lt;YEAR!$C$2+YEAR!$C$3-2,H1332+1,(YEAR!$C$2+YEAR!$C$3-1)&amp;"       :="))</f>
        <v>1</v>
      </c>
      <c r="J1332">
        <f>IF(I1332&lt;1.1,I1332,IF(I1332&lt;YEAR!$C$2+YEAR!$C$3-2,I1332+1,(YEAR!$C$2+YEAR!$C$3-1)&amp;"       :="))</f>
        <v>1</v>
      </c>
      <c r="K1332">
        <f>IF(J1332&lt;1.1,J1332,IF(J1332&lt;YEAR!$C$2+YEAR!$C$3-2,J1332+1,(YEAR!$C$2+YEAR!$C$3-1)&amp;"       :="))</f>
        <v>1</v>
      </c>
      <c r="L1332">
        <f>IF(K1332&lt;1.1,K1332,IF(K1332&lt;YEAR!$C$2+YEAR!$C$3-2,K1332+1,(YEAR!$C$2+YEAR!$C$3-1)&amp;"       :="))</f>
        <v>1</v>
      </c>
      <c r="M1332">
        <f>IF(L1332&lt;1.1,L1332,IF(L1332&lt;YEAR!$C$2+YEAR!$C$3-2,L1332+1,(YEAR!$C$2+YEAR!$C$3-1)&amp;"       :="))</f>
        <v>1</v>
      </c>
      <c r="N1332">
        <f>IF(M1332&lt;1.1,M1332,IF(M1332&lt;YEAR!$C$2+YEAR!$C$3-2,M1332+1,(YEAR!$C$2+YEAR!$C$3-1)&amp;"       :="))</f>
        <v>1</v>
      </c>
      <c r="O1332">
        <f>IF(N1332&lt;1.1,N1332,IF(N1332&lt;YEAR!$C$2+YEAR!$C$3-2,N1332+1,(YEAR!$C$2+YEAR!$C$3-1)&amp;"       :="))</f>
        <v>1</v>
      </c>
      <c r="P1332">
        <f>IF(O1332&lt;1.1,O1332,IF(O1332&lt;YEAR!$C$2+YEAR!$C$3-2,O1332+1,(YEAR!$C$2+YEAR!$C$3-1)&amp;"       :="))</f>
        <v>1</v>
      </c>
      <c r="Q1332">
        <f>IF(P1332&lt;1.1,P1332,IF(P1332&lt;YEAR!$C$2+YEAR!$C$3-2,P1332+1,(YEAR!$C$2+YEAR!$C$3-1)&amp;"       :="))</f>
        <v>1</v>
      </c>
      <c r="R1332">
        <f>IF(Q1332&lt;1.1,Q1332,IF(Q1332&lt;YEAR!$C$2+YEAR!$C$3-2,Q1332+1,(YEAR!$C$2+YEAR!$C$3-1)&amp;"       :="))</f>
        <v>1</v>
      </c>
      <c r="S1332">
        <f>IF(R1332&lt;1.1,R1332,IF(R1332&lt;YEAR!$C$2+YEAR!$C$3-2,R1332+1,(YEAR!$C$2+YEAR!$C$3-1)&amp;"       :="))</f>
        <v>1</v>
      </c>
      <c r="T1332">
        <f>IF(S1332&lt;1.1,S1332,IF(S1332&lt;YEAR!$C$2+YEAR!$C$3-2,S1332+1,(YEAR!$C$2+YEAR!$C$3-1)&amp;"       :="))</f>
        <v>1</v>
      </c>
      <c r="U1332">
        <f>IF(T1332&lt;1.1,T1332,IF(T1332&lt;YEAR!$C$2+YEAR!$C$3-2,T1332+1,(YEAR!$C$2+YEAR!$C$3-1)&amp;"       :="))</f>
        <v>1</v>
      </c>
      <c r="V1332">
        <f>IF(U1332&lt;1.1,U1332,IF(U1332&lt;YEAR!$C$2+YEAR!$C$3-2,U1332+1,(YEAR!$C$2+YEAR!$C$3-1)&amp;"       :="))</f>
        <v>1</v>
      </c>
      <c r="W1332">
        <f>IF(V1332&lt;1.1,V1332,IF(V1332&lt;YEAR!$C$2+YEAR!$C$3-2,V1332+1,(YEAR!$C$2+YEAR!$C$3-1)&amp;"       :="))</f>
        <v>1</v>
      </c>
      <c r="X1332">
        <f>IF(W1332&lt;1.1,W1332,IF(W1332&lt;YEAR!$C$2+YEAR!$C$3-2,W1332+1,(YEAR!$C$2+YEAR!$C$3-1)&amp;"       :="))</f>
        <v>1</v>
      </c>
      <c r="Y1332">
        <f>IF(X1332&lt;1.1,X1332,IF(X1332&lt;YEAR!$C$2+YEAR!$C$3-2,X1332+1,(YEAR!$C$2+YEAR!$C$3-1)&amp;"       :="))</f>
        <v>1</v>
      </c>
      <c r="Z1332">
        <f>IF(Y1332&lt;1.1,Y1332,IF(Y1332&lt;YEAR!$C$2+YEAR!$C$3-2,Y1332+1,(YEAR!$C$2+YEAR!$C$3-1)&amp;"       :="))</f>
        <v>1</v>
      </c>
      <c r="AA1332">
        <f>IF(Z1332&lt;1.1,Z1332,IF(Z1332&lt;YEAR!$C$2+YEAR!$C$3-2,Z1332+1,(YEAR!$C$2+YEAR!$C$3-1)&amp;"       :="))</f>
        <v>1</v>
      </c>
      <c r="AB1332">
        <f>IF(AA1332&lt;1.1,AA1332,IF(AA1332&lt;YEAR!$C$2+YEAR!$C$3-2,AA1332+1,(YEAR!$C$2+YEAR!$C$3-1)&amp;"       :="))</f>
        <v>1</v>
      </c>
      <c r="AC1332">
        <f>IF(AB1332&lt;1.1,AB1332,IF(AB1332&lt;YEAR!$C$2+YEAR!$C$3-2,AB1332+1,(YEAR!$C$2+YEAR!$C$3-1)&amp;"       :="))</f>
        <v>1</v>
      </c>
      <c r="AD1332">
        <f>IF(AC1332&lt;1.1,AC1332,IF(AC1332&lt;YEAR!$C$2+YEAR!$C$3-2,AC1332+1,(YEAR!$C$2+YEAR!$C$3-1)&amp;"       :="))</f>
        <v>1</v>
      </c>
      <c r="AE1332">
        <f>IF(AD1332&lt;1.1,AD1332,IF(AD1332&lt;YEAR!$C$2+YEAR!$C$3-2,AD1332+1,(YEAR!$C$2+YEAR!$C$3-1)&amp;"       :="))</f>
        <v>1</v>
      </c>
      <c r="AF1332">
        <f>IF(AE1332&lt;1.1,AE1332,IF(AE1332&lt;YEAR!$C$2+YEAR!$C$3-2,AE1332+1,(YEAR!$C$2+YEAR!$C$3-1)&amp;"       :="))</f>
        <v>1</v>
      </c>
      <c r="AG1332">
        <f>IF(AF1332&lt;1.1,AF1332,IF(AF1332&lt;YEAR!$C$2+YEAR!$C$3-2,AF1332+1,(YEAR!$C$2+YEAR!$C$3-1)&amp;"       :="))</f>
        <v>1</v>
      </c>
      <c r="AH1332">
        <f>IF(AG1332&lt;1.1,AG1332,IF(AG1332&lt;YEAR!$C$2+YEAR!$C$3-2,AG1332+1,(YEAR!$C$2+YEAR!$C$3-1)&amp;"       :="))</f>
        <v>1</v>
      </c>
      <c r="AI1332">
        <f>IF(AH1332&lt;1.1,AH1332,IF(AH1332&lt;YEAR!$C$2+YEAR!$C$3-2,AH1332+1,(YEAR!$C$2+YEAR!$C$3-1)&amp;"       :="))</f>
        <v>1</v>
      </c>
      <c r="AJ1332">
        <f>IF(AI1332&lt;1.1,AI1332,IF(AI1332&lt;YEAR!$C$2+YEAR!$C$3-2,AI1332+1,(YEAR!$C$2+YEAR!$C$3-1)&amp;"       :="))</f>
        <v>1</v>
      </c>
    </row>
    <row r="1333" spans="1:36">
      <c r="A1333">
        <f t="shared" ca="1" si="96"/>
        <v>33</v>
      </c>
      <c r="B1333" t="s">
        <v>51</v>
      </c>
      <c r="C1333" t="str">
        <f ca="1">IF(D1333="",OFFSET(AvailabilityFactor!A$1,A1333,0),C1332)</f>
        <v>D2HSF0915</v>
      </c>
      <c r="D1333" t="str" cm="1">
        <f t="array" aca="1" ref="D1333" ca="1">IF(D1332="",TS_DRC!$P$5,OFFSET(TS_DRC!P$5,RIGHT(D1332,2),0,TRUE))</f>
        <v>TS17</v>
      </c>
      <c r="E1333" t="str">
        <f t="shared" ca="1" si="99"/>
        <v>TS17</v>
      </c>
      <c r="F1333">
        <f>[3]Scenarios!$H$7</f>
        <v>1</v>
      </c>
      <c r="G1333">
        <f>IF(F1333&lt;1.1,F1333,IF(F1333&lt;YEAR!$C$2+YEAR!$C$3-2,F1333+1,(YEAR!$C$2+YEAR!$C$3-1)&amp;"       :="))</f>
        <v>1</v>
      </c>
      <c r="H1333">
        <f>IF(G1333&lt;1.1,G1333,IF(G1333&lt;YEAR!$C$2+YEAR!$C$3-2,G1333+1,(YEAR!$C$2+YEAR!$C$3-1)&amp;"       :="))</f>
        <v>1</v>
      </c>
      <c r="I1333">
        <f>IF(H1333&lt;1.1,H1333,IF(H1333&lt;YEAR!$C$2+YEAR!$C$3-2,H1333+1,(YEAR!$C$2+YEAR!$C$3-1)&amp;"       :="))</f>
        <v>1</v>
      </c>
      <c r="J1333">
        <f>IF(I1333&lt;1.1,I1333,IF(I1333&lt;YEAR!$C$2+YEAR!$C$3-2,I1333+1,(YEAR!$C$2+YEAR!$C$3-1)&amp;"       :="))</f>
        <v>1</v>
      </c>
      <c r="K1333">
        <f>IF(J1333&lt;1.1,J1333,IF(J1333&lt;YEAR!$C$2+YEAR!$C$3-2,J1333+1,(YEAR!$C$2+YEAR!$C$3-1)&amp;"       :="))</f>
        <v>1</v>
      </c>
      <c r="L1333">
        <f>IF(K1333&lt;1.1,K1333,IF(K1333&lt;YEAR!$C$2+YEAR!$C$3-2,K1333+1,(YEAR!$C$2+YEAR!$C$3-1)&amp;"       :="))</f>
        <v>1</v>
      </c>
      <c r="M1333">
        <f>IF(L1333&lt;1.1,L1333,IF(L1333&lt;YEAR!$C$2+YEAR!$C$3-2,L1333+1,(YEAR!$C$2+YEAR!$C$3-1)&amp;"       :="))</f>
        <v>1</v>
      </c>
      <c r="N1333">
        <f>IF(M1333&lt;1.1,M1333,IF(M1333&lt;YEAR!$C$2+YEAR!$C$3-2,M1333+1,(YEAR!$C$2+YEAR!$C$3-1)&amp;"       :="))</f>
        <v>1</v>
      </c>
      <c r="O1333">
        <f>IF(N1333&lt;1.1,N1333,IF(N1333&lt;YEAR!$C$2+YEAR!$C$3-2,N1333+1,(YEAR!$C$2+YEAR!$C$3-1)&amp;"       :="))</f>
        <v>1</v>
      </c>
      <c r="P1333">
        <f>IF(O1333&lt;1.1,O1333,IF(O1333&lt;YEAR!$C$2+YEAR!$C$3-2,O1333+1,(YEAR!$C$2+YEAR!$C$3-1)&amp;"       :="))</f>
        <v>1</v>
      </c>
      <c r="Q1333">
        <f>IF(P1333&lt;1.1,P1333,IF(P1333&lt;YEAR!$C$2+YEAR!$C$3-2,P1333+1,(YEAR!$C$2+YEAR!$C$3-1)&amp;"       :="))</f>
        <v>1</v>
      </c>
      <c r="R1333">
        <f>IF(Q1333&lt;1.1,Q1333,IF(Q1333&lt;YEAR!$C$2+YEAR!$C$3-2,Q1333+1,(YEAR!$C$2+YEAR!$C$3-1)&amp;"       :="))</f>
        <v>1</v>
      </c>
      <c r="S1333">
        <f>IF(R1333&lt;1.1,R1333,IF(R1333&lt;YEAR!$C$2+YEAR!$C$3-2,R1333+1,(YEAR!$C$2+YEAR!$C$3-1)&amp;"       :="))</f>
        <v>1</v>
      </c>
      <c r="T1333">
        <f>IF(S1333&lt;1.1,S1333,IF(S1333&lt;YEAR!$C$2+YEAR!$C$3-2,S1333+1,(YEAR!$C$2+YEAR!$C$3-1)&amp;"       :="))</f>
        <v>1</v>
      </c>
      <c r="U1333">
        <f>IF(T1333&lt;1.1,T1333,IF(T1333&lt;YEAR!$C$2+YEAR!$C$3-2,T1333+1,(YEAR!$C$2+YEAR!$C$3-1)&amp;"       :="))</f>
        <v>1</v>
      </c>
      <c r="V1333">
        <f>IF(U1333&lt;1.1,U1333,IF(U1333&lt;YEAR!$C$2+YEAR!$C$3-2,U1333+1,(YEAR!$C$2+YEAR!$C$3-1)&amp;"       :="))</f>
        <v>1</v>
      </c>
      <c r="W1333">
        <f>IF(V1333&lt;1.1,V1333,IF(V1333&lt;YEAR!$C$2+YEAR!$C$3-2,V1333+1,(YEAR!$C$2+YEAR!$C$3-1)&amp;"       :="))</f>
        <v>1</v>
      </c>
      <c r="X1333">
        <f>IF(W1333&lt;1.1,W1333,IF(W1333&lt;YEAR!$C$2+YEAR!$C$3-2,W1333+1,(YEAR!$C$2+YEAR!$C$3-1)&amp;"       :="))</f>
        <v>1</v>
      </c>
      <c r="Y1333">
        <f>IF(X1333&lt;1.1,X1333,IF(X1333&lt;YEAR!$C$2+YEAR!$C$3-2,X1333+1,(YEAR!$C$2+YEAR!$C$3-1)&amp;"       :="))</f>
        <v>1</v>
      </c>
      <c r="Z1333">
        <f>IF(Y1333&lt;1.1,Y1333,IF(Y1333&lt;YEAR!$C$2+YEAR!$C$3-2,Y1333+1,(YEAR!$C$2+YEAR!$C$3-1)&amp;"       :="))</f>
        <v>1</v>
      </c>
      <c r="AA1333">
        <f>IF(Z1333&lt;1.1,Z1333,IF(Z1333&lt;YEAR!$C$2+YEAR!$C$3-2,Z1333+1,(YEAR!$C$2+YEAR!$C$3-1)&amp;"       :="))</f>
        <v>1</v>
      </c>
      <c r="AB1333">
        <f>IF(AA1333&lt;1.1,AA1333,IF(AA1333&lt;YEAR!$C$2+YEAR!$C$3-2,AA1333+1,(YEAR!$C$2+YEAR!$C$3-1)&amp;"       :="))</f>
        <v>1</v>
      </c>
      <c r="AC1333">
        <f>IF(AB1333&lt;1.1,AB1333,IF(AB1333&lt;YEAR!$C$2+YEAR!$C$3-2,AB1333+1,(YEAR!$C$2+YEAR!$C$3-1)&amp;"       :="))</f>
        <v>1</v>
      </c>
      <c r="AD1333">
        <f>IF(AC1333&lt;1.1,AC1333,IF(AC1333&lt;YEAR!$C$2+YEAR!$C$3-2,AC1333+1,(YEAR!$C$2+YEAR!$C$3-1)&amp;"       :="))</f>
        <v>1</v>
      </c>
      <c r="AE1333">
        <f>IF(AD1333&lt;1.1,AD1333,IF(AD1333&lt;YEAR!$C$2+YEAR!$C$3-2,AD1333+1,(YEAR!$C$2+YEAR!$C$3-1)&amp;"       :="))</f>
        <v>1</v>
      </c>
      <c r="AF1333">
        <f>IF(AE1333&lt;1.1,AE1333,IF(AE1333&lt;YEAR!$C$2+YEAR!$C$3-2,AE1333+1,(YEAR!$C$2+YEAR!$C$3-1)&amp;"       :="))</f>
        <v>1</v>
      </c>
      <c r="AG1333">
        <f>IF(AF1333&lt;1.1,AF1333,IF(AF1333&lt;YEAR!$C$2+YEAR!$C$3-2,AF1333+1,(YEAR!$C$2+YEAR!$C$3-1)&amp;"       :="))</f>
        <v>1</v>
      </c>
      <c r="AH1333">
        <f>IF(AG1333&lt;1.1,AG1333,IF(AG1333&lt;YEAR!$C$2+YEAR!$C$3-2,AG1333+1,(YEAR!$C$2+YEAR!$C$3-1)&amp;"       :="))</f>
        <v>1</v>
      </c>
      <c r="AI1333">
        <f>IF(AH1333&lt;1.1,AH1333,IF(AH1333&lt;YEAR!$C$2+YEAR!$C$3-2,AH1333+1,(YEAR!$C$2+YEAR!$C$3-1)&amp;"       :="))</f>
        <v>1</v>
      </c>
      <c r="AJ1333">
        <f>IF(AI1333&lt;1.1,AI1333,IF(AI1333&lt;YEAR!$C$2+YEAR!$C$3-2,AI1333+1,(YEAR!$C$2+YEAR!$C$3-1)&amp;"       :="))</f>
        <v>1</v>
      </c>
    </row>
    <row r="1334" spans="1:36">
      <c r="A1334">
        <f t="shared" ca="1" si="96"/>
        <v>33</v>
      </c>
      <c r="B1334" t="s">
        <v>51</v>
      </c>
      <c r="C1334" t="str">
        <f ca="1">IF(D1334="",OFFSET(AvailabilityFactor!A$1,A1334,0),C1333)</f>
        <v>D2HSF0915</v>
      </c>
      <c r="D1334" t="str" cm="1">
        <f t="array" aca="1" ref="D1334" ca="1">IF(D1333="",TS_DRC!$P$5,OFFSET(TS_DRC!P$5,RIGHT(D1333,2),0,TRUE))</f>
        <v>TS18</v>
      </c>
      <c r="E1334" t="str">
        <f t="shared" ca="1" si="99"/>
        <v>TS18</v>
      </c>
      <c r="F1334">
        <f>[3]Scenarios!$H$7</f>
        <v>1</v>
      </c>
      <c r="G1334">
        <f>IF(F1334&lt;1.1,F1334,IF(F1334&lt;YEAR!$C$2+YEAR!$C$3-2,F1334+1,(YEAR!$C$2+YEAR!$C$3-1)&amp;"       :="))</f>
        <v>1</v>
      </c>
      <c r="H1334">
        <f>IF(G1334&lt;1.1,G1334,IF(G1334&lt;YEAR!$C$2+YEAR!$C$3-2,G1334+1,(YEAR!$C$2+YEAR!$C$3-1)&amp;"       :="))</f>
        <v>1</v>
      </c>
      <c r="I1334">
        <f>IF(H1334&lt;1.1,H1334,IF(H1334&lt;YEAR!$C$2+YEAR!$C$3-2,H1334+1,(YEAR!$C$2+YEAR!$C$3-1)&amp;"       :="))</f>
        <v>1</v>
      </c>
      <c r="J1334">
        <f>IF(I1334&lt;1.1,I1334,IF(I1334&lt;YEAR!$C$2+YEAR!$C$3-2,I1334+1,(YEAR!$C$2+YEAR!$C$3-1)&amp;"       :="))</f>
        <v>1</v>
      </c>
      <c r="K1334">
        <f>IF(J1334&lt;1.1,J1334,IF(J1334&lt;YEAR!$C$2+YEAR!$C$3-2,J1334+1,(YEAR!$C$2+YEAR!$C$3-1)&amp;"       :="))</f>
        <v>1</v>
      </c>
      <c r="L1334">
        <f>IF(K1334&lt;1.1,K1334,IF(K1334&lt;YEAR!$C$2+YEAR!$C$3-2,K1334+1,(YEAR!$C$2+YEAR!$C$3-1)&amp;"       :="))</f>
        <v>1</v>
      </c>
      <c r="M1334">
        <f>IF(L1334&lt;1.1,L1334,IF(L1334&lt;YEAR!$C$2+YEAR!$C$3-2,L1334+1,(YEAR!$C$2+YEAR!$C$3-1)&amp;"       :="))</f>
        <v>1</v>
      </c>
      <c r="N1334">
        <f>IF(M1334&lt;1.1,M1334,IF(M1334&lt;YEAR!$C$2+YEAR!$C$3-2,M1334+1,(YEAR!$C$2+YEAR!$C$3-1)&amp;"       :="))</f>
        <v>1</v>
      </c>
      <c r="O1334">
        <f>IF(N1334&lt;1.1,N1334,IF(N1334&lt;YEAR!$C$2+YEAR!$C$3-2,N1334+1,(YEAR!$C$2+YEAR!$C$3-1)&amp;"       :="))</f>
        <v>1</v>
      </c>
      <c r="P1334">
        <f>IF(O1334&lt;1.1,O1334,IF(O1334&lt;YEAR!$C$2+YEAR!$C$3-2,O1334+1,(YEAR!$C$2+YEAR!$C$3-1)&amp;"       :="))</f>
        <v>1</v>
      </c>
      <c r="Q1334">
        <f>IF(P1334&lt;1.1,P1334,IF(P1334&lt;YEAR!$C$2+YEAR!$C$3-2,P1334+1,(YEAR!$C$2+YEAR!$C$3-1)&amp;"       :="))</f>
        <v>1</v>
      </c>
      <c r="R1334">
        <f>IF(Q1334&lt;1.1,Q1334,IF(Q1334&lt;YEAR!$C$2+YEAR!$C$3-2,Q1334+1,(YEAR!$C$2+YEAR!$C$3-1)&amp;"       :="))</f>
        <v>1</v>
      </c>
      <c r="S1334">
        <f>IF(R1334&lt;1.1,R1334,IF(R1334&lt;YEAR!$C$2+YEAR!$C$3-2,R1334+1,(YEAR!$C$2+YEAR!$C$3-1)&amp;"       :="))</f>
        <v>1</v>
      </c>
      <c r="T1334">
        <f>IF(S1334&lt;1.1,S1334,IF(S1334&lt;YEAR!$C$2+YEAR!$C$3-2,S1334+1,(YEAR!$C$2+YEAR!$C$3-1)&amp;"       :="))</f>
        <v>1</v>
      </c>
      <c r="U1334">
        <f>IF(T1334&lt;1.1,T1334,IF(T1334&lt;YEAR!$C$2+YEAR!$C$3-2,T1334+1,(YEAR!$C$2+YEAR!$C$3-1)&amp;"       :="))</f>
        <v>1</v>
      </c>
      <c r="V1334">
        <f>IF(U1334&lt;1.1,U1334,IF(U1334&lt;YEAR!$C$2+YEAR!$C$3-2,U1334+1,(YEAR!$C$2+YEAR!$C$3-1)&amp;"       :="))</f>
        <v>1</v>
      </c>
      <c r="W1334">
        <f>IF(V1334&lt;1.1,V1334,IF(V1334&lt;YEAR!$C$2+YEAR!$C$3-2,V1334+1,(YEAR!$C$2+YEAR!$C$3-1)&amp;"       :="))</f>
        <v>1</v>
      </c>
      <c r="X1334">
        <f>IF(W1334&lt;1.1,W1334,IF(W1334&lt;YEAR!$C$2+YEAR!$C$3-2,W1334+1,(YEAR!$C$2+YEAR!$C$3-1)&amp;"       :="))</f>
        <v>1</v>
      </c>
      <c r="Y1334">
        <f>IF(X1334&lt;1.1,X1334,IF(X1334&lt;YEAR!$C$2+YEAR!$C$3-2,X1334+1,(YEAR!$C$2+YEAR!$C$3-1)&amp;"       :="))</f>
        <v>1</v>
      </c>
      <c r="Z1334">
        <f>IF(Y1334&lt;1.1,Y1334,IF(Y1334&lt;YEAR!$C$2+YEAR!$C$3-2,Y1334+1,(YEAR!$C$2+YEAR!$C$3-1)&amp;"       :="))</f>
        <v>1</v>
      </c>
      <c r="AA1334">
        <f>IF(Z1334&lt;1.1,Z1334,IF(Z1334&lt;YEAR!$C$2+YEAR!$C$3-2,Z1334+1,(YEAR!$C$2+YEAR!$C$3-1)&amp;"       :="))</f>
        <v>1</v>
      </c>
      <c r="AB1334">
        <f>IF(AA1334&lt;1.1,AA1334,IF(AA1334&lt;YEAR!$C$2+YEAR!$C$3-2,AA1334+1,(YEAR!$C$2+YEAR!$C$3-1)&amp;"       :="))</f>
        <v>1</v>
      </c>
      <c r="AC1334">
        <f>IF(AB1334&lt;1.1,AB1334,IF(AB1334&lt;YEAR!$C$2+YEAR!$C$3-2,AB1334+1,(YEAR!$C$2+YEAR!$C$3-1)&amp;"       :="))</f>
        <v>1</v>
      </c>
      <c r="AD1334">
        <f>IF(AC1334&lt;1.1,AC1334,IF(AC1334&lt;YEAR!$C$2+YEAR!$C$3-2,AC1334+1,(YEAR!$C$2+YEAR!$C$3-1)&amp;"       :="))</f>
        <v>1</v>
      </c>
      <c r="AE1334">
        <f>IF(AD1334&lt;1.1,AD1334,IF(AD1334&lt;YEAR!$C$2+YEAR!$C$3-2,AD1334+1,(YEAR!$C$2+YEAR!$C$3-1)&amp;"       :="))</f>
        <v>1</v>
      </c>
      <c r="AF1334">
        <f>IF(AE1334&lt;1.1,AE1334,IF(AE1334&lt;YEAR!$C$2+YEAR!$C$3-2,AE1334+1,(YEAR!$C$2+YEAR!$C$3-1)&amp;"       :="))</f>
        <v>1</v>
      </c>
      <c r="AG1334">
        <f>IF(AF1334&lt;1.1,AF1334,IF(AF1334&lt;YEAR!$C$2+YEAR!$C$3-2,AF1334+1,(YEAR!$C$2+YEAR!$C$3-1)&amp;"       :="))</f>
        <v>1</v>
      </c>
      <c r="AH1334">
        <f>IF(AG1334&lt;1.1,AG1334,IF(AG1334&lt;YEAR!$C$2+YEAR!$C$3-2,AG1334+1,(YEAR!$C$2+YEAR!$C$3-1)&amp;"       :="))</f>
        <v>1</v>
      </c>
      <c r="AI1334">
        <f>IF(AH1334&lt;1.1,AH1334,IF(AH1334&lt;YEAR!$C$2+YEAR!$C$3-2,AH1334+1,(YEAR!$C$2+YEAR!$C$3-1)&amp;"       :="))</f>
        <v>1</v>
      </c>
      <c r="AJ1334">
        <f>IF(AI1334&lt;1.1,AI1334,IF(AI1334&lt;YEAR!$C$2+YEAR!$C$3-2,AI1334+1,(YEAR!$C$2+YEAR!$C$3-1)&amp;"       :="))</f>
        <v>1</v>
      </c>
    </row>
    <row r="1335" spans="1:36">
      <c r="A1335">
        <f t="shared" ca="1" si="96"/>
        <v>33</v>
      </c>
      <c r="B1335" t="s">
        <v>51</v>
      </c>
      <c r="C1335" t="str">
        <f ca="1">IF(D1335="",OFFSET(AvailabilityFactor!A$1,A1335,0),C1334)</f>
        <v>D2HSF0915</v>
      </c>
      <c r="D1335" t="str" cm="1">
        <f t="array" aca="1" ref="D1335" ca="1">IF(D1334="",TS_DRC!$P$5,OFFSET(TS_DRC!P$5,RIGHT(D1334,2),0,TRUE))</f>
        <v>TS19</v>
      </c>
      <c r="E1335" t="str">
        <f t="shared" ca="1" si="99"/>
        <v>TS19</v>
      </c>
      <c r="F1335">
        <f>[3]Scenarios!$H$7</f>
        <v>1</v>
      </c>
      <c r="G1335">
        <f>IF(F1335&lt;1.1,F1335,IF(F1335&lt;YEAR!$C$2+YEAR!$C$3-2,F1335+1,(YEAR!$C$2+YEAR!$C$3-1)&amp;"       :="))</f>
        <v>1</v>
      </c>
      <c r="H1335">
        <f>IF(G1335&lt;1.1,G1335,IF(G1335&lt;YEAR!$C$2+YEAR!$C$3-2,G1335+1,(YEAR!$C$2+YEAR!$C$3-1)&amp;"       :="))</f>
        <v>1</v>
      </c>
      <c r="I1335">
        <f>IF(H1335&lt;1.1,H1335,IF(H1335&lt;YEAR!$C$2+YEAR!$C$3-2,H1335+1,(YEAR!$C$2+YEAR!$C$3-1)&amp;"       :="))</f>
        <v>1</v>
      </c>
      <c r="J1335">
        <f>IF(I1335&lt;1.1,I1335,IF(I1335&lt;YEAR!$C$2+YEAR!$C$3-2,I1335+1,(YEAR!$C$2+YEAR!$C$3-1)&amp;"       :="))</f>
        <v>1</v>
      </c>
      <c r="K1335">
        <f>IF(J1335&lt;1.1,J1335,IF(J1335&lt;YEAR!$C$2+YEAR!$C$3-2,J1335+1,(YEAR!$C$2+YEAR!$C$3-1)&amp;"       :="))</f>
        <v>1</v>
      </c>
      <c r="L1335">
        <f>IF(K1335&lt;1.1,K1335,IF(K1335&lt;YEAR!$C$2+YEAR!$C$3-2,K1335+1,(YEAR!$C$2+YEAR!$C$3-1)&amp;"       :="))</f>
        <v>1</v>
      </c>
      <c r="M1335">
        <f>IF(L1335&lt;1.1,L1335,IF(L1335&lt;YEAR!$C$2+YEAR!$C$3-2,L1335+1,(YEAR!$C$2+YEAR!$C$3-1)&amp;"       :="))</f>
        <v>1</v>
      </c>
      <c r="N1335">
        <f>IF(M1335&lt;1.1,M1335,IF(M1335&lt;YEAR!$C$2+YEAR!$C$3-2,M1335+1,(YEAR!$C$2+YEAR!$C$3-1)&amp;"       :="))</f>
        <v>1</v>
      </c>
      <c r="O1335">
        <f>IF(N1335&lt;1.1,N1335,IF(N1335&lt;YEAR!$C$2+YEAR!$C$3-2,N1335+1,(YEAR!$C$2+YEAR!$C$3-1)&amp;"       :="))</f>
        <v>1</v>
      </c>
      <c r="P1335">
        <f>IF(O1335&lt;1.1,O1335,IF(O1335&lt;YEAR!$C$2+YEAR!$C$3-2,O1335+1,(YEAR!$C$2+YEAR!$C$3-1)&amp;"       :="))</f>
        <v>1</v>
      </c>
      <c r="Q1335">
        <f>IF(P1335&lt;1.1,P1335,IF(P1335&lt;YEAR!$C$2+YEAR!$C$3-2,P1335+1,(YEAR!$C$2+YEAR!$C$3-1)&amp;"       :="))</f>
        <v>1</v>
      </c>
      <c r="R1335">
        <f>IF(Q1335&lt;1.1,Q1335,IF(Q1335&lt;YEAR!$C$2+YEAR!$C$3-2,Q1335+1,(YEAR!$C$2+YEAR!$C$3-1)&amp;"       :="))</f>
        <v>1</v>
      </c>
      <c r="S1335">
        <f>IF(R1335&lt;1.1,R1335,IF(R1335&lt;YEAR!$C$2+YEAR!$C$3-2,R1335+1,(YEAR!$C$2+YEAR!$C$3-1)&amp;"       :="))</f>
        <v>1</v>
      </c>
      <c r="T1335">
        <f>IF(S1335&lt;1.1,S1335,IF(S1335&lt;YEAR!$C$2+YEAR!$C$3-2,S1335+1,(YEAR!$C$2+YEAR!$C$3-1)&amp;"       :="))</f>
        <v>1</v>
      </c>
      <c r="U1335">
        <f>IF(T1335&lt;1.1,T1335,IF(T1335&lt;YEAR!$C$2+YEAR!$C$3-2,T1335+1,(YEAR!$C$2+YEAR!$C$3-1)&amp;"       :="))</f>
        <v>1</v>
      </c>
      <c r="V1335">
        <f>IF(U1335&lt;1.1,U1335,IF(U1335&lt;YEAR!$C$2+YEAR!$C$3-2,U1335+1,(YEAR!$C$2+YEAR!$C$3-1)&amp;"       :="))</f>
        <v>1</v>
      </c>
      <c r="W1335">
        <f>IF(V1335&lt;1.1,V1335,IF(V1335&lt;YEAR!$C$2+YEAR!$C$3-2,V1335+1,(YEAR!$C$2+YEAR!$C$3-1)&amp;"       :="))</f>
        <v>1</v>
      </c>
      <c r="X1335">
        <f>IF(W1335&lt;1.1,W1335,IF(W1335&lt;YEAR!$C$2+YEAR!$C$3-2,W1335+1,(YEAR!$C$2+YEAR!$C$3-1)&amp;"       :="))</f>
        <v>1</v>
      </c>
      <c r="Y1335">
        <f>IF(X1335&lt;1.1,X1335,IF(X1335&lt;YEAR!$C$2+YEAR!$C$3-2,X1335+1,(YEAR!$C$2+YEAR!$C$3-1)&amp;"       :="))</f>
        <v>1</v>
      </c>
      <c r="Z1335">
        <f>IF(Y1335&lt;1.1,Y1335,IF(Y1335&lt;YEAR!$C$2+YEAR!$C$3-2,Y1335+1,(YEAR!$C$2+YEAR!$C$3-1)&amp;"       :="))</f>
        <v>1</v>
      </c>
      <c r="AA1335">
        <f>IF(Z1335&lt;1.1,Z1335,IF(Z1335&lt;YEAR!$C$2+YEAR!$C$3-2,Z1335+1,(YEAR!$C$2+YEAR!$C$3-1)&amp;"       :="))</f>
        <v>1</v>
      </c>
      <c r="AB1335">
        <f>IF(AA1335&lt;1.1,AA1335,IF(AA1335&lt;YEAR!$C$2+YEAR!$C$3-2,AA1335+1,(YEAR!$C$2+YEAR!$C$3-1)&amp;"       :="))</f>
        <v>1</v>
      </c>
      <c r="AC1335">
        <f>IF(AB1335&lt;1.1,AB1335,IF(AB1335&lt;YEAR!$C$2+YEAR!$C$3-2,AB1335+1,(YEAR!$C$2+YEAR!$C$3-1)&amp;"       :="))</f>
        <v>1</v>
      </c>
      <c r="AD1335">
        <f>IF(AC1335&lt;1.1,AC1335,IF(AC1335&lt;YEAR!$C$2+YEAR!$C$3-2,AC1335+1,(YEAR!$C$2+YEAR!$C$3-1)&amp;"       :="))</f>
        <v>1</v>
      </c>
      <c r="AE1335">
        <f>IF(AD1335&lt;1.1,AD1335,IF(AD1335&lt;YEAR!$C$2+YEAR!$C$3-2,AD1335+1,(YEAR!$C$2+YEAR!$C$3-1)&amp;"       :="))</f>
        <v>1</v>
      </c>
      <c r="AF1335">
        <f>IF(AE1335&lt;1.1,AE1335,IF(AE1335&lt;YEAR!$C$2+YEAR!$C$3-2,AE1335+1,(YEAR!$C$2+YEAR!$C$3-1)&amp;"       :="))</f>
        <v>1</v>
      </c>
      <c r="AG1335">
        <f>IF(AF1335&lt;1.1,AF1335,IF(AF1335&lt;YEAR!$C$2+YEAR!$C$3-2,AF1335+1,(YEAR!$C$2+YEAR!$C$3-1)&amp;"       :="))</f>
        <v>1</v>
      </c>
      <c r="AH1335">
        <f>IF(AG1335&lt;1.1,AG1335,IF(AG1335&lt;YEAR!$C$2+YEAR!$C$3-2,AG1335+1,(YEAR!$C$2+YEAR!$C$3-1)&amp;"       :="))</f>
        <v>1</v>
      </c>
      <c r="AI1335">
        <f>IF(AH1335&lt;1.1,AH1335,IF(AH1335&lt;YEAR!$C$2+YEAR!$C$3-2,AH1335+1,(YEAR!$C$2+YEAR!$C$3-1)&amp;"       :="))</f>
        <v>1</v>
      </c>
      <c r="AJ1335">
        <f>IF(AI1335&lt;1.1,AI1335,IF(AI1335&lt;YEAR!$C$2+YEAR!$C$3-2,AI1335+1,(YEAR!$C$2+YEAR!$C$3-1)&amp;"       :="))</f>
        <v>1</v>
      </c>
    </row>
    <row r="1336" spans="1:36">
      <c r="A1336">
        <f t="shared" ca="1" si="96"/>
        <v>33</v>
      </c>
      <c r="B1336" t="s">
        <v>51</v>
      </c>
      <c r="C1336" t="str">
        <f ca="1">IF(D1336="",OFFSET(AvailabilityFactor!A$1,A1336,0),C1335)</f>
        <v>D2HSF0915</v>
      </c>
      <c r="D1336" t="str" cm="1">
        <f t="array" aca="1" ref="D1336" ca="1">IF(D1335="",TS_DRC!$P$5,OFFSET(TS_DRC!P$5,RIGHT(D1335,2),0,TRUE))</f>
        <v>TS20</v>
      </c>
      <c r="E1336" t="str">
        <f t="shared" ca="1" si="99"/>
        <v>TS20</v>
      </c>
      <c r="F1336">
        <f>[3]Scenarios!$H$7</f>
        <v>1</v>
      </c>
      <c r="G1336">
        <f>IF(F1336&lt;1.1,F1336,IF(F1336&lt;YEAR!$C$2+YEAR!$C$3-2,F1336+1,(YEAR!$C$2+YEAR!$C$3-1)&amp;"       :="))</f>
        <v>1</v>
      </c>
      <c r="H1336">
        <f>IF(G1336&lt;1.1,G1336,IF(G1336&lt;YEAR!$C$2+YEAR!$C$3-2,G1336+1,(YEAR!$C$2+YEAR!$C$3-1)&amp;"       :="))</f>
        <v>1</v>
      </c>
      <c r="I1336">
        <f>IF(H1336&lt;1.1,H1336,IF(H1336&lt;YEAR!$C$2+YEAR!$C$3-2,H1336+1,(YEAR!$C$2+YEAR!$C$3-1)&amp;"       :="))</f>
        <v>1</v>
      </c>
      <c r="J1336">
        <f>IF(I1336&lt;1.1,I1336,IF(I1336&lt;YEAR!$C$2+YEAR!$C$3-2,I1336+1,(YEAR!$C$2+YEAR!$C$3-1)&amp;"       :="))</f>
        <v>1</v>
      </c>
      <c r="K1336">
        <f>IF(J1336&lt;1.1,J1336,IF(J1336&lt;YEAR!$C$2+YEAR!$C$3-2,J1336+1,(YEAR!$C$2+YEAR!$C$3-1)&amp;"       :="))</f>
        <v>1</v>
      </c>
      <c r="L1336">
        <f>IF(K1336&lt;1.1,K1336,IF(K1336&lt;YEAR!$C$2+YEAR!$C$3-2,K1336+1,(YEAR!$C$2+YEAR!$C$3-1)&amp;"       :="))</f>
        <v>1</v>
      </c>
      <c r="M1336">
        <f>IF(L1336&lt;1.1,L1336,IF(L1336&lt;YEAR!$C$2+YEAR!$C$3-2,L1336+1,(YEAR!$C$2+YEAR!$C$3-1)&amp;"       :="))</f>
        <v>1</v>
      </c>
      <c r="N1336">
        <f>IF(M1336&lt;1.1,M1336,IF(M1336&lt;YEAR!$C$2+YEAR!$C$3-2,M1336+1,(YEAR!$C$2+YEAR!$C$3-1)&amp;"       :="))</f>
        <v>1</v>
      </c>
      <c r="O1336">
        <f>IF(N1336&lt;1.1,N1336,IF(N1336&lt;YEAR!$C$2+YEAR!$C$3-2,N1336+1,(YEAR!$C$2+YEAR!$C$3-1)&amp;"       :="))</f>
        <v>1</v>
      </c>
      <c r="P1336">
        <f>IF(O1336&lt;1.1,O1336,IF(O1336&lt;YEAR!$C$2+YEAR!$C$3-2,O1336+1,(YEAR!$C$2+YEAR!$C$3-1)&amp;"       :="))</f>
        <v>1</v>
      </c>
      <c r="Q1336">
        <f>IF(P1336&lt;1.1,P1336,IF(P1336&lt;YEAR!$C$2+YEAR!$C$3-2,P1336+1,(YEAR!$C$2+YEAR!$C$3-1)&amp;"       :="))</f>
        <v>1</v>
      </c>
      <c r="R1336">
        <f>IF(Q1336&lt;1.1,Q1336,IF(Q1336&lt;YEAR!$C$2+YEAR!$C$3-2,Q1336+1,(YEAR!$C$2+YEAR!$C$3-1)&amp;"       :="))</f>
        <v>1</v>
      </c>
      <c r="S1336">
        <f>IF(R1336&lt;1.1,R1336,IF(R1336&lt;YEAR!$C$2+YEAR!$C$3-2,R1336+1,(YEAR!$C$2+YEAR!$C$3-1)&amp;"       :="))</f>
        <v>1</v>
      </c>
      <c r="T1336">
        <f>IF(S1336&lt;1.1,S1336,IF(S1336&lt;YEAR!$C$2+YEAR!$C$3-2,S1336+1,(YEAR!$C$2+YEAR!$C$3-1)&amp;"       :="))</f>
        <v>1</v>
      </c>
      <c r="U1336">
        <f>IF(T1336&lt;1.1,T1336,IF(T1336&lt;YEAR!$C$2+YEAR!$C$3-2,T1336+1,(YEAR!$C$2+YEAR!$C$3-1)&amp;"       :="))</f>
        <v>1</v>
      </c>
      <c r="V1336">
        <f>IF(U1336&lt;1.1,U1336,IF(U1336&lt;YEAR!$C$2+YEAR!$C$3-2,U1336+1,(YEAR!$C$2+YEAR!$C$3-1)&amp;"       :="))</f>
        <v>1</v>
      </c>
      <c r="W1336">
        <f>IF(V1336&lt;1.1,V1336,IF(V1336&lt;YEAR!$C$2+YEAR!$C$3-2,V1336+1,(YEAR!$C$2+YEAR!$C$3-1)&amp;"       :="))</f>
        <v>1</v>
      </c>
      <c r="X1336">
        <f>IF(W1336&lt;1.1,W1336,IF(W1336&lt;YEAR!$C$2+YEAR!$C$3-2,W1336+1,(YEAR!$C$2+YEAR!$C$3-1)&amp;"       :="))</f>
        <v>1</v>
      </c>
      <c r="Y1336">
        <f>IF(X1336&lt;1.1,X1336,IF(X1336&lt;YEAR!$C$2+YEAR!$C$3-2,X1336+1,(YEAR!$C$2+YEAR!$C$3-1)&amp;"       :="))</f>
        <v>1</v>
      </c>
      <c r="Z1336">
        <f>IF(Y1336&lt;1.1,Y1336,IF(Y1336&lt;YEAR!$C$2+YEAR!$C$3-2,Y1336+1,(YEAR!$C$2+YEAR!$C$3-1)&amp;"       :="))</f>
        <v>1</v>
      </c>
      <c r="AA1336">
        <f>IF(Z1336&lt;1.1,Z1336,IF(Z1336&lt;YEAR!$C$2+YEAR!$C$3-2,Z1336+1,(YEAR!$C$2+YEAR!$C$3-1)&amp;"       :="))</f>
        <v>1</v>
      </c>
      <c r="AB1336">
        <f>IF(AA1336&lt;1.1,AA1336,IF(AA1336&lt;YEAR!$C$2+YEAR!$C$3-2,AA1336+1,(YEAR!$C$2+YEAR!$C$3-1)&amp;"       :="))</f>
        <v>1</v>
      </c>
      <c r="AC1336">
        <f>IF(AB1336&lt;1.1,AB1336,IF(AB1336&lt;YEAR!$C$2+YEAR!$C$3-2,AB1336+1,(YEAR!$C$2+YEAR!$C$3-1)&amp;"       :="))</f>
        <v>1</v>
      </c>
      <c r="AD1336">
        <f>IF(AC1336&lt;1.1,AC1336,IF(AC1336&lt;YEAR!$C$2+YEAR!$C$3-2,AC1336+1,(YEAR!$C$2+YEAR!$C$3-1)&amp;"       :="))</f>
        <v>1</v>
      </c>
      <c r="AE1336">
        <f>IF(AD1336&lt;1.1,AD1336,IF(AD1336&lt;YEAR!$C$2+YEAR!$C$3-2,AD1336+1,(YEAR!$C$2+YEAR!$C$3-1)&amp;"       :="))</f>
        <v>1</v>
      </c>
      <c r="AF1336">
        <f>IF(AE1336&lt;1.1,AE1336,IF(AE1336&lt;YEAR!$C$2+YEAR!$C$3-2,AE1336+1,(YEAR!$C$2+YEAR!$C$3-1)&amp;"       :="))</f>
        <v>1</v>
      </c>
      <c r="AG1336">
        <f>IF(AF1336&lt;1.1,AF1336,IF(AF1336&lt;YEAR!$C$2+YEAR!$C$3-2,AF1336+1,(YEAR!$C$2+YEAR!$C$3-1)&amp;"       :="))</f>
        <v>1</v>
      </c>
      <c r="AH1336">
        <f>IF(AG1336&lt;1.1,AG1336,IF(AG1336&lt;YEAR!$C$2+YEAR!$C$3-2,AG1336+1,(YEAR!$C$2+YEAR!$C$3-1)&amp;"       :="))</f>
        <v>1</v>
      </c>
      <c r="AI1336">
        <f>IF(AH1336&lt;1.1,AH1336,IF(AH1336&lt;YEAR!$C$2+YEAR!$C$3-2,AH1336+1,(YEAR!$C$2+YEAR!$C$3-1)&amp;"       :="))</f>
        <v>1</v>
      </c>
      <c r="AJ1336">
        <f>IF(AI1336&lt;1.1,AI1336,IF(AI1336&lt;YEAR!$C$2+YEAR!$C$3-2,AI1336+1,(YEAR!$C$2+YEAR!$C$3-1)&amp;"       :="))</f>
        <v>1</v>
      </c>
    </row>
    <row r="1337" spans="1:36">
      <c r="A1337">
        <f t="shared" ref="A1337:A1357" ca="1" si="100">IF(D1337="",A1336+1,A1336)</f>
        <v>33</v>
      </c>
      <c r="B1337" t="s">
        <v>51</v>
      </c>
      <c r="C1337" t="str">
        <f ca="1">IF(D1337="",OFFSET(AvailabilityFactor!A$1,A1337,0),C1336)</f>
        <v>D2HSF0915</v>
      </c>
      <c r="D1337" t="str" cm="1">
        <f t="array" aca="1" ref="D1337" ca="1">IF(D1336="",TS_DRC!$P$5,OFFSET(TS_DRC!P$5,RIGHT(D1336,2),0,TRUE))</f>
        <v>TS21</v>
      </c>
      <c r="E1337" t="str">
        <f t="shared" ref="E1337:E1357" ca="1" si="101">IF(D1337="","[DRC,"&amp;C1337&amp;",*,*]          :         ",D1337)</f>
        <v>TS21</v>
      </c>
      <c r="F1337">
        <f>[3]Scenarios!$H$7</f>
        <v>1</v>
      </c>
      <c r="G1337">
        <f>IF(F1337&lt;1.1,F1337,IF(F1337&lt;YEAR!$C$2+YEAR!$C$3-2,F1337+1,(YEAR!$C$2+YEAR!$C$3-1)&amp;"       :="))</f>
        <v>1</v>
      </c>
      <c r="H1337">
        <f>IF(G1337&lt;1.1,G1337,IF(G1337&lt;YEAR!$C$2+YEAR!$C$3-2,G1337+1,(YEAR!$C$2+YEAR!$C$3-1)&amp;"       :="))</f>
        <v>1</v>
      </c>
      <c r="I1337">
        <f>IF(H1337&lt;1.1,H1337,IF(H1337&lt;YEAR!$C$2+YEAR!$C$3-2,H1337+1,(YEAR!$C$2+YEAR!$C$3-1)&amp;"       :="))</f>
        <v>1</v>
      </c>
      <c r="J1337">
        <f>IF(I1337&lt;1.1,I1337,IF(I1337&lt;YEAR!$C$2+YEAR!$C$3-2,I1337+1,(YEAR!$C$2+YEAR!$C$3-1)&amp;"       :="))</f>
        <v>1</v>
      </c>
      <c r="K1337">
        <f>IF(J1337&lt;1.1,J1337,IF(J1337&lt;YEAR!$C$2+YEAR!$C$3-2,J1337+1,(YEAR!$C$2+YEAR!$C$3-1)&amp;"       :="))</f>
        <v>1</v>
      </c>
      <c r="L1337">
        <f>IF(K1337&lt;1.1,K1337,IF(K1337&lt;YEAR!$C$2+YEAR!$C$3-2,K1337+1,(YEAR!$C$2+YEAR!$C$3-1)&amp;"       :="))</f>
        <v>1</v>
      </c>
      <c r="M1337">
        <f>IF(L1337&lt;1.1,L1337,IF(L1337&lt;YEAR!$C$2+YEAR!$C$3-2,L1337+1,(YEAR!$C$2+YEAR!$C$3-1)&amp;"       :="))</f>
        <v>1</v>
      </c>
      <c r="N1337">
        <f>IF(M1337&lt;1.1,M1337,IF(M1337&lt;YEAR!$C$2+YEAR!$C$3-2,M1337+1,(YEAR!$C$2+YEAR!$C$3-1)&amp;"       :="))</f>
        <v>1</v>
      </c>
      <c r="O1337">
        <f>IF(N1337&lt;1.1,N1337,IF(N1337&lt;YEAR!$C$2+YEAR!$C$3-2,N1337+1,(YEAR!$C$2+YEAR!$C$3-1)&amp;"       :="))</f>
        <v>1</v>
      </c>
      <c r="P1337">
        <f>IF(O1337&lt;1.1,O1337,IF(O1337&lt;YEAR!$C$2+YEAR!$C$3-2,O1337+1,(YEAR!$C$2+YEAR!$C$3-1)&amp;"       :="))</f>
        <v>1</v>
      </c>
      <c r="Q1337">
        <f>IF(P1337&lt;1.1,P1337,IF(P1337&lt;YEAR!$C$2+YEAR!$C$3-2,P1337+1,(YEAR!$C$2+YEAR!$C$3-1)&amp;"       :="))</f>
        <v>1</v>
      </c>
      <c r="R1337">
        <f>IF(Q1337&lt;1.1,Q1337,IF(Q1337&lt;YEAR!$C$2+YEAR!$C$3-2,Q1337+1,(YEAR!$C$2+YEAR!$C$3-1)&amp;"       :="))</f>
        <v>1</v>
      </c>
      <c r="S1337">
        <f>IF(R1337&lt;1.1,R1337,IF(R1337&lt;YEAR!$C$2+YEAR!$C$3-2,R1337+1,(YEAR!$C$2+YEAR!$C$3-1)&amp;"       :="))</f>
        <v>1</v>
      </c>
      <c r="T1337">
        <f>IF(S1337&lt;1.1,S1337,IF(S1337&lt;YEAR!$C$2+YEAR!$C$3-2,S1337+1,(YEAR!$C$2+YEAR!$C$3-1)&amp;"       :="))</f>
        <v>1</v>
      </c>
      <c r="U1337">
        <f>IF(T1337&lt;1.1,T1337,IF(T1337&lt;YEAR!$C$2+YEAR!$C$3-2,T1337+1,(YEAR!$C$2+YEAR!$C$3-1)&amp;"       :="))</f>
        <v>1</v>
      </c>
      <c r="V1337">
        <f>IF(U1337&lt;1.1,U1337,IF(U1337&lt;YEAR!$C$2+YEAR!$C$3-2,U1337+1,(YEAR!$C$2+YEAR!$C$3-1)&amp;"       :="))</f>
        <v>1</v>
      </c>
      <c r="W1337">
        <f>IF(V1337&lt;1.1,V1337,IF(V1337&lt;YEAR!$C$2+YEAR!$C$3-2,V1337+1,(YEAR!$C$2+YEAR!$C$3-1)&amp;"       :="))</f>
        <v>1</v>
      </c>
      <c r="X1337">
        <f>IF(W1337&lt;1.1,W1337,IF(W1337&lt;YEAR!$C$2+YEAR!$C$3-2,W1337+1,(YEAR!$C$2+YEAR!$C$3-1)&amp;"       :="))</f>
        <v>1</v>
      </c>
      <c r="Y1337">
        <f>IF(X1337&lt;1.1,X1337,IF(X1337&lt;YEAR!$C$2+YEAR!$C$3-2,X1337+1,(YEAR!$C$2+YEAR!$C$3-1)&amp;"       :="))</f>
        <v>1</v>
      </c>
      <c r="Z1337">
        <f>IF(Y1337&lt;1.1,Y1337,IF(Y1337&lt;YEAR!$C$2+YEAR!$C$3-2,Y1337+1,(YEAR!$C$2+YEAR!$C$3-1)&amp;"       :="))</f>
        <v>1</v>
      </c>
      <c r="AA1337">
        <f>IF(Z1337&lt;1.1,Z1337,IF(Z1337&lt;YEAR!$C$2+YEAR!$C$3-2,Z1337+1,(YEAR!$C$2+YEAR!$C$3-1)&amp;"       :="))</f>
        <v>1</v>
      </c>
      <c r="AB1337">
        <f>IF(AA1337&lt;1.1,AA1337,IF(AA1337&lt;YEAR!$C$2+YEAR!$C$3-2,AA1337+1,(YEAR!$C$2+YEAR!$C$3-1)&amp;"       :="))</f>
        <v>1</v>
      </c>
      <c r="AC1337">
        <f>IF(AB1337&lt;1.1,AB1337,IF(AB1337&lt;YEAR!$C$2+YEAR!$C$3-2,AB1337+1,(YEAR!$C$2+YEAR!$C$3-1)&amp;"       :="))</f>
        <v>1</v>
      </c>
      <c r="AD1337">
        <f>IF(AC1337&lt;1.1,AC1337,IF(AC1337&lt;YEAR!$C$2+YEAR!$C$3-2,AC1337+1,(YEAR!$C$2+YEAR!$C$3-1)&amp;"       :="))</f>
        <v>1</v>
      </c>
      <c r="AE1337">
        <f>IF(AD1337&lt;1.1,AD1337,IF(AD1337&lt;YEAR!$C$2+YEAR!$C$3-2,AD1337+1,(YEAR!$C$2+YEAR!$C$3-1)&amp;"       :="))</f>
        <v>1</v>
      </c>
      <c r="AF1337">
        <f>IF(AE1337&lt;1.1,AE1337,IF(AE1337&lt;YEAR!$C$2+YEAR!$C$3-2,AE1337+1,(YEAR!$C$2+YEAR!$C$3-1)&amp;"       :="))</f>
        <v>1</v>
      </c>
      <c r="AG1337">
        <f>IF(AF1337&lt;1.1,AF1337,IF(AF1337&lt;YEAR!$C$2+YEAR!$C$3-2,AF1337+1,(YEAR!$C$2+YEAR!$C$3-1)&amp;"       :="))</f>
        <v>1</v>
      </c>
      <c r="AH1337">
        <f>IF(AG1337&lt;1.1,AG1337,IF(AG1337&lt;YEAR!$C$2+YEAR!$C$3-2,AG1337+1,(YEAR!$C$2+YEAR!$C$3-1)&amp;"       :="))</f>
        <v>1</v>
      </c>
      <c r="AI1337">
        <f>IF(AH1337&lt;1.1,AH1337,IF(AH1337&lt;YEAR!$C$2+YEAR!$C$3-2,AH1337+1,(YEAR!$C$2+YEAR!$C$3-1)&amp;"       :="))</f>
        <v>1</v>
      </c>
      <c r="AJ1337">
        <f>IF(AI1337&lt;1.1,AI1337,IF(AI1337&lt;YEAR!$C$2+YEAR!$C$3-2,AI1337+1,(YEAR!$C$2+YEAR!$C$3-1)&amp;"       :="))</f>
        <v>1</v>
      </c>
    </row>
    <row r="1338" spans="1:36">
      <c r="A1338">
        <f t="shared" ca="1" si="100"/>
        <v>33</v>
      </c>
      <c r="B1338" t="s">
        <v>51</v>
      </c>
      <c r="C1338" t="str">
        <f ca="1">IF(D1338="",OFFSET(AvailabilityFactor!A$1,A1338,0),C1337)</f>
        <v>D2HSF0915</v>
      </c>
      <c r="D1338" t="str" cm="1">
        <f t="array" aca="1" ref="D1338" ca="1">IF(D1337="",TS_DRC!$P$5,OFFSET(TS_DRC!P$5,RIGHT(D1337,2),0,TRUE))</f>
        <v>TS22</v>
      </c>
      <c r="E1338" t="str">
        <f t="shared" ca="1" si="101"/>
        <v>TS22</v>
      </c>
      <c r="F1338">
        <f>[3]Scenarios!$H$7</f>
        <v>1</v>
      </c>
      <c r="G1338">
        <f>IF(F1338&lt;1.1,F1338,IF(F1338&lt;YEAR!$C$2+YEAR!$C$3-2,F1338+1,(YEAR!$C$2+YEAR!$C$3-1)&amp;"       :="))</f>
        <v>1</v>
      </c>
      <c r="H1338">
        <f>IF(G1338&lt;1.1,G1338,IF(G1338&lt;YEAR!$C$2+YEAR!$C$3-2,G1338+1,(YEAR!$C$2+YEAR!$C$3-1)&amp;"       :="))</f>
        <v>1</v>
      </c>
      <c r="I1338">
        <f>IF(H1338&lt;1.1,H1338,IF(H1338&lt;YEAR!$C$2+YEAR!$C$3-2,H1338+1,(YEAR!$C$2+YEAR!$C$3-1)&amp;"       :="))</f>
        <v>1</v>
      </c>
      <c r="J1338">
        <f>IF(I1338&lt;1.1,I1338,IF(I1338&lt;YEAR!$C$2+YEAR!$C$3-2,I1338+1,(YEAR!$C$2+YEAR!$C$3-1)&amp;"       :="))</f>
        <v>1</v>
      </c>
      <c r="K1338">
        <f>IF(J1338&lt;1.1,J1338,IF(J1338&lt;YEAR!$C$2+YEAR!$C$3-2,J1338+1,(YEAR!$C$2+YEAR!$C$3-1)&amp;"       :="))</f>
        <v>1</v>
      </c>
      <c r="L1338">
        <f>IF(K1338&lt;1.1,K1338,IF(K1338&lt;YEAR!$C$2+YEAR!$C$3-2,K1338+1,(YEAR!$C$2+YEAR!$C$3-1)&amp;"       :="))</f>
        <v>1</v>
      </c>
      <c r="M1338">
        <f>IF(L1338&lt;1.1,L1338,IF(L1338&lt;YEAR!$C$2+YEAR!$C$3-2,L1338+1,(YEAR!$C$2+YEAR!$C$3-1)&amp;"       :="))</f>
        <v>1</v>
      </c>
      <c r="N1338">
        <f>IF(M1338&lt;1.1,M1338,IF(M1338&lt;YEAR!$C$2+YEAR!$C$3-2,M1338+1,(YEAR!$C$2+YEAR!$C$3-1)&amp;"       :="))</f>
        <v>1</v>
      </c>
      <c r="O1338">
        <f>IF(N1338&lt;1.1,N1338,IF(N1338&lt;YEAR!$C$2+YEAR!$C$3-2,N1338+1,(YEAR!$C$2+YEAR!$C$3-1)&amp;"       :="))</f>
        <v>1</v>
      </c>
      <c r="P1338">
        <f>IF(O1338&lt;1.1,O1338,IF(O1338&lt;YEAR!$C$2+YEAR!$C$3-2,O1338+1,(YEAR!$C$2+YEAR!$C$3-1)&amp;"       :="))</f>
        <v>1</v>
      </c>
      <c r="Q1338">
        <f>IF(P1338&lt;1.1,P1338,IF(P1338&lt;YEAR!$C$2+YEAR!$C$3-2,P1338+1,(YEAR!$C$2+YEAR!$C$3-1)&amp;"       :="))</f>
        <v>1</v>
      </c>
      <c r="R1338">
        <f>IF(Q1338&lt;1.1,Q1338,IF(Q1338&lt;YEAR!$C$2+YEAR!$C$3-2,Q1338+1,(YEAR!$C$2+YEAR!$C$3-1)&amp;"       :="))</f>
        <v>1</v>
      </c>
      <c r="S1338">
        <f>IF(R1338&lt;1.1,R1338,IF(R1338&lt;YEAR!$C$2+YEAR!$C$3-2,R1338+1,(YEAR!$C$2+YEAR!$C$3-1)&amp;"       :="))</f>
        <v>1</v>
      </c>
      <c r="T1338">
        <f>IF(S1338&lt;1.1,S1338,IF(S1338&lt;YEAR!$C$2+YEAR!$C$3-2,S1338+1,(YEAR!$C$2+YEAR!$C$3-1)&amp;"       :="))</f>
        <v>1</v>
      </c>
      <c r="U1338">
        <f>IF(T1338&lt;1.1,T1338,IF(T1338&lt;YEAR!$C$2+YEAR!$C$3-2,T1338+1,(YEAR!$C$2+YEAR!$C$3-1)&amp;"       :="))</f>
        <v>1</v>
      </c>
      <c r="V1338">
        <f>IF(U1338&lt;1.1,U1338,IF(U1338&lt;YEAR!$C$2+YEAR!$C$3-2,U1338+1,(YEAR!$C$2+YEAR!$C$3-1)&amp;"       :="))</f>
        <v>1</v>
      </c>
      <c r="W1338">
        <f>IF(V1338&lt;1.1,V1338,IF(V1338&lt;YEAR!$C$2+YEAR!$C$3-2,V1338+1,(YEAR!$C$2+YEAR!$C$3-1)&amp;"       :="))</f>
        <v>1</v>
      </c>
      <c r="X1338">
        <f>IF(W1338&lt;1.1,W1338,IF(W1338&lt;YEAR!$C$2+YEAR!$C$3-2,W1338+1,(YEAR!$C$2+YEAR!$C$3-1)&amp;"       :="))</f>
        <v>1</v>
      </c>
      <c r="Y1338">
        <f>IF(X1338&lt;1.1,X1338,IF(X1338&lt;YEAR!$C$2+YEAR!$C$3-2,X1338+1,(YEAR!$C$2+YEAR!$C$3-1)&amp;"       :="))</f>
        <v>1</v>
      </c>
      <c r="Z1338">
        <f>IF(Y1338&lt;1.1,Y1338,IF(Y1338&lt;YEAR!$C$2+YEAR!$C$3-2,Y1338+1,(YEAR!$C$2+YEAR!$C$3-1)&amp;"       :="))</f>
        <v>1</v>
      </c>
      <c r="AA1338">
        <f>IF(Z1338&lt;1.1,Z1338,IF(Z1338&lt;YEAR!$C$2+YEAR!$C$3-2,Z1338+1,(YEAR!$C$2+YEAR!$C$3-1)&amp;"       :="))</f>
        <v>1</v>
      </c>
      <c r="AB1338">
        <f>IF(AA1338&lt;1.1,AA1338,IF(AA1338&lt;YEAR!$C$2+YEAR!$C$3-2,AA1338+1,(YEAR!$C$2+YEAR!$C$3-1)&amp;"       :="))</f>
        <v>1</v>
      </c>
      <c r="AC1338">
        <f>IF(AB1338&lt;1.1,AB1338,IF(AB1338&lt;YEAR!$C$2+YEAR!$C$3-2,AB1338+1,(YEAR!$C$2+YEAR!$C$3-1)&amp;"       :="))</f>
        <v>1</v>
      </c>
      <c r="AD1338">
        <f>IF(AC1338&lt;1.1,AC1338,IF(AC1338&lt;YEAR!$C$2+YEAR!$C$3-2,AC1338+1,(YEAR!$C$2+YEAR!$C$3-1)&amp;"       :="))</f>
        <v>1</v>
      </c>
      <c r="AE1338">
        <f>IF(AD1338&lt;1.1,AD1338,IF(AD1338&lt;YEAR!$C$2+YEAR!$C$3-2,AD1338+1,(YEAR!$C$2+YEAR!$C$3-1)&amp;"       :="))</f>
        <v>1</v>
      </c>
      <c r="AF1338">
        <f>IF(AE1338&lt;1.1,AE1338,IF(AE1338&lt;YEAR!$C$2+YEAR!$C$3-2,AE1338+1,(YEAR!$C$2+YEAR!$C$3-1)&amp;"       :="))</f>
        <v>1</v>
      </c>
      <c r="AG1338">
        <f>IF(AF1338&lt;1.1,AF1338,IF(AF1338&lt;YEAR!$C$2+YEAR!$C$3-2,AF1338+1,(YEAR!$C$2+YEAR!$C$3-1)&amp;"       :="))</f>
        <v>1</v>
      </c>
      <c r="AH1338">
        <f>IF(AG1338&lt;1.1,AG1338,IF(AG1338&lt;YEAR!$C$2+YEAR!$C$3-2,AG1338+1,(YEAR!$C$2+YEAR!$C$3-1)&amp;"       :="))</f>
        <v>1</v>
      </c>
      <c r="AI1338">
        <f>IF(AH1338&lt;1.1,AH1338,IF(AH1338&lt;YEAR!$C$2+YEAR!$C$3-2,AH1338+1,(YEAR!$C$2+YEAR!$C$3-1)&amp;"       :="))</f>
        <v>1</v>
      </c>
      <c r="AJ1338">
        <f>IF(AI1338&lt;1.1,AI1338,IF(AI1338&lt;YEAR!$C$2+YEAR!$C$3-2,AI1338+1,(YEAR!$C$2+YEAR!$C$3-1)&amp;"       :="))</f>
        <v>1</v>
      </c>
    </row>
    <row r="1339" spans="1:36">
      <c r="A1339">
        <f t="shared" ca="1" si="100"/>
        <v>33</v>
      </c>
      <c r="B1339" t="s">
        <v>51</v>
      </c>
      <c r="C1339" t="str">
        <f ca="1">IF(D1339="",OFFSET(AvailabilityFactor!A$1,A1339,0),C1338)</f>
        <v>D2HSF0915</v>
      </c>
      <c r="D1339" t="str" cm="1">
        <f t="array" aca="1" ref="D1339" ca="1">IF(D1338="",TS_DRC!$P$5,OFFSET(TS_DRC!P$5,RIGHT(D1338,2),0,TRUE))</f>
        <v>TS23</v>
      </c>
      <c r="E1339" t="str">
        <f t="shared" ca="1" si="101"/>
        <v>TS23</v>
      </c>
      <c r="F1339">
        <f>[3]Scenarios!$H$7</f>
        <v>1</v>
      </c>
      <c r="G1339">
        <f>IF(F1339&lt;1.1,F1339,IF(F1339&lt;YEAR!$C$2+YEAR!$C$3-2,F1339+1,(YEAR!$C$2+YEAR!$C$3-1)&amp;"       :="))</f>
        <v>1</v>
      </c>
      <c r="H1339">
        <f>IF(G1339&lt;1.1,G1339,IF(G1339&lt;YEAR!$C$2+YEAR!$C$3-2,G1339+1,(YEAR!$C$2+YEAR!$C$3-1)&amp;"       :="))</f>
        <v>1</v>
      </c>
      <c r="I1339">
        <f>IF(H1339&lt;1.1,H1339,IF(H1339&lt;YEAR!$C$2+YEAR!$C$3-2,H1339+1,(YEAR!$C$2+YEAR!$C$3-1)&amp;"       :="))</f>
        <v>1</v>
      </c>
      <c r="J1339">
        <f>IF(I1339&lt;1.1,I1339,IF(I1339&lt;YEAR!$C$2+YEAR!$C$3-2,I1339+1,(YEAR!$C$2+YEAR!$C$3-1)&amp;"       :="))</f>
        <v>1</v>
      </c>
      <c r="K1339">
        <f>IF(J1339&lt;1.1,J1339,IF(J1339&lt;YEAR!$C$2+YEAR!$C$3-2,J1339+1,(YEAR!$C$2+YEAR!$C$3-1)&amp;"       :="))</f>
        <v>1</v>
      </c>
      <c r="L1339">
        <f>IF(K1339&lt;1.1,K1339,IF(K1339&lt;YEAR!$C$2+YEAR!$C$3-2,K1339+1,(YEAR!$C$2+YEAR!$C$3-1)&amp;"       :="))</f>
        <v>1</v>
      </c>
      <c r="M1339">
        <f>IF(L1339&lt;1.1,L1339,IF(L1339&lt;YEAR!$C$2+YEAR!$C$3-2,L1339+1,(YEAR!$C$2+YEAR!$C$3-1)&amp;"       :="))</f>
        <v>1</v>
      </c>
      <c r="N1339">
        <f>IF(M1339&lt;1.1,M1339,IF(M1339&lt;YEAR!$C$2+YEAR!$C$3-2,M1339+1,(YEAR!$C$2+YEAR!$C$3-1)&amp;"       :="))</f>
        <v>1</v>
      </c>
      <c r="O1339">
        <f>IF(N1339&lt;1.1,N1339,IF(N1339&lt;YEAR!$C$2+YEAR!$C$3-2,N1339+1,(YEAR!$C$2+YEAR!$C$3-1)&amp;"       :="))</f>
        <v>1</v>
      </c>
      <c r="P1339">
        <f>IF(O1339&lt;1.1,O1339,IF(O1339&lt;YEAR!$C$2+YEAR!$C$3-2,O1339+1,(YEAR!$C$2+YEAR!$C$3-1)&amp;"       :="))</f>
        <v>1</v>
      </c>
      <c r="Q1339">
        <f>IF(P1339&lt;1.1,P1339,IF(P1339&lt;YEAR!$C$2+YEAR!$C$3-2,P1339+1,(YEAR!$C$2+YEAR!$C$3-1)&amp;"       :="))</f>
        <v>1</v>
      </c>
      <c r="R1339">
        <f>IF(Q1339&lt;1.1,Q1339,IF(Q1339&lt;YEAR!$C$2+YEAR!$C$3-2,Q1339+1,(YEAR!$C$2+YEAR!$C$3-1)&amp;"       :="))</f>
        <v>1</v>
      </c>
      <c r="S1339">
        <f>IF(R1339&lt;1.1,R1339,IF(R1339&lt;YEAR!$C$2+YEAR!$C$3-2,R1339+1,(YEAR!$C$2+YEAR!$C$3-1)&amp;"       :="))</f>
        <v>1</v>
      </c>
      <c r="T1339">
        <f>IF(S1339&lt;1.1,S1339,IF(S1339&lt;YEAR!$C$2+YEAR!$C$3-2,S1339+1,(YEAR!$C$2+YEAR!$C$3-1)&amp;"       :="))</f>
        <v>1</v>
      </c>
      <c r="U1339">
        <f>IF(T1339&lt;1.1,T1339,IF(T1339&lt;YEAR!$C$2+YEAR!$C$3-2,T1339+1,(YEAR!$C$2+YEAR!$C$3-1)&amp;"       :="))</f>
        <v>1</v>
      </c>
      <c r="V1339">
        <f>IF(U1339&lt;1.1,U1339,IF(U1339&lt;YEAR!$C$2+YEAR!$C$3-2,U1339+1,(YEAR!$C$2+YEAR!$C$3-1)&amp;"       :="))</f>
        <v>1</v>
      </c>
      <c r="W1339">
        <f>IF(V1339&lt;1.1,V1339,IF(V1339&lt;YEAR!$C$2+YEAR!$C$3-2,V1339+1,(YEAR!$C$2+YEAR!$C$3-1)&amp;"       :="))</f>
        <v>1</v>
      </c>
      <c r="X1339">
        <f>IF(W1339&lt;1.1,W1339,IF(W1339&lt;YEAR!$C$2+YEAR!$C$3-2,W1339+1,(YEAR!$C$2+YEAR!$C$3-1)&amp;"       :="))</f>
        <v>1</v>
      </c>
      <c r="Y1339">
        <f>IF(X1339&lt;1.1,X1339,IF(X1339&lt;YEAR!$C$2+YEAR!$C$3-2,X1339+1,(YEAR!$C$2+YEAR!$C$3-1)&amp;"       :="))</f>
        <v>1</v>
      </c>
      <c r="Z1339">
        <f>IF(Y1339&lt;1.1,Y1339,IF(Y1339&lt;YEAR!$C$2+YEAR!$C$3-2,Y1339+1,(YEAR!$C$2+YEAR!$C$3-1)&amp;"       :="))</f>
        <v>1</v>
      </c>
      <c r="AA1339">
        <f>IF(Z1339&lt;1.1,Z1339,IF(Z1339&lt;YEAR!$C$2+YEAR!$C$3-2,Z1339+1,(YEAR!$C$2+YEAR!$C$3-1)&amp;"       :="))</f>
        <v>1</v>
      </c>
      <c r="AB1339">
        <f>IF(AA1339&lt;1.1,AA1339,IF(AA1339&lt;YEAR!$C$2+YEAR!$C$3-2,AA1339+1,(YEAR!$C$2+YEAR!$C$3-1)&amp;"       :="))</f>
        <v>1</v>
      </c>
      <c r="AC1339">
        <f>IF(AB1339&lt;1.1,AB1339,IF(AB1339&lt;YEAR!$C$2+YEAR!$C$3-2,AB1339+1,(YEAR!$C$2+YEAR!$C$3-1)&amp;"       :="))</f>
        <v>1</v>
      </c>
      <c r="AD1339">
        <f>IF(AC1339&lt;1.1,AC1339,IF(AC1339&lt;YEAR!$C$2+YEAR!$C$3-2,AC1339+1,(YEAR!$C$2+YEAR!$C$3-1)&amp;"       :="))</f>
        <v>1</v>
      </c>
      <c r="AE1339">
        <f>IF(AD1339&lt;1.1,AD1339,IF(AD1339&lt;YEAR!$C$2+YEAR!$C$3-2,AD1339+1,(YEAR!$C$2+YEAR!$C$3-1)&amp;"       :="))</f>
        <v>1</v>
      </c>
      <c r="AF1339">
        <f>IF(AE1339&lt;1.1,AE1339,IF(AE1339&lt;YEAR!$C$2+YEAR!$C$3-2,AE1339+1,(YEAR!$C$2+YEAR!$C$3-1)&amp;"       :="))</f>
        <v>1</v>
      </c>
      <c r="AG1339">
        <f>IF(AF1339&lt;1.1,AF1339,IF(AF1339&lt;YEAR!$C$2+YEAR!$C$3-2,AF1339+1,(YEAR!$C$2+YEAR!$C$3-1)&amp;"       :="))</f>
        <v>1</v>
      </c>
      <c r="AH1339">
        <f>IF(AG1339&lt;1.1,AG1339,IF(AG1339&lt;YEAR!$C$2+YEAR!$C$3-2,AG1339+1,(YEAR!$C$2+YEAR!$C$3-1)&amp;"       :="))</f>
        <v>1</v>
      </c>
      <c r="AI1339">
        <f>IF(AH1339&lt;1.1,AH1339,IF(AH1339&lt;YEAR!$C$2+YEAR!$C$3-2,AH1339+1,(YEAR!$C$2+YEAR!$C$3-1)&amp;"       :="))</f>
        <v>1</v>
      </c>
      <c r="AJ1339">
        <f>IF(AI1339&lt;1.1,AI1339,IF(AI1339&lt;YEAR!$C$2+YEAR!$C$3-2,AI1339+1,(YEAR!$C$2+YEAR!$C$3-1)&amp;"       :="))</f>
        <v>1</v>
      </c>
    </row>
    <row r="1340" spans="1:36">
      <c r="A1340">
        <f t="shared" ca="1" si="100"/>
        <v>33</v>
      </c>
      <c r="B1340" t="s">
        <v>51</v>
      </c>
      <c r="C1340" t="str">
        <f ca="1">IF(D1340="",OFFSET(AvailabilityFactor!A$1,A1340,0),C1339)</f>
        <v>D2HSF0915</v>
      </c>
      <c r="D1340" t="str" cm="1">
        <f t="array" aca="1" ref="D1340" ca="1">IF(D1339="",TS_DRC!$P$5,OFFSET(TS_DRC!P$5,RIGHT(D1339,2),0,TRUE))</f>
        <v>TS24</v>
      </c>
      <c r="E1340" t="str">
        <f t="shared" ca="1" si="101"/>
        <v>TS24</v>
      </c>
      <c r="F1340">
        <f>[3]Scenarios!$H$7</f>
        <v>1</v>
      </c>
      <c r="G1340">
        <f>IF(F1340&lt;1.1,F1340,IF(F1340&lt;YEAR!$C$2+YEAR!$C$3-2,F1340+1,(YEAR!$C$2+YEAR!$C$3-1)&amp;"       :="))</f>
        <v>1</v>
      </c>
      <c r="H1340">
        <f>IF(G1340&lt;1.1,G1340,IF(G1340&lt;YEAR!$C$2+YEAR!$C$3-2,G1340+1,(YEAR!$C$2+YEAR!$C$3-1)&amp;"       :="))</f>
        <v>1</v>
      </c>
      <c r="I1340">
        <f>IF(H1340&lt;1.1,H1340,IF(H1340&lt;YEAR!$C$2+YEAR!$C$3-2,H1340+1,(YEAR!$C$2+YEAR!$C$3-1)&amp;"       :="))</f>
        <v>1</v>
      </c>
      <c r="J1340">
        <f>IF(I1340&lt;1.1,I1340,IF(I1340&lt;YEAR!$C$2+YEAR!$C$3-2,I1340+1,(YEAR!$C$2+YEAR!$C$3-1)&amp;"       :="))</f>
        <v>1</v>
      </c>
      <c r="K1340">
        <f>IF(J1340&lt;1.1,J1340,IF(J1340&lt;YEAR!$C$2+YEAR!$C$3-2,J1340+1,(YEAR!$C$2+YEAR!$C$3-1)&amp;"       :="))</f>
        <v>1</v>
      </c>
      <c r="L1340">
        <f>IF(K1340&lt;1.1,K1340,IF(K1340&lt;YEAR!$C$2+YEAR!$C$3-2,K1340+1,(YEAR!$C$2+YEAR!$C$3-1)&amp;"       :="))</f>
        <v>1</v>
      </c>
      <c r="M1340">
        <f>IF(L1340&lt;1.1,L1340,IF(L1340&lt;YEAR!$C$2+YEAR!$C$3-2,L1340+1,(YEAR!$C$2+YEAR!$C$3-1)&amp;"       :="))</f>
        <v>1</v>
      </c>
      <c r="N1340">
        <f>IF(M1340&lt;1.1,M1340,IF(M1340&lt;YEAR!$C$2+YEAR!$C$3-2,M1340+1,(YEAR!$C$2+YEAR!$C$3-1)&amp;"       :="))</f>
        <v>1</v>
      </c>
      <c r="O1340">
        <f>IF(N1340&lt;1.1,N1340,IF(N1340&lt;YEAR!$C$2+YEAR!$C$3-2,N1340+1,(YEAR!$C$2+YEAR!$C$3-1)&amp;"       :="))</f>
        <v>1</v>
      </c>
      <c r="P1340">
        <f>IF(O1340&lt;1.1,O1340,IF(O1340&lt;YEAR!$C$2+YEAR!$C$3-2,O1340+1,(YEAR!$C$2+YEAR!$C$3-1)&amp;"       :="))</f>
        <v>1</v>
      </c>
      <c r="Q1340">
        <f>IF(P1340&lt;1.1,P1340,IF(P1340&lt;YEAR!$C$2+YEAR!$C$3-2,P1340+1,(YEAR!$C$2+YEAR!$C$3-1)&amp;"       :="))</f>
        <v>1</v>
      </c>
      <c r="R1340">
        <f>IF(Q1340&lt;1.1,Q1340,IF(Q1340&lt;YEAR!$C$2+YEAR!$C$3-2,Q1340+1,(YEAR!$C$2+YEAR!$C$3-1)&amp;"       :="))</f>
        <v>1</v>
      </c>
      <c r="S1340">
        <f>IF(R1340&lt;1.1,R1340,IF(R1340&lt;YEAR!$C$2+YEAR!$C$3-2,R1340+1,(YEAR!$C$2+YEAR!$C$3-1)&amp;"       :="))</f>
        <v>1</v>
      </c>
      <c r="T1340">
        <f>IF(S1340&lt;1.1,S1340,IF(S1340&lt;YEAR!$C$2+YEAR!$C$3-2,S1340+1,(YEAR!$C$2+YEAR!$C$3-1)&amp;"       :="))</f>
        <v>1</v>
      </c>
      <c r="U1340">
        <f>IF(T1340&lt;1.1,T1340,IF(T1340&lt;YEAR!$C$2+YEAR!$C$3-2,T1340+1,(YEAR!$C$2+YEAR!$C$3-1)&amp;"       :="))</f>
        <v>1</v>
      </c>
      <c r="V1340">
        <f>IF(U1340&lt;1.1,U1340,IF(U1340&lt;YEAR!$C$2+YEAR!$C$3-2,U1340+1,(YEAR!$C$2+YEAR!$C$3-1)&amp;"       :="))</f>
        <v>1</v>
      </c>
      <c r="W1340">
        <f>IF(V1340&lt;1.1,V1340,IF(V1340&lt;YEAR!$C$2+YEAR!$C$3-2,V1340+1,(YEAR!$C$2+YEAR!$C$3-1)&amp;"       :="))</f>
        <v>1</v>
      </c>
      <c r="X1340">
        <f>IF(W1340&lt;1.1,W1340,IF(W1340&lt;YEAR!$C$2+YEAR!$C$3-2,W1340+1,(YEAR!$C$2+YEAR!$C$3-1)&amp;"       :="))</f>
        <v>1</v>
      </c>
      <c r="Y1340">
        <f>IF(X1340&lt;1.1,X1340,IF(X1340&lt;YEAR!$C$2+YEAR!$C$3-2,X1340+1,(YEAR!$C$2+YEAR!$C$3-1)&amp;"       :="))</f>
        <v>1</v>
      </c>
      <c r="Z1340">
        <f>IF(Y1340&lt;1.1,Y1340,IF(Y1340&lt;YEAR!$C$2+YEAR!$C$3-2,Y1340+1,(YEAR!$C$2+YEAR!$C$3-1)&amp;"       :="))</f>
        <v>1</v>
      </c>
      <c r="AA1340">
        <f>IF(Z1340&lt;1.1,Z1340,IF(Z1340&lt;YEAR!$C$2+YEAR!$C$3-2,Z1340+1,(YEAR!$C$2+YEAR!$C$3-1)&amp;"       :="))</f>
        <v>1</v>
      </c>
      <c r="AB1340">
        <f>IF(AA1340&lt;1.1,AA1340,IF(AA1340&lt;YEAR!$C$2+YEAR!$C$3-2,AA1340+1,(YEAR!$C$2+YEAR!$C$3-1)&amp;"       :="))</f>
        <v>1</v>
      </c>
      <c r="AC1340">
        <f>IF(AB1340&lt;1.1,AB1340,IF(AB1340&lt;YEAR!$C$2+YEAR!$C$3-2,AB1340+1,(YEAR!$C$2+YEAR!$C$3-1)&amp;"       :="))</f>
        <v>1</v>
      </c>
      <c r="AD1340">
        <f>IF(AC1340&lt;1.1,AC1340,IF(AC1340&lt;YEAR!$C$2+YEAR!$C$3-2,AC1340+1,(YEAR!$C$2+YEAR!$C$3-1)&amp;"       :="))</f>
        <v>1</v>
      </c>
      <c r="AE1340">
        <f>IF(AD1340&lt;1.1,AD1340,IF(AD1340&lt;YEAR!$C$2+YEAR!$C$3-2,AD1340+1,(YEAR!$C$2+YEAR!$C$3-1)&amp;"       :="))</f>
        <v>1</v>
      </c>
      <c r="AF1340">
        <f>IF(AE1340&lt;1.1,AE1340,IF(AE1340&lt;YEAR!$C$2+YEAR!$C$3-2,AE1340+1,(YEAR!$C$2+YEAR!$C$3-1)&amp;"       :="))</f>
        <v>1</v>
      </c>
      <c r="AG1340">
        <f>IF(AF1340&lt;1.1,AF1340,IF(AF1340&lt;YEAR!$C$2+YEAR!$C$3-2,AF1340+1,(YEAR!$C$2+YEAR!$C$3-1)&amp;"       :="))</f>
        <v>1</v>
      </c>
      <c r="AH1340">
        <f>IF(AG1340&lt;1.1,AG1340,IF(AG1340&lt;YEAR!$C$2+YEAR!$C$3-2,AG1340+1,(YEAR!$C$2+YEAR!$C$3-1)&amp;"       :="))</f>
        <v>1</v>
      </c>
      <c r="AI1340">
        <f>IF(AH1340&lt;1.1,AH1340,IF(AH1340&lt;YEAR!$C$2+YEAR!$C$3-2,AH1340+1,(YEAR!$C$2+YEAR!$C$3-1)&amp;"       :="))</f>
        <v>1</v>
      </c>
      <c r="AJ1340">
        <f>IF(AI1340&lt;1.1,AI1340,IF(AI1340&lt;YEAR!$C$2+YEAR!$C$3-2,AI1340+1,(YEAR!$C$2+YEAR!$C$3-1)&amp;"       :="))</f>
        <v>1</v>
      </c>
    </row>
    <row r="1341" spans="1:36">
      <c r="A1341">
        <f t="shared" ca="1" si="100"/>
        <v>33</v>
      </c>
      <c r="B1341" t="s">
        <v>51</v>
      </c>
      <c r="C1341" t="str">
        <f ca="1">IF(D1341="",OFFSET(AvailabilityFactor!A$1,A1341,0),C1340)</f>
        <v>D2HSF0915</v>
      </c>
      <c r="D1341" t="str" cm="1">
        <f t="array" aca="1" ref="D1341" ca="1">IF(D1340="",TS_DRC!$P$5,OFFSET(TS_DRC!P$5,RIGHT(D1340,2),0,TRUE))</f>
        <v>TS25</v>
      </c>
      <c r="E1341" t="str">
        <f t="shared" ca="1" si="101"/>
        <v>TS25</v>
      </c>
      <c r="F1341">
        <f>[3]Scenarios!$H$7</f>
        <v>1</v>
      </c>
      <c r="G1341">
        <f>IF(F1341&lt;1.1,F1341,IF(F1341&lt;YEAR!$C$2+YEAR!$C$3-2,F1341+1,(YEAR!$C$2+YEAR!$C$3-1)&amp;"       :="))</f>
        <v>1</v>
      </c>
      <c r="H1341">
        <f>IF(G1341&lt;1.1,G1341,IF(G1341&lt;YEAR!$C$2+YEAR!$C$3-2,G1341+1,(YEAR!$C$2+YEAR!$C$3-1)&amp;"       :="))</f>
        <v>1</v>
      </c>
      <c r="I1341">
        <f>IF(H1341&lt;1.1,H1341,IF(H1341&lt;YEAR!$C$2+YEAR!$C$3-2,H1341+1,(YEAR!$C$2+YEAR!$C$3-1)&amp;"       :="))</f>
        <v>1</v>
      </c>
      <c r="J1341">
        <f>IF(I1341&lt;1.1,I1341,IF(I1341&lt;YEAR!$C$2+YEAR!$C$3-2,I1341+1,(YEAR!$C$2+YEAR!$C$3-1)&amp;"       :="))</f>
        <v>1</v>
      </c>
      <c r="K1341">
        <f>IF(J1341&lt;1.1,J1341,IF(J1341&lt;YEAR!$C$2+YEAR!$C$3-2,J1341+1,(YEAR!$C$2+YEAR!$C$3-1)&amp;"       :="))</f>
        <v>1</v>
      </c>
      <c r="L1341">
        <f>IF(K1341&lt;1.1,K1341,IF(K1341&lt;YEAR!$C$2+YEAR!$C$3-2,K1341+1,(YEAR!$C$2+YEAR!$C$3-1)&amp;"       :="))</f>
        <v>1</v>
      </c>
      <c r="M1341">
        <f>IF(L1341&lt;1.1,L1341,IF(L1341&lt;YEAR!$C$2+YEAR!$C$3-2,L1341+1,(YEAR!$C$2+YEAR!$C$3-1)&amp;"       :="))</f>
        <v>1</v>
      </c>
      <c r="N1341">
        <f>IF(M1341&lt;1.1,M1341,IF(M1341&lt;YEAR!$C$2+YEAR!$C$3-2,M1341+1,(YEAR!$C$2+YEAR!$C$3-1)&amp;"       :="))</f>
        <v>1</v>
      </c>
      <c r="O1341">
        <f>IF(N1341&lt;1.1,N1341,IF(N1341&lt;YEAR!$C$2+YEAR!$C$3-2,N1341+1,(YEAR!$C$2+YEAR!$C$3-1)&amp;"       :="))</f>
        <v>1</v>
      </c>
      <c r="P1341">
        <f>IF(O1341&lt;1.1,O1341,IF(O1341&lt;YEAR!$C$2+YEAR!$C$3-2,O1341+1,(YEAR!$C$2+YEAR!$C$3-1)&amp;"       :="))</f>
        <v>1</v>
      </c>
      <c r="Q1341">
        <f>IF(P1341&lt;1.1,P1341,IF(P1341&lt;YEAR!$C$2+YEAR!$C$3-2,P1341+1,(YEAR!$C$2+YEAR!$C$3-1)&amp;"       :="))</f>
        <v>1</v>
      </c>
      <c r="R1341">
        <f>IF(Q1341&lt;1.1,Q1341,IF(Q1341&lt;YEAR!$C$2+YEAR!$C$3-2,Q1341+1,(YEAR!$C$2+YEAR!$C$3-1)&amp;"       :="))</f>
        <v>1</v>
      </c>
      <c r="S1341">
        <f>IF(R1341&lt;1.1,R1341,IF(R1341&lt;YEAR!$C$2+YEAR!$C$3-2,R1341+1,(YEAR!$C$2+YEAR!$C$3-1)&amp;"       :="))</f>
        <v>1</v>
      </c>
      <c r="T1341">
        <f>IF(S1341&lt;1.1,S1341,IF(S1341&lt;YEAR!$C$2+YEAR!$C$3-2,S1341+1,(YEAR!$C$2+YEAR!$C$3-1)&amp;"       :="))</f>
        <v>1</v>
      </c>
      <c r="U1341">
        <f>IF(T1341&lt;1.1,T1341,IF(T1341&lt;YEAR!$C$2+YEAR!$C$3-2,T1341+1,(YEAR!$C$2+YEAR!$C$3-1)&amp;"       :="))</f>
        <v>1</v>
      </c>
      <c r="V1341">
        <f>IF(U1341&lt;1.1,U1341,IF(U1341&lt;YEAR!$C$2+YEAR!$C$3-2,U1341+1,(YEAR!$C$2+YEAR!$C$3-1)&amp;"       :="))</f>
        <v>1</v>
      </c>
      <c r="W1341">
        <f>IF(V1341&lt;1.1,V1341,IF(V1341&lt;YEAR!$C$2+YEAR!$C$3-2,V1341+1,(YEAR!$C$2+YEAR!$C$3-1)&amp;"       :="))</f>
        <v>1</v>
      </c>
      <c r="X1341">
        <f>IF(W1341&lt;1.1,W1341,IF(W1341&lt;YEAR!$C$2+YEAR!$C$3-2,W1341+1,(YEAR!$C$2+YEAR!$C$3-1)&amp;"       :="))</f>
        <v>1</v>
      </c>
      <c r="Y1341">
        <f>IF(X1341&lt;1.1,X1341,IF(X1341&lt;YEAR!$C$2+YEAR!$C$3-2,X1341+1,(YEAR!$C$2+YEAR!$C$3-1)&amp;"       :="))</f>
        <v>1</v>
      </c>
      <c r="Z1341">
        <f>IF(Y1341&lt;1.1,Y1341,IF(Y1341&lt;YEAR!$C$2+YEAR!$C$3-2,Y1341+1,(YEAR!$C$2+YEAR!$C$3-1)&amp;"       :="))</f>
        <v>1</v>
      </c>
      <c r="AA1341">
        <f>IF(Z1341&lt;1.1,Z1341,IF(Z1341&lt;YEAR!$C$2+YEAR!$C$3-2,Z1341+1,(YEAR!$C$2+YEAR!$C$3-1)&amp;"       :="))</f>
        <v>1</v>
      </c>
      <c r="AB1341">
        <f>IF(AA1341&lt;1.1,AA1341,IF(AA1341&lt;YEAR!$C$2+YEAR!$C$3-2,AA1341+1,(YEAR!$C$2+YEAR!$C$3-1)&amp;"       :="))</f>
        <v>1</v>
      </c>
      <c r="AC1341">
        <f>IF(AB1341&lt;1.1,AB1341,IF(AB1341&lt;YEAR!$C$2+YEAR!$C$3-2,AB1341+1,(YEAR!$C$2+YEAR!$C$3-1)&amp;"       :="))</f>
        <v>1</v>
      </c>
      <c r="AD1341">
        <f>IF(AC1341&lt;1.1,AC1341,IF(AC1341&lt;YEAR!$C$2+YEAR!$C$3-2,AC1341+1,(YEAR!$C$2+YEAR!$C$3-1)&amp;"       :="))</f>
        <v>1</v>
      </c>
      <c r="AE1341">
        <f>IF(AD1341&lt;1.1,AD1341,IF(AD1341&lt;YEAR!$C$2+YEAR!$C$3-2,AD1341+1,(YEAR!$C$2+YEAR!$C$3-1)&amp;"       :="))</f>
        <v>1</v>
      </c>
      <c r="AF1341">
        <f>IF(AE1341&lt;1.1,AE1341,IF(AE1341&lt;YEAR!$C$2+YEAR!$C$3-2,AE1341+1,(YEAR!$C$2+YEAR!$C$3-1)&amp;"       :="))</f>
        <v>1</v>
      </c>
      <c r="AG1341">
        <f>IF(AF1341&lt;1.1,AF1341,IF(AF1341&lt;YEAR!$C$2+YEAR!$C$3-2,AF1341+1,(YEAR!$C$2+YEAR!$C$3-1)&amp;"       :="))</f>
        <v>1</v>
      </c>
      <c r="AH1341">
        <f>IF(AG1341&lt;1.1,AG1341,IF(AG1341&lt;YEAR!$C$2+YEAR!$C$3-2,AG1341+1,(YEAR!$C$2+YEAR!$C$3-1)&amp;"       :="))</f>
        <v>1</v>
      </c>
      <c r="AI1341">
        <f>IF(AH1341&lt;1.1,AH1341,IF(AH1341&lt;YEAR!$C$2+YEAR!$C$3-2,AH1341+1,(YEAR!$C$2+YEAR!$C$3-1)&amp;"       :="))</f>
        <v>1</v>
      </c>
      <c r="AJ1341">
        <f>IF(AI1341&lt;1.1,AI1341,IF(AI1341&lt;YEAR!$C$2+YEAR!$C$3-2,AI1341+1,(YEAR!$C$2+YEAR!$C$3-1)&amp;"       :="))</f>
        <v>1</v>
      </c>
    </row>
    <row r="1342" spans="1:36">
      <c r="A1342">
        <f t="shared" ca="1" si="100"/>
        <v>33</v>
      </c>
      <c r="B1342" t="s">
        <v>51</v>
      </c>
      <c r="C1342" t="str">
        <f ca="1">IF(D1342="",OFFSET(AvailabilityFactor!A$1,A1342,0),C1341)</f>
        <v>D2HSF0915</v>
      </c>
      <c r="D1342" t="str" cm="1">
        <f t="array" aca="1" ref="D1342" ca="1">IF(D1341="",TS_DRC!$P$5,OFFSET(TS_DRC!P$5,RIGHT(D1341,2),0,TRUE))</f>
        <v>TS26</v>
      </c>
      <c r="E1342" t="str">
        <f t="shared" ca="1" si="101"/>
        <v>TS26</v>
      </c>
      <c r="F1342">
        <f>[3]Scenarios!$H$7</f>
        <v>1</v>
      </c>
      <c r="G1342">
        <f>IF(F1342&lt;1.1,F1342,IF(F1342&lt;YEAR!$C$2+YEAR!$C$3-2,F1342+1,(YEAR!$C$2+YEAR!$C$3-1)&amp;"       :="))</f>
        <v>1</v>
      </c>
      <c r="H1342">
        <f>IF(G1342&lt;1.1,G1342,IF(G1342&lt;YEAR!$C$2+YEAR!$C$3-2,G1342+1,(YEAR!$C$2+YEAR!$C$3-1)&amp;"       :="))</f>
        <v>1</v>
      </c>
      <c r="I1342">
        <f>IF(H1342&lt;1.1,H1342,IF(H1342&lt;YEAR!$C$2+YEAR!$C$3-2,H1342+1,(YEAR!$C$2+YEAR!$C$3-1)&amp;"       :="))</f>
        <v>1</v>
      </c>
      <c r="J1342">
        <f>IF(I1342&lt;1.1,I1342,IF(I1342&lt;YEAR!$C$2+YEAR!$C$3-2,I1342+1,(YEAR!$C$2+YEAR!$C$3-1)&amp;"       :="))</f>
        <v>1</v>
      </c>
      <c r="K1342">
        <f>IF(J1342&lt;1.1,J1342,IF(J1342&lt;YEAR!$C$2+YEAR!$C$3-2,J1342+1,(YEAR!$C$2+YEAR!$C$3-1)&amp;"       :="))</f>
        <v>1</v>
      </c>
      <c r="L1342">
        <f>IF(K1342&lt;1.1,K1342,IF(K1342&lt;YEAR!$C$2+YEAR!$C$3-2,K1342+1,(YEAR!$C$2+YEAR!$C$3-1)&amp;"       :="))</f>
        <v>1</v>
      </c>
      <c r="M1342">
        <f>IF(L1342&lt;1.1,L1342,IF(L1342&lt;YEAR!$C$2+YEAR!$C$3-2,L1342+1,(YEAR!$C$2+YEAR!$C$3-1)&amp;"       :="))</f>
        <v>1</v>
      </c>
      <c r="N1342">
        <f>IF(M1342&lt;1.1,M1342,IF(M1342&lt;YEAR!$C$2+YEAR!$C$3-2,M1342+1,(YEAR!$C$2+YEAR!$C$3-1)&amp;"       :="))</f>
        <v>1</v>
      </c>
      <c r="O1342">
        <f>IF(N1342&lt;1.1,N1342,IF(N1342&lt;YEAR!$C$2+YEAR!$C$3-2,N1342+1,(YEAR!$C$2+YEAR!$C$3-1)&amp;"       :="))</f>
        <v>1</v>
      </c>
      <c r="P1342">
        <f>IF(O1342&lt;1.1,O1342,IF(O1342&lt;YEAR!$C$2+YEAR!$C$3-2,O1342+1,(YEAR!$C$2+YEAR!$C$3-1)&amp;"       :="))</f>
        <v>1</v>
      </c>
      <c r="Q1342">
        <f>IF(P1342&lt;1.1,P1342,IF(P1342&lt;YEAR!$C$2+YEAR!$C$3-2,P1342+1,(YEAR!$C$2+YEAR!$C$3-1)&amp;"       :="))</f>
        <v>1</v>
      </c>
      <c r="R1342">
        <f>IF(Q1342&lt;1.1,Q1342,IF(Q1342&lt;YEAR!$C$2+YEAR!$C$3-2,Q1342+1,(YEAR!$C$2+YEAR!$C$3-1)&amp;"       :="))</f>
        <v>1</v>
      </c>
      <c r="S1342">
        <f>IF(R1342&lt;1.1,R1342,IF(R1342&lt;YEAR!$C$2+YEAR!$C$3-2,R1342+1,(YEAR!$C$2+YEAR!$C$3-1)&amp;"       :="))</f>
        <v>1</v>
      </c>
      <c r="T1342">
        <f>IF(S1342&lt;1.1,S1342,IF(S1342&lt;YEAR!$C$2+YEAR!$C$3-2,S1342+1,(YEAR!$C$2+YEAR!$C$3-1)&amp;"       :="))</f>
        <v>1</v>
      </c>
      <c r="U1342">
        <f>IF(T1342&lt;1.1,T1342,IF(T1342&lt;YEAR!$C$2+YEAR!$C$3-2,T1342+1,(YEAR!$C$2+YEAR!$C$3-1)&amp;"       :="))</f>
        <v>1</v>
      </c>
      <c r="V1342">
        <f>IF(U1342&lt;1.1,U1342,IF(U1342&lt;YEAR!$C$2+YEAR!$C$3-2,U1342+1,(YEAR!$C$2+YEAR!$C$3-1)&amp;"       :="))</f>
        <v>1</v>
      </c>
      <c r="W1342">
        <f>IF(V1342&lt;1.1,V1342,IF(V1342&lt;YEAR!$C$2+YEAR!$C$3-2,V1342+1,(YEAR!$C$2+YEAR!$C$3-1)&amp;"       :="))</f>
        <v>1</v>
      </c>
      <c r="X1342">
        <f>IF(W1342&lt;1.1,W1342,IF(W1342&lt;YEAR!$C$2+YEAR!$C$3-2,W1342+1,(YEAR!$C$2+YEAR!$C$3-1)&amp;"       :="))</f>
        <v>1</v>
      </c>
      <c r="Y1342">
        <f>IF(X1342&lt;1.1,X1342,IF(X1342&lt;YEAR!$C$2+YEAR!$C$3-2,X1342+1,(YEAR!$C$2+YEAR!$C$3-1)&amp;"       :="))</f>
        <v>1</v>
      </c>
      <c r="Z1342">
        <f>IF(Y1342&lt;1.1,Y1342,IF(Y1342&lt;YEAR!$C$2+YEAR!$C$3-2,Y1342+1,(YEAR!$C$2+YEAR!$C$3-1)&amp;"       :="))</f>
        <v>1</v>
      </c>
      <c r="AA1342">
        <f>IF(Z1342&lt;1.1,Z1342,IF(Z1342&lt;YEAR!$C$2+YEAR!$C$3-2,Z1342+1,(YEAR!$C$2+YEAR!$C$3-1)&amp;"       :="))</f>
        <v>1</v>
      </c>
      <c r="AB1342">
        <f>IF(AA1342&lt;1.1,AA1342,IF(AA1342&lt;YEAR!$C$2+YEAR!$C$3-2,AA1342+1,(YEAR!$C$2+YEAR!$C$3-1)&amp;"       :="))</f>
        <v>1</v>
      </c>
      <c r="AC1342">
        <f>IF(AB1342&lt;1.1,AB1342,IF(AB1342&lt;YEAR!$C$2+YEAR!$C$3-2,AB1342+1,(YEAR!$C$2+YEAR!$C$3-1)&amp;"       :="))</f>
        <v>1</v>
      </c>
      <c r="AD1342">
        <f>IF(AC1342&lt;1.1,AC1342,IF(AC1342&lt;YEAR!$C$2+YEAR!$C$3-2,AC1342+1,(YEAR!$C$2+YEAR!$C$3-1)&amp;"       :="))</f>
        <v>1</v>
      </c>
      <c r="AE1342">
        <f>IF(AD1342&lt;1.1,AD1342,IF(AD1342&lt;YEAR!$C$2+YEAR!$C$3-2,AD1342+1,(YEAR!$C$2+YEAR!$C$3-1)&amp;"       :="))</f>
        <v>1</v>
      </c>
      <c r="AF1342">
        <f>IF(AE1342&lt;1.1,AE1342,IF(AE1342&lt;YEAR!$C$2+YEAR!$C$3-2,AE1342+1,(YEAR!$C$2+YEAR!$C$3-1)&amp;"       :="))</f>
        <v>1</v>
      </c>
      <c r="AG1342">
        <f>IF(AF1342&lt;1.1,AF1342,IF(AF1342&lt;YEAR!$C$2+YEAR!$C$3-2,AF1342+1,(YEAR!$C$2+YEAR!$C$3-1)&amp;"       :="))</f>
        <v>1</v>
      </c>
      <c r="AH1342">
        <f>IF(AG1342&lt;1.1,AG1342,IF(AG1342&lt;YEAR!$C$2+YEAR!$C$3-2,AG1342+1,(YEAR!$C$2+YEAR!$C$3-1)&amp;"       :="))</f>
        <v>1</v>
      </c>
      <c r="AI1342">
        <f>IF(AH1342&lt;1.1,AH1342,IF(AH1342&lt;YEAR!$C$2+YEAR!$C$3-2,AH1342+1,(YEAR!$C$2+YEAR!$C$3-1)&amp;"       :="))</f>
        <v>1</v>
      </c>
      <c r="AJ1342">
        <f>IF(AI1342&lt;1.1,AI1342,IF(AI1342&lt;YEAR!$C$2+YEAR!$C$3-2,AI1342+1,(YEAR!$C$2+YEAR!$C$3-1)&amp;"       :="))</f>
        <v>1</v>
      </c>
    </row>
    <row r="1343" spans="1:36">
      <c r="A1343">
        <f t="shared" ca="1" si="100"/>
        <v>33</v>
      </c>
      <c r="B1343" t="s">
        <v>51</v>
      </c>
      <c r="C1343" t="str">
        <f ca="1">IF(D1343="",OFFSET(AvailabilityFactor!A$1,A1343,0),C1342)</f>
        <v>D2HSF0915</v>
      </c>
      <c r="D1343" t="str" cm="1">
        <f t="array" aca="1" ref="D1343" ca="1">IF(D1342="",TS_DRC!$P$5,OFFSET(TS_DRC!P$5,RIGHT(D1342,2),0,TRUE))</f>
        <v>TS27</v>
      </c>
      <c r="E1343" t="str">
        <f t="shared" ca="1" si="101"/>
        <v>TS27</v>
      </c>
      <c r="F1343">
        <f>[3]Scenarios!$H$7</f>
        <v>1</v>
      </c>
      <c r="G1343">
        <f>IF(F1343&lt;1.1,F1343,IF(F1343&lt;YEAR!$C$2+YEAR!$C$3-2,F1343+1,(YEAR!$C$2+YEAR!$C$3-1)&amp;"       :="))</f>
        <v>1</v>
      </c>
      <c r="H1343">
        <f>IF(G1343&lt;1.1,G1343,IF(G1343&lt;YEAR!$C$2+YEAR!$C$3-2,G1343+1,(YEAR!$C$2+YEAR!$C$3-1)&amp;"       :="))</f>
        <v>1</v>
      </c>
      <c r="I1343">
        <f>IF(H1343&lt;1.1,H1343,IF(H1343&lt;YEAR!$C$2+YEAR!$C$3-2,H1343+1,(YEAR!$C$2+YEAR!$C$3-1)&amp;"       :="))</f>
        <v>1</v>
      </c>
      <c r="J1343">
        <f>IF(I1343&lt;1.1,I1343,IF(I1343&lt;YEAR!$C$2+YEAR!$C$3-2,I1343+1,(YEAR!$C$2+YEAR!$C$3-1)&amp;"       :="))</f>
        <v>1</v>
      </c>
      <c r="K1343">
        <f>IF(J1343&lt;1.1,J1343,IF(J1343&lt;YEAR!$C$2+YEAR!$C$3-2,J1343+1,(YEAR!$C$2+YEAR!$C$3-1)&amp;"       :="))</f>
        <v>1</v>
      </c>
      <c r="L1343">
        <f>IF(K1343&lt;1.1,K1343,IF(K1343&lt;YEAR!$C$2+YEAR!$C$3-2,K1343+1,(YEAR!$C$2+YEAR!$C$3-1)&amp;"       :="))</f>
        <v>1</v>
      </c>
      <c r="M1343">
        <f>IF(L1343&lt;1.1,L1343,IF(L1343&lt;YEAR!$C$2+YEAR!$C$3-2,L1343+1,(YEAR!$C$2+YEAR!$C$3-1)&amp;"       :="))</f>
        <v>1</v>
      </c>
      <c r="N1343">
        <f>IF(M1343&lt;1.1,M1343,IF(M1343&lt;YEAR!$C$2+YEAR!$C$3-2,M1343+1,(YEAR!$C$2+YEAR!$C$3-1)&amp;"       :="))</f>
        <v>1</v>
      </c>
      <c r="O1343">
        <f>IF(N1343&lt;1.1,N1343,IF(N1343&lt;YEAR!$C$2+YEAR!$C$3-2,N1343+1,(YEAR!$C$2+YEAR!$C$3-1)&amp;"       :="))</f>
        <v>1</v>
      </c>
      <c r="P1343">
        <f>IF(O1343&lt;1.1,O1343,IF(O1343&lt;YEAR!$C$2+YEAR!$C$3-2,O1343+1,(YEAR!$C$2+YEAR!$C$3-1)&amp;"       :="))</f>
        <v>1</v>
      </c>
      <c r="Q1343">
        <f>IF(P1343&lt;1.1,P1343,IF(P1343&lt;YEAR!$C$2+YEAR!$C$3-2,P1343+1,(YEAR!$C$2+YEAR!$C$3-1)&amp;"       :="))</f>
        <v>1</v>
      </c>
      <c r="R1343">
        <f>IF(Q1343&lt;1.1,Q1343,IF(Q1343&lt;YEAR!$C$2+YEAR!$C$3-2,Q1343+1,(YEAR!$C$2+YEAR!$C$3-1)&amp;"       :="))</f>
        <v>1</v>
      </c>
      <c r="S1343">
        <f>IF(R1343&lt;1.1,R1343,IF(R1343&lt;YEAR!$C$2+YEAR!$C$3-2,R1343+1,(YEAR!$C$2+YEAR!$C$3-1)&amp;"       :="))</f>
        <v>1</v>
      </c>
      <c r="T1343">
        <f>IF(S1343&lt;1.1,S1343,IF(S1343&lt;YEAR!$C$2+YEAR!$C$3-2,S1343+1,(YEAR!$C$2+YEAR!$C$3-1)&amp;"       :="))</f>
        <v>1</v>
      </c>
      <c r="U1343">
        <f>IF(T1343&lt;1.1,T1343,IF(T1343&lt;YEAR!$C$2+YEAR!$C$3-2,T1343+1,(YEAR!$C$2+YEAR!$C$3-1)&amp;"       :="))</f>
        <v>1</v>
      </c>
      <c r="V1343">
        <f>IF(U1343&lt;1.1,U1343,IF(U1343&lt;YEAR!$C$2+YEAR!$C$3-2,U1343+1,(YEAR!$C$2+YEAR!$C$3-1)&amp;"       :="))</f>
        <v>1</v>
      </c>
      <c r="W1343">
        <f>IF(V1343&lt;1.1,V1343,IF(V1343&lt;YEAR!$C$2+YEAR!$C$3-2,V1343+1,(YEAR!$C$2+YEAR!$C$3-1)&amp;"       :="))</f>
        <v>1</v>
      </c>
      <c r="X1343">
        <f>IF(W1343&lt;1.1,W1343,IF(W1343&lt;YEAR!$C$2+YEAR!$C$3-2,W1343+1,(YEAR!$C$2+YEAR!$C$3-1)&amp;"       :="))</f>
        <v>1</v>
      </c>
      <c r="Y1343">
        <f>IF(X1343&lt;1.1,X1343,IF(X1343&lt;YEAR!$C$2+YEAR!$C$3-2,X1343+1,(YEAR!$C$2+YEAR!$C$3-1)&amp;"       :="))</f>
        <v>1</v>
      </c>
      <c r="Z1343">
        <f>IF(Y1343&lt;1.1,Y1343,IF(Y1343&lt;YEAR!$C$2+YEAR!$C$3-2,Y1343+1,(YEAR!$C$2+YEAR!$C$3-1)&amp;"       :="))</f>
        <v>1</v>
      </c>
      <c r="AA1343">
        <f>IF(Z1343&lt;1.1,Z1343,IF(Z1343&lt;YEAR!$C$2+YEAR!$C$3-2,Z1343+1,(YEAR!$C$2+YEAR!$C$3-1)&amp;"       :="))</f>
        <v>1</v>
      </c>
      <c r="AB1343">
        <f>IF(AA1343&lt;1.1,AA1343,IF(AA1343&lt;YEAR!$C$2+YEAR!$C$3-2,AA1343+1,(YEAR!$C$2+YEAR!$C$3-1)&amp;"       :="))</f>
        <v>1</v>
      </c>
      <c r="AC1343">
        <f>IF(AB1343&lt;1.1,AB1343,IF(AB1343&lt;YEAR!$C$2+YEAR!$C$3-2,AB1343+1,(YEAR!$C$2+YEAR!$C$3-1)&amp;"       :="))</f>
        <v>1</v>
      </c>
      <c r="AD1343">
        <f>IF(AC1343&lt;1.1,AC1343,IF(AC1343&lt;YEAR!$C$2+YEAR!$C$3-2,AC1343+1,(YEAR!$C$2+YEAR!$C$3-1)&amp;"       :="))</f>
        <v>1</v>
      </c>
      <c r="AE1343">
        <f>IF(AD1343&lt;1.1,AD1343,IF(AD1343&lt;YEAR!$C$2+YEAR!$C$3-2,AD1343+1,(YEAR!$C$2+YEAR!$C$3-1)&amp;"       :="))</f>
        <v>1</v>
      </c>
      <c r="AF1343">
        <f>IF(AE1343&lt;1.1,AE1343,IF(AE1343&lt;YEAR!$C$2+YEAR!$C$3-2,AE1343+1,(YEAR!$C$2+YEAR!$C$3-1)&amp;"       :="))</f>
        <v>1</v>
      </c>
      <c r="AG1343">
        <f>IF(AF1343&lt;1.1,AF1343,IF(AF1343&lt;YEAR!$C$2+YEAR!$C$3-2,AF1343+1,(YEAR!$C$2+YEAR!$C$3-1)&amp;"       :="))</f>
        <v>1</v>
      </c>
      <c r="AH1343">
        <f>IF(AG1343&lt;1.1,AG1343,IF(AG1343&lt;YEAR!$C$2+YEAR!$C$3-2,AG1343+1,(YEAR!$C$2+YEAR!$C$3-1)&amp;"       :="))</f>
        <v>1</v>
      </c>
      <c r="AI1343">
        <f>IF(AH1343&lt;1.1,AH1343,IF(AH1343&lt;YEAR!$C$2+YEAR!$C$3-2,AH1343+1,(YEAR!$C$2+YEAR!$C$3-1)&amp;"       :="))</f>
        <v>1</v>
      </c>
      <c r="AJ1343">
        <f>IF(AI1343&lt;1.1,AI1343,IF(AI1343&lt;YEAR!$C$2+YEAR!$C$3-2,AI1343+1,(YEAR!$C$2+YEAR!$C$3-1)&amp;"       :="))</f>
        <v>1</v>
      </c>
    </row>
    <row r="1344" spans="1:36">
      <c r="A1344">
        <f t="shared" ca="1" si="100"/>
        <v>33</v>
      </c>
      <c r="B1344" t="s">
        <v>51</v>
      </c>
      <c r="C1344" t="str">
        <f ca="1">IF(D1344="",OFFSET(AvailabilityFactor!A$1,A1344,0),C1343)</f>
        <v>D2HSF0915</v>
      </c>
      <c r="D1344" t="str" cm="1">
        <f t="array" aca="1" ref="D1344" ca="1">IF(D1343="",TS_DRC!$P$5,OFFSET(TS_DRC!P$5,RIGHT(D1343,2),0,TRUE))</f>
        <v>TS28</v>
      </c>
      <c r="E1344" t="str">
        <f t="shared" ca="1" si="101"/>
        <v>TS28</v>
      </c>
      <c r="F1344">
        <f>[3]Scenarios!$H$7</f>
        <v>1</v>
      </c>
      <c r="G1344">
        <f>IF(F1344&lt;1.1,F1344,IF(F1344&lt;YEAR!$C$2+YEAR!$C$3-2,F1344+1,(YEAR!$C$2+YEAR!$C$3-1)&amp;"       :="))</f>
        <v>1</v>
      </c>
      <c r="H1344">
        <f>IF(G1344&lt;1.1,G1344,IF(G1344&lt;YEAR!$C$2+YEAR!$C$3-2,G1344+1,(YEAR!$C$2+YEAR!$C$3-1)&amp;"       :="))</f>
        <v>1</v>
      </c>
      <c r="I1344">
        <f>IF(H1344&lt;1.1,H1344,IF(H1344&lt;YEAR!$C$2+YEAR!$C$3-2,H1344+1,(YEAR!$C$2+YEAR!$C$3-1)&amp;"       :="))</f>
        <v>1</v>
      </c>
      <c r="J1344">
        <f>IF(I1344&lt;1.1,I1344,IF(I1344&lt;YEAR!$C$2+YEAR!$C$3-2,I1344+1,(YEAR!$C$2+YEAR!$C$3-1)&amp;"       :="))</f>
        <v>1</v>
      </c>
      <c r="K1344">
        <f>IF(J1344&lt;1.1,J1344,IF(J1344&lt;YEAR!$C$2+YEAR!$C$3-2,J1344+1,(YEAR!$C$2+YEAR!$C$3-1)&amp;"       :="))</f>
        <v>1</v>
      </c>
      <c r="L1344">
        <f>IF(K1344&lt;1.1,K1344,IF(K1344&lt;YEAR!$C$2+YEAR!$C$3-2,K1344+1,(YEAR!$C$2+YEAR!$C$3-1)&amp;"       :="))</f>
        <v>1</v>
      </c>
      <c r="M1344">
        <f>IF(L1344&lt;1.1,L1344,IF(L1344&lt;YEAR!$C$2+YEAR!$C$3-2,L1344+1,(YEAR!$C$2+YEAR!$C$3-1)&amp;"       :="))</f>
        <v>1</v>
      </c>
      <c r="N1344">
        <f>IF(M1344&lt;1.1,M1344,IF(M1344&lt;YEAR!$C$2+YEAR!$C$3-2,M1344+1,(YEAR!$C$2+YEAR!$C$3-1)&amp;"       :="))</f>
        <v>1</v>
      </c>
      <c r="O1344">
        <f>IF(N1344&lt;1.1,N1344,IF(N1344&lt;YEAR!$C$2+YEAR!$C$3-2,N1344+1,(YEAR!$C$2+YEAR!$C$3-1)&amp;"       :="))</f>
        <v>1</v>
      </c>
      <c r="P1344">
        <f>IF(O1344&lt;1.1,O1344,IF(O1344&lt;YEAR!$C$2+YEAR!$C$3-2,O1344+1,(YEAR!$C$2+YEAR!$C$3-1)&amp;"       :="))</f>
        <v>1</v>
      </c>
      <c r="Q1344">
        <f>IF(P1344&lt;1.1,P1344,IF(P1344&lt;YEAR!$C$2+YEAR!$C$3-2,P1344+1,(YEAR!$C$2+YEAR!$C$3-1)&amp;"       :="))</f>
        <v>1</v>
      </c>
      <c r="R1344">
        <f>IF(Q1344&lt;1.1,Q1344,IF(Q1344&lt;YEAR!$C$2+YEAR!$C$3-2,Q1344+1,(YEAR!$C$2+YEAR!$C$3-1)&amp;"       :="))</f>
        <v>1</v>
      </c>
      <c r="S1344">
        <f>IF(R1344&lt;1.1,R1344,IF(R1344&lt;YEAR!$C$2+YEAR!$C$3-2,R1344+1,(YEAR!$C$2+YEAR!$C$3-1)&amp;"       :="))</f>
        <v>1</v>
      </c>
      <c r="T1344">
        <f>IF(S1344&lt;1.1,S1344,IF(S1344&lt;YEAR!$C$2+YEAR!$C$3-2,S1344+1,(YEAR!$C$2+YEAR!$C$3-1)&amp;"       :="))</f>
        <v>1</v>
      </c>
      <c r="U1344">
        <f>IF(T1344&lt;1.1,T1344,IF(T1344&lt;YEAR!$C$2+YEAR!$C$3-2,T1344+1,(YEAR!$C$2+YEAR!$C$3-1)&amp;"       :="))</f>
        <v>1</v>
      </c>
      <c r="V1344">
        <f>IF(U1344&lt;1.1,U1344,IF(U1344&lt;YEAR!$C$2+YEAR!$C$3-2,U1344+1,(YEAR!$C$2+YEAR!$C$3-1)&amp;"       :="))</f>
        <v>1</v>
      </c>
      <c r="W1344">
        <f>IF(V1344&lt;1.1,V1344,IF(V1344&lt;YEAR!$C$2+YEAR!$C$3-2,V1344+1,(YEAR!$C$2+YEAR!$C$3-1)&amp;"       :="))</f>
        <v>1</v>
      </c>
      <c r="X1344">
        <f>IF(W1344&lt;1.1,W1344,IF(W1344&lt;YEAR!$C$2+YEAR!$C$3-2,W1344+1,(YEAR!$C$2+YEAR!$C$3-1)&amp;"       :="))</f>
        <v>1</v>
      </c>
      <c r="Y1344">
        <f>IF(X1344&lt;1.1,X1344,IF(X1344&lt;YEAR!$C$2+YEAR!$C$3-2,X1344+1,(YEAR!$C$2+YEAR!$C$3-1)&amp;"       :="))</f>
        <v>1</v>
      </c>
      <c r="Z1344">
        <f>IF(Y1344&lt;1.1,Y1344,IF(Y1344&lt;YEAR!$C$2+YEAR!$C$3-2,Y1344+1,(YEAR!$C$2+YEAR!$C$3-1)&amp;"       :="))</f>
        <v>1</v>
      </c>
      <c r="AA1344">
        <f>IF(Z1344&lt;1.1,Z1344,IF(Z1344&lt;YEAR!$C$2+YEAR!$C$3-2,Z1344+1,(YEAR!$C$2+YEAR!$C$3-1)&amp;"       :="))</f>
        <v>1</v>
      </c>
      <c r="AB1344">
        <f>IF(AA1344&lt;1.1,AA1344,IF(AA1344&lt;YEAR!$C$2+YEAR!$C$3-2,AA1344+1,(YEAR!$C$2+YEAR!$C$3-1)&amp;"       :="))</f>
        <v>1</v>
      </c>
      <c r="AC1344">
        <f>IF(AB1344&lt;1.1,AB1344,IF(AB1344&lt;YEAR!$C$2+YEAR!$C$3-2,AB1344+1,(YEAR!$C$2+YEAR!$C$3-1)&amp;"       :="))</f>
        <v>1</v>
      </c>
      <c r="AD1344">
        <f>IF(AC1344&lt;1.1,AC1344,IF(AC1344&lt;YEAR!$C$2+YEAR!$C$3-2,AC1344+1,(YEAR!$C$2+YEAR!$C$3-1)&amp;"       :="))</f>
        <v>1</v>
      </c>
      <c r="AE1344">
        <f>IF(AD1344&lt;1.1,AD1344,IF(AD1344&lt;YEAR!$C$2+YEAR!$C$3-2,AD1344+1,(YEAR!$C$2+YEAR!$C$3-1)&amp;"       :="))</f>
        <v>1</v>
      </c>
      <c r="AF1344">
        <f>IF(AE1344&lt;1.1,AE1344,IF(AE1344&lt;YEAR!$C$2+YEAR!$C$3-2,AE1344+1,(YEAR!$C$2+YEAR!$C$3-1)&amp;"       :="))</f>
        <v>1</v>
      </c>
      <c r="AG1344">
        <f>IF(AF1344&lt;1.1,AF1344,IF(AF1344&lt;YEAR!$C$2+YEAR!$C$3-2,AF1344+1,(YEAR!$C$2+YEAR!$C$3-1)&amp;"       :="))</f>
        <v>1</v>
      </c>
      <c r="AH1344">
        <f>IF(AG1344&lt;1.1,AG1344,IF(AG1344&lt;YEAR!$C$2+YEAR!$C$3-2,AG1344+1,(YEAR!$C$2+YEAR!$C$3-1)&amp;"       :="))</f>
        <v>1</v>
      </c>
      <c r="AI1344">
        <f>IF(AH1344&lt;1.1,AH1344,IF(AH1344&lt;YEAR!$C$2+YEAR!$C$3-2,AH1344+1,(YEAR!$C$2+YEAR!$C$3-1)&amp;"       :="))</f>
        <v>1</v>
      </c>
      <c r="AJ1344">
        <f>IF(AI1344&lt;1.1,AI1344,IF(AI1344&lt;YEAR!$C$2+YEAR!$C$3-2,AI1344+1,(YEAR!$C$2+YEAR!$C$3-1)&amp;"       :="))</f>
        <v>1</v>
      </c>
    </row>
    <row r="1345" spans="1:36">
      <c r="A1345">
        <f t="shared" ca="1" si="100"/>
        <v>33</v>
      </c>
      <c r="B1345" t="s">
        <v>51</v>
      </c>
      <c r="C1345" t="str">
        <f ca="1">IF(D1345="",OFFSET(AvailabilityFactor!A$1,A1345,0),C1344)</f>
        <v>D2HSF0915</v>
      </c>
      <c r="D1345" t="str" cm="1">
        <f t="array" aca="1" ref="D1345" ca="1">IF(D1344="",TS_DRC!$P$5,OFFSET(TS_DRC!P$5,RIGHT(D1344,2),0,TRUE))</f>
        <v>TS29</v>
      </c>
      <c r="E1345" t="str">
        <f t="shared" ca="1" si="101"/>
        <v>TS29</v>
      </c>
      <c r="F1345">
        <f>[3]Scenarios!$H$7</f>
        <v>1</v>
      </c>
      <c r="G1345">
        <f>IF(F1345&lt;1.1,F1345,IF(F1345&lt;YEAR!$C$2+YEAR!$C$3-2,F1345+1,(YEAR!$C$2+YEAR!$C$3-1)&amp;"       :="))</f>
        <v>1</v>
      </c>
      <c r="H1345">
        <f>IF(G1345&lt;1.1,G1345,IF(G1345&lt;YEAR!$C$2+YEAR!$C$3-2,G1345+1,(YEAR!$C$2+YEAR!$C$3-1)&amp;"       :="))</f>
        <v>1</v>
      </c>
      <c r="I1345">
        <f>IF(H1345&lt;1.1,H1345,IF(H1345&lt;YEAR!$C$2+YEAR!$C$3-2,H1345+1,(YEAR!$C$2+YEAR!$C$3-1)&amp;"       :="))</f>
        <v>1</v>
      </c>
      <c r="J1345">
        <f>IF(I1345&lt;1.1,I1345,IF(I1345&lt;YEAR!$C$2+YEAR!$C$3-2,I1345+1,(YEAR!$C$2+YEAR!$C$3-1)&amp;"       :="))</f>
        <v>1</v>
      </c>
      <c r="K1345">
        <f>IF(J1345&lt;1.1,J1345,IF(J1345&lt;YEAR!$C$2+YEAR!$C$3-2,J1345+1,(YEAR!$C$2+YEAR!$C$3-1)&amp;"       :="))</f>
        <v>1</v>
      </c>
      <c r="L1345">
        <f>IF(K1345&lt;1.1,K1345,IF(K1345&lt;YEAR!$C$2+YEAR!$C$3-2,K1345+1,(YEAR!$C$2+YEAR!$C$3-1)&amp;"       :="))</f>
        <v>1</v>
      </c>
      <c r="M1345">
        <f>IF(L1345&lt;1.1,L1345,IF(L1345&lt;YEAR!$C$2+YEAR!$C$3-2,L1345+1,(YEAR!$C$2+YEAR!$C$3-1)&amp;"       :="))</f>
        <v>1</v>
      </c>
      <c r="N1345">
        <f>IF(M1345&lt;1.1,M1345,IF(M1345&lt;YEAR!$C$2+YEAR!$C$3-2,M1345+1,(YEAR!$C$2+YEAR!$C$3-1)&amp;"       :="))</f>
        <v>1</v>
      </c>
      <c r="O1345">
        <f>IF(N1345&lt;1.1,N1345,IF(N1345&lt;YEAR!$C$2+YEAR!$C$3-2,N1345+1,(YEAR!$C$2+YEAR!$C$3-1)&amp;"       :="))</f>
        <v>1</v>
      </c>
      <c r="P1345">
        <f>IF(O1345&lt;1.1,O1345,IF(O1345&lt;YEAR!$C$2+YEAR!$C$3-2,O1345+1,(YEAR!$C$2+YEAR!$C$3-1)&amp;"       :="))</f>
        <v>1</v>
      </c>
      <c r="Q1345">
        <f>IF(P1345&lt;1.1,P1345,IF(P1345&lt;YEAR!$C$2+YEAR!$C$3-2,P1345+1,(YEAR!$C$2+YEAR!$C$3-1)&amp;"       :="))</f>
        <v>1</v>
      </c>
      <c r="R1345">
        <f>IF(Q1345&lt;1.1,Q1345,IF(Q1345&lt;YEAR!$C$2+YEAR!$C$3-2,Q1345+1,(YEAR!$C$2+YEAR!$C$3-1)&amp;"       :="))</f>
        <v>1</v>
      </c>
      <c r="S1345">
        <f>IF(R1345&lt;1.1,R1345,IF(R1345&lt;YEAR!$C$2+YEAR!$C$3-2,R1345+1,(YEAR!$C$2+YEAR!$C$3-1)&amp;"       :="))</f>
        <v>1</v>
      </c>
      <c r="T1345">
        <f>IF(S1345&lt;1.1,S1345,IF(S1345&lt;YEAR!$C$2+YEAR!$C$3-2,S1345+1,(YEAR!$C$2+YEAR!$C$3-1)&amp;"       :="))</f>
        <v>1</v>
      </c>
      <c r="U1345">
        <f>IF(T1345&lt;1.1,T1345,IF(T1345&lt;YEAR!$C$2+YEAR!$C$3-2,T1345+1,(YEAR!$C$2+YEAR!$C$3-1)&amp;"       :="))</f>
        <v>1</v>
      </c>
      <c r="V1345">
        <f>IF(U1345&lt;1.1,U1345,IF(U1345&lt;YEAR!$C$2+YEAR!$C$3-2,U1345+1,(YEAR!$C$2+YEAR!$C$3-1)&amp;"       :="))</f>
        <v>1</v>
      </c>
      <c r="W1345">
        <f>IF(V1345&lt;1.1,V1345,IF(V1345&lt;YEAR!$C$2+YEAR!$C$3-2,V1345+1,(YEAR!$C$2+YEAR!$C$3-1)&amp;"       :="))</f>
        <v>1</v>
      </c>
      <c r="X1345">
        <f>IF(W1345&lt;1.1,W1345,IF(W1345&lt;YEAR!$C$2+YEAR!$C$3-2,W1345+1,(YEAR!$C$2+YEAR!$C$3-1)&amp;"       :="))</f>
        <v>1</v>
      </c>
      <c r="Y1345">
        <f>IF(X1345&lt;1.1,X1345,IF(X1345&lt;YEAR!$C$2+YEAR!$C$3-2,X1345+1,(YEAR!$C$2+YEAR!$C$3-1)&amp;"       :="))</f>
        <v>1</v>
      </c>
      <c r="Z1345">
        <f>IF(Y1345&lt;1.1,Y1345,IF(Y1345&lt;YEAR!$C$2+YEAR!$C$3-2,Y1345+1,(YEAR!$C$2+YEAR!$C$3-1)&amp;"       :="))</f>
        <v>1</v>
      </c>
      <c r="AA1345">
        <f>IF(Z1345&lt;1.1,Z1345,IF(Z1345&lt;YEAR!$C$2+YEAR!$C$3-2,Z1345+1,(YEAR!$C$2+YEAR!$C$3-1)&amp;"       :="))</f>
        <v>1</v>
      </c>
      <c r="AB1345">
        <f>IF(AA1345&lt;1.1,AA1345,IF(AA1345&lt;YEAR!$C$2+YEAR!$C$3-2,AA1345+1,(YEAR!$C$2+YEAR!$C$3-1)&amp;"       :="))</f>
        <v>1</v>
      </c>
      <c r="AC1345">
        <f>IF(AB1345&lt;1.1,AB1345,IF(AB1345&lt;YEAR!$C$2+YEAR!$C$3-2,AB1345+1,(YEAR!$C$2+YEAR!$C$3-1)&amp;"       :="))</f>
        <v>1</v>
      </c>
      <c r="AD1345">
        <f>IF(AC1345&lt;1.1,AC1345,IF(AC1345&lt;YEAR!$C$2+YEAR!$C$3-2,AC1345+1,(YEAR!$C$2+YEAR!$C$3-1)&amp;"       :="))</f>
        <v>1</v>
      </c>
      <c r="AE1345">
        <f>IF(AD1345&lt;1.1,AD1345,IF(AD1345&lt;YEAR!$C$2+YEAR!$C$3-2,AD1345+1,(YEAR!$C$2+YEAR!$C$3-1)&amp;"       :="))</f>
        <v>1</v>
      </c>
      <c r="AF1345">
        <f>IF(AE1345&lt;1.1,AE1345,IF(AE1345&lt;YEAR!$C$2+YEAR!$C$3-2,AE1345+1,(YEAR!$C$2+YEAR!$C$3-1)&amp;"       :="))</f>
        <v>1</v>
      </c>
      <c r="AG1345">
        <f>IF(AF1345&lt;1.1,AF1345,IF(AF1345&lt;YEAR!$C$2+YEAR!$C$3-2,AF1345+1,(YEAR!$C$2+YEAR!$C$3-1)&amp;"       :="))</f>
        <v>1</v>
      </c>
      <c r="AH1345">
        <f>IF(AG1345&lt;1.1,AG1345,IF(AG1345&lt;YEAR!$C$2+YEAR!$C$3-2,AG1345+1,(YEAR!$C$2+YEAR!$C$3-1)&amp;"       :="))</f>
        <v>1</v>
      </c>
      <c r="AI1345">
        <f>IF(AH1345&lt;1.1,AH1345,IF(AH1345&lt;YEAR!$C$2+YEAR!$C$3-2,AH1345+1,(YEAR!$C$2+YEAR!$C$3-1)&amp;"       :="))</f>
        <v>1</v>
      </c>
      <c r="AJ1345">
        <f>IF(AI1345&lt;1.1,AI1345,IF(AI1345&lt;YEAR!$C$2+YEAR!$C$3-2,AI1345+1,(YEAR!$C$2+YEAR!$C$3-1)&amp;"       :="))</f>
        <v>1</v>
      </c>
    </row>
    <row r="1346" spans="1:36">
      <c r="A1346">
        <f t="shared" ca="1" si="100"/>
        <v>33</v>
      </c>
      <c r="B1346" t="s">
        <v>51</v>
      </c>
      <c r="C1346" t="str">
        <f ca="1">IF(D1346="",OFFSET(AvailabilityFactor!A$1,A1346,0),C1345)</f>
        <v>D2HSF0915</v>
      </c>
      <c r="D1346" t="str" cm="1">
        <f t="array" aca="1" ref="D1346" ca="1">IF(D1345="",TS_DRC!$P$5,OFFSET(TS_DRC!P$5,RIGHT(D1345,2),0,TRUE))</f>
        <v>TS30</v>
      </c>
      <c r="E1346" t="str">
        <f t="shared" ca="1" si="101"/>
        <v>TS30</v>
      </c>
      <c r="F1346">
        <f>[3]Scenarios!$H$7</f>
        <v>1</v>
      </c>
      <c r="G1346">
        <f>IF(F1346&lt;1.1,F1346,IF(F1346&lt;YEAR!$C$2+YEAR!$C$3-2,F1346+1,(YEAR!$C$2+YEAR!$C$3-1)&amp;"       :="))</f>
        <v>1</v>
      </c>
      <c r="H1346">
        <f>IF(G1346&lt;1.1,G1346,IF(G1346&lt;YEAR!$C$2+YEAR!$C$3-2,G1346+1,(YEAR!$C$2+YEAR!$C$3-1)&amp;"       :="))</f>
        <v>1</v>
      </c>
      <c r="I1346">
        <f>IF(H1346&lt;1.1,H1346,IF(H1346&lt;YEAR!$C$2+YEAR!$C$3-2,H1346+1,(YEAR!$C$2+YEAR!$C$3-1)&amp;"       :="))</f>
        <v>1</v>
      </c>
      <c r="J1346">
        <f>IF(I1346&lt;1.1,I1346,IF(I1346&lt;YEAR!$C$2+YEAR!$C$3-2,I1346+1,(YEAR!$C$2+YEAR!$C$3-1)&amp;"       :="))</f>
        <v>1</v>
      </c>
      <c r="K1346">
        <f>IF(J1346&lt;1.1,J1346,IF(J1346&lt;YEAR!$C$2+YEAR!$C$3-2,J1346+1,(YEAR!$C$2+YEAR!$C$3-1)&amp;"       :="))</f>
        <v>1</v>
      </c>
      <c r="L1346">
        <f>IF(K1346&lt;1.1,K1346,IF(K1346&lt;YEAR!$C$2+YEAR!$C$3-2,K1346+1,(YEAR!$C$2+YEAR!$C$3-1)&amp;"       :="))</f>
        <v>1</v>
      </c>
      <c r="M1346">
        <f>IF(L1346&lt;1.1,L1346,IF(L1346&lt;YEAR!$C$2+YEAR!$C$3-2,L1346+1,(YEAR!$C$2+YEAR!$C$3-1)&amp;"       :="))</f>
        <v>1</v>
      </c>
      <c r="N1346">
        <f>IF(M1346&lt;1.1,M1346,IF(M1346&lt;YEAR!$C$2+YEAR!$C$3-2,M1346+1,(YEAR!$C$2+YEAR!$C$3-1)&amp;"       :="))</f>
        <v>1</v>
      </c>
      <c r="O1346">
        <f>IF(N1346&lt;1.1,N1346,IF(N1346&lt;YEAR!$C$2+YEAR!$C$3-2,N1346+1,(YEAR!$C$2+YEAR!$C$3-1)&amp;"       :="))</f>
        <v>1</v>
      </c>
      <c r="P1346">
        <f>IF(O1346&lt;1.1,O1346,IF(O1346&lt;YEAR!$C$2+YEAR!$C$3-2,O1346+1,(YEAR!$C$2+YEAR!$C$3-1)&amp;"       :="))</f>
        <v>1</v>
      </c>
      <c r="Q1346">
        <f>IF(P1346&lt;1.1,P1346,IF(P1346&lt;YEAR!$C$2+YEAR!$C$3-2,P1346+1,(YEAR!$C$2+YEAR!$C$3-1)&amp;"       :="))</f>
        <v>1</v>
      </c>
      <c r="R1346">
        <f>IF(Q1346&lt;1.1,Q1346,IF(Q1346&lt;YEAR!$C$2+YEAR!$C$3-2,Q1346+1,(YEAR!$C$2+YEAR!$C$3-1)&amp;"       :="))</f>
        <v>1</v>
      </c>
      <c r="S1346">
        <f>IF(R1346&lt;1.1,R1346,IF(R1346&lt;YEAR!$C$2+YEAR!$C$3-2,R1346+1,(YEAR!$C$2+YEAR!$C$3-1)&amp;"       :="))</f>
        <v>1</v>
      </c>
      <c r="T1346">
        <f>IF(S1346&lt;1.1,S1346,IF(S1346&lt;YEAR!$C$2+YEAR!$C$3-2,S1346+1,(YEAR!$C$2+YEAR!$C$3-1)&amp;"       :="))</f>
        <v>1</v>
      </c>
      <c r="U1346">
        <f>IF(T1346&lt;1.1,T1346,IF(T1346&lt;YEAR!$C$2+YEAR!$C$3-2,T1346+1,(YEAR!$C$2+YEAR!$C$3-1)&amp;"       :="))</f>
        <v>1</v>
      </c>
      <c r="V1346">
        <f>IF(U1346&lt;1.1,U1346,IF(U1346&lt;YEAR!$C$2+YEAR!$C$3-2,U1346+1,(YEAR!$C$2+YEAR!$C$3-1)&amp;"       :="))</f>
        <v>1</v>
      </c>
      <c r="W1346">
        <f>IF(V1346&lt;1.1,V1346,IF(V1346&lt;YEAR!$C$2+YEAR!$C$3-2,V1346+1,(YEAR!$C$2+YEAR!$C$3-1)&amp;"       :="))</f>
        <v>1</v>
      </c>
      <c r="X1346">
        <f>IF(W1346&lt;1.1,W1346,IF(W1346&lt;YEAR!$C$2+YEAR!$C$3-2,W1346+1,(YEAR!$C$2+YEAR!$C$3-1)&amp;"       :="))</f>
        <v>1</v>
      </c>
      <c r="Y1346">
        <f>IF(X1346&lt;1.1,X1346,IF(X1346&lt;YEAR!$C$2+YEAR!$C$3-2,X1346+1,(YEAR!$C$2+YEAR!$C$3-1)&amp;"       :="))</f>
        <v>1</v>
      </c>
      <c r="Z1346">
        <f>IF(Y1346&lt;1.1,Y1346,IF(Y1346&lt;YEAR!$C$2+YEAR!$C$3-2,Y1346+1,(YEAR!$C$2+YEAR!$C$3-1)&amp;"       :="))</f>
        <v>1</v>
      </c>
      <c r="AA1346">
        <f>IF(Z1346&lt;1.1,Z1346,IF(Z1346&lt;YEAR!$C$2+YEAR!$C$3-2,Z1346+1,(YEAR!$C$2+YEAR!$C$3-1)&amp;"       :="))</f>
        <v>1</v>
      </c>
      <c r="AB1346">
        <f>IF(AA1346&lt;1.1,AA1346,IF(AA1346&lt;YEAR!$C$2+YEAR!$C$3-2,AA1346+1,(YEAR!$C$2+YEAR!$C$3-1)&amp;"       :="))</f>
        <v>1</v>
      </c>
      <c r="AC1346">
        <f>IF(AB1346&lt;1.1,AB1346,IF(AB1346&lt;YEAR!$C$2+YEAR!$C$3-2,AB1346+1,(YEAR!$C$2+YEAR!$C$3-1)&amp;"       :="))</f>
        <v>1</v>
      </c>
      <c r="AD1346">
        <f>IF(AC1346&lt;1.1,AC1346,IF(AC1346&lt;YEAR!$C$2+YEAR!$C$3-2,AC1346+1,(YEAR!$C$2+YEAR!$C$3-1)&amp;"       :="))</f>
        <v>1</v>
      </c>
      <c r="AE1346">
        <f>IF(AD1346&lt;1.1,AD1346,IF(AD1346&lt;YEAR!$C$2+YEAR!$C$3-2,AD1346+1,(YEAR!$C$2+YEAR!$C$3-1)&amp;"       :="))</f>
        <v>1</v>
      </c>
      <c r="AF1346">
        <f>IF(AE1346&lt;1.1,AE1346,IF(AE1346&lt;YEAR!$C$2+YEAR!$C$3-2,AE1346+1,(YEAR!$C$2+YEAR!$C$3-1)&amp;"       :="))</f>
        <v>1</v>
      </c>
      <c r="AG1346">
        <f>IF(AF1346&lt;1.1,AF1346,IF(AF1346&lt;YEAR!$C$2+YEAR!$C$3-2,AF1346+1,(YEAR!$C$2+YEAR!$C$3-1)&amp;"       :="))</f>
        <v>1</v>
      </c>
      <c r="AH1346">
        <f>IF(AG1346&lt;1.1,AG1346,IF(AG1346&lt;YEAR!$C$2+YEAR!$C$3-2,AG1346+1,(YEAR!$C$2+YEAR!$C$3-1)&amp;"       :="))</f>
        <v>1</v>
      </c>
      <c r="AI1346">
        <f>IF(AH1346&lt;1.1,AH1346,IF(AH1346&lt;YEAR!$C$2+YEAR!$C$3-2,AH1346+1,(YEAR!$C$2+YEAR!$C$3-1)&amp;"       :="))</f>
        <v>1</v>
      </c>
      <c r="AJ1346">
        <f>IF(AI1346&lt;1.1,AI1346,IF(AI1346&lt;YEAR!$C$2+YEAR!$C$3-2,AI1346+1,(YEAR!$C$2+YEAR!$C$3-1)&amp;"       :="))</f>
        <v>1</v>
      </c>
    </row>
    <row r="1347" spans="1:36">
      <c r="A1347">
        <f t="shared" ca="1" si="100"/>
        <v>33</v>
      </c>
      <c r="B1347" t="s">
        <v>51</v>
      </c>
      <c r="C1347" t="str">
        <f ca="1">IF(D1347="",OFFSET(AvailabilityFactor!A$1,A1347,0),C1346)</f>
        <v>D2HSF0915</v>
      </c>
      <c r="D1347" t="str" cm="1">
        <f t="array" aca="1" ref="D1347" ca="1">IF(D1346="",TS_DRC!$P$5,OFFSET(TS_DRC!P$5,RIGHT(D1346,2),0,TRUE))</f>
        <v>TS31</v>
      </c>
      <c r="E1347" t="str">
        <f t="shared" ca="1" si="101"/>
        <v>TS31</v>
      </c>
      <c r="F1347">
        <f>[3]Scenarios!$H$7</f>
        <v>1</v>
      </c>
      <c r="G1347">
        <f>IF(F1347&lt;1.1,F1347,IF(F1347&lt;YEAR!$C$2+YEAR!$C$3-2,F1347+1,(YEAR!$C$2+YEAR!$C$3-1)&amp;"       :="))</f>
        <v>1</v>
      </c>
      <c r="H1347">
        <f>IF(G1347&lt;1.1,G1347,IF(G1347&lt;YEAR!$C$2+YEAR!$C$3-2,G1347+1,(YEAR!$C$2+YEAR!$C$3-1)&amp;"       :="))</f>
        <v>1</v>
      </c>
      <c r="I1347">
        <f>IF(H1347&lt;1.1,H1347,IF(H1347&lt;YEAR!$C$2+YEAR!$C$3-2,H1347+1,(YEAR!$C$2+YEAR!$C$3-1)&amp;"       :="))</f>
        <v>1</v>
      </c>
      <c r="J1347">
        <f>IF(I1347&lt;1.1,I1347,IF(I1347&lt;YEAR!$C$2+YEAR!$C$3-2,I1347+1,(YEAR!$C$2+YEAR!$C$3-1)&amp;"       :="))</f>
        <v>1</v>
      </c>
      <c r="K1347">
        <f>IF(J1347&lt;1.1,J1347,IF(J1347&lt;YEAR!$C$2+YEAR!$C$3-2,J1347+1,(YEAR!$C$2+YEAR!$C$3-1)&amp;"       :="))</f>
        <v>1</v>
      </c>
      <c r="L1347">
        <f>IF(K1347&lt;1.1,K1347,IF(K1347&lt;YEAR!$C$2+YEAR!$C$3-2,K1347+1,(YEAR!$C$2+YEAR!$C$3-1)&amp;"       :="))</f>
        <v>1</v>
      </c>
      <c r="M1347">
        <f>IF(L1347&lt;1.1,L1347,IF(L1347&lt;YEAR!$C$2+YEAR!$C$3-2,L1347+1,(YEAR!$C$2+YEAR!$C$3-1)&amp;"       :="))</f>
        <v>1</v>
      </c>
      <c r="N1347">
        <f>IF(M1347&lt;1.1,M1347,IF(M1347&lt;YEAR!$C$2+YEAR!$C$3-2,M1347+1,(YEAR!$C$2+YEAR!$C$3-1)&amp;"       :="))</f>
        <v>1</v>
      </c>
      <c r="O1347">
        <f>IF(N1347&lt;1.1,N1347,IF(N1347&lt;YEAR!$C$2+YEAR!$C$3-2,N1347+1,(YEAR!$C$2+YEAR!$C$3-1)&amp;"       :="))</f>
        <v>1</v>
      </c>
      <c r="P1347">
        <f>IF(O1347&lt;1.1,O1347,IF(O1347&lt;YEAR!$C$2+YEAR!$C$3-2,O1347+1,(YEAR!$C$2+YEAR!$C$3-1)&amp;"       :="))</f>
        <v>1</v>
      </c>
      <c r="Q1347">
        <f>IF(P1347&lt;1.1,P1347,IF(P1347&lt;YEAR!$C$2+YEAR!$C$3-2,P1347+1,(YEAR!$C$2+YEAR!$C$3-1)&amp;"       :="))</f>
        <v>1</v>
      </c>
      <c r="R1347">
        <f>IF(Q1347&lt;1.1,Q1347,IF(Q1347&lt;YEAR!$C$2+YEAR!$C$3-2,Q1347+1,(YEAR!$C$2+YEAR!$C$3-1)&amp;"       :="))</f>
        <v>1</v>
      </c>
      <c r="S1347">
        <f>IF(R1347&lt;1.1,R1347,IF(R1347&lt;YEAR!$C$2+YEAR!$C$3-2,R1347+1,(YEAR!$C$2+YEAR!$C$3-1)&amp;"       :="))</f>
        <v>1</v>
      </c>
      <c r="T1347">
        <f>IF(S1347&lt;1.1,S1347,IF(S1347&lt;YEAR!$C$2+YEAR!$C$3-2,S1347+1,(YEAR!$C$2+YEAR!$C$3-1)&amp;"       :="))</f>
        <v>1</v>
      </c>
      <c r="U1347">
        <f>IF(T1347&lt;1.1,T1347,IF(T1347&lt;YEAR!$C$2+YEAR!$C$3-2,T1347+1,(YEAR!$C$2+YEAR!$C$3-1)&amp;"       :="))</f>
        <v>1</v>
      </c>
      <c r="V1347">
        <f>IF(U1347&lt;1.1,U1347,IF(U1347&lt;YEAR!$C$2+YEAR!$C$3-2,U1347+1,(YEAR!$C$2+YEAR!$C$3-1)&amp;"       :="))</f>
        <v>1</v>
      </c>
      <c r="W1347">
        <f>IF(V1347&lt;1.1,V1347,IF(V1347&lt;YEAR!$C$2+YEAR!$C$3-2,V1347+1,(YEAR!$C$2+YEAR!$C$3-1)&amp;"       :="))</f>
        <v>1</v>
      </c>
      <c r="X1347">
        <f>IF(W1347&lt;1.1,W1347,IF(W1347&lt;YEAR!$C$2+YEAR!$C$3-2,W1347+1,(YEAR!$C$2+YEAR!$C$3-1)&amp;"       :="))</f>
        <v>1</v>
      </c>
      <c r="Y1347">
        <f>IF(X1347&lt;1.1,X1347,IF(X1347&lt;YEAR!$C$2+YEAR!$C$3-2,X1347+1,(YEAR!$C$2+YEAR!$C$3-1)&amp;"       :="))</f>
        <v>1</v>
      </c>
      <c r="Z1347">
        <f>IF(Y1347&lt;1.1,Y1347,IF(Y1347&lt;YEAR!$C$2+YEAR!$C$3-2,Y1347+1,(YEAR!$C$2+YEAR!$C$3-1)&amp;"       :="))</f>
        <v>1</v>
      </c>
      <c r="AA1347">
        <f>IF(Z1347&lt;1.1,Z1347,IF(Z1347&lt;YEAR!$C$2+YEAR!$C$3-2,Z1347+1,(YEAR!$C$2+YEAR!$C$3-1)&amp;"       :="))</f>
        <v>1</v>
      </c>
      <c r="AB1347">
        <f>IF(AA1347&lt;1.1,AA1347,IF(AA1347&lt;YEAR!$C$2+YEAR!$C$3-2,AA1347+1,(YEAR!$C$2+YEAR!$C$3-1)&amp;"       :="))</f>
        <v>1</v>
      </c>
      <c r="AC1347">
        <f>IF(AB1347&lt;1.1,AB1347,IF(AB1347&lt;YEAR!$C$2+YEAR!$C$3-2,AB1347+1,(YEAR!$C$2+YEAR!$C$3-1)&amp;"       :="))</f>
        <v>1</v>
      </c>
      <c r="AD1347">
        <f>IF(AC1347&lt;1.1,AC1347,IF(AC1347&lt;YEAR!$C$2+YEAR!$C$3-2,AC1347+1,(YEAR!$C$2+YEAR!$C$3-1)&amp;"       :="))</f>
        <v>1</v>
      </c>
      <c r="AE1347">
        <f>IF(AD1347&lt;1.1,AD1347,IF(AD1347&lt;YEAR!$C$2+YEAR!$C$3-2,AD1347+1,(YEAR!$C$2+YEAR!$C$3-1)&amp;"       :="))</f>
        <v>1</v>
      </c>
      <c r="AF1347">
        <f>IF(AE1347&lt;1.1,AE1347,IF(AE1347&lt;YEAR!$C$2+YEAR!$C$3-2,AE1347+1,(YEAR!$C$2+YEAR!$C$3-1)&amp;"       :="))</f>
        <v>1</v>
      </c>
      <c r="AG1347">
        <f>IF(AF1347&lt;1.1,AF1347,IF(AF1347&lt;YEAR!$C$2+YEAR!$C$3-2,AF1347+1,(YEAR!$C$2+YEAR!$C$3-1)&amp;"       :="))</f>
        <v>1</v>
      </c>
      <c r="AH1347">
        <f>IF(AG1347&lt;1.1,AG1347,IF(AG1347&lt;YEAR!$C$2+YEAR!$C$3-2,AG1347+1,(YEAR!$C$2+YEAR!$C$3-1)&amp;"       :="))</f>
        <v>1</v>
      </c>
      <c r="AI1347">
        <f>IF(AH1347&lt;1.1,AH1347,IF(AH1347&lt;YEAR!$C$2+YEAR!$C$3-2,AH1347+1,(YEAR!$C$2+YEAR!$C$3-1)&amp;"       :="))</f>
        <v>1</v>
      </c>
      <c r="AJ1347">
        <f>IF(AI1347&lt;1.1,AI1347,IF(AI1347&lt;YEAR!$C$2+YEAR!$C$3-2,AI1347+1,(YEAR!$C$2+YEAR!$C$3-1)&amp;"       :="))</f>
        <v>1</v>
      </c>
    </row>
    <row r="1348" spans="1:36">
      <c r="A1348">
        <f t="shared" ca="1" si="100"/>
        <v>33</v>
      </c>
      <c r="B1348" t="s">
        <v>51</v>
      </c>
      <c r="C1348" t="str">
        <f ca="1">IF(D1348="",OFFSET(AvailabilityFactor!A$1,A1348,0),C1347)</f>
        <v>D2HSF0915</v>
      </c>
      <c r="D1348" t="str" cm="1">
        <f t="array" aca="1" ref="D1348" ca="1">IF(D1347="",TS_DRC!$P$5,OFFSET(TS_DRC!P$5,RIGHT(D1347,2),0,TRUE))</f>
        <v>TS32</v>
      </c>
      <c r="E1348" t="str">
        <f t="shared" ca="1" si="101"/>
        <v>TS32</v>
      </c>
      <c r="F1348">
        <f>[3]Scenarios!$H$7</f>
        <v>1</v>
      </c>
      <c r="G1348">
        <f>IF(F1348&lt;1.1,F1348,IF(F1348&lt;YEAR!$C$2+YEAR!$C$3-2,F1348+1,(YEAR!$C$2+YEAR!$C$3-1)&amp;"       :="))</f>
        <v>1</v>
      </c>
      <c r="H1348">
        <f>IF(G1348&lt;1.1,G1348,IF(G1348&lt;YEAR!$C$2+YEAR!$C$3-2,G1348+1,(YEAR!$C$2+YEAR!$C$3-1)&amp;"       :="))</f>
        <v>1</v>
      </c>
      <c r="I1348">
        <f>IF(H1348&lt;1.1,H1348,IF(H1348&lt;YEAR!$C$2+YEAR!$C$3-2,H1348+1,(YEAR!$C$2+YEAR!$C$3-1)&amp;"       :="))</f>
        <v>1</v>
      </c>
      <c r="J1348">
        <f>IF(I1348&lt;1.1,I1348,IF(I1348&lt;YEAR!$C$2+YEAR!$C$3-2,I1348+1,(YEAR!$C$2+YEAR!$C$3-1)&amp;"       :="))</f>
        <v>1</v>
      </c>
      <c r="K1348">
        <f>IF(J1348&lt;1.1,J1348,IF(J1348&lt;YEAR!$C$2+YEAR!$C$3-2,J1348+1,(YEAR!$C$2+YEAR!$C$3-1)&amp;"       :="))</f>
        <v>1</v>
      </c>
      <c r="L1348">
        <f>IF(K1348&lt;1.1,K1348,IF(K1348&lt;YEAR!$C$2+YEAR!$C$3-2,K1348+1,(YEAR!$C$2+YEAR!$C$3-1)&amp;"       :="))</f>
        <v>1</v>
      </c>
      <c r="M1348">
        <f>IF(L1348&lt;1.1,L1348,IF(L1348&lt;YEAR!$C$2+YEAR!$C$3-2,L1348+1,(YEAR!$C$2+YEAR!$C$3-1)&amp;"       :="))</f>
        <v>1</v>
      </c>
      <c r="N1348">
        <f>IF(M1348&lt;1.1,M1348,IF(M1348&lt;YEAR!$C$2+YEAR!$C$3-2,M1348+1,(YEAR!$C$2+YEAR!$C$3-1)&amp;"       :="))</f>
        <v>1</v>
      </c>
      <c r="O1348">
        <f>IF(N1348&lt;1.1,N1348,IF(N1348&lt;YEAR!$C$2+YEAR!$C$3-2,N1348+1,(YEAR!$C$2+YEAR!$C$3-1)&amp;"       :="))</f>
        <v>1</v>
      </c>
      <c r="P1348">
        <f>IF(O1348&lt;1.1,O1348,IF(O1348&lt;YEAR!$C$2+YEAR!$C$3-2,O1348+1,(YEAR!$C$2+YEAR!$C$3-1)&amp;"       :="))</f>
        <v>1</v>
      </c>
      <c r="Q1348">
        <f>IF(P1348&lt;1.1,P1348,IF(P1348&lt;YEAR!$C$2+YEAR!$C$3-2,P1348+1,(YEAR!$C$2+YEAR!$C$3-1)&amp;"       :="))</f>
        <v>1</v>
      </c>
      <c r="R1348">
        <f>IF(Q1348&lt;1.1,Q1348,IF(Q1348&lt;YEAR!$C$2+YEAR!$C$3-2,Q1348+1,(YEAR!$C$2+YEAR!$C$3-1)&amp;"       :="))</f>
        <v>1</v>
      </c>
      <c r="S1348">
        <f>IF(R1348&lt;1.1,R1348,IF(R1348&lt;YEAR!$C$2+YEAR!$C$3-2,R1348+1,(YEAR!$C$2+YEAR!$C$3-1)&amp;"       :="))</f>
        <v>1</v>
      </c>
      <c r="T1348">
        <f>IF(S1348&lt;1.1,S1348,IF(S1348&lt;YEAR!$C$2+YEAR!$C$3-2,S1348+1,(YEAR!$C$2+YEAR!$C$3-1)&amp;"       :="))</f>
        <v>1</v>
      </c>
      <c r="U1348">
        <f>IF(T1348&lt;1.1,T1348,IF(T1348&lt;YEAR!$C$2+YEAR!$C$3-2,T1348+1,(YEAR!$C$2+YEAR!$C$3-1)&amp;"       :="))</f>
        <v>1</v>
      </c>
      <c r="V1348">
        <f>IF(U1348&lt;1.1,U1348,IF(U1348&lt;YEAR!$C$2+YEAR!$C$3-2,U1348+1,(YEAR!$C$2+YEAR!$C$3-1)&amp;"       :="))</f>
        <v>1</v>
      </c>
      <c r="W1348">
        <f>IF(V1348&lt;1.1,V1348,IF(V1348&lt;YEAR!$C$2+YEAR!$C$3-2,V1348+1,(YEAR!$C$2+YEAR!$C$3-1)&amp;"       :="))</f>
        <v>1</v>
      </c>
      <c r="X1348">
        <f>IF(W1348&lt;1.1,W1348,IF(W1348&lt;YEAR!$C$2+YEAR!$C$3-2,W1348+1,(YEAR!$C$2+YEAR!$C$3-1)&amp;"       :="))</f>
        <v>1</v>
      </c>
      <c r="Y1348">
        <f>IF(X1348&lt;1.1,X1348,IF(X1348&lt;YEAR!$C$2+YEAR!$C$3-2,X1348+1,(YEAR!$C$2+YEAR!$C$3-1)&amp;"       :="))</f>
        <v>1</v>
      </c>
      <c r="Z1348">
        <f>IF(Y1348&lt;1.1,Y1348,IF(Y1348&lt;YEAR!$C$2+YEAR!$C$3-2,Y1348+1,(YEAR!$C$2+YEAR!$C$3-1)&amp;"       :="))</f>
        <v>1</v>
      </c>
      <c r="AA1348">
        <f>IF(Z1348&lt;1.1,Z1348,IF(Z1348&lt;YEAR!$C$2+YEAR!$C$3-2,Z1348+1,(YEAR!$C$2+YEAR!$C$3-1)&amp;"       :="))</f>
        <v>1</v>
      </c>
      <c r="AB1348">
        <f>IF(AA1348&lt;1.1,AA1348,IF(AA1348&lt;YEAR!$C$2+YEAR!$C$3-2,AA1348+1,(YEAR!$C$2+YEAR!$C$3-1)&amp;"       :="))</f>
        <v>1</v>
      </c>
      <c r="AC1348">
        <f>IF(AB1348&lt;1.1,AB1348,IF(AB1348&lt;YEAR!$C$2+YEAR!$C$3-2,AB1348+1,(YEAR!$C$2+YEAR!$C$3-1)&amp;"       :="))</f>
        <v>1</v>
      </c>
      <c r="AD1348">
        <f>IF(AC1348&lt;1.1,AC1348,IF(AC1348&lt;YEAR!$C$2+YEAR!$C$3-2,AC1348+1,(YEAR!$C$2+YEAR!$C$3-1)&amp;"       :="))</f>
        <v>1</v>
      </c>
      <c r="AE1348">
        <f>IF(AD1348&lt;1.1,AD1348,IF(AD1348&lt;YEAR!$C$2+YEAR!$C$3-2,AD1348+1,(YEAR!$C$2+YEAR!$C$3-1)&amp;"       :="))</f>
        <v>1</v>
      </c>
      <c r="AF1348">
        <f>IF(AE1348&lt;1.1,AE1348,IF(AE1348&lt;YEAR!$C$2+YEAR!$C$3-2,AE1348+1,(YEAR!$C$2+YEAR!$C$3-1)&amp;"       :="))</f>
        <v>1</v>
      </c>
      <c r="AG1348">
        <f>IF(AF1348&lt;1.1,AF1348,IF(AF1348&lt;YEAR!$C$2+YEAR!$C$3-2,AF1348+1,(YEAR!$C$2+YEAR!$C$3-1)&amp;"       :="))</f>
        <v>1</v>
      </c>
      <c r="AH1348">
        <f>IF(AG1348&lt;1.1,AG1348,IF(AG1348&lt;YEAR!$C$2+YEAR!$C$3-2,AG1348+1,(YEAR!$C$2+YEAR!$C$3-1)&amp;"       :="))</f>
        <v>1</v>
      </c>
      <c r="AI1348">
        <f>IF(AH1348&lt;1.1,AH1348,IF(AH1348&lt;YEAR!$C$2+YEAR!$C$3-2,AH1348+1,(YEAR!$C$2+YEAR!$C$3-1)&amp;"       :="))</f>
        <v>1</v>
      </c>
      <c r="AJ1348">
        <f>IF(AI1348&lt;1.1,AI1348,IF(AI1348&lt;YEAR!$C$2+YEAR!$C$3-2,AI1348+1,(YEAR!$C$2+YEAR!$C$3-1)&amp;"       :="))</f>
        <v>1</v>
      </c>
    </row>
    <row r="1349" spans="1:36">
      <c r="A1349">
        <f t="shared" ca="1" si="100"/>
        <v>33</v>
      </c>
      <c r="B1349" t="s">
        <v>51</v>
      </c>
      <c r="C1349" t="str">
        <f ca="1">IF(D1349="",OFFSET(AvailabilityFactor!A$1,A1349,0),C1348)</f>
        <v>D2HSF0915</v>
      </c>
      <c r="D1349" t="str" cm="1">
        <f t="array" aca="1" ref="D1349" ca="1">IF(D1348="",TS_DRC!$P$5,OFFSET(TS_DRC!P$5,RIGHT(D1348,2),0,TRUE))</f>
        <v>TS33</v>
      </c>
      <c r="E1349" t="str">
        <f t="shared" ca="1" si="101"/>
        <v>TS33</v>
      </c>
      <c r="F1349">
        <f>[3]Scenarios!$H$7</f>
        <v>1</v>
      </c>
      <c r="G1349">
        <f>IF(F1349&lt;1.1,F1349,IF(F1349&lt;YEAR!$C$2+YEAR!$C$3-2,F1349+1,(YEAR!$C$2+YEAR!$C$3-1)&amp;"       :="))</f>
        <v>1</v>
      </c>
      <c r="H1349">
        <f>IF(G1349&lt;1.1,G1349,IF(G1349&lt;YEAR!$C$2+YEAR!$C$3-2,G1349+1,(YEAR!$C$2+YEAR!$C$3-1)&amp;"       :="))</f>
        <v>1</v>
      </c>
      <c r="I1349">
        <f>IF(H1349&lt;1.1,H1349,IF(H1349&lt;YEAR!$C$2+YEAR!$C$3-2,H1349+1,(YEAR!$C$2+YEAR!$C$3-1)&amp;"       :="))</f>
        <v>1</v>
      </c>
      <c r="J1349">
        <f>IF(I1349&lt;1.1,I1349,IF(I1349&lt;YEAR!$C$2+YEAR!$C$3-2,I1349+1,(YEAR!$C$2+YEAR!$C$3-1)&amp;"       :="))</f>
        <v>1</v>
      </c>
      <c r="K1349">
        <f>IF(J1349&lt;1.1,J1349,IF(J1349&lt;YEAR!$C$2+YEAR!$C$3-2,J1349+1,(YEAR!$C$2+YEAR!$C$3-1)&amp;"       :="))</f>
        <v>1</v>
      </c>
      <c r="L1349">
        <f>IF(K1349&lt;1.1,K1349,IF(K1349&lt;YEAR!$C$2+YEAR!$C$3-2,K1349+1,(YEAR!$C$2+YEAR!$C$3-1)&amp;"       :="))</f>
        <v>1</v>
      </c>
      <c r="M1349">
        <f>IF(L1349&lt;1.1,L1349,IF(L1349&lt;YEAR!$C$2+YEAR!$C$3-2,L1349+1,(YEAR!$C$2+YEAR!$C$3-1)&amp;"       :="))</f>
        <v>1</v>
      </c>
      <c r="N1349">
        <f>IF(M1349&lt;1.1,M1349,IF(M1349&lt;YEAR!$C$2+YEAR!$C$3-2,M1349+1,(YEAR!$C$2+YEAR!$C$3-1)&amp;"       :="))</f>
        <v>1</v>
      </c>
      <c r="O1349">
        <f>IF(N1349&lt;1.1,N1349,IF(N1349&lt;YEAR!$C$2+YEAR!$C$3-2,N1349+1,(YEAR!$C$2+YEAR!$C$3-1)&amp;"       :="))</f>
        <v>1</v>
      </c>
      <c r="P1349">
        <f>IF(O1349&lt;1.1,O1349,IF(O1349&lt;YEAR!$C$2+YEAR!$C$3-2,O1349+1,(YEAR!$C$2+YEAR!$C$3-1)&amp;"       :="))</f>
        <v>1</v>
      </c>
      <c r="Q1349">
        <f>IF(P1349&lt;1.1,P1349,IF(P1349&lt;YEAR!$C$2+YEAR!$C$3-2,P1349+1,(YEAR!$C$2+YEAR!$C$3-1)&amp;"       :="))</f>
        <v>1</v>
      </c>
      <c r="R1349">
        <f>IF(Q1349&lt;1.1,Q1349,IF(Q1349&lt;YEAR!$C$2+YEAR!$C$3-2,Q1349+1,(YEAR!$C$2+YEAR!$C$3-1)&amp;"       :="))</f>
        <v>1</v>
      </c>
      <c r="S1349">
        <f>IF(R1349&lt;1.1,R1349,IF(R1349&lt;YEAR!$C$2+YEAR!$C$3-2,R1349+1,(YEAR!$C$2+YEAR!$C$3-1)&amp;"       :="))</f>
        <v>1</v>
      </c>
      <c r="T1349">
        <f>IF(S1349&lt;1.1,S1349,IF(S1349&lt;YEAR!$C$2+YEAR!$C$3-2,S1349+1,(YEAR!$C$2+YEAR!$C$3-1)&amp;"       :="))</f>
        <v>1</v>
      </c>
      <c r="U1349">
        <f>IF(T1349&lt;1.1,T1349,IF(T1349&lt;YEAR!$C$2+YEAR!$C$3-2,T1349+1,(YEAR!$C$2+YEAR!$C$3-1)&amp;"       :="))</f>
        <v>1</v>
      </c>
      <c r="V1349">
        <f>IF(U1349&lt;1.1,U1349,IF(U1349&lt;YEAR!$C$2+YEAR!$C$3-2,U1349+1,(YEAR!$C$2+YEAR!$C$3-1)&amp;"       :="))</f>
        <v>1</v>
      </c>
      <c r="W1349">
        <f>IF(V1349&lt;1.1,V1349,IF(V1349&lt;YEAR!$C$2+YEAR!$C$3-2,V1349+1,(YEAR!$C$2+YEAR!$C$3-1)&amp;"       :="))</f>
        <v>1</v>
      </c>
      <c r="X1349">
        <f>IF(W1349&lt;1.1,W1349,IF(W1349&lt;YEAR!$C$2+YEAR!$C$3-2,W1349+1,(YEAR!$C$2+YEAR!$C$3-1)&amp;"       :="))</f>
        <v>1</v>
      </c>
      <c r="Y1349">
        <f>IF(X1349&lt;1.1,X1349,IF(X1349&lt;YEAR!$C$2+YEAR!$C$3-2,X1349+1,(YEAR!$C$2+YEAR!$C$3-1)&amp;"       :="))</f>
        <v>1</v>
      </c>
      <c r="Z1349">
        <f>IF(Y1349&lt;1.1,Y1349,IF(Y1349&lt;YEAR!$C$2+YEAR!$C$3-2,Y1349+1,(YEAR!$C$2+YEAR!$C$3-1)&amp;"       :="))</f>
        <v>1</v>
      </c>
      <c r="AA1349">
        <f>IF(Z1349&lt;1.1,Z1349,IF(Z1349&lt;YEAR!$C$2+YEAR!$C$3-2,Z1349+1,(YEAR!$C$2+YEAR!$C$3-1)&amp;"       :="))</f>
        <v>1</v>
      </c>
      <c r="AB1349">
        <f>IF(AA1349&lt;1.1,AA1349,IF(AA1349&lt;YEAR!$C$2+YEAR!$C$3-2,AA1349+1,(YEAR!$C$2+YEAR!$C$3-1)&amp;"       :="))</f>
        <v>1</v>
      </c>
      <c r="AC1349">
        <f>IF(AB1349&lt;1.1,AB1349,IF(AB1349&lt;YEAR!$C$2+YEAR!$C$3-2,AB1349+1,(YEAR!$C$2+YEAR!$C$3-1)&amp;"       :="))</f>
        <v>1</v>
      </c>
      <c r="AD1349">
        <f>IF(AC1349&lt;1.1,AC1349,IF(AC1349&lt;YEAR!$C$2+YEAR!$C$3-2,AC1349+1,(YEAR!$C$2+YEAR!$C$3-1)&amp;"       :="))</f>
        <v>1</v>
      </c>
      <c r="AE1349">
        <f>IF(AD1349&lt;1.1,AD1349,IF(AD1349&lt;YEAR!$C$2+YEAR!$C$3-2,AD1349+1,(YEAR!$C$2+YEAR!$C$3-1)&amp;"       :="))</f>
        <v>1</v>
      </c>
      <c r="AF1349">
        <f>IF(AE1349&lt;1.1,AE1349,IF(AE1349&lt;YEAR!$C$2+YEAR!$C$3-2,AE1349+1,(YEAR!$C$2+YEAR!$C$3-1)&amp;"       :="))</f>
        <v>1</v>
      </c>
      <c r="AG1349">
        <f>IF(AF1349&lt;1.1,AF1349,IF(AF1349&lt;YEAR!$C$2+YEAR!$C$3-2,AF1349+1,(YEAR!$C$2+YEAR!$C$3-1)&amp;"       :="))</f>
        <v>1</v>
      </c>
      <c r="AH1349">
        <f>IF(AG1349&lt;1.1,AG1349,IF(AG1349&lt;YEAR!$C$2+YEAR!$C$3-2,AG1349+1,(YEAR!$C$2+YEAR!$C$3-1)&amp;"       :="))</f>
        <v>1</v>
      </c>
      <c r="AI1349">
        <f>IF(AH1349&lt;1.1,AH1349,IF(AH1349&lt;YEAR!$C$2+YEAR!$C$3-2,AH1349+1,(YEAR!$C$2+YEAR!$C$3-1)&amp;"       :="))</f>
        <v>1</v>
      </c>
      <c r="AJ1349">
        <f>IF(AI1349&lt;1.1,AI1349,IF(AI1349&lt;YEAR!$C$2+YEAR!$C$3-2,AI1349+1,(YEAR!$C$2+YEAR!$C$3-1)&amp;"       :="))</f>
        <v>1</v>
      </c>
    </row>
    <row r="1350" spans="1:36">
      <c r="A1350">
        <f t="shared" ca="1" si="100"/>
        <v>33</v>
      </c>
      <c r="B1350" t="s">
        <v>51</v>
      </c>
      <c r="C1350" t="str">
        <f ca="1">IF(D1350="",OFFSET(AvailabilityFactor!A$1,A1350,0),C1349)</f>
        <v>D2HSF0915</v>
      </c>
      <c r="D1350" t="str" cm="1">
        <f t="array" aca="1" ref="D1350" ca="1">IF(D1349="",TS_DRC!$P$5,OFFSET(TS_DRC!P$5,RIGHT(D1349,2),0,TRUE))</f>
        <v>TS34</v>
      </c>
      <c r="E1350" t="str">
        <f t="shared" ca="1" si="101"/>
        <v>TS34</v>
      </c>
      <c r="F1350">
        <f>[3]Scenarios!$H$7</f>
        <v>1</v>
      </c>
      <c r="G1350">
        <f>IF(F1350&lt;1.1,F1350,IF(F1350&lt;YEAR!$C$2+YEAR!$C$3-2,F1350+1,(YEAR!$C$2+YEAR!$C$3-1)&amp;"       :="))</f>
        <v>1</v>
      </c>
      <c r="H1350">
        <f>IF(G1350&lt;1.1,G1350,IF(G1350&lt;YEAR!$C$2+YEAR!$C$3-2,G1350+1,(YEAR!$C$2+YEAR!$C$3-1)&amp;"       :="))</f>
        <v>1</v>
      </c>
      <c r="I1350">
        <f>IF(H1350&lt;1.1,H1350,IF(H1350&lt;YEAR!$C$2+YEAR!$C$3-2,H1350+1,(YEAR!$C$2+YEAR!$C$3-1)&amp;"       :="))</f>
        <v>1</v>
      </c>
      <c r="J1350">
        <f>IF(I1350&lt;1.1,I1350,IF(I1350&lt;YEAR!$C$2+YEAR!$C$3-2,I1350+1,(YEAR!$C$2+YEAR!$C$3-1)&amp;"       :="))</f>
        <v>1</v>
      </c>
      <c r="K1350">
        <f>IF(J1350&lt;1.1,J1350,IF(J1350&lt;YEAR!$C$2+YEAR!$C$3-2,J1350+1,(YEAR!$C$2+YEAR!$C$3-1)&amp;"       :="))</f>
        <v>1</v>
      </c>
      <c r="L1350">
        <f>IF(K1350&lt;1.1,K1350,IF(K1350&lt;YEAR!$C$2+YEAR!$C$3-2,K1350+1,(YEAR!$C$2+YEAR!$C$3-1)&amp;"       :="))</f>
        <v>1</v>
      </c>
      <c r="M1350">
        <f>IF(L1350&lt;1.1,L1350,IF(L1350&lt;YEAR!$C$2+YEAR!$C$3-2,L1350+1,(YEAR!$C$2+YEAR!$C$3-1)&amp;"       :="))</f>
        <v>1</v>
      </c>
      <c r="N1350">
        <f>IF(M1350&lt;1.1,M1350,IF(M1350&lt;YEAR!$C$2+YEAR!$C$3-2,M1350+1,(YEAR!$C$2+YEAR!$C$3-1)&amp;"       :="))</f>
        <v>1</v>
      </c>
      <c r="O1350">
        <f>IF(N1350&lt;1.1,N1350,IF(N1350&lt;YEAR!$C$2+YEAR!$C$3-2,N1350+1,(YEAR!$C$2+YEAR!$C$3-1)&amp;"       :="))</f>
        <v>1</v>
      </c>
      <c r="P1350">
        <f>IF(O1350&lt;1.1,O1350,IF(O1350&lt;YEAR!$C$2+YEAR!$C$3-2,O1350+1,(YEAR!$C$2+YEAR!$C$3-1)&amp;"       :="))</f>
        <v>1</v>
      </c>
      <c r="Q1350">
        <f>IF(P1350&lt;1.1,P1350,IF(P1350&lt;YEAR!$C$2+YEAR!$C$3-2,P1350+1,(YEAR!$C$2+YEAR!$C$3-1)&amp;"       :="))</f>
        <v>1</v>
      </c>
      <c r="R1350">
        <f>IF(Q1350&lt;1.1,Q1350,IF(Q1350&lt;YEAR!$C$2+YEAR!$C$3-2,Q1350+1,(YEAR!$C$2+YEAR!$C$3-1)&amp;"       :="))</f>
        <v>1</v>
      </c>
      <c r="S1350">
        <f>IF(R1350&lt;1.1,R1350,IF(R1350&lt;YEAR!$C$2+YEAR!$C$3-2,R1350+1,(YEAR!$C$2+YEAR!$C$3-1)&amp;"       :="))</f>
        <v>1</v>
      </c>
      <c r="T1350">
        <f>IF(S1350&lt;1.1,S1350,IF(S1350&lt;YEAR!$C$2+YEAR!$C$3-2,S1350+1,(YEAR!$C$2+YEAR!$C$3-1)&amp;"       :="))</f>
        <v>1</v>
      </c>
      <c r="U1350">
        <f>IF(T1350&lt;1.1,T1350,IF(T1350&lt;YEAR!$C$2+YEAR!$C$3-2,T1350+1,(YEAR!$C$2+YEAR!$C$3-1)&amp;"       :="))</f>
        <v>1</v>
      </c>
      <c r="V1350">
        <f>IF(U1350&lt;1.1,U1350,IF(U1350&lt;YEAR!$C$2+YEAR!$C$3-2,U1350+1,(YEAR!$C$2+YEAR!$C$3-1)&amp;"       :="))</f>
        <v>1</v>
      </c>
      <c r="W1350">
        <f>IF(V1350&lt;1.1,V1350,IF(V1350&lt;YEAR!$C$2+YEAR!$C$3-2,V1350+1,(YEAR!$C$2+YEAR!$C$3-1)&amp;"       :="))</f>
        <v>1</v>
      </c>
      <c r="X1350">
        <f>IF(W1350&lt;1.1,W1350,IF(W1350&lt;YEAR!$C$2+YEAR!$C$3-2,W1350+1,(YEAR!$C$2+YEAR!$C$3-1)&amp;"       :="))</f>
        <v>1</v>
      </c>
      <c r="Y1350">
        <f>IF(X1350&lt;1.1,X1350,IF(X1350&lt;YEAR!$C$2+YEAR!$C$3-2,X1350+1,(YEAR!$C$2+YEAR!$C$3-1)&amp;"       :="))</f>
        <v>1</v>
      </c>
      <c r="Z1350">
        <f>IF(Y1350&lt;1.1,Y1350,IF(Y1350&lt;YEAR!$C$2+YEAR!$C$3-2,Y1350+1,(YEAR!$C$2+YEAR!$C$3-1)&amp;"       :="))</f>
        <v>1</v>
      </c>
      <c r="AA1350">
        <f>IF(Z1350&lt;1.1,Z1350,IF(Z1350&lt;YEAR!$C$2+YEAR!$C$3-2,Z1350+1,(YEAR!$C$2+YEAR!$C$3-1)&amp;"       :="))</f>
        <v>1</v>
      </c>
      <c r="AB1350">
        <f>IF(AA1350&lt;1.1,AA1350,IF(AA1350&lt;YEAR!$C$2+YEAR!$C$3-2,AA1350+1,(YEAR!$C$2+YEAR!$C$3-1)&amp;"       :="))</f>
        <v>1</v>
      </c>
      <c r="AC1350">
        <f>IF(AB1350&lt;1.1,AB1350,IF(AB1350&lt;YEAR!$C$2+YEAR!$C$3-2,AB1350+1,(YEAR!$C$2+YEAR!$C$3-1)&amp;"       :="))</f>
        <v>1</v>
      </c>
      <c r="AD1350">
        <f>IF(AC1350&lt;1.1,AC1350,IF(AC1350&lt;YEAR!$C$2+YEAR!$C$3-2,AC1350+1,(YEAR!$C$2+YEAR!$C$3-1)&amp;"       :="))</f>
        <v>1</v>
      </c>
      <c r="AE1350">
        <f>IF(AD1350&lt;1.1,AD1350,IF(AD1350&lt;YEAR!$C$2+YEAR!$C$3-2,AD1350+1,(YEAR!$C$2+YEAR!$C$3-1)&amp;"       :="))</f>
        <v>1</v>
      </c>
      <c r="AF1350">
        <f>IF(AE1350&lt;1.1,AE1350,IF(AE1350&lt;YEAR!$C$2+YEAR!$C$3-2,AE1350+1,(YEAR!$C$2+YEAR!$C$3-1)&amp;"       :="))</f>
        <v>1</v>
      </c>
      <c r="AG1350">
        <f>IF(AF1350&lt;1.1,AF1350,IF(AF1350&lt;YEAR!$C$2+YEAR!$C$3-2,AF1350+1,(YEAR!$C$2+YEAR!$C$3-1)&amp;"       :="))</f>
        <v>1</v>
      </c>
      <c r="AH1350">
        <f>IF(AG1350&lt;1.1,AG1350,IF(AG1350&lt;YEAR!$C$2+YEAR!$C$3-2,AG1350+1,(YEAR!$C$2+YEAR!$C$3-1)&amp;"       :="))</f>
        <v>1</v>
      </c>
      <c r="AI1350">
        <f>IF(AH1350&lt;1.1,AH1350,IF(AH1350&lt;YEAR!$C$2+YEAR!$C$3-2,AH1350+1,(YEAR!$C$2+YEAR!$C$3-1)&amp;"       :="))</f>
        <v>1</v>
      </c>
      <c r="AJ1350">
        <f>IF(AI1350&lt;1.1,AI1350,IF(AI1350&lt;YEAR!$C$2+YEAR!$C$3-2,AI1350+1,(YEAR!$C$2+YEAR!$C$3-1)&amp;"       :="))</f>
        <v>1</v>
      </c>
    </row>
    <row r="1351" spans="1:36">
      <c r="A1351">
        <f t="shared" ca="1" si="100"/>
        <v>33</v>
      </c>
      <c r="B1351" t="s">
        <v>51</v>
      </c>
      <c r="C1351" t="str">
        <f ca="1">IF(D1351="",OFFSET(AvailabilityFactor!A$1,A1351,0),C1350)</f>
        <v>D2HSF0915</v>
      </c>
      <c r="D1351" t="str" cm="1">
        <f t="array" aca="1" ref="D1351" ca="1">IF(D1350="",TS_DRC!$P$5,OFFSET(TS_DRC!P$5,RIGHT(D1350,2),0,TRUE))</f>
        <v>TS35</v>
      </c>
      <c r="E1351" t="str">
        <f t="shared" ca="1" si="101"/>
        <v>TS35</v>
      </c>
      <c r="F1351">
        <f>[3]Scenarios!$H$7</f>
        <v>1</v>
      </c>
      <c r="G1351">
        <f>IF(F1351&lt;1.1,F1351,IF(F1351&lt;YEAR!$C$2+YEAR!$C$3-2,F1351+1,(YEAR!$C$2+YEAR!$C$3-1)&amp;"       :="))</f>
        <v>1</v>
      </c>
      <c r="H1351">
        <f>IF(G1351&lt;1.1,G1351,IF(G1351&lt;YEAR!$C$2+YEAR!$C$3-2,G1351+1,(YEAR!$C$2+YEAR!$C$3-1)&amp;"       :="))</f>
        <v>1</v>
      </c>
      <c r="I1351">
        <f>IF(H1351&lt;1.1,H1351,IF(H1351&lt;YEAR!$C$2+YEAR!$C$3-2,H1351+1,(YEAR!$C$2+YEAR!$C$3-1)&amp;"       :="))</f>
        <v>1</v>
      </c>
      <c r="J1351">
        <f>IF(I1351&lt;1.1,I1351,IF(I1351&lt;YEAR!$C$2+YEAR!$C$3-2,I1351+1,(YEAR!$C$2+YEAR!$C$3-1)&amp;"       :="))</f>
        <v>1</v>
      </c>
      <c r="K1351">
        <f>IF(J1351&lt;1.1,J1351,IF(J1351&lt;YEAR!$C$2+YEAR!$C$3-2,J1351+1,(YEAR!$C$2+YEAR!$C$3-1)&amp;"       :="))</f>
        <v>1</v>
      </c>
      <c r="L1351">
        <f>IF(K1351&lt;1.1,K1351,IF(K1351&lt;YEAR!$C$2+YEAR!$C$3-2,K1351+1,(YEAR!$C$2+YEAR!$C$3-1)&amp;"       :="))</f>
        <v>1</v>
      </c>
      <c r="M1351">
        <f>IF(L1351&lt;1.1,L1351,IF(L1351&lt;YEAR!$C$2+YEAR!$C$3-2,L1351+1,(YEAR!$C$2+YEAR!$C$3-1)&amp;"       :="))</f>
        <v>1</v>
      </c>
      <c r="N1351">
        <f>IF(M1351&lt;1.1,M1351,IF(M1351&lt;YEAR!$C$2+YEAR!$C$3-2,M1351+1,(YEAR!$C$2+YEAR!$C$3-1)&amp;"       :="))</f>
        <v>1</v>
      </c>
      <c r="O1351">
        <f>IF(N1351&lt;1.1,N1351,IF(N1351&lt;YEAR!$C$2+YEAR!$C$3-2,N1351+1,(YEAR!$C$2+YEAR!$C$3-1)&amp;"       :="))</f>
        <v>1</v>
      </c>
      <c r="P1351">
        <f>IF(O1351&lt;1.1,O1351,IF(O1351&lt;YEAR!$C$2+YEAR!$C$3-2,O1351+1,(YEAR!$C$2+YEAR!$C$3-1)&amp;"       :="))</f>
        <v>1</v>
      </c>
      <c r="Q1351">
        <f>IF(P1351&lt;1.1,P1351,IF(P1351&lt;YEAR!$C$2+YEAR!$C$3-2,P1351+1,(YEAR!$C$2+YEAR!$C$3-1)&amp;"       :="))</f>
        <v>1</v>
      </c>
      <c r="R1351">
        <f>IF(Q1351&lt;1.1,Q1351,IF(Q1351&lt;YEAR!$C$2+YEAR!$C$3-2,Q1351+1,(YEAR!$C$2+YEAR!$C$3-1)&amp;"       :="))</f>
        <v>1</v>
      </c>
      <c r="S1351">
        <f>IF(R1351&lt;1.1,R1351,IF(R1351&lt;YEAR!$C$2+YEAR!$C$3-2,R1351+1,(YEAR!$C$2+YEAR!$C$3-1)&amp;"       :="))</f>
        <v>1</v>
      </c>
      <c r="T1351">
        <f>IF(S1351&lt;1.1,S1351,IF(S1351&lt;YEAR!$C$2+YEAR!$C$3-2,S1351+1,(YEAR!$C$2+YEAR!$C$3-1)&amp;"       :="))</f>
        <v>1</v>
      </c>
      <c r="U1351">
        <f>IF(T1351&lt;1.1,T1351,IF(T1351&lt;YEAR!$C$2+YEAR!$C$3-2,T1351+1,(YEAR!$C$2+YEAR!$C$3-1)&amp;"       :="))</f>
        <v>1</v>
      </c>
      <c r="V1351">
        <f>IF(U1351&lt;1.1,U1351,IF(U1351&lt;YEAR!$C$2+YEAR!$C$3-2,U1351+1,(YEAR!$C$2+YEAR!$C$3-1)&amp;"       :="))</f>
        <v>1</v>
      </c>
      <c r="W1351">
        <f>IF(V1351&lt;1.1,V1351,IF(V1351&lt;YEAR!$C$2+YEAR!$C$3-2,V1351+1,(YEAR!$C$2+YEAR!$C$3-1)&amp;"       :="))</f>
        <v>1</v>
      </c>
      <c r="X1351">
        <f>IF(W1351&lt;1.1,W1351,IF(W1351&lt;YEAR!$C$2+YEAR!$C$3-2,W1351+1,(YEAR!$C$2+YEAR!$C$3-1)&amp;"       :="))</f>
        <v>1</v>
      </c>
      <c r="Y1351">
        <f>IF(X1351&lt;1.1,X1351,IF(X1351&lt;YEAR!$C$2+YEAR!$C$3-2,X1351+1,(YEAR!$C$2+YEAR!$C$3-1)&amp;"       :="))</f>
        <v>1</v>
      </c>
      <c r="Z1351">
        <f>IF(Y1351&lt;1.1,Y1351,IF(Y1351&lt;YEAR!$C$2+YEAR!$C$3-2,Y1351+1,(YEAR!$C$2+YEAR!$C$3-1)&amp;"       :="))</f>
        <v>1</v>
      </c>
      <c r="AA1351">
        <f>IF(Z1351&lt;1.1,Z1351,IF(Z1351&lt;YEAR!$C$2+YEAR!$C$3-2,Z1351+1,(YEAR!$C$2+YEAR!$C$3-1)&amp;"       :="))</f>
        <v>1</v>
      </c>
      <c r="AB1351">
        <f>IF(AA1351&lt;1.1,AA1351,IF(AA1351&lt;YEAR!$C$2+YEAR!$C$3-2,AA1351+1,(YEAR!$C$2+YEAR!$C$3-1)&amp;"       :="))</f>
        <v>1</v>
      </c>
      <c r="AC1351">
        <f>IF(AB1351&lt;1.1,AB1351,IF(AB1351&lt;YEAR!$C$2+YEAR!$C$3-2,AB1351+1,(YEAR!$C$2+YEAR!$C$3-1)&amp;"       :="))</f>
        <v>1</v>
      </c>
      <c r="AD1351">
        <f>IF(AC1351&lt;1.1,AC1351,IF(AC1351&lt;YEAR!$C$2+YEAR!$C$3-2,AC1351+1,(YEAR!$C$2+YEAR!$C$3-1)&amp;"       :="))</f>
        <v>1</v>
      </c>
      <c r="AE1351">
        <f>IF(AD1351&lt;1.1,AD1351,IF(AD1351&lt;YEAR!$C$2+YEAR!$C$3-2,AD1351+1,(YEAR!$C$2+YEAR!$C$3-1)&amp;"       :="))</f>
        <v>1</v>
      </c>
      <c r="AF1351">
        <f>IF(AE1351&lt;1.1,AE1351,IF(AE1351&lt;YEAR!$C$2+YEAR!$C$3-2,AE1351+1,(YEAR!$C$2+YEAR!$C$3-1)&amp;"       :="))</f>
        <v>1</v>
      </c>
      <c r="AG1351">
        <f>IF(AF1351&lt;1.1,AF1351,IF(AF1351&lt;YEAR!$C$2+YEAR!$C$3-2,AF1351+1,(YEAR!$C$2+YEAR!$C$3-1)&amp;"       :="))</f>
        <v>1</v>
      </c>
      <c r="AH1351">
        <f>IF(AG1351&lt;1.1,AG1351,IF(AG1351&lt;YEAR!$C$2+YEAR!$C$3-2,AG1351+1,(YEAR!$C$2+YEAR!$C$3-1)&amp;"       :="))</f>
        <v>1</v>
      </c>
      <c r="AI1351">
        <f>IF(AH1351&lt;1.1,AH1351,IF(AH1351&lt;YEAR!$C$2+YEAR!$C$3-2,AH1351+1,(YEAR!$C$2+YEAR!$C$3-1)&amp;"       :="))</f>
        <v>1</v>
      </c>
      <c r="AJ1351">
        <f>IF(AI1351&lt;1.1,AI1351,IF(AI1351&lt;YEAR!$C$2+YEAR!$C$3-2,AI1351+1,(YEAR!$C$2+YEAR!$C$3-1)&amp;"       :="))</f>
        <v>1</v>
      </c>
    </row>
    <row r="1352" spans="1:36">
      <c r="A1352">
        <f t="shared" ca="1" si="100"/>
        <v>33</v>
      </c>
      <c r="B1352" t="s">
        <v>51</v>
      </c>
      <c r="C1352" t="str">
        <f ca="1">IF(D1352="",OFFSET(AvailabilityFactor!A$1,A1352,0),C1351)</f>
        <v>D2HSF0915</v>
      </c>
      <c r="D1352" t="str" cm="1">
        <f t="array" aca="1" ref="D1352" ca="1">IF(D1351="",TS_DRC!$P$5,OFFSET(TS_DRC!P$5,RIGHT(D1351,2),0,TRUE))</f>
        <v>TS36</v>
      </c>
      <c r="E1352" t="str">
        <f t="shared" ca="1" si="101"/>
        <v>TS36</v>
      </c>
      <c r="F1352">
        <f>[3]Scenarios!$H$7</f>
        <v>1</v>
      </c>
      <c r="G1352">
        <f>IF(F1352&lt;1.1,F1352,IF(F1352&lt;YEAR!$C$2+YEAR!$C$3-2,F1352+1,(YEAR!$C$2+YEAR!$C$3-1)&amp;"       :="))</f>
        <v>1</v>
      </c>
      <c r="H1352">
        <f>IF(G1352&lt;1.1,G1352,IF(G1352&lt;YEAR!$C$2+YEAR!$C$3-2,G1352+1,(YEAR!$C$2+YEAR!$C$3-1)&amp;"       :="))</f>
        <v>1</v>
      </c>
      <c r="I1352">
        <f>IF(H1352&lt;1.1,H1352,IF(H1352&lt;YEAR!$C$2+YEAR!$C$3-2,H1352+1,(YEAR!$C$2+YEAR!$C$3-1)&amp;"       :="))</f>
        <v>1</v>
      </c>
      <c r="J1352">
        <f>IF(I1352&lt;1.1,I1352,IF(I1352&lt;YEAR!$C$2+YEAR!$C$3-2,I1352+1,(YEAR!$C$2+YEAR!$C$3-1)&amp;"       :="))</f>
        <v>1</v>
      </c>
      <c r="K1352">
        <f>IF(J1352&lt;1.1,J1352,IF(J1352&lt;YEAR!$C$2+YEAR!$C$3-2,J1352+1,(YEAR!$C$2+YEAR!$C$3-1)&amp;"       :="))</f>
        <v>1</v>
      </c>
      <c r="L1352">
        <f>IF(K1352&lt;1.1,K1352,IF(K1352&lt;YEAR!$C$2+YEAR!$C$3-2,K1352+1,(YEAR!$C$2+YEAR!$C$3-1)&amp;"       :="))</f>
        <v>1</v>
      </c>
      <c r="M1352">
        <f>IF(L1352&lt;1.1,L1352,IF(L1352&lt;YEAR!$C$2+YEAR!$C$3-2,L1352+1,(YEAR!$C$2+YEAR!$C$3-1)&amp;"       :="))</f>
        <v>1</v>
      </c>
      <c r="N1352">
        <f>IF(M1352&lt;1.1,M1352,IF(M1352&lt;YEAR!$C$2+YEAR!$C$3-2,M1352+1,(YEAR!$C$2+YEAR!$C$3-1)&amp;"       :="))</f>
        <v>1</v>
      </c>
      <c r="O1352">
        <f>IF(N1352&lt;1.1,N1352,IF(N1352&lt;YEAR!$C$2+YEAR!$C$3-2,N1352+1,(YEAR!$C$2+YEAR!$C$3-1)&amp;"       :="))</f>
        <v>1</v>
      </c>
      <c r="P1352">
        <f>IF(O1352&lt;1.1,O1352,IF(O1352&lt;YEAR!$C$2+YEAR!$C$3-2,O1352+1,(YEAR!$C$2+YEAR!$C$3-1)&amp;"       :="))</f>
        <v>1</v>
      </c>
      <c r="Q1352">
        <f>IF(P1352&lt;1.1,P1352,IF(P1352&lt;YEAR!$C$2+YEAR!$C$3-2,P1352+1,(YEAR!$C$2+YEAR!$C$3-1)&amp;"       :="))</f>
        <v>1</v>
      </c>
      <c r="R1352">
        <f>IF(Q1352&lt;1.1,Q1352,IF(Q1352&lt;YEAR!$C$2+YEAR!$C$3-2,Q1352+1,(YEAR!$C$2+YEAR!$C$3-1)&amp;"       :="))</f>
        <v>1</v>
      </c>
      <c r="S1352">
        <f>IF(R1352&lt;1.1,R1352,IF(R1352&lt;YEAR!$C$2+YEAR!$C$3-2,R1352+1,(YEAR!$C$2+YEAR!$C$3-1)&amp;"       :="))</f>
        <v>1</v>
      </c>
      <c r="T1352">
        <f>IF(S1352&lt;1.1,S1352,IF(S1352&lt;YEAR!$C$2+YEAR!$C$3-2,S1352+1,(YEAR!$C$2+YEAR!$C$3-1)&amp;"       :="))</f>
        <v>1</v>
      </c>
      <c r="U1352">
        <f>IF(T1352&lt;1.1,T1352,IF(T1352&lt;YEAR!$C$2+YEAR!$C$3-2,T1352+1,(YEAR!$C$2+YEAR!$C$3-1)&amp;"       :="))</f>
        <v>1</v>
      </c>
      <c r="V1352">
        <f>IF(U1352&lt;1.1,U1352,IF(U1352&lt;YEAR!$C$2+YEAR!$C$3-2,U1352+1,(YEAR!$C$2+YEAR!$C$3-1)&amp;"       :="))</f>
        <v>1</v>
      </c>
      <c r="W1352">
        <f>IF(V1352&lt;1.1,V1352,IF(V1352&lt;YEAR!$C$2+YEAR!$C$3-2,V1352+1,(YEAR!$C$2+YEAR!$C$3-1)&amp;"       :="))</f>
        <v>1</v>
      </c>
      <c r="X1352">
        <f>IF(W1352&lt;1.1,W1352,IF(W1352&lt;YEAR!$C$2+YEAR!$C$3-2,W1352+1,(YEAR!$C$2+YEAR!$C$3-1)&amp;"       :="))</f>
        <v>1</v>
      </c>
      <c r="Y1352">
        <f>IF(X1352&lt;1.1,X1352,IF(X1352&lt;YEAR!$C$2+YEAR!$C$3-2,X1352+1,(YEAR!$C$2+YEAR!$C$3-1)&amp;"       :="))</f>
        <v>1</v>
      </c>
      <c r="Z1352">
        <f>IF(Y1352&lt;1.1,Y1352,IF(Y1352&lt;YEAR!$C$2+YEAR!$C$3-2,Y1352+1,(YEAR!$C$2+YEAR!$C$3-1)&amp;"       :="))</f>
        <v>1</v>
      </c>
      <c r="AA1352">
        <f>IF(Z1352&lt;1.1,Z1352,IF(Z1352&lt;YEAR!$C$2+YEAR!$C$3-2,Z1352+1,(YEAR!$C$2+YEAR!$C$3-1)&amp;"       :="))</f>
        <v>1</v>
      </c>
      <c r="AB1352">
        <f>IF(AA1352&lt;1.1,AA1352,IF(AA1352&lt;YEAR!$C$2+YEAR!$C$3-2,AA1352+1,(YEAR!$C$2+YEAR!$C$3-1)&amp;"       :="))</f>
        <v>1</v>
      </c>
      <c r="AC1352">
        <f>IF(AB1352&lt;1.1,AB1352,IF(AB1352&lt;YEAR!$C$2+YEAR!$C$3-2,AB1352+1,(YEAR!$C$2+YEAR!$C$3-1)&amp;"       :="))</f>
        <v>1</v>
      </c>
      <c r="AD1352">
        <f>IF(AC1352&lt;1.1,AC1352,IF(AC1352&lt;YEAR!$C$2+YEAR!$C$3-2,AC1352+1,(YEAR!$C$2+YEAR!$C$3-1)&amp;"       :="))</f>
        <v>1</v>
      </c>
      <c r="AE1352">
        <f>IF(AD1352&lt;1.1,AD1352,IF(AD1352&lt;YEAR!$C$2+YEAR!$C$3-2,AD1352+1,(YEAR!$C$2+YEAR!$C$3-1)&amp;"       :="))</f>
        <v>1</v>
      </c>
      <c r="AF1352">
        <f>IF(AE1352&lt;1.1,AE1352,IF(AE1352&lt;YEAR!$C$2+YEAR!$C$3-2,AE1352+1,(YEAR!$C$2+YEAR!$C$3-1)&amp;"       :="))</f>
        <v>1</v>
      </c>
      <c r="AG1352">
        <f>IF(AF1352&lt;1.1,AF1352,IF(AF1352&lt;YEAR!$C$2+YEAR!$C$3-2,AF1352+1,(YEAR!$C$2+YEAR!$C$3-1)&amp;"       :="))</f>
        <v>1</v>
      </c>
      <c r="AH1352">
        <f>IF(AG1352&lt;1.1,AG1352,IF(AG1352&lt;YEAR!$C$2+YEAR!$C$3-2,AG1352+1,(YEAR!$C$2+YEAR!$C$3-1)&amp;"       :="))</f>
        <v>1</v>
      </c>
      <c r="AI1352">
        <f>IF(AH1352&lt;1.1,AH1352,IF(AH1352&lt;YEAR!$C$2+YEAR!$C$3-2,AH1352+1,(YEAR!$C$2+YEAR!$C$3-1)&amp;"       :="))</f>
        <v>1</v>
      </c>
      <c r="AJ1352">
        <f>IF(AI1352&lt;1.1,AI1352,IF(AI1352&lt;YEAR!$C$2+YEAR!$C$3-2,AI1352+1,(YEAR!$C$2+YEAR!$C$3-1)&amp;"       :="))</f>
        <v>1</v>
      </c>
    </row>
    <row r="1353" spans="1:36">
      <c r="A1353">
        <f t="shared" ca="1" si="100"/>
        <v>33</v>
      </c>
      <c r="B1353" t="s">
        <v>51</v>
      </c>
      <c r="C1353" t="str">
        <f ca="1">IF(D1353="",OFFSET(AvailabilityFactor!A$1,A1353,0),C1352)</f>
        <v>D2HSF0915</v>
      </c>
      <c r="D1353" t="str" cm="1">
        <f t="array" aca="1" ref="D1353" ca="1">IF(D1352="",TS_DRC!$P$5,OFFSET(TS_DRC!P$5,RIGHT(D1352,2),0,TRUE))</f>
        <v>TS37</v>
      </c>
      <c r="E1353" t="str">
        <f t="shared" ca="1" si="101"/>
        <v>TS37</v>
      </c>
      <c r="F1353">
        <f>[3]Scenarios!$H$7</f>
        <v>1</v>
      </c>
      <c r="G1353">
        <f>IF(F1353&lt;1.1,F1353,IF(F1353&lt;YEAR!$C$2+YEAR!$C$3-2,F1353+1,(YEAR!$C$2+YEAR!$C$3-1)&amp;"       :="))</f>
        <v>1</v>
      </c>
      <c r="H1353">
        <f>IF(G1353&lt;1.1,G1353,IF(G1353&lt;YEAR!$C$2+YEAR!$C$3-2,G1353+1,(YEAR!$C$2+YEAR!$C$3-1)&amp;"       :="))</f>
        <v>1</v>
      </c>
      <c r="I1353">
        <f>IF(H1353&lt;1.1,H1353,IF(H1353&lt;YEAR!$C$2+YEAR!$C$3-2,H1353+1,(YEAR!$C$2+YEAR!$C$3-1)&amp;"       :="))</f>
        <v>1</v>
      </c>
      <c r="J1353">
        <f>IF(I1353&lt;1.1,I1353,IF(I1353&lt;YEAR!$C$2+YEAR!$C$3-2,I1353+1,(YEAR!$C$2+YEAR!$C$3-1)&amp;"       :="))</f>
        <v>1</v>
      </c>
      <c r="K1353">
        <f>IF(J1353&lt;1.1,J1353,IF(J1353&lt;YEAR!$C$2+YEAR!$C$3-2,J1353+1,(YEAR!$C$2+YEAR!$C$3-1)&amp;"       :="))</f>
        <v>1</v>
      </c>
      <c r="L1353">
        <f>IF(K1353&lt;1.1,K1353,IF(K1353&lt;YEAR!$C$2+YEAR!$C$3-2,K1353+1,(YEAR!$C$2+YEAR!$C$3-1)&amp;"       :="))</f>
        <v>1</v>
      </c>
      <c r="M1353">
        <f>IF(L1353&lt;1.1,L1353,IF(L1353&lt;YEAR!$C$2+YEAR!$C$3-2,L1353+1,(YEAR!$C$2+YEAR!$C$3-1)&amp;"       :="))</f>
        <v>1</v>
      </c>
      <c r="N1353">
        <f>IF(M1353&lt;1.1,M1353,IF(M1353&lt;YEAR!$C$2+YEAR!$C$3-2,M1353+1,(YEAR!$C$2+YEAR!$C$3-1)&amp;"       :="))</f>
        <v>1</v>
      </c>
      <c r="O1353">
        <f>IF(N1353&lt;1.1,N1353,IF(N1353&lt;YEAR!$C$2+YEAR!$C$3-2,N1353+1,(YEAR!$C$2+YEAR!$C$3-1)&amp;"       :="))</f>
        <v>1</v>
      </c>
      <c r="P1353">
        <f>IF(O1353&lt;1.1,O1353,IF(O1353&lt;YEAR!$C$2+YEAR!$C$3-2,O1353+1,(YEAR!$C$2+YEAR!$C$3-1)&amp;"       :="))</f>
        <v>1</v>
      </c>
      <c r="Q1353">
        <f>IF(P1353&lt;1.1,P1353,IF(P1353&lt;YEAR!$C$2+YEAR!$C$3-2,P1353+1,(YEAR!$C$2+YEAR!$C$3-1)&amp;"       :="))</f>
        <v>1</v>
      </c>
      <c r="R1353">
        <f>IF(Q1353&lt;1.1,Q1353,IF(Q1353&lt;YEAR!$C$2+YEAR!$C$3-2,Q1353+1,(YEAR!$C$2+YEAR!$C$3-1)&amp;"       :="))</f>
        <v>1</v>
      </c>
      <c r="S1353">
        <f>IF(R1353&lt;1.1,R1353,IF(R1353&lt;YEAR!$C$2+YEAR!$C$3-2,R1353+1,(YEAR!$C$2+YEAR!$C$3-1)&amp;"       :="))</f>
        <v>1</v>
      </c>
      <c r="T1353">
        <f>IF(S1353&lt;1.1,S1353,IF(S1353&lt;YEAR!$C$2+YEAR!$C$3-2,S1353+1,(YEAR!$C$2+YEAR!$C$3-1)&amp;"       :="))</f>
        <v>1</v>
      </c>
      <c r="U1353">
        <f>IF(T1353&lt;1.1,T1353,IF(T1353&lt;YEAR!$C$2+YEAR!$C$3-2,T1353+1,(YEAR!$C$2+YEAR!$C$3-1)&amp;"       :="))</f>
        <v>1</v>
      </c>
      <c r="V1353">
        <f>IF(U1353&lt;1.1,U1353,IF(U1353&lt;YEAR!$C$2+YEAR!$C$3-2,U1353+1,(YEAR!$C$2+YEAR!$C$3-1)&amp;"       :="))</f>
        <v>1</v>
      </c>
      <c r="W1353">
        <f>IF(V1353&lt;1.1,V1353,IF(V1353&lt;YEAR!$C$2+YEAR!$C$3-2,V1353+1,(YEAR!$C$2+YEAR!$C$3-1)&amp;"       :="))</f>
        <v>1</v>
      </c>
      <c r="X1353">
        <f>IF(W1353&lt;1.1,W1353,IF(W1353&lt;YEAR!$C$2+YEAR!$C$3-2,W1353+1,(YEAR!$C$2+YEAR!$C$3-1)&amp;"       :="))</f>
        <v>1</v>
      </c>
      <c r="Y1353">
        <f>IF(X1353&lt;1.1,X1353,IF(X1353&lt;YEAR!$C$2+YEAR!$C$3-2,X1353+1,(YEAR!$C$2+YEAR!$C$3-1)&amp;"       :="))</f>
        <v>1</v>
      </c>
      <c r="Z1353">
        <f>IF(Y1353&lt;1.1,Y1353,IF(Y1353&lt;YEAR!$C$2+YEAR!$C$3-2,Y1353+1,(YEAR!$C$2+YEAR!$C$3-1)&amp;"       :="))</f>
        <v>1</v>
      </c>
      <c r="AA1353">
        <f>IF(Z1353&lt;1.1,Z1353,IF(Z1353&lt;YEAR!$C$2+YEAR!$C$3-2,Z1353+1,(YEAR!$C$2+YEAR!$C$3-1)&amp;"       :="))</f>
        <v>1</v>
      </c>
      <c r="AB1353">
        <f>IF(AA1353&lt;1.1,AA1353,IF(AA1353&lt;YEAR!$C$2+YEAR!$C$3-2,AA1353+1,(YEAR!$C$2+YEAR!$C$3-1)&amp;"       :="))</f>
        <v>1</v>
      </c>
      <c r="AC1353">
        <f>IF(AB1353&lt;1.1,AB1353,IF(AB1353&lt;YEAR!$C$2+YEAR!$C$3-2,AB1353+1,(YEAR!$C$2+YEAR!$C$3-1)&amp;"       :="))</f>
        <v>1</v>
      </c>
      <c r="AD1353">
        <f>IF(AC1353&lt;1.1,AC1353,IF(AC1353&lt;YEAR!$C$2+YEAR!$C$3-2,AC1353+1,(YEAR!$C$2+YEAR!$C$3-1)&amp;"       :="))</f>
        <v>1</v>
      </c>
      <c r="AE1353">
        <f>IF(AD1353&lt;1.1,AD1353,IF(AD1353&lt;YEAR!$C$2+YEAR!$C$3-2,AD1353+1,(YEAR!$C$2+YEAR!$C$3-1)&amp;"       :="))</f>
        <v>1</v>
      </c>
      <c r="AF1353">
        <f>IF(AE1353&lt;1.1,AE1353,IF(AE1353&lt;YEAR!$C$2+YEAR!$C$3-2,AE1353+1,(YEAR!$C$2+YEAR!$C$3-1)&amp;"       :="))</f>
        <v>1</v>
      </c>
      <c r="AG1353">
        <f>IF(AF1353&lt;1.1,AF1353,IF(AF1353&lt;YEAR!$C$2+YEAR!$C$3-2,AF1353+1,(YEAR!$C$2+YEAR!$C$3-1)&amp;"       :="))</f>
        <v>1</v>
      </c>
      <c r="AH1353">
        <f>IF(AG1353&lt;1.1,AG1353,IF(AG1353&lt;YEAR!$C$2+YEAR!$C$3-2,AG1353+1,(YEAR!$C$2+YEAR!$C$3-1)&amp;"       :="))</f>
        <v>1</v>
      </c>
      <c r="AI1353">
        <f>IF(AH1353&lt;1.1,AH1353,IF(AH1353&lt;YEAR!$C$2+YEAR!$C$3-2,AH1353+1,(YEAR!$C$2+YEAR!$C$3-1)&amp;"       :="))</f>
        <v>1</v>
      </c>
      <c r="AJ1353">
        <f>IF(AI1353&lt;1.1,AI1353,IF(AI1353&lt;YEAR!$C$2+YEAR!$C$3-2,AI1353+1,(YEAR!$C$2+YEAR!$C$3-1)&amp;"       :="))</f>
        <v>1</v>
      </c>
    </row>
    <row r="1354" spans="1:36">
      <c r="A1354">
        <f t="shared" ca="1" si="100"/>
        <v>33</v>
      </c>
      <c r="B1354" t="s">
        <v>51</v>
      </c>
      <c r="C1354" t="str">
        <f ca="1">IF(D1354="",OFFSET(AvailabilityFactor!A$1,A1354,0),C1353)</f>
        <v>D2HSF0915</v>
      </c>
      <c r="D1354" t="str" cm="1">
        <f t="array" aca="1" ref="D1354" ca="1">IF(D1353="",TS_DRC!$P$5,OFFSET(TS_DRC!P$5,RIGHT(D1353,2),0,TRUE))</f>
        <v>TS38</v>
      </c>
      <c r="E1354" t="str">
        <f t="shared" ca="1" si="101"/>
        <v>TS38</v>
      </c>
      <c r="F1354">
        <f>[3]Scenarios!$H$7</f>
        <v>1</v>
      </c>
      <c r="G1354">
        <f>IF(F1354&lt;1.1,F1354,IF(F1354&lt;YEAR!$C$2+YEAR!$C$3-2,F1354+1,(YEAR!$C$2+YEAR!$C$3-1)&amp;"       :="))</f>
        <v>1</v>
      </c>
      <c r="H1354">
        <f>IF(G1354&lt;1.1,G1354,IF(G1354&lt;YEAR!$C$2+YEAR!$C$3-2,G1354+1,(YEAR!$C$2+YEAR!$C$3-1)&amp;"       :="))</f>
        <v>1</v>
      </c>
      <c r="I1354">
        <f>IF(H1354&lt;1.1,H1354,IF(H1354&lt;YEAR!$C$2+YEAR!$C$3-2,H1354+1,(YEAR!$C$2+YEAR!$C$3-1)&amp;"       :="))</f>
        <v>1</v>
      </c>
      <c r="J1354">
        <f>IF(I1354&lt;1.1,I1354,IF(I1354&lt;YEAR!$C$2+YEAR!$C$3-2,I1354+1,(YEAR!$C$2+YEAR!$C$3-1)&amp;"       :="))</f>
        <v>1</v>
      </c>
      <c r="K1354">
        <f>IF(J1354&lt;1.1,J1354,IF(J1354&lt;YEAR!$C$2+YEAR!$C$3-2,J1354+1,(YEAR!$C$2+YEAR!$C$3-1)&amp;"       :="))</f>
        <v>1</v>
      </c>
      <c r="L1354">
        <f>IF(K1354&lt;1.1,K1354,IF(K1354&lt;YEAR!$C$2+YEAR!$C$3-2,K1354+1,(YEAR!$C$2+YEAR!$C$3-1)&amp;"       :="))</f>
        <v>1</v>
      </c>
      <c r="M1354">
        <f>IF(L1354&lt;1.1,L1354,IF(L1354&lt;YEAR!$C$2+YEAR!$C$3-2,L1354+1,(YEAR!$C$2+YEAR!$C$3-1)&amp;"       :="))</f>
        <v>1</v>
      </c>
      <c r="N1354">
        <f>IF(M1354&lt;1.1,M1354,IF(M1354&lt;YEAR!$C$2+YEAR!$C$3-2,M1354+1,(YEAR!$C$2+YEAR!$C$3-1)&amp;"       :="))</f>
        <v>1</v>
      </c>
      <c r="O1354">
        <f>IF(N1354&lt;1.1,N1354,IF(N1354&lt;YEAR!$C$2+YEAR!$C$3-2,N1354+1,(YEAR!$C$2+YEAR!$C$3-1)&amp;"       :="))</f>
        <v>1</v>
      </c>
      <c r="P1354">
        <f>IF(O1354&lt;1.1,O1354,IF(O1354&lt;YEAR!$C$2+YEAR!$C$3-2,O1354+1,(YEAR!$C$2+YEAR!$C$3-1)&amp;"       :="))</f>
        <v>1</v>
      </c>
      <c r="Q1354">
        <f>IF(P1354&lt;1.1,P1354,IF(P1354&lt;YEAR!$C$2+YEAR!$C$3-2,P1354+1,(YEAR!$C$2+YEAR!$C$3-1)&amp;"       :="))</f>
        <v>1</v>
      </c>
      <c r="R1354">
        <f>IF(Q1354&lt;1.1,Q1354,IF(Q1354&lt;YEAR!$C$2+YEAR!$C$3-2,Q1354+1,(YEAR!$C$2+YEAR!$C$3-1)&amp;"       :="))</f>
        <v>1</v>
      </c>
      <c r="S1354">
        <f>IF(R1354&lt;1.1,R1354,IF(R1354&lt;YEAR!$C$2+YEAR!$C$3-2,R1354+1,(YEAR!$C$2+YEAR!$C$3-1)&amp;"       :="))</f>
        <v>1</v>
      </c>
      <c r="T1354">
        <f>IF(S1354&lt;1.1,S1354,IF(S1354&lt;YEAR!$C$2+YEAR!$C$3-2,S1354+1,(YEAR!$C$2+YEAR!$C$3-1)&amp;"       :="))</f>
        <v>1</v>
      </c>
      <c r="U1354">
        <f>IF(T1354&lt;1.1,T1354,IF(T1354&lt;YEAR!$C$2+YEAR!$C$3-2,T1354+1,(YEAR!$C$2+YEAR!$C$3-1)&amp;"       :="))</f>
        <v>1</v>
      </c>
      <c r="V1354">
        <f>IF(U1354&lt;1.1,U1354,IF(U1354&lt;YEAR!$C$2+YEAR!$C$3-2,U1354+1,(YEAR!$C$2+YEAR!$C$3-1)&amp;"       :="))</f>
        <v>1</v>
      </c>
      <c r="W1354">
        <f>IF(V1354&lt;1.1,V1354,IF(V1354&lt;YEAR!$C$2+YEAR!$C$3-2,V1354+1,(YEAR!$C$2+YEAR!$C$3-1)&amp;"       :="))</f>
        <v>1</v>
      </c>
      <c r="X1354">
        <f>IF(W1354&lt;1.1,W1354,IF(W1354&lt;YEAR!$C$2+YEAR!$C$3-2,W1354+1,(YEAR!$C$2+YEAR!$C$3-1)&amp;"       :="))</f>
        <v>1</v>
      </c>
      <c r="Y1354">
        <f>IF(X1354&lt;1.1,X1354,IF(X1354&lt;YEAR!$C$2+YEAR!$C$3-2,X1354+1,(YEAR!$C$2+YEAR!$C$3-1)&amp;"       :="))</f>
        <v>1</v>
      </c>
      <c r="Z1354">
        <f>IF(Y1354&lt;1.1,Y1354,IF(Y1354&lt;YEAR!$C$2+YEAR!$C$3-2,Y1354+1,(YEAR!$C$2+YEAR!$C$3-1)&amp;"       :="))</f>
        <v>1</v>
      </c>
      <c r="AA1354">
        <f>IF(Z1354&lt;1.1,Z1354,IF(Z1354&lt;YEAR!$C$2+YEAR!$C$3-2,Z1354+1,(YEAR!$C$2+YEAR!$C$3-1)&amp;"       :="))</f>
        <v>1</v>
      </c>
      <c r="AB1354">
        <f>IF(AA1354&lt;1.1,AA1354,IF(AA1354&lt;YEAR!$C$2+YEAR!$C$3-2,AA1354+1,(YEAR!$C$2+YEAR!$C$3-1)&amp;"       :="))</f>
        <v>1</v>
      </c>
      <c r="AC1354">
        <f>IF(AB1354&lt;1.1,AB1354,IF(AB1354&lt;YEAR!$C$2+YEAR!$C$3-2,AB1354+1,(YEAR!$C$2+YEAR!$C$3-1)&amp;"       :="))</f>
        <v>1</v>
      </c>
      <c r="AD1354">
        <f>IF(AC1354&lt;1.1,AC1354,IF(AC1354&lt;YEAR!$C$2+YEAR!$C$3-2,AC1354+1,(YEAR!$C$2+YEAR!$C$3-1)&amp;"       :="))</f>
        <v>1</v>
      </c>
      <c r="AE1354">
        <f>IF(AD1354&lt;1.1,AD1354,IF(AD1354&lt;YEAR!$C$2+YEAR!$C$3-2,AD1354+1,(YEAR!$C$2+YEAR!$C$3-1)&amp;"       :="))</f>
        <v>1</v>
      </c>
      <c r="AF1354">
        <f>IF(AE1354&lt;1.1,AE1354,IF(AE1354&lt;YEAR!$C$2+YEAR!$C$3-2,AE1354+1,(YEAR!$C$2+YEAR!$C$3-1)&amp;"       :="))</f>
        <v>1</v>
      </c>
      <c r="AG1354">
        <f>IF(AF1354&lt;1.1,AF1354,IF(AF1354&lt;YEAR!$C$2+YEAR!$C$3-2,AF1354+1,(YEAR!$C$2+YEAR!$C$3-1)&amp;"       :="))</f>
        <v>1</v>
      </c>
      <c r="AH1354">
        <f>IF(AG1354&lt;1.1,AG1354,IF(AG1354&lt;YEAR!$C$2+YEAR!$C$3-2,AG1354+1,(YEAR!$C$2+YEAR!$C$3-1)&amp;"       :="))</f>
        <v>1</v>
      </c>
      <c r="AI1354">
        <f>IF(AH1354&lt;1.1,AH1354,IF(AH1354&lt;YEAR!$C$2+YEAR!$C$3-2,AH1354+1,(YEAR!$C$2+YEAR!$C$3-1)&amp;"       :="))</f>
        <v>1</v>
      </c>
      <c r="AJ1354">
        <f>IF(AI1354&lt;1.1,AI1354,IF(AI1354&lt;YEAR!$C$2+YEAR!$C$3-2,AI1354+1,(YEAR!$C$2+YEAR!$C$3-1)&amp;"       :="))</f>
        <v>1</v>
      </c>
    </row>
    <row r="1355" spans="1:36">
      <c r="A1355">
        <f t="shared" ca="1" si="100"/>
        <v>33</v>
      </c>
      <c r="B1355" t="s">
        <v>51</v>
      </c>
      <c r="C1355" t="str">
        <f ca="1">IF(D1355="",OFFSET(AvailabilityFactor!A$1,A1355,0),C1354)</f>
        <v>D2HSF0915</v>
      </c>
      <c r="D1355" t="str" cm="1">
        <f t="array" aca="1" ref="D1355" ca="1">IF(D1354="",TS_DRC!$P$5,OFFSET(TS_DRC!P$5,RIGHT(D1354,2),0,TRUE))</f>
        <v>TS39</v>
      </c>
      <c r="E1355" t="str">
        <f t="shared" ca="1" si="101"/>
        <v>TS39</v>
      </c>
      <c r="F1355">
        <f>[3]Scenarios!$H$7</f>
        <v>1</v>
      </c>
      <c r="G1355">
        <f>IF(F1355&lt;1.1,F1355,IF(F1355&lt;YEAR!$C$2+YEAR!$C$3-2,F1355+1,(YEAR!$C$2+YEAR!$C$3-1)&amp;"       :="))</f>
        <v>1</v>
      </c>
      <c r="H1355">
        <f>IF(G1355&lt;1.1,G1355,IF(G1355&lt;YEAR!$C$2+YEAR!$C$3-2,G1355+1,(YEAR!$C$2+YEAR!$C$3-1)&amp;"       :="))</f>
        <v>1</v>
      </c>
      <c r="I1355">
        <f>IF(H1355&lt;1.1,H1355,IF(H1355&lt;YEAR!$C$2+YEAR!$C$3-2,H1355+1,(YEAR!$C$2+YEAR!$C$3-1)&amp;"       :="))</f>
        <v>1</v>
      </c>
      <c r="J1355">
        <f>IF(I1355&lt;1.1,I1355,IF(I1355&lt;YEAR!$C$2+YEAR!$C$3-2,I1355+1,(YEAR!$C$2+YEAR!$C$3-1)&amp;"       :="))</f>
        <v>1</v>
      </c>
      <c r="K1355">
        <f>IF(J1355&lt;1.1,J1355,IF(J1355&lt;YEAR!$C$2+YEAR!$C$3-2,J1355+1,(YEAR!$C$2+YEAR!$C$3-1)&amp;"       :="))</f>
        <v>1</v>
      </c>
      <c r="L1355">
        <f>IF(K1355&lt;1.1,K1355,IF(K1355&lt;YEAR!$C$2+YEAR!$C$3-2,K1355+1,(YEAR!$C$2+YEAR!$C$3-1)&amp;"       :="))</f>
        <v>1</v>
      </c>
      <c r="M1355">
        <f>IF(L1355&lt;1.1,L1355,IF(L1355&lt;YEAR!$C$2+YEAR!$C$3-2,L1355+1,(YEAR!$C$2+YEAR!$C$3-1)&amp;"       :="))</f>
        <v>1</v>
      </c>
      <c r="N1355">
        <f>IF(M1355&lt;1.1,M1355,IF(M1355&lt;YEAR!$C$2+YEAR!$C$3-2,M1355+1,(YEAR!$C$2+YEAR!$C$3-1)&amp;"       :="))</f>
        <v>1</v>
      </c>
      <c r="O1355">
        <f>IF(N1355&lt;1.1,N1355,IF(N1355&lt;YEAR!$C$2+YEAR!$C$3-2,N1355+1,(YEAR!$C$2+YEAR!$C$3-1)&amp;"       :="))</f>
        <v>1</v>
      </c>
      <c r="P1355">
        <f>IF(O1355&lt;1.1,O1355,IF(O1355&lt;YEAR!$C$2+YEAR!$C$3-2,O1355+1,(YEAR!$C$2+YEAR!$C$3-1)&amp;"       :="))</f>
        <v>1</v>
      </c>
      <c r="Q1355">
        <f>IF(P1355&lt;1.1,P1355,IF(P1355&lt;YEAR!$C$2+YEAR!$C$3-2,P1355+1,(YEAR!$C$2+YEAR!$C$3-1)&amp;"       :="))</f>
        <v>1</v>
      </c>
      <c r="R1355">
        <f>IF(Q1355&lt;1.1,Q1355,IF(Q1355&lt;YEAR!$C$2+YEAR!$C$3-2,Q1355+1,(YEAR!$C$2+YEAR!$C$3-1)&amp;"       :="))</f>
        <v>1</v>
      </c>
      <c r="S1355">
        <f>IF(R1355&lt;1.1,R1355,IF(R1355&lt;YEAR!$C$2+YEAR!$C$3-2,R1355+1,(YEAR!$C$2+YEAR!$C$3-1)&amp;"       :="))</f>
        <v>1</v>
      </c>
      <c r="T1355">
        <f>IF(S1355&lt;1.1,S1355,IF(S1355&lt;YEAR!$C$2+YEAR!$C$3-2,S1355+1,(YEAR!$C$2+YEAR!$C$3-1)&amp;"       :="))</f>
        <v>1</v>
      </c>
      <c r="U1355">
        <f>IF(T1355&lt;1.1,T1355,IF(T1355&lt;YEAR!$C$2+YEAR!$C$3-2,T1355+1,(YEAR!$C$2+YEAR!$C$3-1)&amp;"       :="))</f>
        <v>1</v>
      </c>
      <c r="V1355">
        <f>IF(U1355&lt;1.1,U1355,IF(U1355&lt;YEAR!$C$2+YEAR!$C$3-2,U1355+1,(YEAR!$C$2+YEAR!$C$3-1)&amp;"       :="))</f>
        <v>1</v>
      </c>
      <c r="W1355">
        <f>IF(V1355&lt;1.1,V1355,IF(V1355&lt;YEAR!$C$2+YEAR!$C$3-2,V1355+1,(YEAR!$C$2+YEAR!$C$3-1)&amp;"       :="))</f>
        <v>1</v>
      </c>
      <c r="X1355">
        <f>IF(W1355&lt;1.1,W1355,IF(W1355&lt;YEAR!$C$2+YEAR!$C$3-2,W1355+1,(YEAR!$C$2+YEAR!$C$3-1)&amp;"       :="))</f>
        <v>1</v>
      </c>
      <c r="Y1355">
        <f>IF(X1355&lt;1.1,X1355,IF(X1355&lt;YEAR!$C$2+YEAR!$C$3-2,X1355+1,(YEAR!$C$2+YEAR!$C$3-1)&amp;"       :="))</f>
        <v>1</v>
      </c>
      <c r="Z1355">
        <f>IF(Y1355&lt;1.1,Y1355,IF(Y1355&lt;YEAR!$C$2+YEAR!$C$3-2,Y1355+1,(YEAR!$C$2+YEAR!$C$3-1)&amp;"       :="))</f>
        <v>1</v>
      </c>
      <c r="AA1355">
        <f>IF(Z1355&lt;1.1,Z1355,IF(Z1355&lt;YEAR!$C$2+YEAR!$C$3-2,Z1355+1,(YEAR!$C$2+YEAR!$C$3-1)&amp;"       :="))</f>
        <v>1</v>
      </c>
      <c r="AB1355">
        <f>IF(AA1355&lt;1.1,AA1355,IF(AA1355&lt;YEAR!$C$2+YEAR!$C$3-2,AA1355+1,(YEAR!$C$2+YEAR!$C$3-1)&amp;"       :="))</f>
        <v>1</v>
      </c>
      <c r="AC1355">
        <f>IF(AB1355&lt;1.1,AB1355,IF(AB1355&lt;YEAR!$C$2+YEAR!$C$3-2,AB1355+1,(YEAR!$C$2+YEAR!$C$3-1)&amp;"       :="))</f>
        <v>1</v>
      </c>
      <c r="AD1355">
        <f>IF(AC1355&lt;1.1,AC1355,IF(AC1355&lt;YEAR!$C$2+YEAR!$C$3-2,AC1355+1,(YEAR!$C$2+YEAR!$C$3-1)&amp;"       :="))</f>
        <v>1</v>
      </c>
      <c r="AE1355">
        <f>IF(AD1355&lt;1.1,AD1355,IF(AD1355&lt;YEAR!$C$2+YEAR!$C$3-2,AD1355+1,(YEAR!$C$2+YEAR!$C$3-1)&amp;"       :="))</f>
        <v>1</v>
      </c>
      <c r="AF1355">
        <f>IF(AE1355&lt;1.1,AE1355,IF(AE1355&lt;YEAR!$C$2+YEAR!$C$3-2,AE1355+1,(YEAR!$C$2+YEAR!$C$3-1)&amp;"       :="))</f>
        <v>1</v>
      </c>
      <c r="AG1355">
        <f>IF(AF1355&lt;1.1,AF1355,IF(AF1355&lt;YEAR!$C$2+YEAR!$C$3-2,AF1355+1,(YEAR!$C$2+YEAR!$C$3-1)&amp;"       :="))</f>
        <v>1</v>
      </c>
      <c r="AH1355">
        <f>IF(AG1355&lt;1.1,AG1355,IF(AG1355&lt;YEAR!$C$2+YEAR!$C$3-2,AG1355+1,(YEAR!$C$2+YEAR!$C$3-1)&amp;"       :="))</f>
        <v>1</v>
      </c>
      <c r="AI1355">
        <f>IF(AH1355&lt;1.1,AH1355,IF(AH1355&lt;YEAR!$C$2+YEAR!$C$3-2,AH1355+1,(YEAR!$C$2+YEAR!$C$3-1)&amp;"       :="))</f>
        <v>1</v>
      </c>
      <c r="AJ1355">
        <f>IF(AI1355&lt;1.1,AI1355,IF(AI1355&lt;YEAR!$C$2+YEAR!$C$3-2,AI1355+1,(YEAR!$C$2+YEAR!$C$3-1)&amp;"       :="))</f>
        <v>1</v>
      </c>
    </row>
    <row r="1356" spans="1:36">
      <c r="A1356">
        <f t="shared" ca="1" si="100"/>
        <v>33</v>
      </c>
      <c r="B1356" t="s">
        <v>51</v>
      </c>
      <c r="C1356" t="str">
        <f ca="1">IF(D1356="",OFFSET(AvailabilityFactor!A$1,A1356,0),C1355)</f>
        <v>D2HSF0915</v>
      </c>
      <c r="D1356" t="str" cm="1">
        <f t="array" aca="1" ref="D1356" ca="1">IF(D1355="",TS_DRC!$P$5,OFFSET(TS_DRC!P$5,RIGHT(D1355,2),0,TRUE))</f>
        <v>TS40</v>
      </c>
      <c r="E1356" t="str">
        <f t="shared" ca="1" si="101"/>
        <v>TS40</v>
      </c>
      <c r="F1356">
        <f>[3]Scenarios!$H$7</f>
        <v>1</v>
      </c>
      <c r="G1356">
        <f>IF(F1356&lt;1.1,F1356,IF(F1356&lt;YEAR!$C$2+YEAR!$C$3-2,F1356+1,(YEAR!$C$2+YEAR!$C$3-1)&amp;"       :="))</f>
        <v>1</v>
      </c>
      <c r="H1356">
        <f>IF(G1356&lt;1.1,G1356,IF(G1356&lt;YEAR!$C$2+YEAR!$C$3-2,G1356+1,(YEAR!$C$2+YEAR!$C$3-1)&amp;"       :="))</f>
        <v>1</v>
      </c>
      <c r="I1356">
        <f>IF(H1356&lt;1.1,H1356,IF(H1356&lt;YEAR!$C$2+YEAR!$C$3-2,H1356+1,(YEAR!$C$2+YEAR!$C$3-1)&amp;"       :="))</f>
        <v>1</v>
      </c>
      <c r="J1356">
        <f>IF(I1356&lt;1.1,I1356,IF(I1356&lt;YEAR!$C$2+YEAR!$C$3-2,I1356+1,(YEAR!$C$2+YEAR!$C$3-1)&amp;"       :="))</f>
        <v>1</v>
      </c>
      <c r="K1356">
        <f>IF(J1356&lt;1.1,J1356,IF(J1356&lt;YEAR!$C$2+YEAR!$C$3-2,J1356+1,(YEAR!$C$2+YEAR!$C$3-1)&amp;"       :="))</f>
        <v>1</v>
      </c>
      <c r="L1356">
        <f>IF(K1356&lt;1.1,K1356,IF(K1356&lt;YEAR!$C$2+YEAR!$C$3-2,K1356+1,(YEAR!$C$2+YEAR!$C$3-1)&amp;"       :="))</f>
        <v>1</v>
      </c>
      <c r="M1356">
        <f>IF(L1356&lt;1.1,L1356,IF(L1356&lt;YEAR!$C$2+YEAR!$C$3-2,L1356+1,(YEAR!$C$2+YEAR!$C$3-1)&amp;"       :="))</f>
        <v>1</v>
      </c>
      <c r="N1356">
        <f>IF(M1356&lt;1.1,M1356,IF(M1356&lt;YEAR!$C$2+YEAR!$C$3-2,M1356+1,(YEAR!$C$2+YEAR!$C$3-1)&amp;"       :="))</f>
        <v>1</v>
      </c>
      <c r="O1356">
        <f>IF(N1356&lt;1.1,N1356,IF(N1356&lt;YEAR!$C$2+YEAR!$C$3-2,N1356+1,(YEAR!$C$2+YEAR!$C$3-1)&amp;"       :="))</f>
        <v>1</v>
      </c>
      <c r="P1356">
        <f>IF(O1356&lt;1.1,O1356,IF(O1356&lt;YEAR!$C$2+YEAR!$C$3-2,O1356+1,(YEAR!$C$2+YEAR!$C$3-1)&amp;"       :="))</f>
        <v>1</v>
      </c>
      <c r="Q1356">
        <f>IF(P1356&lt;1.1,P1356,IF(P1356&lt;YEAR!$C$2+YEAR!$C$3-2,P1356+1,(YEAR!$C$2+YEAR!$C$3-1)&amp;"       :="))</f>
        <v>1</v>
      </c>
      <c r="R1356">
        <f>IF(Q1356&lt;1.1,Q1356,IF(Q1356&lt;YEAR!$C$2+YEAR!$C$3-2,Q1356+1,(YEAR!$C$2+YEAR!$C$3-1)&amp;"       :="))</f>
        <v>1</v>
      </c>
      <c r="S1356">
        <f>IF(R1356&lt;1.1,R1356,IF(R1356&lt;YEAR!$C$2+YEAR!$C$3-2,R1356+1,(YEAR!$C$2+YEAR!$C$3-1)&amp;"       :="))</f>
        <v>1</v>
      </c>
      <c r="T1356">
        <f>IF(S1356&lt;1.1,S1356,IF(S1356&lt;YEAR!$C$2+YEAR!$C$3-2,S1356+1,(YEAR!$C$2+YEAR!$C$3-1)&amp;"       :="))</f>
        <v>1</v>
      </c>
      <c r="U1356">
        <f>IF(T1356&lt;1.1,T1356,IF(T1356&lt;YEAR!$C$2+YEAR!$C$3-2,T1356+1,(YEAR!$C$2+YEAR!$C$3-1)&amp;"       :="))</f>
        <v>1</v>
      </c>
      <c r="V1356">
        <f>IF(U1356&lt;1.1,U1356,IF(U1356&lt;YEAR!$C$2+YEAR!$C$3-2,U1356+1,(YEAR!$C$2+YEAR!$C$3-1)&amp;"       :="))</f>
        <v>1</v>
      </c>
      <c r="W1356">
        <f>IF(V1356&lt;1.1,V1356,IF(V1356&lt;YEAR!$C$2+YEAR!$C$3-2,V1356+1,(YEAR!$C$2+YEAR!$C$3-1)&amp;"       :="))</f>
        <v>1</v>
      </c>
      <c r="X1356">
        <f>IF(W1356&lt;1.1,W1356,IF(W1356&lt;YEAR!$C$2+YEAR!$C$3-2,W1356+1,(YEAR!$C$2+YEAR!$C$3-1)&amp;"       :="))</f>
        <v>1</v>
      </c>
      <c r="Y1356">
        <f>IF(X1356&lt;1.1,X1356,IF(X1356&lt;YEAR!$C$2+YEAR!$C$3-2,X1356+1,(YEAR!$C$2+YEAR!$C$3-1)&amp;"       :="))</f>
        <v>1</v>
      </c>
      <c r="Z1356">
        <f>IF(Y1356&lt;1.1,Y1356,IF(Y1356&lt;YEAR!$C$2+YEAR!$C$3-2,Y1356+1,(YEAR!$C$2+YEAR!$C$3-1)&amp;"       :="))</f>
        <v>1</v>
      </c>
      <c r="AA1356">
        <f>IF(Z1356&lt;1.1,Z1356,IF(Z1356&lt;YEAR!$C$2+YEAR!$C$3-2,Z1356+1,(YEAR!$C$2+YEAR!$C$3-1)&amp;"       :="))</f>
        <v>1</v>
      </c>
      <c r="AB1356">
        <f>IF(AA1356&lt;1.1,AA1356,IF(AA1356&lt;YEAR!$C$2+YEAR!$C$3-2,AA1356+1,(YEAR!$C$2+YEAR!$C$3-1)&amp;"       :="))</f>
        <v>1</v>
      </c>
      <c r="AC1356">
        <f>IF(AB1356&lt;1.1,AB1356,IF(AB1356&lt;YEAR!$C$2+YEAR!$C$3-2,AB1356+1,(YEAR!$C$2+YEAR!$C$3-1)&amp;"       :="))</f>
        <v>1</v>
      </c>
      <c r="AD1356">
        <f>IF(AC1356&lt;1.1,AC1356,IF(AC1356&lt;YEAR!$C$2+YEAR!$C$3-2,AC1356+1,(YEAR!$C$2+YEAR!$C$3-1)&amp;"       :="))</f>
        <v>1</v>
      </c>
      <c r="AE1356">
        <f>IF(AD1356&lt;1.1,AD1356,IF(AD1356&lt;YEAR!$C$2+YEAR!$C$3-2,AD1356+1,(YEAR!$C$2+YEAR!$C$3-1)&amp;"       :="))</f>
        <v>1</v>
      </c>
      <c r="AF1356">
        <f>IF(AE1356&lt;1.1,AE1356,IF(AE1356&lt;YEAR!$C$2+YEAR!$C$3-2,AE1356+1,(YEAR!$C$2+YEAR!$C$3-1)&amp;"       :="))</f>
        <v>1</v>
      </c>
      <c r="AG1356">
        <f>IF(AF1356&lt;1.1,AF1356,IF(AF1356&lt;YEAR!$C$2+YEAR!$C$3-2,AF1356+1,(YEAR!$C$2+YEAR!$C$3-1)&amp;"       :="))</f>
        <v>1</v>
      </c>
      <c r="AH1356">
        <f>IF(AG1356&lt;1.1,AG1356,IF(AG1356&lt;YEAR!$C$2+YEAR!$C$3-2,AG1356+1,(YEAR!$C$2+YEAR!$C$3-1)&amp;"       :="))</f>
        <v>1</v>
      </c>
      <c r="AI1356">
        <f>IF(AH1356&lt;1.1,AH1356,IF(AH1356&lt;YEAR!$C$2+YEAR!$C$3-2,AH1356+1,(YEAR!$C$2+YEAR!$C$3-1)&amp;"       :="))</f>
        <v>1</v>
      </c>
      <c r="AJ1356">
        <f>IF(AI1356&lt;1.1,AI1356,IF(AI1356&lt;YEAR!$C$2+YEAR!$C$3-2,AI1356+1,(YEAR!$C$2+YEAR!$C$3-1)&amp;"       :="))</f>
        <v>1</v>
      </c>
    </row>
    <row r="1357" spans="1:36">
      <c r="A1357">
        <f t="shared" ca="1" si="100"/>
        <v>34</v>
      </c>
      <c r="B1357" t="s">
        <v>51</v>
      </c>
      <c r="C1357" t="str">
        <f ca="1">IF(D1357="",OFFSET(AvailabilityFactor!A$1,A1357,0),C1356)</f>
        <v>D2HLT0165</v>
      </c>
      <c r="D1357" t="str" cm="1">
        <f t="array" aca="1" ref="D1357" ca="1">IF(D1356="",TS_DRC!$P$5,OFFSET(TS_DRC!P$5,RIGHT(D1356,2),0,TRUE))</f>
        <v/>
      </c>
      <c r="E1357" t="str">
        <f t="shared" ca="1" si="101"/>
        <v xml:space="preserve">[DRC,D2HLT0165,*,*]          :         </v>
      </c>
      <c r="F1357">
        <f ca="1">IF($D1603="",YEAR!C$2,1)</f>
        <v>2020</v>
      </c>
      <c r="G1357">
        <f ca="1">IF(F1357&lt;1.1,F1357,IF(F1357&lt;YEAR!$C$2+YEAR!$C$3-2,F1357+1,(YEAR!$C$2+YEAR!$C$3-1)&amp;"       :="))</f>
        <v>2021</v>
      </c>
      <c r="H1357">
        <f ca="1">IF(G1357&lt;1.1,G1357,IF(G1357&lt;YEAR!$C$2+YEAR!$C$3-2,G1357+1,(YEAR!$C$2+YEAR!$C$3-1)&amp;"       :="))</f>
        <v>2022</v>
      </c>
      <c r="I1357">
        <f ca="1">IF(H1357&lt;1.1,H1357,IF(H1357&lt;YEAR!$C$2+YEAR!$C$3-2,H1357+1,(YEAR!$C$2+YEAR!$C$3-1)&amp;"       :="))</f>
        <v>2023</v>
      </c>
      <c r="J1357">
        <f ca="1">IF(I1357&lt;1.1,I1357,IF(I1357&lt;YEAR!$C$2+YEAR!$C$3-2,I1357+1,(YEAR!$C$2+YEAR!$C$3-1)&amp;"       :="))</f>
        <v>2024</v>
      </c>
      <c r="K1357">
        <f ca="1">IF(J1357&lt;1.1,J1357,IF(J1357&lt;YEAR!$C$2+YEAR!$C$3-2,J1357+1,(YEAR!$C$2+YEAR!$C$3-1)&amp;"       :="))</f>
        <v>2025</v>
      </c>
      <c r="L1357">
        <f ca="1">IF(K1357&lt;1.1,K1357,IF(K1357&lt;YEAR!$C$2+YEAR!$C$3-2,K1357+1,(YEAR!$C$2+YEAR!$C$3-1)&amp;"       :="))</f>
        <v>2026</v>
      </c>
      <c r="M1357">
        <f ca="1">IF(L1357&lt;1.1,L1357,IF(L1357&lt;YEAR!$C$2+YEAR!$C$3-2,L1357+1,(YEAR!$C$2+YEAR!$C$3-1)&amp;"       :="))</f>
        <v>2027</v>
      </c>
      <c r="N1357">
        <f ca="1">IF(M1357&lt;1.1,M1357,IF(M1357&lt;YEAR!$C$2+YEAR!$C$3-2,M1357+1,(YEAR!$C$2+YEAR!$C$3-1)&amp;"       :="))</f>
        <v>2028</v>
      </c>
      <c r="O1357">
        <f ca="1">IF(N1357&lt;1.1,N1357,IF(N1357&lt;YEAR!$C$2+YEAR!$C$3-2,N1357+1,(YEAR!$C$2+YEAR!$C$3-1)&amp;"       :="))</f>
        <v>2029</v>
      </c>
      <c r="P1357">
        <f ca="1">IF(O1357&lt;1.1,O1357,IF(O1357&lt;YEAR!$C$2+YEAR!$C$3-2,O1357+1,(YEAR!$C$2+YEAR!$C$3-1)&amp;"       :="))</f>
        <v>2030</v>
      </c>
      <c r="Q1357">
        <f ca="1">IF(P1357&lt;1.1,P1357,IF(P1357&lt;YEAR!$C$2+YEAR!$C$3-2,P1357+1,(YEAR!$C$2+YEAR!$C$3-1)&amp;"       :="))</f>
        <v>2031</v>
      </c>
      <c r="R1357">
        <f ca="1">IF(Q1357&lt;1.1,Q1357,IF(Q1357&lt;YEAR!$C$2+YEAR!$C$3-2,Q1357+1,(YEAR!$C$2+YEAR!$C$3-1)&amp;"       :="))</f>
        <v>2032</v>
      </c>
      <c r="S1357">
        <f ca="1">IF(R1357&lt;1.1,R1357,IF(R1357&lt;YEAR!$C$2+YEAR!$C$3-2,R1357+1,(YEAR!$C$2+YEAR!$C$3-1)&amp;"       :="))</f>
        <v>2033</v>
      </c>
      <c r="T1357">
        <f ca="1">IF(S1357&lt;1.1,S1357,IF(S1357&lt;YEAR!$C$2+YEAR!$C$3-2,S1357+1,(YEAR!$C$2+YEAR!$C$3-1)&amp;"       :="))</f>
        <v>2034</v>
      </c>
      <c r="U1357">
        <f ca="1">IF(T1357&lt;1.1,T1357,IF(T1357&lt;YEAR!$C$2+YEAR!$C$3-2,T1357+1,(YEAR!$C$2+YEAR!$C$3-1)&amp;"       :="))</f>
        <v>2035</v>
      </c>
      <c r="V1357">
        <f ca="1">IF(U1357&lt;1.1,U1357,IF(U1357&lt;YEAR!$C$2+YEAR!$C$3-2,U1357+1,(YEAR!$C$2+YEAR!$C$3-1)&amp;"       :="))</f>
        <v>2036</v>
      </c>
      <c r="W1357">
        <f ca="1">IF(V1357&lt;1.1,V1357,IF(V1357&lt;YEAR!$C$2+YEAR!$C$3-2,V1357+1,(YEAR!$C$2+YEAR!$C$3-1)&amp;"       :="))</f>
        <v>2037</v>
      </c>
      <c r="X1357">
        <f ca="1">IF(W1357&lt;1.1,W1357,IF(W1357&lt;YEAR!$C$2+YEAR!$C$3-2,W1357+1,(YEAR!$C$2+YEAR!$C$3-1)&amp;"       :="))</f>
        <v>2038</v>
      </c>
      <c r="Y1357">
        <f ca="1">IF(X1357&lt;1.1,X1357,IF(X1357&lt;YEAR!$C$2+YEAR!$C$3-2,X1357+1,(YEAR!$C$2+YEAR!$C$3-1)&amp;"       :="))</f>
        <v>2039</v>
      </c>
      <c r="Z1357">
        <f ca="1">IF(Y1357&lt;1.1,Y1357,IF(Y1357&lt;YEAR!$C$2+YEAR!$C$3-2,Y1357+1,(YEAR!$C$2+YEAR!$C$3-1)&amp;"       :="))</f>
        <v>2040</v>
      </c>
      <c r="AA1357">
        <f ca="1">IF(Z1357&lt;1.1,Z1357,IF(Z1357&lt;YEAR!$C$2+YEAR!$C$3-2,Z1357+1,(YEAR!$C$2+YEAR!$C$3-1)&amp;"       :="))</f>
        <v>2041</v>
      </c>
      <c r="AB1357">
        <f ca="1">IF(AA1357&lt;1.1,AA1357,IF(AA1357&lt;YEAR!$C$2+YEAR!$C$3-2,AA1357+1,(YEAR!$C$2+YEAR!$C$3-1)&amp;"       :="))</f>
        <v>2042</v>
      </c>
      <c r="AC1357">
        <f ca="1">IF(AB1357&lt;1.1,AB1357,IF(AB1357&lt;YEAR!$C$2+YEAR!$C$3-2,AB1357+1,(YEAR!$C$2+YEAR!$C$3-1)&amp;"       :="))</f>
        <v>2043</v>
      </c>
      <c r="AD1357">
        <f ca="1">IF(AC1357&lt;1.1,AC1357,IF(AC1357&lt;YEAR!$C$2+YEAR!$C$3-2,AC1357+1,(YEAR!$C$2+YEAR!$C$3-1)&amp;"       :="))</f>
        <v>2044</v>
      </c>
      <c r="AE1357">
        <f ca="1">IF(AD1357&lt;1.1,AD1357,IF(AD1357&lt;YEAR!$C$2+YEAR!$C$3-2,AD1357+1,(YEAR!$C$2+YEAR!$C$3-1)&amp;"       :="))</f>
        <v>2045</v>
      </c>
      <c r="AF1357">
        <f ca="1">IF(AE1357&lt;1.1,AE1357,IF(AE1357&lt;YEAR!$C$2+YEAR!$C$3-2,AE1357+1,(YEAR!$C$2+YEAR!$C$3-1)&amp;"       :="))</f>
        <v>2046</v>
      </c>
      <c r="AG1357">
        <f ca="1">IF(AF1357&lt;1.1,AF1357,IF(AF1357&lt;YEAR!$C$2+YEAR!$C$3-2,AF1357+1,(YEAR!$C$2+YEAR!$C$3-1)&amp;"       :="))</f>
        <v>2047</v>
      </c>
      <c r="AH1357">
        <f ca="1">IF(AG1357&lt;1.1,AG1357,IF(AG1357&lt;YEAR!$C$2+YEAR!$C$3-2,AG1357+1,(YEAR!$C$2+YEAR!$C$3-1)&amp;"       :="))</f>
        <v>2048</v>
      </c>
      <c r="AI1357">
        <f ca="1">IF(AH1357&lt;1.1,AH1357,IF(AH1357&lt;YEAR!$C$2+YEAR!$C$3-2,AH1357+1,(YEAR!$C$2+YEAR!$C$3-1)&amp;"       :="))</f>
        <v>2049</v>
      </c>
      <c r="AJ1357" t="str">
        <f ca="1">IF(AI1357&lt;1.1,AI1357,IF(AI1357&lt;YEAR!$C$2+YEAR!$C$3-2,AI1357+1,(YEAR!$C$2+YEAR!$C$3-1)&amp;"       :="))</f>
        <v>2050       :=</v>
      </c>
    </row>
    <row r="1358" spans="1:36">
      <c r="A1358">
        <f t="shared" ca="1" si="96"/>
        <v>34</v>
      </c>
      <c r="B1358" t="s">
        <v>51</v>
      </c>
      <c r="C1358" t="str">
        <f ca="1">IF(D1358="",OFFSET(AvailabilityFactor!A$1,A1358,0),C1357)</f>
        <v>D2HLT0165</v>
      </c>
      <c r="D1358" t="str" cm="1">
        <f t="array" aca="1" ref="D1358" ca="1">IF(D1357="",TS_DRC!$P$5,OFFSET(TS_DRC!P$5,RIGHT(D1357,2),0,TRUE))</f>
        <v>TS01</v>
      </c>
      <c r="E1358" t="str">
        <f t="shared" ca="1" si="99"/>
        <v>TS01</v>
      </c>
      <c r="F1358">
        <f>[3]Scenarios!$H$7</f>
        <v>1</v>
      </c>
      <c r="G1358">
        <f>IF(F1358&lt;1.1,F1358,IF(F1358&lt;YEAR!$C$2+YEAR!$C$3-2,F1358+1,(YEAR!$C$2+YEAR!$C$3-1)&amp;"       :="))</f>
        <v>1</v>
      </c>
      <c r="H1358">
        <f>IF(G1358&lt;1.1,G1358,IF(G1358&lt;YEAR!$C$2+YEAR!$C$3-2,G1358+1,(YEAR!$C$2+YEAR!$C$3-1)&amp;"       :="))</f>
        <v>1</v>
      </c>
      <c r="I1358">
        <f>IF(H1358&lt;1.1,H1358,IF(H1358&lt;YEAR!$C$2+YEAR!$C$3-2,H1358+1,(YEAR!$C$2+YEAR!$C$3-1)&amp;"       :="))</f>
        <v>1</v>
      </c>
      <c r="J1358">
        <f>IF(I1358&lt;1.1,I1358,IF(I1358&lt;YEAR!$C$2+YEAR!$C$3-2,I1358+1,(YEAR!$C$2+YEAR!$C$3-1)&amp;"       :="))</f>
        <v>1</v>
      </c>
      <c r="K1358">
        <f>IF(J1358&lt;1.1,J1358,IF(J1358&lt;YEAR!$C$2+YEAR!$C$3-2,J1358+1,(YEAR!$C$2+YEAR!$C$3-1)&amp;"       :="))</f>
        <v>1</v>
      </c>
      <c r="L1358">
        <f>IF(K1358&lt;1.1,K1358,IF(K1358&lt;YEAR!$C$2+YEAR!$C$3-2,K1358+1,(YEAR!$C$2+YEAR!$C$3-1)&amp;"       :="))</f>
        <v>1</v>
      </c>
      <c r="M1358">
        <f>IF(L1358&lt;1.1,L1358,IF(L1358&lt;YEAR!$C$2+YEAR!$C$3-2,L1358+1,(YEAR!$C$2+YEAR!$C$3-1)&amp;"       :="))</f>
        <v>1</v>
      </c>
      <c r="N1358">
        <f>IF(M1358&lt;1.1,M1358,IF(M1358&lt;YEAR!$C$2+YEAR!$C$3-2,M1358+1,(YEAR!$C$2+YEAR!$C$3-1)&amp;"       :="))</f>
        <v>1</v>
      </c>
      <c r="O1358">
        <f>IF(N1358&lt;1.1,N1358,IF(N1358&lt;YEAR!$C$2+YEAR!$C$3-2,N1358+1,(YEAR!$C$2+YEAR!$C$3-1)&amp;"       :="))</f>
        <v>1</v>
      </c>
      <c r="P1358">
        <f>IF(O1358&lt;1.1,O1358,IF(O1358&lt;YEAR!$C$2+YEAR!$C$3-2,O1358+1,(YEAR!$C$2+YEAR!$C$3-1)&amp;"       :="))</f>
        <v>1</v>
      </c>
      <c r="Q1358">
        <f>IF(P1358&lt;1.1,P1358,IF(P1358&lt;YEAR!$C$2+YEAR!$C$3-2,P1358+1,(YEAR!$C$2+YEAR!$C$3-1)&amp;"       :="))</f>
        <v>1</v>
      </c>
      <c r="R1358">
        <f>IF(Q1358&lt;1.1,Q1358,IF(Q1358&lt;YEAR!$C$2+YEAR!$C$3-2,Q1358+1,(YEAR!$C$2+YEAR!$C$3-1)&amp;"       :="))</f>
        <v>1</v>
      </c>
      <c r="S1358">
        <f>IF(R1358&lt;1.1,R1358,IF(R1358&lt;YEAR!$C$2+YEAR!$C$3-2,R1358+1,(YEAR!$C$2+YEAR!$C$3-1)&amp;"       :="))</f>
        <v>1</v>
      </c>
      <c r="T1358">
        <f>IF(S1358&lt;1.1,S1358,IF(S1358&lt;YEAR!$C$2+YEAR!$C$3-2,S1358+1,(YEAR!$C$2+YEAR!$C$3-1)&amp;"       :="))</f>
        <v>1</v>
      </c>
      <c r="U1358">
        <f>IF(T1358&lt;1.1,T1358,IF(T1358&lt;YEAR!$C$2+YEAR!$C$3-2,T1358+1,(YEAR!$C$2+YEAR!$C$3-1)&amp;"       :="))</f>
        <v>1</v>
      </c>
      <c r="V1358">
        <f>IF(U1358&lt;1.1,U1358,IF(U1358&lt;YEAR!$C$2+YEAR!$C$3-2,U1358+1,(YEAR!$C$2+YEAR!$C$3-1)&amp;"       :="))</f>
        <v>1</v>
      </c>
      <c r="W1358">
        <f>IF(V1358&lt;1.1,V1358,IF(V1358&lt;YEAR!$C$2+YEAR!$C$3-2,V1358+1,(YEAR!$C$2+YEAR!$C$3-1)&amp;"       :="))</f>
        <v>1</v>
      </c>
      <c r="X1358">
        <f>IF(W1358&lt;1.1,W1358,IF(W1358&lt;YEAR!$C$2+YEAR!$C$3-2,W1358+1,(YEAR!$C$2+YEAR!$C$3-1)&amp;"       :="))</f>
        <v>1</v>
      </c>
      <c r="Y1358">
        <f>IF(X1358&lt;1.1,X1358,IF(X1358&lt;YEAR!$C$2+YEAR!$C$3-2,X1358+1,(YEAR!$C$2+YEAR!$C$3-1)&amp;"       :="))</f>
        <v>1</v>
      </c>
      <c r="Z1358">
        <f>IF(Y1358&lt;1.1,Y1358,IF(Y1358&lt;YEAR!$C$2+YEAR!$C$3-2,Y1358+1,(YEAR!$C$2+YEAR!$C$3-1)&amp;"       :="))</f>
        <v>1</v>
      </c>
      <c r="AA1358">
        <f>IF(Z1358&lt;1.1,Z1358,IF(Z1358&lt;YEAR!$C$2+YEAR!$C$3-2,Z1358+1,(YEAR!$C$2+YEAR!$C$3-1)&amp;"       :="))</f>
        <v>1</v>
      </c>
      <c r="AB1358">
        <f>IF(AA1358&lt;1.1,AA1358,IF(AA1358&lt;YEAR!$C$2+YEAR!$C$3-2,AA1358+1,(YEAR!$C$2+YEAR!$C$3-1)&amp;"       :="))</f>
        <v>1</v>
      </c>
      <c r="AC1358">
        <f>IF(AB1358&lt;1.1,AB1358,IF(AB1358&lt;YEAR!$C$2+YEAR!$C$3-2,AB1358+1,(YEAR!$C$2+YEAR!$C$3-1)&amp;"       :="))</f>
        <v>1</v>
      </c>
      <c r="AD1358">
        <f>IF(AC1358&lt;1.1,AC1358,IF(AC1358&lt;YEAR!$C$2+YEAR!$C$3-2,AC1358+1,(YEAR!$C$2+YEAR!$C$3-1)&amp;"       :="))</f>
        <v>1</v>
      </c>
      <c r="AE1358">
        <f>IF(AD1358&lt;1.1,AD1358,IF(AD1358&lt;YEAR!$C$2+YEAR!$C$3-2,AD1358+1,(YEAR!$C$2+YEAR!$C$3-1)&amp;"       :="))</f>
        <v>1</v>
      </c>
      <c r="AF1358">
        <f>IF(AE1358&lt;1.1,AE1358,IF(AE1358&lt;YEAR!$C$2+YEAR!$C$3-2,AE1358+1,(YEAR!$C$2+YEAR!$C$3-1)&amp;"       :="))</f>
        <v>1</v>
      </c>
      <c r="AG1358">
        <f>IF(AF1358&lt;1.1,AF1358,IF(AF1358&lt;YEAR!$C$2+YEAR!$C$3-2,AF1358+1,(YEAR!$C$2+YEAR!$C$3-1)&amp;"       :="))</f>
        <v>1</v>
      </c>
      <c r="AH1358">
        <f>IF(AG1358&lt;1.1,AG1358,IF(AG1358&lt;YEAR!$C$2+YEAR!$C$3-2,AG1358+1,(YEAR!$C$2+YEAR!$C$3-1)&amp;"       :="))</f>
        <v>1</v>
      </c>
      <c r="AI1358">
        <f>IF(AH1358&lt;1.1,AH1358,IF(AH1358&lt;YEAR!$C$2+YEAR!$C$3-2,AH1358+1,(YEAR!$C$2+YEAR!$C$3-1)&amp;"       :="))</f>
        <v>1</v>
      </c>
      <c r="AJ1358">
        <f>IF(AI1358&lt;1.1,AI1358,IF(AI1358&lt;YEAR!$C$2+YEAR!$C$3-2,AI1358+1,(YEAR!$C$2+YEAR!$C$3-1)&amp;"       :="))</f>
        <v>1</v>
      </c>
    </row>
    <row r="1359" spans="1:36">
      <c r="A1359">
        <f t="shared" ca="1" si="96"/>
        <v>34</v>
      </c>
      <c r="B1359" t="s">
        <v>51</v>
      </c>
      <c r="C1359" t="str">
        <f ca="1">IF(D1359="",OFFSET(AvailabilityFactor!A$1,A1359,0),C1358)</f>
        <v>D2HLT0165</v>
      </c>
      <c r="D1359" t="str" cm="1">
        <f t="array" aca="1" ref="D1359" ca="1">IF(D1358="",TS_DRC!$P$5,OFFSET(TS_DRC!P$5,RIGHT(D1358,2),0,TRUE))</f>
        <v>TS02</v>
      </c>
      <c r="E1359" t="str">
        <f t="shared" ca="1" si="99"/>
        <v>TS02</v>
      </c>
      <c r="F1359">
        <f>[3]Scenarios!$H$7</f>
        <v>1</v>
      </c>
      <c r="G1359">
        <f>IF(F1359&lt;1.1,F1359,IF(F1359&lt;YEAR!$C$2+YEAR!$C$3-2,F1359+1,(YEAR!$C$2+YEAR!$C$3-1)&amp;"       :="))</f>
        <v>1</v>
      </c>
      <c r="H1359">
        <f>IF(G1359&lt;1.1,G1359,IF(G1359&lt;YEAR!$C$2+YEAR!$C$3-2,G1359+1,(YEAR!$C$2+YEAR!$C$3-1)&amp;"       :="))</f>
        <v>1</v>
      </c>
      <c r="I1359">
        <f>IF(H1359&lt;1.1,H1359,IF(H1359&lt;YEAR!$C$2+YEAR!$C$3-2,H1359+1,(YEAR!$C$2+YEAR!$C$3-1)&amp;"       :="))</f>
        <v>1</v>
      </c>
      <c r="J1359">
        <f>IF(I1359&lt;1.1,I1359,IF(I1359&lt;YEAR!$C$2+YEAR!$C$3-2,I1359+1,(YEAR!$C$2+YEAR!$C$3-1)&amp;"       :="))</f>
        <v>1</v>
      </c>
      <c r="K1359">
        <f>IF(J1359&lt;1.1,J1359,IF(J1359&lt;YEAR!$C$2+YEAR!$C$3-2,J1359+1,(YEAR!$C$2+YEAR!$C$3-1)&amp;"       :="))</f>
        <v>1</v>
      </c>
      <c r="L1359">
        <f>IF(K1359&lt;1.1,K1359,IF(K1359&lt;YEAR!$C$2+YEAR!$C$3-2,K1359+1,(YEAR!$C$2+YEAR!$C$3-1)&amp;"       :="))</f>
        <v>1</v>
      </c>
      <c r="M1359">
        <f>IF(L1359&lt;1.1,L1359,IF(L1359&lt;YEAR!$C$2+YEAR!$C$3-2,L1359+1,(YEAR!$C$2+YEAR!$C$3-1)&amp;"       :="))</f>
        <v>1</v>
      </c>
      <c r="N1359">
        <f>IF(M1359&lt;1.1,M1359,IF(M1359&lt;YEAR!$C$2+YEAR!$C$3-2,M1359+1,(YEAR!$C$2+YEAR!$C$3-1)&amp;"       :="))</f>
        <v>1</v>
      </c>
      <c r="O1359">
        <f>IF(N1359&lt;1.1,N1359,IF(N1359&lt;YEAR!$C$2+YEAR!$C$3-2,N1359+1,(YEAR!$C$2+YEAR!$C$3-1)&amp;"       :="))</f>
        <v>1</v>
      </c>
      <c r="P1359">
        <f>IF(O1359&lt;1.1,O1359,IF(O1359&lt;YEAR!$C$2+YEAR!$C$3-2,O1359+1,(YEAR!$C$2+YEAR!$C$3-1)&amp;"       :="))</f>
        <v>1</v>
      </c>
      <c r="Q1359">
        <f>IF(P1359&lt;1.1,P1359,IF(P1359&lt;YEAR!$C$2+YEAR!$C$3-2,P1359+1,(YEAR!$C$2+YEAR!$C$3-1)&amp;"       :="))</f>
        <v>1</v>
      </c>
      <c r="R1359">
        <f>IF(Q1359&lt;1.1,Q1359,IF(Q1359&lt;YEAR!$C$2+YEAR!$C$3-2,Q1359+1,(YEAR!$C$2+YEAR!$C$3-1)&amp;"       :="))</f>
        <v>1</v>
      </c>
      <c r="S1359">
        <f>IF(R1359&lt;1.1,R1359,IF(R1359&lt;YEAR!$C$2+YEAR!$C$3-2,R1359+1,(YEAR!$C$2+YEAR!$C$3-1)&amp;"       :="))</f>
        <v>1</v>
      </c>
      <c r="T1359">
        <f>IF(S1359&lt;1.1,S1359,IF(S1359&lt;YEAR!$C$2+YEAR!$C$3-2,S1359+1,(YEAR!$C$2+YEAR!$C$3-1)&amp;"       :="))</f>
        <v>1</v>
      </c>
      <c r="U1359">
        <f>IF(T1359&lt;1.1,T1359,IF(T1359&lt;YEAR!$C$2+YEAR!$C$3-2,T1359+1,(YEAR!$C$2+YEAR!$C$3-1)&amp;"       :="))</f>
        <v>1</v>
      </c>
      <c r="V1359">
        <f>IF(U1359&lt;1.1,U1359,IF(U1359&lt;YEAR!$C$2+YEAR!$C$3-2,U1359+1,(YEAR!$C$2+YEAR!$C$3-1)&amp;"       :="))</f>
        <v>1</v>
      </c>
      <c r="W1359">
        <f>IF(V1359&lt;1.1,V1359,IF(V1359&lt;YEAR!$C$2+YEAR!$C$3-2,V1359+1,(YEAR!$C$2+YEAR!$C$3-1)&amp;"       :="))</f>
        <v>1</v>
      </c>
      <c r="X1359">
        <f>IF(W1359&lt;1.1,W1359,IF(W1359&lt;YEAR!$C$2+YEAR!$C$3-2,W1359+1,(YEAR!$C$2+YEAR!$C$3-1)&amp;"       :="))</f>
        <v>1</v>
      </c>
      <c r="Y1359">
        <f>IF(X1359&lt;1.1,X1359,IF(X1359&lt;YEAR!$C$2+YEAR!$C$3-2,X1359+1,(YEAR!$C$2+YEAR!$C$3-1)&amp;"       :="))</f>
        <v>1</v>
      </c>
      <c r="Z1359">
        <f>IF(Y1359&lt;1.1,Y1359,IF(Y1359&lt;YEAR!$C$2+YEAR!$C$3-2,Y1359+1,(YEAR!$C$2+YEAR!$C$3-1)&amp;"       :="))</f>
        <v>1</v>
      </c>
      <c r="AA1359">
        <f>IF(Z1359&lt;1.1,Z1359,IF(Z1359&lt;YEAR!$C$2+YEAR!$C$3-2,Z1359+1,(YEAR!$C$2+YEAR!$C$3-1)&amp;"       :="))</f>
        <v>1</v>
      </c>
      <c r="AB1359">
        <f>IF(AA1359&lt;1.1,AA1359,IF(AA1359&lt;YEAR!$C$2+YEAR!$C$3-2,AA1359+1,(YEAR!$C$2+YEAR!$C$3-1)&amp;"       :="))</f>
        <v>1</v>
      </c>
      <c r="AC1359">
        <f>IF(AB1359&lt;1.1,AB1359,IF(AB1359&lt;YEAR!$C$2+YEAR!$C$3-2,AB1359+1,(YEAR!$C$2+YEAR!$C$3-1)&amp;"       :="))</f>
        <v>1</v>
      </c>
      <c r="AD1359">
        <f>IF(AC1359&lt;1.1,AC1359,IF(AC1359&lt;YEAR!$C$2+YEAR!$C$3-2,AC1359+1,(YEAR!$C$2+YEAR!$C$3-1)&amp;"       :="))</f>
        <v>1</v>
      </c>
      <c r="AE1359">
        <f>IF(AD1359&lt;1.1,AD1359,IF(AD1359&lt;YEAR!$C$2+YEAR!$C$3-2,AD1359+1,(YEAR!$C$2+YEAR!$C$3-1)&amp;"       :="))</f>
        <v>1</v>
      </c>
      <c r="AF1359">
        <f>IF(AE1359&lt;1.1,AE1359,IF(AE1359&lt;YEAR!$C$2+YEAR!$C$3-2,AE1359+1,(YEAR!$C$2+YEAR!$C$3-1)&amp;"       :="))</f>
        <v>1</v>
      </c>
      <c r="AG1359">
        <f>IF(AF1359&lt;1.1,AF1359,IF(AF1359&lt;YEAR!$C$2+YEAR!$C$3-2,AF1359+1,(YEAR!$C$2+YEAR!$C$3-1)&amp;"       :="))</f>
        <v>1</v>
      </c>
      <c r="AH1359">
        <f>IF(AG1359&lt;1.1,AG1359,IF(AG1359&lt;YEAR!$C$2+YEAR!$C$3-2,AG1359+1,(YEAR!$C$2+YEAR!$C$3-1)&amp;"       :="))</f>
        <v>1</v>
      </c>
      <c r="AI1359">
        <f>IF(AH1359&lt;1.1,AH1359,IF(AH1359&lt;YEAR!$C$2+YEAR!$C$3-2,AH1359+1,(YEAR!$C$2+YEAR!$C$3-1)&amp;"       :="))</f>
        <v>1</v>
      </c>
      <c r="AJ1359">
        <f>IF(AI1359&lt;1.1,AI1359,IF(AI1359&lt;YEAR!$C$2+YEAR!$C$3-2,AI1359+1,(YEAR!$C$2+YEAR!$C$3-1)&amp;"       :="))</f>
        <v>1</v>
      </c>
    </row>
    <row r="1360" spans="1:36">
      <c r="A1360">
        <f t="shared" ca="1" si="96"/>
        <v>34</v>
      </c>
      <c r="B1360" t="s">
        <v>51</v>
      </c>
      <c r="C1360" t="str">
        <f ca="1">IF(D1360="",OFFSET(AvailabilityFactor!A$1,A1360,0),C1359)</f>
        <v>D2HLT0165</v>
      </c>
      <c r="D1360" t="str" cm="1">
        <f t="array" aca="1" ref="D1360" ca="1">IF(D1359="",TS_DRC!$P$5,OFFSET(TS_DRC!P$5,RIGHT(D1359,2),0,TRUE))</f>
        <v>TS03</v>
      </c>
      <c r="E1360" t="str">
        <f t="shared" ca="1" si="99"/>
        <v>TS03</v>
      </c>
      <c r="F1360">
        <f>[3]Scenarios!$H$7</f>
        <v>1</v>
      </c>
      <c r="G1360">
        <f>IF(F1360&lt;1.1,F1360,IF(F1360&lt;YEAR!$C$2+YEAR!$C$3-2,F1360+1,(YEAR!$C$2+YEAR!$C$3-1)&amp;"       :="))</f>
        <v>1</v>
      </c>
      <c r="H1360">
        <f>IF(G1360&lt;1.1,G1360,IF(G1360&lt;YEAR!$C$2+YEAR!$C$3-2,G1360+1,(YEAR!$C$2+YEAR!$C$3-1)&amp;"       :="))</f>
        <v>1</v>
      </c>
      <c r="I1360">
        <f>IF(H1360&lt;1.1,H1360,IF(H1360&lt;YEAR!$C$2+YEAR!$C$3-2,H1360+1,(YEAR!$C$2+YEAR!$C$3-1)&amp;"       :="))</f>
        <v>1</v>
      </c>
      <c r="J1360">
        <f>IF(I1360&lt;1.1,I1360,IF(I1360&lt;YEAR!$C$2+YEAR!$C$3-2,I1360+1,(YEAR!$C$2+YEAR!$C$3-1)&amp;"       :="))</f>
        <v>1</v>
      </c>
      <c r="K1360">
        <f>IF(J1360&lt;1.1,J1360,IF(J1360&lt;YEAR!$C$2+YEAR!$C$3-2,J1360+1,(YEAR!$C$2+YEAR!$C$3-1)&amp;"       :="))</f>
        <v>1</v>
      </c>
      <c r="L1360">
        <f>IF(K1360&lt;1.1,K1360,IF(K1360&lt;YEAR!$C$2+YEAR!$C$3-2,K1360+1,(YEAR!$C$2+YEAR!$C$3-1)&amp;"       :="))</f>
        <v>1</v>
      </c>
      <c r="M1360">
        <f>IF(L1360&lt;1.1,L1360,IF(L1360&lt;YEAR!$C$2+YEAR!$C$3-2,L1360+1,(YEAR!$C$2+YEAR!$C$3-1)&amp;"       :="))</f>
        <v>1</v>
      </c>
      <c r="N1360">
        <f>IF(M1360&lt;1.1,M1360,IF(M1360&lt;YEAR!$C$2+YEAR!$C$3-2,M1360+1,(YEAR!$C$2+YEAR!$C$3-1)&amp;"       :="))</f>
        <v>1</v>
      </c>
      <c r="O1360">
        <f>IF(N1360&lt;1.1,N1360,IF(N1360&lt;YEAR!$C$2+YEAR!$C$3-2,N1360+1,(YEAR!$C$2+YEAR!$C$3-1)&amp;"       :="))</f>
        <v>1</v>
      </c>
      <c r="P1360">
        <f>IF(O1360&lt;1.1,O1360,IF(O1360&lt;YEAR!$C$2+YEAR!$C$3-2,O1360+1,(YEAR!$C$2+YEAR!$C$3-1)&amp;"       :="))</f>
        <v>1</v>
      </c>
      <c r="Q1360">
        <f>IF(P1360&lt;1.1,P1360,IF(P1360&lt;YEAR!$C$2+YEAR!$C$3-2,P1360+1,(YEAR!$C$2+YEAR!$C$3-1)&amp;"       :="))</f>
        <v>1</v>
      </c>
      <c r="R1360">
        <f>IF(Q1360&lt;1.1,Q1360,IF(Q1360&lt;YEAR!$C$2+YEAR!$C$3-2,Q1360+1,(YEAR!$C$2+YEAR!$C$3-1)&amp;"       :="))</f>
        <v>1</v>
      </c>
      <c r="S1360">
        <f>IF(R1360&lt;1.1,R1360,IF(R1360&lt;YEAR!$C$2+YEAR!$C$3-2,R1360+1,(YEAR!$C$2+YEAR!$C$3-1)&amp;"       :="))</f>
        <v>1</v>
      </c>
      <c r="T1360">
        <f>IF(S1360&lt;1.1,S1360,IF(S1360&lt;YEAR!$C$2+YEAR!$C$3-2,S1360+1,(YEAR!$C$2+YEAR!$C$3-1)&amp;"       :="))</f>
        <v>1</v>
      </c>
      <c r="U1360">
        <f>IF(T1360&lt;1.1,T1360,IF(T1360&lt;YEAR!$C$2+YEAR!$C$3-2,T1360+1,(YEAR!$C$2+YEAR!$C$3-1)&amp;"       :="))</f>
        <v>1</v>
      </c>
      <c r="V1360">
        <f>IF(U1360&lt;1.1,U1360,IF(U1360&lt;YEAR!$C$2+YEAR!$C$3-2,U1360+1,(YEAR!$C$2+YEAR!$C$3-1)&amp;"       :="))</f>
        <v>1</v>
      </c>
      <c r="W1360">
        <f>IF(V1360&lt;1.1,V1360,IF(V1360&lt;YEAR!$C$2+YEAR!$C$3-2,V1360+1,(YEAR!$C$2+YEAR!$C$3-1)&amp;"       :="))</f>
        <v>1</v>
      </c>
      <c r="X1360">
        <f>IF(W1360&lt;1.1,W1360,IF(W1360&lt;YEAR!$C$2+YEAR!$C$3-2,W1360+1,(YEAR!$C$2+YEAR!$C$3-1)&amp;"       :="))</f>
        <v>1</v>
      </c>
      <c r="Y1360">
        <f>IF(X1360&lt;1.1,X1360,IF(X1360&lt;YEAR!$C$2+YEAR!$C$3-2,X1360+1,(YEAR!$C$2+YEAR!$C$3-1)&amp;"       :="))</f>
        <v>1</v>
      </c>
      <c r="Z1360">
        <f>IF(Y1360&lt;1.1,Y1360,IF(Y1360&lt;YEAR!$C$2+YEAR!$C$3-2,Y1360+1,(YEAR!$C$2+YEAR!$C$3-1)&amp;"       :="))</f>
        <v>1</v>
      </c>
      <c r="AA1360">
        <f>IF(Z1360&lt;1.1,Z1360,IF(Z1360&lt;YEAR!$C$2+YEAR!$C$3-2,Z1360+1,(YEAR!$C$2+YEAR!$C$3-1)&amp;"       :="))</f>
        <v>1</v>
      </c>
      <c r="AB1360">
        <f>IF(AA1360&lt;1.1,AA1360,IF(AA1360&lt;YEAR!$C$2+YEAR!$C$3-2,AA1360+1,(YEAR!$C$2+YEAR!$C$3-1)&amp;"       :="))</f>
        <v>1</v>
      </c>
      <c r="AC1360">
        <f>IF(AB1360&lt;1.1,AB1360,IF(AB1360&lt;YEAR!$C$2+YEAR!$C$3-2,AB1360+1,(YEAR!$C$2+YEAR!$C$3-1)&amp;"       :="))</f>
        <v>1</v>
      </c>
      <c r="AD1360">
        <f>IF(AC1360&lt;1.1,AC1360,IF(AC1360&lt;YEAR!$C$2+YEAR!$C$3-2,AC1360+1,(YEAR!$C$2+YEAR!$C$3-1)&amp;"       :="))</f>
        <v>1</v>
      </c>
      <c r="AE1360">
        <f>IF(AD1360&lt;1.1,AD1360,IF(AD1360&lt;YEAR!$C$2+YEAR!$C$3-2,AD1360+1,(YEAR!$C$2+YEAR!$C$3-1)&amp;"       :="))</f>
        <v>1</v>
      </c>
      <c r="AF1360">
        <f>IF(AE1360&lt;1.1,AE1360,IF(AE1360&lt;YEAR!$C$2+YEAR!$C$3-2,AE1360+1,(YEAR!$C$2+YEAR!$C$3-1)&amp;"       :="))</f>
        <v>1</v>
      </c>
      <c r="AG1360">
        <f>IF(AF1360&lt;1.1,AF1360,IF(AF1360&lt;YEAR!$C$2+YEAR!$C$3-2,AF1360+1,(YEAR!$C$2+YEAR!$C$3-1)&amp;"       :="))</f>
        <v>1</v>
      </c>
      <c r="AH1360">
        <f>IF(AG1360&lt;1.1,AG1360,IF(AG1360&lt;YEAR!$C$2+YEAR!$C$3-2,AG1360+1,(YEAR!$C$2+YEAR!$C$3-1)&amp;"       :="))</f>
        <v>1</v>
      </c>
      <c r="AI1360">
        <f>IF(AH1360&lt;1.1,AH1360,IF(AH1360&lt;YEAR!$C$2+YEAR!$C$3-2,AH1360+1,(YEAR!$C$2+YEAR!$C$3-1)&amp;"       :="))</f>
        <v>1</v>
      </c>
      <c r="AJ1360">
        <f>IF(AI1360&lt;1.1,AI1360,IF(AI1360&lt;YEAR!$C$2+YEAR!$C$3-2,AI1360+1,(YEAR!$C$2+YEAR!$C$3-1)&amp;"       :="))</f>
        <v>1</v>
      </c>
    </row>
    <row r="1361" spans="1:36">
      <c r="A1361">
        <f t="shared" ca="1" si="96"/>
        <v>34</v>
      </c>
      <c r="B1361" t="s">
        <v>51</v>
      </c>
      <c r="C1361" t="str">
        <f ca="1">IF(D1361="",OFFSET(AvailabilityFactor!A$1,A1361,0),C1360)</f>
        <v>D2HLT0165</v>
      </c>
      <c r="D1361" t="str" cm="1">
        <f t="array" aca="1" ref="D1361" ca="1">IF(D1360="",TS_DRC!$P$5,OFFSET(TS_DRC!P$5,RIGHT(D1360,2),0,TRUE))</f>
        <v>TS04</v>
      </c>
      <c r="E1361" t="str">
        <f t="shared" ca="1" si="99"/>
        <v>TS04</v>
      </c>
      <c r="F1361">
        <f>[3]Scenarios!$H$7</f>
        <v>1</v>
      </c>
      <c r="G1361">
        <f>IF(F1361&lt;1.1,F1361,IF(F1361&lt;YEAR!$C$2+YEAR!$C$3-2,F1361+1,(YEAR!$C$2+YEAR!$C$3-1)&amp;"       :="))</f>
        <v>1</v>
      </c>
      <c r="H1361">
        <f>IF(G1361&lt;1.1,G1361,IF(G1361&lt;YEAR!$C$2+YEAR!$C$3-2,G1361+1,(YEAR!$C$2+YEAR!$C$3-1)&amp;"       :="))</f>
        <v>1</v>
      </c>
      <c r="I1361">
        <f>IF(H1361&lt;1.1,H1361,IF(H1361&lt;YEAR!$C$2+YEAR!$C$3-2,H1361+1,(YEAR!$C$2+YEAR!$C$3-1)&amp;"       :="))</f>
        <v>1</v>
      </c>
      <c r="J1361">
        <f>IF(I1361&lt;1.1,I1361,IF(I1361&lt;YEAR!$C$2+YEAR!$C$3-2,I1361+1,(YEAR!$C$2+YEAR!$C$3-1)&amp;"       :="))</f>
        <v>1</v>
      </c>
      <c r="K1361">
        <f>IF(J1361&lt;1.1,J1361,IF(J1361&lt;YEAR!$C$2+YEAR!$C$3-2,J1361+1,(YEAR!$C$2+YEAR!$C$3-1)&amp;"       :="))</f>
        <v>1</v>
      </c>
      <c r="L1361">
        <f>IF(K1361&lt;1.1,K1361,IF(K1361&lt;YEAR!$C$2+YEAR!$C$3-2,K1361+1,(YEAR!$C$2+YEAR!$C$3-1)&amp;"       :="))</f>
        <v>1</v>
      </c>
      <c r="M1361">
        <f>IF(L1361&lt;1.1,L1361,IF(L1361&lt;YEAR!$C$2+YEAR!$C$3-2,L1361+1,(YEAR!$C$2+YEAR!$C$3-1)&amp;"       :="))</f>
        <v>1</v>
      </c>
      <c r="N1361">
        <f>IF(M1361&lt;1.1,M1361,IF(M1361&lt;YEAR!$C$2+YEAR!$C$3-2,M1361+1,(YEAR!$C$2+YEAR!$C$3-1)&amp;"       :="))</f>
        <v>1</v>
      </c>
      <c r="O1361">
        <f>IF(N1361&lt;1.1,N1361,IF(N1361&lt;YEAR!$C$2+YEAR!$C$3-2,N1361+1,(YEAR!$C$2+YEAR!$C$3-1)&amp;"       :="))</f>
        <v>1</v>
      </c>
      <c r="P1361">
        <f>IF(O1361&lt;1.1,O1361,IF(O1361&lt;YEAR!$C$2+YEAR!$C$3-2,O1361+1,(YEAR!$C$2+YEAR!$C$3-1)&amp;"       :="))</f>
        <v>1</v>
      </c>
      <c r="Q1361">
        <f>IF(P1361&lt;1.1,P1361,IF(P1361&lt;YEAR!$C$2+YEAR!$C$3-2,P1361+1,(YEAR!$C$2+YEAR!$C$3-1)&amp;"       :="))</f>
        <v>1</v>
      </c>
      <c r="R1361">
        <f>IF(Q1361&lt;1.1,Q1361,IF(Q1361&lt;YEAR!$C$2+YEAR!$C$3-2,Q1361+1,(YEAR!$C$2+YEAR!$C$3-1)&amp;"       :="))</f>
        <v>1</v>
      </c>
      <c r="S1361">
        <f>IF(R1361&lt;1.1,R1361,IF(R1361&lt;YEAR!$C$2+YEAR!$C$3-2,R1361+1,(YEAR!$C$2+YEAR!$C$3-1)&amp;"       :="))</f>
        <v>1</v>
      </c>
      <c r="T1361">
        <f>IF(S1361&lt;1.1,S1361,IF(S1361&lt;YEAR!$C$2+YEAR!$C$3-2,S1361+1,(YEAR!$C$2+YEAR!$C$3-1)&amp;"       :="))</f>
        <v>1</v>
      </c>
      <c r="U1361">
        <f>IF(T1361&lt;1.1,T1361,IF(T1361&lt;YEAR!$C$2+YEAR!$C$3-2,T1361+1,(YEAR!$C$2+YEAR!$C$3-1)&amp;"       :="))</f>
        <v>1</v>
      </c>
      <c r="V1361">
        <f>IF(U1361&lt;1.1,U1361,IF(U1361&lt;YEAR!$C$2+YEAR!$C$3-2,U1361+1,(YEAR!$C$2+YEAR!$C$3-1)&amp;"       :="))</f>
        <v>1</v>
      </c>
      <c r="W1361">
        <f>IF(V1361&lt;1.1,V1361,IF(V1361&lt;YEAR!$C$2+YEAR!$C$3-2,V1361+1,(YEAR!$C$2+YEAR!$C$3-1)&amp;"       :="))</f>
        <v>1</v>
      </c>
      <c r="X1361">
        <f>IF(W1361&lt;1.1,W1361,IF(W1361&lt;YEAR!$C$2+YEAR!$C$3-2,W1361+1,(YEAR!$C$2+YEAR!$C$3-1)&amp;"       :="))</f>
        <v>1</v>
      </c>
      <c r="Y1361">
        <f>IF(X1361&lt;1.1,X1361,IF(X1361&lt;YEAR!$C$2+YEAR!$C$3-2,X1361+1,(YEAR!$C$2+YEAR!$C$3-1)&amp;"       :="))</f>
        <v>1</v>
      </c>
      <c r="Z1361">
        <f>IF(Y1361&lt;1.1,Y1361,IF(Y1361&lt;YEAR!$C$2+YEAR!$C$3-2,Y1361+1,(YEAR!$C$2+YEAR!$C$3-1)&amp;"       :="))</f>
        <v>1</v>
      </c>
      <c r="AA1361">
        <f>IF(Z1361&lt;1.1,Z1361,IF(Z1361&lt;YEAR!$C$2+YEAR!$C$3-2,Z1361+1,(YEAR!$C$2+YEAR!$C$3-1)&amp;"       :="))</f>
        <v>1</v>
      </c>
      <c r="AB1361">
        <f>IF(AA1361&lt;1.1,AA1361,IF(AA1361&lt;YEAR!$C$2+YEAR!$C$3-2,AA1361+1,(YEAR!$C$2+YEAR!$C$3-1)&amp;"       :="))</f>
        <v>1</v>
      </c>
      <c r="AC1361">
        <f>IF(AB1361&lt;1.1,AB1361,IF(AB1361&lt;YEAR!$C$2+YEAR!$C$3-2,AB1361+1,(YEAR!$C$2+YEAR!$C$3-1)&amp;"       :="))</f>
        <v>1</v>
      </c>
      <c r="AD1361">
        <f>IF(AC1361&lt;1.1,AC1361,IF(AC1361&lt;YEAR!$C$2+YEAR!$C$3-2,AC1361+1,(YEAR!$C$2+YEAR!$C$3-1)&amp;"       :="))</f>
        <v>1</v>
      </c>
      <c r="AE1361">
        <f>IF(AD1361&lt;1.1,AD1361,IF(AD1361&lt;YEAR!$C$2+YEAR!$C$3-2,AD1361+1,(YEAR!$C$2+YEAR!$C$3-1)&amp;"       :="))</f>
        <v>1</v>
      </c>
      <c r="AF1361">
        <f>IF(AE1361&lt;1.1,AE1361,IF(AE1361&lt;YEAR!$C$2+YEAR!$C$3-2,AE1361+1,(YEAR!$C$2+YEAR!$C$3-1)&amp;"       :="))</f>
        <v>1</v>
      </c>
      <c r="AG1361">
        <f>IF(AF1361&lt;1.1,AF1361,IF(AF1361&lt;YEAR!$C$2+YEAR!$C$3-2,AF1361+1,(YEAR!$C$2+YEAR!$C$3-1)&amp;"       :="))</f>
        <v>1</v>
      </c>
      <c r="AH1361">
        <f>IF(AG1361&lt;1.1,AG1361,IF(AG1361&lt;YEAR!$C$2+YEAR!$C$3-2,AG1361+1,(YEAR!$C$2+YEAR!$C$3-1)&amp;"       :="))</f>
        <v>1</v>
      </c>
      <c r="AI1361">
        <f>IF(AH1361&lt;1.1,AH1361,IF(AH1361&lt;YEAR!$C$2+YEAR!$C$3-2,AH1361+1,(YEAR!$C$2+YEAR!$C$3-1)&amp;"       :="))</f>
        <v>1</v>
      </c>
      <c r="AJ1361">
        <f>IF(AI1361&lt;1.1,AI1361,IF(AI1361&lt;YEAR!$C$2+YEAR!$C$3-2,AI1361+1,(YEAR!$C$2+YEAR!$C$3-1)&amp;"       :="))</f>
        <v>1</v>
      </c>
    </row>
    <row r="1362" spans="1:36">
      <c r="A1362">
        <f t="shared" ca="1" si="96"/>
        <v>34</v>
      </c>
      <c r="B1362" t="s">
        <v>51</v>
      </c>
      <c r="C1362" t="str">
        <f ca="1">IF(D1362="",OFFSET(AvailabilityFactor!A$1,A1362,0),C1361)</f>
        <v>D2HLT0165</v>
      </c>
      <c r="D1362" t="str" cm="1">
        <f t="array" aca="1" ref="D1362" ca="1">IF(D1361="",TS_DRC!$P$5,OFFSET(TS_DRC!P$5,RIGHT(D1361,2),0,TRUE))</f>
        <v>TS05</v>
      </c>
      <c r="E1362" t="str">
        <f t="shared" ca="1" si="99"/>
        <v>TS05</v>
      </c>
      <c r="F1362">
        <f>[3]Scenarios!$H$7</f>
        <v>1</v>
      </c>
      <c r="G1362">
        <f>IF(F1362&lt;1.1,F1362,IF(F1362&lt;YEAR!$C$2+YEAR!$C$3-2,F1362+1,(YEAR!$C$2+YEAR!$C$3-1)&amp;"       :="))</f>
        <v>1</v>
      </c>
      <c r="H1362">
        <f>IF(G1362&lt;1.1,G1362,IF(G1362&lt;YEAR!$C$2+YEAR!$C$3-2,G1362+1,(YEAR!$C$2+YEAR!$C$3-1)&amp;"       :="))</f>
        <v>1</v>
      </c>
      <c r="I1362">
        <f>IF(H1362&lt;1.1,H1362,IF(H1362&lt;YEAR!$C$2+YEAR!$C$3-2,H1362+1,(YEAR!$C$2+YEAR!$C$3-1)&amp;"       :="))</f>
        <v>1</v>
      </c>
      <c r="J1362">
        <f>IF(I1362&lt;1.1,I1362,IF(I1362&lt;YEAR!$C$2+YEAR!$C$3-2,I1362+1,(YEAR!$C$2+YEAR!$C$3-1)&amp;"       :="))</f>
        <v>1</v>
      </c>
      <c r="K1362">
        <f>IF(J1362&lt;1.1,J1362,IF(J1362&lt;YEAR!$C$2+YEAR!$C$3-2,J1362+1,(YEAR!$C$2+YEAR!$C$3-1)&amp;"       :="))</f>
        <v>1</v>
      </c>
      <c r="L1362">
        <f>IF(K1362&lt;1.1,K1362,IF(K1362&lt;YEAR!$C$2+YEAR!$C$3-2,K1362+1,(YEAR!$C$2+YEAR!$C$3-1)&amp;"       :="))</f>
        <v>1</v>
      </c>
      <c r="M1362">
        <f>IF(L1362&lt;1.1,L1362,IF(L1362&lt;YEAR!$C$2+YEAR!$C$3-2,L1362+1,(YEAR!$C$2+YEAR!$C$3-1)&amp;"       :="))</f>
        <v>1</v>
      </c>
      <c r="N1362">
        <f>IF(M1362&lt;1.1,M1362,IF(M1362&lt;YEAR!$C$2+YEAR!$C$3-2,M1362+1,(YEAR!$C$2+YEAR!$C$3-1)&amp;"       :="))</f>
        <v>1</v>
      </c>
      <c r="O1362">
        <f>IF(N1362&lt;1.1,N1362,IF(N1362&lt;YEAR!$C$2+YEAR!$C$3-2,N1362+1,(YEAR!$C$2+YEAR!$C$3-1)&amp;"       :="))</f>
        <v>1</v>
      </c>
      <c r="P1362">
        <f>IF(O1362&lt;1.1,O1362,IF(O1362&lt;YEAR!$C$2+YEAR!$C$3-2,O1362+1,(YEAR!$C$2+YEAR!$C$3-1)&amp;"       :="))</f>
        <v>1</v>
      </c>
      <c r="Q1362">
        <f>IF(P1362&lt;1.1,P1362,IF(P1362&lt;YEAR!$C$2+YEAR!$C$3-2,P1362+1,(YEAR!$C$2+YEAR!$C$3-1)&amp;"       :="))</f>
        <v>1</v>
      </c>
      <c r="R1362">
        <f>IF(Q1362&lt;1.1,Q1362,IF(Q1362&lt;YEAR!$C$2+YEAR!$C$3-2,Q1362+1,(YEAR!$C$2+YEAR!$C$3-1)&amp;"       :="))</f>
        <v>1</v>
      </c>
      <c r="S1362">
        <f>IF(R1362&lt;1.1,R1362,IF(R1362&lt;YEAR!$C$2+YEAR!$C$3-2,R1362+1,(YEAR!$C$2+YEAR!$C$3-1)&amp;"       :="))</f>
        <v>1</v>
      </c>
      <c r="T1362">
        <f>IF(S1362&lt;1.1,S1362,IF(S1362&lt;YEAR!$C$2+YEAR!$C$3-2,S1362+1,(YEAR!$C$2+YEAR!$C$3-1)&amp;"       :="))</f>
        <v>1</v>
      </c>
      <c r="U1362">
        <f>IF(T1362&lt;1.1,T1362,IF(T1362&lt;YEAR!$C$2+YEAR!$C$3-2,T1362+1,(YEAR!$C$2+YEAR!$C$3-1)&amp;"       :="))</f>
        <v>1</v>
      </c>
      <c r="V1362">
        <f>IF(U1362&lt;1.1,U1362,IF(U1362&lt;YEAR!$C$2+YEAR!$C$3-2,U1362+1,(YEAR!$C$2+YEAR!$C$3-1)&amp;"       :="))</f>
        <v>1</v>
      </c>
      <c r="W1362">
        <f>IF(V1362&lt;1.1,V1362,IF(V1362&lt;YEAR!$C$2+YEAR!$C$3-2,V1362+1,(YEAR!$C$2+YEAR!$C$3-1)&amp;"       :="))</f>
        <v>1</v>
      </c>
      <c r="X1362">
        <f>IF(W1362&lt;1.1,W1362,IF(W1362&lt;YEAR!$C$2+YEAR!$C$3-2,W1362+1,(YEAR!$C$2+YEAR!$C$3-1)&amp;"       :="))</f>
        <v>1</v>
      </c>
      <c r="Y1362">
        <f>IF(X1362&lt;1.1,X1362,IF(X1362&lt;YEAR!$C$2+YEAR!$C$3-2,X1362+1,(YEAR!$C$2+YEAR!$C$3-1)&amp;"       :="))</f>
        <v>1</v>
      </c>
      <c r="Z1362">
        <f>IF(Y1362&lt;1.1,Y1362,IF(Y1362&lt;YEAR!$C$2+YEAR!$C$3-2,Y1362+1,(YEAR!$C$2+YEAR!$C$3-1)&amp;"       :="))</f>
        <v>1</v>
      </c>
      <c r="AA1362">
        <f>IF(Z1362&lt;1.1,Z1362,IF(Z1362&lt;YEAR!$C$2+YEAR!$C$3-2,Z1362+1,(YEAR!$C$2+YEAR!$C$3-1)&amp;"       :="))</f>
        <v>1</v>
      </c>
      <c r="AB1362">
        <f>IF(AA1362&lt;1.1,AA1362,IF(AA1362&lt;YEAR!$C$2+YEAR!$C$3-2,AA1362+1,(YEAR!$C$2+YEAR!$C$3-1)&amp;"       :="))</f>
        <v>1</v>
      </c>
      <c r="AC1362">
        <f>IF(AB1362&lt;1.1,AB1362,IF(AB1362&lt;YEAR!$C$2+YEAR!$C$3-2,AB1362+1,(YEAR!$C$2+YEAR!$C$3-1)&amp;"       :="))</f>
        <v>1</v>
      </c>
      <c r="AD1362">
        <f>IF(AC1362&lt;1.1,AC1362,IF(AC1362&lt;YEAR!$C$2+YEAR!$C$3-2,AC1362+1,(YEAR!$C$2+YEAR!$C$3-1)&amp;"       :="))</f>
        <v>1</v>
      </c>
      <c r="AE1362">
        <f>IF(AD1362&lt;1.1,AD1362,IF(AD1362&lt;YEAR!$C$2+YEAR!$C$3-2,AD1362+1,(YEAR!$C$2+YEAR!$C$3-1)&amp;"       :="))</f>
        <v>1</v>
      </c>
      <c r="AF1362">
        <f>IF(AE1362&lt;1.1,AE1362,IF(AE1362&lt;YEAR!$C$2+YEAR!$C$3-2,AE1362+1,(YEAR!$C$2+YEAR!$C$3-1)&amp;"       :="))</f>
        <v>1</v>
      </c>
      <c r="AG1362">
        <f>IF(AF1362&lt;1.1,AF1362,IF(AF1362&lt;YEAR!$C$2+YEAR!$C$3-2,AF1362+1,(YEAR!$C$2+YEAR!$C$3-1)&amp;"       :="))</f>
        <v>1</v>
      </c>
      <c r="AH1362">
        <f>IF(AG1362&lt;1.1,AG1362,IF(AG1362&lt;YEAR!$C$2+YEAR!$C$3-2,AG1362+1,(YEAR!$C$2+YEAR!$C$3-1)&amp;"       :="))</f>
        <v>1</v>
      </c>
      <c r="AI1362">
        <f>IF(AH1362&lt;1.1,AH1362,IF(AH1362&lt;YEAR!$C$2+YEAR!$C$3-2,AH1362+1,(YEAR!$C$2+YEAR!$C$3-1)&amp;"       :="))</f>
        <v>1</v>
      </c>
      <c r="AJ1362">
        <f>IF(AI1362&lt;1.1,AI1362,IF(AI1362&lt;YEAR!$C$2+YEAR!$C$3-2,AI1362+1,(YEAR!$C$2+YEAR!$C$3-1)&amp;"       :="))</f>
        <v>1</v>
      </c>
    </row>
    <row r="1363" spans="1:36">
      <c r="A1363">
        <f t="shared" ca="1" si="96"/>
        <v>34</v>
      </c>
      <c r="B1363" t="s">
        <v>51</v>
      </c>
      <c r="C1363" t="str">
        <f ca="1">IF(D1363="",OFFSET(AvailabilityFactor!A$1,A1363,0),C1362)</f>
        <v>D2HLT0165</v>
      </c>
      <c r="D1363" t="str" cm="1">
        <f t="array" aca="1" ref="D1363" ca="1">IF(D1362="",TS_DRC!$P$5,OFFSET(TS_DRC!P$5,RIGHT(D1362,2),0,TRUE))</f>
        <v>TS06</v>
      </c>
      <c r="E1363" t="str">
        <f t="shared" ca="1" si="99"/>
        <v>TS06</v>
      </c>
      <c r="F1363">
        <f>[3]Scenarios!$H$7</f>
        <v>1</v>
      </c>
      <c r="G1363">
        <f>IF(F1363&lt;1.1,F1363,IF(F1363&lt;YEAR!$C$2+YEAR!$C$3-2,F1363+1,(YEAR!$C$2+YEAR!$C$3-1)&amp;"       :="))</f>
        <v>1</v>
      </c>
      <c r="H1363">
        <f>IF(G1363&lt;1.1,G1363,IF(G1363&lt;YEAR!$C$2+YEAR!$C$3-2,G1363+1,(YEAR!$C$2+YEAR!$C$3-1)&amp;"       :="))</f>
        <v>1</v>
      </c>
      <c r="I1363">
        <f>IF(H1363&lt;1.1,H1363,IF(H1363&lt;YEAR!$C$2+YEAR!$C$3-2,H1363+1,(YEAR!$C$2+YEAR!$C$3-1)&amp;"       :="))</f>
        <v>1</v>
      </c>
      <c r="J1363">
        <f>IF(I1363&lt;1.1,I1363,IF(I1363&lt;YEAR!$C$2+YEAR!$C$3-2,I1363+1,(YEAR!$C$2+YEAR!$C$3-1)&amp;"       :="))</f>
        <v>1</v>
      </c>
      <c r="K1363">
        <f>IF(J1363&lt;1.1,J1363,IF(J1363&lt;YEAR!$C$2+YEAR!$C$3-2,J1363+1,(YEAR!$C$2+YEAR!$C$3-1)&amp;"       :="))</f>
        <v>1</v>
      </c>
      <c r="L1363">
        <f>IF(K1363&lt;1.1,K1363,IF(K1363&lt;YEAR!$C$2+YEAR!$C$3-2,K1363+1,(YEAR!$C$2+YEAR!$C$3-1)&amp;"       :="))</f>
        <v>1</v>
      </c>
      <c r="M1363">
        <f>IF(L1363&lt;1.1,L1363,IF(L1363&lt;YEAR!$C$2+YEAR!$C$3-2,L1363+1,(YEAR!$C$2+YEAR!$C$3-1)&amp;"       :="))</f>
        <v>1</v>
      </c>
      <c r="N1363">
        <f>IF(M1363&lt;1.1,M1363,IF(M1363&lt;YEAR!$C$2+YEAR!$C$3-2,M1363+1,(YEAR!$C$2+YEAR!$C$3-1)&amp;"       :="))</f>
        <v>1</v>
      </c>
      <c r="O1363">
        <f>IF(N1363&lt;1.1,N1363,IF(N1363&lt;YEAR!$C$2+YEAR!$C$3-2,N1363+1,(YEAR!$C$2+YEAR!$C$3-1)&amp;"       :="))</f>
        <v>1</v>
      </c>
      <c r="P1363">
        <f>IF(O1363&lt;1.1,O1363,IF(O1363&lt;YEAR!$C$2+YEAR!$C$3-2,O1363+1,(YEAR!$C$2+YEAR!$C$3-1)&amp;"       :="))</f>
        <v>1</v>
      </c>
      <c r="Q1363">
        <f>IF(P1363&lt;1.1,P1363,IF(P1363&lt;YEAR!$C$2+YEAR!$C$3-2,P1363+1,(YEAR!$C$2+YEAR!$C$3-1)&amp;"       :="))</f>
        <v>1</v>
      </c>
      <c r="R1363">
        <f>IF(Q1363&lt;1.1,Q1363,IF(Q1363&lt;YEAR!$C$2+YEAR!$C$3-2,Q1363+1,(YEAR!$C$2+YEAR!$C$3-1)&amp;"       :="))</f>
        <v>1</v>
      </c>
      <c r="S1363">
        <f>IF(R1363&lt;1.1,R1363,IF(R1363&lt;YEAR!$C$2+YEAR!$C$3-2,R1363+1,(YEAR!$C$2+YEAR!$C$3-1)&amp;"       :="))</f>
        <v>1</v>
      </c>
      <c r="T1363">
        <f>IF(S1363&lt;1.1,S1363,IF(S1363&lt;YEAR!$C$2+YEAR!$C$3-2,S1363+1,(YEAR!$C$2+YEAR!$C$3-1)&amp;"       :="))</f>
        <v>1</v>
      </c>
      <c r="U1363">
        <f>IF(T1363&lt;1.1,T1363,IF(T1363&lt;YEAR!$C$2+YEAR!$C$3-2,T1363+1,(YEAR!$C$2+YEAR!$C$3-1)&amp;"       :="))</f>
        <v>1</v>
      </c>
      <c r="V1363">
        <f>IF(U1363&lt;1.1,U1363,IF(U1363&lt;YEAR!$C$2+YEAR!$C$3-2,U1363+1,(YEAR!$C$2+YEAR!$C$3-1)&amp;"       :="))</f>
        <v>1</v>
      </c>
      <c r="W1363">
        <f>IF(V1363&lt;1.1,V1363,IF(V1363&lt;YEAR!$C$2+YEAR!$C$3-2,V1363+1,(YEAR!$C$2+YEAR!$C$3-1)&amp;"       :="))</f>
        <v>1</v>
      </c>
      <c r="X1363">
        <f>IF(W1363&lt;1.1,W1363,IF(W1363&lt;YEAR!$C$2+YEAR!$C$3-2,W1363+1,(YEAR!$C$2+YEAR!$C$3-1)&amp;"       :="))</f>
        <v>1</v>
      </c>
      <c r="Y1363">
        <f>IF(X1363&lt;1.1,X1363,IF(X1363&lt;YEAR!$C$2+YEAR!$C$3-2,X1363+1,(YEAR!$C$2+YEAR!$C$3-1)&amp;"       :="))</f>
        <v>1</v>
      </c>
      <c r="Z1363">
        <f>IF(Y1363&lt;1.1,Y1363,IF(Y1363&lt;YEAR!$C$2+YEAR!$C$3-2,Y1363+1,(YEAR!$C$2+YEAR!$C$3-1)&amp;"       :="))</f>
        <v>1</v>
      </c>
      <c r="AA1363">
        <f>IF(Z1363&lt;1.1,Z1363,IF(Z1363&lt;YEAR!$C$2+YEAR!$C$3-2,Z1363+1,(YEAR!$C$2+YEAR!$C$3-1)&amp;"       :="))</f>
        <v>1</v>
      </c>
      <c r="AB1363">
        <f>IF(AA1363&lt;1.1,AA1363,IF(AA1363&lt;YEAR!$C$2+YEAR!$C$3-2,AA1363+1,(YEAR!$C$2+YEAR!$C$3-1)&amp;"       :="))</f>
        <v>1</v>
      </c>
      <c r="AC1363">
        <f>IF(AB1363&lt;1.1,AB1363,IF(AB1363&lt;YEAR!$C$2+YEAR!$C$3-2,AB1363+1,(YEAR!$C$2+YEAR!$C$3-1)&amp;"       :="))</f>
        <v>1</v>
      </c>
      <c r="AD1363">
        <f>IF(AC1363&lt;1.1,AC1363,IF(AC1363&lt;YEAR!$C$2+YEAR!$C$3-2,AC1363+1,(YEAR!$C$2+YEAR!$C$3-1)&amp;"       :="))</f>
        <v>1</v>
      </c>
      <c r="AE1363">
        <f>IF(AD1363&lt;1.1,AD1363,IF(AD1363&lt;YEAR!$C$2+YEAR!$C$3-2,AD1363+1,(YEAR!$C$2+YEAR!$C$3-1)&amp;"       :="))</f>
        <v>1</v>
      </c>
      <c r="AF1363">
        <f>IF(AE1363&lt;1.1,AE1363,IF(AE1363&lt;YEAR!$C$2+YEAR!$C$3-2,AE1363+1,(YEAR!$C$2+YEAR!$C$3-1)&amp;"       :="))</f>
        <v>1</v>
      </c>
      <c r="AG1363">
        <f>IF(AF1363&lt;1.1,AF1363,IF(AF1363&lt;YEAR!$C$2+YEAR!$C$3-2,AF1363+1,(YEAR!$C$2+YEAR!$C$3-1)&amp;"       :="))</f>
        <v>1</v>
      </c>
      <c r="AH1363">
        <f>IF(AG1363&lt;1.1,AG1363,IF(AG1363&lt;YEAR!$C$2+YEAR!$C$3-2,AG1363+1,(YEAR!$C$2+YEAR!$C$3-1)&amp;"       :="))</f>
        <v>1</v>
      </c>
      <c r="AI1363">
        <f>IF(AH1363&lt;1.1,AH1363,IF(AH1363&lt;YEAR!$C$2+YEAR!$C$3-2,AH1363+1,(YEAR!$C$2+YEAR!$C$3-1)&amp;"       :="))</f>
        <v>1</v>
      </c>
      <c r="AJ1363">
        <f>IF(AI1363&lt;1.1,AI1363,IF(AI1363&lt;YEAR!$C$2+YEAR!$C$3-2,AI1363+1,(YEAR!$C$2+YEAR!$C$3-1)&amp;"       :="))</f>
        <v>1</v>
      </c>
    </row>
    <row r="1364" spans="1:36">
      <c r="A1364">
        <f t="shared" ca="1" si="96"/>
        <v>34</v>
      </c>
      <c r="B1364" t="s">
        <v>51</v>
      </c>
      <c r="C1364" t="str">
        <f ca="1">IF(D1364="",OFFSET(AvailabilityFactor!A$1,A1364,0),C1363)</f>
        <v>D2HLT0165</v>
      </c>
      <c r="D1364" t="str" cm="1">
        <f t="array" aca="1" ref="D1364" ca="1">IF(D1363="",TS_DRC!$P$5,OFFSET(TS_DRC!P$5,RIGHT(D1363,2),0,TRUE))</f>
        <v>TS07</v>
      </c>
      <c r="E1364" t="str">
        <f t="shared" ca="1" si="99"/>
        <v>TS07</v>
      </c>
      <c r="F1364">
        <f>[3]Scenarios!$H$7</f>
        <v>1</v>
      </c>
      <c r="G1364">
        <f>IF(F1364&lt;1.1,F1364,IF(F1364&lt;YEAR!$C$2+YEAR!$C$3-2,F1364+1,(YEAR!$C$2+YEAR!$C$3-1)&amp;"       :="))</f>
        <v>1</v>
      </c>
      <c r="H1364">
        <f>IF(G1364&lt;1.1,G1364,IF(G1364&lt;YEAR!$C$2+YEAR!$C$3-2,G1364+1,(YEAR!$C$2+YEAR!$C$3-1)&amp;"       :="))</f>
        <v>1</v>
      </c>
      <c r="I1364">
        <f>IF(H1364&lt;1.1,H1364,IF(H1364&lt;YEAR!$C$2+YEAR!$C$3-2,H1364+1,(YEAR!$C$2+YEAR!$C$3-1)&amp;"       :="))</f>
        <v>1</v>
      </c>
      <c r="J1364">
        <f>IF(I1364&lt;1.1,I1364,IF(I1364&lt;YEAR!$C$2+YEAR!$C$3-2,I1364+1,(YEAR!$C$2+YEAR!$C$3-1)&amp;"       :="))</f>
        <v>1</v>
      </c>
      <c r="K1364">
        <f>IF(J1364&lt;1.1,J1364,IF(J1364&lt;YEAR!$C$2+YEAR!$C$3-2,J1364+1,(YEAR!$C$2+YEAR!$C$3-1)&amp;"       :="))</f>
        <v>1</v>
      </c>
      <c r="L1364">
        <f>IF(K1364&lt;1.1,K1364,IF(K1364&lt;YEAR!$C$2+YEAR!$C$3-2,K1364+1,(YEAR!$C$2+YEAR!$C$3-1)&amp;"       :="))</f>
        <v>1</v>
      </c>
      <c r="M1364">
        <f>IF(L1364&lt;1.1,L1364,IF(L1364&lt;YEAR!$C$2+YEAR!$C$3-2,L1364+1,(YEAR!$C$2+YEAR!$C$3-1)&amp;"       :="))</f>
        <v>1</v>
      </c>
      <c r="N1364">
        <f>IF(M1364&lt;1.1,M1364,IF(M1364&lt;YEAR!$C$2+YEAR!$C$3-2,M1364+1,(YEAR!$C$2+YEAR!$C$3-1)&amp;"       :="))</f>
        <v>1</v>
      </c>
      <c r="O1364">
        <f>IF(N1364&lt;1.1,N1364,IF(N1364&lt;YEAR!$C$2+YEAR!$C$3-2,N1364+1,(YEAR!$C$2+YEAR!$C$3-1)&amp;"       :="))</f>
        <v>1</v>
      </c>
      <c r="P1364">
        <f>IF(O1364&lt;1.1,O1364,IF(O1364&lt;YEAR!$C$2+YEAR!$C$3-2,O1364+1,(YEAR!$C$2+YEAR!$C$3-1)&amp;"       :="))</f>
        <v>1</v>
      </c>
      <c r="Q1364">
        <f>IF(P1364&lt;1.1,P1364,IF(P1364&lt;YEAR!$C$2+YEAR!$C$3-2,P1364+1,(YEAR!$C$2+YEAR!$C$3-1)&amp;"       :="))</f>
        <v>1</v>
      </c>
      <c r="R1364">
        <f>IF(Q1364&lt;1.1,Q1364,IF(Q1364&lt;YEAR!$C$2+YEAR!$C$3-2,Q1364+1,(YEAR!$C$2+YEAR!$C$3-1)&amp;"       :="))</f>
        <v>1</v>
      </c>
      <c r="S1364">
        <f>IF(R1364&lt;1.1,R1364,IF(R1364&lt;YEAR!$C$2+YEAR!$C$3-2,R1364+1,(YEAR!$C$2+YEAR!$C$3-1)&amp;"       :="))</f>
        <v>1</v>
      </c>
      <c r="T1364">
        <f>IF(S1364&lt;1.1,S1364,IF(S1364&lt;YEAR!$C$2+YEAR!$C$3-2,S1364+1,(YEAR!$C$2+YEAR!$C$3-1)&amp;"       :="))</f>
        <v>1</v>
      </c>
      <c r="U1364">
        <f>IF(T1364&lt;1.1,T1364,IF(T1364&lt;YEAR!$C$2+YEAR!$C$3-2,T1364+1,(YEAR!$C$2+YEAR!$C$3-1)&amp;"       :="))</f>
        <v>1</v>
      </c>
      <c r="V1364">
        <f>IF(U1364&lt;1.1,U1364,IF(U1364&lt;YEAR!$C$2+YEAR!$C$3-2,U1364+1,(YEAR!$C$2+YEAR!$C$3-1)&amp;"       :="))</f>
        <v>1</v>
      </c>
      <c r="W1364">
        <f>IF(V1364&lt;1.1,V1364,IF(V1364&lt;YEAR!$C$2+YEAR!$C$3-2,V1364+1,(YEAR!$C$2+YEAR!$C$3-1)&amp;"       :="))</f>
        <v>1</v>
      </c>
      <c r="X1364">
        <f>IF(W1364&lt;1.1,W1364,IF(W1364&lt;YEAR!$C$2+YEAR!$C$3-2,W1364+1,(YEAR!$C$2+YEAR!$C$3-1)&amp;"       :="))</f>
        <v>1</v>
      </c>
      <c r="Y1364">
        <f>IF(X1364&lt;1.1,X1364,IF(X1364&lt;YEAR!$C$2+YEAR!$C$3-2,X1364+1,(YEAR!$C$2+YEAR!$C$3-1)&amp;"       :="))</f>
        <v>1</v>
      </c>
      <c r="Z1364">
        <f>IF(Y1364&lt;1.1,Y1364,IF(Y1364&lt;YEAR!$C$2+YEAR!$C$3-2,Y1364+1,(YEAR!$C$2+YEAR!$C$3-1)&amp;"       :="))</f>
        <v>1</v>
      </c>
      <c r="AA1364">
        <f>IF(Z1364&lt;1.1,Z1364,IF(Z1364&lt;YEAR!$C$2+YEAR!$C$3-2,Z1364+1,(YEAR!$C$2+YEAR!$C$3-1)&amp;"       :="))</f>
        <v>1</v>
      </c>
      <c r="AB1364">
        <f>IF(AA1364&lt;1.1,AA1364,IF(AA1364&lt;YEAR!$C$2+YEAR!$C$3-2,AA1364+1,(YEAR!$C$2+YEAR!$C$3-1)&amp;"       :="))</f>
        <v>1</v>
      </c>
      <c r="AC1364">
        <f>IF(AB1364&lt;1.1,AB1364,IF(AB1364&lt;YEAR!$C$2+YEAR!$C$3-2,AB1364+1,(YEAR!$C$2+YEAR!$C$3-1)&amp;"       :="))</f>
        <v>1</v>
      </c>
      <c r="AD1364">
        <f>IF(AC1364&lt;1.1,AC1364,IF(AC1364&lt;YEAR!$C$2+YEAR!$C$3-2,AC1364+1,(YEAR!$C$2+YEAR!$C$3-1)&amp;"       :="))</f>
        <v>1</v>
      </c>
      <c r="AE1364">
        <f>IF(AD1364&lt;1.1,AD1364,IF(AD1364&lt;YEAR!$C$2+YEAR!$C$3-2,AD1364+1,(YEAR!$C$2+YEAR!$C$3-1)&amp;"       :="))</f>
        <v>1</v>
      </c>
      <c r="AF1364">
        <f>IF(AE1364&lt;1.1,AE1364,IF(AE1364&lt;YEAR!$C$2+YEAR!$C$3-2,AE1364+1,(YEAR!$C$2+YEAR!$C$3-1)&amp;"       :="))</f>
        <v>1</v>
      </c>
      <c r="AG1364">
        <f>IF(AF1364&lt;1.1,AF1364,IF(AF1364&lt;YEAR!$C$2+YEAR!$C$3-2,AF1364+1,(YEAR!$C$2+YEAR!$C$3-1)&amp;"       :="))</f>
        <v>1</v>
      </c>
      <c r="AH1364">
        <f>IF(AG1364&lt;1.1,AG1364,IF(AG1364&lt;YEAR!$C$2+YEAR!$C$3-2,AG1364+1,(YEAR!$C$2+YEAR!$C$3-1)&amp;"       :="))</f>
        <v>1</v>
      </c>
      <c r="AI1364">
        <f>IF(AH1364&lt;1.1,AH1364,IF(AH1364&lt;YEAR!$C$2+YEAR!$C$3-2,AH1364+1,(YEAR!$C$2+YEAR!$C$3-1)&amp;"       :="))</f>
        <v>1</v>
      </c>
      <c r="AJ1364">
        <f>IF(AI1364&lt;1.1,AI1364,IF(AI1364&lt;YEAR!$C$2+YEAR!$C$3-2,AI1364+1,(YEAR!$C$2+YEAR!$C$3-1)&amp;"       :="))</f>
        <v>1</v>
      </c>
    </row>
    <row r="1365" spans="1:36">
      <c r="A1365">
        <f t="shared" ca="1" si="96"/>
        <v>34</v>
      </c>
      <c r="B1365" t="s">
        <v>51</v>
      </c>
      <c r="C1365" t="str">
        <f ca="1">IF(D1365="",OFFSET(AvailabilityFactor!A$1,A1365,0),C1364)</f>
        <v>D2HLT0165</v>
      </c>
      <c r="D1365" t="str" cm="1">
        <f t="array" aca="1" ref="D1365" ca="1">IF(D1364="",TS_DRC!$P$5,OFFSET(TS_DRC!P$5,RIGHT(D1364,2),0,TRUE))</f>
        <v>TS08</v>
      </c>
      <c r="E1365" t="str">
        <f t="shared" ca="1" si="99"/>
        <v>TS08</v>
      </c>
      <c r="F1365">
        <f>[3]Scenarios!$H$7</f>
        <v>1</v>
      </c>
      <c r="G1365">
        <f>IF(F1365&lt;1.1,F1365,IF(F1365&lt;YEAR!$C$2+YEAR!$C$3-2,F1365+1,(YEAR!$C$2+YEAR!$C$3-1)&amp;"       :="))</f>
        <v>1</v>
      </c>
      <c r="H1365">
        <f>IF(G1365&lt;1.1,G1365,IF(G1365&lt;YEAR!$C$2+YEAR!$C$3-2,G1365+1,(YEAR!$C$2+YEAR!$C$3-1)&amp;"       :="))</f>
        <v>1</v>
      </c>
      <c r="I1365">
        <f>IF(H1365&lt;1.1,H1365,IF(H1365&lt;YEAR!$C$2+YEAR!$C$3-2,H1365+1,(YEAR!$C$2+YEAR!$C$3-1)&amp;"       :="))</f>
        <v>1</v>
      </c>
      <c r="J1365">
        <f>IF(I1365&lt;1.1,I1365,IF(I1365&lt;YEAR!$C$2+YEAR!$C$3-2,I1365+1,(YEAR!$C$2+YEAR!$C$3-1)&amp;"       :="))</f>
        <v>1</v>
      </c>
      <c r="K1365">
        <f>IF(J1365&lt;1.1,J1365,IF(J1365&lt;YEAR!$C$2+YEAR!$C$3-2,J1365+1,(YEAR!$C$2+YEAR!$C$3-1)&amp;"       :="))</f>
        <v>1</v>
      </c>
      <c r="L1365">
        <f>IF(K1365&lt;1.1,K1365,IF(K1365&lt;YEAR!$C$2+YEAR!$C$3-2,K1365+1,(YEAR!$C$2+YEAR!$C$3-1)&amp;"       :="))</f>
        <v>1</v>
      </c>
      <c r="M1365">
        <f>IF(L1365&lt;1.1,L1365,IF(L1365&lt;YEAR!$C$2+YEAR!$C$3-2,L1365+1,(YEAR!$C$2+YEAR!$C$3-1)&amp;"       :="))</f>
        <v>1</v>
      </c>
      <c r="N1365">
        <f>IF(M1365&lt;1.1,M1365,IF(M1365&lt;YEAR!$C$2+YEAR!$C$3-2,M1365+1,(YEAR!$C$2+YEAR!$C$3-1)&amp;"       :="))</f>
        <v>1</v>
      </c>
      <c r="O1365">
        <f>IF(N1365&lt;1.1,N1365,IF(N1365&lt;YEAR!$C$2+YEAR!$C$3-2,N1365+1,(YEAR!$C$2+YEAR!$C$3-1)&amp;"       :="))</f>
        <v>1</v>
      </c>
      <c r="P1365">
        <f>IF(O1365&lt;1.1,O1365,IF(O1365&lt;YEAR!$C$2+YEAR!$C$3-2,O1365+1,(YEAR!$C$2+YEAR!$C$3-1)&amp;"       :="))</f>
        <v>1</v>
      </c>
      <c r="Q1365">
        <f>IF(P1365&lt;1.1,P1365,IF(P1365&lt;YEAR!$C$2+YEAR!$C$3-2,P1365+1,(YEAR!$C$2+YEAR!$C$3-1)&amp;"       :="))</f>
        <v>1</v>
      </c>
      <c r="R1365">
        <f>IF(Q1365&lt;1.1,Q1365,IF(Q1365&lt;YEAR!$C$2+YEAR!$C$3-2,Q1365+1,(YEAR!$C$2+YEAR!$C$3-1)&amp;"       :="))</f>
        <v>1</v>
      </c>
      <c r="S1365">
        <f>IF(R1365&lt;1.1,R1365,IF(R1365&lt;YEAR!$C$2+YEAR!$C$3-2,R1365+1,(YEAR!$C$2+YEAR!$C$3-1)&amp;"       :="))</f>
        <v>1</v>
      </c>
      <c r="T1365">
        <f>IF(S1365&lt;1.1,S1365,IF(S1365&lt;YEAR!$C$2+YEAR!$C$3-2,S1365+1,(YEAR!$C$2+YEAR!$C$3-1)&amp;"       :="))</f>
        <v>1</v>
      </c>
      <c r="U1365">
        <f>IF(T1365&lt;1.1,T1365,IF(T1365&lt;YEAR!$C$2+YEAR!$C$3-2,T1365+1,(YEAR!$C$2+YEAR!$C$3-1)&amp;"       :="))</f>
        <v>1</v>
      </c>
      <c r="V1365">
        <f>IF(U1365&lt;1.1,U1365,IF(U1365&lt;YEAR!$C$2+YEAR!$C$3-2,U1365+1,(YEAR!$C$2+YEAR!$C$3-1)&amp;"       :="))</f>
        <v>1</v>
      </c>
      <c r="W1365">
        <f>IF(V1365&lt;1.1,V1365,IF(V1365&lt;YEAR!$C$2+YEAR!$C$3-2,V1365+1,(YEAR!$C$2+YEAR!$C$3-1)&amp;"       :="))</f>
        <v>1</v>
      </c>
      <c r="X1365">
        <f>IF(W1365&lt;1.1,W1365,IF(W1365&lt;YEAR!$C$2+YEAR!$C$3-2,W1365+1,(YEAR!$C$2+YEAR!$C$3-1)&amp;"       :="))</f>
        <v>1</v>
      </c>
      <c r="Y1365">
        <f>IF(X1365&lt;1.1,X1365,IF(X1365&lt;YEAR!$C$2+YEAR!$C$3-2,X1365+1,(YEAR!$C$2+YEAR!$C$3-1)&amp;"       :="))</f>
        <v>1</v>
      </c>
      <c r="Z1365">
        <f>IF(Y1365&lt;1.1,Y1365,IF(Y1365&lt;YEAR!$C$2+YEAR!$C$3-2,Y1365+1,(YEAR!$C$2+YEAR!$C$3-1)&amp;"       :="))</f>
        <v>1</v>
      </c>
      <c r="AA1365">
        <f>IF(Z1365&lt;1.1,Z1365,IF(Z1365&lt;YEAR!$C$2+YEAR!$C$3-2,Z1365+1,(YEAR!$C$2+YEAR!$C$3-1)&amp;"       :="))</f>
        <v>1</v>
      </c>
      <c r="AB1365">
        <f>IF(AA1365&lt;1.1,AA1365,IF(AA1365&lt;YEAR!$C$2+YEAR!$C$3-2,AA1365+1,(YEAR!$C$2+YEAR!$C$3-1)&amp;"       :="))</f>
        <v>1</v>
      </c>
      <c r="AC1365">
        <f>IF(AB1365&lt;1.1,AB1365,IF(AB1365&lt;YEAR!$C$2+YEAR!$C$3-2,AB1365+1,(YEAR!$C$2+YEAR!$C$3-1)&amp;"       :="))</f>
        <v>1</v>
      </c>
      <c r="AD1365">
        <f>IF(AC1365&lt;1.1,AC1365,IF(AC1365&lt;YEAR!$C$2+YEAR!$C$3-2,AC1365+1,(YEAR!$C$2+YEAR!$C$3-1)&amp;"       :="))</f>
        <v>1</v>
      </c>
      <c r="AE1365">
        <f>IF(AD1365&lt;1.1,AD1365,IF(AD1365&lt;YEAR!$C$2+YEAR!$C$3-2,AD1365+1,(YEAR!$C$2+YEAR!$C$3-1)&amp;"       :="))</f>
        <v>1</v>
      </c>
      <c r="AF1365">
        <f>IF(AE1365&lt;1.1,AE1365,IF(AE1365&lt;YEAR!$C$2+YEAR!$C$3-2,AE1365+1,(YEAR!$C$2+YEAR!$C$3-1)&amp;"       :="))</f>
        <v>1</v>
      </c>
      <c r="AG1365">
        <f>IF(AF1365&lt;1.1,AF1365,IF(AF1365&lt;YEAR!$C$2+YEAR!$C$3-2,AF1365+1,(YEAR!$C$2+YEAR!$C$3-1)&amp;"       :="))</f>
        <v>1</v>
      </c>
      <c r="AH1365">
        <f>IF(AG1365&lt;1.1,AG1365,IF(AG1365&lt;YEAR!$C$2+YEAR!$C$3-2,AG1365+1,(YEAR!$C$2+YEAR!$C$3-1)&amp;"       :="))</f>
        <v>1</v>
      </c>
      <c r="AI1365">
        <f>IF(AH1365&lt;1.1,AH1365,IF(AH1365&lt;YEAR!$C$2+YEAR!$C$3-2,AH1365+1,(YEAR!$C$2+YEAR!$C$3-1)&amp;"       :="))</f>
        <v>1</v>
      </c>
      <c r="AJ1365">
        <f>IF(AI1365&lt;1.1,AI1365,IF(AI1365&lt;YEAR!$C$2+YEAR!$C$3-2,AI1365+1,(YEAR!$C$2+YEAR!$C$3-1)&amp;"       :="))</f>
        <v>1</v>
      </c>
    </row>
    <row r="1366" spans="1:36">
      <c r="A1366">
        <f t="shared" ca="1" si="96"/>
        <v>34</v>
      </c>
      <c r="B1366" t="s">
        <v>51</v>
      </c>
      <c r="C1366" t="str">
        <f ca="1">IF(D1366="",OFFSET(AvailabilityFactor!A$1,A1366,0),C1365)</f>
        <v>D2HLT0165</v>
      </c>
      <c r="D1366" t="str" cm="1">
        <f t="array" aca="1" ref="D1366" ca="1">IF(D1365="",TS_DRC!$P$5,OFFSET(TS_DRC!P$5,RIGHT(D1365,2),0,TRUE))</f>
        <v>TS09</v>
      </c>
      <c r="E1366" t="str">
        <f t="shared" ca="1" si="99"/>
        <v>TS09</v>
      </c>
      <c r="F1366">
        <f>[3]Scenarios!$H$7</f>
        <v>1</v>
      </c>
      <c r="G1366">
        <f>IF(F1366&lt;1.1,F1366,IF(F1366&lt;YEAR!$C$2+YEAR!$C$3-2,F1366+1,(YEAR!$C$2+YEAR!$C$3-1)&amp;"       :="))</f>
        <v>1</v>
      </c>
      <c r="H1366">
        <f>IF(G1366&lt;1.1,G1366,IF(G1366&lt;YEAR!$C$2+YEAR!$C$3-2,G1366+1,(YEAR!$C$2+YEAR!$C$3-1)&amp;"       :="))</f>
        <v>1</v>
      </c>
      <c r="I1366">
        <f>IF(H1366&lt;1.1,H1366,IF(H1366&lt;YEAR!$C$2+YEAR!$C$3-2,H1366+1,(YEAR!$C$2+YEAR!$C$3-1)&amp;"       :="))</f>
        <v>1</v>
      </c>
      <c r="J1366">
        <f>IF(I1366&lt;1.1,I1366,IF(I1366&lt;YEAR!$C$2+YEAR!$C$3-2,I1366+1,(YEAR!$C$2+YEAR!$C$3-1)&amp;"       :="))</f>
        <v>1</v>
      </c>
      <c r="K1366">
        <f>IF(J1366&lt;1.1,J1366,IF(J1366&lt;YEAR!$C$2+YEAR!$C$3-2,J1366+1,(YEAR!$C$2+YEAR!$C$3-1)&amp;"       :="))</f>
        <v>1</v>
      </c>
      <c r="L1366">
        <f>IF(K1366&lt;1.1,K1366,IF(K1366&lt;YEAR!$C$2+YEAR!$C$3-2,K1366+1,(YEAR!$C$2+YEAR!$C$3-1)&amp;"       :="))</f>
        <v>1</v>
      </c>
      <c r="M1366">
        <f>IF(L1366&lt;1.1,L1366,IF(L1366&lt;YEAR!$C$2+YEAR!$C$3-2,L1366+1,(YEAR!$C$2+YEAR!$C$3-1)&amp;"       :="))</f>
        <v>1</v>
      </c>
      <c r="N1366">
        <f>IF(M1366&lt;1.1,M1366,IF(M1366&lt;YEAR!$C$2+YEAR!$C$3-2,M1366+1,(YEAR!$C$2+YEAR!$C$3-1)&amp;"       :="))</f>
        <v>1</v>
      </c>
      <c r="O1366">
        <f>IF(N1366&lt;1.1,N1366,IF(N1366&lt;YEAR!$C$2+YEAR!$C$3-2,N1366+1,(YEAR!$C$2+YEAR!$C$3-1)&amp;"       :="))</f>
        <v>1</v>
      </c>
      <c r="P1366">
        <f>IF(O1366&lt;1.1,O1366,IF(O1366&lt;YEAR!$C$2+YEAR!$C$3-2,O1366+1,(YEAR!$C$2+YEAR!$C$3-1)&amp;"       :="))</f>
        <v>1</v>
      </c>
      <c r="Q1366">
        <f>IF(P1366&lt;1.1,P1366,IF(P1366&lt;YEAR!$C$2+YEAR!$C$3-2,P1366+1,(YEAR!$C$2+YEAR!$C$3-1)&amp;"       :="))</f>
        <v>1</v>
      </c>
      <c r="R1366">
        <f>IF(Q1366&lt;1.1,Q1366,IF(Q1366&lt;YEAR!$C$2+YEAR!$C$3-2,Q1366+1,(YEAR!$C$2+YEAR!$C$3-1)&amp;"       :="))</f>
        <v>1</v>
      </c>
      <c r="S1366">
        <f>IF(R1366&lt;1.1,R1366,IF(R1366&lt;YEAR!$C$2+YEAR!$C$3-2,R1366+1,(YEAR!$C$2+YEAR!$C$3-1)&amp;"       :="))</f>
        <v>1</v>
      </c>
      <c r="T1366">
        <f>IF(S1366&lt;1.1,S1366,IF(S1366&lt;YEAR!$C$2+YEAR!$C$3-2,S1366+1,(YEAR!$C$2+YEAR!$C$3-1)&amp;"       :="))</f>
        <v>1</v>
      </c>
      <c r="U1366">
        <f>IF(T1366&lt;1.1,T1366,IF(T1366&lt;YEAR!$C$2+YEAR!$C$3-2,T1366+1,(YEAR!$C$2+YEAR!$C$3-1)&amp;"       :="))</f>
        <v>1</v>
      </c>
      <c r="V1366">
        <f>IF(U1366&lt;1.1,U1366,IF(U1366&lt;YEAR!$C$2+YEAR!$C$3-2,U1366+1,(YEAR!$C$2+YEAR!$C$3-1)&amp;"       :="))</f>
        <v>1</v>
      </c>
      <c r="W1366">
        <f>IF(V1366&lt;1.1,V1366,IF(V1366&lt;YEAR!$C$2+YEAR!$C$3-2,V1366+1,(YEAR!$C$2+YEAR!$C$3-1)&amp;"       :="))</f>
        <v>1</v>
      </c>
      <c r="X1366">
        <f>IF(W1366&lt;1.1,W1366,IF(W1366&lt;YEAR!$C$2+YEAR!$C$3-2,W1366+1,(YEAR!$C$2+YEAR!$C$3-1)&amp;"       :="))</f>
        <v>1</v>
      </c>
      <c r="Y1366">
        <f>IF(X1366&lt;1.1,X1366,IF(X1366&lt;YEAR!$C$2+YEAR!$C$3-2,X1366+1,(YEAR!$C$2+YEAR!$C$3-1)&amp;"       :="))</f>
        <v>1</v>
      </c>
      <c r="Z1366">
        <f>IF(Y1366&lt;1.1,Y1366,IF(Y1366&lt;YEAR!$C$2+YEAR!$C$3-2,Y1366+1,(YEAR!$C$2+YEAR!$C$3-1)&amp;"       :="))</f>
        <v>1</v>
      </c>
      <c r="AA1366">
        <f>IF(Z1366&lt;1.1,Z1366,IF(Z1366&lt;YEAR!$C$2+YEAR!$C$3-2,Z1366+1,(YEAR!$C$2+YEAR!$C$3-1)&amp;"       :="))</f>
        <v>1</v>
      </c>
      <c r="AB1366">
        <f>IF(AA1366&lt;1.1,AA1366,IF(AA1366&lt;YEAR!$C$2+YEAR!$C$3-2,AA1366+1,(YEAR!$C$2+YEAR!$C$3-1)&amp;"       :="))</f>
        <v>1</v>
      </c>
      <c r="AC1366">
        <f>IF(AB1366&lt;1.1,AB1366,IF(AB1366&lt;YEAR!$C$2+YEAR!$C$3-2,AB1366+1,(YEAR!$C$2+YEAR!$C$3-1)&amp;"       :="))</f>
        <v>1</v>
      </c>
      <c r="AD1366">
        <f>IF(AC1366&lt;1.1,AC1366,IF(AC1366&lt;YEAR!$C$2+YEAR!$C$3-2,AC1366+1,(YEAR!$C$2+YEAR!$C$3-1)&amp;"       :="))</f>
        <v>1</v>
      </c>
      <c r="AE1366">
        <f>IF(AD1366&lt;1.1,AD1366,IF(AD1366&lt;YEAR!$C$2+YEAR!$C$3-2,AD1366+1,(YEAR!$C$2+YEAR!$C$3-1)&amp;"       :="))</f>
        <v>1</v>
      </c>
      <c r="AF1366">
        <f>IF(AE1366&lt;1.1,AE1366,IF(AE1366&lt;YEAR!$C$2+YEAR!$C$3-2,AE1366+1,(YEAR!$C$2+YEAR!$C$3-1)&amp;"       :="))</f>
        <v>1</v>
      </c>
      <c r="AG1366">
        <f>IF(AF1366&lt;1.1,AF1366,IF(AF1366&lt;YEAR!$C$2+YEAR!$C$3-2,AF1366+1,(YEAR!$C$2+YEAR!$C$3-1)&amp;"       :="))</f>
        <v>1</v>
      </c>
      <c r="AH1366">
        <f>IF(AG1366&lt;1.1,AG1366,IF(AG1366&lt;YEAR!$C$2+YEAR!$C$3-2,AG1366+1,(YEAR!$C$2+YEAR!$C$3-1)&amp;"       :="))</f>
        <v>1</v>
      </c>
      <c r="AI1366">
        <f>IF(AH1366&lt;1.1,AH1366,IF(AH1366&lt;YEAR!$C$2+YEAR!$C$3-2,AH1366+1,(YEAR!$C$2+YEAR!$C$3-1)&amp;"       :="))</f>
        <v>1</v>
      </c>
      <c r="AJ1366">
        <f>IF(AI1366&lt;1.1,AI1366,IF(AI1366&lt;YEAR!$C$2+YEAR!$C$3-2,AI1366+1,(YEAR!$C$2+YEAR!$C$3-1)&amp;"       :="))</f>
        <v>1</v>
      </c>
    </row>
    <row r="1367" spans="1:36">
      <c r="A1367">
        <f t="shared" ca="1" si="96"/>
        <v>34</v>
      </c>
      <c r="B1367" t="s">
        <v>51</v>
      </c>
      <c r="C1367" t="str">
        <f ca="1">IF(D1367="",OFFSET(AvailabilityFactor!A$1,A1367,0),C1366)</f>
        <v>D2HLT0165</v>
      </c>
      <c r="D1367" t="str" cm="1">
        <f t="array" aca="1" ref="D1367" ca="1">IF(D1366="",TS_DRC!$P$5,OFFSET(TS_DRC!P$5,RIGHT(D1366,2),0,TRUE))</f>
        <v>TS10</v>
      </c>
      <c r="E1367" t="str">
        <f t="shared" ca="1" si="99"/>
        <v>TS10</v>
      </c>
      <c r="F1367">
        <f>[3]Scenarios!$H$7</f>
        <v>1</v>
      </c>
      <c r="G1367">
        <f>IF(F1367&lt;1.1,F1367,IF(F1367&lt;YEAR!$C$2+YEAR!$C$3-2,F1367+1,(YEAR!$C$2+YEAR!$C$3-1)&amp;"       :="))</f>
        <v>1</v>
      </c>
      <c r="H1367">
        <f>IF(G1367&lt;1.1,G1367,IF(G1367&lt;YEAR!$C$2+YEAR!$C$3-2,G1367+1,(YEAR!$C$2+YEAR!$C$3-1)&amp;"       :="))</f>
        <v>1</v>
      </c>
      <c r="I1367">
        <f>IF(H1367&lt;1.1,H1367,IF(H1367&lt;YEAR!$C$2+YEAR!$C$3-2,H1367+1,(YEAR!$C$2+YEAR!$C$3-1)&amp;"       :="))</f>
        <v>1</v>
      </c>
      <c r="J1367">
        <f>IF(I1367&lt;1.1,I1367,IF(I1367&lt;YEAR!$C$2+YEAR!$C$3-2,I1367+1,(YEAR!$C$2+YEAR!$C$3-1)&amp;"       :="))</f>
        <v>1</v>
      </c>
      <c r="K1367">
        <f>IF(J1367&lt;1.1,J1367,IF(J1367&lt;YEAR!$C$2+YEAR!$C$3-2,J1367+1,(YEAR!$C$2+YEAR!$C$3-1)&amp;"       :="))</f>
        <v>1</v>
      </c>
      <c r="L1367">
        <f>IF(K1367&lt;1.1,K1367,IF(K1367&lt;YEAR!$C$2+YEAR!$C$3-2,K1367+1,(YEAR!$C$2+YEAR!$C$3-1)&amp;"       :="))</f>
        <v>1</v>
      </c>
      <c r="M1367">
        <f>IF(L1367&lt;1.1,L1367,IF(L1367&lt;YEAR!$C$2+YEAR!$C$3-2,L1367+1,(YEAR!$C$2+YEAR!$C$3-1)&amp;"       :="))</f>
        <v>1</v>
      </c>
      <c r="N1367">
        <f>IF(M1367&lt;1.1,M1367,IF(M1367&lt;YEAR!$C$2+YEAR!$C$3-2,M1367+1,(YEAR!$C$2+YEAR!$C$3-1)&amp;"       :="))</f>
        <v>1</v>
      </c>
      <c r="O1367">
        <f>IF(N1367&lt;1.1,N1367,IF(N1367&lt;YEAR!$C$2+YEAR!$C$3-2,N1367+1,(YEAR!$C$2+YEAR!$C$3-1)&amp;"       :="))</f>
        <v>1</v>
      </c>
      <c r="P1367">
        <f>IF(O1367&lt;1.1,O1367,IF(O1367&lt;YEAR!$C$2+YEAR!$C$3-2,O1367+1,(YEAR!$C$2+YEAR!$C$3-1)&amp;"       :="))</f>
        <v>1</v>
      </c>
      <c r="Q1367">
        <f>IF(P1367&lt;1.1,P1367,IF(P1367&lt;YEAR!$C$2+YEAR!$C$3-2,P1367+1,(YEAR!$C$2+YEAR!$C$3-1)&amp;"       :="))</f>
        <v>1</v>
      </c>
      <c r="R1367">
        <f>IF(Q1367&lt;1.1,Q1367,IF(Q1367&lt;YEAR!$C$2+YEAR!$C$3-2,Q1367+1,(YEAR!$C$2+YEAR!$C$3-1)&amp;"       :="))</f>
        <v>1</v>
      </c>
      <c r="S1367">
        <f>IF(R1367&lt;1.1,R1367,IF(R1367&lt;YEAR!$C$2+YEAR!$C$3-2,R1367+1,(YEAR!$C$2+YEAR!$C$3-1)&amp;"       :="))</f>
        <v>1</v>
      </c>
      <c r="T1367">
        <f>IF(S1367&lt;1.1,S1367,IF(S1367&lt;YEAR!$C$2+YEAR!$C$3-2,S1367+1,(YEAR!$C$2+YEAR!$C$3-1)&amp;"       :="))</f>
        <v>1</v>
      </c>
      <c r="U1367">
        <f>IF(T1367&lt;1.1,T1367,IF(T1367&lt;YEAR!$C$2+YEAR!$C$3-2,T1367+1,(YEAR!$C$2+YEAR!$C$3-1)&amp;"       :="))</f>
        <v>1</v>
      </c>
      <c r="V1367">
        <f>IF(U1367&lt;1.1,U1367,IF(U1367&lt;YEAR!$C$2+YEAR!$C$3-2,U1367+1,(YEAR!$C$2+YEAR!$C$3-1)&amp;"       :="))</f>
        <v>1</v>
      </c>
      <c r="W1367">
        <f>IF(V1367&lt;1.1,V1367,IF(V1367&lt;YEAR!$C$2+YEAR!$C$3-2,V1367+1,(YEAR!$C$2+YEAR!$C$3-1)&amp;"       :="))</f>
        <v>1</v>
      </c>
      <c r="X1367">
        <f>IF(W1367&lt;1.1,W1367,IF(W1367&lt;YEAR!$C$2+YEAR!$C$3-2,W1367+1,(YEAR!$C$2+YEAR!$C$3-1)&amp;"       :="))</f>
        <v>1</v>
      </c>
      <c r="Y1367">
        <f>IF(X1367&lt;1.1,X1367,IF(X1367&lt;YEAR!$C$2+YEAR!$C$3-2,X1367+1,(YEAR!$C$2+YEAR!$C$3-1)&amp;"       :="))</f>
        <v>1</v>
      </c>
      <c r="Z1367">
        <f>IF(Y1367&lt;1.1,Y1367,IF(Y1367&lt;YEAR!$C$2+YEAR!$C$3-2,Y1367+1,(YEAR!$C$2+YEAR!$C$3-1)&amp;"       :="))</f>
        <v>1</v>
      </c>
      <c r="AA1367">
        <f>IF(Z1367&lt;1.1,Z1367,IF(Z1367&lt;YEAR!$C$2+YEAR!$C$3-2,Z1367+1,(YEAR!$C$2+YEAR!$C$3-1)&amp;"       :="))</f>
        <v>1</v>
      </c>
      <c r="AB1367">
        <f>IF(AA1367&lt;1.1,AA1367,IF(AA1367&lt;YEAR!$C$2+YEAR!$C$3-2,AA1367+1,(YEAR!$C$2+YEAR!$C$3-1)&amp;"       :="))</f>
        <v>1</v>
      </c>
      <c r="AC1367">
        <f>IF(AB1367&lt;1.1,AB1367,IF(AB1367&lt;YEAR!$C$2+YEAR!$C$3-2,AB1367+1,(YEAR!$C$2+YEAR!$C$3-1)&amp;"       :="))</f>
        <v>1</v>
      </c>
      <c r="AD1367">
        <f>IF(AC1367&lt;1.1,AC1367,IF(AC1367&lt;YEAR!$C$2+YEAR!$C$3-2,AC1367+1,(YEAR!$C$2+YEAR!$C$3-1)&amp;"       :="))</f>
        <v>1</v>
      </c>
      <c r="AE1367">
        <f>IF(AD1367&lt;1.1,AD1367,IF(AD1367&lt;YEAR!$C$2+YEAR!$C$3-2,AD1367+1,(YEAR!$C$2+YEAR!$C$3-1)&amp;"       :="))</f>
        <v>1</v>
      </c>
      <c r="AF1367">
        <f>IF(AE1367&lt;1.1,AE1367,IF(AE1367&lt;YEAR!$C$2+YEAR!$C$3-2,AE1367+1,(YEAR!$C$2+YEAR!$C$3-1)&amp;"       :="))</f>
        <v>1</v>
      </c>
      <c r="AG1367">
        <f>IF(AF1367&lt;1.1,AF1367,IF(AF1367&lt;YEAR!$C$2+YEAR!$C$3-2,AF1367+1,(YEAR!$C$2+YEAR!$C$3-1)&amp;"       :="))</f>
        <v>1</v>
      </c>
      <c r="AH1367">
        <f>IF(AG1367&lt;1.1,AG1367,IF(AG1367&lt;YEAR!$C$2+YEAR!$C$3-2,AG1367+1,(YEAR!$C$2+YEAR!$C$3-1)&amp;"       :="))</f>
        <v>1</v>
      </c>
      <c r="AI1367">
        <f>IF(AH1367&lt;1.1,AH1367,IF(AH1367&lt;YEAR!$C$2+YEAR!$C$3-2,AH1367+1,(YEAR!$C$2+YEAR!$C$3-1)&amp;"       :="))</f>
        <v>1</v>
      </c>
      <c r="AJ1367">
        <f>IF(AI1367&lt;1.1,AI1367,IF(AI1367&lt;YEAR!$C$2+YEAR!$C$3-2,AI1367+1,(YEAR!$C$2+YEAR!$C$3-1)&amp;"       :="))</f>
        <v>1</v>
      </c>
    </row>
    <row r="1368" spans="1:36">
      <c r="A1368">
        <f t="shared" ca="1" si="96"/>
        <v>34</v>
      </c>
      <c r="B1368" t="s">
        <v>51</v>
      </c>
      <c r="C1368" t="str">
        <f ca="1">IF(D1368="",OFFSET(AvailabilityFactor!A$1,A1368,0),C1367)</f>
        <v>D2HLT0165</v>
      </c>
      <c r="D1368" t="str" cm="1">
        <f t="array" aca="1" ref="D1368" ca="1">IF(D1367="",TS_DRC!$P$5,OFFSET(TS_DRC!P$5,RIGHT(D1367,2),0,TRUE))</f>
        <v>TS11</v>
      </c>
      <c r="E1368" t="str">
        <f t="shared" ca="1" si="99"/>
        <v>TS11</v>
      </c>
      <c r="F1368">
        <f>[3]Scenarios!$H$7</f>
        <v>1</v>
      </c>
      <c r="G1368">
        <f>IF(F1368&lt;1.1,F1368,IF(F1368&lt;YEAR!$C$2+YEAR!$C$3-2,F1368+1,(YEAR!$C$2+YEAR!$C$3-1)&amp;"       :="))</f>
        <v>1</v>
      </c>
      <c r="H1368">
        <f>IF(G1368&lt;1.1,G1368,IF(G1368&lt;YEAR!$C$2+YEAR!$C$3-2,G1368+1,(YEAR!$C$2+YEAR!$C$3-1)&amp;"       :="))</f>
        <v>1</v>
      </c>
      <c r="I1368">
        <f>IF(H1368&lt;1.1,H1368,IF(H1368&lt;YEAR!$C$2+YEAR!$C$3-2,H1368+1,(YEAR!$C$2+YEAR!$C$3-1)&amp;"       :="))</f>
        <v>1</v>
      </c>
      <c r="J1368">
        <f>IF(I1368&lt;1.1,I1368,IF(I1368&lt;YEAR!$C$2+YEAR!$C$3-2,I1368+1,(YEAR!$C$2+YEAR!$C$3-1)&amp;"       :="))</f>
        <v>1</v>
      </c>
      <c r="K1368">
        <f>IF(J1368&lt;1.1,J1368,IF(J1368&lt;YEAR!$C$2+YEAR!$C$3-2,J1368+1,(YEAR!$C$2+YEAR!$C$3-1)&amp;"       :="))</f>
        <v>1</v>
      </c>
      <c r="L1368">
        <f>IF(K1368&lt;1.1,K1368,IF(K1368&lt;YEAR!$C$2+YEAR!$C$3-2,K1368+1,(YEAR!$C$2+YEAR!$C$3-1)&amp;"       :="))</f>
        <v>1</v>
      </c>
      <c r="M1368">
        <f>IF(L1368&lt;1.1,L1368,IF(L1368&lt;YEAR!$C$2+YEAR!$C$3-2,L1368+1,(YEAR!$C$2+YEAR!$C$3-1)&amp;"       :="))</f>
        <v>1</v>
      </c>
      <c r="N1368">
        <f>IF(M1368&lt;1.1,M1368,IF(M1368&lt;YEAR!$C$2+YEAR!$C$3-2,M1368+1,(YEAR!$C$2+YEAR!$C$3-1)&amp;"       :="))</f>
        <v>1</v>
      </c>
      <c r="O1368">
        <f>IF(N1368&lt;1.1,N1368,IF(N1368&lt;YEAR!$C$2+YEAR!$C$3-2,N1368+1,(YEAR!$C$2+YEAR!$C$3-1)&amp;"       :="))</f>
        <v>1</v>
      </c>
      <c r="P1368">
        <f>IF(O1368&lt;1.1,O1368,IF(O1368&lt;YEAR!$C$2+YEAR!$C$3-2,O1368+1,(YEAR!$C$2+YEAR!$C$3-1)&amp;"       :="))</f>
        <v>1</v>
      </c>
      <c r="Q1368">
        <f>IF(P1368&lt;1.1,P1368,IF(P1368&lt;YEAR!$C$2+YEAR!$C$3-2,P1368+1,(YEAR!$C$2+YEAR!$C$3-1)&amp;"       :="))</f>
        <v>1</v>
      </c>
      <c r="R1368">
        <f>IF(Q1368&lt;1.1,Q1368,IF(Q1368&lt;YEAR!$C$2+YEAR!$C$3-2,Q1368+1,(YEAR!$C$2+YEAR!$C$3-1)&amp;"       :="))</f>
        <v>1</v>
      </c>
      <c r="S1368">
        <f>IF(R1368&lt;1.1,R1368,IF(R1368&lt;YEAR!$C$2+YEAR!$C$3-2,R1368+1,(YEAR!$C$2+YEAR!$C$3-1)&amp;"       :="))</f>
        <v>1</v>
      </c>
      <c r="T1368">
        <f>IF(S1368&lt;1.1,S1368,IF(S1368&lt;YEAR!$C$2+YEAR!$C$3-2,S1368+1,(YEAR!$C$2+YEAR!$C$3-1)&amp;"       :="))</f>
        <v>1</v>
      </c>
      <c r="U1368">
        <f>IF(T1368&lt;1.1,T1368,IF(T1368&lt;YEAR!$C$2+YEAR!$C$3-2,T1368+1,(YEAR!$C$2+YEAR!$C$3-1)&amp;"       :="))</f>
        <v>1</v>
      </c>
      <c r="V1368">
        <f>IF(U1368&lt;1.1,U1368,IF(U1368&lt;YEAR!$C$2+YEAR!$C$3-2,U1368+1,(YEAR!$C$2+YEAR!$C$3-1)&amp;"       :="))</f>
        <v>1</v>
      </c>
      <c r="W1368">
        <f>IF(V1368&lt;1.1,V1368,IF(V1368&lt;YEAR!$C$2+YEAR!$C$3-2,V1368+1,(YEAR!$C$2+YEAR!$C$3-1)&amp;"       :="))</f>
        <v>1</v>
      </c>
      <c r="X1368">
        <f>IF(W1368&lt;1.1,W1368,IF(W1368&lt;YEAR!$C$2+YEAR!$C$3-2,W1368+1,(YEAR!$C$2+YEAR!$C$3-1)&amp;"       :="))</f>
        <v>1</v>
      </c>
      <c r="Y1368">
        <f>IF(X1368&lt;1.1,X1368,IF(X1368&lt;YEAR!$C$2+YEAR!$C$3-2,X1368+1,(YEAR!$C$2+YEAR!$C$3-1)&amp;"       :="))</f>
        <v>1</v>
      </c>
      <c r="Z1368">
        <f>IF(Y1368&lt;1.1,Y1368,IF(Y1368&lt;YEAR!$C$2+YEAR!$C$3-2,Y1368+1,(YEAR!$C$2+YEAR!$C$3-1)&amp;"       :="))</f>
        <v>1</v>
      </c>
      <c r="AA1368">
        <f>IF(Z1368&lt;1.1,Z1368,IF(Z1368&lt;YEAR!$C$2+YEAR!$C$3-2,Z1368+1,(YEAR!$C$2+YEAR!$C$3-1)&amp;"       :="))</f>
        <v>1</v>
      </c>
      <c r="AB1368">
        <f>IF(AA1368&lt;1.1,AA1368,IF(AA1368&lt;YEAR!$C$2+YEAR!$C$3-2,AA1368+1,(YEAR!$C$2+YEAR!$C$3-1)&amp;"       :="))</f>
        <v>1</v>
      </c>
      <c r="AC1368">
        <f>IF(AB1368&lt;1.1,AB1368,IF(AB1368&lt;YEAR!$C$2+YEAR!$C$3-2,AB1368+1,(YEAR!$C$2+YEAR!$C$3-1)&amp;"       :="))</f>
        <v>1</v>
      </c>
      <c r="AD1368">
        <f>IF(AC1368&lt;1.1,AC1368,IF(AC1368&lt;YEAR!$C$2+YEAR!$C$3-2,AC1368+1,(YEAR!$C$2+YEAR!$C$3-1)&amp;"       :="))</f>
        <v>1</v>
      </c>
      <c r="AE1368">
        <f>IF(AD1368&lt;1.1,AD1368,IF(AD1368&lt;YEAR!$C$2+YEAR!$C$3-2,AD1368+1,(YEAR!$C$2+YEAR!$C$3-1)&amp;"       :="))</f>
        <v>1</v>
      </c>
      <c r="AF1368">
        <f>IF(AE1368&lt;1.1,AE1368,IF(AE1368&lt;YEAR!$C$2+YEAR!$C$3-2,AE1368+1,(YEAR!$C$2+YEAR!$C$3-1)&amp;"       :="))</f>
        <v>1</v>
      </c>
      <c r="AG1368">
        <f>IF(AF1368&lt;1.1,AF1368,IF(AF1368&lt;YEAR!$C$2+YEAR!$C$3-2,AF1368+1,(YEAR!$C$2+YEAR!$C$3-1)&amp;"       :="))</f>
        <v>1</v>
      </c>
      <c r="AH1368">
        <f>IF(AG1368&lt;1.1,AG1368,IF(AG1368&lt;YEAR!$C$2+YEAR!$C$3-2,AG1368+1,(YEAR!$C$2+YEAR!$C$3-1)&amp;"       :="))</f>
        <v>1</v>
      </c>
      <c r="AI1368">
        <f>IF(AH1368&lt;1.1,AH1368,IF(AH1368&lt;YEAR!$C$2+YEAR!$C$3-2,AH1368+1,(YEAR!$C$2+YEAR!$C$3-1)&amp;"       :="))</f>
        <v>1</v>
      </c>
      <c r="AJ1368">
        <f>IF(AI1368&lt;1.1,AI1368,IF(AI1368&lt;YEAR!$C$2+YEAR!$C$3-2,AI1368+1,(YEAR!$C$2+YEAR!$C$3-1)&amp;"       :="))</f>
        <v>1</v>
      </c>
    </row>
    <row r="1369" spans="1:36">
      <c r="A1369">
        <f t="shared" ca="1" si="96"/>
        <v>34</v>
      </c>
      <c r="B1369" t="s">
        <v>51</v>
      </c>
      <c r="C1369" t="str">
        <f ca="1">IF(D1369="",OFFSET(AvailabilityFactor!A$1,A1369,0),C1368)</f>
        <v>D2HLT0165</v>
      </c>
      <c r="D1369" t="str" cm="1">
        <f t="array" aca="1" ref="D1369" ca="1">IF(D1368="",TS_DRC!$P$5,OFFSET(TS_DRC!P$5,RIGHT(D1368,2),0,TRUE))</f>
        <v>TS12</v>
      </c>
      <c r="E1369" t="str">
        <f t="shared" ca="1" si="99"/>
        <v>TS12</v>
      </c>
      <c r="F1369">
        <f>[3]Scenarios!$H$7</f>
        <v>1</v>
      </c>
      <c r="G1369">
        <f>IF(F1369&lt;1.1,F1369,IF(F1369&lt;YEAR!$C$2+YEAR!$C$3-2,F1369+1,(YEAR!$C$2+YEAR!$C$3-1)&amp;"       :="))</f>
        <v>1</v>
      </c>
      <c r="H1369">
        <f>IF(G1369&lt;1.1,G1369,IF(G1369&lt;YEAR!$C$2+YEAR!$C$3-2,G1369+1,(YEAR!$C$2+YEAR!$C$3-1)&amp;"       :="))</f>
        <v>1</v>
      </c>
      <c r="I1369">
        <f>IF(H1369&lt;1.1,H1369,IF(H1369&lt;YEAR!$C$2+YEAR!$C$3-2,H1369+1,(YEAR!$C$2+YEAR!$C$3-1)&amp;"       :="))</f>
        <v>1</v>
      </c>
      <c r="J1369">
        <f>IF(I1369&lt;1.1,I1369,IF(I1369&lt;YEAR!$C$2+YEAR!$C$3-2,I1369+1,(YEAR!$C$2+YEAR!$C$3-1)&amp;"       :="))</f>
        <v>1</v>
      </c>
      <c r="K1369">
        <f>IF(J1369&lt;1.1,J1369,IF(J1369&lt;YEAR!$C$2+YEAR!$C$3-2,J1369+1,(YEAR!$C$2+YEAR!$C$3-1)&amp;"       :="))</f>
        <v>1</v>
      </c>
      <c r="L1369">
        <f>IF(K1369&lt;1.1,K1369,IF(K1369&lt;YEAR!$C$2+YEAR!$C$3-2,K1369+1,(YEAR!$C$2+YEAR!$C$3-1)&amp;"       :="))</f>
        <v>1</v>
      </c>
      <c r="M1369">
        <f>IF(L1369&lt;1.1,L1369,IF(L1369&lt;YEAR!$C$2+YEAR!$C$3-2,L1369+1,(YEAR!$C$2+YEAR!$C$3-1)&amp;"       :="))</f>
        <v>1</v>
      </c>
      <c r="N1369">
        <f>IF(M1369&lt;1.1,M1369,IF(M1369&lt;YEAR!$C$2+YEAR!$C$3-2,M1369+1,(YEAR!$C$2+YEAR!$C$3-1)&amp;"       :="))</f>
        <v>1</v>
      </c>
      <c r="O1369">
        <f>IF(N1369&lt;1.1,N1369,IF(N1369&lt;YEAR!$C$2+YEAR!$C$3-2,N1369+1,(YEAR!$C$2+YEAR!$C$3-1)&amp;"       :="))</f>
        <v>1</v>
      </c>
      <c r="P1369">
        <f>IF(O1369&lt;1.1,O1369,IF(O1369&lt;YEAR!$C$2+YEAR!$C$3-2,O1369+1,(YEAR!$C$2+YEAR!$C$3-1)&amp;"       :="))</f>
        <v>1</v>
      </c>
      <c r="Q1369">
        <f>IF(P1369&lt;1.1,P1369,IF(P1369&lt;YEAR!$C$2+YEAR!$C$3-2,P1369+1,(YEAR!$C$2+YEAR!$C$3-1)&amp;"       :="))</f>
        <v>1</v>
      </c>
      <c r="R1369">
        <f>IF(Q1369&lt;1.1,Q1369,IF(Q1369&lt;YEAR!$C$2+YEAR!$C$3-2,Q1369+1,(YEAR!$C$2+YEAR!$C$3-1)&amp;"       :="))</f>
        <v>1</v>
      </c>
      <c r="S1369">
        <f>IF(R1369&lt;1.1,R1369,IF(R1369&lt;YEAR!$C$2+YEAR!$C$3-2,R1369+1,(YEAR!$C$2+YEAR!$C$3-1)&amp;"       :="))</f>
        <v>1</v>
      </c>
      <c r="T1369">
        <f>IF(S1369&lt;1.1,S1369,IF(S1369&lt;YEAR!$C$2+YEAR!$C$3-2,S1369+1,(YEAR!$C$2+YEAR!$C$3-1)&amp;"       :="))</f>
        <v>1</v>
      </c>
      <c r="U1369">
        <f>IF(T1369&lt;1.1,T1369,IF(T1369&lt;YEAR!$C$2+YEAR!$C$3-2,T1369+1,(YEAR!$C$2+YEAR!$C$3-1)&amp;"       :="))</f>
        <v>1</v>
      </c>
      <c r="V1369">
        <f>IF(U1369&lt;1.1,U1369,IF(U1369&lt;YEAR!$C$2+YEAR!$C$3-2,U1369+1,(YEAR!$C$2+YEAR!$C$3-1)&amp;"       :="))</f>
        <v>1</v>
      </c>
      <c r="W1369">
        <f>IF(V1369&lt;1.1,V1369,IF(V1369&lt;YEAR!$C$2+YEAR!$C$3-2,V1369+1,(YEAR!$C$2+YEAR!$C$3-1)&amp;"       :="))</f>
        <v>1</v>
      </c>
      <c r="X1369">
        <f>IF(W1369&lt;1.1,W1369,IF(W1369&lt;YEAR!$C$2+YEAR!$C$3-2,W1369+1,(YEAR!$C$2+YEAR!$C$3-1)&amp;"       :="))</f>
        <v>1</v>
      </c>
      <c r="Y1369">
        <f>IF(X1369&lt;1.1,X1369,IF(X1369&lt;YEAR!$C$2+YEAR!$C$3-2,X1369+1,(YEAR!$C$2+YEAR!$C$3-1)&amp;"       :="))</f>
        <v>1</v>
      </c>
      <c r="Z1369">
        <f>IF(Y1369&lt;1.1,Y1369,IF(Y1369&lt;YEAR!$C$2+YEAR!$C$3-2,Y1369+1,(YEAR!$C$2+YEAR!$C$3-1)&amp;"       :="))</f>
        <v>1</v>
      </c>
      <c r="AA1369">
        <f>IF(Z1369&lt;1.1,Z1369,IF(Z1369&lt;YEAR!$C$2+YEAR!$C$3-2,Z1369+1,(YEAR!$C$2+YEAR!$C$3-1)&amp;"       :="))</f>
        <v>1</v>
      </c>
      <c r="AB1369">
        <f>IF(AA1369&lt;1.1,AA1369,IF(AA1369&lt;YEAR!$C$2+YEAR!$C$3-2,AA1369+1,(YEAR!$C$2+YEAR!$C$3-1)&amp;"       :="))</f>
        <v>1</v>
      </c>
      <c r="AC1369">
        <f>IF(AB1369&lt;1.1,AB1369,IF(AB1369&lt;YEAR!$C$2+YEAR!$C$3-2,AB1369+1,(YEAR!$C$2+YEAR!$C$3-1)&amp;"       :="))</f>
        <v>1</v>
      </c>
      <c r="AD1369">
        <f>IF(AC1369&lt;1.1,AC1369,IF(AC1369&lt;YEAR!$C$2+YEAR!$C$3-2,AC1369+1,(YEAR!$C$2+YEAR!$C$3-1)&amp;"       :="))</f>
        <v>1</v>
      </c>
      <c r="AE1369">
        <f>IF(AD1369&lt;1.1,AD1369,IF(AD1369&lt;YEAR!$C$2+YEAR!$C$3-2,AD1369+1,(YEAR!$C$2+YEAR!$C$3-1)&amp;"       :="))</f>
        <v>1</v>
      </c>
      <c r="AF1369">
        <f>IF(AE1369&lt;1.1,AE1369,IF(AE1369&lt;YEAR!$C$2+YEAR!$C$3-2,AE1369+1,(YEAR!$C$2+YEAR!$C$3-1)&amp;"       :="))</f>
        <v>1</v>
      </c>
      <c r="AG1369">
        <f>IF(AF1369&lt;1.1,AF1369,IF(AF1369&lt;YEAR!$C$2+YEAR!$C$3-2,AF1369+1,(YEAR!$C$2+YEAR!$C$3-1)&amp;"       :="))</f>
        <v>1</v>
      </c>
      <c r="AH1369">
        <f>IF(AG1369&lt;1.1,AG1369,IF(AG1369&lt;YEAR!$C$2+YEAR!$C$3-2,AG1369+1,(YEAR!$C$2+YEAR!$C$3-1)&amp;"       :="))</f>
        <v>1</v>
      </c>
      <c r="AI1369">
        <f>IF(AH1369&lt;1.1,AH1369,IF(AH1369&lt;YEAR!$C$2+YEAR!$C$3-2,AH1369+1,(YEAR!$C$2+YEAR!$C$3-1)&amp;"       :="))</f>
        <v>1</v>
      </c>
      <c r="AJ1369">
        <f>IF(AI1369&lt;1.1,AI1369,IF(AI1369&lt;YEAR!$C$2+YEAR!$C$3-2,AI1369+1,(YEAR!$C$2+YEAR!$C$3-1)&amp;"       :="))</f>
        <v>1</v>
      </c>
    </row>
    <row r="1370" spans="1:36">
      <c r="A1370">
        <f t="shared" ca="1" si="96"/>
        <v>34</v>
      </c>
      <c r="B1370" t="s">
        <v>51</v>
      </c>
      <c r="C1370" t="str">
        <f ca="1">IF(D1370="",OFFSET(AvailabilityFactor!A$1,A1370,0),C1369)</f>
        <v>D2HLT0165</v>
      </c>
      <c r="D1370" t="str" cm="1">
        <f t="array" aca="1" ref="D1370" ca="1">IF(D1369="",TS_DRC!$P$5,OFFSET(TS_DRC!P$5,RIGHT(D1369,2),0,TRUE))</f>
        <v>TS13</v>
      </c>
      <c r="E1370" t="str">
        <f t="shared" ca="1" si="99"/>
        <v>TS13</v>
      </c>
      <c r="F1370">
        <f>[3]Scenarios!$H$7</f>
        <v>1</v>
      </c>
      <c r="G1370">
        <f>IF(F1370&lt;1.1,F1370,IF(F1370&lt;YEAR!$C$2+YEAR!$C$3-2,F1370+1,(YEAR!$C$2+YEAR!$C$3-1)&amp;"       :="))</f>
        <v>1</v>
      </c>
      <c r="H1370">
        <f>IF(G1370&lt;1.1,G1370,IF(G1370&lt;YEAR!$C$2+YEAR!$C$3-2,G1370+1,(YEAR!$C$2+YEAR!$C$3-1)&amp;"       :="))</f>
        <v>1</v>
      </c>
      <c r="I1370">
        <f>IF(H1370&lt;1.1,H1370,IF(H1370&lt;YEAR!$C$2+YEAR!$C$3-2,H1370+1,(YEAR!$C$2+YEAR!$C$3-1)&amp;"       :="))</f>
        <v>1</v>
      </c>
      <c r="J1370">
        <f>IF(I1370&lt;1.1,I1370,IF(I1370&lt;YEAR!$C$2+YEAR!$C$3-2,I1370+1,(YEAR!$C$2+YEAR!$C$3-1)&amp;"       :="))</f>
        <v>1</v>
      </c>
      <c r="K1370">
        <f>IF(J1370&lt;1.1,J1370,IF(J1370&lt;YEAR!$C$2+YEAR!$C$3-2,J1370+1,(YEAR!$C$2+YEAR!$C$3-1)&amp;"       :="))</f>
        <v>1</v>
      </c>
      <c r="L1370">
        <f>IF(K1370&lt;1.1,K1370,IF(K1370&lt;YEAR!$C$2+YEAR!$C$3-2,K1370+1,(YEAR!$C$2+YEAR!$C$3-1)&amp;"       :="))</f>
        <v>1</v>
      </c>
      <c r="M1370">
        <f>IF(L1370&lt;1.1,L1370,IF(L1370&lt;YEAR!$C$2+YEAR!$C$3-2,L1370+1,(YEAR!$C$2+YEAR!$C$3-1)&amp;"       :="))</f>
        <v>1</v>
      </c>
      <c r="N1370">
        <f>IF(M1370&lt;1.1,M1370,IF(M1370&lt;YEAR!$C$2+YEAR!$C$3-2,M1370+1,(YEAR!$C$2+YEAR!$C$3-1)&amp;"       :="))</f>
        <v>1</v>
      </c>
      <c r="O1370">
        <f>IF(N1370&lt;1.1,N1370,IF(N1370&lt;YEAR!$C$2+YEAR!$C$3-2,N1370+1,(YEAR!$C$2+YEAR!$C$3-1)&amp;"       :="))</f>
        <v>1</v>
      </c>
      <c r="P1370">
        <f>IF(O1370&lt;1.1,O1370,IF(O1370&lt;YEAR!$C$2+YEAR!$C$3-2,O1370+1,(YEAR!$C$2+YEAR!$C$3-1)&amp;"       :="))</f>
        <v>1</v>
      </c>
      <c r="Q1370">
        <f>IF(P1370&lt;1.1,P1370,IF(P1370&lt;YEAR!$C$2+YEAR!$C$3-2,P1370+1,(YEAR!$C$2+YEAR!$C$3-1)&amp;"       :="))</f>
        <v>1</v>
      </c>
      <c r="R1370">
        <f>IF(Q1370&lt;1.1,Q1370,IF(Q1370&lt;YEAR!$C$2+YEAR!$C$3-2,Q1370+1,(YEAR!$C$2+YEAR!$C$3-1)&amp;"       :="))</f>
        <v>1</v>
      </c>
      <c r="S1370">
        <f>IF(R1370&lt;1.1,R1370,IF(R1370&lt;YEAR!$C$2+YEAR!$C$3-2,R1370+1,(YEAR!$C$2+YEAR!$C$3-1)&amp;"       :="))</f>
        <v>1</v>
      </c>
      <c r="T1370">
        <f>IF(S1370&lt;1.1,S1370,IF(S1370&lt;YEAR!$C$2+YEAR!$C$3-2,S1370+1,(YEAR!$C$2+YEAR!$C$3-1)&amp;"       :="))</f>
        <v>1</v>
      </c>
      <c r="U1370">
        <f>IF(T1370&lt;1.1,T1370,IF(T1370&lt;YEAR!$C$2+YEAR!$C$3-2,T1370+1,(YEAR!$C$2+YEAR!$C$3-1)&amp;"       :="))</f>
        <v>1</v>
      </c>
      <c r="V1370">
        <f>IF(U1370&lt;1.1,U1370,IF(U1370&lt;YEAR!$C$2+YEAR!$C$3-2,U1370+1,(YEAR!$C$2+YEAR!$C$3-1)&amp;"       :="))</f>
        <v>1</v>
      </c>
      <c r="W1370">
        <f>IF(V1370&lt;1.1,V1370,IF(V1370&lt;YEAR!$C$2+YEAR!$C$3-2,V1370+1,(YEAR!$C$2+YEAR!$C$3-1)&amp;"       :="))</f>
        <v>1</v>
      </c>
      <c r="X1370">
        <f>IF(W1370&lt;1.1,W1370,IF(W1370&lt;YEAR!$C$2+YEAR!$C$3-2,W1370+1,(YEAR!$C$2+YEAR!$C$3-1)&amp;"       :="))</f>
        <v>1</v>
      </c>
      <c r="Y1370">
        <f>IF(X1370&lt;1.1,X1370,IF(X1370&lt;YEAR!$C$2+YEAR!$C$3-2,X1370+1,(YEAR!$C$2+YEAR!$C$3-1)&amp;"       :="))</f>
        <v>1</v>
      </c>
      <c r="Z1370">
        <f>IF(Y1370&lt;1.1,Y1370,IF(Y1370&lt;YEAR!$C$2+YEAR!$C$3-2,Y1370+1,(YEAR!$C$2+YEAR!$C$3-1)&amp;"       :="))</f>
        <v>1</v>
      </c>
      <c r="AA1370">
        <f>IF(Z1370&lt;1.1,Z1370,IF(Z1370&lt;YEAR!$C$2+YEAR!$C$3-2,Z1370+1,(YEAR!$C$2+YEAR!$C$3-1)&amp;"       :="))</f>
        <v>1</v>
      </c>
      <c r="AB1370">
        <f>IF(AA1370&lt;1.1,AA1370,IF(AA1370&lt;YEAR!$C$2+YEAR!$C$3-2,AA1370+1,(YEAR!$C$2+YEAR!$C$3-1)&amp;"       :="))</f>
        <v>1</v>
      </c>
      <c r="AC1370">
        <f>IF(AB1370&lt;1.1,AB1370,IF(AB1370&lt;YEAR!$C$2+YEAR!$C$3-2,AB1370+1,(YEAR!$C$2+YEAR!$C$3-1)&amp;"       :="))</f>
        <v>1</v>
      </c>
      <c r="AD1370">
        <f>IF(AC1370&lt;1.1,AC1370,IF(AC1370&lt;YEAR!$C$2+YEAR!$C$3-2,AC1370+1,(YEAR!$C$2+YEAR!$C$3-1)&amp;"       :="))</f>
        <v>1</v>
      </c>
      <c r="AE1370">
        <f>IF(AD1370&lt;1.1,AD1370,IF(AD1370&lt;YEAR!$C$2+YEAR!$C$3-2,AD1370+1,(YEAR!$C$2+YEAR!$C$3-1)&amp;"       :="))</f>
        <v>1</v>
      </c>
      <c r="AF1370">
        <f>IF(AE1370&lt;1.1,AE1370,IF(AE1370&lt;YEAR!$C$2+YEAR!$C$3-2,AE1370+1,(YEAR!$C$2+YEAR!$C$3-1)&amp;"       :="))</f>
        <v>1</v>
      </c>
      <c r="AG1370">
        <f>IF(AF1370&lt;1.1,AF1370,IF(AF1370&lt;YEAR!$C$2+YEAR!$C$3-2,AF1370+1,(YEAR!$C$2+YEAR!$C$3-1)&amp;"       :="))</f>
        <v>1</v>
      </c>
      <c r="AH1370">
        <f>IF(AG1370&lt;1.1,AG1370,IF(AG1370&lt;YEAR!$C$2+YEAR!$C$3-2,AG1370+1,(YEAR!$C$2+YEAR!$C$3-1)&amp;"       :="))</f>
        <v>1</v>
      </c>
      <c r="AI1370">
        <f>IF(AH1370&lt;1.1,AH1370,IF(AH1370&lt;YEAR!$C$2+YEAR!$C$3-2,AH1370+1,(YEAR!$C$2+YEAR!$C$3-1)&amp;"       :="))</f>
        <v>1</v>
      </c>
      <c r="AJ1370">
        <f>IF(AI1370&lt;1.1,AI1370,IF(AI1370&lt;YEAR!$C$2+YEAR!$C$3-2,AI1370+1,(YEAR!$C$2+YEAR!$C$3-1)&amp;"       :="))</f>
        <v>1</v>
      </c>
    </row>
    <row r="1371" spans="1:36">
      <c r="A1371">
        <f t="shared" ca="1" si="96"/>
        <v>34</v>
      </c>
      <c r="B1371" t="s">
        <v>51</v>
      </c>
      <c r="C1371" t="str">
        <f ca="1">IF(D1371="",OFFSET(AvailabilityFactor!A$1,A1371,0),C1370)</f>
        <v>D2HLT0165</v>
      </c>
      <c r="D1371" t="str" cm="1">
        <f t="array" aca="1" ref="D1371" ca="1">IF(D1370="",TS_DRC!$P$5,OFFSET(TS_DRC!P$5,RIGHT(D1370,2),0,TRUE))</f>
        <v>TS14</v>
      </c>
      <c r="E1371" t="str">
        <f t="shared" ca="1" si="99"/>
        <v>TS14</v>
      </c>
      <c r="F1371">
        <f>[3]Scenarios!$H$7</f>
        <v>1</v>
      </c>
      <c r="G1371">
        <f>IF(F1371&lt;1.1,F1371,IF(F1371&lt;YEAR!$C$2+YEAR!$C$3-2,F1371+1,(YEAR!$C$2+YEAR!$C$3-1)&amp;"       :="))</f>
        <v>1</v>
      </c>
      <c r="H1371">
        <f>IF(G1371&lt;1.1,G1371,IF(G1371&lt;YEAR!$C$2+YEAR!$C$3-2,G1371+1,(YEAR!$C$2+YEAR!$C$3-1)&amp;"       :="))</f>
        <v>1</v>
      </c>
      <c r="I1371">
        <f>IF(H1371&lt;1.1,H1371,IF(H1371&lt;YEAR!$C$2+YEAR!$C$3-2,H1371+1,(YEAR!$C$2+YEAR!$C$3-1)&amp;"       :="))</f>
        <v>1</v>
      </c>
      <c r="J1371">
        <f>IF(I1371&lt;1.1,I1371,IF(I1371&lt;YEAR!$C$2+YEAR!$C$3-2,I1371+1,(YEAR!$C$2+YEAR!$C$3-1)&amp;"       :="))</f>
        <v>1</v>
      </c>
      <c r="K1371">
        <f>IF(J1371&lt;1.1,J1371,IF(J1371&lt;YEAR!$C$2+YEAR!$C$3-2,J1371+1,(YEAR!$C$2+YEAR!$C$3-1)&amp;"       :="))</f>
        <v>1</v>
      </c>
      <c r="L1371">
        <f>IF(K1371&lt;1.1,K1371,IF(K1371&lt;YEAR!$C$2+YEAR!$C$3-2,K1371+1,(YEAR!$C$2+YEAR!$C$3-1)&amp;"       :="))</f>
        <v>1</v>
      </c>
      <c r="M1371">
        <f>IF(L1371&lt;1.1,L1371,IF(L1371&lt;YEAR!$C$2+YEAR!$C$3-2,L1371+1,(YEAR!$C$2+YEAR!$C$3-1)&amp;"       :="))</f>
        <v>1</v>
      </c>
      <c r="N1371">
        <f>IF(M1371&lt;1.1,M1371,IF(M1371&lt;YEAR!$C$2+YEAR!$C$3-2,M1371+1,(YEAR!$C$2+YEAR!$C$3-1)&amp;"       :="))</f>
        <v>1</v>
      </c>
      <c r="O1371">
        <f>IF(N1371&lt;1.1,N1371,IF(N1371&lt;YEAR!$C$2+YEAR!$C$3-2,N1371+1,(YEAR!$C$2+YEAR!$C$3-1)&amp;"       :="))</f>
        <v>1</v>
      </c>
      <c r="P1371">
        <f>IF(O1371&lt;1.1,O1371,IF(O1371&lt;YEAR!$C$2+YEAR!$C$3-2,O1371+1,(YEAR!$C$2+YEAR!$C$3-1)&amp;"       :="))</f>
        <v>1</v>
      </c>
      <c r="Q1371">
        <f>IF(P1371&lt;1.1,P1371,IF(P1371&lt;YEAR!$C$2+YEAR!$C$3-2,P1371+1,(YEAR!$C$2+YEAR!$C$3-1)&amp;"       :="))</f>
        <v>1</v>
      </c>
      <c r="R1371">
        <f>IF(Q1371&lt;1.1,Q1371,IF(Q1371&lt;YEAR!$C$2+YEAR!$C$3-2,Q1371+1,(YEAR!$C$2+YEAR!$C$3-1)&amp;"       :="))</f>
        <v>1</v>
      </c>
      <c r="S1371">
        <f>IF(R1371&lt;1.1,R1371,IF(R1371&lt;YEAR!$C$2+YEAR!$C$3-2,R1371+1,(YEAR!$C$2+YEAR!$C$3-1)&amp;"       :="))</f>
        <v>1</v>
      </c>
      <c r="T1371">
        <f>IF(S1371&lt;1.1,S1371,IF(S1371&lt;YEAR!$C$2+YEAR!$C$3-2,S1371+1,(YEAR!$C$2+YEAR!$C$3-1)&amp;"       :="))</f>
        <v>1</v>
      </c>
      <c r="U1371">
        <f>IF(T1371&lt;1.1,T1371,IF(T1371&lt;YEAR!$C$2+YEAR!$C$3-2,T1371+1,(YEAR!$C$2+YEAR!$C$3-1)&amp;"       :="))</f>
        <v>1</v>
      </c>
      <c r="V1371">
        <f>IF(U1371&lt;1.1,U1371,IF(U1371&lt;YEAR!$C$2+YEAR!$C$3-2,U1371+1,(YEAR!$C$2+YEAR!$C$3-1)&amp;"       :="))</f>
        <v>1</v>
      </c>
      <c r="W1371">
        <f>IF(V1371&lt;1.1,V1371,IF(V1371&lt;YEAR!$C$2+YEAR!$C$3-2,V1371+1,(YEAR!$C$2+YEAR!$C$3-1)&amp;"       :="))</f>
        <v>1</v>
      </c>
      <c r="X1371">
        <f>IF(W1371&lt;1.1,W1371,IF(W1371&lt;YEAR!$C$2+YEAR!$C$3-2,W1371+1,(YEAR!$C$2+YEAR!$C$3-1)&amp;"       :="))</f>
        <v>1</v>
      </c>
      <c r="Y1371">
        <f>IF(X1371&lt;1.1,X1371,IF(X1371&lt;YEAR!$C$2+YEAR!$C$3-2,X1371+1,(YEAR!$C$2+YEAR!$C$3-1)&amp;"       :="))</f>
        <v>1</v>
      </c>
      <c r="Z1371">
        <f>IF(Y1371&lt;1.1,Y1371,IF(Y1371&lt;YEAR!$C$2+YEAR!$C$3-2,Y1371+1,(YEAR!$C$2+YEAR!$C$3-1)&amp;"       :="))</f>
        <v>1</v>
      </c>
      <c r="AA1371">
        <f>IF(Z1371&lt;1.1,Z1371,IF(Z1371&lt;YEAR!$C$2+YEAR!$C$3-2,Z1371+1,(YEAR!$C$2+YEAR!$C$3-1)&amp;"       :="))</f>
        <v>1</v>
      </c>
      <c r="AB1371">
        <f>IF(AA1371&lt;1.1,AA1371,IF(AA1371&lt;YEAR!$C$2+YEAR!$C$3-2,AA1371+1,(YEAR!$C$2+YEAR!$C$3-1)&amp;"       :="))</f>
        <v>1</v>
      </c>
      <c r="AC1371">
        <f>IF(AB1371&lt;1.1,AB1371,IF(AB1371&lt;YEAR!$C$2+YEAR!$C$3-2,AB1371+1,(YEAR!$C$2+YEAR!$C$3-1)&amp;"       :="))</f>
        <v>1</v>
      </c>
      <c r="AD1371">
        <f>IF(AC1371&lt;1.1,AC1371,IF(AC1371&lt;YEAR!$C$2+YEAR!$C$3-2,AC1371+1,(YEAR!$C$2+YEAR!$C$3-1)&amp;"       :="))</f>
        <v>1</v>
      </c>
      <c r="AE1371">
        <f>IF(AD1371&lt;1.1,AD1371,IF(AD1371&lt;YEAR!$C$2+YEAR!$C$3-2,AD1371+1,(YEAR!$C$2+YEAR!$C$3-1)&amp;"       :="))</f>
        <v>1</v>
      </c>
      <c r="AF1371">
        <f>IF(AE1371&lt;1.1,AE1371,IF(AE1371&lt;YEAR!$C$2+YEAR!$C$3-2,AE1371+1,(YEAR!$C$2+YEAR!$C$3-1)&amp;"       :="))</f>
        <v>1</v>
      </c>
      <c r="AG1371">
        <f>IF(AF1371&lt;1.1,AF1371,IF(AF1371&lt;YEAR!$C$2+YEAR!$C$3-2,AF1371+1,(YEAR!$C$2+YEAR!$C$3-1)&amp;"       :="))</f>
        <v>1</v>
      </c>
      <c r="AH1371">
        <f>IF(AG1371&lt;1.1,AG1371,IF(AG1371&lt;YEAR!$C$2+YEAR!$C$3-2,AG1371+1,(YEAR!$C$2+YEAR!$C$3-1)&amp;"       :="))</f>
        <v>1</v>
      </c>
      <c r="AI1371">
        <f>IF(AH1371&lt;1.1,AH1371,IF(AH1371&lt;YEAR!$C$2+YEAR!$C$3-2,AH1371+1,(YEAR!$C$2+YEAR!$C$3-1)&amp;"       :="))</f>
        <v>1</v>
      </c>
      <c r="AJ1371">
        <f>IF(AI1371&lt;1.1,AI1371,IF(AI1371&lt;YEAR!$C$2+YEAR!$C$3-2,AI1371+1,(YEAR!$C$2+YEAR!$C$3-1)&amp;"       :="))</f>
        <v>1</v>
      </c>
    </row>
    <row r="1372" spans="1:36">
      <c r="A1372">
        <f t="shared" ca="1" si="96"/>
        <v>34</v>
      </c>
      <c r="B1372" t="s">
        <v>51</v>
      </c>
      <c r="C1372" t="str">
        <f ca="1">IF(D1372="",OFFSET(AvailabilityFactor!A$1,A1372,0),C1371)</f>
        <v>D2HLT0165</v>
      </c>
      <c r="D1372" t="str" cm="1">
        <f t="array" aca="1" ref="D1372" ca="1">IF(D1371="",TS_DRC!$P$5,OFFSET(TS_DRC!P$5,RIGHT(D1371,2),0,TRUE))</f>
        <v>TS15</v>
      </c>
      <c r="E1372" t="str">
        <f t="shared" ca="1" si="99"/>
        <v>TS15</v>
      </c>
      <c r="F1372">
        <f>[3]Scenarios!$H$7</f>
        <v>1</v>
      </c>
      <c r="G1372">
        <f>IF(F1372&lt;1.1,F1372,IF(F1372&lt;YEAR!$C$2+YEAR!$C$3-2,F1372+1,(YEAR!$C$2+YEAR!$C$3-1)&amp;"       :="))</f>
        <v>1</v>
      </c>
      <c r="H1372">
        <f>IF(G1372&lt;1.1,G1372,IF(G1372&lt;YEAR!$C$2+YEAR!$C$3-2,G1372+1,(YEAR!$C$2+YEAR!$C$3-1)&amp;"       :="))</f>
        <v>1</v>
      </c>
      <c r="I1372">
        <f>IF(H1372&lt;1.1,H1372,IF(H1372&lt;YEAR!$C$2+YEAR!$C$3-2,H1372+1,(YEAR!$C$2+YEAR!$C$3-1)&amp;"       :="))</f>
        <v>1</v>
      </c>
      <c r="J1372">
        <f>IF(I1372&lt;1.1,I1372,IF(I1372&lt;YEAR!$C$2+YEAR!$C$3-2,I1372+1,(YEAR!$C$2+YEAR!$C$3-1)&amp;"       :="))</f>
        <v>1</v>
      </c>
      <c r="K1372">
        <f>IF(J1372&lt;1.1,J1372,IF(J1372&lt;YEAR!$C$2+YEAR!$C$3-2,J1372+1,(YEAR!$C$2+YEAR!$C$3-1)&amp;"       :="))</f>
        <v>1</v>
      </c>
      <c r="L1372">
        <f>IF(K1372&lt;1.1,K1372,IF(K1372&lt;YEAR!$C$2+YEAR!$C$3-2,K1372+1,(YEAR!$C$2+YEAR!$C$3-1)&amp;"       :="))</f>
        <v>1</v>
      </c>
      <c r="M1372">
        <f>IF(L1372&lt;1.1,L1372,IF(L1372&lt;YEAR!$C$2+YEAR!$C$3-2,L1372+1,(YEAR!$C$2+YEAR!$C$3-1)&amp;"       :="))</f>
        <v>1</v>
      </c>
      <c r="N1372">
        <f>IF(M1372&lt;1.1,M1372,IF(M1372&lt;YEAR!$C$2+YEAR!$C$3-2,M1372+1,(YEAR!$C$2+YEAR!$C$3-1)&amp;"       :="))</f>
        <v>1</v>
      </c>
      <c r="O1372">
        <f>IF(N1372&lt;1.1,N1372,IF(N1372&lt;YEAR!$C$2+YEAR!$C$3-2,N1372+1,(YEAR!$C$2+YEAR!$C$3-1)&amp;"       :="))</f>
        <v>1</v>
      </c>
      <c r="P1372">
        <f>IF(O1372&lt;1.1,O1372,IF(O1372&lt;YEAR!$C$2+YEAR!$C$3-2,O1372+1,(YEAR!$C$2+YEAR!$C$3-1)&amp;"       :="))</f>
        <v>1</v>
      </c>
      <c r="Q1372">
        <f>IF(P1372&lt;1.1,P1372,IF(P1372&lt;YEAR!$C$2+YEAR!$C$3-2,P1372+1,(YEAR!$C$2+YEAR!$C$3-1)&amp;"       :="))</f>
        <v>1</v>
      </c>
      <c r="R1372">
        <f>IF(Q1372&lt;1.1,Q1372,IF(Q1372&lt;YEAR!$C$2+YEAR!$C$3-2,Q1372+1,(YEAR!$C$2+YEAR!$C$3-1)&amp;"       :="))</f>
        <v>1</v>
      </c>
      <c r="S1372">
        <f>IF(R1372&lt;1.1,R1372,IF(R1372&lt;YEAR!$C$2+YEAR!$C$3-2,R1372+1,(YEAR!$C$2+YEAR!$C$3-1)&amp;"       :="))</f>
        <v>1</v>
      </c>
      <c r="T1372">
        <f>IF(S1372&lt;1.1,S1372,IF(S1372&lt;YEAR!$C$2+YEAR!$C$3-2,S1372+1,(YEAR!$C$2+YEAR!$C$3-1)&amp;"       :="))</f>
        <v>1</v>
      </c>
      <c r="U1372">
        <f>IF(T1372&lt;1.1,T1372,IF(T1372&lt;YEAR!$C$2+YEAR!$C$3-2,T1372+1,(YEAR!$C$2+YEAR!$C$3-1)&amp;"       :="))</f>
        <v>1</v>
      </c>
      <c r="V1372">
        <f>IF(U1372&lt;1.1,U1372,IF(U1372&lt;YEAR!$C$2+YEAR!$C$3-2,U1372+1,(YEAR!$C$2+YEAR!$C$3-1)&amp;"       :="))</f>
        <v>1</v>
      </c>
      <c r="W1372">
        <f>IF(V1372&lt;1.1,V1372,IF(V1372&lt;YEAR!$C$2+YEAR!$C$3-2,V1372+1,(YEAR!$C$2+YEAR!$C$3-1)&amp;"       :="))</f>
        <v>1</v>
      </c>
      <c r="X1372">
        <f>IF(W1372&lt;1.1,W1372,IF(W1372&lt;YEAR!$C$2+YEAR!$C$3-2,W1372+1,(YEAR!$C$2+YEAR!$C$3-1)&amp;"       :="))</f>
        <v>1</v>
      </c>
      <c r="Y1372">
        <f>IF(X1372&lt;1.1,X1372,IF(X1372&lt;YEAR!$C$2+YEAR!$C$3-2,X1372+1,(YEAR!$C$2+YEAR!$C$3-1)&amp;"       :="))</f>
        <v>1</v>
      </c>
      <c r="Z1372">
        <f>IF(Y1372&lt;1.1,Y1372,IF(Y1372&lt;YEAR!$C$2+YEAR!$C$3-2,Y1372+1,(YEAR!$C$2+YEAR!$C$3-1)&amp;"       :="))</f>
        <v>1</v>
      </c>
      <c r="AA1372">
        <f>IF(Z1372&lt;1.1,Z1372,IF(Z1372&lt;YEAR!$C$2+YEAR!$C$3-2,Z1372+1,(YEAR!$C$2+YEAR!$C$3-1)&amp;"       :="))</f>
        <v>1</v>
      </c>
      <c r="AB1372">
        <f>IF(AA1372&lt;1.1,AA1372,IF(AA1372&lt;YEAR!$C$2+YEAR!$C$3-2,AA1372+1,(YEAR!$C$2+YEAR!$C$3-1)&amp;"       :="))</f>
        <v>1</v>
      </c>
      <c r="AC1372">
        <f>IF(AB1372&lt;1.1,AB1372,IF(AB1372&lt;YEAR!$C$2+YEAR!$C$3-2,AB1372+1,(YEAR!$C$2+YEAR!$C$3-1)&amp;"       :="))</f>
        <v>1</v>
      </c>
      <c r="AD1372">
        <f>IF(AC1372&lt;1.1,AC1372,IF(AC1372&lt;YEAR!$C$2+YEAR!$C$3-2,AC1372+1,(YEAR!$C$2+YEAR!$C$3-1)&amp;"       :="))</f>
        <v>1</v>
      </c>
      <c r="AE1372">
        <f>IF(AD1372&lt;1.1,AD1372,IF(AD1372&lt;YEAR!$C$2+YEAR!$C$3-2,AD1372+1,(YEAR!$C$2+YEAR!$C$3-1)&amp;"       :="))</f>
        <v>1</v>
      </c>
      <c r="AF1372">
        <f>IF(AE1372&lt;1.1,AE1372,IF(AE1372&lt;YEAR!$C$2+YEAR!$C$3-2,AE1372+1,(YEAR!$C$2+YEAR!$C$3-1)&amp;"       :="))</f>
        <v>1</v>
      </c>
      <c r="AG1372">
        <f>IF(AF1372&lt;1.1,AF1372,IF(AF1372&lt;YEAR!$C$2+YEAR!$C$3-2,AF1372+1,(YEAR!$C$2+YEAR!$C$3-1)&amp;"       :="))</f>
        <v>1</v>
      </c>
      <c r="AH1372">
        <f>IF(AG1372&lt;1.1,AG1372,IF(AG1372&lt;YEAR!$C$2+YEAR!$C$3-2,AG1372+1,(YEAR!$C$2+YEAR!$C$3-1)&amp;"       :="))</f>
        <v>1</v>
      </c>
      <c r="AI1372">
        <f>IF(AH1372&lt;1.1,AH1372,IF(AH1372&lt;YEAR!$C$2+YEAR!$C$3-2,AH1372+1,(YEAR!$C$2+YEAR!$C$3-1)&amp;"       :="))</f>
        <v>1</v>
      </c>
      <c r="AJ1372">
        <f>IF(AI1372&lt;1.1,AI1372,IF(AI1372&lt;YEAR!$C$2+YEAR!$C$3-2,AI1372+1,(YEAR!$C$2+YEAR!$C$3-1)&amp;"       :="))</f>
        <v>1</v>
      </c>
    </row>
    <row r="1373" spans="1:36">
      <c r="A1373">
        <f t="shared" ca="1" si="96"/>
        <v>34</v>
      </c>
      <c r="B1373" t="s">
        <v>51</v>
      </c>
      <c r="C1373" t="str">
        <f ca="1">IF(D1373="",OFFSET(AvailabilityFactor!A$1,A1373,0),C1372)</f>
        <v>D2HLT0165</v>
      </c>
      <c r="D1373" t="str" cm="1">
        <f t="array" aca="1" ref="D1373" ca="1">IF(D1372="",TS_DRC!$P$5,OFFSET(TS_DRC!P$5,RIGHT(D1372,2),0,TRUE))</f>
        <v>TS16</v>
      </c>
      <c r="E1373" t="str">
        <f t="shared" ca="1" si="99"/>
        <v>TS16</v>
      </c>
      <c r="F1373">
        <f>[3]Scenarios!$H$7</f>
        <v>1</v>
      </c>
      <c r="G1373">
        <f>IF(F1373&lt;1.1,F1373,IF(F1373&lt;YEAR!$C$2+YEAR!$C$3-2,F1373+1,(YEAR!$C$2+YEAR!$C$3-1)&amp;"       :="))</f>
        <v>1</v>
      </c>
      <c r="H1373">
        <f>IF(G1373&lt;1.1,G1373,IF(G1373&lt;YEAR!$C$2+YEAR!$C$3-2,G1373+1,(YEAR!$C$2+YEAR!$C$3-1)&amp;"       :="))</f>
        <v>1</v>
      </c>
      <c r="I1373">
        <f>IF(H1373&lt;1.1,H1373,IF(H1373&lt;YEAR!$C$2+YEAR!$C$3-2,H1373+1,(YEAR!$C$2+YEAR!$C$3-1)&amp;"       :="))</f>
        <v>1</v>
      </c>
      <c r="J1373">
        <f>IF(I1373&lt;1.1,I1373,IF(I1373&lt;YEAR!$C$2+YEAR!$C$3-2,I1373+1,(YEAR!$C$2+YEAR!$C$3-1)&amp;"       :="))</f>
        <v>1</v>
      </c>
      <c r="K1373">
        <f>IF(J1373&lt;1.1,J1373,IF(J1373&lt;YEAR!$C$2+YEAR!$C$3-2,J1373+1,(YEAR!$C$2+YEAR!$C$3-1)&amp;"       :="))</f>
        <v>1</v>
      </c>
      <c r="L1373">
        <f>IF(K1373&lt;1.1,K1373,IF(K1373&lt;YEAR!$C$2+YEAR!$C$3-2,K1373+1,(YEAR!$C$2+YEAR!$C$3-1)&amp;"       :="))</f>
        <v>1</v>
      </c>
      <c r="M1373">
        <f>IF(L1373&lt;1.1,L1373,IF(L1373&lt;YEAR!$C$2+YEAR!$C$3-2,L1373+1,(YEAR!$C$2+YEAR!$C$3-1)&amp;"       :="))</f>
        <v>1</v>
      </c>
      <c r="N1373">
        <f>IF(M1373&lt;1.1,M1373,IF(M1373&lt;YEAR!$C$2+YEAR!$C$3-2,M1373+1,(YEAR!$C$2+YEAR!$C$3-1)&amp;"       :="))</f>
        <v>1</v>
      </c>
      <c r="O1373">
        <f>IF(N1373&lt;1.1,N1373,IF(N1373&lt;YEAR!$C$2+YEAR!$C$3-2,N1373+1,(YEAR!$C$2+YEAR!$C$3-1)&amp;"       :="))</f>
        <v>1</v>
      </c>
      <c r="P1373">
        <f>IF(O1373&lt;1.1,O1373,IF(O1373&lt;YEAR!$C$2+YEAR!$C$3-2,O1373+1,(YEAR!$C$2+YEAR!$C$3-1)&amp;"       :="))</f>
        <v>1</v>
      </c>
      <c r="Q1373">
        <f>IF(P1373&lt;1.1,P1373,IF(P1373&lt;YEAR!$C$2+YEAR!$C$3-2,P1373+1,(YEAR!$C$2+YEAR!$C$3-1)&amp;"       :="))</f>
        <v>1</v>
      </c>
      <c r="R1373">
        <f>IF(Q1373&lt;1.1,Q1373,IF(Q1373&lt;YEAR!$C$2+YEAR!$C$3-2,Q1373+1,(YEAR!$C$2+YEAR!$C$3-1)&amp;"       :="))</f>
        <v>1</v>
      </c>
      <c r="S1373">
        <f>IF(R1373&lt;1.1,R1373,IF(R1373&lt;YEAR!$C$2+YEAR!$C$3-2,R1373+1,(YEAR!$C$2+YEAR!$C$3-1)&amp;"       :="))</f>
        <v>1</v>
      </c>
      <c r="T1373">
        <f>IF(S1373&lt;1.1,S1373,IF(S1373&lt;YEAR!$C$2+YEAR!$C$3-2,S1373+1,(YEAR!$C$2+YEAR!$C$3-1)&amp;"       :="))</f>
        <v>1</v>
      </c>
      <c r="U1373">
        <f>IF(T1373&lt;1.1,T1373,IF(T1373&lt;YEAR!$C$2+YEAR!$C$3-2,T1373+1,(YEAR!$C$2+YEAR!$C$3-1)&amp;"       :="))</f>
        <v>1</v>
      </c>
      <c r="V1373">
        <f>IF(U1373&lt;1.1,U1373,IF(U1373&lt;YEAR!$C$2+YEAR!$C$3-2,U1373+1,(YEAR!$C$2+YEAR!$C$3-1)&amp;"       :="))</f>
        <v>1</v>
      </c>
      <c r="W1373">
        <f>IF(V1373&lt;1.1,V1373,IF(V1373&lt;YEAR!$C$2+YEAR!$C$3-2,V1373+1,(YEAR!$C$2+YEAR!$C$3-1)&amp;"       :="))</f>
        <v>1</v>
      </c>
      <c r="X1373">
        <f>IF(W1373&lt;1.1,W1373,IF(W1373&lt;YEAR!$C$2+YEAR!$C$3-2,W1373+1,(YEAR!$C$2+YEAR!$C$3-1)&amp;"       :="))</f>
        <v>1</v>
      </c>
      <c r="Y1373">
        <f>IF(X1373&lt;1.1,X1373,IF(X1373&lt;YEAR!$C$2+YEAR!$C$3-2,X1373+1,(YEAR!$C$2+YEAR!$C$3-1)&amp;"       :="))</f>
        <v>1</v>
      </c>
      <c r="Z1373">
        <f>IF(Y1373&lt;1.1,Y1373,IF(Y1373&lt;YEAR!$C$2+YEAR!$C$3-2,Y1373+1,(YEAR!$C$2+YEAR!$C$3-1)&amp;"       :="))</f>
        <v>1</v>
      </c>
      <c r="AA1373">
        <f>IF(Z1373&lt;1.1,Z1373,IF(Z1373&lt;YEAR!$C$2+YEAR!$C$3-2,Z1373+1,(YEAR!$C$2+YEAR!$C$3-1)&amp;"       :="))</f>
        <v>1</v>
      </c>
      <c r="AB1373">
        <f>IF(AA1373&lt;1.1,AA1373,IF(AA1373&lt;YEAR!$C$2+YEAR!$C$3-2,AA1373+1,(YEAR!$C$2+YEAR!$C$3-1)&amp;"       :="))</f>
        <v>1</v>
      </c>
      <c r="AC1373">
        <f>IF(AB1373&lt;1.1,AB1373,IF(AB1373&lt;YEAR!$C$2+YEAR!$C$3-2,AB1373+1,(YEAR!$C$2+YEAR!$C$3-1)&amp;"       :="))</f>
        <v>1</v>
      </c>
      <c r="AD1373">
        <f>IF(AC1373&lt;1.1,AC1373,IF(AC1373&lt;YEAR!$C$2+YEAR!$C$3-2,AC1373+1,(YEAR!$C$2+YEAR!$C$3-1)&amp;"       :="))</f>
        <v>1</v>
      </c>
      <c r="AE1373">
        <f>IF(AD1373&lt;1.1,AD1373,IF(AD1373&lt;YEAR!$C$2+YEAR!$C$3-2,AD1373+1,(YEAR!$C$2+YEAR!$C$3-1)&amp;"       :="))</f>
        <v>1</v>
      </c>
      <c r="AF1373">
        <f>IF(AE1373&lt;1.1,AE1373,IF(AE1373&lt;YEAR!$C$2+YEAR!$C$3-2,AE1373+1,(YEAR!$C$2+YEAR!$C$3-1)&amp;"       :="))</f>
        <v>1</v>
      </c>
      <c r="AG1373">
        <f>IF(AF1373&lt;1.1,AF1373,IF(AF1373&lt;YEAR!$C$2+YEAR!$C$3-2,AF1373+1,(YEAR!$C$2+YEAR!$C$3-1)&amp;"       :="))</f>
        <v>1</v>
      </c>
      <c r="AH1373">
        <f>IF(AG1373&lt;1.1,AG1373,IF(AG1373&lt;YEAR!$C$2+YEAR!$C$3-2,AG1373+1,(YEAR!$C$2+YEAR!$C$3-1)&amp;"       :="))</f>
        <v>1</v>
      </c>
      <c r="AI1373">
        <f>IF(AH1373&lt;1.1,AH1373,IF(AH1373&lt;YEAR!$C$2+YEAR!$C$3-2,AH1373+1,(YEAR!$C$2+YEAR!$C$3-1)&amp;"       :="))</f>
        <v>1</v>
      </c>
      <c r="AJ1373">
        <f>IF(AI1373&lt;1.1,AI1373,IF(AI1373&lt;YEAR!$C$2+YEAR!$C$3-2,AI1373+1,(YEAR!$C$2+YEAR!$C$3-1)&amp;"       :="))</f>
        <v>1</v>
      </c>
    </row>
    <row r="1374" spans="1:36">
      <c r="A1374">
        <f t="shared" ca="1" si="96"/>
        <v>34</v>
      </c>
      <c r="B1374" t="s">
        <v>51</v>
      </c>
      <c r="C1374" t="str">
        <f ca="1">IF(D1374="",OFFSET(AvailabilityFactor!A$1,A1374,0),C1373)</f>
        <v>D2HLT0165</v>
      </c>
      <c r="D1374" t="str" cm="1">
        <f t="array" aca="1" ref="D1374" ca="1">IF(D1373="",TS_DRC!$P$5,OFFSET(TS_DRC!P$5,RIGHT(D1373,2),0,TRUE))</f>
        <v>TS17</v>
      </c>
      <c r="E1374" t="str">
        <f t="shared" ca="1" si="99"/>
        <v>TS17</v>
      </c>
      <c r="F1374">
        <f>[3]Scenarios!$H$7</f>
        <v>1</v>
      </c>
      <c r="G1374">
        <f>IF(F1374&lt;1.1,F1374,IF(F1374&lt;YEAR!$C$2+YEAR!$C$3-2,F1374+1,(YEAR!$C$2+YEAR!$C$3-1)&amp;"       :="))</f>
        <v>1</v>
      </c>
      <c r="H1374">
        <f>IF(G1374&lt;1.1,G1374,IF(G1374&lt;YEAR!$C$2+YEAR!$C$3-2,G1374+1,(YEAR!$C$2+YEAR!$C$3-1)&amp;"       :="))</f>
        <v>1</v>
      </c>
      <c r="I1374">
        <f>IF(H1374&lt;1.1,H1374,IF(H1374&lt;YEAR!$C$2+YEAR!$C$3-2,H1374+1,(YEAR!$C$2+YEAR!$C$3-1)&amp;"       :="))</f>
        <v>1</v>
      </c>
      <c r="J1374">
        <f>IF(I1374&lt;1.1,I1374,IF(I1374&lt;YEAR!$C$2+YEAR!$C$3-2,I1374+1,(YEAR!$C$2+YEAR!$C$3-1)&amp;"       :="))</f>
        <v>1</v>
      </c>
      <c r="K1374">
        <f>IF(J1374&lt;1.1,J1374,IF(J1374&lt;YEAR!$C$2+YEAR!$C$3-2,J1374+1,(YEAR!$C$2+YEAR!$C$3-1)&amp;"       :="))</f>
        <v>1</v>
      </c>
      <c r="L1374">
        <f>IF(K1374&lt;1.1,K1374,IF(K1374&lt;YEAR!$C$2+YEAR!$C$3-2,K1374+1,(YEAR!$C$2+YEAR!$C$3-1)&amp;"       :="))</f>
        <v>1</v>
      </c>
      <c r="M1374">
        <f>IF(L1374&lt;1.1,L1374,IF(L1374&lt;YEAR!$C$2+YEAR!$C$3-2,L1374+1,(YEAR!$C$2+YEAR!$C$3-1)&amp;"       :="))</f>
        <v>1</v>
      </c>
      <c r="N1374">
        <f>IF(M1374&lt;1.1,M1374,IF(M1374&lt;YEAR!$C$2+YEAR!$C$3-2,M1374+1,(YEAR!$C$2+YEAR!$C$3-1)&amp;"       :="))</f>
        <v>1</v>
      </c>
      <c r="O1374">
        <f>IF(N1374&lt;1.1,N1374,IF(N1374&lt;YEAR!$C$2+YEAR!$C$3-2,N1374+1,(YEAR!$C$2+YEAR!$C$3-1)&amp;"       :="))</f>
        <v>1</v>
      </c>
      <c r="P1374">
        <f>IF(O1374&lt;1.1,O1374,IF(O1374&lt;YEAR!$C$2+YEAR!$C$3-2,O1374+1,(YEAR!$C$2+YEAR!$C$3-1)&amp;"       :="))</f>
        <v>1</v>
      </c>
      <c r="Q1374">
        <f>IF(P1374&lt;1.1,P1374,IF(P1374&lt;YEAR!$C$2+YEAR!$C$3-2,P1374+1,(YEAR!$C$2+YEAR!$C$3-1)&amp;"       :="))</f>
        <v>1</v>
      </c>
      <c r="R1374">
        <f>IF(Q1374&lt;1.1,Q1374,IF(Q1374&lt;YEAR!$C$2+YEAR!$C$3-2,Q1374+1,(YEAR!$C$2+YEAR!$C$3-1)&amp;"       :="))</f>
        <v>1</v>
      </c>
      <c r="S1374">
        <f>IF(R1374&lt;1.1,R1374,IF(R1374&lt;YEAR!$C$2+YEAR!$C$3-2,R1374+1,(YEAR!$C$2+YEAR!$C$3-1)&amp;"       :="))</f>
        <v>1</v>
      </c>
      <c r="T1374">
        <f>IF(S1374&lt;1.1,S1374,IF(S1374&lt;YEAR!$C$2+YEAR!$C$3-2,S1374+1,(YEAR!$C$2+YEAR!$C$3-1)&amp;"       :="))</f>
        <v>1</v>
      </c>
      <c r="U1374">
        <f>IF(T1374&lt;1.1,T1374,IF(T1374&lt;YEAR!$C$2+YEAR!$C$3-2,T1374+1,(YEAR!$C$2+YEAR!$C$3-1)&amp;"       :="))</f>
        <v>1</v>
      </c>
      <c r="V1374">
        <f>IF(U1374&lt;1.1,U1374,IF(U1374&lt;YEAR!$C$2+YEAR!$C$3-2,U1374+1,(YEAR!$C$2+YEAR!$C$3-1)&amp;"       :="))</f>
        <v>1</v>
      </c>
      <c r="W1374">
        <f>IF(V1374&lt;1.1,V1374,IF(V1374&lt;YEAR!$C$2+YEAR!$C$3-2,V1374+1,(YEAR!$C$2+YEAR!$C$3-1)&amp;"       :="))</f>
        <v>1</v>
      </c>
      <c r="X1374">
        <f>IF(W1374&lt;1.1,W1374,IF(W1374&lt;YEAR!$C$2+YEAR!$C$3-2,W1374+1,(YEAR!$C$2+YEAR!$C$3-1)&amp;"       :="))</f>
        <v>1</v>
      </c>
      <c r="Y1374">
        <f>IF(X1374&lt;1.1,X1374,IF(X1374&lt;YEAR!$C$2+YEAR!$C$3-2,X1374+1,(YEAR!$C$2+YEAR!$C$3-1)&amp;"       :="))</f>
        <v>1</v>
      </c>
      <c r="Z1374">
        <f>IF(Y1374&lt;1.1,Y1374,IF(Y1374&lt;YEAR!$C$2+YEAR!$C$3-2,Y1374+1,(YEAR!$C$2+YEAR!$C$3-1)&amp;"       :="))</f>
        <v>1</v>
      </c>
      <c r="AA1374">
        <f>IF(Z1374&lt;1.1,Z1374,IF(Z1374&lt;YEAR!$C$2+YEAR!$C$3-2,Z1374+1,(YEAR!$C$2+YEAR!$C$3-1)&amp;"       :="))</f>
        <v>1</v>
      </c>
      <c r="AB1374">
        <f>IF(AA1374&lt;1.1,AA1374,IF(AA1374&lt;YEAR!$C$2+YEAR!$C$3-2,AA1374+1,(YEAR!$C$2+YEAR!$C$3-1)&amp;"       :="))</f>
        <v>1</v>
      </c>
      <c r="AC1374">
        <f>IF(AB1374&lt;1.1,AB1374,IF(AB1374&lt;YEAR!$C$2+YEAR!$C$3-2,AB1374+1,(YEAR!$C$2+YEAR!$C$3-1)&amp;"       :="))</f>
        <v>1</v>
      </c>
      <c r="AD1374">
        <f>IF(AC1374&lt;1.1,AC1374,IF(AC1374&lt;YEAR!$C$2+YEAR!$C$3-2,AC1374+1,(YEAR!$C$2+YEAR!$C$3-1)&amp;"       :="))</f>
        <v>1</v>
      </c>
      <c r="AE1374">
        <f>IF(AD1374&lt;1.1,AD1374,IF(AD1374&lt;YEAR!$C$2+YEAR!$C$3-2,AD1374+1,(YEAR!$C$2+YEAR!$C$3-1)&amp;"       :="))</f>
        <v>1</v>
      </c>
      <c r="AF1374">
        <f>IF(AE1374&lt;1.1,AE1374,IF(AE1374&lt;YEAR!$C$2+YEAR!$C$3-2,AE1374+1,(YEAR!$C$2+YEAR!$C$3-1)&amp;"       :="))</f>
        <v>1</v>
      </c>
      <c r="AG1374">
        <f>IF(AF1374&lt;1.1,AF1374,IF(AF1374&lt;YEAR!$C$2+YEAR!$C$3-2,AF1374+1,(YEAR!$C$2+YEAR!$C$3-1)&amp;"       :="))</f>
        <v>1</v>
      </c>
      <c r="AH1374">
        <f>IF(AG1374&lt;1.1,AG1374,IF(AG1374&lt;YEAR!$C$2+YEAR!$C$3-2,AG1374+1,(YEAR!$C$2+YEAR!$C$3-1)&amp;"       :="))</f>
        <v>1</v>
      </c>
      <c r="AI1374">
        <f>IF(AH1374&lt;1.1,AH1374,IF(AH1374&lt;YEAR!$C$2+YEAR!$C$3-2,AH1374+1,(YEAR!$C$2+YEAR!$C$3-1)&amp;"       :="))</f>
        <v>1</v>
      </c>
      <c r="AJ1374">
        <f>IF(AI1374&lt;1.1,AI1374,IF(AI1374&lt;YEAR!$C$2+YEAR!$C$3-2,AI1374+1,(YEAR!$C$2+YEAR!$C$3-1)&amp;"       :="))</f>
        <v>1</v>
      </c>
    </row>
    <row r="1375" spans="1:36">
      <c r="A1375">
        <f t="shared" ca="1" si="96"/>
        <v>34</v>
      </c>
      <c r="B1375" t="s">
        <v>51</v>
      </c>
      <c r="C1375" t="str">
        <f ca="1">IF(D1375="",OFFSET(AvailabilityFactor!A$1,A1375,0),C1374)</f>
        <v>D2HLT0165</v>
      </c>
      <c r="D1375" t="str" cm="1">
        <f t="array" aca="1" ref="D1375" ca="1">IF(D1374="",TS_DRC!$P$5,OFFSET(TS_DRC!P$5,RIGHT(D1374,2),0,TRUE))</f>
        <v>TS18</v>
      </c>
      <c r="E1375" t="str">
        <f t="shared" ca="1" si="99"/>
        <v>TS18</v>
      </c>
      <c r="F1375">
        <f>[3]Scenarios!$H$7</f>
        <v>1</v>
      </c>
      <c r="G1375">
        <f>IF(F1375&lt;1.1,F1375,IF(F1375&lt;YEAR!$C$2+YEAR!$C$3-2,F1375+1,(YEAR!$C$2+YEAR!$C$3-1)&amp;"       :="))</f>
        <v>1</v>
      </c>
      <c r="H1375">
        <f>IF(G1375&lt;1.1,G1375,IF(G1375&lt;YEAR!$C$2+YEAR!$C$3-2,G1375+1,(YEAR!$C$2+YEAR!$C$3-1)&amp;"       :="))</f>
        <v>1</v>
      </c>
      <c r="I1375">
        <f>IF(H1375&lt;1.1,H1375,IF(H1375&lt;YEAR!$C$2+YEAR!$C$3-2,H1375+1,(YEAR!$C$2+YEAR!$C$3-1)&amp;"       :="))</f>
        <v>1</v>
      </c>
      <c r="J1375">
        <f>IF(I1375&lt;1.1,I1375,IF(I1375&lt;YEAR!$C$2+YEAR!$C$3-2,I1375+1,(YEAR!$C$2+YEAR!$C$3-1)&amp;"       :="))</f>
        <v>1</v>
      </c>
      <c r="K1375">
        <f>IF(J1375&lt;1.1,J1375,IF(J1375&lt;YEAR!$C$2+YEAR!$C$3-2,J1375+1,(YEAR!$C$2+YEAR!$C$3-1)&amp;"       :="))</f>
        <v>1</v>
      </c>
      <c r="L1375">
        <f>IF(K1375&lt;1.1,K1375,IF(K1375&lt;YEAR!$C$2+YEAR!$C$3-2,K1375+1,(YEAR!$C$2+YEAR!$C$3-1)&amp;"       :="))</f>
        <v>1</v>
      </c>
      <c r="M1375">
        <f>IF(L1375&lt;1.1,L1375,IF(L1375&lt;YEAR!$C$2+YEAR!$C$3-2,L1375+1,(YEAR!$C$2+YEAR!$C$3-1)&amp;"       :="))</f>
        <v>1</v>
      </c>
      <c r="N1375">
        <f>IF(M1375&lt;1.1,M1375,IF(M1375&lt;YEAR!$C$2+YEAR!$C$3-2,M1375+1,(YEAR!$C$2+YEAR!$C$3-1)&amp;"       :="))</f>
        <v>1</v>
      </c>
      <c r="O1375">
        <f>IF(N1375&lt;1.1,N1375,IF(N1375&lt;YEAR!$C$2+YEAR!$C$3-2,N1375+1,(YEAR!$C$2+YEAR!$C$3-1)&amp;"       :="))</f>
        <v>1</v>
      </c>
      <c r="P1375">
        <f>IF(O1375&lt;1.1,O1375,IF(O1375&lt;YEAR!$C$2+YEAR!$C$3-2,O1375+1,(YEAR!$C$2+YEAR!$C$3-1)&amp;"       :="))</f>
        <v>1</v>
      </c>
      <c r="Q1375">
        <f>IF(P1375&lt;1.1,P1375,IF(P1375&lt;YEAR!$C$2+YEAR!$C$3-2,P1375+1,(YEAR!$C$2+YEAR!$C$3-1)&amp;"       :="))</f>
        <v>1</v>
      </c>
      <c r="R1375">
        <f>IF(Q1375&lt;1.1,Q1375,IF(Q1375&lt;YEAR!$C$2+YEAR!$C$3-2,Q1375+1,(YEAR!$C$2+YEAR!$C$3-1)&amp;"       :="))</f>
        <v>1</v>
      </c>
      <c r="S1375">
        <f>IF(R1375&lt;1.1,R1375,IF(R1375&lt;YEAR!$C$2+YEAR!$C$3-2,R1375+1,(YEAR!$C$2+YEAR!$C$3-1)&amp;"       :="))</f>
        <v>1</v>
      </c>
      <c r="T1375">
        <f>IF(S1375&lt;1.1,S1375,IF(S1375&lt;YEAR!$C$2+YEAR!$C$3-2,S1375+1,(YEAR!$C$2+YEAR!$C$3-1)&amp;"       :="))</f>
        <v>1</v>
      </c>
      <c r="U1375">
        <f>IF(T1375&lt;1.1,T1375,IF(T1375&lt;YEAR!$C$2+YEAR!$C$3-2,T1375+1,(YEAR!$C$2+YEAR!$C$3-1)&amp;"       :="))</f>
        <v>1</v>
      </c>
      <c r="V1375">
        <f>IF(U1375&lt;1.1,U1375,IF(U1375&lt;YEAR!$C$2+YEAR!$C$3-2,U1375+1,(YEAR!$C$2+YEAR!$C$3-1)&amp;"       :="))</f>
        <v>1</v>
      </c>
      <c r="W1375">
        <f>IF(V1375&lt;1.1,V1375,IF(V1375&lt;YEAR!$C$2+YEAR!$C$3-2,V1375+1,(YEAR!$C$2+YEAR!$C$3-1)&amp;"       :="))</f>
        <v>1</v>
      </c>
      <c r="X1375">
        <f>IF(W1375&lt;1.1,W1375,IF(W1375&lt;YEAR!$C$2+YEAR!$C$3-2,W1375+1,(YEAR!$C$2+YEAR!$C$3-1)&amp;"       :="))</f>
        <v>1</v>
      </c>
      <c r="Y1375">
        <f>IF(X1375&lt;1.1,X1375,IF(X1375&lt;YEAR!$C$2+YEAR!$C$3-2,X1375+1,(YEAR!$C$2+YEAR!$C$3-1)&amp;"       :="))</f>
        <v>1</v>
      </c>
      <c r="Z1375">
        <f>IF(Y1375&lt;1.1,Y1375,IF(Y1375&lt;YEAR!$C$2+YEAR!$C$3-2,Y1375+1,(YEAR!$C$2+YEAR!$C$3-1)&amp;"       :="))</f>
        <v>1</v>
      </c>
      <c r="AA1375">
        <f>IF(Z1375&lt;1.1,Z1375,IF(Z1375&lt;YEAR!$C$2+YEAR!$C$3-2,Z1375+1,(YEAR!$C$2+YEAR!$C$3-1)&amp;"       :="))</f>
        <v>1</v>
      </c>
      <c r="AB1375">
        <f>IF(AA1375&lt;1.1,AA1375,IF(AA1375&lt;YEAR!$C$2+YEAR!$C$3-2,AA1375+1,(YEAR!$C$2+YEAR!$C$3-1)&amp;"       :="))</f>
        <v>1</v>
      </c>
      <c r="AC1375">
        <f>IF(AB1375&lt;1.1,AB1375,IF(AB1375&lt;YEAR!$C$2+YEAR!$C$3-2,AB1375+1,(YEAR!$C$2+YEAR!$C$3-1)&amp;"       :="))</f>
        <v>1</v>
      </c>
      <c r="AD1375">
        <f>IF(AC1375&lt;1.1,AC1375,IF(AC1375&lt;YEAR!$C$2+YEAR!$C$3-2,AC1375+1,(YEAR!$C$2+YEAR!$C$3-1)&amp;"       :="))</f>
        <v>1</v>
      </c>
      <c r="AE1375">
        <f>IF(AD1375&lt;1.1,AD1375,IF(AD1375&lt;YEAR!$C$2+YEAR!$C$3-2,AD1375+1,(YEAR!$C$2+YEAR!$C$3-1)&amp;"       :="))</f>
        <v>1</v>
      </c>
      <c r="AF1375">
        <f>IF(AE1375&lt;1.1,AE1375,IF(AE1375&lt;YEAR!$C$2+YEAR!$C$3-2,AE1375+1,(YEAR!$C$2+YEAR!$C$3-1)&amp;"       :="))</f>
        <v>1</v>
      </c>
      <c r="AG1375">
        <f>IF(AF1375&lt;1.1,AF1375,IF(AF1375&lt;YEAR!$C$2+YEAR!$C$3-2,AF1375+1,(YEAR!$C$2+YEAR!$C$3-1)&amp;"       :="))</f>
        <v>1</v>
      </c>
      <c r="AH1375">
        <f>IF(AG1375&lt;1.1,AG1375,IF(AG1375&lt;YEAR!$C$2+YEAR!$C$3-2,AG1375+1,(YEAR!$C$2+YEAR!$C$3-1)&amp;"       :="))</f>
        <v>1</v>
      </c>
      <c r="AI1375">
        <f>IF(AH1375&lt;1.1,AH1375,IF(AH1375&lt;YEAR!$C$2+YEAR!$C$3-2,AH1375+1,(YEAR!$C$2+YEAR!$C$3-1)&amp;"       :="))</f>
        <v>1</v>
      </c>
      <c r="AJ1375">
        <f>IF(AI1375&lt;1.1,AI1375,IF(AI1375&lt;YEAR!$C$2+YEAR!$C$3-2,AI1375+1,(YEAR!$C$2+YEAR!$C$3-1)&amp;"       :="))</f>
        <v>1</v>
      </c>
    </row>
    <row r="1376" spans="1:36">
      <c r="A1376">
        <f t="shared" ca="1" si="96"/>
        <v>34</v>
      </c>
      <c r="B1376" t="s">
        <v>51</v>
      </c>
      <c r="C1376" t="str">
        <f ca="1">IF(D1376="",OFFSET(AvailabilityFactor!A$1,A1376,0),C1375)</f>
        <v>D2HLT0165</v>
      </c>
      <c r="D1376" t="str" cm="1">
        <f t="array" aca="1" ref="D1376" ca="1">IF(D1375="",TS_DRC!$P$5,OFFSET(TS_DRC!P$5,RIGHT(D1375,2),0,TRUE))</f>
        <v>TS19</v>
      </c>
      <c r="E1376" t="str">
        <f t="shared" ca="1" si="99"/>
        <v>TS19</v>
      </c>
      <c r="F1376">
        <f>[3]Scenarios!$H$7</f>
        <v>1</v>
      </c>
      <c r="G1376">
        <f>IF(F1376&lt;1.1,F1376,IF(F1376&lt;YEAR!$C$2+YEAR!$C$3-2,F1376+1,(YEAR!$C$2+YEAR!$C$3-1)&amp;"       :="))</f>
        <v>1</v>
      </c>
      <c r="H1376">
        <f>IF(G1376&lt;1.1,G1376,IF(G1376&lt;YEAR!$C$2+YEAR!$C$3-2,G1376+1,(YEAR!$C$2+YEAR!$C$3-1)&amp;"       :="))</f>
        <v>1</v>
      </c>
      <c r="I1376">
        <f>IF(H1376&lt;1.1,H1376,IF(H1376&lt;YEAR!$C$2+YEAR!$C$3-2,H1376+1,(YEAR!$C$2+YEAR!$C$3-1)&amp;"       :="))</f>
        <v>1</v>
      </c>
      <c r="J1376">
        <f>IF(I1376&lt;1.1,I1376,IF(I1376&lt;YEAR!$C$2+YEAR!$C$3-2,I1376+1,(YEAR!$C$2+YEAR!$C$3-1)&amp;"       :="))</f>
        <v>1</v>
      </c>
      <c r="K1376">
        <f>IF(J1376&lt;1.1,J1376,IF(J1376&lt;YEAR!$C$2+YEAR!$C$3-2,J1376+1,(YEAR!$C$2+YEAR!$C$3-1)&amp;"       :="))</f>
        <v>1</v>
      </c>
      <c r="L1376">
        <f>IF(K1376&lt;1.1,K1376,IF(K1376&lt;YEAR!$C$2+YEAR!$C$3-2,K1376+1,(YEAR!$C$2+YEAR!$C$3-1)&amp;"       :="))</f>
        <v>1</v>
      </c>
      <c r="M1376">
        <f>IF(L1376&lt;1.1,L1376,IF(L1376&lt;YEAR!$C$2+YEAR!$C$3-2,L1376+1,(YEAR!$C$2+YEAR!$C$3-1)&amp;"       :="))</f>
        <v>1</v>
      </c>
      <c r="N1376">
        <f>IF(M1376&lt;1.1,M1376,IF(M1376&lt;YEAR!$C$2+YEAR!$C$3-2,M1376+1,(YEAR!$C$2+YEAR!$C$3-1)&amp;"       :="))</f>
        <v>1</v>
      </c>
      <c r="O1376">
        <f>IF(N1376&lt;1.1,N1376,IF(N1376&lt;YEAR!$C$2+YEAR!$C$3-2,N1376+1,(YEAR!$C$2+YEAR!$C$3-1)&amp;"       :="))</f>
        <v>1</v>
      </c>
      <c r="P1376">
        <f>IF(O1376&lt;1.1,O1376,IF(O1376&lt;YEAR!$C$2+YEAR!$C$3-2,O1376+1,(YEAR!$C$2+YEAR!$C$3-1)&amp;"       :="))</f>
        <v>1</v>
      </c>
      <c r="Q1376">
        <f>IF(P1376&lt;1.1,P1376,IF(P1376&lt;YEAR!$C$2+YEAR!$C$3-2,P1376+1,(YEAR!$C$2+YEAR!$C$3-1)&amp;"       :="))</f>
        <v>1</v>
      </c>
      <c r="R1376">
        <f>IF(Q1376&lt;1.1,Q1376,IF(Q1376&lt;YEAR!$C$2+YEAR!$C$3-2,Q1376+1,(YEAR!$C$2+YEAR!$C$3-1)&amp;"       :="))</f>
        <v>1</v>
      </c>
      <c r="S1376">
        <f>IF(R1376&lt;1.1,R1376,IF(R1376&lt;YEAR!$C$2+YEAR!$C$3-2,R1376+1,(YEAR!$C$2+YEAR!$C$3-1)&amp;"       :="))</f>
        <v>1</v>
      </c>
      <c r="T1376">
        <f>IF(S1376&lt;1.1,S1376,IF(S1376&lt;YEAR!$C$2+YEAR!$C$3-2,S1376+1,(YEAR!$C$2+YEAR!$C$3-1)&amp;"       :="))</f>
        <v>1</v>
      </c>
      <c r="U1376">
        <f>IF(T1376&lt;1.1,T1376,IF(T1376&lt;YEAR!$C$2+YEAR!$C$3-2,T1376+1,(YEAR!$C$2+YEAR!$C$3-1)&amp;"       :="))</f>
        <v>1</v>
      </c>
      <c r="V1376">
        <f>IF(U1376&lt;1.1,U1376,IF(U1376&lt;YEAR!$C$2+YEAR!$C$3-2,U1376+1,(YEAR!$C$2+YEAR!$C$3-1)&amp;"       :="))</f>
        <v>1</v>
      </c>
      <c r="W1376">
        <f>IF(V1376&lt;1.1,V1376,IF(V1376&lt;YEAR!$C$2+YEAR!$C$3-2,V1376+1,(YEAR!$C$2+YEAR!$C$3-1)&amp;"       :="))</f>
        <v>1</v>
      </c>
      <c r="X1376">
        <f>IF(W1376&lt;1.1,W1376,IF(W1376&lt;YEAR!$C$2+YEAR!$C$3-2,W1376+1,(YEAR!$C$2+YEAR!$C$3-1)&amp;"       :="))</f>
        <v>1</v>
      </c>
      <c r="Y1376">
        <f>IF(X1376&lt;1.1,X1376,IF(X1376&lt;YEAR!$C$2+YEAR!$C$3-2,X1376+1,(YEAR!$C$2+YEAR!$C$3-1)&amp;"       :="))</f>
        <v>1</v>
      </c>
      <c r="Z1376">
        <f>IF(Y1376&lt;1.1,Y1376,IF(Y1376&lt;YEAR!$C$2+YEAR!$C$3-2,Y1376+1,(YEAR!$C$2+YEAR!$C$3-1)&amp;"       :="))</f>
        <v>1</v>
      </c>
      <c r="AA1376">
        <f>IF(Z1376&lt;1.1,Z1376,IF(Z1376&lt;YEAR!$C$2+YEAR!$C$3-2,Z1376+1,(YEAR!$C$2+YEAR!$C$3-1)&amp;"       :="))</f>
        <v>1</v>
      </c>
      <c r="AB1376">
        <f>IF(AA1376&lt;1.1,AA1376,IF(AA1376&lt;YEAR!$C$2+YEAR!$C$3-2,AA1376+1,(YEAR!$C$2+YEAR!$C$3-1)&amp;"       :="))</f>
        <v>1</v>
      </c>
      <c r="AC1376">
        <f>IF(AB1376&lt;1.1,AB1376,IF(AB1376&lt;YEAR!$C$2+YEAR!$C$3-2,AB1376+1,(YEAR!$C$2+YEAR!$C$3-1)&amp;"       :="))</f>
        <v>1</v>
      </c>
      <c r="AD1376">
        <f>IF(AC1376&lt;1.1,AC1376,IF(AC1376&lt;YEAR!$C$2+YEAR!$C$3-2,AC1376+1,(YEAR!$C$2+YEAR!$C$3-1)&amp;"       :="))</f>
        <v>1</v>
      </c>
      <c r="AE1376">
        <f>IF(AD1376&lt;1.1,AD1376,IF(AD1376&lt;YEAR!$C$2+YEAR!$C$3-2,AD1376+1,(YEAR!$C$2+YEAR!$C$3-1)&amp;"       :="))</f>
        <v>1</v>
      </c>
      <c r="AF1376">
        <f>IF(AE1376&lt;1.1,AE1376,IF(AE1376&lt;YEAR!$C$2+YEAR!$C$3-2,AE1376+1,(YEAR!$C$2+YEAR!$C$3-1)&amp;"       :="))</f>
        <v>1</v>
      </c>
      <c r="AG1376">
        <f>IF(AF1376&lt;1.1,AF1376,IF(AF1376&lt;YEAR!$C$2+YEAR!$C$3-2,AF1376+1,(YEAR!$C$2+YEAR!$C$3-1)&amp;"       :="))</f>
        <v>1</v>
      </c>
      <c r="AH1376">
        <f>IF(AG1376&lt;1.1,AG1376,IF(AG1376&lt;YEAR!$C$2+YEAR!$C$3-2,AG1376+1,(YEAR!$C$2+YEAR!$C$3-1)&amp;"       :="))</f>
        <v>1</v>
      </c>
      <c r="AI1376">
        <f>IF(AH1376&lt;1.1,AH1376,IF(AH1376&lt;YEAR!$C$2+YEAR!$C$3-2,AH1376+1,(YEAR!$C$2+YEAR!$C$3-1)&amp;"       :="))</f>
        <v>1</v>
      </c>
      <c r="AJ1376">
        <f>IF(AI1376&lt;1.1,AI1376,IF(AI1376&lt;YEAR!$C$2+YEAR!$C$3-2,AI1376+1,(YEAR!$C$2+YEAR!$C$3-1)&amp;"       :="))</f>
        <v>1</v>
      </c>
    </row>
    <row r="1377" spans="1:36">
      <c r="A1377">
        <f t="shared" ca="1" si="96"/>
        <v>34</v>
      </c>
      <c r="B1377" t="s">
        <v>51</v>
      </c>
      <c r="C1377" t="str">
        <f ca="1">IF(D1377="",OFFSET(AvailabilityFactor!A$1,A1377,0),C1376)</f>
        <v>D2HLT0165</v>
      </c>
      <c r="D1377" t="str" cm="1">
        <f t="array" aca="1" ref="D1377" ca="1">IF(D1376="",TS_DRC!$P$5,OFFSET(TS_DRC!P$5,RIGHT(D1376,2),0,TRUE))</f>
        <v>TS20</v>
      </c>
      <c r="E1377" t="str">
        <f t="shared" ca="1" si="99"/>
        <v>TS20</v>
      </c>
      <c r="F1377">
        <f>[3]Scenarios!$H$7</f>
        <v>1</v>
      </c>
      <c r="G1377">
        <f>IF(F1377&lt;1.1,F1377,IF(F1377&lt;YEAR!$C$2+YEAR!$C$3-2,F1377+1,(YEAR!$C$2+YEAR!$C$3-1)&amp;"       :="))</f>
        <v>1</v>
      </c>
      <c r="H1377">
        <f>IF(G1377&lt;1.1,G1377,IF(G1377&lt;YEAR!$C$2+YEAR!$C$3-2,G1377+1,(YEAR!$C$2+YEAR!$C$3-1)&amp;"       :="))</f>
        <v>1</v>
      </c>
      <c r="I1377">
        <f>IF(H1377&lt;1.1,H1377,IF(H1377&lt;YEAR!$C$2+YEAR!$C$3-2,H1377+1,(YEAR!$C$2+YEAR!$C$3-1)&amp;"       :="))</f>
        <v>1</v>
      </c>
      <c r="J1377">
        <f>IF(I1377&lt;1.1,I1377,IF(I1377&lt;YEAR!$C$2+YEAR!$C$3-2,I1377+1,(YEAR!$C$2+YEAR!$C$3-1)&amp;"       :="))</f>
        <v>1</v>
      </c>
      <c r="K1377">
        <f>IF(J1377&lt;1.1,J1377,IF(J1377&lt;YEAR!$C$2+YEAR!$C$3-2,J1377+1,(YEAR!$C$2+YEAR!$C$3-1)&amp;"       :="))</f>
        <v>1</v>
      </c>
      <c r="L1377">
        <f>IF(K1377&lt;1.1,K1377,IF(K1377&lt;YEAR!$C$2+YEAR!$C$3-2,K1377+1,(YEAR!$C$2+YEAR!$C$3-1)&amp;"       :="))</f>
        <v>1</v>
      </c>
      <c r="M1377">
        <f>IF(L1377&lt;1.1,L1377,IF(L1377&lt;YEAR!$C$2+YEAR!$C$3-2,L1377+1,(YEAR!$C$2+YEAR!$C$3-1)&amp;"       :="))</f>
        <v>1</v>
      </c>
      <c r="N1377">
        <f>IF(M1377&lt;1.1,M1377,IF(M1377&lt;YEAR!$C$2+YEAR!$C$3-2,M1377+1,(YEAR!$C$2+YEAR!$C$3-1)&amp;"       :="))</f>
        <v>1</v>
      </c>
      <c r="O1377">
        <f>IF(N1377&lt;1.1,N1377,IF(N1377&lt;YEAR!$C$2+YEAR!$C$3-2,N1377+1,(YEAR!$C$2+YEAR!$C$3-1)&amp;"       :="))</f>
        <v>1</v>
      </c>
      <c r="P1377">
        <f>IF(O1377&lt;1.1,O1377,IF(O1377&lt;YEAR!$C$2+YEAR!$C$3-2,O1377+1,(YEAR!$C$2+YEAR!$C$3-1)&amp;"       :="))</f>
        <v>1</v>
      </c>
      <c r="Q1377">
        <f>IF(P1377&lt;1.1,P1377,IF(P1377&lt;YEAR!$C$2+YEAR!$C$3-2,P1377+1,(YEAR!$C$2+YEAR!$C$3-1)&amp;"       :="))</f>
        <v>1</v>
      </c>
      <c r="R1377">
        <f>IF(Q1377&lt;1.1,Q1377,IF(Q1377&lt;YEAR!$C$2+YEAR!$C$3-2,Q1377+1,(YEAR!$C$2+YEAR!$C$3-1)&amp;"       :="))</f>
        <v>1</v>
      </c>
      <c r="S1377">
        <f>IF(R1377&lt;1.1,R1377,IF(R1377&lt;YEAR!$C$2+YEAR!$C$3-2,R1377+1,(YEAR!$C$2+YEAR!$C$3-1)&amp;"       :="))</f>
        <v>1</v>
      </c>
      <c r="T1377">
        <f>IF(S1377&lt;1.1,S1377,IF(S1377&lt;YEAR!$C$2+YEAR!$C$3-2,S1377+1,(YEAR!$C$2+YEAR!$C$3-1)&amp;"       :="))</f>
        <v>1</v>
      </c>
      <c r="U1377">
        <f>IF(T1377&lt;1.1,T1377,IF(T1377&lt;YEAR!$C$2+YEAR!$C$3-2,T1377+1,(YEAR!$C$2+YEAR!$C$3-1)&amp;"       :="))</f>
        <v>1</v>
      </c>
      <c r="V1377">
        <f>IF(U1377&lt;1.1,U1377,IF(U1377&lt;YEAR!$C$2+YEAR!$C$3-2,U1377+1,(YEAR!$C$2+YEAR!$C$3-1)&amp;"       :="))</f>
        <v>1</v>
      </c>
      <c r="W1377">
        <f>IF(V1377&lt;1.1,V1377,IF(V1377&lt;YEAR!$C$2+YEAR!$C$3-2,V1377+1,(YEAR!$C$2+YEAR!$C$3-1)&amp;"       :="))</f>
        <v>1</v>
      </c>
      <c r="X1377">
        <f>IF(W1377&lt;1.1,W1377,IF(W1377&lt;YEAR!$C$2+YEAR!$C$3-2,W1377+1,(YEAR!$C$2+YEAR!$C$3-1)&amp;"       :="))</f>
        <v>1</v>
      </c>
      <c r="Y1377">
        <f>IF(X1377&lt;1.1,X1377,IF(X1377&lt;YEAR!$C$2+YEAR!$C$3-2,X1377+1,(YEAR!$C$2+YEAR!$C$3-1)&amp;"       :="))</f>
        <v>1</v>
      </c>
      <c r="Z1377">
        <f>IF(Y1377&lt;1.1,Y1377,IF(Y1377&lt;YEAR!$C$2+YEAR!$C$3-2,Y1377+1,(YEAR!$C$2+YEAR!$C$3-1)&amp;"       :="))</f>
        <v>1</v>
      </c>
      <c r="AA1377">
        <f>IF(Z1377&lt;1.1,Z1377,IF(Z1377&lt;YEAR!$C$2+YEAR!$C$3-2,Z1377+1,(YEAR!$C$2+YEAR!$C$3-1)&amp;"       :="))</f>
        <v>1</v>
      </c>
      <c r="AB1377">
        <f>IF(AA1377&lt;1.1,AA1377,IF(AA1377&lt;YEAR!$C$2+YEAR!$C$3-2,AA1377+1,(YEAR!$C$2+YEAR!$C$3-1)&amp;"       :="))</f>
        <v>1</v>
      </c>
      <c r="AC1377">
        <f>IF(AB1377&lt;1.1,AB1377,IF(AB1377&lt;YEAR!$C$2+YEAR!$C$3-2,AB1377+1,(YEAR!$C$2+YEAR!$C$3-1)&amp;"       :="))</f>
        <v>1</v>
      </c>
      <c r="AD1377">
        <f>IF(AC1377&lt;1.1,AC1377,IF(AC1377&lt;YEAR!$C$2+YEAR!$C$3-2,AC1377+1,(YEAR!$C$2+YEAR!$C$3-1)&amp;"       :="))</f>
        <v>1</v>
      </c>
      <c r="AE1377">
        <f>IF(AD1377&lt;1.1,AD1377,IF(AD1377&lt;YEAR!$C$2+YEAR!$C$3-2,AD1377+1,(YEAR!$C$2+YEAR!$C$3-1)&amp;"       :="))</f>
        <v>1</v>
      </c>
      <c r="AF1377">
        <f>IF(AE1377&lt;1.1,AE1377,IF(AE1377&lt;YEAR!$C$2+YEAR!$C$3-2,AE1377+1,(YEAR!$C$2+YEAR!$C$3-1)&amp;"       :="))</f>
        <v>1</v>
      </c>
      <c r="AG1377">
        <f>IF(AF1377&lt;1.1,AF1377,IF(AF1377&lt;YEAR!$C$2+YEAR!$C$3-2,AF1377+1,(YEAR!$C$2+YEAR!$C$3-1)&amp;"       :="))</f>
        <v>1</v>
      </c>
      <c r="AH1377">
        <f>IF(AG1377&lt;1.1,AG1377,IF(AG1377&lt;YEAR!$C$2+YEAR!$C$3-2,AG1377+1,(YEAR!$C$2+YEAR!$C$3-1)&amp;"       :="))</f>
        <v>1</v>
      </c>
      <c r="AI1377">
        <f>IF(AH1377&lt;1.1,AH1377,IF(AH1377&lt;YEAR!$C$2+YEAR!$C$3-2,AH1377+1,(YEAR!$C$2+YEAR!$C$3-1)&amp;"       :="))</f>
        <v>1</v>
      </c>
      <c r="AJ1377">
        <f>IF(AI1377&lt;1.1,AI1377,IF(AI1377&lt;YEAR!$C$2+YEAR!$C$3-2,AI1377+1,(YEAR!$C$2+YEAR!$C$3-1)&amp;"       :="))</f>
        <v>1</v>
      </c>
    </row>
    <row r="1378" spans="1:36">
      <c r="A1378">
        <f t="shared" ref="A1378:A1397" ca="1" si="102">IF(D1378="",A1377+1,A1377)</f>
        <v>34</v>
      </c>
      <c r="B1378" t="s">
        <v>51</v>
      </c>
      <c r="C1378" t="str">
        <f ca="1">IF(D1378="",OFFSET(AvailabilityFactor!A$1,A1378,0),C1377)</f>
        <v>D2HLT0165</v>
      </c>
      <c r="D1378" t="str" cm="1">
        <f t="array" aca="1" ref="D1378" ca="1">IF(D1377="",TS_DRC!$P$5,OFFSET(TS_DRC!P$5,RIGHT(D1377,2),0,TRUE))</f>
        <v>TS21</v>
      </c>
      <c r="E1378" t="str">
        <f t="shared" ref="E1378:E1397" ca="1" si="103">IF(D1378="","[DRC,"&amp;C1378&amp;",*,*]          :         ",D1378)</f>
        <v>TS21</v>
      </c>
      <c r="F1378">
        <f>[3]Scenarios!$H$7</f>
        <v>1</v>
      </c>
      <c r="G1378">
        <f>IF(F1378&lt;1.1,F1378,IF(F1378&lt;YEAR!$C$2+YEAR!$C$3-2,F1378+1,(YEAR!$C$2+YEAR!$C$3-1)&amp;"       :="))</f>
        <v>1</v>
      </c>
      <c r="H1378">
        <f>IF(G1378&lt;1.1,G1378,IF(G1378&lt;YEAR!$C$2+YEAR!$C$3-2,G1378+1,(YEAR!$C$2+YEAR!$C$3-1)&amp;"       :="))</f>
        <v>1</v>
      </c>
      <c r="I1378">
        <f>IF(H1378&lt;1.1,H1378,IF(H1378&lt;YEAR!$C$2+YEAR!$C$3-2,H1378+1,(YEAR!$C$2+YEAR!$C$3-1)&amp;"       :="))</f>
        <v>1</v>
      </c>
      <c r="J1378">
        <f>IF(I1378&lt;1.1,I1378,IF(I1378&lt;YEAR!$C$2+YEAR!$C$3-2,I1378+1,(YEAR!$C$2+YEAR!$C$3-1)&amp;"       :="))</f>
        <v>1</v>
      </c>
      <c r="K1378">
        <f>IF(J1378&lt;1.1,J1378,IF(J1378&lt;YEAR!$C$2+YEAR!$C$3-2,J1378+1,(YEAR!$C$2+YEAR!$C$3-1)&amp;"       :="))</f>
        <v>1</v>
      </c>
      <c r="L1378">
        <f>IF(K1378&lt;1.1,K1378,IF(K1378&lt;YEAR!$C$2+YEAR!$C$3-2,K1378+1,(YEAR!$C$2+YEAR!$C$3-1)&amp;"       :="))</f>
        <v>1</v>
      </c>
      <c r="M1378">
        <f>IF(L1378&lt;1.1,L1378,IF(L1378&lt;YEAR!$C$2+YEAR!$C$3-2,L1378+1,(YEAR!$C$2+YEAR!$C$3-1)&amp;"       :="))</f>
        <v>1</v>
      </c>
      <c r="N1378">
        <f>IF(M1378&lt;1.1,M1378,IF(M1378&lt;YEAR!$C$2+YEAR!$C$3-2,M1378+1,(YEAR!$C$2+YEAR!$C$3-1)&amp;"       :="))</f>
        <v>1</v>
      </c>
      <c r="O1378">
        <f>IF(N1378&lt;1.1,N1378,IF(N1378&lt;YEAR!$C$2+YEAR!$C$3-2,N1378+1,(YEAR!$C$2+YEAR!$C$3-1)&amp;"       :="))</f>
        <v>1</v>
      </c>
      <c r="P1378">
        <f>IF(O1378&lt;1.1,O1378,IF(O1378&lt;YEAR!$C$2+YEAR!$C$3-2,O1378+1,(YEAR!$C$2+YEAR!$C$3-1)&amp;"       :="))</f>
        <v>1</v>
      </c>
      <c r="Q1378">
        <f>IF(P1378&lt;1.1,P1378,IF(P1378&lt;YEAR!$C$2+YEAR!$C$3-2,P1378+1,(YEAR!$C$2+YEAR!$C$3-1)&amp;"       :="))</f>
        <v>1</v>
      </c>
      <c r="R1378">
        <f>IF(Q1378&lt;1.1,Q1378,IF(Q1378&lt;YEAR!$C$2+YEAR!$C$3-2,Q1378+1,(YEAR!$C$2+YEAR!$C$3-1)&amp;"       :="))</f>
        <v>1</v>
      </c>
      <c r="S1378">
        <f>IF(R1378&lt;1.1,R1378,IF(R1378&lt;YEAR!$C$2+YEAR!$C$3-2,R1378+1,(YEAR!$C$2+YEAR!$C$3-1)&amp;"       :="))</f>
        <v>1</v>
      </c>
      <c r="T1378">
        <f>IF(S1378&lt;1.1,S1378,IF(S1378&lt;YEAR!$C$2+YEAR!$C$3-2,S1378+1,(YEAR!$C$2+YEAR!$C$3-1)&amp;"       :="))</f>
        <v>1</v>
      </c>
      <c r="U1378">
        <f>IF(T1378&lt;1.1,T1378,IF(T1378&lt;YEAR!$C$2+YEAR!$C$3-2,T1378+1,(YEAR!$C$2+YEAR!$C$3-1)&amp;"       :="))</f>
        <v>1</v>
      </c>
      <c r="V1378">
        <f>IF(U1378&lt;1.1,U1378,IF(U1378&lt;YEAR!$C$2+YEAR!$C$3-2,U1378+1,(YEAR!$C$2+YEAR!$C$3-1)&amp;"       :="))</f>
        <v>1</v>
      </c>
      <c r="W1378">
        <f>IF(V1378&lt;1.1,V1378,IF(V1378&lt;YEAR!$C$2+YEAR!$C$3-2,V1378+1,(YEAR!$C$2+YEAR!$C$3-1)&amp;"       :="))</f>
        <v>1</v>
      </c>
      <c r="X1378">
        <f>IF(W1378&lt;1.1,W1378,IF(W1378&lt;YEAR!$C$2+YEAR!$C$3-2,W1378+1,(YEAR!$C$2+YEAR!$C$3-1)&amp;"       :="))</f>
        <v>1</v>
      </c>
      <c r="Y1378">
        <f>IF(X1378&lt;1.1,X1378,IF(X1378&lt;YEAR!$C$2+YEAR!$C$3-2,X1378+1,(YEAR!$C$2+YEAR!$C$3-1)&amp;"       :="))</f>
        <v>1</v>
      </c>
      <c r="Z1378">
        <f>IF(Y1378&lt;1.1,Y1378,IF(Y1378&lt;YEAR!$C$2+YEAR!$C$3-2,Y1378+1,(YEAR!$C$2+YEAR!$C$3-1)&amp;"       :="))</f>
        <v>1</v>
      </c>
      <c r="AA1378">
        <f>IF(Z1378&lt;1.1,Z1378,IF(Z1378&lt;YEAR!$C$2+YEAR!$C$3-2,Z1378+1,(YEAR!$C$2+YEAR!$C$3-1)&amp;"       :="))</f>
        <v>1</v>
      </c>
      <c r="AB1378">
        <f>IF(AA1378&lt;1.1,AA1378,IF(AA1378&lt;YEAR!$C$2+YEAR!$C$3-2,AA1378+1,(YEAR!$C$2+YEAR!$C$3-1)&amp;"       :="))</f>
        <v>1</v>
      </c>
      <c r="AC1378">
        <f>IF(AB1378&lt;1.1,AB1378,IF(AB1378&lt;YEAR!$C$2+YEAR!$C$3-2,AB1378+1,(YEAR!$C$2+YEAR!$C$3-1)&amp;"       :="))</f>
        <v>1</v>
      </c>
      <c r="AD1378">
        <f>IF(AC1378&lt;1.1,AC1378,IF(AC1378&lt;YEAR!$C$2+YEAR!$C$3-2,AC1378+1,(YEAR!$C$2+YEAR!$C$3-1)&amp;"       :="))</f>
        <v>1</v>
      </c>
      <c r="AE1378">
        <f>IF(AD1378&lt;1.1,AD1378,IF(AD1378&lt;YEAR!$C$2+YEAR!$C$3-2,AD1378+1,(YEAR!$C$2+YEAR!$C$3-1)&amp;"       :="))</f>
        <v>1</v>
      </c>
      <c r="AF1378">
        <f>IF(AE1378&lt;1.1,AE1378,IF(AE1378&lt;YEAR!$C$2+YEAR!$C$3-2,AE1378+1,(YEAR!$C$2+YEAR!$C$3-1)&amp;"       :="))</f>
        <v>1</v>
      </c>
      <c r="AG1378">
        <f>IF(AF1378&lt;1.1,AF1378,IF(AF1378&lt;YEAR!$C$2+YEAR!$C$3-2,AF1378+1,(YEAR!$C$2+YEAR!$C$3-1)&amp;"       :="))</f>
        <v>1</v>
      </c>
      <c r="AH1378">
        <f>IF(AG1378&lt;1.1,AG1378,IF(AG1378&lt;YEAR!$C$2+YEAR!$C$3-2,AG1378+1,(YEAR!$C$2+YEAR!$C$3-1)&amp;"       :="))</f>
        <v>1</v>
      </c>
      <c r="AI1378">
        <f>IF(AH1378&lt;1.1,AH1378,IF(AH1378&lt;YEAR!$C$2+YEAR!$C$3-2,AH1378+1,(YEAR!$C$2+YEAR!$C$3-1)&amp;"       :="))</f>
        <v>1</v>
      </c>
      <c r="AJ1378">
        <f>IF(AI1378&lt;1.1,AI1378,IF(AI1378&lt;YEAR!$C$2+YEAR!$C$3-2,AI1378+1,(YEAR!$C$2+YEAR!$C$3-1)&amp;"       :="))</f>
        <v>1</v>
      </c>
    </row>
    <row r="1379" spans="1:36">
      <c r="A1379">
        <f t="shared" ca="1" si="102"/>
        <v>34</v>
      </c>
      <c r="B1379" t="s">
        <v>51</v>
      </c>
      <c r="C1379" t="str">
        <f ca="1">IF(D1379="",OFFSET(AvailabilityFactor!A$1,A1379,0),C1378)</f>
        <v>D2HLT0165</v>
      </c>
      <c r="D1379" t="str" cm="1">
        <f t="array" aca="1" ref="D1379" ca="1">IF(D1378="",TS_DRC!$P$5,OFFSET(TS_DRC!P$5,RIGHT(D1378,2),0,TRUE))</f>
        <v>TS22</v>
      </c>
      <c r="E1379" t="str">
        <f t="shared" ca="1" si="103"/>
        <v>TS22</v>
      </c>
      <c r="F1379">
        <f>[3]Scenarios!$H$7</f>
        <v>1</v>
      </c>
      <c r="G1379">
        <f>IF(F1379&lt;1.1,F1379,IF(F1379&lt;YEAR!$C$2+YEAR!$C$3-2,F1379+1,(YEAR!$C$2+YEAR!$C$3-1)&amp;"       :="))</f>
        <v>1</v>
      </c>
      <c r="H1379">
        <f>IF(G1379&lt;1.1,G1379,IF(G1379&lt;YEAR!$C$2+YEAR!$C$3-2,G1379+1,(YEAR!$C$2+YEAR!$C$3-1)&amp;"       :="))</f>
        <v>1</v>
      </c>
      <c r="I1379">
        <f>IF(H1379&lt;1.1,H1379,IF(H1379&lt;YEAR!$C$2+YEAR!$C$3-2,H1379+1,(YEAR!$C$2+YEAR!$C$3-1)&amp;"       :="))</f>
        <v>1</v>
      </c>
      <c r="J1379">
        <f>IF(I1379&lt;1.1,I1379,IF(I1379&lt;YEAR!$C$2+YEAR!$C$3-2,I1379+1,(YEAR!$C$2+YEAR!$C$3-1)&amp;"       :="))</f>
        <v>1</v>
      </c>
      <c r="K1379">
        <f>IF(J1379&lt;1.1,J1379,IF(J1379&lt;YEAR!$C$2+YEAR!$C$3-2,J1379+1,(YEAR!$C$2+YEAR!$C$3-1)&amp;"       :="))</f>
        <v>1</v>
      </c>
      <c r="L1379">
        <f>IF(K1379&lt;1.1,K1379,IF(K1379&lt;YEAR!$C$2+YEAR!$C$3-2,K1379+1,(YEAR!$C$2+YEAR!$C$3-1)&amp;"       :="))</f>
        <v>1</v>
      </c>
      <c r="M1379">
        <f>IF(L1379&lt;1.1,L1379,IF(L1379&lt;YEAR!$C$2+YEAR!$C$3-2,L1379+1,(YEAR!$C$2+YEAR!$C$3-1)&amp;"       :="))</f>
        <v>1</v>
      </c>
      <c r="N1379">
        <f>IF(M1379&lt;1.1,M1379,IF(M1379&lt;YEAR!$C$2+YEAR!$C$3-2,M1379+1,(YEAR!$C$2+YEAR!$C$3-1)&amp;"       :="))</f>
        <v>1</v>
      </c>
      <c r="O1379">
        <f>IF(N1379&lt;1.1,N1379,IF(N1379&lt;YEAR!$C$2+YEAR!$C$3-2,N1379+1,(YEAR!$C$2+YEAR!$C$3-1)&amp;"       :="))</f>
        <v>1</v>
      </c>
      <c r="P1379">
        <f>IF(O1379&lt;1.1,O1379,IF(O1379&lt;YEAR!$C$2+YEAR!$C$3-2,O1379+1,(YEAR!$C$2+YEAR!$C$3-1)&amp;"       :="))</f>
        <v>1</v>
      </c>
      <c r="Q1379">
        <f>IF(P1379&lt;1.1,P1379,IF(P1379&lt;YEAR!$C$2+YEAR!$C$3-2,P1379+1,(YEAR!$C$2+YEAR!$C$3-1)&amp;"       :="))</f>
        <v>1</v>
      </c>
      <c r="R1379">
        <f>IF(Q1379&lt;1.1,Q1379,IF(Q1379&lt;YEAR!$C$2+YEAR!$C$3-2,Q1379+1,(YEAR!$C$2+YEAR!$C$3-1)&amp;"       :="))</f>
        <v>1</v>
      </c>
      <c r="S1379">
        <f>IF(R1379&lt;1.1,R1379,IF(R1379&lt;YEAR!$C$2+YEAR!$C$3-2,R1379+1,(YEAR!$C$2+YEAR!$C$3-1)&amp;"       :="))</f>
        <v>1</v>
      </c>
      <c r="T1379">
        <f>IF(S1379&lt;1.1,S1379,IF(S1379&lt;YEAR!$C$2+YEAR!$C$3-2,S1379+1,(YEAR!$C$2+YEAR!$C$3-1)&amp;"       :="))</f>
        <v>1</v>
      </c>
      <c r="U1379">
        <f>IF(T1379&lt;1.1,T1379,IF(T1379&lt;YEAR!$C$2+YEAR!$C$3-2,T1379+1,(YEAR!$C$2+YEAR!$C$3-1)&amp;"       :="))</f>
        <v>1</v>
      </c>
      <c r="V1379">
        <f>IF(U1379&lt;1.1,U1379,IF(U1379&lt;YEAR!$C$2+YEAR!$C$3-2,U1379+1,(YEAR!$C$2+YEAR!$C$3-1)&amp;"       :="))</f>
        <v>1</v>
      </c>
      <c r="W1379">
        <f>IF(V1379&lt;1.1,V1379,IF(V1379&lt;YEAR!$C$2+YEAR!$C$3-2,V1379+1,(YEAR!$C$2+YEAR!$C$3-1)&amp;"       :="))</f>
        <v>1</v>
      </c>
      <c r="X1379">
        <f>IF(W1379&lt;1.1,W1379,IF(W1379&lt;YEAR!$C$2+YEAR!$C$3-2,W1379+1,(YEAR!$C$2+YEAR!$C$3-1)&amp;"       :="))</f>
        <v>1</v>
      </c>
      <c r="Y1379">
        <f>IF(X1379&lt;1.1,X1379,IF(X1379&lt;YEAR!$C$2+YEAR!$C$3-2,X1379+1,(YEAR!$C$2+YEAR!$C$3-1)&amp;"       :="))</f>
        <v>1</v>
      </c>
      <c r="Z1379">
        <f>IF(Y1379&lt;1.1,Y1379,IF(Y1379&lt;YEAR!$C$2+YEAR!$C$3-2,Y1379+1,(YEAR!$C$2+YEAR!$C$3-1)&amp;"       :="))</f>
        <v>1</v>
      </c>
      <c r="AA1379">
        <f>IF(Z1379&lt;1.1,Z1379,IF(Z1379&lt;YEAR!$C$2+YEAR!$C$3-2,Z1379+1,(YEAR!$C$2+YEAR!$C$3-1)&amp;"       :="))</f>
        <v>1</v>
      </c>
      <c r="AB1379">
        <f>IF(AA1379&lt;1.1,AA1379,IF(AA1379&lt;YEAR!$C$2+YEAR!$C$3-2,AA1379+1,(YEAR!$C$2+YEAR!$C$3-1)&amp;"       :="))</f>
        <v>1</v>
      </c>
      <c r="AC1379">
        <f>IF(AB1379&lt;1.1,AB1379,IF(AB1379&lt;YEAR!$C$2+YEAR!$C$3-2,AB1379+1,(YEAR!$C$2+YEAR!$C$3-1)&amp;"       :="))</f>
        <v>1</v>
      </c>
      <c r="AD1379">
        <f>IF(AC1379&lt;1.1,AC1379,IF(AC1379&lt;YEAR!$C$2+YEAR!$C$3-2,AC1379+1,(YEAR!$C$2+YEAR!$C$3-1)&amp;"       :="))</f>
        <v>1</v>
      </c>
      <c r="AE1379">
        <f>IF(AD1379&lt;1.1,AD1379,IF(AD1379&lt;YEAR!$C$2+YEAR!$C$3-2,AD1379+1,(YEAR!$C$2+YEAR!$C$3-1)&amp;"       :="))</f>
        <v>1</v>
      </c>
      <c r="AF1379">
        <f>IF(AE1379&lt;1.1,AE1379,IF(AE1379&lt;YEAR!$C$2+YEAR!$C$3-2,AE1379+1,(YEAR!$C$2+YEAR!$C$3-1)&amp;"       :="))</f>
        <v>1</v>
      </c>
      <c r="AG1379">
        <f>IF(AF1379&lt;1.1,AF1379,IF(AF1379&lt;YEAR!$C$2+YEAR!$C$3-2,AF1379+1,(YEAR!$C$2+YEAR!$C$3-1)&amp;"       :="))</f>
        <v>1</v>
      </c>
      <c r="AH1379">
        <f>IF(AG1379&lt;1.1,AG1379,IF(AG1379&lt;YEAR!$C$2+YEAR!$C$3-2,AG1379+1,(YEAR!$C$2+YEAR!$C$3-1)&amp;"       :="))</f>
        <v>1</v>
      </c>
      <c r="AI1379">
        <f>IF(AH1379&lt;1.1,AH1379,IF(AH1379&lt;YEAR!$C$2+YEAR!$C$3-2,AH1379+1,(YEAR!$C$2+YEAR!$C$3-1)&amp;"       :="))</f>
        <v>1</v>
      </c>
      <c r="AJ1379">
        <f>IF(AI1379&lt;1.1,AI1379,IF(AI1379&lt;YEAR!$C$2+YEAR!$C$3-2,AI1379+1,(YEAR!$C$2+YEAR!$C$3-1)&amp;"       :="))</f>
        <v>1</v>
      </c>
    </row>
    <row r="1380" spans="1:36">
      <c r="A1380">
        <f t="shared" ca="1" si="102"/>
        <v>34</v>
      </c>
      <c r="B1380" t="s">
        <v>51</v>
      </c>
      <c r="C1380" t="str">
        <f ca="1">IF(D1380="",OFFSET(AvailabilityFactor!A$1,A1380,0),C1379)</f>
        <v>D2HLT0165</v>
      </c>
      <c r="D1380" t="str" cm="1">
        <f t="array" aca="1" ref="D1380" ca="1">IF(D1379="",TS_DRC!$P$5,OFFSET(TS_DRC!P$5,RIGHT(D1379,2),0,TRUE))</f>
        <v>TS23</v>
      </c>
      <c r="E1380" t="str">
        <f t="shared" ca="1" si="103"/>
        <v>TS23</v>
      </c>
      <c r="F1380">
        <f>[3]Scenarios!$H$7</f>
        <v>1</v>
      </c>
      <c r="G1380">
        <f>IF(F1380&lt;1.1,F1380,IF(F1380&lt;YEAR!$C$2+YEAR!$C$3-2,F1380+1,(YEAR!$C$2+YEAR!$C$3-1)&amp;"       :="))</f>
        <v>1</v>
      </c>
      <c r="H1380">
        <f>IF(G1380&lt;1.1,G1380,IF(G1380&lt;YEAR!$C$2+YEAR!$C$3-2,G1380+1,(YEAR!$C$2+YEAR!$C$3-1)&amp;"       :="))</f>
        <v>1</v>
      </c>
      <c r="I1380">
        <f>IF(H1380&lt;1.1,H1380,IF(H1380&lt;YEAR!$C$2+YEAR!$C$3-2,H1380+1,(YEAR!$C$2+YEAR!$C$3-1)&amp;"       :="))</f>
        <v>1</v>
      </c>
      <c r="J1380">
        <f>IF(I1380&lt;1.1,I1380,IF(I1380&lt;YEAR!$C$2+YEAR!$C$3-2,I1380+1,(YEAR!$C$2+YEAR!$C$3-1)&amp;"       :="))</f>
        <v>1</v>
      </c>
      <c r="K1380">
        <f>IF(J1380&lt;1.1,J1380,IF(J1380&lt;YEAR!$C$2+YEAR!$C$3-2,J1380+1,(YEAR!$C$2+YEAR!$C$3-1)&amp;"       :="))</f>
        <v>1</v>
      </c>
      <c r="L1380">
        <f>IF(K1380&lt;1.1,K1380,IF(K1380&lt;YEAR!$C$2+YEAR!$C$3-2,K1380+1,(YEAR!$C$2+YEAR!$C$3-1)&amp;"       :="))</f>
        <v>1</v>
      </c>
      <c r="M1380">
        <f>IF(L1380&lt;1.1,L1380,IF(L1380&lt;YEAR!$C$2+YEAR!$C$3-2,L1380+1,(YEAR!$C$2+YEAR!$C$3-1)&amp;"       :="))</f>
        <v>1</v>
      </c>
      <c r="N1380">
        <f>IF(M1380&lt;1.1,M1380,IF(M1380&lt;YEAR!$C$2+YEAR!$C$3-2,M1380+1,(YEAR!$C$2+YEAR!$C$3-1)&amp;"       :="))</f>
        <v>1</v>
      </c>
      <c r="O1380">
        <f>IF(N1380&lt;1.1,N1380,IF(N1380&lt;YEAR!$C$2+YEAR!$C$3-2,N1380+1,(YEAR!$C$2+YEAR!$C$3-1)&amp;"       :="))</f>
        <v>1</v>
      </c>
      <c r="P1380">
        <f>IF(O1380&lt;1.1,O1380,IF(O1380&lt;YEAR!$C$2+YEAR!$C$3-2,O1380+1,(YEAR!$C$2+YEAR!$C$3-1)&amp;"       :="))</f>
        <v>1</v>
      </c>
      <c r="Q1380">
        <f>IF(P1380&lt;1.1,P1380,IF(P1380&lt;YEAR!$C$2+YEAR!$C$3-2,P1380+1,(YEAR!$C$2+YEAR!$C$3-1)&amp;"       :="))</f>
        <v>1</v>
      </c>
      <c r="R1380">
        <f>IF(Q1380&lt;1.1,Q1380,IF(Q1380&lt;YEAR!$C$2+YEAR!$C$3-2,Q1380+1,(YEAR!$C$2+YEAR!$C$3-1)&amp;"       :="))</f>
        <v>1</v>
      </c>
      <c r="S1380">
        <f>IF(R1380&lt;1.1,R1380,IF(R1380&lt;YEAR!$C$2+YEAR!$C$3-2,R1380+1,(YEAR!$C$2+YEAR!$C$3-1)&amp;"       :="))</f>
        <v>1</v>
      </c>
      <c r="T1380">
        <f>IF(S1380&lt;1.1,S1380,IF(S1380&lt;YEAR!$C$2+YEAR!$C$3-2,S1380+1,(YEAR!$C$2+YEAR!$C$3-1)&amp;"       :="))</f>
        <v>1</v>
      </c>
      <c r="U1380">
        <f>IF(T1380&lt;1.1,T1380,IF(T1380&lt;YEAR!$C$2+YEAR!$C$3-2,T1380+1,(YEAR!$C$2+YEAR!$C$3-1)&amp;"       :="))</f>
        <v>1</v>
      </c>
      <c r="V1380">
        <f>IF(U1380&lt;1.1,U1380,IF(U1380&lt;YEAR!$C$2+YEAR!$C$3-2,U1380+1,(YEAR!$C$2+YEAR!$C$3-1)&amp;"       :="))</f>
        <v>1</v>
      </c>
      <c r="W1380">
        <f>IF(V1380&lt;1.1,V1380,IF(V1380&lt;YEAR!$C$2+YEAR!$C$3-2,V1380+1,(YEAR!$C$2+YEAR!$C$3-1)&amp;"       :="))</f>
        <v>1</v>
      </c>
      <c r="X1380">
        <f>IF(W1380&lt;1.1,W1380,IF(W1380&lt;YEAR!$C$2+YEAR!$C$3-2,W1380+1,(YEAR!$C$2+YEAR!$C$3-1)&amp;"       :="))</f>
        <v>1</v>
      </c>
      <c r="Y1380">
        <f>IF(X1380&lt;1.1,X1380,IF(X1380&lt;YEAR!$C$2+YEAR!$C$3-2,X1380+1,(YEAR!$C$2+YEAR!$C$3-1)&amp;"       :="))</f>
        <v>1</v>
      </c>
      <c r="Z1380">
        <f>IF(Y1380&lt;1.1,Y1380,IF(Y1380&lt;YEAR!$C$2+YEAR!$C$3-2,Y1380+1,(YEAR!$C$2+YEAR!$C$3-1)&amp;"       :="))</f>
        <v>1</v>
      </c>
      <c r="AA1380">
        <f>IF(Z1380&lt;1.1,Z1380,IF(Z1380&lt;YEAR!$C$2+YEAR!$C$3-2,Z1380+1,(YEAR!$C$2+YEAR!$C$3-1)&amp;"       :="))</f>
        <v>1</v>
      </c>
      <c r="AB1380">
        <f>IF(AA1380&lt;1.1,AA1380,IF(AA1380&lt;YEAR!$C$2+YEAR!$C$3-2,AA1380+1,(YEAR!$C$2+YEAR!$C$3-1)&amp;"       :="))</f>
        <v>1</v>
      </c>
      <c r="AC1380">
        <f>IF(AB1380&lt;1.1,AB1380,IF(AB1380&lt;YEAR!$C$2+YEAR!$C$3-2,AB1380+1,(YEAR!$C$2+YEAR!$C$3-1)&amp;"       :="))</f>
        <v>1</v>
      </c>
      <c r="AD1380">
        <f>IF(AC1380&lt;1.1,AC1380,IF(AC1380&lt;YEAR!$C$2+YEAR!$C$3-2,AC1380+1,(YEAR!$C$2+YEAR!$C$3-1)&amp;"       :="))</f>
        <v>1</v>
      </c>
      <c r="AE1380">
        <f>IF(AD1380&lt;1.1,AD1380,IF(AD1380&lt;YEAR!$C$2+YEAR!$C$3-2,AD1380+1,(YEAR!$C$2+YEAR!$C$3-1)&amp;"       :="))</f>
        <v>1</v>
      </c>
      <c r="AF1380">
        <f>IF(AE1380&lt;1.1,AE1380,IF(AE1380&lt;YEAR!$C$2+YEAR!$C$3-2,AE1380+1,(YEAR!$C$2+YEAR!$C$3-1)&amp;"       :="))</f>
        <v>1</v>
      </c>
      <c r="AG1380">
        <f>IF(AF1380&lt;1.1,AF1380,IF(AF1380&lt;YEAR!$C$2+YEAR!$C$3-2,AF1380+1,(YEAR!$C$2+YEAR!$C$3-1)&amp;"       :="))</f>
        <v>1</v>
      </c>
      <c r="AH1380">
        <f>IF(AG1380&lt;1.1,AG1380,IF(AG1380&lt;YEAR!$C$2+YEAR!$C$3-2,AG1380+1,(YEAR!$C$2+YEAR!$C$3-1)&amp;"       :="))</f>
        <v>1</v>
      </c>
      <c r="AI1380">
        <f>IF(AH1380&lt;1.1,AH1380,IF(AH1380&lt;YEAR!$C$2+YEAR!$C$3-2,AH1380+1,(YEAR!$C$2+YEAR!$C$3-1)&amp;"       :="))</f>
        <v>1</v>
      </c>
      <c r="AJ1380">
        <f>IF(AI1380&lt;1.1,AI1380,IF(AI1380&lt;YEAR!$C$2+YEAR!$C$3-2,AI1380+1,(YEAR!$C$2+YEAR!$C$3-1)&amp;"       :="))</f>
        <v>1</v>
      </c>
    </row>
    <row r="1381" spans="1:36">
      <c r="A1381">
        <f t="shared" ca="1" si="102"/>
        <v>34</v>
      </c>
      <c r="B1381" t="s">
        <v>51</v>
      </c>
      <c r="C1381" t="str">
        <f ca="1">IF(D1381="",OFFSET(AvailabilityFactor!A$1,A1381,0),C1380)</f>
        <v>D2HLT0165</v>
      </c>
      <c r="D1381" t="str" cm="1">
        <f t="array" aca="1" ref="D1381" ca="1">IF(D1380="",TS_DRC!$P$5,OFFSET(TS_DRC!P$5,RIGHT(D1380,2),0,TRUE))</f>
        <v>TS24</v>
      </c>
      <c r="E1381" t="str">
        <f t="shared" ca="1" si="103"/>
        <v>TS24</v>
      </c>
      <c r="F1381">
        <f>[3]Scenarios!$H$7</f>
        <v>1</v>
      </c>
      <c r="G1381">
        <f>IF(F1381&lt;1.1,F1381,IF(F1381&lt;YEAR!$C$2+YEAR!$C$3-2,F1381+1,(YEAR!$C$2+YEAR!$C$3-1)&amp;"       :="))</f>
        <v>1</v>
      </c>
      <c r="H1381">
        <f>IF(G1381&lt;1.1,G1381,IF(G1381&lt;YEAR!$C$2+YEAR!$C$3-2,G1381+1,(YEAR!$C$2+YEAR!$C$3-1)&amp;"       :="))</f>
        <v>1</v>
      </c>
      <c r="I1381">
        <f>IF(H1381&lt;1.1,H1381,IF(H1381&lt;YEAR!$C$2+YEAR!$C$3-2,H1381+1,(YEAR!$C$2+YEAR!$C$3-1)&amp;"       :="))</f>
        <v>1</v>
      </c>
      <c r="J1381">
        <f>IF(I1381&lt;1.1,I1381,IF(I1381&lt;YEAR!$C$2+YEAR!$C$3-2,I1381+1,(YEAR!$C$2+YEAR!$C$3-1)&amp;"       :="))</f>
        <v>1</v>
      </c>
      <c r="K1381">
        <f>IF(J1381&lt;1.1,J1381,IF(J1381&lt;YEAR!$C$2+YEAR!$C$3-2,J1381+1,(YEAR!$C$2+YEAR!$C$3-1)&amp;"       :="))</f>
        <v>1</v>
      </c>
      <c r="L1381">
        <f>IF(K1381&lt;1.1,K1381,IF(K1381&lt;YEAR!$C$2+YEAR!$C$3-2,K1381+1,(YEAR!$C$2+YEAR!$C$3-1)&amp;"       :="))</f>
        <v>1</v>
      </c>
      <c r="M1381">
        <f>IF(L1381&lt;1.1,L1381,IF(L1381&lt;YEAR!$C$2+YEAR!$C$3-2,L1381+1,(YEAR!$C$2+YEAR!$C$3-1)&amp;"       :="))</f>
        <v>1</v>
      </c>
      <c r="N1381">
        <f>IF(M1381&lt;1.1,M1381,IF(M1381&lt;YEAR!$C$2+YEAR!$C$3-2,M1381+1,(YEAR!$C$2+YEAR!$C$3-1)&amp;"       :="))</f>
        <v>1</v>
      </c>
      <c r="O1381">
        <f>IF(N1381&lt;1.1,N1381,IF(N1381&lt;YEAR!$C$2+YEAR!$C$3-2,N1381+1,(YEAR!$C$2+YEAR!$C$3-1)&amp;"       :="))</f>
        <v>1</v>
      </c>
      <c r="P1381">
        <f>IF(O1381&lt;1.1,O1381,IF(O1381&lt;YEAR!$C$2+YEAR!$C$3-2,O1381+1,(YEAR!$C$2+YEAR!$C$3-1)&amp;"       :="))</f>
        <v>1</v>
      </c>
      <c r="Q1381">
        <f>IF(P1381&lt;1.1,P1381,IF(P1381&lt;YEAR!$C$2+YEAR!$C$3-2,P1381+1,(YEAR!$C$2+YEAR!$C$3-1)&amp;"       :="))</f>
        <v>1</v>
      </c>
      <c r="R1381">
        <f>IF(Q1381&lt;1.1,Q1381,IF(Q1381&lt;YEAR!$C$2+YEAR!$C$3-2,Q1381+1,(YEAR!$C$2+YEAR!$C$3-1)&amp;"       :="))</f>
        <v>1</v>
      </c>
      <c r="S1381">
        <f>IF(R1381&lt;1.1,R1381,IF(R1381&lt;YEAR!$C$2+YEAR!$C$3-2,R1381+1,(YEAR!$C$2+YEAR!$C$3-1)&amp;"       :="))</f>
        <v>1</v>
      </c>
      <c r="T1381">
        <f>IF(S1381&lt;1.1,S1381,IF(S1381&lt;YEAR!$C$2+YEAR!$C$3-2,S1381+1,(YEAR!$C$2+YEAR!$C$3-1)&amp;"       :="))</f>
        <v>1</v>
      </c>
      <c r="U1381">
        <f>IF(T1381&lt;1.1,T1381,IF(T1381&lt;YEAR!$C$2+YEAR!$C$3-2,T1381+1,(YEAR!$C$2+YEAR!$C$3-1)&amp;"       :="))</f>
        <v>1</v>
      </c>
      <c r="V1381">
        <f>IF(U1381&lt;1.1,U1381,IF(U1381&lt;YEAR!$C$2+YEAR!$C$3-2,U1381+1,(YEAR!$C$2+YEAR!$C$3-1)&amp;"       :="))</f>
        <v>1</v>
      </c>
      <c r="W1381">
        <f>IF(V1381&lt;1.1,V1381,IF(V1381&lt;YEAR!$C$2+YEAR!$C$3-2,V1381+1,(YEAR!$C$2+YEAR!$C$3-1)&amp;"       :="))</f>
        <v>1</v>
      </c>
      <c r="X1381">
        <f>IF(W1381&lt;1.1,W1381,IF(W1381&lt;YEAR!$C$2+YEAR!$C$3-2,W1381+1,(YEAR!$C$2+YEAR!$C$3-1)&amp;"       :="))</f>
        <v>1</v>
      </c>
      <c r="Y1381">
        <f>IF(X1381&lt;1.1,X1381,IF(X1381&lt;YEAR!$C$2+YEAR!$C$3-2,X1381+1,(YEAR!$C$2+YEAR!$C$3-1)&amp;"       :="))</f>
        <v>1</v>
      </c>
      <c r="Z1381">
        <f>IF(Y1381&lt;1.1,Y1381,IF(Y1381&lt;YEAR!$C$2+YEAR!$C$3-2,Y1381+1,(YEAR!$C$2+YEAR!$C$3-1)&amp;"       :="))</f>
        <v>1</v>
      </c>
      <c r="AA1381">
        <f>IF(Z1381&lt;1.1,Z1381,IF(Z1381&lt;YEAR!$C$2+YEAR!$C$3-2,Z1381+1,(YEAR!$C$2+YEAR!$C$3-1)&amp;"       :="))</f>
        <v>1</v>
      </c>
      <c r="AB1381">
        <f>IF(AA1381&lt;1.1,AA1381,IF(AA1381&lt;YEAR!$C$2+YEAR!$C$3-2,AA1381+1,(YEAR!$C$2+YEAR!$C$3-1)&amp;"       :="))</f>
        <v>1</v>
      </c>
      <c r="AC1381">
        <f>IF(AB1381&lt;1.1,AB1381,IF(AB1381&lt;YEAR!$C$2+YEAR!$C$3-2,AB1381+1,(YEAR!$C$2+YEAR!$C$3-1)&amp;"       :="))</f>
        <v>1</v>
      </c>
      <c r="AD1381">
        <f>IF(AC1381&lt;1.1,AC1381,IF(AC1381&lt;YEAR!$C$2+YEAR!$C$3-2,AC1381+1,(YEAR!$C$2+YEAR!$C$3-1)&amp;"       :="))</f>
        <v>1</v>
      </c>
      <c r="AE1381">
        <f>IF(AD1381&lt;1.1,AD1381,IF(AD1381&lt;YEAR!$C$2+YEAR!$C$3-2,AD1381+1,(YEAR!$C$2+YEAR!$C$3-1)&amp;"       :="))</f>
        <v>1</v>
      </c>
      <c r="AF1381">
        <f>IF(AE1381&lt;1.1,AE1381,IF(AE1381&lt;YEAR!$C$2+YEAR!$C$3-2,AE1381+1,(YEAR!$C$2+YEAR!$C$3-1)&amp;"       :="))</f>
        <v>1</v>
      </c>
      <c r="AG1381">
        <f>IF(AF1381&lt;1.1,AF1381,IF(AF1381&lt;YEAR!$C$2+YEAR!$C$3-2,AF1381+1,(YEAR!$C$2+YEAR!$C$3-1)&amp;"       :="))</f>
        <v>1</v>
      </c>
      <c r="AH1381">
        <f>IF(AG1381&lt;1.1,AG1381,IF(AG1381&lt;YEAR!$C$2+YEAR!$C$3-2,AG1381+1,(YEAR!$C$2+YEAR!$C$3-1)&amp;"       :="))</f>
        <v>1</v>
      </c>
      <c r="AI1381">
        <f>IF(AH1381&lt;1.1,AH1381,IF(AH1381&lt;YEAR!$C$2+YEAR!$C$3-2,AH1381+1,(YEAR!$C$2+YEAR!$C$3-1)&amp;"       :="))</f>
        <v>1</v>
      </c>
      <c r="AJ1381">
        <f>IF(AI1381&lt;1.1,AI1381,IF(AI1381&lt;YEAR!$C$2+YEAR!$C$3-2,AI1381+1,(YEAR!$C$2+YEAR!$C$3-1)&amp;"       :="))</f>
        <v>1</v>
      </c>
    </row>
    <row r="1382" spans="1:36">
      <c r="A1382">
        <f t="shared" ca="1" si="102"/>
        <v>34</v>
      </c>
      <c r="B1382" t="s">
        <v>51</v>
      </c>
      <c r="C1382" t="str">
        <f ca="1">IF(D1382="",OFFSET(AvailabilityFactor!A$1,A1382,0),C1381)</f>
        <v>D2HLT0165</v>
      </c>
      <c r="D1382" t="str" cm="1">
        <f t="array" aca="1" ref="D1382" ca="1">IF(D1381="",TS_DRC!$P$5,OFFSET(TS_DRC!P$5,RIGHT(D1381,2),0,TRUE))</f>
        <v>TS25</v>
      </c>
      <c r="E1382" t="str">
        <f t="shared" ca="1" si="103"/>
        <v>TS25</v>
      </c>
      <c r="F1382">
        <f>[3]Scenarios!$H$7</f>
        <v>1</v>
      </c>
      <c r="G1382">
        <f>IF(F1382&lt;1.1,F1382,IF(F1382&lt;YEAR!$C$2+YEAR!$C$3-2,F1382+1,(YEAR!$C$2+YEAR!$C$3-1)&amp;"       :="))</f>
        <v>1</v>
      </c>
      <c r="H1382">
        <f>IF(G1382&lt;1.1,G1382,IF(G1382&lt;YEAR!$C$2+YEAR!$C$3-2,G1382+1,(YEAR!$C$2+YEAR!$C$3-1)&amp;"       :="))</f>
        <v>1</v>
      </c>
      <c r="I1382">
        <f>IF(H1382&lt;1.1,H1382,IF(H1382&lt;YEAR!$C$2+YEAR!$C$3-2,H1382+1,(YEAR!$C$2+YEAR!$C$3-1)&amp;"       :="))</f>
        <v>1</v>
      </c>
      <c r="J1382">
        <f>IF(I1382&lt;1.1,I1382,IF(I1382&lt;YEAR!$C$2+YEAR!$C$3-2,I1382+1,(YEAR!$C$2+YEAR!$C$3-1)&amp;"       :="))</f>
        <v>1</v>
      </c>
      <c r="K1382">
        <f>IF(J1382&lt;1.1,J1382,IF(J1382&lt;YEAR!$C$2+YEAR!$C$3-2,J1382+1,(YEAR!$C$2+YEAR!$C$3-1)&amp;"       :="))</f>
        <v>1</v>
      </c>
      <c r="L1382">
        <f>IF(K1382&lt;1.1,K1382,IF(K1382&lt;YEAR!$C$2+YEAR!$C$3-2,K1382+1,(YEAR!$C$2+YEAR!$C$3-1)&amp;"       :="))</f>
        <v>1</v>
      </c>
      <c r="M1382">
        <f>IF(L1382&lt;1.1,L1382,IF(L1382&lt;YEAR!$C$2+YEAR!$C$3-2,L1382+1,(YEAR!$C$2+YEAR!$C$3-1)&amp;"       :="))</f>
        <v>1</v>
      </c>
      <c r="N1382">
        <f>IF(M1382&lt;1.1,M1382,IF(M1382&lt;YEAR!$C$2+YEAR!$C$3-2,M1382+1,(YEAR!$C$2+YEAR!$C$3-1)&amp;"       :="))</f>
        <v>1</v>
      </c>
      <c r="O1382">
        <f>IF(N1382&lt;1.1,N1382,IF(N1382&lt;YEAR!$C$2+YEAR!$C$3-2,N1382+1,(YEAR!$C$2+YEAR!$C$3-1)&amp;"       :="))</f>
        <v>1</v>
      </c>
      <c r="P1382">
        <f>IF(O1382&lt;1.1,O1382,IF(O1382&lt;YEAR!$C$2+YEAR!$C$3-2,O1382+1,(YEAR!$C$2+YEAR!$C$3-1)&amp;"       :="))</f>
        <v>1</v>
      </c>
      <c r="Q1382">
        <f>IF(P1382&lt;1.1,P1382,IF(P1382&lt;YEAR!$C$2+YEAR!$C$3-2,P1382+1,(YEAR!$C$2+YEAR!$C$3-1)&amp;"       :="))</f>
        <v>1</v>
      </c>
      <c r="R1382">
        <f>IF(Q1382&lt;1.1,Q1382,IF(Q1382&lt;YEAR!$C$2+YEAR!$C$3-2,Q1382+1,(YEAR!$C$2+YEAR!$C$3-1)&amp;"       :="))</f>
        <v>1</v>
      </c>
      <c r="S1382">
        <f>IF(R1382&lt;1.1,R1382,IF(R1382&lt;YEAR!$C$2+YEAR!$C$3-2,R1382+1,(YEAR!$C$2+YEAR!$C$3-1)&amp;"       :="))</f>
        <v>1</v>
      </c>
      <c r="T1382">
        <f>IF(S1382&lt;1.1,S1382,IF(S1382&lt;YEAR!$C$2+YEAR!$C$3-2,S1382+1,(YEAR!$C$2+YEAR!$C$3-1)&amp;"       :="))</f>
        <v>1</v>
      </c>
      <c r="U1382">
        <f>IF(T1382&lt;1.1,T1382,IF(T1382&lt;YEAR!$C$2+YEAR!$C$3-2,T1382+1,(YEAR!$C$2+YEAR!$C$3-1)&amp;"       :="))</f>
        <v>1</v>
      </c>
      <c r="V1382">
        <f>IF(U1382&lt;1.1,U1382,IF(U1382&lt;YEAR!$C$2+YEAR!$C$3-2,U1382+1,(YEAR!$C$2+YEAR!$C$3-1)&amp;"       :="))</f>
        <v>1</v>
      </c>
      <c r="W1382">
        <f>IF(V1382&lt;1.1,V1382,IF(V1382&lt;YEAR!$C$2+YEAR!$C$3-2,V1382+1,(YEAR!$C$2+YEAR!$C$3-1)&amp;"       :="))</f>
        <v>1</v>
      </c>
      <c r="X1382">
        <f>IF(W1382&lt;1.1,W1382,IF(W1382&lt;YEAR!$C$2+YEAR!$C$3-2,W1382+1,(YEAR!$C$2+YEAR!$C$3-1)&amp;"       :="))</f>
        <v>1</v>
      </c>
      <c r="Y1382">
        <f>IF(X1382&lt;1.1,X1382,IF(X1382&lt;YEAR!$C$2+YEAR!$C$3-2,X1382+1,(YEAR!$C$2+YEAR!$C$3-1)&amp;"       :="))</f>
        <v>1</v>
      </c>
      <c r="Z1382">
        <f>IF(Y1382&lt;1.1,Y1382,IF(Y1382&lt;YEAR!$C$2+YEAR!$C$3-2,Y1382+1,(YEAR!$C$2+YEAR!$C$3-1)&amp;"       :="))</f>
        <v>1</v>
      </c>
      <c r="AA1382">
        <f>IF(Z1382&lt;1.1,Z1382,IF(Z1382&lt;YEAR!$C$2+YEAR!$C$3-2,Z1382+1,(YEAR!$C$2+YEAR!$C$3-1)&amp;"       :="))</f>
        <v>1</v>
      </c>
      <c r="AB1382">
        <f>IF(AA1382&lt;1.1,AA1382,IF(AA1382&lt;YEAR!$C$2+YEAR!$C$3-2,AA1382+1,(YEAR!$C$2+YEAR!$C$3-1)&amp;"       :="))</f>
        <v>1</v>
      </c>
      <c r="AC1382">
        <f>IF(AB1382&lt;1.1,AB1382,IF(AB1382&lt;YEAR!$C$2+YEAR!$C$3-2,AB1382+1,(YEAR!$C$2+YEAR!$C$3-1)&amp;"       :="))</f>
        <v>1</v>
      </c>
      <c r="AD1382">
        <f>IF(AC1382&lt;1.1,AC1382,IF(AC1382&lt;YEAR!$C$2+YEAR!$C$3-2,AC1382+1,(YEAR!$C$2+YEAR!$C$3-1)&amp;"       :="))</f>
        <v>1</v>
      </c>
      <c r="AE1382">
        <f>IF(AD1382&lt;1.1,AD1382,IF(AD1382&lt;YEAR!$C$2+YEAR!$C$3-2,AD1382+1,(YEAR!$C$2+YEAR!$C$3-1)&amp;"       :="))</f>
        <v>1</v>
      </c>
      <c r="AF1382">
        <f>IF(AE1382&lt;1.1,AE1382,IF(AE1382&lt;YEAR!$C$2+YEAR!$C$3-2,AE1382+1,(YEAR!$C$2+YEAR!$C$3-1)&amp;"       :="))</f>
        <v>1</v>
      </c>
      <c r="AG1382">
        <f>IF(AF1382&lt;1.1,AF1382,IF(AF1382&lt;YEAR!$C$2+YEAR!$C$3-2,AF1382+1,(YEAR!$C$2+YEAR!$C$3-1)&amp;"       :="))</f>
        <v>1</v>
      </c>
      <c r="AH1382">
        <f>IF(AG1382&lt;1.1,AG1382,IF(AG1382&lt;YEAR!$C$2+YEAR!$C$3-2,AG1382+1,(YEAR!$C$2+YEAR!$C$3-1)&amp;"       :="))</f>
        <v>1</v>
      </c>
      <c r="AI1382">
        <f>IF(AH1382&lt;1.1,AH1382,IF(AH1382&lt;YEAR!$C$2+YEAR!$C$3-2,AH1382+1,(YEAR!$C$2+YEAR!$C$3-1)&amp;"       :="))</f>
        <v>1</v>
      </c>
      <c r="AJ1382">
        <f>IF(AI1382&lt;1.1,AI1382,IF(AI1382&lt;YEAR!$C$2+YEAR!$C$3-2,AI1382+1,(YEAR!$C$2+YEAR!$C$3-1)&amp;"       :="))</f>
        <v>1</v>
      </c>
    </row>
    <row r="1383" spans="1:36">
      <c r="A1383">
        <f t="shared" ca="1" si="102"/>
        <v>34</v>
      </c>
      <c r="B1383" t="s">
        <v>51</v>
      </c>
      <c r="C1383" t="str">
        <f ca="1">IF(D1383="",OFFSET(AvailabilityFactor!A$1,A1383,0),C1382)</f>
        <v>D2HLT0165</v>
      </c>
      <c r="D1383" t="str" cm="1">
        <f t="array" aca="1" ref="D1383" ca="1">IF(D1382="",TS_DRC!$P$5,OFFSET(TS_DRC!P$5,RIGHT(D1382,2),0,TRUE))</f>
        <v>TS26</v>
      </c>
      <c r="E1383" t="str">
        <f t="shared" ca="1" si="103"/>
        <v>TS26</v>
      </c>
      <c r="F1383">
        <f>[3]Scenarios!$H$7</f>
        <v>1</v>
      </c>
      <c r="G1383">
        <f>IF(F1383&lt;1.1,F1383,IF(F1383&lt;YEAR!$C$2+YEAR!$C$3-2,F1383+1,(YEAR!$C$2+YEAR!$C$3-1)&amp;"       :="))</f>
        <v>1</v>
      </c>
      <c r="H1383">
        <f>IF(G1383&lt;1.1,G1383,IF(G1383&lt;YEAR!$C$2+YEAR!$C$3-2,G1383+1,(YEAR!$C$2+YEAR!$C$3-1)&amp;"       :="))</f>
        <v>1</v>
      </c>
      <c r="I1383">
        <f>IF(H1383&lt;1.1,H1383,IF(H1383&lt;YEAR!$C$2+YEAR!$C$3-2,H1383+1,(YEAR!$C$2+YEAR!$C$3-1)&amp;"       :="))</f>
        <v>1</v>
      </c>
      <c r="J1383">
        <f>IF(I1383&lt;1.1,I1383,IF(I1383&lt;YEAR!$C$2+YEAR!$C$3-2,I1383+1,(YEAR!$C$2+YEAR!$C$3-1)&amp;"       :="))</f>
        <v>1</v>
      </c>
      <c r="K1383">
        <f>IF(J1383&lt;1.1,J1383,IF(J1383&lt;YEAR!$C$2+YEAR!$C$3-2,J1383+1,(YEAR!$C$2+YEAR!$C$3-1)&amp;"       :="))</f>
        <v>1</v>
      </c>
      <c r="L1383">
        <f>IF(K1383&lt;1.1,K1383,IF(K1383&lt;YEAR!$C$2+YEAR!$C$3-2,K1383+1,(YEAR!$C$2+YEAR!$C$3-1)&amp;"       :="))</f>
        <v>1</v>
      </c>
      <c r="M1383">
        <f>IF(L1383&lt;1.1,L1383,IF(L1383&lt;YEAR!$C$2+YEAR!$C$3-2,L1383+1,(YEAR!$C$2+YEAR!$C$3-1)&amp;"       :="))</f>
        <v>1</v>
      </c>
      <c r="N1383">
        <f>IF(M1383&lt;1.1,M1383,IF(M1383&lt;YEAR!$C$2+YEAR!$C$3-2,M1383+1,(YEAR!$C$2+YEAR!$C$3-1)&amp;"       :="))</f>
        <v>1</v>
      </c>
      <c r="O1383">
        <f>IF(N1383&lt;1.1,N1383,IF(N1383&lt;YEAR!$C$2+YEAR!$C$3-2,N1383+1,(YEAR!$C$2+YEAR!$C$3-1)&amp;"       :="))</f>
        <v>1</v>
      </c>
      <c r="P1383">
        <f>IF(O1383&lt;1.1,O1383,IF(O1383&lt;YEAR!$C$2+YEAR!$C$3-2,O1383+1,(YEAR!$C$2+YEAR!$C$3-1)&amp;"       :="))</f>
        <v>1</v>
      </c>
      <c r="Q1383">
        <f>IF(P1383&lt;1.1,P1383,IF(P1383&lt;YEAR!$C$2+YEAR!$C$3-2,P1383+1,(YEAR!$C$2+YEAR!$C$3-1)&amp;"       :="))</f>
        <v>1</v>
      </c>
      <c r="R1383">
        <f>IF(Q1383&lt;1.1,Q1383,IF(Q1383&lt;YEAR!$C$2+YEAR!$C$3-2,Q1383+1,(YEAR!$C$2+YEAR!$C$3-1)&amp;"       :="))</f>
        <v>1</v>
      </c>
      <c r="S1383">
        <f>IF(R1383&lt;1.1,R1383,IF(R1383&lt;YEAR!$C$2+YEAR!$C$3-2,R1383+1,(YEAR!$C$2+YEAR!$C$3-1)&amp;"       :="))</f>
        <v>1</v>
      </c>
      <c r="T1383">
        <f>IF(S1383&lt;1.1,S1383,IF(S1383&lt;YEAR!$C$2+YEAR!$C$3-2,S1383+1,(YEAR!$C$2+YEAR!$C$3-1)&amp;"       :="))</f>
        <v>1</v>
      </c>
      <c r="U1383">
        <f>IF(T1383&lt;1.1,T1383,IF(T1383&lt;YEAR!$C$2+YEAR!$C$3-2,T1383+1,(YEAR!$C$2+YEAR!$C$3-1)&amp;"       :="))</f>
        <v>1</v>
      </c>
      <c r="V1383">
        <f>IF(U1383&lt;1.1,U1383,IF(U1383&lt;YEAR!$C$2+YEAR!$C$3-2,U1383+1,(YEAR!$C$2+YEAR!$C$3-1)&amp;"       :="))</f>
        <v>1</v>
      </c>
      <c r="W1383">
        <f>IF(V1383&lt;1.1,V1383,IF(V1383&lt;YEAR!$C$2+YEAR!$C$3-2,V1383+1,(YEAR!$C$2+YEAR!$C$3-1)&amp;"       :="))</f>
        <v>1</v>
      </c>
      <c r="X1383">
        <f>IF(W1383&lt;1.1,W1383,IF(W1383&lt;YEAR!$C$2+YEAR!$C$3-2,W1383+1,(YEAR!$C$2+YEAR!$C$3-1)&amp;"       :="))</f>
        <v>1</v>
      </c>
      <c r="Y1383">
        <f>IF(X1383&lt;1.1,X1383,IF(X1383&lt;YEAR!$C$2+YEAR!$C$3-2,X1383+1,(YEAR!$C$2+YEAR!$C$3-1)&amp;"       :="))</f>
        <v>1</v>
      </c>
      <c r="Z1383">
        <f>IF(Y1383&lt;1.1,Y1383,IF(Y1383&lt;YEAR!$C$2+YEAR!$C$3-2,Y1383+1,(YEAR!$C$2+YEAR!$C$3-1)&amp;"       :="))</f>
        <v>1</v>
      </c>
      <c r="AA1383">
        <f>IF(Z1383&lt;1.1,Z1383,IF(Z1383&lt;YEAR!$C$2+YEAR!$C$3-2,Z1383+1,(YEAR!$C$2+YEAR!$C$3-1)&amp;"       :="))</f>
        <v>1</v>
      </c>
      <c r="AB1383">
        <f>IF(AA1383&lt;1.1,AA1383,IF(AA1383&lt;YEAR!$C$2+YEAR!$C$3-2,AA1383+1,(YEAR!$C$2+YEAR!$C$3-1)&amp;"       :="))</f>
        <v>1</v>
      </c>
      <c r="AC1383">
        <f>IF(AB1383&lt;1.1,AB1383,IF(AB1383&lt;YEAR!$C$2+YEAR!$C$3-2,AB1383+1,(YEAR!$C$2+YEAR!$C$3-1)&amp;"       :="))</f>
        <v>1</v>
      </c>
      <c r="AD1383">
        <f>IF(AC1383&lt;1.1,AC1383,IF(AC1383&lt;YEAR!$C$2+YEAR!$C$3-2,AC1383+1,(YEAR!$C$2+YEAR!$C$3-1)&amp;"       :="))</f>
        <v>1</v>
      </c>
      <c r="AE1383">
        <f>IF(AD1383&lt;1.1,AD1383,IF(AD1383&lt;YEAR!$C$2+YEAR!$C$3-2,AD1383+1,(YEAR!$C$2+YEAR!$C$3-1)&amp;"       :="))</f>
        <v>1</v>
      </c>
      <c r="AF1383">
        <f>IF(AE1383&lt;1.1,AE1383,IF(AE1383&lt;YEAR!$C$2+YEAR!$C$3-2,AE1383+1,(YEAR!$C$2+YEAR!$C$3-1)&amp;"       :="))</f>
        <v>1</v>
      </c>
      <c r="AG1383">
        <f>IF(AF1383&lt;1.1,AF1383,IF(AF1383&lt;YEAR!$C$2+YEAR!$C$3-2,AF1383+1,(YEAR!$C$2+YEAR!$C$3-1)&amp;"       :="))</f>
        <v>1</v>
      </c>
      <c r="AH1383">
        <f>IF(AG1383&lt;1.1,AG1383,IF(AG1383&lt;YEAR!$C$2+YEAR!$C$3-2,AG1383+1,(YEAR!$C$2+YEAR!$C$3-1)&amp;"       :="))</f>
        <v>1</v>
      </c>
      <c r="AI1383">
        <f>IF(AH1383&lt;1.1,AH1383,IF(AH1383&lt;YEAR!$C$2+YEAR!$C$3-2,AH1383+1,(YEAR!$C$2+YEAR!$C$3-1)&amp;"       :="))</f>
        <v>1</v>
      </c>
      <c r="AJ1383">
        <f>IF(AI1383&lt;1.1,AI1383,IF(AI1383&lt;YEAR!$C$2+YEAR!$C$3-2,AI1383+1,(YEAR!$C$2+YEAR!$C$3-1)&amp;"       :="))</f>
        <v>1</v>
      </c>
    </row>
    <row r="1384" spans="1:36">
      <c r="A1384">
        <f t="shared" ca="1" si="102"/>
        <v>34</v>
      </c>
      <c r="B1384" t="s">
        <v>51</v>
      </c>
      <c r="C1384" t="str">
        <f ca="1">IF(D1384="",OFFSET(AvailabilityFactor!A$1,A1384,0),C1383)</f>
        <v>D2HLT0165</v>
      </c>
      <c r="D1384" t="str" cm="1">
        <f t="array" aca="1" ref="D1384" ca="1">IF(D1383="",TS_DRC!$P$5,OFFSET(TS_DRC!P$5,RIGHT(D1383,2),0,TRUE))</f>
        <v>TS27</v>
      </c>
      <c r="E1384" t="str">
        <f t="shared" ca="1" si="103"/>
        <v>TS27</v>
      </c>
      <c r="F1384">
        <f>[3]Scenarios!$H$7</f>
        <v>1</v>
      </c>
      <c r="G1384">
        <f>IF(F1384&lt;1.1,F1384,IF(F1384&lt;YEAR!$C$2+YEAR!$C$3-2,F1384+1,(YEAR!$C$2+YEAR!$C$3-1)&amp;"       :="))</f>
        <v>1</v>
      </c>
      <c r="H1384">
        <f>IF(G1384&lt;1.1,G1384,IF(G1384&lt;YEAR!$C$2+YEAR!$C$3-2,G1384+1,(YEAR!$C$2+YEAR!$C$3-1)&amp;"       :="))</f>
        <v>1</v>
      </c>
      <c r="I1384">
        <f>IF(H1384&lt;1.1,H1384,IF(H1384&lt;YEAR!$C$2+YEAR!$C$3-2,H1384+1,(YEAR!$C$2+YEAR!$C$3-1)&amp;"       :="))</f>
        <v>1</v>
      </c>
      <c r="J1384">
        <f>IF(I1384&lt;1.1,I1384,IF(I1384&lt;YEAR!$C$2+YEAR!$C$3-2,I1384+1,(YEAR!$C$2+YEAR!$C$3-1)&amp;"       :="))</f>
        <v>1</v>
      </c>
      <c r="K1384">
        <f>IF(J1384&lt;1.1,J1384,IF(J1384&lt;YEAR!$C$2+YEAR!$C$3-2,J1384+1,(YEAR!$C$2+YEAR!$C$3-1)&amp;"       :="))</f>
        <v>1</v>
      </c>
      <c r="L1384">
        <f>IF(K1384&lt;1.1,K1384,IF(K1384&lt;YEAR!$C$2+YEAR!$C$3-2,K1384+1,(YEAR!$C$2+YEAR!$C$3-1)&amp;"       :="))</f>
        <v>1</v>
      </c>
      <c r="M1384">
        <f>IF(L1384&lt;1.1,L1384,IF(L1384&lt;YEAR!$C$2+YEAR!$C$3-2,L1384+1,(YEAR!$C$2+YEAR!$C$3-1)&amp;"       :="))</f>
        <v>1</v>
      </c>
      <c r="N1384">
        <f>IF(M1384&lt;1.1,M1384,IF(M1384&lt;YEAR!$C$2+YEAR!$C$3-2,M1384+1,(YEAR!$C$2+YEAR!$C$3-1)&amp;"       :="))</f>
        <v>1</v>
      </c>
      <c r="O1384">
        <f>IF(N1384&lt;1.1,N1384,IF(N1384&lt;YEAR!$C$2+YEAR!$C$3-2,N1384+1,(YEAR!$C$2+YEAR!$C$3-1)&amp;"       :="))</f>
        <v>1</v>
      </c>
      <c r="P1384">
        <f>IF(O1384&lt;1.1,O1384,IF(O1384&lt;YEAR!$C$2+YEAR!$C$3-2,O1384+1,(YEAR!$C$2+YEAR!$C$3-1)&amp;"       :="))</f>
        <v>1</v>
      </c>
      <c r="Q1384">
        <f>IF(P1384&lt;1.1,P1384,IF(P1384&lt;YEAR!$C$2+YEAR!$C$3-2,P1384+1,(YEAR!$C$2+YEAR!$C$3-1)&amp;"       :="))</f>
        <v>1</v>
      </c>
      <c r="R1384">
        <f>IF(Q1384&lt;1.1,Q1384,IF(Q1384&lt;YEAR!$C$2+YEAR!$C$3-2,Q1384+1,(YEAR!$C$2+YEAR!$C$3-1)&amp;"       :="))</f>
        <v>1</v>
      </c>
      <c r="S1384">
        <f>IF(R1384&lt;1.1,R1384,IF(R1384&lt;YEAR!$C$2+YEAR!$C$3-2,R1384+1,(YEAR!$C$2+YEAR!$C$3-1)&amp;"       :="))</f>
        <v>1</v>
      </c>
      <c r="T1384">
        <f>IF(S1384&lt;1.1,S1384,IF(S1384&lt;YEAR!$C$2+YEAR!$C$3-2,S1384+1,(YEAR!$C$2+YEAR!$C$3-1)&amp;"       :="))</f>
        <v>1</v>
      </c>
      <c r="U1384">
        <f>IF(T1384&lt;1.1,T1384,IF(T1384&lt;YEAR!$C$2+YEAR!$C$3-2,T1384+1,(YEAR!$C$2+YEAR!$C$3-1)&amp;"       :="))</f>
        <v>1</v>
      </c>
      <c r="V1384">
        <f>IF(U1384&lt;1.1,U1384,IF(U1384&lt;YEAR!$C$2+YEAR!$C$3-2,U1384+1,(YEAR!$C$2+YEAR!$C$3-1)&amp;"       :="))</f>
        <v>1</v>
      </c>
      <c r="W1384">
        <f>IF(V1384&lt;1.1,V1384,IF(V1384&lt;YEAR!$C$2+YEAR!$C$3-2,V1384+1,(YEAR!$C$2+YEAR!$C$3-1)&amp;"       :="))</f>
        <v>1</v>
      </c>
      <c r="X1384">
        <f>IF(W1384&lt;1.1,W1384,IF(W1384&lt;YEAR!$C$2+YEAR!$C$3-2,W1384+1,(YEAR!$C$2+YEAR!$C$3-1)&amp;"       :="))</f>
        <v>1</v>
      </c>
      <c r="Y1384">
        <f>IF(X1384&lt;1.1,X1384,IF(X1384&lt;YEAR!$C$2+YEAR!$C$3-2,X1384+1,(YEAR!$C$2+YEAR!$C$3-1)&amp;"       :="))</f>
        <v>1</v>
      </c>
      <c r="Z1384">
        <f>IF(Y1384&lt;1.1,Y1384,IF(Y1384&lt;YEAR!$C$2+YEAR!$C$3-2,Y1384+1,(YEAR!$C$2+YEAR!$C$3-1)&amp;"       :="))</f>
        <v>1</v>
      </c>
      <c r="AA1384">
        <f>IF(Z1384&lt;1.1,Z1384,IF(Z1384&lt;YEAR!$C$2+YEAR!$C$3-2,Z1384+1,(YEAR!$C$2+YEAR!$C$3-1)&amp;"       :="))</f>
        <v>1</v>
      </c>
      <c r="AB1384">
        <f>IF(AA1384&lt;1.1,AA1384,IF(AA1384&lt;YEAR!$C$2+YEAR!$C$3-2,AA1384+1,(YEAR!$C$2+YEAR!$C$3-1)&amp;"       :="))</f>
        <v>1</v>
      </c>
      <c r="AC1384">
        <f>IF(AB1384&lt;1.1,AB1384,IF(AB1384&lt;YEAR!$C$2+YEAR!$C$3-2,AB1384+1,(YEAR!$C$2+YEAR!$C$3-1)&amp;"       :="))</f>
        <v>1</v>
      </c>
      <c r="AD1384">
        <f>IF(AC1384&lt;1.1,AC1384,IF(AC1384&lt;YEAR!$C$2+YEAR!$C$3-2,AC1384+1,(YEAR!$C$2+YEAR!$C$3-1)&amp;"       :="))</f>
        <v>1</v>
      </c>
      <c r="AE1384">
        <f>IF(AD1384&lt;1.1,AD1384,IF(AD1384&lt;YEAR!$C$2+YEAR!$C$3-2,AD1384+1,(YEAR!$C$2+YEAR!$C$3-1)&amp;"       :="))</f>
        <v>1</v>
      </c>
      <c r="AF1384">
        <f>IF(AE1384&lt;1.1,AE1384,IF(AE1384&lt;YEAR!$C$2+YEAR!$C$3-2,AE1384+1,(YEAR!$C$2+YEAR!$C$3-1)&amp;"       :="))</f>
        <v>1</v>
      </c>
      <c r="AG1384">
        <f>IF(AF1384&lt;1.1,AF1384,IF(AF1384&lt;YEAR!$C$2+YEAR!$C$3-2,AF1384+1,(YEAR!$C$2+YEAR!$C$3-1)&amp;"       :="))</f>
        <v>1</v>
      </c>
      <c r="AH1384">
        <f>IF(AG1384&lt;1.1,AG1384,IF(AG1384&lt;YEAR!$C$2+YEAR!$C$3-2,AG1384+1,(YEAR!$C$2+YEAR!$C$3-1)&amp;"       :="))</f>
        <v>1</v>
      </c>
      <c r="AI1384">
        <f>IF(AH1384&lt;1.1,AH1384,IF(AH1384&lt;YEAR!$C$2+YEAR!$C$3-2,AH1384+1,(YEAR!$C$2+YEAR!$C$3-1)&amp;"       :="))</f>
        <v>1</v>
      </c>
      <c r="AJ1384">
        <f>IF(AI1384&lt;1.1,AI1384,IF(AI1384&lt;YEAR!$C$2+YEAR!$C$3-2,AI1384+1,(YEAR!$C$2+YEAR!$C$3-1)&amp;"       :="))</f>
        <v>1</v>
      </c>
    </row>
    <row r="1385" spans="1:36">
      <c r="A1385">
        <f t="shared" ca="1" si="102"/>
        <v>34</v>
      </c>
      <c r="B1385" t="s">
        <v>51</v>
      </c>
      <c r="C1385" t="str">
        <f ca="1">IF(D1385="",OFFSET(AvailabilityFactor!A$1,A1385,0),C1384)</f>
        <v>D2HLT0165</v>
      </c>
      <c r="D1385" t="str" cm="1">
        <f t="array" aca="1" ref="D1385" ca="1">IF(D1384="",TS_DRC!$P$5,OFFSET(TS_DRC!P$5,RIGHT(D1384,2),0,TRUE))</f>
        <v>TS28</v>
      </c>
      <c r="E1385" t="str">
        <f t="shared" ca="1" si="103"/>
        <v>TS28</v>
      </c>
      <c r="F1385">
        <f>[3]Scenarios!$H$7</f>
        <v>1</v>
      </c>
      <c r="G1385">
        <f>IF(F1385&lt;1.1,F1385,IF(F1385&lt;YEAR!$C$2+YEAR!$C$3-2,F1385+1,(YEAR!$C$2+YEAR!$C$3-1)&amp;"       :="))</f>
        <v>1</v>
      </c>
      <c r="H1385">
        <f>IF(G1385&lt;1.1,G1385,IF(G1385&lt;YEAR!$C$2+YEAR!$C$3-2,G1385+1,(YEAR!$C$2+YEAR!$C$3-1)&amp;"       :="))</f>
        <v>1</v>
      </c>
      <c r="I1385">
        <f>IF(H1385&lt;1.1,H1385,IF(H1385&lt;YEAR!$C$2+YEAR!$C$3-2,H1385+1,(YEAR!$C$2+YEAR!$C$3-1)&amp;"       :="))</f>
        <v>1</v>
      </c>
      <c r="J1385">
        <f>IF(I1385&lt;1.1,I1385,IF(I1385&lt;YEAR!$C$2+YEAR!$C$3-2,I1385+1,(YEAR!$C$2+YEAR!$C$3-1)&amp;"       :="))</f>
        <v>1</v>
      </c>
      <c r="K1385">
        <f>IF(J1385&lt;1.1,J1385,IF(J1385&lt;YEAR!$C$2+YEAR!$C$3-2,J1385+1,(YEAR!$C$2+YEAR!$C$3-1)&amp;"       :="))</f>
        <v>1</v>
      </c>
      <c r="L1385">
        <f>IF(K1385&lt;1.1,K1385,IF(K1385&lt;YEAR!$C$2+YEAR!$C$3-2,K1385+1,(YEAR!$C$2+YEAR!$C$3-1)&amp;"       :="))</f>
        <v>1</v>
      </c>
      <c r="M1385">
        <f>IF(L1385&lt;1.1,L1385,IF(L1385&lt;YEAR!$C$2+YEAR!$C$3-2,L1385+1,(YEAR!$C$2+YEAR!$C$3-1)&amp;"       :="))</f>
        <v>1</v>
      </c>
      <c r="N1385">
        <f>IF(M1385&lt;1.1,M1385,IF(M1385&lt;YEAR!$C$2+YEAR!$C$3-2,M1385+1,(YEAR!$C$2+YEAR!$C$3-1)&amp;"       :="))</f>
        <v>1</v>
      </c>
      <c r="O1385">
        <f>IF(N1385&lt;1.1,N1385,IF(N1385&lt;YEAR!$C$2+YEAR!$C$3-2,N1385+1,(YEAR!$C$2+YEAR!$C$3-1)&amp;"       :="))</f>
        <v>1</v>
      </c>
      <c r="P1385">
        <f>IF(O1385&lt;1.1,O1385,IF(O1385&lt;YEAR!$C$2+YEAR!$C$3-2,O1385+1,(YEAR!$C$2+YEAR!$C$3-1)&amp;"       :="))</f>
        <v>1</v>
      </c>
      <c r="Q1385">
        <f>IF(P1385&lt;1.1,P1385,IF(P1385&lt;YEAR!$C$2+YEAR!$C$3-2,P1385+1,(YEAR!$C$2+YEAR!$C$3-1)&amp;"       :="))</f>
        <v>1</v>
      </c>
      <c r="R1385">
        <f>IF(Q1385&lt;1.1,Q1385,IF(Q1385&lt;YEAR!$C$2+YEAR!$C$3-2,Q1385+1,(YEAR!$C$2+YEAR!$C$3-1)&amp;"       :="))</f>
        <v>1</v>
      </c>
      <c r="S1385">
        <f>IF(R1385&lt;1.1,R1385,IF(R1385&lt;YEAR!$C$2+YEAR!$C$3-2,R1385+1,(YEAR!$C$2+YEAR!$C$3-1)&amp;"       :="))</f>
        <v>1</v>
      </c>
      <c r="T1385">
        <f>IF(S1385&lt;1.1,S1385,IF(S1385&lt;YEAR!$C$2+YEAR!$C$3-2,S1385+1,(YEAR!$C$2+YEAR!$C$3-1)&amp;"       :="))</f>
        <v>1</v>
      </c>
      <c r="U1385">
        <f>IF(T1385&lt;1.1,T1385,IF(T1385&lt;YEAR!$C$2+YEAR!$C$3-2,T1385+1,(YEAR!$C$2+YEAR!$C$3-1)&amp;"       :="))</f>
        <v>1</v>
      </c>
      <c r="V1385">
        <f>IF(U1385&lt;1.1,U1385,IF(U1385&lt;YEAR!$C$2+YEAR!$C$3-2,U1385+1,(YEAR!$C$2+YEAR!$C$3-1)&amp;"       :="))</f>
        <v>1</v>
      </c>
      <c r="W1385">
        <f>IF(V1385&lt;1.1,V1385,IF(V1385&lt;YEAR!$C$2+YEAR!$C$3-2,V1385+1,(YEAR!$C$2+YEAR!$C$3-1)&amp;"       :="))</f>
        <v>1</v>
      </c>
      <c r="X1385">
        <f>IF(W1385&lt;1.1,W1385,IF(W1385&lt;YEAR!$C$2+YEAR!$C$3-2,W1385+1,(YEAR!$C$2+YEAR!$C$3-1)&amp;"       :="))</f>
        <v>1</v>
      </c>
      <c r="Y1385">
        <f>IF(X1385&lt;1.1,X1385,IF(X1385&lt;YEAR!$C$2+YEAR!$C$3-2,X1385+1,(YEAR!$C$2+YEAR!$C$3-1)&amp;"       :="))</f>
        <v>1</v>
      </c>
      <c r="Z1385">
        <f>IF(Y1385&lt;1.1,Y1385,IF(Y1385&lt;YEAR!$C$2+YEAR!$C$3-2,Y1385+1,(YEAR!$C$2+YEAR!$C$3-1)&amp;"       :="))</f>
        <v>1</v>
      </c>
      <c r="AA1385">
        <f>IF(Z1385&lt;1.1,Z1385,IF(Z1385&lt;YEAR!$C$2+YEAR!$C$3-2,Z1385+1,(YEAR!$C$2+YEAR!$C$3-1)&amp;"       :="))</f>
        <v>1</v>
      </c>
      <c r="AB1385">
        <f>IF(AA1385&lt;1.1,AA1385,IF(AA1385&lt;YEAR!$C$2+YEAR!$C$3-2,AA1385+1,(YEAR!$C$2+YEAR!$C$3-1)&amp;"       :="))</f>
        <v>1</v>
      </c>
      <c r="AC1385">
        <f>IF(AB1385&lt;1.1,AB1385,IF(AB1385&lt;YEAR!$C$2+YEAR!$C$3-2,AB1385+1,(YEAR!$C$2+YEAR!$C$3-1)&amp;"       :="))</f>
        <v>1</v>
      </c>
      <c r="AD1385">
        <f>IF(AC1385&lt;1.1,AC1385,IF(AC1385&lt;YEAR!$C$2+YEAR!$C$3-2,AC1385+1,(YEAR!$C$2+YEAR!$C$3-1)&amp;"       :="))</f>
        <v>1</v>
      </c>
      <c r="AE1385">
        <f>IF(AD1385&lt;1.1,AD1385,IF(AD1385&lt;YEAR!$C$2+YEAR!$C$3-2,AD1385+1,(YEAR!$C$2+YEAR!$C$3-1)&amp;"       :="))</f>
        <v>1</v>
      </c>
      <c r="AF1385">
        <f>IF(AE1385&lt;1.1,AE1385,IF(AE1385&lt;YEAR!$C$2+YEAR!$C$3-2,AE1385+1,(YEAR!$C$2+YEAR!$C$3-1)&amp;"       :="))</f>
        <v>1</v>
      </c>
      <c r="AG1385">
        <f>IF(AF1385&lt;1.1,AF1385,IF(AF1385&lt;YEAR!$C$2+YEAR!$C$3-2,AF1385+1,(YEAR!$C$2+YEAR!$C$3-1)&amp;"       :="))</f>
        <v>1</v>
      </c>
      <c r="AH1385">
        <f>IF(AG1385&lt;1.1,AG1385,IF(AG1385&lt;YEAR!$C$2+YEAR!$C$3-2,AG1385+1,(YEAR!$C$2+YEAR!$C$3-1)&amp;"       :="))</f>
        <v>1</v>
      </c>
      <c r="AI1385">
        <f>IF(AH1385&lt;1.1,AH1385,IF(AH1385&lt;YEAR!$C$2+YEAR!$C$3-2,AH1385+1,(YEAR!$C$2+YEAR!$C$3-1)&amp;"       :="))</f>
        <v>1</v>
      </c>
      <c r="AJ1385">
        <f>IF(AI1385&lt;1.1,AI1385,IF(AI1385&lt;YEAR!$C$2+YEAR!$C$3-2,AI1385+1,(YEAR!$C$2+YEAR!$C$3-1)&amp;"       :="))</f>
        <v>1</v>
      </c>
    </row>
    <row r="1386" spans="1:36">
      <c r="A1386">
        <f t="shared" ca="1" si="102"/>
        <v>34</v>
      </c>
      <c r="B1386" t="s">
        <v>51</v>
      </c>
      <c r="C1386" t="str">
        <f ca="1">IF(D1386="",OFFSET(AvailabilityFactor!A$1,A1386,0),C1385)</f>
        <v>D2HLT0165</v>
      </c>
      <c r="D1386" t="str" cm="1">
        <f t="array" aca="1" ref="D1386" ca="1">IF(D1385="",TS_DRC!$P$5,OFFSET(TS_DRC!P$5,RIGHT(D1385,2),0,TRUE))</f>
        <v>TS29</v>
      </c>
      <c r="E1386" t="str">
        <f t="shared" ca="1" si="103"/>
        <v>TS29</v>
      </c>
      <c r="F1386">
        <f>[3]Scenarios!$H$7</f>
        <v>1</v>
      </c>
      <c r="G1386">
        <f>IF(F1386&lt;1.1,F1386,IF(F1386&lt;YEAR!$C$2+YEAR!$C$3-2,F1386+1,(YEAR!$C$2+YEAR!$C$3-1)&amp;"       :="))</f>
        <v>1</v>
      </c>
      <c r="H1386">
        <f>IF(G1386&lt;1.1,G1386,IF(G1386&lt;YEAR!$C$2+YEAR!$C$3-2,G1386+1,(YEAR!$C$2+YEAR!$C$3-1)&amp;"       :="))</f>
        <v>1</v>
      </c>
      <c r="I1386">
        <f>IF(H1386&lt;1.1,H1386,IF(H1386&lt;YEAR!$C$2+YEAR!$C$3-2,H1386+1,(YEAR!$C$2+YEAR!$C$3-1)&amp;"       :="))</f>
        <v>1</v>
      </c>
      <c r="J1386">
        <f>IF(I1386&lt;1.1,I1386,IF(I1386&lt;YEAR!$C$2+YEAR!$C$3-2,I1386+1,(YEAR!$C$2+YEAR!$C$3-1)&amp;"       :="))</f>
        <v>1</v>
      </c>
      <c r="K1386">
        <f>IF(J1386&lt;1.1,J1386,IF(J1386&lt;YEAR!$C$2+YEAR!$C$3-2,J1386+1,(YEAR!$C$2+YEAR!$C$3-1)&amp;"       :="))</f>
        <v>1</v>
      </c>
      <c r="L1386">
        <f>IF(K1386&lt;1.1,K1386,IF(K1386&lt;YEAR!$C$2+YEAR!$C$3-2,K1386+1,(YEAR!$C$2+YEAR!$C$3-1)&amp;"       :="))</f>
        <v>1</v>
      </c>
      <c r="M1386">
        <f>IF(L1386&lt;1.1,L1386,IF(L1386&lt;YEAR!$C$2+YEAR!$C$3-2,L1386+1,(YEAR!$C$2+YEAR!$C$3-1)&amp;"       :="))</f>
        <v>1</v>
      </c>
      <c r="N1386">
        <f>IF(M1386&lt;1.1,M1386,IF(M1386&lt;YEAR!$C$2+YEAR!$C$3-2,M1386+1,(YEAR!$C$2+YEAR!$C$3-1)&amp;"       :="))</f>
        <v>1</v>
      </c>
      <c r="O1386">
        <f>IF(N1386&lt;1.1,N1386,IF(N1386&lt;YEAR!$C$2+YEAR!$C$3-2,N1386+1,(YEAR!$C$2+YEAR!$C$3-1)&amp;"       :="))</f>
        <v>1</v>
      </c>
      <c r="P1386">
        <f>IF(O1386&lt;1.1,O1386,IF(O1386&lt;YEAR!$C$2+YEAR!$C$3-2,O1386+1,(YEAR!$C$2+YEAR!$C$3-1)&amp;"       :="))</f>
        <v>1</v>
      </c>
      <c r="Q1386">
        <f>IF(P1386&lt;1.1,P1386,IF(P1386&lt;YEAR!$C$2+YEAR!$C$3-2,P1386+1,(YEAR!$C$2+YEAR!$C$3-1)&amp;"       :="))</f>
        <v>1</v>
      </c>
      <c r="R1386">
        <f>IF(Q1386&lt;1.1,Q1386,IF(Q1386&lt;YEAR!$C$2+YEAR!$C$3-2,Q1386+1,(YEAR!$C$2+YEAR!$C$3-1)&amp;"       :="))</f>
        <v>1</v>
      </c>
      <c r="S1386">
        <f>IF(R1386&lt;1.1,R1386,IF(R1386&lt;YEAR!$C$2+YEAR!$C$3-2,R1386+1,(YEAR!$C$2+YEAR!$C$3-1)&amp;"       :="))</f>
        <v>1</v>
      </c>
      <c r="T1386">
        <f>IF(S1386&lt;1.1,S1386,IF(S1386&lt;YEAR!$C$2+YEAR!$C$3-2,S1386+1,(YEAR!$C$2+YEAR!$C$3-1)&amp;"       :="))</f>
        <v>1</v>
      </c>
      <c r="U1386">
        <f>IF(T1386&lt;1.1,T1386,IF(T1386&lt;YEAR!$C$2+YEAR!$C$3-2,T1386+1,(YEAR!$C$2+YEAR!$C$3-1)&amp;"       :="))</f>
        <v>1</v>
      </c>
      <c r="V1386">
        <f>IF(U1386&lt;1.1,U1386,IF(U1386&lt;YEAR!$C$2+YEAR!$C$3-2,U1386+1,(YEAR!$C$2+YEAR!$C$3-1)&amp;"       :="))</f>
        <v>1</v>
      </c>
      <c r="W1386">
        <f>IF(V1386&lt;1.1,V1386,IF(V1386&lt;YEAR!$C$2+YEAR!$C$3-2,V1386+1,(YEAR!$C$2+YEAR!$C$3-1)&amp;"       :="))</f>
        <v>1</v>
      </c>
      <c r="X1386">
        <f>IF(W1386&lt;1.1,W1386,IF(W1386&lt;YEAR!$C$2+YEAR!$C$3-2,W1386+1,(YEAR!$C$2+YEAR!$C$3-1)&amp;"       :="))</f>
        <v>1</v>
      </c>
      <c r="Y1386">
        <f>IF(X1386&lt;1.1,X1386,IF(X1386&lt;YEAR!$C$2+YEAR!$C$3-2,X1386+1,(YEAR!$C$2+YEAR!$C$3-1)&amp;"       :="))</f>
        <v>1</v>
      </c>
      <c r="Z1386">
        <f>IF(Y1386&lt;1.1,Y1386,IF(Y1386&lt;YEAR!$C$2+YEAR!$C$3-2,Y1386+1,(YEAR!$C$2+YEAR!$C$3-1)&amp;"       :="))</f>
        <v>1</v>
      </c>
      <c r="AA1386">
        <f>IF(Z1386&lt;1.1,Z1386,IF(Z1386&lt;YEAR!$C$2+YEAR!$C$3-2,Z1386+1,(YEAR!$C$2+YEAR!$C$3-1)&amp;"       :="))</f>
        <v>1</v>
      </c>
      <c r="AB1386">
        <f>IF(AA1386&lt;1.1,AA1386,IF(AA1386&lt;YEAR!$C$2+YEAR!$C$3-2,AA1386+1,(YEAR!$C$2+YEAR!$C$3-1)&amp;"       :="))</f>
        <v>1</v>
      </c>
      <c r="AC1386">
        <f>IF(AB1386&lt;1.1,AB1386,IF(AB1386&lt;YEAR!$C$2+YEAR!$C$3-2,AB1386+1,(YEAR!$C$2+YEAR!$C$3-1)&amp;"       :="))</f>
        <v>1</v>
      </c>
      <c r="AD1386">
        <f>IF(AC1386&lt;1.1,AC1386,IF(AC1386&lt;YEAR!$C$2+YEAR!$C$3-2,AC1386+1,(YEAR!$C$2+YEAR!$C$3-1)&amp;"       :="))</f>
        <v>1</v>
      </c>
      <c r="AE1386">
        <f>IF(AD1386&lt;1.1,AD1386,IF(AD1386&lt;YEAR!$C$2+YEAR!$C$3-2,AD1386+1,(YEAR!$C$2+YEAR!$C$3-1)&amp;"       :="))</f>
        <v>1</v>
      </c>
      <c r="AF1386">
        <f>IF(AE1386&lt;1.1,AE1386,IF(AE1386&lt;YEAR!$C$2+YEAR!$C$3-2,AE1386+1,(YEAR!$C$2+YEAR!$C$3-1)&amp;"       :="))</f>
        <v>1</v>
      </c>
      <c r="AG1386">
        <f>IF(AF1386&lt;1.1,AF1386,IF(AF1386&lt;YEAR!$C$2+YEAR!$C$3-2,AF1386+1,(YEAR!$C$2+YEAR!$C$3-1)&amp;"       :="))</f>
        <v>1</v>
      </c>
      <c r="AH1386">
        <f>IF(AG1386&lt;1.1,AG1386,IF(AG1386&lt;YEAR!$C$2+YEAR!$C$3-2,AG1386+1,(YEAR!$C$2+YEAR!$C$3-1)&amp;"       :="))</f>
        <v>1</v>
      </c>
      <c r="AI1386">
        <f>IF(AH1386&lt;1.1,AH1386,IF(AH1386&lt;YEAR!$C$2+YEAR!$C$3-2,AH1386+1,(YEAR!$C$2+YEAR!$C$3-1)&amp;"       :="))</f>
        <v>1</v>
      </c>
      <c r="AJ1386">
        <f>IF(AI1386&lt;1.1,AI1386,IF(AI1386&lt;YEAR!$C$2+YEAR!$C$3-2,AI1386+1,(YEAR!$C$2+YEAR!$C$3-1)&amp;"       :="))</f>
        <v>1</v>
      </c>
    </row>
    <row r="1387" spans="1:36">
      <c r="A1387">
        <f t="shared" ca="1" si="102"/>
        <v>34</v>
      </c>
      <c r="B1387" t="s">
        <v>51</v>
      </c>
      <c r="C1387" t="str">
        <f ca="1">IF(D1387="",OFFSET(AvailabilityFactor!A$1,A1387,0),C1386)</f>
        <v>D2HLT0165</v>
      </c>
      <c r="D1387" t="str" cm="1">
        <f t="array" aca="1" ref="D1387" ca="1">IF(D1386="",TS_DRC!$P$5,OFFSET(TS_DRC!P$5,RIGHT(D1386,2),0,TRUE))</f>
        <v>TS30</v>
      </c>
      <c r="E1387" t="str">
        <f t="shared" ca="1" si="103"/>
        <v>TS30</v>
      </c>
      <c r="F1387">
        <f>[3]Scenarios!$H$7</f>
        <v>1</v>
      </c>
      <c r="G1387">
        <f>IF(F1387&lt;1.1,F1387,IF(F1387&lt;YEAR!$C$2+YEAR!$C$3-2,F1387+1,(YEAR!$C$2+YEAR!$C$3-1)&amp;"       :="))</f>
        <v>1</v>
      </c>
      <c r="H1387">
        <f>IF(G1387&lt;1.1,G1387,IF(G1387&lt;YEAR!$C$2+YEAR!$C$3-2,G1387+1,(YEAR!$C$2+YEAR!$C$3-1)&amp;"       :="))</f>
        <v>1</v>
      </c>
      <c r="I1387">
        <f>IF(H1387&lt;1.1,H1387,IF(H1387&lt;YEAR!$C$2+YEAR!$C$3-2,H1387+1,(YEAR!$C$2+YEAR!$C$3-1)&amp;"       :="))</f>
        <v>1</v>
      </c>
      <c r="J1387">
        <f>IF(I1387&lt;1.1,I1387,IF(I1387&lt;YEAR!$C$2+YEAR!$C$3-2,I1387+1,(YEAR!$C$2+YEAR!$C$3-1)&amp;"       :="))</f>
        <v>1</v>
      </c>
      <c r="K1387">
        <f>IF(J1387&lt;1.1,J1387,IF(J1387&lt;YEAR!$C$2+YEAR!$C$3-2,J1387+1,(YEAR!$C$2+YEAR!$C$3-1)&amp;"       :="))</f>
        <v>1</v>
      </c>
      <c r="L1387">
        <f>IF(K1387&lt;1.1,K1387,IF(K1387&lt;YEAR!$C$2+YEAR!$C$3-2,K1387+1,(YEAR!$C$2+YEAR!$C$3-1)&amp;"       :="))</f>
        <v>1</v>
      </c>
      <c r="M1387">
        <f>IF(L1387&lt;1.1,L1387,IF(L1387&lt;YEAR!$C$2+YEAR!$C$3-2,L1387+1,(YEAR!$C$2+YEAR!$C$3-1)&amp;"       :="))</f>
        <v>1</v>
      </c>
      <c r="N1387">
        <f>IF(M1387&lt;1.1,M1387,IF(M1387&lt;YEAR!$C$2+YEAR!$C$3-2,M1387+1,(YEAR!$C$2+YEAR!$C$3-1)&amp;"       :="))</f>
        <v>1</v>
      </c>
      <c r="O1387">
        <f>IF(N1387&lt;1.1,N1387,IF(N1387&lt;YEAR!$C$2+YEAR!$C$3-2,N1387+1,(YEAR!$C$2+YEAR!$C$3-1)&amp;"       :="))</f>
        <v>1</v>
      </c>
      <c r="P1387">
        <f>IF(O1387&lt;1.1,O1387,IF(O1387&lt;YEAR!$C$2+YEAR!$C$3-2,O1387+1,(YEAR!$C$2+YEAR!$C$3-1)&amp;"       :="))</f>
        <v>1</v>
      </c>
      <c r="Q1387">
        <f>IF(P1387&lt;1.1,P1387,IF(P1387&lt;YEAR!$C$2+YEAR!$C$3-2,P1387+1,(YEAR!$C$2+YEAR!$C$3-1)&amp;"       :="))</f>
        <v>1</v>
      </c>
      <c r="R1387">
        <f>IF(Q1387&lt;1.1,Q1387,IF(Q1387&lt;YEAR!$C$2+YEAR!$C$3-2,Q1387+1,(YEAR!$C$2+YEAR!$C$3-1)&amp;"       :="))</f>
        <v>1</v>
      </c>
      <c r="S1387">
        <f>IF(R1387&lt;1.1,R1387,IF(R1387&lt;YEAR!$C$2+YEAR!$C$3-2,R1387+1,(YEAR!$C$2+YEAR!$C$3-1)&amp;"       :="))</f>
        <v>1</v>
      </c>
      <c r="T1387">
        <f>IF(S1387&lt;1.1,S1387,IF(S1387&lt;YEAR!$C$2+YEAR!$C$3-2,S1387+1,(YEAR!$C$2+YEAR!$C$3-1)&amp;"       :="))</f>
        <v>1</v>
      </c>
      <c r="U1387">
        <f>IF(T1387&lt;1.1,T1387,IF(T1387&lt;YEAR!$C$2+YEAR!$C$3-2,T1387+1,(YEAR!$C$2+YEAR!$C$3-1)&amp;"       :="))</f>
        <v>1</v>
      </c>
      <c r="V1387">
        <f>IF(U1387&lt;1.1,U1387,IF(U1387&lt;YEAR!$C$2+YEAR!$C$3-2,U1387+1,(YEAR!$C$2+YEAR!$C$3-1)&amp;"       :="))</f>
        <v>1</v>
      </c>
      <c r="W1387">
        <f>IF(V1387&lt;1.1,V1387,IF(V1387&lt;YEAR!$C$2+YEAR!$C$3-2,V1387+1,(YEAR!$C$2+YEAR!$C$3-1)&amp;"       :="))</f>
        <v>1</v>
      </c>
      <c r="X1387">
        <f>IF(W1387&lt;1.1,W1387,IF(W1387&lt;YEAR!$C$2+YEAR!$C$3-2,W1387+1,(YEAR!$C$2+YEAR!$C$3-1)&amp;"       :="))</f>
        <v>1</v>
      </c>
      <c r="Y1387">
        <f>IF(X1387&lt;1.1,X1387,IF(X1387&lt;YEAR!$C$2+YEAR!$C$3-2,X1387+1,(YEAR!$C$2+YEAR!$C$3-1)&amp;"       :="))</f>
        <v>1</v>
      </c>
      <c r="Z1387">
        <f>IF(Y1387&lt;1.1,Y1387,IF(Y1387&lt;YEAR!$C$2+YEAR!$C$3-2,Y1387+1,(YEAR!$C$2+YEAR!$C$3-1)&amp;"       :="))</f>
        <v>1</v>
      </c>
      <c r="AA1387">
        <f>IF(Z1387&lt;1.1,Z1387,IF(Z1387&lt;YEAR!$C$2+YEAR!$C$3-2,Z1387+1,(YEAR!$C$2+YEAR!$C$3-1)&amp;"       :="))</f>
        <v>1</v>
      </c>
      <c r="AB1387">
        <f>IF(AA1387&lt;1.1,AA1387,IF(AA1387&lt;YEAR!$C$2+YEAR!$C$3-2,AA1387+1,(YEAR!$C$2+YEAR!$C$3-1)&amp;"       :="))</f>
        <v>1</v>
      </c>
      <c r="AC1387">
        <f>IF(AB1387&lt;1.1,AB1387,IF(AB1387&lt;YEAR!$C$2+YEAR!$C$3-2,AB1387+1,(YEAR!$C$2+YEAR!$C$3-1)&amp;"       :="))</f>
        <v>1</v>
      </c>
      <c r="AD1387">
        <f>IF(AC1387&lt;1.1,AC1387,IF(AC1387&lt;YEAR!$C$2+YEAR!$C$3-2,AC1387+1,(YEAR!$C$2+YEAR!$C$3-1)&amp;"       :="))</f>
        <v>1</v>
      </c>
      <c r="AE1387">
        <f>IF(AD1387&lt;1.1,AD1387,IF(AD1387&lt;YEAR!$C$2+YEAR!$C$3-2,AD1387+1,(YEAR!$C$2+YEAR!$C$3-1)&amp;"       :="))</f>
        <v>1</v>
      </c>
      <c r="AF1387">
        <f>IF(AE1387&lt;1.1,AE1387,IF(AE1387&lt;YEAR!$C$2+YEAR!$C$3-2,AE1387+1,(YEAR!$C$2+YEAR!$C$3-1)&amp;"       :="))</f>
        <v>1</v>
      </c>
      <c r="AG1387">
        <f>IF(AF1387&lt;1.1,AF1387,IF(AF1387&lt;YEAR!$C$2+YEAR!$C$3-2,AF1387+1,(YEAR!$C$2+YEAR!$C$3-1)&amp;"       :="))</f>
        <v>1</v>
      </c>
      <c r="AH1387">
        <f>IF(AG1387&lt;1.1,AG1387,IF(AG1387&lt;YEAR!$C$2+YEAR!$C$3-2,AG1387+1,(YEAR!$C$2+YEAR!$C$3-1)&amp;"       :="))</f>
        <v>1</v>
      </c>
      <c r="AI1387">
        <f>IF(AH1387&lt;1.1,AH1387,IF(AH1387&lt;YEAR!$C$2+YEAR!$C$3-2,AH1387+1,(YEAR!$C$2+YEAR!$C$3-1)&amp;"       :="))</f>
        <v>1</v>
      </c>
      <c r="AJ1387">
        <f>IF(AI1387&lt;1.1,AI1387,IF(AI1387&lt;YEAR!$C$2+YEAR!$C$3-2,AI1387+1,(YEAR!$C$2+YEAR!$C$3-1)&amp;"       :="))</f>
        <v>1</v>
      </c>
    </row>
    <row r="1388" spans="1:36">
      <c r="A1388">
        <f t="shared" ca="1" si="102"/>
        <v>34</v>
      </c>
      <c r="B1388" t="s">
        <v>51</v>
      </c>
      <c r="C1388" t="str">
        <f ca="1">IF(D1388="",OFFSET(AvailabilityFactor!A$1,A1388,0),C1387)</f>
        <v>D2HLT0165</v>
      </c>
      <c r="D1388" t="str" cm="1">
        <f t="array" aca="1" ref="D1388" ca="1">IF(D1387="",TS_DRC!$P$5,OFFSET(TS_DRC!P$5,RIGHT(D1387,2),0,TRUE))</f>
        <v>TS31</v>
      </c>
      <c r="E1388" t="str">
        <f t="shared" ca="1" si="103"/>
        <v>TS31</v>
      </c>
      <c r="F1388">
        <f>[3]Scenarios!$H$7</f>
        <v>1</v>
      </c>
      <c r="G1388">
        <f>IF(F1388&lt;1.1,F1388,IF(F1388&lt;YEAR!$C$2+YEAR!$C$3-2,F1388+1,(YEAR!$C$2+YEAR!$C$3-1)&amp;"       :="))</f>
        <v>1</v>
      </c>
      <c r="H1388">
        <f>IF(G1388&lt;1.1,G1388,IF(G1388&lt;YEAR!$C$2+YEAR!$C$3-2,G1388+1,(YEAR!$C$2+YEAR!$C$3-1)&amp;"       :="))</f>
        <v>1</v>
      </c>
      <c r="I1388">
        <f>IF(H1388&lt;1.1,H1388,IF(H1388&lt;YEAR!$C$2+YEAR!$C$3-2,H1388+1,(YEAR!$C$2+YEAR!$C$3-1)&amp;"       :="))</f>
        <v>1</v>
      </c>
      <c r="J1388">
        <f>IF(I1388&lt;1.1,I1388,IF(I1388&lt;YEAR!$C$2+YEAR!$C$3-2,I1388+1,(YEAR!$C$2+YEAR!$C$3-1)&amp;"       :="))</f>
        <v>1</v>
      </c>
      <c r="K1388">
        <f>IF(J1388&lt;1.1,J1388,IF(J1388&lt;YEAR!$C$2+YEAR!$C$3-2,J1388+1,(YEAR!$C$2+YEAR!$C$3-1)&amp;"       :="))</f>
        <v>1</v>
      </c>
      <c r="L1388">
        <f>IF(K1388&lt;1.1,K1388,IF(K1388&lt;YEAR!$C$2+YEAR!$C$3-2,K1388+1,(YEAR!$C$2+YEAR!$C$3-1)&amp;"       :="))</f>
        <v>1</v>
      </c>
      <c r="M1388">
        <f>IF(L1388&lt;1.1,L1388,IF(L1388&lt;YEAR!$C$2+YEAR!$C$3-2,L1388+1,(YEAR!$C$2+YEAR!$C$3-1)&amp;"       :="))</f>
        <v>1</v>
      </c>
      <c r="N1388">
        <f>IF(M1388&lt;1.1,M1388,IF(M1388&lt;YEAR!$C$2+YEAR!$C$3-2,M1388+1,(YEAR!$C$2+YEAR!$C$3-1)&amp;"       :="))</f>
        <v>1</v>
      </c>
      <c r="O1388">
        <f>IF(N1388&lt;1.1,N1388,IF(N1388&lt;YEAR!$C$2+YEAR!$C$3-2,N1388+1,(YEAR!$C$2+YEAR!$C$3-1)&amp;"       :="))</f>
        <v>1</v>
      </c>
      <c r="P1388">
        <f>IF(O1388&lt;1.1,O1388,IF(O1388&lt;YEAR!$C$2+YEAR!$C$3-2,O1388+1,(YEAR!$C$2+YEAR!$C$3-1)&amp;"       :="))</f>
        <v>1</v>
      </c>
      <c r="Q1388">
        <f>IF(P1388&lt;1.1,P1388,IF(P1388&lt;YEAR!$C$2+YEAR!$C$3-2,P1388+1,(YEAR!$C$2+YEAR!$C$3-1)&amp;"       :="))</f>
        <v>1</v>
      </c>
      <c r="R1388">
        <f>IF(Q1388&lt;1.1,Q1388,IF(Q1388&lt;YEAR!$C$2+YEAR!$C$3-2,Q1388+1,(YEAR!$C$2+YEAR!$C$3-1)&amp;"       :="))</f>
        <v>1</v>
      </c>
      <c r="S1388">
        <f>IF(R1388&lt;1.1,R1388,IF(R1388&lt;YEAR!$C$2+YEAR!$C$3-2,R1388+1,(YEAR!$C$2+YEAR!$C$3-1)&amp;"       :="))</f>
        <v>1</v>
      </c>
      <c r="T1388">
        <f>IF(S1388&lt;1.1,S1388,IF(S1388&lt;YEAR!$C$2+YEAR!$C$3-2,S1388+1,(YEAR!$C$2+YEAR!$C$3-1)&amp;"       :="))</f>
        <v>1</v>
      </c>
      <c r="U1388">
        <f>IF(T1388&lt;1.1,T1388,IF(T1388&lt;YEAR!$C$2+YEAR!$C$3-2,T1388+1,(YEAR!$C$2+YEAR!$C$3-1)&amp;"       :="))</f>
        <v>1</v>
      </c>
      <c r="V1388">
        <f>IF(U1388&lt;1.1,U1388,IF(U1388&lt;YEAR!$C$2+YEAR!$C$3-2,U1388+1,(YEAR!$C$2+YEAR!$C$3-1)&amp;"       :="))</f>
        <v>1</v>
      </c>
      <c r="W1388">
        <f>IF(V1388&lt;1.1,V1388,IF(V1388&lt;YEAR!$C$2+YEAR!$C$3-2,V1388+1,(YEAR!$C$2+YEAR!$C$3-1)&amp;"       :="))</f>
        <v>1</v>
      </c>
      <c r="X1388">
        <f>IF(W1388&lt;1.1,W1388,IF(W1388&lt;YEAR!$C$2+YEAR!$C$3-2,W1388+1,(YEAR!$C$2+YEAR!$C$3-1)&amp;"       :="))</f>
        <v>1</v>
      </c>
      <c r="Y1388">
        <f>IF(X1388&lt;1.1,X1388,IF(X1388&lt;YEAR!$C$2+YEAR!$C$3-2,X1388+1,(YEAR!$C$2+YEAR!$C$3-1)&amp;"       :="))</f>
        <v>1</v>
      </c>
      <c r="Z1388">
        <f>IF(Y1388&lt;1.1,Y1388,IF(Y1388&lt;YEAR!$C$2+YEAR!$C$3-2,Y1388+1,(YEAR!$C$2+YEAR!$C$3-1)&amp;"       :="))</f>
        <v>1</v>
      </c>
      <c r="AA1388">
        <f>IF(Z1388&lt;1.1,Z1388,IF(Z1388&lt;YEAR!$C$2+YEAR!$C$3-2,Z1388+1,(YEAR!$C$2+YEAR!$C$3-1)&amp;"       :="))</f>
        <v>1</v>
      </c>
      <c r="AB1388">
        <f>IF(AA1388&lt;1.1,AA1388,IF(AA1388&lt;YEAR!$C$2+YEAR!$C$3-2,AA1388+1,(YEAR!$C$2+YEAR!$C$3-1)&amp;"       :="))</f>
        <v>1</v>
      </c>
      <c r="AC1388">
        <f>IF(AB1388&lt;1.1,AB1388,IF(AB1388&lt;YEAR!$C$2+YEAR!$C$3-2,AB1388+1,(YEAR!$C$2+YEAR!$C$3-1)&amp;"       :="))</f>
        <v>1</v>
      </c>
      <c r="AD1388">
        <f>IF(AC1388&lt;1.1,AC1388,IF(AC1388&lt;YEAR!$C$2+YEAR!$C$3-2,AC1388+1,(YEAR!$C$2+YEAR!$C$3-1)&amp;"       :="))</f>
        <v>1</v>
      </c>
      <c r="AE1388">
        <f>IF(AD1388&lt;1.1,AD1388,IF(AD1388&lt;YEAR!$C$2+YEAR!$C$3-2,AD1388+1,(YEAR!$C$2+YEAR!$C$3-1)&amp;"       :="))</f>
        <v>1</v>
      </c>
      <c r="AF1388">
        <f>IF(AE1388&lt;1.1,AE1388,IF(AE1388&lt;YEAR!$C$2+YEAR!$C$3-2,AE1388+1,(YEAR!$C$2+YEAR!$C$3-1)&amp;"       :="))</f>
        <v>1</v>
      </c>
      <c r="AG1388">
        <f>IF(AF1388&lt;1.1,AF1388,IF(AF1388&lt;YEAR!$C$2+YEAR!$C$3-2,AF1388+1,(YEAR!$C$2+YEAR!$C$3-1)&amp;"       :="))</f>
        <v>1</v>
      </c>
      <c r="AH1388">
        <f>IF(AG1388&lt;1.1,AG1388,IF(AG1388&lt;YEAR!$C$2+YEAR!$C$3-2,AG1388+1,(YEAR!$C$2+YEAR!$C$3-1)&amp;"       :="))</f>
        <v>1</v>
      </c>
      <c r="AI1388">
        <f>IF(AH1388&lt;1.1,AH1388,IF(AH1388&lt;YEAR!$C$2+YEAR!$C$3-2,AH1388+1,(YEAR!$C$2+YEAR!$C$3-1)&amp;"       :="))</f>
        <v>1</v>
      </c>
      <c r="AJ1388">
        <f>IF(AI1388&lt;1.1,AI1388,IF(AI1388&lt;YEAR!$C$2+YEAR!$C$3-2,AI1388+1,(YEAR!$C$2+YEAR!$C$3-1)&amp;"       :="))</f>
        <v>1</v>
      </c>
    </row>
    <row r="1389" spans="1:36">
      <c r="A1389">
        <f t="shared" ca="1" si="102"/>
        <v>34</v>
      </c>
      <c r="B1389" t="s">
        <v>51</v>
      </c>
      <c r="C1389" t="str">
        <f ca="1">IF(D1389="",OFFSET(AvailabilityFactor!A$1,A1389,0),C1388)</f>
        <v>D2HLT0165</v>
      </c>
      <c r="D1389" t="str" cm="1">
        <f t="array" aca="1" ref="D1389" ca="1">IF(D1388="",TS_DRC!$P$5,OFFSET(TS_DRC!P$5,RIGHT(D1388,2),0,TRUE))</f>
        <v>TS32</v>
      </c>
      <c r="E1389" t="str">
        <f t="shared" ca="1" si="103"/>
        <v>TS32</v>
      </c>
      <c r="F1389">
        <f>[3]Scenarios!$H$7</f>
        <v>1</v>
      </c>
      <c r="G1389">
        <f>IF(F1389&lt;1.1,F1389,IF(F1389&lt;YEAR!$C$2+YEAR!$C$3-2,F1389+1,(YEAR!$C$2+YEAR!$C$3-1)&amp;"       :="))</f>
        <v>1</v>
      </c>
      <c r="H1389">
        <f>IF(G1389&lt;1.1,G1389,IF(G1389&lt;YEAR!$C$2+YEAR!$C$3-2,G1389+1,(YEAR!$C$2+YEAR!$C$3-1)&amp;"       :="))</f>
        <v>1</v>
      </c>
      <c r="I1389">
        <f>IF(H1389&lt;1.1,H1389,IF(H1389&lt;YEAR!$C$2+YEAR!$C$3-2,H1389+1,(YEAR!$C$2+YEAR!$C$3-1)&amp;"       :="))</f>
        <v>1</v>
      </c>
      <c r="J1389">
        <f>IF(I1389&lt;1.1,I1389,IF(I1389&lt;YEAR!$C$2+YEAR!$C$3-2,I1389+1,(YEAR!$C$2+YEAR!$C$3-1)&amp;"       :="))</f>
        <v>1</v>
      </c>
      <c r="K1389">
        <f>IF(J1389&lt;1.1,J1389,IF(J1389&lt;YEAR!$C$2+YEAR!$C$3-2,J1389+1,(YEAR!$C$2+YEAR!$C$3-1)&amp;"       :="))</f>
        <v>1</v>
      </c>
      <c r="L1389">
        <f>IF(K1389&lt;1.1,K1389,IF(K1389&lt;YEAR!$C$2+YEAR!$C$3-2,K1389+1,(YEAR!$C$2+YEAR!$C$3-1)&amp;"       :="))</f>
        <v>1</v>
      </c>
      <c r="M1389">
        <f>IF(L1389&lt;1.1,L1389,IF(L1389&lt;YEAR!$C$2+YEAR!$C$3-2,L1389+1,(YEAR!$C$2+YEAR!$C$3-1)&amp;"       :="))</f>
        <v>1</v>
      </c>
      <c r="N1389">
        <f>IF(M1389&lt;1.1,M1389,IF(M1389&lt;YEAR!$C$2+YEAR!$C$3-2,M1389+1,(YEAR!$C$2+YEAR!$C$3-1)&amp;"       :="))</f>
        <v>1</v>
      </c>
      <c r="O1389">
        <f>IF(N1389&lt;1.1,N1389,IF(N1389&lt;YEAR!$C$2+YEAR!$C$3-2,N1389+1,(YEAR!$C$2+YEAR!$C$3-1)&amp;"       :="))</f>
        <v>1</v>
      </c>
      <c r="P1389">
        <f>IF(O1389&lt;1.1,O1389,IF(O1389&lt;YEAR!$C$2+YEAR!$C$3-2,O1389+1,(YEAR!$C$2+YEAR!$C$3-1)&amp;"       :="))</f>
        <v>1</v>
      </c>
      <c r="Q1389">
        <f>IF(P1389&lt;1.1,P1389,IF(P1389&lt;YEAR!$C$2+YEAR!$C$3-2,P1389+1,(YEAR!$C$2+YEAR!$C$3-1)&amp;"       :="))</f>
        <v>1</v>
      </c>
      <c r="R1389">
        <f>IF(Q1389&lt;1.1,Q1389,IF(Q1389&lt;YEAR!$C$2+YEAR!$C$3-2,Q1389+1,(YEAR!$C$2+YEAR!$C$3-1)&amp;"       :="))</f>
        <v>1</v>
      </c>
      <c r="S1389">
        <f>IF(R1389&lt;1.1,R1389,IF(R1389&lt;YEAR!$C$2+YEAR!$C$3-2,R1389+1,(YEAR!$C$2+YEAR!$C$3-1)&amp;"       :="))</f>
        <v>1</v>
      </c>
      <c r="T1389">
        <f>IF(S1389&lt;1.1,S1389,IF(S1389&lt;YEAR!$C$2+YEAR!$C$3-2,S1389+1,(YEAR!$C$2+YEAR!$C$3-1)&amp;"       :="))</f>
        <v>1</v>
      </c>
      <c r="U1389">
        <f>IF(T1389&lt;1.1,T1389,IF(T1389&lt;YEAR!$C$2+YEAR!$C$3-2,T1389+1,(YEAR!$C$2+YEAR!$C$3-1)&amp;"       :="))</f>
        <v>1</v>
      </c>
      <c r="V1389">
        <f>IF(U1389&lt;1.1,U1389,IF(U1389&lt;YEAR!$C$2+YEAR!$C$3-2,U1389+1,(YEAR!$C$2+YEAR!$C$3-1)&amp;"       :="))</f>
        <v>1</v>
      </c>
      <c r="W1389">
        <f>IF(V1389&lt;1.1,V1389,IF(V1389&lt;YEAR!$C$2+YEAR!$C$3-2,V1389+1,(YEAR!$C$2+YEAR!$C$3-1)&amp;"       :="))</f>
        <v>1</v>
      </c>
      <c r="X1389">
        <f>IF(W1389&lt;1.1,W1389,IF(W1389&lt;YEAR!$C$2+YEAR!$C$3-2,W1389+1,(YEAR!$C$2+YEAR!$C$3-1)&amp;"       :="))</f>
        <v>1</v>
      </c>
      <c r="Y1389">
        <f>IF(X1389&lt;1.1,X1389,IF(X1389&lt;YEAR!$C$2+YEAR!$C$3-2,X1389+1,(YEAR!$C$2+YEAR!$C$3-1)&amp;"       :="))</f>
        <v>1</v>
      </c>
      <c r="Z1389">
        <f>IF(Y1389&lt;1.1,Y1389,IF(Y1389&lt;YEAR!$C$2+YEAR!$C$3-2,Y1389+1,(YEAR!$C$2+YEAR!$C$3-1)&amp;"       :="))</f>
        <v>1</v>
      </c>
      <c r="AA1389">
        <f>IF(Z1389&lt;1.1,Z1389,IF(Z1389&lt;YEAR!$C$2+YEAR!$C$3-2,Z1389+1,(YEAR!$C$2+YEAR!$C$3-1)&amp;"       :="))</f>
        <v>1</v>
      </c>
      <c r="AB1389">
        <f>IF(AA1389&lt;1.1,AA1389,IF(AA1389&lt;YEAR!$C$2+YEAR!$C$3-2,AA1389+1,(YEAR!$C$2+YEAR!$C$3-1)&amp;"       :="))</f>
        <v>1</v>
      </c>
      <c r="AC1389">
        <f>IF(AB1389&lt;1.1,AB1389,IF(AB1389&lt;YEAR!$C$2+YEAR!$C$3-2,AB1389+1,(YEAR!$C$2+YEAR!$C$3-1)&amp;"       :="))</f>
        <v>1</v>
      </c>
      <c r="AD1389">
        <f>IF(AC1389&lt;1.1,AC1389,IF(AC1389&lt;YEAR!$C$2+YEAR!$C$3-2,AC1389+1,(YEAR!$C$2+YEAR!$C$3-1)&amp;"       :="))</f>
        <v>1</v>
      </c>
      <c r="AE1389">
        <f>IF(AD1389&lt;1.1,AD1389,IF(AD1389&lt;YEAR!$C$2+YEAR!$C$3-2,AD1389+1,(YEAR!$C$2+YEAR!$C$3-1)&amp;"       :="))</f>
        <v>1</v>
      </c>
      <c r="AF1389">
        <f>IF(AE1389&lt;1.1,AE1389,IF(AE1389&lt;YEAR!$C$2+YEAR!$C$3-2,AE1389+1,(YEAR!$C$2+YEAR!$C$3-1)&amp;"       :="))</f>
        <v>1</v>
      </c>
      <c r="AG1389">
        <f>IF(AF1389&lt;1.1,AF1389,IF(AF1389&lt;YEAR!$C$2+YEAR!$C$3-2,AF1389+1,(YEAR!$C$2+YEAR!$C$3-1)&amp;"       :="))</f>
        <v>1</v>
      </c>
      <c r="AH1389">
        <f>IF(AG1389&lt;1.1,AG1389,IF(AG1389&lt;YEAR!$C$2+YEAR!$C$3-2,AG1389+1,(YEAR!$C$2+YEAR!$C$3-1)&amp;"       :="))</f>
        <v>1</v>
      </c>
      <c r="AI1389">
        <f>IF(AH1389&lt;1.1,AH1389,IF(AH1389&lt;YEAR!$C$2+YEAR!$C$3-2,AH1389+1,(YEAR!$C$2+YEAR!$C$3-1)&amp;"       :="))</f>
        <v>1</v>
      </c>
      <c r="AJ1389">
        <f>IF(AI1389&lt;1.1,AI1389,IF(AI1389&lt;YEAR!$C$2+YEAR!$C$3-2,AI1389+1,(YEAR!$C$2+YEAR!$C$3-1)&amp;"       :="))</f>
        <v>1</v>
      </c>
    </row>
    <row r="1390" spans="1:36">
      <c r="A1390">
        <f t="shared" ca="1" si="102"/>
        <v>34</v>
      </c>
      <c r="B1390" t="s">
        <v>51</v>
      </c>
      <c r="C1390" t="str">
        <f ca="1">IF(D1390="",OFFSET(AvailabilityFactor!A$1,A1390,0),C1389)</f>
        <v>D2HLT0165</v>
      </c>
      <c r="D1390" t="str" cm="1">
        <f t="array" aca="1" ref="D1390" ca="1">IF(D1389="",TS_DRC!$P$5,OFFSET(TS_DRC!P$5,RIGHT(D1389,2),0,TRUE))</f>
        <v>TS33</v>
      </c>
      <c r="E1390" t="str">
        <f t="shared" ca="1" si="103"/>
        <v>TS33</v>
      </c>
      <c r="F1390">
        <f>[3]Scenarios!$H$7</f>
        <v>1</v>
      </c>
      <c r="G1390">
        <f>IF(F1390&lt;1.1,F1390,IF(F1390&lt;YEAR!$C$2+YEAR!$C$3-2,F1390+1,(YEAR!$C$2+YEAR!$C$3-1)&amp;"       :="))</f>
        <v>1</v>
      </c>
      <c r="H1390">
        <f>IF(G1390&lt;1.1,G1390,IF(G1390&lt;YEAR!$C$2+YEAR!$C$3-2,G1390+1,(YEAR!$C$2+YEAR!$C$3-1)&amp;"       :="))</f>
        <v>1</v>
      </c>
      <c r="I1390">
        <f>IF(H1390&lt;1.1,H1390,IF(H1390&lt;YEAR!$C$2+YEAR!$C$3-2,H1390+1,(YEAR!$C$2+YEAR!$C$3-1)&amp;"       :="))</f>
        <v>1</v>
      </c>
      <c r="J1390">
        <f>IF(I1390&lt;1.1,I1390,IF(I1390&lt;YEAR!$C$2+YEAR!$C$3-2,I1390+1,(YEAR!$C$2+YEAR!$C$3-1)&amp;"       :="))</f>
        <v>1</v>
      </c>
      <c r="K1390">
        <f>IF(J1390&lt;1.1,J1390,IF(J1390&lt;YEAR!$C$2+YEAR!$C$3-2,J1390+1,(YEAR!$C$2+YEAR!$C$3-1)&amp;"       :="))</f>
        <v>1</v>
      </c>
      <c r="L1390">
        <f>IF(K1390&lt;1.1,K1390,IF(K1390&lt;YEAR!$C$2+YEAR!$C$3-2,K1390+1,(YEAR!$C$2+YEAR!$C$3-1)&amp;"       :="))</f>
        <v>1</v>
      </c>
      <c r="M1390">
        <f>IF(L1390&lt;1.1,L1390,IF(L1390&lt;YEAR!$C$2+YEAR!$C$3-2,L1390+1,(YEAR!$C$2+YEAR!$C$3-1)&amp;"       :="))</f>
        <v>1</v>
      </c>
      <c r="N1390">
        <f>IF(M1390&lt;1.1,M1390,IF(M1390&lt;YEAR!$C$2+YEAR!$C$3-2,M1390+1,(YEAR!$C$2+YEAR!$C$3-1)&amp;"       :="))</f>
        <v>1</v>
      </c>
      <c r="O1390">
        <f>IF(N1390&lt;1.1,N1390,IF(N1390&lt;YEAR!$C$2+YEAR!$C$3-2,N1390+1,(YEAR!$C$2+YEAR!$C$3-1)&amp;"       :="))</f>
        <v>1</v>
      </c>
      <c r="P1390">
        <f>IF(O1390&lt;1.1,O1390,IF(O1390&lt;YEAR!$C$2+YEAR!$C$3-2,O1390+1,(YEAR!$C$2+YEAR!$C$3-1)&amp;"       :="))</f>
        <v>1</v>
      </c>
      <c r="Q1390">
        <f>IF(P1390&lt;1.1,P1390,IF(P1390&lt;YEAR!$C$2+YEAR!$C$3-2,P1390+1,(YEAR!$C$2+YEAR!$C$3-1)&amp;"       :="))</f>
        <v>1</v>
      </c>
      <c r="R1390">
        <f>IF(Q1390&lt;1.1,Q1390,IF(Q1390&lt;YEAR!$C$2+YEAR!$C$3-2,Q1390+1,(YEAR!$C$2+YEAR!$C$3-1)&amp;"       :="))</f>
        <v>1</v>
      </c>
      <c r="S1390">
        <f>IF(R1390&lt;1.1,R1390,IF(R1390&lt;YEAR!$C$2+YEAR!$C$3-2,R1390+1,(YEAR!$C$2+YEAR!$C$3-1)&amp;"       :="))</f>
        <v>1</v>
      </c>
      <c r="T1390">
        <f>IF(S1390&lt;1.1,S1390,IF(S1390&lt;YEAR!$C$2+YEAR!$C$3-2,S1390+1,(YEAR!$C$2+YEAR!$C$3-1)&amp;"       :="))</f>
        <v>1</v>
      </c>
      <c r="U1390">
        <f>IF(T1390&lt;1.1,T1390,IF(T1390&lt;YEAR!$C$2+YEAR!$C$3-2,T1390+1,(YEAR!$C$2+YEAR!$C$3-1)&amp;"       :="))</f>
        <v>1</v>
      </c>
      <c r="V1390">
        <f>IF(U1390&lt;1.1,U1390,IF(U1390&lt;YEAR!$C$2+YEAR!$C$3-2,U1390+1,(YEAR!$C$2+YEAR!$C$3-1)&amp;"       :="))</f>
        <v>1</v>
      </c>
      <c r="W1390">
        <f>IF(V1390&lt;1.1,V1390,IF(V1390&lt;YEAR!$C$2+YEAR!$C$3-2,V1390+1,(YEAR!$C$2+YEAR!$C$3-1)&amp;"       :="))</f>
        <v>1</v>
      </c>
      <c r="X1390">
        <f>IF(W1390&lt;1.1,W1390,IF(W1390&lt;YEAR!$C$2+YEAR!$C$3-2,W1390+1,(YEAR!$C$2+YEAR!$C$3-1)&amp;"       :="))</f>
        <v>1</v>
      </c>
      <c r="Y1390">
        <f>IF(X1390&lt;1.1,X1390,IF(X1390&lt;YEAR!$C$2+YEAR!$C$3-2,X1390+1,(YEAR!$C$2+YEAR!$C$3-1)&amp;"       :="))</f>
        <v>1</v>
      </c>
      <c r="Z1390">
        <f>IF(Y1390&lt;1.1,Y1390,IF(Y1390&lt;YEAR!$C$2+YEAR!$C$3-2,Y1390+1,(YEAR!$C$2+YEAR!$C$3-1)&amp;"       :="))</f>
        <v>1</v>
      </c>
      <c r="AA1390">
        <f>IF(Z1390&lt;1.1,Z1390,IF(Z1390&lt;YEAR!$C$2+YEAR!$C$3-2,Z1390+1,(YEAR!$C$2+YEAR!$C$3-1)&amp;"       :="))</f>
        <v>1</v>
      </c>
      <c r="AB1390">
        <f>IF(AA1390&lt;1.1,AA1390,IF(AA1390&lt;YEAR!$C$2+YEAR!$C$3-2,AA1390+1,(YEAR!$C$2+YEAR!$C$3-1)&amp;"       :="))</f>
        <v>1</v>
      </c>
      <c r="AC1390">
        <f>IF(AB1390&lt;1.1,AB1390,IF(AB1390&lt;YEAR!$C$2+YEAR!$C$3-2,AB1390+1,(YEAR!$C$2+YEAR!$C$3-1)&amp;"       :="))</f>
        <v>1</v>
      </c>
      <c r="AD1390">
        <f>IF(AC1390&lt;1.1,AC1390,IF(AC1390&lt;YEAR!$C$2+YEAR!$C$3-2,AC1390+1,(YEAR!$C$2+YEAR!$C$3-1)&amp;"       :="))</f>
        <v>1</v>
      </c>
      <c r="AE1390">
        <f>IF(AD1390&lt;1.1,AD1390,IF(AD1390&lt;YEAR!$C$2+YEAR!$C$3-2,AD1390+1,(YEAR!$C$2+YEAR!$C$3-1)&amp;"       :="))</f>
        <v>1</v>
      </c>
      <c r="AF1390">
        <f>IF(AE1390&lt;1.1,AE1390,IF(AE1390&lt;YEAR!$C$2+YEAR!$C$3-2,AE1390+1,(YEAR!$C$2+YEAR!$C$3-1)&amp;"       :="))</f>
        <v>1</v>
      </c>
      <c r="AG1390">
        <f>IF(AF1390&lt;1.1,AF1390,IF(AF1390&lt;YEAR!$C$2+YEAR!$C$3-2,AF1390+1,(YEAR!$C$2+YEAR!$C$3-1)&amp;"       :="))</f>
        <v>1</v>
      </c>
      <c r="AH1390">
        <f>IF(AG1390&lt;1.1,AG1390,IF(AG1390&lt;YEAR!$C$2+YEAR!$C$3-2,AG1390+1,(YEAR!$C$2+YEAR!$C$3-1)&amp;"       :="))</f>
        <v>1</v>
      </c>
      <c r="AI1390">
        <f>IF(AH1390&lt;1.1,AH1390,IF(AH1390&lt;YEAR!$C$2+YEAR!$C$3-2,AH1390+1,(YEAR!$C$2+YEAR!$C$3-1)&amp;"       :="))</f>
        <v>1</v>
      </c>
      <c r="AJ1390">
        <f>IF(AI1390&lt;1.1,AI1390,IF(AI1390&lt;YEAR!$C$2+YEAR!$C$3-2,AI1390+1,(YEAR!$C$2+YEAR!$C$3-1)&amp;"       :="))</f>
        <v>1</v>
      </c>
    </row>
    <row r="1391" spans="1:36">
      <c r="A1391">
        <f t="shared" ca="1" si="102"/>
        <v>34</v>
      </c>
      <c r="B1391" t="s">
        <v>51</v>
      </c>
      <c r="C1391" t="str">
        <f ca="1">IF(D1391="",OFFSET(AvailabilityFactor!A$1,A1391,0),C1390)</f>
        <v>D2HLT0165</v>
      </c>
      <c r="D1391" t="str" cm="1">
        <f t="array" aca="1" ref="D1391" ca="1">IF(D1390="",TS_DRC!$P$5,OFFSET(TS_DRC!P$5,RIGHT(D1390,2),0,TRUE))</f>
        <v>TS34</v>
      </c>
      <c r="E1391" t="str">
        <f t="shared" ca="1" si="103"/>
        <v>TS34</v>
      </c>
      <c r="F1391">
        <f>[3]Scenarios!$H$7</f>
        <v>1</v>
      </c>
      <c r="G1391">
        <f>IF(F1391&lt;1.1,F1391,IF(F1391&lt;YEAR!$C$2+YEAR!$C$3-2,F1391+1,(YEAR!$C$2+YEAR!$C$3-1)&amp;"       :="))</f>
        <v>1</v>
      </c>
      <c r="H1391">
        <f>IF(G1391&lt;1.1,G1391,IF(G1391&lt;YEAR!$C$2+YEAR!$C$3-2,G1391+1,(YEAR!$C$2+YEAR!$C$3-1)&amp;"       :="))</f>
        <v>1</v>
      </c>
      <c r="I1391">
        <f>IF(H1391&lt;1.1,H1391,IF(H1391&lt;YEAR!$C$2+YEAR!$C$3-2,H1391+1,(YEAR!$C$2+YEAR!$C$3-1)&amp;"       :="))</f>
        <v>1</v>
      </c>
      <c r="J1391">
        <f>IF(I1391&lt;1.1,I1391,IF(I1391&lt;YEAR!$C$2+YEAR!$C$3-2,I1391+1,(YEAR!$C$2+YEAR!$C$3-1)&amp;"       :="))</f>
        <v>1</v>
      </c>
      <c r="K1391">
        <f>IF(J1391&lt;1.1,J1391,IF(J1391&lt;YEAR!$C$2+YEAR!$C$3-2,J1391+1,(YEAR!$C$2+YEAR!$C$3-1)&amp;"       :="))</f>
        <v>1</v>
      </c>
      <c r="L1391">
        <f>IF(K1391&lt;1.1,K1391,IF(K1391&lt;YEAR!$C$2+YEAR!$C$3-2,K1391+1,(YEAR!$C$2+YEAR!$C$3-1)&amp;"       :="))</f>
        <v>1</v>
      </c>
      <c r="M1391">
        <f>IF(L1391&lt;1.1,L1391,IF(L1391&lt;YEAR!$C$2+YEAR!$C$3-2,L1391+1,(YEAR!$C$2+YEAR!$C$3-1)&amp;"       :="))</f>
        <v>1</v>
      </c>
      <c r="N1391">
        <f>IF(M1391&lt;1.1,M1391,IF(M1391&lt;YEAR!$C$2+YEAR!$C$3-2,M1391+1,(YEAR!$C$2+YEAR!$C$3-1)&amp;"       :="))</f>
        <v>1</v>
      </c>
      <c r="O1391">
        <f>IF(N1391&lt;1.1,N1391,IF(N1391&lt;YEAR!$C$2+YEAR!$C$3-2,N1391+1,(YEAR!$C$2+YEAR!$C$3-1)&amp;"       :="))</f>
        <v>1</v>
      </c>
      <c r="P1391">
        <f>IF(O1391&lt;1.1,O1391,IF(O1391&lt;YEAR!$C$2+YEAR!$C$3-2,O1391+1,(YEAR!$C$2+YEAR!$C$3-1)&amp;"       :="))</f>
        <v>1</v>
      </c>
      <c r="Q1391">
        <f>IF(P1391&lt;1.1,P1391,IF(P1391&lt;YEAR!$C$2+YEAR!$C$3-2,P1391+1,(YEAR!$C$2+YEAR!$C$3-1)&amp;"       :="))</f>
        <v>1</v>
      </c>
      <c r="R1391">
        <f>IF(Q1391&lt;1.1,Q1391,IF(Q1391&lt;YEAR!$C$2+YEAR!$C$3-2,Q1391+1,(YEAR!$C$2+YEAR!$C$3-1)&amp;"       :="))</f>
        <v>1</v>
      </c>
      <c r="S1391">
        <f>IF(R1391&lt;1.1,R1391,IF(R1391&lt;YEAR!$C$2+YEAR!$C$3-2,R1391+1,(YEAR!$C$2+YEAR!$C$3-1)&amp;"       :="))</f>
        <v>1</v>
      </c>
      <c r="T1391">
        <f>IF(S1391&lt;1.1,S1391,IF(S1391&lt;YEAR!$C$2+YEAR!$C$3-2,S1391+1,(YEAR!$C$2+YEAR!$C$3-1)&amp;"       :="))</f>
        <v>1</v>
      </c>
      <c r="U1391">
        <f>IF(T1391&lt;1.1,T1391,IF(T1391&lt;YEAR!$C$2+YEAR!$C$3-2,T1391+1,(YEAR!$C$2+YEAR!$C$3-1)&amp;"       :="))</f>
        <v>1</v>
      </c>
      <c r="V1391">
        <f>IF(U1391&lt;1.1,U1391,IF(U1391&lt;YEAR!$C$2+YEAR!$C$3-2,U1391+1,(YEAR!$C$2+YEAR!$C$3-1)&amp;"       :="))</f>
        <v>1</v>
      </c>
      <c r="W1391">
        <f>IF(V1391&lt;1.1,V1391,IF(V1391&lt;YEAR!$C$2+YEAR!$C$3-2,V1391+1,(YEAR!$C$2+YEAR!$C$3-1)&amp;"       :="))</f>
        <v>1</v>
      </c>
      <c r="X1391">
        <f>IF(W1391&lt;1.1,W1391,IF(W1391&lt;YEAR!$C$2+YEAR!$C$3-2,W1391+1,(YEAR!$C$2+YEAR!$C$3-1)&amp;"       :="))</f>
        <v>1</v>
      </c>
      <c r="Y1391">
        <f>IF(X1391&lt;1.1,X1391,IF(X1391&lt;YEAR!$C$2+YEAR!$C$3-2,X1391+1,(YEAR!$C$2+YEAR!$C$3-1)&amp;"       :="))</f>
        <v>1</v>
      </c>
      <c r="Z1391">
        <f>IF(Y1391&lt;1.1,Y1391,IF(Y1391&lt;YEAR!$C$2+YEAR!$C$3-2,Y1391+1,(YEAR!$C$2+YEAR!$C$3-1)&amp;"       :="))</f>
        <v>1</v>
      </c>
      <c r="AA1391">
        <f>IF(Z1391&lt;1.1,Z1391,IF(Z1391&lt;YEAR!$C$2+YEAR!$C$3-2,Z1391+1,(YEAR!$C$2+YEAR!$C$3-1)&amp;"       :="))</f>
        <v>1</v>
      </c>
      <c r="AB1391">
        <f>IF(AA1391&lt;1.1,AA1391,IF(AA1391&lt;YEAR!$C$2+YEAR!$C$3-2,AA1391+1,(YEAR!$C$2+YEAR!$C$3-1)&amp;"       :="))</f>
        <v>1</v>
      </c>
      <c r="AC1391">
        <f>IF(AB1391&lt;1.1,AB1391,IF(AB1391&lt;YEAR!$C$2+YEAR!$C$3-2,AB1391+1,(YEAR!$C$2+YEAR!$C$3-1)&amp;"       :="))</f>
        <v>1</v>
      </c>
      <c r="AD1391">
        <f>IF(AC1391&lt;1.1,AC1391,IF(AC1391&lt;YEAR!$C$2+YEAR!$C$3-2,AC1391+1,(YEAR!$C$2+YEAR!$C$3-1)&amp;"       :="))</f>
        <v>1</v>
      </c>
      <c r="AE1391">
        <f>IF(AD1391&lt;1.1,AD1391,IF(AD1391&lt;YEAR!$C$2+YEAR!$C$3-2,AD1391+1,(YEAR!$C$2+YEAR!$C$3-1)&amp;"       :="))</f>
        <v>1</v>
      </c>
      <c r="AF1391">
        <f>IF(AE1391&lt;1.1,AE1391,IF(AE1391&lt;YEAR!$C$2+YEAR!$C$3-2,AE1391+1,(YEAR!$C$2+YEAR!$C$3-1)&amp;"       :="))</f>
        <v>1</v>
      </c>
      <c r="AG1391">
        <f>IF(AF1391&lt;1.1,AF1391,IF(AF1391&lt;YEAR!$C$2+YEAR!$C$3-2,AF1391+1,(YEAR!$C$2+YEAR!$C$3-1)&amp;"       :="))</f>
        <v>1</v>
      </c>
      <c r="AH1391">
        <f>IF(AG1391&lt;1.1,AG1391,IF(AG1391&lt;YEAR!$C$2+YEAR!$C$3-2,AG1391+1,(YEAR!$C$2+YEAR!$C$3-1)&amp;"       :="))</f>
        <v>1</v>
      </c>
      <c r="AI1391">
        <f>IF(AH1391&lt;1.1,AH1391,IF(AH1391&lt;YEAR!$C$2+YEAR!$C$3-2,AH1391+1,(YEAR!$C$2+YEAR!$C$3-1)&amp;"       :="))</f>
        <v>1</v>
      </c>
      <c r="AJ1391">
        <f>IF(AI1391&lt;1.1,AI1391,IF(AI1391&lt;YEAR!$C$2+YEAR!$C$3-2,AI1391+1,(YEAR!$C$2+YEAR!$C$3-1)&amp;"       :="))</f>
        <v>1</v>
      </c>
    </row>
    <row r="1392" spans="1:36">
      <c r="A1392">
        <f t="shared" ca="1" si="102"/>
        <v>34</v>
      </c>
      <c r="B1392" t="s">
        <v>51</v>
      </c>
      <c r="C1392" t="str">
        <f ca="1">IF(D1392="",OFFSET(AvailabilityFactor!A$1,A1392,0),C1391)</f>
        <v>D2HLT0165</v>
      </c>
      <c r="D1392" t="str" cm="1">
        <f t="array" aca="1" ref="D1392" ca="1">IF(D1391="",TS_DRC!$P$5,OFFSET(TS_DRC!P$5,RIGHT(D1391,2),0,TRUE))</f>
        <v>TS35</v>
      </c>
      <c r="E1392" t="str">
        <f t="shared" ca="1" si="103"/>
        <v>TS35</v>
      </c>
      <c r="F1392">
        <f>[3]Scenarios!$H$7</f>
        <v>1</v>
      </c>
      <c r="G1392">
        <f>IF(F1392&lt;1.1,F1392,IF(F1392&lt;YEAR!$C$2+YEAR!$C$3-2,F1392+1,(YEAR!$C$2+YEAR!$C$3-1)&amp;"       :="))</f>
        <v>1</v>
      </c>
      <c r="H1392">
        <f>IF(G1392&lt;1.1,G1392,IF(G1392&lt;YEAR!$C$2+YEAR!$C$3-2,G1392+1,(YEAR!$C$2+YEAR!$C$3-1)&amp;"       :="))</f>
        <v>1</v>
      </c>
      <c r="I1392">
        <f>IF(H1392&lt;1.1,H1392,IF(H1392&lt;YEAR!$C$2+YEAR!$C$3-2,H1392+1,(YEAR!$C$2+YEAR!$C$3-1)&amp;"       :="))</f>
        <v>1</v>
      </c>
      <c r="J1392">
        <f>IF(I1392&lt;1.1,I1392,IF(I1392&lt;YEAR!$C$2+YEAR!$C$3-2,I1392+1,(YEAR!$C$2+YEAR!$C$3-1)&amp;"       :="))</f>
        <v>1</v>
      </c>
      <c r="K1392">
        <f>IF(J1392&lt;1.1,J1392,IF(J1392&lt;YEAR!$C$2+YEAR!$C$3-2,J1392+1,(YEAR!$C$2+YEAR!$C$3-1)&amp;"       :="))</f>
        <v>1</v>
      </c>
      <c r="L1392">
        <f>IF(K1392&lt;1.1,K1392,IF(K1392&lt;YEAR!$C$2+YEAR!$C$3-2,K1392+1,(YEAR!$C$2+YEAR!$C$3-1)&amp;"       :="))</f>
        <v>1</v>
      </c>
      <c r="M1392">
        <f>IF(L1392&lt;1.1,L1392,IF(L1392&lt;YEAR!$C$2+YEAR!$C$3-2,L1392+1,(YEAR!$C$2+YEAR!$C$3-1)&amp;"       :="))</f>
        <v>1</v>
      </c>
      <c r="N1392">
        <f>IF(M1392&lt;1.1,M1392,IF(M1392&lt;YEAR!$C$2+YEAR!$C$3-2,M1392+1,(YEAR!$C$2+YEAR!$C$3-1)&amp;"       :="))</f>
        <v>1</v>
      </c>
      <c r="O1392">
        <f>IF(N1392&lt;1.1,N1392,IF(N1392&lt;YEAR!$C$2+YEAR!$C$3-2,N1392+1,(YEAR!$C$2+YEAR!$C$3-1)&amp;"       :="))</f>
        <v>1</v>
      </c>
      <c r="P1392">
        <f>IF(O1392&lt;1.1,O1392,IF(O1392&lt;YEAR!$C$2+YEAR!$C$3-2,O1392+1,(YEAR!$C$2+YEAR!$C$3-1)&amp;"       :="))</f>
        <v>1</v>
      </c>
      <c r="Q1392">
        <f>IF(P1392&lt;1.1,P1392,IF(P1392&lt;YEAR!$C$2+YEAR!$C$3-2,P1392+1,(YEAR!$C$2+YEAR!$C$3-1)&amp;"       :="))</f>
        <v>1</v>
      </c>
      <c r="R1392">
        <f>IF(Q1392&lt;1.1,Q1392,IF(Q1392&lt;YEAR!$C$2+YEAR!$C$3-2,Q1392+1,(YEAR!$C$2+YEAR!$C$3-1)&amp;"       :="))</f>
        <v>1</v>
      </c>
      <c r="S1392">
        <f>IF(R1392&lt;1.1,R1392,IF(R1392&lt;YEAR!$C$2+YEAR!$C$3-2,R1392+1,(YEAR!$C$2+YEAR!$C$3-1)&amp;"       :="))</f>
        <v>1</v>
      </c>
      <c r="T1392">
        <f>IF(S1392&lt;1.1,S1392,IF(S1392&lt;YEAR!$C$2+YEAR!$C$3-2,S1392+1,(YEAR!$C$2+YEAR!$C$3-1)&amp;"       :="))</f>
        <v>1</v>
      </c>
      <c r="U1392">
        <f>IF(T1392&lt;1.1,T1392,IF(T1392&lt;YEAR!$C$2+YEAR!$C$3-2,T1392+1,(YEAR!$C$2+YEAR!$C$3-1)&amp;"       :="))</f>
        <v>1</v>
      </c>
      <c r="V1392">
        <f>IF(U1392&lt;1.1,U1392,IF(U1392&lt;YEAR!$C$2+YEAR!$C$3-2,U1392+1,(YEAR!$C$2+YEAR!$C$3-1)&amp;"       :="))</f>
        <v>1</v>
      </c>
      <c r="W1392">
        <f>IF(V1392&lt;1.1,V1392,IF(V1392&lt;YEAR!$C$2+YEAR!$C$3-2,V1392+1,(YEAR!$C$2+YEAR!$C$3-1)&amp;"       :="))</f>
        <v>1</v>
      </c>
      <c r="X1392">
        <f>IF(W1392&lt;1.1,W1392,IF(W1392&lt;YEAR!$C$2+YEAR!$C$3-2,W1392+1,(YEAR!$C$2+YEAR!$C$3-1)&amp;"       :="))</f>
        <v>1</v>
      </c>
      <c r="Y1392">
        <f>IF(X1392&lt;1.1,X1392,IF(X1392&lt;YEAR!$C$2+YEAR!$C$3-2,X1392+1,(YEAR!$C$2+YEAR!$C$3-1)&amp;"       :="))</f>
        <v>1</v>
      </c>
      <c r="Z1392">
        <f>IF(Y1392&lt;1.1,Y1392,IF(Y1392&lt;YEAR!$C$2+YEAR!$C$3-2,Y1392+1,(YEAR!$C$2+YEAR!$C$3-1)&amp;"       :="))</f>
        <v>1</v>
      </c>
      <c r="AA1392">
        <f>IF(Z1392&lt;1.1,Z1392,IF(Z1392&lt;YEAR!$C$2+YEAR!$C$3-2,Z1392+1,(YEAR!$C$2+YEAR!$C$3-1)&amp;"       :="))</f>
        <v>1</v>
      </c>
      <c r="AB1392">
        <f>IF(AA1392&lt;1.1,AA1392,IF(AA1392&lt;YEAR!$C$2+YEAR!$C$3-2,AA1392+1,(YEAR!$C$2+YEAR!$C$3-1)&amp;"       :="))</f>
        <v>1</v>
      </c>
      <c r="AC1392">
        <f>IF(AB1392&lt;1.1,AB1392,IF(AB1392&lt;YEAR!$C$2+YEAR!$C$3-2,AB1392+1,(YEAR!$C$2+YEAR!$C$3-1)&amp;"       :="))</f>
        <v>1</v>
      </c>
      <c r="AD1392">
        <f>IF(AC1392&lt;1.1,AC1392,IF(AC1392&lt;YEAR!$C$2+YEAR!$C$3-2,AC1392+1,(YEAR!$C$2+YEAR!$C$3-1)&amp;"       :="))</f>
        <v>1</v>
      </c>
      <c r="AE1392">
        <f>IF(AD1392&lt;1.1,AD1392,IF(AD1392&lt;YEAR!$C$2+YEAR!$C$3-2,AD1392+1,(YEAR!$C$2+YEAR!$C$3-1)&amp;"       :="))</f>
        <v>1</v>
      </c>
      <c r="AF1392">
        <f>IF(AE1392&lt;1.1,AE1392,IF(AE1392&lt;YEAR!$C$2+YEAR!$C$3-2,AE1392+1,(YEAR!$C$2+YEAR!$C$3-1)&amp;"       :="))</f>
        <v>1</v>
      </c>
      <c r="AG1392">
        <f>IF(AF1392&lt;1.1,AF1392,IF(AF1392&lt;YEAR!$C$2+YEAR!$C$3-2,AF1392+1,(YEAR!$C$2+YEAR!$C$3-1)&amp;"       :="))</f>
        <v>1</v>
      </c>
      <c r="AH1392">
        <f>IF(AG1392&lt;1.1,AG1392,IF(AG1392&lt;YEAR!$C$2+YEAR!$C$3-2,AG1392+1,(YEAR!$C$2+YEAR!$C$3-1)&amp;"       :="))</f>
        <v>1</v>
      </c>
      <c r="AI1392">
        <f>IF(AH1392&lt;1.1,AH1392,IF(AH1392&lt;YEAR!$C$2+YEAR!$C$3-2,AH1392+1,(YEAR!$C$2+YEAR!$C$3-1)&amp;"       :="))</f>
        <v>1</v>
      </c>
      <c r="AJ1392">
        <f>IF(AI1392&lt;1.1,AI1392,IF(AI1392&lt;YEAR!$C$2+YEAR!$C$3-2,AI1392+1,(YEAR!$C$2+YEAR!$C$3-1)&amp;"       :="))</f>
        <v>1</v>
      </c>
    </row>
    <row r="1393" spans="1:36">
      <c r="A1393">
        <f t="shared" ca="1" si="102"/>
        <v>34</v>
      </c>
      <c r="B1393" t="s">
        <v>51</v>
      </c>
      <c r="C1393" t="str">
        <f ca="1">IF(D1393="",OFFSET(AvailabilityFactor!A$1,A1393,0),C1392)</f>
        <v>D2HLT0165</v>
      </c>
      <c r="D1393" t="str" cm="1">
        <f t="array" aca="1" ref="D1393" ca="1">IF(D1392="",TS_DRC!$P$5,OFFSET(TS_DRC!P$5,RIGHT(D1392,2),0,TRUE))</f>
        <v>TS36</v>
      </c>
      <c r="E1393" t="str">
        <f t="shared" ca="1" si="103"/>
        <v>TS36</v>
      </c>
      <c r="F1393">
        <f>[3]Scenarios!$H$7</f>
        <v>1</v>
      </c>
      <c r="G1393">
        <f>IF(F1393&lt;1.1,F1393,IF(F1393&lt;YEAR!$C$2+YEAR!$C$3-2,F1393+1,(YEAR!$C$2+YEAR!$C$3-1)&amp;"       :="))</f>
        <v>1</v>
      </c>
      <c r="H1393">
        <f>IF(G1393&lt;1.1,G1393,IF(G1393&lt;YEAR!$C$2+YEAR!$C$3-2,G1393+1,(YEAR!$C$2+YEAR!$C$3-1)&amp;"       :="))</f>
        <v>1</v>
      </c>
      <c r="I1393">
        <f>IF(H1393&lt;1.1,H1393,IF(H1393&lt;YEAR!$C$2+YEAR!$C$3-2,H1393+1,(YEAR!$C$2+YEAR!$C$3-1)&amp;"       :="))</f>
        <v>1</v>
      </c>
      <c r="J1393">
        <f>IF(I1393&lt;1.1,I1393,IF(I1393&lt;YEAR!$C$2+YEAR!$C$3-2,I1393+1,(YEAR!$C$2+YEAR!$C$3-1)&amp;"       :="))</f>
        <v>1</v>
      </c>
      <c r="K1393">
        <f>IF(J1393&lt;1.1,J1393,IF(J1393&lt;YEAR!$C$2+YEAR!$C$3-2,J1393+1,(YEAR!$C$2+YEAR!$C$3-1)&amp;"       :="))</f>
        <v>1</v>
      </c>
      <c r="L1393">
        <f>IF(K1393&lt;1.1,K1393,IF(K1393&lt;YEAR!$C$2+YEAR!$C$3-2,K1393+1,(YEAR!$C$2+YEAR!$C$3-1)&amp;"       :="))</f>
        <v>1</v>
      </c>
      <c r="M1393">
        <f>IF(L1393&lt;1.1,L1393,IF(L1393&lt;YEAR!$C$2+YEAR!$C$3-2,L1393+1,(YEAR!$C$2+YEAR!$C$3-1)&amp;"       :="))</f>
        <v>1</v>
      </c>
      <c r="N1393">
        <f>IF(M1393&lt;1.1,M1393,IF(M1393&lt;YEAR!$C$2+YEAR!$C$3-2,M1393+1,(YEAR!$C$2+YEAR!$C$3-1)&amp;"       :="))</f>
        <v>1</v>
      </c>
      <c r="O1393">
        <f>IF(N1393&lt;1.1,N1393,IF(N1393&lt;YEAR!$C$2+YEAR!$C$3-2,N1393+1,(YEAR!$C$2+YEAR!$C$3-1)&amp;"       :="))</f>
        <v>1</v>
      </c>
      <c r="P1393">
        <f>IF(O1393&lt;1.1,O1393,IF(O1393&lt;YEAR!$C$2+YEAR!$C$3-2,O1393+1,(YEAR!$C$2+YEAR!$C$3-1)&amp;"       :="))</f>
        <v>1</v>
      </c>
      <c r="Q1393">
        <f>IF(P1393&lt;1.1,P1393,IF(P1393&lt;YEAR!$C$2+YEAR!$C$3-2,P1393+1,(YEAR!$C$2+YEAR!$C$3-1)&amp;"       :="))</f>
        <v>1</v>
      </c>
      <c r="R1393">
        <f>IF(Q1393&lt;1.1,Q1393,IF(Q1393&lt;YEAR!$C$2+YEAR!$C$3-2,Q1393+1,(YEAR!$C$2+YEAR!$C$3-1)&amp;"       :="))</f>
        <v>1</v>
      </c>
      <c r="S1393">
        <f>IF(R1393&lt;1.1,R1393,IF(R1393&lt;YEAR!$C$2+YEAR!$C$3-2,R1393+1,(YEAR!$C$2+YEAR!$C$3-1)&amp;"       :="))</f>
        <v>1</v>
      </c>
      <c r="T1393">
        <f>IF(S1393&lt;1.1,S1393,IF(S1393&lt;YEAR!$C$2+YEAR!$C$3-2,S1393+1,(YEAR!$C$2+YEAR!$C$3-1)&amp;"       :="))</f>
        <v>1</v>
      </c>
      <c r="U1393">
        <f>IF(T1393&lt;1.1,T1393,IF(T1393&lt;YEAR!$C$2+YEAR!$C$3-2,T1393+1,(YEAR!$C$2+YEAR!$C$3-1)&amp;"       :="))</f>
        <v>1</v>
      </c>
      <c r="V1393">
        <f>IF(U1393&lt;1.1,U1393,IF(U1393&lt;YEAR!$C$2+YEAR!$C$3-2,U1393+1,(YEAR!$C$2+YEAR!$C$3-1)&amp;"       :="))</f>
        <v>1</v>
      </c>
      <c r="W1393">
        <f>IF(V1393&lt;1.1,V1393,IF(V1393&lt;YEAR!$C$2+YEAR!$C$3-2,V1393+1,(YEAR!$C$2+YEAR!$C$3-1)&amp;"       :="))</f>
        <v>1</v>
      </c>
      <c r="X1393">
        <f>IF(W1393&lt;1.1,W1393,IF(W1393&lt;YEAR!$C$2+YEAR!$C$3-2,W1393+1,(YEAR!$C$2+YEAR!$C$3-1)&amp;"       :="))</f>
        <v>1</v>
      </c>
      <c r="Y1393">
        <f>IF(X1393&lt;1.1,X1393,IF(X1393&lt;YEAR!$C$2+YEAR!$C$3-2,X1393+1,(YEAR!$C$2+YEAR!$C$3-1)&amp;"       :="))</f>
        <v>1</v>
      </c>
      <c r="Z1393">
        <f>IF(Y1393&lt;1.1,Y1393,IF(Y1393&lt;YEAR!$C$2+YEAR!$C$3-2,Y1393+1,(YEAR!$C$2+YEAR!$C$3-1)&amp;"       :="))</f>
        <v>1</v>
      </c>
      <c r="AA1393">
        <f>IF(Z1393&lt;1.1,Z1393,IF(Z1393&lt;YEAR!$C$2+YEAR!$C$3-2,Z1393+1,(YEAR!$C$2+YEAR!$C$3-1)&amp;"       :="))</f>
        <v>1</v>
      </c>
      <c r="AB1393">
        <f>IF(AA1393&lt;1.1,AA1393,IF(AA1393&lt;YEAR!$C$2+YEAR!$C$3-2,AA1393+1,(YEAR!$C$2+YEAR!$C$3-1)&amp;"       :="))</f>
        <v>1</v>
      </c>
      <c r="AC1393">
        <f>IF(AB1393&lt;1.1,AB1393,IF(AB1393&lt;YEAR!$C$2+YEAR!$C$3-2,AB1393+1,(YEAR!$C$2+YEAR!$C$3-1)&amp;"       :="))</f>
        <v>1</v>
      </c>
      <c r="AD1393">
        <f>IF(AC1393&lt;1.1,AC1393,IF(AC1393&lt;YEAR!$C$2+YEAR!$C$3-2,AC1393+1,(YEAR!$C$2+YEAR!$C$3-1)&amp;"       :="))</f>
        <v>1</v>
      </c>
      <c r="AE1393">
        <f>IF(AD1393&lt;1.1,AD1393,IF(AD1393&lt;YEAR!$C$2+YEAR!$C$3-2,AD1393+1,(YEAR!$C$2+YEAR!$C$3-1)&amp;"       :="))</f>
        <v>1</v>
      </c>
      <c r="AF1393">
        <f>IF(AE1393&lt;1.1,AE1393,IF(AE1393&lt;YEAR!$C$2+YEAR!$C$3-2,AE1393+1,(YEAR!$C$2+YEAR!$C$3-1)&amp;"       :="))</f>
        <v>1</v>
      </c>
      <c r="AG1393">
        <f>IF(AF1393&lt;1.1,AF1393,IF(AF1393&lt;YEAR!$C$2+YEAR!$C$3-2,AF1393+1,(YEAR!$C$2+YEAR!$C$3-1)&amp;"       :="))</f>
        <v>1</v>
      </c>
      <c r="AH1393">
        <f>IF(AG1393&lt;1.1,AG1393,IF(AG1393&lt;YEAR!$C$2+YEAR!$C$3-2,AG1393+1,(YEAR!$C$2+YEAR!$C$3-1)&amp;"       :="))</f>
        <v>1</v>
      </c>
      <c r="AI1393">
        <f>IF(AH1393&lt;1.1,AH1393,IF(AH1393&lt;YEAR!$C$2+YEAR!$C$3-2,AH1393+1,(YEAR!$C$2+YEAR!$C$3-1)&amp;"       :="))</f>
        <v>1</v>
      </c>
      <c r="AJ1393">
        <f>IF(AI1393&lt;1.1,AI1393,IF(AI1393&lt;YEAR!$C$2+YEAR!$C$3-2,AI1393+1,(YEAR!$C$2+YEAR!$C$3-1)&amp;"       :="))</f>
        <v>1</v>
      </c>
    </row>
    <row r="1394" spans="1:36">
      <c r="A1394">
        <f t="shared" ca="1" si="102"/>
        <v>34</v>
      </c>
      <c r="B1394" t="s">
        <v>51</v>
      </c>
      <c r="C1394" t="str">
        <f ca="1">IF(D1394="",OFFSET(AvailabilityFactor!A$1,A1394,0),C1393)</f>
        <v>D2HLT0165</v>
      </c>
      <c r="D1394" t="str" cm="1">
        <f t="array" aca="1" ref="D1394" ca="1">IF(D1393="",TS_DRC!$P$5,OFFSET(TS_DRC!P$5,RIGHT(D1393,2),0,TRUE))</f>
        <v>TS37</v>
      </c>
      <c r="E1394" t="str">
        <f t="shared" ca="1" si="103"/>
        <v>TS37</v>
      </c>
      <c r="F1394">
        <f>[3]Scenarios!$H$7</f>
        <v>1</v>
      </c>
      <c r="G1394">
        <f>IF(F1394&lt;1.1,F1394,IF(F1394&lt;YEAR!$C$2+YEAR!$C$3-2,F1394+1,(YEAR!$C$2+YEAR!$C$3-1)&amp;"       :="))</f>
        <v>1</v>
      </c>
      <c r="H1394">
        <f>IF(G1394&lt;1.1,G1394,IF(G1394&lt;YEAR!$C$2+YEAR!$C$3-2,G1394+1,(YEAR!$C$2+YEAR!$C$3-1)&amp;"       :="))</f>
        <v>1</v>
      </c>
      <c r="I1394">
        <f>IF(H1394&lt;1.1,H1394,IF(H1394&lt;YEAR!$C$2+YEAR!$C$3-2,H1394+1,(YEAR!$C$2+YEAR!$C$3-1)&amp;"       :="))</f>
        <v>1</v>
      </c>
      <c r="J1394">
        <f>IF(I1394&lt;1.1,I1394,IF(I1394&lt;YEAR!$C$2+YEAR!$C$3-2,I1394+1,(YEAR!$C$2+YEAR!$C$3-1)&amp;"       :="))</f>
        <v>1</v>
      </c>
      <c r="K1394">
        <f>IF(J1394&lt;1.1,J1394,IF(J1394&lt;YEAR!$C$2+YEAR!$C$3-2,J1394+1,(YEAR!$C$2+YEAR!$C$3-1)&amp;"       :="))</f>
        <v>1</v>
      </c>
      <c r="L1394">
        <f>IF(K1394&lt;1.1,K1394,IF(K1394&lt;YEAR!$C$2+YEAR!$C$3-2,K1394+1,(YEAR!$C$2+YEAR!$C$3-1)&amp;"       :="))</f>
        <v>1</v>
      </c>
      <c r="M1394">
        <f>IF(L1394&lt;1.1,L1394,IF(L1394&lt;YEAR!$C$2+YEAR!$C$3-2,L1394+1,(YEAR!$C$2+YEAR!$C$3-1)&amp;"       :="))</f>
        <v>1</v>
      </c>
      <c r="N1394">
        <f>IF(M1394&lt;1.1,M1394,IF(M1394&lt;YEAR!$C$2+YEAR!$C$3-2,M1394+1,(YEAR!$C$2+YEAR!$C$3-1)&amp;"       :="))</f>
        <v>1</v>
      </c>
      <c r="O1394">
        <f>IF(N1394&lt;1.1,N1394,IF(N1394&lt;YEAR!$C$2+YEAR!$C$3-2,N1394+1,(YEAR!$C$2+YEAR!$C$3-1)&amp;"       :="))</f>
        <v>1</v>
      </c>
      <c r="P1394">
        <f>IF(O1394&lt;1.1,O1394,IF(O1394&lt;YEAR!$C$2+YEAR!$C$3-2,O1394+1,(YEAR!$C$2+YEAR!$C$3-1)&amp;"       :="))</f>
        <v>1</v>
      </c>
      <c r="Q1394">
        <f>IF(P1394&lt;1.1,P1394,IF(P1394&lt;YEAR!$C$2+YEAR!$C$3-2,P1394+1,(YEAR!$C$2+YEAR!$C$3-1)&amp;"       :="))</f>
        <v>1</v>
      </c>
      <c r="R1394">
        <f>IF(Q1394&lt;1.1,Q1394,IF(Q1394&lt;YEAR!$C$2+YEAR!$C$3-2,Q1394+1,(YEAR!$C$2+YEAR!$C$3-1)&amp;"       :="))</f>
        <v>1</v>
      </c>
      <c r="S1394">
        <f>IF(R1394&lt;1.1,R1394,IF(R1394&lt;YEAR!$C$2+YEAR!$C$3-2,R1394+1,(YEAR!$C$2+YEAR!$C$3-1)&amp;"       :="))</f>
        <v>1</v>
      </c>
      <c r="T1394">
        <f>IF(S1394&lt;1.1,S1394,IF(S1394&lt;YEAR!$C$2+YEAR!$C$3-2,S1394+1,(YEAR!$C$2+YEAR!$C$3-1)&amp;"       :="))</f>
        <v>1</v>
      </c>
      <c r="U1394">
        <f>IF(T1394&lt;1.1,T1394,IF(T1394&lt;YEAR!$C$2+YEAR!$C$3-2,T1394+1,(YEAR!$C$2+YEAR!$C$3-1)&amp;"       :="))</f>
        <v>1</v>
      </c>
      <c r="V1394">
        <f>IF(U1394&lt;1.1,U1394,IF(U1394&lt;YEAR!$C$2+YEAR!$C$3-2,U1394+1,(YEAR!$C$2+YEAR!$C$3-1)&amp;"       :="))</f>
        <v>1</v>
      </c>
      <c r="W1394">
        <f>IF(V1394&lt;1.1,V1394,IF(V1394&lt;YEAR!$C$2+YEAR!$C$3-2,V1394+1,(YEAR!$C$2+YEAR!$C$3-1)&amp;"       :="))</f>
        <v>1</v>
      </c>
      <c r="X1394">
        <f>IF(W1394&lt;1.1,W1394,IF(W1394&lt;YEAR!$C$2+YEAR!$C$3-2,W1394+1,(YEAR!$C$2+YEAR!$C$3-1)&amp;"       :="))</f>
        <v>1</v>
      </c>
      <c r="Y1394">
        <f>IF(X1394&lt;1.1,X1394,IF(X1394&lt;YEAR!$C$2+YEAR!$C$3-2,X1394+1,(YEAR!$C$2+YEAR!$C$3-1)&amp;"       :="))</f>
        <v>1</v>
      </c>
      <c r="Z1394">
        <f>IF(Y1394&lt;1.1,Y1394,IF(Y1394&lt;YEAR!$C$2+YEAR!$C$3-2,Y1394+1,(YEAR!$C$2+YEAR!$C$3-1)&amp;"       :="))</f>
        <v>1</v>
      </c>
      <c r="AA1394">
        <f>IF(Z1394&lt;1.1,Z1394,IF(Z1394&lt;YEAR!$C$2+YEAR!$C$3-2,Z1394+1,(YEAR!$C$2+YEAR!$C$3-1)&amp;"       :="))</f>
        <v>1</v>
      </c>
      <c r="AB1394">
        <f>IF(AA1394&lt;1.1,AA1394,IF(AA1394&lt;YEAR!$C$2+YEAR!$C$3-2,AA1394+1,(YEAR!$C$2+YEAR!$C$3-1)&amp;"       :="))</f>
        <v>1</v>
      </c>
      <c r="AC1394">
        <f>IF(AB1394&lt;1.1,AB1394,IF(AB1394&lt;YEAR!$C$2+YEAR!$C$3-2,AB1394+1,(YEAR!$C$2+YEAR!$C$3-1)&amp;"       :="))</f>
        <v>1</v>
      </c>
      <c r="AD1394">
        <f>IF(AC1394&lt;1.1,AC1394,IF(AC1394&lt;YEAR!$C$2+YEAR!$C$3-2,AC1394+1,(YEAR!$C$2+YEAR!$C$3-1)&amp;"       :="))</f>
        <v>1</v>
      </c>
      <c r="AE1394">
        <f>IF(AD1394&lt;1.1,AD1394,IF(AD1394&lt;YEAR!$C$2+YEAR!$C$3-2,AD1394+1,(YEAR!$C$2+YEAR!$C$3-1)&amp;"       :="))</f>
        <v>1</v>
      </c>
      <c r="AF1394">
        <f>IF(AE1394&lt;1.1,AE1394,IF(AE1394&lt;YEAR!$C$2+YEAR!$C$3-2,AE1394+1,(YEAR!$C$2+YEAR!$C$3-1)&amp;"       :="))</f>
        <v>1</v>
      </c>
      <c r="AG1394">
        <f>IF(AF1394&lt;1.1,AF1394,IF(AF1394&lt;YEAR!$C$2+YEAR!$C$3-2,AF1394+1,(YEAR!$C$2+YEAR!$C$3-1)&amp;"       :="))</f>
        <v>1</v>
      </c>
      <c r="AH1394">
        <f>IF(AG1394&lt;1.1,AG1394,IF(AG1394&lt;YEAR!$C$2+YEAR!$C$3-2,AG1394+1,(YEAR!$C$2+YEAR!$C$3-1)&amp;"       :="))</f>
        <v>1</v>
      </c>
      <c r="AI1394">
        <f>IF(AH1394&lt;1.1,AH1394,IF(AH1394&lt;YEAR!$C$2+YEAR!$C$3-2,AH1394+1,(YEAR!$C$2+YEAR!$C$3-1)&amp;"       :="))</f>
        <v>1</v>
      </c>
      <c r="AJ1394">
        <f>IF(AI1394&lt;1.1,AI1394,IF(AI1394&lt;YEAR!$C$2+YEAR!$C$3-2,AI1394+1,(YEAR!$C$2+YEAR!$C$3-1)&amp;"       :="))</f>
        <v>1</v>
      </c>
    </row>
    <row r="1395" spans="1:36">
      <c r="A1395">
        <f t="shared" ca="1" si="102"/>
        <v>34</v>
      </c>
      <c r="B1395" t="s">
        <v>51</v>
      </c>
      <c r="C1395" t="str">
        <f ca="1">IF(D1395="",OFFSET(AvailabilityFactor!A$1,A1395,0),C1394)</f>
        <v>D2HLT0165</v>
      </c>
      <c r="D1395" t="str" cm="1">
        <f t="array" aca="1" ref="D1395" ca="1">IF(D1394="",TS_DRC!$P$5,OFFSET(TS_DRC!P$5,RIGHT(D1394,2),0,TRUE))</f>
        <v>TS38</v>
      </c>
      <c r="E1395" t="str">
        <f t="shared" ca="1" si="103"/>
        <v>TS38</v>
      </c>
      <c r="F1395">
        <f>[3]Scenarios!$H$7</f>
        <v>1</v>
      </c>
      <c r="G1395">
        <f>IF(F1395&lt;1.1,F1395,IF(F1395&lt;YEAR!$C$2+YEAR!$C$3-2,F1395+1,(YEAR!$C$2+YEAR!$C$3-1)&amp;"       :="))</f>
        <v>1</v>
      </c>
      <c r="H1395">
        <f>IF(G1395&lt;1.1,G1395,IF(G1395&lt;YEAR!$C$2+YEAR!$C$3-2,G1395+1,(YEAR!$C$2+YEAR!$C$3-1)&amp;"       :="))</f>
        <v>1</v>
      </c>
      <c r="I1395">
        <f>IF(H1395&lt;1.1,H1395,IF(H1395&lt;YEAR!$C$2+YEAR!$C$3-2,H1395+1,(YEAR!$C$2+YEAR!$C$3-1)&amp;"       :="))</f>
        <v>1</v>
      </c>
      <c r="J1395">
        <f>IF(I1395&lt;1.1,I1395,IF(I1395&lt;YEAR!$C$2+YEAR!$C$3-2,I1395+1,(YEAR!$C$2+YEAR!$C$3-1)&amp;"       :="))</f>
        <v>1</v>
      </c>
      <c r="K1395">
        <f>IF(J1395&lt;1.1,J1395,IF(J1395&lt;YEAR!$C$2+YEAR!$C$3-2,J1395+1,(YEAR!$C$2+YEAR!$C$3-1)&amp;"       :="))</f>
        <v>1</v>
      </c>
      <c r="L1395">
        <f>IF(K1395&lt;1.1,K1395,IF(K1395&lt;YEAR!$C$2+YEAR!$C$3-2,K1395+1,(YEAR!$C$2+YEAR!$C$3-1)&amp;"       :="))</f>
        <v>1</v>
      </c>
      <c r="M1395">
        <f>IF(L1395&lt;1.1,L1395,IF(L1395&lt;YEAR!$C$2+YEAR!$C$3-2,L1395+1,(YEAR!$C$2+YEAR!$C$3-1)&amp;"       :="))</f>
        <v>1</v>
      </c>
      <c r="N1395">
        <f>IF(M1395&lt;1.1,M1395,IF(M1395&lt;YEAR!$C$2+YEAR!$C$3-2,M1395+1,(YEAR!$C$2+YEAR!$C$3-1)&amp;"       :="))</f>
        <v>1</v>
      </c>
      <c r="O1395">
        <f>IF(N1395&lt;1.1,N1395,IF(N1395&lt;YEAR!$C$2+YEAR!$C$3-2,N1395+1,(YEAR!$C$2+YEAR!$C$3-1)&amp;"       :="))</f>
        <v>1</v>
      </c>
      <c r="P1395">
        <f>IF(O1395&lt;1.1,O1395,IF(O1395&lt;YEAR!$C$2+YEAR!$C$3-2,O1395+1,(YEAR!$C$2+YEAR!$C$3-1)&amp;"       :="))</f>
        <v>1</v>
      </c>
      <c r="Q1395">
        <f>IF(P1395&lt;1.1,P1395,IF(P1395&lt;YEAR!$C$2+YEAR!$C$3-2,P1395+1,(YEAR!$C$2+YEAR!$C$3-1)&amp;"       :="))</f>
        <v>1</v>
      </c>
      <c r="R1395">
        <f>IF(Q1395&lt;1.1,Q1395,IF(Q1395&lt;YEAR!$C$2+YEAR!$C$3-2,Q1395+1,(YEAR!$C$2+YEAR!$C$3-1)&amp;"       :="))</f>
        <v>1</v>
      </c>
      <c r="S1395">
        <f>IF(R1395&lt;1.1,R1395,IF(R1395&lt;YEAR!$C$2+YEAR!$C$3-2,R1395+1,(YEAR!$C$2+YEAR!$C$3-1)&amp;"       :="))</f>
        <v>1</v>
      </c>
      <c r="T1395">
        <f>IF(S1395&lt;1.1,S1395,IF(S1395&lt;YEAR!$C$2+YEAR!$C$3-2,S1395+1,(YEAR!$C$2+YEAR!$C$3-1)&amp;"       :="))</f>
        <v>1</v>
      </c>
      <c r="U1395">
        <f>IF(T1395&lt;1.1,T1395,IF(T1395&lt;YEAR!$C$2+YEAR!$C$3-2,T1395+1,(YEAR!$C$2+YEAR!$C$3-1)&amp;"       :="))</f>
        <v>1</v>
      </c>
      <c r="V1395">
        <f>IF(U1395&lt;1.1,U1395,IF(U1395&lt;YEAR!$C$2+YEAR!$C$3-2,U1395+1,(YEAR!$C$2+YEAR!$C$3-1)&amp;"       :="))</f>
        <v>1</v>
      </c>
      <c r="W1395">
        <f>IF(V1395&lt;1.1,V1395,IF(V1395&lt;YEAR!$C$2+YEAR!$C$3-2,V1395+1,(YEAR!$C$2+YEAR!$C$3-1)&amp;"       :="))</f>
        <v>1</v>
      </c>
      <c r="X1395">
        <f>IF(W1395&lt;1.1,W1395,IF(W1395&lt;YEAR!$C$2+YEAR!$C$3-2,W1395+1,(YEAR!$C$2+YEAR!$C$3-1)&amp;"       :="))</f>
        <v>1</v>
      </c>
      <c r="Y1395">
        <f>IF(X1395&lt;1.1,X1395,IF(X1395&lt;YEAR!$C$2+YEAR!$C$3-2,X1395+1,(YEAR!$C$2+YEAR!$C$3-1)&amp;"       :="))</f>
        <v>1</v>
      </c>
      <c r="Z1395">
        <f>IF(Y1395&lt;1.1,Y1395,IF(Y1395&lt;YEAR!$C$2+YEAR!$C$3-2,Y1395+1,(YEAR!$C$2+YEAR!$C$3-1)&amp;"       :="))</f>
        <v>1</v>
      </c>
      <c r="AA1395">
        <f>IF(Z1395&lt;1.1,Z1395,IF(Z1395&lt;YEAR!$C$2+YEAR!$C$3-2,Z1395+1,(YEAR!$C$2+YEAR!$C$3-1)&amp;"       :="))</f>
        <v>1</v>
      </c>
      <c r="AB1395">
        <f>IF(AA1395&lt;1.1,AA1395,IF(AA1395&lt;YEAR!$C$2+YEAR!$C$3-2,AA1395+1,(YEAR!$C$2+YEAR!$C$3-1)&amp;"       :="))</f>
        <v>1</v>
      </c>
      <c r="AC1395">
        <f>IF(AB1395&lt;1.1,AB1395,IF(AB1395&lt;YEAR!$C$2+YEAR!$C$3-2,AB1395+1,(YEAR!$C$2+YEAR!$C$3-1)&amp;"       :="))</f>
        <v>1</v>
      </c>
      <c r="AD1395">
        <f>IF(AC1395&lt;1.1,AC1395,IF(AC1395&lt;YEAR!$C$2+YEAR!$C$3-2,AC1395+1,(YEAR!$C$2+YEAR!$C$3-1)&amp;"       :="))</f>
        <v>1</v>
      </c>
      <c r="AE1395">
        <f>IF(AD1395&lt;1.1,AD1395,IF(AD1395&lt;YEAR!$C$2+YEAR!$C$3-2,AD1395+1,(YEAR!$C$2+YEAR!$C$3-1)&amp;"       :="))</f>
        <v>1</v>
      </c>
      <c r="AF1395">
        <f>IF(AE1395&lt;1.1,AE1395,IF(AE1395&lt;YEAR!$C$2+YEAR!$C$3-2,AE1395+1,(YEAR!$C$2+YEAR!$C$3-1)&amp;"       :="))</f>
        <v>1</v>
      </c>
      <c r="AG1395">
        <f>IF(AF1395&lt;1.1,AF1395,IF(AF1395&lt;YEAR!$C$2+YEAR!$C$3-2,AF1395+1,(YEAR!$C$2+YEAR!$C$3-1)&amp;"       :="))</f>
        <v>1</v>
      </c>
      <c r="AH1395">
        <f>IF(AG1395&lt;1.1,AG1395,IF(AG1395&lt;YEAR!$C$2+YEAR!$C$3-2,AG1395+1,(YEAR!$C$2+YEAR!$C$3-1)&amp;"       :="))</f>
        <v>1</v>
      </c>
      <c r="AI1395">
        <f>IF(AH1395&lt;1.1,AH1395,IF(AH1395&lt;YEAR!$C$2+YEAR!$C$3-2,AH1395+1,(YEAR!$C$2+YEAR!$C$3-1)&amp;"       :="))</f>
        <v>1</v>
      </c>
      <c r="AJ1395">
        <f>IF(AI1395&lt;1.1,AI1395,IF(AI1395&lt;YEAR!$C$2+YEAR!$C$3-2,AI1395+1,(YEAR!$C$2+YEAR!$C$3-1)&amp;"       :="))</f>
        <v>1</v>
      </c>
    </row>
    <row r="1396" spans="1:36">
      <c r="A1396">
        <f t="shared" ca="1" si="102"/>
        <v>34</v>
      </c>
      <c r="B1396" t="s">
        <v>51</v>
      </c>
      <c r="C1396" t="str">
        <f ca="1">IF(D1396="",OFFSET(AvailabilityFactor!A$1,A1396,0),C1395)</f>
        <v>D2HLT0165</v>
      </c>
      <c r="D1396" t="str" cm="1">
        <f t="array" aca="1" ref="D1396" ca="1">IF(D1395="",TS_DRC!$P$5,OFFSET(TS_DRC!P$5,RIGHT(D1395,2),0,TRUE))</f>
        <v>TS39</v>
      </c>
      <c r="E1396" t="str">
        <f t="shared" ca="1" si="103"/>
        <v>TS39</v>
      </c>
      <c r="F1396">
        <f>[3]Scenarios!$H$7</f>
        <v>1</v>
      </c>
      <c r="G1396">
        <f>IF(F1396&lt;1.1,F1396,IF(F1396&lt;YEAR!$C$2+YEAR!$C$3-2,F1396+1,(YEAR!$C$2+YEAR!$C$3-1)&amp;"       :="))</f>
        <v>1</v>
      </c>
      <c r="H1396">
        <f>IF(G1396&lt;1.1,G1396,IF(G1396&lt;YEAR!$C$2+YEAR!$C$3-2,G1396+1,(YEAR!$C$2+YEAR!$C$3-1)&amp;"       :="))</f>
        <v>1</v>
      </c>
      <c r="I1396">
        <f>IF(H1396&lt;1.1,H1396,IF(H1396&lt;YEAR!$C$2+YEAR!$C$3-2,H1396+1,(YEAR!$C$2+YEAR!$C$3-1)&amp;"       :="))</f>
        <v>1</v>
      </c>
      <c r="J1396">
        <f>IF(I1396&lt;1.1,I1396,IF(I1396&lt;YEAR!$C$2+YEAR!$C$3-2,I1396+1,(YEAR!$C$2+YEAR!$C$3-1)&amp;"       :="))</f>
        <v>1</v>
      </c>
      <c r="K1396">
        <f>IF(J1396&lt;1.1,J1396,IF(J1396&lt;YEAR!$C$2+YEAR!$C$3-2,J1396+1,(YEAR!$C$2+YEAR!$C$3-1)&amp;"       :="))</f>
        <v>1</v>
      </c>
      <c r="L1396">
        <f>IF(K1396&lt;1.1,K1396,IF(K1396&lt;YEAR!$C$2+YEAR!$C$3-2,K1396+1,(YEAR!$C$2+YEAR!$C$3-1)&amp;"       :="))</f>
        <v>1</v>
      </c>
      <c r="M1396">
        <f>IF(L1396&lt;1.1,L1396,IF(L1396&lt;YEAR!$C$2+YEAR!$C$3-2,L1396+1,(YEAR!$C$2+YEAR!$C$3-1)&amp;"       :="))</f>
        <v>1</v>
      </c>
      <c r="N1396">
        <f>IF(M1396&lt;1.1,M1396,IF(M1396&lt;YEAR!$C$2+YEAR!$C$3-2,M1396+1,(YEAR!$C$2+YEAR!$C$3-1)&amp;"       :="))</f>
        <v>1</v>
      </c>
      <c r="O1396">
        <f>IF(N1396&lt;1.1,N1396,IF(N1396&lt;YEAR!$C$2+YEAR!$C$3-2,N1396+1,(YEAR!$C$2+YEAR!$C$3-1)&amp;"       :="))</f>
        <v>1</v>
      </c>
      <c r="P1396">
        <f>IF(O1396&lt;1.1,O1396,IF(O1396&lt;YEAR!$C$2+YEAR!$C$3-2,O1396+1,(YEAR!$C$2+YEAR!$C$3-1)&amp;"       :="))</f>
        <v>1</v>
      </c>
      <c r="Q1396">
        <f>IF(P1396&lt;1.1,P1396,IF(P1396&lt;YEAR!$C$2+YEAR!$C$3-2,P1396+1,(YEAR!$C$2+YEAR!$C$3-1)&amp;"       :="))</f>
        <v>1</v>
      </c>
      <c r="R1396">
        <f>IF(Q1396&lt;1.1,Q1396,IF(Q1396&lt;YEAR!$C$2+YEAR!$C$3-2,Q1396+1,(YEAR!$C$2+YEAR!$C$3-1)&amp;"       :="))</f>
        <v>1</v>
      </c>
      <c r="S1396">
        <f>IF(R1396&lt;1.1,R1396,IF(R1396&lt;YEAR!$C$2+YEAR!$C$3-2,R1396+1,(YEAR!$C$2+YEAR!$C$3-1)&amp;"       :="))</f>
        <v>1</v>
      </c>
      <c r="T1396">
        <f>IF(S1396&lt;1.1,S1396,IF(S1396&lt;YEAR!$C$2+YEAR!$C$3-2,S1396+1,(YEAR!$C$2+YEAR!$C$3-1)&amp;"       :="))</f>
        <v>1</v>
      </c>
      <c r="U1396">
        <f>IF(T1396&lt;1.1,T1396,IF(T1396&lt;YEAR!$C$2+YEAR!$C$3-2,T1396+1,(YEAR!$C$2+YEAR!$C$3-1)&amp;"       :="))</f>
        <v>1</v>
      </c>
      <c r="V1396">
        <f>IF(U1396&lt;1.1,U1396,IF(U1396&lt;YEAR!$C$2+YEAR!$C$3-2,U1396+1,(YEAR!$C$2+YEAR!$C$3-1)&amp;"       :="))</f>
        <v>1</v>
      </c>
      <c r="W1396">
        <f>IF(V1396&lt;1.1,V1396,IF(V1396&lt;YEAR!$C$2+YEAR!$C$3-2,V1396+1,(YEAR!$C$2+YEAR!$C$3-1)&amp;"       :="))</f>
        <v>1</v>
      </c>
      <c r="X1396">
        <f>IF(W1396&lt;1.1,W1396,IF(W1396&lt;YEAR!$C$2+YEAR!$C$3-2,W1396+1,(YEAR!$C$2+YEAR!$C$3-1)&amp;"       :="))</f>
        <v>1</v>
      </c>
      <c r="Y1396">
        <f>IF(X1396&lt;1.1,X1396,IF(X1396&lt;YEAR!$C$2+YEAR!$C$3-2,X1396+1,(YEAR!$C$2+YEAR!$C$3-1)&amp;"       :="))</f>
        <v>1</v>
      </c>
      <c r="Z1396">
        <f>IF(Y1396&lt;1.1,Y1396,IF(Y1396&lt;YEAR!$C$2+YEAR!$C$3-2,Y1396+1,(YEAR!$C$2+YEAR!$C$3-1)&amp;"       :="))</f>
        <v>1</v>
      </c>
      <c r="AA1396">
        <f>IF(Z1396&lt;1.1,Z1396,IF(Z1396&lt;YEAR!$C$2+YEAR!$C$3-2,Z1396+1,(YEAR!$C$2+YEAR!$C$3-1)&amp;"       :="))</f>
        <v>1</v>
      </c>
      <c r="AB1396">
        <f>IF(AA1396&lt;1.1,AA1396,IF(AA1396&lt;YEAR!$C$2+YEAR!$C$3-2,AA1396+1,(YEAR!$C$2+YEAR!$C$3-1)&amp;"       :="))</f>
        <v>1</v>
      </c>
      <c r="AC1396">
        <f>IF(AB1396&lt;1.1,AB1396,IF(AB1396&lt;YEAR!$C$2+YEAR!$C$3-2,AB1396+1,(YEAR!$C$2+YEAR!$C$3-1)&amp;"       :="))</f>
        <v>1</v>
      </c>
      <c r="AD1396">
        <f>IF(AC1396&lt;1.1,AC1396,IF(AC1396&lt;YEAR!$C$2+YEAR!$C$3-2,AC1396+1,(YEAR!$C$2+YEAR!$C$3-1)&amp;"       :="))</f>
        <v>1</v>
      </c>
      <c r="AE1396">
        <f>IF(AD1396&lt;1.1,AD1396,IF(AD1396&lt;YEAR!$C$2+YEAR!$C$3-2,AD1396+1,(YEAR!$C$2+YEAR!$C$3-1)&amp;"       :="))</f>
        <v>1</v>
      </c>
      <c r="AF1396">
        <f>IF(AE1396&lt;1.1,AE1396,IF(AE1396&lt;YEAR!$C$2+YEAR!$C$3-2,AE1396+1,(YEAR!$C$2+YEAR!$C$3-1)&amp;"       :="))</f>
        <v>1</v>
      </c>
      <c r="AG1396">
        <f>IF(AF1396&lt;1.1,AF1396,IF(AF1396&lt;YEAR!$C$2+YEAR!$C$3-2,AF1396+1,(YEAR!$C$2+YEAR!$C$3-1)&amp;"       :="))</f>
        <v>1</v>
      </c>
      <c r="AH1396">
        <f>IF(AG1396&lt;1.1,AG1396,IF(AG1396&lt;YEAR!$C$2+YEAR!$C$3-2,AG1396+1,(YEAR!$C$2+YEAR!$C$3-1)&amp;"       :="))</f>
        <v>1</v>
      </c>
      <c r="AI1396">
        <f>IF(AH1396&lt;1.1,AH1396,IF(AH1396&lt;YEAR!$C$2+YEAR!$C$3-2,AH1396+1,(YEAR!$C$2+YEAR!$C$3-1)&amp;"       :="))</f>
        <v>1</v>
      </c>
      <c r="AJ1396">
        <f>IF(AI1396&lt;1.1,AI1396,IF(AI1396&lt;YEAR!$C$2+YEAR!$C$3-2,AI1396+1,(YEAR!$C$2+YEAR!$C$3-1)&amp;"       :="))</f>
        <v>1</v>
      </c>
    </row>
    <row r="1397" spans="1:36">
      <c r="A1397">
        <f t="shared" ca="1" si="102"/>
        <v>34</v>
      </c>
      <c r="B1397" t="s">
        <v>51</v>
      </c>
      <c r="C1397" t="str">
        <f ca="1">IF(D1397="",OFFSET(AvailabilityFactor!A$1,A1397,0),C1396)</f>
        <v>D2HLT0165</v>
      </c>
      <c r="D1397" t="str" cm="1">
        <f t="array" aca="1" ref="D1397" ca="1">IF(D1396="",TS_DRC!$P$5,OFFSET(TS_DRC!P$5,RIGHT(D1396,2),0,TRUE))</f>
        <v>TS40</v>
      </c>
      <c r="E1397" t="str">
        <f t="shared" ca="1" si="103"/>
        <v>TS40</v>
      </c>
      <c r="F1397">
        <f>[3]Scenarios!$H$7</f>
        <v>1</v>
      </c>
      <c r="G1397">
        <f>IF(F1397&lt;1.1,F1397,IF(F1397&lt;YEAR!$C$2+YEAR!$C$3-2,F1397+1,(YEAR!$C$2+YEAR!$C$3-1)&amp;"       :="))</f>
        <v>1</v>
      </c>
      <c r="H1397">
        <f>IF(G1397&lt;1.1,G1397,IF(G1397&lt;YEAR!$C$2+YEAR!$C$3-2,G1397+1,(YEAR!$C$2+YEAR!$C$3-1)&amp;"       :="))</f>
        <v>1</v>
      </c>
      <c r="I1397">
        <f>IF(H1397&lt;1.1,H1397,IF(H1397&lt;YEAR!$C$2+YEAR!$C$3-2,H1397+1,(YEAR!$C$2+YEAR!$C$3-1)&amp;"       :="))</f>
        <v>1</v>
      </c>
      <c r="J1397">
        <f>IF(I1397&lt;1.1,I1397,IF(I1397&lt;YEAR!$C$2+YEAR!$C$3-2,I1397+1,(YEAR!$C$2+YEAR!$C$3-1)&amp;"       :="))</f>
        <v>1</v>
      </c>
      <c r="K1397">
        <f>IF(J1397&lt;1.1,J1397,IF(J1397&lt;YEAR!$C$2+YEAR!$C$3-2,J1397+1,(YEAR!$C$2+YEAR!$C$3-1)&amp;"       :="))</f>
        <v>1</v>
      </c>
      <c r="L1397">
        <f>IF(K1397&lt;1.1,K1397,IF(K1397&lt;YEAR!$C$2+YEAR!$C$3-2,K1397+1,(YEAR!$C$2+YEAR!$C$3-1)&amp;"       :="))</f>
        <v>1</v>
      </c>
      <c r="M1397">
        <f>IF(L1397&lt;1.1,L1397,IF(L1397&lt;YEAR!$C$2+YEAR!$C$3-2,L1397+1,(YEAR!$C$2+YEAR!$C$3-1)&amp;"       :="))</f>
        <v>1</v>
      </c>
      <c r="N1397">
        <f>IF(M1397&lt;1.1,M1397,IF(M1397&lt;YEAR!$C$2+YEAR!$C$3-2,M1397+1,(YEAR!$C$2+YEAR!$C$3-1)&amp;"       :="))</f>
        <v>1</v>
      </c>
      <c r="O1397">
        <f>IF(N1397&lt;1.1,N1397,IF(N1397&lt;YEAR!$C$2+YEAR!$C$3-2,N1397+1,(YEAR!$C$2+YEAR!$C$3-1)&amp;"       :="))</f>
        <v>1</v>
      </c>
      <c r="P1397">
        <f>IF(O1397&lt;1.1,O1397,IF(O1397&lt;YEAR!$C$2+YEAR!$C$3-2,O1397+1,(YEAR!$C$2+YEAR!$C$3-1)&amp;"       :="))</f>
        <v>1</v>
      </c>
      <c r="Q1397">
        <f>IF(P1397&lt;1.1,P1397,IF(P1397&lt;YEAR!$C$2+YEAR!$C$3-2,P1397+1,(YEAR!$C$2+YEAR!$C$3-1)&amp;"       :="))</f>
        <v>1</v>
      </c>
      <c r="R1397">
        <f>IF(Q1397&lt;1.1,Q1397,IF(Q1397&lt;YEAR!$C$2+YEAR!$C$3-2,Q1397+1,(YEAR!$C$2+YEAR!$C$3-1)&amp;"       :="))</f>
        <v>1</v>
      </c>
      <c r="S1397">
        <f>IF(R1397&lt;1.1,R1397,IF(R1397&lt;YEAR!$C$2+YEAR!$C$3-2,R1397+1,(YEAR!$C$2+YEAR!$C$3-1)&amp;"       :="))</f>
        <v>1</v>
      </c>
      <c r="T1397">
        <f>IF(S1397&lt;1.1,S1397,IF(S1397&lt;YEAR!$C$2+YEAR!$C$3-2,S1397+1,(YEAR!$C$2+YEAR!$C$3-1)&amp;"       :="))</f>
        <v>1</v>
      </c>
      <c r="U1397">
        <f>IF(T1397&lt;1.1,T1397,IF(T1397&lt;YEAR!$C$2+YEAR!$C$3-2,T1397+1,(YEAR!$C$2+YEAR!$C$3-1)&amp;"       :="))</f>
        <v>1</v>
      </c>
      <c r="V1397">
        <f>IF(U1397&lt;1.1,U1397,IF(U1397&lt;YEAR!$C$2+YEAR!$C$3-2,U1397+1,(YEAR!$C$2+YEAR!$C$3-1)&amp;"       :="))</f>
        <v>1</v>
      </c>
      <c r="W1397">
        <f>IF(V1397&lt;1.1,V1397,IF(V1397&lt;YEAR!$C$2+YEAR!$C$3-2,V1397+1,(YEAR!$C$2+YEAR!$C$3-1)&amp;"       :="))</f>
        <v>1</v>
      </c>
      <c r="X1397">
        <f>IF(W1397&lt;1.1,W1397,IF(W1397&lt;YEAR!$C$2+YEAR!$C$3-2,W1397+1,(YEAR!$C$2+YEAR!$C$3-1)&amp;"       :="))</f>
        <v>1</v>
      </c>
      <c r="Y1397">
        <f>IF(X1397&lt;1.1,X1397,IF(X1397&lt;YEAR!$C$2+YEAR!$C$3-2,X1397+1,(YEAR!$C$2+YEAR!$C$3-1)&amp;"       :="))</f>
        <v>1</v>
      </c>
      <c r="Z1397">
        <f>IF(Y1397&lt;1.1,Y1397,IF(Y1397&lt;YEAR!$C$2+YEAR!$C$3-2,Y1397+1,(YEAR!$C$2+YEAR!$C$3-1)&amp;"       :="))</f>
        <v>1</v>
      </c>
      <c r="AA1397">
        <f>IF(Z1397&lt;1.1,Z1397,IF(Z1397&lt;YEAR!$C$2+YEAR!$C$3-2,Z1397+1,(YEAR!$C$2+YEAR!$C$3-1)&amp;"       :="))</f>
        <v>1</v>
      </c>
      <c r="AB1397">
        <f>IF(AA1397&lt;1.1,AA1397,IF(AA1397&lt;YEAR!$C$2+YEAR!$C$3-2,AA1397+1,(YEAR!$C$2+YEAR!$C$3-1)&amp;"       :="))</f>
        <v>1</v>
      </c>
      <c r="AC1397">
        <f>IF(AB1397&lt;1.1,AB1397,IF(AB1397&lt;YEAR!$C$2+YEAR!$C$3-2,AB1397+1,(YEAR!$C$2+YEAR!$C$3-1)&amp;"       :="))</f>
        <v>1</v>
      </c>
      <c r="AD1397">
        <f>IF(AC1397&lt;1.1,AC1397,IF(AC1397&lt;YEAR!$C$2+YEAR!$C$3-2,AC1397+1,(YEAR!$C$2+YEAR!$C$3-1)&amp;"       :="))</f>
        <v>1</v>
      </c>
      <c r="AE1397">
        <f>IF(AD1397&lt;1.1,AD1397,IF(AD1397&lt;YEAR!$C$2+YEAR!$C$3-2,AD1397+1,(YEAR!$C$2+YEAR!$C$3-1)&amp;"       :="))</f>
        <v>1</v>
      </c>
      <c r="AF1397">
        <f>IF(AE1397&lt;1.1,AE1397,IF(AE1397&lt;YEAR!$C$2+YEAR!$C$3-2,AE1397+1,(YEAR!$C$2+YEAR!$C$3-1)&amp;"       :="))</f>
        <v>1</v>
      </c>
      <c r="AG1397">
        <f>IF(AF1397&lt;1.1,AF1397,IF(AF1397&lt;YEAR!$C$2+YEAR!$C$3-2,AF1397+1,(YEAR!$C$2+YEAR!$C$3-1)&amp;"       :="))</f>
        <v>1</v>
      </c>
      <c r="AH1397">
        <f>IF(AG1397&lt;1.1,AG1397,IF(AG1397&lt;YEAR!$C$2+YEAR!$C$3-2,AG1397+1,(YEAR!$C$2+YEAR!$C$3-1)&amp;"       :="))</f>
        <v>1</v>
      </c>
      <c r="AI1397">
        <f>IF(AH1397&lt;1.1,AH1397,IF(AH1397&lt;YEAR!$C$2+YEAR!$C$3-2,AH1397+1,(YEAR!$C$2+YEAR!$C$3-1)&amp;"       :="))</f>
        <v>1</v>
      </c>
      <c r="AJ1397">
        <f>IF(AI1397&lt;1.1,AI1397,IF(AI1397&lt;YEAR!$C$2+YEAR!$C$3-2,AI1397+1,(YEAR!$C$2+YEAR!$C$3-1)&amp;"       :="))</f>
        <v>1</v>
      </c>
    </row>
    <row r="1398" spans="1:36">
      <c r="A1398">
        <f t="shared" ref="A1398:A1404" ca="1" si="104">IF(D1398="",A1397+1,A1397)</f>
        <v>35</v>
      </c>
      <c r="B1398" t="s">
        <v>51</v>
      </c>
      <c r="C1398" t="str">
        <f ca="1">IF(D1398="",OFFSET(AvailabilityFactor!A$1,A1398,0),C1397)</f>
        <v>D2HLT0166</v>
      </c>
      <c r="D1398" t="str" cm="1">
        <f t="array" aca="1" ref="D1398" ca="1">IF(D1397="",TS_DRC!$P$5,OFFSET(TS_DRC!P$5,RIGHT(D1397,2),0,TRUE))</f>
        <v/>
      </c>
      <c r="E1398" t="str">
        <f t="shared" ref="E1398:E1404" ca="1" si="105">IF(D1398="","[DRC,"&amp;C1398&amp;",*,*]          :         ",D1398)</f>
        <v xml:space="preserve">[DRC,D2HLT0166,*,*]          :         </v>
      </c>
      <c r="F1398">
        <f ca="1">IF($D1644="",YEAR!C$2,1)</f>
        <v>2020</v>
      </c>
      <c r="G1398">
        <f ca="1">IF(F1398&lt;1.1,F1398,IF(F1398&lt;YEAR!$C$2+YEAR!$C$3-2,F1398+1,(YEAR!$C$2+YEAR!$C$3-1)&amp;"       :="))</f>
        <v>2021</v>
      </c>
      <c r="H1398">
        <f ca="1">IF(G1398&lt;1.1,G1398,IF(G1398&lt;YEAR!$C$2+YEAR!$C$3-2,G1398+1,(YEAR!$C$2+YEAR!$C$3-1)&amp;"       :="))</f>
        <v>2022</v>
      </c>
      <c r="I1398">
        <f ca="1">IF(H1398&lt;1.1,H1398,IF(H1398&lt;YEAR!$C$2+YEAR!$C$3-2,H1398+1,(YEAR!$C$2+YEAR!$C$3-1)&amp;"       :="))</f>
        <v>2023</v>
      </c>
      <c r="J1398">
        <f ca="1">IF(I1398&lt;1.1,I1398,IF(I1398&lt;YEAR!$C$2+YEAR!$C$3-2,I1398+1,(YEAR!$C$2+YEAR!$C$3-1)&amp;"       :="))</f>
        <v>2024</v>
      </c>
      <c r="K1398">
        <f ca="1">IF(J1398&lt;1.1,J1398,IF(J1398&lt;YEAR!$C$2+YEAR!$C$3-2,J1398+1,(YEAR!$C$2+YEAR!$C$3-1)&amp;"       :="))</f>
        <v>2025</v>
      </c>
      <c r="L1398">
        <f ca="1">IF(K1398&lt;1.1,K1398,IF(K1398&lt;YEAR!$C$2+YEAR!$C$3-2,K1398+1,(YEAR!$C$2+YEAR!$C$3-1)&amp;"       :="))</f>
        <v>2026</v>
      </c>
      <c r="M1398">
        <f ca="1">IF(L1398&lt;1.1,L1398,IF(L1398&lt;YEAR!$C$2+YEAR!$C$3-2,L1398+1,(YEAR!$C$2+YEAR!$C$3-1)&amp;"       :="))</f>
        <v>2027</v>
      </c>
      <c r="N1398">
        <f ca="1">IF(M1398&lt;1.1,M1398,IF(M1398&lt;YEAR!$C$2+YEAR!$C$3-2,M1398+1,(YEAR!$C$2+YEAR!$C$3-1)&amp;"       :="))</f>
        <v>2028</v>
      </c>
      <c r="O1398">
        <f ca="1">IF(N1398&lt;1.1,N1398,IF(N1398&lt;YEAR!$C$2+YEAR!$C$3-2,N1398+1,(YEAR!$C$2+YEAR!$C$3-1)&amp;"       :="))</f>
        <v>2029</v>
      </c>
      <c r="P1398">
        <f ca="1">IF(O1398&lt;1.1,O1398,IF(O1398&lt;YEAR!$C$2+YEAR!$C$3-2,O1398+1,(YEAR!$C$2+YEAR!$C$3-1)&amp;"       :="))</f>
        <v>2030</v>
      </c>
      <c r="Q1398">
        <f ca="1">IF(P1398&lt;1.1,P1398,IF(P1398&lt;YEAR!$C$2+YEAR!$C$3-2,P1398+1,(YEAR!$C$2+YEAR!$C$3-1)&amp;"       :="))</f>
        <v>2031</v>
      </c>
      <c r="R1398">
        <f ca="1">IF(Q1398&lt;1.1,Q1398,IF(Q1398&lt;YEAR!$C$2+YEAR!$C$3-2,Q1398+1,(YEAR!$C$2+YEAR!$C$3-1)&amp;"       :="))</f>
        <v>2032</v>
      </c>
      <c r="S1398">
        <f ca="1">IF(R1398&lt;1.1,R1398,IF(R1398&lt;YEAR!$C$2+YEAR!$C$3-2,R1398+1,(YEAR!$C$2+YEAR!$C$3-1)&amp;"       :="))</f>
        <v>2033</v>
      </c>
      <c r="T1398">
        <f ca="1">IF(S1398&lt;1.1,S1398,IF(S1398&lt;YEAR!$C$2+YEAR!$C$3-2,S1398+1,(YEAR!$C$2+YEAR!$C$3-1)&amp;"       :="))</f>
        <v>2034</v>
      </c>
      <c r="U1398">
        <f ca="1">IF(T1398&lt;1.1,T1398,IF(T1398&lt;YEAR!$C$2+YEAR!$C$3-2,T1398+1,(YEAR!$C$2+YEAR!$C$3-1)&amp;"       :="))</f>
        <v>2035</v>
      </c>
      <c r="V1398">
        <f ca="1">IF(U1398&lt;1.1,U1398,IF(U1398&lt;YEAR!$C$2+YEAR!$C$3-2,U1398+1,(YEAR!$C$2+YEAR!$C$3-1)&amp;"       :="))</f>
        <v>2036</v>
      </c>
      <c r="W1398">
        <f ca="1">IF(V1398&lt;1.1,V1398,IF(V1398&lt;YEAR!$C$2+YEAR!$C$3-2,V1398+1,(YEAR!$C$2+YEAR!$C$3-1)&amp;"       :="))</f>
        <v>2037</v>
      </c>
      <c r="X1398">
        <f ca="1">IF(W1398&lt;1.1,W1398,IF(W1398&lt;YEAR!$C$2+YEAR!$C$3-2,W1398+1,(YEAR!$C$2+YEAR!$C$3-1)&amp;"       :="))</f>
        <v>2038</v>
      </c>
      <c r="Y1398">
        <f ca="1">IF(X1398&lt;1.1,X1398,IF(X1398&lt;YEAR!$C$2+YEAR!$C$3-2,X1398+1,(YEAR!$C$2+YEAR!$C$3-1)&amp;"       :="))</f>
        <v>2039</v>
      </c>
      <c r="Z1398">
        <f ca="1">IF(Y1398&lt;1.1,Y1398,IF(Y1398&lt;YEAR!$C$2+YEAR!$C$3-2,Y1398+1,(YEAR!$C$2+YEAR!$C$3-1)&amp;"       :="))</f>
        <v>2040</v>
      </c>
      <c r="AA1398">
        <f ca="1">IF(Z1398&lt;1.1,Z1398,IF(Z1398&lt;YEAR!$C$2+YEAR!$C$3-2,Z1398+1,(YEAR!$C$2+YEAR!$C$3-1)&amp;"       :="))</f>
        <v>2041</v>
      </c>
      <c r="AB1398">
        <f ca="1">IF(AA1398&lt;1.1,AA1398,IF(AA1398&lt;YEAR!$C$2+YEAR!$C$3-2,AA1398+1,(YEAR!$C$2+YEAR!$C$3-1)&amp;"       :="))</f>
        <v>2042</v>
      </c>
      <c r="AC1398">
        <f ca="1">IF(AB1398&lt;1.1,AB1398,IF(AB1398&lt;YEAR!$C$2+YEAR!$C$3-2,AB1398+1,(YEAR!$C$2+YEAR!$C$3-1)&amp;"       :="))</f>
        <v>2043</v>
      </c>
      <c r="AD1398">
        <f ca="1">IF(AC1398&lt;1.1,AC1398,IF(AC1398&lt;YEAR!$C$2+YEAR!$C$3-2,AC1398+1,(YEAR!$C$2+YEAR!$C$3-1)&amp;"       :="))</f>
        <v>2044</v>
      </c>
      <c r="AE1398">
        <f ca="1">IF(AD1398&lt;1.1,AD1398,IF(AD1398&lt;YEAR!$C$2+YEAR!$C$3-2,AD1398+1,(YEAR!$C$2+YEAR!$C$3-1)&amp;"       :="))</f>
        <v>2045</v>
      </c>
      <c r="AF1398">
        <f ca="1">IF(AE1398&lt;1.1,AE1398,IF(AE1398&lt;YEAR!$C$2+YEAR!$C$3-2,AE1398+1,(YEAR!$C$2+YEAR!$C$3-1)&amp;"       :="))</f>
        <v>2046</v>
      </c>
      <c r="AG1398">
        <f ca="1">IF(AF1398&lt;1.1,AF1398,IF(AF1398&lt;YEAR!$C$2+YEAR!$C$3-2,AF1398+1,(YEAR!$C$2+YEAR!$C$3-1)&amp;"       :="))</f>
        <v>2047</v>
      </c>
      <c r="AH1398">
        <f ca="1">IF(AG1398&lt;1.1,AG1398,IF(AG1398&lt;YEAR!$C$2+YEAR!$C$3-2,AG1398+1,(YEAR!$C$2+YEAR!$C$3-1)&amp;"       :="))</f>
        <v>2048</v>
      </c>
      <c r="AI1398">
        <f ca="1">IF(AH1398&lt;1.1,AH1398,IF(AH1398&lt;YEAR!$C$2+YEAR!$C$3-2,AH1398+1,(YEAR!$C$2+YEAR!$C$3-1)&amp;"       :="))</f>
        <v>2049</v>
      </c>
      <c r="AJ1398" t="str">
        <f ca="1">IF(AI1398&lt;1.1,AI1398,IF(AI1398&lt;YEAR!$C$2+YEAR!$C$3-2,AI1398+1,(YEAR!$C$2+YEAR!$C$3-1)&amp;"       :="))</f>
        <v>2050       :=</v>
      </c>
    </row>
    <row r="1399" spans="1:36">
      <c r="A1399">
        <f t="shared" ca="1" si="104"/>
        <v>35</v>
      </c>
      <c r="B1399" t="s">
        <v>51</v>
      </c>
      <c r="C1399" t="str">
        <f ca="1">IF(D1399="",OFFSET(AvailabilityFactor!A$1,A1399,0),C1398)</f>
        <v>D2HLT0166</v>
      </c>
      <c r="D1399" t="str" cm="1">
        <f t="array" aca="1" ref="D1399" ca="1">IF(D1398="",TS_DRC!$P$5,OFFSET(TS_DRC!P$5,RIGHT(D1398,2),0,TRUE))</f>
        <v>TS01</v>
      </c>
      <c r="E1399" t="str">
        <f t="shared" ca="1" si="105"/>
        <v>TS01</v>
      </c>
      <c r="F1399">
        <f>[3]Scenarios!$H$7</f>
        <v>1</v>
      </c>
      <c r="G1399">
        <f>IF(F1399&lt;1.1,F1399,IF(F1399&lt;YEAR!$C$2+YEAR!$C$3-2,F1399+1,(YEAR!$C$2+YEAR!$C$3-1)&amp;"       :="))</f>
        <v>1</v>
      </c>
      <c r="H1399">
        <f>IF(G1399&lt;1.1,G1399,IF(G1399&lt;YEAR!$C$2+YEAR!$C$3-2,G1399+1,(YEAR!$C$2+YEAR!$C$3-1)&amp;"       :="))</f>
        <v>1</v>
      </c>
      <c r="I1399">
        <f>IF(H1399&lt;1.1,H1399,IF(H1399&lt;YEAR!$C$2+YEAR!$C$3-2,H1399+1,(YEAR!$C$2+YEAR!$C$3-1)&amp;"       :="))</f>
        <v>1</v>
      </c>
      <c r="J1399">
        <f>IF(I1399&lt;1.1,I1399,IF(I1399&lt;YEAR!$C$2+YEAR!$C$3-2,I1399+1,(YEAR!$C$2+YEAR!$C$3-1)&amp;"       :="))</f>
        <v>1</v>
      </c>
      <c r="K1399">
        <f>IF(J1399&lt;1.1,J1399,IF(J1399&lt;YEAR!$C$2+YEAR!$C$3-2,J1399+1,(YEAR!$C$2+YEAR!$C$3-1)&amp;"       :="))</f>
        <v>1</v>
      </c>
      <c r="L1399">
        <f>IF(K1399&lt;1.1,K1399,IF(K1399&lt;YEAR!$C$2+YEAR!$C$3-2,K1399+1,(YEAR!$C$2+YEAR!$C$3-1)&amp;"       :="))</f>
        <v>1</v>
      </c>
      <c r="M1399">
        <f>IF(L1399&lt;1.1,L1399,IF(L1399&lt;YEAR!$C$2+YEAR!$C$3-2,L1399+1,(YEAR!$C$2+YEAR!$C$3-1)&amp;"       :="))</f>
        <v>1</v>
      </c>
      <c r="N1399">
        <f>IF(M1399&lt;1.1,M1399,IF(M1399&lt;YEAR!$C$2+YEAR!$C$3-2,M1399+1,(YEAR!$C$2+YEAR!$C$3-1)&amp;"       :="))</f>
        <v>1</v>
      </c>
      <c r="O1399">
        <f>IF(N1399&lt;1.1,N1399,IF(N1399&lt;YEAR!$C$2+YEAR!$C$3-2,N1399+1,(YEAR!$C$2+YEAR!$C$3-1)&amp;"       :="))</f>
        <v>1</v>
      </c>
      <c r="P1399">
        <f>IF(O1399&lt;1.1,O1399,IF(O1399&lt;YEAR!$C$2+YEAR!$C$3-2,O1399+1,(YEAR!$C$2+YEAR!$C$3-1)&amp;"       :="))</f>
        <v>1</v>
      </c>
      <c r="Q1399">
        <f>IF(P1399&lt;1.1,P1399,IF(P1399&lt;YEAR!$C$2+YEAR!$C$3-2,P1399+1,(YEAR!$C$2+YEAR!$C$3-1)&amp;"       :="))</f>
        <v>1</v>
      </c>
      <c r="R1399">
        <f>IF(Q1399&lt;1.1,Q1399,IF(Q1399&lt;YEAR!$C$2+YEAR!$C$3-2,Q1399+1,(YEAR!$C$2+YEAR!$C$3-1)&amp;"       :="))</f>
        <v>1</v>
      </c>
      <c r="S1399">
        <f>IF(R1399&lt;1.1,R1399,IF(R1399&lt;YEAR!$C$2+YEAR!$C$3-2,R1399+1,(YEAR!$C$2+YEAR!$C$3-1)&amp;"       :="))</f>
        <v>1</v>
      </c>
      <c r="T1399">
        <f>IF(S1399&lt;1.1,S1399,IF(S1399&lt;YEAR!$C$2+YEAR!$C$3-2,S1399+1,(YEAR!$C$2+YEAR!$C$3-1)&amp;"       :="))</f>
        <v>1</v>
      </c>
      <c r="U1399">
        <f>IF(T1399&lt;1.1,T1399,IF(T1399&lt;YEAR!$C$2+YEAR!$C$3-2,T1399+1,(YEAR!$C$2+YEAR!$C$3-1)&amp;"       :="))</f>
        <v>1</v>
      </c>
      <c r="V1399">
        <f>IF(U1399&lt;1.1,U1399,IF(U1399&lt;YEAR!$C$2+YEAR!$C$3-2,U1399+1,(YEAR!$C$2+YEAR!$C$3-1)&amp;"       :="))</f>
        <v>1</v>
      </c>
      <c r="W1399">
        <f>IF(V1399&lt;1.1,V1399,IF(V1399&lt;YEAR!$C$2+YEAR!$C$3-2,V1399+1,(YEAR!$C$2+YEAR!$C$3-1)&amp;"       :="))</f>
        <v>1</v>
      </c>
      <c r="X1399">
        <f>IF(W1399&lt;1.1,W1399,IF(W1399&lt;YEAR!$C$2+YEAR!$C$3-2,W1399+1,(YEAR!$C$2+YEAR!$C$3-1)&amp;"       :="))</f>
        <v>1</v>
      </c>
      <c r="Y1399">
        <f>IF(X1399&lt;1.1,X1399,IF(X1399&lt;YEAR!$C$2+YEAR!$C$3-2,X1399+1,(YEAR!$C$2+YEAR!$C$3-1)&amp;"       :="))</f>
        <v>1</v>
      </c>
      <c r="Z1399">
        <f>IF(Y1399&lt;1.1,Y1399,IF(Y1399&lt;YEAR!$C$2+YEAR!$C$3-2,Y1399+1,(YEAR!$C$2+YEAR!$C$3-1)&amp;"       :="))</f>
        <v>1</v>
      </c>
      <c r="AA1399">
        <f>IF(Z1399&lt;1.1,Z1399,IF(Z1399&lt;YEAR!$C$2+YEAR!$C$3-2,Z1399+1,(YEAR!$C$2+YEAR!$C$3-1)&amp;"       :="))</f>
        <v>1</v>
      </c>
      <c r="AB1399">
        <f>IF(AA1399&lt;1.1,AA1399,IF(AA1399&lt;YEAR!$C$2+YEAR!$C$3-2,AA1399+1,(YEAR!$C$2+YEAR!$C$3-1)&amp;"       :="))</f>
        <v>1</v>
      </c>
      <c r="AC1399">
        <f>IF(AB1399&lt;1.1,AB1399,IF(AB1399&lt;YEAR!$C$2+YEAR!$C$3-2,AB1399+1,(YEAR!$C$2+YEAR!$C$3-1)&amp;"       :="))</f>
        <v>1</v>
      </c>
      <c r="AD1399">
        <f>IF(AC1399&lt;1.1,AC1399,IF(AC1399&lt;YEAR!$C$2+YEAR!$C$3-2,AC1399+1,(YEAR!$C$2+YEAR!$C$3-1)&amp;"       :="))</f>
        <v>1</v>
      </c>
      <c r="AE1399">
        <f>IF(AD1399&lt;1.1,AD1399,IF(AD1399&lt;YEAR!$C$2+YEAR!$C$3-2,AD1399+1,(YEAR!$C$2+YEAR!$C$3-1)&amp;"       :="))</f>
        <v>1</v>
      </c>
      <c r="AF1399">
        <f>IF(AE1399&lt;1.1,AE1399,IF(AE1399&lt;YEAR!$C$2+YEAR!$C$3-2,AE1399+1,(YEAR!$C$2+YEAR!$C$3-1)&amp;"       :="))</f>
        <v>1</v>
      </c>
      <c r="AG1399">
        <f>IF(AF1399&lt;1.1,AF1399,IF(AF1399&lt;YEAR!$C$2+YEAR!$C$3-2,AF1399+1,(YEAR!$C$2+YEAR!$C$3-1)&amp;"       :="))</f>
        <v>1</v>
      </c>
      <c r="AH1399">
        <f>IF(AG1399&lt;1.1,AG1399,IF(AG1399&lt;YEAR!$C$2+YEAR!$C$3-2,AG1399+1,(YEAR!$C$2+YEAR!$C$3-1)&amp;"       :="))</f>
        <v>1</v>
      </c>
      <c r="AI1399">
        <f>IF(AH1399&lt;1.1,AH1399,IF(AH1399&lt;YEAR!$C$2+YEAR!$C$3-2,AH1399+1,(YEAR!$C$2+YEAR!$C$3-1)&amp;"       :="))</f>
        <v>1</v>
      </c>
      <c r="AJ1399">
        <f>IF(AI1399&lt;1.1,AI1399,IF(AI1399&lt;YEAR!$C$2+YEAR!$C$3-2,AI1399+1,(YEAR!$C$2+YEAR!$C$3-1)&amp;"       :="))</f>
        <v>1</v>
      </c>
    </row>
    <row r="1400" spans="1:36">
      <c r="A1400">
        <f t="shared" ca="1" si="104"/>
        <v>35</v>
      </c>
      <c r="B1400" t="s">
        <v>51</v>
      </c>
      <c r="C1400" t="str">
        <f ca="1">IF(D1400="",OFFSET(AvailabilityFactor!A$1,A1400,0),C1399)</f>
        <v>D2HLT0166</v>
      </c>
      <c r="D1400" t="str" cm="1">
        <f t="array" aca="1" ref="D1400" ca="1">IF(D1399="",TS_DRC!$P$5,OFFSET(TS_DRC!P$5,RIGHT(D1399,2),0,TRUE))</f>
        <v>TS02</v>
      </c>
      <c r="E1400" t="str">
        <f t="shared" ca="1" si="105"/>
        <v>TS02</v>
      </c>
      <c r="F1400">
        <f>[3]Scenarios!$H$7</f>
        <v>1</v>
      </c>
      <c r="G1400">
        <f>IF(F1400&lt;1.1,F1400,IF(F1400&lt;YEAR!$C$2+YEAR!$C$3-2,F1400+1,(YEAR!$C$2+YEAR!$C$3-1)&amp;"       :="))</f>
        <v>1</v>
      </c>
      <c r="H1400">
        <f>IF(G1400&lt;1.1,G1400,IF(G1400&lt;YEAR!$C$2+YEAR!$C$3-2,G1400+1,(YEAR!$C$2+YEAR!$C$3-1)&amp;"       :="))</f>
        <v>1</v>
      </c>
      <c r="I1400">
        <f>IF(H1400&lt;1.1,H1400,IF(H1400&lt;YEAR!$C$2+YEAR!$C$3-2,H1400+1,(YEAR!$C$2+YEAR!$C$3-1)&amp;"       :="))</f>
        <v>1</v>
      </c>
      <c r="J1400">
        <f>IF(I1400&lt;1.1,I1400,IF(I1400&lt;YEAR!$C$2+YEAR!$C$3-2,I1400+1,(YEAR!$C$2+YEAR!$C$3-1)&amp;"       :="))</f>
        <v>1</v>
      </c>
      <c r="K1400">
        <f>IF(J1400&lt;1.1,J1400,IF(J1400&lt;YEAR!$C$2+YEAR!$C$3-2,J1400+1,(YEAR!$C$2+YEAR!$C$3-1)&amp;"       :="))</f>
        <v>1</v>
      </c>
      <c r="L1400">
        <f>IF(K1400&lt;1.1,K1400,IF(K1400&lt;YEAR!$C$2+YEAR!$C$3-2,K1400+1,(YEAR!$C$2+YEAR!$C$3-1)&amp;"       :="))</f>
        <v>1</v>
      </c>
      <c r="M1400">
        <f>IF(L1400&lt;1.1,L1400,IF(L1400&lt;YEAR!$C$2+YEAR!$C$3-2,L1400+1,(YEAR!$C$2+YEAR!$C$3-1)&amp;"       :="))</f>
        <v>1</v>
      </c>
      <c r="N1400">
        <f>IF(M1400&lt;1.1,M1400,IF(M1400&lt;YEAR!$C$2+YEAR!$C$3-2,M1400+1,(YEAR!$C$2+YEAR!$C$3-1)&amp;"       :="))</f>
        <v>1</v>
      </c>
      <c r="O1400">
        <f>IF(N1400&lt;1.1,N1400,IF(N1400&lt;YEAR!$C$2+YEAR!$C$3-2,N1400+1,(YEAR!$C$2+YEAR!$C$3-1)&amp;"       :="))</f>
        <v>1</v>
      </c>
      <c r="P1400">
        <f>IF(O1400&lt;1.1,O1400,IF(O1400&lt;YEAR!$C$2+YEAR!$C$3-2,O1400+1,(YEAR!$C$2+YEAR!$C$3-1)&amp;"       :="))</f>
        <v>1</v>
      </c>
      <c r="Q1400">
        <f>IF(P1400&lt;1.1,P1400,IF(P1400&lt;YEAR!$C$2+YEAR!$C$3-2,P1400+1,(YEAR!$C$2+YEAR!$C$3-1)&amp;"       :="))</f>
        <v>1</v>
      </c>
      <c r="R1400">
        <f>IF(Q1400&lt;1.1,Q1400,IF(Q1400&lt;YEAR!$C$2+YEAR!$C$3-2,Q1400+1,(YEAR!$C$2+YEAR!$C$3-1)&amp;"       :="))</f>
        <v>1</v>
      </c>
      <c r="S1400">
        <f>IF(R1400&lt;1.1,R1400,IF(R1400&lt;YEAR!$C$2+YEAR!$C$3-2,R1400+1,(YEAR!$C$2+YEAR!$C$3-1)&amp;"       :="))</f>
        <v>1</v>
      </c>
      <c r="T1400">
        <f>IF(S1400&lt;1.1,S1400,IF(S1400&lt;YEAR!$C$2+YEAR!$C$3-2,S1400+1,(YEAR!$C$2+YEAR!$C$3-1)&amp;"       :="))</f>
        <v>1</v>
      </c>
      <c r="U1400">
        <f>IF(T1400&lt;1.1,T1400,IF(T1400&lt;YEAR!$C$2+YEAR!$C$3-2,T1400+1,(YEAR!$C$2+YEAR!$C$3-1)&amp;"       :="))</f>
        <v>1</v>
      </c>
      <c r="V1400">
        <f>IF(U1400&lt;1.1,U1400,IF(U1400&lt;YEAR!$C$2+YEAR!$C$3-2,U1400+1,(YEAR!$C$2+YEAR!$C$3-1)&amp;"       :="))</f>
        <v>1</v>
      </c>
      <c r="W1400">
        <f>IF(V1400&lt;1.1,V1400,IF(V1400&lt;YEAR!$C$2+YEAR!$C$3-2,V1400+1,(YEAR!$C$2+YEAR!$C$3-1)&amp;"       :="))</f>
        <v>1</v>
      </c>
      <c r="X1400">
        <f>IF(W1400&lt;1.1,W1400,IF(W1400&lt;YEAR!$C$2+YEAR!$C$3-2,W1400+1,(YEAR!$C$2+YEAR!$C$3-1)&amp;"       :="))</f>
        <v>1</v>
      </c>
      <c r="Y1400">
        <f>IF(X1400&lt;1.1,X1400,IF(X1400&lt;YEAR!$C$2+YEAR!$C$3-2,X1400+1,(YEAR!$C$2+YEAR!$C$3-1)&amp;"       :="))</f>
        <v>1</v>
      </c>
      <c r="Z1400">
        <f>IF(Y1400&lt;1.1,Y1400,IF(Y1400&lt;YEAR!$C$2+YEAR!$C$3-2,Y1400+1,(YEAR!$C$2+YEAR!$C$3-1)&amp;"       :="))</f>
        <v>1</v>
      </c>
      <c r="AA1400">
        <f>IF(Z1400&lt;1.1,Z1400,IF(Z1400&lt;YEAR!$C$2+YEAR!$C$3-2,Z1400+1,(YEAR!$C$2+YEAR!$C$3-1)&amp;"       :="))</f>
        <v>1</v>
      </c>
      <c r="AB1400">
        <f>IF(AA1400&lt;1.1,AA1400,IF(AA1400&lt;YEAR!$C$2+YEAR!$C$3-2,AA1400+1,(YEAR!$C$2+YEAR!$C$3-1)&amp;"       :="))</f>
        <v>1</v>
      </c>
      <c r="AC1400">
        <f>IF(AB1400&lt;1.1,AB1400,IF(AB1400&lt;YEAR!$C$2+YEAR!$C$3-2,AB1400+1,(YEAR!$C$2+YEAR!$C$3-1)&amp;"       :="))</f>
        <v>1</v>
      </c>
      <c r="AD1400">
        <f>IF(AC1400&lt;1.1,AC1400,IF(AC1400&lt;YEAR!$C$2+YEAR!$C$3-2,AC1400+1,(YEAR!$C$2+YEAR!$C$3-1)&amp;"       :="))</f>
        <v>1</v>
      </c>
      <c r="AE1400">
        <f>IF(AD1400&lt;1.1,AD1400,IF(AD1400&lt;YEAR!$C$2+YEAR!$C$3-2,AD1400+1,(YEAR!$C$2+YEAR!$C$3-1)&amp;"       :="))</f>
        <v>1</v>
      </c>
      <c r="AF1400">
        <f>IF(AE1400&lt;1.1,AE1400,IF(AE1400&lt;YEAR!$C$2+YEAR!$C$3-2,AE1400+1,(YEAR!$C$2+YEAR!$C$3-1)&amp;"       :="))</f>
        <v>1</v>
      </c>
      <c r="AG1400">
        <f>IF(AF1400&lt;1.1,AF1400,IF(AF1400&lt;YEAR!$C$2+YEAR!$C$3-2,AF1400+1,(YEAR!$C$2+YEAR!$C$3-1)&amp;"       :="))</f>
        <v>1</v>
      </c>
      <c r="AH1400">
        <f>IF(AG1400&lt;1.1,AG1400,IF(AG1400&lt;YEAR!$C$2+YEAR!$C$3-2,AG1400+1,(YEAR!$C$2+YEAR!$C$3-1)&amp;"       :="))</f>
        <v>1</v>
      </c>
      <c r="AI1400">
        <f>IF(AH1400&lt;1.1,AH1400,IF(AH1400&lt;YEAR!$C$2+YEAR!$C$3-2,AH1400+1,(YEAR!$C$2+YEAR!$C$3-1)&amp;"       :="))</f>
        <v>1</v>
      </c>
      <c r="AJ1400">
        <f>IF(AI1400&lt;1.1,AI1400,IF(AI1400&lt;YEAR!$C$2+YEAR!$C$3-2,AI1400+1,(YEAR!$C$2+YEAR!$C$3-1)&amp;"       :="))</f>
        <v>1</v>
      </c>
    </row>
    <row r="1401" spans="1:36">
      <c r="A1401">
        <f t="shared" ca="1" si="104"/>
        <v>35</v>
      </c>
      <c r="B1401" t="s">
        <v>51</v>
      </c>
      <c r="C1401" t="str">
        <f ca="1">IF(D1401="",OFFSET(AvailabilityFactor!A$1,A1401,0),C1400)</f>
        <v>D2HLT0166</v>
      </c>
      <c r="D1401" t="str" cm="1">
        <f t="array" aca="1" ref="D1401" ca="1">IF(D1400="",TS_DRC!$P$5,OFFSET(TS_DRC!P$5,RIGHT(D1400,2),0,TRUE))</f>
        <v>TS03</v>
      </c>
      <c r="E1401" t="str">
        <f t="shared" ca="1" si="105"/>
        <v>TS03</v>
      </c>
      <c r="F1401">
        <f>[3]Scenarios!$H$7</f>
        <v>1</v>
      </c>
      <c r="G1401">
        <f>IF(F1401&lt;1.1,F1401,IF(F1401&lt;YEAR!$C$2+YEAR!$C$3-2,F1401+1,(YEAR!$C$2+YEAR!$C$3-1)&amp;"       :="))</f>
        <v>1</v>
      </c>
      <c r="H1401">
        <f>IF(G1401&lt;1.1,G1401,IF(G1401&lt;YEAR!$C$2+YEAR!$C$3-2,G1401+1,(YEAR!$C$2+YEAR!$C$3-1)&amp;"       :="))</f>
        <v>1</v>
      </c>
      <c r="I1401">
        <f>IF(H1401&lt;1.1,H1401,IF(H1401&lt;YEAR!$C$2+YEAR!$C$3-2,H1401+1,(YEAR!$C$2+YEAR!$C$3-1)&amp;"       :="))</f>
        <v>1</v>
      </c>
      <c r="J1401">
        <f>IF(I1401&lt;1.1,I1401,IF(I1401&lt;YEAR!$C$2+YEAR!$C$3-2,I1401+1,(YEAR!$C$2+YEAR!$C$3-1)&amp;"       :="))</f>
        <v>1</v>
      </c>
      <c r="K1401">
        <f>IF(J1401&lt;1.1,J1401,IF(J1401&lt;YEAR!$C$2+YEAR!$C$3-2,J1401+1,(YEAR!$C$2+YEAR!$C$3-1)&amp;"       :="))</f>
        <v>1</v>
      </c>
      <c r="L1401">
        <f>IF(K1401&lt;1.1,K1401,IF(K1401&lt;YEAR!$C$2+YEAR!$C$3-2,K1401+1,(YEAR!$C$2+YEAR!$C$3-1)&amp;"       :="))</f>
        <v>1</v>
      </c>
      <c r="M1401">
        <f>IF(L1401&lt;1.1,L1401,IF(L1401&lt;YEAR!$C$2+YEAR!$C$3-2,L1401+1,(YEAR!$C$2+YEAR!$C$3-1)&amp;"       :="))</f>
        <v>1</v>
      </c>
      <c r="N1401">
        <f>IF(M1401&lt;1.1,M1401,IF(M1401&lt;YEAR!$C$2+YEAR!$C$3-2,M1401+1,(YEAR!$C$2+YEAR!$C$3-1)&amp;"       :="))</f>
        <v>1</v>
      </c>
      <c r="O1401">
        <f>IF(N1401&lt;1.1,N1401,IF(N1401&lt;YEAR!$C$2+YEAR!$C$3-2,N1401+1,(YEAR!$C$2+YEAR!$C$3-1)&amp;"       :="))</f>
        <v>1</v>
      </c>
      <c r="P1401">
        <f>IF(O1401&lt;1.1,O1401,IF(O1401&lt;YEAR!$C$2+YEAR!$C$3-2,O1401+1,(YEAR!$C$2+YEAR!$C$3-1)&amp;"       :="))</f>
        <v>1</v>
      </c>
      <c r="Q1401">
        <f>IF(P1401&lt;1.1,P1401,IF(P1401&lt;YEAR!$C$2+YEAR!$C$3-2,P1401+1,(YEAR!$C$2+YEAR!$C$3-1)&amp;"       :="))</f>
        <v>1</v>
      </c>
      <c r="R1401">
        <f>IF(Q1401&lt;1.1,Q1401,IF(Q1401&lt;YEAR!$C$2+YEAR!$C$3-2,Q1401+1,(YEAR!$C$2+YEAR!$C$3-1)&amp;"       :="))</f>
        <v>1</v>
      </c>
      <c r="S1401">
        <f>IF(R1401&lt;1.1,R1401,IF(R1401&lt;YEAR!$C$2+YEAR!$C$3-2,R1401+1,(YEAR!$C$2+YEAR!$C$3-1)&amp;"       :="))</f>
        <v>1</v>
      </c>
      <c r="T1401">
        <f>IF(S1401&lt;1.1,S1401,IF(S1401&lt;YEAR!$C$2+YEAR!$C$3-2,S1401+1,(YEAR!$C$2+YEAR!$C$3-1)&amp;"       :="))</f>
        <v>1</v>
      </c>
      <c r="U1401">
        <f>IF(T1401&lt;1.1,T1401,IF(T1401&lt;YEAR!$C$2+YEAR!$C$3-2,T1401+1,(YEAR!$C$2+YEAR!$C$3-1)&amp;"       :="))</f>
        <v>1</v>
      </c>
      <c r="V1401">
        <f>IF(U1401&lt;1.1,U1401,IF(U1401&lt;YEAR!$C$2+YEAR!$C$3-2,U1401+1,(YEAR!$C$2+YEAR!$C$3-1)&amp;"       :="))</f>
        <v>1</v>
      </c>
      <c r="W1401">
        <f>IF(V1401&lt;1.1,V1401,IF(V1401&lt;YEAR!$C$2+YEAR!$C$3-2,V1401+1,(YEAR!$C$2+YEAR!$C$3-1)&amp;"       :="))</f>
        <v>1</v>
      </c>
      <c r="X1401">
        <f>IF(W1401&lt;1.1,W1401,IF(W1401&lt;YEAR!$C$2+YEAR!$C$3-2,W1401+1,(YEAR!$C$2+YEAR!$C$3-1)&amp;"       :="))</f>
        <v>1</v>
      </c>
      <c r="Y1401">
        <f>IF(X1401&lt;1.1,X1401,IF(X1401&lt;YEAR!$C$2+YEAR!$C$3-2,X1401+1,(YEAR!$C$2+YEAR!$C$3-1)&amp;"       :="))</f>
        <v>1</v>
      </c>
      <c r="Z1401">
        <f>IF(Y1401&lt;1.1,Y1401,IF(Y1401&lt;YEAR!$C$2+YEAR!$C$3-2,Y1401+1,(YEAR!$C$2+YEAR!$C$3-1)&amp;"       :="))</f>
        <v>1</v>
      </c>
      <c r="AA1401">
        <f>IF(Z1401&lt;1.1,Z1401,IF(Z1401&lt;YEAR!$C$2+YEAR!$C$3-2,Z1401+1,(YEAR!$C$2+YEAR!$C$3-1)&amp;"       :="))</f>
        <v>1</v>
      </c>
      <c r="AB1401">
        <f>IF(AA1401&lt;1.1,AA1401,IF(AA1401&lt;YEAR!$C$2+YEAR!$C$3-2,AA1401+1,(YEAR!$C$2+YEAR!$C$3-1)&amp;"       :="))</f>
        <v>1</v>
      </c>
      <c r="AC1401">
        <f>IF(AB1401&lt;1.1,AB1401,IF(AB1401&lt;YEAR!$C$2+YEAR!$C$3-2,AB1401+1,(YEAR!$C$2+YEAR!$C$3-1)&amp;"       :="))</f>
        <v>1</v>
      </c>
      <c r="AD1401">
        <f>IF(AC1401&lt;1.1,AC1401,IF(AC1401&lt;YEAR!$C$2+YEAR!$C$3-2,AC1401+1,(YEAR!$C$2+YEAR!$C$3-1)&amp;"       :="))</f>
        <v>1</v>
      </c>
      <c r="AE1401">
        <f>IF(AD1401&lt;1.1,AD1401,IF(AD1401&lt;YEAR!$C$2+YEAR!$C$3-2,AD1401+1,(YEAR!$C$2+YEAR!$C$3-1)&amp;"       :="))</f>
        <v>1</v>
      </c>
      <c r="AF1401">
        <f>IF(AE1401&lt;1.1,AE1401,IF(AE1401&lt;YEAR!$C$2+YEAR!$C$3-2,AE1401+1,(YEAR!$C$2+YEAR!$C$3-1)&amp;"       :="))</f>
        <v>1</v>
      </c>
      <c r="AG1401">
        <f>IF(AF1401&lt;1.1,AF1401,IF(AF1401&lt;YEAR!$C$2+YEAR!$C$3-2,AF1401+1,(YEAR!$C$2+YEAR!$C$3-1)&amp;"       :="))</f>
        <v>1</v>
      </c>
      <c r="AH1401">
        <f>IF(AG1401&lt;1.1,AG1401,IF(AG1401&lt;YEAR!$C$2+YEAR!$C$3-2,AG1401+1,(YEAR!$C$2+YEAR!$C$3-1)&amp;"       :="))</f>
        <v>1</v>
      </c>
      <c r="AI1401">
        <f>IF(AH1401&lt;1.1,AH1401,IF(AH1401&lt;YEAR!$C$2+YEAR!$C$3-2,AH1401+1,(YEAR!$C$2+YEAR!$C$3-1)&amp;"       :="))</f>
        <v>1</v>
      </c>
      <c r="AJ1401">
        <f>IF(AI1401&lt;1.1,AI1401,IF(AI1401&lt;YEAR!$C$2+YEAR!$C$3-2,AI1401+1,(YEAR!$C$2+YEAR!$C$3-1)&amp;"       :="))</f>
        <v>1</v>
      </c>
    </row>
    <row r="1402" spans="1:36">
      <c r="A1402">
        <f t="shared" ca="1" si="104"/>
        <v>35</v>
      </c>
      <c r="B1402" t="s">
        <v>51</v>
      </c>
      <c r="C1402" t="str">
        <f ca="1">IF(D1402="",OFFSET(AvailabilityFactor!A$1,A1402,0),C1401)</f>
        <v>D2HLT0166</v>
      </c>
      <c r="D1402" t="str" cm="1">
        <f t="array" aca="1" ref="D1402" ca="1">IF(D1401="",TS_DRC!$P$5,OFFSET(TS_DRC!P$5,RIGHT(D1401,2),0,TRUE))</f>
        <v>TS04</v>
      </c>
      <c r="E1402" t="str">
        <f t="shared" ca="1" si="105"/>
        <v>TS04</v>
      </c>
      <c r="F1402">
        <f>[3]Scenarios!$H$7</f>
        <v>1</v>
      </c>
      <c r="G1402">
        <f>IF(F1402&lt;1.1,F1402,IF(F1402&lt;YEAR!$C$2+YEAR!$C$3-2,F1402+1,(YEAR!$C$2+YEAR!$C$3-1)&amp;"       :="))</f>
        <v>1</v>
      </c>
      <c r="H1402">
        <f>IF(G1402&lt;1.1,G1402,IF(G1402&lt;YEAR!$C$2+YEAR!$C$3-2,G1402+1,(YEAR!$C$2+YEAR!$C$3-1)&amp;"       :="))</f>
        <v>1</v>
      </c>
      <c r="I1402">
        <f>IF(H1402&lt;1.1,H1402,IF(H1402&lt;YEAR!$C$2+YEAR!$C$3-2,H1402+1,(YEAR!$C$2+YEAR!$C$3-1)&amp;"       :="))</f>
        <v>1</v>
      </c>
      <c r="J1402">
        <f>IF(I1402&lt;1.1,I1402,IF(I1402&lt;YEAR!$C$2+YEAR!$C$3-2,I1402+1,(YEAR!$C$2+YEAR!$C$3-1)&amp;"       :="))</f>
        <v>1</v>
      </c>
      <c r="K1402">
        <f>IF(J1402&lt;1.1,J1402,IF(J1402&lt;YEAR!$C$2+YEAR!$C$3-2,J1402+1,(YEAR!$C$2+YEAR!$C$3-1)&amp;"       :="))</f>
        <v>1</v>
      </c>
      <c r="L1402">
        <f>IF(K1402&lt;1.1,K1402,IF(K1402&lt;YEAR!$C$2+YEAR!$C$3-2,K1402+1,(YEAR!$C$2+YEAR!$C$3-1)&amp;"       :="))</f>
        <v>1</v>
      </c>
      <c r="M1402">
        <f>IF(L1402&lt;1.1,L1402,IF(L1402&lt;YEAR!$C$2+YEAR!$C$3-2,L1402+1,(YEAR!$C$2+YEAR!$C$3-1)&amp;"       :="))</f>
        <v>1</v>
      </c>
      <c r="N1402">
        <f>IF(M1402&lt;1.1,M1402,IF(M1402&lt;YEAR!$C$2+YEAR!$C$3-2,M1402+1,(YEAR!$C$2+YEAR!$C$3-1)&amp;"       :="))</f>
        <v>1</v>
      </c>
      <c r="O1402">
        <f>IF(N1402&lt;1.1,N1402,IF(N1402&lt;YEAR!$C$2+YEAR!$C$3-2,N1402+1,(YEAR!$C$2+YEAR!$C$3-1)&amp;"       :="))</f>
        <v>1</v>
      </c>
      <c r="P1402">
        <f>IF(O1402&lt;1.1,O1402,IF(O1402&lt;YEAR!$C$2+YEAR!$C$3-2,O1402+1,(YEAR!$C$2+YEAR!$C$3-1)&amp;"       :="))</f>
        <v>1</v>
      </c>
      <c r="Q1402">
        <f>IF(P1402&lt;1.1,P1402,IF(P1402&lt;YEAR!$C$2+YEAR!$C$3-2,P1402+1,(YEAR!$C$2+YEAR!$C$3-1)&amp;"       :="))</f>
        <v>1</v>
      </c>
      <c r="R1402">
        <f>IF(Q1402&lt;1.1,Q1402,IF(Q1402&lt;YEAR!$C$2+YEAR!$C$3-2,Q1402+1,(YEAR!$C$2+YEAR!$C$3-1)&amp;"       :="))</f>
        <v>1</v>
      </c>
      <c r="S1402">
        <f>IF(R1402&lt;1.1,R1402,IF(R1402&lt;YEAR!$C$2+YEAR!$C$3-2,R1402+1,(YEAR!$C$2+YEAR!$C$3-1)&amp;"       :="))</f>
        <v>1</v>
      </c>
      <c r="T1402">
        <f>IF(S1402&lt;1.1,S1402,IF(S1402&lt;YEAR!$C$2+YEAR!$C$3-2,S1402+1,(YEAR!$C$2+YEAR!$C$3-1)&amp;"       :="))</f>
        <v>1</v>
      </c>
      <c r="U1402">
        <f>IF(T1402&lt;1.1,T1402,IF(T1402&lt;YEAR!$C$2+YEAR!$C$3-2,T1402+1,(YEAR!$C$2+YEAR!$C$3-1)&amp;"       :="))</f>
        <v>1</v>
      </c>
      <c r="V1402">
        <f>IF(U1402&lt;1.1,U1402,IF(U1402&lt;YEAR!$C$2+YEAR!$C$3-2,U1402+1,(YEAR!$C$2+YEAR!$C$3-1)&amp;"       :="))</f>
        <v>1</v>
      </c>
      <c r="W1402">
        <f>IF(V1402&lt;1.1,V1402,IF(V1402&lt;YEAR!$C$2+YEAR!$C$3-2,V1402+1,(YEAR!$C$2+YEAR!$C$3-1)&amp;"       :="))</f>
        <v>1</v>
      </c>
      <c r="X1402">
        <f>IF(W1402&lt;1.1,W1402,IF(W1402&lt;YEAR!$C$2+YEAR!$C$3-2,W1402+1,(YEAR!$C$2+YEAR!$C$3-1)&amp;"       :="))</f>
        <v>1</v>
      </c>
      <c r="Y1402">
        <f>IF(X1402&lt;1.1,X1402,IF(X1402&lt;YEAR!$C$2+YEAR!$C$3-2,X1402+1,(YEAR!$C$2+YEAR!$C$3-1)&amp;"       :="))</f>
        <v>1</v>
      </c>
      <c r="Z1402">
        <f>IF(Y1402&lt;1.1,Y1402,IF(Y1402&lt;YEAR!$C$2+YEAR!$C$3-2,Y1402+1,(YEAR!$C$2+YEAR!$C$3-1)&amp;"       :="))</f>
        <v>1</v>
      </c>
      <c r="AA1402">
        <f>IF(Z1402&lt;1.1,Z1402,IF(Z1402&lt;YEAR!$C$2+YEAR!$C$3-2,Z1402+1,(YEAR!$C$2+YEAR!$C$3-1)&amp;"       :="))</f>
        <v>1</v>
      </c>
      <c r="AB1402">
        <f>IF(AA1402&lt;1.1,AA1402,IF(AA1402&lt;YEAR!$C$2+YEAR!$C$3-2,AA1402+1,(YEAR!$C$2+YEAR!$C$3-1)&amp;"       :="))</f>
        <v>1</v>
      </c>
      <c r="AC1402">
        <f>IF(AB1402&lt;1.1,AB1402,IF(AB1402&lt;YEAR!$C$2+YEAR!$C$3-2,AB1402+1,(YEAR!$C$2+YEAR!$C$3-1)&amp;"       :="))</f>
        <v>1</v>
      </c>
      <c r="AD1402">
        <f>IF(AC1402&lt;1.1,AC1402,IF(AC1402&lt;YEAR!$C$2+YEAR!$C$3-2,AC1402+1,(YEAR!$C$2+YEAR!$C$3-1)&amp;"       :="))</f>
        <v>1</v>
      </c>
      <c r="AE1402">
        <f>IF(AD1402&lt;1.1,AD1402,IF(AD1402&lt;YEAR!$C$2+YEAR!$C$3-2,AD1402+1,(YEAR!$C$2+YEAR!$C$3-1)&amp;"       :="))</f>
        <v>1</v>
      </c>
      <c r="AF1402">
        <f>IF(AE1402&lt;1.1,AE1402,IF(AE1402&lt;YEAR!$C$2+YEAR!$C$3-2,AE1402+1,(YEAR!$C$2+YEAR!$C$3-1)&amp;"       :="))</f>
        <v>1</v>
      </c>
      <c r="AG1402">
        <f>IF(AF1402&lt;1.1,AF1402,IF(AF1402&lt;YEAR!$C$2+YEAR!$C$3-2,AF1402+1,(YEAR!$C$2+YEAR!$C$3-1)&amp;"       :="))</f>
        <v>1</v>
      </c>
      <c r="AH1402">
        <f>IF(AG1402&lt;1.1,AG1402,IF(AG1402&lt;YEAR!$C$2+YEAR!$C$3-2,AG1402+1,(YEAR!$C$2+YEAR!$C$3-1)&amp;"       :="))</f>
        <v>1</v>
      </c>
      <c r="AI1402">
        <f>IF(AH1402&lt;1.1,AH1402,IF(AH1402&lt;YEAR!$C$2+YEAR!$C$3-2,AH1402+1,(YEAR!$C$2+YEAR!$C$3-1)&amp;"       :="))</f>
        <v>1</v>
      </c>
      <c r="AJ1402">
        <f>IF(AI1402&lt;1.1,AI1402,IF(AI1402&lt;YEAR!$C$2+YEAR!$C$3-2,AI1402+1,(YEAR!$C$2+YEAR!$C$3-1)&amp;"       :="))</f>
        <v>1</v>
      </c>
    </row>
    <row r="1403" spans="1:36">
      <c r="A1403">
        <f t="shared" ca="1" si="104"/>
        <v>35</v>
      </c>
      <c r="B1403" t="s">
        <v>51</v>
      </c>
      <c r="C1403" t="str">
        <f ca="1">IF(D1403="",OFFSET(AvailabilityFactor!A$1,A1403,0),C1402)</f>
        <v>D2HLT0166</v>
      </c>
      <c r="D1403" t="str" cm="1">
        <f t="array" aca="1" ref="D1403" ca="1">IF(D1402="",TS_DRC!$P$5,OFFSET(TS_DRC!P$5,RIGHT(D1402,2),0,TRUE))</f>
        <v>TS05</v>
      </c>
      <c r="E1403" t="str">
        <f t="shared" ca="1" si="105"/>
        <v>TS05</v>
      </c>
      <c r="F1403">
        <f>[3]Scenarios!$H$7</f>
        <v>1</v>
      </c>
      <c r="G1403">
        <f>IF(F1403&lt;1.1,F1403,IF(F1403&lt;YEAR!$C$2+YEAR!$C$3-2,F1403+1,(YEAR!$C$2+YEAR!$C$3-1)&amp;"       :="))</f>
        <v>1</v>
      </c>
      <c r="H1403">
        <f>IF(G1403&lt;1.1,G1403,IF(G1403&lt;YEAR!$C$2+YEAR!$C$3-2,G1403+1,(YEAR!$C$2+YEAR!$C$3-1)&amp;"       :="))</f>
        <v>1</v>
      </c>
      <c r="I1403">
        <f>IF(H1403&lt;1.1,H1403,IF(H1403&lt;YEAR!$C$2+YEAR!$C$3-2,H1403+1,(YEAR!$C$2+YEAR!$C$3-1)&amp;"       :="))</f>
        <v>1</v>
      </c>
      <c r="J1403">
        <f>IF(I1403&lt;1.1,I1403,IF(I1403&lt;YEAR!$C$2+YEAR!$C$3-2,I1403+1,(YEAR!$C$2+YEAR!$C$3-1)&amp;"       :="))</f>
        <v>1</v>
      </c>
      <c r="K1403">
        <f>IF(J1403&lt;1.1,J1403,IF(J1403&lt;YEAR!$C$2+YEAR!$C$3-2,J1403+1,(YEAR!$C$2+YEAR!$C$3-1)&amp;"       :="))</f>
        <v>1</v>
      </c>
      <c r="L1403">
        <f>IF(K1403&lt;1.1,K1403,IF(K1403&lt;YEAR!$C$2+YEAR!$C$3-2,K1403+1,(YEAR!$C$2+YEAR!$C$3-1)&amp;"       :="))</f>
        <v>1</v>
      </c>
      <c r="M1403">
        <f>IF(L1403&lt;1.1,L1403,IF(L1403&lt;YEAR!$C$2+YEAR!$C$3-2,L1403+1,(YEAR!$C$2+YEAR!$C$3-1)&amp;"       :="))</f>
        <v>1</v>
      </c>
      <c r="N1403">
        <f>IF(M1403&lt;1.1,M1403,IF(M1403&lt;YEAR!$C$2+YEAR!$C$3-2,M1403+1,(YEAR!$C$2+YEAR!$C$3-1)&amp;"       :="))</f>
        <v>1</v>
      </c>
      <c r="O1403">
        <f>IF(N1403&lt;1.1,N1403,IF(N1403&lt;YEAR!$C$2+YEAR!$C$3-2,N1403+1,(YEAR!$C$2+YEAR!$C$3-1)&amp;"       :="))</f>
        <v>1</v>
      </c>
      <c r="P1403">
        <f>IF(O1403&lt;1.1,O1403,IF(O1403&lt;YEAR!$C$2+YEAR!$C$3-2,O1403+1,(YEAR!$C$2+YEAR!$C$3-1)&amp;"       :="))</f>
        <v>1</v>
      </c>
      <c r="Q1403">
        <f>IF(P1403&lt;1.1,P1403,IF(P1403&lt;YEAR!$C$2+YEAR!$C$3-2,P1403+1,(YEAR!$C$2+YEAR!$C$3-1)&amp;"       :="))</f>
        <v>1</v>
      </c>
      <c r="R1403">
        <f>IF(Q1403&lt;1.1,Q1403,IF(Q1403&lt;YEAR!$C$2+YEAR!$C$3-2,Q1403+1,(YEAR!$C$2+YEAR!$C$3-1)&amp;"       :="))</f>
        <v>1</v>
      </c>
      <c r="S1403">
        <f>IF(R1403&lt;1.1,R1403,IF(R1403&lt;YEAR!$C$2+YEAR!$C$3-2,R1403+1,(YEAR!$C$2+YEAR!$C$3-1)&amp;"       :="))</f>
        <v>1</v>
      </c>
      <c r="T1403">
        <f>IF(S1403&lt;1.1,S1403,IF(S1403&lt;YEAR!$C$2+YEAR!$C$3-2,S1403+1,(YEAR!$C$2+YEAR!$C$3-1)&amp;"       :="))</f>
        <v>1</v>
      </c>
      <c r="U1403">
        <f>IF(T1403&lt;1.1,T1403,IF(T1403&lt;YEAR!$C$2+YEAR!$C$3-2,T1403+1,(YEAR!$C$2+YEAR!$C$3-1)&amp;"       :="))</f>
        <v>1</v>
      </c>
      <c r="V1403">
        <f>IF(U1403&lt;1.1,U1403,IF(U1403&lt;YEAR!$C$2+YEAR!$C$3-2,U1403+1,(YEAR!$C$2+YEAR!$C$3-1)&amp;"       :="))</f>
        <v>1</v>
      </c>
      <c r="W1403">
        <f>IF(V1403&lt;1.1,V1403,IF(V1403&lt;YEAR!$C$2+YEAR!$C$3-2,V1403+1,(YEAR!$C$2+YEAR!$C$3-1)&amp;"       :="))</f>
        <v>1</v>
      </c>
      <c r="X1403">
        <f>IF(W1403&lt;1.1,W1403,IF(W1403&lt;YEAR!$C$2+YEAR!$C$3-2,W1403+1,(YEAR!$C$2+YEAR!$C$3-1)&amp;"       :="))</f>
        <v>1</v>
      </c>
      <c r="Y1403">
        <f>IF(X1403&lt;1.1,X1403,IF(X1403&lt;YEAR!$C$2+YEAR!$C$3-2,X1403+1,(YEAR!$C$2+YEAR!$C$3-1)&amp;"       :="))</f>
        <v>1</v>
      </c>
      <c r="Z1403">
        <f>IF(Y1403&lt;1.1,Y1403,IF(Y1403&lt;YEAR!$C$2+YEAR!$C$3-2,Y1403+1,(YEAR!$C$2+YEAR!$C$3-1)&amp;"       :="))</f>
        <v>1</v>
      </c>
      <c r="AA1403">
        <f>IF(Z1403&lt;1.1,Z1403,IF(Z1403&lt;YEAR!$C$2+YEAR!$C$3-2,Z1403+1,(YEAR!$C$2+YEAR!$C$3-1)&amp;"       :="))</f>
        <v>1</v>
      </c>
      <c r="AB1403">
        <f>IF(AA1403&lt;1.1,AA1403,IF(AA1403&lt;YEAR!$C$2+YEAR!$C$3-2,AA1403+1,(YEAR!$C$2+YEAR!$C$3-1)&amp;"       :="))</f>
        <v>1</v>
      </c>
      <c r="AC1403">
        <f>IF(AB1403&lt;1.1,AB1403,IF(AB1403&lt;YEAR!$C$2+YEAR!$C$3-2,AB1403+1,(YEAR!$C$2+YEAR!$C$3-1)&amp;"       :="))</f>
        <v>1</v>
      </c>
      <c r="AD1403">
        <f>IF(AC1403&lt;1.1,AC1403,IF(AC1403&lt;YEAR!$C$2+YEAR!$C$3-2,AC1403+1,(YEAR!$C$2+YEAR!$C$3-1)&amp;"       :="))</f>
        <v>1</v>
      </c>
      <c r="AE1403">
        <f>IF(AD1403&lt;1.1,AD1403,IF(AD1403&lt;YEAR!$C$2+YEAR!$C$3-2,AD1403+1,(YEAR!$C$2+YEAR!$C$3-1)&amp;"       :="))</f>
        <v>1</v>
      </c>
      <c r="AF1403">
        <f>IF(AE1403&lt;1.1,AE1403,IF(AE1403&lt;YEAR!$C$2+YEAR!$C$3-2,AE1403+1,(YEAR!$C$2+YEAR!$C$3-1)&amp;"       :="))</f>
        <v>1</v>
      </c>
      <c r="AG1403">
        <f>IF(AF1403&lt;1.1,AF1403,IF(AF1403&lt;YEAR!$C$2+YEAR!$C$3-2,AF1403+1,(YEAR!$C$2+YEAR!$C$3-1)&amp;"       :="))</f>
        <v>1</v>
      </c>
      <c r="AH1403">
        <f>IF(AG1403&lt;1.1,AG1403,IF(AG1403&lt;YEAR!$C$2+YEAR!$C$3-2,AG1403+1,(YEAR!$C$2+YEAR!$C$3-1)&amp;"       :="))</f>
        <v>1</v>
      </c>
      <c r="AI1403">
        <f>IF(AH1403&lt;1.1,AH1403,IF(AH1403&lt;YEAR!$C$2+YEAR!$C$3-2,AH1403+1,(YEAR!$C$2+YEAR!$C$3-1)&amp;"       :="))</f>
        <v>1</v>
      </c>
      <c r="AJ1403">
        <f>IF(AI1403&lt;1.1,AI1403,IF(AI1403&lt;YEAR!$C$2+YEAR!$C$3-2,AI1403+1,(YEAR!$C$2+YEAR!$C$3-1)&amp;"       :="))</f>
        <v>1</v>
      </c>
    </row>
    <row r="1404" spans="1:36">
      <c r="A1404">
        <f t="shared" ca="1" si="104"/>
        <v>35</v>
      </c>
      <c r="B1404" t="s">
        <v>51</v>
      </c>
      <c r="C1404" t="str">
        <f ca="1">IF(D1404="",OFFSET(AvailabilityFactor!A$1,A1404,0),C1403)</f>
        <v>D2HLT0166</v>
      </c>
      <c r="D1404" t="str" cm="1">
        <f t="array" aca="1" ref="D1404" ca="1">IF(D1403="",TS_DRC!$P$5,OFFSET(TS_DRC!P$5,RIGHT(D1403,2),0,TRUE))</f>
        <v>TS06</v>
      </c>
      <c r="E1404" t="str">
        <f t="shared" ca="1" si="105"/>
        <v>TS06</v>
      </c>
      <c r="F1404">
        <f>[3]Scenarios!$H$7</f>
        <v>1</v>
      </c>
      <c r="G1404">
        <f>IF(F1404&lt;1.1,F1404,IF(F1404&lt;YEAR!$C$2+YEAR!$C$3-2,F1404+1,(YEAR!$C$2+YEAR!$C$3-1)&amp;"       :="))</f>
        <v>1</v>
      </c>
      <c r="H1404">
        <f>IF(G1404&lt;1.1,G1404,IF(G1404&lt;YEAR!$C$2+YEAR!$C$3-2,G1404+1,(YEAR!$C$2+YEAR!$C$3-1)&amp;"       :="))</f>
        <v>1</v>
      </c>
      <c r="I1404">
        <f>IF(H1404&lt;1.1,H1404,IF(H1404&lt;YEAR!$C$2+YEAR!$C$3-2,H1404+1,(YEAR!$C$2+YEAR!$C$3-1)&amp;"       :="))</f>
        <v>1</v>
      </c>
      <c r="J1404">
        <f>IF(I1404&lt;1.1,I1404,IF(I1404&lt;YEAR!$C$2+YEAR!$C$3-2,I1404+1,(YEAR!$C$2+YEAR!$C$3-1)&amp;"       :="))</f>
        <v>1</v>
      </c>
      <c r="K1404">
        <f>IF(J1404&lt;1.1,J1404,IF(J1404&lt;YEAR!$C$2+YEAR!$C$3-2,J1404+1,(YEAR!$C$2+YEAR!$C$3-1)&amp;"       :="))</f>
        <v>1</v>
      </c>
      <c r="L1404">
        <f>IF(K1404&lt;1.1,K1404,IF(K1404&lt;YEAR!$C$2+YEAR!$C$3-2,K1404+1,(YEAR!$C$2+YEAR!$C$3-1)&amp;"       :="))</f>
        <v>1</v>
      </c>
      <c r="M1404">
        <f>IF(L1404&lt;1.1,L1404,IF(L1404&lt;YEAR!$C$2+YEAR!$C$3-2,L1404+1,(YEAR!$C$2+YEAR!$C$3-1)&amp;"       :="))</f>
        <v>1</v>
      </c>
      <c r="N1404">
        <f>IF(M1404&lt;1.1,M1404,IF(M1404&lt;YEAR!$C$2+YEAR!$C$3-2,M1404+1,(YEAR!$C$2+YEAR!$C$3-1)&amp;"       :="))</f>
        <v>1</v>
      </c>
      <c r="O1404">
        <f>IF(N1404&lt;1.1,N1404,IF(N1404&lt;YEAR!$C$2+YEAR!$C$3-2,N1404+1,(YEAR!$C$2+YEAR!$C$3-1)&amp;"       :="))</f>
        <v>1</v>
      </c>
      <c r="P1404">
        <f>IF(O1404&lt;1.1,O1404,IF(O1404&lt;YEAR!$C$2+YEAR!$C$3-2,O1404+1,(YEAR!$C$2+YEAR!$C$3-1)&amp;"       :="))</f>
        <v>1</v>
      </c>
      <c r="Q1404">
        <f>IF(P1404&lt;1.1,P1404,IF(P1404&lt;YEAR!$C$2+YEAR!$C$3-2,P1404+1,(YEAR!$C$2+YEAR!$C$3-1)&amp;"       :="))</f>
        <v>1</v>
      </c>
      <c r="R1404">
        <f>IF(Q1404&lt;1.1,Q1404,IF(Q1404&lt;YEAR!$C$2+YEAR!$C$3-2,Q1404+1,(YEAR!$C$2+YEAR!$C$3-1)&amp;"       :="))</f>
        <v>1</v>
      </c>
      <c r="S1404">
        <f>IF(R1404&lt;1.1,R1404,IF(R1404&lt;YEAR!$C$2+YEAR!$C$3-2,R1404+1,(YEAR!$C$2+YEAR!$C$3-1)&amp;"       :="))</f>
        <v>1</v>
      </c>
      <c r="T1404">
        <f>IF(S1404&lt;1.1,S1404,IF(S1404&lt;YEAR!$C$2+YEAR!$C$3-2,S1404+1,(YEAR!$C$2+YEAR!$C$3-1)&amp;"       :="))</f>
        <v>1</v>
      </c>
      <c r="U1404">
        <f>IF(T1404&lt;1.1,T1404,IF(T1404&lt;YEAR!$C$2+YEAR!$C$3-2,T1404+1,(YEAR!$C$2+YEAR!$C$3-1)&amp;"       :="))</f>
        <v>1</v>
      </c>
      <c r="V1404">
        <f>IF(U1404&lt;1.1,U1404,IF(U1404&lt;YEAR!$C$2+YEAR!$C$3-2,U1404+1,(YEAR!$C$2+YEAR!$C$3-1)&amp;"       :="))</f>
        <v>1</v>
      </c>
      <c r="W1404">
        <f>IF(V1404&lt;1.1,V1404,IF(V1404&lt;YEAR!$C$2+YEAR!$C$3-2,V1404+1,(YEAR!$C$2+YEAR!$C$3-1)&amp;"       :="))</f>
        <v>1</v>
      </c>
      <c r="X1404">
        <f>IF(W1404&lt;1.1,W1404,IF(W1404&lt;YEAR!$C$2+YEAR!$C$3-2,W1404+1,(YEAR!$C$2+YEAR!$C$3-1)&amp;"       :="))</f>
        <v>1</v>
      </c>
      <c r="Y1404">
        <f>IF(X1404&lt;1.1,X1404,IF(X1404&lt;YEAR!$C$2+YEAR!$C$3-2,X1404+1,(YEAR!$C$2+YEAR!$C$3-1)&amp;"       :="))</f>
        <v>1</v>
      </c>
      <c r="Z1404">
        <f>IF(Y1404&lt;1.1,Y1404,IF(Y1404&lt;YEAR!$C$2+YEAR!$C$3-2,Y1404+1,(YEAR!$C$2+YEAR!$C$3-1)&amp;"       :="))</f>
        <v>1</v>
      </c>
      <c r="AA1404">
        <f>IF(Z1404&lt;1.1,Z1404,IF(Z1404&lt;YEAR!$C$2+YEAR!$C$3-2,Z1404+1,(YEAR!$C$2+YEAR!$C$3-1)&amp;"       :="))</f>
        <v>1</v>
      </c>
      <c r="AB1404">
        <f>IF(AA1404&lt;1.1,AA1404,IF(AA1404&lt;YEAR!$C$2+YEAR!$C$3-2,AA1404+1,(YEAR!$C$2+YEAR!$C$3-1)&amp;"       :="))</f>
        <v>1</v>
      </c>
      <c r="AC1404">
        <f>IF(AB1404&lt;1.1,AB1404,IF(AB1404&lt;YEAR!$C$2+YEAR!$C$3-2,AB1404+1,(YEAR!$C$2+YEAR!$C$3-1)&amp;"       :="))</f>
        <v>1</v>
      </c>
      <c r="AD1404">
        <f>IF(AC1404&lt;1.1,AC1404,IF(AC1404&lt;YEAR!$C$2+YEAR!$C$3-2,AC1404+1,(YEAR!$C$2+YEAR!$C$3-1)&amp;"       :="))</f>
        <v>1</v>
      </c>
      <c r="AE1404">
        <f>IF(AD1404&lt;1.1,AD1404,IF(AD1404&lt;YEAR!$C$2+YEAR!$C$3-2,AD1404+1,(YEAR!$C$2+YEAR!$C$3-1)&amp;"       :="))</f>
        <v>1</v>
      </c>
      <c r="AF1404">
        <f>IF(AE1404&lt;1.1,AE1404,IF(AE1404&lt;YEAR!$C$2+YEAR!$C$3-2,AE1404+1,(YEAR!$C$2+YEAR!$C$3-1)&amp;"       :="))</f>
        <v>1</v>
      </c>
      <c r="AG1404">
        <f>IF(AF1404&lt;1.1,AF1404,IF(AF1404&lt;YEAR!$C$2+YEAR!$C$3-2,AF1404+1,(YEAR!$C$2+YEAR!$C$3-1)&amp;"       :="))</f>
        <v>1</v>
      </c>
      <c r="AH1404">
        <f>IF(AG1404&lt;1.1,AG1404,IF(AG1404&lt;YEAR!$C$2+YEAR!$C$3-2,AG1404+1,(YEAR!$C$2+YEAR!$C$3-1)&amp;"       :="))</f>
        <v>1</v>
      </c>
      <c r="AI1404">
        <f>IF(AH1404&lt;1.1,AH1404,IF(AH1404&lt;YEAR!$C$2+YEAR!$C$3-2,AH1404+1,(YEAR!$C$2+YEAR!$C$3-1)&amp;"       :="))</f>
        <v>1</v>
      </c>
      <c r="AJ1404">
        <f>IF(AI1404&lt;1.1,AI1404,IF(AI1404&lt;YEAR!$C$2+YEAR!$C$3-2,AI1404+1,(YEAR!$C$2+YEAR!$C$3-1)&amp;"       :="))</f>
        <v>1</v>
      </c>
    </row>
    <row r="1405" spans="1:36">
      <c r="A1405">
        <f t="shared" ca="1" si="96"/>
        <v>35</v>
      </c>
      <c r="B1405" t="s">
        <v>51</v>
      </c>
      <c r="C1405" t="str">
        <f ca="1">IF(D1405="",OFFSET(AvailabilityFactor!A$1,A1405,0),C1404)</f>
        <v>D2HLT0166</v>
      </c>
      <c r="D1405" t="str" cm="1">
        <f t="array" aca="1" ref="D1405" ca="1">IF(D1404="",TS_DRC!$P$5,OFFSET(TS_DRC!P$5,RIGHT(D1404,2),0,TRUE))</f>
        <v>TS07</v>
      </c>
      <c r="E1405" t="str">
        <f t="shared" ca="1" si="99"/>
        <v>TS07</v>
      </c>
      <c r="F1405">
        <f>[3]Scenarios!$H$7</f>
        <v>1</v>
      </c>
      <c r="G1405">
        <f>IF(F1405&lt;1.1,F1405,IF(F1405&lt;YEAR!$C$2+YEAR!$C$3-2,F1405+1,(YEAR!$C$2+YEAR!$C$3-1)&amp;"       :="))</f>
        <v>1</v>
      </c>
      <c r="H1405">
        <f>IF(G1405&lt;1.1,G1405,IF(G1405&lt;YEAR!$C$2+YEAR!$C$3-2,G1405+1,(YEAR!$C$2+YEAR!$C$3-1)&amp;"       :="))</f>
        <v>1</v>
      </c>
      <c r="I1405">
        <f>IF(H1405&lt;1.1,H1405,IF(H1405&lt;YEAR!$C$2+YEAR!$C$3-2,H1405+1,(YEAR!$C$2+YEAR!$C$3-1)&amp;"       :="))</f>
        <v>1</v>
      </c>
      <c r="J1405">
        <f>IF(I1405&lt;1.1,I1405,IF(I1405&lt;YEAR!$C$2+YEAR!$C$3-2,I1405+1,(YEAR!$C$2+YEAR!$C$3-1)&amp;"       :="))</f>
        <v>1</v>
      </c>
      <c r="K1405">
        <f>IF(J1405&lt;1.1,J1405,IF(J1405&lt;YEAR!$C$2+YEAR!$C$3-2,J1405+1,(YEAR!$C$2+YEAR!$C$3-1)&amp;"       :="))</f>
        <v>1</v>
      </c>
      <c r="L1405">
        <f>IF(K1405&lt;1.1,K1405,IF(K1405&lt;YEAR!$C$2+YEAR!$C$3-2,K1405+1,(YEAR!$C$2+YEAR!$C$3-1)&amp;"       :="))</f>
        <v>1</v>
      </c>
      <c r="M1405">
        <f>IF(L1405&lt;1.1,L1405,IF(L1405&lt;YEAR!$C$2+YEAR!$C$3-2,L1405+1,(YEAR!$C$2+YEAR!$C$3-1)&amp;"       :="))</f>
        <v>1</v>
      </c>
      <c r="N1405">
        <f>IF(M1405&lt;1.1,M1405,IF(M1405&lt;YEAR!$C$2+YEAR!$C$3-2,M1405+1,(YEAR!$C$2+YEAR!$C$3-1)&amp;"       :="))</f>
        <v>1</v>
      </c>
      <c r="O1405">
        <f>IF(N1405&lt;1.1,N1405,IF(N1405&lt;YEAR!$C$2+YEAR!$C$3-2,N1405+1,(YEAR!$C$2+YEAR!$C$3-1)&amp;"       :="))</f>
        <v>1</v>
      </c>
      <c r="P1405">
        <f>IF(O1405&lt;1.1,O1405,IF(O1405&lt;YEAR!$C$2+YEAR!$C$3-2,O1405+1,(YEAR!$C$2+YEAR!$C$3-1)&amp;"       :="))</f>
        <v>1</v>
      </c>
      <c r="Q1405">
        <f>IF(P1405&lt;1.1,P1405,IF(P1405&lt;YEAR!$C$2+YEAR!$C$3-2,P1405+1,(YEAR!$C$2+YEAR!$C$3-1)&amp;"       :="))</f>
        <v>1</v>
      </c>
      <c r="R1405">
        <f>IF(Q1405&lt;1.1,Q1405,IF(Q1405&lt;YEAR!$C$2+YEAR!$C$3-2,Q1405+1,(YEAR!$C$2+YEAR!$C$3-1)&amp;"       :="))</f>
        <v>1</v>
      </c>
      <c r="S1405">
        <f>IF(R1405&lt;1.1,R1405,IF(R1405&lt;YEAR!$C$2+YEAR!$C$3-2,R1405+1,(YEAR!$C$2+YEAR!$C$3-1)&amp;"       :="))</f>
        <v>1</v>
      </c>
      <c r="T1405">
        <f>IF(S1405&lt;1.1,S1405,IF(S1405&lt;YEAR!$C$2+YEAR!$C$3-2,S1405+1,(YEAR!$C$2+YEAR!$C$3-1)&amp;"       :="))</f>
        <v>1</v>
      </c>
      <c r="U1405">
        <f>IF(T1405&lt;1.1,T1405,IF(T1405&lt;YEAR!$C$2+YEAR!$C$3-2,T1405+1,(YEAR!$C$2+YEAR!$C$3-1)&amp;"       :="))</f>
        <v>1</v>
      </c>
      <c r="V1405">
        <f>IF(U1405&lt;1.1,U1405,IF(U1405&lt;YEAR!$C$2+YEAR!$C$3-2,U1405+1,(YEAR!$C$2+YEAR!$C$3-1)&amp;"       :="))</f>
        <v>1</v>
      </c>
      <c r="W1405">
        <f>IF(V1405&lt;1.1,V1405,IF(V1405&lt;YEAR!$C$2+YEAR!$C$3-2,V1405+1,(YEAR!$C$2+YEAR!$C$3-1)&amp;"       :="))</f>
        <v>1</v>
      </c>
      <c r="X1405">
        <f>IF(W1405&lt;1.1,W1405,IF(W1405&lt;YEAR!$C$2+YEAR!$C$3-2,W1405+1,(YEAR!$C$2+YEAR!$C$3-1)&amp;"       :="))</f>
        <v>1</v>
      </c>
      <c r="Y1405">
        <f>IF(X1405&lt;1.1,X1405,IF(X1405&lt;YEAR!$C$2+YEAR!$C$3-2,X1405+1,(YEAR!$C$2+YEAR!$C$3-1)&amp;"       :="))</f>
        <v>1</v>
      </c>
      <c r="Z1405">
        <f>IF(Y1405&lt;1.1,Y1405,IF(Y1405&lt;YEAR!$C$2+YEAR!$C$3-2,Y1405+1,(YEAR!$C$2+YEAR!$C$3-1)&amp;"       :="))</f>
        <v>1</v>
      </c>
      <c r="AA1405">
        <f>IF(Z1405&lt;1.1,Z1405,IF(Z1405&lt;YEAR!$C$2+YEAR!$C$3-2,Z1405+1,(YEAR!$C$2+YEAR!$C$3-1)&amp;"       :="))</f>
        <v>1</v>
      </c>
      <c r="AB1405">
        <f>IF(AA1405&lt;1.1,AA1405,IF(AA1405&lt;YEAR!$C$2+YEAR!$C$3-2,AA1405+1,(YEAR!$C$2+YEAR!$C$3-1)&amp;"       :="))</f>
        <v>1</v>
      </c>
      <c r="AC1405">
        <f>IF(AB1405&lt;1.1,AB1405,IF(AB1405&lt;YEAR!$C$2+YEAR!$C$3-2,AB1405+1,(YEAR!$C$2+YEAR!$C$3-1)&amp;"       :="))</f>
        <v>1</v>
      </c>
      <c r="AD1405">
        <f>IF(AC1405&lt;1.1,AC1405,IF(AC1405&lt;YEAR!$C$2+YEAR!$C$3-2,AC1405+1,(YEAR!$C$2+YEAR!$C$3-1)&amp;"       :="))</f>
        <v>1</v>
      </c>
      <c r="AE1405">
        <f>IF(AD1405&lt;1.1,AD1405,IF(AD1405&lt;YEAR!$C$2+YEAR!$C$3-2,AD1405+1,(YEAR!$C$2+YEAR!$C$3-1)&amp;"       :="))</f>
        <v>1</v>
      </c>
      <c r="AF1405">
        <f>IF(AE1405&lt;1.1,AE1405,IF(AE1405&lt;YEAR!$C$2+YEAR!$C$3-2,AE1405+1,(YEAR!$C$2+YEAR!$C$3-1)&amp;"       :="))</f>
        <v>1</v>
      </c>
      <c r="AG1405">
        <f>IF(AF1405&lt;1.1,AF1405,IF(AF1405&lt;YEAR!$C$2+YEAR!$C$3-2,AF1405+1,(YEAR!$C$2+YEAR!$C$3-1)&amp;"       :="))</f>
        <v>1</v>
      </c>
      <c r="AH1405">
        <f>IF(AG1405&lt;1.1,AG1405,IF(AG1405&lt;YEAR!$C$2+YEAR!$C$3-2,AG1405+1,(YEAR!$C$2+YEAR!$C$3-1)&amp;"       :="))</f>
        <v>1</v>
      </c>
      <c r="AI1405">
        <f>IF(AH1405&lt;1.1,AH1405,IF(AH1405&lt;YEAR!$C$2+YEAR!$C$3-2,AH1405+1,(YEAR!$C$2+YEAR!$C$3-1)&amp;"       :="))</f>
        <v>1</v>
      </c>
      <c r="AJ1405">
        <f>IF(AI1405&lt;1.1,AI1405,IF(AI1405&lt;YEAR!$C$2+YEAR!$C$3-2,AI1405+1,(YEAR!$C$2+YEAR!$C$3-1)&amp;"       :="))</f>
        <v>1</v>
      </c>
    </row>
    <row r="1406" spans="1:36">
      <c r="A1406">
        <f t="shared" ca="1" si="96"/>
        <v>35</v>
      </c>
      <c r="B1406" t="s">
        <v>51</v>
      </c>
      <c r="C1406" t="str">
        <f ca="1">IF(D1406="",OFFSET(AvailabilityFactor!A$1,A1406,0),C1405)</f>
        <v>D2HLT0166</v>
      </c>
      <c r="D1406" t="str" cm="1">
        <f t="array" aca="1" ref="D1406" ca="1">IF(D1405="",TS_DRC!$P$5,OFFSET(TS_DRC!P$5,RIGHT(D1405,2),0,TRUE))</f>
        <v>TS08</v>
      </c>
      <c r="E1406" t="str">
        <f t="shared" ca="1" si="99"/>
        <v>TS08</v>
      </c>
      <c r="F1406">
        <f>[3]Scenarios!$H$7</f>
        <v>1</v>
      </c>
      <c r="G1406">
        <f>IF(F1406&lt;1.1,F1406,IF(F1406&lt;YEAR!$C$2+YEAR!$C$3-2,F1406+1,(YEAR!$C$2+YEAR!$C$3-1)&amp;"       :="))</f>
        <v>1</v>
      </c>
      <c r="H1406">
        <f>IF(G1406&lt;1.1,G1406,IF(G1406&lt;YEAR!$C$2+YEAR!$C$3-2,G1406+1,(YEAR!$C$2+YEAR!$C$3-1)&amp;"       :="))</f>
        <v>1</v>
      </c>
      <c r="I1406">
        <f>IF(H1406&lt;1.1,H1406,IF(H1406&lt;YEAR!$C$2+YEAR!$C$3-2,H1406+1,(YEAR!$C$2+YEAR!$C$3-1)&amp;"       :="))</f>
        <v>1</v>
      </c>
      <c r="J1406">
        <f>IF(I1406&lt;1.1,I1406,IF(I1406&lt;YEAR!$C$2+YEAR!$C$3-2,I1406+1,(YEAR!$C$2+YEAR!$C$3-1)&amp;"       :="))</f>
        <v>1</v>
      </c>
      <c r="K1406">
        <f>IF(J1406&lt;1.1,J1406,IF(J1406&lt;YEAR!$C$2+YEAR!$C$3-2,J1406+1,(YEAR!$C$2+YEAR!$C$3-1)&amp;"       :="))</f>
        <v>1</v>
      </c>
      <c r="L1406">
        <f>IF(K1406&lt;1.1,K1406,IF(K1406&lt;YEAR!$C$2+YEAR!$C$3-2,K1406+1,(YEAR!$C$2+YEAR!$C$3-1)&amp;"       :="))</f>
        <v>1</v>
      </c>
      <c r="M1406">
        <f>IF(L1406&lt;1.1,L1406,IF(L1406&lt;YEAR!$C$2+YEAR!$C$3-2,L1406+1,(YEAR!$C$2+YEAR!$C$3-1)&amp;"       :="))</f>
        <v>1</v>
      </c>
      <c r="N1406">
        <f>IF(M1406&lt;1.1,M1406,IF(M1406&lt;YEAR!$C$2+YEAR!$C$3-2,M1406+1,(YEAR!$C$2+YEAR!$C$3-1)&amp;"       :="))</f>
        <v>1</v>
      </c>
      <c r="O1406">
        <f>IF(N1406&lt;1.1,N1406,IF(N1406&lt;YEAR!$C$2+YEAR!$C$3-2,N1406+1,(YEAR!$C$2+YEAR!$C$3-1)&amp;"       :="))</f>
        <v>1</v>
      </c>
      <c r="P1406">
        <f>IF(O1406&lt;1.1,O1406,IF(O1406&lt;YEAR!$C$2+YEAR!$C$3-2,O1406+1,(YEAR!$C$2+YEAR!$C$3-1)&amp;"       :="))</f>
        <v>1</v>
      </c>
      <c r="Q1406">
        <f>IF(P1406&lt;1.1,P1406,IF(P1406&lt;YEAR!$C$2+YEAR!$C$3-2,P1406+1,(YEAR!$C$2+YEAR!$C$3-1)&amp;"       :="))</f>
        <v>1</v>
      </c>
      <c r="R1406">
        <f>IF(Q1406&lt;1.1,Q1406,IF(Q1406&lt;YEAR!$C$2+YEAR!$C$3-2,Q1406+1,(YEAR!$C$2+YEAR!$C$3-1)&amp;"       :="))</f>
        <v>1</v>
      </c>
      <c r="S1406">
        <f>IF(R1406&lt;1.1,R1406,IF(R1406&lt;YEAR!$C$2+YEAR!$C$3-2,R1406+1,(YEAR!$C$2+YEAR!$C$3-1)&amp;"       :="))</f>
        <v>1</v>
      </c>
      <c r="T1406">
        <f>IF(S1406&lt;1.1,S1406,IF(S1406&lt;YEAR!$C$2+YEAR!$C$3-2,S1406+1,(YEAR!$C$2+YEAR!$C$3-1)&amp;"       :="))</f>
        <v>1</v>
      </c>
      <c r="U1406">
        <f>IF(T1406&lt;1.1,T1406,IF(T1406&lt;YEAR!$C$2+YEAR!$C$3-2,T1406+1,(YEAR!$C$2+YEAR!$C$3-1)&amp;"       :="))</f>
        <v>1</v>
      </c>
      <c r="V1406">
        <f>IF(U1406&lt;1.1,U1406,IF(U1406&lt;YEAR!$C$2+YEAR!$C$3-2,U1406+1,(YEAR!$C$2+YEAR!$C$3-1)&amp;"       :="))</f>
        <v>1</v>
      </c>
      <c r="W1406">
        <f>IF(V1406&lt;1.1,V1406,IF(V1406&lt;YEAR!$C$2+YEAR!$C$3-2,V1406+1,(YEAR!$C$2+YEAR!$C$3-1)&amp;"       :="))</f>
        <v>1</v>
      </c>
      <c r="X1406">
        <f>IF(W1406&lt;1.1,W1406,IF(W1406&lt;YEAR!$C$2+YEAR!$C$3-2,W1406+1,(YEAR!$C$2+YEAR!$C$3-1)&amp;"       :="))</f>
        <v>1</v>
      </c>
      <c r="Y1406">
        <f>IF(X1406&lt;1.1,X1406,IF(X1406&lt;YEAR!$C$2+YEAR!$C$3-2,X1406+1,(YEAR!$C$2+YEAR!$C$3-1)&amp;"       :="))</f>
        <v>1</v>
      </c>
      <c r="Z1406">
        <f>IF(Y1406&lt;1.1,Y1406,IF(Y1406&lt;YEAR!$C$2+YEAR!$C$3-2,Y1406+1,(YEAR!$C$2+YEAR!$C$3-1)&amp;"       :="))</f>
        <v>1</v>
      </c>
      <c r="AA1406">
        <f>IF(Z1406&lt;1.1,Z1406,IF(Z1406&lt;YEAR!$C$2+YEAR!$C$3-2,Z1406+1,(YEAR!$C$2+YEAR!$C$3-1)&amp;"       :="))</f>
        <v>1</v>
      </c>
      <c r="AB1406">
        <f>IF(AA1406&lt;1.1,AA1406,IF(AA1406&lt;YEAR!$C$2+YEAR!$C$3-2,AA1406+1,(YEAR!$C$2+YEAR!$C$3-1)&amp;"       :="))</f>
        <v>1</v>
      </c>
      <c r="AC1406">
        <f>IF(AB1406&lt;1.1,AB1406,IF(AB1406&lt;YEAR!$C$2+YEAR!$C$3-2,AB1406+1,(YEAR!$C$2+YEAR!$C$3-1)&amp;"       :="))</f>
        <v>1</v>
      </c>
      <c r="AD1406">
        <f>IF(AC1406&lt;1.1,AC1406,IF(AC1406&lt;YEAR!$C$2+YEAR!$C$3-2,AC1406+1,(YEAR!$C$2+YEAR!$C$3-1)&amp;"       :="))</f>
        <v>1</v>
      </c>
      <c r="AE1406">
        <f>IF(AD1406&lt;1.1,AD1406,IF(AD1406&lt;YEAR!$C$2+YEAR!$C$3-2,AD1406+1,(YEAR!$C$2+YEAR!$C$3-1)&amp;"       :="))</f>
        <v>1</v>
      </c>
      <c r="AF1406">
        <f>IF(AE1406&lt;1.1,AE1406,IF(AE1406&lt;YEAR!$C$2+YEAR!$C$3-2,AE1406+1,(YEAR!$C$2+YEAR!$C$3-1)&amp;"       :="))</f>
        <v>1</v>
      </c>
      <c r="AG1406">
        <f>IF(AF1406&lt;1.1,AF1406,IF(AF1406&lt;YEAR!$C$2+YEAR!$C$3-2,AF1406+1,(YEAR!$C$2+YEAR!$C$3-1)&amp;"       :="))</f>
        <v>1</v>
      </c>
      <c r="AH1406">
        <f>IF(AG1406&lt;1.1,AG1406,IF(AG1406&lt;YEAR!$C$2+YEAR!$C$3-2,AG1406+1,(YEAR!$C$2+YEAR!$C$3-1)&amp;"       :="))</f>
        <v>1</v>
      </c>
      <c r="AI1406">
        <f>IF(AH1406&lt;1.1,AH1406,IF(AH1406&lt;YEAR!$C$2+YEAR!$C$3-2,AH1406+1,(YEAR!$C$2+YEAR!$C$3-1)&amp;"       :="))</f>
        <v>1</v>
      </c>
      <c r="AJ1406">
        <f>IF(AI1406&lt;1.1,AI1406,IF(AI1406&lt;YEAR!$C$2+YEAR!$C$3-2,AI1406+1,(YEAR!$C$2+YEAR!$C$3-1)&amp;"       :="))</f>
        <v>1</v>
      </c>
    </row>
    <row r="1407" spans="1:36">
      <c r="A1407">
        <f t="shared" ca="1" si="96"/>
        <v>35</v>
      </c>
      <c r="B1407" t="s">
        <v>51</v>
      </c>
      <c r="C1407" t="str">
        <f ca="1">IF(D1407="",OFFSET(AvailabilityFactor!A$1,A1407,0),C1406)</f>
        <v>D2HLT0166</v>
      </c>
      <c r="D1407" t="str" cm="1">
        <f t="array" aca="1" ref="D1407" ca="1">IF(D1406="",TS_DRC!$P$5,OFFSET(TS_DRC!P$5,RIGHT(D1406,2),0,TRUE))</f>
        <v>TS09</v>
      </c>
      <c r="E1407" t="str">
        <f t="shared" ca="1" si="99"/>
        <v>TS09</v>
      </c>
      <c r="F1407">
        <f>[3]Scenarios!$H$7</f>
        <v>1</v>
      </c>
      <c r="G1407">
        <f>IF(F1407&lt;1.1,F1407,IF(F1407&lt;YEAR!$C$2+YEAR!$C$3-2,F1407+1,(YEAR!$C$2+YEAR!$C$3-1)&amp;"       :="))</f>
        <v>1</v>
      </c>
      <c r="H1407">
        <f>IF(G1407&lt;1.1,G1407,IF(G1407&lt;YEAR!$C$2+YEAR!$C$3-2,G1407+1,(YEAR!$C$2+YEAR!$C$3-1)&amp;"       :="))</f>
        <v>1</v>
      </c>
      <c r="I1407">
        <f>IF(H1407&lt;1.1,H1407,IF(H1407&lt;YEAR!$C$2+YEAR!$C$3-2,H1407+1,(YEAR!$C$2+YEAR!$C$3-1)&amp;"       :="))</f>
        <v>1</v>
      </c>
      <c r="J1407">
        <f>IF(I1407&lt;1.1,I1407,IF(I1407&lt;YEAR!$C$2+YEAR!$C$3-2,I1407+1,(YEAR!$C$2+YEAR!$C$3-1)&amp;"       :="))</f>
        <v>1</v>
      </c>
      <c r="K1407">
        <f>IF(J1407&lt;1.1,J1407,IF(J1407&lt;YEAR!$C$2+YEAR!$C$3-2,J1407+1,(YEAR!$C$2+YEAR!$C$3-1)&amp;"       :="))</f>
        <v>1</v>
      </c>
      <c r="L1407">
        <f>IF(K1407&lt;1.1,K1407,IF(K1407&lt;YEAR!$C$2+YEAR!$C$3-2,K1407+1,(YEAR!$C$2+YEAR!$C$3-1)&amp;"       :="))</f>
        <v>1</v>
      </c>
      <c r="M1407">
        <f>IF(L1407&lt;1.1,L1407,IF(L1407&lt;YEAR!$C$2+YEAR!$C$3-2,L1407+1,(YEAR!$C$2+YEAR!$C$3-1)&amp;"       :="))</f>
        <v>1</v>
      </c>
      <c r="N1407">
        <f>IF(M1407&lt;1.1,M1407,IF(M1407&lt;YEAR!$C$2+YEAR!$C$3-2,M1407+1,(YEAR!$C$2+YEAR!$C$3-1)&amp;"       :="))</f>
        <v>1</v>
      </c>
      <c r="O1407">
        <f>IF(N1407&lt;1.1,N1407,IF(N1407&lt;YEAR!$C$2+YEAR!$C$3-2,N1407+1,(YEAR!$C$2+YEAR!$C$3-1)&amp;"       :="))</f>
        <v>1</v>
      </c>
      <c r="P1407">
        <f>IF(O1407&lt;1.1,O1407,IF(O1407&lt;YEAR!$C$2+YEAR!$C$3-2,O1407+1,(YEAR!$C$2+YEAR!$C$3-1)&amp;"       :="))</f>
        <v>1</v>
      </c>
      <c r="Q1407">
        <f>IF(P1407&lt;1.1,P1407,IF(P1407&lt;YEAR!$C$2+YEAR!$C$3-2,P1407+1,(YEAR!$C$2+YEAR!$C$3-1)&amp;"       :="))</f>
        <v>1</v>
      </c>
      <c r="R1407">
        <f>IF(Q1407&lt;1.1,Q1407,IF(Q1407&lt;YEAR!$C$2+YEAR!$C$3-2,Q1407+1,(YEAR!$C$2+YEAR!$C$3-1)&amp;"       :="))</f>
        <v>1</v>
      </c>
      <c r="S1407">
        <f>IF(R1407&lt;1.1,R1407,IF(R1407&lt;YEAR!$C$2+YEAR!$C$3-2,R1407+1,(YEAR!$C$2+YEAR!$C$3-1)&amp;"       :="))</f>
        <v>1</v>
      </c>
      <c r="T1407">
        <f>IF(S1407&lt;1.1,S1407,IF(S1407&lt;YEAR!$C$2+YEAR!$C$3-2,S1407+1,(YEAR!$C$2+YEAR!$C$3-1)&amp;"       :="))</f>
        <v>1</v>
      </c>
      <c r="U1407">
        <f>IF(T1407&lt;1.1,T1407,IF(T1407&lt;YEAR!$C$2+YEAR!$C$3-2,T1407+1,(YEAR!$C$2+YEAR!$C$3-1)&amp;"       :="))</f>
        <v>1</v>
      </c>
      <c r="V1407">
        <f>IF(U1407&lt;1.1,U1407,IF(U1407&lt;YEAR!$C$2+YEAR!$C$3-2,U1407+1,(YEAR!$C$2+YEAR!$C$3-1)&amp;"       :="))</f>
        <v>1</v>
      </c>
      <c r="W1407">
        <f>IF(V1407&lt;1.1,V1407,IF(V1407&lt;YEAR!$C$2+YEAR!$C$3-2,V1407+1,(YEAR!$C$2+YEAR!$C$3-1)&amp;"       :="))</f>
        <v>1</v>
      </c>
      <c r="X1407">
        <f>IF(W1407&lt;1.1,W1407,IF(W1407&lt;YEAR!$C$2+YEAR!$C$3-2,W1407+1,(YEAR!$C$2+YEAR!$C$3-1)&amp;"       :="))</f>
        <v>1</v>
      </c>
      <c r="Y1407">
        <f>IF(X1407&lt;1.1,X1407,IF(X1407&lt;YEAR!$C$2+YEAR!$C$3-2,X1407+1,(YEAR!$C$2+YEAR!$C$3-1)&amp;"       :="))</f>
        <v>1</v>
      </c>
      <c r="Z1407">
        <f>IF(Y1407&lt;1.1,Y1407,IF(Y1407&lt;YEAR!$C$2+YEAR!$C$3-2,Y1407+1,(YEAR!$C$2+YEAR!$C$3-1)&amp;"       :="))</f>
        <v>1</v>
      </c>
      <c r="AA1407">
        <f>IF(Z1407&lt;1.1,Z1407,IF(Z1407&lt;YEAR!$C$2+YEAR!$C$3-2,Z1407+1,(YEAR!$C$2+YEAR!$C$3-1)&amp;"       :="))</f>
        <v>1</v>
      </c>
      <c r="AB1407">
        <f>IF(AA1407&lt;1.1,AA1407,IF(AA1407&lt;YEAR!$C$2+YEAR!$C$3-2,AA1407+1,(YEAR!$C$2+YEAR!$C$3-1)&amp;"       :="))</f>
        <v>1</v>
      </c>
      <c r="AC1407">
        <f>IF(AB1407&lt;1.1,AB1407,IF(AB1407&lt;YEAR!$C$2+YEAR!$C$3-2,AB1407+1,(YEAR!$C$2+YEAR!$C$3-1)&amp;"       :="))</f>
        <v>1</v>
      </c>
      <c r="AD1407">
        <f>IF(AC1407&lt;1.1,AC1407,IF(AC1407&lt;YEAR!$C$2+YEAR!$C$3-2,AC1407+1,(YEAR!$C$2+YEAR!$C$3-1)&amp;"       :="))</f>
        <v>1</v>
      </c>
      <c r="AE1407">
        <f>IF(AD1407&lt;1.1,AD1407,IF(AD1407&lt;YEAR!$C$2+YEAR!$C$3-2,AD1407+1,(YEAR!$C$2+YEAR!$C$3-1)&amp;"       :="))</f>
        <v>1</v>
      </c>
      <c r="AF1407">
        <f>IF(AE1407&lt;1.1,AE1407,IF(AE1407&lt;YEAR!$C$2+YEAR!$C$3-2,AE1407+1,(YEAR!$C$2+YEAR!$C$3-1)&amp;"       :="))</f>
        <v>1</v>
      </c>
      <c r="AG1407">
        <f>IF(AF1407&lt;1.1,AF1407,IF(AF1407&lt;YEAR!$C$2+YEAR!$C$3-2,AF1407+1,(YEAR!$C$2+YEAR!$C$3-1)&amp;"       :="))</f>
        <v>1</v>
      </c>
      <c r="AH1407">
        <f>IF(AG1407&lt;1.1,AG1407,IF(AG1407&lt;YEAR!$C$2+YEAR!$C$3-2,AG1407+1,(YEAR!$C$2+YEAR!$C$3-1)&amp;"       :="))</f>
        <v>1</v>
      </c>
      <c r="AI1407">
        <f>IF(AH1407&lt;1.1,AH1407,IF(AH1407&lt;YEAR!$C$2+YEAR!$C$3-2,AH1407+1,(YEAR!$C$2+YEAR!$C$3-1)&amp;"       :="))</f>
        <v>1</v>
      </c>
      <c r="AJ1407">
        <f>IF(AI1407&lt;1.1,AI1407,IF(AI1407&lt;YEAR!$C$2+YEAR!$C$3-2,AI1407+1,(YEAR!$C$2+YEAR!$C$3-1)&amp;"       :="))</f>
        <v>1</v>
      </c>
    </row>
    <row r="1408" spans="1:36">
      <c r="A1408">
        <f t="shared" ca="1" si="96"/>
        <v>35</v>
      </c>
      <c r="B1408" t="s">
        <v>51</v>
      </c>
      <c r="C1408" t="str">
        <f ca="1">IF(D1408="",OFFSET(AvailabilityFactor!A$1,A1408,0),C1407)</f>
        <v>D2HLT0166</v>
      </c>
      <c r="D1408" t="str" cm="1">
        <f t="array" aca="1" ref="D1408" ca="1">IF(D1407="",TS_DRC!$P$5,OFFSET(TS_DRC!P$5,RIGHT(D1407,2),0,TRUE))</f>
        <v>TS10</v>
      </c>
      <c r="E1408" t="str">
        <f t="shared" ca="1" si="99"/>
        <v>TS10</v>
      </c>
      <c r="F1408">
        <f>[3]Scenarios!$H$7</f>
        <v>1</v>
      </c>
      <c r="G1408">
        <f>IF(F1408&lt;1.1,F1408,IF(F1408&lt;YEAR!$C$2+YEAR!$C$3-2,F1408+1,(YEAR!$C$2+YEAR!$C$3-1)&amp;"       :="))</f>
        <v>1</v>
      </c>
      <c r="H1408">
        <f>IF(G1408&lt;1.1,G1408,IF(G1408&lt;YEAR!$C$2+YEAR!$C$3-2,G1408+1,(YEAR!$C$2+YEAR!$C$3-1)&amp;"       :="))</f>
        <v>1</v>
      </c>
      <c r="I1408">
        <f>IF(H1408&lt;1.1,H1408,IF(H1408&lt;YEAR!$C$2+YEAR!$C$3-2,H1408+1,(YEAR!$C$2+YEAR!$C$3-1)&amp;"       :="))</f>
        <v>1</v>
      </c>
      <c r="J1408">
        <f>IF(I1408&lt;1.1,I1408,IF(I1408&lt;YEAR!$C$2+YEAR!$C$3-2,I1408+1,(YEAR!$C$2+YEAR!$C$3-1)&amp;"       :="))</f>
        <v>1</v>
      </c>
      <c r="K1408">
        <f>IF(J1408&lt;1.1,J1408,IF(J1408&lt;YEAR!$C$2+YEAR!$C$3-2,J1408+1,(YEAR!$C$2+YEAR!$C$3-1)&amp;"       :="))</f>
        <v>1</v>
      </c>
      <c r="L1408">
        <f>IF(K1408&lt;1.1,K1408,IF(K1408&lt;YEAR!$C$2+YEAR!$C$3-2,K1408+1,(YEAR!$C$2+YEAR!$C$3-1)&amp;"       :="))</f>
        <v>1</v>
      </c>
      <c r="M1408">
        <f>IF(L1408&lt;1.1,L1408,IF(L1408&lt;YEAR!$C$2+YEAR!$C$3-2,L1408+1,(YEAR!$C$2+YEAR!$C$3-1)&amp;"       :="))</f>
        <v>1</v>
      </c>
      <c r="N1408">
        <f>IF(M1408&lt;1.1,M1408,IF(M1408&lt;YEAR!$C$2+YEAR!$C$3-2,M1408+1,(YEAR!$C$2+YEAR!$C$3-1)&amp;"       :="))</f>
        <v>1</v>
      </c>
      <c r="O1408">
        <f>IF(N1408&lt;1.1,N1408,IF(N1408&lt;YEAR!$C$2+YEAR!$C$3-2,N1408+1,(YEAR!$C$2+YEAR!$C$3-1)&amp;"       :="))</f>
        <v>1</v>
      </c>
      <c r="P1408">
        <f>IF(O1408&lt;1.1,O1408,IF(O1408&lt;YEAR!$C$2+YEAR!$C$3-2,O1408+1,(YEAR!$C$2+YEAR!$C$3-1)&amp;"       :="))</f>
        <v>1</v>
      </c>
      <c r="Q1408">
        <f>IF(P1408&lt;1.1,P1408,IF(P1408&lt;YEAR!$C$2+YEAR!$C$3-2,P1408+1,(YEAR!$C$2+YEAR!$C$3-1)&amp;"       :="))</f>
        <v>1</v>
      </c>
      <c r="R1408">
        <f>IF(Q1408&lt;1.1,Q1408,IF(Q1408&lt;YEAR!$C$2+YEAR!$C$3-2,Q1408+1,(YEAR!$C$2+YEAR!$C$3-1)&amp;"       :="))</f>
        <v>1</v>
      </c>
      <c r="S1408">
        <f>IF(R1408&lt;1.1,R1408,IF(R1408&lt;YEAR!$C$2+YEAR!$C$3-2,R1408+1,(YEAR!$C$2+YEAR!$C$3-1)&amp;"       :="))</f>
        <v>1</v>
      </c>
      <c r="T1408">
        <f>IF(S1408&lt;1.1,S1408,IF(S1408&lt;YEAR!$C$2+YEAR!$C$3-2,S1408+1,(YEAR!$C$2+YEAR!$C$3-1)&amp;"       :="))</f>
        <v>1</v>
      </c>
      <c r="U1408">
        <f>IF(T1408&lt;1.1,T1408,IF(T1408&lt;YEAR!$C$2+YEAR!$C$3-2,T1408+1,(YEAR!$C$2+YEAR!$C$3-1)&amp;"       :="))</f>
        <v>1</v>
      </c>
      <c r="V1408">
        <f>IF(U1408&lt;1.1,U1408,IF(U1408&lt;YEAR!$C$2+YEAR!$C$3-2,U1408+1,(YEAR!$C$2+YEAR!$C$3-1)&amp;"       :="))</f>
        <v>1</v>
      </c>
      <c r="W1408">
        <f>IF(V1408&lt;1.1,V1408,IF(V1408&lt;YEAR!$C$2+YEAR!$C$3-2,V1408+1,(YEAR!$C$2+YEAR!$C$3-1)&amp;"       :="))</f>
        <v>1</v>
      </c>
      <c r="X1408">
        <f>IF(W1408&lt;1.1,W1408,IF(W1408&lt;YEAR!$C$2+YEAR!$C$3-2,W1408+1,(YEAR!$C$2+YEAR!$C$3-1)&amp;"       :="))</f>
        <v>1</v>
      </c>
      <c r="Y1408">
        <f>IF(X1408&lt;1.1,X1408,IF(X1408&lt;YEAR!$C$2+YEAR!$C$3-2,X1408+1,(YEAR!$C$2+YEAR!$C$3-1)&amp;"       :="))</f>
        <v>1</v>
      </c>
      <c r="Z1408">
        <f>IF(Y1408&lt;1.1,Y1408,IF(Y1408&lt;YEAR!$C$2+YEAR!$C$3-2,Y1408+1,(YEAR!$C$2+YEAR!$C$3-1)&amp;"       :="))</f>
        <v>1</v>
      </c>
      <c r="AA1408">
        <f>IF(Z1408&lt;1.1,Z1408,IF(Z1408&lt;YEAR!$C$2+YEAR!$C$3-2,Z1408+1,(YEAR!$C$2+YEAR!$C$3-1)&amp;"       :="))</f>
        <v>1</v>
      </c>
      <c r="AB1408">
        <f>IF(AA1408&lt;1.1,AA1408,IF(AA1408&lt;YEAR!$C$2+YEAR!$C$3-2,AA1408+1,(YEAR!$C$2+YEAR!$C$3-1)&amp;"       :="))</f>
        <v>1</v>
      </c>
      <c r="AC1408">
        <f>IF(AB1408&lt;1.1,AB1408,IF(AB1408&lt;YEAR!$C$2+YEAR!$C$3-2,AB1408+1,(YEAR!$C$2+YEAR!$C$3-1)&amp;"       :="))</f>
        <v>1</v>
      </c>
      <c r="AD1408">
        <f>IF(AC1408&lt;1.1,AC1408,IF(AC1408&lt;YEAR!$C$2+YEAR!$C$3-2,AC1408+1,(YEAR!$C$2+YEAR!$C$3-1)&amp;"       :="))</f>
        <v>1</v>
      </c>
      <c r="AE1408">
        <f>IF(AD1408&lt;1.1,AD1408,IF(AD1408&lt;YEAR!$C$2+YEAR!$C$3-2,AD1408+1,(YEAR!$C$2+YEAR!$C$3-1)&amp;"       :="))</f>
        <v>1</v>
      </c>
      <c r="AF1408">
        <f>IF(AE1408&lt;1.1,AE1408,IF(AE1408&lt;YEAR!$C$2+YEAR!$C$3-2,AE1408+1,(YEAR!$C$2+YEAR!$C$3-1)&amp;"       :="))</f>
        <v>1</v>
      </c>
      <c r="AG1408">
        <f>IF(AF1408&lt;1.1,AF1408,IF(AF1408&lt;YEAR!$C$2+YEAR!$C$3-2,AF1408+1,(YEAR!$C$2+YEAR!$C$3-1)&amp;"       :="))</f>
        <v>1</v>
      </c>
      <c r="AH1408">
        <f>IF(AG1408&lt;1.1,AG1408,IF(AG1408&lt;YEAR!$C$2+YEAR!$C$3-2,AG1408+1,(YEAR!$C$2+YEAR!$C$3-1)&amp;"       :="))</f>
        <v>1</v>
      </c>
      <c r="AI1408">
        <f>IF(AH1408&lt;1.1,AH1408,IF(AH1408&lt;YEAR!$C$2+YEAR!$C$3-2,AH1408+1,(YEAR!$C$2+YEAR!$C$3-1)&amp;"       :="))</f>
        <v>1</v>
      </c>
      <c r="AJ1408">
        <f>IF(AI1408&lt;1.1,AI1408,IF(AI1408&lt;YEAR!$C$2+YEAR!$C$3-2,AI1408+1,(YEAR!$C$2+YEAR!$C$3-1)&amp;"       :="))</f>
        <v>1</v>
      </c>
    </row>
    <row r="1409" spans="1:36">
      <c r="A1409">
        <f t="shared" ca="1" si="96"/>
        <v>35</v>
      </c>
      <c r="B1409" t="s">
        <v>51</v>
      </c>
      <c r="C1409" t="str">
        <f ca="1">IF(D1409="",OFFSET(AvailabilityFactor!A$1,A1409,0),C1408)</f>
        <v>D2HLT0166</v>
      </c>
      <c r="D1409" t="str" cm="1">
        <f t="array" aca="1" ref="D1409" ca="1">IF(D1408="",TS_DRC!$P$5,OFFSET(TS_DRC!P$5,RIGHT(D1408,2),0,TRUE))</f>
        <v>TS11</v>
      </c>
      <c r="E1409" t="str">
        <f t="shared" ca="1" si="99"/>
        <v>TS11</v>
      </c>
      <c r="F1409">
        <f>[3]Scenarios!$H$7</f>
        <v>1</v>
      </c>
      <c r="G1409">
        <f>IF(F1409&lt;1.1,F1409,IF(F1409&lt;YEAR!$C$2+YEAR!$C$3-2,F1409+1,(YEAR!$C$2+YEAR!$C$3-1)&amp;"       :="))</f>
        <v>1</v>
      </c>
      <c r="H1409">
        <f>IF(G1409&lt;1.1,G1409,IF(G1409&lt;YEAR!$C$2+YEAR!$C$3-2,G1409+1,(YEAR!$C$2+YEAR!$C$3-1)&amp;"       :="))</f>
        <v>1</v>
      </c>
      <c r="I1409">
        <f>IF(H1409&lt;1.1,H1409,IF(H1409&lt;YEAR!$C$2+YEAR!$C$3-2,H1409+1,(YEAR!$C$2+YEAR!$C$3-1)&amp;"       :="))</f>
        <v>1</v>
      </c>
      <c r="J1409">
        <f>IF(I1409&lt;1.1,I1409,IF(I1409&lt;YEAR!$C$2+YEAR!$C$3-2,I1409+1,(YEAR!$C$2+YEAR!$C$3-1)&amp;"       :="))</f>
        <v>1</v>
      </c>
      <c r="K1409">
        <f>IF(J1409&lt;1.1,J1409,IF(J1409&lt;YEAR!$C$2+YEAR!$C$3-2,J1409+1,(YEAR!$C$2+YEAR!$C$3-1)&amp;"       :="))</f>
        <v>1</v>
      </c>
      <c r="L1409">
        <f>IF(K1409&lt;1.1,K1409,IF(K1409&lt;YEAR!$C$2+YEAR!$C$3-2,K1409+1,(YEAR!$C$2+YEAR!$C$3-1)&amp;"       :="))</f>
        <v>1</v>
      </c>
      <c r="M1409">
        <f>IF(L1409&lt;1.1,L1409,IF(L1409&lt;YEAR!$C$2+YEAR!$C$3-2,L1409+1,(YEAR!$C$2+YEAR!$C$3-1)&amp;"       :="))</f>
        <v>1</v>
      </c>
      <c r="N1409">
        <f>IF(M1409&lt;1.1,M1409,IF(M1409&lt;YEAR!$C$2+YEAR!$C$3-2,M1409+1,(YEAR!$C$2+YEAR!$C$3-1)&amp;"       :="))</f>
        <v>1</v>
      </c>
      <c r="O1409">
        <f>IF(N1409&lt;1.1,N1409,IF(N1409&lt;YEAR!$C$2+YEAR!$C$3-2,N1409+1,(YEAR!$C$2+YEAR!$C$3-1)&amp;"       :="))</f>
        <v>1</v>
      </c>
      <c r="P1409">
        <f>IF(O1409&lt;1.1,O1409,IF(O1409&lt;YEAR!$C$2+YEAR!$C$3-2,O1409+1,(YEAR!$C$2+YEAR!$C$3-1)&amp;"       :="))</f>
        <v>1</v>
      </c>
      <c r="Q1409">
        <f>IF(P1409&lt;1.1,P1409,IF(P1409&lt;YEAR!$C$2+YEAR!$C$3-2,P1409+1,(YEAR!$C$2+YEAR!$C$3-1)&amp;"       :="))</f>
        <v>1</v>
      </c>
      <c r="R1409">
        <f>IF(Q1409&lt;1.1,Q1409,IF(Q1409&lt;YEAR!$C$2+YEAR!$C$3-2,Q1409+1,(YEAR!$C$2+YEAR!$C$3-1)&amp;"       :="))</f>
        <v>1</v>
      </c>
      <c r="S1409">
        <f>IF(R1409&lt;1.1,R1409,IF(R1409&lt;YEAR!$C$2+YEAR!$C$3-2,R1409+1,(YEAR!$C$2+YEAR!$C$3-1)&amp;"       :="))</f>
        <v>1</v>
      </c>
      <c r="T1409">
        <f>IF(S1409&lt;1.1,S1409,IF(S1409&lt;YEAR!$C$2+YEAR!$C$3-2,S1409+1,(YEAR!$C$2+YEAR!$C$3-1)&amp;"       :="))</f>
        <v>1</v>
      </c>
      <c r="U1409">
        <f>IF(T1409&lt;1.1,T1409,IF(T1409&lt;YEAR!$C$2+YEAR!$C$3-2,T1409+1,(YEAR!$C$2+YEAR!$C$3-1)&amp;"       :="))</f>
        <v>1</v>
      </c>
      <c r="V1409">
        <f>IF(U1409&lt;1.1,U1409,IF(U1409&lt;YEAR!$C$2+YEAR!$C$3-2,U1409+1,(YEAR!$C$2+YEAR!$C$3-1)&amp;"       :="))</f>
        <v>1</v>
      </c>
      <c r="W1409">
        <f>IF(V1409&lt;1.1,V1409,IF(V1409&lt;YEAR!$C$2+YEAR!$C$3-2,V1409+1,(YEAR!$C$2+YEAR!$C$3-1)&amp;"       :="))</f>
        <v>1</v>
      </c>
      <c r="X1409">
        <f>IF(W1409&lt;1.1,W1409,IF(W1409&lt;YEAR!$C$2+YEAR!$C$3-2,W1409+1,(YEAR!$C$2+YEAR!$C$3-1)&amp;"       :="))</f>
        <v>1</v>
      </c>
      <c r="Y1409">
        <f>IF(X1409&lt;1.1,X1409,IF(X1409&lt;YEAR!$C$2+YEAR!$C$3-2,X1409+1,(YEAR!$C$2+YEAR!$C$3-1)&amp;"       :="))</f>
        <v>1</v>
      </c>
      <c r="Z1409">
        <f>IF(Y1409&lt;1.1,Y1409,IF(Y1409&lt;YEAR!$C$2+YEAR!$C$3-2,Y1409+1,(YEAR!$C$2+YEAR!$C$3-1)&amp;"       :="))</f>
        <v>1</v>
      </c>
      <c r="AA1409">
        <f>IF(Z1409&lt;1.1,Z1409,IF(Z1409&lt;YEAR!$C$2+YEAR!$C$3-2,Z1409+1,(YEAR!$C$2+YEAR!$C$3-1)&amp;"       :="))</f>
        <v>1</v>
      </c>
      <c r="AB1409">
        <f>IF(AA1409&lt;1.1,AA1409,IF(AA1409&lt;YEAR!$C$2+YEAR!$C$3-2,AA1409+1,(YEAR!$C$2+YEAR!$C$3-1)&amp;"       :="))</f>
        <v>1</v>
      </c>
      <c r="AC1409">
        <f>IF(AB1409&lt;1.1,AB1409,IF(AB1409&lt;YEAR!$C$2+YEAR!$C$3-2,AB1409+1,(YEAR!$C$2+YEAR!$C$3-1)&amp;"       :="))</f>
        <v>1</v>
      </c>
      <c r="AD1409">
        <f>IF(AC1409&lt;1.1,AC1409,IF(AC1409&lt;YEAR!$C$2+YEAR!$C$3-2,AC1409+1,(YEAR!$C$2+YEAR!$C$3-1)&amp;"       :="))</f>
        <v>1</v>
      </c>
      <c r="AE1409">
        <f>IF(AD1409&lt;1.1,AD1409,IF(AD1409&lt;YEAR!$C$2+YEAR!$C$3-2,AD1409+1,(YEAR!$C$2+YEAR!$C$3-1)&amp;"       :="))</f>
        <v>1</v>
      </c>
      <c r="AF1409">
        <f>IF(AE1409&lt;1.1,AE1409,IF(AE1409&lt;YEAR!$C$2+YEAR!$C$3-2,AE1409+1,(YEAR!$C$2+YEAR!$C$3-1)&amp;"       :="))</f>
        <v>1</v>
      </c>
      <c r="AG1409">
        <f>IF(AF1409&lt;1.1,AF1409,IF(AF1409&lt;YEAR!$C$2+YEAR!$C$3-2,AF1409+1,(YEAR!$C$2+YEAR!$C$3-1)&amp;"       :="))</f>
        <v>1</v>
      </c>
      <c r="AH1409">
        <f>IF(AG1409&lt;1.1,AG1409,IF(AG1409&lt;YEAR!$C$2+YEAR!$C$3-2,AG1409+1,(YEAR!$C$2+YEAR!$C$3-1)&amp;"       :="))</f>
        <v>1</v>
      </c>
      <c r="AI1409">
        <f>IF(AH1409&lt;1.1,AH1409,IF(AH1409&lt;YEAR!$C$2+YEAR!$C$3-2,AH1409+1,(YEAR!$C$2+YEAR!$C$3-1)&amp;"       :="))</f>
        <v>1</v>
      </c>
      <c r="AJ1409">
        <f>IF(AI1409&lt;1.1,AI1409,IF(AI1409&lt;YEAR!$C$2+YEAR!$C$3-2,AI1409+1,(YEAR!$C$2+YEAR!$C$3-1)&amp;"       :="))</f>
        <v>1</v>
      </c>
    </row>
    <row r="1410" spans="1:36">
      <c r="A1410">
        <f t="shared" ca="1" si="96"/>
        <v>35</v>
      </c>
      <c r="B1410" t="s">
        <v>51</v>
      </c>
      <c r="C1410" t="str">
        <f ca="1">IF(D1410="",OFFSET(AvailabilityFactor!A$1,A1410,0),C1409)</f>
        <v>D2HLT0166</v>
      </c>
      <c r="D1410" t="str" cm="1">
        <f t="array" aca="1" ref="D1410" ca="1">IF(D1409="",TS_DRC!$P$5,OFFSET(TS_DRC!P$5,RIGHT(D1409,2),0,TRUE))</f>
        <v>TS12</v>
      </c>
      <c r="E1410" t="str">
        <f t="shared" ca="1" si="99"/>
        <v>TS12</v>
      </c>
      <c r="F1410">
        <f>[3]Scenarios!$H$7</f>
        <v>1</v>
      </c>
      <c r="G1410">
        <f>IF(F1410&lt;1.1,F1410,IF(F1410&lt;YEAR!$C$2+YEAR!$C$3-2,F1410+1,(YEAR!$C$2+YEAR!$C$3-1)&amp;"       :="))</f>
        <v>1</v>
      </c>
      <c r="H1410">
        <f>IF(G1410&lt;1.1,G1410,IF(G1410&lt;YEAR!$C$2+YEAR!$C$3-2,G1410+1,(YEAR!$C$2+YEAR!$C$3-1)&amp;"       :="))</f>
        <v>1</v>
      </c>
      <c r="I1410">
        <f>IF(H1410&lt;1.1,H1410,IF(H1410&lt;YEAR!$C$2+YEAR!$C$3-2,H1410+1,(YEAR!$C$2+YEAR!$C$3-1)&amp;"       :="))</f>
        <v>1</v>
      </c>
      <c r="J1410">
        <f>IF(I1410&lt;1.1,I1410,IF(I1410&lt;YEAR!$C$2+YEAR!$C$3-2,I1410+1,(YEAR!$C$2+YEAR!$C$3-1)&amp;"       :="))</f>
        <v>1</v>
      </c>
      <c r="K1410">
        <f>IF(J1410&lt;1.1,J1410,IF(J1410&lt;YEAR!$C$2+YEAR!$C$3-2,J1410+1,(YEAR!$C$2+YEAR!$C$3-1)&amp;"       :="))</f>
        <v>1</v>
      </c>
      <c r="L1410">
        <f>IF(K1410&lt;1.1,K1410,IF(K1410&lt;YEAR!$C$2+YEAR!$C$3-2,K1410+1,(YEAR!$C$2+YEAR!$C$3-1)&amp;"       :="))</f>
        <v>1</v>
      </c>
      <c r="M1410">
        <f>IF(L1410&lt;1.1,L1410,IF(L1410&lt;YEAR!$C$2+YEAR!$C$3-2,L1410+1,(YEAR!$C$2+YEAR!$C$3-1)&amp;"       :="))</f>
        <v>1</v>
      </c>
      <c r="N1410">
        <f>IF(M1410&lt;1.1,M1410,IF(M1410&lt;YEAR!$C$2+YEAR!$C$3-2,M1410+1,(YEAR!$C$2+YEAR!$C$3-1)&amp;"       :="))</f>
        <v>1</v>
      </c>
      <c r="O1410">
        <f>IF(N1410&lt;1.1,N1410,IF(N1410&lt;YEAR!$C$2+YEAR!$C$3-2,N1410+1,(YEAR!$C$2+YEAR!$C$3-1)&amp;"       :="))</f>
        <v>1</v>
      </c>
      <c r="P1410">
        <f>IF(O1410&lt;1.1,O1410,IF(O1410&lt;YEAR!$C$2+YEAR!$C$3-2,O1410+1,(YEAR!$C$2+YEAR!$C$3-1)&amp;"       :="))</f>
        <v>1</v>
      </c>
      <c r="Q1410">
        <f>IF(P1410&lt;1.1,P1410,IF(P1410&lt;YEAR!$C$2+YEAR!$C$3-2,P1410+1,(YEAR!$C$2+YEAR!$C$3-1)&amp;"       :="))</f>
        <v>1</v>
      </c>
      <c r="R1410">
        <f>IF(Q1410&lt;1.1,Q1410,IF(Q1410&lt;YEAR!$C$2+YEAR!$C$3-2,Q1410+1,(YEAR!$C$2+YEAR!$C$3-1)&amp;"       :="))</f>
        <v>1</v>
      </c>
      <c r="S1410">
        <f>IF(R1410&lt;1.1,R1410,IF(R1410&lt;YEAR!$C$2+YEAR!$C$3-2,R1410+1,(YEAR!$C$2+YEAR!$C$3-1)&amp;"       :="))</f>
        <v>1</v>
      </c>
      <c r="T1410">
        <f>IF(S1410&lt;1.1,S1410,IF(S1410&lt;YEAR!$C$2+YEAR!$C$3-2,S1410+1,(YEAR!$C$2+YEAR!$C$3-1)&amp;"       :="))</f>
        <v>1</v>
      </c>
      <c r="U1410">
        <f>IF(T1410&lt;1.1,T1410,IF(T1410&lt;YEAR!$C$2+YEAR!$C$3-2,T1410+1,(YEAR!$C$2+YEAR!$C$3-1)&amp;"       :="))</f>
        <v>1</v>
      </c>
      <c r="V1410">
        <f>IF(U1410&lt;1.1,U1410,IF(U1410&lt;YEAR!$C$2+YEAR!$C$3-2,U1410+1,(YEAR!$C$2+YEAR!$C$3-1)&amp;"       :="))</f>
        <v>1</v>
      </c>
      <c r="W1410">
        <f>IF(V1410&lt;1.1,V1410,IF(V1410&lt;YEAR!$C$2+YEAR!$C$3-2,V1410+1,(YEAR!$C$2+YEAR!$C$3-1)&amp;"       :="))</f>
        <v>1</v>
      </c>
      <c r="X1410">
        <f>IF(W1410&lt;1.1,W1410,IF(W1410&lt;YEAR!$C$2+YEAR!$C$3-2,W1410+1,(YEAR!$C$2+YEAR!$C$3-1)&amp;"       :="))</f>
        <v>1</v>
      </c>
      <c r="Y1410">
        <f>IF(X1410&lt;1.1,X1410,IF(X1410&lt;YEAR!$C$2+YEAR!$C$3-2,X1410+1,(YEAR!$C$2+YEAR!$C$3-1)&amp;"       :="))</f>
        <v>1</v>
      </c>
      <c r="Z1410">
        <f>IF(Y1410&lt;1.1,Y1410,IF(Y1410&lt;YEAR!$C$2+YEAR!$C$3-2,Y1410+1,(YEAR!$C$2+YEAR!$C$3-1)&amp;"       :="))</f>
        <v>1</v>
      </c>
      <c r="AA1410">
        <f>IF(Z1410&lt;1.1,Z1410,IF(Z1410&lt;YEAR!$C$2+YEAR!$C$3-2,Z1410+1,(YEAR!$C$2+YEAR!$C$3-1)&amp;"       :="))</f>
        <v>1</v>
      </c>
      <c r="AB1410">
        <f>IF(AA1410&lt;1.1,AA1410,IF(AA1410&lt;YEAR!$C$2+YEAR!$C$3-2,AA1410+1,(YEAR!$C$2+YEAR!$C$3-1)&amp;"       :="))</f>
        <v>1</v>
      </c>
      <c r="AC1410">
        <f>IF(AB1410&lt;1.1,AB1410,IF(AB1410&lt;YEAR!$C$2+YEAR!$C$3-2,AB1410+1,(YEAR!$C$2+YEAR!$C$3-1)&amp;"       :="))</f>
        <v>1</v>
      </c>
      <c r="AD1410">
        <f>IF(AC1410&lt;1.1,AC1410,IF(AC1410&lt;YEAR!$C$2+YEAR!$C$3-2,AC1410+1,(YEAR!$C$2+YEAR!$C$3-1)&amp;"       :="))</f>
        <v>1</v>
      </c>
      <c r="AE1410">
        <f>IF(AD1410&lt;1.1,AD1410,IF(AD1410&lt;YEAR!$C$2+YEAR!$C$3-2,AD1410+1,(YEAR!$C$2+YEAR!$C$3-1)&amp;"       :="))</f>
        <v>1</v>
      </c>
      <c r="AF1410">
        <f>IF(AE1410&lt;1.1,AE1410,IF(AE1410&lt;YEAR!$C$2+YEAR!$C$3-2,AE1410+1,(YEAR!$C$2+YEAR!$C$3-1)&amp;"       :="))</f>
        <v>1</v>
      </c>
      <c r="AG1410">
        <f>IF(AF1410&lt;1.1,AF1410,IF(AF1410&lt;YEAR!$C$2+YEAR!$C$3-2,AF1410+1,(YEAR!$C$2+YEAR!$C$3-1)&amp;"       :="))</f>
        <v>1</v>
      </c>
      <c r="AH1410">
        <f>IF(AG1410&lt;1.1,AG1410,IF(AG1410&lt;YEAR!$C$2+YEAR!$C$3-2,AG1410+1,(YEAR!$C$2+YEAR!$C$3-1)&amp;"       :="))</f>
        <v>1</v>
      </c>
      <c r="AI1410">
        <f>IF(AH1410&lt;1.1,AH1410,IF(AH1410&lt;YEAR!$C$2+YEAR!$C$3-2,AH1410+1,(YEAR!$C$2+YEAR!$C$3-1)&amp;"       :="))</f>
        <v>1</v>
      </c>
      <c r="AJ1410">
        <f>IF(AI1410&lt;1.1,AI1410,IF(AI1410&lt;YEAR!$C$2+YEAR!$C$3-2,AI1410+1,(YEAR!$C$2+YEAR!$C$3-1)&amp;"       :="))</f>
        <v>1</v>
      </c>
    </row>
    <row r="1411" spans="1:36">
      <c r="A1411">
        <f t="shared" ref="A1411:A1534" ca="1" si="106">IF(D1411="",A1410+1,A1410)</f>
        <v>35</v>
      </c>
      <c r="B1411" t="s">
        <v>51</v>
      </c>
      <c r="C1411" t="str">
        <f ca="1">IF(D1411="",OFFSET(AvailabilityFactor!A$1,A1411,0),C1410)</f>
        <v>D2HLT0166</v>
      </c>
      <c r="D1411" t="str" cm="1">
        <f t="array" aca="1" ref="D1411" ca="1">IF(D1410="",TS_DRC!$P$5,OFFSET(TS_DRC!P$5,RIGHT(D1410,2),0,TRUE))</f>
        <v>TS13</v>
      </c>
      <c r="E1411" t="str">
        <f t="shared" ca="1" si="99"/>
        <v>TS13</v>
      </c>
      <c r="F1411">
        <f>[3]Scenarios!$H$7</f>
        <v>1</v>
      </c>
      <c r="G1411">
        <f>IF(F1411&lt;1.1,F1411,IF(F1411&lt;YEAR!$C$2+YEAR!$C$3-2,F1411+1,(YEAR!$C$2+YEAR!$C$3-1)&amp;"       :="))</f>
        <v>1</v>
      </c>
      <c r="H1411">
        <f>IF(G1411&lt;1.1,G1411,IF(G1411&lt;YEAR!$C$2+YEAR!$C$3-2,G1411+1,(YEAR!$C$2+YEAR!$C$3-1)&amp;"       :="))</f>
        <v>1</v>
      </c>
      <c r="I1411">
        <f>IF(H1411&lt;1.1,H1411,IF(H1411&lt;YEAR!$C$2+YEAR!$C$3-2,H1411+1,(YEAR!$C$2+YEAR!$C$3-1)&amp;"       :="))</f>
        <v>1</v>
      </c>
      <c r="J1411">
        <f>IF(I1411&lt;1.1,I1411,IF(I1411&lt;YEAR!$C$2+YEAR!$C$3-2,I1411+1,(YEAR!$C$2+YEAR!$C$3-1)&amp;"       :="))</f>
        <v>1</v>
      </c>
      <c r="K1411">
        <f>IF(J1411&lt;1.1,J1411,IF(J1411&lt;YEAR!$C$2+YEAR!$C$3-2,J1411+1,(YEAR!$C$2+YEAR!$C$3-1)&amp;"       :="))</f>
        <v>1</v>
      </c>
      <c r="L1411">
        <f>IF(K1411&lt;1.1,K1411,IF(K1411&lt;YEAR!$C$2+YEAR!$C$3-2,K1411+1,(YEAR!$C$2+YEAR!$C$3-1)&amp;"       :="))</f>
        <v>1</v>
      </c>
      <c r="M1411">
        <f>IF(L1411&lt;1.1,L1411,IF(L1411&lt;YEAR!$C$2+YEAR!$C$3-2,L1411+1,(YEAR!$C$2+YEAR!$C$3-1)&amp;"       :="))</f>
        <v>1</v>
      </c>
      <c r="N1411">
        <f>IF(M1411&lt;1.1,M1411,IF(M1411&lt;YEAR!$C$2+YEAR!$C$3-2,M1411+1,(YEAR!$C$2+YEAR!$C$3-1)&amp;"       :="))</f>
        <v>1</v>
      </c>
      <c r="O1411">
        <f>IF(N1411&lt;1.1,N1411,IF(N1411&lt;YEAR!$C$2+YEAR!$C$3-2,N1411+1,(YEAR!$C$2+YEAR!$C$3-1)&amp;"       :="))</f>
        <v>1</v>
      </c>
      <c r="P1411">
        <f>IF(O1411&lt;1.1,O1411,IF(O1411&lt;YEAR!$C$2+YEAR!$C$3-2,O1411+1,(YEAR!$C$2+YEAR!$C$3-1)&amp;"       :="))</f>
        <v>1</v>
      </c>
      <c r="Q1411">
        <f>IF(P1411&lt;1.1,P1411,IF(P1411&lt;YEAR!$C$2+YEAR!$C$3-2,P1411+1,(YEAR!$C$2+YEAR!$C$3-1)&amp;"       :="))</f>
        <v>1</v>
      </c>
      <c r="R1411">
        <f>IF(Q1411&lt;1.1,Q1411,IF(Q1411&lt;YEAR!$C$2+YEAR!$C$3-2,Q1411+1,(YEAR!$C$2+YEAR!$C$3-1)&amp;"       :="))</f>
        <v>1</v>
      </c>
      <c r="S1411">
        <f>IF(R1411&lt;1.1,R1411,IF(R1411&lt;YEAR!$C$2+YEAR!$C$3-2,R1411+1,(YEAR!$C$2+YEAR!$C$3-1)&amp;"       :="))</f>
        <v>1</v>
      </c>
      <c r="T1411">
        <f>IF(S1411&lt;1.1,S1411,IF(S1411&lt;YEAR!$C$2+YEAR!$C$3-2,S1411+1,(YEAR!$C$2+YEAR!$C$3-1)&amp;"       :="))</f>
        <v>1</v>
      </c>
      <c r="U1411">
        <f>IF(T1411&lt;1.1,T1411,IF(T1411&lt;YEAR!$C$2+YEAR!$C$3-2,T1411+1,(YEAR!$C$2+YEAR!$C$3-1)&amp;"       :="))</f>
        <v>1</v>
      </c>
      <c r="V1411">
        <f>IF(U1411&lt;1.1,U1411,IF(U1411&lt;YEAR!$C$2+YEAR!$C$3-2,U1411+1,(YEAR!$C$2+YEAR!$C$3-1)&amp;"       :="))</f>
        <v>1</v>
      </c>
      <c r="W1411">
        <f>IF(V1411&lt;1.1,V1411,IF(V1411&lt;YEAR!$C$2+YEAR!$C$3-2,V1411+1,(YEAR!$C$2+YEAR!$C$3-1)&amp;"       :="))</f>
        <v>1</v>
      </c>
      <c r="X1411">
        <f>IF(W1411&lt;1.1,W1411,IF(W1411&lt;YEAR!$C$2+YEAR!$C$3-2,W1411+1,(YEAR!$C$2+YEAR!$C$3-1)&amp;"       :="))</f>
        <v>1</v>
      </c>
      <c r="Y1411">
        <f>IF(X1411&lt;1.1,X1411,IF(X1411&lt;YEAR!$C$2+YEAR!$C$3-2,X1411+1,(YEAR!$C$2+YEAR!$C$3-1)&amp;"       :="))</f>
        <v>1</v>
      </c>
      <c r="Z1411">
        <f>IF(Y1411&lt;1.1,Y1411,IF(Y1411&lt;YEAR!$C$2+YEAR!$C$3-2,Y1411+1,(YEAR!$C$2+YEAR!$C$3-1)&amp;"       :="))</f>
        <v>1</v>
      </c>
      <c r="AA1411">
        <f>IF(Z1411&lt;1.1,Z1411,IF(Z1411&lt;YEAR!$C$2+YEAR!$C$3-2,Z1411+1,(YEAR!$C$2+YEAR!$C$3-1)&amp;"       :="))</f>
        <v>1</v>
      </c>
      <c r="AB1411">
        <f>IF(AA1411&lt;1.1,AA1411,IF(AA1411&lt;YEAR!$C$2+YEAR!$C$3-2,AA1411+1,(YEAR!$C$2+YEAR!$C$3-1)&amp;"       :="))</f>
        <v>1</v>
      </c>
      <c r="AC1411">
        <f>IF(AB1411&lt;1.1,AB1411,IF(AB1411&lt;YEAR!$C$2+YEAR!$C$3-2,AB1411+1,(YEAR!$C$2+YEAR!$C$3-1)&amp;"       :="))</f>
        <v>1</v>
      </c>
      <c r="AD1411">
        <f>IF(AC1411&lt;1.1,AC1411,IF(AC1411&lt;YEAR!$C$2+YEAR!$C$3-2,AC1411+1,(YEAR!$C$2+YEAR!$C$3-1)&amp;"       :="))</f>
        <v>1</v>
      </c>
      <c r="AE1411">
        <f>IF(AD1411&lt;1.1,AD1411,IF(AD1411&lt;YEAR!$C$2+YEAR!$C$3-2,AD1411+1,(YEAR!$C$2+YEAR!$C$3-1)&amp;"       :="))</f>
        <v>1</v>
      </c>
      <c r="AF1411">
        <f>IF(AE1411&lt;1.1,AE1411,IF(AE1411&lt;YEAR!$C$2+YEAR!$C$3-2,AE1411+1,(YEAR!$C$2+YEAR!$C$3-1)&amp;"       :="))</f>
        <v>1</v>
      </c>
      <c r="AG1411">
        <f>IF(AF1411&lt;1.1,AF1411,IF(AF1411&lt;YEAR!$C$2+YEAR!$C$3-2,AF1411+1,(YEAR!$C$2+YEAR!$C$3-1)&amp;"       :="))</f>
        <v>1</v>
      </c>
      <c r="AH1411">
        <f>IF(AG1411&lt;1.1,AG1411,IF(AG1411&lt;YEAR!$C$2+YEAR!$C$3-2,AG1411+1,(YEAR!$C$2+YEAR!$C$3-1)&amp;"       :="))</f>
        <v>1</v>
      </c>
      <c r="AI1411">
        <f>IF(AH1411&lt;1.1,AH1411,IF(AH1411&lt;YEAR!$C$2+YEAR!$C$3-2,AH1411+1,(YEAR!$C$2+YEAR!$C$3-1)&amp;"       :="))</f>
        <v>1</v>
      </c>
      <c r="AJ1411">
        <f>IF(AI1411&lt;1.1,AI1411,IF(AI1411&lt;YEAR!$C$2+YEAR!$C$3-2,AI1411+1,(YEAR!$C$2+YEAR!$C$3-1)&amp;"       :="))</f>
        <v>1</v>
      </c>
    </row>
    <row r="1412" spans="1:36">
      <c r="A1412">
        <f t="shared" ca="1" si="106"/>
        <v>35</v>
      </c>
      <c r="B1412" t="s">
        <v>51</v>
      </c>
      <c r="C1412" t="str">
        <f ca="1">IF(D1412="",OFFSET(AvailabilityFactor!A$1,A1412,0),C1411)</f>
        <v>D2HLT0166</v>
      </c>
      <c r="D1412" t="str" cm="1">
        <f t="array" aca="1" ref="D1412" ca="1">IF(D1411="",TS_DRC!$P$5,OFFSET(TS_DRC!P$5,RIGHT(D1411,2),0,TRUE))</f>
        <v>TS14</v>
      </c>
      <c r="E1412" t="str">
        <f t="shared" ca="1" si="99"/>
        <v>TS14</v>
      </c>
      <c r="F1412">
        <f>[3]Scenarios!$H$7</f>
        <v>1</v>
      </c>
      <c r="G1412">
        <f>IF(F1412&lt;1.1,F1412,IF(F1412&lt;YEAR!$C$2+YEAR!$C$3-2,F1412+1,(YEAR!$C$2+YEAR!$C$3-1)&amp;"       :="))</f>
        <v>1</v>
      </c>
      <c r="H1412">
        <f>IF(G1412&lt;1.1,G1412,IF(G1412&lt;YEAR!$C$2+YEAR!$C$3-2,G1412+1,(YEAR!$C$2+YEAR!$C$3-1)&amp;"       :="))</f>
        <v>1</v>
      </c>
      <c r="I1412">
        <f>IF(H1412&lt;1.1,H1412,IF(H1412&lt;YEAR!$C$2+YEAR!$C$3-2,H1412+1,(YEAR!$C$2+YEAR!$C$3-1)&amp;"       :="))</f>
        <v>1</v>
      </c>
      <c r="J1412">
        <f>IF(I1412&lt;1.1,I1412,IF(I1412&lt;YEAR!$C$2+YEAR!$C$3-2,I1412+1,(YEAR!$C$2+YEAR!$C$3-1)&amp;"       :="))</f>
        <v>1</v>
      </c>
      <c r="K1412">
        <f>IF(J1412&lt;1.1,J1412,IF(J1412&lt;YEAR!$C$2+YEAR!$C$3-2,J1412+1,(YEAR!$C$2+YEAR!$C$3-1)&amp;"       :="))</f>
        <v>1</v>
      </c>
      <c r="L1412">
        <f>IF(K1412&lt;1.1,K1412,IF(K1412&lt;YEAR!$C$2+YEAR!$C$3-2,K1412+1,(YEAR!$C$2+YEAR!$C$3-1)&amp;"       :="))</f>
        <v>1</v>
      </c>
      <c r="M1412">
        <f>IF(L1412&lt;1.1,L1412,IF(L1412&lt;YEAR!$C$2+YEAR!$C$3-2,L1412+1,(YEAR!$C$2+YEAR!$C$3-1)&amp;"       :="))</f>
        <v>1</v>
      </c>
      <c r="N1412">
        <f>IF(M1412&lt;1.1,M1412,IF(M1412&lt;YEAR!$C$2+YEAR!$C$3-2,M1412+1,(YEAR!$C$2+YEAR!$C$3-1)&amp;"       :="))</f>
        <v>1</v>
      </c>
      <c r="O1412">
        <f>IF(N1412&lt;1.1,N1412,IF(N1412&lt;YEAR!$C$2+YEAR!$C$3-2,N1412+1,(YEAR!$C$2+YEAR!$C$3-1)&amp;"       :="))</f>
        <v>1</v>
      </c>
      <c r="P1412">
        <f>IF(O1412&lt;1.1,O1412,IF(O1412&lt;YEAR!$C$2+YEAR!$C$3-2,O1412+1,(YEAR!$C$2+YEAR!$C$3-1)&amp;"       :="))</f>
        <v>1</v>
      </c>
      <c r="Q1412">
        <f>IF(P1412&lt;1.1,P1412,IF(P1412&lt;YEAR!$C$2+YEAR!$C$3-2,P1412+1,(YEAR!$C$2+YEAR!$C$3-1)&amp;"       :="))</f>
        <v>1</v>
      </c>
      <c r="R1412">
        <f>IF(Q1412&lt;1.1,Q1412,IF(Q1412&lt;YEAR!$C$2+YEAR!$C$3-2,Q1412+1,(YEAR!$C$2+YEAR!$C$3-1)&amp;"       :="))</f>
        <v>1</v>
      </c>
      <c r="S1412">
        <f>IF(R1412&lt;1.1,R1412,IF(R1412&lt;YEAR!$C$2+YEAR!$C$3-2,R1412+1,(YEAR!$C$2+YEAR!$C$3-1)&amp;"       :="))</f>
        <v>1</v>
      </c>
      <c r="T1412">
        <f>IF(S1412&lt;1.1,S1412,IF(S1412&lt;YEAR!$C$2+YEAR!$C$3-2,S1412+1,(YEAR!$C$2+YEAR!$C$3-1)&amp;"       :="))</f>
        <v>1</v>
      </c>
      <c r="U1412">
        <f>IF(T1412&lt;1.1,T1412,IF(T1412&lt;YEAR!$C$2+YEAR!$C$3-2,T1412+1,(YEAR!$C$2+YEAR!$C$3-1)&amp;"       :="))</f>
        <v>1</v>
      </c>
      <c r="V1412">
        <f>IF(U1412&lt;1.1,U1412,IF(U1412&lt;YEAR!$C$2+YEAR!$C$3-2,U1412+1,(YEAR!$C$2+YEAR!$C$3-1)&amp;"       :="))</f>
        <v>1</v>
      </c>
      <c r="W1412">
        <f>IF(V1412&lt;1.1,V1412,IF(V1412&lt;YEAR!$C$2+YEAR!$C$3-2,V1412+1,(YEAR!$C$2+YEAR!$C$3-1)&amp;"       :="))</f>
        <v>1</v>
      </c>
      <c r="X1412">
        <f>IF(W1412&lt;1.1,W1412,IF(W1412&lt;YEAR!$C$2+YEAR!$C$3-2,W1412+1,(YEAR!$C$2+YEAR!$C$3-1)&amp;"       :="))</f>
        <v>1</v>
      </c>
      <c r="Y1412">
        <f>IF(X1412&lt;1.1,X1412,IF(X1412&lt;YEAR!$C$2+YEAR!$C$3-2,X1412+1,(YEAR!$C$2+YEAR!$C$3-1)&amp;"       :="))</f>
        <v>1</v>
      </c>
      <c r="Z1412">
        <f>IF(Y1412&lt;1.1,Y1412,IF(Y1412&lt;YEAR!$C$2+YEAR!$C$3-2,Y1412+1,(YEAR!$C$2+YEAR!$C$3-1)&amp;"       :="))</f>
        <v>1</v>
      </c>
      <c r="AA1412">
        <f>IF(Z1412&lt;1.1,Z1412,IF(Z1412&lt;YEAR!$C$2+YEAR!$C$3-2,Z1412+1,(YEAR!$C$2+YEAR!$C$3-1)&amp;"       :="))</f>
        <v>1</v>
      </c>
      <c r="AB1412">
        <f>IF(AA1412&lt;1.1,AA1412,IF(AA1412&lt;YEAR!$C$2+YEAR!$C$3-2,AA1412+1,(YEAR!$C$2+YEAR!$C$3-1)&amp;"       :="))</f>
        <v>1</v>
      </c>
      <c r="AC1412">
        <f>IF(AB1412&lt;1.1,AB1412,IF(AB1412&lt;YEAR!$C$2+YEAR!$C$3-2,AB1412+1,(YEAR!$C$2+YEAR!$C$3-1)&amp;"       :="))</f>
        <v>1</v>
      </c>
      <c r="AD1412">
        <f>IF(AC1412&lt;1.1,AC1412,IF(AC1412&lt;YEAR!$C$2+YEAR!$C$3-2,AC1412+1,(YEAR!$C$2+YEAR!$C$3-1)&amp;"       :="))</f>
        <v>1</v>
      </c>
      <c r="AE1412">
        <f>IF(AD1412&lt;1.1,AD1412,IF(AD1412&lt;YEAR!$C$2+YEAR!$C$3-2,AD1412+1,(YEAR!$C$2+YEAR!$C$3-1)&amp;"       :="))</f>
        <v>1</v>
      </c>
      <c r="AF1412">
        <f>IF(AE1412&lt;1.1,AE1412,IF(AE1412&lt;YEAR!$C$2+YEAR!$C$3-2,AE1412+1,(YEAR!$C$2+YEAR!$C$3-1)&amp;"       :="))</f>
        <v>1</v>
      </c>
      <c r="AG1412">
        <f>IF(AF1412&lt;1.1,AF1412,IF(AF1412&lt;YEAR!$C$2+YEAR!$C$3-2,AF1412+1,(YEAR!$C$2+YEAR!$C$3-1)&amp;"       :="))</f>
        <v>1</v>
      </c>
      <c r="AH1412">
        <f>IF(AG1412&lt;1.1,AG1412,IF(AG1412&lt;YEAR!$C$2+YEAR!$C$3-2,AG1412+1,(YEAR!$C$2+YEAR!$C$3-1)&amp;"       :="))</f>
        <v>1</v>
      </c>
      <c r="AI1412">
        <f>IF(AH1412&lt;1.1,AH1412,IF(AH1412&lt;YEAR!$C$2+YEAR!$C$3-2,AH1412+1,(YEAR!$C$2+YEAR!$C$3-1)&amp;"       :="))</f>
        <v>1</v>
      </c>
      <c r="AJ1412">
        <f>IF(AI1412&lt;1.1,AI1412,IF(AI1412&lt;YEAR!$C$2+YEAR!$C$3-2,AI1412+1,(YEAR!$C$2+YEAR!$C$3-1)&amp;"       :="))</f>
        <v>1</v>
      </c>
    </row>
    <row r="1413" spans="1:36">
      <c r="A1413">
        <f t="shared" ca="1" si="106"/>
        <v>35</v>
      </c>
      <c r="B1413" t="s">
        <v>51</v>
      </c>
      <c r="C1413" t="str">
        <f ca="1">IF(D1413="",OFFSET(AvailabilityFactor!A$1,A1413,0),C1412)</f>
        <v>D2HLT0166</v>
      </c>
      <c r="D1413" t="str" cm="1">
        <f t="array" aca="1" ref="D1413" ca="1">IF(D1412="",TS_DRC!$P$5,OFFSET(TS_DRC!P$5,RIGHT(D1412,2),0,TRUE))</f>
        <v>TS15</v>
      </c>
      <c r="E1413" t="str">
        <f t="shared" ca="1" si="99"/>
        <v>TS15</v>
      </c>
      <c r="F1413">
        <f>[3]Scenarios!$H$7</f>
        <v>1</v>
      </c>
      <c r="G1413">
        <f>IF(F1413&lt;1.1,F1413,IF(F1413&lt;YEAR!$C$2+YEAR!$C$3-2,F1413+1,(YEAR!$C$2+YEAR!$C$3-1)&amp;"       :="))</f>
        <v>1</v>
      </c>
      <c r="H1413">
        <f>IF(G1413&lt;1.1,G1413,IF(G1413&lt;YEAR!$C$2+YEAR!$C$3-2,G1413+1,(YEAR!$C$2+YEAR!$C$3-1)&amp;"       :="))</f>
        <v>1</v>
      </c>
      <c r="I1413">
        <f>IF(H1413&lt;1.1,H1413,IF(H1413&lt;YEAR!$C$2+YEAR!$C$3-2,H1413+1,(YEAR!$C$2+YEAR!$C$3-1)&amp;"       :="))</f>
        <v>1</v>
      </c>
      <c r="J1413">
        <f>IF(I1413&lt;1.1,I1413,IF(I1413&lt;YEAR!$C$2+YEAR!$C$3-2,I1413+1,(YEAR!$C$2+YEAR!$C$3-1)&amp;"       :="))</f>
        <v>1</v>
      </c>
      <c r="K1413">
        <f>IF(J1413&lt;1.1,J1413,IF(J1413&lt;YEAR!$C$2+YEAR!$C$3-2,J1413+1,(YEAR!$C$2+YEAR!$C$3-1)&amp;"       :="))</f>
        <v>1</v>
      </c>
      <c r="L1413">
        <f>IF(K1413&lt;1.1,K1413,IF(K1413&lt;YEAR!$C$2+YEAR!$C$3-2,K1413+1,(YEAR!$C$2+YEAR!$C$3-1)&amp;"       :="))</f>
        <v>1</v>
      </c>
      <c r="M1413">
        <f>IF(L1413&lt;1.1,L1413,IF(L1413&lt;YEAR!$C$2+YEAR!$C$3-2,L1413+1,(YEAR!$C$2+YEAR!$C$3-1)&amp;"       :="))</f>
        <v>1</v>
      </c>
      <c r="N1413">
        <f>IF(M1413&lt;1.1,M1413,IF(M1413&lt;YEAR!$C$2+YEAR!$C$3-2,M1413+1,(YEAR!$C$2+YEAR!$C$3-1)&amp;"       :="))</f>
        <v>1</v>
      </c>
      <c r="O1413">
        <f>IF(N1413&lt;1.1,N1413,IF(N1413&lt;YEAR!$C$2+YEAR!$C$3-2,N1413+1,(YEAR!$C$2+YEAR!$C$3-1)&amp;"       :="))</f>
        <v>1</v>
      </c>
      <c r="P1413">
        <f>IF(O1413&lt;1.1,O1413,IF(O1413&lt;YEAR!$C$2+YEAR!$C$3-2,O1413+1,(YEAR!$C$2+YEAR!$C$3-1)&amp;"       :="))</f>
        <v>1</v>
      </c>
      <c r="Q1413">
        <f>IF(P1413&lt;1.1,P1413,IF(P1413&lt;YEAR!$C$2+YEAR!$C$3-2,P1413+1,(YEAR!$C$2+YEAR!$C$3-1)&amp;"       :="))</f>
        <v>1</v>
      </c>
      <c r="R1413">
        <f>IF(Q1413&lt;1.1,Q1413,IF(Q1413&lt;YEAR!$C$2+YEAR!$C$3-2,Q1413+1,(YEAR!$C$2+YEAR!$C$3-1)&amp;"       :="))</f>
        <v>1</v>
      </c>
      <c r="S1413">
        <f>IF(R1413&lt;1.1,R1413,IF(R1413&lt;YEAR!$C$2+YEAR!$C$3-2,R1413+1,(YEAR!$C$2+YEAR!$C$3-1)&amp;"       :="))</f>
        <v>1</v>
      </c>
      <c r="T1413">
        <f>IF(S1413&lt;1.1,S1413,IF(S1413&lt;YEAR!$C$2+YEAR!$C$3-2,S1413+1,(YEAR!$C$2+YEAR!$C$3-1)&amp;"       :="))</f>
        <v>1</v>
      </c>
      <c r="U1413">
        <f>IF(T1413&lt;1.1,T1413,IF(T1413&lt;YEAR!$C$2+YEAR!$C$3-2,T1413+1,(YEAR!$C$2+YEAR!$C$3-1)&amp;"       :="))</f>
        <v>1</v>
      </c>
      <c r="V1413">
        <f>IF(U1413&lt;1.1,U1413,IF(U1413&lt;YEAR!$C$2+YEAR!$C$3-2,U1413+1,(YEAR!$C$2+YEAR!$C$3-1)&amp;"       :="))</f>
        <v>1</v>
      </c>
      <c r="W1413">
        <f>IF(V1413&lt;1.1,V1413,IF(V1413&lt;YEAR!$C$2+YEAR!$C$3-2,V1413+1,(YEAR!$C$2+YEAR!$C$3-1)&amp;"       :="))</f>
        <v>1</v>
      </c>
      <c r="X1413">
        <f>IF(W1413&lt;1.1,W1413,IF(W1413&lt;YEAR!$C$2+YEAR!$C$3-2,W1413+1,(YEAR!$C$2+YEAR!$C$3-1)&amp;"       :="))</f>
        <v>1</v>
      </c>
      <c r="Y1413">
        <f>IF(X1413&lt;1.1,X1413,IF(X1413&lt;YEAR!$C$2+YEAR!$C$3-2,X1413+1,(YEAR!$C$2+YEAR!$C$3-1)&amp;"       :="))</f>
        <v>1</v>
      </c>
      <c r="Z1413">
        <f>IF(Y1413&lt;1.1,Y1413,IF(Y1413&lt;YEAR!$C$2+YEAR!$C$3-2,Y1413+1,(YEAR!$C$2+YEAR!$C$3-1)&amp;"       :="))</f>
        <v>1</v>
      </c>
      <c r="AA1413">
        <f>IF(Z1413&lt;1.1,Z1413,IF(Z1413&lt;YEAR!$C$2+YEAR!$C$3-2,Z1413+1,(YEAR!$C$2+YEAR!$C$3-1)&amp;"       :="))</f>
        <v>1</v>
      </c>
      <c r="AB1413">
        <f>IF(AA1413&lt;1.1,AA1413,IF(AA1413&lt;YEAR!$C$2+YEAR!$C$3-2,AA1413+1,(YEAR!$C$2+YEAR!$C$3-1)&amp;"       :="))</f>
        <v>1</v>
      </c>
      <c r="AC1413">
        <f>IF(AB1413&lt;1.1,AB1413,IF(AB1413&lt;YEAR!$C$2+YEAR!$C$3-2,AB1413+1,(YEAR!$C$2+YEAR!$C$3-1)&amp;"       :="))</f>
        <v>1</v>
      </c>
      <c r="AD1413">
        <f>IF(AC1413&lt;1.1,AC1413,IF(AC1413&lt;YEAR!$C$2+YEAR!$C$3-2,AC1413+1,(YEAR!$C$2+YEAR!$C$3-1)&amp;"       :="))</f>
        <v>1</v>
      </c>
      <c r="AE1413">
        <f>IF(AD1413&lt;1.1,AD1413,IF(AD1413&lt;YEAR!$C$2+YEAR!$C$3-2,AD1413+1,(YEAR!$C$2+YEAR!$C$3-1)&amp;"       :="))</f>
        <v>1</v>
      </c>
      <c r="AF1413">
        <f>IF(AE1413&lt;1.1,AE1413,IF(AE1413&lt;YEAR!$C$2+YEAR!$C$3-2,AE1413+1,(YEAR!$C$2+YEAR!$C$3-1)&amp;"       :="))</f>
        <v>1</v>
      </c>
      <c r="AG1413">
        <f>IF(AF1413&lt;1.1,AF1413,IF(AF1413&lt;YEAR!$C$2+YEAR!$C$3-2,AF1413+1,(YEAR!$C$2+YEAR!$C$3-1)&amp;"       :="))</f>
        <v>1</v>
      </c>
      <c r="AH1413">
        <f>IF(AG1413&lt;1.1,AG1413,IF(AG1413&lt;YEAR!$C$2+YEAR!$C$3-2,AG1413+1,(YEAR!$C$2+YEAR!$C$3-1)&amp;"       :="))</f>
        <v>1</v>
      </c>
      <c r="AI1413">
        <f>IF(AH1413&lt;1.1,AH1413,IF(AH1413&lt;YEAR!$C$2+YEAR!$C$3-2,AH1413+1,(YEAR!$C$2+YEAR!$C$3-1)&amp;"       :="))</f>
        <v>1</v>
      </c>
      <c r="AJ1413">
        <f>IF(AI1413&lt;1.1,AI1413,IF(AI1413&lt;YEAR!$C$2+YEAR!$C$3-2,AI1413+1,(YEAR!$C$2+YEAR!$C$3-1)&amp;"       :="))</f>
        <v>1</v>
      </c>
    </row>
    <row r="1414" spans="1:36">
      <c r="A1414">
        <f t="shared" ca="1" si="106"/>
        <v>35</v>
      </c>
      <c r="B1414" t="s">
        <v>51</v>
      </c>
      <c r="C1414" t="str">
        <f ca="1">IF(D1414="",OFFSET(AvailabilityFactor!A$1,A1414,0),C1413)</f>
        <v>D2HLT0166</v>
      </c>
      <c r="D1414" t="str" cm="1">
        <f t="array" aca="1" ref="D1414" ca="1">IF(D1413="",TS_DRC!$P$5,OFFSET(TS_DRC!P$5,RIGHT(D1413,2),0,TRUE))</f>
        <v>TS16</v>
      </c>
      <c r="E1414" t="str">
        <f t="shared" ca="1" si="99"/>
        <v>TS16</v>
      </c>
      <c r="F1414">
        <f>[3]Scenarios!$H$7</f>
        <v>1</v>
      </c>
      <c r="G1414">
        <f>IF(F1414&lt;1.1,F1414,IF(F1414&lt;YEAR!$C$2+YEAR!$C$3-2,F1414+1,(YEAR!$C$2+YEAR!$C$3-1)&amp;"       :="))</f>
        <v>1</v>
      </c>
      <c r="H1414">
        <f>IF(G1414&lt;1.1,G1414,IF(G1414&lt;YEAR!$C$2+YEAR!$C$3-2,G1414+1,(YEAR!$C$2+YEAR!$C$3-1)&amp;"       :="))</f>
        <v>1</v>
      </c>
      <c r="I1414">
        <f>IF(H1414&lt;1.1,H1414,IF(H1414&lt;YEAR!$C$2+YEAR!$C$3-2,H1414+1,(YEAR!$C$2+YEAR!$C$3-1)&amp;"       :="))</f>
        <v>1</v>
      </c>
      <c r="J1414">
        <f>IF(I1414&lt;1.1,I1414,IF(I1414&lt;YEAR!$C$2+YEAR!$C$3-2,I1414+1,(YEAR!$C$2+YEAR!$C$3-1)&amp;"       :="))</f>
        <v>1</v>
      </c>
      <c r="K1414">
        <f>IF(J1414&lt;1.1,J1414,IF(J1414&lt;YEAR!$C$2+YEAR!$C$3-2,J1414+1,(YEAR!$C$2+YEAR!$C$3-1)&amp;"       :="))</f>
        <v>1</v>
      </c>
      <c r="L1414">
        <f>IF(K1414&lt;1.1,K1414,IF(K1414&lt;YEAR!$C$2+YEAR!$C$3-2,K1414+1,(YEAR!$C$2+YEAR!$C$3-1)&amp;"       :="))</f>
        <v>1</v>
      </c>
      <c r="M1414">
        <f>IF(L1414&lt;1.1,L1414,IF(L1414&lt;YEAR!$C$2+YEAR!$C$3-2,L1414+1,(YEAR!$C$2+YEAR!$C$3-1)&amp;"       :="))</f>
        <v>1</v>
      </c>
      <c r="N1414">
        <f>IF(M1414&lt;1.1,M1414,IF(M1414&lt;YEAR!$C$2+YEAR!$C$3-2,M1414+1,(YEAR!$C$2+YEAR!$C$3-1)&amp;"       :="))</f>
        <v>1</v>
      </c>
      <c r="O1414">
        <f>IF(N1414&lt;1.1,N1414,IF(N1414&lt;YEAR!$C$2+YEAR!$C$3-2,N1414+1,(YEAR!$C$2+YEAR!$C$3-1)&amp;"       :="))</f>
        <v>1</v>
      </c>
      <c r="P1414">
        <f>IF(O1414&lt;1.1,O1414,IF(O1414&lt;YEAR!$C$2+YEAR!$C$3-2,O1414+1,(YEAR!$C$2+YEAR!$C$3-1)&amp;"       :="))</f>
        <v>1</v>
      </c>
      <c r="Q1414">
        <f>IF(P1414&lt;1.1,P1414,IF(P1414&lt;YEAR!$C$2+YEAR!$C$3-2,P1414+1,(YEAR!$C$2+YEAR!$C$3-1)&amp;"       :="))</f>
        <v>1</v>
      </c>
      <c r="R1414">
        <f>IF(Q1414&lt;1.1,Q1414,IF(Q1414&lt;YEAR!$C$2+YEAR!$C$3-2,Q1414+1,(YEAR!$C$2+YEAR!$C$3-1)&amp;"       :="))</f>
        <v>1</v>
      </c>
      <c r="S1414">
        <f>IF(R1414&lt;1.1,R1414,IF(R1414&lt;YEAR!$C$2+YEAR!$C$3-2,R1414+1,(YEAR!$C$2+YEAR!$C$3-1)&amp;"       :="))</f>
        <v>1</v>
      </c>
      <c r="T1414">
        <f>IF(S1414&lt;1.1,S1414,IF(S1414&lt;YEAR!$C$2+YEAR!$C$3-2,S1414+1,(YEAR!$C$2+YEAR!$C$3-1)&amp;"       :="))</f>
        <v>1</v>
      </c>
      <c r="U1414">
        <f>IF(T1414&lt;1.1,T1414,IF(T1414&lt;YEAR!$C$2+YEAR!$C$3-2,T1414+1,(YEAR!$C$2+YEAR!$C$3-1)&amp;"       :="))</f>
        <v>1</v>
      </c>
      <c r="V1414">
        <f>IF(U1414&lt;1.1,U1414,IF(U1414&lt;YEAR!$C$2+YEAR!$C$3-2,U1414+1,(YEAR!$C$2+YEAR!$C$3-1)&amp;"       :="))</f>
        <v>1</v>
      </c>
      <c r="W1414">
        <f>IF(V1414&lt;1.1,V1414,IF(V1414&lt;YEAR!$C$2+YEAR!$C$3-2,V1414+1,(YEAR!$C$2+YEAR!$C$3-1)&amp;"       :="))</f>
        <v>1</v>
      </c>
      <c r="X1414">
        <f>IF(W1414&lt;1.1,W1414,IF(W1414&lt;YEAR!$C$2+YEAR!$C$3-2,W1414+1,(YEAR!$C$2+YEAR!$C$3-1)&amp;"       :="))</f>
        <v>1</v>
      </c>
      <c r="Y1414">
        <f>IF(X1414&lt;1.1,X1414,IF(X1414&lt;YEAR!$C$2+YEAR!$C$3-2,X1414+1,(YEAR!$C$2+YEAR!$C$3-1)&amp;"       :="))</f>
        <v>1</v>
      </c>
      <c r="Z1414">
        <f>IF(Y1414&lt;1.1,Y1414,IF(Y1414&lt;YEAR!$C$2+YEAR!$C$3-2,Y1414+1,(YEAR!$C$2+YEAR!$C$3-1)&amp;"       :="))</f>
        <v>1</v>
      </c>
      <c r="AA1414">
        <f>IF(Z1414&lt;1.1,Z1414,IF(Z1414&lt;YEAR!$C$2+YEAR!$C$3-2,Z1414+1,(YEAR!$C$2+YEAR!$C$3-1)&amp;"       :="))</f>
        <v>1</v>
      </c>
      <c r="AB1414">
        <f>IF(AA1414&lt;1.1,AA1414,IF(AA1414&lt;YEAR!$C$2+YEAR!$C$3-2,AA1414+1,(YEAR!$C$2+YEAR!$C$3-1)&amp;"       :="))</f>
        <v>1</v>
      </c>
      <c r="AC1414">
        <f>IF(AB1414&lt;1.1,AB1414,IF(AB1414&lt;YEAR!$C$2+YEAR!$C$3-2,AB1414+1,(YEAR!$C$2+YEAR!$C$3-1)&amp;"       :="))</f>
        <v>1</v>
      </c>
      <c r="AD1414">
        <f>IF(AC1414&lt;1.1,AC1414,IF(AC1414&lt;YEAR!$C$2+YEAR!$C$3-2,AC1414+1,(YEAR!$C$2+YEAR!$C$3-1)&amp;"       :="))</f>
        <v>1</v>
      </c>
      <c r="AE1414">
        <f>IF(AD1414&lt;1.1,AD1414,IF(AD1414&lt;YEAR!$C$2+YEAR!$C$3-2,AD1414+1,(YEAR!$C$2+YEAR!$C$3-1)&amp;"       :="))</f>
        <v>1</v>
      </c>
      <c r="AF1414">
        <f>IF(AE1414&lt;1.1,AE1414,IF(AE1414&lt;YEAR!$C$2+YEAR!$C$3-2,AE1414+1,(YEAR!$C$2+YEAR!$C$3-1)&amp;"       :="))</f>
        <v>1</v>
      </c>
      <c r="AG1414">
        <f>IF(AF1414&lt;1.1,AF1414,IF(AF1414&lt;YEAR!$C$2+YEAR!$C$3-2,AF1414+1,(YEAR!$C$2+YEAR!$C$3-1)&amp;"       :="))</f>
        <v>1</v>
      </c>
      <c r="AH1414">
        <f>IF(AG1414&lt;1.1,AG1414,IF(AG1414&lt;YEAR!$C$2+YEAR!$C$3-2,AG1414+1,(YEAR!$C$2+YEAR!$C$3-1)&amp;"       :="))</f>
        <v>1</v>
      </c>
      <c r="AI1414">
        <f>IF(AH1414&lt;1.1,AH1414,IF(AH1414&lt;YEAR!$C$2+YEAR!$C$3-2,AH1414+1,(YEAR!$C$2+YEAR!$C$3-1)&amp;"       :="))</f>
        <v>1</v>
      </c>
      <c r="AJ1414">
        <f>IF(AI1414&lt;1.1,AI1414,IF(AI1414&lt;YEAR!$C$2+YEAR!$C$3-2,AI1414+1,(YEAR!$C$2+YEAR!$C$3-1)&amp;"       :="))</f>
        <v>1</v>
      </c>
    </row>
    <row r="1415" spans="1:36">
      <c r="A1415">
        <f t="shared" ca="1" si="106"/>
        <v>35</v>
      </c>
      <c r="B1415" t="s">
        <v>51</v>
      </c>
      <c r="C1415" t="str">
        <f ca="1">IF(D1415="",OFFSET(AvailabilityFactor!A$1,A1415,0),C1414)</f>
        <v>D2HLT0166</v>
      </c>
      <c r="D1415" t="str" cm="1">
        <f t="array" aca="1" ref="D1415" ca="1">IF(D1414="",TS_DRC!$P$5,OFFSET(TS_DRC!P$5,RIGHT(D1414,2),0,TRUE))</f>
        <v>TS17</v>
      </c>
      <c r="E1415" t="str">
        <f t="shared" ca="1" si="99"/>
        <v>TS17</v>
      </c>
      <c r="F1415">
        <f>[3]Scenarios!$H$7</f>
        <v>1</v>
      </c>
      <c r="G1415">
        <f>IF(F1415&lt;1.1,F1415,IF(F1415&lt;YEAR!$C$2+YEAR!$C$3-2,F1415+1,(YEAR!$C$2+YEAR!$C$3-1)&amp;"       :="))</f>
        <v>1</v>
      </c>
      <c r="H1415">
        <f>IF(G1415&lt;1.1,G1415,IF(G1415&lt;YEAR!$C$2+YEAR!$C$3-2,G1415+1,(YEAR!$C$2+YEAR!$C$3-1)&amp;"       :="))</f>
        <v>1</v>
      </c>
      <c r="I1415">
        <f>IF(H1415&lt;1.1,H1415,IF(H1415&lt;YEAR!$C$2+YEAR!$C$3-2,H1415+1,(YEAR!$C$2+YEAR!$C$3-1)&amp;"       :="))</f>
        <v>1</v>
      </c>
      <c r="J1415">
        <f>IF(I1415&lt;1.1,I1415,IF(I1415&lt;YEAR!$C$2+YEAR!$C$3-2,I1415+1,(YEAR!$C$2+YEAR!$C$3-1)&amp;"       :="))</f>
        <v>1</v>
      </c>
      <c r="K1415">
        <f>IF(J1415&lt;1.1,J1415,IF(J1415&lt;YEAR!$C$2+YEAR!$C$3-2,J1415+1,(YEAR!$C$2+YEAR!$C$3-1)&amp;"       :="))</f>
        <v>1</v>
      </c>
      <c r="L1415">
        <f>IF(K1415&lt;1.1,K1415,IF(K1415&lt;YEAR!$C$2+YEAR!$C$3-2,K1415+1,(YEAR!$C$2+YEAR!$C$3-1)&amp;"       :="))</f>
        <v>1</v>
      </c>
      <c r="M1415">
        <f>IF(L1415&lt;1.1,L1415,IF(L1415&lt;YEAR!$C$2+YEAR!$C$3-2,L1415+1,(YEAR!$C$2+YEAR!$C$3-1)&amp;"       :="))</f>
        <v>1</v>
      </c>
      <c r="N1415">
        <f>IF(M1415&lt;1.1,M1415,IF(M1415&lt;YEAR!$C$2+YEAR!$C$3-2,M1415+1,(YEAR!$C$2+YEAR!$C$3-1)&amp;"       :="))</f>
        <v>1</v>
      </c>
      <c r="O1415">
        <f>IF(N1415&lt;1.1,N1415,IF(N1415&lt;YEAR!$C$2+YEAR!$C$3-2,N1415+1,(YEAR!$C$2+YEAR!$C$3-1)&amp;"       :="))</f>
        <v>1</v>
      </c>
      <c r="P1415">
        <f>IF(O1415&lt;1.1,O1415,IF(O1415&lt;YEAR!$C$2+YEAR!$C$3-2,O1415+1,(YEAR!$C$2+YEAR!$C$3-1)&amp;"       :="))</f>
        <v>1</v>
      </c>
      <c r="Q1415">
        <f>IF(P1415&lt;1.1,P1415,IF(P1415&lt;YEAR!$C$2+YEAR!$C$3-2,P1415+1,(YEAR!$C$2+YEAR!$C$3-1)&amp;"       :="))</f>
        <v>1</v>
      </c>
      <c r="R1415">
        <f>IF(Q1415&lt;1.1,Q1415,IF(Q1415&lt;YEAR!$C$2+YEAR!$C$3-2,Q1415+1,(YEAR!$C$2+YEAR!$C$3-1)&amp;"       :="))</f>
        <v>1</v>
      </c>
      <c r="S1415">
        <f>IF(R1415&lt;1.1,R1415,IF(R1415&lt;YEAR!$C$2+YEAR!$C$3-2,R1415+1,(YEAR!$C$2+YEAR!$C$3-1)&amp;"       :="))</f>
        <v>1</v>
      </c>
      <c r="T1415">
        <f>IF(S1415&lt;1.1,S1415,IF(S1415&lt;YEAR!$C$2+YEAR!$C$3-2,S1415+1,(YEAR!$C$2+YEAR!$C$3-1)&amp;"       :="))</f>
        <v>1</v>
      </c>
      <c r="U1415">
        <f>IF(T1415&lt;1.1,T1415,IF(T1415&lt;YEAR!$C$2+YEAR!$C$3-2,T1415+1,(YEAR!$C$2+YEAR!$C$3-1)&amp;"       :="))</f>
        <v>1</v>
      </c>
      <c r="V1415">
        <f>IF(U1415&lt;1.1,U1415,IF(U1415&lt;YEAR!$C$2+YEAR!$C$3-2,U1415+1,(YEAR!$C$2+YEAR!$C$3-1)&amp;"       :="))</f>
        <v>1</v>
      </c>
      <c r="W1415">
        <f>IF(V1415&lt;1.1,V1415,IF(V1415&lt;YEAR!$C$2+YEAR!$C$3-2,V1415+1,(YEAR!$C$2+YEAR!$C$3-1)&amp;"       :="))</f>
        <v>1</v>
      </c>
      <c r="X1415">
        <f>IF(W1415&lt;1.1,W1415,IF(W1415&lt;YEAR!$C$2+YEAR!$C$3-2,W1415+1,(YEAR!$C$2+YEAR!$C$3-1)&amp;"       :="))</f>
        <v>1</v>
      </c>
      <c r="Y1415">
        <f>IF(X1415&lt;1.1,X1415,IF(X1415&lt;YEAR!$C$2+YEAR!$C$3-2,X1415+1,(YEAR!$C$2+YEAR!$C$3-1)&amp;"       :="))</f>
        <v>1</v>
      </c>
      <c r="Z1415">
        <f>IF(Y1415&lt;1.1,Y1415,IF(Y1415&lt;YEAR!$C$2+YEAR!$C$3-2,Y1415+1,(YEAR!$C$2+YEAR!$C$3-1)&amp;"       :="))</f>
        <v>1</v>
      </c>
      <c r="AA1415">
        <f>IF(Z1415&lt;1.1,Z1415,IF(Z1415&lt;YEAR!$C$2+YEAR!$C$3-2,Z1415+1,(YEAR!$C$2+YEAR!$C$3-1)&amp;"       :="))</f>
        <v>1</v>
      </c>
      <c r="AB1415">
        <f>IF(AA1415&lt;1.1,AA1415,IF(AA1415&lt;YEAR!$C$2+YEAR!$C$3-2,AA1415+1,(YEAR!$C$2+YEAR!$C$3-1)&amp;"       :="))</f>
        <v>1</v>
      </c>
      <c r="AC1415">
        <f>IF(AB1415&lt;1.1,AB1415,IF(AB1415&lt;YEAR!$C$2+YEAR!$C$3-2,AB1415+1,(YEAR!$C$2+YEAR!$C$3-1)&amp;"       :="))</f>
        <v>1</v>
      </c>
      <c r="AD1415">
        <f>IF(AC1415&lt;1.1,AC1415,IF(AC1415&lt;YEAR!$C$2+YEAR!$C$3-2,AC1415+1,(YEAR!$C$2+YEAR!$C$3-1)&amp;"       :="))</f>
        <v>1</v>
      </c>
      <c r="AE1415">
        <f>IF(AD1415&lt;1.1,AD1415,IF(AD1415&lt;YEAR!$C$2+YEAR!$C$3-2,AD1415+1,(YEAR!$C$2+YEAR!$C$3-1)&amp;"       :="))</f>
        <v>1</v>
      </c>
      <c r="AF1415">
        <f>IF(AE1415&lt;1.1,AE1415,IF(AE1415&lt;YEAR!$C$2+YEAR!$C$3-2,AE1415+1,(YEAR!$C$2+YEAR!$C$3-1)&amp;"       :="))</f>
        <v>1</v>
      </c>
      <c r="AG1415">
        <f>IF(AF1415&lt;1.1,AF1415,IF(AF1415&lt;YEAR!$C$2+YEAR!$C$3-2,AF1415+1,(YEAR!$C$2+YEAR!$C$3-1)&amp;"       :="))</f>
        <v>1</v>
      </c>
      <c r="AH1415">
        <f>IF(AG1415&lt;1.1,AG1415,IF(AG1415&lt;YEAR!$C$2+YEAR!$C$3-2,AG1415+1,(YEAR!$C$2+YEAR!$C$3-1)&amp;"       :="))</f>
        <v>1</v>
      </c>
      <c r="AI1415">
        <f>IF(AH1415&lt;1.1,AH1415,IF(AH1415&lt;YEAR!$C$2+YEAR!$C$3-2,AH1415+1,(YEAR!$C$2+YEAR!$C$3-1)&amp;"       :="))</f>
        <v>1</v>
      </c>
      <c r="AJ1415">
        <f>IF(AI1415&lt;1.1,AI1415,IF(AI1415&lt;YEAR!$C$2+YEAR!$C$3-2,AI1415+1,(YEAR!$C$2+YEAR!$C$3-1)&amp;"       :="))</f>
        <v>1</v>
      </c>
    </row>
    <row r="1416" spans="1:36">
      <c r="A1416">
        <f t="shared" ca="1" si="106"/>
        <v>35</v>
      </c>
      <c r="B1416" t="s">
        <v>51</v>
      </c>
      <c r="C1416" t="str">
        <f ca="1">IF(D1416="",OFFSET(AvailabilityFactor!A$1,A1416,0),C1415)</f>
        <v>D2HLT0166</v>
      </c>
      <c r="D1416" t="str" cm="1">
        <f t="array" aca="1" ref="D1416" ca="1">IF(D1415="",TS_DRC!$P$5,OFFSET(TS_DRC!P$5,RIGHT(D1415,2),0,TRUE))</f>
        <v>TS18</v>
      </c>
      <c r="E1416" t="str">
        <f t="shared" ca="1" si="99"/>
        <v>TS18</v>
      </c>
      <c r="F1416">
        <f>[3]Scenarios!$H$7</f>
        <v>1</v>
      </c>
      <c r="G1416">
        <f>IF(F1416&lt;1.1,F1416,IF(F1416&lt;YEAR!$C$2+YEAR!$C$3-2,F1416+1,(YEAR!$C$2+YEAR!$C$3-1)&amp;"       :="))</f>
        <v>1</v>
      </c>
      <c r="H1416">
        <f>IF(G1416&lt;1.1,G1416,IF(G1416&lt;YEAR!$C$2+YEAR!$C$3-2,G1416+1,(YEAR!$C$2+YEAR!$C$3-1)&amp;"       :="))</f>
        <v>1</v>
      </c>
      <c r="I1416">
        <f>IF(H1416&lt;1.1,H1416,IF(H1416&lt;YEAR!$C$2+YEAR!$C$3-2,H1416+1,(YEAR!$C$2+YEAR!$C$3-1)&amp;"       :="))</f>
        <v>1</v>
      </c>
      <c r="J1416">
        <f>IF(I1416&lt;1.1,I1416,IF(I1416&lt;YEAR!$C$2+YEAR!$C$3-2,I1416+1,(YEAR!$C$2+YEAR!$C$3-1)&amp;"       :="))</f>
        <v>1</v>
      </c>
      <c r="K1416">
        <f>IF(J1416&lt;1.1,J1416,IF(J1416&lt;YEAR!$C$2+YEAR!$C$3-2,J1416+1,(YEAR!$C$2+YEAR!$C$3-1)&amp;"       :="))</f>
        <v>1</v>
      </c>
      <c r="L1416">
        <f>IF(K1416&lt;1.1,K1416,IF(K1416&lt;YEAR!$C$2+YEAR!$C$3-2,K1416+1,(YEAR!$C$2+YEAR!$C$3-1)&amp;"       :="))</f>
        <v>1</v>
      </c>
      <c r="M1416">
        <f>IF(L1416&lt;1.1,L1416,IF(L1416&lt;YEAR!$C$2+YEAR!$C$3-2,L1416+1,(YEAR!$C$2+YEAR!$C$3-1)&amp;"       :="))</f>
        <v>1</v>
      </c>
      <c r="N1416">
        <f>IF(M1416&lt;1.1,M1416,IF(M1416&lt;YEAR!$C$2+YEAR!$C$3-2,M1416+1,(YEAR!$C$2+YEAR!$C$3-1)&amp;"       :="))</f>
        <v>1</v>
      </c>
      <c r="O1416">
        <f>IF(N1416&lt;1.1,N1416,IF(N1416&lt;YEAR!$C$2+YEAR!$C$3-2,N1416+1,(YEAR!$C$2+YEAR!$C$3-1)&amp;"       :="))</f>
        <v>1</v>
      </c>
      <c r="P1416">
        <f>IF(O1416&lt;1.1,O1416,IF(O1416&lt;YEAR!$C$2+YEAR!$C$3-2,O1416+1,(YEAR!$C$2+YEAR!$C$3-1)&amp;"       :="))</f>
        <v>1</v>
      </c>
      <c r="Q1416">
        <f>IF(P1416&lt;1.1,P1416,IF(P1416&lt;YEAR!$C$2+YEAR!$C$3-2,P1416+1,(YEAR!$C$2+YEAR!$C$3-1)&amp;"       :="))</f>
        <v>1</v>
      </c>
      <c r="R1416">
        <f>IF(Q1416&lt;1.1,Q1416,IF(Q1416&lt;YEAR!$C$2+YEAR!$C$3-2,Q1416+1,(YEAR!$C$2+YEAR!$C$3-1)&amp;"       :="))</f>
        <v>1</v>
      </c>
      <c r="S1416">
        <f>IF(R1416&lt;1.1,R1416,IF(R1416&lt;YEAR!$C$2+YEAR!$C$3-2,R1416+1,(YEAR!$C$2+YEAR!$C$3-1)&amp;"       :="))</f>
        <v>1</v>
      </c>
      <c r="T1416">
        <f>IF(S1416&lt;1.1,S1416,IF(S1416&lt;YEAR!$C$2+YEAR!$C$3-2,S1416+1,(YEAR!$C$2+YEAR!$C$3-1)&amp;"       :="))</f>
        <v>1</v>
      </c>
      <c r="U1416">
        <f>IF(T1416&lt;1.1,T1416,IF(T1416&lt;YEAR!$C$2+YEAR!$C$3-2,T1416+1,(YEAR!$C$2+YEAR!$C$3-1)&amp;"       :="))</f>
        <v>1</v>
      </c>
      <c r="V1416">
        <f>IF(U1416&lt;1.1,U1416,IF(U1416&lt;YEAR!$C$2+YEAR!$C$3-2,U1416+1,(YEAR!$C$2+YEAR!$C$3-1)&amp;"       :="))</f>
        <v>1</v>
      </c>
      <c r="W1416">
        <f>IF(V1416&lt;1.1,V1416,IF(V1416&lt;YEAR!$C$2+YEAR!$C$3-2,V1416+1,(YEAR!$C$2+YEAR!$C$3-1)&amp;"       :="))</f>
        <v>1</v>
      </c>
      <c r="X1416">
        <f>IF(W1416&lt;1.1,W1416,IF(W1416&lt;YEAR!$C$2+YEAR!$C$3-2,W1416+1,(YEAR!$C$2+YEAR!$C$3-1)&amp;"       :="))</f>
        <v>1</v>
      </c>
      <c r="Y1416">
        <f>IF(X1416&lt;1.1,X1416,IF(X1416&lt;YEAR!$C$2+YEAR!$C$3-2,X1416+1,(YEAR!$C$2+YEAR!$C$3-1)&amp;"       :="))</f>
        <v>1</v>
      </c>
      <c r="Z1416">
        <f>IF(Y1416&lt;1.1,Y1416,IF(Y1416&lt;YEAR!$C$2+YEAR!$C$3-2,Y1416+1,(YEAR!$C$2+YEAR!$C$3-1)&amp;"       :="))</f>
        <v>1</v>
      </c>
      <c r="AA1416">
        <f>IF(Z1416&lt;1.1,Z1416,IF(Z1416&lt;YEAR!$C$2+YEAR!$C$3-2,Z1416+1,(YEAR!$C$2+YEAR!$C$3-1)&amp;"       :="))</f>
        <v>1</v>
      </c>
      <c r="AB1416">
        <f>IF(AA1416&lt;1.1,AA1416,IF(AA1416&lt;YEAR!$C$2+YEAR!$C$3-2,AA1416+1,(YEAR!$C$2+YEAR!$C$3-1)&amp;"       :="))</f>
        <v>1</v>
      </c>
      <c r="AC1416">
        <f>IF(AB1416&lt;1.1,AB1416,IF(AB1416&lt;YEAR!$C$2+YEAR!$C$3-2,AB1416+1,(YEAR!$C$2+YEAR!$C$3-1)&amp;"       :="))</f>
        <v>1</v>
      </c>
      <c r="AD1416">
        <f>IF(AC1416&lt;1.1,AC1416,IF(AC1416&lt;YEAR!$C$2+YEAR!$C$3-2,AC1416+1,(YEAR!$C$2+YEAR!$C$3-1)&amp;"       :="))</f>
        <v>1</v>
      </c>
      <c r="AE1416">
        <f>IF(AD1416&lt;1.1,AD1416,IF(AD1416&lt;YEAR!$C$2+YEAR!$C$3-2,AD1416+1,(YEAR!$C$2+YEAR!$C$3-1)&amp;"       :="))</f>
        <v>1</v>
      </c>
      <c r="AF1416">
        <f>IF(AE1416&lt;1.1,AE1416,IF(AE1416&lt;YEAR!$C$2+YEAR!$C$3-2,AE1416+1,(YEAR!$C$2+YEAR!$C$3-1)&amp;"       :="))</f>
        <v>1</v>
      </c>
      <c r="AG1416">
        <f>IF(AF1416&lt;1.1,AF1416,IF(AF1416&lt;YEAR!$C$2+YEAR!$C$3-2,AF1416+1,(YEAR!$C$2+YEAR!$C$3-1)&amp;"       :="))</f>
        <v>1</v>
      </c>
      <c r="AH1416">
        <f>IF(AG1416&lt;1.1,AG1416,IF(AG1416&lt;YEAR!$C$2+YEAR!$C$3-2,AG1416+1,(YEAR!$C$2+YEAR!$C$3-1)&amp;"       :="))</f>
        <v>1</v>
      </c>
      <c r="AI1416">
        <f>IF(AH1416&lt;1.1,AH1416,IF(AH1416&lt;YEAR!$C$2+YEAR!$C$3-2,AH1416+1,(YEAR!$C$2+YEAR!$C$3-1)&amp;"       :="))</f>
        <v>1</v>
      </c>
      <c r="AJ1416">
        <f>IF(AI1416&lt;1.1,AI1416,IF(AI1416&lt;YEAR!$C$2+YEAR!$C$3-2,AI1416+1,(YEAR!$C$2+YEAR!$C$3-1)&amp;"       :="))</f>
        <v>1</v>
      </c>
    </row>
    <row r="1417" spans="1:36">
      <c r="A1417">
        <f t="shared" ca="1" si="106"/>
        <v>35</v>
      </c>
      <c r="B1417" t="s">
        <v>51</v>
      </c>
      <c r="C1417" t="str">
        <f ca="1">IF(D1417="",OFFSET(AvailabilityFactor!A$1,A1417,0),C1416)</f>
        <v>D2HLT0166</v>
      </c>
      <c r="D1417" t="str" cm="1">
        <f t="array" aca="1" ref="D1417" ca="1">IF(D1416="",TS_DRC!$P$5,OFFSET(TS_DRC!P$5,RIGHT(D1416,2),0,TRUE))</f>
        <v>TS19</v>
      </c>
      <c r="E1417" t="str">
        <f t="shared" ca="1" si="99"/>
        <v>TS19</v>
      </c>
      <c r="F1417">
        <f>[3]Scenarios!$H$7</f>
        <v>1</v>
      </c>
      <c r="G1417">
        <f>IF(F1417&lt;1.1,F1417,IF(F1417&lt;YEAR!$C$2+YEAR!$C$3-2,F1417+1,(YEAR!$C$2+YEAR!$C$3-1)&amp;"       :="))</f>
        <v>1</v>
      </c>
      <c r="H1417">
        <f>IF(G1417&lt;1.1,G1417,IF(G1417&lt;YEAR!$C$2+YEAR!$C$3-2,G1417+1,(YEAR!$C$2+YEAR!$C$3-1)&amp;"       :="))</f>
        <v>1</v>
      </c>
      <c r="I1417">
        <f>IF(H1417&lt;1.1,H1417,IF(H1417&lt;YEAR!$C$2+YEAR!$C$3-2,H1417+1,(YEAR!$C$2+YEAR!$C$3-1)&amp;"       :="))</f>
        <v>1</v>
      </c>
      <c r="J1417">
        <f>IF(I1417&lt;1.1,I1417,IF(I1417&lt;YEAR!$C$2+YEAR!$C$3-2,I1417+1,(YEAR!$C$2+YEAR!$C$3-1)&amp;"       :="))</f>
        <v>1</v>
      </c>
      <c r="K1417">
        <f>IF(J1417&lt;1.1,J1417,IF(J1417&lt;YEAR!$C$2+YEAR!$C$3-2,J1417+1,(YEAR!$C$2+YEAR!$C$3-1)&amp;"       :="))</f>
        <v>1</v>
      </c>
      <c r="L1417">
        <f>IF(K1417&lt;1.1,K1417,IF(K1417&lt;YEAR!$C$2+YEAR!$C$3-2,K1417+1,(YEAR!$C$2+YEAR!$C$3-1)&amp;"       :="))</f>
        <v>1</v>
      </c>
      <c r="M1417">
        <f>IF(L1417&lt;1.1,L1417,IF(L1417&lt;YEAR!$C$2+YEAR!$C$3-2,L1417+1,(YEAR!$C$2+YEAR!$C$3-1)&amp;"       :="))</f>
        <v>1</v>
      </c>
      <c r="N1417">
        <f>IF(M1417&lt;1.1,M1417,IF(M1417&lt;YEAR!$C$2+YEAR!$C$3-2,M1417+1,(YEAR!$C$2+YEAR!$C$3-1)&amp;"       :="))</f>
        <v>1</v>
      </c>
      <c r="O1417">
        <f>IF(N1417&lt;1.1,N1417,IF(N1417&lt;YEAR!$C$2+YEAR!$C$3-2,N1417+1,(YEAR!$C$2+YEAR!$C$3-1)&amp;"       :="))</f>
        <v>1</v>
      </c>
      <c r="P1417">
        <f>IF(O1417&lt;1.1,O1417,IF(O1417&lt;YEAR!$C$2+YEAR!$C$3-2,O1417+1,(YEAR!$C$2+YEAR!$C$3-1)&amp;"       :="))</f>
        <v>1</v>
      </c>
      <c r="Q1417">
        <f>IF(P1417&lt;1.1,P1417,IF(P1417&lt;YEAR!$C$2+YEAR!$C$3-2,P1417+1,(YEAR!$C$2+YEAR!$C$3-1)&amp;"       :="))</f>
        <v>1</v>
      </c>
      <c r="R1417">
        <f>IF(Q1417&lt;1.1,Q1417,IF(Q1417&lt;YEAR!$C$2+YEAR!$C$3-2,Q1417+1,(YEAR!$C$2+YEAR!$C$3-1)&amp;"       :="))</f>
        <v>1</v>
      </c>
      <c r="S1417">
        <f>IF(R1417&lt;1.1,R1417,IF(R1417&lt;YEAR!$C$2+YEAR!$C$3-2,R1417+1,(YEAR!$C$2+YEAR!$C$3-1)&amp;"       :="))</f>
        <v>1</v>
      </c>
      <c r="T1417">
        <f>IF(S1417&lt;1.1,S1417,IF(S1417&lt;YEAR!$C$2+YEAR!$C$3-2,S1417+1,(YEAR!$C$2+YEAR!$C$3-1)&amp;"       :="))</f>
        <v>1</v>
      </c>
      <c r="U1417">
        <f>IF(T1417&lt;1.1,T1417,IF(T1417&lt;YEAR!$C$2+YEAR!$C$3-2,T1417+1,(YEAR!$C$2+YEAR!$C$3-1)&amp;"       :="))</f>
        <v>1</v>
      </c>
      <c r="V1417">
        <f>IF(U1417&lt;1.1,U1417,IF(U1417&lt;YEAR!$C$2+YEAR!$C$3-2,U1417+1,(YEAR!$C$2+YEAR!$C$3-1)&amp;"       :="))</f>
        <v>1</v>
      </c>
      <c r="W1417">
        <f>IF(V1417&lt;1.1,V1417,IF(V1417&lt;YEAR!$C$2+YEAR!$C$3-2,V1417+1,(YEAR!$C$2+YEAR!$C$3-1)&amp;"       :="))</f>
        <v>1</v>
      </c>
      <c r="X1417">
        <f>IF(W1417&lt;1.1,W1417,IF(W1417&lt;YEAR!$C$2+YEAR!$C$3-2,W1417+1,(YEAR!$C$2+YEAR!$C$3-1)&amp;"       :="))</f>
        <v>1</v>
      </c>
      <c r="Y1417">
        <f>IF(X1417&lt;1.1,X1417,IF(X1417&lt;YEAR!$C$2+YEAR!$C$3-2,X1417+1,(YEAR!$C$2+YEAR!$C$3-1)&amp;"       :="))</f>
        <v>1</v>
      </c>
      <c r="Z1417">
        <f>IF(Y1417&lt;1.1,Y1417,IF(Y1417&lt;YEAR!$C$2+YEAR!$C$3-2,Y1417+1,(YEAR!$C$2+YEAR!$C$3-1)&amp;"       :="))</f>
        <v>1</v>
      </c>
      <c r="AA1417">
        <f>IF(Z1417&lt;1.1,Z1417,IF(Z1417&lt;YEAR!$C$2+YEAR!$C$3-2,Z1417+1,(YEAR!$C$2+YEAR!$C$3-1)&amp;"       :="))</f>
        <v>1</v>
      </c>
      <c r="AB1417">
        <f>IF(AA1417&lt;1.1,AA1417,IF(AA1417&lt;YEAR!$C$2+YEAR!$C$3-2,AA1417+1,(YEAR!$C$2+YEAR!$C$3-1)&amp;"       :="))</f>
        <v>1</v>
      </c>
      <c r="AC1417">
        <f>IF(AB1417&lt;1.1,AB1417,IF(AB1417&lt;YEAR!$C$2+YEAR!$C$3-2,AB1417+1,(YEAR!$C$2+YEAR!$C$3-1)&amp;"       :="))</f>
        <v>1</v>
      </c>
      <c r="AD1417">
        <f>IF(AC1417&lt;1.1,AC1417,IF(AC1417&lt;YEAR!$C$2+YEAR!$C$3-2,AC1417+1,(YEAR!$C$2+YEAR!$C$3-1)&amp;"       :="))</f>
        <v>1</v>
      </c>
      <c r="AE1417">
        <f>IF(AD1417&lt;1.1,AD1417,IF(AD1417&lt;YEAR!$C$2+YEAR!$C$3-2,AD1417+1,(YEAR!$C$2+YEAR!$C$3-1)&amp;"       :="))</f>
        <v>1</v>
      </c>
      <c r="AF1417">
        <f>IF(AE1417&lt;1.1,AE1417,IF(AE1417&lt;YEAR!$C$2+YEAR!$C$3-2,AE1417+1,(YEAR!$C$2+YEAR!$C$3-1)&amp;"       :="))</f>
        <v>1</v>
      </c>
      <c r="AG1417">
        <f>IF(AF1417&lt;1.1,AF1417,IF(AF1417&lt;YEAR!$C$2+YEAR!$C$3-2,AF1417+1,(YEAR!$C$2+YEAR!$C$3-1)&amp;"       :="))</f>
        <v>1</v>
      </c>
      <c r="AH1417">
        <f>IF(AG1417&lt;1.1,AG1417,IF(AG1417&lt;YEAR!$C$2+YEAR!$C$3-2,AG1417+1,(YEAR!$C$2+YEAR!$C$3-1)&amp;"       :="))</f>
        <v>1</v>
      </c>
      <c r="AI1417">
        <f>IF(AH1417&lt;1.1,AH1417,IF(AH1417&lt;YEAR!$C$2+YEAR!$C$3-2,AH1417+1,(YEAR!$C$2+YEAR!$C$3-1)&amp;"       :="))</f>
        <v>1</v>
      </c>
      <c r="AJ1417">
        <f>IF(AI1417&lt;1.1,AI1417,IF(AI1417&lt;YEAR!$C$2+YEAR!$C$3-2,AI1417+1,(YEAR!$C$2+YEAR!$C$3-1)&amp;"       :="))</f>
        <v>1</v>
      </c>
    </row>
    <row r="1418" spans="1:36">
      <c r="A1418">
        <f t="shared" ca="1" si="106"/>
        <v>35</v>
      </c>
      <c r="B1418" t="s">
        <v>51</v>
      </c>
      <c r="C1418" t="str">
        <f ca="1">IF(D1418="",OFFSET(AvailabilityFactor!A$1,A1418,0),C1417)</f>
        <v>D2HLT0166</v>
      </c>
      <c r="D1418" t="str" cm="1">
        <f t="array" aca="1" ref="D1418" ca="1">IF(D1417="",TS_DRC!$P$5,OFFSET(TS_DRC!P$5,RIGHT(D1417,2),0,TRUE))</f>
        <v>TS20</v>
      </c>
      <c r="E1418" t="str">
        <f t="shared" ca="1" si="99"/>
        <v>TS20</v>
      </c>
      <c r="F1418">
        <f>[3]Scenarios!$H$7</f>
        <v>1</v>
      </c>
      <c r="G1418">
        <f>IF(F1418&lt;1.1,F1418,IF(F1418&lt;YEAR!$C$2+YEAR!$C$3-2,F1418+1,(YEAR!$C$2+YEAR!$C$3-1)&amp;"       :="))</f>
        <v>1</v>
      </c>
      <c r="H1418">
        <f>IF(G1418&lt;1.1,G1418,IF(G1418&lt;YEAR!$C$2+YEAR!$C$3-2,G1418+1,(YEAR!$C$2+YEAR!$C$3-1)&amp;"       :="))</f>
        <v>1</v>
      </c>
      <c r="I1418">
        <f>IF(H1418&lt;1.1,H1418,IF(H1418&lt;YEAR!$C$2+YEAR!$C$3-2,H1418+1,(YEAR!$C$2+YEAR!$C$3-1)&amp;"       :="))</f>
        <v>1</v>
      </c>
      <c r="J1418">
        <f>IF(I1418&lt;1.1,I1418,IF(I1418&lt;YEAR!$C$2+YEAR!$C$3-2,I1418+1,(YEAR!$C$2+YEAR!$C$3-1)&amp;"       :="))</f>
        <v>1</v>
      </c>
      <c r="K1418">
        <f>IF(J1418&lt;1.1,J1418,IF(J1418&lt;YEAR!$C$2+YEAR!$C$3-2,J1418+1,(YEAR!$C$2+YEAR!$C$3-1)&amp;"       :="))</f>
        <v>1</v>
      </c>
      <c r="L1418">
        <f>IF(K1418&lt;1.1,K1418,IF(K1418&lt;YEAR!$C$2+YEAR!$C$3-2,K1418+1,(YEAR!$C$2+YEAR!$C$3-1)&amp;"       :="))</f>
        <v>1</v>
      </c>
      <c r="M1418">
        <f>IF(L1418&lt;1.1,L1418,IF(L1418&lt;YEAR!$C$2+YEAR!$C$3-2,L1418+1,(YEAR!$C$2+YEAR!$C$3-1)&amp;"       :="))</f>
        <v>1</v>
      </c>
      <c r="N1418">
        <f>IF(M1418&lt;1.1,M1418,IF(M1418&lt;YEAR!$C$2+YEAR!$C$3-2,M1418+1,(YEAR!$C$2+YEAR!$C$3-1)&amp;"       :="))</f>
        <v>1</v>
      </c>
      <c r="O1418">
        <f>IF(N1418&lt;1.1,N1418,IF(N1418&lt;YEAR!$C$2+YEAR!$C$3-2,N1418+1,(YEAR!$C$2+YEAR!$C$3-1)&amp;"       :="))</f>
        <v>1</v>
      </c>
      <c r="P1418">
        <f>IF(O1418&lt;1.1,O1418,IF(O1418&lt;YEAR!$C$2+YEAR!$C$3-2,O1418+1,(YEAR!$C$2+YEAR!$C$3-1)&amp;"       :="))</f>
        <v>1</v>
      </c>
      <c r="Q1418">
        <f>IF(P1418&lt;1.1,P1418,IF(P1418&lt;YEAR!$C$2+YEAR!$C$3-2,P1418+1,(YEAR!$C$2+YEAR!$C$3-1)&amp;"       :="))</f>
        <v>1</v>
      </c>
      <c r="R1418">
        <f>IF(Q1418&lt;1.1,Q1418,IF(Q1418&lt;YEAR!$C$2+YEAR!$C$3-2,Q1418+1,(YEAR!$C$2+YEAR!$C$3-1)&amp;"       :="))</f>
        <v>1</v>
      </c>
      <c r="S1418">
        <f>IF(R1418&lt;1.1,R1418,IF(R1418&lt;YEAR!$C$2+YEAR!$C$3-2,R1418+1,(YEAR!$C$2+YEAR!$C$3-1)&amp;"       :="))</f>
        <v>1</v>
      </c>
      <c r="T1418">
        <f>IF(S1418&lt;1.1,S1418,IF(S1418&lt;YEAR!$C$2+YEAR!$C$3-2,S1418+1,(YEAR!$C$2+YEAR!$C$3-1)&amp;"       :="))</f>
        <v>1</v>
      </c>
      <c r="U1418">
        <f>IF(T1418&lt;1.1,T1418,IF(T1418&lt;YEAR!$C$2+YEAR!$C$3-2,T1418+1,(YEAR!$C$2+YEAR!$C$3-1)&amp;"       :="))</f>
        <v>1</v>
      </c>
      <c r="V1418">
        <f>IF(U1418&lt;1.1,U1418,IF(U1418&lt;YEAR!$C$2+YEAR!$C$3-2,U1418+1,(YEAR!$C$2+YEAR!$C$3-1)&amp;"       :="))</f>
        <v>1</v>
      </c>
      <c r="W1418">
        <f>IF(V1418&lt;1.1,V1418,IF(V1418&lt;YEAR!$C$2+YEAR!$C$3-2,V1418+1,(YEAR!$C$2+YEAR!$C$3-1)&amp;"       :="))</f>
        <v>1</v>
      </c>
      <c r="X1418">
        <f>IF(W1418&lt;1.1,W1418,IF(W1418&lt;YEAR!$C$2+YEAR!$C$3-2,W1418+1,(YEAR!$C$2+YEAR!$C$3-1)&amp;"       :="))</f>
        <v>1</v>
      </c>
      <c r="Y1418">
        <f>IF(X1418&lt;1.1,X1418,IF(X1418&lt;YEAR!$C$2+YEAR!$C$3-2,X1418+1,(YEAR!$C$2+YEAR!$C$3-1)&amp;"       :="))</f>
        <v>1</v>
      </c>
      <c r="Z1418">
        <f>IF(Y1418&lt;1.1,Y1418,IF(Y1418&lt;YEAR!$C$2+YEAR!$C$3-2,Y1418+1,(YEAR!$C$2+YEAR!$C$3-1)&amp;"       :="))</f>
        <v>1</v>
      </c>
      <c r="AA1418">
        <f>IF(Z1418&lt;1.1,Z1418,IF(Z1418&lt;YEAR!$C$2+YEAR!$C$3-2,Z1418+1,(YEAR!$C$2+YEAR!$C$3-1)&amp;"       :="))</f>
        <v>1</v>
      </c>
      <c r="AB1418">
        <f>IF(AA1418&lt;1.1,AA1418,IF(AA1418&lt;YEAR!$C$2+YEAR!$C$3-2,AA1418+1,(YEAR!$C$2+YEAR!$C$3-1)&amp;"       :="))</f>
        <v>1</v>
      </c>
      <c r="AC1418">
        <f>IF(AB1418&lt;1.1,AB1418,IF(AB1418&lt;YEAR!$C$2+YEAR!$C$3-2,AB1418+1,(YEAR!$C$2+YEAR!$C$3-1)&amp;"       :="))</f>
        <v>1</v>
      </c>
      <c r="AD1418">
        <f>IF(AC1418&lt;1.1,AC1418,IF(AC1418&lt;YEAR!$C$2+YEAR!$C$3-2,AC1418+1,(YEAR!$C$2+YEAR!$C$3-1)&amp;"       :="))</f>
        <v>1</v>
      </c>
      <c r="AE1418">
        <f>IF(AD1418&lt;1.1,AD1418,IF(AD1418&lt;YEAR!$C$2+YEAR!$C$3-2,AD1418+1,(YEAR!$C$2+YEAR!$C$3-1)&amp;"       :="))</f>
        <v>1</v>
      </c>
      <c r="AF1418">
        <f>IF(AE1418&lt;1.1,AE1418,IF(AE1418&lt;YEAR!$C$2+YEAR!$C$3-2,AE1418+1,(YEAR!$C$2+YEAR!$C$3-1)&amp;"       :="))</f>
        <v>1</v>
      </c>
      <c r="AG1418">
        <f>IF(AF1418&lt;1.1,AF1418,IF(AF1418&lt;YEAR!$C$2+YEAR!$C$3-2,AF1418+1,(YEAR!$C$2+YEAR!$C$3-1)&amp;"       :="))</f>
        <v>1</v>
      </c>
      <c r="AH1418">
        <f>IF(AG1418&lt;1.1,AG1418,IF(AG1418&lt;YEAR!$C$2+YEAR!$C$3-2,AG1418+1,(YEAR!$C$2+YEAR!$C$3-1)&amp;"       :="))</f>
        <v>1</v>
      </c>
      <c r="AI1418">
        <f>IF(AH1418&lt;1.1,AH1418,IF(AH1418&lt;YEAR!$C$2+YEAR!$C$3-2,AH1418+1,(YEAR!$C$2+YEAR!$C$3-1)&amp;"       :="))</f>
        <v>1</v>
      </c>
      <c r="AJ1418">
        <f>IF(AI1418&lt;1.1,AI1418,IF(AI1418&lt;YEAR!$C$2+YEAR!$C$3-2,AI1418+1,(YEAR!$C$2+YEAR!$C$3-1)&amp;"       :="))</f>
        <v>1</v>
      </c>
    </row>
    <row r="1419" spans="1:36">
      <c r="A1419">
        <f t="shared" ref="A1419:A1439" ca="1" si="107">IF(D1419="",A1418+1,A1418)</f>
        <v>35</v>
      </c>
      <c r="B1419" t="s">
        <v>51</v>
      </c>
      <c r="C1419" t="str">
        <f ca="1">IF(D1419="",OFFSET(AvailabilityFactor!A$1,A1419,0),C1418)</f>
        <v>D2HLT0166</v>
      </c>
      <c r="D1419" t="str" cm="1">
        <f t="array" aca="1" ref="D1419" ca="1">IF(D1418="",TS_DRC!$P$5,OFFSET(TS_DRC!P$5,RIGHT(D1418,2),0,TRUE))</f>
        <v>TS21</v>
      </c>
      <c r="E1419" t="str">
        <f t="shared" ref="E1419:E1439" ca="1" si="108">IF(D1419="","[DRC,"&amp;C1419&amp;",*,*]          :         ",D1419)</f>
        <v>TS21</v>
      </c>
      <c r="F1419">
        <f>[3]Scenarios!$H$7</f>
        <v>1</v>
      </c>
      <c r="G1419">
        <f>IF(F1419&lt;1.1,F1419,IF(F1419&lt;YEAR!$C$2+YEAR!$C$3-2,F1419+1,(YEAR!$C$2+YEAR!$C$3-1)&amp;"       :="))</f>
        <v>1</v>
      </c>
      <c r="H1419">
        <f>IF(G1419&lt;1.1,G1419,IF(G1419&lt;YEAR!$C$2+YEAR!$C$3-2,G1419+1,(YEAR!$C$2+YEAR!$C$3-1)&amp;"       :="))</f>
        <v>1</v>
      </c>
      <c r="I1419">
        <f>IF(H1419&lt;1.1,H1419,IF(H1419&lt;YEAR!$C$2+YEAR!$C$3-2,H1419+1,(YEAR!$C$2+YEAR!$C$3-1)&amp;"       :="))</f>
        <v>1</v>
      </c>
      <c r="J1419">
        <f>IF(I1419&lt;1.1,I1419,IF(I1419&lt;YEAR!$C$2+YEAR!$C$3-2,I1419+1,(YEAR!$C$2+YEAR!$C$3-1)&amp;"       :="))</f>
        <v>1</v>
      </c>
      <c r="K1419">
        <f>IF(J1419&lt;1.1,J1419,IF(J1419&lt;YEAR!$C$2+YEAR!$C$3-2,J1419+1,(YEAR!$C$2+YEAR!$C$3-1)&amp;"       :="))</f>
        <v>1</v>
      </c>
      <c r="L1419">
        <f>IF(K1419&lt;1.1,K1419,IF(K1419&lt;YEAR!$C$2+YEAR!$C$3-2,K1419+1,(YEAR!$C$2+YEAR!$C$3-1)&amp;"       :="))</f>
        <v>1</v>
      </c>
      <c r="M1419">
        <f>IF(L1419&lt;1.1,L1419,IF(L1419&lt;YEAR!$C$2+YEAR!$C$3-2,L1419+1,(YEAR!$C$2+YEAR!$C$3-1)&amp;"       :="))</f>
        <v>1</v>
      </c>
      <c r="N1419">
        <f>IF(M1419&lt;1.1,M1419,IF(M1419&lt;YEAR!$C$2+YEAR!$C$3-2,M1419+1,(YEAR!$C$2+YEAR!$C$3-1)&amp;"       :="))</f>
        <v>1</v>
      </c>
      <c r="O1419">
        <f>IF(N1419&lt;1.1,N1419,IF(N1419&lt;YEAR!$C$2+YEAR!$C$3-2,N1419+1,(YEAR!$C$2+YEAR!$C$3-1)&amp;"       :="))</f>
        <v>1</v>
      </c>
      <c r="P1419">
        <f>IF(O1419&lt;1.1,O1419,IF(O1419&lt;YEAR!$C$2+YEAR!$C$3-2,O1419+1,(YEAR!$C$2+YEAR!$C$3-1)&amp;"       :="))</f>
        <v>1</v>
      </c>
      <c r="Q1419">
        <f>IF(P1419&lt;1.1,P1419,IF(P1419&lt;YEAR!$C$2+YEAR!$C$3-2,P1419+1,(YEAR!$C$2+YEAR!$C$3-1)&amp;"       :="))</f>
        <v>1</v>
      </c>
      <c r="R1419">
        <f>IF(Q1419&lt;1.1,Q1419,IF(Q1419&lt;YEAR!$C$2+YEAR!$C$3-2,Q1419+1,(YEAR!$C$2+YEAR!$C$3-1)&amp;"       :="))</f>
        <v>1</v>
      </c>
      <c r="S1419">
        <f>IF(R1419&lt;1.1,R1419,IF(R1419&lt;YEAR!$C$2+YEAR!$C$3-2,R1419+1,(YEAR!$C$2+YEAR!$C$3-1)&amp;"       :="))</f>
        <v>1</v>
      </c>
      <c r="T1419">
        <f>IF(S1419&lt;1.1,S1419,IF(S1419&lt;YEAR!$C$2+YEAR!$C$3-2,S1419+1,(YEAR!$C$2+YEAR!$C$3-1)&amp;"       :="))</f>
        <v>1</v>
      </c>
      <c r="U1419">
        <f>IF(T1419&lt;1.1,T1419,IF(T1419&lt;YEAR!$C$2+YEAR!$C$3-2,T1419+1,(YEAR!$C$2+YEAR!$C$3-1)&amp;"       :="))</f>
        <v>1</v>
      </c>
      <c r="V1419">
        <f>IF(U1419&lt;1.1,U1419,IF(U1419&lt;YEAR!$C$2+YEAR!$C$3-2,U1419+1,(YEAR!$C$2+YEAR!$C$3-1)&amp;"       :="))</f>
        <v>1</v>
      </c>
      <c r="W1419">
        <f>IF(V1419&lt;1.1,V1419,IF(V1419&lt;YEAR!$C$2+YEAR!$C$3-2,V1419+1,(YEAR!$C$2+YEAR!$C$3-1)&amp;"       :="))</f>
        <v>1</v>
      </c>
      <c r="X1419">
        <f>IF(W1419&lt;1.1,W1419,IF(W1419&lt;YEAR!$C$2+YEAR!$C$3-2,W1419+1,(YEAR!$C$2+YEAR!$C$3-1)&amp;"       :="))</f>
        <v>1</v>
      </c>
      <c r="Y1419">
        <f>IF(X1419&lt;1.1,X1419,IF(X1419&lt;YEAR!$C$2+YEAR!$C$3-2,X1419+1,(YEAR!$C$2+YEAR!$C$3-1)&amp;"       :="))</f>
        <v>1</v>
      </c>
      <c r="Z1419">
        <f>IF(Y1419&lt;1.1,Y1419,IF(Y1419&lt;YEAR!$C$2+YEAR!$C$3-2,Y1419+1,(YEAR!$C$2+YEAR!$C$3-1)&amp;"       :="))</f>
        <v>1</v>
      </c>
      <c r="AA1419">
        <f>IF(Z1419&lt;1.1,Z1419,IF(Z1419&lt;YEAR!$C$2+YEAR!$C$3-2,Z1419+1,(YEAR!$C$2+YEAR!$C$3-1)&amp;"       :="))</f>
        <v>1</v>
      </c>
      <c r="AB1419">
        <f>IF(AA1419&lt;1.1,AA1419,IF(AA1419&lt;YEAR!$C$2+YEAR!$C$3-2,AA1419+1,(YEAR!$C$2+YEAR!$C$3-1)&amp;"       :="))</f>
        <v>1</v>
      </c>
      <c r="AC1419">
        <f>IF(AB1419&lt;1.1,AB1419,IF(AB1419&lt;YEAR!$C$2+YEAR!$C$3-2,AB1419+1,(YEAR!$C$2+YEAR!$C$3-1)&amp;"       :="))</f>
        <v>1</v>
      </c>
      <c r="AD1419">
        <f>IF(AC1419&lt;1.1,AC1419,IF(AC1419&lt;YEAR!$C$2+YEAR!$C$3-2,AC1419+1,(YEAR!$C$2+YEAR!$C$3-1)&amp;"       :="))</f>
        <v>1</v>
      </c>
      <c r="AE1419">
        <f>IF(AD1419&lt;1.1,AD1419,IF(AD1419&lt;YEAR!$C$2+YEAR!$C$3-2,AD1419+1,(YEAR!$C$2+YEAR!$C$3-1)&amp;"       :="))</f>
        <v>1</v>
      </c>
      <c r="AF1419">
        <f>IF(AE1419&lt;1.1,AE1419,IF(AE1419&lt;YEAR!$C$2+YEAR!$C$3-2,AE1419+1,(YEAR!$C$2+YEAR!$C$3-1)&amp;"       :="))</f>
        <v>1</v>
      </c>
      <c r="AG1419">
        <f>IF(AF1419&lt;1.1,AF1419,IF(AF1419&lt;YEAR!$C$2+YEAR!$C$3-2,AF1419+1,(YEAR!$C$2+YEAR!$C$3-1)&amp;"       :="))</f>
        <v>1</v>
      </c>
      <c r="AH1419">
        <f>IF(AG1419&lt;1.1,AG1419,IF(AG1419&lt;YEAR!$C$2+YEAR!$C$3-2,AG1419+1,(YEAR!$C$2+YEAR!$C$3-1)&amp;"       :="))</f>
        <v>1</v>
      </c>
      <c r="AI1419">
        <f>IF(AH1419&lt;1.1,AH1419,IF(AH1419&lt;YEAR!$C$2+YEAR!$C$3-2,AH1419+1,(YEAR!$C$2+YEAR!$C$3-1)&amp;"       :="))</f>
        <v>1</v>
      </c>
      <c r="AJ1419">
        <f>IF(AI1419&lt;1.1,AI1419,IF(AI1419&lt;YEAR!$C$2+YEAR!$C$3-2,AI1419+1,(YEAR!$C$2+YEAR!$C$3-1)&amp;"       :="))</f>
        <v>1</v>
      </c>
    </row>
    <row r="1420" spans="1:36">
      <c r="A1420">
        <f t="shared" ca="1" si="107"/>
        <v>35</v>
      </c>
      <c r="B1420" t="s">
        <v>51</v>
      </c>
      <c r="C1420" t="str">
        <f ca="1">IF(D1420="",OFFSET(AvailabilityFactor!A$1,A1420,0),C1419)</f>
        <v>D2HLT0166</v>
      </c>
      <c r="D1420" t="str" cm="1">
        <f t="array" aca="1" ref="D1420" ca="1">IF(D1419="",TS_DRC!$P$5,OFFSET(TS_DRC!P$5,RIGHT(D1419,2),0,TRUE))</f>
        <v>TS22</v>
      </c>
      <c r="E1420" t="str">
        <f t="shared" ca="1" si="108"/>
        <v>TS22</v>
      </c>
      <c r="F1420">
        <f>[3]Scenarios!$H$7</f>
        <v>1</v>
      </c>
      <c r="G1420">
        <f>IF(F1420&lt;1.1,F1420,IF(F1420&lt;YEAR!$C$2+YEAR!$C$3-2,F1420+1,(YEAR!$C$2+YEAR!$C$3-1)&amp;"       :="))</f>
        <v>1</v>
      </c>
      <c r="H1420">
        <f>IF(G1420&lt;1.1,G1420,IF(G1420&lt;YEAR!$C$2+YEAR!$C$3-2,G1420+1,(YEAR!$C$2+YEAR!$C$3-1)&amp;"       :="))</f>
        <v>1</v>
      </c>
      <c r="I1420">
        <f>IF(H1420&lt;1.1,H1420,IF(H1420&lt;YEAR!$C$2+YEAR!$C$3-2,H1420+1,(YEAR!$C$2+YEAR!$C$3-1)&amp;"       :="))</f>
        <v>1</v>
      </c>
      <c r="J1420">
        <f>IF(I1420&lt;1.1,I1420,IF(I1420&lt;YEAR!$C$2+YEAR!$C$3-2,I1420+1,(YEAR!$C$2+YEAR!$C$3-1)&amp;"       :="))</f>
        <v>1</v>
      </c>
      <c r="K1420">
        <f>IF(J1420&lt;1.1,J1420,IF(J1420&lt;YEAR!$C$2+YEAR!$C$3-2,J1420+1,(YEAR!$C$2+YEAR!$C$3-1)&amp;"       :="))</f>
        <v>1</v>
      </c>
      <c r="L1420">
        <f>IF(K1420&lt;1.1,K1420,IF(K1420&lt;YEAR!$C$2+YEAR!$C$3-2,K1420+1,(YEAR!$C$2+YEAR!$C$3-1)&amp;"       :="))</f>
        <v>1</v>
      </c>
      <c r="M1420">
        <f>IF(L1420&lt;1.1,L1420,IF(L1420&lt;YEAR!$C$2+YEAR!$C$3-2,L1420+1,(YEAR!$C$2+YEAR!$C$3-1)&amp;"       :="))</f>
        <v>1</v>
      </c>
      <c r="N1420">
        <f>IF(M1420&lt;1.1,M1420,IF(M1420&lt;YEAR!$C$2+YEAR!$C$3-2,M1420+1,(YEAR!$C$2+YEAR!$C$3-1)&amp;"       :="))</f>
        <v>1</v>
      </c>
      <c r="O1420">
        <f>IF(N1420&lt;1.1,N1420,IF(N1420&lt;YEAR!$C$2+YEAR!$C$3-2,N1420+1,(YEAR!$C$2+YEAR!$C$3-1)&amp;"       :="))</f>
        <v>1</v>
      </c>
      <c r="P1420">
        <f>IF(O1420&lt;1.1,O1420,IF(O1420&lt;YEAR!$C$2+YEAR!$C$3-2,O1420+1,(YEAR!$C$2+YEAR!$C$3-1)&amp;"       :="))</f>
        <v>1</v>
      </c>
      <c r="Q1420">
        <f>IF(P1420&lt;1.1,P1420,IF(P1420&lt;YEAR!$C$2+YEAR!$C$3-2,P1420+1,(YEAR!$C$2+YEAR!$C$3-1)&amp;"       :="))</f>
        <v>1</v>
      </c>
      <c r="R1420">
        <f>IF(Q1420&lt;1.1,Q1420,IF(Q1420&lt;YEAR!$C$2+YEAR!$C$3-2,Q1420+1,(YEAR!$C$2+YEAR!$C$3-1)&amp;"       :="))</f>
        <v>1</v>
      </c>
      <c r="S1420">
        <f>IF(R1420&lt;1.1,R1420,IF(R1420&lt;YEAR!$C$2+YEAR!$C$3-2,R1420+1,(YEAR!$C$2+YEAR!$C$3-1)&amp;"       :="))</f>
        <v>1</v>
      </c>
      <c r="T1420">
        <f>IF(S1420&lt;1.1,S1420,IF(S1420&lt;YEAR!$C$2+YEAR!$C$3-2,S1420+1,(YEAR!$C$2+YEAR!$C$3-1)&amp;"       :="))</f>
        <v>1</v>
      </c>
      <c r="U1420">
        <f>IF(T1420&lt;1.1,T1420,IF(T1420&lt;YEAR!$C$2+YEAR!$C$3-2,T1420+1,(YEAR!$C$2+YEAR!$C$3-1)&amp;"       :="))</f>
        <v>1</v>
      </c>
      <c r="V1420">
        <f>IF(U1420&lt;1.1,U1420,IF(U1420&lt;YEAR!$C$2+YEAR!$C$3-2,U1420+1,(YEAR!$C$2+YEAR!$C$3-1)&amp;"       :="))</f>
        <v>1</v>
      </c>
      <c r="W1420">
        <f>IF(V1420&lt;1.1,V1420,IF(V1420&lt;YEAR!$C$2+YEAR!$C$3-2,V1420+1,(YEAR!$C$2+YEAR!$C$3-1)&amp;"       :="))</f>
        <v>1</v>
      </c>
      <c r="X1420">
        <f>IF(W1420&lt;1.1,W1420,IF(W1420&lt;YEAR!$C$2+YEAR!$C$3-2,W1420+1,(YEAR!$C$2+YEAR!$C$3-1)&amp;"       :="))</f>
        <v>1</v>
      </c>
      <c r="Y1420">
        <f>IF(X1420&lt;1.1,X1420,IF(X1420&lt;YEAR!$C$2+YEAR!$C$3-2,X1420+1,(YEAR!$C$2+YEAR!$C$3-1)&amp;"       :="))</f>
        <v>1</v>
      </c>
      <c r="Z1420">
        <f>IF(Y1420&lt;1.1,Y1420,IF(Y1420&lt;YEAR!$C$2+YEAR!$C$3-2,Y1420+1,(YEAR!$C$2+YEAR!$C$3-1)&amp;"       :="))</f>
        <v>1</v>
      </c>
      <c r="AA1420">
        <f>IF(Z1420&lt;1.1,Z1420,IF(Z1420&lt;YEAR!$C$2+YEAR!$C$3-2,Z1420+1,(YEAR!$C$2+YEAR!$C$3-1)&amp;"       :="))</f>
        <v>1</v>
      </c>
      <c r="AB1420">
        <f>IF(AA1420&lt;1.1,AA1420,IF(AA1420&lt;YEAR!$C$2+YEAR!$C$3-2,AA1420+1,(YEAR!$C$2+YEAR!$C$3-1)&amp;"       :="))</f>
        <v>1</v>
      </c>
      <c r="AC1420">
        <f>IF(AB1420&lt;1.1,AB1420,IF(AB1420&lt;YEAR!$C$2+YEAR!$C$3-2,AB1420+1,(YEAR!$C$2+YEAR!$C$3-1)&amp;"       :="))</f>
        <v>1</v>
      </c>
      <c r="AD1420">
        <f>IF(AC1420&lt;1.1,AC1420,IF(AC1420&lt;YEAR!$C$2+YEAR!$C$3-2,AC1420+1,(YEAR!$C$2+YEAR!$C$3-1)&amp;"       :="))</f>
        <v>1</v>
      </c>
      <c r="AE1420">
        <f>IF(AD1420&lt;1.1,AD1420,IF(AD1420&lt;YEAR!$C$2+YEAR!$C$3-2,AD1420+1,(YEAR!$C$2+YEAR!$C$3-1)&amp;"       :="))</f>
        <v>1</v>
      </c>
      <c r="AF1420">
        <f>IF(AE1420&lt;1.1,AE1420,IF(AE1420&lt;YEAR!$C$2+YEAR!$C$3-2,AE1420+1,(YEAR!$C$2+YEAR!$C$3-1)&amp;"       :="))</f>
        <v>1</v>
      </c>
      <c r="AG1420">
        <f>IF(AF1420&lt;1.1,AF1420,IF(AF1420&lt;YEAR!$C$2+YEAR!$C$3-2,AF1420+1,(YEAR!$C$2+YEAR!$C$3-1)&amp;"       :="))</f>
        <v>1</v>
      </c>
      <c r="AH1420">
        <f>IF(AG1420&lt;1.1,AG1420,IF(AG1420&lt;YEAR!$C$2+YEAR!$C$3-2,AG1420+1,(YEAR!$C$2+YEAR!$C$3-1)&amp;"       :="))</f>
        <v>1</v>
      </c>
      <c r="AI1420">
        <f>IF(AH1420&lt;1.1,AH1420,IF(AH1420&lt;YEAR!$C$2+YEAR!$C$3-2,AH1420+1,(YEAR!$C$2+YEAR!$C$3-1)&amp;"       :="))</f>
        <v>1</v>
      </c>
      <c r="AJ1420">
        <f>IF(AI1420&lt;1.1,AI1420,IF(AI1420&lt;YEAR!$C$2+YEAR!$C$3-2,AI1420+1,(YEAR!$C$2+YEAR!$C$3-1)&amp;"       :="))</f>
        <v>1</v>
      </c>
    </row>
    <row r="1421" spans="1:36">
      <c r="A1421">
        <f t="shared" ca="1" si="107"/>
        <v>35</v>
      </c>
      <c r="B1421" t="s">
        <v>51</v>
      </c>
      <c r="C1421" t="str">
        <f ca="1">IF(D1421="",OFFSET(AvailabilityFactor!A$1,A1421,0),C1420)</f>
        <v>D2HLT0166</v>
      </c>
      <c r="D1421" t="str" cm="1">
        <f t="array" aca="1" ref="D1421" ca="1">IF(D1420="",TS_DRC!$P$5,OFFSET(TS_DRC!P$5,RIGHT(D1420,2),0,TRUE))</f>
        <v>TS23</v>
      </c>
      <c r="E1421" t="str">
        <f t="shared" ca="1" si="108"/>
        <v>TS23</v>
      </c>
      <c r="F1421">
        <f>[3]Scenarios!$H$7</f>
        <v>1</v>
      </c>
      <c r="G1421">
        <f>IF(F1421&lt;1.1,F1421,IF(F1421&lt;YEAR!$C$2+YEAR!$C$3-2,F1421+1,(YEAR!$C$2+YEAR!$C$3-1)&amp;"       :="))</f>
        <v>1</v>
      </c>
      <c r="H1421">
        <f>IF(G1421&lt;1.1,G1421,IF(G1421&lt;YEAR!$C$2+YEAR!$C$3-2,G1421+1,(YEAR!$C$2+YEAR!$C$3-1)&amp;"       :="))</f>
        <v>1</v>
      </c>
      <c r="I1421">
        <f>IF(H1421&lt;1.1,H1421,IF(H1421&lt;YEAR!$C$2+YEAR!$C$3-2,H1421+1,(YEAR!$C$2+YEAR!$C$3-1)&amp;"       :="))</f>
        <v>1</v>
      </c>
      <c r="J1421">
        <f>IF(I1421&lt;1.1,I1421,IF(I1421&lt;YEAR!$C$2+YEAR!$C$3-2,I1421+1,(YEAR!$C$2+YEAR!$C$3-1)&amp;"       :="))</f>
        <v>1</v>
      </c>
      <c r="K1421">
        <f>IF(J1421&lt;1.1,J1421,IF(J1421&lt;YEAR!$C$2+YEAR!$C$3-2,J1421+1,(YEAR!$C$2+YEAR!$C$3-1)&amp;"       :="))</f>
        <v>1</v>
      </c>
      <c r="L1421">
        <f>IF(K1421&lt;1.1,K1421,IF(K1421&lt;YEAR!$C$2+YEAR!$C$3-2,K1421+1,(YEAR!$C$2+YEAR!$C$3-1)&amp;"       :="))</f>
        <v>1</v>
      </c>
      <c r="M1421">
        <f>IF(L1421&lt;1.1,L1421,IF(L1421&lt;YEAR!$C$2+YEAR!$C$3-2,L1421+1,(YEAR!$C$2+YEAR!$C$3-1)&amp;"       :="))</f>
        <v>1</v>
      </c>
      <c r="N1421">
        <f>IF(M1421&lt;1.1,M1421,IF(M1421&lt;YEAR!$C$2+YEAR!$C$3-2,M1421+1,(YEAR!$C$2+YEAR!$C$3-1)&amp;"       :="))</f>
        <v>1</v>
      </c>
      <c r="O1421">
        <f>IF(N1421&lt;1.1,N1421,IF(N1421&lt;YEAR!$C$2+YEAR!$C$3-2,N1421+1,(YEAR!$C$2+YEAR!$C$3-1)&amp;"       :="))</f>
        <v>1</v>
      </c>
      <c r="P1421">
        <f>IF(O1421&lt;1.1,O1421,IF(O1421&lt;YEAR!$C$2+YEAR!$C$3-2,O1421+1,(YEAR!$C$2+YEAR!$C$3-1)&amp;"       :="))</f>
        <v>1</v>
      </c>
      <c r="Q1421">
        <f>IF(P1421&lt;1.1,P1421,IF(P1421&lt;YEAR!$C$2+YEAR!$C$3-2,P1421+1,(YEAR!$C$2+YEAR!$C$3-1)&amp;"       :="))</f>
        <v>1</v>
      </c>
      <c r="R1421">
        <f>IF(Q1421&lt;1.1,Q1421,IF(Q1421&lt;YEAR!$C$2+YEAR!$C$3-2,Q1421+1,(YEAR!$C$2+YEAR!$C$3-1)&amp;"       :="))</f>
        <v>1</v>
      </c>
      <c r="S1421">
        <f>IF(R1421&lt;1.1,R1421,IF(R1421&lt;YEAR!$C$2+YEAR!$C$3-2,R1421+1,(YEAR!$C$2+YEAR!$C$3-1)&amp;"       :="))</f>
        <v>1</v>
      </c>
      <c r="T1421">
        <f>IF(S1421&lt;1.1,S1421,IF(S1421&lt;YEAR!$C$2+YEAR!$C$3-2,S1421+1,(YEAR!$C$2+YEAR!$C$3-1)&amp;"       :="))</f>
        <v>1</v>
      </c>
      <c r="U1421">
        <f>IF(T1421&lt;1.1,T1421,IF(T1421&lt;YEAR!$C$2+YEAR!$C$3-2,T1421+1,(YEAR!$C$2+YEAR!$C$3-1)&amp;"       :="))</f>
        <v>1</v>
      </c>
      <c r="V1421">
        <f>IF(U1421&lt;1.1,U1421,IF(U1421&lt;YEAR!$C$2+YEAR!$C$3-2,U1421+1,(YEAR!$C$2+YEAR!$C$3-1)&amp;"       :="))</f>
        <v>1</v>
      </c>
      <c r="W1421">
        <f>IF(V1421&lt;1.1,V1421,IF(V1421&lt;YEAR!$C$2+YEAR!$C$3-2,V1421+1,(YEAR!$C$2+YEAR!$C$3-1)&amp;"       :="))</f>
        <v>1</v>
      </c>
      <c r="X1421">
        <f>IF(W1421&lt;1.1,W1421,IF(W1421&lt;YEAR!$C$2+YEAR!$C$3-2,W1421+1,(YEAR!$C$2+YEAR!$C$3-1)&amp;"       :="))</f>
        <v>1</v>
      </c>
      <c r="Y1421">
        <f>IF(X1421&lt;1.1,X1421,IF(X1421&lt;YEAR!$C$2+YEAR!$C$3-2,X1421+1,(YEAR!$C$2+YEAR!$C$3-1)&amp;"       :="))</f>
        <v>1</v>
      </c>
      <c r="Z1421">
        <f>IF(Y1421&lt;1.1,Y1421,IF(Y1421&lt;YEAR!$C$2+YEAR!$C$3-2,Y1421+1,(YEAR!$C$2+YEAR!$C$3-1)&amp;"       :="))</f>
        <v>1</v>
      </c>
      <c r="AA1421">
        <f>IF(Z1421&lt;1.1,Z1421,IF(Z1421&lt;YEAR!$C$2+YEAR!$C$3-2,Z1421+1,(YEAR!$C$2+YEAR!$C$3-1)&amp;"       :="))</f>
        <v>1</v>
      </c>
      <c r="AB1421">
        <f>IF(AA1421&lt;1.1,AA1421,IF(AA1421&lt;YEAR!$C$2+YEAR!$C$3-2,AA1421+1,(YEAR!$C$2+YEAR!$C$3-1)&amp;"       :="))</f>
        <v>1</v>
      </c>
      <c r="AC1421">
        <f>IF(AB1421&lt;1.1,AB1421,IF(AB1421&lt;YEAR!$C$2+YEAR!$C$3-2,AB1421+1,(YEAR!$C$2+YEAR!$C$3-1)&amp;"       :="))</f>
        <v>1</v>
      </c>
      <c r="AD1421">
        <f>IF(AC1421&lt;1.1,AC1421,IF(AC1421&lt;YEAR!$C$2+YEAR!$C$3-2,AC1421+1,(YEAR!$C$2+YEAR!$C$3-1)&amp;"       :="))</f>
        <v>1</v>
      </c>
      <c r="AE1421">
        <f>IF(AD1421&lt;1.1,AD1421,IF(AD1421&lt;YEAR!$C$2+YEAR!$C$3-2,AD1421+1,(YEAR!$C$2+YEAR!$C$3-1)&amp;"       :="))</f>
        <v>1</v>
      </c>
      <c r="AF1421">
        <f>IF(AE1421&lt;1.1,AE1421,IF(AE1421&lt;YEAR!$C$2+YEAR!$C$3-2,AE1421+1,(YEAR!$C$2+YEAR!$C$3-1)&amp;"       :="))</f>
        <v>1</v>
      </c>
      <c r="AG1421">
        <f>IF(AF1421&lt;1.1,AF1421,IF(AF1421&lt;YEAR!$C$2+YEAR!$C$3-2,AF1421+1,(YEAR!$C$2+YEAR!$C$3-1)&amp;"       :="))</f>
        <v>1</v>
      </c>
      <c r="AH1421">
        <f>IF(AG1421&lt;1.1,AG1421,IF(AG1421&lt;YEAR!$C$2+YEAR!$C$3-2,AG1421+1,(YEAR!$C$2+YEAR!$C$3-1)&amp;"       :="))</f>
        <v>1</v>
      </c>
      <c r="AI1421">
        <f>IF(AH1421&lt;1.1,AH1421,IF(AH1421&lt;YEAR!$C$2+YEAR!$C$3-2,AH1421+1,(YEAR!$C$2+YEAR!$C$3-1)&amp;"       :="))</f>
        <v>1</v>
      </c>
      <c r="AJ1421">
        <f>IF(AI1421&lt;1.1,AI1421,IF(AI1421&lt;YEAR!$C$2+YEAR!$C$3-2,AI1421+1,(YEAR!$C$2+YEAR!$C$3-1)&amp;"       :="))</f>
        <v>1</v>
      </c>
    </row>
    <row r="1422" spans="1:36">
      <c r="A1422">
        <f t="shared" ca="1" si="107"/>
        <v>35</v>
      </c>
      <c r="B1422" t="s">
        <v>51</v>
      </c>
      <c r="C1422" t="str">
        <f ca="1">IF(D1422="",OFFSET(AvailabilityFactor!A$1,A1422,0),C1421)</f>
        <v>D2HLT0166</v>
      </c>
      <c r="D1422" t="str" cm="1">
        <f t="array" aca="1" ref="D1422" ca="1">IF(D1421="",TS_DRC!$P$5,OFFSET(TS_DRC!P$5,RIGHT(D1421,2),0,TRUE))</f>
        <v>TS24</v>
      </c>
      <c r="E1422" t="str">
        <f t="shared" ca="1" si="108"/>
        <v>TS24</v>
      </c>
      <c r="F1422">
        <f>[3]Scenarios!$H$7</f>
        <v>1</v>
      </c>
      <c r="G1422">
        <f>IF(F1422&lt;1.1,F1422,IF(F1422&lt;YEAR!$C$2+YEAR!$C$3-2,F1422+1,(YEAR!$C$2+YEAR!$C$3-1)&amp;"       :="))</f>
        <v>1</v>
      </c>
      <c r="H1422">
        <f>IF(G1422&lt;1.1,G1422,IF(G1422&lt;YEAR!$C$2+YEAR!$C$3-2,G1422+1,(YEAR!$C$2+YEAR!$C$3-1)&amp;"       :="))</f>
        <v>1</v>
      </c>
      <c r="I1422">
        <f>IF(H1422&lt;1.1,H1422,IF(H1422&lt;YEAR!$C$2+YEAR!$C$3-2,H1422+1,(YEAR!$C$2+YEAR!$C$3-1)&amp;"       :="))</f>
        <v>1</v>
      </c>
      <c r="J1422">
        <f>IF(I1422&lt;1.1,I1422,IF(I1422&lt;YEAR!$C$2+YEAR!$C$3-2,I1422+1,(YEAR!$C$2+YEAR!$C$3-1)&amp;"       :="))</f>
        <v>1</v>
      </c>
      <c r="K1422">
        <f>IF(J1422&lt;1.1,J1422,IF(J1422&lt;YEAR!$C$2+YEAR!$C$3-2,J1422+1,(YEAR!$C$2+YEAR!$C$3-1)&amp;"       :="))</f>
        <v>1</v>
      </c>
      <c r="L1422">
        <f>IF(K1422&lt;1.1,K1422,IF(K1422&lt;YEAR!$C$2+YEAR!$C$3-2,K1422+1,(YEAR!$C$2+YEAR!$C$3-1)&amp;"       :="))</f>
        <v>1</v>
      </c>
      <c r="M1422">
        <f>IF(L1422&lt;1.1,L1422,IF(L1422&lt;YEAR!$C$2+YEAR!$C$3-2,L1422+1,(YEAR!$C$2+YEAR!$C$3-1)&amp;"       :="))</f>
        <v>1</v>
      </c>
      <c r="N1422">
        <f>IF(M1422&lt;1.1,M1422,IF(M1422&lt;YEAR!$C$2+YEAR!$C$3-2,M1422+1,(YEAR!$C$2+YEAR!$C$3-1)&amp;"       :="))</f>
        <v>1</v>
      </c>
      <c r="O1422">
        <f>IF(N1422&lt;1.1,N1422,IF(N1422&lt;YEAR!$C$2+YEAR!$C$3-2,N1422+1,(YEAR!$C$2+YEAR!$C$3-1)&amp;"       :="))</f>
        <v>1</v>
      </c>
      <c r="P1422">
        <f>IF(O1422&lt;1.1,O1422,IF(O1422&lt;YEAR!$C$2+YEAR!$C$3-2,O1422+1,(YEAR!$C$2+YEAR!$C$3-1)&amp;"       :="))</f>
        <v>1</v>
      </c>
      <c r="Q1422">
        <f>IF(P1422&lt;1.1,P1422,IF(P1422&lt;YEAR!$C$2+YEAR!$C$3-2,P1422+1,(YEAR!$C$2+YEAR!$C$3-1)&amp;"       :="))</f>
        <v>1</v>
      </c>
      <c r="R1422">
        <f>IF(Q1422&lt;1.1,Q1422,IF(Q1422&lt;YEAR!$C$2+YEAR!$C$3-2,Q1422+1,(YEAR!$C$2+YEAR!$C$3-1)&amp;"       :="))</f>
        <v>1</v>
      </c>
      <c r="S1422">
        <f>IF(R1422&lt;1.1,R1422,IF(R1422&lt;YEAR!$C$2+YEAR!$C$3-2,R1422+1,(YEAR!$C$2+YEAR!$C$3-1)&amp;"       :="))</f>
        <v>1</v>
      </c>
      <c r="T1422">
        <f>IF(S1422&lt;1.1,S1422,IF(S1422&lt;YEAR!$C$2+YEAR!$C$3-2,S1422+1,(YEAR!$C$2+YEAR!$C$3-1)&amp;"       :="))</f>
        <v>1</v>
      </c>
      <c r="U1422">
        <f>IF(T1422&lt;1.1,T1422,IF(T1422&lt;YEAR!$C$2+YEAR!$C$3-2,T1422+1,(YEAR!$C$2+YEAR!$C$3-1)&amp;"       :="))</f>
        <v>1</v>
      </c>
      <c r="V1422">
        <f>IF(U1422&lt;1.1,U1422,IF(U1422&lt;YEAR!$C$2+YEAR!$C$3-2,U1422+1,(YEAR!$C$2+YEAR!$C$3-1)&amp;"       :="))</f>
        <v>1</v>
      </c>
      <c r="W1422">
        <f>IF(V1422&lt;1.1,V1422,IF(V1422&lt;YEAR!$C$2+YEAR!$C$3-2,V1422+1,(YEAR!$C$2+YEAR!$C$3-1)&amp;"       :="))</f>
        <v>1</v>
      </c>
      <c r="X1422">
        <f>IF(W1422&lt;1.1,W1422,IF(W1422&lt;YEAR!$C$2+YEAR!$C$3-2,W1422+1,(YEAR!$C$2+YEAR!$C$3-1)&amp;"       :="))</f>
        <v>1</v>
      </c>
      <c r="Y1422">
        <f>IF(X1422&lt;1.1,X1422,IF(X1422&lt;YEAR!$C$2+YEAR!$C$3-2,X1422+1,(YEAR!$C$2+YEAR!$C$3-1)&amp;"       :="))</f>
        <v>1</v>
      </c>
      <c r="Z1422">
        <f>IF(Y1422&lt;1.1,Y1422,IF(Y1422&lt;YEAR!$C$2+YEAR!$C$3-2,Y1422+1,(YEAR!$C$2+YEAR!$C$3-1)&amp;"       :="))</f>
        <v>1</v>
      </c>
      <c r="AA1422">
        <f>IF(Z1422&lt;1.1,Z1422,IF(Z1422&lt;YEAR!$C$2+YEAR!$C$3-2,Z1422+1,(YEAR!$C$2+YEAR!$C$3-1)&amp;"       :="))</f>
        <v>1</v>
      </c>
      <c r="AB1422">
        <f>IF(AA1422&lt;1.1,AA1422,IF(AA1422&lt;YEAR!$C$2+YEAR!$C$3-2,AA1422+1,(YEAR!$C$2+YEAR!$C$3-1)&amp;"       :="))</f>
        <v>1</v>
      </c>
      <c r="AC1422">
        <f>IF(AB1422&lt;1.1,AB1422,IF(AB1422&lt;YEAR!$C$2+YEAR!$C$3-2,AB1422+1,(YEAR!$C$2+YEAR!$C$3-1)&amp;"       :="))</f>
        <v>1</v>
      </c>
      <c r="AD1422">
        <f>IF(AC1422&lt;1.1,AC1422,IF(AC1422&lt;YEAR!$C$2+YEAR!$C$3-2,AC1422+1,(YEAR!$C$2+YEAR!$C$3-1)&amp;"       :="))</f>
        <v>1</v>
      </c>
      <c r="AE1422">
        <f>IF(AD1422&lt;1.1,AD1422,IF(AD1422&lt;YEAR!$C$2+YEAR!$C$3-2,AD1422+1,(YEAR!$C$2+YEAR!$C$3-1)&amp;"       :="))</f>
        <v>1</v>
      </c>
      <c r="AF1422">
        <f>IF(AE1422&lt;1.1,AE1422,IF(AE1422&lt;YEAR!$C$2+YEAR!$C$3-2,AE1422+1,(YEAR!$C$2+YEAR!$C$3-1)&amp;"       :="))</f>
        <v>1</v>
      </c>
      <c r="AG1422">
        <f>IF(AF1422&lt;1.1,AF1422,IF(AF1422&lt;YEAR!$C$2+YEAR!$C$3-2,AF1422+1,(YEAR!$C$2+YEAR!$C$3-1)&amp;"       :="))</f>
        <v>1</v>
      </c>
      <c r="AH1422">
        <f>IF(AG1422&lt;1.1,AG1422,IF(AG1422&lt;YEAR!$C$2+YEAR!$C$3-2,AG1422+1,(YEAR!$C$2+YEAR!$C$3-1)&amp;"       :="))</f>
        <v>1</v>
      </c>
      <c r="AI1422">
        <f>IF(AH1422&lt;1.1,AH1422,IF(AH1422&lt;YEAR!$C$2+YEAR!$C$3-2,AH1422+1,(YEAR!$C$2+YEAR!$C$3-1)&amp;"       :="))</f>
        <v>1</v>
      </c>
      <c r="AJ1422">
        <f>IF(AI1422&lt;1.1,AI1422,IF(AI1422&lt;YEAR!$C$2+YEAR!$C$3-2,AI1422+1,(YEAR!$C$2+YEAR!$C$3-1)&amp;"       :="))</f>
        <v>1</v>
      </c>
    </row>
    <row r="1423" spans="1:36">
      <c r="A1423">
        <f t="shared" ca="1" si="107"/>
        <v>35</v>
      </c>
      <c r="B1423" t="s">
        <v>51</v>
      </c>
      <c r="C1423" t="str">
        <f ca="1">IF(D1423="",OFFSET(AvailabilityFactor!A$1,A1423,0),C1422)</f>
        <v>D2HLT0166</v>
      </c>
      <c r="D1423" t="str" cm="1">
        <f t="array" aca="1" ref="D1423" ca="1">IF(D1422="",TS_DRC!$P$5,OFFSET(TS_DRC!P$5,RIGHT(D1422,2),0,TRUE))</f>
        <v>TS25</v>
      </c>
      <c r="E1423" t="str">
        <f t="shared" ca="1" si="108"/>
        <v>TS25</v>
      </c>
      <c r="F1423">
        <f>[3]Scenarios!$H$7</f>
        <v>1</v>
      </c>
      <c r="G1423">
        <f>IF(F1423&lt;1.1,F1423,IF(F1423&lt;YEAR!$C$2+YEAR!$C$3-2,F1423+1,(YEAR!$C$2+YEAR!$C$3-1)&amp;"       :="))</f>
        <v>1</v>
      </c>
      <c r="H1423">
        <f>IF(G1423&lt;1.1,G1423,IF(G1423&lt;YEAR!$C$2+YEAR!$C$3-2,G1423+1,(YEAR!$C$2+YEAR!$C$3-1)&amp;"       :="))</f>
        <v>1</v>
      </c>
      <c r="I1423">
        <f>IF(H1423&lt;1.1,H1423,IF(H1423&lt;YEAR!$C$2+YEAR!$C$3-2,H1423+1,(YEAR!$C$2+YEAR!$C$3-1)&amp;"       :="))</f>
        <v>1</v>
      </c>
      <c r="J1423">
        <f>IF(I1423&lt;1.1,I1423,IF(I1423&lt;YEAR!$C$2+YEAR!$C$3-2,I1423+1,(YEAR!$C$2+YEAR!$C$3-1)&amp;"       :="))</f>
        <v>1</v>
      </c>
      <c r="K1423">
        <f>IF(J1423&lt;1.1,J1423,IF(J1423&lt;YEAR!$C$2+YEAR!$C$3-2,J1423+1,(YEAR!$C$2+YEAR!$C$3-1)&amp;"       :="))</f>
        <v>1</v>
      </c>
      <c r="L1423">
        <f>IF(K1423&lt;1.1,K1423,IF(K1423&lt;YEAR!$C$2+YEAR!$C$3-2,K1423+1,(YEAR!$C$2+YEAR!$C$3-1)&amp;"       :="))</f>
        <v>1</v>
      </c>
      <c r="M1423">
        <f>IF(L1423&lt;1.1,L1423,IF(L1423&lt;YEAR!$C$2+YEAR!$C$3-2,L1423+1,(YEAR!$C$2+YEAR!$C$3-1)&amp;"       :="))</f>
        <v>1</v>
      </c>
      <c r="N1423">
        <f>IF(M1423&lt;1.1,M1423,IF(M1423&lt;YEAR!$C$2+YEAR!$C$3-2,M1423+1,(YEAR!$C$2+YEAR!$C$3-1)&amp;"       :="))</f>
        <v>1</v>
      </c>
      <c r="O1423">
        <f>IF(N1423&lt;1.1,N1423,IF(N1423&lt;YEAR!$C$2+YEAR!$C$3-2,N1423+1,(YEAR!$C$2+YEAR!$C$3-1)&amp;"       :="))</f>
        <v>1</v>
      </c>
      <c r="P1423">
        <f>IF(O1423&lt;1.1,O1423,IF(O1423&lt;YEAR!$C$2+YEAR!$C$3-2,O1423+1,(YEAR!$C$2+YEAR!$C$3-1)&amp;"       :="))</f>
        <v>1</v>
      </c>
      <c r="Q1423">
        <f>IF(P1423&lt;1.1,P1423,IF(P1423&lt;YEAR!$C$2+YEAR!$C$3-2,P1423+1,(YEAR!$C$2+YEAR!$C$3-1)&amp;"       :="))</f>
        <v>1</v>
      </c>
      <c r="R1423">
        <f>IF(Q1423&lt;1.1,Q1423,IF(Q1423&lt;YEAR!$C$2+YEAR!$C$3-2,Q1423+1,(YEAR!$C$2+YEAR!$C$3-1)&amp;"       :="))</f>
        <v>1</v>
      </c>
      <c r="S1423">
        <f>IF(R1423&lt;1.1,R1423,IF(R1423&lt;YEAR!$C$2+YEAR!$C$3-2,R1423+1,(YEAR!$C$2+YEAR!$C$3-1)&amp;"       :="))</f>
        <v>1</v>
      </c>
      <c r="T1423">
        <f>IF(S1423&lt;1.1,S1423,IF(S1423&lt;YEAR!$C$2+YEAR!$C$3-2,S1423+1,(YEAR!$C$2+YEAR!$C$3-1)&amp;"       :="))</f>
        <v>1</v>
      </c>
      <c r="U1423">
        <f>IF(T1423&lt;1.1,T1423,IF(T1423&lt;YEAR!$C$2+YEAR!$C$3-2,T1423+1,(YEAR!$C$2+YEAR!$C$3-1)&amp;"       :="))</f>
        <v>1</v>
      </c>
      <c r="V1423">
        <f>IF(U1423&lt;1.1,U1423,IF(U1423&lt;YEAR!$C$2+YEAR!$C$3-2,U1423+1,(YEAR!$C$2+YEAR!$C$3-1)&amp;"       :="))</f>
        <v>1</v>
      </c>
      <c r="W1423">
        <f>IF(V1423&lt;1.1,V1423,IF(V1423&lt;YEAR!$C$2+YEAR!$C$3-2,V1423+1,(YEAR!$C$2+YEAR!$C$3-1)&amp;"       :="))</f>
        <v>1</v>
      </c>
      <c r="X1423">
        <f>IF(W1423&lt;1.1,W1423,IF(W1423&lt;YEAR!$C$2+YEAR!$C$3-2,W1423+1,(YEAR!$C$2+YEAR!$C$3-1)&amp;"       :="))</f>
        <v>1</v>
      </c>
      <c r="Y1423">
        <f>IF(X1423&lt;1.1,X1423,IF(X1423&lt;YEAR!$C$2+YEAR!$C$3-2,X1423+1,(YEAR!$C$2+YEAR!$C$3-1)&amp;"       :="))</f>
        <v>1</v>
      </c>
      <c r="Z1423">
        <f>IF(Y1423&lt;1.1,Y1423,IF(Y1423&lt;YEAR!$C$2+YEAR!$C$3-2,Y1423+1,(YEAR!$C$2+YEAR!$C$3-1)&amp;"       :="))</f>
        <v>1</v>
      </c>
      <c r="AA1423">
        <f>IF(Z1423&lt;1.1,Z1423,IF(Z1423&lt;YEAR!$C$2+YEAR!$C$3-2,Z1423+1,(YEAR!$C$2+YEAR!$C$3-1)&amp;"       :="))</f>
        <v>1</v>
      </c>
      <c r="AB1423">
        <f>IF(AA1423&lt;1.1,AA1423,IF(AA1423&lt;YEAR!$C$2+YEAR!$C$3-2,AA1423+1,(YEAR!$C$2+YEAR!$C$3-1)&amp;"       :="))</f>
        <v>1</v>
      </c>
      <c r="AC1423">
        <f>IF(AB1423&lt;1.1,AB1423,IF(AB1423&lt;YEAR!$C$2+YEAR!$C$3-2,AB1423+1,(YEAR!$C$2+YEAR!$C$3-1)&amp;"       :="))</f>
        <v>1</v>
      </c>
      <c r="AD1423">
        <f>IF(AC1423&lt;1.1,AC1423,IF(AC1423&lt;YEAR!$C$2+YEAR!$C$3-2,AC1423+1,(YEAR!$C$2+YEAR!$C$3-1)&amp;"       :="))</f>
        <v>1</v>
      </c>
      <c r="AE1423">
        <f>IF(AD1423&lt;1.1,AD1423,IF(AD1423&lt;YEAR!$C$2+YEAR!$C$3-2,AD1423+1,(YEAR!$C$2+YEAR!$C$3-1)&amp;"       :="))</f>
        <v>1</v>
      </c>
      <c r="AF1423">
        <f>IF(AE1423&lt;1.1,AE1423,IF(AE1423&lt;YEAR!$C$2+YEAR!$C$3-2,AE1423+1,(YEAR!$C$2+YEAR!$C$3-1)&amp;"       :="))</f>
        <v>1</v>
      </c>
      <c r="AG1423">
        <f>IF(AF1423&lt;1.1,AF1423,IF(AF1423&lt;YEAR!$C$2+YEAR!$C$3-2,AF1423+1,(YEAR!$C$2+YEAR!$C$3-1)&amp;"       :="))</f>
        <v>1</v>
      </c>
      <c r="AH1423">
        <f>IF(AG1423&lt;1.1,AG1423,IF(AG1423&lt;YEAR!$C$2+YEAR!$C$3-2,AG1423+1,(YEAR!$C$2+YEAR!$C$3-1)&amp;"       :="))</f>
        <v>1</v>
      </c>
      <c r="AI1423">
        <f>IF(AH1423&lt;1.1,AH1423,IF(AH1423&lt;YEAR!$C$2+YEAR!$C$3-2,AH1423+1,(YEAR!$C$2+YEAR!$C$3-1)&amp;"       :="))</f>
        <v>1</v>
      </c>
      <c r="AJ1423">
        <f>IF(AI1423&lt;1.1,AI1423,IF(AI1423&lt;YEAR!$C$2+YEAR!$C$3-2,AI1423+1,(YEAR!$C$2+YEAR!$C$3-1)&amp;"       :="))</f>
        <v>1</v>
      </c>
    </row>
    <row r="1424" spans="1:36">
      <c r="A1424">
        <f t="shared" ca="1" si="107"/>
        <v>35</v>
      </c>
      <c r="B1424" t="s">
        <v>51</v>
      </c>
      <c r="C1424" t="str">
        <f ca="1">IF(D1424="",OFFSET(AvailabilityFactor!A$1,A1424,0),C1423)</f>
        <v>D2HLT0166</v>
      </c>
      <c r="D1424" t="str" cm="1">
        <f t="array" aca="1" ref="D1424" ca="1">IF(D1423="",TS_DRC!$P$5,OFFSET(TS_DRC!P$5,RIGHT(D1423,2),0,TRUE))</f>
        <v>TS26</v>
      </c>
      <c r="E1424" t="str">
        <f t="shared" ca="1" si="108"/>
        <v>TS26</v>
      </c>
      <c r="F1424">
        <f>[3]Scenarios!$H$7</f>
        <v>1</v>
      </c>
      <c r="G1424">
        <f>IF(F1424&lt;1.1,F1424,IF(F1424&lt;YEAR!$C$2+YEAR!$C$3-2,F1424+1,(YEAR!$C$2+YEAR!$C$3-1)&amp;"       :="))</f>
        <v>1</v>
      </c>
      <c r="H1424">
        <f>IF(G1424&lt;1.1,G1424,IF(G1424&lt;YEAR!$C$2+YEAR!$C$3-2,G1424+1,(YEAR!$C$2+YEAR!$C$3-1)&amp;"       :="))</f>
        <v>1</v>
      </c>
      <c r="I1424">
        <f>IF(H1424&lt;1.1,H1424,IF(H1424&lt;YEAR!$C$2+YEAR!$C$3-2,H1424+1,(YEAR!$C$2+YEAR!$C$3-1)&amp;"       :="))</f>
        <v>1</v>
      </c>
      <c r="J1424">
        <f>IF(I1424&lt;1.1,I1424,IF(I1424&lt;YEAR!$C$2+YEAR!$C$3-2,I1424+1,(YEAR!$C$2+YEAR!$C$3-1)&amp;"       :="))</f>
        <v>1</v>
      </c>
      <c r="K1424">
        <f>IF(J1424&lt;1.1,J1424,IF(J1424&lt;YEAR!$C$2+YEAR!$C$3-2,J1424+1,(YEAR!$C$2+YEAR!$C$3-1)&amp;"       :="))</f>
        <v>1</v>
      </c>
      <c r="L1424">
        <f>IF(K1424&lt;1.1,K1424,IF(K1424&lt;YEAR!$C$2+YEAR!$C$3-2,K1424+1,(YEAR!$C$2+YEAR!$C$3-1)&amp;"       :="))</f>
        <v>1</v>
      </c>
      <c r="M1424">
        <f>IF(L1424&lt;1.1,L1424,IF(L1424&lt;YEAR!$C$2+YEAR!$C$3-2,L1424+1,(YEAR!$C$2+YEAR!$C$3-1)&amp;"       :="))</f>
        <v>1</v>
      </c>
      <c r="N1424">
        <f>IF(M1424&lt;1.1,M1424,IF(M1424&lt;YEAR!$C$2+YEAR!$C$3-2,M1424+1,(YEAR!$C$2+YEAR!$C$3-1)&amp;"       :="))</f>
        <v>1</v>
      </c>
      <c r="O1424">
        <f>IF(N1424&lt;1.1,N1424,IF(N1424&lt;YEAR!$C$2+YEAR!$C$3-2,N1424+1,(YEAR!$C$2+YEAR!$C$3-1)&amp;"       :="))</f>
        <v>1</v>
      </c>
      <c r="P1424">
        <f>IF(O1424&lt;1.1,O1424,IF(O1424&lt;YEAR!$C$2+YEAR!$C$3-2,O1424+1,(YEAR!$C$2+YEAR!$C$3-1)&amp;"       :="))</f>
        <v>1</v>
      </c>
      <c r="Q1424">
        <f>IF(P1424&lt;1.1,P1424,IF(P1424&lt;YEAR!$C$2+YEAR!$C$3-2,P1424+1,(YEAR!$C$2+YEAR!$C$3-1)&amp;"       :="))</f>
        <v>1</v>
      </c>
      <c r="R1424">
        <f>IF(Q1424&lt;1.1,Q1424,IF(Q1424&lt;YEAR!$C$2+YEAR!$C$3-2,Q1424+1,(YEAR!$C$2+YEAR!$C$3-1)&amp;"       :="))</f>
        <v>1</v>
      </c>
      <c r="S1424">
        <f>IF(R1424&lt;1.1,R1424,IF(R1424&lt;YEAR!$C$2+YEAR!$C$3-2,R1424+1,(YEAR!$C$2+YEAR!$C$3-1)&amp;"       :="))</f>
        <v>1</v>
      </c>
      <c r="T1424">
        <f>IF(S1424&lt;1.1,S1424,IF(S1424&lt;YEAR!$C$2+YEAR!$C$3-2,S1424+1,(YEAR!$C$2+YEAR!$C$3-1)&amp;"       :="))</f>
        <v>1</v>
      </c>
      <c r="U1424">
        <f>IF(T1424&lt;1.1,T1424,IF(T1424&lt;YEAR!$C$2+YEAR!$C$3-2,T1424+1,(YEAR!$C$2+YEAR!$C$3-1)&amp;"       :="))</f>
        <v>1</v>
      </c>
      <c r="V1424">
        <f>IF(U1424&lt;1.1,U1424,IF(U1424&lt;YEAR!$C$2+YEAR!$C$3-2,U1424+1,(YEAR!$C$2+YEAR!$C$3-1)&amp;"       :="))</f>
        <v>1</v>
      </c>
      <c r="W1424">
        <f>IF(V1424&lt;1.1,V1424,IF(V1424&lt;YEAR!$C$2+YEAR!$C$3-2,V1424+1,(YEAR!$C$2+YEAR!$C$3-1)&amp;"       :="))</f>
        <v>1</v>
      </c>
      <c r="X1424">
        <f>IF(W1424&lt;1.1,W1424,IF(W1424&lt;YEAR!$C$2+YEAR!$C$3-2,W1424+1,(YEAR!$C$2+YEAR!$C$3-1)&amp;"       :="))</f>
        <v>1</v>
      </c>
      <c r="Y1424">
        <f>IF(X1424&lt;1.1,X1424,IF(X1424&lt;YEAR!$C$2+YEAR!$C$3-2,X1424+1,(YEAR!$C$2+YEAR!$C$3-1)&amp;"       :="))</f>
        <v>1</v>
      </c>
      <c r="Z1424">
        <f>IF(Y1424&lt;1.1,Y1424,IF(Y1424&lt;YEAR!$C$2+YEAR!$C$3-2,Y1424+1,(YEAR!$C$2+YEAR!$C$3-1)&amp;"       :="))</f>
        <v>1</v>
      </c>
      <c r="AA1424">
        <f>IF(Z1424&lt;1.1,Z1424,IF(Z1424&lt;YEAR!$C$2+YEAR!$C$3-2,Z1424+1,(YEAR!$C$2+YEAR!$C$3-1)&amp;"       :="))</f>
        <v>1</v>
      </c>
      <c r="AB1424">
        <f>IF(AA1424&lt;1.1,AA1424,IF(AA1424&lt;YEAR!$C$2+YEAR!$C$3-2,AA1424+1,(YEAR!$C$2+YEAR!$C$3-1)&amp;"       :="))</f>
        <v>1</v>
      </c>
      <c r="AC1424">
        <f>IF(AB1424&lt;1.1,AB1424,IF(AB1424&lt;YEAR!$C$2+YEAR!$C$3-2,AB1424+1,(YEAR!$C$2+YEAR!$C$3-1)&amp;"       :="))</f>
        <v>1</v>
      </c>
      <c r="AD1424">
        <f>IF(AC1424&lt;1.1,AC1424,IF(AC1424&lt;YEAR!$C$2+YEAR!$C$3-2,AC1424+1,(YEAR!$C$2+YEAR!$C$3-1)&amp;"       :="))</f>
        <v>1</v>
      </c>
      <c r="AE1424">
        <f>IF(AD1424&lt;1.1,AD1424,IF(AD1424&lt;YEAR!$C$2+YEAR!$C$3-2,AD1424+1,(YEAR!$C$2+YEAR!$C$3-1)&amp;"       :="))</f>
        <v>1</v>
      </c>
      <c r="AF1424">
        <f>IF(AE1424&lt;1.1,AE1424,IF(AE1424&lt;YEAR!$C$2+YEAR!$C$3-2,AE1424+1,(YEAR!$C$2+YEAR!$C$3-1)&amp;"       :="))</f>
        <v>1</v>
      </c>
      <c r="AG1424">
        <f>IF(AF1424&lt;1.1,AF1424,IF(AF1424&lt;YEAR!$C$2+YEAR!$C$3-2,AF1424+1,(YEAR!$C$2+YEAR!$C$3-1)&amp;"       :="))</f>
        <v>1</v>
      </c>
      <c r="AH1424">
        <f>IF(AG1424&lt;1.1,AG1424,IF(AG1424&lt;YEAR!$C$2+YEAR!$C$3-2,AG1424+1,(YEAR!$C$2+YEAR!$C$3-1)&amp;"       :="))</f>
        <v>1</v>
      </c>
      <c r="AI1424">
        <f>IF(AH1424&lt;1.1,AH1424,IF(AH1424&lt;YEAR!$C$2+YEAR!$C$3-2,AH1424+1,(YEAR!$C$2+YEAR!$C$3-1)&amp;"       :="))</f>
        <v>1</v>
      </c>
      <c r="AJ1424">
        <f>IF(AI1424&lt;1.1,AI1424,IF(AI1424&lt;YEAR!$C$2+YEAR!$C$3-2,AI1424+1,(YEAR!$C$2+YEAR!$C$3-1)&amp;"       :="))</f>
        <v>1</v>
      </c>
    </row>
    <row r="1425" spans="1:36">
      <c r="A1425">
        <f t="shared" ca="1" si="107"/>
        <v>35</v>
      </c>
      <c r="B1425" t="s">
        <v>51</v>
      </c>
      <c r="C1425" t="str">
        <f ca="1">IF(D1425="",OFFSET(AvailabilityFactor!A$1,A1425,0),C1424)</f>
        <v>D2HLT0166</v>
      </c>
      <c r="D1425" t="str" cm="1">
        <f t="array" aca="1" ref="D1425" ca="1">IF(D1424="",TS_DRC!$P$5,OFFSET(TS_DRC!P$5,RIGHT(D1424,2),0,TRUE))</f>
        <v>TS27</v>
      </c>
      <c r="E1425" t="str">
        <f t="shared" ca="1" si="108"/>
        <v>TS27</v>
      </c>
      <c r="F1425">
        <f>[3]Scenarios!$H$7</f>
        <v>1</v>
      </c>
      <c r="G1425">
        <f>IF(F1425&lt;1.1,F1425,IF(F1425&lt;YEAR!$C$2+YEAR!$C$3-2,F1425+1,(YEAR!$C$2+YEAR!$C$3-1)&amp;"       :="))</f>
        <v>1</v>
      </c>
      <c r="H1425">
        <f>IF(G1425&lt;1.1,G1425,IF(G1425&lt;YEAR!$C$2+YEAR!$C$3-2,G1425+1,(YEAR!$C$2+YEAR!$C$3-1)&amp;"       :="))</f>
        <v>1</v>
      </c>
      <c r="I1425">
        <f>IF(H1425&lt;1.1,H1425,IF(H1425&lt;YEAR!$C$2+YEAR!$C$3-2,H1425+1,(YEAR!$C$2+YEAR!$C$3-1)&amp;"       :="))</f>
        <v>1</v>
      </c>
      <c r="J1425">
        <f>IF(I1425&lt;1.1,I1425,IF(I1425&lt;YEAR!$C$2+YEAR!$C$3-2,I1425+1,(YEAR!$C$2+YEAR!$C$3-1)&amp;"       :="))</f>
        <v>1</v>
      </c>
      <c r="K1425">
        <f>IF(J1425&lt;1.1,J1425,IF(J1425&lt;YEAR!$C$2+YEAR!$C$3-2,J1425+1,(YEAR!$C$2+YEAR!$C$3-1)&amp;"       :="))</f>
        <v>1</v>
      </c>
      <c r="L1425">
        <f>IF(K1425&lt;1.1,K1425,IF(K1425&lt;YEAR!$C$2+YEAR!$C$3-2,K1425+1,(YEAR!$C$2+YEAR!$C$3-1)&amp;"       :="))</f>
        <v>1</v>
      </c>
      <c r="M1425">
        <f>IF(L1425&lt;1.1,L1425,IF(L1425&lt;YEAR!$C$2+YEAR!$C$3-2,L1425+1,(YEAR!$C$2+YEAR!$C$3-1)&amp;"       :="))</f>
        <v>1</v>
      </c>
      <c r="N1425">
        <f>IF(M1425&lt;1.1,M1425,IF(M1425&lt;YEAR!$C$2+YEAR!$C$3-2,M1425+1,(YEAR!$C$2+YEAR!$C$3-1)&amp;"       :="))</f>
        <v>1</v>
      </c>
      <c r="O1425">
        <f>IF(N1425&lt;1.1,N1425,IF(N1425&lt;YEAR!$C$2+YEAR!$C$3-2,N1425+1,(YEAR!$C$2+YEAR!$C$3-1)&amp;"       :="))</f>
        <v>1</v>
      </c>
      <c r="P1425">
        <f>IF(O1425&lt;1.1,O1425,IF(O1425&lt;YEAR!$C$2+YEAR!$C$3-2,O1425+1,(YEAR!$C$2+YEAR!$C$3-1)&amp;"       :="))</f>
        <v>1</v>
      </c>
      <c r="Q1425">
        <f>IF(P1425&lt;1.1,P1425,IF(P1425&lt;YEAR!$C$2+YEAR!$C$3-2,P1425+1,(YEAR!$C$2+YEAR!$C$3-1)&amp;"       :="))</f>
        <v>1</v>
      </c>
      <c r="R1425">
        <f>IF(Q1425&lt;1.1,Q1425,IF(Q1425&lt;YEAR!$C$2+YEAR!$C$3-2,Q1425+1,(YEAR!$C$2+YEAR!$C$3-1)&amp;"       :="))</f>
        <v>1</v>
      </c>
      <c r="S1425">
        <f>IF(R1425&lt;1.1,R1425,IF(R1425&lt;YEAR!$C$2+YEAR!$C$3-2,R1425+1,(YEAR!$C$2+YEAR!$C$3-1)&amp;"       :="))</f>
        <v>1</v>
      </c>
      <c r="T1425">
        <f>IF(S1425&lt;1.1,S1425,IF(S1425&lt;YEAR!$C$2+YEAR!$C$3-2,S1425+1,(YEAR!$C$2+YEAR!$C$3-1)&amp;"       :="))</f>
        <v>1</v>
      </c>
      <c r="U1425">
        <f>IF(T1425&lt;1.1,T1425,IF(T1425&lt;YEAR!$C$2+YEAR!$C$3-2,T1425+1,(YEAR!$C$2+YEAR!$C$3-1)&amp;"       :="))</f>
        <v>1</v>
      </c>
      <c r="V1425">
        <f>IF(U1425&lt;1.1,U1425,IF(U1425&lt;YEAR!$C$2+YEAR!$C$3-2,U1425+1,(YEAR!$C$2+YEAR!$C$3-1)&amp;"       :="))</f>
        <v>1</v>
      </c>
      <c r="W1425">
        <f>IF(V1425&lt;1.1,V1425,IF(V1425&lt;YEAR!$C$2+YEAR!$C$3-2,V1425+1,(YEAR!$C$2+YEAR!$C$3-1)&amp;"       :="))</f>
        <v>1</v>
      </c>
      <c r="X1425">
        <f>IF(W1425&lt;1.1,W1425,IF(W1425&lt;YEAR!$C$2+YEAR!$C$3-2,W1425+1,(YEAR!$C$2+YEAR!$C$3-1)&amp;"       :="))</f>
        <v>1</v>
      </c>
      <c r="Y1425">
        <f>IF(X1425&lt;1.1,X1425,IF(X1425&lt;YEAR!$C$2+YEAR!$C$3-2,X1425+1,(YEAR!$C$2+YEAR!$C$3-1)&amp;"       :="))</f>
        <v>1</v>
      </c>
      <c r="Z1425">
        <f>IF(Y1425&lt;1.1,Y1425,IF(Y1425&lt;YEAR!$C$2+YEAR!$C$3-2,Y1425+1,(YEAR!$C$2+YEAR!$C$3-1)&amp;"       :="))</f>
        <v>1</v>
      </c>
      <c r="AA1425">
        <f>IF(Z1425&lt;1.1,Z1425,IF(Z1425&lt;YEAR!$C$2+YEAR!$C$3-2,Z1425+1,(YEAR!$C$2+YEAR!$C$3-1)&amp;"       :="))</f>
        <v>1</v>
      </c>
      <c r="AB1425">
        <f>IF(AA1425&lt;1.1,AA1425,IF(AA1425&lt;YEAR!$C$2+YEAR!$C$3-2,AA1425+1,(YEAR!$C$2+YEAR!$C$3-1)&amp;"       :="))</f>
        <v>1</v>
      </c>
      <c r="AC1425">
        <f>IF(AB1425&lt;1.1,AB1425,IF(AB1425&lt;YEAR!$C$2+YEAR!$C$3-2,AB1425+1,(YEAR!$C$2+YEAR!$C$3-1)&amp;"       :="))</f>
        <v>1</v>
      </c>
      <c r="AD1425">
        <f>IF(AC1425&lt;1.1,AC1425,IF(AC1425&lt;YEAR!$C$2+YEAR!$C$3-2,AC1425+1,(YEAR!$C$2+YEAR!$C$3-1)&amp;"       :="))</f>
        <v>1</v>
      </c>
      <c r="AE1425">
        <f>IF(AD1425&lt;1.1,AD1425,IF(AD1425&lt;YEAR!$C$2+YEAR!$C$3-2,AD1425+1,(YEAR!$C$2+YEAR!$C$3-1)&amp;"       :="))</f>
        <v>1</v>
      </c>
      <c r="AF1425">
        <f>IF(AE1425&lt;1.1,AE1425,IF(AE1425&lt;YEAR!$C$2+YEAR!$C$3-2,AE1425+1,(YEAR!$C$2+YEAR!$C$3-1)&amp;"       :="))</f>
        <v>1</v>
      </c>
      <c r="AG1425">
        <f>IF(AF1425&lt;1.1,AF1425,IF(AF1425&lt;YEAR!$C$2+YEAR!$C$3-2,AF1425+1,(YEAR!$C$2+YEAR!$C$3-1)&amp;"       :="))</f>
        <v>1</v>
      </c>
      <c r="AH1425">
        <f>IF(AG1425&lt;1.1,AG1425,IF(AG1425&lt;YEAR!$C$2+YEAR!$C$3-2,AG1425+1,(YEAR!$C$2+YEAR!$C$3-1)&amp;"       :="))</f>
        <v>1</v>
      </c>
      <c r="AI1425">
        <f>IF(AH1425&lt;1.1,AH1425,IF(AH1425&lt;YEAR!$C$2+YEAR!$C$3-2,AH1425+1,(YEAR!$C$2+YEAR!$C$3-1)&amp;"       :="))</f>
        <v>1</v>
      </c>
      <c r="AJ1425">
        <f>IF(AI1425&lt;1.1,AI1425,IF(AI1425&lt;YEAR!$C$2+YEAR!$C$3-2,AI1425+1,(YEAR!$C$2+YEAR!$C$3-1)&amp;"       :="))</f>
        <v>1</v>
      </c>
    </row>
    <row r="1426" spans="1:36">
      <c r="A1426">
        <f t="shared" ca="1" si="107"/>
        <v>35</v>
      </c>
      <c r="B1426" t="s">
        <v>51</v>
      </c>
      <c r="C1426" t="str">
        <f ca="1">IF(D1426="",OFFSET(AvailabilityFactor!A$1,A1426,0),C1425)</f>
        <v>D2HLT0166</v>
      </c>
      <c r="D1426" t="str" cm="1">
        <f t="array" aca="1" ref="D1426" ca="1">IF(D1425="",TS_DRC!$P$5,OFFSET(TS_DRC!P$5,RIGHT(D1425,2),0,TRUE))</f>
        <v>TS28</v>
      </c>
      <c r="E1426" t="str">
        <f t="shared" ca="1" si="108"/>
        <v>TS28</v>
      </c>
      <c r="F1426">
        <f>[3]Scenarios!$H$7</f>
        <v>1</v>
      </c>
      <c r="G1426">
        <f>IF(F1426&lt;1.1,F1426,IF(F1426&lt;YEAR!$C$2+YEAR!$C$3-2,F1426+1,(YEAR!$C$2+YEAR!$C$3-1)&amp;"       :="))</f>
        <v>1</v>
      </c>
      <c r="H1426">
        <f>IF(G1426&lt;1.1,G1426,IF(G1426&lt;YEAR!$C$2+YEAR!$C$3-2,G1426+1,(YEAR!$C$2+YEAR!$C$3-1)&amp;"       :="))</f>
        <v>1</v>
      </c>
      <c r="I1426">
        <f>IF(H1426&lt;1.1,H1426,IF(H1426&lt;YEAR!$C$2+YEAR!$C$3-2,H1426+1,(YEAR!$C$2+YEAR!$C$3-1)&amp;"       :="))</f>
        <v>1</v>
      </c>
      <c r="J1426">
        <f>IF(I1426&lt;1.1,I1426,IF(I1426&lt;YEAR!$C$2+YEAR!$C$3-2,I1426+1,(YEAR!$C$2+YEAR!$C$3-1)&amp;"       :="))</f>
        <v>1</v>
      </c>
      <c r="K1426">
        <f>IF(J1426&lt;1.1,J1426,IF(J1426&lt;YEAR!$C$2+YEAR!$C$3-2,J1426+1,(YEAR!$C$2+YEAR!$C$3-1)&amp;"       :="))</f>
        <v>1</v>
      </c>
      <c r="L1426">
        <f>IF(K1426&lt;1.1,K1426,IF(K1426&lt;YEAR!$C$2+YEAR!$C$3-2,K1426+1,(YEAR!$C$2+YEAR!$C$3-1)&amp;"       :="))</f>
        <v>1</v>
      </c>
      <c r="M1426">
        <f>IF(L1426&lt;1.1,L1426,IF(L1426&lt;YEAR!$C$2+YEAR!$C$3-2,L1426+1,(YEAR!$C$2+YEAR!$C$3-1)&amp;"       :="))</f>
        <v>1</v>
      </c>
      <c r="N1426">
        <f>IF(M1426&lt;1.1,M1426,IF(M1426&lt;YEAR!$C$2+YEAR!$C$3-2,M1426+1,(YEAR!$C$2+YEAR!$C$3-1)&amp;"       :="))</f>
        <v>1</v>
      </c>
      <c r="O1426">
        <f>IF(N1426&lt;1.1,N1426,IF(N1426&lt;YEAR!$C$2+YEAR!$C$3-2,N1426+1,(YEAR!$C$2+YEAR!$C$3-1)&amp;"       :="))</f>
        <v>1</v>
      </c>
      <c r="P1426">
        <f>IF(O1426&lt;1.1,O1426,IF(O1426&lt;YEAR!$C$2+YEAR!$C$3-2,O1426+1,(YEAR!$C$2+YEAR!$C$3-1)&amp;"       :="))</f>
        <v>1</v>
      </c>
      <c r="Q1426">
        <f>IF(P1426&lt;1.1,P1426,IF(P1426&lt;YEAR!$C$2+YEAR!$C$3-2,P1426+1,(YEAR!$C$2+YEAR!$C$3-1)&amp;"       :="))</f>
        <v>1</v>
      </c>
      <c r="R1426">
        <f>IF(Q1426&lt;1.1,Q1426,IF(Q1426&lt;YEAR!$C$2+YEAR!$C$3-2,Q1426+1,(YEAR!$C$2+YEAR!$C$3-1)&amp;"       :="))</f>
        <v>1</v>
      </c>
      <c r="S1426">
        <f>IF(R1426&lt;1.1,R1426,IF(R1426&lt;YEAR!$C$2+YEAR!$C$3-2,R1426+1,(YEAR!$C$2+YEAR!$C$3-1)&amp;"       :="))</f>
        <v>1</v>
      </c>
      <c r="T1426">
        <f>IF(S1426&lt;1.1,S1426,IF(S1426&lt;YEAR!$C$2+YEAR!$C$3-2,S1426+1,(YEAR!$C$2+YEAR!$C$3-1)&amp;"       :="))</f>
        <v>1</v>
      </c>
      <c r="U1426">
        <f>IF(T1426&lt;1.1,T1426,IF(T1426&lt;YEAR!$C$2+YEAR!$C$3-2,T1426+1,(YEAR!$C$2+YEAR!$C$3-1)&amp;"       :="))</f>
        <v>1</v>
      </c>
      <c r="V1426">
        <f>IF(U1426&lt;1.1,U1426,IF(U1426&lt;YEAR!$C$2+YEAR!$C$3-2,U1426+1,(YEAR!$C$2+YEAR!$C$3-1)&amp;"       :="))</f>
        <v>1</v>
      </c>
      <c r="W1426">
        <f>IF(V1426&lt;1.1,V1426,IF(V1426&lt;YEAR!$C$2+YEAR!$C$3-2,V1426+1,(YEAR!$C$2+YEAR!$C$3-1)&amp;"       :="))</f>
        <v>1</v>
      </c>
      <c r="X1426">
        <f>IF(W1426&lt;1.1,W1426,IF(W1426&lt;YEAR!$C$2+YEAR!$C$3-2,W1426+1,(YEAR!$C$2+YEAR!$C$3-1)&amp;"       :="))</f>
        <v>1</v>
      </c>
      <c r="Y1426">
        <f>IF(X1426&lt;1.1,X1426,IF(X1426&lt;YEAR!$C$2+YEAR!$C$3-2,X1426+1,(YEAR!$C$2+YEAR!$C$3-1)&amp;"       :="))</f>
        <v>1</v>
      </c>
      <c r="Z1426">
        <f>IF(Y1426&lt;1.1,Y1426,IF(Y1426&lt;YEAR!$C$2+YEAR!$C$3-2,Y1426+1,(YEAR!$C$2+YEAR!$C$3-1)&amp;"       :="))</f>
        <v>1</v>
      </c>
      <c r="AA1426">
        <f>IF(Z1426&lt;1.1,Z1426,IF(Z1426&lt;YEAR!$C$2+YEAR!$C$3-2,Z1426+1,(YEAR!$C$2+YEAR!$C$3-1)&amp;"       :="))</f>
        <v>1</v>
      </c>
      <c r="AB1426">
        <f>IF(AA1426&lt;1.1,AA1426,IF(AA1426&lt;YEAR!$C$2+YEAR!$C$3-2,AA1426+1,(YEAR!$C$2+YEAR!$C$3-1)&amp;"       :="))</f>
        <v>1</v>
      </c>
      <c r="AC1426">
        <f>IF(AB1426&lt;1.1,AB1426,IF(AB1426&lt;YEAR!$C$2+YEAR!$C$3-2,AB1426+1,(YEAR!$C$2+YEAR!$C$3-1)&amp;"       :="))</f>
        <v>1</v>
      </c>
      <c r="AD1426">
        <f>IF(AC1426&lt;1.1,AC1426,IF(AC1426&lt;YEAR!$C$2+YEAR!$C$3-2,AC1426+1,(YEAR!$C$2+YEAR!$C$3-1)&amp;"       :="))</f>
        <v>1</v>
      </c>
      <c r="AE1426">
        <f>IF(AD1426&lt;1.1,AD1426,IF(AD1426&lt;YEAR!$C$2+YEAR!$C$3-2,AD1426+1,(YEAR!$C$2+YEAR!$C$3-1)&amp;"       :="))</f>
        <v>1</v>
      </c>
      <c r="AF1426">
        <f>IF(AE1426&lt;1.1,AE1426,IF(AE1426&lt;YEAR!$C$2+YEAR!$C$3-2,AE1426+1,(YEAR!$C$2+YEAR!$C$3-1)&amp;"       :="))</f>
        <v>1</v>
      </c>
      <c r="AG1426">
        <f>IF(AF1426&lt;1.1,AF1426,IF(AF1426&lt;YEAR!$C$2+YEAR!$C$3-2,AF1426+1,(YEAR!$C$2+YEAR!$C$3-1)&amp;"       :="))</f>
        <v>1</v>
      </c>
      <c r="AH1426">
        <f>IF(AG1426&lt;1.1,AG1426,IF(AG1426&lt;YEAR!$C$2+YEAR!$C$3-2,AG1426+1,(YEAR!$C$2+YEAR!$C$3-1)&amp;"       :="))</f>
        <v>1</v>
      </c>
      <c r="AI1426">
        <f>IF(AH1426&lt;1.1,AH1426,IF(AH1426&lt;YEAR!$C$2+YEAR!$C$3-2,AH1426+1,(YEAR!$C$2+YEAR!$C$3-1)&amp;"       :="))</f>
        <v>1</v>
      </c>
      <c r="AJ1426">
        <f>IF(AI1426&lt;1.1,AI1426,IF(AI1426&lt;YEAR!$C$2+YEAR!$C$3-2,AI1426+1,(YEAR!$C$2+YEAR!$C$3-1)&amp;"       :="))</f>
        <v>1</v>
      </c>
    </row>
    <row r="1427" spans="1:36">
      <c r="A1427">
        <f t="shared" ca="1" si="107"/>
        <v>35</v>
      </c>
      <c r="B1427" t="s">
        <v>51</v>
      </c>
      <c r="C1427" t="str">
        <f ca="1">IF(D1427="",OFFSET(AvailabilityFactor!A$1,A1427,0),C1426)</f>
        <v>D2HLT0166</v>
      </c>
      <c r="D1427" t="str" cm="1">
        <f t="array" aca="1" ref="D1427" ca="1">IF(D1426="",TS_DRC!$P$5,OFFSET(TS_DRC!P$5,RIGHT(D1426,2),0,TRUE))</f>
        <v>TS29</v>
      </c>
      <c r="E1427" t="str">
        <f t="shared" ca="1" si="108"/>
        <v>TS29</v>
      </c>
      <c r="F1427">
        <f>[3]Scenarios!$H$7</f>
        <v>1</v>
      </c>
      <c r="G1427">
        <f>IF(F1427&lt;1.1,F1427,IF(F1427&lt;YEAR!$C$2+YEAR!$C$3-2,F1427+1,(YEAR!$C$2+YEAR!$C$3-1)&amp;"       :="))</f>
        <v>1</v>
      </c>
      <c r="H1427">
        <f>IF(G1427&lt;1.1,G1427,IF(G1427&lt;YEAR!$C$2+YEAR!$C$3-2,G1427+1,(YEAR!$C$2+YEAR!$C$3-1)&amp;"       :="))</f>
        <v>1</v>
      </c>
      <c r="I1427">
        <f>IF(H1427&lt;1.1,H1427,IF(H1427&lt;YEAR!$C$2+YEAR!$C$3-2,H1427+1,(YEAR!$C$2+YEAR!$C$3-1)&amp;"       :="))</f>
        <v>1</v>
      </c>
      <c r="J1427">
        <f>IF(I1427&lt;1.1,I1427,IF(I1427&lt;YEAR!$C$2+YEAR!$C$3-2,I1427+1,(YEAR!$C$2+YEAR!$C$3-1)&amp;"       :="))</f>
        <v>1</v>
      </c>
      <c r="K1427">
        <f>IF(J1427&lt;1.1,J1427,IF(J1427&lt;YEAR!$C$2+YEAR!$C$3-2,J1427+1,(YEAR!$C$2+YEAR!$C$3-1)&amp;"       :="))</f>
        <v>1</v>
      </c>
      <c r="L1427">
        <f>IF(K1427&lt;1.1,K1427,IF(K1427&lt;YEAR!$C$2+YEAR!$C$3-2,K1427+1,(YEAR!$C$2+YEAR!$C$3-1)&amp;"       :="))</f>
        <v>1</v>
      </c>
      <c r="M1427">
        <f>IF(L1427&lt;1.1,L1427,IF(L1427&lt;YEAR!$C$2+YEAR!$C$3-2,L1427+1,(YEAR!$C$2+YEAR!$C$3-1)&amp;"       :="))</f>
        <v>1</v>
      </c>
      <c r="N1427">
        <f>IF(M1427&lt;1.1,M1427,IF(M1427&lt;YEAR!$C$2+YEAR!$C$3-2,M1427+1,(YEAR!$C$2+YEAR!$C$3-1)&amp;"       :="))</f>
        <v>1</v>
      </c>
      <c r="O1427">
        <f>IF(N1427&lt;1.1,N1427,IF(N1427&lt;YEAR!$C$2+YEAR!$C$3-2,N1427+1,(YEAR!$C$2+YEAR!$C$3-1)&amp;"       :="))</f>
        <v>1</v>
      </c>
      <c r="P1427">
        <f>IF(O1427&lt;1.1,O1427,IF(O1427&lt;YEAR!$C$2+YEAR!$C$3-2,O1427+1,(YEAR!$C$2+YEAR!$C$3-1)&amp;"       :="))</f>
        <v>1</v>
      </c>
      <c r="Q1427">
        <f>IF(P1427&lt;1.1,P1427,IF(P1427&lt;YEAR!$C$2+YEAR!$C$3-2,P1427+1,(YEAR!$C$2+YEAR!$C$3-1)&amp;"       :="))</f>
        <v>1</v>
      </c>
      <c r="R1427">
        <f>IF(Q1427&lt;1.1,Q1427,IF(Q1427&lt;YEAR!$C$2+YEAR!$C$3-2,Q1427+1,(YEAR!$C$2+YEAR!$C$3-1)&amp;"       :="))</f>
        <v>1</v>
      </c>
      <c r="S1427">
        <f>IF(R1427&lt;1.1,R1427,IF(R1427&lt;YEAR!$C$2+YEAR!$C$3-2,R1427+1,(YEAR!$C$2+YEAR!$C$3-1)&amp;"       :="))</f>
        <v>1</v>
      </c>
      <c r="T1427">
        <f>IF(S1427&lt;1.1,S1427,IF(S1427&lt;YEAR!$C$2+YEAR!$C$3-2,S1427+1,(YEAR!$C$2+YEAR!$C$3-1)&amp;"       :="))</f>
        <v>1</v>
      </c>
      <c r="U1427">
        <f>IF(T1427&lt;1.1,T1427,IF(T1427&lt;YEAR!$C$2+YEAR!$C$3-2,T1427+1,(YEAR!$C$2+YEAR!$C$3-1)&amp;"       :="))</f>
        <v>1</v>
      </c>
      <c r="V1427">
        <f>IF(U1427&lt;1.1,U1427,IF(U1427&lt;YEAR!$C$2+YEAR!$C$3-2,U1427+1,(YEAR!$C$2+YEAR!$C$3-1)&amp;"       :="))</f>
        <v>1</v>
      </c>
      <c r="W1427">
        <f>IF(V1427&lt;1.1,V1427,IF(V1427&lt;YEAR!$C$2+YEAR!$C$3-2,V1427+1,(YEAR!$C$2+YEAR!$C$3-1)&amp;"       :="))</f>
        <v>1</v>
      </c>
      <c r="X1427">
        <f>IF(W1427&lt;1.1,W1427,IF(W1427&lt;YEAR!$C$2+YEAR!$C$3-2,W1427+1,(YEAR!$C$2+YEAR!$C$3-1)&amp;"       :="))</f>
        <v>1</v>
      </c>
      <c r="Y1427">
        <f>IF(X1427&lt;1.1,X1427,IF(X1427&lt;YEAR!$C$2+YEAR!$C$3-2,X1427+1,(YEAR!$C$2+YEAR!$C$3-1)&amp;"       :="))</f>
        <v>1</v>
      </c>
      <c r="Z1427">
        <f>IF(Y1427&lt;1.1,Y1427,IF(Y1427&lt;YEAR!$C$2+YEAR!$C$3-2,Y1427+1,(YEAR!$C$2+YEAR!$C$3-1)&amp;"       :="))</f>
        <v>1</v>
      </c>
      <c r="AA1427">
        <f>IF(Z1427&lt;1.1,Z1427,IF(Z1427&lt;YEAR!$C$2+YEAR!$C$3-2,Z1427+1,(YEAR!$C$2+YEAR!$C$3-1)&amp;"       :="))</f>
        <v>1</v>
      </c>
      <c r="AB1427">
        <f>IF(AA1427&lt;1.1,AA1427,IF(AA1427&lt;YEAR!$C$2+YEAR!$C$3-2,AA1427+1,(YEAR!$C$2+YEAR!$C$3-1)&amp;"       :="))</f>
        <v>1</v>
      </c>
      <c r="AC1427">
        <f>IF(AB1427&lt;1.1,AB1427,IF(AB1427&lt;YEAR!$C$2+YEAR!$C$3-2,AB1427+1,(YEAR!$C$2+YEAR!$C$3-1)&amp;"       :="))</f>
        <v>1</v>
      </c>
      <c r="AD1427">
        <f>IF(AC1427&lt;1.1,AC1427,IF(AC1427&lt;YEAR!$C$2+YEAR!$C$3-2,AC1427+1,(YEAR!$C$2+YEAR!$C$3-1)&amp;"       :="))</f>
        <v>1</v>
      </c>
      <c r="AE1427">
        <f>IF(AD1427&lt;1.1,AD1427,IF(AD1427&lt;YEAR!$C$2+YEAR!$C$3-2,AD1427+1,(YEAR!$C$2+YEAR!$C$3-1)&amp;"       :="))</f>
        <v>1</v>
      </c>
      <c r="AF1427">
        <f>IF(AE1427&lt;1.1,AE1427,IF(AE1427&lt;YEAR!$C$2+YEAR!$C$3-2,AE1427+1,(YEAR!$C$2+YEAR!$C$3-1)&amp;"       :="))</f>
        <v>1</v>
      </c>
      <c r="AG1427">
        <f>IF(AF1427&lt;1.1,AF1427,IF(AF1427&lt;YEAR!$C$2+YEAR!$C$3-2,AF1427+1,(YEAR!$C$2+YEAR!$C$3-1)&amp;"       :="))</f>
        <v>1</v>
      </c>
      <c r="AH1427">
        <f>IF(AG1427&lt;1.1,AG1427,IF(AG1427&lt;YEAR!$C$2+YEAR!$C$3-2,AG1427+1,(YEAR!$C$2+YEAR!$C$3-1)&amp;"       :="))</f>
        <v>1</v>
      </c>
      <c r="AI1427">
        <f>IF(AH1427&lt;1.1,AH1427,IF(AH1427&lt;YEAR!$C$2+YEAR!$C$3-2,AH1427+1,(YEAR!$C$2+YEAR!$C$3-1)&amp;"       :="))</f>
        <v>1</v>
      </c>
      <c r="AJ1427">
        <f>IF(AI1427&lt;1.1,AI1427,IF(AI1427&lt;YEAR!$C$2+YEAR!$C$3-2,AI1427+1,(YEAR!$C$2+YEAR!$C$3-1)&amp;"       :="))</f>
        <v>1</v>
      </c>
    </row>
    <row r="1428" spans="1:36">
      <c r="A1428">
        <f t="shared" ca="1" si="107"/>
        <v>35</v>
      </c>
      <c r="B1428" t="s">
        <v>51</v>
      </c>
      <c r="C1428" t="str">
        <f ca="1">IF(D1428="",OFFSET(AvailabilityFactor!A$1,A1428,0),C1427)</f>
        <v>D2HLT0166</v>
      </c>
      <c r="D1428" t="str" cm="1">
        <f t="array" aca="1" ref="D1428" ca="1">IF(D1427="",TS_DRC!$P$5,OFFSET(TS_DRC!P$5,RIGHT(D1427,2),0,TRUE))</f>
        <v>TS30</v>
      </c>
      <c r="E1428" t="str">
        <f t="shared" ca="1" si="108"/>
        <v>TS30</v>
      </c>
      <c r="F1428">
        <f>[3]Scenarios!$H$7</f>
        <v>1</v>
      </c>
      <c r="G1428">
        <f>IF(F1428&lt;1.1,F1428,IF(F1428&lt;YEAR!$C$2+YEAR!$C$3-2,F1428+1,(YEAR!$C$2+YEAR!$C$3-1)&amp;"       :="))</f>
        <v>1</v>
      </c>
      <c r="H1428">
        <f>IF(G1428&lt;1.1,G1428,IF(G1428&lt;YEAR!$C$2+YEAR!$C$3-2,G1428+1,(YEAR!$C$2+YEAR!$C$3-1)&amp;"       :="))</f>
        <v>1</v>
      </c>
      <c r="I1428">
        <f>IF(H1428&lt;1.1,H1428,IF(H1428&lt;YEAR!$C$2+YEAR!$C$3-2,H1428+1,(YEAR!$C$2+YEAR!$C$3-1)&amp;"       :="))</f>
        <v>1</v>
      </c>
      <c r="J1428">
        <f>IF(I1428&lt;1.1,I1428,IF(I1428&lt;YEAR!$C$2+YEAR!$C$3-2,I1428+1,(YEAR!$C$2+YEAR!$C$3-1)&amp;"       :="))</f>
        <v>1</v>
      </c>
      <c r="K1428">
        <f>IF(J1428&lt;1.1,J1428,IF(J1428&lt;YEAR!$C$2+YEAR!$C$3-2,J1428+1,(YEAR!$C$2+YEAR!$C$3-1)&amp;"       :="))</f>
        <v>1</v>
      </c>
      <c r="L1428">
        <f>IF(K1428&lt;1.1,K1428,IF(K1428&lt;YEAR!$C$2+YEAR!$C$3-2,K1428+1,(YEAR!$C$2+YEAR!$C$3-1)&amp;"       :="))</f>
        <v>1</v>
      </c>
      <c r="M1428">
        <f>IF(L1428&lt;1.1,L1428,IF(L1428&lt;YEAR!$C$2+YEAR!$C$3-2,L1428+1,(YEAR!$C$2+YEAR!$C$3-1)&amp;"       :="))</f>
        <v>1</v>
      </c>
      <c r="N1428">
        <f>IF(M1428&lt;1.1,M1428,IF(M1428&lt;YEAR!$C$2+YEAR!$C$3-2,M1428+1,(YEAR!$C$2+YEAR!$C$3-1)&amp;"       :="))</f>
        <v>1</v>
      </c>
      <c r="O1428">
        <f>IF(N1428&lt;1.1,N1428,IF(N1428&lt;YEAR!$C$2+YEAR!$C$3-2,N1428+1,(YEAR!$C$2+YEAR!$C$3-1)&amp;"       :="))</f>
        <v>1</v>
      </c>
      <c r="P1428">
        <f>IF(O1428&lt;1.1,O1428,IF(O1428&lt;YEAR!$C$2+YEAR!$C$3-2,O1428+1,(YEAR!$C$2+YEAR!$C$3-1)&amp;"       :="))</f>
        <v>1</v>
      </c>
      <c r="Q1428">
        <f>IF(P1428&lt;1.1,P1428,IF(P1428&lt;YEAR!$C$2+YEAR!$C$3-2,P1428+1,(YEAR!$C$2+YEAR!$C$3-1)&amp;"       :="))</f>
        <v>1</v>
      </c>
      <c r="R1428">
        <f>IF(Q1428&lt;1.1,Q1428,IF(Q1428&lt;YEAR!$C$2+YEAR!$C$3-2,Q1428+1,(YEAR!$C$2+YEAR!$C$3-1)&amp;"       :="))</f>
        <v>1</v>
      </c>
      <c r="S1428">
        <f>IF(R1428&lt;1.1,R1428,IF(R1428&lt;YEAR!$C$2+YEAR!$C$3-2,R1428+1,(YEAR!$C$2+YEAR!$C$3-1)&amp;"       :="))</f>
        <v>1</v>
      </c>
      <c r="T1428">
        <f>IF(S1428&lt;1.1,S1428,IF(S1428&lt;YEAR!$C$2+YEAR!$C$3-2,S1428+1,(YEAR!$C$2+YEAR!$C$3-1)&amp;"       :="))</f>
        <v>1</v>
      </c>
      <c r="U1428">
        <f>IF(T1428&lt;1.1,T1428,IF(T1428&lt;YEAR!$C$2+YEAR!$C$3-2,T1428+1,(YEAR!$C$2+YEAR!$C$3-1)&amp;"       :="))</f>
        <v>1</v>
      </c>
      <c r="V1428">
        <f>IF(U1428&lt;1.1,U1428,IF(U1428&lt;YEAR!$C$2+YEAR!$C$3-2,U1428+1,(YEAR!$C$2+YEAR!$C$3-1)&amp;"       :="))</f>
        <v>1</v>
      </c>
      <c r="W1428">
        <f>IF(V1428&lt;1.1,V1428,IF(V1428&lt;YEAR!$C$2+YEAR!$C$3-2,V1428+1,(YEAR!$C$2+YEAR!$C$3-1)&amp;"       :="))</f>
        <v>1</v>
      </c>
      <c r="X1428">
        <f>IF(W1428&lt;1.1,W1428,IF(W1428&lt;YEAR!$C$2+YEAR!$C$3-2,W1428+1,(YEAR!$C$2+YEAR!$C$3-1)&amp;"       :="))</f>
        <v>1</v>
      </c>
      <c r="Y1428">
        <f>IF(X1428&lt;1.1,X1428,IF(X1428&lt;YEAR!$C$2+YEAR!$C$3-2,X1428+1,(YEAR!$C$2+YEAR!$C$3-1)&amp;"       :="))</f>
        <v>1</v>
      </c>
      <c r="Z1428">
        <f>IF(Y1428&lt;1.1,Y1428,IF(Y1428&lt;YEAR!$C$2+YEAR!$C$3-2,Y1428+1,(YEAR!$C$2+YEAR!$C$3-1)&amp;"       :="))</f>
        <v>1</v>
      </c>
      <c r="AA1428">
        <f>IF(Z1428&lt;1.1,Z1428,IF(Z1428&lt;YEAR!$C$2+YEAR!$C$3-2,Z1428+1,(YEAR!$C$2+YEAR!$C$3-1)&amp;"       :="))</f>
        <v>1</v>
      </c>
      <c r="AB1428">
        <f>IF(AA1428&lt;1.1,AA1428,IF(AA1428&lt;YEAR!$C$2+YEAR!$C$3-2,AA1428+1,(YEAR!$C$2+YEAR!$C$3-1)&amp;"       :="))</f>
        <v>1</v>
      </c>
      <c r="AC1428">
        <f>IF(AB1428&lt;1.1,AB1428,IF(AB1428&lt;YEAR!$C$2+YEAR!$C$3-2,AB1428+1,(YEAR!$C$2+YEAR!$C$3-1)&amp;"       :="))</f>
        <v>1</v>
      </c>
      <c r="AD1428">
        <f>IF(AC1428&lt;1.1,AC1428,IF(AC1428&lt;YEAR!$C$2+YEAR!$C$3-2,AC1428+1,(YEAR!$C$2+YEAR!$C$3-1)&amp;"       :="))</f>
        <v>1</v>
      </c>
      <c r="AE1428">
        <f>IF(AD1428&lt;1.1,AD1428,IF(AD1428&lt;YEAR!$C$2+YEAR!$C$3-2,AD1428+1,(YEAR!$C$2+YEAR!$C$3-1)&amp;"       :="))</f>
        <v>1</v>
      </c>
      <c r="AF1428">
        <f>IF(AE1428&lt;1.1,AE1428,IF(AE1428&lt;YEAR!$C$2+YEAR!$C$3-2,AE1428+1,(YEAR!$C$2+YEAR!$C$3-1)&amp;"       :="))</f>
        <v>1</v>
      </c>
      <c r="AG1428">
        <f>IF(AF1428&lt;1.1,AF1428,IF(AF1428&lt;YEAR!$C$2+YEAR!$C$3-2,AF1428+1,(YEAR!$C$2+YEAR!$C$3-1)&amp;"       :="))</f>
        <v>1</v>
      </c>
      <c r="AH1428">
        <f>IF(AG1428&lt;1.1,AG1428,IF(AG1428&lt;YEAR!$C$2+YEAR!$C$3-2,AG1428+1,(YEAR!$C$2+YEAR!$C$3-1)&amp;"       :="))</f>
        <v>1</v>
      </c>
      <c r="AI1428">
        <f>IF(AH1428&lt;1.1,AH1428,IF(AH1428&lt;YEAR!$C$2+YEAR!$C$3-2,AH1428+1,(YEAR!$C$2+YEAR!$C$3-1)&amp;"       :="))</f>
        <v>1</v>
      </c>
      <c r="AJ1428">
        <f>IF(AI1428&lt;1.1,AI1428,IF(AI1428&lt;YEAR!$C$2+YEAR!$C$3-2,AI1428+1,(YEAR!$C$2+YEAR!$C$3-1)&amp;"       :="))</f>
        <v>1</v>
      </c>
    </row>
    <row r="1429" spans="1:36">
      <c r="A1429">
        <f t="shared" ca="1" si="107"/>
        <v>35</v>
      </c>
      <c r="B1429" t="s">
        <v>51</v>
      </c>
      <c r="C1429" t="str">
        <f ca="1">IF(D1429="",OFFSET(AvailabilityFactor!A$1,A1429,0),C1428)</f>
        <v>D2HLT0166</v>
      </c>
      <c r="D1429" t="str" cm="1">
        <f t="array" aca="1" ref="D1429" ca="1">IF(D1428="",TS_DRC!$P$5,OFFSET(TS_DRC!P$5,RIGHT(D1428,2),0,TRUE))</f>
        <v>TS31</v>
      </c>
      <c r="E1429" t="str">
        <f t="shared" ca="1" si="108"/>
        <v>TS31</v>
      </c>
      <c r="F1429">
        <f>[3]Scenarios!$H$7</f>
        <v>1</v>
      </c>
      <c r="G1429">
        <f>IF(F1429&lt;1.1,F1429,IF(F1429&lt;YEAR!$C$2+YEAR!$C$3-2,F1429+1,(YEAR!$C$2+YEAR!$C$3-1)&amp;"       :="))</f>
        <v>1</v>
      </c>
      <c r="H1429">
        <f>IF(G1429&lt;1.1,G1429,IF(G1429&lt;YEAR!$C$2+YEAR!$C$3-2,G1429+1,(YEAR!$C$2+YEAR!$C$3-1)&amp;"       :="))</f>
        <v>1</v>
      </c>
      <c r="I1429">
        <f>IF(H1429&lt;1.1,H1429,IF(H1429&lt;YEAR!$C$2+YEAR!$C$3-2,H1429+1,(YEAR!$C$2+YEAR!$C$3-1)&amp;"       :="))</f>
        <v>1</v>
      </c>
      <c r="J1429">
        <f>IF(I1429&lt;1.1,I1429,IF(I1429&lt;YEAR!$C$2+YEAR!$C$3-2,I1429+1,(YEAR!$C$2+YEAR!$C$3-1)&amp;"       :="))</f>
        <v>1</v>
      </c>
      <c r="K1429">
        <f>IF(J1429&lt;1.1,J1429,IF(J1429&lt;YEAR!$C$2+YEAR!$C$3-2,J1429+1,(YEAR!$C$2+YEAR!$C$3-1)&amp;"       :="))</f>
        <v>1</v>
      </c>
      <c r="L1429">
        <f>IF(K1429&lt;1.1,K1429,IF(K1429&lt;YEAR!$C$2+YEAR!$C$3-2,K1429+1,(YEAR!$C$2+YEAR!$C$3-1)&amp;"       :="))</f>
        <v>1</v>
      </c>
      <c r="M1429">
        <f>IF(L1429&lt;1.1,L1429,IF(L1429&lt;YEAR!$C$2+YEAR!$C$3-2,L1429+1,(YEAR!$C$2+YEAR!$C$3-1)&amp;"       :="))</f>
        <v>1</v>
      </c>
      <c r="N1429">
        <f>IF(M1429&lt;1.1,M1429,IF(M1429&lt;YEAR!$C$2+YEAR!$C$3-2,M1429+1,(YEAR!$C$2+YEAR!$C$3-1)&amp;"       :="))</f>
        <v>1</v>
      </c>
      <c r="O1429">
        <f>IF(N1429&lt;1.1,N1429,IF(N1429&lt;YEAR!$C$2+YEAR!$C$3-2,N1429+1,(YEAR!$C$2+YEAR!$C$3-1)&amp;"       :="))</f>
        <v>1</v>
      </c>
      <c r="P1429">
        <f>IF(O1429&lt;1.1,O1429,IF(O1429&lt;YEAR!$C$2+YEAR!$C$3-2,O1429+1,(YEAR!$C$2+YEAR!$C$3-1)&amp;"       :="))</f>
        <v>1</v>
      </c>
      <c r="Q1429">
        <f>IF(P1429&lt;1.1,P1429,IF(P1429&lt;YEAR!$C$2+YEAR!$C$3-2,P1429+1,(YEAR!$C$2+YEAR!$C$3-1)&amp;"       :="))</f>
        <v>1</v>
      </c>
      <c r="R1429">
        <f>IF(Q1429&lt;1.1,Q1429,IF(Q1429&lt;YEAR!$C$2+YEAR!$C$3-2,Q1429+1,(YEAR!$C$2+YEAR!$C$3-1)&amp;"       :="))</f>
        <v>1</v>
      </c>
      <c r="S1429">
        <f>IF(R1429&lt;1.1,R1429,IF(R1429&lt;YEAR!$C$2+YEAR!$C$3-2,R1429+1,(YEAR!$C$2+YEAR!$C$3-1)&amp;"       :="))</f>
        <v>1</v>
      </c>
      <c r="T1429">
        <f>IF(S1429&lt;1.1,S1429,IF(S1429&lt;YEAR!$C$2+YEAR!$C$3-2,S1429+1,(YEAR!$C$2+YEAR!$C$3-1)&amp;"       :="))</f>
        <v>1</v>
      </c>
      <c r="U1429">
        <f>IF(T1429&lt;1.1,T1429,IF(T1429&lt;YEAR!$C$2+YEAR!$C$3-2,T1429+1,(YEAR!$C$2+YEAR!$C$3-1)&amp;"       :="))</f>
        <v>1</v>
      </c>
      <c r="V1429">
        <f>IF(U1429&lt;1.1,U1429,IF(U1429&lt;YEAR!$C$2+YEAR!$C$3-2,U1429+1,(YEAR!$C$2+YEAR!$C$3-1)&amp;"       :="))</f>
        <v>1</v>
      </c>
      <c r="W1429">
        <f>IF(V1429&lt;1.1,V1429,IF(V1429&lt;YEAR!$C$2+YEAR!$C$3-2,V1429+1,(YEAR!$C$2+YEAR!$C$3-1)&amp;"       :="))</f>
        <v>1</v>
      </c>
      <c r="X1429">
        <f>IF(W1429&lt;1.1,W1429,IF(W1429&lt;YEAR!$C$2+YEAR!$C$3-2,W1429+1,(YEAR!$C$2+YEAR!$C$3-1)&amp;"       :="))</f>
        <v>1</v>
      </c>
      <c r="Y1429">
        <f>IF(X1429&lt;1.1,X1429,IF(X1429&lt;YEAR!$C$2+YEAR!$C$3-2,X1429+1,(YEAR!$C$2+YEAR!$C$3-1)&amp;"       :="))</f>
        <v>1</v>
      </c>
      <c r="Z1429">
        <f>IF(Y1429&lt;1.1,Y1429,IF(Y1429&lt;YEAR!$C$2+YEAR!$C$3-2,Y1429+1,(YEAR!$C$2+YEAR!$C$3-1)&amp;"       :="))</f>
        <v>1</v>
      </c>
      <c r="AA1429">
        <f>IF(Z1429&lt;1.1,Z1429,IF(Z1429&lt;YEAR!$C$2+YEAR!$C$3-2,Z1429+1,(YEAR!$C$2+YEAR!$C$3-1)&amp;"       :="))</f>
        <v>1</v>
      </c>
      <c r="AB1429">
        <f>IF(AA1429&lt;1.1,AA1429,IF(AA1429&lt;YEAR!$C$2+YEAR!$C$3-2,AA1429+1,(YEAR!$C$2+YEAR!$C$3-1)&amp;"       :="))</f>
        <v>1</v>
      </c>
      <c r="AC1429">
        <f>IF(AB1429&lt;1.1,AB1429,IF(AB1429&lt;YEAR!$C$2+YEAR!$C$3-2,AB1429+1,(YEAR!$C$2+YEAR!$C$3-1)&amp;"       :="))</f>
        <v>1</v>
      </c>
      <c r="AD1429">
        <f>IF(AC1429&lt;1.1,AC1429,IF(AC1429&lt;YEAR!$C$2+YEAR!$C$3-2,AC1429+1,(YEAR!$C$2+YEAR!$C$3-1)&amp;"       :="))</f>
        <v>1</v>
      </c>
      <c r="AE1429">
        <f>IF(AD1429&lt;1.1,AD1429,IF(AD1429&lt;YEAR!$C$2+YEAR!$C$3-2,AD1429+1,(YEAR!$C$2+YEAR!$C$3-1)&amp;"       :="))</f>
        <v>1</v>
      </c>
      <c r="AF1429">
        <f>IF(AE1429&lt;1.1,AE1429,IF(AE1429&lt;YEAR!$C$2+YEAR!$C$3-2,AE1429+1,(YEAR!$C$2+YEAR!$C$3-1)&amp;"       :="))</f>
        <v>1</v>
      </c>
      <c r="AG1429">
        <f>IF(AF1429&lt;1.1,AF1429,IF(AF1429&lt;YEAR!$C$2+YEAR!$C$3-2,AF1429+1,(YEAR!$C$2+YEAR!$C$3-1)&amp;"       :="))</f>
        <v>1</v>
      </c>
      <c r="AH1429">
        <f>IF(AG1429&lt;1.1,AG1429,IF(AG1429&lt;YEAR!$C$2+YEAR!$C$3-2,AG1429+1,(YEAR!$C$2+YEAR!$C$3-1)&amp;"       :="))</f>
        <v>1</v>
      </c>
      <c r="AI1429">
        <f>IF(AH1429&lt;1.1,AH1429,IF(AH1429&lt;YEAR!$C$2+YEAR!$C$3-2,AH1429+1,(YEAR!$C$2+YEAR!$C$3-1)&amp;"       :="))</f>
        <v>1</v>
      </c>
      <c r="AJ1429">
        <f>IF(AI1429&lt;1.1,AI1429,IF(AI1429&lt;YEAR!$C$2+YEAR!$C$3-2,AI1429+1,(YEAR!$C$2+YEAR!$C$3-1)&amp;"       :="))</f>
        <v>1</v>
      </c>
    </row>
    <row r="1430" spans="1:36">
      <c r="A1430">
        <f t="shared" ca="1" si="107"/>
        <v>35</v>
      </c>
      <c r="B1430" t="s">
        <v>51</v>
      </c>
      <c r="C1430" t="str">
        <f ca="1">IF(D1430="",OFFSET(AvailabilityFactor!A$1,A1430,0),C1429)</f>
        <v>D2HLT0166</v>
      </c>
      <c r="D1430" t="str" cm="1">
        <f t="array" aca="1" ref="D1430" ca="1">IF(D1429="",TS_DRC!$P$5,OFFSET(TS_DRC!P$5,RIGHT(D1429,2),0,TRUE))</f>
        <v>TS32</v>
      </c>
      <c r="E1430" t="str">
        <f t="shared" ca="1" si="108"/>
        <v>TS32</v>
      </c>
      <c r="F1430">
        <f>[3]Scenarios!$H$7</f>
        <v>1</v>
      </c>
      <c r="G1430">
        <f>IF(F1430&lt;1.1,F1430,IF(F1430&lt;YEAR!$C$2+YEAR!$C$3-2,F1430+1,(YEAR!$C$2+YEAR!$C$3-1)&amp;"       :="))</f>
        <v>1</v>
      </c>
      <c r="H1430">
        <f>IF(G1430&lt;1.1,G1430,IF(G1430&lt;YEAR!$C$2+YEAR!$C$3-2,G1430+1,(YEAR!$C$2+YEAR!$C$3-1)&amp;"       :="))</f>
        <v>1</v>
      </c>
      <c r="I1430">
        <f>IF(H1430&lt;1.1,H1430,IF(H1430&lt;YEAR!$C$2+YEAR!$C$3-2,H1430+1,(YEAR!$C$2+YEAR!$C$3-1)&amp;"       :="))</f>
        <v>1</v>
      </c>
      <c r="J1430">
        <f>IF(I1430&lt;1.1,I1430,IF(I1430&lt;YEAR!$C$2+YEAR!$C$3-2,I1430+1,(YEAR!$C$2+YEAR!$C$3-1)&amp;"       :="))</f>
        <v>1</v>
      </c>
      <c r="K1430">
        <f>IF(J1430&lt;1.1,J1430,IF(J1430&lt;YEAR!$C$2+YEAR!$C$3-2,J1430+1,(YEAR!$C$2+YEAR!$C$3-1)&amp;"       :="))</f>
        <v>1</v>
      </c>
      <c r="L1430">
        <f>IF(K1430&lt;1.1,K1430,IF(K1430&lt;YEAR!$C$2+YEAR!$C$3-2,K1430+1,(YEAR!$C$2+YEAR!$C$3-1)&amp;"       :="))</f>
        <v>1</v>
      </c>
      <c r="M1430">
        <f>IF(L1430&lt;1.1,L1430,IF(L1430&lt;YEAR!$C$2+YEAR!$C$3-2,L1430+1,(YEAR!$C$2+YEAR!$C$3-1)&amp;"       :="))</f>
        <v>1</v>
      </c>
      <c r="N1430">
        <f>IF(M1430&lt;1.1,M1430,IF(M1430&lt;YEAR!$C$2+YEAR!$C$3-2,M1430+1,(YEAR!$C$2+YEAR!$C$3-1)&amp;"       :="))</f>
        <v>1</v>
      </c>
      <c r="O1430">
        <f>IF(N1430&lt;1.1,N1430,IF(N1430&lt;YEAR!$C$2+YEAR!$C$3-2,N1430+1,(YEAR!$C$2+YEAR!$C$3-1)&amp;"       :="))</f>
        <v>1</v>
      </c>
      <c r="P1430">
        <f>IF(O1430&lt;1.1,O1430,IF(O1430&lt;YEAR!$C$2+YEAR!$C$3-2,O1430+1,(YEAR!$C$2+YEAR!$C$3-1)&amp;"       :="))</f>
        <v>1</v>
      </c>
      <c r="Q1430">
        <f>IF(P1430&lt;1.1,P1430,IF(P1430&lt;YEAR!$C$2+YEAR!$C$3-2,P1430+1,(YEAR!$C$2+YEAR!$C$3-1)&amp;"       :="))</f>
        <v>1</v>
      </c>
      <c r="R1430">
        <f>IF(Q1430&lt;1.1,Q1430,IF(Q1430&lt;YEAR!$C$2+YEAR!$C$3-2,Q1430+1,(YEAR!$C$2+YEAR!$C$3-1)&amp;"       :="))</f>
        <v>1</v>
      </c>
      <c r="S1430">
        <f>IF(R1430&lt;1.1,R1430,IF(R1430&lt;YEAR!$C$2+YEAR!$C$3-2,R1430+1,(YEAR!$C$2+YEAR!$C$3-1)&amp;"       :="))</f>
        <v>1</v>
      </c>
      <c r="T1430">
        <f>IF(S1430&lt;1.1,S1430,IF(S1430&lt;YEAR!$C$2+YEAR!$C$3-2,S1430+1,(YEAR!$C$2+YEAR!$C$3-1)&amp;"       :="))</f>
        <v>1</v>
      </c>
      <c r="U1430">
        <f>IF(T1430&lt;1.1,T1430,IF(T1430&lt;YEAR!$C$2+YEAR!$C$3-2,T1430+1,(YEAR!$C$2+YEAR!$C$3-1)&amp;"       :="))</f>
        <v>1</v>
      </c>
      <c r="V1430">
        <f>IF(U1430&lt;1.1,U1430,IF(U1430&lt;YEAR!$C$2+YEAR!$C$3-2,U1430+1,(YEAR!$C$2+YEAR!$C$3-1)&amp;"       :="))</f>
        <v>1</v>
      </c>
      <c r="W1430">
        <f>IF(V1430&lt;1.1,V1430,IF(V1430&lt;YEAR!$C$2+YEAR!$C$3-2,V1430+1,(YEAR!$C$2+YEAR!$C$3-1)&amp;"       :="))</f>
        <v>1</v>
      </c>
      <c r="X1430">
        <f>IF(W1430&lt;1.1,W1430,IF(W1430&lt;YEAR!$C$2+YEAR!$C$3-2,W1430+1,(YEAR!$C$2+YEAR!$C$3-1)&amp;"       :="))</f>
        <v>1</v>
      </c>
      <c r="Y1430">
        <f>IF(X1430&lt;1.1,X1430,IF(X1430&lt;YEAR!$C$2+YEAR!$C$3-2,X1430+1,(YEAR!$C$2+YEAR!$C$3-1)&amp;"       :="))</f>
        <v>1</v>
      </c>
      <c r="Z1430">
        <f>IF(Y1430&lt;1.1,Y1430,IF(Y1430&lt;YEAR!$C$2+YEAR!$C$3-2,Y1430+1,(YEAR!$C$2+YEAR!$C$3-1)&amp;"       :="))</f>
        <v>1</v>
      </c>
      <c r="AA1430">
        <f>IF(Z1430&lt;1.1,Z1430,IF(Z1430&lt;YEAR!$C$2+YEAR!$C$3-2,Z1430+1,(YEAR!$C$2+YEAR!$C$3-1)&amp;"       :="))</f>
        <v>1</v>
      </c>
      <c r="AB1430">
        <f>IF(AA1430&lt;1.1,AA1430,IF(AA1430&lt;YEAR!$C$2+YEAR!$C$3-2,AA1430+1,(YEAR!$C$2+YEAR!$C$3-1)&amp;"       :="))</f>
        <v>1</v>
      </c>
      <c r="AC1430">
        <f>IF(AB1430&lt;1.1,AB1430,IF(AB1430&lt;YEAR!$C$2+YEAR!$C$3-2,AB1430+1,(YEAR!$C$2+YEAR!$C$3-1)&amp;"       :="))</f>
        <v>1</v>
      </c>
      <c r="AD1430">
        <f>IF(AC1430&lt;1.1,AC1430,IF(AC1430&lt;YEAR!$C$2+YEAR!$C$3-2,AC1430+1,(YEAR!$C$2+YEAR!$C$3-1)&amp;"       :="))</f>
        <v>1</v>
      </c>
      <c r="AE1430">
        <f>IF(AD1430&lt;1.1,AD1430,IF(AD1430&lt;YEAR!$C$2+YEAR!$C$3-2,AD1430+1,(YEAR!$C$2+YEAR!$C$3-1)&amp;"       :="))</f>
        <v>1</v>
      </c>
      <c r="AF1430">
        <f>IF(AE1430&lt;1.1,AE1430,IF(AE1430&lt;YEAR!$C$2+YEAR!$C$3-2,AE1430+1,(YEAR!$C$2+YEAR!$C$3-1)&amp;"       :="))</f>
        <v>1</v>
      </c>
      <c r="AG1430">
        <f>IF(AF1430&lt;1.1,AF1430,IF(AF1430&lt;YEAR!$C$2+YEAR!$C$3-2,AF1430+1,(YEAR!$C$2+YEAR!$C$3-1)&amp;"       :="))</f>
        <v>1</v>
      </c>
      <c r="AH1430">
        <f>IF(AG1430&lt;1.1,AG1430,IF(AG1430&lt;YEAR!$C$2+YEAR!$C$3-2,AG1430+1,(YEAR!$C$2+YEAR!$C$3-1)&amp;"       :="))</f>
        <v>1</v>
      </c>
      <c r="AI1430">
        <f>IF(AH1430&lt;1.1,AH1430,IF(AH1430&lt;YEAR!$C$2+YEAR!$C$3-2,AH1430+1,(YEAR!$C$2+YEAR!$C$3-1)&amp;"       :="))</f>
        <v>1</v>
      </c>
      <c r="AJ1430">
        <f>IF(AI1430&lt;1.1,AI1430,IF(AI1430&lt;YEAR!$C$2+YEAR!$C$3-2,AI1430+1,(YEAR!$C$2+YEAR!$C$3-1)&amp;"       :="))</f>
        <v>1</v>
      </c>
    </row>
    <row r="1431" spans="1:36">
      <c r="A1431">
        <f t="shared" ca="1" si="107"/>
        <v>35</v>
      </c>
      <c r="B1431" t="s">
        <v>51</v>
      </c>
      <c r="C1431" t="str">
        <f ca="1">IF(D1431="",OFFSET(AvailabilityFactor!A$1,A1431,0),C1430)</f>
        <v>D2HLT0166</v>
      </c>
      <c r="D1431" t="str" cm="1">
        <f t="array" aca="1" ref="D1431" ca="1">IF(D1430="",TS_DRC!$P$5,OFFSET(TS_DRC!P$5,RIGHT(D1430,2),0,TRUE))</f>
        <v>TS33</v>
      </c>
      <c r="E1431" t="str">
        <f t="shared" ca="1" si="108"/>
        <v>TS33</v>
      </c>
      <c r="F1431">
        <f>[3]Scenarios!$H$7</f>
        <v>1</v>
      </c>
      <c r="G1431">
        <f>IF(F1431&lt;1.1,F1431,IF(F1431&lt;YEAR!$C$2+YEAR!$C$3-2,F1431+1,(YEAR!$C$2+YEAR!$C$3-1)&amp;"       :="))</f>
        <v>1</v>
      </c>
      <c r="H1431">
        <f>IF(G1431&lt;1.1,G1431,IF(G1431&lt;YEAR!$C$2+YEAR!$C$3-2,G1431+1,(YEAR!$C$2+YEAR!$C$3-1)&amp;"       :="))</f>
        <v>1</v>
      </c>
      <c r="I1431">
        <f>IF(H1431&lt;1.1,H1431,IF(H1431&lt;YEAR!$C$2+YEAR!$C$3-2,H1431+1,(YEAR!$C$2+YEAR!$C$3-1)&amp;"       :="))</f>
        <v>1</v>
      </c>
      <c r="J1431">
        <f>IF(I1431&lt;1.1,I1431,IF(I1431&lt;YEAR!$C$2+YEAR!$C$3-2,I1431+1,(YEAR!$C$2+YEAR!$C$3-1)&amp;"       :="))</f>
        <v>1</v>
      </c>
      <c r="K1431">
        <f>IF(J1431&lt;1.1,J1431,IF(J1431&lt;YEAR!$C$2+YEAR!$C$3-2,J1431+1,(YEAR!$C$2+YEAR!$C$3-1)&amp;"       :="))</f>
        <v>1</v>
      </c>
      <c r="L1431">
        <f>IF(K1431&lt;1.1,K1431,IF(K1431&lt;YEAR!$C$2+YEAR!$C$3-2,K1431+1,(YEAR!$C$2+YEAR!$C$3-1)&amp;"       :="))</f>
        <v>1</v>
      </c>
      <c r="M1431">
        <f>IF(L1431&lt;1.1,L1431,IF(L1431&lt;YEAR!$C$2+YEAR!$C$3-2,L1431+1,(YEAR!$C$2+YEAR!$C$3-1)&amp;"       :="))</f>
        <v>1</v>
      </c>
      <c r="N1431">
        <f>IF(M1431&lt;1.1,M1431,IF(M1431&lt;YEAR!$C$2+YEAR!$C$3-2,M1431+1,(YEAR!$C$2+YEAR!$C$3-1)&amp;"       :="))</f>
        <v>1</v>
      </c>
      <c r="O1431">
        <f>IF(N1431&lt;1.1,N1431,IF(N1431&lt;YEAR!$C$2+YEAR!$C$3-2,N1431+1,(YEAR!$C$2+YEAR!$C$3-1)&amp;"       :="))</f>
        <v>1</v>
      </c>
      <c r="P1431">
        <f>IF(O1431&lt;1.1,O1431,IF(O1431&lt;YEAR!$C$2+YEAR!$C$3-2,O1431+1,(YEAR!$C$2+YEAR!$C$3-1)&amp;"       :="))</f>
        <v>1</v>
      </c>
      <c r="Q1431">
        <f>IF(P1431&lt;1.1,P1431,IF(P1431&lt;YEAR!$C$2+YEAR!$C$3-2,P1431+1,(YEAR!$C$2+YEAR!$C$3-1)&amp;"       :="))</f>
        <v>1</v>
      </c>
      <c r="R1431">
        <f>IF(Q1431&lt;1.1,Q1431,IF(Q1431&lt;YEAR!$C$2+YEAR!$C$3-2,Q1431+1,(YEAR!$C$2+YEAR!$C$3-1)&amp;"       :="))</f>
        <v>1</v>
      </c>
      <c r="S1431">
        <f>IF(R1431&lt;1.1,R1431,IF(R1431&lt;YEAR!$C$2+YEAR!$C$3-2,R1431+1,(YEAR!$C$2+YEAR!$C$3-1)&amp;"       :="))</f>
        <v>1</v>
      </c>
      <c r="T1431">
        <f>IF(S1431&lt;1.1,S1431,IF(S1431&lt;YEAR!$C$2+YEAR!$C$3-2,S1431+1,(YEAR!$C$2+YEAR!$C$3-1)&amp;"       :="))</f>
        <v>1</v>
      </c>
      <c r="U1431">
        <f>IF(T1431&lt;1.1,T1431,IF(T1431&lt;YEAR!$C$2+YEAR!$C$3-2,T1431+1,(YEAR!$C$2+YEAR!$C$3-1)&amp;"       :="))</f>
        <v>1</v>
      </c>
      <c r="V1431">
        <f>IF(U1431&lt;1.1,U1431,IF(U1431&lt;YEAR!$C$2+YEAR!$C$3-2,U1431+1,(YEAR!$C$2+YEAR!$C$3-1)&amp;"       :="))</f>
        <v>1</v>
      </c>
      <c r="W1431">
        <f>IF(V1431&lt;1.1,V1431,IF(V1431&lt;YEAR!$C$2+YEAR!$C$3-2,V1431+1,(YEAR!$C$2+YEAR!$C$3-1)&amp;"       :="))</f>
        <v>1</v>
      </c>
      <c r="X1431">
        <f>IF(W1431&lt;1.1,W1431,IF(W1431&lt;YEAR!$C$2+YEAR!$C$3-2,W1431+1,(YEAR!$C$2+YEAR!$C$3-1)&amp;"       :="))</f>
        <v>1</v>
      </c>
      <c r="Y1431">
        <f>IF(X1431&lt;1.1,X1431,IF(X1431&lt;YEAR!$C$2+YEAR!$C$3-2,X1431+1,(YEAR!$C$2+YEAR!$C$3-1)&amp;"       :="))</f>
        <v>1</v>
      </c>
      <c r="Z1431">
        <f>IF(Y1431&lt;1.1,Y1431,IF(Y1431&lt;YEAR!$C$2+YEAR!$C$3-2,Y1431+1,(YEAR!$C$2+YEAR!$C$3-1)&amp;"       :="))</f>
        <v>1</v>
      </c>
      <c r="AA1431">
        <f>IF(Z1431&lt;1.1,Z1431,IF(Z1431&lt;YEAR!$C$2+YEAR!$C$3-2,Z1431+1,(YEAR!$C$2+YEAR!$C$3-1)&amp;"       :="))</f>
        <v>1</v>
      </c>
      <c r="AB1431">
        <f>IF(AA1431&lt;1.1,AA1431,IF(AA1431&lt;YEAR!$C$2+YEAR!$C$3-2,AA1431+1,(YEAR!$C$2+YEAR!$C$3-1)&amp;"       :="))</f>
        <v>1</v>
      </c>
      <c r="AC1431">
        <f>IF(AB1431&lt;1.1,AB1431,IF(AB1431&lt;YEAR!$C$2+YEAR!$C$3-2,AB1431+1,(YEAR!$C$2+YEAR!$C$3-1)&amp;"       :="))</f>
        <v>1</v>
      </c>
      <c r="AD1431">
        <f>IF(AC1431&lt;1.1,AC1431,IF(AC1431&lt;YEAR!$C$2+YEAR!$C$3-2,AC1431+1,(YEAR!$C$2+YEAR!$C$3-1)&amp;"       :="))</f>
        <v>1</v>
      </c>
      <c r="AE1431">
        <f>IF(AD1431&lt;1.1,AD1431,IF(AD1431&lt;YEAR!$C$2+YEAR!$C$3-2,AD1431+1,(YEAR!$C$2+YEAR!$C$3-1)&amp;"       :="))</f>
        <v>1</v>
      </c>
      <c r="AF1431">
        <f>IF(AE1431&lt;1.1,AE1431,IF(AE1431&lt;YEAR!$C$2+YEAR!$C$3-2,AE1431+1,(YEAR!$C$2+YEAR!$C$3-1)&amp;"       :="))</f>
        <v>1</v>
      </c>
      <c r="AG1431">
        <f>IF(AF1431&lt;1.1,AF1431,IF(AF1431&lt;YEAR!$C$2+YEAR!$C$3-2,AF1431+1,(YEAR!$C$2+YEAR!$C$3-1)&amp;"       :="))</f>
        <v>1</v>
      </c>
      <c r="AH1431">
        <f>IF(AG1431&lt;1.1,AG1431,IF(AG1431&lt;YEAR!$C$2+YEAR!$C$3-2,AG1431+1,(YEAR!$C$2+YEAR!$C$3-1)&amp;"       :="))</f>
        <v>1</v>
      </c>
      <c r="AI1431">
        <f>IF(AH1431&lt;1.1,AH1431,IF(AH1431&lt;YEAR!$C$2+YEAR!$C$3-2,AH1431+1,(YEAR!$C$2+YEAR!$C$3-1)&amp;"       :="))</f>
        <v>1</v>
      </c>
      <c r="AJ1431">
        <f>IF(AI1431&lt;1.1,AI1431,IF(AI1431&lt;YEAR!$C$2+YEAR!$C$3-2,AI1431+1,(YEAR!$C$2+YEAR!$C$3-1)&amp;"       :="))</f>
        <v>1</v>
      </c>
    </row>
    <row r="1432" spans="1:36">
      <c r="A1432">
        <f t="shared" ca="1" si="107"/>
        <v>35</v>
      </c>
      <c r="B1432" t="s">
        <v>51</v>
      </c>
      <c r="C1432" t="str">
        <f ca="1">IF(D1432="",OFFSET(AvailabilityFactor!A$1,A1432,0),C1431)</f>
        <v>D2HLT0166</v>
      </c>
      <c r="D1432" t="str" cm="1">
        <f t="array" aca="1" ref="D1432" ca="1">IF(D1431="",TS_DRC!$P$5,OFFSET(TS_DRC!P$5,RIGHT(D1431,2),0,TRUE))</f>
        <v>TS34</v>
      </c>
      <c r="E1432" t="str">
        <f t="shared" ca="1" si="108"/>
        <v>TS34</v>
      </c>
      <c r="F1432">
        <f>[3]Scenarios!$H$7</f>
        <v>1</v>
      </c>
      <c r="G1432">
        <f>IF(F1432&lt;1.1,F1432,IF(F1432&lt;YEAR!$C$2+YEAR!$C$3-2,F1432+1,(YEAR!$C$2+YEAR!$C$3-1)&amp;"       :="))</f>
        <v>1</v>
      </c>
      <c r="H1432">
        <f>IF(G1432&lt;1.1,G1432,IF(G1432&lt;YEAR!$C$2+YEAR!$C$3-2,G1432+1,(YEAR!$C$2+YEAR!$C$3-1)&amp;"       :="))</f>
        <v>1</v>
      </c>
      <c r="I1432">
        <f>IF(H1432&lt;1.1,H1432,IF(H1432&lt;YEAR!$C$2+YEAR!$C$3-2,H1432+1,(YEAR!$C$2+YEAR!$C$3-1)&amp;"       :="))</f>
        <v>1</v>
      </c>
      <c r="J1432">
        <f>IF(I1432&lt;1.1,I1432,IF(I1432&lt;YEAR!$C$2+YEAR!$C$3-2,I1432+1,(YEAR!$C$2+YEAR!$C$3-1)&amp;"       :="))</f>
        <v>1</v>
      </c>
      <c r="K1432">
        <f>IF(J1432&lt;1.1,J1432,IF(J1432&lt;YEAR!$C$2+YEAR!$C$3-2,J1432+1,(YEAR!$C$2+YEAR!$C$3-1)&amp;"       :="))</f>
        <v>1</v>
      </c>
      <c r="L1432">
        <f>IF(K1432&lt;1.1,K1432,IF(K1432&lt;YEAR!$C$2+YEAR!$C$3-2,K1432+1,(YEAR!$C$2+YEAR!$C$3-1)&amp;"       :="))</f>
        <v>1</v>
      </c>
      <c r="M1432">
        <f>IF(L1432&lt;1.1,L1432,IF(L1432&lt;YEAR!$C$2+YEAR!$C$3-2,L1432+1,(YEAR!$C$2+YEAR!$C$3-1)&amp;"       :="))</f>
        <v>1</v>
      </c>
      <c r="N1432">
        <f>IF(M1432&lt;1.1,M1432,IF(M1432&lt;YEAR!$C$2+YEAR!$C$3-2,M1432+1,(YEAR!$C$2+YEAR!$C$3-1)&amp;"       :="))</f>
        <v>1</v>
      </c>
      <c r="O1432">
        <f>IF(N1432&lt;1.1,N1432,IF(N1432&lt;YEAR!$C$2+YEAR!$C$3-2,N1432+1,(YEAR!$C$2+YEAR!$C$3-1)&amp;"       :="))</f>
        <v>1</v>
      </c>
      <c r="P1432">
        <f>IF(O1432&lt;1.1,O1432,IF(O1432&lt;YEAR!$C$2+YEAR!$C$3-2,O1432+1,(YEAR!$C$2+YEAR!$C$3-1)&amp;"       :="))</f>
        <v>1</v>
      </c>
      <c r="Q1432">
        <f>IF(P1432&lt;1.1,P1432,IF(P1432&lt;YEAR!$C$2+YEAR!$C$3-2,P1432+1,(YEAR!$C$2+YEAR!$C$3-1)&amp;"       :="))</f>
        <v>1</v>
      </c>
      <c r="R1432">
        <f>IF(Q1432&lt;1.1,Q1432,IF(Q1432&lt;YEAR!$C$2+YEAR!$C$3-2,Q1432+1,(YEAR!$C$2+YEAR!$C$3-1)&amp;"       :="))</f>
        <v>1</v>
      </c>
      <c r="S1432">
        <f>IF(R1432&lt;1.1,R1432,IF(R1432&lt;YEAR!$C$2+YEAR!$C$3-2,R1432+1,(YEAR!$C$2+YEAR!$C$3-1)&amp;"       :="))</f>
        <v>1</v>
      </c>
      <c r="T1432">
        <f>IF(S1432&lt;1.1,S1432,IF(S1432&lt;YEAR!$C$2+YEAR!$C$3-2,S1432+1,(YEAR!$C$2+YEAR!$C$3-1)&amp;"       :="))</f>
        <v>1</v>
      </c>
      <c r="U1432">
        <f>IF(T1432&lt;1.1,T1432,IF(T1432&lt;YEAR!$C$2+YEAR!$C$3-2,T1432+1,(YEAR!$C$2+YEAR!$C$3-1)&amp;"       :="))</f>
        <v>1</v>
      </c>
      <c r="V1432">
        <f>IF(U1432&lt;1.1,U1432,IF(U1432&lt;YEAR!$C$2+YEAR!$C$3-2,U1432+1,(YEAR!$C$2+YEAR!$C$3-1)&amp;"       :="))</f>
        <v>1</v>
      </c>
      <c r="W1432">
        <f>IF(V1432&lt;1.1,V1432,IF(V1432&lt;YEAR!$C$2+YEAR!$C$3-2,V1432+1,(YEAR!$C$2+YEAR!$C$3-1)&amp;"       :="))</f>
        <v>1</v>
      </c>
      <c r="X1432">
        <f>IF(W1432&lt;1.1,W1432,IF(W1432&lt;YEAR!$C$2+YEAR!$C$3-2,W1432+1,(YEAR!$C$2+YEAR!$C$3-1)&amp;"       :="))</f>
        <v>1</v>
      </c>
      <c r="Y1432">
        <f>IF(X1432&lt;1.1,X1432,IF(X1432&lt;YEAR!$C$2+YEAR!$C$3-2,X1432+1,(YEAR!$C$2+YEAR!$C$3-1)&amp;"       :="))</f>
        <v>1</v>
      </c>
      <c r="Z1432">
        <f>IF(Y1432&lt;1.1,Y1432,IF(Y1432&lt;YEAR!$C$2+YEAR!$C$3-2,Y1432+1,(YEAR!$C$2+YEAR!$C$3-1)&amp;"       :="))</f>
        <v>1</v>
      </c>
      <c r="AA1432">
        <f>IF(Z1432&lt;1.1,Z1432,IF(Z1432&lt;YEAR!$C$2+YEAR!$C$3-2,Z1432+1,(YEAR!$C$2+YEAR!$C$3-1)&amp;"       :="))</f>
        <v>1</v>
      </c>
      <c r="AB1432">
        <f>IF(AA1432&lt;1.1,AA1432,IF(AA1432&lt;YEAR!$C$2+YEAR!$C$3-2,AA1432+1,(YEAR!$C$2+YEAR!$C$3-1)&amp;"       :="))</f>
        <v>1</v>
      </c>
      <c r="AC1432">
        <f>IF(AB1432&lt;1.1,AB1432,IF(AB1432&lt;YEAR!$C$2+YEAR!$C$3-2,AB1432+1,(YEAR!$C$2+YEAR!$C$3-1)&amp;"       :="))</f>
        <v>1</v>
      </c>
      <c r="AD1432">
        <f>IF(AC1432&lt;1.1,AC1432,IF(AC1432&lt;YEAR!$C$2+YEAR!$C$3-2,AC1432+1,(YEAR!$C$2+YEAR!$C$3-1)&amp;"       :="))</f>
        <v>1</v>
      </c>
      <c r="AE1432">
        <f>IF(AD1432&lt;1.1,AD1432,IF(AD1432&lt;YEAR!$C$2+YEAR!$C$3-2,AD1432+1,(YEAR!$C$2+YEAR!$C$3-1)&amp;"       :="))</f>
        <v>1</v>
      </c>
      <c r="AF1432">
        <f>IF(AE1432&lt;1.1,AE1432,IF(AE1432&lt;YEAR!$C$2+YEAR!$C$3-2,AE1432+1,(YEAR!$C$2+YEAR!$C$3-1)&amp;"       :="))</f>
        <v>1</v>
      </c>
      <c r="AG1432">
        <f>IF(AF1432&lt;1.1,AF1432,IF(AF1432&lt;YEAR!$C$2+YEAR!$C$3-2,AF1432+1,(YEAR!$C$2+YEAR!$C$3-1)&amp;"       :="))</f>
        <v>1</v>
      </c>
      <c r="AH1432">
        <f>IF(AG1432&lt;1.1,AG1432,IF(AG1432&lt;YEAR!$C$2+YEAR!$C$3-2,AG1432+1,(YEAR!$C$2+YEAR!$C$3-1)&amp;"       :="))</f>
        <v>1</v>
      </c>
      <c r="AI1432">
        <f>IF(AH1432&lt;1.1,AH1432,IF(AH1432&lt;YEAR!$C$2+YEAR!$C$3-2,AH1432+1,(YEAR!$C$2+YEAR!$C$3-1)&amp;"       :="))</f>
        <v>1</v>
      </c>
      <c r="AJ1432">
        <f>IF(AI1432&lt;1.1,AI1432,IF(AI1432&lt;YEAR!$C$2+YEAR!$C$3-2,AI1432+1,(YEAR!$C$2+YEAR!$C$3-1)&amp;"       :="))</f>
        <v>1</v>
      </c>
    </row>
    <row r="1433" spans="1:36">
      <c r="A1433">
        <f t="shared" ca="1" si="107"/>
        <v>35</v>
      </c>
      <c r="B1433" t="s">
        <v>51</v>
      </c>
      <c r="C1433" t="str">
        <f ca="1">IF(D1433="",OFFSET(AvailabilityFactor!A$1,A1433,0),C1432)</f>
        <v>D2HLT0166</v>
      </c>
      <c r="D1433" t="str" cm="1">
        <f t="array" aca="1" ref="D1433" ca="1">IF(D1432="",TS_DRC!$P$5,OFFSET(TS_DRC!P$5,RIGHT(D1432,2),0,TRUE))</f>
        <v>TS35</v>
      </c>
      <c r="E1433" t="str">
        <f t="shared" ca="1" si="108"/>
        <v>TS35</v>
      </c>
      <c r="F1433">
        <f>[3]Scenarios!$H$7</f>
        <v>1</v>
      </c>
      <c r="G1433">
        <f>IF(F1433&lt;1.1,F1433,IF(F1433&lt;YEAR!$C$2+YEAR!$C$3-2,F1433+1,(YEAR!$C$2+YEAR!$C$3-1)&amp;"       :="))</f>
        <v>1</v>
      </c>
      <c r="H1433">
        <f>IF(G1433&lt;1.1,G1433,IF(G1433&lt;YEAR!$C$2+YEAR!$C$3-2,G1433+1,(YEAR!$C$2+YEAR!$C$3-1)&amp;"       :="))</f>
        <v>1</v>
      </c>
      <c r="I1433">
        <f>IF(H1433&lt;1.1,H1433,IF(H1433&lt;YEAR!$C$2+YEAR!$C$3-2,H1433+1,(YEAR!$C$2+YEAR!$C$3-1)&amp;"       :="))</f>
        <v>1</v>
      </c>
      <c r="J1433">
        <f>IF(I1433&lt;1.1,I1433,IF(I1433&lt;YEAR!$C$2+YEAR!$C$3-2,I1433+1,(YEAR!$C$2+YEAR!$C$3-1)&amp;"       :="))</f>
        <v>1</v>
      </c>
      <c r="K1433">
        <f>IF(J1433&lt;1.1,J1433,IF(J1433&lt;YEAR!$C$2+YEAR!$C$3-2,J1433+1,(YEAR!$C$2+YEAR!$C$3-1)&amp;"       :="))</f>
        <v>1</v>
      </c>
      <c r="L1433">
        <f>IF(K1433&lt;1.1,K1433,IF(K1433&lt;YEAR!$C$2+YEAR!$C$3-2,K1433+1,(YEAR!$C$2+YEAR!$C$3-1)&amp;"       :="))</f>
        <v>1</v>
      </c>
      <c r="M1433">
        <f>IF(L1433&lt;1.1,L1433,IF(L1433&lt;YEAR!$C$2+YEAR!$C$3-2,L1433+1,(YEAR!$C$2+YEAR!$C$3-1)&amp;"       :="))</f>
        <v>1</v>
      </c>
      <c r="N1433">
        <f>IF(M1433&lt;1.1,M1433,IF(M1433&lt;YEAR!$C$2+YEAR!$C$3-2,M1433+1,(YEAR!$C$2+YEAR!$C$3-1)&amp;"       :="))</f>
        <v>1</v>
      </c>
      <c r="O1433">
        <f>IF(N1433&lt;1.1,N1433,IF(N1433&lt;YEAR!$C$2+YEAR!$C$3-2,N1433+1,(YEAR!$C$2+YEAR!$C$3-1)&amp;"       :="))</f>
        <v>1</v>
      </c>
      <c r="P1433">
        <f>IF(O1433&lt;1.1,O1433,IF(O1433&lt;YEAR!$C$2+YEAR!$C$3-2,O1433+1,(YEAR!$C$2+YEAR!$C$3-1)&amp;"       :="))</f>
        <v>1</v>
      </c>
      <c r="Q1433">
        <f>IF(P1433&lt;1.1,P1433,IF(P1433&lt;YEAR!$C$2+YEAR!$C$3-2,P1433+1,(YEAR!$C$2+YEAR!$C$3-1)&amp;"       :="))</f>
        <v>1</v>
      </c>
      <c r="R1433">
        <f>IF(Q1433&lt;1.1,Q1433,IF(Q1433&lt;YEAR!$C$2+YEAR!$C$3-2,Q1433+1,(YEAR!$C$2+YEAR!$C$3-1)&amp;"       :="))</f>
        <v>1</v>
      </c>
      <c r="S1433">
        <f>IF(R1433&lt;1.1,R1433,IF(R1433&lt;YEAR!$C$2+YEAR!$C$3-2,R1433+1,(YEAR!$C$2+YEAR!$C$3-1)&amp;"       :="))</f>
        <v>1</v>
      </c>
      <c r="T1433">
        <f>IF(S1433&lt;1.1,S1433,IF(S1433&lt;YEAR!$C$2+YEAR!$C$3-2,S1433+1,(YEAR!$C$2+YEAR!$C$3-1)&amp;"       :="))</f>
        <v>1</v>
      </c>
      <c r="U1433">
        <f>IF(T1433&lt;1.1,T1433,IF(T1433&lt;YEAR!$C$2+YEAR!$C$3-2,T1433+1,(YEAR!$C$2+YEAR!$C$3-1)&amp;"       :="))</f>
        <v>1</v>
      </c>
      <c r="V1433">
        <f>IF(U1433&lt;1.1,U1433,IF(U1433&lt;YEAR!$C$2+YEAR!$C$3-2,U1433+1,(YEAR!$C$2+YEAR!$C$3-1)&amp;"       :="))</f>
        <v>1</v>
      </c>
      <c r="W1433">
        <f>IF(V1433&lt;1.1,V1433,IF(V1433&lt;YEAR!$C$2+YEAR!$C$3-2,V1433+1,(YEAR!$C$2+YEAR!$C$3-1)&amp;"       :="))</f>
        <v>1</v>
      </c>
      <c r="X1433">
        <f>IF(W1433&lt;1.1,W1433,IF(W1433&lt;YEAR!$C$2+YEAR!$C$3-2,W1433+1,(YEAR!$C$2+YEAR!$C$3-1)&amp;"       :="))</f>
        <v>1</v>
      </c>
      <c r="Y1433">
        <f>IF(X1433&lt;1.1,X1433,IF(X1433&lt;YEAR!$C$2+YEAR!$C$3-2,X1433+1,(YEAR!$C$2+YEAR!$C$3-1)&amp;"       :="))</f>
        <v>1</v>
      </c>
      <c r="Z1433">
        <f>IF(Y1433&lt;1.1,Y1433,IF(Y1433&lt;YEAR!$C$2+YEAR!$C$3-2,Y1433+1,(YEAR!$C$2+YEAR!$C$3-1)&amp;"       :="))</f>
        <v>1</v>
      </c>
      <c r="AA1433">
        <f>IF(Z1433&lt;1.1,Z1433,IF(Z1433&lt;YEAR!$C$2+YEAR!$C$3-2,Z1433+1,(YEAR!$C$2+YEAR!$C$3-1)&amp;"       :="))</f>
        <v>1</v>
      </c>
      <c r="AB1433">
        <f>IF(AA1433&lt;1.1,AA1433,IF(AA1433&lt;YEAR!$C$2+YEAR!$C$3-2,AA1433+1,(YEAR!$C$2+YEAR!$C$3-1)&amp;"       :="))</f>
        <v>1</v>
      </c>
      <c r="AC1433">
        <f>IF(AB1433&lt;1.1,AB1433,IF(AB1433&lt;YEAR!$C$2+YEAR!$C$3-2,AB1433+1,(YEAR!$C$2+YEAR!$C$3-1)&amp;"       :="))</f>
        <v>1</v>
      </c>
      <c r="AD1433">
        <f>IF(AC1433&lt;1.1,AC1433,IF(AC1433&lt;YEAR!$C$2+YEAR!$C$3-2,AC1433+1,(YEAR!$C$2+YEAR!$C$3-1)&amp;"       :="))</f>
        <v>1</v>
      </c>
      <c r="AE1433">
        <f>IF(AD1433&lt;1.1,AD1433,IF(AD1433&lt;YEAR!$C$2+YEAR!$C$3-2,AD1433+1,(YEAR!$C$2+YEAR!$C$3-1)&amp;"       :="))</f>
        <v>1</v>
      </c>
      <c r="AF1433">
        <f>IF(AE1433&lt;1.1,AE1433,IF(AE1433&lt;YEAR!$C$2+YEAR!$C$3-2,AE1433+1,(YEAR!$C$2+YEAR!$C$3-1)&amp;"       :="))</f>
        <v>1</v>
      </c>
      <c r="AG1433">
        <f>IF(AF1433&lt;1.1,AF1433,IF(AF1433&lt;YEAR!$C$2+YEAR!$C$3-2,AF1433+1,(YEAR!$C$2+YEAR!$C$3-1)&amp;"       :="))</f>
        <v>1</v>
      </c>
      <c r="AH1433">
        <f>IF(AG1433&lt;1.1,AG1433,IF(AG1433&lt;YEAR!$C$2+YEAR!$C$3-2,AG1433+1,(YEAR!$C$2+YEAR!$C$3-1)&amp;"       :="))</f>
        <v>1</v>
      </c>
      <c r="AI1433">
        <f>IF(AH1433&lt;1.1,AH1433,IF(AH1433&lt;YEAR!$C$2+YEAR!$C$3-2,AH1433+1,(YEAR!$C$2+YEAR!$C$3-1)&amp;"       :="))</f>
        <v>1</v>
      </c>
      <c r="AJ1433">
        <f>IF(AI1433&lt;1.1,AI1433,IF(AI1433&lt;YEAR!$C$2+YEAR!$C$3-2,AI1433+1,(YEAR!$C$2+YEAR!$C$3-1)&amp;"       :="))</f>
        <v>1</v>
      </c>
    </row>
    <row r="1434" spans="1:36">
      <c r="A1434">
        <f t="shared" ca="1" si="107"/>
        <v>35</v>
      </c>
      <c r="B1434" t="s">
        <v>51</v>
      </c>
      <c r="C1434" t="str">
        <f ca="1">IF(D1434="",OFFSET(AvailabilityFactor!A$1,A1434,0),C1433)</f>
        <v>D2HLT0166</v>
      </c>
      <c r="D1434" t="str" cm="1">
        <f t="array" aca="1" ref="D1434" ca="1">IF(D1433="",TS_DRC!$P$5,OFFSET(TS_DRC!P$5,RIGHT(D1433,2),0,TRUE))</f>
        <v>TS36</v>
      </c>
      <c r="E1434" t="str">
        <f t="shared" ca="1" si="108"/>
        <v>TS36</v>
      </c>
      <c r="F1434">
        <f>[3]Scenarios!$H$7</f>
        <v>1</v>
      </c>
      <c r="G1434">
        <f>IF(F1434&lt;1.1,F1434,IF(F1434&lt;YEAR!$C$2+YEAR!$C$3-2,F1434+1,(YEAR!$C$2+YEAR!$C$3-1)&amp;"       :="))</f>
        <v>1</v>
      </c>
      <c r="H1434">
        <f>IF(G1434&lt;1.1,G1434,IF(G1434&lt;YEAR!$C$2+YEAR!$C$3-2,G1434+1,(YEAR!$C$2+YEAR!$C$3-1)&amp;"       :="))</f>
        <v>1</v>
      </c>
      <c r="I1434">
        <f>IF(H1434&lt;1.1,H1434,IF(H1434&lt;YEAR!$C$2+YEAR!$C$3-2,H1434+1,(YEAR!$C$2+YEAR!$C$3-1)&amp;"       :="))</f>
        <v>1</v>
      </c>
      <c r="J1434">
        <f>IF(I1434&lt;1.1,I1434,IF(I1434&lt;YEAR!$C$2+YEAR!$C$3-2,I1434+1,(YEAR!$C$2+YEAR!$C$3-1)&amp;"       :="))</f>
        <v>1</v>
      </c>
      <c r="K1434">
        <f>IF(J1434&lt;1.1,J1434,IF(J1434&lt;YEAR!$C$2+YEAR!$C$3-2,J1434+1,(YEAR!$C$2+YEAR!$C$3-1)&amp;"       :="))</f>
        <v>1</v>
      </c>
      <c r="L1434">
        <f>IF(K1434&lt;1.1,K1434,IF(K1434&lt;YEAR!$C$2+YEAR!$C$3-2,K1434+1,(YEAR!$C$2+YEAR!$C$3-1)&amp;"       :="))</f>
        <v>1</v>
      </c>
      <c r="M1434">
        <f>IF(L1434&lt;1.1,L1434,IF(L1434&lt;YEAR!$C$2+YEAR!$C$3-2,L1434+1,(YEAR!$C$2+YEAR!$C$3-1)&amp;"       :="))</f>
        <v>1</v>
      </c>
      <c r="N1434">
        <f>IF(M1434&lt;1.1,M1434,IF(M1434&lt;YEAR!$C$2+YEAR!$C$3-2,M1434+1,(YEAR!$C$2+YEAR!$C$3-1)&amp;"       :="))</f>
        <v>1</v>
      </c>
      <c r="O1434">
        <f>IF(N1434&lt;1.1,N1434,IF(N1434&lt;YEAR!$C$2+YEAR!$C$3-2,N1434+1,(YEAR!$C$2+YEAR!$C$3-1)&amp;"       :="))</f>
        <v>1</v>
      </c>
      <c r="P1434">
        <f>IF(O1434&lt;1.1,O1434,IF(O1434&lt;YEAR!$C$2+YEAR!$C$3-2,O1434+1,(YEAR!$C$2+YEAR!$C$3-1)&amp;"       :="))</f>
        <v>1</v>
      </c>
      <c r="Q1434">
        <f>IF(P1434&lt;1.1,P1434,IF(P1434&lt;YEAR!$C$2+YEAR!$C$3-2,P1434+1,(YEAR!$C$2+YEAR!$C$3-1)&amp;"       :="))</f>
        <v>1</v>
      </c>
      <c r="R1434">
        <f>IF(Q1434&lt;1.1,Q1434,IF(Q1434&lt;YEAR!$C$2+YEAR!$C$3-2,Q1434+1,(YEAR!$C$2+YEAR!$C$3-1)&amp;"       :="))</f>
        <v>1</v>
      </c>
      <c r="S1434">
        <f>IF(R1434&lt;1.1,R1434,IF(R1434&lt;YEAR!$C$2+YEAR!$C$3-2,R1434+1,(YEAR!$C$2+YEAR!$C$3-1)&amp;"       :="))</f>
        <v>1</v>
      </c>
      <c r="T1434">
        <f>IF(S1434&lt;1.1,S1434,IF(S1434&lt;YEAR!$C$2+YEAR!$C$3-2,S1434+1,(YEAR!$C$2+YEAR!$C$3-1)&amp;"       :="))</f>
        <v>1</v>
      </c>
      <c r="U1434">
        <f>IF(T1434&lt;1.1,T1434,IF(T1434&lt;YEAR!$C$2+YEAR!$C$3-2,T1434+1,(YEAR!$C$2+YEAR!$C$3-1)&amp;"       :="))</f>
        <v>1</v>
      </c>
      <c r="V1434">
        <f>IF(U1434&lt;1.1,U1434,IF(U1434&lt;YEAR!$C$2+YEAR!$C$3-2,U1434+1,(YEAR!$C$2+YEAR!$C$3-1)&amp;"       :="))</f>
        <v>1</v>
      </c>
      <c r="W1434">
        <f>IF(V1434&lt;1.1,V1434,IF(V1434&lt;YEAR!$C$2+YEAR!$C$3-2,V1434+1,(YEAR!$C$2+YEAR!$C$3-1)&amp;"       :="))</f>
        <v>1</v>
      </c>
      <c r="X1434">
        <f>IF(W1434&lt;1.1,W1434,IF(W1434&lt;YEAR!$C$2+YEAR!$C$3-2,W1434+1,(YEAR!$C$2+YEAR!$C$3-1)&amp;"       :="))</f>
        <v>1</v>
      </c>
      <c r="Y1434">
        <f>IF(X1434&lt;1.1,X1434,IF(X1434&lt;YEAR!$C$2+YEAR!$C$3-2,X1434+1,(YEAR!$C$2+YEAR!$C$3-1)&amp;"       :="))</f>
        <v>1</v>
      </c>
      <c r="Z1434">
        <f>IF(Y1434&lt;1.1,Y1434,IF(Y1434&lt;YEAR!$C$2+YEAR!$C$3-2,Y1434+1,(YEAR!$C$2+YEAR!$C$3-1)&amp;"       :="))</f>
        <v>1</v>
      </c>
      <c r="AA1434">
        <f>IF(Z1434&lt;1.1,Z1434,IF(Z1434&lt;YEAR!$C$2+YEAR!$C$3-2,Z1434+1,(YEAR!$C$2+YEAR!$C$3-1)&amp;"       :="))</f>
        <v>1</v>
      </c>
      <c r="AB1434">
        <f>IF(AA1434&lt;1.1,AA1434,IF(AA1434&lt;YEAR!$C$2+YEAR!$C$3-2,AA1434+1,(YEAR!$C$2+YEAR!$C$3-1)&amp;"       :="))</f>
        <v>1</v>
      </c>
      <c r="AC1434">
        <f>IF(AB1434&lt;1.1,AB1434,IF(AB1434&lt;YEAR!$C$2+YEAR!$C$3-2,AB1434+1,(YEAR!$C$2+YEAR!$C$3-1)&amp;"       :="))</f>
        <v>1</v>
      </c>
      <c r="AD1434">
        <f>IF(AC1434&lt;1.1,AC1434,IF(AC1434&lt;YEAR!$C$2+YEAR!$C$3-2,AC1434+1,(YEAR!$C$2+YEAR!$C$3-1)&amp;"       :="))</f>
        <v>1</v>
      </c>
      <c r="AE1434">
        <f>IF(AD1434&lt;1.1,AD1434,IF(AD1434&lt;YEAR!$C$2+YEAR!$C$3-2,AD1434+1,(YEAR!$C$2+YEAR!$C$3-1)&amp;"       :="))</f>
        <v>1</v>
      </c>
      <c r="AF1434">
        <f>IF(AE1434&lt;1.1,AE1434,IF(AE1434&lt;YEAR!$C$2+YEAR!$C$3-2,AE1434+1,(YEAR!$C$2+YEAR!$C$3-1)&amp;"       :="))</f>
        <v>1</v>
      </c>
      <c r="AG1434">
        <f>IF(AF1434&lt;1.1,AF1434,IF(AF1434&lt;YEAR!$C$2+YEAR!$C$3-2,AF1434+1,(YEAR!$C$2+YEAR!$C$3-1)&amp;"       :="))</f>
        <v>1</v>
      </c>
      <c r="AH1434">
        <f>IF(AG1434&lt;1.1,AG1434,IF(AG1434&lt;YEAR!$C$2+YEAR!$C$3-2,AG1434+1,(YEAR!$C$2+YEAR!$C$3-1)&amp;"       :="))</f>
        <v>1</v>
      </c>
      <c r="AI1434">
        <f>IF(AH1434&lt;1.1,AH1434,IF(AH1434&lt;YEAR!$C$2+YEAR!$C$3-2,AH1434+1,(YEAR!$C$2+YEAR!$C$3-1)&amp;"       :="))</f>
        <v>1</v>
      </c>
      <c r="AJ1434">
        <f>IF(AI1434&lt;1.1,AI1434,IF(AI1434&lt;YEAR!$C$2+YEAR!$C$3-2,AI1434+1,(YEAR!$C$2+YEAR!$C$3-1)&amp;"       :="))</f>
        <v>1</v>
      </c>
    </row>
    <row r="1435" spans="1:36">
      <c r="A1435">
        <f t="shared" ca="1" si="107"/>
        <v>35</v>
      </c>
      <c r="B1435" t="s">
        <v>51</v>
      </c>
      <c r="C1435" t="str">
        <f ca="1">IF(D1435="",OFFSET(AvailabilityFactor!A$1,A1435,0),C1434)</f>
        <v>D2HLT0166</v>
      </c>
      <c r="D1435" t="str" cm="1">
        <f t="array" aca="1" ref="D1435" ca="1">IF(D1434="",TS_DRC!$P$5,OFFSET(TS_DRC!P$5,RIGHT(D1434,2),0,TRUE))</f>
        <v>TS37</v>
      </c>
      <c r="E1435" t="str">
        <f t="shared" ca="1" si="108"/>
        <v>TS37</v>
      </c>
      <c r="F1435">
        <f>[3]Scenarios!$H$7</f>
        <v>1</v>
      </c>
      <c r="G1435">
        <f>IF(F1435&lt;1.1,F1435,IF(F1435&lt;YEAR!$C$2+YEAR!$C$3-2,F1435+1,(YEAR!$C$2+YEAR!$C$3-1)&amp;"       :="))</f>
        <v>1</v>
      </c>
      <c r="H1435">
        <f>IF(G1435&lt;1.1,G1435,IF(G1435&lt;YEAR!$C$2+YEAR!$C$3-2,G1435+1,(YEAR!$C$2+YEAR!$C$3-1)&amp;"       :="))</f>
        <v>1</v>
      </c>
      <c r="I1435">
        <f>IF(H1435&lt;1.1,H1435,IF(H1435&lt;YEAR!$C$2+YEAR!$C$3-2,H1435+1,(YEAR!$C$2+YEAR!$C$3-1)&amp;"       :="))</f>
        <v>1</v>
      </c>
      <c r="J1435">
        <f>IF(I1435&lt;1.1,I1435,IF(I1435&lt;YEAR!$C$2+YEAR!$C$3-2,I1435+1,(YEAR!$C$2+YEAR!$C$3-1)&amp;"       :="))</f>
        <v>1</v>
      </c>
      <c r="K1435">
        <f>IF(J1435&lt;1.1,J1435,IF(J1435&lt;YEAR!$C$2+YEAR!$C$3-2,J1435+1,(YEAR!$C$2+YEAR!$C$3-1)&amp;"       :="))</f>
        <v>1</v>
      </c>
      <c r="L1435">
        <f>IF(K1435&lt;1.1,K1435,IF(K1435&lt;YEAR!$C$2+YEAR!$C$3-2,K1435+1,(YEAR!$C$2+YEAR!$C$3-1)&amp;"       :="))</f>
        <v>1</v>
      </c>
      <c r="M1435">
        <f>IF(L1435&lt;1.1,L1435,IF(L1435&lt;YEAR!$C$2+YEAR!$C$3-2,L1435+1,(YEAR!$C$2+YEAR!$C$3-1)&amp;"       :="))</f>
        <v>1</v>
      </c>
      <c r="N1435">
        <f>IF(M1435&lt;1.1,M1435,IF(M1435&lt;YEAR!$C$2+YEAR!$C$3-2,M1435+1,(YEAR!$C$2+YEAR!$C$3-1)&amp;"       :="))</f>
        <v>1</v>
      </c>
      <c r="O1435">
        <f>IF(N1435&lt;1.1,N1435,IF(N1435&lt;YEAR!$C$2+YEAR!$C$3-2,N1435+1,(YEAR!$C$2+YEAR!$C$3-1)&amp;"       :="))</f>
        <v>1</v>
      </c>
      <c r="P1435">
        <f>IF(O1435&lt;1.1,O1435,IF(O1435&lt;YEAR!$C$2+YEAR!$C$3-2,O1435+1,(YEAR!$C$2+YEAR!$C$3-1)&amp;"       :="))</f>
        <v>1</v>
      </c>
      <c r="Q1435">
        <f>IF(P1435&lt;1.1,P1435,IF(P1435&lt;YEAR!$C$2+YEAR!$C$3-2,P1435+1,(YEAR!$C$2+YEAR!$C$3-1)&amp;"       :="))</f>
        <v>1</v>
      </c>
      <c r="R1435">
        <f>IF(Q1435&lt;1.1,Q1435,IF(Q1435&lt;YEAR!$C$2+YEAR!$C$3-2,Q1435+1,(YEAR!$C$2+YEAR!$C$3-1)&amp;"       :="))</f>
        <v>1</v>
      </c>
      <c r="S1435">
        <f>IF(R1435&lt;1.1,R1435,IF(R1435&lt;YEAR!$C$2+YEAR!$C$3-2,R1435+1,(YEAR!$C$2+YEAR!$C$3-1)&amp;"       :="))</f>
        <v>1</v>
      </c>
      <c r="T1435">
        <f>IF(S1435&lt;1.1,S1435,IF(S1435&lt;YEAR!$C$2+YEAR!$C$3-2,S1435+1,(YEAR!$C$2+YEAR!$C$3-1)&amp;"       :="))</f>
        <v>1</v>
      </c>
      <c r="U1435">
        <f>IF(T1435&lt;1.1,T1435,IF(T1435&lt;YEAR!$C$2+YEAR!$C$3-2,T1435+1,(YEAR!$C$2+YEAR!$C$3-1)&amp;"       :="))</f>
        <v>1</v>
      </c>
      <c r="V1435">
        <f>IF(U1435&lt;1.1,U1435,IF(U1435&lt;YEAR!$C$2+YEAR!$C$3-2,U1435+1,(YEAR!$C$2+YEAR!$C$3-1)&amp;"       :="))</f>
        <v>1</v>
      </c>
      <c r="W1435">
        <f>IF(V1435&lt;1.1,V1435,IF(V1435&lt;YEAR!$C$2+YEAR!$C$3-2,V1435+1,(YEAR!$C$2+YEAR!$C$3-1)&amp;"       :="))</f>
        <v>1</v>
      </c>
      <c r="X1435">
        <f>IF(W1435&lt;1.1,W1435,IF(W1435&lt;YEAR!$C$2+YEAR!$C$3-2,W1435+1,(YEAR!$C$2+YEAR!$C$3-1)&amp;"       :="))</f>
        <v>1</v>
      </c>
      <c r="Y1435">
        <f>IF(X1435&lt;1.1,X1435,IF(X1435&lt;YEAR!$C$2+YEAR!$C$3-2,X1435+1,(YEAR!$C$2+YEAR!$C$3-1)&amp;"       :="))</f>
        <v>1</v>
      </c>
      <c r="Z1435">
        <f>IF(Y1435&lt;1.1,Y1435,IF(Y1435&lt;YEAR!$C$2+YEAR!$C$3-2,Y1435+1,(YEAR!$C$2+YEAR!$C$3-1)&amp;"       :="))</f>
        <v>1</v>
      </c>
      <c r="AA1435">
        <f>IF(Z1435&lt;1.1,Z1435,IF(Z1435&lt;YEAR!$C$2+YEAR!$C$3-2,Z1435+1,(YEAR!$C$2+YEAR!$C$3-1)&amp;"       :="))</f>
        <v>1</v>
      </c>
      <c r="AB1435">
        <f>IF(AA1435&lt;1.1,AA1435,IF(AA1435&lt;YEAR!$C$2+YEAR!$C$3-2,AA1435+1,(YEAR!$C$2+YEAR!$C$3-1)&amp;"       :="))</f>
        <v>1</v>
      </c>
      <c r="AC1435">
        <f>IF(AB1435&lt;1.1,AB1435,IF(AB1435&lt;YEAR!$C$2+YEAR!$C$3-2,AB1435+1,(YEAR!$C$2+YEAR!$C$3-1)&amp;"       :="))</f>
        <v>1</v>
      </c>
      <c r="AD1435">
        <f>IF(AC1435&lt;1.1,AC1435,IF(AC1435&lt;YEAR!$C$2+YEAR!$C$3-2,AC1435+1,(YEAR!$C$2+YEAR!$C$3-1)&amp;"       :="))</f>
        <v>1</v>
      </c>
      <c r="AE1435">
        <f>IF(AD1435&lt;1.1,AD1435,IF(AD1435&lt;YEAR!$C$2+YEAR!$C$3-2,AD1435+1,(YEAR!$C$2+YEAR!$C$3-1)&amp;"       :="))</f>
        <v>1</v>
      </c>
      <c r="AF1435">
        <f>IF(AE1435&lt;1.1,AE1435,IF(AE1435&lt;YEAR!$C$2+YEAR!$C$3-2,AE1435+1,(YEAR!$C$2+YEAR!$C$3-1)&amp;"       :="))</f>
        <v>1</v>
      </c>
      <c r="AG1435">
        <f>IF(AF1435&lt;1.1,AF1435,IF(AF1435&lt;YEAR!$C$2+YEAR!$C$3-2,AF1435+1,(YEAR!$C$2+YEAR!$C$3-1)&amp;"       :="))</f>
        <v>1</v>
      </c>
      <c r="AH1435">
        <f>IF(AG1435&lt;1.1,AG1435,IF(AG1435&lt;YEAR!$C$2+YEAR!$C$3-2,AG1435+1,(YEAR!$C$2+YEAR!$C$3-1)&amp;"       :="))</f>
        <v>1</v>
      </c>
      <c r="AI1435">
        <f>IF(AH1435&lt;1.1,AH1435,IF(AH1435&lt;YEAR!$C$2+YEAR!$C$3-2,AH1435+1,(YEAR!$C$2+YEAR!$C$3-1)&amp;"       :="))</f>
        <v>1</v>
      </c>
      <c r="AJ1435">
        <f>IF(AI1435&lt;1.1,AI1435,IF(AI1435&lt;YEAR!$C$2+YEAR!$C$3-2,AI1435+1,(YEAR!$C$2+YEAR!$C$3-1)&amp;"       :="))</f>
        <v>1</v>
      </c>
    </row>
    <row r="1436" spans="1:36">
      <c r="A1436">
        <f t="shared" ca="1" si="107"/>
        <v>35</v>
      </c>
      <c r="B1436" t="s">
        <v>51</v>
      </c>
      <c r="C1436" t="str">
        <f ca="1">IF(D1436="",OFFSET(AvailabilityFactor!A$1,A1436,0),C1435)</f>
        <v>D2HLT0166</v>
      </c>
      <c r="D1436" t="str" cm="1">
        <f t="array" aca="1" ref="D1436" ca="1">IF(D1435="",TS_DRC!$P$5,OFFSET(TS_DRC!P$5,RIGHT(D1435,2),0,TRUE))</f>
        <v>TS38</v>
      </c>
      <c r="E1436" t="str">
        <f t="shared" ca="1" si="108"/>
        <v>TS38</v>
      </c>
      <c r="F1436">
        <f>[3]Scenarios!$H$7</f>
        <v>1</v>
      </c>
      <c r="G1436">
        <f>IF(F1436&lt;1.1,F1436,IF(F1436&lt;YEAR!$C$2+YEAR!$C$3-2,F1436+1,(YEAR!$C$2+YEAR!$C$3-1)&amp;"       :="))</f>
        <v>1</v>
      </c>
      <c r="H1436">
        <f>IF(G1436&lt;1.1,G1436,IF(G1436&lt;YEAR!$C$2+YEAR!$C$3-2,G1436+1,(YEAR!$C$2+YEAR!$C$3-1)&amp;"       :="))</f>
        <v>1</v>
      </c>
      <c r="I1436">
        <f>IF(H1436&lt;1.1,H1436,IF(H1436&lt;YEAR!$C$2+YEAR!$C$3-2,H1436+1,(YEAR!$C$2+YEAR!$C$3-1)&amp;"       :="))</f>
        <v>1</v>
      </c>
      <c r="J1436">
        <f>IF(I1436&lt;1.1,I1436,IF(I1436&lt;YEAR!$C$2+YEAR!$C$3-2,I1436+1,(YEAR!$C$2+YEAR!$C$3-1)&amp;"       :="))</f>
        <v>1</v>
      </c>
      <c r="K1436">
        <f>IF(J1436&lt;1.1,J1436,IF(J1436&lt;YEAR!$C$2+YEAR!$C$3-2,J1436+1,(YEAR!$C$2+YEAR!$C$3-1)&amp;"       :="))</f>
        <v>1</v>
      </c>
      <c r="L1436">
        <f>IF(K1436&lt;1.1,K1436,IF(K1436&lt;YEAR!$C$2+YEAR!$C$3-2,K1436+1,(YEAR!$C$2+YEAR!$C$3-1)&amp;"       :="))</f>
        <v>1</v>
      </c>
      <c r="M1436">
        <f>IF(L1436&lt;1.1,L1436,IF(L1436&lt;YEAR!$C$2+YEAR!$C$3-2,L1436+1,(YEAR!$C$2+YEAR!$C$3-1)&amp;"       :="))</f>
        <v>1</v>
      </c>
      <c r="N1436">
        <f>IF(M1436&lt;1.1,M1436,IF(M1436&lt;YEAR!$C$2+YEAR!$C$3-2,M1436+1,(YEAR!$C$2+YEAR!$C$3-1)&amp;"       :="))</f>
        <v>1</v>
      </c>
      <c r="O1436">
        <f>IF(N1436&lt;1.1,N1436,IF(N1436&lt;YEAR!$C$2+YEAR!$C$3-2,N1436+1,(YEAR!$C$2+YEAR!$C$3-1)&amp;"       :="))</f>
        <v>1</v>
      </c>
      <c r="P1436">
        <f>IF(O1436&lt;1.1,O1436,IF(O1436&lt;YEAR!$C$2+YEAR!$C$3-2,O1436+1,(YEAR!$C$2+YEAR!$C$3-1)&amp;"       :="))</f>
        <v>1</v>
      </c>
      <c r="Q1436">
        <f>IF(P1436&lt;1.1,P1436,IF(P1436&lt;YEAR!$C$2+YEAR!$C$3-2,P1436+1,(YEAR!$C$2+YEAR!$C$3-1)&amp;"       :="))</f>
        <v>1</v>
      </c>
      <c r="R1436">
        <f>IF(Q1436&lt;1.1,Q1436,IF(Q1436&lt;YEAR!$C$2+YEAR!$C$3-2,Q1436+1,(YEAR!$C$2+YEAR!$C$3-1)&amp;"       :="))</f>
        <v>1</v>
      </c>
      <c r="S1436">
        <f>IF(R1436&lt;1.1,R1436,IF(R1436&lt;YEAR!$C$2+YEAR!$C$3-2,R1436+1,(YEAR!$C$2+YEAR!$C$3-1)&amp;"       :="))</f>
        <v>1</v>
      </c>
      <c r="T1436">
        <f>IF(S1436&lt;1.1,S1436,IF(S1436&lt;YEAR!$C$2+YEAR!$C$3-2,S1436+1,(YEAR!$C$2+YEAR!$C$3-1)&amp;"       :="))</f>
        <v>1</v>
      </c>
      <c r="U1436">
        <f>IF(T1436&lt;1.1,T1436,IF(T1436&lt;YEAR!$C$2+YEAR!$C$3-2,T1436+1,(YEAR!$C$2+YEAR!$C$3-1)&amp;"       :="))</f>
        <v>1</v>
      </c>
      <c r="V1436">
        <f>IF(U1436&lt;1.1,U1436,IF(U1436&lt;YEAR!$C$2+YEAR!$C$3-2,U1436+1,(YEAR!$C$2+YEAR!$C$3-1)&amp;"       :="))</f>
        <v>1</v>
      </c>
      <c r="W1436">
        <f>IF(V1436&lt;1.1,V1436,IF(V1436&lt;YEAR!$C$2+YEAR!$C$3-2,V1436+1,(YEAR!$C$2+YEAR!$C$3-1)&amp;"       :="))</f>
        <v>1</v>
      </c>
      <c r="X1436">
        <f>IF(W1436&lt;1.1,W1436,IF(W1436&lt;YEAR!$C$2+YEAR!$C$3-2,W1436+1,(YEAR!$C$2+YEAR!$C$3-1)&amp;"       :="))</f>
        <v>1</v>
      </c>
      <c r="Y1436">
        <f>IF(X1436&lt;1.1,X1436,IF(X1436&lt;YEAR!$C$2+YEAR!$C$3-2,X1436+1,(YEAR!$C$2+YEAR!$C$3-1)&amp;"       :="))</f>
        <v>1</v>
      </c>
      <c r="Z1436">
        <f>IF(Y1436&lt;1.1,Y1436,IF(Y1436&lt;YEAR!$C$2+YEAR!$C$3-2,Y1436+1,(YEAR!$C$2+YEAR!$C$3-1)&amp;"       :="))</f>
        <v>1</v>
      </c>
      <c r="AA1436">
        <f>IF(Z1436&lt;1.1,Z1436,IF(Z1436&lt;YEAR!$C$2+YEAR!$C$3-2,Z1436+1,(YEAR!$C$2+YEAR!$C$3-1)&amp;"       :="))</f>
        <v>1</v>
      </c>
      <c r="AB1436">
        <f>IF(AA1436&lt;1.1,AA1436,IF(AA1436&lt;YEAR!$C$2+YEAR!$C$3-2,AA1436+1,(YEAR!$C$2+YEAR!$C$3-1)&amp;"       :="))</f>
        <v>1</v>
      </c>
      <c r="AC1436">
        <f>IF(AB1436&lt;1.1,AB1436,IF(AB1436&lt;YEAR!$C$2+YEAR!$C$3-2,AB1436+1,(YEAR!$C$2+YEAR!$C$3-1)&amp;"       :="))</f>
        <v>1</v>
      </c>
      <c r="AD1436">
        <f>IF(AC1436&lt;1.1,AC1436,IF(AC1436&lt;YEAR!$C$2+YEAR!$C$3-2,AC1436+1,(YEAR!$C$2+YEAR!$C$3-1)&amp;"       :="))</f>
        <v>1</v>
      </c>
      <c r="AE1436">
        <f>IF(AD1436&lt;1.1,AD1436,IF(AD1436&lt;YEAR!$C$2+YEAR!$C$3-2,AD1436+1,(YEAR!$C$2+YEAR!$C$3-1)&amp;"       :="))</f>
        <v>1</v>
      </c>
      <c r="AF1436">
        <f>IF(AE1436&lt;1.1,AE1436,IF(AE1436&lt;YEAR!$C$2+YEAR!$C$3-2,AE1436+1,(YEAR!$C$2+YEAR!$C$3-1)&amp;"       :="))</f>
        <v>1</v>
      </c>
      <c r="AG1436">
        <f>IF(AF1436&lt;1.1,AF1436,IF(AF1436&lt;YEAR!$C$2+YEAR!$C$3-2,AF1436+1,(YEAR!$C$2+YEAR!$C$3-1)&amp;"       :="))</f>
        <v>1</v>
      </c>
      <c r="AH1436">
        <f>IF(AG1436&lt;1.1,AG1436,IF(AG1436&lt;YEAR!$C$2+YEAR!$C$3-2,AG1436+1,(YEAR!$C$2+YEAR!$C$3-1)&amp;"       :="))</f>
        <v>1</v>
      </c>
      <c r="AI1436">
        <f>IF(AH1436&lt;1.1,AH1436,IF(AH1436&lt;YEAR!$C$2+YEAR!$C$3-2,AH1436+1,(YEAR!$C$2+YEAR!$C$3-1)&amp;"       :="))</f>
        <v>1</v>
      </c>
      <c r="AJ1436">
        <f>IF(AI1436&lt;1.1,AI1436,IF(AI1436&lt;YEAR!$C$2+YEAR!$C$3-2,AI1436+1,(YEAR!$C$2+YEAR!$C$3-1)&amp;"       :="))</f>
        <v>1</v>
      </c>
    </row>
    <row r="1437" spans="1:36">
      <c r="A1437">
        <f t="shared" ca="1" si="107"/>
        <v>35</v>
      </c>
      <c r="B1437" t="s">
        <v>51</v>
      </c>
      <c r="C1437" t="str">
        <f ca="1">IF(D1437="",OFFSET(AvailabilityFactor!A$1,A1437,0),C1436)</f>
        <v>D2HLT0166</v>
      </c>
      <c r="D1437" t="str" cm="1">
        <f t="array" aca="1" ref="D1437" ca="1">IF(D1436="",TS_DRC!$P$5,OFFSET(TS_DRC!P$5,RIGHT(D1436,2),0,TRUE))</f>
        <v>TS39</v>
      </c>
      <c r="E1437" t="str">
        <f t="shared" ca="1" si="108"/>
        <v>TS39</v>
      </c>
      <c r="F1437">
        <f>[3]Scenarios!$H$7</f>
        <v>1</v>
      </c>
      <c r="G1437">
        <f>IF(F1437&lt;1.1,F1437,IF(F1437&lt;YEAR!$C$2+YEAR!$C$3-2,F1437+1,(YEAR!$C$2+YEAR!$C$3-1)&amp;"       :="))</f>
        <v>1</v>
      </c>
      <c r="H1437">
        <f>IF(G1437&lt;1.1,G1437,IF(G1437&lt;YEAR!$C$2+YEAR!$C$3-2,G1437+1,(YEAR!$C$2+YEAR!$C$3-1)&amp;"       :="))</f>
        <v>1</v>
      </c>
      <c r="I1437">
        <f>IF(H1437&lt;1.1,H1437,IF(H1437&lt;YEAR!$C$2+YEAR!$C$3-2,H1437+1,(YEAR!$C$2+YEAR!$C$3-1)&amp;"       :="))</f>
        <v>1</v>
      </c>
      <c r="J1437">
        <f>IF(I1437&lt;1.1,I1437,IF(I1437&lt;YEAR!$C$2+YEAR!$C$3-2,I1437+1,(YEAR!$C$2+YEAR!$C$3-1)&amp;"       :="))</f>
        <v>1</v>
      </c>
      <c r="K1437">
        <f>IF(J1437&lt;1.1,J1437,IF(J1437&lt;YEAR!$C$2+YEAR!$C$3-2,J1437+1,(YEAR!$C$2+YEAR!$C$3-1)&amp;"       :="))</f>
        <v>1</v>
      </c>
      <c r="L1437">
        <f>IF(K1437&lt;1.1,K1437,IF(K1437&lt;YEAR!$C$2+YEAR!$C$3-2,K1437+1,(YEAR!$C$2+YEAR!$C$3-1)&amp;"       :="))</f>
        <v>1</v>
      </c>
      <c r="M1437">
        <f>IF(L1437&lt;1.1,L1437,IF(L1437&lt;YEAR!$C$2+YEAR!$C$3-2,L1437+1,(YEAR!$C$2+YEAR!$C$3-1)&amp;"       :="))</f>
        <v>1</v>
      </c>
      <c r="N1437">
        <f>IF(M1437&lt;1.1,M1437,IF(M1437&lt;YEAR!$C$2+YEAR!$C$3-2,M1437+1,(YEAR!$C$2+YEAR!$C$3-1)&amp;"       :="))</f>
        <v>1</v>
      </c>
      <c r="O1437">
        <f>IF(N1437&lt;1.1,N1437,IF(N1437&lt;YEAR!$C$2+YEAR!$C$3-2,N1437+1,(YEAR!$C$2+YEAR!$C$3-1)&amp;"       :="))</f>
        <v>1</v>
      </c>
      <c r="P1437">
        <f>IF(O1437&lt;1.1,O1437,IF(O1437&lt;YEAR!$C$2+YEAR!$C$3-2,O1437+1,(YEAR!$C$2+YEAR!$C$3-1)&amp;"       :="))</f>
        <v>1</v>
      </c>
      <c r="Q1437">
        <f>IF(P1437&lt;1.1,P1437,IF(P1437&lt;YEAR!$C$2+YEAR!$C$3-2,P1437+1,(YEAR!$C$2+YEAR!$C$3-1)&amp;"       :="))</f>
        <v>1</v>
      </c>
      <c r="R1437">
        <f>IF(Q1437&lt;1.1,Q1437,IF(Q1437&lt;YEAR!$C$2+YEAR!$C$3-2,Q1437+1,(YEAR!$C$2+YEAR!$C$3-1)&amp;"       :="))</f>
        <v>1</v>
      </c>
      <c r="S1437">
        <f>IF(R1437&lt;1.1,R1437,IF(R1437&lt;YEAR!$C$2+YEAR!$C$3-2,R1437+1,(YEAR!$C$2+YEAR!$C$3-1)&amp;"       :="))</f>
        <v>1</v>
      </c>
      <c r="T1437">
        <f>IF(S1437&lt;1.1,S1437,IF(S1437&lt;YEAR!$C$2+YEAR!$C$3-2,S1437+1,(YEAR!$C$2+YEAR!$C$3-1)&amp;"       :="))</f>
        <v>1</v>
      </c>
      <c r="U1437">
        <f>IF(T1437&lt;1.1,T1437,IF(T1437&lt;YEAR!$C$2+YEAR!$C$3-2,T1437+1,(YEAR!$C$2+YEAR!$C$3-1)&amp;"       :="))</f>
        <v>1</v>
      </c>
      <c r="V1437">
        <f>IF(U1437&lt;1.1,U1437,IF(U1437&lt;YEAR!$C$2+YEAR!$C$3-2,U1437+1,(YEAR!$C$2+YEAR!$C$3-1)&amp;"       :="))</f>
        <v>1</v>
      </c>
      <c r="W1437">
        <f>IF(V1437&lt;1.1,V1437,IF(V1437&lt;YEAR!$C$2+YEAR!$C$3-2,V1437+1,(YEAR!$C$2+YEAR!$C$3-1)&amp;"       :="))</f>
        <v>1</v>
      </c>
      <c r="X1437">
        <f>IF(W1437&lt;1.1,W1437,IF(W1437&lt;YEAR!$C$2+YEAR!$C$3-2,W1437+1,(YEAR!$C$2+YEAR!$C$3-1)&amp;"       :="))</f>
        <v>1</v>
      </c>
      <c r="Y1437">
        <f>IF(X1437&lt;1.1,X1437,IF(X1437&lt;YEAR!$C$2+YEAR!$C$3-2,X1437+1,(YEAR!$C$2+YEAR!$C$3-1)&amp;"       :="))</f>
        <v>1</v>
      </c>
      <c r="Z1437">
        <f>IF(Y1437&lt;1.1,Y1437,IF(Y1437&lt;YEAR!$C$2+YEAR!$C$3-2,Y1437+1,(YEAR!$C$2+YEAR!$C$3-1)&amp;"       :="))</f>
        <v>1</v>
      </c>
      <c r="AA1437">
        <f>IF(Z1437&lt;1.1,Z1437,IF(Z1437&lt;YEAR!$C$2+YEAR!$C$3-2,Z1437+1,(YEAR!$C$2+YEAR!$C$3-1)&amp;"       :="))</f>
        <v>1</v>
      </c>
      <c r="AB1437">
        <f>IF(AA1437&lt;1.1,AA1437,IF(AA1437&lt;YEAR!$C$2+YEAR!$C$3-2,AA1437+1,(YEAR!$C$2+YEAR!$C$3-1)&amp;"       :="))</f>
        <v>1</v>
      </c>
      <c r="AC1437">
        <f>IF(AB1437&lt;1.1,AB1437,IF(AB1437&lt;YEAR!$C$2+YEAR!$C$3-2,AB1437+1,(YEAR!$C$2+YEAR!$C$3-1)&amp;"       :="))</f>
        <v>1</v>
      </c>
      <c r="AD1437">
        <f>IF(AC1437&lt;1.1,AC1437,IF(AC1437&lt;YEAR!$C$2+YEAR!$C$3-2,AC1437+1,(YEAR!$C$2+YEAR!$C$3-1)&amp;"       :="))</f>
        <v>1</v>
      </c>
      <c r="AE1437">
        <f>IF(AD1437&lt;1.1,AD1437,IF(AD1437&lt;YEAR!$C$2+YEAR!$C$3-2,AD1437+1,(YEAR!$C$2+YEAR!$C$3-1)&amp;"       :="))</f>
        <v>1</v>
      </c>
      <c r="AF1437">
        <f>IF(AE1437&lt;1.1,AE1437,IF(AE1437&lt;YEAR!$C$2+YEAR!$C$3-2,AE1437+1,(YEAR!$C$2+YEAR!$C$3-1)&amp;"       :="))</f>
        <v>1</v>
      </c>
      <c r="AG1437">
        <f>IF(AF1437&lt;1.1,AF1437,IF(AF1437&lt;YEAR!$C$2+YEAR!$C$3-2,AF1437+1,(YEAR!$C$2+YEAR!$C$3-1)&amp;"       :="))</f>
        <v>1</v>
      </c>
      <c r="AH1437">
        <f>IF(AG1437&lt;1.1,AG1437,IF(AG1437&lt;YEAR!$C$2+YEAR!$C$3-2,AG1437+1,(YEAR!$C$2+YEAR!$C$3-1)&amp;"       :="))</f>
        <v>1</v>
      </c>
      <c r="AI1437">
        <f>IF(AH1437&lt;1.1,AH1437,IF(AH1437&lt;YEAR!$C$2+YEAR!$C$3-2,AH1437+1,(YEAR!$C$2+YEAR!$C$3-1)&amp;"       :="))</f>
        <v>1</v>
      </c>
      <c r="AJ1437">
        <f>IF(AI1437&lt;1.1,AI1437,IF(AI1437&lt;YEAR!$C$2+YEAR!$C$3-2,AI1437+1,(YEAR!$C$2+YEAR!$C$3-1)&amp;"       :="))</f>
        <v>1</v>
      </c>
    </row>
    <row r="1438" spans="1:36">
      <c r="A1438">
        <f t="shared" ca="1" si="107"/>
        <v>35</v>
      </c>
      <c r="B1438" t="s">
        <v>51</v>
      </c>
      <c r="C1438" t="str">
        <f ca="1">IF(D1438="",OFFSET(AvailabilityFactor!A$1,A1438,0),C1437)</f>
        <v>D2HLT0166</v>
      </c>
      <c r="D1438" t="str" cm="1">
        <f t="array" aca="1" ref="D1438" ca="1">IF(D1437="",TS_DRC!$P$5,OFFSET(TS_DRC!P$5,RIGHT(D1437,2),0,TRUE))</f>
        <v>TS40</v>
      </c>
      <c r="E1438" t="str">
        <f t="shared" ca="1" si="108"/>
        <v>TS40</v>
      </c>
      <c r="F1438">
        <f>[3]Scenarios!$H$7</f>
        <v>1</v>
      </c>
      <c r="G1438">
        <f>IF(F1438&lt;1.1,F1438,IF(F1438&lt;YEAR!$C$2+YEAR!$C$3-2,F1438+1,(YEAR!$C$2+YEAR!$C$3-1)&amp;"       :="))</f>
        <v>1</v>
      </c>
      <c r="H1438">
        <f>IF(G1438&lt;1.1,G1438,IF(G1438&lt;YEAR!$C$2+YEAR!$C$3-2,G1438+1,(YEAR!$C$2+YEAR!$C$3-1)&amp;"       :="))</f>
        <v>1</v>
      </c>
      <c r="I1438">
        <f>IF(H1438&lt;1.1,H1438,IF(H1438&lt;YEAR!$C$2+YEAR!$C$3-2,H1438+1,(YEAR!$C$2+YEAR!$C$3-1)&amp;"       :="))</f>
        <v>1</v>
      </c>
      <c r="J1438">
        <f>IF(I1438&lt;1.1,I1438,IF(I1438&lt;YEAR!$C$2+YEAR!$C$3-2,I1438+1,(YEAR!$C$2+YEAR!$C$3-1)&amp;"       :="))</f>
        <v>1</v>
      </c>
      <c r="K1438">
        <f>IF(J1438&lt;1.1,J1438,IF(J1438&lt;YEAR!$C$2+YEAR!$C$3-2,J1438+1,(YEAR!$C$2+YEAR!$C$3-1)&amp;"       :="))</f>
        <v>1</v>
      </c>
      <c r="L1438">
        <f>IF(K1438&lt;1.1,K1438,IF(K1438&lt;YEAR!$C$2+YEAR!$C$3-2,K1438+1,(YEAR!$C$2+YEAR!$C$3-1)&amp;"       :="))</f>
        <v>1</v>
      </c>
      <c r="M1438">
        <f>IF(L1438&lt;1.1,L1438,IF(L1438&lt;YEAR!$C$2+YEAR!$C$3-2,L1438+1,(YEAR!$C$2+YEAR!$C$3-1)&amp;"       :="))</f>
        <v>1</v>
      </c>
      <c r="N1438">
        <f>IF(M1438&lt;1.1,M1438,IF(M1438&lt;YEAR!$C$2+YEAR!$C$3-2,M1438+1,(YEAR!$C$2+YEAR!$C$3-1)&amp;"       :="))</f>
        <v>1</v>
      </c>
      <c r="O1438">
        <f>IF(N1438&lt;1.1,N1438,IF(N1438&lt;YEAR!$C$2+YEAR!$C$3-2,N1438+1,(YEAR!$C$2+YEAR!$C$3-1)&amp;"       :="))</f>
        <v>1</v>
      </c>
      <c r="P1438">
        <f>IF(O1438&lt;1.1,O1438,IF(O1438&lt;YEAR!$C$2+YEAR!$C$3-2,O1438+1,(YEAR!$C$2+YEAR!$C$3-1)&amp;"       :="))</f>
        <v>1</v>
      </c>
      <c r="Q1438">
        <f>IF(P1438&lt;1.1,P1438,IF(P1438&lt;YEAR!$C$2+YEAR!$C$3-2,P1438+1,(YEAR!$C$2+YEAR!$C$3-1)&amp;"       :="))</f>
        <v>1</v>
      </c>
      <c r="R1438">
        <f>IF(Q1438&lt;1.1,Q1438,IF(Q1438&lt;YEAR!$C$2+YEAR!$C$3-2,Q1438+1,(YEAR!$C$2+YEAR!$C$3-1)&amp;"       :="))</f>
        <v>1</v>
      </c>
      <c r="S1438">
        <f>IF(R1438&lt;1.1,R1438,IF(R1438&lt;YEAR!$C$2+YEAR!$C$3-2,R1438+1,(YEAR!$C$2+YEAR!$C$3-1)&amp;"       :="))</f>
        <v>1</v>
      </c>
      <c r="T1438">
        <f>IF(S1438&lt;1.1,S1438,IF(S1438&lt;YEAR!$C$2+YEAR!$C$3-2,S1438+1,(YEAR!$C$2+YEAR!$C$3-1)&amp;"       :="))</f>
        <v>1</v>
      </c>
      <c r="U1438">
        <f>IF(T1438&lt;1.1,T1438,IF(T1438&lt;YEAR!$C$2+YEAR!$C$3-2,T1438+1,(YEAR!$C$2+YEAR!$C$3-1)&amp;"       :="))</f>
        <v>1</v>
      </c>
      <c r="V1438">
        <f>IF(U1438&lt;1.1,U1438,IF(U1438&lt;YEAR!$C$2+YEAR!$C$3-2,U1438+1,(YEAR!$C$2+YEAR!$C$3-1)&amp;"       :="))</f>
        <v>1</v>
      </c>
      <c r="W1438">
        <f>IF(V1438&lt;1.1,V1438,IF(V1438&lt;YEAR!$C$2+YEAR!$C$3-2,V1438+1,(YEAR!$C$2+YEAR!$C$3-1)&amp;"       :="))</f>
        <v>1</v>
      </c>
      <c r="X1438">
        <f>IF(W1438&lt;1.1,W1438,IF(W1438&lt;YEAR!$C$2+YEAR!$C$3-2,W1438+1,(YEAR!$C$2+YEAR!$C$3-1)&amp;"       :="))</f>
        <v>1</v>
      </c>
      <c r="Y1438">
        <f>IF(X1438&lt;1.1,X1438,IF(X1438&lt;YEAR!$C$2+YEAR!$C$3-2,X1438+1,(YEAR!$C$2+YEAR!$C$3-1)&amp;"       :="))</f>
        <v>1</v>
      </c>
      <c r="Z1438">
        <f>IF(Y1438&lt;1.1,Y1438,IF(Y1438&lt;YEAR!$C$2+YEAR!$C$3-2,Y1438+1,(YEAR!$C$2+YEAR!$C$3-1)&amp;"       :="))</f>
        <v>1</v>
      </c>
      <c r="AA1438">
        <f>IF(Z1438&lt;1.1,Z1438,IF(Z1438&lt;YEAR!$C$2+YEAR!$C$3-2,Z1438+1,(YEAR!$C$2+YEAR!$C$3-1)&amp;"       :="))</f>
        <v>1</v>
      </c>
      <c r="AB1438">
        <f>IF(AA1438&lt;1.1,AA1438,IF(AA1438&lt;YEAR!$C$2+YEAR!$C$3-2,AA1438+1,(YEAR!$C$2+YEAR!$C$3-1)&amp;"       :="))</f>
        <v>1</v>
      </c>
      <c r="AC1438">
        <f>IF(AB1438&lt;1.1,AB1438,IF(AB1438&lt;YEAR!$C$2+YEAR!$C$3-2,AB1438+1,(YEAR!$C$2+YEAR!$C$3-1)&amp;"       :="))</f>
        <v>1</v>
      </c>
      <c r="AD1438">
        <f>IF(AC1438&lt;1.1,AC1438,IF(AC1438&lt;YEAR!$C$2+YEAR!$C$3-2,AC1438+1,(YEAR!$C$2+YEAR!$C$3-1)&amp;"       :="))</f>
        <v>1</v>
      </c>
      <c r="AE1438">
        <f>IF(AD1438&lt;1.1,AD1438,IF(AD1438&lt;YEAR!$C$2+YEAR!$C$3-2,AD1438+1,(YEAR!$C$2+YEAR!$C$3-1)&amp;"       :="))</f>
        <v>1</v>
      </c>
      <c r="AF1438">
        <f>IF(AE1438&lt;1.1,AE1438,IF(AE1438&lt;YEAR!$C$2+YEAR!$C$3-2,AE1438+1,(YEAR!$C$2+YEAR!$C$3-1)&amp;"       :="))</f>
        <v>1</v>
      </c>
      <c r="AG1438">
        <f>IF(AF1438&lt;1.1,AF1438,IF(AF1438&lt;YEAR!$C$2+YEAR!$C$3-2,AF1438+1,(YEAR!$C$2+YEAR!$C$3-1)&amp;"       :="))</f>
        <v>1</v>
      </c>
      <c r="AH1438">
        <f>IF(AG1438&lt;1.1,AG1438,IF(AG1438&lt;YEAR!$C$2+YEAR!$C$3-2,AG1438+1,(YEAR!$C$2+YEAR!$C$3-1)&amp;"       :="))</f>
        <v>1</v>
      </c>
      <c r="AI1438">
        <f>IF(AH1438&lt;1.1,AH1438,IF(AH1438&lt;YEAR!$C$2+YEAR!$C$3-2,AH1438+1,(YEAR!$C$2+YEAR!$C$3-1)&amp;"       :="))</f>
        <v>1</v>
      </c>
      <c r="AJ1438">
        <f>IF(AI1438&lt;1.1,AI1438,IF(AI1438&lt;YEAR!$C$2+YEAR!$C$3-2,AI1438+1,(YEAR!$C$2+YEAR!$C$3-1)&amp;"       :="))</f>
        <v>1</v>
      </c>
    </row>
    <row r="1439" spans="1:36">
      <c r="A1439">
        <f t="shared" ca="1" si="107"/>
        <v>36</v>
      </c>
      <c r="B1439" t="s">
        <v>51</v>
      </c>
      <c r="C1439" t="str">
        <f ca="1">IF(D1439="",OFFSET(AvailabilityFactor!A$1,A1439,0),C1438)</f>
        <v>D2HLT0171</v>
      </c>
      <c r="D1439" t="str" cm="1">
        <f t="array" aca="1" ref="D1439" ca="1">IF(D1438="",TS_DRC!$P$5,OFFSET(TS_DRC!P$5,RIGHT(D1438,2),0,TRUE))</f>
        <v/>
      </c>
      <c r="E1439" t="str">
        <f t="shared" ca="1" si="108"/>
        <v xml:space="preserve">[DRC,D2HLT0171,*,*]          :         </v>
      </c>
      <c r="F1439">
        <f ca="1">IF($D1685="",YEAR!C$2,1)</f>
        <v>2020</v>
      </c>
      <c r="G1439">
        <f ca="1">IF(F1439&lt;1.1,F1439,IF(F1439&lt;YEAR!$C$2+YEAR!$C$3-2,F1439+1,(YEAR!$C$2+YEAR!$C$3-1)&amp;"       :="))</f>
        <v>2021</v>
      </c>
      <c r="H1439">
        <f ca="1">IF(G1439&lt;1.1,G1439,IF(G1439&lt;YEAR!$C$2+YEAR!$C$3-2,G1439+1,(YEAR!$C$2+YEAR!$C$3-1)&amp;"       :="))</f>
        <v>2022</v>
      </c>
      <c r="I1439">
        <f ca="1">IF(H1439&lt;1.1,H1439,IF(H1439&lt;YEAR!$C$2+YEAR!$C$3-2,H1439+1,(YEAR!$C$2+YEAR!$C$3-1)&amp;"       :="))</f>
        <v>2023</v>
      </c>
      <c r="J1439">
        <f ca="1">IF(I1439&lt;1.1,I1439,IF(I1439&lt;YEAR!$C$2+YEAR!$C$3-2,I1439+1,(YEAR!$C$2+YEAR!$C$3-1)&amp;"       :="))</f>
        <v>2024</v>
      </c>
      <c r="K1439">
        <f ca="1">IF(J1439&lt;1.1,J1439,IF(J1439&lt;YEAR!$C$2+YEAR!$C$3-2,J1439+1,(YEAR!$C$2+YEAR!$C$3-1)&amp;"       :="))</f>
        <v>2025</v>
      </c>
      <c r="L1439">
        <f ca="1">IF(K1439&lt;1.1,K1439,IF(K1439&lt;YEAR!$C$2+YEAR!$C$3-2,K1439+1,(YEAR!$C$2+YEAR!$C$3-1)&amp;"       :="))</f>
        <v>2026</v>
      </c>
      <c r="M1439">
        <f ca="1">IF(L1439&lt;1.1,L1439,IF(L1439&lt;YEAR!$C$2+YEAR!$C$3-2,L1439+1,(YEAR!$C$2+YEAR!$C$3-1)&amp;"       :="))</f>
        <v>2027</v>
      </c>
      <c r="N1439">
        <f ca="1">IF(M1439&lt;1.1,M1439,IF(M1439&lt;YEAR!$C$2+YEAR!$C$3-2,M1439+1,(YEAR!$C$2+YEAR!$C$3-1)&amp;"       :="))</f>
        <v>2028</v>
      </c>
      <c r="O1439">
        <f ca="1">IF(N1439&lt;1.1,N1439,IF(N1439&lt;YEAR!$C$2+YEAR!$C$3-2,N1439+1,(YEAR!$C$2+YEAR!$C$3-1)&amp;"       :="))</f>
        <v>2029</v>
      </c>
      <c r="P1439">
        <f ca="1">IF(O1439&lt;1.1,O1439,IF(O1439&lt;YEAR!$C$2+YEAR!$C$3-2,O1439+1,(YEAR!$C$2+YEAR!$C$3-1)&amp;"       :="))</f>
        <v>2030</v>
      </c>
      <c r="Q1439">
        <f ca="1">IF(P1439&lt;1.1,P1439,IF(P1439&lt;YEAR!$C$2+YEAR!$C$3-2,P1439+1,(YEAR!$C$2+YEAR!$C$3-1)&amp;"       :="))</f>
        <v>2031</v>
      </c>
      <c r="R1439">
        <f ca="1">IF(Q1439&lt;1.1,Q1439,IF(Q1439&lt;YEAR!$C$2+YEAR!$C$3-2,Q1439+1,(YEAR!$C$2+YEAR!$C$3-1)&amp;"       :="))</f>
        <v>2032</v>
      </c>
      <c r="S1439">
        <f ca="1">IF(R1439&lt;1.1,R1439,IF(R1439&lt;YEAR!$C$2+YEAR!$C$3-2,R1439+1,(YEAR!$C$2+YEAR!$C$3-1)&amp;"       :="))</f>
        <v>2033</v>
      </c>
      <c r="T1439">
        <f ca="1">IF(S1439&lt;1.1,S1439,IF(S1439&lt;YEAR!$C$2+YEAR!$C$3-2,S1439+1,(YEAR!$C$2+YEAR!$C$3-1)&amp;"       :="))</f>
        <v>2034</v>
      </c>
      <c r="U1439">
        <f ca="1">IF(T1439&lt;1.1,T1439,IF(T1439&lt;YEAR!$C$2+YEAR!$C$3-2,T1439+1,(YEAR!$C$2+YEAR!$C$3-1)&amp;"       :="))</f>
        <v>2035</v>
      </c>
      <c r="V1439">
        <f ca="1">IF(U1439&lt;1.1,U1439,IF(U1439&lt;YEAR!$C$2+YEAR!$C$3-2,U1439+1,(YEAR!$C$2+YEAR!$C$3-1)&amp;"       :="))</f>
        <v>2036</v>
      </c>
      <c r="W1439">
        <f ca="1">IF(V1439&lt;1.1,V1439,IF(V1439&lt;YEAR!$C$2+YEAR!$C$3-2,V1439+1,(YEAR!$C$2+YEAR!$C$3-1)&amp;"       :="))</f>
        <v>2037</v>
      </c>
      <c r="X1439">
        <f ca="1">IF(W1439&lt;1.1,W1439,IF(W1439&lt;YEAR!$C$2+YEAR!$C$3-2,W1439+1,(YEAR!$C$2+YEAR!$C$3-1)&amp;"       :="))</f>
        <v>2038</v>
      </c>
      <c r="Y1439">
        <f ca="1">IF(X1439&lt;1.1,X1439,IF(X1439&lt;YEAR!$C$2+YEAR!$C$3-2,X1439+1,(YEAR!$C$2+YEAR!$C$3-1)&amp;"       :="))</f>
        <v>2039</v>
      </c>
      <c r="Z1439">
        <f ca="1">IF(Y1439&lt;1.1,Y1439,IF(Y1439&lt;YEAR!$C$2+YEAR!$C$3-2,Y1439+1,(YEAR!$C$2+YEAR!$C$3-1)&amp;"       :="))</f>
        <v>2040</v>
      </c>
      <c r="AA1439">
        <f ca="1">IF(Z1439&lt;1.1,Z1439,IF(Z1439&lt;YEAR!$C$2+YEAR!$C$3-2,Z1439+1,(YEAR!$C$2+YEAR!$C$3-1)&amp;"       :="))</f>
        <v>2041</v>
      </c>
      <c r="AB1439">
        <f ca="1">IF(AA1439&lt;1.1,AA1439,IF(AA1439&lt;YEAR!$C$2+YEAR!$C$3-2,AA1439+1,(YEAR!$C$2+YEAR!$C$3-1)&amp;"       :="))</f>
        <v>2042</v>
      </c>
      <c r="AC1439">
        <f ca="1">IF(AB1439&lt;1.1,AB1439,IF(AB1439&lt;YEAR!$C$2+YEAR!$C$3-2,AB1439+1,(YEAR!$C$2+YEAR!$C$3-1)&amp;"       :="))</f>
        <v>2043</v>
      </c>
      <c r="AD1439">
        <f ca="1">IF(AC1439&lt;1.1,AC1439,IF(AC1439&lt;YEAR!$C$2+YEAR!$C$3-2,AC1439+1,(YEAR!$C$2+YEAR!$C$3-1)&amp;"       :="))</f>
        <v>2044</v>
      </c>
      <c r="AE1439">
        <f ca="1">IF(AD1439&lt;1.1,AD1439,IF(AD1439&lt;YEAR!$C$2+YEAR!$C$3-2,AD1439+1,(YEAR!$C$2+YEAR!$C$3-1)&amp;"       :="))</f>
        <v>2045</v>
      </c>
      <c r="AF1439">
        <f ca="1">IF(AE1439&lt;1.1,AE1439,IF(AE1439&lt;YEAR!$C$2+YEAR!$C$3-2,AE1439+1,(YEAR!$C$2+YEAR!$C$3-1)&amp;"       :="))</f>
        <v>2046</v>
      </c>
      <c r="AG1439">
        <f ca="1">IF(AF1439&lt;1.1,AF1439,IF(AF1439&lt;YEAR!$C$2+YEAR!$C$3-2,AF1439+1,(YEAR!$C$2+YEAR!$C$3-1)&amp;"       :="))</f>
        <v>2047</v>
      </c>
      <c r="AH1439">
        <f ca="1">IF(AG1439&lt;1.1,AG1439,IF(AG1439&lt;YEAR!$C$2+YEAR!$C$3-2,AG1439+1,(YEAR!$C$2+YEAR!$C$3-1)&amp;"       :="))</f>
        <v>2048</v>
      </c>
      <c r="AI1439">
        <f ca="1">IF(AH1439&lt;1.1,AH1439,IF(AH1439&lt;YEAR!$C$2+YEAR!$C$3-2,AH1439+1,(YEAR!$C$2+YEAR!$C$3-1)&amp;"       :="))</f>
        <v>2049</v>
      </c>
      <c r="AJ1439" t="str">
        <f ca="1">IF(AI1439&lt;1.1,AI1439,IF(AI1439&lt;YEAR!$C$2+YEAR!$C$3-2,AI1439+1,(YEAR!$C$2+YEAR!$C$3-1)&amp;"       :="))</f>
        <v>2050       :=</v>
      </c>
    </row>
    <row r="1440" spans="1:36">
      <c r="A1440">
        <f t="shared" ca="1" si="106"/>
        <v>36</v>
      </c>
      <c r="B1440" t="s">
        <v>51</v>
      </c>
      <c r="C1440" t="str">
        <f ca="1">IF(D1440="",OFFSET(AvailabilityFactor!A$1,A1440,0),C1439)</f>
        <v>D2HLT0171</v>
      </c>
      <c r="D1440" t="str" cm="1">
        <f t="array" aca="1" ref="D1440" ca="1">IF(D1439="",TS_DRC!$P$5,OFFSET(TS_DRC!P$5,RIGHT(D1439,2),0,TRUE))</f>
        <v>TS01</v>
      </c>
      <c r="E1440" t="str">
        <f t="shared" ca="1" si="99"/>
        <v>TS01</v>
      </c>
      <c r="F1440">
        <f>[3]Scenarios!$H$7</f>
        <v>1</v>
      </c>
      <c r="G1440">
        <f>IF(F1440&lt;1.1,F1440,IF(F1440&lt;YEAR!$C$2+YEAR!$C$3-2,F1440+1,(YEAR!$C$2+YEAR!$C$3-1)&amp;"       :="))</f>
        <v>1</v>
      </c>
      <c r="H1440">
        <f>IF(G1440&lt;1.1,G1440,IF(G1440&lt;YEAR!$C$2+YEAR!$C$3-2,G1440+1,(YEAR!$C$2+YEAR!$C$3-1)&amp;"       :="))</f>
        <v>1</v>
      </c>
      <c r="I1440">
        <f>IF(H1440&lt;1.1,H1440,IF(H1440&lt;YEAR!$C$2+YEAR!$C$3-2,H1440+1,(YEAR!$C$2+YEAR!$C$3-1)&amp;"       :="))</f>
        <v>1</v>
      </c>
      <c r="J1440">
        <f>IF(I1440&lt;1.1,I1440,IF(I1440&lt;YEAR!$C$2+YEAR!$C$3-2,I1440+1,(YEAR!$C$2+YEAR!$C$3-1)&amp;"       :="))</f>
        <v>1</v>
      </c>
      <c r="K1440">
        <f>IF(J1440&lt;1.1,J1440,IF(J1440&lt;YEAR!$C$2+YEAR!$C$3-2,J1440+1,(YEAR!$C$2+YEAR!$C$3-1)&amp;"       :="))</f>
        <v>1</v>
      </c>
      <c r="L1440">
        <f>IF(K1440&lt;1.1,K1440,IF(K1440&lt;YEAR!$C$2+YEAR!$C$3-2,K1440+1,(YEAR!$C$2+YEAR!$C$3-1)&amp;"       :="))</f>
        <v>1</v>
      </c>
      <c r="M1440">
        <f>IF(L1440&lt;1.1,L1440,IF(L1440&lt;YEAR!$C$2+YEAR!$C$3-2,L1440+1,(YEAR!$C$2+YEAR!$C$3-1)&amp;"       :="))</f>
        <v>1</v>
      </c>
      <c r="N1440">
        <f>IF(M1440&lt;1.1,M1440,IF(M1440&lt;YEAR!$C$2+YEAR!$C$3-2,M1440+1,(YEAR!$C$2+YEAR!$C$3-1)&amp;"       :="))</f>
        <v>1</v>
      </c>
      <c r="O1440">
        <f>IF(N1440&lt;1.1,N1440,IF(N1440&lt;YEAR!$C$2+YEAR!$C$3-2,N1440+1,(YEAR!$C$2+YEAR!$C$3-1)&amp;"       :="))</f>
        <v>1</v>
      </c>
      <c r="P1440">
        <f>IF(O1440&lt;1.1,O1440,IF(O1440&lt;YEAR!$C$2+YEAR!$C$3-2,O1440+1,(YEAR!$C$2+YEAR!$C$3-1)&amp;"       :="))</f>
        <v>1</v>
      </c>
      <c r="Q1440">
        <f>IF(P1440&lt;1.1,P1440,IF(P1440&lt;YEAR!$C$2+YEAR!$C$3-2,P1440+1,(YEAR!$C$2+YEAR!$C$3-1)&amp;"       :="))</f>
        <v>1</v>
      </c>
      <c r="R1440">
        <f>IF(Q1440&lt;1.1,Q1440,IF(Q1440&lt;YEAR!$C$2+YEAR!$C$3-2,Q1440+1,(YEAR!$C$2+YEAR!$C$3-1)&amp;"       :="))</f>
        <v>1</v>
      </c>
      <c r="S1440">
        <f>IF(R1440&lt;1.1,R1440,IF(R1440&lt;YEAR!$C$2+YEAR!$C$3-2,R1440+1,(YEAR!$C$2+YEAR!$C$3-1)&amp;"       :="))</f>
        <v>1</v>
      </c>
      <c r="T1440">
        <f>IF(S1440&lt;1.1,S1440,IF(S1440&lt;YEAR!$C$2+YEAR!$C$3-2,S1440+1,(YEAR!$C$2+YEAR!$C$3-1)&amp;"       :="))</f>
        <v>1</v>
      </c>
      <c r="U1440">
        <f>IF(T1440&lt;1.1,T1440,IF(T1440&lt;YEAR!$C$2+YEAR!$C$3-2,T1440+1,(YEAR!$C$2+YEAR!$C$3-1)&amp;"       :="))</f>
        <v>1</v>
      </c>
      <c r="V1440">
        <f>IF(U1440&lt;1.1,U1440,IF(U1440&lt;YEAR!$C$2+YEAR!$C$3-2,U1440+1,(YEAR!$C$2+YEAR!$C$3-1)&amp;"       :="))</f>
        <v>1</v>
      </c>
      <c r="W1440">
        <f>IF(V1440&lt;1.1,V1440,IF(V1440&lt;YEAR!$C$2+YEAR!$C$3-2,V1440+1,(YEAR!$C$2+YEAR!$C$3-1)&amp;"       :="))</f>
        <v>1</v>
      </c>
      <c r="X1440">
        <f>IF(W1440&lt;1.1,W1440,IF(W1440&lt;YEAR!$C$2+YEAR!$C$3-2,W1440+1,(YEAR!$C$2+YEAR!$C$3-1)&amp;"       :="))</f>
        <v>1</v>
      </c>
      <c r="Y1440">
        <f>IF(X1440&lt;1.1,X1440,IF(X1440&lt;YEAR!$C$2+YEAR!$C$3-2,X1440+1,(YEAR!$C$2+YEAR!$C$3-1)&amp;"       :="))</f>
        <v>1</v>
      </c>
      <c r="Z1440">
        <f>IF(Y1440&lt;1.1,Y1440,IF(Y1440&lt;YEAR!$C$2+YEAR!$C$3-2,Y1440+1,(YEAR!$C$2+YEAR!$C$3-1)&amp;"       :="))</f>
        <v>1</v>
      </c>
      <c r="AA1440">
        <f>IF(Z1440&lt;1.1,Z1440,IF(Z1440&lt;YEAR!$C$2+YEAR!$C$3-2,Z1440+1,(YEAR!$C$2+YEAR!$C$3-1)&amp;"       :="))</f>
        <v>1</v>
      </c>
      <c r="AB1440">
        <f>IF(AA1440&lt;1.1,AA1440,IF(AA1440&lt;YEAR!$C$2+YEAR!$C$3-2,AA1440+1,(YEAR!$C$2+YEAR!$C$3-1)&amp;"       :="))</f>
        <v>1</v>
      </c>
      <c r="AC1440">
        <f>IF(AB1440&lt;1.1,AB1440,IF(AB1440&lt;YEAR!$C$2+YEAR!$C$3-2,AB1440+1,(YEAR!$C$2+YEAR!$C$3-1)&amp;"       :="))</f>
        <v>1</v>
      </c>
      <c r="AD1440">
        <f>IF(AC1440&lt;1.1,AC1440,IF(AC1440&lt;YEAR!$C$2+YEAR!$C$3-2,AC1440+1,(YEAR!$C$2+YEAR!$C$3-1)&amp;"       :="))</f>
        <v>1</v>
      </c>
      <c r="AE1440">
        <f>IF(AD1440&lt;1.1,AD1440,IF(AD1440&lt;YEAR!$C$2+YEAR!$C$3-2,AD1440+1,(YEAR!$C$2+YEAR!$C$3-1)&amp;"       :="))</f>
        <v>1</v>
      </c>
      <c r="AF1440">
        <f>IF(AE1440&lt;1.1,AE1440,IF(AE1440&lt;YEAR!$C$2+YEAR!$C$3-2,AE1440+1,(YEAR!$C$2+YEAR!$C$3-1)&amp;"       :="))</f>
        <v>1</v>
      </c>
      <c r="AG1440">
        <f>IF(AF1440&lt;1.1,AF1440,IF(AF1440&lt;YEAR!$C$2+YEAR!$C$3-2,AF1440+1,(YEAR!$C$2+YEAR!$C$3-1)&amp;"       :="))</f>
        <v>1</v>
      </c>
      <c r="AH1440">
        <f>IF(AG1440&lt;1.1,AG1440,IF(AG1440&lt;YEAR!$C$2+YEAR!$C$3-2,AG1440+1,(YEAR!$C$2+YEAR!$C$3-1)&amp;"       :="))</f>
        <v>1</v>
      </c>
      <c r="AI1440">
        <f>IF(AH1440&lt;1.1,AH1440,IF(AH1440&lt;YEAR!$C$2+YEAR!$C$3-2,AH1440+1,(YEAR!$C$2+YEAR!$C$3-1)&amp;"       :="))</f>
        <v>1</v>
      </c>
      <c r="AJ1440">
        <f>IF(AI1440&lt;1.1,AI1440,IF(AI1440&lt;YEAR!$C$2+YEAR!$C$3-2,AI1440+1,(YEAR!$C$2+YEAR!$C$3-1)&amp;"       :="))</f>
        <v>1</v>
      </c>
    </row>
    <row r="1441" spans="1:36">
      <c r="A1441">
        <f t="shared" ca="1" si="106"/>
        <v>36</v>
      </c>
      <c r="B1441" t="s">
        <v>51</v>
      </c>
      <c r="C1441" t="str">
        <f ca="1">IF(D1441="",OFFSET(AvailabilityFactor!A$1,A1441,0),C1440)</f>
        <v>D2HLT0171</v>
      </c>
      <c r="D1441" t="str" cm="1">
        <f t="array" aca="1" ref="D1441" ca="1">IF(D1440="",TS_DRC!$P$5,OFFSET(TS_DRC!P$5,RIGHT(D1440,2),0,TRUE))</f>
        <v>TS02</v>
      </c>
      <c r="E1441" t="str">
        <f t="shared" ca="1" si="99"/>
        <v>TS02</v>
      </c>
      <c r="F1441">
        <f>[3]Scenarios!$H$7</f>
        <v>1</v>
      </c>
      <c r="G1441">
        <f>IF(F1441&lt;1.1,F1441,IF(F1441&lt;YEAR!$C$2+YEAR!$C$3-2,F1441+1,(YEAR!$C$2+YEAR!$C$3-1)&amp;"       :="))</f>
        <v>1</v>
      </c>
      <c r="H1441">
        <f>IF(G1441&lt;1.1,G1441,IF(G1441&lt;YEAR!$C$2+YEAR!$C$3-2,G1441+1,(YEAR!$C$2+YEAR!$C$3-1)&amp;"       :="))</f>
        <v>1</v>
      </c>
      <c r="I1441">
        <f>IF(H1441&lt;1.1,H1441,IF(H1441&lt;YEAR!$C$2+YEAR!$C$3-2,H1441+1,(YEAR!$C$2+YEAR!$C$3-1)&amp;"       :="))</f>
        <v>1</v>
      </c>
      <c r="J1441">
        <f>IF(I1441&lt;1.1,I1441,IF(I1441&lt;YEAR!$C$2+YEAR!$C$3-2,I1441+1,(YEAR!$C$2+YEAR!$C$3-1)&amp;"       :="))</f>
        <v>1</v>
      </c>
      <c r="K1441">
        <f>IF(J1441&lt;1.1,J1441,IF(J1441&lt;YEAR!$C$2+YEAR!$C$3-2,J1441+1,(YEAR!$C$2+YEAR!$C$3-1)&amp;"       :="))</f>
        <v>1</v>
      </c>
      <c r="L1441">
        <f>IF(K1441&lt;1.1,K1441,IF(K1441&lt;YEAR!$C$2+YEAR!$C$3-2,K1441+1,(YEAR!$C$2+YEAR!$C$3-1)&amp;"       :="))</f>
        <v>1</v>
      </c>
      <c r="M1441">
        <f>IF(L1441&lt;1.1,L1441,IF(L1441&lt;YEAR!$C$2+YEAR!$C$3-2,L1441+1,(YEAR!$C$2+YEAR!$C$3-1)&amp;"       :="))</f>
        <v>1</v>
      </c>
      <c r="N1441">
        <f>IF(M1441&lt;1.1,M1441,IF(M1441&lt;YEAR!$C$2+YEAR!$C$3-2,M1441+1,(YEAR!$C$2+YEAR!$C$3-1)&amp;"       :="))</f>
        <v>1</v>
      </c>
      <c r="O1441">
        <f>IF(N1441&lt;1.1,N1441,IF(N1441&lt;YEAR!$C$2+YEAR!$C$3-2,N1441+1,(YEAR!$C$2+YEAR!$C$3-1)&amp;"       :="))</f>
        <v>1</v>
      </c>
      <c r="P1441">
        <f>IF(O1441&lt;1.1,O1441,IF(O1441&lt;YEAR!$C$2+YEAR!$C$3-2,O1441+1,(YEAR!$C$2+YEAR!$C$3-1)&amp;"       :="))</f>
        <v>1</v>
      </c>
      <c r="Q1441">
        <f>IF(P1441&lt;1.1,P1441,IF(P1441&lt;YEAR!$C$2+YEAR!$C$3-2,P1441+1,(YEAR!$C$2+YEAR!$C$3-1)&amp;"       :="))</f>
        <v>1</v>
      </c>
      <c r="R1441">
        <f>IF(Q1441&lt;1.1,Q1441,IF(Q1441&lt;YEAR!$C$2+YEAR!$C$3-2,Q1441+1,(YEAR!$C$2+YEAR!$C$3-1)&amp;"       :="))</f>
        <v>1</v>
      </c>
      <c r="S1441">
        <f>IF(R1441&lt;1.1,R1441,IF(R1441&lt;YEAR!$C$2+YEAR!$C$3-2,R1441+1,(YEAR!$C$2+YEAR!$C$3-1)&amp;"       :="))</f>
        <v>1</v>
      </c>
      <c r="T1441">
        <f>IF(S1441&lt;1.1,S1441,IF(S1441&lt;YEAR!$C$2+YEAR!$C$3-2,S1441+1,(YEAR!$C$2+YEAR!$C$3-1)&amp;"       :="))</f>
        <v>1</v>
      </c>
      <c r="U1441">
        <f>IF(T1441&lt;1.1,T1441,IF(T1441&lt;YEAR!$C$2+YEAR!$C$3-2,T1441+1,(YEAR!$C$2+YEAR!$C$3-1)&amp;"       :="))</f>
        <v>1</v>
      </c>
      <c r="V1441">
        <f>IF(U1441&lt;1.1,U1441,IF(U1441&lt;YEAR!$C$2+YEAR!$C$3-2,U1441+1,(YEAR!$C$2+YEAR!$C$3-1)&amp;"       :="))</f>
        <v>1</v>
      </c>
      <c r="W1441">
        <f>IF(V1441&lt;1.1,V1441,IF(V1441&lt;YEAR!$C$2+YEAR!$C$3-2,V1441+1,(YEAR!$C$2+YEAR!$C$3-1)&amp;"       :="))</f>
        <v>1</v>
      </c>
      <c r="X1441">
        <f>IF(W1441&lt;1.1,W1441,IF(W1441&lt;YEAR!$C$2+YEAR!$C$3-2,W1441+1,(YEAR!$C$2+YEAR!$C$3-1)&amp;"       :="))</f>
        <v>1</v>
      </c>
      <c r="Y1441">
        <f>IF(X1441&lt;1.1,X1441,IF(X1441&lt;YEAR!$C$2+YEAR!$C$3-2,X1441+1,(YEAR!$C$2+YEAR!$C$3-1)&amp;"       :="))</f>
        <v>1</v>
      </c>
      <c r="Z1441">
        <f>IF(Y1441&lt;1.1,Y1441,IF(Y1441&lt;YEAR!$C$2+YEAR!$C$3-2,Y1441+1,(YEAR!$C$2+YEAR!$C$3-1)&amp;"       :="))</f>
        <v>1</v>
      </c>
      <c r="AA1441">
        <f>IF(Z1441&lt;1.1,Z1441,IF(Z1441&lt;YEAR!$C$2+YEAR!$C$3-2,Z1441+1,(YEAR!$C$2+YEAR!$C$3-1)&amp;"       :="))</f>
        <v>1</v>
      </c>
      <c r="AB1441">
        <f>IF(AA1441&lt;1.1,AA1441,IF(AA1441&lt;YEAR!$C$2+YEAR!$C$3-2,AA1441+1,(YEAR!$C$2+YEAR!$C$3-1)&amp;"       :="))</f>
        <v>1</v>
      </c>
      <c r="AC1441">
        <f>IF(AB1441&lt;1.1,AB1441,IF(AB1441&lt;YEAR!$C$2+YEAR!$C$3-2,AB1441+1,(YEAR!$C$2+YEAR!$C$3-1)&amp;"       :="))</f>
        <v>1</v>
      </c>
      <c r="AD1441">
        <f>IF(AC1441&lt;1.1,AC1441,IF(AC1441&lt;YEAR!$C$2+YEAR!$C$3-2,AC1441+1,(YEAR!$C$2+YEAR!$C$3-1)&amp;"       :="))</f>
        <v>1</v>
      </c>
      <c r="AE1441">
        <f>IF(AD1441&lt;1.1,AD1441,IF(AD1441&lt;YEAR!$C$2+YEAR!$C$3-2,AD1441+1,(YEAR!$C$2+YEAR!$C$3-1)&amp;"       :="))</f>
        <v>1</v>
      </c>
      <c r="AF1441">
        <f>IF(AE1441&lt;1.1,AE1441,IF(AE1441&lt;YEAR!$C$2+YEAR!$C$3-2,AE1441+1,(YEAR!$C$2+YEAR!$C$3-1)&amp;"       :="))</f>
        <v>1</v>
      </c>
      <c r="AG1441">
        <f>IF(AF1441&lt;1.1,AF1441,IF(AF1441&lt;YEAR!$C$2+YEAR!$C$3-2,AF1441+1,(YEAR!$C$2+YEAR!$C$3-1)&amp;"       :="))</f>
        <v>1</v>
      </c>
      <c r="AH1441">
        <f>IF(AG1441&lt;1.1,AG1441,IF(AG1441&lt;YEAR!$C$2+YEAR!$C$3-2,AG1441+1,(YEAR!$C$2+YEAR!$C$3-1)&amp;"       :="))</f>
        <v>1</v>
      </c>
      <c r="AI1441">
        <f>IF(AH1441&lt;1.1,AH1441,IF(AH1441&lt;YEAR!$C$2+YEAR!$C$3-2,AH1441+1,(YEAR!$C$2+YEAR!$C$3-1)&amp;"       :="))</f>
        <v>1</v>
      </c>
      <c r="AJ1441">
        <f>IF(AI1441&lt;1.1,AI1441,IF(AI1441&lt;YEAR!$C$2+YEAR!$C$3-2,AI1441+1,(YEAR!$C$2+YEAR!$C$3-1)&amp;"       :="))</f>
        <v>1</v>
      </c>
    </row>
    <row r="1442" spans="1:36">
      <c r="A1442">
        <f t="shared" ca="1" si="106"/>
        <v>36</v>
      </c>
      <c r="B1442" t="s">
        <v>51</v>
      </c>
      <c r="C1442" t="str">
        <f ca="1">IF(D1442="",OFFSET(AvailabilityFactor!A$1,A1442,0),C1441)</f>
        <v>D2HLT0171</v>
      </c>
      <c r="D1442" t="str" cm="1">
        <f t="array" aca="1" ref="D1442" ca="1">IF(D1441="",TS_DRC!$P$5,OFFSET(TS_DRC!P$5,RIGHT(D1441,2),0,TRUE))</f>
        <v>TS03</v>
      </c>
      <c r="E1442" t="str">
        <f t="shared" ca="1" si="99"/>
        <v>TS03</v>
      </c>
      <c r="F1442">
        <f>[3]Scenarios!$H$7</f>
        <v>1</v>
      </c>
      <c r="G1442">
        <f>IF(F1442&lt;1.1,F1442,IF(F1442&lt;YEAR!$C$2+YEAR!$C$3-2,F1442+1,(YEAR!$C$2+YEAR!$C$3-1)&amp;"       :="))</f>
        <v>1</v>
      </c>
      <c r="H1442">
        <f>IF(G1442&lt;1.1,G1442,IF(G1442&lt;YEAR!$C$2+YEAR!$C$3-2,G1442+1,(YEAR!$C$2+YEAR!$C$3-1)&amp;"       :="))</f>
        <v>1</v>
      </c>
      <c r="I1442">
        <f>IF(H1442&lt;1.1,H1442,IF(H1442&lt;YEAR!$C$2+YEAR!$C$3-2,H1442+1,(YEAR!$C$2+YEAR!$C$3-1)&amp;"       :="))</f>
        <v>1</v>
      </c>
      <c r="J1442">
        <f>IF(I1442&lt;1.1,I1442,IF(I1442&lt;YEAR!$C$2+YEAR!$C$3-2,I1442+1,(YEAR!$C$2+YEAR!$C$3-1)&amp;"       :="))</f>
        <v>1</v>
      </c>
      <c r="K1442">
        <f>IF(J1442&lt;1.1,J1442,IF(J1442&lt;YEAR!$C$2+YEAR!$C$3-2,J1442+1,(YEAR!$C$2+YEAR!$C$3-1)&amp;"       :="))</f>
        <v>1</v>
      </c>
      <c r="L1442">
        <f>IF(K1442&lt;1.1,K1442,IF(K1442&lt;YEAR!$C$2+YEAR!$C$3-2,K1442+1,(YEAR!$C$2+YEAR!$C$3-1)&amp;"       :="))</f>
        <v>1</v>
      </c>
      <c r="M1442">
        <f>IF(L1442&lt;1.1,L1442,IF(L1442&lt;YEAR!$C$2+YEAR!$C$3-2,L1442+1,(YEAR!$C$2+YEAR!$C$3-1)&amp;"       :="))</f>
        <v>1</v>
      </c>
      <c r="N1442">
        <f>IF(M1442&lt;1.1,M1442,IF(M1442&lt;YEAR!$C$2+YEAR!$C$3-2,M1442+1,(YEAR!$C$2+YEAR!$C$3-1)&amp;"       :="))</f>
        <v>1</v>
      </c>
      <c r="O1442">
        <f>IF(N1442&lt;1.1,N1442,IF(N1442&lt;YEAR!$C$2+YEAR!$C$3-2,N1442+1,(YEAR!$C$2+YEAR!$C$3-1)&amp;"       :="))</f>
        <v>1</v>
      </c>
      <c r="P1442">
        <f>IF(O1442&lt;1.1,O1442,IF(O1442&lt;YEAR!$C$2+YEAR!$C$3-2,O1442+1,(YEAR!$C$2+YEAR!$C$3-1)&amp;"       :="))</f>
        <v>1</v>
      </c>
      <c r="Q1442">
        <f>IF(P1442&lt;1.1,P1442,IF(P1442&lt;YEAR!$C$2+YEAR!$C$3-2,P1442+1,(YEAR!$C$2+YEAR!$C$3-1)&amp;"       :="))</f>
        <v>1</v>
      </c>
      <c r="R1442">
        <f>IF(Q1442&lt;1.1,Q1442,IF(Q1442&lt;YEAR!$C$2+YEAR!$C$3-2,Q1442+1,(YEAR!$C$2+YEAR!$C$3-1)&amp;"       :="))</f>
        <v>1</v>
      </c>
      <c r="S1442">
        <f>IF(R1442&lt;1.1,R1442,IF(R1442&lt;YEAR!$C$2+YEAR!$C$3-2,R1442+1,(YEAR!$C$2+YEAR!$C$3-1)&amp;"       :="))</f>
        <v>1</v>
      </c>
      <c r="T1442">
        <f>IF(S1442&lt;1.1,S1442,IF(S1442&lt;YEAR!$C$2+YEAR!$C$3-2,S1442+1,(YEAR!$C$2+YEAR!$C$3-1)&amp;"       :="))</f>
        <v>1</v>
      </c>
      <c r="U1442">
        <f>IF(T1442&lt;1.1,T1442,IF(T1442&lt;YEAR!$C$2+YEAR!$C$3-2,T1442+1,(YEAR!$C$2+YEAR!$C$3-1)&amp;"       :="))</f>
        <v>1</v>
      </c>
      <c r="V1442">
        <f>IF(U1442&lt;1.1,U1442,IF(U1442&lt;YEAR!$C$2+YEAR!$C$3-2,U1442+1,(YEAR!$C$2+YEAR!$C$3-1)&amp;"       :="))</f>
        <v>1</v>
      </c>
      <c r="W1442">
        <f>IF(V1442&lt;1.1,V1442,IF(V1442&lt;YEAR!$C$2+YEAR!$C$3-2,V1442+1,(YEAR!$C$2+YEAR!$C$3-1)&amp;"       :="))</f>
        <v>1</v>
      </c>
      <c r="X1442">
        <f>IF(W1442&lt;1.1,W1442,IF(W1442&lt;YEAR!$C$2+YEAR!$C$3-2,W1442+1,(YEAR!$C$2+YEAR!$C$3-1)&amp;"       :="))</f>
        <v>1</v>
      </c>
      <c r="Y1442">
        <f>IF(X1442&lt;1.1,X1442,IF(X1442&lt;YEAR!$C$2+YEAR!$C$3-2,X1442+1,(YEAR!$C$2+YEAR!$C$3-1)&amp;"       :="))</f>
        <v>1</v>
      </c>
      <c r="Z1442">
        <f>IF(Y1442&lt;1.1,Y1442,IF(Y1442&lt;YEAR!$C$2+YEAR!$C$3-2,Y1442+1,(YEAR!$C$2+YEAR!$C$3-1)&amp;"       :="))</f>
        <v>1</v>
      </c>
      <c r="AA1442">
        <f>IF(Z1442&lt;1.1,Z1442,IF(Z1442&lt;YEAR!$C$2+YEAR!$C$3-2,Z1442+1,(YEAR!$C$2+YEAR!$C$3-1)&amp;"       :="))</f>
        <v>1</v>
      </c>
      <c r="AB1442">
        <f>IF(AA1442&lt;1.1,AA1442,IF(AA1442&lt;YEAR!$C$2+YEAR!$C$3-2,AA1442+1,(YEAR!$C$2+YEAR!$C$3-1)&amp;"       :="))</f>
        <v>1</v>
      </c>
      <c r="AC1442">
        <f>IF(AB1442&lt;1.1,AB1442,IF(AB1442&lt;YEAR!$C$2+YEAR!$C$3-2,AB1442+1,(YEAR!$C$2+YEAR!$C$3-1)&amp;"       :="))</f>
        <v>1</v>
      </c>
      <c r="AD1442">
        <f>IF(AC1442&lt;1.1,AC1442,IF(AC1442&lt;YEAR!$C$2+YEAR!$C$3-2,AC1442+1,(YEAR!$C$2+YEAR!$C$3-1)&amp;"       :="))</f>
        <v>1</v>
      </c>
      <c r="AE1442">
        <f>IF(AD1442&lt;1.1,AD1442,IF(AD1442&lt;YEAR!$C$2+YEAR!$C$3-2,AD1442+1,(YEAR!$C$2+YEAR!$C$3-1)&amp;"       :="))</f>
        <v>1</v>
      </c>
      <c r="AF1442">
        <f>IF(AE1442&lt;1.1,AE1442,IF(AE1442&lt;YEAR!$C$2+YEAR!$C$3-2,AE1442+1,(YEAR!$C$2+YEAR!$C$3-1)&amp;"       :="))</f>
        <v>1</v>
      </c>
      <c r="AG1442">
        <f>IF(AF1442&lt;1.1,AF1442,IF(AF1442&lt;YEAR!$C$2+YEAR!$C$3-2,AF1442+1,(YEAR!$C$2+YEAR!$C$3-1)&amp;"       :="))</f>
        <v>1</v>
      </c>
      <c r="AH1442">
        <f>IF(AG1442&lt;1.1,AG1442,IF(AG1442&lt;YEAR!$C$2+YEAR!$C$3-2,AG1442+1,(YEAR!$C$2+YEAR!$C$3-1)&amp;"       :="))</f>
        <v>1</v>
      </c>
      <c r="AI1442">
        <f>IF(AH1442&lt;1.1,AH1442,IF(AH1442&lt;YEAR!$C$2+YEAR!$C$3-2,AH1442+1,(YEAR!$C$2+YEAR!$C$3-1)&amp;"       :="))</f>
        <v>1</v>
      </c>
      <c r="AJ1442">
        <f>IF(AI1442&lt;1.1,AI1442,IF(AI1442&lt;YEAR!$C$2+YEAR!$C$3-2,AI1442+1,(YEAR!$C$2+YEAR!$C$3-1)&amp;"       :="))</f>
        <v>1</v>
      </c>
    </row>
    <row r="1443" spans="1:36">
      <c r="A1443">
        <f t="shared" ca="1" si="106"/>
        <v>36</v>
      </c>
      <c r="B1443" t="s">
        <v>51</v>
      </c>
      <c r="C1443" t="str">
        <f ca="1">IF(D1443="",OFFSET(AvailabilityFactor!A$1,A1443,0),C1442)</f>
        <v>D2HLT0171</v>
      </c>
      <c r="D1443" t="str" cm="1">
        <f t="array" aca="1" ref="D1443" ca="1">IF(D1442="",TS_DRC!$P$5,OFFSET(TS_DRC!P$5,RIGHT(D1442,2),0,TRUE))</f>
        <v>TS04</v>
      </c>
      <c r="E1443" t="str">
        <f t="shared" ca="1" si="99"/>
        <v>TS04</v>
      </c>
      <c r="F1443">
        <f>[3]Scenarios!$H$7</f>
        <v>1</v>
      </c>
      <c r="G1443">
        <f>IF(F1443&lt;1.1,F1443,IF(F1443&lt;YEAR!$C$2+YEAR!$C$3-2,F1443+1,(YEAR!$C$2+YEAR!$C$3-1)&amp;"       :="))</f>
        <v>1</v>
      </c>
      <c r="H1443">
        <f>IF(G1443&lt;1.1,G1443,IF(G1443&lt;YEAR!$C$2+YEAR!$C$3-2,G1443+1,(YEAR!$C$2+YEAR!$C$3-1)&amp;"       :="))</f>
        <v>1</v>
      </c>
      <c r="I1443">
        <f>IF(H1443&lt;1.1,H1443,IF(H1443&lt;YEAR!$C$2+YEAR!$C$3-2,H1443+1,(YEAR!$C$2+YEAR!$C$3-1)&amp;"       :="))</f>
        <v>1</v>
      </c>
      <c r="J1443">
        <f>IF(I1443&lt;1.1,I1443,IF(I1443&lt;YEAR!$C$2+YEAR!$C$3-2,I1443+1,(YEAR!$C$2+YEAR!$C$3-1)&amp;"       :="))</f>
        <v>1</v>
      </c>
      <c r="K1443">
        <f>IF(J1443&lt;1.1,J1443,IF(J1443&lt;YEAR!$C$2+YEAR!$C$3-2,J1443+1,(YEAR!$C$2+YEAR!$C$3-1)&amp;"       :="))</f>
        <v>1</v>
      </c>
      <c r="L1443">
        <f>IF(K1443&lt;1.1,K1443,IF(K1443&lt;YEAR!$C$2+YEAR!$C$3-2,K1443+1,(YEAR!$C$2+YEAR!$C$3-1)&amp;"       :="))</f>
        <v>1</v>
      </c>
      <c r="M1443">
        <f>IF(L1443&lt;1.1,L1443,IF(L1443&lt;YEAR!$C$2+YEAR!$C$3-2,L1443+1,(YEAR!$C$2+YEAR!$C$3-1)&amp;"       :="))</f>
        <v>1</v>
      </c>
      <c r="N1443">
        <f>IF(M1443&lt;1.1,M1443,IF(M1443&lt;YEAR!$C$2+YEAR!$C$3-2,M1443+1,(YEAR!$C$2+YEAR!$C$3-1)&amp;"       :="))</f>
        <v>1</v>
      </c>
      <c r="O1443">
        <f>IF(N1443&lt;1.1,N1443,IF(N1443&lt;YEAR!$C$2+YEAR!$C$3-2,N1443+1,(YEAR!$C$2+YEAR!$C$3-1)&amp;"       :="))</f>
        <v>1</v>
      </c>
      <c r="P1443">
        <f>IF(O1443&lt;1.1,O1443,IF(O1443&lt;YEAR!$C$2+YEAR!$C$3-2,O1443+1,(YEAR!$C$2+YEAR!$C$3-1)&amp;"       :="))</f>
        <v>1</v>
      </c>
      <c r="Q1443">
        <f>IF(P1443&lt;1.1,P1443,IF(P1443&lt;YEAR!$C$2+YEAR!$C$3-2,P1443+1,(YEAR!$C$2+YEAR!$C$3-1)&amp;"       :="))</f>
        <v>1</v>
      </c>
      <c r="R1443">
        <f>IF(Q1443&lt;1.1,Q1443,IF(Q1443&lt;YEAR!$C$2+YEAR!$C$3-2,Q1443+1,(YEAR!$C$2+YEAR!$C$3-1)&amp;"       :="))</f>
        <v>1</v>
      </c>
      <c r="S1443">
        <f>IF(R1443&lt;1.1,R1443,IF(R1443&lt;YEAR!$C$2+YEAR!$C$3-2,R1443+1,(YEAR!$C$2+YEAR!$C$3-1)&amp;"       :="))</f>
        <v>1</v>
      </c>
      <c r="T1443">
        <f>IF(S1443&lt;1.1,S1443,IF(S1443&lt;YEAR!$C$2+YEAR!$C$3-2,S1443+1,(YEAR!$C$2+YEAR!$C$3-1)&amp;"       :="))</f>
        <v>1</v>
      </c>
      <c r="U1443">
        <f>IF(T1443&lt;1.1,T1443,IF(T1443&lt;YEAR!$C$2+YEAR!$C$3-2,T1443+1,(YEAR!$C$2+YEAR!$C$3-1)&amp;"       :="))</f>
        <v>1</v>
      </c>
      <c r="V1443">
        <f>IF(U1443&lt;1.1,U1443,IF(U1443&lt;YEAR!$C$2+YEAR!$C$3-2,U1443+1,(YEAR!$C$2+YEAR!$C$3-1)&amp;"       :="))</f>
        <v>1</v>
      </c>
      <c r="W1443">
        <f>IF(V1443&lt;1.1,V1443,IF(V1443&lt;YEAR!$C$2+YEAR!$C$3-2,V1443+1,(YEAR!$C$2+YEAR!$C$3-1)&amp;"       :="))</f>
        <v>1</v>
      </c>
      <c r="X1443">
        <f>IF(W1443&lt;1.1,W1443,IF(W1443&lt;YEAR!$C$2+YEAR!$C$3-2,W1443+1,(YEAR!$C$2+YEAR!$C$3-1)&amp;"       :="))</f>
        <v>1</v>
      </c>
      <c r="Y1443">
        <f>IF(X1443&lt;1.1,X1443,IF(X1443&lt;YEAR!$C$2+YEAR!$C$3-2,X1443+1,(YEAR!$C$2+YEAR!$C$3-1)&amp;"       :="))</f>
        <v>1</v>
      </c>
      <c r="Z1443">
        <f>IF(Y1443&lt;1.1,Y1443,IF(Y1443&lt;YEAR!$C$2+YEAR!$C$3-2,Y1443+1,(YEAR!$C$2+YEAR!$C$3-1)&amp;"       :="))</f>
        <v>1</v>
      </c>
      <c r="AA1443">
        <f>IF(Z1443&lt;1.1,Z1443,IF(Z1443&lt;YEAR!$C$2+YEAR!$C$3-2,Z1443+1,(YEAR!$C$2+YEAR!$C$3-1)&amp;"       :="))</f>
        <v>1</v>
      </c>
      <c r="AB1443">
        <f>IF(AA1443&lt;1.1,AA1443,IF(AA1443&lt;YEAR!$C$2+YEAR!$C$3-2,AA1443+1,(YEAR!$C$2+YEAR!$C$3-1)&amp;"       :="))</f>
        <v>1</v>
      </c>
      <c r="AC1443">
        <f>IF(AB1443&lt;1.1,AB1443,IF(AB1443&lt;YEAR!$C$2+YEAR!$C$3-2,AB1443+1,(YEAR!$C$2+YEAR!$C$3-1)&amp;"       :="))</f>
        <v>1</v>
      </c>
      <c r="AD1443">
        <f>IF(AC1443&lt;1.1,AC1443,IF(AC1443&lt;YEAR!$C$2+YEAR!$C$3-2,AC1443+1,(YEAR!$C$2+YEAR!$C$3-1)&amp;"       :="))</f>
        <v>1</v>
      </c>
      <c r="AE1443">
        <f>IF(AD1443&lt;1.1,AD1443,IF(AD1443&lt;YEAR!$C$2+YEAR!$C$3-2,AD1443+1,(YEAR!$C$2+YEAR!$C$3-1)&amp;"       :="))</f>
        <v>1</v>
      </c>
      <c r="AF1443">
        <f>IF(AE1443&lt;1.1,AE1443,IF(AE1443&lt;YEAR!$C$2+YEAR!$C$3-2,AE1443+1,(YEAR!$C$2+YEAR!$C$3-1)&amp;"       :="))</f>
        <v>1</v>
      </c>
      <c r="AG1443">
        <f>IF(AF1443&lt;1.1,AF1443,IF(AF1443&lt;YEAR!$C$2+YEAR!$C$3-2,AF1443+1,(YEAR!$C$2+YEAR!$C$3-1)&amp;"       :="))</f>
        <v>1</v>
      </c>
      <c r="AH1443">
        <f>IF(AG1443&lt;1.1,AG1443,IF(AG1443&lt;YEAR!$C$2+YEAR!$C$3-2,AG1443+1,(YEAR!$C$2+YEAR!$C$3-1)&amp;"       :="))</f>
        <v>1</v>
      </c>
      <c r="AI1443">
        <f>IF(AH1443&lt;1.1,AH1443,IF(AH1443&lt;YEAR!$C$2+YEAR!$C$3-2,AH1443+1,(YEAR!$C$2+YEAR!$C$3-1)&amp;"       :="))</f>
        <v>1</v>
      </c>
      <c r="AJ1443">
        <f>IF(AI1443&lt;1.1,AI1443,IF(AI1443&lt;YEAR!$C$2+YEAR!$C$3-2,AI1443+1,(YEAR!$C$2+YEAR!$C$3-1)&amp;"       :="))</f>
        <v>1</v>
      </c>
    </row>
    <row r="1444" spans="1:36">
      <c r="A1444">
        <f t="shared" ca="1" si="106"/>
        <v>36</v>
      </c>
      <c r="B1444" t="s">
        <v>51</v>
      </c>
      <c r="C1444" t="str">
        <f ca="1">IF(D1444="",OFFSET(AvailabilityFactor!A$1,A1444,0),C1443)</f>
        <v>D2HLT0171</v>
      </c>
      <c r="D1444" t="str" cm="1">
        <f t="array" aca="1" ref="D1444" ca="1">IF(D1443="",TS_DRC!$P$5,OFFSET(TS_DRC!P$5,RIGHT(D1443,2),0,TRUE))</f>
        <v>TS05</v>
      </c>
      <c r="E1444" t="str">
        <f t="shared" ca="1" si="99"/>
        <v>TS05</v>
      </c>
      <c r="F1444">
        <f>[3]Scenarios!$H$7</f>
        <v>1</v>
      </c>
      <c r="G1444">
        <f>IF(F1444&lt;1.1,F1444,IF(F1444&lt;YEAR!$C$2+YEAR!$C$3-2,F1444+1,(YEAR!$C$2+YEAR!$C$3-1)&amp;"       :="))</f>
        <v>1</v>
      </c>
      <c r="H1444">
        <f>IF(G1444&lt;1.1,G1444,IF(G1444&lt;YEAR!$C$2+YEAR!$C$3-2,G1444+1,(YEAR!$C$2+YEAR!$C$3-1)&amp;"       :="))</f>
        <v>1</v>
      </c>
      <c r="I1444">
        <f>IF(H1444&lt;1.1,H1444,IF(H1444&lt;YEAR!$C$2+YEAR!$C$3-2,H1444+1,(YEAR!$C$2+YEAR!$C$3-1)&amp;"       :="))</f>
        <v>1</v>
      </c>
      <c r="J1444">
        <f>IF(I1444&lt;1.1,I1444,IF(I1444&lt;YEAR!$C$2+YEAR!$C$3-2,I1444+1,(YEAR!$C$2+YEAR!$C$3-1)&amp;"       :="))</f>
        <v>1</v>
      </c>
      <c r="K1444">
        <f>IF(J1444&lt;1.1,J1444,IF(J1444&lt;YEAR!$C$2+YEAR!$C$3-2,J1444+1,(YEAR!$C$2+YEAR!$C$3-1)&amp;"       :="))</f>
        <v>1</v>
      </c>
      <c r="L1444">
        <f>IF(K1444&lt;1.1,K1444,IF(K1444&lt;YEAR!$C$2+YEAR!$C$3-2,K1444+1,(YEAR!$C$2+YEAR!$C$3-1)&amp;"       :="))</f>
        <v>1</v>
      </c>
      <c r="M1444">
        <f>IF(L1444&lt;1.1,L1444,IF(L1444&lt;YEAR!$C$2+YEAR!$C$3-2,L1444+1,(YEAR!$C$2+YEAR!$C$3-1)&amp;"       :="))</f>
        <v>1</v>
      </c>
      <c r="N1444">
        <f>IF(M1444&lt;1.1,M1444,IF(M1444&lt;YEAR!$C$2+YEAR!$C$3-2,M1444+1,(YEAR!$C$2+YEAR!$C$3-1)&amp;"       :="))</f>
        <v>1</v>
      </c>
      <c r="O1444">
        <f>IF(N1444&lt;1.1,N1444,IF(N1444&lt;YEAR!$C$2+YEAR!$C$3-2,N1444+1,(YEAR!$C$2+YEAR!$C$3-1)&amp;"       :="))</f>
        <v>1</v>
      </c>
      <c r="P1444">
        <f>IF(O1444&lt;1.1,O1444,IF(O1444&lt;YEAR!$C$2+YEAR!$C$3-2,O1444+1,(YEAR!$C$2+YEAR!$C$3-1)&amp;"       :="))</f>
        <v>1</v>
      </c>
      <c r="Q1444">
        <f>IF(P1444&lt;1.1,P1444,IF(P1444&lt;YEAR!$C$2+YEAR!$C$3-2,P1444+1,(YEAR!$C$2+YEAR!$C$3-1)&amp;"       :="))</f>
        <v>1</v>
      </c>
      <c r="R1444">
        <f>IF(Q1444&lt;1.1,Q1444,IF(Q1444&lt;YEAR!$C$2+YEAR!$C$3-2,Q1444+1,(YEAR!$C$2+YEAR!$C$3-1)&amp;"       :="))</f>
        <v>1</v>
      </c>
      <c r="S1444">
        <f>IF(R1444&lt;1.1,R1444,IF(R1444&lt;YEAR!$C$2+YEAR!$C$3-2,R1444+1,(YEAR!$C$2+YEAR!$C$3-1)&amp;"       :="))</f>
        <v>1</v>
      </c>
      <c r="T1444">
        <f>IF(S1444&lt;1.1,S1444,IF(S1444&lt;YEAR!$C$2+YEAR!$C$3-2,S1444+1,(YEAR!$C$2+YEAR!$C$3-1)&amp;"       :="))</f>
        <v>1</v>
      </c>
      <c r="U1444">
        <f>IF(T1444&lt;1.1,T1444,IF(T1444&lt;YEAR!$C$2+YEAR!$C$3-2,T1444+1,(YEAR!$C$2+YEAR!$C$3-1)&amp;"       :="))</f>
        <v>1</v>
      </c>
      <c r="V1444">
        <f>IF(U1444&lt;1.1,U1444,IF(U1444&lt;YEAR!$C$2+YEAR!$C$3-2,U1444+1,(YEAR!$C$2+YEAR!$C$3-1)&amp;"       :="))</f>
        <v>1</v>
      </c>
      <c r="W1444">
        <f>IF(V1444&lt;1.1,V1444,IF(V1444&lt;YEAR!$C$2+YEAR!$C$3-2,V1444+1,(YEAR!$C$2+YEAR!$C$3-1)&amp;"       :="))</f>
        <v>1</v>
      </c>
      <c r="X1444">
        <f>IF(W1444&lt;1.1,W1444,IF(W1444&lt;YEAR!$C$2+YEAR!$C$3-2,W1444+1,(YEAR!$C$2+YEAR!$C$3-1)&amp;"       :="))</f>
        <v>1</v>
      </c>
      <c r="Y1444">
        <f>IF(X1444&lt;1.1,X1444,IF(X1444&lt;YEAR!$C$2+YEAR!$C$3-2,X1444+1,(YEAR!$C$2+YEAR!$C$3-1)&amp;"       :="))</f>
        <v>1</v>
      </c>
      <c r="Z1444">
        <f>IF(Y1444&lt;1.1,Y1444,IF(Y1444&lt;YEAR!$C$2+YEAR!$C$3-2,Y1444+1,(YEAR!$C$2+YEAR!$C$3-1)&amp;"       :="))</f>
        <v>1</v>
      </c>
      <c r="AA1444">
        <f>IF(Z1444&lt;1.1,Z1444,IF(Z1444&lt;YEAR!$C$2+YEAR!$C$3-2,Z1444+1,(YEAR!$C$2+YEAR!$C$3-1)&amp;"       :="))</f>
        <v>1</v>
      </c>
      <c r="AB1444">
        <f>IF(AA1444&lt;1.1,AA1444,IF(AA1444&lt;YEAR!$C$2+YEAR!$C$3-2,AA1444+1,(YEAR!$C$2+YEAR!$C$3-1)&amp;"       :="))</f>
        <v>1</v>
      </c>
      <c r="AC1444">
        <f>IF(AB1444&lt;1.1,AB1444,IF(AB1444&lt;YEAR!$C$2+YEAR!$C$3-2,AB1444+1,(YEAR!$C$2+YEAR!$C$3-1)&amp;"       :="))</f>
        <v>1</v>
      </c>
      <c r="AD1444">
        <f>IF(AC1444&lt;1.1,AC1444,IF(AC1444&lt;YEAR!$C$2+YEAR!$C$3-2,AC1444+1,(YEAR!$C$2+YEAR!$C$3-1)&amp;"       :="))</f>
        <v>1</v>
      </c>
      <c r="AE1444">
        <f>IF(AD1444&lt;1.1,AD1444,IF(AD1444&lt;YEAR!$C$2+YEAR!$C$3-2,AD1444+1,(YEAR!$C$2+YEAR!$C$3-1)&amp;"       :="))</f>
        <v>1</v>
      </c>
      <c r="AF1444">
        <f>IF(AE1444&lt;1.1,AE1444,IF(AE1444&lt;YEAR!$C$2+YEAR!$C$3-2,AE1444+1,(YEAR!$C$2+YEAR!$C$3-1)&amp;"       :="))</f>
        <v>1</v>
      </c>
      <c r="AG1444">
        <f>IF(AF1444&lt;1.1,AF1444,IF(AF1444&lt;YEAR!$C$2+YEAR!$C$3-2,AF1444+1,(YEAR!$C$2+YEAR!$C$3-1)&amp;"       :="))</f>
        <v>1</v>
      </c>
      <c r="AH1444">
        <f>IF(AG1444&lt;1.1,AG1444,IF(AG1444&lt;YEAR!$C$2+YEAR!$C$3-2,AG1444+1,(YEAR!$C$2+YEAR!$C$3-1)&amp;"       :="))</f>
        <v>1</v>
      </c>
      <c r="AI1444">
        <f>IF(AH1444&lt;1.1,AH1444,IF(AH1444&lt;YEAR!$C$2+YEAR!$C$3-2,AH1444+1,(YEAR!$C$2+YEAR!$C$3-1)&amp;"       :="))</f>
        <v>1</v>
      </c>
      <c r="AJ1444">
        <f>IF(AI1444&lt;1.1,AI1444,IF(AI1444&lt;YEAR!$C$2+YEAR!$C$3-2,AI1444+1,(YEAR!$C$2+YEAR!$C$3-1)&amp;"       :="))</f>
        <v>1</v>
      </c>
    </row>
    <row r="1445" spans="1:36">
      <c r="A1445">
        <f t="shared" ca="1" si="106"/>
        <v>36</v>
      </c>
      <c r="B1445" t="s">
        <v>51</v>
      </c>
      <c r="C1445" t="str">
        <f ca="1">IF(D1445="",OFFSET(AvailabilityFactor!A$1,A1445,0),C1444)</f>
        <v>D2HLT0171</v>
      </c>
      <c r="D1445" t="str" cm="1">
        <f t="array" aca="1" ref="D1445" ca="1">IF(D1444="",TS_DRC!$P$5,OFFSET(TS_DRC!P$5,RIGHT(D1444,2),0,TRUE))</f>
        <v>TS06</v>
      </c>
      <c r="E1445" t="str">
        <f t="shared" ca="1" si="99"/>
        <v>TS06</v>
      </c>
      <c r="F1445">
        <f>[3]Scenarios!$H$7</f>
        <v>1</v>
      </c>
      <c r="G1445">
        <f>IF(F1445&lt;1.1,F1445,IF(F1445&lt;YEAR!$C$2+YEAR!$C$3-2,F1445+1,(YEAR!$C$2+YEAR!$C$3-1)&amp;"       :="))</f>
        <v>1</v>
      </c>
      <c r="H1445">
        <f>IF(G1445&lt;1.1,G1445,IF(G1445&lt;YEAR!$C$2+YEAR!$C$3-2,G1445+1,(YEAR!$C$2+YEAR!$C$3-1)&amp;"       :="))</f>
        <v>1</v>
      </c>
      <c r="I1445">
        <f>IF(H1445&lt;1.1,H1445,IF(H1445&lt;YEAR!$C$2+YEAR!$C$3-2,H1445+1,(YEAR!$C$2+YEAR!$C$3-1)&amp;"       :="))</f>
        <v>1</v>
      </c>
      <c r="J1445">
        <f>IF(I1445&lt;1.1,I1445,IF(I1445&lt;YEAR!$C$2+YEAR!$C$3-2,I1445+1,(YEAR!$C$2+YEAR!$C$3-1)&amp;"       :="))</f>
        <v>1</v>
      </c>
      <c r="K1445">
        <f>IF(J1445&lt;1.1,J1445,IF(J1445&lt;YEAR!$C$2+YEAR!$C$3-2,J1445+1,(YEAR!$C$2+YEAR!$C$3-1)&amp;"       :="))</f>
        <v>1</v>
      </c>
      <c r="L1445">
        <f>IF(K1445&lt;1.1,K1445,IF(K1445&lt;YEAR!$C$2+YEAR!$C$3-2,K1445+1,(YEAR!$C$2+YEAR!$C$3-1)&amp;"       :="))</f>
        <v>1</v>
      </c>
      <c r="M1445">
        <f>IF(L1445&lt;1.1,L1445,IF(L1445&lt;YEAR!$C$2+YEAR!$C$3-2,L1445+1,(YEAR!$C$2+YEAR!$C$3-1)&amp;"       :="))</f>
        <v>1</v>
      </c>
      <c r="N1445">
        <f>IF(M1445&lt;1.1,M1445,IF(M1445&lt;YEAR!$C$2+YEAR!$C$3-2,M1445+1,(YEAR!$C$2+YEAR!$C$3-1)&amp;"       :="))</f>
        <v>1</v>
      </c>
      <c r="O1445">
        <f>IF(N1445&lt;1.1,N1445,IF(N1445&lt;YEAR!$C$2+YEAR!$C$3-2,N1445+1,(YEAR!$C$2+YEAR!$C$3-1)&amp;"       :="))</f>
        <v>1</v>
      </c>
      <c r="P1445">
        <f>IF(O1445&lt;1.1,O1445,IF(O1445&lt;YEAR!$C$2+YEAR!$C$3-2,O1445+1,(YEAR!$C$2+YEAR!$C$3-1)&amp;"       :="))</f>
        <v>1</v>
      </c>
      <c r="Q1445">
        <f>IF(P1445&lt;1.1,P1445,IF(P1445&lt;YEAR!$C$2+YEAR!$C$3-2,P1445+1,(YEAR!$C$2+YEAR!$C$3-1)&amp;"       :="))</f>
        <v>1</v>
      </c>
      <c r="R1445">
        <f>IF(Q1445&lt;1.1,Q1445,IF(Q1445&lt;YEAR!$C$2+YEAR!$C$3-2,Q1445+1,(YEAR!$C$2+YEAR!$C$3-1)&amp;"       :="))</f>
        <v>1</v>
      </c>
      <c r="S1445">
        <f>IF(R1445&lt;1.1,R1445,IF(R1445&lt;YEAR!$C$2+YEAR!$C$3-2,R1445+1,(YEAR!$C$2+YEAR!$C$3-1)&amp;"       :="))</f>
        <v>1</v>
      </c>
      <c r="T1445">
        <f>IF(S1445&lt;1.1,S1445,IF(S1445&lt;YEAR!$C$2+YEAR!$C$3-2,S1445+1,(YEAR!$C$2+YEAR!$C$3-1)&amp;"       :="))</f>
        <v>1</v>
      </c>
      <c r="U1445">
        <f>IF(T1445&lt;1.1,T1445,IF(T1445&lt;YEAR!$C$2+YEAR!$C$3-2,T1445+1,(YEAR!$C$2+YEAR!$C$3-1)&amp;"       :="))</f>
        <v>1</v>
      </c>
      <c r="V1445">
        <f>IF(U1445&lt;1.1,U1445,IF(U1445&lt;YEAR!$C$2+YEAR!$C$3-2,U1445+1,(YEAR!$C$2+YEAR!$C$3-1)&amp;"       :="))</f>
        <v>1</v>
      </c>
      <c r="W1445">
        <f>IF(V1445&lt;1.1,V1445,IF(V1445&lt;YEAR!$C$2+YEAR!$C$3-2,V1445+1,(YEAR!$C$2+YEAR!$C$3-1)&amp;"       :="))</f>
        <v>1</v>
      </c>
      <c r="X1445">
        <f>IF(W1445&lt;1.1,W1445,IF(W1445&lt;YEAR!$C$2+YEAR!$C$3-2,W1445+1,(YEAR!$C$2+YEAR!$C$3-1)&amp;"       :="))</f>
        <v>1</v>
      </c>
      <c r="Y1445">
        <f>IF(X1445&lt;1.1,X1445,IF(X1445&lt;YEAR!$C$2+YEAR!$C$3-2,X1445+1,(YEAR!$C$2+YEAR!$C$3-1)&amp;"       :="))</f>
        <v>1</v>
      </c>
      <c r="Z1445">
        <f>IF(Y1445&lt;1.1,Y1445,IF(Y1445&lt;YEAR!$C$2+YEAR!$C$3-2,Y1445+1,(YEAR!$C$2+YEAR!$C$3-1)&amp;"       :="))</f>
        <v>1</v>
      </c>
      <c r="AA1445">
        <f>IF(Z1445&lt;1.1,Z1445,IF(Z1445&lt;YEAR!$C$2+YEAR!$C$3-2,Z1445+1,(YEAR!$C$2+YEAR!$C$3-1)&amp;"       :="))</f>
        <v>1</v>
      </c>
      <c r="AB1445">
        <f>IF(AA1445&lt;1.1,AA1445,IF(AA1445&lt;YEAR!$C$2+YEAR!$C$3-2,AA1445+1,(YEAR!$C$2+YEAR!$C$3-1)&amp;"       :="))</f>
        <v>1</v>
      </c>
      <c r="AC1445">
        <f>IF(AB1445&lt;1.1,AB1445,IF(AB1445&lt;YEAR!$C$2+YEAR!$C$3-2,AB1445+1,(YEAR!$C$2+YEAR!$C$3-1)&amp;"       :="))</f>
        <v>1</v>
      </c>
      <c r="AD1445">
        <f>IF(AC1445&lt;1.1,AC1445,IF(AC1445&lt;YEAR!$C$2+YEAR!$C$3-2,AC1445+1,(YEAR!$C$2+YEAR!$C$3-1)&amp;"       :="))</f>
        <v>1</v>
      </c>
      <c r="AE1445">
        <f>IF(AD1445&lt;1.1,AD1445,IF(AD1445&lt;YEAR!$C$2+YEAR!$C$3-2,AD1445+1,(YEAR!$C$2+YEAR!$C$3-1)&amp;"       :="))</f>
        <v>1</v>
      </c>
      <c r="AF1445">
        <f>IF(AE1445&lt;1.1,AE1445,IF(AE1445&lt;YEAR!$C$2+YEAR!$C$3-2,AE1445+1,(YEAR!$C$2+YEAR!$C$3-1)&amp;"       :="))</f>
        <v>1</v>
      </c>
      <c r="AG1445">
        <f>IF(AF1445&lt;1.1,AF1445,IF(AF1445&lt;YEAR!$C$2+YEAR!$C$3-2,AF1445+1,(YEAR!$C$2+YEAR!$C$3-1)&amp;"       :="))</f>
        <v>1</v>
      </c>
      <c r="AH1445">
        <f>IF(AG1445&lt;1.1,AG1445,IF(AG1445&lt;YEAR!$C$2+YEAR!$C$3-2,AG1445+1,(YEAR!$C$2+YEAR!$C$3-1)&amp;"       :="))</f>
        <v>1</v>
      </c>
      <c r="AI1445">
        <f>IF(AH1445&lt;1.1,AH1445,IF(AH1445&lt;YEAR!$C$2+YEAR!$C$3-2,AH1445+1,(YEAR!$C$2+YEAR!$C$3-1)&amp;"       :="))</f>
        <v>1</v>
      </c>
      <c r="AJ1445">
        <f>IF(AI1445&lt;1.1,AI1445,IF(AI1445&lt;YEAR!$C$2+YEAR!$C$3-2,AI1445+1,(YEAR!$C$2+YEAR!$C$3-1)&amp;"       :="))</f>
        <v>1</v>
      </c>
    </row>
    <row r="1446" spans="1:36">
      <c r="A1446">
        <f t="shared" ca="1" si="106"/>
        <v>36</v>
      </c>
      <c r="B1446" t="s">
        <v>51</v>
      </c>
      <c r="C1446" t="str">
        <f ca="1">IF(D1446="",OFFSET(AvailabilityFactor!A$1,A1446,0),C1445)</f>
        <v>D2HLT0171</v>
      </c>
      <c r="D1446" t="str" cm="1">
        <f t="array" aca="1" ref="D1446" ca="1">IF(D1445="",TS_DRC!$P$5,OFFSET(TS_DRC!P$5,RIGHT(D1445,2),0,TRUE))</f>
        <v>TS07</v>
      </c>
      <c r="E1446" t="str">
        <f t="shared" ca="1" si="99"/>
        <v>TS07</v>
      </c>
      <c r="F1446">
        <f>[3]Scenarios!$H$7</f>
        <v>1</v>
      </c>
      <c r="G1446">
        <f>IF(F1446&lt;1.1,F1446,IF(F1446&lt;YEAR!$C$2+YEAR!$C$3-2,F1446+1,(YEAR!$C$2+YEAR!$C$3-1)&amp;"       :="))</f>
        <v>1</v>
      </c>
      <c r="H1446">
        <f>IF(G1446&lt;1.1,G1446,IF(G1446&lt;YEAR!$C$2+YEAR!$C$3-2,G1446+1,(YEAR!$C$2+YEAR!$C$3-1)&amp;"       :="))</f>
        <v>1</v>
      </c>
      <c r="I1446">
        <f>IF(H1446&lt;1.1,H1446,IF(H1446&lt;YEAR!$C$2+YEAR!$C$3-2,H1446+1,(YEAR!$C$2+YEAR!$C$3-1)&amp;"       :="))</f>
        <v>1</v>
      </c>
      <c r="J1446">
        <f>IF(I1446&lt;1.1,I1446,IF(I1446&lt;YEAR!$C$2+YEAR!$C$3-2,I1446+1,(YEAR!$C$2+YEAR!$C$3-1)&amp;"       :="))</f>
        <v>1</v>
      </c>
      <c r="K1446">
        <f>IF(J1446&lt;1.1,J1446,IF(J1446&lt;YEAR!$C$2+YEAR!$C$3-2,J1446+1,(YEAR!$C$2+YEAR!$C$3-1)&amp;"       :="))</f>
        <v>1</v>
      </c>
      <c r="L1446">
        <f>IF(K1446&lt;1.1,K1446,IF(K1446&lt;YEAR!$C$2+YEAR!$C$3-2,K1446+1,(YEAR!$C$2+YEAR!$C$3-1)&amp;"       :="))</f>
        <v>1</v>
      </c>
      <c r="M1446">
        <f>IF(L1446&lt;1.1,L1446,IF(L1446&lt;YEAR!$C$2+YEAR!$C$3-2,L1446+1,(YEAR!$C$2+YEAR!$C$3-1)&amp;"       :="))</f>
        <v>1</v>
      </c>
      <c r="N1446">
        <f>IF(M1446&lt;1.1,M1446,IF(M1446&lt;YEAR!$C$2+YEAR!$C$3-2,M1446+1,(YEAR!$C$2+YEAR!$C$3-1)&amp;"       :="))</f>
        <v>1</v>
      </c>
      <c r="O1446">
        <f>IF(N1446&lt;1.1,N1446,IF(N1446&lt;YEAR!$C$2+YEAR!$C$3-2,N1446+1,(YEAR!$C$2+YEAR!$C$3-1)&amp;"       :="))</f>
        <v>1</v>
      </c>
      <c r="P1446">
        <f>IF(O1446&lt;1.1,O1446,IF(O1446&lt;YEAR!$C$2+YEAR!$C$3-2,O1446+1,(YEAR!$C$2+YEAR!$C$3-1)&amp;"       :="))</f>
        <v>1</v>
      </c>
      <c r="Q1446">
        <f>IF(P1446&lt;1.1,P1446,IF(P1446&lt;YEAR!$C$2+YEAR!$C$3-2,P1446+1,(YEAR!$C$2+YEAR!$C$3-1)&amp;"       :="))</f>
        <v>1</v>
      </c>
      <c r="R1446">
        <f>IF(Q1446&lt;1.1,Q1446,IF(Q1446&lt;YEAR!$C$2+YEAR!$C$3-2,Q1446+1,(YEAR!$C$2+YEAR!$C$3-1)&amp;"       :="))</f>
        <v>1</v>
      </c>
      <c r="S1446">
        <f>IF(R1446&lt;1.1,R1446,IF(R1446&lt;YEAR!$C$2+YEAR!$C$3-2,R1446+1,(YEAR!$C$2+YEAR!$C$3-1)&amp;"       :="))</f>
        <v>1</v>
      </c>
      <c r="T1446">
        <f>IF(S1446&lt;1.1,S1446,IF(S1446&lt;YEAR!$C$2+YEAR!$C$3-2,S1446+1,(YEAR!$C$2+YEAR!$C$3-1)&amp;"       :="))</f>
        <v>1</v>
      </c>
      <c r="U1446">
        <f>IF(T1446&lt;1.1,T1446,IF(T1446&lt;YEAR!$C$2+YEAR!$C$3-2,T1446+1,(YEAR!$C$2+YEAR!$C$3-1)&amp;"       :="))</f>
        <v>1</v>
      </c>
      <c r="V1446">
        <f>IF(U1446&lt;1.1,U1446,IF(U1446&lt;YEAR!$C$2+YEAR!$C$3-2,U1446+1,(YEAR!$C$2+YEAR!$C$3-1)&amp;"       :="))</f>
        <v>1</v>
      </c>
      <c r="W1446">
        <f>IF(V1446&lt;1.1,V1446,IF(V1446&lt;YEAR!$C$2+YEAR!$C$3-2,V1446+1,(YEAR!$C$2+YEAR!$C$3-1)&amp;"       :="))</f>
        <v>1</v>
      </c>
      <c r="X1446">
        <f>IF(W1446&lt;1.1,W1446,IF(W1446&lt;YEAR!$C$2+YEAR!$C$3-2,W1446+1,(YEAR!$C$2+YEAR!$C$3-1)&amp;"       :="))</f>
        <v>1</v>
      </c>
      <c r="Y1446">
        <f>IF(X1446&lt;1.1,X1446,IF(X1446&lt;YEAR!$C$2+YEAR!$C$3-2,X1446+1,(YEAR!$C$2+YEAR!$C$3-1)&amp;"       :="))</f>
        <v>1</v>
      </c>
      <c r="Z1446">
        <f>IF(Y1446&lt;1.1,Y1446,IF(Y1446&lt;YEAR!$C$2+YEAR!$C$3-2,Y1446+1,(YEAR!$C$2+YEAR!$C$3-1)&amp;"       :="))</f>
        <v>1</v>
      </c>
      <c r="AA1446">
        <f>IF(Z1446&lt;1.1,Z1446,IF(Z1446&lt;YEAR!$C$2+YEAR!$C$3-2,Z1446+1,(YEAR!$C$2+YEAR!$C$3-1)&amp;"       :="))</f>
        <v>1</v>
      </c>
      <c r="AB1446">
        <f>IF(AA1446&lt;1.1,AA1446,IF(AA1446&lt;YEAR!$C$2+YEAR!$C$3-2,AA1446+1,(YEAR!$C$2+YEAR!$C$3-1)&amp;"       :="))</f>
        <v>1</v>
      </c>
      <c r="AC1446">
        <f>IF(AB1446&lt;1.1,AB1446,IF(AB1446&lt;YEAR!$C$2+YEAR!$C$3-2,AB1446+1,(YEAR!$C$2+YEAR!$C$3-1)&amp;"       :="))</f>
        <v>1</v>
      </c>
      <c r="AD1446">
        <f>IF(AC1446&lt;1.1,AC1446,IF(AC1446&lt;YEAR!$C$2+YEAR!$C$3-2,AC1446+1,(YEAR!$C$2+YEAR!$C$3-1)&amp;"       :="))</f>
        <v>1</v>
      </c>
      <c r="AE1446">
        <f>IF(AD1446&lt;1.1,AD1446,IF(AD1446&lt;YEAR!$C$2+YEAR!$C$3-2,AD1446+1,(YEAR!$C$2+YEAR!$C$3-1)&amp;"       :="))</f>
        <v>1</v>
      </c>
      <c r="AF1446">
        <f>IF(AE1446&lt;1.1,AE1446,IF(AE1446&lt;YEAR!$C$2+YEAR!$C$3-2,AE1446+1,(YEAR!$C$2+YEAR!$C$3-1)&amp;"       :="))</f>
        <v>1</v>
      </c>
      <c r="AG1446">
        <f>IF(AF1446&lt;1.1,AF1446,IF(AF1446&lt;YEAR!$C$2+YEAR!$C$3-2,AF1446+1,(YEAR!$C$2+YEAR!$C$3-1)&amp;"       :="))</f>
        <v>1</v>
      </c>
      <c r="AH1446">
        <f>IF(AG1446&lt;1.1,AG1446,IF(AG1446&lt;YEAR!$C$2+YEAR!$C$3-2,AG1446+1,(YEAR!$C$2+YEAR!$C$3-1)&amp;"       :="))</f>
        <v>1</v>
      </c>
      <c r="AI1446">
        <f>IF(AH1446&lt;1.1,AH1446,IF(AH1446&lt;YEAR!$C$2+YEAR!$C$3-2,AH1446+1,(YEAR!$C$2+YEAR!$C$3-1)&amp;"       :="))</f>
        <v>1</v>
      </c>
      <c r="AJ1446">
        <f>IF(AI1446&lt;1.1,AI1446,IF(AI1446&lt;YEAR!$C$2+YEAR!$C$3-2,AI1446+1,(YEAR!$C$2+YEAR!$C$3-1)&amp;"       :="))</f>
        <v>1</v>
      </c>
    </row>
    <row r="1447" spans="1:36">
      <c r="A1447">
        <f t="shared" ca="1" si="106"/>
        <v>36</v>
      </c>
      <c r="B1447" t="s">
        <v>51</v>
      </c>
      <c r="C1447" t="str">
        <f ca="1">IF(D1447="",OFFSET(AvailabilityFactor!A$1,A1447,0),C1446)</f>
        <v>D2HLT0171</v>
      </c>
      <c r="D1447" t="str" cm="1">
        <f t="array" aca="1" ref="D1447" ca="1">IF(D1446="",TS_DRC!$P$5,OFFSET(TS_DRC!P$5,RIGHT(D1446,2),0,TRUE))</f>
        <v>TS08</v>
      </c>
      <c r="E1447" t="str">
        <f t="shared" ca="1" si="99"/>
        <v>TS08</v>
      </c>
      <c r="F1447">
        <f>[3]Scenarios!$H$7</f>
        <v>1</v>
      </c>
      <c r="G1447">
        <f>IF(F1447&lt;1.1,F1447,IF(F1447&lt;YEAR!$C$2+YEAR!$C$3-2,F1447+1,(YEAR!$C$2+YEAR!$C$3-1)&amp;"       :="))</f>
        <v>1</v>
      </c>
      <c r="H1447">
        <f>IF(G1447&lt;1.1,G1447,IF(G1447&lt;YEAR!$C$2+YEAR!$C$3-2,G1447+1,(YEAR!$C$2+YEAR!$C$3-1)&amp;"       :="))</f>
        <v>1</v>
      </c>
      <c r="I1447">
        <f>IF(H1447&lt;1.1,H1447,IF(H1447&lt;YEAR!$C$2+YEAR!$C$3-2,H1447+1,(YEAR!$C$2+YEAR!$C$3-1)&amp;"       :="))</f>
        <v>1</v>
      </c>
      <c r="J1447">
        <f>IF(I1447&lt;1.1,I1447,IF(I1447&lt;YEAR!$C$2+YEAR!$C$3-2,I1447+1,(YEAR!$C$2+YEAR!$C$3-1)&amp;"       :="))</f>
        <v>1</v>
      </c>
      <c r="K1447">
        <f>IF(J1447&lt;1.1,J1447,IF(J1447&lt;YEAR!$C$2+YEAR!$C$3-2,J1447+1,(YEAR!$C$2+YEAR!$C$3-1)&amp;"       :="))</f>
        <v>1</v>
      </c>
      <c r="L1447">
        <f>IF(K1447&lt;1.1,K1447,IF(K1447&lt;YEAR!$C$2+YEAR!$C$3-2,K1447+1,(YEAR!$C$2+YEAR!$C$3-1)&amp;"       :="))</f>
        <v>1</v>
      </c>
      <c r="M1447">
        <f>IF(L1447&lt;1.1,L1447,IF(L1447&lt;YEAR!$C$2+YEAR!$C$3-2,L1447+1,(YEAR!$C$2+YEAR!$C$3-1)&amp;"       :="))</f>
        <v>1</v>
      </c>
      <c r="N1447">
        <f>IF(M1447&lt;1.1,M1447,IF(M1447&lt;YEAR!$C$2+YEAR!$C$3-2,M1447+1,(YEAR!$C$2+YEAR!$C$3-1)&amp;"       :="))</f>
        <v>1</v>
      </c>
      <c r="O1447">
        <f>IF(N1447&lt;1.1,N1447,IF(N1447&lt;YEAR!$C$2+YEAR!$C$3-2,N1447+1,(YEAR!$C$2+YEAR!$C$3-1)&amp;"       :="))</f>
        <v>1</v>
      </c>
      <c r="P1447">
        <f>IF(O1447&lt;1.1,O1447,IF(O1447&lt;YEAR!$C$2+YEAR!$C$3-2,O1447+1,(YEAR!$C$2+YEAR!$C$3-1)&amp;"       :="))</f>
        <v>1</v>
      </c>
      <c r="Q1447">
        <f>IF(P1447&lt;1.1,P1447,IF(P1447&lt;YEAR!$C$2+YEAR!$C$3-2,P1447+1,(YEAR!$C$2+YEAR!$C$3-1)&amp;"       :="))</f>
        <v>1</v>
      </c>
      <c r="R1447">
        <f>IF(Q1447&lt;1.1,Q1447,IF(Q1447&lt;YEAR!$C$2+YEAR!$C$3-2,Q1447+1,(YEAR!$C$2+YEAR!$C$3-1)&amp;"       :="))</f>
        <v>1</v>
      </c>
      <c r="S1447">
        <f>IF(R1447&lt;1.1,R1447,IF(R1447&lt;YEAR!$C$2+YEAR!$C$3-2,R1447+1,(YEAR!$C$2+YEAR!$C$3-1)&amp;"       :="))</f>
        <v>1</v>
      </c>
      <c r="T1447">
        <f>IF(S1447&lt;1.1,S1447,IF(S1447&lt;YEAR!$C$2+YEAR!$C$3-2,S1447+1,(YEAR!$C$2+YEAR!$C$3-1)&amp;"       :="))</f>
        <v>1</v>
      </c>
      <c r="U1447">
        <f>IF(T1447&lt;1.1,T1447,IF(T1447&lt;YEAR!$C$2+YEAR!$C$3-2,T1447+1,(YEAR!$C$2+YEAR!$C$3-1)&amp;"       :="))</f>
        <v>1</v>
      </c>
      <c r="V1447">
        <f>IF(U1447&lt;1.1,U1447,IF(U1447&lt;YEAR!$C$2+YEAR!$C$3-2,U1447+1,(YEAR!$C$2+YEAR!$C$3-1)&amp;"       :="))</f>
        <v>1</v>
      </c>
      <c r="W1447">
        <f>IF(V1447&lt;1.1,V1447,IF(V1447&lt;YEAR!$C$2+YEAR!$C$3-2,V1447+1,(YEAR!$C$2+YEAR!$C$3-1)&amp;"       :="))</f>
        <v>1</v>
      </c>
      <c r="X1447">
        <f>IF(W1447&lt;1.1,W1447,IF(W1447&lt;YEAR!$C$2+YEAR!$C$3-2,W1447+1,(YEAR!$C$2+YEAR!$C$3-1)&amp;"       :="))</f>
        <v>1</v>
      </c>
      <c r="Y1447">
        <f>IF(X1447&lt;1.1,X1447,IF(X1447&lt;YEAR!$C$2+YEAR!$C$3-2,X1447+1,(YEAR!$C$2+YEAR!$C$3-1)&amp;"       :="))</f>
        <v>1</v>
      </c>
      <c r="Z1447">
        <f>IF(Y1447&lt;1.1,Y1447,IF(Y1447&lt;YEAR!$C$2+YEAR!$C$3-2,Y1447+1,(YEAR!$C$2+YEAR!$C$3-1)&amp;"       :="))</f>
        <v>1</v>
      </c>
      <c r="AA1447">
        <f>IF(Z1447&lt;1.1,Z1447,IF(Z1447&lt;YEAR!$C$2+YEAR!$C$3-2,Z1447+1,(YEAR!$C$2+YEAR!$C$3-1)&amp;"       :="))</f>
        <v>1</v>
      </c>
      <c r="AB1447">
        <f>IF(AA1447&lt;1.1,AA1447,IF(AA1447&lt;YEAR!$C$2+YEAR!$C$3-2,AA1447+1,(YEAR!$C$2+YEAR!$C$3-1)&amp;"       :="))</f>
        <v>1</v>
      </c>
      <c r="AC1447">
        <f>IF(AB1447&lt;1.1,AB1447,IF(AB1447&lt;YEAR!$C$2+YEAR!$C$3-2,AB1447+1,(YEAR!$C$2+YEAR!$C$3-1)&amp;"       :="))</f>
        <v>1</v>
      </c>
      <c r="AD1447">
        <f>IF(AC1447&lt;1.1,AC1447,IF(AC1447&lt;YEAR!$C$2+YEAR!$C$3-2,AC1447+1,(YEAR!$C$2+YEAR!$C$3-1)&amp;"       :="))</f>
        <v>1</v>
      </c>
      <c r="AE1447">
        <f>IF(AD1447&lt;1.1,AD1447,IF(AD1447&lt;YEAR!$C$2+YEAR!$C$3-2,AD1447+1,(YEAR!$C$2+YEAR!$C$3-1)&amp;"       :="))</f>
        <v>1</v>
      </c>
      <c r="AF1447">
        <f>IF(AE1447&lt;1.1,AE1447,IF(AE1447&lt;YEAR!$C$2+YEAR!$C$3-2,AE1447+1,(YEAR!$C$2+YEAR!$C$3-1)&amp;"       :="))</f>
        <v>1</v>
      </c>
      <c r="AG1447">
        <f>IF(AF1447&lt;1.1,AF1447,IF(AF1447&lt;YEAR!$C$2+YEAR!$C$3-2,AF1447+1,(YEAR!$C$2+YEAR!$C$3-1)&amp;"       :="))</f>
        <v>1</v>
      </c>
      <c r="AH1447">
        <f>IF(AG1447&lt;1.1,AG1447,IF(AG1447&lt;YEAR!$C$2+YEAR!$C$3-2,AG1447+1,(YEAR!$C$2+YEAR!$C$3-1)&amp;"       :="))</f>
        <v>1</v>
      </c>
      <c r="AI1447">
        <f>IF(AH1447&lt;1.1,AH1447,IF(AH1447&lt;YEAR!$C$2+YEAR!$C$3-2,AH1447+1,(YEAR!$C$2+YEAR!$C$3-1)&amp;"       :="))</f>
        <v>1</v>
      </c>
      <c r="AJ1447">
        <f>IF(AI1447&lt;1.1,AI1447,IF(AI1447&lt;YEAR!$C$2+YEAR!$C$3-2,AI1447+1,(YEAR!$C$2+YEAR!$C$3-1)&amp;"       :="))</f>
        <v>1</v>
      </c>
    </row>
    <row r="1448" spans="1:36">
      <c r="A1448">
        <f t="shared" ca="1" si="106"/>
        <v>36</v>
      </c>
      <c r="B1448" t="s">
        <v>51</v>
      </c>
      <c r="C1448" t="str">
        <f ca="1">IF(D1448="",OFFSET(AvailabilityFactor!A$1,A1448,0),C1447)</f>
        <v>D2HLT0171</v>
      </c>
      <c r="D1448" t="str" cm="1">
        <f t="array" aca="1" ref="D1448" ca="1">IF(D1447="",TS_DRC!$P$5,OFFSET(TS_DRC!P$5,RIGHT(D1447,2),0,TRUE))</f>
        <v>TS09</v>
      </c>
      <c r="E1448" t="str">
        <f t="shared" ca="1" si="99"/>
        <v>TS09</v>
      </c>
      <c r="F1448">
        <f>[3]Scenarios!$H$7</f>
        <v>1</v>
      </c>
      <c r="G1448">
        <f>IF(F1448&lt;1.1,F1448,IF(F1448&lt;YEAR!$C$2+YEAR!$C$3-2,F1448+1,(YEAR!$C$2+YEAR!$C$3-1)&amp;"       :="))</f>
        <v>1</v>
      </c>
      <c r="H1448">
        <f>IF(G1448&lt;1.1,G1448,IF(G1448&lt;YEAR!$C$2+YEAR!$C$3-2,G1448+1,(YEAR!$C$2+YEAR!$C$3-1)&amp;"       :="))</f>
        <v>1</v>
      </c>
      <c r="I1448">
        <f>IF(H1448&lt;1.1,H1448,IF(H1448&lt;YEAR!$C$2+YEAR!$C$3-2,H1448+1,(YEAR!$C$2+YEAR!$C$3-1)&amp;"       :="))</f>
        <v>1</v>
      </c>
      <c r="J1448">
        <f>IF(I1448&lt;1.1,I1448,IF(I1448&lt;YEAR!$C$2+YEAR!$C$3-2,I1448+1,(YEAR!$C$2+YEAR!$C$3-1)&amp;"       :="))</f>
        <v>1</v>
      </c>
      <c r="K1448">
        <f>IF(J1448&lt;1.1,J1448,IF(J1448&lt;YEAR!$C$2+YEAR!$C$3-2,J1448+1,(YEAR!$C$2+YEAR!$C$3-1)&amp;"       :="))</f>
        <v>1</v>
      </c>
      <c r="L1448">
        <f>IF(K1448&lt;1.1,K1448,IF(K1448&lt;YEAR!$C$2+YEAR!$C$3-2,K1448+1,(YEAR!$C$2+YEAR!$C$3-1)&amp;"       :="))</f>
        <v>1</v>
      </c>
      <c r="M1448">
        <f>IF(L1448&lt;1.1,L1448,IF(L1448&lt;YEAR!$C$2+YEAR!$C$3-2,L1448+1,(YEAR!$C$2+YEAR!$C$3-1)&amp;"       :="))</f>
        <v>1</v>
      </c>
      <c r="N1448">
        <f>IF(M1448&lt;1.1,M1448,IF(M1448&lt;YEAR!$C$2+YEAR!$C$3-2,M1448+1,(YEAR!$C$2+YEAR!$C$3-1)&amp;"       :="))</f>
        <v>1</v>
      </c>
      <c r="O1448">
        <f>IF(N1448&lt;1.1,N1448,IF(N1448&lt;YEAR!$C$2+YEAR!$C$3-2,N1448+1,(YEAR!$C$2+YEAR!$C$3-1)&amp;"       :="))</f>
        <v>1</v>
      </c>
      <c r="P1448">
        <f>IF(O1448&lt;1.1,O1448,IF(O1448&lt;YEAR!$C$2+YEAR!$C$3-2,O1448+1,(YEAR!$C$2+YEAR!$C$3-1)&amp;"       :="))</f>
        <v>1</v>
      </c>
      <c r="Q1448">
        <f>IF(P1448&lt;1.1,P1448,IF(P1448&lt;YEAR!$C$2+YEAR!$C$3-2,P1448+1,(YEAR!$C$2+YEAR!$C$3-1)&amp;"       :="))</f>
        <v>1</v>
      </c>
      <c r="R1448">
        <f>IF(Q1448&lt;1.1,Q1448,IF(Q1448&lt;YEAR!$C$2+YEAR!$C$3-2,Q1448+1,(YEAR!$C$2+YEAR!$C$3-1)&amp;"       :="))</f>
        <v>1</v>
      </c>
      <c r="S1448">
        <f>IF(R1448&lt;1.1,R1448,IF(R1448&lt;YEAR!$C$2+YEAR!$C$3-2,R1448+1,(YEAR!$C$2+YEAR!$C$3-1)&amp;"       :="))</f>
        <v>1</v>
      </c>
      <c r="T1448">
        <f>IF(S1448&lt;1.1,S1448,IF(S1448&lt;YEAR!$C$2+YEAR!$C$3-2,S1448+1,(YEAR!$C$2+YEAR!$C$3-1)&amp;"       :="))</f>
        <v>1</v>
      </c>
      <c r="U1448">
        <f>IF(T1448&lt;1.1,T1448,IF(T1448&lt;YEAR!$C$2+YEAR!$C$3-2,T1448+1,(YEAR!$C$2+YEAR!$C$3-1)&amp;"       :="))</f>
        <v>1</v>
      </c>
      <c r="V1448">
        <f>IF(U1448&lt;1.1,U1448,IF(U1448&lt;YEAR!$C$2+YEAR!$C$3-2,U1448+1,(YEAR!$C$2+YEAR!$C$3-1)&amp;"       :="))</f>
        <v>1</v>
      </c>
      <c r="W1448">
        <f>IF(V1448&lt;1.1,V1448,IF(V1448&lt;YEAR!$C$2+YEAR!$C$3-2,V1448+1,(YEAR!$C$2+YEAR!$C$3-1)&amp;"       :="))</f>
        <v>1</v>
      </c>
      <c r="X1448">
        <f>IF(W1448&lt;1.1,W1448,IF(W1448&lt;YEAR!$C$2+YEAR!$C$3-2,W1448+1,(YEAR!$C$2+YEAR!$C$3-1)&amp;"       :="))</f>
        <v>1</v>
      </c>
      <c r="Y1448">
        <f>IF(X1448&lt;1.1,X1448,IF(X1448&lt;YEAR!$C$2+YEAR!$C$3-2,X1448+1,(YEAR!$C$2+YEAR!$C$3-1)&amp;"       :="))</f>
        <v>1</v>
      </c>
      <c r="Z1448">
        <f>IF(Y1448&lt;1.1,Y1448,IF(Y1448&lt;YEAR!$C$2+YEAR!$C$3-2,Y1448+1,(YEAR!$C$2+YEAR!$C$3-1)&amp;"       :="))</f>
        <v>1</v>
      </c>
      <c r="AA1448">
        <f>IF(Z1448&lt;1.1,Z1448,IF(Z1448&lt;YEAR!$C$2+YEAR!$C$3-2,Z1448+1,(YEAR!$C$2+YEAR!$C$3-1)&amp;"       :="))</f>
        <v>1</v>
      </c>
      <c r="AB1448">
        <f>IF(AA1448&lt;1.1,AA1448,IF(AA1448&lt;YEAR!$C$2+YEAR!$C$3-2,AA1448+1,(YEAR!$C$2+YEAR!$C$3-1)&amp;"       :="))</f>
        <v>1</v>
      </c>
      <c r="AC1448">
        <f>IF(AB1448&lt;1.1,AB1448,IF(AB1448&lt;YEAR!$C$2+YEAR!$C$3-2,AB1448+1,(YEAR!$C$2+YEAR!$C$3-1)&amp;"       :="))</f>
        <v>1</v>
      </c>
      <c r="AD1448">
        <f>IF(AC1448&lt;1.1,AC1448,IF(AC1448&lt;YEAR!$C$2+YEAR!$C$3-2,AC1448+1,(YEAR!$C$2+YEAR!$C$3-1)&amp;"       :="))</f>
        <v>1</v>
      </c>
      <c r="AE1448">
        <f>IF(AD1448&lt;1.1,AD1448,IF(AD1448&lt;YEAR!$C$2+YEAR!$C$3-2,AD1448+1,(YEAR!$C$2+YEAR!$C$3-1)&amp;"       :="))</f>
        <v>1</v>
      </c>
      <c r="AF1448">
        <f>IF(AE1448&lt;1.1,AE1448,IF(AE1448&lt;YEAR!$C$2+YEAR!$C$3-2,AE1448+1,(YEAR!$C$2+YEAR!$C$3-1)&amp;"       :="))</f>
        <v>1</v>
      </c>
      <c r="AG1448">
        <f>IF(AF1448&lt;1.1,AF1448,IF(AF1448&lt;YEAR!$C$2+YEAR!$C$3-2,AF1448+1,(YEAR!$C$2+YEAR!$C$3-1)&amp;"       :="))</f>
        <v>1</v>
      </c>
      <c r="AH1448">
        <f>IF(AG1448&lt;1.1,AG1448,IF(AG1448&lt;YEAR!$C$2+YEAR!$C$3-2,AG1448+1,(YEAR!$C$2+YEAR!$C$3-1)&amp;"       :="))</f>
        <v>1</v>
      </c>
      <c r="AI1448">
        <f>IF(AH1448&lt;1.1,AH1448,IF(AH1448&lt;YEAR!$C$2+YEAR!$C$3-2,AH1448+1,(YEAR!$C$2+YEAR!$C$3-1)&amp;"       :="))</f>
        <v>1</v>
      </c>
      <c r="AJ1448">
        <f>IF(AI1448&lt;1.1,AI1448,IF(AI1448&lt;YEAR!$C$2+YEAR!$C$3-2,AI1448+1,(YEAR!$C$2+YEAR!$C$3-1)&amp;"       :="))</f>
        <v>1</v>
      </c>
    </row>
    <row r="1449" spans="1:36">
      <c r="A1449">
        <f t="shared" ca="1" si="106"/>
        <v>36</v>
      </c>
      <c r="B1449" t="s">
        <v>51</v>
      </c>
      <c r="C1449" t="str">
        <f ca="1">IF(D1449="",OFFSET(AvailabilityFactor!A$1,A1449,0),C1448)</f>
        <v>D2HLT0171</v>
      </c>
      <c r="D1449" t="str" cm="1">
        <f t="array" aca="1" ref="D1449" ca="1">IF(D1448="",TS_DRC!$P$5,OFFSET(TS_DRC!P$5,RIGHT(D1448,2),0,TRUE))</f>
        <v>TS10</v>
      </c>
      <c r="E1449" t="str">
        <f t="shared" ca="1" si="99"/>
        <v>TS10</v>
      </c>
      <c r="F1449">
        <f>[3]Scenarios!$H$7</f>
        <v>1</v>
      </c>
      <c r="G1449">
        <f>IF(F1449&lt;1.1,F1449,IF(F1449&lt;YEAR!$C$2+YEAR!$C$3-2,F1449+1,(YEAR!$C$2+YEAR!$C$3-1)&amp;"       :="))</f>
        <v>1</v>
      </c>
      <c r="H1449">
        <f>IF(G1449&lt;1.1,G1449,IF(G1449&lt;YEAR!$C$2+YEAR!$C$3-2,G1449+1,(YEAR!$C$2+YEAR!$C$3-1)&amp;"       :="))</f>
        <v>1</v>
      </c>
      <c r="I1449">
        <f>IF(H1449&lt;1.1,H1449,IF(H1449&lt;YEAR!$C$2+YEAR!$C$3-2,H1449+1,(YEAR!$C$2+YEAR!$C$3-1)&amp;"       :="))</f>
        <v>1</v>
      </c>
      <c r="J1449">
        <f>IF(I1449&lt;1.1,I1449,IF(I1449&lt;YEAR!$C$2+YEAR!$C$3-2,I1449+1,(YEAR!$C$2+YEAR!$C$3-1)&amp;"       :="))</f>
        <v>1</v>
      </c>
      <c r="K1449">
        <f>IF(J1449&lt;1.1,J1449,IF(J1449&lt;YEAR!$C$2+YEAR!$C$3-2,J1449+1,(YEAR!$C$2+YEAR!$C$3-1)&amp;"       :="))</f>
        <v>1</v>
      </c>
      <c r="L1449">
        <f>IF(K1449&lt;1.1,K1449,IF(K1449&lt;YEAR!$C$2+YEAR!$C$3-2,K1449+1,(YEAR!$C$2+YEAR!$C$3-1)&amp;"       :="))</f>
        <v>1</v>
      </c>
      <c r="M1449">
        <f>IF(L1449&lt;1.1,L1449,IF(L1449&lt;YEAR!$C$2+YEAR!$C$3-2,L1449+1,(YEAR!$C$2+YEAR!$C$3-1)&amp;"       :="))</f>
        <v>1</v>
      </c>
      <c r="N1449">
        <f>IF(M1449&lt;1.1,M1449,IF(M1449&lt;YEAR!$C$2+YEAR!$C$3-2,M1449+1,(YEAR!$C$2+YEAR!$C$3-1)&amp;"       :="))</f>
        <v>1</v>
      </c>
      <c r="O1449">
        <f>IF(N1449&lt;1.1,N1449,IF(N1449&lt;YEAR!$C$2+YEAR!$C$3-2,N1449+1,(YEAR!$C$2+YEAR!$C$3-1)&amp;"       :="))</f>
        <v>1</v>
      </c>
      <c r="P1449">
        <f>IF(O1449&lt;1.1,O1449,IF(O1449&lt;YEAR!$C$2+YEAR!$C$3-2,O1449+1,(YEAR!$C$2+YEAR!$C$3-1)&amp;"       :="))</f>
        <v>1</v>
      </c>
      <c r="Q1449">
        <f>IF(P1449&lt;1.1,P1449,IF(P1449&lt;YEAR!$C$2+YEAR!$C$3-2,P1449+1,(YEAR!$C$2+YEAR!$C$3-1)&amp;"       :="))</f>
        <v>1</v>
      </c>
      <c r="R1449">
        <f>IF(Q1449&lt;1.1,Q1449,IF(Q1449&lt;YEAR!$C$2+YEAR!$C$3-2,Q1449+1,(YEAR!$C$2+YEAR!$C$3-1)&amp;"       :="))</f>
        <v>1</v>
      </c>
      <c r="S1449">
        <f>IF(R1449&lt;1.1,R1449,IF(R1449&lt;YEAR!$C$2+YEAR!$C$3-2,R1449+1,(YEAR!$C$2+YEAR!$C$3-1)&amp;"       :="))</f>
        <v>1</v>
      </c>
      <c r="T1449">
        <f>IF(S1449&lt;1.1,S1449,IF(S1449&lt;YEAR!$C$2+YEAR!$C$3-2,S1449+1,(YEAR!$C$2+YEAR!$C$3-1)&amp;"       :="))</f>
        <v>1</v>
      </c>
      <c r="U1449">
        <f>IF(T1449&lt;1.1,T1449,IF(T1449&lt;YEAR!$C$2+YEAR!$C$3-2,T1449+1,(YEAR!$C$2+YEAR!$C$3-1)&amp;"       :="))</f>
        <v>1</v>
      </c>
      <c r="V1449">
        <f>IF(U1449&lt;1.1,U1449,IF(U1449&lt;YEAR!$C$2+YEAR!$C$3-2,U1449+1,(YEAR!$C$2+YEAR!$C$3-1)&amp;"       :="))</f>
        <v>1</v>
      </c>
      <c r="W1449">
        <f>IF(V1449&lt;1.1,V1449,IF(V1449&lt;YEAR!$C$2+YEAR!$C$3-2,V1449+1,(YEAR!$C$2+YEAR!$C$3-1)&amp;"       :="))</f>
        <v>1</v>
      </c>
      <c r="X1449">
        <f>IF(W1449&lt;1.1,W1449,IF(W1449&lt;YEAR!$C$2+YEAR!$C$3-2,W1449+1,(YEAR!$C$2+YEAR!$C$3-1)&amp;"       :="))</f>
        <v>1</v>
      </c>
      <c r="Y1449">
        <f>IF(X1449&lt;1.1,X1449,IF(X1449&lt;YEAR!$C$2+YEAR!$C$3-2,X1449+1,(YEAR!$C$2+YEAR!$C$3-1)&amp;"       :="))</f>
        <v>1</v>
      </c>
      <c r="Z1449">
        <f>IF(Y1449&lt;1.1,Y1449,IF(Y1449&lt;YEAR!$C$2+YEAR!$C$3-2,Y1449+1,(YEAR!$C$2+YEAR!$C$3-1)&amp;"       :="))</f>
        <v>1</v>
      </c>
      <c r="AA1449">
        <f>IF(Z1449&lt;1.1,Z1449,IF(Z1449&lt;YEAR!$C$2+YEAR!$C$3-2,Z1449+1,(YEAR!$C$2+YEAR!$C$3-1)&amp;"       :="))</f>
        <v>1</v>
      </c>
      <c r="AB1449">
        <f>IF(AA1449&lt;1.1,AA1449,IF(AA1449&lt;YEAR!$C$2+YEAR!$C$3-2,AA1449+1,(YEAR!$C$2+YEAR!$C$3-1)&amp;"       :="))</f>
        <v>1</v>
      </c>
      <c r="AC1449">
        <f>IF(AB1449&lt;1.1,AB1449,IF(AB1449&lt;YEAR!$C$2+YEAR!$C$3-2,AB1449+1,(YEAR!$C$2+YEAR!$C$3-1)&amp;"       :="))</f>
        <v>1</v>
      </c>
      <c r="AD1449">
        <f>IF(AC1449&lt;1.1,AC1449,IF(AC1449&lt;YEAR!$C$2+YEAR!$C$3-2,AC1449+1,(YEAR!$C$2+YEAR!$C$3-1)&amp;"       :="))</f>
        <v>1</v>
      </c>
      <c r="AE1449">
        <f>IF(AD1449&lt;1.1,AD1449,IF(AD1449&lt;YEAR!$C$2+YEAR!$C$3-2,AD1449+1,(YEAR!$C$2+YEAR!$C$3-1)&amp;"       :="))</f>
        <v>1</v>
      </c>
      <c r="AF1449">
        <f>IF(AE1449&lt;1.1,AE1449,IF(AE1449&lt;YEAR!$C$2+YEAR!$C$3-2,AE1449+1,(YEAR!$C$2+YEAR!$C$3-1)&amp;"       :="))</f>
        <v>1</v>
      </c>
      <c r="AG1449">
        <f>IF(AF1449&lt;1.1,AF1449,IF(AF1449&lt;YEAR!$C$2+YEAR!$C$3-2,AF1449+1,(YEAR!$C$2+YEAR!$C$3-1)&amp;"       :="))</f>
        <v>1</v>
      </c>
      <c r="AH1449">
        <f>IF(AG1449&lt;1.1,AG1449,IF(AG1449&lt;YEAR!$C$2+YEAR!$C$3-2,AG1449+1,(YEAR!$C$2+YEAR!$C$3-1)&amp;"       :="))</f>
        <v>1</v>
      </c>
      <c r="AI1449">
        <f>IF(AH1449&lt;1.1,AH1449,IF(AH1449&lt;YEAR!$C$2+YEAR!$C$3-2,AH1449+1,(YEAR!$C$2+YEAR!$C$3-1)&amp;"       :="))</f>
        <v>1</v>
      </c>
      <c r="AJ1449">
        <f>IF(AI1449&lt;1.1,AI1449,IF(AI1449&lt;YEAR!$C$2+YEAR!$C$3-2,AI1449+1,(YEAR!$C$2+YEAR!$C$3-1)&amp;"       :="))</f>
        <v>1</v>
      </c>
    </row>
    <row r="1450" spans="1:36">
      <c r="A1450">
        <f t="shared" ca="1" si="106"/>
        <v>36</v>
      </c>
      <c r="B1450" t="s">
        <v>51</v>
      </c>
      <c r="C1450" t="str">
        <f ca="1">IF(D1450="",OFFSET(AvailabilityFactor!A$1,A1450,0),C1449)</f>
        <v>D2HLT0171</v>
      </c>
      <c r="D1450" t="str" cm="1">
        <f t="array" aca="1" ref="D1450" ca="1">IF(D1449="",TS_DRC!$P$5,OFFSET(TS_DRC!P$5,RIGHT(D1449,2),0,TRUE))</f>
        <v>TS11</v>
      </c>
      <c r="E1450" t="str">
        <f t="shared" ca="1" si="99"/>
        <v>TS11</v>
      </c>
      <c r="F1450">
        <f>[3]Scenarios!$H$7</f>
        <v>1</v>
      </c>
      <c r="G1450">
        <f>IF(F1450&lt;1.1,F1450,IF(F1450&lt;YEAR!$C$2+YEAR!$C$3-2,F1450+1,(YEAR!$C$2+YEAR!$C$3-1)&amp;"       :="))</f>
        <v>1</v>
      </c>
      <c r="H1450">
        <f>IF(G1450&lt;1.1,G1450,IF(G1450&lt;YEAR!$C$2+YEAR!$C$3-2,G1450+1,(YEAR!$C$2+YEAR!$C$3-1)&amp;"       :="))</f>
        <v>1</v>
      </c>
      <c r="I1450">
        <f>IF(H1450&lt;1.1,H1450,IF(H1450&lt;YEAR!$C$2+YEAR!$C$3-2,H1450+1,(YEAR!$C$2+YEAR!$C$3-1)&amp;"       :="))</f>
        <v>1</v>
      </c>
      <c r="J1450">
        <f>IF(I1450&lt;1.1,I1450,IF(I1450&lt;YEAR!$C$2+YEAR!$C$3-2,I1450+1,(YEAR!$C$2+YEAR!$C$3-1)&amp;"       :="))</f>
        <v>1</v>
      </c>
      <c r="K1450">
        <f>IF(J1450&lt;1.1,J1450,IF(J1450&lt;YEAR!$C$2+YEAR!$C$3-2,J1450+1,(YEAR!$C$2+YEAR!$C$3-1)&amp;"       :="))</f>
        <v>1</v>
      </c>
      <c r="L1450">
        <f>IF(K1450&lt;1.1,K1450,IF(K1450&lt;YEAR!$C$2+YEAR!$C$3-2,K1450+1,(YEAR!$C$2+YEAR!$C$3-1)&amp;"       :="))</f>
        <v>1</v>
      </c>
      <c r="M1450">
        <f>IF(L1450&lt;1.1,L1450,IF(L1450&lt;YEAR!$C$2+YEAR!$C$3-2,L1450+1,(YEAR!$C$2+YEAR!$C$3-1)&amp;"       :="))</f>
        <v>1</v>
      </c>
      <c r="N1450">
        <f>IF(M1450&lt;1.1,M1450,IF(M1450&lt;YEAR!$C$2+YEAR!$C$3-2,M1450+1,(YEAR!$C$2+YEAR!$C$3-1)&amp;"       :="))</f>
        <v>1</v>
      </c>
      <c r="O1450">
        <f>IF(N1450&lt;1.1,N1450,IF(N1450&lt;YEAR!$C$2+YEAR!$C$3-2,N1450+1,(YEAR!$C$2+YEAR!$C$3-1)&amp;"       :="))</f>
        <v>1</v>
      </c>
      <c r="P1450">
        <f>IF(O1450&lt;1.1,O1450,IF(O1450&lt;YEAR!$C$2+YEAR!$C$3-2,O1450+1,(YEAR!$C$2+YEAR!$C$3-1)&amp;"       :="))</f>
        <v>1</v>
      </c>
      <c r="Q1450">
        <f>IF(P1450&lt;1.1,P1450,IF(P1450&lt;YEAR!$C$2+YEAR!$C$3-2,P1450+1,(YEAR!$C$2+YEAR!$C$3-1)&amp;"       :="))</f>
        <v>1</v>
      </c>
      <c r="R1450">
        <f>IF(Q1450&lt;1.1,Q1450,IF(Q1450&lt;YEAR!$C$2+YEAR!$C$3-2,Q1450+1,(YEAR!$C$2+YEAR!$C$3-1)&amp;"       :="))</f>
        <v>1</v>
      </c>
      <c r="S1450">
        <f>IF(R1450&lt;1.1,R1450,IF(R1450&lt;YEAR!$C$2+YEAR!$C$3-2,R1450+1,(YEAR!$C$2+YEAR!$C$3-1)&amp;"       :="))</f>
        <v>1</v>
      </c>
      <c r="T1450">
        <f>IF(S1450&lt;1.1,S1450,IF(S1450&lt;YEAR!$C$2+YEAR!$C$3-2,S1450+1,(YEAR!$C$2+YEAR!$C$3-1)&amp;"       :="))</f>
        <v>1</v>
      </c>
      <c r="U1450">
        <f>IF(T1450&lt;1.1,T1450,IF(T1450&lt;YEAR!$C$2+YEAR!$C$3-2,T1450+1,(YEAR!$C$2+YEAR!$C$3-1)&amp;"       :="))</f>
        <v>1</v>
      </c>
      <c r="V1450">
        <f>IF(U1450&lt;1.1,U1450,IF(U1450&lt;YEAR!$C$2+YEAR!$C$3-2,U1450+1,(YEAR!$C$2+YEAR!$C$3-1)&amp;"       :="))</f>
        <v>1</v>
      </c>
      <c r="W1450">
        <f>IF(V1450&lt;1.1,V1450,IF(V1450&lt;YEAR!$C$2+YEAR!$C$3-2,V1450+1,(YEAR!$C$2+YEAR!$C$3-1)&amp;"       :="))</f>
        <v>1</v>
      </c>
      <c r="X1450">
        <f>IF(W1450&lt;1.1,W1450,IF(W1450&lt;YEAR!$C$2+YEAR!$C$3-2,W1450+1,(YEAR!$C$2+YEAR!$C$3-1)&amp;"       :="))</f>
        <v>1</v>
      </c>
      <c r="Y1450">
        <f>IF(X1450&lt;1.1,X1450,IF(X1450&lt;YEAR!$C$2+YEAR!$C$3-2,X1450+1,(YEAR!$C$2+YEAR!$C$3-1)&amp;"       :="))</f>
        <v>1</v>
      </c>
      <c r="Z1450">
        <f>IF(Y1450&lt;1.1,Y1450,IF(Y1450&lt;YEAR!$C$2+YEAR!$C$3-2,Y1450+1,(YEAR!$C$2+YEAR!$C$3-1)&amp;"       :="))</f>
        <v>1</v>
      </c>
      <c r="AA1450">
        <f>IF(Z1450&lt;1.1,Z1450,IF(Z1450&lt;YEAR!$C$2+YEAR!$C$3-2,Z1450+1,(YEAR!$C$2+YEAR!$C$3-1)&amp;"       :="))</f>
        <v>1</v>
      </c>
      <c r="AB1450">
        <f>IF(AA1450&lt;1.1,AA1450,IF(AA1450&lt;YEAR!$C$2+YEAR!$C$3-2,AA1450+1,(YEAR!$C$2+YEAR!$C$3-1)&amp;"       :="))</f>
        <v>1</v>
      </c>
      <c r="AC1450">
        <f>IF(AB1450&lt;1.1,AB1450,IF(AB1450&lt;YEAR!$C$2+YEAR!$C$3-2,AB1450+1,(YEAR!$C$2+YEAR!$C$3-1)&amp;"       :="))</f>
        <v>1</v>
      </c>
      <c r="AD1450">
        <f>IF(AC1450&lt;1.1,AC1450,IF(AC1450&lt;YEAR!$C$2+YEAR!$C$3-2,AC1450+1,(YEAR!$C$2+YEAR!$C$3-1)&amp;"       :="))</f>
        <v>1</v>
      </c>
      <c r="AE1450">
        <f>IF(AD1450&lt;1.1,AD1450,IF(AD1450&lt;YEAR!$C$2+YEAR!$C$3-2,AD1450+1,(YEAR!$C$2+YEAR!$C$3-1)&amp;"       :="))</f>
        <v>1</v>
      </c>
      <c r="AF1450">
        <f>IF(AE1450&lt;1.1,AE1450,IF(AE1450&lt;YEAR!$C$2+YEAR!$C$3-2,AE1450+1,(YEAR!$C$2+YEAR!$C$3-1)&amp;"       :="))</f>
        <v>1</v>
      </c>
      <c r="AG1450">
        <f>IF(AF1450&lt;1.1,AF1450,IF(AF1450&lt;YEAR!$C$2+YEAR!$C$3-2,AF1450+1,(YEAR!$C$2+YEAR!$C$3-1)&amp;"       :="))</f>
        <v>1</v>
      </c>
      <c r="AH1450">
        <f>IF(AG1450&lt;1.1,AG1450,IF(AG1450&lt;YEAR!$C$2+YEAR!$C$3-2,AG1450+1,(YEAR!$C$2+YEAR!$C$3-1)&amp;"       :="))</f>
        <v>1</v>
      </c>
      <c r="AI1450">
        <f>IF(AH1450&lt;1.1,AH1450,IF(AH1450&lt;YEAR!$C$2+YEAR!$C$3-2,AH1450+1,(YEAR!$C$2+YEAR!$C$3-1)&amp;"       :="))</f>
        <v>1</v>
      </c>
      <c r="AJ1450">
        <f>IF(AI1450&lt;1.1,AI1450,IF(AI1450&lt;YEAR!$C$2+YEAR!$C$3-2,AI1450+1,(YEAR!$C$2+YEAR!$C$3-1)&amp;"       :="))</f>
        <v>1</v>
      </c>
    </row>
    <row r="1451" spans="1:36">
      <c r="A1451">
        <f t="shared" ca="1" si="106"/>
        <v>36</v>
      </c>
      <c r="B1451" t="s">
        <v>51</v>
      </c>
      <c r="C1451" t="str">
        <f ca="1">IF(D1451="",OFFSET(AvailabilityFactor!A$1,A1451,0),C1450)</f>
        <v>D2HLT0171</v>
      </c>
      <c r="D1451" t="str" cm="1">
        <f t="array" aca="1" ref="D1451" ca="1">IF(D1450="",TS_DRC!$P$5,OFFSET(TS_DRC!P$5,RIGHT(D1450,2),0,TRUE))</f>
        <v>TS12</v>
      </c>
      <c r="E1451" t="str">
        <f t="shared" ref="E1451:E1574" ca="1" si="109">IF(D1451="","[DRC,"&amp;C1451&amp;",*,*]          :         ",D1451)</f>
        <v>TS12</v>
      </c>
      <c r="F1451">
        <f>[3]Scenarios!$H$7</f>
        <v>1</v>
      </c>
      <c r="G1451">
        <f>IF(F1451&lt;1.1,F1451,IF(F1451&lt;YEAR!$C$2+YEAR!$C$3-2,F1451+1,(YEAR!$C$2+YEAR!$C$3-1)&amp;"       :="))</f>
        <v>1</v>
      </c>
      <c r="H1451">
        <f>IF(G1451&lt;1.1,G1451,IF(G1451&lt;YEAR!$C$2+YEAR!$C$3-2,G1451+1,(YEAR!$C$2+YEAR!$C$3-1)&amp;"       :="))</f>
        <v>1</v>
      </c>
      <c r="I1451">
        <f>IF(H1451&lt;1.1,H1451,IF(H1451&lt;YEAR!$C$2+YEAR!$C$3-2,H1451+1,(YEAR!$C$2+YEAR!$C$3-1)&amp;"       :="))</f>
        <v>1</v>
      </c>
      <c r="J1451">
        <f>IF(I1451&lt;1.1,I1451,IF(I1451&lt;YEAR!$C$2+YEAR!$C$3-2,I1451+1,(YEAR!$C$2+YEAR!$C$3-1)&amp;"       :="))</f>
        <v>1</v>
      </c>
      <c r="K1451">
        <f>IF(J1451&lt;1.1,J1451,IF(J1451&lt;YEAR!$C$2+YEAR!$C$3-2,J1451+1,(YEAR!$C$2+YEAR!$C$3-1)&amp;"       :="))</f>
        <v>1</v>
      </c>
      <c r="L1451">
        <f>IF(K1451&lt;1.1,K1451,IF(K1451&lt;YEAR!$C$2+YEAR!$C$3-2,K1451+1,(YEAR!$C$2+YEAR!$C$3-1)&amp;"       :="))</f>
        <v>1</v>
      </c>
      <c r="M1451">
        <f>IF(L1451&lt;1.1,L1451,IF(L1451&lt;YEAR!$C$2+YEAR!$C$3-2,L1451+1,(YEAR!$C$2+YEAR!$C$3-1)&amp;"       :="))</f>
        <v>1</v>
      </c>
      <c r="N1451">
        <f>IF(M1451&lt;1.1,M1451,IF(M1451&lt;YEAR!$C$2+YEAR!$C$3-2,M1451+1,(YEAR!$C$2+YEAR!$C$3-1)&amp;"       :="))</f>
        <v>1</v>
      </c>
      <c r="O1451">
        <f>IF(N1451&lt;1.1,N1451,IF(N1451&lt;YEAR!$C$2+YEAR!$C$3-2,N1451+1,(YEAR!$C$2+YEAR!$C$3-1)&amp;"       :="))</f>
        <v>1</v>
      </c>
      <c r="P1451">
        <f>IF(O1451&lt;1.1,O1451,IF(O1451&lt;YEAR!$C$2+YEAR!$C$3-2,O1451+1,(YEAR!$C$2+YEAR!$C$3-1)&amp;"       :="))</f>
        <v>1</v>
      </c>
      <c r="Q1451">
        <f>IF(P1451&lt;1.1,P1451,IF(P1451&lt;YEAR!$C$2+YEAR!$C$3-2,P1451+1,(YEAR!$C$2+YEAR!$C$3-1)&amp;"       :="))</f>
        <v>1</v>
      </c>
      <c r="R1451">
        <f>IF(Q1451&lt;1.1,Q1451,IF(Q1451&lt;YEAR!$C$2+YEAR!$C$3-2,Q1451+1,(YEAR!$C$2+YEAR!$C$3-1)&amp;"       :="))</f>
        <v>1</v>
      </c>
      <c r="S1451">
        <f>IF(R1451&lt;1.1,R1451,IF(R1451&lt;YEAR!$C$2+YEAR!$C$3-2,R1451+1,(YEAR!$C$2+YEAR!$C$3-1)&amp;"       :="))</f>
        <v>1</v>
      </c>
      <c r="T1451">
        <f>IF(S1451&lt;1.1,S1451,IF(S1451&lt;YEAR!$C$2+YEAR!$C$3-2,S1451+1,(YEAR!$C$2+YEAR!$C$3-1)&amp;"       :="))</f>
        <v>1</v>
      </c>
      <c r="U1451">
        <f>IF(T1451&lt;1.1,T1451,IF(T1451&lt;YEAR!$C$2+YEAR!$C$3-2,T1451+1,(YEAR!$C$2+YEAR!$C$3-1)&amp;"       :="))</f>
        <v>1</v>
      </c>
      <c r="V1451">
        <f>IF(U1451&lt;1.1,U1451,IF(U1451&lt;YEAR!$C$2+YEAR!$C$3-2,U1451+1,(YEAR!$C$2+YEAR!$C$3-1)&amp;"       :="))</f>
        <v>1</v>
      </c>
      <c r="W1451">
        <f>IF(V1451&lt;1.1,V1451,IF(V1451&lt;YEAR!$C$2+YEAR!$C$3-2,V1451+1,(YEAR!$C$2+YEAR!$C$3-1)&amp;"       :="))</f>
        <v>1</v>
      </c>
      <c r="X1451">
        <f>IF(W1451&lt;1.1,W1451,IF(W1451&lt;YEAR!$C$2+YEAR!$C$3-2,W1451+1,(YEAR!$C$2+YEAR!$C$3-1)&amp;"       :="))</f>
        <v>1</v>
      </c>
      <c r="Y1451">
        <f>IF(X1451&lt;1.1,X1451,IF(X1451&lt;YEAR!$C$2+YEAR!$C$3-2,X1451+1,(YEAR!$C$2+YEAR!$C$3-1)&amp;"       :="))</f>
        <v>1</v>
      </c>
      <c r="Z1451">
        <f>IF(Y1451&lt;1.1,Y1451,IF(Y1451&lt;YEAR!$C$2+YEAR!$C$3-2,Y1451+1,(YEAR!$C$2+YEAR!$C$3-1)&amp;"       :="))</f>
        <v>1</v>
      </c>
      <c r="AA1451">
        <f>IF(Z1451&lt;1.1,Z1451,IF(Z1451&lt;YEAR!$C$2+YEAR!$C$3-2,Z1451+1,(YEAR!$C$2+YEAR!$C$3-1)&amp;"       :="))</f>
        <v>1</v>
      </c>
      <c r="AB1451">
        <f>IF(AA1451&lt;1.1,AA1451,IF(AA1451&lt;YEAR!$C$2+YEAR!$C$3-2,AA1451+1,(YEAR!$C$2+YEAR!$C$3-1)&amp;"       :="))</f>
        <v>1</v>
      </c>
      <c r="AC1451">
        <f>IF(AB1451&lt;1.1,AB1451,IF(AB1451&lt;YEAR!$C$2+YEAR!$C$3-2,AB1451+1,(YEAR!$C$2+YEAR!$C$3-1)&amp;"       :="))</f>
        <v>1</v>
      </c>
      <c r="AD1451">
        <f>IF(AC1451&lt;1.1,AC1451,IF(AC1451&lt;YEAR!$C$2+YEAR!$C$3-2,AC1451+1,(YEAR!$C$2+YEAR!$C$3-1)&amp;"       :="))</f>
        <v>1</v>
      </c>
      <c r="AE1451">
        <f>IF(AD1451&lt;1.1,AD1451,IF(AD1451&lt;YEAR!$C$2+YEAR!$C$3-2,AD1451+1,(YEAR!$C$2+YEAR!$C$3-1)&amp;"       :="))</f>
        <v>1</v>
      </c>
      <c r="AF1451">
        <f>IF(AE1451&lt;1.1,AE1451,IF(AE1451&lt;YEAR!$C$2+YEAR!$C$3-2,AE1451+1,(YEAR!$C$2+YEAR!$C$3-1)&amp;"       :="))</f>
        <v>1</v>
      </c>
      <c r="AG1451">
        <f>IF(AF1451&lt;1.1,AF1451,IF(AF1451&lt;YEAR!$C$2+YEAR!$C$3-2,AF1451+1,(YEAR!$C$2+YEAR!$C$3-1)&amp;"       :="))</f>
        <v>1</v>
      </c>
      <c r="AH1451">
        <f>IF(AG1451&lt;1.1,AG1451,IF(AG1451&lt;YEAR!$C$2+YEAR!$C$3-2,AG1451+1,(YEAR!$C$2+YEAR!$C$3-1)&amp;"       :="))</f>
        <v>1</v>
      </c>
      <c r="AI1451">
        <f>IF(AH1451&lt;1.1,AH1451,IF(AH1451&lt;YEAR!$C$2+YEAR!$C$3-2,AH1451+1,(YEAR!$C$2+YEAR!$C$3-1)&amp;"       :="))</f>
        <v>1</v>
      </c>
      <c r="AJ1451">
        <f>IF(AI1451&lt;1.1,AI1451,IF(AI1451&lt;YEAR!$C$2+YEAR!$C$3-2,AI1451+1,(YEAR!$C$2+YEAR!$C$3-1)&amp;"       :="))</f>
        <v>1</v>
      </c>
    </row>
    <row r="1452" spans="1:36">
      <c r="A1452">
        <f t="shared" ca="1" si="106"/>
        <v>36</v>
      </c>
      <c r="B1452" t="s">
        <v>51</v>
      </c>
      <c r="C1452" t="str">
        <f ca="1">IF(D1452="",OFFSET(AvailabilityFactor!A$1,A1452,0),C1451)</f>
        <v>D2HLT0171</v>
      </c>
      <c r="D1452" t="str" cm="1">
        <f t="array" aca="1" ref="D1452" ca="1">IF(D1451="",TS_DRC!$P$5,OFFSET(TS_DRC!P$5,RIGHT(D1451,2),0,TRUE))</f>
        <v>TS13</v>
      </c>
      <c r="E1452" t="str">
        <f t="shared" ca="1" si="109"/>
        <v>TS13</v>
      </c>
      <c r="F1452">
        <f>[3]Scenarios!$H$7</f>
        <v>1</v>
      </c>
      <c r="G1452">
        <f>IF(F1452&lt;1.1,F1452,IF(F1452&lt;YEAR!$C$2+YEAR!$C$3-2,F1452+1,(YEAR!$C$2+YEAR!$C$3-1)&amp;"       :="))</f>
        <v>1</v>
      </c>
      <c r="H1452">
        <f>IF(G1452&lt;1.1,G1452,IF(G1452&lt;YEAR!$C$2+YEAR!$C$3-2,G1452+1,(YEAR!$C$2+YEAR!$C$3-1)&amp;"       :="))</f>
        <v>1</v>
      </c>
      <c r="I1452">
        <f>IF(H1452&lt;1.1,H1452,IF(H1452&lt;YEAR!$C$2+YEAR!$C$3-2,H1452+1,(YEAR!$C$2+YEAR!$C$3-1)&amp;"       :="))</f>
        <v>1</v>
      </c>
      <c r="J1452">
        <f>IF(I1452&lt;1.1,I1452,IF(I1452&lt;YEAR!$C$2+YEAR!$C$3-2,I1452+1,(YEAR!$C$2+YEAR!$C$3-1)&amp;"       :="))</f>
        <v>1</v>
      </c>
      <c r="K1452">
        <f>IF(J1452&lt;1.1,J1452,IF(J1452&lt;YEAR!$C$2+YEAR!$C$3-2,J1452+1,(YEAR!$C$2+YEAR!$C$3-1)&amp;"       :="))</f>
        <v>1</v>
      </c>
      <c r="L1452">
        <f>IF(K1452&lt;1.1,K1452,IF(K1452&lt;YEAR!$C$2+YEAR!$C$3-2,K1452+1,(YEAR!$C$2+YEAR!$C$3-1)&amp;"       :="))</f>
        <v>1</v>
      </c>
      <c r="M1452">
        <f>IF(L1452&lt;1.1,L1452,IF(L1452&lt;YEAR!$C$2+YEAR!$C$3-2,L1452+1,(YEAR!$C$2+YEAR!$C$3-1)&amp;"       :="))</f>
        <v>1</v>
      </c>
      <c r="N1452">
        <f>IF(M1452&lt;1.1,M1452,IF(M1452&lt;YEAR!$C$2+YEAR!$C$3-2,M1452+1,(YEAR!$C$2+YEAR!$C$3-1)&amp;"       :="))</f>
        <v>1</v>
      </c>
      <c r="O1452">
        <f>IF(N1452&lt;1.1,N1452,IF(N1452&lt;YEAR!$C$2+YEAR!$C$3-2,N1452+1,(YEAR!$C$2+YEAR!$C$3-1)&amp;"       :="))</f>
        <v>1</v>
      </c>
      <c r="P1452">
        <f>IF(O1452&lt;1.1,O1452,IF(O1452&lt;YEAR!$C$2+YEAR!$C$3-2,O1452+1,(YEAR!$C$2+YEAR!$C$3-1)&amp;"       :="))</f>
        <v>1</v>
      </c>
      <c r="Q1452">
        <f>IF(P1452&lt;1.1,P1452,IF(P1452&lt;YEAR!$C$2+YEAR!$C$3-2,P1452+1,(YEAR!$C$2+YEAR!$C$3-1)&amp;"       :="))</f>
        <v>1</v>
      </c>
      <c r="R1452">
        <f>IF(Q1452&lt;1.1,Q1452,IF(Q1452&lt;YEAR!$C$2+YEAR!$C$3-2,Q1452+1,(YEAR!$C$2+YEAR!$C$3-1)&amp;"       :="))</f>
        <v>1</v>
      </c>
      <c r="S1452">
        <f>IF(R1452&lt;1.1,R1452,IF(R1452&lt;YEAR!$C$2+YEAR!$C$3-2,R1452+1,(YEAR!$C$2+YEAR!$C$3-1)&amp;"       :="))</f>
        <v>1</v>
      </c>
      <c r="T1452">
        <f>IF(S1452&lt;1.1,S1452,IF(S1452&lt;YEAR!$C$2+YEAR!$C$3-2,S1452+1,(YEAR!$C$2+YEAR!$C$3-1)&amp;"       :="))</f>
        <v>1</v>
      </c>
      <c r="U1452">
        <f>IF(T1452&lt;1.1,T1452,IF(T1452&lt;YEAR!$C$2+YEAR!$C$3-2,T1452+1,(YEAR!$C$2+YEAR!$C$3-1)&amp;"       :="))</f>
        <v>1</v>
      </c>
      <c r="V1452">
        <f>IF(U1452&lt;1.1,U1452,IF(U1452&lt;YEAR!$C$2+YEAR!$C$3-2,U1452+1,(YEAR!$C$2+YEAR!$C$3-1)&amp;"       :="))</f>
        <v>1</v>
      </c>
      <c r="W1452">
        <f>IF(V1452&lt;1.1,V1452,IF(V1452&lt;YEAR!$C$2+YEAR!$C$3-2,V1452+1,(YEAR!$C$2+YEAR!$C$3-1)&amp;"       :="))</f>
        <v>1</v>
      </c>
      <c r="X1452">
        <f>IF(W1452&lt;1.1,W1452,IF(W1452&lt;YEAR!$C$2+YEAR!$C$3-2,W1452+1,(YEAR!$C$2+YEAR!$C$3-1)&amp;"       :="))</f>
        <v>1</v>
      </c>
      <c r="Y1452">
        <f>IF(X1452&lt;1.1,X1452,IF(X1452&lt;YEAR!$C$2+YEAR!$C$3-2,X1452+1,(YEAR!$C$2+YEAR!$C$3-1)&amp;"       :="))</f>
        <v>1</v>
      </c>
      <c r="Z1452">
        <f>IF(Y1452&lt;1.1,Y1452,IF(Y1452&lt;YEAR!$C$2+YEAR!$C$3-2,Y1452+1,(YEAR!$C$2+YEAR!$C$3-1)&amp;"       :="))</f>
        <v>1</v>
      </c>
      <c r="AA1452">
        <f>IF(Z1452&lt;1.1,Z1452,IF(Z1452&lt;YEAR!$C$2+YEAR!$C$3-2,Z1452+1,(YEAR!$C$2+YEAR!$C$3-1)&amp;"       :="))</f>
        <v>1</v>
      </c>
      <c r="AB1452">
        <f>IF(AA1452&lt;1.1,AA1452,IF(AA1452&lt;YEAR!$C$2+YEAR!$C$3-2,AA1452+1,(YEAR!$C$2+YEAR!$C$3-1)&amp;"       :="))</f>
        <v>1</v>
      </c>
      <c r="AC1452">
        <f>IF(AB1452&lt;1.1,AB1452,IF(AB1452&lt;YEAR!$C$2+YEAR!$C$3-2,AB1452+1,(YEAR!$C$2+YEAR!$C$3-1)&amp;"       :="))</f>
        <v>1</v>
      </c>
      <c r="AD1452">
        <f>IF(AC1452&lt;1.1,AC1452,IF(AC1452&lt;YEAR!$C$2+YEAR!$C$3-2,AC1452+1,(YEAR!$C$2+YEAR!$C$3-1)&amp;"       :="))</f>
        <v>1</v>
      </c>
      <c r="AE1452">
        <f>IF(AD1452&lt;1.1,AD1452,IF(AD1452&lt;YEAR!$C$2+YEAR!$C$3-2,AD1452+1,(YEAR!$C$2+YEAR!$C$3-1)&amp;"       :="))</f>
        <v>1</v>
      </c>
      <c r="AF1452">
        <f>IF(AE1452&lt;1.1,AE1452,IF(AE1452&lt;YEAR!$C$2+YEAR!$C$3-2,AE1452+1,(YEAR!$C$2+YEAR!$C$3-1)&amp;"       :="))</f>
        <v>1</v>
      </c>
      <c r="AG1452">
        <f>IF(AF1452&lt;1.1,AF1452,IF(AF1452&lt;YEAR!$C$2+YEAR!$C$3-2,AF1452+1,(YEAR!$C$2+YEAR!$C$3-1)&amp;"       :="))</f>
        <v>1</v>
      </c>
      <c r="AH1452">
        <f>IF(AG1452&lt;1.1,AG1452,IF(AG1452&lt;YEAR!$C$2+YEAR!$C$3-2,AG1452+1,(YEAR!$C$2+YEAR!$C$3-1)&amp;"       :="))</f>
        <v>1</v>
      </c>
      <c r="AI1452">
        <f>IF(AH1452&lt;1.1,AH1452,IF(AH1452&lt;YEAR!$C$2+YEAR!$C$3-2,AH1452+1,(YEAR!$C$2+YEAR!$C$3-1)&amp;"       :="))</f>
        <v>1</v>
      </c>
      <c r="AJ1452">
        <f>IF(AI1452&lt;1.1,AI1452,IF(AI1452&lt;YEAR!$C$2+YEAR!$C$3-2,AI1452+1,(YEAR!$C$2+YEAR!$C$3-1)&amp;"       :="))</f>
        <v>1</v>
      </c>
    </row>
    <row r="1453" spans="1:36">
      <c r="A1453">
        <f t="shared" ca="1" si="106"/>
        <v>36</v>
      </c>
      <c r="B1453" t="s">
        <v>51</v>
      </c>
      <c r="C1453" t="str">
        <f ca="1">IF(D1453="",OFFSET(AvailabilityFactor!A$1,A1453,0),C1452)</f>
        <v>D2HLT0171</v>
      </c>
      <c r="D1453" t="str" cm="1">
        <f t="array" aca="1" ref="D1453" ca="1">IF(D1452="",TS_DRC!$P$5,OFFSET(TS_DRC!P$5,RIGHT(D1452,2),0,TRUE))</f>
        <v>TS14</v>
      </c>
      <c r="E1453" t="str">
        <f t="shared" ca="1" si="109"/>
        <v>TS14</v>
      </c>
      <c r="F1453">
        <f>[3]Scenarios!$H$7</f>
        <v>1</v>
      </c>
      <c r="G1453">
        <f>IF(F1453&lt;1.1,F1453,IF(F1453&lt;YEAR!$C$2+YEAR!$C$3-2,F1453+1,(YEAR!$C$2+YEAR!$C$3-1)&amp;"       :="))</f>
        <v>1</v>
      </c>
      <c r="H1453">
        <f>IF(G1453&lt;1.1,G1453,IF(G1453&lt;YEAR!$C$2+YEAR!$C$3-2,G1453+1,(YEAR!$C$2+YEAR!$C$3-1)&amp;"       :="))</f>
        <v>1</v>
      </c>
      <c r="I1453">
        <f>IF(H1453&lt;1.1,H1453,IF(H1453&lt;YEAR!$C$2+YEAR!$C$3-2,H1453+1,(YEAR!$C$2+YEAR!$C$3-1)&amp;"       :="))</f>
        <v>1</v>
      </c>
      <c r="J1453">
        <f>IF(I1453&lt;1.1,I1453,IF(I1453&lt;YEAR!$C$2+YEAR!$C$3-2,I1453+1,(YEAR!$C$2+YEAR!$C$3-1)&amp;"       :="))</f>
        <v>1</v>
      </c>
      <c r="K1453">
        <f>IF(J1453&lt;1.1,J1453,IF(J1453&lt;YEAR!$C$2+YEAR!$C$3-2,J1453+1,(YEAR!$C$2+YEAR!$C$3-1)&amp;"       :="))</f>
        <v>1</v>
      </c>
      <c r="L1453">
        <f>IF(K1453&lt;1.1,K1453,IF(K1453&lt;YEAR!$C$2+YEAR!$C$3-2,K1453+1,(YEAR!$C$2+YEAR!$C$3-1)&amp;"       :="))</f>
        <v>1</v>
      </c>
      <c r="M1453">
        <f>IF(L1453&lt;1.1,L1453,IF(L1453&lt;YEAR!$C$2+YEAR!$C$3-2,L1453+1,(YEAR!$C$2+YEAR!$C$3-1)&amp;"       :="))</f>
        <v>1</v>
      </c>
      <c r="N1453">
        <f>IF(M1453&lt;1.1,M1453,IF(M1453&lt;YEAR!$C$2+YEAR!$C$3-2,M1453+1,(YEAR!$C$2+YEAR!$C$3-1)&amp;"       :="))</f>
        <v>1</v>
      </c>
      <c r="O1453">
        <f>IF(N1453&lt;1.1,N1453,IF(N1453&lt;YEAR!$C$2+YEAR!$C$3-2,N1453+1,(YEAR!$C$2+YEAR!$C$3-1)&amp;"       :="))</f>
        <v>1</v>
      </c>
      <c r="P1453">
        <f>IF(O1453&lt;1.1,O1453,IF(O1453&lt;YEAR!$C$2+YEAR!$C$3-2,O1453+1,(YEAR!$C$2+YEAR!$C$3-1)&amp;"       :="))</f>
        <v>1</v>
      </c>
      <c r="Q1453">
        <f>IF(P1453&lt;1.1,P1453,IF(P1453&lt;YEAR!$C$2+YEAR!$C$3-2,P1453+1,(YEAR!$C$2+YEAR!$C$3-1)&amp;"       :="))</f>
        <v>1</v>
      </c>
      <c r="R1453">
        <f>IF(Q1453&lt;1.1,Q1453,IF(Q1453&lt;YEAR!$C$2+YEAR!$C$3-2,Q1453+1,(YEAR!$C$2+YEAR!$C$3-1)&amp;"       :="))</f>
        <v>1</v>
      </c>
      <c r="S1453">
        <f>IF(R1453&lt;1.1,R1453,IF(R1453&lt;YEAR!$C$2+YEAR!$C$3-2,R1453+1,(YEAR!$C$2+YEAR!$C$3-1)&amp;"       :="))</f>
        <v>1</v>
      </c>
      <c r="T1453">
        <f>IF(S1453&lt;1.1,S1453,IF(S1453&lt;YEAR!$C$2+YEAR!$C$3-2,S1453+1,(YEAR!$C$2+YEAR!$C$3-1)&amp;"       :="))</f>
        <v>1</v>
      </c>
      <c r="U1453">
        <f>IF(T1453&lt;1.1,T1453,IF(T1453&lt;YEAR!$C$2+YEAR!$C$3-2,T1453+1,(YEAR!$C$2+YEAR!$C$3-1)&amp;"       :="))</f>
        <v>1</v>
      </c>
      <c r="V1453">
        <f>IF(U1453&lt;1.1,U1453,IF(U1453&lt;YEAR!$C$2+YEAR!$C$3-2,U1453+1,(YEAR!$C$2+YEAR!$C$3-1)&amp;"       :="))</f>
        <v>1</v>
      </c>
      <c r="W1453">
        <f>IF(V1453&lt;1.1,V1453,IF(V1453&lt;YEAR!$C$2+YEAR!$C$3-2,V1453+1,(YEAR!$C$2+YEAR!$C$3-1)&amp;"       :="))</f>
        <v>1</v>
      </c>
      <c r="X1453">
        <f>IF(W1453&lt;1.1,W1453,IF(W1453&lt;YEAR!$C$2+YEAR!$C$3-2,W1453+1,(YEAR!$C$2+YEAR!$C$3-1)&amp;"       :="))</f>
        <v>1</v>
      </c>
      <c r="Y1453">
        <f>IF(X1453&lt;1.1,X1453,IF(X1453&lt;YEAR!$C$2+YEAR!$C$3-2,X1453+1,(YEAR!$C$2+YEAR!$C$3-1)&amp;"       :="))</f>
        <v>1</v>
      </c>
      <c r="Z1453">
        <f>IF(Y1453&lt;1.1,Y1453,IF(Y1453&lt;YEAR!$C$2+YEAR!$C$3-2,Y1453+1,(YEAR!$C$2+YEAR!$C$3-1)&amp;"       :="))</f>
        <v>1</v>
      </c>
      <c r="AA1453">
        <f>IF(Z1453&lt;1.1,Z1453,IF(Z1453&lt;YEAR!$C$2+YEAR!$C$3-2,Z1453+1,(YEAR!$C$2+YEAR!$C$3-1)&amp;"       :="))</f>
        <v>1</v>
      </c>
      <c r="AB1453">
        <f>IF(AA1453&lt;1.1,AA1453,IF(AA1453&lt;YEAR!$C$2+YEAR!$C$3-2,AA1453+1,(YEAR!$C$2+YEAR!$C$3-1)&amp;"       :="))</f>
        <v>1</v>
      </c>
      <c r="AC1453">
        <f>IF(AB1453&lt;1.1,AB1453,IF(AB1453&lt;YEAR!$C$2+YEAR!$C$3-2,AB1453+1,(YEAR!$C$2+YEAR!$C$3-1)&amp;"       :="))</f>
        <v>1</v>
      </c>
      <c r="AD1453">
        <f>IF(AC1453&lt;1.1,AC1453,IF(AC1453&lt;YEAR!$C$2+YEAR!$C$3-2,AC1453+1,(YEAR!$C$2+YEAR!$C$3-1)&amp;"       :="))</f>
        <v>1</v>
      </c>
      <c r="AE1453">
        <f>IF(AD1453&lt;1.1,AD1453,IF(AD1453&lt;YEAR!$C$2+YEAR!$C$3-2,AD1453+1,(YEAR!$C$2+YEAR!$C$3-1)&amp;"       :="))</f>
        <v>1</v>
      </c>
      <c r="AF1453">
        <f>IF(AE1453&lt;1.1,AE1453,IF(AE1453&lt;YEAR!$C$2+YEAR!$C$3-2,AE1453+1,(YEAR!$C$2+YEAR!$C$3-1)&amp;"       :="))</f>
        <v>1</v>
      </c>
      <c r="AG1453">
        <f>IF(AF1453&lt;1.1,AF1453,IF(AF1453&lt;YEAR!$C$2+YEAR!$C$3-2,AF1453+1,(YEAR!$C$2+YEAR!$C$3-1)&amp;"       :="))</f>
        <v>1</v>
      </c>
      <c r="AH1453">
        <f>IF(AG1453&lt;1.1,AG1453,IF(AG1453&lt;YEAR!$C$2+YEAR!$C$3-2,AG1453+1,(YEAR!$C$2+YEAR!$C$3-1)&amp;"       :="))</f>
        <v>1</v>
      </c>
      <c r="AI1453">
        <f>IF(AH1453&lt;1.1,AH1453,IF(AH1453&lt;YEAR!$C$2+YEAR!$C$3-2,AH1453+1,(YEAR!$C$2+YEAR!$C$3-1)&amp;"       :="))</f>
        <v>1</v>
      </c>
      <c r="AJ1453">
        <f>IF(AI1453&lt;1.1,AI1453,IF(AI1453&lt;YEAR!$C$2+YEAR!$C$3-2,AI1453+1,(YEAR!$C$2+YEAR!$C$3-1)&amp;"       :="))</f>
        <v>1</v>
      </c>
    </row>
    <row r="1454" spans="1:36">
      <c r="A1454">
        <f t="shared" ca="1" si="106"/>
        <v>36</v>
      </c>
      <c r="B1454" t="s">
        <v>51</v>
      </c>
      <c r="C1454" t="str">
        <f ca="1">IF(D1454="",OFFSET(AvailabilityFactor!A$1,A1454,0),C1453)</f>
        <v>D2HLT0171</v>
      </c>
      <c r="D1454" t="str" cm="1">
        <f t="array" aca="1" ref="D1454" ca="1">IF(D1453="",TS_DRC!$P$5,OFFSET(TS_DRC!P$5,RIGHT(D1453,2),0,TRUE))</f>
        <v>TS15</v>
      </c>
      <c r="E1454" t="str">
        <f t="shared" ca="1" si="109"/>
        <v>TS15</v>
      </c>
      <c r="F1454">
        <f>[3]Scenarios!$H$7</f>
        <v>1</v>
      </c>
      <c r="G1454">
        <f>IF(F1454&lt;1.1,F1454,IF(F1454&lt;YEAR!$C$2+YEAR!$C$3-2,F1454+1,(YEAR!$C$2+YEAR!$C$3-1)&amp;"       :="))</f>
        <v>1</v>
      </c>
      <c r="H1454">
        <f>IF(G1454&lt;1.1,G1454,IF(G1454&lt;YEAR!$C$2+YEAR!$C$3-2,G1454+1,(YEAR!$C$2+YEAR!$C$3-1)&amp;"       :="))</f>
        <v>1</v>
      </c>
      <c r="I1454">
        <f>IF(H1454&lt;1.1,H1454,IF(H1454&lt;YEAR!$C$2+YEAR!$C$3-2,H1454+1,(YEAR!$C$2+YEAR!$C$3-1)&amp;"       :="))</f>
        <v>1</v>
      </c>
      <c r="J1454">
        <f>IF(I1454&lt;1.1,I1454,IF(I1454&lt;YEAR!$C$2+YEAR!$C$3-2,I1454+1,(YEAR!$C$2+YEAR!$C$3-1)&amp;"       :="))</f>
        <v>1</v>
      </c>
      <c r="K1454">
        <f>IF(J1454&lt;1.1,J1454,IF(J1454&lt;YEAR!$C$2+YEAR!$C$3-2,J1454+1,(YEAR!$C$2+YEAR!$C$3-1)&amp;"       :="))</f>
        <v>1</v>
      </c>
      <c r="L1454">
        <f>IF(K1454&lt;1.1,K1454,IF(K1454&lt;YEAR!$C$2+YEAR!$C$3-2,K1454+1,(YEAR!$C$2+YEAR!$C$3-1)&amp;"       :="))</f>
        <v>1</v>
      </c>
      <c r="M1454">
        <f>IF(L1454&lt;1.1,L1454,IF(L1454&lt;YEAR!$C$2+YEAR!$C$3-2,L1454+1,(YEAR!$C$2+YEAR!$C$3-1)&amp;"       :="))</f>
        <v>1</v>
      </c>
      <c r="N1454">
        <f>IF(M1454&lt;1.1,M1454,IF(M1454&lt;YEAR!$C$2+YEAR!$C$3-2,M1454+1,(YEAR!$C$2+YEAR!$C$3-1)&amp;"       :="))</f>
        <v>1</v>
      </c>
      <c r="O1454">
        <f>IF(N1454&lt;1.1,N1454,IF(N1454&lt;YEAR!$C$2+YEAR!$C$3-2,N1454+1,(YEAR!$C$2+YEAR!$C$3-1)&amp;"       :="))</f>
        <v>1</v>
      </c>
      <c r="P1454">
        <f>IF(O1454&lt;1.1,O1454,IF(O1454&lt;YEAR!$C$2+YEAR!$C$3-2,O1454+1,(YEAR!$C$2+YEAR!$C$3-1)&amp;"       :="))</f>
        <v>1</v>
      </c>
      <c r="Q1454">
        <f>IF(P1454&lt;1.1,P1454,IF(P1454&lt;YEAR!$C$2+YEAR!$C$3-2,P1454+1,(YEAR!$C$2+YEAR!$C$3-1)&amp;"       :="))</f>
        <v>1</v>
      </c>
      <c r="R1454">
        <f>IF(Q1454&lt;1.1,Q1454,IF(Q1454&lt;YEAR!$C$2+YEAR!$C$3-2,Q1454+1,(YEAR!$C$2+YEAR!$C$3-1)&amp;"       :="))</f>
        <v>1</v>
      </c>
      <c r="S1454">
        <f>IF(R1454&lt;1.1,R1454,IF(R1454&lt;YEAR!$C$2+YEAR!$C$3-2,R1454+1,(YEAR!$C$2+YEAR!$C$3-1)&amp;"       :="))</f>
        <v>1</v>
      </c>
      <c r="T1454">
        <f>IF(S1454&lt;1.1,S1454,IF(S1454&lt;YEAR!$C$2+YEAR!$C$3-2,S1454+1,(YEAR!$C$2+YEAR!$C$3-1)&amp;"       :="))</f>
        <v>1</v>
      </c>
      <c r="U1454">
        <f>IF(T1454&lt;1.1,T1454,IF(T1454&lt;YEAR!$C$2+YEAR!$C$3-2,T1454+1,(YEAR!$C$2+YEAR!$C$3-1)&amp;"       :="))</f>
        <v>1</v>
      </c>
      <c r="V1454">
        <f>IF(U1454&lt;1.1,U1454,IF(U1454&lt;YEAR!$C$2+YEAR!$C$3-2,U1454+1,(YEAR!$C$2+YEAR!$C$3-1)&amp;"       :="))</f>
        <v>1</v>
      </c>
      <c r="W1454">
        <f>IF(V1454&lt;1.1,V1454,IF(V1454&lt;YEAR!$C$2+YEAR!$C$3-2,V1454+1,(YEAR!$C$2+YEAR!$C$3-1)&amp;"       :="))</f>
        <v>1</v>
      </c>
      <c r="X1454">
        <f>IF(W1454&lt;1.1,W1454,IF(W1454&lt;YEAR!$C$2+YEAR!$C$3-2,W1454+1,(YEAR!$C$2+YEAR!$C$3-1)&amp;"       :="))</f>
        <v>1</v>
      </c>
      <c r="Y1454">
        <f>IF(X1454&lt;1.1,X1454,IF(X1454&lt;YEAR!$C$2+YEAR!$C$3-2,X1454+1,(YEAR!$C$2+YEAR!$C$3-1)&amp;"       :="))</f>
        <v>1</v>
      </c>
      <c r="Z1454">
        <f>IF(Y1454&lt;1.1,Y1454,IF(Y1454&lt;YEAR!$C$2+YEAR!$C$3-2,Y1454+1,(YEAR!$C$2+YEAR!$C$3-1)&amp;"       :="))</f>
        <v>1</v>
      </c>
      <c r="AA1454">
        <f>IF(Z1454&lt;1.1,Z1454,IF(Z1454&lt;YEAR!$C$2+YEAR!$C$3-2,Z1454+1,(YEAR!$C$2+YEAR!$C$3-1)&amp;"       :="))</f>
        <v>1</v>
      </c>
      <c r="AB1454">
        <f>IF(AA1454&lt;1.1,AA1454,IF(AA1454&lt;YEAR!$C$2+YEAR!$C$3-2,AA1454+1,(YEAR!$C$2+YEAR!$C$3-1)&amp;"       :="))</f>
        <v>1</v>
      </c>
      <c r="AC1454">
        <f>IF(AB1454&lt;1.1,AB1454,IF(AB1454&lt;YEAR!$C$2+YEAR!$C$3-2,AB1454+1,(YEAR!$C$2+YEAR!$C$3-1)&amp;"       :="))</f>
        <v>1</v>
      </c>
      <c r="AD1454">
        <f>IF(AC1454&lt;1.1,AC1454,IF(AC1454&lt;YEAR!$C$2+YEAR!$C$3-2,AC1454+1,(YEAR!$C$2+YEAR!$C$3-1)&amp;"       :="))</f>
        <v>1</v>
      </c>
      <c r="AE1454">
        <f>IF(AD1454&lt;1.1,AD1454,IF(AD1454&lt;YEAR!$C$2+YEAR!$C$3-2,AD1454+1,(YEAR!$C$2+YEAR!$C$3-1)&amp;"       :="))</f>
        <v>1</v>
      </c>
      <c r="AF1454">
        <f>IF(AE1454&lt;1.1,AE1454,IF(AE1454&lt;YEAR!$C$2+YEAR!$C$3-2,AE1454+1,(YEAR!$C$2+YEAR!$C$3-1)&amp;"       :="))</f>
        <v>1</v>
      </c>
      <c r="AG1454">
        <f>IF(AF1454&lt;1.1,AF1454,IF(AF1454&lt;YEAR!$C$2+YEAR!$C$3-2,AF1454+1,(YEAR!$C$2+YEAR!$C$3-1)&amp;"       :="))</f>
        <v>1</v>
      </c>
      <c r="AH1454">
        <f>IF(AG1454&lt;1.1,AG1454,IF(AG1454&lt;YEAR!$C$2+YEAR!$C$3-2,AG1454+1,(YEAR!$C$2+YEAR!$C$3-1)&amp;"       :="))</f>
        <v>1</v>
      </c>
      <c r="AI1454">
        <f>IF(AH1454&lt;1.1,AH1454,IF(AH1454&lt;YEAR!$C$2+YEAR!$C$3-2,AH1454+1,(YEAR!$C$2+YEAR!$C$3-1)&amp;"       :="))</f>
        <v>1</v>
      </c>
      <c r="AJ1454">
        <f>IF(AI1454&lt;1.1,AI1454,IF(AI1454&lt;YEAR!$C$2+YEAR!$C$3-2,AI1454+1,(YEAR!$C$2+YEAR!$C$3-1)&amp;"       :="))</f>
        <v>1</v>
      </c>
    </row>
    <row r="1455" spans="1:36">
      <c r="A1455">
        <f t="shared" ca="1" si="106"/>
        <v>36</v>
      </c>
      <c r="B1455" t="s">
        <v>51</v>
      </c>
      <c r="C1455" t="str">
        <f ca="1">IF(D1455="",OFFSET(AvailabilityFactor!A$1,A1455,0),C1454)</f>
        <v>D2HLT0171</v>
      </c>
      <c r="D1455" t="str" cm="1">
        <f t="array" aca="1" ref="D1455" ca="1">IF(D1454="",TS_DRC!$P$5,OFFSET(TS_DRC!P$5,RIGHT(D1454,2),0,TRUE))</f>
        <v>TS16</v>
      </c>
      <c r="E1455" t="str">
        <f t="shared" ca="1" si="109"/>
        <v>TS16</v>
      </c>
      <c r="F1455">
        <f>[3]Scenarios!$H$7</f>
        <v>1</v>
      </c>
      <c r="G1455">
        <f>IF(F1455&lt;1.1,F1455,IF(F1455&lt;YEAR!$C$2+YEAR!$C$3-2,F1455+1,(YEAR!$C$2+YEAR!$C$3-1)&amp;"       :="))</f>
        <v>1</v>
      </c>
      <c r="H1455">
        <f>IF(G1455&lt;1.1,G1455,IF(G1455&lt;YEAR!$C$2+YEAR!$C$3-2,G1455+1,(YEAR!$C$2+YEAR!$C$3-1)&amp;"       :="))</f>
        <v>1</v>
      </c>
      <c r="I1455">
        <f>IF(H1455&lt;1.1,H1455,IF(H1455&lt;YEAR!$C$2+YEAR!$C$3-2,H1455+1,(YEAR!$C$2+YEAR!$C$3-1)&amp;"       :="))</f>
        <v>1</v>
      </c>
      <c r="J1455">
        <f>IF(I1455&lt;1.1,I1455,IF(I1455&lt;YEAR!$C$2+YEAR!$C$3-2,I1455+1,(YEAR!$C$2+YEAR!$C$3-1)&amp;"       :="))</f>
        <v>1</v>
      </c>
      <c r="K1455">
        <f>IF(J1455&lt;1.1,J1455,IF(J1455&lt;YEAR!$C$2+YEAR!$C$3-2,J1455+1,(YEAR!$C$2+YEAR!$C$3-1)&amp;"       :="))</f>
        <v>1</v>
      </c>
      <c r="L1455">
        <f>IF(K1455&lt;1.1,K1455,IF(K1455&lt;YEAR!$C$2+YEAR!$C$3-2,K1455+1,(YEAR!$C$2+YEAR!$C$3-1)&amp;"       :="))</f>
        <v>1</v>
      </c>
      <c r="M1455">
        <f>IF(L1455&lt;1.1,L1455,IF(L1455&lt;YEAR!$C$2+YEAR!$C$3-2,L1455+1,(YEAR!$C$2+YEAR!$C$3-1)&amp;"       :="))</f>
        <v>1</v>
      </c>
      <c r="N1455">
        <f>IF(M1455&lt;1.1,M1455,IF(M1455&lt;YEAR!$C$2+YEAR!$C$3-2,M1455+1,(YEAR!$C$2+YEAR!$C$3-1)&amp;"       :="))</f>
        <v>1</v>
      </c>
      <c r="O1455">
        <f>IF(N1455&lt;1.1,N1455,IF(N1455&lt;YEAR!$C$2+YEAR!$C$3-2,N1455+1,(YEAR!$C$2+YEAR!$C$3-1)&amp;"       :="))</f>
        <v>1</v>
      </c>
      <c r="P1455">
        <f>IF(O1455&lt;1.1,O1455,IF(O1455&lt;YEAR!$C$2+YEAR!$C$3-2,O1455+1,(YEAR!$C$2+YEAR!$C$3-1)&amp;"       :="))</f>
        <v>1</v>
      </c>
      <c r="Q1455">
        <f>IF(P1455&lt;1.1,P1455,IF(P1455&lt;YEAR!$C$2+YEAR!$C$3-2,P1455+1,(YEAR!$C$2+YEAR!$C$3-1)&amp;"       :="))</f>
        <v>1</v>
      </c>
      <c r="R1455">
        <f>IF(Q1455&lt;1.1,Q1455,IF(Q1455&lt;YEAR!$C$2+YEAR!$C$3-2,Q1455+1,(YEAR!$C$2+YEAR!$C$3-1)&amp;"       :="))</f>
        <v>1</v>
      </c>
      <c r="S1455">
        <f>IF(R1455&lt;1.1,R1455,IF(R1455&lt;YEAR!$C$2+YEAR!$C$3-2,R1455+1,(YEAR!$C$2+YEAR!$C$3-1)&amp;"       :="))</f>
        <v>1</v>
      </c>
      <c r="T1455">
        <f>IF(S1455&lt;1.1,S1455,IF(S1455&lt;YEAR!$C$2+YEAR!$C$3-2,S1455+1,(YEAR!$C$2+YEAR!$C$3-1)&amp;"       :="))</f>
        <v>1</v>
      </c>
      <c r="U1455">
        <f>IF(T1455&lt;1.1,T1455,IF(T1455&lt;YEAR!$C$2+YEAR!$C$3-2,T1455+1,(YEAR!$C$2+YEAR!$C$3-1)&amp;"       :="))</f>
        <v>1</v>
      </c>
      <c r="V1455">
        <f>IF(U1455&lt;1.1,U1455,IF(U1455&lt;YEAR!$C$2+YEAR!$C$3-2,U1455+1,(YEAR!$C$2+YEAR!$C$3-1)&amp;"       :="))</f>
        <v>1</v>
      </c>
      <c r="W1455">
        <f>IF(V1455&lt;1.1,V1455,IF(V1455&lt;YEAR!$C$2+YEAR!$C$3-2,V1455+1,(YEAR!$C$2+YEAR!$C$3-1)&amp;"       :="))</f>
        <v>1</v>
      </c>
      <c r="X1455">
        <f>IF(W1455&lt;1.1,W1455,IF(W1455&lt;YEAR!$C$2+YEAR!$C$3-2,W1455+1,(YEAR!$C$2+YEAR!$C$3-1)&amp;"       :="))</f>
        <v>1</v>
      </c>
      <c r="Y1455">
        <f>IF(X1455&lt;1.1,X1455,IF(X1455&lt;YEAR!$C$2+YEAR!$C$3-2,X1455+1,(YEAR!$C$2+YEAR!$C$3-1)&amp;"       :="))</f>
        <v>1</v>
      </c>
      <c r="Z1455">
        <f>IF(Y1455&lt;1.1,Y1455,IF(Y1455&lt;YEAR!$C$2+YEAR!$C$3-2,Y1455+1,(YEAR!$C$2+YEAR!$C$3-1)&amp;"       :="))</f>
        <v>1</v>
      </c>
      <c r="AA1455">
        <f>IF(Z1455&lt;1.1,Z1455,IF(Z1455&lt;YEAR!$C$2+YEAR!$C$3-2,Z1455+1,(YEAR!$C$2+YEAR!$C$3-1)&amp;"       :="))</f>
        <v>1</v>
      </c>
      <c r="AB1455">
        <f>IF(AA1455&lt;1.1,AA1455,IF(AA1455&lt;YEAR!$C$2+YEAR!$C$3-2,AA1455+1,(YEAR!$C$2+YEAR!$C$3-1)&amp;"       :="))</f>
        <v>1</v>
      </c>
      <c r="AC1455">
        <f>IF(AB1455&lt;1.1,AB1455,IF(AB1455&lt;YEAR!$C$2+YEAR!$C$3-2,AB1455+1,(YEAR!$C$2+YEAR!$C$3-1)&amp;"       :="))</f>
        <v>1</v>
      </c>
      <c r="AD1455">
        <f>IF(AC1455&lt;1.1,AC1455,IF(AC1455&lt;YEAR!$C$2+YEAR!$C$3-2,AC1455+1,(YEAR!$C$2+YEAR!$C$3-1)&amp;"       :="))</f>
        <v>1</v>
      </c>
      <c r="AE1455">
        <f>IF(AD1455&lt;1.1,AD1455,IF(AD1455&lt;YEAR!$C$2+YEAR!$C$3-2,AD1455+1,(YEAR!$C$2+YEAR!$C$3-1)&amp;"       :="))</f>
        <v>1</v>
      </c>
      <c r="AF1455">
        <f>IF(AE1455&lt;1.1,AE1455,IF(AE1455&lt;YEAR!$C$2+YEAR!$C$3-2,AE1455+1,(YEAR!$C$2+YEAR!$C$3-1)&amp;"       :="))</f>
        <v>1</v>
      </c>
      <c r="AG1455">
        <f>IF(AF1455&lt;1.1,AF1455,IF(AF1455&lt;YEAR!$C$2+YEAR!$C$3-2,AF1455+1,(YEAR!$C$2+YEAR!$C$3-1)&amp;"       :="))</f>
        <v>1</v>
      </c>
      <c r="AH1455">
        <f>IF(AG1455&lt;1.1,AG1455,IF(AG1455&lt;YEAR!$C$2+YEAR!$C$3-2,AG1455+1,(YEAR!$C$2+YEAR!$C$3-1)&amp;"       :="))</f>
        <v>1</v>
      </c>
      <c r="AI1455">
        <f>IF(AH1455&lt;1.1,AH1455,IF(AH1455&lt;YEAR!$C$2+YEAR!$C$3-2,AH1455+1,(YEAR!$C$2+YEAR!$C$3-1)&amp;"       :="))</f>
        <v>1</v>
      </c>
      <c r="AJ1455">
        <f>IF(AI1455&lt;1.1,AI1455,IF(AI1455&lt;YEAR!$C$2+YEAR!$C$3-2,AI1455+1,(YEAR!$C$2+YEAR!$C$3-1)&amp;"       :="))</f>
        <v>1</v>
      </c>
    </row>
    <row r="1456" spans="1:36">
      <c r="A1456">
        <f t="shared" ca="1" si="106"/>
        <v>36</v>
      </c>
      <c r="B1456" t="s">
        <v>51</v>
      </c>
      <c r="C1456" t="str">
        <f ca="1">IF(D1456="",OFFSET(AvailabilityFactor!A$1,A1456,0),C1455)</f>
        <v>D2HLT0171</v>
      </c>
      <c r="D1456" t="str" cm="1">
        <f t="array" aca="1" ref="D1456" ca="1">IF(D1455="",TS_DRC!$P$5,OFFSET(TS_DRC!P$5,RIGHT(D1455,2),0,TRUE))</f>
        <v>TS17</v>
      </c>
      <c r="E1456" t="str">
        <f t="shared" ca="1" si="109"/>
        <v>TS17</v>
      </c>
      <c r="F1456">
        <f>[3]Scenarios!$H$7</f>
        <v>1</v>
      </c>
      <c r="G1456">
        <f>IF(F1456&lt;1.1,F1456,IF(F1456&lt;YEAR!$C$2+YEAR!$C$3-2,F1456+1,(YEAR!$C$2+YEAR!$C$3-1)&amp;"       :="))</f>
        <v>1</v>
      </c>
      <c r="H1456">
        <f>IF(G1456&lt;1.1,G1456,IF(G1456&lt;YEAR!$C$2+YEAR!$C$3-2,G1456+1,(YEAR!$C$2+YEAR!$C$3-1)&amp;"       :="))</f>
        <v>1</v>
      </c>
      <c r="I1456">
        <f>IF(H1456&lt;1.1,H1456,IF(H1456&lt;YEAR!$C$2+YEAR!$C$3-2,H1456+1,(YEAR!$C$2+YEAR!$C$3-1)&amp;"       :="))</f>
        <v>1</v>
      </c>
      <c r="J1456">
        <f>IF(I1456&lt;1.1,I1456,IF(I1456&lt;YEAR!$C$2+YEAR!$C$3-2,I1456+1,(YEAR!$C$2+YEAR!$C$3-1)&amp;"       :="))</f>
        <v>1</v>
      </c>
      <c r="K1456">
        <f>IF(J1456&lt;1.1,J1456,IF(J1456&lt;YEAR!$C$2+YEAR!$C$3-2,J1456+1,(YEAR!$C$2+YEAR!$C$3-1)&amp;"       :="))</f>
        <v>1</v>
      </c>
      <c r="L1456">
        <f>IF(K1456&lt;1.1,K1456,IF(K1456&lt;YEAR!$C$2+YEAR!$C$3-2,K1456+1,(YEAR!$C$2+YEAR!$C$3-1)&amp;"       :="))</f>
        <v>1</v>
      </c>
      <c r="M1456">
        <f>IF(L1456&lt;1.1,L1456,IF(L1456&lt;YEAR!$C$2+YEAR!$C$3-2,L1456+1,(YEAR!$C$2+YEAR!$C$3-1)&amp;"       :="))</f>
        <v>1</v>
      </c>
      <c r="N1456">
        <f>IF(M1456&lt;1.1,M1456,IF(M1456&lt;YEAR!$C$2+YEAR!$C$3-2,M1456+1,(YEAR!$C$2+YEAR!$C$3-1)&amp;"       :="))</f>
        <v>1</v>
      </c>
      <c r="O1456">
        <f>IF(N1456&lt;1.1,N1456,IF(N1456&lt;YEAR!$C$2+YEAR!$C$3-2,N1456+1,(YEAR!$C$2+YEAR!$C$3-1)&amp;"       :="))</f>
        <v>1</v>
      </c>
      <c r="P1456">
        <f>IF(O1456&lt;1.1,O1456,IF(O1456&lt;YEAR!$C$2+YEAR!$C$3-2,O1456+1,(YEAR!$C$2+YEAR!$C$3-1)&amp;"       :="))</f>
        <v>1</v>
      </c>
      <c r="Q1456">
        <f>IF(P1456&lt;1.1,P1456,IF(P1456&lt;YEAR!$C$2+YEAR!$C$3-2,P1456+1,(YEAR!$C$2+YEAR!$C$3-1)&amp;"       :="))</f>
        <v>1</v>
      </c>
      <c r="R1456">
        <f>IF(Q1456&lt;1.1,Q1456,IF(Q1456&lt;YEAR!$C$2+YEAR!$C$3-2,Q1456+1,(YEAR!$C$2+YEAR!$C$3-1)&amp;"       :="))</f>
        <v>1</v>
      </c>
      <c r="S1456">
        <f>IF(R1456&lt;1.1,R1456,IF(R1456&lt;YEAR!$C$2+YEAR!$C$3-2,R1456+1,(YEAR!$C$2+YEAR!$C$3-1)&amp;"       :="))</f>
        <v>1</v>
      </c>
      <c r="T1456">
        <f>IF(S1456&lt;1.1,S1456,IF(S1456&lt;YEAR!$C$2+YEAR!$C$3-2,S1456+1,(YEAR!$C$2+YEAR!$C$3-1)&amp;"       :="))</f>
        <v>1</v>
      </c>
      <c r="U1456">
        <f>IF(T1456&lt;1.1,T1456,IF(T1456&lt;YEAR!$C$2+YEAR!$C$3-2,T1456+1,(YEAR!$C$2+YEAR!$C$3-1)&amp;"       :="))</f>
        <v>1</v>
      </c>
      <c r="V1456">
        <f>IF(U1456&lt;1.1,U1456,IF(U1456&lt;YEAR!$C$2+YEAR!$C$3-2,U1456+1,(YEAR!$C$2+YEAR!$C$3-1)&amp;"       :="))</f>
        <v>1</v>
      </c>
      <c r="W1456">
        <f>IF(V1456&lt;1.1,V1456,IF(V1456&lt;YEAR!$C$2+YEAR!$C$3-2,V1456+1,(YEAR!$C$2+YEAR!$C$3-1)&amp;"       :="))</f>
        <v>1</v>
      </c>
      <c r="X1456">
        <f>IF(W1456&lt;1.1,W1456,IF(W1456&lt;YEAR!$C$2+YEAR!$C$3-2,W1456+1,(YEAR!$C$2+YEAR!$C$3-1)&amp;"       :="))</f>
        <v>1</v>
      </c>
      <c r="Y1456">
        <f>IF(X1456&lt;1.1,X1456,IF(X1456&lt;YEAR!$C$2+YEAR!$C$3-2,X1456+1,(YEAR!$C$2+YEAR!$C$3-1)&amp;"       :="))</f>
        <v>1</v>
      </c>
      <c r="Z1456">
        <f>IF(Y1456&lt;1.1,Y1456,IF(Y1456&lt;YEAR!$C$2+YEAR!$C$3-2,Y1456+1,(YEAR!$C$2+YEAR!$C$3-1)&amp;"       :="))</f>
        <v>1</v>
      </c>
      <c r="AA1456">
        <f>IF(Z1456&lt;1.1,Z1456,IF(Z1456&lt;YEAR!$C$2+YEAR!$C$3-2,Z1456+1,(YEAR!$C$2+YEAR!$C$3-1)&amp;"       :="))</f>
        <v>1</v>
      </c>
      <c r="AB1456">
        <f>IF(AA1456&lt;1.1,AA1456,IF(AA1456&lt;YEAR!$C$2+YEAR!$C$3-2,AA1456+1,(YEAR!$C$2+YEAR!$C$3-1)&amp;"       :="))</f>
        <v>1</v>
      </c>
      <c r="AC1456">
        <f>IF(AB1456&lt;1.1,AB1456,IF(AB1456&lt;YEAR!$C$2+YEAR!$C$3-2,AB1456+1,(YEAR!$C$2+YEAR!$C$3-1)&amp;"       :="))</f>
        <v>1</v>
      </c>
      <c r="AD1456">
        <f>IF(AC1456&lt;1.1,AC1456,IF(AC1456&lt;YEAR!$C$2+YEAR!$C$3-2,AC1456+1,(YEAR!$C$2+YEAR!$C$3-1)&amp;"       :="))</f>
        <v>1</v>
      </c>
      <c r="AE1456">
        <f>IF(AD1456&lt;1.1,AD1456,IF(AD1456&lt;YEAR!$C$2+YEAR!$C$3-2,AD1456+1,(YEAR!$C$2+YEAR!$C$3-1)&amp;"       :="))</f>
        <v>1</v>
      </c>
      <c r="AF1456">
        <f>IF(AE1456&lt;1.1,AE1456,IF(AE1456&lt;YEAR!$C$2+YEAR!$C$3-2,AE1456+1,(YEAR!$C$2+YEAR!$C$3-1)&amp;"       :="))</f>
        <v>1</v>
      </c>
      <c r="AG1456">
        <f>IF(AF1456&lt;1.1,AF1456,IF(AF1456&lt;YEAR!$C$2+YEAR!$C$3-2,AF1456+1,(YEAR!$C$2+YEAR!$C$3-1)&amp;"       :="))</f>
        <v>1</v>
      </c>
      <c r="AH1456">
        <f>IF(AG1456&lt;1.1,AG1456,IF(AG1456&lt;YEAR!$C$2+YEAR!$C$3-2,AG1456+1,(YEAR!$C$2+YEAR!$C$3-1)&amp;"       :="))</f>
        <v>1</v>
      </c>
      <c r="AI1456">
        <f>IF(AH1456&lt;1.1,AH1456,IF(AH1456&lt;YEAR!$C$2+YEAR!$C$3-2,AH1456+1,(YEAR!$C$2+YEAR!$C$3-1)&amp;"       :="))</f>
        <v>1</v>
      </c>
      <c r="AJ1456">
        <f>IF(AI1456&lt;1.1,AI1456,IF(AI1456&lt;YEAR!$C$2+YEAR!$C$3-2,AI1456+1,(YEAR!$C$2+YEAR!$C$3-1)&amp;"       :="))</f>
        <v>1</v>
      </c>
    </row>
    <row r="1457" spans="1:36">
      <c r="A1457">
        <f t="shared" ca="1" si="106"/>
        <v>36</v>
      </c>
      <c r="B1457" t="s">
        <v>51</v>
      </c>
      <c r="C1457" t="str">
        <f ca="1">IF(D1457="",OFFSET(AvailabilityFactor!A$1,A1457,0),C1456)</f>
        <v>D2HLT0171</v>
      </c>
      <c r="D1457" t="str" cm="1">
        <f t="array" aca="1" ref="D1457" ca="1">IF(D1456="",TS_DRC!$P$5,OFFSET(TS_DRC!P$5,RIGHT(D1456,2),0,TRUE))</f>
        <v>TS18</v>
      </c>
      <c r="E1457" t="str">
        <f t="shared" ca="1" si="109"/>
        <v>TS18</v>
      </c>
      <c r="F1457">
        <f>[3]Scenarios!$H$7</f>
        <v>1</v>
      </c>
      <c r="G1457">
        <f>IF(F1457&lt;1.1,F1457,IF(F1457&lt;YEAR!$C$2+YEAR!$C$3-2,F1457+1,(YEAR!$C$2+YEAR!$C$3-1)&amp;"       :="))</f>
        <v>1</v>
      </c>
      <c r="H1457">
        <f>IF(G1457&lt;1.1,G1457,IF(G1457&lt;YEAR!$C$2+YEAR!$C$3-2,G1457+1,(YEAR!$C$2+YEAR!$C$3-1)&amp;"       :="))</f>
        <v>1</v>
      </c>
      <c r="I1457">
        <f>IF(H1457&lt;1.1,H1457,IF(H1457&lt;YEAR!$C$2+YEAR!$C$3-2,H1457+1,(YEAR!$C$2+YEAR!$C$3-1)&amp;"       :="))</f>
        <v>1</v>
      </c>
      <c r="J1457">
        <f>IF(I1457&lt;1.1,I1457,IF(I1457&lt;YEAR!$C$2+YEAR!$C$3-2,I1457+1,(YEAR!$C$2+YEAR!$C$3-1)&amp;"       :="))</f>
        <v>1</v>
      </c>
      <c r="K1457">
        <f>IF(J1457&lt;1.1,J1457,IF(J1457&lt;YEAR!$C$2+YEAR!$C$3-2,J1457+1,(YEAR!$C$2+YEAR!$C$3-1)&amp;"       :="))</f>
        <v>1</v>
      </c>
      <c r="L1457">
        <f>IF(K1457&lt;1.1,K1457,IF(K1457&lt;YEAR!$C$2+YEAR!$C$3-2,K1457+1,(YEAR!$C$2+YEAR!$C$3-1)&amp;"       :="))</f>
        <v>1</v>
      </c>
      <c r="M1457">
        <f>IF(L1457&lt;1.1,L1457,IF(L1457&lt;YEAR!$C$2+YEAR!$C$3-2,L1457+1,(YEAR!$C$2+YEAR!$C$3-1)&amp;"       :="))</f>
        <v>1</v>
      </c>
      <c r="N1457">
        <f>IF(M1457&lt;1.1,M1457,IF(M1457&lt;YEAR!$C$2+YEAR!$C$3-2,M1457+1,(YEAR!$C$2+YEAR!$C$3-1)&amp;"       :="))</f>
        <v>1</v>
      </c>
      <c r="O1457">
        <f>IF(N1457&lt;1.1,N1457,IF(N1457&lt;YEAR!$C$2+YEAR!$C$3-2,N1457+1,(YEAR!$C$2+YEAR!$C$3-1)&amp;"       :="))</f>
        <v>1</v>
      </c>
      <c r="P1457">
        <f>IF(O1457&lt;1.1,O1457,IF(O1457&lt;YEAR!$C$2+YEAR!$C$3-2,O1457+1,(YEAR!$C$2+YEAR!$C$3-1)&amp;"       :="))</f>
        <v>1</v>
      </c>
      <c r="Q1457">
        <f>IF(P1457&lt;1.1,P1457,IF(P1457&lt;YEAR!$C$2+YEAR!$C$3-2,P1457+1,(YEAR!$C$2+YEAR!$C$3-1)&amp;"       :="))</f>
        <v>1</v>
      </c>
      <c r="R1457">
        <f>IF(Q1457&lt;1.1,Q1457,IF(Q1457&lt;YEAR!$C$2+YEAR!$C$3-2,Q1457+1,(YEAR!$C$2+YEAR!$C$3-1)&amp;"       :="))</f>
        <v>1</v>
      </c>
      <c r="S1457">
        <f>IF(R1457&lt;1.1,R1457,IF(R1457&lt;YEAR!$C$2+YEAR!$C$3-2,R1457+1,(YEAR!$C$2+YEAR!$C$3-1)&amp;"       :="))</f>
        <v>1</v>
      </c>
      <c r="T1457">
        <f>IF(S1457&lt;1.1,S1457,IF(S1457&lt;YEAR!$C$2+YEAR!$C$3-2,S1457+1,(YEAR!$C$2+YEAR!$C$3-1)&amp;"       :="))</f>
        <v>1</v>
      </c>
      <c r="U1457">
        <f>IF(T1457&lt;1.1,T1457,IF(T1457&lt;YEAR!$C$2+YEAR!$C$3-2,T1457+1,(YEAR!$C$2+YEAR!$C$3-1)&amp;"       :="))</f>
        <v>1</v>
      </c>
      <c r="V1457">
        <f>IF(U1457&lt;1.1,U1457,IF(U1457&lt;YEAR!$C$2+YEAR!$C$3-2,U1457+1,(YEAR!$C$2+YEAR!$C$3-1)&amp;"       :="))</f>
        <v>1</v>
      </c>
      <c r="W1457">
        <f>IF(V1457&lt;1.1,V1457,IF(V1457&lt;YEAR!$C$2+YEAR!$C$3-2,V1457+1,(YEAR!$C$2+YEAR!$C$3-1)&amp;"       :="))</f>
        <v>1</v>
      </c>
      <c r="X1457">
        <f>IF(W1457&lt;1.1,W1457,IF(W1457&lt;YEAR!$C$2+YEAR!$C$3-2,W1457+1,(YEAR!$C$2+YEAR!$C$3-1)&amp;"       :="))</f>
        <v>1</v>
      </c>
      <c r="Y1457">
        <f>IF(X1457&lt;1.1,X1457,IF(X1457&lt;YEAR!$C$2+YEAR!$C$3-2,X1457+1,(YEAR!$C$2+YEAR!$C$3-1)&amp;"       :="))</f>
        <v>1</v>
      </c>
      <c r="Z1457">
        <f>IF(Y1457&lt;1.1,Y1457,IF(Y1457&lt;YEAR!$C$2+YEAR!$C$3-2,Y1457+1,(YEAR!$C$2+YEAR!$C$3-1)&amp;"       :="))</f>
        <v>1</v>
      </c>
      <c r="AA1457">
        <f>IF(Z1457&lt;1.1,Z1457,IF(Z1457&lt;YEAR!$C$2+YEAR!$C$3-2,Z1457+1,(YEAR!$C$2+YEAR!$C$3-1)&amp;"       :="))</f>
        <v>1</v>
      </c>
      <c r="AB1457">
        <f>IF(AA1457&lt;1.1,AA1457,IF(AA1457&lt;YEAR!$C$2+YEAR!$C$3-2,AA1457+1,(YEAR!$C$2+YEAR!$C$3-1)&amp;"       :="))</f>
        <v>1</v>
      </c>
      <c r="AC1457">
        <f>IF(AB1457&lt;1.1,AB1457,IF(AB1457&lt;YEAR!$C$2+YEAR!$C$3-2,AB1457+1,(YEAR!$C$2+YEAR!$C$3-1)&amp;"       :="))</f>
        <v>1</v>
      </c>
      <c r="AD1457">
        <f>IF(AC1457&lt;1.1,AC1457,IF(AC1457&lt;YEAR!$C$2+YEAR!$C$3-2,AC1457+1,(YEAR!$C$2+YEAR!$C$3-1)&amp;"       :="))</f>
        <v>1</v>
      </c>
      <c r="AE1457">
        <f>IF(AD1457&lt;1.1,AD1457,IF(AD1457&lt;YEAR!$C$2+YEAR!$C$3-2,AD1457+1,(YEAR!$C$2+YEAR!$C$3-1)&amp;"       :="))</f>
        <v>1</v>
      </c>
      <c r="AF1457">
        <f>IF(AE1457&lt;1.1,AE1457,IF(AE1457&lt;YEAR!$C$2+YEAR!$C$3-2,AE1457+1,(YEAR!$C$2+YEAR!$C$3-1)&amp;"       :="))</f>
        <v>1</v>
      </c>
      <c r="AG1457">
        <f>IF(AF1457&lt;1.1,AF1457,IF(AF1457&lt;YEAR!$C$2+YEAR!$C$3-2,AF1457+1,(YEAR!$C$2+YEAR!$C$3-1)&amp;"       :="))</f>
        <v>1</v>
      </c>
      <c r="AH1457">
        <f>IF(AG1457&lt;1.1,AG1457,IF(AG1457&lt;YEAR!$C$2+YEAR!$C$3-2,AG1457+1,(YEAR!$C$2+YEAR!$C$3-1)&amp;"       :="))</f>
        <v>1</v>
      </c>
      <c r="AI1457">
        <f>IF(AH1457&lt;1.1,AH1457,IF(AH1457&lt;YEAR!$C$2+YEAR!$C$3-2,AH1457+1,(YEAR!$C$2+YEAR!$C$3-1)&amp;"       :="))</f>
        <v>1</v>
      </c>
      <c r="AJ1457">
        <f>IF(AI1457&lt;1.1,AI1457,IF(AI1457&lt;YEAR!$C$2+YEAR!$C$3-2,AI1457+1,(YEAR!$C$2+YEAR!$C$3-1)&amp;"       :="))</f>
        <v>1</v>
      </c>
    </row>
    <row r="1458" spans="1:36">
      <c r="A1458">
        <f t="shared" ca="1" si="106"/>
        <v>36</v>
      </c>
      <c r="B1458" t="s">
        <v>51</v>
      </c>
      <c r="C1458" t="str">
        <f ca="1">IF(D1458="",OFFSET(AvailabilityFactor!A$1,A1458,0),C1457)</f>
        <v>D2HLT0171</v>
      </c>
      <c r="D1458" t="str" cm="1">
        <f t="array" aca="1" ref="D1458" ca="1">IF(D1457="",TS_DRC!$P$5,OFFSET(TS_DRC!P$5,RIGHT(D1457,2),0,TRUE))</f>
        <v>TS19</v>
      </c>
      <c r="E1458" t="str">
        <f t="shared" ca="1" si="109"/>
        <v>TS19</v>
      </c>
      <c r="F1458">
        <f>[3]Scenarios!$H$7</f>
        <v>1</v>
      </c>
      <c r="G1458">
        <f>IF(F1458&lt;1.1,F1458,IF(F1458&lt;YEAR!$C$2+YEAR!$C$3-2,F1458+1,(YEAR!$C$2+YEAR!$C$3-1)&amp;"       :="))</f>
        <v>1</v>
      </c>
      <c r="H1458">
        <f>IF(G1458&lt;1.1,G1458,IF(G1458&lt;YEAR!$C$2+YEAR!$C$3-2,G1458+1,(YEAR!$C$2+YEAR!$C$3-1)&amp;"       :="))</f>
        <v>1</v>
      </c>
      <c r="I1458">
        <f>IF(H1458&lt;1.1,H1458,IF(H1458&lt;YEAR!$C$2+YEAR!$C$3-2,H1458+1,(YEAR!$C$2+YEAR!$C$3-1)&amp;"       :="))</f>
        <v>1</v>
      </c>
      <c r="J1458">
        <f>IF(I1458&lt;1.1,I1458,IF(I1458&lt;YEAR!$C$2+YEAR!$C$3-2,I1458+1,(YEAR!$C$2+YEAR!$C$3-1)&amp;"       :="))</f>
        <v>1</v>
      </c>
      <c r="K1458">
        <f>IF(J1458&lt;1.1,J1458,IF(J1458&lt;YEAR!$C$2+YEAR!$C$3-2,J1458+1,(YEAR!$C$2+YEAR!$C$3-1)&amp;"       :="))</f>
        <v>1</v>
      </c>
      <c r="L1458">
        <f>IF(K1458&lt;1.1,K1458,IF(K1458&lt;YEAR!$C$2+YEAR!$C$3-2,K1458+1,(YEAR!$C$2+YEAR!$C$3-1)&amp;"       :="))</f>
        <v>1</v>
      </c>
      <c r="M1458">
        <f>IF(L1458&lt;1.1,L1458,IF(L1458&lt;YEAR!$C$2+YEAR!$C$3-2,L1458+1,(YEAR!$C$2+YEAR!$C$3-1)&amp;"       :="))</f>
        <v>1</v>
      </c>
      <c r="N1458">
        <f>IF(M1458&lt;1.1,M1458,IF(M1458&lt;YEAR!$C$2+YEAR!$C$3-2,M1458+1,(YEAR!$C$2+YEAR!$C$3-1)&amp;"       :="))</f>
        <v>1</v>
      </c>
      <c r="O1458">
        <f>IF(N1458&lt;1.1,N1458,IF(N1458&lt;YEAR!$C$2+YEAR!$C$3-2,N1458+1,(YEAR!$C$2+YEAR!$C$3-1)&amp;"       :="))</f>
        <v>1</v>
      </c>
      <c r="P1458">
        <f>IF(O1458&lt;1.1,O1458,IF(O1458&lt;YEAR!$C$2+YEAR!$C$3-2,O1458+1,(YEAR!$C$2+YEAR!$C$3-1)&amp;"       :="))</f>
        <v>1</v>
      </c>
      <c r="Q1458">
        <f>IF(P1458&lt;1.1,P1458,IF(P1458&lt;YEAR!$C$2+YEAR!$C$3-2,P1458+1,(YEAR!$C$2+YEAR!$C$3-1)&amp;"       :="))</f>
        <v>1</v>
      </c>
      <c r="R1458">
        <f>IF(Q1458&lt;1.1,Q1458,IF(Q1458&lt;YEAR!$C$2+YEAR!$C$3-2,Q1458+1,(YEAR!$C$2+YEAR!$C$3-1)&amp;"       :="))</f>
        <v>1</v>
      </c>
      <c r="S1458">
        <f>IF(R1458&lt;1.1,R1458,IF(R1458&lt;YEAR!$C$2+YEAR!$C$3-2,R1458+1,(YEAR!$C$2+YEAR!$C$3-1)&amp;"       :="))</f>
        <v>1</v>
      </c>
      <c r="T1458">
        <f>IF(S1458&lt;1.1,S1458,IF(S1458&lt;YEAR!$C$2+YEAR!$C$3-2,S1458+1,(YEAR!$C$2+YEAR!$C$3-1)&amp;"       :="))</f>
        <v>1</v>
      </c>
      <c r="U1458">
        <f>IF(T1458&lt;1.1,T1458,IF(T1458&lt;YEAR!$C$2+YEAR!$C$3-2,T1458+1,(YEAR!$C$2+YEAR!$C$3-1)&amp;"       :="))</f>
        <v>1</v>
      </c>
      <c r="V1458">
        <f>IF(U1458&lt;1.1,U1458,IF(U1458&lt;YEAR!$C$2+YEAR!$C$3-2,U1458+1,(YEAR!$C$2+YEAR!$C$3-1)&amp;"       :="))</f>
        <v>1</v>
      </c>
      <c r="W1458">
        <f>IF(V1458&lt;1.1,V1458,IF(V1458&lt;YEAR!$C$2+YEAR!$C$3-2,V1458+1,(YEAR!$C$2+YEAR!$C$3-1)&amp;"       :="))</f>
        <v>1</v>
      </c>
      <c r="X1458">
        <f>IF(W1458&lt;1.1,W1458,IF(W1458&lt;YEAR!$C$2+YEAR!$C$3-2,W1458+1,(YEAR!$C$2+YEAR!$C$3-1)&amp;"       :="))</f>
        <v>1</v>
      </c>
      <c r="Y1458">
        <f>IF(X1458&lt;1.1,X1458,IF(X1458&lt;YEAR!$C$2+YEAR!$C$3-2,X1458+1,(YEAR!$C$2+YEAR!$C$3-1)&amp;"       :="))</f>
        <v>1</v>
      </c>
      <c r="Z1458">
        <f>IF(Y1458&lt;1.1,Y1458,IF(Y1458&lt;YEAR!$C$2+YEAR!$C$3-2,Y1458+1,(YEAR!$C$2+YEAR!$C$3-1)&amp;"       :="))</f>
        <v>1</v>
      </c>
      <c r="AA1458">
        <f>IF(Z1458&lt;1.1,Z1458,IF(Z1458&lt;YEAR!$C$2+YEAR!$C$3-2,Z1458+1,(YEAR!$C$2+YEAR!$C$3-1)&amp;"       :="))</f>
        <v>1</v>
      </c>
      <c r="AB1458">
        <f>IF(AA1458&lt;1.1,AA1458,IF(AA1458&lt;YEAR!$C$2+YEAR!$C$3-2,AA1458+1,(YEAR!$C$2+YEAR!$C$3-1)&amp;"       :="))</f>
        <v>1</v>
      </c>
      <c r="AC1458">
        <f>IF(AB1458&lt;1.1,AB1458,IF(AB1458&lt;YEAR!$C$2+YEAR!$C$3-2,AB1458+1,(YEAR!$C$2+YEAR!$C$3-1)&amp;"       :="))</f>
        <v>1</v>
      </c>
      <c r="AD1458">
        <f>IF(AC1458&lt;1.1,AC1458,IF(AC1458&lt;YEAR!$C$2+YEAR!$C$3-2,AC1458+1,(YEAR!$C$2+YEAR!$C$3-1)&amp;"       :="))</f>
        <v>1</v>
      </c>
      <c r="AE1458">
        <f>IF(AD1458&lt;1.1,AD1458,IF(AD1458&lt;YEAR!$C$2+YEAR!$C$3-2,AD1458+1,(YEAR!$C$2+YEAR!$C$3-1)&amp;"       :="))</f>
        <v>1</v>
      </c>
      <c r="AF1458">
        <f>IF(AE1458&lt;1.1,AE1458,IF(AE1458&lt;YEAR!$C$2+YEAR!$C$3-2,AE1458+1,(YEAR!$C$2+YEAR!$C$3-1)&amp;"       :="))</f>
        <v>1</v>
      </c>
      <c r="AG1458">
        <f>IF(AF1458&lt;1.1,AF1458,IF(AF1458&lt;YEAR!$C$2+YEAR!$C$3-2,AF1458+1,(YEAR!$C$2+YEAR!$C$3-1)&amp;"       :="))</f>
        <v>1</v>
      </c>
      <c r="AH1458">
        <f>IF(AG1458&lt;1.1,AG1458,IF(AG1458&lt;YEAR!$C$2+YEAR!$C$3-2,AG1458+1,(YEAR!$C$2+YEAR!$C$3-1)&amp;"       :="))</f>
        <v>1</v>
      </c>
      <c r="AI1458">
        <f>IF(AH1458&lt;1.1,AH1458,IF(AH1458&lt;YEAR!$C$2+YEAR!$C$3-2,AH1458+1,(YEAR!$C$2+YEAR!$C$3-1)&amp;"       :="))</f>
        <v>1</v>
      </c>
      <c r="AJ1458">
        <f>IF(AI1458&lt;1.1,AI1458,IF(AI1458&lt;YEAR!$C$2+YEAR!$C$3-2,AI1458+1,(YEAR!$C$2+YEAR!$C$3-1)&amp;"       :="))</f>
        <v>1</v>
      </c>
    </row>
    <row r="1459" spans="1:36">
      <c r="A1459">
        <f t="shared" ca="1" si="106"/>
        <v>36</v>
      </c>
      <c r="B1459" t="s">
        <v>51</v>
      </c>
      <c r="C1459" t="str">
        <f ca="1">IF(D1459="",OFFSET(AvailabilityFactor!A$1,A1459,0),C1458)</f>
        <v>D2HLT0171</v>
      </c>
      <c r="D1459" t="str" cm="1">
        <f t="array" aca="1" ref="D1459" ca="1">IF(D1458="",TS_DRC!$P$5,OFFSET(TS_DRC!P$5,RIGHT(D1458,2),0,TRUE))</f>
        <v>TS20</v>
      </c>
      <c r="E1459" t="str">
        <f t="shared" ca="1" si="109"/>
        <v>TS20</v>
      </c>
      <c r="F1459">
        <f>[3]Scenarios!$H$7</f>
        <v>1</v>
      </c>
      <c r="G1459">
        <f>IF(F1459&lt;1.1,F1459,IF(F1459&lt;YEAR!$C$2+YEAR!$C$3-2,F1459+1,(YEAR!$C$2+YEAR!$C$3-1)&amp;"       :="))</f>
        <v>1</v>
      </c>
      <c r="H1459">
        <f>IF(G1459&lt;1.1,G1459,IF(G1459&lt;YEAR!$C$2+YEAR!$C$3-2,G1459+1,(YEAR!$C$2+YEAR!$C$3-1)&amp;"       :="))</f>
        <v>1</v>
      </c>
      <c r="I1459">
        <f>IF(H1459&lt;1.1,H1459,IF(H1459&lt;YEAR!$C$2+YEAR!$C$3-2,H1459+1,(YEAR!$C$2+YEAR!$C$3-1)&amp;"       :="))</f>
        <v>1</v>
      </c>
      <c r="J1459">
        <f>IF(I1459&lt;1.1,I1459,IF(I1459&lt;YEAR!$C$2+YEAR!$C$3-2,I1459+1,(YEAR!$C$2+YEAR!$C$3-1)&amp;"       :="))</f>
        <v>1</v>
      </c>
      <c r="K1459">
        <f>IF(J1459&lt;1.1,J1459,IF(J1459&lt;YEAR!$C$2+YEAR!$C$3-2,J1459+1,(YEAR!$C$2+YEAR!$C$3-1)&amp;"       :="))</f>
        <v>1</v>
      </c>
      <c r="L1459">
        <f>IF(K1459&lt;1.1,K1459,IF(K1459&lt;YEAR!$C$2+YEAR!$C$3-2,K1459+1,(YEAR!$C$2+YEAR!$C$3-1)&amp;"       :="))</f>
        <v>1</v>
      </c>
      <c r="M1459">
        <f>IF(L1459&lt;1.1,L1459,IF(L1459&lt;YEAR!$C$2+YEAR!$C$3-2,L1459+1,(YEAR!$C$2+YEAR!$C$3-1)&amp;"       :="))</f>
        <v>1</v>
      </c>
      <c r="N1459">
        <f>IF(M1459&lt;1.1,M1459,IF(M1459&lt;YEAR!$C$2+YEAR!$C$3-2,M1459+1,(YEAR!$C$2+YEAR!$C$3-1)&amp;"       :="))</f>
        <v>1</v>
      </c>
      <c r="O1459">
        <f>IF(N1459&lt;1.1,N1459,IF(N1459&lt;YEAR!$C$2+YEAR!$C$3-2,N1459+1,(YEAR!$C$2+YEAR!$C$3-1)&amp;"       :="))</f>
        <v>1</v>
      </c>
      <c r="P1459">
        <f>IF(O1459&lt;1.1,O1459,IF(O1459&lt;YEAR!$C$2+YEAR!$C$3-2,O1459+1,(YEAR!$C$2+YEAR!$C$3-1)&amp;"       :="))</f>
        <v>1</v>
      </c>
      <c r="Q1459">
        <f>IF(P1459&lt;1.1,P1459,IF(P1459&lt;YEAR!$C$2+YEAR!$C$3-2,P1459+1,(YEAR!$C$2+YEAR!$C$3-1)&amp;"       :="))</f>
        <v>1</v>
      </c>
      <c r="R1459">
        <f>IF(Q1459&lt;1.1,Q1459,IF(Q1459&lt;YEAR!$C$2+YEAR!$C$3-2,Q1459+1,(YEAR!$C$2+YEAR!$C$3-1)&amp;"       :="))</f>
        <v>1</v>
      </c>
      <c r="S1459">
        <f>IF(R1459&lt;1.1,R1459,IF(R1459&lt;YEAR!$C$2+YEAR!$C$3-2,R1459+1,(YEAR!$C$2+YEAR!$C$3-1)&amp;"       :="))</f>
        <v>1</v>
      </c>
      <c r="T1459">
        <f>IF(S1459&lt;1.1,S1459,IF(S1459&lt;YEAR!$C$2+YEAR!$C$3-2,S1459+1,(YEAR!$C$2+YEAR!$C$3-1)&amp;"       :="))</f>
        <v>1</v>
      </c>
      <c r="U1459">
        <f>IF(T1459&lt;1.1,T1459,IF(T1459&lt;YEAR!$C$2+YEAR!$C$3-2,T1459+1,(YEAR!$C$2+YEAR!$C$3-1)&amp;"       :="))</f>
        <v>1</v>
      </c>
      <c r="V1459">
        <f>IF(U1459&lt;1.1,U1459,IF(U1459&lt;YEAR!$C$2+YEAR!$C$3-2,U1459+1,(YEAR!$C$2+YEAR!$C$3-1)&amp;"       :="))</f>
        <v>1</v>
      </c>
      <c r="W1459">
        <f>IF(V1459&lt;1.1,V1459,IF(V1459&lt;YEAR!$C$2+YEAR!$C$3-2,V1459+1,(YEAR!$C$2+YEAR!$C$3-1)&amp;"       :="))</f>
        <v>1</v>
      </c>
      <c r="X1459">
        <f>IF(W1459&lt;1.1,W1459,IF(W1459&lt;YEAR!$C$2+YEAR!$C$3-2,W1459+1,(YEAR!$C$2+YEAR!$C$3-1)&amp;"       :="))</f>
        <v>1</v>
      </c>
      <c r="Y1459">
        <f>IF(X1459&lt;1.1,X1459,IF(X1459&lt;YEAR!$C$2+YEAR!$C$3-2,X1459+1,(YEAR!$C$2+YEAR!$C$3-1)&amp;"       :="))</f>
        <v>1</v>
      </c>
      <c r="Z1459">
        <f>IF(Y1459&lt;1.1,Y1459,IF(Y1459&lt;YEAR!$C$2+YEAR!$C$3-2,Y1459+1,(YEAR!$C$2+YEAR!$C$3-1)&amp;"       :="))</f>
        <v>1</v>
      </c>
      <c r="AA1459">
        <f>IF(Z1459&lt;1.1,Z1459,IF(Z1459&lt;YEAR!$C$2+YEAR!$C$3-2,Z1459+1,(YEAR!$C$2+YEAR!$C$3-1)&amp;"       :="))</f>
        <v>1</v>
      </c>
      <c r="AB1459">
        <f>IF(AA1459&lt;1.1,AA1459,IF(AA1459&lt;YEAR!$C$2+YEAR!$C$3-2,AA1459+1,(YEAR!$C$2+YEAR!$C$3-1)&amp;"       :="))</f>
        <v>1</v>
      </c>
      <c r="AC1459">
        <f>IF(AB1459&lt;1.1,AB1459,IF(AB1459&lt;YEAR!$C$2+YEAR!$C$3-2,AB1459+1,(YEAR!$C$2+YEAR!$C$3-1)&amp;"       :="))</f>
        <v>1</v>
      </c>
      <c r="AD1459">
        <f>IF(AC1459&lt;1.1,AC1459,IF(AC1459&lt;YEAR!$C$2+YEAR!$C$3-2,AC1459+1,(YEAR!$C$2+YEAR!$C$3-1)&amp;"       :="))</f>
        <v>1</v>
      </c>
      <c r="AE1459">
        <f>IF(AD1459&lt;1.1,AD1459,IF(AD1459&lt;YEAR!$C$2+YEAR!$C$3-2,AD1459+1,(YEAR!$C$2+YEAR!$C$3-1)&amp;"       :="))</f>
        <v>1</v>
      </c>
      <c r="AF1459">
        <f>IF(AE1459&lt;1.1,AE1459,IF(AE1459&lt;YEAR!$C$2+YEAR!$C$3-2,AE1459+1,(YEAR!$C$2+YEAR!$C$3-1)&amp;"       :="))</f>
        <v>1</v>
      </c>
      <c r="AG1459">
        <f>IF(AF1459&lt;1.1,AF1459,IF(AF1459&lt;YEAR!$C$2+YEAR!$C$3-2,AF1459+1,(YEAR!$C$2+YEAR!$C$3-1)&amp;"       :="))</f>
        <v>1</v>
      </c>
      <c r="AH1459">
        <f>IF(AG1459&lt;1.1,AG1459,IF(AG1459&lt;YEAR!$C$2+YEAR!$C$3-2,AG1459+1,(YEAR!$C$2+YEAR!$C$3-1)&amp;"       :="))</f>
        <v>1</v>
      </c>
      <c r="AI1459">
        <f>IF(AH1459&lt;1.1,AH1459,IF(AH1459&lt;YEAR!$C$2+YEAR!$C$3-2,AH1459+1,(YEAR!$C$2+YEAR!$C$3-1)&amp;"       :="))</f>
        <v>1</v>
      </c>
      <c r="AJ1459">
        <f>IF(AI1459&lt;1.1,AI1459,IF(AI1459&lt;YEAR!$C$2+YEAR!$C$3-2,AI1459+1,(YEAR!$C$2+YEAR!$C$3-1)&amp;"       :="))</f>
        <v>1</v>
      </c>
    </row>
    <row r="1460" spans="1:36">
      <c r="A1460">
        <f t="shared" ref="A1460:A1480" ca="1" si="110">IF(D1460="",A1459+1,A1459)</f>
        <v>36</v>
      </c>
      <c r="B1460" t="s">
        <v>51</v>
      </c>
      <c r="C1460" t="str">
        <f ca="1">IF(D1460="",OFFSET(AvailabilityFactor!A$1,A1460,0),C1459)</f>
        <v>D2HLT0171</v>
      </c>
      <c r="D1460" t="str" cm="1">
        <f t="array" aca="1" ref="D1460" ca="1">IF(D1459="",TS_DRC!$P$5,OFFSET(TS_DRC!P$5,RIGHT(D1459,2),0,TRUE))</f>
        <v>TS21</v>
      </c>
      <c r="E1460" t="str">
        <f t="shared" ref="E1460:E1480" ca="1" si="111">IF(D1460="","[DRC,"&amp;C1460&amp;",*,*]          :         ",D1460)</f>
        <v>TS21</v>
      </c>
      <c r="F1460">
        <f>[3]Scenarios!$H$7</f>
        <v>1</v>
      </c>
      <c r="G1460">
        <f>IF(F1460&lt;1.1,F1460,IF(F1460&lt;YEAR!$C$2+YEAR!$C$3-2,F1460+1,(YEAR!$C$2+YEAR!$C$3-1)&amp;"       :="))</f>
        <v>1</v>
      </c>
      <c r="H1460">
        <f>IF(G1460&lt;1.1,G1460,IF(G1460&lt;YEAR!$C$2+YEAR!$C$3-2,G1460+1,(YEAR!$C$2+YEAR!$C$3-1)&amp;"       :="))</f>
        <v>1</v>
      </c>
      <c r="I1460">
        <f>IF(H1460&lt;1.1,H1460,IF(H1460&lt;YEAR!$C$2+YEAR!$C$3-2,H1460+1,(YEAR!$C$2+YEAR!$C$3-1)&amp;"       :="))</f>
        <v>1</v>
      </c>
      <c r="J1460">
        <f>IF(I1460&lt;1.1,I1460,IF(I1460&lt;YEAR!$C$2+YEAR!$C$3-2,I1460+1,(YEAR!$C$2+YEAR!$C$3-1)&amp;"       :="))</f>
        <v>1</v>
      </c>
      <c r="K1460">
        <f>IF(J1460&lt;1.1,J1460,IF(J1460&lt;YEAR!$C$2+YEAR!$C$3-2,J1460+1,(YEAR!$C$2+YEAR!$C$3-1)&amp;"       :="))</f>
        <v>1</v>
      </c>
      <c r="L1460">
        <f>IF(K1460&lt;1.1,K1460,IF(K1460&lt;YEAR!$C$2+YEAR!$C$3-2,K1460+1,(YEAR!$C$2+YEAR!$C$3-1)&amp;"       :="))</f>
        <v>1</v>
      </c>
      <c r="M1460">
        <f>IF(L1460&lt;1.1,L1460,IF(L1460&lt;YEAR!$C$2+YEAR!$C$3-2,L1460+1,(YEAR!$C$2+YEAR!$C$3-1)&amp;"       :="))</f>
        <v>1</v>
      </c>
      <c r="N1460">
        <f>IF(M1460&lt;1.1,M1460,IF(M1460&lt;YEAR!$C$2+YEAR!$C$3-2,M1460+1,(YEAR!$C$2+YEAR!$C$3-1)&amp;"       :="))</f>
        <v>1</v>
      </c>
      <c r="O1460">
        <f>IF(N1460&lt;1.1,N1460,IF(N1460&lt;YEAR!$C$2+YEAR!$C$3-2,N1460+1,(YEAR!$C$2+YEAR!$C$3-1)&amp;"       :="))</f>
        <v>1</v>
      </c>
      <c r="P1460">
        <f>IF(O1460&lt;1.1,O1460,IF(O1460&lt;YEAR!$C$2+YEAR!$C$3-2,O1460+1,(YEAR!$C$2+YEAR!$C$3-1)&amp;"       :="))</f>
        <v>1</v>
      </c>
      <c r="Q1460">
        <f>IF(P1460&lt;1.1,P1460,IF(P1460&lt;YEAR!$C$2+YEAR!$C$3-2,P1460+1,(YEAR!$C$2+YEAR!$C$3-1)&amp;"       :="))</f>
        <v>1</v>
      </c>
      <c r="R1460">
        <f>IF(Q1460&lt;1.1,Q1460,IF(Q1460&lt;YEAR!$C$2+YEAR!$C$3-2,Q1460+1,(YEAR!$C$2+YEAR!$C$3-1)&amp;"       :="))</f>
        <v>1</v>
      </c>
      <c r="S1460">
        <f>IF(R1460&lt;1.1,R1460,IF(R1460&lt;YEAR!$C$2+YEAR!$C$3-2,R1460+1,(YEAR!$C$2+YEAR!$C$3-1)&amp;"       :="))</f>
        <v>1</v>
      </c>
      <c r="T1460">
        <f>IF(S1460&lt;1.1,S1460,IF(S1460&lt;YEAR!$C$2+YEAR!$C$3-2,S1460+1,(YEAR!$C$2+YEAR!$C$3-1)&amp;"       :="))</f>
        <v>1</v>
      </c>
      <c r="U1460">
        <f>IF(T1460&lt;1.1,T1460,IF(T1460&lt;YEAR!$C$2+YEAR!$C$3-2,T1460+1,(YEAR!$C$2+YEAR!$C$3-1)&amp;"       :="))</f>
        <v>1</v>
      </c>
      <c r="V1460">
        <f>IF(U1460&lt;1.1,U1460,IF(U1460&lt;YEAR!$C$2+YEAR!$C$3-2,U1460+1,(YEAR!$C$2+YEAR!$C$3-1)&amp;"       :="))</f>
        <v>1</v>
      </c>
      <c r="W1460">
        <f>IF(V1460&lt;1.1,V1460,IF(V1460&lt;YEAR!$C$2+YEAR!$C$3-2,V1460+1,(YEAR!$C$2+YEAR!$C$3-1)&amp;"       :="))</f>
        <v>1</v>
      </c>
      <c r="X1460">
        <f>IF(W1460&lt;1.1,W1460,IF(W1460&lt;YEAR!$C$2+YEAR!$C$3-2,W1460+1,(YEAR!$C$2+YEAR!$C$3-1)&amp;"       :="))</f>
        <v>1</v>
      </c>
      <c r="Y1460">
        <f>IF(X1460&lt;1.1,X1460,IF(X1460&lt;YEAR!$C$2+YEAR!$C$3-2,X1460+1,(YEAR!$C$2+YEAR!$C$3-1)&amp;"       :="))</f>
        <v>1</v>
      </c>
      <c r="Z1460">
        <f>IF(Y1460&lt;1.1,Y1460,IF(Y1460&lt;YEAR!$C$2+YEAR!$C$3-2,Y1460+1,(YEAR!$C$2+YEAR!$C$3-1)&amp;"       :="))</f>
        <v>1</v>
      </c>
      <c r="AA1460">
        <f>IF(Z1460&lt;1.1,Z1460,IF(Z1460&lt;YEAR!$C$2+YEAR!$C$3-2,Z1460+1,(YEAR!$C$2+YEAR!$C$3-1)&amp;"       :="))</f>
        <v>1</v>
      </c>
      <c r="AB1460">
        <f>IF(AA1460&lt;1.1,AA1460,IF(AA1460&lt;YEAR!$C$2+YEAR!$C$3-2,AA1460+1,(YEAR!$C$2+YEAR!$C$3-1)&amp;"       :="))</f>
        <v>1</v>
      </c>
      <c r="AC1460">
        <f>IF(AB1460&lt;1.1,AB1460,IF(AB1460&lt;YEAR!$C$2+YEAR!$C$3-2,AB1460+1,(YEAR!$C$2+YEAR!$C$3-1)&amp;"       :="))</f>
        <v>1</v>
      </c>
      <c r="AD1460">
        <f>IF(AC1460&lt;1.1,AC1460,IF(AC1460&lt;YEAR!$C$2+YEAR!$C$3-2,AC1460+1,(YEAR!$C$2+YEAR!$C$3-1)&amp;"       :="))</f>
        <v>1</v>
      </c>
      <c r="AE1460">
        <f>IF(AD1460&lt;1.1,AD1460,IF(AD1460&lt;YEAR!$C$2+YEAR!$C$3-2,AD1460+1,(YEAR!$C$2+YEAR!$C$3-1)&amp;"       :="))</f>
        <v>1</v>
      </c>
      <c r="AF1460">
        <f>IF(AE1460&lt;1.1,AE1460,IF(AE1460&lt;YEAR!$C$2+YEAR!$C$3-2,AE1460+1,(YEAR!$C$2+YEAR!$C$3-1)&amp;"       :="))</f>
        <v>1</v>
      </c>
      <c r="AG1460">
        <f>IF(AF1460&lt;1.1,AF1460,IF(AF1460&lt;YEAR!$C$2+YEAR!$C$3-2,AF1460+1,(YEAR!$C$2+YEAR!$C$3-1)&amp;"       :="))</f>
        <v>1</v>
      </c>
      <c r="AH1460">
        <f>IF(AG1460&lt;1.1,AG1460,IF(AG1460&lt;YEAR!$C$2+YEAR!$C$3-2,AG1460+1,(YEAR!$C$2+YEAR!$C$3-1)&amp;"       :="))</f>
        <v>1</v>
      </c>
      <c r="AI1460">
        <f>IF(AH1460&lt;1.1,AH1460,IF(AH1460&lt;YEAR!$C$2+YEAR!$C$3-2,AH1460+1,(YEAR!$C$2+YEAR!$C$3-1)&amp;"       :="))</f>
        <v>1</v>
      </c>
      <c r="AJ1460">
        <f>IF(AI1460&lt;1.1,AI1460,IF(AI1460&lt;YEAR!$C$2+YEAR!$C$3-2,AI1460+1,(YEAR!$C$2+YEAR!$C$3-1)&amp;"       :="))</f>
        <v>1</v>
      </c>
    </row>
    <row r="1461" spans="1:36">
      <c r="A1461">
        <f t="shared" ca="1" si="110"/>
        <v>36</v>
      </c>
      <c r="B1461" t="s">
        <v>51</v>
      </c>
      <c r="C1461" t="str">
        <f ca="1">IF(D1461="",OFFSET(AvailabilityFactor!A$1,A1461,0),C1460)</f>
        <v>D2HLT0171</v>
      </c>
      <c r="D1461" t="str" cm="1">
        <f t="array" aca="1" ref="D1461" ca="1">IF(D1460="",TS_DRC!$P$5,OFFSET(TS_DRC!P$5,RIGHT(D1460,2),0,TRUE))</f>
        <v>TS22</v>
      </c>
      <c r="E1461" t="str">
        <f t="shared" ca="1" si="111"/>
        <v>TS22</v>
      </c>
      <c r="F1461">
        <f>[3]Scenarios!$H$7</f>
        <v>1</v>
      </c>
      <c r="G1461">
        <f>IF(F1461&lt;1.1,F1461,IF(F1461&lt;YEAR!$C$2+YEAR!$C$3-2,F1461+1,(YEAR!$C$2+YEAR!$C$3-1)&amp;"       :="))</f>
        <v>1</v>
      </c>
      <c r="H1461">
        <f>IF(G1461&lt;1.1,G1461,IF(G1461&lt;YEAR!$C$2+YEAR!$C$3-2,G1461+1,(YEAR!$C$2+YEAR!$C$3-1)&amp;"       :="))</f>
        <v>1</v>
      </c>
      <c r="I1461">
        <f>IF(H1461&lt;1.1,H1461,IF(H1461&lt;YEAR!$C$2+YEAR!$C$3-2,H1461+1,(YEAR!$C$2+YEAR!$C$3-1)&amp;"       :="))</f>
        <v>1</v>
      </c>
      <c r="J1461">
        <f>IF(I1461&lt;1.1,I1461,IF(I1461&lt;YEAR!$C$2+YEAR!$C$3-2,I1461+1,(YEAR!$C$2+YEAR!$C$3-1)&amp;"       :="))</f>
        <v>1</v>
      </c>
      <c r="K1461">
        <f>IF(J1461&lt;1.1,J1461,IF(J1461&lt;YEAR!$C$2+YEAR!$C$3-2,J1461+1,(YEAR!$C$2+YEAR!$C$3-1)&amp;"       :="))</f>
        <v>1</v>
      </c>
      <c r="L1461">
        <f>IF(K1461&lt;1.1,K1461,IF(K1461&lt;YEAR!$C$2+YEAR!$C$3-2,K1461+1,(YEAR!$C$2+YEAR!$C$3-1)&amp;"       :="))</f>
        <v>1</v>
      </c>
      <c r="M1461">
        <f>IF(L1461&lt;1.1,L1461,IF(L1461&lt;YEAR!$C$2+YEAR!$C$3-2,L1461+1,(YEAR!$C$2+YEAR!$C$3-1)&amp;"       :="))</f>
        <v>1</v>
      </c>
      <c r="N1461">
        <f>IF(M1461&lt;1.1,M1461,IF(M1461&lt;YEAR!$C$2+YEAR!$C$3-2,M1461+1,(YEAR!$C$2+YEAR!$C$3-1)&amp;"       :="))</f>
        <v>1</v>
      </c>
      <c r="O1461">
        <f>IF(N1461&lt;1.1,N1461,IF(N1461&lt;YEAR!$C$2+YEAR!$C$3-2,N1461+1,(YEAR!$C$2+YEAR!$C$3-1)&amp;"       :="))</f>
        <v>1</v>
      </c>
      <c r="P1461">
        <f>IF(O1461&lt;1.1,O1461,IF(O1461&lt;YEAR!$C$2+YEAR!$C$3-2,O1461+1,(YEAR!$C$2+YEAR!$C$3-1)&amp;"       :="))</f>
        <v>1</v>
      </c>
      <c r="Q1461">
        <f>IF(P1461&lt;1.1,P1461,IF(P1461&lt;YEAR!$C$2+YEAR!$C$3-2,P1461+1,(YEAR!$C$2+YEAR!$C$3-1)&amp;"       :="))</f>
        <v>1</v>
      </c>
      <c r="R1461">
        <f>IF(Q1461&lt;1.1,Q1461,IF(Q1461&lt;YEAR!$C$2+YEAR!$C$3-2,Q1461+1,(YEAR!$C$2+YEAR!$C$3-1)&amp;"       :="))</f>
        <v>1</v>
      </c>
      <c r="S1461">
        <f>IF(R1461&lt;1.1,R1461,IF(R1461&lt;YEAR!$C$2+YEAR!$C$3-2,R1461+1,(YEAR!$C$2+YEAR!$C$3-1)&amp;"       :="))</f>
        <v>1</v>
      </c>
      <c r="T1461">
        <f>IF(S1461&lt;1.1,S1461,IF(S1461&lt;YEAR!$C$2+YEAR!$C$3-2,S1461+1,(YEAR!$C$2+YEAR!$C$3-1)&amp;"       :="))</f>
        <v>1</v>
      </c>
      <c r="U1461">
        <f>IF(T1461&lt;1.1,T1461,IF(T1461&lt;YEAR!$C$2+YEAR!$C$3-2,T1461+1,(YEAR!$C$2+YEAR!$C$3-1)&amp;"       :="))</f>
        <v>1</v>
      </c>
      <c r="V1461">
        <f>IF(U1461&lt;1.1,U1461,IF(U1461&lt;YEAR!$C$2+YEAR!$C$3-2,U1461+1,(YEAR!$C$2+YEAR!$C$3-1)&amp;"       :="))</f>
        <v>1</v>
      </c>
      <c r="W1461">
        <f>IF(V1461&lt;1.1,V1461,IF(V1461&lt;YEAR!$C$2+YEAR!$C$3-2,V1461+1,(YEAR!$C$2+YEAR!$C$3-1)&amp;"       :="))</f>
        <v>1</v>
      </c>
      <c r="X1461">
        <f>IF(W1461&lt;1.1,W1461,IF(W1461&lt;YEAR!$C$2+YEAR!$C$3-2,W1461+1,(YEAR!$C$2+YEAR!$C$3-1)&amp;"       :="))</f>
        <v>1</v>
      </c>
      <c r="Y1461">
        <f>IF(X1461&lt;1.1,X1461,IF(X1461&lt;YEAR!$C$2+YEAR!$C$3-2,X1461+1,(YEAR!$C$2+YEAR!$C$3-1)&amp;"       :="))</f>
        <v>1</v>
      </c>
      <c r="Z1461">
        <f>IF(Y1461&lt;1.1,Y1461,IF(Y1461&lt;YEAR!$C$2+YEAR!$C$3-2,Y1461+1,(YEAR!$C$2+YEAR!$C$3-1)&amp;"       :="))</f>
        <v>1</v>
      </c>
      <c r="AA1461">
        <f>IF(Z1461&lt;1.1,Z1461,IF(Z1461&lt;YEAR!$C$2+YEAR!$C$3-2,Z1461+1,(YEAR!$C$2+YEAR!$C$3-1)&amp;"       :="))</f>
        <v>1</v>
      </c>
      <c r="AB1461">
        <f>IF(AA1461&lt;1.1,AA1461,IF(AA1461&lt;YEAR!$C$2+YEAR!$C$3-2,AA1461+1,(YEAR!$C$2+YEAR!$C$3-1)&amp;"       :="))</f>
        <v>1</v>
      </c>
      <c r="AC1461">
        <f>IF(AB1461&lt;1.1,AB1461,IF(AB1461&lt;YEAR!$C$2+YEAR!$C$3-2,AB1461+1,(YEAR!$C$2+YEAR!$C$3-1)&amp;"       :="))</f>
        <v>1</v>
      </c>
      <c r="AD1461">
        <f>IF(AC1461&lt;1.1,AC1461,IF(AC1461&lt;YEAR!$C$2+YEAR!$C$3-2,AC1461+1,(YEAR!$C$2+YEAR!$C$3-1)&amp;"       :="))</f>
        <v>1</v>
      </c>
      <c r="AE1461">
        <f>IF(AD1461&lt;1.1,AD1461,IF(AD1461&lt;YEAR!$C$2+YEAR!$C$3-2,AD1461+1,(YEAR!$C$2+YEAR!$C$3-1)&amp;"       :="))</f>
        <v>1</v>
      </c>
      <c r="AF1461">
        <f>IF(AE1461&lt;1.1,AE1461,IF(AE1461&lt;YEAR!$C$2+YEAR!$C$3-2,AE1461+1,(YEAR!$C$2+YEAR!$C$3-1)&amp;"       :="))</f>
        <v>1</v>
      </c>
      <c r="AG1461">
        <f>IF(AF1461&lt;1.1,AF1461,IF(AF1461&lt;YEAR!$C$2+YEAR!$C$3-2,AF1461+1,(YEAR!$C$2+YEAR!$C$3-1)&amp;"       :="))</f>
        <v>1</v>
      </c>
      <c r="AH1461">
        <f>IF(AG1461&lt;1.1,AG1461,IF(AG1461&lt;YEAR!$C$2+YEAR!$C$3-2,AG1461+1,(YEAR!$C$2+YEAR!$C$3-1)&amp;"       :="))</f>
        <v>1</v>
      </c>
      <c r="AI1461">
        <f>IF(AH1461&lt;1.1,AH1461,IF(AH1461&lt;YEAR!$C$2+YEAR!$C$3-2,AH1461+1,(YEAR!$C$2+YEAR!$C$3-1)&amp;"       :="))</f>
        <v>1</v>
      </c>
      <c r="AJ1461">
        <f>IF(AI1461&lt;1.1,AI1461,IF(AI1461&lt;YEAR!$C$2+YEAR!$C$3-2,AI1461+1,(YEAR!$C$2+YEAR!$C$3-1)&amp;"       :="))</f>
        <v>1</v>
      </c>
    </row>
    <row r="1462" spans="1:36">
      <c r="A1462">
        <f t="shared" ca="1" si="110"/>
        <v>36</v>
      </c>
      <c r="B1462" t="s">
        <v>51</v>
      </c>
      <c r="C1462" t="str">
        <f ca="1">IF(D1462="",OFFSET(AvailabilityFactor!A$1,A1462,0),C1461)</f>
        <v>D2HLT0171</v>
      </c>
      <c r="D1462" t="str" cm="1">
        <f t="array" aca="1" ref="D1462" ca="1">IF(D1461="",TS_DRC!$P$5,OFFSET(TS_DRC!P$5,RIGHT(D1461,2),0,TRUE))</f>
        <v>TS23</v>
      </c>
      <c r="E1462" t="str">
        <f t="shared" ca="1" si="111"/>
        <v>TS23</v>
      </c>
      <c r="F1462">
        <f>[3]Scenarios!$H$7</f>
        <v>1</v>
      </c>
      <c r="G1462">
        <f>IF(F1462&lt;1.1,F1462,IF(F1462&lt;YEAR!$C$2+YEAR!$C$3-2,F1462+1,(YEAR!$C$2+YEAR!$C$3-1)&amp;"       :="))</f>
        <v>1</v>
      </c>
      <c r="H1462">
        <f>IF(G1462&lt;1.1,G1462,IF(G1462&lt;YEAR!$C$2+YEAR!$C$3-2,G1462+1,(YEAR!$C$2+YEAR!$C$3-1)&amp;"       :="))</f>
        <v>1</v>
      </c>
      <c r="I1462">
        <f>IF(H1462&lt;1.1,H1462,IF(H1462&lt;YEAR!$C$2+YEAR!$C$3-2,H1462+1,(YEAR!$C$2+YEAR!$C$3-1)&amp;"       :="))</f>
        <v>1</v>
      </c>
      <c r="J1462">
        <f>IF(I1462&lt;1.1,I1462,IF(I1462&lt;YEAR!$C$2+YEAR!$C$3-2,I1462+1,(YEAR!$C$2+YEAR!$C$3-1)&amp;"       :="))</f>
        <v>1</v>
      </c>
      <c r="K1462">
        <f>IF(J1462&lt;1.1,J1462,IF(J1462&lt;YEAR!$C$2+YEAR!$C$3-2,J1462+1,(YEAR!$C$2+YEAR!$C$3-1)&amp;"       :="))</f>
        <v>1</v>
      </c>
      <c r="L1462">
        <f>IF(K1462&lt;1.1,K1462,IF(K1462&lt;YEAR!$C$2+YEAR!$C$3-2,K1462+1,(YEAR!$C$2+YEAR!$C$3-1)&amp;"       :="))</f>
        <v>1</v>
      </c>
      <c r="M1462">
        <f>IF(L1462&lt;1.1,L1462,IF(L1462&lt;YEAR!$C$2+YEAR!$C$3-2,L1462+1,(YEAR!$C$2+YEAR!$C$3-1)&amp;"       :="))</f>
        <v>1</v>
      </c>
      <c r="N1462">
        <f>IF(M1462&lt;1.1,M1462,IF(M1462&lt;YEAR!$C$2+YEAR!$C$3-2,M1462+1,(YEAR!$C$2+YEAR!$C$3-1)&amp;"       :="))</f>
        <v>1</v>
      </c>
      <c r="O1462">
        <f>IF(N1462&lt;1.1,N1462,IF(N1462&lt;YEAR!$C$2+YEAR!$C$3-2,N1462+1,(YEAR!$C$2+YEAR!$C$3-1)&amp;"       :="))</f>
        <v>1</v>
      </c>
      <c r="P1462">
        <f>IF(O1462&lt;1.1,O1462,IF(O1462&lt;YEAR!$C$2+YEAR!$C$3-2,O1462+1,(YEAR!$C$2+YEAR!$C$3-1)&amp;"       :="))</f>
        <v>1</v>
      </c>
      <c r="Q1462">
        <f>IF(P1462&lt;1.1,P1462,IF(P1462&lt;YEAR!$C$2+YEAR!$C$3-2,P1462+1,(YEAR!$C$2+YEAR!$C$3-1)&amp;"       :="))</f>
        <v>1</v>
      </c>
      <c r="R1462">
        <f>IF(Q1462&lt;1.1,Q1462,IF(Q1462&lt;YEAR!$C$2+YEAR!$C$3-2,Q1462+1,(YEAR!$C$2+YEAR!$C$3-1)&amp;"       :="))</f>
        <v>1</v>
      </c>
      <c r="S1462">
        <f>IF(R1462&lt;1.1,R1462,IF(R1462&lt;YEAR!$C$2+YEAR!$C$3-2,R1462+1,(YEAR!$C$2+YEAR!$C$3-1)&amp;"       :="))</f>
        <v>1</v>
      </c>
      <c r="T1462">
        <f>IF(S1462&lt;1.1,S1462,IF(S1462&lt;YEAR!$C$2+YEAR!$C$3-2,S1462+1,(YEAR!$C$2+YEAR!$C$3-1)&amp;"       :="))</f>
        <v>1</v>
      </c>
      <c r="U1462">
        <f>IF(T1462&lt;1.1,T1462,IF(T1462&lt;YEAR!$C$2+YEAR!$C$3-2,T1462+1,(YEAR!$C$2+YEAR!$C$3-1)&amp;"       :="))</f>
        <v>1</v>
      </c>
      <c r="V1462">
        <f>IF(U1462&lt;1.1,U1462,IF(U1462&lt;YEAR!$C$2+YEAR!$C$3-2,U1462+1,(YEAR!$C$2+YEAR!$C$3-1)&amp;"       :="))</f>
        <v>1</v>
      </c>
      <c r="W1462">
        <f>IF(V1462&lt;1.1,V1462,IF(V1462&lt;YEAR!$C$2+YEAR!$C$3-2,V1462+1,(YEAR!$C$2+YEAR!$C$3-1)&amp;"       :="))</f>
        <v>1</v>
      </c>
      <c r="X1462">
        <f>IF(W1462&lt;1.1,W1462,IF(W1462&lt;YEAR!$C$2+YEAR!$C$3-2,W1462+1,(YEAR!$C$2+YEAR!$C$3-1)&amp;"       :="))</f>
        <v>1</v>
      </c>
      <c r="Y1462">
        <f>IF(X1462&lt;1.1,X1462,IF(X1462&lt;YEAR!$C$2+YEAR!$C$3-2,X1462+1,(YEAR!$C$2+YEAR!$C$3-1)&amp;"       :="))</f>
        <v>1</v>
      </c>
      <c r="Z1462">
        <f>IF(Y1462&lt;1.1,Y1462,IF(Y1462&lt;YEAR!$C$2+YEAR!$C$3-2,Y1462+1,(YEAR!$C$2+YEAR!$C$3-1)&amp;"       :="))</f>
        <v>1</v>
      </c>
      <c r="AA1462">
        <f>IF(Z1462&lt;1.1,Z1462,IF(Z1462&lt;YEAR!$C$2+YEAR!$C$3-2,Z1462+1,(YEAR!$C$2+YEAR!$C$3-1)&amp;"       :="))</f>
        <v>1</v>
      </c>
      <c r="AB1462">
        <f>IF(AA1462&lt;1.1,AA1462,IF(AA1462&lt;YEAR!$C$2+YEAR!$C$3-2,AA1462+1,(YEAR!$C$2+YEAR!$C$3-1)&amp;"       :="))</f>
        <v>1</v>
      </c>
      <c r="AC1462">
        <f>IF(AB1462&lt;1.1,AB1462,IF(AB1462&lt;YEAR!$C$2+YEAR!$C$3-2,AB1462+1,(YEAR!$C$2+YEAR!$C$3-1)&amp;"       :="))</f>
        <v>1</v>
      </c>
      <c r="AD1462">
        <f>IF(AC1462&lt;1.1,AC1462,IF(AC1462&lt;YEAR!$C$2+YEAR!$C$3-2,AC1462+1,(YEAR!$C$2+YEAR!$C$3-1)&amp;"       :="))</f>
        <v>1</v>
      </c>
      <c r="AE1462">
        <f>IF(AD1462&lt;1.1,AD1462,IF(AD1462&lt;YEAR!$C$2+YEAR!$C$3-2,AD1462+1,(YEAR!$C$2+YEAR!$C$3-1)&amp;"       :="))</f>
        <v>1</v>
      </c>
      <c r="AF1462">
        <f>IF(AE1462&lt;1.1,AE1462,IF(AE1462&lt;YEAR!$C$2+YEAR!$C$3-2,AE1462+1,(YEAR!$C$2+YEAR!$C$3-1)&amp;"       :="))</f>
        <v>1</v>
      </c>
      <c r="AG1462">
        <f>IF(AF1462&lt;1.1,AF1462,IF(AF1462&lt;YEAR!$C$2+YEAR!$C$3-2,AF1462+1,(YEAR!$C$2+YEAR!$C$3-1)&amp;"       :="))</f>
        <v>1</v>
      </c>
      <c r="AH1462">
        <f>IF(AG1462&lt;1.1,AG1462,IF(AG1462&lt;YEAR!$C$2+YEAR!$C$3-2,AG1462+1,(YEAR!$C$2+YEAR!$C$3-1)&amp;"       :="))</f>
        <v>1</v>
      </c>
      <c r="AI1462">
        <f>IF(AH1462&lt;1.1,AH1462,IF(AH1462&lt;YEAR!$C$2+YEAR!$C$3-2,AH1462+1,(YEAR!$C$2+YEAR!$C$3-1)&amp;"       :="))</f>
        <v>1</v>
      </c>
      <c r="AJ1462">
        <f>IF(AI1462&lt;1.1,AI1462,IF(AI1462&lt;YEAR!$C$2+YEAR!$C$3-2,AI1462+1,(YEAR!$C$2+YEAR!$C$3-1)&amp;"       :="))</f>
        <v>1</v>
      </c>
    </row>
    <row r="1463" spans="1:36">
      <c r="A1463">
        <f t="shared" ca="1" si="110"/>
        <v>36</v>
      </c>
      <c r="B1463" t="s">
        <v>51</v>
      </c>
      <c r="C1463" t="str">
        <f ca="1">IF(D1463="",OFFSET(AvailabilityFactor!A$1,A1463,0),C1462)</f>
        <v>D2HLT0171</v>
      </c>
      <c r="D1463" t="str" cm="1">
        <f t="array" aca="1" ref="D1463" ca="1">IF(D1462="",TS_DRC!$P$5,OFFSET(TS_DRC!P$5,RIGHT(D1462,2),0,TRUE))</f>
        <v>TS24</v>
      </c>
      <c r="E1463" t="str">
        <f t="shared" ca="1" si="111"/>
        <v>TS24</v>
      </c>
      <c r="F1463">
        <f>[3]Scenarios!$H$7</f>
        <v>1</v>
      </c>
      <c r="G1463">
        <f>IF(F1463&lt;1.1,F1463,IF(F1463&lt;YEAR!$C$2+YEAR!$C$3-2,F1463+1,(YEAR!$C$2+YEAR!$C$3-1)&amp;"       :="))</f>
        <v>1</v>
      </c>
      <c r="H1463">
        <f>IF(G1463&lt;1.1,G1463,IF(G1463&lt;YEAR!$C$2+YEAR!$C$3-2,G1463+1,(YEAR!$C$2+YEAR!$C$3-1)&amp;"       :="))</f>
        <v>1</v>
      </c>
      <c r="I1463">
        <f>IF(H1463&lt;1.1,H1463,IF(H1463&lt;YEAR!$C$2+YEAR!$C$3-2,H1463+1,(YEAR!$C$2+YEAR!$C$3-1)&amp;"       :="))</f>
        <v>1</v>
      </c>
      <c r="J1463">
        <f>IF(I1463&lt;1.1,I1463,IF(I1463&lt;YEAR!$C$2+YEAR!$C$3-2,I1463+1,(YEAR!$C$2+YEAR!$C$3-1)&amp;"       :="))</f>
        <v>1</v>
      </c>
      <c r="K1463">
        <f>IF(J1463&lt;1.1,J1463,IF(J1463&lt;YEAR!$C$2+YEAR!$C$3-2,J1463+1,(YEAR!$C$2+YEAR!$C$3-1)&amp;"       :="))</f>
        <v>1</v>
      </c>
      <c r="L1463">
        <f>IF(K1463&lt;1.1,K1463,IF(K1463&lt;YEAR!$C$2+YEAR!$C$3-2,K1463+1,(YEAR!$C$2+YEAR!$C$3-1)&amp;"       :="))</f>
        <v>1</v>
      </c>
      <c r="M1463">
        <f>IF(L1463&lt;1.1,L1463,IF(L1463&lt;YEAR!$C$2+YEAR!$C$3-2,L1463+1,(YEAR!$C$2+YEAR!$C$3-1)&amp;"       :="))</f>
        <v>1</v>
      </c>
      <c r="N1463">
        <f>IF(M1463&lt;1.1,M1463,IF(M1463&lt;YEAR!$C$2+YEAR!$C$3-2,M1463+1,(YEAR!$C$2+YEAR!$C$3-1)&amp;"       :="))</f>
        <v>1</v>
      </c>
      <c r="O1463">
        <f>IF(N1463&lt;1.1,N1463,IF(N1463&lt;YEAR!$C$2+YEAR!$C$3-2,N1463+1,(YEAR!$C$2+YEAR!$C$3-1)&amp;"       :="))</f>
        <v>1</v>
      </c>
      <c r="P1463">
        <f>IF(O1463&lt;1.1,O1463,IF(O1463&lt;YEAR!$C$2+YEAR!$C$3-2,O1463+1,(YEAR!$C$2+YEAR!$C$3-1)&amp;"       :="))</f>
        <v>1</v>
      </c>
      <c r="Q1463">
        <f>IF(P1463&lt;1.1,P1463,IF(P1463&lt;YEAR!$C$2+YEAR!$C$3-2,P1463+1,(YEAR!$C$2+YEAR!$C$3-1)&amp;"       :="))</f>
        <v>1</v>
      </c>
      <c r="R1463">
        <f>IF(Q1463&lt;1.1,Q1463,IF(Q1463&lt;YEAR!$C$2+YEAR!$C$3-2,Q1463+1,(YEAR!$C$2+YEAR!$C$3-1)&amp;"       :="))</f>
        <v>1</v>
      </c>
      <c r="S1463">
        <f>IF(R1463&lt;1.1,R1463,IF(R1463&lt;YEAR!$C$2+YEAR!$C$3-2,R1463+1,(YEAR!$C$2+YEAR!$C$3-1)&amp;"       :="))</f>
        <v>1</v>
      </c>
      <c r="T1463">
        <f>IF(S1463&lt;1.1,S1463,IF(S1463&lt;YEAR!$C$2+YEAR!$C$3-2,S1463+1,(YEAR!$C$2+YEAR!$C$3-1)&amp;"       :="))</f>
        <v>1</v>
      </c>
      <c r="U1463">
        <f>IF(T1463&lt;1.1,T1463,IF(T1463&lt;YEAR!$C$2+YEAR!$C$3-2,T1463+1,(YEAR!$C$2+YEAR!$C$3-1)&amp;"       :="))</f>
        <v>1</v>
      </c>
      <c r="V1463">
        <f>IF(U1463&lt;1.1,U1463,IF(U1463&lt;YEAR!$C$2+YEAR!$C$3-2,U1463+1,(YEAR!$C$2+YEAR!$C$3-1)&amp;"       :="))</f>
        <v>1</v>
      </c>
      <c r="W1463">
        <f>IF(V1463&lt;1.1,V1463,IF(V1463&lt;YEAR!$C$2+YEAR!$C$3-2,V1463+1,(YEAR!$C$2+YEAR!$C$3-1)&amp;"       :="))</f>
        <v>1</v>
      </c>
      <c r="X1463">
        <f>IF(W1463&lt;1.1,W1463,IF(W1463&lt;YEAR!$C$2+YEAR!$C$3-2,W1463+1,(YEAR!$C$2+YEAR!$C$3-1)&amp;"       :="))</f>
        <v>1</v>
      </c>
      <c r="Y1463">
        <f>IF(X1463&lt;1.1,X1463,IF(X1463&lt;YEAR!$C$2+YEAR!$C$3-2,X1463+1,(YEAR!$C$2+YEAR!$C$3-1)&amp;"       :="))</f>
        <v>1</v>
      </c>
      <c r="Z1463">
        <f>IF(Y1463&lt;1.1,Y1463,IF(Y1463&lt;YEAR!$C$2+YEAR!$C$3-2,Y1463+1,(YEAR!$C$2+YEAR!$C$3-1)&amp;"       :="))</f>
        <v>1</v>
      </c>
      <c r="AA1463">
        <f>IF(Z1463&lt;1.1,Z1463,IF(Z1463&lt;YEAR!$C$2+YEAR!$C$3-2,Z1463+1,(YEAR!$C$2+YEAR!$C$3-1)&amp;"       :="))</f>
        <v>1</v>
      </c>
      <c r="AB1463">
        <f>IF(AA1463&lt;1.1,AA1463,IF(AA1463&lt;YEAR!$C$2+YEAR!$C$3-2,AA1463+1,(YEAR!$C$2+YEAR!$C$3-1)&amp;"       :="))</f>
        <v>1</v>
      </c>
      <c r="AC1463">
        <f>IF(AB1463&lt;1.1,AB1463,IF(AB1463&lt;YEAR!$C$2+YEAR!$C$3-2,AB1463+1,(YEAR!$C$2+YEAR!$C$3-1)&amp;"       :="))</f>
        <v>1</v>
      </c>
      <c r="AD1463">
        <f>IF(AC1463&lt;1.1,AC1463,IF(AC1463&lt;YEAR!$C$2+YEAR!$C$3-2,AC1463+1,(YEAR!$C$2+YEAR!$C$3-1)&amp;"       :="))</f>
        <v>1</v>
      </c>
      <c r="AE1463">
        <f>IF(AD1463&lt;1.1,AD1463,IF(AD1463&lt;YEAR!$C$2+YEAR!$C$3-2,AD1463+1,(YEAR!$C$2+YEAR!$C$3-1)&amp;"       :="))</f>
        <v>1</v>
      </c>
      <c r="AF1463">
        <f>IF(AE1463&lt;1.1,AE1463,IF(AE1463&lt;YEAR!$C$2+YEAR!$C$3-2,AE1463+1,(YEAR!$C$2+YEAR!$C$3-1)&amp;"       :="))</f>
        <v>1</v>
      </c>
      <c r="AG1463">
        <f>IF(AF1463&lt;1.1,AF1463,IF(AF1463&lt;YEAR!$C$2+YEAR!$C$3-2,AF1463+1,(YEAR!$C$2+YEAR!$C$3-1)&amp;"       :="))</f>
        <v>1</v>
      </c>
      <c r="AH1463">
        <f>IF(AG1463&lt;1.1,AG1463,IF(AG1463&lt;YEAR!$C$2+YEAR!$C$3-2,AG1463+1,(YEAR!$C$2+YEAR!$C$3-1)&amp;"       :="))</f>
        <v>1</v>
      </c>
      <c r="AI1463">
        <f>IF(AH1463&lt;1.1,AH1463,IF(AH1463&lt;YEAR!$C$2+YEAR!$C$3-2,AH1463+1,(YEAR!$C$2+YEAR!$C$3-1)&amp;"       :="))</f>
        <v>1</v>
      </c>
      <c r="AJ1463">
        <f>IF(AI1463&lt;1.1,AI1463,IF(AI1463&lt;YEAR!$C$2+YEAR!$C$3-2,AI1463+1,(YEAR!$C$2+YEAR!$C$3-1)&amp;"       :="))</f>
        <v>1</v>
      </c>
    </row>
    <row r="1464" spans="1:36">
      <c r="A1464">
        <f t="shared" ca="1" si="110"/>
        <v>36</v>
      </c>
      <c r="B1464" t="s">
        <v>51</v>
      </c>
      <c r="C1464" t="str">
        <f ca="1">IF(D1464="",OFFSET(AvailabilityFactor!A$1,A1464,0),C1463)</f>
        <v>D2HLT0171</v>
      </c>
      <c r="D1464" t="str" cm="1">
        <f t="array" aca="1" ref="D1464" ca="1">IF(D1463="",TS_DRC!$P$5,OFFSET(TS_DRC!P$5,RIGHT(D1463,2),0,TRUE))</f>
        <v>TS25</v>
      </c>
      <c r="E1464" t="str">
        <f t="shared" ca="1" si="111"/>
        <v>TS25</v>
      </c>
      <c r="F1464">
        <f>[3]Scenarios!$H$7</f>
        <v>1</v>
      </c>
      <c r="G1464">
        <f>IF(F1464&lt;1.1,F1464,IF(F1464&lt;YEAR!$C$2+YEAR!$C$3-2,F1464+1,(YEAR!$C$2+YEAR!$C$3-1)&amp;"       :="))</f>
        <v>1</v>
      </c>
      <c r="H1464">
        <f>IF(G1464&lt;1.1,G1464,IF(G1464&lt;YEAR!$C$2+YEAR!$C$3-2,G1464+1,(YEAR!$C$2+YEAR!$C$3-1)&amp;"       :="))</f>
        <v>1</v>
      </c>
      <c r="I1464">
        <f>IF(H1464&lt;1.1,H1464,IF(H1464&lt;YEAR!$C$2+YEAR!$C$3-2,H1464+1,(YEAR!$C$2+YEAR!$C$3-1)&amp;"       :="))</f>
        <v>1</v>
      </c>
      <c r="J1464">
        <f>IF(I1464&lt;1.1,I1464,IF(I1464&lt;YEAR!$C$2+YEAR!$C$3-2,I1464+1,(YEAR!$C$2+YEAR!$C$3-1)&amp;"       :="))</f>
        <v>1</v>
      </c>
      <c r="K1464">
        <f>IF(J1464&lt;1.1,J1464,IF(J1464&lt;YEAR!$C$2+YEAR!$C$3-2,J1464+1,(YEAR!$C$2+YEAR!$C$3-1)&amp;"       :="))</f>
        <v>1</v>
      </c>
      <c r="L1464">
        <f>IF(K1464&lt;1.1,K1464,IF(K1464&lt;YEAR!$C$2+YEAR!$C$3-2,K1464+1,(YEAR!$C$2+YEAR!$C$3-1)&amp;"       :="))</f>
        <v>1</v>
      </c>
      <c r="M1464">
        <f>IF(L1464&lt;1.1,L1464,IF(L1464&lt;YEAR!$C$2+YEAR!$C$3-2,L1464+1,(YEAR!$C$2+YEAR!$C$3-1)&amp;"       :="))</f>
        <v>1</v>
      </c>
      <c r="N1464">
        <f>IF(M1464&lt;1.1,M1464,IF(M1464&lt;YEAR!$C$2+YEAR!$C$3-2,M1464+1,(YEAR!$C$2+YEAR!$C$3-1)&amp;"       :="))</f>
        <v>1</v>
      </c>
      <c r="O1464">
        <f>IF(N1464&lt;1.1,N1464,IF(N1464&lt;YEAR!$C$2+YEAR!$C$3-2,N1464+1,(YEAR!$C$2+YEAR!$C$3-1)&amp;"       :="))</f>
        <v>1</v>
      </c>
      <c r="P1464">
        <f>IF(O1464&lt;1.1,O1464,IF(O1464&lt;YEAR!$C$2+YEAR!$C$3-2,O1464+1,(YEAR!$C$2+YEAR!$C$3-1)&amp;"       :="))</f>
        <v>1</v>
      </c>
      <c r="Q1464">
        <f>IF(P1464&lt;1.1,P1464,IF(P1464&lt;YEAR!$C$2+YEAR!$C$3-2,P1464+1,(YEAR!$C$2+YEAR!$C$3-1)&amp;"       :="))</f>
        <v>1</v>
      </c>
      <c r="R1464">
        <f>IF(Q1464&lt;1.1,Q1464,IF(Q1464&lt;YEAR!$C$2+YEAR!$C$3-2,Q1464+1,(YEAR!$C$2+YEAR!$C$3-1)&amp;"       :="))</f>
        <v>1</v>
      </c>
      <c r="S1464">
        <f>IF(R1464&lt;1.1,R1464,IF(R1464&lt;YEAR!$C$2+YEAR!$C$3-2,R1464+1,(YEAR!$C$2+YEAR!$C$3-1)&amp;"       :="))</f>
        <v>1</v>
      </c>
      <c r="T1464">
        <f>IF(S1464&lt;1.1,S1464,IF(S1464&lt;YEAR!$C$2+YEAR!$C$3-2,S1464+1,(YEAR!$C$2+YEAR!$C$3-1)&amp;"       :="))</f>
        <v>1</v>
      </c>
      <c r="U1464">
        <f>IF(T1464&lt;1.1,T1464,IF(T1464&lt;YEAR!$C$2+YEAR!$C$3-2,T1464+1,(YEAR!$C$2+YEAR!$C$3-1)&amp;"       :="))</f>
        <v>1</v>
      </c>
      <c r="V1464">
        <f>IF(U1464&lt;1.1,U1464,IF(U1464&lt;YEAR!$C$2+YEAR!$C$3-2,U1464+1,(YEAR!$C$2+YEAR!$C$3-1)&amp;"       :="))</f>
        <v>1</v>
      </c>
      <c r="W1464">
        <f>IF(V1464&lt;1.1,V1464,IF(V1464&lt;YEAR!$C$2+YEAR!$C$3-2,V1464+1,(YEAR!$C$2+YEAR!$C$3-1)&amp;"       :="))</f>
        <v>1</v>
      </c>
      <c r="X1464">
        <f>IF(W1464&lt;1.1,W1464,IF(W1464&lt;YEAR!$C$2+YEAR!$C$3-2,W1464+1,(YEAR!$C$2+YEAR!$C$3-1)&amp;"       :="))</f>
        <v>1</v>
      </c>
      <c r="Y1464">
        <f>IF(X1464&lt;1.1,X1464,IF(X1464&lt;YEAR!$C$2+YEAR!$C$3-2,X1464+1,(YEAR!$C$2+YEAR!$C$3-1)&amp;"       :="))</f>
        <v>1</v>
      </c>
      <c r="Z1464">
        <f>IF(Y1464&lt;1.1,Y1464,IF(Y1464&lt;YEAR!$C$2+YEAR!$C$3-2,Y1464+1,(YEAR!$C$2+YEAR!$C$3-1)&amp;"       :="))</f>
        <v>1</v>
      </c>
      <c r="AA1464">
        <f>IF(Z1464&lt;1.1,Z1464,IF(Z1464&lt;YEAR!$C$2+YEAR!$C$3-2,Z1464+1,(YEAR!$C$2+YEAR!$C$3-1)&amp;"       :="))</f>
        <v>1</v>
      </c>
      <c r="AB1464">
        <f>IF(AA1464&lt;1.1,AA1464,IF(AA1464&lt;YEAR!$C$2+YEAR!$C$3-2,AA1464+1,(YEAR!$C$2+YEAR!$C$3-1)&amp;"       :="))</f>
        <v>1</v>
      </c>
      <c r="AC1464">
        <f>IF(AB1464&lt;1.1,AB1464,IF(AB1464&lt;YEAR!$C$2+YEAR!$C$3-2,AB1464+1,(YEAR!$C$2+YEAR!$C$3-1)&amp;"       :="))</f>
        <v>1</v>
      </c>
      <c r="AD1464">
        <f>IF(AC1464&lt;1.1,AC1464,IF(AC1464&lt;YEAR!$C$2+YEAR!$C$3-2,AC1464+1,(YEAR!$C$2+YEAR!$C$3-1)&amp;"       :="))</f>
        <v>1</v>
      </c>
      <c r="AE1464">
        <f>IF(AD1464&lt;1.1,AD1464,IF(AD1464&lt;YEAR!$C$2+YEAR!$C$3-2,AD1464+1,(YEAR!$C$2+YEAR!$C$3-1)&amp;"       :="))</f>
        <v>1</v>
      </c>
      <c r="AF1464">
        <f>IF(AE1464&lt;1.1,AE1464,IF(AE1464&lt;YEAR!$C$2+YEAR!$C$3-2,AE1464+1,(YEAR!$C$2+YEAR!$C$3-1)&amp;"       :="))</f>
        <v>1</v>
      </c>
      <c r="AG1464">
        <f>IF(AF1464&lt;1.1,AF1464,IF(AF1464&lt;YEAR!$C$2+YEAR!$C$3-2,AF1464+1,(YEAR!$C$2+YEAR!$C$3-1)&amp;"       :="))</f>
        <v>1</v>
      </c>
      <c r="AH1464">
        <f>IF(AG1464&lt;1.1,AG1464,IF(AG1464&lt;YEAR!$C$2+YEAR!$C$3-2,AG1464+1,(YEAR!$C$2+YEAR!$C$3-1)&amp;"       :="))</f>
        <v>1</v>
      </c>
      <c r="AI1464">
        <f>IF(AH1464&lt;1.1,AH1464,IF(AH1464&lt;YEAR!$C$2+YEAR!$C$3-2,AH1464+1,(YEAR!$C$2+YEAR!$C$3-1)&amp;"       :="))</f>
        <v>1</v>
      </c>
      <c r="AJ1464">
        <f>IF(AI1464&lt;1.1,AI1464,IF(AI1464&lt;YEAR!$C$2+YEAR!$C$3-2,AI1464+1,(YEAR!$C$2+YEAR!$C$3-1)&amp;"       :="))</f>
        <v>1</v>
      </c>
    </row>
    <row r="1465" spans="1:36">
      <c r="A1465">
        <f t="shared" ca="1" si="110"/>
        <v>36</v>
      </c>
      <c r="B1465" t="s">
        <v>51</v>
      </c>
      <c r="C1465" t="str">
        <f ca="1">IF(D1465="",OFFSET(AvailabilityFactor!A$1,A1465,0),C1464)</f>
        <v>D2HLT0171</v>
      </c>
      <c r="D1465" t="str" cm="1">
        <f t="array" aca="1" ref="D1465" ca="1">IF(D1464="",TS_DRC!$P$5,OFFSET(TS_DRC!P$5,RIGHT(D1464,2),0,TRUE))</f>
        <v>TS26</v>
      </c>
      <c r="E1465" t="str">
        <f t="shared" ca="1" si="111"/>
        <v>TS26</v>
      </c>
      <c r="F1465">
        <f>[3]Scenarios!$H$7</f>
        <v>1</v>
      </c>
      <c r="G1465">
        <f>IF(F1465&lt;1.1,F1465,IF(F1465&lt;YEAR!$C$2+YEAR!$C$3-2,F1465+1,(YEAR!$C$2+YEAR!$C$3-1)&amp;"       :="))</f>
        <v>1</v>
      </c>
      <c r="H1465">
        <f>IF(G1465&lt;1.1,G1465,IF(G1465&lt;YEAR!$C$2+YEAR!$C$3-2,G1465+1,(YEAR!$C$2+YEAR!$C$3-1)&amp;"       :="))</f>
        <v>1</v>
      </c>
      <c r="I1465">
        <f>IF(H1465&lt;1.1,H1465,IF(H1465&lt;YEAR!$C$2+YEAR!$C$3-2,H1465+1,(YEAR!$C$2+YEAR!$C$3-1)&amp;"       :="))</f>
        <v>1</v>
      </c>
      <c r="J1465">
        <f>IF(I1465&lt;1.1,I1465,IF(I1465&lt;YEAR!$C$2+YEAR!$C$3-2,I1465+1,(YEAR!$C$2+YEAR!$C$3-1)&amp;"       :="))</f>
        <v>1</v>
      </c>
      <c r="K1465">
        <f>IF(J1465&lt;1.1,J1465,IF(J1465&lt;YEAR!$C$2+YEAR!$C$3-2,J1465+1,(YEAR!$C$2+YEAR!$C$3-1)&amp;"       :="))</f>
        <v>1</v>
      </c>
      <c r="L1465">
        <f>IF(K1465&lt;1.1,K1465,IF(K1465&lt;YEAR!$C$2+YEAR!$C$3-2,K1465+1,(YEAR!$C$2+YEAR!$C$3-1)&amp;"       :="))</f>
        <v>1</v>
      </c>
      <c r="M1465">
        <f>IF(L1465&lt;1.1,L1465,IF(L1465&lt;YEAR!$C$2+YEAR!$C$3-2,L1465+1,(YEAR!$C$2+YEAR!$C$3-1)&amp;"       :="))</f>
        <v>1</v>
      </c>
      <c r="N1465">
        <f>IF(M1465&lt;1.1,M1465,IF(M1465&lt;YEAR!$C$2+YEAR!$C$3-2,M1465+1,(YEAR!$C$2+YEAR!$C$3-1)&amp;"       :="))</f>
        <v>1</v>
      </c>
      <c r="O1465">
        <f>IF(N1465&lt;1.1,N1465,IF(N1465&lt;YEAR!$C$2+YEAR!$C$3-2,N1465+1,(YEAR!$C$2+YEAR!$C$3-1)&amp;"       :="))</f>
        <v>1</v>
      </c>
      <c r="P1465">
        <f>IF(O1465&lt;1.1,O1465,IF(O1465&lt;YEAR!$C$2+YEAR!$C$3-2,O1465+1,(YEAR!$C$2+YEAR!$C$3-1)&amp;"       :="))</f>
        <v>1</v>
      </c>
      <c r="Q1465">
        <f>IF(P1465&lt;1.1,P1465,IF(P1465&lt;YEAR!$C$2+YEAR!$C$3-2,P1465+1,(YEAR!$C$2+YEAR!$C$3-1)&amp;"       :="))</f>
        <v>1</v>
      </c>
      <c r="R1465">
        <f>IF(Q1465&lt;1.1,Q1465,IF(Q1465&lt;YEAR!$C$2+YEAR!$C$3-2,Q1465+1,(YEAR!$C$2+YEAR!$C$3-1)&amp;"       :="))</f>
        <v>1</v>
      </c>
      <c r="S1465">
        <f>IF(R1465&lt;1.1,R1465,IF(R1465&lt;YEAR!$C$2+YEAR!$C$3-2,R1465+1,(YEAR!$C$2+YEAR!$C$3-1)&amp;"       :="))</f>
        <v>1</v>
      </c>
      <c r="T1465">
        <f>IF(S1465&lt;1.1,S1465,IF(S1465&lt;YEAR!$C$2+YEAR!$C$3-2,S1465+1,(YEAR!$C$2+YEAR!$C$3-1)&amp;"       :="))</f>
        <v>1</v>
      </c>
      <c r="U1465">
        <f>IF(T1465&lt;1.1,T1465,IF(T1465&lt;YEAR!$C$2+YEAR!$C$3-2,T1465+1,(YEAR!$C$2+YEAR!$C$3-1)&amp;"       :="))</f>
        <v>1</v>
      </c>
      <c r="V1465">
        <f>IF(U1465&lt;1.1,U1465,IF(U1465&lt;YEAR!$C$2+YEAR!$C$3-2,U1465+1,(YEAR!$C$2+YEAR!$C$3-1)&amp;"       :="))</f>
        <v>1</v>
      </c>
      <c r="W1465">
        <f>IF(V1465&lt;1.1,V1465,IF(V1465&lt;YEAR!$C$2+YEAR!$C$3-2,V1465+1,(YEAR!$C$2+YEAR!$C$3-1)&amp;"       :="))</f>
        <v>1</v>
      </c>
      <c r="X1465">
        <f>IF(W1465&lt;1.1,W1465,IF(W1465&lt;YEAR!$C$2+YEAR!$C$3-2,W1465+1,(YEAR!$C$2+YEAR!$C$3-1)&amp;"       :="))</f>
        <v>1</v>
      </c>
      <c r="Y1465">
        <f>IF(X1465&lt;1.1,X1465,IF(X1465&lt;YEAR!$C$2+YEAR!$C$3-2,X1465+1,(YEAR!$C$2+YEAR!$C$3-1)&amp;"       :="))</f>
        <v>1</v>
      </c>
      <c r="Z1465">
        <f>IF(Y1465&lt;1.1,Y1465,IF(Y1465&lt;YEAR!$C$2+YEAR!$C$3-2,Y1465+1,(YEAR!$C$2+YEAR!$C$3-1)&amp;"       :="))</f>
        <v>1</v>
      </c>
      <c r="AA1465">
        <f>IF(Z1465&lt;1.1,Z1465,IF(Z1465&lt;YEAR!$C$2+YEAR!$C$3-2,Z1465+1,(YEAR!$C$2+YEAR!$C$3-1)&amp;"       :="))</f>
        <v>1</v>
      </c>
      <c r="AB1465">
        <f>IF(AA1465&lt;1.1,AA1465,IF(AA1465&lt;YEAR!$C$2+YEAR!$C$3-2,AA1465+1,(YEAR!$C$2+YEAR!$C$3-1)&amp;"       :="))</f>
        <v>1</v>
      </c>
      <c r="AC1465">
        <f>IF(AB1465&lt;1.1,AB1465,IF(AB1465&lt;YEAR!$C$2+YEAR!$C$3-2,AB1465+1,(YEAR!$C$2+YEAR!$C$3-1)&amp;"       :="))</f>
        <v>1</v>
      </c>
      <c r="AD1465">
        <f>IF(AC1465&lt;1.1,AC1465,IF(AC1465&lt;YEAR!$C$2+YEAR!$C$3-2,AC1465+1,(YEAR!$C$2+YEAR!$C$3-1)&amp;"       :="))</f>
        <v>1</v>
      </c>
      <c r="AE1465">
        <f>IF(AD1465&lt;1.1,AD1465,IF(AD1465&lt;YEAR!$C$2+YEAR!$C$3-2,AD1465+1,(YEAR!$C$2+YEAR!$C$3-1)&amp;"       :="))</f>
        <v>1</v>
      </c>
      <c r="AF1465">
        <f>IF(AE1465&lt;1.1,AE1465,IF(AE1465&lt;YEAR!$C$2+YEAR!$C$3-2,AE1465+1,(YEAR!$C$2+YEAR!$C$3-1)&amp;"       :="))</f>
        <v>1</v>
      </c>
      <c r="AG1465">
        <f>IF(AF1465&lt;1.1,AF1465,IF(AF1465&lt;YEAR!$C$2+YEAR!$C$3-2,AF1465+1,(YEAR!$C$2+YEAR!$C$3-1)&amp;"       :="))</f>
        <v>1</v>
      </c>
      <c r="AH1465">
        <f>IF(AG1465&lt;1.1,AG1465,IF(AG1465&lt;YEAR!$C$2+YEAR!$C$3-2,AG1465+1,(YEAR!$C$2+YEAR!$C$3-1)&amp;"       :="))</f>
        <v>1</v>
      </c>
      <c r="AI1465">
        <f>IF(AH1465&lt;1.1,AH1465,IF(AH1465&lt;YEAR!$C$2+YEAR!$C$3-2,AH1465+1,(YEAR!$C$2+YEAR!$C$3-1)&amp;"       :="))</f>
        <v>1</v>
      </c>
      <c r="AJ1465">
        <f>IF(AI1465&lt;1.1,AI1465,IF(AI1465&lt;YEAR!$C$2+YEAR!$C$3-2,AI1465+1,(YEAR!$C$2+YEAR!$C$3-1)&amp;"       :="))</f>
        <v>1</v>
      </c>
    </row>
    <row r="1466" spans="1:36">
      <c r="A1466">
        <f t="shared" ca="1" si="110"/>
        <v>36</v>
      </c>
      <c r="B1466" t="s">
        <v>51</v>
      </c>
      <c r="C1466" t="str">
        <f ca="1">IF(D1466="",OFFSET(AvailabilityFactor!A$1,A1466,0),C1465)</f>
        <v>D2HLT0171</v>
      </c>
      <c r="D1466" t="str" cm="1">
        <f t="array" aca="1" ref="D1466" ca="1">IF(D1465="",TS_DRC!$P$5,OFFSET(TS_DRC!P$5,RIGHT(D1465,2),0,TRUE))</f>
        <v>TS27</v>
      </c>
      <c r="E1466" t="str">
        <f t="shared" ca="1" si="111"/>
        <v>TS27</v>
      </c>
      <c r="F1466">
        <f>[3]Scenarios!$H$7</f>
        <v>1</v>
      </c>
      <c r="G1466">
        <f>IF(F1466&lt;1.1,F1466,IF(F1466&lt;YEAR!$C$2+YEAR!$C$3-2,F1466+1,(YEAR!$C$2+YEAR!$C$3-1)&amp;"       :="))</f>
        <v>1</v>
      </c>
      <c r="H1466">
        <f>IF(G1466&lt;1.1,G1466,IF(G1466&lt;YEAR!$C$2+YEAR!$C$3-2,G1466+1,(YEAR!$C$2+YEAR!$C$3-1)&amp;"       :="))</f>
        <v>1</v>
      </c>
      <c r="I1466">
        <f>IF(H1466&lt;1.1,H1466,IF(H1466&lt;YEAR!$C$2+YEAR!$C$3-2,H1466+1,(YEAR!$C$2+YEAR!$C$3-1)&amp;"       :="))</f>
        <v>1</v>
      </c>
      <c r="J1466">
        <f>IF(I1466&lt;1.1,I1466,IF(I1466&lt;YEAR!$C$2+YEAR!$C$3-2,I1466+1,(YEAR!$C$2+YEAR!$C$3-1)&amp;"       :="))</f>
        <v>1</v>
      </c>
      <c r="K1466">
        <f>IF(J1466&lt;1.1,J1466,IF(J1466&lt;YEAR!$C$2+YEAR!$C$3-2,J1466+1,(YEAR!$C$2+YEAR!$C$3-1)&amp;"       :="))</f>
        <v>1</v>
      </c>
      <c r="L1466">
        <f>IF(K1466&lt;1.1,K1466,IF(K1466&lt;YEAR!$C$2+YEAR!$C$3-2,K1466+1,(YEAR!$C$2+YEAR!$C$3-1)&amp;"       :="))</f>
        <v>1</v>
      </c>
      <c r="M1466">
        <f>IF(L1466&lt;1.1,L1466,IF(L1466&lt;YEAR!$C$2+YEAR!$C$3-2,L1466+1,(YEAR!$C$2+YEAR!$C$3-1)&amp;"       :="))</f>
        <v>1</v>
      </c>
      <c r="N1466">
        <f>IF(M1466&lt;1.1,M1466,IF(M1466&lt;YEAR!$C$2+YEAR!$C$3-2,M1466+1,(YEAR!$C$2+YEAR!$C$3-1)&amp;"       :="))</f>
        <v>1</v>
      </c>
      <c r="O1466">
        <f>IF(N1466&lt;1.1,N1466,IF(N1466&lt;YEAR!$C$2+YEAR!$C$3-2,N1466+1,(YEAR!$C$2+YEAR!$C$3-1)&amp;"       :="))</f>
        <v>1</v>
      </c>
      <c r="P1466">
        <f>IF(O1466&lt;1.1,O1466,IF(O1466&lt;YEAR!$C$2+YEAR!$C$3-2,O1466+1,(YEAR!$C$2+YEAR!$C$3-1)&amp;"       :="))</f>
        <v>1</v>
      </c>
      <c r="Q1466">
        <f>IF(P1466&lt;1.1,P1466,IF(P1466&lt;YEAR!$C$2+YEAR!$C$3-2,P1466+1,(YEAR!$C$2+YEAR!$C$3-1)&amp;"       :="))</f>
        <v>1</v>
      </c>
      <c r="R1466">
        <f>IF(Q1466&lt;1.1,Q1466,IF(Q1466&lt;YEAR!$C$2+YEAR!$C$3-2,Q1466+1,(YEAR!$C$2+YEAR!$C$3-1)&amp;"       :="))</f>
        <v>1</v>
      </c>
      <c r="S1466">
        <f>IF(R1466&lt;1.1,R1466,IF(R1466&lt;YEAR!$C$2+YEAR!$C$3-2,R1466+1,(YEAR!$C$2+YEAR!$C$3-1)&amp;"       :="))</f>
        <v>1</v>
      </c>
      <c r="T1466">
        <f>IF(S1466&lt;1.1,S1466,IF(S1466&lt;YEAR!$C$2+YEAR!$C$3-2,S1466+1,(YEAR!$C$2+YEAR!$C$3-1)&amp;"       :="))</f>
        <v>1</v>
      </c>
      <c r="U1466">
        <f>IF(T1466&lt;1.1,T1466,IF(T1466&lt;YEAR!$C$2+YEAR!$C$3-2,T1466+1,(YEAR!$C$2+YEAR!$C$3-1)&amp;"       :="))</f>
        <v>1</v>
      </c>
      <c r="V1466">
        <f>IF(U1466&lt;1.1,U1466,IF(U1466&lt;YEAR!$C$2+YEAR!$C$3-2,U1466+1,(YEAR!$C$2+YEAR!$C$3-1)&amp;"       :="))</f>
        <v>1</v>
      </c>
      <c r="W1466">
        <f>IF(V1466&lt;1.1,V1466,IF(V1466&lt;YEAR!$C$2+YEAR!$C$3-2,V1466+1,(YEAR!$C$2+YEAR!$C$3-1)&amp;"       :="))</f>
        <v>1</v>
      </c>
      <c r="X1466">
        <f>IF(W1466&lt;1.1,W1466,IF(W1466&lt;YEAR!$C$2+YEAR!$C$3-2,W1466+1,(YEAR!$C$2+YEAR!$C$3-1)&amp;"       :="))</f>
        <v>1</v>
      </c>
      <c r="Y1466">
        <f>IF(X1466&lt;1.1,X1466,IF(X1466&lt;YEAR!$C$2+YEAR!$C$3-2,X1466+1,(YEAR!$C$2+YEAR!$C$3-1)&amp;"       :="))</f>
        <v>1</v>
      </c>
      <c r="Z1466">
        <f>IF(Y1466&lt;1.1,Y1466,IF(Y1466&lt;YEAR!$C$2+YEAR!$C$3-2,Y1466+1,(YEAR!$C$2+YEAR!$C$3-1)&amp;"       :="))</f>
        <v>1</v>
      </c>
      <c r="AA1466">
        <f>IF(Z1466&lt;1.1,Z1466,IF(Z1466&lt;YEAR!$C$2+YEAR!$C$3-2,Z1466+1,(YEAR!$C$2+YEAR!$C$3-1)&amp;"       :="))</f>
        <v>1</v>
      </c>
      <c r="AB1466">
        <f>IF(AA1466&lt;1.1,AA1466,IF(AA1466&lt;YEAR!$C$2+YEAR!$C$3-2,AA1466+1,(YEAR!$C$2+YEAR!$C$3-1)&amp;"       :="))</f>
        <v>1</v>
      </c>
      <c r="AC1466">
        <f>IF(AB1466&lt;1.1,AB1466,IF(AB1466&lt;YEAR!$C$2+YEAR!$C$3-2,AB1466+1,(YEAR!$C$2+YEAR!$C$3-1)&amp;"       :="))</f>
        <v>1</v>
      </c>
      <c r="AD1466">
        <f>IF(AC1466&lt;1.1,AC1466,IF(AC1466&lt;YEAR!$C$2+YEAR!$C$3-2,AC1466+1,(YEAR!$C$2+YEAR!$C$3-1)&amp;"       :="))</f>
        <v>1</v>
      </c>
      <c r="AE1466">
        <f>IF(AD1466&lt;1.1,AD1466,IF(AD1466&lt;YEAR!$C$2+YEAR!$C$3-2,AD1466+1,(YEAR!$C$2+YEAR!$C$3-1)&amp;"       :="))</f>
        <v>1</v>
      </c>
      <c r="AF1466">
        <f>IF(AE1466&lt;1.1,AE1466,IF(AE1466&lt;YEAR!$C$2+YEAR!$C$3-2,AE1466+1,(YEAR!$C$2+YEAR!$C$3-1)&amp;"       :="))</f>
        <v>1</v>
      </c>
      <c r="AG1466">
        <f>IF(AF1466&lt;1.1,AF1466,IF(AF1466&lt;YEAR!$C$2+YEAR!$C$3-2,AF1466+1,(YEAR!$C$2+YEAR!$C$3-1)&amp;"       :="))</f>
        <v>1</v>
      </c>
      <c r="AH1466">
        <f>IF(AG1466&lt;1.1,AG1466,IF(AG1466&lt;YEAR!$C$2+YEAR!$C$3-2,AG1466+1,(YEAR!$C$2+YEAR!$C$3-1)&amp;"       :="))</f>
        <v>1</v>
      </c>
      <c r="AI1466">
        <f>IF(AH1466&lt;1.1,AH1466,IF(AH1466&lt;YEAR!$C$2+YEAR!$C$3-2,AH1466+1,(YEAR!$C$2+YEAR!$C$3-1)&amp;"       :="))</f>
        <v>1</v>
      </c>
      <c r="AJ1466">
        <f>IF(AI1466&lt;1.1,AI1466,IF(AI1466&lt;YEAR!$C$2+YEAR!$C$3-2,AI1466+1,(YEAR!$C$2+YEAR!$C$3-1)&amp;"       :="))</f>
        <v>1</v>
      </c>
    </row>
    <row r="1467" spans="1:36">
      <c r="A1467">
        <f t="shared" ca="1" si="110"/>
        <v>36</v>
      </c>
      <c r="B1467" t="s">
        <v>51</v>
      </c>
      <c r="C1467" t="str">
        <f ca="1">IF(D1467="",OFFSET(AvailabilityFactor!A$1,A1467,0),C1466)</f>
        <v>D2HLT0171</v>
      </c>
      <c r="D1467" t="str" cm="1">
        <f t="array" aca="1" ref="D1467" ca="1">IF(D1466="",TS_DRC!$P$5,OFFSET(TS_DRC!P$5,RIGHT(D1466,2),0,TRUE))</f>
        <v>TS28</v>
      </c>
      <c r="E1467" t="str">
        <f t="shared" ca="1" si="111"/>
        <v>TS28</v>
      </c>
      <c r="F1467">
        <f>[3]Scenarios!$H$7</f>
        <v>1</v>
      </c>
      <c r="G1467">
        <f>IF(F1467&lt;1.1,F1467,IF(F1467&lt;YEAR!$C$2+YEAR!$C$3-2,F1467+1,(YEAR!$C$2+YEAR!$C$3-1)&amp;"       :="))</f>
        <v>1</v>
      </c>
      <c r="H1467">
        <f>IF(G1467&lt;1.1,G1467,IF(G1467&lt;YEAR!$C$2+YEAR!$C$3-2,G1467+1,(YEAR!$C$2+YEAR!$C$3-1)&amp;"       :="))</f>
        <v>1</v>
      </c>
      <c r="I1467">
        <f>IF(H1467&lt;1.1,H1467,IF(H1467&lt;YEAR!$C$2+YEAR!$C$3-2,H1467+1,(YEAR!$C$2+YEAR!$C$3-1)&amp;"       :="))</f>
        <v>1</v>
      </c>
      <c r="J1467">
        <f>IF(I1467&lt;1.1,I1467,IF(I1467&lt;YEAR!$C$2+YEAR!$C$3-2,I1467+1,(YEAR!$C$2+YEAR!$C$3-1)&amp;"       :="))</f>
        <v>1</v>
      </c>
      <c r="K1467">
        <f>IF(J1467&lt;1.1,J1467,IF(J1467&lt;YEAR!$C$2+YEAR!$C$3-2,J1467+1,(YEAR!$C$2+YEAR!$C$3-1)&amp;"       :="))</f>
        <v>1</v>
      </c>
      <c r="L1467">
        <f>IF(K1467&lt;1.1,K1467,IF(K1467&lt;YEAR!$C$2+YEAR!$C$3-2,K1467+1,(YEAR!$C$2+YEAR!$C$3-1)&amp;"       :="))</f>
        <v>1</v>
      </c>
      <c r="M1467">
        <f>IF(L1467&lt;1.1,L1467,IF(L1467&lt;YEAR!$C$2+YEAR!$C$3-2,L1467+1,(YEAR!$C$2+YEAR!$C$3-1)&amp;"       :="))</f>
        <v>1</v>
      </c>
      <c r="N1467">
        <f>IF(M1467&lt;1.1,M1467,IF(M1467&lt;YEAR!$C$2+YEAR!$C$3-2,M1467+1,(YEAR!$C$2+YEAR!$C$3-1)&amp;"       :="))</f>
        <v>1</v>
      </c>
      <c r="O1467">
        <f>IF(N1467&lt;1.1,N1467,IF(N1467&lt;YEAR!$C$2+YEAR!$C$3-2,N1467+1,(YEAR!$C$2+YEAR!$C$3-1)&amp;"       :="))</f>
        <v>1</v>
      </c>
      <c r="P1467">
        <f>IF(O1467&lt;1.1,O1467,IF(O1467&lt;YEAR!$C$2+YEAR!$C$3-2,O1467+1,(YEAR!$C$2+YEAR!$C$3-1)&amp;"       :="))</f>
        <v>1</v>
      </c>
      <c r="Q1467">
        <f>IF(P1467&lt;1.1,P1467,IF(P1467&lt;YEAR!$C$2+YEAR!$C$3-2,P1467+1,(YEAR!$C$2+YEAR!$C$3-1)&amp;"       :="))</f>
        <v>1</v>
      </c>
      <c r="R1467">
        <f>IF(Q1467&lt;1.1,Q1467,IF(Q1467&lt;YEAR!$C$2+YEAR!$C$3-2,Q1467+1,(YEAR!$C$2+YEAR!$C$3-1)&amp;"       :="))</f>
        <v>1</v>
      </c>
      <c r="S1467">
        <f>IF(R1467&lt;1.1,R1467,IF(R1467&lt;YEAR!$C$2+YEAR!$C$3-2,R1467+1,(YEAR!$C$2+YEAR!$C$3-1)&amp;"       :="))</f>
        <v>1</v>
      </c>
      <c r="T1467">
        <f>IF(S1467&lt;1.1,S1467,IF(S1467&lt;YEAR!$C$2+YEAR!$C$3-2,S1467+1,(YEAR!$C$2+YEAR!$C$3-1)&amp;"       :="))</f>
        <v>1</v>
      </c>
      <c r="U1467">
        <f>IF(T1467&lt;1.1,T1467,IF(T1467&lt;YEAR!$C$2+YEAR!$C$3-2,T1467+1,(YEAR!$C$2+YEAR!$C$3-1)&amp;"       :="))</f>
        <v>1</v>
      </c>
      <c r="V1467">
        <f>IF(U1467&lt;1.1,U1467,IF(U1467&lt;YEAR!$C$2+YEAR!$C$3-2,U1467+1,(YEAR!$C$2+YEAR!$C$3-1)&amp;"       :="))</f>
        <v>1</v>
      </c>
      <c r="W1467">
        <f>IF(V1467&lt;1.1,V1467,IF(V1467&lt;YEAR!$C$2+YEAR!$C$3-2,V1467+1,(YEAR!$C$2+YEAR!$C$3-1)&amp;"       :="))</f>
        <v>1</v>
      </c>
      <c r="X1467">
        <f>IF(W1467&lt;1.1,W1467,IF(W1467&lt;YEAR!$C$2+YEAR!$C$3-2,W1467+1,(YEAR!$C$2+YEAR!$C$3-1)&amp;"       :="))</f>
        <v>1</v>
      </c>
      <c r="Y1467">
        <f>IF(X1467&lt;1.1,X1467,IF(X1467&lt;YEAR!$C$2+YEAR!$C$3-2,X1467+1,(YEAR!$C$2+YEAR!$C$3-1)&amp;"       :="))</f>
        <v>1</v>
      </c>
      <c r="Z1467">
        <f>IF(Y1467&lt;1.1,Y1467,IF(Y1467&lt;YEAR!$C$2+YEAR!$C$3-2,Y1467+1,(YEAR!$C$2+YEAR!$C$3-1)&amp;"       :="))</f>
        <v>1</v>
      </c>
      <c r="AA1467">
        <f>IF(Z1467&lt;1.1,Z1467,IF(Z1467&lt;YEAR!$C$2+YEAR!$C$3-2,Z1467+1,(YEAR!$C$2+YEAR!$C$3-1)&amp;"       :="))</f>
        <v>1</v>
      </c>
      <c r="AB1467">
        <f>IF(AA1467&lt;1.1,AA1467,IF(AA1467&lt;YEAR!$C$2+YEAR!$C$3-2,AA1467+1,(YEAR!$C$2+YEAR!$C$3-1)&amp;"       :="))</f>
        <v>1</v>
      </c>
      <c r="AC1467">
        <f>IF(AB1467&lt;1.1,AB1467,IF(AB1467&lt;YEAR!$C$2+YEAR!$C$3-2,AB1467+1,(YEAR!$C$2+YEAR!$C$3-1)&amp;"       :="))</f>
        <v>1</v>
      </c>
      <c r="AD1467">
        <f>IF(AC1467&lt;1.1,AC1467,IF(AC1467&lt;YEAR!$C$2+YEAR!$C$3-2,AC1467+1,(YEAR!$C$2+YEAR!$C$3-1)&amp;"       :="))</f>
        <v>1</v>
      </c>
      <c r="AE1467">
        <f>IF(AD1467&lt;1.1,AD1467,IF(AD1467&lt;YEAR!$C$2+YEAR!$C$3-2,AD1467+1,(YEAR!$C$2+YEAR!$C$3-1)&amp;"       :="))</f>
        <v>1</v>
      </c>
      <c r="AF1467">
        <f>IF(AE1467&lt;1.1,AE1467,IF(AE1467&lt;YEAR!$C$2+YEAR!$C$3-2,AE1467+1,(YEAR!$C$2+YEAR!$C$3-1)&amp;"       :="))</f>
        <v>1</v>
      </c>
      <c r="AG1467">
        <f>IF(AF1467&lt;1.1,AF1467,IF(AF1467&lt;YEAR!$C$2+YEAR!$C$3-2,AF1467+1,(YEAR!$C$2+YEAR!$C$3-1)&amp;"       :="))</f>
        <v>1</v>
      </c>
      <c r="AH1467">
        <f>IF(AG1467&lt;1.1,AG1467,IF(AG1467&lt;YEAR!$C$2+YEAR!$C$3-2,AG1467+1,(YEAR!$C$2+YEAR!$C$3-1)&amp;"       :="))</f>
        <v>1</v>
      </c>
      <c r="AI1467">
        <f>IF(AH1467&lt;1.1,AH1467,IF(AH1467&lt;YEAR!$C$2+YEAR!$C$3-2,AH1467+1,(YEAR!$C$2+YEAR!$C$3-1)&amp;"       :="))</f>
        <v>1</v>
      </c>
      <c r="AJ1467">
        <f>IF(AI1467&lt;1.1,AI1467,IF(AI1467&lt;YEAR!$C$2+YEAR!$C$3-2,AI1467+1,(YEAR!$C$2+YEAR!$C$3-1)&amp;"       :="))</f>
        <v>1</v>
      </c>
    </row>
    <row r="1468" spans="1:36">
      <c r="A1468">
        <f t="shared" ca="1" si="110"/>
        <v>36</v>
      </c>
      <c r="B1468" t="s">
        <v>51</v>
      </c>
      <c r="C1468" t="str">
        <f ca="1">IF(D1468="",OFFSET(AvailabilityFactor!A$1,A1468,0),C1467)</f>
        <v>D2HLT0171</v>
      </c>
      <c r="D1468" t="str" cm="1">
        <f t="array" aca="1" ref="D1468" ca="1">IF(D1467="",TS_DRC!$P$5,OFFSET(TS_DRC!P$5,RIGHT(D1467,2),0,TRUE))</f>
        <v>TS29</v>
      </c>
      <c r="E1468" t="str">
        <f t="shared" ca="1" si="111"/>
        <v>TS29</v>
      </c>
      <c r="F1468">
        <f>[3]Scenarios!$H$7</f>
        <v>1</v>
      </c>
      <c r="G1468">
        <f>IF(F1468&lt;1.1,F1468,IF(F1468&lt;YEAR!$C$2+YEAR!$C$3-2,F1468+1,(YEAR!$C$2+YEAR!$C$3-1)&amp;"       :="))</f>
        <v>1</v>
      </c>
      <c r="H1468">
        <f>IF(G1468&lt;1.1,G1468,IF(G1468&lt;YEAR!$C$2+YEAR!$C$3-2,G1468+1,(YEAR!$C$2+YEAR!$C$3-1)&amp;"       :="))</f>
        <v>1</v>
      </c>
      <c r="I1468">
        <f>IF(H1468&lt;1.1,H1468,IF(H1468&lt;YEAR!$C$2+YEAR!$C$3-2,H1468+1,(YEAR!$C$2+YEAR!$C$3-1)&amp;"       :="))</f>
        <v>1</v>
      </c>
      <c r="J1468">
        <f>IF(I1468&lt;1.1,I1468,IF(I1468&lt;YEAR!$C$2+YEAR!$C$3-2,I1468+1,(YEAR!$C$2+YEAR!$C$3-1)&amp;"       :="))</f>
        <v>1</v>
      </c>
      <c r="K1468">
        <f>IF(J1468&lt;1.1,J1468,IF(J1468&lt;YEAR!$C$2+YEAR!$C$3-2,J1468+1,(YEAR!$C$2+YEAR!$C$3-1)&amp;"       :="))</f>
        <v>1</v>
      </c>
      <c r="L1468">
        <f>IF(K1468&lt;1.1,K1468,IF(K1468&lt;YEAR!$C$2+YEAR!$C$3-2,K1468+1,(YEAR!$C$2+YEAR!$C$3-1)&amp;"       :="))</f>
        <v>1</v>
      </c>
      <c r="M1468">
        <f>IF(L1468&lt;1.1,L1468,IF(L1468&lt;YEAR!$C$2+YEAR!$C$3-2,L1468+1,(YEAR!$C$2+YEAR!$C$3-1)&amp;"       :="))</f>
        <v>1</v>
      </c>
      <c r="N1468">
        <f>IF(M1468&lt;1.1,M1468,IF(M1468&lt;YEAR!$C$2+YEAR!$C$3-2,M1468+1,(YEAR!$C$2+YEAR!$C$3-1)&amp;"       :="))</f>
        <v>1</v>
      </c>
      <c r="O1468">
        <f>IF(N1468&lt;1.1,N1468,IF(N1468&lt;YEAR!$C$2+YEAR!$C$3-2,N1468+1,(YEAR!$C$2+YEAR!$C$3-1)&amp;"       :="))</f>
        <v>1</v>
      </c>
      <c r="P1468">
        <f>IF(O1468&lt;1.1,O1468,IF(O1468&lt;YEAR!$C$2+YEAR!$C$3-2,O1468+1,(YEAR!$C$2+YEAR!$C$3-1)&amp;"       :="))</f>
        <v>1</v>
      </c>
      <c r="Q1468">
        <f>IF(P1468&lt;1.1,P1468,IF(P1468&lt;YEAR!$C$2+YEAR!$C$3-2,P1468+1,(YEAR!$C$2+YEAR!$C$3-1)&amp;"       :="))</f>
        <v>1</v>
      </c>
      <c r="R1468">
        <f>IF(Q1468&lt;1.1,Q1468,IF(Q1468&lt;YEAR!$C$2+YEAR!$C$3-2,Q1468+1,(YEAR!$C$2+YEAR!$C$3-1)&amp;"       :="))</f>
        <v>1</v>
      </c>
      <c r="S1468">
        <f>IF(R1468&lt;1.1,R1468,IF(R1468&lt;YEAR!$C$2+YEAR!$C$3-2,R1468+1,(YEAR!$C$2+YEAR!$C$3-1)&amp;"       :="))</f>
        <v>1</v>
      </c>
      <c r="T1468">
        <f>IF(S1468&lt;1.1,S1468,IF(S1468&lt;YEAR!$C$2+YEAR!$C$3-2,S1468+1,(YEAR!$C$2+YEAR!$C$3-1)&amp;"       :="))</f>
        <v>1</v>
      </c>
      <c r="U1468">
        <f>IF(T1468&lt;1.1,T1468,IF(T1468&lt;YEAR!$C$2+YEAR!$C$3-2,T1468+1,(YEAR!$C$2+YEAR!$C$3-1)&amp;"       :="))</f>
        <v>1</v>
      </c>
      <c r="V1468">
        <f>IF(U1468&lt;1.1,U1468,IF(U1468&lt;YEAR!$C$2+YEAR!$C$3-2,U1468+1,(YEAR!$C$2+YEAR!$C$3-1)&amp;"       :="))</f>
        <v>1</v>
      </c>
      <c r="W1468">
        <f>IF(V1468&lt;1.1,V1468,IF(V1468&lt;YEAR!$C$2+YEAR!$C$3-2,V1468+1,(YEAR!$C$2+YEAR!$C$3-1)&amp;"       :="))</f>
        <v>1</v>
      </c>
      <c r="X1468">
        <f>IF(W1468&lt;1.1,W1468,IF(W1468&lt;YEAR!$C$2+YEAR!$C$3-2,W1468+1,(YEAR!$C$2+YEAR!$C$3-1)&amp;"       :="))</f>
        <v>1</v>
      </c>
      <c r="Y1468">
        <f>IF(X1468&lt;1.1,X1468,IF(X1468&lt;YEAR!$C$2+YEAR!$C$3-2,X1468+1,(YEAR!$C$2+YEAR!$C$3-1)&amp;"       :="))</f>
        <v>1</v>
      </c>
      <c r="Z1468">
        <f>IF(Y1468&lt;1.1,Y1468,IF(Y1468&lt;YEAR!$C$2+YEAR!$C$3-2,Y1468+1,(YEAR!$C$2+YEAR!$C$3-1)&amp;"       :="))</f>
        <v>1</v>
      </c>
      <c r="AA1468">
        <f>IF(Z1468&lt;1.1,Z1468,IF(Z1468&lt;YEAR!$C$2+YEAR!$C$3-2,Z1468+1,(YEAR!$C$2+YEAR!$C$3-1)&amp;"       :="))</f>
        <v>1</v>
      </c>
      <c r="AB1468">
        <f>IF(AA1468&lt;1.1,AA1468,IF(AA1468&lt;YEAR!$C$2+YEAR!$C$3-2,AA1468+1,(YEAR!$C$2+YEAR!$C$3-1)&amp;"       :="))</f>
        <v>1</v>
      </c>
      <c r="AC1468">
        <f>IF(AB1468&lt;1.1,AB1468,IF(AB1468&lt;YEAR!$C$2+YEAR!$C$3-2,AB1468+1,(YEAR!$C$2+YEAR!$C$3-1)&amp;"       :="))</f>
        <v>1</v>
      </c>
      <c r="AD1468">
        <f>IF(AC1468&lt;1.1,AC1468,IF(AC1468&lt;YEAR!$C$2+YEAR!$C$3-2,AC1468+1,(YEAR!$C$2+YEAR!$C$3-1)&amp;"       :="))</f>
        <v>1</v>
      </c>
      <c r="AE1468">
        <f>IF(AD1468&lt;1.1,AD1468,IF(AD1468&lt;YEAR!$C$2+YEAR!$C$3-2,AD1468+1,(YEAR!$C$2+YEAR!$C$3-1)&amp;"       :="))</f>
        <v>1</v>
      </c>
      <c r="AF1468">
        <f>IF(AE1468&lt;1.1,AE1468,IF(AE1468&lt;YEAR!$C$2+YEAR!$C$3-2,AE1468+1,(YEAR!$C$2+YEAR!$C$3-1)&amp;"       :="))</f>
        <v>1</v>
      </c>
      <c r="AG1468">
        <f>IF(AF1468&lt;1.1,AF1468,IF(AF1468&lt;YEAR!$C$2+YEAR!$C$3-2,AF1468+1,(YEAR!$C$2+YEAR!$C$3-1)&amp;"       :="))</f>
        <v>1</v>
      </c>
      <c r="AH1468">
        <f>IF(AG1468&lt;1.1,AG1468,IF(AG1468&lt;YEAR!$C$2+YEAR!$C$3-2,AG1468+1,(YEAR!$C$2+YEAR!$C$3-1)&amp;"       :="))</f>
        <v>1</v>
      </c>
      <c r="AI1468">
        <f>IF(AH1468&lt;1.1,AH1468,IF(AH1468&lt;YEAR!$C$2+YEAR!$C$3-2,AH1468+1,(YEAR!$C$2+YEAR!$C$3-1)&amp;"       :="))</f>
        <v>1</v>
      </c>
      <c r="AJ1468">
        <f>IF(AI1468&lt;1.1,AI1468,IF(AI1468&lt;YEAR!$C$2+YEAR!$C$3-2,AI1468+1,(YEAR!$C$2+YEAR!$C$3-1)&amp;"       :="))</f>
        <v>1</v>
      </c>
    </row>
    <row r="1469" spans="1:36">
      <c r="A1469">
        <f t="shared" ca="1" si="110"/>
        <v>36</v>
      </c>
      <c r="B1469" t="s">
        <v>51</v>
      </c>
      <c r="C1469" t="str">
        <f ca="1">IF(D1469="",OFFSET(AvailabilityFactor!A$1,A1469,0),C1468)</f>
        <v>D2HLT0171</v>
      </c>
      <c r="D1469" t="str" cm="1">
        <f t="array" aca="1" ref="D1469" ca="1">IF(D1468="",TS_DRC!$P$5,OFFSET(TS_DRC!P$5,RIGHT(D1468,2),0,TRUE))</f>
        <v>TS30</v>
      </c>
      <c r="E1469" t="str">
        <f t="shared" ca="1" si="111"/>
        <v>TS30</v>
      </c>
      <c r="F1469">
        <f>[3]Scenarios!$H$7</f>
        <v>1</v>
      </c>
      <c r="G1469">
        <f>IF(F1469&lt;1.1,F1469,IF(F1469&lt;YEAR!$C$2+YEAR!$C$3-2,F1469+1,(YEAR!$C$2+YEAR!$C$3-1)&amp;"       :="))</f>
        <v>1</v>
      </c>
      <c r="H1469">
        <f>IF(G1469&lt;1.1,G1469,IF(G1469&lt;YEAR!$C$2+YEAR!$C$3-2,G1469+1,(YEAR!$C$2+YEAR!$C$3-1)&amp;"       :="))</f>
        <v>1</v>
      </c>
      <c r="I1469">
        <f>IF(H1469&lt;1.1,H1469,IF(H1469&lt;YEAR!$C$2+YEAR!$C$3-2,H1469+1,(YEAR!$C$2+YEAR!$C$3-1)&amp;"       :="))</f>
        <v>1</v>
      </c>
      <c r="J1469">
        <f>IF(I1469&lt;1.1,I1469,IF(I1469&lt;YEAR!$C$2+YEAR!$C$3-2,I1469+1,(YEAR!$C$2+YEAR!$C$3-1)&amp;"       :="))</f>
        <v>1</v>
      </c>
      <c r="K1469">
        <f>IF(J1469&lt;1.1,J1469,IF(J1469&lt;YEAR!$C$2+YEAR!$C$3-2,J1469+1,(YEAR!$C$2+YEAR!$C$3-1)&amp;"       :="))</f>
        <v>1</v>
      </c>
      <c r="L1469">
        <f>IF(K1469&lt;1.1,K1469,IF(K1469&lt;YEAR!$C$2+YEAR!$C$3-2,K1469+1,(YEAR!$C$2+YEAR!$C$3-1)&amp;"       :="))</f>
        <v>1</v>
      </c>
      <c r="M1469">
        <f>IF(L1469&lt;1.1,L1469,IF(L1469&lt;YEAR!$C$2+YEAR!$C$3-2,L1469+1,(YEAR!$C$2+YEAR!$C$3-1)&amp;"       :="))</f>
        <v>1</v>
      </c>
      <c r="N1469">
        <f>IF(M1469&lt;1.1,M1469,IF(M1469&lt;YEAR!$C$2+YEAR!$C$3-2,M1469+1,(YEAR!$C$2+YEAR!$C$3-1)&amp;"       :="))</f>
        <v>1</v>
      </c>
      <c r="O1469">
        <f>IF(N1469&lt;1.1,N1469,IF(N1469&lt;YEAR!$C$2+YEAR!$C$3-2,N1469+1,(YEAR!$C$2+YEAR!$C$3-1)&amp;"       :="))</f>
        <v>1</v>
      </c>
      <c r="P1469">
        <f>IF(O1469&lt;1.1,O1469,IF(O1469&lt;YEAR!$C$2+YEAR!$C$3-2,O1469+1,(YEAR!$C$2+YEAR!$C$3-1)&amp;"       :="))</f>
        <v>1</v>
      </c>
      <c r="Q1469">
        <f>IF(P1469&lt;1.1,P1469,IF(P1469&lt;YEAR!$C$2+YEAR!$C$3-2,P1469+1,(YEAR!$C$2+YEAR!$C$3-1)&amp;"       :="))</f>
        <v>1</v>
      </c>
      <c r="R1469">
        <f>IF(Q1469&lt;1.1,Q1469,IF(Q1469&lt;YEAR!$C$2+YEAR!$C$3-2,Q1469+1,(YEAR!$C$2+YEAR!$C$3-1)&amp;"       :="))</f>
        <v>1</v>
      </c>
      <c r="S1469">
        <f>IF(R1469&lt;1.1,R1469,IF(R1469&lt;YEAR!$C$2+YEAR!$C$3-2,R1469+1,(YEAR!$C$2+YEAR!$C$3-1)&amp;"       :="))</f>
        <v>1</v>
      </c>
      <c r="T1469">
        <f>IF(S1469&lt;1.1,S1469,IF(S1469&lt;YEAR!$C$2+YEAR!$C$3-2,S1469+1,(YEAR!$C$2+YEAR!$C$3-1)&amp;"       :="))</f>
        <v>1</v>
      </c>
      <c r="U1469">
        <f>IF(T1469&lt;1.1,T1469,IF(T1469&lt;YEAR!$C$2+YEAR!$C$3-2,T1469+1,(YEAR!$C$2+YEAR!$C$3-1)&amp;"       :="))</f>
        <v>1</v>
      </c>
      <c r="V1469">
        <f>IF(U1469&lt;1.1,U1469,IF(U1469&lt;YEAR!$C$2+YEAR!$C$3-2,U1469+1,(YEAR!$C$2+YEAR!$C$3-1)&amp;"       :="))</f>
        <v>1</v>
      </c>
      <c r="W1469">
        <f>IF(V1469&lt;1.1,V1469,IF(V1469&lt;YEAR!$C$2+YEAR!$C$3-2,V1469+1,(YEAR!$C$2+YEAR!$C$3-1)&amp;"       :="))</f>
        <v>1</v>
      </c>
      <c r="X1469">
        <f>IF(W1469&lt;1.1,W1469,IF(W1469&lt;YEAR!$C$2+YEAR!$C$3-2,W1469+1,(YEAR!$C$2+YEAR!$C$3-1)&amp;"       :="))</f>
        <v>1</v>
      </c>
      <c r="Y1469">
        <f>IF(X1469&lt;1.1,X1469,IF(X1469&lt;YEAR!$C$2+YEAR!$C$3-2,X1469+1,(YEAR!$C$2+YEAR!$C$3-1)&amp;"       :="))</f>
        <v>1</v>
      </c>
      <c r="Z1469">
        <f>IF(Y1469&lt;1.1,Y1469,IF(Y1469&lt;YEAR!$C$2+YEAR!$C$3-2,Y1469+1,(YEAR!$C$2+YEAR!$C$3-1)&amp;"       :="))</f>
        <v>1</v>
      </c>
      <c r="AA1469">
        <f>IF(Z1469&lt;1.1,Z1469,IF(Z1469&lt;YEAR!$C$2+YEAR!$C$3-2,Z1469+1,(YEAR!$C$2+YEAR!$C$3-1)&amp;"       :="))</f>
        <v>1</v>
      </c>
      <c r="AB1469">
        <f>IF(AA1469&lt;1.1,AA1469,IF(AA1469&lt;YEAR!$C$2+YEAR!$C$3-2,AA1469+1,(YEAR!$C$2+YEAR!$C$3-1)&amp;"       :="))</f>
        <v>1</v>
      </c>
      <c r="AC1469">
        <f>IF(AB1469&lt;1.1,AB1469,IF(AB1469&lt;YEAR!$C$2+YEAR!$C$3-2,AB1469+1,(YEAR!$C$2+YEAR!$C$3-1)&amp;"       :="))</f>
        <v>1</v>
      </c>
      <c r="AD1469">
        <f>IF(AC1469&lt;1.1,AC1469,IF(AC1469&lt;YEAR!$C$2+YEAR!$C$3-2,AC1469+1,(YEAR!$C$2+YEAR!$C$3-1)&amp;"       :="))</f>
        <v>1</v>
      </c>
      <c r="AE1469">
        <f>IF(AD1469&lt;1.1,AD1469,IF(AD1469&lt;YEAR!$C$2+YEAR!$C$3-2,AD1469+1,(YEAR!$C$2+YEAR!$C$3-1)&amp;"       :="))</f>
        <v>1</v>
      </c>
      <c r="AF1469">
        <f>IF(AE1469&lt;1.1,AE1469,IF(AE1469&lt;YEAR!$C$2+YEAR!$C$3-2,AE1469+1,(YEAR!$C$2+YEAR!$C$3-1)&amp;"       :="))</f>
        <v>1</v>
      </c>
      <c r="AG1469">
        <f>IF(AF1469&lt;1.1,AF1469,IF(AF1469&lt;YEAR!$C$2+YEAR!$C$3-2,AF1469+1,(YEAR!$C$2+YEAR!$C$3-1)&amp;"       :="))</f>
        <v>1</v>
      </c>
      <c r="AH1469">
        <f>IF(AG1469&lt;1.1,AG1469,IF(AG1469&lt;YEAR!$C$2+YEAR!$C$3-2,AG1469+1,(YEAR!$C$2+YEAR!$C$3-1)&amp;"       :="))</f>
        <v>1</v>
      </c>
      <c r="AI1469">
        <f>IF(AH1469&lt;1.1,AH1469,IF(AH1469&lt;YEAR!$C$2+YEAR!$C$3-2,AH1469+1,(YEAR!$C$2+YEAR!$C$3-1)&amp;"       :="))</f>
        <v>1</v>
      </c>
      <c r="AJ1469">
        <f>IF(AI1469&lt;1.1,AI1469,IF(AI1469&lt;YEAR!$C$2+YEAR!$C$3-2,AI1469+1,(YEAR!$C$2+YEAR!$C$3-1)&amp;"       :="))</f>
        <v>1</v>
      </c>
    </row>
    <row r="1470" spans="1:36">
      <c r="A1470">
        <f t="shared" ca="1" si="110"/>
        <v>36</v>
      </c>
      <c r="B1470" t="s">
        <v>51</v>
      </c>
      <c r="C1470" t="str">
        <f ca="1">IF(D1470="",OFFSET(AvailabilityFactor!A$1,A1470,0),C1469)</f>
        <v>D2HLT0171</v>
      </c>
      <c r="D1470" t="str" cm="1">
        <f t="array" aca="1" ref="D1470" ca="1">IF(D1469="",TS_DRC!$P$5,OFFSET(TS_DRC!P$5,RIGHT(D1469,2),0,TRUE))</f>
        <v>TS31</v>
      </c>
      <c r="E1470" t="str">
        <f t="shared" ca="1" si="111"/>
        <v>TS31</v>
      </c>
      <c r="F1470">
        <f>[3]Scenarios!$H$7</f>
        <v>1</v>
      </c>
      <c r="G1470">
        <f>IF(F1470&lt;1.1,F1470,IF(F1470&lt;YEAR!$C$2+YEAR!$C$3-2,F1470+1,(YEAR!$C$2+YEAR!$C$3-1)&amp;"       :="))</f>
        <v>1</v>
      </c>
      <c r="H1470">
        <f>IF(G1470&lt;1.1,G1470,IF(G1470&lt;YEAR!$C$2+YEAR!$C$3-2,G1470+1,(YEAR!$C$2+YEAR!$C$3-1)&amp;"       :="))</f>
        <v>1</v>
      </c>
      <c r="I1470">
        <f>IF(H1470&lt;1.1,H1470,IF(H1470&lt;YEAR!$C$2+YEAR!$C$3-2,H1470+1,(YEAR!$C$2+YEAR!$C$3-1)&amp;"       :="))</f>
        <v>1</v>
      </c>
      <c r="J1470">
        <f>IF(I1470&lt;1.1,I1470,IF(I1470&lt;YEAR!$C$2+YEAR!$C$3-2,I1470+1,(YEAR!$C$2+YEAR!$C$3-1)&amp;"       :="))</f>
        <v>1</v>
      </c>
      <c r="K1470">
        <f>IF(J1470&lt;1.1,J1470,IF(J1470&lt;YEAR!$C$2+YEAR!$C$3-2,J1470+1,(YEAR!$C$2+YEAR!$C$3-1)&amp;"       :="))</f>
        <v>1</v>
      </c>
      <c r="L1470">
        <f>IF(K1470&lt;1.1,K1470,IF(K1470&lt;YEAR!$C$2+YEAR!$C$3-2,K1470+1,(YEAR!$C$2+YEAR!$C$3-1)&amp;"       :="))</f>
        <v>1</v>
      </c>
      <c r="M1470">
        <f>IF(L1470&lt;1.1,L1470,IF(L1470&lt;YEAR!$C$2+YEAR!$C$3-2,L1470+1,(YEAR!$C$2+YEAR!$C$3-1)&amp;"       :="))</f>
        <v>1</v>
      </c>
      <c r="N1470">
        <f>IF(M1470&lt;1.1,M1470,IF(M1470&lt;YEAR!$C$2+YEAR!$C$3-2,M1470+1,(YEAR!$C$2+YEAR!$C$3-1)&amp;"       :="))</f>
        <v>1</v>
      </c>
      <c r="O1470">
        <f>IF(N1470&lt;1.1,N1470,IF(N1470&lt;YEAR!$C$2+YEAR!$C$3-2,N1470+1,(YEAR!$C$2+YEAR!$C$3-1)&amp;"       :="))</f>
        <v>1</v>
      </c>
      <c r="P1470">
        <f>IF(O1470&lt;1.1,O1470,IF(O1470&lt;YEAR!$C$2+YEAR!$C$3-2,O1470+1,(YEAR!$C$2+YEAR!$C$3-1)&amp;"       :="))</f>
        <v>1</v>
      </c>
      <c r="Q1470">
        <f>IF(P1470&lt;1.1,P1470,IF(P1470&lt;YEAR!$C$2+YEAR!$C$3-2,P1470+1,(YEAR!$C$2+YEAR!$C$3-1)&amp;"       :="))</f>
        <v>1</v>
      </c>
      <c r="R1470">
        <f>IF(Q1470&lt;1.1,Q1470,IF(Q1470&lt;YEAR!$C$2+YEAR!$C$3-2,Q1470+1,(YEAR!$C$2+YEAR!$C$3-1)&amp;"       :="))</f>
        <v>1</v>
      </c>
      <c r="S1470">
        <f>IF(R1470&lt;1.1,R1470,IF(R1470&lt;YEAR!$C$2+YEAR!$C$3-2,R1470+1,(YEAR!$C$2+YEAR!$C$3-1)&amp;"       :="))</f>
        <v>1</v>
      </c>
      <c r="T1470">
        <f>IF(S1470&lt;1.1,S1470,IF(S1470&lt;YEAR!$C$2+YEAR!$C$3-2,S1470+1,(YEAR!$C$2+YEAR!$C$3-1)&amp;"       :="))</f>
        <v>1</v>
      </c>
      <c r="U1470">
        <f>IF(T1470&lt;1.1,T1470,IF(T1470&lt;YEAR!$C$2+YEAR!$C$3-2,T1470+1,(YEAR!$C$2+YEAR!$C$3-1)&amp;"       :="))</f>
        <v>1</v>
      </c>
      <c r="V1470">
        <f>IF(U1470&lt;1.1,U1470,IF(U1470&lt;YEAR!$C$2+YEAR!$C$3-2,U1470+1,(YEAR!$C$2+YEAR!$C$3-1)&amp;"       :="))</f>
        <v>1</v>
      </c>
      <c r="W1470">
        <f>IF(V1470&lt;1.1,V1470,IF(V1470&lt;YEAR!$C$2+YEAR!$C$3-2,V1470+1,(YEAR!$C$2+YEAR!$C$3-1)&amp;"       :="))</f>
        <v>1</v>
      </c>
      <c r="X1470">
        <f>IF(W1470&lt;1.1,W1470,IF(W1470&lt;YEAR!$C$2+YEAR!$C$3-2,W1470+1,(YEAR!$C$2+YEAR!$C$3-1)&amp;"       :="))</f>
        <v>1</v>
      </c>
      <c r="Y1470">
        <f>IF(X1470&lt;1.1,X1470,IF(X1470&lt;YEAR!$C$2+YEAR!$C$3-2,X1470+1,(YEAR!$C$2+YEAR!$C$3-1)&amp;"       :="))</f>
        <v>1</v>
      </c>
      <c r="Z1470">
        <f>IF(Y1470&lt;1.1,Y1470,IF(Y1470&lt;YEAR!$C$2+YEAR!$C$3-2,Y1470+1,(YEAR!$C$2+YEAR!$C$3-1)&amp;"       :="))</f>
        <v>1</v>
      </c>
      <c r="AA1470">
        <f>IF(Z1470&lt;1.1,Z1470,IF(Z1470&lt;YEAR!$C$2+YEAR!$C$3-2,Z1470+1,(YEAR!$C$2+YEAR!$C$3-1)&amp;"       :="))</f>
        <v>1</v>
      </c>
      <c r="AB1470">
        <f>IF(AA1470&lt;1.1,AA1470,IF(AA1470&lt;YEAR!$C$2+YEAR!$C$3-2,AA1470+1,(YEAR!$C$2+YEAR!$C$3-1)&amp;"       :="))</f>
        <v>1</v>
      </c>
      <c r="AC1470">
        <f>IF(AB1470&lt;1.1,AB1470,IF(AB1470&lt;YEAR!$C$2+YEAR!$C$3-2,AB1470+1,(YEAR!$C$2+YEAR!$C$3-1)&amp;"       :="))</f>
        <v>1</v>
      </c>
      <c r="AD1470">
        <f>IF(AC1470&lt;1.1,AC1470,IF(AC1470&lt;YEAR!$C$2+YEAR!$C$3-2,AC1470+1,(YEAR!$C$2+YEAR!$C$3-1)&amp;"       :="))</f>
        <v>1</v>
      </c>
      <c r="AE1470">
        <f>IF(AD1470&lt;1.1,AD1470,IF(AD1470&lt;YEAR!$C$2+YEAR!$C$3-2,AD1470+1,(YEAR!$C$2+YEAR!$C$3-1)&amp;"       :="))</f>
        <v>1</v>
      </c>
      <c r="AF1470">
        <f>IF(AE1470&lt;1.1,AE1470,IF(AE1470&lt;YEAR!$C$2+YEAR!$C$3-2,AE1470+1,(YEAR!$C$2+YEAR!$C$3-1)&amp;"       :="))</f>
        <v>1</v>
      </c>
      <c r="AG1470">
        <f>IF(AF1470&lt;1.1,AF1470,IF(AF1470&lt;YEAR!$C$2+YEAR!$C$3-2,AF1470+1,(YEAR!$C$2+YEAR!$C$3-1)&amp;"       :="))</f>
        <v>1</v>
      </c>
      <c r="AH1470">
        <f>IF(AG1470&lt;1.1,AG1470,IF(AG1470&lt;YEAR!$C$2+YEAR!$C$3-2,AG1470+1,(YEAR!$C$2+YEAR!$C$3-1)&amp;"       :="))</f>
        <v>1</v>
      </c>
      <c r="AI1470">
        <f>IF(AH1470&lt;1.1,AH1470,IF(AH1470&lt;YEAR!$C$2+YEAR!$C$3-2,AH1470+1,(YEAR!$C$2+YEAR!$C$3-1)&amp;"       :="))</f>
        <v>1</v>
      </c>
      <c r="AJ1470">
        <f>IF(AI1470&lt;1.1,AI1470,IF(AI1470&lt;YEAR!$C$2+YEAR!$C$3-2,AI1470+1,(YEAR!$C$2+YEAR!$C$3-1)&amp;"       :="))</f>
        <v>1</v>
      </c>
    </row>
    <row r="1471" spans="1:36">
      <c r="A1471">
        <f t="shared" ca="1" si="110"/>
        <v>36</v>
      </c>
      <c r="B1471" t="s">
        <v>51</v>
      </c>
      <c r="C1471" t="str">
        <f ca="1">IF(D1471="",OFFSET(AvailabilityFactor!A$1,A1471,0),C1470)</f>
        <v>D2HLT0171</v>
      </c>
      <c r="D1471" t="str" cm="1">
        <f t="array" aca="1" ref="D1471" ca="1">IF(D1470="",TS_DRC!$P$5,OFFSET(TS_DRC!P$5,RIGHT(D1470,2),0,TRUE))</f>
        <v>TS32</v>
      </c>
      <c r="E1471" t="str">
        <f t="shared" ca="1" si="111"/>
        <v>TS32</v>
      </c>
      <c r="F1471">
        <f>[3]Scenarios!$H$7</f>
        <v>1</v>
      </c>
      <c r="G1471">
        <f>IF(F1471&lt;1.1,F1471,IF(F1471&lt;YEAR!$C$2+YEAR!$C$3-2,F1471+1,(YEAR!$C$2+YEAR!$C$3-1)&amp;"       :="))</f>
        <v>1</v>
      </c>
      <c r="H1471">
        <f>IF(G1471&lt;1.1,G1471,IF(G1471&lt;YEAR!$C$2+YEAR!$C$3-2,G1471+1,(YEAR!$C$2+YEAR!$C$3-1)&amp;"       :="))</f>
        <v>1</v>
      </c>
      <c r="I1471">
        <f>IF(H1471&lt;1.1,H1471,IF(H1471&lt;YEAR!$C$2+YEAR!$C$3-2,H1471+1,(YEAR!$C$2+YEAR!$C$3-1)&amp;"       :="))</f>
        <v>1</v>
      </c>
      <c r="J1471">
        <f>IF(I1471&lt;1.1,I1471,IF(I1471&lt;YEAR!$C$2+YEAR!$C$3-2,I1471+1,(YEAR!$C$2+YEAR!$C$3-1)&amp;"       :="))</f>
        <v>1</v>
      </c>
      <c r="K1471">
        <f>IF(J1471&lt;1.1,J1471,IF(J1471&lt;YEAR!$C$2+YEAR!$C$3-2,J1471+1,(YEAR!$C$2+YEAR!$C$3-1)&amp;"       :="))</f>
        <v>1</v>
      </c>
      <c r="L1471">
        <f>IF(K1471&lt;1.1,K1471,IF(K1471&lt;YEAR!$C$2+YEAR!$C$3-2,K1471+1,(YEAR!$C$2+YEAR!$C$3-1)&amp;"       :="))</f>
        <v>1</v>
      </c>
      <c r="M1471">
        <f>IF(L1471&lt;1.1,L1471,IF(L1471&lt;YEAR!$C$2+YEAR!$C$3-2,L1471+1,(YEAR!$C$2+YEAR!$C$3-1)&amp;"       :="))</f>
        <v>1</v>
      </c>
      <c r="N1471">
        <f>IF(M1471&lt;1.1,M1471,IF(M1471&lt;YEAR!$C$2+YEAR!$C$3-2,M1471+1,(YEAR!$C$2+YEAR!$C$3-1)&amp;"       :="))</f>
        <v>1</v>
      </c>
      <c r="O1471">
        <f>IF(N1471&lt;1.1,N1471,IF(N1471&lt;YEAR!$C$2+YEAR!$C$3-2,N1471+1,(YEAR!$C$2+YEAR!$C$3-1)&amp;"       :="))</f>
        <v>1</v>
      </c>
      <c r="P1471">
        <f>IF(O1471&lt;1.1,O1471,IF(O1471&lt;YEAR!$C$2+YEAR!$C$3-2,O1471+1,(YEAR!$C$2+YEAR!$C$3-1)&amp;"       :="))</f>
        <v>1</v>
      </c>
      <c r="Q1471">
        <f>IF(P1471&lt;1.1,P1471,IF(P1471&lt;YEAR!$C$2+YEAR!$C$3-2,P1471+1,(YEAR!$C$2+YEAR!$C$3-1)&amp;"       :="))</f>
        <v>1</v>
      </c>
      <c r="R1471">
        <f>IF(Q1471&lt;1.1,Q1471,IF(Q1471&lt;YEAR!$C$2+YEAR!$C$3-2,Q1471+1,(YEAR!$C$2+YEAR!$C$3-1)&amp;"       :="))</f>
        <v>1</v>
      </c>
      <c r="S1471">
        <f>IF(R1471&lt;1.1,R1471,IF(R1471&lt;YEAR!$C$2+YEAR!$C$3-2,R1471+1,(YEAR!$C$2+YEAR!$C$3-1)&amp;"       :="))</f>
        <v>1</v>
      </c>
      <c r="T1471">
        <f>IF(S1471&lt;1.1,S1471,IF(S1471&lt;YEAR!$C$2+YEAR!$C$3-2,S1471+1,(YEAR!$C$2+YEAR!$C$3-1)&amp;"       :="))</f>
        <v>1</v>
      </c>
      <c r="U1471">
        <f>IF(T1471&lt;1.1,T1471,IF(T1471&lt;YEAR!$C$2+YEAR!$C$3-2,T1471+1,(YEAR!$C$2+YEAR!$C$3-1)&amp;"       :="))</f>
        <v>1</v>
      </c>
      <c r="V1471">
        <f>IF(U1471&lt;1.1,U1471,IF(U1471&lt;YEAR!$C$2+YEAR!$C$3-2,U1471+1,(YEAR!$C$2+YEAR!$C$3-1)&amp;"       :="))</f>
        <v>1</v>
      </c>
      <c r="W1471">
        <f>IF(V1471&lt;1.1,V1471,IF(V1471&lt;YEAR!$C$2+YEAR!$C$3-2,V1471+1,(YEAR!$C$2+YEAR!$C$3-1)&amp;"       :="))</f>
        <v>1</v>
      </c>
      <c r="X1471">
        <f>IF(W1471&lt;1.1,W1471,IF(W1471&lt;YEAR!$C$2+YEAR!$C$3-2,W1471+1,(YEAR!$C$2+YEAR!$C$3-1)&amp;"       :="))</f>
        <v>1</v>
      </c>
      <c r="Y1471">
        <f>IF(X1471&lt;1.1,X1471,IF(X1471&lt;YEAR!$C$2+YEAR!$C$3-2,X1471+1,(YEAR!$C$2+YEAR!$C$3-1)&amp;"       :="))</f>
        <v>1</v>
      </c>
      <c r="Z1471">
        <f>IF(Y1471&lt;1.1,Y1471,IF(Y1471&lt;YEAR!$C$2+YEAR!$C$3-2,Y1471+1,(YEAR!$C$2+YEAR!$C$3-1)&amp;"       :="))</f>
        <v>1</v>
      </c>
      <c r="AA1471">
        <f>IF(Z1471&lt;1.1,Z1471,IF(Z1471&lt;YEAR!$C$2+YEAR!$C$3-2,Z1471+1,(YEAR!$C$2+YEAR!$C$3-1)&amp;"       :="))</f>
        <v>1</v>
      </c>
      <c r="AB1471">
        <f>IF(AA1471&lt;1.1,AA1471,IF(AA1471&lt;YEAR!$C$2+YEAR!$C$3-2,AA1471+1,(YEAR!$C$2+YEAR!$C$3-1)&amp;"       :="))</f>
        <v>1</v>
      </c>
      <c r="AC1471">
        <f>IF(AB1471&lt;1.1,AB1471,IF(AB1471&lt;YEAR!$C$2+YEAR!$C$3-2,AB1471+1,(YEAR!$C$2+YEAR!$C$3-1)&amp;"       :="))</f>
        <v>1</v>
      </c>
      <c r="AD1471">
        <f>IF(AC1471&lt;1.1,AC1471,IF(AC1471&lt;YEAR!$C$2+YEAR!$C$3-2,AC1471+1,(YEAR!$C$2+YEAR!$C$3-1)&amp;"       :="))</f>
        <v>1</v>
      </c>
      <c r="AE1471">
        <f>IF(AD1471&lt;1.1,AD1471,IF(AD1471&lt;YEAR!$C$2+YEAR!$C$3-2,AD1471+1,(YEAR!$C$2+YEAR!$C$3-1)&amp;"       :="))</f>
        <v>1</v>
      </c>
      <c r="AF1471">
        <f>IF(AE1471&lt;1.1,AE1471,IF(AE1471&lt;YEAR!$C$2+YEAR!$C$3-2,AE1471+1,(YEAR!$C$2+YEAR!$C$3-1)&amp;"       :="))</f>
        <v>1</v>
      </c>
      <c r="AG1471">
        <f>IF(AF1471&lt;1.1,AF1471,IF(AF1471&lt;YEAR!$C$2+YEAR!$C$3-2,AF1471+1,(YEAR!$C$2+YEAR!$C$3-1)&amp;"       :="))</f>
        <v>1</v>
      </c>
      <c r="AH1471">
        <f>IF(AG1471&lt;1.1,AG1471,IF(AG1471&lt;YEAR!$C$2+YEAR!$C$3-2,AG1471+1,(YEAR!$C$2+YEAR!$C$3-1)&amp;"       :="))</f>
        <v>1</v>
      </c>
      <c r="AI1471">
        <f>IF(AH1471&lt;1.1,AH1471,IF(AH1471&lt;YEAR!$C$2+YEAR!$C$3-2,AH1471+1,(YEAR!$C$2+YEAR!$C$3-1)&amp;"       :="))</f>
        <v>1</v>
      </c>
      <c r="AJ1471">
        <f>IF(AI1471&lt;1.1,AI1471,IF(AI1471&lt;YEAR!$C$2+YEAR!$C$3-2,AI1471+1,(YEAR!$C$2+YEAR!$C$3-1)&amp;"       :="))</f>
        <v>1</v>
      </c>
    </row>
    <row r="1472" spans="1:36">
      <c r="A1472">
        <f t="shared" ca="1" si="110"/>
        <v>36</v>
      </c>
      <c r="B1472" t="s">
        <v>51</v>
      </c>
      <c r="C1472" t="str">
        <f ca="1">IF(D1472="",OFFSET(AvailabilityFactor!A$1,A1472,0),C1471)</f>
        <v>D2HLT0171</v>
      </c>
      <c r="D1472" t="str" cm="1">
        <f t="array" aca="1" ref="D1472" ca="1">IF(D1471="",TS_DRC!$P$5,OFFSET(TS_DRC!P$5,RIGHT(D1471,2),0,TRUE))</f>
        <v>TS33</v>
      </c>
      <c r="E1472" t="str">
        <f t="shared" ca="1" si="111"/>
        <v>TS33</v>
      </c>
      <c r="F1472">
        <f>[3]Scenarios!$H$7</f>
        <v>1</v>
      </c>
      <c r="G1472">
        <f>IF(F1472&lt;1.1,F1472,IF(F1472&lt;YEAR!$C$2+YEAR!$C$3-2,F1472+1,(YEAR!$C$2+YEAR!$C$3-1)&amp;"       :="))</f>
        <v>1</v>
      </c>
      <c r="H1472">
        <f>IF(G1472&lt;1.1,G1472,IF(G1472&lt;YEAR!$C$2+YEAR!$C$3-2,G1472+1,(YEAR!$C$2+YEAR!$C$3-1)&amp;"       :="))</f>
        <v>1</v>
      </c>
      <c r="I1472">
        <f>IF(H1472&lt;1.1,H1472,IF(H1472&lt;YEAR!$C$2+YEAR!$C$3-2,H1472+1,(YEAR!$C$2+YEAR!$C$3-1)&amp;"       :="))</f>
        <v>1</v>
      </c>
      <c r="J1472">
        <f>IF(I1472&lt;1.1,I1472,IF(I1472&lt;YEAR!$C$2+YEAR!$C$3-2,I1472+1,(YEAR!$C$2+YEAR!$C$3-1)&amp;"       :="))</f>
        <v>1</v>
      </c>
      <c r="K1472">
        <f>IF(J1472&lt;1.1,J1472,IF(J1472&lt;YEAR!$C$2+YEAR!$C$3-2,J1472+1,(YEAR!$C$2+YEAR!$C$3-1)&amp;"       :="))</f>
        <v>1</v>
      </c>
      <c r="L1472">
        <f>IF(K1472&lt;1.1,K1472,IF(K1472&lt;YEAR!$C$2+YEAR!$C$3-2,K1472+1,(YEAR!$C$2+YEAR!$C$3-1)&amp;"       :="))</f>
        <v>1</v>
      </c>
      <c r="M1472">
        <f>IF(L1472&lt;1.1,L1472,IF(L1472&lt;YEAR!$C$2+YEAR!$C$3-2,L1472+1,(YEAR!$C$2+YEAR!$C$3-1)&amp;"       :="))</f>
        <v>1</v>
      </c>
      <c r="N1472">
        <f>IF(M1472&lt;1.1,M1472,IF(M1472&lt;YEAR!$C$2+YEAR!$C$3-2,M1472+1,(YEAR!$C$2+YEAR!$C$3-1)&amp;"       :="))</f>
        <v>1</v>
      </c>
      <c r="O1472">
        <f>IF(N1472&lt;1.1,N1472,IF(N1472&lt;YEAR!$C$2+YEAR!$C$3-2,N1472+1,(YEAR!$C$2+YEAR!$C$3-1)&amp;"       :="))</f>
        <v>1</v>
      </c>
      <c r="P1472">
        <f>IF(O1472&lt;1.1,O1472,IF(O1472&lt;YEAR!$C$2+YEAR!$C$3-2,O1472+1,(YEAR!$C$2+YEAR!$C$3-1)&amp;"       :="))</f>
        <v>1</v>
      </c>
      <c r="Q1472">
        <f>IF(P1472&lt;1.1,P1472,IF(P1472&lt;YEAR!$C$2+YEAR!$C$3-2,P1472+1,(YEAR!$C$2+YEAR!$C$3-1)&amp;"       :="))</f>
        <v>1</v>
      </c>
      <c r="R1472">
        <f>IF(Q1472&lt;1.1,Q1472,IF(Q1472&lt;YEAR!$C$2+YEAR!$C$3-2,Q1472+1,(YEAR!$C$2+YEAR!$C$3-1)&amp;"       :="))</f>
        <v>1</v>
      </c>
      <c r="S1472">
        <f>IF(R1472&lt;1.1,R1472,IF(R1472&lt;YEAR!$C$2+YEAR!$C$3-2,R1472+1,(YEAR!$C$2+YEAR!$C$3-1)&amp;"       :="))</f>
        <v>1</v>
      </c>
      <c r="T1472">
        <f>IF(S1472&lt;1.1,S1472,IF(S1472&lt;YEAR!$C$2+YEAR!$C$3-2,S1472+1,(YEAR!$C$2+YEAR!$C$3-1)&amp;"       :="))</f>
        <v>1</v>
      </c>
      <c r="U1472">
        <f>IF(T1472&lt;1.1,T1472,IF(T1472&lt;YEAR!$C$2+YEAR!$C$3-2,T1472+1,(YEAR!$C$2+YEAR!$C$3-1)&amp;"       :="))</f>
        <v>1</v>
      </c>
      <c r="V1472">
        <f>IF(U1472&lt;1.1,U1472,IF(U1472&lt;YEAR!$C$2+YEAR!$C$3-2,U1472+1,(YEAR!$C$2+YEAR!$C$3-1)&amp;"       :="))</f>
        <v>1</v>
      </c>
      <c r="W1472">
        <f>IF(V1472&lt;1.1,V1472,IF(V1472&lt;YEAR!$C$2+YEAR!$C$3-2,V1472+1,(YEAR!$C$2+YEAR!$C$3-1)&amp;"       :="))</f>
        <v>1</v>
      </c>
      <c r="X1472">
        <f>IF(W1472&lt;1.1,W1472,IF(W1472&lt;YEAR!$C$2+YEAR!$C$3-2,W1472+1,(YEAR!$C$2+YEAR!$C$3-1)&amp;"       :="))</f>
        <v>1</v>
      </c>
      <c r="Y1472">
        <f>IF(X1472&lt;1.1,X1472,IF(X1472&lt;YEAR!$C$2+YEAR!$C$3-2,X1472+1,(YEAR!$C$2+YEAR!$C$3-1)&amp;"       :="))</f>
        <v>1</v>
      </c>
      <c r="Z1472">
        <f>IF(Y1472&lt;1.1,Y1472,IF(Y1472&lt;YEAR!$C$2+YEAR!$C$3-2,Y1472+1,(YEAR!$C$2+YEAR!$C$3-1)&amp;"       :="))</f>
        <v>1</v>
      </c>
      <c r="AA1472">
        <f>IF(Z1472&lt;1.1,Z1472,IF(Z1472&lt;YEAR!$C$2+YEAR!$C$3-2,Z1472+1,(YEAR!$C$2+YEAR!$C$3-1)&amp;"       :="))</f>
        <v>1</v>
      </c>
      <c r="AB1472">
        <f>IF(AA1472&lt;1.1,AA1472,IF(AA1472&lt;YEAR!$C$2+YEAR!$C$3-2,AA1472+1,(YEAR!$C$2+YEAR!$C$3-1)&amp;"       :="))</f>
        <v>1</v>
      </c>
      <c r="AC1472">
        <f>IF(AB1472&lt;1.1,AB1472,IF(AB1472&lt;YEAR!$C$2+YEAR!$C$3-2,AB1472+1,(YEAR!$C$2+YEAR!$C$3-1)&amp;"       :="))</f>
        <v>1</v>
      </c>
      <c r="AD1472">
        <f>IF(AC1472&lt;1.1,AC1472,IF(AC1472&lt;YEAR!$C$2+YEAR!$C$3-2,AC1472+1,(YEAR!$C$2+YEAR!$C$3-1)&amp;"       :="))</f>
        <v>1</v>
      </c>
      <c r="AE1472">
        <f>IF(AD1472&lt;1.1,AD1472,IF(AD1472&lt;YEAR!$C$2+YEAR!$C$3-2,AD1472+1,(YEAR!$C$2+YEAR!$C$3-1)&amp;"       :="))</f>
        <v>1</v>
      </c>
      <c r="AF1472">
        <f>IF(AE1472&lt;1.1,AE1472,IF(AE1472&lt;YEAR!$C$2+YEAR!$C$3-2,AE1472+1,(YEAR!$C$2+YEAR!$C$3-1)&amp;"       :="))</f>
        <v>1</v>
      </c>
      <c r="AG1472">
        <f>IF(AF1472&lt;1.1,AF1472,IF(AF1472&lt;YEAR!$C$2+YEAR!$C$3-2,AF1472+1,(YEAR!$C$2+YEAR!$C$3-1)&amp;"       :="))</f>
        <v>1</v>
      </c>
      <c r="AH1472">
        <f>IF(AG1472&lt;1.1,AG1472,IF(AG1472&lt;YEAR!$C$2+YEAR!$C$3-2,AG1472+1,(YEAR!$C$2+YEAR!$C$3-1)&amp;"       :="))</f>
        <v>1</v>
      </c>
      <c r="AI1472">
        <f>IF(AH1472&lt;1.1,AH1472,IF(AH1472&lt;YEAR!$C$2+YEAR!$C$3-2,AH1472+1,(YEAR!$C$2+YEAR!$C$3-1)&amp;"       :="))</f>
        <v>1</v>
      </c>
      <c r="AJ1472">
        <f>IF(AI1472&lt;1.1,AI1472,IF(AI1472&lt;YEAR!$C$2+YEAR!$C$3-2,AI1472+1,(YEAR!$C$2+YEAR!$C$3-1)&amp;"       :="))</f>
        <v>1</v>
      </c>
    </row>
    <row r="1473" spans="1:36">
      <c r="A1473">
        <f t="shared" ca="1" si="110"/>
        <v>36</v>
      </c>
      <c r="B1473" t="s">
        <v>51</v>
      </c>
      <c r="C1473" t="str">
        <f ca="1">IF(D1473="",OFFSET(AvailabilityFactor!A$1,A1473,0),C1472)</f>
        <v>D2HLT0171</v>
      </c>
      <c r="D1473" t="str" cm="1">
        <f t="array" aca="1" ref="D1473" ca="1">IF(D1472="",TS_DRC!$P$5,OFFSET(TS_DRC!P$5,RIGHT(D1472,2),0,TRUE))</f>
        <v>TS34</v>
      </c>
      <c r="E1473" t="str">
        <f t="shared" ca="1" si="111"/>
        <v>TS34</v>
      </c>
      <c r="F1473">
        <f>[3]Scenarios!$H$7</f>
        <v>1</v>
      </c>
      <c r="G1473">
        <f>IF(F1473&lt;1.1,F1473,IF(F1473&lt;YEAR!$C$2+YEAR!$C$3-2,F1473+1,(YEAR!$C$2+YEAR!$C$3-1)&amp;"       :="))</f>
        <v>1</v>
      </c>
      <c r="H1473">
        <f>IF(G1473&lt;1.1,G1473,IF(G1473&lt;YEAR!$C$2+YEAR!$C$3-2,G1473+1,(YEAR!$C$2+YEAR!$C$3-1)&amp;"       :="))</f>
        <v>1</v>
      </c>
      <c r="I1473">
        <f>IF(H1473&lt;1.1,H1473,IF(H1473&lt;YEAR!$C$2+YEAR!$C$3-2,H1473+1,(YEAR!$C$2+YEAR!$C$3-1)&amp;"       :="))</f>
        <v>1</v>
      </c>
      <c r="J1473">
        <f>IF(I1473&lt;1.1,I1473,IF(I1473&lt;YEAR!$C$2+YEAR!$C$3-2,I1473+1,(YEAR!$C$2+YEAR!$C$3-1)&amp;"       :="))</f>
        <v>1</v>
      </c>
      <c r="K1473">
        <f>IF(J1473&lt;1.1,J1473,IF(J1473&lt;YEAR!$C$2+YEAR!$C$3-2,J1473+1,(YEAR!$C$2+YEAR!$C$3-1)&amp;"       :="))</f>
        <v>1</v>
      </c>
      <c r="L1473">
        <f>IF(K1473&lt;1.1,K1473,IF(K1473&lt;YEAR!$C$2+YEAR!$C$3-2,K1473+1,(YEAR!$C$2+YEAR!$C$3-1)&amp;"       :="))</f>
        <v>1</v>
      </c>
      <c r="M1473">
        <f>IF(L1473&lt;1.1,L1473,IF(L1473&lt;YEAR!$C$2+YEAR!$C$3-2,L1473+1,(YEAR!$C$2+YEAR!$C$3-1)&amp;"       :="))</f>
        <v>1</v>
      </c>
      <c r="N1473">
        <f>IF(M1473&lt;1.1,M1473,IF(M1473&lt;YEAR!$C$2+YEAR!$C$3-2,M1473+1,(YEAR!$C$2+YEAR!$C$3-1)&amp;"       :="))</f>
        <v>1</v>
      </c>
      <c r="O1473">
        <f>IF(N1473&lt;1.1,N1473,IF(N1473&lt;YEAR!$C$2+YEAR!$C$3-2,N1473+1,(YEAR!$C$2+YEAR!$C$3-1)&amp;"       :="))</f>
        <v>1</v>
      </c>
      <c r="P1473">
        <f>IF(O1473&lt;1.1,O1473,IF(O1473&lt;YEAR!$C$2+YEAR!$C$3-2,O1473+1,(YEAR!$C$2+YEAR!$C$3-1)&amp;"       :="))</f>
        <v>1</v>
      </c>
      <c r="Q1473">
        <f>IF(P1473&lt;1.1,P1473,IF(P1473&lt;YEAR!$C$2+YEAR!$C$3-2,P1473+1,(YEAR!$C$2+YEAR!$C$3-1)&amp;"       :="))</f>
        <v>1</v>
      </c>
      <c r="R1473">
        <f>IF(Q1473&lt;1.1,Q1473,IF(Q1473&lt;YEAR!$C$2+YEAR!$C$3-2,Q1473+1,(YEAR!$C$2+YEAR!$C$3-1)&amp;"       :="))</f>
        <v>1</v>
      </c>
      <c r="S1473">
        <f>IF(R1473&lt;1.1,R1473,IF(R1473&lt;YEAR!$C$2+YEAR!$C$3-2,R1473+1,(YEAR!$C$2+YEAR!$C$3-1)&amp;"       :="))</f>
        <v>1</v>
      </c>
      <c r="T1473">
        <f>IF(S1473&lt;1.1,S1473,IF(S1473&lt;YEAR!$C$2+YEAR!$C$3-2,S1473+1,(YEAR!$C$2+YEAR!$C$3-1)&amp;"       :="))</f>
        <v>1</v>
      </c>
      <c r="U1473">
        <f>IF(T1473&lt;1.1,T1473,IF(T1473&lt;YEAR!$C$2+YEAR!$C$3-2,T1473+1,(YEAR!$C$2+YEAR!$C$3-1)&amp;"       :="))</f>
        <v>1</v>
      </c>
      <c r="V1473">
        <f>IF(U1473&lt;1.1,U1473,IF(U1473&lt;YEAR!$C$2+YEAR!$C$3-2,U1473+1,(YEAR!$C$2+YEAR!$C$3-1)&amp;"       :="))</f>
        <v>1</v>
      </c>
      <c r="W1473">
        <f>IF(V1473&lt;1.1,V1473,IF(V1473&lt;YEAR!$C$2+YEAR!$C$3-2,V1473+1,(YEAR!$C$2+YEAR!$C$3-1)&amp;"       :="))</f>
        <v>1</v>
      </c>
      <c r="X1473">
        <f>IF(W1473&lt;1.1,W1473,IF(W1473&lt;YEAR!$C$2+YEAR!$C$3-2,W1473+1,(YEAR!$C$2+YEAR!$C$3-1)&amp;"       :="))</f>
        <v>1</v>
      </c>
      <c r="Y1473">
        <f>IF(X1473&lt;1.1,X1473,IF(X1473&lt;YEAR!$C$2+YEAR!$C$3-2,X1473+1,(YEAR!$C$2+YEAR!$C$3-1)&amp;"       :="))</f>
        <v>1</v>
      </c>
      <c r="Z1473">
        <f>IF(Y1473&lt;1.1,Y1473,IF(Y1473&lt;YEAR!$C$2+YEAR!$C$3-2,Y1473+1,(YEAR!$C$2+YEAR!$C$3-1)&amp;"       :="))</f>
        <v>1</v>
      </c>
      <c r="AA1473">
        <f>IF(Z1473&lt;1.1,Z1473,IF(Z1473&lt;YEAR!$C$2+YEAR!$C$3-2,Z1473+1,(YEAR!$C$2+YEAR!$C$3-1)&amp;"       :="))</f>
        <v>1</v>
      </c>
      <c r="AB1473">
        <f>IF(AA1473&lt;1.1,AA1473,IF(AA1473&lt;YEAR!$C$2+YEAR!$C$3-2,AA1473+1,(YEAR!$C$2+YEAR!$C$3-1)&amp;"       :="))</f>
        <v>1</v>
      </c>
      <c r="AC1473">
        <f>IF(AB1473&lt;1.1,AB1473,IF(AB1473&lt;YEAR!$C$2+YEAR!$C$3-2,AB1473+1,(YEAR!$C$2+YEAR!$C$3-1)&amp;"       :="))</f>
        <v>1</v>
      </c>
      <c r="AD1473">
        <f>IF(AC1473&lt;1.1,AC1473,IF(AC1473&lt;YEAR!$C$2+YEAR!$C$3-2,AC1473+1,(YEAR!$C$2+YEAR!$C$3-1)&amp;"       :="))</f>
        <v>1</v>
      </c>
      <c r="AE1473">
        <f>IF(AD1473&lt;1.1,AD1473,IF(AD1473&lt;YEAR!$C$2+YEAR!$C$3-2,AD1473+1,(YEAR!$C$2+YEAR!$C$3-1)&amp;"       :="))</f>
        <v>1</v>
      </c>
      <c r="AF1473">
        <f>IF(AE1473&lt;1.1,AE1473,IF(AE1473&lt;YEAR!$C$2+YEAR!$C$3-2,AE1473+1,(YEAR!$C$2+YEAR!$C$3-1)&amp;"       :="))</f>
        <v>1</v>
      </c>
      <c r="AG1473">
        <f>IF(AF1473&lt;1.1,AF1473,IF(AF1473&lt;YEAR!$C$2+YEAR!$C$3-2,AF1473+1,(YEAR!$C$2+YEAR!$C$3-1)&amp;"       :="))</f>
        <v>1</v>
      </c>
      <c r="AH1473">
        <f>IF(AG1473&lt;1.1,AG1473,IF(AG1473&lt;YEAR!$C$2+YEAR!$C$3-2,AG1473+1,(YEAR!$C$2+YEAR!$C$3-1)&amp;"       :="))</f>
        <v>1</v>
      </c>
      <c r="AI1473">
        <f>IF(AH1473&lt;1.1,AH1473,IF(AH1473&lt;YEAR!$C$2+YEAR!$C$3-2,AH1473+1,(YEAR!$C$2+YEAR!$C$3-1)&amp;"       :="))</f>
        <v>1</v>
      </c>
      <c r="AJ1473">
        <f>IF(AI1473&lt;1.1,AI1473,IF(AI1473&lt;YEAR!$C$2+YEAR!$C$3-2,AI1473+1,(YEAR!$C$2+YEAR!$C$3-1)&amp;"       :="))</f>
        <v>1</v>
      </c>
    </row>
    <row r="1474" spans="1:36">
      <c r="A1474">
        <f t="shared" ca="1" si="110"/>
        <v>36</v>
      </c>
      <c r="B1474" t="s">
        <v>51</v>
      </c>
      <c r="C1474" t="str">
        <f ca="1">IF(D1474="",OFFSET(AvailabilityFactor!A$1,A1474,0),C1473)</f>
        <v>D2HLT0171</v>
      </c>
      <c r="D1474" t="str" cm="1">
        <f t="array" aca="1" ref="D1474" ca="1">IF(D1473="",TS_DRC!$P$5,OFFSET(TS_DRC!P$5,RIGHT(D1473,2),0,TRUE))</f>
        <v>TS35</v>
      </c>
      <c r="E1474" t="str">
        <f t="shared" ca="1" si="111"/>
        <v>TS35</v>
      </c>
      <c r="F1474">
        <f>[3]Scenarios!$H$7</f>
        <v>1</v>
      </c>
      <c r="G1474">
        <f>IF(F1474&lt;1.1,F1474,IF(F1474&lt;YEAR!$C$2+YEAR!$C$3-2,F1474+1,(YEAR!$C$2+YEAR!$C$3-1)&amp;"       :="))</f>
        <v>1</v>
      </c>
      <c r="H1474">
        <f>IF(G1474&lt;1.1,G1474,IF(G1474&lt;YEAR!$C$2+YEAR!$C$3-2,G1474+1,(YEAR!$C$2+YEAR!$C$3-1)&amp;"       :="))</f>
        <v>1</v>
      </c>
      <c r="I1474">
        <f>IF(H1474&lt;1.1,H1474,IF(H1474&lt;YEAR!$C$2+YEAR!$C$3-2,H1474+1,(YEAR!$C$2+YEAR!$C$3-1)&amp;"       :="))</f>
        <v>1</v>
      </c>
      <c r="J1474">
        <f>IF(I1474&lt;1.1,I1474,IF(I1474&lt;YEAR!$C$2+YEAR!$C$3-2,I1474+1,(YEAR!$C$2+YEAR!$C$3-1)&amp;"       :="))</f>
        <v>1</v>
      </c>
      <c r="K1474">
        <f>IF(J1474&lt;1.1,J1474,IF(J1474&lt;YEAR!$C$2+YEAR!$C$3-2,J1474+1,(YEAR!$C$2+YEAR!$C$3-1)&amp;"       :="))</f>
        <v>1</v>
      </c>
      <c r="L1474">
        <f>IF(K1474&lt;1.1,K1474,IF(K1474&lt;YEAR!$C$2+YEAR!$C$3-2,K1474+1,(YEAR!$C$2+YEAR!$C$3-1)&amp;"       :="))</f>
        <v>1</v>
      </c>
      <c r="M1474">
        <f>IF(L1474&lt;1.1,L1474,IF(L1474&lt;YEAR!$C$2+YEAR!$C$3-2,L1474+1,(YEAR!$C$2+YEAR!$C$3-1)&amp;"       :="))</f>
        <v>1</v>
      </c>
      <c r="N1474">
        <f>IF(M1474&lt;1.1,M1474,IF(M1474&lt;YEAR!$C$2+YEAR!$C$3-2,M1474+1,(YEAR!$C$2+YEAR!$C$3-1)&amp;"       :="))</f>
        <v>1</v>
      </c>
      <c r="O1474">
        <f>IF(N1474&lt;1.1,N1474,IF(N1474&lt;YEAR!$C$2+YEAR!$C$3-2,N1474+1,(YEAR!$C$2+YEAR!$C$3-1)&amp;"       :="))</f>
        <v>1</v>
      </c>
      <c r="P1474">
        <f>IF(O1474&lt;1.1,O1474,IF(O1474&lt;YEAR!$C$2+YEAR!$C$3-2,O1474+1,(YEAR!$C$2+YEAR!$C$3-1)&amp;"       :="))</f>
        <v>1</v>
      </c>
      <c r="Q1474">
        <f>IF(P1474&lt;1.1,P1474,IF(P1474&lt;YEAR!$C$2+YEAR!$C$3-2,P1474+1,(YEAR!$C$2+YEAR!$C$3-1)&amp;"       :="))</f>
        <v>1</v>
      </c>
      <c r="R1474">
        <f>IF(Q1474&lt;1.1,Q1474,IF(Q1474&lt;YEAR!$C$2+YEAR!$C$3-2,Q1474+1,(YEAR!$C$2+YEAR!$C$3-1)&amp;"       :="))</f>
        <v>1</v>
      </c>
      <c r="S1474">
        <f>IF(R1474&lt;1.1,R1474,IF(R1474&lt;YEAR!$C$2+YEAR!$C$3-2,R1474+1,(YEAR!$C$2+YEAR!$C$3-1)&amp;"       :="))</f>
        <v>1</v>
      </c>
      <c r="T1474">
        <f>IF(S1474&lt;1.1,S1474,IF(S1474&lt;YEAR!$C$2+YEAR!$C$3-2,S1474+1,(YEAR!$C$2+YEAR!$C$3-1)&amp;"       :="))</f>
        <v>1</v>
      </c>
      <c r="U1474">
        <f>IF(T1474&lt;1.1,T1474,IF(T1474&lt;YEAR!$C$2+YEAR!$C$3-2,T1474+1,(YEAR!$C$2+YEAR!$C$3-1)&amp;"       :="))</f>
        <v>1</v>
      </c>
      <c r="V1474">
        <f>IF(U1474&lt;1.1,U1474,IF(U1474&lt;YEAR!$C$2+YEAR!$C$3-2,U1474+1,(YEAR!$C$2+YEAR!$C$3-1)&amp;"       :="))</f>
        <v>1</v>
      </c>
      <c r="W1474">
        <f>IF(V1474&lt;1.1,V1474,IF(V1474&lt;YEAR!$C$2+YEAR!$C$3-2,V1474+1,(YEAR!$C$2+YEAR!$C$3-1)&amp;"       :="))</f>
        <v>1</v>
      </c>
      <c r="X1474">
        <f>IF(W1474&lt;1.1,W1474,IF(W1474&lt;YEAR!$C$2+YEAR!$C$3-2,W1474+1,(YEAR!$C$2+YEAR!$C$3-1)&amp;"       :="))</f>
        <v>1</v>
      </c>
      <c r="Y1474">
        <f>IF(X1474&lt;1.1,X1474,IF(X1474&lt;YEAR!$C$2+YEAR!$C$3-2,X1474+1,(YEAR!$C$2+YEAR!$C$3-1)&amp;"       :="))</f>
        <v>1</v>
      </c>
      <c r="Z1474">
        <f>IF(Y1474&lt;1.1,Y1474,IF(Y1474&lt;YEAR!$C$2+YEAR!$C$3-2,Y1474+1,(YEAR!$C$2+YEAR!$C$3-1)&amp;"       :="))</f>
        <v>1</v>
      </c>
      <c r="AA1474">
        <f>IF(Z1474&lt;1.1,Z1474,IF(Z1474&lt;YEAR!$C$2+YEAR!$C$3-2,Z1474+1,(YEAR!$C$2+YEAR!$C$3-1)&amp;"       :="))</f>
        <v>1</v>
      </c>
      <c r="AB1474">
        <f>IF(AA1474&lt;1.1,AA1474,IF(AA1474&lt;YEAR!$C$2+YEAR!$C$3-2,AA1474+1,(YEAR!$C$2+YEAR!$C$3-1)&amp;"       :="))</f>
        <v>1</v>
      </c>
      <c r="AC1474">
        <f>IF(AB1474&lt;1.1,AB1474,IF(AB1474&lt;YEAR!$C$2+YEAR!$C$3-2,AB1474+1,(YEAR!$C$2+YEAR!$C$3-1)&amp;"       :="))</f>
        <v>1</v>
      </c>
      <c r="AD1474">
        <f>IF(AC1474&lt;1.1,AC1474,IF(AC1474&lt;YEAR!$C$2+YEAR!$C$3-2,AC1474+1,(YEAR!$C$2+YEAR!$C$3-1)&amp;"       :="))</f>
        <v>1</v>
      </c>
      <c r="AE1474">
        <f>IF(AD1474&lt;1.1,AD1474,IF(AD1474&lt;YEAR!$C$2+YEAR!$C$3-2,AD1474+1,(YEAR!$C$2+YEAR!$C$3-1)&amp;"       :="))</f>
        <v>1</v>
      </c>
      <c r="AF1474">
        <f>IF(AE1474&lt;1.1,AE1474,IF(AE1474&lt;YEAR!$C$2+YEAR!$C$3-2,AE1474+1,(YEAR!$C$2+YEAR!$C$3-1)&amp;"       :="))</f>
        <v>1</v>
      </c>
      <c r="AG1474">
        <f>IF(AF1474&lt;1.1,AF1474,IF(AF1474&lt;YEAR!$C$2+YEAR!$C$3-2,AF1474+1,(YEAR!$C$2+YEAR!$C$3-1)&amp;"       :="))</f>
        <v>1</v>
      </c>
      <c r="AH1474">
        <f>IF(AG1474&lt;1.1,AG1474,IF(AG1474&lt;YEAR!$C$2+YEAR!$C$3-2,AG1474+1,(YEAR!$C$2+YEAR!$C$3-1)&amp;"       :="))</f>
        <v>1</v>
      </c>
      <c r="AI1474">
        <f>IF(AH1474&lt;1.1,AH1474,IF(AH1474&lt;YEAR!$C$2+YEAR!$C$3-2,AH1474+1,(YEAR!$C$2+YEAR!$C$3-1)&amp;"       :="))</f>
        <v>1</v>
      </c>
      <c r="AJ1474">
        <f>IF(AI1474&lt;1.1,AI1474,IF(AI1474&lt;YEAR!$C$2+YEAR!$C$3-2,AI1474+1,(YEAR!$C$2+YEAR!$C$3-1)&amp;"       :="))</f>
        <v>1</v>
      </c>
    </row>
    <row r="1475" spans="1:36">
      <c r="A1475">
        <f t="shared" ca="1" si="110"/>
        <v>36</v>
      </c>
      <c r="B1475" t="s">
        <v>51</v>
      </c>
      <c r="C1475" t="str">
        <f ca="1">IF(D1475="",OFFSET(AvailabilityFactor!A$1,A1475,0),C1474)</f>
        <v>D2HLT0171</v>
      </c>
      <c r="D1475" t="str" cm="1">
        <f t="array" aca="1" ref="D1475" ca="1">IF(D1474="",TS_DRC!$P$5,OFFSET(TS_DRC!P$5,RIGHT(D1474,2),0,TRUE))</f>
        <v>TS36</v>
      </c>
      <c r="E1475" t="str">
        <f t="shared" ca="1" si="111"/>
        <v>TS36</v>
      </c>
      <c r="F1475">
        <f>[3]Scenarios!$H$7</f>
        <v>1</v>
      </c>
      <c r="G1475">
        <f>IF(F1475&lt;1.1,F1475,IF(F1475&lt;YEAR!$C$2+YEAR!$C$3-2,F1475+1,(YEAR!$C$2+YEAR!$C$3-1)&amp;"       :="))</f>
        <v>1</v>
      </c>
      <c r="H1475">
        <f>IF(G1475&lt;1.1,G1475,IF(G1475&lt;YEAR!$C$2+YEAR!$C$3-2,G1475+1,(YEAR!$C$2+YEAR!$C$3-1)&amp;"       :="))</f>
        <v>1</v>
      </c>
      <c r="I1475">
        <f>IF(H1475&lt;1.1,H1475,IF(H1475&lt;YEAR!$C$2+YEAR!$C$3-2,H1475+1,(YEAR!$C$2+YEAR!$C$3-1)&amp;"       :="))</f>
        <v>1</v>
      </c>
      <c r="J1475">
        <f>IF(I1475&lt;1.1,I1475,IF(I1475&lt;YEAR!$C$2+YEAR!$C$3-2,I1475+1,(YEAR!$C$2+YEAR!$C$3-1)&amp;"       :="))</f>
        <v>1</v>
      </c>
      <c r="K1475">
        <f>IF(J1475&lt;1.1,J1475,IF(J1475&lt;YEAR!$C$2+YEAR!$C$3-2,J1475+1,(YEAR!$C$2+YEAR!$C$3-1)&amp;"       :="))</f>
        <v>1</v>
      </c>
      <c r="L1475">
        <f>IF(K1475&lt;1.1,K1475,IF(K1475&lt;YEAR!$C$2+YEAR!$C$3-2,K1475+1,(YEAR!$C$2+YEAR!$C$3-1)&amp;"       :="))</f>
        <v>1</v>
      </c>
      <c r="M1475">
        <f>IF(L1475&lt;1.1,L1475,IF(L1475&lt;YEAR!$C$2+YEAR!$C$3-2,L1475+1,(YEAR!$C$2+YEAR!$C$3-1)&amp;"       :="))</f>
        <v>1</v>
      </c>
      <c r="N1475">
        <f>IF(M1475&lt;1.1,M1475,IF(M1475&lt;YEAR!$C$2+YEAR!$C$3-2,M1475+1,(YEAR!$C$2+YEAR!$C$3-1)&amp;"       :="))</f>
        <v>1</v>
      </c>
      <c r="O1475">
        <f>IF(N1475&lt;1.1,N1475,IF(N1475&lt;YEAR!$C$2+YEAR!$C$3-2,N1475+1,(YEAR!$C$2+YEAR!$C$3-1)&amp;"       :="))</f>
        <v>1</v>
      </c>
      <c r="P1475">
        <f>IF(O1475&lt;1.1,O1475,IF(O1475&lt;YEAR!$C$2+YEAR!$C$3-2,O1475+1,(YEAR!$C$2+YEAR!$C$3-1)&amp;"       :="))</f>
        <v>1</v>
      </c>
      <c r="Q1475">
        <f>IF(P1475&lt;1.1,P1475,IF(P1475&lt;YEAR!$C$2+YEAR!$C$3-2,P1475+1,(YEAR!$C$2+YEAR!$C$3-1)&amp;"       :="))</f>
        <v>1</v>
      </c>
      <c r="R1475">
        <f>IF(Q1475&lt;1.1,Q1475,IF(Q1475&lt;YEAR!$C$2+YEAR!$C$3-2,Q1475+1,(YEAR!$C$2+YEAR!$C$3-1)&amp;"       :="))</f>
        <v>1</v>
      </c>
      <c r="S1475">
        <f>IF(R1475&lt;1.1,R1475,IF(R1475&lt;YEAR!$C$2+YEAR!$C$3-2,R1475+1,(YEAR!$C$2+YEAR!$C$3-1)&amp;"       :="))</f>
        <v>1</v>
      </c>
      <c r="T1475">
        <f>IF(S1475&lt;1.1,S1475,IF(S1475&lt;YEAR!$C$2+YEAR!$C$3-2,S1475+1,(YEAR!$C$2+YEAR!$C$3-1)&amp;"       :="))</f>
        <v>1</v>
      </c>
      <c r="U1475">
        <f>IF(T1475&lt;1.1,T1475,IF(T1475&lt;YEAR!$C$2+YEAR!$C$3-2,T1475+1,(YEAR!$C$2+YEAR!$C$3-1)&amp;"       :="))</f>
        <v>1</v>
      </c>
      <c r="V1475">
        <f>IF(U1475&lt;1.1,U1475,IF(U1475&lt;YEAR!$C$2+YEAR!$C$3-2,U1475+1,(YEAR!$C$2+YEAR!$C$3-1)&amp;"       :="))</f>
        <v>1</v>
      </c>
      <c r="W1475">
        <f>IF(V1475&lt;1.1,V1475,IF(V1475&lt;YEAR!$C$2+YEAR!$C$3-2,V1475+1,(YEAR!$C$2+YEAR!$C$3-1)&amp;"       :="))</f>
        <v>1</v>
      </c>
      <c r="X1475">
        <f>IF(W1475&lt;1.1,W1475,IF(W1475&lt;YEAR!$C$2+YEAR!$C$3-2,W1475+1,(YEAR!$C$2+YEAR!$C$3-1)&amp;"       :="))</f>
        <v>1</v>
      </c>
      <c r="Y1475">
        <f>IF(X1475&lt;1.1,X1475,IF(X1475&lt;YEAR!$C$2+YEAR!$C$3-2,X1475+1,(YEAR!$C$2+YEAR!$C$3-1)&amp;"       :="))</f>
        <v>1</v>
      </c>
      <c r="Z1475">
        <f>IF(Y1475&lt;1.1,Y1475,IF(Y1475&lt;YEAR!$C$2+YEAR!$C$3-2,Y1475+1,(YEAR!$C$2+YEAR!$C$3-1)&amp;"       :="))</f>
        <v>1</v>
      </c>
      <c r="AA1475">
        <f>IF(Z1475&lt;1.1,Z1475,IF(Z1475&lt;YEAR!$C$2+YEAR!$C$3-2,Z1475+1,(YEAR!$C$2+YEAR!$C$3-1)&amp;"       :="))</f>
        <v>1</v>
      </c>
      <c r="AB1475">
        <f>IF(AA1475&lt;1.1,AA1475,IF(AA1475&lt;YEAR!$C$2+YEAR!$C$3-2,AA1475+1,(YEAR!$C$2+YEAR!$C$3-1)&amp;"       :="))</f>
        <v>1</v>
      </c>
      <c r="AC1475">
        <f>IF(AB1475&lt;1.1,AB1475,IF(AB1475&lt;YEAR!$C$2+YEAR!$C$3-2,AB1475+1,(YEAR!$C$2+YEAR!$C$3-1)&amp;"       :="))</f>
        <v>1</v>
      </c>
      <c r="AD1475">
        <f>IF(AC1475&lt;1.1,AC1475,IF(AC1475&lt;YEAR!$C$2+YEAR!$C$3-2,AC1475+1,(YEAR!$C$2+YEAR!$C$3-1)&amp;"       :="))</f>
        <v>1</v>
      </c>
      <c r="AE1475">
        <f>IF(AD1475&lt;1.1,AD1475,IF(AD1475&lt;YEAR!$C$2+YEAR!$C$3-2,AD1475+1,(YEAR!$C$2+YEAR!$C$3-1)&amp;"       :="))</f>
        <v>1</v>
      </c>
      <c r="AF1475">
        <f>IF(AE1475&lt;1.1,AE1475,IF(AE1475&lt;YEAR!$C$2+YEAR!$C$3-2,AE1475+1,(YEAR!$C$2+YEAR!$C$3-1)&amp;"       :="))</f>
        <v>1</v>
      </c>
      <c r="AG1475">
        <f>IF(AF1475&lt;1.1,AF1475,IF(AF1475&lt;YEAR!$C$2+YEAR!$C$3-2,AF1475+1,(YEAR!$C$2+YEAR!$C$3-1)&amp;"       :="))</f>
        <v>1</v>
      </c>
      <c r="AH1475">
        <f>IF(AG1475&lt;1.1,AG1475,IF(AG1475&lt;YEAR!$C$2+YEAR!$C$3-2,AG1475+1,(YEAR!$C$2+YEAR!$C$3-1)&amp;"       :="))</f>
        <v>1</v>
      </c>
      <c r="AI1475">
        <f>IF(AH1475&lt;1.1,AH1475,IF(AH1475&lt;YEAR!$C$2+YEAR!$C$3-2,AH1475+1,(YEAR!$C$2+YEAR!$C$3-1)&amp;"       :="))</f>
        <v>1</v>
      </c>
      <c r="AJ1475">
        <f>IF(AI1475&lt;1.1,AI1475,IF(AI1475&lt;YEAR!$C$2+YEAR!$C$3-2,AI1475+1,(YEAR!$C$2+YEAR!$C$3-1)&amp;"       :="))</f>
        <v>1</v>
      </c>
    </row>
    <row r="1476" spans="1:36">
      <c r="A1476">
        <f t="shared" ca="1" si="110"/>
        <v>36</v>
      </c>
      <c r="B1476" t="s">
        <v>51</v>
      </c>
      <c r="C1476" t="str">
        <f ca="1">IF(D1476="",OFFSET(AvailabilityFactor!A$1,A1476,0),C1475)</f>
        <v>D2HLT0171</v>
      </c>
      <c r="D1476" t="str" cm="1">
        <f t="array" aca="1" ref="D1476" ca="1">IF(D1475="",TS_DRC!$P$5,OFFSET(TS_DRC!P$5,RIGHT(D1475,2),0,TRUE))</f>
        <v>TS37</v>
      </c>
      <c r="E1476" t="str">
        <f t="shared" ca="1" si="111"/>
        <v>TS37</v>
      </c>
      <c r="F1476">
        <f>[3]Scenarios!$H$7</f>
        <v>1</v>
      </c>
      <c r="G1476">
        <f>IF(F1476&lt;1.1,F1476,IF(F1476&lt;YEAR!$C$2+YEAR!$C$3-2,F1476+1,(YEAR!$C$2+YEAR!$C$3-1)&amp;"       :="))</f>
        <v>1</v>
      </c>
      <c r="H1476">
        <f>IF(G1476&lt;1.1,G1476,IF(G1476&lt;YEAR!$C$2+YEAR!$C$3-2,G1476+1,(YEAR!$C$2+YEAR!$C$3-1)&amp;"       :="))</f>
        <v>1</v>
      </c>
      <c r="I1476">
        <f>IF(H1476&lt;1.1,H1476,IF(H1476&lt;YEAR!$C$2+YEAR!$C$3-2,H1476+1,(YEAR!$C$2+YEAR!$C$3-1)&amp;"       :="))</f>
        <v>1</v>
      </c>
      <c r="J1476">
        <f>IF(I1476&lt;1.1,I1476,IF(I1476&lt;YEAR!$C$2+YEAR!$C$3-2,I1476+1,(YEAR!$C$2+YEAR!$C$3-1)&amp;"       :="))</f>
        <v>1</v>
      </c>
      <c r="K1476">
        <f>IF(J1476&lt;1.1,J1476,IF(J1476&lt;YEAR!$C$2+YEAR!$C$3-2,J1476+1,(YEAR!$C$2+YEAR!$C$3-1)&amp;"       :="))</f>
        <v>1</v>
      </c>
      <c r="L1476">
        <f>IF(K1476&lt;1.1,K1476,IF(K1476&lt;YEAR!$C$2+YEAR!$C$3-2,K1476+1,(YEAR!$C$2+YEAR!$C$3-1)&amp;"       :="))</f>
        <v>1</v>
      </c>
      <c r="M1476">
        <f>IF(L1476&lt;1.1,L1476,IF(L1476&lt;YEAR!$C$2+YEAR!$C$3-2,L1476+1,(YEAR!$C$2+YEAR!$C$3-1)&amp;"       :="))</f>
        <v>1</v>
      </c>
      <c r="N1476">
        <f>IF(M1476&lt;1.1,M1476,IF(M1476&lt;YEAR!$C$2+YEAR!$C$3-2,M1476+1,(YEAR!$C$2+YEAR!$C$3-1)&amp;"       :="))</f>
        <v>1</v>
      </c>
      <c r="O1476">
        <f>IF(N1476&lt;1.1,N1476,IF(N1476&lt;YEAR!$C$2+YEAR!$C$3-2,N1476+1,(YEAR!$C$2+YEAR!$C$3-1)&amp;"       :="))</f>
        <v>1</v>
      </c>
      <c r="P1476">
        <f>IF(O1476&lt;1.1,O1476,IF(O1476&lt;YEAR!$C$2+YEAR!$C$3-2,O1476+1,(YEAR!$C$2+YEAR!$C$3-1)&amp;"       :="))</f>
        <v>1</v>
      </c>
      <c r="Q1476">
        <f>IF(P1476&lt;1.1,P1476,IF(P1476&lt;YEAR!$C$2+YEAR!$C$3-2,P1476+1,(YEAR!$C$2+YEAR!$C$3-1)&amp;"       :="))</f>
        <v>1</v>
      </c>
      <c r="R1476">
        <f>IF(Q1476&lt;1.1,Q1476,IF(Q1476&lt;YEAR!$C$2+YEAR!$C$3-2,Q1476+1,(YEAR!$C$2+YEAR!$C$3-1)&amp;"       :="))</f>
        <v>1</v>
      </c>
      <c r="S1476">
        <f>IF(R1476&lt;1.1,R1476,IF(R1476&lt;YEAR!$C$2+YEAR!$C$3-2,R1476+1,(YEAR!$C$2+YEAR!$C$3-1)&amp;"       :="))</f>
        <v>1</v>
      </c>
      <c r="T1476">
        <f>IF(S1476&lt;1.1,S1476,IF(S1476&lt;YEAR!$C$2+YEAR!$C$3-2,S1476+1,(YEAR!$C$2+YEAR!$C$3-1)&amp;"       :="))</f>
        <v>1</v>
      </c>
      <c r="U1476">
        <f>IF(T1476&lt;1.1,T1476,IF(T1476&lt;YEAR!$C$2+YEAR!$C$3-2,T1476+1,(YEAR!$C$2+YEAR!$C$3-1)&amp;"       :="))</f>
        <v>1</v>
      </c>
      <c r="V1476">
        <f>IF(U1476&lt;1.1,U1476,IF(U1476&lt;YEAR!$C$2+YEAR!$C$3-2,U1476+1,(YEAR!$C$2+YEAR!$C$3-1)&amp;"       :="))</f>
        <v>1</v>
      </c>
      <c r="W1476">
        <f>IF(V1476&lt;1.1,V1476,IF(V1476&lt;YEAR!$C$2+YEAR!$C$3-2,V1476+1,(YEAR!$C$2+YEAR!$C$3-1)&amp;"       :="))</f>
        <v>1</v>
      </c>
      <c r="X1476">
        <f>IF(W1476&lt;1.1,W1476,IF(W1476&lt;YEAR!$C$2+YEAR!$C$3-2,W1476+1,(YEAR!$C$2+YEAR!$C$3-1)&amp;"       :="))</f>
        <v>1</v>
      </c>
      <c r="Y1476">
        <f>IF(X1476&lt;1.1,X1476,IF(X1476&lt;YEAR!$C$2+YEAR!$C$3-2,X1476+1,(YEAR!$C$2+YEAR!$C$3-1)&amp;"       :="))</f>
        <v>1</v>
      </c>
      <c r="Z1476">
        <f>IF(Y1476&lt;1.1,Y1476,IF(Y1476&lt;YEAR!$C$2+YEAR!$C$3-2,Y1476+1,(YEAR!$C$2+YEAR!$C$3-1)&amp;"       :="))</f>
        <v>1</v>
      </c>
      <c r="AA1476">
        <f>IF(Z1476&lt;1.1,Z1476,IF(Z1476&lt;YEAR!$C$2+YEAR!$C$3-2,Z1476+1,(YEAR!$C$2+YEAR!$C$3-1)&amp;"       :="))</f>
        <v>1</v>
      </c>
      <c r="AB1476">
        <f>IF(AA1476&lt;1.1,AA1476,IF(AA1476&lt;YEAR!$C$2+YEAR!$C$3-2,AA1476+1,(YEAR!$C$2+YEAR!$C$3-1)&amp;"       :="))</f>
        <v>1</v>
      </c>
      <c r="AC1476">
        <f>IF(AB1476&lt;1.1,AB1476,IF(AB1476&lt;YEAR!$C$2+YEAR!$C$3-2,AB1476+1,(YEAR!$C$2+YEAR!$C$3-1)&amp;"       :="))</f>
        <v>1</v>
      </c>
      <c r="AD1476">
        <f>IF(AC1476&lt;1.1,AC1476,IF(AC1476&lt;YEAR!$C$2+YEAR!$C$3-2,AC1476+1,(YEAR!$C$2+YEAR!$C$3-1)&amp;"       :="))</f>
        <v>1</v>
      </c>
      <c r="AE1476">
        <f>IF(AD1476&lt;1.1,AD1476,IF(AD1476&lt;YEAR!$C$2+YEAR!$C$3-2,AD1476+1,(YEAR!$C$2+YEAR!$C$3-1)&amp;"       :="))</f>
        <v>1</v>
      </c>
      <c r="AF1476">
        <f>IF(AE1476&lt;1.1,AE1476,IF(AE1476&lt;YEAR!$C$2+YEAR!$C$3-2,AE1476+1,(YEAR!$C$2+YEAR!$C$3-1)&amp;"       :="))</f>
        <v>1</v>
      </c>
      <c r="AG1476">
        <f>IF(AF1476&lt;1.1,AF1476,IF(AF1476&lt;YEAR!$C$2+YEAR!$C$3-2,AF1476+1,(YEAR!$C$2+YEAR!$C$3-1)&amp;"       :="))</f>
        <v>1</v>
      </c>
      <c r="AH1476">
        <f>IF(AG1476&lt;1.1,AG1476,IF(AG1476&lt;YEAR!$C$2+YEAR!$C$3-2,AG1476+1,(YEAR!$C$2+YEAR!$C$3-1)&amp;"       :="))</f>
        <v>1</v>
      </c>
      <c r="AI1476">
        <f>IF(AH1476&lt;1.1,AH1476,IF(AH1476&lt;YEAR!$C$2+YEAR!$C$3-2,AH1476+1,(YEAR!$C$2+YEAR!$C$3-1)&amp;"       :="))</f>
        <v>1</v>
      </c>
      <c r="AJ1476">
        <f>IF(AI1476&lt;1.1,AI1476,IF(AI1476&lt;YEAR!$C$2+YEAR!$C$3-2,AI1476+1,(YEAR!$C$2+YEAR!$C$3-1)&amp;"       :="))</f>
        <v>1</v>
      </c>
    </row>
    <row r="1477" spans="1:36">
      <c r="A1477">
        <f t="shared" ca="1" si="110"/>
        <v>36</v>
      </c>
      <c r="B1477" t="s">
        <v>51</v>
      </c>
      <c r="C1477" t="str">
        <f ca="1">IF(D1477="",OFFSET(AvailabilityFactor!A$1,A1477,0),C1476)</f>
        <v>D2HLT0171</v>
      </c>
      <c r="D1477" t="str" cm="1">
        <f t="array" aca="1" ref="D1477" ca="1">IF(D1476="",TS_DRC!$P$5,OFFSET(TS_DRC!P$5,RIGHT(D1476,2),0,TRUE))</f>
        <v>TS38</v>
      </c>
      <c r="E1477" t="str">
        <f t="shared" ca="1" si="111"/>
        <v>TS38</v>
      </c>
      <c r="F1477">
        <f>[3]Scenarios!$H$7</f>
        <v>1</v>
      </c>
      <c r="G1477">
        <f>IF(F1477&lt;1.1,F1477,IF(F1477&lt;YEAR!$C$2+YEAR!$C$3-2,F1477+1,(YEAR!$C$2+YEAR!$C$3-1)&amp;"       :="))</f>
        <v>1</v>
      </c>
      <c r="H1477">
        <f>IF(G1477&lt;1.1,G1477,IF(G1477&lt;YEAR!$C$2+YEAR!$C$3-2,G1477+1,(YEAR!$C$2+YEAR!$C$3-1)&amp;"       :="))</f>
        <v>1</v>
      </c>
      <c r="I1477">
        <f>IF(H1477&lt;1.1,H1477,IF(H1477&lt;YEAR!$C$2+YEAR!$C$3-2,H1477+1,(YEAR!$C$2+YEAR!$C$3-1)&amp;"       :="))</f>
        <v>1</v>
      </c>
      <c r="J1477">
        <f>IF(I1477&lt;1.1,I1477,IF(I1477&lt;YEAR!$C$2+YEAR!$C$3-2,I1477+1,(YEAR!$C$2+YEAR!$C$3-1)&amp;"       :="))</f>
        <v>1</v>
      </c>
      <c r="K1477">
        <f>IF(J1477&lt;1.1,J1477,IF(J1477&lt;YEAR!$C$2+YEAR!$C$3-2,J1477+1,(YEAR!$C$2+YEAR!$C$3-1)&amp;"       :="))</f>
        <v>1</v>
      </c>
      <c r="L1477">
        <f>IF(K1477&lt;1.1,K1477,IF(K1477&lt;YEAR!$C$2+YEAR!$C$3-2,K1477+1,(YEAR!$C$2+YEAR!$C$3-1)&amp;"       :="))</f>
        <v>1</v>
      </c>
      <c r="M1477">
        <f>IF(L1477&lt;1.1,L1477,IF(L1477&lt;YEAR!$C$2+YEAR!$C$3-2,L1477+1,(YEAR!$C$2+YEAR!$C$3-1)&amp;"       :="))</f>
        <v>1</v>
      </c>
      <c r="N1477">
        <f>IF(M1477&lt;1.1,M1477,IF(M1477&lt;YEAR!$C$2+YEAR!$C$3-2,M1477+1,(YEAR!$C$2+YEAR!$C$3-1)&amp;"       :="))</f>
        <v>1</v>
      </c>
      <c r="O1477">
        <f>IF(N1477&lt;1.1,N1477,IF(N1477&lt;YEAR!$C$2+YEAR!$C$3-2,N1477+1,(YEAR!$C$2+YEAR!$C$3-1)&amp;"       :="))</f>
        <v>1</v>
      </c>
      <c r="P1477">
        <f>IF(O1477&lt;1.1,O1477,IF(O1477&lt;YEAR!$C$2+YEAR!$C$3-2,O1477+1,(YEAR!$C$2+YEAR!$C$3-1)&amp;"       :="))</f>
        <v>1</v>
      </c>
      <c r="Q1477">
        <f>IF(P1477&lt;1.1,P1477,IF(P1477&lt;YEAR!$C$2+YEAR!$C$3-2,P1477+1,(YEAR!$C$2+YEAR!$C$3-1)&amp;"       :="))</f>
        <v>1</v>
      </c>
      <c r="R1477">
        <f>IF(Q1477&lt;1.1,Q1477,IF(Q1477&lt;YEAR!$C$2+YEAR!$C$3-2,Q1477+1,(YEAR!$C$2+YEAR!$C$3-1)&amp;"       :="))</f>
        <v>1</v>
      </c>
      <c r="S1477">
        <f>IF(R1477&lt;1.1,R1477,IF(R1477&lt;YEAR!$C$2+YEAR!$C$3-2,R1477+1,(YEAR!$C$2+YEAR!$C$3-1)&amp;"       :="))</f>
        <v>1</v>
      </c>
      <c r="T1477">
        <f>IF(S1477&lt;1.1,S1477,IF(S1477&lt;YEAR!$C$2+YEAR!$C$3-2,S1477+1,(YEAR!$C$2+YEAR!$C$3-1)&amp;"       :="))</f>
        <v>1</v>
      </c>
      <c r="U1477">
        <f>IF(T1477&lt;1.1,T1477,IF(T1477&lt;YEAR!$C$2+YEAR!$C$3-2,T1477+1,(YEAR!$C$2+YEAR!$C$3-1)&amp;"       :="))</f>
        <v>1</v>
      </c>
      <c r="V1477">
        <f>IF(U1477&lt;1.1,U1477,IF(U1477&lt;YEAR!$C$2+YEAR!$C$3-2,U1477+1,(YEAR!$C$2+YEAR!$C$3-1)&amp;"       :="))</f>
        <v>1</v>
      </c>
      <c r="W1477">
        <f>IF(V1477&lt;1.1,V1477,IF(V1477&lt;YEAR!$C$2+YEAR!$C$3-2,V1477+1,(YEAR!$C$2+YEAR!$C$3-1)&amp;"       :="))</f>
        <v>1</v>
      </c>
      <c r="X1477">
        <f>IF(W1477&lt;1.1,W1477,IF(W1477&lt;YEAR!$C$2+YEAR!$C$3-2,W1477+1,(YEAR!$C$2+YEAR!$C$3-1)&amp;"       :="))</f>
        <v>1</v>
      </c>
      <c r="Y1477">
        <f>IF(X1477&lt;1.1,X1477,IF(X1477&lt;YEAR!$C$2+YEAR!$C$3-2,X1477+1,(YEAR!$C$2+YEAR!$C$3-1)&amp;"       :="))</f>
        <v>1</v>
      </c>
      <c r="Z1477">
        <f>IF(Y1477&lt;1.1,Y1477,IF(Y1477&lt;YEAR!$C$2+YEAR!$C$3-2,Y1477+1,(YEAR!$C$2+YEAR!$C$3-1)&amp;"       :="))</f>
        <v>1</v>
      </c>
      <c r="AA1477">
        <f>IF(Z1477&lt;1.1,Z1477,IF(Z1477&lt;YEAR!$C$2+YEAR!$C$3-2,Z1477+1,(YEAR!$C$2+YEAR!$C$3-1)&amp;"       :="))</f>
        <v>1</v>
      </c>
      <c r="AB1477">
        <f>IF(AA1477&lt;1.1,AA1477,IF(AA1477&lt;YEAR!$C$2+YEAR!$C$3-2,AA1477+1,(YEAR!$C$2+YEAR!$C$3-1)&amp;"       :="))</f>
        <v>1</v>
      </c>
      <c r="AC1477">
        <f>IF(AB1477&lt;1.1,AB1477,IF(AB1477&lt;YEAR!$C$2+YEAR!$C$3-2,AB1477+1,(YEAR!$C$2+YEAR!$C$3-1)&amp;"       :="))</f>
        <v>1</v>
      </c>
      <c r="AD1477">
        <f>IF(AC1477&lt;1.1,AC1477,IF(AC1477&lt;YEAR!$C$2+YEAR!$C$3-2,AC1477+1,(YEAR!$C$2+YEAR!$C$3-1)&amp;"       :="))</f>
        <v>1</v>
      </c>
      <c r="AE1477">
        <f>IF(AD1477&lt;1.1,AD1477,IF(AD1477&lt;YEAR!$C$2+YEAR!$C$3-2,AD1477+1,(YEAR!$C$2+YEAR!$C$3-1)&amp;"       :="))</f>
        <v>1</v>
      </c>
      <c r="AF1477">
        <f>IF(AE1477&lt;1.1,AE1477,IF(AE1477&lt;YEAR!$C$2+YEAR!$C$3-2,AE1477+1,(YEAR!$C$2+YEAR!$C$3-1)&amp;"       :="))</f>
        <v>1</v>
      </c>
      <c r="AG1477">
        <f>IF(AF1477&lt;1.1,AF1477,IF(AF1477&lt;YEAR!$C$2+YEAR!$C$3-2,AF1477+1,(YEAR!$C$2+YEAR!$C$3-1)&amp;"       :="))</f>
        <v>1</v>
      </c>
      <c r="AH1477">
        <f>IF(AG1477&lt;1.1,AG1477,IF(AG1477&lt;YEAR!$C$2+YEAR!$C$3-2,AG1477+1,(YEAR!$C$2+YEAR!$C$3-1)&amp;"       :="))</f>
        <v>1</v>
      </c>
      <c r="AI1477">
        <f>IF(AH1477&lt;1.1,AH1477,IF(AH1477&lt;YEAR!$C$2+YEAR!$C$3-2,AH1477+1,(YEAR!$C$2+YEAR!$C$3-1)&amp;"       :="))</f>
        <v>1</v>
      </c>
      <c r="AJ1477">
        <f>IF(AI1477&lt;1.1,AI1477,IF(AI1477&lt;YEAR!$C$2+YEAR!$C$3-2,AI1477+1,(YEAR!$C$2+YEAR!$C$3-1)&amp;"       :="))</f>
        <v>1</v>
      </c>
    </row>
    <row r="1478" spans="1:36">
      <c r="A1478">
        <f t="shared" ca="1" si="110"/>
        <v>36</v>
      </c>
      <c r="B1478" t="s">
        <v>51</v>
      </c>
      <c r="C1478" t="str">
        <f ca="1">IF(D1478="",OFFSET(AvailabilityFactor!A$1,A1478,0),C1477)</f>
        <v>D2HLT0171</v>
      </c>
      <c r="D1478" t="str" cm="1">
        <f t="array" aca="1" ref="D1478" ca="1">IF(D1477="",TS_DRC!$P$5,OFFSET(TS_DRC!P$5,RIGHT(D1477,2),0,TRUE))</f>
        <v>TS39</v>
      </c>
      <c r="E1478" t="str">
        <f t="shared" ca="1" si="111"/>
        <v>TS39</v>
      </c>
      <c r="F1478">
        <f>[3]Scenarios!$H$7</f>
        <v>1</v>
      </c>
      <c r="G1478">
        <f>IF(F1478&lt;1.1,F1478,IF(F1478&lt;YEAR!$C$2+YEAR!$C$3-2,F1478+1,(YEAR!$C$2+YEAR!$C$3-1)&amp;"       :="))</f>
        <v>1</v>
      </c>
      <c r="H1478">
        <f>IF(G1478&lt;1.1,G1478,IF(G1478&lt;YEAR!$C$2+YEAR!$C$3-2,G1478+1,(YEAR!$C$2+YEAR!$C$3-1)&amp;"       :="))</f>
        <v>1</v>
      </c>
      <c r="I1478">
        <f>IF(H1478&lt;1.1,H1478,IF(H1478&lt;YEAR!$C$2+YEAR!$C$3-2,H1478+1,(YEAR!$C$2+YEAR!$C$3-1)&amp;"       :="))</f>
        <v>1</v>
      </c>
      <c r="J1478">
        <f>IF(I1478&lt;1.1,I1478,IF(I1478&lt;YEAR!$C$2+YEAR!$C$3-2,I1478+1,(YEAR!$C$2+YEAR!$C$3-1)&amp;"       :="))</f>
        <v>1</v>
      </c>
      <c r="K1478">
        <f>IF(J1478&lt;1.1,J1478,IF(J1478&lt;YEAR!$C$2+YEAR!$C$3-2,J1478+1,(YEAR!$C$2+YEAR!$C$3-1)&amp;"       :="))</f>
        <v>1</v>
      </c>
      <c r="L1478">
        <f>IF(K1478&lt;1.1,K1478,IF(K1478&lt;YEAR!$C$2+YEAR!$C$3-2,K1478+1,(YEAR!$C$2+YEAR!$C$3-1)&amp;"       :="))</f>
        <v>1</v>
      </c>
      <c r="M1478">
        <f>IF(L1478&lt;1.1,L1478,IF(L1478&lt;YEAR!$C$2+YEAR!$C$3-2,L1478+1,(YEAR!$C$2+YEAR!$C$3-1)&amp;"       :="))</f>
        <v>1</v>
      </c>
      <c r="N1478">
        <f>IF(M1478&lt;1.1,M1478,IF(M1478&lt;YEAR!$C$2+YEAR!$C$3-2,M1478+1,(YEAR!$C$2+YEAR!$C$3-1)&amp;"       :="))</f>
        <v>1</v>
      </c>
      <c r="O1478">
        <f>IF(N1478&lt;1.1,N1478,IF(N1478&lt;YEAR!$C$2+YEAR!$C$3-2,N1478+1,(YEAR!$C$2+YEAR!$C$3-1)&amp;"       :="))</f>
        <v>1</v>
      </c>
      <c r="P1478">
        <f>IF(O1478&lt;1.1,O1478,IF(O1478&lt;YEAR!$C$2+YEAR!$C$3-2,O1478+1,(YEAR!$C$2+YEAR!$C$3-1)&amp;"       :="))</f>
        <v>1</v>
      </c>
      <c r="Q1478">
        <f>IF(P1478&lt;1.1,P1478,IF(P1478&lt;YEAR!$C$2+YEAR!$C$3-2,P1478+1,(YEAR!$C$2+YEAR!$C$3-1)&amp;"       :="))</f>
        <v>1</v>
      </c>
      <c r="R1478">
        <f>IF(Q1478&lt;1.1,Q1478,IF(Q1478&lt;YEAR!$C$2+YEAR!$C$3-2,Q1478+1,(YEAR!$C$2+YEAR!$C$3-1)&amp;"       :="))</f>
        <v>1</v>
      </c>
      <c r="S1478">
        <f>IF(R1478&lt;1.1,R1478,IF(R1478&lt;YEAR!$C$2+YEAR!$C$3-2,R1478+1,(YEAR!$C$2+YEAR!$C$3-1)&amp;"       :="))</f>
        <v>1</v>
      </c>
      <c r="T1478">
        <f>IF(S1478&lt;1.1,S1478,IF(S1478&lt;YEAR!$C$2+YEAR!$C$3-2,S1478+1,(YEAR!$C$2+YEAR!$C$3-1)&amp;"       :="))</f>
        <v>1</v>
      </c>
      <c r="U1478">
        <f>IF(T1478&lt;1.1,T1478,IF(T1478&lt;YEAR!$C$2+YEAR!$C$3-2,T1478+1,(YEAR!$C$2+YEAR!$C$3-1)&amp;"       :="))</f>
        <v>1</v>
      </c>
      <c r="V1478">
        <f>IF(U1478&lt;1.1,U1478,IF(U1478&lt;YEAR!$C$2+YEAR!$C$3-2,U1478+1,(YEAR!$C$2+YEAR!$C$3-1)&amp;"       :="))</f>
        <v>1</v>
      </c>
      <c r="W1478">
        <f>IF(V1478&lt;1.1,V1478,IF(V1478&lt;YEAR!$C$2+YEAR!$C$3-2,V1478+1,(YEAR!$C$2+YEAR!$C$3-1)&amp;"       :="))</f>
        <v>1</v>
      </c>
      <c r="X1478">
        <f>IF(W1478&lt;1.1,W1478,IF(W1478&lt;YEAR!$C$2+YEAR!$C$3-2,W1478+1,(YEAR!$C$2+YEAR!$C$3-1)&amp;"       :="))</f>
        <v>1</v>
      </c>
      <c r="Y1478">
        <f>IF(X1478&lt;1.1,X1478,IF(X1478&lt;YEAR!$C$2+YEAR!$C$3-2,X1478+1,(YEAR!$C$2+YEAR!$C$3-1)&amp;"       :="))</f>
        <v>1</v>
      </c>
      <c r="Z1478">
        <f>IF(Y1478&lt;1.1,Y1478,IF(Y1478&lt;YEAR!$C$2+YEAR!$C$3-2,Y1478+1,(YEAR!$C$2+YEAR!$C$3-1)&amp;"       :="))</f>
        <v>1</v>
      </c>
      <c r="AA1478">
        <f>IF(Z1478&lt;1.1,Z1478,IF(Z1478&lt;YEAR!$C$2+YEAR!$C$3-2,Z1478+1,(YEAR!$C$2+YEAR!$C$3-1)&amp;"       :="))</f>
        <v>1</v>
      </c>
      <c r="AB1478">
        <f>IF(AA1478&lt;1.1,AA1478,IF(AA1478&lt;YEAR!$C$2+YEAR!$C$3-2,AA1478+1,(YEAR!$C$2+YEAR!$C$3-1)&amp;"       :="))</f>
        <v>1</v>
      </c>
      <c r="AC1478">
        <f>IF(AB1478&lt;1.1,AB1478,IF(AB1478&lt;YEAR!$C$2+YEAR!$C$3-2,AB1478+1,(YEAR!$C$2+YEAR!$C$3-1)&amp;"       :="))</f>
        <v>1</v>
      </c>
      <c r="AD1478">
        <f>IF(AC1478&lt;1.1,AC1478,IF(AC1478&lt;YEAR!$C$2+YEAR!$C$3-2,AC1478+1,(YEAR!$C$2+YEAR!$C$3-1)&amp;"       :="))</f>
        <v>1</v>
      </c>
      <c r="AE1478">
        <f>IF(AD1478&lt;1.1,AD1478,IF(AD1478&lt;YEAR!$C$2+YEAR!$C$3-2,AD1478+1,(YEAR!$C$2+YEAR!$C$3-1)&amp;"       :="))</f>
        <v>1</v>
      </c>
      <c r="AF1478">
        <f>IF(AE1478&lt;1.1,AE1478,IF(AE1478&lt;YEAR!$C$2+YEAR!$C$3-2,AE1478+1,(YEAR!$C$2+YEAR!$C$3-1)&amp;"       :="))</f>
        <v>1</v>
      </c>
      <c r="AG1478">
        <f>IF(AF1478&lt;1.1,AF1478,IF(AF1478&lt;YEAR!$C$2+YEAR!$C$3-2,AF1478+1,(YEAR!$C$2+YEAR!$C$3-1)&amp;"       :="))</f>
        <v>1</v>
      </c>
      <c r="AH1478">
        <f>IF(AG1478&lt;1.1,AG1478,IF(AG1478&lt;YEAR!$C$2+YEAR!$C$3-2,AG1478+1,(YEAR!$C$2+YEAR!$C$3-1)&amp;"       :="))</f>
        <v>1</v>
      </c>
      <c r="AI1478">
        <f>IF(AH1478&lt;1.1,AH1478,IF(AH1478&lt;YEAR!$C$2+YEAR!$C$3-2,AH1478+1,(YEAR!$C$2+YEAR!$C$3-1)&amp;"       :="))</f>
        <v>1</v>
      </c>
      <c r="AJ1478">
        <f>IF(AI1478&lt;1.1,AI1478,IF(AI1478&lt;YEAR!$C$2+YEAR!$C$3-2,AI1478+1,(YEAR!$C$2+YEAR!$C$3-1)&amp;"       :="))</f>
        <v>1</v>
      </c>
    </row>
    <row r="1479" spans="1:36">
      <c r="A1479">
        <f t="shared" ca="1" si="110"/>
        <v>36</v>
      </c>
      <c r="B1479" t="s">
        <v>51</v>
      </c>
      <c r="C1479" t="str">
        <f ca="1">IF(D1479="",OFFSET(AvailabilityFactor!A$1,A1479,0),C1478)</f>
        <v>D2HLT0171</v>
      </c>
      <c r="D1479" t="str" cm="1">
        <f t="array" aca="1" ref="D1479" ca="1">IF(D1478="",TS_DRC!$P$5,OFFSET(TS_DRC!P$5,RIGHT(D1478,2),0,TRUE))</f>
        <v>TS40</v>
      </c>
      <c r="E1479" t="str">
        <f t="shared" ca="1" si="111"/>
        <v>TS40</v>
      </c>
      <c r="F1479">
        <f>[3]Scenarios!$H$7</f>
        <v>1</v>
      </c>
      <c r="G1479">
        <f>IF(F1479&lt;1.1,F1479,IF(F1479&lt;YEAR!$C$2+YEAR!$C$3-2,F1479+1,(YEAR!$C$2+YEAR!$C$3-1)&amp;"       :="))</f>
        <v>1</v>
      </c>
      <c r="H1479">
        <f>IF(G1479&lt;1.1,G1479,IF(G1479&lt;YEAR!$C$2+YEAR!$C$3-2,G1479+1,(YEAR!$C$2+YEAR!$C$3-1)&amp;"       :="))</f>
        <v>1</v>
      </c>
      <c r="I1479">
        <f>IF(H1479&lt;1.1,H1479,IF(H1479&lt;YEAR!$C$2+YEAR!$C$3-2,H1479+1,(YEAR!$C$2+YEAR!$C$3-1)&amp;"       :="))</f>
        <v>1</v>
      </c>
      <c r="J1479">
        <f>IF(I1479&lt;1.1,I1479,IF(I1479&lt;YEAR!$C$2+YEAR!$C$3-2,I1479+1,(YEAR!$C$2+YEAR!$C$3-1)&amp;"       :="))</f>
        <v>1</v>
      </c>
      <c r="K1479">
        <f>IF(J1479&lt;1.1,J1479,IF(J1479&lt;YEAR!$C$2+YEAR!$C$3-2,J1479+1,(YEAR!$C$2+YEAR!$C$3-1)&amp;"       :="))</f>
        <v>1</v>
      </c>
      <c r="L1479">
        <f>IF(K1479&lt;1.1,K1479,IF(K1479&lt;YEAR!$C$2+YEAR!$C$3-2,K1479+1,(YEAR!$C$2+YEAR!$C$3-1)&amp;"       :="))</f>
        <v>1</v>
      </c>
      <c r="M1479">
        <f>IF(L1479&lt;1.1,L1479,IF(L1479&lt;YEAR!$C$2+YEAR!$C$3-2,L1479+1,(YEAR!$C$2+YEAR!$C$3-1)&amp;"       :="))</f>
        <v>1</v>
      </c>
      <c r="N1479">
        <f>IF(M1479&lt;1.1,M1479,IF(M1479&lt;YEAR!$C$2+YEAR!$C$3-2,M1479+1,(YEAR!$C$2+YEAR!$C$3-1)&amp;"       :="))</f>
        <v>1</v>
      </c>
      <c r="O1479">
        <f>IF(N1479&lt;1.1,N1479,IF(N1479&lt;YEAR!$C$2+YEAR!$C$3-2,N1479+1,(YEAR!$C$2+YEAR!$C$3-1)&amp;"       :="))</f>
        <v>1</v>
      </c>
      <c r="P1479">
        <f>IF(O1479&lt;1.1,O1479,IF(O1479&lt;YEAR!$C$2+YEAR!$C$3-2,O1479+1,(YEAR!$C$2+YEAR!$C$3-1)&amp;"       :="))</f>
        <v>1</v>
      </c>
      <c r="Q1479">
        <f>IF(P1479&lt;1.1,P1479,IF(P1479&lt;YEAR!$C$2+YEAR!$C$3-2,P1479+1,(YEAR!$C$2+YEAR!$C$3-1)&amp;"       :="))</f>
        <v>1</v>
      </c>
      <c r="R1479">
        <f>IF(Q1479&lt;1.1,Q1479,IF(Q1479&lt;YEAR!$C$2+YEAR!$C$3-2,Q1479+1,(YEAR!$C$2+YEAR!$C$3-1)&amp;"       :="))</f>
        <v>1</v>
      </c>
      <c r="S1479">
        <f>IF(R1479&lt;1.1,R1479,IF(R1479&lt;YEAR!$C$2+YEAR!$C$3-2,R1479+1,(YEAR!$C$2+YEAR!$C$3-1)&amp;"       :="))</f>
        <v>1</v>
      </c>
      <c r="T1479">
        <f>IF(S1479&lt;1.1,S1479,IF(S1479&lt;YEAR!$C$2+YEAR!$C$3-2,S1479+1,(YEAR!$C$2+YEAR!$C$3-1)&amp;"       :="))</f>
        <v>1</v>
      </c>
      <c r="U1479">
        <f>IF(T1479&lt;1.1,T1479,IF(T1479&lt;YEAR!$C$2+YEAR!$C$3-2,T1479+1,(YEAR!$C$2+YEAR!$C$3-1)&amp;"       :="))</f>
        <v>1</v>
      </c>
      <c r="V1479">
        <f>IF(U1479&lt;1.1,U1479,IF(U1479&lt;YEAR!$C$2+YEAR!$C$3-2,U1479+1,(YEAR!$C$2+YEAR!$C$3-1)&amp;"       :="))</f>
        <v>1</v>
      </c>
      <c r="W1479">
        <f>IF(V1479&lt;1.1,V1479,IF(V1479&lt;YEAR!$C$2+YEAR!$C$3-2,V1479+1,(YEAR!$C$2+YEAR!$C$3-1)&amp;"       :="))</f>
        <v>1</v>
      </c>
      <c r="X1479">
        <f>IF(W1479&lt;1.1,W1479,IF(W1479&lt;YEAR!$C$2+YEAR!$C$3-2,W1479+1,(YEAR!$C$2+YEAR!$C$3-1)&amp;"       :="))</f>
        <v>1</v>
      </c>
      <c r="Y1479">
        <f>IF(X1479&lt;1.1,X1479,IF(X1479&lt;YEAR!$C$2+YEAR!$C$3-2,X1479+1,(YEAR!$C$2+YEAR!$C$3-1)&amp;"       :="))</f>
        <v>1</v>
      </c>
      <c r="Z1479">
        <f>IF(Y1479&lt;1.1,Y1479,IF(Y1479&lt;YEAR!$C$2+YEAR!$C$3-2,Y1479+1,(YEAR!$C$2+YEAR!$C$3-1)&amp;"       :="))</f>
        <v>1</v>
      </c>
      <c r="AA1479">
        <f>IF(Z1479&lt;1.1,Z1479,IF(Z1479&lt;YEAR!$C$2+YEAR!$C$3-2,Z1479+1,(YEAR!$C$2+YEAR!$C$3-1)&amp;"       :="))</f>
        <v>1</v>
      </c>
      <c r="AB1479">
        <f>IF(AA1479&lt;1.1,AA1479,IF(AA1479&lt;YEAR!$C$2+YEAR!$C$3-2,AA1479+1,(YEAR!$C$2+YEAR!$C$3-1)&amp;"       :="))</f>
        <v>1</v>
      </c>
      <c r="AC1479">
        <f>IF(AB1479&lt;1.1,AB1479,IF(AB1479&lt;YEAR!$C$2+YEAR!$C$3-2,AB1479+1,(YEAR!$C$2+YEAR!$C$3-1)&amp;"       :="))</f>
        <v>1</v>
      </c>
      <c r="AD1479">
        <f>IF(AC1479&lt;1.1,AC1479,IF(AC1479&lt;YEAR!$C$2+YEAR!$C$3-2,AC1479+1,(YEAR!$C$2+YEAR!$C$3-1)&amp;"       :="))</f>
        <v>1</v>
      </c>
      <c r="AE1479">
        <f>IF(AD1479&lt;1.1,AD1479,IF(AD1479&lt;YEAR!$C$2+YEAR!$C$3-2,AD1479+1,(YEAR!$C$2+YEAR!$C$3-1)&amp;"       :="))</f>
        <v>1</v>
      </c>
      <c r="AF1479">
        <f>IF(AE1479&lt;1.1,AE1479,IF(AE1479&lt;YEAR!$C$2+YEAR!$C$3-2,AE1479+1,(YEAR!$C$2+YEAR!$C$3-1)&amp;"       :="))</f>
        <v>1</v>
      </c>
      <c r="AG1479">
        <f>IF(AF1479&lt;1.1,AF1479,IF(AF1479&lt;YEAR!$C$2+YEAR!$C$3-2,AF1479+1,(YEAR!$C$2+YEAR!$C$3-1)&amp;"       :="))</f>
        <v>1</v>
      </c>
      <c r="AH1479">
        <f>IF(AG1479&lt;1.1,AG1479,IF(AG1479&lt;YEAR!$C$2+YEAR!$C$3-2,AG1479+1,(YEAR!$C$2+YEAR!$C$3-1)&amp;"       :="))</f>
        <v>1</v>
      </c>
      <c r="AI1479">
        <f>IF(AH1479&lt;1.1,AH1479,IF(AH1479&lt;YEAR!$C$2+YEAR!$C$3-2,AH1479+1,(YEAR!$C$2+YEAR!$C$3-1)&amp;"       :="))</f>
        <v>1</v>
      </c>
      <c r="AJ1479">
        <f>IF(AI1479&lt;1.1,AI1479,IF(AI1479&lt;YEAR!$C$2+YEAR!$C$3-2,AI1479+1,(YEAR!$C$2+YEAR!$C$3-1)&amp;"       :="))</f>
        <v>1</v>
      </c>
    </row>
    <row r="1480" spans="1:36">
      <c r="A1480">
        <f t="shared" ca="1" si="110"/>
        <v>37</v>
      </c>
      <c r="B1480" t="s">
        <v>51</v>
      </c>
      <c r="C1480" t="str">
        <f ca="1">IF(D1480="",OFFSET(AvailabilityFactor!A$1,A1480,0),C1479)</f>
        <v>D2HLT0182</v>
      </c>
      <c r="D1480" t="str" cm="1">
        <f t="array" aca="1" ref="D1480" ca="1">IF(D1479="",TS_DRC!$P$5,OFFSET(TS_DRC!P$5,RIGHT(D1479,2),0,TRUE))</f>
        <v/>
      </c>
      <c r="E1480" t="str">
        <f t="shared" ca="1" si="111"/>
        <v xml:space="preserve">[DRC,D2HLT0182,*,*]          :         </v>
      </c>
      <c r="F1480">
        <f ca="1">IF($D1726="",YEAR!C$2,1)</f>
        <v>2020</v>
      </c>
      <c r="G1480">
        <f ca="1">IF(F1480&lt;1.1,F1480,IF(F1480&lt;YEAR!$C$2+YEAR!$C$3-2,F1480+1,(YEAR!$C$2+YEAR!$C$3-1)&amp;"       :="))</f>
        <v>2021</v>
      </c>
      <c r="H1480">
        <f ca="1">IF(G1480&lt;1.1,G1480,IF(G1480&lt;YEAR!$C$2+YEAR!$C$3-2,G1480+1,(YEAR!$C$2+YEAR!$C$3-1)&amp;"       :="))</f>
        <v>2022</v>
      </c>
      <c r="I1480">
        <f ca="1">IF(H1480&lt;1.1,H1480,IF(H1480&lt;YEAR!$C$2+YEAR!$C$3-2,H1480+1,(YEAR!$C$2+YEAR!$C$3-1)&amp;"       :="))</f>
        <v>2023</v>
      </c>
      <c r="J1480">
        <f ca="1">IF(I1480&lt;1.1,I1480,IF(I1480&lt;YEAR!$C$2+YEAR!$C$3-2,I1480+1,(YEAR!$C$2+YEAR!$C$3-1)&amp;"       :="))</f>
        <v>2024</v>
      </c>
      <c r="K1480">
        <f ca="1">IF(J1480&lt;1.1,J1480,IF(J1480&lt;YEAR!$C$2+YEAR!$C$3-2,J1480+1,(YEAR!$C$2+YEAR!$C$3-1)&amp;"       :="))</f>
        <v>2025</v>
      </c>
      <c r="L1480">
        <f ca="1">IF(K1480&lt;1.1,K1480,IF(K1480&lt;YEAR!$C$2+YEAR!$C$3-2,K1480+1,(YEAR!$C$2+YEAR!$C$3-1)&amp;"       :="))</f>
        <v>2026</v>
      </c>
      <c r="M1480">
        <f ca="1">IF(L1480&lt;1.1,L1480,IF(L1480&lt;YEAR!$C$2+YEAR!$C$3-2,L1480+1,(YEAR!$C$2+YEAR!$C$3-1)&amp;"       :="))</f>
        <v>2027</v>
      </c>
      <c r="N1480">
        <f ca="1">IF(M1480&lt;1.1,M1480,IF(M1480&lt;YEAR!$C$2+YEAR!$C$3-2,M1480+1,(YEAR!$C$2+YEAR!$C$3-1)&amp;"       :="))</f>
        <v>2028</v>
      </c>
      <c r="O1480">
        <f ca="1">IF(N1480&lt;1.1,N1480,IF(N1480&lt;YEAR!$C$2+YEAR!$C$3-2,N1480+1,(YEAR!$C$2+YEAR!$C$3-1)&amp;"       :="))</f>
        <v>2029</v>
      </c>
      <c r="P1480">
        <f ca="1">IF(O1480&lt;1.1,O1480,IF(O1480&lt;YEAR!$C$2+YEAR!$C$3-2,O1480+1,(YEAR!$C$2+YEAR!$C$3-1)&amp;"       :="))</f>
        <v>2030</v>
      </c>
      <c r="Q1480">
        <f ca="1">IF(P1480&lt;1.1,P1480,IF(P1480&lt;YEAR!$C$2+YEAR!$C$3-2,P1480+1,(YEAR!$C$2+YEAR!$C$3-1)&amp;"       :="))</f>
        <v>2031</v>
      </c>
      <c r="R1480">
        <f ca="1">IF(Q1480&lt;1.1,Q1480,IF(Q1480&lt;YEAR!$C$2+YEAR!$C$3-2,Q1480+1,(YEAR!$C$2+YEAR!$C$3-1)&amp;"       :="))</f>
        <v>2032</v>
      </c>
      <c r="S1480">
        <f ca="1">IF(R1480&lt;1.1,R1480,IF(R1480&lt;YEAR!$C$2+YEAR!$C$3-2,R1480+1,(YEAR!$C$2+YEAR!$C$3-1)&amp;"       :="))</f>
        <v>2033</v>
      </c>
      <c r="T1480">
        <f ca="1">IF(S1480&lt;1.1,S1480,IF(S1480&lt;YEAR!$C$2+YEAR!$C$3-2,S1480+1,(YEAR!$C$2+YEAR!$C$3-1)&amp;"       :="))</f>
        <v>2034</v>
      </c>
      <c r="U1480">
        <f ca="1">IF(T1480&lt;1.1,T1480,IF(T1480&lt;YEAR!$C$2+YEAR!$C$3-2,T1480+1,(YEAR!$C$2+YEAR!$C$3-1)&amp;"       :="))</f>
        <v>2035</v>
      </c>
      <c r="V1480">
        <f ca="1">IF(U1480&lt;1.1,U1480,IF(U1480&lt;YEAR!$C$2+YEAR!$C$3-2,U1480+1,(YEAR!$C$2+YEAR!$C$3-1)&amp;"       :="))</f>
        <v>2036</v>
      </c>
      <c r="W1480">
        <f ca="1">IF(V1480&lt;1.1,V1480,IF(V1480&lt;YEAR!$C$2+YEAR!$C$3-2,V1480+1,(YEAR!$C$2+YEAR!$C$3-1)&amp;"       :="))</f>
        <v>2037</v>
      </c>
      <c r="X1480">
        <f ca="1">IF(W1480&lt;1.1,W1480,IF(W1480&lt;YEAR!$C$2+YEAR!$C$3-2,W1480+1,(YEAR!$C$2+YEAR!$C$3-1)&amp;"       :="))</f>
        <v>2038</v>
      </c>
      <c r="Y1480">
        <f ca="1">IF(X1480&lt;1.1,X1480,IF(X1480&lt;YEAR!$C$2+YEAR!$C$3-2,X1480+1,(YEAR!$C$2+YEAR!$C$3-1)&amp;"       :="))</f>
        <v>2039</v>
      </c>
      <c r="Z1480">
        <f ca="1">IF(Y1480&lt;1.1,Y1480,IF(Y1480&lt;YEAR!$C$2+YEAR!$C$3-2,Y1480+1,(YEAR!$C$2+YEAR!$C$3-1)&amp;"       :="))</f>
        <v>2040</v>
      </c>
      <c r="AA1480">
        <f ca="1">IF(Z1480&lt;1.1,Z1480,IF(Z1480&lt;YEAR!$C$2+YEAR!$C$3-2,Z1480+1,(YEAR!$C$2+YEAR!$C$3-1)&amp;"       :="))</f>
        <v>2041</v>
      </c>
      <c r="AB1480">
        <f ca="1">IF(AA1480&lt;1.1,AA1480,IF(AA1480&lt;YEAR!$C$2+YEAR!$C$3-2,AA1480+1,(YEAR!$C$2+YEAR!$C$3-1)&amp;"       :="))</f>
        <v>2042</v>
      </c>
      <c r="AC1480">
        <f ca="1">IF(AB1480&lt;1.1,AB1480,IF(AB1480&lt;YEAR!$C$2+YEAR!$C$3-2,AB1480+1,(YEAR!$C$2+YEAR!$C$3-1)&amp;"       :="))</f>
        <v>2043</v>
      </c>
      <c r="AD1480">
        <f ca="1">IF(AC1480&lt;1.1,AC1480,IF(AC1480&lt;YEAR!$C$2+YEAR!$C$3-2,AC1480+1,(YEAR!$C$2+YEAR!$C$3-1)&amp;"       :="))</f>
        <v>2044</v>
      </c>
      <c r="AE1480">
        <f ca="1">IF(AD1480&lt;1.1,AD1480,IF(AD1480&lt;YEAR!$C$2+YEAR!$C$3-2,AD1480+1,(YEAR!$C$2+YEAR!$C$3-1)&amp;"       :="))</f>
        <v>2045</v>
      </c>
      <c r="AF1480">
        <f ca="1">IF(AE1480&lt;1.1,AE1480,IF(AE1480&lt;YEAR!$C$2+YEAR!$C$3-2,AE1480+1,(YEAR!$C$2+YEAR!$C$3-1)&amp;"       :="))</f>
        <v>2046</v>
      </c>
      <c r="AG1480">
        <f ca="1">IF(AF1480&lt;1.1,AF1480,IF(AF1480&lt;YEAR!$C$2+YEAR!$C$3-2,AF1480+1,(YEAR!$C$2+YEAR!$C$3-1)&amp;"       :="))</f>
        <v>2047</v>
      </c>
      <c r="AH1480">
        <f ca="1">IF(AG1480&lt;1.1,AG1480,IF(AG1480&lt;YEAR!$C$2+YEAR!$C$3-2,AG1480+1,(YEAR!$C$2+YEAR!$C$3-1)&amp;"       :="))</f>
        <v>2048</v>
      </c>
      <c r="AI1480">
        <f ca="1">IF(AH1480&lt;1.1,AH1480,IF(AH1480&lt;YEAR!$C$2+YEAR!$C$3-2,AH1480+1,(YEAR!$C$2+YEAR!$C$3-1)&amp;"       :="))</f>
        <v>2049</v>
      </c>
      <c r="AJ1480" t="str">
        <f ca="1">IF(AI1480&lt;1.1,AI1480,IF(AI1480&lt;YEAR!$C$2+YEAR!$C$3-2,AI1480+1,(YEAR!$C$2+YEAR!$C$3-1)&amp;"       :="))</f>
        <v>2050       :=</v>
      </c>
    </row>
    <row r="1481" spans="1:36">
      <c r="A1481">
        <f t="shared" ca="1" si="106"/>
        <v>37</v>
      </c>
      <c r="B1481" t="s">
        <v>51</v>
      </c>
      <c r="C1481" t="str">
        <f ca="1">IF(D1481="",OFFSET(AvailabilityFactor!A$1,A1481,0),C1480)</f>
        <v>D2HLT0182</v>
      </c>
      <c r="D1481" t="str" cm="1">
        <f t="array" aca="1" ref="D1481" ca="1">IF(D1480="",TS_DRC!$P$5,OFFSET(TS_DRC!P$5,RIGHT(D1480,2),0,TRUE))</f>
        <v>TS01</v>
      </c>
      <c r="E1481" t="str">
        <f t="shared" ca="1" si="109"/>
        <v>TS01</v>
      </c>
      <c r="F1481">
        <f>[3]Scenarios!$H$7</f>
        <v>1</v>
      </c>
      <c r="G1481">
        <f>IF(F1481&lt;1.1,F1481,IF(F1481&lt;YEAR!$C$2+YEAR!$C$3-2,F1481+1,(YEAR!$C$2+YEAR!$C$3-1)&amp;"       :="))</f>
        <v>1</v>
      </c>
      <c r="H1481">
        <f>IF(G1481&lt;1.1,G1481,IF(G1481&lt;YEAR!$C$2+YEAR!$C$3-2,G1481+1,(YEAR!$C$2+YEAR!$C$3-1)&amp;"       :="))</f>
        <v>1</v>
      </c>
      <c r="I1481">
        <f>IF(H1481&lt;1.1,H1481,IF(H1481&lt;YEAR!$C$2+YEAR!$C$3-2,H1481+1,(YEAR!$C$2+YEAR!$C$3-1)&amp;"       :="))</f>
        <v>1</v>
      </c>
      <c r="J1481">
        <f>IF(I1481&lt;1.1,I1481,IF(I1481&lt;YEAR!$C$2+YEAR!$C$3-2,I1481+1,(YEAR!$C$2+YEAR!$C$3-1)&amp;"       :="))</f>
        <v>1</v>
      </c>
      <c r="K1481">
        <f>IF(J1481&lt;1.1,J1481,IF(J1481&lt;YEAR!$C$2+YEAR!$C$3-2,J1481+1,(YEAR!$C$2+YEAR!$C$3-1)&amp;"       :="))</f>
        <v>1</v>
      </c>
      <c r="L1481">
        <f>IF(K1481&lt;1.1,K1481,IF(K1481&lt;YEAR!$C$2+YEAR!$C$3-2,K1481+1,(YEAR!$C$2+YEAR!$C$3-1)&amp;"       :="))</f>
        <v>1</v>
      </c>
      <c r="M1481">
        <f>IF(L1481&lt;1.1,L1481,IF(L1481&lt;YEAR!$C$2+YEAR!$C$3-2,L1481+1,(YEAR!$C$2+YEAR!$C$3-1)&amp;"       :="))</f>
        <v>1</v>
      </c>
      <c r="N1481">
        <f>IF(M1481&lt;1.1,M1481,IF(M1481&lt;YEAR!$C$2+YEAR!$C$3-2,M1481+1,(YEAR!$C$2+YEAR!$C$3-1)&amp;"       :="))</f>
        <v>1</v>
      </c>
      <c r="O1481">
        <f>IF(N1481&lt;1.1,N1481,IF(N1481&lt;YEAR!$C$2+YEAR!$C$3-2,N1481+1,(YEAR!$C$2+YEAR!$C$3-1)&amp;"       :="))</f>
        <v>1</v>
      </c>
      <c r="P1481">
        <f>IF(O1481&lt;1.1,O1481,IF(O1481&lt;YEAR!$C$2+YEAR!$C$3-2,O1481+1,(YEAR!$C$2+YEAR!$C$3-1)&amp;"       :="))</f>
        <v>1</v>
      </c>
      <c r="Q1481">
        <f>IF(P1481&lt;1.1,P1481,IF(P1481&lt;YEAR!$C$2+YEAR!$C$3-2,P1481+1,(YEAR!$C$2+YEAR!$C$3-1)&amp;"       :="))</f>
        <v>1</v>
      </c>
      <c r="R1481">
        <f>IF(Q1481&lt;1.1,Q1481,IF(Q1481&lt;YEAR!$C$2+YEAR!$C$3-2,Q1481+1,(YEAR!$C$2+YEAR!$C$3-1)&amp;"       :="))</f>
        <v>1</v>
      </c>
      <c r="S1481">
        <f>IF(R1481&lt;1.1,R1481,IF(R1481&lt;YEAR!$C$2+YEAR!$C$3-2,R1481+1,(YEAR!$C$2+YEAR!$C$3-1)&amp;"       :="))</f>
        <v>1</v>
      </c>
      <c r="T1481">
        <f>IF(S1481&lt;1.1,S1481,IF(S1481&lt;YEAR!$C$2+YEAR!$C$3-2,S1481+1,(YEAR!$C$2+YEAR!$C$3-1)&amp;"       :="))</f>
        <v>1</v>
      </c>
      <c r="U1481">
        <f>IF(T1481&lt;1.1,T1481,IF(T1481&lt;YEAR!$C$2+YEAR!$C$3-2,T1481+1,(YEAR!$C$2+YEAR!$C$3-1)&amp;"       :="))</f>
        <v>1</v>
      </c>
      <c r="V1481">
        <f>IF(U1481&lt;1.1,U1481,IF(U1481&lt;YEAR!$C$2+YEAR!$C$3-2,U1481+1,(YEAR!$C$2+YEAR!$C$3-1)&amp;"       :="))</f>
        <v>1</v>
      </c>
      <c r="W1481">
        <f>IF(V1481&lt;1.1,V1481,IF(V1481&lt;YEAR!$C$2+YEAR!$C$3-2,V1481+1,(YEAR!$C$2+YEAR!$C$3-1)&amp;"       :="))</f>
        <v>1</v>
      </c>
      <c r="X1481">
        <f>IF(W1481&lt;1.1,W1481,IF(W1481&lt;YEAR!$C$2+YEAR!$C$3-2,W1481+1,(YEAR!$C$2+YEAR!$C$3-1)&amp;"       :="))</f>
        <v>1</v>
      </c>
      <c r="Y1481">
        <f>IF(X1481&lt;1.1,X1481,IF(X1481&lt;YEAR!$C$2+YEAR!$C$3-2,X1481+1,(YEAR!$C$2+YEAR!$C$3-1)&amp;"       :="))</f>
        <v>1</v>
      </c>
      <c r="Z1481">
        <f>IF(Y1481&lt;1.1,Y1481,IF(Y1481&lt;YEAR!$C$2+YEAR!$C$3-2,Y1481+1,(YEAR!$C$2+YEAR!$C$3-1)&amp;"       :="))</f>
        <v>1</v>
      </c>
      <c r="AA1481">
        <f>IF(Z1481&lt;1.1,Z1481,IF(Z1481&lt;YEAR!$C$2+YEAR!$C$3-2,Z1481+1,(YEAR!$C$2+YEAR!$C$3-1)&amp;"       :="))</f>
        <v>1</v>
      </c>
      <c r="AB1481">
        <f>IF(AA1481&lt;1.1,AA1481,IF(AA1481&lt;YEAR!$C$2+YEAR!$C$3-2,AA1481+1,(YEAR!$C$2+YEAR!$C$3-1)&amp;"       :="))</f>
        <v>1</v>
      </c>
      <c r="AC1481">
        <f>IF(AB1481&lt;1.1,AB1481,IF(AB1481&lt;YEAR!$C$2+YEAR!$C$3-2,AB1481+1,(YEAR!$C$2+YEAR!$C$3-1)&amp;"       :="))</f>
        <v>1</v>
      </c>
      <c r="AD1481">
        <f>IF(AC1481&lt;1.1,AC1481,IF(AC1481&lt;YEAR!$C$2+YEAR!$C$3-2,AC1481+1,(YEAR!$C$2+YEAR!$C$3-1)&amp;"       :="))</f>
        <v>1</v>
      </c>
      <c r="AE1481">
        <f>IF(AD1481&lt;1.1,AD1481,IF(AD1481&lt;YEAR!$C$2+YEAR!$C$3-2,AD1481+1,(YEAR!$C$2+YEAR!$C$3-1)&amp;"       :="))</f>
        <v>1</v>
      </c>
      <c r="AF1481">
        <f>IF(AE1481&lt;1.1,AE1481,IF(AE1481&lt;YEAR!$C$2+YEAR!$C$3-2,AE1481+1,(YEAR!$C$2+YEAR!$C$3-1)&amp;"       :="))</f>
        <v>1</v>
      </c>
      <c r="AG1481">
        <f>IF(AF1481&lt;1.1,AF1481,IF(AF1481&lt;YEAR!$C$2+YEAR!$C$3-2,AF1481+1,(YEAR!$C$2+YEAR!$C$3-1)&amp;"       :="))</f>
        <v>1</v>
      </c>
      <c r="AH1481">
        <f>IF(AG1481&lt;1.1,AG1481,IF(AG1481&lt;YEAR!$C$2+YEAR!$C$3-2,AG1481+1,(YEAR!$C$2+YEAR!$C$3-1)&amp;"       :="))</f>
        <v>1</v>
      </c>
      <c r="AI1481">
        <f>IF(AH1481&lt;1.1,AH1481,IF(AH1481&lt;YEAR!$C$2+YEAR!$C$3-2,AH1481+1,(YEAR!$C$2+YEAR!$C$3-1)&amp;"       :="))</f>
        <v>1</v>
      </c>
      <c r="AJ1481">
        <f>IF(AI1481&lt;1.1,AI1481,IF(AI1481&lt;YEAR!$C$2+YEAR!$C$3-2,AI1481+1,(YEAR!$C$2+YEAR!$C$3-1)&amp;"       :="))</f>
        <v>1</v>
      </c>
    </row>
    <row r="1482" spans="1:36">
      <c r="A1482">
        <f t="shared" ca="1" si="106"/>
        <v>37</v>
      </c>
      <c r="B1482" t="s">
        <v>51</v>
      </c>
      <c r="C1482" t="str">
        <f ca="1">IF(D1482="",OFFSET(AvailabilityFactor!A$1,A1482,0),C1481)</f>
        <v>D2HLT0182</v>
      </c>
      <c r="D1482" t="str" cm="1">
        <f t="array" aca="1" ref="D1482" ca="1">IF(D1481="",TS_DRC!$P$5,OFFSET(TS_DRC!P$5,RIGHT(D1481,2),0,TRUE))</f>
        <v>TS02</v>
      </c>
      <c r="E1482" t="str">
        <f t="shared" ca="1" si="109"/>
        <v>TS02</v>
      </c>
      <c r="F1482">
        <f>[3]Scenarios!$H$7</f>
        <v>1</v>
      </c>
      <c r="G1482">
        <f>IF(F1482&lt;1.1,F1482,IF(F1482&lt;YEAR!$C$2+YEAR!$C$3-2,F1482+1,(YEAR!$C$2+YEAR!$C$3-1)&amp;"       :="))</f>
        <v>1</v>
      </c>
      <c r="H1482">
        <f>IF(G1482&lt;1.1,G1482,IF(G1482&lt;YEAR!$C$2+YEAR!$C$3-2,G1482+1,(YEAR!$C$2+YEAR!$C$3-1)&amp;"       :="))</f>
        <v>1</v>
      </c>
      <c r="I1482">
        <f>IF(H1482&lt;1.1,H1482,IF(H1482&lt;YEAR!$C$2+YEAR!$C$3-2,H1482+1,(YEAR!$C$2+YEAR!$C$3-1)&amp;"       :="))</f>
        <v>1</v>
      </c>
      <c r="J1482">
        <f>IF(I1482&lt;1.1,I1482,IF(I1482&lt;YEAR!$C$2+YEAR!$C$3-2,I1482+1,(YEAR!$C$2+YEAR!$C$3-1)&amp;"       :="))</f>
        <v>1</v>
      </c>
      <c r="K1482">
        <f>IF(J1482&lt;1.1,J1482,IF(J1482&lt;YEAR!$C$2+YEAR!$C$3-2,J1482+1,(YEAR!$C$2+YEAR!$C$3-1)&amp;"       :="))</f>
        <v>1</v>
      </c>
      <c r="L1482">
        <f>IF(K1482&lt;1.1,K1482,IF(K1482&lt;YEAR!$C$2+YEAR!$C$3-2,K1482+1,(YEAR!$C$2+YEAR!$C$3-1)&amp;"       :="))</f>
        <v>1</v>
      </c>
      <c r="M1482">
        <f>IF(L1482&lt;1.1,L1482,IF(L1482&lt;YEAR!$C$2+YEAR!$C$3-2,L1482+1,(YEAR!$C$2+YEAR!$C$3-1)&amp;"       :="))</f>
        <v>1</v>
      </c>
      <c r="N1482">
        <f>IF(M1482&lt;1.1,M1482,IF(M1482&lt;YEAR!$C$2+YEAR!$C$3-2,M1482+1,(YEAR!$C$2+YEAR!$C$3-1)&amp;"       :="))</f>
        <v>1</v>
      </c>
      <c r="O1482">
        <f>IF(N1482&lt;1.1,N1482,IF(N1482&lt;YEAR!$C$2+YEAR!$C$3-2,N1482+1,(YEAR!$C$2+YEAR!$C$3-1)&amp;"       :="))</f>
        <v>1</v>
      </c>
      <c r="P1482">
        <f>IF(O1482&lt;1.1,O1482,IF(O1482&lt;YEAR!$C$2+YEAR!$C$3-2,O1482+1,(YEAR!$C$2+YEAR!$C$3-1)&amp;"       :="))</f>
        <v>1</v>
      </c>
      <c r="Q1482">
        <f>IF(P1482&lt;1.1,P1482,IF(P1482&lt;YEAR!$C$2+YEAR!$C$3-2,P1482+1,(YEAR!$C$2+YEAR!$C$3-1)&amp;"       :="))</f>
        <v>1</v>
      </c>
      <c r="R1482">
        <f>IF(Q1482&lt;1.1,Q1482,IF(Q1482&lt;YEAR!$C$2+YEAR!$C$3-2,Q1482+1,(YEAR!$C$2+YEAR!$C$3-1)&amp;"       :="))</f>
        <v>1</v>
      </c>
      <c r="S1482">
        <f>IF(R1482&lt;1.1,R1482,IF(R1482&lt;YEAR!$C$2+YEAR!$C$3-2,R1482+1,(YEAR!$C$2+YEAR!$C$3-1)&amp;"       :="))</f>
        <v>1</v>
      </c>
      <c r="T1482">
        <f>IF(S1482&lt;1.1,S1482,IF(S1482&lt;YEAR!$C$2+YEAR!$C$3-2,S1482+1,(YEAR!$C$2+YEAR!$C$3-1)&amp;"       :="))</f>
        <v>1</v>
      </c>
      <c r="U1482">
        <f>IF(T1482&lt;1.1,T1482,IF(T1482&lt;YEAR!$C$2+YEAR!$C$3-2,T1482+1,(YEAR!$C$2+YEAR!$C$3-1)&amp;"       :="))</f>
        <v>1</v>
      </c>
      <c r="V1482">
        <f>IF(U1482&lt;1.1,U1482,IF(U1482&lt;YEAR!$C$2+YEAR!$C$3-2,U1482+1,(YEAR!$C$2+YEAR!$C$3-1)&amp;"       :="))</f>
        <v>1</v>
      </c>
      <c r="W1482">
        <f>IF(V1482&lt;1.1,V1482,IF(V1482&lt;YEAR!$C$2+YEAR!$C$3-2,V1482+1,(YEAR!$C$2+YEAR!$C$3-1)&amp;"       :="))</f>
        <v>1</v>
      </c>
      <c r="X1482">
        <f>IF(W1482&lt;1.1,W1482,IF(W1482&lt;YEAR!$C$2+YEAR!$C$3-2,W1482+1,(YEAR!$C$2+YEAR!$C$3-1)&amp;"       :="))</f>
        <v>1</v>
      </c>
      <c r="Y1482">
        <f>IF(X1482&lt;1.1,X1482,IF(X1482&lt;YEAR!$C$2+YEAR!$C$3-2,X1482+1,(YEAR!$C$2+YEAR!$C$3-1)&amp;"       :="))</f>
        <v>1</v>
      </c>
      <c r="Z1482">
        <f>IF(Y1482&lt;1.1,Y1482,IF(Y1482&lt;YEAR!$C$2+YEAR!$C$3-2,Y1482+1,(YEAR!$C$2+YEAR!$C$3-1)&amp;"       :="))</f>
        <v>1</v>
      </c>
      <c r="AA1482">
        <f>IF(Z1482&lt;1.1,Z1482,IF(Z1482&lt;YEAR!$C$2+YEAR!$C$3-2,Z1482+1,(YEAR!$C$2+YEAR!$C$3-1)&amp;"       :="))</f>
        <v>1</v>
      </c>
      <c r="AB1482">
        <f>IF(AA1482&lt;1.1,AA1482,IF(AA1482&lt;YEAR!$C$2+YEAR!$C$3-2,AA1482+1,(YEAR!$C$2+YEAR!$C$3-1)&amp;"       :="))</f>
        <v>1</v>
      </c>
      <c r="AC1482">
        <f>IF(AB1482&lt;1.1,AB1482,IF(AB1482&lt;YEAR!$C$2+YEAR!$C$3-2,AB1482+1,(YEAR!$C$2+YEAR!$C$3-1)&amp;"       :="))</f>
        <v>1</v>
      </c>
      <c r="AD1482">
        <f>IF(AC1482&lt;1.1,AC1482,IF(AC1482&lt;YEAR!$C$2+YEAR!$C$3-2,AC1482+1,(YEAR!$C$2+YEAR!$C$3-1)&amp;"       :="))</f>
        <v>1</v>
      </c>
      <c r="AE1482">
        <f>IF(AD1482&lt;1.1,AD1482,IF(AD1482&lt;YEAR!$C$2+YEAR!$C$3-2,AD1482+1,(YEAR!$C$2+YEAR!$C$3-1)&amp;"       :="))</f>
        <v>1</v>
      </c>
      <c r="AF1482">
        <f>IF(AE1482&lt;1.1,AE1482,IF(AE1482&lt;YEAR!$C$2+YEAR!$C$3-2,AE1482+1,(YEAR!$C$2+YEAR!$C$3-1)&amp;"       :="))</f>
        <v>1</v>
      </c>
      <c r="AG1482">
        <f>IF(AF1482&lt;1.1,AF1482,IF(AF1482&lt;YEAR!$C$2+YEAR!$C$3-2,AF1482+1,(YEAR!$C$2+YEAR!$C$3-1)&amp;"       :="))</f>
        <v>1</v>
      </c>
      <c r="AH1482">
        <f>IF(AG1482&lt;1.1,AG1482,IF(AG1482&lt;YEAR!$C$2+YEAR!$C$3-2,AG1482+1,(YEAR!$C$2+YEAR!$C$3-1)&amp;"       :="))</f>
        <v>1</v>
      </c>
      <c r="AI1482">
        <f>IF(AH1482&lt;1.1,AH1482,IF(AH1482&lt;YEAR!$C$2+YEAR!$C$3-2,AH1482+1,(YEAR!$C$2+YEAR!$C$3-1)&amp;"       :="))</f>
        <v>1</v>
      </c>
      <c r="AJ1482">
        <f>IF(AI1482&lt;1.1,AI1482,IF(AI1482&lt;YEAR!$C$2+YEAR!$C$3-2,AI1482+1,(YEAR!$C$2+YEAR!$C$3-1)&amp;"       :="))</f>
        <v>1</v>
      </c>
    </row>
    <row r="1483" spans="1:36">
      <c r="A1483">
        <f t="shared" ca="1" si="106"/>
        <v>37</v>
      </c>
      <c r="B1483" t="s">
        <v>51</v>
      </c>
      <c r="C1483" t="str">
        <f ca="1">IF(D1483="",OFFSET(AvailabilityFactor!A$1,A1483,0),C1482)</f>
        <v>D2HLT0182</v>
      </c>
      <c r="D1483" t="str" cm="1">
        <f t="array" aca="1" ref="D1483" ca="1">IF(D1482="",TS_DRC!$P$5,OFFSET(TS_DRC!P$5,RIGHT(D1482,2),0,TRUE))</f>
        <v>TS03</v>
      </c>
      <c r="E1483" t="str">
        <f t="shared" ca="1" si="109"/>
        <v>TS03</v>
      </c>
      <c r="F1483">
        <f>[3]Scenarios!$H$7</f>
        <v>1</v>
      </c>
      <c r="G1483">
        <f>IF(F1483&lt;1.1,F1483,IF(F1483&lt;YEAR!$C$2+YEAR!$C$3-2,F1483+1,(YEAR!$C$2+YEAR!$C$3-1)&amp;"       :="))</f>
        <v>1</v>
      </c>
      <c r="H1483">
        <f>IF(G1483&lt;1.1,G1483,IF(G1483&lt;YEAR!$C$2+YEAR!$C$3-2,G1483+1,(YEAR!$C$2+YEAR!$C$3-1)&amp;"       :="))</f>
        <v>1</v>
      </c>
      <c r="I1483">
        <f>IF(H1483&lt;1.1,H1483,IF(H1483&lt;YEAR!$C$2+YEAR!$C$3-2,H1483+1,(YEAR!$C$2+YEAR!$C$3-1)&amp;"       :="))</f>
        <v>1</v>
      </c>
      <c r="J1483">
        <f>IF(I1483&lt;1.1,I1483,IF(I1483&lt;YEAR!$C$2+YEAR!$C$3-2,I1483+1,(YEAR!$C$2+YEAR!$C$3-1)&amp;"       :="))</f>
        <v>1</v>
      </c>
      <c r="K1483">
        <f>IF(J1483&lt;1.1,J1483,IF(J1483&lt;YEAR!$C$2+YEAR!$C$3-2,J1483+1,(YEAR!$C$2+YEAR!$C$3-1)&amp;"       :="))</f>
        <v>1</v>
      </c>
      <c r="L1483">
        <f>IF(K1483&lt;1.1,K1483,IF(K1483&lt;YEAR!$C$2+YEAR!$C$3-2,K1483+1,(YEAR!$C$2+YEAR!$C$3-1)&amp;"       :="))</f>
        <v>1</v>
      </c>
      <c r="M1483">
        <f>IF(L1483&lt;1.1,L1483,IF(L1483&lt;YEAR!$C$2+YEAR!$C$3-2,L1483+1,(YEAR!$C$2+YEAR!$C$3-1)&amp;"       :="))</f>
        <v>1</v>
      </c>
      <c r="N1483">
        <f>IF(M1483&lt;1.1,M1483,IF(M1483&lt;YEAR!$C$2+YEAR!$C$3-2,M1483+1,(YEAR!$C$2+YEAR!$C$3-1)&amp;"       :="))</f>
        <v>1</v>
      </c>
      <c r="O1483">
        <f>IF(N1483&lt;1.1,N1483,IF(N1483&lt;YEAR!$C$2+YEAR!$C$3-2,N1483+1,(YEAR!$C$2+YEAR!$C$3-1)&amp;"       :="))</f>
        <v>1</v>
      </c>
      <c r="P1483">
        <f>IF(O1483&lt;1.1,O1483,IF(O1483&lt;YEAR!$C$2+YEAR!$C$3-2,O1483+1,(YEAR!$C$2+YEAR!$C$3-1)&amp;"       :="))</f>
        <v>1</v>
      </c>
      <c r="Q1483">
        <f>IF(P1483&lt;1.1,P1483,IF(P1483&lt;YEAR!$C$2+YEAR!$C$3-2,P1483+1,(YEAR!$C$2+YEAR!$C$3-1)&amp;"       :="))</f>
        <v>1</v>
      </c>
      <c r="R1483">
        <f>IF(Q1483&lt;1.1,Q1483,IF(Q1483&lt;YEAR!$C$2+YEAR!$C$3-2,Q1483+1,(YEAR!$C$2+YEAR!$C$3-1)&amp;"       :="))</f>
        <v>1</v>
      </c>
      <c r="S1483">
        <f>IF(R1483&lt;1.1,R1483,IF(R1483&lt;YEAR!$C$2+YEAR!$C$3-2,R1483+1,(YEAR!$C$2+YEAR!$C$3-1)&amp;"       :="))</f>
        <v>1</v>
      </c>
      <c r="T1483">
        <f>IF(S1483&lt;1.1,S1483,IF(S1483&lt;YEAR!$C$2+YEAR!$C$3-2,S1483+1,(YEAR!$C$2+YEAR!$C$3-1)&amp;"       :="))</f>
        <v>1</v>
      </c>
      <c r="U1483">
        <f>IF(T1483&lt;1.1,T1483,IF(T1483&lt;YEAR!$C$2+YEAR!$C$3-2,T1483+1,(YEAR!$C$2+YEAR!$C$3-1)&amp;"       :="))</f>
        <v>1</v>
      </c>
      <c r="V1483">
        <f>IF(U1483&lt;1.1,U1483,IF(U1483&lt;YEAR!$C$2+YEAR!$C$3-2,U1483+1,(YEAR!$C$2+YEAR!$C$3-1)&amp;"       :="))</f>
        <v>1</v>
      </c>
      <c r="W1483">
        <f>IF(V1483&lt;1.1,V1483,IF(V1483&lt;YEAR!$C$2+YEAR!$C$3-2,V1483+1,(YEAR!$C$2+YEAR!$C$3-1)&amp;"       :="))</f>
        <v>1</v>
      </c>
      <c r="X1483">
        <f>IF(W1483&lt;1.1,W1483,IF(W1483&lt;YEAR!$C$2+YEAR!$C$3-2,W1483+1,(YEAR!$C$2+YEAR!$C$3-1)&amp;"       :="))</f>
        <v>1</v>
      </c>
      <c r="Y1483">
        <f>IF(X1483&lt;1.1,X1483,IF(X1483&lt;YEAR!$C$2+YEAR!$C$3-2,X1483+1,(YEAR!$C$2+YEAR!$C$3-1)&amp;"       :="))</f>
        <v>1</v>
      </c>
      <c r="Z1483">
        <f>IF(Y1483&lt;1.1,Y1483,IF(Y1483&lt;YEAR!$C$2+YEAR!$C$3-2,Y1483+1,(YEAR!$C$2+YEAR!$C$3-1)&amp;"       :="))</f>
        <v>1</v>
      </c>
      <c r="AA1483">
        <f>IF(Z1483&lt;1.1,Z1483,IF(Z1483&lt;YEAR!$C$2+YEAR!$C$3-2,Z1483+1,(YEAR!$C$2+YEAR!$C$3-1)&amp;"       :="))</f>
        <v>1</v>
      </c>
      <c r="AB1483">
        <f>IF(AA1483&lt;1.1,AA1483,IF(AA1483&lt;YEAR!$C$2+YEAR!$C$3-2,AA1483+1,(YEAR!$C$2+YEAR!$C$3-1)&amp;"       :="))</f>
        <v>1</v>
      </c>
      <c r="AC1483">
        <f>IF(AB1483&lt;1.1,AB1483,IF(AB1483&lt;YEAR!$C$2+YEAR!$C$3-2,AB1483+1,(YEAR!$C$2+YEAR!$C$3-1)&amp;"       :="))</f>
        <v>1</v>
      </c>
      <c r="AD1483">
        <f>IF(AC1483&lt;1.1,AC1483,IF(AC1483&lt;YEAR!$C$2+YEAR!$C$3-2,AC1483+1,(YEAR!$C$2+YEAR!$C$3-1)&amp;"       :="))</f>
        <v>1</v>
      </c>
      <c r="AE1483">
        <f>IF(AD1483&lt;1.1,AD1483,IF(AD1483&lt;YEAR!$C$2+YEAR!$C$3-2,AD1483+1,(YEAR!$C$2+YEAR!$C$3-1)&amp;"       :="))</f>
        <v>1</v>
      </c>
      <c r="AF1483">
        <f>IF(AE1483&lt;1.1,AE1483,IF(AE1483&lt;YEAR!$C$2+YEAR!$C$3-2,AE1483+1,(YEAR!$C$2+YEAR!$C$3-1)&amp;"       :="))</f>
        <v>1</v>
      </c>
      <c r="AG1483">
        <f>IF(AF1483&lt;1.1,AF1483,IF(AF1483&lt;YEAR!$C$2+YEAR!$C$3-2,AF1483+1,(YEAR!$C$2+YEAR!$C$3-1)&amp;"       :="))</f>
        <v>1</v>
      </c>
      <c r="AH1483">
        <f>IF(AG1483&lt;1.1,AG1483,IF(AG1483&lt;YEAR!$C$2+YEAR!$C$3-2,AG1483+1,(YEAR!$C$2+YEAR!$C$3-1)&amp;"       :="))</f>
        <v>1</v>
      </c>
      <c r="AI1483">
        <f>IF(AH1483&lt;1.1,AH1483,IF(AH1483&lt;YEAR!$C$2+YEAR!$C$3-2,AH1483+1,(YEAR!$C$2+YEAR!$C$3-1)&amp;"       :="))</f>
        <v>1</v>
      </c>
      <c r="AJ1483">
        <f>IF(AI1483&lt;1.1,AI1483,IF(AI1483&lt;YEAR!$C$2+YEAR!$C$3-2,AI1483+1,(YEAR!$C$2+YEAR!$C$3-1)&amp;"       :="))</f>
        <v>1</v>
      </c>
    </row>
    <row r="1484" spans="1:36">
      <c r="A1484">
        <f t="shared" ca="1" si="106"/>
        <v>37</v>
      </c>
      <c r="B1484" t="s">
        <v>51</v>
      </c>
      <c r="C1484" t="str">
        <f ca="1">IF(D1484="",OFFSET(AvailabilityFactor!A$1,A1484,0),C1483)</f>
        <v>D2HLT0182</v>
      </c>
      <c r="D1484" t="str" cm="1">
        <f t="array" aca="1" ref="D1484" ca="1">IF(D1483="",TS_DRC!$P$5,OFFSET(TS_DRC!P$5,RIGHT(D1483,2),0,TRUE))</f>
        <v>TS04</v>
      </c>
      <c r="E1484" t="str">
        <f t="shared" ca="1" si="109"/>
        <v>TS04</v>
      </c>
      <c r="F1484">
        <f>[3]Scenarios!$H$7</f>
        <v>1</v>
      </c>
      <c r="G1484">
        <f>IF(F1484&lt;1.1,F1484,IF(F1484&lt;YEAR!$C$2+YEAR!$C$3-2,F1484+1,(YEAR!$C$2+YEAR!$C$3-1)&amp;"       :="))</f>
        <v>1</v>
      </c>
      <c r="H1484">
        <f>IF(G1484&lt;1.1,G1484,IF(G1484&lt;YEAR!$C$2+YEAR!$C$3-2,G1484+1,(YEAR!$C$2+YEAR!$C$3-1)&amp;"       :="))</f>
        <v>1</v>
      </c>
      <c r="I1484">
        <f>IF(H1484&lt;1.1,H1484,IF(H1484&lt;YEAR!$C$2+YEAR!$C$3-2,H1484+1,(YEAR!$C$2+YEAR!$C$3-1)&amp;"       :="))</f>
        <v>1</v>
      </c>
      <c r="J1484">
        <f>IF(I1484&lt;1.1,I1484,IF(I1484&lt;YEAR!$C$2+YEAR!$C$3-2,I1484+1,(YEAR!$C$2+YEAR!$C$3-1)&amp;"       :="))</f>
        <v>1</v>
      </c>
      <c r="K1484">
        <f>IF(J1484&lt;1.1,J1484,IF(J1484&lt;YEAR!$C$2+YEAR!$C$3-2,J1484+1,(YEAR!$C$2+YEAR!$C$3-1)&amp;"       :="))</f>
        <v>1</v>
      </c>
      <c r="L1484">
        <f>IF(K1484&lt;1.1,K1484,IF(K1484&lt;YEAR!$C$2+YEAR!$C$3-2,K1484+1,(YEAR!$C$2+YEAR!$C$3-1)&amp;"       :="))</f>
        <v>1</v>
      </c>
      <c r="M1484">
        <f>IF(L1484&lt;1.1,L1484,IF(L1484&lt;YEAR!$C$2+YEAR!$C$3-2,L1484+1,(YEAR!$C$2+YEAR!$C$3-1)&amp;"       :="))</f>
        <v>1</v>
      </c>
      <c r="N1484">
        <f>IF(M1484&lt;1.1,M1484,IF(M1484&lt;YEAR!$C$2+YEAR!$C$3-2,M1484+1,(YEAR!$C$2+YEAR!$C$3-1)&amp;"       :="))</f>
        <v>1</v>
      </c>
      <c r="O1484">
        <f>IF(N1484&lt;1.1,N1484,IF(N1484&lt;YEAR!$C$2+YEAR!$C$3-2,N1484+1,(YEAR!$C$2+YEAR!$C$3-1)&amp;"       :="))</f>
        <v>1</v>
      </c>
      <c r="P1484">
        <f>IF(O1484&lt;1.1,O1484,IF(O1484&lt;YEAR!$C$2+YEAR!$C$3-2,O1484+1,(YEAR!$C$2+YEAR!$C$3-1)&amp;"       :="))</f>
        <v>1</v>
      </c>
      <c r="Q1484">
        <f>IF(P1484&lt;1.1,P1484,IF(P1484&lt;YEAR!$C$2+YEAR!$C$3-2,P1484+1,(YEAR!$C$2+YEAR!$C$3-1)&amp;"       :="))</f>
        <v>1</v>
      </c>
      <c r="R1484">
        <f>IF(Q1484&lt;1.1,Q1484,IF(Q1484&lt;YEAR!$C$2+YEAR!$C$3-2,Q1484+1,(YEAR!$C$2+YEAR!$C$3-1)&amp;"       :="))</f>
        <v>1</v>
      </c>
      <c r="S1484">
        <f>IF(R1484&lt;1.1,R1484,IF(R1484&lt;YEAR!$C$2+YEAR!$C$3-2,R1484+1,(YEAR!$C$2+YEAR!$C$3-1)&amp;"       :="))</f>
        <v>1</v>
      </c>
      <c r="T1484">
        <f>IF(S1484&lt;1.1,S1484,IF(S1484&lt;YEAR!$C$2+YEAR!$C$3-2,S1484+1,(YEAR!$C$2+YEAR!$C$3-1)&amp;"       :="))</f>
        <v>1</v>
      </c>
      <c r="U1484">
        <f>IF(T1484&lt;1.1,T1484,IF(T1484&lt;YEAR!$C$2+YEAR!$C$3-2,T1484+1,(YEAR!$C$2+YEAR!$C$3-1)&amp;"       :="))</f>
        <v>1</v>
      </c>
      <c r="V1484">
        <f>IF(U1484&lt;1.1,U1484,IF(U1484&lt;YEAR!$C$2+YEAR!$C$3-2,U1484+1,(YEAR!$C$2+YEAR!$C$3-1)&amp;"       :="))</f>
        <v>1</v>
      </c>
      <c r="W1484">
        <f>IF(V1484&lt;1.1,V1484,IF(V1484&lt;YEAR!$C$2+YEAR!$C$3-2,V1484+1,(YEAR!$C$2+YEAR!$C$3-1)&amp;"       :="))</f>
        <v>1</v>
      </c>
      <c r="X1484">
        <f>IF(W1484&lt;1.1,W1484,IF(W1484&lt;YEAR!$C$2+YEAR!$C$3-2,W1484+1,(YEAR!$C$2+YEAR!$C$3-1)&amp;"       :="))</f>
        <v>1</v>
      </c>
      <c r="Y1484">
        <f>IF(X1484&lt;1.1,X1484,IF(X1484&lt;YEAR!$C$2+YEAR!$C$3-2,X1484+1,(YEAR!$C$2+YEAR!$C$3-1)&amp;"       :="))</f>
        <v>1</v>
      </c>
      <c r="Z1484">
        <f>IF(Y1484&lt;1.1,Y1484,IF(Y1484&lt;YEAR!$C$2+YEAR!$C$3-2,Y1484+1,(YEAR!$C$2+YEAR!$C$3-1)&amp;"       :="))</f>
        <v>1</v>
      </c>
      <c r="AA1484">
        <f>IF(Z1484&lt;1.1,Z1484,IF(Z1484&lt;YEAR!$C$2+YEAR!$C$3-2,Z1484+1,(YEAR!$C$2+YEAR!$C$3-1)&amp;"       :="))</f>
        <v>1</v>
      </c>
      <c r="AB1484">
        <f>IF(AA1484&lt;1.1,AA1484,IF(AA1484&lt;YEAR!$C$2+YEAR!$C$3-2,AA1484+1,(YEAR!$C$2+YEAR!$C$3-1)&amp;"       :="))</f>
        <v>1</v>
      </c>
      <c r="AC1484">
        <f>IF(AB1484&lt;1.1,AB1484,IF(AB1484&lt;YEAR!$C$2+YEAR!$C$3-2,AB1484+1,(YEAR!$C$2+YEAR!$C$3-1)&amp;"       :="))</f>
        <v>1</v>
      </c>
      <c r="AD1484">
        <f>IF(AC1484&lt;1.1,AC1484,IF(AC1484&lt;YEAR!$C$2+YEAR!$C$3-2,AC1484+1,(YEAR!$C$2+YEAR!$C$3-1)&amp;"       :="))</f>
        <v>1</v>
      </c>
      <c r="AE1484">
        <f>IF(AD1484&lt;1.1,AD1484,IF(AD1484&lt;YEAR!$C$2+YEAR!$C$3-2,AD1484+1,(YEAR!$C$2+YEAR!$C$3-1)&amp;"       :="))</f>
        <v>1</v>
      </c>
      <c r="AF1484">
        <f>IF(AE1484&lt;1.1,AE1484,IF(AE1484&lt;YEAR!$C$2+YEAR!$C$3-2,AE1484+1,(YEAR!$C$2+YEAR!$C$3-1)&amp;"       :="))</f>
        <v>1</v>
      </c>
      <c r="AG1484">
        <f>IF(AF1484&lt;1.1,AF1484,IF(AF1484&lt;YEAR!$C$2+YEAR!$C$3-2,AF1484+1,(YEAR!$C$2+YEAR!$C$3-1)&amp;"       :="))</f>
        <v>1</v>
      </c>
      <c r="AH1484">
        <f>IF(AG1484&lt;1.1,AG1484,IF(AG1484&lt;YEAR!$C$2+YEAR!$C$3-2,AG1484+1,(YEAR!$C$2+YEAR!$C$3-1)&amp;"       :="))</f>
        <v>1</v>
      </c>
      <c r="AI1484">
        <f>IF(AH1484&lt;1.1,AH1484,IF(AH1484&lt;YEAR!$C$2+YEAR!$C$3-2,AH1484+1,(YEAR!$C$2+YEAR!$C$3-1)&amp;"       :="))</f>
        <v>1</v>
      </c>
      <c r="AJ1484">
        <f>IF(AI1484&lt;1.1,AI1484,IF(AI1484&lt;YEAR!$C$2+YEAR!$C$3-2,AI1484+1,(YEAR!$C$2+YEAR!$C$3-1)&amp;"       :="))</f>
        <v>1</v>
      </c>
    </row>
    <row r="1485" spans="1:36">
      <c r="A1485">
        <f t="shared" ca="1" si="106"/>
        <v>37</v>
      </c>
      <c r="B1485" t="s">
        <v>51</v>
      </c>
      <c r="C1485" t="str">
        <f ca="1">IF(D1485="",OFFSET(AvailabilityFactor!A$1,A1485,0),C1484)</f>
        <v>D2HLT0182</v>
      </c>
      <c r="D1485" t="str" cm="1">
        <f t="array" aca="1" ref="D1485" ca="1">IF(D1484="",TS_DRC!$P$5,OFFSET(TS_DRC!P$5,RIGHT(D1484,2),0,TRUE))</f>
        <v>TS05</v>
      </c>
      <c r="E1485" t="str">
        <f t="shared" ca="1" si="109"/>
        <v>TS05</v>
      </c>
      <c r="F1485">
        <f>[3]Scenarios!$H$7</f>
        <v>1</v>
      </c>
      <c r="G1485">
        <f>IF(F1485&lt;1.1,F1485,IF(F1485&lt;YEAR!$C$2+YEAR!$C$3-2,F1485+1,(YEAR!$C$2+YEAR!$C$3-1)&amp;"       :="))</f>
        <v>1</v>
      </c>
      <c r="H1485">
        <f>IF(G1485&lt;1.1,G1485,IF(G1485&lt;YEAR!$C$2+YEAR!$C$3-2,G1485+1,(YEAR!$C$2+YEAR!$C$3-1)&amp;"       :="))</f>
        <v>1</v>
      </c>
      <c r="I1485">
        <f>IF(H1485&lt;1.1,H1485,IF(H1485&lt;YEAR!$C$2+YEAR!$C$3-2,H1485+1,(YEAR!$C$2+YEAR!$C$3-1)&amp;"       :="))</f>
        <v>1</v>
      </c>
      <c r="J1485">
        <f>IF(I1485&lt;1.1,I1485,IF(I1485&lt;YEAR!$C$2+YEAR!$C$3-2,I1485+1,(YEAR!$C$2+YEAR!$C$3-1)&amp;"       :="))</f>
        <v>1</v>
      </c>
      <c r="K1485">
        <f>IF(J1485&lt;1.1,J1485,IF(J1485&lt;YEAR!$C$2+YEAR!$C$3-2,J1485+1,(YEAR!$C$2+YEAR!$C$3-1)&amp;"       :="))</f>
        <v>1</v>
      </c>
      <c r="L1485">
        <f>IF(K1485&lt;1.1,K1485,IF(K1485&lt;YEAR!$C$2+YEAR!$C$3-2,K1485+1,(YEAR!$C$2+YEAR!$C$3-1)&amp;"       :="))</f>
        <v>1</v>
      </c>
      <c r="M1485">
        <f>IF(L1485&lt;1.1,L1485,IF(L1485&lt;YEAR!$C$2+YEAR!$C$3-2,L1485+1,(YEAR!$C$2+YEAR!$C$3-1)&amp;"       :="))</f>
        <v>1</v>
      </c>
      <c r="N1485">
        <f>IF(M1485&lt;1.1,M1485,IF(M1485&lt;YEAR!$C$2+YEAR!$C$3-2,M1485+1,(YEAR!$C$2+YEAR!$C$3-1)&amp;"       :="))</f>
        <v>1</v>
      </c>
      <c r="O1485">
        <f>IF(N1485&lt;1.1,N1485,IF(N1485&lt;YEAR!$C$2+YEAR!$C$3-2,N1485+1,(YEAR!$C$2+YEAR!$C$3-1)&amp;"       :="))</f>
        <v>1</v>
      </c>
      <c r="P1485">
        <f>IF(O1485&lt;1.1,O1485,IF(O1485&lt;YEAR!$C$2+YEAR!$C$3-2,O1485+1,(YEAR!$C$2+YEAR!$C$3-1)&amp;"       :="))</f>
        <v>1</v>
      </c>
      <c r="Q1485">
        <f>IF(P1485&lt;1.1,P1485,IF(P1485&lt;YEAR!$C$2+YEAR!$C$3-2,P1485+1,(YEAR!$C$2+YEAR!$C$3-1)&amp;"       :="))</f>
        <v>1</v>
      </c>
      <c r="R1485">
        <f>IF(Q1485&lt;1.1,Q1485,IF(Q1485&lt;YEAR!$C$2+YEAR!$C$3-2,Q1485+1,(YEAR!$C$2+YEAR!$C$3-1)&amp;"       :="))</f>
        <v>1</v>
      </c>
      <c r="S1485">
        <f>IF(R1485&lt;1.1,R1485,IF(R1485&lt;YEAR!$C$2+YEAR!$C$3-2,R1485+1,(YEAR!$C$2+YEAR!$C$3-1)&amp;"       :="))</f>
        <v>1</v>
      </c>
      <c r="T1485">
        <f>IF(S1485&lt;1.1,S1485,IF(S1485&lt;YEAR!$C$2+YEAR!$C$3-2,S1485+1,(YEAR!$C$2+YEAR!$C$3-1)&amp;"       :="))</f>
        <v>1</v>
      </c>
      <c r="U1485">
        <f>IF(T1485&lt;1.1,T1485,IF(T1485&lt;YEAR!$C$2+YEAR!$C$3-2,T1485+1,(YEAR!$C$2+YEAR!$C$3-1)&amp;"       :="))</f>
        <v>1</v>
      </c>
      <c r="V1485">
        <f>IF(U1485&lt;1.1,U1485,IF(U1485&lt;YEAR!$C$2+YEAR!$C$3-2,U1485+1,(YEAR!$C$2+YEAR!$C$3-1)&amp;"       :="))</f>
        <v>1</v>
      </c>
      <c r="W1485">
        <f>IF(V1485&lt;1.1,V1485,IF(V1485&lt;YEAR!$C$2+YEAR!$C$3-2,V1485+1,(YEAR!$C$2+YEAR!$C$3-1)&amp;"       :="))</f>
        <v>1</v>
      </c>
      <c r="X1485">
        <f>IF(W1485&lt;1.1,W1485,IF(W1485&lt;YEAR!$C$2+YEAR!$C$3-2,W1485+1,(YEAR!$C$2+YEAR!$C$3-1)&amp;"       :="))</f>
        <v>1</v>
      </c>
      <c r="Y1485">
        <f>IF(X1485&lt;1.1,X1485,IF(X1485&lt;YEAR!$C$2+YEAR!$C$3-2,X1485+1,(YEAR!$C$2+YEAR!$C$3-1)&amp;"       :="))</f>
        <v>1</v>
      </c>
      <c r="Z1485">
        <f>IF(Y1485&lt;1.1,Y1485,IF(Y1485&lt;YEAR!$C$2+YEAR!$C$3-2,Y1485+1,(YEAR!$C$2+YEAR!$C$3-1)&amp;"       :="))</f>
        <v>1</v>
      </c>
      <c r="AA1485">
        <f>IF(Z1485&lt;1.1,Z1485,IF(Z1485&lt;YEAR!$C$2+YEAR!$C$3-2,Z1485+1,(YEAR!$C$2+YEAR!$C$3-1)&amp;"       :="))</f>
        <v>1</v>
      </c>
      <c r="AB1485">
        <f>IF(AA1485&lt;1.1,AA1485,IF(AA1485&lt;YEAR!$C$2+YEAR!$C$3-2,AA1485+1,(YEAR!$C$2+YEAR!$C$3-1)&amp;"       :="))</f>
        <v>1</v>
      </c>
      <c r="AC1485">
        <f>IF(AB1485&lt;1.1,AB1485,IF(AB1485&lt;YEAR!$C$2+YEAR!$C$3-2,AB1485+1,(YEAR!$C$2+YEAR!$C$3-1)&amp;"       :="))</f>
        <v>1</v>
      </c>
      <c r="AD1485">
        <f>IF(AC1485&lt;1.1,AC1485,IF(AC1485&lt;YEAR!$C$2+YEAR!$C$3-2,AC1485+1,(YEAR!$C$2+YEAR!$C$3-1)&amp;"       :="))</f>
        <v>1</v>
      </c>
      <c r="AE1485">
        <f>IF(AD1485&lt;1.1,AD1485,IF(AD1485&lt;YEAR!$C$2+YEAR!$C$3-2,AD1485+1,(YEAR!$C$2+YEAR!$C$3-1)&amp;"       :="))</f>
        <v>1</v>
      </c>
      <c r="AF1485">
        <f>IF(AE1485&lt;1.1,AE1485,IF(AE1485&lt;YEAR!$C$2+YEAR!$C$3-2,AE1485+1,(YEAR!$C$2+YEAR!$C$3-1)&amp;"       :="))</f>
        <v>1</v>
      </c>
      <c r="AG1485">
        <f>IF(AF1485&lt;1.1,AF1485,IF(AF1485&lt;YEAR!$C$2+YEAR!$C$3-2,AF1485+1,(YEAR!$C$2+YEAR!$C$3-1)&amp;"       :="))</f>
        <v>1</v>
      </c>
      <c r="AH1485">
        <f>IF(AG1485&lt;1.1,AG1485,IF(AG1485&lt;YEAR!$C$2+YEAR!$C$3-2,AG1485+1,(YEAR!$C$2+YEAR!$C$3-1)&amp;"       :="))</f>
        <v>1</v>
      </c>
      <c r="AI1485">
        <f>IF(AH1485&lt;1.1,AH1485,IF(AH1485&lt;YEAR!$C$2+YEAR!$C$3-2,AH1485+1,(YEAR!$C$2+YEAR!$C$3-1)&amp;"       :="))</f>
        <v>1</v>
      </c>
      <c r="AJ1485">
        <f>IF(AI1485&lt;1.1,AI1485,IF(AI1485&lt;YEAR!$C$2+YEAR!$C$3-2,AI1485+1,(YEAR!$C$2+YEAR!$C$3-1)&amp;"       :="))</f>
        <v>1</v>
      </c>
    </row>
    <row r="1486" spans="1:36">
      <c r="A1486">
        <f t="shared" ca="1" si="106"/>
        <v>37</v>
      </c>
      <c r="B1486" t="s">
        <v>51</v>
      </c>
      <c r="C1486" t="str">
        <f ca="1">IF(D1486="",OFFSET(AvailabilityFactor!A$1,A1486,0),C1485)</f>
        <v>D2HLT0182</v>
      </c>
      <c r="D1486" t="str" cm="1">
        <f t="array" aca="1" ref="D1486" ca="1">IF(D1485="",TS_DRC!$P$5,OFFSET(TS_DRC!P$5,RIGHT(D1485,2),0,TRUE))</f>
        <v>TS06</v>
      </c>
      <c r="E1486" t="str">
        <f t="shared" ca="1" si="109"/>
        <v>TS06</v>
      </c>
      <c r="F1486">
        <f>[3]Scenarios!$H$7</f>
        <v>1</v>
      </c>
      <c r="G1486">
        <f>IF(F1486&lt;1.1,F1486,IF(F1486&lt;YEAR!$C$2+YEAR!$C$3-2,F1486+1,(YEAR!$C$2+YEAR!$C$3-1)&amp;"       :="))</f>
        <v>1</v>
      </c>
      <c r="H1486">
        <f>IF(G1486&lt;1.1,G1486,IF(G1486&lt;YEAR!$C$2+YEAR!$C$3-2,G1486+1,(YEAR!$C$2+YEAR!$C$3-1)&amp;"       :="))</f>
        <v>1</v>
      </c>
      <c r="I1486">
        <f>IF(H1486&lt;1.1,H1486,IF(H1486&lt;YEAR!$C$2+YEAR!$C$3-2,H1486+1,(YEAR!$C$2+YEAR!$C$3-1)&amp;"       :="))</f>
        <v>1</v>
      </c>
      <c r="J1486">
        <f>IF(I1486&lt;1.1,I1486,IF(I1486&lt;YEAR!$C$2+YEAR!$C$3-2,I1486+1,(YEAR!$C$2+YEAR!$C$3-1)&amp;"       :="))</f>
        <v>1</v>
      </c>
      <c r="K1486">
        <f>IF(J1486&lt;1.1,J1486,IF(J1486&lt;YEAR!$C$2+YEAR!$C$3-2,J1486+1,(YEAR!$C$2+YEAR!$C$3-1)&amp;"       :="))</f>
        <v>1</v>
      </c>
      <c r="L1486">
        <f>IF(K1486&lt;1.1,K1486,IF(K1486&lt;YEAR!$C$2+YEAR!$C$3-2,K1486+1,(YEAR!$C$2+YEAR!$C$3-1)&amp;"       :="))</f>
        <v>1</v>
      </c>
      <c r="M1486">
        <f>IF(L1486&lt;1.1,L1486,IF(L1486&lt;YEAR!$C$2+YEAR!$C$3-2,L1486+1,(YEAR!$C$2+YEAR!$C$3-1)&amp;"       :="))</f>
        <v>1</v>
      </c>
      <c r="N1486">
        <f>IF(M1486&lt;1.1,M1486,IF(M1486&lt;YEAR!$C$2+YEAR!$C$3-2,M1486+1,(YEAR!$C$2+YEAR!$C$3-1)&amp;"       :="))</f>
        <v>1</v>
      </c>
      <c r="O1486">
        <f>IF(N1486&lt;1.1,N1486,IF(N1486&lt;YEAR!$C$2+YEAR!$C$3-2,N1486+1,(YEAR!$C$2+YEAR!$C$3-1)&amp;"       :="))</f>
        <v>1</v>
      </c>
      <c r="P1486">
        <f>IF(O1486&lt;1.1,O1486,IF(O1486&lt;YEAR!$C$2+YEAR!$C$3-2,O1486+1,(YEAR!$C$2+YEAR!$C$3-1)&amp;"       :="))</f>
        <v>1</v>
      </c>
      <c r="Q1486">
        <f>IF(P1486&lt;1.1,P1486,IF(P1486&lt;YEAR!$C$2+YEAR!$C$3-2,P1486+1,(YEAR!$C$2+YEAR!$C$3-1)&amp;"       :="))</f>
        <v>1</v>
      </c>
      <c r="R1486">
        <f>IF(Q1486&lt;1.1,Q1486,IF(Q1486&lt;YEAR!$C$2+YEAR!$C$3-2,Q1486+1,(YEAR!$C$2+YEAR!$C$3-1)&amp;"       :="))</f>
        <v>1</v>
      </c>
      <c r="S1486">
        <f>IF(R1486&lt;1.1,R1486,IF(R1486&lt;YEAR!$C$2+YEAR!$C$3-2,R1486+1,(YEAR!$C$2+YEAR!$C$3-1)&amp;"       :="))</f>
        <v>1</v>
      </c>
      <c r="T1486">
        <f>IF(S1486&lt;1.1,S1486,IF(S1486&lt;YEAR!$C$2+YEAR!$C$3-2,S1486+1,(YEAR!$C$2+YEAR!$C$3-1)&amp;"       :="))</f>
        <v>1</v>
      </c>
      <c r="U1486">
        <f>IF(T1486&lt;1.1,T1486,IF(T1486&lt;YEAR!$C$2+YEAR!$C$3-2,T1486+1,(YEAR!$C$2+YEAR!$C$3-1)&amp;"       :="))</f>
        <v>1</v>
      </c>
      <c r="V1486">
        <f>IF(U1486&lt;1.1,U1486,IF(U1486&lt;YEAR!$C$2+YEAR!$C$3-2,U1486+1,(YEAR!$C$2+YEAR!$C$3-1)&amp;"       :="))</f>
        <v>1</v>
      </c>
      <c r="W1486">
        <f>IF(V1486&lt;1.1,V1486,IF(V1486&lt;YEAR!$C$2+YEAR!$C$3-2,V1486+1,(YEAR!$C$2+YEAR!$C$3-1)&amp;"       :="))</f>
        <v>1</v>
      </c>
      <c r="X1486">
        <f>IF(W1486&lt;1.1,W1486,IF(W1486&lt;YEAR!$C$2+YEAR!$C$3-2,W1486+1,(YEAR!$C$2+YEAR!$C$3-1)&amp;"       :="))</f>
        <v>1</v>
      </c>
      <c r="Y1486">
        <f>IF(X1486&lt;1.1,X1486,IF(X1486&lt;YEAR!$C$2+YEAR!$C$3-2,X1486+1,(YEAR!$C$2+YEAR!$C$3-1)&amp;"       :="))</f>
        <v>1</v>
      </c>
      <c r="Z1486">
        <f>IF(Y1486&lt;1.1,Y1486,IF(Y1486&lt;YEAR!$C$2+YEAR!$C$3-2,Y1486+1,(YEAR!$C$2+YEAR!$C$3-1)&amp;"       :="))</f>
        <v>1</v>
      </c>
      <c r="AA1486">
        <f>IF(Z1486&lt;1.1,Z1486,IF(Z1486&lt;YEAR!$C$2+YEAR!$C$3-2,Z1486+1,(YEAR!$C$2+YEAR!$C$3-1)&amp;"       :="))</f>
        <v>1</v>
      </c>
      <c r="AB1486">
        <f>IF(AA1486&lt;1.1,AA1486,IF(AA1486&lt;YEAR!$C$2+YEAR!$C$3-2,AA1486+1,(YEAR!$C$2+YEAR!$C$3-1)&amp;"       :="))</f>
        <v>1</v>
      </c>
      <c r="AC1486">
        <f>IF(AB1486&lt;1.1,AB1486,IF(AB1486&lt;YEAR!$C$2+YEAR!$C$3-2,AB1486+1,(YEAR!$C$2+YEAR!$C$3-1)&amp;"       :="))</f>
        <v>1</v>
      </c>
      <c r="AD1486">
        <f>IF(AC1486&lt;1.1,AC1486,IF(AC1486&lt;YEAR!$C$2+YEAR!$C$3-2,AC1486+1,(YEAR!$C$2+YEAR!$C$3-1)&amp;"       :="))</f>
        <v>1</v>
      </c>
      <c r="AE1486">
        <f>IF(AD1486&lt;1.1,AD1486,IF(AD1486&lt;YEAR!$C$2+YEAR!$C$3-2,AD1486+1,(YEAR!$C$2+YEAR!$C$3-1)&amp;"       :="))</f>
        <v>1</v>
      </c>
      <c r="AF1486">
        <f>IF(AE1486&lt;1.1,AE1486,IF(AE1486&lt;YEAR!$C$2+YEAR!$C$3-2,AE1486+1,(YEAR!$C$2+YEAR!$C$3-1)&amp;"       :="))</f>
        <v>1</v>
      </c>
      <c r="AG1486">
        <f>IF(AF1486&lt;1.1,AF1486,IF(AF1486&lt;YEAR!$C$2+YEAR!$C$3-2,AF1486+1,(YEAR!$C$2+YEAR!$C$3-1)&amp;"       :="))</f>
        <v>1</v>
      </c>
      <c r="AH1486">
        <f>IF(AG1486&lt;1.1,AG1486,IF(AG1486&lt;YEAR!$C$2+YEAR!$C$3-2,AG1486+1,(YEAR!$C$2+YEAR!$C$3-1)&amp;"       :="))</f>
        <v>1</v>
      </c>
      <c r="AI1486">
        <f>IF(AH1486&lt;1.1,AH1486,IF(AH1486&lt;YEAR!$C$2+YEAR!$C$3-2,AH1486+1,(YEAR!$C$2+YEAR!$C$3-1)&amp;"       :="))</f>
        <v>1</v>
      </c>
      <c r="AJ1486">
        <f>IF(AI1486&lt;1.1,AI1486,IF(AI1486&lt;YEAR!$C$2+YEAR!$C$3-2,AI1486+1,(YEAR!$C$2+YEAR!$C$3-1)&amp;"       :="))</f>
        <v>1</v>
      </c>
    </row>
    <row r="1487" spans="1:36">
      <c r="A1487">
        <f t="shared" ca="1" si="106"/>
        <v>37</v>
      </c>
      <c r="B1487" t="s">
        <v>51</v>
      </c>
      <c r="C1487" t="str">
        <f ca="1">IF(D1487="",OFFSET(AvailabilityFactor!A$1,A1487,0),C1486)</f>
        <v>D2HLT0182</v>
      </c>
      <c r="D1487" t="str" cm="1">
        <f t="array" aca="1" ref="D1487" ca="1">IF(D1486="",TS_DRC!$P$5,OFFSET(TS_DRC!P$5,RIGHT(D1486,2),0,TRUE))</f>
        <v>TS07</v>
      </c>
      <c r="E1487" t="str">
        <f t="shared" ca="1" si="109"/>
        <v>TS07</v>
      </c>
      <c r="F1487">
        <f>[3]Scenarios!$H$7</f>
        <v>1</v>
      </c>
      <c r="G1487">
        <f>IF(F1487&lt;1.1,F1487,IF(F1487&lt;YEAR!$C$2+YEAR!$C$3-2,F1487+1,(YEAR!$C$2+YEAR!$C$3-1)&amp;"       :="))</f>
        <v>1</v>
      </c>
      <c r="H1487">
        <f>IF(G1487&lt;1.1,G1487,IF(G1487&lt;YEAR!$C$2+YEAR!$C$3-2,G1487+1,(YEAR!$C$2+YEAR!$C$3-1)&amp;"       :="))</f>
        <v>1</v>
      </c>
      <c r="I1487">
        <f>IF(H1487&lt;1.1,H1487,IF(H1487&lt;YEAR!$C$2+YEAR!$C$3-2,H1487+1,(YEAR!$C$2+YEAR!$C$3-1)&amp;"       :="))</f>
        <v>1</v>
      </c>
      <c r="J1487">
        <f>IF(I1487&lt;1.1,I1487,IF(I1487&lt;YEAR!$C$2+YEAR!$C$3-2,I1487+1,(YEAR!$C$2+YEAR!$C$3-1)&amp;"       :="))</f>
        <v>1</v>
      </c>
      <c r="K1487">
        <f>IF(J1487&lt;1.1,J1487,IF(J1487&lt;YEAR!$C$2+YEAR!$C$3-2,J1487+1,(YEAR!$C$2+YEAR!$C$3-1)&amp;"       :="))</f>
        <v>1</v>
      </c>
      <c r="L1487">
        <f>IF(K1487&lt;1.1,K1487,IF(K1487&lt;YEAR!$C$2+YEAR!$C$3-2,K1487+1,(YEAR!$C$2+YEAR!$C$3-1)&amp;"       :="))</f>
        <v>1</v>
      </c>
      <c r="M1487">
        <f>IF(L1487&lt;1.1,L1487,IF(L1487&lt;YEAR!$C$2+YEAR!$C$3-2,L1487+1,(YEAR!$C$2+YEAR!$C$3-1)&amp;"       :="))</f>
        <v>1</v>
      </c>
      <c r="N1487">
        <f>IF(M1487&lt;1.1,M1487,IF(M1487&lt;YEAR!$C$2+YEAR!$C$3-2,M1487+1,(YEAR!$C$2+YEAR!$C$3-1)&amp;"       :="))</f>
        <v>1</v>
      </c>
      <c r="O1487">
        <f>IF(N1487&lt;1.1,N1487,IF(N1487&lt;YEAR!$C$2+YEAR!$C$3-2,N1487+1,(YEAR!$C$2+YEAR!$C$3-1)&amp;"       :="))</f>
        <v>1</v>
      </c>
      <c r="P1487">
        <f>IF(O1487&lt;1.1,O1487,IF(O1487&lt;YEAR!$C$2+YEAR!$C$3-2,O1487+1,(YEAR!$C$2+YEAR!$C$3-1)&amp;"       :="))</f>
        <v>1</v>
      </c>
      <c r="Q1487">
        <f>IF(P1487&lt;1.1,P1487,IF(P1487&lt;YEAR!$C$2+YEAR!$C$3-2,P1487+1,(YEAR!$C$2+YEAR!$C$3-1)&amp;"       :="))</f>
        <v>1</v>
      </c>
      <c r="R1487">
        <f>IF(Q1487&lt;1.1,Q1487,IF(Q1487&lt;YEAR!$C$2+YEAR!$C$3-2,Q1487+1,(YEAR!$C$2+YEAR!$C$3-1)&amp;"       :="))</f>
        <v>1</v>
      </c>
      <c r="S1487">
        <f>IF(R1487&lt;1.1,R1487,IF(R1487&lt;YEAR!$C$2+YEAR!$C$3-2,R1487+1,(YEAR!$C$2+YEAR!$C$3-1)&amp;"       :="))</f>
        <v>1</v>
      </c>
      <c r="T1487">
        <f>IF(S1487&lt;1.1,S1487,IF(S1487&lt;YEAR!$C$2+YEAR!$C$3-2,S1487+1,(YEAR!$C$2+YEAR!$C$3-1)&amp;"       :="))</f>
        <v>1</v>
      </c>
      <c r="U1487">
        <f>IF(T1487&lt;1.1,T1487,IF(T1487&lt;YEAR!$C$2+YEAR!$C$3-2,T1487+1,(YEAR!$C$2+YEAR!$C$3-1)&amp;"       :="))</f>
        <v>1</v>
      </c>
      <c r="V1487">
        <f>IF(U1487&lt;1.1,U1487,IF(U1487&lt;YEAR!$C$2+YEAR!$C$3-2,U1487+1,(YEAR!$C$2+YEAR!$C$3-1)&amp;"       :="))</f>
        <v>1</v>
      </c>
      <c r="W1487">
        <f>IF(V1487&lt;1.1,V1487,IF(V1487&lt;YEAR!$C$2+YEAR!$C$3-2,V1487+1,(YEAR!$C$2+YEAR!$C$3-1)&amp;"       :="))</f>
        <v>1</v>
      </c>
      <c r="X1487">
        <f>IF(W1487&lt;1.1,W1487,IF(W1487&lt;YEAR!$C$2+YEAR!$C$3-2,W1487+1,(YEAR!$C$2+YEAR!$C$3-1)&amp;"       :="))</f>
        <v>1</v>
      </c>
      <c r="Y1487">
        <f>IF(X1487&lt;1.1,X1487,IF(X1487&lt;YEAR!$C$2+YEAR!$C$3-2,X1487+1,(YEAR!$C$2+YEAR!$C$3-1)&amp;"       :="))</f>
        <v>1</v>
      </c>
      <c r="Z1487">
        <f>IF(Y1487&lt;1.1,Y1487,IF(Y1487&lt;YEAR!$C$2+YEAR!$C$3-2,Y1487+1,(YEAR!$C$2+YEAR!$C$3-1)&amp;"       :="))</f>
        <v>1</v>
      </c>
      <c r="AA1487">
        <f>IF(Z1487&lt;1.1,Z1487,IF(Z1487&lt;YEAR!$C$2+YEAR!$C$3-2,Z1487+1,(YEAR!$C$2+YEAR!$C$3-1)&amp;"       :="))</f>
        <v>1</v>
      </c>
      <c r="AB1487">
        <f>IF(AA1487&lt;1.1,AA1487,IF(AA1487&lt;YEAR!$C$2+YEAR!$C$3-2,AA1487+1,(YEAR!$C$2+YEAR!$C$3-1)&amp;"       :="))</f>
        <v>1</v>
      </c>
      <c r="AC1487">
        <f>IF(AB1487&lt;1.1,AB1487,IF(AB1487&lt;YEAR!$C$2+YEAR!$C$3-2,AB1487+1,(YEAR!$C$2+YEAR!$C$3-1)&amp;"       :="))</f>
        <v>1</v>
      </c>
      <c r="AD1487">
        <f>IF(AC1487&lt;1.1,AC1487,IF(AC1487&lt;YEAR!$C$2+YEAR!$C$3-2,AC1487+1,(YEAR!$C$2+YEAR!$C$3-1)&amp;"       :="))</f>
        <v>1</v>
      </c>
      <c r="AE1487">
        <f>IF(AD1487&lt;1.1,AD1487,IF(AD1487&lt;YEAR!$C$2+YEAR!$C$3-2,AD1487+1,(YEAR!$C$2+YEAR!$C$3-1)&amp;"       :="))</f>
        <v>1</v>
      </c>
      <c r="AF1487">
        <f>IF(AE1487&lt;1.1,AE1487,IF(AE1487&lt;YEAR!$C$2+YEAR!$C$3-2,AE1487+1,(YEAR!$C$2+YEAR!$C$3-1)&amp;"       :="))</f>
        <v>1</v>
      </c>
      <c r="AG1487">
        <f>IF(AF1487&lt;1.1,AF1487,IF(AF1487&lt;YEAR!$C$2+YEAR!$C$3-2,AF1487+1,(YEAR!$C$2+YEAR!$C$3-1)&amp;"       :="))</f>
        <v>1</v>
      </c>
      <c r="AH1487">
        <f>IF(AG1487&lt;1.1,AG1487,IF(AG1487&lt;YEAR!$C$2+YEAR!$C$3-2,AG1487+1,(YEAR!$C$2+YEAR!$C$3-1)&amp;"       :="))</f>
        <v>1</v>
      </c>
      <c r="AI1487">
        <f>IF(AH1487&lt;1.1,AH1487,IF(AH1487&lt;YEAR!$C$2+YEAR!$C$3-2,AH1487+1,(YEAR!$C$2+YEAR!$C$3-1)&amp;"       :="))</f>
        <v>1</v>
      </c>
      <c r="AJ1487">
        <f>IF(AI1487&lt;1.1,AI1487,IF(AI1487&lt;YEAR!$C$2+YEAR!$C$3-2,AI1487+1,(YEAR!$C$2+YEAR!$C$3-1)&amp;"       :="))</f>
        <v>1</v>
      </c>
    </row>
    <row r="1488" spans="1:36">
      <c r="A1488">
        <f t="shared" ca="1" si="106"/>
        <v>37</v>
      </c>
      <c r="B1488" t="s">
        <v>51</v>
      </c>
      <c r="C1488" t="str">
        <f ca="1">IF(D1488="",OFFSET(AvailabilityFactor!A$1,A1488,0),C1487)</f>
        <v>D2HLT0182</v>
      </c>
      <c r="D1488" t="str" cm="1">
        <f t="array" aca="1" ref="D1488" ca="1">IF(D1487="",TS_DRC!$P$5,OFFSET(TS_DRC!P$5,RIGHT(D1487,2),0,TRUE))</f>
        <v>TS08</v>
      </c>
      <c r="E1488" t="str">
        <f t="shared" ca="1" si="109"/>
        <v>TS08</v>
      </c>
      <c r="F1488">
        <f>[3]Scenarios!$H$7</f>
        <v>1</v>
      </c>
      <c r="G1488">
        <f>IF(F1488&lt;1.1,F1488,IF(F1488&lt;YEAR!$C$2+YEAR!$C$3-2,F1488+1,(YEAR!$C$2+YEAR!$C$3-1)&amp;"       :="))</f>
        <v>1</v>
      </c>
      <c r="H1488">
        <f>IF(G1488&lt;1.1,G1488,IF(G1488&lt;YEAR!$C$2+YEAR!$C$3-2,G1488+1,(YEAR!$C$2+YEAR!$C$3-1)&amp;"       :="))</f>
        <v>1</v>
      </c>
      <c r="I1488">
        <f>IF(H1488&lt;1.1,H1488,IF(H1488&lt;YEAR!$C$2+YEAR!$C$3-2,H1488+1,(YEAR!$C$2+YEAR!$C$3-1)&amp;"       :="))</f>
        <v>1</v>
      </c>
      <c r="J1488">
        <f>IF(I1488&lt;1.1,I1488,IF(I1488&lt;YEAR!$C$2+YEAR!$C$3-2,I1488+1,(YEAR!$C$2+YEAR!$C$3-1)&amp;"       :="))</f>
        <v>1</v>
      </c>
      <c r="K1488">
        <f>IF(J1488&lt;1.1,J1488,IF(J1488&lt;YEAR!$C$2+YEAR!$C$3-2,J1488+1,(YEAR!$C$2+YEAR!$C$3-1)&amp;"       :="))</f>
        <v>1</v>
      </c>
      <c r="L1488">
        <f>IF(K1488&lt;1.1,K1488,IF(K1488&lt;YEAR!$C$2+YEAR!$C$3-2,K1488+1,(YEAR!$C$2+YEAR!$C$3-1)&amp;"       :="))</f>
        <v>1</v>
      </c>
      <c r="M1488">
        <f>IF(L1488&lt;1.1,L1488,IF(L1488&lt;YEAR!$C$2+YEAR!$C$3-2,L1488+1,(YEAR!$C$2+YEAR!$C$3-1)&amp;"       :="))</f>
        <v>1</v>
      </c>
      <c r="N1488">
        <f>IF(M1488&lt;1.1,M1488,IF(M1488&lt;YEAR!$C$2+YEAR!$C$3-2,M1488+1,(YEAR!$C$2+YEAR!$C$3-1)&amp;"       :="))</f>
        <v>1</v>
      </c>
      <c r="O1488">
        <f>IF(N1488&lt;1.1,N1488,IF(N1488&lt;YEAR!$C$2+YEAR!$C$3-2,N1488+1,(YEAR!$C$2+YEAR!$C$3-1)&amp;"       :="))</f>
        <v>1</v>
      </c>
      <c r="P1488">
        <f>IF(O1488&lt;1.1,O1488,IF(O1488&lt;YEAR!$C$2+YEAR!$C$3-2,O1488+1,(YEAR!$C$2+YEAR!$C$3-1)&amp;"       :="))</f>
        <v>1</v>
      </c>
      <c r="Q1488">
        <f>IF(P1488&lt;1.1,P1488,IF(P1488&lt;YEAR!$C$2+YEAR!$C$3-2,P1488+1,(YEAR!$C$2+YEAR!$C$3-1)&amp;"       :="))</f>
        <v>1</v>
      </c>
      <c r="R1488">
        <f>IF(Q1488&lt;1.1,Q1488,IF(Q1488&lt;YEAR!$C$2+YEAR!$C$3-2,Q1488+1,(YEAR!$C$2+YEAR!$C$3-1)&amp;"       :="))</f>
        <v>1</v>
      </c>
      <c r="S1488">
        <f>IF(R1488&lt;1.1,R1488,IF(R1488&lt;YEAR!$C$2+YEAR!$C$3-2,R1488+1,(YEAR!$C$2+YEAR!$C$3-1)&amp;"       :="))</f>
        <v>1</v>
      </c>
      <c r="T1488">
        <f>IF(S1488&lt;1.1,S1488,IF(S1488&lt;YEAR!$C$2+YEAR!$C$3-2,S1488+1,(YEAR!$C$2+YEAR!$C$3-1)&amp;"       :="))</f>
        <v>1</v>
      </c>
      <c r="U1488">
        <f>IF(T1488&lt;1.1,T1488,IF(T1488&lt;YEAR!$C$2+YEAR!$C$3-2,T1488+1,(YEAR!$C$2+YEAR!$C$3-1)&amp;"       :="))</f>
        <v>1</v>
      </c>
      <c r="V1488">
        <f>IF(U1488&lt;1.1,U1488,IF(U1488&lt;YEAR!$C$2+YEAR!$C$3-2,U1488+1,(YEAR!$C$2+YEAR!$C$3-1)&amp;"       :="))</f>
        <v>1</v>
      </c>
      <c r="W1488">
        <f>IF(V1488&lt;1.1,V1488,IF(V1488&lt;YEAR!$C$2+YEAR!$C$3-2,V1488+1,(YEAR!$C$2+YEAR!$C$3-1)&amp;"       :="))</f>
        <v>1</v>
      </c>
      <c r="X1488">
        <f>IF(W1488&lt;1.1,W1488,IF(W1488&lt;YEAR!$C$2+YEAR!$C$3-2,W1488+1,(YEAR!$C$2+YEAR!$C$3-1)&amp;"       :="))</f>
        <v>1</v>
      </c>
      <c r="Y1488">
        <f>IF(X1488&lt;1.1,X1488,IF(X1488&lt;YEAR!$C$2+YEAR!$C$3-2,X1488+1,(YEAR!$C$2+YEAR!$C$3-1)&amp;"       :="))</f>
        <v>1</v>
      </c>
      <c r="Z1488">
        <f>IF(Y1488&lt;1.1,Y1488,IF(Y1488&lt;YEAR!$C$2+YEAR!$C$3-2,Y1488+1,(YEAR!$C$2+YEAR!$C$3-1)&amp;"       :="))</f>
        <v>1</v>
      </c>
      <c r="AA1488">
        <f>IF(Z1488&lt;1.1,Z1488,IF(Z1488&lt;YEAR!$C$2+YEAR!$C$3-2,Z1488+1,(YEAR!$C$2+YEAR!$C$3-1)&amp;"       :="))</f>
        <v>1</v>
      </c>
      <c r="AB1488">
        <f>IF(AA1488&lt;1.1,AA1488,IF(AA1488&lt;YEAR!$C$2+YEAR!$C$3-2,AA1488+1,(YEAR!$C$2+YEAR!$C$3-1)&amp;"       :="))</f>
        <v>1</v>
      </c>
      <c r="AC1488">
        <f>IF(AB1488&lt;1.1,AB1488,IF(AB1488&lt;YEAR!$C$2+YEAR!$C$3-2,AB1488+1,(YEAR!$C$2+YEAR!$C$3-1)&amp;"       :="))</f>
        <v>1</v>
      </c>
      <c r="AD1488">
        <f>IF(AC1488&lt;1.1,AC1488,IF(AC1488&lt;YEAR!$C$2+YEAR!$C$3-2,AC1488+1,(YEAR!$C$2+YEAR!$C$3-1)&amp;"       :="))</f>
        <v>1</v>
      </c>
      <c r="AE1488">
        <f>IF(AD1488&lt;1.1,AD1488,IF(AD1488&lt;YEAR!$C$2+YEAR!$C$3-2,AD1488+1,(YEAR!$C$2+YEAR!$C$3-1)&amp;"       :="))</f>
        <v>1</v>
      </c>
      <c r="AF1488">
        <f>IF(AE1488&lt;1.1,AE1488,IF(AE1488&lt;YEAR!$C$2+YEAR!$C$3-2,AE1488+1,(YEAR!$C$2+YEAR!$C$3-1)&amp;"       :="))</f>
        <v>1</v>
      </c>
      <c r="AG1488">
        <f>IF(AF1488&lt;1.1,AF1488,IF(AF1488&lt;YEAR!$C$2+YEAR!$C$3-2,AF1488+1,(YEAR!$C$2+YEAR!$C$3-1)&amp;"       :="))</f>
        <v>1</v>
      </c>
      <c r="AH1488">
        <f>IF(AG1488&lt;1.1,AG1488,IF(AG1488&lt;YEAR!$C$2+YEAR!$C$3-2,AG1488+1,(YEAR!$C$2+YEAR!$C$3-1)&amp;"       :="))</f>
        <v>1</v>
      </c>
      <c r="AI1488">
        <f>IF(AH1488&lt;1.1,AH1488,IF(AH1488&lt;YEAR!$C$2+YEAR!$C$3-2,AH1488+1,(YEAR!$C$2+YEAR!$C$3-1)&amp;"       :="))</f>
        <v>1</v>
      </c>
      <c r="AJ1488">
        <f>IF(AI1488&lt;1.1,AI1488,IF(AI1488&lt;YEAR!$C$2+YEAR!$C$3-2,AI1488+1,(YEAR!$C$2+YEAR!$C$3-1)&amp;"       :="))</f>
        <v>1</v>
      </c>
    </row>
    <row r="1489" spans="1:36">
      <c r="A1489">
        <f t="shared" ca="1" si="106"/>
        <v>37</v>
      </c>
      <c r="B1489" t="s">
        <v>51</v>
      </c>
      <c r="C1489" t="str">
        <f ca="1">IF(D1489="",OFFSET(AvailabilityFactor!A$1,A1489,0),C1488)</f>
        <v>D2HLT0182</v>
      </c>
      <c r="D1489" t="str" cm="1">
        <f t="array" aca="1" ref="D1489" ca="1">IF(D1488="",TS_DRC!$P$5,OFFSET(TS_DRC!P$5,RIGHT(D1488,2),0,TRUE))</f>
        <v>TS09</v>
      </c>
      <c r="E1489" t="str">
        <f t="shared" ca="1" si="109"/>
        <v>TS09</v>
      </c>
      <c r="F1489">
        <f>[3]Scenarios!$H$7</f>
        <v>1</v>
      </c>
      <c r="G1489">
        <f>IF(F1489&lt;1.1,F1489,IF(F1489&lt;YEAR!$C$2+YEAR!$C$3-2,F1489+1,(YEAR!$C$2+YEAR!$C$3-1)&amp;"       :="))</f>
        <v>1</v>
      </c>
      <c r="H1489">
        <f>IF(G1489&lt;1.1,G1489,IF(G1489&lt;YEAR!$C$2+YEAR!$C$3-2,G1489+1,(YEAR!$C$2+YEAR!$C$3-1)&amp;"       :="))</f>
        <v>1</v>
      </c>
      <c r="I1489">
        <f>IF(H1489&lt;1.1,H1489,IF(H1489&lt;YEAR!$C$2+YEAR!$C$3-2,H1489+1,(YEAR!$C$2+YEAR!$C$3-1)&amp;"       :="))</f>
        <v>1</v>
      </c>
      <c r="J1489">
        <f>IF(I1489&lt;1.1,I1489,IF(I1489&lt;YEAR!$C$2+YEAR!$C$3-2,I1489+1,(YEAR!$C$2+YEAR!$C$3-1)&amp;"       :="))</f>
        <v>1</v>
      </c>
      <c r="K1489">
        <f>IF(J1489&lt;1.1,J1489,IF(J1489&lt;YEAR!$C$2+YEAR!$C$3-2,J1489+1,(YEAR!$C$2+YEAR!$C$3-1)&amp;"       :="))</f>
        <v>1</v>
      </c>
      <c r="L1489">
        <f>IF(K1489&lt;1.1,K1489,IF(K1489&lt;YEAR!$C$2+YEAR!$C$3-2,K1489+1,(YEAR!$C$2+YEAR!$C$3-1)&amp;"       :="))</f>
        <v>1</v>
      </c>
      <c r="M1489">
        <f>IF(L1489&lt;1.1,L1489,IF(L1489&lt;YEAR!$C$2+YEAR!$C$3-2,L1489+1,(YEAR!$C$2+YEAR!$C$3-1)&amp;"       :="))</f>
        <v>1</v>
      </c>
      <c r="N1489">
        <f>IF(M1489&lt;1.1,M1489,IF(M1489&lt;YEAR!$C$2+YEAR!$C$3-2,M1489+1,(YEAR!$C$2+YEAR!$C$3-1)&amp;"       :="))</f>
        <v>1</v>
      </c>
      <c r="O1489">
        <f>IF(N1489&lt;1.1,N1489,IF(N1489&lt;YEAR!$C$2+YEAR!$C$3-2,N1489+1,(YEAR!$C$2+YEAR!$C$3-1)&amp;"       :="))</f>
        <v>1</v>
      </c>
      <c r="P1489">
        <f>IF(O1489&lt;1.1,O1489,IF(O1489&lt;YEAR!$C$2+YEAR!$C$3-2,O1489+1,(YEAR!$C$2+YEAR!$C$3-1)&amp;"       :="))</f>
        <v>1</v>
      </c>
      <c r="Q1489">
        <f>IF(P1489&lt;1.1,P1489,IF(P1489&lt;YEAR!$C$2+YEAR!$C$3-2,P1489+1,(YEAR!$C$2+YEAR!$C$3-1)&amp;"       :="))</f>
        <v>1</v>
      </c>
      <c r="R1489">
        <f>IF(Q1489&lt;1.1,Q1489,IF(Q1489&lt;YEAR!$C$2+YEAR!$C$3-2,Q1489+1,(YEAR!$C$2+YEAR!$C$3-1)&amp;"       :="))</f>
        <v>1</v>
      </c>
      <c r="S1489">
        <f>IF(R1489&lt;1.1,R1489,IF(R1489&lt;YEAR!$C$2+YEAR!$C$3-2,R1489+1,(YEAR!$C$2+YEAR!$C$3-1)&amp;"       :="))</f>
        <v>1</v>
      </c>
      <c r="T1489">
        <f>IF(S1489&lt;1.1,S1489,IF(S1489&lt;YEAR!$C$2+YEAR!$C$3-2,S1489+1,(YEAR!$C$2+YEAR!$C$3-1)&amp;"       :="))</f>
        <v>1</v>
      </c>
      <c r="U1489">
        <f>IF(T1489&lt;1.1,T1489,IF(T1489&lt;YEAR!$C$2+YEAR!$C$3-2,T1489+1,(YEAR!$C$2+YEAR!$C$3-1)&amp;"       :="))</f>
        <v>1</v>
      </c>
      <c r="V1489">
        <f>IF(U1489&lt;1.1,U1489,IF(U1489&lt;YEAR!$C$2+YEAR!$C$3-2,U1489+1,(YEAR!$C$2+YEAR!$C$3-1)&amp;"       :="))</f>
        <v>1</v>
      </c>
      <c r="W1489">
        <f>IF(V1489&lt;1.1,V1489,IF(V1489&lt;YEAR!$C$2+YEAR!$C$3-2,V1489+1,(YEAR!$C$2+YEAR!$C$3-1)&amp;"       :="))</f>
        <v>1</v>
      </c>
      <c r="X1489">
        <f>IF(W1489&lt;1.1,W1489,IF(W1489&lt;YEAR!$C$2+YEAR!$C$3-2,W1489+1,(YEAR!$C$2+YEAR!$C$3-1)&amp;"       :="))</f>
        <v>1</v>
      </c>
      <c r="Y1489">
        <f>IF(X1489&lt;1.1,X1489,IF(X1489&lt;YEAR!$C$2+YEAR!$C$3-2,X1489+1,(YEAR!$C$2+YEAR!$C$3-1)&amp;"       :="))</f>
        <v>1</v>
      </c>
      <c r="Z1489">
        <f>IF(Y1489&lt;1.1,Y1489,IF(Y1489&lt;YEAR!$C$2+YEAR!$C$3-2,Y1489+1,(YEAR!$C$2+YEAR!$C$3-1)&amp;"       :="))</f>
        <v>1</v>
      </c>
      <c r="AA1489">
        <f>IF(Z1489&lt;1.1,Z1489,IF(Z1489&lt;YEAR!$C$2+YEAR!$C$3-2,Z1489+1,(YEAR!$C$2+YEAR!$C$3-1)&amp;"       :="))</f>
        <v>1</v>
      </c>
      <c r="AB1489">
        <f>IF(AA1489&lt;1.1,AA1489,IF(AA1489&lt;YEAR!$C$2+YEAR!$C$3-2,AA1489+1,(YEAR!$C$2+YEAR!$C$3-1)&amp;"       :="))</f>
        <v>1</v>
      </c>
      <c r="AC1489">
        <f>IF(AB1489&lt;1.1,AB1489,IF(AB1489&lt;YEAR!$C$2+YEAR!$C$3-2,AB1489+1,(YEAR!$C$2+YEAR!$C$3-1)&amp;"       :="))</f>
        <v>1</v>
      </c>
      <c r="AD1489">
        <f>IF(AC1489&lt;1.1,AC1489,IF(AC1489&lt;YEAR!$C$2+YEAR!$C$3-2,AC1489+1,(YEAR!$C$2+YEAR!$C$3-1)&amp;"       :="))</f>
        <v>1</v>
      </c>
      <c r="AE1489">
        <f>IF(AD1489&lt;1.1,AD1489,IF(AD1489&lt;YEAR!$C$2+YEAR!$C$3-2,AD1489+1,(YEAR!$C$2+YEAR!$C$3-1)&amp;"       :="))</f>
        <v>1</v>
      </c>
      <c r="AF1489">
        <f>IF(AE1489&lt;1.1,AE1489,IF(AE1489&lt;YEAR!$C$2+YEAR!$C$3-2,AE1489+1,(YEAR!$C$2+YEAR!$C$3-1)&amp;"       :="))</f>
        <v>1</v>
      </c>
      <c r="AG1489">
        <f>IF(AF1489&lt;1.1,AF1489,IF(AF1489&lt;YEAR!$C$2+YEAR!$C$3-2,AF1489+1,(YEAR!$C$2+YEAR!$C$3-1)&amp;"       :="))</f>
        <v>1</v>
      </c>
      <c r="AH1489">
        <f>IF(AG1489&lt;1.1,AG1489,IF(AG1489&lt;YEAR!$C$2+YEAR!$C$3-2,AG1489+1,(YEAR!$C$2+YEAR!$C$3-1)&amp;"       :="))</f>
        <v>1</v>
      </c>
      <c r="AI1489">
        <f>IF(AH1489&lt;1.1,AH1489,IF(AH1489&lt;YEAR!$C$2+YEAR!$C$3-2,AH1489+1,(YEAR!$C$2+YEAR!$C$3-1)&amp;"       :="))</f>
        <v>1</v>
      </c>
      <c r="AJ1489">
        <f>IF(AI1489&lt;1.1,AI1489,IF(AI1489&lt;YEAR!$C$2+YEAR!$C$3-2,AI1489+1,(YEAR!$C$2+YEAR!$C$3-1)&amp;"       :="))</f>
        <v>1</v>
      </c>
    </row>
    <row r="1490" spans="1:36">
      <c r="A1490">
        <f t="shared" ca="1" si="106"/>
        <v>37</v>
      </c>
      <c r="B1490" t="s">
        <v>51</v>
      </c>
      <c r="C1490" t="str">
        <f ca="1">IF(D1490="",OFFSET(AvailabilityFactor!A$1,A1490,0),C1489)</f>
        <v>D2HLT0182</v>
      </c>
      <c r="D1490" t="str" cm="1">
        <f t="array" aca="1" ref="D1490" ca="1">IF(D1489="",TS_DRC!$P$5,OFFSET(TS_DRC!P$5,RIGHT(D1489,2),0,TRUE))</f>
        <v>TS10</v>
      </c>
      <c r="E1490" t="str">
        <f t="shared" ca="1" si="109"/>
        <v>TS10</v>
      </c>
      <c r="F1490">
        <f>[3]Scenarios!$H$7</f>
        <v>1</v>
      </c>
      <c r="G1490">
        <f>IF(F1490&lt;1.1,F1490,IF(F1490&lt;YEAR!$C$2+YEAR!$C$3-2,F1490+1,(YEAR!$C$2+YEAR!$C$3-1)&amp;"       :="))</f>
        <v>1</v>
      </c>
      <c r="H1490">
        <f>IF(G1490&lt;1.1,G1490,IF(G1490&lt;YEAR!$C$2+YEAR!$C$3-2,G1490+1,(YEAR!$C$2+YEAR!$C$3-1)&amp;"       :="))</f>
        <v>1</v>
      </c>
      <c r="I1490">
        <f>IF(H1490&lt;1.1,H1490,IF(H1490&lt;YEAR!$C$2+YEAR!$C$3-2,H1490+1,(YEAR!$C$2+YEAR!$C$3-1)&amp;"       :="))</f>
        <v>1</v>
      </c>
      <c r="J1490">
        <f>IF(I1490&lt;1.1,I1490,IF(I1490&lt;YEAR!$C$2+YEAR!$C$3-2,I1490+1,(YEAR!$C$2+YEAR!$C$3-1)&amp;"       :="))</f>
        <v>1</v>
      </c>
      <c r="K1490">
        <f>IF(J1490&lt;1.1,J1490,IF(J1490&lt;YEAR!$C$2+YEAR!$C$3-2,J1490+1,(YEAR!$C$2+YEAR!$C$3-1)&amp;"       :="))</f>
        <v>1</v>
      </c>
      <c r="L1490">
        <f>IF(K1490&lt;1.1,K1490,IF(K1490&lt;YEAR!$C$2+YEAR!$C$3-2,K1490+1,(YEAR!$C$2+YEAR!$C$3-1)&amp;"       :="))</f>
        <v>1</v>
      </c>
      <c r="M1490">
        <f>IF(L1490&lt;1.1,L1490,IF(L1490&lt;YEAR!$C$2+YEAR!$C$3-2,L1490+1,(YEAR!$C$2+YEAR!$C$3-1)&amp;"       :="))</f>
        <v>1</v>
      </c>
      <c r="N1490">
        <f>IF(M1490&lt;1.1,M1490,IF(M1490&lt;YEAR!$C$2+YEAR!$C$3-2,M1490+1,(YEAR!$C$2+YEAR!$C$3-1)&amp;"       :="))</f>
        <v>1</v>
      </c>
      <c r="O1490">
        <f>IF(N1490&lt;1.1,N1490,IF(N1490&lt;YEAR!$C$2+YEAR!$C$3-2,N1490+1,(YEAR!$C$2+YEAR!$C$3-1)&amp;"       :="))</f>
        <v>1</v>
      </c>
      <c r="P1490">
        <f>IF(O1490&lt;1.1,O1490,IF(O1490&lt;YEAR!$C$2+YEAR!$C$3-2,O1490+1,(YEAR!$C$2+YEAR!$C$3-1)&amp;"       :="))</f>
        <v>1</v>
      </c>
      <c r="Q1490">
        <f>IF(P1490&lt;1.1,P1490,IF(P1490&lt;YEAR!$C$2+YEAR!$C$3-2,P1490+1,(YEAR!$C$2+YEAR!$C$3-1)&amp;"       :="))</f>
        <v>1</v>
      </c>
      <c r="R1490">
        <f>IF(Q1490&lt;1.1,Q1490,IF(Q1490&lt;YEAR!$C$2+YEAR!$C$3-2,Q1490+1,(YEAR!$C$2+YEAR!$C$3-1)&amp;"       :="))</f>
        <v>1</v>
      </c>
      <c r="S1490">
        <f>IF(R1490&lt;1.1,R1490,IF(R1490&lt;YEAR!$C$2+YEAR!$C$3-2,R1490+1,(YEAR!$C$2+YEAR!$C$3-1)&amp;"       :="))</f>
        <v>1</v>
      </c>
      <c r="T1490">
        <f>IF(S1490&lt;1.1,S1490,IF(S1490&lt;YEAR!$C$2+YEAR!$C$3-2,S1490+1,(YEAR!$C$2+YEAR!$C$3-1)&amp;"       :="))</f>
        <v>1</v>
      </c>
      <c r="U1490">
        <f>IF(T1490&lt;1.1,T1490,IF(T1490&lt;YEAR!$C$2+YEAR!$C$3-2,T1490+1,(YEAR!$C$2+YEAR!$C$3-1)&amp;"       :="))</f>
        <v>1</v>
      </c>
      <c r="V1490">
        <f>IF(U1490&lt;1.1,U1490,IF(U1490&lt;YEAR!$C$2+YEAR!$C$3-2,U1490+1,(YEAR!$C$2+YEAR!$C$3-1)&amp;"       :="))</f>
        <v>1</v>
      </c>
      <c r="W1490">
        <f>IF(V1490&lt;1.1,V1490,IF(V1490&lt;YEAR!$C$2+YEAR!$C$3-2,V1490+1,(YEAR!$C$2+YEAR!$C$3-1)&amp;"       :="))</f>
        <v>1</v>
      </c>
      <c r="X1490">
        <f>IF(W1490&lt;1.1,W1490,IF(W1490&lt;YEAR!$C$2+YEAR!$C$3-2,W1490+1,(YEAR!$C$2+YEAR!$C$3-1)&amp;"       :="))</f>
        <v>1</v>
      </c>
      <c r="Y1490">
        <f>IF(X1490&lt;1.1,X1490,IF(X1490&lt;YEAR!$C$2+YEAR!$C$3-2,X1490+1,(YEAR!$C$2+YEAR!$C$3-1)&amp;"       :="))</f>
        <v>1</v>
      </c>
      <c r="Z1490">
        <f>IF(Y1490&lt;1.1,Y1490,IF(Y1490&lt;YEAR!$C$2+YEAR!$C$3-2,Y1490+1,(YEAR!$C$2+YEAR!$C$3-1)&amp;"       :="))</f>
        <v>1</v>
      </c>
      <c r="AA1490">
        <f>IF(Z1490&lt;1.1,Z1490,IF(Z1490&lt;YEAR!$C$2+YEAR!$C$3-2,Z1490+1,(YEAR!$C$2+YEAR!$C$3-1)&amp;"       :="))</f>
        <v>1</v>
      </c>
      <c r="AB1490">
        <f>IF(AA1490&lt;1.1,AA1490,IF(AA1490&lt;YEAR!$C$2+YEAR!$C$3-2,AA1490+1,(YEAR!$C$2+YEAR!$C$3-1)&amp;"       :="))</f>
        <v>1</v>
      </c>
      <c r="AC1490">
        <f>IF(AB1490&lt;1.1,AB1490,IF(AB1490&lt;YEAR!$C$2+YEAR!$C$3-2,AB1490+1,(YEAR!$C$2+YEAR!$C$3-1)&amp;"       :="))</f>
        <v>1</v>
      </c>
      <c r="AD1490">
        <f>IF(AC1490&lt;1.1,AC1490,IF(AC1490&lt;YEAR!$C$2+YEAR!$C$3-2,AC1490+1,(YEAR!$C$2+YEAR!$C$3-1)&amp;"       :="))</f>
        <v>1</v>
      </c>
      <c r="AE1490">
        <f>IF(AD1490&lt;1.1,AD1490,IF(AD1490&lt;YEAR!$C$2+YEAR!$C$3-2,AD1490+1,(YEAR!$C$2+YEAR!$C$3-1)&amp;"       :="))</f>
        <v>1</v>
      </c>
      <c r="AF1490">
        <f>IF(AE1490&lt;1.1,AE1490,IF(AE1490&lt;YEAR!$C$2+YEAR!$C$3-2,AE1490+1,(YEAR!$C$2+YEAR!$C$3-1)&amp;"       :="))</f>
        <v>1</v>
      </c>
      <c r="AG1490">
        <f>IF(AF1490&lt;1.1,AF1490,IF(AF1490&lt;YEAR!$C$2+YEAR!$C$3-2,AF1490+1,(YEAR!$C$2+YEAR!$C$3-1)&amp;"       :="))</f>
        <v>1</v>
      </c>
      <c r="AH1490">
        <f>IF(AG1490&lt;1.1,AG1490,IF(AG1490&lt;YEAR!$C$2+YEAR!$C$3-2,AG1490+1,(YEAR!$C$2+YEAR!$C$3-1)&amp;"       :="))</f>
        <v>1</v>
      </c>
      <c r="AI1490">
        <f>IF(AH1490&lt;1.1,AH1490,IF(AH1490&lt;YEAR!$C$2+YEAR!$C$3-2,AH1490+1,(YEAR!$C$2+YEAR!$C$3-1)&amp;"       :="))</f>
        <v>1</v>
      </c>
      <c r="AJ1490">
        <f>IF(AI1490&lt;1.1,AI1490,IF(AI1490&lt;YEAR!$C$2+YEAR!$C$3-2,AI1490+1,(YEAR!$C$2+YEAR!$C$3-1)&amp;"       :="))</f>
        <v>1</v>
      </c>
    </row>
    <row r="1491" spans="1:36">
      <c r="A1491">
        <f t="shared" ca="1" si="106"/>
        <v>37</v>
      </c>
      <c r="B1491" t="s">
        <v>51</v>
      </c>
      <c r="C1491" t="str">
        <f ca="1">IF(D1491="",OFFSET(AvailabilityFactor!A$1,A1491,0),C1490)</f>
        <v>D2HLT0182</v>
      </c>
      <c r="D1491" t="str" cm="1">
        <f t="array" aca="1" ref="D1491" ca="1">IF(D1490="",TS_DRC!$P$5,OFFSET(TS_DRC!P$5,RIGHT(D1490,2),0,TRUE))</f>
        <v>TS11</v>
      </c>
      <c r="E1491" t="str">
        <f t="shared" ca="1" si="109"/>
        <v>TS11</v>
      </c>
      <c r="F1491">
        <f>[3]Scenarios!$H$7</f>
        <v>1</v>
      </c>
      <c r="G1491">
        <f>IF(F1491&lt;1.1,F1491,IF(F1491&lt;YEAR!$C$2+YEAR!$C$3-2,F1491+1,(YEAR!$C$2+YEAR!$C$3-1)&amp;"       :="))</f>
        <v>1</v>
      </c>
      <c r="H1491">
        <f>IF(G1491&lt;1.1,G1491,IF(G1491&lt;YEAR!$C$2+YEAR!$C$3-2,G1491+1,(YEAR!$C$2+YEAR!$C$3-1)&amp;"       :="))</f>
        <v>1</v>
      </c>
      <c r="I1491">
        <f>IF(H1491&lt;1.1,H1491,IF(H1491&lt;YEAR!$C$2+YEAR!$C$3-2,H1491+1,(YEAR!$C$2+YEAR!$C$3-1)&amp;"       :="))</f>
        <v>1</v>
      </c>
      <c r="J1491">
        <f>IF(I1491&lt;1.1,I1491,IF(I1491&lt;YEAR!$C$2+YEAR!$C$3-2,I1491+1,(YEAR!$C$2+YEAR!$C$3-1)&amp;"       :="))</f>
        <v>1</v>
      </c>
      <c r="K1491">
        <f>IF(J1491&lt;1.1,J1491,IF(J1491&lt;YEAR!$C$2+YEAR!$C$3-2,J1491+1,(YEAR!$C$2+YEAR!$C$3-1)&amp;"       :="))</f>
        <v>1</v>
      </c>
      <c r="L1491">
        <f>IF(K1491&lt;1.1,K1491,IF(K1491&lt;YEAR!$C$2+YEAR!$C$3-2,K1491+1,(YEAR!$C$2+YEAR!$C$3-1)&amp;"       :="))</f>
        <v>1</v>
      </c>
      <c r="M1491">
        <f>IF(L1491&lt;1.1,L1491,IF(L1491&lt;YEAR!$C$2+YEAR!$C$3-2,L1491+1,(YEAR!$C$2+YEAR!$C$3-1)&amp;"       :="))</f>
        <v>1</v>
      </c>
      <c r="N1491">
        <f>IF(M1491&lt;1.1,M1491,IF(M1491&lt;YEAR!$C$2+YEAR!$C$3-2,M1491+1,(YEAR!$C$2+YEAR!$C$3-1)&amp;"       :="))</f>
        <v>1</v>
      </c>
      <c r="O1491">
        <f>IF(N1491&lt;1.1,N1491,IF(N1491&lt;YEAR!$C$2+YEAR!$C$3-2,N1491+1,(YEAR!$C$2+YEAR!$C$3-1)&amp;"       :="))</f>
        <v>1</v>
      </c>
      <c r="P1491">
        <f>IF(O1491&lt;1.1,O1491,IF(O1491&lt;YEAR!$C$2+YEAR!$C$3-2,O1491+1,(YEAR!$C$2+YEAR!$C$3-1)&amp;"       :="))</f>
        <v>1</v>
      </c>
      <c r="Q1491">
        <f>IF(P1491&lt;1.1,P1491,IF(P1491&lt;YEAR!$C$2+YEAR!$C$3-2,P1491+1,(YEAR!$C$2+YEAR!$C$3-1)&amp;"       :="))</f>
        <v>1</v>
      </c>
      <c r="R1491">
        <f>IF(Q1491&lt;1.1,Q1491,IF(Q1491&lt;YEAR!$C$2+YEAR!$C$3-2,Q1491+1,(YEAR!$C$2+YEAR!$C$3-1)&amp;"       :="))</f>
        <v>1</v>
      </c>
      <c r="S1491">
        <f>IF(R1491&lt;1.1,R1491,IF(R1491&lt;YEAR!$C$2+YEAR!$C$3-2,R1491+1,(YEAR!$C$2+YEAR!$C$3-1)&amp;"       :="))</f>
        <v>1</v>
      </c>
      <c r="T1491">
        <f>IF(S1491&lt;1.1,S1491,IF(S1491&lt;YEAR!$C$2+YEAR!$C$3-2,S1491+1,(YEAR!$C$2+YEAR!$C$3-1)&amp;"       :="))</f>
        <v>1</v>
      </c>
      <c r="U1491">
        <f>IF(T1491&lt;1.1,T1491,IF(T1491&lt;YEAR!$C$2+YEAR!$C$3-2,T1491+1,(YEAR!$C$2+YEAR!$C$3-1)&amp;"       :="))</f>
        <v>1</v>
      </c>
      <c r="V1491">
        <f>IF(U1491&lt;1.1,U1491,IF(U1491&lt;YEAR!$C$2+YEAR!$C$3-2,U1491+1,(YEAR!$C$2+YEAR!$C$3-1)&amp;"       :="))</f>
        <v>1</v>
      </c>
      <c r="W1491">
        <f>IF(V1491&lt;1.1,V1491,IF(V1491&lt;YEAR!$C$2+YEAR!$C$3-2,V1491+1,(YEAR!$C$2+YEAR!$C$3-1)&amp;"       :="))</f>
        <v>1</v>
      </c>
      <c r="X1491">
        <f>IF(W1491&lt;1.1,W1491,IF(W1491&lt;YEAR!$C$2+YEAR!$C$3-2,W1491+1,(YEAR!$C$2+YEAR!$C$3-1)&amp;"       :="))</f>
        <v>1</v>
      </c>
      <c r="Y1491">
        <f>IF(X1491&lt;1.1,X1491,IF(X1491&lt;YEAR!$C$2+YEAR!$C$3-2,X1491+1,(YEAR!$C$2+YEAR!$C$3-1)&amp;"       :="))</f>
        <v>1</v>
      </c>
      <c r="Z1491">
        <f>IF(Y1491&lt;1.1,Y1491,IF(Y1491&lt;YEAR!$C$2+YEAR!$C$3-2,Y1491+1,(YEAR!$C$2+YEAR!$C$3-1)&amp;"       :="))</f>
        <v>1</v>
      </c>
      <c r="AA1491">
        <f>IF(Z1491&lt;1.1,Z1491,IF(Z1491&lt;YEAR!$C$2+YEAR!$C$3-2,Z1491+1,(YEAR!$C$2+YEAR!$C$3-1)&amp;"       :="))</f>
        <v>1</v>
      </c>
      <c r="AB1491">
        <f>IF(AA1491&lt;1.1,AA1491,IF(AA1491&lt;YEAR!$C$2+YEAR!$C$3-2,AA1491+1,(YEAR!$C$2+YEAR!$C$3-1)&amp;"       :="))</f>
        <v>1</v>
      </c>
      <c r="AC1491">
        <f>IF(AB1491&lt;1.1,AB1491,IF(AB1491&lt;YEAR!$C$2+YEAR!$C$3-2,AB1491+1,(YEAR!$C$2+YEAR!$C$3-1)&amp;"       :="))</f>
        <v>1</v>
      </c>
      <c r="AD1491">
        <f>IF(AC1491&lt;1.1,AC1491,IF(AC1491&lt;YEAR!$C$2+YEAR!$C$3-2,AC1491+1,(YEAR!$C$2+YEAR!$C$3-1)&amp;"       :="))</f>
        <v>1</v>
      </c>
      <c r="AE1491">
        <f>IF(AD1491&lt;1.1,AD1491,IF(AD1491&lt;YEAR!$C$2+YEAR!$C$3-2,AD1491+1,(YEAR!$C$2+YEAR!$C$3-1)&amp;"       :="))</f>
        <v>1</v>
      </c>
      <c r="AF1491">
        <f>IF(AE1491&lt;1.1,AE1491,IF(AE1491&lt;YEAR!$C$2+YEAR!$C$3-2,AE1491+1,(YEAR!$C$2+YEAR!$C$3-1)&amp;"       :="))</f>
        <v>1</v>
      </c>
      <c r="AG1491">
        <f>IF(AF1491&lt;1.1,AF1491,IF(AF1491&lt;YEAR!$C$2+YEAR!$C$3-2,AF1491+1,(YEAR!$C$2+YEAR!$C$3-1)&amp;"       :="))</f>
        <v>1</v>
      </c>
      <c r="AH1491">
        <f>IF(AG1491&lt;1.1,AG1491,IF(AG1491&lt;YEAR!$C$2+YEAR!$C$3-2,AG1491+1,(YEAR!$C$2+YEAR!$C$3-1)&amp;"       :="))</f>
        <v>1</v>
      </c>
      <c r="AI1491">
        <f>IF(AH1491&lt;1.1,AH1491,IF(AH1491&lt;YEAR!$C$2+YEAR!$C$3-2,AH1491+1,(YEAR!$C$2+YEAR!$C$3-1)&amp;"       :="))</f>
        <v>1</v>
      </c>
      <c r="AJ1491">
        <f>IF(AI1491&lt;1.1,AI1491,IF(AI1491&lt;YEAR!$C$2+YEAR!$C$3-2,AI1491+1,(YEAR!$C$2+YEAR!$C$3-1)&amp;"       :="))</f>
        <v>1</v>
      </c>
    </row>
    <row r="1492" spans="1:36">
      <c r="A1492">
        <f t="shared" ca="1" si="106"/>
        <v>37</v>
      </c>
      <c r="B1492" t="s">
        <v>51</v>
      </c>
      <c r="C1492" t="str">
        <f ca="1">IF(D1492="",OFFSET(AvailabilityFactor!A$1,A1492,0),C1491)</f>
        <v>D2HLT0182</v>
      </c>
      <c r="D1492" t="str" cm="1">
        <f t="array" aca="1" ref="D1492" ca="1">IF(D1491="",TS_DRC!$P$5,OFFSET(TS_DRC!P$5,RIGHT(D1491,2),0,TRUE))</f>
        <v>TS12</v>
      </c>
      <c r="E1492" t="str">
        <f t="shared" ca="1" si="109"/>
        <v>TS12</v>
      </c>
      <c r="F1492">
        <f>[3]Scenarios!$H$7</f>
        <v>1</v>
      </c>
      <c r="G1492">
        <f>IF(F1492&lt;1.1,F1492,IF(F1492&lt;YEAR!$C$2+YEAR!$C$3-2,F1492+1,(YEAR!$C$2+YEAR!$C$3-1)&amp;"       :="))</f>
        <v>1</v>
      </c>
      <c r="H1492">
        <f>IF(G1492&lt;1.1,G1492,IF(G1492&lt;YEAR!$C$2+YEAR!$C$3-2,G1492+1,(YEAR!$C$2+YEAR!$C$3-1)&amp;"       :="))</f>
        <v>1</v>
      </c>
      <c r="I1492">
        <f>IF(H1492&lt;1.1,H1492,IF(H1492&lt;YEAR!$C$2+YEAR!$C$3-2,H1492+1,(YEAR!$C$2+YEAR!$C$3-1)&amp;"       :="))</f>
        <v>1</v>
      </c>
      <c r="J1492">
        <f>IF(I1492&lt;1.1,I1492,IF(I1492&lt;YEAR!$C$2+YEAR!$C$3-2,I1492+1,(YEAR!$C$2+YEAR!$C$3-1)&amp;"       :="))</f>
        <v>1</v>
      </c>
      <c r="K1492">
        <f>IF(J1492&lt;1.1,J1492,IF(J1492&lt;YEAR!$C$2+YEAR!$C$3-2,J1492+1,(YEAR!$C$2+YEAR!$C$3-1)&amp;"       :="))</f>
        <v>1</v>
      </c>
      <c r="L1492">
        <f>IF(K1492&lt;1.1,K1492,IF(K1492&lt;YEAR!$C$2+YEAR!$C$3-2,K1492+1,(YEAR!$C$2+YEAR!$C$3-1)&amp;"       :="))</f>
        <v>1</v>
      </c>
      <c r="M1492">
        <f>IF(L1492&lt;1.1,L1492,IF(L1492&lt;YEAR!$C$2+YEAR!$C$3-2,L1492+1,(YEAR!$C$2+YEAR!$C$3-1)&amp;"       :="))</f>
        <v>1</v>
      </c>
      <c r="N1492">
        <f>IF(M1492&lt;1.1,M1492,IF(M1492&lt;YEAR!$C$2+YEAR!$C$3-2,M1492+1,(YEAR!$C$2+YEAR!$C$3-1)&amp;"       :="))</f>
        <v>1</v>
      </c>
      <c r="O1492">
        <f>IF(N1492&lt;1.1,N1492,IF(N1492&lt;YEAR!$C$2+YEAR!$C$3-2,N1492+1,(YEAR!$C$2+YEAR!$C$3-1)&amp;"       :="))</f>
        <v>1</v>
      </c>
      <c r="P1492">
        <f>IF(O1492&lt;1.1,O1492,IF(O1492&lt;YEAR!$C$2+YEAR!$C$3-2,O1492+1,(YEAR!$C$2+YEAR!$C$3-1)&amp;"       :="))</f>
        <v>1</v>
      </c>
      <c r="Q1492">
        <f>IF(P1492&lt;1.1,P1492,IF(P1492&lt;YEAR!$C$2+YEAR!$C$3-2,P1492+1,(YEAR!$C$2+YEAR!$C$3-1)&amp;"       :="))</f>
        <v>1</v>
      </c>
      <c r="R1492">
        <f>IF(Q1492&lt;1.1,Q1492,IF(Q1492&lt;YEAR!$C$2+YEAR!$C$3-2,Q1492+1,(YEAR!$C$2+YEAR!$C$3-1)&amp;"       :="))</f>
        <v>1</v>
      </c>
      <c r="S1492">
        <f>IF(R1492&lt;1.1,R1492,IF(R1492&lt;YEAR!$C$2+YEAR!$C$3-2,R1492+1,(YEAR!$C$2+YEAR!$C$3-1)&amp;"       :="))</f>
        <v>1</v>
      </c>
      <c r="T1492">
        <f>IF(S1492&lt;1.1,S1492,IF(S1492&lt;YEAR!$C$2+YEAR!$C$3-2,S1492+1,(YEAR!$C$2+YEAR!$C$3-1)&amp;"       :="))</f>
        <v>1</v>
      </c>
      <c r="U1492">
        <f>IF(T1492&lt;1.1,T1492,IF(T1492&lt;YEAR!$C$2+YEAR!$C$3-2,T1492+1,(YEAR!$C$2+YEAR!$C$3-1)&amp;"       :="))</f>
        <v>1</v>
      </c>
      <c r="V1492">
        <f>IF(U1492&lt;1.1,U1492,IF(U1492&lt;YEAR!$C$2+YEAR!$C$3-2,U1492+1,(YEAR!$C$2+YEAR!$C$3-1)&amp;"       :="))</f>
        <v>1</v>
      </c>
      <c r="W1492">
        <f>IF(V1492&lt;1.1,V1492,IF(V1492&lt;YEAR!$C$2+YEAR!$C$3-2,V1492+1,(YEAR!$C$2+YEAR!$C$3-1)&amp;"       :="))</f>
        <v>1</v>
      </c>
      <c r="X1492">
        <f>IF(W1492&lt;1.1,W1492,IF(W1492&lt;YEAR!$C$2+YEAR!$C$3-2,W1492+1,(YEAR!$C$2+YEAR!$C$3-1)&amp;"       :="))</f>
        <v>1</v>
      </c>
      <c r="Y1492">
        <f>IF(X1492&lt;1.1,X1492,IF(X1492&lt;YEAR!$C$2+YEAR!$C$3-2,X1492+1,(YEAR!$C$2+YEAR!$C$3-1)&amp;"       :="))</f>
        <v>1</v>
      </c>
      <c r="Z1492">
        <f>IF(Y1492&lt;1.1,Y1492,IF(Y1492&lt;YEAR!$C$2+YEAR!$C$3-2,Y1492+1,(YEAR!$C$2+YEAR!$C$3-1)&amp;"       :="))</f>
        <v>1</v>
      </c>
      <c r="AA1492">
        <f>IF(Z1492&lt;1.1,Z1492,IF(Z1492&lt;YEAR!$C$2+YEAR!$C$3-2,Z1492+1,(YEAR!$C$2+YEAR!$C$3-1)&amp;"       :="))</f>
        <v>1</v>
      </c>
      <c r="AB1492">
        <f>IF(AA1492&lt;1.1,AA1492,IF(AA1492&lt;YEAR!$C$2+YEAR!$C$3-2,AA1492+1,(YEAR!$C$2+YEAR!$C$3-1)&amp;"       :="))</f>
        <v>1</v>
      </c>
      <c r="AC1492">
        <f>IF(AB1492&lt;1.1,AB1492,IF(AB1492&lt;YEAR!$C$2+YEAR!$C$3-2,AB1492+1,(YEAR!$C$2+YEAR!$C$3-1)&amp;"       :="))</f>
        <v>1</v>
      </c>
      <c r="AD1492">
        <f>IF(AC1492&lt;1.1,AC1492,IF(AC1492&lt;YEAR!$C$2+YEAR!$C$3-2,AC1492+1,(YEAR!$C$2+YEAR!$C$3-1)&amp;"       :="))</f>
        <v>1</v>
      </c>
      <c r="AE1492">
        <f>IF(AD1492&lt;1.1,AD1492,IF(AD1492&lt;YEAR!$C$2+YEAR!$C$3-2,AD1492+1,(YEAR!$C$2+YEAR!$C$3-1)&amp;"       :="))</f>
        <v>1</v>
      </c>
      <c r="AF1492">
        <f>IF(AE1492&lt;1.1,AE1492,IF(AE1492&lt;YEAR!$C$2+YEAR!$C$3-2,AE1492+1,(YEAR!$C$2+YEAR!$C$3-1)&amp;"       :="))</f>
        <v>1</v>
      </c>
      <c r="AG1492">
        <f>IF(AF1492&lt;1.1,AF1492,IF(AF1492&lt;YEAR!$C$2+YEAR!$C$3-2,AF1492+1,(YEAR!$C$2+YEAR!$C$3-1)&amp;"       :="))</f>
        <v>1</v>
      </c>
      <c r="AH1492">
        <f>IF(AG1492&lt;1.1,AG1492,IF(AG1492&lt;YEAR!$C$2+YEAR!$C$3-2,AG1492+1,(YEAR!$C$2+YEAR!$C$3-1)&amp;"       :="))</f>
        <v>1</v>
      </c>
      <c r="AI1492">
        <f>IF(AH1492&lt;1.1,AH1492,IF(AH1492&lt;YEAR!$C$2+YEAR!$C$3-2,AH1492+1,(YEAR!$C$2+YEAR!$C$3-1)&amp;"       :="))</f>
        <v>1</v>
      </c>
      <c r="AJ1492">
        <f>IF(AI1492&lt;1.1,AI1492,IF(AI1492&lt;YEAR!$C$2+YEAR!$C$3-2,AI1492+1,(YEAR!$C$2+YEAR!$C$3-1)&amp;"       :="))</f>
        <v>1</v>
      </c>
    </row>
    <row r="1493" spans="1:36">
      <c r="A1493">
        <f t="shared" ca="1" si="106"/>
        <v>37</v>
      </c>
      <c r="B1493" t="s">
        <v>51</v>
      </c>
      <c r="C1493" t="str">
        <f ca="1">IF(D1493="",OFFSET(AvailabilityFactor!A$1,A1493,0),C1492)</f>
        <v>D2HLT0182</v>
      </c>
      <c r="D1493" t="str" cm="1">
        <f t="array" aca="1" ref="D1493" ca="1">IF(D1492="",TS_DRC!$P$5,OFFSET(TS_DRC!P$5,RIGHT(D1492,2),0,TRUE))</f>
        <v>TS13</v>
      </c>
      <c r="E1493" t="str">
        <f t="shared" ca="1" si="109"/>
        <v>TS13</v>
      </c>
      <c r="F1493">
        <f>[3]Scenarios!$H$7</f>
        <v>1</v>
      </c>
      <c r="G1493">
        <f>IF(F1493&lt;1.1,F1493,IF(F1493&lt;YEAR!$C$2+YEAR!$C$3-2,F1493+1,(YEAR!$C$2+YEAR!$C$3-1)&amp;"       :="))</f>
        <v>1</v>
      </c>
      <c r="H1493">
        <f>IF(G1493&lt;1.1,G1493,IF(G1493&lt;YEAR!$C$2+YEAR!$C$3-2,G1493+1,(YEAR!$C$2+YEAR!$C$3-1)&amp;"       :="))</f>
        <v>1</v>
      </c>
      <c r="I1493">
        <f>IF(H1493&lt;1.1,H1493,IF(H1493&lt;YEAR!$C$2+YEAR!$C$3-2,H1493+1,(YEAR!$C$2+YEAR!$C$3-1)&amp;"       :="))</f>
        <v>1</v>
      </c>
      <c r="J1493">
        <f>IF(I1493&lt;1.1,I1493,IF(I1493&lt;YEAR!$C$2+YEAR!$C$3-2,I1493+1,(YEAR!$C$2+YEAR!$C$3-1)&amp;"       :="))</f>
        <v>1</v>
      </c>
      <c r="K1493">
        <f>IF(J1493&lt;1.1,J1493,IF(J1493&lt;YEAR!$C$2+YEAR!$C$3-2,J1493+1,(YEAR!$C$2+YEAR!$C$3-1)&amp;"       :="))</f>
        <v>1</v>
      </c>
      <c r="L1493">
        <f>IF(K1493&lt;1.1,K1493,IF(K1493&lt;YEAR!$C$2+YEAR!$C$3-2,K1493+1,(YEAR!$C$2+YEAR!$C$3-1)&amp;"       :="))</f>
        <v>1</v>
      </c>
      <c r="M1493">
        <f>IF(L1493&lt;1.1,L1493,IF(L1493&lt;YEAR!$C$2+YEAR!$C$3-2,L1493+1,(YEAR!$C$2+YEAR!$C$3-1)&amp;"       :="))</f>
        <v>1</v>
      </c>
      <c r="N1493">
        <f>IF(M1493&lt;1.1,M1493,IF(M1493&lt;YEAR!$C$2+YEAR!$C$3-2,M1493+1,(YEAR!$C$2+YEAR!$C$3-1)&amp;"       :="))</f>
        <v>1</v>
      </c>
      <c r="O1493">
        <f>IF(N1493&lt;1.1,N1493,IF(N1493&lt;YEAR!$C$2+YEAR!$C$3-2,N1493+1,(YEAR!$C$2+YEAR!$C$3-1)&amp;"       :="))</f>
        <v>1</v>
      </c>
      <c r="P1493">
        <f>IF(O1493&lt;1.1,O1493,IF(O1493&lt;YEAR!$C$2+YEAR!$C$3-2,O1493+1,(YEAR!$C$2+YEAR!$C$3-1)&amp;"       :="))</f>
        <v>1</v>
      </c>
      <c r="Q1493">
        <f>IF(P1493&lt;1.1,P1493,IF(P1493&lt;YEAR!$C$2+YEAR!$C$3-2,P1493+1,(YEAR!$C$2+YEAR!$C$3-1)&amp;"       :="))</f>
        <v>1</v>
      </c>
      <c r="R1493">
        <f>IF(Q1493&lt;1.1,Q1493,IF(Q1493&lt;YEAR!$C$2+YEAR!$C$3-2,Q1493+1,(YEAR!$C$2+YEAR!$C$3-1)&amp;"       :="))</f>
        <v>1</v>
      </c>
      <c r="S1493">
        <f>IF(R1493&lt;1.1,R1493,IF(R1493&lt;YEAR!$C$2+YEAR!$C$3-2,R1493+1,(YEAR!$C$2+YEAR!$C$3-1)&amp;"       :="))</f>
        <v>1</v>
      </c>
      <c r="T1493">
        <f>IF(S1493&lt;1.1,S1493,IF(S1493&lt;YEAR!$C$2+YEAR!$C$3-2,S1493+1,(YEAR!$C$2+YEAR!$C$3-1)&amp;"       :="))</f>
        <v>1</v>
      </c>
      <c r="U1493">
        <f>IF(T1493&lt;1.1,T1493,IF(T1493&lt;YEAR!$C$2+YEAR!$C$3-2,T1493+1,(YEAR!$C$2+YEAR!$C$3-1)&amp;"       :="))</f>
        <v>1</v>
      </c>
      <c r="V1493">
        <f>IF(U1493&lt;1.1,U1493,IF(U1493&lt;YEAR!$C$2+YEAR!$C$3-2,U1493+1,(YEAR!$C$2+YEAR!$C$3-1)&amp;"       :="))</f>
        <v>1</v>
      </c>
      <c r="W1493">
        <f>IF(V1493&lt;1.1,V1493,IF(V1493&lt;YEAR!$C$2+YEAR!$C$3-2,V1493+1,(YEAR!$C$2+YEAR!$C$3-1)&amp;"       :="))</f>
        <v>1</v>
      </c>
      <c r="X1493">
        <f>IF(W1493&lt;1.1,W1493,IF(W1493&lt;YEAR!$C$2+YEAR!$C$3-2,W1493+1,(YEAR!$C$2+YEAR!$C$3-1)&amp;"       :="))</f>
        <v>1</v>
      </c>
      <c r="Y1493">
        <f>IF(X1493&lt;1.1,X1493,IF(X1493&lt;YEAR!$C$2+YEAR!$C$3-2,X1493+1,(YEAR!$C$2+YEAR!$C$3-1)&amp;"       :="))</f>
        <v>1</v>
      </c>
      <c r="Z1493">
        <f>IF(Y1493&lt;1.1,Y1493,IF(Y1493&lt;YEAR!$C$2+YEAR!$C$3-2,Y1493+1,(YEAR!$C$2+YEAR!$C$3-1)&amp;"       :="))</f>
        <v>1</v>
      </c>
      <c r="AA1493">
        <f>IF(Z1493&lt;1.1,Z1493,IF(Z1493&lt;YEAR!$C$2+YEAR!$C$3-2,Z1493+1,(YEAR!$C$2+YEAR!$C$3-1)&amp;"       :="))</f>
        <v>1</v>
      </c>
      <c r="AB1493">
        <f>IF(AA1493&lt;1.1,AA1493,IF(AA1493&lt;YEAR!$C$2+YEAR!$C$3-2,AA1493+1,(YEAR!$C$2+YEAR!$C$3-1)&amp;"       :="))</f>
        <v>1</v>
      </c>
      <c r="AC1493">
        <f>IF(AB1493&lt;1.1,AB1493,IF(AB1493&lt;YEAR!$C$2+YEAR!$C$3-2,AB1493+1,(YEAR!$C$2+YEAR!$C$3-1)&amp;"       :="))</f>
        <v>1</v>
      </c>
      <c r="AD1493">
        <f>IF(AC1493&lt;1.1,AC1493,IF(AC1493&lt;YEAR!$C$2+YEAR!$C$3-2,AC1493+1,(YEAR!$C$2+YEAR!$C$3-1)&amp;"       :="))</f>
        <v>1</v>
      </c>
      <c r="AE1493">
        <f>IF(AD1493&lt;1.1,AD1493,IF(AD1493&lt;YEAR!$C$2+YEAR!$C$3-2,AD1493+1,(YEAR!$C$2+YEAR!$C$3-1)&amp;"       :="))</f>
        <v>1</v>
      </c>
      <c r="AF1493">
        <f>IF(AE1493&lt;1.1,AE1493,IF(AE1493&lt;YEAR!$C$2+YEAR!$C$3-2,AE1493+1,(YEAR!$C$2+YEAR!$C$3-1)&amp;"       :="))</f>
        <v>1</v>
      </c>
      <c r="AG1493">
        <f>IF(AF1493&lt;1.1,AF1493,IF(AF1493&lt;YEAR!$C$2+YEAR!$C$3-2,AF1493+1,(YEAR!$C$2+YEAR!$C$3-1)&amp;"       :="))</f>
        <v>1</v>
      </c>
      <c r="AH1493">
        <f>IF(AG1493&lt;1.1,AG1493,IF(AG1493&lt;YEAR!$C$2+YEAR!$C$3-2,AG1493+1,(YEAR!$C$2+YEAR!$C$3-1)&amp;"       :="))</f>
        <v>1</v>
      </c>
      <c r="AI1493">
        <f>IF(AH1493&lt;1.1,AH1493,IF(AH1493&lt;YEAR!$C$2+YEAR!$C$3-2,AH1493+1,(YEAR!$C$2+YEAR!$C$3-1)&amp;"       :="))</f>
        <v>1</v>
      </c>
      <c r="AJ1493">
        <f>IF(AI1493&lt;1.1,AI1493,IF(AI1493&lt;YEAR!$C$2+YEAR!$C$3-2,AI1493+1,(YEAR!$C$2+YEAR!$C$3-1)&amp;"       :="))</f>
        <v>1</v>
      </c>
    </row>
    <row r="1494" spans="1:36">
      <c r="A1494">
        <f t="shared" ca="1" si="106"/>
        <v>37</v>
      </c>
      <c r="B1494" t="s">
        <v>51</v>
      </c>
      <c r="C1494" t="str">
        <f ca="1">IF(D1494="",OFFSET(AvailabilityFactor!A$1,A1494,0),C1493)</f>
        <v>D2HLT0182</v>
      </c>
      <c r="D1494" t="str" cm="1">
        <f t="array" aca="1" ref="D1494" ca="1">IF(D1493="",TS_DRC!$P$5,OFFSET(TS_DRC!P$5,RIGHT(D1493,2),0,TRUE))</f>
        <v>TS14</v>
      </c>
      <c r="E1494" t="str">
        <f t="shared" ca="1" si="109"/>
        <v>TS14</v>
      </c>
      <c r="F1494">
        <f>[3]Scenarios!$H$7</f>
        <v>1</v>
      </c>
      <c r="G1494">
        <f>IF(F1494&lt;1.1,F1494,IF(F1494&lt;YEAR!$C$2+YEAR!$C$3-2,F1494+1,(YEAR!$C$2+YEAR!$C$3-1)&amp;"       :="))</f>
        <v>1</v>
      </c>
      <c r="H1494">
        <f>IF(G1494&lt;1.1,G1494,IF(G1494&lt;YEAR!$C$2+YEAR!$C$3-2,G1494+1,(YEAR!$C$2+YEAR!$C$3-1)&amp;"       :="))</f>
        <v>1</v>
      </c>
      <c r="I1494">
        <f>IF(H1494&lt;1.1,H1494,IF(H1494&lt;YEAR!$C$2+YEAR!$C$3-2,H1494+1,(YEAR!$C$2+YEAR!$C$3-1)&amp;"       :="))</f>
        <v>1</v>
      </c>
      <c r="J1494">
        <f>IF(I1494&lt;1.1,I1494,IF(I1494&lt;YEAR!$C$2+YEAR!$C$3-2,I1494+1,(YEAR!$C$2+YEAR!$C$3-1)&amp;"       :="))</f>
        <v>1</v>
      </c>
      <c r="K1494">
        <f>IF(J1494&lt;1.1,J1494,IF(J1494&lt;YEAR!$C$2+YEAR!$C$3-2,J1494+1,(YEAR!$C$2+YEAR!$C$3-1)&amp;"       :="))</f>
        <v>1</v>
      </c>
      <c r="L1494">
        <f>IF(K1494&lt;1.1,K1494,IF(K1494&lt;YEAR!$C$2+YEAR!$C$3-2,K1494+1,(YEAR!$C$2+YEAR!$C$3-1)&amp;"       :="))</f>
        <v>1</v>
      </c>
      <c r="M1494">
        <f>IF(L1494&lt;1.1,L1494,IF(L1494&lt;YEAR!$C$2+YEAR!$C$3-2,L1494+1,(YEAR!$C$2+YEAR!$C$3-1)&amp;"       :="))</f>
        <v>1</v>
      </c>
      <c r="N1494">
        <f>IF(M1494&lt;1.1,M1494,IF(M1494&lt;YEAR!$C$2+YEAR!$C$3-2,M1494+1,(YEAR!$C$2+YEAR!$C$3-1)&amp;"       :="))</f>
        <v>1</v>
      </c>
      <c r="O1494">
        <f>IF(N1494&lt;1.1,N1494,IF(N1494&lt;YEAR!$C$2+YEAR!$C$3-2,N1494+1,(YEAR!$C$2+YEAR!$C$3-1)&amp;"       :="))</f>
        <v>1</v>
      </c>
      <c r="P1494">
        <f>IF(O1494&lt;1.1,O1494,IF(O1494&lt;YEAR!$C$2+YEAR!$C$3-2,O1494+1,(YEAR!$C$2+YEAR!$C$3-1)&amp;"       :="))</f>
        <v>1</v>
      </c>
      <c r="Q1494">
        <f>IF(P1494&lt;1.1,P1494,IF(P1494&lt;YEAR!$C$2+YEAR!$C$3-2,P1494+1,(YEAR!$C$2+YEAR!$C$3-1)&amp;"       :="))</f>
        <v>1</v>
      </c>
      <c r="R1494">
        <f>IF(Q1494&lt;1.1,Q1494,IF(Q1494&lt;YEAR!$C$2+YEAR!$C$3-2,Q1494+1,(YEAR!$C$2+YEAR!$C$3-1)&amp;"       :="))</f>
        <v>1</v>
      </c>
      <c r="S1494">
        <f>IF(R1494&lt;1.1,R1494,IF(R1494&lt;YEAR!$C$2+YEAR!$C$3-2,R1494+1,(YEAR!$C$2+YEAR!$C$3-1)&amp;"       :="))</f>
        <v>1</v>
      </c>
      <c r="T1494">
        <f>IF(S1494&lt;1.1,S1494,IF(S1494&lt;YEAR!$C$2+YEAR!$C$3-2,S1494+1,(YEAR!$C$2+YEAR!$C$3-1)&amp;"       :="))</f>
        <v>1</v>
      </c>
      <c r="U1494">
        <f>IF(T1494&lt;1.1,T1494,IF(T1494&lt;YEAR!$C$2+YEAR!$C$3-2,T1494+1,(YEAR!$C$2+YEAR!$C$3-1)&amp;"       :="))</f>
        <v>1</v>
      </c>
      <c r="V1494">
        <f>IF(U1494&lt;1.1,U1494,IF(U1494&lt;YEAR!$C$2+YEAR!$C$3-2,U1494+1,(YEAR!$C$2+YEAR!$C$3-1)&amp;"       :="))</f>
        <v>1</v>
      </c>
      <c r="W1494">
        <f>IF(V1494&lt;1.1,V1494,IF(V1494&lt;YEAR!$C$2+YEAR!$C$3-2,V1494+1,(YEAR!$C$2+YEAR!$C$3-1)&amp;"       :="))</f>
        <v>1</v>
      </c>
      <c r="X1494">
        <f>IF(W1494&lt;1.1,W1494,IF(W1494&lt;YEAR!$C$2+YEAR!$C$3-2,W1494+1,(YEAR!$C$2+YEAR!$C$3-1)&amp;"       :="))</f>
        <v>1</v>
      </c>
      <c r="Y1494">
        <f>IF(X1494&lt;1.1,X1494,IF(X1494&lt;YEAR!$C$2+YEAR!$C$3-2,X1494+1,(YEAR!$C$2+YEAR!$C$3-1)&amp;"       :="))</f>
        <v>1</v>
      </c>
      <c r="Z1494">
        <f>IF(Y1494&lt;1.1,Y1494,IF(Y1494&lt;YEAR!$C$2+YEAR!$C$3-2,Y1494+1,(YEAR!$C$2+YEAR!$C$3-1)&amp;"       :="))</f>
        <v>1</v>
      </c>
      <c r="AA1494">
        <f>IF(Z1494&lt;1.1,Z1494,IF(Z1494&lt;YEAR!$C$2+YEAR!$C$3-2,Z1494+1,(YEAR!$C$2+YEAR!$C$3-1)&amp;"       :="))</f>
        <v>1</v>
      </c>
      <c r="AB1494">
        <f>IF(AA1494&lt;1.1,AA1494,IF(AA1494&lt;YEAR!$C$2+YEAR!$C$3-2,AA1494+1,(YEAR!$C$2+YEAR!$C$3-1)&amp;"       :="))</f>
        <v>1</v>
      </c>
      <c r="AC1494">
        <f>IF(AB1494&lt;1.1,AB1494,IF(AB1494&lt;YEAR!$C$2+YEAR!$C$3-2,AB1494+1,(YEAR!$C$2+YEAR!$C$3-1)&amp;"       :="))</f>
        <v>1</v>
      </c>
      <c r="AD1494">
        <f>IF(AC1494&lt;1.1,AC1494,IF(AC1494&lt;YEAR!$C$2+YEAR!$C$3-2,AC1494+1,(YEAR!$C$2+YEAR!$C$3-1)&amp;"       :="))</f>
        <v>1</v>
      </c>
      <c r="AE1494">
        <f>IF(AD1494&lt;1.1,AD1494,IF(AD1494&lt;YEAR!$C$2+YEAR!$C$3-2,AD1494+1,(YEAR!$C$2+YEAR!$C$3-1)&amp;"       :="))</f>
        <v>1</v>
      </c>
      <c r="AF1494">
        <f>IF(AE1494&lt;1.1,AE1494,IF(AE1494&lt;YEAR!$C$2+YEAR!$C$3-2,AE1494+1,(YEAR!$C$2+YEAR!$C$3-1)&amp;"       :="))</f>
        <v>1</v>
      </c>
      <c r="AG1494">
        <f>IF(AF1494&lt;1.1,AF1494,IF(AF1494&lt;YEAR!$C$2+YEAR!$C$3-2,AF1494+1,(YEAR!$C$2+YEAR!$C$3-1)&amp;"       :="))</f>
        <v>1</v>
      </c>
      <c r="AH1494">
        <f>IF(AG1494&lt;1.1,AG1494,IF(AG1494&lt;YEAR!$C$2+YEAR!$C$3-2,AG1494+1,(YEAR!$C$2+YEAR!$C$3-1)&amp;"       :="))</f>
        <v>1</v>
      </c>
      <c r="AI1494">
        <f>IF(AH1494&lt;1.1,AH1494,IF(AH1494&lt;YEAR!$C$2+YEAR!$C$3-2,AH1494+1,(YEAR!$C$2+YEAR!$C$3-1)&amp;"       :="))</f>
        <v>1</v>
      </c>
      <c r="AJ1494">
        <f>IF(AI1494&lt;1.1,AI1494,IF(AI1494&lt;YEAR!$C$2+YEAR!$C$3-2,AI1494+1,(YEAR!$C$2+YEAR!$C$3-1)&amp;"       :="))</f>
        <v>1</v>
      </c>
    </row>
    <row r="1495" spans="1:36">
      <c r="A1495">
        <f t="shared" ca="1" si="106"/>
        <v>37</v>
      </c>
      <c r="B1495" t="s">
        <v>51</v>
      </c>
      <c r="C1495" t="str">
        <f ca="1">IF(D1495="",OFFSET(AvailabilityFactor!A$1,A1495,0),C1494)</f>
        <v>D2HLT0182</v>
      </c>
      <c r="D1495" t="str" cm="1">
        <f t="array" aca="1" ref="D1495" ca="1">IF(D1494="",TS_DRC!$P$5,OFFSET(TS_DRC!P$5,RIGHT(D1494,2),0,TRUE))</f>
        <v>TS15</v>
      </c>
      <c r="E1495" t="str">
        <f t="shared" ca="1" si="109"/>
        <v>TS15</v>
      </c>
      <c r="F1495">
        <f>[3]Scenarios!$H$7</f>
        <v>1</v>
      </c>
      <c r="G1495">
        <f>IF(F1495&lt;1.1,F1495,IF(F1495&lt;YEAR!$C$2+YEAR!$C$3-2,F1495+1,(YEAR!$C$2+YEAR!$C$3-1)&amp;"       :="))</f>
        <v>1</v>
      </c>
      <c r="H1495">
        <f>IF(G1495&lt;1.1,G1495,IF(G1495&lt;YEAR!$C$2+YEAR!$C$3-2,G1495+1,(YEAR!$C$2+YEAR!$C$3-1)&amp;"       :="))</f>
        <v>1</v>
      </c>
      <c r="I1495">
        <f>IF(H1495&lt;1.1,H1495,IF(H1495&lt;YEAR!$C$2+YEAR!$C$3-2,H1495+1,(YEAR!$C$2+YEAR!$C$3-1)&amp;"       :="))</f>
        <v>1</v>
      </c>
      <c r="J1495">
        <f>IF(I1495&lt;1.1,I1495,IF(I1495&lt;YEAR!$C$2+YEAR!$C$3-2,I1495+1,(YEAR!$C$2+YEAR!$C$3-1)&amp;"       :="))</f>
        <v>1</v>
      </c>
      <c r="K1495">
        <f>IF(J1495&lt;1.1,J1495,IF(J1495&lt;YEAR!$C$2+YEAR!$C$3-2,J1495+1,(YEAR!$C$2+YEAR!$C$3-1)&amp;"       :="))</f>
        <v>1</v>
      </c>
      <c r="L1495">
        <f>IF(K1495&lt;1.1,K1495,IF(K1495&lt;YEAR!$C$2+YEAR!$C$3-2,K1495+1,(YEAR!$C$2+YEAR!$C$3-1)&amp;"       :="))</f>
        <v>1</v>
      </c>
      <c r="M1495">
        <f>IF(L1495&lt;1.1,L1495,IF(L1495&lt;YEAR!$C$2+YEAR!$C$3-2,L1495+1,(YEAR!$C$2+YEAR!$C$3-1)&amp;"       :="))</f>
        <v>1</v>
      </c>
      <c r="N1495">
        <f>IF(M1495&lt;1.1,M1495,IF(M1495&lt;YEAR!$C$2+YEAR!$C$3-2,M1495+1,(YEAR!$C$2+YEAR!$C$3-1)&amp;"       :="))</f>
        <v>1</v>
      </c>
      <c r="O1495">
        <f>IF(N1495&lt;1.1,N1495,IF(N1495&lt;YEAR!$C$2+YEAR!$C$3-2,N1495+1,(YEAR!$C$2+YEAR!$C$3-1)&amp;"       :="))</f>
        <v>1</v>
      </c>
      <c r="P1495">
        <f>IF(O1495&lt;1.1,O1495,IF(O1495&lt;YEAR!$C$2+YEAR!$C$3-2,O1495+1,(YEAR!$C$2+YEAR!$C$3-1)&amp;"       :="))</f>
        <v>1</v>
      </c>
      <c r="Q1495">
        <f>IF(P1495&lt;1.1,P1495,IF(P1495&lt;YEAR!$C$2+YEAR!$C$3-2,P1495+1,(YEAR!$C$2+YEAR!$C$3-1)&amp;"       :="))</f>
        <v>1</v>
      </c>
      <c r="R1495">
        <f>IF(Q1495&lt;1.1,Q1495,IF(Q1495&lt;YEAR!$C$2+YEAR!$C$3-2,Q1495+1,(YEAR!$C$2+YEAR!$C$3-1)&amp;"       :="))</f>
        <v>1</v>
      </c>
      <c r="S1495">
        <f>IF(R1495&lt;1.1,R1495,IF(R1495&lt;YEAR!$C$2+YEAR!$C$3-2,R1495+1,(YEAR!$C$2+YEAR!$C$3-1)&amp;"       :="))</f>
        <v>1</v>
      </c>
      <c r="T1495">
        <f>IF(S1495&lt;1.1,S1495,IF(S1495&lt;YEAR!$C$2+YEAR!$C$3-2,S1495+1,(YEAR!$C$2+YEAR!$C$3-1)&amp;"       :="))</f>
        <v>1</v>
      </c>
      <c r="U1495">
        <f>IF(T1495&lt;1.1,T1495,IF(T1495&lt;YEAR!$C$2+YEAR!$C$3-2,T1495+1,(YEAR!$C$2+YEAR!$C$3-1)&amp;"       :="))</f>
        <v>1</v>
      </c>
      <c r="V1495">
        <f>IF(U1495&lt;1.1,U1495,IF(U1495&lt;YEAR!$C$2+YEAR!$C$3-2,U1495+1,(YEAR!$C$2+YEAR!$C$3-1)&amp;"       :="))</f>
        <v>1</v>
      </c>
      <c r="W1495">
        <f>IF(V1495&lt;1.1,V1495,IF(V1495&lt;YEAR!$C$2+YEAR!$C$3-2,V1495+1,(YEAR!$C$2+YEAR!$C$3-1)&amp;"       :="))</f>
        <v>1</v>
      </c>
      <c r="X1495">
        <f>IF(W1495&lt;1.1,W1495,IF(W1495&lt;YEAR!$C$2+YEAR!$C$3-2,W1495+1,(YEAR!$C$2+YEAR!$C$3-1)&amp;"       :="))</f>
        <v>1</v>
      </c>
      <c r="Y1495">
        <f>IF(X1495&lt;1.1,X1495,IF(X1495&lt;YEAR!$C$2+YEAR!$C$3-2,X1495+1,(YEAR!$C$2+YEAR!$C$3-1)&amp;"       :="))</f>
        <v>1</v>
      </c>
      <c r="Z1495">
        <f>IF(Y1495&lt;1.1,Y1495,IF(Y1495&lt;YEAR!$C$2+YEAR!$C$3-2,Y1495+1,(YEAR!$C$2+YEAR!$C$3-1)&amp;"       :="))</f>
        <v>1</v>
      </c>
      <c r="AA1495">
        <f>IF(Z1495&lt;1.1,Z1495,IF(Z1495&lt;YEAR!$C$2+YEAR!$C$3-2,Z1495+1,(YEAR!$C$2+YEAR!$C$3-1)&amp;"       :="))</f>
        <v>1</v>
      </c>
      <c r="AB1495">
        <f>IF(AA1495&lt;1.1,AA1495,IF(AA1495&lt;YEAR!$C$2+YEAR!$C$3-2,AA1495+1,(YEAR!$C$2+YEAR!$C$3-1)&amp;"       :="))</f>
        <v>1</v>
      </c>
      <c r="AC1495">
        <f>IF(AB1495&lt;1.1,AB1495,IF(AB1495&lt;YEAR!$C$2+YEAR!$C$3-2,AB1495+1,(YEAR!$C$2+YEAR!$C$3-1)&amp;"       :="))</f>
        <v>1</v>
      </c>
      <c r="AD1495">
        <f>IF(AC1495&lt;1.1,AC1495,IF(AC1495&lt;YEAR!$C$2+YEAR!$C$3-2,AC1495+1,(YEAR!$C$2+YEAR!$C$3-1)&amp;"       :="))</f>
        <v>1</v>
      </c>
      <c r="AE1495">
        <f>IF(AD1495&lt;1.1,AD1495,IF(AD1495&lt;YEAR!$C$2+YEAR!$C$3-2,AD1495+1,(YEAR!$C$2+YEAR!$C$3-1)&amp;"       :="))</f>
        <v>1</v>
      </c>
      <c r="AF1495">
        <f>IF(AE1495&lt;1.1,AE1495,IF(AE1495&lt;YEAR!$C$2+YEAR!$C$3-2,AE1495+1,(YEAR!$C$2+YEAR!$C$3-1)&amp;"       :="))</f>
        <v>1</v>
      </c>
      <c r="AG1495">
        <f>IF(AF1495&lt;1.1,AF1495,IF(AF1495&lt;YEAR!$C$2+YEAR!$C$3-2,AF1495+1,(YEAR!$C$2+YEAR!$C$3-1)&amp;"       :="))</f>
        <v>1</v>
      </c>
      <c r="AH1495">
        <f>IF(AG1495&lt;1.1,AG1495,IF(AG1495&lt;YEAR!$C$2+YEAR!$C$3-2,AG1495+1,(YEAR!$C$2+YEAR!$C$3-1)&amp;"       :="))</f>
        <v>1</v>
      </c>
      <c r="AI1495">
        <f>IF(AH1495&lt;1.1,AH1495,IF(AH1495&lt;YEAR!$C$2+YEAR!$C$3-2,AH1495+1,(YEAR!$C$2+YEAR!$C$3-1)&amp;"       :="))</f>
        <v>1</v>
      </c>
      <c r="AJ1495">
        <f>IF(AI1495&lt;1.1,AI1495,IF(AI1495&lt;YEAR!$C$2+YEAR!$C$3-2,AI1495+1,(YEAR!$C$2+YEAR!$C$3-1)&amp;"       :="))</f>
        <v>1</v>
      </c>
    </row>
    <row r="1496" spans="1:36">
      <c r="A1496">
        <f t="shared" ca="1" si="106"/>
        <v>37</v>
      </c>
      <c r="B1496" t="s">
        <v>51</v>
      </c>
      <c r="C1496" t="str">
        <f ca="1">IF(D1496="",OFFSET(AvailabilityFactor!A$1,A1496,0),C1495)</f>
        <v>D2HLT0182</v>
      </c>
      <c r="D1496" t="str" cm="1">
        <f t="array" aca="1" ref="D1496" ca="1">IF(D1495="",TS_DRC!$P$5,OFFSET(TS_DRC!P$5,RIGHT(D1495,2),0,TRUE))</f>
        <v>TS16</v>
      </c>
      <c r="E1496" t="str">
        <f t="shared" ca="1" si="109"/>
        <v>TS16</v>
      </c>
      <c r="F1496">
        <f>[3]Scenarios!$H$7</f>
        <v>1</v>
      </c>
      <c r="G1496">
        <f>IF(F1496&lt;1.1,F1496,IF(F1496&lt;YEAR!$C$2+YEAR!$C$3-2,F1496+1,(YEAR!$C$2+YEAR!$C$3-1)&amp;"       :="))</f>
        <v>1</v>
      </c>
      <c r="H1496">
        <f>IF(G1496&lt;1.1,G1496,IF(G1496&lt;YEAR!$C$2+YEAR!$C$3-2,G1496+1,(YEAR!$C$2+YEAR!$C$3-1)&amp;"       :="))</f>
        <v>1</v>
      </c>
      <c r="I1496">
        <f>IF(H1496&lt;1.1,H1496,IF(H1496&lt;YEAR!$C$2+YEAR!$C$3-2,H1496+1,(YEAR!$C$2+YEAR!$C$3-1)&amp;"       :="))</f>
        <v>1</v>
      </c>
      <c r="J1496">
        <f>IF(I1496&lt;1.1,I1496,IF(I1496&lt;YEAR!$C$2+YEAR!$C$3-2,I1496+1,(YEAR!$C$2+YEAR!$C$3-1)&amp;"       :="))</f>
        <v>1</v>
      </c>
      <c r="K1496">
        <f>IF(J1496&lt;1.1,J1496,IF(J1496&lt;YEAR!$C$2+YEAR!$C$3-2,J1496+1,(YEAR!$C$2+YEAR!$C$3-1)&amp;"       :="))</f>
        <v>1</v>
      </c>
      <c r="L1496">
        <f>IF(K1496&lt;1.1,K1496,IF(K1496&lt;YEAR!$C$2+YEAR!$C$3-2,K1496+1,(YEAR!$C$2+YEAR!$C$3-1)&amp;"       :="))</f>
        <v>1</v>
      </c>
      <c r="M1496">
        <f>IF(L1496&lt;1.1,L1496,IF(L1496&lt;YEAR!$C$2+YEAR!$C$3-2,L1496+1,(YEAR!$C$2+YEAR!$C$3-1)&amp;"       :="))</f>
        <v>1</v>
      </c>
      <c r="N1496">
        <f>IF(M1496&lt;1.1,M1496,IF(M1496&lt;YEAR!$C$2+YEAR!$C$3-2,M1496+1,(YEAR!$C$2+YEAR!$C$3-1)&amp;"       :="))</f>
        <v>1</v>
      </c>
      <c r="O1496">
        <f>IF(N1496&lt;1.1,N1496,IF(N1496&lt;YEAR!$C$2+YEAR!$C$3-2,N1496+1,(YEAR!$C$2+YEAR!$C$3-1)&amp;"       :="))</f>
        <v>1</v>
      </c>
      <c r="P1496">
        <f>IF(O1496&lt;1.1,O1496,IF(O1496&lt;YEAR!$C$2+YEAR!$C$3-2,O1496+1,(YEAR!$C$2+YEAR!$C$3-1)&amp;"       :="))</f>
        <v>1</v>
      </c>
      <c r="Q1496">
        <f>IF(P1496&lt;1.1,P1496,IF(P1496&lt;YEAR!$C$2+YEAR!$C$3-2,P1496+1,(YEAR!$C$2+YEAR!$C$3-1)&amp;"       :="))</f>
        <v>1</v>
      </c>
      <c r="R1496">
        <f>IF(Q1496&lt;1.1,Q1496,IF(Q1496&lt;YEAR!$C$2+YEAR!$C$3-2,Q1496+1,(YEAR!$C$2+YEAR!$C$3-1)&amp;"       :="))</f>
        <v>1</v>
      </c>
      <c r="S1496">
        <f>IF(R1496&lt;1.1,R1496,IF(R1496&lt;YEAR!$C$2+YEAR!$C$3-2,R1496+1,(YEAR!$C$2+YEAR!$C$3-1)&amp;"       :="))</f>
        <v>1</v>
      </c>
      <c r="T1496">
        <f>IF(S1496&lt;1.1,S1496,IF(S1496&lt;YEAR!$C$2+YEAR!$C$3-2,S1496+1,(YEAR!$C$2+YEAR!$C$3-1)&amp;"       :="))</f>
        <v>1</v>
      </c>
      <c r="U1496">
        <f>IF(T1496&lt;1.1,T1496,IF(T1496&lt;YEAR!$C$2+YEAR!$C$3-2,T1496+1,(YEAR!$C$2+YEAR!$C$3-1)&amp;"       :="))</f>
        <v>1</v>
      </c>
      <c r="V1496">
        <f>IF(U1496&lt;1.1,U1496,IF(U1496&lt;YEAR!$C$2+YEAR!$C$3-2,U1496+1,(YEAR!$C$2+YEAR!$C$3-1)&amp;"       :="))</f>
        <v>1</v>
      </c>
      <c r="W1496">
        <f>IF(V1496&lt;1.1,V1496,IF(V1496&lt;YEAR!$C$2+YEAR!$C$3-2,V1496+1,(YEAR!$C$2+YEAR!$C$3-1)&amp;"       :="))</f>
        <v>1</v>
      </c>
      <c r="X1496">
        <f>IF(W1496&lt;1.1,W1496,IF(W1496&lt;YEAR!$C$2+YEAR!$C$3-2,W1496+1,(YEAR!$C$2+YEAR!$C$3-1)&amp;"       :="))</f>
        <v>1</v>
      </c>
      <c r="Y1496">
        <f>IF(X1496&lt;1.1,X1496,IF(X1496&lt;YEAR!$C$2+YEAR!$C$3-2,X1496+1,(YEAR!$C$2+YEAR!$C$3-1)&amp;"       :="))</f>
        <v>1</v>
      </c>
      <c r="Z1496">
        <f>IF(Y1496&lt;1.1,Y1496,IF(Y1496&lt;YEAR!$C$2+YEAR!$C$3-2,Y1496+1,(YEAR!$C$2+YEAR!$C$3-1)&amp;"       :="))</f>
        <v>1</v>
      </c>
      <c r="AA1496">
        <f>IF(Z1496&lt;1.1,Z1496,IF(Z1496&lt;YEAR!$C$2+YEAR!$C$3-2,Z1496+1,(YEAR!$C$2+YEAR!$C$3-1)&amp;"       :="))</f>
        <v>1</v>
      </c>
      <c r="AB1496">
        <f>IF(AA1496&lt;1.1,AA1496,IF(AA1496&lt;YEAR!$C$2+YEAR!$C$3-2,AA1496+1,(YEAR!$C$2+YEAR!$C$3-1)&amp;"       :="))</f>
        <v>1</v>
      </c>
      <c r="AC1496">
        <f>IF(AB1496&lt;1.1,AB1496,IF(AB1496&lt;YEAR!$C$2+YEAR!$C$3-2,AB1496+1,(YEAR!$C$2+YEAR!$C$3-1)&amp;"       :="))</f>
        <v>1</v>
      </c>
      <c r="AD1496">
        <f>IF(AC1496&lt;1.1,AC1496,IF(AC1496&lt;YEAR!$C$2+YEAR!$C$3-2,AC1496+1,(YEAR!$C$2+YEAR!$C$3-1)&amp;"       :="))</f>
        <v>1</v>
      </c>
      <c r="AE1496">
        <f>IF(AD1496&lt;1.1,AD1496,IF(AD1496&lt;YEAR!$C$2+YEAR!$C$3-2,AD1496+1,(YEAR!$C$2+YEAR!$C$3-1)&amp;"       :="))</f>
        <v>1</v>
      </c>
      <c r="AF1496">
        <f>IF(AE1496&lt;1.1,AE1496,IF(AE1496&lt;YEAR!$C$2+YEAR!$C$3-2,AE1496+1,(YEAR!$C$2+YEAR!$C$3-1)&amp;"       :="))</f>
        <v>1</v>
      </c>
      <c r="AG1496">
        <f>IF(AF1496&lt;1.1,AF1496,IF(AF1496&lt;YEAR!$C$2+YEAR!$C$3-2,AF1496+1,(YEAR!$C$2+YEAR!$C$3-1)&amp;"       :="))</f>
        <v>1</v>
      </c>
      <c r="AH1496">
        <f>IF(AG1496&lt;1.1,AG1496,IF(AG1496&lt;YEAR!$C$2+YEAR!$C$3-2,AG1496+1,(YEAR!$C$2+YEAR!$C$3-1)&amp;"       :="))</f>
        <v>1</v>
      </c>
      <c r="AI1496">
        <f>IF(AH1496&lt;1.1,AH1496,IF(AH1496&lt;YEAR!$C$2+YEAR!$C$3-2,AH1496+1,(YEAR!$C$2+YEAR!$C$3-1)&amp;"       :="))</f>
        <v>1</v>
      </c>
      <c r="AJ1496">
        <f>IF(AI1496&lt;1.1,AI1496,IF(AI1496&lt;YEAR!$C$2+YEAR!$C$3-2,AI1496+1,(YEAR!$C$2+YEAR!$C$3-1)&amp;"       :="))</f>
        <v>1</v>
      </c>
    </row>
    <row r="1497" spans="1:36">
      <c r="A1497">
        <f t="shared" ca="1" si="106"/>
        <v>37</v>
      </c>
      <c r="B1497" t="s">
        <v>51</v>
      </c>
      <c r="C1497" t="str">
        <f ca="1">IF(D1497="",OFFSET(AvailabilityFactor!A$1,A1497,0),C1496)</f>
        <v>D2HLT0182</v>
      </c>
      <c r="D1497" t="str" cm="1">
        <f t="array" aca="1" ref="D1497" ca="1">IF(D1496="",TS_DRC!$P$5,OFFSET(TS_DRC!P$5,RIGHT(D1496,2),0,TRUE))</f>
        <v>TS17</v>
      </c>
      <c r="E1497" t="str">
        <f t="shared" ca="1" si="109"/>
        <v>TS17</v>
      </c>
      <c r="F1497">
        <f>[3]Scenarios!$H$7</f>
        <v>1</v>
      </c>
      <c r="G1497">
        <f>IF(F1497&lt;1.1,F1497,IF(F1497&lt;YEAR!$C$2+YEAR!$C$3-2,F1497+1,(YEAR!$C$2+YEAR!$C$3-1)&amp;"       :="))</f>
        <v>1</v>
      </c>
      <c r="H1497">
        <f>IF(G1497&lt;1.1,G1497,IF(G1497&lt;YEAR!$C$2+YEAR!$C$3-2,G1497+1,(YEAR!$C$2+YEAR!$C$3-1)&amp;"       :="))</f>
        <v>1</v>
      </c>
      <c r="I1497">
        <f>IF(H1497&lt;1.1,H1497,IF(H1497&lt;YEAR!$C$2+YEAR!$C$3-2,H1497+1,(YEAR!$C$2+YEAR!$C$3-1)&amp;"       :="))</f>
        <v>1</v>
      </c>
      <c r="J1497">
        <f>IF(I1497&lt;1.1,I1497,IF(I1497&lt;YEAR!$C$2+YEAR!$C$3-2,I1497+1,(YEAR!$C$2+YEAR!$C$3-1)&amp;"       :="))</f>
        <v>1</v>
      </c>
      <c r="K1497">
        <f>IF(J1497&lt;1.1,J1497,IF(J1497&lt;YEAR!$C$2+YEAR!$C$3-2,J1497+1,(YEAR!$C$2+YEAR!$C$3-1)&amp;"       :="))</f>
        <v>1</v>
      </c>
      <c r="L1497">
        <f>IF(K1497&lt;1.1,K1497,IF(K1497&lt;YEAR!$C$2+YEAR!$C$3-2,K1497+1,(YEAR!$C$2+YEAR!$C$3-1)&amp;"       :="))</f>
        <v>1</v>
      </c>
      <c r="M1497">
        <f>IF(L1497&lt;1.1,L1497,IF(L1497&lt;YEAR!$C$2+YEAR!$C$3-2,L1497+1,(YEAR!$C$2+YEAR!$C$3-1)&amp;"       :="))</f>
        <v>1</v>
      </c>
      <c r="N1497">
        <f>IF(M1497&lt;1.1,M1497,IF(M1497&lt;YEAR!$C$2+YEAR!$C$3-2,M1497+1,(YEAR!$C$2+YEAR!$C$3-1)&amp;"       :="))</f>
        <v>1</v>
      </c>
      <c r="O1497">
        <f>IF(N1497&lt;1.1,N1497,IF(N1497&lt;YEAR!$C$2+YEAR!$C$3-2,N1497+1,(YEAR!$C$2+YEAR!$C$3-1)&amp;"       :="))</f>
        <v>1</v>
      </c>
      <c r="P1497">
        <f>IF(O1497&lt;1.1,O1497,IF(O1497&lt;YEAR!$C$2+YEAR!$C$3-2,O1497+1,(YEAR!$C$2+YEAR!$C$3-1)&amp;"       :="))</f>
        <v>1</v>
      </c>
      <c r="Q1497">
        <f>IF(P1497&lt;1.1,P1497,IF(P1497&lt;YEAR!$C$2+YEAR!$C$3-2,P1497+1,(YEAR!$C$2+YEAR!$C$3-1)&amp;"       :="))</f>
        <v>1</v>
      </c>
      <c r="R1497">
        <f>IF(Q1497&lt;1.1,Q1497,IF(Q1497&lt;YEAR!$C$2+YEAR!$C$3-2,Q1497+1,(YEAR!$C$2+YEAR!$C$3-1)&amp;"       :="))</f>
        <v>1</v>
      </c>
      <c r="S1497">
        <f>IF(R1497&lt;1.1,R1497,IF(R1497&lt;YEAR!$C$2+YEAR!$C$3-2,R1497+1,(YEAR!$C$2+YEAR!$C$3-1)&amp;"       :="))</f>
        <v>1</v>
      </c>
      <c r="T1497">
        <f>IF(S1497&lt;1.1,S1497,IF(S1497&lt;YEAR!$C$2+YEAR!$C$3-2,S1497+1,(YEAR!$C$2+YEAR!$C$3-1)&amp;"       :="))</f>
        <v>1</v>
      </c>
      <c r="U1497">
        <f>IF(T1497&lt;1.1,T1497,IF(T1497&lt;YEAR!$C$2+YEAR!$C$3-2,T1497+1,(YEAR!$C$2+YEAR!$C$3-1)&amp;"       :="))</f>
        <v>1</v>
      </c>
      <c r="V1497">
        <f>IF(U1497&lt;1.1,U1497,IF(U1497&lt;YEAR!$C$2+YEAR!$C$3-2,U1497+1,(YEAR!$C$2+YEAR!$C$3-1)&amp;"       :="))</f>
        <v>1</v>
      </c>
      <c r="W1497">
        <f>IF(V1497&lt;1.1,V1497,IF(V1497&lt;YEAR!$C$2+YEAR!$C$3-2,V1497+1,(YEAR!$C$2+YEAR!$C$3-1)&amp;"       :="))</f>
        <v>1</v>
      </c>
      <c r="X1497">
        <f>IF(W1497&lt;1.1,W1497,IF(W1497&lt;YEAR!$C$2+YEAR!$C$3-2,W1497+1,(YEAR!$C$2+YEAR!$C$3-1)&amp;"       :="))</f>
        <v>1</v>
      </c>
      <c r="Y1497">
        <f>IF(X1497&lt;1.1,X1497,IF(X1497&lt;YEAR!$C$2+YEAR!$C$3-2,X1497+1,(YEAR!$C$2+YEAR!$C$3-1)&amp;"       :="))</f>
        <v>1</v>
      </c>
      <c r="Z1497">
        <f>IF(Y1497&lt;1.1,Y1497,IF(Y1497&lt;YEAR!$C$2+YEAR!$C$3-2,Y1497+1,(YEAR!$C$2+YEAR!$C$3-1)&amp;"       :="))</f>
        <v>1</v>
      </c>
      <c r="AA1497">
        <f>IF(Z1497&lt;1.1,Z1497,IF(Z1497&lt;YEAR!$C$2+YEAR!$C$3-2,Z1497+1,(YEAR!$C$2+YEAR!$C$3-1)&amp;"       :="))</f>
        <v>1</v>
      </c>
      <c r="AB1497">
        <f>IF(AA1497&lt;1.1,AA1497,IF(AA1497&lt;YEAR!$C$2+YEAR!$C$3-2,AA1497+1,(YEAR!$C$2+YEAR!$C$3-1)&amp;"       :="))</f>
        <v>1</v>
      </c>
      <c r="AC1497">
        <f>IF(AB1497&lt;1.1,AB1497,IF(AB1497&lt;YEAR!$C$2+YEAR!$C$3-2,AB1497+1,(YEAR!$C$2+YEAR!$C$3-1)&amp;"       :="))</f>
        <v>1</v>
      </c>
      <c r="AD1497">
        <f>IF(AC1497&lt;1.1,AC1497,IF(AC1497&lt;YEAR!$C$2+YEAR!$C$3-2,AC1497+1,(YEAR!$C$2+YEAR!$C$3-1)&amp;"       :="))</f>
        <v>1</v>
      </c>
      <c r="AE1497">
        <f>IF(AD1497&lt;1.1,AD1497,IF(AD1497&lt;YEAR!$C$2+YEAR!$C$3-2,AD1497+1,(YEAR!$C$2+YEAR!$C$3-1)&amp;"       :="))</f>
        <v>1</v>
      </c>
      <c r="AF1497">
        <f>IF(AE1497&lt;1.1,AE1497,IF(AE1497&lt;YEAR!$C$2+YEAR!$C$3-2,AE1497+1,(YEAR!$C$2+YEAR!$C$3-1)&amp;"       :="))</f>
        <v>1</v>
      </c>
      <c r="AG1497">
        <f>IF(AF1497&lt;1.1,AF1497,IF(AF1497&lt;YEAR!$C$2+YEAR!$C$3-2,AF1497+1,(YEAR!$C$2+YEAR!$C$3-1)&amp;"       :="))</f>
        <v>1</v>
      </c>
      <c r="AH1497">
        <f>IF(AG1497&lt;1.1,AG1497,IF(AG1497&lt;YEAR!$C$2+YEAR!$C$3-2,AG1497+1,(YEAR!$C$2+YEAR!$C$3-1)&amp;"       :="))</f>
        <v>1</v>
      </c>
      <c r="AI1497">
        <f>IF(AH1497&lt;1.1,AH1497,IF(AH1497&lt;YEAR!$C$2+YEAR!$C$3-2,AH1497+1,(YEAR!$C$2+YEAR!$C$3-1)&amp;"       :="))</f>
        <v>1</v>
      </c>
      <c r="AJ1497">
        <f>IF(AI1497&lt;1.1,AI1497,IF(AI1497&lt;YEAR!$C$2+YEAR!$C$3-2,AI1497+1,(YEAR!$C$2+YEAR!$C$3-1)&amp;"       :="))</f>
        <v>1</v>
      </c>
    </row>
    <row r="1498" spans="1:36">
      <c r="A1498">
        <f t="shared" ca="1" si="106"/>
        <v>37</v>
      </c>
      <c r="B1498" t="s">
        <v>51</v>
      </c>
      <c r="C1498" t="str">
        <f ca="1">IF(D1498="",OFFSET(AvailabilityFactor!A$1,A1498,0),C1497)</f>
        <v>D2HLT0182</v>
      </c>
      <c r="D1498" t="str" cm="1">
        <f t="array" aca="1" ref="D1498" ca="1">IF(D1497="",TS_DRC!$P$5,OFFSET(TS_DRC!P$5,RIGHT(D1497,2),0,TRUE))</f>
        <v>TS18</v>
      </c>
      <c r="E1498" t="str">
        <f t="shared" ca="1" si="109"/>
        <v>TS18</v>
      </c>
      <c r="F1498">
        <f>[3]Scenarios!$H$7</f>
        <v>1</v>
      </c>
      <c r="G1498">
        <f>IF(F1498&lt;1.1,F1498,IF(F1498&lt;YEAR!$C$2+YEAR!$C$3-2,F1498+1,(YEAR!$C$2+YEAR!$C$3-1)&amp;"       :="))</f>
        <v>1</v>
      </c>
      <c r="H1498">
        <f>IF(G1498&lt;1.1,G1498,IF(G1498&lt;YEAR!$C$2+YEAR!$C$3-2,G1498+1,(YEAR!$C$2+YEAR!$C$3-1)&amp;"       :="))</f>
        <v>1</v>
      </c>
      <c r="I1498">
        <f>IF(H1498&lt;1.1,H1498,IF(H1498&lt;YEAR!$C$2+YEAR!$C$3-2,H1498+1,(YEAR!$C$2+YEAR!$C$3-1)&amp;"       :="))</f>
        <v>1</v>
      </c>
      <c r="J1498">
        <f>IF(I1498&lt;1.1,I1498,IF(I1498&lt;YEAR!$C$2+YEAR!$C$3-2,I1498+1,(YEAR!$C$2+YEAR!$C$3-1)&amp;"       :="))</f>
        <v>1</v>
      </c>
      <c r="K1498">
        <f>IF(J1498&lt;1.1,J1498,IF(J1498&lt;YEAR!$C$2+YEAR!$C$3-2,J1498+1,(YEAR!$C$2+YEAR!$C$3-1)&amp;"       :="))</f>
        <v>1</v>
      </c>
      <c r="L1498">
        <f>IF(K1498&lt;1.1,K1498,IF(K1498&lt;YEAR!$C$2+YEAR!$C$3-2,K1498+1,(YEAR!$C$2+YEAR!$C$3-1)&amp;"       :="))</f>
        <v>1</v>
      </c>
      <c r="M1498">
        <f>IF(L1498&lt;1.1,L1498,IF(L1498&lt;YEAR!$C$2+YEAR!$C$3-2,L1498+1,(YEAR!$C$2+YEAR!$C$3-1)&amp;"       :="))</f>
        <v>1</v>
      </c>
      <c r="N1498">
        <f>IF(M1498&lt;1.1,M1498,IF(M1498&lt;YEAR!$C$2+YEAR!$C$3-2,M1498+1,(YEAR!$C$2+YEAR!$C$3-1)&amp;"       :="))</f>
        <v>1</v>
      </c>
      <c r="O1498">
        <f>IF(N1498&lt;1.1,N1498,IF(N1498&lt;YEAR!$C$2+YEAR!$C$3-2,N1498+1,(YEAR!$C$2+YEAR!$C$3-1)&amp;"       :="))</f>
        <v>1</v>
      </c>
      <c r="P1498">
        <f>IF(O1498&lt;1.1,O1498,IF(O1498&lt;YEAR!$C$2+YEAR!$C$3-2,O1498+1,(YEAR!$C$2+YEAR!$C$3-1)&amp;"       :="))</f>
        <v>1</v>
      </c>
      <c r="Q1498">
        <f>IF(P1498&lt;1.1,P1498,IF(P1498&lt;YEAR!$C$2+YEAR!$C$3-2,P1498+1,(YEAR!$C$2+YEAR!$C$3-1)&amp;"       :="))</f>
        <v>1</v>
      </c>
      <c r="R1498">
        <f>IF(Q1498&lt;1.1,Q1498,IF(Q1498&lt;YEAR!$C$2+YEAR!$C$3-2,Q1498+1,(YEAR!$C$2+YEAR!$C$3-1)&amp;"       :="))</f>
        <v>1</v>
      </c>
      <c r="S1498">
        <f>IF(R1498&lt;1.1,R1498,IF(R1498&lt;YEAR!$C$2+YEAR!$C$3-2,R1498+1,(YEAR!$C$2+YEAR!$C$3-1)&amp;"       :="))</f>
        <v>1</v>
      </c>
      <c r="T1498">
        <f>IF(S1498&lt;1.1,S1498,IF(S1498&lt;YEAR!$C$2+YEAR!$C$3-2,S1498+1,(YEAR!$C$2+YEAR!$C$3-1)&amp;"       :="))</f>
        <v>1</v>
      </c>
      <c r="U1498">
        <f>IF(T1498&lt;1.1,T1498,IF(T1498&lt;YEAR!$C$2+YEAR!$C$3-2,T1498+1,(YEAR!$C$2+YEAR!$C$3-1)&amp;"       :="))</f>
        <v>1</v>
      </c>
      <c r="V1498">
        <f>IF(U1498&lt;1.1,U1498,IF(U1498&lt;YEAR!$C$2+YEAR!$C$3-2,U1498+1,(YEAR!$C$2+YEAR!$C$3-1)&amp;"       :="))</f>
        <v>1</v>
      </c>
      <c r="W1498">
        <f>IF(V1498&lt;1.1,V1498,IF(V1498&lt;YEAR!$C$2+YEAR!$C$3-2,V1498+1,(YEAR!$C$2+YEAR!$C$3-1)&amp;"       :="))</f>
        <v>1</v>
      </c>
      <c r="X1498">
        <f>IF(W1498&lt;1.1,W1498,IF(W1498&lt;YEAR!$C$2+YEAR!$C$3-2,W1498+1,(YEAR!$C$2+YEAR!$C$3-1)&amp;"       :="))</f>
        <v>1</v>
      </c>
      <c r="Y1498">
        <f>IF(X1498&lt;1.1,X1498,IF(X1498&lt;YEAR!$C$2+YEAR!$C$3-2,X1498+1,(YEAR!$C$2+YEAR!$C$3-1)&amp;"       :="))</f>
        <v>1</v>
      </c>
      <c r="Z1498">
        <f>IF(Y1498&lt;1.1,Y1498,IF(Y1498&lt;YEAR!$C$2+YEAR!$C$3-2,Y1498+1,(YEAR!$C$2+YEAR!$C$3-1)&amp;"       :="))</f>
        <v>1</v>
      </c>
      <c r="AA1498">
        <f>IF(Z1498&lt;1.1,Z1498,IF(Z1498&lt;YEAR!$C$2+YEAR!$C$3-2,Z1498+1,(YEAR!$C$2+YEAR!$C$3-1)&amp;"       :="))</f>
        <v>1</v>
      </c>
      <c r="AB1498">
        <f>IF(AA1498&lt;1.1,AA1498,IF(AA1498&lt;YEAR!$C$2+YEAR!$C$3-2,AA1498+1,(YEAR!$C$2+YEAR!$C$3-1)&amp;"       :="))</f>
        <v>1</v>
      </c>
      <c r="AC1498">
        <f>IF(AB1498&lt;1.1,AB1498,IF(AB1498&lt;YEAR!$C$2+YEAR!$C$3-2,AB1498+1,(YEAR!$C$2+YEAR!$C$3-1)&amp;"       :="))</f>
        <v>1</v>
      </c>
      <c r="AD1498">
        <f>IF(AC1498&lt;1.1,AC1498,IF(AC1498&lt;YEAR!$C$2+YEAR!$C$3-2,AC1498+1,(YEAR!$C$2+YEAR!$C$3-1)&amp;"       :="))</f>
        <v>1</v>
      </c>
      <c r="AE1498">
        <f>IF(AD1498&lt;1.1,AD1498,IF(AD1498&lt;YEAR!$C$2+YEAR!$C$3-2,AD1498+1,(YEAR!$C$2+YEAR!$C$3-1)&amp;"       :="))</f>
        <v>1</v>
      </c>
      <c r="AF1498">
        <f>IF(AE1498&lt;1.1,AE1498,IF(AE1498&lt;YEAR!$C$2+YEAR!$C$3-2,AE1498+1,(YEAR!$C$2+YEAR!$C$3-1)&amp;"       :="))</f>
        <v>1</v>
      </c>
      <c r="AG1498">
        <f>IF(AF1498&lt;1.1,AF1498,IF(AF1498&lt;YEAR!$C$2+YEAR!$C$3-2,AF1498+1,(YEAR!$C$2+YEAR!$C$3-1)&amp;"       :="))</f>
        <v>1</v>
      </c>
      <c r="AH1498">
        <f>IF(AG1498&lt;1.1,AG1498,IF(AG1498&lt;YEAR!$C$2+YEAR!$C$3-2,AG1498+1,(YEAR!$C$2+YEAR!$C$3-1)&amp;"       :="))</f>
        <v>1</v>
      </c>
      <c r="AI1498">
        <f>IF(AH1498&lt;1.1,AH1498,IF(AH1498&lt;YEAR!$C$2+YEAR!$C$3-2,AH1498+1,(YEAR!$C$2+YEAR!$C$3-1)&amp;"       :="))</f>
        <v>1</v>
      </c>
      <c r="AJ1498">
        <f>IF(AI1498&lt;1.1,AI1498,IF(AI1498&lt;YEAR!$C$2+YEAR!$C$3-2,AI1498+1,(YEAR!$C$2+YEAR!$C$3-1)&amp;"       :="))</f>
        <v>1</v>
      </c>
    </row>
    <row r="1499" spans="1:36">
      <c r="A1499">
        <f t="shared" ca="1" si="106"/>
        <v>37</v>
      </c>
      <c r="B1499" t="s">
        <v>51</v>
      </c>
      <c r="C1499" t="str">
        <f ca="1">IF(D1499="",OFFSET(AvailabilityFactor!A$1,A1499,0),C1498)</f>
        <v>D2HLT0182</v>
      </c>
      <c r="D1499" t="str" cm="1">
        <f t="array" aca="1" ref="D1499" ca="1">IF(D1498="",TS_DRC!$P$5,OFFSET(TS_DRC!P$5,RIGHT(D1498,2),0,TRUE))</f>
        <v>TS19</v>
      </c>
      <c r="E1499" t="str">
        <f t="shared" ca="1" si="109"/>
        <v>TS19</v>
      </c>
      <c r="F1499">
        <f>[3]Scenarios!$H$7</f>
        <v>1</v>
      </c>
      <c r="G1499">
        <f>IF(F1499&lt;1.1,F1499,IF(F1499&lt;YEAR!$C$2+YEAR!$C$3-2,F1499+1,(YEAR!$C$2+YEAR!$C$3-1)&amp;"       :="))</f>
        <v>1</v>
      </c>
      <c r="H1499">
        <f>IF(G1499&lt;1.1,G1499,IF(G1499&lt;YEAR!$C$2+YEAR!$C$3-2,G1499+1,(YEAR!$C$2+YEAR!$C$3-1)&amp;"       :="))</f>
        <v>1</v>
      </c>
      <c r="I1499">
        <f>IF(H1499&lt;1.1,H1499,IF(H1499&lt;YEAR!$C$2+YEAR!$C$3-2,H1499+1,(YEAR!$C$2+YEAR!$C$3-1)&amp;"       :="))</f>
        <v>1</v>
      </c>
      <c r="J1499">
        <f>IF(I1499&lt;1.1,I1499,IF(I1499&lt;YEAR!$C$2+YEAR!$C$3-2,I1499+1,(YEAR!$C$2+YEAR!$C$3-1)&amp;"       :="))</f>
        <v>1</v>
      </c>
      <c r="K1499">
        <f>IF(J1499&lt;1.1,J1499,IF(J1499&lt;YEAR!$C$2+YEAR!$C$3-2,J1499+1,(YEAR!$C$2+YEAR!$C$3-1)&amp;"       :="))</f>
        <v>1</v>
      </c>
      <c r="L1499">
        <f>IF(K1499&lt;1.1,K1499,IF(K1499&lt;YEAR!$C$2+YEAR!$C$3-2,K1499+1,(YEAR!$C$2+YEAR!$C$3-1)&amp;"       :="))</f>
        <v>1</v>
      </c>
      <c r="M1499">
        <f>IF(L1499&lt;1.1,L1499,IF(L1499&lt;YEAR!$C$2+YEAR!$C$3-2,L1499+1,(YEAR!$C$2+YEAR!$C$3-1)&amp;"       :="))</f>
        <v>1</v>
      </c>
      <c r="N1499">
        <f>IF(M1499&lt;1.1,M1499,IF(M1499&lt;YEAR!$C$2+YEAR!$C$3-2,M1499+1,(YEAR!$C$2+YEAR!$C$3-1)&amp;"       :="))</f>
        <v>1</v>
      </c>
      <c r="O1499">
        <f>IF(N1499&lt;1.1,N1499,IF(N1499&lt;YEAR!$C$2+YEAR!$C$3-2,N1499+1,(YEAR!$C$2+YEAR!$C$3-1)&amp;"       :="))</f>
        <v>1</v>
      </c>
      <c r="P1499">
        <f>IF(O1499&lt;1.1,O1499,IF(O1499&lt;YEAR!$C$2+YEAR!$C$3-2,O1499+1,(YEAR!$C$2+YEAR!$C$3-1)&amp;"       :="))</f>
        <v>1</v>
      </c>
      <c r="Q1499">
        <f>IF(P1499&lt;1.1,P1499,IF(P1499&lt;YEAR!$C$2+YEAR!$C$3-2,P1499+1,(YEAR!$C$2+YEAR!$C$3-1)&amp;"       :="))</f>
        <v>1</v>
      </c>
      <c r="R1499">
        <f>IF(Q1499&lt;1.1,Q1499,IF(Q1499&lt;YEAR!$C$2+YEAR!$C$3-2,Q1499+1,(YEAR!$C$2+YEAR!$C$3-1)&amp;"       :="))</f>
        <v>1</v>
      </c>
      <c r="S1499">
        <f>IF(R1499&lt;1.1,R1499,IF(R1499&lt;YEAR!$C$2+YEAR!$C$3-2,R1499+1,(YEAR!$C$2+YEAR!$C$3-1)&amp;"       :="))</f>
        <v>1</v>
      </c>
      <c r="T1499">
        <f>IF(S1499&lt;1.1,S1499,IF(S1499&lt;YEAR!$C$2+YEAR!$C$3-2,S1499+1,(YEAR!$C$2+YEAR!$C$3-1)&amp;"       :="))</f>
        <v>1</v>
      </c>
      <c r="U1499">
        <f>IF(T1499&lt;1.1,T1499,IF(T1499&lt;YEAR!$C$2+YEAR!$C$3-2,T1499+1,(YEAR!$C$2+YEAR!$C$3-1)&amp;"       :="))</f>
        <v>1</v>
      </c>
      <c r="V1499">
        <f>IF(U1499&lt;1.1,U1499,IF(U1499&lt;YEAR!$C$2+YEAR!$C$3-2,U1499+1,(YEAR!$C$2+YEAR!$C$3-1)&amp;"       :="))</f>
        <v>1</v>
      </c>
      <c r="W1499">
        <f>IF(V1499&lt;1.1,V1499,IF(V1499&lt;YEAR!$C$2+YEAR!$C$3-2,V1499+1,(YEAR!$C$2+YEAR!$C$3-1)&amp;"       :="))</f>
        <v>1</v>
      </c>
      <c r="X1499">
        <f>IF(W1499&lt;1.1,W1499,IF(W1499&lt;YEAR!$C$2+YEAR!$C$3-2,W1499+1,(YEAR!$C$2+YEAR!$C$3-1)&amp;"       :="))</f>
        <v>1</v>
      </c>
      <c r="Y1499">
        <f>IF(X1499&lt;1.1,X1499,IF(X1499&lt;YEAR!$C$2+YEAR!$C$3-2,X1499+1,(YEAR!$C$2+YEAR!$C$3-1)&amp;"       :="))</f>
        <v>1</v>
      </c>
      <c r="Z1499">
        <f>IF(Y1499&lt;1.1,Y1499,IF(Y1499&lt;YEAR!$C$2+YEAR!$C$3-2,Y1499+1,(YEAR!$C$2+YEAR!$C$3-1)&amp;"       :="))</f>
        <v>1</v>
      </c>
      <c r="AA1499">
        <f>IF(Z1499&lt;1.1,Z1499,IF(Z1499&lt;YEAR!$C$2+YEAR!$C$3-2,Z1499+1,(YEAR!$C$2+YEAR!$C$3-1)&amp;"       :="))</f>
        <v>1</v>
      </c>
      <c r="AB1499">
        <f>IF(AA1499&lt;1.1,AA1499,IF(AA1499&lt;YEAR!$C$2+YEAR!$C$3-2,AA1499+1,(YEAR!$C$2+YEAR!$C$3-1)&amp;"       :="))</f>
        <v>1</v>
      </c>
      <c r="AC1499">
        <f>IF(AB1499&lt;1.1,AB1499,IF(AB1499&lt;YEAR!$C$2+YEAR!$C$3-2,AB1499+1,(YEAR!$C$2+YEAR!$C$3-1)&amp;"       :="))</f>
        <v>1</v>
      </c>
      <c r="AD1499">
        <f>IF(AC1499&lt;1.1,AC1499,IF(AC1499&lt;YEAR!$C$2+YEAR!$C$3-2,AC1499+1,(YEAR!$C$2+YEAR!$C$3-1)&amp;"       :="))</f>
        <v>1</v>
      </c>
      <c r="AE1499">
        <f>IF(AD1499&lt;1.1,AD1499,IF(AD1499&lt;YEAR!$C$2+YEAR!$C$3-2,AD1499+1,(YEAR!$C$2+YEAR!$C$3-1)&amp;"       :="))</f>
        <v>1</v>
      </c>
      <c r="AF1499">
        <f>IF(AE1499&lt;1.1,AE1499,IF(AE1499&lt;YEAR!$C$2+YEAR!$C$3-2,AE1499+1,(YEAR!$C$2+YEAR!$C$3-1)&amp;"       :="))</f>
        <v>1</v>
      </c>
      <c r="AG1499">
        <f>IF(AF1499&lt;1.1,AF1499,IF(AF1499&lt;YEAR!$C$2+YEAR!$C$3-2,AF1499+1,(YEAR!$C$2+YEAR!$C$3-1)&amp;"       :="))</f>
        <v>1</v>
      </c>
      <c r="AH1499">
        <f>IF(AG1499&lt;1.1,AG1499,IF(AG1499&lt;YEAR!$C$2+YEAR!$C$3-2,AG1499+1,(YEAR!$C$2+YEAR!$C$3-1)&amp;"       :="))</f>
        <v>1</v>
      </c>
      <c r="AI1499">
        <f>IF(AH1499&lt;1.1,AH1499,IF(AH1499&lt;YEAR!$C$2+YEAR!$C$3-2,AH1499+1,(YEAR!$C$2+YEAR!$C$3-1)&amp;"       :="))</f>
        <v>1</v>
      </c>
      <c r="AJ1499">
        <f>IF(AI1499&lt;1.1,AI1499,IF(AI1499&lt;YEAR!$C$2+YEAR!$C$3-2,AI1499+1,(YEAR!$C$2+YEAR!$C$3-1)&amp;"       :="))</f>
        <v>1</v>
      </c>
    </row>
    <row r="1500" spans="1:36">
      <c r="A1500">
        <f t="shared" ca="1" si="106"/>
        <v>37</v>
      </c>
      <c r="B1500" t="s">
        <v>51</v>
      </c>
      <c r="C1500" t="str">
        <f ca="1">IF(D1500="",OFFSET(AvailabilityFactor!A$1,A1500,0),C1499)</f>
        <v>D2HLT0182</v>
      </c>
      <c r="D1500" t="str" cm="1">
        <f t="array" aca="1" ref="D1500" ca="1">IF(D1499="",TS_DRC!$P$5,OFFSET(TS_DRC!P$5,RIGHT(D1499,2),0,TRUE))</f>
        <v>TS20</v>
      </c>
      <c r="E1500" t="str">
        <f t="shared" ca="1" si="109"/>
        <v>TS20</v>
      </c>
      <c r="F1500">
        <f>[3]Scenarios!$H$7</f>
        <v>1</v>
      </c>
      <c r="G1500">
        <f>IF(F1500&lt;1.1,F1500,IF(F1500&lt;YEAR!$C$2+YEAR!$C$3-2,F1500+1,(YEAR!$C$2+YEAR!$C$3-1)&amp;"       :="))</f>
        <v>1</v>
      </c>
      <c r="H1500">
        <f>IF(G1500&lt;1.1,G1500,IF(G1500&lt;YEAR!$C$2+YEAR!$C$3-2,G1500+1,(YEAR!$C$2+YEAR!$C$3-1)&amp;"       :="))</f>
        <v>1</v>
      </c>
      <c r="I1500">
        <f>IF(H1500&lt;1.1,H1500,IF(H1500&lt;YEAR!$C$2+YEAR!$C$3-2,H1500+1,(YEAR!$C$2+YEAR!$C$3-1)&amp;"       :="))</f>
        <v>1</v>
      </c>
      <c r="J1500">
        <f>IF(I1500&lt;1.1,I1500,IF(I1500&lt;YEAR!$C$2+YEAR!$C$3-2,I1500+1,(YEAR!$C$2+YEAR!$C$3-1)&amp;"       :="))</f>
        <v>1</v>
      </c>
      <c r="K1500">
        <f>IF(J1500&lt;1.1,J1500,IF(J1500&lt;YEAR!$C$2+YEAR!$C$3-2,J1500+1,(YEAR!$C$2+YEAR!$C$3-1)&amp;"       :="))</f>
        <v>1</v>
      </c>
      <c r="L1500">
        <f>IF(K1500&lt;1.1,K1500,IF(K1500&lt;YEAR!$C$2+YEAR!$C$3-2,K1500+1,(YEAR!$C$2+YEAR!$C$3-1)&amp;"       :="))</f>
        <v>1</v>
      </c>
      <c r="M1500">
        <f>IF(L1500&lt;1.1,L1500,IF(L1500&lt;YEAR!$C$2+YEAR!$C$3-2,L1500+1,(YEAR!$C$2+YEAR!$C$3-1)&amp;"       :="))</f>
        <v>1</v>
      </c>
      <c r="N1500">
        <f>IF(M1500&lt;1.1,M1500,IF(M1500&lt;YEAR!$C$2+YEAR!$C$3-2,M1500+1,(YEAR!$C$2+YEAR!$C$3-1)&amp;"       :="))</f>
        <v>1</v>
      </c>
      <c r="O1500">
        <f>IF(N1500&lt;1.1,N1500,IF(N1500&lt;YEAR!$C$2+YEAR!$C$3-2,N1500+1,(YEAR!$C$2+YEAR!$C$3-1)&amp;"       :="))</f>
        <v>1</v>
      </c>
      <c r="P1500">
        <f>IF(O1500&lt;1.1,O1500,IF(O1500&lt;YEAR!$C$2+YEAR!$C$3-2,O1500+1,(YEAR!$C$2+YEAR!$C$3-1)&amp;"       :="))</f>
        <v>1</v>
      </c>
      <c r="Q1500">
        <f>IF(P1500&lt;1.1,P1500,IF(P1500&lt;YEAR!$C$2+YEAR!$C$3-2,P1500+1,(YEAR!$C$2+YEAR!$C$3-1)&amp;"       :="))</f>
        <v>1</v>
      </c>
      <c r="R1500">
        <f>IF(Q1500&lt;1.1,Q1500,IF(Q1500&lt;YEAR!$C$2+YEAR!$C$3-2,Q1500+1,(YEAR!$C$2+YEAR!$C$3-1)&amp;"       :="))</f>
        <v>1</v>
      </c>
      <c r="S1500">
        <f>IF(R1500&lt;1.1,R1500,IF(R1500&lt;YEAR!$C$2+YEAR!$C$3-2,R1500+1,(YEAR!$C$2+YEAR!$C$3-1)&amp;"       :="))</f>
        <v>1</v>
      </c>
      <c r="T1500">
        <f>IF(S1500&lt;1.1,S1500,IF(S1500&lt;YEAR!$C$2+YEAR!$C$3-2,S1500+1,(YEAR!$C$2+YEAR!$C$3-1)&amp;"       :="))</f>
        <v>1</v>
      </c>
      <c r="U1500">
        <f>IF(T1500&lt;1.1,T1500,IF(T1500&lt;YEAR!$C$2+YEAR!$C$3-2,T1500+1,(YEAR!$C$2+YEAR!$C$3-1)&amp;"       :="))</f>
        <v>1</v>
      </c>
      <c r="V1500">
        <f>IF(U1500&lt;1.1,U1500,IF(U1500&lt;YEAR!$C$2+YEAR!$C$3-2,U1500+1,(YEAR!$C$2+YEAR!$C$3-1)&amp;"       :="))</f>
        <v>1</v>
      </c>
      <c r="W1500">
        <f>IF(V1500&lt;1.1,V1500,IF(V1500&lt;YEAR!$C$2+YEAR!$C$3-2,V1500+1,(YEAR!$C$2+YEAR!$C$3-1)&amp;"       :="))</f>
        <v>1</v>
      </c>
      <c r="X1500">
        <f>IF(W1500&lt;1.1,W1500,IF(W1500&lt;YEAR!$C$2+YEAR!$C$3-2,W1500+1,(YEAR!$C$2+YEAR!$C$3-1)&amp;"       :="))</f>
        <v>1</v>
      </c>
      <c r="Y1500">
        <f>IF(X1500&lt;1.1,X1500,IF(X1500&lt;YEAR!$C$2+YEAR!$C$3-2,X1500+1,(YEAR!$C$2+YEAR!$C$3-1)&amp;"       :="))</f>
        <v>1</v>
      </c>
      <c r="Z1500">
        <f>IF(Y1500&lt;1.1,Y1500,IF(Y1500&lt;YEAR!$C$2+YEAR!$C$3-2,Y1500+1,(YEAR!$C$2+YEAR!$C$3-1)&amp;"       :="))</f>
        <v>1</v>
      </c>
      <c r="AA1500">
        <f>IF(Z1500&lt;1.1,Z1500,IF(Z1500&lt;YEAR!$C$2+YEAR!$C$3-2,Z1500+1,(YEAR!$C$2+YEAR!$C$3-1)&amp;"       :="))</f>
        <v>1</v>
      </c>
      <c r="AB1500">
        <f>IF(AA1500&lt;1.1,AA1500,IF(AA1500&lt;YEAR!$C$2+YEAR!$C$3-2,AA1500+1,(YEAR!$C$2+YEAR!$C$3-1)&amp;"       :="))</f>
        <v>1</v>
      </c>
      <c r="AC1500">
        <f>IF(AB1500&lt;1.1,AB1500,IF(AB1500&lt;YEAR!$C$2+YEAR!$C$3-2,AB1500+1,(YEAR!$C$2+YEAR!$C$3-1)&amp;"       :="))</f>
        <v>1</v>
      </c>
      <c r="AD1500">
        <f>IF(AC1500&lt;1.1,AC1500,IF(AC1500&lt;YEAR!$C$2+YEAR!$C$3-2,AC1500+1,(YEAR!$C$2+YEAR!$C$3-1)&amp;"       :="))</f>
        <v>1</v>
      </c>
      <c r="AE1500">
        <f>IF(AD1500&lt;1.1,AD1500,IF(AD1500&lt;YEAR!$C$2+YEAR!$C$3-2,AD1500+1,(YEAR!$C$2+YEAR!$C$3-1)&amp;"       :="))</f>
        <v>1</v>
      </c>
      <c r="AF1500">
        <f>IF(AE1500&lt;1.1,AE1500,IF(AE1500&lt;YEAR!$C$2+YEAR!$C$3-2,AE1500+1,(YEAR!$C$2+YEAR!$C$3-1)&amp;"       :="))</f>
        <v>1</v>
      </c>
      <c r="AG1500">
        <f>IF(AF1500&lt;1.1,AF1500,IF(AF1500&lt;YEAR!$C$2+YEAR!$C$3-2,AF1500+1,(YEAR!$C$2+YEAR!$C$3-1)&amp;"       :="))</f>
        <v>1</v>
      </c>
      <c r="AH1500">
        <f>IF(AG1500&lt;1.1,AG1500,IF(AG1500&lt;YEAR!$C$2+YEAR!$C$3-2,AG1500+1,(YEAR!$C$2+YEAR!$C$3-1)&amp;"       :="))</f>
        <v>1</v>
      </c>
      <c r="AI1500">
        <f>IF(AH1500&lt;1.1,AH1500,IF(AH1500&lt;YEAR!$C$2+YEAR!$C$3-2,AH1500+1,(YEAR!$C$2+YEAR!$C$3-1)&amp;"       :="))</f>
        <v>1</v>
      </c>
      <c r="AJ1500">
        <f>IF(AI1500&lt;1.1,AI1500,IF(AI1500&lt;YEAR!$C$2+YEAR!$C$3-2,AI1500+1,(YEAR!$C$2+YEAR!$C$3-1)&amp;"       :="))</f>
        <v>1</v>
      </c>
    </row>
    <row r="1501" spans="1:36">
      <c r="A1501">
        <f t="shared" ref="A1501:A1521" ca="1" si="112">IF(D1501="",A1500+1,A1500)</f>
        <v>37</v>
      </c>
      <c r="B1501" t="s">
        <v>51</v>
      </c>
      <c r="C1501" t="str">
        <f ca="1">IF(D1501="",OFFSET(AvailabilityFactor!A$1,A1501,0),C1500)</f>
        <v>D2HLT0182</v>
      </c>
      <c r="D1501" t="str" cm="1">
        <f t="array" aca="1" ref="D1501" ca="1">IF(D1500="",TS_DRC!$P$5,OFFSET(TS_DRC!P$5,RIGHT(D1500,2),0,TRUE))</f>
        <v>TS21</v>
      </c>
      <c r="E1501" t="str">
        <f t="shared" ref="E1501:E1521" ca="1" si="113">IF(D1501="","[DRC,"&amp;C1501&amp;",*,*]          :         ",D1501)</f>
        <v>TS21</v>
      </c>
      <c r="F1501">
        <f>[3]Scenarios!$H$7</f>
        <v>1</v>
      </c>
      <c r="G1501">
        <f>IF(F1501&lt;1.1,F1501,IF(F1501&lt;YEAR!$C$2+YEAR!$C$3-2,F1501+1,(YEAR!$C$2+YEAR!$C$3-1)&amp;"       :="))</f>
        <v>1</v>
      </c>
      <c r="H1501">
        <f>IF(G1501&lt;1.1,G1501,IF(G1501&lt;YEAR!$C$2+YEAR!$C$3-2,G1501+1,(YEAR!$C$2+YEAR!$C$3-1)&amp;"       :="))</f>
        <v>1</v>
      </c>
      <c r="I1501">
        <f>IF(H1501&lt;1.1,H1501,IF(H1501&lt;YEAR!$C$2+YEAR!$C$3-2,H1501+1,(YEAR!$C$2+YEAR!$C$3-1)&amp;"       :="))</f>
        <v>1</v>
      </c>
      <c r="J1501">
        <f>IF(I1501&lt;1.1,I1501,IF(I1501&lt;YEAR!$C$2+YEAR!$C$3-2,I1501+1,(YEAR!$C$2+YEAR!$C$3-1)&amp;"       :="))</f>
        <v>1</v>
      </c>
      <c r="K1501">
        <f>IF(J1501&lt;1.1,J1501,IF(J1501&lt;YEAR!$C$2+YEAR!$C$3-2,J1501+1,(YEAR!$C$2+YEAR!$C$3-1)&amp;"       :="))</f>
        <v>1</v>
      </c>
      <c r="L1501">
        <f>IF(K1501&lt;1.1,K1501,IF(K1501&lt;YEAR!$C$2+YEAR!$C$3-2,K1501+1,(YEAR!$C$2+YEAR!$C$3-1)&amp;"       :="))</f>
        <v>1</v>
      </c>
      <c r="M1501">
        <f>IF(L1501&lt;1.1,L1501,IF(L1501&lt;YEAR!$C$2+YEAR!$C$3-2,L1501+1,(YEAR!$C$2+YEAR!$C$3-1)&amp;"       :="))</f>
        <v>1</v>
      </c>
      <c r="N1501">
        <f>IF(M1501&lt;1.1,M1501,IF(M1501&lt;YEAR!$C$2+YEAR!$C$3-2,M1501+1,(YEAR!$C$2+YEAR!$C$3-1)&amp;"       :="))</f>
        <v>1</v>
      </c>
      <c r="O1501">
        <f>IF(N1501&lt;1.1,N1501,IF(N1501&lt;YEAR!$C$2+YEAR!$C$3-2,N1501+1,(YEAR!$C$2+YEAR!$C$3-1)&amp;"       :="))</f>
        <v>1</v>
      </c>
      <c r="P1501">
        <f>IF(O1501&lt;1.1,O1501,IF(O1501&lt;YEAR!$C$2+YEAR!$C$3-2,O1501+1,(YEAR!$C$2+YEAR!$C$3-1)&amp;"       :="))</f>
        <v>1</v>
      </c>
      <c r="Q1501">
        <f>IF(P1501&lt;1.1,P1501,IF(P1501&lt;YEAR!$C$2+YEAR!$C$3-2,P1501+1,(YEAR!$C$2+YEAR!$C$3-1)&amp;"       :="))</f>
        <v>1</v>
      </c>
      <c r="R1501">
        <f>IF(Q1501&lt;1.1,Q1501,IF(Q1501&lt;YEAR!$C$2+YEAR!$C$3-2,Q1501+1,(YEAR!$C$2+YEAR!$C$3-1)&amp;"       :="))</f>
        <v>1</v>
      </c>
      <c r="S1501">
        <f>IF(R1501&lt;1.1,R1501,IF(R1501&lt;YEAR!$C$2+YEAR!$C$3-2,R1501+1,(YEAR!$C$2+YEAR!$C$3-1)&amp;"       :="))</f>
        <v>1</v>
      </c>
      <c r="T1501">
        <f>IF(S1501&lt;1.1,S1501,IF(S1501&lt;YEAR!$C$2+YEAR!$C$3-2,S1501+1,(YEAR!$C$2+YEAR!$C$3-1)&amp;"       :="))</f>
        <v>1</v>
      </c>
      <c r="U1501">
        <f>IF(T1501&lt;1.1,T1501,IF(T1501&lt;YEAR!$C$2+YEAR!$C$3-2,T1501+1,(YEAR!$C$2+YEAR!$C$3-1)&amp;"       :="))</f>
        <v>1</v>
      </c>
      <c r="V1501">
        <f>IF(U1501&lt;1.1,U1501,IF(U1501&lt;YEAR!$C$2+YEAR!$C$3-2,U1501+1,(YEAR!$C$2+YEAR!$C$3-1)&amp;"       :="))</f>
        <v>1</v>
      </c>
      <c r="W1501">
        <f>IF(V1501&lt;1.1,V1501,IF(V1501&lt;YEAR!$C$2+YEAR!$C$3-2,V1501+1,(YEAR!$C$2+YEAR!$C$3-1)&amp;"       :="))</f>
        <v>1</v>
      </c>
      <c r="X1501">
        <f>IF(W1501&lt;1.1,W1501,IF(W1501&lt;YEAR!$C$2+YEAR!$C$3-2,W1501+1,(YEAR!$C$2+YEAR!$C$3-1)&amp;"       :="))</f>
        <v>1</v>
      </c>
      <c r="Y1501">
        <f>IF(X1501&lt;1.1,X1501,IF(X1501&lt;YEAR!$C$2+YEAR!$C$3-2,X1501+1,(YEAR!$C$2+YEAR!$C$3-1)&amp;"       :="))</f>
        <v>1</v>
      </c>
      <c r="Z1501">
        <f>IF(Y1501&lt;1.1,Y1501,IF(Y1501&lt;YEAR!$C$2+YEAR!$C$3-2,Y1501+1,(YEAR!$C$2+YEAR!$C$3-1)&amp;"       :="))</f>
        <v>1</v>
      </c>
      <c r="AA1501">
        <f>IF(Z1501&lt;1.1,Z1501,IF(Z1501&lt;YEAR!$C$2+YEAR!$C$3-2,Z1501+1,(YEAR!$C$2+YEAR!$C$3-1)&amp;"       :="))</f>
        <v>1</v>
      </c>
      <c r="AB1501">
        <f>IF(AA1501&lt;1.1,AA1501,IF(AA1501&lt;YEAR!$C$2+YEAR!$C$3-2,AA1501+1,(YEAR!$C$2+YEAR!$C$3-1)&amp;"       :="))</f>
        <v>1</v>
      </c>
      <c r="AC1501">
        <f>IF(AB1501&lt;1.1,AB1501,IF(AB1501&lt;YEAR!$C$2+YEAR!$C$3-2,AB1501+1,(YEAR!$C$2+YEAR!$C$3-1)&amp;"       :="))</f>
        <v>1</v>
      </c>
      <c r="AD1501">
        <f>IF(AC1501&lt;1.1,AC1501,IF(AC1501&lt;YEAR!$C$2+YEAR!$C$3-2,AC1501+1,(YEAR!$C$2+YEAR!$C$3-1)&amp;"       :="))</f>
        <v>1</v>
      </c>
      <c r="AE1501">
        <f>IF(AD1501&lt;1.1,AD1501,IF(AD1501&lt;YEAR!$C$2+YEAR!$C$3-2,AD1501+1,(YEAR!$C$2+YEAR!$C$3-1)&amp;"       :="))</f>
        <v>1</v>
      </c>
      <c r="AF1501">
        <f>IF(AE1501&lt;1.1,AE1501,IF(AE1501&lt;YEAR!$C$2+YEAR!$C$3-2,AE1501+1,(YEAR!$C$2+YEAR!$C$3-1)&amp;"       :="))</f>
        <v>1</v>
      </c>
      <c r="AG1501">
        <f>IF(AF1501&lt;1.1,AF1501,IF(AF1501&lt;YEAR!$C$2+YEAR!$C$3-2,AF1501+1,(YEAR!$C$2+YEAR!$C$3-1)&amp;"       :="))</f>
        <v>1</v>
      </c>
      <c r="AH1501">
        <f>IF(AG1501&lt;1.1,AG1501,IF(AG1501&lt;YEAR!$C$2+YEAR!$C$3-2,AG1501+1,(YEAR!$C$2+YEAR!$C$3-1)&amp;"       :="))</f>
        <v>1</v>
      </c>
      <c r="AI1501">
        <f>IF(AH1501&lt;1.1,AH1501,IF(AH1501&lt;YEAR!$C$2+YEAR!$C$3-2,AH1501+1,(YEAR!$C$2+YEAR!$C$3-1)&amp;"       :="))</f>
        <v>1</v>
      </c>
      <c r="AJ1501">
        <f>IF(AI1501&lt;1.1,AI1501,IF(AI1501&lt;YEAR!$C$2+YEAR!$C$3-2,AI1501+1,(YEAR!$C$2+YEAR!$C$3-1)&amp;"       :="))</f>
        <v>1</v>
      </c>
    </row>
    <row r="1502" spans="1:36">
      <c r="A1502">
        <f t="shared" ca="1" si="112"/>
        <v>37</v>
      </c>
      <c r="B1502" t="s">
        <v>51</v>
      </c>
      <c r="C1502" t="str">
        <f ca="1">IF(D1502="",OFFSET(AvailabilityFactor!A$1,A1502,0),C1501)</f>
        <v>D2HLT0182</v>
      </c>
      <c r="D1502" t="str" cm="1">
        <f t="array" aca="1" ref="D1502" ca="1">IF(D1501="",TS_DRC!$P$5,OFFSET(TS_DRC!P$5,RIGHT(D1501,2),0,TRUE))</f>
        <v>TS22</v>
      </c>
      <c r="E1502" t="str">
        <f t="shared" ca="1" si="113"/>
        <v>TS22</v>
      </c>
      <c r="F1502">
        <f>[3]Scenarios!$H$7</f>
        <v>1</v>
      </c>
      <c r="G1502">
        <f>IF(F1502&lt;1.1,F1502,IF(F1502&lt;YEAR!$C$2+YEAR!$C$3-2,F1502+1,(YEAR!$C$2+YEAR!$C$3-1)&amp;"       :="))</f>
        <v>1</v>
      </c>
      <c r="H1502">
        <f>IF(G1502&lt;1.1,G1502,IF(G1502&lt;YEAR!$C$2+YEAR!$C$3-2,G1502+1,(YEAR!$C$2+YEAR!$C$3-1)&amp;"       :="))</f>
        <v>1</v>
      </c>
      <c r="I1502">
        <f>IF(H1502&lt;1.1,H1502,IF(H1502&lt;YEAR!$C$2+YEAR!$C$3-2,H1502+1,(YEAR!$C$2+YEAR!$C$3-1)&amp;"       :="))</f>
        <v>1</v>
      </c>
      <c r="J1502">
        <f>IF(I1502&lt;1.1,I1502,IF(I1502&lt;YEAR!$C$2+YEAR!$C$3-2,I1502+1,(YEAR!$C$2+YEAR!$C$3-1)&amp;"       :="))</f>
        <v>1</v>
      </c>
      <c r="K1502">
        <f>IF(J1502&lt;1.1,J1502,IF(J1502&lt;YEAR!$C$2+YEAR!$C$3-2,J1502+1,(YEAR!$C$2+YEAR!$C$3-1)&amp;"       :="))</f>
        <v>1</v>
      </c>
      <c r="L1502">
        <f>IF(K1502&lt;1.1,K1502,IF(K1502&lt;YEAR!$C$2+YEAR!$C$3-2,K1502+1,(YEAR!$C$2+YEAR!$C$3-1)&amp;"       :="))</f>
        <v>1</v>
      </c>
      <c r="M1502">
        <f>IF(L1502&lt;1.1,L1502,IF(L1502&lt;YEAR!$C$2+YEAR!$C$3-2,L1502+1,(YEAR!$C$2+YEAR!$C$3-1)&amp;"       :="))</f>
        <v>1</v>
      </c>
      <c r="N1502">
        <f>IF(M1502&lt;1.1,M1502,IF(M1502&lt;YEAR!$C$2+YEAR!$C$3-2,M1502+1,(YEAR!$C$2+YEAR!$C$3-1)&amp;"       :="))</f>
        <v>1</v>
      </c>
      <c r="O1502">
        <f>IF(N1502&lt;1.1,N1502,IF(N1502&lt;YEAR!$C$2+YEAR!$C$3-2,N1502+1,(YEAR!$C$2+YEAR!$C$3-1)&amp;"       :="))</f>
        <v>1</v>
      </c>
      <c r="P1502">
        <f>IF(O1502&lt;1.1,O1502,IF(O1502&lt;YEAR!$C$2+YEAR!$C$3-2,O1502+1,(YEAR!$C$2+YEAR!$C$3-1)&amp;"       :="))</f>
        <v>1</v>
      </c>
      <c r="Q1502">
        <f>IF(P1502&lt;1.1,P1502,IF(P1502&lt;YEAR!$C$2+YEAR!$C$3-2,P1502+1,(YEAR!$C$2+YEAR!$C$3-1)&amp;"       :="))</f>
        <v>1</v>
      </c>
      <c r="R1502">
        <f>IF(Q1502&lt;1.1,Q1502,IF(Q1502&lt;YEAR!$C$2+YEAR!$C$3-2,Q1502+1,(YEAR!$C$2+YEAR!$C$3-1)&amp;"       :="))</f>
        <v>1</v>
      </c>
      <c r="S1502">
        <f>IF(R1502&lt;1.1,R1502,IF(R1502&lt;YEAR!$C$2+YEAR!$C$3-2,R1502+1,(YEAR!$C$2+YEAR!$C$3-1)&amp;"       :="))</f>
        <v>1</v>
      </c>
      <c r="T1502">
        <f>IF(S1502&lt;1.1,S1502,IF(S1502&lt;YEAR!$C$2+YEAR!$C$3-2,S1502+1,(YEAR!$C$2+YEAR!$C$3-1)&amp;"       :="))</f>
        <v>1</v>
      </c>
      <c r="U1502">
        <f>IF(T1502&lt;1.1,T1502,IF(T1502&lt;YEAR!$C$2+YEAR!$C$3-2,T1502+1,(YEAR!$C$2+YEAR!$C$3-1)&amp;"       :="))</f>
        <v>1</v>
      </c>
      <c r="V1502">
        <f>IF(U1502&lt;1.1,U1502,IF(U1502&lt;YEAR!$C$2+YEAR!$C$3-2,U1502+1,(YEAR!$C$2+YEAR!$C$3-1)&amp;"       :="))</f>
        <v>1</v>
      </c>
      <c r="W1502">
        <f>IF(V1502&lt;1.1,V1502,IF(V1502&lt;YEAR!$C$2+YEAR!$C$3-2,V1502+1,(YEAR!$C$2+YEAR!$C$3-1)&amp;"       :="))</f>
        <v>1</v>
      </c>
      <c r="X1502">
        <f>IF(W1502&lt;1.1,W1502,IF(W1502&lt;YEAR!$C$2+YEAR!$C$3-2,W1502+1,(YEAR!$C$2+YEAR!$C$3-1)&amp;"       :="))</f>
        <v>1</v>
      </c>
      <c r="Y1502">
        <f>IF(X1502&lt;1.1,X1502,IF(X1502&lt;YEAR!$C$2+YEAR!$C$3-2,X1502+1,(YEAR!$C$2+YEAR!$C$3-1)&amp;"       :="))</f>
        <v>1</v>
      </c>
      <c r="Z1502">
        <f>IF(Y1502&lt;1.1,Y1502,IF(Y1502&lt;YEAR!$C$2+YEAR!$C$3-2,Y1502+1,(YEAR!$C$2+YEAR!$C$3-1)&amp;"       :="))</f>
        <v>1</v>
      </c>
      <c r="AA1502">
        <f>IF(Z1502&lt;1.1,Z1502,IF(Z1502&lt;YEAR!$C$2+YEAR!$C$3-2,Z1502+1,(YEAR!$C$2+YEAR!$C$3-1)&amp;"       :="))</f>
        <v>1</v>
      </c>
      <c r="AB1502">
        <f>IF(AA1502&lt;1.1,AA1502,IF(AA1502&lt;YEAR!$C$2+YEAR!$C$3-2,AA1502+1,(YEAR!$C$2+YEAR!$C$3-1)&amp;"       :="))</f>
        <v>1</v>
      </c>
      <c r="AC1502">
        <f>IF(AB1502&lt;1.1,AB1502,IF(AB1502&lt;YEAR!$C$2+YEAR!$C$3-2,AB1502+1,(YEAR!$C$2+YEAR!$C$3-1)&amp;"       :="))</f>
        <v>1</v>
      </c>
      <c r="AD1502">
        <f>IF(AC1502&lt;1.1,AC1502,IF(AC1502&lt;YEAR!$C$2+YEAR!$C$3-2,AC1502+1,(YEAR!$C$2+YEAR!$C$3-1)&amp;"       :="))</f>
        <v>1</v>
      </c>
      <c r="AE1502">
        <f>IF(AD1502&lt;1.1,AD1502,IF(AD1502&lt;YEAR!$C$2+YEAR!$C$3-2,AD1502+1,(YEAR!$C$2+YEAR!$C$3-1)&amp;"       :="))</f>
        <v>1</v>
      </c>
      <c r="AF1502">
        <f>IF(AE1502&lt;1.1,AE1502,IF(AE1502&lt;YEAR!$C$2+YEAR!$C$3-2,AE1502+1,(YEAR!$C$2+YEAR!$C$3-1)&amp;"       :="))</f>
        <v>1</v>
      </c>
      <c r="AG1502">
        <f>IF(AF1502&lt;1.1,AF1502,IF(AF1502&lt;YEAR!$C$2+YEAR!$C$3-2,AF1502+1,(YEAR!$C$2+YEAR!$C$3-1)&amp;"       :="))</f>
        <v>1</v>
      </c>
      <c r="AH1502">
        <f>IF(AG1502&lt;1.1,AG1502,IF(AG1502&lt;YEAR!$C$2+YEAR!$C$3-2,AG1502+1,(YEAR!$C$2+YEAR!$C$3-1)&amp;"       :="))</f>
        <v>1</v>
      </c>
      <c r="AI1502">
        <f>IF(AH1502&lt;1.1,AH1502,IF(AH1502&lt;YEAR!$C$2+YEAR!$C$3-2,AH1502+1,(YEAR!$C$2+YEAR!$C$3-1)&amp;"       :="))</f>
        <v>1</v>
      </c>
      <c r="AJ1502">
        <f>IF(AI1502&lt;1.1,AI1502,IF(AI1502&lt;YEAR!$C$2+YEAR!$C$3-2,AI1502+1,(YEAR!$C$2+YEAR!$C$3-1)&amp;"       :="))</f>
        <v>1</v>
      </c>
    </row>
    <row r="1503" spans="1:36">
      <c r="A1503">
        <f t="shared" ca="1" si="112"/>
        <v>37</v>
      </c>
      <c r="B1503" t="s">
        <v>51</v>
      </c>
      <c r="C1503" t="str">
        <f ca="1">IF(D1503="",OFFSET(AvailabilityFactor!A$1,A1503,0),C1502)</f>
        <v>D2HLT0182</v>
      </c>
      <c r="D1503" t="str" cm="1">
        <f t="array" aca="1" ref="D1503" ca="1">IF(D1502="",TS_DRC!$P$5,OFFSET(TS_DRC!P$5,RIGHT(D1502,2),0,TRUE))</f>
        <v>TS23</v>
      </c>
      <c r="E1503" t="str">
        <f t="shared" ca="1" si="113"/>
        <v>TS23</v>
      </c>
      <c r="F1503">
        <f>[3]Scenarios!$H$7</f>
        <v>1</v>
      </c>
      <c r="G1503">
        <f>IF(F1503&lt;1.1,F1503,IF(F1503&lt;YEAR!$C$2+YEAR!$C$3-2,F1503+1,(YEAR!$C$2+YEAR!$C$3-1)&amp;"       :="))</f>
        <v>1</v>
      </c>
      <c r="H1503">
        <f>IF(G1503&lt;1.1,G1503,IF(G1503&lt;YEAR!$C$2+YEAR!$C$3-2,G1503+1,(YEAR!$C$2+YEAR!$C$3-1)&amp;"       :="))</f>
        <v>1</v>
      </c>
      <c r="I1503">
        <f>IF(H1503&lt;1.1,H1503,IF(H1503&lt;YEAR!$C$2+YEAR!$C$3-2,H1503+1,(YEAR!$C$2+YEAR!$C$3-1)&amp;"       :="))</f>
        <v>1</v>
      </c>
      <c r="J1503">
        <f>IF(I1503&lt;1.1,I1503,IF(I1503&lt;YEAR!$C$2+YEAR!$C$3-2,I1503+1,(YEAR!$C$2+YEAR!$C$3-1)&amp;"       :="))</f>
        <v>1</v>
      </c>
      <c r="K1503">
        <f>IF(J1503&lt;1.1,J1503,IF(J1503&lt;YEAR!$C$2+YEAR!$C$3-2,J1503+1,(YEAR!$C$2+YEAR!$C$3-1)&amp;"       :="))</f>
        <v>1</v>
      </c>
      <c r="L1503">
        <f>IF(K1503&lt;1.1,K1503,IF(K1503&lt;YEAR!$C$2+YEAR!$C$3-2,K1503+1,(YEAR!$C$2+YEAR!$C$3-1)&amp;"       :="))</f>
        <v>1</v>
      </c>
      <c r="M1503">
        <f>IF(L1503&lt;1.1,L1503,IF(L1503&lt;YEAR!$C$2+YEAR!$C$3-2,L1503+1,(YEAR!$C$2+YEAR!$C$3-1)&amp;"       :="))</f>
        <v>1</v>
      </c>
      <c r="N1503">
        <f>IF(M1503&lt;1.1,M1503,IF(M1503&lt;YEAR!$C$2+YEAR!$C$3-2,M1503+1,(YEAR!$C$2+YEAR!$C$3-1)&amp;"       :="))</f>
        <v>1</v>
      </c>
      <c r="O1503">
        <f>IF(N1503&lt;1.1,N1503,IF(N1503&lt;YEAR!$C$2+YEAR!$C$3-2,N1503+1,(YEAR!$C$2+YEAR!$C$3-1)&amp;"       :="))</f>
        <v>1</v>
      </c>
      <c r="P1503">
        <f>IF(O1503&lt;1.1,O1503,IF(O1503&lt;YEAR!$C$2+YEAR!$C$3-2,O1503+1,(YEAR!$C$2+YEAR!$C$3-1)&amp;"       :="))</f>
        <v>1</v>
      </c>
      <c r="Q1503">
        <f>IF(P1503&lt;1.1,P1503,IF(P1503&lt;YEAR!$C$2+YEAR!$C$3-2,P1503+1,(YEAR!$C$2+YEAR!$C$3-1)&amp;"       :="))</f>
        <v>1</v>
      </c>
      <c r="R1503">
        <f>IF(Q1503&lt;1.1,Q1503,IF(Q1503&lt;YEAR!$C$2+YEAR!$C$3-2,Q1503+1,(YEAR!$C$2+YEAR!$C$3-1)&amp;"       :="))</f>
        <v>1</v>
      </c>
      <c r="S1503">
        <f>IF(R1503&lt;1.1,R1503,IF(R1503&lt;YEAR!$C$2+YEAR!$C$3-2,R1503+1,(YEAR!$C$2+YEAR!$C$3-1)&amp;"       :="))</f>
        <v>1</v>
      </c>
      <c r="T1503">
        <f>IF(S1503&lt;1.1,S1503,IF(S1503&lt;YEAR!$C$2+YEAR!$C$3-2,S1503+1,(YEAR!$C$2+YEAR!$C$3-1)&amp;"       :="))</f>
        <v>1</v>
      </c>
      <c r="U1503">
        <f>IF(T1503&lt;1.1,T1503,IF(T1503&lt;YEAR!$C$2+YEAR!$C$3-2,T1503+1,(YEAR!$C$2+YEAR!$C$3-1)&amp;"       :="))</f>
        <v>1</v>
      </c>
      <c r="V1503">
        <f>IF(U1503&lt;1.1,U1503,IF(U1503&lt;YEAR!$C$2+YEAR!$C$3-2,U1503+1,(YEAR!$C$2+YEAR!$C$3-1)&amp;"       :="))</f>
        <v>1</v>
      </c>
      <c r="W1503">
        <f>IF(V1503&lt;1.1,V1503,IF(V1503&lt;YEAR!$C$2+YEAR!$C$3-2,V1503+1,(YEAR!$C$2+YEAR!$C$3-1)&amp;"       :="))</f>
        <v>1</v>
      </c>
      <c r="X1503">
        <f>IF(W1503&lt;1.1,W1503,IF(W1503&lt;YEAR!$C$2+YEAR!$C$3-2,W1503+1,(YEAR!$C$2+YEAR!$C$3-1)&amp;"       :="))</f>
        <v>1</v>
      </c>
      <c r="Y1503">
        <f>IF(X1503&lt;1.1,X1503,IF(X1503&lt;YEAR!$C$2+YEAR!$C$3-2,X1503+1,(YEAR!$C$2+YEAR!$C$3-1)&amp;"       :="))</f>
        <v>1</v>
      </c>
      <c r="Z1503">
        <f>IF(Y1503&lt;1.1,Y1503,IF(Y1503&lt;YEAR!$C$2+YEAR!$C$3-2,Y1503+1,(YEAR!$C$2+YEAR!$C$3-1)&amp;"       :="))</f>
        <v>1</v>
      </c>
      <c r="AA1503">
        <f>IF(Z1503&lt;1.1,Z1503,IF(Z1503&lt;YEAR!$C$2+YEAR!$C$3-2,Z1503+1,(YEAR!$C$2+YEAR!$C$3-1)&amp;"       :="))</f>
        <v>1</v>
      </c>
      <c r="AB1503">
        <f>IF(AA1503&lt;1.1,AA1503,IF(AA1503&lt;YEAR!$C$2+YEAR!$C$3-2,AA1503+1,(YEAR!$C$2+YEAR!$C$3-1)&amp;"       :="))</f>
        <v>1</v>
      </c>
      <c r="AC1503">
        <f>IF(AB1503&lt;1.1,AB1503,IF(AB1503&lt;YEAR!$C$2+YEAR!$C$3-2,AB1503+1,(YEAR!$C$2+YEAR!$C$3-1)&amp;"       :="))</f>
        <v>1</v>
      </c>
      <c r="AD1503">
        <f>IF(AC1503&lt;1.1,AC1503,IF(AC1503&lt;YEAR!$C$2+YEAR!$C$3-2,AC1503+1,(YEAR!$C$2+YEAR!$C$3-1)&amp;"       :="))</f>
        <v>1</v>
      </c>
      <c r="AE1503">
        <f>IF(AD1503&lt;1.1,AD1503,IF(AD1503&lt;YEAR!$C$2+YEAR!$C$3-2,AD1503+1,(YEAR!$C$2+YEAR!$C$3-1)&amp;"       :="))</f>
        <v>1</v>
      </c>
      <c r="AF1503">
        <f>IF(AE1503&lt;1.1,AE1503,IF(AE1503&lt;YEAR!$C$2+YEAR!$C$3-2,AE1503+1,(YEAR!$C$2+YEAR!$C$3-1)&amp;"       :="))</f>
        <v>1</v>
      </c>
      <c r="AG1503">
        <f>IF(AF1503&lt;1.1,AF1503,IF(AF1503&lt;YEAR!$C$2+YEAR!$C$3-2,AF1503+1,(YEAR!$C$2+YEAR!$C$3-1)&amp;"       :="))</f>
        <v>1</v>
      </c>
      <c r="AH1503">
        <f>IF(AG1503&lt;1.1,AG1503,IF(AG1503&lt;YEAR!$C$2+YEAR!$C$3-2,AG1503+1,(YEAR!$C$2+YEAR!$C$3-1)&amp;"       :="))</f>
        <v>1</v>
      </c>
      <c r="AI1503">
        <f>IF(AH1503&lt;1.1,AH1503,IF(AH1503&lt;YEAR!$C$2+YEAR!$C$3-2,AH1503+1,(YEAR!$C$2+YEAR!$C$3-1)&amp;"       :="))</f>
        <v>1</v>
      </c>
      <c r="AJ1503">
        <f>IF(AI1503&lt;1.1,AI1503,IF(AI1503&lt;YEAR!$C$2+YEAR!$C$3-2,AI1503+1,(YEAR!$C$2+YEAR!$C$3-1)&amp;"       :="))</f>
        <v>1</v>
      </c>
    </row>
    <row r="1504" spans="1:36">
      <c r="A1504">
        <f t="shared" ca="1" si="112"/>
        <v>37</v>
      </c>
      <c r="B1504" t="s">
        <v>51</v>
      </c>
      <c r="C1504" t="str">
        <f ca="1">IF(D1504="",OFFSET(AvailabilityFactor!A$1,A1504,0),C1503)</f>
        <v>D2HLT0182</v>
      </c>
      <c r="D1504" t="str" cm="1">
        <f t="array" aca="1" ref="D1504" ca="1">IF(D1503="",TS_DRC!$P$5,OFFSET(TS_DRC!P$5,RIGHT(D1503,2),0,TRUE))</f>
        <v>TS24</v>
      </c>
      <c r="E1504" t="str">
        <f t="shared" ca="1" si="113"/>
        <v>TS24</v>
      </c>
      <c r="F1504">
        <f>[3]Scenarios!$H$7</f>
        <v>1</v>
      </c>
      <c r="G1504">
        <f>IF(F1504&lt;1.1,F1504,IF(F1504&lt;YEAR!$C$2+YEAR!$C$3-2,F1504+1,(YEAR!$C$2+YEAR!$C$3-1)&amp;"       :="))</f>
        <v>1</v>
      </c>
      <c r="H1504">
        <f>IF(G1504&lt;1.1,G1504,IF(G1504&lt;YEAR!$C$2+YEAR!$C$3-2,G1504+1,(YEAR!$C$2+YEAR!$C$3-1)&amp;"       :="))</f>
        <v>1</v>
      </c>
      <c r="I1504">
        <f>IF(H1504&lt;1.1,H1504,IF(H1504&lt;YEAR!$C$2+YEAR!$C$3-2,H1504+1,(YEAR!$C$2+YEAR!$C$3-1)&amp;"       :="))</f>
        <v>1</v>
      </c>
      <c r="J1504">
        <f>IF(I1504&lt;1.1,I1504,IF(I1504&lt;YEAR!$C$2+YEAR!$C$3-2,I1504+1,(YEAR!$C$2+YEAR!$C$3-1)&amp;"       :="))</f>
        <v>1</v>
      </c>
      <c r="K1504">
        <f>IF(J1504&lt;1.1,J1504,IF(J1504&lt;YEAR!$C$2+YEAR!$C$3-2,J1504+1,(YEAR!$C$2+YEAR!$C$3-1)&amp;"       :="))</f>
        <v>1</v>
      </c>
      <c r="L1504">
        <f>IF(K1504&lt;1.1,K1504,IF(K1504&lt;YEAR!$C$2+YEAR!$C$3-2,K1504+1,(YEAR!$C$2+YEAR!$C$3-1)&amp;"       :="))</f>
        <v>1</v>
      </c>
      <c r="M1504">
        <f>IF(L1504&lt;1.1,L1504,IF(L1504&lt;YEAR!$C$2+YEAR!$C$3-2,L1504+1,(YEAR!$C$2+YEAR!$C$3-1)&amp;"       :="))</f>
        <v>1</v>
      </c>
      <c r="N1504">
        <f>IF(M1504&lt;1.1,M1504,IF(M1504&lt;YEAR!$C$2+YEAR!$C$3-2,M1504+1,(YEAR!$C$2+YEAR!$C$3-1)&amp;"       :="))</f>
        <v>1</v>
      </c>
      <c r="O1504">
        <f>IF(N1504&lt;1.1,N1504,IF(N1504&lt;YEAR!$C$2+YEAR!$C$3-2,N1504+1,(YEAR!$C$2+YEAR!$C$3-1)&amp;"       :="))</f>
        <v>1</v>
      </c>
      <c r="P1504">
        <f>IF(O1504&lt;1.1,O1504,IF(O1504&lt;YEAR!$C$2+YEAR!$C$3-2,O1504+1,(YEAR!$C$2+YEAR!$C$3-1)&amp;"       :="))</f>
        <v>1</v>
      </c>
      <c r="Q1504">
        <f>IF(P1504&lt;1.1,P1504,IF(P1504&lt;YEAR!$C$2+YEAR!$C$3-2,P1504+1,(YEAR!$C$2+YEAR!$C$3-1)&amp;"       :="))</f>
        <v>1</v>
      </c>
      <c r="R1504">
        <f>IF(Q1504&lt;1.1,Q1504,IF(Q1504&lt;YEAR!$C$2+YEAR!$C$3-2,Q1504+1,(YEAR!$C$2+YEAR!$C$3-1)&amp;"       :="))</f>
        <v>1</v>
      </c>
      <c r="S1504">
        <f>IF(R1504&lt;1.1,R1504,IF(R1504&lt;YEAR!$C$2+YEAR!$C$3-2,R1504+1,(YEAR!$C$2+YEAR!$C$3-1)&amp;"       :="))</f>
        <v>1</v>
      </c>
      <c r="T1504">
        <f>IF(S1504&lt;1.1,S1504,IF(S1504&lt;YEAR!$C$2+YEAR!$C$3-2,S1504+1,(YEAR!$C$2+YEAR!$C$3-1)&amp;"       :="))</f>
        <v>1</v>
      </c>
      <c r="U1504">
        <f>IF(T1504&lt;1.1,T1504,IF(T1504&lt;YEAR!$C$2+YEAR!$C$3-2,T1504+1,(YEAR!$C$2+YEAR!$C$3-1)&amp;"       :="))</f>
        <v>1</v>
      </c>
      <c r="V1504">
        <f>IF(U1504&lt;1.1,U1504,IF(U1504&lt;YEAR!$C$2+YEAR!$C$3-2,U1504+1,(YEAR!$C$2+YEAR!$C$3-1)&amp;"       :="))</f>
        <v>1</v>
      </c>
      <c r="W1504">
        <f>IF(V1504&lt;1.1,V1504,IF(V1504&lt;YEAR!$C$2+YEAR!$C$3-2,V1504+1,(YEAR!$C$2+YEAR!$C$3-1)&amp;"       :="))</f>
        <v>1</v>
      </c>
      <c r="X1504">
        <f>IF(W1504&lt;1.1,W1504,IF(W1504&lt;YEAR!$C$2+YEAR!$C$3-2,W1504+1,(YEAR!$C$2+YEAR!$C$3-1)&amp;"       :="))</f>
        <v>1</v>
      </c>
      <c r="Y1504">
        <f>IF(X1504&lt;1.1,X1504,IF(X1504&lt;YEAR!$C$2+YEAR!$C$3-2,X1504+1,(YEAR!$C$2+YEAR!$C$3-1)&amp;"       :="))</f>
        <v>1</v>
      </c>
      <c r="Z1504">
        <f>IF(Y1504&lt;1.1,Y1504,IF(Y1504&lt;YEAR!$C$2+YEAR!$C$3-2,Y1504+1,(YEAR!$C$2+YEAR!$C$3-1)&amp;"       :="))</f>
        <v>1</v>
      </c>
      <c r="AA1504">
        <f>IF(Z1504&lt;1.1,Z1504,IF(Z1504&lt;YEAR!$C$2+YEAR!$C$3-2,Z1504+1,(YEAR!$C$2+YEAR!$C$3-1)&amp;"       :="))</f>
        <v>1</v>
      </c>
      <c r="AB1504">
        <f>IF(AA1504&lt;1.1,AA1504,IF(AA1504&lt;YEAR!$C$2+YEAR!$C$3-2,AA1504+1,(YEAR!$C$2+YEAR!$C$3-1)&amp;"       :="))</f>
        <v>1</v>
      </c>
      <c r="AC1504">
        <f>IF(AB1504&lt;1.1,AB1504,IF(AB1504&lt;YEAR!$C$2+YEAR!$C$3-2,AB1504+1,(YEAR!$C$2+YEAR!$C$3-1)&amp;"       :="))</f>
        <v>1</v>
      </c>
      <c r="AD1504">
        <f>IF(AC1504&lt;1.1,AC1504,IF(AC1504&lt;YEAR!$C$2+YEAR!$C$3-2,AC1504+1,(YEAR!$C$2+YEAR!$C$3-1)&amp;"       :="))</f>
        <v>1</v>
      </c>
      <c r="AE1504">
        <f>IF(AD1504&lt;1.1,AD1504,IF(AD1504&lt;YEAR!$C$2+YEAR!$C$3-2,AD1504+1,(YEAR!$C$2+YEAR!$C$3-1)&amp;"       :="))</f>
        <v>1</v>
      </c>
      <c r="AF1504">
        <f>IF(AE1504&lt;1.1,AE1504,IF(AE1504&lt;YEAR!$C$2+YEAR!$C$3-2,AE1504+1,(YEAR!$C$2+YEAR!$C$3-1)&amp;"       :="))</f>
        <v>1</v>
      </c>
      <c r="AG1504">
        <f>IF(AF1504&lt;1.1,AF1504,IF(AF1504&lt;YEAR!$C$2+YEAR!$C$3-2,AF1504+1,(YEAR!$C$2+YEAR!$C$3-1)&amp;"       :="))</f>
        <v>1</v>
      </c>
      <c r="AH1504">
        <f>IF(AG1504&lt;1.1,AG1504,IF(AG1504&lt;YEAR!$C$2+YEAR!$C$3-2,AG1504+1,(YEAR!$C$2+YEAR!$C$3-1)&amp;"       :="))</f>
        <v>1</v>
      </c>
      <c r="AI1504">
        <f>IF(AH1504&lt;1.1,AH1504,IF(AH1504&lt;YEAR!$C$2+YEAR!$C$3-2,AH1504+1,(YEAR!$C$2+YEAR!$C$3-1)&amp;"       :="))</f>
        <v>1</v>
      </c>
      <c r="AJ1504">
        <f>IF(AI1504&lt;1.1,AI1504,IF(AI1504&lt;YEAR!$C$2+YEAR!$C$3-2,AI1504+1,(YEAR!$C$2+YEAR!$C$3-1)&amp;"       :="))</f>
        <v>1</v>
      </c>
    </row>
    <row r="1505" spans="1:36">
      <c r="A1505">
        <f t="shared" ca="1" si="112"/>
        <v>37</v>
      </c>
      <c r="B1505" t="s">
        <v>51</v>
      </c>
      <c r="C1505" t="str">
        <f ca="1">IF(D1505="",OFFSET(AvailabilityFactor!A$1,A1505,0),C1504)</f>
        <v>D2HLT0182</v>
      </c>
      <c r="D1505" t="str" cm="1">
        <f t="array" aca="1" ref="D1505" ca="1">IF(D1504="",TS_DRC!$P$5,OFFSET(TS_DRC!P$5,RIGHT(D1504,2),0,TRUE))</f>
        <v>TS25</v>
      </c>
      <c r="E1505" t="str">
        <f t="shared" ca="1" si="113"/>
        <v>TS25</v>
      </c>
      <c r="F1505">
        <f>[3]Scenarios!$H$7</f>
        <v>1</v>
      </c>
      <c r="G1505">
        <f>IF(F1505&lt;1.1,F1505,IF(F1505&lt;YEAR!$C$2+YEAR!$C$3-2,F1505+1,(YEAR!$C$2+YEAR!$C$3-1)&amp;"       :="))</f>
        <v>1</v>
      </c>
      <c r="H1505">
        <f>IF(G1505&lt;1.1,G1505,IF(G1505&lt;YEAR!$C$2+YEAR!$C$3-2,G1505+1,(YEAR!$C$2+YEAR!$C$3-1)&amp;"       :="))</f>
        <v>1</v>
      </c>
      <c r="I1505">
        <f>IF(H1505&lt;1.1,H1505,IF(H1505&lt;YEAR!$C$2+YEAR!$C$3-2,H1505+1,(YEAR!$C$2+YEAR!$C$3-1)&amp;"       :="))</f>
        <v>1</v>
      </c>
      <c r="J1505">
        <f>IF(I1505&lt;1.1,I1505,IF(I1505&lt;YEAR!$C$2+YEAR!$C$3-2,I1505+1,(YEAR!$C$2+YEAR!$C$3-1)&amp;"       :="))</f>
        <v>1</v>
      </c>
      <c r="K1505">
        <f>IF(J1505&lt;1.1,J1505,IF(J1505&lt;YEAR!$C$2+YEAR!$C$3-2,J1505+1,(YEAR!$C$2+YEAR!$C$3-1)&amp;"       :="))</f>
        <v>1</v>
      </c>
      <c r="L1505">
        <f>IF(K1505&lt;1.1,K1505,IF(K1505&lt;YEAR!$C$2+YEAR!$C$3-2,K1505+1,(YEAR!$C$2+YEAR!$C$3-1)&amp;"       :="))</f>
        <v>1</v>
      </c>
      <c r="M1505">
        <f>IF(L1505&lt;1.1,L1505,IF(L1505&lt;YEAR!$C$2+YEAR!$C$3-2,L1505+1,(YEAR!$C$2+YEAR!$C$3-1)&amp;"       :="))</f>
        <v>1</v>
      </c>
      <c r="N1505">
        <f>IF(M1505&lt;1.1,M1505,IF(M1505&lt;YEAR!$C$2+YEAR!$C$3-2,M1505+1,(YEAR!$C$2+YEAR!$C$3-1)&amp;"       :="))</f>
        <v>1</v>
      </c>
      <c r="O1505">
        <f>IF(N1505&lt;1.1,N1505,IF(N1505&lt;YEAR!$C$2+YEAR!$C$3-2,N1505+1,(YEAR!$C$2+YEAR!$C$3-1)&amp;"       :="))</f>
        <v>1</v>
      </c>
      <c r="P1505">
        <f>IF(O1505&lt;1.1,O1505,IF(O1505&lt;YEAR!$C$2+YEAR!$C$3-2,O1505+1,(YEAR!$C$2+YEAR!$C$3-1)&amp;"       :="))</f>
        <v>1</v>
      </c>
      <c r="Q1505">
        <f>IF(P1505&lt;1.1,P1505,IF(P1505&lt;YEAR!$C$2+YEAR!$C$3-2,P1505+1,(YEAR!$C$2+YEAR!$C$3-1)&amp;"       :="))</f>
        <v>1</v>
      </c>
      <c r="R1505">
        <f>IF(Q1505&lt;1.1,Q1505,IF(Q1505&lt;YEAR!$C$2+YEAR!$C$3-2,Q1505+1,(YEAR!$C$2+YEAR!$C$3-1)&amp;"       :="))</f>
        <v>1</v>
      </c>
      <c r="S1505">
        <f>IF(R1505&lt;1.1,R1505,IF(R1505&lt;YEAR!$C$2+YEAR!$C$3-2,R1505+1,(YEAR!$C$2+YEAR!$C$3-1)&amp;"       :="))</f>
        <v>1</v>
      </c>
      <c r="T1505">
        <f>IF(S1505&lt;1.1,S1505,IF(S1505&lt;YEAR!$C$2+YEAR!$C$3-2,S1505+1,(YEAR!$C$2+YEAR!$C$3-1)&amp;"       :="))</f>
        <v>1</v>
      </c>
      <c r="U1505">
        <f>IF(T1505&lt;1.1,T1505,IF(T1505&lt;YEAR!$C$2+YEAR!$C$3-2,T1505+1,(YEAR!$C$2+YEAR!$C$3-1)&amp;"       :="))</f>
        <v>1</v>
      </c>
      <c r="V1505">
        <f>IF(U1505&lt;1.1,U1505,IF(U1505&lt;YEAR!$C$2+YEAR!$C$3-2,U1505+1,(YEAR!$C$2+YEAR!$C$3-1)&amp;"       :="))</f>
        <v>1</v>
      </c>
      <c r="W1505">
        <f>IF(V1505&lt;1.1,V1505,IF(V1505&lt;YEAR!$C$2+YEAR!$C$3-2,V1505+1,(YEAR!$C$2+YEAR!$C$3-1)&amp;"       :="))</f>
        <v>1</v>
      </c>
      <c r="X1505">
        <f>IF(W1505&lt;1.1,W1505,IF(W1505&lt;YEAR!$C$2+YEAR!$C$3-2,W1505+1,(YEAR!$C$2+YEAR!$C$3-1)&amp;"       :="))</f>
        <v>1</v>
      </c>
      <c r="Y1505">
        <f>IF(X1505&lt;1.1,X1505,IF(X1505&lt;YEAR!$C$2+YEAR!$C$3-2,X1505+1,(YEAR!$C$2+YEAR!$C$3-1)&amp;"       :="))</f>
        <v>1</v>
      </c>
      <c r="Z1505">
        <f>IF(Y1505&lt;1.1,Y1505,IF(Y1505&lt;YEAR!$C$2+YEAR!$C$3-2,Y1505+1,(YEAR!$C$2+YEAR!$C$3-1)&amp;"       :="))</f>
        <v>1</v>
      </c>
      <c r="AA1505">
        <f>IF(Z1505&lt;1.1,Z1505,IF(Z1505&lt;YEAR!$C$2+YEAR!$C$3-2,Z1505+1,(YEAR!$C$2+YEAR!$C$3-1)&amp;"       :="))</f>
        <v>1</v>
      </c>
      <c r="AB1505">
        <f>IF(AA1505&lt;1.1,AA1505,IF(AA1505&lt;YEAR!$C$2+YEAR!$C$3-2,AA1505+1,(YEAR!$C$2+YEAR!$C$3-1)&amp;"       :="))</f>
        <v>1</v>
      </c>
      <c r="AC1505">
        <f>IF(AB1505&lt;1.1,AB1505,IF(AB1505&lt;YEAR!$C$2+YEAR!$C$3-2,AB1505+1,(YEAR!$C$2+YEAR!$C$3-1)&amp;"       :="))</f>
        <v>1</v>
      </c>
      <c r="AD1505">
        <f>IF(AC1505&lt;1.1,AC1505,IF(AC1505&lt;YEAR!$C$2+YEAR!$C$3-2,AC1505+1,(YEAR!$C$2+YEAR!$C$3-1)&amp;"       :="))</f>
        <v>1</v>
      </c>
      <c r="AE1505">
        <f>IF(AD1505&lt;1.1,AD1505,IF(AD1505&lt;YEAR!$C$2+YEAR!$C$3-2,AD1505+1,(YEAR!$C$2+YEAR!$C$3-1)&amp;"       :="))</f>
        <v>1</v>
      </c>
      <c r="AF1505">
        <f>IF(AE1505&lt;1.1,AE1505,IF(AE1505&lt;YEAR!$C$2+YEAR!$C$3-2,AE1505+1,(YEAR!$C$2+YEAR!$C$3-1)&amp;"       :="))</f>
        <v>1</v>
      </c>
      <c r="AG1505">
        <f>IF(AF1505&lt;1.1,AF1505,IF(AF1505&lt;YEAR!$C$2+YEAR!$C$3-2,AF1505+1,(YEAR!$C$2+YEAR!$C$3-1)&amp;"       :="))</f>
        <v>1</v>
      </c>
      <c r="AH1505">
        <f>IF(AG1505&lt;1.1,AG1505,IF(AG1505&lt;YEAR!$C$2+YEAR!$C$3-2,AG1505+1,(YEAR!$C$2+YEAR!$C$3-1)&amp;"       :="))</f>
        <v>1</v>
      </c>
      <c r="AI1505">
        <f>IF(AH1505&lt;1.1,AH1505,IF(AH1505&lt;YEAR!$C$2+YEAR!$C$3-2,AH1505+1,(YEAR!$C$2+YEAR!$C$3-1)&amp;"       :="))</f>
        <v>1</v>
      </c>
      <c r="AJ1505">
        <f>IF(AI1505&lt;1.1,AI1505,IF(AI1505&lt;YEAR!$C$2+YEAR!$C$3-2,AI1505+1,(YEAR!$C$2+YEAR!$C$3-1)&amp;"       :="))</f>
        <v>1</v>
      </c>
    </row>
    <row r="1506" spans="1:36">
      <c r="A1506">
        <f t="shared" ca="1" si="112"/>
        <v>37</v>
      </c>
      <c r="B1506" t="s">
        <v>51</v>
      </c>
      <c r="C1506" t="str">
        <f ca="1">IF(D1506="",OFFSET(AvailabilityFactor!A$1,A1506,0),C1505)</f>
        <v>D2HLT0182</v>
      </c>
      <c r="D1506" t="str" cm="1">
        <f t="array" aca="1" ref="D1506" ca="1">IF(D1505="",TS_DRC!$P$5,OFFSET(TS_DRC!P$5,RIGHT(D1505,2),0,TRUE))</f>
        <v>TS26</v>
      </c>
      <c r="E1506" t="str">
        <f t="shared" ca="1" si="113"/>
        <v>TS26</v>
      </c>
      <c r="F1506">
        <f>[3]Scenarios!$H$7</f>
        <v>1</v>
      </c>
      <c r="G1506">
        <f>IF(F1506&lt;1.1,F1506,IF(F1506&lt;YEAR!$C$2+YEAR!$C$3-2,F1506+1,(YEAR!$C$2+YEAR!$C$3-1)&amp;"       :="))</f>
        <v>1</v>
      </c>
      <c r="H1506">
        <f>IF(G1506&lt;1.1,G1506,IF(G1506&lt;YEAR!$C$2+YEAR!$C$3-2,G1506+1,(YEAR!$C$2+YEAR!$C$3-1)&amp;"       :="))</f>
        <v>1</v>
      </c>
      <c r="I1506">
        <f>IF(H1506&lt;1.1,H1506,IF(H1506&lt;YEAR!$C$2+YEAR!$C$3-2,H1506+1,(YEAR!$C$2+YEAR!$C$3-1)&amp;"       :="))</f>
        <v>1</v>
      </c>
      <c r="J1506">
        <f>IF(I1506&lt;1.1,I1506,IF(I1506&lt;YEAR!$C$2+YEAR!$C$3-2,I1506+1,(YEAR!$C$2+YEAR!$C$3-1)&amp;"       :="))</f>
        <v>1</v>
      </c>
      <c r="K1506">
        <f>IF(J1506&lt;1.1,J1506,IF(J1506&lt;YEAR!$C$2+YEAR!$C$3-2,J1506+1,(YEAR!$C$2+YEAR!$C$3-1)&amp;"       :="))</f>
        <v>1</v>
      </c>
      <c r="L1506">
        <f>IF(K1506&lt;1.1,K1506,IF(K1506&lt;YEAR!$C$2+YEAR!$C$3-2,K1506+1,(YEAR!$C$2+YEAR!$C$3-1)&amp;"       :="))</f>
        <v>1</v>
      </c>
      <c r="M1506">
        <f>IF(L1506&lt;1.1,L1506,IF(L1506&lt;YEAR!$C$2+YEAR!$C$3-2,L1506+1,(YEAR!$C$2+YEAR!$C$3-1)&amp;"       :="))</f>
        <v>1</v>
      </c>
      <c r="N1506">
        <f>IF(M1506&lt;1.1,M1506,IF(M1506&lt;YEAR!$C$2+YEAR!$C$3-2,M1506+1,(YEAR!$C$2+YEAR!$C$3-1)&amp;"       :="))</f>
        <v>1</v>
      </c>
      <c r="O1506">
        <f>IF(N1506&lt;1.1,N1506,IF(N1506&lt;YEAR!$C$2+YEAR!$C$3-2,N1506+1,(YEAR!$C$2+YEAR!$C$3-1)&amp;"       :="))</f>
        <v>1</v>
      </c>
      <c r="P1506">
        <f>IF(O1506&lt;1.1,O1506,IF(O1506&lt;YEAR!$C$2+YEAR!$C$3-2,O1506+1,(YEAR!$C$2+YEAR!$C$3-1)&amp;"       :="))</f>
        <v>1</v>
      </c>
      <c r="Q1506">
        <f>IF(P1506&lt;1.1,P1506,IF(P1506&lt;YEAR!$C$2+YEAR!$C$3-2,P1506+1,(YEAR!$C$2+YEAR!$C$3-1)&amp;"       :="))</f>
        <v>1</v>
      </c>
      <c r="R1506">
        <f>IF(Q1506&lt;1.1,Q1506,IF(Q1506&lt;YEAR!$C$2+YEAR!$C$3-2,Q1506+1,(YEAR!$C$2+YEAR!$C$3-1)&amp;"       :="))</f>
        <v>1</v>
      </c>
      <c r="S1506">
        <f>IF(R1506&lt;1.1,R1506,IF(R1506&lt;YEAR!$C$2+YEAR!$C$3-2,R1506+1,(YEAR!$C$2+YEAR!$C$3-1)&amp;"       :="))</f>
        <v>1</v>
      </c>
      <c r="T1506">
        <f>IF(S1506&lt;1.1,S1506,IF(S1506&lt;YEAR!$C$2+YEAR!$C$3-2,S1506+1,(YEAR!$C$2+YEAR!$C$3-1)&amp;"       :="))</f>
        <v>1</v>
      </c>
      <c r="U1506">
        <f>IF(T1506&lt;1.1,T1506,IF(T1506&lt;YEAR!$C$2+YEAR!$C$3-2,T1506+1,(YEAR!$C$2+YEAR!$C$3-1)&amp;"       :="))</f>
        <v>1</v>
      </c>
      <c r="V1506">
        <f>IF(U1506&lt;1.1,U1506,IF(U1506&lt;YEAR!$C$2+YEAR!$C$3-2,U1506+1,(YEAR!$C$2+YEAR!$C$3-1)&amp;"       :="))</f>
        <v>1</v>
      </c>
      <c r="W1506">
        <f>IF(V1506&lt;1.1,V1506,IF(V1506&lt;YEAR!$C$2+YEAR!$C$3-2,V1506+1,(YEAR!$C$2+YEAR!$C$3-1)&amp;"       :="))</f>
        <v>1</v>
      </c>
      <c r="X1506">
        <f>IF(W1506&lt;1.1,W1506,IF(W1506&lt;YEAR!$C$2+YEAR!$C$3-2,W1506+1,(YEAR!$C$2+YEAR!$C$3-1)&amp;"       :="))</f>
        <v>1</v>
      </c>
      <c r="Y1506">
        <f>IF(X1506&lt;1.1,X1506,IF(X1506&lt;YEAR!$C$2+YEAR!$C$3-2,X1506+1,(YEAR!$C$2+YEAR!$C$3-1)&amp;"       :="))</f>
        <v>1</v>
      </c>
      <c r="Z1506">
        <f>IF(Y1506&lt;1.1,Y1506,IF(Y1506&lt;YEAR!$C$2+YEAR!$C$3-2,Y1506+1,(YEAR!$C$2+YEAR!$C$3-1)&amp;"       :="))</f>
        <v>1</v>
      </c>
      <c r="AA1506">
        <f>IF(Z1506&lt;1.1,Z1506,IF(Z1506&lt;YEAR!$C$2+YEAR!$C$3-2,Z1506+1,(YEAR!$C$2+YEAR!$C$3-1)&amp;"       :="))</f>
        <v>1</v>
      </c>
      <c r="AB1506">
        <f>IF(AA1506&lt;1.1,AA1506,IF(AA1506&lt;YEAR!$C$2+YEAR!$C$3-2,AA1506+1,(YEAR!$C$2+YEAR!$C$3-1)&amp;"       :="))</f>
        <v>1</v>
      </c>
      <c r="AC1506">
        <f>IF(AB1506&lt;1.1,AB1506,IF(AB1506&lt;YEAR!$C$2+YEAR!$C$3-2,AB1506+1,(YEAR!$C$2+YEAR!$C$3-1)&amp;"       :="))</f>
        <v>1</v>
      </c>
      <c r="AD1506">
        <f>IF(AC1506&lt;1.1,AC1506,IF(AC1506&lt;YEAR!$C$2+YEAR!$C$3-2,AC1506+1,(YEAR!$C$2+YEAR!$C$3-1)&amp;"       :="))</f>
        <v>1</v>
      </c>
      <c r="AE1506">
        <f>IF(AD1506&lt;1.1,AD1506,IF(AD1506&lt;YEAR!$C$2+YEAR!$C$3-2,AD1506+1,(YEAR!$C$2+YEAR!$C$3-1)&amp;"       :="))</f>
        <v>1</v>
      </c>
      <c r="AF1506">
        <f>IF(AE1506&lt;1.1,AE1506,IF(AE1506&lt;YEAR!$C$2+YEAR!$C$3-2,AE1506+1,(YEAR!$C$2+YEAR!$C$3-1)&amp;"       :="))</f>
        <v>1</v>
      </c>
      <c r="AG1506">
        <f>IF(AF1506&lt;1.1,AF1506,IF(AF1506&lt;YEAR!$C$2+YEAR!$C$3-2,AF1506+1,(YEAR!$C$2+YEAR!$C$3-1)&amp;"       :="))</f>
        <v>1</v>
      </c>
      <c r="AH1506">
        <f>IF(AG1506&lt;1.1,AG1506,IF(AG1506&lt;YEAR!$C$2+YEAR!$C$3-2,AG1506+1,(YEAR!$C$2+YEAR!$C$3-1)&amp;"       :="))</f>
        <v>1</v>
      </c>
      <c r="AI1506">
        <f>IF(AH1506&lt;1.1,AH1506,IF(AH1506&lt;YEAR!$C$2+YEAR!$C$3-2,AH1506+1,(YEAR!$C$2+YEAR!$C$3-1)&amp;"       :="))</f>
        <v>1</v>
      </c>
      <c r="AJ1506">
        <f>IF(AI1506&lt;1.1,AI1506,IF(AI1506&lt;YEAR!$C$2+YEAR!$C$3-2,AI1506+1,(YEAR!$C$2+YEAR!$C$3-1)&amp;"       :="))</f>
        <v>1</v>
      </c>
    </row>
    <row r="1507" spans="1:36">
      <c r="A1507">
        <f t="shared" ca="1" si="112"/>
        <v>37</v>
      </c>
      <c r="B1507" t="s">
        <v>51</v>
      </c>
      <c r="C1507" t="str">
        <f ca="1">IF(D1507="",OFFSET(AvailabilityFactor!A$1,A1507,0),C1506)</f>
        <v>D2HLT0182</v>
      </c>
      <c r="D1507" t="str" cm="1">
        <f t="array" aca="1" ref="D1507" ca="1">IF(D1506="",TS_DRC!$P$5,OFFSET(TS_DRC!P$5,RIGHT(D1506,2),0,TRUE))</f>
        <v>TS27</v>
      </c>
      <c r="E1507" t="str">
        <f t="shared" ca="1" si="113"/>
        <v>TS27</v>
      </c>
      <c r="F1507">
        <f>[3]Scenarios!$H$7</f>
        <v>1</v>
      </c>
      <c r="G1507">
        <f>IF(F1507&lt;1.1,F1507,IF(F1507&lt;YEAR!$C$2+YEAR!$C$3-2,F1507+1,(YEAR!$C$2+YEAR!$C$3-1)&amp;"       :="))</f>
        <v>1</v>
      </c>
      <c r="H1507">
        <f>IF(G1507&lt;1.1,G1507,IF(G1507&lt;YEAR!$C$2+YEAR!$C$3-2,G1507+1,(YEAR!$C$2+YEAR!$C$3-1)&amp;"       :="))</f>
        <v>1</v>
      </c>
      <c r="I1507">
        <f>IF(H1507&lt;1.1,H1507,IF(H1507&lt;YEAR!$C$2+YEAR!$C$3-2,H1507+1,(YEAR!$C$2+YEAR!$C$3-1)&amp;"       :="))</f>
        <v>1</v>
      </c>
      <c r="J1507">
        <f>IF(I1507&lt;1.1,I1507,IF(I1507&lt;YEAR!$C$2+YEAR!$C$3-2,I1507+1,(YEAR!$C$2+YEAR!$C$3-1)&amp;"       :="))</f>
        <v>1</v>
      </c>
      <c r="K1507">
        <f>IF(J1507&lt;1.1,J1507,IF(J1507&lt;YEAR!$C$2+YEAR!$C$3-2,J1507+1,(YEAR!$C$2+YEAR!$C$3-1)&amp;"       :="))</f>
        <v>1</v>
      </c>
      <c r="L1507">
        <f>IF(K1507&lt;1.1,K1507,IF(K1507&lt;YEAR!$C$2+YEAR!$C$3-2,K1507+1,(YEAR!$C$2+YEAR!$C$3-1)&amp;"       :="))</f>
        <v>1</v>
      </c>
      <c r="M1507">
        <f>IF(L1507&lt;1.1,L1507,IF(L1507&lt;YEAR!$C$2+YEAR!$C$3-2,L1507+1,(YEAR!$C$2+YEAR!$C$3-1)&amp;"       :="))</f>
        <v>1</v>
      </c>
      <c r="N1507">
        <f>IF(M1507&lt;1.1,M1507,IF(M1507&lt;YEAR!$C$2+YEAR!$C$3-2,M1507+1,(YEAR!$C$2+YEAR!$C$3-1)&amp;"       :="))</f>
        <v>1</v>
      </c>
      <c r="O1507">
        <f>IF(N1507&lt;1.1,N1507,IF(N1507&lt;YEAR!$C$2+YEAR!$C$3-2,N1507+1,(YEAR!$C$2+YEAR!$C$3-1)&amp;"       :="))</f>
        <v>1</v>
      </c>
      <c r="P1507">
        <f>IF(O1507&lt;1.1,O1507,IF(O1507&lt;YEAR!$C$2+YEAR!$C$3-2,O1507+1,(YEAR!$C$2+YEAR!$C$3-1)&amp;"       :="))</f>
        <v>1</v>
      </c>
      <c r="Q1507">
        <f>IF(P1507&lt;1.1,P1507,IF(P1507&lt;YEAR!$C$2+YEAR!$C$3-2,P1507+1,(YEAR!$C$2+YEAR!$C$3-1)&amp;"       :="))</f>
        <v>1</v>
      </c>
      <c r="R1507">
        <f>IF(Q1507&lt;1.1,Q1507,IF(Q1507&lt;YEAR!$C$2+YEAR!$C$3-2,Q1507+1,(YEAR!$C$2+YEAR!$C$3-1)&amp;"       :="))</f>
        <v>1</v>
      </c>
      <c r="S1507">
        <f>IF(R1507&lt;1.1,R1507,IF(R1507&lt;YEAR!$C$2+YEAR!$C$3-2,R1507+1,(YEAR!$C$2+YEAR!$C$3-1)&amp;"       :="))</f>
        <v>1</v>
      </c>
      <c r="T1507">
        <f>IF(S1507&lt;1.1,S1507,IF(S1507&lt;YEAR!$C$2+YEAR!$C$3-2,S1507+1,(YEAR!$C$2+YEAR!$C$3-1)&amp;"       :="))</f>
        <v>1</v>
      </c>
      <c r="U1507">
        <f>IF(T1507&lt;1.1,T1507,IF(T1507&lt;YEAR!$C$2+YEAR!$C$3-2,T1507+1,(YEAR!$C$2+YEAR!$C$3-1)&amp;"       :="))</f>
        <v>1</v>
      </c>
      <c r="V1507">
        <f>IF(U1507&lt;1.1,U1507,IF(U1507&lt;YEAR!$C$2+YEAR!$C$3-2,U1507+1,(YEAR!$C$2+YEAR!$C$3-1)&amp;"       :="))</f>
        <v>1</v>
      </c>
      <c r="W1507">
        <f>IF(V1507&lt;1.1,V1507,IF(V1507&lt;YEAR!$C$2+YEAR!$C$3-2,V1507+1,(YEAR!$C$2+YEAR!$C$3-1)&amp;"       :="))</f>
        <v>1</v>
      </c>
      <c r="X1507">
        <f>IF(W1507&lt;1.1,W1507,IF(W1507&lt;YEAR!$C$2+YEAR!$C$3-2,W1507+1,(YEAR!$C$2+YEAR!$C$3-1)&amp;"       :="))</f>
        <v>1</v>
      </c>
      <c r="Y1507">
        <f>IF(X1507&lt;1.1,X1507,IF(X1507&lt;YEAR!$C$2+YEAR!$C$3-2,X1507+1,(YEAR!$C$2+YEAR!$C$3-1)&amp;"       :="))</f>
        <v>1</v>
      </c>
      <c r="Z1507">
        <f>IF(Y1507&lt;1.1,Y1507,IF(Y1507&lt;YEAR!$C$2+YEAR!$C$3-2,Y1507+1,(YEAR!$C$2+YEAR!$C$3-1)&amp;"       :="))</f>
        <v>1</v>
      </c>
      <c r="AA1507">
        <f>IF(Z1507&lt;1.1,Z1507,IF(Z1507&lt;YEAR!$C$2+YEAR!$C$3-2,Z1507+1,(YEAR!$C$2+YEAR!$C$3-1)&amp;"       :="))</f>
        <v>1</v>
      </c>
      <c r="AB1507">
        <f>IF(AA1507&lt;1.1,AA1507,IF(AA1507&lt;YEAR!$C$2+YEAR!$C$3-2,AA1507+1,(YEAR!$C$2+YEAR!$C$3-1)&amp;"       :="))</f>
        <v>1</v>
      </c>
      <c r="AC1507">
        <f>IF(AB1507&lt;1.1,AB1507,IF(AB1507&lt;YEAR!$C$2+YEAR!$C$3-2,AB1507+1,(YEAR!$C$2+YEAR!$C$3-1)&amp;"       :="))</f>
        <v>1</v>
      </c>
      <c r="AD1507">
        <f>IF(AC1507&lt;1.1,AC1507,IF(AC1507&lt;YEAR!$C$2+YEAR!$C$3-2,AC1507+1,(YEAR!$C$2+YEAR!$C$3-1)&amp;"       :="))</f>
        <v>1</v>
      </c>
      <c r="AE1507">
        <f>IF(AD1507&lt;1.1,AD1507,IF(AD1507&lt;YEAR!$C$2+YEAR!$C$3-2,AD1507+1,(YEAR!$C$2+YEAR!$C$3-1)&amp;"       :="))</f>
        <v>1</v>
      </c>
      <c r="AF1507">
        <f>IF(AE1507&lt;1.1,AE1507,IF(AE1507&lt;YEAR!$C$2+YEAR!$C$3-2,AE1507+1,(YEAR!$C$2+YEAR!$C$3-1)&amp;"       :="))</f>
        <v>1</v>
      </c>
      <c r="AG1507">
        <f>IF(AF1507&lt;1.1,AF1507,IF(AF1507&lt;YEAR!$C$2+YEAR!$C$3-2,AF1507+1,(YEAR!$C$2+YEAR!$C$3-1)&amp;"       :="))</f>
        <v>1</v>
      </c>
      <c r="AH1507">
        <f>IF(AG1507&lt;1.1,AG1507,IF(AG1507&lt;YEAR!$C$2+YEAR!$C$3-2,AG1507+1,(YEAR!$C$2+YEAR!$C$3-1)&amp;"       :="))</f>
        <v>1</v>
      </c>
      <c r="AI1507">
        <f>IF(AH1507&lt;1.1,AH1507,IF(AH1507&lt;YEAR!$C$2+YEAR!$C$3-2,AH1507+1,(YEAR!$C$2+YEAR!$C$3-1)&amp;"       :="))</f>
        <v>1</v>
      </c>
      <c r="AJ1507">
        <f>IF(AI1507&lt;1.1,AI1507,IF(AI1507&lt;YEAR!$C$2+YEAR!$C$3-2,AI1507+1,(YEAR!$C$2+YEAR!$C$3-1)&amp;"       :="))</f>
        <v>1</v>
      </c>
    </row>
    <row r="1508" spans="1:36">
      <c r="A1508">
        <f t="shared" ca="1" si="112"/>
        <v>37</v>
      </c>
      <c r="B1508" t="s">
        <v>51</v>
      </c>
      <c r="C1508" t="str">
        <f ca="1">IF(D1508="",OFFSET(AvailabilityFactor!A$1,A1508,0),C1507)</f>
        <v>D2HLT0182</v>
      </c>
      <c r="D1508" t="str" cm="1">
        <f t="array" aca="1" ref="D1508" ca="1">IF(D1507="",TS_DRC!$P$5,OFFSET(TS_DRC!P$5,RIGHT(D1507,2),0,TRUE))</f>
        <v>TS28</v>
      </c>
      <c r="E1508" t="str">
        <f t="shared" ca="1" si="113"/>
        <v>TS28</v>
      </c>
      <c r="F1508">
        <f>[3]Scenarios!$H$7</f>
        <v>1</v>
      </c>
      <c r="G1508">
        <f>IF(F1508&lt;1.1,F1508,IF(F1508&lt;YEAR!$C$2+YEAR!$C$3-2,F1508+1,(YEAR!$C$2+YEAR!$C$3-1)&amp;"       :="))</f>
        <v>1</v>
      </c>
      <c r="H1508">
        <f>IF(G1508&lt;1.1,G1508,IF(G1508&lt;YEAR!$C$2+YEAR!$C$3-2,G1508+1,(YEAR!$C$2+YEAR!$C$3-1)&amp;"       :="))</f>
        <v>1</v>
      </c>
      <c r="I1508">
        <f>IF(H1508&lt;1.1,H1508,IF(H1508&lt;YEAR!$C$2+YEAR!$C$3-2,H1508+1,(YEAR!$C$2+YEAR!$C$3-1)&amp;"       :="))</f>
        <v>1</v>
      </c>
      <c r="J1508">
        <f>IF(I1508&lt;1.1,I1508,IF(I1508&lt;YEAR!$C$2+YEAR!$C$3-2,I1508+1,(YEAR!$C$2+YEAR!$C$3-1)&amp;"       :="))</f>
        <v>1</v>
      </c>
      <c r="K1508">
        <f>IF(J1508&lt;1.1,J1508,IF(J1508&lt;YEAR!$C$2+YEAR!$C$3-2,J1508+1,(YEAR!$C$2+YEAR!$C$3-1)&amp;"       :="))</f>
        <v>1</v>
      </c>
      <c r="L1508">
        <f>IF(K1508&lt;1.1,K1508,IF(K1508&lt;YEAR!$C$2+YEAR!$C$3-2,K1508+1,(YEAR!$C$2+YEAR!$C$3-1)&amp;"       :="))</f>
        <v>1</v>
      </c>
      <c r="M1508">
        <f>IF(L1508&lt;1.1,L1508,IF(L1508&lt;YEAR!$C$2+YEAR!$C$3-2,L1508+1,(YEAR!$C$2+YEAR!$C$3-1)&amp;"       :="))</f>
        <v>1</v>
      </c>
      <c r="N1508">
        <f>IF(M1508&lt;1.1,M1508,IF(M1508&lt;YEAR!$C$2+YEAR!$C$3-2,M1508+1,(YEAR!$C$2+YEAR!$C$3-1)&amp;"       :="))</f>
        <v>1</v>
      </c>
      <c r="O1508">
        <f>IF(N1508&lt;1.1,N1508,IF(N1508&lt;YEAR!$C$2+YEAR!$C$3-2,N1508+1,(YEAR!$C$2+YEAR!$C$3-1)&amp;"       :="))</f>
        <v>1</v>
      </c>
      <c r="P1508">
        <f>IF(O1508&lt;1.1,O1508,IF(O1508&lt;YEAR!$C$2+YEAR!$C$3-2,O1508+1,(YEAR!$C$2+YEAR!$C$3-1)&amp;"       :="))</f>
        <v>1</v>
      </c>
      <c r="Q1508">
        <f>IF(P1508&lt;1.1,P1508,IF(P1508&lt;YEAR!$C$2+YEAR!$C$3-2,P1508+1,(YEAR!$C$2+YEAR!$C$3-1)&amp;"       :="))</f>
        <v>1</v>
      </c>
      <c r="R1508">
        <f>IF(Q1508&lt;1.1,Q1508,IF(Q1508&lt;YEAR!$C$2+YEAR!$C$3-2,Q1508+1,(YEAR!$C$2+YEAR!$C$3-1)&amp;"       :="))</f>
        <v>1</v>
      </c>
      <c r="S1508">
        <f>IF(R1508&lt;1.1,R1508,IF(R1508&lt;YEAR!$C$2+YEAR!$C$3-2,R1508+1,(YEAR!$C$2+YEAR!$C$3-1)&amp;"       :="))</f>
        <v>1</v>
      </c>
      <c r="T1508">
        <f>IF(S1508&lt;1.1,S1508,IF(S1508&lt;YEAR!$C$2+YEAR!$C$3-2,S1508+1,(YEAR!$C$2+YEAR!$C$3-1)&amp;"       :="))</f>
        <v>1</v>
      </c>
      <c r="U1508">
        <f>IF(T1508&lt;1.1,T1508,IF(T1508&lt;YEAR!$C$2+YEAR!$C$3-2,T1508+1,(YEAR!$C$2+YEAR!$C$3-1)&amp;"       :="))</f>
        <v>1</v>
      </c>
      <c r="V1508">
        <f>IF(U1508&lt;1.1,U1508,IF(U1508&lt;YEAR!$C$2+YEAR!$C$3-2,U1508+1,(YEAR!$C$2+YEAR!$C$3-1)&amp;"       :="))</f>
        <v>1</v>
      </c>
      <c r="W1508">
        <f>IF(V1508&lt;1.1,V1508,IF(V1508&lt;YEAR!$C$2+YEAR!$C$3-2,V1508+1,(YEAR!$C$2+YEAR!$C$3-1)&amp;"       :="))</f>
        <v>1</v>
      </c>
      <c r="X1508">
        <f>IF(W1508&lt;1.1,W1508,IF(W1508&lt;YEAR!$C$2+YEAR!$C$3-2,W1508+1,(YEAR!$C$2+YEAR!$C$3-1)&amp;"       :="))</f>
        <v>1</v>
      </c>
      <c r="Y1508">
        <f>IF(X1508&lt;1.1,X1508,IF(X1508&lt;YEAR!$C$2+YEAR!$C$3-2,X1508+1,(YEAR!$C$2+YEAR!$C$3-1)&amp;"       :="))</f>
        <v>1</v>
      </c>
      <c r="Z1508">
        <f>IF(Y1508&lt;1.1,Y1508,IF(Y1508&lt;YEAR!$C$2+YEAR!$C$3-2,Y1508+1,(YEAR!$C$2+YEAR!$C$3-1)&amp;"       :="))</f>
        <v>1</v>
      </c>
      <c r="AA1508">
        <f>IF(Z1508&lt;1.1,Z1508,IF(Z1508&lt;YEAR!$C$2+YEAR!$C$3-2,Z1508+1,(YEAR!$C$2+YEAR!$C$3-1)&amp;"       :="))</f>
        <v>1</v>
      </c>
      <c r="AB1508">
        <f>IF(AA1508&lt;1.1,AA1508,IF(AA1508&lt;YEAR!$C$2+YEAR!$C$3-2,AA1508+1,(YEAR!$C$2+YEAR!$C$3-1)&amp;"       :="))</f>
        <v>1</v>
      </c>
      <c r="AC1508">
        <f>IF(AB1508&lt;1.1,AB1508,IF(AB1508&lt;YEAR!$C$2+YEAR!$C$3-2,AB1508+1,(YEAR!$C$2+YEAR!$C$3-1)&amp;"       :="))</f>
        <v>1</v>
      </c>
      <c r="AD1508">
        <f>IF(AC1508&lt;1.1,AC1508,IF(AC1508&lt;YEAR!$C$2+YEAR!$C$3-2,AC1508+1,(YEAR!$C$2+YEAR!$C$3-1)&amp;"       :="))</f>
        <v>1</v>
      </c>
      <c r="AE1508">
        <f>IF(AD1508&lt;1.1,AD1508,IF(AD1508&lt;YEAR!$C$2+YEAR!$C$3-2,AD1508+1,(YEAR!$C$2+YEAR!$C$3-1)&amp;"       :="))</f>
        <v>1</v>
      </c>
      <c r="AF1508">
        <f>IF(AE1508&lt;1.1,AE1508,IF(AE1508&lt;YEAR!$C$2+YEAR!$C$3-2,AE1508+1,(YEAR!$C$2+YEAR!$C$3-1)&amp;"       :="))</f>
        <v>1</v>
      </c>
      <c r="AG1508">
        <f>IF(AF1508&lt;1.1,AF1508,IF(AF1508&lt;YEAR!$C$2+YEAR!$C$3-2,AF1508+1,(YEAR!$C$2+YEAR!$C$3-1)&amp;"       :="))</f>
        <v>1</v>
      </c>
      <c r="AH1508">
        <f>IF(AG1508&lt;1.1,AG1508,IF(AG1508&lt;YEAR!$C$2+YEAR!$C$3-2,AG1508+1,(YEAR!$C$2+YEAR!$C$3-1)&amp;"       :="))</f>
        <v>1</v>
      </c>
      <c r="AI1508">
        <f>IF(AH1508&lt;1.1,AH1508,IF(AH1508&lt;YEAR!$C$2+YEAR!$C$3-2,AH1508+1,(YEAR!$C$2+YEAR!$C$3-1)&amp;"       :="))</f>
        <v>1</v>
      </c>
      <c r="AJ1508">
        <f>IF(AI1508&lt;1.1,AI1508,IF(AI1508&lt;YEAR!$C$2+YEAR!$C$3-2,AI1508+1,(YEAR!$C$2+YEAR!$C$3-1)&amp;"       :="))</f>
        <v>1</v>
      </c>
    </row>
    <row r="1509" spans="1:36">
      <c r="A1509">
        <f t="shared" ca="1" si="112"/>
        <v>37</v>
      </c>
      <c r="B1509" t="s">
        <v>51</v>
      </c>
      <c r="C1509" t="str">
        <f ca="1">IF(D1509="",OFFSET(AvailabilityFactor!A$1,A1509,0),C1508)</f>
        <v>D2HLT0182</v>
      </c>
      <c r="D1509" t="str" cm="1">
        <f t="array" aca="1" ref="D1509" ca="1">IF(D1508="",TS_DRC!$P$5,OFFSET(TS_DRC!P$5,RIGHT(D1508,2),0,TRUE))</f>
        <v>TS29</v>
      </c>
      <c r="E1509" t="str">
        <f t="shared" ca="1" si="113"/>
        <v>TS29</v>
      </c>
      <c r="F1509">
        <f>[3]Scenarios!$H$7</f>
        <v>1</v>
      </c>
      <c r="G1509">
        <f>IF(F1509&lt;1.1,F1509,IF(F1509&lt;YEAR!$C$2+YEAR!$C$3-2,F1509+1,(YEAR!$C$2+YEAR!$C$3-1)&amp;"       :="))</f>
        <v>1</v>
      </c>
      <c r="H1509">
        <f>IF(G1509&lt;1.1,G1509,IF(G1509&lt;YEAR!$C$2+YEAR!$C$3-2,G1509+1,(YEAR!$C$2+YEAR!$C$3-1)&amp;"       :="))</f>
        <v>1</v>
      </c>
      <c r="I1509">
        <f>IF(H1509&lt;1.1,H1509,IF(H1509&lt;YEAR!$C$2+YEAR!$C$3-2,H1509+1,(YEAR!$C$2+YEAR!$C$3-1)&amp;"       :="))</f>
        <v>1</v>
      </c>
      <c r="J1509">
        <f>IF(I1509&lt;1.1,I1509,IF(I1509&lt;YEAR!$C$2+YEAR!$C$3-2,I1509+1,(YEAR!$C$2+YEAR!$C$3-1)&amp;"       :="))</f>
        <v>1</v>
      </c>
      <c r="K1509">
        <f>IF(J1509&lt;1.1,J1509,IF(J1509&lt;YEAR!$C$2+YEAR!$C$3-2,J1509+1,(YEAR!$C$2+YEAR!$C$3-1)&amp;"       :="))</f>
        <v>1</v>
      </c>
      <c r="L1509">
        <f>IF(K1509&lt;1.1,K1509,IF(K1509&lt;YEAR!$C$2+YEAR!$C$3-2,K1509+1,(YEAR!$C$2+YEAR!$C$3-1)&amp;"       :="))</f>
        <v>1</v>
      </c>
      <c r="M1509">
        <f>IF(L1509&lt;1.1,L1509,IF(L1509&lt;YEAR!$C$2+YEAR!$C$3-2,L1509+1,(YEAR!$C$2+YEAR!$C$3-1)&amp;"       :="))</f>
        <v>1</v>
      </c>
      <c r="N1509">
        <f>IF(M1509&lt;1.1,M1509,IF(M1509&lt;YEAR!$C$2+YEAR!$C$3-2,M1509+1,(YEAR!$C$2+YEAR!$C$3-1)&amp;"       :="))</f>
        <v>1</v>
      </c>
      <c r="O1509">
        <f>IF(N1509&lt;1.1,N1509,IF(N1509&lt;YEAR!$C$2+YEAR!$C$3-2,N1509+1,(YEAR!$C$2+YEAR!$C$3-1)&amp;"       :="))</f>
        <v>1</v>
      </c>
      <c r="P1509">
        <f>IF(O1509&lt;1.1,O1509,IF(O1509&lt;YEAR!$C$2+YEAR!$C$3-2,O1509+1,(YEAR!$C$2+YEAR!$C$3-1)&amp;"       :="))</f>
        <v>1</v>
      </c>
      <c r="Q1509">
        <f>IF(P1509&lt;1.1,P1509,IF(P1509&lt;YEAR!$C$2+YEAR!$C$3-2,P1509+1,(YEAR!$C$2+YEAR!$C$3-1)&amp;"       :="))</f>
        <v>1</v>
      </c>
      <c r="R1509">
        <f>IF(Q1509&lt;1.1,Q1509,IF(Q1509&lt;YEAR!$C$2+YEAR!$C$3-2,Q1509+1,(YEAR!$C$2+YEAR!$C$3-1)&amp;"       :="))</f>
        <v>1</v>
      </c>
      <c r="S1509">
        <f>IF(R1509&lt;1.1,R1509,IF(R1509&lt;YEAR!$C$2+YEAR!$C$3-2,R1509+1,(YEAR!$C$2+YEAR!$C$3-1)&amp;"       :="))</f>
        <v>1</v>
      </c>
      <c r="T1509">
        <f>IF(S1509&lt;1.1,S1509,IF(S1509&lt;YEAR!$C$2+YEAR!$C$3-2,S1509+1,(YEAR!$C$2+YEAR!$C$3-1)&amp;"       :="))</f>
        <v>1</v>
      </c>
      <c r="U1509">
        <f>IF(T1509&lt;1.1,T1509,IF(T1509&lt;YEAR!$C$2+YEAR!$C$3-2,T1509+1,(YEAR!$C$2+YEAR!$C$3-1)&amp;"       :="))</f>
        <v>1</v>
      </c>
      <c r="V1509">
        <f>IF(U1509&lt;1.1,U1509,IF(U1509&lt;YEAR!$C$2+YEAR!$C$3-2,U1509+1,(YEAR!$C$2+YEAR!$C$3-1)&amp;"       :="))</f>
        <v>1</v>
      </c>
      <c r="W1509">
        <f>IF(V1509&lt;1.1,V1509,IF(V1509&lt;YEAR!$C$2+YEAR!$C$3-2,V1509+1,(YEAR!$C$2+YEAR!$C$3-1)&amp;"       :="))</f>
        <v>1</v>
      </c>
      <c r="X1509">
        <f>IF(W1509&lt;1.1,W1509,IF(W1509&lt;YEAR!$C$2+YEAR!$C$3-2,W1509+1,(YEAR!$C$2+YEAR!$C$3-1)&amp;"       :="))</f>
        <v>1</v>
      </c>
      <c r="Y1509">
        <f>IF(X1509&lt;1.1,X1509,IF(X1509&lt;YEAR!$C$2+YEAR!$C$3-2,X1509+1,(YEAR!$C$2+YEAR!$C$3-1)&amp;"       :="))</f>
        <v>1</v>
      </c>
      <c r="Z1509">
        <f>IF(Y1509&lt;1.1,Y1509,IF(Y1509&lt;YEAR!$C$2+YEAR!$C$3-2,Y1509+1,(YEAR!$C$2+YEAR!$C$3-1)&amp;"       :="))</f>
        <v>1</v>
      </c>
      <c r="AA1509">
        <f>IF(Z1509&lt;1.1,Z1509,IF(Z1509&lt;YEAR!$C$2+YEAR!$C$3-2,Z1509+1,(YEAR!$C$2+YEAR!$C$3-1)&amp;"       :="))</f>
        <v>1</v>
      </c>
      <c r="AB1509">
        <f>IF(AA1509&lt;1.1,AA1509,IF(AA1509&lt;YEAR!$C$2+YEAR!$C$3-2,AA1509+1,(YEAR!$C$2+YEAR!$C$3-1)&amp;"       :="))</f>
        <v>1</v>
      </c>
      <c r="AC1509">
        <f>IF(AB1509&lt;1.1,AB1509,IF(AB1509&lt;YEAR!$C$2+YEAR!$C$3-2,AB1509+1,(YEAR!$C$2+YEAR!$C$3-1)&amp;"       :="))</f>
        <v>1</v>
      </c>
      <c r="AD1509">
        <f>IF(AC1509&lt;1.1,AC1509,IF(AC1509&lt;YEAR!$C$2+YEAR!$C$3-2,AC1509+1,(YEAR!$C$2+YEAR!$C$3-1)&amp;"       :="))</f>
        <v>1</v>
      </c>
      <c r="AE1509">
        <f>IF(AD1509&lt;1.1,AD1509,IF(AD1509&lt;YEAR!$C$2+YEAR!$C$3-2,AD1509+1,(YEAR!$C$2+YEAR!$C$3-1)&amp;"       :="))</f>
        <v>1</v>
      </c>
      <c r="AF1509">
        <f>IF(AE1509&lt;1.1,AE1509,IF(AE1509&lt;YEAR!$C$2+YEAR!$C$3-2,AE1509+1,(YEAR!$C$2+YEAR!$C$3-1)&amp;"       :="))</f>
        <v>1</v>
      </c>
      <c r="AG1509">
        <f>IF(AF1509&lt;1.1,AF1509,IF(AF1509&lt;YEAR!$C$2+YEAR!$C$3-2,AF1509+1,(YEAR!$C$2+YEAR!$C$3-1)&amp;"       :="))</f>
        <v>1</v>
      </c>
      <c r="AH1509">
        <f>IF(AG1509&lt;1.1,AG1509,IF(AG1509&lt;YEAR!$C$2+YEAR!$C$3-2,AG1509+1,(YEAR!$C$2+YEAR!$C$3-1)&amp;"       :="))</f>
        <v>1</v>
      </c>
      <c r="AI1509">
        <f>IF(AH1509&lt;1.1,AH1509,IF(AH1509&lt;YEAR!$C$2+YEAR!$C$3-2,AH1509+1,(YEAR!$C$2+YEAR!$C$3-1)&amp;"       :="))</f>
        <v>1</v>
      </c>
      <c r="AJ1509">
        <f>IF(AI1509&lt;1.1,AI1509,IF(AI1509&lt;YEAR!$C$2+YEAR!$C$3-2,AI1509+1,(YEAR!$C$2+YEAR!$C$3-1)&amp;"       :="))</f>
        <v>1</v>
      </c>
    </row>
    <row r="1510" spans="1:36">
      <c r="A1510">
        <f t="shared" ca="1" si="112"/>
        <v>37</v>
      </c>
      <c r="B1510" t="s">
        <v>51</v>
      </c>
      <c r="C1510" t="str">
        <f ca="1">IF(D1510="",OFFSET(AvailabilityFactor!A$1,A1510,0),C1509)</f>
        <v>D2HLT0182</v>
      </c>
      <c r="D1510" t="str" cm="1">
        <f t="array" aca="1" ref="D1510" ca="1">IF(D1509="",TS_DRC!$P$5,OFFSET(TS_DRC!P$5,RIGHT(D1509,2),0,TRUE))</f>
        <v>TS30</v>
      </c>
      <c r="E1510" t="str">
        <f t="shared" ca="1" si="113"/>
        <v>TS30</v>
      </c>
      <c r="F1510">
        <f>[3]Scenarios!$H$7</f>
        <v>1</v>
      </c>
      <c r="G1510">
        <f>IF(F1510&lt;1.1,F1510,IF(F1510&lt;YEAR!$C$2+YEAR!$C$3-2,F1510+1,(YEAR!$C$2+YEAR!$C$3-1)&amp;"       :="))</f>
        <v>1</v>
      </c>
      <c r="H1510">
        <f>IF(G1510&lt;1.1,G1510,IF(G1510&lt;YEAR!$C$2+YEAR!$C$3-2,G1510+1,(YEAR!$C$2+YEAR!$C$3-1)&amp;"       :="))</f>
        <v>1</v>
      </c>
      <c r="I1510">
        <f>IF(H1510&lt;1.1,H1510,IF(H1510&lt;YEAR!$C$2+YEAR!$C$3-2,H1510+1,(YEAR!$C$2+YEAR!$C$3-1)&amp;"       :="))</f>
        <v>1</v>
      </c>
      <c r="J1510">
        <f>IF(I1510&lt;1.1,I1510,IF(I1510&lt;YEAR!$C$2+YEAR!$C$3-2,I1510+1,(YEAR!$C$2+YEAR!$C$3-1)&amp;"       :="))</f>
        <v>1</v>
      </c>
      <c r="K1510">
        <f>IF(J1510&lt;1.1,J1510,IF(J1510&lt;YEAR!$C$2+YEAR!$C$3-2,J1510+1,(YEAR!$C$2+YEAR!$C$3-1)&amp;"       :="))</f>
        <v>1</v>
      </c>
      <c r="L1510">
        <f>IF(K1510&lt;1.1,K1510,IF(K1510&lt;YEAR!$C$2+YEAR!$C$3-2,K1510+1,(YEAR!$C$2+YEAR!$C$3-1)&amp;"       :="))</f>
        <v>1</v>
      </c>
      <c r="M1510">
        <f>IF(L1510&lt;1.1,L1510,IF(L1510&lt;YEAR!$C$2+YEAR!$C$3-2,L1510+1,(YEAR!$C$2+YEAR!$C$3-1)&amp;"       :="))</f>
        <v>1</v>
      </c>
      <c r="N1510">
        <f>IF(M1510&lt;1.1,M1510,IF(M1510&lt;YEAR!$C$2+YEAR!$C$3-2,M1510+1,(YEAR!$C$2+YEAR!$C$3-1)&amp;"       :="))</f>
        <v>1</v>
      </c>
      <c r="O1510">
        <f>IF(N1510&lt;1.1,N1510,IF(N1510&lt;YEAR!$C$2+YEAR!$C$3-2,N1510+1,(YEAR!$C$2+YEAR!$C$3-1)&amp;"       :="))</f>
        <v>1</v>
      </c>
      <c r="P1510">
        <f>IF(O1510&lt;1.1,O1510,IF(O1510&lt;YEAR!$C$2+YEAR!$C$3-2,O1510+1,(YEAR!$C$2+YEAR!$C$3-1)&amp;"       :="))</f>
        <v>1</v>
      </c>
      <c r="Q1510">
        <f>IF(P1510&lt;1.1,P1510,IF(P1510&lt;YEAR!$C$2+YEAR!$C$3-2,P1510+1,(YEAR!$C$2+YEAR!$C$3-1)&amp;"       :="))</f>
        <v>1</v>
      </c>
      <c r="R1510">
        <f>IF(Q1510&lt;1.1,Q1510,IF(Q1510&lt;YEAR!$C$2+YEAR!$C$3-2,Q1510+1,(YEAR!$C$2+YEAR!$C$3-1)&amp;"       :="))</f>
        <v>1</v>
      </c>
      <c r="S1510">
        <f>IF(R1510&lt;1.1,R1510,IF(R1510&lt;YEAR!$C$2+YEAR!$C$3-2,R1510+1,(YEAR!$C$2+YEAR!$C$3-1)&amp;"       :="))</f>
        <v>1</v>
      </c>
      <c r="T1510">
        <f>IF(S1510&lt;1.1,S1510,IF(S1510&lt;YEAR!$C$2+YEAR!$C$3-2,S1510+1,(YEAR!$C$2+YEAR!$C$3-1)&amp;"       :="))</f>
        <v>1</v>
      </c>
      <c r="U1510">
        <f>IF(T1510&lt;1.1,T1510,IF(T1510&lt;YEAR!$C$2+YEAR!$C$3-2,T1510+1,(YEAR!$C$2+YEAR!$C$3-1)&amp;"       :="))</f>
        <v>1</v>
      </c>
      <c r="V1510">
        <f>IF(U1510&lt;1.1,U1510,IF(U1510&lt;YEAR!$C$2+YEAR!$C$3-2,U1510+1,(YEAR!$C$2+YEAR!$C$3-1)&amp;"       :="))</f>
        <v>1</v>
      </c>
      <c r="W1510">
        <f>IF(V1510&lt;1.1,V1510,IF(V1510&lt;YEAR!$C$2+YEAR!$C$3-2,V1510+1,(YEAR!$C$2+YEAR!$C$3-1)&amp;"       :="))</f>
        <v>1</v>
      </c>
      <c r="X1510">
        <f>IF(W1510&lt;1.1,W1510,IF(W1510&lt;YEAR!$C$2+YEAR!$C$3-2,W1510+1,(YEAR!$C$2+YEAR!$C$3-1)&amp;"       :="))</f>
        <v>1</v>
      </c>
      <c r="Y1510">
        <f>IF(X1510&lt;1.1,X1510,IF(X1510&lt;YEAR!$C$2+YEAR!$C$3-2,X1510+1,(YEAR!$C$2+YEAR!$C$3-1)&amp;"       :="))</f>
        <v>1</v>
      </c>
      <c r="Z1510">
        <f>IF(Y1510&lt;1.1,Y1510,IF(Y1510&lt;YEAR!$C$2+YEAR!$C$3-2,Y1510+1,(YEAR!$C$2+YEAR!$C$3-1)&amp;"       :="))</f>
        <v>1</v>
      </c>
      <c r="AA1510">
        <f>IF(Z1510&lt;1.1,Z1510,IF(Z1510&lt;YEAR!$C$2+YEAR!$C$3-2,Z1510+1,(YEAR!$C$2+YEAR!$C$3-1)&amp;"       :="))</f>
        <v>1</v>
      </c>
      <c r="AB1510">
        <f>IF(AA1510&lt;1.1,AA1510,IF(AA1510&lt;YEAR!$C$2+YEAR!$C$3-2,AA1510+1,(YEAR!$C$2+YEAR!$C$3-1)&amp;"       :="))</f>
        <v>1</v>
      </c>
      <c r="AC1510">
        <f>IF(AB1510&lt;1.1,AB1510,IF(AB1510&lt;YEAR!$C$2+YEAR!$C$3-2,AB1510+1,(YEAR!$C$2+YEAR!$C$3-1)&amp;"       :="))</f>
        <v>1</v>
      </c>
      <c r="AD1510">
        <f>IF(AC1510&lt;1.1,AC1510,IF(AC1510&lt;YEAR!$C$2+YEAR!$C$3-2,AC1510+1,(YEAR!$C$2+YEAR!$C$3-1)&amp;"       :="))</f>
        <v>1</v>
      </c>
      <c r="AE1510">
        <f>IF(AD1510&lt;1.1,AD1510,IF(AD1510&lt;YEAR!$C$2+YEAR!$C$3-2,AD1510+1,(YEAR!$C$2+YEAR!$C$3-1)&amp;"       :="))</f>
        <v>1</v>
      </c>
      <c r="AF1510">
        <f>IF(AE1510&lt;1.1,AE1510,IF(AE1510&lt;YEAR!$C$2+YEAR!$C$3-2,AE1510+1,(YEAR!$C$2+YEAR!$C$3-1)&amp;"       :="))</f>
        <v>1</v>
      </c>
      <c r="AG1510">
        <f>IF(AF1510&lt;1.1,AF1510,IF(AF1510&lt;YEAR!$C$2+YEAR!$C$3-2,AF1510+1,(YEAR!$C$2+YEAR!$C$3-1)&amp;"       :="))</f>
        <v>1</v>
      </c>
      <c r="AH1510">
        <f>IF(AG1510&lt;1.1,AG1510,IF(AG1510&lt;YEAR!$C$2+YEAR!$C$3-2,AG1510+1,(YEAR!$C$2+YEAR!$C$3-1)&amp;"       :="))</f>
        <v>1</v>
      </c>
      <c r="AI1510">
        <f>IF(AH1510&lt;1.1,AH1510,IF(AH1510&lt;YEAR!$C$2+YEAR!$C$3-2,AH1510+1,(YEAR!$C$2+YEAR!$C$3-1)&amp;"       :="))</f>
        <v>1</v>
      </c>
      <c r="AJ1510">
        <f>IF(AI1510&lt;1.1,AI1510,IF(AI1510&lt;YEAR!$C$2+YEAR!$C$3-2,AI1510+1,(YEAR!$C$2+YEAR!$C$3-1)&amp;"       :="))</f>
        <v>1</v>
      </c>
    </row>
    <row r="1511" spans="1:36">
      <c r="A1511">
        <f t="shared" ca="1" si="112"/>
        <v>37</v>
      </c>
      <c r="B1511" t="s">
        <v>51</v>
      </c>
      <c r="C1511" t="str">
        <f ca="1">IF(D1511="",OFFSET(AvailabilityFactor!A$1,A1511,0),C1510)</f>
        <v>D2HLT0182</v>
      </c>
      <c r="D1511" t="str" cm="1">
        <f t="array" aca="1" ref="D1511" ca="1">IF(D1510="",TS_DRC!$P$5,OFFSET(TS_DRC!P$5,RIGHT(D1510,2),0,TRUE))</f>
        <v>TS31</v>
      </c>
      <c r="E1511" t="str">
        <f t="shared" ca="1" si="113"/>
        <v>TS31</v>
      </c>
      <c r="F1511">
        <f>[3]Scenarios!$H$7</f>
        <v>1</v>
      </c>
      <c r="G1511">
        <f>IF(F1511&lt;1.1,F1511,IF(F1511&lt;YEAR!$C$2+YEAR!$C$3-2,F1511+1,(YEAR!$C$2+YEAR!$C$3-1)&amp;"       :="))</f>
        <v>1</v>
      </c>
      <c r="H1511">
        <f>IF(G1511&lt;1.1,G1511,IF(G1511&lt;YEAR!$C$2+YEAR!$C$3-2,G1511+1,(YEAR!$C$2+YEAR!$C$3-1)&amp;"       :="))</f>
        <v>1</v>
      </c>
      <c r="I1511">
        <f>IF(H1511&lt;1.1,H1511,IF(H1511&lt;YEAR!$C$2+YEAR!$C$3-2,H1511+1,(YEAR!$C$2+YEAR!$C$3-1)&amp;"       :="))</f>
        <v>1</v>
      </c>
      <c r="J1511">
        <f>IF(I1511&lt;1.1,I1511,IF(I1511&lt;YEAR!$C$2+YEAR!$C$3-2,I1511+1,(YEAR!$C$2+YEAR!$C$3-1)&amp;"       :="))</f>
        <v>1</v>
      </c>
      <c r="K1511">
        <f>IF(J1511&lt;1.1,J1511,IF(J1511&lt;YEAR!$C$2+YEAR!$C$3-2,J1511+1,(YEAR!$C$2+YEAR!$C$3-1)&amp;"       :="))</f>
        <v>1</v>
      </c>
      <c r="L1511">
        <f>IF(K1511&lt;1.1,K1511,IF(K1511&lt;YEAR!$C$2+YEAR!$C$3-2,K1511+1,(YEAR!$C$2+YEAR!$C$3-1)&amp;"       :="))</f>
        <v>1</v>
      </c>
      <c r="M1511">
        <f>IF(L1511&lt;1.1,L1511,IF(L1511&lt;YEAR!$C$2+YEAR!$C$3-2,L1511+1,(YEAR!$C$2+YEAR!$C$3-1)&amp;"       :="))</f>
        <v>1</v>
      </c>
      <c r="N1511">
        <f>IF(M1511&lt;1.1,M1511,IF(M1511&lt;YEAR!$C$2+YEAR!$C$3-2,M1511+1,(YEAR!$C$2+YEAR!$C$3-1)&amp;"       :="))</f>
        <v>1</v>
      </c>
      <c r="O1511">
        <f>IF(N1511&lt;1.1,N1511,IF(N1511&lt;YEAR!$C$2+YEAR!$C$3-2,N1511+1,(YEAR!$C$2+YEAR!$C$3-1)&amp;"       :="))</f>
        <v>1</v>
      </c>
      <c r="P1511">
        <f>IF(O1511&lt;1.1,O1511,IF(O1511&lt;YEAR!$C$2+YEAR!$C$3-2,O1511+1,(YEAR!$C$2+YEAR!$C$3-1)&amp;"       :="))</f>
        <v>1</v>
      </c>
      <c r="Q1511">
        <f>IF(P1511&lt;1.1,P1511,IF(P1511&lt;YEAR!$C$2+YEAR!$C$3-2,P1511+1,(YEAR!$C$2+YEAR!$C$3-1)&amp;"       :="))</f>
        <v>1</v>
      </c>
      <c r="R1511">
        <f>IF(Q1511&lt;1.1,Q1511,IF(Q1511&lt;YEAR!$C$2+YEAR!$C$3-2,Q1511+1,(YEAR!$C$2+YEAR!$C$3-1)&amp;"       :="))</f>
        <v>1</v>
      </c>
      <c r="S1511">
        <f>IF(R1511&lt;1.1,R1511,IF(R1511&lt;YEAR!$C$2+YEAR!$C$3-2,R1511+1,(YEAR!$C$2+YEAR!$C$3-1)&amp;"       :="))</f>
        <v>1</v>
      </c>
      <c r="T1511">
        <f>IF(S1511&lt;1.1,S1511,IF(S1511&lt;YEAR!$C$2+YEAR!$C$3-2,S1511+1,(YEAR!$C$2+YEAR!$C$3-1)&amp;"       :="))</f>
        <v>1</v>
      </c>
      <c r="U1511">
        <f>IF(T1511&lt;1.1,T1511,IF(T1511&lt;YEAR!$C$2+YEAR!$C$3-2,T1511+1,(YEAR!$C$2+YEAR!$C$3-1)&amp;"       :="))</f>
        <v>1</v>
      </c>
      <c r="V1511">
        <f>IF(U1511&lt;1.1,U1511,IF(U1511&lt;YEAR!$C$2+YEAR!$C$3-2,U1511+1,(YEAR!$C$2+YEAR!$C$3-1)&amp;"       :="))</f>
        <v>1</v>
      </c>
      <c r="W1511">
        <f>IF(V1511&lt;1.1,V1511,IF(V1511&lt;YEAR!$C$2+YEAR!$C$3-2,V1511+1,(YEAR!$C$2+YEAR!$C$3-1)&amp;"       :="))</f>
        <v>1</v>
      </c>
      <c r="X1511">
        <f>IF(W1511&lt;1.1,W1511,IF(W1511&lt;YEAR!$C$2+YEAR!$C$3-2,W1511+1,(YEAR!$C$2+YEAR!$C$3-1)&amp;"       :="))</f>
        <v>1</v>
      </c>
      <c r="Y1511">
        <f>IF(X1511&lt;1.1,X1511,IF(X1511&lt;YEAR!$C$2+YEAR!$C$3-2,X1511+1,(YEAR!$C$2+YEAR!$C$3-1)&amp;"       :="))</f>
        <v>1</v>
      </c>
      <c r="Z1511">
        <f>IF(Y1511&lt;1.1,Y1511,IF(Y1511&lt;YEAR!$C$2+YEAR!$C$3-2,Y1511+1,(YEAR!$C$2+YEAR!$C$3-1)&amp;"       :="))</f>
        <v>1</v>
      </c>
      <c r="AA1511">
        <f>IF(Z1511&lt;1.1,Z1511,IF(Z1511&lt;YEAR!$C$2+YEAR!$C$3-2,Z1511+1,(YEAR!$C$2+YEAR!$C$3-1)&amp;"       :="))</f>
        <v>1</v>
      </c>
      <c r="AB1511">
        <f>IF(AA1511&lt;1.1,AA1511,IF(AA1511&lt;YEAR!$C$2+YEAR!$C$3-2,AA1511+1,(YEAR!$C$2+YEAR!$C$3-1)&amp;"       :="))</f>
        <v>1</v>
      </c>
      <c r="AC1511">
        <f>IF(AB1511&lt;1.1,AB1511,IF(AB1511&lt;YEAR!$C$2+YEAR!$C$3-2,AB1511+1,(YEAR!$C$2+YEAR!$C$3-1)&amp;"       :="))</f>
        <v>1</v>
      </c>
      <c r="AD1511">
        <f>IF(AC1511&lt;1.1,AC1511,IF(AC1511&lt;YEAR!$C$2+YEAR!$C$3-2,AC1511+1,(YEAR!$C$2+YEAR!$C$3-1)&amp;"       :="))</f>
        <v>1</v>
      </c>
      <c r="AE1511">
        <f>IF(AD1511&lt;1.1,AD1511,IF(AD1511&lt;YEAR!$C$2+YEAR!$C$3-2,AD1511+1,(YEAR!$C$2+YEAR!$C$3-1)&amp;"       :="))</f>
        <v>1</v>
      </c>
      <c r="AF1511">
        <f>IF(AE1511&lt;1.1,AE1511,IF(AE1511&lt;YEAR!$C$2+YEAR!$C$3-2,AE1511+1,(YEAR!$C$2+YEAR!$C$3-1)&amp;"       :="))</f>
        <v>1</v>
      </c>
      <c r="AG1511">
        <f>IF(AF1511&lt;1.1,AF1511,IF(AF1511&lt;YEAR!$C$2+YEAR!$C$3-2,AF1511+1,(YEAR!$C$2+YEAR!$C$3-1)&amp;"       :="))</f>
        <v>1</v>
      </c>
      <c r="AH1511">
        <f>IF(AG1511&lt;1.1,AG1511,IF(AG1511&lt;YEAR!$C$2+YEAR!$C$3-2,AG1511+1,(YEAR!$C$2+YEAR!$C$3-1)&amp;"       :="))</f>
        <v>1</v>
      </c>
      <c r="AI1511">
        <f>IF(AH1511&lt;1.1,AH1511,IF(AH1511&lt;YEAR!$C$2+YEAR!$C$3-2,AH1511+1,(YEAR!$C$2+YEAR!$C$3-1)&amp;"       :="))</f>
        <v>1</v>
      </c>
      <c r="AJ1511">
        <f>IF(AI1511&lt;1.1,AI1511,IF(AI1511&lt;YEAR!$C$2+YEAR!$C$3-2,AI1511+1,(YEAR!$C$2+YEAR!$C$3-1)&amp;"       :="))</f>
        <v>1</v>
      </c>
    </row>
    <row r="1512" spans="1:36">
      <c r="A1512">
        <f t="shared" ca="1" si="112"/>
        <v>37</v>
      </c>
      <c r="B1512" t="s">
        <v>51</v>
      </c>
      <c r="C1512" t="str">
        <f ca="1">IF(D1512="",OFFSET(AvailabilityFactor!A$1,A1512,0),C1511)</f>
        <v>D2HLT0182</v>
      </c>
      <c r="D1512" t="str" cm="1">
        <f t="array" aca="1" ref="D1512" ca="1">IF(D1511="",TS_DRC!$P$5,OFFSET(TS_DRC!P$5,RIGHT(D1511,2),0,TRUE))</f>
        <v>TS32</v>
      </c>
      <c r="E1512" t="str">
        <f t="shared" ca="1" si="113"/>
        <v>TS32</v>
      </c>
      <c r="F1512">
        <f>[3]Scenarios!$H$7</f>
        <v>1</v>
      </c>
      <c r="G1512">
        <f>IF(F1512&lt;1.1,F1512,IF(F1512&lt;YEAR!$C$2+YEAR!$C$3-2,F1512+1,(YEAR!$C$2+YEAR!$C$3-1)&amp;"       :="))</f>
        <v>1</v>
      </c>
      <c r="H1512">
        <f>IF(G1512&lt;1.1,G1512,IF(G1512&lt;YEAR!$C$2+YEAR!$C$3-2,G1512+1,(YEAR!$C$2+YEAR!$C$3-1)&amp;"       :="))</f>
        <v>1</v>
      </c>
      <c r="I1512">
        <f>IF(H1512&lt;1.1,H1512,IF(H1512&lt;YEAR!$C$2+YEAR!$C$3-2,H1512+1,(YEAR!$C$2+YEAR!$C$3-1)&amp;"       :="))</f>
        <v>1</v>
      </c>
      <c r="J1512">
        <f>IF(I1512&lt;1.1,I1512,IF(I1512&lt;YEAR!$C$2+YEAR!$C$3-2,I1512+1,(YEAR!$C$2+YEAR!$C$3-1)&amp;"       :="))</f>
        <v>1</v>
      </c>
      <c r="K1512">
        <f>IF(J1512&lt;1.1,J1512,IF(J1512&lt;YEAR!$C$2+YEAR!$C$3-2,J1512+1,(YEAR!$C$2+YEAR!$C$3-1)&amp;"       :="))</f>
        <v>1</v>
      </c>
      <c r="L1512">
        <f>IF(K1512&lt;1.1,K1512,IF(K1512&lt;YEAR!$C$2+YEAR!$C$3-2,K1512+1,(YEAR!$C$2+YEAR!$C$3-1)&amp;"       :="))</f>
        <v>1</v>
      </c>
      <c r="M1512">
        <f>IF(L1512&lt;1.1,L1512,IF(L1512&lt;YEAR!$C$2+YEAR!$C$3-2,L1512+1,(YEAR!$C$2+YEAR!$C$3-1)&amp;"       :="))</f>
        <v>1</v>
      </c>
      <c r="N1512">
        <f>IF(M1512&lt;1.1,M1512,IF(M1512&lt;YEAR!$C$2+YEAR!$C$3-2,M1512+1,(YEAR!$C$2+YEAR!$C$3-1)&amp;"       :="))</f>
        <v>1</v>
      </c>
      <c r="O1512">
        <f>IF(N1512&lt;1.1,N1512,IF(N1512&lt;YEAR!$C$2+YEAR!$C$3-2,N1512+1,(YEAR!$C$2+YEAR!$C$3-1)&amp;"       :="))</f>
        <v>1</v>
      </c>
      <c r="P1512">
        <f>IF(O1512&lt;1.1,O1512,IF(O1512&lt;YEAR!$C$2+YEAR!$C$3-2,O1512+1,(YEAR!$C$2+YEAR!$C$3-1)&amp;"       :="))</f>
        <v>1</v>
      </c>
      <c r="Q1512">
        <f>IF(P1512&lt;1.1,P1512,IF(P1512&lt;YEAR!$C$2+YEAR!$C$3-2,P1512+1,(YEAR!$C$2+YEAR!$C$3-1)&amp;"       :="))</f>
        <v>1</v>
      </c>
      <c r="R1512">
        <f>IF(Q1512&lt;1.1,Q1512,IF(Q1512&lt;YEAR!$C$2+YEAR!$C$3-2,Q1512+1,(YEAR!$C$2+YEAR!$C$3-1)&amp;"       :="))</f>
        <v>1</v>
      </c>
      <c r="S1512">
        <f>IF(R1512&lt;1.1,R1512,IF(R1512&lt;YEAR!$C$2+YEAR!$C$3-2,R1512+1,(YEAR!$C$2+YEAR!$C$3-1)&amp;"       :="))</f>
        <v>1</v>
      </c>
      <c r="T1512">
        <f>IF(S1512&lt;1.1,S1512,IF(S1512&lt;YEAR!$C$2+YEAR!$C$3-2,S1512+1,(YEAR!$C$2+YEAR!$C$3-1)&amp;"       :="))</f>
        <v>1</v>
      </c>
      <c r="U1512">
        <f>IF(T1512&lt;1.1,T1512,IF(T1512&lt;YEAR!$C$2+YEAR!$C$3-2,T1512+1,(YEAR!$C$2+YEAR!$C$3-1)&amp;"       :="))</f>
        <v>1</v>
      </c>
      <c r="V1512">
        <f>IF(U1512&lt;1.1,U1512,IF(U1512&lt;YEAR!$C$2+YEAR!$C$3-2,U1512+1,(YEAR!$C$2+YEAR!$C$3-1)&amp;"       :="))</f>
        <v>1</v>
      </c>
      <c r="W1512">
        <f>IF(V1512&lt;1.1,V1512,IF(V1512&lt;YEAR!$C$2+YEAR!$C$3-2,V1512+1,(YEAR!$C$2+YEAR!$C$3-1)&amp;"       :="))</f>
        <v>1</v>
      </c>
      <c r="X1512">
        <f>IF(W1512&lt;1.1,W1512,IF(W1512&lt;YEAR!$C$2+YEAR!$C$3-2,W1512+1,(YEAR!$C$2+YEAR!$C$3-1)&amp;"       :="))</f>
        <v>1</v>
      </c>
      <c r="Y1512">
        <f>IF(X1512&lt;1.1,X1512,IF(X1512&lt;YEAR!$C$2+YEAR!$C$3-2,X1512+1,(YEAR!$C$2+YEAR!$C$3-1)&amp;"       :="))</f>
        <v>1</v>
      </c>
      <c r="Z1512">
        <f>IF(Y1512&lt;1.1,Y1512,IF(Y1512&lt;YEAR!$C$2+YEAR!$C$3-2,Y1512+1,(YEAR!$C$2+YEAR!$C$3-1)&amp;"       :="))</f>
        <v>1</v>
      </c>
      <c r="AA1512">
        <f>IF(Z1512&lt;1.1,Z1512,IF(Z1512&lt;YEAR!$C$2+YEAR!$C$3-2,Z1512+1,(YEAR!$C$2+YEAR!$C$3-1)&amp;"       :="))</f>
        <v>1</v>
      </c>
      <c r="AB1512">
        <f>IF(AA1512&lt;1.1,AA1512,IF(AA1512&lt;YEAR!$C$2+YEAR!$C$3-2,AA1512+1,(YEAR!$C$2+YEAR!$C$3-1)&amp;"       :="))</f>
        <v>1</v>
      </c>
      <c r="AC1512">
        <f>IF(AB1512&lt;1.1,AB1512,IF(AB1512&lt;YEAR!$C$2+YEAR!$C$3-2,AB1512+1,(YEAR!$C$2+YEAR!$C$3-1)&amp;"       :="))</f>
        <v>1</v>
      </c>
      <c r="AD1512">
        <f>IF(AC1512&lt;1.1,AC1512,IF(AC1512&lt;YEAR!$C$2+YEAR!$C$3-2,AC1512+1,(YEAR!$C$2+YEAR!$C$3-1)&amp;"       :="))</f>
        <v>1</v>
      </c>
      <c r="AE1512">
        <f>IF(AD1512&lt;1.1,AD1512,IF(AD1512&lt;YEAR!$C$2+YEAR!$C$3-2,AD1512+1,(YEAR!$C$2+YEAR!$C$3-1)&amp;"       :="))</f>
        <v>1</v>
      </c>
      <c r="AF1512">
        <f>IF(AE1512&lt;1.1,AE1512,IF(AE1512&lt;YEAR!$C$2+YEAR!$C$3-2,AE1512+1,(YEAR!$C$2+YEAR!$C$3-1)&amp;"       :="))</f>
        <v>1</v>
      </c>
      <c r="AG1512">
        <f>IF(AF1512&lt;1.1,AF1512,IF(AF1512&lt;YEAR!$C$2+YEAR!$C$3-2,AF1512+1,(YEAR!$C$2+YEAR!$C$3-1)&amp;"       :="))</f>
        <v>1</v>
      </c>
      <c r="AH1512">
        <f>IF(AG1512&lt;1.1,AG1512,IF(AG1512&lt;YEAR!$C$2+YEAR!$C$3-2,AG1512+1,(YEAR!$C$2+YEAR!$C$3-1)&amp;"       :="))</f>
        <v>1</v>
      </c>
      <c r="AI1512">
        <f>IF(AH1512&lt;1.1,AH1512,IF(AH1512&lt;YEAR!$C$2+YEAR!$C$3-2,AH1512+1,(YEAR!$C$2+YEAR!$C$3-1)&amp;"       :="))</f>
        <v>1</v>
      </c>
      <c r="AJ1512">
        <f>IF(AI1512&lt;1.1,AI1512,IF(AI1512&lt;YEAR!$C$2+YEAR!$C$3-2,AI1512+1,(YEAR!$C$2+YEAR!$C$3-1)&amp;"       :="))</f>
        <v>1</v>
      </c>
    </row>
    <row r="1513" spans="1:36">
      <c r="A1513">
        <f t="shared" ca="1" si="112"/>
        <v>37</v>
      </c>
      <c r="B1513" t="s">
        <v>51</v>
      </c>
      <c r="C1513" t="str">
        <f ca="1">IF(D1513="",OFFSET(AvailabilityFactor!A$1,A1513,0),C1512)</f>
        <v>D2HLT0182</v>
      </c>
      <c r="D1513" t="str" cm="1">
        <f t="array" aca="1" ref="D1513" ca="1">IF(D1512="",TS_DRC!$P$5,OFFSET(TS_DRC!P$5,RIGHT(D1512,2),0,TRUE))</f>
        <v>TS33</v>
      </c>
      <c r="E1513" t="str">
        <f t="shared" ca="1" si="113"/>
        <v>TS33</v>
      </c>
      <c r="F1513">
        <f>[3]Scenarios!$H$7</f>
        <v>1</v>
      </c>
      <c r="G1513">
        <f>IF(F1513&lt;1.1,F1513,IF(F1513&lt;YEAR!$C$2+YEAR!$C$3-2,F1513+1,(YEAR!$C$2+YEAR!$C$3-1)&amp;"       :="))</f>
        <v>1</v>
      </c>
      <c r="H1513">
        <f>IF(G1513&lt;1.1,G1513,IF(G1513&lt;YEAR!$C$2+YEAR!$C$3-2,G1513+1,(YEAR!$C$2+YEAR!$C$3-1)&amp;"       :="))</f>
        <v>1</v>
      </c>
      <c r="I1513">
        <f>IF(H1513&lt;1.1,H1513,IF(H1513&lt;YEAR!$C$2+YEAR!$C$3-2,H1513+1,(YEAR!$C$2+YEAR!$C$3-1)&amp;"       :="))</f>
        <v>1</v>
      </c>
      <c r="J1513">
        <f>IF(I1513&lt;1.1,I1513,IF(I1513&lt;YEAR!$C$2+YEAR!$C$3-2,I1513+1,(YEAR!$C$2+YEAR!$C$3-1)&amp;"       :="))</f>
        <v>1</v>
      </c>
      <c r="K1513">
        <f>IF(J1513&lt;1.1,J1513,IF(J1513&lt;YEAR!$C$2+YEAR!$C$3-2,J1513+1,(YEAR!$C$2+YEAR!$C$3-1)&amp;"       :="))</f>
        <v>1</v>
      </c>
      <c r="L1513">
        <f>IF(K1513&lt;1.1,K1513,IF(K1513&lt;YEAR!$C$2+YEAR!$C$3-2,K1513+1,(YEAR!$C$2+YEAR!$C$3-1)&amp;"       :="))</f>
        <v>1</v>
      </c>
      <c r="M1513">
        <f>IF(L1513&lt;1.1,L1513,IF(L1513&lt;YEAR!$C$2+YEAR!$C$3-2,L1513+1,(YEAR!$C$2+YEAR!$C$3-1)&amp;"       :="))</f>
        <v>1</v>
      </c>
      <c r="N1513">
        <f>IF(M1513&lt;1.1,M1513,IF(M1513&lt;YEAR!$C$2+YEAR!$C$3-2,M1513+1,(YEAR!$C$2+YEAR!$C$3-1)&amp;"       :="))</f>
        <v>1</v>
      </c>
      <c r="O1513">
        <f>IF(N1513&lt;1.1,N1513,IF(N1513&lt;YEAR!$C$2+YEAR!$C$3-2,N1513+1,(YEAR!$C$2+YEAR!$C$3-1)&amp;"       :="))</f>
        <v>1</v>
      </c>
      <c r="P1513">
        <f>IF(O1513&lt;1.1,O1513,IF(O1513&lt;YEAR!$C$2+YEAR!$C$3-2,O1513+1,(YEAR!$C$2+YEAR!$C$3-1)&amp;"       :="))</f>
        <v>1</v>
      </c>
      <c r="Q1513">
        <f>IF(P1513&lt;1.1,P1513,IF(P1513&lt;YEAR!$C$2+YEAR!$C$3-2,P1513+1,(YEAR!$C$2+YEAR!$C$3-1)&amp;"       :="))</f>
        <v>1</v>
      </c>
      <c r="R1513">
        <f>IF(Q1513&lt;1.1,Q1513,IF(Q1513&lt;YEAR!$C$2+YEAR!$C$3-2,Q1513+1,(YEAR!$C$2+YEAR!$C$3-1)&amp;"       :="))</f>
        <v>1</v>
      </c>
      <c r="S1513">
        <f>IF(R1513&lt;1.1,R1513,IF(R1513&lt;YEAR!$C$2+YEAR!$C$3-2,R1513+1,(YEAR!$C$2+YEAR!$C$3-1)&amp;"       :="))</f>
        <v>1</v>
      </c>
      <c r="T1513">
        <f>IF(S1513&lt;1.1,S1513,IF(S1513&lt;YEAR!$C$2+YEAR!$C$3-2,S1513+1,(YEAR!$C$2+YEAR!$C$3-1)&amp;"       :="))</f>
        <v>1</v>
      </c>
      <c r="U1513">
        <f>IF(T1513&lt;1.1,T1513,IF(T1513&lt;YEAR!$C$2+YEAR!$C$3-2,T1513+1,(YEAR!$C$2+YEAR!$C$3-1)&amp;"       :="))</f>
        <v>1</v>
      </c>
      <c r="V1513">
        <f>IF(U1513&lt;1.1,U1513,IF(U1513&lt;YEAR!$C$2+YEAR!$C$3-2,U1513+1,(YEAR!$C$2+YEAR!$C$3-1)&amp;"       :="))</f>
        <v>1</v>
      </c>
      <c r="W1513">
        <f>IF(V1513&lt;1.1,V1513,IF(V1513&lt;YEAR!$C$2+YEAR!$C$3-2,V1513+1,(YEAR!$C$2+YEAR!$C$3-1)&amp;"       :="))</f>
        <v>1</v>
      </c>
      <c r="X1513">
        <f>IF(W1513&lt;1.1,W1513,IF(W1513&lt;YEAR!$C$2+YEAR!$C$3-2,W1513+1,(YEAR!$C$2+YEAR!$C$3-1)&amp;"       :="))</f>
        <v>1</v>
      </c>
      <c r="Y1513">
        <f>IF(X1513&lt;1.1,X1513,IF(X1513&lt;YEAR!$C$2+YEAR!$C$3-2,X1513+1,(YEAR!$C$2+YEAR!$C$3-1)&amp;"       :="))</f>
        <v>1</v>
      </c>
      <c r="Z1513">
        <f>IF(Y1513&lt;1.1,Y1513,IF(Y1513&lt;YEAR!$C$2+YEAR!$C$3-2,Y1513+1,(YEAR!$C$2+YEAR!$C$3-1)&amp;"       :="))</f>
        <v>1</v>
      </c>
      <c r="AA1513">
        <f>IF(Z1513&lt;1.1,Z1513,IF(Z1513&lt;YEAR!$C$2+YEAR!$C$3-2,Z1513+1,(YEAR!$C$2+YEAR!$C$3-1)&amp;"       :="))</f>
        <v>1</v>
      </c>
      <c r="AB1513">
        <f>IF(AA1513&lt;1.1,AA1513,IF(AA1513&lt;YEAR!$C$2+YEAR!$C$3-2,AA1513+1,(YEAR!$C$2+YEAR!$C$3-1)&amp;"       :="))</f>
        <v>1</v>
      </c>
      <c r="AC1513">
        <f>IF(AB1513&lt;1.1,AB1513,IF(AB1513&lt;YEAR!$C$2+YEAR!$C$3-2,AB1513+1,(YEAR!$C$2+YEAR!$C$3-1)&amp;"       :="))</f>
        <v>1</v>
      </c>
      <c r="AD1513">
        <f>IF(AC1513&lt;1.1,AC1513,IF(AC1513&lt;YEAR!$C$2+YEAR!$C$3-2,AC1513+1,(YEAR!$C$2+YEAR!$C$3-1)&amp;"       :="))</f>
        <v>1</v>
      </c>
      <c r="AE1513">
        <f>IF(AD1513&lt;1.1,AD1513,IF(AD1513&lt;YEAR!$C$2+YEAR!$C$3-2,AD1513+1,(YEAR!$C$2+YEAR!$C$3-1)&amp;"       :="))</f>
        <v>1</v>
      </c>
      <c r="AF1513">
        <f>IF(AE1513&lt;1.1,AE1513,IF(AE1513&lt;YEAR!$C$2+YEAR!$C$3-2,AE1513+1,(YEAR!$C$2+YEAR!$C$3-1)&amp;"       :="))</f>
        <v>1</v>
      </c>
      <c r="AG1513">
        <f>IF(AF1513&lt;1.1,AF1513,IF(AF1513&lt;YEAR!$C$2+YEAR!$C$3-2,AF1513+1,(YEAR!$C$2+YEAR!$C$3-1)&amp;"       :="))</f>
        <v>1</v>
      </c>
      <c r="AH1513">
        <f>IF(AG1513&lt;1.1,AG1513,IF(AG1513&lt;YEAR!$C$2+YEAR!$C$3-2,AG1513+1,(YEAR!$C$2+YEAR!$C$3-1)&amp;"       :="))</f>
        <v>1</v>
      </c>
      <c r="AI1513">
        <f>IF(AH1513&lt;1.1,AH1513,IF(AH1513&lt;YEAR!$C$2+YEAR!$C$3-2,AH1513+1,(YEAR!$C$2+YEAR!$C$3-1)&amp;"       :="))</f>
        <v>1</v>
      </c>
      <c r="AJ1513">
        <f>IF(AI1513&lt;1.1,AI1513,IF(AI1513&lt;YEAR!$C$2+YEAR!$C$3-2,AI1513+1,(YEAR!$C$2+YEAR!$C$3-1)&amp;"       :="))</f>
        <v>1</v>
      </c>
    </row>
    <row r="1514" spans="1:36">
      <c r="A1514">
        <f t="shared" ca="1" si="112"/>
        <v>37</v>
      </c>
      <c r="B1514" t="s">
        <v>51</v>
      </c>
      <c r="C1514" t="str">
        <f ca="1">IF(D1514="",OFFSET(AvailabilityFactor!A$1,A1514,0),C1513)</f>
        <v>D2HLT0182</v>
      </c>
      <c r="D1514" t="str" cm="1">
        <f t="array" aca="1" ref="D1514" ca="1">IF(D1513="",TS_DRC!$P$5,OFFSET(TS_DRC!P$5,RIGHT(D1513,2),0,TRUE))</f>
        <v>TS34</v>
      </c>
      <c r="E1514" t="str">
        <f t="shared" ca="1" si="113"/>
        <v>TS34</v>
      </c>
      <c r="F1514">
        <f>[3]Scenarios!$H$7</f>
        <v>1</v>
      </c>
      <c r="G1514">
        <f>IF(F1514&lt;1.1,F1514,IF(F1514&lt;YEAR!$C$2+YEAR!$C$3-2,F1514+1,(YEAR!$C$2+YEAR!$C$3-1)&amp;"       :="))</f>
        <v>1</v>
      </c>
      <c r="H1514">
        <f>IF(G1514&lt;1.1,G1514,IF(G1514&lt;YEAR!$C$2+YEAR!$C$3-2,G1514+1,(YEAR!$C$2+YEAR!$C$3-1)&amp;"       :="))</f>
        <v>1</v>
      </c>
      <c r="I1514">
        <f>IF(H1514&lt;1.1,H1514,IF(H1514&lt;YEAR!$C$2+YEAR!$C$3-2,H1514+1,(YEAR!$C$2+YEAR!$C$3-1)&amp;"       :="))</f>
        <v>1</v>
      </c>
      <c r="J1514">
        <f>IF(I1514&lt;1.1,I1514,IF(I1514&lt;YEAR!$C$2+YEAR!$C$3-2,I1514+1,(YEAR!$C$2+YEAR!$C$3-1)&amp;"       :="))</f>
        <v>1</v>
      </c>
      <c r="K1514">
        <f>IF(J1514&lt;1.1,J1514,IF(J1514&lt;YEAR!$C$2+YEAR!$C$3-2,J1514+1,(YEAR!$C$2+YEAR!$C$3-1)&amp;"       :="))</f>
        <v>1</v>
      </c>
      <c r="L1514">
        <f>IF(K1514&lt;1.1,K1514,IF(K1514&lt;YEAR!$C$2+YEAR!$C$3-2,K1514+1,(YEAR!$C$2+YEAR!$C$3-1)&amp;"       :="))</f>
        <v>1</v>
      </c>
      <c r="M1514">
        <f>IF(L1514&lt;1.1,L1514,IF(L1514&lt;YEAR!$C$2+YEAR!$C$3-2,L1514+1,(YEAR!$C$2+YEAR!$C$3-1)&amp;"       :="))</f>
        <v>1</v>
      </c>
      <c r="N1514">
        <f>IF(M1514&lt;1.1,M1514,IF(M1514&lt;YEAR!$C$2+YEAR!$C$3-2,M1514+1,(YEAR!$C$2+YEAR!$C$3-1)&amp;"       :="))</f>
        <v>1</v>
      </c>
      <c r="O1514">
        <f>IF(N1514&lt;1.1,N1514,IF(N1514&lt;YEAR!$C$2+YEAR!$C$3-2,N1514+1,(YEAR!$C$2+YEAR!$C$3-1)&amp;"       :="))</f>
        <v>1</v>
      </c>
      <c r="P1514">
        <f>IF(O1514&lt;1.1,O1514,IF(O1514&lt;YEAR!$C$2+YEAR!$C$3-2,O1514+1,(YEAR!$C$2+YEAR!$C$3-1)&amp;"       :="))</f>
        <v>1</v>
      </c>
      <c r="Q1514">
        <f>IF(P1514&lt;1.1,P1514,IF(P1514&lt;YEAR!$C$2+YEAR!$C$3-2,P1514+1,(YEAR!$C$2+YEAR!$C$3-1)&amp;"       :="))</f>
        <v>1</v>
      </c>
      <c r="R1514">
        <f>IF(Q1514&lt;1.1,Q1514,IF(Q1514&lt;YEAR!$C$2+YEAR!$C$3-2,Q1514+1,(YEAR!$C$2+YEAR!$C$3-1)&amp;"       :="))</f>
        <v>1</v>
      </c>
      <c r="S1514">
        <f>IF(R1514&lt;1.1,R1514,IF(R1514&lt;YEAR!$C$2+YEAR!$C$3-2,R1514+1,(YEAR!$C$2+YEAR!$C$3-1)&amp;"       :="))</f>
        <v>1</v>
      </c>
      <c r="T1514">
        <f>IF(S1514&lt;1.1,S1514,IF(S1514&lt;YEAR!$C$2+YEAR!$C$3-2,S1514+1,(YEAR!$C$2+YEAR!$C$3-1)&amp;"       :="))</f>
        <v>1</v>
      </c>
      <c r="U1514">
        <f>IF(T1514&lt;1.1,T1514,IF(T1514&lt;YEAR!$C$2+YEAR!$C$3-2,T1514+1,(YEAR!$C$2+YEAR!$C$3-1)&amp;"       :="))</f>
        <v>1</v>
      </c>
      <c r="V1514">
        <f>IF(U1514&lt;1.1,U1514,IF(U1514&lt;YEAR!$C$2+YEAR!$C$3-2,U1514+1,(YEAR!$C$2+YEAR!$C$3-1)&amp;"       :="))</f>
        <v>1</v>
      </c>
      <c r="W1514">
        <f>IF(V1514&lt;1.1,V1514,IF(V1514&lt;YEAR!$C$2+YEAR!$C$3-2,V1514+1,(YEAR!$C$2+YEAR!$C$3-1)&amp;"       :="))</f>
        <v>1</v>
      </c>
      <c r="X1514">
        <f>IF(W1514&lt;1.1,W1514,IF(W1514&lt;YEAR!$C$2+YEAR!$C$3-2,W1514+1,(YEAR!$C$2+YEAR!$C$3-1)&amp;"       :="))</f>
        <v>1</v>
      </c>
      <c r="Y1514">
        <f>IF(X1514&lt;1.1,X1514,IF(X1514&lt;YEAR!$C$2+YEAR!$C$3-2,X1514+1,(YEAR!$C$2+YEAR!$C$3-1)&amp;"       :="))</f>
        <v>1</v>
      </c>
      <c r="Z1514">
        <f>IF(Y1514&lt;1.1,Y1514,IF(Y1514&lt;YEAR!$C$2+YEAR!$C$3-2,Y1514+1,(YEAR!$C$2+YEAR!$C$3-1)&amp;"       :="))</f>
        <v>1</v>
      </c>
      <c r="AA1514">
        <f>IF(Z1514&lt;1.1,Z1514,IF(Z1514&lt;YEAR!$C$2+YEAR!$C$3-2,Z1514+1,(YEAR!$C$2+YEAR!$C$3-1)&amp;"       :="))</f>
        <v>1</v>
      </c>
      <c r="AB1514">
        <f>IF(AA1514&lt;1.1,AA1514,IF(AA1514&lt;YEAR!$C$2+YEAR!$C$3-2,AA1514+1,(YEAR!$C$2+YEAR!$C$3-1)&amp;"       :="))</f>
        <v>1</v>
      </c>
      <c r="AC1514">
        <f>IF(AB1514&lt;1.1,AB1514,IF(AB1514&lt;YEAR!$C$2+YEAR!$C$3-2,AB1514+1,(YEAR!$C$2+YEAR!$C$3-1)&amp;"       :="))</f>
        <v>1</v>
      </c>
      <c r="AD1514">
        <f>IF(AC1514&lt;1.1,AC1514,IF(AC1514&lt;YEAR!$C$2+YEAR!$C$3-2,AC1514+1,(YEAR!$C$2+YEAR!$C$3-1)&amp;"       :="))</f>
        <v>1</v>
      </c>
      <c r="AE1514">
        <f>IF(AD1514&lt;1.1,AD1514,IF(AD1514&lt;YEAR!$C$2+YEAR!$C$3-2,AD1514+1,(YEAR!$C$2+YEAR!$C$3-1)&amp;"       :="))</f>
        <v>1</v>
      </c>
      <c r="AF1514">
        <f>IF(AE1514&lt;1.1,AE1514,IF(AE1514&lt;YEAR!$C$2+YEAR!$C$3-2,AE1514+1,(YEAR!$C$2+YEAR!$C$3-1)&amp;"       :="))</f>
        <v>1</v>
      </c>
      <c r="AG1514">
        <f>IF(AF1514&lt;1.1,AF1514,IF(AF1514&lt;YEAR!$C$2+YEAR!$C$3-2,AF1514+1,(YEAR!$C$2+YEAR!$C$3-1)&amp;"       :="))</f>
        <v>1</v>
      </c>
      <c r="AH1514">
        <f>IF(AG1514&lt;1.1,AG1514,IF(AG1514&lt;YEAR!$C$2+YEAR!$C$3-2,AG1514+1,(YEAR!$C$2+YEAR!$C$3-1)&amp;"       :="))</f>
        <v>1</v>
      </c>
      <c r="AI1514">
        <f>IF(AH1514&lt;1.1,AH1514,IF(AH1514&lt;YEAR!$C$2+YEAR!$C$3-2,AH1514+1,(YEAR!$C$2+YEAR!$C$3-1)&amp;"       :="))</f>
        <v>1</v>
      </c>
      <c r="AJ1514">
        <f>IF(AI1514&lt;1.1,AI1514,IF(AI1514&lt;YEAR!$C$2+YEAR!$C$3-2,AI1514+1,(YEAR!$C$2+YEAR!$C$3-1)&amp;"       :="))</f>
        <v>1</v>
      </c>
    </row>
    <row r="1515" spans="1:36">
      <c r="A1515">
        <f t="shared" ca="1" si="112"/>
        <v>37</v>
      </c>
      <c r="B1515" t="s">
        <v>51</v>
      </c>
      <c r="C1515" t="str">
        <f ca="1">IF(D1515="",OFFSET(AvailabilityFactor!A$1,A1515,0),C1514)</f>
        <v>D2HLT0182</v>
      </c>
      <c r="D1515" t="str" cm="1">
        <f t="array" aca="1" ref="D1515" ca="1">IF(D1514="",TS_DRC!$P$5,OFFSET(TS_DRC!P$5,RIGHT(D1514,2),0,TRUE))</f>
        <v>TS35</v>
      </c>
      <c r="E1515" t="str">
        <f t="shared" ca="1" si="113"/>
        <v>TS35</v>
      </c>
      <c r="F1515">
        <f>[3]Scenarios!$H$7</f>
        <v>1</v>
      </c>
      <c r="G1515">
        <f>IF(F1515&lt;1.1,F1515,IF(F1515&lt;YEAR!$C$2+YEAR!$C$3-2,F1515+1,(YEAR!$C$2+YEAR!$C$3-1)&amp;"       :="))</f>
        <v>1</v>
      </c>
      <c r="H1515">
        <f>IF(G1515&lt;1.1,G1515,IF(G1515&lt;YEAR!$C$2+YEAR!$C$3-2,G1515+1,(YEAR!$C$2+YEAR!$C$3-1)&amp;"       :="))</f>
        <v>1</v>
      </c>
      <c r="I1515">
        <f>IF(H1515&lt;1.1,H1515,IF(H1515&lt;YEAR!$C$2+YEAR!$C$3-2,H1515+1,(YEAR!$C$2+YEAR!$C$3-1)&amp;"       :="))</f>
        <v>1</v>
      </c>
      <c r="J1515">
        <f>IF(I1515&lt;1.1,I1515,IF(I1515&lt;YEAR!$C$2+YEAR!$C$3-2,I1515+1,(YEAR!$C$2+YEAR!$C$3-1)&amp;"       :="))</f>
        <v>1</v>
      </c>
      <c r="K1515">
        <f>IF(J1515&lt;1.1,J1515,IF(J1515&lt;YEAR!$C$2+YEAR!$C$3-2,J1515+1,(YEAR!$C$2+YEAR!$C$3-1)&amp;"       :="))</f>
        <v>1</v>
      </c>
      <c r="L1515">
        <f>IF(K1515&lt;1.1,K1515,IF(K1515&lt;YEAR!$C$2+YEAR!$C$3-2,K1515+1,(YEAR!$C$2+YEAR!$C$3-1)&amp;"       :="))</f>
        <v>1</v>
      </c>
      <c r="M1515">
        <f>IF(L1515&lt;1.1,L1515,IF(L1515&lt;YEAR!$C$2+YEAR!$C$3-2,L1515+1,(YEAR!$C$2+YEAR!$C$3-1)&amp;"       :="))</f>
        <v>1</v>
      </c>
      <c r="N1515">
        <f>IF(M1515&lt;1.1,M1515,IF(M1515&lt;YEAR!$C$2+YEAR!$C$3-2,M1515+1,(YEAR!$C$2+YEAR!$C$3-1)&amp;"       :="))</f>
        <v>1</v>
      </c>
      <c r="O1515">
        <f>IF(N1515&lt;1.1,N1515,IF(N1515&lt;YEAR!$C$2+YEAR!$C$3-2,N1515+1,(YEAR!$C$2+YEAR!$C$3-1)&amp;"       :="))</f>
        <v>1</v>
      </c>
      <c r="P1515">
        <f>IF(O1515&lt;1.1,O1515,IF(O1515&lt;YEAR!$C$2+YEAR!$C$3-2,O1515+1,(YEAR!$C$2+YEAR!$C$3-1)&amp;"       :="))</f>
        <v>1</v>
      </c>
      <c r="Q1515">
        <f>IF(P1515&lt;1.1,P1515,IF(P1515&lt;YEAR!$C$2+YEAR!$C$3-2,P1515+1,(YEAR!$C$2+YEAR!$C$3-1)&amp;"       :="))</f>
        <v>1</v>
      </c>
      <c r="R1515">
        <f>IF(Q1515&lt;1.1,Q1515,IF(Q1515&lt;YEAR!$C$2+YEAR!$C$3-2,Q1515+1,(YEAR!$C$2+YEAR!$C$3-1)&amp;"       :="))</f>
        <v>1</v>
      </c>
      <c r="S1515">
        <f>IF(R1515&lt;1.1,R1515,IF(R1515&lt;YEAR!$C$2+YEAR!$C$3-2,R1515+1,(YEAR!$C$2+YEAR!$C$3-1)&amp;"       :="))</f>
        <v>1</v>
      </c>
      <c r="T1515">
        <f>IF(S1515&lt;1.1,S1515,IF(S1515&lt;YEAR!$C$2+YEAR!$C$3-2,S1515+1,(YEAR!$C$2+YEAR!$C$3-1)&amp;"       :="))</f>
        <v>1</v>
      </c>
      <c r="U1515">
        <f>IF(T1515&lt;1.1,T1515,IF(T1515&lt;YEAR!$C$2+YEAR!$C$3-2,T1515+1,(YEAR!$C$2+YEAR!$C$3-1)&amp;"       :="))</f>
        <v>1</v>
      </c>
      <c r="V1515">
        <f>IF(U1515&lt;1.1,U1515,IF(U1515&lt;YEAR!$C$2+YEAR!$C$3-2,U1515+1,(YEAR!$C$2+YEAR!$C$3-1)&amp;"       :="))</f>
        <v>1</v>
      </c>
      <c r="W1515">
        <f>IF(V1515&lt;1.1,V1515,IF(V1515&lt;YEAR!$C$2+YEAR!$C$3-2,V1515+1,(YEAR!$C$2+YEAR!$C$3-1)&amp;"       :="))</f>
        <v>1</v>
      </c>
      <c r="X1515">
        <f>IF(W1515&lt;1.1,W1515,IF(W1515&lt;YEAR!$C$2+YEAR!$C$3-2,W1515+1,(YEAR!$C$2+YEAR!$C$3-1)&amp;"       :="))</f>
        <v>1</v>
      </c>
      <c r="Y1515">
        <f>IF(X1515&lt;1.1,X1515,IF(X1515&lt;YEAR!$C$2+YEAR!$C$3-2,X1515+1,(YEAR!$C$2+YEAR!$C$3-1)&amp;"       :="))</f>
        <v>1</v>
      </c>
      <c r="Z1515">
        <f>IF(Y1515&lt;1.1,Y1515,IF(Y1515&lt;YEAR!$C$2+YEAR!$C$3-2,Y1515+1,(YEAR!$C$2+YEAR!$C$3-1)&amp;"       :="))</f>
        <v>1</v>
      </c>
      <c r="AA1515">
        <f>IF(Z1515&lt;1.1,Z1515,IF(Z1515&lt;YEAR!$C$2+YEAR!$C$3-2,Z1515+1,(YEAR!$C$2+YEAR!$C$3-1)&amp;"       :="))</f>
        <v>1</v>
      </c>
      <c r="AB1515">
        <f>IF(AA1515&lt;1.1,AA1515,IF(AA1515&lt;YEAR!$C$2+YEAR!$C$3-2,AA1515+1,(YEAR!$C$2+YEAR!$C$3-1)&amp;"       :="))</f>
        <v>1</v>
      </c>
      <c r="AC1515">
        <f>IF(AB1515&lt;1.1,AB1515,IF(AB1515&lt;YEAR!$C$2+YEAR!$C$3-2,AB1515+1,(YEAR!$C$2+YEAR!$C$3-1)&amp;"       :="))</f>
        <v>1</v>
      </c>
      <c r="AD1515">
        <f>IF(AC1515&lt;1.1,AC1515,IF(AC1515&lt;YEAR!$C$2+YEAR!$C$3-2,AC1515+1,(YEAR!$C$2+YEAR!$C$3-1)&amp;"       :="))</f>
        <v>1</v>
      </c>
      <c r="AE1515">
        <f>IF(AD1515&lt;1.1,AD1515,IF(AD1515&lt;YEAR!$C$2+YEAR!$C$3-2,AD1515+1,(YEAR!$C$2+YEAR!$C$3-1)&amp;"       :="))</f>
        <v>1</v>
      </c>
      <c r="AF1515">
        <f>IF(AE1515&lt;1.1,AE1515,IF(AE1515&lt;YEAR!$C$2+YEAR!$C$3-2,AE1515+1,(YEAR!$C$2+YEAR!$C$3-1)&amp;"       :="))</f>
        <v>1</v>
      </c>
      <c r="AG1515">
        <f>IF(AF1515&lt;1.1,AF1515,IF(AF1515&lt;YEAR!$C$2+YEAR!$C$3-2,AF1515+1,(YEAR!$C$2+YEAR!$C$3-1)&amp;"       :="))</f>
        <v>1</v>
      </c>
      <c r="AH1515">
        <f>IF(AG1515&lt;1.1,AG1515,IF(AG1515&lt;YEAR!$C$2+YEAR!$C$3-2,AG1515+1,(YEAR!$C$2+YEAR!$C$3-1)&amp;"       :="))</f>
        <v>1</v>
      </c>
      <c r="AI1515">
        <f>IF(AH1515&lt;1.1,AH1515,IF(AH1515&lt;YEAR!$C$2+YEAR!$C$3-2,AH1515+1,(YEAR!$C$2+YEAR!$C$3-1)&amp;"       :="))</f>
        <v>1</v>
      </c>
      <c r="AJ1515">
        <f>IF(AI1515&lt;1.1,AI1515,IF(AI1515&lt;YEAR!$C$2+YEAR!$C$3-2,AI1515+1,(YEAR!$C$2+YEAR!$C$3-1)&amp;"       :="))</f>
        <v>1</v>
      </c>
    </row>
    <row r="1516" spans="1:36">
      <c r="A1516">
        <f t="shared" ca="1" si="112"/>
        <v>37</v>
      </c>
      <c r="B1516" t="s">
        <v>51</v>
      </c>
      <c r="C1516" t="str">
        <f ca="1">IF(D1516="",OFFSET(AvailabilityFactor!A$1,A1516,0),C1515)</f>
        <v>D2HLT0182</v>
      </c>
      <c r="D1516" t="str" cm="1">
        <f t="array" aca="1" ref="D1516" ca="1">IF(D1515="",TS_DRC!$P$5,OFFSET(TS_DRC!P$5,RIGHT(D1515,2),0,TRUE))</f>
        <v>TS36</v>
      </c>
      <c r="E1516" t="str">
        <f t="shared" ca="1" si="113"/>
        <v>TS36</v>
      </c>
      <c r="F1516">
        <f>[3]Scenarios!$H$7</f>
        <v>1</v>
      </c>
      <c r="G1516">
        <f>IF(F1516&lt;1.1,F1516,IF(F1516&lt;YEAR!$C$2+YEAR!$C$3-2,F1516+1,(YEAR!$C$2+YEAR!$C$3-1)&amp;"       :="))</f>
        <v>1</v>
      </c>
      <c r="H1516">
        <f>IF(G1516&lt;1.1,G1516,IF(G1516&lt;YEAR!$C$2+YEAR!$C$3-2,G1516+1,(YEAR!$C$2+YEAR!$C$3-1)&amp;"       :="))</f>
        <v>1</v>
      </c>
      <c r="I1516">
        <f>IF(H1516&lt;1.1,H1516,IF(H1516&lt;YEAR!$C$2+YEAR!$C$3-2,H1516+1,(YEAR!$C$2+YEAR!$C$3-1)&amp;"       :="))</f>
        <v>1</v>
      </c>
      <c r="J1516">
        <f>IF(I1516&lt;1.1,I1516,IF(I1516&lt;YEAR!$C$2+YEAR!$C$3-2,I1516+1,(YEAR!$C$2+YEAR!$C$3-1)&amp;"       :="))</f>
        <v>1</v>
      </c>
      <c r="K1516">
        <f>IF(J1516&lt;1.1,J1516,IF(J1516&lt;YEAR!$C$2+YEAR!$C$3-2,J1516+1,(YEAR!$C$2+YEAR!$C$3-1)&amp;"       :="))</f>
        <v>1</v>
      </c>
      <c r="L1516">
        <f>IF(K1516&lt;1.1,K1516,IF(K1516&lt;YEAR!$C$2+YEAR!$C$3-2,K1516+1,(YEAR!$C$2+YEAR!$C$3-1)&amp;"       :="))</f>
        <v>1</v>
      </c>
      <c r="M1516">
        <f>IF(L1516&lt;1.1,L1516,IF(L1516&lt;YEAR!$C$2+YEAR!$C$3-2,L1516+1,(YEAR!$C$2+YEAR!$C$3-1)&amp;"       :="))</f>
        <v>1</v>
      </c>
      <c r="N1516">
        <f>IF(M1516&lt;1.1,M1516,IF(M1516&lt;YEAR!$C$2+YEAR!$C$3-2,M1516+1,(YEAR!$C$2+YEAR!$C$3-1)&amp;"       :="))</f>
        <v>1</v>
      </c>
      <c r="O1516">
        <f>IF(N1516&lt;1.1,N1516,IF(N1516&lt;YEAR!$C$2+YEAR!$C$3-2,N1516+1,(YEAR!$C$2+YEAR!$C$3-1)&amp;"       :="))</f>
        <v>1</v>
      </c>
      <c r="P1516">
        <f>IF(O1516&lt;1.1,O1516,IF(O1516&lt;YEAR!$C$2+YEAR!$C$3-2,O1516+1,(YEAR!$C$2+YEAR!$C$3-1)&amp;"       :="))</f>
        <v>1</v>
      </c>
      <c r="Q1516">
        <f>IF(P1516&lt;1.1,P1516,IF(P1516&lt;YEAR!$C$2+YEAR!$C$3-2,P1516+1,(YEAR!$C$2+YEAR!$C$3-1)&amp;"       :="))</f>
        <v>1</v>
      </c>
      <c r="R1516">
        <f>IF(Q1516&lt;1.1,Q1516,IF(Q1516&lt;YEAR!$C$2+YEAR!$C$3-2,Q1516+1,(YEAR!$C$2+YEAR!$C$3-1)&amp;"       :="))</f>
        <v>1</v>
      </c>
      <c r="S1516">
        <f>IF(R1516&lt;1.1,R1516,IF(R1516&lt;YEAR!$C$2+YEAR!$C$3-2,R1516+1,(YEAR!$C$2+YEAR!$C$3-1)&amp;"       :="))</f>
        <v>1</v>
      </c>
      <c r="T1516">
        <f>IF(S1516&lt;1.1,S1516,IF(S1516&lt;YEAR!$C$2+YEAR!$C$3-2,S1516+1,(YEAR!$C$2+YEAR!$C$3-1)&amp;"       :="))</f>
        <v>1</v>
      </c>
      <c r="U1516">
        <f>IF(T1516&lt;1.1,T1516,IF(T1516&lt;YEAR!$C$2+YEAR!$C$3-2,T1516+1,(YEAR!$C$2+YEAR!$C$3-1)&amp;"       :="))</f>
        <v>1</v>
      </c>
      <c r="V1516">
        <f>IF(U1516&lt;1.1,U1516,IF(U1516&lt;YEAR!$C$2+YEAR!$C$3-2,U1516+1,(YEAR!$C$2+YEAR!$C$3-1)&amp;"       :="))</f>
        <v>1</v>
      </c>
      <c r="W1516">
        <f>IF(V1516&lt;1.1,V1516,IF(V1516&lt;YEAR!$C$2+YEAR!$C$3-2,V1516+1,(YEAR!$C$2+YEAR!$C$3-1)&amp;"       :="))</f>
        <v>1</v>
      </c>
      <c r="X1516">
        <f>IF(W1516&lt;1.1,W1516,IF(W1516&lt;YEAR!$C$2+YEAR!$C$3-2,W1516+1,(YEAR!$C$2+YEAR!$C$3-1)&amp;"       :="))</f>
        <v>1</v>
      </c>
      <c r="Y1516">
        <f>IF(X1516&lt;1.1,X1516,IF(X1516&lt;YEAR!$C$2+YEAR!$C$3-2,X1516+1,(YEAR!$C$2+YEAR!$C$3-1)&amp;"       :="))</f>
        <v>1</v>
      </c>
      <c r="Z1516">
        <f>IF(Y1516&lt;1.1,Y1516,IF(Y1516&lt;YEAR!$C$2+YEAR!$C$3-2,Y1516+1,(YEAR!$C$2+YEAR!$C$3-1)&amp;"       :="))</f>
        <v>1</v>
      </c>
      <c r="AA1516">
        <f>IF(Z1516&lt;1.1,Z1516,IF(Z1516&lt;YEAR!$C$2+YEAR!$C$3-2,Z1516+1,(YEAR!$C$2+YEAR!$C$3-1)&amp;"       :="))</f>
        <v>1</v>
      </c>
      <c r="AB1516">
        <f>IF(AA1516&lt;1.1,AA1516,IF(AA1516&lt;YEAR!$C$2+YEAR!$C$3-2,AA1516+1,(YEAR!$C$2+YEAR!$C$3-1)&amp;"       :="))</f>
        <v>1</v>
      </c>
      <c r="AC1516">
        <f>IF(AB1516&lt;1.1,AB1516,IF(AB1516&lt;YEAR!$C$2+YEAR!$C$3-2,AB1516+1,(YEAR!$C$2+YEAR!$C$3-1)&amp;"       :="))</f>
        <v>1</v>
      </c>
      <c r="AD1516">
        <f>IF(AC1516&lt;1.1,AC1516,IF(AC1516&lt;YEAR!$C$2+YEAR!$C$3-2,AC1516+1,(YEAR!$C$2+YEAR!$C$3-1)&amp;"       :="))</f>
        <v>1</v>
      </c>
      <c r="AE1516">
        <f>IF(AD1516&lt;1.1,AD1516,IF(AD1516&lt;YEAR!$C$2+YEAR!$C$3-2,AD1516+1,(YEAR!$C$2+YEAR!$C$3-1)&amp;"       :="))</f>
        <v>1</v>
      </c>
      <c r="AF1516">
        <f>IF(AE1516&lt;1.1,AE1516,IF(AE1516&lt;YEAR!$C$2+YEAR!$C$3-2,AE1516+1,(YEAR!$C$2+YEAR!$C$3-1)&amp;"       :="))</f>
        <v>1</v>
      </c>
      <c r="AG1516">
        <f>IF(AF1516&lt;1.1,AF1516,IF(AF1516&lt;YEAR!$C$2+YEAR!$C$3-2,AF1516+1,(YEAR!$C$2+YEAR!$C$3-1)&amp;"       :="))</f>
        <v>1</v>
      </c>
      <c r="AH1516">
        <f>IF(AG1516&lt;1.1,AG1516,IF(AG1516&lt;YEAR!$C$2+YEAR!$C$3-2,AG1516+1,(YEAR!$C$2+YEAR!$C$3-1)&amp;"       :="))</f>
        <v>1</v>
      </c>
      <c r="AI1516">
        <f>IF(AH1516&lt;1.1,AH1516,IF(AH1516&lt;YEAR!$C$2+YEAR!$C$3-2,AH1516+1,(YEAR!$C$2+YEAR!$C$3-1)&amp;"       :="))</f>
        <v>1</v>
      </c>
      <c r="AJ1516">
        <f>IF(AI1516&lt;1.1,AI1516,IF(AI1516&lt;YEAR!$C$2+YEAR!$C$3-2,AI1516+1,(YEAR!$C$2+YEAR!$C$3-1)&amp;"       :="))</f>
        <v>1</v>
      </c>
    </row>
    <row r="1517" spans="1:36">
      <c r="A1517">
        <f t="shared" ca="1" si="112"/>
        <v>37</v>
      </c>
      <c r="B1517" t="s">
        <v>51</v>
      </c>
      <c r="C1517" t="str">
        <f ca="1">IF(D1517="",OFFSET(AvailabilityFactor!A$1,A1517,0),C1516)</f>
        <v>D2HLT0182</v>
      </c>
      <c r="D1517" t="str" cm="1">
        <f t="array" aca="1" ref="D1517" ca="1">IF(D1516="",TS_DRC!$P$5,OFFSET(TS_DRC!P$5,RIGHT(D1516,2),0,TRUE))</f>
        <v>TS37</v>
      </c>
      <c r="E1517" t="str">
        <f t="shared" ca="1" si="113"/>
        <v>TS37</v>
      </c>
      <c r="F1517">
        <f>[3]Scenarios!$H$7</f>
        <v>1</v>
      </c>
      <c r="G1517">
        <f>IF(F1517&lt;1.1,F1517,IF(F1517&lt;YEAR!$C$2+YEAR!$C$3-2,F1517+1,(YEAR!$C$2+YEAR!$C$3-1)&amp;"       :="))</f>
        <v>1</v>
      </c>
      <c r="H1517">
        <f>IF(G1517&lt;1.1,G1517,IF(G1517&lt;YEAR!$C$2+YEAR!$C$3-2,G1517+1,(YEAR!$C$2+YEAR!$C$3-1)&amp;"       :="))</f>
        <v>1</v>
      </c>
      <c r="I1517">
        <f>IF(H1517&lt;1.1,H1517,IF(H1517&lt;YEAR!$C$2+YEAR!$C$3-2,H1517+1,(YEAR!$C$2+YEAR!$C$3-1)&amp;"       :="))</f>
        <v>1</v>
      </c>
      <c r="J1517">
        <f>IF(I1517&lt;1.1,I1517,IF(I1517&lt;YEAR!$C$2+YEAR!$C$3-2,I1517+1,(YEAR!$C$2+YEAR!$C$3-1)&amp;"       :="))</f>
        <v>1</v>
      </c>
      <c r="K1517">
        <f>IF(J1517&lt;1.1,J1517,IF(J1517&lt;YEAR!$C$2+YEAR!$C$3-2,J1517+1,(YEAR!$C$2+YEAR!$C$3-1)&amp;"       :="))</f>
        <v>1</v>
      </c>
      <c r="L1517">
        <f>IF(K1517&lt;1.1,K1517,IF(K1517&lt;YEAR!$C$2+YEAR!$C$3-2,K1517+1,(YEAR!$C$2+YEAR!$C$3-1)&amp;"       :="))</f>
        <v>1</v>
      </c>
      <c r="M1517">
        <f>IF(L1517&lt;1.1,L1517,IF(L1517&lt;YEAR!$C$2+YEAR!$C$3-2,L1517+1,(YEAR!$C$2+YEAR!$C$3-1)&amp;"       :="))</f>
        <v>1</v>
      </c>
      <c r="N1517">
        <f>IF(M1517&lt;1.1,M1517,IF(M1517&lt;YEAR!$C$2+YEAR!$C$3-2,M1517+1,(YEAR!$C$2+YEAR!$C$3-1)&amp;"       :="))</f>
        <v>1</v>
      </c>
      <c r="O1517">
        <f>IF(N1517&lt;1.1,N1517,IF(N1517&lt;YEAR!$C$2+YEAR!$C$3-2,N1517+1,(YEAR!$C$2+YEAR!$C$3-1)&amp;"       :="))</f>
        <v>1</v>
      </c>
      <c r="P1517">
        <f>IF(O1517&lt;1.1,O1517,IF(O1517&lt;YEAR!$C$2+YEAR!$C$3-2,O1517+1,(YEAR!$C$2+YEAR!$C$3-1)&amp;"       :="))</f>
        <v>1</v>
      </c>
      <c r="Q1517">
        <f>IF(P1517&lt;1.1,P1517,IF(P1517&lt;YEAR!$C$2+YEAR!$C$3-2,P1517+1,(YEAR!$C$2+YEAR!$C$3-1)&amp;"       :="))</f>
        <v>1</v>
      </c>
      <c r="R1517">
        <f>IF(Q1517&lt;1.1,Q1517,IF(Q1517&lt;YEAR!$C$2+YEAR!$C$3-2,Q1517+1,(YEAR!$C$2+YEAR!$C$3-1)&amp;"       :="))</f>
        <v>1</v>
      </c>
      <c r="S1517">
        <f>IF(R1517&lt;1.1,R1517,IF(R1517&lt;YEAR!$C$2+YEAR!$C$3-2,R1517+1,(YEAR!$C$2+YEAR!$C$3-1)&amp;"       :="))</f>
        <v>1</v>
      </c>
      <c r="T1517">
        <f>IF(S1517&lt;1.1,S1517,IF(S1517&lt;YEAR!$C$2+YEAR!$C$3-2,S1517+1,(YEAR!$C$2+YEAR!$C$3-1)&amp;"       :="))</f>
        <v>1</v>
      </c>
      <c r="U1517">
        <f>IF(T1517&lt;1.1,T1517,IF(T1517&lt;YEAR!$C$2+YEAR!$C$3-2,T1517+1,(YEAR!$C$2+YEAR!$C$3-1)&amp;"       :="))</f>
        <v>1</v>
      </c>
      <c r="V1517">
        <f>IF(U1517&lt;1.1,U1517,IF(U1517&lt;YEAR!$C$2+YEAR!$C$3-2,U1517+1,(YEAR!$C$2+YEAR!$C$3-1)&amp;"       :="))</f>
        <v>1</v>
      </c>
      <c r="W1517">
        <f>IF(V1517&lt;1.1,V1517,IF(V1517&lt;YEAR!$C$2+YEAR!$C$3-2,V1517+1,(YEAR!$C$2+YEAR!$C$3-1)&amp;"       :="))</f>
        <v>1</v>
      </c>
      <c r="X1517">
        <f>IF(W1517&lt;1.1,W1517,IF(W1517&lt;YEAR!$C$2+YEAR!$C$3-2,W1517+1,(YEAR!$C$2+YEAR!$C$3-1)&amp;"       :="))</f>
        <v>1</v>
      </c>
      <c r="Y1517">
        <f>IF(X1517&lt;1.1,X1517,IF(X1517&lt;YEAR!$C$2+YEAR!$C$3-2,X1517+1,(YEAR!$C$2+YEAR!$C$3-1)&amp;"       :="))</f>
        <v>1</v>
      </c>
      <c r="Z1517">
        <f>IF(Y1517&lt;1.1,Y1517,IF(Y1517&lt;YEAR!$C$2+YEAR!$C$3-2,Y1517+1,(YEAR!$C$2+YEAR!$C$3-1)&amp;"       :="))</f>
        <v>1</v>
      </c>
      <c r="AA1517">
        <f>IF(Z1517&lt;1.1,Z1517,IF(Z1517&lt;YEAR!$C$2+YEAR!$C$3-2,Z1517+1,(YEAR!$C$2+YEAR!$C$3-1)&amp;"       :="))</f>
        <v>1</v>
      </c>
      <c r="AB1517">
        <f>IF(AA1517&lt;1.1,AA1517,IF(AA1517&lt;YEAR!$C$2+YEAR!$C$3-2,AA1517+1,(YEAR!$C$2+YEAR!$C$3-1)&amp;"       :="))</f>
        <v>1</v>
      </c>
      <c r="AC1517">
        <f>IF(AB1517&lt;1.1,AB1517,IF(AB1517&lt;YEAR!$C$2+YEAR!$C$3-2,AB1517+1,(YEAR!$C$2+YEAR!$C$3-1)&amp;"       :="))</f>
        <v>1</v>
      </c>
      <c r="AD1517">
        <f>IF(AC1517&lt;1.1,AC1517,IF(AC1517&lt;YEAR!$C$2+YEAR!$C$3-2,AC1517+1,(YEAR!$C$2+YEAR!$C$3-1)&amp;"       :="))</f>
        <v>1</v>
      </c>
      <c r="AE1517">
        <f>IF(AD1517&lt;1.1,AD1517,IF(AD1517&lt;YEAR!$C$2+YEAR!$C$3-2,AD1517+1,(YEAR!$C$2+YEAR!$C$3-1)&amp;"       :="))</f>
        <v>1</v>
      </c>
      <c r="AF1517">
        <f>IF(AE1517&lt;1.1,AE1517,IF(AE1517&lt;YEAR!$C$2+YEAR!$C$3-2,AE1517+1,(YEAR!$C$2+YEAR!$C$3-1)&amp;"       :="))</f>
        <v>1</v>
      </c>
      <c r="AG1517">
        <f>IF(AF1517&lt;1.1,AF1517,IF(AF1517&lt;YEAR!$C$2+YEAR!$C$3-2,AF1517+1,(YEAR!$C$2+YEAR!$C$3-1)&amp;"       :="))</f>
        <v>1</v>
      </c>
      <c r="AH1517">
        <f>IF(AG1517&lt;1.1,AG1517,IF(AG1517&lt;YEAR!$C$2+YEAR!$C$3-2,AG1517+1,(YEAR!$C$2+YEAR!$C$3-1)&amp;"       :="))</f>
        <v>1</v>
      </c>
      <c r="AI1517">
        <f>IF(AH1517&lt;1.1,AH1517,IF(AH1517&lt;YEAR!$C$2+YEAR!$C$3-2,AH1517+1,(YEAR!$C$2+YEAR!$C$3-1)&amp;"       :="))</f>
        <v>1</v>
      </c>
      <c r="AJ1517">
        <f>IF(AI1517&lt;1.1,AI1517,IF(AI1517&lt;YEAR!$C$2+YEAR!$C$3-2,AI1517+1,(YEAR!$C$2+YEAR!$C$3-1)&amp;"       :="))</f>
        <v>1</v>
      </c>
    </row>
    <row r="1518" spans="1:36">
      <c r="A1518">
        <f t="shared" ca="1" si="112"/>
        <v>37</v>
      </c>
      <c r="B1518" t="s">
        <v>51</v>
      </c>
      <c r="C1518" t="str">
        <f ca="1">IF(D1518="",OFFSET(AvailabilityFactor!A$1,A1518,0),C1517)</f>
        <v>D2HLT0182</v>
      </c>
      <c r="D1518" t="str" cm="1">
        <f t="array" aca="1" ref="D1518" ca="1">IF(D1517="",TS_DRC!$P$5,OFFSET(TS_DRC!P$5,RIGHT(D1517,2),0,TRUE))</f>
        <v>TS38</v>
      </c>
      <c r="E1518" t="str">
        <f t="shared" ca="1" si="113"/>
        <v>TS38</v>
      </c>
      <c r="F1518">
        <f>[3]Scenarios!$H$7</f>
        <v>1</v>
      </c>
      <c r="G1518">
        <f>IF(F1518&lt;1.1,F1518,IF(F1518&lt;YEAR!$C$2+YEAR!$C$3-2,F1518+1,(YEAR!$C$2+YEAR!$C$3-1)&amp;"       :="))</f>
        <v>1</v>
      </c>
      <c r="H1518">
        <f>IF(G1518&lt;1.1,G1518,IF(G1518&lt;YEAR!$C$2+YEAR!$C$3-2,G1518+1,(YEAR!$C$2+YEAR!$C$3-1)&amp;"       :="))</f>
        <v>1</v>
      </c>
      <c r="I1518">
        <f>IF(H1518&lt;1.1,H1518,IF(H1518&lt;YEAR!$C$2+YEAR!$C$3-2,H1518+1,(YEAR!$C$2+YEAR!$C$3-1)&amp;"       :="))</f>
        <v>1</v>
      </c>
      <c r="J1518">
        <f>IF(I1518&lt;1.1,I1518,IF(I1518&lt;YEAR!$C$2+YEAR!$C$3-2,I1518+1,(YEAR!$C$2+YEAR!$C$3-1)&amp;"       :="))</f>
        <v>1</v>
      </c>
      <c r="K1518">
        <f>IF(J1518&lt;1.1,J1518,IF(J1518&lt;YEAR!$C$2+YEAR!$C$3-2,J1518+1,(YEAR!$C$2+YEAR!$C$3-1)&amp;"       :="))</f>
        <v>1</v>
      </c>
      <c r="L1518">
        <f>IF(K1518&lt;1.1,K1518,IF(K1518&lt;YEAR!$C$2+YEAR!$C$3-2,K1518+1,(YEAR!$C$2+YEAR!$C$3-1)&amp;"       :="))</f>
        <v>1</v>
      </c>
      <c r="M1518">
        <f>IF(L1518&lt;1.1,L1518,IF(L1518&lt;YEAR!$C$2+YEAR!$C$3-2,L1518+1,(YEAR!$C$2+YEAR!$C$3-1)&amp;"       :="))</f>
        <v>1</v>
      </c>
      <c r="N1518">
        <f>IF(M1518&lt;1.1,M1518,IF(M1518&lt;YEAR!$C$2+YEAR!$C$3-2,M1518+1,(YEAR!$C$2+YEAR!$C$3-1)&amp;"       :="))</f>
        <v>1</v>
      </c>
      <c r="O1518">
        <f>IF(N1518&lt;1.1,N1518,IF(N1518&lt;YEAR!$C$2+YEAR!$C$3-2,N1518+1,(YEAR!$C$2+YEAR!$C$3-1)&amp;"       :="))</f>
        <v>1</v>
      </c>
      <c r="P1518">
        <f>IF(O1518&lt;1.1,O1518,IF(O1518&lt;YEAR!$C$2+YEAR!$C$3-2,O1518+1,(YEAR!$C$2+YEAR!$C$3-1)&amp;"       :="))</f>
        <v>1</v>
      </c>
      <c r="Q1518">
        <f>IF(P1518&lt;1.1,P1518,IF(P1518&lt;YEAR!$C$2+YEAR!$C$3-2,P1518+1,(YEAR!$C$2+YEAR!$C$3-1)&amp;"       :="))</f>
        <v>1</v>
      </c>
      <c r="R1518">
        <f>IF(Q1518&lt;1.1,Q1518,IF(Q1518&lt;YEAR!$C$2+YEAR!$C$3-2,Q1518+1,(YEAR!$C$2+YEAR!$C$3-1)&amp;"       :="))</f>
        <v>1</v>
      </c>
      <c r="S1518">
        <f>IF(R1518&lt;1.1,R1518,IF(R1518&lt;YEAR!$C$2+YEAR!$C$3-2,R1518+1,(YEAR!$C$2+YEAR!$C$3-1)&amp;"       :="))</f>
        <v>1</v>
      </c>
      <c r="T1518">
        <f>IF(S1518&lt;1.1,S1518,IF(S1518&lt;YEAR!$C$2+YEAR!$C$3-2,S1518+1,(YEAR!$C$2+YEAR!$C$3-1)&amp;"       :="))</f>
        <v>1</v>
      </c>
      <c r="U1518">
        <f>IF(T1518&lt;1.1,T1518,IF(T1518&lt;YEAR!$C$2+YEAR!$C$3-2,T1518+1,(YEAR!$C$2+YEAR!$C$3-1)&amp;"       :="))</f>
        <v>1</v>
      </c>
      <c r="V1518">
        <f>IF(U1518&lt;1.1,U1518,IF(U1518&lt;YEAR!$C$2+YEAR!$C$3-2,U1518+1,(YEAR!$C$2+YEAR!$C$3-1)&amp;"       :="))</f>
        <v>1</v>
      </c>
      <c r="W1518">
        <f>IF(V1518&lt;1.1,V1518,IF(V1518&lt;YEAR!$C$2+YEAR!$C$3-2,V1518+1,(YEAR!$C$2+YEAR!$C$3-1)&amp;"       :="))</f>
        <v>1</v>
      </c>
      <c r="X1518">
        <f>IF(W1518&lt;1.1,W1518,IF(W1518&lt;YEAR!$C$2+YEAR!$C$3-2,W1518+1,(YEAR!$C$2+YEAR!$C$3-1)&amp;"       :="))</f>
        <v>1</v>
      </c>
      <c r="Y1518">
        <f>IF(X1518&lt;1.1,X1518,IF(X1518&lt;YEAR!$C$2+YEAR!$C$3-2,X1518+1,(YEAR!$C$2+YEAR!$C$3-1)&amp;"       :="))</f>
        <v>1</v>
      </c>
      <c r="Z1518">
        <f>IF(Y1518&lt;1.1,Y1518,IF(Y1518&lt;YEAR!$C$2+YEAR!$C$3-2,Y1518+1,(YEAR!$C$2+YEAR!$C$3-1)&amp;"       :="))</f>
        <v>1</v>
      </c>
      <c r="AA1518">
        <f>IF(Z1518&lt;1.1,Z1518,IF(Z1518&lt;YEAR!$C$2+YEAR!$C$3-2,Z1518+1,(YEAR!$C$2+YEAR!$C$3-1)&amp;"       :="))</f>
        <v>1</v>
      </c>
      <c r="AB1518">
        <f>IF(AA1518&lt;1.1,AA1518,IF(AA1518&lt;YEAR!$C$2+YEAR!$C$3-2,AA1518+1,(YEAR!$C$2+YEAR!$C$3-1)&amp;"       :="))</f>
        <v>1</v>
      </c>
      <c r="AC1518">
        <f>IF(AB1518&lt;1.1,AB1518,IF(AB1518&lt;YEAR!$C$2+YEAR!$C$3-2,AB1518+1,(YEAR!$C$2+YEAR!$C$3-1)&amp;"       :="))</f>
        <v>1</v>
      </c>
      <c r="AD1518">
        <f>IF(AC1518&lt;1.1,AC1518,IF(AC1518&lt;YEAR!$C$2+YEAR!$C$3-2,AC1518+1,(YEAR!$C$2+YEAR!$C$3-1)&amp;"       :="))</f>
        <v>1</v>
      </c>
      <c r="AE1518">
        <f>IF(AD1518&lt;1.1,AD1518,IF(AD1518&lt;YEAR!$C$2+YEAR!$C$3-2,AD1518+1,(YEAR!$C$2+YEAR!$C$3-1)&amp;"       :="))</f>
        <v>1</v>
      </c>
      <c r="AF1518">
        <f>IF(AE1518&lt;1.1,AE1518,IF(AE1518&lt;YEAR!$C$2+YEAR!$C$3-2,AE1518+1,(YEAR!$C$2+YEAR!$C$3-1)&amp;"       :="))</f>
        <v>1</v>
      </c>
      <c r="AG1518">
        <f>IF(AF1518&lt;1.1,AF1518,IF(AF1518&lt;YEAR!$C$2+YEAR!$C$3-2,AF1518+1,(YEAR!$C$2+YEAR!$C$3-1)&amp;"       :="))</f>
        <v>1</v>
      </c>
      <c r="AH1518">
        <f>IF(AG1518&lt;1.1,AG1518,IF(AG1518&lt;YEAR!$C$2+YEAR!$C$3-2,AG1518+1,(YEAR!$C$2+YEAR!$C$3-1)&amp;"       :="))</f>
        <v>1</v>
      </c>
      <c r="AI1518">
        <f>IF(AH1518&lt;1.1,AH1518,IF(AH1518&lt;YEAR!$C$2+YEAR!$C$3-2,AH1518+1,(YEAR!$C$2+YEAR!$C$3-1)&amp;"       :="))</f>
        <v>1</v>
      </c>
      <c r="AJ1518">
        <f>IF(AI1518&lt;1.1,AI1518,IF(AI1518&lt;YEAR!$C$2+YEAR!$C$3-2,AI1518+1,(YEAR!$C$2+YEAR!$C$3-1)&amp;"       :="))</f>
        <v>1</v>
      </c>
    </row>
    <row r="1519" spans="1:36">
      <c r="A1519">
        <f t="shared" ca="1" si="112"/>
        <v>37</v>
      </c>
      <c r="B1519" t="s">
        <v>51</v>
      </c>
      <c r="C1519" t="str">
        <f ca="1">IF(D1519="",OFFSET(AvailabilityFactor!A$1,A1519,0),C1518)</f>
        <v>D2HLT0182</v>
      </c>
      <c r="D1519" t="str" cm="1">
        <f t="array" aca="1" ref="D1519" ca="1">IF(D1518="",TS_DRC!$P$5,OFFSET(TS_DRC!P$5,RIGHT(D1518,2),0,TRUE))</f>
        <v>TS39</v>
      </c>
      <c r="E1519" t="str">
        <f t="shared" ca="1" si="113"/>
        <v>TS39</v>
      </c>
      <c r="F1519">
        <f>[3]Scenarios!$H$7</f>
        <v>1</v>
      </c>
      <c r="G1519">
        <f>IF(F1519&lt;1.1,F1519,IF(F1519&lt;YEAR!$C$2+YEAR!$C$3-2,F1519+1,(YEAR!$C$2+YEAR!$C$3-1)&amp;"       :="))</f>
        <v>1</v>
      </c>
      <c r="H1519">
        <f>IF(G1519&lt;1.1,G1519,IF(G1519&lt;YEAR!$C$2+YEAR!$C$3-2,G1519+1,(YEAR!$C$2+YEAR!$C$3-1)&amp;"       :="))</f>
        <v>1</v>
      </c>
      <c r="I1519">
        <f>IF(H1519&lt;1.1,H1519,IF(H1519&lt;YEAR!$C$2+YEAR!$C$3-2,H1519+1,(YEAR!$C$2+YEAR!$C$3-1)&amp;"       :="))</f>
        <v>1</v>
      </c>
      <c r="J1519">
        <f>IF(I1519&lt;1.1,I1519,IF(I1519&lt;YEAR!$C$2+YEAR!$C$3-2,I1519+1,(YEAR!$C$2+YEAR!$C$3-1)&amp;"       :="))</f>
        <v>1</v>
      </c>
      <c r="K1519">
        <f>IF(J1519&lt;1.1,J1519,IF(J1519&lt;YEAR!$C$2+YEAR!$C$3-2,J1519+1,(YEAR!$C$2+YEAR!$C$3-1)&amp;"       :="))</f>
        <v>1</v>
      </c>
      <c r="L1519">
        <f>IF(K1519&lt;1.1,K1519,IF(K1519&lt;YEAR!$C$2+YEAR!$C$3-2,K1519+1,(YEAR!$C$2+YEAR!$C$3-1)&amp;"       :="))</f>
        <v>1</v>
      </c>
      <c r="M1519">
        <f>IF(L1519&lt;1.1,L1519,IF(L1519&lt;YEAR!$C$2+YEAR!$C$3-2,L1519+1,(YEAR!$C$2+YEAR!$C$3-1)&amp;"       :="))</f>
        <v>1</v>
      </c>
      <c r="N1519">
        <f>IF(M1519&lt;1.1,M1519,IF(M1519&lt;YEAR!$C$2+YEAR!$C$3-2,M1519+1,(YEAR!$C$2+YEAR!$C$3-1)&amp;"       :="))</f>
        <v>1</v>
      </c>
      <c r="O1519">
        <f>IF(N1519&lt;1.1,N1519,IF(N1519&lt;YEAR!$C$2+YEAR!$C$3-2,N1519+1,(YEAR!$C$2+YEAR!$C$3-1)&amp;"       :="))</f>
        <v>1</v>
      </c>
      <c r="P1519">
        <f>IF(O1519&lt;1.1,O1519,IF(O1519&lt;YEAR!$C$2+YEAR!$C$3-2,O1519+1,(YEAR!$C$2+YEAR!$C$3-1)&amp;"       :="))</f>
        <v>1</v>
      </c>
      <c r="Q1519">
        <f>IF(P1519&lt;1.1,P1519,IF(P1519&lt;YEAR!$C$2+YEAR!$C$3-2,P1519+1,(YEAR!$C$2+YEAR!$C$3-1)&amp;"       :="))</f>
        <v>1</v>
      </c>
      <c r="R1519">
        <f>IF(Q1519&lt;1.1,Q1519,IF(Q1519&lt;YEAR!$C$2+YEAR!$C$3-2,Q1519+1,(YEAR!$C$2+YEAR!$C$3-1)&amp;"       :="))</f>
        <v>1</v>
      </c>
      <c r="S1519">
        <f>IF(R1519&lt;1.1,R1519,IF(R1519&lt;YEAR!$C$2+YEAR!$C$3-2,R1519+1,(YEAR!$C$2+YEAR!$C$3-1)&amp;"       :="))</f>
        <v>1</v>
      </c>
      <c r="T1519">
        <f>IF(S1519&lt;1.1,S1519,IF(S1519&lt;YEAR!$C$2+YEAR!$C$3-2,S1519+1,(YEAR!$C$2+YEAR!$C$3-1)&amp;"       :="))</f>
        <v>1</v>
      </c>
      <c r="U1519">
        <f>IF(T1519&lt;1.1,T1519,IF(T1519&lt;YEAR!$C$2+YEAR!$C$3-2,T1519+1,(YEAR!$C$2+YEAR!$C$3-1)&amp;"       :="))</f>
        <v>1</v>
      </c>
      <c r="V1519">
        <f>IF(U1519&lt;1.1,U1519,IF(U1519&lt;YEAR!$C$2+YEAR!$C$3-2,U1519+1,(YEAR!$C$2+YEAR!$C$3-1)&amp;"       :="))</f>
        <v>1</v>
      </c>
      <c r="W1519">
        <f>IF(V1519&lt;1.1,V1519,IF(V1519&lt;YEAR!$C$2+YEAR!$C$3-2,V1519+1,(YEAR!$C$2+YEAR!$C$3-1)&amp;"       :="))</f>
        <v>1</v>
      </c>
      <c r="X1519">
        <f>IF(W1519&lt;1.1,W1519,IF(W1519&lt;YEAR!$C$2+YEAR!$C$3-2,W1519+1,(YEAR!$C$2+YEAR!$C$3-1)&amp;"       :="))</f>
        <v>1</v>
      </c>
      <c r="Y1519">
        <f>IF(X1519&lt;1.1,X1519,IF(X1519&lt;YEAR!$C$2+YEAR!$C$3-2,X1519+1,(YEAR!$C$2+YEAR!$C$3-1)&amp;"       :="))</f>
        <v>1</v>
      </c>
      <c r="Z1519">
        <f>IF(Y1519&lt;1.1,Y1519,IF(Y1519&lt;YEAR!$C$2+YEAR!$C$3-2,Y1519+1,(YEAR!$C$2+YEAR!$C$3-1)&amp;"       :="))</f>
        <v>1</v>
      </c>
      <c r="AA1519">
        <f>IF(Z1519&lt;1.1,Z1519,IF(Z1519&lt;YEAR!$C$2+YEAR!$C$3-2,Z1519+1,(YEAR!$C$2+YEAR!$C$3-1)&amp;"       :="))</f>
        <v>1</v>
      </c>
      <c r="AB1519">
        <f>IF(AA1519&lt;1.1,AA1519,IF(AA1519&lt;YEAR!$C$2+YEAR!$C$3-2,AA1519+1,(YEAR!$C$2+YEAR!$C$3-1)&amp;"       :="))</f>
        <v>1</v>
      </c>
      <c r="AC1519">
        <f>IF(AB1519&lt;1.1,AB1519,IF(AB1519&lt;YEAR!$C$2+YEAR!$C$3-2,AB1519+1,(YEAR!$C$2+YEAR!$C$3-1)&amp;"       :="))</f>
        <v>1</v>
      </c>
      <c r="AD1519">
        <f>IF(AC1519&lt;1.1,AC1519,IF(AC1519&lt;YEAR!$C$2+YEAR!$C$3-2,AC1519+1,(YEAR!$C$2+YEAR!$C$3-1)&amp;"       :="))</f>
        <v>1</v>
      </c>
      <c r="AE1519">
        <f>IF(AD1519&lt;1.1,AD1519,IF(AD1519&lt;YEAR!$C$2+YEAR!$C$3-2,AD1519+1,(YEAR!$C$2+YEAR!$C$3-1)&amp;"       :="))</f>
        <v>1</v>
      </c>
      <c r="AF1519">
        <f>IF(AE1519&lt;1.1,AE1519,IF(AE1519&lt;YEAR!$C$2+YEAR!$C$3-2,AE1519+1,(YEAR!$C$2+YEAR!$C$3-1)&amp;"       :="))</f>
        <v>1</v>
      </c>
      <c r="AG1519">
        <f>IF(AF1519&lt;1.1,AF1519,IF(AF1519&lt;YEAR!$C$2+YEAR!$C$3-2,AF1519+1,(YEAR!$C$2+YEAR!$C$3-1)&amp;"       :="))</f>
        <v>1</v>
      </c>
      <c r="AH1519">
        <f>IF(AG1519&lt;1.1,AG1519,IF(AG1519&lt;YEAR!$C$2+YEAR!$C$3-2,AG1519+1,(YEAR!$C$2+YEAR!$C$3-1)&amp;"       :="))</f>
        <v>1</v>
      </c>
      <c r="AI1519">
        <f>IF(AH1519&lt;1.1,AH1519,IF(AH1519&lt;YEAR!$C$2+YEAR!$C$3-2,AH1519+1,(YEAR!$C$2+YEAR!$C$3-1)&amp;"       :="))</f>
        <v>1</v>
      </c>
      <c r="AJ1519">
        <f>IF(AI1519&lt;1.1,AI1519,IF(AI1519&lt;YEAR!$C$2+YEAR!$C$3-2,AI1519+1,(YEAR!$C$2+YEAR!$C$3-1)&amp;"       :="))</f>
        <v>1</v>
      </c>
    </row>
    <row r="1520" spans="1:36">
      <c r="A1520">
        <f t="shared" ca="1" si="112"/>
        <v>37</v>
      </c>
      <c r="B1520" t="s">
        <v>51</v>
      </c>
      <c r="C1520" t="str">
        <f ca="1">IF(D1520="",OFFSET(AvailabilityFactor!A$1,A1520,0),C1519)</f>
        <v>D2HLT0182</v>
      </c>
      <c r="D1520" t="str" cm="1">
        <f t="array" aca="1" ref="D1520" ca="1">IF(D1519="",TS_DRC!$P$5,OFFSET(TS_DRC!P$5,RIGHT(D1519,2),0,TRUE))</f>
        <v>TS40</v>
      </c>
      <c r="E1520" t="str">
        <f t="shared" ca="1" si="113"/>
        <v>TS40</v>
      </c>
      <c r="F1520">
        <f>[3]Scenarios!$H$7</f>
        <v>1</v>
      </c>
      <c r="G1520">
        <f>IF(F1520&lt;1.1,F1520,IF(F1520&lt;YEAR!$C$2+YEAR!$C$3-2,F1520+1,(YEAR!$C$2+YEAR!$C$3-1)&amp;"       :="))</f>
        <v>1</v>
      </c>
      <c r="H1520">
        <f>IF(G1520&lt;1.1,G1520,IF(G1520&lt;YEAR!$C$2+YEAR!$C$3-2,G1520+1,(YEAR!$C$2+YEAR!$C$3-1)&amp;"       :="))</f>
        <v>1</v>
      </c>
      <c r="I1520">
        <f>IF(H1520&lt;1.1,H1520,IF(H1520&lt;YEAR!$C$2+YEAR!$C$3-2,H1520+1,(YEAR!$C$2+YEAR!$C$3-1)&amp;"       :="))</f>
        <v>1</v>
      </c>
      <c r="J1520">
        <f>IF(I1520&lt;1.1,I1520,IF(I1520&lt;YEAR!$C$2+YEAR!$C$3-2,I1520+1,(YEAR!$C$2+YEAR!$C$3-1)&amp;"       :="))</f>
        <v>1</v>
      </c>
      <c r="K1520">
        <f>IF(J1520&lt;1.1,J1520,IF(J1520&lt;YEAR!$C$2+YEAR!$C$3-2,J1520+1,(YEAR!$C$2+YEAR!$C$3-1)&amp;"       :="))</f>
        <v>1</v>
      </c>
      <c r="L1520">
        <f>IF(K1520&lt;1.1,K1520,IF(K1520&lt;YEAR!$C$2+YEAR!$C$3-2,K1520+1,(YEAR!$C$2+YEAR!$C$3-1)&amp;"       :="))</f>
        <v>1</v>
      </c>
      <c r="M1520">
        <f>IF(L1520&lt;1.1,L1520,IF(L1520&lt;YEAR!$C$2+YEAR!$C$3-2,L1520+1,(YEAR!$C$2+YEAR!$C$3-1)&amp;"       :="))</f>
        <v>1</v>
      </c>
      <c r="N1520">
        <f>IF(M1520&lt;1.1,M1520,IF(M1520&lt;YEAR!$C$2+YEAR!$C$3-2,M1520+1,(YEAR!$C$2+YEAR!$C$3-1)&amp;"       :="))</f>
        <v>1</v>
      </c>
      <c r="O1520">
        <f>IF(N1520&lt;1.1,N1520,IF(N1520&lt;YEAR!$C$2+YEAR!$C$3-2,N1520+1,(YEAR!$C$2+YEAR!$C$3-1)&amp;"       :="))</f>
        <v>1</v>
      </c>
      <c r="P1520">
        <f>IF(O1520&lt;1.1,O1520,IF(O1520&lt;YEAR!$C$2+YEAR!$C$3-2,O1520+1,(YEAR!$C$2+YEAR!$C$3-1)&amp;"       :="))</f>
        <v>1</v>
      </c>
      <c r="Q1520">
        <f>IF(P1520&lt;1.1,P1520,IF(P1520&lt;YEAR!$C$2+YEAR!$C$3-2,P1520+1,(YEAR!$C$2+YEAR!$C$3-1)&amp;"       :="))</f>
        <v>1</v>
      </c>
      <c r="R1520">
        <f>IF(Q1520&lt;1.1,Q1520,IF(Q1520&lt;YEAR!$C$2+YEAR!$C$3-2,Q1520+1,(YEAR!$C$2+YEAR!$C$3-1)&amp;"       :="))</f>
        <v>1</v>
      </c>
      <c r="S1520">
        <f>IF(R1520&lt;1.1,R1520,IF(R1520&lt;YEAR!$C$2+YEAR!$C$3-2,R1520+1,(YEAR!$C$2+YEAR!$C$3-1)&amp;"       :="))</f>
        <v>1</v>
      </c>
      <c r="T1520">
        <f>IF(S1520&lt;1.1,S1520,IF(S1520&lt;YEAR!$C$2+YEAR!$C$3-2,S1520+1,(YEAR!$C$2+YEAR!$C$3-1)&amp;"       :="))</f>
        <v>1</v>
      </c>
      <c r="U1520">
        <f>IF(T1520&lt;1.1,T1520,IF(T1520&lt;YEAR!$C$2+YEAR!$C$3-2,T1520+1,(YEAR!$C$2+YEAR!$C$3-1)&amp;"       :="))</f>
        <v>1</v>
      </c>
      <c r="V1520">
        <f>IF(U1520&lt;1.1,U1520,IF(U1520&lt;YEAR!$C$2+YEAR!$C$3-2,U1520+1,(YEAR!$C$2+YEAR!$C$3-1)&amp;"       :="))</f>
        <v>1</v>
      </c>
      <c r="W1520">
        <f>IF(V1520&lt;1.1,V1520,IF(V1520&lt;YEAR!$C$2+YEAR!$C$3-2,V1520+1,(YEAR!$C$2+YEAR!$C$3-1)&amp;"       :="))</f>
        <v>1</v>
      </c>
      <c r="X1520">
        <f>IF(W1520&lt;1.1,W1520,IF(W1520&lt;YEAR!$C$2+YEAR!$C$3-2,W1520+1,(YEAR!$C$2+YEAR!$C$3-1)&amp;"       :="))</f>
        <v>1</v>
      </c>
      <c r="Y1520">
        <f>IF(X1520&lt;1.1,X1520,IF(X1520&lt;YEAR!$C$2+YEAR!$C$3-2,X1520+1,(YEAR!$C$2+YEAR!$C$3-1)&amp;"       :="))</f>
        <v>1</v>
      </c>
      <c r="Z1520">
        <f>IF(Y1520&lt;1.1,Y1520,IF(Y1520&lt;YEAR!$C$2+YEAR!$C$3-2,Y1520+1,(YEAR!$C$2+YEAR!$C$3-1)&amp;"       :="))</f>
        <v>1</v>
      </c>
      <c r="AA1520">
        <f>IF(Z1520&lt;1.1,Z1520,IF(Z1520&lt;YEAR!$C$2+YEAR!$C$3-2,Z1520+1,(YEAR!$C$2+YEAR!$C$3-1)&amp;"       :="))</f>
        <v>1</v>
      </c>
      <c r="AB1520">
        <f>IF(AA1520&lt;1.1,AA1520,IF(AA1520&lt;YEAR!$C$2+YEAR!$C$3-2,AA1520+1,(YEAR!$C$2+YEAR!$C$3-1)&amp;"       :="))</f>
        <v>1</v>
      </c>
      <c r="AC1520">
        <f>IF(AB1520&lt;1.1,AB1520,IF(AB1520&lt;YEAR!$C$2+YEAR!$C$3-2,AB1520+1,(YEAR!$C$2+YEAR!$C$3-1)&amp;"       :="))</f>
        <v>1</v>
      </c>
      <c r="AD1520">
        <f>IF(AC1520&lt;1.1,AC1520,IF(AC1520&lt;YEAR!$C$2+YEAR!$C$3-2,AC1520+1,(YEAR!$C$2+YEAR!$C$3-1)&amp;"       :="))</f>
        <v>1</v>
      </c>
      <c r="AE1520">
        <f>IF(AD1520&lt;1.1,AD1520,IF(AD1520&lt;YEAR!$C$2+YEAR!$C$3-2,AD1520+1,(YEAR!$C$2+YEAR!$C$3-1)&amp;"       :="))</f>
        <v>1</v>
      </c>
      <c r="AF1520">
        <f>IF(AE1520&lt;1.1,AE1520,IF(AE1520&lt;YEAR!$C$2+YEAR!$C$3-2,AE1520+1,(YEAR!$C$2+YEAR!$C$3-1)&amp;"       :="))</f>
        <v>1</v>
      </c>
      <c r="AG1520">
        <f>IF(AF1520&lt;1.1,AF1520,IF(AF1520&lt;YEAR!$C$2+YEAR!$C$3-2,AF1520+1,(YEAR!$C$2+YEAR!$C$3-1)&amp;"       :="))</f>
        <v>1</v>
      </c>
      <c r="AH1520">
        <f>IF(AG1520&lt;1.1,AG1520,IF(AG1520&lt;YEAR!$C$2+YEAR!$C$3-2,AG1520+1,(YEAR!$C$2+YEAR!$C$3-1)&amp;"       :="))</f>
        <v>1</v>
      </c>
      <c r="AI1520">
        <f>IF(AH1520&lt;1.1,AH1520,IF(AH1520&lt;YEAR!$C$2+YEAR!$C$3-2,AH1520+1,(YEAR!$C$2+YEAR!$C$3-1)&amp;"       :="))</f>
        <v>1</v>
      </c>
      <c r="AJ1520">
        <f>IF(AI1520&lt;1.1,AI1520,IF(AI1520&lt;YEAR!$C$2+YEAR!$C$3-2,AI1520+1,(YEAR!$C$2+YEAR!$C$3-1)&amp;"       :="))</f>
        <v>1</v>
      </c>
    </row>
    <row r="1521" spans="1:36">
      <c r="A1521">
        <f t="shared" ca="1" si="112"/>
        <v>38</v>
      </c>
      <c r="B1521" t="s">
        <v>51</v>
      </c>
      <c r="C1521" t="str">
        <f ca="1">IF(D1521="",OFFSET(AvailabilityFactor!A$1,A1521,0),C1520)</f>
        <v>D2HSF0852</v>
      </c>
      <c r="D1521" t="str" cm="1">
        <f t="array" aca="1" ref="D1521" ca="1">IF(D1520="",TS_DRC!$P$5,OFFSET(TS_DRC!P$5,RIGHT(D1520,2),0,TRUE))</f>
        <v/>
      </c>
      <c r="E1521" t="str">
        <f t="shared" ca="1" si="113"/>
        <v xml:space="preserve">[DRC,D2HSF0852,*,*]          :         </v>
      </c>
      <c r="F1521">
        <f ca="1">IF($D1767="",YEAR!C$2,1)</f>
        <v>2020</v>
      </c>
      <c r="G1521">
        <f ca="1">IF(F1521&lt;1.1,F1521,IF(F1521&lt;YEAR!$C$2+YEAR!$C$3-2,F1521+1,(YEAR!$C$2+YEAR!$C$3-1)&amp;"       :="))</f>
        <v>2021</v>
      </c>
      <c r="H1521">
        <f ca="1">IF(G1521&lt;1.1,G1521,IF(G1521&lt;YEAR!$C$2+YEAR!$C$3-2,G1521+1,(YEAR!$C$2+YEAR!$C$3-1)&amp;"       :="))</f>
        <v>2022</v>
      </c>
      <c r="I1521">
        <f ca="1">IF(H1521&lt;1.1,H1521,IF(H1521&lt;YEAR!$C$2+YEAR!$C$3-2,H1521+1,(YEAR!$C$2+YEAR!$C$3-1)&amp;"       :="))</f>
        <v>2023</v>
      </c>
      <c r="J1521">
        <f ca="1">IF(I1521&lt;1.1,I1521,IF(I1521&lt;YEAR!$C$2+YEAR!$C$3-2,I1521+1,(YEAR!$C$2+YEAR!$C$3-1)&amp;"       :="))</f>
        <v>2024</v>
      </c>
      <c r="K1521">
        <f ca="1">IF(J1521&lt;1.1,J1521,IF(J1521&lt;YEAR!$C$2+YEAR!$C$3-2,J1521+1,(YEAR!$C$2+YEAR!$C$3-1)&amp;"       :="))</f>
        <v>2025</v>
      </c>
      <c r="L1521">
        <f ca="1">IF(K1521&lt;1.1,K1521,IF(K1521&lt;YEAR!$C$2+YEAR!$C$3-2,K1521+1,(YEAR!$C$2+YEAR!$C$3-1)&amp;"       :="))</f>
        <v>2026</v>
      </c>
      <c r="M1521">
        <f ca="1">IF(L1521&lt;1.1,L1521,IF(L1521&lt;YEAR!$C$2+YEAR!$C$3-2,L1521+1,(YEAR!$C$2+YEAR!$C$3-1)&amp;"       :="))</f>
        <v>2027</v>
      </c>
      <c r="N1521">
        <f ca="1">IF(M1521&lt;1.1,M1521,IF(M1521&lt;YEAR!$C$2+YEAR!$C$3-2,M1521+1,(YEAR!$C$2+YEAR!$C$3-1)&amp;"       :="))</f>
        <v>2028</v>
      </c>
      <c r="O1521">
        <f ca="1">IF(N1521&lt;1.1,N1521,IF(N1521&lt;YEAR!$C$2+YEAR!$C$3-2,N1521+1,(YEAR!$C$2+YEAR!$C$3-1)&amp;"       :="))</f>
        <v>2029</v>
      </c>
      <c r="P1521">
        <f ca="1">IF(O1521&lt;1.1,O1521,IF(O1521&lt;YEAR!$C$2+YEAR!$C$3-2,O1521+1,(YEAR!$C$2+YEAR!$C$3-1)&amp;"       :="))</f>
        <v>2030</v>
      </c>
      <c r="Q1521">
        <f ca="1">IF(P1521&lt;1.1,P1521,IF(P1521&lt;YEAR!$C$2+YEAR!$C$3-2,P1521+1,(YEAR!$C$2+YEAR!$C$3-1)&amp;"       :="))</f>
        <v>2031</v>
      </c>
      <c r="R1521">
        <f ca="1">IF(Q1521&lt;1.1,Q1521,IF(Q1521&lt;YEAR!$C$2+YEAR!$C$3-2,Q1521+1,(YEAR!$C$2+YEAR!$C$3-1)&amp;"       :="))</f>
        <v>2032</v>
      </c>
      <c r="S1521">
        <f ca="1">IF(R1521&lt;1.1,R1521,IF(R1521&lt;YEAR!$C$2+YEAR!$C$3-2,R1521+1,(YEAR!$C$2+YEAR!$C$3-1)&amp;"       :="))</f>
        <v>2033</v>
      </c>
      <c r="T1521">
        <f ca="1">IF(S1521&lt;1.1,S1521,IF(S1521&lt;YEAR!$C$2+YEAR!$C$3-2,S1521+1,(YEAR!$C$2+YEAR!$C$3-1)&amp;"       :="))</f>
        <v>2034</v>
      </c>
      <c r="U1521">
        <f ca="1">IF(T1521&lt;1.1,T1521,IF(T1521&lt;YEAR!$C$2+YEAR!$C$3-2,T1521+1,(YEAR!$C$2+YEAR!$C$3-1)&amp;"       :="))</f>
        <v>2035</v>
      </c>
      <c r="V1521">
        <f ca="1">IF(U1521&lt;1.1,U1521,IF(U1521&lt;YEAR!$C$2+YEAR!$C$3-2,U1521+1,(YEAR!$C$2+YEAR!$C$3-1)&amp;"       :="))</f>
        <v>2036</v>
      </c>
      <c r="W1521">
        <f ca="1">IF(V1521&lt;1.1,V1521,IF(V1521&lt;YEAR!$C$2+YEAR!$C$3-2,V1521+1,(YEAR!$C$2+YEAR!$C$3-1)&amp;"       :="))</f>
        <v>2037</v>
      </c>
      <c r="X1521">
        <f ca="1">IF(W1521&lt;1.1,W1521,IF(W1521&lt;YEAR!$C$2+YEAR!$C$3-2,W1521+1,(YEAR!$C$2+YEAR!$C$3-1)&amp;"       :="))</f>
        <v>2038</v>
      </c>
      <c r="Y1521">
        <f ca="1">IF(X1521&lt;1.1,X1521,IF(X1521&lt;YEAR!$C$2+YEAR!$C$3-2,X1521+1,(YEAR!$C$2+YEAR!$C$3-1)&amp;"       :="))</f>
        <v>2039</v>
      </c>
      <c r="Z1521">
        <f ca="1">IF(Y1521&lt;1.1,Y1521,IF(Y1521&lt;YEAR!$C$2+YEAR!$C$3-2,Y1521+1,(YEAR!$C$2+YEAR!$C$3-1)&amp;"       :="))</f>
        <v>2040</v>
      </c>
      <c r="AA1521">
        <f ca="1">IF(Z1521&lt;1.1,Z1521,IF(Z1521&lt;YEAR!$C$2+YEAR!$C$3-2,Z1521+1,(YEAR!$C$2+YEAR!$C$3-1)&amp;"       :="))</f>
        <v>2041</v>
      </c>
      <c r="AB1521">
        <f ca="1">IF(AA1521&lt;1.1,AA1521,IF(AA1521&lt;YEAR!$C$2+YEAR!$C$3-2,AA1521+1,(YEAR!$C$2+YEAR!$C$3-1)&amp;"       :="))</f>
        <v>2042</v>
      </c>
      <c r="AC1521">
        <f ca="1">IF(AB1521&lt;1.1,AB1521,IF(AB1521&lt;YEAR!$C$2+YEAR!$C$3-2,AB1521+1,(YEAR!$C$2+YEAR!$C$3-1)&amp;"       :="))</f>
        <v>2043</v>
      </c>
      <c r="AD1521">
        <f ca="1">IF(AC1521&lt;1.1,AC1521,IF(AC1521&lt;YEAR!$C$2+YEAR!$C$3-2,AC1521+1,(YEAR!$C$2+YEAR!$C$3-1)&amp;"       :="))</f>
        <v>2044</v>
      </c>
      <c r="AE1521">
        <f ca="1">IF(AD1521&lt;1.1,AD1521,IF(AD1521&lt;YEAR!$C$2+YEAR!$C$3-2,AD1521+1,(YEAR!$C$2+YEAR!$C$3-1)&amp;"       :="))</f>
        <v>2045</v>
      </c>
      <c r="AF1521">
        <f ca="1">IF(AE1521&lt;1.1,AE1521,IF(AE1521&lt;YEAR!$C$2+YEAR!$C$3-2,AE1521+1,(YEAR!$C$2+YEAR!$C$3-1)&amp;"       :="))</f>
        <v>2046</v>
      </c>
      <c r="AG1521">
        <f ca="1">IF(AF1521&lt;1.1,AF1521,IF(AF1521&lt;YEAR!$C$2+YEAR!$C$3-2,AF1521+1,(YEAR!$C$2+YEAR!$C$3-1)&amp;"       :="))</f>
        <v>2047</v>
      </c>
      <c r="AH1521">
        <f ca="1">IF(AG1521&lt;1.1,AG1521,IF(AG1521&lt;YEAR!$C$2+YEAR!$C$3-2,AG1521+1,(YEAR!$C$2+YEAR!$C$3-1)&amp;"       :="))</f>
        <v>2048</v>
      </c>
      <c r="AI1521">
        <f ca="1">IF(AH1521&lt;1.1,AH1521,IF(AH1521&lt;YEAR!$C$2+YEAR!$C$3-2,AH1521+1,(YEAR!$C$2+YEAR!$C$3-1)&amp;"       :="))</f>
        <v>2049</v>
      </c>
      <c r="AJ1521" t="str">
        <f ca="1">IF(AI1521&lt;1.1,AI1521,IF(AI1521&lt;YEAR!$C$2+YEAR!$C$3-2,AI1521+1,(YEAR!$C$2+YEAR!$C$3-1)&amp;"       :="))</f>
        <v>2050       :=</v>
      </c>
    </row>
    <row r="1522" spans="1:36">
      <c r="A1522">
        <f t="shared" ca="1" si="106"/>
        <v>38</v>
      </c>
      <c r="B1522" t="s">
        <v>51</v>
      </c>
      <c r="C1522" t="str">
        <f ca="1">IF(D1522="",OFFSET(AvailabilityFactor!A$1,A1522,0),C1521)</f>
        <v>D2HSF0852</v>
      </c>
      <c r="D1522" t="str" cm="1">
        <f t="array" aca="1" ref="D1522" ca="1">IF(D1521="",TS_DRC!$P$5,OFFSET(TS_DRC!P$5,RIGHT(D1521,2),0,TRUE))</f>
        <v>TS01</v>
      </c>
      <c r="E1522" t="str">
        <f t="shared" ca="1" si="109"/>
        <v>TS01</v>
      </c>
      <c r="F1522">
        <f>[3]Scenarios!$H$7</f>
        <v>1</v>
      </c>
      <c r="G1522">
        <f>IF(F1522&lt;1.1,F1522,IF(F1522&lt;YEAR!$C$2+YEAR!$C$3-2,F1522+1,(YEAR!$C$2+YEAR!$C$3-1)&amp;"       :="))</f>
        <v>1</v>
      </c>
      <c r="H1522">
        <f>IF(G1522&lt;1.1,G1522,IF(G1522&lt;YEAR!$C$2+YEAR!$C$3-2,G1522+1,(YEAR!$C$2+YEAR!$C$3-1)&amp;"       :="))</f>
        <v>1</v>
      </c>
      <c r="I1522">
        <f>IF(H1522&lt;1.1,H1522,IF(H1522&lt;YEAR!$C$2+YEAR!$C$3-2,H1522+1,(YEAR!$C$2+YEAR!$C$3-1)&amp;"       :="))</f>
        <v>1</v>
      </c>
      <c r="J1522">
        <f>IF(I1522&lt;1.1,I1522,IF(I1522&lt;YEAR!$C$2+YEAR!$C$3-2,I1522+1,(YEAR!$C$2+YEAR!$C$3-1)&amp;"       :="))</f>
        <v>1</v>
      </c>
      <c r="K1522">
        <f>IF(J1522&lt;1.1,J1522,IF(J1522&lt;YEAR!$C$2+YEAR!$C$3-2,J1522+1,(YEAR!$C$2+YEAR!$C$3-1)&amp;"       :="))</f>
        <v>1</v>
      </c>
      <c r="L1522">
        <f>IF(K1522&lt;1.1,K1522,IF(K1522&lt;YEAR!$C$2+YEAR!$C$3-2,K1522+1,(YEAR!$C$2+YEAR!$C$3-1)&amp;"       :="))</f>
        <v>1</v>
      </c>
      <c r="M1522">
        <f>IF(L1522&lt;1.1,L1522,IF(L1522&lt;YEAR!$C$2+YEAR!$C$3-2,L1522+1,(YEAR!$C$2+YEAR!$C$3-1)&amp;"       :="))</f>
        <v>1</v>
      </c>
      <c r="N1522">
        <f>IF(M1522&lt;1.1,M1522,IF(M1522&lt;YEAR!$C$2+YEAR!$C$3-2,M1522+1,(YEAR!$C$2+YEAR!$C$3-1)&amp;"       :="))</f>
        <v>1</v>
      </c>
      <c r="O1522">
        <f>IF(N1522&lt;1.1,N1522,IF(N1522&lt;YEAR!$C$2+YEAR!$C$3-2,N1522+1,(YEAR!$C$2+YEAR!$C$3-1)&amp;"       :="))</f>
        <v>1</v>
      </c>
      <c r="P1522">
        <f>IF(O1522&lt;1.1,O1522,IF(O1522&lt;YEAR!$C$2+YEAR!$C$3-2,O1522+1,(YEAR!$C$2+YEAR!$C$3-1)&amp;"       :="))</f>
        <v>1</v>
      </c>
      <c r="Q1522">
        <f>IF(P1522&lt;1.1,P1522,IF(P1522&lt;YEAR!$C$2+YEAR!$C$3-2,P1522+1,(YEAR!$C$2+YEAR!$C$3-1)&amp;"       :="))</f>
        <v>1</v>
      </c>
      <c r="R1522">
        <f>IF(Q1522&lt;1.1,Q1522,IF(Q1522&lt;YEAR!$C$2+YEAR!$C$3-2,Q1522+1,(YEAR!$C$2+YEAR!$C$3-1)&amp;"       :="))</f>
        <v>1</v>
      </c>
      <c r="S1522">
        <f>IF(R1522&lt;1.1,R1522,IF(R1522&lt;YEAR!$C$2+YEAR!$C$3-2,R1522+1,(YEAR!$C$2+YEAR!$C$3-1)&amp;"       :="))</f>
        <v>1</v>
      </c>
      <c r="T1522">
        <f>IF(S1522&lt;1.1,S1522,IF(S1522&lt;YEAR!$C$2+YEAR!$C$3-2,S1522+1,(YEAR!$C$2+YEAR!$C$3-1)&amp;"       :="))</f>
        <v>1</v>
      </c>
      <c r="U1522">
        <f>IF(T1522&lt;1.1,T1522,IF(T1522&lt;YEAR!$C$2+YEAR!$C$3-2,T1522+1,(YEAR!$C$2+YEAR!$C$3-1)&amp;"       :="))</f>
        <v>1</v>
      </c>
      <c r="V1522">
        <f>IF(U1522&lt;1.1,U1522,IF(U1522&lt;YEAR!$C$2+YEAR!$C$3-2,U1522+1,(YEAR!$C$2+YEAR!$C$3-1)&amp;"       :="))</f>
        <v>1</v>
      </c>
      <c r="W1522">
        <f>IF(V1522&lt;1.1,V1522,IF(V1522&lt;YEAR!$C$2+YEAR!$C$3-2,V1522+1,(YEAR!$C$2+YEAR!$C$3-1)&amp;"       :="))</f>
        <v>1</v>
      </c>
      <c r="X1522">
        <f>IF(W1522&lt;1.1,W1522,IF(W1522&lt;YEAR!$C$2+YEAR!$C$3-2,W1522+1,(YEAR!$C$2+YEAR!$C$3-1)&amp;"       :="))</f>
        <v>1</v>
      </c>
      <c r="Y1522">
        <f>IF(X1522&lt;1.1,X1522,IF(X1522&lt;YEAR!$C$2+YEAR!$C$3-2,X1522+1,(YEAR!$C$2+YEAR!$C$3-1)&amp;"       :="))</f>
        <v>1</v>
      </c>
      <c r="Z1522">
        <f>IF(Y1522&lt;1.1,Y1522,IF(Y1522&lt;YEAR!$C$2+YEAR!$C$3-2,Y1522+1,(YEAR!$C$2+YEAR!$C$3-1)&amp;"       :="))</f>
        <v>1</v>
      </c>
      <c r="AA1522">
        <f>IF(Z1522&lt;1.1,Z1522,IF(Z1522&lt;YEAR!$C$2+YEAR!$C$3-2,Z1522+1,(YEAR!$C$2+YEAR!$C$3-1)&amp;"       :="))</f>
        <v>1</v>
      </c>
      <c r="AB1522">
        <f>IF(AA1522&lt;1.1,AA1522,IF(AA1522&lt;YEAR!$C$2+YEAR!$C$3-2,AA1522+1,(YEAR!$C$2+YEAR!$C$3-1)&amp;"       :="))</f>
        <v>1</v>
      </c>
      <c r="AC1522">
        <f>IF(AB1522&lt;1.1,AB1522,IF(AB1522&lt;YEAR!$C$2+YEAR!$C$3-2,AB1522+1,(YEAR!$C$2+YEAR!$C$3-1)&amp;"       :="))</f>
        <v>1</v>
      </c>
      <c r="AD1522">
        <f>IF(AC1522&lt;1.1,AC1522,IF(AC1522&lt;YEAR!$C$2+YEAR!$C$3-2,AC1522+1,(YEAR!$C$2+YEAR!$C$3-1)&amp;"       :="))</f>
        <v>1</v>
      </c>
      <c r="AE1522">
        <f>IF(AD1522&lt;1.1,AD1522,IF(AD1522&lt;YEAR!$C$2+YEAR!$C$3-2,AD1522+1,(YEAR!$C$2+YEAR!$C$3-1)&amp;"       :="))</f>
        <v>1</v>
      </c>
      <c r="AF1522">
        <f>IF(AE1522&lt;1.1,AE1522,IF(AE1522&lt;YEAR!$C$2+YEAR!$C$3-2,AE1522+1,(YEAR!$C$2+YEAR!$C$3-1)&amp;"       :="))</f>
        <v>1</v>
      </c>
      <c r="AG1522">
        <f>IF(AF1522&lt;1.1,AF1522,IF(AF1522&lt;YEAR!$C$2+YEAR!$C$3-2,AF1522+1,(YEAR!$C$2+YEAR!$C$3-1)&amp;"       :="))</f>
        <v>1</v>
      </c>
      <c r="AH1522">
        <f>IF(AG1522&lt;1.1,AG1522,IF(AG1522&lt;YEAR!$C$2+YEAR!$C$3-2,AG1522+1,(YEAR!$C$2+YEAR!$C$3-1)&amp;"       :="))</f>
        <v>1</v>
      </c>
      <c r="AI1522">
        <f>IF(AH1522&lt;1.1,AH1522,IF(AH1522&lt;YEAR!$C$2+YEAR!$C$3-2,AH1522+1,(YEAR!$C$2+YEAR!$C$3-1)&amp;"       :="))</f>
        <v>1</v>
      </c>
      <c r="AJ1522">
        <f>IF(AI1522&lt;1.1,AI1522,IF(AI1522&lt;YEAR!$C$2+YEAR!$C$3-2,AI1522+1,(YEAR!$C$2+YEAR!$C$3-1)&amp;"       :="))</f>
        <v>1</v>
      </c>
    </row>
    <row r="1523" spans="1:36">
      <c r="A1523">
        <f t="shared" ca="1" si="106"/>
        <v>38</v>
      </c>
      <c r="B1523" t="s">
        <v>51</v>
      </c>
      <c r="C1523" t="str">
        <f ca="1">IF(D1523="",OFFSET(AvailabilityFactor!A$1,A1523,0),C1522)</f>
        <v>D2HSF0852</v>
      </c>
      <c r="D1523" t="str" cm="1">
        <f t="array" aca="1" ref="D1523" ca="1">IF(D1522="",TS_DRC!$P$5,OFFSET(TS_DRC!P$5,RIGHT(D1522,2),0,TRUE))</f>
        <v>TS02</v>
      </c>
      <c r="E1523" t="str">
        <f t="shared" ca="1" si="109"/>
        <v>TS02</v>
      </c>
      <c r="F1523">
        <f>[3]Scenarios!$H$7</f>
        <v>1</v>
      </c>
      <c r="G1523">
        <f>IF(F1523&lt;1.1,F1523,IF(F1523&lt;YEAR!$C$2+YEAR!$C$3-2,F1523+1,(YEAR!$C$2+YEAR!$C$3-1)&amp;"       :="))</f>
        <v>1</v>
      </c>
      <c r="H1523">
        <f>IF(G1523&lt;1.1,G1523,IF(G1523&lt;YEAR!$C$2+YEAR!$C$3-2,G1523+1,(YEAR!$C$2+YEAR!$C$3-1)&amp;"       :="))</f>
        <v>1</v>
      </c>
      <c r="I1523">
        <f>IF(H1523&lt;1.1,H1523,IF(H1523&lt;YEAR!$C$2+YEAR!$C$3-2,H1523+1,(YEAR!$C$2+YEAR!$C$3-1)&amp;"       :="))</f>
        <v>1</v>
      </c>
      <c r="J1523">
        <f>IF(I1523&lt;1.1,I1523,IF(I1523&lt;YEAR!$C$2+YEAR!$C$3-2,I1523+1,(YEAR!$C$2+YEAR!$C$3-1)&amp;"       :="))</f>
        <v>1</v>
      </c>
      <c r="K1523">
        <f>IF(J1523&lt;1.1,J1523,IF(J1523&lt;YEAR!$C$2+YEAR!$C$3-2,J1523+1,(YEAR!$C$2+YEAR!$C$3-1)&amp;"       :="))</f>
        <v>1</v>
      </c>
      <c r="L1523">
        <f>IF(K1523&lt;1.1,K1523,IF(K1523&lt;YEAR!$C$2+YEAR!$C$3-2,K1523+1,(YEAR!$C$2+YEAR!$C$3-1)&amp;"       :="))</f>
        <v>1</v>
      </c>
      <c r="M1523">
        <f>IF(L1523&lt;1.1,L1523,IF(L1523&lt;YEAR!$C$2+YEAR!$C$3-2,L1523+1,(YEAR!$C$2+YEAR!$C$3-1)&amp;"       :="))</f>
        <v>1</v>
      </c>
      <c r="N1523">
        <f>IF(M1523&lt;1.1,M1523,IF(M1523&lt;YEAR!$C$2+YEAR!$C$3-2,M1523+1,(YEAR!$C$2+YEAR!$C$3-1)&amp;"       :="))</f>
        <v>1</v>
      </c>
      <c r="O1523">
        <f>IF(N1523&lt;1.1,N1523,IF(N1523&lt;YEAR!$C$2+YEAR!$C$3-2,N1523+1,(YEAR!$C$2+YEAR!$C$3-1)&amp;"       :="))</f>
        <v>1</v>
      </c>
      <c r="P1523">
        <f>IF(O1523&lt;1.1,O1523,IF(O1523&lt;YEAR!$C$2+YEAR!$C$3-2,O1523+1,(YEAR!$C$2+YEAR!$C$3-1)&amp;"       :="))</f>
        <v>1</v>
      </c>
      <c r="Q1523">
        <f>IF(P1523&lt;1.1,P1523,IF(P1523&lt;YEAR!$C$2+YEAR!$C$3-2,P1523+1,(YEAR!$C$2+YEAR!$C$3-1)&amp;"       :="))</f>
        <v>1</v>
      </c>
      <c r="R1523">
        <f>IF(Q1523&lt;1.1,Q1523,IF(Q1523&lt;YEAR!$C$2+YEAR!$C$3-2,Q1523+1,(YEAR!$C$2+YEAR!$C$3-1)&amp;"       :="))</f>
        <v>1</v>
      </c>
      <c r="S1523">
        <f>IF(R1523&lt;1.1,R1523,IF(R1523&lt;YEAR!$C$2+YEAR!$C$3-2,R1523+1,(YEAR!$C$2+YEAR!$C$3-1)&amp;"       :="))</f>
        <v>1</v>
      </c>
      <c r="T1523">
        <f>IF(S1523&lt;1.1,S1523,IF(S1523&lt;YEAR!$C$2+YEAR!$C$3-2,S1523+1,(YEAR!$C$2+YEAR!$C$3-1)&amp;"       :="))</f>
        <v>1</v>
      </c>
      <c r="U1523">
        <f>IF(T1523&lt;1.1,T1523,IF(T1523&lt;YEAR!$C$2+YEAR!$C$3-2,T1523+1,(YEAR!$C$2+YEAR!$C$3-1)&amp;"       :="))</f>
        <v>1</v>
      </c>
      <c r="V1523">
        <f>IF(U1523&lt;1.1,U1523,IF(U1523&lt;YEAR!$C$2+YEAR!$C$3-2,U1523+1,(YEAR!$C$2+YEAR!$C$3-1)&amp;"       :="))</f>
        <v>1</v>
      </c>
      <c r="W1523">
        <f>IF(V1523&lt;1.1,V1523,IF(V1523&lt;YEAR!$C$2+YEAR!$C$3-2,V1523+1,(YEAR!$C$2+YEAR!$C$3-1)&amp;"       :="))</f>
        <v>1</v>
      </c>
      <c r="X1523">
        <f>IF(W1523&lt;1.1,W1523,IF(W1523&lt;YEAR!$C$2+YEAR!$C$3-2,W1523+1,(YEAR!$C$2+YEAR!$C$3-1)&amp;"       :="))</f>
        <v>1</v>
      </c>
      <c r="Y1523">
        <f>IF(X1523&lt;1.1,X1523,IF(X1523&lt;YEAR!$C$2+YEAR!$C$3-2,X1523+1,(YEAR!$C$2+YEAR!$C$3-1)&amp;"       :="))</f>
        <v>1</v>
      </c>
      <c r="Z1523">
        <f>IF(Y1523&lt;1.1,Y1523,IF(Y1523&lt;YEAR!$C$2+YEAR!$C$3-2,Y1523+1,(YEAR!$C$2+YEAR!$C$3-1)&amp;"       :="))</f>
        <v>1</v>
      </c>
      <c r="AA1523">
        <f>IF(Z1523&lt;1.1,Z1523,IF(Z1523&lt;YEAR!$C$2+YEAR!$C$3-2,Z1523+1,(YEAR!$C$2+YEAR!$C$3-1)&amp;"       :="))</f>
        <v>1</v>
      </c>
      <c r="AB1523">
        <f>IF(AA1523&lt;1.1,AA1523,IF(AA1523&lt;YEAR!$C$2+YEAR!$C$3-2,AA1523+1,(YEAR!$C$2+YEAR!$C$3-1)&amp;"       :="))</f>
        <v>1</v>
      </c>
      <c r="AC1523">
        <f>IF(AB1523&lt;1.1,AB1523,IF(AB1523&lt;YEAR!$C$2+YEAR!$C$3-2,AB1523+1,(YEAR!$C$2+YEAR!$C$3-1)&amp;"       :="))</f>
        <v>1</v>
      </c>
      <c r="AD1523">
        <f>IF(AC1523&lt;1.1,AC1523,IF(AC1523&lt;YEAR!$C$2+YEAR!$C$3-2,AC1523+1,(YEAR!$C$2+YEAR!$C$3-1)&amp;"       :="))</f>
        <v>1</v>
      </c>
      <c r="AE1523">
        <f>IF(AD1523&lt;1.1,AD1523,IF(AD1523&lt;YEAR!$C$2+YEAR!$C$3-2,AD1523+1,(YEAR!$C$2+YEAR!$C$3-1)&amp;"       :="))</f>
        <v>1</v>
      </c>
      <c r="AF1523">
        <f>IF(AE1523&lt;1.1,AE1523,IF(AE1523&lt;YEAR!$C$2+YEAR!$C$3-2,AE1523+1,(YEAR!$C$2+YEAR!$C$3-1)&amp;"       :="))</f>
        <v>1</v>
      </c>
      <c r="AG1523">
        <f>IF(AF1523&lt;1.1,AF1523,IF(AF1523&lt;YEAR!$C$2+YEAR!$C$3-2,AF1523+1,(YEAR!$C$2+YEAR!$C$3-1)&amp;"       :="))</f>
        <v>1</v>
      </c>
      <c r="AH1523">
        <f>IF(AG1523&lt;1.1,AG1523,IF(AG1523&lt;YEAR!$C$2+YEAR!$C$3-2,AG1523+1,(YEAR!$C$2+YEAR!$C$3-1)&amp;"       :="))</f>
        <v>1</v>
      </c>
      <c r="AI1523">
        <f>IF(AH1523&lt;1.1,AH1523,IF(AH1523&lt;YEAR!$C$2+YEAR!$C$3-2,AH1523+1,(YEAR!$C$2+YEAR!$C$3-1)&amp;"       :="))</f>
        <v>1</v>
      </c>
      <c r="AJ1523">
        <f>IF(AI1523&lt;1.1,AI1523,IF(AI1523&lt;YEAR!$C$2+YEAR!$C$3-2,AI1523+1,(YEAR!$C$2+YEAR!$C$3-1)&amp;"       :="))</f>
        <v>1</v>
      </c>
    </row>
    <row r="1524" spans="1:36">
      <c r="A1524">
        <f t="shared" ca="1" si="106"/>
        <v>38</v>
      </c>
      <c r="B1524" t="s">
        <v>51</v>
      </c>
      <c r="C1524" t="str">
        <f ca="1">IF(D1524="",OFFSET(AvailabilityFactor!A$1,A1524,0),C1523)</f>
        <v>D2HSF0852</v>
      </c>
      <c r="D1524" t="str" cm="1">
        <f t="array" aca="1" ref="D1524" ca="1">IF(D1523="",TS_DRC!$P$5,OFFSET(TS_DRC!P$5,RIGHT(D1523,2),0,TRUE))</f>
        <v>TS03</v>
      </c>
      <c r="E1524" t="str">
        <f t="shared" ca="1" si="109"/>
        <v>TS03</v>
      </c>
      <c r="F1524">
        <f>[3]Scenarios!$H$7</f>
        <v>1</v>
      </c>
      <c r="G1524">
        <f>IF(F1524&lt;1.1,F1524,IF(F1524&lt;YEAR!$C$2+YEAR!$C$3-2,F1524+1,(YEAR!$C$2+YEAR!$C$3-1)&amp;"       :="))</f>
        <v>1</v>
      </c>
      <c r="H1524">
        <f>IF(G1524&lt;1.1,G1524,IF(G1524&lt;YEAR!$C$2+YEAR!$C$3-2,G1524+1,(YEAR!$C$2+YEAR!$C$3-1)&amp;"       :="))</f>
        <v>1</v>
      </c>
      <c r="I1524">
        <f>IF(H1524&lt;1.1,H1524,IF(H1524&lt;YEAR!$C$2+YEAR!$C$3-2,H1524+1,(YEAR!$C$2+YEAR!$C$3-1)&amp;"       :="))</f>
        <v>1</v>
      </c>
      <c r="J1524">
        <f>IF(I1524&lt;1.1,I1524,IF(I1524&lt;YEAR!$C$2+YEAR!$C$3-2,I1524+1,(YEAR!$C$2+YEAR!$C$3-1)&amp;"       :="))</f>
        <v>1</v>
      </c>
      <c r="K1524">
        <f>IF(J1524&lt;1.1,J1524,IF(J1524&lt;YEAR!$C$2+YEAR!$C$3-2,J1524+1,(YEAR!$C$2+YEAR!$C$3-1)&amp;"       :="))</f>
        <v>1</v>
      </c>
      <c r="L1524">
        <f>IF(K1524&lt;1.1,K1524,IF(K1524&lt;YEAR!$C$2+YEAR!$C$3-2,K1524+1,(YEAR!$C$2+YEAR!$C$3-1)&amp;"       :="))</f>
        <v>1</v>
      </c>
      <c r="M1524">
        <f>IF(L1524&lt;1.1,L1524,IF(L1524&lt;YEAR!$C$2+YEAR!$C$3-2,L1524+1,(YEAR!$C$2+YEAR!$C$3-1)&amp;"       :="))</f>
        <v>1</v>
      </c>
      <c r="N1524">
        <f>IF(M1524&lt;1.1,M1524,IF(M1524&lt;YEAR!$C$2+YEAR!$C$3-2,M1524+1,(YEAR!$C$2+YEAR!$C$3-1)&amp;"       :="))</f>
        <v>1</v>
      </c>
      <c r="O1524">
        <f>IF(N1524&lt;1.1,N1524,IF(N1524&lt;YEAR!$C$2+YEAR!$C$3-2,N1524+1,(YEAR!$C$2+YEAR!$C$3-1)&amp;"       :="))</f>
        <v>1</v>
      </c>
      <c r="P1524">
        <f>IF(O1524&lt;1.1,O1524,IF(O1524&lt;YEAR!$C$2+YEAR!$C$3-2,O1524+1,(YEAR!$C$2+YEAR!$C$3-1)&amp;"       :="))</f>
        <v>1</v>
      </c>
      <c r="Q1524">
        <f>IF(P1524&lt;1.1,P1524,IF(P1524&lt;YEAR!$C$2+YEAR!$C$3-2,P1524+1,(YEAR!$C$2+YEAR!$C$3-1)&amp;"       :="))</f>
        <v>1</v>
      </c>
      <c r="R1524">
        <f>IF(Q1524&lt;1.1,Q1524,IF(Q1524&lt;YEAR!$C$2+YEAR!$C$3-2,Q1524+1,(YEAR!$C$2+YEAR!$C$3-1)&amp;"       :="))</f>
        <v>1</v>
      </c>
      <c r="S1524">
        <f>IF(R1524&lt;1.1,R1524,IF(R1524&lt;YEAR!$C$2+YEAR!$C$3-2,R1524+1,(YEAR!$C$2+YEAR!$C$3-1)&amp;"       :="))</f>
        <v>1</v>
      </c>
      <c r="T1524">
        <f>IF(S1524&lt;1.1,S1524,IF(S1524&lt;YEAR!$C$2+YEAR!$C$3-2,S1524+1,(YEAR!$C$2+YEAR!$C$3-1)&amp;"       :="))</f>
        <v>1</v>
      </c>
      <c r="U1524">
        <f>IF(T1524&lt;1.1,T1524,IF(T1524&lt;YEAR!$C$2+YEAR!$C$3-2,T1524+1,(YEAR!$C$2+YEAR!$C$3-1)&amp;"       :="))</f>
        <v>1</v>
      </c>
      <c r="V1524">
        <f>IF(U1524&lt;1.1,U1524,IF(U1524&lt;YEAR!$C$2+YEAR!$C$3-2,U1524+1,(YEAR!$C$2+YEAR!$C$3-1)&amp;"       :="))</f>
        <v>1</v>
      </c>
      <c r="W1524">
        <f>IF(V1524&lt;1.1,V1524,IF(V1524&lt;YEAR!$C$2+YEAR!$C$3-2,V1524+1,(YEAR!$C$2+YEAR!$C$3-1)&amp;"       :="))</f>
        <v>1</v>
      </c>
      <c r="X1524">
        <f>IF(W1524&lt;1.1,W1524,IF(W1524&lt;YEAR!$C$2+YEAR!$C$3-2,W1524+1,(YEAR!$C$2+YEAR!$C$3-1)&amp;"       :="))</f>
        <v>1</v>
      </c>
      <c r="Y1524">
        <f>IF(X1524&lt;1.1,X1524,IF(X1524&lt;YEAR!$C$2+YEAR!$C$3-2,X1524+1,(YEAR!$C$2+YEAR!$C$3-1)&amp;"       :="))</f>
        <v>1</v>
      </c>
      <c r="Z1524">
        <f>IF(Y1524&lt;1.1,Y1524,IF(Y1524&lt;YEAR!$C$2+YEAR!$C$3-2,Y1524+1,(YEAR!$C$2+YEAR!$C$3-1)&amp;"       :="))</f>
        <v>1</v>
      </c>
      <c r="AA1524">
        <f>IF(Z1524&lt;1.1,Z1524,IF(Z1524&lt;YEAR!$C$2+YEAR!$C$3-2,Z1524+1,(YEAR!$C$2+YEAR!$C$3-1)&amp;"       :="))</f>
        <v>1</v>
      </c>
      <c r="AB1524">
        <f>IF(AA1524&lt;1.1,AA1524,IF(AA1524&lt;YEAR!$C$2+YEAR!$C$3-2,AA1524+1,(YEAR!$C$2+YEAR!$C$3-1)&amp;"       :="))</f>
        <v>1</v>
      </c>
      <c r="AC1524">
        <f>IF(AB1524&lt;1.1,AB1524,IF(AB1524&lt;YEAR!$C$2+YEAR!$C$3-2,AB1524+1,(YEAR!$C$2+YEAR!$C$3-1)&amp;"       :="))</f>
        <v>1</v>
      </c>
      <c r="AD1524">
        <f>IF(AC1524&lt;1.1,AC1524,IF(AC1524&lt;YEAR!$C$2+YEAR!$C$3-2,AC1524+1,(YEAR!$C$2+YEAR!$C$3-1)&amp;"       :="))</f>
        <v>1</v>
      </c>
      <c r="AE1524">
        <f>IF(AD1524&lt;1.1,AD1524,IF(AD1524&lt;YEAR!$C$2+YEAR!$C$3-2,AD1524+1,(YEAR!$C$2+YEAR!$C$3-1)&amp;"       :="))</f>
        <v>1</v>
      </c>
      <c r="AF1524">
        <f>IF(AE1524&lt;1.1,AE1524,IF(AE1524&lt;YEAR!$C$2+YEAR!$C$3-2,AE1524+1,(YEAR!$C$2+YEAR!$C$3-1)&amp;"       :="))</f>
        <v>1</v>
      </c>
      <c r="AG1524">
        <f>IF(AF1524&lt;1.1,AF1524,IF(AF1524&lt;YEAR!$C$2+YEAR!$C$3-2,AF1524+1,(YEAR!$C$2+YEAR!$C$3-1)&amp;"       :="))</f>
        <v>1</v>
      </c>
      <c r="AH1524">
        <f>IF(AG1524&lt;1.1,AG1524,IF(AG1524&lt;YEAR!$C$2+YEAR!$C$3-2,AG1524+1,(YEAR!$C$2+YEAR!$C$3-1)&amp;"       :="))</f>
        <v>1</v>
      </c>
      <c r="AI1524">
        <f>IF(AH1524&lt;1.1,AH1524,IF(AH1524&lt;YEAR!$C$2+YEAR!$C$3-2,AH1524+1,(YEAR!$C$2+YEAR!$C$3-1)&amp;"       :="))</f>
        <v>1</v>
      </c>
      <c r="AJ1524">
        <f>IF(AI1524&lt;1.1,AI1524,IF(AI1524&lt;YEAR!$C$2+YEAR!$C$3-2,AI1524+1,(YEAR!$C$2+YEAR!$C$3-1)&amp;"       :="))</f>
        <v>1</v>
      </c>
    </row>
    <row r="1525" spans="1:36">
      <c r="A1525">
        <f t="shared" ca="1" si="106"/>
        <v>38</v>
      </c>
      <c r="B1525" t="s">
        <v>51</v>
      </c>
      <c r="C1525" t="str">
        <f ca="1">IF(D1525="",OFFSET(AvailabilityFactor!A$1,A1525,0),C1524)</f>
        <v>D2HSF0852</v>
      </c>
      <c r="D1525" t="str" cm="1">
        <f t="array" aca="1" ref="D1525" ca="1">IF(D1524="",TS_DRC!$P$5,OFFSET(TS_DRC!P$5,RIGHT(D1524,2),0,TRUE))</f>
        <v>TS04</v>
      </c>
      <c r="E1525" t="str">
        <f t="shared" ca="1" si="109"/>
        <v>TS04</v>
      </c>
      <c r="F1525">
        <f>[3]Scenarios!$H$7</f>
        <v>1</v>
      </c>
      <c r="G1525">
        <f>IF(F1525&lt;1.1,F1525,IF(F1525&lt;YEAR!$C$2+YEAR!$C$3-2,F1525+1,(YEAR!$C$2+YEAR!$C$3-1)&amp;"       :="))</f>
        <v>1</v>
      </c>
      <c r="H1525">
        <f>IF(G1525&lt;1.1,G1525,IF(G1525&lt;YEAR!$C$2+YEAR!$C$3-2,G1525+1,(YEAR!$C$2+YEAR!$C$3-1)&amp;"       :="))</f>
        <v>1</v>
      </c>
      <c r="I1525">
        <f>IF(H1525&lt;1.1,H1525,IF(H1525&lt;YEAR!$C$2+YEAR!$C$3-2,H1525+1,(YEAR!$C$2+YEAR!$C$3-1)&amp;"       :="))</f>
        <v>1</v>
      </c>
      <c r="J1525">
        <f>IF(I1525&lt;1.1,I1525,IF(I1525&lt;YEAR!$C$2+YEAR!$C$3-2,I1525+1,(YEAR!$C$2+YEAR!$C$3-1)&amp;"       :="))</f>
        <v>1</v>
      </c>
      <c r="K1525">
        <f>IF(J1525&lt;1.1,J1525,IF(J1525&lt;YEAR!$C$2+YEAR!$C$3-2,J1525+1,(YEAR!$C$2+YEAR!$C$3-1)&amp;"       :="))</f>
        <v>1</v>
      </c>
      <c r="L1525">
        <f>IF(K1525&lt;1.1,K1525,IF(K1525&lt;YEAR!$C$2+YEAR!$C$3-2,K1525+1,(YEAR!$C$2+YEAR!$C$3-1)&amp;"       :="))</f>
        <v>1</v>
      </c>
      <c r="M1525">
        <f>IF(L1525&lt;1.1,L1525,IF(L1525&lt;YEAR!$C$2+YEAR!$C$3-2,L1525+1,(YEAR!$C$2+YEAR!$C$3-1)&amp;"       :="))</f>
        <v>1</v>
      </c>
      <c r="N1525">
        <f>IF(M1525&lt;1.1,M1525,IF(M1525&lt;YEAR!$C$2+YEAR!$C$3-2,M1525+1,(YEAR!$C$2+YEAR!$C$3-1)&amp;"       :="))</f>
        <v>1</v>
      </c>
      <c r="O1525">
        <f>IF(N1525&lt;1.1,N1525,IF(N1525&lt;YEAR!$C$2+YEAR!$C$3-2,N1525+1,(YEAR!$C$2+YEAR!$C$3-1)&amp;"       :="))</f>
        <v>1</v>
      </c>
      <c r="P1525">
        <f>IF(O1525&lt;1.1,O1525,IF(O1525&lt;YEAR!$C$2+YEAR!$C$3-2,O1525+1,(YEAR!$C$2+YEAR!$C$3-1)&amp;"       :="))</f>
        <v>1</v>
      </c>
      <c r="Q1525">
        <f>IF(P1525&lt;1.1,P1525,IF(P1525&lt;YEAR!$C$2+YEAR!$C$3-2,P1525+1,(YEAR!$C$2+YEAR!$C$3-1)&amp;"       :="))</f>
        <v>1</v>
      </c>
      <c r="R1525">
        <f>IF(Q1525&lt;1.1,Q1525,IF(Q1525&lt;YEAR!$C$2+YEAR!$C$3-2,Q1525+1,(YEAR!$C$2+YEAR!$C$3-1)&amp;"       :="))</f>
        <v>1</v>
      </c>
      <c r="S1525">
        <f>IF(R1525&lt;1.1,R1525,IF(R1525&lt;YEAR!$C$2+YEAR!$C$3-2,R1525+1,(YEAR!$C$2+YEAR!$C$3-1)&amp;"       :="))</f>
        <v>1</v>
      </c>
      <c r="T1525">
        <f>IF(S1525&lt;1.1,S1525,IF(S1525&lt;YEAR!$C$2+YEAR!$C$3-2,S1525+1,(YEAR!$C$2+YEAR!$C$3-1)&amp;"       :="))</f>
        <v>1</v>
      </c>
      <c r="U1525">
        <f>IF(T1525&lt;1.1,T1525,IF(T1525&lt;YEAR!$C$2+YEAR!$C$3-2,T1525+1,(YEAR!$C$2+YEAR!$C$3-1)&amp;"       :="))</f>
        <v>1</v>
      </c>
      <c r="V1525">
        <f>IF(U1525&lt;1.1,U1525,IF(U1525&lt;YEAR!$C$2+YEAR!$C$3-2,U1525+1,(YEAR!$C$2+YEAR!$C$3-1)&amp;"       :="))</f>
        <v>1</v>
      </c>
      <c r="W1525">
        <f>IF(V1525&lt;1.1,V1525,IF(V1525&lt;YEAR!$C$2+YEAR!$C$3-2,V1525+1,(YEAR!$C$2+YEAR!$C$3-1)&amp;"       :="))</f>
        <v>1</v>
      </c>
      <c r="X1525">
        <f>IF(W1525&lt;1.1,W1525,IF(W1525&lt;YEAR!$C$2+YEAR!$C$3-2,W1525+1,(YEAR!$C$2+YEAR!$C$3-1)&amp;"       :="))</f>
        <v>1</v>
      </c>
      <c r="Y1525">
        <f>IF(X1525&lt;1.1,X1525,IF(X1525&lt;YEAR!$C$2+YEAR!$C$3-2,X1525+1,(YEAR!$C$2+YEAR!$C$3-1)&amp;"       :="))</f>
        <v>1</v>
      </c>
      <c r="Z1525">
        <f>IF(Y1525&lt;1.1,Y1525,IF(Y1525&lt;YEAR!$C$2+YEAR!$C$3-2,Y1525+1,(YEAR!$C$2+YEAR!$C$3-1)&amp;"       :="))</f>
        <v>1</v>
      </c>
      <c r="AA1525">
        <f>IF(Z1525&lt;1.1,Z1525,IF(Z1525&lt;YEAR!$C$2+YEAR!$C$3-2,Z1525+1,(YEAR!$C$2+YEAR!$C$3-1)&amp;"       :="))</f>
        <v>1</v>
      </c>
      <c r="AB1525">
        <f>IF(AA1525&lt;1.1,AA1525,IF(AA1525&lt;YEAR!$C$2+YEAR!$C$3-2,AA1525+1,(YEAR!$C$2+YEAR!$C$3-1)&amp;"       :="))</f>
        <v>1</v>
      </c>
      <c r="AC1525">
        <f>IF(AB1525&lt;1.1,AB1525,IF(AB1525&lt;YEAR!$C$2+YEAR!$C$3-2,AB1525+1,(YEAR!$C$2+YEAR!$C$3-1)&amp;"       :="))</f>
        <v>1</v>
      </c>
      <c r="AD1525">
        <f>IF(AC1525&lt;1.1,AC1525,IF(AC1525&lt;YEAR!$C$2+YEAR!$C$3-2,AC1525+1,(YEAR!$C$2+YEAR!$C$3-1)&amp;"       :="))</f>
        <v>1</v>
      </c>
      <c r="AE1525">
        <f>IF(AD1525&lt;1.1,AD1525,IF(AD1525&lt;YEAR!$C$2+YEAR!$C$3-2,AD1525+1,(YEAR!$C$2+YEAR!$C$3-1)&amp;"       :="))</f>
        <v>1</v>
      </c>
      <c r="AF1525">
        <f>IF(AE1525&lt;1.1,AE1525,IF(AE1525&lt;YEAR!$C$2+YEAR!$C$3-2,AE1525+1,(YEAR!$C$2+YEAR!$C$3-1)&amp;"       :="))</f>
        <v>1</v>
      </c>
      <c r="AG1525">
        <f>IF(AF1525&lt;1.1,AF1525,IF(AF1525&lt;YEAR!$C$2+YEAR!$C$3-2,AF1525+1,(YEAR!$C$2+YEAR!$C$3-1)&amp;"       :="))</f>
        <v>1</v>
      </c>
      <c r="AH1525">
        <f>IF(AG1525&lt;1.1,AG1525,IF(AG1525&lt;YEAR!$C$2+YEAR!$C$3-2,AG1525+1,(YEAR!$C$2+YEAR!$C$3-1)&amp;"       :="))</f>
        <v>1</v>
      </c>
      <c r="AI1525">
        <f>IF(AH1525&lt;1.1,AH1525,IF(AH1525&lt;YEAR!$C$2+YEAR!$C$3-2,AH1525+1,(YEAR!$C$2+YEAR!$C$3-1)&amp;"       :="))</f>
        <v>1</v>
      </c>
      <c r="AJ1525">
        <f>IF(AI1525&lt;1.1,AI1525,IF(AI1525&lt;YEAR!$C$2+YEAR!$C$3-2,AI1525+1,(YEAR!$C$2+YEAR!$C$3-1)&amp;"       :="))</f>
        <v>1</v>
      </c>
    </row>
    <row r="1526" spans="1:36">
      <c r="A1526">
        <f t="shared" ca="1" si="106"/>
        <v>38</v>
      </c>
      <c r="B1526" t="s">
        <v>51</v>
      </c>
      <c r="C1526" t="str">
        <f ca="1">IF(D1526="",OFFSET(AvailabilityFactor!A$1,A1526,0),C1525)</f>
        <v>D2HSF0852</v>
      </c>
      <c r="D1526" t="str" cm="1">
        <f t="array" aca="1" ref="D1526" ca="1">IF(D1525="",TS_DRC!$P$5,OFFSET(TS_DRC!P$5,RIGHT(D1525,2),0,TRUE))</f>
        <v>TS05</v>
      </c>
      <c r="E1526" t="str">
        <f t="shared" ca="1" si="109"/>
        <v>TS05</v>
      </c>
      <c r="F1526">
        <f>[3]Scenarios!$H$7</f>
        <v>1</v>
      </c>
      <c r="G1526">
        <f>IF(F1526&lt;1.1,F1526,IF(F1526&lt;YEAR!$C$2+YEAR!$C$3-2,F1526+1,(YEAR!$C$2+YEAR!$C$3-1)&amp;"       :="))</f>
        <v>1</v>
      </c>
      <c r="H1526">
        <f>IF(G1526&lt;1.1,G1526,IF(G1526&lt;YEAR!$C$2+YEAR!$C$3-2,G1526+1,(YEAR!$C$2+YEAR!$C$3-1)&amp;"       :="))</f>
        <v>1</v>
      </c>
      <c r="I1526">
        <f>IF(H1526&lt;1.1,H1526,IF(H1526&lt;YEAR!$C$2+YEAR!$C$3-2,H1526+1,(YEAR!$C$2+YEAR!$C$3-1)&amp;"       :="))</f>
        <v>1</v>
      </c>
      <c r="J1526">
        <f>IF(I1526&lt;1.1,I1526,IF(I1526&lt;YEAR!$C$2+YEAR!$C$3-2,I1526+1,(YEAR!$C$2+YEAR!$C$3-1)&amp;"       :="))</f>
        <v>1</v>
      </c>
      <c r="K1526">
        <f>IF(J1526&lt;1.1,J1526,IF(J1526&lt;YEAR!$C$2+YEAR!$C$3-2,J1526+1,(YEAR!$C$2+YEAR!$C$3-1)&amp;"       :="))</f>
        <v>1</v>
      </c>
      <c r="L1526">
        <f>IF(K1526&lt;1.1,K1526,IF(K1526&lt;YEAR!$C$2+YEAR!$C$3-2,K1526+1,(YEAR!$C$2+YEAR!$C$3-1)&amp;"       :="))</f>
        <v>1</v>
      </c>
      <c r="M1526">
        <f>IF(L1526&lt;1.1,L1526,IF(L1526&lt;YEAR!$C$2+YEAR!$C$3-2,L1526+1,(YEAR!$C$2+YEAR!$C$3-1)&amp;"       :="))</f>
        <v>1</v>
      </c>
      <c r="N1526">
        <f>IF(M1526&lt;1.1,M1526,IF(M1526&lt;YEAR!$C$2+YEAR!$C$3-2,M1526+1,(YEAR!$C$2+YEAR!$C$3-1)&amp;"       :="))</f>
        <v>1</v>
      </c>
      <c r="O1526">
        <f>IF(N1526&lt;1.1,N1526,IF(N1526&lt;YEAR!$C$2+YEAR!$C$3-2,N1526+1,(YEAR!$C$2+YEAR!$C$3-1)&amp;"       :="))</f>
        <v>1</v>
      </c>
      <c r="P1526">
        <f>IF(O1526&lt;1.1,O1526,IF(O1526&lt;YEAR!$C$2+YEAR!$C$3-2,O1526+1,(YEAR!$C$2+YEAR!$C$3-1)&amp;"       :="))</f>
        <v>1</v>
      </c>
      <c r="Q1526">
        <f>IF(P1526&lt;1.1,P1526,IF(P1526&lt;YEAR!$C$2+YEAR!$C$3-2,P1526+1,(YEAR!$C$2+YEAR!$C$3-1)&amp;"       :="))</f>
        <v>1</v>
      </c>
      <c r="R1526">
        <f>IF(Q1526&lt;1.1,Q1526,IF(Q1526&lt;YEAR!$C$2+YEAR!$C$3-2,Q1526+1,(YEAR!$C$2+YEAR!$C$3-1)&amp;"       :="))</f>
        <v>1</v>
      </c>
      <c r="S1526">
        <f>IF(R1526&lt;1.1,R1526,IF(R1526&lt;YEAR!$C$2+YEAR!$C$3-2,R1526+1,(YEAR!$C$2+YEAR!$C$3-1)&amp;"       :="))</f>
        <v>1</v>
      </c>
      <c r="T1526">
        <f>IF(S1526&lt;1.1,S1526,IF(S1526&lt;YEAR!$C$2+YEAR!$C$3-2,S1526+1,(YEAR!$C$2+YEAR!$C$3-1)&amp;"       :="))</f>
        <v>1</v>
      </c>
      <c r="U1526">
        <f>IF(T1526&lt;1.1,T1526,IF(T1526&lt;YEAR!$C$2+YEAR!$C$3-2,T1526+1,(YEAR!$C$2+YEAR!$C$3-1)&amp;"       :="))</f>
        <v>1</v>
      </c>
      <c r="V1526">
        <f>IF(U1526&lt;1.1,U1526,IF(U1526&lt;YEAR!$C$2+YEAR!$C$3-2,U1526+1,(YEAR!$C$2+YEAR!$C$3-1)&amp;"       :="))</f>
        <v>1</v>
      </c>
      <c r="W1526">
        <f>IF(V1526&lt;1.1,V1526,IF(V1526&lt;YEAR!$C$2+YEAR!$C$3-2,V1526+1,(YEAR!$C$2+YEAR!$C$3-1)&amp;"       :="))</f>
        <v>1</v>
      </c>
      <c r="X1526">
        <f>IF(W1526&lt;1.1,W1526,IF(W1526&lt;YEAR!$C$2+YEAR!$C$3-2,W1526+1,(YEAR!$C$2+YEAR!$C$3-1)&amp;"       :="))</f>
        <v>1</v>
      </c>
      <c r="Y1526">
        <f>IF(X1526&lt;1.1,X1526,IF(X1526&lt;YEAR!$C$2+YEAR!$C$3-2,X1526+1,(YEAR!$C$2+YEAR!$C$3-1)&amp;"       :="))</f>
        <v>1</v>
      </c>
      <c r="Z1526">
        <f>IF(Y1526&lt;1.1,Y1526,IF(Y1526&lt;YEAR!$C$2+YEAR!$C$3-2,Y1526+1,(YEAR!$C$2+YEAR!$C$3-1)&amp;"       :="))</f>
        <v>1</v>
      </c>
      <c r="AA1526">
        <f>IF(Z1526&lt;1.1,Z1526,IF(Z1526&lt;YEAR!$C$2+YEAR!$C$3-2,Z1526+1,(YEAR!$C$2+YEAR!$C$3-1)&amp;"       :="))</f>
        <v>1</v>
      </c>
      <c r="AB1526">
        <f>IF(AA1526&lt;1.1,AA1526,IF(AA1526&lt;YEAR!$C$2+YEAR!$C$3-2,AA1526+1,(YEAR!$C$2+YEAR!$C$3-1)&amp;"       :="))</f>
        <v>1</v>
      </c>
      <c r="AC1526">
        <f>IF(AB1526&lt;1.1,AB1526,IF(AB1526&lt;YEAR!$C$2+YEAR!$C$3-2,AB1526+1,(YEAR!$C$2+YEAR!$C$3-1)&amp;"       :="))</f>
        <v>1</v>
      </c>
      <c r="AD1526">
        <f>IF(AC1526&lt;1.1,AC1526,IF(AC1526&lt;YEAR!$C$2+YEAR!$C$3-2,AC1526+1,(YEAR!$C$2+YEAR!$C$3-1)&amp;"       :="))</f>
        <v>1</v>
      </c>
      <c r="AE1526">
        <f>IF(AD1526&lt;1.1,AD1526,IF(AD1526&lt;YEAR!$C$2+YEAR!$C$3-2,AD1526+1,(YEAR!$C$2+YEAR!$C$3-1)&amp;"       :="))</f>
        <v>1</v>
      </c>
      <c r="AF1526">
        <f>IF(AE1526&lt;1.1,AE1526,IF(AE1526&lt;YEAR!$C$2+YEAR!$C$3-2,AE1526+1,(YEAR!$C$2+YEAR!$C$3-1)&amp;"       :="))</f>
        <v>1</v>
      </c>
      <c r="AG1526">
        <f>IF(AF1526&lt;1.1,AF1526,IF(AF1526&lt;YEAR!$C$2+YEAR!$C$3-2,AF1526+1,(YEAR!$C$2+YEAR!$C$3-1)&amp;"       :="))</f>
        <v>1</v>
      </c>
      <c r="AH1526">
        <f>IF(AG1526&lt;1.1,AG1526,IF(AG1526&lt;YEAR!$C$2+YEAR!$C$3-2,AG1526+1,(YEAR!$C$2+YEAR!$C$3-1)&amp;"       :="))</f>
        <v>1</v>
      </c>
      <c r="AI1526">
        <f>IF(AH1526&lt;1.1,AH1526,IF(AH1526&lt;YEAR!$C$2+YEAR!$C$3-2,AH1526+1,(YEAR!$C$2+YEAR!$C$3-1)&amp;"       :="))</f>
        <v>1</v>
      </c>
      <c r="AJ1526">
        <f>IF(AI1526&lt;1.1,AI1526,IF(AI1526&lt;YEAR!$C$2+YEAR!$C$3-2,AI1526+1,(YEAR!$C$2+YEAR!$C$3-1)&amp;"       :="))</f>
        <v>1</v>
      </c>
    </row>
    <row r="1527" spans="1:36">
      <c r="A1527">
        <f t="shared" ca="1" si="106"/>
        <v>38</v>
      </c>
      <c r="B1527" t="s">
        <v>51</v>
      </c>
      <c r="C1527" t="str">
        <f ca="1">IF(D1527="",OFFSET(AvailabilityFactor!A$1,A1527,0),C1526)</f>
        <v>D2HSF0852</v>
      </c>
      <c r="D1527" t="str" cm="1">
        <f t="array" aca="1" ref="D1527" ca="1">IF(D1526="",TS_DRC!$P$5,OFFSET(TS_DRC!P$5,RIGHT(D1526,2),0,TRUE))</f>
        <v>TS06</v>
      </c>
      <c r="E1527" t="str">
        <f t="shared" ca="1" si="109"/>
        <v>TS06</v>
      </c>
      <c r="F1527">
        <f>[3]Scenarios!$H$7</f>
        <v>1</v>
      </c>
      <c r="G1527">
        <f>IF(F1527&lt;1.1,F1527,IF(F1527&lt;YEAR!$C$2+YEAR!$C$3-2,F1527+1,(YEAR!$C$2+YEAR!$C$3-1)&amp;"       :="))</f>
        <v>1</v>
      </c>
      <c r="H1527">
        <f>IF(G1527&lt;1.1,G1527,IF(G1527&lt;YEAR!$C$2+YEAR!$C$3-2,G1527+1,(YEAR!$C$2+YEAR!$C$3-1)&amp;"       :="))</f>
        <v>1</v>
      </c>
      <c r="I1527">
        <f>IF(H1527&lt;1.1,H1527,IF(H1527&lt;YEAR!$C$2+YEAR!$C$3-2,H1527+1,(YEAR!$C$2+YEAR!$C$3-1)&amp;"       :="))</f>
        <v>1</v>
      </c>
      <c r="J1527">
        <f>IF(I1527&lt;1.1,I1527,IF(I1527&lt;YEAR!$C$2+YEAR!$C$3-2,I1527+1,(YEAR!$C$2+YEAR!$C$3-1)&amp;"       :="))</f>
        <v>1</v>
      </c>
      <c r="K1527">
        <f>IF(J1527&lt;1.1,J1527,IF(J1527&lt;YEAR!$C$2+YEAR!$C$3-2,J1527+1,(YEAR!$C$2+YEAR!$C$3-1)&amp;"       :="))</f>
        <v>1</v>
      </c>
      <c r="L1527">
        <f>IF(K1527&lt;1.1,K1527,IF(K1527&lt;YEAR!$C$2+YEAR!$C$3-2,K1527+1,(YEAR!$C$2+YEAR!$C$3-1)&amp;"       :="))</f>
        <v>1</v>
      </c>
      <c r="M1527">
        <f>IF(L1527&lt;1.1,L1527,IF(L1527&lt;YEAR!$C$2+YEAR!$C$3-2,L1527+1,(YEAR!$C$2+YEAR!$C$3-1)&amp;"       :="))</f>
        <v>1</v>
      </c>
      <c r="N1527">
        <f>IF(M1527&lt;1.1,M1527,IF(M1527&lt;YEAR!$C$2+YEAR!$C$3-2,M1527+1,(YEAR!$C$2+YEAR!$C$3-1)&amp;"       :="))</f>
        <v>1</v>
      </c>
      <c r="O1527">
        <f>IF(N1527&lt;1.1,N1527,IF(N1527&lt;YEAR!$C$2+YEAR!$C$3-2,N1527+1,(YEAR!$C$2+YEAR!$C$3-1)&amp;"       :="))</f>
        <v>1</v>
      </c>
      <c r="P1527">
        <f>IF(O1527&lt;1.1,O1527,IF(O1527&lt;YEAR!$C$2+YEAR!$C$3-2,O1527+1,(YEAR!$C$2+YEAR!$C$3-1)&amp;"       :="))</f>
        <v>1</v>
      </c>
      <c r="Q1527">
        <f>IF(P1527&lt;1.1,P1527,IF(P1527&lt;YEAR!$C$2+YEAR!$C$3-2,P1527+1,(YEAR!$C$2+YEAR!$C$3-1)&amp;"       :="))</f>
        <v>1</v>
      </c>
      <c r="R1527">
        <f>IF(Q1527&lt;1.1,Q1527,IF(Q1527&lt;YEAR!$C$2+YEAR!$C$3-2,Q1527+1,(YEAR!$C$2+YEAR!$C$3-1)&amp;"       :="))</f>
        <v>1</v>
      </c>
      <c r="S1527">
        <f>IF(R1527&lt;1.1,R1527,IF(R1527&lt;YEAR!$C$2+YEAR!$C$3-2,R1527+1,(YEAR!$C$2+YEAR!$C$3-1)&amp;"       :="))</f>
        <v>1</v>
      </c>
      <c r="T1527">
        <f>IF(S1527&lt;1.1,S1527,IF(S1527&lt;YEAR!$C$2+YEAR!$C$3-2,S1527+1,(YEAR!$C$2+YEAR!$C$3-1)&amp;"       :="))</f>
        <v>1</v>
      </c>
      <c r="U1527">
        <f>IF(T1527&lt;1.1,T1527,IF(T1527&lt;YEAR!$C$2+YEAR!$C$3-2,T1527+1,(YEAR!$C$2+YEAR!$C$3-1)&amp;"       :="))</f>
        <v>1</v>
      </c>
      <c r="V1527">
        <f>IF(U1527&lt;1.1,U1527,IF(U1527&lt;YEAR!$C$2+YEAR!$C$3-2,U1527+1,(YEAR!$C$2+YEAR!$C$3-1)&amp;"       :="))</f>
        <v>1</v>
      </c>
      <c r="W1527">
        <f>IF(V1527&lt;1.1,V1527,IF(V1527&lt;YEAR!$C$2+YEAR!$C$3-2,V1527+1,(YEAR!$C$2+YEAR!$C$3-1)&amp;"       :="))</f>
        <v>1</v>
      </c>
      <c r="X1527">
        <f>IF(W1527&lt;1.1,W1527,IF(W1527&lt;YEAR!$C$2+YEAR!$C$3-2,W1527+1,(YEAR!$C$2+YEAR!$C$3-1)&amp;"       :="))</f>
        <v>1</v>
      </c>
      <c r="Y1527">
        <f>IF(X1527&lt;1.1,X1527,IF(X1527&lt;YEAR!$C$2+YEAR!$C$3-2,X1527+1,(YEAR!$C$2+YEAR!$C$3-1)&amp;"       :="))</f>
        <v>1</v>
      </c>
      <c r="Z1527">
        <f>IF(Y1527&lt;1.1,Y1527,IF(Y1527&lt;YEAR!$C$2+YEAR!$C$3-2,Y1527+1,(YEAR!$C$2+YEAR!$C$3-1)&amp;"       :="))</f>
        <v>1</v>
      </c>
      <c r="AA1527">
        <f>IF(Z1527&lt;1.1,Z1527,IF(Z1527&lt;YEAR!$C$2+YEAR!$C$3-2,Z1527+1,(YEAR!$C$2+YEAR!$C$3-1)&amp;"       :="))</f>
        <v>1</v>
      </c>
      <c r="AB1527">
        <f>IF(AA1527&lt;1.1,AA1527,IF(AA1527&lt;YEAR!$C$2+YEAR!$C$3-2,AA1527+1,(YEAR!$C$2+YEAR!$C$3-1)&amp;"       :="))</f>
        <v>1</v>
      </c>
      <c r="AC1527">
        <f>IF(AB1527&lt;1.1,AB1527,IF(AB1527&lt;YEAR!$C$2+YEAR!$C$3-2,AB1527+1,(YEAR!$C$2+YEAR!$C$3-1)&amp;"       :="))</f>
        <v>1</v>
      </c>
      <c r="AD1527">
        <f>IF(AC1527&lt;1.1,AC1527,IF(AC1527&lt;YEAR!$C$2+YEAR!$C$3-2,AC1527+1,(YEAR!$C$2+YEAR!$C$3-1)&amp;"       :="))</f>
        <v>1</v>
      </c>
      <c r="AE1527">
        <f>IF(AD1527&lt;1.1,AD1527,IF(AD1527&lt;YEAR!$C$2+YEAR!$C$3-2,AD1527+1,(YEAR!$C$2+YEAR!$C$3-1)&amp;"       :="))</f>
        <v>1</v>
      </c>
      <c r="AF1527">
        <f>IF(AE1527&lt;1.1,AE1527,IF(AE1527&lt;YEAR!$C$2+YEAR!$C$3-2,AE1527+1,(YEAR!$C$2+YEAR!$C$3-1)&amp;"       :="))</f>
        <v>1</v>
      </c>
      <c r="AG1527">
        <f>IF(AF1527&lt;1.1,AF1527,IF(AF1527&lt;YEAR!$C$2+YEAR!$C$3-2,AF1527+1,(YEAR!$C$2+YEAR!$C$3-1)&amp;"       :="))</f>
        <v>1</v>
      </c>
      <c r="AH1527">
        <f>IF(AG1527&lt;1.1,AG1527,IF(AG1527&lt;YEAR!$C$2+YEAR!$C$3-2,AG1527+1,(YEAR!$C$2+YEAR!$C$3-1)&amp;"       :="))</f>
        <v>1</v>
      </c>
      <c r="AI1527">
        <f>IF(AH1527&lt;1.1,AH1527,IF(AH1527&lt;YEAR!$C$2+YEAR!$C$3-2,AH1527+1,(YEAR!$C$2+YEAR!$C$3-1)&amp;"       :="))</f>
        <v>1</v>
      </c>
      <c r="AJ1527">
        <f>IF(AI1527&lt;1.1,AI1527,IF(AI1527&lt;YEAR!$C$2+YEAR!$C$3-2,AI1527+1,(YEAR!$C$2+YEAR!$C$3-1)&amp;"       :="))</f>
        <v>1</v>
      </c>
    </row>
    <row r="1528" spans="1:36">
      <c r="A1528">
        <f t="shared" ca="1" si="106"/>
        <v>38</v>
      </c>
      <c r="B1528" t="s">
        <v>51</v>
      </c>
      <c r="C1528" t="str">
        <f ca="1">IF(D1528="",OFFSET(AvailabilityFactor!A$1,A1528,0),C1527)</f>
        <v>D2HSF0852</v>
      </c>
      <c r="D1528" t="str" cm="1">
        <f t="array" aca="1" ref="D1528" ca="1">IF(D1527="",TS_DRC!$P$5,OFFSET(TS_DRC!P$5,RIGHT(D1527,2),0,TRUE))</f>
        <v>TS07</v>
      </c>
      <c r="E1528" t="str">
        <f t="shared" ca="1" si="109"/>
        <v>TS07</v>
      </c>
      <c r="F1528">
        <f>[3]Scenarios!$H$7</f>
        <v>1</v>
      </c>
      <c r="G1528">
        <f>IF(F1528&lt;1.1,F1528,IF(F1528&lt;YEAR!$C$2+YEAR!$C$3-2,F1528+1,(YEAR!$C$2+YEAR!$C$3-1)&amp;"       :="))</f>
        <v>1</v>
      </c>
      <c r="H1528">
        <f>IF(G1528&lt;1.1,G1528,IF(G1528&lt;YEAR!$C$2+YEAR!$C$3-2,G1528+1,(YEAR!$C$2+YEAR!$C$3-1)&amp;"       :="))</f>
        <v>1</v>
      </c>
      <c r="I1528">
        <f>IF(H1528&lt;1.1,H1528,IF(H1528&lt;YEAR!$C$2+YEAR!$C$3-2,H1528+1,(YEAR!$C$2+YEAR!$C$3-1)&amp;"       :="))</f>
        <v>1</v>
      </c>
      <c r="J1528">
        <f>IF(I1528&lt;1.1,I1528,IF(I1528&lt;YEAR!$C$2+YEAR!$C$3-2,I1528+1,(YEAR!$C$2+YEAR!$C$3-1)&amp;"       :="))</f>
        <v>1</v>
      </c>
      <c r="K1528">
        <f>IF(J1528&lt;1.1,J1528,IF(J1528&lt;YEAR!$C$2+YEAR!$C$3-2,J1528+1,(YEAR!$C$2+YEAR!$C$3-1)&amp;"       :="))</f>
        <v>1</v>
      </c>
      <c r="L1528">
        <f>IF(K1528&lt;1.1,K1528,IF(K1528&lt;YEAR!$C$2+YEAR!$C$3-2,K1528+1,(YEAR!$C$2+YEAR!$C$3-1)&amp;"       :="))</f>
        <v>1</v>
      </c>
      <c r="M1528">
        <f>IF(L1528&lt;1.1,L1528,IF(L1528&lt;YEAR!$C$2+YEAR!$C$3-2,L1528+1,(YEAR!$C$2+YEAR!$C$3-1)&amp;"       :="))</f>
        <v>1</v>
      </c>
      <c r="N1528">
        <f>IF(M1528&lt;1.1,M1528,IF(M1528&lt;YEAR!$C$2+YEAR!$C$3-2,M1528+1,(YEAR!$C$2+YEAR!$C$3-1)&amp;"       :="))</f>
        <v>1</v>
      </c>
      <c r="O1528">
        <f>IF(N1528&lt;1.1,N1528,IF(N1528&lt;YEAR!$C$2+YEAR!$C$3-2,N1528+1,(YEAR!$C$2+YEAR!$C$3-1)&amp;"       :="))</f>
        <v>1</v>
      </c>
      <c r="P1528">
        <f>IF(O1528&lt;1.1,O1528,IF(O1528&lt;YEAR!$C$2+YEAR!$C$3-2,O1528+1,(YEAR!$C$2+YEAR!$C$3-1)&amp;"       :="))</f>
        <v>1</v>
      </c>
      <c r="Q1528">
        <f>IF(P1528&lt;1.1,P1528,IF(P1528&lt;YEAR!$C$2+YEAR!$C$3-2,P1528+1,(YEAR!$C$2+YEAR!$C$3-1)&amp;"       :="))</f>
        <v>1</v>
      </c>
      <c r="R1528">
        <f>IF(Q1528&lt;1.1,Q1528,IF(Q1528&lt;YEAR!$C$2+YEAR!$C$3-2,Q1528+1,(YEAR!$C$2+YEAR!$C$3-1)&amp;"       :="))</f>
        <v>1</v>
      </c>
      <c r="S1528">
        <f>IF(R1528&lt;1.1,R1528,IF(R1528&lt;YEAR!$C$2+YEAR!$C$3-2,R1528+1,(YEAR!$C$2+YEAR!$C$3-1)&amp;"       :="))</f>
        <v>1</v>
      </c>
      <c r="T1528">
        <f>IF(S1528&lt;1.1,S1528,IF(S1528&lt;YEAR!$C$2+YEAR!$C$3-2,S1528+1,(YEAR!$C$2+YEAR!$C$3-1)&amp;"       :="))</f>
        <v>1</v>
      </c>
      <c r="U1528">
        <f>IF(T1528&lt;1.1,T1528,IF(T1528&lt;YEAR!$C$2+YEAR!$C$3-2,T1528+1,(YEAR!$C$2+YEAR!$C$3-1)&amp;"       :="))</f>
        <v>1</v>
      </c>
      <c r="V1528">
        <f>IF(U1528&lt;1.1,U1528,IF(U1528&lt;YEAR!$C$2+YEAR!$C$3-2,U1528+1,(YEAR!$C$2+YEAR!$C$3-1)&amp;"       :="))</f>
        <v>1</v>
      </c>
      <c r="W1528">
        <f>IF(V1528&lt;1.1,V1528,IF(V1528&lt;YEAR!$C$2+YEAR!$C$3-2,V1528+1,(YEAR!$C$2+YEAR!$C$3-1)&amp;"       :="))</f>
        <v>1</v>
      </c>
      <c r="X1528">
        <f>IF(W1528&lt;1.1,W1528,IF(W1528&lt;YEAR!$C$2+YEAR!$C$3-2,W1528+1,(YEAR!$C$2+YEAR!$C$3-1)&amp;"       :="))</f>
        <v>1</v>
      </c>
      <c r="Y1528">
        <f>IF(X1528&lt;1.1,X1528,IF(X1528&lt;YEAR!$C$2+YEAR!$C$3-2,X1528+1,(YEAR!$C$2+YEAR!$C$3-1)&amp;"       :="))</f>
        <v>1</v>
      </c>
      <c r="Z1528">
        <f>IF(Y1528&lt;1.1,Y1528,IF(Y1528&lt;YEAR!$C$2+YEAR!$C$3-2,Y1528+1,(YEAR!$C$2+YEAR!$C$3-1)&amp;"       :="))</f>
        <v>1</v>
      </c>
      <c r="AA1528">
        <f>IF(Z1528&lt;1.1,Z1528,IF(Z1528&lt;YEAR!$C$2+YEAR!$C$3-2,Z1528+1,(YEAR!$C$2+YEAR!$C$3-1)&amp;"       :="))</f>
        <v>1</v>
      </c>
      <c r="AB1528">
        <f>IF(AA1528&lt;1.1,AA1528,IF(AA1528&lt;YEAR!$C$2+YEAR!$C$3-2,AA1528+1,(YEAR!$C$2+YEAR!$C$3-1)&amp;"       :="))</f>
        <v>1</v>
      </c>
      <c r="AC1528">
        <f>IF(AB1528&lt;1.1,AB1528,IF(AB1528&lt;YEAR!$C$2+YEAR!$C$3-2,AB1528+1,(YEAR!$C$2+YEAR!$C$3-1)&amp;"       :="))</f>
        <v>1</v>
      </c>
      <c r="AD1528">
        <f>IF(AC1528&lt;1.1,AC1528,IF(AC1528&lt;YEAR!$C$2+YEAR!$C$3-2,AC1528+1,(YEAR!$C$2+YEAR!$C$3-1)&amp;"       :="))</f>
        <v>1</v>
      </c>
      <c r="AE1528">
        <f>IF(AD1528&lt;1.1,AD1528,IF(AD1528&lt;YEAR!$C$2+YEAR!$C$3-2,AD1528+1,(YEAR!$C$2+YEAR!$C$3-1)&amp;"       :="))</f>
        <v>1</v>
      </c>
      <c r="AF1528">
        <f>IF(AE1528&lt;1.1,AE1528,IF(AE1528&lt;YEAR!$C$2+YEAR!$C$3-2,AE1528+1,(YEAR!$C$2+YEAR!$C$3-1)&amp;"       :="))</f>
        <v>1</v>
      </c>
      <c r="AG1528">
        <f>IF(AF1528&lt;1.1,AF1528,IF(AF1528&lt;YEAR!$C$2+YEAR!$C$3-2,AF1528+1,(YEAR!$C$2+YEAR!$C$3-1)&amp;"       :="))</f>
        <v>1</v>
      </c>
      <c r="AH1528">
        <f>IF(AG1528&lt;1.1,AG1528,IF(AG1528&lt;YEAR!$C$2+YEAR!$C$3-2,AG1528+1,(YEAR!$C$2+YEAR!$C$3-1)&amp;"       :="))</f>
        <v>1</v>
      </c>
      <c r="AI1528">
        <f>IF(AH1528&lt;1.1,AH1528,IF(AH1528&lt;YEAR!$C$2+YEAR!$C$3-2,AH1528+1,(YEAR!$C$2+YEAR!$C$3-1)&amp;"       :="))</f>
        <v>1</v>
      </c>
      <c r="AJ1528">
        <f>IF(AI1528&lt;1.1,AI1528,IF(AI1528&lt;YEAR!$C$2+YEAR!$C$3-2,AI1528+1,(YEAR!$C$2+YEAR!$C$3-1)&amp;"       :="))</f>
        <v>1</v>
      </c>
    </row>
    <row r="1529" spans="1:36">
      <c r="A1529">
        <f t="shared" ca="1" si="106"/>
        <v>38</v>
      </c>
      <c r="B1529" t="s">
        <v>51</v>
      </c>
      <c r="C1529" t="str">
        <f ca="1">IF(D1529="",OFFSET(AvailabilityFactor!A$1,A1529,0),C1528)</f>
        <v>D2HSF0852</v>
      </c>
      <c r="D1529" t="str" cm="1">
        <f t="array" aca="1" ref="D1529" ca="1">IF(D1528="",TS_DRC!$P$5,OFFSET(TS_DRC!P$5,RIGHT(D1528,2),0,TRUE))</f>
        <v>TS08</v>
      </c>
      <c r="E1529" t="str">
        <f t="shared" ca="1" si="109"/>
        <v>TS08</v>
      </c>
      <c r="F1529">
        <f>[3]Scenarios!$H$7</f>
        <v>1</v>
      </c>
      <c r="G1529">
        <f>IF(F1529&lt;1.1,F1529,IF(F1529&lt;YEAR!$C$2+YEAR!$C$3-2,F1529+1,(YEAR!$C$2+YEAR!$C$3-1)&amp;"       :="))</f>
        <v>1</v>
      </c>
      <c r="H1529">
        <f>IF(G1529&lt;1.1,G1529,IF(G1529&lt;YEAR!$C$2+YEAR!$C$3-2,G1529+1,(YEAR!$C$2+YEAR!$C$3-1)&amp;"       :="))</f>
        <v>1</v>
      </c>
      <c r="I1529">
        <f>IF(H1529&lt;1.1,H1529,IF(H1529&lt;YEAR!$C$2+YEAR!$C$3-2,H1529+1,(YEAR!$C$2+YEAR!$C$3-1)&amp;"       :="))</f>
        <v>1</v>
      </c>
      <c r="J1529">
        <f>IF(I1529&lt;1.1,I1529,IF(I1529&lt;YEAR!$C$2+YEAR!$C$3-2,I1529+1,(YEAR!$C$2+YEAR!$C$3-1)&amp;"       :="))</f>
        <v>1</v>
      </c>
      <c r="K1529">
        <f>IF(J1529&lt;1.1,J1529,IF(J1529&lt;YEAR!$C$2+YEAR!$C$3-2,J1529+1,(YEAR!$C$2+YEAR!$C$3-1)&amp;"       :="))</f>
        <v>1</v>
      </c>
      <c r="L1529">
        <f>IF(K1529&lt;1.1,K1529,IF(K1529&lt;YEAR!$C$2+YEAR!$C$3-2,K1529+1,(YEAR!$C$2+YEAR!$C$3-1)&amp;"       :="))</f>
        <v>1</v>
      </c>
      <c r="M1529">
        <f>IF(L1529&lt;1.1,L1529,IF(L1529&lt;YEAR!$C$2+YEAR!$C$3-2,L1529+1,(YEAR!$C$2+YEAR!$C$3-1)&amp;"       :="))</f>
        <v>1</v>
      </c>
      <c r="N1529">
        <f>IF(M1529&lt;1.1,M1529,IF(M1529&lt;YEAR!$C$2+YEAR!$C$3-2,M1529+1,(YEAR!$C$2+YEAR!$C$3-1)&amp;"       :="))</f>
        <v>1</v>
      </c>
      <c r="O1529">
        <f>IF(N1529&lt;1.1,N1529,IF(N1529&lt;YEAR!$C$2+YEAR!$C$3-2,N1529+1,(YEAR!$C$2+YEAR!$C$3-1)&amp;"       :="))</f>
        <v>1</v>
      </c>
      <c r="P1529">
        <f>IF(O1529&lt;1.1,O1529,IF(O1529&lt;YEAR!$C$2+YEAR!$C$3-2,O1529+1,(YEAR!$C$2+YEAR!$C$3-1)&amp;"       :="))</f>
        <v>1</v>
      </c>
      <c r="Q1529">
        <f>IF(P1529&lt;1.1,P1529,IF(P1529&lt;YEAR!$C$2+YEAR!$C$3-2,P1529+1,(YEAR!$C$2+YEAR!$C$3-1)&amp;"       :="))</f>
        <v>1</v>
      </c>
      <c r="R1529">
        <f>IF(Q1529&lt;1.1,Q1529,IF(Q1529&lt;YEAR!$C$2+YEAR!$C$3-2,Q1529+1,(YEAR!$C$2+YEAR!$C$3-1)&amp;"       :="))</f>
        <v>1</v>
      </c>
      <c r="S1529">
        <f>IF(R1529&lt;1.1,R1529,IF(R1529&lt;YEAR!$C$2+YEAR!$C$3-2,R1529+1,(YEAR!$C$2+YEAR!$C$3-1)&amp;"       :="))</f>
        <v>1</v>
      </c>
      <c r="T1529">
        <f>IF(S1529&lt;1.1,S1529,IF(S1529&lt;YEAR!$C$2+YEAR!$C$3-2,S1529+1,(YEAR!$C$2+YEAR!$C$3-1)&amp;"       :="))</f>
        <v>1</v>
      </c>
      <c r="U1529">
        <f>IF(T1529&lt;1.1,T1529,IF(T1529&lt;YEAR!$C$2+YEAR!$C$3-2,T1529+1,(YEAR!$C$2+YEAR!$C$3-1)&amp;"       :="))</f>
        <v>1</v>
      </c>
      <c r="V1529">
        <f>IF(U1529&lt;1.1,U1529,IF(U1529&lt;YEAR!$C$2+YEAR!$C$3-2,U1529+1,(YEAR!$C$2+YEAR!$C$3-1)&amp;"       :="))</f>
        <v>1</v>
      </c>
      <c r="W1529">
        <f>IF(V1529&lt;1.1,V1529,IF(V1529&lt;YEAR!$C$2+YEAR!$C$3-2,V1529+1,(YEAR!$C$2+YEAR!$C$3-1)&amp;"       :="))</f>
        <v>1</v>
      </c>
      <c r="X1529">
        <f>IF(W1529&lt;1.1,W1529,IF(W1529&lt;YEAR!$C$2+YEAR!$C$3-2,W1529+1,(YEAR!$C$2+YEAR!$C$3-1)&amp;"       :="))</f>
        <v>1</v>
      </c>
      <c r="Y1529">
        <f>IF(X1529&lt;1.1,X1529,IF(X1529&lt;YEAR!$C$2+YEAR!$C$3-2,X1529+1,(YEAR!$C$2+YEAR!$C$3-1)&amp;"       :="))</f>
        <v>1</v>
      </c>
      <c r="Z1529">
        <f>IF(Y1529&lt;1.1,Y1529,IF(Y1529&lt;YEAR!$C$2+YEAR!$C$3-2,Y1529+1,(YEAR!$C$2+YEAR!$C$3-1)&amp;"       :="))</f>
        <v>1</v>
      </c>
      <c r="AA1529">
        <f>IF(Z1529&lt;1.1,Z1529,IF(Z1529&lt;YEAR!$C$2+YEAR!$C$3-2,Z1529+1,(YEAR!$C$2+YEAR!$C$3-1)&amp;"       :="))</f>
        <v>1</v>
      </c>
      <c r="AB1529">
        <f>IF(AA1529&lt;1.1,AA1529,IF(AA1529&lt;YEAR!$C$2+YEAR!$C$3-2,AA1529+1,(YEAR!$C$2+YEAR!$C$3-1)&amp;"       :="))</f>
        <v>1</v>
      </c>
      <c r="AC1529">
        <f>IF(AB1529&lt;1.1,AB1529,IF(AB1529&lt;YEAR!$C$2+YEAR!$C$3-2,AB1529+1,(YEAR!$C$2+YEAR!$C$3-1)&amp;"       :="))</f>
        <v>1</v>
      </c>
      <c r="AD1529">
        <f>IF(AC1529&lt;1.1,AC1529,IF(AC1529&lt;YEAR!$C$2+YEAR!$C$3-2,AC1529+1,(YEAR!$C$2+YEAR!$C$3-1)&amp;"       :="))</f>
        <v>1</v>
      </c>
      <c r="AE1529">
        <f>IF(AD1529&lt;1.1,AD1529,IF(AD1529&lt;YEAR!$C$2+YEAR!$C$3-2,AD1529+1,(YEAR!$C$2+YEAR!$C$3-1)&amp;"       :="))</f>
        <v>1</v>
      </c>
      <c r="AF1529">
        <f>IF(AE1529&lt;1.1,AE1529,IF(AE1529&lt;YEAR!$C$2+YEAR!$C$3-2,AE1529+1,(YEAR!$C$2+YEAR!$C$3-1)&amp;"       :="))</f>
        <v>1</v>
      </c>
      <c r="AG1529">
        <f>IF(AF1529&lt;1.1,AF1529,IF(AF1529&lt;YEAR!$C$2+YEAR!$C$3-2,AF1529+1,(YEAR!$C$2+YEAR!$C$3-1)&amp;"       :="))</f>
        <v>1</v>
      </c>
      <c r="AH1529">
        <f>IF(AG1529&lt;1.1,AG1529,IF(AG1529&lt;YEAR!$C$2+YEAR!$C$3-2,AG1529+1,(YEAR!$C$2+YEAR!$C$3-1)&amp;"       :="))</f>
        <v>1</v>
      </c>
      <c r="AI1529">
        <f>IF(AH1529&lt;1.1,AH1529,IF(AH1529&lt;YEAR!$C$2+YEAR!$C$3-2,AH1529+1,(YEAR!$C$2+YEAR!$C$3-1)&amp;"       :="))</f>
        <v>1</v>
      </c>
      <c r="AJ1529">
        <f>IF(AI1529&lt;1.1,AI1529,IF(AI1529&lt;YEAR!$C$2+YEAR!$C$3-2,AI1529+1,(YEAR!$C$2+YEAR!$C$3-1)&amp;"       :="))</f>
        <v>1</v>
      </c>
    </row>
    <row r="1530" spans="1:36">
      <c r="A1530">
        <f t="shared" ca="1" si="106"/>
        <v>38</v>
      </c>
      <c r="B1530" t="s">
        <v>51</v>
      </c>
      <c r="C1530" t="str">
        <f ca="1">IF(D1530="",OFFSET(AvailabilityFactor!A$1,A1530,0),C1529)</f>
        <v>D2HSF0852</v>
      </c>
      <c r="D1530" t="str" cm="1">
        <f t="array" aca="1" ref="D1530" ca="1">IF(D1529="",TS_DRC!$P$5,OFFSET(TS_DRC!P$5,RIGHT(D1529,2),0,TRUE))</f>
        <v>TS09</v>
      </c>
      <c r="E1530" t="str">
        <f t="shared" ca="1" si="109"/>
        <v>TS09</v>
      </c>
      <c r="F1530">
        <f>[3]Scenarios!$H$7</f>
        <v>1</v>
      </c>
      <c r="G1530">
        <f>IF(F1530&lt;1.1,F1530,IF(F1530&lt;YEAR!$C$2+YEAR!$C$3-2,F1530+1,(YEAR!$C$2+YEAR!$C$3-1)&amp;"       :="))</f>
        <v>1</v>
      </c>
      <c r="H1530">
        <f>IF(G1530&lt;1.1,G1530,IF(G1530&lt;YEAR!$C$2+YEAR!$C$3-2,G1530+1,(YEAR!$C$2+YEAR!$C$3-1)&amp;"       :="))</f>
        <v>1</v>
      </c>
      <c r="I1530">
        <f>IF(H1530&lt;1.1,H1530,IF(H1530&lt;YEAR!$C$2+YEAR!$C$3-2,H1530+1,(YEAR!$C$2+YEAR!$C$3-1)&amp;"       :="))</f>
        <v>1</v>
      </c>
      <c r="J1530">
        <f>IF(I1530&lt;1.1,I1530,IF(I1530&lt;YEAR!$C$2+YEAR!$C$3-2,I1530+1,(YEAR!$C$2+YEAR!$C$3-1)&amp;"       :="))</f>
        <v>1</v>
      </c>
      <c r="K1530">
        <f>IF(J1530&lt;1.1,J1530,IF(J1530&lt;YEAR!$C$2+YEAR!$C$3-2,J1530+1,(YEAR!$C$2+YEAR!$C$3-1)&amp;"       :="))</f>
        <v>1</v>
      </c>
      <c r="L1530">
        <f>IF(K1530&lt;1.1,K1530,IF(K1530&lt;YEAR!$C$2+YEAR!$C$3-2,K1530+1,(YEAR!$C$2+YEAR!$C$3-1)&amp;"       :="))</f>
        <v>1</v>
      </c>
      <c r="M1530">
        <f>IF(L1530&lt;1.1,L1530,IF(L1530&lt;YEAR!$C$2+YEAR!$C$3-2,L1530+1,(YEAR!$C$2+YEAR!$C$3-1)&amp;"       :="))</f>
        <v>1</v>
      </c>
      <c r="N1530">
        <f>IF(M1530&lt;1.1,M1530,IF(M1530&lt;YEAR!$C$2+YEAR!$C$3-2,M1530+1,(YEAR!$C$2+YEAR!$C$3-1)&amp;"       :="))</f>
        <v>1</v>
      </c>
      <c r="O1530">
        <f>IF(N1530&lt;1.1,N1530,IF(N1530&lt;YEAR!$C$2+YEAR!$C$3-2,N1530+1,(YEAR!$C$2+YEAR!$C$3-1)&amp;"       :="))</f>
        <v>1</v>
      </c>
      <c r="P1530">
        <f>IF(O1530&lt;1.1,O1530,IF(O1530&lt;YEAR!$C$2+YEAR!$C$3-2,O1530+1,(YEAR!$C$2+YEAR!$C$3-1)&amp;"       :="))</f>
        <v>1</v>
      </c>
      <c r="Q1530">
        <f>IF(P1530&lt;1.1,P1530,IF(P1530&lt;YEAR!$C$2+YEAR!$C$3-2,P1530+1,(YEAR!$C$2+YEAR!$C$3-1)&amp;"       :="))</f>
        <v>1</v>
      </c>
      <c r="R1530">
        <f>IF(Q1530&lt;1.1,Q1530,IF(Q1530&lt;YEAR!$C$2+YEAR!$C$3-2,Q1530+1,(YEAR!$C$2+YEAR!$C$3-1)&amp;"       :="))</f>
        <v>1</v>
      </c>
      <c r="S1530">
        <f>IF(R1530&lt;1.1,R1530,IF(R1530&lt;YEAR!$C$2+YEAR!$C$3-2,R1530+1,(YEAR!$C$2+YEAR!$C$3-1)&amp;"       :="))</f>
        <v>1</v>
      </c>
      <c r="T1530">
        <f>IF(S1530&lt;1.1,S1530,IF(S1530&lt;YEAR!$C$2+YEAR!$C$3-2,S1530+1,(YEAR!$C$2+YEAR!$C$3-1)&amp;"       :="))</f>
        <v>1</v>
      </c>
      <c r="U1530">
        <f>IF(T1530&lt;1.1,T1530,IF(T1530&lt;YEAR!$C$2+YEAR!$C$3-2,T1530+1,(YEAR!$C$2+YEAR!$C$3-1)&amp;"       :="))</f>
        <v>1</v>
      </c>
      <c r="V1530">
        <f>IF(U1530&lt;1.1,U1530,IF(U1530&lt;YEAR!$C$2+YEAR!$C$3-2,U1530+1,(YEAR!$C$2+YEAR!$C$3-1)&amp;"       :="))</f>
        <v>1</v>
      </c>
      <c r="W1530">
        <f>IF(V1530&lt;1.1,V1530,IF(V1530&lt;YEAR!$C$2+YEAR!$C$3-2,V1530+1,(YEAR!$C$2+YEAR!$C$3-1)&amp;"       :="))</f>
        <v>1</v>
      </c>
      <c r="X1530">
        <f>IF(W1530&lt;1.1,W1530,IF(W1530&lt;YEAR!$C$2+YEAR!$C$3-2,W1530+1,(YEAR!$C$2+YEAR!$C$3-1)&amp;"       :="))</f>
        <v>1</v>
      </c>
      <c r="Y1530">
        <f>IF(X1530&lt;1.1,X1530,IF(X1530&lt;YEAR!$C$2+YEAR!$C$3-2,X1530+1,(YEAR!$C$2+YEAR!$C$3-1)&amp;"       :="))</f>
        <v>1</v>
      </c>
      <c r="Z1530">
        <f>IF(Y1530&lt;1.1,Y1530,IF(Y1530&lt;YEAR!$C$2+YEAR!$C$3-2,Y1530+1,(YEAR!$C$2+YEAR!$C$3-1)&amp;"       :="))</f>
        <v>1</v>
      </c>
      <c r="AA1530">
        <f>IF(Z1530&lt;1.1,Z1530,IF(Z1530&lt;YEAR!$C$2+YEAR!$C$3-2,Z1530+1,(YEAR!$C$2+YEAR!$C$3-1)&amp;"       :="))</f>
        <v>1</v>
      </c>
      <c r="AB1530">
        <f>IF(AA1530&lt;1.1,AA1530,IF(AA1530&lt;YEAR!$C$2+YEAR!$C$3-2,AA1530+1,(YEAR!$C$2+YEAR!$C$3-1)&amp;"       :="))</f>
        <v>1</v>
      </c>
      <c r="AC1530">
        <f>IF(AB1530&lt;1.1,AB1530,IF(AB1530&lt;YEAR!$C$2+YEAR!$C$3-2,AB1530+1,(YEAR!$C$2+YEAR!$C$3-1)&amp;"       :="))</f>
        <v>1</v>
      </c>
      <c r="AD1530">
        <f>IF(AC1530&lt;1.1,AC1530,IF(AC1530&lt;YEAR!$C$2+YEAR!$C$3-2,AC1530+1,(YEAR!$C$2+YEAR!$C$3-1)&amp;"       :="))</f>
        <v>1</v>
      </c>
      <c r="AE1530">
        <f>IF(AD1530&lt;1.1,AD1530,IF(AD1530&lt;YEAR!$C$2+YEAR!$C$3-2,AD1530+1,(YEAR!$C$2+YEAR!$C$3-1)&amp;"       :="))</f>
        <v>1</v>
      </c>
      <c r="AF1530">
        <f>IF(AE1530&lt;1.1,AE1530,IF(AE1530&lt;YEAR!$C$2+YEAR!$C$3-2,AE1530+1,(YEAR!$C$2+YEAR!$C$3-1)&amp;"       :="))</f>
        <v>1</v>
      </c>
      <c r="AG1530">
        <f>IF(AF1530&lt;1.1,AF1530,IF(AF1530&lt;YEAR!$C$2+YEAR!$C$3-2,AF1530+1,(YEAR!$C$2+YEAR!$C$3-1)&amp;"       :="))</f>
        <v>1</v>
      </c>
      <c r="AH1530">
        <f>IF(AG1530&lt;1.1,AG1530,IF(AG1530&lt;YEAR!$C$2+YEAR!$C$3-2,AG1530+1,(YEAR!$C$2+YEAR!$C$3-1)&amp;"       :="))</f>
        <v>1</v>
      </c>
      <c r="AI1530">
        <f>IF(AH1530&lt;1.1,AH1530,IF(AH1530&lt;YEAR!$C$2+YEAR!$C$3-2,AH1530+1,(YEAR!$C$2+YEAR!$C$3-1)&amp;"       :="))</f>
        <v>1</v>
      </c>
      <c r="AJ1530">
        <f>IF(AI1530&lt;1.1,AI1530,IF(AI1530&lt;YEAR!$C$2+YEAR!$C$3-2,AI1530+1,(YEAR!$C$2+YEAR!$C$3-1)&amp;"       :="))</f>
        <v>1</v>
      </c>
    </row>
    <row r="1531" spans="1:36">
      <c r="A1531">
        <f t="shared" ca="1" si="106"/>
        <v>38</v>
      </c>
      <c r="B1531" t="s">
        <v>51</v>
      </c>
      <c r="C1531" t="str">
        <f ca="1">IF(D1531="",OFFSET(AvailabilityFactor!A$1,A1531,0),C1530)</f>
        <v>D2HSF0852</v>
      </c>
      <c r="D1531" t="str" cm="1">
        <f t="array" aca="1" ref="D1531" ca="1">IF(D1530="",TS_DRC!$P$5,OFFSET(TS_DRC!P$5,RIGHT(D1530,2),0,TRUE))</f>
        <v>TS10</v>
      </c>
      <c r="E1531" t="str">
        <f t="shared" ca="1" si="109"/>
        <v>TS10</v>
      </c>
      <c r="F1531">
        <f>[3]Scenarios!$H$7</f>
        <v>1</v>
      </c>
      <c r="G1531">
        <f>IF(F1531&lt;1.1,F1531,IF(F1531&lt;YEAR!$C$2+YEAR!$C$3-2,F1531+1,(YEAR!$C$2+YEAR!$C$3-1)&amp;"       :="))</f>
        <v>1</v>
      </c>
      <c r="H1531">
        <f>IF(G1531&lt;1.1,G1531,IF(G1531&lt;YEAR!$C$2+YEAR!$C$3-2,G1531+1,(YEAR!$C$2+YEAR!$C$3-1)&amp;"       :="))</f>
        <v>1</v>
      </c>
      <c r="I1531">
        <f>IF(H1531&lt;1.1,H1531,IF(H1531&lt;YEAR!$C$2+YEAR!$C$3-2,H1531+1,(YEAR!$C$2+YEAR!$C$3-1)&amp;"       :="))</f>
        <v>1</v>
      </c>
      <c r="J1531">
        <f>IF(I1531&lt;1.1,I1531,IF(I1531&lt;YEAR!$C$2+YEAR!$C$3-2,I1531+1,(YEAR!$C$2+YEAR!$C$3-1)&amp;"       :="))</f>
        <v>1</v>
      </c>
      <c r="K1531">
        <f>IF(J1531&lt;1.1,J1531,IF(J1531&lt;YEAR!$C$2+YEAR!$C$3-2,J1531+1,(YEAR!$C$2+YEAR!$C$3-1)&amp;"       :="))</f>
        <v>1</v>
      </c>
      <c r="L1531">
        <f>IF(K1531&lt;1.1,K1531,IF(K1531&lt;YEAR!$C$2+YEAR!$C$3-2,K1531+1,(YEAR!$C$2+YEAR!$C$3-1)&amp;"       :="))</f>
        <v>1</v>
      </c>
      <c r="M1531">
        <f>IF(L1531&lt;1.1,L1531,IF(L1531&lt;YEAR!$C$2+YEAR!$C$3-2,L1531+1,(YEAR!$C$2+YEAR!$C$3-1)&amp;"       :="))</f>
        <v>1</v>
      </c>
      <c r="N1531">
        <f>IF(M1531&lt;1.1,M1531,IF(M1531&lt;YEAR!$C$2+YEAR!$C$3-2,M1531+1,(YEAR!$C$2+YEAR!$C$3-1)&amp;"       :="))</f>
        <v>1</v>
      </c>
      <c r="O1531">
        <f>IF(N1531&lt;1.1,N1531,IF(N1531&lt;YEAR!$C$2+YEAR!$C$3-2,N1531+1,(YEAR!$C$2+YEAR!$C$3-1)&amp;"       :="))</f>
        <v>1</v>
      </c>
      <c r="P1531">
        <f>IF(O1531&lt;1.1,O1531,IF(O1531&lt;YEAR!$C$2+YEAR!$C$3-2,O1531+1,(YEAR!$C$2+YEAR!$C$3-1)&amp;"       :="))</f>
        <v>1</v>
      </c>
      <c r="Q1531">
        <f>IF(P1531&lt;1.1,P1531,IF(P1531&lt;YEAR!$C$2+YEAR!$C$3-2,P1531+1,(YEAR!$C$2+YEAR!$C$3-1)&amp;"       :="))</f>
        <v>1</v>
      </c>
      <c r="R1531">
        <f>IF(Q1531&lt;1.1,Q1531,IF(Q1531&lt;YEAR!$C$2+YEAR!$C$3-2,Q1531+1,(YEAR!$C$2+YEAR!$C$3-1)&amp;"       :="))</f>
        <v>1</v>
      </c>
      <c r="S1531">
        <f>IF(R1531&lt;1.1,R1531,IF(R1531&lt;YEAR!$C$2+YEAR!$C$3-2,R1531+1,(YEAR!$C$2+YEAR!$C$3-1)&amp;"       :="))</f>
        <v>1</v>
      </c>
      <c r="T1531">
        <f>IF(S1531&lt;1.1,S1531,IF(S1531&lt;YEAR!$C$2+YEAR!$C$3-2,S1531+1,(YEAR!$C$2+YEAR!$C$3-1)&amp;"       :="))</f>
        <v>1</v>
      </c>
      <c r="U1531">
        <f>IF(T1531&lt;1.1,T1531,IF(T1531&lt;YEAR!$C$2+YEAR!$C$3-2,T1531+1,(YEAR!$C$2+YEAR!$C$3-1)&amp;"       :="))</f>
        <v>1</v>
      </c>
      <c r="V1531">
        <f>IF(U1531&lt;1.1,U1531,IF(U1531&lt;YEAR!$C$2+YEAR!$C$3-2,U1531+1,(YEAR!$C$2+YEAR!$C$3-1)&amp;"       :="))</f>
        <v>1</v>
      </c>
      <c r="W1531">
        <f>IF(V1531&lt;1.1,V1531,IF(V1531&lt;YEAR!$C$2+YEAR!$C$3-2,V1531+1,(YEAR!$C$2+YEAR!$C$3-1)&amp;"       :="))</f>
        <v>1</v>
      </c>
      <c r="X1531">
        <f>IF(W1531&lt;1.1,W1531,IF(W1531&lt;YEAR!$C$2+YEAR!$C$3-2,W1531+1,(YEAR!$C$2+YEAR!$C$3-1)&amp;"       :="))</f>
        <v>1</v>
      </c>
      <c r="Y1531">
        <f>IF(X1531&lt;1.1,X1531,IF(X1531&lt;YEAR!$C$2+YEAR!$C$3-2,X1531+1,(YEAR!$C$2+YEAR!$C$3-1)&amp;"       :="))</f>
        <v>1</v>
      </c>
      <c r="Z1531">
        <f>IF(Y1531&lt;1.1,Y1531,IF(Y1531&lt;YEAR!$C$2+YEAR!$C$3-2,Y1531+1,(YEAR!$C$2+YEAR!$C$3-1)&amp;"       :="))</f>
        <v>1</v>
      </c>
      <c r="AA1531">
        <f>IF(Z1531&lt;1.1,Z1531,IF(Z1531&lt;YEAR!$C$2+YEAR!$C$3-2,Z1531+1,(YEAR!$C$2+YEAR!$C$3-1)&amp;"       :="))</f>
        <v>1</v>
      </c>
      <c r="AB1531">
        <f>IF(AA1531&lt;1.1,AA1531,IF(AA1531&lt;YEAR!$C$2+YEAR!$C$3-2,AA1531+1,(YEAR!$C$2+YEAR!$C$3-1)&amp;"       :="))</f>
        <v>1</v>
      </c>
      <c r="AC1531">
        <f>IF(AB1531&lt;1.1,AB1531,IF(AB1531&lt;YEAR!$C$2+YEAR!$C$3-2,AB1531+1,(YEAR!$C$2+YEAR!$C$3-1)&amp;"       :="))</f>
        <v>1</v>
      </c>
      <c r="AD1531">
        <f>IF(AC1531&lt;1.1,AC1531,IF(AC1531&lt;YEAR!$C$2+YEAR!$C$3-2,AC1531+1,(YEAR!$C$2+YEAR!$C$3-1)&amp;"       :="))</f>
        <v>1</v>
      </c>
      <c r="AE1531">
        <f>IF(AD1531&lt;1.1,AD1531,IF(AD1531&lt;YEAR!$C$2+YEAR!$C$3-2,AD1531+1,(YEAR!$C$2+YEAR!$C$3-1)&amp;"       :="))</f>
        <v>1</v>
      </c>
      <c r="AF1531">
        <f>IF(AE1531&lt;1.1,AE1531,IF(AE1531&lt;YEAR!$C$2+YEAR!$C$3-2,AE1531+1,(YEAR!$C$2+YEAR!$C$3-1)&amp;"       :="))</f>
        <v>1</v>
      </c>
      <c r="AG1531">
        <f>IF(AF1531&lt;1.1,AF1531,IF(AF1531&lt;YEAR!$C$2+YEAR!$C$3-2,AF1531+1,(YEAR!$C$2+YEAR!$C$3-1)&amp;"       :="))</f>
        <v>1</v>
      </c>
      <c r="AH1531">
        <f>IF(AG1531&lt;1.1,AG1531,IF(AG1531&lt;YEAR!$C$2+YEAR!$C$3-2,AG1531+1,(YEAR!$C$2+YEAR!$C$3-1)&amp;"       :="))</f>
        <v>1</v>
      </c>
      <c r="AI1531">
        <f>IF(AH1531&lt;1.1,AH1531,IF(AH1531&lt;YEAR!$C$2+YEAR!$C$3-2,AH1531+1,(YEAR!$C$2+YEAR!$C$3-1)&amp;"       :="))</f>
        <v>1</v>
      </c>
      <c r="AJ1531">
        <f>IF(AI1531&lt;1.1,AI1531,IF(AI1531&lt;YEAR!$C$2+YEAR!$C$3-2,AI1531+1,(YEAR!$C$2+YEAR!$C$3-1)&amp;"       :="))</f>
        <v>1</v>
      </c>
    </row>
    <row r="1532" spans="1:36">
      <c r="A1532">
        <f t="shared" ca="1" si="106"/>
        <v>38</v>
      </c>
      <c r="B1532" t="s">
        <v>51</v>
      </c>
      <c r="C1532" t="str">
        <f ca="1">IF(D1532="",OFFSET(AvailabilityFactor!A$1,A1532,0),C1531)</f>
        <v>D2HSF0852</v>
      </c>
      <c r="D1532" t="str" cm="1">
        <f t="array" aca="1" ref="D1532" ca="1">IF(D1531="",TS_DRC!$P$5,OFFSET(TS_DRC!P$5,RIGHT(D1531,2),0,TRUE))</f>
        <v>TS11</v>
      </c>
      <c r="E1532" t="str">
        <f t="shared" ca="1" si="109"/>
        <v>TS11</v>
      </c>
      <c r="F1532">
        <f>[3]Scenarios!$H$7</f>
        <v>1</v>
      </c>
      <c r="G1532">
        <f>IF(F1532&lt;1.1,F1532,IF(F1532&lt;YEAR!$C$2+YEAR!$C$3-2,F1532+1,(YEAR!$C$2+YEAR!$C$3-1)&amp;"       :="))</f>
        <v>1</v>
      </c>
      <c r="H1532">
        <f>IF(G1532&lt;1.1,G1532,IF(G1532&lt;YEAR!$C$2+YEAR!$C$3-2,G1532+1,(YEAR!$C$2+YEAR!$C$3-1)&amp;"       :="))</f>
        <v>1</v>
      </c>
      <c r="I1532">
        <f>IF(H1532&lt;1.1,H1532,IF(H1532&lt;YEAR!$C$2+YEAR!$C$3-2,H1532+1,(YEAR!$C$2+YEAR!$C$3-1)&amp;"       :="))</f>
        <v>1</v>
      </c>
      <c r="J1532">
        <f>IF(I1532&lt;1.1,I1532,IF(I1532&lt;YEAR!$C$2+YEAR!$C$3-2,I1532+1,(YEAR!$C$2+YEAR!$C$3-1)&amp;"       :="))</f>
        <v>1</v>
      </c>
      <c r="K1532">
        <f>IF(J1532&lt;1.1,J1532,IF(J1532&lt;YEAR!$C$2+YEAR!$C$3-2,J1532+1,(YEAR!$C$2+YEAR!$C$3-1)&amp;"       :="))</f>
        <v>1</v>
      </c>
      <c r="L1532">
        <f>IF(K1532&lt;1.1,K1532,IF(K1532&lt;YEAR!$C$2+YEAR!$C$3-2,K1532+1,(YEAR!$C$2+YEAR!$C$3-1)&amp;"       :="))</f>
        <v>1</v>
      </c>
      <c r="M1532">
        <f>IF(L1532&lt;1.1,L1532,IF(L1532&lt;YEAR!$C$2+YEAR!$C$3-2,L1532+1,(YEAR!$C$2+YEAR!$C$3-1)&amp;"       :="))</f>
        <v>1</v>
      </c>
      <c r="N1532">
        <f>IF(M1532&lt;1.1,M1532,IF(M1532&lt;YEAR!$C$2+YEAR!$C$3-2,M1532+1,(YEAR!$C$2+YEAR!$C$3-1)&amp;"       :="))</f>
        <v>1</v>
      </c>
      <c r="O1532">
        <f>IF(N1532&lt;1.1,N1532,IF(N1532&lt;YEAR!$C$2+YEAR!$C$3-2,N1532+1,(YEAR!$C$2+YEAR!$C$3-1)&amp;"       :="))</f>
        <v>1</v>
      </c>
      <c r="P1532">
        <f>IF(O1532&lt;1.1,O1532,IF(O1532&lt;YEAR!$C$2+YEAR!$C$3-2,O1532+1,(YEAR!$C$2+YEAR!$C$3-1)&amp;"       :="))</f>
        <v>1</v>
      </c>
      <c r="Q1532">
        <f>IF(P1532&lt;1.1,P1532,IF(P1532&lt;YEAR!$C$2+YEAR!$C$3-2,P1532+1,(YEAR!$C$2+YEAR!$C$3-1)&amp;"       :="))</f>
        <v>1</v>
      </c>
      <c r="R1532">
        <f>IF(Q1532&lt;1.1,Q1532,IF(Q1532&lt;YEAR!$C$2+YEAR!$C$3-2,Q1532+1,(YEAR!$C$2+YEAR!$C$3-1)&amp;"       :="))</f>
        <v>1</v>
      </c>
      <c r="S1532">
        <f>IF(R1532&lt;1.1,R1532,IF(R1532&lt;YEAR!$C$2+YEAR!$C$3-2,R1532+1,(YEAR!$C$2+YEAR!$C$3-1)&amp;"       :="))</f>
        <v>1</v>
      </c>
      <c r="T1532">
        <f>IF(S1532&lt;1.1,S1532,IF(S1532&lt;YEAR!$C$2+YEAR!$C$3-2,S1532+1,(YEAR!$C$2+YEAR!$C$3-1)&amp;"       :="))</f>
        <v>1</v>
      </c>
      <c r="U1532">
        <f>IF(T1532&lt;1.1,T1532,IF(T1532&lt;YEAR!$C$2+YEAR!$C$3-2,T1532+1,(YEAR!$C$2+YEAR!$C$3-1)&amp;"       :="))</f>
        <v>1</v>
      </c>
      <c r="V1532">
        <f>IF(U1532&lt;1.1,U1532,IF(U1532&lt;YEAR!$C$2+YEAR!$C$3-2,U1532+1,(YEAR!$C$2+YEAR!$C$3-1)&amp;"       :="))</f>
        <v>1</v>
      </c>
      <c r="W1532">
        <f>IF(V1532&lt;1.1,V1532,IF(V1532&lt;YEAR!$C$2+YEAR!$C$3-2,V1532+1,(YEAR!$C$2+YEAR!$C$3-1)&amp;"       :="))</f>
        <v>1</v>
      </c>
      <c r="X1532">
        <f>IF(W1532&lt;1.1,W1532,IF(W1532&lt;YEAR!$C$2+YEAR!$C$3-2,W1532+1,(YEAR!$C$2+YEAR!$C$3-1)&amp;"       :="))</f>
        <v>1</v>
      </c>
      <c r="Y1532">
        <f>IF(X1532&lt;1.1,X1532,IF(X1532&lt;YEAR!$C$2+YEAR!$C$3-2,X1532+1,(YEAR!$C$2+YEAR!$C$3-1)&amp;"       :="))</f>
        <v>1</v>
      </c>
      <c r="Z1532">
        <f>IF(Y1532&lt;1.1,Y1532,IF(Y1532&lt;YEAR!$C$2+YEAR!$C$3-2,Y1532+1,(YEAR!$C$2+YEAR!$C$3-1)&amp;"       :="))</f>
        <v>1</v>
      </c>
      <c r="AA1532">
        <f>IF(Z1532&lt;1.1,Z1532,IF(Z1532&lt;YEAR!$C$2+YEAR!$C$3-2,Z1532+1,(YEAR!$C$2+YEAR!$C$3-1)&amp;"       :="))</f>
        <v>1</v>
      </c>
      <c r="AB1532">
        <f>IF(AA1532&lt;1.1,AA1532,IF(AA1532&lt;YEAR!$C$2+YEAR!$C$3-2,AA1532+1,(YEAR!$C$2+YEAR!$C$3-1)&amp;"       :="))</f>
        <v>1</v>
      </c>
      <c r="AC1532">
        <f>IF(AB1532&lt;1.1,AB1532,IF(AB1532&lt;YEAR!$C$2+YEAR!$C$3-2,AB1532+1,(YEAR!$C$2+YEAR!$C$3-1)&amp;"       :="))</f>
        <v>1</v>
      </c>
      <c r="AD1532">
        <f>IF(AC1532&lt;1.1,AC1532,IF(AC1532&lt;YEAR!$C$2+YEAR!$C$3-2,AC1532+1,(YEAR!$C$2+YEAR!$C$3-1)&amp;"       :="))</f>
        <v>1</v>
      </c>
      <c r="AE1532">
        <f>IF(AD1532&lt;1.1,AD1532,IF(AD1532&lt;YEAR!$C$2+YEAR!$C$3-2,AD1532+1,(YEAR!$C$2+YEAR!$C$3-1)&amp;"       :="))</f>
        <v>1</v>
      </c>
      <c r="AF1532">
        <f>IF(AE1532&lt;1.1,AE1532,IF(AE1532&lt;YEAR!$C$2+YEAR!$C$3-2,AE1532+1,(YEAR!$C$2+YEAR!$C$3-1)&amp;"       :="))</f>
        <v>1</v>
      </c>
      <c r="AG1532">
        <f>IF(AF1532&lt;1.1,AF1532,IF(AF1532&lt;YEAR!$C$2+YEAR!$C$3-2,AF1532+1,(YEAR!$C$2+YEAR!$C$3-1)&amp;"       :="))</f>
        <v>1</v>
      </c>
      <c r="AH1532">
        <f>IF(AG1532&lt;1.1,AG1532,IF(AG1532&lt;YEAR!$C$2+YEAR!$C$3-2,AG1532+1,(YEAR!$C$2+YEAR!$C$3-1)&amp;"       :="))</f>
        <v>1</v>
      </c>
      <c r="AI1532">
        <f>IF(AH1532&lt;1.1,AH1532,IF(AH1532&lt;YEAR!$C$2+YEAR!$C$3-2,AH1532+1,(YEAR!$C$2+YEAR!$C$3-1)&amp;"       :="))</f>
        <v>1</v>
      </c>
      <c r="AJ1532">
        <f>IF(AI1532&lt;1.1,AI1532,IF(AI1532&lt;YEAR!$C$2+YEAR!$C$3-2,AI1532+1,(YEAR!$C$2+YEAR!$C$3-1)&amp;"       :="))</f>
        <v>1</v>
      </c>
    </row>
    <row r="1533" spans="1:36">
      <c r="A1533">
        <f t="shared" ca="1" si="106"/>
        <v>38</v>
      </c>
      <c r="B1533" t="s">
        <v>51</v>
      </c>
      <c r="C1533" t="str">
        <f ca="1">IF(D1533="",OFFSET(AvailabilityFactor!A$1,A1533,0),C1532)</f>
        <v>D2HSF0852</v>
      </c>
      <c r="D1533" t="str" cm="1">
        <f t="array" aca="1" ref="D1533" ca="1">IF(D1532="",TS_DRC!$P$5,OFFSET(TS_DRC!P$5,RIGHT(D1532,2),0,TRUE))</f>
        <v>TS12</v>
      </c>
      <c r="E1533" t="str">
        <f t="shared" ca="1" si="109"/>
        <v>TS12</v>
      </c>
      <c r="F1533">
        <f>[3]Scenarios!$H$7</f>
        <v>1</v>
      </c>
      <c r="G1533">
        <f>IF(F1533&lt;1.1,F1533,IF(F1533&lt;YEAR!$C$2+YEAR!$C$3-2,F1533+1,(YEAR!$C$2+YEAR!$C$3-1)&amp;"       :="))</f>
        <v>1</v>
      </c>
      <c r="H1533">
        <f>IF(G1533&lt;1.1,G1533,IF(G1533&lt;YEAR!$C$2+YEAR!$C$3-2,G1533+1,(YEAR!$C$2+YEAR!$C$3-1)&amp;"       :="))</f>
        <v>1</v>
      </c>
      <c r="I1533">
        <f>IF(H1533&lt;1.1,H1533,IF(H1533&lt;YEAR!$C$2+YEAR!$C$3-2,H1533+1,(YEAR!$C$2+YEAR!$C$3-1)&amp;"       :="))</f>
        <v>1</v>
      </c>
      <c r="J1533">
        <f>IF(I1533&lt;1.1,I1533,IF(I1533&lt;YEAR!$C$2+YEAR!$C$3-2,I1533+1,(YEAR!$C$2+YEAR!$C$3-1)&amp;"       :="))</f>
        <v>1</v>
      </c>
      <c r="K1533">
        <f>IF(J1533&lt;1.1,J1533,IF(J1533&lt;YEAR!$C$2+YEAR!$C$3-2,J1533+1,(YEAR!$C$2+YEAR!$C$3-1)&amp;"       :="))</f>
        <v>1</v>
      </c>
      <c r="L1533">
        <f>IF(K1533&lt;1.1,K1533,IF(K1533&lt;YEAR!$C$2+YEAR!$C$3-2,K1533+1,(YEAR!$C$2+YEAR!$C$3-1)&amp;"       :="))</f>
        <v>1</v>
      </c>
      <c r="M1533">
        <f>IF(L1533&lt;1.1,L1533,IF(L1533&lt;YEAR!$C$2+YEAR!$C$3-2,L1533+1,(YEAR!$C$2+YEAR!$C$3-1)&amp;"       :="))</f>
        <v>1</v>
      </c>
      <c r="N1533">
        <f>IF(M1533&lt;1.1,M1533,IF(M1533&lt;YEAR!$C$2+YEAR!$C$3-2,M1533+1,(YEAR!$C$2+YEAR!$C$3-1)&amp;"       :="))</f>
        <v>1</v>
      </c>
      <c r="O1533">
        <f>IF(N1533&lt;1.1,N1533,IF(N1533&lt;YEAR!$C$2+YEAR!$C$3-2,N1533+1,(YEAR!$C$2+YEAR!$C$3-1)&amp;"       :="))</f>
        <v>1</v>
      </c>
      <c r="P1533">
        <f>IF(O1533&lt;1.1,O1533,IF(O1533&lt;YEAR!$C$2+YEAR!$C$3-2,O1533+1,(YEAR!$C$2+YEAR!$C$3-1)&amp;"       :="))</f>
        <v>1</v>
      </c>
      <c r="Q1533">
        <f>IF(P1533&lt;1.1,P1533,IF(P1533&lt;YEAR!$C$2+YEAR!$C$3-2,P1533+1,(YEAR!$C$2+YEAR!$C$3-1)&amp;"       :="))</f>
        <v>1</v>
      </c>
      <c r="R1533">
        <f>IF(Q1533&lt;1.1,Q1533,IF(Q1533&lt;YEAR!$C$2+YEAR!$C$3-2,Q1533+1,(YEAR!$C$2+YEAR!$C$3-1)&amp;"       :="))</f>
        <v>1</v>
      </c>
      <c r="S1533">
        <f>IF(R1533&lt;1.1,R1533,IF(R1533&lt;YEAR!$C$2+YEAR!$C$3-2,R1533+1,(YEAR!$C$2+YEAR!$C$3-1)&amp;"       :="))</f>
        <v>1</v>
      </c>
      <c r="T1533">
        <f>IF(S1533&lt;1.1,S1533,IF(S1533&lt;YEAR!$C$2+YEAR!$C$3-2,S1533+1,(YEAR!$C$2+YEAR!$C$3-1)&amp;"       :="))</f>
        <v>1</v>
      </c>
      <c r="U1533">
        <f>IF(T1533&lt;1.1,T1533,IF(T1533&lt;YEAR!$C$2+YEAR!$C$3-2,T1533+1,(YEAR!$C$2+YEAR!$C$3-1)&amp;"       :="))</f>
        <v>1</v>
      </c>
      <c r="V1533">
        <f>IF(U1533&lt;1.1,U1533,IF(U1533&lt;YEAR!$C$2+YEAR!$C$3-2,U1533+1,(YEAR!$C$2+YEAR!$C$3-1)&amp;"       :="))</f>
        <v>1</v>
      </c>
      <c r="W1533">
        <f>IF(V1533&lt;1.1,V1533,IF(V1533&lt;YEAR!$C$2+YEAR!$C$3-2,V1533+1,(YEAR!$C$2+YEAR!$C$3-1)&amp;"       :="))</f>
        <v>1</v>
      </c>
      <c r="X1533">
        <f>IF(W1533&lt;1.1,W1533,IF(W1533&lt;YEAR!$C$2+YEAR!$C$3-2,W1533+1,(YEAR!$C$2+YEAR!$C$3-1)&amp;"       :="))</f>
        <v>1</v>
      </c>
      <c r="Y1533">
        <f>IF(X1533&lt;1.1,X1533,IF(X1533&lt;YEAR!$C$2+YEAR!$C$3-2,X1533+1,(YEAR!$C$2+YEAR!$C$3-1)&amp;"       :="))</f>
        <v>1</v>
      </c>
      <c r="Z1533">
        <f>IF(Y1533&lt;1.1,Y1533,IF(Y1533&lt;YEAR!$C$2+YEAR!$C$3-2,Y1533+1,(YEAR!$C$2+YEAR!$C$3-1)&amp;"       :="))</f>
        <v>1</v>
      </c>
      <c r="AA1533">
        <f>IF(Z1533&lt;1.1,Z1533,IF(Z1533&lt;YEAR!$C$2+YEAR!$C$3-2,Z1533+1,(YEAR!$C$2+YEAR!$C$3-1)&amp;"       :="))</f>
        <v>1</v>
      </c>
      <c r="AB1533">
        <f>IF(AA1533&lt;1.1,AA1533,IF(AA1533&lt;YEAR!$C$2+YEAR!$C$3-2,AA1533+1,(YEAR!$C$2+YEAR!$C$3-1)&amp;"       :="))</f>
        <v>1</v>
      </c>
      <c r="AC1533">
        <f>IF(AB1533&lt;1.1,AB1533,IF(AB1533&lt;YEAR!$C$2+YEAR!$C$3-2,AB1533+1,(YEAR!$C$2+YEAR!$C$3-1)&amp;"       :="))</f>
        <v>1</v>
      </c>
      <c r="AD1533">
        <f>IF(AC1533&lt;1.1,AC1533,IF(AC1533&lt;YEAR!$C$2+YEAR!$C$3-2,AC1533+1,(YEAR!$C$2+YEAR!$C$3-1)&amp;"       :="))</f>
        <v>1</v>
      </c>
      <c r="AE1533">
        <f>IF(AD1533&lt;1.1,AD1533,IF(AD1533&lt;YEAR!$C$2+YEAR!$C$3-2,AD1533+1,(YEAR!$C$2+YEAR!$C$3-1)&amp;"       :="))</f>
        <v>1</v>
      </c>
      <c r="AF1533">
        <f>IF(AE1533&lt;1.1,AE1533,IF(AE1533&lt;YEAR!$C$2+YEAR!$C$3-2,AE1533+1,(YEAR!$C$2+YEAR!$C$3-1)&amp;"       :="))</f>
        <v>1</v>
      </c>
      <c r="AG1533">
        <f>IF(AF1533&lt;1.1,AF1533,IF(AF1533&lt;YEAR!$C$2+YEAR!$C$3-2,AF1533+1,(YEAR!$C$2+YEAR!$C$3-1)&amp;"       :="))</f>
        <v>1</v>
      </c>
      <c r="AH1533">
        <f>IF(AG1533&lt;1.1,AG1533,IF(AG1533&lt;YEAR!$C$2+YEAR!$C$3-2,AG1533+1,(YEAR!$C$2+YEAR!$C$3-1)&amp;"       :="))</f>
        <v>1</v>
      </c>
      <c r="AI1533">
        <f>IF(AH1533&lt;1.1,AH1533,IF(AH1533&lt;YEAR!$C$2+YEAR!$C$3-2,AH1533+1,(YEAR!$C$2+YEAR!$C$3-1)&amp;"       :="))</f>
        <v>1</v>
      </c>
      <c r="AJ1533">
        <f>IF(AI1533&lt;1.1,AI1533,IF(AI1533&lt;YEAR!$C$2+YEAR!$C$3-2,AI1533+1,(YEAR!$C$2+YEAR!$C$3-1)&amp;"       :="))</f>
        <v>1</v>
      </c>
    </row>
    <row r="1534" spans="1:36">
      <c r="A1534">
        <f t="shared" ca="1" si="106"/>
        <v>38</v>
      </c>
      <c r="B1534" t="s">
        <v>51</v>
      </c>
      <c r="C1534" t="str">
        <f ca="1">IF(D1534="",OFFSET(AvailabilityFactor!A$1,A1534,0),C1533)</f>
        <v>D2HSF0852</v>
      </c>
      <c r="D1534" t="str" cm="1">
        <f t="array" aca="1" ref="D1534" ca="1">IF(D1533="",TS_DRC!$P$5,OFFSET(TS_DRC!P$5,RIGHT(D1533,2),0,TRUE))</f>
        <v>TS13</v>
      </c>
      <c r="E1534" t="str">
        <f t="shared" ca="1" si="109"/>
        <v>TS13</v>
      </c>
      <c r="F1534">
        <f>[3]Scenarios!$H$7</f>
        <v>1</v>
      </c>
      <c r="G1534">
        <f>IF(F1534&lt;1.1,F1534,IF(F1534&lt;YEAR!$C$2+YEAR!$C$3-2,F1534+1,(YEAR!$C$2+YEAR!$C$3-1)&amp;"       :="))</f>
        <v>1</v>
      </c>
      <c r="H1534">
        <f>IF(G1534&lt;1.1,G1534,IF(G1534&lt;YEAR!$C$2+YEAR!$C$3-2,G1534+1,(YEAR!$C$2+YEAR!$C$3-1)&amp;"       :="))</f>
        <v>1</v>
      </c>
      <c r="I1534">
        <f>IF(H1534&lt;1.1,H1534,IF(H1534&lt;YEAR!$C$2+YEAR!$C$3-2,H1534+1,(YEAR!$C$2+YEAR!$C$3-1)&amp;"       :="))</f>
        <v>1</v>
      </c>
      <c r="J1534">
        <f>IF(I1534&lt;1.1,I1534,IF(I1534&lt;YEAR!$C$2+YEAR!$C$3-2,I1534+1,(YEAR!$C$2+YEAR!$C$3-1)&amp;"       :="))</f>
        <v>1</v>
      </c>
      <c r="K1534">
        <f>IF(J1534&lt;1.1,J1534,IF(J1534&lt;YEAR!$C$2+YEAR!$C$3-2,J1534+1,(YEAR!$C$2+YEAR!$C$3-1)&amp;"       :="))</f>
        <v>1</v>
      </c>
      <c r="L1534">
        <f>IF(K1534&lt;1.1,K1534,IF(K1534&lt;YEAR!$C$2+YEAR!$C$3-2,K1534+1,(YEAR!$C$2+YEAR!$C$3-1)&amp;"       :="))</f>
        <v>1</v>
      </c>
      <c r="M1534">
        <f>IF(L1534&lt;1.1,L1534,IF(L1534&lt;YEAR!$C$2+YEAR!$C$3-2,L1534+1,(YEAR!$C$2+YEAR!$C$3-1)&amp;"       :="))</f>
        <v>1</v>
      </c>
      <c r="N1534">
        <f>IF(M1534&lt;1.1,M1534,IF(M1534&lt;YEAR!$C$2+YEAR!$C$3-2,M1534+1,(YEAR!$C$2+YEAR!$C$3-1)&amp;"       :="))</f>
        <v>1</v>
      </c>
      <c r="O1534">
        <f>IF(N1534&lt;1.1,N1534,IF(N1534&lt;YEAR!$C$2+YEAR!$C$3-2,N1534+1,(YEAR!$C$2+YEAR!$C$3-1)&amp;"       :="))</f>
        <v>1</v>
      </c>
      <c r="P1534">
        <f>IF(O1534&lt;1.1,O1534,IF(O1534&lt;YEAR!$C$2+YEAR!$C$3-2,O1534+1,(YEAR!$C$2+YEAR!$C$3-1)&amp;"       :="))</f>
        <v>1</v>
      </c>
      <c r="Q1534">
        <f>IF(P1534&lt;1.1,P1534,IF(P1534&lt;YEAR!$C$2+YEAR!$C$3-2,P1534+1,(YEAR!$C$2+YEAR!$C$3-1)&amp;"       :="))</f>
        <v>1</v>
      </c>
      <c r="R1534">
        <f>IF(Q1534&lt;1.1,Q1534,IF(Q1534&lt;YEAR!$C$2+YEAR!$C$3-2,Q1534+1,(YEAR!$C$2+YEAR!$C$3-1)&amp;"       :="))</f>
        <v>1</v>
      </c>
      <c r="S1534">
        <f>IF(R1534&lt;1.1,R1534,IF(R1534&lt;YEAR!$C$2+YEAR!$C$3-2,R1534+1,(YEAR!$C$2+YEAR!$C$3-1)&amp;"       :="))</f>
        <v>1</v>
      </c>
      <c r="T1534">
        <f>IF(S1534&lt;1.1,S1534,IF(S1534&lt;YEAR!$C$2+YEAR!$C$3-2,S1534+1,(YEAR!$C$2+YEAR!$C$3-1)&amp;"       :="))</f>
        <v>1</v>
      </c>
      <c r="U1534">
        <f>IF(T1534&lt;1.1,T1534,IF(T1534&lt;YEAR!$C$2+YEAR!$C$3-2,T1534+1,(YEAR!$C$2+YEAR!$C$3-1)&amp;"       :="))</f>
        <v>1</v>
      </c>
      <c r="V1534">
        <f>IF(U1534&lt;1.1,U1534,IF(U1534&lt;YEAR!$C$2+YEAR!$C$3-2,U1534+1,(YEAR!$C$2+YEAR!$C$3-1)&amp;"       :="))</f>
        <v>1</v>
      </c>
      <c r="W1534">
        <f>IF(V1534&lt;1.1,V1534,IF(V1534&lt;YEAR!$C$2+YEAR!$C$3-2,V1534+1,(YEAR!$C$2+YEAR!$C$3-1)&amp;"       :="))</f>
        <v>1</v>
      </c>
      <c r="X1534">
        <f>IF(W1534&lt;1.1,W1534,IF(W1534&lt;YEAR!$C$2+YEAR!$C$3-2,W1534+1,(YEAR!$C$2+YEAR!$C$3-1)&amp;"       :="))</f>
        <v>1</v>
      </c>
      <c r="Y1534">
        <f>IF(X1534&lt;1.1,X1534,IF(X1534&lt;YEAR!$C$2+YEAR!$C$3-2,X1534+1,(YEAR!$C$2+YEAR!$C$3-1)&amp;"       :="))</f>
        <v>1</v>
      </c>
      <c r="Z1534">
        <f>IF(Y1534&lt;1.1,Y1534,IF(Y1534&lt;YEAR!$C$2+YEAR!$C$3-2,Y1534+1,(YEAR!$C$2+YEAR!$C$3-1)&amp;"       :="))</f>
        <v>1</v>
      </c>
      <c r="AA1534">
        <f>IF(Z1534&lt;1.1,Z1534,IF(Z1534&lt;YEAR!$C$2+YEAR!$C$3-2,Z1534+1,(YEAR!$C$2+YEAR!$C$3-1)&amp;"       :="))</f>
        <v>1</v>
      </c>
      <c r="AB1534">
        <f>IF(AA1534&lt;1.1,AA1534,IF(AA1534&lt;YEAR!$C$2+YEAR!$C$3-2,AA1534+1,(YEAR!$C$2+YEAR!$C$3-1)&amp;"       :="))</f>
        <v>1</v>
      </c>
      <c r="AC1534">
        <f>IF(AB1534&lt;1.1,AB1534,IF(AB1534&lt;YEAR!$C$2+YEAR!$C$3-2,AB1534+1,(YEAR!$C$2+YEAR!$C$3-1)&amp;"       :="))</f>
        <v>1</v>
      </c>
      <c r="AD1534">
        <f>IF(AC1534&lt;1.1,AC1534,IF(AC1534&lt;YEAR!$C$2+YEAR!$C$3-2,AC1534+1,(YEAR!$C$2+YEAR!$C$3-1)&amp;"       :="))</f>
        <v>1</v>
      </c>
      <c r="AE1534">
        <f>IF(AD1534&lt;1.1,AD1534,IF(AD1534&lt;YEAR!$C$2+YEAR!$C$3-2,AD1534+1,(YEAR!$C$2+YEAR!$C$3-1)&amp;"       :="))</f>
        <v>1</v>
      </c>
      <c r="AF1534">
        <f>IF(AE1534&lt;1.1,AE1534,IF(AE1534&lt;YEAR!$C$2+YEAR!$C$3-2,AE1534+1,(YEAR!$C$2+YEAR!$C$3-1)&amp;"       :="))</f>
        <v>1</v>
      </c>
      <c r="AG1534">
        <f>IF(AF1534&lt;1.1,AF1534,IF(AF1534&lt;YEAR!$C$2+YEAR!$C$3-2,AF1534+1,(YEAR!$C$2+YEAR!$C$3-1)&amp;"       :="))</f>
        <v>1</v>
      </c>
      <c r="AH1534">
        <f>IF(AG1534&lt;1.1,AG1534,IF(AG1534&lt;YEAR!$C$2+YEAR!$C$3-2,AG1534+1,(YEAR!$C$2+YEAR!$C$3-1)&amp;"       :="))</f>
        <v>1</v>
      </c>
      <c r="AI1534">
        <f>IF(AH1534&lt;1.1,AH1534,IF(AH1534&lt;YEAR!$C$2+YEAR!$C$3-2,AH1534+1,(YEAR!$C$2+YEAR!$C$3-1)&amp;"       :="))</f>
        <v>1</v>
      </c>
      <c r="AJ1534">
        <f>IF(AI1534&lt;1.1,AI1534,IF(AI1534&lt;YEAR!$C$2+YEAR!$C$3-2,AI1534+1,(YEAR!$C$2+YEAR!$C$3-1)&amp;"       :="))</f>
        <v>1</v>
      </c>
    </row>
    <row r="1535" spans="1:36">
      <c r="A1535">
        <f t="shared" ref="A1535:A1658" ca="1" si="114">IF(D1535="",A1534+1,A1534)</f>
        <v>38</v>
      </c>
      <c r="B1535" t="s">
        <v>51</v>
      </c>
      <c r="C1535" t="str">
        <f ca="1">IF(D1535="",OFFSET(AvailabilityFactor!A$1,A1535,0),C1534)</f>
        <v>D2HSF0852</v>
      </c>
      <c r="D1535" t="str" cm="1">
        <f t="array" aca="1" ref="D1535" ca="1">IF(D1534="",TS_DRC!$P$5,OFFSET(TS_DRC!P$5,RIGHT(D1534,2),0,TRUE))</f>
        <v>TS14</v>
      </c>
      <c r="E1535" t="str">
        <f t="shared" ca="1" si="109"/>
        <v>TS14</v>
      </c>
      <c r="F1535">
        <f>[3]Scenarios!$H$7</f>
        <v>1</v>
      </c>
      <c r="G1535">
        <f>IF(F1535&lt;1.1,F1535,IF(F1535&lt;YEAR!$C$2+YEAR!$C$3-2,F1535+1,(YEAR!$C$2+YEAR!$C$3-1)&amp;"       :="))</f>
        <v>1</v>
      </c>
      <c r="H1535">
        <f>IF(G1535&lt;1.1,G1535,IF(G1535&lt;YEAR!$C$2+YEAR!$C$3-2,G1535+1,(YEAR!$C$2+YEAR!$C$3-1)&amp;"       :="))</f>
        <v>1</v>
      </c>
      <c r="I1535">
        <f>IF(H1535&lt;1.1,H1535,IF(H1535&lt;YEAR!$C$2+YEAR!$C$3-2,H1535+1,(YEAR!$C$2+YEAR!$C$3-1)&amp;"       :="))</f>
        <v>1</v>
      </c>
      <c r="J1535">
        <f>IF(I1535&lt;1.1,I1535,IF(I1535&lt;YEAR!$C$2+YEAR!$C$3-2,I1535+1,(YEAR!$C$2+YEAR!$C$3-1)&amp;"       :="))</f>
        <v>1</v>
      </c>
      <c r="K1535">
        <f>IF(J1535&lt;1.1,J1535,IF(J1535&lt;YEAR!$C$2+YEAR!$C$3-2,J1535+1,(YEAR!$C$2+YEAR!$C$3-1)&amp;"       :="))</f>
        <v>1</v>
      </c>
      <c r="L1535">
        <f>IF(K1535&lt;1.1,K1535,IF(K1535&lt;YEAR!$C$2+YEAR!$C$3-2,K1535+1,(YEAR!$C$2+YEAR!$C$3-1)&amp;"       :="))</f>
        <v>1</v>
      </c>
      <c r="M1535">
        <f>IF(L1535&lt;1.1,L1535,IF(L1535&lt;YEAR!$C$2+YEAR!$C$3-2,L1535+1,(YEAR!$C$2+YEAR!$C$3-1)&amp;"       :="))</f>
        <v>1</v>
      </c>
      <c r="N1535">
        <f>IF(M1535&lt;1.1,M1535,IF(M1535&lt;YEAR!$C$2+YEAR!$C$3-2,M1535+1,(YEAR!$C$2+YEAR!$C$3-1)&amp;"       :="))</f>
        <v>1</v>
      </c>
      <c r="O1535">
        <f>IF(N1535&lt;1.1,N1535,IF(N1535&lt;YEAR!$C$2+YEAR!$C$3-2,N1535+1,(YEAR!$C$2+YEAR!$C$3-1)&amp;"       :="))</f>
        <v>1</v>
      </c>
      <c r="P1535">
        <f>IF(O1535&lt;1.1,O1535,IF(O1535&lt;YEAR!$C$2+YEAR!$C$3-2,O1535+1,(YEAR!$C$2+YEAR!$C$3-1)&amp;"       :="))</f>
        <v>1</v>
      </c>
      <c r="Q1535">
        <f>IF(P1535&lt;1.1,P1535,IF(P1535&lt;YEAR!$C$2+YEAR!$C$3-2,P1535+1,(YEAR!$C$2+YEAR!$C$3-1)&amp;"       :="))</f>
        <v>1</v>
      </c>
      <c r="R1535">
        <f>IF(Q1535&lt;1.1,Q1535,IF(Q1535&lt;YEAR!$C$2+YEAR!$C$3-2,Q1535+1,(YEAR!$C$2+YEAR!$C$3-1)&amp;"       :="))</f>
        <v>1</v>
      </c>
      <c r="S1535">
        <f>IF(R1535&lt;1.1,R1535,IF(R1535&lt;YEAR!$C$2+YEAR!$C$3-2,R1535+1,(YEAR!$C$2+YEAR!$C$3-1)&amp;"       :="))</f>
        <v>1</v>
      </c>
      <c r="T1535">
        <f>IF(S1535&lt;1.1,S1535,IF(S1535&lt;YEAR!$C$2+YEAR!$C$3-2,S1535+1,(YEAR!$C$2+YEAR!$C$3-1)&amp;"       :="))</f>
        <v>1</v>
      </c>
      <c r="U1535">
        <f>IF(T1535&lt;1.1,T1535,IF(T1535&lt;YEAR!$C$2+YEAR!$C$3-2,T1535+1,(YEAR!$C$2+YEAR!$C$3-1)&amp;"       :="))</f>
        <v>1</v>
      </c>
      <c r="V1535">
        <f>IF(U1535&lt;1.1,U1535,IF(U1535&lt;YEAR!$C$2+YEAR!$C$3-2,U1535+1,(YEAR!$C$2+YEAR!$C$3-1)&amp;"       :="))</f>
        <v>1</v>
      </c>
      <c r="W1535">
        <f>IF(V1535&lt;1.1,V1535,IF(V1535&lt;YEAR!$C$2+YEAR!$C$3-2,V1535+1,(YEAR!$C$2+YEAR!$C$3-1)&amp;"       :="))</f>
        <v>1</v>
      </c>
      <c r="X1535">
        <f>IF(W1535&lt;1.1,W1535,IF(W1535&lt;YEAR!$C$2+YEAR!$C$3-2,W1535+1,(YEAR!$C$2+YEAR!$C$3-1)&amp;"       :="))</f>
        <v>1</v>
      </c>
      <c r="Y1535">
        <f>IF(X1535&lt;1.1,X1535,IF(X1535&lt;YEAR!$C$2+YEAR!$C$3-2,X1535+1,(YEAR!$C$2+YEAR!$C$3-1)&amp;"       :="))</f>
        <v>1</v>
      </c>
      <c r="Z1535">
        <f>IF(Y1535&lt;1.1,Y1535,IF(Y1535&lt;YEAR!$C$2+YEAR!$C$3-2,Y1535+1,(YEAR!$C$2+YEAR!$C$3-1)&amp;"       :="))</f>
        <v>1</v>
      </c>
      <c r="AA1535">
        <f>IF(Z1535&lt;1.1,Z1535,IF(Z1535&lt;YEAR!$C$2+YEAR!$C$3-2,Z1535+1,(YEAR!$C$2+YEAR!$C$3-1)&amp;"       :="))</f>
        <v>1</v>
      </c>
      <c r="AB1535">
        <f>IF(AA1535&lt;1.1,AA1535,IF(AA1535&lt;YEAR!$C$2+YEAR!$C$3-2,AA1535+1,(YEAR!$C$2+YEAR!$C$3-1)&amp;"       :="))</f>
        <v>1</v>
      </c>
      <c r="AC1535">
        <f>IF(AB1535&lt;1.1,AB1535,IF(AB1535&lt;YEAR!$C$2+YEAR!$C$3-2,AB1535+1,(YEAR!$C$2+YEAR!$C$3-1)&amp;"       :="))</f>
        <v>1</v>
      </c>
      <c r="AD1535">
        <f>IF(AC1535&lt;1.1,AC1535,IF(AC1535&lt;YEAR!$C$2+YEAR!$C$3-2,AC1535+1,(YEAR!$C$2+YEAR!$C$3-1)&amp;"       :="))</f>
        <v>1</v>
      </c>
      <c r="AE1535">
        <f>IF(AD1535&lt;1.1,AD1535,IF(AD1535&lt;YEAR!$C$2+YEAR!$C$3-2,AD1535+1,(YEAR!$C$2+YEAR!$C$3-1)&amp;"       :="))</f>
        <v>1</v>
      </c>
      <c r="AF1535">
        <f>IF(AE1535&lt;1.1,AE1535,IF(AE1535&lt;YEAR!$C$2+YEAR!$C$3-2,AE1535+1,(YEAR!$C$2+YEAR!$C$3-1)&amp;"       :="))</f>
        <v>1</v>
      </c>
      <c r="AG1535">
        <f>IF(AF1535&lt;1.1,AF1535,IF(AF1535&lt;YEAR!$C$2+YEAR!$C$3-2,AF1535+1,(YEAR!$C$2+YEAR!$C$3-1)&amp;"       :="))</f>
        <v>1</v>
      </c>
      <c r="AH1535">
        <f>IF(AG1535&lt;1.1,AG1535,IF(AG1535&lt;YEAR!$C$2+YEAR!$C$3-2,AG1535+1,(YEAR!$C$2+YEAR!$C$3-1)&amp;"       :="))</f>
        <v>1</v>
      </c>
      <c r="AI1535">
        <f>IF(AH1535&lt;1.1,AH1535,IF(AH1535&lt;YEAR!$C$2+YEAR!$C$3-2,AH1535+1,(YEAR!$C$2+YEAR!$C$3-1)&amp;"       :="))</f>
        <v>1</v>
      </c>
      <c r="AJ1535">
        <f>IF(AI1535&lt;1.1,AI1535,IF(AI1535&lt;YEAR!$C$2+YEAR!$C$3-2,AI1535+1,(YEAR!$C$2+YEAR!$C$3-1)&amp;"       :="))</f>
        <v>1</v>
      </c>
    </row>
    <row r="1536" spans="1:36">
      <c r="A1536">
        <f t="shared" ca="1" si="114"/>
        <v>38</v>
      </c>
      <c r="B1536" t="s">
        <v>51</v>
      </c>
      <c r="C1536" t="str">
        <f ca="1">IF(D1536="",OFFSET(AvailabilityFactor!A$1,A1536,0),C1535)</f>
        <v>D2HSF0852</v>
      </c>
      <c r="D1536" t="str" cm="1">
        <f t="array" aca="1" ref="D1536" ca="1">IF(D1535="",TS_DRC!$P$5,OFFSET(TS_DRC!P$5,RIGHT(D1535,2),0,TRUE))</f>
        <v>TS15</v>
      </c>
      <c r="E1536" t="str">
        <f t="shared" ca="1" si="109"/>
        <v>TS15</v>
      </c>
      <c r="F1536">
        <f>[3]Scenarios!$H$7</f>
        <v>1</v>
      </c>
      <c r="G1536">
        <f>IF(F1536&lt;1.1,F1536,IF(F1536&lt;YEAR!$C$2+YEAR!$C$3-2,F1536+1,(YEAR!$C$2+YEAR!$C$3-1)&amp;"       :="))</f>
        <v>1</v>
      </c>
      <c r="H1536">
        <f>IF(G1536&lt;1.1,G1536,IF(G1536&lt;YEAR!$C$2+YEAR!$C$3-2,G1536+1,(YEAR!$C$2+YEAR!$C$3-1)&amp;"       :="))</f>
        <v>1</v>
      </c>
      <c r="I1536">
        <f>IF(H1536&lt;1.1,H1536,IF(H1536&lt;YEAR!$C$2+YEAR!$C$3-2,H1536+1,(YEAR!$C$2+YEAR!$C$3-1)&amp;"       :="))</f>
        <v>1</v>
      </c>
      <c r="J1536">
        <f>IF(I1536&lt;1.1,I1536,IF(I1536&lt;YEAR!$C$2+YEAR!$C$3-2,I1536+1,(YEAR!$C$2+YEAR!$C$3-1)&amp;"       :="))</f>
        <v>1</v>
      </c>
      <c r="K1536">
        <f>IF(J1536&lt;1.1,J1536,IF(J1536&lt;YEAR!$C$2+YEAR!$C$3-2,J1536+1,(YEAR!$C$2+YEAR!$C$3-1)&amp;"       :="))</f>
        <v>1</v>
      </c>
      <c r="L1536">
        <f>IF(K1536&lt;1.1,K1536,IF(K1536&lt;YEAR!$C$2+YEAR!$C$3-2,K1536+1,(YEAR!$C$2+YEAR!$C$3-1)&amp;"       :="))</f>
        <v>1</v>
      </c>
      <c r="M1536">
        <f>IF(L1536&lt;1.1,L1536,IF(L1536&lt;YEAR!$C$2+YEAR!$C$3-2,L1536+1,(YEAR!$C$2+YEAR!$C$3-1)&amp;"       :="))</f>
        <v>1</v>
      </c>
      <c r="N1536">
        <f>IF(M1536&lt;1.1,M1536,IF(M1536&lt;YEAR!$C$2+YEAR!$C$3-2,M1536+1,(YEAR!$C$2+YEAR!$C$3-1)&amp;"       :="))</f>
        <v>1</v>
      </c>
      <c r="O1536">
        <f>IF(N1536&lt;1.1,N1536,IF(N1536&lt;YEAR!$C$2+YEAR!$C$3-2,N1536+1,(YEAR!$C$2+YEAR!$C$3-1)&amp;"       :="))</f>
        <v>1</v>
      </c>
      <c r="P1536">
        <f>IF(O1536&lt;1.1,O1536,IF(O1536&lt;YEAR!$C$2+YEAR!$C$3-2,O1536+1,(YEAR!$C$2+YEAR!$C$3-1)&amp;"       :="))</f>
        <v>1</v>
      </c>
      <c r="Q1536">
        <f>IF(P1536&lt;1.1,P1536,IF(P1536&lt;YEAR!$C$2+YEAR!$C$3-2,P1536+1,(YEAR!$C$2+YEAR!$C$3-1)&amp;"       :="))</f>
        <v>1</v>
      </c>
      <c r="R1536">
        <f>IF(Q1536&lt;1.1,Q1536,IF(Q1536&lt;YEAR!$C$2+YEAR!$C$3-2,Q1536+1,(YEAR!$C$2+YEAR!$C$3-1)&amp;"       :="))</f>
        <v>1</v>
      </c>
      <c r="S1536">
        <f>IF(R1536&lt;1.1,R1536,IF(R1536&lt;YEAR!$C$2+YEAR!$C$3-2,R1536+1,(YEAR!$C$2+YEAR!$C$3-1)&amp;"       :="))</f>
        <v>1</v>
      </c>
      <c r="T1536">
        <f>IF(S1536&lt;1.1,S1536,IF(S1536&lt;YEAR!$C$2+YEAR!$C$3-2,S1536+1,(YEAR!$C$2+YEAR!$C$3-1)&amp;"       :="))</f>
        <v>1</v>
      </c>
      <c r="U1536">
        <f>IF(T1536&lt;1.1,T1536,IF(T1536&lt;YEAR!$C$2+YEAR!$C$3-2,T1536+1,(YEAR!$C$2+YEAR!$C$3-1)&amp;"       :="))</f>
        <v>1</v>
      </c>
      <c r="V1536">
        <f>IF(U1536&lt;1.1,U1536,IF(U1536&lt;YEAR!$C$2+YEAR!$C$3-2,U1536+1,(YEAR!$C$2+YEAR!$C$3-1)&amp;"       :="))</f>
        <v>1</v>
      </c>
      <c r="W1536">
        <f>IF(V1536&lt;1.1,V1536,IF(V1536&lt;YEAR!$C$2+YEAR!$C$3-2,V1536+1,(YEAR!$C$2+YEAR!$C$3-1)&amp;"       :="))</f>
        <v>1</v>
      </c>
      <c r="X1536">
        <f>IF(W1536&lt;1.1,W1536,IF(W1536&lt;YEAR!$C$2+YEAR!$C$3-2,W1536+1,(YEAR!$C$2+YEAR!$C$3-1)&amp;"       :="))</f>
        <v>1</v>
      </c>
      <c r="Y1536">
        <f>IF(X1536&lt;1.1,X1536,IF(X1536&lt;YEAR!$C$2+YEAR!$C$3-2,X1536+1,(YEAR!$C$2+YEAR!$C$3-1)&amp;"       :="))</f>
        <v>1</v>
      </c>
      <c r="Z1536">
        <f>IF(Y1536&lt;1.1,Y1536,IF(Y1536&lt;YEAR!$C$2+YEAR!$C$3-2,Y1536+1,(YEAR!$C$2+YEAR!$C$3-1)&amp;"       :="))</f>
        <v>1</v>
      </c>
      <c r="AA1536">
        <f>IF(Z1536&lt;1.1,Z1536,IF(Z1536&lt;YEAR!$C$2+YEAR!$C$3-2,Z1536+1,(YEAR!$C$2+YEAR!$C$3-1)&amp;"       :="))</f>
        <v>1</v>
      </c>
      <c r="AB1536">
        <f>IF(AA1536&lt;1.1,AA1536,IF(AA1536&lt;YEAR!$C$2+YEAR!$C$3-2,AA1536+1,(YEAR!$C$2+YEAR!$C$3-1)&amp;"       :="))</f>
        <v>1</v>
      </c>
      <c r="AC1536">
        <f>IF(AB1536&lt;1.1,AB1536,IF(AB1536&lt;YEAR!$C$2+YEAR!$C$3-2,AB1536+1,(YEAR!$C$2+YEAR!$C$3-1)&amp;"       :="))</f>
        <v>1</v>
      </c>
      <c r="AD1536">
        <f>IF(AC1536&lt;1.1,AC1536,IF(AC1536&lt;YEAR!$C$2+YEAR!$C$3-2,AC1536+1,(YEAR!$C$2+YEAR!$C$3-1)&amp;"       :="))</f>
        <v>1</v>
      </c>
      <c r="AE1536">
        <f>IF(AD1536&lt;1.1,AD1536,IF(AD1536&lt;YEAR!$C$2+YEAR!$C$3-2,AD1536+1,(YEAR!$C$2+YEAR!$C$3-1)&amp;"       :="))</f>
        <v>1</v>
      </c>
      <c r="AF1536">
        <f>IF(AE1536&lt;1.1,AE1536,IF(AE1536&lt;YEAR!$C$2+YEAR!$C$3-2,AE1536+1,(YEAR!$C$2+YEAR!$C$3-1)&amp;"       :="))</f>
        <v>1</v>
      </c>
      <c r="AG1536">
        <f>IF(AF1536&lt;1.1,AF1536,IF(AF1536&lt;YEAR!$C$2+YEAR!$C$3-2,AF1536+1,(YEAR!$C$2+YEAR!$C$3-1)&amp;"       :="))</f>
        <v>1</v>
      </c>
      <c r="AH1536">
        <f>IF(AG1536&lt;1.1,AG1536,IF(AG1536&lt;YEAR!$C$2+YEAR!$C$3-2,AG1536+1,(YEAR!$C$2+YEAR!$C$3-1)&amp;"       :="))</f>
        <v>1</v>
      </c>
      <c r="AI1536">
        <f>IF(AH1536&lt;1.1,AH1536,IF(AH1536&lt;YEAR!$C$2+YEAR!$C$3-2,AH1536+1,(YEAR!$C$2+YEAR!$C$3-1)&amp;"       :="))</f>
        <v>1</v>
      </c>
      <c r="AJ1536">
        <f>IF(AI1536&lt;1.1,AI1536,IF(AI1536&lt;YEAR!$C$2+YEAR!$C$3-2,AI1536+1,(YEAR!$C$2+YEAR!$C$3-1)&amp;"       :="))</f>
        <v>1</v>
      </c>
    </row>
    <row r="1537" spans="1:36">
      <c r="A1537">
        <f t="shared" ca="1" si="114"/>
        <v>38</v>
      </c>
      <c r="B1537" t="s">
        <v>51</v>
      </c>
      <c r="C1537" t="str">
        <f ca="1">IF(D1537="",OFFSET(AvailabilityFactor!A$1,A1537,0),C1536)</f>
        <v>D2HSF0852</v>
      </c>
      <c r="D1537" t="str" cm="1">
        <f t="array" aca="1" ref="D1537" ca="1">IF(D1536="",TS_DRC!$P$5,OFFSET(TS_DRC!P$5,RIGHT(D1536,2),0,TRUE))</f>
        <v>TS16</v>
      </c>
      <c r="E1537" t="str">
        <f t="shared" ca="1" si="109"/>
        <v>TS16</v>
      </c>
      <c r="F1537">
        <f>[3]Scenarios!$H$7</f>
        <v>1</v>
      </c>
      <c r="G1537">
        <f>IF(F1537&lt;1.1,F1537,IF(F1537&lt;YEAR!$C$2+YEAR!$C$3-2,F1537+1,(YEAR!$C$2+YEAR!$C$3-1)&amp;"       :="))</f>
        <v>1</v>
      </c>
      <c r="H1537">
        <f>IF(G1537&lt;1.1,G1537,IF(G1537&lt;YEAR!$C$2+YEAR!$C$3-2,G1537+1,(YEAR!$C$2+YEAR!$C$3-1)&amp;"       :="))</f>
        <v>1</v>
      </c>
      <c r="I1537">
        <f>IF(H1537&lt;1.1,H1537,IF(H1537&lt;YEAR!$C$2+YEAR!$C$3-2,H1537+1,(YEAR!$C$2+YEAR!$C$3-1)&amp;"       :="))</f>
        <v>1</v>
      </c>
      <c r="J1537">
        <f>IF(I1537&lt;1.1,I1537,IF(I1537&lt;YEAR!$C$2+YEAR!$C$3-2,I1537+1,(YEAR!$C$2+YEAR!$C$3-1)&amp;"       :="))</f>
        <v>1</v>
      </c>
      <c r="K1537">
        <f>IF(J1537&lt;1.1,J1537,IF(J1537&lt;YEAR!$C$2+YEAR!$C$3-2,J1537+1,(YEAR!$C$2+YEAR!$C$3-1)&amp;"       :="))</f>
        <v>1</v>
      </c>
      <c r="L1537">
        <f>IF(K1537&lt;1.1,K1537,IF(K1537&lt;YEAR!$C$2+YEAR!$C$3-2,K1537+1,(YEAR!$C$2+YEAR!$C$3-1)&amp;"       :="))</f>
        <v>1</v>
      </c>
      <c r="M1537">
        <f>IF(L1537&lt;1.1,L1537,IF(L1537&lt;YEAR!$C$2+YEAR!$C$3-2,L1537+1,(YEAR!$C$2+YEAR!$C$3-1)&amp;"       :="))</f>
        <v>1</v>
      </c>
      <c r="N1537">
        <f>IF(M1537&lt;1.1,M1537,IF(M1537&lt;YEAR!$C$2+YEAR!$C$3-2,M1537+1,(YEAR!$C$2+YEAR!$C$3-1)&amp;"       :="))</f>
        <v>1</v>
      </c>
      <c r="O1537">
        <f>IF(N1537&lt;1.1,N1537,IF(N1537&lt;YEAR!$C$2+YEAR!$C$3-2,N1537+1,(YEAR!$C$2+YEAR!$C$3-1)&amp;"       :="))</f>
        <v>1</v>
      </c>
      <c r="P1537">
        <f>IF(O1537&lt;1.1,O1537,IF(O1537&lt;YEAR!$C$2+YEAR!$C$3-2,O1537+1,(YEAR!$C$2+YEAR!$C$3-1)&amp;"       :="))</f>
        <v>1</v>
      </c>
      <c r="Q1537">
        <f>IF(P1537&lt;1.1,P1537,IF(P1537&lt;YEAR!$C$2+YEAR!$C$3-2,P1537+1,(YEAR!$C$2+YEAR!$C$3-1)&amp;"       :="))</f>
        <v>1</v>
      </c>
      <c r="R1537">
        <f>IF(Q1537&lt;1.1,Q1537,IF(Q1537&lt;YEAR!$C$2+YEAR!$C$3-2,Q1537+1,(YEAR!$C$2+YEAR!$C$3-1)&amp;"       :="))</f>
        <v>1</v>
      </c>
      <c r="S1537">
        <f>IF(R1537&lt;1.1,R1537,IF(R1537&lt;YEAR!$C$2+YEAR!$C$3-2,R1537+1,(YEAR!$C$2+YEAR!$C$3-1)&amp;"       :="))</f>
        <v>1</v>
      </c>
      <c r="T1537">
        <f>IF(S1537&lt;1.1,S1537,IF(S1537&lt;YEAR!$C$2+YEAR!$C$3-2,S1537+1,(YEAR!$C$2+YEAR!$C$3-1)&amp;"       :="))</f>
        <v>1</v>
      </c>
      <c r="U1537">
        <f>IF(T1537&lt;1.1,T1537,IF(T1537&lt;YEAR!$C$2+YEAR!$C$3-2,T1537+1,(YEAR!$C$2+YEAR!$C$3-1)&amp;"       :="))</f>
        <v>1</v>
      </c>
      <c r="V1537">
        <f>IF(U1537&lt;1.1,U1537,IF(U1537&lt;YEAR!$C$2+YEAR!$C$3-2,U1537+1,(YEAR!$C$2+YEAR!$C$3-1)&amp;"       :="))</f>
        <v>1</v>
      </c>
      <c r="W1537">
        <f>IF(V1537&lt;1.1,V1537,IF(V1537&lt;YEAR!$C$2+YEAR!$C$3-2,V1537+1,(YEAR!$C$2+YEAR!$C$3-1)&amp;"       :="))</f>
        <v>1</v>
      </c>
      <c r="X1537">
        <f>IF(W1537&lt;1.1,W1537,IF(W1537&lt;YEAR!$C$2+YEAR!$C$3-2,W1537+1,(YEAR!$C$2+YEAR!$C$3-1)&amp;"       :="))</f>
        <v>1</v>
      </c>
      <c r="Y1537">
        <f>IF(X1537&lt;1.1,X1537,IF(X1537&lt;YEAR!$C$2+YEAR!$C$3-2,X1537+1,(YEAR!$C$2+YEAR!$C$3-1)&amp;"       :="))</f>
        <v>1</v>
      </c>
      <c r="Z1537">
        <f>IF(Y1537&lt;1.1,Y1537,IF(Y1537&lt;YEAR!$C$2+YEAR!$C$3-2,Y1537+1,(YEAR!$C$2+YEAR!$C$3-1)&amp;"       :="))</f>
        <v>1</v>
      </c>
      <c r="AA1537">
        <f>IF(Z1537&lt;1.1,Z1537,IF(Z1537&lt;YEAR!$C$2+YEAR!$C$3-2,Z1537+1,(YEAR!$C$2+YEAR!$C$3-1)&amp;"       :="))</f>
        <v>1</v>
      </c>
      <c r="AB1537">
        <f>IF(AA1537&lt;1.1,AA1537,IF(AA1537&lt;YEAR!$C$2+YEAR!$C$3-2,AA1537+1,(YEAR!$C$2+YEAR!$C$3-1)&amp;"       :="))</f>
        <v>1</v>
      </c>
      <c r="AC1537">
        <f>IF(AB1537&lt;1.1,AB1537,IF(AB1537&lt;YEAR!$C$2+YEAR!$C$3-2,AB1537+1,(YEAR!$C$2+YEAR!$C$3-1)&amp;"       :="))</f>
        <v>1</v>
      </c>
      <c r="AD1537">
        <f>IF(AC1537&lt;1.1,AC1537,IF(AC1537&lt;YEAR!$C$2+YEAR!$C$3-2,AC1537+1,(YEAR!$C$2+YEAR!$C$3-1)&amp;"       :="))</f>
        <v>1</v>
      </c>
      <c r="AE1537">
        <f>IF(AD1537&lt;1.1,AD1537,IF(AD1537&lt;YEAR!$C$2+YEAR!$C$3-2,AD1537+1,(YEAR!$C$2+YEAR!$C$3-1)&amp;"       :="))</f>
        <v>1</v>
      </c>
      <c r="AF1537">
        <f>IF(AE1537&lt;1.1,AE1537,IF(AE1537&lt;YEAR!$C$2+YEAR!$C$3-2,AE1537+1,(YEAR!$C$2+YEAR!$C$3-1)&amp;"       :="))</f>
        <v>1</v>
      </c>
      <c r="AG1537">
        <f>IF(AF1537&lt;1.1,AF1537,IF(AF1537&lt;YEAR!$C$2+YEAR!$C$3-2,AF1537+1,(YEAR!$C$2+YEAR!$C$3-1)&amp;"       :="))</f>
        <v>1</v>
      </c>
      <c r="AH1537">
        <f>IF(AG1537&lt;1.1,AG1537,IF(AG1537&lt;YEAR!$C$2+YEAR!$C$3-2,AG1537+1,(YEAR!$C$2+YEAR!$C$3-1)&amp;"       :="))</f>
        <v>1</v>
      </c>
      <c r="AI1537">
        <f>IF(AH1537&lt;1.1,AH1537,IF(AH1537&lt;YEAR!$C$2+YEAR!$C$3-2,AH1537+1,(YEAR!$C$2+YEAR!$C$3-1)&amp;"       :="))</f>
        <v>1</v>
      </c>
      <c r="AJ1537">
        <f>IF(AI1537&lt;1.1,AI1537,IF(AI1537&lt;YEAR!$C$2+YEAR!$C$3-2,AI1537+1,(YEAR!$C$2+YEAR!$C$3-1)&amp;"       :="))</f>
        <v>1</v>
      </c>
    </row>
    <row r="1538" spans="1:36">
      <c r="A1538">
        <f t="shared" ca="1" si="114"/>
        <v>38</v>
      </c>
      <c r="B1538" t="s">
        <v>51</v>
      </c>
      <c r="C1538" t="str">
        <f ca="1">IF(D1538="",OFFSET(AvailabilityFactor!A$1,A1538,0),C1537)</f>
        <v>D2HSF0852</v>
      </c>
      <c r="D1538" t="str" cm="1">
        <f t="array" aca="1" ref="D1538" ca="1">IF(D1537="",TS_DRC!$P$5,OFFSET(TS_DRC!P$5,RIGHT(D1537,2),0,TRUE))</f>
        <v>TS17</v>
      </c>
      <c r="E1538" t="str">
        <f t="shared" ca="1" si="109"/>
        <v>TS17</v>
      </c>
      <c r="F1538">
        <f>[3]Scenarios!$H$7</f>
        <v>1</v>
      </c>
      <c r="G1538">
        <f>IF(F1538&lt;1.1,F1538,IF(F1538&lt;YEAR!$C$2+YEAR!$C$3-2,F1538+1,(YEAR!$C$2+YEAR!$C$3-1)&amp;"       :="))</f>
        <v>1</v>
      </c>
      <c r="H1538">
        <f>IF(G1538&lt;1.1,G1538,IF(G1538&lt;YEAR!$C$2+YEAR!$C$3-2,G1538+1,(YEAR!$C$2+YEAR!$C$3-1)&amp;"       :="))</f>
        <v>1</v>
      </c>
      <c r="I1538">
        <f>IF(H1538&lt;1.1,H1538,IF(H1538&lt;YEAR!$C$2+YEAR!$C$3-2,H1538+1,(YEAR!$C$2+YEAR!$C$3-1)&amp;"       :="))</f>
        <v>1</v>
      </c>
      <c r="J1538">
        <f>IF(I1538&lt;1.1,I1538,IF(I1538&lt;YEAR!$C$2+YEAR!$C$3-2,I1538+1,(YEAR!$C$2+YEAR!$C$3-1)&amp;"       :="))</f>
        <v>1</v>
      </c>
      <c r="K1538">
        <f>IF(J1538&lt;1.1,J1538,IF(J1538&lt;YEAR!$C$2+YEAR!$C$3-2,J1538+1,(YEAR!$C$2+YEAR!$C$3-1)&amp;"       :="))</f>
        <v>1</v>
      </c>
      <c r="L1538">
        <f>IF(K1538&lt;1.1,K1538,IF(K1538&lt;YEAR!$C$2+YEAR!$C$3-2,K1538+1,(YEAR!$C$2+YEAR!$C$3-1)&amp;"       :="))</f>
        <v>1</v>
      </c>
      <c r="M1538">
        <f>IF(L1538&lt;1.1,L1538,IF(L1538&lt;YEAR!$C$2+YEAR!$C$3-2,L1538+1,(YEAR!$C$2+YEAR!$C$3-1)&amp;"       :="))</f>
        <v>1</v>
      </c>
      <c r="N1538">
        <f>IF(M1538&lt;1.1,M1538,IF(M1538&lt;YEAR!$C$2+YEAR!$C$3-2,M1538+1,(YEAR!$C$2+YEAR!$C$3-1)&amp;"       :="))</f>
        <v>1</v>
      </c>
      <c r="O1538">
        <f>IF(N1538&lt;1.1,N1538,IF(N1538&lt;YEAR!$C$2+YEAR!$C$3-2,N1538+1,(YEAR!$C$2+YEAR!$C$3-1)&amp;"       :="))</f>
        <v>1</v>
      </c>
      <c r="P1538">
        <f>IF(O1538&lt;1.1,O1538,IF(O1538&lt;YEAR!$C$2+YEAR!$C$3-2,O1538+1,(YEAR!$C$2+YEAR!$C$3-1)&amp;"       :="))</f>
        <v>1</v>
      </c>
      <c r="Q1538">
        <f>IF(P1538&lt;1.1,P1538,IF(P1538&lt;YEAR!$C$2+YEAR!$C$3-2,P1538+1,(YEAR!$C$2+YEAR!$C$3-1)&amp;"       :="))</f>
        <v>1</v>
      </c>
      <c r="R1538">
        <f>IF(Q1538&lt;1.1,Q1538,IF(Q1538&lt;YEAR!$C$2+YEAR!$C$3-2,Q1538+1,(YEAR!$C$2+YEAR!$C$3-1)&amp;"       :="))</f>
        <v>1</v>
      </c>
      <c r="S1538">
        <f>IF(R1538&lt;1.1,R1538,IF(R1538&lt;YEAR!$C$2+YEAR!$C$3-2,R1538+1,(YEAR!$C$2+YEAR!$C$3-1)&amp;"       :="))</f>
        <v>1</v>
      </c>
      <c r="T1538">
        <f>IF(S1538&lt;1.1,S1538,IF(S1538&lt;YEAR!$C$2+YEAR!$C$3-2,S1538+1,(YEAR!$C$2+YEAR!$C$3-1)&amp;"       :="))</f>
        <v>1</v>
      </c>
      <c r="U1538">
        <f>IF(T1538&lt;1.1,T1538,IF(T1538&lt;YEAR!$C$2+YEAR!$C$3-2,T1538+1,(YEAR!$C$2+YEAR!$C$3-1)&amp;"       :="))</f>
        <v>1</v>
      </c>
      <c r="V1538">
        <f>IF(U1538&lt;1.1,U1538,IF(U1538&lt;YEAR!$C$2+YEAR!$C$3-2,U1538+1,(YEAR!$C$2+YEAR!$C$3-1)&amp;"       :="))</f>
        <v>1</v>
      </c>
      <c r="W1538">
        <f>IF(V1538&lt;1.1,V1538,IF(V1538&lt;YEAR!$C$2+YEAR!$C$3-2,V1538+1,(YEAR!$C$2+YEAR!$C$3-1)&amp;"       :="))</f>
        <v>1</v>
      </c>
      <c r="X1538">
        <f>IF(W1538&lt;1.1,W1538,IF(W1538&lt;YEAR!$C$2+YEAR!$C$3-2,W1538+1,(YEAR!$C$2+YEAR!$C$3-1)&amp;"       :="))</f>
        <v>1</v>
      </c>
      <c r="Y1538">
        <f>IF(X1538&lt;1.1,X1538,IF(X1538&lt;YEAR!$C$2+YEAR!$C$3-2,X1538+1,(YEAR!$C$2+YEAR!$C$3-1)&amp;"       :="))</f>
        <v>1</v>
      </c>
      <c r="Z1538">
        <f>IF(Y1538&lt;1.1,Y1538,IF(Y1538&lt;YEAR!$C$2+YEAR!$C$3-2,Y1538+1,(YEAR!$C$2+YEAR!$C$3-1)&amp;"       :="))</f>
        <v>1</v>
      </c>
      <c r="AA1538">
        <f>IF(Z1538&lt;1.1,Z1538,IF(Z1538&lt;YEAR!$C$2+YEAR!$C$3-2,Z1538+1,(YEAR!$C$2+YEAR!$C$3-1)&amp;"       :="))</f>
        <v>1</v>
      </c>
      <c r="AB1538">
        <f>IF(AA1538&lt;1.1,AA1538,IF(AA1538&lt;YEAR!$C$2+YEAR!$C$3-2,AA1538+1,(YEAR!$C$2+YEAR!$C$3-1)&amp;"       :="))</f>
        <v>1</v>
      </c>
      <c r="AC1538">
        <f>IF(AB1538&lt;1.1,AB1538,IF(AB1538&lt;YEAR!$C$2+YEAR!$C$3-2,AB1538+1,(YEAR!$C$2+YEAR!$C$3-1)&amp;"       :="))</f>
        <v>1</v>
      </c>
      <c r="AD1538">
        <f>IF(AC1538&lt;1.1,AC1538,IF(AC1538&lt;YEAR!$C$2+YEAR!$C$3-2,AC1538+1,(YEAR!$C$2+YEAR!$C$3-1)&amp;"       :="))</f>
        <v>1</v>
      </c>
      <c r="AE1538">
        <f>IF(AD1538&lt;1.1,AD1538,IF(AD1538&lt;YEAR!$C$2+YEAR!$C$3-2,AD1538+1,(YEAR!$C$2+YEAR!$C$3-1)&amp;"       :="))</f>
        <v>1</v>
      </c>
      <c r="AF1538">
        <f>IF(AE1538&lt;1.1,AE1538,IF(AE1538&lt;YEAR!$C$2+YEAR!$C$3-2,AE1538+1,(YEAR!$C$2+YEAR!$C$3-1)&amp;"       :="))</f>
        <v>1</v>
      </c>
      <c r="AG1538">
        <f>IF(AF1538&lt;1.1,AF1538,IF(AF1538&lt;YEAR!$C$2+YEAR!$C$3-2,AF1538+1,(YEAR!$C$2+YEAR!$C$3-1)&amp;"       :="))</f>
        <v>1</v>
      </c>
      <c r="AH1538">
        <f>IF(AG1538&lt;1.1,AG1538,IF(AG1538&lt;YEAR!$C$2+YEAR!$C$3-2,AG1538+1,(YEAR!$C$2+YEAR!$C$3-1)&amp;"       :="))</f>
        <v>1</v>
      </c>
      <c r="AI1538">
        <f>IF(AH1538&lt;1.1,AH1538,IF(AH1538&lt;YEAR!$C$2+YEAR!$C$3-2,AH1538+1,(YEAR!$C$2+YEAR!$C$3-1)&amp;"       :="))</f>
        <v>1</v>
      </c>
      <c r="AJ1538">
        <f>IF(AI1538&lt;1.1,AI1538,IF(AI1538&lt;YEAR!$C$2+YEAR!$C$3-2,AI1538+1,(YEAR!$C$2+YEAR!$C$3-1)&amp;"       :="))</f>
        <v>1</v>
      </c>
    </row>
    <row r="1539" spans="1:36">
      <c r="A1539">
        <f t="shared" ca="1" si="114"/>
        <v>38</v>
      </c>
      <c r="B1539" t="s">
        <v>51</v>
      </c>
      <c r="C1539" t="str">
        <f ca="1">IF(D1539="",OFFSET(AvailabilityFactor!A$1,A1539,0),C1538)</f>
        <v>D2HSF0852</v>
      </c>
      <c r="D1539" t="str" cm="1">
        <f t="array" aca="1" ref="D1539" ca="1">IF(D1538="",TS_DRC!$P$5,OFFSET(TS_DRC!P$5,RIGHT(D1538,2),0,TRUE))</f>
        <v>TS18</v>
      </c>
      <c r="E1539" t="str">
        <f t="shared" ca="1" si="109"/>
        <v>TS18</v>
      </c>
      <c r="F1539">
        <f>[3]Scenarios!$H$7</f>
        <v>1</v>
      </c>
      <c r="G1539">
        <f>IF(F1539&lt;1.1,F1539,IF(F1539&lt;YEAR!$C$2+YEAR!$C$3-2,F1539+1,(YEAR!$C$2+YEAR!$C$3-1)&amp;"       :="))</f>
        <v>1</v>
      </c>
      <c r="H1539">
        <f>IF(G1539&lt;1.1,G1539,IF(G1539&lt;YEAR!$C$2+YEAR!$C$3-2,G1539+1,(YEAR!$C$2+YEAR!$C$3-1)&amp;"       :="))</f>
        <v>1</v>
      </c>
      <c r="I1539">
        <f>IF(H1539&lt;1.1,H1539,IF(H1539&lt;YEAR!$C$2+YEAR!$C$3-2,H1539+1,(YEAR!$C$2+YEAR!$C$3-1)&amp;"       :="))</f>
        <v>1</v>
      </c>
      <c r="J1539">
        <f>IF(I1539&lt;1.1,I1539,IF(I1539&lt;YEAR!$C$2+YEAR!$C$3-2,I1539+1,(YEAR!$C$2+YEAR!$C$3-1)&amp;"       :="))</f>
        <v>1</v>
      </c>
      <c r="K1539">
        <f>IF(J1539&lt;1.1,J1539,IF(J1539&lt;YEAR!$C$2+YEAR!$C$3-2,J1539+1,(YEAR!$C$2+YEAR!$C$3-1)&amp;"       :="))</f>
        <v>1</v>
      </c>
      <c r="L1539">
        <f>IF(K1539&lt;1.1,K1539,IF(K1539&lt;YEAR!$C$2+YEAR!$C$3-2,K1539+1,(YEAR!$C$2+YEAR!$C$3-1)&amp;"       :="))</f>
        <v>1</v>
      </c>
      <c r="M1539">
        <f>IF(L1539&lt;1.1,L1539,IF(L1539&lt;YEAR!$C$2+YEAR!$C$3-2,L1539+1,(YEAR!$C$2+YEAR!$C$3-1)&amp;"       :="))</f>
        <v>1</v>
      </c>
      <c r="N1539">
        <f>IF(M1539&lt;1.1,M1539,IF(M1539&lt;YEAR!$C$2+YEAR!$C$3-2,M1539+1,(YEAR!$C$2+YEAR!$C$3-1)&amp;"       :="))</f>
        <v>1</v>
      </c>
      <c r="O1539">
        <f>IF(N1539&lt;1.1,N1539,IF(N1539&lt;YEAR!$C$2+YEAR!$C$3-2,N1539+1,(YEAR!$C$2+YEAR!$C$3-1)&amp;"       :="))</f>
        <v>1</v>
      </c>
      <c r="P1539">
        <f>IF(O1539&lt;1.1,O1539,IF(O1539&lt;YEAR!$C$2+YEAR!$C$3-2,O1539+1,(YEAR!$C$2+YEAR!$C$3-1)&amp;"       :="))</f>
        <v>1</v>
      </c>
      <c r="Q1539">
        <f>IF(P1539&lt;1.1,P1539,IF(P1539&lt;YEAR!$C$2+YEAR!$C$3-2,P1539+1,(YEAR!$C$2+YEAR!$C$3-1)&amp;"       :="))</f>
        <v>1</v>
      </c>
      <c r="R1539">
        <f>IF(Q1539&lt;1.1,Q1539,IF(Q1539&lt;YEAR!$C$2+YEAR!$C$3-2,Q1539+1,(YEAR!$C$2+YEAR!$C$3-1)&amp;"       :="))</f>
        <v>1</v>
      </c>
      <c r="S1539">
        <f>IF(R1539&lt;1.1,R1539,IF(R1539&lt;YEAR!$C$2+YEAR!$C$3-2,R1539+1,(YEAR!$C$2+YEAR!$C$3-1)&amp;"       :="))</f>
        <v>1</v>
      </c>
      <c r="T1539">
        <f>IF(S1539&lt;1.1,S1539,IF(S1539&lt;YEAR!$C$2+YEAR!$C$3-2,S1539+1,(YEAR!$C$2+YEAR!$C$3-1)&amp;"       :="))</f>
        <v>1</v>
      </c>
      <c r="U1539">
        <f>IF(T1539&lt;1.1,T1539,IF(T1539&lt;YEAR!$C$2+YEAR!$C$3-2,T1539+1,(YEAR!$C$2+YEAR!$C$3-1)&amp;"       :="))</f>
        <v>1</v>
      </c>
      <c r="V1539">
        <f>IF(U1539&lt;1.1,U1539,IF(U1539&lt;YEAR!$C$2+YEAR!$C$3-2,U1539+1,(YEAR!$C$2+YEAR!$C$3-1)&amp;"       :="))</f>
        <v>1</v>
      </c>
      <c r="W1539">
        <f>IF(V1539&lt;1.1,V1539,IF(V1539&lt;YEAR!$C$2+YEAR!$C$3-2,V1539+1,(YEAR!$C$2+YEAR!$C$3-1)&amp;"       :="))</f>
        <v>1</v>
      </c>
      <c r="X1539">
        <f>IF(W1539&lt;1.1,W1539,IF(W1539&lt;YEAR!$C$2+YEAR!$C$3-2,W1539+1,(YEAR!$C$2+YEAR!$C$3-1)&amp;"       :="))</f>
        <v>1</v>
      </c>
      <c r="Y1539">
        <f>IF(X1539&lt;1.1,X1539,IF(X1539&lt;YEAR!$C$2+YEAR!$C$3-2,X1539+1,(YEAR!$C$2+YEAR!$C$3-1)&amp;"       :="))</f>
        <v>1</v>
      </c>
      <c r="Z1539">
        <f>IF(Y1539&lt;1.1,Y1539,IF(Y1539&lt;YEAR!$C$2+YEAR!$C$3-2,Y1539+1,(YEAR!$C$2+YEAR!$C$3-1)&amp;"       :="))</f>
        <v>1</v>
      </c>
      <c r="AA1539">
        <f>IF(Z1539&lt;1.1,Z1539,IF(Z1539&lt;YEAR!$C$2+YEAR!$C$3-2,Z1539+1,(YEAR!$C$2+YEAR!$C$3-1)&amp;"       :="))</f>
        <v>1</v>
      </c>
      <c r="AB1539">
        <f>IF(AA1539&lt;1.1,AA1539,IF(AA1539&lt;YEAR!$C$2+YEAR!$C$3-2,AA1539+1,(YEAR!$C$2+YEAR!$C$3-1)&amp;"       :="))</f>
        <v>1</v>
      </c>
      <c r="AC1539">
        <f>IF(AB1539&lt;1.1,AB1539,IF(AB1539&lt;YEAR!$C$2+YEAR!$C$3-2,AB1539+1,(YEAR!$C$2+YEAR!$C$3-1)&amp;"       :="))</f>
        <v>1</v>
      </c>
      <c r="AD1539">
        <f>IF(AC1539&lt;1.1,AC1539,IF(AC1539&lt;YEAR!$C$2+YEAR!$C$3-2,AC1539+1,(YEAR!$C$2+YEAR!$C$3-1)&amp;"       :="))</f>
        <v>1</v>
      </c>
      <c r="AE1539">
        <f>IF(AD1539&lt;1.1,AD1539,IF(AD1539&lt;YEAR!$C$2+YEAR!$C$3-2,AD1539+1,(YEAR!$C$2+YEAR!$C$3-1)&amp;"       :="))</f>
        <v>1</v>
      </c>
      <c r="AF1539">
        <f>IF(AE1539&lt;1.1,AE1539,IF(AE1539&lt;YEAR!$C$2+YEAR!$C$3-2,AE1539+1,(YEAR!$C$2+YEAR!$C$3-1)&amp;"       :="))</f>
        <v>1</v>
      </c>
      <c r="AG1539">
        <f>IF(AF1539&lt;1.1,AF1539,IF(AF1539&lt;YEAR!$C$2+YEAR!$C$3-2,AF1539+1,(YEAR!$C$2+YEAR!$C$3-1)&amp;"       :="))</f>
        <v>1</v>
      </c>
      <c r="AH1539">
        <f>IF(AG1539&lt;1.1,AG1539,IF(AG1539&lt;YEAR!$C$2+YEAR!$C$3-2,AG1539+1,(YEAR!$C$2+YEAR!$C$3-1)&amp;"       :="))</f>
        <v>1</v>
      </c>
      <c r="AI1539">
        <f>IF(AH1539&lt;1.1,AH1539,IF(AH1539&lt;YEAR!$C$2+YEAR!$C$3-2,AH1539+1,(YEAR!$C$2+YEAR!$C$3-1)&amp;"       :="))</f>
        <v>1</v>
      </c>
      <c r="AJ1539">
        <f>IF(AI1539&lt;1.1,AI1539,IF(AI1539&lt;YEAR!$C$2+YEAR!$C$3-2,AI1539+1,(YEAR!$C$2+YEAR!$C$3-1)&amp;"       :="))</f>
        <v>1</v>
      </c>
    </row>
    <row r="1540" spans="1:36">
      <c r="A1540">
        <f t="shared" ca="1" si="114"/>
        <v>38</v>
      </c>
      <c r="B1540" t="s">
        <v>51</v>
      </c>
      <c r="C1540" t="str">
        <f ca="1">IF(D1540="",OFFSET(AvailabilityFactor!A$1,A1540,0),C1539)</f>
        <v>D2HSF0852</v>
      </c>
      <c r="D1540" t="str" cm="1">
        <f t="array" aca="1" ref="D1540" ca="1">IF(D1539="",TS_DRC!$P$5,OFFSET(TS_DRC!P$5,RIGHT(D1539,2),0,TRUE))</f>
        <v>TS19</v>
      </c>
      <c r="E1540" t="str">
        <f t="shared" ca="1" si="109"/>
        <v>TS19</v>
      </c>
      <c r="F1540">
        <f>[3]Scenarios!$H$7</f>
        <v>1</v>
      </c>
      <c r="G1540">
        <f>IF(F1540&lt;1.1,F1540,IF(F1540&lt;YEAR!$C$2+YEAR!$C$3-2,F1540+1,(YEAR!$C$2+YEAR!$C$3-1)&amp;"       :="))</f>
        <v>1</v>
      </c>
      <c r="H1540">
        <f>IF(G1540&lt;1.1,G1540,IF(G1540&lt;YEAR!$C$2+YEAR!$C$3-2,G1540+1,(YEAR!$C$2+YEAR!$C$3-1)&amp;"       :="))</f>
        <v>1</v>
      </c>
      <c r="I1540">
        <f>IF(H1540&lt;1.1,H1540,IF(H1540&lt;YEAR!$C$2+YEAR!$C$3-2,H1540+1,(YEAR!$C$2+YEAR!$C$3-1)&amp;"       :="))</f>
        <v>1</v>
      </c>
      <c r="J1540">
        <f>IF(I1540&lt;1.1,I1540,IF(I1540&lt;YEAR!$C$2+YEAR!$C$3-2,I1540+1,(YEAR!$C$2+YEAR!$C$3-1)&amp;"       :="))</f>
        <v>1</v>
      </c>
      <c r="K1540">
        <f>IF(J1540&lt;1.1,J1540,IF(J1540&lt;YEAR!$C$2+YEAR!$C$3-2,J1540+1,(YEAR!$C$2+YEAR!$C$3-1)&amp;"       :="))</f>
        <v>1</v>
      </c>
      <c r="L1540">
        <f>IF(K1540&lt;1.1,K1540,IF(K1540&lt;YEAR!$C$2+YEAR!$C$3-2,K1540+1,(YEAR!$C$2+YEAR!$C$3-1)&amp;"       :="))</f>
        <v>1</v>
      </c>
      <c r="M1540">
        <f>IF(L1540&lt;1.1,L1540,IF(L1540&lt;YEAR!$C$2+YEAR!$C$3-2,L1540+1,(YEAR!$C$2+YEAR!$C$3-1)&amp;"       :="))</f>
        <v>1</v>
      </c>
      <c r="N1540">
        <f>IF(M1540&lt;1.1,M1540,IF(M1540&lt;YEAR!$C$2+YEAR!$C$3-2,M1540+1,(YEAR!$C$2+YEAR!$C$3-1)&amp;"       :="))</f>
        <v>1</v>
      </c>
      <c r="O1540">
        <f>IF(N1540&lt;1.1,N1540,IF(N1540&lt;YEAR!$C$2+YEAR!$C$3-2,N1540+1,(YEAR!$C$2+YEAR!$C$3-1)&amp;"       :="))</f>
        <v>1</v>
      </c>
      <c r="P1540">
        <f>IF(O1540&lt;1.1,O1540,IF(O1540&lt;YEAR!$C$2+YEAR!$C$3-2,O1540+1,(YEAR!$C$2+YEAR!$C$3-1)&amp;"       :="))</f>
        <v>1</v>
      </c>
      <c r="Q1540">
        <f>IF(P1540&lt;1.1,P1540,IF(P1540&lt;YEAR!$C$2+YEAR!$C$3-2,P1540+1,(YEAR!$C$2+YEAR!$C$3-1)&amp;"       :="))</f>
        <v>1</v>
      </c>
      <c r="R1540">
        <f>IF(Q1540&lt;1.1,Q1540,IF(Q1540&lt;YEAR!$C$2+YEAR!$C$3-2,Q1540+1,(YEAR!$C$2+YEAR!$C$3-1)&amp;"       :="))</f>
        <v>1</v>
      </c>
      <c r="S1540">
        <f>IF(R1540&lt;1.1,R1540,IF(R1540&lt;YEAR!$C$2+YEAR!$C$3-2,R1540+1,(YEAR!$C$2+YEAR!$C$3-1)&amp;"       :="))</f>
        <v>1</v>
      </c>
      <c r="T1540">
        <f>IF(S1540&lt;1.1,S1540,IF(S1540&lt;YEAR!$C$2+YEAR!$C$3-2,S1540+1,(YEAR!$C$2+YEAR!$C$3-1)&amp;"       :="))</f>
        <v>1</v>
      </c>
      <c r="U1540">
        <f>IF(T1540&lt;1.1,T1540,IF(T1540&lt;YEAR!$C$2+YEAR!$C$3-2,T1540+1,(YEAR!$C$2+YEAR!$C$3-1)&amp;"       :="))</f>
        <v>1</v>
      </c>
      <c r="V1540">
        <f>IF(U1540&lt;1.1,U1540,IF(U1540&lt;YEAR!$C$2+YEAR!$C$3-2,U1540+1,(YEAR!$C$2+YEAR!$C$3-1)&amp;"       :="))</f>
        <v>1</v>
      </c>
      <c r="W1540">
        <f>IF(V1540&lt;1.1,V1540,IF(V1540&lt;YEAR!$C$2+YEAR!$C$3-2,V1540+1,(YEAR!$C$2+YEAR!$C$3-1)&amp;"       :="))</f>
        <v>1</v>
      </c>
      <c r="X1540">
        <f>IF(W1540&lt;1.1,W1540,IF(W1540&lt;YEAR!$C$2+YEAR!$C$3-2,W1540+1,(YEAR!$C$2+YEAR!$C$3-1)&amp;"       :="))</f>
        <v>1</v>
      </c>
      <c r="Y1540">
        <f>IF(X1540&lt;1.1,X1540,IF(X1540&lt;YEAR!$C$2+YEAR!$C$3-2,X1540+1,(YEAR!$C$2+YEAR!$C$3-1)&amp;"       :="))</f>
        <v>1</v>
      </c>
      <c r="Z1540">
        <f>IF(Y1540&lt;1.1,Y1540,IF(Y1540&lt;YEAR!$C$2+YEAR!$C$3-2,Y1540+1,(YEAR!$C$2+YEAR!$C$3-1)&amp;"       :="))</f>
        <v>1</v>
      </c>
      <c r="AA1540">
        <f>IF(Z1540&lt;1.1,Z1540,IF(Z1540&lt;YEAR!$C$2+YEAR!$C$3-2,Z1540+1,(YEAR!$C$2+YEAR!$C$3-1)&amp;"       :="))</f>
        <v>1</v>
      </c>
      <c r="AB1540">
        <f>IF(AA1540&lt;1.1,AA1540,IF(AA1540&lt;YEAR!$C$2+YEAR!$C$3-2,AA1540+1,(YEAR!$C$2+YEAR!$C$3-1)&amp;"       :="))</f>
        <v>1</v>
      </c>
      <c r="AC1540">
        <f>IF(AB1540&lt;1.1,AB1540,IF(AB1540&lt;YEAR!$C$2+YEAR!$C$3-2,AB1540+1,(YEAR!$C$2+YEAR!$C$3-1)&amp;"       :="))</f>
        <v>1</v>
      </c>
      <c r="AD1540">
        <f>IF(AC1540&lt;1.1,AC1540,IF(AC1540&lt;YEAR!$C$2+YEAR!$C$3-2,AC1540+1,(YEAR!$C$2+YEAR!$C$3-1)&amp;"       :="))</f>
        <v>1</v>
      </c>
      <c r="AE1540">
        <f>IF(AD1540&lt;1.1,AD1540,IF(AD1540&lt;YEAR!$C$2+YEAR!$C$3-2,AD1540+1,(YEAR!$C$2+YEAR!$C$3-1)&amp;"       :="))</f>
        <v>1</v>
      </c>
      <c r="AF1540">
        <f>IF(AE1540&lt;1.1,AE1540,IF(AE1540&lt;YEAR!$C$2+YEAR!$C$3-2,AE1540+1,(YEAR!$C$2+YEAR!$C$3-1)&amp;"       :="))</f>
        <v>1</v>
      </c>
      <c r="AG1540">
        <f>IF(AF1540&lt;1.1,AF1540,IF(AF1540&lt;YEAR!$C$2+YEAR!$C$3-2,AF1540+1,(YEAR!$C$2+YEAR!$C$3-1)&amp;"       :="))</f>
        <v>1</v>
      </c>
      <c r="AH1540">
        <f>IF(AG1540&lt;1.1,AG1540,IF(AG1540&lt;YEAR!$C$2+YEAR!$C$3-2,AG1540+1,(YEAR!$C$2+YEAR!$C$3-1)&amp;"       :="))</f>
        <v>1</v>
      </c>
      <c r="AI1540">
        <f>IF(AH1540&lt;1.1,AH1540,IF(AH1540&lt;YEAR!$C$2+YEAR!$C$3-2,AH1540+1,(YEAR!$C$2+YEAR!$C$3-1)&amp;"       :="))</f>
        <v>1</v>
      </c>
      <c r="AJ1540">
        <f>IF(AI1540&lt;1.1,AI1540,IF(AI1540&lt;YEAR!$C$2+YEAR!$C$3-2,AI1540+1,(YEAR!$C$2+YEAR!$C$3-1)&amp;"       :="))</f>
        <v>1</v>
      </c>
    </row>
    <row r="1541" spans="1:36">
      <c r="A1541">
        <f t="shared" ca="1" si="114"/>
        <v>38</v>
      </c>
      <c r="B1541" t="s">
        <v>51</v>
      </c>
      <c r="C1541" t="str">
        <f ca="1">IF(D1541="",OFFSET(AvailabilityFactor!A$1,A1541,0),C1540)</f>
        <v>D2HSF0852</v>
      </c>
      <c r="D1541" t="str" cm="1">
        <f t="array" aca="1" ref="D1541" ca="1">IF(D1540="",TS_DRC!$P$5,OFFSET(TS_DRC!P$5,RIGHT(D1540,2),0,TRUE))</f>
        <v>TS20</v>
      </c>
      <c r="E1541" t="str">
        <f t="shared" ca="1" si="109"/>
        <v>TS20</v>
      </c>
      <c r="F1541">
        <f>[3]Scenarios!$H$7</f>
        <v>1</v>
      </c>
      <c r="G1541">
        <f>IF(F1541&lt;1.1,F1541,IF(F1541&lt;YEAR!$C$2+YEAR!$C$3-2,F1541+1,(YEAR!$C$2+YEAR!$C$3-1)&amp;"       :="))</f>
        <v>1</v>
      </c>
      <c r="H1541">
        <f>IF(G1541&lt;1.1,G1541,IF(G1541&lt;YEAR!$C$2+YEAR!$C$3-2,G1541+1,(YEAR!$C$2+YEAR!$C$3-1)&amp;"       :="))</f>
        <v>1</v>
      </c>
      <c r="I1541">
        <f>IF(H1541&lt;1.1,H1541,IF(H1541&lt;YEAR!$C$2+YEAR!$C$3-2,H1541+1,(YEAR!$C$2+YEAR!$C$3-1)&amp;"       :="))</f>
        <v>1</v>
      </c>
      <c r="J1541">
        <f>IF(I1541&lt;1.1,I1541,IF(I1541&lt;YEAR!$C$2+YEAR!$C$3-2,I1541+1,(YEAR!$C$2+YEAR!$C$3-1)&amp;"       :="))</f>
        <v>1</v>
      </c>
      <c r="K1541">
        <f>IF(J1541&lt;1.1,J1541,IF(J1541&lt;YEAR!$C$2+YEAR!$C$3-2,J1541+1,(YEAR!$C$2+YEAR!$C$3-1)&amp;"       :="))</f>
        <v>1</v>
      </c>
      <c r="L1541">
        <f>IF(K1541&lt;1.1,K1541,IF(K1541&lt;YEAR!$C$2+YEAR!$C$3-2,K1541+1,(YEAR!$C$2+YEAR!$C$3-1)&amp;"       :="))</f>
        <v>1</v>
      </c>
      <c r="M1541">
        <f>IF(L1541&lt;1.1,L1541,IF(L1541&lt;YEAR!$C$2+YEAR!$C$3-2,L1541+1,(YEAR!$C$2+YEAR!$C$3-1)&amp;"       :="))</f>
        <v>1</v>
      </c>
      <c r="N1541">
        <f>IF(M1541&lt;1.1,M1541,IF(M1541&lt;YEAR!$C$2+YEAR!$C$3-2,M1541+1,(YEAR!$C$2+YEAR!$C$3-1)&amp;"       :="))</f>
        <v>1</v>
      </c>
      <c r="O1541">
        <f>IF(N1541&lt;1.1,N1541,IF(N1541&lt;YEAR!$C$2+YEAR!$C$3-2,N1541+1,(YEAR!$C$2+YEAR!$C$3-1)&amp;"       :="))</f>
        <v>1</v>
      </c>
      <c r="P1541">
        <f>IF(O1541&lt;1.1,O1541,IF(O1541&lt;YEAR!$C$2+YEAR!$C$3-2,O1541+1,(YEAR!$C$2+YEAR!$C$3-1)&amp;"       :="))</f>
        <v>1</v>
      </c>
      <c r="Q1541">
        <f>IF(P1541&lt;1.1,P1541,IF(P1541&lt;YEAR!$C$2+YEAR!$C$3-2,P1541+1,(YEAR!$C$2+YEAR!$C$3-1)&amp;"       :="))</f>
        <v>1</v>
      </c>
      <c r="R1541">
        <f>IF(Q1541&lt;1.1,Q1541,IF(Q1541&lt;YEAR!$C$2+YEAR!$C$3-2,Q1541+1,(YEAR!$C$2+YEAR!$C$3-1)&amp;"       :="))</f>
        <v>1</v>
      </c>
      <c r="S1541">
        <f>IF(R1541&lt;1.1,R1541,IF(R1541&lt;YEAR!$C$2+YEAR!$C$3-2,R1541+1,(YEAR!$C$2+YEAR!$C$3-1)&amp;"       :="))</f>
        <v>1</v>
      </c>
      <c r="T1541">
        <f>IF(S1541&lt;1.1,S1541,IF(S1541&lt;YEAR!$C$2+YEAR!$C$3-2,S1541+1,(YEAR!$C$2+YEAR!$C$3-1)&amp;"       :="))</f>
        <v>1</v>
      </c>
      <c r="U1541">
        <f>IF(T1541&lt;1.1,T1541,IF(T1541&lt;YEAR!$C$2+YEAR!$C$3-2,T1541+1,(YEAR!$C$2+YEAR!$C$3-1)&amp;"       :="))</f>
        <v>1</v>
      </c>
      <c r="V1541">
        <f>IF(U1541&lt;1.1,U1541,IF(U1541&lt;YEAR!$C$2+YEAR!$C$3-2,U1541+1,(YEAR!$C$2+YEAR!$C$3-1)&amp;"       :="))</f>
        <v>1</v>
      </c>
      <c r="W1541">
        <f>IF(V1541&lt;1.1,V1541,IF(V1541&lt;YEAR!$C$2+YEAR!$C$3-2,V1541+1,(YEAR!$C$2+YEAR!$C$3-1)&amp;"       :="))</f>
        <v>1</v>
      </c>
      <c r="X1541">
        <f>IF(W1541&lt;1.1,W1541,IF(W1541&lt;YEAR!$C$2+YEAR!$C$3-2,W1541+1,(YEAR!$C$2+YEAR!$C$3-1)&amp;"       :="))</f>
        <v>1</v>
      </c>
      <c r="Y1541">
        <f>IF(X1541&lt;1.1,X1541,IF(X1541&lt;YEAR!$C$2+YEAR!$C$3-2,X1541+1,(YEAR!$C$2+YEAR!$C$3-1)&amp;"       :="))</f>
        <v>1</v>
      </c>
      <c r="Z1541">
        <f>IF(Y1541&lt;1.1,Y1541,IF(Y1541&lt;YEAR!$C$2+YEAR!$C$3-2,Y1541+1,(YEAR!$C$2+YEAR!$C$3-1)&amp;"       :="))</f>
        <v>1</v>
      </c>
      <c r="AA1541">
        <f>IF(Z1541&lt;1.1,Z1541,IF(Z1541&lt;YEAR!$C$2+YEAR!$C$3-2,Z1541+1,(YEAR!$C$2+YEAR!$C$3-1)&amp;"       :="))</f>
        <v>1</v>
      </c>
      <c r="AB1541">
        <f>IF(AA1541&lt;1.1,AA1541,IF(AA1541&lt;YEAR!$C$2+YEAR!$C$3-2,AA1541+1,(YEAR!$C$2+YEAR!$C$3-1)&amp;"       :="))</f>
        <v>1</v>
      </c>
      <c r="AC1541">
        <f>IF(AB1541&lt;1.1,AB1541,IF(AB1541&lt;YEAR!$C$2+YEAR!$C$3-2,AB1541+1,(YEAR!$C$2+YEAR!$C$3-1)&amp;"       :="))</f>
        <v>1</v>
      </c>
      <c r="AD1541">
        <f>IF(AC1541&lt;1.1,AC1541,IF(AC1541&lt;YEAR!$C$2+YEAR!$C$3-2,AC1541+1,(YEAR!$C$2+YEAR!$C$3-1)&amp;"       :="))</f>
        <v>1</v>
      </c>
      <c r="AE1541">
        <f>IF(AD1541&lt;1.1,AD1541,IF(AD1541&lt;YEAR!$C$2+YEAR!$C$3-2,AD1541+1,(YEAR!$C$2+YEAR!$C$3-1)&amp;"       :="))</f>
        <v>1</v>
      </c>
      <c r="AF1541">
        <f>IF(AE1541&lt;1.1,AE1541,IF(AE1541&lt;YEAR!$C$2+YEAR!$C$3-2,AE1541+1,(YEAR!$C$2+YEAR!$C$3-1)&amp;"       :="))</f>
        <v>1</v>
      </c>
      <c r="AG1541">
        <f>IF(AF1541&lt;1.1,AF1541,IF(AF1541&lt;YEAR!$C$2+YEAR!$C$3-2,AF1541+1,(YEAR!$C$2+YEAR!$C$3-1)&amp;"       :="))</f>
        <v>1</v>
      </c>
      <c r="AH1541">
        <f>IF(AG1541&lt;1.1,AG1541,IF(AG1541&lt;YEAR!$C$2+YEAR!$C$3-2,AG1541+1,(YEAR!$C$2+YEAR!$C$3-1)&amp;"       :="))</f>
        <v>1</v>
      </c>
      <c r="AI1541">
        <f>IF(AH1541&lt;1.1,AH1541,IF(AH1541&lt;YEAR!$C$2+YEAR!$C$3-2,AH1541+1,(YEAR!$C$2+YEAR!$C$3-1)&amp;"       :="))</f>
        <v>1</v>
      </c>
      <c r="AJ1541">
        <f>IF(AI1541&lt;1.1,AI1541,IF(AI1541&lt;YEAR!$C$2+YEAR!$C$3-2,AI1541+1,(YEAR!$C$2+YEAR!$C$3-1)&amp;"       :="))</f>
        <v>1</v>
      </c>
    </row>
    <row r="1542" spans="1:36">
      <c r="A1542">
        <f t="shared" ref="A1542:A1562" ca="1" si="115">IF(D1542="",A1541+1,A1541)</f>
        <v>38</v>
      </c>
      <c r="B1542" t="s">
        <v>51</v>
      </c>
      <c r="C1542" t="str">
        <f ca="1">IF(D1542="",OFFSET(AvailabilityFactor!A$1,A1542,0),C1541)</f>
        <v>D2HSF0852</v>
      </c>
      <c r="D1542" t="str" cm="1">
        <f t="array" aca="1" ref="D1542" ca="1">IF(D1541="",TS_DRC!$P$5,OFFSET(TS_DRC!P$5,RIGHT(D1541,2),0,TRUE))</f>
        <v>TS21</v>
      </c>
      <c r="E1542" t="str">
        <f t="shared" ref="E1542:E1562" ca="1" si="116">IF(D1542="","[DRC,"&amp;C1542&amp;",*,*]          :         ",D1542)</f>
        <v>TS21</v>
      </c>
      <c r="F1542">
        <f>[3]Scenarios!$H$7</f>
        <v>1</v>
      </c>
      <c r="G1542">
        <f>IF(F1542&lt;1.1,F1542,IF(F1542&lt;YEAR!$C$2+YEAR!$C$3-2,F1542+1,(YEAR!$C$2+YEAR!$C$3-1)&amp;"       :="))</f>
        <v>1</v>
      </c>
      <c r="H1542">
        <f>IF(G1542&lt;1.1,G1542,IF(G1542&lt;YEAR!$C$2+YEAR!$C$3-2,G1542+1,(YEAR!$C$2+YEAR!$C$3-1)&amp;"       :="))</f>
        <v>1</v>
      </c>
      <c r="I1542">
        <f>IF(H1542&lt;1.1,H1542,IF(H1542&lt;YEAR!$C$2+YEAR!$C$3-2,H1542+1,(YEAR!$C$2+YEAR!$C$3-1)&amp;"       :="))</f>
        <v>1</v>
      </c>
      <c r="J1542">
        <f>IF(I1542&lt;1.1,I1542,IF(I1542&lt;YEAR!$C$2+YEAR!$C$3-2,I1542+1,(YEAR!$C$2+YEAR!$C$3-1)&amp;"       :="))</f>
        <v>1</v>
      </c>
      <c r="K1542">
        <f>IF(J1542&lt;1.1,J1542,IF(J1542&lt;YEAR!$C$2+YEAR!$C$3-2,J1542+1,(YEAR!$C$2+YEAR!$C$3-1)&amp;"       :="))</f>
        <v>1</v>
      </c>
      <c r="L1542">
        <f>IF(K1542&lt;1.1,K1542,IF(K1542&lt;YEAR!$C$2+YEAR!$C$3-2,K1542+1,(YEAR!$C$2+YEAR!$C$3-1)&amp;"       :="))</f>
        <v>1</v>
      </c>
      <c r="M1542">
        <f>IF(L1542&lt;1.1,L1542,IF(L1542&lt;YEAR!$C$2+YEAR!$C$3-2,L1542+1,(YEAR!$C$2+YEAR!$C$3-1)&amp;"       :="))</f>
        <v>1</v>
      </c>
      <c r="N1542">
        <f>IF(M1542&lt;1.1,M1542,IF(M1542&lt;YEAR!$C$2+YEAR!$C$3-2,M1542+1,(YEAR!$C$2+YEAR!$C$3-1)&amp;"       :="))</f>
        <v>1</v>
      </c>
      <c r="O1542">
        <f>IF(N1542&lt;1.1,N1542,IF(N1542&lt;YEAR!$C$2+YEAR!$C$3-2,N1542+1,(YEAR!$C$2+YEAR!$C$3-1)&amp;"       :="))</f>
        <v>1</v>
      </c>
      <c r="P1542">
        <f>IF(O1542&lt;1.1,O1542,IF(O1542&lt;YEAR!$C$2+YEAR!$C$3-2,O1542+1,(YEAR!$C$2+YEAR!$C$3-1)&amp;"       :="))</f>
        <v>1</v>
      </c>
      <c r="Q1542">
        <f>IF(P1542&lt;1.1,P1542,IF(P1542&lt;YEAR!$C$2+YEAR!$C$3-2,P1542+1,(YEAR!$C$2+YEAR!$C$3-1)&amp;"       :="))</f>
        <v>1</v>
      </c>
      <c r="R1542">
        <f>IF(Q1542&lt;1.1,Q1542,IF(Q1542&lt;YEAR!$C$2+YEAR!$C$3-2,Q1542+1,(YEAR!$C$2+YEAR!$C$3-1)&amp;"       :="))</f>
        <v>1</v>
      </c>
      <c r="S1542">
        <f>IF(R1542&lt;1.1,R1542,IF(R1542&lt;YEAR!$C$2+YEAR!$C$3-2,R1542+1,(YEAR!$C$2+YEAR!$C$3-1)&amp;"       :="))</f>
        <v>1</v>
      </c>
      <c r="T1542">
        <f>IF(S1542&lt;1.1,S1542,IF(S1542&lt;YEAR!$C$2+YEAR!$C$3-2,S1542+1,(YEAR!$C$2+YEAR!$C$3-1)&amp;"       :="))</f>
        <v>1</v>
      </c>
      <c r="U1542">
        <f>IF(T1542&lt;1.1,T1542,IF(T1542&lt;YEAR!$C$2+YEAR!$C$3-2,T1542+1,(YEAR!$C$2+YEAR!$C$3-1)&amp;"       :="))</f>
        <v>1</v>
      </c>
      <c r="V1542">
        <f>IF(U1542&lt;1.1,U1542,IF(U1542&lt;YEAR!$C$2+YEAR!$C$3-2,U1542+1,(YEAR!$C$2+YEAR!$C$3-1)&amp;"       :="))</f>
        <v>1</v>
      </c>
      <c r="W1542">
        <f>IF(V1542&lt;1.1,V1542,IF(V1542&lt;YEAR!$C$2+YEAR!$C$3-2,V1542+1,(YEAR!$C$2+YEAR!$C$3-1)&amp;"       :="))</f>
        <v>1</v>
      </c>
      <c r="X1542">
        <f>IF(W1542&lt;1.1,W1542,IF(W1542&lt;YEAR!$C$2+YEAR!$C$3-2,W1542+1,(YEAR!$C$2+YEAR!$C$3-1)&amp;"       :="))</f>
        <v>1</v>
      </c>
      <c r="Y1542">
        <f>IF(X1542&lt;1.1,X1542,IF(X1542&lt;YEAR!$C$2+YEAR!$C$3-2,X1542+1,(YEAR!$C$2+YEAR!$C$3-1)&amp;"       :="))</f>
        <v>1</v>
      </c>
      <c r="Z1542">
        <f>IF(Y1542&lt;1.1,Y1542,IF(Y1542&lt;YEAR!$C$2+YEAR!$C$3-2,Y1542+1,(YEAR!$C$2+YEAR!$C$3-1)&amp;"       :="))</f>
        <v>1</v>
      </c>
      <c r="AA1542">
        <f>IF(Z1542&lt;1.1,Z1542,IF(Z1542&lt;YEAR!$C$2+YEAR!$C$3-2,Z1542+1,(YEAR!$C$2+YEAR!$C$3-1)&amp;"       :="))</f>
        <v>1</v>
      </c>
      <c r="AB1542">
        <f>IF(AA1542&lt;1.1,AA1542,IF(AA1542&lt;YEAR!$C$2+YEAR!$C$3-2,AA1542+1,(YEAR!$C$2+YEAR!$C$3-1)&amp;"       :="))</f>
        <v>1</v>
      </c>
      <c r="AC1542">
        <f>IF(AB1542&lt;1.1,AB1542,IF(AB1542&lt;YEAR!$C$2+YEAR!$C$3-2,AB1542+1,(YEAR!$C$2+YEAR!$C$3-1)&amp;"       :="))</f>
        <v>1</v>
      </c>
      <c r="AD1542">
        <f>IF(AC1542&lt;1.1,AC1542,IF(AC1542&lt;YEAR!$C$2+YEAR!$C$3-2,AC1542+1,(YEAR!$C$2+YEAR!$C$3-1)&amp;"       :="))</f>
        <v>1</v>
      </c>
      <c r="AE1542">
        <f>IF(AD1542&lt;1.1,AD1542,IF(AD1542&lt;YEAR!$C$2+YEAR!$C$3-2,AD1542+1,(YEAR!$C$2+YEAR!$C$3-1)&amp;"       :="))</f>
        <v>1</v>
      </c>
      <c r="AF1542">
        <f>IF(AE1542&lt;1.1,AE1542,IF(AE1542&lt;YEAR!$C$2+YEAR!$C$3-2,AE1542+1,(YEAR!$C$2+YEAR!$C$3-1)&amp;"       :="))</f>
        <v>1</v>
      </c>
      <c r="AG1542">
        <f>IF(AF1542&lt;1.1,AF1542,IF(AF1542&lt;YEAR!$C$2+YEAR!$C$3-2,AF1542+1,(YEAR!$C$2+YEAR!$C$3-1)&amp;"       :="))</f>
        <v>1</v>
      </c>
      <c r="AH1542">
        <f>IF(AG1542&lt;1.1,AG1542,IF(AG1542&lt;YEAR!$C$2+YEAR!$C$3-2,AG1542+1,(YEAR!$C$2+YEAR!$C$3-1)&amp;"       :="))</f>
        <v>1</v>
      </c>
      <c r="AI1542">
        <f>IF(AH1542&lt;1.1,AH1542,IF(AH1542&lt;YEAR!$C$2+YEAR!$C$3-2,AH1542+1,(YEAR!$C$2+YEAR!$C$3-1)&amp;"       :="))</f>
        <v>1</v>
      </c>
      <c r="AJ1542">
        <f>IF(AI1542&lt;1.1,AI1542,IF(AI1542&lt;YEAR!$C$2+YEAR!$C$3-2,AI1542+1,(YEAR!$C$2+YEAR!$C$3-1)&amp;"       :="))</f>
        <v>1</v>
      </c>
    </row>
    <row r="1543" spans="1:36">
      <c r="A1543">
        <f t="shared" ca="1" si="115"/>
        <v>38</v>
      </c>
      <c r="B1543" t="s">
        <v>51</v>
      </c>
      <c r="C1543" t="str">
        <f ca="1">IF(D1543="",OFFSET(AvailabilityFactor!A$1,A1543,0),C1542)</f>
        <v>D2HSF0852</v>
      </c>
      <c r="D1543" t="str" cm="1">
        <f t="array" aca="1" ref="D1543" ca="1">IF(D1542="",TS_DRC!$P$5,OFFSET(TS_DRC!P$5,RIGHT(D1542,2),0,TRUE))</f>
        <v>TS22</v>
      </c>
      <c r="E1543" t="str">
        <f t="shared" ca="1" si="116"/>
        <v>TS22</v>
      </c>
      <c r="F1543">
        <f>[3]Scenarios!$H$7</f>
        <v>1</v>
      </c>
      <c r="G1543">
        <f>IF(F1543&lt;1.1,F1543,IF(F1543&lt;YEAR!$C$2+YEAR!$C$3-2,F1543+1,(YEAR!$C$2+YEAR!$C$3-1)&amp;"       :="))</f>
        <v>1</v>
      </c>
      <c r="H1543">
        <f>IF(G1543&lt;1.1,G1543,IF(G1543&lt;YEAR!$C$2+YEAR!$C$3-2,G1543+1,(YEAR!$C$2+YEAR!$C$3-1)&amp;"       :="))</f>
        <v>1</v>
      </c>
      <c r="I1543">
        <f>IF(H1543&lt;1.1,H1543,IF(H1543&lt;YEAR!$C$2+YEAR!$C$3-2,H1543+1,(YEAR!$C$2+YEAR!$C$3-1)&amp;"       :="))</f>
        <v>1</v>
      </c>
      <c r="J1543">
        <f>IF(I1543&lt;1.1,I1543,IF(I1543&lt;YEAR!$C$2+YEAR!$C$3-2,I1543+1,(YEAR!$C$2+YEAR!$C$3-1)&amp;"       :="))</f>
        <v>1</v>
      </c>
      <c r="K1543">
        <f>IF(J1543&lt;1.1,J1543,IF(J1543&lt;YEAR!$C$2+YEAR!$C$3-2,J1543+1,(YEAR!$C$2+YEAR!$C$3-1)&amp;"       :="))</f>
        <v>1</v>
      </c>
      <c r="L1543">
        <f>IF(K1543&lt;1.1,K1543,IF(K1543&lt;YEAR!$C$2+YEAR!$C$3-2,K1543+1,(YEAR!$C$2+YEAR!$C$3-1)&amp;"       :="))</f>
        <v>1</v>
      </c>
      <c r="M1543">
        <f>IF(L1543&lt;1.1,L1543,IF(L1543&lt;YEAR!$C$2+YEAR!$C$3-2,L1543+1,(YEAR!$C$2+YEAR!$C$3-1)&amp;"       :="))</f>
        <v>1</v>
      </c>
      <c r="N1543">
        <f>IF(M1543&lt;1.1,M1543,IF(M1543&lt;YEAR!$C$2+YEAR!$C$3-2,M1543+1,(YEAR!$C$2+YEAR!$C$3-1)&amp;"       :="))</f>
        <v>1</v>
      </c>
      <c r="O1543">
        <f>IF(N1543&lt;1.1,N1543,IF(N1543&lt;YEAR!$C$2+YEAR!$C$3-2,N1543+1,(YEAR!$C$2+YEAR!$C$3-1)&amp;"       :="))</f>
        <v>1</v>
      </c>
      <c r="P1543">
        <f>IF(O1543&lt;1.1,O1543,IF(O1543&lt;YEAR!$C$2+YEAR!$C$3-2,O1543+1,(YEAR!$C$2+YEAR!$C$3-1)&amp;"       :="))</f>
        <v>1</v>
      </c>
      <c r="Q1543">
        <f>IF(P1543&lt;1.1,P1543,IF(P1543&lt;YEAR!$C$2+YEAR!$C$3-2,P1543+1,(YEAR!$C$2+YEAR!$C$3-1)&amp;"       :="))</f>
        <v>1</v>
      </c>
      <c r="R1543">
        <f>IF(Q1543&lt;1.1,Q1543,IF(Q1543&lt;YEAR!$C$2+YEAR!$C$3-2,Q1543+1,(YEAR!$C$2+YEAR!$C$3-1)&amp;"       :="))</f>
        <v>1</v>
      </c>
      <c r="S1543">
        <f>IF(R1543&lt;1.1,R1543,IF(R1543&lt;YEAR!$C$2+YEAR!$C$3-2,R1543+1,(YEAR!$C$2+YEAR!$C$3-1)&amp;"       :="))</f>
        <v>1</v>
      </c>
      <c r="T1543">
        <f>IF(S1543&lt;1.1,S1543,IF(S1543&lt;YEAR!$C$2+YEAR!$C$3-2,S1543+1,(YEAR!$C$2+YEAR!$C$3-1)&amp;"       :="))</f>
        <v>1</v>
      </c>
      <c r="U1543">
        <f>IF(T1543&lt;1.1,T1543,IF(T1543&lt;YEAR!$C$2+YEAR!$C$3-2,T1543+1,(YEAR!$C$2+YEAR!$C$3-1)&amp;"       :="))</f>
        <v>1</v>
      </c>
      <c r="V1543">
        <f>IF(U1543&lt;1.1,U1543,IF(U1543&lt;YEAR!$C$2+YEAR!$C$3-2,U1543+1,(YEAR!$C$2+YEAR!$C$3-1)&amp;"       :="))</f>
        <v>1</v>
      </c>
      <c r="W1543">
        <f>IF(V1543&lt;1.1,V1543,IF(V1543&lt;YEAR!$C$2+YEAR!$C$3-2,V1543+1,(YEAR!$C$2+YEAR!$C$3-1)&amp;"       :="))</f>
        <v>1</v>
      </c>
      <c r="X1543">
        <f>IF(W1543&lt;1.1,W1543,IF(W1543&lt;YEAR!$C$2+YEAR!$C$3-2,W1543+1,(YEAR!$C$2+YEAR!$C$3-1)&amp;"       :="))</f>
        <v>1</v>
      </c>
      <c r="Y1543">
        <f>IF(X1543&lt;1.1,X1543,IF(X1543&lt;YEAR!$C$2+YEAR!$C$3-2,X1543+1,(YEAR!$C$2+YEAR!$C$3-1)&amp;"       :="))</f>
        <v>1</v>
      </c>
      <c r="Z1543">
        <f>IF(Y1543&lt;1.1,Y1543,IF(Y1543&lt;YEAR!$C$2+YEAR!$C$3-2,Y1543+1,(YEAR!$C$2+YEAR!$C$3-1)&amp;"       :="))</f>
        <v>1</v>
      </c>
      <c r="AA1543">
        <f>IF(Z1543&lt;1.1,Z1543,IF(Z1543&lt;YEAR!$C$2+YEAR!$C$3-2,Z1543+1,(YEAR!$C$2+YEAR!$C$3-1)&amp;"       :="))</f>
        <v>1</v>
      </c>
      <c r="AB1543">
        <f>IF(AA1543&lt;1.1,AA1543,IF(AA1543&lt;YEAR!$C$2+YEAR!$C$3-2,AA1543+1,(YEAR!$C$2+YEAR!$C$3-1)&amp;"       :="))</f>
        <v>1</v>
      </c>
      <c r="AC1543">
        <f>IF(AB1543&lt;1.1,AB1543,IF(AB1543&lt;YEAR!$C$2+YEAR!$C$3-2,AB1543+1,(YEAR!$C$2+YEAR!$C$3-1)&amp;"       :="))</f>
        <v>1</v>
      </c>
      <c r="AD1543">
        <f>IF(AC1543&lt;1.1,AC1543,IF(AC1543&lt;YEAR!$C$2+YEAR!$C$3-2,AC1543+1,(YEAR!$C$2+YEAR!$C$3-1)&amp;"       :="))</f>
        <v>1</v>
      </c>
      <c r="AE1543">
        <f>IF(AD1543&lt;1.1,AD1543,IF(AD1543&lt;YEAR!$C$2+YEAR!$C$3-2,AD1543+1,(YEAR!$C$2+YEAR!$C$3-1)&amp;"       :="))</f>
        <v>1</v>
      </c>
      <c r="AF1543">
        <f>IF(AE1543&lt;1.1,AE1543,IF(AE1543&lt;YEAR!$C$2+YEAR!$C$3-2,AE1543+1,(YEAR!$C$2+YEAR!$C$3-1)&amp;"       :="))</f>
        <v>1</v>
      </c>
      <c r="AG1543">
        <f>IF(AF1543&lt;1.1,AF1543,IF(AF1543&lt;YEAR!$C$2+YEAR!$C$3-2,AF1543+1,(YEAR!$C$2+YEAR!$C$3-1)&amp;"       :="))</f>
        <v>1</v>
      </c>
      <c r="AH1543">
        <f>IF(AG1543&lt;1.1,AG1543,IF(AG1543&lt;YEAR!$C$2+YEAR!$C$3-2,AG1543+1,(YEAR!$C$2+YEAR!$C$3-1)&amp;"       :="))</f>
        <v>1</v>
      </c>
      <c r="AI1543">
        <f>IF(AH1543&lt;1.1,AH1543,IF(AH1543&lt;YEAR!$C$2+YEAR!$C$3-2,AH1543+1,(YEAR!$C$2+YEAR!$C$3-1)&amp;"       :="))</f>
        <v>1</v>
      </c>
      <c r="AJ1543">
        <f>IF(AI1543&lt;1.1,AI1543,IF(AI1543&lt;YEAR!$C$2+YEAR!$C$3-2,AI1543+1,(YEAR!$C$2+YEAR!$C$3-1)&amp;"       :="))</f>
        <v>1</v>
      </c>
    </row>
    <row r="1544" spans="1:36">
      <c r="A1544">
        <f t="shared" ca="1" si="115"/>
        <v>38</v>
      </c>
      <c r="B1544" t="s">
        <v>51</v>
      </c>
      <c r="C1544" t="str">
        <f ca="1">IF(D1544="",OFFSET(AvailabilityFactor!A$1,A1544,0),C1543)</f>
        <v>D2HSF0852</v>
      </c>
      <c r="D1544" t="str" cm="1">
        <f t="array" aca="1" ref="D1544" ca="1">IF(D1543="",TS_DRC!$P$5,OFFSET(TS_DRC!P$5,RIGHT(D1543,2),0,TRUE))</f>
        <v>TS23</v>
      </c>
      <c r="E1544" t="str">
        <f t="shared" ca="1" si="116"/>
        <v>TS23</v>
      </c>
      <c r="F1544">
        <f>[3]Scenarios!$H$7</f>
        <v>1</v>
      </c>
      <c r="G1544">
        <f>IF(F1544&lt;1.1,F1544,IF(F1544&lt;YEAR!$C$2+YEAR!$C$3-2,F1544+1,(YEAR!$C$2+YEAR!$C$3-1)&amp;"       :="))</f>
        <v>1</v>
      </c>
      <c r="H1544">
        <f>IF(G1544&lt;1.1,G1544,IF(G1544&lt;YEAR!$C$2+YEAR!$C$3-2,G1544+1,(YEAR!$C$2+YEAR!$C$3-1)&amp;"       :="))</f>
        <v>1</v>
      </c>
      <c r="I1544">
        <f>IF(H1544&lt;1.1,H1544,IF(H1544&lt;YEAR!$C$2+YEAR!$C$3-2,H1544+1,(YEAR!$C$2+YEAR!$C$3-1)&amp;"       :="))</f>
        <v>1</v>
      </c>
      <c r="J1544">
        <f>IF(I1544&lt;1.1,I1544,IF(I1544&lt;YEAR!$C$2+YEAR!$C$3-2,I1544+1,(YEAR!$C$2+YEAR!$C$3-1)&amp;"       :="))</f>
        <v>1</v>
      </c>
      <c r="K1544">
        <f>IF(J1544&lt;1.1,J1544,IF(J1544&lt;YEAR!$C$2+YEAR!$C$3-2,J1544+1,(YEAR!$C$2+YEAR!$C$3-1)&amp;"       :="))</f>
        <v>1</v>
      </c>
      <c r="L1544">
        <f>IF(K1544&lt;1.1,K1544,IF(K1544&lt;YEAR!$C$2+YEAR!$C$3-2,K1544+1,(YEAR!$C$2+YEAR!$C$3-1)&amp;"       :="))</f>
        <v>1</v>
      </c>
      <c r="M1544">
        <f>IF(L1544&lt;1.1,L1544,IF(L1544&lt;YEAR!$C$2+YEAR!$C$3-2,L1544+1,(YEAR!$C$2+YEAR!$C$3-1)&amp;"       :="))</f>
        <v>1</v>
      </c>
      <c r="N1544">
        <f>IF(M1544&lt;1.1,M1544,IF(M1544&lt;YEAR!$C$2+YEAR!$C$3-2,M1544+1,(YEAR!$C$2+YEAR!$C$3-1)&amp;"       :="))</f>
        <v>1</v>
      </c>
      <c r="O1544">
        <f>IF(N1544&lt;1.1,N1544,IF(N1544&lt;YEAR!$C$2+YEAR!$C$3-2,N1544+1,(YEAR!$C$2+YEAR!$C$3-1)&amp;"       :="))</f>
        <v>1</v>
      </c>
      <c r="P1544">
        <f>IF(O1544&lt;1.1,O1544,IF(O1544&lt;YEAR!$C$2+YEAR!$C$3-2,O1544+1,(YEAR!$C$2+YEAR!$C$3-1)&amp;"       :="))</f>
        <v>1</v>
      </c>
      <c r="Q1544">
        <f>IF(P1544&lt;1.1,P1544,IF(P1544&lt;YEAR!$C$2+YEAR!$C$3-2,P1544+1,(YEAR!$C$2+YEAR!$C$3-1)&amp;"       :="))</f>
        <v>1</v>
      </c>
      <c r="R1544">
        <f>IF(Q1544&lt;1.1,Q1544,IF(Q1544&lt;YEAR!$C$2+YEAR!$C$3-2,Q1544+1,(YEAR!$C$2+YEAR!$C$3-1)&amp;"       :="))</f>
        <v>1</v>
      </c>
      <c r="S1544">
        <f>IF(R1544&lt;1.1,R1544,IF(R1544&lt;YEAR!$C$2+YEAR!$C$3-2,R1544+1,(YEAR!$C$2+YEAR!$C$3-1)&amp;"       :="))</f>
        <v>1</v>
      </c>
      <c r="T1544">
        <f>IF(S1544&lt;1.1,S1544,IF(S1544&lt;YEAR!$C$2+YEAR!$C$3-2,S1544+1,(YEAR!$C$2+YEAR!$C$3-1)&amp;"       :="))</f>
        <v>1</v>
      </c>
      <c r="U1544">
        <f>IF(T1544&lt;1.1,T1544,IF(T1544&lt;YEAR!$C$2+YEAR!$C$3-2,T1544+1,(YEAR!$C$2+YEAR!$C$3-1)&amp;"       :="))</f>
        <v>1</v>
      </c>
      <c r="V1544">
        <f>IF(U1544&lt;1.1,U1544,IF(U1544&lt;YEAR!$C$2+YEAR!$C$3-2,U1544+1,(YEAR!$C$2+YEAR!$C$3-1)&amp;"       :="))</f>
        <v>1</v>
      </c>
      <c r="W1544">
        <f>IF(V1544&lt;1.1,V1544,IF(V1544&lt;YEAR!$C$2+YEAR!$C$3-2,V1544+1,(YEAR!$C$2+YEAR!$C$3-1)&amp;"       :="))</f>
        <v>1</v>
      </c>
      <c r="X1544">
        <f>IF(W1544&lt;1.1,W1544,IF(W1544&lt;YEAR!$C$2+YEAR!$C$3-2,W1544+1,(YEAR!$C$2+YEAR!$C$3-1)&amp;"       :="))</f>
        <v>1</v>
      </c>
      <c r="Y1544">
        <f>IF(X1544&lt;1.1,X1544,IF(X1544&lt;YEAR!$C$2+YEAR!$C$3-2,X1544+1,(YEAR!$C$2+YEAR!$C$3-1)&amp;"       :="))</f>
        <v>1</v>
      </c>
      <c r="Z1544">
        <f>IF(Y1544&lt;1.1,Y1544,IF(Y1544&lt;YEAR!$C$2+YEAR!$C$3-2,Y1544+1,(YEAR!$C$2+YEAR!$C$3-1)&amp;"       :="))</f>
        <v>1</v>
      </c>
      <c r="AA1544">
        <f>IF(Z1544&lt;1.1,Z1544,IF(Z1544&lt;YEAR!$C$2+YEAR!$C$3-2,Z1544+1,(YEAR!$C$2+YEAR!$C$3-1)&amp;"       :="))</f>
        <v>1</v>
      </c>
      <c r="AB1544">
        <f>IF(AA1544&lt;1.1,AA1544,IF(AA1544&lt;YEAR!$C$2+YEAR!$C$3-2,AA1544+1,(YEAR!$C$2+YEAR!$C$3-1)&amp;"       :="))</f>
        <v>1</v>
      </c>
      <c r="AC1544">
        <f>IF(AB1544&lt;1.1,AB1544,IF(AB1544&lt;YEAR!$C$2+YEAR!$C$3-2,AB1544+1,(YEAR!$C$2+YEAR!$C$3-1)&amp;"       :="))</f>
        <v>1</v>
      </c>
      <c r="AD1544">
        <f>IF(AC1544&lt;1.1,AC1544,IF(AC1544&lt;YEAR!$C$2+YEAR!$C$3-2,AC1544+1,(YEAR!$C$2+YEAR!$C$3-1)&amp;"       :="))</f>
        <v>1</v>
      </c>
      <c r="AE1544">
        <f>IF(AD1544&lt;1.1,AD1544,IF(AD1544&lt;YEAR!$C$2+YEAR!$C$3-2,AD1544+1,(YEAR!$C$2+YEAR!$C$3-1)&amp;"       :="))</f>
        <v>1</v>
      </c>
      <c r="AF1544">
        <f>IF(AE1544&lt;1.1,AE1544,IF(AE1544&lt;YEAR!$C$2+YEAR!$C$3-2,AE1544+1,(YEAR!$C$2+YEAR!$C$3-1)&amp;"       :="))</f>
        <v>1</v>
      </c>
      <c r="AG1544">
        <f>IF(AF1544&lt;1.1,AF1544,IF(AF1544&lt;YEAR!$C$2+YEAR!$C$3-2,AF1544+1,(YEAR!$C$2+YEAR!$C$3-1)&amp;"       :="))</f>
        <v>1</v>
      </c>
      <c r="AH1544">
        <f>IF(AG1544&lt;1.1,AG1544,IF(AG1544&lt;YEAR!$C$2+YEAR!$C$3-2,AG1544+1,(YEAR!$C$2+YEAR!$C$3-1)&amp;"       :="))</f>
        <v>1</v>
      </c>
      <c r="AI1544">
        <f>IF(AH1544&lt;1.1,AH1544,IF(AH1544&lt;YEAR!$C$2+YEAR!$C$3-2,AH1544+1,(YEAR!$C$2+YEAR!$C$3-1)&amp;"       :="))</f>
        <v>1</v>
      </c>
      <c r="AJ1544">
        <f>IF(AI1544&lt;1.1,AI1544,IF(AI1544&lt;YEAR!$C$2+YEAR!$C$3-2,AI1544+1,(YEAR!$C$2+YEAR!$C$3-1)&amp;"       :="))</f>
        <v>1</v>
      </c>
    </row>
    <row r="1545" spans="1:36">
      <c r="A1545">
        <f t="shared" ca="1" si="115"/>
        <v>38</v>
      </c>
      <c r="B1545" t="s">
        <v>51</v>
      </c>
      <c r="C1545" t="str">
        <f ca="1">IF(D1545="",OFFSET(AvailabilityFactor!A$1,A1545,0),C1544)</f>
        <v>D2HSF0852</v>
      </c>
      <c r="D1545" t="str" cm="1">
        <f t="array" aca="1" ref="D1545" ca="1">IF(D1544="",TS_DRC!$P$5,OFFSET(TS_DRC!P$5,RIGHT(D1544,2),0,TRUE))</f>
        <v>TS24</v>
      </c>
      <c r="E1545" t="str">
        <f t="shared" ca="1" si="116"/>
        <v>TS24</v>
      </c>
      <c r="F1545">
        <f>[3]Scenarios!$H$7</f>
        <v>1</v>
      </c>
      <c r="G1545">
        <f>IF(F1545&lt;1.1,F1545,IF(F1545&lt;YEAR!$C$2+YEAR!$C$3-2,F1545+1,(YEAR!$C$2+YEAR!$C$3-1)&amp;"       :="))</f>
        <v>1</v>
      </c>
      <c r="H1545">
        <f>IF(G1545&lt;1.1,G1545,IF(G1545&lt;YEAR!$C$2+YEAR!$C$3-2,G1545+1,(YEAR!$C$2+YEAR!$C$3-1)&amp;"       :="))</f>
        <v>1</v>
      </c>
      <c r="I1545">
        <f>IF(H1545&lt;1.1,H1545,IF(H1545&lt;YEAR!$C$2+YEAR!$C$3-2,H1545+1,(YEAR!$C$2+YEAR!$C$3-1)&amp;"       :="))</f>
        <v>1</v>
      </c>
      <c r="J1545">
        <f>IF(I1545&lt;1.1,I1545,IF(I1545&lt;YEAR!$C$2+YEAR!$C$3-2,I1545+1,(YEAR!$C$2+YEAR!$C$3-1)&amp;"       :="))</f>
        <v>1</v>
      </c>
      <c r="K1545">
        <f>IF(J1545&lt;1.1,J1545,IF(J1545&lt;YEAR!$C$2+YEAR!$C$3-2,J1545+1,(YEAR!$C$2+YEAR!$C$3-1)&amp;"       :="))</f>
        <v>1</v>
      </c>
      <c r="L1545">
        <f>IF(K1545&lt;1.1,K1545,IF(K1545&lt;YEAR!$C$2+YEAR!$C$3-2,K1545+1,(YEAR!$C$2+YEAR!$C$3-1)&amp;"       :="))</f>
        <v>1</v>
      </c>
      <c r="M1545">
        <f>IF(L1545&lt;1.1,L1545,IF(L1545&lt;YEAR!$C$2+YEAR!$C$3-2,L1545+1,(YEAR!$C$2+YEAR!$C$3-1)&amp;"       :="))</f>
        <v>1</v>
      </c>
      <c r="N1545">
        <f>IF(M1545&lt;1.1,M1545,IF(M1545&lt;YEAR!$C$2+YEAR!$C$3-2,M1545+1,(YEAR!$C$2+YEAR!$C$3-1)&amp;"       :="))</f>
        <v>1</v>
      </c>
      <c r="O1545">
        <f>IF(N1545&lt;1.1,N1545,IF(N1545&lt;YEAR!$C$2+YEAR!$C$3-2,N1545+1,(YEAR!$C$2+YEAR!$C$3-1)&amp;"       :="))</f>
        <v>1</v>
      </c>
      <c r="P1545">
        <f>IF(O1545&lt;1.1,O1545,IF(O1545&lt;YEAR!$C$2+YEAR!$C$3-2,O1545+1,(YEAR!$C$2+YEAR!$C$3-1)&amp;"       :="))</f>
        <v>1</v>
      </c>
      <c r="Q1545">
        <f>IF(P1545&lt;1.1,P1545,IF(P1545&lt;YEAR!$C$2+YEAR!$C$3-2,P1545+1,(YEAR!$C$2+YEAR!$C$3-1)&amp;"       :="))</f>
        <v>1</v>
      </c>
      <c r="R1545">
        <f>IF(Q1545&lt;1.1,Q1545,IF(Q1545&lt;YEAR!$C$2+YEAR!$C$3-2,Q1545+1,(YEAR!$C$2+YEAR!$C$3-1)&amp;"       :="))</f>
        <v>1</v>
      </c>
      <c r="S1545">
        <f>IF(R1545&lt;1.1,R1545,IF(R1545&lt;YEAR!$C$2+YEAR!$C$3-2,R1545+1,(YEAR!$C$2+YEAR!$C$3-1)&amp;"       :="))</f>
        <v>1</v>
      </c>
      <c r="T1545">
        <f>IF(S1545&lt;1.1,S1545,IF(S1545&lt;YEAR!$C$2+YEAR!$C$3-2,S1545+1,(YEAR!$C$2+YEAR!$C$3-1)&amp;"       :="))</f>
        <v>1</v>
      </c>
      <c r="U1545">
        <f>IF(T1545&lt;1.1,T1545,IF(T1545&lt;YEAR!$C$2+YEAR!$C$3-2,T1545+1,(YEAR!$C$2+YEAR!$C$3-1)&amp;"       :="))</f>
        <v>1</v>
      </c>
      <c r="V1545">
        <f>IF(U1545&lt;1.1,U1545,IF(U1545&lt;YEAR!$C$2+YEAR!$C$3-2,U1545+1,(YEAR!$C$2+YEAR!$C$3-1)&amp;"       :="))</f>
        <v>1</v>
      </c>
      <c r="W1545">
        <f>IF(V1545&lt;1.1,V1545,IF(V1545&lt;YEAR!$C$2+YEAR!$C$3-2,V1545+1,(YEAR!$C$2+YEAR!$C$3-1)&amp;"       :="))</f>
        <v>1</v>
      </c>
      <c r="X1545">
        <f>IF(W1545&lt;1.1,W1545,IF(W1545&lt;YEAR!$C$2+YEAR!$C$3-2,W1545+1,(YEAR!$C$2+YEAR!$C$3-1)&amp;"       :="))</f>
        <v>1</v>
      </c>
      <c r="Y1545">
        <f>IF(X1545&lt;1.1,X1545,IF(X1545&lt;YEAR!$C$2+YEAR!$C$3-2,X1545+1,(YEAR!$C$2+YEAR!$C$3-1)&amp;"       :="))</f>
        <v>1</v>
      </c>
      <c r="Z1545">
        <f>IF(Y1545&lt;1.1,Y1545,IF(Y1545&lt;YEAR!$C$2+YEAR!$C$3-2,Y1545+1,(YEAR!$C$2+YEAR!$C$3-1)&amp;"       :="))</f>
        <v>1</v>
      </c>
      <c r="AA1545">
        <f>IF(Z1545&lt;1.1,Z1545,IF(Z1545&lt;YEAR!$C$2+YEAR!$C$3-2,Z1545+1,(YEAR!$C$2+YEAR!$C$3-1)&amp;"       :="))</f>
        <v>1</v>
      </c>
      <c r="AB1545">
        <f>IF(AA1545&lt;1.1,AA1545,IF(AA1545&lt;YEAR!$C$2+YEAR!$C$3-2,AA1545+1,(YEAR!$C$2+YEAR!$C$3-1)&amp;"       :="))</f>
        <v>1</v>
      </c>
      <c r="AC1545">
        <f>IF(AB1545&lt;1.1,AB1545,IF(AB1545&lt;YEAR!$C$2+YEAR!$C$3-2,AB1545+1,(YEAR!$C$2+YEAR!$C$3-1)&amp;"       :="))</f>
        <v>1</v>
      </c>
      <c r="AD1545">
        <f>IF(AC1545&lt;1.1,AC1545,IF(AC1545&lt;YEAR!$C$2+YEAR!$C$3-2,AC1545+1,(YEAR!$C$2+YEAR!$C$3-1)&amp;"       :="))</f>
        <v>1</v>
      </c>
      <c r="AE1545">
        <f>IF(AD1545&lt;1.1,AD1545,IF(AD1545&lt;YEAR!$C$2+YEAR!$C$3-2,AD1545+1,(YEAR!$C$2+YEAR!$C$3-1)&amp;"       :="))</f>
        <v>1</v>
      </c>
      <c r="AF1545">
        <f>IF(AE1545&lt;1.1,AE1545,IF(AE1545&lt;YEAR!$C$2+YEAR!$C$3-2,AE1545+1,(YEAR!$C$2+YEAR!$C$3-1)&amp;"       :="))</f>
        <v>1</v>
      </c>
      <c r="AG1545">
        <f>IF(AF1545&lt;1.1,AF1545,IF(AF1545&lt;YEAR!$C$2+YEAR!$C$3-2,AF1545+1,(YEAR!$C$2+YEAR!$C$3-1)&amp;"       :="))</f>
        <v>1</v>
      </c>
      <c r="AH1545">
        <f>IF(AG1545&lt;1.1,AG1545,IF(AG1545&lt;YEAR!$C$2+YEAR!$C$3-2,AG1545+1,(YEAR!$C$2+YEAR!$C$3-1)&amp;"       :="))</f>
        <v>1</v>
      </c>
      <c r="AI1545">
        <f>IF(AH1545&lt;1.1,AH1545,IF(AH1545&lt;YEAR!$C$2+YEAR!$C$3-2,AH1545+1,(YEAR!$C$2+YEAR!$C$3-1)&amp;"       :="))</f>
        <v>1</v>
      </c>
      <c r="AJ1545">
        <f>IF(AI1545&lt;1.1,AI1545,IF(AI1545&lt;YEAR!$C$2+YEAR!$C$3-2,AI1545+1,(YEAR!$C$2+YEAR!$C$3-1)&amp;"       :="))</f>
        <v>1</v>
      </c>
    </row>
    <row r="1546" spans="1:36">
      <c r="A1546">
        <f t="shared" ca="1" si="115"/>
        <v>38</v>
      </c>
      <c r="B1546" t="s">
        <v>51</v>
      </c>
      <c r="C1546" t="str">
        <f ca="1">IF(D1546="",OFFSET(AvailabilityFactor!A$1,A1546,0),C1545)</f>
        <v>D2HSF0852</v>
      </c>
      <c r="D1546" t="str" cm="1">
        <f t="array" aca="1" ref="D1546" ca="1">IF(D1545="",TS_DRC!$P$5,OFFSET(TS_DRC!P$5,RIGHT(D1545,2),0,TRUE))</f>
        <v>TS25</v>
      </c>
      <c r="E1546" t="str">
        <f t="shared" ca="1" si="116"/>
        <v>TS25</v>
      </c>
      <c r="F1546">
        <f>[3]Scenarios!$H$7</f>
        <v>1</v>
      </c>
      <c r="G1546">
        <f>IF(F1546&lt;1.1,F1546,IF(F1546&lt;YEAR!$C$2+YEAR!$C$3-2,F1546+1,(YEAR!$C$2+YEAR!$C$3-1)&amp;"       :="))</f>
        <v>1</v>
      </c>
      <c r="H1546">
        <f>IF(G1546&lt;1.1,G1546,IF(G1546&lt;YEAR!$C$2+YEAR!$C$3-2,G1546+1,(YEAR!$C$2+YEAR!$C$3-1)&amp;"       :="))</f>
        <v>1</v>
      </c>
      <c r="I1546">
        <f>IF(H1546&lt;1.1,H1546,IF(H1546&lt;YEAR!$C$2+YEAR!$C$3-2,H1546+1,(YEAR!$C$2+YEAR!$C$3-1)&amp;"       :="))</f>
        <v>1</v>
      </c>
      <c r="J1546">
        <f>IF(I1546&lt;1.1,I1546,IF(I1546&lt;YEAR!$C$2+YEAR!$C$3-2,I1546+1,(YEAR!$C$2+YEAR!$C$3-1)&amp;"       :="))</f>
        <v>1</v>
      </c>
      <c r="K1546">
        <f>IF(J1546&lt;1.1,J1546,IF(J1546&lt;YEAR!$C$2+YEAR!$C$3-2,J1546+1,(YEAR!$C$2+YEAR!$C$3-1)&amp;"       :="))</f>
        <v>1</v>
      </c>
      <c r="L1546">
        <f>IF(K1546&lt;1.1,K1546,IF(K1546&lt;YEAR!$C$2+YEAR!$C$3-2,K1546+1,(YEAR!$C$2+YEAR!$C$3-1)&amp;"       :="))</f>
        <v>1</v>
      </c>
      <c r="M1546">
        <f>IF(L1546&lt;1.1,L1546,IF(L1546&lt;YEAR!$C$2+YEAR!$C$3-2,L1546+1,(YEAR!$C$2+YEAR!$C$3-1)&amp;"       :="))</f>
        <v>1</v>
      </c>
      <c r="N1546">
        <f>IF(M1546&lt;1.1,M1546,IF(M1546&lt;YEAR!$C$2+YEAR!$C$3-2,M1546+1,(YEAR!$C$2+YEAR!$C$3-1)&amp;"       :="))</f>
        <v>1</v>
      </c>
      <c r="O1546">
        <f>IF(N1546&lt;1.1,N1546,IF(N1546&lt;YEAR!$C$2+YEAR!$C$3-2,N1546+1,(YEAR!$C$2+YEAR!$C$3-1)&amp;"       :="))</f>
        <v>1</v>
      </c>
      <c r="P1546">
        <f>IF(O1546&lt;1.1,O1546,IF(O1546&lt;YEAR!$C$2+YEAR!$C$3-2,O1546+1,(YEAR!$C$2+YEAR!$C$3-1)&amp;"       :="))</f>
        <v>1</v>
      </c>
      <c r="Q1546">
        <f>IF(P1546&lt;1.1,P1546,IF(P1546&lt;YEAR!$C$2+YEAR!$C$3-2,P1546+1,(YEAR!$C$2+YEAR!$C$3-1)&amp;"       :="))</f>
        <v>1</v>
      </c>
      <c r="R1546">
        <f>IF(Q1546&lt;1.1,Q1546,IF(Q1546&lt;YEAR!$C$2+YEAR!$C$3-2,Q1546+1,(YEAR!$C$2+YEAR!$C$3-1)&amp;"       :="))</f>
        <v>1</v>
      </c>
      <c r="S1546">
        <f>IF(R1546&lt;1.1,R1546,IF(R1546&lt;YEAR!$C$2+YEAR!$C$3-2,R1546+1,(YEAR!$C$2+YEAR!$C$3-1)&amp;"       :="))</f>
        <v>1</v>
      </c>
      <c r="T1546">
        <f>IF(S1546&lt;1.1,S1546,IF(S1546&lt;YEAR!$C$2+YEAR!$C$3-2,S1546+1,(YEAR!$C$2+YEAR!$C$3-1)&amp;"       :="))</f>
        <v>1</v>
      </c>
      <c r="U1546">
        <f>IF(T1546&lt;1.1,T1546,IF(T1546&lt;YEAR!$C$2+YEAR!$C$3-2,T1546+1,(YEAR!$C$2+YEAR!$C$3-1)&amp;"       :="))</f>
        <v>1</v>
      </c>
      <c r="V1546">
        <f>IF(U1546&lt;1.1,U1546,IF(U1546&lt;YEAR!$C$2+YEAR!$C$3-2,U1546+1,(YEAR!$C$2+YEAR!$C$3-1)&amp;"       :="))</f>
        <v>1</v>
      </c>
      <c r="W1546">
        <f>IF(V1546&lt;1.1,V1546,IF(V1546&lt;YEAR!$C$2+YEAR!$C$3-2,V1546+1,(YEAR!$C$2+YEAR!$C$3-1)&amp;"       :="))</f>
        <v>1</v>
      </c>
      <c r="X1546">
        <f>IF(W1546&lt;1.1,W1546,IF(W1546&lt;YEAR!$C$2+YEAR!$C$3-2,W1546+1,(YEAR!$C$2+YEAR!$C$3-1)&amp;"       :="))</f>
        <v>1</v>
      </c>
      <c r="Y1546">
        <f>IF(X1546&lt;1.1,X1546,IF(X1546&lt;YEAR!$C$2+YEAR!$C$3-2,X1546+1,(YEAR!$C$2+YEAR!$C$3-1)&amp;"       :="))</f>
        <v>1</v>
      </c>
      <c r="Z1546">
        <f>IF(Y1546&lt;1.1,Y1546,IF(Y1546&lt;YEAR!$C$2+YEAR!$C$3-2,Y1546+1,(YEAR!$C$2+YEAR!$C$3-1)&amp;"       :="))</f>
        <v>1</v>
      </c>
      <c r="AA1546">
        <f>IF(Z1546&lt;1.1,Z1546,IF(Z1546&lt;YEAR!$C$2+YEAR!$C$3-2,Z1546+1,(YEAR!$C$2+YEAR!$C$3-1)&amp;"       :="))</f>
        <v>1</v>
      </c>
      <c r="AB1546">
        <f>IF(AA1546&lt;1.1,AA1546,IF(AA1546&lt;YEAR!$C$2+YEAR!$C$3-2,AA1546+1,(YEAR!$C$2+YEAR!$C$3-1)&amp;"       :="))</f>
        <v>1</v>
      </c>
      <c r="AC1546">
        <f>IF(AB1546&lt;1.1,AB1546,IF(AB1546&lt;YEAR!$C$2+YEAR!$C$3-2,AB1546+1,(YEAR!$C$2+YEAR!$C$3-1)&amp;"       :="))</f>
        <v>1</v>
      </c>
      <c r="AD1546">
        <f>IF(AC1546&lt;1.1,AC1546,IF(AC1546&lt;YEAR!$C$2+YEAR!$C$3-2,AC1546+1,(YEAR!$C$2+YEAR!$C$3-1)&amp;"       :="))</f>
        <v>1</v>
      </c>
      <c r="AE1546">
        <f>IF(AD1546&lt;1.1,AD1546,IF(AD1546&lt;YEAR!$C$2+YEAR!$C$3-2,AD1546+1,(YEAR!$C$2+YEAR!$C$3-1)&amp;"       :="))</f>
        <v>1</v>
      </c>
      <c r="AF1546">
        <f>IF(AE1546&lt;1.1,AE1546,IF(AE1546&lt;YEAR!$C$2+YEAR!$C$3-2,AE1546+1,(YEAR!$C$2+YEAR!$C$3-1)&amp;"       :="))</f>
        <v>1</v>
      </c>
      <c r="AG1546">
        <f>IF(AF1546&lt;1.1,AF1546,IF(AF1546&lt;YEAR!$C$2+YEAR!$C$3-2,AF1546+1,(YEAR!$C$2+YEAR!$C$3-1)&amp;"       :="))</f>
        <v>1</v>
      </c>
      <c r="AH1546">
        <f>IF(AG1546&lt;1.1,AG1546,IF(AG1546&lt;YEAR!$C$2+YEAR!$C$3-2,AG1546+1,(YEAR!$C$2+YEAR!$C$3-1)&amp;"       :="))</f>
        <v>1</v>
      </c>
      <c r="AI1546">
        <f>IF(AH1546&lt;1.1,AH1546,IF(AH1546&lt;YEAR!$C$2+YEAR!$C$3-2,AH1546+1,(YEAR!$C$2+YEAR!$C$3-1)&amp;"       :="))</f>
        <v>1</v>
      </c>
      <c r="AJ1546">
        <f>IF(AI1546&lt;1.1,AI1546,IF(AI1546&lt;YEAR!$C$2+YEAR!$C$3-2,AI1546+1,(YEAR!$C$2+YEAR!$C$3-1)&amp;"       :="))</f>
        <v>1</v>
      </c>
    </row>
    <row r="1547" spans="1:36">
      <c r="A1547">
        <f t="shared" ca="1" si="115"/>
        <v>38</v>
      </c>
      <c r="B1547" t="s">
        <v>51</v>
      </c>
      <c r="C1547" t="str">
        <f ca="1">IF(D1547="",OFFSET(AvailabilityFactor!A$1,A1547,0),C1546)</f>
        <v>D2HSF0852</v>
      </c>
      <c r="D1547" t="str" cm="1">
        <f t="array" aca="1" ref="D1547" ca="1">IF(D1546="",TS_DRC!$P$5,OFFSET(TS_DRC!P$5,RIGHT(D1546,2),0,TRUE))</f>
        <v>TS26</v>
      </c>
      <c r="E1547" t="str">
        <f t="shared" ca="1" si="116"/>
        <v>TS26</v>
      </c>
      <c r="F1547">
        <f>[3]Scenarios!$H$7</f>
        <v>1</v>
      </c>
      <c r="G1547">
        <f>IF(F1547&lt;1.1,F1547,IF(F1547&lt;YEAR!$C$2+YEAR!$C$3-2,F1547+1,(YEAR!$C$2+YEAR!$C$3-1)&amp;"       :="))</f>
        <v>1</v>
      </c>
      <c r="H1547">
        <f>IF(G1547&lt;1.1,G1547,IF(G1547&lt;YEAR!$C$2+YEAR!$C$3-2,G1547+1,(YEAR!$C$2+YEAR!$C$3-1)&amp;"       :="))</f>
        <v>1</v>
      </c>
      <c r="I1547">
        <f>IF(H1547&lt;1.1,H1547,IF(H1547&lt;YEAR!$C$2+YEAR!$C$3-2,H1547+1,(YEAR!$C$2+YEAR!$C$3-1)&amp;"       :="))</f>
        <v>1</v>
      </c>
      <c r="J1547">
        <f>IF(I1547&lt;1.1,I1547,IF(I1547&lt;YEAR!$C$2+YEAR!$C$3-2,I1547+1,(YEAR!$C$2+YEAR!$C$3-1)&amp;"       :="))</f>
        <v>1</v>
      </c>
      <c r="K1547">
        <f>IF(J1547&lt;1.1,J1547,IF(J1547&lt;YEAR!$C$2+YEAR!$C$3-2,J1547+1,(YEAR!$C$2+YEAR!$C$3-1)&amp;"       :="))</f>
        <v>1</v>
      </c>
      <c r="L1547">
        <f>IF(K1547&lt;1.1,K1547,IF(K1547&lt;YEAR!$C$2+YEAR!$C$3-2,K1547+1,(YEAR!$C$2+YEAR!$C$3-1)&amp;"       :="))</f>
        <v>1</v>
      </c>
      <c r="M1547">
        <f>IF(L1547&lt;1.1,L1547,IF(L1547&lt;YEAR!$C$2+YEAR!$C$3-2,L1547+1,(YEAR!$C$2+YEAR!$C$3-1)&amp;"       :="))</f>
        <v>1</v>
      </c>
      <c r="N1547">
        <f>IF(M1547&lt;1.1,M1547,IF(M1547&lt;YEAR!$C$2+YEAR!$C$3-2,M1547+1,(YEAR!$C$2+YEAR!$C$3-1)&amp;"       :="))</f>
        <v>1</v>
      </c>
      <c r="O1547">
        <f>IF(N1547&lt;1.1,N1547,IF(N1547&lt;YEAR!$C$2+YEAR!$C$3-2,N1547+1,(YEAR!$C$2+YEAR!$C$3-1)&amp;"       :="))</f>
        <v>1</v>
      </c>
      <c r="P1547">
        <f>IF(O1547&lt;1.1,O1547,IF(O1547&lt;YEAR!$C$2+YEAR!$C$3-2,O1547+1,(YEAR!$C$2+YEAR!$C$3-1)&amp;"       :="))</f>
        <v>1</v>
      </c>
      <c r="Q1547">
        <f>IF(P1547&lt;1.1,P1547,IF(P1547&lt;YEAR!$C$2+YEAR!$C$3-2,P1547+1,(YEAR!$C$2+YEAR!$C$3-1)&amp;"       :="))</f>
        <v>1</v>
      </c>
      <c r="R1547">
        <f>IF(Q1547&lt;1.1,Q1547,IF(Q1547&lt;YEAR!$C$2+YEAR!$C$3-2,Q1547+1,(YEAR!$C$2+YEAR!$C$3-1)&amp;"       :="))</f>
        <v>1</v>
      </c>
      <c r="S1547">
        <f>IF(R1547&lt;1.1,R1547,IF(R1547&lt;YEAR!$C$2+YEAR!$C$3-2,R1547+1,(YEAR!$C$2+YEAR!$C$3-1)&amp;"       :="))</f>
        <v>1</v>
      </c>
      <c r="T1547">
        <f>IF(S1547&lt;1.1,S1547,IF(S1547&lt;YEAR!$C$2+YEAR!$C$3-2,S1547+1,(YEAR!$C$2+YEAR!$C$3-1)&amp;"       :="))</f>
        <v>1</v>
      </c>
      <c r="U1547">
        <f>IF(T1547&lt;1.1,T1547,IF(T1547&lt;YEAR!$C$2+YEAR!$C$3-2,T1547+1,(YEAR!$C$2+YEAR!$C$3-1)&amp;"       :="))</f>
        <v>1</v>
      </c>
      <c r="V1547">
        <f>IF(U1547&lt;1.1,U1547,IF(U1547&lt;YEAR!$C$2+YEAR!$C$3-2,U1547+1,(YEAR!$C$2+YEAR!$C$3-1)&amp;"       :="))</f>
        <v>1</v>
      </c>
      <c r="W1547">
        <f>IF(V1547&lt;1.1,V1547,IF(V1547&lt;YEAR!$C$2+YEAR!$C$3-2,V1547+1,(YEAR!$C$2+YEAR!$C$3-1)&amp;"       :="))</f>
        <v>1</v>
      </c>
      <c r="X1547">
        <f>IF(W1547&lt;1.1,W1547,IF(W1547&lt;YEAR!$C$2+YEAR!$C$3-2,W1547+1,(YEAR!$C$2+YEAR!$C$3-1)&amp;"       :="))</f>
        <v>1</v>
      </c>
      <c r="Y1547">
        <f>IF(X1547&lt;1.1,X1547,IF(X1547&lt;YEAR!$C$2+YEAR!$C$3-2,X1547+1,(YEAR!$C$2+YEAR!$C$3-1)&amp;"       :="))</f>
        <v>1</v>
      </c>
      <c r="Z1547">
        <f>IF(Y1547&lt;1.1,Y1547,IF(Y1547&lt;YEAR!$C$2+YEAR!$C$3-2,Y1547+1,(YEAR!$C$2+YEAR!$C$3-1)&amp;"       :="))</f>
        <v>1</v>
      </c>
      <c r="AA1547">
        <f>IF(Z1547&lt;1.1,Z1547,IF(Z1547&lt;YEAR!$C$2+YEAR!$C$3-2,Z1547+1,(YEAR!$C$2+YEAR!$C$3-1)&amp;"       :="))</f>
        <v>1</v>
      </c>
      <c r="AB1547">
        <f>IF(AA1547&lt;1.1,AA1547,IF(AA1547&lt;YEAR!$C$2+YEAR!$C$3-2,AA1547+1,(YEAR!$C$2+YEAR!$C$3-1)&amp;"       :="))</f>
        <v>1</v>
      </c>
      <c r="AC1547">
        <f>IF(AB1547&lt;1.1,AB1547,IF(AB1547&lt;YEAR!$C$2+YEAR!$C$3-2,AB1547+1,(YEAR!$C$2+YEAR!$C$3-1)&amp;"       :="))</f>
        <v>1</v>
      </c>
      <c r="AD1547">
        <f>IF(AC1547&lt;1.1,AC1547,IF(AC1547&lt;YEAR!$C$2+YEAR!$C$3-2,AC1547+1,(YEAR!$C$2+YEAR!$C$3-1)&amp;"       :="))</f>
        <v>1</v>
      </c>
      <c r="AE1547">
        <f>IF(AD1547&lt;1.1,AD1547,IF(AD1547&lt;YEAR!$C$2+YEAR!$C$3-2,AD1547+1,(YEAR!$C$2+YEAR!$C$3-1)&amp;"       :="))</f>
        <v>1</v>
      </c>
      <c r="AF1547">
        <f>IF(AE1547&lt;1.1,AE1547,IF(AE1547&lt;YEAR!$C$2+YEAR!$C$3-2,AE1547+1,(YEAR!$C$2+YEAR!$C$3-1)&amp;"       :="))</f>
        <v>1</v>
      </c>
      <c r="AG1547">
        <f>IF(AF1547&lt;1.1,AF1547,IF(AF1547&lt;YEAR!$C$2+YEAR!$C$3-2,AF1547+1,(YEAR!$C$2+YEAR!$C$3-1)&amp;"       :="))</f>
        <v>1</v>
      </c>
      <c r="AH1547">
        <f>IF(AG1547&lt;1.1,AG1547,IF(AG1547&lt;YEAR!$C$2+YEAR!$C$3-2,AG1547+1,(YEAR!$C$2+YEAR!$C$3-1)&amp;"       :="))</f>
        <v>1</v>
      </c>
      <c r="AI1547">
        <f>IF(AH1547&lt;1.1,AH1547,IF(AH1547&lt;YEAR!$C$2+YEAR!$C$3-2,AH1547+1,(YEAR!$C$2+YEAR!$C$3-1)&amp;"       :="))</f>
        <v>1</v>
      </c>
      <c r="AJ1547">
        <f>IF(AI1547&lt;1.1,AI1547,IF(AI1547&lt;YEAR!$C$2+YEAR!$C$3-2,AI1547+1,(YEAR!$C$2+YEAR!$C$3-1)&amp;"       :="))</f>
        <v>1</v>
      </c>
    </row>
    <row r="1548" spans="1:36">
      <c r="A1548">
        <f t="shared" ca="1" si="115"/>
        <v>38</v>
      </c>
      <c r="B1548" t="s">
        <v>51</v>
      </c>
      <c r="C1548" t="str">
        <f ca="1">IF(D1548="",OFFSET(AvailabilityFactor!A$1,A1548,0),C1547)</f>
        <v>D2HSF0852</v>
      </c>
      <c r="D1548" t="str" cm="1">
        <f t="array" aca="1" ref="D1548" ca="1">IF(D1547="",TS_DRC!$P$5,OFFSET(TS_DRC!P$5,RIGHT(D1547,2),0,TRUE))</f>
        <v>TS27</v>
      </c>
      <c r="E1548" t="str">
        <f t="shared" ca="1" si="116"/>
        <v>TS27</v>
      </c>
      <c r="F1548">
        <f>[3]Scenarios!$H$7</f>
        <v>1</v>
      </c>
      <c r="G1548">
        <f>IF(F1548&lt;1.1,F1548,IF(F1548&lt;YEAR!$C$2+YEAR!$C$3-2,F1548+1,(YEAR!$C$2+YEAR!$C$3-1)&amp;"       :="))</f>
        <v>1</v>
      </c>
      <c r="H1548">
        <f>IF(G1548&lt;1.1,G1548,IF(G1548&lt;YEAR!$C$2+YEAR!$C$3-2,G1548+1,(YEAR!$C$2+YEAR!$C$3-1)&amp;"       :="))</f>
        <v>1</v>
      </c>
      <c r="I1548">
        <f>IF(H1548&lt;1.1,H1548,IF(H1548&lt;YEAR!$C$2+YEAR!$C$3-2,H1548+1,(YEAR!$C$2+YEAR!$C$3-1)&amp;"       :="))</f>
        <v>1</v>
      </c>
      <c r="J1548">
        <f>IF(I1548&lt;1.1,I1548,IF(I1548&lt;YEAR!$C$2+YEAR!$C$3-2,I1548+1,(YEAR!$C$2+YEAR!$C$3-1)&amp;"       :="))</f>
        <v>1</v>
      </c>
      <c r="K1548">
        <f>IF(J1548&lt;1.1,J1548,IF(J1548&lt;YEAR!$C$2+YEAR!$C$3-2,J1548+1,(YEAR!$C$2+YEAR!$C$3-1)&amp;"       :="))</f>
        <v>1</v>
      </c>
      <c r="L1548">
        <f>IF(K1548&lt;1.1,K1548,IF(K1548&lt;YEAR!$C$2+YEAR!$C$3-2,K1548+1,(YEAR!$C$2+YEAR!$C$3-1)&amp;"       :="))</f>
        <v>1</v>
      </c>
      <c r="M1548">
        <f>IF(L1548&lt;1.1,L1548,IF(L1548&lt;YEAR!$C$2+YEAR!$C$3-2,L1548+1,(YEAR!$C$2+YEAR!$C$3-1)&amp;"       :="))</f>
        <v>1</v>
      </c>
      <c r="N1548">
        <f>IF(M1548&lt;1.1,M1548,IF(M1548&lt;YEAR!$C$2+YEAR!$C$3-2,M1548+1,(YEAR!$C$2+YEAR!$C$3-1)&amp;"       :="))</f>
        <v>1</v>
      </c>
      <c r="O1548">
        <f>IF(N1548&lt;1.1,N1548,IF(N1548&lt;YEAR!$C$2+YEAR!$C$3-2,N1548+1,(YEAR!$C$2+YEAR!$C$3-1)&amp;"       :="))</f>
        <v>1</v>
      </c>
      <c r="P1548">
        <f>IF(O1548&lt;1.1,O1548,IF(O1548&lt;YEAR!$C$2+YEAR!$C$3-2,O1548+1,(YEAR!$C$2+YEAR!$C$3-1)&amp;"       :="))</f>
        <v>1</v>
      </c>
      <c r="Q1548">
        <f>IF(P1548&lt;1.1,P1548,IF(P1548&lt;YEAR!$C$2+YEAR!$C$3-2,P1548+1,(YEAR!$C$2+YEAR!$C$3-1)&amp;"       :="))</f>
        <v>1</v>
      </c>
      <c r="R1548">
        <f>IF(Q1548&lt;1.1,Q1548,IF(Q1548&lt;YEAR!$C$2+YEAR!$C$3-2,Q1548+1,(YEAR!$C$2+YEAR!$C$3-1)&amp;"       :="))</f>
        <v>1</v>
      </c>
      <c r="S1548">
        <f>IF(R1548&lt;1.1,R1548,IF(R1548&lt;YEAR!$C$2+YEAR!$C$3-2,R1548+1,(YEAR!$C$2+YEAR!$C$3-1)&amp;"       :="))</f>
        <v>1</v>
      </c>
      <c r="T1548">
        <f>IF(S1548&lt;1.1,S1548,IF(S1548&lt;YEAR!$C$2+YEAR!$C$3-2,S1548+1,(YEAR!$C$2+YEAR!$C$3-1)&amp;"       :="))</f>
        <v>1</v>
      </c>
      <c r="U1548">
        <f>IF(T1548&lt;1.1,T1548,IF(T1548&lt;YEAR!$C$2+YEAR!$C$3-2,T1548+1,(YEAR!$C$2+YEAR!$C$3-1)&amp;"       :="))</f>
        <v>1</v>
      </c>
      <c r="V1548">
        <f>IF(U1548&lt;1.1,U1548,IF(U1548&lt;YEAR!$C$2+YEAR!$C$3-2,U1548+1,(YEAR!$C$2+YEAR!$C$3-1)&amp;"       :="))</f>
        <v>1</v>
      </c>
      <c r="W1548">
        <f>IF(V1548&lt;1.1,V1548,IF(V1548&lt;YEAR!$C$2+YEAR!$C$3-2,V1548+1,(YEAR!$C$2+YEAR!$C$3-1)&amp;"       :="))</f>
        <v>1</v>
      </c>
      <c r="X1548">
        <f>IF(W1548&lt;1.1,W1548,IF(W1548&lt;YEAR!$C$2+YEAR!$C$3-2,W1548+1,(YEAR!$C$2+YEAR!$C$3-1)&amp;"       :="))</f>
        <v>1</v>
      </c>
      <c r="Y1548">
        <f>IF(X1548&lt;1.1,X1548,IF(X1548&lt;YEAR!$C$2+YEAR!$C$3-2,X1548+1,(YEAR!$C$2+YEAR!$C$3-1)&amp;"       :="))</f>
        <v>1</v>
      </c>
      <c r="Z1548">
        <f>IF(Y1548&lt;1.1,Y1548,IF(Y1548&lt;YEAR!$C$2+YEAR!$C$3-2,Y1548+1,(YEAR!$C$2+YEAR!$C$3-1)&amp;"       :="))</f>
        <v>1</v>
      </c>
      <c r="AA1548">
        <f>IF(Z1548&lt;1.1,Z1548,IF(Z1548&lt;YEAR!$C$2+YEAR!$C$3-2,Z1548+1,(YEAR!$C$2+YEAR!$C$3-1)&amp;"       :="))</f>
        <v>1</v>
      </c>
      <c r="AB1548">
        <f>IF(AA1548&lt;1.1,AA1548,IF(AA1548&lt;YEAR!$C$2+YEAR!$C$3-2,AA1548+1,(YEAR!$C$2+YEAR!$C$3-1)&amp;"       :="))</f>
        <v>1</v>
      </c>
      <c r="AC1548">
        <f>IF(AB1548&lt;1.1,AB1548,IF(AB1548&lt;YEAR!$C$2+YEAR!$C$3-2,AB1548+1,(YEAR!$C$2+YEAR!$C$3-1)&amp;"       :="))</f>
        <v>1</v>
      </c>
      <c r="AD1548">
        <f>IF(AC1548&lt;1.1,AC1548,IF(AC1548&lt;YEAR!$C$2+YEAR!$C$3-2,AC1548+1,(YEAR!$C$2+YEAR!$C$3-1)&amp;"       :="))</f>
        <v>1</v>
      </c>
      <c r="AE1548">
        <f>IF(AD1548&lt;1.1,AD1548,IF(AD1548&lt;YEAR!$C$2+YEAR!$C$3-2,AD1548+1,(YEAR!$C$2+YEAR!$C$3-1)&amp;"       :="))</f>
        <v>1</v>
      </c>
      <c r="AF1548">
        <f>IF(AE1548&lt;1.1,AE1548,IF(AE1548&lt;YEAR!$C$2+YEAR!$C$3-2,AE1548+1,(YEAR!$C$2+YEAR!$C$3-1)&amp;"       :="))</f>
        <v>1</v>
      </c>
      <c r="AG1548">
        <f>IF(AF1548&lt;1.1,AF1548,IF(AF1548&lt;YEAR!$C$2+YEAR!$C$3-2,AF1548+1,(YEAR!$C$2+YEAR!$C$3-1)&amp;"       :="))</f>
        <v>1</v>
      </c>
      <c r="AH1548">
        <f>IF(AG1548&lt;1.1,AG1548,IF(AG1548&lt;YEAR!$C$2+YEAR!$C$3-2,AG1548+1,(YEAR!$C$2+YEAR!$C$3-1)&amp;"       :="))</f>
        <v>1</v>
      </c>
      <c r="AI1548">
        <f>IF(AH1548&lt;1.1,AH1548,IF(AH1548&lt;YEAR!$C$2+YEAR!$C$3-2,AH1548+1,(YEAR!$C$2+YEAR!$C$3-1)&amp;"       :="))</f>
        <v>1</v>
      </c>
      <c r="AJ1548">
        <f>IF(AI1548&lt;1.1,AI1548,IF(AI1548&lt;YEAR!$C$2+YEAR!$C$3-2,AI1548+1,(YEAR!$C$2+YEAR!$C$3-1)&amp;"       :="))</f>
        <v>1</v>
      </c>
    </row>
    <row r="1549" spans="1:36">
      <c r="A1549">
        <f t="shared" ca="1" si="115"/>
        <v>38</v>
      </c>
      <c r="B1549" t="s">
        <v>51</v>
      </c>
      <c r="C1549" t="str">
        <f ca="1">IF(D1549="",OFFSET(AvailabilityFactor!A$1,A1549,0),C1548)</f>
        <v>D2HSF0852</v>
      </c>
      <c r="D1549" t="str" cm="1">
        <f t="array" aca="1" ref="D1549" ca="1">IF(D1548="",TS_DRC!$P$5,OFFSET(TS_DRC!P$5,RIGHT(D1548,2),0,TRUE))</f>
        <v>TS28</v>
      </c>
      <c r="E1549" t="str">
        <f t="shared" ca="1" si="116"/>
        <v>TS28</v>
      </c>
      <c r="F1549">
        <f>[3]Scenarios!$H$7</f>
        <v>1</v>
      </c>
      <c r="G1549">
        <f>IF(F1549&lt;1.1,F1549,IF(F1549&lt;YEAR!$C$2+YEAR!$C$3-2,F1549+1,(YEAR!$C$2+YEAR!$C$3-1)&amp;"       :="))</f>
        <v>1</v>
      </c>
      <c r="H1549">
        <f>IF(G1549&lt;1.1,G1549,IF(G1549&lt;YEAR!$C$2+YEAR!$C$3-2,G1549+1,(YEAR!$C$2+YEAR!$C$3-1)&amp;"       :="))</f>
        <v>1</v>
      </c>
      <c r="I1549">
        <f>IF(H1549&lt;1.1,H1549,IF(H1549&lt;YEAR!$C$2+YEAR!$C$3-2,H1549+1,(YEAR!$C$2+YEAR!$C$3-1)&amp;"       :="))</f>
        <v>1</v>
      </c>
      <c r="J1549">
        <f>IF(I1549&lt;1.1,I1549,IF(I1549&lt;YEAR!$C$2+YEAR!$C$3-2,I1549+1,(YEAR!$C$2+YEAR!$C$3-1)&amp;"       :="))</f>
        <v>1</v>
      </c>
      <c r="K1549">
        <f>IF(J1549&lt;1.1,J1549,IF(J1549&lt;YEAR!$C$2+YEAR!$C$3-2,J1549+1,(YEAR!$C$2+YEAR!$C$3-1)&amp;"       :="))</f>
        <v>1</v>
      </c>
      <c r="L1549">
        <f>IF(K1549&lt;1.1,K1549,IF(K1549&lt;YEAR!$C$2+YEAR!$C$3-2,K1549+1,(YEAR!$C$2+YEAR!$C$3-1)&amp;"       :="))</f>
        <v>1</v>
      </c>
      <c r="M1549">
        <f>IF(L1549&lt;1.1,L1549,IF(L1549&lt;YEAR!$C$2+YEAR!$C$3-2,L1549+1,(YEAR!$C$2+YEAR!$C$3-1)&amp;"       :="))</f>
        <v>1</v>
      </c>
      <c r="N1549">
        <f>IF(M1549&lt;1.1,M1549,IF(M1549&lt;YEAR!$C$2+YEAR!$C$3-2,M1549+1,(YEAR!$C$2+YEAR!$C$3-1)&amp;"       :="))</f>
        <v>1</v>
      </c>
      <c r="O1549">
        <f>IF(N1549&lt;1.1,N1549,IF(N1549&lt;YEAR!$C$2+YEAR!$C$3-2,N1549+1,(YEAR!$C$2+YEAR!$C$3-1)&amp;"       :="))</f>
        <v>1</v>
      </c>
      <c r="P1549">
        <f>IF(O1549&lt;1.1,O1549,IF(O1549&lt;YEAR!$C$2+YEAR!$C$3-2,O1549+1,(YEAR!$C$2+YEAR!$C$3-1)&amp;"       :="))</f>
        <v>1</v>
      </c>
      <c r="Q1549">
        <f>IF(P1549&lt;1.1,P1549,IF(P1549&lt;YEAR!$C$2+YEAR!$C$3-2,P1549+1,(YEAR!$C$2+YEAR!$C$3-1)&amp;"       :="))</f>
        <v>1</v>
      </c>
      <c r="R1549">
        <f>IF(Q1549&lt;1.1,Q1549,IF(Q1549&lt;YEAR!$C$2+YEAR!$C$3-2,Q1549+1,(YEAR!$C$2+YEAR!$C$3-1)&amp;"       :="))</f>
        <v>1</v>
      </c>
      <c r="S1549">
        <f>IF(R1549&lt;1.1,R1549,IF(R1549&lt;YEAR!$C$2+YEAR!$C$3-2,R1549+1,(YEAR!$C$2+YEAR!$C$3-1)&amp;"       :="))</f>
        <v>1</v>
      </c>
      <c r="T1549">
        <f>IF(S1549&lt;1.1,S1549,IF(S1549&lt;YEAR!$C$2+YEAR!$C$3-2,S1549+1,(YEAR!$C$2+YEAR!$C$3-1)&amp;"       :="))</f>
        <v>1</v>
      </c>
      <c r="U1549">
        <f>IF(T1549&lt;1.1,T1549,IF(T1549&lt;YEAR!$C$2+YEAR!$C$3-2,T1549+1,(YEAR!$C$2+YEAR!$C$3-1)&amp;"       :="))</f>
        <v>1</v>
      </c>
      <c r="V1549">
        <f>IF(U1549&lt;1.1,U1549,IF(U1549&lt;YEAR!$C$2+YEAR!$C$3-2,U1549+1,(YEAR!$C$2+YEAR!$C$3-1)&amp;"       :="))</f>
        <v>1</v>
      </c>
      <c r="W1549">
        <f>IF(V1549&lt;1.1,V1549,IF(V1549&lt;YEAR!$C$2+YEAR!$C$3-2,V1549+1,(YEAR!$C$2+YEAR!$C$3-1)&amp;"       :="))</f>
        <v>1</v>
      </c>
      <c r="X1549">
        <f>IF(W1549&lt;1.1,W1549,IF(W1549&lt;YEAR!$C$2+YEAR!$C$3-2,W1549+1,(YEAR!$C$2+YEAR!$C$3-1)&amp;"       :="))</f>
        <v>1</v>
      </c>
      <c r="Y1549">
        <f>IF(X1549&lt;1.1,X1549,IF(X1549&lt;YEAR!$C$2+YEAR!$C$3-2,X1549+1,(YEAR!$C$2+YEAR!$C$3-1)&amp;"       :="))</f>
        <v>1</v>
      </c>
      <c r="Z1549">
        <f>IF(Y1549&lt;1.1,Y1549,IF(Y1549&lt;YEAR!$C$2+YEAR!$C$3-2,Y1549+1,(YEAR!$C$2+YEAR!$C$3-1)&amp;"       :="))</f>
        <v>1</v>
      </c>
      <c r="AA1549">
        <f>IF(Z1549&lt;1.1,Z1549,IF(Z1549&lt;YEAR!$C$2+YEAR!$C$3-2,Z1549+1,(YEAR!$C$2+YEAR!$C$3-1)&amp;"       :="))</f>
        <v>1</v>
      </c>
      <c r="AB1549">
        <f>IF(AA1549&lt;1.1,AA1549,IF(AA1549&lt;YEAR!$C$2+YEAR!$C$3-2,AA1549+1,(YEAR!$C$2+YEAR!$C$3-1)&amp;"       :="))</f>
        <v>1</v>
      </c>
      <c r="AC1549">
        <f>IF(AB1549&lt;1.1,AB1549,IF(AB1549&lt;YEAR!$C$2+YEAR!$C$3-2,AB1549+1,(YEAR!$C$2+YEAR!$C$3-1)&amp;"       :="))</f>
        <v>1</v>
      </c>
      <c r="AD1549">
        <f>IF(AC1549&lt;1.1,AC1549,IF(AC1549&lt;YEAR!$C$2+YEAR!$C$3-2,AC1549+1,(YEAR!$C$2+YEAR!$C$3-1)&amp;"       :="))</f>
        <v>1</v>
      </c>
      <c r="AE1549">
        <f>IF(AD1549&lt;1.1,AD1549,IF(AD1549&lt;YEAR!$C$2+YEAR!$C$3-2,AD1549+1,(YEAR!$C$2+YEAR!$C$3-1)&amp;"       :="))</f>
        <v>1</v>
      </c>
      <c r="AF1549">
        <f>IF(AE1549&lt;1.1,AE1549,IF(AE1549&lt;YEAR!$C$2+YEAR!$C$3-2,AE1549+1,(YEAR!$C$2+YEAR!$C$3-1)&amp;"       :="))</f>
        <v>1</v>
      </c>
      <c r="AG1549">
        <f>IF(AF1549&lt;1.1,AF1549,IF(AF1549&lt;YEAR!$C$2+YEAR!$C$3-2,AF1549+1,(YEAR!$C$2+YEAR!$C$3-1)&amp;"       :="))</f>
        <v>1</v>
      </c>
      <c r="AH1549">
        <f>IF(AG1549&lt;1.1,AG1549,IF(AG1549&lt;YEAR!$C$2+YEAR!$C$3-2,AG1549+1,(YEAR!$C$2+YEAR!$C$3-1)&amp;"       :="))</f>
        <v>1</v>
      </c>
      <c r="AI1549">
        <f>IF(AH1549&lt;1.1,AH1549,IF(AH1549&lt;YEAR!$C$2+YEAR!$C$3-2,AH1549+1,(YEAR!$C$2+YEAR!$C$3-1)&amp;"       :="))</f>
        <v>1</v>
      </c>
      <c r="AJ1549">
        <f>IF(AI1549&lt;1.1,AI1549,IF(AI1549&lt;YEAR!$C$2+YEAR!$C$3-2,AI1549+1,(YEAR!$C$2+YEAR!$C$3-1)&amp;"       :="))</f>
        <v>1</v>
      </c>
    </row>
    <row r="1550" spans="1:36">
      <c r="A1550">
        <f t="shared" ca="1" si="115"/>
        <v>38</v>
      </c>
      <c r="B1550" t="s">
        <v>51</v>
      </c>
      <c r="C1550" t="str">
        <f ca="1">IF(D1550="",OFFSET(AvailabilityFactor!A$1,A1550,0),C1549)</f>
        <v>D2HSF0852</v>
      </c>
      <c r="D1550" t="str" cm="1">
        <f t="array" aca="1" ref="D1550" ca="1">IF(D1549="",TS_DRC!$P$5,OFFSET(TS_DRC!P$5,RIGHT(D1549,2),0,TRUE))</f>
        <v>TS29</v>
      </c>
      <c r="E1550" t="str">
        <f t="shared" ca="1" si="116"/>
        <v>TS29</v>
      </c>
      <c r="F1550">
        <f>[3]Scenarios!$H$7</f>
        <v>1</v>
      </c>
      <c r="G1550">
        <f>IF(F1550&lt;1.1,F1550,IF(F1550&lt;YEAR!$C$2+YEAR!$C$3-2,F1550+1,(YEAR!$C$2+YEAR!$C$3-1)&amp;"       :="))</f>
        <v>1</v>
      </c>
      <c r="H1550">
        <f>IF(G1550&lt;1.1,G1550,IF(G1550&lt;YEAR!$C$2+YEAR!$C$3-2,G1550+1,(YEAR!$C$2+YEAR!$C$3-1)&amp;"       :="))</f>
        <v>1</v>
      </c>
      <c r="I1550">
        <f>IF(H1550&lt;1.1,H1550,IF(H1550&lt;YEAR!$C$2+YEAR!$C$3-2,H1550+1,(YEAR!$C$2+YEAR!$C$3-1)&amp;"       :="))</f>
        <v>1</v>
      </c>
      <c r="J1550">
        <f>IF(I1550&lt;1.1,I1550,IF(I1550&lt;YEAR!$C$2+YEAR!$C$3-2,I1550+1,(YEAR!$C$2+YEAR!$C$3-1)&amp;"       :="))</f>
        <v>1</v>
      </c>
      <c r="K1550">
        <f>IF(J1550&lt;1.1,J1550,IF(J1550&lt;YEAR!$C$2+YEAR!$C$3-2,J1550+1,(YEAR!$C$2+YEAR!$C$3-1)&amp;"       :="))</f>
        <v>1</v>
      </c>
      <c r="L1550">
        <f>IF(K1550&lt;1.1,K1550,IF(K1550&lt;YEAR!$C$2+YEAR!$C$3-2,K1550+1,(YEAR!$C$2+YEAR!$C$3-1)&amp;"       :="))</f>
        <v>1</v>
      </c>
      <c r="M1550">
        <f>IF(L1550&lt;1.1,L1550,IF(L1550&lt;YEAR!$C$2+YEAR!$C$3-2,L1550+1,(YEAR!$C$2+YEAR!$C$3-1)&amp;"       :="))</f>
        <v>1</v>
      </c>
      <c r="N1550">
        <f>IF(M1550&lt;1.1,M1550,IF(M1550&lt;YEAR!$C$2+YEAR!$C$3-2,M1550+1,(YEAR!$C$2+YEAR!$C$3-1)&amp;"       :="))</f>
        <v>1</v>
      </c>
      <c r="O1550">
        <f>IF(N1550&lt;1.1,N1550,IF(N1550&lt;YEAR!$C$2+YEAR!$C$3-2,N1550+1,(YEAR!$C$2+YEAR!$C$3-1)&amp;"       :="))</f>
        <v>1</v>
      </c>
      <c r="P1550">
        <f>IF(O1550&lt;1.1,O1550,IF(O1550&lt;YEAR!$C$2+YEAR!$C$3-2,O1550+1,(YEAR!$C$2+YEAR!$C$3-1)&amp;"       :="))</f>
        <v>1</v>
      </c>
      <c r="Q1550">
        <f>IF(P1550&lt;1.1,P1550,IF(P1550&lt;YEAR!$C$2+YEAR!$C$3-2,P1550+1,(YEAR!$C$2+YEAR!$C$3-1)&amp;"       :="))</f>
        <v>1</v>
      </c>
      <c r="R1550">
        <f>IF(Q1550&lt;1.1,Q1550,IF(Q1550&lt;YEAR!$C$2+YEAR!$C$3-2,Q1550+1,(YEAR!$C$2+YEAR!$C$3-1)&amp;"       :="))</f>
        <v>1</v>
      </c>
      <c r="S1550">
        <f>IF(R1550&lt;1.1,R1550,IF(R1550&lt;YEAR!$C$2+YEAR!$C$3-2,R1550+1,(YEAR!$C$2+YEAR!$C$3-1)&amp;"       :="))</f>
        <v>1</v>
      </c>
      <c r="T1550">
        <f>IF(S1550&lt;1.1,S1550,IF(S1550&lt;YEAR!$C$2+YEAR!$C$3-2,S1550+1,(YEAR!$C$2+YEAR!$C$3-1)&amp;"       :="))</f>
        <v>1</v>
      </c>
      <c r="U1550">
        <f>IF(T1550&lt;1.1,T1550,IF(T1550&lt;YEAR!$C$2+YEAR!$C$3-2,T1550+1,(YEAR!$C$2+YEAR!$C$3-1)&amp;"       :="))</f>
        <v>1</v>
      </c>
      <c r="V1550">
        <f>IF(U1550&lt;1.1,U1550,IF(U1550&lt;YEAR!$C$2+YEAR!$C$3-2,U1550+1,(YEAR!$C$2+YEAR!$C$3-1)&amp;"       :="))</f>
        <v>1</v>
      </c>
      <c r="W1550">
        <f>IF(V1550&lt;1.1,V1550,IF(V1550&lt;YEAR!$C$2+YEAR!$C$3-2,V1550+1,(YEAR!$C$2+YEAR!$C$3-1)&amp;"       :="))</f>
        <v>1</v>
      </c>
      <c r="X1550">
        <f>IF(W1550&lt;1.1,W1550,IF(W1550&lt;YEAR!$C$2+YEAR!$C$3-2,W1550+1,(YEAR!$C$2+YEAR!$C$3-1)&amp;"       :="))</f>
        <v>1</v>
      </c>
      <c r="Y1550">
        <f>IF(X1550&lt;1.1,X1550,IF(X1550&lt;YEAR!$C$2+YEAR!$C$3-2,X1550+1,(YEAR!$C$2+YEAR!$C$3-1)&amp;"       :="))</f>
        <v>1</v>
      </c>
      <c r="Z1550">
        <f>IF(Y1550&lt;1.1,Y1550,IF(Y1550&lt;YEAR!$C$2+YEAR!$C$3-2,Y1550+1,(YEAR!$C$2+YEAR!$C$3-1)&amp;"       :="))</f>
        <v>1</v>
      </c>
      <c r="AA1550">
        <f>IF(Z1550&lt;1.1,Z1550,IF(Z1550&lt;YEAR!$C$2+YEAR!$C$3-2,Z1550+1,(YEAR!$C$2+YEAR!$C$3-1)&amp;"       :="))</f>
        <v>1</v>
      </c>
      <c r="AB1550">
        <f>IF(AA1550&lt;1.1,AA1550,IF(AA1550&lt;YEAR!$C$2+YEAR!$C$3-2,AA1550+1,(YEAR!$C$2+YEAR!$C$3-1)&amp;"       :="))</f>
        <v>1</v>
      </c>
      <c r="AC1550">
        <f>IF(AB1550&lt;1.1,AB1550,IF(AB1550&lt;YEAR!$C$2+YEAR!$C$3-2,AB1550+1,(YEAR!$C$2+YEAR!$C$3-1)&amp;"       :="))</f>
        <v>1</v>
      </c>
      <c r="AD1550">
        <f>IF(AC1550&lt;1.1,AC1550,IF(AC1550&lt;YEAR!$C$2+YEAR!$C$3-2,AC1550+1,(YEAR!$C$2+YEAR!$C$3-1)&amp;"       :="))</f>
        <v>1</v>
      </c>
      <c r="AE1550">
        <f>IF(AD1550&lt;1.1,AD1550,IF(AD1550&lt;YEAR!$C$2+YEAR!$C$3-2,AD1550+1,(YEAR!$C$2+YEAR!$C$3-1)&amp;"       :="))</f>
        <v>1</v>
      </c>
      <c r="AF1550">
        <f>IF(AE1550&lt;1.1,AE1550,IF(AE1550&lt;YEAR!$C$2+YEAR!$C$3-2,AE1550+1,(YEAR!$C$2+YEAR!$C$3-1)&amp;"       :="))</f>
        <v>1</v>
      </c>
      <c r="AG1550">
        <f>IF(AF1550&lt;1.1,AF1550,IF(AF1550&lt;YEAR!$C$2+YEAR!$C$3-2,AF1550+1,(YEAR!$C$2+YEAR!$C$3-1)&amp;"       :="))</f>
        <v>1</v>
      </c>
      <c r="AH1550">
        <f>IF(AG1550&lt;1.1,AG1550,IF(AG1550&lt;YEAR!$C$2+YEAR!$C$3-2,AG1550+1,(YEAR!$C$2+YEAR!$C$3-1)&amp;"       :="))</f>
        <v>1</v>
      </c>
      <c r="AI1550">
        <f>IF(AH1550&lt;1.1,AH1550,IF(AH1550&lt;YEAR!$C$2+YEAR!$C$3-2,AH1550+1,(YEAR!$C$2+YEAR!$C$3-1)&amp;"       :="))</f>
        <v>1</v>
      </c>
      <c r="AJ1550">
        <f>IF(AI1550&lt;1.1,AI1550,IF(AI1550&lt;YEAR!$C$2+YEAR!$C$3-2,AI1550+1,(YEAR!$C$2+YEAR!$C$3-1)&amp;"       :="))</f>
        <v>1</v>
      </c>
    </row>
    <row r="1551" spans="1:36">
      <c r="A1551">
        <f t="shared" ca="1" si="115"/>
        <v>38</v>
      </c>
      <c r="B1551" t="s">
        <v>51</v>
      </c>
      <c r="C1551" t="str">
        <f ca="1">IF(D1551="",OFFSET(AvailabilityFactor!A$1,A1551,0),C1550)</f>
        <v>D2HSF0852</v>
      </c>
      <c r="D1551" t="str" cm="1">
        <f t="array" aca="1" ref="D1551" ca="1">IF(D1550="",TS_DRC!$P$5,OFFSET(TS_DRC!P$5,RIGHT(D1550,2),0,TRUE))</f>
        <v>TS30</v>
      </c>
      <c r="E1551" t="str">
        <f t="shared" ca="1" si="116"/>
        <v>TS30</v>
      </c>
      <c r="F1551">
        <f>[3]Scenarios!$H$7</f>
        <v>1</v>
      </c>
      <c r="G1551">
        <f>IF(F1551&lt;1.1,F1551,IF(F1551&lt;YEAR!$C$2+YEAR!$C$3-2,F1551+1,(YEAR!$C$2+YEAR!$C$3-1)&amp;"       :="))</f>
        <v>1</v>
      </c>
      <c r="H1551">
        <f>IF(G1551&lt;1.1,G1551,IF(G1551&lt;YEAR!$C$2+YEAR!$C$3-2,G1551+1,(YEAR!$C$2+YEAR!$C$3-1)&amp;"       :="))</f>
        <v>1</v>
      </c>
      <c r="I1551">
        <f>IF(H1551&lt;1.1,H1551,IF(H1551&lt;YEAR!$C$2+YEAR!$C$3-2,H1551+1,(YEAR!$C$2+YEAR!$C$3-1)&amp;"       :="))</f>
        <v>1</v>
      </c>
      <c r="J1551">
        <f>IF(I1551&lt;1.1,I1551,IF(I1551&lt;YEAR!$C$2+YEAR!$C$3-2,I1551+1,(YEAR!$C$2+YEAR!$C$3-1)&amp;"       :="))</f>
        <v>1</v>
      </c>
      <c r="K1551">
        <f>IF(J1551&lt;1.1,J1551,IF(J1551&lt;YEAR!$C$2+YEAR!$C$3-2,J1551+1,(YEAR!$C$2+YEAR!$C$3-1)&amp;"       :="))</f>
        <v>1</v>
      </c>
      <c r="L1551">
        <f>IF(K1551&lt;1.1,K1551,IF(K1551&lt;YEAR!$C$2+YEAR!$C$3-2,K1551+1,(YEAR!$C$2+YEAR!$C$3-1)&amp;"       :="))</f>
        <v>1</v>
      </c>
      <c r="M1551">
        <f>IF(L1551&lt;1.1,L1551,IF(L1551&lt;YEAR!$C$2+YEAR!$C$3-2,L1551+1,(YEAR!$C$2+YEAR!$C$3-1)&amp;"       :="))</f>
        <v>1</v>
      </c>
      <c r="N1551">
        <f>IF(M1551&lt;1.1,M1551,IF(M1551&lt;YEAR!$C$2+YEAR!$C$3-2,M1551+1,(YEAR!$C$2+YEAR!$C$3-1)&amp;"       :="))</f>
        <v>1</v>
      </c>
      <c r="O1551">
        <f>IF(N1551&lt;1.1,N1551,IF(N1551&lt;YEAR!$C$2+YEAR!$C$3-2,N1551+1,(YEAR!$C$2+YEAR!$C$3-1)&amp;"       :="))</f>
        <v>1</v>
      </c>
      <c r="P1551">
        <f>IF(O1551&lt;1.1,O1551,IF(O1551&lt;YEAR!$C$2+YEAR!$C$3-2,O1551+1,(YEAR!$C$2+YEAR!$C$3-1)&amp;"       :="))</f>
        <v>1</v>
      </c>
      <c r="Q1551">
        <f>IF(P1551&lt;1.1,P1551,IF(P1551&lt;YEAR!$C$2+YEAR!$C$3-2,P1551+1,(YEAR!$C$2+YEAR!$C$3-1)&amp;"       :="))</f>
        <v>1</v>
      </c>
      <c r="R1551">
        <f>IF(Q1551&lt;1.1,Q1551,IF(Q1551&lt;YEAR!$C$2+YEAR!$C$3-2,Q1551+1,(YEAR!$C$2+YEAR!$C$3-1)&amp;"       :="))</f>
        <v>1</v>
      </c>
      <c r="S1551">
        <f>IF(R1551&lt;1.1,R1551,IF(R1551&lt;YEAR!$C$2+YEAR!$C$3-2,R1551+1,(YEAR!$C$2+YEAR!$C$3-1)&amp;"       :="))</f>
        <v>1</v>
      </c>
      <c r="T1551">
        <f>IF(S1551&lt;1.1,S1551,IF(S1551&lt;YEAR!$C$2+YEAR!$C$3-2,S1551+1,(YEAR!$C$2+YEAR!$C$3-1)&amp;"       :="))</f>
        <v>1</v>
      </c>
      <c r="U1551">
        <f>IF(T1551&lt;1.1,T1551,IF(T1551&lt;YEAR!$C$2+YEAR!$C$3-2,T1551+1,(YEAR!$C$2+YEAR!$C$3-1)&amp;"       :="))</f>
        <v>1</v>
      </c>
      <c r="V1551">
        <f>IF(U1551&lt;1.1,U1551,IF(U1551&lt;YEAR!$C$2+YEAR!$C$3-2,U1551+1,(YEAR!$C$2+YEAR!$C$3-1)&amp;"       :="))</f>
        <v>1</v>
      </c>
      <c r="W1551">
        <f>IF(V1551&lt;1.1,V1551,IF(V1551&lt;YEAR!$C$2+YEAR!$C$3-2,V1551+1,(YEAR!$C$2+YEAR!$C$3-1)&amp;"       :="))</f>
        <v>1</v>
      </c>
      <c r="X1551">
        <f>IF(W1551&lt;1.1,W1551,IF(W1551&lt;YEAR!$C$2+YEAR!$C$3-2,W1551+1,(YEAR!$C$2+YEAR!$C$3-1)&amp;"       :="))</f>
        <v>1</v>
      </c>
      <c r="Y1551">
        <f>IF(X1551&lt;1.1,X1551,IF(X1551&lt;YEAR!$C$2+YEAR!$C$3-2,X1551+1,(YEAR!$C$2+YEAR!$C$3-1)&amp;"       :="))</f>
        <v>1</v>
      </c>
      <c r="Z1551">
        <f>IF(Y1551&lt;1.1,Y1551,IF(Y1551&lt;YEAR!$C$2+YEAR!$C$3-2,Y1551+1,(YEAR!$C$2+YEAR!$C$3-1)&amp;"       :="))</f>
        <v>1</v>
      </c>
      <c r="AA1551">
        <f>IF(Z1551&lt;1.1,Z1551,IF(Z1551&lt;YEAR!$C$2+YEAR!$C$3-2,Z1551+1,(YEAR!$C$2+YEAR!$C$3-1)&amp;"       :="))</f>
        <v>1</v>
      </c>
      <c r="AB1551">
        <f>IF(AA1551&lt;1.1,AA1551,IF(AA1551&lt;YEAR!$C$2+YEAR!$C$3-2,AA1551+1,(YEAR!$C$2+YEAR!$C$3-1)&amp;"       :="))</f>
        <v>1</v>
      </c>
      <c r="AC1551">
        <f>IF(AB1551&lt;1.1,AB1551,IF(AB1551&lt;YEAR!$C$2+YEAR!$C$3-2,AB1551+1,(YEAR!$C$2+YEAR!$C$3-1)&amp;"       :="))</f>
        <v>1</v>
      </c>
      <c r="AD1551">
        <f>IF(AC1551&lt;1.1,AC1551,IF(AC1551&lt;YEAR!$C$2+YEAR!$C$3-2,AC1551+1,(YEAR!$C$2+YEAR!$C$3-1)&amp;"       :="))</f>
        <v>1</v>
      </c>
      <c r="AE1551">
        <f>IF(AD1551&lt;1.1,AD1551,IF(AD1551&lt;YEAR!$C$2+YEAR!$C$3-2,AD1551+1,(YEAR!$C$2+YEAR!$C$3-1)&amp;"       :="))</f>
        <v>1</v>
      </c>
      <c r="AF1551">
        <f>IF(AE1551&lt;1.1,AE1551,IF(AE1551&lt;YEAR!$C$2+YEAR!$C$3-2,AE1551+1,(YEAR!$C$2+YEAR!$C$3-1)&amp;"       :="))</f>
        <v>1</v>
      </c>
      <c r="AG1551">
        <f>IF(AF1551&lt;1.1,AF1551,IF(AF1551&lt;YEAR!$C$2+YEAR!$C$3-2,AF1551+1,(YEAR!$C$2+YEAR!$C$3-1)&amp;"       :="))</f>
        <v>1</v>
      </c>
      <c r="AH1551">
        <f>IF(AG1551&lt;1.1,AG1551,IF(AG1551&lt;YEAR!$C$2+YEAR!$C$3-2,AG1551+1,(YEAR!$C$2+YEAR!$C$3-1)&amp;"       :="))</f>
        <v>1</v>
      </c>
      <c r="AI1551">
        <f>IF(AH1551&lt;1.1,AH1551,IF(AH1551&lt;YEAR!$C$2+YEAR!$C$3-2,AH1551+1,(YEAR!$C$2+YEAR!$C$3-1)&amp;"       :="))</f>
        <v>1</v>
      </c>
      <c r="AJ1551">
        <f>IF(AI1551&lt;1.1,AI1551,IF(AI1551&lt;YEAR!$C$2+YEAR!$C$3-2,AI1551+1,(YEAR!$C$2+YEAR!$C$3-1)&amp;"       :="))</f>
        <v>1</v>
      </c>
    </row>
    <row r="1552" spans="1:36">
      <c r="A1552">
        <f t="shared" ca="1" si="115"/>
        <v>38</v>
      </c>
      <c r="B1552" t="s">
        <v>51</v>
      </c>
      <c r="C1552" t="str">
        <f ca="1">IF(D1552="",OFFSET(AvailabilityFactor!A$1,A1552,0),C1551)</f>
        <v>D2HSF0852</v>
      </c>
      <c r="D1552" t="str" cm="1">
        <f t="array" aca="1" ref="D1552" ca="1">IF(D1551="",TS_DRC!$P$5,OFFSET(TS_DRC!P$5,RIGHT(D1551,2),0,TRUE))</f>
        <v>TS31</v>
      </c>
      <c r="E1552" t="str">
        <f t="shared" ca="1" si="116"/>
        <v>TS31</v>
      </c>
      <c r="F1552">
        <f>[3]Scenarios!$H$7</f>
        <v>1</v>
      </c>
      <c r="G1552">
        <f>IF(F1552&lt;1.1,F1552,IF(F1552&lt;YEAR!$C$2+YEAR!$C$3-2,F1552+1,(YEAR!$C$2+YEAR!$C$3-1)&amp;"       :="))</f>
        <v>1</v>
      </c>
      <c r="H1552">
        <f>IF(G1552&lt;1.1,G1552,IF(G1552&lt;YEAR!$C$2+YEAR!$C$3-2,G1552+1,(YEAR!$C$2+YEAR!$C$3-1)&amp;"       :="))</f>
        <v>1</v>
      </c>
      <c r="I1552">
        <f>IF(H1552&lt;1.1,H1552,IF(H1552&lt;YEAR!$C$2+YEAR!$C$3-2,H1552+1,(YEAR!$C$2+YEAR!$C$3-1)&amp;"       :="))</f>
        <v>1</v>
      </c>
      <c r="J1552">
        <f>IF(I1552&lt;1.1,I1552,IF(I1552&lt;YEAR!$C$2+YEAR!$C$3-2,I1552+1,(YEAR!$C$2+YEAR!$C$3-1)&amp;"       :="))</f>
        <v>1</v>
      </c>
      <c r="K1552">
        <f>IF(J1552&lt;1.1,J1552,IF(J1552&lt;YEAR!$C$2+YEAR!$C$3-2,J1552+1,(YEAR!$C$2+YEAR!$C$3-1)&amp;"       :="))</f>
        <v>1</v>
      </c>
      <c r="L1552">
        <f>IF(K1552&lt;1.1,K1552,IF(K1552&lt;YEAR!$C$2+YEAR!$C$3-2,K1552+1,(YEAR!$C$2+YEAR!$C$3-1)&amp;"       :="))</f>
        <v>1</v>
      </c>
      <c r="M1552">
        <f>IF(L1552&lt;1.1,L1552,IF(L1552&lt;YEAR!$C$2+YEAR!$C$3-2,L1552+1,(YEAR!$C$2+YEAR!$C$3-1)&amp;"       :="))</f>
        <v>1</v>
      </c>
      <c r="N1552">
        <f>IF(M1552&lt;1.1,M1552,IF(M1552&lt;YEAR!$C$2+YEAR!$C$3-2,M1552+1,(YEAR!$C$2+YEAR!$C$3-1)&amp;"       :="))</f>
        <v>1</v>
      </c>
      <c r="O1552">
        <f>IF(N1552&lt;1.1,N1552,IF(N1552&lt;YEAR!$C$2+YEAR!$C$3-2,N1552+1,(YEAR!$C$2+YEAR!$C$3-1)&amp;"       :="))</f>
        <v>1</v>
      </c>
      <c r="P1552">
        <f>IF(O1552&lt;1.1,O1552,IF(O1552&lt;YEAR!$C$2+YEAR!$C$3-2,O1552+1,(YEAR!$C$2+YEAR!$C$3-1)&amp;"       :="))</f>
        <v>1</v>
      </c>
      <c r="Q1552">
        <f>IF(P1552&lt;1.1,P1552,IF(P1552&lt;YEAR!$C$2+YEAR!$C$3-2,P1552+1,(YEAR!$C$2+YEAR!$C$3-1)&amp;"       :="))</f>
        <v>1</v>
      </c>
      <c r="R1552">
        <f>IF(Q1552&lt;1.1,Q1552,IF(Q1552&lt;YEAR!$C$2+YEAR!$C$3-2,Q1552+1,(YEAR!$C$2+YEAR!$C$3-1)&amp;"       :="))</f>
        <v>1</v>
      </c>
      <c r="S1552">
        <f>IF(R1552&lt;1.1,R1552,IF(R1552&lt;YEAR!$C$2+YEAR!$C$3-2,R1552+1,(YEAR!$C$2+YEAR!$C$3-1)&amp;"       :="))</f>
        <v>1</v>
      </c>
      <c r="T1552">
        <f>IF(S1552&lt;1.1,S1552,IF(S1552&lt;YEAR!$C$2+YEAR!$C$3-2,S1552+1,(YEAR!$C$2+YEAR!$C$3-1)&amp;"       :="))</f>
        <v>1</v>
      </c>
      <c r="U1552">
        <f>IF(T1552&lt;1.1,T1552,IF(T1552&lt;YEAR!$C$2+YEAR!$C$3-2,T1552+1,(YEAR!$C$2+YEAR!$C$3-1)&amp;"       :="))</f>
        <v>1</v>
      </c>
      <c r="V1552">
        <f>IF(U1552&lt;1.1,U1552,IF(U1552&lt;YEAR!$C$2+YEAR!$C$3-2,U1552+1,(YEAR!$C$2+YEAR!$C$3-1)&amp;"       :="))</f>
        <v>1</v>
      </c>
      <c r="W1552">
        <f>IF(V1552&lt;1.1,V1552,IF(V1552&lt;YEAR!$C$2+YEAR!$C$3-2,V1552+1,(YEAR!$C$2+YEAR!$C$3-1)&amp;"       :="))</f>
        <v>1</v>
      </c>
      <c r="X1552">
        <f>IF(W1552&lt;1.1,W1552,IF(W1552&lt;YEAR!$C$2+YEAR!$C$3-2,W1552+1,(YEAR!$C$2+YEAR!$C$3-1)&amp;"       :="))</f>
        <v>1</v>
      </c>
      <c r="Y1552">
        <f>IF(X1552&lt;1.1,X1552,IF(X1552&lt;YEAR!$C$2+YEAR!$C$3-2,X1552+1,(YEAR!$C$2+YEAR!$C$3-1)&amp;"       :="))</f>
        <v>1</v>
      </c>
      <c r="Z1552">
        <f>IF(Y1552&lt;1.1,Y1552,IF(Y1552&lt;YEAR!$C$2+YEAR!$C$3-2,Y1552+1,(YEAR!$C$2+YEAR!$C$3-1)&amp;"       :="))</f>
        <v>1</v>
      </c>
      <c r="AA1552">
        <f>IF(Z1552&lt;1.1,Z1552,IF(Z1552&lt;YEAR!$C$2+YEAR!$C$3-2,Z1552+1,(YEAR!$C$2+YEAR!$C$3-1)&amp;"       :="))</f>
        <v>1</v>
      </c>
      <c r="AB1552">
        <f>IF(AA1552&lt;1.1,AA1552,IF(AA1552&lt;YEAR!$C$2+YEAR!$C$3-2,AA1552+1,(YEAR!$C$2+YEAR!$C$3-1)&amp;"       :="))</f>
        <v>1</v>
      </c>
      <c r="AC1552">
        <f>IF(AB1552&lt;1.1,AB1552,IF(AB1552&lt;YEAR!$C$2+YEAR!$C$3-2,AB1552+1,(YEAR!$C$2+YEAR!$C$3-1)&amp;"       :="))</f>
        <v>1</v>
      </c>
      <c r="AD1552">
        <f>IF(AC1552&lt;1.1,AC1552,IF(AC1552&lt;YEAR!$C$2+YEAR!$C$3-2,AC1552+1,(YEAR!$C$2+YEAR!$C$3-1)&amp;"       :="))</f>
        <v>1</v>
      </c>
      <c r="AE1552">
        <f>IF(AD1552&lt;1.1,AD1552,IF(AD1552&lt;YEAR!$C$2+YEAR!$C$3-2,AD1552+1,(YEAR!$C$2+YEAR!$C$3-1)&amp;"       :="))</f>
        <v>1</v>
      </c>
      <c r="AF1552">
        <f>IF(AE1552&lt;1.1,AE1552,IF(AE1552&lt;YEAR!$C$2+YEAR!$C$3-2,AE1552+1,(YEAR!$C$2+YEAR!$C$3-1)&amp;"       :="))</f>
        <v>1</v>
      </c>
      <c r="AG1552">
        <f>IF(AF1552&lt;1.1,AF1552,IF(AF1552&lt;YEAR!$C$2+YEAR!$C$3-2,AF1552+1,(YEAR!$C$2+YEAR!$C$3-1)&amp;"       :="))</f>
        <v>1</v>
      </c>
      <c r="AH1552">
        <f>IF(AG1552&lt;1.1,AG1552,IF(AG1552&lt;YEAR!$C$2+YEAR!$C$3-2,AG1552+1,(YEAR!$C$2+YEAR!$C$3-1)&amp;"       :="))</f>
        <v>1</v>
      </c>
      <c r="AI1552">
        <f>IF(AH1552&lt;1.1,AH1552,IF(AH1552&lt;YEAR!$C$2+YEAR!$C$3-2,AH1552+1,(YEAR!$C$2+YEAR!$C$3-1)&amp;"       :="))</f>
        <v>1</v>
      </c>
      <c r="AJ1552">
        <f>IF(AI1552&lt;1.1,AI1552,IF(AI1552&lt;YEAR!$C$2+YEAR!$C$3-2,AI1552+1,(YEAR!$C$2+YEAR!$C$3-1)&amp;"       :="))</f>
        <v>1</v>
      </c>
    </row>
    <row r="1553" spans="1:36">
      <c r="A1553">
        <f t="shared" ca="1" si="115"/>
        <v>38</v>
      </c>
      <c r="B1553" t="s">
        <v>51</v>
      </c>
      <c r="C1553" t="str">
        <f ca="1">IF(D1553="",OFFSET(AvailabilityFactor!A$1,A1553,0),C1552)</f>
        <v>D2HSF0852</v>
      </c>
      <c r="D1553" t="str" cm="1">
        <f t="array" aca="1" ref="D1553" ca="1">IF(D1552="",TS_DRC!$P$5,OFFSET(TS_DRC!P$5,RIGHT(D1552,2),0,TRUE))</f>
        <v>TS32</v>
      </c>
      <c r="E1553" t="str">
        <f t="shared" ca="1" si="116"/>
        <v>TS32</v>
      </c>
      <c r="F1553">
        <f>[3]Scenarios!$H$7</f>
        <v>1</v>
      </c>
      <c r="G1553">
        <f>IF(F1553&lt;1.1,F1553,IF(F1553&lt;YEAR!$C$2+YEAR!$C$3-2,F1553+1,(YEAR!$C$2+YEAR!$C$3-1)&amp;"       :="))</f>
        <v>1</v>
      </c>
      <c r="H1553">
        <f>IF(G1553&lt;1.1,G1553,IF(G1553&lt;YEAR!$C$2+YEAR!$C$3-2,G1553+1,(YEAR!$C$2+YEAR!$C$3-1)&amp;"       :="))</f>
        <v>1</v>
      </c>
      <c r="I1553">
        <f>IF(H1553&lt;1.1,H1553,IF(H1553&lt;YEAR!$C$2+YEAR!$C$3-2,H1553+1,(YEAR!$C$2+YEAR!$C$3-1)&amp;"       :="))</f>
        <v>1</v>
      </c>
      <c r="J1553">
        <f>IF(I1553&lt;1.1,I1553,IF(I1553&lt;YEAR!$C$2+YEAR!$C$3-2,I1553+1,(YEAR!$C$2+YEAR!$C$3-1)&amp;"       :="))</f>
        <v>1</v>
      </c>
      <c r="K1553">
        <f>IF(J1553&lt;1.1,J1553,IF(J1553&lt;YEAR!$C$2+YEAR!$C$3-2,J1553+1,(YEAR!$C$2+YEAR!$C$3-1)&amp;"       :="))</f>
        <v>1</v>
      </c>
      <c r="L1553">
        <f>IF(K1553&lt;1.1,K1553,IF(K1553&lt;YEAR!$C$2+YEAR!$C$3-2,K1553+1,(YEAR!$C$2+YEAR!$C$3-1)&amp;"       :="))</f>
        <v>1</v>
      </c>
      <c r="M1553">
        <f>IF(L1553&lt;1.1,L1553,IF(L1553&lt;YEAR!$C$2+YEAR!$C$3-2,L1553+1,(YEAR!$C$2+YEAR!$C$3-1)&amp;"       :="))</f>
        <v>1</v>
      </c>
      <c r="N1553">
        <f>IF(M1553&lt;1.1,M1553,IF(M1553&lt;YEAR!$C$2+YEAR!$C$3-2,M1553+1,(YEAR!$C$2+YEAR!$C$3-1)&amp;"       :="))</f>
        <v>1</v>
      </c>
      <c r="O1553">
        <f>IF(N1553&lt;1.1,N1553,IF(N1553&lt;YEAR!$C$2+YEAR!$C$3-2,N1553+1,(YEAR!$C$2+YEAR!$C$3-1)&amp;"       :="))</f>
        <v>1</v>
      </c>
      <c r="P1553">
        <f>IF(O1553&lt;1.1,O1553,IF(O1553&lt;YEAR!$C$2+YEAR!$C$3-2,O1553+1,(YEAR!$C$2+YEAR!$C$3-1)&amp;"       :="))</f>
        <v>1</v>
      </c>
      <c r="Q1553">
        <f>IF(P1553&lt;1.1,P1553,IF(P1553&lt;YEAR!$C$2+YEAR!$C$3-2,P1553+1,(YEAR!$C$2+YEAR!$C$3-1)&amp;"       :="))</f>
        <v>1</v>
      </c>
      <c r="R1553">
        <f>IF(Q1553&lt;1.1,Q1553,IF(Q1553&lt;YEAR!$C$2+YEAR!$C$3-2,Q1553+1,(YEAR!$C$2+YEAR!$C$3-1)&amp;"       :="))</f>
        <v>1</v>
      </c>
      <c r="S1553">
        <f>IF(R1553&lt;1.1,R1553,IF(R1553&lt;YEAR!$C$2+YEAR!$C$3-2,R1553+1,(YEAR!$C$2+YEAR!$C$3-1)&amp;"       :="))</f>
        <v>1</v>
      </c>
      <c r="T1553">
        <f>IF(S1553&lt;1.1,S1553,IF(S1553&lt;YEAR!$C$2+YEAR!$C$3-2,S1553+1,(YEAR!$C$2+YEAR!$C$3-1)&amp;"       :="))</f>
        <v>1</v>
      </c>
      <c r="U1553">
        <f>IF(T1553&lt;1.1,T1553,IF(T1553&lt;YEAR!$C$2+YEAR!$C$3-2,T1553+1,(YEAR!$C$2+YEAR!$C$3-1)&amp;"       :="))</f>
        <v>1</v>
      </c>
      <c r="V1553">
        <f>IF(U1553&lt;1.1,U1553,IF(U1553&lt;YEAR!$C$2+YEAR!$C$3-2,U1553+1,(YEAR!$C$2+YEAR!$C$3-1)&amp;"       :="))</f>
        <v>1</v>
      </c>
      <c r="W1553">
        <f>IF(V1553&lt;1.1,V1553,IF(V1553&lt;YEAR!$C$2+YEAR!$C$3-2,V1553+1,(YEAR!$C$2+YEAR!$C$3-1)&amp;"       :="))</f>
        <v>1</v>
      </c>
      <c r="X1553">
        <f>IF(W1553&lt;1.1,W1553,IF(W1553&lt;YEAR!$C$2+YEAR!$C$3-2,W1553+1,(YEAR!$C$2+YEAR!$C$3-1)&amp;"       :="))</f>
        <v>1</v>
      </c>
      <c r="Y1553">
        <f>IF(X1553&lt;1.1,X1553,IF(X1553&lt;YEAR!$C$2+YEAR!$C$3-2,X1553+1,(YEAR!$C$2+YEAR!$C$3-1)&amp;"       :="))</f>
        <v>1</v>
      </c>
      <c r="Z1553">
        <f>IF(Y1553&lt;1.1,Y1553,IF(Y1553&lt;YEAR!$C$2+YEAR!$C$3-2,Y1553+1,(YEAR!$C$2+YEAR!$C$3-1)&amp;"       :="))</f>
        <v>1</v>
      </c>
      <c r="AA1553">
        <f>IF(Z1553&lt;1.1,Z1553,IF(Z1553&lt;YEAR!$C$2+YEAR!$C$3-2,Z1553+1,(YEAR!$C$2+YEAR!$C$3-1)&amp;"       :="))</f>
        <v>1</v>
      </c>
      <c r="AB1553">
        <f>IF(AA1553&lt;1.1,AA1553,IF(AA1553&lt;YEAR!$C$2+YEAR!$C$3-2,AA1553+1,(YEAR!$C$2+YEAR!$C$3-1)&amp;"       :="))</f>
        <v>1</v>
      </c>
      <c r="AC1553">
        <f>IF(AB1553&lt;1.1,AB1553,IF(AB1553&lt;YEAR!$C$2+YEAR!$C$3-2,AB1553+1,(YEAR!$C$2+YEAR!$C$3-1)&amp;"       :="))</f>
        <v>1</v>
      </c>
      <c r="AD1553">
        <f>IF(AC1553&lt;1.1,AC1553,IF(AC1553&lt;YEAR!$C$2+YEAR!$C$3-2,AC1553+1,(YEAR!$C$2+YEAR!$C$3-1)&amp;"       :="))</f>
        <v>1</v>
      </c>
      <c r="AE1553">
        <f>IF(AD1553&lt;1.1,AD1553,IF(AD1553&lt;YEAR!$C$2+YEAR!$C$3-2,AD1553+1,(YEAR!$C$2+YEAR!$C$3-1)&amp;"       :="))</f>
        <v>1</v>
      </c>
      <c r="AF1553">
        <f>IF(AE1553&lt;1.1,AE1553,IF(AE1553&lt;YEAR!$C$2+YEAR!$C$3-2,AE1553+1,(YEAR!$C$2+YEAR!$C$3-1)&amp;"       :="))</f>
        <v>1</v>
      </c>
      <c r="AG1553">
        <f>IF(AF1553&lt;1.1,AF1553,IF(AF1553&lt;YEAR!$C$2+YEAR!$C$3-2,AF1553+1,(YEAR!$C$2+YEAR!$C$3-1)&amp;"       :="))</f>
        <v>1</v>
      </c>
      <c r="AH1553">
        <f>IF(AG1553&lt;1.1,AG1553,IF(AG1553&lt;YEAR!$C$2+YEAR!$C$3-2,AG1553+1,(YEAR!$C$2+YEAR!$C$3-1)&amp;"       :="))</f>
        <v>1</v>
      </c>
      <c r="AI1553">
        <f>IF(AH1553&lt;1.1,AH1553,IF(AH1553&lt;YEAR!$C$2+YEAR!$C$3-2,AH1553+1,(YEAR!$C$2+YEAR!$C$3-1)&amp;"       :="))</f>
        <v>1</v>
      </c>
      <c r="AJ1553">
        <f>IF(AI1553&lt;1.1,AI1553,IF(AI1553&lt;YEAR!$C$2+YEAR!$C$3-2,AI1553+1,(YEAR!$C$2+YEAR!$C$3-1)&amp;"       :="))</f>
        <v>1</v>
      </c>
    </row>
    <row r="1554" spans="1:36">
      <c r="A1554">
        <f t="shared" ca="1" si="115"/>
        <v>38</v>
      </c>
      <c r="B1554" t="s">
        <v>51</v>
      </c>
      <c r="C1554" t="str">
        <f ca="1">IF(D1554="",OFFSET(AvailabilityFactor!A$1,A1554,0),C1553)</f>
        <v>D2HSF0852</v>
      </c>
      <c r="D1554" t="str" cm="1">
        <f t="array" aca="1" ref="D1554" ca="1">IF(D1553="",TS_DRC!$P$5,OFFSET(TS_DRC!P$5,RIGHT(D1553,2),0,TRUE))</f>
        <v>TS33</v>
      </c>
      <c r="E1554" t="str">
        <f t="shared" ca="1" si="116"/>
        <v>TS33</v>
      </c>
      <c r="F1554">
        <f>[3]Scenarios!$H$7</f>
        <v>1</v>
      </c>
      <c r="G1554">
        <f>IF(F1554&lt;1.1,F1554,IF(F1554&lt;YEAR!$C$2+YEAR!$C$3-2,F1554+1,(YEAR!$C$2+YEAR!$C$3-1)&amp;"       :="))</f>
        <v>1</v>
      </c>
      <c r="H1554">
        <f>IF(G1554&lt;1.1,G1554,IF(G1554&lt;YEAR!$C$2+YEAR!$C$3-2,G1554+1,(YEAR!$C$2+YEAR!$C$3-1)&amp;"       :="))</f>
        <v>1</v>
      </c>
      <c r="I1554">
        <f>IF(H1554&lt;1.1,H1554,IF(H1554&lt;YEAR!$C$2+YEAR!$C$3-2,H1554+1,(YEAR!$C$2+YEAR!$C$3-1)&amp;"       :="))</f>
        <v>1</v>
      </c>
      <c r="J1554">
        <f>IF(I1554&lt;1.1,I1554,IF(I1554&lt;YEAR!$C$2+YEAR!$C$3-2,I1554+1,(YEAR!$C$2+YEAR!$C$3-1)&amp;"       :="))</f>
        <v>1</v>
      </c>
      <c r="K1554">
        <f>IF(J1554&lt;1.1,J1554,IF(J1554&lt;YEAR!$C$2+YEAR!$C$3-2,J1554+1,(YEAR!$C$2+YEAR!$C$3-1)&amp;"       :="))</f>
        <v>1</v>
      </c>
      <c r="L1554">
        <f>IF(K1554&lt;1.1,K1554,IF(K1554&lt;YEAR!$C$2+YEAR!$C$3-2,K1554+1,(YEAR!$C$2+YEAR!$C$3-1)&amp;"       :="))</f>
        <v>1</v>
      </c>
      <c r="M1554">
        <f>IF(L1554&lt;1.1,L1554,IF(L1554&lt;YEAR!$C$2+YEAR!$C$3-2,L1554+1,(YEAR!$C$2+YEAR!$C$3-1)&amp;"       :="))</f>
        <v>1</v>
      </c>
      <c r="N1554">
        <f>IF(M1554&lt;1.1,M1554,IF(M1554&lt;YEAR!$C$2+YEAR!$C$3-2,M1554+1,(YEAR!$C$2+YEAR!$C$3-1)&amp;"       :="))</f>
        <v>1</v>
      </c>
      <c r="O1554">
        <f>IF(N1554&lt;1.1,N1554,IF(N1554&lt;YEAR!$C$2+YEAR!$C$3-2,N1554+1,(YEAR!$C$2+YEAR!$C$3-1)&amp;"       :="))</f>
        <v>1</v>
      </c>
      <c r="P1554">
        <f>IF(O1554&lt;1.1,O1554,IF(O1554&lt;YEAR!$C$2+YEAR!$C$3-2,O1554+1,(YEAR!$C$2+YEAR!$C$3-1)&amp;"       :="))</f>
        <v>1</v>
      </c>
      <c r="Q1554">
        <f>IF(P1554&lt;1.1,P1554,IF(P1554&lt;YEAR!$C$2+YEAR!$C$3-2,P1554+1,(YEAR!$C$2+YEAR!$C$3-1)&amp;"       :="))</f>
        <v>1</v>
      </c>
      <c r="R1554">
        <f>IF(Q1554&lt;1.1,Q1554,IF(Q1554&lt;YEAR!$C$2+YEAR!$C$3-2,Q1554+1,(YEAR!$C$2+YEAR!$C$3-1)&amp;"       :="))</f>
        <v>1</v>
      </c>
      <c r="S1554">
        <f>IF(R1554&lt;1.1,R1554,IF(R1554&lt;YEAR!$C$2+YEAR!$C$3-2,R1554+1,(YEAR!$C$2+YEAR!$C$3-1)&amp;"       :="))</f>
        <v>1</v>
      </c>
      <c r="T1554">
        <f>IF(S1554&lt;1.1,S1554,IF(S1554&lt;YEAR!$C$2+YEAR!$C$3-2,S1554+1,(YEAR!$C$2+YEAR!$C$3-1)&amp;"       :="))</f>
        <v>1</v>
      </c>
      <c r="U1554">
        <f>IF(T1554&lt;1.1,T1554,IF(T1554&lt;YEAR!$C$2+YEAR!$C$3-2,T1554+1,(YEAR!$C$2+YEAR!$C$3-1)&amp;"       :="))</f>
        <v>1</v>
      </c>
      <c r="V1554">
        <f>IF(U1554&lt;1.1,U1554,IF(U1554&lt;YEAR!$C$2+YEAR!$C$3-2,U1554+1,(YEAR!$C$2+YEAR!$C$3-1)&amp;"       :="))</f>
        <v>1</v>
      </c>
      <c r="W1554">
        <f>IF(V1554&lt;1.1,V1554,IF(V1554&lt;YEAR!$C$2+YEAR!$C$3-2,V1554+1,(YEAR!$C$2+YEAR!$C$3-1)&amp;"       :="))</f>
        <v>1</v>
      </c>
      <c r="X1554">
        <f>IF(W1554&lt;1.1,W1554,IF(W1554&lt;YEAR!$C$2+YEAR!$C$3-2,W1554+1,(YEAR!$C$2+YEAR!$C$3-1)&amp;"       :="))</f>
        <v>1</v>
      </c>
      <c r="Y1554">
        <f>IF(X1554&lt;1.1,X1554,IF(X1554&lt;YEAR!$C$2+YEAR!$C$3-2,X1554+1,(YEAR!$C$2+YEAR!$C$3-1)&amp;"       :="))</f>
        <v>1</v>
      </c>
      <c r="Z1554">
        <f>IF(Y1554&lt;1.1,Y1554,IF(Y1554&lt;YEAR!$C$2+YEAR!$C$3-2,Y1554+1,(YEAR!$C$2+YEAR!$C$3-1)&amp;"       :="))</f>
        <v>1</v>
      </c>
      <c r="AA1554">
        <f>IF(Z1554&lt;1.1,Z1554,IF(Z1554&lt;YEAR!$C$2+YEAR!$C$3-2,Z1554+1,(YEAR!$C$2+YEAR!$C$3-1)&amp;"       :="))</f>
        <v>1</v>
      </c>
      <c r="AB1554">
        <f>IF(AA1554&lt;1.1,AA1554,IF(AA1554&lt;YEAR!$C$2+YEAR!$C$3-2,AA1554+1,(YEAR!$C$2+YEAR!$C$3-1)&amp;"       :="))</f>
        <v>1</v>
      </c>
      <c r="AC1554">
        <f>IF(AB1554&lt;1.1,AB1554,IF(AB1554&lt;YEAR!$C$2+YEAR!$C$3-2,AB1554+1,(YEAR!$C$2+YEAR!$C$3-1)&amp;"       :="))</f>
        <v>1</v>
      </c>
      <c r="AD1554">
        <f>IF(AC1554&lt;1.1,AC1554,IF(AC1554&lt;YEAR!$C$2+YEAR!$C$3-2,AC1554+1,(YEAR!$C$2+YEAR!$C$3-1)&amp;"       :="))</f>
        <v>1</v>
      </c>
      <c r="AE1554">
        <f>IF(AD1554&lt;1.1,AD1554,IF(AD1554&lt;YEAR!$C$2+YEAR!$C$3-2,AD1554+1,(YEAR!$C$2+YEAR!$C$3-1)&amp;"       :="))</f>
        <v>1</v>
      </c>
      <c r="AF1554">
        <f>IF(AE1554&lt;1.1,AE1554,IF(AE1554&lt;YEAR!$C$2+YEAR!$C$3-2,AE1554+1,(YEAR!$C$2+YEAR!$C$3-1)&amp;"       :="))</f>
        <v>1</v>
      </c>
      <c r="AG1554">
        <f>IF(AF1554&lt;1.1,AF1554,IF(AF1554&lt;YEAR!$C$2+YEAR!$C$3-2,AF1554+1,(YEAR!$C$2+YEAR!$C$3-1)&amp;"       :="))</f>
        <v>1</v>
      </c>
      <c r="AH1554">
        <f>IF(AG1554&lt;1.1,AG1554,IF(AG1554&lt;YEAR!$C$2+YEAR!$C$3-2,AG1554+1,(YEAR!$C$2+YEAR!$C$3-1)&amp;"       :="))</f>
        <v>1</v>
      </c>
      <c r="AI1554">
        <f>IF(AH1554&lt;1.1,AH1554,IF(AH1554&lt;YEAR!$C$2+YEAR!$C$3-2,AH1554+1,(YEAR!$C$2+YEAR!$C$3-1)&amp;"       :="))</f>
        <v>1</v>
      </c>
      <c r="AJ1554">
        <f>IF(AI1554&lt;1.1,AI1554,IF(AI1554&lt;YEAR!$C$2+YEAR!$C$3-2,AI1554+1,(YEAR!$C$2+YEAR!$C$3-1)&amp;"       :="))</f>
        <v>1</v>
      </c>
    </row>
    <row r="1555" spans="1:36">
      <c r="A1555">
        <f t="shared" ca="1" si="115"/>
        <v>38</v>
      </c>
      <c r="B1555" t="s">
        <v>51</v>
      </c>
      <c r="C1555" t="str">
        <f ca="1">IF(D1555="",OFFSET(AvailabilityFactor!A$1,A1555,0),C1554)</f>
        <v>D2HSF0852</v>
      </c>
      <c r="D1555" t="str" cm="1">
        <f t="array" aca="1" ref="D1555" ca="1">IF(D1554="",TS_DRC!$P$5,OFFSET(TS_DRC!P$5,RIGHT(D1554,2),0,TRUE))</f>
        <v>TS34</v>
      </c>
      <c r="E1555" t="str">
        <f t="shared" ca="1" si="116"/>
        <v>TS34</v>
      </c>
      <c r="F1555">
        <f>[3]Scenarios!$H$7</f>
        <v>1</v>
      </c>
      <c r="G1555">
        <f>IF(F1555&lt;1.1,F1555,IF(F1555&lt;YEAR!$C$2+YEAR!$C$3-2,F1555+1,(YEAR!$C$2+YEAR!$C$3-1)&amp;"       :="))</f>
        <v>1</v>
      </c>
      <c r="H1555">
        <f>IF(G1555&lt;1.1,G1555,IF(G1555&lt;YEAR!$C$2+YEAR!$C$3-2,G1555+1,(YEAR!$C$2+YEAR!$C$3-1)&amp;"       :="))</f>
        <v>1</v>
      </c>
      <c r="I1555">
        <f>IF(H1555&lt;1.1,H1555,IF(H1555&lt;YEAR!$C$2+YEAR!$C$3-2,H1555+1,(YEAR!$C$2+YEAR!$C$3-1)&amp;"       :="))</f>
        <v>1</v>
      </c>
      <c r="J1555">
        <f>IF(I1555&lt;1.1,I1555,IF(I1555&lt;YEAR!$C$2+YEAR!$C$3-2,I1555+1,(YEAR!$C$2+YEAR!$C$3-1)&amp;"       :="))</f>
        <v>1</v>
      </c>
      <c r="K1555">
        <f>IF(J1555&lt;1.1,J1555,IF(J1555&lt;YEAR!$C$2+YEAR!$C$3-2,J1555+1,(YEAR!$C$2+YEAR!$C$3-1)&amp;"       :="))</f>
        <v>1</v>
      </c>
      <c r="L1555">
        <f>IF(K1555&lt;1.1,K1555,IF(K1555&lt;YEAR!$C$2+YEAR!$C$3-2,K1555+1,(YEAR!$C$2+YEAR!$C$3-1)&amp;"       :="))</f>
        <v>1</v>
      </c>
      <c r="M1555">
        <f>IF(L1555&lt;1.1,L1555,IF(L1555&lt;YEAR!$C$2+YEAR!$C$3-2,L1555+1,(YEAR!$C$2+YEAR!$C$3-1)&amp;"       :="))</f>
        <v>1</v>
      </c>
      <c r="N1555">
        <f>IF(M1555&lt;1.1,M1555,IF(M1555&lt;YEAR!$C$2+YEAR!$C$3-2,M1555+1,(YEAR!$C$2+YEAR!$C$3-1)&amp;"       :="))</f>
        <v>1</v>
      </c>
      <c r="O1555">
        <f>IF(N1555&lt;1.1,N1555,IF(N1555&lt;YEAR!$C$2+YEAR!$C$3-2,N1555+1,(YEAR!$C$2+YEAR!$C$3-1)&amp;"       :="))</f>
        <v>1</v>
      </c>
      <c r="P1555">
        <f>IF(O1555&lt;1.1,O1555,IF(O1555&lt;YEAR!$C$2+YEAR!$C$3-2,O1555+1,(YEAR!$C$2+YEAR!$C$3-1)&amp;"       :="))</f>
        <v>1</v>
      </c>
      <c r="Q1555">
        <f>IF(P1555&lt;1.1,P1555,IF(P1555&lt;YEAR!$C$2+YEAR!$C$3-2,P1555+1,(YEAR!$C$2+YEAR!$C$3-1)&amp;"       :="))</f>
        <v>1</v>
      </c>
      <c r="R1555">
        <f>IF(Q1555&lt;1.1,Q1555,IF(Q1555&lt;YEAR!$C$2+YEAR!$C$3-2,Q1555+1,(YEAR!$C$2+YEAR!$C$3-1)&amp;"       :="))</f>
        <v>1</v>
      </c>
      <c r="S1555">
        <f>IF(R1555&lt;1.1,R1555,IF(R1555&lt;YEAR!$C$2+YEAR!$C$3-2,R1555+1,(YEAR!$C$2+YEAR!$C$3-1)&amp;"       :="))</f>
        <v>1</v>
      </c>
      <c r="T1555">
        <f>IF(S1555&lt;1.1,S1555,IF(S1555&lt;YEAR!$C$2+YEAR!$C$3-2,S1555+1,(YEAR!$C$2+YEAR!$C$3-1)&amp;"       :="))</f>
        <v>1</v>
      </c>
      <c r="U1555">
        <f>IF(T1555&lt;1.1,T1555,IF(T1555&lt;YEAR!$C$2+YEAR!$C$3-2,T1555+1,(YEAR!$C$2+YEAR!$C$3-1)&amp;"       :="))</f>
        <v>1</v>
      </c>
      <c r="V1555">
        <f>IF(U1555&lt;1.1,U1555,IF(U1555&lt;YEAR!$C$2+YEAR!$C$3-2,U1555+1,(YEAR!$C$2+YEAR!$C$3-1)&amp;"       :="))</f>
        <v>1</v>
      </c>
      <c r="W1555">
        <f>IF(V1555&lt;1.1,V1555,IF(V1555&lt;YEAR!$C$2+YEAR!$C$3-2,V1555+1,(YEAR!$C$2+YEAR!$C$3-1)&amp;"       :="))</f>
        <v>1</v>
      </c>
      <c r="X1555">
        <f>IF(W1555&lt;1.1,W1555,IF(W1555&lt;YEAR!$C$2+YEAR!$C$3-2,W1555+1,(YEAR!$C$2+YEAR!$C$3-1)&amp;"       :="))</f>
        <v>1</v>
      </c>
      <c r="Y1555">
        <f>IF(X1555&lt;1.1,X1555,IF(X1555&lt;YEAR!$C$2+YEAR!$C$3-2,X1555+1,(YEAR!$C$2+YEAR!$C$3-1)&amp;"       :="))</f>
        <v>1</v>
      </c>
      <c r="Z1555">
        <f>IF(Y1555&lt;1.1,Y1555,IF(Y1555&lt;YEAR!$C$2+YEAR!$C$3-2,Y1555+1,(YEAR!$C$2+YEAR!$C$3-1)&amp;"       :="))</f>
        <v>1</v>
      </c>
      <c r="AA1555">
        <f>IF(Z1555&lt;1.1,Z1555,IF(Z1555&lt;YEAR!$C$2+YEAR!$C$3-2,Z1555+1,(YEAR!$C$2+YEAR!$C$3-1)&amp;"       :="))</f>
        <v>1</v>
      </c>
      <c r="AB1555">
        <f>IF(AA1555&lt;1.1,AA1555,IF(AA1555&lt;YEAR!$C$2+YEAR!$C$3-2,AA1555+1,(YEAR!$C$2+YEAR!$C$3-1)&amp;"       :="))</f>
        <v>1</v>
      </c>
      <c r="AC1555">
        <f>IF(AB1555&lt;1.1,AB1555,IF(AB1555&lt;YEAR!$C$2+YEAR!$C$3-2,AB1555+1,(YEAR!$C$2+YEAR!$C$3-1)&amp;"       :="))</f>
        <v>1</v>
      </c>
      <c r="AD1555">
        <f>IF(AC1555&lt;1.1,AC1555,IF(AC1555&lt;YEAR!$C$2+YEAR!$C$3-2,AC1555+1,(YEAR!$C$2+YEAR!$C$3-1)&amp;"       :="))</f>
        <v>1</v>
      </c>
      <c r="AE1555">
        <f>IF(AD1555&lt;1.1,AD1555,IF(AD1555&lt;YEAR!$C$2+YEAR!$C$3-2,AD1555+1,(YEAR!$C$2+YEAR!$C$3-1)&amp;"       :="))</f>
        <v>1</v>
      </c>
      <c r="AF1555">
        <f>IF(AE1555&lt;1.1,AE1555,IF(AE1555&lt;YEAR!$C$2+YEAR!$C$3-2,AE1555+1,(YEAR!$C$2+YEAR!$C$3-1)&amp;"       :="))</f>
        <v>1</v>
      </c>
      <c r="AG1555">
        <f>IF(AF1555&lt;1.1,AF1555,IF(AF1555&lt;YEAR!$C$2+YEAR!$C$3-2,AF1555+1,(YEAR!$C$2+YEAR!$C$3-1)&amp;"       :="))</f>
        <v>1</v>
      </c>
      <c r="AH1555">
        <f>IF(AG1555&lt;1.1,AG1555,IF(AG1555&lt;YEAR!$C$2+YEAR!$C$3-2,AG1555+1,(YEAR!$C$2+YEAR!$C$3-1)&amp;"       :="))</f>
        <v>1</v>
      </c>
      <c r="AI1555">
        <f>IF(AH1555&lt;1.1,AH1555,IF(AH1555&lt;YEAR!$C$2+YEAR!$C$3-2,AH1555+1,(YEAR!$C$2+YEAR!$C$3-1)&amp;"       :="))</f>
        <v>1</v>
      </c>
      <c r="AJ1555">
        <f>IF(AI1555&lt;1.1,AI1555,IF(AI1555&lt;YEAR!$C$2+YEAR!$C$3-2,AI1555+1,(YEAR!$C$2+YEAR!$C$3-1)&amp;"       :="))</f>
        <v>1</v>
      </c>
    </row>
    <row r="1556" spans="1:36">
      <c r="A1556">
        <f t="shared" ca="1" si="115"/>
        <v>38</v>
      </c>
      <c r="B1556" t="s">
        <v>51</v>
      </c>
      <c r="C1556" t="str">
        <f ca="1">IF(D1556="",OFFSET(AvailabilityFactor!A$1,A1556,0),C1555)</f>
        <v>D2HSF0852</v>
      </c>
      <c r="D1556" t="str" cm="1">
        <f t="array" aca="1" ref="D1556" ca="1">IF(D1555="",TS_DRC!$P$5,OFFSET(TS_DRC!P$5,RIGHT(D1555,2),0,TRUE))</f>
        <v>TS35</v>
      </c>
      <c r="E1556" t="str">
        <f t="shared" ca="1" si="116"/>
        <v>TS35</v>
      </c>
      <c r="F1556">
        <f>[3]Scenarios!$H$7</f>
        <v>1</v>
      </c>
      <c r="G1556">
        <f>IF(F1556&lt;1.1,F1556,IF(F1556&lt;YEAR!$C$2+YEAR!$C$3-2,F1556+1,(YEAR!$C$2+YEAR!$C$3-1)&amp;"       :="))</f>
        <v>1</v>
      </c>
      <c r="H1556">
        <f>IF(G1556&lt;1.1,G1556,IF(G1556&lt;YEAR!$C$2+YEAR!$C$3-2,G1556+1,(YEAR!$C$2+YEAR!$C$3-1)&amp;"       :="))</f>
        <v>1</v>
      </c>
      <c r="I1556">
        <f>IF(H1556&lt;1.1,H1556,IF(H1556&lt;YEAR!$C$2+YEAR!$C$3-2,H1556+1,(YEAR!$C$2+YEAR!$C$3-1)&amp;"       :="))</f>
        <v>1</v>
      </c>
      <c r="J1556">
        <f>IF(I1556&lt;1.1,I1556,IF(I1556&lt;YEAR!$C$2+YEAR!$C$3-2,I1556+1,(YEAR!$C$2+YEAR!$C$3-1)&amp;"       :="))</f>
        <v>1</v>
      </c>
      <c r="K1556">
        <f>IF(J1556&lt;1.1,J1556,IF(J1556&lt;YEAR!$C$2+YEAR!$C$3-2,J1556+1,(YEAR!$C$2+YEAR!$C$3-1)&amp;"       :="))</f>
        <v>1</v>
      </c>
      <c r="L1556">
        <f>IF(K1556&lt;1.1,K1556,IF(K1556&lt;YEAR!$C$2+YEAR!$C$3-2,K1556+1,(YEAR!$C$2+YEAR!$C$3-1)&amp;"       :="))</f>
        <v>1</v>
      </c>
      <c r="M1556">
        <f>IF(L1556&lt;1.1,L1556,IF(L1556&lt;YEAR!$C$2+YEAR!$C$3-2,L1556+1,(YEAR!$C$2+YEAR!$C$3-1)&amp;"       :="))</f>
        <v>1</v>
      </c>
      <c r="N1556">
        <f>IF(M1556&lt;1.1,M1556,IF(M1556&lt;YEAR!$C$2+YEAR!$C$3-2,M1556+1,(YEAR!$C$2+YEAR!$C$3-1)&amp;"       :="))</f>
        <v>1</v>
      </c>
      <c r="O1556">
        <f>IF(N1556&lt;1.1,N1556,IF(N1556&lt;YEAR!$C$2+YEAR!$C$3-2,N1556+1,(YEAR!$C$2+YEAR!$C$3-1)&amp;"       :="))</f>
        <v>1</v>
      </c>
      <c r="P1556">
        <f>IF(O1556&lt;1.1,O1556,IF(O1556&lt;YEAR!$C$2+YEAR!$C$3-2,O1556+1,(YEAR!$C$2+YEAR!$C$3-1)&amp;"       :="))</f>
        <v>1</v>
      </c>
      <c r="Q1556">
        <f>IF(P1556&lt;1.1,P1556,IF(P1556&lt;YEAR!$C$2+YEAR!$C$3-2,P1556+1,(YEAR!$C$2+YEAR!$C$3-1)&amp;"       :="))</f>
        <v>1</v>
      </c>
      <c r="R1556">
        <f>IF(Q1556&lt;1.1,Q1556,IF(Q1556&lt;YEAR!$C$2+YEAR!$C$3-2,Q1556+1,(YEAR!$C$2+YEAR!$C$3-1)&amp;"       :="))</f>
        <v>1</v>
      </c>
      <c r="S1556">
        <f>IF(R1556&lt;1.1,R1556,IF(R1556&lt;YEAR!$C$2+YEAR!$C$3-2,R1556+1,(YEAR!$C$2+YEAR!$C$3-1)&amp;"       :="))</f>
        <v>1</v>
      </c>
      <c r="T1556">
        <f>IF(S1556&lt;1.1,S1556,IF(S1556&lt;YEAR!$C$2+YEAR!$C$3-2,S1556+1,(YEAR!$C$2+YEAR!$C$3-1)&amp;"       :="))</f>
        <v>1</v>
      </c>
      <c r="U1556">
        <f>IF(T1556&lt;1.1,T1556,IF(T1556&lt;YEAR!$C$2+YEAR!$C$3-2,T1556+1,(YEAR!$C$2+YEAR!$C$3-1)&amp;"       :="))</f>
        <v>1</v>
      </c>
      <c r="V1556">
        <f>IF(U1556&lt;1.1,U1556,IF(U1556&lt;YEAR!$C$2+YEAR!$C$3-2,U1556+1,(YEAR!$C$2+YEAR!$C$3-1)&amp;"       :="))</f>
        <v>1</v>
      </c>
      <c r="W1556">
        <f>IF(V1556&lt;1.1,V1556,IF(V1556&lt;YEAR!$C$2+YEAR!$C$3-2,V1556+1,(YEAR!$C$2+YEAR!$C$3-1)&amp;"       :="))</f>
        <v>1</v>
      </c>
      <c r="X1556">
        <f>IF(W1556&lt;1.1,W1556,IF(W1556&lt;YEAR!$C$2+YEAR!$C$3-2,W1556+1,(YEAR!$C$2+YEAR!$C$3-1)&amp;"       :="))</f>
        <v>1</v>
      </c>
      <c r="Y1556">
        <f>IF(X1556&lt;1.1,X1556,IF(X1556&lt;YEAR!$C$2+YEAR!$C$3-2,X1556+1,(YEAR!$C$2+YEAR!$C$3-1)&amp;"       :="))</f>
        <v>1</v>
      </c>
      <c r="Z1556">
        <f>IF(Y1556&lt;1.1,Y1556,IF(Y1556&lt;YEAR!$C$2+YEAR!$C$3-2,Y1556+1,(YEAR!$C$2+YEAR!$C$3-1)&amp;"       :="))</f>
        <v>1</v>
      </c>
      <c r="AA1556">
        <f>IF(Z1556&lt;1.1,Z1556,IF(Z1556&lt;YEAR!$C$2+YEAR!$C$3-2,Z1556+1,(YEAR!$C$2+YEAR!$C$3-1)&amp;"       :="))</f>
        <v>1</v>
      </c>
      <c r="AB1556">
        <f>IF(AA1556&lt;1.1,AA1556,IF(AA1556&lt;YEAR!$C$2+YEAR!$C$3-2,AA1556+1,(YEAR!$C$2+YEAR!$C$3-1)&amp;"       :="))</f>
        <v>1</v>
      </c>
      <c r="AC1556">
        <f>IF(AB1556&lt;1.1,AB1556,IF(AB1556&lt;YEAR!$C$2+YEAR!$C$3-2,AB1556+1,(YEAR!$C$2+YEAR!$C$3-1)&amp;"       :="))</f>
        <v>1</v>
      </c>
      <c r="AD1556">
        <f>IF(AC1556&lt;1.1,AC1556,IF(AC1556&lt;YEAR!$C$2+YEAR!$C$3-2,AC1556+1,(YEAR!$C$2+YEAR!$C$3-1)&amp;"       :="))</f>
        <v>1</v>
      </c>
      <c r="AE1556">
        <f>IF(AD1556&lt;1.1,AD1556,IF(AD1556&lt;YEAR!$C$2+YEAR!$C$3-2,AD1556+1,(YEAR!$C$2+YEAR!$C$3-1)&amp;"       :="))</f>
        <v>1</v>
      </c>
      <c r="AF1556">
        <f>IF(AE1556&lt;1.1,AE1556,IF(AE1556&lt;YEAR!$C$2+YEAR!$C$3-2,AE1556+1,(YEAR!$C$2+YEAR!$C$3-1)&amp;"       :="))</f>
        <v>1</v>
      </c>
      <c r="AG1556">
        <f>IF(AF1556&lt;1.1,AF1556,IF(AF1556&lt;YEAR!$C$2+YEAR!$C$3-2,AF1556+1,(YEAR!$C$2+YEAR!$C$3-1)&amp;"       :="))</f>
        <v>1</v>
      </c>
      <c r="AH1556">
        <f>IF(AG1556&lt;1.1,AG1556,IF(AG1556&lt;YEAR!$C$2+YEAR!$C$3-2,AG1556+1,(YEAR!$C$2+YEAR!$C$3-1)&amp;"       :="))</f>
        <v>1</v>
      </c>
      <c r="AI1556">
        <f>IF(AH1556&lt;1.1,AH1556,IF(AH1556&lt;YEAR!$C$2+YEAR!$C$3-2,AH1556+1,(YEAR!$C$2+YEAR!$C$3-1)&amp;"       :="))</f>
        <v>1</v>
      </c>
      <c r="AJ1556">
        <f>IF(AI1556&lt;1.1,AI1556,IF(AI1556&lt;YEAR!$C$2+YEAR!$C$3-2,AI1556+1,(YEAR!$C$2+YEAR!$C$3-1)&amp;"       :="))</f>
        <v>1</v>
      </c>
    </row>
    <row r="1557" spans="1:36">
      <c r="A1557">
        <f t="shared" ca="1" si="115"/>
        <v>38</v>
      </c>
      <c r="B1557" t="s">
        <v>51</v>
      </c>
      <c r="C1557" t="str">
        <f ca="1">IF(D1557="",OFFSET(AvailabilityFactor!A$1,A1557,0),C1556)</f>
        <v>D2HSF0852</v>
      </c>
      <c r="D1557" t="str" cm="1">
        <f t="array" aca="1" ref="D1557" ca="1">IF(D1556="",TS_DRC!$P$5,OFFSET(TS_DRC!P$5,RIGHT(D1556,2),0,TRUE))</f>
        <v>TS36</v>
      </c>
      <c r="E1557" t="str">
        <f t="shared" ca="1" si="116"/>
        <v>TS36</v>
      </c>
      <c r="F1557">
        <f>[3]Scenarios!$H$7</f>
        <v>1</v>
      </c>
      <c r="G1557">
        <f>IF(F1557&lt;1.1,F1557,IF(F1557&lt;YEAR!$C$2+YEAR!$C$3-2,F1557+1,(YEAR!$C$2+YEAR!$C$3-1)&amp;"       :="))</f>
        <v>1</v>
      </c>
      <c r="H1557">
        <f>IF(G1557&lt;1.1,G1557,IF(G1557&lt;YEAR!$C$2+YEAR!$C$3-2,G1557+1,(YEAR!$C$2+YEAR!$C$3-1)&amp;"       :="))</f>
        <v>1</v>
      </c>
      <c r="I1557">
        <f>IF(H1557&lt;1.1,H1557,IF(H1557&lt;YEAR!$C$2+YEAR!$C$3-2,H1557+1,(YEAR!$C$2+YEAR!$C$3-1)&amp;"       :="))</f>
        <v>1</v>
      </c>
      <c r="J1557">
        <f>IF(I1557&lt;1.1,I1557,IF(I1557&lt;YEAR!$C$2+YEAR!$C$3-2,I1557+1,(YEAR!$C$2+YEAR!$C$3-1)&amp;"       :="))</f>
        <v>1</v>
      </c>
      <c r="K1557">
        <f>IF(J1557&lt;1.1,J1557,IF(J1557&lt;YEAR!$C$2+YEAR!$C$3-2,J1557+1,(YEAR!$C$2+YEAR!$C$3-1)&amp;"       :="))</f>
        <v>1</v>
      </c>
      <c r="L1557">
        <f>IF(K1557&lt;1.1,K1557,IF(K1557&lt;YEAR!$C$2+YEAR!$C$3-2,K1557+1,(YEAR!$C$2+YEAR!$C$3-1)&amp;"       :="))</f>
        <v>1</v>
      </c>
      <c r="M1557">
        <f>IF(L1557&lt;1.1,L1557,IF(L1557&lt;YEAR!$C$2+YEAR!$C$3-2,L1557+1,(YEAR!$C$2+YEAR!$C$3-1)&amp;"       :="))</f>
        <v>1</v>
      </c>
      <c r="N1557">
        <f>IF(M1557&lt;1.1,M1557,IF(M1557&lt;YEAR!$C$2+YEAR!$C$3-2,M1557+1,(YEAR!$C$2+YEAR!$C$3-1)&amp;"       :="))</f>
        <v>1</v>
      </c>
      <c r="O1557">
        <f>IF(N1557&lt;1.1,N1557,IF(N1557&lt;YEAR!$C$2+YEAR!$C$3-2,N1557+1,(YEAR!$C$2+YEAR!$C$3-1)&amp;"       :="))</f>
        <v>1</v>
      </c>
      <c r="P1557">
        <f>IF(O1557&lt;1.1,O1557,IF(O1557&lt;YEAR!$C$2+YEAR!$C$3-2,O1557+1,(YEAR!$C$2+YEAR!$C$3-1)&amp;"       :="))</f>
        <v>1</v>
      </c>
      <c r="Q1557">
        <f>IF(P1557&lt;1.1,P1557,IF(P1557&lt;YEAR!$C$2+YEAR!$C$3-2,P1557+1,(YEAR!$C$2+YEAR!$C$3-1)&amp;"       :="))</f>
        <v>1</v>
      </c>
      <c r="R1557">
        <f>IF(Q1557&lt;1.1,Q1557,IF(Q1557&lt;YEAR!$C$2+YEAR!$C$3-2,Q1557+1,(YEAR!$C$2+YEAR!$C$3-1)&amp;"       :="))</f>
        <v>1</v>
      </c>
      <c r="S1557">
        <f>IF(R1557&lt;1.1,R1557,IF(R1557&lt;YEAR!$C$2+YEAR!$C$3-2,R1557+1,(YEAR!$C$2+YEAR!$C$3-1)&amp;"       :="))</f>
        <v>1</v>
      </c>
      <c r="T1557">
        <f>IF(S1557&lt;1.1,S1557,IF(S1557&lt;YEAR!$C$2+YEAR!$C$3-2,S1557+1,(YEAR!$C$2+YEAR!$C$3-1)&amp;"       :="))</f>
        <v>1</v>
      </c>
      <c r="U1557">
        <f>IF(T1557&lt;1.1,T1557,IF(T1557&lt;YEAR!$C$2+YEAR!$C$3-2,T1557+1,(YEAR!$C$2+YEAR!$C$3-1)&amp;"       :="))</f>
        <v>1</v>
      </c>
      <c r="V1557">
        <f>IF(U1557&lt;1.1,U1557,IF(U1557&lt;YEAR!$C$2+YEAR!$C$3-2,U1557+1,(YEAR!$C$2+YEAR!$C$3-1)&amp;"       :="))</f>
        <v>1</v>
      </c>
      <c r="W1557">
        <f>IF(V1557&lt;1.1,V1557,IF(V1557&lt;YEAR!$C$2+YEAR!$C$3-2,V1557+1,(YEAR!$C$2+YEAR!$C$3-1)&amp;"       :="))</f>
        <v>1</v>
      </c>
      <c r="X1557">
        <f>IF(W1557&lt;1.1,W1557,IF(W1557&lt;YEAR!$C$2+YEAR!$C$3-2,W1557+1,(YEAR!$C$2+YEAR!$C$3-1)&amp;"       :="))</f>
        <v>1</v>
      </c>
      <c r="Y1557">
        <f>IF(X1557&lt;1.1,X1557,IF(X1557&lt;YEAR!$C$2+YEAR!$C$3-2,X1557+1,(YEAR!$C$2+YEAR!$C$3-1)&amp;"       :="))</f>
        <v>1</v>
      </c>
      <c r="Z1557">
        <f>IF(Y1557&lt;1.1,Y1557,IF(Y1557&lt;YEAR!$C$2+YEAR!$C$3-2,Y1557+1,(YEAR!$C$2+YEAR!$C$3-1)&amp;"       :="))</f>
        <v>1</v>
      </c>
      <c r="AA1557">
        <f>IF(Z1557&lt;1.1,Z1557,IF(Z1557&lt;YEAR!$C$2+YEAR!$C$3-2,Z1557+1,(YEAR!$C$2+YEAR!$C$3-1)&amp;"       :="))</f>
        <v>1</v>
      </c>
      <c r="AB1557">
        <f>IF(AA1557&lt;1.1,AA1557,IF(AA1557&lt;YEAR!$C$2+YEAR!$C$3-2,AA1557+1,(YEAR!$C$2+YEAR!$C$3-1)&amp;"       :="))</f>
        <v>1</v>
      </c>
      <c r="AC1557">
        <f>IF(AB1557&lt;1.1,AB1557,IF(AB1557&lt;YEAR!$C$2+YEAR!$C$3-2,AB1557+1,(YEAR!$C$2+YEAR!$C$3-1)&amp;"       :="))</f>
        <v>1</v>
      </c>
      <c r="AD1557">
        <f>IF(AC1557&lt;1.1,AC1557,IF(AC1557&lt;YEAR!$C$2+YEAR!$C$3-2,AC1557+1,(YEAR!$C$2+YEAR!$C$3-1)&amp;"       :="))</f>
        <v>1</v>
      </c>
      <c r="AE1557">
        <f>IF(AD1557&lt;1.1,AD1557,IF(AD1557&lt;YEAR!$C$2+YEAR!$C$3-2,AD1557+1,(YEAR!$C$2+YEAR!$C$3-1)&amp;"       :="))</f>
        <v>1</v>
      </c>
      <c r="AF1557">
        <f>IF(AE1557&lt;1.1,AE1557,IF(AE1557&lt;YEAR!$C$2+YEAR!$C$3-2,AE1557+1,(YEAR!$C$2+YEAR!$C$3-1)&amp;"       :="))</f>
        <v>1</v>
      </c>
      <c r="AG1557">
        <f>IF(AF1557&lt;1.1,AF1557,IF(AF1557&lt;YEAR!$C$2+YEAR!$C$3-2,AF1557+1,(YEAR!$C$2+YEAR!$C$3-1)&amp;"       :="))</f>
        <v>1</v>
      </c>
      <c r="AH1557">
        <f>IF(AG1557&lt;1.1,AG1557,IF(AG1557&lt;YEAR!$C$2+YEAR!$C$3-2,AG1557+1,(YEAR!$C$2+YEAR!$C$3-1)&amp;"       :="))</f>
        <v>1</v>
      </c>
      <c r="AI1557">
        <f>IF(AH1557&lt;1.1,AH1557,IF(AH1557&lt;YEAR!$C$2+YEAR!$C$3-2,AH1557+1,(YEAR!$C$2+YEAR!$C$3-1)&amp;"       :="))</f>
        <v>1</v>
      </c>
      <c r="AJ1557">
        <f>IF(AI1557&lt;1.1,AI1557,IF(AI1557&lt;YEAR!$C$2+YEAR!$C$3-2,AI1557+1,(YEAR!$C$2+YEAR!$C$3-1)&amp;"       :="))</f>
        <v>1</v>
      </c>
    </row>
    <row r="1558" spans="1:36">
      <c r="A1558">
        <f t="shared" ca="1" si="115"/>
        <v>38</v>
      </c>
      <c r="B1558" t="s">
        <v>51</v>
      </c>
      <c r="C1558" t="str">
        <f ca="1">IF(D1558="",OFFSET(AvailabilityFactor!A$1,A1558,0),C1557)</f>
        <v>D2HSF0852</v>
      </c>
      <c r="D1558" t="str" cm="1">
        <f t="array" aca="1" ref="D1558" ca="1">IF(D1557="",TS_DRC!$P$5,OFFSET(TS_DRC!P$5,RIGHT(D1557,2),0,TRUE))</f>
        <v>TS37</v>
      </c>
      <c r="E1558" t="str">
        <f t="shared" ca="1" si="116"/>
        <v>TS37</v>
      </c>
      <c r="F1558">
        <f>[3]Scenarios!$H$7</f>
        <v>1</v>
      </c>
      <c r="G1558">
        <f>IF(F1558&lt;1.1,F1558,IF(F1558&lt;YEAR!$C$2+YEAR!$C$3-2,F1558+1,(YEAR!$C$2+YEAR!$C$3-1)&amp;"       :="))</f>
        <v>1</v>
      </c>
      <c r="H1558">
        <f>IF(G1558&lt;1.1,G1558,IF(G1558&lt;YEAR!$C$2+YEAR!$C$3-2,G1558+1,(YEAR!$C$2+YEAR!$C$3-1)&amp;"       :="))</f>
        <v>1</v>
      </c>
      <c r="I1558">
        <f>IF(H1558&lt;1.1,H1558,IF(H1558&lt;YEAR!$C$2+YEAR!$C$3-2,H1558+1,(YEAR!$C$2+YEAR!$C$3-1)&amp;"       :="))</f>
        <v>1</v>
      </c>
      <c r="J1558">
        <f>IF(I1558&lt;1.1,I1558,IF(I1558&lt;YEAR!$C$2+YEAR!$C$3-2,I1558+1,(YEAR!$C$2+YEAR!$C$3-1)&amp;"       :="))</f>
        <v>1</v>
      </c>
      <c r="K1558">
        <f>IF(J1558&lt;1.1,J1558,IF(J1558&lt;YEAR!$C$2+YEAR!$C$3-2,J1558+1,(YEAR!$C$2+YEAR!$C$3-1)&amp;"       :="))</f>
        <v>1</v>
      </c>
      <c r="L1558">
        <f>IF(K1558&lt;1.1,K1558,IF(K1558&lt;YEAR!$C$2+YEAR!$C$3-2,K1558+1,(YEAR!$C$2+YEAR!$C$3-1)&amp;"       :="))</f>
        <v>1</v>
      </c>
      <c r="M1558">
        <f>IF(L1558&lt;1.1,L1558,IF(L1558&lt;YEAR!$C$2+YEAR!$C$3-2,L1558+1,(YEAR!$C$2+YEAR!$C$3-1)&amp;"       :="))</f>
        <v>1</v>
      </c>
      <c r="N1558">
        <f>IF(M1558&lt;1.1,M1558,IF(M1558&lt;YEAR!$C$2+YEAR!$C$3-2,M1558+1,(YEAR!$C$2+YEAR!$C$3-1)&amp;"       :="))</f>
        <v>1</v>
      </c>
      <c r="O1558">
        <f>IF(N1558&lt;1.1,N1558,IF(N1558&lt;YEAR!$C$2+YEAR!$C$3-2,N1558+1,(YEAR!$C$2+YEAR!$C$3-1)&amp;"       :="))</f>
        <v>1</v>
      </c>
      <c r="P1558">
        <f>IF(O1558&lt;1.1,O1558,IF(O1558&lt;YEAR!$C$2+YEAR!$C$3-2,O1558+1,(YEAR!$C$2+YEAR!$C$3-1)&amp;"       :="))</f>
        <v>1</v>
      </c>
      <c r="Q1558">
        <f>IF(P1558&lt;1.1,P1558,IF(P1558&lt;YEAR!$C$2+YEAR!$C$3-2,P1558+1,(YEAR!$C$2+YEAR!$C$3-1)&amp;"       :="))</f>
        <v>1</v>
      </c>
      <c r="R1558">
        <f>IF(Q1558&lt;1.1,Q1558,IF(Q1558&lt;YEAR!$C$2+YEAR!$C$3-2,Q1558+1,(YEAR!$C$2+YEAR!$C$3-1)&amp;"       :="))</f>
        <v>1</v>
      </c>
      <c r="S1558">
        <f>IF(R1558&lt;1.1,R1558,IF(R1558&lt;YEAR!$C$2+YEAR!$C$3-2,R1558+1,(YEAR!$C$2+YEAR!$C$3-1)&amp;"       :="))</f>
        <v>1</v>
      </c>
      <c r="T1558">
        <f>IF(S1558&lt;1.1,S1558,IF(S1558&lt;YEAR!$C$2+YEAR!$C$3-2,S1558+1,(YEAR!$C$2+YEAR!$C$3-1)&amp;"       :="))</f>
        <v>1</v>
      </c>
      <c r="U1558">
        <f>IF(T1558&lt;1.1,T1558,IF(T1558&lt;YEAR!$C$2+YEAR!$C$3-2,T1558+1,(YEAR!$C$2+YEAR!$C$3-1)&amp;"       :="))</f>
        <v>1</v>
      </c>
      <c r="V1558">
        <f>IF(U1558&lt;1.1,U1558,IF(U1558&lt;YEAR!$C$2+YEAR!$C$3-2,U1558+1,(YEAR!$C$2+YEAR!$C$3-1)&amp;"       :="))</f>
        <v>1</v>
      </c>
      <c r="W1558">
        <f>IF(V1558&lt;1.1,V1558,IF(V1558&lt;YEAR!$C$2+YEAR!$C$3-2,V1558+1,(YEAR!$C$2+YEAR!$C$3-1)&amp;"       :="))</f>
        <v>1</v>
      </c>
      <c r="X1558">
        <f>IF(W1558&lt;1.1,W1558,IF(W1558&lt;YEAR!$C$2+YEAR!$C$3-2,W1558+1,(YEAR!$C$2+YEAR!$C$3-1)&amp;"       :="))</f>
        <v>1</v>
      </c>
      <c r="Y1558">
        <f>IF(X1558&lt;1.1,X1558,IF(X1558&lt;YEAR!$C$2+YEAR!$C$3-2,X1558+1,(YEAR!$C$2+YEAR!$C$3-1)&amp;"       :="))</f>
        <v>1</v>
      </c>
      <c r="Z1558">
        <f>IF(Y1558&lt;1.1,Y1558,IF(Y1558&lt;YEAR!$C$2+YEAR!$C$3-2,Y1558+1,(YEAR!$C$2+YEAR!$C$3-1)&amp;"       :="))</f>
        <v>1</v>
      </c>
      <c r="AA1558">
        <f>IF(Z1558&lt;1.1,Z1558,IF(Z1558&lt;YEAR!$C$2+YEAR!$C$3-2,Z1558+1,(YEAR!$C$2+YEAR!$C$3-1)&amp;"       :="))</f>
        <v>1</v>
      </c>
      <c r="AB1558">
        <f>IF(AA1558&lt;1.1,AA1558,IF(AA1558&lt;YEAR!$C$2+YEAR!$C$3-2,AA1558+1,(YEAR!$C$2+YEAR!$C$3-1)&amp;"       :="))</f>
        <v>1</v>
      </c>
      <c r="AC1558">
        <f>IF(AB1558&lt;1.1,AB1558,IF(AB1558&lt;YEAR!$C$2+YEAR!$C$3-2,AB1558+1,(YEAR!$C$2+YEAR!$C$3-1)&amp;"       :="))</f>
        <v>1</v>
      </c>
      <c r="AD1558">
        <f>IF(AC1558&lt;1.1,AC1558,IF(AC1558&lt;YEAR!$C$2+YEAR!$C$3-2,AC1558+1,(YEAR!$C$2+YEAR!$C$3-1)&amp;"       :="))</f>
        <v>1</v>
      </c>
      <c r="AE1558">
        <f>IF(AD1558&lt;1.1,AD1558,IF(AD1558&lt;YEAR!$C$2+YEAR!$C$3-2,AD1558+1,(YEAR!$C$2+YEAR!$C$3-1)&amp;"       :="))</f>
        <v>1</v>
      </c>
      <c r="AF1558">
        <f>IF(AE1558&lt;1.1,AE1558,IF(AE1558&lt;YEAR!$C$2+YEAR!$C$3-2,AE1558+1,(YEAR!$C$2+YEAR!$C$3-1)&amp;"       :="))</f>
        <v>1</v>
      </c>
      <c r="AG1558">
        <f>IF(AF1558&lt;1.1,AF1558,IF(AF1558&lt;YEAR!$C$2+YEAR!$C$3-2,AF1558+1,(YEAR!$C$2+YEAR!$C$3-1)&amp;"       :="))</f>
        <v>1</v>
      </c>
      <c r="AH1558">
        <f>IF(AG1558&lt;1.1,AG1558,IF(AG1558&lt;YEAR!$C$2+YEAR!$C$3-2,AG1558+1,(YEAR!$C$2+YEAR!$C$3-1)&amp;"       :="))</f>
        <v>1</v>
      </c>
      <c r="AI1558">
        <f>IF(AH1558&lt;1.1,AH1558,IF(AH1558&lt;YEAR!$C$2+YEAR!$C$3-2,AH1558+1,(YEAR!$C$2+YEAR!$C$3-1)&amp;"       :="))</f>
        <v>1</v>
      </c>
      <c r="AJ1558">
        <f>IF(AI1558&lt;1.1,AI1558,IF(AI1558&lt;YEAR!$C$2+YEAR!$C$3-2,AI1558+1,(YEAR!$C$2+YEAR!$C$3-1)&amp;"       :="))</f>
        <v>1</v>
      </c>
    </row>
    <row r="1559" spans="1:36">
      <c r="A1559">
        <f t="shared" ca="1" si="115"/>
        <v>38</v>
      </c>
      <c r="B1559" t="s">
        <v>51</v>
      </c>
      <c r="C1559" t="str">
        <f ca="1">IF(D1559="",OFFSET(AvailabilityFactor!A$1,A1559,0),C1558)</f>
        <v>D2HSF0852</v>
      </c>
      <c r="D1559" t="str" cm="1">
        <f t="array" aca="1" ref="D1559" ca="1">IF(D1558="",TS_DRC!$P$5,OFFSET(TS_DRC!P$5,RIGHT(D1558,2),0,TRUE))</f>
        <v>TS38</v>
      </c>
      <c r="E1559" t="str">
        <f t="shared" ca="1" si="116"/>
        <v>TS38</v>
      </c>
      <c r="F1559">
        <f>[3]Scenarios!$H$7</f>
        <v>1</v>
      </c>
      <c r="G1559">
        <f>IF(F1559&lt;1.1,F1559,IF(F1559&lt;YEAR!$C$2+YEAR!$C$3-2,F1559+1,(YEAR!$C$2+YEAR!$C$3-1)&amp;"       :="))</f>
        <v>1</v>
      </c>
      <c r="H1559">
        <f>IF(G1559&lt;1.1,G1559,IF(G1559&lt;YEAR!$C$2+YEAR!$C$3-2,G1559+1,(YEAR!$C$2+YEAR!$C$3-1)&amp;"       :="))</f>
        <v>1</v>
      </c>
      <c r="I1559">
        <f>IF(H1559&lt;1.1,H1559,IF(H1559&lt;YEAR!$C$2+YEAR!$C$3-2,H1559+1,(YEAR!$C$2+YEAR!$C$3-1)&amp;"       :="))</f>
        <v>1</v>
      </c>
      <c r="J1559">
        <f>IF(I1559&lt;1.1,I1559,IF(I1559&lt;YEAR!$C$2+YEAR!$C$3-2,I1559+1,(YEAR!$C$2+YEAR!$C$3-1)&amp;"       :="))</f>
        <v>1</v>
      </c>
      <c r="K1559">
        <f>IF(J1559&lt;1.1,J1559,IF(J1559&lt;YEAR!$C$2+YEAR!$C$3-2,J1559+1,(YEAR!$C$2+YEAR!$C$3-1)&amp;"       :="))</f>
        <v>1</v>
      </c>
      <c r="L1559">
        <f>IF(K1559&lt;1.1,K1559,IF(K1559&lt;YEAR!$C$2+YEAR!$C$3-2,K1559+1,(YEAR!$C$2+YEAR!$C$3-1)&amp;"       :="))</f>
        <v>1</v>
      </c>
      <c r="M1559">
        <f>IF(L1559&lt;1.1,L1559,IF(L1559&lt;YEAR!$C$2+YEAR!$C$3-2,L1559+1,(YEAR!$C$2+YEAR!$C$3-1)&amp;"       :="))</f>
        <v>1</v>
      </c>
      <c r="N1559">
        <f>IF(M1559&lt;1.1,M1559,IF(M1559&lt;YEAR!$C$2+YEAR!$C$3-2,M1559+1,(YEAR!$C$2+YEAR!$C$3-1)&amp;"       :="))</f>
        <v>1</v>
      </c>
      <c r="O1559">
        <f>IF(N1559&lt;1.1,N1559,IF(N1559&lt;YEAR!$C$2+YEAR!$C$3-2,N1559+1,(YEAR!$C$2+YEAR!$C$3-1)&amp;"       :="))</f>
        <v>1</v>
      </c>
      <c r="P1559">
        <f>IF(O1559&lt;1.1,O1559,IF(O1559&lt;YEAR!$C$2+YEAR!$C$3-2,O1559+1,(YEAR!$C$2+YEAR!$C$3-1)&amp;"       :="))</f>
        <v>1</v>
      </c>
      <c r="Q1559">
        <f>IF(P1559&lt;1.1,P1559,IF(P1559&lt;YEAR!$C$2+YEAR!$C$3-2,P1559+1,(YEAR!$C$2+YEAR!$C$3-1)&amp;"       :="))</f>
        <v>1</v>
      </c>
      <c r="R1559">
        <f>IF(Q1559&lt;1.1,Q1559,IF(Q1559&lt;YEAR!$C$2+YEAR!$C$3-2,Q1559+1,(YEAR!$C$2+YEAR!$C$3-1)&amp;"       :="))</f>
        <v>1</v>
      </c>
      <c r="S1559">
        <f>IF(R1559&lt;1.1,R1559,IF(R1559&lt;YEAR!$C$2+YEAR!$C$3-2,R1559+1,(YEAR!$C$2+YEAR!$C$3-1)&amp;"       :="))</f>
        <v>1</v>
      </c>
      <c r="T1559">
        <f>IF(S1559&lt;1.1,S1559,IF(S1559&lt;YEAR!$C$2+YEAR!$C$3-2,S1559+1,(YEAR!$C$2+YEAR!$C$3-1)&amp;"       :="))</f>
        <v>1</v>
      </c>
      <c r="U1559">
        <f>IF(T1559&lt;1.1,T1559,IF(T1559&lt;YEAR!$C$2+YEAR!$C$3-2,T1559+1,(YEAR!$C$2+YEAR!$C$3-1)&amp;"       :="))</f>
        <v>1</v>
      </c>
      <c r="V1559">
        <f>IF(U1559&lt;1.1,U1559,IF(U1559&lt;YEAR!$C$2+YEAR!$C$3-2,U1559+1,(YEAR!$C$2+YEAR!$C$3-1)&amp;"       :="))</f>
        <v>1</v>
      </c>
      <c r="W1559">
        <f>IF(V1559&lt;1.1,V1559,IF(V1559&lt;YEAR!$C$2+YEAR!$C$3-2,V1559+1,(YEAR!$C$2+YEAR!$C$3-1)&amp;"       :="))</f>
        <v>1</v>
      </c>
      <c r="X1559">
        <f>IF(W1559&lt;1.1,W1559,IF(W1559&lt;YEAR!$C$2+YEAR!$C$3-2,W1559+1,(YEAR!$C$2+YEAR!$C$3-1)&amp;"       :="))</f>
        <v>1</v>
      </c>
      <c r="Y1559">
        <f>IF(X1559&lt;1.1,X1559,IF(X1559&lt;YEAR!$C$2+YEAR!$C$3-2,X1559+1,(YEAR!$C$2+YEAR!$C$3-1)&amp;"       :="))</f>
        <v>1</v>
      </c>
      <c r="Z1559">
        <f>IF(Y1559&lt;1.1,Y1559,IF(Y1559&lt;YEAR!$C$2+YEAR!$C$3-2,Y1559+1,(YEAR!$C$2+YEAR!$C$3-1)&amp;"       :="))</f>
        <v>1</v>
      </c>
      <c r="AA1559">
        <f>IF(Z1559&lt;1.1,Z1559,IF(Z1559&lt;YEAR!$C$2+YEAR!$C$3-2,Z1559+1,(YEAR!$C$2+YEAR!$C$3-1)&amp;"       :="))</f>
        <v>1</v>
      </c>
      <c r="AB1559">
        <f>IF(AA1559&lt;1.1,AA1559,IF(AA1559&lt;YEAR!$C$2+YEAR!$C$3-2,AA1559+1,(YEAR!$C$2+YEAR!$C$3-1)&amp;"       :="))</f>
        <v>1</v>
      </c>
      <c r="AC1559">
        <f>IF(AB1559&lt;1.1,AB1559,IF(AB1559&lt;YEAR!$C$2+YEAR!$C$3-2,AB1559+1,(YEAR!$C$2+YEAR!$C$3-1)&amp;"       :="))</f>
        <v>1</v>
      </c>
      <c r="AD1559">
        <f>IF(AC1559&lt;1.1,AC1559,IF(AC1559&lt;YEAR!$C$2+YEAR!$C$3-2,AC1559+1,(YEAR!$C$2+YEAR!$C$3-1)&amp;"       :="))</f>
        <v>1</v>
      </c>
      <c r="AE1559">
        <f>IF(AD1559&lt;1.1,AD1559,IF(AD1559&lt;YEAR!$C$2+YEAR!$C$3-2,AD1559+1,(YEAR!$C$2+YEAR!$C$3-1)&amp;"       :="))</f>
        <v>1</v>
      </c>
      <c r="AF1559">
        <f>IF(AE1559&lt;1.1,AE1559,IF(AE1559&lt;YEAR!$C$2+YEAR!$C$3-2,AE1559+1,(YEAR!$C$2+YEAR!$C$3-1)&amp;"       :="))</f>
        <v>1</v>
      </c>
      <c r="AG1559">
        <f>IF(AF1559&lt;1.1,AF1559,IF(AF1559&lt;YEAR!$C$2+YEAR!$C$3-2,AF1559+1,(YEAR!$C$2+YEAR!$C$3-1)&amp;"       :="))</f>
        <v>1</v>
      </c>
      <c r="AH1559">
        <f>IF(AG1559&lt;1.1,AG1559,IF(AG1559&lt;YEAR!$C$2+YEAR!$C$3-2,AG1559+1,(YEAR!$C$2+YEAR!$C$3-1)&amp;"       :="))</f>
        <v>1</v>
      </c>
      <c r="AI1559">
        <f>IF(AH1559&lt;1.1,AH1559,IF(AH1559&lt;YEAR!$C$2+YEAR!$C$3-2,AH1559+1,(YEAR!$C$2+YEAR!$C$3-1)&amp;"       :="))</f>
        <v>1</v>
      </c>
      <c r="AJ1559">
        <f>IF(AI1559&lt;1.1,AI1559,IF(AI1559&lt;YEAR!$C$2+YEAR!$C$3-2,AI1559+1,(YEAR!$C$2+YEAR!$C$3-1)&amp;"       :="))</f>
        <v>1</v>
      </c>
    </row>
    <row r="1560" spans="1:36">
      <c r="A1560">
        <f t="shared" ca="1" si="115"/>
        <v>38</v>
      </c>
      <c r="B1560" t="s">
        <v>51</v>
      </c>
      <c r="C1560" t="str">
        <f ca="1">IF(D1560="",OFFSET(AvailabilityFactor!A$1,A1560,0),C1559)</f>
        <v>D2HSF0852</v>
      </c>
      <c r="D1560" t="str" cm="1">
        <f t="array" aca="1" ref="D1560" ca="1">IF(D1559="",TS_DRC!$P$5,OFFSET(TS_DRC!P$5,RIGHT(D1559,2),0,TRUE))</f>
        <v>TS39</v>
      </c>
      <c r="E1560" t="str">
        <f t="shared" ca="1" si="116"/>
        <v>TS39</v>
      </c>
      <c r="F1560">
        <f>[3]Scenarios!$H$7</f>
        <v>1</v>
      </c>
      <c r="G1560">
        <f>IF(F1560&lt;1.1,F1560,IF(F1560&lt;YEAR!$C$2+YEAR!$C$3-2,F1560+1,(YEAR!$C$2+YEAR!$C$3-1)&amp;"       :="))</f>
        <v>1</v>
      </c>
      <c r="H1560">
        <f>IF(G1560&lt;1.1,G1560,IF(G1560&lt;YEAR!$C$2+YEAR!$C$3-2,G1560+1,(YEAR!$C$2+YEAR!$C$3-1)&amp;"       :="))</f>
        <v>1</v>
      </c>
      <c r="I1560">
        <f>IF(H1560&lt;1.1,H1560,IF(H1560&lt;YEAR!$C$2+YEAR!$C$3-2,H1560+1,(YEAR!$C$2+YEAR!$C$3-1)&amp;"       :="))</f>
        <v>1</v>
      </c>
      <c r="J1560">
        <f>IF(I1560&lt;1.1,I1560,IF(I1560&lt;YEAR!$C$2+YEAR!$C$3-2,I1560+1,(YEAR!$C$2+YEAR!$C$3-1)&amp;"       :="))</f>
        <v>1</v>
      </c>
      <c r="K1560">
        <f>IF(J1560&lt;1.1,J1560,IF(J1560&lt;YEAR!$C$2+YEAR!$C$3-2,J1560+1,(YEAR!$C$2+YEAR!$C$3-1)&amp;"       :="))</f>
        <v>1</v>
      </c>
      <c r="L1560">
        <f>IF(K1560&lt;1.1,K1560,IF(K1560&lt;YEAR!$C$2+YEAR!$C$3-2,K1560+1,(YEAR!$C$2+YEAR!$C$3-1)&amp;"       :="))</f>
        <v>1</v>
      </c>
      <c r="M1560">
        <f>IF(L1560&lt;1.1,L1560,IF(L1560&lt;YEAR!$C$2+YEAR!$C$3-2,L1560+1,(YEAR!$C$2+YEAR!$C$3-1)&amp;"       :="))</f>
        <v>1</v>
      </c>
      <c r="N1560">
        <f>IF(M1560&lt;1.1,M1560,IF(M1560&lt;YEAR!$C$2+YEAR!$C$3-2,M1560+1,(YEAR!$C$2+YEAR!$C$3-1)&amp;"       :="))</f>
        <v>1</v>
      </c>
      <c r="O1560">
        <f>IF(N1560&lt;1.1,N1560,IF(N1560&lt;YEAR!$C$2+YEAR!$C$3-2,N1560+1,(YEAR!$C$2+YEAR!$C$3-1)&amp;"       :="))</f>
        <v>1</v>
      </c>
      <c r="P1560">
        <f>IF(O1560&lt;1.1,O1560,IF(O1560&lt;YEAR!$C$2+YEAR!$C$3-2,O1560+1,(YEAR!$C$2+YEAR!$C$3-1)&amp;"       :="))</f>
        <v>1</v>
      </c>
      <c r="Q1560">
        <f>IF(P1560&lt;1.1,P1560,IF(P1560&lt;YEAR!$C$2+YEAR!$C$3-2,P1560+1,(YEAR!$C$2+YEAR!$C$3-1)&amp;"       :="))</f>
        <v>1</v>
      </c>
      <c r="R1560">
        <f>IF(Q1560&lt;1.1,Q1560,IF(Q1560&lt;YEAR!$C$2+YEAR!$C$3-2,Q1560+1,(YEAR!$C$2+YEAR!$C$3-1)&amp;"       :="))</f>
        <v>1</v>
      </c>
      <c r="S1560">
        <f>IF(R1560&lt;1.1,R1560,IF(R1560&lt;YEAR!$C$2+YEAR!$C$3-2,R1560+1,(YEAR!$C$2+YEAR!$C$3-1)&amp;"       :="))</f>
        <v>1</v>
      </c>
      <c r="T1560">
        <f>IF(S1560&lt;1.1,S1560,IF(S1560&lt;YEAR!$C$2+YEAR!$C$3-2,S1560+1,(YEAR!$C$2+YEAR!$C$3-1)&amp;"       :="))</f>
        <v>1</v>
      </c>
      <c r="U1560">
        <f>IF(T1560&lt;1.1,T1560,IF(T1560&lt;YEAR!$C$2+YEAR!$C$3-2,T1560+1,(YEAR!$C$2+YEAR!$C$3-1)&amp;"       :="))</f>
        <v>1</v>
      </c>
      <c r="V1560">
        <f>IF(U1560&lt;1.1,U1560,IF(U1560&lt;YEAR!$C$2+YEAR!$C$3-2,U1560+1,(YEAR!$C$2+YEAR!$C$3-1)&amp;"       :="))</f>
        <v>1</v>
      </c>
      <c r="W1560">
        <f>IF(V1560&lt;1.1,V1560,IF(V1560&lt;YEAR!$C$2+YEAR!$C$3-2,V1560+1,(YEAR!$C$2+YEAR!$C$3-1)&amp;"       :="))</f>
        <v>1</v>
      </c>
      <c r="X1560">
        <f>IF(W1560&lt;1.1,W1560,IF(W1560&lt;YEAR!$C$2+YEAR!$C$3-2,W1560+1,(YEAR!$C$2+YEAR!$C$3-1)&amp;"       :="))</f>
        <v>1</v>
      </c>
      <c r="Y1560">
        <f>IF(X1560&lt;1.1,X1560,IF(X1560&lt;YEAR!$C$2+YEAR!$C$3-2,X1560+1,(YEAR!$C$2+YEAR!$C$3-1)&amp;"       :="))</f>
        <v>1</v>
      </c>
      <c r="Z1560">
        <f>IF(Y1560&lt;1.1,Y1560,IF(Y1560&lt;YEAR!$C$2+YEAR!$C$3-2,Y1560+1,(YEAR!$C$2+YEAR!$C$3-1)&amp;"       :="))</f>
        <v>1</v>
      </c>
      <c r="AA1560">
        <f>IF(Z1560&lt;1.1,Z1560,IF(Z1560&lt;YEAR!$C$2+YEAR!$C$3-2,Z1560+1,(YEAR!$C$2+YEAR!$C$3-1)&amp;"       :="))</f>
        <v>1</v>
      </c>
      <c r="AB1560">
        <f>IF(AA1560&lt;1.1,AA1560,IF(AA1560&lt;YEAR!$C$2+YEAR!$C$3-2,AA1560+1,(YEAR!$C$2+YEAR!$C$3-1)&amp;"       :="))</f>
        <v>1</v>
      </c>
      <c r="AC1560">
        <f>IF(AB1560&lt;1.1,AB1560,IF(AB1560&lt;YEAR!$C$2+YEAR!$C$3-2,AB1560+1,(YEAR!$C$2+YEAR!$C$3-1)&amp;"       :="))</f>
        <v>1</v>
      </c>
      <c r="AD1560">
        <f>IF(AC1560&lt;1.1,AC1560,IF(AC1560&lt;YEAR!$C$2+YEAR!$C$3-2,AC1560+1,(YEAR!$C$2+YEAR!$C$3-1)&amp;"       :="))</f>
        <v>1</v>
      </c>
      <c r="AE1560">
        <f>IF(AD1560&lt;1.1,AD1560,IF(AD1560&lt;YEAR!$C$2+YEAR!$C$3-2,AD1560+1,(YEAR!$C$2+YEAR!$C$3-1)&amp;"       :="))</f>
        <v>1</v>
      </c>
      <c r="AF1560">
        <f>IF(AE1560&lt;1.1,AE1560,IF(AE1560&lt;YEAR!$C$2+YEAR!$C$3-2,AE1560+1,(YEAR!$C$2+YEAR!$C$3-1)&amp;"       :="))</f>
        <v>1</v>
      </c>
      <c r="AG1560">
        <f>IF(AF1560&lt;1.1,AF1560,IF(AF1560&lt;YEAR!$C$2+YEAR!$C$3-2,AF1560+1,(YEAR!$C$2+YEAR!$C$3-1)&amp;"       :="))</f>
        <v>1</v>
      </c>
      <c r="AH1560">
        <f>IF(AG1560&lt;1.1,AG1560,IF(AG1560&lt;YEAR!$C$2+YEAR!$C$3-2,AG1560+1,(YEAR!$C$2+YEAR!$C$3-1)&amp;"       :="))</f>
        <v>1</v>
      </c>
      <c r="AI1560">
        <f>IF(AH1560&lt;1.1,AH1560,IF(AH1560&lt;YEAR!$C$2+YEAR!$C$3-2,AH1560+1,(YEAR!$C$2+YEAR!$C$3-1)&amp;"       :="))</f>
        <v>1</v>
      </c>
      <c r="AJ1560">
        <f>IF(AI1560&lt;1.1,AI1560,IF(AI1560&lt;YEAR!$C$2+YEAR!$C$3-2,AI1560+1,(YEAR!$C$2+YEAR!$C$3-1)&amp;"       :="))</f>
        <v>1</v>
      </c>
    </row>
    <row r="1561" spans="1:36">
      <c r="A1561">
        <f t="shared" ca="1" si="115"/>
        <v>38</v>
      </c>
      <c r="B1561" t="s">
        <v>51</v>
      </c>
      <c r="C1561" t="str">
        <f ca="1">IF(D1561="",OFFSET(AvailabilityFactor!A$1,A1561,0),C1560)</f>
        <v>D2HSF0852</v>
      </c>
      <c r="D1561" t="str" cm="1">
        <f t="array" aca="1" ref="D1561" ca="1">IF(D1560="",TS_DRC!$P$5,OFFSET(TS_DRC!P$5,RIGHT(D1560,2),0,TRUE))</f>
        <v>TS40</v>
      </c>
      <c r="E1561" t="str">
        <f t="shared" ca="1" si="116"/>
        <v>TS40</v>
      </c>
      <c r="F1561">
        <f>[3]Scenarios!$H$7</f>
        <v>1</v>
      </c>
      <c r="G1561">
        <f>IF(F1561&lt;1.1,F1561,IF(F1561&lt;YEAR!$C$2+YEAR!$C$3-2,F1561+1,(YEAR!$C$2+YEAR!$C$3-1)&amp;"       :="))</f>
        <v>1</v>
      </c>
      <c r="H1561">
        <f>IF(G1561&lt;1.1,G1561,IF(G1561&lt;YEAR!$C$2+YEAR!$C$3-2,G1561+1,(YEAR!$C$2+YEAR!$C$3-1)&amp;"       :="))</f>
        <v>1</v>
      </c>
      <c r="I1561">
        <f>IF(H1561&lt;1.1,H1561,IF(H1561&lt;YEAR!$C$2+YEAR!$C$3-2,H1561+1,(YEAR!$C$2+YEAR!$C$3-1)&amp;"       :="))</f>
        <v>1</v>
      </c>
      <c r="J1561">
        <f>IF(I1561&lt;1.1,I1561,IF(I1561&lt;YEAR!$C$2+YEAR!$C$3-2,I1561+1,(YEAR!$C$2+YEAR!$C$3-1)&amp;"       :="))</f>
        <v>1</v>
      </c>
      <c r="K1561">
        <f>IF(J1561&lt;1.1,J1561,IF(J1561&lt;YEAR!$C$2+YEAR!$C$3-2,J1561+1,(YEAR!$C$2+YEAR!$C$3-1)&amp;"       :="))</f>
        <v>1</v>
      </c>
      <c r="L1561">
        <f>IF(K1561&lt;1.1,K1561,IF(K1561&lt;YEAR!$C$2+YEAR!$C$3-2,K1561+1,(YEAR!$C$2+YEAR!$C$3-1)&amp;"       :="))</f>
        <v>1</v>
      </c>
      <c r="M1561">
        <f>IF(L1561&lt;1.1,L1561,IF(L1561&lt;YEAR!$C$2+YEAR!$C$3-2,L1561+1,(YEAR!$C$2+YEAR!$C$3-1)&amp;"       :="))</f>
        <v>1</v>
      </c>
      <c r="N1561">
        <f>IF(M1561&lt;1.1,M1561,IF(M1561&lt;YEAR!$C$2+YEAR!$C$3-2,M1561+1,(YEAR!$C$2+YEAR!$C$3-1)&amp;"       :="))</f>
        <v>1</v>
      </c>
      <c r="O1561">
        <f>IF(N1561&lt;1.1,N1561,IF(N1561&lt;YEAR!$C$2+YEAR!$C$3-2,N1561+1,(YEAR!$C$2+YEAR!$C$3-1)&amp;"       :="))</f>
        <v>1</v>
      </c>
      <c r="P1561">
        <f>IF(O1561&lt;1.1,O1561,IF(O1561&lt;YEAR!$C$2+YEAR!$C$3-2,O1561+1,(YEAR!$C$2+YEAR!$C$3-1)&amp;"       :="))</f>
        <v>1</v>
      </c>
      <c r="Q1561">
        <f>IF(P1561&lt;1.1,P1561,IF(P1561&lt;YEAR!$C$2+YEAR!$C$3-2,P1561+1,(YEAR!$C$2+YEAR!$C$3-1)&amp;"       :="))</f>
        <v>1</v>
      </c>
      <c r="R1561">
        <f>IF(Q1561&lt;1.1,Q1561,IF(Q1561&lt;YEAR!$C$2+YEAR!$C$3-2,Q1561+1,(YEAR!$C$2+YEAR!$C$3-1)&amp;"       :="))</f>
        <v>1</v>
      </c>
      <c r="S1561">
        <f>IF(R1561&lt;1.1,R1561,IF(R1561&lt;YEAR!$C$2+YEAR!$C$3-2,R1561+1,(YEAR!$C$2+YEAR!$C$3-1)&amp;"       :="))</f>
        <v>1</v>
      </c>
      <c r="T1561">
        <f>IF(S1561&lt;1.1,S1561,IF(S1561&lt;YEAR!$C$2+YEAR!$C$3-2,S1561+1,(YEAR!$C$2+YEAR!$C$3-1)&amp;"       :="))</f>
        <v>1</v>
      </c>
      <c r="U1561">
        <f>IF(T1561&lt;1.1,T1561,IF(T1561&lt;YEAR!$C$2+YEAR!$C$3-2,T1561+1,(YEAR!$C$2+YEAR!$C$3-1)&amp;"       :="))</f>
        <v>1</v>
      </c>
      <c r="V1561">
        <f>IF(U1561&lt;1.1,U1561,IF(U1561&lt;YEAR!$C$2+YEAR!$C$3-2,U1561+1,(YEAR!$C$2+YEAR!$C$3-1)&amp;"       :="))</f>
        <v>1</v>
      </c>
      <c r="W1561">
        <f>IF(V1561&lt;1.1,V1561,IF(V1561&lt;YEAR!$C$2+YEAR!$C$3-2,V1561+1,(YEAR!$C$2+YEAR!$C$3-1)&amp;"       :="))</f>
        <v>1</v>
      </c>
      <c r="X1561">
        <f>IF(W1561&lt;1.1,W1561,IF(W1561&lt;YEAR!$C$2+YEAR!$C$3-2,W1561+1,(YEAR!$C$2+YEAR!$C$3-1)&amp;"       :="))</f>
        <v>1</v>
      </c>
      <c r="Y1561">
        <f>IF(X1561&lt;1.1,X1561,IF(X1561&lt;YEAR!$C$2+YEAR!$C$3-2,X1561+1,(YEAR!$C$2+YEAR!$C$3-1)&amp;"       :="))</f>
        <v>1</v>
      </c>
      <c r="Z1561">
        <f>IF(Y1561&lt;1.1,Y1561,IF(Y1561&lt;YEAR!$C$2+YEAR!$C$3-2,Y1561+1,(YEAR!$C$2+YEAR!$C$3-1)&amp;"       :="))</f>
        <v>1</v>
      </c>
      <c r="AA1561">
        <f>IF(Z1561&lt;1.1,Z1561,IF(Z1561&lt;YEAR!$C$2+YEAR!$C$3-2,Z1561+1,(YEAR!$C$2+YEAR!$C$3-1)&amp;"       :="))</f>
        <v>1</v>
      </c>
      <c r="AB1561">
        <f>IF(AA1561&lt;1.1,AA1561,IF(AA1561&lt;YEAR!$C$2+YEAR!$C$3-2,AA1561+1,(YEAR!$C$2+YEAR!$C$3-1)&amp;"       :="))</f>
        <v>1</v>
      </c>
      <c r="AC1561">
        <f>IF(AB1561&lt;1.1,AB1561,IF(AB1561&lt;YEAR!$C$2+YEAR!$C$3-2,AB1561+1,(YEAR!$C$2+YEAR!$C$3-1)&amp;"       :="))</f>
        <v>1</v>
      </c>
      <c r="AD1561">
        <f>IF(AC1561&lt;1.1,AC1561,IF(AC1561&lt;YEAR!$C$2+YEAR!$C$3-2,AC1561+1,(YEAR!$C$2+YEAR!$C$3-1)&amp;"       :="))</f>
        <v>1</v>
      </c>
      <c r="AE1561">
        <f>IF(AD1561&lt;1.1,AD1561,IF(AD1561&lt;YEAR!$C$2+YEAR!$C$3-2,AD1561+1,(YEAR!$C$2+YEAR!$C$3-1)&amp;"       :="))</f>
        <v>1</v>
      </c>
      <c r="AF1561">
        <f>IF(AE1561&lt;1.1,AE1561,IF(AE1561&lt;YEAR!$C$2+YEAR!$C$3-2,AE1561+1,(YEAR!$C$2+YEAR!$C$3-1)&amp;"       :="))</f>
        <v>1</v>
      </c>
      <c r="AG1561">
        <f>IF(AF1561&lt;1.1,AF1561,IF(AF1561&lt;YEAR!$C$2+YEAR!$C$3-2,AF1561+1,(YEAR!$C$2+YEAR!$C$3-1)&amp;"       :="))</f>
        <v>1</v>
      </c>
      <c r="AH1561">
        <f>IF(AG1561&lt;1.1,AG1561,IF(AG1561&lt;YEAR!$C$2+YEAR!$C$3-2,AG1561+1,(YEAR!$C$2+YEAR!$C$3-1)&amp;"       :="))</f>
        <v>1</v>
      </c>
      <c r="AI1561">
        <f>IF(AH1561&lt;1.1,AH1561,IF(AH1561&lt;YEAR!$C$2+YEAR!$C$3-2,AH1561+1,(YEAR!$C$2+YEAR!$C$3-1)&amp;"       :="))</f>
        <v>1</v>
      </c>
      <c r="AJ1561">
        <f>IF(AI1561&lt;1.1,AI1561,IF(AI1561&lt;YEAR!$C$2+YEAR!$C$3-2,AI1561+1,(YEAR!$C$2+YEAR!$C$3-1)&amp;"       :="))</f>
        <v>1</v>
      </c>
    </row>
    <row r="1562" spans="1:36">
      <c r="A1562">
        <f t="shared" ca="1" si="115"/>
        <v>39</v>
      </c>
      <c r="B1562" t="s">
        <v>51</v>
      </c>
      <c r="C1562" t="str">
        <f ca="1">IF(D1562="",OFFSET(AvailabilityFactor!A$1,A1562,0),C1561)</f>
        <v>D2HSF0910</v>
      </c>
      <c r="D1562" t="str" cm="1">
        <f t="array" aca="1" ref="D1562" ca="1">IF(D1561="",TS_DRC!$P$5,OFFSET(TS_DRC!P$5,RIGHT(D1561,2),0,TRUE))</f>
        <v/>
      </c>
      <c r="E1562" t="str">
        <f t="shared" ca="1" si="116"/>
        <v xml:space="preserve">[DRC,D2HSF0910,*,*]          :         </v>
      </c>
      <c r="F1562">
        <f ca="1">IF($D1808="",YEAR!C$2,1)</f>
        <v>2020</v>
      </c>
      <c r="G1562">
        <f ca="1">IF(F1562&lt;1.1,F1562,IF(F1562&lt;YEAR!$C$2+YEAR!$C$3-2,F1562+1,(YEAR!$C$2+YEAR!$C$3-1)&amp;"       :="))</f>
        <v>2021</v>
      </c>
      <c r="H1562">
        <f ca="1">IF(G1562&lt;1.1,G1562,IF(G1562&lt;YEAR!$C$2+YEAR!$C$3-2,G1562+1,(YEAR!$C$2+YEAR!$C$3-1)&amp;"       :="))</f>
        <v>2022</v>
      </c>
      <c r="I1562">
        <f ca="1">IF(H1562&lt;1.1,H1562,IF(H1562&lt;YEAR!$C$2+YEAR!$C$3-2,H1562+1,(YEAR!$C$2+YEAR!$C$3-1)&amp;"       :="))</f>
        <v>2023</v>
      </c>
      <c r="J1562">
        <f ca="1">IF(I1562&lt;1.1,I1562,IF(I1562&lt;YEAR!$C$2+YEAR!$C$3-2,I1562+1,(YEAR!$C$2+YEAR!$C$3-1)&amp;"       :="))</f>
        <v>2024</v>
      </c>
      <c r="K1562">
        <f ca="1">IF(J1562&lt;1.1,J1562,IF(J1562&lt;YEAR!$C$2+YEAR!$C$3-2,J1562+1,(YEAR!$C$2+YEAR!$C$3-1)&amp;"       :="))</f>
        <v>2025</v>
      </c>
      <c r="L1562">
        <f ca="1">IF(K1562&lt;1.1,K1562,IF(K1562&lt;YEAR!$C$2+YEAR!$C$3-2,K1562+1,(YEAR!$C$2+YEAR!$C$3-1)&amp;"       :="))</f>
        <v>2026</v>
      </c>
      <c r="M1562">
        <f ca="1">IF(L1562&lt;1.1,L1562,IF(L1562&lt;YEAR!$C$2+YEAR!$C$3-2,L1562+1,(YEAR!$C$2+YEAR!$C$3-1)&amp;"       :="))</f>
        <v>2027</v>
      </c>
      <c r="N1562">
        <f ca="1">IF(M1562&lt;1.1,M1562,IF(M1562&lt;YEAR!$C$2+YEAR!$C$3-2,M1562+1,(YEAR!$C$2+YEAR!$C$3-1)&amp;"       :="))</f>
        <v>2028</v>
      </c>
      <c r="O1562">
        <f ca="1">IF(N1562&lt;1.1,N1562,IF(N1562&lt;YEAR!$C$2+YEAR!$C$3-2,N1562+1,(YEAR!$C$2+YEAR!$C$3-1)&amp;"       :="))</f>
        <v>2029</v>
      </c>
      <c r="P1562">
        <f ca="1">IF(O1562&lt;1.1,O1562,IF(O1562&lt;YEAR!$C$2+YEAR!$C$3-2,O1562+1,(YEAR!$C$2+YEAR!$C$3-1)&amp;"       :="))</f>
        <v>2030</v>
      </c>
      <c r="Q1562">
        <f ca="1">IF(P1562&lt;1.1,P1562,IF(P1562&lt;YEAR!$C$2+YEAR!$C$3-2,P1562+1,(YEAR!$C$2+YEAR!$C$3-1)&amp;"       :="))</f>
        <v>2031</v>
      </c>
      <c r="R1562">
        <f ca="1">IF(Q1562&lt;1.1,Q1562,IF(Q1562&lt;YEAR!$C$2+YEAR!$C$3-2,Q1562+1,(YEAR!$C$2+YEAR!$C$3-1)&amp;"       :="))</f>
        <v>2032</v>
      </c>
      <c r="S1562">
        <f ca="1">IF(R1562&lt;1.1,R1562,IF(R1562&lt;YEAR!$C$2+YEAR!$C$3-2,R1562+1,(YEAR!$C$2+YEAR!$C$3-1)&amp;"       :="))</f>
        <v>2033</v>
      </c>
      <c r="T1562">
        <f ca="1">IF(S1562&lt;1.1,S1562,IF(S1562&lt;YEAR!$C$2+YEAR!$C$3-2,S1562+1,(YEAR!$C$2+YEAR!$C$3-1)&amp;"       :="))</f>
        <v>2034</v>
      </c>
      <c r="U1562">
        <f ca="1">IF(T1562&lt;1.1,T1562,IF(T1562&lt;YEAR!$C$2+YEAR!$C$3-2,T1562+1,(YEAR!$C$2+YEAR!$C$3-1)&amp;"       :="))</f>
        <v>2035</v>
      </c>
      <c r="V1562">
        <f ca="1">IF(U1562&lt;1.1,U1562,IF(U1562&lt;YEAR!$C$2+YEAR!$C$3-2,U1562+1,(YEAR!$C$2+YEAR!$C$3-1)&amp;"       :="))</f>
        <v>2036</v>
      </c>
      <c r="W1562">
        <f ca="1">IF(V1562&lt;1.1,V1562,IF(V1562&lt;YEAR!$C$2+YEAR!$C$3-2,V1562+1,(YEAR!$C$2+YEAR!$C$3-1)&amp;"       :="))</f>
        <v>2037</v>
      </c>
      <c r="X1562">
        <f ca="1">IF(W1562&lt;1.1,W1562,IF(W1562&lt;YEAR!$C$2+YEAR!$C$3-2,W1562+1,(YEAR!$C$2+YEAR!$C$3-1)&amp;"       :="))</f>
        <v>2038</v>
      </c>
      <c r="Y1562">
        <f ca="1">IF(X1562&lt;1.1,X1562,IF(X1562&lt;YEAR!$C$2+YEAR!$C$3-2,X1562+1,(YEAR!$C$2+YEAR!$C$3-1)&amp;"       :="))</f>
        <v>2039</v>
      </c>
      <c r="Z1562">
        <f ca="1">IF(Y1562&lt;1.1,Y1562,IF(Y1562&lt;YEAR!$C$2+YEAR!$C$3-2,Y1562+1,(YEAR!$C$2+YEAR!$C$3-1)&amp;"       :="))</f>
        <v>2040</v>
      </c>
      <c r="AA1562">
        <f ca="1">IF(Z1562&lt;1.1,Z1562,IF(Z1562&lt;YEAR!$C$2+YEAR!$C$3-2,Z1562+1,(YEAR!$C$2+YEAR!$C$3-1)&amp;"       :="))</f>
        <v>2041</v>
      </c>
      <c r="AB1562">
        <f ca="1">IF(AA1562&lt;1.1,AA1562,IF(AA1562&lt;YEAR!$C$2+YEAR!$C$3-2,AA1562+1,(YEAR!$C$2+YEAR!$C$3-1)&amp;"       :="))</f>
        <v>2042</v>
      </c>
      <c r="AC1562">
        <f ca="1">IF(AB1562&lt;1.1,AB1562,IF(AB1562&lt;YEAR!$C$2+YEAR!$C$3-2,AB1562+1,(YEAR!$C$2+YEAR!$C$3-1)&amp;"       :="))</f>
        <v>2043</v>
      </c>
      <c r="AD1562">
        <f ca="1">IF(AC1562&lt;1.1,AC1562,IF(AC1562&lt;YEAR!$C$2+YEAR!$C$3-2,AC1562+1,(YEAR!$C$2+YEAR!$C$3-1)&amp;"       :="))</f>
        <v>2044</v>
      </c>
      <c r="AE1562">
        <f ca="1">IF(AD1562&lt;1.1,AD1562,IF(AD1562&lt;YEAR!$C$2+YEAR!$C$3-2,AD1562+1,(YEAR!$C$2+YEAR!$C$3-1)&amp;"       :="))</f>
        <v>2045</v>
      </c>
      <c r="AF1562">
        <f ca="1">IF(AE1562&lt;1.1,AE1562,IF(AE1562&lt;YEAR!$C$2+YEAR!$C$3-2,AE1562+1,(YEAR!$C$2+YEAR!$C$3-1)&amp;"       :="))</f>
        <v>2046</v>
      </c>
      <c r="AG1562">
        <f ca="1">IF(AF1562&lt;1.1,AF1562,IF(AF1562&lt;YEAR!$C$2+YEAR!$C$3-2,AF1562+1,(YEAR!$C$2+YEAR!$C$3-1)&amp;"       :="))</f>
        <v>2047</v>
      </c>
      <c r="AH1562">
        <f ca="1">IF(AG1562&lt;1.1,AG1562,IF(AG1562&lt;YEAR!$C$2+YEAR!$C$3-2,AG1562+1,(YEAR!$C$2+YEAR!$C$3-1)&amp;"       :="))</f>
        <v>2048</v>
      </c>
      <c r="AI1562">
        <f ca="1">IF(AH1562&lt;1.1,AH1562,IF(AH1562&lt;YEAR!$C$2+YEAR!$C$3-2,AH1562+1,(YEAR!$C$2+YEAR!$C$3-1)&amp;"       :="))</f>
        <v>2049</v>
      </c>
      <c r="AJ1562" t="str">
        <f ca="1">IF(AI1562&lt;1.1,AI1562,IF(AI1562&lt;YEAR!$C$2+YEAR!$C$3-2,AI1562+1,(YEAR!$C$2+YEAR!$C$3-1)&amp;"       :="))</f>
        <v>2050       :=</v>
      </c>
    </row>
    <row r="1563" spans="1:36">
      <c r="A1563">
        <f t="shared" ca="1" si="114"/>
        <v>39</v>
      </c>
      <c r="B1563" t="s">
        <v>51</v>
      </c>
      <c r="C1563" t="str">
        <f ca="1">IF(D1563="",OFFSET(AvailabilityFactor!A$1,A1563,0),C1562)</f>
        <v>D2HSF0910</v>
      </c>
      <c r="D1563" t="str" cm="1">
        <f t="array" aca="1" ref="D1563" ca="1">IF(D1562="",TS_DRC!$P$5,OFFSET(TS_DRC!P$5,RIGHT(D1562,2),0,TRUE))</f>
        <v>TS01</v>
      </c>
      <c r="E1563" t="str">
        <f t="shared" ca="1" si="109"/>
        <v>TS01</v>
      </c>
      <c r="F1563">
        <f>[3]Scenarios!$H$7</f>
        <v>1</v>
      </c>
      <c r="G1563">
        <f>IF(F1563&lt;1.1,F1563,IF(F1563&lt;YEAR!$C$2+YEAR!$C$3-2,F1563+1,(YEAR!$C$2+YEAR!$C$3-1)&amp;"       :="))</f>
        <v>1</v>
      </c>
      <c r="H1563">
        <f>IF(G1563&lt;1.1,G1563,IF(G1563&lt;YEAR!$C$2+YEAR!$C$3-2,G1563+1,(YEAR!$C$2+YEAR!$C$3-1)&amp;"       :="))</f>
        <v>1</v>
      </c>
      <c r="I1563">
        <f>IF(H1563&lt;1.1,H1563,IF(H1563&lt;YEAR!$C$2+YEAR!$C$3-2,H1563+1,(YEAR!$C$2+YEAR!$C$3-1)&amp;"       :="))</f>
        <v>1</v>
      </c>
      <c r="J1563">
        <f>IF(I1563&lt;1.1,I1563,IF(I1563&lt;YEAR!$C$2+YEAR!$C$3-2,I1563+1,(YEAR!$C$2+YEAR!$C$3-1)&amp;"       :="))</f>
        <v>1</v>
      </c>
      <c r="K1563">
        <f>IF(J1563&lt;1.1,J1563,IF(J1563&lt;YEAR!$C$2+YEAR!$C$3-2,J1563+1,(YEAR!$C$2+YEAR!$C$3-1)&amp;"       :="))</f>
        <v>1</v>
      </c>
      <c r="L1563">
        <f>IF(K1563&lt;1.1,K1563,IF(K1563&lt;YEAR!$C$2+YEAR!$C$3-2,K1563+1,(YEAR!$C$2+YEAR!$C$3-1)&amp;"       :="))</f>
        <v>1</v>
      </c>
      <c r="M1563">
        <f>IF(L1563&lt;1.1,L1563,IF(L1563&lt;YEAR!$C$2+YEAR!$C$3-2,L1563+1,(YEAR!$C$2+YEAR!$C$3-1)&amp;"       :="))</f>
        <v>1</v>
      </c>
      <c r="N1563">
        <f>IF(M1563&lt;1.1,M1563,IF(M1563&lt;YEAR!$C$2+YEAR!$C$3-2,M1563+1,(YEAR!$C$2+YEAR!$C$3-1)&amp;"       :="))</f>
        <v>1</v>
      </c>
      <c r="O1563">
        <f>IF(N1563&lt;1.1,N1563,IF(N1563&lt;YEAR!$C$2+YEAR!$C$3-2,N1563+1,(YEAR!$C$2+YEAR!$C$3-1)&amp;"       :="))</f>
        <v>1</v>
      </c>
      <c r="P1563">
        <f>IF(O1563&lt;1.1,O1563,IF(O1563&lt;YEAR!$C$2+YEAR!$C$3-2,O1563+1,(YEAR!$C$2+YEAR!$C$3-1)&amp;"       :="))</f>
        <v>1</v>
      </c>
      <c r="Q1563">
        <f>IF(P1563&lt;1.1,P1563,IF(P1563&lt;YEAR!$C$2+YEAR!$C$3-2,P1563+1,(YEAR!$C$2+YEAR!$C$3-1)&amp;"       :="))</f>
        <v>1</v>
      </c>
      <c r="R1563">
        <f>IF(Q1563&lt;1.1,Q1563,IF(Q1563&lt;YEAR!$C$2+YEAR!$C$3-2,Q1563+1,(YEAR!$C$2+YEAR!$C$3-1)&amp;"       :="))</f>
        <v>1</v>
      </c>
      <c r="S1563">
        <f>IF(R1563&lt;1.1,R1563,IF(R1563&lt;YEAR!$C$2+YEAR!$C$3-2,R1563+1,(YEAR!$C$2+YEAR!$C$3-1)&amp;"       :="))</f>
        <v>1</v>
      </c>
      <c r="T1563">
        <f>IF(S1563&lt;1.1,S1563,IF(S1563&lt;YEAR!$C$2+YEAR!$C$3-2,S1563+1,(YEAR!$C$2+YEAR!$C$3-1)&amp;"       :="))</f>
        <v>1</v>
      </c>
      <c r="U1563">
        <f>IF(T1563&lt;1.1,T1563,IF(T1563&lt;YEAR!$C$2+YEAR!$C$3-2,T1563+1,(YEAR!$C$2+YEAR!$C$3-1)&amp;"       :="))</f>
        <v>1</v>
      </c>
      <c r="V1563">
        <f>IF(U1563&lt;1.1,U1563,IF(U1563&lt;YEAR!$C$2+YEAR!$C$3-2,U1563+1,(YEAR!$C$2+YEAR!$C$3-1)&amp;"       :="))</f>
        <v>1</v>
      </c>
      <c r="W1563">
        <f>IF(V1563&lt;1.1,V1563,IF(V1563&lt;YEAR!$C$2+YEAR!$C$3-2,V1563+1,(YEAR!$C$2+YEAR!$C$3-1)&amp;"       :="))</f>
        <v>1</v>
      </c>
      <c r="X1563">
        <f>IF(W1563&lt;1.1,W1563,IF(W1563&lt;YEAR!$C$2+YEAR!$C$3-2,W1563+1,(YEAR!$C$2+YEAR!$C$3-1)&amp;"       :="))</f>
        <v>1</v>
      </c>
      <c r="Y1563">
        <f>IF(X1563&lt;1.1,X1563,IF(X1563&lt;YEAR!$C$2+YEAR!$C$3-2,X1563+1,(YEAR!$C$2+YEAR!$C$3-1)&amp;"       :="))</f>
        <v>1</v>
      </c>
      <c r="Z1563">
        <f>IF(Y1563&lt;1.1,Y1563,IF(Y1563&lt;YEAR!$C$2+YEAR!$C$3-2,Y1563+1,(YEAR!$C$2+YEAR!$C$3-1)&amp;"       :="))</f>
        <v>1</v>
      </c>
      <c r="AA1563">
        <f>IF(Z1563&lt;1.1,Z1563,IF(Z1563&lt;YEAR!$C$2+YEAR!$C$3-2,Z1563+1,(YEAR!$C$2+YEAR!$C$3-1)&amp;"       :="))</f>
        <v>1</v>
      </c>
      <c r="AB1563">
        <f>IF(AA1563&lt;1.1,AA1563,IF(AA1563&lt;YEAR!$C$2+YEAR!$C$3-2,AA1563+1,(YEAR!$C$2+YEAR!$C$3-1)&amp;"       :="))</f>
        <v>1</v>
      </c>
      <c r="AC1563">
        <f>IF(AB1563&lt;1.1,AB1563,IF(AB1563&lt;YEAR!$C$2+YEAR!$C$3-2,AB1563+1,(YEAR!$C$2+YEAR!$C$3-1)&amp;"       :="))</f>
        <v>1</v>
      </c>
      <c r="AD1563">
        <f>IF(AC1563&lt;1.1,AC1563,IF(AC1563&lt;YEAR!$C$2+YEAR!$C$3-2,AC1563+1,(YEAR!$C$2+YEAR!$C$3-1)&amp;"       :="))</f>
        <v>1</v>
      </c>
      <c r="AE1563">
        <f>IF(AD1563&lt;1.1,AD1563,IF(AD1563&lt;YEAR!$C$2+YEAR!$C$3-2,AD1563+1,(YEAR!$C$2+YEAR!$C$3-1)&amp;"       :="))</f>
        <v>1</v>
      </c>
      <c r="AF1563">
        <f>IF(AE1563&lt;1.1,AE1563,IF(AE1563&lt;YEAR!$C$2+YEAR!$C$3-2,AE1563+1,(YEAR!$C$2+YEAR!$C$3-1)&amp;"       :="))</f>
        <v>1</v>
      </c>
      <c r="AG1563">
        <f>IF(AF1563&lt;1.1,AF1563,IF(AF1563&lt;YEAR!$C$2+YEAR!$C$3-2,AF1563+1,(YEAR!$C$2+YEAR!$C$3-1)&amp;"       :="))</f>
        <v>1</v>
      </c>
      <c r="AH1563">
        <f>IF(AG1563&lt;1.1,AG1563,IF(AG1563&lt;YEAR!$C$2+YEAR!$C$3-2,AG1563+1,(YEAR!$C$2+YEAR!$C$3-1)&amp;"       :="))</f>
        <v>1</v>
      </c>
      <c r="AI1563">
        <f>IF(AH1563&lt;1.1,AH1563,IF(AH1563&lt;YEAR!$C$2+YEAR!$C$3-2,AH1563+1,(YEAR!$C$2+YEAR!$C$3-1)&amp;"       :="))</f>
        <v>1</v>
      </c>
      <c r="AJ1563">
        <f>IF(AI1563&lt;1.1,AI1563,IF(AI1563&lt;YEAR!$C$2+YEAR!$C$3-2,AI1563+1,(YEAR!$C$2+YEAR!$C$3-1)&amp;"       :="))</f>
        <v>1</v>
      </c>
    </row>
    <row r="1564" spans="1:36">
      <c r="A1564">
        <f t="shared" ca="1" si="114"/>
        <v>39</v>
      </c>
      <c r="B1564" t="s">
        <v>51</v>
      </c>
      <c r="C1564" t="str">
        <f ca="1">IF(D1564="",OFFSET(AvailabilityFactor!A$1,A1564,0),C1563)</f>
        <v>D2HSF0910</v>
      </c>
      <c r="D1564" t="str" cm="1">
        <f t="array" aca="1" ref="D1564" ca="1">IF(D1563="",TS_DRC!$P$5,OFFSET(TS_DRC!P$5,RIGHT(D1563,2),0,TRUE))</f>
        <v>TS02</v>
      </c>
      <c r="E1564" t="str">
        <f t="shared" ca="1" si="109"/>
        <v>TS02</v>
      </c>
      <c r="F1564">
        <f>[3]Scenarios!$H$7</f>
        <v>1</v>
      </c>
      <c r="G1564">
        <f>IF(F1564&lt;1.1,F1564,IF(F1564&lt;YEAR!$C$2+YEAR!$C$3-2,F1564+1,(YEAR!$C$2+YEAR!$C$3-1)&amp;"       :="))</f>
        <v>1</v>
      </c>
      <c r="H1564">
        <f>IF(G1564&lt;1.1,G1564,IF(G1564&lt;YEAR!$C$2+YEAR!$C$3-2,G1564+1,(YEAR!$C$2+YEAR!$C$3-1)&amp;"       :="))</f>
        <v>1</v>
      </c>
      <c r="I1564">
        <f>IF(H1564&lt;1.1,H1564,IF(H1564&lt;YEAR!$C$2+YEAR!$C$3-2,H1564+1,(YEAR!$C$2+YEAR!$C$3-1)&amp;"       :="))</f>
        <v>1</v>
      </c>
      <c r="J1564">
        <f>IF(I1564&lt;1.1,I1564,IF(I1564&lt;YEAR!$C$2+YEAR!$C$3-2,I1564+1,(YEAR!$C$2+YEAR!$C$3-1)&amp;"       :="))</f>
        <v>1</v>
      </c>
      <c r="K1564">
        <f>IF(J1564&lt;1.1,J1564,IF(J1564&lt;YEAR!$C$2+YEAR!$C$3-2,J1564+1,(YEAR!$C$2+YEAR!$C$3-1)&amp;"       :="))</f>
        <v>1</v>
      </c>
      <c r="L1564">
        <f>IF(K1564&lt;1.1,K1564,IF(K1564&lt;YEAR!$C$2+YEAR!$C$3-2,K1564+1,(YEAR!$C$2+YEAR!$C$3-1)&amp;"       :="))</f>
        <v>1</v>
      </c>
      <c r="M1564">
        <f>IF(L1564&lt;1.1,L1564,IF(L1564&lt;YEAR!$C$2+YEAR!$C$3-2,L1564+1,(YEAR!$C$2+YEAR!$C$3-1)&amp;"       :="))</f>
        <v>1</v>
      </c>
      <c r="N1564">
        <f>IF(M1564&lt;1.1,M1564,IF(M1564&lt;YEAR!$C$2+YEAR!$C$3-2,M1564+1,(YEAR!$C$2+YEAR!$C$3-1)&amp;"       :="))</f>
        <v>1</v>
      </c>
      <c r="O1564">
        <f>IF(N1564&lt;1.1,N1564,IF(N1564&lt;YEAR!$C$2+YEAR!$C$3-2,N1564+1,(YEAR!$C$2+YEAR!$C$3-1)&amp;"       :="))</f>
        <v>1</v>
      </c>
      <c r="P1564">
        <f>IF(O1564&lt;1.1,O1564,IF(O1564&lt;YEAR!$C$2+YEAR!$C$3-2,O1564+1,(YEAR!$C$2+YEAR!$C$3-1)&amp;"       :="))</f>
        <v>1</v>
      </c>
      <c r="Q1564">
        <f>IF(P1564&lt;1.1,P1564,IF(P1564&lt;YEAR!$C$2+YEAR!$C$3-2,P1564+1,(YEAR!$C$2+YEAR!$C$3-1)&amp;"       :="))</f>
        <v>1</v>
      </c>
      <c r="R1564">
        <f>IF(Q1564&lt;1.1,Q1564,IF(Q1564&lt;YEAR!$C$2+YEAR!$C$3-2,Q1564+1,(YEAR!$C$2+YEAR!$C$3-1)&amp;"       :="))</f>
        <v>1</v>
      </c>
      <c r="S1564">
        <f>IF(R1564&lt;1.1,R1564,IF(R1564&lt;YEAR!$C$2+YEAR!$C$3-2,R1564+1,(YEAR!$C$2+YEAR!$C$3-1)&amp;"       :="))</f>
        <v>1</v>
      </c>
      <c r="T1564">
        <f>IF(S1564&lt;1.1,S1564,IF(S1564&lt;YEAR!$C$2+YEAR!$C$3-2,S1564+1,(YEAR!$C$2+YEAR!$C$3-1)&amp;"       :="))</f>
        <v>1</v>
      </c>
      <c r="U1564">
        <f>IF(T1564&lt;1.1,T1564,IF(T1564&lt;YEAR!$C$2+YEAR!$C$3-2,T1564+1,(YEAR!$C$2+YEAR!$C$3-1)&amp;"       :="))</f>
        <v>1</v>
      </c>
      <c r="V1564">
        <f>IF(U1564&lt;1.1,U1564,IF(U1564&lt;YEAR!$C$2+YEAR!$C$3-2,U1564+1,(YEAR!$C$2+YEAR!$C$3-1)&amp;"       :="))</f>
        <v>1</v>
      </c>
      <c r="W1564">
        <f>IF(V1564&lt;1.1,V1564,IF(V1564&lt;YEAR!$C$2+YEAR!$C$3-2,V1564+1,(YEAR!$C$2+YEAR!$C$3-1)&amp;"       :="))</f>
        <v>1</v>
      </c>
      <c r="X1564">
        <f>IF(W1564&lt;1.1,W1564,IF(W1564&lt;YEAR!$C$2+YEAR!$C$3-2,W1564+1,(YEAR!$C$2+YEAR!$C$3-1)&amp;"       :="))</f>
        <v>1</v>
      </c>
      <c r="Y1564">
        <f>IF(X1564&lt;1.1,X1564,IF(X1564&lt;YEAR!$C$2+YEAR!$C$3-2,X1564+1,(YEAR!$C$2+YEAR!$C$3-1)&amp;"       :="))</f>
        <v>1</v>
      </c>
      <c r="Z1564">
        <f>IF(Y1564&lt;1.1,Y1564,IF(Y1564&lt;YEAR!$C$2+YEAR!$C$3-2,Y1564+1,(YEAR!$C$2+YEAR!$C$3-1)&amp;"       :="))</f>
        <v>1</v>
      </c>
      <c r="AA1564">
        <f>IF(Z1564&lt;1.1,Z1564,IF(Z1564&lt;YEAR!$C$2+YEAR!$C$3-2,Z1564+1,(YEAR!$C$2+YEAR!$C$3-1)&amp;"       :="))</f>
        <v>1</v>
      </c>
      <c r="AB1564">
        <f>IF(AA1564&lt;1.1,AA1564,IF(AA1564&lt;YEAR!$C$2+YEAR!$C$3-2,AA1564+1,(YEAR!$C$2+YEAR!$C$3-1)&amp;"       :="))</f>
        <v>1</v>
      </c>
      <c r="AC1564">
        <f>IF(AB1564&lt;1.1,AB1564,IF(AB1564&lt;YEAR!$C$2+YEAR!$C$3-2,AB1564+1,(YEAR!$C$2+YEAR!$C$3-1)&amp;"       :="))</f>
        <v>1</v>
      </c>
      <c r="AD1564">
        <f>IF(AC1564&lt;1.1,AC1564,IF(AC1564&lt;YEAR!$C$2+YEAR!$C$3-2,AC1564+1,(YEAR!$C$2+YEAR!$C$3-1)&amp;"       :="))</f>
        <v>1</v>
      </c>
      <c r="AE1564">
        <f>IF(AD1564&lt;1.1,AD1564,IF(AD1564&lt;YEAR!$C$2+YEAR!$C$3-2,AD1564+1,(YEAR!$C$2+YEAR!$C$3-1)&amp;"       :="))</f>
        <v>1</v>
      </c>
      <c r="AF1564">
        <f>IF(AE1564&lt;1.1,AE1564,IF(AE1564&lt;YEAR!$C$2+YEAR!$C$3-2,AE1564+1,(YEAR!$C$2+YEAR!$C$3-1)&amp;"       :="))</f>
        <v>1</v>
      </c>
      <c r="AG1564">
        <f>IF(AF1564&lt;1.1,AF1564,IF(AF1564&lt;YEAR!$C$2+YEAR!$C$3-2,AF1564+1,(YEAR!$C$2+YEAR!$C$3-1)&amp;"       :="))</f>
        <v>1</v>
      </c>
      <c r="AH1564">
        <f>IF(AG1564&lt;1.1,AG1564,IF(AG1564&lt;YEAR!$C$2+YEAR!$C$3-2,AG1564+1,(YEAR!$C$2+YEAR!$C$3-1)&amp;"       :="))</f>
        <v>1</v>
      </c>
      <c r="AI1564">
        <f>IF(AH1564&lt;1.1,AH1564,IF(AH1564&lt;YEAR!$C$2+YEAR!$C$3-2,AH1564+1,(YEAR!$C$2+YEAR!$C$3-1)&amp;"       :="))</f>
        <v>1</v>
      </c>
      <c r="AJ1564">
        <f>IF(AI1564&lt;1.1,AI1564,IF(AI1564&lt;YEAR!$C$2+YEAR!$C$3-2,AI1564+1,(YEAR!$C$2+YEAR!$C$3-1)&amp;"       :="))</f>
        <v>1</v>
      </c>
    </row>
    <row r="1565" spans="1:36">
      <c r="A1565">
        <f t="shared" ca="1" si="114"/>
        <v>39</v>
      </c>
      <c r="B1565" t="s">
        <v>51</v>
      </c>
      <c r="C1565" t="str">
        <f ca="1">IF(D1565="",OFFSET(AvailabilityFactor!A$1,A1565,0),C1564)</f>
        <v>D2HSF0910</v>
      </c>
      <c r="D1565" t="str" cm="1">
        <f t="array" aca="1" ref="D1565" ca="1">IF(D1564="",TS_DRC!$P$5,OFFSET(TS_DRC!P$5,RIGHT(D1564,2),0,TRUE))</f>
        <v>TS03</v>
      </c>
      <c r="E1565" t="str">
        <f t="shared" ca="1" si="109"/>
        <v>TS03</v>
      </c>
      <c r="F1565">
        <f>[3]Scenarios!$H$7</f>
        <v>1</v>
      </c>
      <c r="G1565">
        <f>IF(F1565&lt;1.1,F1565,IF(F1565&lt;YEAR!$C$2+YEAR!$C$3-2,F1565+1,(YEAR!$C$2+YEAR!$C$3-1)&amp;"       :="))</f>
        <v>1</v>
      </c>
      <c r="H1565">
        <f>IF(G1565&lt;1.1,G1565,IF(G1565&lt;YEAR!$C$2+YEAR!$C$3-2,G1565+1,(YEAR!$C$2+YEAR!$C$3-1)&amp;"       :="))</f>
        <v>1</v>
      </c>
      <c r="I1565">
        <f>IF(H1565&lt;1.1,H1565,IF(H1565&lt;YEAR!$C$2+YEAR!$C$3-2,H1565+1,(YEAR!$C$2+YEAR!$C$3-1)&amp;"       :="))</f>
        <v>1</v>
      </c>
      <c r="J1565">
        <f>IF(I1565&lt;1.1,I1565,IF(I1565&lt;YEAR!$C$2+YEAR!$C$3-2,I1565+1,(YEAR!$C$2+YEAR!$C$3-1)&amp;"       :="))</f>
        <v>1</v>
      </c>
      <c r="K1565">
        <f>IF(J1565&lt;1.1,J1565,IF(J1565&lt;YEAR!$C$2+YEAR!$C$3-2,J1565+1,(YEAR!$C$2+YEAR!$C$3-1)&amp;"       :="))</f>
        <v>1</v>
      </c>
      <c r="L1565">
        <f>IF(K1565&lt;1.1,K1565,IF(K1565&lt;YEAR!$C$2+YEAR!$C$3-2,K1565+1,(YEAR!$C$2+YEAR!$C$3-1)&amp;"       :="))</f>
        <v>1</v>
      </c>
      <c r="M1565">
        <f>IF(L1565&lt;1.1,L1565,IF(L1565&lt;YEAR!$C$2+YEAR!$C$3-2,L1565+1,(YEAR!$C$2+YEAR!$C$3-1)&amp;"       :="))</f>
        <v>1</v>
      </c>
      <c r="N1565">
        <f>IF(M1565&lt;1.1,M1565,IF(M1565&lt;YEAR!$C$2+YEAR!$C$3-2,M1565+1,(YEAR!$C$2+YEAR!$C$3-1)&amp;"       :="))</f>
        <v>1</v>
      </c>
      <c r="O1565">
        <f>IF(N1565&lt;1.1,N1565,IF(N1565&lt;YEAR!$C$2+YEAR!$C$3-2,N1565+1,(YEAR!$C$2+YEAR!$C$3-1)&amp;"       :="))</f>
        <v>1</v>
      </c>
      <c r="P1565">
        <f>IF(O1565&lt;1.1,O1565,IF(O1565&lt;YEAR!$C$2+YEAR!$C$3-2,O1565+1,(YEAR!$C$2+YEAR!$C$3-1)&amp;"       :="))</f>
        <v>1</v>
      </c>
      <c r="Q1565">
        <f>IF(P1565&lt;1.1,P1565,IF(P1565&lt;YEAR!$C$2+YEAR!$C$3-2,P1565+1,(YEAR!$C$2+YEAR!$C$3-1)&amp;"       :="))</f>
        <v>1</v>
      </c>
      <c r="R1565">
        <f>IF(Q1565&lt;1.1,Q1565,IF(Q1565&lt;YEAR!$C$2+YEAR!$C$3-2,Q1565+1,(YEAR!$C$2+YEAR!$C$3-1)&amp;"       :="))</f>
        <v>1</v>
      </c>
      <c r="S1565">
        <f>IF(R1565&lt;1.1,R1565,IF(R1565&lt;YEAR!$C$2+YEAR!$C$3-2,R1565+1,(YEAR!$C$2+YEAR!$C$3-1)&amp;"       :="))</f>
        <v>1</v>
      </c>
      <c r="T1565">
        <f>IF(S1565&lt;1.1,S1565,IF(S1565&lt;YEAR!$C$2+YEAR!$C$3-2,S1565+1,(YEAR!$C$2+YEAR!$C$3-1)&amp;"       :="))</f>
        <v>1</v>
      </c>
      <c r="U1565">
        <f>IF(T1565&lt;1.1,T1565,IF(T1565&lt;YEAR!$C$2+YEAR!$C$3-2,T1565+1,(YEAR!$C$2+YEAR!$C$3-1)&amp;"       :="))</f>
        <v>1</v>
      </c>
      <c r="V1565">
        <f>IF(U1565&lt;1.1,U1565,IF(U1565&lt;YEAR!$C$2+YEAR!$C$3-2,U1565+1,(YEAR!$C$2+YEAR!$C$3-1)&amp;"       :="))</f>
        <v>1</v>
      </c>
      <c r="W1565">
        <f>IF(V1565&lt;1.1,V1565,IF(V1565&lt;YEAR!$C$2+YEAR!$C$3-2,V1565+1,(YEAR!$C$2+YEAR!$C$3-1)&amp;"       :="))</f>
        <v>1</v>
      </c>
      <c r="X1565">
        <f>IF(W1565&lt;1.1,W1565,IF(W1565&lt;YEAR!$C$2+YEAR!$C$3-2,W1565+1,(YEAR!$C$2+YEAR!$C$3-1)&amp;"       :="))</f>
        <v>1</v>
      </c>
      <c r="Y1565">
        <f>IF(X1565&lt;1.1,X1565,IF(X1565&lt;YEAR!$C$2+YEAR!$C$3-2,X1565+1,(YEAR!$C$2+YEAR!$C$3-1)&amp;"       :="))</f>
        <v>1</v>
      </c>
      <c r="Z1565">
        <f>IF(Y1565&lt;1.1,Y1565,IF(Y1565&lt;YEAR!$C$2+YEAR!$C$3-2,Y1565+1,(YEAR!$C$2+YEAR!$C$3-1)&amp;"       :="))</f>
        <v>1</v>
      </c>
      <c r="AA1565">
        <f>IF(Z1565&lt;1.1,Z1565,IF(Z1565&lt;YEAR!$C$2+YEAR!$C$3-2,Z1565+1,(YEAR!$C$2+YEAR!$C$3-1)&amp;"       :="))</f>
        <v>1</v>
      </c>
      <c r="AB1565">
        <f>IF(AA1565&lt;1.1,AA1565,IF(AA1565&lt;YEAR!$C$2+YEAR!$C$3-2,AA1565+1,(YEAR!$C$2+YEAR!$C$3-1)&amp;"       :="))</f>
        <v>1</v>
      </c>
      <c r="AC1565">
        <f>IF(AB1565&lt;1.1,AB1565,IF(AB1565&lt;YEAR!$C$2+YEAR!$C$3-2,AB1565+1,(YEAR!$C$2+YEAR!$C$3-1)&amp;"       :="))</f>
        <v>1</v>
      </c>
      <c r="AD1565">
        <f>IF(AC1565&lt;1.1,AC1565,IF(AC1565&lt;YEAR!$C$2+YEAR!$C$3-2,AC1565+1,(YEAR!$C$2+YEAR!$C$3-1)&amp;"       :="))</f>
        <v>1</v>
      </c>
      <c r="AE1565">
        <f>IF(AD1565&lt;1.1,AD1565,IF(AD1565&lt;YEAR!$C$2+YEAR!$C$3-2,AD1565+1,(YEAR!$C$2+YEAR!$C$3-1)&amp;"       :="))</f>
        <v>1</v>
      </c>
      <c r="AF1565">
        <f>IF(AE1565&lt;1.1,AE1565,IF(AE1565&lt;YEAR!$C$2+YEAR!$C$3-2,AE1565+1,(YEAR!$C$2+YEAR!$C$3-1)&amp;"       :="))</f>
        <v>1</v>
      </c>
      <c r="AG1565">
        <f>IF(AF1565&lt;1.1,AF1565,IF(AF1565&lt;YEAR!$C$2+YEAR!$C$3-2,AF1565+1,(YEAR!$C$2+YEAR!$C$3-1)&amp;"       :="))</f>
        <v>1</v>
      </c>
      <c r="AH1565">
        <f>IF(AG1565&lt;1.1,AG1565,IF(AG1565&lt;YEAR!$C$2+YEAR!$C$3-2,AG1565+1,(YEAR!$C$2+YEAR!$C$3-1)&amp;"       :="))</f>
        <v>1</v>
      </c>
      <c r="AI1565">
        <f>IF(AH1565&lt;1.1,AH1565,IF(AH1565&lt;YEAR!$C$2+YEAR!$C$3-2,AH1565+1,(YEAR!$C$2+YEAR!$C$3-1)&amp;"       :="))</f>
        <v>1</v>
      </c>
      <c r="AJ1565">
        <f>IF(AI1565&lt;1.1,AI1565,IF(AI1565&lt;YEAR!$C$2+YEAR!$C$3-2,AI1565+1,(YEAR!$C$2+YEAR!$C$3-1)&amp;"       :="))</f>
        <v>1</v>
      </c>
    </row>
    <row r="1566" spans="1:36">
      <c r="A1566">
        <f t="shared" ca="1" si="114"/>
        <v>39</v>
      </c>
      <c r="B1566" t="s">
        <v>51</v>
      </c>
      <c r="C1566" t="str">
        <f ca="1">IF(D1566="",OFFSET(AvailabilityFactor!A$1,A1566,0),C1565)</f>
        <v>D2HSF0910</v>
      </c>
      <c r="D1566" t="str" cm="1">
        <f t="array" aca="1" ref="D1566" ca="1">IF(D1565="",TS_DRC!$P$5,OFFSET(TS_DRC!P$5,RIGHT(D1565,2),0,TRUE))</f>
        <v>TS04</v>
      </c>
      <c r="E1566" t="str">
        <f t="shared" ca="1" si="109"/>
        <v>TS04</v>
      </c>
      <c r="F1566">
        <f>[3]Scenarios!$H$7</f>
        <v>1</v>
      </c>
      <c r="G1566">
        <f>IF(F1566&lt;1.1,F1566,IF(F1566&lt;YEAR!$C$2+YEAR!$C$3-2,F1566+1,(YEAR!$C$2+YEAR!$C$3-1)&amp;"       :="))</f>
        <v>1</v>
      </c>
      <c r="H1566">
        <f>IF(G1566&lt;1.1,G1566,IF(G1566&lt;YEAR!$C$2+YEAR!$C$3-2,G1566+1,(YEAR!$C$2+YEAR!$C$3-1)&amp;"       :="))</f>
        <v>1</v>
      </c>
      <c r="I1566">
        <f>IF(H1566&lt;1.1,H1566,IF(H1566&lt;YEAR!$C$2+YEAR!$C$3-2,H1566+1,(YEAR!$C$2+YEAR!$C$3-1)&amp;"       :="))</f>
        <v>1</v>
      </c>
      <c r="J1566">
        <f>IF(I1566&lt;1.1,I1566,IF(I1566&lt;YEAR!$C$2+YEAR!$C$3-2,I1566+1,(YEAR!$C$2+YEAR!$C$3-1)&amp;"       :="))</f>
        <v>1</v>
      </c>
      <c r="K1566">
        <f>IF(J1566&lt;1.1,J1566,IF(J1566&lt;YEAR!$C$2+YEAR!$C$3-2,J1566+1,(YEAR!$C$2+YEAR!$C$3-1)&amp;"       :="))</f>
        <v>1</v>
      </c>
      <c r="L1566">
        <f>IF(K1566&lt;1.1,K1566,IF(K1566&lt;YEAR!$C$2+YEAR!$C$3-2,K1566+1,(YEAR!$C$2+YEAR!$C$3-1)&amp;"       :="))</f>
        <v>1</v>
      </c>
      <c r="M1566">
        <f>IF(L1566&lt;1.1,L1566,IF(L1566&lt;YEAR!$C$2+YEAR!$C$3-2,L1566+1,(YEAR!$C$2+YEAR!$C$3-1)&amp;"       :="))</f>
        <v>1</v>
      </c>
      <c r="N1566">
        <f>IF(M1566&lt;1.1,M1566,IF(M1566&lt;YEAR!$C$2+YEAR!$C$3-2,M1566+1,(YEAR!$C$2+YEAR!$C$3-1)&amp;"       :="))</f>
        <v>1</v>
      </c>
      <c r="O1566">
        <f>IF(N1566&lt;1.1,N1566,IF(N1566&lt;YEAR!$C$2+YEAR!$C$3-2,N1566+1,(YEAR!$C$2+YEAR!$C$3-1)&amp;"       :="))</f>
        <v>1</v>
      </c>
      <c r="P1566">
        <f>IF(O1566&lt;1.1,O1566,IF(O1566&lt;YEAR!$C$2+YEAR!$C$3-2,O1566+1,(YEAR!$C$2+YEAR!$C$3-1)&amp;"       :="))</f>
        <v>1</v>
      </c>
      <c r="Q1566">
        <f>IF(P1566&lt;1.1,P1566,IF(P1566&lt;YEAR!$C$2+YEAR!$C$3-2,P1566+1,(YEAR!$C$2+YEAR!$C$3-1)&amp;"       :="))</f>
        <v>1</v>
      </c>
      <c r="R1566">
        <f>IF(Q1566&lt;1.1,Q1566,IF(Q1566&lt;YEAR!$C$2+YEAR!$C$3-2,Q1566+1,(YEAR!$C$2+YEAR!$C$3-1)&amp;"       :="))</f>
        <v>1</v>
      </c>
      <c r="S1566">
        <f>IF(R1566&lt;1.1,R1566,IF(R1566&lt;YEAR!$C$2+YEAR!$C$3-2,R1566+1,(YEAR!$C$2+YEAR!$C$3-1)&amp;"       :="))</f>
        <v>1</v>
      </c>
      <c r="T1566">
        <f>IF(S1566&lt;1.1,S1566,IF(S1566&lt;YEAR!$C$2+YEAR!$C$3-2,S1566+1,(YEAR!$C$2+YEAR!$C$3-1)&amp;"       :="))</f>
        <v>1</v>
      </c>
      <c r="U1566">
        <f>IF(T1566&lt;1.1,T1566,IF(T1566&lt;YEAR!$C$2+YEAR!$C$3-2,T1566+1,(YEAR!$C$2+YEAR!$C$3-1)&amp;"       :="))</f>
        <v>1</v>
      </c>
      <c r="V1566">
        <f>IF(U1566&lt;1.1,U1566,IF(U1566&lt;YEAR!$C$2+YEAR!$C$3-2,U1566+1,(YEAR!$C$2+YEAR!$C$3-1)&amp;"       :="))</f>
        <v>1</v>
      </c>
      <c r="W1566">
        <f>IF(V1566&lt;1.1,V1566,IF(V1566&lt;YEAR!$C$2+YEAR!$C$3-2,V1566+1,(YEAR!$C$2+YEAR!$C$3-1)&amp;"       :="))</f>
        <v>1</v>
      </c>
      <c r="X1566">
        <f>IF(W1566&lt;1.1,W1566,IF(W1566&lt;YEAR!$C$2+YEAR!$C$3-2,W1566+1,(YEAR!$C$2+YEAR!$C$3-1)&amp;"       :="))</f>
        <v>1</v>
      </c>
      <c r="Y1566">
        <f>IF(X1566&lt;1.1,X1566,IF(X1566&lt;YEAR!$C$2+YEAR!$C$3-2,X1566+1,(YEAR!$C$2+YEAR!$C$3-1)&amp;"       :="))</f>
        <v>1</v>
      </c>
      <c r="Z1566">
        <f>IF(Y1566&lt;1.1,Y1566,IF(Y1566&lt;YEAR!$C$2+YEAR!$C$3-2,Y1566+1,(YEAR!$C$2+YEAR!$C$3-1)&amp;"       :="))</f>
        <v>1</v>
      </c>
      <c r="AA1566">
        <f>IF(Z1566&lt;1.1,Z1566,IF(Z1566&lt;YEAR!$C$2+YEAR!$C$3-2,Z1566+1,(YEAR!$C$2+YEAR!$C$3-1)&amp;"       :="))</f>
        <v>1</v>
      </c>
      <c r="AB1566">
        <f>IF(AA1566&lt;1.1,AA1566,IF(AA1566&lt;YEAR!$C$2+YEAR!$C$3-2,AA1566+1,(YEAR!$C$2+YEAR!$C$3-1)&amp;"       :="))</f>
        <v>1</v>
      </c>
      <c r="AC1566">
        <f>IF(AB1566&lt;1.1,AB1566,IF(AB1566&lt;YEAR!$C$2+YEAR!$C$3-2,AB1566+1,(YEAR!$C$2+YEAR!$C$3-1)&amp;"       :="))</f>
        <v>1</v>
      </c>
      <c r="AD1566">
        <f>IF(AC1566&lt;1.1,AC1566,IF(AC1566&lt;YEAR!$C$2+YEAR!$C$3-2,AC1566+1,(YEAR!$C$2+YEAR!$C$3-1)&amp;"       :="))</f>
        <v>1</v>
      </c>
      <c r="AE1566">
        <f>IF(AD1566&lt;1.1,AD1566,IF(AD1566&lt;YEAR!$C$2+YEAR!$C$3-2,AD1566+1,(YEAR!$C$2+YEAR!$C$3-1)&amp;"       :="))</f>
        <v>1</v>
      </c>
      <c r="AF1566">
        <f>IF(AE1566&lt;1.1,AE1566,IF(AE1566&lt;YEAR!$C$2+YEAR!$C$3-2,AE1566+1,(YEAR!$C$2+YEAR!$C$3-1)&amp;"       :="))</f>
        <v>1</v>
      </c>
      <c r="AG1566">
        <f>IF(AF1566&lt;1.1,AF1566,IF(AF1566&lt;YEAR!$C$2+YEAR!$C$3-2,AF1566+1,(YEAR!$C$2+YEAR!$C$3-1)&amp;"       :="))</f>
        <v>1</v>
      </c>
      <c r="AH1566">
        <f>IF(AG1566&lt;1.1,AG1566,IF(AG1566&lt;YEAR!$C$2+YEAR!$C$3-2,AG1566+1,(YEAR!$C$2+YEAR!$C$3-1)&amp;"       :="))</f>
        <v>1</v>
      </c>
      <c r="AI1566">
        <f>IF(AH1566&lt;1.1,AH1566,IF(AH1566&lt;YEAR!$C$2+YEAR!$C$3-2,AH1566+1,(YEAR!$C$2+YEAR!$C$3-1)&amp;"       :="))</f>
        <v>1</v>
      </c>
      <c r="AJ1566">
        <f>IF(AI1566&lt;1.1,AI1566,IF(AI1566&lt;YEAR!$C$2+YEAR!$C$3-2,AI1566+1,(YEAR!$C$2+YEAR!$C$3-1)&amp;"       :="))</f>
        <v>1</v>
      </c>
    </row>
    <row r="1567" spans="1:36">
      <c r="A1567">
        <f t="shared" ca="1" si="114"/>
        <v>39</v>
      </c>
      <c r="B1567" t="s">
        <v>51</v>
      </c>
      <c r="C1567" t="str">
        <f ca="1">IF(D1567="",OFFSET(AvailabilityFactor!A$1,A1567,0),C1566)</f>
        <v>D2HSF0910</v>
      </c>
      <c r="D1567" t="str" cm="1">
        <f t="array" aca="1" ref="D1567" ca="1">IF(D1566="",TS_DRC!$P$5,OFFSET(TS_DRC!P$5,RIGHT(D1566,2),0,TRUE))</f>
        <v>TS05</v>
      </c>
      <c r="E1567" t="str">
        <f t="shared" ca="1" si="109"/>
        <v>TS05</v>
      </c>
      <c r="F1567">
        <f>[3]Scenarios!$H$7</f>
        <v>1</v>
      </c>
      <c r="G1567">
        <f>IF(F1567&lt;1.1,F1567,IF(F1567&lt;YEAR!$C$2+YEAR!$C$3-2,F1567+1,(YEAR!$C$2+YEAR!$C$3-1)&amp;"       :="))</f>
        <v>1</v>
      </c>
      <c r="H1567">
        <f>IF(G1567&lt;1.1,G1567,IF(G1567&lt;YEAR!$C$2+YEAR!$C$3-2,G1567+1,(YEAR!$C$2+YEAR!$C$3-1)&amp;"       :="))</f>
        <v>1</v>
      </c>
      <c r="I1567">
        <f>IF(H1567&lt;1.1,H1567,IF(H1567&lt;YEAR!$C$2+YEAR!$C$3-2,H1567+1,(YEAR!$C$2+YEAR!$C$3-1)&amp;"       :="))</f>
        <v>1</v>
      </c>
      <c r="J1567">
        <f>IF(I1567&lt;1.1,I1567,IF(I1567&lt;YEAR!$C$2+YEAR!$C$3-2,I1567+1,(YEAR!$C$2+YEAR!$C$3-1)&amp;"       :="))</f>
        <v>1</v>
      </c>
      <c r="K1567">
        <f>IF(J1567&lt;1.1,J1567,IF(J1567&lt;YEAR!$C$2+YEAR!$C$3-2,J1567+1,(YEAR!$C$2+YEAR!$C$3-1)&amp;"       :="))</f>
        <v>1</v>
      </c>
      <c r="L1567">
        <f>IF(K1567&lt;1.1,K1567,IF(K1567&lt;YEAR!$C$2+YEAR!$C$3-2,K1567+1,(YEAR!$C$2+YEAR!$C$3-1)&amp;"       :="))</f>
        <v>1</v>
      </c>
      <c r="M1567">
        <f>IF(L1567&lt;1.1,L1567,IF(L1567&lt;YEAR!$C$2+YEAR!$C$3-2,L1567+1,(YEAR!$C$2+YEAR!$C$3-1)&amp;"       :="))</f>
        <v>1</v>
      </c>
      <c r="N1567">
        <f>IF(M1567&lt;1.1,M1567,IF(M1567&lt;YEAR!$C$2+YEAR!$C$3-2,M1567+1,(YEAR!$C$2+YEAR!$C$3-1)&amp;"       :="))</f>
        <v>1</v>
      </c>
      <c r="O1567">
        <f>IF(N1567&lt;1.1,N1567,IF(N1567&lt;YEAR!$C$2+YEAR!$C$3-2,N1567+1,(YEAR!$C$2+YEAR!$C$3-1)&amp;"       :="))</f>
        <v>1</v>
      </c>
      <c r="P1567">
        <f>IF(O1567&lt;1.1,O1567,IF(O1567&lt;YEAR!$C$2+YEAR!$C$3-2,O1567+1,(YEAR!$C$2+YEAR!$C$3-1)&amp;"       :="))</f>
        <v>1</v>
      </c>
      <c r="Q1567">
        <f>IF(P1567&lt;1.1,P1567,IF(P1567&lt;YEAR!$C$2+YEAR!$C$3-2,P1567+1,(YEAR!$C$2+YEAR!$C$3-1)&amp;"       :="))</f>
        <v>1</v>
      </c>
      <c r="R1567">
        <f>IF(Q1567&lt;1.1,Q1567,IF(Q1567&lt;YEAR!$C$2+YEAR!$C$3-2,Q1567+1,(YEAR!$C$2+YEAR!$C$3-1)&amp;"       :="))</f>
        <v>1</v>
      </c>
      <c r="S1567">
        <f>IF(R1567&lt;1.1,R1567,IF(R1567&lt;YEAR!$C$2+YEAR!$C$3-2,R1567+1,(YEAR!$C$2+YEAR!$C$3-1)&amp;"       :="))</f>
        <v>1</v>
      </c>
      <c r="T1567">
        <f>IF(S1567&lt;1.1,S1567,IF(S1567&lt;YEAR!$C$2+YEAR!$C$3-2,S1567+1,(YEAR!$C$2+YEAR!$C$3-1)&amp;"       :="))</f>
        <v>1</v>
      </c>
      <c r="U1567">
        <f>IF(T1567&lt;1.1,T1567,IF(T1567&lt;YEAR!$C$2+YEAR!$C$3-2,T1567+1,(YEAR!$C$2+YEAR!$C$3-1)&amp;"       :="))</f>
        <v>1</v>
      </c>
      <c r="V1567">
        <f>IF(U1567&lt;1.1,U1567,IF(U1567&lt;YEAR!$C$2+YEAR!$C$3-2,U1567+1,(YEAR!$C$2+YEAR!$C$3-1)&amp;"       :="))</f>
        <v>1</v>
      </c>
      <c r="W1567">
        <f>IF(V1567&lt;1.1,V1567,IF(V1567&lt;YEAR!$C$2+YEAR!$C$3-2,V1567+1,(YEAR!$C$2+YEAR!$C$3-1)&amp;"       :="))</f>
        <v>1</v>
      </c>
      <c r="X1567">
        <f>IF(W1567&lt;1.1,W1567,IF(W1567&lt;YEAR!$C$2+YEAR!$C$3-2,W1567+1,(YEAR!$C$2+YEAR!$C$3-1)&amp;"       :="))</f>
        <v>1</v>
      </c>
      <c r="Y1567">
        <f>IF(X1567&lt;1.1,X1567,IF(X1567&lt;YEAR!$C$2+YEAR!$C$3-2,X1567+1,(YEAR!$C$2+YEAR!$C$3-1)&amp;"       :="))</f>
        <v>1</v>
      </c>
      <c r="Z1567">
        <f>IF(Y1567&lt;1.1,Y1567,IF(Y1567&lt;YEAR!$C$2+YEAR!$C$3-2,Y1567+1,(YEAR!$C$2+YEAR!$C$3-1)&amp;"       :="))</f>
        <v>1</v>
      </c>
      <c r="AA1567">
        <f>IF(Z1567&lt;1.1,Z1567,IF(Z1567&lt;YEAR!$C$2+YEAR!$C$3-2,Z1567+1,(YEAR!$C$2+YEAR!$C$3-1)&amp;"       :="))</f>
        <v>1</v>
      </c>
      <c r="AB1567">
        <f>IF(AA1567&lt;1.1,AA1567,IF(AA1567&lt;YEAR!$C$2+YEAR!$C$3-2,AA1567+1,(YEAR!$C$2+YEAR!$C$3-1)&amp;"       :="))</f>
        <v>1</v>
      </c>
      <c r="AC1567">
        <f>IF(AB1567&lt;1.1,AB1567,IF(AB1567&lt;YEAR!$C$2+YEAR!$C$3-2,AB1567+1,(YEAR!$C$2+YEAR!$C$3-1)&amp;"       :="))</f>
        <v>1</v>
      </c>
      <c r="AD1567">
        <f>IF(AC1567&lt;1.1,AC1567,IF(AC1567&lt;YEAR!$C$2+YEAR!$C$3-2,AC1567+1,(YEAR!$C$2+YEAR!$C$3-1)&amp;"       :="))</f>
        <v>1</v>
      </c>
      <c r="AE1567">
        <f>IF(AD1567&lt;1.1,AD1567,IF(AD1567&lt;YEAR!$C$2+YEAR!$C$3-2,AD1567+1,(YEAR!$C$2+YEAR!$C$3-1)&amp;"       :="))</f>
        <v>1</v>
      </c>
      <c r="AF1567">
        <f>IF(AE1567&lt;1.1,AE1567,IF(AE1567&lt;YEAR!$C$2+YEAR!$C$3-2,AE1567+1,(YEAR!$C$2+YEAR!$C$3-1)&amp;"       :="))</f>
        <v>1</v>
      </c>
      <c r="AG1567">
        <f>IF(AF1567&lt;1.1,AF1567,IF(AF1567&lt;YEAR!$C$2+YEAR!$C$3-2,AF1567+1,(YEAR!$C$2+YEAR!$C$3-1)&amp;"       :="))</f>
        <v>1</v>
      </c>
      <c r="AH1567">
        <f>IF(AG1567&lt;1.1,AG1567,IF(AG1567&lt;YEAR!$C$2+YEAR!$C$3-2,AG1567+1,(YEAR!$C$2+YEAR!$C$3-1)&amp;"       :="))</f>
        <v>1</v>
      </c>
      <c r="AI1567">
        <f>IF(AH1567&lt;1.1,AH1567,IF(AH1567&lt;YEAR!$C$2+YEAR!$C$3-2,AH1567+1,(YEAR!$C$2+YEAR!$C$3-1)&amp;"       :="))</f>
        <v>1</v>
      </c>
      <c r="AJ1567">
        <f>IF(AI1567&lt;1.1,AI1567,IF(AI1567&lt;YEAR!$C$2+YEAR!$C$3-2,AI1567+1,(YEAR!$C$2+YEAR!$C$3-1)&amp;"       :="))</f>
        <v>1</v>
      </c>
    </row>
    <row r="1568" spans="1:36">
      <c r="A1568">
        <f t="shared" ca="1" si="114"/>
        <v>39</v>
      </c>
      <c r="B1568" t="s">
        <v>51</v>
      </c>
      <c r="C1568" t="str">
        <f ca="1">IF(D1568="",OFFSET(AvailabilityFactor!A$1,A1568,0),C1567)</f>
        <v>D2HSF0910</v>
      </c>
      <c r="D1568" t="str" cm="1">
        <f t="array" aca="1" ref="D1568" ca="1">IF(D1567="",TS_DRC!$P$5,OFFSET(TS_DRC!P$5,RIGHT(D1567,2),0,TRUE))</f>
        <v>TS06</v>
      </c>
      <c r="E1568" t="str">
        <f t="shared" ca="1" si="109"/>
        <v>TS06</v>
      </c>
      <c r="F1568">
        <f>[3]Scenarios!$H$7</f>
        <v>1</v>
      </c>
      <c r="G1568">
        <f>IF(F1568&lt;1.1,F1568,IF(F1568&lt;YEAR!$C$2+YEAR!$C$3-2,F1568+1,(YEAR!$C$2+YEAR!$C$3-1)&amp;"       :="))</f>
        <v>1</v>
      </c>
      <c r="H1568">
        <f>IF(G1568&lt;1.1,G1568,IF(G1568&lt;YEAR!$C$2+YEAR!$C$3-2,G1568+1,(YEAR!$C$2+YEAR!$C$3-1)&amp;"       :="))</f>
        <v>1</v>
      </c>
      <c r="I1568">
        <f>IF(H1568&lt;1.1,H1568,IF(H1568&lt;YEAR!$C$2+YEAR!$C$3-2,H1568+1,(YEAR!$C$2+YEAR!$C$3-1)&amp;"       :="))</f>
        <v>1</v>
      </c>
      <c r="J1568">
        <f>IF(I1568&lt;1.1,I1568,IF(I1568&lt;YEAR!$C$2+YEAR!$C$3-2,I1568+1,(YEAR!$C$2+YEAR!$C$3-1)&amp;"       :="))</f>
        <v>1</v>
      </c>
      <c r="K1568">
        <f>IF(J1568&lt;1.1,J1568,IF(J1568&lt;YEAR!$C$2+YEAR!$C$3-2,J1568+1,(YEAR!$C$2+YEAR!$C$3-1)&amp;"       :="))</f>
        <v>1</v>
      </c>
      <c r="L1568">
        <f>IF(K1568&lt;1.1,K1568,IF(K1568&lt;YEAR!$C$2+YEAR!$C$3-2,K1568+1,(YEAR!$C$2+YEAR!$C$3-1)&amp;"       :="))</f>
        <v>1</v>
      </c>
      <c r="M1568">
        <f>IF(L1568&lt;1.1,L1568,IF(L1568&lt;YEAR!$C$2+YEAR!$C$3-2,L1568+1,(YEAR!$C$2+YEAR!$C$3-1)&amp;"       :="))</f>
        <v>1</v>
      </c>
      <c r="N1568">
        <f>IF(M1568&lt;1.1,M1568,IF(M1568&lt;YEAR!$C$2+YEAR!$C$3-2,M1568+1,(YEAR!$C$2+YEAR!$C$3-1)&amp;"       :="))</f>
        <v>1</v>
      </c>
      <c r="O1568">
        <f>IF(N1568&lt;1.1,N1568,IF(N1568&lt;YEAR!$C$2+YEAR!$C$3-2,N1568+1,(YEAR!$C$2+YEAR!$C$3-1)&amp;"       :="))</f>
        <v>1</v>
      </c>
      <c r="P1568">
        <f>IF(O1568&lt;1.1,O1568,IF(O1568&lt;YEAR!$C$2+YEAR!$C$3-2,O1568+1,(YEAR!$C$2+YEAR!$C$3-1)&amp;"       :="))</f>
        <v>1</v>
      </c>
      <c r="Q1568">
        <f>IF(P1568&lt;1.1,P1568,IF(P1568&lt;YEAR!$C$2+YEAR!$C$3-2,P1568+1,(YEAR!$C$2+YEAR!$C$3-1)&amp;"       :="))</f>
        <v>1</v>
      </c>
      <c r="R1568">
        <f>IF(Q1568&lt;1.1,Q1568,IF(Q1568&lt;YEAR!$C$2+YEAR!$C$3-2,Q1568+1,(YEAR!$C$2+YEAR!$C$3-1)&amp;"       :="))</f>
        <v>1</v>
      </c>
      <c r="S1568">
        <f>IF(R1568&lt;1.1,R1568,IF(R1568&lt;YEAR!$C$2+YEAR!$C$3-2,R1568+1,(YEAR!$C$2+YEAR!$C$3-1)&amp;"       :="))</f>
        <v>1</v>
      </c>
      <c r="T1568">
        <f>IF(S1568&lt;1.1,S1568,IF(S1568&lt;YEAR!$C$2+YEAR!$C$3-2,S1568+1,(YEAR!$C$2+YEAR!$C$3-1)&amp;"       :="))</f>
        <v>1</v>
      </c>
      <c r="U1568">
        <f>IF(T1568&lt;1.1,T1568,IF(T1568&lt;YEAR!$C$2+YEAR!$C$3-2,T1568+1,(YEAR!$C$2+YEAR!$C$3-1)&amp;"       :="))</f>
        <v>1</v>
      </c>
      <c r="V1568">
        <f>IF(U1568&lt;1.1,U1568,IF(U1568&lt;YEAR!$C$2+YEAR!$C$3-2,U1568+1,(YEAR!$C$2+YEAR!$C$3-1)&amp;"       :="))</f>
        <v>1</v>
      </c>
      <c r="W1568">
        <f>IF(V1568&lt;1.1,V1568,IF(V1568&lt;YEAR!$C$2+YEAR!$C$3-2,V1568+1,(YEAR!$C$2+YEAR!$C$3-1)&amp;"       :="))</f>
        <v>1</v>
      </c>
      <c r="X1568">
        <f>IF(W1568&lt;1.1,W1568,IF(W1568&lt;YEAR!$C$2+YEAR!$C$3-2,W1568+1,(YEAR!$C$2+YEAR!$C$3-1)&amp;"       :="))</f>
        <v>1</v>
      </c>
      <c r="Y1568">
        <f>IF(X1568&lt;1.1,X1568,IF(X1568&lt;YEAR!$C$2+YEAR!$C$3-2,X1568+1,(YEAR!$C$2+YEAR!$C$3-1)&amp;"       :="))</f>
        <v>1</v>
      </c>
      <c r="Z1568">
        <f>IF(Y1568&lt;1.1,Y1568,IF(Y1568&lt;YEAR!$C$2+YEAR!$C$3-2,Y1568+1,(YEAR!$C$2+YEAR!$C$3-1)&amp;"       :="))</f>
        <v>1</v>
      </c>
      <c r="AA1568">
        <f>IF(Z1568&lt;1.1,Z1568,IF(Z1568&lt;YEAR!$C$2+YEAR!$C$3-2,Z1568+1,(YEAR!$C$2+YEAR!$C$3-1)&amp;"       :="))</f>
        <v>1</v>
      </c>
      <c r="AB1568">
        <f>IF(AA1568&lt;1.1,AA1568,IF(AA1568&lt;YEAR!$C$2+YEAR!$C$3-2,AA1568+1,(YEAR!$C$2+YEAR!$C$3-1)&amp;"       :="))</f>
        <v>1</v>
      </c>
      <c r="AC1568">
        <f>IF(AB1568&lt;1.1,AB1568,IF(AB1568&lt;YEAR!$C$2+YEAR!$C$3-2,AB1568+1,(YEAR!$C$2+YEAR!$C$3-1)&amp;"       :="))</f>
        <v>1</v>
      </c>
      <c r="AD1568">
        <f>IF(AC1568&lt;1.1,AC1568,IF(AC1568&lt;YEAR!$C$2+YEAR!$C$3-2,AC1568+1,(YEAR!$C$2+YEAR!$C$3-1)&amp;"       :="))</f>
        <v>1</v>
      </c>
      <c r="AE1568">
        <f>IF(AD1568&lt;1.1,AD1568,IF(AD1568&lt;YEAR!$C$2+YEAR!$C$3-2,AD1568+1,(YEAR!$C$2+YEAR!$C$3-1)&amp;"       :="))</f>
        <v>1</v>
      </c>
      <c r="AF1568">
        <f>IF(AE1568&lt;1.1,AE1568,IF(AE1568&lt;YEAR!$C$2+YEAR!$C$3-2,AE1568+1,(YEAR!$C$2+YEAR!$C$3-1)&amp;"       :="))</f>
        <v>1</v>
      </c>
      <c r="AG1568">
        <f>IF(AF1568&lt;1.1,AF1568,IF(AF1568&lt;YEAR!$C$2+YEAR!$C$3-2,AF1568+1,(YEAR!$C$2+YEAR!$C$3-1)&amp;"       :="))</f>
        <v>1</v>
      </c>
      <c r="AH1568">
        <f>IF(AG1568&lt;1.1,AG1568,IF(AG1568&lt;YEAR!$C$2+YEAR!$C$3-2,AG1568+1,(YEAR!$C$2+YEAR!$C$3-1)&amp;"       :="))</f>
        <v>1</v>
      </c>
      <c r="AI1568">
        <f>IF(AH1568&lt;1.1,AH1568,IF(AH1568&lt;YEAR!$C$2+YEAR!$C$3-2,AH1568+1,(YEAR!$C$2+YEAR!$C$3-1)&amp;"       :="))</f>
        <v>1</v>
      </c>
      <c r="AJ1568">
        <f>IF(AI1568&lt;1.1,AI1568,IF(AI1568&lt;YEAR!$C$2+YEAR!$C$3-2,AI1568+1,(YEAR!$C$2+YEAR!$C$3-1)&amp;"       :="))</f>
        <v>1</v>
      </c>
    </row>
    <row r="1569" spans="1:36">
      <c r="A1569">
        <f t="shared" ca="1" si="114"/>
        <v>39</v>
      </c>
      <c r="B1569" t="s">
        <v>51</v>
      </c>
      <c r="C1569" t="str">
        <f ca="1">IF(D1569="",OFFSET(AvailabilityFactor!A$1,A1569,0),C1568)</f>
        <v>D2HSF0910</v>
      </c>
      <c r="D1569" t="str" cm="1">
        <f t="array" aca="1" ref="D1569" ca="1">IF(D1568="",TS_DRC!$P$5,OFFSET(TS_DRC!P$5,RIGHT(D1568,2),0,TRUE))</f>
        <v>TS07</v>
      </c>
      <c r="E1569" t="str">
        <f t="shared" ca="1" si="109"/>
        <v>TS07</v>
      </c>
      <c r="F1569">
        <f>[3]Scenarios!$H$7</f>
        <v>1</v>
      </c>
      <c r="G1569">
        <f>IF(F1569&lt;1.1,F1569,IF(F1569&lt;YEAR!$C$2+YEAR!$C$3-2,F1569+1,(YEAR!$C$2+YEAR!$C$3-1)&amp;"       :="))</f>
        <v>1</v>
      </c>
      <c r="H1569">
        <f>IF(G1569&lt;1.1,G1569,IF(G1569&lt;YEAR!$C$2+YEAR!$C$3-2,G1569+1,(YEAR!$C$2+YEAR!$C$3-1)&amp;"       :="))</f>
        <v>1</v>
      </c>
      <c r="I1569">
        <f>IF(H1569&lt;1.1,H1569,IF(H1569&lt;YEAR!$C$2+YEAR!$C$3-2,H1569+1,(YEAR!$C$2+YEAR!$C$3-1)&amp;"       :="))</f>
        <v>1</v>
      </c>
      <c r="J1569">
        <f>IF(I1569&lt;1.1,I1569,IF(I1569&lt;YEAR!$C$2+YEAR!$C$3-2,I1569+1,(YEAR!$C$2+YEAR!$C$3-1)&amp;"       :="))</f>
        <v>1</v>
      </c>
      <c r="K1569">
        <f>IF(J1569&lt;1.1,J1569,IF(J1569&lt;YEAR!$C$2+YEAR!$C$3-2,J1569+1,(YEAR!$C$2+YEAR!$C$3-1)&amp;"       :="))</f>
        <v>1</v>
      </c>
      <c r="L1569">
        <f>IF(K1569&lt;1.1,K1569,IF(K1569&lt;YEAR!$C$2+YEAR!$C$3-2,K1569+1,(YEAR!$C$2+YEAR!$C$3-1)&amp;"       :="))</f>
        <v>1</v>
      </c>
      <c r="M1569">
        <f>IF(L1569&lt;1.1,L1569,IF(L1569&lt;YEAR!$C$2+YEAR!$C$3-2,L1569+1,(YEAR!$C$2+YEAR!$C$3-1)&amp;"       :="))</f>
        <v>1</v>
      </c>
      <c r="N1569">
        <f>IF(M1569&lt;1.1,M1569,IF(M1569&lt;YEAR!$C$2+YEAR!$C$3-2,M1569+1,(YEAR!$C$2+YEAR!$C$3-1)&amp;"       :="))</f>
        <v>1</v>
      </c>
      <c r="O1569">
        <f>IF(N1569&lt;1.1,N1569,IF(N1569&lt;YEAR!$C$2+YEAR!$C$3-2,N1569+1,(YEAR!$C$2+YEAR!$C$3-1)&amp;"       :="))</f>
        <v>1</v>
      </c>
      <c r="P1569">
        <f>IF(O1569&lt;1.1,O1569,IF(O1569&lt;YEAR!$C$2+YEAR!$C$3-2,O1569+1,(YEAR!$C$2+YEAR!$C$3-1)&amp;"       :="))</f>
        <v>1</v>
      </c>
      <c r="Q1569">
        <f>IF(P1569&lt;1.1,P1569,IF(P1569&lt;YEAR!$C$2+YEAR!$C$3-2,P1569+1,(YEAR!$C$2+YEAR!$C$3-1)&amp;"       :="))</f>
        <v>1</v>
      </c>
      <c r="R1569">
        <f>IF(Q1569&lt;1.1,Q1569,IF(Q1569&lt;YEAR!$C$2+YEAR!$C$3-2,Q1569+1,(YEAR!$C$2+YEAR!$C$3-1)&amp;"       :="))</f>
        <v>1</v>
      </c>
      <c r="S1569">
        <f>IF(R1569&lt;1.1,R1569,IF(R1569&lt;YEAR!$C$2+YEAR!$C$3-2,R1569+1,(YEAR!$C$2+YEAR!$C$3-1)&amp;"       :="))</f>
        <v>1</v>
      </c>
      <c r="T1569">
        <f>IF(S1569&lt;1.1,S1569,IF(S1569&lt;YEAR!$C$2+YEAR!$C$3-2,S1569+1,(YEAR!$C$2+YEAR!$C$3-1)&amp;"       :="))</f>
        <v>1</v>
      </c>
      <c r="U1569">
        <f>IF(T1569&lt;1.1,T1569,IF(T1569&lt;YEAR!$C$2+YEAR!$C$3-2,T1569+1,(YEAR!$C$2+YEAR!$C$3-1)&amp;"       :="))</f>
        <v>1</v>
      </c>
      <c r="V1569">
        <f>IF(U1569&lt;1.1,U1569,IF(U1569&lt;YEAR!$C$2+YEAR!$C$3-2,U1569+1,(YEAR!$C$2+YEAR!$C$3-1)&amp;"       :="))</f>
        <v>1</v>
      </c>
      <c r="W1569">
        <f>IF(V1569&lt;1.1,V1569,IF(V1569&lt;YEAR!$C$2+YEAR!$C$3-2,V1569+1,(YEAR!$C$2+YEAR!$C$3-1)&amp;"       :="))</f>
        <v>1</v>
      </c>
      <c r="X1569">
        <f>IF(W1569&lt;1.1,W1569,IF(W1569&lt;YEAR!$C$2+YEAR!$C$3-2,W1569+1,(YEAR!$C$2+YEAR!$C$3-1)&amp;"       :="))</f>
        <v>1</v>
      </c>
      <c r="Y1569">
        <f>IF(X1569&lt;1.1,X1569,IF(X1569&lt;YEAR!$C$2+YEAR!$C$3-2,X1569+1,(YEAR!$C$2+YEAR!$C$3-1)&amp;"       :="))</f>
        <v>1</v>
      </c>
      <c r="Z1569">
        <f>IF(Y1569&lt;1.1,Y1569,IF(Y1569&lt;YEAR!$C$2+YEAR!$C$3-2,Y1569+1,(YEAR!$C$2+YEAR!$C$3-1)&amp;"       :="))</f>
        <v>1</v>
      </c>
      <c r="AA1569">
        <f>IF(Z1569&lt;1.1,Z1569,IF(Z1569&lt;YEAR!$C$2+YEAR!$C$3-2,Z1569+1,(YEAR!$C$2+YEAR!$C$3-1)&amp;"       :="))</f>
        <v>1</v>
      </c>
      <c r="AB1569">
        <f>IF(AA1569&lt;1.1,AA1569,IF(AA1569&lt;YEAR!$C$2+YEAR!$C$3-2,AA1569+1,(YEAR!$C$2+YEAR!$C$3-1)&amp;"       :="))</f>
        <v>1</v>
      </c>
      <c r="AC1569">
        <f>IF(AB1569&lt;1.1,AB1569,IF(AB1569&lt;YEAR!$C$2+YEAR!$C$3-2,AB1569+1,(YEAR!$C$2+YEAR!$C$3-1)&amp;"       :="))</f>
        <v>1</v>
      </c>
      <c r="AD1569">
        <f>IF(AC1569&lt;1.1,AC1569,IF(AC1569&lt;YEAR!$C$2+YEAR!$C$3-2,AC1569+1,(YEAR!$C$2+YEAR!$C$3-1)&amp;"       :="))</f>
        <v>1</v>
      </c>
      <c r="AE1569">
        <f>IF(AD1569&lt;1.1,AD1569,IF(AD1569&lt;YEAR!$C$2+YEAR!$C$3-2,AD1569+1,(YEAR!$C$2+YEAR!$C$3-1)&amp;"       :="))</f>
        <v>1</v>
      </c>
      <c r="AF1569">
        <f>IF(AE1569&lt;1.1,AE1569,IF(AE1569&lt;YEAR!$C$2+YEAR!$C$3-2,AE1569+1,(YEAR!$C$2+YEAR!$C$3-1)&amp;"       :="))</f>
        <v>1</v>
      </c>
      <c r="AG1569">
        <f>IF(AF1569&lt;1.1,AF1569,IF(AF1569&lt;YEAR!$C$2+YEAR!$C$3-2,AF1569+1,(YEAR!$C$2+YEAR!$C$3-1)&amp;"       :="))</f>
        <v>1</v>
      </c>
      <c r="AH1569">
        <f>IF(AG1569&lt;1.1,AG1569,IF(AG1569&lt;YEAR!$C$2+YEAR!$C$3-2,AG1569+1,(YEAR!$C$2+YEAR!$C$3-1)&amp;"       :="))</f>
        <v>1</v>
      </c>
      <c r="AI1569">
        <f>IF(AH1569&lt;1.1,AH1569,IF(AH1569&lt;YEAR!$C$2+YEAR!$C$3-2,AH1569+1,(YEAR!$C$2+YEAR!$C$3-1)&amp;"       :="))</f>
        <v>1</v>
      </c>
      <c r="AJ1569">
        <f>IF(AI1569&lt;1.1,AI1569,IF(AI1569&lt;YEAR!$C$2+YEAR!$C$3-2,AI1569+1,(YEAR!$C$2+YEAR!$C$3-1)&amp;"       :="))</f>
        <v>1</v>
      </c>
    </row>
    <row r="1570" spans="1:36">
      <c r="A1570">
        <f t="shared" ca="1" si="114"/>
        <v>39</v>
      </c>
      <c r="B1570" t="s">
        <v>51</v>
      </c>
      <c r="C1570" t="str">
        <f ca="1">IF(D1570="",OFFSET(AvailabilityFactor!A$1,A1570,0),C1569)</f>
        <v>D2HSF0910</v>
      </c>
      <c r="D1570" t="str" cm="1">
        <f t="array" aca="1" ref="D1570" ca="1">IF(D1569="",TS_DRC!$P$5,OFFSET(TS_DRC!P$5,RIGHT(D1569,2),0,TRUE))</f>
        <v>TS08</v>
      </c>
      <c r="E1570" t="str">
        <f t="shared" ca="1" si="109"/>
        <v>TS08</v>
      </c>
      <c r="F1570">
        <f>[3]Scenarios!$H$7</f>
        <v>1</v>
      </c>
      <c r="G1570">
        <f>IF(F1570&lt;1.1,F1570,IF(F1570&lt;YEAR!$C$2+YEAR!$C$3-2,F1570+1,(YEAR!$C$2+YEAR!$C$3-1)&amp;"       :="))</f>
        <v>1</v>
      </c>
      <c r="H1570">
        <f>IF(G1570&lt;1.1,G1570,IF(G1570&lt;YEAR!$C$2+YEAR!$C$3-2,G1570+1,(YEAR!$C$2+YEAR!$C$3-1)&amp;"       :="))</f>
        <v>1</v>
      </c>
      <c r="I1570">
        <f>IF(H1570&lt;1.1,H1570,IF(H1570&lt;YEAR!$C$2+YEAR!$C$3-2,H1570+1,(YEAR!$C$2+YEAR!$C$3-1)&amp;"       :="))</f>
        <v>1</v>
      </c>
      <c r="J1570">
        <f>IF(I1570&lt;1.1,I1570,IF(I1570&lt;YEAR!$C$2+YEAR!$C$3-2,I1570+1,(YEAR!$C$2+YEAR!$C$3-1)&amp;"       :="))</f>
        <v>1</v>
      </c>
      <c r="K1570">
        <f>IF(J1570&lt;1.1,J1570,IF(J1570&lt;YEAR!$C$2+YEAR!$C$3-2,J1570+1,(YEAR!$C$2+YEAR!$C$3-1)&amp;"       :="))</f>
        <v>1</v>
      </c>
      <c r="L1570">
        <f>IF(K1570&lt;1.1,K1570,IF(K1570&lt;YEAR!$C$2+YEAR!$C$3-2,K1570+1,(YEAR!$C$2+YEAR!$C$3-1)&amp;"       :="))</f>
        <v>1</v>
      </c>
      <c r="M1570">
        <f>IF(L1570&lt;1.1,L1570,IF(L1570&lt;YEAR!$C$2+YEAR!$C$3-2,L1570+1,(YEAR!$C$2+YEAR!$C$3-1)&amp;"       :="))</f>
        <v>1</v>
      </c>
      <c r="N1570">
        <f>IF(M1570&lt;1.1,M1570,IF(M1570&lt;YEAR!$C$2+YEAR!$C$3-2,M1570+1,(YEAR!$C$2+YEAR!$C$3-1)&amp;"       :="))</f>
        <v>1</v>
      </c>
      <c r="O1570">
        <f>IF(N1570&lt;1.1,N1570,IF(N1570&lt;YEAR!$C$2+YEAR!$C$3-2,N1570+1,(YEAR!$C$2+YEAR!$C$3-1)&amp;"       :="))</f>
        <v>1</v>
      </c>
      <c r="P1570">
        <f>IF(O1570&lt;1.1,O1570,IF(O1570&lt;YEAR!$C$2+YEAR!$C$3-2,O1570+1,(YEAR!$C$2+YEAR!$C$3-1)&amp;"       :="))</f>
        <v>1</v>
      </c>
      <c r="Q1570">
        <f>IF(P1570&lt;1.1,P1570,IF(P1570&lt;YEAR!$C$2+YEAR!$C$3-2,P1570+1,(YEAR!$C$2+YEAR!$C$3-1)&amp;"       :="))</f>
        <v>1</v>
      </c>
      <c r="R1570">
        <f>IF(Q1570&lt;1.1,Q1570,IF(Q1570&lt;YEAR!$C$2+YEAR!$C$3-2,Q1570+1,(YEAR!$C$2+YEAR!$C$3-1)&amp;"       :="))</f>
        <v>1</v>
      </c>
      <c r="S1570">
        <f>IF(R1570&lt;1.1,R1570,IF(R1570&lt;YEAR!$C$2+YEAR!$C$3-2,R1570+1,(YEAR!$C$2+YEAR!$C$3-1)&amp;"       :="))</f>
        <v>1</v>
      </c>
      <c r="T1570">
        <f>IF(S1570&lt;1.1,S1570,IF(S1570&lt;YEAR!$C$2+YEAR!$C$3-2,S1570+1,(YEAR!$C$2+YEAR!$C$3-1)&amp;"       :="))</f>
        <v>1</v>
      </c>
      <c r="U1570">
        <f>IF(T1570&lt;1.1,T1570,IF(T1570&lt;YEAR!$C$2+YEAR!$C$3-2,T1570+1,(YEAR!$C$2+YEAR!$C$3-1)&amp;"       :="))</f>
        <v>1</v>
      </c>
      <c r="V1570">
        <f>IF(U1570&lt;1.1,U1570,IF(U1570&lt;YEAR!$C$2+YEAR!$C$3-2,U1570+1,(YEAR!$C$2+YEAR!$C$3-1)&amp;"       :="))</f>
        <v>1</v>
      </c>
      <c r="W1570">
        <f>IF(V1570&lt;1.1,V1570,IF(V1570&lt;YEAR!$C$2+YEAR!$C$3-2,V1570+1,(YEAR!$C$2+YEAR!$C$3-1)&amp;"       :="))</f>
        <v>1</v>
      </c>
      <c r="X1570">
        <f>IF(W1570&lt;1.1,W1570,IF(W1570&lt;YEAR!$C$2+YEAR!$C$3-2,W1570+1,(YEAR!$C$2+YEAR!$C$3-1)&amp;"       :="))</f>
        <v>1</v>
      </c>
      <c r="Y1570">
        <f>IF(X1570&lt;1.1,X1570,IF(X1570&lt;YEAR!$C$2+YEAR!$C$3-2,X1570+1,(YEAR!$C$2+YEAR!$C$3-1)&amp;"       :="))</f>
        <v>1</v>
      </c>
      <c r="Z1570">
        <f>IF(Y1570&lt;1.1,Y1570,IF(Y1570&lt;YEAR!$C$2+YEAR!$C$3-2,Y1570+1,(YEAR!$C$2+YEAR!$C$3-1)&amp;"       :="))</f>
        <v>1</v>
      </c>
      <c r="AA1570">
        <f>IF(Z1570&lt;1.1,Z1570,IF(Z1570&lt;YEAR!$C$2+YEAR!$C$3-2,Z1570+1,(YEAR!$C$2+YEAR!$C$3-1)&amp;"       :="))</f>
        <v>1</v>
      </c>
      <c r="AB1570">
        <f>IF(AA1570&lt;1.1,AA1570,IF(AA1570&lt;YEAR!$C$2+YEAR!$C$3-2,AA1570+1,(YEAR!$C$2+YEAR!$C$3-1)&amp;"       :="))</f>
        <v>1</v>
      </c>
      <c r="AC1570">
        <f>IF(AB1570&lt;1.1,AB1570,IF(AB1570&lt;YEAR!$C$2+YEAR!$C$3-2,AB1570+1,(YEAR!$C$2+YEAR!$C$3-1)&amp;"       :="))</f>
        <v>1</v>
      </c>
      <c r="AD1570">
        <f>IF(AC1570&lt;1.1,AC1570,IF(AC1570&lt;YEAR!$C$2+YEAR!$C$3-2,AC1570+1,(YEAR!$C$2+YEAR!$C$3-1)&amp;"       :="))</f>
        <v>1</v>
      </c>
      <c r="AE1570">
        <f>IF(AD1570&lt;1.1,AD1570,IF(AD1570&lt;YEAR!$C$2+YEAR!$C$3-2,AD1570+1,(YEAR!$C$2+YEAR!$C$3-1)&amp;"       :="))</f>
        <v>1</v>
      </c>
      <c r="AF1570">
        <f>IF(AE1570&lt;1.1,AE1570,IF(AE1570&lt;YEAR!$C$2+YEAR!$C$3-2,AE1570+1,(YEAR!$C$2+YEAR!$C$3-1)&amp;"       :="))</f>
        <v>1</v>
      </c>
      <c r="AG1570">
        <f>IF(AF1570&lt;1.1,AF1570,IF(AF1570&lt;YEAR!$C$2+YEAR!$C$3-2,AF1570+1,(YEAR!$C$2+YEAR!$C$3-1)&amp;"       :="))</f>
        <v>1</v>
      </c>
      <c r="AH1570">
        <f>IF(AG1570&lt;1.1,AG1570,IF(AG1570&lt;YEAR!$C$2+YEAR!$C$3-2,AG1570+1,(YEAR!$C$2+YEAR!$C$3-1)&amp;"       :="))</f>
        <v>1</v>
      </c>
      <c r="AI1570">
        <f>IF(AH1570&lt;1.1,AH1570,IF(AH1570&lt;YEAR!$C$2+YEAR!$C$3-2,AH1570+1,(YEAR!$C$2+YEAR!$C$3-1)&amp;"       :="))</f>
        <v>1</v>
      </c>
      <c r="AJ1570">
        <f>IF(AI1570&lt;1.1,AI1570,IF(AI1570&lt;YEAR!$C$2+YEAR!$C$3-2,AI1570+1,(YEAR!$C$2+YEAR!$C$3-1)&amp;"       :="))</f>
        <v>1</v>
      </c>
    </row>
    <row r="1571" spans="1:36">
      <c r="A1571">
        <f t="shared" ca="1" si="114"/>
        <v>39</v>
      </c>
      <c r="B1571" t="s">
        <v>51</v>
      </c>
      <c r="C1571" t="str">
        <f ca="1">IF(D1571="",OFFSET(AvailabilityFactor!A$1,A1571,0),C1570)</f>
        <v>D2HSF0910</v>
      </c>
      <c r="D1571" t="str" cm="1">
        <f t="array" aca="1" ref="D1571" ca="1">IF(D1570="",TS_DRC!$P$5,OFFSET(TS_DRC!P$5,RIGHT(D1570,2),0,TRUE))</f>
        <v>TS09</v>
      </c>
      <c r="E1571" t="str">
        <f t="shared" ca="1" si="109"/>
        <v>TS09</v>
      </c>
      <c r="F1571">
        <f>[3]Scenarios!$H$7</f>
        <v>1</v>
      </c>
      <c r="G1571">
        <f>IF(F1571&lt;1.1,F1571,IF(F1571&lt;YEAR!$C$2+YEAR!$C$3-2,F1571+1,(YEAR!$C$2+YEAR!$C$3-1)&amp;"       :="))</f>
        <v>1</v>
      </c>
      <c r="H1571">
        <f>IF(G1571&lt;1.1,G1571,IF(G1571&lt;YEAR!$C$2+YEAR!$C$3-2,G1571+1,(YEAR!$C$2+YEAR!$C$3-1)&amp;"       :="))</f>
        <v>1</v>
      </c>
      <c r="I1571">
        <f>IF(H1571&lt;1.1,H1571,IF(H1571&lt;YEAR!$C$2+YEAR!$C$3-2,H1571+1,(YEAR!$C$2+YEAR!$C$3-1)&amp;"       :="))</f>
        <v>1</v>
      </c>
      <c r="J1571">
        <f>IF(I1571&lt;1.1,I1571,IF(I1571&lt;YEAR!$C$2+YEAR!$C$3-2,I1571+1,(YEAR!$C$2+YEAR!$C$3-1)&amp;"       :="))</f>
        <v>1</v>
      </c>
      <c r="K1571">
        <f>IF(J1571&lt;1.1,J1571,IF(J1571&lt;YEAR!$C$2+YEAR!$C$3-2,J1571+1,(YEAR!$C$2+YEAR!$C$3-1)&amp;"       :="))</f>
        <v>1</v>
      </c>
      <c r="L1571">
        <f>IF(K1571&lt;1.1,K1571,IF(K1571&lt;YEAR!$C$2+YEAR!$C$3-2,K1571+1,(YEAR!$C$2+YEAR!$C$3-1)&amp;"       :="))</f>
        <v>1</v>
      </c>
      <c r="M1571">
        <f>IF(L1571&lt;1.1,L1571,IF(L1571&lt;YEAR!$C$2+YEAR!$C$3-2,L1571+1,(YEAR!$C$2+YEAR!$C$3-1)&amp;"       :="))</f>
        <v>1</v>
      </c>
      <c r="N1571">
        <f>IF(M1571&lt;1.1,M1571,IF(M1571&lt;YEAR!$C$2+YEAR!$C$3-2,M1571+1,(YEAR!$C$2+YEAR!$C$3-1)&amp;"       :="))</f>
        <v>1</v>
      </c>
      <c r="O1571">
        <f>IF(N1571&lt;1.1,N1571,IF(N1571&lt;YEAR!$C$2+YEAR!$C$3-2,N1571+1,(YEAR!$C$2+YEAR!$C$3-1)&amp;"       :="))</f>
        <v>1</v>
      </c>
      <c r="P1571">
        <f>IF(O1571&lt;1.1,O1571,IF(O1571&lt;YEAR!$C$2+YEAR!$C$3-2,O1571+1,(YEAR!$C$2+YEAR!$C$3-1)&amp;"       :="))</f>
        <v>1</v>
      </c>
      <c r="Q1571">
        <f>IF(P1571&lt;1.1,P1571,IF(P1571&lt;YEAR!$C$2+YEAR!$C$3-2,P1571+1,(YEAR!$C$2+YEAR!$C$3-1)&amp;"       :="))</f>
        <v>1</v>
      </c>
      <c r="R1571">
        <f>IF(Q1571&lt;1.1,Q1571,IF(Q1571&lt;YEAR!$C$2+YEAR!$C$3-2,Q1571+1,(YEAR!$C$2+YEAR!$C$3-1)&amp;"       :="))</f>
        <v>1</v>
      </c>
      <c r="S1571">
        <f>IF(R1571&lt;1.1,R1571,IF(R1571&lt;YEAR!$C$2+YEAR!$C$3-2,R1571+1,(YEAR!$C$2+YEAR!$C$3-1)&amp;"       :="))</f>
        <v>1</v>
      </c>
      <c r="T1571">
        <f>IF(S1571&lt;1.1,S1571,IF(S1571&lt;YEAR!$C$2+YEAR!$C$3-2,S1571+1,(YEAR!$C$2+YEAR!$C$3-1)&amp;"       :="))</f>
        <v>1</v>
      </c>
      <c r="U1571">
        <f>IF(T1571&lt;1.1,T1571,IF(T1571&lt;YEAR!$C$2+YEAR!$C$3-2,T1571+1,(YEAR!$C$2+YEAR!$C$3-1)&amp;"       :="))</f>
        <v>1</v>
      </c>
      <c r="V1571">
        <f>IF(U1571&lt;1.1,U1571,IF(U1571&lt;YEAR!$C$2+YEAR!$C$3-2,U1571+1,(YEAR!$C$2+YEAR!$C$3-1)&amp;"       :="))</f>
        <v>1</v>
      </c>
      <c r="W1571">
        <f>IF(V1571&lt;1.1,V1571,IF(V1571&lt;YEAR!$C$2+YEAR!$C$3-2,V1571+1,(YEAR!$C$2+YEAR!$C$3-1)&amp;"       :="))</f>
        <v>1</v>
      </c>
      <c r="X1571">
        <f>IF(W1571&lt;1.1,W1571,IF(W1571&lt;YEAR!$C$2+YEAR!$C$3-2,W1571+1,(YEAR!$C$2+YEAR!$C$3-1)&amp;"       :="))</f>
        <v>1</v>
      </c>
      <c r="Y1571">
        <f>IF(X1571&lt;1.1,X1571,IF(X1571&lt;YEAR!$C$2+YEAR!$C$3-2,X1571+1,(YEAR!$C$2+YEAR!$C$3-1)&amp;"       :="))</f>
        <v>1</v>
      </c>
      <c r="Z1571">
        <f>IF(Y1571&lt;1.1,Y1571,IF(Y1571&lt;YEAR!$C$2+YEAR!$C$3-2,Y1571+1,(YEAR!$C$2+YEAR!$C$3-1)&amp;"       :="))</f>
        <v>1</v>
      </c>
      <c r="AA1571">
        <f>IF(Z1571&lt;1.1,Z1571,IF(Z1571&lt;YEAR!$C$2+YEAR!$C$3-2,Z1571+1,(YEAR!$C$2+YEAR!$C$3-1)&amp;"       :="))</f>
        <v>1</v>
      </c>
      <c r="AB1571">
        <f>IF(AA1571&lt;1.1,AA1571,IF(AA1571&lt;YEAR!$C$2+YEAR!$C$3-2,AA1571+1,(YEAR!$C$2+YEAR!$C$3-1)&amp;"       :="))</f>
        <v>1</v>
      </c>
      <c r="AC1571">
        <f>IF(AB1571&lt;1.1,AB1571,IF(AB1571&lt;YEAR!$C$2+YEAR!$C$3-2,AB1571+1,(YEAR!$C$2+YEAR!$C$3-1)&amp;"       :="))</f>
        <v>1</v>
      </c>
      <c r="AD1571">
        <f>IF(AC1571&lt;1.1,AC1571,IF(AC1571&lt;YEAR!$C$2+YEAR!$C$3-2,AC1571+1,(YEAR!$C$2+YEAR!$C$3-1)&amp;"       :="))</f>
        <v>1</v>
      </c>
      <c r="AE1571">
        <f>IF(AD1571&lt;1.1,AD1571,IF(AD1571&lt;YEAR!$C$2+YEAR!$C$3-2,AD1571+1,(YEAR!$C$2+YEAR!$C$3-1)&amp;"       :="))</f>
        <v>1</v>
      </c>
      <c r="AF1571">
        <f>IF(AE1571&lt;1.1,AE1571,IF(AE1571&lt;YEAR!$C$2+YEAR!$C$3-2,AE1571+1,(YEAR!$C$2+YEAR!$C$3-1)&amp;"       :="))</f>
        <v>1</v>
      </c>
      <c r="AG1571">
        <f>IF(AF1571&lt;1.1,AF1571,IF(AF1571&lt;YEAR!$C$2+YEAR!$C$3-2,AF1571+1,(YEAR!$C$2+YEAR!$C$3-1)&amp;"       :="))</f>
        <v>1</v>
      </c>
      <c r="AH1571">
        <f>IF(AG1571&lt;1.1,AG1571,IF(AG1571&lt;YEAR!$C$2+YEAR!$C$3-2,AG1571+1,(YEAR!$C$2+YEAR!$C$3-1)&amp;"       :="))</f>
        <v>1</v>
      </c>
      <c r="AI1571">
        <f>IF(AH1571&lt;1.1,AH1571,IF(AH1571&lt;YEAR!$C$2+YEAR!$C$3-2,AH1571+1,(YEAR!$C$2+YEAR!$C$3-1)&amp;"       :="))</f>
        <v>1</v>
      </c>
      <c r="AJ1571">
        <f>IF(AI1571&lt;1.1,AI1571,IF(AI1571&lt;YEAR!$C$2+YEAR!$C$3-2,AI1571+1,(YEAR!$C$2+YEAR!$C$3-1)&amp;"       :="))</f>
        <v>1</v>
      </c>
    </row>
    <row r="1572" spans="1:36">
      <c r="A1572">
        <f t="shared" ca="1" si="114"/>
        <v>39</v>
      </c>
      <c r="B1572" t="s">
        <v>51</v>
      </c>
      <c r="C1572" t="str">
        <f ca="1">IF(D1572="",OFFSET(AvailabilityFactor!A$1,A1572,0),C1571)</f>
        <v>D2HSF0910</v>
      </c>
      <c r="D1572" t="str" cm="1">
        <f t="array" aca="1" ref="D1572" ca="1">IF(D1571="",TS_DRC!$P$5,OFFSET(TS_DRC!P$5,RIGHT(D1571,2),0,TRUE))</f>
        <v>TS10</v>
      </c>
      <c r="E1572" t="str">
        <f t="shared" ca="1" si="109"/>
        <v>TS10</v>
      </c>
      <c r="F1572">
        <f>[3]Scenarios!$H$7</f>
        <v>1</v>
      </c>
      <c r="G1572">
        <f>IF(F1572&lt;1.1,F1572,IF(F1572&lt;YEAR!$C$2+YEAR!$C$3-2,F1572+1,(YEAR!$C$2+YEAR!$C$3-1)&amp;"       :="))</f>
        <v>1</v>
      </c>
      <c r="H1572">
        <f>IF(G1572&lt;1.1,G1572,IF(G1572&lt;YEAR!$C$2+YEAR!$C$3-2,G1572+1,(YEAR!$C$2+YEAR!$C$3-1)&amp;"       :="))</f>
        <v>1</v>
      </c>
      <c r="I1572">
        <f>IF(H1572&lt;1.1,H1572,IF(H1572&lt;YEAR!$C$2+YEAR!$C$3-2,H1572+1,(YEAR!$C$2+YEAR!$C$3-1)&amp;"       :="))</f>
        <v>1</v>
      </c>
      <c r="J1572">
        <f>IF(I1572&lt;1.1,I1572,IF(I1572&lt;YEAR!$C$2+YEAR!$C$3-2,I1572+1,(YEAR!$C$2+YEAR!$C$3-1)&amp;"       :="))</f>
        <v>1</v>
      </c>
      <c r="K1572">
        <f>IF(J1572&lt;1.1,J1572,IF(J1572&lt;YEAR!$C$2+YEAR!$C$3-2,J1572+1,(YEAR!$C$2+YEAR!$C$3-1)&amp;"       :="))</f>
        <v>1</v>
      </c>
      <c r="L1572">
        <f>IF(K1572&lt;1.1,K1572,IF(K1572&lt;YEAR!$C$2+YEAR!$C$3-2,K1572+1,(YEAR!$C$2+YEAR!$C$3-1)&amp;"       :="))</f>
        <v>1</v>
      </c>
      <c r="M1572">
        <f>IF(L1572&lt;1.1,L1572,IF(L1572&lt;YEAR!$C$2+YEAR!$C$3-2,L1572+1,(YEAR!$C$2+YEAR!$C$3-1)&amp;"       :="))</f>
        <v>1</v>
      </c>
      <c r="N1572">
        <f>IF(M1572&lt;1.1,M1572,IF(M1572&lt;YEAR!$C$2+YEAR!$C$3-2,M1572+1,(YEAR!$C$2+YEAR!$C$3-1)&amp;"       :="))</f>
        <v>1</v>
      </c>
      <c r="O1572">
        <f>IF(N1572&lt;1.1,N1572,IF(N1572&lt;YEAR!$C$2+YEAR!$C$3-2,N1572+1,(YEAR!$C$2+YEAR!$C$3-1)&amp;"       :="))</f>
        <v>1</v>
      </c>
      <c r="P1572">
        <f>IF(O1572&lt;1.1,O1572,IF(O1572&lt;YEAR!$C$2+YEAR!$C$3-2,O1572+1,(YEAR!$C$2+YEAR!$C$3-1)&amp;"       :="))</f>
        <v>1</v>
      </c>
      <c r="Q1572">
        <f>IF(P1572&lt;1.1,P1572,IF(P1572&lt;YEAR!$C$2+YEAR!$C$3-2,P1572+1,(YEAR!$C$2+YEAR!$C$3-1)&amp;"       :="))</f>
        <v>1</v>
      </c>
      <c r="R1572">
        <f>IF(Q1572&lt;1.1,Q1572,IF(Q1572&lt;YEAR!$C$2+YEAR!$C$3-2,Q1572+1,(YEAR!$C$2+YEAR!$C$3-1)&amp;"       :="))</f>
        <v>1</v>
      </c>
      <c r="S1572">
        <f>IF(R1572&lt;1.1,R1572,IF(R1572&lt;YEAR!$C$2+YEAR!$C$3-2,R1572+1,(YEAR!$C$2+YEAR!$C$3-1)&amp;"       :="))</f>
        <v>1</v>
      </c>
      <c r="T1572">
        <f>IF(S1572&lt;1.1,S1572,IF(S1572&lt;YEAR!$C$2+YEAR!$C$3-2,S1572+1,(YEAR!$C$2+YEAR!$C$3-1)&amp;"       :="))</f>
        <v>1</v>
      </c>
      <c r="U1572">
        <f>IF(T1572&lt;1.1,T1572,IF(T1572&lt;YEAR!$C$2+YEAR!$C$3-2,T1572+1,(YEAR!$C$2+YEAR!$C$3-1)&amp;"       :="))</f>
        <v>1</v>
      </c>
      <c r="V1572">
        <f>IF(U1572&lt;1.1,U1572,IF(U1572&lt;YEAR!$C$2+YEAR!$C$3-2,U1572+1,(YEAR!$C$2+YEAR!$C$3-1)&amp;"       :="))</f>
        <v>1</v>
      </c>
      <c r="W1572">
        <f>IF(V1572&lt;1.1,V1572,IF(V1572&lt;YEAR!$C$2+YEAR!$C$3-2,V1572+1,(YEAR!$C$2+YEAR!$C$3-1)&amp;"       :="))</f>
        <v>1</v>
      </c>
      <c r="X1572">
        <f>IF(W1572&lt;1.1,W1572,IF(W1572&lt;YEAR!$C$2+YEAR!$C$3-2,W1572+1,(YEAR!$C$2+YEAR!$C$3-1)&amp;"       :="))</f>
        <v>1</v>
      </c>
      <c r="Y1572">
        <f>IF(X1572&lt;1.1,X1572,IF(X1572&lt;YEAR!$C$2+YEAR!$C$3-2,X1572+1,(YEAR!$C$2+YEAR!$C$3-1)&amp;"       :="))</f>
        <v>1</v>
      </c>
      <c r="Z1572">
        <f>IF(Y1572&lt;1.1,Y1572,IF(Y1572&lt;YEAR!$C$2+YEAR!$C$3-2,Y1572+1,(YEAR!$C$2+YEAR!$C$3-1)&amp;"       :="))</f>
        <v>1</v>
      </c>
      <c r="AA1572">
        <f>IF(Z1572&lt;1.1,Z1572,IF(Z1572&lt;YEAR!$C$2+YEAR!$C$3-2,Z1572+1,(YEAR!$C$2+YEAR!$C$3-1)&amp;"       :="))</f>
        <v>1</v>
      </c>
      <c r="AB1572">
        <f>IF(AA1572&lt;1.1,AA1572,IF(AA1572&lt;YEAR!$C$2+YEAR!$C$3-2,AA1572+1,(YEAR!$C$2+YEAR!$C$3-1)&amp;"       :="))</f>
        <v>1</v>
      </c>
      <c r="AC1572">
        <f>IF(AB1572&lt;1.1,AB1572,IF(AB1572&lt;YEAR!$C$2+YEAR!$C$3-2,AB1572+1,(YEAR!$C$2+YEAR!$C$3-1)&amp;"       :="))</f>
        <v>1</v>
      </c>
      <c r="AD1572">
        <f>IF(AC1572&lt;1.1,AC1572,IF(AC1572&lt;YEAR!$C$2+YEAR!$C$3-2,AC1572+1,(YEAR!$C$2+YEAR!$C$3-1)&amp;"       :="))</f>
        <v>1</v>
      </c>
      <c r="AE1572">
        <f>IF(AD1572&lt;1.1,AD1572,IF(AD1572&lt;YEAR!$C$2+YEAR!$C$3-2,AD1572+1,(YEAR!$C$2+YEAR!$C$3-1)&amp;"       :="))</f>
        <v>1</v>
      </c>
      <c r="AF1572">
        <f>IF(AE1572&lt;1.1,AE1572,IF(AE1572&lt;YEAR!$C$2+YEAR!$C$3-2,AE1572+1,(YEAR!$C$2+YEAR!$C$3-1)&amp;"       :="))</f>
        <v>1</v>
      </c>
      <c r="AG1572">
        <f>IF(AF1572&lt;1.1,AF1572,IF(AF1572&lt;YEAR!$C$2+YEAR!$C$3-2,AF1572+1,(YEAR!$C$2+YEAR!$C$3-1)&amp;"       :="))</f>
        <v>1</v>
      </c>
      <c r="AH1572">
        <f>IF(AG1572&lt;1.1,AG1572,IF(AG1572&lt;YEAR!$C$2+YEAR!$C$3-2,AG1572+1,(YEAR!$C$2+YEAR!$C$3-1)&amp;"       :="))</f>
        <v>1</v>
      </c>
      <c r="AI1572">
        <f>IF(AH1572&lt;1.1,AH1572,IF(AH1572&lt;YEAR!$C$2+YEAR!$C$3-2,AH1572+1,(YEAR!$C$2+YEAR!$C$3-1)&amp;"       :="))</f>
        <v>1</v>
      </c>
      <c r="AJ1572">
        <f>IF(AI1572&lt;1.1,AI1572,IF(AI1572&lt;YEAR!$C$2+YEAR!$C$3-2,AI1572+1,(YEAR!$C$2+YEAR!$C$3-1)&amp;"       :="))</f>
        <v>1</v>
      </c>
    </row>
    <row r="1573" spans="1:36">
      <c r="A1573">
        <f t="shared" ca="1" si="114"/>
        <v>39</v>
      </c>
      <c r="B1573" t="s">
        <v>51</v>
      </c>
      <c r="C1573" t="str">
        <f ca="1">IF(D1573="",OFFSET(AvailabilityFactor!A$1,A1573,0),C1572)</f>
        <v>D2HSF0910</v>
      </c>
      <c r="D1573" t="str" cm="1">
        <f t="array" aca="1" ref="D1573" ca="1">IF(D1572="",TS_DRC!$P$5,OFFSET(TS_DRC!P$5,RIGHT(D1572,2),0,TRUE))</f>
        <v>TS11</v>
      </c>
      <c r="E1573" t="str">
        <f t="shared" ca="1" si="109"/>
        <v>TS11</v>
      </c>
      <c r="F1573">
        <f>[3]Scenarios!$H$7</f>
        <v>1</v>
      </c>
      <c r="G1573">
        <f>IF(F1573&lt;1.1,F1573,IF(F1573&lt;YEAR!$C$2+YEAR!$C$3-2,F1573+1,(YEAR!$C$2+YEAR!$C$3-1)&amp;"       :="))</f>
        <v>1</v>
      </c>
      <c r="H1573">
        <f>IF(G1573&lt;1.1,G1573,IF(G1573&lt;YEAR!$C$2+YEAR!$C$3-2,G1573+1,(YEAR!$C$2+YEAR!$C$3-1)&amp;"       :="))</f>
        <v>1</v>
      </c>
      <c r="I1573">
        <f>IF(H1573&lt;1.1,H1573,IF(H1573&lt;YEAR!$C$2+YEAR!$C$3-2,H1573+1,(YEAR!$C$2+YEAR!$C$3-1)&amp;"       :="))</f>
        <v>1</v>
      </c>
      <c r="J1573">
        <f>IF(I1573&lt;1.1,I1573,IF(I1573&lt;YEAR!$C$2+YEAR!$C$3-2,I1573+1,(YEAR!$C$2+YEAR!$C$3-1)&amp;"       :="))</f>
        <v>1</v>
      </c>
      <c r="K1573">
        <f>IF(J1573&lt;1.1,J1573,IF(J1573&lt;YEAR!$C$2+YEAR!$C$3-2,J1573+1,(YEAR!$C$2+YEAR!$C$3-1)&amp;"       :="))</f>
        <v>1</v>
      </c>
      <c r="L1573">
        <f>IF(K1573&lt;1.1,K1573,IF(K1573&lt;YEAR!$C$2+YEAR!$C$3-2,K1573+1,(YEAR!$C$2+YEAR!$C$3-1)&amp;"       :="))</f>
        <v>1</v>
      </c>
      <c r="M1573">
        <f>IF(L1573&lt;1.1,L1573,IF(L1573&lt;YEAR!$C$2+YEAR!$C$3-2,L1573+1,(YEAR!$C$2+YEAR!$C$3-1)&amp;"       :="))</f>
        <v>1</v>
      </c>
      <c r="N1573">
        <f>IF(M1573&lt;1.1,M1573,IF(M1573&lt;YEAR!$C$2+YEAR!$C$3-2,M1573+1,(YEAR!$C$2+YEAR!$C$3-1)&amp;"       :="))</f>
        <v>1</v>
      </c>
      <c r="O1573">
        <f>IF(N1573&lt;1.1,N1573,IF(N1573&lt;YEAR!$C$2+YEAR!$C$3-2,N1573+1,(YEAR!$C$2+YEAR!$C$3-1)&amp;"       :="))</f>
        <v>1</v>
      </c>
      <c r="P1573">
        <f>IF(O1573&lt;1.1,O1573,IF(O1573&lt;YEAR!$C$2+YEAR!$C$3-2,O1573+1,(YEAR!$C$2+YEAR!$C$3-1)&amp;"       :="))</f>
        <v>1</v>
      </c>
      <c r="Q1573">
        <f>IF(P1573&lt;1.1,P1573,IF(P1573&lt;YEAR!$C$2+YEAR!$C$3-2,P1573+1,(YEAR!$C$2+YEAR!$C$3-1)&amp;"       :="))</f>
        <v>1</v>
      </c>
      <c r="R1573">
        <f>IF(Q1573&lt;1.1,Q1573,IF(Q1573&lt;YEAR!$C$2+YEAR!$C$3-2,Q1573+1,(YEAR!$C$2+YEAR!$C$3-1)&amp;"       :="))</f>
        <v>1</v>
      </c>
      <c r="S1573">
        <f>IF(R1573&lt;1.1,R1573,IF(R1573&lt;YEAR!$C$2+YEAR!$C$3-2,R1573+1,(YEAR!$C$2+YEAR!$C$3-1)&amp;"       :="))</f>
        <v>1</v>
      </c>
      <c r="T1573">
        <f>IF(S1573&lt;1.1,S1573,IF(S1573&lt;YEAR!$C$2+YEAR!$C$3-2,S1573+1,(YEAR!$C$2+YEAR!$C$3-1)&amp;"       :="))</f>
        <v>1</v>
      </c>
      <c r="U1573">
        <f>IF(T1573&lt;1.1,T1573,IF(T1573&lt;YEAR!$C$2+YEAR!$C$3-2,T1573+1,(YEAR!$C$2+YEAR!$C$3-1)&amp;"       :="))</f>
        <v>1</v>
      </c>
      <c r="V1573">
        <f>IF(U1573&lt;1.1,U1573,IF(U1573&lt;YEAR!$C$2+YEAR!$C$3-2,U1573+1,(YEAR!$C$2+YEAR!$C$3-1)&amp;"       :="))</f>
        <v>1</v>
      </c>
      <c r="W1573">
        <f>IF(V1573&lt;1.1,V1573,IF(V1573&lt;YEAR!$C$2+YEAR!$C$3-2,V1573+1,(YEAR!$C$2+YEAR!$C$3-1)&amp;"       :="))</f>
        <v>1</v>
      </c>
      <c r="X1573">
        <f>IF(W1573&lt;1.1,W1573,IF(W1573&lt;YEAR!$C$2+YEAR!$C$3-2,W1573+1,(YEAR!$C$2+YEAR!$C$3-1)&amp;"       :="))</f>
        <v>1</v>
      </c>
      <c r="Y1573">
        <f>IF(X1573&lt;1.1,X1573,IF(X1573&lt;YEAR!$C$2+YEAR!$C$3-2,X1573+1,(YEAR!$C$2+YEAR!$C$3-1)&amp;"       :="))</f>
        <v>1</v>
      </c>
      <c r="Z1573">
        <f>IF(Y1573&lt;1.1,Y1573,IF(Y1573&lt;YEAR!$C$2+YEAR!$C$3-2,Y1573+1,(YEAR!$C$2+YEAR!$C$3-1)&amp;"       :="))</f>
        <v>1</v>
      </c>
      <c r="AA1573">
        <f>IF(Z1573&lt;1.1,Z1573,IF(Z1573&lt;YEAR!$C$2+YEAR!$C$3-2,Z1573+1,(YEAR!$C$2+YEAR!$C$3-1)&amp;"       :="))</f>
        <v>1</v>
      </c>
      <c r="AB1573">
        <f>IF(AA1573&lt;1.1,AA1573,IF(AA1573&lt;YEAR!$C$2+YEAR!$C$3-2,AA1573+1,(YEAR!$C$2+YEAR!$C$3-1)&amp;"       :="))</f>
        <v>1</v>
      </c>
      <c r="AC1573">
        <f>IF(AB1573&lt;1.1,AB1573,IF(AB1573&lt;YEAR!$C$2+YEAR!$C$3-2,AB1573+1,(YEAR!$C$2+YEAR!$C$3-1)&amp;"       :="))</f>
        <v>1</v>
      </c>
      <c r="AD1573">
        <f>IF(AC1573&lt;1.1,AC1573,IF(AC1573&lt;YEAR!$C$2+YEAR!$C$3-2,AC1573+1,(YEAR!$C$2+YEAR!$C$3-1)&amp;"       :="))</f>
        <v>1</v>
      </c>
      <c r="AE1573">
        <f>IF(AD1573&lt;1.1,AD1573,IF(AD1573&lt;YEAR!$C$2+YEAR!$C$3-2,AD1573+1,(YEAR!$C$2+YEAR!$C$3-1)&amp;"       :="))</f>
        <v>1</v>
      </c>
      <c r="AF1573">
        <f>IF(AE1573&lt;1.1,AE1573,IF(AE1573&lt;YEAR!$C$2+YEAR!$C$3-2,AE1573+1,(YEAR!$C$2+YEAR!$C$3-1)&amp;"       :="))</f>
        <v>1</v>
      </c>
      <c r="AG1573">
        <f>IF(AF1573&lt;1.1,AF1573,IF(AF1573&lt;YEAR!$C$2+YEAR!$C$3-2,AF1573+1,(YEAR!$C$2+YEAR!$C$3-1)&amp;"       :="))</f>
        <v>1</v>
      </c>
      <c r="AH1573">
        <f>IF(AG1573&lt;1.1,AG1573,IF(AG1573&lt;YEAR!$C$2+YEAR!$C$3-2,AG1573+1,(YEAR!$C$2+YEAR!$C$3-1)&amp;"       :="))</f>
        <v>1</v>
      </c>
      <c r="AI1573">
        <f>IF(AH1573&lt;1.1,AH1573,IF(AH1573&lt;YEAR!$C$2+YEAR!$C$3-2,AH1573+1,(YEAR!$C$2+YEAR!$C$3-1)&amp;"       :="))</f>
        <v>1</v>
      </c>
      <c r="AJ1573">
        <f>IF(AI1573&lt;1.1,AI1573,IF(AI1573&lt;YEAR!$C$2+YEAR!$C$3-2,AI1573+1,(YEAR!$C$2+YEAR!$C$3-1)&amp;"       :="))</f>
        <v>1</v>
      </c>
    </row>
    <row r="1574" spans="1:36">
      <c r="A1574">
        <f t="shared" ca="1" si="114"/>
        <v>39</v>
      </c>
      <c r="B1574" t="s">
        <v>51</v>
      </c>
      <c r="C1574" t="str">
        <f ca="1">IF(D1574="",OFFSET(AvailabilityFactor!A$1,A1574,0),C1573)</f>
        <v>D2HSF0910</v>
      </c>
      <c r="D1574" t="str" cm="1">
        <f t="array" aca="1" ref="D1574" ca="1">IF(D1573="",TS_DRC!$P$5,OFFSET(TS_DRC!P$5,RIGHT(D1573,2),0,TRUE))</f>
        <v>TS12</v>
      </c>
      <c r="E1574" t="str">
        <f t="shared" ca="1" si="109"/>
        <v>TS12</v>
      </c>
      <c r="F1574">
        <f>[3]Scenarios!$H$7</f>
        <v>1</v>
      </c>
      <c r="G1574">
        <f>IF(F1574&lt;1.1,F1574,IF(F1574&lt;YEAR!$C$2+YEAR!$C$3-2,F1574+1,(YEAR!$C$2+YEAR!$C$3-1)&amp;"       :="))</f>
        <v>1</v>
      </c>
      <c r="H1574">
        <f>IF(G1574&lt;1.1,G1574,IF(G1574&lt;YEAR!$C$2+YEAR!$C$3-2,G1574+1,(YEAR!$C$2+YEAR!$C$3-1)&amp;"       :="))</f>
        <v>1</v>
      </c>
      <c r="I1574">
        <f>IF(H1574&lt;1.1,H1574,IF(H1574&lt;YEAR!$C$2+YEAR!$C$3-2,H1574+1,(YEAR!$C$2+YEAR!$C$3-1)&amp;"       :="))</f>
        <v>1</v>
      </c>
      <c r="J1574">
        <f>IF(I1574&lt;1.1,I1574,IF(I1574&lt;YEAR!$C$2+YEAR!$C$3-2,I1574+1,(YEAR!$C$2+YEAR!$C$3-1)&amp;"       :="))</f>
        <v>1</v>
      </c>
      <c r="K1574">
        <f>IF(J1574&lt;1.1,J1574,IF(J1574&lt;YEAR!$C$2+YEAR!$C$3-2,J1574+1,(YEAR!$C$2+YEAR!$C$3-1)&amp;"       :="))</f>
        <v>1</v>
      </c>
      <c r="L1574">
        <f>IF(K1574&lt;1.1,K1574,IF(K1574&lt;YEAR!$C$2+YEAR!$C$3-2,K1574+1,(YEAR!$C$2+YEAR!$C$3-1)&amp;"       :="))</f>
        <v>1</v>
      </c>
      <c r="M1574">
        <f>IF(L1574&lt;1.1,L1574,IF(L1574&lt;YEAR!$C$2+YEAR!$C$3-2,L1574+1,(YEAR!$C$2+YEAR!$C$3-1)&amp;"       :="))</f>
        <v>1</v>
      </c>
      <c r="N1574">
        <f>IF(M1574&lt;1.1,M1574,IF(M1574&lt;YEAR!$C$2+YEAR!$C$3-2,M1574+1,(YEAR!$C$2+YEAR!$C$3-1)&amp;"       :="))</f>
        <v>1</v>
      </c>
      <c r="O1574">
        <f>IF(N1574&lt;1.1,N1574,IF(N1574&lt;YEAR!$C$2+YEAR!$C$3-2,N1574+1,(YEAR!$C$2+YEAR!$C$3-1)&amp;"       :="))</f>
        <v>1</v>
      </c>
      <c r="P1574">
        <f>IF(O1574&lt;1.1,O1574,IF(O1574&lt;YEAR!$C$2+YEAR!$C$3-2,O1574+1,(YEAR!$C$2+YEAR!$C$3-1)&amp;"       :="))</f>
        <v>1</v>
      </c>
      <c r="Q1574">
        <f>IF(P1574&lt;1.1,P1574,IF(P1574&lt;YEAR!$C$2+YEAR!$C$3-2,P1574+1,(YEAR!$C$2+YEAR!$C$3-1)&amp;"       :="))</f>
        <v>1</v>
      </c>
      <c r="R1574">
        <f>IF(Q1574&lt;1.1,Q1574,IF(Q1574&lt;YEAR!$C$2+YEAR!$C$3-2,Q1574+1,(YEAR!$C$2+YEAR!$C$3-1)&amp;"       :="))</f>
        <v>1</v>
      </c>
      <c r="S1574">
        <f>IF(R1574&lt;1.1,R1574,IF(R1574&lt;YEAR!$C$2+YEAR!$C$3-2,R1574+1,(YEAR!$C$2+YEAR!$C$3-1)&amp;"       :="))</f>
        <v>1</v>
      </c>
      <c r="T1574">
        <f>IF(S1574&lt;1.1,S1574,IF(S1574&lt;YEAR!$C$2+YEAR!$C$3-2,S1574+1,(YEAR!$C$2+YEAR!$C$3-1)&amp;"       :="))</f>
        <v>1</v>
      </c>
      <c r="U1574">
        <f>IF(T1574&lt;1.1,T1574,IF(T1574&lt;YEAR!$C$2+YEAR!$C$3-2,T1574+1,(YEAR!$C$2+YEAR!$C$3-1)&amp;"       :="))</f>
        <v>1</v>
      </c>
      <c r="V1574">
        <f>IF(U1574&lt;1.1,U1574,IF(U1574&lt;YEAR!$C$2+YEAR!$C$3-2,U1574+1,(YEAR!$C$2+YEAR!$C$3-1)&amp;"       :="))</f>
        <v>1</v>
      </c>
      <c r="W1574">
        <f>IF(V1574&lt;1.1,V1574,IF(V1574&lt;YEAR!$C$2+YEAR!$C$3-2,V1574+1,(YEAR!$C$2+YEAR!$C$3-1)&amp;"       :="))</f>
        <v>1</v>
      </c>
      <c r="X1574">
        <f>IF(W1574&lt;1.1,W1574,IF(W1574&lt;YEAR!$C$2+YEAR!$C$3-2,W1574+1,(YEAR!$C$2+YEAR!$C$3-1)&amp;"       :="))</f>
        <v>1</v>
      </c>
      <c r="Y1574">
        <f>IF(X1574&lt;1.1,X1574,IF(X1574&lt;YEAR!$C$2+YEAR!$C$3-2,X1574+1,(YEAR!$C$2+YEAR!$C$3-1)&amp;"       :="))</f>
        <v>1</v>
      </c>
      <c r="Z1574">
        <f>IF(Y1574&lt;1.1,Y1574,IF(Y1574&lt;YEAR!$C$2+YEAR!$C$3-2,Y1574+1,(YEAR!$C$2+YEAR!$C$3-1)&amp;"       :="))</f>
        <v>1</v>
      </c>
      <c r="AA1574">
        <f>IF(Z1574&lt;1.1,Z1574,IF(Z1574&lt;YEAR!$C$2+YEAR!$C$3-2,Z1574+1,(YEAR!$C$2+YEAR!$C$3-1)&amp;"       :="))</f>
        <v>1</v>
      </c>
      <c r="AB1574">
        <f>IF(AA1574&lt;1.1,AA1574,IF(AA1574&lt;YEAR!$C$2+YEAR!$C$3-2,AA1574+1,(YEAR!$C$2+YEAR!$C$3-1)&amp;"       :="))</f>
        <v>1</v>
      </c>
      <c r="AC1574">
        <f>IF(AB1574&lt;1.1,AB1574,IF(AB1574&lt;YEAR!$C$2+YEAR!$C$3-2,AB1574+1,(YEAR!$C$2+YEAR!$C$3-1)&amp;"       :="))</f>
        <v>1</v>
      </c>
      <c r="AD1574">
        <f>IF(AC1574&lt;1.1,AC1574,IF(AC1574&lt;YEAR!$C$2+YEAR!$C$3-2,AC1574+1,(YEAR!$C$2+YEAR!$C$3-1)&amp;"       :="))</f>
        <v>1</v>
      </c>
      <c r="AE1574">
        <f>IF(AD1574&lt;1.1,AD1574,IF(AD1574&lt;YEAR!$C$2+YEAR!$C$3-2,AD1574+1,(YEAR!$C$2+YEAR!$C$3-1)&amp;"       :="))</f>
        <v>1</v>
      </c>
      <c r="AF1574">
        <f>IF(AE1574&lt;1.1,AE1574,IF(AE1574&lt;YEAR!$C$2+YEAR!$C$3-2,AE1574+1,(YEAR!$C$2+YEAR!$C$3-1)&amp;"       :="))</f>
        <v>1</v>
      </c>
      <c r="AG1574">
        <f>IF(AF1574&lt;1.1,AF1574,IF(AF1574&lt;YEAR!$C$2+YEAR!$C$3-2,AF1574+1,(YEAR!$C$2+YEAR!$C$3-1)&amp;"       :="))</f>
        <v>1</v>
      </c>
      <c r="AH1574">
        <f>IF(AG1574&lt;1.1,AG1574,IF(AG1574&lt;YEAR!$C$2+YEAR!$C$3-2,AG1574+1,(YEAR!$C$2+YEAR!$C$3-1)&amp;"       :="))</f>
        <v>1</v>
      </c>
      <c r="AI1574">
        <f>IF(AH1574&lt;1.1,AH1574,IF(AH1574&lt;YEAR!$C$2+YEAR!$C$3-2,AH1574+1,(YEAR!$C$2+YEAR!$C$3-1)&amp;"       :="))</f>
        <v>1</v>
      </c>
      <c r="AJ1574">
        <f>IF(AI1574&lt;1.1,AI1574,IF(AI1574&lt;YEAR!$C$2+YEAR!$C$3-2,AI1574+1,(YEAR!$C$2+YEAR!$C$3-1)&amp;"       :="))</f>
        <v>1</v>
      </c>
    </row>
    <row r="1575" spans="1:36">
      <c r="A1575">
        <f t="shared" ca="1" si="114"/>
        <v>39</v>
      </c>
      <c r="B1575" t="s">
        <v>51</v>
      </c>
      <c r="C1575" t="str">
        <f ca="1">IF(D1575="",OFFSET(AvailabilityFactor!A$1,A1575,0),C1574)</f>
        <v>D2HSF0910</v>
      </c>
      <c r="D1575" t="str" cm="1">
        <f t="array" aca="1" ref="D1575" ca="1">IF(D1574="",TS_DRC!$P$5,OFFSET(TS_DRC!P$5,RIGHT(D1574,2),0,TRUE))</f>
        <v>TS13</v>
      </c>
      <c r="E1575" t="str">
        <f t="shared" ref="E1575:E1614" ca="1" si="117">IF(D1575="","[DRC,"&amp;C1575&amp;",*,*]          :         ",D1575)</f>
        <v>TS13</v>
      </c>
      <c r="F1575">
        <f>[3]Scenarios!$H$7</f>
        <v>1</v>
      </c>
      <c r="G1575">
        <f>IF(F1575&lt;1.1,F1575,IF(F1575&lt;YEAR!$C$2+YEAR!$C$3-2,F1575+1,(YEAR!$C$2+YEAR!$C$3-1)&amp;"       :="))</f>
        <v>1</v>
      </c>
      <c r="H1575">
        <f>IF(G1575&lt;1.1,G1575,IF(G1575&lt;YEAR!$C$2+YEAR!$C$3-2,G1575+1,(YEAR!$C$2+YEAR!$C$3-1)&amp;"       :="))</f>
        <v>1</v>
      </c>
      <c r="I1575">
        <f>IF(H1575&lt;1.1,H1575,IF(H1575&lt;YEAR!$C$2+YEAR!$C$3-2,H1575+1,(YEAR!$C$2+YEAR!$C$3-1)&amp;"       :="))</f>
        <v>1</v>
      </c>
      <c r="J1575">
        <f>IF(I1575&lt;1.1,I1575,IF(I1575&lt;YEAR!$C$2+YEAR!$C$3-2,I1575+1,(YEAR!$C$2+YEAR!$C$3-1)&amp;"       :="))</f>
        <v>1</v>
      </c>
      <c r="K1575">
        <f>IF(J1575&lt;1.1,J1575,IF(J1575&lt;YEAR!$C$2+YEAR!$C$3-2,J1575+1,(YEAR!$C$2+YEAR!$C$3-1)&amp;"       :="))</f>
        <v>1</v>
      </c>
      <c r="L1575">
        <f>IF(K1575&lt;1.1,K1575,IF(K1575&lt;YEAR!$C$2+YEAR!$C$3-2,K1575+1,(YEAR!$C$2+YEAR!$C$3-1)&amp;"       :="))</f>
        <v>1</v>
      </c>
      <c r="M1575">
        <f>IF(L1575&lt;1.1,L1575,IF(L1575&lt;YEAR!$C$2+YEAR!$C$3-2,L1575+1,(YEAR!$C$2+YEAR!$C$3-1)&amp;"       :="))</f>
        <v>1</v>
      </c>
      <c r="N1575">
        <f>IF(M1575&lt;1.1,M1575,IF(M1575&lt;YEAR!$C$2+YEAR!$C$3-2,M1575+1,(YEAR!$C$2+YEAR!$C$3-1)&amp;"       :="))</f>
        <v>1</v>
      </c>
      <c r="O1575">
        <f>IF(N1575&lt;1.1,N1575,IF(N1575&lt;YEAR!$C$2+YEAR!$C$3-2,N1575+1,(YEAR!$C$2+YEAR!$C$3-1)&amp;"       :="))</f>
        <v>1</v>
      </c>
      <c r="P1575">
        <f>IF(O1575&lt;1.1,O1575,IF(O1575&lt;YEAR!$C$2+YEAR!$C$3-2,O1575+1,(YEAR!$C$2+YEAR!$C$3-1)&amp;"       :="))</f>
        <v>1</v>
      </c>
      <c r="Q1575">
        <f>IF(P1575&lt;1.1,P1575,IF(P1575&lt;YEAR!$C$2+YEAR!$C$3-2,P1575+1,(YEAR!$C$2+YEAR!$C$3-1)&amp;"       :="))</f>
        <v>1</v>
      </c>
      <c r="R1575">
        <f>IF(Q1575&lt;1.1,Q1575,IF(Q1575&lt;YEAR!$C$2+YEAR!$C$3-2,Q1575+1,(YEAR!$C$2+YEAR!$C$3-1)&amp;"       :="))</f>
        <v>1</v>
      </c>
      <c r="S1575">
        <f>IF(R1575&lt;1.1,R1575,IF(R1575&lt;YEAR!$C$2+YEAR!$C$3-2,R1575+1,(YEAR!$C$2+YEAR!$C$3-1)&amp;"       :="))</f>
        <v>1</v>
      </c>
      <c r="T1575">
        <f>IF(S1575&lt;1.1,S1575,IF(S1575&lt;YEAR!$C$2+YEAR!$C$3-2,S1575+1,(YEAR!$C$2+YEAR!$C$3-1)&amp;"       :="))</f>
        <v>1</v>
      </c>
      <c r="U1575">
        <f>IF(T1575&lt;1.1,T1575,IF(T1575&lt;YEAR!$C$2+YEAR!$C$3-2,T1575+1,(YEAR!$C$2+YEAR!$C$3-1)&amp;"       :="))</f>
        <v>1</v>
      </c>
      <c r="V1575">
        <f>IF(U1575&lt;1.1,U1575,IF(U1575&lt;YEAR!$C$2+YEAR!$C$3-2,U1575+1,(YEAR!$C$2+YEAR!$C$3-1)&amp;"       :="))</f>
        <v>1</v>
      </c>
      <c r="W1575">
        <f>IF(V1575&lt;1.1,V1575,IF(V1575&lt;YEAR!$C$2+YEAR!$C$3-2,V1575+1,(YEAR!$C$2+YEAR!$C$3-1)&amp;"       :="))</f>
        <v>1</v>
      </c>
      <c r="X1575">
        <f>IF(W1575&lt;1.1,W1575,IF(W1575&lt;YEAR!$C$2+YEAR!$C$3-2,W1575+1,(YEAR!$C$2+YEAR!$C$3-1)&amp;"       :="))</f>
        <v>1</v>
      </c>
      <c r="Y1575">
        <f>IF(X1575&lt;1.1,X1575,IF(X1575&lt;YEAR!$C$2+YEAR!$C$3-2,X1575+1,(YEAR!$C$2+YEAR!$C$3-1)&amp;"       :="))</f>
        <v>1</v>
      </c>
      <c r="Z1575">
        <f>IF(Y1575&lt;1.1,Y1575,IF(Y1575&lt;YEAR!$C$2+YEAR!$C$3-2,Y1575+1,(YEAR!$C$2+YEAR!$C$3-1)&amp;"       :="))</f>
        <v>1</v>
      </c>
      <c r="AA1575">
        <f>IF(Z1575&lt;1.1,Z1575,IF(Z1575&lt;YEAR!$C$2+YEAR!$C$3-2,Z1575+1,(YEAR!$C$2+YEAR!$C$3-1)&amp;"       :="))</f>
        <v>1</v>
      </c>
      <c r="AB1575">
        <f>IF(AA1575&lt;1.1,AA1575,IF(AA1575&lt;YEAR!$C$2+YEAR!$C$3-2,AA1575+1,(YEAR!$C$2+YEAR!$C$3-1)&amp;"       :="))</f>
        <v>1</v>
      </c>
      <c r="AC1575">
        <f>IF(AB1575&lt;1.1,AB1575,IF(AB1575&lt;YEAR!$C$2+YEAR!$C$3-2,AB1575+1,(YEAR!$C$2+YEAR!$C$3-1)&amp;"       :="))</f>
        <v>1</v>
      </c>
      <c r="AD1575">
        <f>IF(AC1575&lt;1.1,AC1575,IF(AC1575&lt;YEAR!$C$2+YEAR!$C$3-2,AC1575+1,(YEAR!$C$2+YEAR!$C$3-1)&amp;"       :="))</f>
        <v>1</v>
      </c>
      <c r="AE1575">
        <f>IF(AD1575&lt;1.1,AD1575,IF(AD1575&lt;YEAR!$C$2+YEAR!$C$3-2,AD1575+1,(YEAR!$C$2+YEAR!$C$3-1)&amp;"       :="))</f>
        <v>1</v>
      </c>
      <c r="AF1575">
        <f>IF(AE1575&lt;1.1,AE1575,IF(AE1575&lt;YEAR!$C$2+YEAR!$C$3-2,AE1575+1,(YEAR!$C$2+YEAR!$C$3-1)&amp;"       :="))</f>
        <v>1</v>
      </c>
      <c r="AG1575">
        <f>IF(AF1575&lt;1.1,AF1575,IF(AF1575&lt;YEAR!$C$2+YEAR!$C$3-2,AF1575+1,(YEAR!$C$2+YEAR!$C$3-1)&amp;"       :="))</f>
        <v>1</v>
      </c>
      <c r="AH1575">
        <f>IF(AG1575&lt;1.1,AG1575,IF(AG1575&lt;YEAR!$C$2+YEAR!$C$3-2,AG1575+1,(YEAR!$C$2+YEAR!$C$3-1)&amp;"       :="))</f>
        <v>1</v>
      </c>
      <c r="AI1575">
        <f>IF(AH1575&lt;1.1,AH1575,IF(AH1575&lt;YEAR!$C$2+YEAR!$C$3-2,AH1575+1,(YEAR!$C$2+YEAR!$C$3-1)&amp;"       :="))</f>
        <v>1</v>
      </c>
      <c r="AJ1575">
        <f>IF(AI1575&lt;1.1,AI1575,IF(AI1575&lt;YEAR!$C$2+YEAR!$C$3-2,AI1575+1,(YEAR!$C$2+YEAR!$C$3-1)&amp;"       :="))</f>
        <v>1</v>
      </c>
    </row>
    <row r="1576" spans="1:36">
      <c r="A1576">
        <f t="shared" ca="1" si="114"/>
        <v>39</v>
      </c>
      <c r="B1576" t="s">
        <v>51</v>
      </c>
      <c r="C1576" t="str">
        <f ca="1">IF(D1576="",OFFSET(AvailabilityFactor!A$1,A1576,0),C1575)</f>
        <v>D2HSF0910</v>
      </c>
      <c r="D1576" t="str" cm="1">
        <f t="array" aca="1" ref="D1576" ca="1">IF(D1575="",TS_DRC!$P$5,OFFSET(TS_DRC!P$5,RIGHT(D1575,2),0,TRUE))</f>
        <v>TS14</v>
      </c>
      <c r="E1576" t="str">
        <f t="shared" ca="1" si="117"/>
        <v>TS14</v>
      </c>
      <c r="F1576">
        <f>[3]Scenarios!$H$7</f>
        <v>1</v>
      </c>
      <c r="G1576">
        <f>IF(F1576&lt;1.1,F1576,IF(F1576&lt;YEAR!$C$2+YEAR!$C$3-2,F1576+1,(YEAR!$C$2+YEAR!$C$3-1)&amp;"       :="))</f>
        <v>1</v>
      </c>
      <c r="H1576">
        <f>IF(G1576&lt;1.1,G1576,IF(G1576&lt;YEAR!$C$2+YEAR!$C$3-2,G1576+1,(YEAR!$C$2+YEAR!$C$3-1)&amp;"       :="))</f>
        <v>1</v>
      </c>
      <c r="I1576">
        <f>IF(H1576&lt;1.1,H1576,IF(H1576&lt;YEAR!$C$2+YEAR!$C$3-2,H1576+1,(YEAR!$C$2+YEAR!$C$3-1)&amp;"       :="))</f>
        <v>1</v>
      </c>
      <c r="J1576">
        <f>IF(I1576&lt;1.1,I1576,IF(I1576&lt;YEAR!$C$2+YEAR!$C$3-2,I1576+1,(YEAR!$C$2+YEAR!$C$3-1)&amp;"       :="))</f>
        <v>1</v>
      </c>
      <c r="K1576">
        <f>IF(J1576&lt;1.1,J1576,IF(J1576&lt;YEAR!$C$2+YEAR!$C$3-2,J1576+1,(YEAR!$C$2+YEAR!$C$3-1)&amp;"       :="))</f>
        <v>1</v>
      </c>
      <c r="L1576">
        <f>IF(K1576&lt;1.1,K1576,IF(K1576&lt;YEAR!$C$2+YEAR!$C$3-2,K1576+1,(YEAR!$C$2+YEAR!$C$3-1)&amp;"       :="))</f>
        <v>1</v>
      </c>
      <c r="M1576">
        <f>IF(L1576&lt;1.1,L1576,IF(L1576&lt;YEAR!$C$2+YEAR!$C$3-2,L1576+1,(YEAR!$C$2+YEAR!$C$3-1)&amp;"       :="))</f>
        <v>1</v>
      </c>
      <c r="N1576">
        <f>IF(M1576&lt;1.1,M1576,IF(M1576&lt;YEAR!$C$2+YEAR!$C$3-2,M1576+1,(YEAR!$C$2+YEAR!$C$3-1)&amp;"       :="))</f>
        <v>1</v>
      </c>
      <c r="O1576">
        <f>IF(N1576&lt;1.1,N1576,IF(N1576&lt;YEAR!$C$2+YEAR!$C$3-2,N1576+1,(YEAR!$C$2+YEAR!$C$3-1)&amp;"       :="))</f>
        <v>1</v>
      </c>
      <c r="P1576">
        <f>IF(O1576&lt;1.1,O1576,IF(O1576&lt;YEAR!$C$2+YEAR!$C$3-2,O1576+1,(YEAR!$C$2+YEAR!$C$3-1)&amp;"       :="))</f>
        <v>1</v>
      </c>
      <c r="Q1576">
        <f>IF(P1576&lt;1.1,P1576,IF(P1576&lt;YEAR!$C$2+YEAR!$C$3-2,P1576+1,(YEAR!$C$2+YEAR!$C$3-1)&amp;"       :="))</f>
        <v>1</v>
      </c>
      <c r="R1576">
        <f>IF(Q1576&lt;1.1,Q1576,IF(Q1576&lt;YEAR!$C$2+YEAR!$C$3-2,Q1576+1,(YEAR!$C$2+YEAR!$C$3-1)&amp;"       :="))</f>
        <v>1</v>
      </c>
      <c r="S1576">
        <f>IF(R1576&lt;1.1,R1576,IF(R1576&lt;YEAR!$C$2+YEAR!$C$3-2,R1576+1,(YEAR!$C$2+YEAR!$C$3-1)&amp;"       :="))</f>
        <v>1</v>
      </c>
      <c r="T1576">
        <f>IF(S1576&lt;1.1,S1576,IF(S1576&lt;YEAR!$C$2+YEAR!$C$3-2,S1576+1,(YEAR!$C$2+YEAR!$C$3-1)&amp;"       :="))</f>
        <v>1</v>
      </c>
      <c r="U1576">
        <f>IF(T1576&lt;1.1,T1576,IF(T1576&lt;YEAR!$C$2+YEAR!$C$3-2,T1576+1,(YEAR!$C$2+YEAR!$C$3-1)&amp;"       :="))</f>
        <v>1</v>
      </c>
      <c r="V1576">
        <f>IF(U1576&lt;1.1,U1576,IF(U1576&lt;YEAR!$C$2+YEAR!$C$3-2,U1576+1,(YEAR!$C$2+YEAR!$C$3-1)&amp;"       :="))</f>
        <v>1</v>
      </c>
      <c r="W1576">
        <f>IF(V1576&lt;1.1,V1576,IF(V1576&lt;YEAR!$C$2+YEAR!$C$3-2,V1576+1,(YEAR!$C$2+YEAR!$C$3-1)&amp;"       :="))</f>
        <v>1</v>
      </c>
      <c r="X1576">
        <f>IF(W1576&lt;1.1,W1576,IF(W1576&lt;YEAR!$C$2+YEAR!$C$3-2,W1576+1,(YEAR!$C$2+YEAR!$C$3-1)&amp;"       :="))</f>
        <v>1</v>
      </c>
      <c r="Y1576">
        <f>IF(X1576&lt;1.1,X1576,IF(X1576&lt;YEAR!$C$2+YEAR!$C$3-2,X1576+1,(YEAR!$C$2+YEAR!$C$3-1)&amp;"       :="))</f>
        <v>1</v>
      </c>
      <c r="Z1576">
        <f>IF(Y1576&lt;1.1,Y1576,IF(Y1576&lt;YEAR!$C$2+YEAR!$C$3-2,Y1576+1,(YEAR!$C$2+YEAR!$C$3-1)&amp;"       :="))</f>
        <v>1</v>
      </c>
      <c r="AA1576">
        <f>IF(Z1576&lt;1.1,Z1576,IF(Z1576&lt;YEAR!$C$2+YEAR!$C$3-2,Z1576+1,(YEAR!$C$2+YEAR!$C$3-1)&amp;"       :="))</f>
        <v>1</v>
      </c>
      <c r="AB1576">
        <f>IF(AA1576&lt;1.1,AA1576,IF(AA1576&lt;YEAR!$C$2+YEAR!$C$3-2,AA1576+1,(YEAR!$C$2+YEAR!$C$3-1)&amp;"       :="))</f>
        <v>1</v>
      </c>
      <c r="AC1576">
        <f>IF(AB1576&lt;1.1,AB1576,IF(AB1576&lt;YEAR!$C$2+YEAR!$C$3-2,AB1576+1,(YEAR!$C$2+YEAR!$C$3-1)&amp;"       :="))</f>
        <v>1</v>
      </c>
      <c r="AD1576">
        <f>IF(AC1576&lt;1.1,AC1576,IF(AC1576&lt;YEAR!$C$2+YEAR!$C$3-2,AC1576+1,(YEAR!$C$2+YEAR!$C$3-1)&amp;"       :="))</f>
        <v>1</v>
      </c>
      <c r="AE1576">
        <f>IF(AD1576&lt;1.1,AD1576,IF(AD1576&lt;YEAR!$C$2+YEAR!$C$3-2,AD1576+1,(YEAR!$C$2+YEAR!$C$3-1)&amp;"       :="))</f>
        <v>1</v>
      </c>
      <c r="AF1576">
        <f>IF(AE1576&lt;1.1,AE1576,IF(AE1576&lt;YEAR!$C$2+YEAR!$C$3-2,AE1576+1,(YEAR!$C$2+YEAR!$C$3-1)&amp;"       :="))</f>
        <v>1</v>
      </c>
      <c r="AG1576">
        <f>IF(AF1576&lt;1.1,AF1576,IF(AF1576&lt;YEAR!$C$2+YEAR!$C$3-2,AF1576+1,(YEAR!$C$2+YEAR!$C$3-1)&amp;"       :="))</f>
        <v>1</v>
      </c>
      <c r="AH1576">
        <f>IF(AG1576&lt;1.1,AG1576,IF(AG1576&lt;YEAR!$C$2+YEAR!$C$3-2,AG1576+1,(YEAR!$C$2+YEAR!$C$3-1)&amp;"       :="))</f>
        <v>1</v>
      </c>
      <c r="AI1576">
        <f>IF(AH1576&lt;1.1,AH1576,IF(AH1576&lt;YEAR!$C$2+YEAR!$C$3-2,AH1576+1,(YEAR!$C$2+YEAR!$C$3-1)&amp;"       :="))</f>
        <v>1</v>
      </c>
      <c r="AJ1576">
        <f>IF(AI1576&lt;1.1,AI1576,IF(AI1576&lt;YEAR!$C$2+YEAR!$C$3-2,AI1576+1,(YEAR!$C$2+YEAR!$C$3-1)&amp;"       :="))</f>
        <v>1</v>
      </c>
    </row>
    <row r="1577" spans="1:36">
      <c r="A1577">
        <f t="shared" ca="1" si="114"/>
        <v>39</v>
      </c>
      <c r="B1577" t="s">
        <v>51</v>
      </c>
      <c r="C1577" t="str">
        <f ca="1">IF(D1577="",OFFSET(AvailabilityFactor!A$1,A1577,0),C1576)</f>
        <v>D2HSF0910</v>
      </c>
      <c r="D1577" t="str" cm="1">
        <f t="array" aca="1" ref="D1577" ca="1">IF(D1576="",TS_DRC!$P$5,OFFSET(TS_DRC!P$5,RIGHT(D1576,2),0,TRUE))</f>
        <v>TS15</v>
      </c>
      <c r="E1577" t="str">
        <f t="shared" ca="1" si="117"/>
        <v>TS15</v>
      </c>
      <c r="F1577">
        <f>[3]Scenarios!$H$7</f>
        <v>1</v>
      </c>
      <c r="G1577">
        <f>IF(F1577&lt;1.1,F1577,IF(F1577&lt;YEAR!$C$2+YEAR!$C$3-2,F1577+1,(YEAR!$C$2+YEAR!$C$3-1)&amp;"       :="))</f>
        <v>1</v>
      </c>
      <c r="H1577">
        <f>IF(G1577&lt;1.1,G1577,IF(G1577&lt;YEAR!$C$2+YEAR!$C$3-2,G1577+1,(YEAR!$C$2+YEAR!$C$3-1)&amp;"       :="))</f>
        <v>1</v>
      </c>
      <c r="I1577">
        <f>IF(H1577&lt;1.1,H1577,IF(H1577&lt;YEAR!$C$2+YEAR!$C$3-2,H1577+1,(YEAR!$C$2+YEAR!$C$3-1)&amp;"       :="))</f>
        <v>1</v>
      </c>
      <c r="J1577">
        <f>IF(I1577&lt;1.1,I1577,IF(I1577&lt;YEAR!$C$2+YEAR!$C$3-2,I1577+1,(YEAR!$C$2+YEAR!$C$3-1)&amp;"       :="))</f>
        <v>1</v>
      </c>
      <c r="K1577">
        <f>IF(J1577&lt;1.1,J1577,IF(J1577&lt;YEAR!$C$2+YEAR!$C$3-2,J1577+1,(YEAR!$C$2+YEAR!$C$3-1)&amp;"       :="))</f>
        <v>1</v>
      </c>
      <c r="L1577">
        <f>IF(K1577&lt;1.1,K1577,IF(K1577&lt;YEAR!$C$2+YEAR!$C$3-2,K1577+1,(YEAR!$C$2+YEAR!$C$3-1)&amp;"       :="))</f>
        <v>1</v>
      </c>
      <c r="M1577">
        <f>IF(L1577&lt;1.1,L1577,IF(L1577&lt;YEAR!$C$2+YEAR!$C$3-2,L1577+1,(YEAR!$C$2+YEAR!$C$3-1)&amp;"       :="))</f>
        <v>1</v>
      </c>
      <c r="N1577">
        <f>IF(M1577&lt;1.1,M1577,IF(M1577&lt;YEAR!$C$2+YEAR!$C$3-2,M1577+1,(YEAR!$C$2+YEAR!$C$3-1)&amp;"       :="))</f>
        <v>1</v>
      </c>
      <c r="O1577">
        <f>IF(N1577&lt;1.1,N1577,IF(N1577&lt;YEAR!$C$2+YEAR!$C$3-2,N1577+1,(YEAR!$C$2+YEAR!$C$3-1)&amp;"       :="))</f>
        <v>1</v>
      </c>
      <c r="P1577">
        <f>IF(O1577&lt;1.1,O1577,IF(O1577&lt;YEAR!$C$2+YEAR!$C$3-2,O1577+1,(YEAR!$C$2+YEAR!$C$3-1)&amp;"       :="))</f>
        <v>1</v>
      </c>
      <c r="Q1577">
        <f>IF(P1577&lt;1.1,P1577,IF(P1577&lt;YEAR!$C$2+YEAR!$C$3-2,P1577+1,(YEAR!$C$2+YEAR!$C$3-1)&amp;"       :="))</f>
        <v>1</v>
      </c>
      <c r="R1577">
        <f>IF(Q1577&lt;1.1,Q1577,IF(Q1577&lt;YEAR!$C$2+YEAR!$C$3-2,Q1577+1,(YEAR!$C$2+YEAR!$C$3-1)&amp;"       :="))</f>
        <v>1</v>
      </c>
      <c r="S1577">
        <f>IF(R1577&lt;1.1,R1577,IF(R1577&lt;YEAR!$C$2+YEAR!$C$3-2,R1577+1,(YEAR!$C$2+YEAR!$C$3-1)&amp;"       :="))</f>
        <v>1</v>
      </c>
      <c r="T1577">
        <f>IF(S1577&lt;1.1,S1577,IF(S1577&lt;YEAR!$C$2+YEAR!$C$3-2,S1577+1,(YEAR!$C$2+YEAR!$C$3-1)&amp;"       :="))</f>
        <v>1</v>
      </c>
      <c r="U1577">
        <f>IF(T1577&lt;1.1,T1577,IF(T1577&lt;YEAR!$C$2+YEAR!$C$3-2,T1577+1,(YEAR!$C$2+YEAR!$C$3-1)&amp;"       :="))</f>
        <v>1</v>
      </c>
      <c r="V1577">
        <f>IF(U1577&lt;1.1,U1577,IF(U1577&lt;YEAR!$C$2+YEAR!$C$3-2,U1577+1,(YEAR!$C$2+YEAR!$C$3-1)&amp;"       :="))</f>
        <v>1</v>
      </c>
      <c r="W1577">
        <f>IF(V1577&lt;1.1,V1577,IF(V1577&lt;YEAR!$C$2+YEAR!$C$3-2,V1577+1,(YEAR!$C$2+YEAR!$C$3-1)&amp;"       :="))</f>
        <v>1</v>
      </c>
      <c r="X1577">
        <f>IF(W1577&lt;1.1,W1577,IF(W1577&lt;YEAR!$C$2+YEAR!$C$3-2,W1577+1,(YEAR!$C$2+YEAR!$C$3-1)&amp;"       :="))</f>
        <v>1</v>
      </c>
      <c r="Y1577">
        <f>IF(X1577&lt;1.1,X1577,IF(X1577&lt;YEAR!$C$2+YEAR!$C$3-2,X1577+1,(YEAR!$C$2+YEAR!$C$3-1)&amp;"       :="))</f>
        <v>1</v>
      </c>
      <c r="Z1577">
        <f>IF(Y1577&lt;1.1,Y1577,IF(Y1577&lt;YEAR!$C$2+YEAR!$C$3-2,Y1577+1,(YEAR!$C$2+YEAR!$C$3-1)&amp;"       :="))</f>
        <v>1</v>
      </c>
      <c r="AA1577">
        <f>IF(Z1577&lt;1.1,Z1577,IF(Z1577&lt;YEAR!$C$2+YEAR!$C$3-2,Z1577+1,(YEAR!$C$2+YEAR!$C$3-1)&amp;"       :="))</f>
        <v>1</v>
      </c>
      <c r="AB1577">
        <f>IF(AA1577&lt;1.1,AA1577,IF(AA1577&lt;YEAR!$C$2+YEAR!$C$3-2,AA1577+1,(YEAR!$C$2+YEAR!$C$3-1)&amp;"       :="))</f>
        <v>1</v>
      </c>
      <c r="AC1577">
        <f>IF(AB1577&lt;1.1,AB1577,IF(AB1577&lt;YEAR!$C$2+YEAR!$C$3-2,AB1577+1,(YEAR!$C$2+YEAR!$C$3-1)&amp;"       :="))</f>
        <v>1</v>
      </c>
      <c r="AD1577">
        <f>IF(AC1577&lt;1.1,AC1577,IF(AC1577&lt;YEAR!$C$2+YEAR!$C$3-2,AC1577+1,(YEAR!$C$2+YEAR!$C$3-1)&amp;"       :="))</f>
        <v>1</v>
      </c>
      <c r="AE1577">
        <f>IF(AD1577&lt;1.1,AD1577,IF(AD1577&lt;YEAR!$C$2+YEAR!$C$3-2,AD1577+1,(YEAR!$C$2+YEAR!$C$3-1)&amp;"       :="))</f>
        <v>1</v>
      </c>
      <c r="AF1577">
        <f>IF(AE1577&lt;1.1,AE1577,IF(AE1577&lt;YEAR!$C$2+YEAR!$C$3-2,AE1577+1,(YEAR!$C$2+YEAR!$C$3-1)&amp;"       :="))</f>
        <v>1</v>
      </c>
      <c r="AG1577">
        <f>IF(AF1577&lt;1.1,AF1577,IF(AF1577&lt;YEAR!$C$2+YEAR!$C$3-2,AF1577+1,(YEAR!$C$2+YEAR!$C$3-1)&amp;"       :="))</f>
        <v>1</v>
      </c>
      <c r="AH1577">
        <f>IF(AG1577&lt;1.1,AG1577,IF(AG1577&lt;YEAR!$C$2+YEAR!$C$3-2,AG1577+1,(YEAR!$C$2+YEAR!$C$3-1)&amp;"       :="))</f>
        <v>1</v>
      </c>
      <c r="AI1577">
        <f>IF(AH1577&lt;1.1,AH1577,IF(AH1577&lt;YEAR!$C$2+YEAR!$C$3-2,AH1577+1,(YEAR!$C$2+YEAR!$C$3-1)&amp;"       :="))</f>
        <v>1</v>
      </c>
      <c r="AJ1577">
        <f>IF(AI1577&lt;1.1,AI1577,IF(AI1577&lt;YEAR!$C$2+YEAR!$C$3-2,AI1577+1,(YEAR!$C$2+YEAR!$C$3-1)&amp;"       :="))</f>
        <v>1</v>
      </c>
    </row>
    <row r="1578" spans="1:36">
      <c r="A1578">
        <f t="shared" ca="1" si="114"/>
        <v>39</v>
      </c>
      <c r="B1578" t="s">
        <v>51</v>
      </c>
      <c r="C1578" t="str">
        <f ca="1">IF(D1578="",OFFSET(AvailabilityFactor!A$1,A1578,0),C1577)</f>
        <v>D2HSF0910</v>
      </c>
      <c r="D1578" t="str" cm="1">
        <f t="array" aca="1" ref="D1578" ca="1">IF(D1577="",TS_DRC!$P$5,OFFSET(TS_DRC!P$5,RIGHT(D1577,2),0,TRUE))</f>
        <v>TS16</v>
      </c>
      <c r="E1578" t="str">
        <f t="shared" ca="1" si="117"/>
        <v>TS16</v>
      </c>
      <c r="F1578">
        <f>[3]Scenarios!$H$7</f>
        <v>1</v>
      </c>
      <c r="G1578">
        <f>IF(F1578&lt;1.1,F1578,IF(F1578&lt;YEAR!$C$2+YEAR!$C$3-2,F1578+1,(YEAR!$C$2+YEAR!$C$3-1)&amp;"       :="))</f>
        <v>1</v>
      </c>
      <c r="H1578">
        <f>IF(G1578&lt;1.1,G1578,IF(G1578&lt;YEAR!$C$2+YEAR!$C$3-2,G1578+1,(YEAR!$C$2+YEAR!$C$3-1)&amp;"       :="))</f>
        <v>1</v>
      </c>
      <c r="I1578">
        <f>IF(H1578&lt;1.1,H1578,IF(H1578&lt;YEAR!$C$2+YEAR!$C$3-2,H1578+1,(YEAR!$C$2+YEAR!$C$3-1)&amp;"       :="))</f>
        <v>1</v>
      </c>
      <c r="J1578">
        <f>IF(I1578&lt;1.1,I1578,IF(I1578&lt;YEAR!$C$2+YEAR!$C$3-2,I1578+1,(YEAR!$C$2+YEAR!$C$3-1)&amp;"       :="))</f>
        <v>1</v>
      </c>
      <c r="K1578">
        <f>IF(J1578&lt;1.1,J1578,IF(J1578&lt;YEAR!$C$2+YEAR!$C$3-2,J1578+1,(YEAR!$C$2+YEAR!$C$3-1)&amp;"       :="))</f>
        <v>1</v>
      </c>
      <c r="L1578">
        <f>IF(K1578&lt;1.1,K1578,IF(K1578&lt;YEAR!$C$2+YEAR!$C$3-2,K1578+1,(YEAR!$C$2+YEAR!$C$3-1)&amp;"       :="))</f>
        <v>1</v>
      </c>
      <c r="M1578">
        <f>IF(L1578&lt;1.1,L1578,IF(L1578&lt;YEAR!$C$2+YEAR!$C$3-2,L1578+1,(YEAR!$C$2+YEAR!$C$3-1)&amp;"       :="))</f>
        <v>1</v>
      </c>
      <c r="N1578">
        <f>IF(M1578&lt;1.1,M1578,IF(M1578&lt;YEAR!$C$2+YEAR!$C$3-2,M1578+1,(YEAR!$C$2+YEAR!$C$3-1)&amp;"       :="))</f>
        <v>1</v>
      </c>
      <c r="O1578">
        <f>IF(N1578&lt;1.1,N1578,IF(N1578&lt;YEAR!$C$2+YEAR!$C$3-2,N1578+1,(YEAR!$C$2+YEAR!$C$3-1)&amp;"       :="))</f>
        <v>1</v>
      </c>
      <c r="P1578">
        <f>IF(O1578&lt;1.1,O1578,IF(O1578&lt;YEAR!$C$2+YEAR!$C$3-2,O1578+1,(YEAR!$C$2+YEAR!$C$3-1)&amp;"       :="))</f>
        <v>1</v>
      </c>
      <c r="Q1578">
        <f>IF(P1578&lt;1.1,P1578,IF(P1578&lt;YEAR!$C$2+YEAR!$C$3-2,P1578+1,(YEAR!$C$2+YEAR!$C$3-1)&amp;"       :="))</f>
        <v>1</v>
      </c>
      <c r="R1578">
        <f>IF(Q1578&lt;1.1,Q1578,IF(Q1578&lt;YEAR!$C$2+YEAR!$C$3-2,Q1578+1,(YEAR!$C$2+YEAR!$C$3-1)&amp;"       :="))</f>
        <v>1</v>
      </c>
      <c r="S1578">
        <f>IF(R1578&lt;1.1,R1578,IF(R1578&lt;YEAR!$C$2+YEAR!$C$3-2,R1578+1,(YEAR!$C$2+YEAR!$C$3-1)&amp;"       :="))</f>
        <v>1</v>
      </c>
      <c r="T1578">
        <f>IF(S1578&lt;1.1,S1578,IF(S1578&lt;YEAR!$C$2+YEAR!$C$3-2,S1578+1,(YEAR!$C$2+YEAR!$C$3-1)&amp;"       :="))</f>
        <v>1</v>
      </c>
      <c r="U1578">
        <f>IF(T1578&lt;1.1,T1578,IF(T1578&lt;YEAR!$C$2+YEAR!$C$3-2,T1578+1,(YEAR!$C$2+YEAR!$C$3-1)&amp;"       :="))</f>
        <v>1</v>
      </c>
      <c r="V1578">
        <f>IF(U1578&lt;1.1,U1578,IF(U1578&lt;YEAR!$C$2+YEAR!$C$3-2,U1578+1,(YEAR!$C$2+YEAR!$C$3-1)&amp;"       :="))</f>
        <v>1</v>
      </c>
      <c r="W1578">
        <f>IF(V1578&lt;1.1,V1578,IF(V1578&lt;YEAR!$C$2+YEAR!$C$3-2,V1578+1,(YEAR!$C$2+YEAR!$C$3-1)&amp;"       :="))</f>
        <v>1</v>
      </c>
      <c r="X1578">
        <f>IF(W1578&lt;1.1,W1578,IF(W1578&lt;YEAR!$C$2+YEAR!$C$3-2,W1578+1,(YEAR!$C$2+YEAR!$C$3-1)&amp;"       :="))</f>
        <v>1</v>
      </c>
      <c r="Y1578">
        <f>IF(X1578&lt;1.1,X1578,IF(X1578&lt;YEAR!$C$2+YEAR!$C$3-2,X1578+1,(YEAR!$C$2+YEAR!$C$3-1)&amp;"       :="))</f>
        <v>1</v>
      </c>
      <c r="Z1578">
        <f>IF(Y1578&lt;1.1,Y1578,IF(Y1578&lt;YEAR!$C$2+YEAR!$C$3-2,Y1578+1,(YEAR!$C$2+YEAR!$C$3-1)&amp;"       :="))</f>
        <v>1</v>
      </c>
      <c r="AA1578">
        <f>IF(Z1578&lt;1.1,Z1578,IF(Z1578&lt;YEAR!$C$2+YEAR!$C$3-2,Z1578+1,(YEAR!$C$2+YEAR!$C$3-1)&amp;"       :="))</f>
        <v>1</v>
      </c>
      <c r="AB1578">
        <f>IF(AA1578&lt;1.1,AA1578,IF(AA1578&lt;YEAR!$C$2+YEAR!$C$3-2,AA1578+1,(YEAR!$C$2+YEAR!$C$3-1)&amp;"       :="))</f>
        <v>1</v>
      </c>
      <c r="AC1578">
        <f>IF(AB1578&lt;1.1,AB1578,IF(AB1578&lt;YEAR!$C$2+YEAR!$C$3-2,AB1578+1,(YEAR!$C$2+YEAR!$C$3-1)&amp;"       :="))</f>
        <v>1</v>
      </c>
      <c r="AD1578">
        <f>IF(AC1578&lt;1.1,AC1578,IF(AC1578&lt;YEAR!$C$2+YEAR!$C$3-2,AC1578+1,(YEAR!$C$2+YEAR!$C$3-1)&amp;"       :="))</f>
        <v>1</v>
      </c>
      <c r="AE1578">
        <f>IF(AD1578&lt;1.1,AD1578,IF(AD1578&lt;YEAR!$C$2+YEAR!$C$3-2,AD1578+1,(YEAR!$C$2+YEAR!$C$3-1)&amp;"       :="))</f>
        <v>1</v>
      </c>
      <c r="AF1578">
        <f>IF(AE1578&lt;1.1,AE1578,IF(AE1578&lt;YEAR!$C$2+YEAR!$C$3-2,AE1578+1,(YEAR!$C$2+YEAR!$C$3-1)&amp;"       :="))</f>
        <v>1</v>
      </c>
      <c r="AG1578">
        <f>IF(AF1578&lt;1.1,AF1578,IF(AF1578&lt;YEAR!$C$2+YEAR!$C$3-2,AF1578+1,(YEAR!$C$2+YEAR!$C$3-1)&amp;"       :="))</f>
        <v>1</v>
      </c>
      <c r="AH1578">
        <f>IF(AG1578&lt;1.1,AG1578,IF(AG1578&lt;YEAR!$C$2+YEAR!$C$3-2,AG1578+1,(YEAR!$C$2+YEAR!$C$3-1)&amp;"       :="))</f>
        <v>1</v>
      </c>
      <c r="AI1578">
        <f>IF(AH1578&lt;1.1,AH1578,IF(AH1578&lt;YEAR!$C$2+YEAR!$C$3-2,AH1578+1,(YEAR!$C$2+YEAR!$C$3-1)&amp;"       :="))</f>
        <v>1</v>
      </c>
      <c r="AJ1578">
        <f>IF(AI1578&lt;1.1,AI1578,IF(AI1578&lt;YEAR!$C$2+YEAR!$C$3-2,AI1578+1,(YEAR!$C$2+YEAR!$C$3-1)&amp;"       :="))</f>
        <v>1</v>
      </c>
    </row>
    <row r="1579" spans="1:36">
      <c r="A1579">
        <f t="shared" ca="1" si="114"/>
        <v>39</v>
      </c>
      <c r="B1579" t="s">
        <v>51</v>
      </c>
      <c r="C1579" t="str">
        <f ca="1">IF(D1579="",OFFSET(AvailabilityFactor!A$1,A1579,0),C1578)</f>
        <v>D2HSF0910</v>
      </c>
      <c r="D1579" t="str" cm="1">
        <f t="array" aca="1" ref="D1579" ca="1">IF(D1578="",TS_DRC!$P$5,OFFSET(TS_DRC!P$5,RIGHT(D1578,2),0,TRUE))</f>
        <v>TS17</v>
      </c>
      <c r="E1579" t="str">
        <f t="shared" ca="1" si="117"/>
        <v>TS17</v>
      </c>
      <c r="F1579">
        <f>[3]Scenarios!$H$7</f>
        <v>1</v>
      </c>
      <c r="G1579">
        <f>IF(F1579&lt;1.1,F1579,IF(F1579&lt;YEAR!$C$2+YEAR!$C$3-2,F1579+1,(YEAR!$C$2+YEAR!$C$3-1)&amp;"       :="))</f>
        <v>1</v>
      </c>
      <c r="H1579">
        <f>IF(G1579&lt;1.1,G1579,IF(G1579&lt;YEAR!$C$2+YEAR!$C$3-2,G1579+1,(YEAR!$C$2+YEAR!$C$3-1)&amp;"       :="))</f>
        <v>1</v>
      </c>
      <c r="I1579">
        <f>IF(H1579&lt;1.1,H1579,IF(H1579&lt;YEAR!$C$2+YEAR!$C$3-2,H1579+1,(YEAR!$C$2+YEAR!$C$3-1)&amp;"       :="))</f>
        <v>1</v>
      </c>
      <c r="J1579">
        <f>IF(I1579&lt;1.1,I1579,IF(I1579&lt;YEAR!$C$2+YEAR!$C$3-2,I1579+1,(YEAR!$C$2+YEAR!$C$3-1)&amp;"       :="))</f>
        <v>1</v>
      </c>
      <c r="K1579">
        <f>IF(J1579&lt;1.1,J1579,IF(J1579&lt;YEAR!$C$2+YEAR!$C$3-2,J1579+1,(YEAR!$C$2+YEAR!$C$3-1)&amp;"       :="))</f>
        <v>1</v>
      </c>
      <c r="L1579">
        <f>IF(K1579&lt;1.1,K1579,IF(K1579&lt;YEAR!$C$2+YEAR!$C$3-2,K1579+1,(YEAR!$C$2+YEAR!$C$3-1)&amp;"       :="))</f>
        <v>1</v>
      </c>
      <c r="M1579">
        <f>IF(L1579&lt;1.1,L1579,IF(L1579&lt;YEAR!$C$2+YEAR!$C$3-2,L1579+1,(YEAR!$C$2+YEAR!$C$3-1)&amp;"       :="))</f>
        <v>1</v>
      </c>
      <c r="N1579">
        <f>IF(M1579&lt;1.1,M1579,IF(M1579&lt;YEAR!$C$2+YEAR!$C$3-2,M1579+1,(YEAR!$C$2+YEAR!$C$3-1)&amp;"       :="))</f>
        <v>1</v>
      </c>
      <c r="O1579">
        <f>IF(N1579&lt;1.1,N1579,IF(N1579&lt;YEAR!$C$2+YEAR!$C$3-2,N1579+1,(YEAR!$C$2+YEAR!$C$3-1)&amp;"       :="))</f>
        <v>1</v>
      </c>
      <c r="P1579">
        <f>IF(O1579&lt;1.1,O1579,IF(O1579&lt;YEAR!$C$2+YEAR!$C$3-2,O1579+1,(YEAR!$C$2+YEAR!$C$3-1)&amp;"       :="))</f>
        <v>1</v>
      </c>
      <c r="Q1579">
        <f>IF(P1579&lt;1.1,P1579,IF(P1579&lt;YEAR!$C$2+YEAR!$C$3-2,P1579+1,(YEAR!$C$2+YEAR!$C$3-1)&amp;"       :="))</f>
        <v>1</v>
      </c>
      <c r="R1579">
        <f>IF(Q1579&lt;1.1,Q1579,IF(Q1579&lt;YEAR!$C$2+YEAR!$C$3-2,Q1579+1,(YEAR!$C$2+YEAR!$C$3-1)&amp;"       :="))</f>
        <v>1</v>
      </c>
      <c r="S1579">
        <f>IF(R1579&lt;1.1,R1579,IF(R1579&lt;YEAR!$C$2+YEAR!$C$3-2,R1579+1,(YEAR!$C$2+YEAR!$C$3-1)&amp;"       :="))</f>
        <v>1</v>
      </c>
      <c r="T1579">
        <f>IF(S1579&lt;1.1,S1579,IF(S1579&lt;YEAR!$C$2+YEAR!$C$3-2,S1579+1,(YEAR!$C$2+YEAR!$C$3-1)&amp;"       :="))</f>
        <v>1</v>
      </c>
      <c r="U1579">
        <f>IF(T1579&lt;1.1,T1579,IF(T1579&lt;YEAR!$C$2+YEAR!$C$3-2,T1579+1,(YEAR!$C$2+YEAR!$C$3-1)&amp;"       :="))</f>
        <v>1</v>
      </c>
      <c r="V1579">
        <f>IF(U1579&lt;1.1,U1579,IF(U1579&lt;YEAR!$C$2+YEAR!$C$3-2,U1579+1,(YEAR!$C$2+YEAR!$C$3-1)&amp;"       :="))</f>
        <v>1</v>
      </c>
      <c r="W1579">
        <f>IF(V1579&lt;1.1,V1579,IF(V1579&lt;YEAR!$C$2+YEAR!$C$3-2,V1579+1,(YEAR!$C$2+YEAR!$C$3-1)&amp;"       :="))</f>
        <v>1</v>
      </c>
      <c r="X1579">
        <f>IF(W1579&lt;1.1,W1579,IF(W1579&lt;YEAR!$C$2+YEAR!$C$3-2,W1579+1,(YEAR!$C$2+YEAR!$C$3-1)&amp;"       :="))</f>
        <v>1</v>
      </c>
      <c r="Y1579">
        <f>IF(X1579&lt;1.1,X1579,IF(X1579&lt;YEAR!$C$2+YEAR!$C$3-2,X1579+1,(YEAR!$C$2+YEAR!$C$3-1)&amp;"       :="))</f>
        <v>1</v>
      </c>
      <c r="Z1579">
        <f>IF(Y1579&lt;1.1,Y1579,IF(Y1579&lt;YEAR!$C$2+YEAR!$C$3-2,Y1579+1,(YEAR!$C$2+YEAR!$C$3-1)&amp;"       :="))</f>
        <v>1</v>
      </c>
      <c r="AA1579">
        <f>IF(Z1579&lt;1.1,Z1579,IF(Z1579&lt;YEAR!$C$2+YEAR!$C$3-2,Z1579+1,(YEAR!$C$2+YEAR!$C$3-1)&amp;"       :="))</f>
        <v>1</v>
      </c>
      <c r="AB1579">
        <f>IF(AA1579&lt;1.1,AA1579,IF(AA1579&lt;YEAR!$C$2+YEAR!$C$3-2,AA1579+1,(YEAR!$C$2+YEAR!$C$3-1)&amp;"       :="))</f>
        <v>1</v>
      </c>
      <c r="AC1579">
        <f>IF(AB1579&lt;1.1,AB1579,IF(AB1579&lt;YEAR!$C$2+YEAR!$C$3-2,AB1579+1,(YEAR!$C$2+YEAR!$C$3-1)&amp;"       :="))</f>
        <v>1</v>
      </c>
      <c r="AD1579">
        <f>IF(AC1579&lt;1.1,AC1579,IF(AC1579&lt;YEAR!$C$2+YEAR!$C$3-2,AC1579+1,(YEAR!$C$2+YEAR!$C$3-1)&amp;"       :="))</f>
        <v>1</v>
      </c>
      <c r="AE1579">
        <f>IF(AD1579&lt;1.1,AD1579,IF(AD1579&lt;YEAR!$C$2+YEAR!$C$3-2,AD1579+1,(YEAR!$C$2+YEAR!$C$3-1)&amp;"       :="))</f>
        <v>1</v>
      </c>
      <c r="AF1579">
        <f>IF(AE1579&lt;1.1,AE1579,IF(AE1579&lt;YEAR!$C$2+YEAR!$C$3-2,AE1579+1,(YEAR!$C$2+YEAR!$C$3-1)&amp;"       :="))</f>
        <v>1</v>
      </c>
      <c r="AG1579">
        <f>IF(AF1579&lt;1.1,AF1579,IF(AF1579&lt;YEAR!$C$2+YEAR!$C$3-2,AF1579+1,(YEAR!$C$2+YEAR!$C$3-1)&amp;"       :="))</f>
        <v>1</v>
      </c>
      <c r="AH1579">
        <f>IF(AG1579&lt;1.1,AG1579,IF(AG1579&lt;YEAR!$C$2+YEAR!$C$3-2,AG1579+1,(YEAR!$C$2+YEAR!$C$3-1)&amp;"       :="))</f>
        <v>1</v>
      </c>
      <c r="AI1579">
        <f>IF(AH1579&lt;1.1,AH1579,IF(AH1579&lt;YEAR!$C$2+YEAR!$C$3-2,AH1579+1,(YEAR!$C$2+YEAR!$C$3-1)&amp;"       :="))</f>
        <v>1</v>
      </c>
      <c r="AJ1579">
        <f>IF(AI1579&lt;1.1,AI1579,IF(AI1579&lt;YEAR!$C$2+YEAR!$C$3-2,AI1579+1,(YEAR!$C$2+YEAR!$C$3-1)&amp;"       :="))</f>
        <v>1</v>
      </c>
    </row>
    <row r="1580" spans="1:36">
      <c r="A1580">
        <f t="shared" ca="1" si="114"/>
        <v>39</v>
      </c>
      <c r="B1580" t="s">
        <v>51</v>
      </c>
      <c r="C1580" t="str">
        <f ca="1">IF(D1580="",OFFSET(AvailabilityFactor!A$1,A1580,0),C1579)</f>
        <v>D2HSF0910</v>
      </c>
      <c r="D1580" t="str" cm="1">
        <f t="array" aca="1" ref="D1580" ca="1">IF(D1579="",TS_DRC!$P$5,OFFSET(TS_DRC!P$5,RIGHT(D1579,2),0,TRUE))</f>
        <v>TS18</v>
      </c>
      <c r="E1580" t="str">
        <f t="shared" ca="1" si="117"/>
        <v>TS18</v>
      </c>
      <c r="F1580">
        <f>[3]Scenarios!$H$7</f>
        <v>1</v>
      </c>
      <c r="G1580">
        <f>IF(F1580&lt;1.1,F1580,IF(F1580&lt;YEAR!$C$2+YEAR!$C$3-2,F1580+1,(YEAR!$C$2+YEAR!$C$3-1)&amp;"       :="))</f>
        <v>1</v>
      </c>
      <c r="H1580">
        <f>IF(G1580&lt;1.1,G1580,IF(G1580&lt;YEAR!$C$2+YEAR!$C$3-2,G1580+1,(YEAR!$C$2+YEAR!$C$3-1)&amp;"       :="))</f>
        <v>1</v>
      </c>
      <c r="I1580">
        <f>IF(H1580&lt;1.1,H1580,IF(H1580&lt;YEAR!$C$2+YEAR!$C$3-2,H1580+1,(YEAR!$C$2+YEAR!$C$3-1)&amp;"       :="))</f>
        <v>1</v>
      </c>
      <c r="J1580">
        <f>IF(I1580&lt;1.1,I1580,IF(I1580&lt;YEAR!$C$2+YEAR!$C$3-2,I1580+1,(YEAR!$C$2+YEAR!$C$3-1)&amp;"       :="))</f>
        <v>1</v>
      </c>
      <c r="K1580">
        <f>IF(J1580&lt;1.1,J1580,IF(J1580&lt;YEAR!$C$2+YEAR!$C$3-2,J1580+1,(YEAR!$C$2+YEAR!$C$3-1)&amp;"       :="))</f>
        <v>1</v>
      </c>
      <c r="L1580">
        <f>IF(K1580&lt;1.1,K1580,IF(K1580&lt;YEAR!$C$2+YEAR!$C$3-2,K1580+1,(YEAR!$C$2+YEAR!$C$3-1)&amp;"       :="))</f>
        <v>1</v>
      </c>
      <c r="M1580">
        <f>IF(L1580&lt;1.1,L1580,IF(L1580&lt;YEAR!$C$2+YEAR!$C$3-2,L1580+1,(YEAR!$C$2+YEAR!$C$3-1)&amp;"       :="))</f>
        <v>1</v>
      </c>
      <c r="N1580">
        <f>IF(M1580&lt;1.1,M1580,IF(M1580&lt;YEAR!$C$2+YEAR!$C$3-2,M1580+1,(YEAR!$C$2+YEAR!$C$3-1)&amp;"       :="))</f>
        <v>1</v>
      </c>
      <c r="O1580">
        <f>IF(N1580&lt;1.1,N1580,IF(N1580&lt;YEAR!$C$2+YEAR!$C$3-2,N1580+1,(YEAR!$C$2+YEAR!$C$3-1)&amp;"       :="))</f>
        <v>1</v>
      </c>
      <c r="P1580">
        <f>IF(O1580&lt;1.1,O1580,IF(O1580&lt;YEAR!$C$2+YEAR!$C$3-2,O1580+1,(YEAR!$C$2+YEAR!$C$3-1)&amp;"       :="))</f>
        <v>1</v>
      </c>
      <c r="Q1580">
        <f>IF(P1580&lt;1.1,P1580,IF(P1580&lt;YEAR!$C$2+YEAR!$C$3-2,P1580+1,(YEAR!$C$2+YEAR!$C$3-1)&amp;"       :="))</f>
        <v>1</v>
      </c>
      <c r="R1580">
        <f>IF(Q1580&lt;1.1,Q1580,IF(Q1580&lt;YEAR!$C$2+YEAR!$C$3-2,Q1580+1,(YEAR!$C$2+YEAR!$C$3-1)&amp;"       :="))</f>
        <v>1</v>
      </c>
      <c r="S1580">
        <f>IF(R1580&lt;1.1,R1580,IF(R1580&lt;YEAR!$C$2+YEAR!$C$3-2,R1580+1,(YEAR!$C$2+YEAR!$C$3-1)&amp;"       :="))</f>
        <v>1</v>
      </c>
      <c r="T1580">
        <f>IF(S1580&lt;1.1,S1580,IF(S1580&lt;YEAR!$C$2+YEAR!$C$3-2,S1580+1,(YEAR!$C$2+YEAR!$C$3-1)&amp;"       :="))</f>
        <v>1</v>
      </c>
      <c r="U1580">
        <f>IF(T1580&lt;1.1,T1580,IF(T1580&lt;YEAR!$C$2+YEAR!$C$3-2,T1580+1,(YEAR!$C$2+YEAR!$C$3-1)&amp;"       :="))</f>
        <v>1</v>
      </c>
      <c r="V1580">
        <f>IF(U1580&lt;1.1,U1580,IF(U1580&lt;YEAR!$C$2+YEAR!$C$3-2,U1580+1,(YEAR!$C$2+YEAR!$C$3-1)&amp;"       :="))</f>
        <v>1</v>
      </c>
      <c r="W1580">
        <f>IF(V1580&lt;1.1,V1580,IF(V1580&lt;YEAR!$C$2+YEAR!$C$3-2,V1580+1,(YEAR!$C$2+YEAR!$C$3-1)&amp;"       :="))</f>
        <v>1</v>
      </c>
      <c r="X1580">
        <f>IF(W1580&lt;1.1,W1580,IF(W1580&lt;YEAR!$C$2+YEAR!$C$3-2,W1580+1,(YEAR!$C$2+YEAR!$C$3-1)&amp;"       :="))</f>
        <v>1</v>
      </c>
      <c r="Y1580">
        <f>IF(X1580&lt;1.1,X1580,IF(X1580&lt;YEAR!$C$2+YEAR!$C$3-2,X1580+1,(YEAR!$C$2+YEAR!$C$3-1)&amp;"       :="))</f>
        <v>1</v>
      </c>
      <c r="Z1580">
        <f>IF(Y1580&lt;1.1,Y1580,IF(Y1580&lt;YEAR!$C$2+YEAR!$C$3-2,Y1580+1,(YEAR!$C$2+YEAR!$C$3-1)&amp;"       :="))</f>
        <v>1</v>
      </c>
      <c r="AA1580">
        <f>IF(Z1580&lt;1.1,Z1580,IF(Z1580&lt;YEAR!$C$2+YEAR!$C$3-2,Z1580+1,(YEAR!$C$2+YEAR!$C$3-1)&amp;"       :="))</f>
        <v>1</v>
      </c>
      <c r="AB1580">
        <f>IF(AA1580&lt;1.1,AA1580,IF(AA1580&lt;YEAR!$C$2+YEAR!$C$3-2,AA1580+1,(YEAR!$C$2+YEAR!$C$3-1)&amp;"       :="))</f>
        <v>1</v>
      </c>
      <c r="AC1580">
        <f>IF(AB1580&lt;1.1,AB1580,IF(AB1580&lt;YEAR!$C$2+YEAR!$C$3-2,AB1580+1,(YEAR!$C$2+YEAR!$C$3-1)&amp;"       :="))</f>
        <v>1</v>
      </c>
      <c r="AD1580">
        <f>IF(AC1580&lt;1.1,AC1580,IF(AC1580&lt;YEAR!$C$2+YEAR!$C$3-2,AC1580+1,(YEAR!$C$2+YEAR!$C$3-1)&amp;"       :="))</f>
        <v>1</v>
      </c>
      <c r="AE1580">
        <f>IF(AD1580&lt;1.1,AD1580,IF(AD1580&lt;YEAR!$C$2+YEAR!$C$3-2,AD1580+1,(YEAR!$C$2+YEAR!$C$3-1)&amp;"       :="))</f>
        <v>1</v>
      </c>
      <c r="AF1580">
        <f>IF(AE1580&lt;1.1,AE1580,IF(AE1580&lt;YEAR!$C$2+YEAR!$C$3-2,AE1580+1,(YEAR!$C$2+YEAR!$C$3-1)&amp;"       :="))</f>
        <v>1</v>
      </c>
      <c r="AG1580">
        <f>IF(AF1580&lt;1.1,AF1580,IF(AF1580&lt;YEAR!$C$2+YEAR!$C$3-2,AF1580+1,(YEAR!$C$2+YEAR!$C$3-1)&amp;"       :="))</f>
        <v>1</v>
      </c>
      <c r="AH1580">
        <f>IF(AG1580&lt;1.1,AG1580,IF(AG1580&lt;YEAR!$C$2+YEAR!$C$3-2,AG1580+1,(YEAR!$C$2+YEAR!$C$3-1)&amp;"       :="))</f>
        <v>1</v>
      </c>
      <c r="AI1580">
        <f>IF(AH1580&lt;1.1,AH1580,IF(AH1580&lt;YEAR!$C$2+YEAR!$C$3-2,AH1580+1,(YEAR!$C$2+YEAR!$C$3-1)&amp;"       :="))</f>
        <v>1</v>
      </c>
      <c r="AJ1580">
        <f>IF(AI1580&lt;1.1,AI1580,IF(AI1580&lt;YEAR!$C$2+YEAR!$C$3-2,AI1580+1,(YEAR!$C$2+YEAR!$C$3-1)&amp;"       :="))</f>
        <v>1</v>
      </c>
    </row>
    <row r="1581" spans="1:36">
      <c r="A1581">
        <f t="shared" ca="1" si="114"/>
        <v>39</v>
      </c>
      <c r="B1581" t="s">
        <v>51</v>
      </c>
      <c r="C1581" t="str">
        <f ca="1">IF(D1581="",OFFSET(AvailabilityFactor!A$1,A1581,0),C1580)</f>
        <v>D2HSF0910</v>
      </c>
      <c r="D1581" t="str" cm="1">
        <f t="array" aca="1" ref="D1581" ca="1">IF(D1580="",TS_DRC!$P$5,OFFSET(TS_DRC!P$5,RIGHT(D1580,2),0,TRUE))</f>
        <v>TS19</v>
      </c>
      <c r="E1581" t="str">
        <f t="shared" ca="1" si="117"/>
        <v>TS19</v>
      </c>
      <c r="F1581">
        <f>[3]Scenarios!$H$7</f>
        <v>1</v>
      </c>
      <c r="G1581">
        <f>IF(F1581&lt;1.1,F1581,IF(F1581&lt;YEAR!$C$2+YEAR!$C$3-2,F1581+1,(YEAR!$C$2+YEAR!$C$3-1)&amp;"       :="))</f>
        <v>1</v>
      </c>
      <c r="H1581">
        <f>IF(G1581&lt;1.1,G1581,IF(G1581&lt;YEAR!$C$2+YEAR!$C$3-2,G1581+1,(YEAR!$C$2+YEAR!$C$3-1)&amp;"       :="))</f>
        <v>1</v>
      </c>
      <c r="I1581">
        <f>IF(H1581&lt;1.1,H1581,IF(H1581&lt;YEAR!$C$2+YEAR!$C$3-2,H1581+1,(YEAR!$C$2+YEAR!$C$3-1)&amp;"       :="))</f>
        <v>1</v>
      </c>
      <c r="J1581">
        <f>IF(I1581&lt;1.1,I1581,IF(I1581&lt;YEAR!$C$2+YEAR!$C$3-2,I1581+1,(YEAR!$C$2+YEAR!$C$3-1)&amp;"       :="))</f>
        <v>1</v>
      </c>
      <c r="K1581">
        <f>IF(J1581&lt;1.1,J1581,IF(J1581&lt;YEAR!$C$2+YEAR!$C$3-2,J1581+1,(YEAR!$C$2+YEAR!$C$3-1)&amp;"       :="))</f>
        <v>1</v>
      </c>
      <c r="L1581">
        <f>IF(K1581&lt;1.1,K1581,IF(K1581&lt;YEAR!$C$2+YEAR!$C$3-2,K1581+1,(YEAR!$C$2+YEAR!$C$3-1)&amp;"       :="))</f>
        <v>1</v>
      </c>
      <c r="M1581">
        <f>IF(L1581&lt;1.1,L1581,IF(L1581&lt;YEAR!$C$2+YEAR!$C$3-2,L1581+1,(YEAR!$C$2+YEAR!$C$3-1)&amp;"       :="))</f>
        <v>1</v>
      </c>
      <c r="N1581">
        <f>IF(M1581&lt;1.1,M1581,IF(M1581&lt;YEAR!$C$2+YEAR!$C$3-2,M1581+1,(YEAR!$C$2+YEAR!$C$3-1)&amp;"       :="))</f>
        <v>1</v>
      </c>
      <c r="O1581">
        <f>IF(N1581&lt;1.1,N1581,IF(N1581&lt;YEAR!$C$2+YEAR!$C$3-2,N1581+1,(YEAR!$C$2+YEAR!$C$3-1)&amp;"       :="))</f>
        <v>1</v>
      </c>
      <c r="P1581">
        <f>IF(O1581&lt;1.1,O1581,IF(O1581&lt;YEAR!$C$2+YEAR!$C$3-2,O1581+1,(YEAR!$C$2+YEAR!$C$3-1)&amp;"       :="))</f>
        <v>1</v>
      </c>
      <c r="Q1581">
        <f>IF(P1581&lt;1.1,P1581,IF(P1581&lt;YEAR!$C$2+YEAR!$C$3-2,P1581+1,(YEAR!$C$2+YEAR!$C$3-1)&amp;"       :="))</f>
        <v>1</v>
      </c>
      <c r="R1581">
        <f>IF(Q1581&lt;1.1,Q1581,IF(Q1581&lt;YEAR!$C$2+YEAR!$C$3-2,Q1581+1,(YEAR!$C$2+YEAR!$C$3-1)&amp;"       :="))</f>
        <v>1</v>
      </c>
      <c r="S1581">
        <f>IF(R1581&lt;1.1,R1581,IF(R1581&lt;YEAR!$C$2+YEAR!$C$3-2,R1581+1,(YEAR!$C$2+YEAR!$C$3-1)&amp;"       :="))</f>
        <v>1</v>
      </c>
      <c r="T1581">
        <f>IF(S1581&lt;1.1,S1581,IF(S1581&lt;YEAR!$C$2+YEAR!$C$3-2,S1581+1,(YEAR!$C$2+YEAR!$C$3-1)&amp;"       :="))</f>
        <v>1</v>
      </c>
      <c r="U1581">
        <f>IF(T1581&lt;1.1,T1581,IF(T1581&lt;YEAR!$C$2+YEAR!$C$3-2,T1581+1,(YEAR!$C$2+YEAR!$C$3-1)&amp;"       :="))</f>
        <v>1</v>
      </c>
      <c r="V1581">
        <f>IF(U1581&lt;1.1,U1581,IF(U1581&lt;YEAR!$C$2+YEAR!$C$3-2,U1581+1,(YEAR!$C$2+YEAR!$C$3-1)&amp;"       :="))</f>
        <v>1</v>
      </c>
      <c r="W1581">
        <f>IF(V1581&lt;1.1,V1581,IF(V1581&lt;YEAR!$C$2+YEAR!$C$3-2,V1581+1,(YEAR!$C$2+YEAR!$C$3-1)&amp;"       :="))</f>
        <v>1</v>
      </c>
      <c r="X1581">
        <f>IF(W1581&lt;1.1,W1581,IF(W1581&lt;YEAR!$C$2+YEAR!$C$3-2,W1581+1,(YEAR!$C$2+YEAR!$C$3-1)&amp;"       :="))</f>
        <v>1</v>
      </c>
      <c r="Y1581">
        <f>IF(X1581&lt;1.1,X1581,IF(X1581&lt;YEAR!$C$2+YEAR!$C$3-2,X1581+1,(YEAR!$C$2+YEAR!$C$3-1)&amp;"       :="))</f>
        <v>1</v>
      </c>
      <c r="Z1581">
        <f>IF(Y1581&lt;1.1,Y1581,IF(Y1581&lt;YEAR!$C$2+YEAR!$C$3-2,Y1581+1,(YEAR!$C$2+YEAR!$C$3-1)&amp;"       :="))</f>
        <v>1</v>
      </c>
      <c r="AA1581">
        <f>IF(Z1581&lt;1.1,Z1581,IF(Z1581&lt;YEAR!$C$2+YEAR!$C$3-2,Z1581+1,(YEAR!$C$2+YEAR!$C$3-1)&amp;"       :="))</f>
        <v>1</v>
      </c>
      <c r="AB1581">
        <f>IF(AA1581&lt;1.1,AA1581,IF(AA1581&lt;YEAR!$C$2+YEAR!$C$3-2,AA1581+1,(YEAR!$C$2+YEAR!$C$3-1)&amp;"       :="))</f>
        <v>1</v>
      </c>
      <c r="AC1581">
        <f>IF(AB1581&lt;1.1,AB1581,IF(AB1581&lt;YEAR!$C$2+YEAR!$C$3-2,AB1581+1,(YEAR!$C$2+YEAR!$C$3-1)&amp;"       :="))</f>
        <v>1</v>
      </c>
      <c r="AD1581">
        <f>IF(AC1581&lt;1.1,AC1581,IF(AC1581&lt;YEAR!$C$2+YEAR!$C$3-2,AC1581+1,(YEAR!$C$2+YEAR!$C$3-1)&amp;"       :="))</f>
        <v>1</v>
      </c>
      <c r="AE1581">
        <f>IF(AD1581&lt;1.1,AD1581,IF(AD1581&lt;YEAR!$C$2+YEAR!$C$3-2,AD1581+1,(YEAR!$C$2+YEAR!$C$3-1)&amp;"       :="))</f>
        <v>1</v>
      </c>
      <c r="AF1581">
        <f>IF(AE1581&lt;1.1,AE1581,IF(AE1581&lt;YEAR!$C$2+YEAR!$C$3-2,AE1581+1,(YEAR!$C$2+YEAR!$C$3-1)&amp;"       :="))</f>
        <v>1</v>
      </c>
      <c r="AG1581">
        <f>IF(AF1581&lt;1.1,AF1581,IF(AF1581&lt;YEAR!$C$2+YEAR!$C$3-2,AF1581+1,(YEAR!$C$2+YEAR!$C$3-1)&amp;"       :="))</f>
        <v>1</v>
      </c>
      <c r="AH1581">
        <f>IF(AG1581&lt;1.1,AG1581,IF(AG1581&lt;YEAR!$C$2+YEAR!$C$3-2,AG1581+1,(YEAR!$C$2+YEAR!$C$3-1)&amp;"       :="))</f>
        <v>1</v>
      </c>
      <c r="AI1581">
        <f>IF(AH1581&lt;1.1,AH1581,IF(AH1581&lt;YEAR!$C$2+YEAR!$C$3-2,AH1581+1,(YEAR!$C$2+YEAR!$C$3-1)&amp;"       :="))</f>
        <v>1</v>
      </c>
      <c r="AJ1581">
        <f>IF(AI1581&lt;1.1,AI1581,IF(AI1581&lt;YEAR!$C$2+YEAR!$C$3-2,AI1581+1,(YEAR!$C$2+YEAR!$C$3-1)&amp;"       :="))</f>
        <v>1</v>
      </c>
    </row>
    <row r="1582" spans="1:36">
      <c r="A1582">
        <f t="shared" ca="1" si="114"/>
        <v>39</v>
      </c>
      <c r="B1582" t="s">
        <v>51</v>
      </c>
      <c r="C1582" t="str">
        <f ca="1">IF(D1582="",OFFSET(AvailabilityFactor!A$1,A1582,0),C1581)</f>
        <v>D2HSF0910</v>
      </c>
      <c r="D1582" t="str" cm="1">
        <f t="array" aca="1" ref="D1582" ca="1">IF(D1581="",TS_DRC!$P$5,OFFSET(TS_DRC!P$5,RIGHT(D1581,2),0,TRUE))</f>
        <v>TS20</v>
      </c>
      <c r="E1582" t="str">
        <f t="shared" ca="1" si="117"/>
        <v>TS20</v>
      </c>
      <c r="F1582">
        <f>[3]Scenarios!$H$7</f>
        <v>1</v>
      </c>
      <c r="G1582">
        <f>IF(F1582&lt;1.1,F1582,IF(F1582&lt;YEAR!$C$2+YEAR!$C$3-2,F1582+1,(YEAR!$C$2+YEAR!$C$3-1)&amp;"       :="))</f>
        <v>1</v>
      </c>
      <c r="H1582">
        <f>IF(G1582&lt;1.1,G1582,IF(G1582&lt;YEAR!$C$2+YEAR!$C$3-2,G1582+1,(YEAR!$C$2+YEAR!$C$3-1)&amp;"       :="))</f>
        <v>1</v>
      </c>
      <c r="I1582">
        <f>IF(H1582&lt;1.1,H1582,IF(H1582&lt;YEAR!$C$2+YEAR!$C$3-2,H1582+1,(YEAR!$C$2+YEAR!$C$3-1)&amp;"       :="))</f>
        <v>1</v>
      </c>
      <c r="J1582">
        <f>IF(I1582&lt;1.1,I1582,IF(I1582&lt;YEAR!$C$2+YEAR!$C$3-2,I1582+1,(YEAR!$C$2+YEAR!$C$3-1)&amp;"       :="))</f>
        <v>1</v>
      </c>
      <c r="K1582">
        <f>IF(J1582&lt;1.1,J1582,IF(J1582&lt;YEAR!$C$2+YEAR!$C$3-2,J1582+1,(YEAR!$C$2+YEAR!$C$3-1)&amp;"       :="))</f>
        <v>1</v>
      </c>
      <c r="L1582">
        <f>IF(K1582&lt;1.1,K1582,IF(K1582&lt;YEAR!$C$2+YEAR!$C$3-2,K1582+1,(YEAR!$C$2+YEAR!$C$3-1)&amp;"       :="))</f>
        <v>1</v>
      </c>
      <c r="M1582">
        <f>IF(L1582&lt;1.1,L1582,IF(L1582&lt;YEAR!$C$2+YEAR!$C$3-2,L1582+1,(YEAR!$C$2+YEAR!$C$3-1)&amp;"       :="))</f>
        <v>1</v>
      </c>
      <c r="N1582">
        <f>IF(M1582&lt;1.1,M1582,IF(M1582&lt;YEAR!$C$2+YEAR!$C$3-2,M1582+1,(YEAR!$C$2+YEAR!$C$3-1)&amp;"       :="))</f>
        <v>1</v>
      </c>
      <c r="O1582">
        <f>IF(N1582&lt;1.1,N1582,IF(N1582&lt;YEAR!$C$2+YEAR!$C$3-2,N1582+1,(YEAR!$C$2+YEAR!$C$3-1)&amp;"       :="))</f>
        <v>1</v>
      </c>
      <c r="P1582">
        <f>IF(O1582&lt;1.1,O1582,IF(O1582&lt;YEAR!$C$2+YEAR!$C$3-2,O1582+1,(YEAR!$C$2+YEAR!$C$3-1)&amp;"       :="))</f>
        <v>1</v>
      </c>
      <c r="Q1582">
        <f>IF(P1582&lt;1.1,P1582,IF(P1582&lt;YEAR!$C$2+YEAR!$C$3-2,P1582+1,(YEAR!$C$2+YEAR!$C$3-1)&amp;"       :="))</f>
        <v>1</v>
      </c>
      <c r="R1582">
        <f>IF(Q1582&lt;1.1,Q1582,IF(Q1582&lt;YEAR!$C$2+YEAR!$C$3-2,Q1582+1,(YEAR!$C$2+YEAR!$C$3-1)&amp;"       :="))</f>
        <v>1</v>
      </c>
      <c r="S1582">
        <f>IF(R1582&lt;1.1,R1582,IF(R1582&lt;YEAR!$C$2+YEAR!$C$3-2,R1582+1,(YEAR!$C$2+YEAR!$C$3-1)&amp;"       :="))</f>
        <v>1</v>
      </c>
      <c r="T1582">
        <f>IF(S1582&lt;1.1,S1582,IF(S1582&lt;YEAR!$C$2+YEAR!$C$3-2,S1582+1,(YEAR!$C$2+YEAR!$C$3-1)&amp;"       :="))</f>
        <v>1</v>
      </c>
      <c r="U1582">
        <f>IF(T1582&lt;1.1,T1582,IF(T1582&lt;YEAR!$C$2+YEAR!$C$3-2,T1582+1,(YEAR!$C$2+YEAR!$C$3-1)&amp;"       :="))</f>
        <v>1</v>
      </c>
      <c r="V1582">
        <f>IF(U1582&lt;1.1,U1582,IF(U1582&lt;YEAR!$C$2+YEAR!$C$3-2,U1582+1,(YEAR!$C$2+YEAR!$C$3-1)&amp;"       :="))</f>
        <v>1</v>
      </c>
      <c r="W1582">
        <f>IF(V1582&lt;1.1,V1582,IF(V1582&lt;YEAR!$C$2+YEAR!$C$3-2,V1582+1,(YEAR!$C$2+YEAR!$C$3-1)&amp;"       :="))</f>
        <v>1</v>
      </c>
      <c r="X1582">
        <f>IF(W1582&lt;1.1,W1582,IF(W1582&lt;YEAR!$C$2+YEAR!$C$3-2,W1582+1,(YEAR!$C$2+YEAR!$C$3-1)&amp;"       :="))</f>
        <v>1</v>
      </c>
      <c r="Y1582">
        <f>IF(X1582&lt;1.1,X1582,IF(X1582&lt;YEAR!$C$2+YEAR!$C$3-2,X1582+1,(YEAR!$C$2+YEAR!$C$3-1)&amp;"       :="))</f>
        <v>1</v>
      </c>
      <c r="Z1582">
        <f>IF(Y1582&lt;1.1,Y1582,IF(Y1582&lt;YEAR!$C$2+YEAR!$C$3-2,Y1582+1,(YEAR!$C$2+YEAR!$C$3-1)&amp;"       :="))</f>
        <v>1</v>
      </c>
      <c r="AA1582">
        <f>IF(Z1582&lt;1.1,Z1582,IF(Z1582&lt;YEAR!$C$2+YEAR!$C$3-2,Z1582+1,(YEAR!$C$2+YEAR!$C$3-1)&amp;"       :="))</f>
        <v>1</v>
      </c>
      <c r="AB1582">
        <f>IF(AA1582&lt;1.1,AA1582,IF(AA1582&lt;YEAR!$C$2+YEAR!$C$3-2,AA1582+1,(YEAR!$C$2+YEAR!$C$3-1)&amp;"       :="))</f>
        <v>1</v>
      </c>
      <c r="AC1582">
        <f>IF(AB1582&lt;1.1,AB1582,IF(AB1582&lt;YEAR!$C$2+YEAR!$C$3-2,AB1582+1,(YEAR!$C$2+YEAR!$C$3-1)&amp;"       :="))</f>
        <v>1</v>
      </c>
      <c r="AD1582">
        <f>IF(AC1582&lt;1.1,AC1582,IF(AC1582&lt;YEAR!$C$2+YEAR!$C$3-2,AC1582+1,(YEAR!$C$2+YEAR!$C$3-1)&amp;"       :="))</f>
        <v>1</v>
      </c>
      <c r="AE1582">
        <f>IF(AD1582&lt;1.1,AD1582,IF(AD1582&lt;YEAR!$C$2+YEAR!$C$3-2,AD1582+1,(YEAR!$C$2+YEAR!$C$3-1)&amp;"       :="))</f>
        <v>1</v>
      </c>
      <c r="AF1582">
        <f>IF(AE1582&lt;1.1,AE1582,IF(AE1582&lt;YEAR!$C$2+YEAR!$C$3-2,AE1582+1,(YEAR!$C$2+YEAR!$C$3-1)&amp;"       :="))</f>
        <v>1</v>
      </c>
      <c r="AG1582">
        <f>IF(AF1582&lt;1.1,AF1582,IF(AF1582&lt;YEAR!$C$2+YEAR!$C$3-2,AF1582+1,(YEAR!$C$2+YEAR!$C$3-1)&amp;"       :="))</f>
        <v>1</v>
      </c>
      <c r="AH1582">
        <f>IF(AG1582&lt;1.1,AG1582,IF(AG1582&lt;YEAR!$C$2+YEAR!$C$3-2,AG1582+1,(YEAR!$C$2+YEAR!$C$3-1)&amp;"       :="))</f>
        <v>1</v>
      </c>
      <c r="AI1582">
        <f>IF(AH1582&lt;1.1,AH1582,IF(AH1582&lt;YEAR!$C$2+YEAR!$C$3-2,AH1582+1,(YEAR!$C$2+YEAR!$C$3-1)&amp;"       :="))</f>
        <v>1</v>
      </c>
      <c r="AJ1582">
        <f>IF(AI1582&lt;1.1,AI1582,IF(AI1582&lt;YEAR!$C$2+YEAR!$C$3-2,AI1582+1,(YEAR!$C$2+YEAR!$C$3-1)&amp;"       :="))</f>
        <v>1</v>
      </c>
    </row>
    <row r="1583" spans="1:36">
      <c r="A1583">
        <f t="shared" ref="A1583:A1603" ca="1" si="118">IF(D1583="",A1582+1,A1582)</f>
        <v>39</v>
      </c>
      <c r="B1583" t="s">
        <v>51</v>
      </c>
      <c r="C1583" t="str">
        <f ca="1">IF(D1583="",OFFSET(AvailabilityFactor!A$1,A1583,0),C1582)</f>
        <v>D2HSF0910</v>
      </c>
      <c r="D1583" t="str" cm="1">
        <f t="array" aca="1" ref="D1583" ca="1">IF(D1582="",TS_DRC!$P$5,OFFSET(TS_DRC!P$5,RIGHT(D1582,2),0,TRUE))</f>
        <v>TS21</v>
      </c>
      <c r="E1583" t="str">
        <f t="shared" ref="E1583:E1603" ca="1" si="119">IF(D1583="","[DRC,"&amp;C1583&amp;",*,*]          :         ",D1583)</f>
        <v>TS21</v>
      </c>
      <c r="F1583">
        <f>[3]Scenarios!$H$7</f>
        <v>1</v>
      </c>
      <c r="G1583">
        <f>IF(F1583&lt;1.1,F1583,IF(F1583&lt;YEAR!$C$2+YEAR!$C$3-2,F1583+1,(YEAR!$C$2+YEAR!$C$3-1)&amp;"       :="))</f>
        <v>1</v>
      </c>
      <c r="H1583">
        <f>IF(G1583&lt;1.1,G1583,IF(G1583&lt;YEAR!$C$2+YEAR!$C$3-2,G1583+1,(YEAR!$C$2+YEAR!$C$3-1)&amp;"       :="))</f>
        <v>1</v>
      </c>
      <c r="I1583">
        <f>IF(H1583&lt;1.1,H1583,IF(H1583&lt;YEAR!$C$2+YEAR!$C$3-2,H1583+1,(YEAR!$C$2+YEAR!$C$3-1)&amp;"       :="))</f>
        <v>1</v>
      </c>
      <c r="J1583">
        <f>IF(I1583&lt;1.1,I1583,IF(I1583&lt;YEAR!$C$2+YEAR!$C$3-2,I1583+1,(YEAR!$C$2+YEAR!$C$3-1)&amp;"       :="))</f>
        <v>1</v>
      </c>
      <c r="K1583">
        <f>IF(J1583&lt;1.1,J1583,IF(J1583&lt;YEAR!$C$2+YEAR!$C$3-2,J1583+1,(YEAR!$C$2+YEAR!$C$3-1)&amp;"       :="))</f>
        <v>1</v>
      </c>
      <c r="L1583">
        <f>IF(K1583&lt;1.1,K1583,IF(K1583&lt;YEAR!$C$2+YEAR!$C$3-2,K1583+1,(YEAR!$C$2+YEAR!$C$3-1)&amp;"       :="))</f>
        <v>1</v>
      </c>
      <c r="M1583">
        <f>IF(L1583&lt;1.1,L1583,IF(L1583&lt;YEAR!$C$2+YEAR!$C$3-2,L1583+1,(YEAR!$C$2+YEAR!$C$3-1)&amp;"       :="))</f>
        <v>1</v>
      </c>
      <c r="N1583">
        <f>IF(M1583&lt;1.1,M1583,IF(M1583&lt;YEAR!$C$2+YEAR!$C$3-2,M1583+1,(YEAR!$C$2+YEAR!$C$3-1)&amp;"       :="))</f>
        <v>1</v>
      </c>
      <c r="O1583">
        <f>IF(N1583&lt;1.1,N1583,IF(N1583&lt;YEAR!$C$2+YEAR!$C$3-2,N1583+1,(YEAR!$C$2+YEAR!$C$3-1)&amp;"       :="))</f>
        <v>1</v>
      </c>
      <c r="P1583">
        <f>IF(O1583&lt;1.1,O1583,IF(O1583&lt;YEAR!$C$2+YEAR!$C$3-2,O1583+1,(YEAR!$C$2+YEAR!$C$3-1)&amp;"       :="))</f>
        <v>1</v>
      </c>
      <c r="Q1583">
        <f>IF(P1583&lt;1.1,P1583,IF(P1583&lt;YEAR!$C$2+YEAR!$C$3-2,P1583+1,(YEAR!$C$2+YEAR!$C$3-1)&amp;"       :="))</f>
        <v>1</v>
      </c>
      <c r="R1583">
        <f>IF(Q1583&lt;1.1,Q1583,IF(Q1583&lt;YEAR!$C$2+YEAR!$C$3-2,Q1583+1,(YEAR!$C$2+YEAR!$C$3-1)&amp;"       :="))</f>
        <v>1</v>
      </c>
      <c r="S1583">
        <f>IF(R1583&lt;1.1,R1583,IF(R1583&lt;YEAR!$C$2+YEAR!$C$3-2,R1583+1,(YEAR!$C$2+YEAR!$C$3-1)&amp;"       :="))</f>
        <v>1</v>
      </c>
      <c r="T1583">
        <f>IF(S1583&lt;1.1,S1583,IF(S1583&lt;YEAR!$C$2+YEAR!$C$3-2,S1583+1,(YEAR!$C$2+YEAR!$C$3-1)&amp;"       :="))</f>
        <v>1</v>
      </c>
      <c r="U1583">
        <f>IF(T1583&lt;1.1,T1583,IF(T1583&lt;YEAR!$C$2+YEAR!$C$3-2,T1583+1,(YEAR!$C$2+YEAR!$C$3-1)&amp;"       :="))</f>
        <v>1</v>
      </c>
      <c r="V1583">
        <f>IF(U1583&lt;1.1,U1583,IF(U1583&lt;YEAR!$C$2+YEAR!$C$3-2,U1583+1,(YEAR!$C$2+YEAR!$C$3-1)&amp;"       :="))</f>
        <v>1</v>
      </c>
      <c r="W1583">
        <f>IF(V1583&lt;1.1,V1583,IF(V1583&lt;YEAR!$C$2+YEAR!$C$3-2,V1583+1,(YEAR!$C$2+YEAR!$C$3-1)&amp;"       :="))</f>
        <v>1</v>
      </c>
      <c r="X1583">
        <f>IF(W1583&lt;1.1,W1583,IF(W1583&lt;YEAR!$C$2+YEAR!$C$3-2,W1583+1,(YEAR!$C$2+YEAR!$C$3-1)&amp;"       :="))</f>
        <v>1</v>
      </c>
      <c r="Y1583">
        <f>IF(X1583&lt;1.1,X1583,IF(X1583&lt;YEAR!$C$2+YEAR!$C$3-2,X1583+1,(YEAR!$C$2+YEAR!$C$3-1)&amp;"       :="))</f>
        <v>1</v>
      </c>
      <c r="Z1583">
        <f>IF(Y1583&lt;1.1,Y1583,IF(Y1583&lt;YEAR!$C$2+YEAR!$C$3-2,Y1583+1,(YEAR!$C$2+YEAR!$C$3-1)&amp;"       :="))</f>
        <v>1</v>
      </c>
      <c r="AA1583">
        <f>IF(Z1583&lt;1.1,Z1583,IF(Z1583&lt;YEAR!$C$2+YEAR!$C$3-2,Z1583+1,(YEAR!$C$2+YEAR!$C$3-1)&amp;"       :="))</f>
        <v>1</v>
      </c>
      <c r="AB1583">
        <f>IF(AA1583&lt;1.1,AA1583,IF(AA1583&lt;YEAR!$C$2+YEAR!$C$3-2,AA1583+1,(YEAR!$C$2+YEAR!$C$3-1)&amp;"       :="))</f>
        <v>1</v>
      </c>
      <c r="AC1583">
        <f>IF(AB1583&lt;1.1,AB1583,IF(AB1583&lt;YEAR!$C$2+YEAR!$C$3-2,AB1583+1,(YEAR!$C$2+YEAR!$C$3-1)&amp;"       :="))</f>
        <v>1</v>
      </c>
      <c r="AD1583">
        <f>IF(AC1583&lt;1.1,AC1583,IF(AC1583&lt;YEAR!$C$2+YEAR!$C$3-2,AC1583+1,(YEAR!$C$2+YEAR!$C$3-1)&amp;"       :="))</f>
        <v>1</v>
      </c>
      <c r="AE1583">
        <f>IF(AD1583&lt;1.1,AD1583,IF(AD1583&lt;YEAR!$C$2+YEAR!$C$3-2,AD1583+1,(YEAR!$C$2+YEAR!$C$3-1)&amp;"       :="))</f>
        <v>1</v>
      </c>
      <c r="AF1583">
        <f>IF(AE1583&lt;1.1,AE1583,IF(AE1583&lt;YEAR!$C$2+YEAR!$C$3-2,AE1583+1,(YEAR!$C$2+YEAR!$C$3-1)&amp;"       :="))</f>
        <v>1</v>
      </c>
      <c r="AG1583">
        <f>IF(AF1583&lt;1.1,AF1583,IF(AF1583&lt;YEAR!$C$2+YEAR!$C$3-2,AF1583+1,(YEAR!$C$2+YEAR!$C$3-1)&amp;"       :="))</f>
        <v>1</v>
      </c>
      <c r="AH1583">
        <f>IF(AG1583&lt;1.1,AG1583,IF(AG1583&lt;YEAR!$C$2+YEAR!$C$3-2,AG1583+1,(YEAR!$C$2+YEAR!$C$3-1)&amp;"       :="))</f>
        <v>1</v>
      </c>
      <c r="AI1583">
        <f>IF(AH1583&lt;1.1,AH1583,IF(AH1583&lt;YEAR!$C$2+YEAR!$C$3-2,AH1583+1,(YEAR!$C$2+YEAR!$C$3-1)&amp;"       :="))</f>
        <v>1</v>
      </c>
      <c r="AJ1583">
        <f>IF(AI1583&lt;1.1,AI1583,IF(AI1583&lt;YEAR!$C$2+YEAR!$C$3-2,AI1583+1,(YEAR!$C$2+YEAR!$C$3-1)&amp;"       :="))</f>
        <v>1</v>
      </c>
    </row>
    <row r="1584" spans="1:36">
      <c r="A1584">
        <f t="shared" ca="1" si="118"/>
        <v>39</v>
      </c>
      <c r="B1584" t="s">
        <v>51</v>
      </c>
      <c r="C1584" t="str">
        <f ca="1">IF(D1584="",OFFSET(AvailabilityFactor!A$1,A1584,0),C1583)</f>
        <v>D2HSF0910</v>
      </c>
      <c r="D1584" t="str" cm="1">
        <f t="array" aca="1" ref="D1584" ca="1">IF(D1583="",TS_DRC!$P$5,OFFSET(TS_DRC!P$5,RIGHT(D1583,2),0,TRUE))</f>
        <v>TS22</v>
      </c>
      <c r="E1584" t="str">
        <f t="shared" ca="1" si="119"/>
        <v>TS22</v>
      </c>
      <c r="F1584">
        <f>[3]Scenarios!$H$7</f>
        <v>1</v>
      </c>
      <c r="G1584">
        <f>IF(F1584&lt;1.1,F1584,IF(F1584&lt;YEAR!$C$2+YEAR!$C$3-2,F1584+1,(YEAR!$C$2+YEAR!$C$3-1)&amp;"       :="))</f>
        <v>1</v>
      </c>
      <c r="H1584">
        <f>IF(G1584&lt;1.1,G1584,IF(G1584&lt;YEAR!$C$2+YEAR!$C$3-2,G1584+1,(YEAR!$C$2+YEAR!$C$3-1)&amp;"       :="))</f>
        <v>1</v>
      </c>
      <c r="I1584">
        <f>IF(H1584&lt;1.1,H1584,IF(H1584&lt;YEAR!$C$2+YEAR!$C$3-2,H1584+1,(YEAR!$C$2+YEAR!$C$3-1)&amp;"       :="))</f>
        <v>1</v>
      </c>
      <c r="J1584">
        <f>IF(I1584&lt;1.1,I1584,IF(I1584&lt;YEAR!$C$2+YEAR!$C$3-2,I1584+1,(YEAR!$C$2+YEAR!$C$3-1)&amp;"       :="))</f>
        <v>1</v>
      </c>
      <c r="K1584">
        <f>IF(J1584&lt;1.1,J1584,IF(J1584&lt;YEAR!$C$2+YEAR!$C$3-2,J1584+1,(YEAR!$C$2+YEAR!$C$3-1)&amp;"       :="))</f>
        <v>1</v>
      </c>
      <c r="L1584">
        <f>IF(K1584&lt;1.1,K1584,IF(K1584&lt;YEAR!$C$2+YEAR!$C$3-2,K1584+1,(YEAR!$C$2+YEAR!$C$3-1)&amp;"       :="))</f>
        <v>1</v>
      </c>
      <c r="M1584">
        <f>IF(L1584&lt;1.1,L1584,IF(L1584&lt;YEAR!$C$2+YEAR!$C$3-2,L1584+1,(YEAR!$C$2+YEAR!$C$3-1)&amp;"       :="))</f>
        <v>1</v>
      </c>
      <c r="N1584">
        <f>IF(M1584&lt;1.1,M1584,IF(M1584&lt;YEAR!$C$2+YEAR!$C$3-2,M1584+1,(YEAR!$C$2+YEAR!$C$3-1)&amp;"       :="))</f>
        <v>1</v>
      </c>
      <c r="O1584">
        <f>IF(N1584&lt;1.1,N1584,IF(N1584&lt;YEAR!$C$2+YEAR!$C$3-2,N1584+1,(YEAR!$C$2+YEAR!$C$3-1)&amp;"       :="))</f>
        <v>1</v>
      </c>
      <c r="P1584">
        <f>IF(O1584&lt;1.1,O1584,IF(O1584&lt;YEAR!$C$2+YEAR!$C$3-2,O1584+1,(YEAR!$C$2+YEAR!$C$3-1)&amp;"       :="))</f>
        <v>1</v>
      </c>
      <c r="Q1584">
        <f>IF(P1584&lt;1.1,P1584,IF(P1584&lt;YEAR!$C$2+YEAR!$C$3-2,P1584+1,(YEAR!$C$2+YEAR!$C$3-1)&amp;"       :="))</f>
        <v>1</v>
      </c>
      <c r="R1584">
        <f>IF(Q1584&lt;1.1,Q1584,IF(Q1584&lt;YEAR!$C$2+YEAR!$C$3-2,Q1584+1,(YEAR!$C$2+YEAR!$C$3-1)&amp;"       :="))</f>
        <v>1</v>
      </c>
      <c r="S1584">
        <f>IF(R1584&lt;1.1,R1584,IF(R1584&lt;YEAR!$C$2+YEAR!$C$3-2,R1584+1,(YEAR!$C$2+YEAR!$C$3-1)&amp;"       :="))</f>
        <v>1</v>
      </c>
      <c r="T1584">
        <f>IF(S1584&lt;1.1,S1584,IF(S1584&lt;YEAR!$C$2+YEAR!$C$3-2,S1584+1,(YEAR!$C$2+YEAR!$C$3-1)&amp;"       :="))</f>
        <v>1</v>
      </c>
      <c r="U1584">
        <f>IF(T1584&lt;1.1,T1584,IF(T1584&lt;YEAR!$C$2+YEAR!$C$3-2,T1584+1,(YEAR!$C$2+YEAR!$C$3-1)&amp;"       :="))</f>
        <v>1</v>
      </c>
      <c r="V1584">
        <f>IF(U1584&lt;1.1,U1584,IF(U1584&lt;YEAR!$C$2+YEAR!$C$3-2,U1584+1,(YEAR!$C$2+YEAR!$C$3-1)&amp;"       :="))</f>
        <v>1</v>
      </c>
      <c r="W1584">
        <f>IF(V1584&lt;1.1,V1584,IF(V1584&lt;YEAR!$C$2+YEAR!$C$3-2,V1584+1,(YEAR!$C$2+YEAR!$C$3-1)&amp;"       :="))</f>
        <v>1</v>
      </c>
      <c r="X1584">
        <f>IF(W1584&lt;1.1,W1584,IF(W1584&lt;YEAR!$C$2+YEAR!$C$3-2,W1584+1,(YEAR!$C$2+YEAR!$C$3-1)&amp;"       :="))</f>
        <v>1</v>
      </c>
      <c r="Y1584">
        <f>IF(X1584&lt;1.1,X1584,IF(X1584&lt;YEAR!$C$2+YEAR!$C$3-2,X1584+1,(YEAR!$C$2+YEAR!$C$3-1)&amp;"       :="))</f>
        <v>1</v>
      </c>
      <c r="Z1584">
        <f>IF(Y1584&lt;1.1,Y1584,IF(Y1584&lt;YEAR!$C$2+YEAR!$C$3-2,Y1584+1,(YEAR!$C$2+YEAR!$C$3-1)&amp;"       :="))</f>
        <v>1</v>
      </c>
      <c r="AA1584">
        <f>IF(Z1584&lt;1.1,Z1584,IF(Z1584&lt;YEAR!$C$2+YEAR!$C$3-2,Z1584+1,(YEAR!$C$2+YEAR!$C$3-1)&amp;"       :="))</f>
        <v>1</v>
      </c>
      <c r="AB1584">
        <f>IF(AA1584&lt;1.1,AA1584,IF(AA1584&lt;YEAR!$C$2+YEAR!$C$3-2,AA1584+1,(YEAR!$C$2+YEAR!$C$3-1)&amp;"       :="))</f>
        <v>1</v>
      </c>
      <c r="AC1584">
        <f>IF(AB1584&lt;1.1,AB1584,IF(AB1584&lt;YEAR!$C$2+YEAR!$C$3-2,AB1584+1,(YEAR!$C$2+YEAR!$C$3-1)&amp;"       :="))</f>
        <v>1</v>
      </c>
      <c r="AD1584">
        <f>IF(AC1584&lt;1.1,AC1584,IF(AC1584&lt;YEAR!$C$2+YEAR!$C$3-2,AC1584+1,(YEAR!$C$2+YEAR!$C$3-1)&amp;"       :="))</f>
        <v>1</v>
      </c>
      <c r="AE1584">
        <f>IF(AD1584&lt;1.1,AD1584,IF(AD1584&lt;YEAR!$C$2+YEAR!$C$3-2,AD1584+1,(YEAR!$C$2+YEAR!$C$3-1)&amp;"       :="))</f>
        <v>1</v>
      </c>
      <c r="AF1584">
        <f>IF(AE1584&lt;1.1,AE1584,IF(AE1584&lt;YEAR!$C$2+YEAR!$C$3-2,AE1584+1,(YEAR!$C$2+YEAR!$C$3-1)&amp;"       :="))</f>
        <v>1</v>
      </c>
      <c r="AG1584">
        <f>IF(AF1584&lt;1.1,AF1584,IF(AF1584&lt;YEAR!$C$2+YEAR!$C$3-2,AF1584+1,(YEAR!$C$2+YEAR!$C$3-1)&amp;"       :="))</f>
        <v>1</v>
      </c>
      <c r="AH1584">
        <f>IF(AG1584&lt;1.1,AG1584,IF(AG1584&lt;YEAR!$C$2+YEAR!$C$3-2,AG1584+1,(YEAR!$C$2+YEAR!$C$3-1)&amp;"       :="))</f>
        <v>1</v>
      </c>
      <c r="AI1584">
        <f>IF(AH1584&lt;1.1,AH1584,IF(AH1584&lt;YEAR!$C$2+YEAR!$C$3-2,AH1584+1,(YEAR!$C$2+YEAR!$C$3-1)&amp;"       :="))</f>
        <v>1</v>
      </c>
      <c r="AJ1584">
        <f>IF(AI1584&lt;1.1,AI1584,IF(AI1584&lt;YEAR!$C$2+YEAR!$C$3-2,AI1584+1,(YEAR!$C$2+YEAR!$C$3-1)&amp;"       :="))</f>
        <v>1</v>
      </c>
    </row>
    <row r="1585" spans="1:36">
      <c r="A1585">
        <f t="shared" ca="1" si="118"/>
        <v>39</v>
      </c>
      <c r="B1585" t="s">
        <v>51</v>
      </c>
      <c r="C1585" t="str">
        <f ca="1">IF(D1585="",OFFSET(AvailabilityFactor!A$1,A1585,0),C1584)</f>
        <v>D2HSF0910</v>
      </c>
      <c r="D1585" t="str" cm="1">
        <f t="array" aca="1" ref="D1585" ca="1">IF(D1584="",TS_DRC!$P$5,OFFSET(TS_DRC!P$5,RIGHT(D1584,2),0,TRUE))</f>
        <v>TS23</v>
      </c>
      <c r="E1585" t="str">
        <f t="shared" ca="1" si="119"/>
        <v>TS23</v>
      </c>
      <c r="F1585">
        <f>[3]Scenarios!$H$7</f>
        <v>1</v>
      </c>
      <c r="G1585">
        <f>IF(F1585&lt;1.1,F1585,IF(F1585&lt;YEAR!$C$2+YEAR!$C$3-2,F1585+1,(YEAR!$C$2+YEAR!$C$3-1)&amp;"       :="))</f>
        <v>1</v>
      </c>
      <c r="H1585">
        <f>IF(G1585&lt;1.1,G1585,IF(G1585&lt;YEAR!$C$2+YEAR!$C$3-2,G1585+1,(YEAR!$C$2+YEAR!$C$3-1)&amp;"       :="))</f>
        <v>1</v>
      </c>
      <c r="I1585">
        <f>IF(H1585&lt;1.1,H1585,IF(H1585&lt;YEAR!$C$2+YEAR!$C$3-2,H1585+1,(YEAR!$C$2+YEAR!$C$3-1)&amp;"       :="))</f>
        <v>1</v>
      </c>
      <c r="J1585">
        <f>IF(I1585&lt;1.1,I1585,IF(I1585&lt;YEAR!$C$2+YEAR!$C$3-2,I1585+1,(YEAR!$C$2+YEAR!$C$3-1)&amp;"       :="))</f>
        <v>1</v>
      </c>
      <c r="K1585">
        <f>IF(J1585&lt;1.1,J1585,IF(J1585&lt;YEAR!$C$2+YEAR!$C$3-2,J1585+1,(YEAR!$C$2+YEAR!$C$3-1)&amp;"       :="))</f>
        <v>1</v>
      </c>
      <c r="L1585">
        <f>IF(K1585&lt;1.1,K1585,IF(K1585&lt;YEAR!$C$2+YEAR!$C$3-2,K1585+1,(YEAR!$C$2+YEAR!$C$3-1)&amp;"       :="))</f>
        <v>1</v>
      </c>
      <c r="M1585">
        <f>IF(L1585&lt;1.1,L1585,IF(L1585&lt;YEAR!$C$2+YEAR!$C$3-2,L1585+1,(YEAR!$C$2+YEAR!$C$3-1)&amp;"       :="))</f>
        <v>1</v>
      </c>
      <c r="N1585">
        <f>IF(M1585&lt;1.1,M1585,IF(M1585&lt;YEAR!$C$2+YEAR!$C$3-2,M1585+1,(YEAR!$C$2+YEAR!$C$3-1)&amp;"       :="))</f>
        <v>1</v>
      </c>
      <c r="O1585">
        <f>IF(N1585&lt;1.1,N1585,IF(N1585&lt;YEAR!$C$2+YEAR!$C$3-2,N1585+1,(YEAR!$C$2+YEAR!$C$3-1)&amp;"       :="))</f>
        <v>1</v>
      </c>
      <c r="P1585">
        <f>IF(O1585&lt;1.1,O1585,IF(O1585&lt;YEAR!$C$2+YEAR!$C$3-2,O1585+1,(YEAR!$C$2+YEAR!$C$3-1)&amp;"       :="))</f>
        <v>1</v>
      </c>
      <c r="Q1585">
        <f>IF(P1585&lt;1.1,P1585,IF(P1585&lt;YEAR!$C$2+YEAR!$C$3-2,P1585+1,(YEAR!$C$2+YEAR!$C$3-1)&amp;"       :="))</f>
        <v>1</v>
      </c>
      <c r="R1585">
        <f>IF(Q1585&lt;1.1,Q1585,IF(Q1585&lt;YEAR!$C$2+YEAR!$C$3-2,Q1585+1,(YEAR!$C$2+YEAR!$C$3-1)&amp;"       :="))</f>
        <v>1</v>
      </c>
      <c r="S1585">
        <f>IF(R1585&lt;1.1,R1585,IF(R1585&lt;YEAR!$C$2+YEAR!$C$3-2,R1585+1,(YEAR!$C$2+YEAR!$C$3-1)&amp;"       :="))</f>
        <v>1</v>
      </c>
      <c r="T1585">
        <f>IF(S1585&lt;1.1,S1585,IF(S1585&lt;YEAR!$C$2+YEAR!$C$3-2,S1585+1,(YEAR!$C$2+YEAR!$C$3-1)&amp;"       :="))</f>
        <v>1</v>
      </c>
      <c r="U1585">
        <f>IF(T1585&lt;1.1,T1585,IF(T1585&lt;YEAR!$C$2+YEAR!$C$3-2,T1585+1,(YEAR!$C$2+YEAR!$C$3-1)&amp;"       :="))</f>
        <v>1</v>
      </c>
      <c r="V1585">
        <f>IF(U1585&lt;1.1,U1585,IF(U1585&lt;YEAR!$C$2+YEAR!$C$3-2,U1585+1,(YEAR!$C$2+YEAR!$C$3-1)&amp;"       :="))</f>
        <v>1</v>
      </c>
      <c r="W1585">
        <f>IF(V1585&lt;1.1,V1585,IF(V1585&lt;YEAR!$C$2+YEAR!$C$3-2,V1585+1,(YEAR!$C$2+YEAR!$C$3-1)&amp;"       :="))</f>
        <v>1</v>
      </c>
      <c r="X1585">
        <f>IF(W1585&lt;1.1,W1585,IF(W1585&lt;YEAR!$C$2+YEAR!$C$3-2,W1585+1,(YEAR!$C$2+YEAR!$C$3-1)&amp;"       :="))</f>
        <v>1</v>
      </c>
      <c r="Y1585">
        <f>IF(X1585&lt;1.1,X1585,IF(X1585&lt;YEAR!$C$2+YEAR!$C$3-2,X1585+1,(YEAR!$C$2+YEAR!$C$3-1)&amp;"       :="))</f>
        <v>1</v>
      </c>
      <c r="Z1585">
        <f>IF(Y1585&lt;1.1,Y1585,IF(Y1585&lt;YEAR!$C$2+YEAR!$C$3-2,Y1585+1,(YEAR!$C$2+YEAR!$C$3-1)&amp;"       :="))</f>
        <v>1</v>
      </c>
      <c r="AA1585">
        <f>IF(Z1585&lt;1.1,Z1585,IF(Z1585&lt;YEAR!$C$2+YEAR!$C$3-2,Z1585+1,(YEAR!$C$2+YEAR!$C$3-1)&amp;"       :="))</f>
        <v>1</v>
      </c>
      <c r="AB1585">
        <f>IF(AA1585&lt;1.1,AA1585,IF(AA1585&lt;YEAR!$C$2+YEAR!$C$3-2,AA1585+1,(YEAR!$C$2+YEAR!$C$3-1)&amp;"       :="))</f>
        <v>1</v>
      </c>
      <c r="AC1585">
        <f>IF(AB1585&lt;1.1,AB1585,IF(AB1585&lt;YEAR!$C$2+YEAR!$C$3-2,AB1585+1,(YEAR!$C$2+YEAR!$C$3-1)&amp;"       :="))</f>
        <v>1</v>
      </c>
      <c r="AD1585">
        <f>IF(AC1585&lt;1.1,AC1585,IF(AC1585&lt;YEAR!$C$2+YEAR!$C$3-2,AC1585+1,(YEAR!$C$2+YEAR!$C$3-1)&amp;"       :="))</f>
        <v>1</v>
      </c>
      <c r="AE1585">
        <f>IF(AD1585&lt;1.1,AD1585,IF(AD1585&lt;YEAR!$C$2+YEAR!$C$3-2,AD1585+1,(YEAR!$C$2+YEAR!$C$3-1)&amp;"       :="))</f>
        <v>1</v>
      </c>
      <c r="AF1585">
        <f>IF(AE1585&lt;1.1,AE1585,IF(AE1585&lt;YEAR!$C$2+YEAR!$C$3-2,AE1585+1,(YEAR!$C$2+YEAR!$C$3-1)&amp;"       :="))</f>
        <v>1</v>
      </c>
      <c r="AG1585">
        <f>IF(AF1585&lt;1.1,AF1585,IF(AF1585&lt;YEAR!$C$2+YEAR!$C$3-2,AF1585+1,(YEAR!$C$2+YEAR!$C$3-1)&amp;"       :="))</f>
        <v>1</v>
      </c>
      <c r="AH1585">
        <f>IF(AG1585&lt;1.1,AG1585,IF(AG1585&lt;YEAR!$C$2+YEAR!$C$3-2,AG1585+1,(YEAR!$C$2+YEAR!$C$3-1)&amp;"       :="))</f>
        <v>1</v>
      </c>
      <c r="AI1585">
        <f>IF(AH1585&lt;1.1,AH1585,IF(AH1585&lt;YEAR!$C$2+YEAR!$C$3-2,AH1585+1,(YEAR!$C$2+YEAR!$C$3-1)&amp;"       :="))</f>
        <v>1</v>
      </c>
      <c r="AJ1585">
        <f>IF(AI1585&lt;1.1,AI1585,IF(AI1585&lt;YEAR!$C$2+YEAR!$C$3-2,AI1585+1,(YEAR!$C$2+YEAR!$C$3-1)&amp;"       :="))</f>
        <v>1</v>
      </c>
    </row>
    <row r="1586" spans="1:36">
      <c r="A1586">
        <f t="shared" ca="1" si="118"/>
        <v>39</v>
      </c>
      <c r="B1586" t="s">
        <v>51</v>
      </c>
      <c r="C1586" t="str">
        <f ca="1">IF(D1586="",OFFSET(AvailabilityFactor!A$1,A1586,0),C1585)</f>
        <v>D2HSF0910</v>
      </c>
      <c r="D1586" t="str" cm="1">
        <f t="array" aca="1" ref="D1586" ca="1">IF(D1585="",TS_DRC!$P$5,OFFSET(TS_DRC!P$5,RIGHT(D1585,2),0,TRUE))</f>
        <v>TS24</v>
      </c>
      <c r="E1586" t="str">
        <f t="shared" ca="1" si="119"/>
        <v>TS24</v>
      </c>
      <c r="F1586">
        <f>[3]Scenarios!$H$7</f>
        <v>1</v>
      </c>
      <c r="G1586">
        <f>IF(F1586&lt;1.1,F1586,IF(F1586&lt;YEAR!$C$2+YEAR!$C$3-2,F1586+1,(YEAR!$C$2+YEAR!$C$3-1)&amp;"       :="))</f>
        <v>1</v>
      </c>
      <c r="H1586">
        <f>IF(G1586&lt;1.1,G1586,IF(G1586&lt;YEAR!$C$2+YEAR!$C$3-2,G1586+1,(YEAR!$C$2+YEAR!$C$3-1)&amp;"       :="))</f>
        <v>1</v>
      </c>
      <c r="I1586">
        <f>IF(H1586&lt;1.1,H1586,IF(H1586&lt;YEAR!$C$2+YEAR!$C$3-2,H1586+1,(YEAR!$C$2+YEAR!$C$3-1)&amp;"       :="))</f>
        <v>1</v>
      </c>
      <c r="J1586">
        <f>IF(I1586&lt;1.1,I1586,IF(I1586&lt;YEAR!$C$2+YEAR!$C$3-2,I1586+1,(YEAR!$C$2+YEAR!$C$3-1)&amp;"       :="))</f>
        <v>1</v>
      </c>
      <c r="K1586">
        <f>IF(J1586&lt;1.1,J1586,IF(J1586&lt;YEAR!$C$2+YEAR!$C$3-2,J1586+1,(YEAR!$C$2+YEAR!$C$3-1)&amp;"       :="))</f>
        <v>1</v>
      </c>
      <c r="L1586">
        <f>IF(K1586&lt;1.1,K1586,IF(K1586&lt;YEAR!$C$2+YEAR!$C$3-2,K1586+1,(YEAR!$C$2+YEAR!$C$3-1)&amp;"       :="))</f>
        <v>1</v>
      </c>
      <c r="M1586">
        <f>IF(L1586&lt;1.1,L1586,IF(L1586&lt;YEAR!$C$2+YEAR!$C$3-2,L1586+1,(YEAR!$C$2+YEAR!$C$3-1)&amp;"       :="))</f>
        <v>1</v>
      </c>
      <c r="N1586">
        <f>IF(M1586&lt;1.1,M1586,IF(M1586&lt;YEAR!$C$2+YEAR!$C$3-2,M1586+1,(YEAR!$C$2+YEAR!$C$3-1)&amp;"       :="))</f>
        <v>1</v>
      </c>
      <c r="O1586">
        <f>IF(N1586&lt;1.1,N1586,IF(N1586&lt;YEAR!$C$2+YEAR!$C$3-2,N1586+1,(YEAR!$C$2+YEAR!$C$3-1)&amp;"       :="))</f>
        <v>1</v>
      </c>
      <c r="P1586">
        <f>IF(O1586&lt;1.1,O1586,IF(O1586&lt;YEAR!$C$2+YEAR!$C$3-2,O1586+1,(YEAR!$C$2+YEAR!$C$3-1)&amp;"       :="))</f>
        <v>1</v>
      </c>
      <c r="Q1586">
        <f>IF(P1586&lt;1.1,P1586,IF(P1586&lt;YEAR!$C$2+YEAR!$C$3-2,P1586+1,(YEAR!$C$2+YEAR!$C$3-1)&amp;"       :="))</f>
        <v>1</v>
      </c>
      <c r="R1586">
        <f>IF(Q1586&lt;1.1,Q1586,IF(Q1586&lt;YEAR!$C$2+YEAR!$C$3-2,Q1586+1,(YEAR!$C$2+YEAR!$C$3-1)&amp;"       :="))</f>
        <v>1</v>
      </c>
      <c r="S1586">
        <f>IF(R1586&lt;1.1,R1586,IF(R1586&lt;YEAR!$C$2+YEAR!$C$3-2,R1586+1,(YEAR!$C$2+YEAR!$C$3-1)&amp;"       :="))</f>
        <v>1</v>
      </c>
      <c r="T1586">
        <f>IF(S1586&lt;1.1,S1586,IF(S1586&lt;YEAR!$C$2+YEAR!$C$3-2,S1586+1,(YEAR!$C$2+YEAR!$C$3-1)&amp;"       :="))</f>
        <v>1</v>
      </c>
      <c r="U1586">
        <f>IF(T1586&lt;1.1,T1586,IF(T1586&lt;YEAR!$C$2+YEAR!$C$3-2,T1586+1,(YEAR!$C$2+YEAR!$C$3-1)&amp;"       :="))</f>
        <v>1</v>
      </c>
      <c r="V1586">
        <f>IF(U1586&lt;1.1,U1586,IF(U1586&lt;YEAR!$C$2+YEAR!$C$3-2,U1586+1,(YEAR!$C$2+YEAR!$C$3-1)&amp;"       :="))</f>
        <v>1</v>
      </c>
      <c r="W1586">
        <f>IF(V1586&lt;1.1,V1586,IF(V1586&lt;YEAR!$C$2+YEAR!$C$3-2,V1586+1,(YEAR!$C$2+YEAR!$C$3-1)&amp;"       :="))</f>
        <v>1</v>
      </c>
      <c r="X1586">
        <f>IF(W1586&lt;1.1,W1586,IF(W1586&lt;YEAR!$C$2+YEAR!$C$3-2,W1586+1,(YEAR!$C$2+YEAR!$C$3-1)&amp;"       :="))</f>
        <v>1</v>
      </c>
      <c r="Y1586">
        <f>IF(X1586&lt;1.1,X1586,IF(X1586&lt;YEAR!$C$2+YEAR!$C$3-2,X1586+1,(YEAR!$C$2+YEAR!$C$3-1)&amp;"       :="))</f>
        <v>1</v>
      </c>
      <c r="Z1586">
        <f>IF(Y1586&lt;1.1,Y1586,IF(Y1586&lt;YEAR!$C$2+YEAR!$C$3-2,Y1586+1,(YEAR!$C$2+YEAR!$C$3-1)&amp;"       :="))</f>
        <v>1</v>
      </c>
      <c r="AA1586">
        <f>IF(Z1586&lt;1.1,Z1586,IF(Z1586&lt;YEAR!$C$2+YEAR!$C$3-2,Z1586+1,(YEAR!$C$2+YEAR!$C$3-1)&amp;"       :="))</f>
        <v>1</v>
      </c>
      <c r="AB1586">
        <f>IF(AA1586&lt;1.1,AA1586,IF(AA1586&lt;YEAR!$C$2+YEAR!$C$3-2,AA1586+1,(YEAR!$C$2+YEAR!$C$3-1)&amp;"       :="))</f>
        <v>1</v>
      </c>
      <c r="AC1586">
        <f>IF(AB1586&lt;1.1,AB1586,IF(AB1586&lt;YEAR!$C$2+YEAR!$C$3-2,AB1586+1,(YEAR!$C$2+YEAR!$C$3-1)&amp;"       :="))</f>
        <v>1</v>
      </c>
      <c r="AD1586">
        <f>IF(AC1586&lt;1.1,AC1586,IF(AC1586&lt;YEAR!$C$2+YEAR!$C$3-2,AC1586+1,(YEAR!$C$2+YEAR!$C$3-1)&amp;"       :="))</f>
        <v>1</v>
      </c>
      <c r="AE1586">
        <f>IF(AD1586&lt;1.1,AD1586,IF(AD1586&lt;YEAR!$C$2+YEAR!$C$3-2,AD1586+1,(YEAR!$C$2+YEAR!$C$3-1)&amp;"       :="))</f>
        <v>1</v>
      </c>
      <c r="AF1586">
        <f>IF(AE1586&lt;1.1,AE1586,IF(AE1586&lt;YEAR!$C$2+YEAR!$C$3-2,AE1586+1,(YEAR!$C$2+YEAR!$C$3-1)&amp;"       :="))</f>
        <v>1</v>
      </c>
      <c r="AG1586">
        <f>IF(AF1586&lt;1.1,AF1586,IF(AF1586&lt;YEAR!$C$2+YEAR!$C$3-2,AF1586+1,(YEAR!$C$2+YEAR!$C$3-1)&amp;"       :="))</f>
        <v>1</v>
      </c>
      <c r="AH1586">
        <f>IF(AG1586&lt;1.1,AG1586,IF(AG1586&lt;YEAR!$C$2+YEAR!$C$3-2,AG1586+1,(YEAR!$C$2+YEAR!$C$3-1)&amp;"       :="))</f>
        <v>1</v>
      </c>
      <c r="AI1586">
        <f>IF(AH1586&lt;1.1,AH1586,IF(AH1586&lt;YEAR!$C$2+YEAR!$C$3-2,AH1586+1,(YEAR!$C$2+YEAR!$C$3-1)&amp;"       :="))</f>
        <v>1</v>
      </c>
      <c r="AJ1586">
        <f>IF(AI1586&lt;1.1,AI1586,IF(AI1586&lt;YEAR!$C$2+YEAR!$C$3-2,AI1586+1,(YEAR!$C$2+YEAR!$C$3-1)&amp;"       :="))</f>
        <v>1</v>
      </c>
    </row>
    <row r="1587" spans="1:36">
      <c r="A1587">
        <f t="shared" ca="1" si="118"/>
        <v>39</v>
      </c>
      <c r="B1587" t="s">
        <v>51</v>
      </c>
      <c r="C1587" t="str">
        <f ca="1">IF(D1587="",OFFSET(AvailabilityFactor!A$1,A1587,0),C1586)</f>
        <v>D2HSF0910</v>
      </c>
      <c r="D1587" t="str" cm="1">
        <f t="array" aca="1" ref="D1587" ca="1">IF(D1586="",TS_DRC!$P$5,OFFSET(TS_DRC!P$5,RIGHT(D1586,2),0,TRUE))</f>
        <v>TS25</v>
      </c>
      <c r="E1587" t="str">
        <f t="shared" ca="1" si="119"/>
        <v>TS25</v>
      </c>
      <c r="F1587">
        <f>[3]Scenarios!$H$7</f>
        <v>1</v>
      </c>
      <c r="G1587">
        <f>IF(F1587&lt;1.1,F1587,IF(F1587&lt;YEAR!$C$2+YEAR!$C$3-2,F1587+1,(YEAR!$C$2+YEAR!$C$3-1)&amp;"       :="))</f>
        <v>1</v>
      </c>
      <c r="H1587">
        <f>IF(G1587&lt;1.1,G1587,IF(G1587&lt;YEAR!$C$2+YEAR!$C$3-2,G1587+1,(YEAR!$C$2+YEAR!$C$3-1)&amp;"       :="))</f>
        <v>1</v>
      </c>
      <c r="I1587">
        <f>IF(H1587&lt;1.1,H1587,IF(H1587&lt;YEAR!$C$2+YEAR!$C$3-2,H1587+1,(YEAR!$C$2+YEAR!$C$3-1)&amp;"       :="))</f>
        <v>1</v>
      </c>
      <c r="J1587">
        <f>IF(I1587&lt;1.1,I1587,IF(I1587&lt;YEAR!$C$2+YEAR!$C$3-2,I1587+1,(YEAR!$C$2+YEAR!$C$3-1)&amp;"       :="))</f>
        <v>1</v>
      </c>
      <c r="K1587">
        <f>IF(J1587&lt;1.1,J1587,IF(J1587&lt;YEAR!$C$2+YEAR!$C$3-2,J1587+1,(YEAR!$C$2+YEAR!$C$3-1)&amp;"       :="))</f>
        <v>1</v>
      </c>
      <c r="L1587">
        <f>IF(K1587&lt;1.1,K1587,IF(K1587&lt;YEAR!$C$2+YEAR!$C$3-2,K1587+1,(YEAR!$C$2+YEAR!$C$3-1)&amp;"       :="))</f>
        <v>1</v>
      </c>
      <c r="M1587">
        <f>IF(L1587&lt;1.1,L1587,IF(L1587&lt;YEAR!$C$2+YEAR!$C$3-2,L1587+1,(YEAR!$C$2+YEAR!$C$3-1)&amp;"       :="))</f>
        <v>1</v>
      </c>
      <c r="N1587">
        <f>IF(M1587&lt;1.1,M1587,IF(M1587&lt;YEAR!$C$2+YEAR!$C$3-2,M1587+1,(YEAR!$C$2+YEAR!$C$3-1)&amp;"       :="))</f>
        <v>1</v>
      </c>
      <c r="O1587">
        <f>IF(N1587&lt;1.1,N1587,IF(N1587&lt;YEAR!$C$2+YEAR!$C$3-2,N1587+1,(YEAR!$C$2+YEAR!$C$3-1)&amp;"       :="))</f>
        <v>1</v>
      </c>
      <c r="P1587">
        <f>IF(O1587&lt;1.1,O1587,IF(O1587&lt;YEAR!$C$2+YEAR!$C$3-2,O1587+1,(YEAR!$C$2+YEAR!$C$3-1)&amp;"       :="))</f>
        <v>1</v>
      </c>
      <c r="Q1587">
        <f>IF(P1587&lt;1.1,P1587,IF(P1587&lt;YEAR!$C$2+YEAR!$C$3-2,P1587+1,(YEAR!$C$2+YEAR!$C$3-1)&amp;"       :="))</f>
        <v>1</v>
      </c>
      <c r="R1587">
        <f>IF(Q1587&lt;1.1,Q1587,IF(Q1587&lt;YEAR!$C$2+YEAR!$C$3-2,Q1587+1,(YEAR!$C$2+YEAR!$C$3-1)&amp;"       :="))</f>
        <v>1</v>
      </c>
      <c r="S1587">
        <f>IF(R1587&lt;1.1,R1587,IF(R1587&lt;YEAR!$C$2+YEAR!$C$3-2,R1587+1,(YEAR!$C$2+YEAR!$C$3-1)&amp;"       :="))</f>
        <v>1</v>
      </c>
      <c r="T1587">
        <f>IF(S1587&lt;1.1,S1587,IF(S1587&lt;YEAR!$C$2+YEAR!$C$3-2,S1587+1,(YEAR!$C$2+YEAR!$C$3-1)&amp;"       :="))</f>
        <v>1</v>
      </c>
      <c r="U1587">
        <f>IF(T1587&lt;1.1,T1587,IF(T1587&lt;YEAR!$C$2+YEAR!$C$3-2,T1587+1,(YEAR!$C$2+YEAR!$C$3-1)&amp;"       :="))</f>
        <v>1</v>
      </c>
      <c r="V1587">
        <f>IF(U1587&lt;1.1,U1587,IF(U1587&lt;YEAR!$C$2+YEAR!$C$3-2,U1587+1,(YEAR!$C$2+YEAR!$C$3-1)&amp;"       :="))</f>
        <v>1</v>
      </c>
      <c r="W1587">
        <f>IF(V1587&lt;1.1,V1587,IF(V1587&lt;YEAR!$C$2+YEAR!$C$3-2,V1587+1,(YEAR!$C$2+YEAR!$C$3-1)&amp;"       :="))</f>
        <v>1</v>
      </c>
      <c r="X1587">
        <f>IF(W1587&lt;1.1,W1587,IF(W1587&lt;YEAR!$C$2+YEAR!$C$3-2,W1587+1,(YEAR!$C$2+YEAR!$C$3-1)&amp;"       :="))</f>
        <v>1</v>
      </c>
      <c r="Y1587">
        <f>IF(X1587&lt;1.1,X1587,IF(X1587&lt;YEAR!$C$2+YEAR!$C$3-2,X1587+1,(YEAR!$C$2+YEAR!$C$3-1)&amp;"       :="))</f>
        <v>1</v>
      </c>
      <c r="Z1587">
        <f>IF(Y1587&lt;1.1,Y1587,IF(Y1587&lt;YEAR!$C$2+YEAR!$C$3-2,Y1587+1,(YEAR!$C$2+YEAR!$C$3-1)&amp;"       :="))</f>
        <v>1</v>
      </c>
      <c r="AA1587">
        <f>IF(Z1587&lt;1.1,Z1587,IF(Z1587&lt;YEAR!$C$2+YEAR!$C$3-2,Z1587+1,(YEAR!$C$2+YEAR!$C$3-1)&amp;"       :="))</f>
        <v>1</v>
      </c>
      <c r="AB1587">
        <f>IF(AA1587&lt;1.1,AA1587,IF(AA1587&lt;YEAR!$C$2+YEAR!$C$3-2,AA1587+1,(YEAR!$C$2+YEAR!$C$3-1)&amp;"       :="))</f>
        <v>1</v>
      </c>
      <c r="AC1587">
        <f>IF(AB1587&lt;1.1,AB1587,IF(AB1587&lt;YEAR!$C$2+YEAR!$C$3-2,AB1587+1,(YEAR!$C$2+YEAR!$C$3-1)&amp;"       :="))</f>
        <v>1</v>
      </c>
      <c r="AD1587">
        <f>IF(AC1587&lt;1.1,AC1587,IF(AC1587&lt;YEAR!$C$2+YEAR!$C$3-2,AC1587+1,(YEAR!$C$2+YEAR!$C$3-1)&amp;"       :="))</f>
        <v>1</v>
      </c>
      <c r="AE1587">
        <f>IF(AD1587&lt;1.1,AD1587,IF(AD1587&lt;YEAR!$C$2+YEAR!$C$3-2,AD1587+1,(YEAR!$C$2+YEAR!$C$3-1)&amp;"       :="))</f>
        <v>1</v>
      </c>
      <c r="AF1587">
        <f>IF(AE1587&lt;1.1,AE1587,IF(AE1587&lt;YEAR!$C$2+YEAR!$C$3-2,AE1587+1,(YEAR!$C$2+YEAR!$C$3-1)&amp;"       :="))</f>
        <v>1</v>
      </c>
      <c r="AG1587">
        <f>IF(AF1587&lt;1.1,AF1587,IF(AF1587&lt;YEAR!$C$2+YEAR!$C$3-2,AF1587+1,(YEAR!$C$2+YEAR!$C$3-1)&amp;"       :="))</f>
        <v>1</v>
      </c>
      <c r="AH1587">
        <f>IF(AG1587&lt;1.1,AG1587,IF(AG1587&lt;YEAR!$C$2+YEAR!$C$3-2,AG1587+1,(YEAR!$C$2+YEAR!$C$3-1)&amp;"       :="))</f>
        <v>1</v>
      </c>
      <c r="AI1587">
        <f>IF(AH1587&lt;1.1,AH1587,IF(AH1587&lt;YEAR!$C$2+YEAR!$C$3-2,AH1587+1,(YEAR!$C$2+YEAR!$C$3-1)&amp;"       :="))</f>
        <v>1</v>
      </c>
      <c r="AJ1587">
        <f>IF(AI1587&lt;1.1,AI1587,IF(AI1587&lt;YEAR!$C$2+YEAR!$C$3-2,AI1587+1,(YEAR!$C$2+YEAR!$C$3-1)&amp;"       :="))</f>
        <v>1</v>
      </c>
    </row>
    <row r="1588" spans="1:36">
      <c r="A1588">
        <f t="shared" ca="1" si="118"/>
        <v>39</v>
      </c>
      <c r="B1588" t="s">
        <v>51</v>
      </c>
      <c r="C1588" t="str">
        <f ca="1">IF(D1588="",OFFSET(AvailabilityFactor!A$1,A1588,0),C1587)</f>
        <v>D2HSF0910</v>
      </c>
      <c r="D1588" t="str" cm="1">
        <f t="array" aca="1" ref="D1588" ca="1">IF(D1587="",TS_DRC!$P$5,OFFSET(TS_DRC!P$5,RIGHT(D1587,2),0,TRUE))</f>
        <v>TS26</v>
      </c>
      <c r="E1588" t="str">
        <f t="shared" ca="1" si="119"/>
        <v>TS26</v>
      </c>
      <c r="F1588">
        <f>[3]Scenarios!$H$7</f>
        <v>1</v>
      </c>
      <c r="G1588">
        <f>IF(F1588&lt;1.1,F1588,IF(F1588&lt;YEAR!$C$2+YEAR!$C$3-2,F1588+1,(YEAR!$C$2+YEAR!$C$3-1)&amp;"       :="))</f>
        <v>1</v>
      </c>
      <c r="H1588">
        <f>IF(G1588&lt;1.1,G1588,IF(G1588&lt;YEAR!$C$2+YEAR!$C$3-2,G1588+1,(YEAR!$C$2+YEAR!$C$3-1)&amp;"       :="))</f>
        <v>1</v>
      </c>
      <c r="I1588">
        <f>IF(H1588&lt;1.1,H1588,IF(H1588&lt;YEAR!$C$2+YEAR!$C$3-2,H1588+1,(YEAR!$C$2+YEAR!$C$3-1)&amp;"       :="))</f>
        <v>1</v>
      </c>
      <c r="J1588">
        <f>IF(I1588&lt;1.1,I1588,IF(I1588&lt;YEAR!$C$2+YEAR!$C$3-2,I1588+1,(YEAR!$C$2+YEAR!$C$3-1)&amp;"       :="))</f>
        <v>1</v>
      </c>
      <c r="K1588">
        <f>IF(J1588&lt;1.1,J1588,IF(J1588&lt;YEAR!$C$2+YEAR!$C$3-2,J1588+1,(YEAR!$C$2+YEAR!$C$3-1)&amp;"       :="))</f>
        <v>1</v>
      </c>
      <c r="L1588">
        <f>IF(K1588&lt;1.1,K1588,IF(K1588&lt;YEAR!$C$2+YEAR!$C$3-2,K1588+1,(YEAR!$C$2+YEAR!$C$3-1)&amp;"       :="))</f>
        <v>1</v>
      </c>
      <c r="M1588">
        <f>IF(L1588&lt;1.1,L1588,IF(L1588&lt;YEAR!$C$2+YEAR!$C$3-2,L1588+1,(YEAR!$C$2+YEAR!$C$3-1)&amp;"       :="))</f>
        <v>1</v>
      </c>
      <c r="N1588">
        <f>IF(M1588&lt;1.1,M1588,IF(M1588&lt;YEAR!$C$2+YEAR!$C$3-2,M1588+1,(YEAR!$C$2+YEAR!$C$3-1)&amp;"       :="))</f>
        <v>1</v>
      </c>
      <c r="O1588">
        <f>IF(N1588&lt;1.1,N1588,IF(N1588&lt;YEAR!$C$2+YEAR!$C$3-2,N1588+1,(YEAR!$C$2+YEAR!$C$3-1)&amp;"       :="))</f>
        <v>1</v>
      </c>
      <c r="P1588">
        <f>IF(O1588&lt;1.1,O1588,IF(O1588&lt;YEAR!$C$2+YEAR!$C$3-2,O1588+1,(YEAR!$C$2+YEAR!$C$3-1)&amp;"       :="))</f>
        <v>1</v>
      </c>
      <c r="Q1588">
        <f>IF(P1588&lt;1.1,P1588,IF(P1588&lt;YEAR!$C$2+YEAR!$C$3-2,P1588+1,(YEAR!$C$2+YEAR!$C$3-1)&amp;"       :="))</f>
        <v>1</v>
      </c>
      <c r="R1588">
        <f>IF(Q1588&lt;1.1,Q1588,IF(Q1588&lt;YEAR!$C$2+YEAR!$C$3-2,Q1588+1,(YEAR!$C$2+YEAR!$C$3-1)&amp;"       :="))</f>
        <v>1</v>
      </c>
      <c r="S1588">
        <f>IF(R1588&lt;1.1,R1588,IF(R1588&lt;YEAR!$C$2+YEAR!$C$3-2,R1588+1,(YEAR!$C$2+YEAR!$C$3-1)&amp;"       :="))</f>
        <v>1</v>
      </c>
      <c r="T1588">
        <f>IF(S1588&lt;1.1,S1588,IF(S1588&lt;YEAR!$C$2+YEAR!$C$3-2,S1588+1,(YEAR!$C$2+YEAR!$C$3-1)&amp;"       :="))</f>
        <v>1</v>
      </c>
      <c r="U1588">
        <f>IF(T1588&lt;1.1,T1588,IF(T1588&lt;YEAR!$C$2+YEAR!$C$3-2,T1588+1,(YEAR!$C$2+YEAR!$C$3-1)&amp;"       :="))</f>
        <v>1</v>
      </c>
      <c r="V1588">
        <f>IF(U1588&lt;1.1,U1588,IF(U1588&lt;YEAR!$C$2+YEAR!$C$3-2,U1588+1,(YEAR!$C$2+YEAR!$C$3-1)&amp;"       :="))</f>
        <v>1</v>
      </c>
      <c r="W1588">
        <f>IF(V1588&lt;1.1,V1588,IF(V1588&lt;YEAR!$C$2+YEAR!$C$3-2,V1588+1,(YEAR!$C$2+YEAR!$C$3-1)&amp;"       :="))</f>
        <v>1</v>
      </c>
      <c r="X1588">
        <f>IF(W1588&lt;1.1,W1588,IF(W1588&lt;YEAR!$C$2+YEAR!$C$3-2,W1588+1,(YEAR!$C$2+YEAR!$C$3-1)&amp;"       :="))</f>
        <v>1</v>
      </c>
      <c r="Y1588">
        <f>IF(X1588&lt;1.1,X1588,IF(X1588&lt;YEAR!$C$2+YEAR!$C$3-2,X1588+1,(YEAR!$C$2+YEAR!$C$3-1)&amp;"       :="))</f>
        <v>1</v>
      </c>
      <c r="Z1588">
        <f>IF(Y1588&lt;1.1,Y1588,IF(Y1588&lt;YEAR!$C$2+YEAR!$C$3-2,Y1588+1,(YEAR!$C$2+YEAR!$C$3-1)&amp;"       :="))</f>
        <v>1</v>
      </c>
      <c r="AA1588">
        <f>IF(Z1588&lt;1.1,Z1588,IF(Z1588&lt;YEAR!$C$2+YEAR!$C$3-2,Z1588+1,(YEAR!$C$2+YEAR!$C$3-1)&amp;"       :="))</f>
        <v>1</v>
      </c>
      <c r="AB1588">
        <f>IF(AA1588&lt;1.1,AA1588,IF(AA1588&lt;YEAR!$C$2+YEAR!$C$3-2,AA1588+1,(YEAR!$C$2+YEAR!$C$3-1)&amp;"       :="))</f>
        <v>1</v>
      </c>
      <c r="AC1588">
        <f>IF(AB1588&lt;1.1,AB1588,IF(AB1588&lt;YEAR!$C$2+YEAR!$C$3-2,AB1588+1,(YEAR!$C$2+YEAR!$C$3-1)&amp;"       :="))</f>
        <v>1</v>
      </c>
      <c r="AD1588">
        <f>IF(AC1588&lt;1.1,AC1588,IF(AC1588&lt;YEAR!$C$2+YEAR!$C$3-2,AC1588+1,(YEAR!$C$2+YEAR!$C$3-1)&amp;"       :="))</f>
        <v>1</v>
      </c>
      <c r="AE1588">
        <f>IF(AD1588&lt;1.1,AD1588,IF(AD1588&lt;YEAR!$C$2+YEAR!$C$3-2,AD1588+1,(YEAR!$C$2+YEAR!$C$3-1)&amp;"       :="))</f>
        <v>1</v>
      </c>
      <c r="AF1588">
        <f>IF(AE1588&lt;1.1,AE1588,IF(AE1588&lt;YEAR!$C$2+YEAR!$C$3-2,AE1588+1,(YEAR!$C$2+YEAR!$C$3-1)&amp;"       :="))</f>
        <v>1</v>
      </c>
      <c r="AG1588">
        <f>IF(AF1588&lt;1.1,AF1588,IF(AF1588&lt;YEAR!$C$2+YEAR!$C$3-2,AF1588+1,(YEAR!$C$2+YEAR!$C$3-1)&amp;"       :="))</f>
        <v>1</v>
      </c>
      <c r="AH1588">
        <f>IF(AG1588&lt;1.1,AG1588,IF(AG1588&lt;YEAR!$C$2+YEAR!$C$3-2,AG1588+1,(YEAR!$C$2+YEAR!$C$3-1)&amp;"       :="))</f>
        <v>1</v>
      </c>
      <c r="AI1588">
        <f>IF(AH1588&lt;1.1,AH1588,IF(AH1588&lt;YEAR!$C$2+YEAR!$C$3-2,AH1588+1,(YEAR!$C$2+YEAR!$C$3-1)&amp;"       :="))</f>
        <v>1</v>
      </c>
      <c r="AJ1588">
        <f>IF(AI1588&lt;1.1,AI1588,IF(AI1588&lt;YEAR!$C$2+YEAR!$C$3-2,AI1588+1,(YEAR!$C$2+YEAR!$C$3-1)&amp;"       :="))</f>
        <v>1</v>
      </c>
    </row>
    <row r="1589" spans="1:36">
      <c r="A1589">
        <f t="shared" ca="1" si="118"/>
        <v>39</v>
      </c>
      <c r="B1589" t="s">
        <v>51</v>
      </c>
      <c r="C1589" t="str">
        <f ca="1">IF(D1589="",OFFSET(AvailabilityFactor!A$1,A1589,0),C1588)</f>
        <v>D2HSF0910</v>
      </c>
      <c r="D1589" t="str" cm="1">
        <f t="array" aca="1" ref="D1589" ca="1">IF(D1588="",TS_DRC!$P$5,OFFSET(TS_DRC!P$5,RIGHT(D1588,2),0,TRUE))</f>
        <v>TS27</v>
      </c>
      <c r="E1589" t="str">
        <f t="shared" ca="1" si="119"/>
        <v>TS27</v>
      </c>
      <c r="F1589">
        <f>[3]Scenarios!$H$7</f>
        <v>1</v>
      </c>
      <c r="G1589">
        <f>IF(F1589&lt;1.1,F1589,IF(F1589&lt;YEAR!$C$2+YEAR!$C$3-2,F1589+1,(YEAR!$C$2+YEAR!$C$3-1)&amp;"       :="))</f>
        <v>1</v>
      </c>
      <c r="H1589">
        <f>IF(G1589&lt;1.1,G1589,IF(G1589&lt;YEAR!$C$2+YEAR!$C$3-2,G1589+1,(YEAR!$C$2+YEAR!$C$3-1)&amp;"       :="))</f>
        <v>1</v>
      </c>
      <c r="I1589">
        <f>IF(H1589&lt;1.1,H1589,IF(H1589&lt;YEAR!$C$2+YEAR!$C$3-2,H1589+1,(YEAR!$C$2+YEAR!$C$3-1)&amp;"       :="))</f>
        <v>1</v>
      </c>
      <c r="J1589">
        <f>IF(I1589&lt;1.1,I1589,IF(I1589&lt;YEAR!$C$2+YEAR!$C$3-2,I1589+1,(YEAR!$C$2+YEAR!$C$3-1)&amp;"       :="))</f>
        <v>1</v>
      </c>
      <c r="K1589">
        <f>IF(J1589&lt;1.1,J1589,IF(J1589&lt;YEAR!$C$2+YEAR!$C$3-2,J1589+1,(YEAR!$C$2+YEAR!$C$3-1)&amp;"       :="))</f>
        <v>1</v>
      </c>
      <c r="L1589">
        <f>IF(K1589&lt;1.1,K1589,IF(K1589&lt;YEAR!$C$2+YEAR!$C$3-2,K1589+1,(YEAR!$C$2+YEAR!$C$3-1)&amp;"       :="))</f>
        <v>1</v>
      </c>
      <c r="M1589">
        <f>IF(L1589&lt;1.1,L1589,IF(L1589&lt;YEAR!$C$2+YEAR!$C$3-2,L1589+1,(YEAR!$C$2+YEAR!$C$3-1)&amp;"       :="))</f>
        <v>1</v>
      </c>
      <c r="N1589">
        <f>IF(M1589&lt;1.1,M1589,IF(M1589&lt;YEAR!$C$2+YEAR!$C$3-2,M1589+1,(YEAR!$C$2+YEAR!$C$3-1)&amp;"       :="))</f>
        <v>1</v>
      </c>
      <c r="O1589">
        <f>IF(N1589&lt;1.1,N1589,IF(N1589&lt;YEAR!$C$2+YEAR!$C$3-2,N1589+1,(YEAR!$C$2+YEAR!$C$3-1)&amp;"       :="))</f>
        <v>1</v>
      </c>
      <c r="P1589">
        <f>IF(O1589&lt;1.1,O1589,IF(O1589&lt;YEAR!$C$2+YEAR!$C$3-2,O1589+1,(YEAR!$C$2+YEAR!$C$3-1)&amp;"       :="))</f>
        <v>1</v>
      </c>
      <c r="Q1589">
        <f>IF(P1589&lt;1.1,P1589,IF(P1589&lt;YEAR!$C$2+YEAR!$C$3-2,P1589+1,(YEAR!$C$2+YEAR!$C$3-1)&amp;"       :="))</f>
        <v>1</v>
      </c>
      <c r="R1589">
        <f>IF(Q1589&lt;1.1,Q1589,IF(Q1589&lt;YEAR!$C$2+YEAR!$C$3-2,Q1589+1,(YEAR!$C$2+YEAR!$C$3-1)&amp;"       :="))</f>
        <v>1</v>
      </c>
      <c r="S1589">
        <f>IF(R1589&lt;1.1,R1589,IF(R1589&lt;YEAR!$C$2+YEAR!$C$3-2,R1589+1,(YEAR!$C$2+YEAR!$C$3-1)&amp;"       :="))</f>
        <v>1</v>
      </c>
      <c r="T1589">
        <f>IF(S1589&lt;1.1,S1589,IF(S1589&lt;YEAR!$C$2+YEAR!$C$3-2,S1589+1,(YEAR!$C$2+YEAR!$C$3-1)&amp;"       :="))</f>
        <v>1</v>
      </c>
      <c r="U1589">
        <f>IF(T1589&lt;1.1,T1589,IF(T1589&lt;YEAR!$C$2+YEAR!$C$3-2,T1589+1,(YEAR!$C$2+YEAR!$C$3-1)&amp;"       :="))</f>
        <v>1</v>
      </c>
      <c r="V1589">
        <f>IF(U1589&lt;1.1,U1589,IF(U1589&lt;YEAR!$C$2+YEAR!$C$3-2,U1589+1,(YEAR!$C$2+YEAR!$C$3-1)&amp;"       :="))</f>
        <v>1</v>
      </c>
      <c r="W1589">
        <f>IF(V1589&lt;1.1,V1589,IF(V1589&lt;YEAR!$C$2+YEAR!$C$3-2,V1589+1,(YEAR!$C$2+YEAR!$C$3-1)&amp;"       :="))</f>
        <v>1</v>
      </c>
      <c r="X1589">
        <f>IF(W1589&lt;1.1,W1589,IF(W1589&lt;YEAR!$C$2+YEAR!$C$3-2,W1589+1,(YEAR!$C$2+YEAR!$C$3-1)&amp;"       :="))</f>
        <v>1</v>
      </c>
      <c r="Y1589">
        <f>IF(X1589&lt;1.1,X1589,IF(X1589&lt;YEAR!$C$2+YEAR!$C$3-2,X1589+1,(YEAR!$C$2+YEAR!$C$3-1)&amp;"       :="))</f>
        <v>1</v>
      </c>
      <c r="Z1589">
        <f>IF(Y1589&lt;1.1,Y1589,IF(Y1589&lt;YEAR!$C$2+YEAR!$C$3-2,Y1589+1,(YEAR!$C$2+YEAR!$C$3-1)&amp;"       :="))</f>
        <v>1</v>
      </c>
      <c r="AA1589">
        <f>IF(Z1589&lt;1.1,Z1589,IF(Z1589&lt;YEAR!$C$2+YEAR!$C$3-2,Z1589+1,(YEAR!$C$2+YEAR!$C$3-1)&amp;"       :="))</f>
        <v>1</v>
      </c>
      <c r="AB1589">
        <f>IF(AA1589&lt;1.1,AA1589,IF(AA1589&lt;YEAR!$C$2+YEAR!$C$3-2,AA1589+1,(YEAR!$C$2+YEAR!$C$3-1)&amp;"       :="))</f>
        <v>1</v>
      </c>
      <c r="AC1589">
        <f>IF(AB1589&lt;1.1,AB1589,IF(AB1589&lt;YEAR!$C$2+YEAR!$C$3-2,AB1589+1,(YEAR!$C$2+YEAR!$C$3-1)&amp;"       :="))</f>
        <v>1</v>
      </c>
      <c r="AD1589">
        <f>IF(AC1589&lt;1.1,AC1589,IF(AC1589&lt;YEAR!$C$2+YEAR!$C$3-2,AC1589+1,(YEAR!$C$2+YEAR!$C$3-1)&amp;"       :="))</f>
        <v>1</v>
      </c>
      <c r="AE1589">
        <f>IF(AD1589&lt;1.1,AD1589,IF(AD1589&lt;YEAR!$C$2+YEAR!$C$3-2,AD1589+1,(YEAR!$C$2+YEAR!$C$3-1)&amp;"       :="))</f>
        <v>1</v>
      </c>
      <c r="AF1589">
        <f>IF(AE1589&lt;1.1,AE1589,IF(AE1589&lt;YEAR!$C$2+YEAR!$C$3-2,AE1589+1,(YEAR!$C$2+YEAR!$C$3-1)&amp;"       :="))</f>
        <v>1</v>
      </c>
      <c r="AG1589">
        <f>IF(AF1589&lt;1.1,AF1589,IF(AF1589&lt;YEAR!$C$2+YEAR!$C$3-2,AF1589+1,(YEAR!$C$2+YEAR!$C$3-1)&amp;"       :="))</f>
        <v>1</v>
      </c>
      <c r="AH1589">
        <f>IF(AG1589&lt;1.1,AG1589,IF(AG1589&lt;YEAR!$C$2+YEAR!$C$3-2,AG1589+1,(YEAR!$C$2+YEAR!$C$3-1)&amp;"       :="))</f>
        <v>1</v>
      </c>
      <c r="AI1589">
        <f>IF(AH1589&lt;1.1,AH1589,IF(AH1589&lt;YEAR!$C$2+YEAR!$C$3-2,AH1589+1,(YEAR!$C$2+YEAR!$C$3-1)&amp;"       :="))</f>
        <v>1</v>
      </c>
      <c r="AJ1589">
        <f>IF(AI1589&lt;1.1,AI1589,IF(AI1589&lt;YEAR!$C$2+YEAR!$C$3-2,AI1589+1,(YEAR!$C$2+YEAR!$C$3-1)&amp;"       :="))</f>
        <v>1</v>
      </c>
    </row>
    <row r="1590" spans="1:36">
      <c r="A1590">
        <f t="shared" ca="1" si="118"/>
        <v>39</v>
      </c>
      <c r="B1590" t="s">
        <v>51</v>
      </c>
      <c r="C1590" t="str">
        <f ca="1">IF(D1590="",OFFSET(AvailabilityFactor!A$1,A1590,0),C1589)</f>
        <v>D2HSF0910</v>
      </c>
      <c r="D1590" t="str" cm="1">
        <f t="array" aca="1" ref="D1590" ca="1">IF(D1589="",TS_DRC!$P$5,OFFSET(TS_DRC!P$5,RIGHT(D1589,2),0,TRUE))</f>
        <v>TS28</v>
      </c>
      <c r="E1590" t="str">
        <f t="shared" ca="1" si="119"/>
        <v>TS28</v>
      </c>
      <c r="F1590">
        <f>[3]Scenarios!$H$7</f>
        <v>1</v>
      </c>
      <c r="G1590">
        <f>IF(F1590&lt;1.1,F1590,IF(F1590&lt;YEAR!$C$2+YEAR!$C$3-2,F1590+1,(YEAR!$C$2+YEAR!$C$3-1)&amp;"       :="))</f>
        <v>1</v>
      </c>
      <c r="H1590">
        <f>IF(G1590&lt;1.1,G1590,IF(G1590&lt;YEAR!$C$2+YEAR!$C$3-2,G1590+1,(YEAR!$C$2+YEAR!$C$3-1)&amp;"       :="))</f>
        <v>1</v>
      </c>
      <c r="I1590">
        <f>IF(H1590&lt;1.1,H1590,IF(H1590&lt;YEAR!$C$2+YEAR!$C$3-2,H1590+1,(YEAR!$C$2+YEAR!$C$3-1)&amp;"       :="))</f>
        <v>1</v>
      </c>
      <c r="J1590">
        <f>IF(I1590&lt;1.1,I1590,IF(I1590&lt;YEAR!$C$2+YEAR!$C$3-2,I1590+1,(YEAR!$C$2+YEAR!$C$3-1)&amp;"       :="))</f>
        <v>1</v>
      </c>
      <c r="K1590">
        <f>IF(J1590&lt;1.1,J1590,IF(J1590&lt;YEAR!$C$2+YEAR!$C$3-2,J1590+1,(YEAR!$C$2+YEAR!$C$3-1)&amp;"       :="))</f>
        <v>1</v>
      </c>
      <c r="L1590">
        <f>IF(K1590&lt;1.1,K1590,IF(K1590&lt;YEAR!$C$2+YEAR!$C$3-2,K1590+1,(YEAR!$C$2+YEAR!$C$3-1)&amp;"       :="))</f>
        <v>1</v>
      </c>
      <c r="M1590">
        <f>IF(L1590&lt;1.1,L1590,IF(L1590&lt;YEAR!$C$2+YEAR!$C$3-2,L1590+1,(YEAR!$C$2+YEAR!$C$3-1)&amp;"       :="))</f>
        <v>1</v>
      </c>
      <c r="N1590">
        <f>IF(M1590&lt;1.1,M1590,IF(M1590&lt;YEAR!$C$2+YEAR!$C$3-2,M1590+1,(YEAR!$C$2+YEAR!$C$3-1)&amp;"       :="))</f>
        <v>1</v>
      </c>
      <c r="O1590">
        <f>IF(N1590&lt;1.1,N1590,IF(N1590&lt;YEAR!$C$2+YEAR!$C$3-2,N1590+1,(YEAR!$C$2+YEAR!$C$3-1)&amp;"       :="))</f>
        <v>1</v>
      </c>
      <c r="P1590">
        <f>IF(O1590&lt;1.1,O1590,IF(O1590&lt;YEAR!$C$2+YEAR!$C$3-2,O1590+1,(YEAR!$C$2+YEAR!$C$3-1)&amp;"       :="))</f>
        <v>1</v>
      </c>
      <c r="Q1590">
        <f>IF(P1590&lt;1.1,P1590,IF(P1590&lt;YEAR!$C$2+YEAR!$C$3-2,P1590+1,(YEAR!$C$2+YEAR!$C$3-1)&amp;"       :="))</f>
        <v>1</v>
      </c>
      <c r="R1590">
        <f>IF(Q1590&lt;1.1,Q1590,IF(Q1590&lt;YEAR!$C$2+YEAR!$C$3-2,Q1590+1,(YEAR!$C$2+YEAR!$C$3-1)&amp;"       :="))</f>
        <v>1</v>
      </c>
      <c r="S1590">
        <f>IF(R1590&lt;1.1,R1590,IF(R1590&lt;YEAR!$C$2+YEAR!$C$3-2,R1590+1,(YEAR!$C$2+YEAR!$C$3-1)&amp;"       :="))</f>
        <v>1</v>
      </c>
      <c r="T1590">
        <f>IF(S1590&lt;1.1,S1590,IF(S1590&lt;YEAR!$C$2+YEAR!$C$3-2,S1590+1,(YEAR!$C$2+YEAR!$C$3-1)&amp;"       :="))</f>
        <v>1</v>
      </c>
      <c r="U1590">
        <f>IF(T1590&lt;1.1,T1590,IF(T1590&lt;YEAR!$C$2+YEAR!$C$3-2,T1590+1,(YEAR!$C$2+YEAR!$C$3-1)&amp;"       :="))</f>
        <v>1</v>
      </c>
      <c r="V1590">
        <f>IF(U1590&lt;1.1,U1590,IF(U1590&lt;YEAR!$C$2+YEAR!$C$3-2,U1590+1,(YEAR!$C$2+YEAR!$C$3-1)&amp;"       :="))</f>
        <v>1</v>
      </c>
      <c r="W1590">
        <f>IF(V1590&lt;1.1,V1590,IF(V1590&lt;YEAR!$C$2+YEAR!$C$3-2,V1590+1,(YEAR!$C$2+YEAR!$C$3-1)&amp;"       :="))</f>
        <v>1</v>
      </c>
      <c r="X1590">
        <f>IF(W1590&lt;1.1,W1590,IF(W1590&lt;YEAR!$C$2+YEAR!$C$3-2,W1590+1,(YEAR!$C$2+YEAR!$C$3-1)&amp;"       :="))</f>
        <v>1</v>
      </c>
      <c r="Y1590">
        <f>IF(X1590&lt;1.1,X1590,IF(X1590&lt;YEAR!$C$2+YEAR!$C$3-2,X1590+1,(YEAR!$C$2+YEAR!$C$3-1)&amp;"       :="))</f>
        <v>1</v>
      </c>
      <c r="Z1590">
        <f>IF(Y1590&lt;1.1,Y1590,IF(Y1590&lt;YEAR!$C$2+YEAR!$C$3-2,Y1590+1,(YEAR!$C$2+YEAR!$C$3-1)&amp;"       :="))</f>
        <v>1</v>
      </c>
      <c r="AA1590">
        <f>IF(Z1590&lt;1.1,Z1590,IF(Z1590&lt;YEAR!$C$2+YEAR!$C$3-2,Z1590+1,(YEAR!$C$2+YEAR!$C$3-1)&amp;"       :="))</f>
        <v>1</v>
      </c>
      <c r="AB1590">
        <f>IF(AA1590&lt;1.1,AA1590,IF(AA1590&lt;YEAR!$C$2+YEAR!$C$3-2,AA1590+1,(YEAR!$C$2+YEAR!$C$3-1)&amp;"       :="))</f>
        <v>1</v>
      </c>
      <c r="AC1590">
        <f>IF(AB1590&lt;1.1,AB1590,IF(AB1590&lt;YEAR!$C$2+YEAR!$C$3-2,AB1590+1,(YEAR!$C$2+YEAR!$C$3-1)&amp;"       :="))</f>
        <v>1</v>
      </c>
      <c r="AD1590">
        <f>IF(AC1590&lt;1.1,AC1590,IF(AC1590&lt;YEAR!$C$2+YEAR!$C$3-2,AC1590+1,(YEAR!$C$2+YEAR!$C$3-1)&amp;"       :="))</f>
        <v>1</v>
      </c>
      <c r="AE1590">
        <f>IF(AD1590&lt;1.1,AD1590,IF(AD1590&lt;YEAR!$C$2+YEAR!$C$3-2,AD1590+1,(YEAR!$C$2+YEAR!$C$3-1)&amp;"       :="))</f>
        <v>1</v>
      </c>
      <c r="AF1590">
        <f>IF(AE1590&lt;1.1,AE1590,IF(AE1590&lt;YEAR!$C$2+YEAR!$C$3-2,AE1590+1,(YEAR!$C$2+YEAR!$C$3-1)&amp;"       :="))</f>
        <v>1</v>
      </c>
      <c r="AG1590">
        <f>IF(AF1590&lt;1.1,AF1590,IF(AF1590&lt;YEAR!$C$2+YEAR!$C$3-2,AF1590+1,(YEAR!$C$2+YEAR!$C$3-1)&amp;"       :="))</f>
        <v>1</v>
      </c>
      <c r="AH1590">
        <f>IF(AG1590&lt;1.1,AG1590,IF(AG1590&lt;YEAR!$C$2+YEAR!$C$3-2,AG1590+1,(YEAR!$C$2+YEAR!$C$3-1)&amp;"       :="))</f>
        <v>1</v>
      </c>
      <c r="AI1590">
        <f>IF(AH1590&lt;1.1,AH1590,IF(AH1590&lt;YEAR!$C$2+YEAR!$C$3-2,AH1590+1,(YEAR!$C$2+YEAR!$C$3-1)&amp;"       :="))</f>
        <v>1</v>
      </c>
      <c r="AJ1590">
        <f>IF(AI1590&lt;1.1,AI1590,IF(AI1590&lt;YEAR!$C$2+YEAR!$C$3-2,AI1590+1,(YEAR!$C$2+YEAR!$C$3-1)&amp;"       :="))</f>
        <v>1</v>
      </c>
    </row>
    <row r="1591" spans="1:36">
      <c r="A1591">
        <f t="shared" ca="1" si="118"/>
        <v>39</v>
      </c>
      <c r="B1591" t="s">
        <v>51</v>
      </c>
      <c r="C1591" t="str">
        <f ca="1">IF(D1591="",OFFSET(AvailabilityFactor!A$1,A1591,0),C1590)</f>
        <v>D2HSF0910</v>
      </c>
      <c r="D1591" t="str" cm="1">
        <f t="array" aca="1" ref="D1591" ca="1">IF(D1590="",TS_DRC!$P$5,OFFSET(TS_DRC!P$5,RIGHT(D1590,2),0,TRUE))</f>
        <v>TS29</v>
      </c>
      <c r="E1591" t="str">
        <f t="shared" ca="1" si="119"/>
        <v>TS29</v>
      </c>
      <c r="F1591">
        <f>[3]Scenarios!$H$7</f>
        <v>1</v>
      </c>
      <c r="G1591">
        <f>IF(F1591&lt;1.1,F1591,IF(F1591&lt;YEAR!$C$2+YEAR!$C$3-2,F1591+1,(YEAR!$C$2+YEAR!$C$3-1)&amp;"       :="))</f>
        <v>1</v>
      </c>
      <c r="H1591">
        <f>IF(G1591&lt;1.1,G1591,IF(G1591&lt;YEAR!$C$2+YEAR!$C$3-2,G1591+1,(YEAR!$C$2+YEAR!$C$3-1)&amp;"       :="))</f>
        <v>1</v>
      </c>
      <c r="I1591">
        <f>IF(H1591&lt;1.1,H1591,IF(H1591&lt;YEAR!$C$2+YEAR!$C$3-2,H1591+1,(YEAR!$C$2+YEAR!$C$3-1)&amp;"       :="))</f>
        <v>1</v>
      </c>
      <c r="J1591">
        <f>IF(I1591&lt;1.1,I1591,IF(I1591&lt;YEAR!$C$2+YEAR!$C$3-2,I1591+1,(YEAR!$C$2+YEAR!$C$3-1)&amp;"       :="))</f>
        <v>1</v>
      </c>
      <c r="K1591">
        <f>IF(J1591&lt;1.1,J1591,IF(J1591&lt;YEAR!$C$2+YEAR!$C$3-2,J1591+1,(YEAR!$C$2+YEAR!$C$3-1)&amp;"       :="))</f>
        <v>1</v>
      </c>
      <c r="L1591">
        <f>IF(K1591&lt;1.1,K1591,IF(K1591&lt;YEAR!$C$2+YEAR!$C$3-2,K1591+1,(YEAR!$C$2+YEAR!$C$3-1)&amp;"       :="))</f>
        <v>1</v>
      </c>
      <c r="M1591">
        <f>IF(L1591&lt;1.1,L1591,IF(L1591&lt;YEAR!$C$2+YEAR!$C$3-2,L1591+1,(YEAR!$C$2+YEAR!$C$3-1)&amp;"       :="))</f>
        <v>1</v>
      </c>
      <c r="N1591">
        <f>IF(M1591&lt;1.1,M1591,IF(M1591&lt;YEAR!$C$2+YEAR!$C$3-2,M1591+1,(YEAR!$C$2+YEAR!$C$3-1)&amp;"       :="))</f>
        <v>1</v>
      </c>
      <c r="O1591">
        <f>IF(N1591&lt;1.1,N1591,IF(N1591&lt;YEAR!$C$2+YEAR!$C$3-2,N1591+1,(YEAR!$C$2+YEAR!$C$3-1)&amp;"       :="))</f>
        <v>1</v>
      </c>
      <c r="P1591">
        <f>IF(O1591&lt;1.1,O1591,IF(O1591&lt;YEAR!$C$2+YEAR!$C$3-2,O1591+1,(YEAR!$C$2+YEAR!$C$3-1)&amp;"       :="))</f>
        <v>1</v>
      </c>
      <c r="Q1591">
        <f>IF(P1591&lt;1.1,P1591,IF(P1591&lt;YEAR!$C$2+YEAR!$C$3-2,P1591+1,(YEAR!$C$2+YEAR!$C$3-1)&amp;"       :="))</f>
        <v>1</v>
      </c>
      <c r="R1591">
        <f>IF(Q1591&lt;1.1,Q1591,IF(Q1591&lt;YEAR!$C$2+YEAR!$C$3-2,Q1591+1,(YEAR!$C$2+YEAR!$C$3-1)&amp;"       :="))</f>
        <v>1</v>
      </c>
      <c r="S1591">
        <f>IF(R1591&lt;1.1,R1591,IF(R1591&lt;YEAR!$C$2+YEAR!$C$3-2,R1591+1,(YEAR!$C$2+YEAR!$C$3-1)&amp;"       :="))</f>
        <v>1</v>
      </c>
      <c r="T1591">
        <f>IF(S1591&lt;1.1,S1591,IF(S1591&lt;YEAR!$C$2+YEAR!$C$3-2,S1591+1,(YEAR!$C$2+YEAR!$C$3-1)&amp;"       :="))</f>
        <v>1</v>
      </c>
      <c r="U1591">
        <f>IF(T1591&lt;1.1,T1591,IF(T1591&lt;YEAR!$C$2+YEAR!$C$3-2,T1591+1,(YEAR!$C$2+YEAR!$C$3-1)&amp;"       :="))</f>
        <v>1</v>
      </c>
      <c r="V1591">
        <f>IF(U1591&lt;1.1,U1591,IF(U1591&lt;YEAR!$C$2+YEAR!$C$3-2,U1591+1,(YEAR!$C$2+YEAR!$C$3-1)&amp;"       :="))</f>
        <v>1</v>
      </c>
      <c r="W1591">
        <f>IF(V1591&lt;1.1,V1591,IF(V1591&lt;YEAR!$C$2+YEAR!$C$3-2,V1591+1,(YEAR!$C$2+YEAR!$C$3-1)&amp;"       :="))</f>
        <v>1</v>
      </c>
      <c r="X1591">
        <f>IF(W1591&lt;1.1,W1591,IF(W1591&lt;YEAR!$C$2+YEAR!$C$3-2,W1591+1,(YEAR!$C$2+YEAR!$C$3-1)&amp;"       :="))</f>
        <v>1</v>
      </c>
      <c r="Y1591">
        <f>IF(X1591&lt;1.1,X1591,IF(X1591&lt;YEAR!$C$2+YEAR!$C$3-2,X1591+1,(YEAR!$C$2+YEAR!$C$3-1)&amp;"       :="))</f>
        <v>1</v>
      </c>
      <c r="Z1591">
        <f>IF(Y1591&lt;1.1,Y1591,IF(Y1591&lt;YEAR!$C$2+YEAR!$C$3-2,Y1591+1,(YEAR!$C$2+YEAR!$C$3-1)&amp;"       :="))</f>
        <v>1</v>
      </c>
      <c r="AA1591">
        <f>IF(Z1591&lt;1.1,Z1591,IF(Z1591&lt;YEAR!$C$2+YEAR!$C$3-2,Z1591+1,(YEAR!$C$2+YEAR!$C$3-1)&amp;"       :="))</f>
        <v>1</v>
      </c>
      <c r="AB1591">
        <f>IF(AA1591&lt;1.1,AA1591,IF(AA1591&lt;YEAR!$C$2+YEAR!$C$3-2,AA1591+1,(YEAR!$C$2+YEAR!$C$3-1)&amp;"       :="))</f>
        <v>1</v>
      </c>
      <c r="AC1591">
        <f>IF(AB1591&lt;1.1,AB1591,IF(AB1591&lt;YEAR!$C$2+YEAR!$C$3-2,AB1591+1,(YEAR!$C$2+YEAR!$C$3-1)&amp;"       :="))</f>
        <v>1</v>
      </c>
      <c r="AD1591">
        <f>IF(AC1591&lt;1.1,AC1591,IF(AC1591&lt;YEAR!$C$2+YEAR!$C$3-2,AC1591+1,(YEAR!$C$2+YEAR!$C$3-1)&amp;"       :="))</f>
        <v>1</v>
      </c>
      <c r="AE1591">
        <f>IF(AD1591&lt;1.1,AD1591,IF(AD1591&lt;YEAR!$C$2+YEAR!$C$3-2,AD1591+1,(YEAR!$C$2+YEAR!$C$3-1)&amp;"       :="))</f>
        <v>1</v>
      </c>
      <c r="AF1591">
        <f>IF(AE1591&lt;1.1,AE1591,IF(AE1591&lt;YEAR!$C$2+YEAR!$C$3-2,AE1591+1,(YEAR!$C$2+YEAR!$C$3-1)&amp;"       :="))</f>
        <v>1</v>
      </c>
      <c r="AG1591">
        <f>IF(AF1591&lt;1.1,AF1591,IF(AF1591&lt;YEAR!$C$2+YEAR!$C$3-2,AF1591+1,(YEAR!$C$2+YEAR!$C$3-1)&amp;"       :="))</f>
        <v>1</v>
      </c>
      <c r="AH1591">
        <f>IF(AG1591&lt;1.1,AG1591,IF(AG1591&lt;YEAR!$C$2+YEAR!$C$3-2,AG1591+1,(YEAR!$C$2+YEAR!$C$3-1)&amp;"       :="))</f>
        <v>1</v>
      </c>
      <c r="AI1591">
        <f>IF(AH1591&lt;1.1,AH1591,IF(AH1591&lt;YEAR!$C$2+YEAR!$C$3-2,AH1591+1,(YEAR!$C$2+YEAR!$C$3-1)&amp;"       :="))</f>
        <v>1</v>
      </c>
      <c r="AJ1591">
        <f>IF(AI1591&lt;1.1,AI1591,IF(AI1591&lt;YEAR!$C$2+YEAR!$C$3-2,AI1591+1,(YEAR!$C$2+YEAR!$C$3-1)&amp;"       :="))</f>
        <v>1</v>
      </c>
    </row>
    <row r="1592" spans="1:36">
      <c r="A1592">
        <f t="shared" ca="1" si="118"/>
        <v>39</v>
      </c>
      <c r="B1592" t="s">
        <v>51</v>
      </c>
      <c r="C1592" t="str">
        <f ca="1">IF(D1592="",OFFSET(AvailabilityFactor!A$1,A1592,0),C1591)</f>
        <v>D2HSF0910</v>
      </c>
      <c r="D1592" t="str" cm="1">
        <f t="array" aca="1" ref="D1592" ca="1">IF(D1591="",TS_DRC!$P$5,OFFSET(TS_DRC!P$5,RIGHT(D1591,2),0,TRUE))</f>
        <v>TS30</v>
      </c>
      <c r="E1592" t="str">
        <f t="shared" ca="1" si="119"/>
        <v>TS30</v>
      </c>
      <c r="F1592">
        <f>[3]Scenarios!$H$7</f>
        <v>1</v>
      </c>
      <c r="G1592">
        <f>IF(F1592&lt;1.1,F1592,IF(F1592&lt;YEAR!$C$2+YEAR!$C$3-2,F1592+1,(YEAR!$C$2+YEAR!$C$3-1)&amp;"       :="))</f>
        <v>1</v>
      </c>
      <c r="H1592">
        <f>IF(G1592&lt;1.1,G1592,IF(G1592&lt;YEAR!$C$2+YEAR!$C$3-2,G1592+1,(YEAR!$C$2+YEAR!$C$3-1)&amp;"       :="))</f>
        <v>1</v>
      </c>
      <c r="I1592">
        <f>IF(H1592&lt;1.1,H1592,IF(H1592&lt;YEAR!$C$2+YEAR!$C$3-2,H1592+1,(YEAR!$C$2+YEAR!$C$3-1)&amp;"       :="))</f>
        <v>1</v>
      </c>
      <c r="J1592">
        <f>IF(I1592&lt;1.1,I1592,IF(I1592&lt;YEAR!$C$2+YEAR!$C$3-2,I1592+1,(YEAR!$C$2+YEAR!$C$3-1)&amp;"       :="))</f>
        <v>1</v>
      </c>
      <c r="K1592">
        <f>IF(J1592&lt;1.1,J1592,IF(J1592&lt;YEAR!$C$2+YEAR!$C$3-2,J1592+1,(YEAR!$C$2+YEAR!$C$3-1)&amp;"       :="))</f>
        <v>1</v>
      </c>
      <c r="L1592">
        <f>IF(K1592&lt;1.1,K1592,IF(K1592&lt;YEAR!$C$2+YEAR!$C$3-2,K1592+1,(YEAR!$C$2+YEAR!$C$3-1)&amp;"       :="))</f>
        <v>1</v>
      </c>
      <c r="M1592">
        <f>IF(L1592&lt;1.1,L1592,IF(L1592&lt;YEAR!$C$2+YEAR!$C$3-2,L1592+1,(YEAR!$C$2+YEAR!$C$3-1)&amp;"       :="))</f>
        <v>1</v>
      </c>
      <c r="N1592">
        <f>IF(M1592&lt;1.1,M1592,IF(M1592&lt;YEAR!$C$2+YEAR!$C$3-2,M1592+1,(YEAR!$C$2+YEAR!$C$3-1)&amp;"       :="))</f>
        <v>1</v>
      </c>
      <c r="O1592">
        <f>IF(N1592&lt;1.1,N1592,IF(N1592&lt;YEAR!$C$2+YEAR!$C$3-2,N1592+1,(YEAR!$C$2+YEAR!$C$3-1)&amp;"       :="))</f>
        <v>1</v>
      </c>
      <c r="P1592">
        <f>IF(O1592&lt;1.1,O1592,IF(O1592&lt;YEAR!$C$2+YEAR!$C$3-2,O1592+1,(YEAR!$C$2+YEAR!$C$3-1)&amp;"       :="))</f>
        <v>1</v>
      </c>
      <c r="Q1592">
        <f>IF(P1592&lt;1.1,P1592,IF(P1592&lt;YEAR!$C$2+YEAR!$C$3-2,P1592+1,(YEAR!$C$2+YEAR!$C$3-1)&amp;"       :="))</f>
        <v>1</v>
      </c>
      <c r="R1592">
        <f>IF(Q1592&lt;1.1,Q1592,IF(Q1592&lt;YEAR!$C$2+YEAR!$C$3-2,Q1592+1,(YEAR!$C$2+YEAR!$C$3-1)&amp;"       :="))</f>
        <v>1</v>
      </c>
      <c r="S1592">
        <f>IF(R1592&lt;1.1,R1592,IF(R1592&lt;YEAR!$C$2+YEAR!$C$3-2,R1592+1,(YEAR!$C$2+YEAR!$C$3-1)&amp;"       :="))</f>
        <v>1</v>
      </c>
      <c r="T1592">
        <f>IF(S1592&lt;1.1,S1592,IF(S1592&lt;YEAR!$C$2+YEAR!$C$3-2,S1592+1,(YEAR!$C$2+YEAR!$C$3-1)&amp;"       :="))</f>
        <v>1</v>
      </c>
      <c r="U1592">
        <f>IF(T1592&lt;1.1,T1592,IF(T1592&lt;YEAR!$C$2+YEAR!$C$3-2,T1592+1,(YEAR!$C$2+YEAR!$C$3-1)&amp;"       :="))</f>
        <v>1</v>
      </c>
      <c r="V1592">
        <f>IF(U1592&lt;1.1,U1592,IF(U1592&lt;YEAR!$C$2+YEAR!$C$3-2,U1592+1,(YEAR!$C$2+YEAR!$C$3-1)&amp;"       :="))</f>
        <v>1</v>
      </c>
      <c r="W1592">
        <f>IF(V1592&lt;1.1,V1592,IF(V1592&lt;YEAR!$C$2+YEAR!$C$3-2,V1592+1,(YEAR!$C$2+YEAR!$C$3-1)&amp;"       :="))</f>
        <v>1</v>
      </c>
      <c r="X1592">
        <f>IF(W1592&lt;1.1,W1592,IF(W1592&lt;YEAR!$C$2+YEAR!$C$3-2,W1592+1,(YEAR!$C$2+YEAR!$C$3-1)&amp;"       :="))</f>
        <v>1</v>
      </c>
      <c r="Y1592">
        <f>IF(X1592&lt;1.1,X1592,IF(X1592&lt;YEAR!$C$2+YEAR!$C$3-2,X1592+1,(YEAR!$C$2+YEAR!$C$3-1)&amp;"       :="))</f>
        <v>1</v>
      </c>
      <c r="Z1592">
        <f>IF(Y1592&lt;1.1,Y1592,IF(Y1592&lt;YEAR!$C$2+YEAR!$C$3-2,Y1592+1,(YEAR!$C$2+YEAR!$C$3-1)&amp;"       :="))</f>
        <v>1</v>
      </c>
      <c r="AA1592">
        <f>IF(Z1592&lt;1.1,Z1592,IF(Z1592&lt;YEAR!$C$2+YEAR!$C$3-2,Z1592+1,(YEAR!$C$2+YEAR!$C$3-1)&amp;"       :="))</f>
        <v>1</v>
      </c>
      <c r="AB1592">
        <f>IF(AA1592&lt;1.1,AA1592,IF(AA1592&lt;YEAR!$C$2+YEAR!$C$3-2,AA1592+1,(YEAR!$C$2+YEAR!$C$3-1)&amp;"       :="))</f>
        <v>1</v>
      </c>
      <c r="AC1592">
        <f>IF(AB1592&lt;1.1,AB1592,IF(AB1592&lt;YEAR!$C$2+YEAR!$C$3-2,AB1592+1,(YEAR!$C$2+YEAR!$C$3-1)&amp;"       :="))</f>
        <v>1</v>
      </c>
      <c r="AD1592">
        <f>IF(AC1592&lt;1.1,AC1592,IF(AC1592&lt;YEAR!$C$2+YEAR!$C$3-2,AC1592+1,(YEAR!$C$2+YEAR!$C$3-1)&amp;"       :="))</f>
        <v>1</v>
      </c>
      <c r="AE1592">
        <f>IF(AD1592&lt;1.1,AD1592,IF(AD1592&lt;YEAR!$C$2+YEAR!$C$3-2,AD1592+1,(YEAR!$C$2+YEAR!$C$3-1)&amp;"       :="))</f>
        <v>1</v>
      </c>
      <c r="AF1592">
        <f>IF(AE1592&lt;1.1,AE1592,IF(AE1592&lt;YEAR!$C$2+YEAR!$C$3-2,AE1592+1,(YEAR!$C$2+YEAR!$C$3-1)&amp;"       :="))</f>
        <v>1</v>
      </c>
      <c r="AG1592">
        <f>IF(AF1592&lt;1.1,AF1592,IF(AF1592&lt;YEAR!$C$2+YEAR!$C$3-2,AF1592+1,(YEAR!$C$2+YEAR!$C$3-1)&amp;"       :="))</f>
        <v>1</v>
      </c>
      <c r="AH1592">
        <f>IF(AG1592&lt;1.1,AG1592,IF(AG1592&lt;YEAR!$C$2+YEAR!$C$3-2,AG1592+1,(YEAR!$C$2+YEAR!$C$3-1)&amp;"       :="))</f>
        <v>1</v>
      </c>
      <c r="AI1592">
        <f>IF(AH1592&lt;1.1,AH1592,IF(AH1592&lt;YEAR!$C$2+YEAR!$C$3-2,AH1592+1,(YEAR!$C$2+YEAR!$C$3-1)&amp;"       :="))</f>
        <v>1</v>
      </c>
      <c r="AJ1592">
        <f>IF(AI1592&lt;1.1,AI1592,IF(AI1592&lt;YEAR!$C$2+YEAR!$C$3-2,AI1592+1,(YEAR!$C$2+YEAR!$C$3-1)&amp;"       :="))</f>
        <v>1</v>
      </c>
    </row>
    <row r="1593" spans="1:36">
      <c r="A1593">
        <f t="shared" ca="1" si="118"/>
        <v>39</v>
      </c>
      <c r="B1593" t="s">
        <v>51</v>
      </c>
      <c r="C1593" t="str">
        <f ca="1">IF(D1593="",OFFSET(AvailabilityFactor!A$1,A1593,0),C1592)</f>
        <v>D2HSF0910</v>
      </c>
      <c r="D1593" t="str" cm="1">
        <f t="array" aca="1" ref="D1593" ca="1">IF(D1592="",TS_DRC!$P$5,OFFSET(TS_DRC!P$5,RIGHT(D1592,2),0,TRUE))</f>
        <v>TS31</v>
      </c>
      <c r="E1593" t="str">
        <f t="shared" ca="1" si="119"/>
        <v>TS31</v>
      </c>
      <c r="F1593">
        <f>[3]Scenarios!$H$7</f>
        <v>1</v>
      </c>
      <c r="G1593">
        <f>IF(F1593&lt;1.1,F1593,IF(F1593&lt;YEAR!$C$2+YEAR!$C$3-2,F1593+1,(YEAR!$C$2+YEAR!$C$3-1)&amp;"       :="))</f>
        <v>1</v>
      </c>
      <c r="H1593">
        <f>IF(G1593&lt;1.1,G1593,IF(G1593&lt;YEAR!$C$2+YEAR!$C$3-2,G1593+1,(YEAR!$C$2+YEAR!$C$3-1)&amp;"       :="))</f>
        <v>1</v>
      </c>
      <c r="I1593">
        <f>IF(H1593&lt;1.1,H1593,IF(H1593&lt;YEAR!$C$2+YEAR!$C$3-2,H1593+1,(YEAR!$C$2+YEAR!$C$3-1)&amp;"       :="))</f>
        <v>1</v>
      </c>
      <c r="J1593">
        <f>IF(I1593&lt;1.1,I1593,IF(I1593&lt;YEAR!$C$2+YEAR!$C$3-2,I1593+1,(YEAR!$C$2+YEAR!$C$3-1)&amp;"       :="))</f>
        <v>1</v>
      </c>
      <c r="K1593">
        <f>IF(J1593&lt;1.1,J1593,IF(J1593&lt;YEAR!$C$2+YEAR!$C$3-2,J1593+1,(YEAR!$C$2+YEAR!$C$3-1)&amp;"       :="))</f>
        <v>1</v>
      </c>
      <c r="L1593">
        <f>IF(K1593&lt;1.1,K1593,IF(K1593&lt;YEAR!$C$2+YEAR!$C$3-2,K1593+1,(YEAR!$C$2+YEAR!$C$3-1)&amp;"       :="))</f>
        <v>1</v>
      </c>
      <c r="M1593">
        <f>IF(L1593&lt;1.1,L1593,IF(L1593&lt;YEAR!$C$2+YEAR!$C$3-2,L1593+1,(YEAR!$C$2+YEAR!$C$3-1)&amp;"       :="))</f>
        <v>1</v>
      </c>
      <c r="N1593">
        <f>IF(M1593&lt;1.1,M1593,IF(M1593&lt;YEAR!$C$2+YEAR!$C$3-2,M1593+1,(YEAR!$C$2+YEAR!$C$3-1)&amp;"       :="))</f>
        <v>1</v>
      </c>
      <c r="O1593">
        <f>IF(N1593&lt;1.1,N1593,IF(N1593&lt;YEAR!$C$2+YEAR!$C$3-2,N1593+1,(YEAR!$C$2+YEAR!$C$3-1)&amp;"       :="))</f>
        <v>1</v>
      </c>
      <c r="P1593">
        <f>IF(O1593&lt;1.1,O1593,IF(O1593&lt;YEAR!$C$2+YEAR!$C$3-2,O1593+1,(YEAR!$C$2+YEAR!$C$3-1)&amp;"       :="))</f>
        <v>1</v>
      </c>
      <c r="Q1593">
        <f>IF(P1593&lt;1.1,P1593,IF(P1593&lt;YEAR!$C$2+YEAR!$C$3-2,P1593+1,(YEAR!$C$2+YEAR!$C$3-1)&amp;"       :="))</f>
        <v>1</v>
      </c>
      <c r="R1593">
        <f>IF(Q1593&lt;1.1,Q1593,IF(Q1593&lt;YEAR!$C$2+YEAR!$C$3-2,Q1593+1,(YEAR!$C$2+YEAR!$C$3-1)&amp;"       :="))</f>
        <v>1</v>
      </c>
      <c r="S1593">
        <f>IF(R1593&lt;1.1,R1593,IF(R1593&lt;YEAR!$C$2+YEAR!$C$3-2,R1593+1,(YEAR!$C$2+YEAR!$C$3-1)&amp;"       :="))</f>
        <v>1</v>
      </c>
      <c r="T1593">
        <f>IF(S1593&lt;1.1,S1593,IF(S1593&lt;YEAR!$C$2+YEAR!$C$3-2,S1593+1,(YEAR!$C$2+YEAR!$C$3-1)&amp;"       :="))</f>
        <v>1</v>
      </c>
      <c r="U1593">
        <f>IF(T1593&lt;1.1,T1593,IF(T1593&lt;YEAR!$C$2+YEAR!$C$3-2,T1593+1,(YEAR!$C$2+YEAR!$C$3-1)&amp;"       :="))</f>
        <v>1</v>
      </c>
      <c r="V1593">
        <f>IF(U1593&lt;1.1,U1593,IF(U1593&lt;YEAR!$C$2+YEAR!$C$3-2,U1593+1,(YEAR!$C$2+YEAR!$C$3-1)&amp;"       :="))</f>
        <v>1</v>
      </c>
      <c r="W1593">
        <f>IF(V1593&lt;1.1,V1593,IF(V1593&lt;YEAR!$C$2+YEAR!$C$3-2,V1593+1,(YEAR!$C$2+YEAR!$C$3-1)&amp;"       :="))</f>
        <v>1</v>
      </c>
      <c r="X1593">
        <f>IF(W1593&lt;1.1,W1593,IF(W1593&lt;YEAR!$C$2+YEAR!$C$3-2,W1593+1,(YEAR!$C$2+YEAR!$C$3-1)&amp;"       :="))</f>
        <v>1</v>
      </c>
      <c r="Y1593">
        <f>IF(X1593&lt;1.1,X1593,IF(X1593&lt;YEAR!$C$2+YEAR!$C$3-2,X1593+1,(YEAR!$C$2+YEAR!$C$3-1)&amp;"       :="))</f>
        <v>1</v>
      </c>
      <c r="Z1593">
        <f>IF(Y1593&lt;1.1,Y1593,IF(Y1593&lt;YEAR!$C$2+YEAR!$C$3-2,Y1593+1,(YEAR!$C$2+YEAR!$C$3-1)&amp;"       :="))</f>
        <v>1</v>
      </c>
      <c r="AA1593">
        <f>IF(Z1593&lt;1.1,Z1593,IF(Z1593&lt;YEAR!$C$2+YEAR!$C$3-2,Z1593+1,(YEAR!$C$2+YEAR!$C$3-1)&amp;"       :="))</f>
        <v>1</v>
      </c>
      <c r="AB1593">
        <f>IF(AA1593&lt;1.1,AA1593,IF(AA1593&lt;YEAR!$C$2+YEAR!$C$3-2,AA1593+1,(YEAR!$C$2+YEAR!$C$3-1)&amp;"       :="))</f>
        <v>1</v>
      </c>
      <c r="AC1593">
        <f>IF(AB1593&lt;1.1,AB1593,IF(AB1593&lt;YEAR!$C$2+YEAR!$C$3-2,AB1593+1,(YEAR!$C$2+YEAR!$C$3-1)&amp;"       :="))</f>
        <v>1</v>
      </c>
      <c r="AD1593">
        <f>IF(AC1593&lt;1.1,AC1593,IF(AC1593&lt;YEAR!$C$2+YEAR!$C$3-2,AC1593+1,(YEAR!$C$2+YEAR!$C$3-1)&amp;"       :="))</f>
        <v>1</v>
      </c>
      <c r="AE1593">
        <f>IF(AD1593&lt;1.1,AD1593,IF(AD1593&lt;YEAR!$C$2+YEAR!$C$3-2,AD1593+1,(YEAR!$C$2+YEAR!$C$3-1)&amp;"       :="))</f>
        <v>1</v>
      </c>
      <c r="AF1593">
        <f>IF(AE1593&lt;1.1,AE1593,IF(AE1593&lt;YEAR!$C$2+YEAR!$C$3-2,AE1593+1,(YEAR!$C$2+YEAR!$C$3-1)&amp;"       :="))</f>
        <v>1</v>
      </c>
      <c r="AG1593">
        <f>IF(AF1593&lt;1.1,AF1593,IF(AF1593&lt;YEAR!$C$2+YEAR!$C$3-2,AF1593+1,(YEAR!$C$2+YEAR!$C$3-1)&amp;"       :="))</f>
        <v>1</v>
      </c>
      <c r="AH1593">
        <f>IF(AG1593&lt;1.1,AG1593,IF(AG1593&lt;YEAR!$C$2+YEAR!$C$3-2,AG1593+1,(YEAR!$C$2+YEAR!$C$3-1)&amp;"       :="))</f>
        <v>1</v>
      </c>
      <c r="AI1593">
        <f>IF(AH1593&lt;1.1,AH1593,IF(AH1593&lt;YEAR!$C$2+YEAR!$C$3-2,AH1593+1,(YEAR!$C$2+YEAR!$C$3-1)&amp;"       :="))</f>
        <v>1</v>
      </c>
      <c r="AJ1593">
        <f>IF(AI1593&lt;1.1,AI1593,IF(AI1593&lt;YEAR!$C$2+YEAR!$C$3-2,AI1593+1,(YEAR!$C$2+YEAR!$C$3-1)&amp;"       :="))</f>
        <v>1</v>
      </c>
    </row>
    <row r="1594" spans="1:36">
      <c r="A1594">
        <f t="shared" ca="1" si="118"/>
        <v>39</v>
      </c>
      <c r="B1594" t="s">
        <v>51</v>
      </c>
      <c r="C1594" t="str">
        <f ca="1">IF(D1594="",OFFSET(AvailabilityFactor!A$1,A1594,0),C1593)</f>
        <v>D2HSF0910</v>
      </c>
      <c r="D1594" t="str" cm="1">
        <f t="array" aca="1" ref="D1594" ca="1">IF(D1593="",TS_DRC!$P$5,OFFSET(TS_DRC!P$5,RIGHT(D1593,2),0,TRUE))</f>
        <v>TS32</v>
      </c>
      <c r="E1594" t="str">
        <f t="shared" ca="1" si="119"/>
        <v>TS32</v>
      </c>
      <c r="F1594">
        <f>[3]Scenarios!$H$7</f>
        <v>1</v>
      </c>
      <c r="G1594">
        <f>IF(F1594&lt;1.1,F1594,IF(F1594&lt;YEAR!$C$2+YEAR!$C$3-2,F1594+1,(YEAR!$C$2+YEAR!$C$3-1)&amp;"       :="))</f>
        <v>1</v>
      </c>
      <c r="H1594">
        <f>IF(G1594&lt;1.1,G1594,IF(G1594&lt;YEAR!$C$2+YEAR!$C$3-2,G1594+1,(YEAR!$C$2+YEAR!$C$3-1)&amp;"       :="))</f>
        <v>1</v>
      </c>
      <c r="I1594">
        <f>IF(H1594&lt;1.1,H1594,IF(H1594&lt;YEAR!$C$2+YEAR!$C$3-2,H1594+1,(YEAR!$C$2+YEAR!$C$3-1)&amp;"       :="))</f>
        <v>1</v>
      </c>
      <c r="J1594">
        <f>IF(I1594&lt;1.1,I1594,IF(I1594&lt;YEAR!$C$2+YEAR!$C$3-2,I1594+1,(YEAR!$C$2+YEAR!$C$3-1)&amp;"       :="))</f>
        <v>1</v>
      </c>
      <c r="K1594">
        <f>IF(J1594&lt;1.1,J1594,IF(J1594&lt;YEAR!$C$2+YEAR!$C$3-2,J1594+1,(YEAR!$C$2+YEAR!$C$3-1)&amp;"       :="))</f>
        <v>1</v>
      </c>
      <c r="L1594">
        <f>IF(K1594&lt;1.1,K1594,IF(K1594&lt;YEAR!$C$2+YEAR!$C$3-2,K1594+1,(YEAR!$C$2+YEAR!$C$3-1)&amp;"       :="))</f>
        <v>1</v>
      </c>
      <c r="M1594">
        <f>IF(L1594&lt;1.1,L1594,IF(L1594&lt;YEAR!$C$2+YEAR!$C$3-2,L1594+1,(YEAR!$C$2+YEAR!$C$3-1)&amp;"       :="))</f>
        <v>1</v>
      </c>
      <c r="N1594">
        <f>IF(M1594&lt;1.1,M1594,IF(M1594&lt;YEAR!$C$2+YEAR!$C$3-2,M1594+1,(YEAR!$C$2+YEAR!$C$3-1)&amp;"       :="))</f>
        <v>1</v>
      </c>
      <c r="O1594">
        <f>IF(N1594&lt;1.1,N1594,IF(N1594&lt;YEAR!$C$2+YEAR!$C$3-2,N1594+1,(YEAR!$C$2+YEAR!$C$3-1)&amp;"       :="))</f>
        <v>1</v>
      </c>
      <c r="P1594">
        <f>IF(O1594&lt;1.1,O1594,IF(O1594&lt;YEAR!$C$2+YEAR!$C$3-2,O1594+1,(YEAR!$C$2+YEAR!$C$3-1)&amp;"       :="))</f>
        <v>1</v>
      </c>
      <c r="Q1594">
        <f>IF(P1594&lt;1.1,P1594,IF(P1594&lt;YEAR!$C$2+YEAR!$C$3-2,P1594+1,(YEAR!$C$2+YEAR!$C$3-1)&amp;"       :="))</f>
        <v>1</v>
      </c>
      <c r="R1594">
        <f>IF(Q1594&lt;1.1,Q1594,IF(Q1594&lt;YEAR!$C$2+YEAR!$C$3-2,Q1594+1,(YEAR!$C$2+YEAR!$C$3-1)&amp;"       :="))</f>
        <v>1</v>
      </c>
      <c r="S1594">
        <f>IF(R1594&lt;1.1,R1594,IF(R1594&lt;YEAR!$C$2+YEAR!$C$3-2,R1594+1,(YEAR!$C$2+YEAR!$C$3-1)&amp;"       :="))</f>
        <v>1</v>
      </c>
      <c r="T1594">
        <f>IF(S1594&lt;1.1,S1594,IF(S1594&lt;YEAR!$C$2+YEAR!$C$3-2,S1594+1,(YEAR!$C$2+YEAR!$C$3-1)&amp;"       :="))</f>
        <v>1</v>
      </c>
      <c r="U1594">
        <f>IF(T1594&lt;1.1,T1594,IF(T1594&lt;YEAR!$C$2+YEAR!$C$3-2,T1594+1,(YEAR!$C$2+YEAR!$C$3-1)&amp;"       :="))</f>
        <v>1</v>
      </c>
      <c r="V1594">
        <f>IF(U1594&lt;1.1,U1594,IF(U1594&lt;YEAR!$C$2+YEAR!$C$3-2,U1594+1,(YEAR!$C$2+YEAR!$C$3-1)&amp;"       :="))</f>
        <v>1</v>
      </c>
      <c r="W1594">
        <f>IF(V1594&lt;1.1,V1594,IF(V1594&lt;YEAR!$C$2+YEAR!$C$3-2,V1594+1,(YEAR!$C$2+YEAR!$C$3-1)&amp;"       :="))</f>
        <v>1</v>
      </c>
      <c r="X1594">
        <f>IF(W1594&lt;1.1,W1594,IF(W1594&lt;YEAR!$C$2+YEAR!$C$3-2,W1594+1,(YEAR!$C$2+YEAR!$C$3-1)&amp;"       :="))</f>
        <v>1</v>
      </c>
      <c r="Y1594">
        <f>IF(X1594&lt;1.1,X1594,IF(X1594&lt;YEAR!$C$2+YEAR!$C$3-2,X1594+1,(YEAR!$C$2+YEAR!$C$3-1)&amp;"       :="))</f>
        <v>1</v>
      </c>
      <c r="Z1594">
        <f>IF(Y1594&lt;1.1,Y1594,IF(Y1594&lt;YEAR!$C$2+YEAR!$C$3-2,Y1594+1,(YEAR!$C$2+YEAR!$C$3-1)&amp;"       :="))</f>
        <v>1</v>
      </c>
      <c r="AA1594">
        <f>IF(Z1594&lt;1.1,Z1594,IF(Z1594&lt;YEAR!$C$2+YEAR!$C$3-2,Z1594+1,(YEAR!$C$2+YEAR!$C$3-1)&amp;"       :="))</f>
        <v>1</v>
      </c>
      <c r="AB1594">
        <f>IF(AA1594&lt;1.1,AA1594,IF(AA1594&lt;YEAR!$C$2+YEAR!$C$3-2,AA1594+1,(YEAR!$C$2+YEAR!$C$3-1)&amp;"       :="))</f>
        <v>1</v>
      </c>
      <c r="AC1594">
        <f>IF(AB1594&lt;1.1,AB1594,IF(AB1594&lt;YEAR!$C$2+YEAR!$C$3-2,AB1594+1,(YEAR!$C$2+YEAR!$C$3-1)&amp;"       :="))</f>
        <v>1</v>
      </c>
      <c r="AD1594">
        <f>IF(AC1594&lt;1.1,AC1594,IF(AC1594&lt;YEAR!$C$2+YEAR!$C$3-2,AC1594+1,(YEAR!$C$2+YEAR!$C$3-1)&amp;"       :="))</f>
        <v>1</v>
      </c>
      <c r="AE1594">
        <f>IF(AD1594&lt;1.1,AD1594,IF(AD1594&lt;YEAR!$C$2+YEAR!$C$3-2,AD1594+1,(YEAR!$C$2+YEAR!$C$3-1)&amp;"       :="))</f>
        <v>1</v>
      </c>
      <c r="AF1594">
        <f>IF(AE1594&lt;1.1,AE1594,IF(AE1594&lt;YEAR!$C$2+YEAR!$C$3-2,AE1594+1,(YEAR!$C$2+YEAR!$C$3-1)&amp;"       :="))</f>
        <v>1</v>
      </c>
      <c r="AG1594">
        <f>IF(AF1594&lt;1.1,AF1594,IF(AF1594&lt;YEAR!$C$2+YEAR!$C$3-2,AF1594+1,(YEAR!$C$2+YEAR!$C$3-1)&amp;"       :="))</f>
        <v>1</v>
      </c>
      <c r="AH1594">
        <f>IF(AG1594&lt;1.1,AG1594,IF(AG1594&lt;YEAR!$C$2+YEAR!$C$3-2,AG1594+1,(YEAR!$C$2+YEAR!$C$3-1)&amp;"       :="))</f>
        <v>1</v>
      </c>
      <c r="AI1594">
        <f>IF(AH1594&lt;1.1,AH1594,IF(AH1594&lt;YEAR!$C$2+YEAR!$C$3-2,AH1594+1,(YEAR!$C$2+YEAR!$C$3-1)&amp;"       :="))</f>
        <v>1</v>
      </c>
      <c r="AJ1594">
        <f>IF(AI1594&lt;1.1,AI1594,IF(AI1594&lt;YEAR!$C$2+YEAR!$C$3-2,AI1594+1,(YEAR!$C$2+YEAR!$C$3-1)&amp;"       :="))</f>
        <v>1</v>
      </c>
    </row>
    <row r="1595" spans="1:36">
      <c r="A1595">
        <f t="shared" ca="1" si="118"/>
        <v>39</v>
      </c>
      <c r="B1595" t="s">
        <v>51</v>
      </c>
      <c r="C1595" t="str">
        <f ca="1">IF(D1595="",OFFSET(AvailabilityFactor!A$1,A1595,0),C1594)</f>
        <v>D2HSF0910</v>
      </c>
      <c r="D1595" t="str" cm="1">
        <f t="array" aca="1" ref="D1595" ca="1">IF(D1594="",TS_DRC!$P$5,OFFSET(TS_DRC!P$5,RIGHT(D1594,2),0,TRUE))</f>
        <v>TS33</v>
      </c>
      <c r="E1595" t="str">
        <f t="shared" ca="1" si="119"/>
        <v>TS33</v>
      </c>
      <c r="F1595">
        <f>[3]Scenarios!$H$7</f>
        <v>1</v>
      </c>
      <c r="G1595">
        <f>IF(F1595&lt;1.1,F1595,IF(F1595&lt;YEAR!$C$2+YEAR!$C$3-2,F1595+1,(YEAR!$C$2+YEAR!$C$3-1)&amp;"       :="))</f>
        <v>1</v>
      </c>
      <c r="H1595">
        <f>IF(G1595&lt;1.1,G1595,IF(G1595&lt;YEAR!$C$2+YEAR!$C$3-2,G1595+1,(YEAR!$C$2+YEAR!$C$3-1)&amp;"       :="))</f>
        <v>1</v>
      </c>
      <c r="I1595">
        <f>IF(H1595&lt;1.1,H1595,IF(H1595&lt;YEAR!$C$2+YEAR!$C$3-2,H1595+1,(YEAR!$C$2+YEAR!$C$3-1)&amp;"       :="))</f>
        <v>1</v>
      </c>
      <c r="J1595">
        <f>IF(I1595&lt;1.1,I1595,IF(I1595&lt;YEAR!$C$2+YEAR!$C$3-2,I1595+1,(YEAR!$C$2+YEAR!$C$3-1)&amp;"       :="))</f>
        <v>1</v>
      </c>
      <c r="K1595">
        <f>IF(J1595&lt;1.1,J1595,IF(J1595&lt;YEAR!$C$2+YEAR!$C$3-2,J1595+1,(YEAR!$C$2+YEAR!$C$3-1)&amp;"       :="))</f>
        <v>1</v>
      </c>
      <c r="L1595">
        <f>IF(K1595&lt;1.1,K1595,IF(K1595&lt;YEAR!$C$2+YEAR!$C$3-2,K1595+1,(YEAR!$C$2+YEAR!$C$3-1)&amp;"       :="))</f>
        <v>1</v>
      </c>
      <c r="M1595">
        <f>IF(L1595&lt;1.1,L1595,IF(L1595&lt;YEAR!$C$2+YEAR!$C$3-2,L1595+1,(YEAR!$C$2+YEAR!$C$3-1)&amp;"       :="))</f>
        <v>1</v>
      </c>
      <c r="N1595">
        <f>IF(M1595&lt;1.1,M1595,IF(M1595&lt;YEAR!$C$2+YEAR!$C$3-2,M1595+1,(YEAR!$C$2+YEAR!$C$3-1)&amp;"       :="))</f>
        <v>1</v>
      </c>
      <c r="O1595">
        <f>IF(N1595&lt;1.1,N1595,IF(N1595&lt;YEAR!$C$2+YEAR!$C$3-2,N1595+1,(YEAR!$C$2+YEAR!$C$3-1)&amp;"       :="))</f>
        <v>1</v>
      </c>
      <c r="P1595">
        <f>IF(O1595&lt;1.1,O1595,IF(O1595&lt;YEAR!$C$2+YEAR!$C$3-2,O1595+1,(YEAR!$C$2+YEAR!$C$3-1)&amp;"       :="))</f>
        <v>1</v>
      </c>
      <c r="Q1595">
        <f>IF(P1595&lt;1.1,P1595,IF(P1595&lt;YEAR!$C$2+YEAR!$C$3-2,P1595+1,(YEAR!$C$2+YEAR!$C$3-1)&amp;"       :="))</f>
        <v>1</v>
      </c>
      <c r="R1595">
        <f>IF(Q1595&lt;1.1,Q1595,IF(Q1595&lt;YEAR!$C$2+YEAR!$C$3-2,Q1595+1,(YEAR!$C$2+YEAR!$C$3-1)&amp;"       :="))</f>
        <v>1</v>
      </c>
      <c r="S1595">
        <f>IF(R1595&lt;1.1,R1595,IF(R1595&lt;YEAR!$C$2+YEAR!$C$3-2,R1595+1,(YEAR!$C$2+YEAR!$C$3-1)&amp;"       :="))</f>
        <v>1</v>
      </c>
      <c r="T1595">
        <f>IF(S1595&lt;1.1,S1595,IF(S1595&lt;YEAR!$C$2+YEAR!$C$3-2,S1595+1,(YEAR!$C$2+YEAR!$C$3-1)&amp;"       :="))</f>
        <v>1</v>
      </c>
      <c r="U1595">
        <f>IF(T1595&lt;1.1,T1595,IF(T1595&lt;YEAR!$C$2+YEAR!$C$3-2,T1595+1,(YEAR!$C$2+YEAR!$C$3-1)&amp;"       :="))</f>
        <v>1</v>
      </c>
      <c r="V1595">
        <f>IF(U1595&lt;1.1,U1595,IF(U1595&lt;YEAR!$C$2+YEAR!$C$3-2,U1595+1,(YEAR!$C$2+YEAR!$C$3-1)&amp;"       :="))</f>
        <v>1</v>
      </c>
      <c r="W1595">
        <f>IF(V1595&lt;1.1,V1595,IF(V1595&lt;YEAR!$C$2+YEAR!$C$3-2,V1595+1,(YEAR!$C$2+YEAR!$C$3-1)&amp;"       :="))</f>
        <v>1</v>
      </c>
      <c r="X1595">
        <f>IF(W1595&lt;1.1,W1595,IF(W1595&lt;YEAR!$C$2+YEAR!$C$3-2,W1595+1,(YEAR!$C$2+YEAR!$C$3-1)&amp;"       :="))</f>
        <v>1</v>
      </c>
      <c r="Y1595">
        <f>IF(X1595&lt;1.1,X1595,IF(X1595&lt;YEAR!$C$2+YEAR!$C$3-2,X1595+1,(YEAR!$C$2+YEAR!$C$3-1)&amp;"       :="))</f>
        <v>1</v>
      </c>
      <c r="Z1595">
        <f>IF(Y1595&lt;1.1,Y1595,IF(Y1595&lt;YEAR!$C$2+YEAR!$C$3-2,Y1595+1,(YEAR!$C$2+YEAR!$C$3-1)&amp;"       :="))</f>
        <v>1</v>
      </c>
      <c r="AA1595">
        <f>IF(Z1595&lt;1.1,Z1595,IF(Z1595&lt;YEAR!$C$2+YEAR!$C$3-2,Z1595+1,(YEAR!$C$2+YEAR!$C$3-1)&amp;"       :="))</f>
        <v>1</v>
      </c>
      <c r="AB1595">
        <f>IF(AA1595&lt;1.1,AA1595,IF(AA1595&lt;YEAR!$C$2+YEAR!$C$3-2,AA1595+1,(YEAR!$C$2+YEAR!$C$3-1)&amp;"       :="))</f>
        <v>1</v>
      </c>
      <c r="AC1595">
        <f>IF(AB1595&lt;1.1,AB1595,IF(AB1595&lt;YEAR!$C$2+YEAR!$C$3-2,AB1595+1,(YEAR!$C$2+YEAR!$C$3-1)&amp;"       :="))</f>
        <v>1</v>
      </c>
      <c r="AD1595">
        <f>IF(AC1595&lt;1.1,AC1595,IF(AC1595&lt;YEAR!$C$2+YEAR!$C$3-2,AC1595+1,(YEAR!$C$2+YEAR!$C$3-1)&amp;"       :="))</f>
        <v>1</v>
      </c>
      <c r="AE1595">
        <f>IF(AD1595&lt;1.1,AD1595,IF(AD1595&lt;YEAR!$C$2+YEAR!$C$3-2,AD1595+1,(YEAR!$C$2+YEAR!$C$3-1)&amp;"       :="))</f>
        <v>1</v>
      </c>
      <c r="AF1595">
        <f>IF(AE1595&lt;1.1,AE1595,IF(AE1595&lt;YEAR!$C$2+YEAR!$C$3-2,AE1595+1,(YEAR!$C$2+YEAR!$C$3-1)&amp;"       :="))</f>
        <v>1</v>
      </c>
      <c r="AG1595">
        <f>IF(AF1595&lt;1.1,AF1595,IF(AF1595&lt;YEAR!$C$2+YEAR!$C$3-2,AF1595+1,(YEAR!$C$2+YEAR!$C$3-1)&amp;"       :="))</f>
        <v>1</v>
      </c>
      <c r="AH1595">
        <f>IF(AG1595&lt;1.1,AG1595,IF(AG1595&lt;YEAR!$C$2+YEAR!$C$3-2,AG1595+1,(YEAR!$C$2+YEAR!$C$3-1)&amp;"       :="))</f>
        <v>1</v>
      </c>
      <c r="AI1595">
        <f>IF(AH1595&lt;1.1,AH1595,IF(AH1595&lt;YEAR!$C$2+YEAR!$C$3-2,AH1595+1,(YEAR!$C$2+YEAR!$C$3-1)&amp;"       :="))</f>
        <v>1</v>
      </c>
      <c r="AJ1595">
        <f>IF(AI1595&lt;1.1,AI1595,IF(AI1595&lt;YEAR!$C$2+YEAR!$C$3-2,AI1595+1,(YEAR!$C$2+YEAR!$C$3-1)&amp;"       :="))</f>
        <v>1</v>
      </c>
    </row>
    <row r="1596" spans="1:36">
      <c r="A1596">
        <f t="shared" ca="1" si="118"/>
        <v>39</v>
      </c>
      <c r="B1596" t="s">
        <v>51</v>
      </c>
      <c r="C1596" t="str">
        <f ca="1">IF(D1596="",OFFSET(AvailabilityFactor!A$1,A1596,0),C1595)</f>
        <v>D2HSF0910</v>
      </c>
      <c r="D1596" t="str" cm="1">
        <f t="array" aca="1" ref="D1596" ca="1">IF(D1595="",TS_DRC!$P$5,OFFSET(TS_DRC!P$5,RIGHT(D1595,2),0,TRUE))</f>
        <v>TS34</v>
      </c>
      <c r="E1596" t="str">
        <f t="shared" ca="1" si="119"/>
        <v>TS34</v>
      </c>
      <c r="F1596">
        <f>[3]Scenarios!$H$7</f>
        <v>1</v>
      </c>
      <c r="G1596">
        <f>IF(F1596&lt;1.1,F1596,IF(F1596&lt;YEAR!$C$2+YEAR!$C$3-2,F1596+1,(YEAR!$C$2+YEAR!$C$3-1)&amp;"       :="))</f>
        <v>1</v>
      </c>
      <c r="H1596">
        <f>IF(G1596&lt;1.1,G1596,IF(G1596&lt;YEAR!$C$2+YEAR!$C$3-2,G1596+1,(YEAR!$C$2+YEAR!$C$3-1)&amp;"       :="))</f>
        <v>1</v>
      </c>
      <c r="I1596">
        <f>IF(H1596&lt;1.1,H1596,IF(H1596&lt;YEAR!$C$2+YEAR!$C$3-2,H1596+1,(YEAR!$C$2+YEAR!$C$3-1)&amp;"       :="))</f>
        <v>1</v>
      </c>
      <c r="J1596">
        <f>IF(I1596&lt;1.1,I1596,IF(I1596&lt;YEAR!$C$2+YEAR!$C$3-2,I1596+1,(YEAR!$C$2+YEAR!$C$3-1)&amp;"       :="))</f>
        <v>1</v>
      </c>
      <c r="K1596">
        <f>IF(J1596&lt;1.1,J1596,IF(J1596&lt;YEAR!$C$2+YEAR!$C$3-2,J1596+1,(YEAR!$C$2+YEAR!$C$3-1)&amp;"       :="))</f>
        <v>1</v>
      </c>
      <c r="L1596">
        <f>IF(K1596&lt;1.1,K1596,IF(K1596&lt;YEAR!$C$2+YEAR!$C$3-2,K1596+1,(YEAR!$C$2+YEAR!$C$3-1)&amp;"       :="))</f>
        <v>1</v>
      </c>
      <c r="M1596">
        <f>IF(L1596&lt;1.1,L1596,IF(L1596&lt;YEAR!$C$2+YEAR!$C$3-2,L1596+1,(YEAR!$C$2+YEAR!$C$3-1)&amp;"       :="))</f>
        <v>1</v>
      </c>
      <c r="N1596">
        <f>IF(M1596&lt;1.1,M1596,IF(M1596&lt;YEAR!$C$2+YEAR!$C$3-2,M1596+1,(YEAR!$C$2+YEAR!$C$3-1)&amp;"       :="))</f>
        <v>1</v>
      </c>
      <c r="O1596">
        <f>IF(N1596&lt;1.1,N1596,IF(N1596&lt;YEAR!$C$2+YEAR!$C$3-2,N1596+1,(YEAR!$C$2+YEAR!$C$3-1)&amp;"       :="))</f>
        <v>1</v>
      </c>
      <c r="P1596">
        <f>IF(O1596&lt;1.1,O1596,IF(O1596&lt;YEAR!$C$2+YEAR!$C$3-2,O1596+1,(YEAR!$C$2+YEAR!$C$3-1)&amp;"       :="))</f>
        <v>1</v>
      </c>
      <c r="Q1596">
        <f>IF(P1596&lt;1.1,P1596,IF(P1596&lt;YEAR!$C$2+YEAR!$C$3-2,P1596+1,(YEAR!$C$2+YEAR!$C$3-1)&amp;"       :="))</f>
        <v>1</v>
      </c>
      <c r="R1596">
        <f>IF(Q1596&lt;1.1,Q1596,IF(Q1596&lt;YEAR!$C$2+YEAR!$C$3-2,Q1596+1,(YEAR!$C$2+YEAR!$C$3-1)&amp;"       :="))</f>
        <v>1</v>
      </c>
      <c r="S1596">
        <f>IF(R1596&lt;1.1,R1596,IF(R1596&lt;YEAR!$C$2+YEAR!$C$3-2,R1596+1,(YEAR!$C$2+YEAR!$C$3-1)&amp;"       :="))</f>
        <v>1</v>
      </c>
      <c r="T1596">
        <f>IF(S1596&lt;1.1,S1596,IF(S1596&lt;YEAR!$C$2+YEAR!$C$3-2,S1596+1,(YEAR!$C$2+YEAR!$C$3-1)&amp;"       :="))</f>
        <v>1</v>
      </c>
      <c r="U1596">
        <f>IF(T1596&lt;1.1,T1596,IF(T1596&lt;YEAR!$C$2+YEAR!$C$3-2,T1596+1,(YEAR!$C$2+YEAR!$C$3-1)&amp;"       :="))</f>
        <v>1</v>
      </c>
      <c r="V1596">
        <f>IF(U1596&lt;1.1,U1596,IF(U1596&lt;YEAR!$C$2+YEAR!$C$3-2,U1596+1,(YEAR!$C$2+YEAR!$C$3-1)&amp;"       :="))</f>
        <v>1</v>
      </c>
      <c r="W1596">
        <f>IF(V1596&lt;1.1,V1596,IF(V1596&lt;YEAR!$C$2+YEAR!$C$3-2,V1596+1,(YEAR!$C$2+YEAR!$C$3-1)&amp;"       :="))</f>
        <v>1</v>
      </c>
      <c r="X1596">
        <f>IF(W1596&lt;1.1,W1596,IF(W1596&lt;YEAR!$C$2+YEAR!$C$3-2,W1596+1,(YEAR!$C$2+YEAR!$C$3-1)&amp;"       :="))</f>
        <v>1</v>
      </c>
      <c r="Y1596">
        <f>IF(X1596&lt;1.1,X1596,IF(X1596&lt;YEAR!$C$2+YEAR!$C$3-2,X1596+1,(YEAR!$C$2+YEAR!$C$3-1)&amp;"       :="))</f>
        <v>1</v>
      </c>
      <c r="Z1596">
        <f>IF(Y1596&lt;1.1,Y1596,IF(Y1596&lt;YEAR!$C$2+YEAR!$C$3-2,Y1596+1,(YEAR!$C$2+YEAR!$C$3-1)&amp;"       :="))</f>
        <v>1</v>
      </c>
      <c r="AA1596">
        <f>IF(Z1596&lt;1.1,Z1596,IF(Z1596&lt;YEAR!$C$2+YEAR!$C$3-2,Z1596+1,(YEAR!$C$2+YEAR!$C$3-1)&amp;"       :="))</f>
        <v>1</v>
      </c>
      <c r="AB1596">
        <f>IF(AA1596&lt;1.1,AA1596,IF(AA1596&lt;YEAR!$C$2+YEAR!$C$3-2,AA1596+1,(YEAR!$C$2+YEAR!$C$3-1)&amp;"       :="))</f>
        <v>1</v>
      </c>
      <c r="AC1596">
        <f>IF(AB1596&lt;1.1,AB1596,IF(AB1596&lt;YEAR!$C$2+YEAR!$C$3-2,AB1596+1,(YEAR!$C$2+YEAR!$C$3-1)&amp;"       :="))</f>
        <v>1</v>
      </c>
      <c r="AD1596">
        <f>IF(AC1596&lt;1.1,AC1596,IF(AC1596&lt;YEAR!$C$2+YEAR!$C$3-2,AC1596+1,(YEAR!$C$2+YEAR!$C$3-1)&amp;"       :="))</f>
        <v>1</v>
      </c>
      <c r="AE1596">
        <f>IF(AD1596&lt;1.1,AD1596,IF(AD1596&lt;YEAR!$C$2+YEAR!$C$3-2,AD1596+1,(YEAR!$C$2+YEAR!$C$3-1)&amp;"       :="))</f>
        <v>1</v>
      </c>
      <c r="AF1596">
        <f>IF(AE1596&lt;1.1,AE1596,IF(AE1596&lt;YEAR!$C$2+YEAR!$C$3-2,AE1596+1,(YEAR!$C$2+YEAR!$C$3-1)&amp;"       :="))</f>
        <v>1</v>
      </c>
      <c r="AG1596">
        <f>IF(AF1596&lt;1.1,AF1596,IF(AF1596&lt;YEAR!$C$2+YEAR!$C$3-2,AF1596+1,(YEAR!$C$2+YEAR!$C$3-1)&amp;"       :="))</f>
        <v>1</v>
      </c>
      <c r="AH1596">
        <f>IF(AG1596&lt;1.1,AG1596,IF(AG1596&lt;YEAR!$C$2+YEAR!$C$3-2,AG1596+1,(YEAR!$C$2+YEAR!$C$3-1)&amp;"       :="))</f>
        <v>1</v>
      </c>
      <c r="AI1596">
        <f>IF(AH1596&lt;1.1,AH1596,IF(AH1596&lt;YEAR!$C$2+YEAR!$C$3-2,AH1596+1,(YEAR!$C$2+YEAR!$C$3-1)&amp;"       :="))</f>
        <v>1</v>
      </c>
      <c r="AJ1596">
        <f>IF(AI1596&lt;1.1,AI1596,IF(AI1596&lt;YEAR!$C$2+YEAR!$C$3-2,AI1596+1,(YEAR!$C$2+YEAR!$C$3-1)&amp;"       :="))</f>
        <v>1</v>
      </c>
    </row>
    <row r="1597" spans="1:36">
      <c r="A1597">
        <f t="shared" ca="1" si="118"/>
        <v>39</v>
      </c>
      <c r="B1597" t="s">
        <v>51</v>
      </c>
      <c r="C1597" t="str">
        <f ca="1">IF(D1597="",OFFSET(AvailabilityFactor!A$1,A1597,0),C1596)</f>
        <v>D2HSF0910</v>
      </c>
      <c r="D1597" t="str" cm="1">
        <f t="array" aca="1" ref="D1597" ca="1">IF(D1596="",TS_DRC!$P$5,OFFSET(TS_DRC!P$5,RIGHT(D1596,2),0,TRUE))</f>
        <v>TS35</v>
      </c>
      <c r="E1597" t="str">
        <f t="shared" ca="1" si="119"/>
        <v>TS35</v>
      </c>
      <c r="F1597">
        <f>[3]Scenarios!$H$7</f>
        <v>1</v>
      </c>
      <c r="G1597">
        <f>IF(F1597&lt;1.1,F1597,IF(F1597&lt;YEAR!$C$2+YEAR!$C$3-2,F1597+1,(YEAR!$C$2+YEAR!$C$3-1)&amp;"       :="))</f>
        <v>1</v>
      </c>
      <c r="H1597">
        <f>IF(G1597&lt;1.1,G1597,IF(G1597&lt;YEAR!$C$2+YEAR!$C$3-2,G1597+1,(YEAR!$C$2+YEAR!$C$3-1)&amp;"       :="))</f>
        <v>1</v>
      </c>
      <c r="I1597">
        <f>IF(H1597&lt;1.1,H1597,IF(H1597&lt;YEAR!$C$2+YEAR!$C$3-2,H1597+1,(YEAR!$C$2+YEAR!$C$3-1)&amp;"       :="))</f>
        <v>1</v>
      </c>
      <c r="J1597">
        <f>IF(I1597&lt;1.1,I1597,IF(I1597&lt;YEAR!$C$2+YEAR!$C$3-2,I1597+1,(YEAR!$C$2+YEAR!$C$3-1)&amp;"       :="))</f>
        <v>1</v>
      </c>
      <c r="K1597">
        <f>IF(J1597&lt;1.1,J1597,IF(J1597&lt;YEAR!$C$2+YEAR!$C$3-2,J1597+1,(YEAR!$C$2+YEAR!$C$3-1)&amp;"       :="))</f>
        <v>1</v>
      </c>
      <c r="L1597">
        <f>IF(K1597&lt;1.1,K1597,IF(K1597&lt;YEAR!$C$2+YEAR!$C$3-2,K1597+1,(YEAR!$C$2+YEAR!$C$3-1)&amp;"       :="))</f>
        <v>1</v>
      </c>
      <c r="M1597">
        <f>IF(L1597&lt;1.1,L1597,IF(L1597&lt;YEAR!$C$2+YEAR!$C$3-2,L1597+1,(YEAR!$C$2+YEAR!$C$3-1)&amp;"       :="))</f>
        <v>1</v>
      </c>
      <c r="N1597">
        <f>IF(M1597&lt;1.1,M1597,IF(M1597&lt;YEAR!$C$2+YEAR!$C$3-2,M1597+1,(YEAR!$C$2+YEAR!$C$3-1)&amp;"       :="))</f>
        <v>1</v>
      </c>
      <c r="O1597">
        <f>IF(N1597&lt;1.1,N1597,IF(N1597&lt;YEAR!$C$2+YEAR!$C$3-2,N1597+1,(YEAR!$C$2+YEAR!$C$3-1)&amp;"       :="))</f>
        <v>1</v>
      </c>
      <c r="P1597">
        <f>IF(O1597&lt;1.1,O1597,IF(O1597&lt;YEAR!$C$2+YEAR!$C$3-2,O1597+1,(YEAR!$C$2+YEAR!$C$3-1)&amp;"       :="))</f>
        <v>1</v>
      </c>
      <c r="Q1597">
        <f>IF(P1597&lt;1.1,P1597,IF(P1597&lt;YEAR!$C$2+YEAR!$C$3-2,P1597+1,(YEAR!$C$2+YEAR!$C$3-1)&amp;"       :="))</f>
        <v>1</v>
      </c>
      <c r="R1597">
        <f>IF(Q1597&lt;1.1,Q1597,IF(Q1597&lt;YEAR!$C$2+YEAR!$C$3-2,Q1597+1,(YEAR!$C$2+YEAR!$C$3-1)&amp;"       :="))</f>
        <v>1</v>
      </c>
      <c r="S1597">
        <f>IF(R1597&lt;1.1,R1597,IF(R1597&lt;YEAR!$C$2+YEAR!$C$3-2,R1597+1,(YEAR!$C$2+YEAR!$C$3-1)&amp;"       :="))</f>
        <v>1</v>
      </c>
      <c r="T1597">
        <f>IF(S1597&lt;1.1,S1597,IF(S1597&lt;YEAR!$C$2+YEAR!$C$3-2,S1597+1,(YEAR!$C$2+YEAR!$C$3-1)&amp;"       :="))</f>
        <v>1</v>
      </c>
      <c r="U1597">
        <f>IF(T1597&lt;1.1,T1597,IF(T1597&lt;YEAR!$C$2+YEAR!$C$3-2,T1597+1,(YEAR!$C$2+YEAR!$C$3-1)&amp;"       :="))</f>
        <v>1</v>
      </c>
      <c r="V1597">
        <f>IF(U1597&lt;1.1,U1597,IF(U1597&lt;YEAR!$C$2+YEAR!$C$3-2,U1597+1,(YEAR!$C$2+YEAR!$C$3-1)&amp;"       :="))</f>
        <v>1</v>
      </c>
      <c r="W1597">
        <f>IF(V1597&lt;1.1,V1597,IF(V1597&lt;YEAR!$C$2+YEAR!$C$3-2,V1597+1,(YEAR!$C$2+YEAR!$C$3-1)&amp;"       :="))</f>
        <v>1</v>
      </c>
      <c r="X1597">
        <f>IF(W1597&lt;1.1,W1597,IF(W1597&lt;YEAR!$C$2+YEAR!$C$3-2,W1597+1,(YEAR!$C$2+YEAR!$C$3-1)&amp;"       :="))</f>
        <v>1</v>
      </c>
      <c r="Y1597">
        <f>IF(X1597&lt;1.1,X1597,IF(X1597&lt;YEAR!$C$2+YEAR!$C$3-2,X1597+1,(YEAR!$C$2+YEAR!$C$3-1)&amp;"       :="))</f>
        <v>1</v>
      </c>
      <c r="Z1597">
        <f>IF(Y1597&lt;1.1,Y1597,IF(Y1597&lt;YEAR!$C$2+YEAR!$C$3-2,Y1597+1,(YEAR!$C$2+YEAR!$C$3-1)&amp;"       :="))</f>
        <v>1</v>
      </c>
      <c r="AA1597">
        <f>IF(Z1597&lt;1.1,Z1597,IF(Z1597&lt;YEAR!$C$2+YEAR!$C$3-2,Z1597+1,(YEAR!$C$2+YEAR!$C$3-1)&amp;"       :="))</f>
        <v>1</v>
      </c>
      <c r="AB1597">
        <f>IF(AA1597&lt;1.1,AA1597,IF(AA1597&lt;YEAR!$C$2+YEAR!$C$3-2,AA1597+1,(YEAR!$C$2+YEAR!$C$3-1)&amp;"       :="))</f>
        <v>1</v>
      </c>
      <c r="AC1597">
        <f>IF(AB1597&lt;1.1,AB1597,IF(AB1597&lt;YEAR!$C$2+YEAR!$C$3-2,AB1597+1,(YEAR!$C$2+YEAR!$C$3-1)&amp;"       :="))</f>
        <v>1</v>
      </c>
      <c r="AD1597">
        <f>IF(AC1597&lt;1.1,AC1597,IF(AC1597&lt;YEAR!$C$2+YEAR!$C$3-2,AC1597+1,(YEAR!$C$2+YEAR!$C$3-1)&amp;"       :="))</f>
        <v>1</v>
      </c>
      <c r="AE1597">
        <f>IF(AD1597&lt;1.1,AD1597,IF(AD1597&lt;YEAR!$C$2+YEAR!$C$3-2,AD1597+1,(YEAR!$C$2+YEAR!$C$3-1)&amp;"       :="))</f>
        <v>1</v>
      </c>
      <c r="AF1597">
        <f>IF(AE1597&lt;1.1,AE1597,IF(AE1597&lt;YEAR!$C$2+YEAR!$C$3-2,AE1597+1,(YEAR!$C$2+YEAR!$C$3-1)&amp;"       :="))</f>
        <v>1</v>
      </c>
      <c r="AG1597">
        <f>IF(AF1597&lt;1.1,AF1597,IF(AF1597&lt;YEAR!$C$2+YEAR!$C$3-2,AF1597+1,(YEAR!$C$2+YEAR!$C$3-1)&amp;"       :="))</f>
        <v>1</v>
      </c>
      <c r="AH1597">
        <f>IF(AG1597&lt;1.1,AG1597,IF(AG1597&lt;YEAR!$C$2+YEAR!$C$3-2,AG1597+1,(YEAR!$C$2+YEAR!$C$3-1)&amp;"       :="))</f>
        <v>1</v>
      </c>
      <c r="AI1597">
        <f>IF(AH1597&lt;1.1,AH1597,IF(AH1597&lt;YEAR!$C$2+YEAR!$C$3-2,AH1597+1,(YEAR!$C$2+YEAR!$C$3-1)&amp;"       :="))</f>
        <v>1</v>
      </c>
      <c r="AJ1597">
        <f>IF(AI1597&lt;1.1,AI1597,IF(AI1597&lt;YEAR!$C$2+YEAR!$C$3-2,AI1597+1,(YEAR!$C$2+YEAR!$C$3-1)&amp;"       :="))</f>
        <v>1</v>
      </c>
    </row>
    <row r="1598" spans="1:36">
      <c r="A1598">
        <f t="shared" ca="1" si="118"/>
        <v>39</v>
      </c>
      <c r="B1598" t="s">
        <v>51</v>
      </c>
      <c r="C1598" t="str">
        <f ca="1">IF(D1598="",OFFSET(AvailabilityFactor!A$1,A1598,0),C1597)</f>
        <v>D2HSF0910</v>
      </c>
      <c r="D1598" t="str" cm="1">
        <f t="array" aca="1" ref="D1598" ca="1">IF(D1597="",TS_DRC!$P$5,OFFSET(TS_DRC!P$5,RIGHT(D1597,2),0,TRUE))</f>
        <v>TS36</v>
      </c>
      <c r="E1598" t="str">
        <f t="shared" ca="1" si="119"/>
        <v>TS36</v>
      </c>
      <c r="F1598">
        <f>[3]Scenarios!$H$7</f>
        <v>1</v>
      </c>
      <c r="G1598">
        <f>IF(F1598&lt;1.1,F1598,IF(F1598&lt;YEAR!$C$2+YEAR!$C$3-2,F1598+1,(YEAR!$C$2+YEAR!$C$3-1)&amp;"       :="))</f>
        <v>1</v>
      </c>
      <c r="H1598">
        <f>IF(G1598&lt;1.1,G1598,IF(G1598&lt;YEAR!$C$2+YEAR!$C$3-2,G1598+1,(YEAR!$C$2+YEAR!$C$3-1)&amp;"       :="))</f>
        <v>1</v>
      </c>
      <c r="I1598">
        <f>IF(H1598&lt;1.1,H1598,IF(H1598&lt;YEAR!$C$2+YEAR!$C$3-2,H1598+1,(YEAR!$C$2+YEAR!$C$3-1)&amp;"       :="))</f>
        <v>1</v>
      </c>
      <c r="J1598">
        <f>IF(I1598&lt;1.1,I1598,IF(I1598&lt;YEAR!$C$2+YEAR!$C$3-2,I1598+1,(YEAR!$C$2+YEAR!$C$3-1)&amp;"       :="))</f>
        <v>1</v>
      </c>
      <c r="K1598">
        <f>IF(J1598&lt;1.1,J1598,IF(J1598&lt;YEAR!$C$2+YEAR!$C$3-2,J1598+1,(YEAR!$C$2+YEAR!$C$3-1)&amp;"       :="))</f>
        <v>1</v>
      </c>
      <c r="L1598">
        <f>IF(K1598&lt;1.1,K1598,IF(K1598&lt;YEAR!$C$2+YEAR!$C$3-2,K1598+1,(YEAR!$C$2+YEAR!$C$3-1)&amp;"       :="))</f>
        <v>1</v>
      </c>
      <c r="M1598">
        <f>IF(L1598&lt;1.1,L1598,IF(L1598&lt;YEAR!$C$2+YEAR!$C$3-2,L1598+1,(YEAR!$C$2+YEAR!$C$3-1)&amp;"       :="))</f>
        <v>1</v>
      </c>
      <c r="N1598">
        <f>IF(M1598&lt;1.1,M1598,IF(M1598&lt;YEAR!$C$2+YEAR!$C$3-2,M1598+1,(YEAR!$C$2+YEAR!$C$3-1)&amp;"       :="))</f>
        <v>1</v>
      </c>
      <c r="O1598">
        <f>IF(N1598&lt;1.1,N1598,IF(N1598&lt;YEAR!$C$2+YEAR!$C$3-2,N1598+1,(YEAR!$C$2+YEAR!$C$3-1)&amp;"       :="))</f>
        <v>1</v>
      </c>
      <c r="P1598">
        <f>IF(O1598&lt;1.1,O1598,IF(O1598&lt;YEAR!$C$2+YEAR!$C$3-2,O1598+1,(YEAR!$C$2+YEAR!$C$3-1)&amp;"       :="))</f>
        <v>1</v>
      </c>
      <c r="Q1598">
        <f>IF(P1598&lt;1.1,P1598,IF(P1598&lt;YEAR!$C$2+YEAR!$C$3-2,P1598+1,(YEAR!$C$2+YEAR!$C$3-1)&amp;"       :="))</f>
        <v>1</v>
      </c>
      <c r="R1598">
        <f>IF(Q1598&lt;1.1,Q1598,IF(Q1598&lt;YEAR!$C$2+YEAR!$C$3-2,Q1598+1,(YEAR!$C$2+YEAR!$C$3-1)&amp;"       :="))</f>
        <v>1</v>
      </c>
      <c r="S1598">
        <f>IF(R1598&lt;1.1,R1598,IF(R1598&lt;YEAR!$C$2+YEAR!$C$3-2,R1598+1,(YEAR!$C$2+YEAR!$C$3-1)&amp;"       :="))</f>
        <v>1</v>
      </c>
      <c r="T1598">
        <f>IF(S1598&lt;1.1,S1598,IF(S1598&lt;YEAR!$C$2+YEAR!$C$3-2,S1598+1,(YEAR!$C$2+YEAR!$C$3-1)&amp;"       :="))</f>
        <v>1</v>
      </c>
      <c r="U1598">
        <f>IF(T1598&lt;1.1,T1598,IF(T1598&lt;YEAR!$C$2+YEAR!$C$3-2,T1598+1,(YEAR!$C$2+YEAR!$C$3-1)&amp;"       :="))</f>
        <v>1</v>
      </c>
      <c r="V1598">
        <f>IF(U1598&lt;1.1,U1598,IF(U1598&lt;YEAR!$C$2+YEAR!$C$3-2,U1598+1,(YEAR!$C$2+YEAR!$C$3-1)&amp;"       :="))</f>
        <v>1</v>
      </c>
      <c r="W1598">
        <f>IF(V1598&lt;1.1,V1598,IF(V1598&lt;YEAR!$C$2+YEAR!$C$3-2,V1598+1,(YEAR!$C$2+YEAR!$C$3-1)&amp;"       :="))</f>
        <v>1</v>
      </c>
      <c r="X1598">
        <f>IF(W1598&lt;1.1,W1598,IF(W1598&lt;YEAR!$C$2+YEAR!$C$3-2,W1598+1,(YEAR!$C$2+YEAR!$C$3-1)&amp;"       :="))</f>
        <v>1</v>
      </c>
      <c r="Y1598">
        <f>IF(X1598&lt;1.1,X1598,IF(X1598&lt;YEAR!$C$2+YEAR!$C$3-2,X1598+1,(YEAR!$C$2+YEAR!$C$3-1)&amp;"       :="))</f>
        <v>1</v>
      </c>
      <c r="Z1598">
        <f>IF(Y1598&lt;1.1,Y1598,IF(Y1598&lt;YEAR!$C$2+YEAR!$C$3-2,Y1598+1,(YEAR!$C$2+YEAR!$C$3-1)&amp;"       :="))</f>
        <v>1</v>
      </c>
      <c r="AA1598">
        <f>IF(Z1598&lt;1.1,Z1598,IF(Z1598&lt;YEAR!$C$2+YEAR!$C$3-2,Z1598+1,(YEAR!$C$2+YEAR!$C$3-1)&amp;"       :="))</f>
        <v>1</v>
      </c>
      <c r="AB1598">
        <f>IF(AA1598&lt;1.1,AA1598,IF(AA1598&lt;YEAR!$C$2+YEAR!$C$3-2,AA1598+1,(YEAR!$C$2+YEAR!$C$3-1)&amp;"       :="))</f>
        <v>1</v>
      </c>
      <c r="AC1598">
        <f>IF(AB1598&lt;1.1,AB1598,IF(AB1598&lt;YEAR!$C$2+YEAR!$C$3-2,AB1598+1,(YEAR!$C$2+YEAR!$C$3-1)&amp;"       :="))</f>
        <v>1</v>
      </c>
      <c r="AD1598">
        <f>IF(AC1598&lt;1.1,AC1598,IF(AC1598&lt;YEAR!$C$2+YEAR!$C$3-2,AC1598+1,(YEAR!$C$2+YEAR!$C$3-1)&amp;"       :="))</f>
        <v>1</v>
      </c>
      <c r="AE1598">
        <f>IF(AD1598&lt;1.1,AD1598,IF(AD1598&lt;YEAR!$C$2+YEAR!$C$3-2,AD1598+1,(YEAR!$C$2+YEAR!$C$3-1)&amp;"       :="))</f>
        <v>1</v>
      </c>
      <c r="AF1598">
        <f>IF(AE1598&lt;1.1,AE1598,IF(AE1598&lt;YEAR!$C$2+YEAR!$C$3-2,AE1598+1,(YEAR!$C$2+YEAR!$C$3-1)&amp;"       :="))</f>
        <v>1</v>
      </c>
      <c r="AG1598">
        <f>IF(AF1598&lt;1.1,AF1598,IF(AF1598&lt;YEAR!$C$2+YEAR!$C$3-2,AF1598+1,(YEAR!$C$2+YEAR!$C$3-1)&amp;"       :="))</f>
        <v>1</v>
      </c>
      <c r="AH1598">
        <f>IF(AG1598&lt;1.1,AG1598,IF(AG1598&lt;YEAR!$C$2+YEAR!$C$3-2,AG1598+1,(YEAR!$C$2+YEAR!$C$3-1)&amp;"       :="))</f>
        <v>1</v>
      </c>
      <c r="AI1598">
        <f>IF(AH1598&lt;1.1,AH1598,IF(AH1598&lt;YEAR!$C$2+YEAR!$C$3-2,AH1598+1,(YEAR!$C$2+YEAR!$C$3-1)&amp;"       :="))</f>
        <v>1</v>
      </c>
      <c r="AJ1598">
        <f>IF(AI1598&lt;1.1,AI1598,IF(AI1598&lt;YEAR!$C$2+YEAR!$C$3-2,AI1598+1,(YEAR!$C$2+YEAR!$C$3-1)&amp;"       :="))</f>
        <v>1</v>
      </c>
    </row>
    <row r="1599" spans="1:36">
      <c r="A1599">
        <f t="shared" ca="1" si="118"/>
        <v>39</v>
      </c>
      <c r="B1599" t="s">
        <v>51</v>
      </c>
      <c r="C1599" t="str">
        <f ca="1">IF(D1599="",OFFSET(AvailabilityFactor!A$1,A1599,0),C1598)</f>
        <v>D2HSF0910</v>
      </c>
      <c r="D1599" t="str" cm="1">
        <f t="array" aca="1" ref="D1599" ca="1">IF(D1598="",TS_DRC!$P$5,OFFSET(TS_DRC!P$5,RIGHT(D1598,2),0,TRUE))</f>
        <v>TS37</v>
      </c>
      <c r="E1599" t="str">
        <f t="shared" ca="1" si="119"/>
        <v>TS37</v>
      </c>
      <c r="F1599">
        <f>[3]Scenarios!$H$7</f>
        <v>1</v>
      </c>
      <c r="G1599">
        <f>IF(F1599&lt;1.1,F1599,IF(F1599&lt;YEAR!$C$2+YEAR!$C$3-2,F1599+1,(YEAR!$C$2+YEAR!$C$3-1)&amp;"       :="))</f>
        <v>1</v>
      </c>
      <c r="H1599">
        <f>IF(G1599&lt;1.1,G1599,IF(G1599&lt;YEAR!$C$2+YEAR!$C$3-2,G1599+1,(YEAR!$C$2+YEAR!$C$3-1)&amp;"       :="))</f>
        <v>1</v>
      </c>
      <c r="I1599">
        <f>IF(H1599&lt;1.1,H1599,IF(H1599&lt;YEAR!$C$2+YEAR!$C$3-2,H1599+1,(YEAR!$C$2+YEAR!$C$3-1)&amp;"       :="))</f>
        <v>1</v>
      </c>
      <c r="J1599">
        <f>IF(I1599&lt;1.1,I1599,IF(I1599&lt;YEAR!$C$2+YEAR!$C$3-2,I1599+1,(YEAR!$C$2+YEAR!$C$3-1)&amp;"       :="))</f>
        <v>1</v>
      </c>
      <c r="K1599">
        <f>IF(J1599&lt;1.1,J1599,IF(J1599&lt;YEAR!$C$2+YEAR!$C$3-2,J1599+1,(YEAR!$C$2+YEAR!$C$3-1)&amp;"       :="))</f>
        <v>1</v>
      </c>
      <c r="L1599">
        <f>IF(K1599&lt;1.1,K1599,IF(K1599&lt;YEAR!$C$2+YEAR!$C$3-2,K1599+1,(YEAR!$C$2+YEAR!$C$3-1)&amp;"       :="))</f>
        <v>1</v>
      </c>
      <c r="M1599">
        <f>IF(L1599&lt;1.1,L1599,IF(L1599&lt;YEAR!$C$2+YEAR!$C$3-2,L1599+1,(YEAR!$C$2+YEAR!$C$3-1)&amp;"       :="))</f>
        <v>1</v>
      </c>
      <c r="N1599">
        <f>IF(M1599&lt;1.1,M1599,IF(M1599&lt;YEAR!$C$2+YEAR!$C$3-2,M1599+1,(YEAR!$C$2+YEAR!$C$3-1)&amp;"       :="))</f>
        <v>1</v>
      </c>
      <c r="O1599">
        <f>IF(N1599&lt;1.1,N1599,IF(N1599&lt;YEAR!$C$2+YEAR!$C$3-2,N1599+1,(YEAR!$C$2+YEAR!$C$3-1)&amp;"       :="))</f>
        <v>1</v>
      </c>
      <c r="P1599">
        <f>IF(O1599&lt;1.1,O1599,IF(O1599&lt;YEAR!$C$2+YEAR!$C$3-2,O1599+1,(YEAR!$C$2+YEAR!$C$3-1)&amp;"       :="))</f>
        <v>1</v>
      </c>
      <c r="Q1599">
        <f>IF(P1599&lt;1.1,P1599,IF(P1599&lt;YEAR!$C$2+YEAR!$C$3-2,P1599+1,(YEAR!$C$2+YEAR!$C$3-1)&amp;"       :="))</f>
        <v>1</v>
      </c>
      <c r="R1599">
        <f>IF(Q1599&lt;1.1,Q1599,IF(Q1599&lt;YEAR!$C$2+YEAR!$C$3-2,Q1599+1,(YEAR!$C$2+YEAR!$C$3-1)&amp;"       :="))</f>
        <v>1</v>
      </c>
      <c r="S1599">
        <f>IF(R1599&lt;1.1,R1599,IF(R1599&lt;YEAR!$C$2+YEAR!$C$3-2,R1599+1,(YEAR!$C$2+YEAR!$C$3-1)&amp;"       :="))</f>
        <v>1</v>
      </c>
      <c r="T1599">
        <f>IF(S1599&lt;1.1,S1599,IF(S1599&lt;YEAR!$C$2+YEAR!$C$3-2,S1599+1,(YEAR!$C$2+YEAR!$C$3-1)&amp;"       :="))</f>
        <v>1</v>
      </c>
      <c r="U1599">
        <f>IF(T1599&lt;1.1,T1599,IF(T1599&lt;YEAR!$C$2+YEAR!$C$3-2,T1599+1,(YEAR!$C$2+YEAR!$C$3-1)&amp;"       :="))</f>
        <v>1</v>
      </c>
      <c r="V1599">
        <f>IF(U1599&lt;1.1,U1599,IF(U1599&lt;YEAR!$C$2+YEAR!$C$3-2,U1599+1,(YEAR!$C$2+YEAR!$C$3-1)&amp;"       :="))</f>
        <v>1</v>
      </c>
      <c r="W1599">
        <f>IF(V1599&lt;1.1,V1599,IF(V1599&lt;YEAR!$C$2+YEAR!$C$3-2,V1599+1,(YEAR!$C$2+YEAR!$C$3-1)&amp;"       :="))</f>
        <v>1</v>
      </c>
      <c r="X1599">
        <f>IF(W1599&lt;1.1,W1599,IF(W1599&lt;YEAR!$C$2+YEAR!$C$3-2,W1599+1,(YEAR!$C$2+YEAR!$C$3-1)&amp;"       :="))</f>
        <v>1</v>
      </c>
      <c r="Y1599">
        <f>IF(X1599&lt;1.1,X1599,IF(X1599&lt;YEAR!$C$2+YEAR!$C$3-2,X1599+1,(YEAR!$C$2+YEAR!$C$3-1)&amp;"       :="))</f>
        <v>1</v>
      </c>
      <c r="Z1599">
        <f>IF(Y1599&lt;1.1,Y1599,IF(Y1599&lt;YEAR!$C$2+YEAR!$C$3-2,Y1599+1,(YEAR!$C$2+YEAR!$C$3-1)&amp;"       :="))</f>
        <v>1</v>
      </c>
      <c r="AA1599">
        <f>IF(Z1599&lt;1.1,Z1599,IF(Z1599&lt;YEAR!$C$2+YEAR!$C$3-2,Z1599+1,(YEAR!$C$2+YEAR!$C$3-1)&amp;"       :="))</f>
        <v>1</v>
      </c>
      <c r="AB1599">
        <f>IF(AA1599&lt;1.1,AA1599,IF(AA1599&lt;YEAR!$C$2+YEAR!$C$3-2,AA1599+1,(YEAR!$C$2+YEAR!$C$3-1)&amp;"       :="))</f>
        <v>1</v>
      </c>
      <c r="AC1599">
        <f>IF(AB1599&lt;1.1,AB1599,IF(AB1599&lt;YEAR!$C$2+YEAR!$C$3-2,AB1599+1,(YEAR!$C$2+YEAR!$C$3-1)&amp;"       :="))</f>
        <v>1</v>
      </c>
      <c r="AD1599">
        <f>IF(AC1599&lt;1.1,AC1599,IF(AC1599&lt;YEAR!$C$2+YEAR!$C$3-2,AC1599+1,(YEAR!$C$2+YEAR!$C$3-1)&amp;"       :="))</f>
        <v>1</v>
      </c>
      <c r="AE1599">
        <f>IF(AD1599&lt;1.1,AD1599,IF(AD1599&lt;YEAR!$C$2+YEAR!$C$3-2,AD1599+1,(YEAR!$C$2+YEAR!$C$3-1)&amp;"       :="))</f>
        <v>1</v>
      </c>
      <c r="AF1599">
        <f>IF(AE1599&lt;1.1,AE1599,IF(AE1599&lt;YEAR!$C$2+YEAR!$C$3-2,AE1599+1,(YEAR!$C$2+YEAR!$C$3-1)&amp;"       :="))</f>
        <v>1</v>
      </c>
      <c r="AG1599">
        <f>IF(AF1599&lt;1.1,AF1599,IF(AF1599&lt;YEAR!$C$2+YEAR!$C$3-2,AF1599+1,(YEAR!$C$2+YEAR!$C$3-1)&amp;"       :="))</f>
        <v>1</v>
      </c>
      <c r="AH1599">
        <f>IF(AG1599&lt;1.1,AG1599,IF(AG1599&lt;YEAR!$C$2+YEAR!$C$3-2,AG1599+1,(YEAR!$C$2+YEAR!$C$3-1)&amp;"       :="))</f>
        <v>1</v>
      </c>
      <c r="AI1599">
        <f>IF(AH1599&lt;1.1,AH1599,IF(AH1599&lt;YEAR!$C$2+YEAR!$C$3-2,AH1599+1,(YEAR!$C$2+YEAR!$C$3-1)&amp;"       :="))</f>
        <v>1</v>
      </c>
      <c r="AJ1599">
        <f>IF(AI1599&lt;1.1,AI1599,IF(AI1599&lt;YEAR!$C$2+YEAR!$C$3-2,AI1599+1,(YEAR!$C$2+YEAR!$C$3-1)&amp;"       :="))</f>
        <v>1</v>
      </c>
    </row>
    <row r="1600" spans="1:36">
      <c r="A1600">
        <f t="shared" ca="1" si="118"/>
        <v>39</v>
      </c>
      <c r="B1600" t="s">
        <v>51</v>
      </c>
      <c r="C1600" t="str">
        <f ca="1">IF(D1600="",OFFSET(AvailabilityFactor!A$1,A1600,0),C1599)</f>
        <v>D2HSF0910</v>
      </c>
      <c r="D1600" t="str" cm="1">
        <f t="array" aca="1" ref="D1600" ca="1">IF(D1599="",TS_DRC!$P$5,OFFSET(TS_DRC!P$5,RIGHT(D1599,2),0,TRUE))</f>
        <v>TS38</v>
      </c>
      <c r="E1600" t="str">
        <f t="shared" ca="1" si="119"/>
        <v>TS38</v>
      </c>
      <c r="F1600">
        <f>[3]Scenarios!$H$7</f>
        <v>1</v>
      </c>
      <c r="G1600">
        <f>IF(F1600&lt;1.1,F1600,IF(F1600&lt;YEAR!$C$2+YEAR!$C$3-2,F1600+1,(YEAR!$C$2+YEAR!$C$3-1)&amp;"       :="))</f>
        <v>1</v>
      </c>
      <c r="H1600">
        <f>IF(G1600&lt;1.1,G1600,IF(G1600&lt;YEAR!$C$2+YEAR!$C$3-2,G1600+1,(YEAR!$C$2+YEAR!$C$3-1)&amp;"       :="))</f>
        <v>1</v>
      </c>
      <c r="I1600">
        <f>IF(H1600&lt;1.1,H1600,IF(H1600&lt;YEAR!$C$2+YEAR!$C$3-2,H1600+1,(YEAR!$C$2+YEAR!$C$3-1)&amp;"       :="))</f>
        <v>1</v>
      </c>
      <c r="J1600">
        <f>IF(I1600&lt;1.1,I1600,IF(I1600&lt;YEAR!$C$2+YEAR!$C$3-2,I1600+1,(YEAR!$C$2+YEAR!$C$3-1)&amp;"       :="))</f>
        <v>1</v>
      </c>
      <c r="K1600">
        <f>IF(J1600&lt;1.1,J1600,IF(J1600&lt;YEAR!$C$2+YEAR!$C$3-2,J1600+1,(YEAR!$C$2+YEAR!$C$3-1)&amp;"       :="))</f>
        <v>1</v>
      </c>
      <c r="L1600">
        <f>IF(K1600&lt;1.1,K1600,IF(K1600&lt;YEAR!$C$2+YEAR!$C$3-2,K1600+1,(YEAR!$C$2+YEAR!$C$3-1)&amp;"       :="))</f>
        <v>1</v>
      </c>
      <c r="M1600">
        <f>IF(L1600&lt;1.1,L1600,IF(L1600&lt;YEAR!$C$2+YEAR!$C$3-2,L1600+1,(YEAR!$C$2+YEAR!$C$3-1)&amp;"       :="))</f>
        <v>1</v>
      </c>
      <c r="N1600">
        <f>IF(M1600&lt;1.1,M1600,IF(M1600&lt;YEAR!$C$2+YEAR!$C$3-2,M1600+1,(YEAR!$C$2+YEAR!$C$3-1)&amp;"       :="))</f>
        <v>1</v>
      </c>
      <c r="O1600">
        <f>IF(N1600&lt;1.1,N1600,IF(N1600&lt;YEAR!$C$2+YEAR!$C$3-2,N1600+1,(YEAR!$C$2+YEAR!$C$3-1)&amp;"       :="))</f>
        <v>1</v>
      </c>
      <c r="P1600">
        <f>IF(O1600&lt;1.1,O1600,IF(O1600&lt;YEAR!$C$2+YEAR!$C$3-2,O1600+1,(YEAR!$C$2+YEAR!$C$3-1)&amp;"       :="))</f>
        <v>1</v>
      </c>
      <c r="Q1600">
        <f>IF(P1600&lt;1.1,P1600,IF(P1600&lt;YEAR!$C$2+YEAR!$C$3-2,P1600+1,(YEAR!$C$2+YEAR!$C$3-1)&amp;"       :="))</f>
        <v>1</v>
      </c>
      <c r="R1600">
        <f>IF(Q1600&lt;1.1,Q1600,IF(Q1600&lt;YEAR!$C$2+YEAR!$C$3-2,Q1600+1,(YEAR!$C$2+YEAR!$C$3-1)&amp;"       :="))</f>
        <v>1</v>
      </c>
      <c r="S1600">
        <f>IF(R1600&lt;1.1,R1600,IF(R1600&lt;YEAR!$C$2+YEAR!$C$3-2,R1600+1,(YEAR!$C$2+YEAR!$C$3-1)&amp;"       :="))</f>
        <v>1</v>
      </c>
      <c r="T1600">
        <f>IF(S1600&lt;1.1,S1600,IF(S1600&lt;YEAR!$C$2+YEAR!$C$3-2,S1600+1,(YEAR!$C$2+YEAR!$C$3-1)&amp;"       :="))</f>
        <v>1</v>
      </c>
      <c r="U1600">
        <f>IF(T1600&lt;1.1,T1600,IF(T1600&lt;YEAR!$C$2+YEAR!$C$3-2,T1600+1,(YEAR!$C$2+YEAR!$C$3-1)&amp;"       :="))</f>
        <v>1</v>
      </c>
      <c r="V1600">
        <f>IF(U1600&lt;1.1,U1600,IF(U1600&lt;YEAR!$C$2+YEAR!$C$3-2,U1600+1,(YEAR!$C$2+YEAR!$C$3-1)&amp;"       :="))</f>
        <v>1</v>
      </c>
      <c r="W1600">
        <f>IF(V1600&lt;1.1,V1600,IF(V1600&lt;YEAR!$C$2+YEAR!$C$3-2,V1600+1,(YEAR!$C$2+YEAR!$C$3-1)&amp;"       :="))</f>
        <v>1</v>
      </c>
      <c r="X1600">
        <f>IF(W1600&lt;1.1,W1600,IF(W1600&lt;YEAR!$C$2+YEAR!$C$3-2,W1600+1,(YEAR!$C$2+YEAR!$C$3-1)&amp;"       :="))</f>
        <v>1</v>
      </c>
      <c r="Y1600">
        <f>IF(X1600&lt;1.1,X1600,IF(X1600&lt;YEAR!$C$2+YEAR!$C$3-2,X1600+1,(YEAR!$C$2+YEAR!$C$3-1)&amp;"       :="))</f>
        <v>1</v>
      </c>
      <c r="Z1600">
        <f>IF(Y1600&lt;1.1,Y1600,IF(Y1600&lt;YEAR!$C$2+YEAR!$C$3-2,Y1600+1,(YEAR!$C$2+YEAR!$C$3-1)&amp;"       :="))</f>
        <v>1</v>
      </c>
      <c r="AA1600">
        <f>IF(Z1600&lt;1.1,Z1600,IF(Z1600&lt;YEAR!$C$2+YEAR!$C$3-2,Z1600+1,(YEAR!$C$2+YEAR!$C$3-1)&amp;"       :="))</f>
        <v>1</v>
      </c>
      <c r="AB1600">
        <f>IF(AA1600&lt;1.1,AA1600,IF(AA1600&lt;YEAR!$C$2+YEAR!$C$3-2,AA1600+1,(YEAR!$C$2+YEAR!$C$3-1)&amp;"       :="))</f>
        <v>1</v>
      </c>
      <c r="AC1600">
        <f>IF(AB1600&lt;1.1,AB1600,IF(AB1600&lt;YEAR!$C$2+YEAR!$C$3-2,AB1600+1,(YEAR!$C$2+YEAR!$C$3-1)&amp;"       :="))</f>
        <v>1</v>
      </c>
      <c r="AD1600">
        <f>IF(AC1600&lt;1.1,AC1600,IF(AC1600&lt;YEAR!$C$2+YEAR!$C$3-2,AC1600+1,(YEAR!$C$2+YEAR!$C$3-1)&amp;"       :="))</f>
        <v>1</v>
      </c>
      <c r="AE1600">
        <f>IF(AD1600&lt;1.1,AD1600,IF(AD1600&lt;YEAR!$C$2+YEAR!$C$3-2,AD1600+1,(YEAR!$C$2+YEAR!$C$3-1)&amp;"       :="))</f>
        <v>1</v>
      </c>
      <c r="AF1600">
        <f>IF(AE1600&lt;1.1,AE1600,IF(AE1600&lt;YEAR!$C$2+YEAR!$C$3-2,AE1600+1,(YEAR!$C$2+YEAR!$C$3-1)&amp;"       :="))</f>
        <v>1</v>
      </c>
      <c r="AG1600">
        <f>IF(AF1600&lt;1.1,AF1600,IF(AF1600&lt;YEAR!$C$2+YEAR!$C$3-2,AF1600+1,(YEAR!$C$2+YEAR!$C$3-1)&amp;"       :="))</f>
        <v>1</v>
      </c>
      <c r="AH1600">
        <f>IF(AG1600&lt;1.1,AG1600,IF(AG1600&lt;YEAR!$C$2+YEAR!$C$3-2,AG1600+1,(YEAR!$C$2+YEAR!$C$3-1)&amp;"       :="))</f>
        <v>1</v>
      </c>
      <c r="AI1600">
        <f>IF(AH1600&lt;1.1,AH1600,IF(AH1600&lt;YEAR!$C$2+YEAR!$C$3-2,AH1600+1,(YEAR!$C$2+YEAR!$C$3-1)&amp;"       :="))</f>
        <v>1</v>
      </c>
      <c r="AJ1600">
        <f>IF(AI1600&lt;1.1,AI1600,IF(AI1600&lt;YEAR!$C$2+YEAR!$C$3-2,AI1600+1,(YEAR!$C$2+YEAR!$C$3-1)&amp;"       :="))</f>
        <v>1</v>
      </c>
    </row>
    <row r="1601" spans="1:36">
      <c r="A1601">
        <f t="shared" ca="1" si="118"/>
        <v>39</v>
      </c>
      <c r="B1601" t="s">
        <v>51</v>
      </c>
      <c r="C1601" t="str">
        <f ca="1">IF(D1601="",OFFSET(AvailabilityFactor!A$1,A1601,0),C1600)</f>
        <v>D2HSF0910</v>
      </c>
      <c r="D1601" t="str" cm="1">
        <f t="array" aca="1" ref="D1601" ca="1">IF(D1600="",TS_DRC!$P$5,OFFSET(TS_DRC!P$5,RIGHT(D1600,2),0,TRUE))</f>
        <v>TS39</v>
      </c>
      <c r="E1601" t="str">
        <f t="shared" ca="1" si="119"/>
        <v>TS39</v>
      </c>
      <c r="F1601">
        <f>[3]Scenarios!$H$7</f>
        <v>1</v>
      </c>
      <c r="G1601">
        <f>IF(F1601&lt;1.1,F1601,IF(F1601&lt;YEAR!$C$2+YEAR!$C$3-2,F1601+1,(YEAR!$C$2+YEAR!$C$3-1)&amp;"       :="))</f>
        <v>1</v>
      </c>
      <c r="H1601">
        <f>IF(G1601&lt;1.1,G1601,IF(G1601&lt;YEAR!$C$2+YEAR!$C$3-2,G1601+1,(YEAR!$C$2+YEAR!$C$3-1)&amp;"       :="))</f>
        <v>1</v>
      </c>
      <c r="I1601">
        <f>IF(H1601&lt;1.1,H1601,IF(H1601&lt;YEAR!$C$2+YEAR!$C$3-2,H1601+1,(YEAR!$C$2+YEAR!$C$3-1)&amp;"       :="))</f>
        <v>1</v>
      </c>
      <c r="J1601">
        <f>IF(I1601&lt;1.1,I1601,IF(I1601&lt;YEAR!$C$2+YEAR!$C$3-2,I1601+1,(YEAR!$C$2+YEAR!$C$3-1)&amp;"       :="))</f>
        <v>1</v>
      </c>
      <c r="K1601">
        <f>IF(J1601&lt;1.1,J1601,IF(J1601&lt;YEAR!$C$2+YEAR!$C$3-2,J1601+1,(YEAR!$C$2+YEAR!$C$3-1)&amp;"       :="))</f>
        <v>1</v>
      </c>
      <c r="L1601">
        <f>IF(K1601&lt;1.1,K1601,IF(K1601&lt;YEAR!$C$2+YEAR!$C$3-2,K1601+1,(YEAR!$C$2+YEAR!$C$3-1)&amp;"       :="))</f>
        <v>1</v>
      </c>
      <c r="M1601">
        <f>IF(L1601&lt;1.1,L1601,IF(L1601&lt;YEAR!$C$2+YEAR!$C$3-2,L1601+1,(YEAR!$C$2+YEAR!$C$3-1)&amp;"       :="))</f>
        <v>1</v>
      </c>
      <c r="N1601">
        <f>IF(M1601&lt;1.1,M1601,IF(M1601&lt;YEAR!$C$2+YEAR!$C$3-2,M1601+1,(YEAR!$C$2+YEAR!$C$3-1)&amp;"       :="))</f>
        <v>1</v>
      </c>
      <c r="O1601">
        <f>IF(N1601&lt;1.1,N1601,IF(N1601&lt;YEAR!$C$2+YEAR!$C$3-2,N1601+1,(YEAR!$C$2+YEAR!$C$3-1)&amp;"       :="))</f>
        <v>1</v>
      </c>
      <c r="P1601">
        <f>IF(O1601&lt;1.1,O1601,IF(O1601&lt;YEAR!$C$2+YEAR!$C$3-2,O1601+1,(YEAR!$C$2+YEAR!$C$3-1)&amp;"       :="))</f>
        <v>1</v>
      </c>
      <c r="Q1601">
        <f>IF(P1601&lt;1.1,P1601,IF(P1601&lt;YEAR!$C$2+YEAR!$C$3-2,P1601+1,(YEAR!$C$2+YEAR!$C$3-1)&amp;"       :="))</f>
        <v>1</v>
      </c>
      <c r="R1601">
        <f>IF(Q1601&lt;1.1,Q1601,IF(Q1601&lt;YEAR!$C$2+YEAR!$C$3-2,Q1601+1,(YEAR!$C$2+YEAR!$C$3-1)&amp;"       :="))</f>
        <v>1</v>
      </c>
      <c r="S1601">
        <f>IF(R1601&lt;1.1,R1601,IF(R1601&lt;YEAR!$C$2+YEAR!$C$3-2,R1601+1,(YEAR!$C$2+YEAR!$C$3-1)&amp;"       :="))</f>
        <v>1</v>
      </c>
      <c r="T1601">
        <f>IF(S1601&lt;1.1,S1601,IF(S1601&lt;YEAR!$C$2+YEAR!$C$3-2,S1601+1,(YEAR!$C$2+YEAR!$C$3-1)&amp;"       :="))</f>
        <v>1</v>
      </c>
      <c r="U1601">
        <f>IF(T1601&lt;1.1,T1601,IF(T1601&lt;YEAR!$C$2+YEAR!$C$3-2,T1601+1,(YEAR!$C$2+YEAR!$C$3-1)&amp;"       :="))</f>
        <v>1</v>
      </c>
      <c r="V1601">
        <f>IF(U1601&lt;1.1,U1601,IF(U1601&lt;YEAR!$C$2+YEAR!$C$3-2,U1601+1,(YEAR!$C$2+YEAR!$C$3-1)&amp;"       :="))</f>
        <v>1</v>
      </c>
      <c r="W1601">
        <f>IF(V1601&lt;1.1,V1601,IF(V1601&lt;YEAR!$C$2+YEAR!$C$3-2,V1601+1,(YEAR!$C$2+YEAR!$C$3-1)&amp;"       :="))</f>
        <v>1</v>
      </c>
      <c r="X1601">
        <f>IF(W1601&lt;1.1,W1601,IF(W1601&lt;YEAR!$C$2+YEAR!$C$3-2,W1601+1,(YEAR!$C$2+YEAR!$C$3-1)&amp;"       :="))</f>
        <v>1</v>
      </c>
      <c r="Y1601">
        <f>IF(X1601&lt;1.1,X1601,IF(X1601&lt;YEAR!$C$2+YEAR!$C$3-2,X1601+1,(YEAR!$C$2+YEAR!$C$3-1)&amp;"       :="))</f>
        <v>1</v>
      </c>
      <c r="Z1601">
        <f>IF(Y1601&lt;1.1,Y1601,IF(Y1601&lt;YEAR!$C$2+YEAR!$C$3-2,Y1601+1,(YEAR!$C$2+YEAR!$C$3-1)&amp;"       :="))</f>
        <v>1</v>
      </c>
      <c r="AA1601">
        <f>IF(Z1601&lt;1.1,Z1601,IF(Z1601&lt;YEAR!$C$2+YEAR!$C$3-2,Z1601+1,(YEAR!$C$2+YEAR!$C$3-1)&amp;"       :="))</f>
        <v>1</v>
      </c>
      <c r="AB1601">
        <f>IF(AA1601&lt;1.1,AA1601,IF(AA1601&lt;YEAR!$C$2+YEAR!$C$3-2,AA1601+1,(YEAR!$C$2+YEAR!$C$3-1)&amp;"       :="))</f>
        <v>1</v>
      </c>
      <c r="AC1601">
        <f>IF(AB1601&lt;1.1,AB1601,IF(AB1601&lt;YEAR!$C$2+YEAR!$C$3-2,AB1601+1,(YEAR!$C$2+YEAR!$C$3-1)&amp;"       :="))</f>
        <v>1</v>
      </c>
      <c r="AD1601">
        <f>IF(AC1601&lt;1.1,AC1601,IF(AC1601&lt;YEAR!$C$2+YEAR!$C$3-2,AC1601+1,(YEAR!$C$2+YEAR!$C$3-1)&amp;"       :="))</f>
        <v>1</v>
      </c>
      <c r="AE1601">
        <f>IF(AD1601&lt;1.1,AD1601,IF(AD1601&lt;YEAR!$C$2+YEAR!$C$3-2,AD1601+1,(YEAR!$C$2+YEAR!$C$3-1)&amp;"       :="))</f>
        <v>1</v>
      </c>
      <c r="AF1601">
        <f>IF(AE1601&lt;1.1,AE1601,IF(AE1601&lt;YEAR!$C$2+YEAR!$C$3-2,AE1601+1,(YEAR!$C$2+YEAR!$C$3-1)&amp;"       :="))</f>
        <v>1</v>
      </c>
      <c r="AG1601">
        <f>IF(AF1601&lt;1.1,AF1601,IF(AF1601&lt;YEAR!$C$2+YEAR!$C$3-2,AF1601+1,(YEAR!$C$2+YEAR!$C$3-1)&amp;"       :="))</f>
        <v>1</v>
      </c>
      <c r="AH1601">
        <f>IF(AG1601&lt;1.1,AG1601,IF(AG1601&lt;YEAR!$C$2+YEAR!$C$3-2,AG1601+1,(YEAR!$C$2+YEAR!$C$3-1)&amp;"       :="))</f>
        <v>1</v>
      </c>
      <c r="AI1601">
        <f>IF(AH1601&lt;1.1,AH1601,IF(AH1601&lt;YEAR!$C$2+YEAR!$C$3-2,AH1601+1,(YEAR!$C$2+YEAR!$C$3-1)&amp;"       :="))</f>
        <v>1</v>
      </c>
      <c r="AJ1601">
        <f>IF(AI1601&lt;1.1,AI1601,IF(AI1601&lt;YEAR!$C$2+YEAR!$C$3-2,AI1601+1,(YEAR!$C$2+YEAR!$C$3-1)&amp;"       :="))</f>
        <v>1</v>
      </c>
    </row>
    <row r="1602" spans="1:36">
      <c r="A1602">
        <f t="shared" ca="1" si="118"/>
        <v>39</v>
      </c>
      <c r="B1602" t="s">
        <v>51</v>
      </c>
      <c r="C1602" t="str">
        <f ca="1">IF(D1602="",OFFSET(AvailabilityFactor!A$1,A1602,0),C1601)</f>
        <v>D2HSF0910</v>
      </c>
      <c r="D1602" t="str" cm="1">
        <f t="array" aca="1" ref="D1602" ca="1">IF(D1601="",TS_DRC!$P$5,OFFSET(TS_DRC!P$5,RIGHT(D1601,2),0,TRUE))</f>
        <v>TS40</v>
      </c>
      <c r="E1602" t="str">
        <f t="shared" ca="1" si="119"/>
        <v>TS40</v>
      </c>
      <c r="F1602">
        <f>[3]Scenarios!$H$7</f>
        <v>1</v>
      </c>
      <c r="G1602">
        <f>IF(F1602&lt;1.1,F1602,IF(F1602&lt;YEAR!$C$2+YEAR!$C$3-2,F1602+1,(YEAR!$C$2+YEAR!$C$3-1)&amp;"       :="))</f>
        <v>1</v>
      </c>
      <c r="H1602">
        <f>IF(G1602&lt;1.1,G1602,IF(G1602&lt;YEAR!$C$2+YEAR!$C$3-2,G1602+1,(YEAR!$C$2+YEAR!$C$3-1)&amp;"       :="))</f>
        <v>1</v>
      </c>
      <c r="I1602">
        <f>IF(H1602&lt;1.1,H1602,IF(H1602&lt;YEAR!$C$2+YEAR!$C$3-2,H1602+1,(YEAR!$C$2+YEAR!$C$3-1)&amp;"       :="))</f>
        <v>1</v>
      </c>
      <c r="J1602">
        <f>IF(I1602&lt;1.1,I1602,IF(I1602&lt;YEAR!$C$2+YEAR!$C$3-2,I1602+1,(YEAR!$C$2+YEAR!$C$3-1)&amp;"       :="))</f>
        <v>1</v>
      </c>
      <c r="K1602">
        <f>IF(J1602&lt;1.1,J1602,IF(J1602&lt;YEAR!$C$2+YEAR!$C$3-2,J1602+1,(YEAR!$C$2+YEAR!$C$3-1)&amp;"       :="))</f>
        <v>1</v>
      </c>
      <c r="L1602">
        <f>IF(K1602&lt;1.1,K1602,IF(K1602&lt;YEAR!$C$2+YEAR!$C$3-2,K1602+1,(YEAR!$C$2+YEAR!$C$3-1)&amp;"       :="))</f>
        <v>1</v>
      </c>
      <c r="M1602">
        <f>IF(L1602&lt;1.1,L1602,IF(L1602&lt;YEAR!$C$2+YEAR!$C$3-2,L1602+1,(YEAR!$C$2+YEAR!$C$3-1)&amp;"       :="))</f>
        <v>1</v>
      </c>
      <c r="N1602">
        <f>IF(M1602&lt;1.1,M1602,IF(M1602&lt;YEAR!$C$2+YEAR!$C$3-2,M1602+1,(YEAR!$C$2+YEAR!$C$3-1)&amp;"       :="))</f>
        <v>1</v>
      </c>
      <c r="O1602">
        <f>IF(N1602&lt;1.1,N1602,IF(N1602&lt;YEAR!$C$2+YEAR!$C$3-2,N1602+1,(YEAR!$C$2+YEAR!$C$3-1)&amp;"       :="))</f>
        <v>1</v>
      </c>
      <c r="P1602">
        <f>IF(O1602&lt;1.1,O1602,IF(O1602&lt;YEAR!$C$2+YEAR!$C$3-2,O1602+1,(YEAR!$C$2+YEAR!$C$3-1)&amp;"       :="))</f>
        <v>1</v>
      </c>
      <c r="Q1602">
        <f>IF(P1602&lt;1.1,P1602,IF(P1602&lt;YEAR!$C$2+YEAR!$C$3-2,P1602+1,(YEAR!$C$2+YEAR!$C$3-1)&amp;"       :="))</f>
        <v>1</v>
      </c>
      <c r="R1602">
        <f>IF(Q1602&lt;1.1,Q1602,IF(Q1602&lt;YEAR!$C$2+YEAR!$C$3-2,Q1602+1,(YEAR!$C$2+YEAR!$C$3-1)&amp;"       :="))</f>
        <v>1</v>
      </c>
      <c r="S1602">
        <f>IF(R1602&lt;1.1,R1602,IF(R1602&lt;YEAR!$C$2+YEAR!$C$3-2,R1602+1,(YEAR!$C$2+YEAR!$C$3-1)&amp;"       :="))</f>
        <v>1</v>
      </c>
      <c r="T1602">
        <f>IF(S1602&lt;1.1,S1602,IF(S1602&lt;YEAR!$C$2+YEAR!$C$3-2,S1602+1,(YEAR!$C$2+YEAR!$C$3-1)&amp;"       :="))</f>
        <v>1</v>
      </c>
      <c r="U1602">
        <f>IF(T1602&lt;1.1,T1602,IF(T1602&lt;YEAR!$C$2+YEAR!$C$3-2,T1602+1,(YEAR!$C$2+YEAR!$C$3-1)&amp;"       :="))</f>
        <v>1</v>
      </c>
      <c r="V1602">
        <f>IF(U1602&lt;1.1,U1602,IF(U1602&lt;YEAR!$C$2+YEAR!$C$3-2,U1602+1,(YEAR!$C$2+YEAR!$C$3-1)&amp;"       :="))</f>
        <v>1</v>
      </c>
      <c r="W1602">
        <f>IF(V1602&lt;1.1,V1602,IF(V1602&lt;YEAR!$C$2+YEAR!$C$3-2,V1602+1,(YEAR!$C$2+YEAR!$C$3-1)&amp;"       :="))</f>
        <v>1</v>
      </c>
      <c r="X1602">
        <f>IF(W1602&lt;1.1,W1602,IF(W1602&lt;YEAR!$C$2+YEAR!$C$3-2,W1602+1,(YEAR!$C$2+YEAR!$C$3-1)&amp;"       :="))</f>
        <v>1</v>
      </c>
      <c r="Y1602">
        <f>IF(X1602&lt;1.1,X1602,IF(X1602&lt;YEAR!$C$2+YEAR!$C$3-2,X1602+1,(YEAR!$C$2+YEAR!$C$3-1)&amp;"       :="))</f>
        <v>1</v>
      </c>
      <c r="Z1602">
        <f>IF(Y1602&lt;1.1,Y1602,IF(Y1602&lt;YEAR!$C$2+YEAR!$C$3-2,Y1602+1,(YEAR!$C$2+YEAR!$C$3-1)&amp;"       :="))</f>
        <v>1</v>
      </c>
      <c r="AA1602">
        <f>IF(Z1602&lt;1.1,Z1602,IF(Z1602&lt;YEAR!$C$2+YEAR!$C$3-2,Z1602+1,(YEAR!$C$2+YEAR!$C$3-1)&amp;"       :="))</f>
        <v>1</v>
      </c>
      <c r="AB1602">
        <f>IF(AA1602&lt;1.1,AA1602,IF(AA1602&lt;YEAR!$C$2+YEAR!$C$3-2,AA1602+1,(YEAR!$C$2+YEAR!$C$3-1)&amp;"       :="))</f>
        <v>1</v>
      </c>
      <c r="AC1602">
        <f>IF(AB1602&lt;1.1,AB1602,IF(AB1602&lt;YEAR!$C$2+YEAR!$C$3-2,AB1602+1,(YEAR!$C$2+YEAR!$C$3-1)&amp;"       :="))</f>
        <v>1</v>
      </c>
      <c r="AD1602">
        <f>IF(AC1602&lt;1.1,AC1602,IF(AC1602&lt;YEAR!$C$2+YEAR!$C$3-2,AC1602+1,(YEAR!$C$2+YEAR!$C$3-1)&amp;"       :="))</f>
        <v>1</v>
      </c>
      <c r="AE1602">
        <f>IF(AD1602&lt;1.1,AD1602,IF(AD1602&lt;YEAR!$C$2+YEAR!$C$3-2,AD1602+1,(YEAR!$C$2+YEAR!$C$3-1)&amp;"       :="))</f>
        <v>1</v>
      </c>
      <c r="AF1602">
        <f>IF(AE1602&lt;1.1,AE1602,IF(AE1602&lt;YEAR!$C$2+YEAR!$C$3-2,AE1602+1,(YEAR!$C$2+YEAR!$C$3-1)&amp;"       :="))</f>
        <v>1</v>
      </c>
      <c r="AG1602">
        <f>IF(AF1602&lt;1.1,AF1602,IF(AF1602&lt;YEAR!$C$2+YEAR!$C$3-2,AF1602+1,(YEAR!$C$2+YEAR!$C$3-1)&amp;"       :="))</f>
        <v>1</v>
      </c>
      <c r="AH1602">
        <f>IF(AG1602&lt;1.1,AG1602,IF(AG1602&lt;YEAR!$C$2+YEAR!$C$3-2,AG1602+1,(YEAR!$C$2+YEAR!$C$3-1)&amp;"       :="))</f>
        <v>1</v>
      </c>
      <c r="AI1602">
        <f>IF(AH1602&lt;1.1,AH1602,IF(AH1602&lt;YEAR!$C$2+YEAR!$C$3-2,AH1602+1,(YEAR!$C$2+YEAR!$C$3-1)&amp;"       :="))</f>
        <v>1</v>
      </c>
      <c r="AJ1602">
        <f>IF(AI1602&lt;1.1,AI1602,IF(AI1602&lt;YEAR!$C$2+YEAR!$C$3-2,AI1602+1,(YEAR!$C$2+YEAR!$C$3-1)&amp;"       :="))</f>
        <v>1</v>
      </c>
    </row>
    <row r="1603" spans="1:36">
      <c r="A1603">
        <f t="shared" ca="1" si="118"/>
        <v>40</v>
      </c>
      <c r="B1603" t="s">
        <v>51</v>
      </c>
      <c r="C1603" t="str">
        <f ca="1">IF(D1603="",OFFSET(AvailabilityFactor!A$1,A1603,0),C1602)</f>
        <v>D2HSF0969</v>
      </c>
      <c r="D1603" t="str" cm="1">
        <f t="array" aca="1" ref="D1603" ca="1">IF(D1602="",TS_DRC!$P$5,OFFSET(TS_DRC!P$5,RIGHT(D1602,2),0,TRUE))</f>
        <v/>
      </c>
      <c r="E1603" t="str">
        <f t="shared" ca="1" si="119"/>
        <v xml:space="preserve">[DRC,D2HSF0969,*,*]          :         </v>
      </c>
      <c r="F1603">
        <f ca="1">IF($D1849="",YEAR!C$2,1)</f>
        <v>2020</v>
      </c>
      <c r="G1603">
        <f ca="1">IF(F1603&lt;1.1,F1603,IF(F1603&lt;YEAR!$C$2+YEAR!$C$3-2,F1603+1,(YEAR!$C$2+YEAR!$C$3-1)&amp;"       :="))</f>
        <v>2021</v>
      </c>
      <c r="H1603">
        <f ca="1">IF(G1603&lt;1.1,G1603,IF(G1603&lt;YEAR!$C$2+YEAR!$C$3-2,G1603+1,(YEAR!$C$2+YEAR!$C$3-1)&amp;"       :="))</f>
        <v>2022</v>
      </c>
      <c r="I1603">
        <f ca="1">IF(H1603&lt;1.1,H1603,IF(H1603&lt;YEAR!$C$2+YEAR!$C$3-2,H1603+1,(YEAR!$C$2+YEAR!$C$3-1)&amp;"       :="))</f>
        <v>2023</v>
      </c>
      <c r="J1603">
        <f ca="1">IF(I1603&lt;1.1,I1603,IF(I1603&lt;YEAR!$C$2+YEAR!$C$3-2,I1603+1,(YEAR!$C$2+YEAR!$C$3-1)&amp;"       :="))</f>
        <v>2024</v>
      </c>
      <c r="K1603">
        <f ca="1">IF(J1603&lt;1.1,J1603,IF(J1603&lt;YEAR!$C$2+YEAR!$C$3-2,J1603+1,(YEAR!$C$2+YEAR!$C$3-1)&amp;"       :="))</f>
        <v>2025</v>
      </c>
      <c r="L1603">
        <f ca="1">IF(K1603&lt;1.1,K1603,IF(K1603&lt;YEAR!$C$2+YEAR!$C$3-2,K1603+1,(YEAR!$C$2+YEAR!$C$3-1)&amp;"       :="))</f>
        <v>2026</v>
      </c>
      <c r="M1603">
        <f ca="1">IF(L1603&lt;1.1,L1603,IF(L1603&lt;YEAR!$C$2+YEAR!$C$3-2,L1603+1,(YEAR!$C$2+YEAR!$C$3-1)&amp;"       :="))</f>
        <v>2027</v>
      </c>
      <c r="N1603">
        <f ca="1">IF(M1603&lt;1.1,M1603,IF(M1603&lt;YEAR!$C$2+YEAR!$C$3-2,M1603+1,(YEAR!$C$2+YEAR!$C$3-1)&amp;"       :="))</f>
        <v>2028</v>
      </c>
      <c r="O1603">
        <f ca="1">IF(N1603&lt;1.1,N1603,IF(N1603&lt;YEAR!$C$2+YEAR!$C$3-2,N1603+1,(YEAR!$C$2+YEAR!$C$3-1)&amp;"       :="))</f>
        <v>2029</v>
      </c>
      <c r="P1603">
        <f ca="1">IF(O1603&lt;1.1,O1603,IF(O1603&lt;YEAR!$C$2+YEAR!$C$3-2,O1603+1,(YEAR!$C$2+YEAR!$C$3-1)&amp;"       :="))</f>
        <v>2030</v>
      </c>
      <c r="Q1603">
        <f ca="1">IF(P1603&lt;1.1,P1603,IF(P1603&lt;YEAR!$C$2+YEAR!$C$3-2,P1603+1,(YEAR!$C$2+YEAR!$C$3-1)&amp;"       :="))</f>
        <v>2031</v>
      </c>
      <c r="R1603">
        <f ca="1">IF(Q1603&lt;1.1,Q1603,IF(Q1603&lt;YEAR!$C$2+YEAR!$C$3-2,Q1603+1,(YEAR!$C$2+YEAR!$C$3-1)&amp;"       :="))</f>
        <v>2032</v>
      </c>
      <c r="S1603">
        <f ca="1">IF(R1603&lt;1.1,R1603,IF(R1603&lt;YEAR!$C$2+YEAR!$C$3-2,R1603+1,(YEAR!$C$2+YEAR!$C$3-1)&amp;"       :="))</f>
        <v>2033</v>
      </c>
      <c r="T1603">
        <f ca="1">IF(S1603&lt;1.1,S1603,IF(S1603&lt;YEAR!$C$2+YEAR!$C$3-2,S1603+1,(YEAR!$C$2+YEAR!$C$3-1)&amp;"       :="))</f>
        <v>2034</v>
      </c>
      <c r="U1603">
        <f ca="1">IF(T1603&lt;1.1,T1603,IF(T1603&lt;YEAR!$C$2+YEAR!$C$3-2,T1603+1,(YEAR!$C$2+YEAR!$C$3-1)&amp;"       :="))</f>
        <v>2035</v>
      </c>
      <c r="V1603">
        <f ca="1">IF(U1603&lt;1.1,U1603,IF(U1603&lt;YEAR!$C$2+YEAR!$C$3-2,U1603+1,(YEAR!$C$2+YEAR!$C$3-1)&amp;"       :="))</f>
        <v>2036</v>
      </c>
      <c r="W1603">
        <f ca="1">IF(V1603&lt;1.1,V1603,IF(V1603&lt;YEAR!$C$2+YEAR!$C$3-2,V1603+1,(YEAR!$C$2+YEAR!$C$3-1)&amp;"       :="))</f>
        <v>2037</v>
      </c>
      <c r="X1603">
        <f ca="1">IF(W1603&lt;1.1,W1603,IF(W1603&lt;YEAR!$C$2+YEAR!$C$3-2,W1603+1,(YEAR!$C$2+YEAR!$C$3-1)&amp;"       :="))</f>
        <v>2038</v>
      </c>
      <c r="Y1603">
        <f ca="1">IF(X1603&lt;1.1,X1603,IF(X1603&lt;YEAR!$C$2+YEAR!$C$3-2,X1603+1,(YEAR!$C$2+YEAR!$C$3-1)&amp;"       :="))</f>
        <v>2039</v>
      </c>
      <c r="Z1603">
        <f ca="1">IF(Y1603&lt;1.1,Y1603,IF(Y1603&lt;YEAR!$C$2+YEAR!$C$3-2,Y1603+1,(YEAR!$C$2+YEAR!$C$3-1)&amp;"       :="))</f>
        <v>2040</v>
      </c>
      <c r="AA1603">
        <f ca="1">IF(Z1603&lt;1.1,Z1603,IF(Z1603&lt;YEAR!$C$2+YEAR!$C$3-2,Z1603+1,(YEAR!$C$2+YEAR!$C$3-1)&amp;"       :="))</f>
        <v>2041</v>
      </c>
      <c r="AB1603">
        <f ca="1">IF(AA1603&lt;1.1,AA1603,IF(AA1603&lt;YEAR!$C$2+YEAR!$C$3-2,AA1603+1,(YEAR!$C$2+YEAR!$C$3-1)&amp;"       :="))</f>
        <v>2042</v>
      </c>
      <c r="AC1603">
        <f ca="1">IF(AB1603&lt;1.1,AB1603,IF(AB1603&lt;YEAR!$C$2+YEAR!$C$3-2,AB1603+1,(YEAR!$C$2+YEAR!$C$3-1)&amp;"       :="))</f>
        <v>2043</v>
      </c>
      <c r="AD1603">
        <f ca="1">IF(AC1603&lt;1.1,AC1603,IF(AC1603&lt;YEAR!$C$2+YEAR!$C$3-2,AC1603+1,(YEAR!$C$2+YEAR!$C$3-1)&amp;"       :="))</f>
        <v>2044</v>
      </c>
      <c r="AE1603">
        <f ca="1">IF(AD1603&lt;1.1,AD1603,IF(AD1603&lt;YEAR!$C$2+YEAR!$C$3-2,AD1603+1,(YEAR!$C$2+YEAR!$C$3-1)&amp;"       :="))</f>
        <v>2045</v>
      </c>
      <c r="AF1603">
        <f ca="1">IF(AE1603&lt;1.1,AE1603,IF(AE1603&lt;YEAR!$C$2+YEAR!$C$3-2,AE1603+1,(YEAR!$C$2+YEAR!$C$3-1)&amp;"       :="))</f>
        <v>2046</v>
      </c>
      <c r="AG1603">
        <f ca="1">IF(AF1603&lt;1.1,AF1603,IF(AF1603&lt;YEAR!$C$2+YEAR!$C$3-2,AF1603+1,(YEAR!$C$2+YEAR!$C$3-1)&amp;"       :="))</f>
        <v>2047</v>
      </c>
      <c r="AH1603">
        <f ca="1">IF(AG1603&lt;1.1,AG1603,IF(AG1603&lt;YEAR!$C$2+YEAR!$C$3-2,AG1603+1,(YEAR!$C$2+YEAR!$C$3-1)&amp;"       :="))</f>
        <v>2048</v>
      </c>
      <c r="AI1603">
        <f ca="1">IF(AH1603&lt;1.1,AH1603,IF(AH1603&lt;YEAR!$C$2+YEAR!$C$3-2,AH1603+1,(YEAR!$C$2+YEAR!$C$3-1)&amp;"       :="))</f>
        <v>2049</v>
      </c>
      <c r="AJ1603" t="str">
        <f ca="1">IF(AI1603&lt;1.1,AI1603,IF(AI1603&lt;YEAR!$C$2+YEAR!$C$3-2,AI1603+1,(YEAR!$C$2+YEAR!$C$3-1)&amp;"       :="))</f>
        <v>2050       :=</v>
      </c>
    </row>
    <row r="1604" spans="1:36">
      <c r="A1604">
        <f t="shared" ca="1" si="114"/>
        <v>40</v>
      </c>
      <c r="B1604" t="s">
        <v>51</v>
      </c>
      <c r="C1604" t="str">
        <f ca="1">IF(D1604="",OFFSET(AvailabilityFactor!A$1,A1604,0),C1603)</f>
        <v>D2HSF0969</v>
      </c>
      <c r="D1604" t="str" cm="1">
        <f t="array" aca="1" ref="D1604" ca="1">IF(D1603="",TS_DRC!$P$5,OFFSET(TS_DRC!P$5,RIGHT(D1603,2),0,TRUE))</f>
        <v>TS01</v>
      </c>
      <c r="E1604" t="str">
        <f t="shared" ca="1" si="117"/>
        <v>TS01</v>
      </c>
      <c r="F1604">
        <f>[3]Scenarios!$H$7</f>
        <v>1</v>
      </c>
      <c r="G1604">
        <f>IF(F1604&lt;1.1,F1604,IF(F1604&lt;YEAR!$C$2+YEAR!$C$3-2,F1604+1,(YEAR!$C$2+YEAR!$C$3-1)&amp;"       :="))</f>
        <v>1</v>
      </c>
      <c r="H1604">
        <f>IF(G1604&lt;1.1,G1604,IF(G1604&lt;YEAR!$C$2+YEAR!$C$3-2,G1604+1,(YEAR!$C$2+YEAR!$C$3-1)&amp;"       :="))</f>
        <v>1</v>
      </c>
      <c r="I1604">
        <f>IF(H1604&lt;1.1,H1604,IF(H1604&lt;YEAR!$C$2+YEAR!$C$3-2,H1604+1,(YEAR!$C$2+YEAR!$C$3-1)&amp;"       :="))</f>
        <v>1</v>
      </c>
      <c r="J1604">
        <f>IF(I1604&lt;1.1,I1604,IF(I1604&lt;YEAR!$C$2+YEAR!$C$3-2,I1604+1,(YEAR!$C$2+YEAR!$C$3-1)&amp;"       :="))</f>
        <v>1</v>
      </c>
      <c r="K1604">
        <f>IF(J1604&lt;1.1,J1604,IF(J1604&lt;YEAR!$C$2+YEAR!$C$3-2,J1604+1,(YEAR!$C$2+YEAR!$C$3-1)&amp;"       :="))</f>
        <v>1</v>
      </c>
      <c r="L1604">
        <f>IF(K1604&lt;1.1,K1604,IF(K1604&lt;YEAR!$C$2+YEAR!$C$3-2,K1604+1,(YEAR!$C$2+YEAR!$C$3-1)&amp;"       :="))</f>
        <v>1</v>
      </c>
      <c r="M1604">
        <f>IF(L1604&lt;1.1,L1604,IF(L1604&lt;YEAR!$C$2+YEAR!$C$3-2,L1604+1,(YEAR!$C$2+YEAR!$C$3-1)&amp;"       :="))</f>
        <v>1</v>
      </c>
      <c r="N1604">
        <f>IF(M1604&lt;1.1,M1604,IF(M1604&lt;YEAR!$C$2+YEAR!$C$3-2,M1604+1,(YEAR!$C$2+YEAR!$C$3-1)&amp;"       :="))</f>
        <v>1</v>
      </c>
      <c r="O1604">
        <f>IF(N1604&lt;1.1,N1604,IF(N1604&lt;YEAR!$C$2+YEAR!$C$3-2,N1604+1,(YEAR!$C$2+YEAR!$C$3-1)&amp;"       :="))</f>
        <v>1</v>
      </c>
      <c r="P1604">
        <f>IF(O1604&lt;1.1,O1604,IF(O1604&lt;YEAR!$C$2+YEAR!$C$3-2,O1604+1,(YEAR!$C$2+YEAR!$C$3-1)&amp;"       :="))</f>
        <v>1</v>
      </c>
      <c r="Q1604">
        <f>IF(P1604&lt;1.1,P1604,IF(P1604&lt;YEAR!$C$2+YEAR!$C$3-2,P1604+1,(YEAR!$C$2+YEAR!$C$3-1)&amp;"       :="))</f>
        <v>1</v>
      </c>
      <c r="R1604">
        <f>IF(Q1604&lt;1.1,Q1604,IF(Q1604&lt;YEAR!$C$2+YEAR!$C$3-2,Q1604+1,(YEAR!$C$2+YEAR!$C$3-1)&amp;"       :="))</f>
        <v>1</v>
      </c>
      <c r="S1604">
        <f>IF(R1604&lt;1.1,R1604,IF(R1604&lt;YEAR!$C$2+YEAR!$C$3-2,R1604+1,(YEAR!$C$2+YEAR!$C$3-1)&amp;"       :="))</f>
        <v>1</v>
      </c>
      <c r="T1604">
        <f>IF(S1604&lt;1.1,S1604,IF(S1604&lt;YEAR!$C$2+YEAR!$C$3-2,S1604+1,(YEAR!$C$2+YEAR!$C$3-1)&amp;"       :="))</f>
        <v>1</v>
      </c>
      <c r="U1604">
        <f>IF(T1604&lt;1.1,T1604,IF(T1604&lt;YEAR!$C$2+YEAR!$C$3-2,T1604+1,(YEAR!$C$2+YEAR!$C$3-1)&amp;"       :="))</f>
        <v>1</v>
      </c>
      <c r="V1604">
        <f>IF(U1604&lt;1.1,U1604,IF(U1604&lt;YEAR!$C$2+YEAR!$C$3-2,U1604+1,(YEAR!$C$2+YEAR!$C$3-1)&amp;"       :="))</f>
        <v>1</v>
      </c>
      <c r="W1604">
        <f>IF(V1604&lt;1.1,V1604,IF(V1604&lt;YEAR!$C$2+YEAR!$C$3-2,V1604+1,(YEAR!$C$2+YEAR!$C$3-1)&amp;"       :="))</f>
        <v>1</v>
      </c>
      <c r="X1604">
        <f>IF(W1604&lt;1.1,W1604,IF(W1604&lt;YEAR!$C$2+YEAR!$C$3-2,W1604+1,(YEAR!$C$2+YEAR!$C$3-1)&amp;"       :="))</f>
        <v>1</v>
      </c>
      <c r="Y1604">
        <f>IF(X1604&lt;1.1,X1604,IF(X1604&lt;YEAR!$C$2+YEAR!$C$3-2,X1604+1,(YEAR!$C$2+YEAR!$C$3-1)&amp;"       :="))</f>
        <v>1</v>
      </c>
      <c r="Z1604">
        <f>IF(Y1604&lt;1.1,Y1604,IF(Y1604&lt;YEAR!$C$2+YEAR!$C$3-2,Y1604+1,(YEAR!$C$2+YEAR!$C$3-1)&amp;"       :="))</f>
        <v>1</v>
      </c>
      <c r="AA1604">
        <f>IF(Z1604&lt;1.1,Z1604,IF(Z1604&lt;YEAR!$C$2+YEAR!$C$3-2,Z1604+1,(YEAR!$C$2+YEAR!$C$3-1)&amp;"       :="))</f>
        <v>1</v>
      </c>
      <c r="AB1604">
        <f>IF(AA1604&lt;1.1,AA1604,IF(AA1604&lt;YEAR!$C$2+YEAR!$C$3-2,AA1604+1,(YEAR!$C$2+YEAR!$C$3-1)&amp;"       :="))</f>
        <v>1</v>
      </c>
      <c r="AC1604">
        <f>IF(AB1604&lt;1.1,AB1604,IF(AB1604&lt;YEAR!$C$2+YEAR!$C$3-2,AB1604+1,(YEAR!$C$2+YEAR!$C$3-1)&amp;"       :="))</f>
        <v>1</v>
      </c>
      <c r="AD1604">
        <f>IF(AC1604&lt;1.1,AC1604,IF(AC1604&lt;YEAR!$C$2+YEAR!$C$3-2,AC1604+1,(YEAR!$C$2+YEAR!$C$3-1)&amp;"       :="))</f>
        <v>1</v>
      </c>
      <c r="AE1604">
        <f>IF(AD1604&lt;1.1,AD1604,IF(AD1604&lt;YEAR!$C$2+YEAR!$C$3-2,AD1604+1,(YEAR!$C$2+YEAR!$C$3-1)&amp;"       :="))</f>
        <v>1</v>
      </c>
      <c r="AF1604">
        <f>IF(AE1604&lt;1.1,AE1604,IF(AE1604&lt;YEAR!$C$2+YEAR!$C$3-2,AE1604+1,(YEAR!$C$2+YEAR!$C$3-1)&amp;"       :="))</f>
        <v>1</v>
      </c>
      <c r="AG1604">
        <f>IF(AF1604&lt;1.1,AF1604,IF(AF1604&lt;YEAR!$C$2+YEAR!$C$3-2,AF1604+1,(YEAR!$C$2+YEAR!$C$3-1)&amp;"       :="))</f>
        <v>1</v>
      </c>
      <c r="AH1604">
        <f>IF(AG1604&lt;1.1,AG1604,IF(AG1604&lt;YEAR!$C$2+YEAR!$C$3-2,AG1604+1,(YEAR!$C$2+YEAR!$C$3-1)&amp;"       :="))</f>
        <v>1</v>
      </c>
      <c r="AI1604">
        <f>IF(AH1604&lt;1.1,AH1604,IF(AH1604&lt;YEAR!$C$2+YEAR!$C$3-2,AH1604+1,(YEAR!$C$2+YEAR!$C$3-1)&amp;"       :="))</f>
        <v>1</v>
      </c>
      <c r="AJ1604">
        <f>IF(AI1604&lt;1.1,AI1604,IF(AI1604&lt;YEAR!$C$2+YEAR!$C$3-2,AI1604+1,(YEAR!$C$2+YEAR!$C$3-1)&amp;"       :="))</f>
        <v>1</v>
      </c>
    </row>
    <row r="1605" spans="1:36">
      <c r="A1605">
        <f t="shared" ca="1" si="114"/>
        <v>40</v>
      </c>
      <c r="B1605" t="s">
        <v>51</v>
      </c>
      <c r="C1605" t="str">
        <f ca="1">IF(D1605="",OFFSET(AvailabilityFactor!A$1,A1605,0),C1604)</f>
        <v>D2HSF0969</v>
      </c>
      <c r="D1605" t="str" cm="1">
        <f t="array" aca="1" ref="D1605" ca="1">IF(D1604="",TS_DRC!$P$5,OFFSET(TS_DRC!P$5,RIGHT(D1604,2),0,TRUE))</f>
        <v>TS02</v>
      </c>
      <c r="E1605" t="str">
        <f t="shared" ca="1" si="117"/>
        <v>TS02</v>
      </c>
      <c r="F1605">
        <f>[3]Scenarios!$H$7</f>
        <v>1</v>
      </c>
      <c r="G1605">
        <f>IF(F1605&lt;1.1,F1605,IF(F1605&lt;YEAR!$C$2+YEAR!$C$3-2,F1605+1,(YEAR!$C$2+YEAR!$C$3-1)&amp;"       :="))</f>
        <v>1</v>
      </c>
      <c r="H1605">
        <f>IF(G1605&lt;1.1,G1605,IF(G1605&lt;YEAR!$C$2+YEAR!$C$3-2,G1605+1,(YEAR!$C$2+YEAR!$C$3-1)&amp;"       :="))</f>
        <v>1</v>
      </c>
      <c r="I1605">
        <f>IF(H1605&lt;1.1,H1605,IF(H1605&lt;YEAR!$C$2+YEAR!$C$3-2,H1605+1,(YEAR!$C$2+YEAR!$C$3-1)&amp;"       :="))</f>
        <v>1</v>
      </c>
      <c r="J1605">
        <f>IF(I1605&lt;1.1,I1605,IF(I1605&lt;YEAR!$C$2+YEAR!$C$3-2,I1605+1,(YEAR!$C$2+YEAR!$C$3-1)&amp;"       :="))</f>
        <v>1</v>
      </c>
      <c r="K1605">
        <f>IF(J1605&lt;1.1,J1605,IF(J1605&lt;YEAR!$C$2+YEAR!$C$3-2,J1605+1,(YEAR!$C$2+YEAR!$C$3-1)&amp;"       :="))</f>
        <v>1</v>
      </c>
      <c r="L1605">
        <f>IF(K1605&lt;1.1,K1605,IF(K1605&lt;YEAR!$C$2+YEAR!$C$3-2,K1605+1,(YEAR!$C$2+YEAR!$C$3-1)&amp;"       :="))</f>
        <v>1</v>
      </c>
      <c r="M1605">
        <f>IF(L1605&lt;1.1,L1605,IF(L1605&lt;YEAR!$C$2+YEAR!$C$3-2,L1605+1,(YEAR!$C$2+YEAR!$C$3-1)&amp;"       :="))</f>
        <v>1</v>
      </c>
      <c r="N1605">
        <f>IF(M1605&lt;1.1,M1605,IF(M1605&lt;YEAR!$C$2+YEAR!$C$3-2,M1605+1,(YEAR!$C$2+YEAR!$C$3-1)&amp;"       :="))</f>
        <v>1</v>
      </c>
      <c r="O1605">
        <f>IF(N1605&lt;1.1,N1605,IF(N1605&lt;YEAR!$C$2+YEAR!$C$3-2,N1605+1,(YEAR!$C$2+YEAR!$C$3-1)&amp;"       :="))</f>
        <v>1</v>
      </c>
      <c r="P1605">
        <f>IF(O1605&lt;1.1,O1605,IF(O1605&lt;YEAR!$C$2+YEAR!$C$3-2,O1605+1,(YEAR!$C$2+YEAR!$C$3-1)&amp;"       :="))</f>
        <v>1</v>
      </c>
      <c r="Q1605">
        <f>IF(P1605&lt;1.1,P1605,IF(P1605&lt;YEAR!$C$2+YEAR!$C$3-2,P1605+1,(YEAR!$C$2+YEAR!$C$3-1)&amp;"       :="))</f>
        <v>1</v>
      </c>
      <c r="R1605">
        <f>IF(Q1605&lt;1.1,Q1605,IF(Q1605&lt;YEAR!$C$2+YEAR!$C$3-2,Q1605+1,(YEAR!$C$2+YEAR!$C$3-1)&amp;"       :="))</f>
        <v>1</v>
      </c>
      <c r="S1605">
        <f>IF(R1605&lt;1.1,R1605,IF(R1605&lt;YEAR!$C$2+YEAR!$C$3-2,R1605+1,(YEAR!$C$2+YEAR!$C$3-1)&amp;"       :="))</f>
        <v>1</v>
      </c>
      <c r="T1605">
        <f>IF(S1605&lt;1.1,S1605,IF(S1605&lt;YEAR!$C$2+YEAR!$C$3-2,S1605+1,(YEAR!$C$2+YEAR!$C$3-1)&amp;"       :="))</f>
        <v>1</v>
      </c>
      <c r="U1605">
        <f>IF(T1605&lt;1.1,T1605,IF(T1605&lt;YEAR!$C$2+YEAR!$C$3-2,T1605+1,(YEAR!$C$2+YEAR!$C$3-1)&amp;"       :="))</f>
        <v>1</v>
      </c>
      <c r="V1605">
        <f>IF(U1605&lt;1.1,U1605,IF(U1605&lt;YEAR!$C$2+YEAR!$C$3-2,U1605+1,(YEAR!$C$2+YEAR!$C$3-1)&amp;"       :="))</f>
        <v>1</v>
      </c>
      <c r="W1605">
        <f>IF(V1605&lt;1.1,V1605,IF(V1605&lt;YEAR!$C$2+YEAR!$C$3-2,V1605+1,(YEAR!$C$2+YEAR!$C$3-1)&amp;"       :="))</f>
        <v>1</v>
      </c>
      <c r="X1605">
        <f>IF(W1605&lt;1.1,W1605,IF(W1605&lt;YEAR!$C$2+YEAR!$C$3-2,W1605+1,(YEAR!$C$2+YEAR!$C$3-1)&amp;"       :="))</f>
        <v>1</v>
      </c>
      <c r="Y1605">
        <f>IF(X1605&lt;1.1,X1605,IF(X1605&lt;YEAR!$C$2+YEAR!$C$3-2,X1605+1,(YEAR!$C$2+YEAR!$C$3-1)&amp;"       :="))</f>
        <v>1</v>
      </c>
      <c r="Z1605">
        <f>IF(Y1605&lt;1.1,Y1605,IF(Y1605&lt;YEAR!$C$2+YEAR!$C$3-2,Y1605+1,(YEAR!$C$2+YEAR!$C$3-1)&amp;"       :="))</f>
        <v>1</v>
      </c>
      <c r="AA1605">
        <f>IF(Z1605&lt;1.1,Z1605,IF(Z1605&lt;YEAR!$C$2+YEAR!$C$3-2,Z1605+1,(YEAR!$C$2+YEAR!$C$3-1)&amp;"       :="))</f>
        <v>1</v>
      </c>
      <c r="AB1605">
        <f>IF(AA1605&lt;1.1,AA1605,IF(AA1605&lt;YEAR!$C$2+YEAR!$C$3-2,AA1605+1,(YEAR!$C$2+YEAR!$C$3-1)&amp;"       :="))</f>
        <v>1</v>
      </c>
      <c r="AC1605">
        <f>IF(AB1605&lt;1.1,AB1605,IF(AB1605&lt;YEAR!$C$2+YEAR!$C$3-2,AB1605+1,(YEAR!$C$2+YEAR!$C$3-1)&amp;"       :="))</f>
        <v>1</v>
      </c>
      <c r="AD1605">
        <f>IF(AC1605&lt;1.1,AC1605,IF(AC1605&lt;YEAR!$C$2+YEAR!$C$3-2,AC1605+1,(YEAR!$C$2+YEAR!$C$3-1)&amp;"       :="))</f>
        <v>1</v>
      </c>
      <c r="AE1605">
        <f>IF(AD1605&lt;1.1,AD1605,IF(AD1605&lt;YEAR!$C$2+YEAR!$C$3-2,AD1605+1,(YEAR!$C$2+YEAR!$C$3-1)&amp;"       :="))</f>
        <v>1</v>
      </c>
      <c r="AF1605">
        <f>IF(AE1605&lt;1.1,AE1605,IF(AE1605&lt;YEAR!$C$2+YEAR!$C$3-2,AE1605+1,(YEAR!$C$2+YEAR!$C$3-1)&amp;"       :="))</f>
        <v>1</v>
      </c>
      <c r="AG1605">
        <f>IF(AF1605&lt;1.1,AF1605,IF(AF1605&lt;YEAR!$C$2+YEAR!$C$3-2,AF1605+1,(YEAR!$C$2+YEAR!$C$3-1)&amp;"       :="))</f>
        <v>1</v>
      </c>
      <c r="AH1605">
        <f>IF(AG1605&lt;1.1,AG1605,IF(AG1605&lt;YEAR!$C$2+YEAR!$C$3-2,AG1605+1,(YEAR!$C$2+YEAR!$C$3-1)&amp;"       :="))</f>
        <v>1</v>
      </c>
      <c r="AI1605">
        <f>IF(AH1605&lt;1.1,AH1605,IF(AH1605&lt;YEAR!$C$2+YEAR!$C$3-2,AH1605+1,(YEAR!$C$2+YEAR!$C$3-1)&amp;"       :="))</f>
        <v>1</v>
      </c>
      <c r="AJ1605">
        <f>IF(AI1605&lt;1.1,AI1605,IF(AI1605&lt;YEAR!$C$2+YEAR!$C$3-2,AI1605+1,(YEAR!$C$2+YEAR!$C$3-1)&amp;"       :="))</f>
        <v>1</v>
      </c>
    </row>
    <row r="1606" spans="1:36">
      <c r="A1606">
        <f t="shared" ca="1" si="114"/>
        <v>40</v>
      </c>
      <c r="B1606" t="s">
        <v>51</v>
      </c>
      <c r="C1606" t="str">
        <f ca="1">IF(D1606="",OFFSET(AvailabilityFactor!A$1,A1606,0),C1605)</f>
        <v>D2HSF0969</v>
      </c>
      <c r="D1606" t="str" cm="1">
        <f t="array" aca="1" ref="D1606" ca="1">IF(D1605="",TS_DRC!$P$5,OFFSET(TS_DRC!P$5,RIGHT(D1605,2),0,TRUE))</f>
        <v>TS03</v>
      </c>
      <c r="E1606" t="str">
        <f t="shared" ca="1" si="117"/>
        <v>TS03</v>
      </c>
      <c r="F1606">
        <f>[3]Scenarios!$H$7</f>
        <v>1</v>
      </c>
      <c r="G1606">
        <f>IF(F1606&lt;1.1,F1606,IF(F1606&lt;YEAR!$C$2+YEAR!$C$3-2,F1606+1,(YEAR!$C$2+YEAR!$C$3-1)&amp;"       :="))</f>
        <v>1</v>
      </c>
      <c r="H1606">
        <f>IF(G1606&lt;1.1,G1606,IF(G1606&lt;YEAR!$C$2+YEAR!$C$3-2,G1606+1,(YEAR!$C$2+YEAR!$C$3-1)&amp;"       :="))</f>
        <v>1</v>
      </c>
      <c r="I1606">
        <f>IF(H1606&lt;1.1,H1606,IF(H1606&lt;YEAR!$C$2+YEAR!$C$3-2,H1606+1,(YEAR!$C$2+YEAR!$C$3-1)&amp;"       :="))</f>
        <v>1</v>
      </c>
      <c r="J1606">
        <f>IF(I1606&lt;1.1,I1606,IF(I1606&lt;YEAR!$C$2+YEAR!$C$3-2,I1606+1,(YEAR!$C$2+YEAR!$C$3-1)&amp;"       :="))</f>
        <v>1</v>
      </c>
      <c r="K1606">
        <f>IF(J1606&lt;1.1,J1606,IF(J1606&lt;YEAR!$C$2+YEAR!$C$3-2,J1606+1,(YEAR!$C$2+YEAR!$C$3-1)&amp;"       :="))</f>
        <v>1</v>
      </c>
      <c r="L1606">
        <f>IF(K1606&lt;1.1,K1606,IF(K1606&lt;YEAR!$C$2+YEAR!$C$3-2,K1606+1,(YEAR!$C$2+YEAR!$C$3-1)&amp;"       :="))</f>
        <v>1</v>
      </c>
      <c r="M1606">
        <f>IF(L1606&lt;1.1,L1606,IF(L1606&lt;YEAR!$C$2+YEAR!$C$3-2,L1606+1,(YEAR!$C$2+YEAR!$C$3-1)&amp;"       :="))</f>
        <v>1</v>
      </c>
      <c r="N1606">
        <f>IF(M1606&lt;1.1,M1606,IF(M1606&lt;YEAR!$C$2+YEAR!$C$3-2,M1606+1,(YEAR!$C$2+YEAR!$C$3-1)&amp;"       :="))</f>
        <v>1</v>
      </c>
      <c r="O1606">
        <f>IF(N1606&lt;1.1,N1606,IF(N1606&lt;YEAR!$C$2+YEAR!$C$3-2,N1606+1,(YEAR!$C$2+YEAR!$C$3-1)&amp;"       :="))</f>
        <v>1</v>
      </c>
      <c r="P1606">
        <f>IF(O1606&lt;1.1,O1606,IF(O1606&lt;YEAR!$C$2+YEAR!$C$3-2,O1606+1,(YEAR!$C$2+YEAR!$C$3-1)&amp;"       :="))</f>
        <v>1</v>
      </c>
      <c r="Q1606">
        <f>IF(P1606&lt;1.1,P1606,IF(P1606&lt;YEAR!$C$2+YEAR!$C$3-2,P1606+1,(YEAR!$C$2+YEAR!$C$3-1)&amp;"       :="))</f>
        <v>1</v>
      </c>
      <c r="R1606">
        <f>IF(Q1606&lt;1.1,Q1606,IF(Q1606&lt;YEAR!$C$2+YEAR!$C$3-2,Q1606+1,(YEAR!$C$2+YEAR!$C$3-1)&amp;"       :="))</f>
        <v>1</v>
      </c>
      <c r="S1606">
        <f>IF(R1606&lt;1.1,R1606,IF(R1606&lt;YEAR!$C$2+YEAR!$C$3-2,R1606+1,(YEAR!$C$2+YEAR!$C$3-1)&amp;"       :="))</f>
        <v>1</v>
      </c>
      <c r="T1606">
        <f>IF(S1606&lt;1.1,S1606,IF(S1606&lt;YEAR!$C$2+YEAR!$C$3-2,S1606+1,(YEAR!$C$2+YEAR!$C$3-1)&amp;"       :="))</f>
        <v>1</v>
      </c>
      <c r="U1606">
        <f>IF(T1606&lt;1.1,T1606,IF(T1606&lt;YEAR!$C$2+YEAR!$C$3-2,T1606+1,(YEAR!$C$2+YEAR!$C$3-1)&amp;"       :="))</f>
        <v>1</v>
      </c>
      <c r="V1606">
        <f>IF(U1606&lt;1.1,U1606,IF(U1606&lt;YEAR!$C$2+YEAR!$C$3-2,U1606+1,(YEAR!$C$2+YEAR!$C$3-1)&amp;"       :="))</f>
        <v>1</v>
      </c>
      <c r="W1606">
        <f>IF(V1606&lt;1.1,V1606,IF(V1606&lt;YEAR!$C$2+YEAR!$C$3-2,V1606+1,(YEAR!$C$2+YEAR!$C$3-1)&amp;"       :="))</f>
        <v>1</v>
      </c>
      <c r="X1606">
        <f>IF(W1606&lt;1.1,W1606,IF(W1606&lt;YEAR!$C$2+YEAR!$C$3-2,W1606+1,(YEAR!$C$2+YEAR!$C$3-1)&amp;"       :="))</f>
        <v>1</v>
      </c>
      <c r="Y1606">
        <f>IF(X1606&lt;1.1,X1606,IF(X1606&lt;YEAR!$C$2+YEAR!$C$3-2,X1606+1,(YEAR!$C$2+YEAR!$C$3-1)&amp;"       :="))</f>
        <v>1</v>
      </c>
      <c r="Z1606">
        <f>IF(Y1606&lt;1.1,Y1606,IF(Y1606&lt;YEAR!$C$2+YEAR!$C$3-2,Y1606+1,(YEAR!$C$2+YEAR!$C$3-1)&amp;"       :="))</f>
        <v>1</v>
      </c>
      <c r="AA1606">
        <f>IF(Z1606&lt;1.1,Z1606,IF(Z1606&lt;YEAR!$C$2+YEAR!$C$3-2,Z1606+1,(YEAR!$C$2+YEAR!$C$3-1)&amp;"       :="))</f>
        <v>1</v>
      </c>
      <c r="AB1606">
        <f>IF(AA1606&lt;1.1,AA1606,IF(AA1606&lt;YEAR!$C$2+YEAR!$C$3-2,AA1606+1,(YEAR!$C$2+YEAR!$C$3-1)&amp;"       :="))</f>
        <v>1</v>
      </c>
      <c r="AC1606">
        <f>IF(AB1606&lt;1.1,AB1606,IF(AB1606&lt;YEAR!$C$2+YEAR!$C$3-2,AB1606+1,(YEAR!$C$2+YEAR!$C$3-1)&amp;"       :="))</f>
        <v>1</v>
      </c>
      <c r="AD1606">
        <f>IF(AC1606&lt;1.1,AC1606,IF(AC1606&lt;YEAR!$C$2+YEAR!$C$3-2,AC1606+1,(YEAR!$C$2+YEAR!$C$3-1)&amp;"       :="))</f>
        <v>1</v>
      </c>
      <c r="AE1606">
        <f>IF(AD1606&lt;1.1,AD1606,IF(AD1606&lt;YEAR!$C$2+YEAR!$C$3-2,AD1606+1,(YEAR!$C$2+YEAR!$C$3-1)&amp;"       :="))</f>
        <v>1</v>
      </c>
      <c r="AF1606">
        <f>IF(AE1606&lt;1.1,AE1606,IF(AE1606&lt;YEAR!$C$2+YEAR!$C$3-2,AE1606+1,(YEAR!$C$2+YEAR!$C$3-1)&amp;"       :="))</f>
        <v>1</v>
      </c>
      <c r="AG1606">
        <f>IF(AF1606&lt;1.1,AF1606,IF(AF1606&lt;YEAR!$C$2+YEAR!$C$3-2,AF1606+1,(YEAR!$C$2+YEAR!$C$3-1)&amp;"       :="))</f>
        <v>1</v>
      </c>
      <c r="AH1606">
        <f>IF(AG1606&lt;1.1,AG1606,IF(AG1606&lt;YEAR!$C$2+YEAR!$C$3-2,AG1606+1,(YEAR!$C$2+YEAR!$C$3-1)&amp;"       :="))</f>
        <v>1</v>
      </c>
      <c r="AI1606">
        <f>IF(AH1606&lt;1.1,AH1606,IF(AH1606&lt;YEAR!$C$2+YEAR!$C$3-2,AH1606+1,(YEAR!$C$2+YEAR!$C$3-1)&amp;"       :="))</f>
        <v>1</v>
      </c>
      <c r="AJ1606">
        <f>IF(AI1606&lt;1.1,AI1606,IF(AI1606&lt;YEAR!$C$2+YEAR!$C$3-2,AI1606+1,(YEAR!$C$2+YEAR!$C$3-1)&amp;"       :="))</f>
        <v>1</v>
      </c>
    </row>
    <row r="1607" spans="1:36">
      <c r="A1607">
        <f t="shared" ca="1" si="114"/>
        <v>40</v>
      </c>
      <c r="B1607" t="s">
        <v>51</v>
      </c>
      <c r="C1607" t="str">
        <f ca="1">IF(D1607="",OFFSET(AvailabilityFactor!A$1,A1607,0),C1606)</f>
        <v>D2HSF0969</v>
      </c>
      <c r="D1607" t="str" cm="1">
        <f t="array" aca="1" ref="D1607" ca="1">IF(D1606="",TS_DRC!$P$5,OFFSET(TS_DRC!P$5,RIGHT(D1606,2),0,TRUE))</f>
        <v>TS04</v>
      </c>
      <c r="E1607" t="str">
        <f t="shared" ca="1" si="117"/>
        <v>TS04</v>
      </c>
      <c r="F1607">
        <f>[3]Scenarios!$H$7</f>
        <v>1</v>
      </c>
      <c r="G1607">
        <f>IF(F1607&lt;1.1,F1607,IF(F1607&lt;YEAR!$C$2+YEAR!$C$3-2,F1607+1,(YEAR!$C$2+YEAR!$C$3-1)&amp;"       :="))</f>
        <v>1</v>
      </c>
      <c r="H1607">
        <f>IF(G1607&lt;1.1,G1607,IF(G1607&lt;YEAR!$C$2+YEAR!$C$3-2,G1607+1,(YEAR!$C$2+YEAR!$C$3-1)&amp;"       :="))</f>
        <v>1</v>
      </c>
      <c r="I1607">
        <f>IF(H1607&lt;1.1,H1607,IF(H1607&lt;YEAR!$C$2+YEAR!$C$3-2,H1607+1,(YEAR!$C$2+YEAR!$C$3-1)&amp;"       :="))</f>
        <v>1</v>
      </c>
      <c r="J1607">
        <f>IF(I1607&lt;1.1,I1607,IF(I1607&lt;YEAR!$C$2+YEAR!$C$3-2,I1607+1,(YEAR!$C$2+YEAR!$C$3-1)&amp;"       :="))</f>
        <v>1</v>
      </c>
      <c r="K1607">
        <f>IF(J1607&lt;1.1,J1607,IF(J1607&lt;YEAR!$C$2+YEAR!$C$3-2,J1607+1,(YEAR!$C$2+YEAR!$C$3-1)&amp;"       :="))</f>
        <v>1</v>
      </c>
      <c r="L1607">
        <f>IF(K1607&lt;1.1,K1607,IF(K1607&lt;YEAR!$C$2+YEAR!$C$3-2,K1607+1,(YEAR!$C$2+YEAR!$C$3-1)&amp;"       :="))</f>
        <v>1</v>
      </c>
      <c r="M1607">
        <f>IF(L1607&lt;1.1,L1607,IF(L1607&lt;YEAR!$C$2+YEAR!$C$3-2,L1607+1,(YEAR!$C$2+YEAR!$C$3-1)&amp;"       :="))</f>
        <v>1</v>
      </c>
      <c r="N1607">
        <f>IF(M1607&lt;1.1,M1607,IF(M1607&lt;YEAR!$C$2+YEAR!$C$3-2,M1607+1,(YEAR!$C$2+YEAR!$C$3-1)&amp;"       :="))</f>
        <v>1</v>
      </c>
      <c r="O1607">
        <f>IF(N1607&lt;1.1,N1607,IF(N1607&lt;YEAR!$C$2+YEAR!$C$3-2,N1607+1,(YEAR!$C$2+YEAR!$C$3-1)&amp;"       :="))</f>
        <v>1</v>
      </c>
      <c r="P1607">
        <f>IF(O1607&lt;1.1,O1607,IF(O1607&lt;YEAR!$C$2+YEAR!$C$3-2,O1607+1,(YEAR!$C$2+YEAR!$C$3-1)&amp;"       :="))</f>
        <v>1</v>
      </c>
      <c r="Q1607">
        <f>IF(P1607&lt;1.1,P1607,IF(P1607&lt;YEAR!$C$2+YEAR!$C$3-2,P1607+1,(YEAR!$C$2+YEAR!$C$3-1)&amp;"       :="))</f>
        <v>1</v>
      </c>
      <c r="R1607">
        <f>IF(Q1607&lt;1.1,Q1607,IF(Q1607&lt;YEAR!$C$2+YEAR!$C$3-2,Q1607+1,(YEAR!$C$2+YEAR!$C$3-1)&amp;"       :="))</f>
        <v>1</v>
      </c>
      <c r="S1607">
        <f>IF(R1607&lt;1.1,R1607,IF(R1607&lt;YEAR!$C$2+YEAR!$C$3-2,R1607+1,(YEAR!$C$2+YEAR!$C$3-1)&amp;"       :="))</f>
        <v>1</v>
      </c>
      <c r="T1607">
        <f>IF(S1607&lt;1.1,S1607,IF(S1607&lt;YEAR!$C$2+YEAR!$C$3-2,S1607+1,(YEAR!$C$2+YEAR!$C$3-1)&amp;"       :="))</f>
        <v>1</v>
      </c>
      <c r="U1607">
        <f>IF(T1607&lt;1.1,T1607,IF(T1607&lt;YEAR!$C$2+YEAR!$C$3-2,T1607+1,(YEAR!$C$2+YEAR!$C$3-1)&amp;"       :="))</f>
        <v>1</v>
      </c>
      <c r="V1607">
        <f>IF(U1607&lt;1.1,U1607,IF(U1607&lt;YEAR!$C$2+YEAR!$C$3-2,U1607+1,(YEAR!$C$2+YEAR!$C$3-1)&amp;"       :="))</f>
        <v>1</v>
      </c>
      <c r="W1607">
        <f>IF(V1607&lt;1.1,V1607,IF(V1607&lt;YEAR!$C$2+YEAR!$C$3-2,V1607+1,(YEAR!$C$2+YEAR!$C$3-1)&amp;"       :="))</f>
        <v>1</v>
      </c>
      <c r="X1607">
        <f>IF(W1607&lt;1.1,W1607,IF(W1607&lt;YEAR!$C$2+YEAR!$C$3-2,W1607+1,(YEAR!$C$2+YEAR!$C$3-1)&amp;"       :="))</f>
        <v>1</v>
      </c>
      <c r="Y1607">
        <f>IF(X1607&lt;1.1,X1607,IF(X1607&lt;YEAR!$C$2+YEAR!$C$3-2,X1607+1,(YEAR!$C$2+YEAR!$C$3-1)&amp;"       :="))</f>
        <v>1</v>
      </c>
      <c r="Z1607">
        <f>IF(Y1607&lt;1.1,Y1607,IF(Y1607&lt;YEAR!$C$2+YEAR!$C$3-2,Y1607+1,(YEAR!$C$2+YEAR!$C$3-1)&amp;"       :="))</f>
        <v>1</v>
      </c>
      <c r="AA1607">
        <f>IF(Z1607&lt;1.1,Z1607,IF(Z1607&lt;YEAR!$C$2+YEAR!$C$3-2,Z1607+1,(YEAR!$C$2+YEAR!$C$3-1)&amp;"       :="))</f>
        <v>1</v>
      </c>
      <c r="AB1607">
        <f>IF(AA1607&lt;1.1,AA1607,IF(AA1607&lt;YEAR!$C$2+YEAR!$C$3-2,AA1607+1,(YEAR!$C$2+YEAR!$C$3-1)&amp;"       :="))</f>
        <v>1</v>
      </c>
      <c r="AC1607">
        <f>IF(AB1607&lt;1.1,AB1607,IF(AB1607&lt;YEAR!$C$2+YEAR!$C$3-2,AB1607+1,(YEAR!$C$2+YEAR!$C$3-1)&amp;"       :="))</f>
        <v>1</v>
      </c>
      <c r="AD1607">
        <f>IF(AC1607&lt;1.1,AC1607,IF(AC1607&lt;YEAR!$C$2+YEAR!$C$3-2,AC1607+1,(YEAR!$C$2+YEAR!$C$3-1)&amp;"       :="))</f>
        <v>1</v>
      </c>
      <c r="AE1607">
        <f>IF(AD1607&lt;1.1,AD1607,IF(AD1607&lt;YEAR!$C$2+YEAR!$C$3-2,AD1607+1,(YEAR!$C$2+YEAR!$C$3-1)&amp;"       :="))</f>
        <v>1</v>
      </c>
      <c r="AF1607">
        <f>IF(AE1607&lt;1.1,AE1607,IF(AE1607&lt;YEAR!$C$2+YEAR!$C$3-2,AE1607+1,(YEAR!$C$2+YEAR!$C$3-1)&amp;"       :="))</f>
        <v>1</v>
      </c>
      <c r="AG1607">
        <f>IF(AF1607&lt;1.1,AF1607,IF(AF1607&lt;YEAR!$C$2+YEAR!$C$3-2,AF1607+1,(YEAR!$C$2+YEAR!$C$3-1)&amp;"       :="))</f>
        <v>1</v>
      </c>
      <c r="AH1607">
        <f>IF(AG1607&lt;1.1,AG1607,IF(AG1607&lt;YEAR!$C$2+YEAR!$C$3-2,AG1607+1,(YEAR!$C$2+YEAR!$C$3-1)&amp;"       :="))</f>
        <v>1</v>
      </c>
      <c r="AI1607">
        <f>IF(AH1607&lt;1.1,AH1607,IF(AH1607&lt;YEAR!$C$2+YEAR!$C$3-2,AH1607+1,(YEAR!$C$2+YEAR!$C$3-1)&amp;"       :="))</f>
        <v>1</v>
      </c>
      <c r="AJ1607">
        <f>IF(AI1607&lt;1.1,AI1607,IF(AI1607&lt;YEAR!$C$2+YEAR!$C$3-2,AI1607+1,(YEAR!$C$2+YEAR!$C$3-1)&amp;"       :="))</f>
        <v>1</v>
      </c>
    </row>
    <row r="1608" spans="1:36">
      <c r="A1608">
        <f t="shared" ca="1" si="114"/>
        <v>40</v>
      </c>
      <c r="B1608" t="s">
        <v>51</v>
      </c>
      <c r="C1608" t="str">
        <f ca="1">IF(D1608="",OFFSET(AvailabilityFactor!A$1,A1608,0),C1607)</f>
        <v>D2HSF0969</v>
      </c>
      <c r="D1608" t="str" cm="1">
        <f t="array" aca="1" ref="D1608" ca="1">IF(D1607="",TS_DRC!$P$5,OFFSET(TS_DRC!P$5,RIGHT(D1607,2),0,TRUE))</f>
        <v>TS05</v>
      </c>
      <c r="E1608" t="str">
        <f t="shared" ca="1" si="117"/>
        <v>TS05</v>
      </c>
      <c r="F1608">
        <f>[3]Scenarios!$H$7</f>
        <v>1</v>
      </c>
      <c r="G1608">
        <f>IF(F1608&lt;1.1,F1608,IF(F1608&lt;YEAR!$C$2+YEAR!$C$3-2,F1608+1,(YEAR!$C$2+YEAR!$C$3-1)&amp;"       :="))</f>
        <v>1</v>
      </c>
      <c r="H1608">
        <f>IF(G1608&lt;1.1,G1608,IF(G1608&lt;YEAR!$C$2+YEAR!$C$3-2,G1608+1,(YEAR!$C$2+YEAR!$C$3-1)&amp;"       :="))</f>
        <v>1</v>
      </c>
      <c r="I1608">
        <f>IF(H1608&lt;1.1,H1608,IF(H1608&lt;YEAR!$C$2+YEAR!$C$3-2,H1608+1,(YEAR!$C$2+YEAR!$C$3-1)&amp;"       :="))</f>
        <v>1</v>
      </c>
      <c r="J1608">
        <f>IF(I1608&lt;1.1,I1608,IF(I1608&lt;YEAR!$C$2+YEAR!$C$3-2,I1608+1,(YEAR!$C$2+YEAR!$C$3-1)&amp;"       :="))</f>
        <v>1</v>
      </c>
      <c r="K1608">
        <f>IF(J1608&lt;1.1,J1608,IF(J1608&lt;YEAR!$C$2+YEAR!$C$3-2,J1608+1,(YEAR!$C$2+YEAR!$C$3-1)&amp;"       :="))</f>
        <v>1</v>
      </c>
      <c r="L1608">
        <f>IF(K1608&lt;1.1,K1608,IF(K1608&lt;YEAR!$C$2+YEAR!$C$3-2,K1608+1,(YEAR!$C$2+YEAR!$C$3-1)&amp;"       :="))</f>
        <v>1</v>
      </c>
      <c r="M1608">
        <f>IF(L1608&lt;1.1,L1608,IF(L1608&lt;YEAR!$C$2+YEAR!$C$3-2,L1608+1,(YEAR!$C$2+YEAR!$C$3-1)&amp;"       :="))</f>
        <v>1</v>
      </c>
      <c r="N1608">
        <f>IF(M1608&lt;1.1,M1608,IF(M1608&lt;YEAR!$C$2+YEAR!$C$3-2,M1608+1,(YEAR!$C$2+YEAR!$C$3-1)&amp;"       :="))</f>
        <v>1</v>
      </c>
      <c r="O1608">
        <f>IF(N1608&lt;1.1,N1608,IF(N1608&lt;YEAR!$C$2+YEAR!$C$3-2,N1608+1,(YEAR!$C$2+YEAR!$C$3-1)&amp;"       :="))</f>
        <v>1</v>
      </c>
      <c r="P1608">
        <f>IF(O1608&lt;1.1,O1608,IF(O1608&lt;YEAR!$C$2+YEAR!$C$3-2,O1608+1,(YEAR!$C$2+YEAR!$C$3-1)&amp;"       :="))</f>
        <v>1</v>
      </c>
      <c r="Q1608">
        <f>IF(P1608&lt;1.1,P1608,IF(P1608&lt;YEAR!$C$2+YEAR!$C$3-2,P1608+1,(YEAR!$C$2+YEAR!$C$3-1)&amp;"       :="))</f>
        <v>1</v>
      </c>
      <c r="R1608">
        <f>IF(Q1608&lt;1.1,Q1608,IF(Q1608&lt;YEAR!$C$2+YEAR!$C$3-2,Q1608+1,(YEAR!$C$2+YEAR!$C$3-1)&amp;"       :="))</f>
        <v>1</v>
      </c>
      <c r="S1608">
        <f>IF(R1608&lt;1.1,R1608,IF(R1608&lt;YEAR!$C$2+YEAR!$C$3-2,R1608+1,(YEAR!$C$2+YEAR!$C$3-1)&amp;"       :="))</f>
        <v>1</v>
      </c>
      <c r="T1608">
        <f>IF(S1608&lt;1.1,S1608,IF(S1608&lt;YEAR!$C$2+YEAR!$C$3-2,S1608+1,(YEAR!$C$2+YEAR!$C$3-1)&amp;"       :="))</f>
        <v>1</v>
      </c>
      <c r="U1608">
        <f>IF(T1608&lt;1.1,T1608,IF(T1608&lt;YEAR!$C$2+YEAR!$C$3-2,T1608+1,(YEAR!$C$2+YEAR!$C$3-1)&amp;"       :="))</f>
        <v>1</v>
      </c>
      <c r="V1608">
        <f>IF(U1608&lt;1.1,U1608,IF(U1608&lt;YEAR!$C$2+YEAR!$C$3-2,U1608+1,(YEAR!$C$2+YEAR!$C$3-1)&amp;"       :="))</f>
        <v>1</v>
      </c>
      <c r="W1608">
        <f>IF(V1608&lt;1.1,V1608,IF(V1608&lt;YEAR!$C$2+YEAR!$C$3-2,V1608+1,(YEAR!$C$2+YEAR!$C$3-1)&amp;"       :="))</f>
        <v>1</v>
      </c>
      <c r="X1608">
        <f>IF(W1608&lt;1.1,W1608,IF(W1608&lt;YEAR!$C$2+YEAR!$C$3-2,W1608+1,(YEAR!$C$2+YEAR!$C$3-1)&amp;"       :="))</f>
        <v>1</v>
      </c>
      <c r="Y1608">
        <f>IF(X1608&lt;1.1,X1608,IF(X1608&lt;YEAR!$C$2+YEAR!$C$3-2,X1608+1,(YEAR!$C$2+YEAR!$C$3-1)&amp;"       :="))</f>
        <v>1</v>
      </c>
      <c r="Z1608">
        <f>IF(Y1608&lt;1.1,Y1608,IF(Y1608&lt;YEAR!$C$2+YEAR!$C$3-2,Y1608+1,(YEAR!$C$2+YEAR!$C$3-1)&amp;"       :="))</f>
        <v>1</v>
      </c>
      <c r="AA1608">
        <f>IF(Z1608&lt;1.1,Z1608,IF(Z1608&lt;YEAR!$C$2+YEAR!$C$3-2,Z1608+1,(YEAR!$C$2+YEAR!$C$3-1)&amp;"       :="))</f>
        <v>1</v>
      </c>
      <c r="AB1608">
        <f>IF(AA1608&lt;1.1,AA1608,IF(AA1608&lt;YEAR!$C$2+YEAR!$C$3-2,AA1608+1,(YEAR!$C$2+YEAR!$C$3-1)&amp;"       :="))</f>
        <v>1</v>
      </c>
      <c r="AC1608">
        <f>IF(AB1608&lt;1.1,AB1608,IF(AB1608&lt;YEAR!$C$2+YEAR!$C$3-2,AB1608+1,(YEAR!$C$2+YEAR!$C$3-1)&amp;"       :="))</f>
        <v>1</v>
      </c>
      <c r="AD1608">
        <f>IF(AC1608&lt;1.1,AC1608,IF(AC1608&lt;YEAR!$C$2+YEAR!$C$3-2,AC1608+1,(YEAR!$C$2+YEAR!$C$3-1)&amp;"       :="))</f>
        <v>1</v>
      </c>
      <c r="AE1608">
        <f>IF(AD1608&lt;1.1,AD1608,IF(AD1608&lt;YEAR!$C$2+YEAR!$C$3-2,AD1608+1,(YEAR!$C$2+YEAR!$C$3-1)&amp;"       :="))</f>
        <v>1</v>
      </c>
      <c r="AF1608">
        <f>IF(AE1608&lt;1.1,AE1608,IF(AE1608&lt;YEAR!$C$2+YEAR!$C$3-2,AE1608+1,(YEAR!$C$2+YEAR!$C$3-1)&amp;"       :="))</f>
        <v>1</v>
      </c>
      <c r="AG1608">
        <f>IF(AF1608&lt;1.1,AF1608,IF(AF1608&lt;YEAR!$C$2+YEAR!$C$3-2,AF1608+1,(YEAR!$C$2+YEAR!$C$3-1)&amp;"       :="))</f>
        <v>1</v>
      </c>
      <c r="AH1608">
        <f>IF(AG1608&lt;1.1,AG1608,IF(AG1608&lt;YEAR!$C$2+YEAR!$C$3-2,AG1608+1,(YEAR!$C$2+YEAR!$C$3-1)&amp;"       :="))</f>
        <v>1</v>
      </c>
      <c r="AI1608">
        <f>IF(AH1608&lt;1.1,AH1608,IF(AH1608&lt;YEAR!$C$2+YEAR!$C$3-2,AH1608+1,(YEAR!$C$2+YEAR!$C$3-1)&amp;"       :="))</f>
        <v>1</v>
      </c>
      <c r="AJ1608">
        <f>IF(AI1608&lt;1.1,AI1608,IF(AI1608&lt;YEAR!$C$2+YEAR!$C$3-2,AI1608+1,(YEAR!$C$2+YEAR!$C$3-1)&amp;"       :="))</f>
        <v>1</v>
      </c>
    </row>
    <row r="1609" spans="1:36">
      <c r="A1609">
        <f t="shared" ca="1" si="114"/>
        <v>40</v>
      </c>
      <c r="B1609" t="s">
        <v>51</v>
      </c>
      <c r="C1609" t="str">
        <f ca="1">IF(D1609="",OFFSET(AvailabilityFactor!A$1,A1609,0),C1608)</f>
        <v>D2HSF0969</v>
      </c>
      <c r="D1609" t="str" cm="1">
        <f t="array" aca="1" ref="D1609" ca="1">IF(D1608="",TS_DRC!$P$5,OFFSET(TS_DRC!P$5,RIGHT(D1608,2),0,TRUE))</f>
        <v>TS06</v>
      </c>
      <c r="E1609" t="str">
        <f t="shared" ca="1" si="117"/>
        <v>TS06</v>
      </c>
      <c r="F1609">
        <f>[3]Scenarios!$H$7</f>
        <v>1</v>
      </c>
      <c r="G1609">
        <f>IF(F1609&lt;1.1,F1609,IF(F1609&lt;YEAR!$C$2+YEAR!$C$3-2,F1609+1,(YEAR!$C$2+YEAR!$C$3-1)&amp;"       :="))</f>
        <v>1</v>
      </c>
      <c r="H1609">
        <f>IF(G1609&lt;1.1,G1609,IF(G1609&lt;YEAR!$C$2+YEAR!$C$3-2,G1609+1,(YEAR!$C$2+YEAR!$C$3-1)&amp;"       :="))</f>
        <v>1</v>
      </c>
      <c r="I1609">
        <f>IF(H1609&lt;1.1,H1609,IF(H1609&lt;YEAR!$C$2+YEAR!$C$3-2,H1609+1,(YEAR!$C$2+YEAR!$C$3-1)&amp;"       :="))</f>
        <v>1</v>
      </c>
      <c r="J1609">
        <f>IF(I1609&lt;1.1,I1609,IF(I1609&lt;YEAR!$C$2+YEAR!$C$3-2,I1609+1,(YEAR!$C$2+YEAR!$C$3-1)&amp;"       :="))</f>
        <v>1</v>
      </c>
      <c r="K1609">
        <f>IF(J1609&lt;1.1,J1609,IF(J1609&lt;YEAR!$C$2+YEAR!$C$3-2,J1609+1,(YEAR!$C$2+YEAR!$C$3-1)&amp;"       :="))</f>
        <v>1</v>
      </c>
      <c r="L1609">
        <f>IF(K1609&lt;1.1,K1609,IF(K1609&lt;YEAR!$C$2+YEAR!$C$3-2,K1609+1,(YEAR!$C$2+YEAR!$C$3-1)&amp;"       :="))</f>
        <v>1</v>
      </c>
      <c r="M1609">
        <f>IF(L1609&lt;1.1,L1609,IF(L1609&lt;YEAR!$C$2+YEAR!$C$3-2,L1609+1,(YEAR!$C$2+YEAR!$C$3-1)&amp;"       :="))</f>
        <v>1</v>
      </c>
      <c r="N1609">
        <f>IF(M1609&lt;1.1,M1609,IF(M1609&lt;YEAR!$C$2+YEAR!$C$3-2,M1609+1,(YEAR!$C$2+YEAR!$C$3-1)&amp;"       :="))</f>
        <v>1</v>
      </c>
      <c r="O1609">
        <f>IF(N1609&lt;1.1,N1609,IF(N1609&lt;YEAR!$C$2+YEAR!$C$3-2,N1609+1,(YEAR!$C$2+YEAR!$C$3-1)&amp;"       :="))</f>
        <v>1</v>
      </c>
      <c r="P1609">
        <f>IF(O1609&lt;1.1,O1609,IF(O1609&lt;YEAR!$C$2+YEAR!$C$3-2,O1609+1,(YEAR!$C$2+YEAR!$C$3-1)&amp;"       :="))</f>
        <v>1</v>
      </c>
      <c r="Q1609">
        <f>IF(P1609&lt;1.1,P1609,IF(P1609&lt;YEAR!$C$2+YEAR!$C$3-2,P1609+1,(YEAR!$C$2+YEAR!$C$3-1)&amp;"       :="))</f>
        <v>1</v>
      </c>
      <c r="R1609">
        <f>IF(Q1609&lt;1.1,Q1609,IF(Q1609&lt;YEAR!$C$2+YEAR!$C$3-2,Q1609+1,(YEAR!$C$2+YEAR!$C$3-1)&amp;"       :="))</f>
        <v>1</v>
      </c>
      <c r="S1609">
        <f>IF(R1609&lt;1.1,R1609,IF(R1609&lt;YEAR!$C$2+YEAR!$C$3-2,R1609+1,(YEAR!$C$2+YEAR!$C$3-1)&amp;"       :="))</f>
        <v>1</v>
      </c>
      <c r="T1609">
        <f>IF(S1609&lt;1.1,S1609,IF(S1609&lt;YEAR!$C$2+YEAR!$C$3-2,S1609+1,(YEAR!$C$2+YEAR!$C$3-1)&amp;"       :="))</f>
        <v>1</v>
      </c>
      <c r="U1609">
        <f>IF(T1609&lt;1.1,T1609,IF(T1609&lt;YEAR!$C$2+YEAR!$C$3-2,T1609+1,(YEAR!$C$2+YEAR!$C$3-1)&amp;"       :="))</f>
        <v>1</v>
      </c>
      <c r="V1609">
        <f>IF(U1609&lt;1.1,U1609,IF(U1609&lt;YEAR!$C$2+YEAR!$C$3-2,U1609+1,(YEAR!$C$2+YEAR!$C$3-1)&amp;"       :="))</f>
        <v>1</v>
      </c>
      <c r="W1609">
        <f>IF(V1609&lt;1.1,V1609,IF(V1609&lt;YEAR!$C$2+YEAR!$C$3-2,V1609+1,(YEAR!$C$2+YEAR!$C$3-1)&amp;"       :="))</f>
        <v>1</v>
      </c>
      <c r="X1609">
        <f>IF(W1609&lt;1.1,W1609,IF(W1609&lt;YEAR!$C$2+YEAR!$C$3-2,W1609+1,(YEAR!$C$2+YEAR!$C$3-1)&amp;"       :="))</f>
        <v>1</v>
      </c>
      <c r="Y1609">
        <f>IF(X1609&lt;1.1,X1609,IF(X1609&lt;YEAR!$C$2+YEAR!$C$3-2,X1609+1,(YEAR!$C$2+YEAR!$C$3-1)&amp;"       :="))</f>
        <v>1</v>
      </c>
      <c r="Z1609">
        <f>IF(Y1609&lt;1.1,Y1609,IF(Y1609&lt;YEAR!$C$2+YEAR!$C$3-2,Y1609+1,(YEAR!$C$2+YEAR!$C$3-1)&amp;"       :="))</f>
        <v>1</v>
      </c>
      <c r="AA1609">
        <f>IF(Z1609&lt;1.1,Z1609,IF(Z1609&lt;YEAR!$C$2+YEAR!$C$3-2,Z1609+1,(YEAR!$C$2+YEAR!$C$3-1)&amp;"       :="))</f>
        <v>1</v>
      </c>
      <c r="AB1609">
        <f>IF(AA1609&lt;1.1,AA1609,IF(AA1609&lt;YEAR!$C$2+YEAR!$C$3-2,AA1609+1,(YEAR!$C$2+YEAR!$C$3-1)&amp;"       :="))</f>
        <v>1</v>
      </c>
      <c r="AC1609">
        <f>IF(AB1609&lt;1.1,AB1609,IF(AB1609&lt;YEAR!$C$2+YEAR!$C$3-2,AB1609+1,(YEAR!$C$2+YEAR!$C$3-1)&amp;"       :="))</f>
        <v>1</v>
      </c>
      <c r="AD1609">
        <f>IF(AC1609&lt;1.1,AC1609,IF(AC1609&lt;YEAR!$C$2+YEAR!$C$3-2,AC1609+1,(YEAR!$C$2+YEAR!$C$3-1)&amp;"       :="))</f>
        <v>1</v>
      </c>
      <c r="AE1609">
        <f>IF(AD1609&lt;1.1,AD1609,IF(AD1609&lt;YEAR!$C$2+YEAR!$C$3-2,AD1609+1,(YEAR!$C$2+YEAR!$C$3-1)&amp;"       :="))</f>
        <v>1</v>
      </c>
      <c r="AF1609">
        <f>IF(AE1609&lt;1.1,AE1609,IF(AE1609&lt;YEAR!$C$2+YEAR!$C$3-2,AE1609+1,(YEAR!$C$2+YEAR!$C$3-1)&amp;"       :="))</f>
        <v>1</v>
      </c>
      <c r="AG1609">
        <f>IF(AF1609&lt;1.1,AF1609,IF(AF1609&lt;YEAR!$C$2+YEAR!$C$3-2,AF1609+1,(YEAR!$C$2+YEAR!$C$3-1)&amp;"       :="))</f>
        <v>1</v>
      </c>
      <c r="AH1609">
        <f>IF(AG1609&lt;1.1,AG1609,IF(AG1609&lt;YEAR!$C$2+YEAR!$C$3-2,AG1609+1,(YEAR!$C$2+YEAR!$C$3-1)&amp;"       :="))</f>
        <v>1</v>
      </c>
      <c r="AI1609">
        <f>IF(AH1609&lt;1.1,AH1609,IF(AH1609&lt;YEAR!$C$2+YEAR!$C$3-2,AH1609+1,(YEAR!$C$2+YEAR!$C$3-1)&amp;"       :="))</f>
        <v>1</v>
      </c>
      <c r="AJ1609">
        <f>IF(AI1609&lt;1.1,AI1609,IF(AI1609&lt;YEAR!$C$2+YEAR!$C$3-2,AI1609+1,(YEAR!$C$2+YEAR!$C$3-1)&amp;"       :="))</f>
        <v>1</v>
      </c>
    </row>
    <row r="1610" spans="1:36">
      <c r="A1610">
        <f t="shared" ca="1" si="114"/>
        <v>40</v>
      </c>
      <c r="B1610" t="s">
        <v>51</v>
      </c>
      <c r="C1610" t="str">
        <f ca="1">IF(D1610="",OFFSET(AvailabilityFactor!A$1,A1610,0),C1609)</f>
        <v>D2HSF0969</v>
      </c>
      <c r="D1610" t="str" cm="1">
        <f t="array" aca="1" ref="D1610" ca="1">IF(D1609="",TS_DRC!$P$5,OFFSET(TS_DRC!P$5,RIGHT(D1609,2),0,TRUE))</f>
        <v>TS07</v>
      </c>
      <c r="E1610" t="str">
        <f t="shared" ca="1" si="117"/>
        <v>TS07</v>
      </c>
      <c r="F1610">
        <f>[3]Scenarios!$H$7</f>
        <v>1</v>
      </c>
      <c r="G1610">
        <f>IF(F1610&lt;1.1,F1610,IF(F1610&lt;YEAR!$C$2+YEAR!$C$3-2,F1610+1,(YEAR!$C$2+YEAR!$C$3-1)&amp;"       :="))</f>
        <v>1</v>
      </c>
      <c r="H1610">
        <f>IF(G1610&lt;1.1,G1610,IF(G1610&lt;YEAR!$C$2+YEAR!$C$3-2,G1610+1,(YEAR!$C$2+YEAR!$C$3-1)&amp;"       :="))</f>
        <v>1</v>
      </c>
      <c r="I1610">
        <f>IF(H1610&lt;1.1,H1610,IF(H1610&lt;YEAR!$C$2+YEAR!$C$3-2,H1610+1,(YEAR!$C$2+YEAR!$C$3-1)&amp;"       :="))</f>
        <v>1</v>
      </c>
      <c r="J1610">
        <f>IF(I1610&lt;1.1,I1610,IF(I1610&lt;YEAR!$C$2+YEAR!$C$3-2,I1610+1,(YEAR!$C$2+YEAR!$C$3-1)&amp;"       :="))</f>
        <v>1</v>
      </c>
      <c r="K1610">
        <f>IF(J1610&lt;1.1,J1610,IF(J1610&lt;YEAR!$C$2+YEAR!$C$3-2,J1610+1,(YEAR!$C$2+YEAR!$C$3-1)&amp;"       :="))</f>
        <v>1</v>
      </c>
      <c r="L1610">
        <f>IF(K1610&lt;1.1,K1610,IF(K1610&lt;YEAR!$C$2+YEAR!$C$3-2,K1610+1,(YEAR!$C$2+YEAR!$C$3-1)&amp;"       :="))</f>
        <v>1</v>
      </c>
      <c r="M1610">
        <f>IF(L1610&lt;1.1,L1610,IF(L1610&lt;YEAR!$C$2+YEAR!$C$3-2,L1610+1,(YEAR!$C$2+YEAR!$C$3-1)&amp;"       :="))</f>
        <v>1</v>
      </c>
      <c r="N1610">
        <f>IF(M1610&lt;1.1,M1610,IF(M1610&lt;YEAR!$C$2+YEAR!$C$3-2,M1610+1,(YEAR!$C$2+YEAR!$C$3-1)&amp;"       :="))</f>
        <v>1</v>
      </c>
      <c r="O1610">
        <f>IF(N1610&lt;1.1,N1610,IF(N1610&lt;YEAR!$C$2+YEAR!$C$3-2,N1610+1,(YEAR!$C$2+YEAR!$C$3-1)&amp;"       :="))</f>
        <v>1</v>
      </c>
      <c r="P1610">
        <f>IF(O1610&lt;1.1,O1610,IF(O1610&lt;YEAR!$C$2+YEAR!$C$3-2,O1610+1,(YEAR!$C$2+YEAR!$C$3-1)&amp;"       :="))</f>
        <v>1</v>
      </c>
      <c r="Q1610">
        <f>IF(P1610&lt;1.1,P1610,IF(P1610&lt;YEAR!$C$2+YEAR!$C$3-2,P1610+1,(YEAR!$C$2+YEAR!$C$3-1)&amp;"       :="))</f>
        <v>1</v>
      </c>
      <c r="R1610">
        <f>IF(Q1610&lt;1.1,Q1610,IF(Q1610&lt;YEAR!$C$2+YEAR!$C$3-2,Q1610+1,(YEAR!$C$2+YEAR!$C$3-1)&amp;"       :="))</f>
        <v>1</v>
      </c>
      <c r="S1610">
        <f>IF(R1610&lt;1.1,R1610,IF(R1610&lt;YEAR!$C$2+YEAR!$C$3-2,R1610+1,(YEAR!$C$2+YEAR!$C$3-1)&amp;"       :="))</f>
        <v>1</v>
      </c>
      <c r="T1610">
        <f>IF(S1610&lt;1.1,S1610,IF(S1610&lt;YEAR!$C$2+YEAR!$C$3-2,S1610+1,(YEAR!$C$2+YEAR!$C$3-1)&amp;"       :="))</f>
        <v>1</v>
      </c>
      <c r="U1610">
        <f>IF(T1610&lt;1.1,T1610,IF(T1610&lt;YEAR!$C$2+YEAR!$C$3-2,T1610+1,(YEAR!$C$2+YEAR!$C$3-1)&amp;"       :="))</f>
        <v>1</v>
      </c>
      <c r="V1610">
        <f>IF(U1610&lt;1.1,U1610,IF(U1610&lt;YEAR!$C$2+YEAR!$C$3-2,U1610+1,(YEAR!$C$2+YEAR!$C$3-1)&amp;"       :="))</f>
        <v>1</v>
      </c>
      <c r="W1610">
        <f>IF(V1610&lt;1.1,V1610,IF(V1610&lt;YEAR!$C$2+YEAR!$C$3-2,V1610+1,(YEAR!$C$2+YEAR!$C$3-1)&amp;"       :="))</f>
        <v>1</v>
      </c>
      <c r="X1610">
        <f>IF(W1610&lt;1.1,W1610,IF(W1610&lt;YEAR!$C$2+YEAR!$C$3-2,W1610+1,(YEAR!$C$2+YEAR!$C$3-1)&amp;"       :="))</f>
        <v>1</v>
      </c>
      <c r="Y1610">
        <f>IF(X1610&lt;1.1,X1610,IF(X1610&lt;YEAR!$C$2+YEAR!$C$3-2,X1610+1,(YEAR!$C$2+YEAR!$C$3-1)&amp;"       :="))</f>
        <v>1</v>
      </c>
      <c r="Z1610">
        <f>IF(Y1610&lt;1.1,Y1610,IF(Y1610&lt;YEAR!$C$2+YEAR!$C$3-2,Y1610+1,(YEAR!$C$2+YEAR!$C$3-1)&amp;"       :="))</f>
        <v>1</v>
      </c>
      <c r="AA1610">
        <f>IF(Z1610&lt;1.1,Z1610,IF(Z1610&lt;YEAR!$C$2+YEAR!$C$3-2,Z1610+1,(YEAR!$C$2+YEAR!$C$3-1)&amp;"       :="))</f>
        <v>1</v>
      </c>
      <c r="AB1610">
        <f>IF(AA1610&lt;1.1,AA1610,IF(AA1610&lt;YEAR!$C$2+YEAR!$C$3-2,AA1610+1,(YEAR!$C$2+YEAR!$C$3-1)&amp;"       :="))</f>
        <v>1</v>
      </c>
      <c r="AC1610">
        <f>IF(AB1610&lt;1.1,AB1610,IF(AB1610&lt;YEAR!$C$2+YEAR!$C$3-2,AB1610+1,(YEAR!$C$2+YEAR!$C$3-1)&amp;"       :="))</f>
        <v>1</v>
      </c>
      <c r="AD1610">
        <f>IF(AC1610&lt;1.1,AC1610,IF(AC1610&lt;YEAR!$C$2+YEAR!$C$3-2,AC1610+1,(YEAR!$C$2+YEAR!$C$3-1)&amp;"       :="))</f>
        <v>1</v>
      </c>
      <c r="AE1610">
        <f>IF(AD1610&lt;1.1,AD1610,IF(AD1610&lt;YEAR!$C$2+YEAR!$C$3-2,AD1610+1,(YEAR!$C$2+YEAR!$C$3-1)&amp;"       :="))</f>
        <v>1</v>
      </c>
      <c r="AF1610">
        <f>IF(AE1610&lt;1.1,AE1610,IF(AE1610&lt;YEAR!$C$2+YEAR!$C$3-2,AE1610+1,(YEAR!$C$2+YEAR!$C$3-1)&amp;"       :="))</f>
        <v>1</v>
      </c>
      <c r="AG1610">
        <f>IF(AF1610&lt;1.1,AF1610,IF(AF1610&lt;YEAR!$C$2+YEAR!$C$3-2,AF1610+1,(YEAR!$C$2+YEAR!$C$3-1)&amp;"       :="))</f>
        <v>1</v>
      </c>
      <c r="AH1610">
        <f>IF(AG1610&lt;1.1,AG1610,IF(AG1610&lt;YEAR!$C$2+YEAR!$C$3-2,AG1610+1,(YEAR!$C$2+YEAR!$C$3-1)&amp;"       :="))</f>
        <v>1</v>
      </c>
      <c r="AI1610">
        <f>IF(AH1610&lt;1.1,AH1610,IF(AH1610&lt;YEAR!$C$2+YEAR!$C$3-2,AH1610+1,(YEAR!$C$2+YEAR!$C$3-1)&amp;"       :="))</f>
        <v>1</v>
      </c>
      <c r="AJ1610">
        <f>IF(AI1610&lt;1.1,AI1610,IF(AI1610&lt;YEAR!$C$2+YEAR!$C$3-2,AI1610+1,(YEAR!$C$2+YEAR!$C$3-1)&amp;"       :="))</f>
        <v>1</v>
      </c>
    </row>
    <row r="1611" spans="1:36">
      <c r="A1611">
        <f t="shared" ca="1" si="114"/>
        <v>40</v>
      </c>
      <c r="B1611" t="s">
        <v>51</v>
      </c>
      <c r="C1611" t="str">
        <f ca="1">IF(D1611="",OFFSET(AvailabilityFactor!A$1,A1611,0),C1610)</f>
        <v>D2HSF0969</v>
      </c>
      <c r="D1611" t="str" cm="1">
        <f t="array" aca="1" ref="D1611" ca="1">IF(D1610="",TS_DRC!$P$5,OFFSET(TS_DRC!P$5,RIGHT(D1610,2),0,TRUE))</f>
        <v>TS08</v>
      </c>
      <c r="E1611" t="str">
        <f t="shared" ca="1" si="117"/>
        <v>TS08</v>
      </c>
      <c r="F1611">
        <f>[3]Scenarios!$H$7</f>
        <v>1</v>
      </c>
      <c r="G1611">
        <f>IF(F1611&lt;1.1,F1611,IF(F1611&lt;YEAR!$C$2+YEAR!$C$3-2,F1611+1,(YEAR!$C$2+YEAR!$C$3-1)&amp;"       :="))</f>
        <v>1</v>
      </c>
      <c r="H1611">
        <f>IF(G1611&lt;1.1,G1611,IF(G1611&lt;YEAR!$C$2+YEAR!$C$3-2,G1611+1,(YEAR!$C$2+YEAR!$C$3-1)&amp;"       :="))</f>
        <v>1</v>
      </c>
      <c r="I1611">
        <f>IF(H1611&lt;1.1,H1611,IF(H1611&lt;YEAR!$C$2+YEAR!$C$3-2,H1611+1,(YEAR!$C$2+YEAR!$C$3-1)&amp;"       :="))</f>
        <v>1</v>
      </c>
      <c r="J1611">
        <f>IF(I1611&lt;1.1,I1611,IF(I1611&lt;YEAR!$C$2+YEAR!$C$3-2,I1611+1,(YEAR!$C$2+YEAR!$C$3-1)&amp;"       :="))</f>
        <v>1</v>
      </c>
      <c r="K1611">
        <f>IF(J1611&lt;1.1,J1611,IF(J1611&lt;YEAR!$C$2+YEAR!$C$3-2,J1611+1,(YEAR!$C$2+YEAR!$C$3-1)&amp;"       :="))</f>
        <v>1</v>
      </c>
      <c r="L1611">
        <f>IF(K1611&lt;1.1,K1611,IF(K1611&lt;YEAR!$C$2+YEAR!$C$3-2,K1611+1,(YEAR!$C$2+YEAR!$C$3-1)&amp;"       :="))</f>
        <v>1</v>
      </c>
      <c r="M1611">
        <f>IF(L1611&lt;1.1,L1611,IF(L1611&lt;YEAR!$C$2+YEAR!$C$3-2,L1611+1,(YEAR!$C$2+YEAR!$C$3-1)&amp;"       :="))</f>
        <v>1</v>
      </c>
      <c r="N1611">
        <f>IF(M1611&lt;1.1,M1611,IF(M1611&lt;YEAR!$C$2+YEAR!$C$3-2,M1611+1,(YEAR!$C$2+YEAR!$C$3-1)&amp;"       :="))</f>
        <v>1</v>
      </c>
      <c r="O1611">
        <f>IF(N1611&lt;1.1,N1611,IF(N1611&lt;YEAR!$C$2+YEAR!$C$3-2,N1611+1,(YEAR!$C$2+YEAR!$C$3-1)&amp;"       :="))</f>
        <v>1</v>
      </c>
      <c r="P1611">
        <f>IF(O1611&lt;1.1,O1611,IF(O1611&lt;YEAR!$C$2+YEAR!$C$3-2,O1611+1,(YEAR!$C$2+YEAR!$C$3-1)&amp;"       :="))</f>
        <v>1</v>
      </c>
      <c r="Q1611">
        <f>IF(P1611&lt;1.1,P1611,IF(P1611&lt;YEAR!$C$2+YEAR!$C$3-2,P1611+1,(YEAR!$C$2+YEAR!$C$3-1)&amp;"       :="))</f>
        <v>1</v>
      </c>
      <c r="R1611">
        <f>IF(Q1611&lt;1.1,Q1611,IF(Q1611&lt;YEAR!$C$2+YEAR!$C$3-2,Q1611+1,(YEAR!$C$2+YEAR!$C$3-1)&amp;"       :="))</f>
        <v>1</v>
      </c>
      <c r="S1611">
        <f>IF(R1611&lt;1.1,R1611,IF(R1611&lt;YEAR!$C$2+YEAR!$C$3-2,R1611+1,(YEAR!$C$2+YEAR!$C$3-1)&amp;"       :="))</f>
        <v>1</v>
      </c>
      <c r="T1611">
        <f>IF(S1611&lt;1.1,S1611,IF(S1611&lt;YEAR!$C$2+YEAR!$C$3-2,S1611+1,(YEAR!$C$2+YEAR!$C$3-1)&amp;"       :="))</f>
        <v>1</v>
      </c>
      <c r="U1611">
        <f>IF(T1611&lt;1.1,T1611,IF(T1611&lt;YEAR!$C$2+YEAR!$C$3-2,T1611+1,(YEAR!$C$2+YEAR!$C$3-1)&amp;"       :="))</f>
        <v>1</v>
      </c>
      <c r="V1611">
        <f>IF(U1611&lt;1.1,U1611,IF(U1611&lt;YEAR!$C$2+YEAR!$C$3-2,U1611+1,(YEAR!$C$2+YEAR!$C$3-1)&amp;"       :="))</f>
        <v>1</v>
      </c>
      <c r="W1611">
        <f>IF(V1611&lt;1.1,V1611,IF(V1611&lt;YEAR!$C$2+YEAR!$C$3-2,V1611+1,(YEAR!$C$2+YEAR!$C$3-1)&amp;"       :="))</f>
        <v>1</v>
      </c>
      <c r="X1611">
        <f>IF(W1611&lt;1.1,W1611,IF(W1611&lt;YEAR!$C$2+YEAR!$C$3-2,W1611+1,(YEAR!$C$2+YEAR!$C$3-1)&amp;"       :="))</f>
        <v>1</v>
      </c>
      <c r="Y1611">
        <f>IF(X1611&lt;1.1,X1611,IF(X1611&lt;YEAR!$C$2+YEAR!$C$3-2,X1611+1,(YEAR!$C$2+YEAR!$C$3-1)&amp;"       :="))</f>
        <v>1</v>
      </c>
      <c r="Z1611">
        <f>IF(Y1611&lt;1.1,Y1611,IF(Y1611&lt;YEAR!$C$2+YEAR!$C$3-2,Y1611+1,(YEAR!$C$2+YEAR!$C$3-1)&amp;"       :="))</f>
        <v>1</v>
      </c>
      <c r="AA1611">
        <f>IF(Z1611&lt;1.1,Z1611,IF(Z1611&lt;YEAR!$C$2+YEAR!$C$3-2,Z1611+1,(YEAR!$C$2+YEAR!$C$3-1)&amp;"       :="))</f>
        <v>1</v>
      </c>
      <c r="AB1611">
        <f>IF(AA1611&lt;1.1,AA1611,IF(AA1611&lt;YEAR!$C$2+YEAR!$C$3-2,AA1611+1,(YEAR!$C$2+YEAR!$C$3-1)&amp;"       :="))</f>
        <v>1</v>
      </c>
      <c r="AC1611">
        <f>IF(AB1611&lt;1.1,AB1611,IF(AB1611&lt;YEAR!$C$2+YEAR!$C$3-2,AB1611+1,(YEAR!$C$2+YEAR!$C$3-1)&amp;"       :="))</f>
        <v>1</v>
      </c>
      <c r="AD1611">
        <f>IF(AC1611&lt;1.1,AC1611,IF(AC1611&lt;YEAR!$C$2+YEAR!$C$3-2,AC1611+1,(YEAR!$C$2+YEAR!$C$3-1)&amp;"       :="))</f>
        <v>1</v>
      </c>
      <c r="AE1611">
        <f>IF(AD1611&lt;1.1,AD1611,IF(AD1611&lt;YEAR!$C$2+YEAR!$C$3-2,AD1611+1,(YEAR!$C$2+YEAR!$C$3-1)&amp;"       :="))</f>
        <v>1</v>
      </c>
      <c r="AF1611">
        <f>IF(AE1611&lt;1.1,AE1611,IF(AE1611&lt;YEAR!$C$2+YEAR!$C$3-2,AE1611+1,(YEAR!$C$2+YEAR!$C$3-1)&amp;"       :="))</f>
        <v>1</v>
      </c>
      <c r="AG1611">
        <f>IF(AF1611&lt;1.1,AF1611,IF(AF1611&lt;YEAR!$C$2+YEAR!$C$3-2,AF1611+1,(YEAR!$C$2+YEAR!$C$3-1)&amp;"       :="))</f>
        <v>1</v>
      </c>
      <c r="AH1611">
        <f>IF(AG1611&lt;1.1,AG1611,IF(AG1611&lt;YEAR!$C$2+YEAR!$C$3-2,AG1611+1,(YEAR!$C$2+YEAR!$C$3-1)&amp;"       :="))</f>
        <v>1</v>
      </c>
      <c r="AI1611">
        <f>IF(AH1611&lt;1.1,AH1611,IF(AH1611&lt;YEAR!$C$2+YEAR!$C$3-2,AH1611+1,(YEAR!$C$2+YEAR!$C$3-1)&amp;"       :="))</f>
        <v>1</v>
      </c>
      <c r="AJ1611">
        <f>IF(AI1611&lt;1.1,AI1611,IF(AI1611&lt;YEAR!$C$2+YEAR!$C$3-2,AI1611+1,(YEAR!$C$2+YEAR!$C$3-1)&amp;"       :="))</f>
        <v>1</v>
      </c>
    </row>
    <row r="1612" spans="1:36">
      <c r="A1612">
        <f t="shared" ca="1" si="114"/>
        <v>40</v>
      </c>
      <c r="B1612" t="s">
        <v>51</v>
      </c>
      <c r="C1612" t="str">
        <f ca="1">IF(D1612="",OFFSET(AvailabilityFactor!A$1,A1612,0),C1611)</f>
        <v>D2HSF0969</v>
      </c>
      <c r="D1612" t="str" cm="1">
        <f t="array" aca="1" ref="D1612" ca="1">IF(D1611="",TS_DRC!$P$5,OFFSET(TS_DRC!P$5,RIGHT(D1611,2),0,TRUE))</f>
        <v>TS09</v>
      </c>
      <c r="E1612" t="str">
        <f t="shared" ca="1" si="117"/>
        <v>TS09</v>
      </c>
      <c r="F1612">
        <f>[3]Scenarios!$H$7</f>
        <v>1</v>
      </c>
      <c r="G1612">
        <f>IF(F1612&lt;1.1,F1612,IF(F1612&lt;YEAR!$C$2+YEAR!$C$3-2,F1612+1,(YEAR!$C$2+YEAR!$C$3-1)&amp;"       :="))</f>
        <v>1</v>
      </c>
      <c r="H1612">
        <f>IF(G1612&lt;1.1,G1612,IF(G1612&lt;YEAR!$C$2+YEAR!$C$3-2,G1612+1,(YEAR!$C$2+YEAR!$C$3-1)&amp;"       :="))</f>
        <v>1</v>
      </c>
      <c r="I1612">
        <f>IF(H1612&lt;1.1,H1612,IF(H1612&lt;YEAR!$C$2+YEAR!$C$3-2,H1612+1,(YEAR!$C$2+YEAR!$C$3-1)&amp;"       :="))</f>
        <v>1</v>
      </c>
      <c r="J1612">
        <f>IF(I1612&lt;1.1,I1612,IF(I1612&lt;YEAR!$C$2+YEAR!$C$3-2,I1612+1,(YEAR!$C$2+YEAR!$C$3-1)&amp;"       :="))</f>
        <v>1</v>
      </c>
      <c r="K1612">
        <f>IF(J1612&lt;1.1,J1612,IF(J1612&lt;YEAR!$C$2+YEAR!$C$3-2,J1612+1,(YEAR!$C$2+YEAR!$C$3-1)&amp;"       :="))</f>
        <v>1</v>
      </c>
      <c r="L1612">
        <f>IF(K1612&lt;1.1,K1612,IF(K1612&lt;YEAR!$C$2+YEAR!$C$3-2,K1612+1,(YEAR!$C$2+YEAR!$C$3-1)&amp;"       :="))</f>
        <v>1</v>
      </c>
      <c r="M1612">
        <f>IF(L1612&lt;1.1,L1612,IF(L1612&lt;YEAR!$C$2+YEAR!$C$3-2,L1612+1,(YEAR!$C$2+YEAR!$C$3-1)&amp;"       :="))</f>
        <v>1</v>
      </c>
      <c r="N1612">
        <f>IF(M1612&lt;1.1,M1612,IF(M1612&lt;YEAR!$C$2+YEAR!$C$3-2,M1612+1,(YEAR!$C$2+YEAR!$C$3-1)&amp;"       :="))</f>
        <v>1</v>
      </c>
      <c r="O1612">
        <f>IF(N1612&lt;1.1,N1612,IF(N1612&lt;YEAR!$C$2+YEAR!$C$3-2,N1612+1,(YEAR!$C$2+YEAR!$C$3-1)&amp;"       :="))</f>
        <v>1</v>
      </c>
      <c r="P1612">
        <f>IF(O1612&lt;1.1,O1612,IF(O1612&lt;YEAR!$C$2+YEAR!$C$3-2,O1612+1,(YEAR!$C$2+YEAR!$C$3-1)&amp;"       :="))</f>
        <v>1</v>
      </c>
      <c r="Q1612">
        <f>IF(P1612&lt;1.1,P1612,IF(P1612&lt;YEAR!$C$2+YEAR!$C$3-2,P1612+1,(YEAR!$C$2+YEAR!$C$3-1)&amp;"       :="))</f>
        <v>1</v>
      </c>
      <c r="R1612">
        <f>IF(Q1612&lt;1.1,Q1612,IF(Q1612&lt;YEAR!$C$2+YEAR!$C$3-2,Q1612+1,(YEAR!$C$2+YEAR!$C$3-1)&amp;"       :="))</f>
        <v>1</v>
      </c>
      <c r="S1612">
        <f>IF(R1612&lt;1.1,R1612,IF(R1612&lt;YEAR!$C$2+YEAR!$C$3-2,R1612+1,(YEAR!$C$2+YEAR!$C$3-1)&amp;"       :="))</f>
        <v>1</v>
      </c>
      <c r="T1612">
        <f>IF(S1612&lt;1.1,S1612,IF(S1612&lt;YEAR!$C$2+YEAR!$C$3-2,S1612+1,(YEAR!$C$2+YEAR!$C$3-1)&amp;"       :="))</f>
        <v>1</v>
      </c>
      <c r="U1612">
        <f>IF(T1612&lt;1.1,T1612,IF(T1612&lt;YEAR!$C$2+YEAR!$C$3-2,T1612+1,(YEAR!$C$2+YEAR!$C$3-1)&amp;"       :="))</f>
        <v>1</v>
      </c>
      <c r="V1612">
        <f>IF(U1612&lt;1.1,U1612,IF(U1612&lt;YEAR!$C$2+YEAR!$C$3-2,U1612+1,(YEAR!$C$2+YEAR!$C$3-1)&amp;"       :="))</f>
        <v>1</v>
      </c>
      <c r="W1612">
        <f>IF(V1612&lt;1.1,V1612,IF(V1612&lt;YEAR!$C$2+YEAR!$C$3-2,V1612+1,(YEAR!$C$2+YEAR!$C$3-1)&amp;"       :="))</f>
        <v>1</v>
      </c>
      <c r="X1612">
        <f>IF(W1612&lt;1.1,W1612,IF(W1612&lt;YEAR!$C$2+YEAR!$C$3-2,W1612+1,(YEAR!$C$2+YEAR!$C$3-1)&amp;"       :="))</f>
        <v>1</v>
      </c>
      <c r="Y1612">
        <f>IF(X1612&lt;1.1,X1612,IF(X1612&lt;YEAR!$C$2+YEAR!$C$3-2,X1612+1,(YEAR!$C$2+YEAR!$C$3-1)&amp;"       :="))</f>
        <v>1</v>
      </c>
      <c r="Z1612">
        <f>IF(Y1612&lt;1.1,Y1612,IF(Y1612&lt;YEAR!$C$2+YEAR!$C$3-2,Y1612+1,(YEAR!$C$2+YEAR!$C$3-1)&amp;"       :="))</f>
        <v>1</v>
      </c>
      <c r="AA1612">
        <f>IF(Z1612&lt;1.1,Z1612,IF(Z1612&lt;YEAR!$C$2+YEAR!$C$3-2,Z1612+1,(YEAR!$C$2+YEAR!$C$3-1)&amp;"       :="))</f>
        <v>1</v>
      </c>
      <c r="AB1612">
        <f>IF(AA1612&lt;1.1,AA1612,IF(AA1612&lt;YEAR!$C$2+YEAR!$C$3-2,AA1612+1,(YEAR!$C$2+YEAR!$C$3-1)&amp;"       :="))</f>
        <v>1</v>
      </c>
      <c r="AC1612">
        <f>IF(AB1612&lt;1.1,AB1612,IF(AB1612&lt;YEAR!$C$2+YEAR!$C$3-2,AB1612+1,(YEAR!$C$2+YEAR!$C$3-1)&amp;"       :="))</f>
        <v>1</v>
      </c>
      <c r="AD1612">
        <f>IF(AC1612&lt;1.1,AC1612,IF(AC1612&lt;YEAR!$C$2+YEAR!$C$3-2,AC1612+1,(YEAR!$C$2+YEAR!$C$3-1)&amp;"       :="))</f>
        <v>1</v>
      </c>
      <c r="AE1612">
        <f>IF(AD1612&lt;1.1,AD1612,IF(AD1612&lt;YEAR!$C$2+YEAR!$C$3-2,AD1612+1,(YEAR!$C$2+YEAR!$C$3-1)&amp;"       :="))</f>
        <v>1</v>
      </c>
      <c r="AF1612">
        <f>IF(AE1612&lt;1.1,AE1612,IF(AE1612&lt;YEAR!$C$2+YEAR!$C$3-2,AE1612+1,(YEAR!$C$2+YEAR!$C$3-1)&amp;"       :="))</f>
        <v>1</v>
      </c>
      <c r="AG1612">
        <f>IF(AF1612&lt;1.1,AF1612,IF(AF1612&lt;YEAR!$C$2+YEAR!$C$3-2,AF1612+1,(YEAR!$C$2+YEAR!$C$3-1)&amp;"       :="))</f>
        <v>1</v>
      </c>
      <c r="AH1612">
        <f>IF(AG1612&lt;1.1,AG1612,IF(AG1612&lt;YEAR!$C$2+YEAR!$C$3-2,AG1612+1,(YEAR!$C$2+YEAR!$C$3-1)&amp;"       :="))</f>
        <v>1</v>
      </c>
      <c r="AI1612">
        <f>IF(AH1612&lt;1.1,AH1612,IF(AH1612&lt;YEAR!$C$2+YEAR!$C$3-2,AH1612+1,(YEAR!$C$2+YEAR!$C$3-1)&amp;"       :="))</f>
        <v>1</v>
      </c>
      <c r="AJ1612">
        <f>IF(AI1612&lt;1.1,AI1612,IF(AI1612&lt;YEAR!$C$2+YEAR!$C$3-2,AI1612+1,(YEAR!$C$2+YEAR!$C$3-1)&amp;"       :="))</f>
        <v>1</v>
      </c>
    </row>
    <row r="1613" spans="1:36">
      <c r="A1613">
        <f t="shared" ca="1" si="114"/>
        <v>40</v>
      </c>
      <c r="B1613" t="s">
        <v>51</v>
      </c>
      <c r="C1613" t="str">
        <f ca="1">IF(D1613="",OFFSET(AvailabilityFactor!A$1,A1613,0),C1612)</f>
        <v>D2HSF0969</v>
      </c>
      <c r="D1613" t="str" cm="1">
        <f t="array" aca="1" ref="D1613" ca="1">IF(D1612="",TS_DRC!$P$5,OFFSET(TS_DRC!P$5,RIGHT(D1612,2),0,TRUE))</f>
        <v>TS10</v>
      </c>
      <c r="E1613" t="str">
        <f t="shared" ca="1" si="117"/>
        <v>TS10</v>
      </c>
      <c r="F1613">
        <f>[3]Scenarios!$H$7</f>
        <v>1</v>
      </c>
      <c r="G1613">
        <f>IF(F1613&lt;1.1,F1613,IF(F1613&lt;YEAR!$C$2+YEAR!$C$3-2,F1613+1,(YEAR!$C$2+YEAR!$C$3-1)&amp;"       :="))</f>
        <v>1</v>
      </c>
      <c r="H1613">
        <f>IF(G1613&lt;1.1,G1613,IF(G1613&lt;YEAR!$C$2+YEAR!$C$3-2,G1613+1,(YEAR!$C$2+YEAR!$C$3-1)&amp;"       :="))</f>
        <v>1</v>
      </c>
      <c r="I1613">
        <f>IF(H1613&lt;1.1,H1613,IF(H1613&lt;YEAR!$C$2+YEAR!$C$3-2,H1613+1,(YEAR!$C$2+YEAR!$C$3-1)&amp;"       :="))</f>
        <v>1</v>
      </c>
      <c r="J1613">
        <f>IF(I1613&lt;1.1,I1613,IF(I1613&lt;YEAR!$C$2+YEAR!$C$3-2,I1613+1,(YEAR!$C$2+YEAR!$C$3-1)&amp;"       :="))</f>
        <v>1</v>
      </c>
      <c r="K1613">
        <f>IF(J1613&lt;1.1,J1613,IF(J1613&lt;YEAR!$C$2+YEAR!$C$3-2,J1613+1,(YEAR!$C$2+YEAR!$C$3-1)&amp;"       :="))</f>
        <v>1</v>
      </c>
      <c r="L1613">
        <f>IF(K1613&lt;1.1,K1613,IF(K1613&lt;YEAR!$C$2+YEAR!$C$3-2,K1613+1,(YEAR!$C$2+YEAR!$C$3-1)&amp;"       :="))</f>
        <v>1</v>
      </c>
      <c r="M1613">
        <f>IF(L1613&lt;1.1,L1613,IF(L1613&lt;YEAR!$C$2+YEAR!$C$3-2,L1613+1,(YEAR!$C$2+YEAR!$C$3-1)&amp;"       :="))</f>
        <v>1</v>
      </c>
      <c r="N1613">
        <f>IF(M1613&lt;1.1,M1613,IF(M1613&lt;YEAR!$C$2+YEAR!$C$3-2,M1613+1,(YEAR!$C$2+YEAR!$C$3-1)&amp;"       :="))</f>
        <v>1</v>
      </c>
      <c r="O1613">
        <f>IF(N1613&lt;1.1,N1613,IF(N1613&lt;YEAR!$C$2+YEAR!$C$3-2,N1613+1,(YEAR!$C$2+YEAR!$C$3-1)&amp;"       :="))</f>
        <v>1</v>
      </c>
      <c r="P1613">
        <f>IF(O1613&lt;1.1,O1613,IF(O1613&lt;YEAR!$C$2+YEAR!$C$3-2,O1613+1,(YEAR!$C$2+YEAR!$C$3-1)&amp;"       :="))</f>
        <v>1</v>
      </c>
      <c r="Q1613">
        <f>IF(P1613&lt;1.1,P1613,IF(P1613&lt;YEAR!$C$2+YEAR!$C$3-2,P1613+1,(YEAR!$C$2+YEAR!$C$3-1)&amp;"       :="))</f>
        <v>1</v>
      </c>
      <c r="R1613">
        <f>IF(Q1613&lt;1.1,Q1613,IF(Q1613&lt;YEAR!$C$2+YEAR!$C$3-2,Q1613+1,(YEAR!$C$2+YEAR!$C$3-1)&amp;"       :="))</f>
        <v>1</v>
      </c>
      <c r="S1613">
        <f>IF(R1613&lt;1.1,R1613,IF(R1613&lt;YEAR!$C$2+YEAR!$C$3-2,R1613+1,(YEAR!$C$2+YEAR!$C$3-1)&amp;"       :="))</f>
        <v>1</v>
      </c>
      <c r="T1613">
        <f>IF(S1613&lt;1.1,S1613,IF(S1613&lt;YEAR!$C$2+YEAR!$C$3-2,S1613+1,(YEAR!$C$2+YEAR!$C$3-1)&amp;"       :="))</f>
        <v>1</v>
      </c>
      <c r="U1613">
        <f>IF(T1613&lt;1.1,T1613,IF(T1613&lt;YEAR!$C$2+YEAR!$C$3-2,T1613+1,(YEAR!$C$2+YEAR!$C$3-1)&amp;"       :="))</f>
        <v>1</v>
      </c>
      <c r="V1613">
        <f>IF(U1613&lt;1.1,U1613,IF(U1613&lt;YEAR!$C$2+YEAR!$C$3-2,U1613+1,(YEAR!$C$2+YEAR!$C$3-1)&amp;"       :="))</f>
        <v>1</v>
      </c>
      <c r="W1613">
        <f>IF(V1613&lt;1.1,V1613,IF(V1613&lt;YEAR!$C$2+YEAR!$C$3-2,V1613+1,(YEAR!$C$2+YEAR!$C$3-1)&amp;"       :="))</f>
        <v>1</v>
      </c>
      <c r="X1613">
        <f>IF(W1613&lt;1.1,W1613,IF(W1613&lt;YEAR!$C$2+YEAR!$C$3-2,W1613+1,(YEAR!$C$2+YEAR!$C$3-1)&amp;"       :="))</f>
        <v>1</v>
      </c>
      <c r="Y1613">
        <f>IF(X1613&lt;1.1,X1613,IF(X1613&lt;YEAR!$C$2+YEAR!$C$3-2,X1613+1,(YEAR!$C$2+YEAR!$C$3-1)&amp;"       :="))</f>
        <v>1</v>
      </c>
      <c r="Z1613">
        <f>IF(Y1613&lt;1.1,Y1613,IF(Y1613&lt;YEAR!$C$2+YEAR!$C$3-2,Y1613+1,(YEAR!$C$2+YEAR!$C$3-1)&amp;"       :="))</f>
        <v>1</v>
      </c>
      <c r="AA1613">
        <f>IF(Z1613&lt;1.1,Z1613,IF(Z1613&lt;YEAR!$C$2+YEAR!$C$3-2,Z1613+1,(YEAR!$C$2+YEAR!$C$3-1)&amp;"       :="))</f>
        <v>1</v>
      </c>
      <c r="AB1613">
        <f>IF(AA1613&lt;1.1,AA1613,IF(AA1613&lt;YEAR!$C$2+YEAR!$C$3-2,AA1613+1,(YEAR!$C$2+YEAR!$C$3-1)&amp;"       :="))</f>
        <v>1</v>
      </c>
      <c r="AC1613">
        <f>IF(AB1613&lt;1.1,AB1613,IF(AB1613&lt;YEAR!$C$2+YEAR!$C$3-2,AB1613+1,(YEAR!$C$2+YEAR!$C$3-1)&amp;"       :="))</f>
        <v>1</v>
      </c>
      <c r="AD1613">
        <f>IF(AC1613&lt;1.1,AC1613,IF(AC1613&lt;YEAR!$C$2+YEAR!$C$3-2,AC1613+1,(YEAR!$C$2+YEAR!$C$3-1)&amp;"       :="))</f>
        <v>1</v>
      </c>
      <c r="AE1613">
        <f>IF(AD1613&lt;1.1,AD1613,IF(AD1613&lt;YEAR!$C$2+YEAR!$C$3-2,AD1613+1,(YEAR!$C$2+YEAR!$C$3-1)&amp;"       :="))</f>
        <v>1</v>
      </c>
      <c r="AF1613">
        <f>IF(AE1613&lt;1.1,AE1613,IF(AE1613&lt;YEAR!$C$2+YEAR!$C$3-2,AE1613+1,(YEAR!$C$2+YEAR!$C$3-1)&amp;"       :="))</f>
        <v>1</v>
      </c>
      <c r="AG1613">
        <f>IF(AF1613&lt;1.1,AF1613,IF(AF1613&lt;YEAR!$C$2+YEAR!$C$3-2,AF1613+1,(YEAR!$C$2+YEAR!$C$3-1)&amp;"       :="))</f>
        <v>1</v>
      </c>
      <c r="AH1613">
        <f>IF(AG1613&lt;1.1,AG1613,IF(AG1613&lt;YEAR!$C$2+YEAR!$C$3-2,AG1613+1,(YEAR!$C$2+YEAR!$C$3-1)&amp;"       :="))</f>
        <v>1</v>
      </c>
      <c r="AI1613">
        <f>IF(AH1613&lt;1.1,AH1613,IF(AH1613&lt;YEAR!$C$2+YEAR!$C$3-2,AH1613+1,(YEAR!$C$2+YEAR!$C$3-1)&amp;"       :="))</f>
        <v>1</v>
      </c>
      <c r="AJ1613">
        <f>IF(AI1613&lt;1.1,AI1613,IF(AI1613&lt;YEAR!$C$2+YEAR!$C$3-2,AI1613+1,(YEAR!$C$2+YEAR!$C$3-1)&amp;"       :="))</f>
        <v>1</v>
      </c>
    </row>
    <row r="1614" spans="1:36">
      <c r="A1614">
        <f t="shared" ca="1" si="114"/>
        <v>40</v>
      </c>
      <c r="B1614" t="s">
        <v>51</v>
      </c>
      <c r="C1614" t="str">
        <f ca="1">IF(D1614="",OFFSET(AvailabilityFactor!A$1,A1614,0),C1613)</f>
        <v>D2HSF0969</v>
      </c>
      <c r="D1614" t="str" cm="1">
        <f t="array" aca="1" ref="D1614" ca="1">IF(D1613="",TS_DRC!$P$5,OFFSET(TS_DRC!P$5,RIGHT(D1613,2),0,TRUE))</f>
        <v>TS11</v>
      </c>
      <c r="E1614" t="str">
        <f t="shared" ca="1" si="117"/>
        <v>TS11</v>
      </c>
      <c r="F1614">
        <f>[3]Scenarios!$H$7</f>
        <v>1</v>
      </c>
      <c r="G1614">
        <f>IF(F1614&lt;1.1,F1614,IF(F1614&lt;YEAR!$C$2+YEAR!$C$3-2,F1614+1,(YEAR!$C$2+YEAR!$C$3-1)&amp;"       :="))</f>
        <v>1</v>
      </c>
      <c r="H1614">
        <f>IF(G1614&lt;1.1,G1614,IF(G1614&lt;YEAR!$C$2+YEAR!$C$3-2,G1614+1,(YEAR!$C$2+YEAR!$C$3-1)&amp;"       :="))</f>
        <v>1</v>
      </c>
      <c r="I1614">
        <f>IF(H1614&lt;1.1,H1614,IF(H1614&lt;YEAR!$C$2+YEAR!$C$3-2,H1614+1,(YEAR!$C$2+YEAR!$C$3-1)&amp;"       :="))</f>
        <v>1</v>
      </c>
      <c r="J1614">
        <f>IF(I1614&lt;1.1,I1614,IF(I1614&lt;YEAR!$C$2+YEAR!$C$3-2,I1614+1,(YEAR!$C$2+YEAR!$C$3-1)&amp;"       :="))</f>
        <v>1</v>
      </c>
      <c r="K1614">
        <f>IF(J1614&lt;1.1,J1614,IF(J1614&lt;YEAR!$C$2+YEAR!$C$3-2,J1614+1,(YEAR!$C$2+YEAR!$C$3-1)&amp;"       :="))</f>
        <v>1</v>
      </c>
      <c r="L1614">
        <f>IF(K1614&lt;1.1,K1614,IF(K1614&lt;YEAR!$C$2+YEAR!$C$3-2,K1614+1,(YEAR!$C$2+YEAR!$C$3-1)&amp;"       :="))</f>
        <v>1</v>
      </c>
      <c r="M1614">
        <f>IF(L1614&lt;1.1,L1614,IF(L1614&lt;YEAR!$C$2+YEAR!$C$3-2,L1614+1,(YEAR!$C$2+YEAR!$C$3-1)&amp;"       :="))</f>
        <v>1</v>
      </c>
      <c r="N1614">
        <f>IF(M1614&lt;1.1,M1614,IF(M1614&lt;YEAR!$C$2+YEAR!$C$3-2,M1614+1,(YEAR!$C$2+YEAR!$C$3-1)&amp;"       :="))</f>
        <v>1</v>
      </c>
      <c r="O1614">
        <f>IF(N1614&lt;1.1,N1614,IF(N1614&lt;YEAR!$C$2+YEAR!$C$3-2,N1614+1,(YEAR!$C$2+YEAR!$C$3-1)&amp;"       :="))</f>
        <v>1</v>
      </c>
      <c r="P1614">
        <f>IF(O1614&lt;1.1,O1614,IF(O1614&lt;YEAR!$C$2+YEAR!$C$3-2,O1614+1,(YEAR!$C$2+YEAR!$C$3-1)&amp;"       :="))</f>
        <v>1</v>
      </c>
      <c r="Q1614">
        <f>IF(P1614&lt;1.1,P1614,IF(P1614&lt;YEAR!$C$2+YEAR!$C$3-2,P1614+1,(YEAR!$C$2+YEAR!$C$3-1)&amp;"       :="))</f>
        <v>1</v>
      </c>
      <c r="R1614">
        <f>IF(Q1614&lt;1.1,Q1614,IF(Q1614&lt;YEAR!$C$2+YEAR!$C$3-2,Q1614+1,(YEAR!$C$2+YEAR!$C$3-1)&amp;"       :="))</f>
        <v>1</v>
      </c>
      <c r="S1614">
        <f>IF(R1614&lt;1.1,R1614,IF(R1614&lt;YEAR!$C$2+YEAR!$C$3-2,R1614+1,(YEAR!$C$2+YEAR!$C$3-1)&amp;"       :="))</f>
        <v>1</v>
      </c>
      <c r="T1614">
        <f>IF(S1614&lt;1.1,S1614,IF(S1614&lt;YEAR!$C$2+YEAR!$C$3-2,S1614+1,(YEAR!$C$2+YEAR!$C$3-1)&amp;"       :="))</f>
        <v>1</v>
      </c>
      <c r="U1614">
        <f>IF(T1614&lt;1.1,T1614,IF(T1614&lt;YEAR!$C$2+YEAR!$C$3-2,T1614+1,(YEAR!$C$2+YEAR!$C$3-1)&amp;"       :="))</f>
        <v>1</v>
      </c>
      <c r="V1614">
        <f>IF(U1614&lt;1.1,U1614,IF(U1614&lt;YEAR!$C$2+YEAR!$C$3-2,U1614+1,(YEAR!$C$2+YEAR!$C$3-1)&amp;"       :="))</f>
        <v>1</v>
      </c>
      <c r="W1614">
        <f>IF(V1614&lt;1.1,V1614,IF(V1614&lt;YEAR!$C$2+YEAR!$C$3-2,V1614+1,(YEAR!$C$2+YEAR!$C$3-1)&amp;"       :="))</f>
        <v>1</v>
      </c>
      <c r="X1614">
        <f>IF(W1614&lt;1.1,W1614,IF(W1614&lt;YEAR!$C$2+YEAR!$C$3-2,W1614+1,(YEAR!$C$2+YEAR!$C$3-1)&amp;"       :="))</f>
        <v>1</v>
      </c>
      <c r="Y1614">
        <f>IF(X1614&lt;1.1,X1614,IF(X1614&lt;YEAR!$C$2+YEAR!$C$3-2,X1614+1,(YEAR!$C$2+YEAR!$C$3-1)&amp;"       :="))</f>
        <v>1</v>
      </c>
      <c r="Z1614">
        <f>IF(Y1614&lt;1.1,Y1614,IF(Y1614&lt;YEAR!$C$2+YEAR!$C$3-2,Y1614+1,(YEAR!$C$2+YEAR!$C$3-1)&amp;"       :="))</f>
        <v>1</v>
      </c>
      <c r="AA1614">
        <f>IF(Z1614&lt;1.1,Z1614,IF(Z1614&lt;YEAR!$C$2+YEAR!$C$3-2,Z1614+1,(YEAR!$C$2+YEAR!$C$3-1)&amp;"       :="))</f>
        <v>1</v>
      </c>
      <c r="AB1614">
        <f>IF(AA1614&lt;1.1,AA1614,IF(AA1614&lt;YEAR!$C$2+YEAR!$C$3-2,AA1614+1,(YEAR!$C$2+YEAR!$C$3-1)&amp;"       :="))</f>
        <v>1</v>
      </c>
      <c r="AC1614">
        <f>IF(AB1614&lt;1.1,AB1614,IF(AB1614&lt;YEAR!$C$2+YEAR!$C$3-2,AB1614+1,(YEAR!$C$2+YEAR!$C$3-1)&amp;"       :="))</f>
        <v>1</v>
      </c>
      <c r="AD1614">
        <f>IF(AC1614&lt;1.1,AC1614,IF(AC1614&lt;YEAR!$C$2+YEAR!$C$3-2,AC1614+1,(YEAR!$C$2+YEAR!$C$3-1)&amp;"       :="))</f>
        <v>1</v>
      </c>
      <c r="AE1614">
        <f>IF(AD1614&lt;1.1,AD1614,IF(AD1614&lt;YEAR!$C$2+YEAR!$C$3-2,AD1614+1,(YEAR!$C$2+YEAR!$C$3-1)&amp;"       :="))</f>
        <v>1</v>
      </c>
      <c r="AF1614">
        <f>IF(AE1614&lt;1.1,AE1614,IF(AE1614&lt;YEAR!$C$2+YEAR!$C$3-2,AE1614+1,(YEAR!$C$2+YEAR!$C$3-1)&amp;"       :="))</f>
        <v>1</v>
      </c>
      <c r="AG1614">
        <f>IF(AF1614&lt;1.1,AF1614,IF(AF1614&lt;YEAR!$C$2+YEAR!$C$3-2,AF1614+1,(YEAR!$C$2+YEAR!$C$3-1)&amp;"       :="))</f>
        <v>1</v>
      </c>
      <c r="AH1614">
        <f>IF(AG1614&lt;1.1,AG1614,IF(AG1614&lt;YEAR!$C$2+YEAR!$C$3-2,AG1614+1,(YEAR!$C$2+YEAR!$C$3-1)&amp;"       :="))</f>
        <v>1</v>
      </c>
      <c r="AI1614">
        <f>IF(AH1614&lt;1.1,AH1614,IF(AH1614&lt;YEAR!$C$2+YEAR!$C$3-2,AH1614+1,(YEAR!$C$2+YEAR!$C$3-1)&amp;"       :="))</f>
        <v>1</v>
      </c>
      <c r="AJ1614">
        <f>IF(AI1614&lt;1.1,AI1614,IF(AI1614&lt;YEAR!$C$2+YEAR!$C$3-2,AI1614+1,(YEAR!$C$2+YEAR!$C$3-1)&amp;"       :="))</f>
        <v>1</v>
      </c>
    </row>
    <row r="1615" spans="1:36">
      <c r="A1615">
        <f t="shared" ca="1" si="114"/>
        <v>40</v>
      </c>
      <c r="B1615" t="s">
        <v>51</v>
      </c>
      <c r="C1615" t="str">
        <f ca="1">IF(D1615="",OFFSET(AvailabilityFactor!A$1,A1615,0),C1614)</f>
        <v>D2HSF0969</v>
      </c>
      <c r="D1615" t="str" cm="1">
        <f t="array" aca="1" ref="D1615" ca="1">IF(D1614="",TS_DRC!$P$5,OFFSET(TS_DRC!P$5,RIGHT(D1614,2),0,TRUE))</f>
        <v>TS12</v>
      </c>
      <c r="E1615" t="str">
        <f t="shared" ref="E1615:E1650" ca="1" si="120">IF(D1615="","[DRC,"&amp;C1615&amp;",*,*]          :         ",D1615)</f>
        <v>TS12</v>
      </c>
      <c r="F1615">
        <f>[3]Scenarios!$H$7</f>
        <v>1</v>
      </c>
      <c r="G1615">
        <f>IF(F1615&lt;1.1,F1615,IF(F1615&lt;YEAR!$C$2+YEAR!$C$3-2,F1615+1,(YEAR!$C$2+YEAR!$C$3-1)&amp;"       :="))</f>
        <v>1</v>
      </c>
      <c r="H1615">
        <f>IF(G1615&lt;1.1,G1615,IF(G1615&lt;YEAR!$C$2+YEAR!$C$3-2,G1615+1,(YEAR!$C$2+YEAR!$C$3-1)&amp;"       :="))</f>
        <v>1</v>
      </c>
      <c r="I1615">
        <f>IF(H1615&lt;1.1,H1615,IF(H1615&lt;YEAR!$C$2+YEAR!$C$3-2,H1615+1,(YEAR!$C$2+YEAR!$C$3-1)&amp;"       :="))</f>
        <v>1</v>
      </c>
      <c r="J1615">
        <f>IF(I1615&lt;1.1,I1615,IF(I1615&lt;YEAR!$C$2+YEAR!$C$3-2,I1615+1,(YEAR!$C$2+YEAR!$C$3-1)&amp;"       :="))</f>
        <v>1</v>
      </c>
      <c r="K1615">
        <f>IF(J1615&lt;1.1,J1615,IF(J1615&lt;YEAR!$C$2+YEAR!$C$3-2,J1615+1,(YEAR!$C$2+YEAR!$C$3-1)&amp;"       :="))</f>
        <v>1</v>
      </c>
      <c r="L1615">
        <f>IF(K1615&lt;1.1,K1615,IF(K1615&lt;YEAR!$C$2+YEAR!$C$3-2,K1615+1,(YEAR!$C$2+YEAR!$C$3-1)&amp;"       :="))</f>
        <v>1</v>
      </c>
      <c r="M1615">
        <f>IF(L1615&lt;1.1,L1615,IF(L1615&lt;YEAR!$C$2+YEAR!$C$3-2,L1615+1,(YEAR!$C$2+YEAR!$C$3-1)&amp;"       :="))</f>
        <v>1</v>
      </c>
      <c r="N1615">
        <f>IF(M1615&lt;1.1,M1615,IF(M1615&lt;YEAR!$C$2+YEAR!$C$3-2,M1615+1,(YEAR!$C$2+YEAR!$C$3-1)&amp;"       :="))</f>
        <v>1</v>
      </c>
      <c r="O1615">
        <f>IF(N1615&lt;1.1,N1615,IF(N1615&lt;YEAR!$C$2+YEAR!$C$3-2,N1615+1,(YEAR!$C$2+YEAR!$C$3-1)&amp;"       :="))</f>
        <v>1</v>
      </c>
      <c r="P1615">
        <f>IF(O1615&lt;1.1,O1615,IF(O1615&lt;YEAR!$C$2+YEAR!$C$3-2,O1615+1,(YEAR!$C$2+YEAR!$C$3-1)&amp;"       :="))</f>
        <v>1</v>
      </c>
      <c r="Q1615">
        <f>IF(P1615&lt;1.1,P1615,IF(P1615&lt;YEAR!$C$2+YEAR!$C$3-2,P1615+1,(YEAR!$C$2+YEAR!$C$3-1)&amp;"       :="))</f>
        <v>1</v>
      </c>
      <c r="R1615">
        <f>IF(Q1615&lt;1.1,Q1615,IF(Q1615&lt;YEAR!$C$2+YEAR!$C$3-2,Q1615+1,(YEAR!$C$2+YEAR!$C$3-1)&amp;"       :="))</f>
        <v>1</v>
      </c>
      <c r="S1615">
        <f>IF(R1615&lt;1.1,R1615,IF(R1615&lt;YEAR!$C$2+YEAR!$C$3-2,R1615+1,(YEAR!$C$2+YEAR!$C$3-1)&amp;"       :="))</f>
        <v>1</v>
      </c>
      <c r="T1615">
        <f>IF(S1615&lt;1.1,S1615,IF(S1615&lt;YEAR!$C$2+YEAR!$C$3-2,S1615+1,(YEAR!$C$2+YEAR!$C$3-1)&amp;"       :="))</f>
        <v>1</v>
      </c>
      <c r="U1615">
        <f>IF(T1615&lt;1.1,T1615,IF(T1615&lt;YEAR!$C$2+YEAR!$C$3-2,T1615+1,(YEAR!$C$2+YEAR!$C$3-1)&amp;"       :="))</f>
        <v>1</v>
      </c>
      <c r="V1615">
        <f>IF(U1615&lt;1.1,U1615,IF(U1615&lt;YEAR!$C$2+YEAR!$C$3-2,U1615+1,(YEAR!$C$2+YEAR!$C$3-1)&amp;"       :="))</f>
        <v>1</v>
      </c>
      <c r="W1615">
        <f>IF(V1615&lt;1.1,V1615,IF(V1615&lt;YEAR!$C$2+YEAR!$C$3-2,V1615+1,(YEAR!$C$2+YEAR!$C$3-1)&amp;"       :="))</f>
        <v>1</v>
      </c>
      <c r="X1615">
        <f>IF(W1615&lt;1.1,W1615,IF(W1615&lt;YEAR!$C$2+YEAR!$C$3-2,W1615+1,(YEAR!$C$2+YEAR!$C$3-1)&amp;"       :="))</f>
        <v>1</v>
      </c>
      <c r="Y1615">
        <f>IF(X1615&lt;1.1,X1615,IF(X1615&lt;YEAR!$C$2+YEAR!$C$3-2,X1615+1,(YEAR!$C$2+YEAR!$C$3-1)&amp;"       :="))</f>
        <v>1</v>
      </c>
      <c r="Z1615">
        <f>IF(Y1615&lt;1.1,Y1615,IF(Y1615&lt;YEAR!$C$2+YEAR!$C$3-2,Y1615+1,(YEAR!$C$2+YEAR!$C$3-1)&amp;"       :="))</f>
        <v>1</v>
      </c>
      <c r="AA1615">
        <f>IF(Z1615&lt;1.1,Z1615,IF(Z1615&lt;YEAR!$C$2+YEAR!$C$3-2,Z1615+1,(YEAR!$C$2+YEAR!$C$3-1)&amp;"       :="))</f>
        <v>1</v>
      </c>
      <c r="AB1615">
        <f>IF(AA1615&lt;1.1,AA1615,IF(AA1615&lt;YEAR!$C$2+YEAR!$C$3-2,AA1615+1,(YEAR!$C$2+YEAR!$C$3-1)&amp;"       :="))</f>
        <v>1</v>
      </c>
      <c r="AC1615">
        <f>IF(AB1615&lt;1.1,AB1615,IF(AB1615&lt;YEAR!$C$2+YEAR!$C$3-2,AB1615+1,(YEAR!$C$2+YEAR!$C$3-1)&amp;"       :="))</f>
        <v>1</v>
      </c>
      <c r="AD1615">
        <f>IF(AC1615&lt;1.1,AC1615,IF(AC1615&lt;YEAR!$C$2+YEAR!$C$3-2,AC1615+1,(YEAR!$C$2+YEAR!$C$3-1)&amp;"       :="))</f>
        <v>1</v>
      </c>
      <c r="AE1615">
        <f>IF(AD1615&lt;1.1,AD1615,IF(AD1615&lt;YEAR!$C$2+YEAR!$C$3-2,AD1615+1,(YEAR!$C$2+YEAR!$C$3-1)&amp;"       :="))</f>
        <v>1</v>
      </c>
      <c r="AF1615">
        <f>IF(AE1615&lt;1.1,AE1615,IF(AE1615&lt;YEAR!$C$2+YEAR!$C$3-2,AE1615+1,(YEAR!$C$2+YEAR!$C$3-1)&amp;"       :="))</f>
        <v>1</v>
      </c>
      <c r="AG1615">
        <f>IF(AF1615&lt;1.1,AF1615,IF(AF1615&lt;YEAR!$C$2+YEAR!$C$3-2,AF1615+1,(YEAR!$C$2+YEAR!$C$3-1)&amp;"       :="))</f>
        <v>1</v>
      </c>
      <c r="AH1615">
        <f>IF(AG1615&lt;1.1,AG1615,IF(AG1615&lt;YEAR!$C$2+YEAR!$C$3-2,AG1615+1,(YEAR!$C$2+YEAR!$C$3-1)&amp;"       :="))</f>
        <v>1</v>
      </c>
      <c r="AI1615">
        <f>IF(AH1615&lt;1.1,AH1615,IF(AH1615&lt;YEAR!$C$2+YEAR!$C$3-2,AH1615+1,(YEAR!$C$2+YEAR!$C$3-1)&amp;"       :="))</f>
        <v>1</v>
      </c>
      <c r="AJ1615">
        <f>IF(AI1615&lt;1.1,AI1615,IF(AI1615&lt;YEAR!$C$2+YEAR!$C$3-2,AI1615+1,(YEAR!$C$2+YEAR!$C$3-1)&amp;"       :="))</f>
        <v>1</v>
      </c>
    </row>
    <row r="1616" spans="1:36">
      <c r="A1616">
        <f t="shared" ca="1" si="114"/>
        <v>40</v>
      </c>
      <c r="B1616" t="s">
        <v>51</v>
      </c>
      <c r="C1616" t="str">
        <f ca="1">IF(D1616="",OFFSET(AvailabilityFactor!A$1,A1616,0),C1615)</f>
        <v>D2HSF0969</v>
      </c>
      <c r="D1616" t="str" cm="1">
        <f t="array" aca="1" ref="D1616" ca="1">IF(D1615="",TS_DRC!$P$5,OFFSET(TS_DRC!P$5,RIGHT(D1615,2),0,TRUE))</f>
        <v>TS13</v>
      </c>
      <c r="E1616" t="str">
        <f t="shared" ca="1" si="120"/>
        <v>TS13</v>
      </c>
      <c r="F1616">
        <f>[3]Scenarios!$H$7</f>
        <v>1</v>
      </c>
      <c r="G1616">
        <f>IF(F1616&lt;1.1,F1616,IF(F1616&lt;YEAR!$C$2+YEAR!$C$3-2,F1616+1,(YEAR!$C$2+YEAR!$C$3-1)&amp;"       :="))</f>
        <v>1</v>
      </c>
      <c r="H1616">
        <f>IF(G1616&lt;1.1,G1616,IF(G1616&lt;YEAR!$C$2+YEAR!$C$3-2,G1616+1,(YEAR!$C$2+YEAR!$C$3-1)&amp;"       :="))</f>
        <v>1</v>
      </c>
      <c r="I1616">
        <f>IF(H1616&lt;1.1,H1616,IF(H1616&lt;YEAR!$C$2+YEAR!$C$3-2,H1616+1,(YEAR!$C$2+YEAR!$C$3-1)&amp;"       :="))</f>
        <v>1</v>
      </c>
      <c r="J1616">
        <f>IF(I1616&lt;1.1,I1616,IF(I1616&lt;YEAR!$C$2+YEAR!$C$3-2,I1616+1,(YEAR!$C$2+YEAR!$C$3-1)&amp;"       :="))</f>
        <v>1</v>
      </c>
      <c r="K1616">
        <f>IF(J1616&lt;1.1,J1616,IF(J1616&lt;YEAR!$C$2+YEAR!$C$3-2,J1616+1,(YEAR!$C$2+YEAR!$C$3-1)&amp;"       :="))</f>
        <v>1</v>
      </c>
      <c r="L1616">
        <f>IF(K1616&lt;1.1,K1616,IF(K1616&lt;YEAR!$C$2+YEAR!$C$3-2,K1616+1,(YEAR!$C$2+YEAR!$C$3-1)&amp;"       :="))</f>
        <v>1</v>
      </c>
      <c r="M1616">
        <f>IF(L1616&lt;1.1,L1616,IF(L1616&lt;YEAR!$C$2+YEAR!$C$3-2,L1616+1,(YEAR!$C$2+YEAR!$C$3-1)&amp;"       :="))</f>
        <v>1</v>
      </c>
      <c r="N1616">
        <f>IF(M1616&lt;1.1,M1616,IF(M1616&lt;YEAR!$C$2+YEAR!$C$3-2,M1616+1,(YEAR!$C$2+YEAR!$C$3-1)&amp;"       :="))</f>
        <v>1</v>
      </c>
      <c r="O1616">
        <f>IF(N1616&lt;1.1,N1616,IF(N1616&lt;YEAR!$C$2+YEAR!$C$3-2,N1616+1,(YEAR!$C$2+YEAR!$C$3-1)&amp;"       :="))</f>
        <v>1</v>
      </c>
      <c r="P1616">
        <f>IF(O1616&lt;1.1,O1616,IF(O1616&lt;YEAR!$C$2+YEAR!$C$3-2,O1616+1,(YEAR!$C$2+YEAR!$C$3-1)&amp;"       :="))</f>
        <v>1</v>
      </c>
      <c r="Q1616">
        <f>IF(P1616&lt;1.1,P1616,IF(P1616&lt;YEAR!$C$2+YEAR!$C$3-2,P1616+1,(YEAR!$C$2+YEAR!$C$3-1)&amp;"       :="))</f>
        <v>1</v>
      </c>
      <c r="R1616">
        <f>IF(Q1616&lt;1.1,Q1616,IF(Q1616&lt;YEAR!$C$2+YEAR!$C$3-2,Q1616+1,(YEAR!$C$2+YEAR!$C$3-1)&amp;"       :="))</f>
        <v>1</v>
      </c>
      <c r="S1616">
        <f>IF(R1616&lt;1.1,R1616,IF(R1616&lt;YEAR!$C$2+YEAR!$C$3-2,R1616+1,(YEAR!$C$2+YEAR!$C$3-1)&amp;"       :="))</f>
        <v>1</v>
      </c>
      <c r="T1616">
        <f>IF(S1616&lt;1.1,S1616,IF(S1616&lt;YEAR!$C$2+YEAR!$C$3-2,S1616+1,(YEAR!$C$2+YEAR!$C$3-1)&amp;"       :="))</f>
        <v>1</v>
      </c>
      <c r="U1616">
        <f>IF(T1616&lt;1.1,T1616,IF(T1616&lt;YEAR!$C$2+YEAR!$C$3-2,T1616+1,(YEAR!$C$2+YEAR!$C$3-1)&amp;"       :="))</f>
        <v>1</v>
      </c>
      <c r="V1616">
        <f>IF(U1616&lt;1.1,U1616,IF(U1616&lt;YEAR!$C$2+YEAR!$C$3-2,U1616+1,(YEAR!$C$2+YEAR!$C$3-1)&amp;"       :="))</f>
        <v>1</v>
      </c>
      <c r="W1616">
        <f>IF(V1616&lt;1.1,V1616,IF(V1616&lt;YEAR!$C$2+YEAR!$C$3-2,V1616+1,(YEAR!$C$2+YEAR!$C$3-1)&amp;"       :="))</f>
        <v>1</v>
      </c>
      <c r="X1616">
        <f>IF(W1616&lt;1.1,W1616,IF(W1616&lt;YEAR!$C$2+YEAR!$C$3-2,W1616+1,(YEAR!$C$2+YEAR!$C$3-1)&amp;"       :="))</f>
        <v>1</v>
      </c>
      <c r="Y1616">
        <f>IF(X1616&lt;1.1,X1616,IF(X1616&lt;YEAR!$C$2+YEAR!$C$3-2,X1616+1,(YEAR!$C$2+YEAR!$C$3-1)&amp;"       :="))</f>
        <v>1</v>
      </c>
      <c r="Z1616">
        <f>IF(Y1616&lt;1.1,Y1616,IF(Y1616&lt;YEAR!$C$2+YEAR!$C$3-2,Y1616+1,(YEAR!$C$2+YEAR!$C$3-1)&amp;"       :="))</f>
        <v>1</v>
      </c>
      <c r="AA1616">
        <f>IF(Z1616&lt;1.1,Z1616,IF(Z1616&lt;YEAR!$C$2+YEAR!$C$3-2,Z1616+1,(YEAR!$C$2+YEAR!$C$3-1)&amp;"       :="))</f>
        <v>1</v>
      </c>
      <c r="AB1616">
        <f>IF(AA1616&lt;1.1,AA1616,IF(AA1616&lt;YEAR!$C$2+YEAR!$C$3-2,AA1616+1,(YEAR!$C$2+YEAR!$C$3-1)&amp;"       :="))</f>
        <v>1</v>
      </c>
      <c r="AC1616">
        <f>IF(AB1616&lt;1.1,AB1616,IF(AB1616&lt;YEAR!$C$2+YEAR!$C$3-2,AB1616+1,(YEAR!$C$2+YEAR!$C$3-1)&amp;"       :="))</f>
        <v>1</v>
      </c>
      <c r="AD1616">
        <f>IF(AC1616&lt;1.1,AC1616,IF(AC1616&lt;YEAR!$C$2+YEAR!$C$3-2,AC1616+1,(YEAR!$C$2+YEAR!$C$3-1)&amp;"       :="))</f>
        <v>1</v>
      </c>
      <c r="AE1616">
        <f>IF(AD1616&lt;1.1,AD1616,IF(AD1616&lt;YEAR!$C$2+YEAR!$C$3-2,AD1616+1,(YEAR!$C$2+YEAR!$C$3-1)&amp;"       :="))</f>
        <v>1</v>
      </c>
      <c r="AF1616">
        <f>IF(AE1616&lt;1.1,AE1616,IF(AE1616&lt;YEAR!$C$2+YEAR!$C$3-2,AE1616+1,(YEAR!$C$2+YEAR!$C$3-1)&amp;"       :="))</f>
        <v>1</v>
      </c>
      <c r="AG1616">
        <f>IF(AF1616&lt;1.1,AF1616,IF(AF1616&lt;YEAR!$C$2+YEAR!$C$3-2,AF1616+1,(YEAR!$C$2+YEAR!$C$3-1)&amp;"       :="))</f>
        <v>1</v>
      </c>
      <c r="AH1616">
        <f>IF(AG1616&lt;1.1,AG1616,IF(AG1616&lt;YEAR!$C$2+YEAR!$C$3-2,AG1616+1,(YEAR!$C$2+YEAR!$C$3-1)&amp;"       :="))</f>
        <v>1</v>
      </c>
      <c r="AI1616">
        <f>IF(AH1616&lt;1.1,AH1616,IF(AH1616&lt;YEAR!$C$2+YEAR!$C$3-2,AH1616+1,(YEAR!$C$2+YEAR!$C$3-1)&amp;"       :="))</f>
        <v>1</v>
      </c>
      <c r="AJ1616">
        <f>IF(AI1616&lt;1.1,AI1616,IF(AI1616&lt;YEAR!$C$2+YEAR!$C$3-2,AI1616+1,(YEAR!$C$2+YEAR!$C$3-1)&amp;"       :="))</f>
        <v>1</v>
      </c>
    </row>
    <row r="1617" spans="1:36">
      <c r="A1617">
        <f t="shared" ca="1" si="114"/>
        <v>40</v>
      </c>
      <c r="B1617" t="s">
        <v>51</v>
      </c>
      <c r="C1617" t="str">
        <f ca="1">IF(D1617="",OFFSET(AvailabilityFactor!A$1,A1617,0),C1616)</f>
        <v>D2HSF0969</v>
      </c>
      <c r="D1617" t="str" cm="1">
        <f t="array" aca="1" ref="D1617" ca="1">IF(D1616="",TS_DRC!$P$5,OFFSET(TS_DRC!P$5,RIGHT(D1616,2),0,TRUE))</f>
        <v>TS14</v>
      </c>
      <c r="E1617" t="str">
        <f t="shared" ca="1" si="120"/>
        <v>TS14</v>
      </c>
      <c r="F1617">
        <f>[3]Scenarios!$H$7</f>
        <v>1</v>
      </c>
      <c r="G1617">
        <f>IF(F1617&lt;1.1,F1617,IF(F1617&lt;YEAR!$C$2+YEAR!$C$3-2,F1617+1,(YEAR!$C$2+YEAR!$C$3-1)&amp;"       :="))</f>
        <v>1</v>
      </c>
      <c r="H1617">
        <f>IF(G1617&lt;1.1,G1617,IF(G1617&lt;YEAR!$C$2+YEAR!$C$3-2,G1617+1,(YEAR!$C$2+YEAR!$C$3-1)&amp;"       :="))</f>
        <v>1</v>
      </c>
      <c r="I1617">
        <f>IF(H1617&lt;1.1,H1617,IF(H1617&lt;YEAR!$C$2+YEAR!$C$3-2,H1617+1,(YEAR!$C$2+YEAR!$C$3-1)&amp;"       :="))</f>
        <v>1</v>
      </c>
      <c r="J1617">
        <f>IF(I1617&lt;1.1,I1617,IF(I1617&lt;YEAR!$C$2+YEAR!$C$3-2,I1617+1,(YEAR!$C$2+YEAR!$C$3-1)&amp;"       :="))</f>
        <v>1</v>
      </c>
      <c r="K1617">
        <f>IF(J1617&lt;1.1,J1617,IF(J1617&lt;YEAR!$C$2+YEAR!$C$3-2,J1617+1,(YEAR!$C$2+YEAR!$C$3-1)&amp;"       :="))</f>
        <v>1</v>
      </c>
      <c r="L1617">
        <f>IF(K1617&lt;1.1,K1617,IF(K1617&lt;YEAR!$C$2+YEAR!$C$3-2,K1617+1,(YEAR!$C$2+YEAR!$C$3-1)&amp;"       :="))</f>
        <v>1</v>
      </c>
      <c r="M1617">
        <f>IF(L1617&lt;1.1,L1617,IF(L1617&lt;YEAR!$C$2+YEAR!$C$3-2,L1617+1,(YEAR!$C$2+YEAR!$C$3-1)&amp;"       :="))</f>
        <v>1</v>
      </c>
      <c r="N1617">
        <f>IF(M1617&lt;1.1,M1617,IF(M1617&lt;YEAR!$C$2+YEAR!$C$3-2,M1617+1,(YEAR!$C$2+YEAR!$C$3-1)&amp;"       :="))</f>
        <v>1</v>
      </c>
      <c r="O1617">
        <f>IF(N1617&lt;1.1,N1617,IF(N1617&lt;YEAR!$C$2+YEAR!$C$3-2,N1617+1,(YEAR!$C$2+YEAR!$C$3-1)&amp;"       :="))</f>
        <v>1</v>
      </c>
      <c r="P1617">
        <f>IF(O1617&lt;1.1,O1617,IF(O1617&lt;YEAR!$C$2+YEAR!$C$3-2,O1617+1,(YEAR!$C$2+YEAR!$C$3-1)&amp;"       :="))</f>
        <v>1</v>
      </c>
      <c r="Q1617">
        <f>IF(P1617&lt;1.1,P1617,IF(P1617&lt;YEAR!$C$2+YEAR!$C$3-2,P1617+1,(YEAR!$C$2+YEAR!$C$3-1)&amp;"       :="))</f>
        <v>1</v>
      </c>
      <c r="R1617">
        <f>IF(Q1617&lt;1.1,Q1617,IF(Q1617&lt;YEAR!$C$2+YEAR!$C$3-2,Q1617+1,(YEAR!$C$2+YEAR!$C$3-1)&amp;"       :="))</f>
        <v>1</v>
      </c>
      <c r="S1617">
        <f>IF(R1617&lt;1.1,R1617,IF(R1617&lt;YEAR!$C$2+YEAR!$C$3-2,R1617+1,(YEAR!$C$2+YEAR!$C$3-1)&amp;"       :="))</f>
        <v>1</v>
      </c>
      <c r="T1617">
        <f>IF(S1617&lt;1.1,S1617,IF(S1617&lt;YEAR!$C$2+YEAR!$C$3-2,S1617+1,(YEAR!$C$2+YEAR!$C$3-1)&amp;"       :="))</f>
        <v>1</v>
      </c>
      <c r="U1617">
        <f>IF(T1617&lt;1.1,T1617,IF(T1617&lt;YEAR!$C$2+YEAR!$C$3-2,T1617+1,(YEAR!$C$2+YEAR!$C$3-1)&amp;"       :="))</f>
        <v>1</v>
      </c>
      <c r="V1617">
        <f>IF(U1617&lt;1.1,U1617,IF(U1617&lt;YEAR!$C$2+YEAR!$C$3-2,U1617+1,(YEAR!$C$2+YEAR!$C$3-1)&amp;"       :="))</f>
        <v>1</v>
      </c>
      <c r="W1617">
        <f>IF(V1617&lt;1.1,V1617,IF(V1617&lt;YEAR!$C$2+YEAR!$C$3-2,V1617+1,(YEAR!$C$2+YEAR!$C$3-1)&amp;"       :="))</f>
        <v>1</v>
      </c>
      <c r="X1617">
        <f>IF(W1617&lt;1.1,W1617,IF(W1617&lt;YEAR!$C$2+YEAR!$C$3-2,W1617+1,(YEAR!$C$2+YEAR!$C$3-1)&amp;"       :="))</f>
        <v>1</v>
      </c>
      <c r="Y1617">
        <f>IF(X1617&lt;1.1,X1617,IF(X1617&lt;YEAR!$C$2+YEAR!$C$3-2,X1617+1,(YEAR!$C$2+YEAR!$C$3-1)&amp;"       :="))</f>
        <v>1</v>
      </c>
      <c r="Z1617">
        <f>IF(Y1617&lt;1.1,Y1617,IF(Y1617&lt;YEAR!$C$2+YEAR!$C$3-2,Y1617+1,(YEAR!$C$2+YEAR!$C$3-1)&amp;"       :="))</f>
        <v>1</v>
      </c>
      <c r="AA1617">
        <f>IF(Z1617&lt;1.1,Z1617,IF(Z1617&lt;YEAR!$C$2+YEAR!$C$3-2,Z1617+1,(YEAR!$C$2+YEAR!$C$3-1)&amp;"       :="))</f>
        <v>1</v>
      </c>
      <c r="AB1617">
        <f>IF(AA1617&lt;1.1,AA1617,IF(AA1617&lt;YEAR!$C$2+YEAR!$C$3-2,AA1617+1,(YEAR!$C$2+YEAR!$C$3-1)&amp;"       :="))</f>
        <v>1</v>
      </c>
      <c r="AC1617">
        <f>IF(AB1617&lt;1.1,AB1617,IF(AB1617&lt;YEAR!$C$2+YEAR!$C$3-2,AB1617+1,(YEAR!$C$2+YEAR!$C$3-1)&amp;"       :="))</f>
        <v>1</v>
      </c>
      <c r="AD1617">
        <f>IF(AC1617&lt;1.1,AC1617,IF(AC1617&lt;YEAR!$C$2+YEAR!$C$3-2,AC1617+1,(YEAR!$C$2+YEAR!$C$3-1)&amp;"       :="))</f>
        <v>1</v>
      </c>
      <c r="AE1617">
        <f>IF(AD1617&lt;1.1,AD1617,IF(AD1617&lt;YEAR!$C$2+YEAR!$C$3-2,AD1617+1,(YEAR!$C$2+YEAR!$C$3-1)&amp;"       :="))</f>
        <v>1</v>
      </c>
      <c r="AF1617">
        <f>IF(AE1617&lt;1.1,AE1617,IF(AE1617&lt;YEAR!$C$2+YEAR!$C$3-2,AE1617+1,(YEAR!$C$2+YEAR!$C$3-1)&amp;"       :="))</f>
        <v>1</v>
      </c>
      <c r="AG1617">
        <f>IF(AF1617&lt;1.1,AF1617,IF(AF1617&lt;YEAR!$C$2+YEAR!$C$3-2,AF1617+1,(YEAR!$C$2+YEAR!$C$3-1)&amp;"       :="))</f>
        <v>1</v>
      </c>
      <c r="AH1617">
        <f>IF(AG1617&lt;1.1,AG1617,IF(AG1617&lt;YEAR!$C$2+YEAR!$C$3-2,AG1617+1,(YEAR!$C$2+YEAR!$C$3-1)&amp;"       :="))</f>
        <v>1</v>
      </c>
      <c r="AI1617">
        <f>IF(AH1617&lt;1.1,AH1617,IF(AH1617&lt;YEAR!$C$2+YEAR!$C$3-2,AH1617+1,(YEAR!$C$2+YEAR!$C$3-1)&amp;"       :="))</f>
        <v>1</v>
      </c>
      <c r="AJ1617">
        <f>IF(AI1617&lt;1.1,AI1617,IF(AI1617&lt;YEAR!$C$2+YEAR!$C$3-2,AI1617+1,(YEAR!$C$2+YEAR!$C$3-1)&amp;"       :="))</f>
        <v>1</v>
      </c>
    </row>
    <row r="1618" spans="1:36">
      <c r="A1618">
        <f t="shared" ca="1" si="114"/>
        <v>40</v>
      </c>
      <c r="B1618" t="s">
        <v>51</v>
      </c>
      <c r="C1618" t="str">
        <f ca="1">IF(D1618="",OFFSET(AvailabilityFactor!A$1,A1618,0),C1617)</f>
        <v>D2HSF0969</v>
      </c>
      <c r="D1618" t="str" cm="1">
        <f t="array" aca="1" ref="D1618" ca="1">IF(D1617="",TS_DRC!$P$5,OFFSET(TS_DRC!P$5,RIGHT(D1617,2),0,TRUE))</f>
        <v>TS15</v>
      </c>
      <c r="E1618" t="str">
        <f t="shared" ca="1" si="120"/>
        <v>TS15</v>
      </c>
      <c r="F1618">
        <f>[3]Scenarios!$H$7</f>
        <v>1</v>
      </c>
      <c r="G1618">
        <f>IF(F1618&lt;1.1,F1618,IF(F1618&lt;YEAR!$C$2+YEAR!$C$3-2,F1618+1,(YEAR!$C$2+YEAR!$C$3-1)&amp;"       :="))</f>
        <v>1</v>
      </c>
      <c r="H1618">
        <f>IF(G1618&lt;1.1,G1618,IF(G1618&lt;YEAR!$C$2+YEAR!$C$3-2,G1618+1,(YEAR!$C$2+YEAR!$C$3-1)&amp;"       :="))</f>
        <v>1</v>
      </c>
      <c r="I1618">
        <f>IF(H1618&lt;1.1,H1618,IF(H1618&lt;YEAR!$C$2+YEAR!$C$3-2,H1618+1,(YEAR!$C$2+YEAR!$C$3-1)&amp;"       :="))</f>
        <v>1</v>
      </c>
      <c r="J1618">
        <f>IF(I1618&lt;1.1,I1618,IF(I1618&lt;YEAR!$C$2+YEAR!$C$3-2,I1618+1,(YEAR!$C$2+YEAR!$C$3-1)&amp;"       :="))</f>
        <v>1</v>
      </c>
      <c r="K1618">
        <f>IF(J1618&lt;1.1,J1618,IF(J1618&lt;YEAR!$C$2+YEAR!$C$3-2,J1618+1,(YEAR!$C$2+YEAR!$C$3-1)&amp;"       :="))</f>
        <v>1</v>
      </c>
      <c r="L1618">
        <f>IF(K1618&lt;1.1,K1618,IF(K1618&lt;YEAR!$C$2+YEAR!$C$3-2,K1618+1,(YEAR!$C$2+YEAR!$C$3-1)&amp;"       :="))</f>
        <v>1</v>
      </c>
      <c r="M1618">
        <f>IF(L1618&lt;1.1,L1618,IF(L1618&lt;YEAR!$C$2+YEAR!$C$3-2,L1618+1,(YEAR!$C$2+YEAR!$C$3-1)&amp;"       :="))</f>
        <v>1</v>
      </c>
      <c r="N1618">
        <f>IF(M1618&lt;1.1,M1618,IF(M1618&lt;YEAR!$C$2+YEAR!$C$3-2,M1618+1,(YEAR!$C$2+YEAR!$C$3-1)&amp;"       :="))</f>
        <v>1</v>
      </c>
      <c r="O1618">
        <f>IF(N1618&lt;1.1,N1618,IF(N1618&lt;YEAR!$C$2+YEAR!$C$3-2,N1618+1,(YEAR!$C$2+YEAR!$C$3-1)&amp;"       :="))</f>
        <v>1</v>
      </c>
      <c r="P1618">
        <f>IF(O1618&lt;1.1,O1618,IF(O1618&lt;YEAR!$C$2+YEAR!$C$3-2,O1618+1,(YEAR!$C$2+YEAR!$C$3-1)&amp;"       :="))</f>
        <v>1</v>
      </c>
      <c r="Q1618">
        <f>IF(P1618&lt;1.1,P1618,IF(P1618&lt;YEAR!$C$2+YEAR!$C$3-2,P1618+1,(YEAR!$C$2+YEAR!$C$3-1)&amp;"       :="))</f>
        <v>1</v>
      </c>
      <c r="R1618">
        <f>IF(Q1618&lt;1.1,Q1618,IF(Q1618&lt;YEAR!$C$2+YEAR!$C$3-2,Q1618+1,(YEAR!$C$2+YEAR!$C$3-1)&amp;"       :="))</f>
        <v>1</v>
      </c>
      <c r="S1618">
        <f>IF(R1618&lt;1.1,R1618,IF(R1618&lt;YEAR!$C$2+YEAR!$C$3-2,R1618+1,(YEAR!$C$2+YEAR!$C$3-1)&amp;"       :="))</f>
        <v>1</v>
      </c>
      <c r="T1618">
        <f>IF(S1618&lt;1.1,S1618,IF(S1618&lt;YEAR!$C$2+YEAR!$C$3-2,S1618+1,(YEAR!$C$2+YEAR!$C$3-1)&amp;"       :="))</f>
        <v>1</v>
      </c>
      <c r="U1618">
        <f>IF(T1618&lt;1.1,T1618,IF(T1618&lt;YEAR!$C$2+YEAR!$C$3-2,T1618+1,(YEAR!$C$2+YEAR!$C$3-1)&amp;"       :="))</f>
        <v>1</v>
      </c>
      <c r="V1618">
        <f>IF(U1618&lt;1.1,U1618,IF(U1618&lt;YEAR!$C$2+YEAR!$C$3-2,U1618+1,(YEAR!$C$2+YEAR!$C$3-1)&amp;"       :="))</f>
        <v>1</v>
      </c>
      <c r="W1618">
        <f>IF(V1618&lt;1.1,V1618,IF(V1618&lt;YEAR!$C$2+YEAR!$C$3-2,V1618+1,(YEAR!$C$2+YEAR!$C$3-1)&amp;"       :="))</f>
        <v>1</v>
      </c>
      <c r="X1618">
        <f>IF(W1618&lt;1.1,W1618,IF(W1618&lt;YEAR!$C$2+YEAR!$C$3-2,W1618+1,(YEAR!$C$2+YEAR!$C$3-1)&amp;"       :="))</f>
        <v>1</v>
      </c>
      <c r="Y1618">
        <f>IF(X1618&lt;1.1,X1618,IF(X1618&lt;YEAR!$C$2+YEAR!$C$3-2,X1618+1,(YEAR!$C$2+YEAR!$C$3-1)&amp;"       :="))</f>
        <v>1</v>
      </c>
      <c r="Z1618">
        <f>IF(Y1618&lt;1.1,Y1618,IF(Y1618&lt;YEAR!$C$2+YEAR!$C$3-2,Y1618+1,(YEAR!$C$2+YEAR!$C$3-1)&amp;"       :="))</f>
        <v>1</v>
      </c>
      <c r="AA1618">
        <f>IF(Z1618&lt;1.1,Z1618,IF(Z1618&lt;YEAR!$C$2+YEAR!$C$3-2,Z1618+1,(YEAR!$C$2+YEAR!$C$3-1)&amp;"       :="))</f>
        <v>1</v>
      </c>
      <c r="AB1618">
        <f>IF(AA1618&lt;1.1,AA1618,IF(AA1618&lt;YEAR!$C$2+YEAR!$C$3-2,AA1618+1,(YEAR!$C$2+YEAR!$C$3-1)&amp;"       :="))</f>
        <v>1</v>
      </c>
      <c r="AC1618">
        <f>IF(AB1618&lt;1.1,AB1618,IF(AB1618&lt;YEAR!$C$2+YEAR!$C$3-2,AB1618+1,(YEAR!$C$2+YEAR!$C$3-1)&amp;"       :="))</f>
        <v>1</v>
      </c>
      <c r="AD1618">
        <f>IF(AC1618&lt;1.1,AC1618,IF(AC1618&lt;YEAR!$C$2+YEAR!$C$3-2,AC1618+1,(YEAR!$C$2+YEAR!$C$3-1)&amp;"       :="))</f>
        <v>1</v>
      </c>
      <c r="AE1618">
        <f>IF(AD1618&lt;1.1,AD1618,IF(AD1618&lt;YEAR!$C$2+YEAR!$C$3-2,AD1618+1,(YEAR!$C$2+YEAR!$C$3-1)&amp;"       :="))</f>
        <v>1</v>
      </c>
      <c r="AF1618">
        <f>IF(AE1618&lt;1.1,AE1618,IF(AE1618&lt;YEAR!$C$2+YEAR!$C$3-2,AE1618+1,(YEAR!$C$2+YEAR!$C$3-1)&amp;"       :="))</f>
        <v>1</v>
      </c>
      <c r="AG1618">
        <f>IF(AF1618&lt;1.1,AF1618,IF(AF1618&lt;YEAR!$C$2+YEAR!$C$3-2,AF1618+1,(YEAR!$C$2+YEAR!$C$3-1)&amp;"       :="))</f>
        <v>1</v>
      </c>
      <c r="AH1618">
        <f>IF(AG1618&lt;1.1,AG1618,IF(AG1618&lt;YEAR!$C$2+YEAR!$C$3-2,AG1618+1,(YEAR!$C$2+YEAR!$C$3-1)&amp;"       :="))</f>
        <v>1</v>
      </c>
      <c r="AI1618">
        <f>IF(AH1618&lt;1.1,AH1618,IF(AH1618&lt;YEAR!$C$2+YEAR!$C$3-2,AH1618+1,(YEAR!$C$2+YEAR!$C$3-1)&amp;"       :="))</f>
        <v>1</v>
      </c>
      <c r="AJ1618">
        <f>IF(AI1618&lt;1.1,AI1618,IF(AI1618&lt;YEAR!$C$2+YEAR!$C$3-2,AI1618+1,(YEAR!$C$2+YEAR!$C$3-1)&amp;"       :="))</f>
        <v>1</v>
      </c>
    </row>
    <row r="1619" spans="1:36">
      <c r="A1619">
        <f t="shared" ca="1" si="114"/>
        <v>40</v>
      </c>
      <c r="B1619" t="s">
        <v>51</v>
      </c>
      <c r="C1619" t="str">
        <f ca="1">IF(D1619="",OFFSET(AvailabilityFactor!A$1,A1619,0),C1618)</f>
        <v>D2HSF0969</v>
      </c>
      <c r="D1619" t="str" cm="1">
        <f t="array" aca="1" ref="D1619" ca="1">IF(D1618="",TS_DRC!$P$5,OFFSET(TS_DRC!P$5,RIGHT(D1618,2),0,TRUE))</f>
        <v>TS16</v>
      </c>
      <c r="E1619" t="str">
        <f t="shared" ca="1" si="120"/>
        <v>TS16</v>
      </c>
      <c r="F1619">
        <f>[3]Scenarios!$H$7</f>
        <v>1</v>
      </c>
      <c r="G1619">
        <f>IF(F1619&lt;1.1,F1619,IF(F1619&lt;YEAR!$C$2+YEAR!$C$3-2,F1619+1,(YEAR!$C$2+YEAR!$C$3-1)&amp;"       :="))</f>
        <v>1</v>
      </c>
      <c r="H1619">
        <f>IF(G1619&lt;1.1,G1619,IF(G1619&lt;YEAR!$C$2+YEAR!$C$3-2,G1619+1,(YEAR!$C$2+YEAR!$C$3-1)&amp;"       :="))</f>
        <v>1</v>
      </c>
      <c r="I1619">
        <f>IF(H1619&lt;1.1,H1619,IF(H1619&lt;YEAR!$C$2+YEAR!$C$3-2,H1619+1,(YEAR!$C$2+YEAR!$C$3-1)&amp;"       :="))</f>
        <v>1</v>
      </c>
      <c r="J1619">
        <f>IF(I1619&lt;1.1,I1619,IF(I1619&lt;YEAR!$C$2+YEAR!$C$3-2,I1619+1,(YEAR!$C$2+YEAR!$C$3-1)&amp;"       :="))</f>
        <v>1</v>
      </c>
      <c r="K1619">
        <f>IF(J1619&lt;1.1,J1619,IF(J1619&lt;YEAR!$C$2+YEAR!$C$3-2,J1619+1,(YEAR!$C$2+YEAR!$C$3-1)&amp;"       :="))</f>
        <v>1</v>
      </c>
      <c r="L1619">
        <f>IF(K1619&lt;1.1,K1619,IF(K1619&lt;YEAR!$C$2+YEAR!$C$3-2,K1619+1,(YEAR!$C$2+YEAR!$C$3-1)&amp;"       :="))</f>
        <v>1</v>
      </c>
      <c r="M1619">
        <f>IF(L1619&lt;1.1,L1619,IF(L1619&lt;YEAR!$C$2+YEAR!$C$3-2,L1619+1,(YEAR!$C$2+YEAR!$C$3-1)&amp;"       :="))</f>
        <v>1</v>
      </c>
      <c r="N1619">
        <f>IF(M1619&lt;1.1,M1619,IF(M1619&lt;YEAR!$C$2+YEAR!$C$3-2,M1619+1,(YEAR!$C$2+YEAR!$C$3-1)&amp;"       :="))</f>
        <v>1</v>
      </c>
      <c r="O1619">
        <f>IF(N1619&lt;1.1,N1619,IF(N1619&lt;YEAR!$C$2+YEAR!$C$3-2,N1619+1,(YEAR!$C$2+YEAR!$C$3-1)&amp;"       :="))</f>
        <v>1</v>
      </c>
      <c r="P1619">
        <f>IF(O1619&lt;1.1,O1619,IF(O1619&lt;YEAR!$C$2+YEAR!$C$3-2,O1619+1,(YEAR!$C$2+YEAR!$C$3-1)&amp;"       :="))</f>
        <v>1</v>
      </c>
      <c r="Q1619">
        <f>IF(P1619&lt;1.1,P1619,IF(P1619&lt;YEAR!$C$2+YEAR!$C$3-2,P1619+1,(YEAR!$C$2+YEAR!$C$3-1)&amp;"       :="))</f>
        <v>1</v>
      </c>
      <c r="R1619">
        <f>IF(Q1619&lt;1.1,Q1619,IF(Q1619&lt;YEAR!$C$2+YEAR!$C$3-2,Q1619+1,(YEAR!$C$2+YEAR!$C$3-1)&amp;"       :="))</f>
        <v>1</v>
      </c>
      <c r="S1619">
        <f>IF(R1619&lt;1.1,R1619,IF(R1619&lt;YEAR!$C$2+YEAR!$C$3-2,R1619+1,(YEAR!$C$2+YEAR!$C$3-1)&amp;"       :="))</f>
        <v>1</v>
      </c>
      <c r="T1619">
        <f>IF(S1619&lt;1.1,S1619,IF(S1619&lt;YEAR!$C$2+YEAR!$C$3-2,S1619+1,(YEAR!$C$2+YEAR!$C$3-1)&amp;"       :="))</f>
        <v>1</v>
      </c>
      <c r="U1619">
        <f>IF(T1619&lt;1.1,T1619,IF(T1619&lt;YEAR!$C$2+YEAR!$C$3-2,T1619+1,(YEAR!$C$2+YEAR!$C$3-1)&amp;"       :="))</f>
        <v>1</v>
      </c>
      <c r="V1619">
        <f>IF(U1619&lt;1.1,U1619,IF(U1619&lt;YEAR!$C$2+YEAR!$C$3-2,U1619+1,(YEAR!$C$2+YEAR!$C$3-1)&amp;"       :="))</f>
        <v>1</v>
      </c>
      <c r="W1619">
        <f>IF(V1619&lt;1.1,V1619,IF(V1619&lt;YEAR!$C$2+YEAR!$C$3-2,V1619+1,(YEAR!$C$2+YEAR!$C$3-1)&amp;"       :="))</f>
        <v>1</v>
      </c>
      <c r="X1619">
        <f>IF(W1619&lt;1.1,W1619,IF(W1619&lt;YEAR!$C$2+YEAR!$C$3-2,W1619+1,(YEAR!$C$2+YEAR!$C$3-1)&amp;"       :="))</f>
        <v>1</v>
      </c>
      <c r="Y1619">
        <f>IF(X1619&lt;1.1,X1619,IF(X1619&lt;YEAR!$C$2+YEAR!$C$3-2,X1619+1,(YEAR!$C$2+YEAR!$C$3-1)&amp;"       :="))</f>
        <v>1</v>
      </c>
      <c r="Z1619">
        <f>IF(Y1619&lt;1.1,Y1619,IF(Y1619&lt;YEAR!$C$2+YEAR!$C$3-2,Y1619+1,(YEAR!$C$2+YEAR!$C$3-1)&amp;"       :="))</f>
        <v>1</v>
      </c>
      <c r="AA1619">
        <f>IF(Z1619&lt;1.1,Z1619,IF(Z1619&lt;YEAR!$C$2+YEAR!$C$3-2,Z1619+1,(YEAR!$C$2+YEAR!$C$3-1)&amp;"       :="))</f>
        <v>1</v>
      </c>
      <c r="AB1619">
        <f>IF(AA1619&lt;1.1,AA1619,IF(AA1619&lt;YEAR!$C$2+YEAR!$C$3-2,AA1619+1,(YEAR!$C$2+YEAR!$C$3-1)&amp;"       :="))</f>
        <v>1</v>
      </c>
      <c r="AC1619">
        <f>IF(AB1619&lt;1.1,AB1619,IF(AB1619&lt;YEAR!$C$2+YEAR!$C$3-2,AB1619+1,(YEAR!$C$2+YEAR!$C$3-1)&amp;"       :="))</f>
        <v>1</v>
      </c>
      <c r="AD1619">
        <f>IF(AC1619&lt;1.1,AC1619,IF(AC1619&lt;YEAR!$C$2+YEAR!$C$3-2,AC1619+1,(YEAR!$C$2+YEAR!$C$3-1)&amp;"       :="))</f>
        <v>1</v>
      </c>
      <c r="AE1619">
        <f>IF(AD1619&lt;1.1,AD1619,IF(AD1619&lt;YEAR!$C$2+YEAR!$C$3-2,AD1619+1,(YEAR!$C$2+YEAR!$C$3-1)&amp;"       :="))</f>
        <v>1</v>
      </c>
      <c r="AF1619">
        <f>IF(AE1619&lt;1.1,AE1619,IF(AE1619&lt;YEAR!$C$2+YEAR!$C$3-2,AE1619+1,(YEAR!$C$2+YEAR!$C$3-1)&amp;"       :="))</f>
        <v>1</v>
      </c>
      <c r="AG1619">
        <f>IF(AF1619&lt;1.1,AF1619,IF(AF1619&lt;YEAR!$C$2+YEAR!$C$3-2,AF1619+1,(YEAR!$C$2+YEAR!$C$3-1)&amp;"       :="))</f>
        <v>1</v>
      </c>
      <c r="AH1619">
        <f>IF(AG1619&lt;1.1,AG1619,IF(AG1619&lt;YEAR!$C$2+YEAR!$C$3-2,AG1619+1,(YEAR!$C$2+YEAR!$C$3-1)&amp;"       :="))</f>
        <v>1</v>
      </c>
      <c r="AI1619">
        <f>IF(AH1619&lt;1.1,AH1619,IF(AH1619&lt;YEAR!$C$2+YEAR!$C$3-2,AH1619+1,(YEAR!$C$2+YEAR!$C$3-1)&amp;"       :="))</f>
        <v>1</v>
      </c>
      <c r="AJ1619">
        <f>IF(AI1619&lt;1.1,AI1619,IF(AI1619&lt;YEAR!$C$2+YEAR!$C$3-2,AI1619+1,(YEAR!$C$2+YEAR!$C$3-1)&amp;"       :="))</f>
        <v>1</v>
      </c>
    </row>
    <row r="1620" spans="1:36">
      <c r="A1620">
        <f t="shared" ca="1" si="114"/>
        <v>40</v>
      </c>
      <c r="B1620" t="s">
        <v>51</v>
      </c>
      <c r="C1620" t="str">
        <f ca="1">IF(D1620="",OFFSET(AvailabilityFactor!A$1,A1620,0),C1619)</f>
        <v>D2HSF0969</v>
      </c>
      <c r="D1620" t="str" cm="1">
        <f t="array" aca="1" ref="D1620" ca="1">IF(D1619="",TS_DRC!$P$5,OFFSET(TS_DRC!P$5,RIGHT(D1619,2),0,TRUE))</f>
        <v>TS17</v>
      </c>
      <c r="E1620" t="str">
        <f t="shared" ca="1" si="120"/>
        <v>TS17</v>
      </c>
      <c r="F1620">
        <f>[3]Scenarios!$H$7</f>
        <v>1</v>
      </c>
      <c r="G1620">
        <f>IF(F1620&lt;1.1,F1620,IF(F1620&lt;YEAR!$C$2+YEAR!$C$3-2,F1620+1,(YEAR!$C$2+YEAR!$C$3-1)&amp;"       :="))</f>
        <v>1</v>
      </c>
      <c r="H1620">
        <f>IF(G1620&lt;1.1,G1620,IF(G1620&lt;YEAR!$C$2+YEAR!$C$3-2,G1620+1,(YEAR!$C$2+YEAR!$C$3-1)&amp;"       :="))</f>
        <v>1</v>
      </c>
      <c r="I1620">
        <f>IF(H1620&lt;1.1,H1620,IF(H1620&lt;YEAR!$C$2+YEAR!$C$3-2,H1620+1,(YEAR!$C$2+YEAR!$C$3-1)&amp;"       :="))</f>
        <v>1</v>
      </c>
      <c r="J1620">
        <f>IF(I1620&lt;1.1,I1620,IF(I1620&lt;YEAR!$C$2+YEAR!$C$3-2,I1620+1,(YEAR!$C$2+YEAR!$C$3-1)&amp;"       :="))</f>
        <v>1</v>
      </c>
      <c r="K1620">
        <f>IF(J1620&lt;1.1,J1620,IF(J1620&lt;YEAR!$C$2+YEAR!$C$3-2,J1620+1,(YEAR!$C$2+YEAR!$C$3-1)&amp;"       :="))</f>
        <v>1</v>
      </c>
      <c r="L1620">
        <f>IF(K1620&lt;1.1,K1620,IF(K1620&lt;YEAR!$C$2+YEAR!$C$3-2,K1620+1,(YEAR!$C$2+YEAR!$C$3-1)&amp;"       :="))</f>
        <v>1</v>
      </c>
      <c r="M1620">
        <f>IF(L1620&lt;1.1,L1620,IF(L1620&lt;YEAR!$C$2+YEAR!$C$3-2,L1620+1,(YEAR!$C$2+YEAR!$C$3-1)&amp;"       :="))</f>
        <v>1</v>
      </c>
      <c r="N1620">
        <f>IF(M1620&lt;1.1,M1620,IF(M1620&lt;YEAR!$C$2+YEAR!$C$3-2,M1620+1,(YEAR!$C$2+YEAR!$C$3-1)&amp;"       :="))</f>
        <v>1</v>
      </c>
      <c r="O1620">
        <f>IF(N1620&lt;1.1,N1620,IF(N1620&lt;YEAR!$C$2+YEAR!$C$3-2,N1620+1,(YEAR!$C$2+YEAR!$C$3-1)&amp;"       :="))</f>
        <v>1</v>
      </c>
      <c r="P1620">
        <f>IF(O1620&lt;1.1,O1620,IF(O1620&lt;YEAR!$C$2+YEAR!$C$3-2,O1620+1,(YEAR!$C$2+YEAR!$C$3-1)&amp;"       :="))</f>
        <v>1</v>
      </c>
      <c r="Q1620">
        <f>IF(P1620&lt;1.1,P1620,IF(P1620&lt;YEAR!$C$2+YEAR!$C$3-2,P1620+1,(YEAR!$C$2+YEAR!$C$3-1)&amp;"       :="))</f>
        <v>1</v>
      </c>
      <c r="R1620">
        <f>IF(Q1620&lt;1.1,Q1620,IF(Q1620&lt;YEAR!$C$2+YEAR!$C$3-2,Q1620+1,(YEAR!$C$2+YEAR!$C$3-1)&amp;"       :="))</f>
        <v>1</v>
      </c>
      <c r="S1620">
        <f>IF(R1620&lt;1.1,R1620,IF(R1620&lt;YEAR!$C$2+YEAR!$C$3-2,R1620+1,(YEAR!$C$2+YEAR!$C$3-1)&amp;"       :="))</f>
        <v>1</v>
      </c>
      <c r="T1620">
        <f>IF(S1620&lt;1.1,S1620,IF(S1620&lt;YEAR!$C$2+YEAR!$C$3-2,S1620+1,(YEAR!$C$2+YEAR!$C$3-1)&amp;"       :="))</f>
        <v>1</v>
      </c>
      <c r="U1620">
        <f>IF(T1620&lt;1.1,T1620,IF(T1620&lt;YEAR!$C$2+YEAR!$C$3-2,T1620+1,(YEAR!$C$2+YEAR!$C$3-1)&amp;"       :="))</f>
        <v>1</v>
      </c>
      <c r="V1620">
        <f>IF(U1620&lt;1.1,U1620,IF(U1620&lt;YEAR!$C$2+YEAR!$C$3-2,U1620+1,(YEAR!$C$2+YEAR!$C$3-1)&amp;"       :="))</f>
        <v>1</v>
      </c>
      <c r="W1620">
        <f>IF(V1620&lt;1.1,V1620,IF(V1620&lt;YEAR!$C$2+YEAR!$C$3-2,V1620+1,(YEAR!$C$2+YEAR!$C$3-1)&amp;"       :="))</f>
        <v>1</v>
      </c>
      <c r="X1620">
        <f>IF(W1620&lt;1.1,W1620,IF(W1620&lt;YEAR!$C$2+YEAR!$C$3-2,W1620+1,(YEAR!$C$2+YEAR!$C$3-1)&amp;"       :="))</f>
        <v>1</v>
      </c>
      <c r="Y1620">
        <f>IF(X1620&lt;1.1,X1620,IF(X1620&lt;YEAR!$C$2+YEAR!$C$3-2,X1620+1,(YEAR!$C$2+YEAR!$C$3-1)&amp;"       :="))</f>
        <v>1</v>
      </c>
      <c r="Z1620">
        <f>IF(Y1620&lt;1.1,Y1620,IF(Y1620&lt;YEAR!$C$2+YEAR!$C$3-2,Y1620+1,(YEAR!$C$2+YEAR!$C$3-1)&amp;"       :="))</f>
        <v>1</v>
      </c>
      <c r="AA1620">
        <f>IF(Z1620&lt;1.1,Z1620,IF(Z1620&lt;YEAR!$C$2+YEAR!$C$3-2,Z1620+1,(YEAR!$C$2+YEAR!$C$3-1)&amp;"       :="))</f>
        <v>1</v>
      </c>
      <c r="AB1620">
        <f>IF(AA1620&lt;1.1,AA1620,IF(AA1620&lt;YEAR!$C$2+YEAR!$C$3-2,AA1620+1,(YEAR!$C$2+YEAR!$C$3-1)&amp;"       :="))</f>
        <v>1</v>
      </c>
      <c r="AC1620">
        <f>IF(AB1620&lt;1.1,AB1620,IF(AB1620&lt;YEAR!$C$2+YEAR!$C$3-2,AB1620+1,(YEAR!$C$2+YEAR!$C$3-1)&amp;"       :="))</f>
        <v>1</v>
      </c>
      <c r="AD1620">
        <f>IF(AC1620&lt;1.1,AC1620,IF(AC1620&lt;YEAR!$C$2+YEAR!$C$3-2,AC1620+1,(YEAR!$C$2+YEAR!$C$3-1)&amp;"       :="))</f>
        <v>1</v>
      </c>
      <c r="AE1620">
        <f>IF(AD1620&lt;1.1,AD1620,IF(AD1620&lt;YEAR!$C$2+YEAR!$C$3-2,AD1620+1,(YEAR!$C$2+YEAR!$C$3-1)&amp;"       :="))</f>
        <v>1</v>
      </c>
      <c r="AF1620">
        <f>IF(AE1620&lt;1.1,AE1620,IF(AE1620&lt;YEAR!$C$2+YEAR!$C$3-2,AE1620+1,(YEAR!$C$2+YEAR!$C$3-1)&amp;"       :="))</f>
        <v>1</v>
      </c>
      <c r="AG1620">
        <f>IF(AF1620&lt;1.1,AF1620,IF(AF1620&lt;YEAR!$C$2+YEAR!$C$3-2,AF1620+1,(YEAR!$C$2+YEAR!$C$3-1)&amp;"       :="))</f>
        <v>1</v>
      </c>
      <c r="AH1620">
        <f>IF(AG1620&lt;1.1,AG1620,IF(AG1620&lt;YEAR!$C$2+YEAR!$C$3-2,AG1620+1,(YEAR!$C$2+YEAR!$C$3-1)&amp;"       :="))</f>
        <v>1</v>
      </c>
      <c r="AI1620">
        <f>IF(AH1620&lt;1.1,AH1620,IF(AH1620&lt;YEAR!$C$2+YEAR!$C$3-2,AH1620+1,(YEAR!$C$2+YEAR!$C$3-1)&amp;"       :="))</f>
        <v>1</v>
      </c>
      <c r="AJ1620">
        <f>IF(AI1620&lt;1.1,AI1620,IF(AI1620&lt;YEAR!$C$2+YEAR!$C$3-2,AI1620+1,(YEAR!$C$2+YEAR!$C$3-1)&amp;"       :="))</f>
        <v>1</v>
      </c>
    </row>
    <row r="1621" spans="1:36">
      <c r="A1621">
        <f t="shared" ca="1" si="114"/>
        <v>40</v>
      </c>
      <c r="B1621" t="s">
        <v>51</v>
      </c>
      <c r="C1621" t="str">
        <f ca="1">IF(D1621="",OFFSET(AvailabilityFactor!A$1,A1621,0),C1620)</f>
        <v>D2HSF0969</v>
      </c>
      <c r="D1621" t="str" cm="1">
        <f t="array" aca="1" ref="D1621" ca="1">IF(D1620="",TS_DRC!$P$5,OFFSET(TS_DRC!P$5,RIGHT(D1620,2),0,TRUE))</f>
        <v>TS18</v>
      </c>
      <c r="E1621" t="str">
        <f t="shared" ca="1" si="120"/>
        <v>TS18</v>
      </c>
      <c r="F1621">
        <f>[3]Scenarios!$H$7</f>
        <v>1</v>
      </c>
      <c r="G1621">
        <f>IF(F1621&lt;1.1,F1621,IF(F1621&lt;YEAR!$C$2+YEAR!$C$3-2,F1621+1,(YEAR!$C$2+YEAR!$C$3-1)&amp;"       :="))</f>
        <v>1</v>
      </c>
      <c r="H1621">
        <f>IF(G1621&lt;1.1,G1621,IF(G1621&lt;YEAR!$C$2+YEAR!$C$3-2,G1621+1,(YEAR!$C$2+YEAR!$C$3-1)&amp;"       :="))</f>
        <v>1</v>
      </c>
      <c r="I1621">
        <f>IF(H1621&lt;1.1,H1621,IF(H1621&lt;YEAR!$C$2+YEAR!$C$3-2,H1621+1,(YEAR!$C$2+YEAR!$C$3-1)&amp;"       :="))</f>
        <v>1</v>
      </c>
      <c r="J1621">
        <f>IF(I1621&lt;1.1,I1621,IF(I1621&lt;YEAR!$C$2+YEAR!$C$3-2,I1621+1,(YEAR!$C$2+YEAR!$C$3-1)&amp;"       :="))</f>
        <v>1</v>
      </c>
      <c r="K1621">
        <f>IF(J1621&lt;1.1,J1621,IF(J1621&lt;YEAR!$C$2+YEAR!$C$3-2,J1621+1,(YEAR!$C$2+YEAR!$C$3-1)&amp;"       :="))</f>
        <v>1</v>
      </c>
      <c r="L1621">
        <f>IF(K1621&lt;1.1,K1621,IF(K1621&lt;YEAR!$C$2+YEAR!$C$3-2,K1621+1,(YEAR!$C$2+YEAR!$C$3-1)&amp;"       :="))</f>
        <v>1</v>
      </c>
      <c r="M1621">
        <f>IF(L1621&lt;1.1,L1621,IF(L1621&lt;YEAR!$C$2+YEAR!$C$3-2,L1621+1,(YEAR!$C$2+YEAR!$C$3-1)&amp;"       :="))</f>
        <v>1</v>
      </c>
      <c r="N1621">
        <f>IF(M1621&lt;1.1,M1621,IF(M1621&lt;YEAR!$C$2+YEAR!$C$3-2,M1621+1,(YEAR!$C$2+YEAR!$C$3-1)&amp;"       :="))</f>
        <v>1</v>
      </c>
      <c r="O1621">
        <f>IF(N1621&lt;1.1,N1621,IF(N1621&lt;YEAR!$C$2+YEAR!$C$3-2,N1621+1,(YEAR!$C$2+YEAR!$C$3-1)&amp;"       :="))</f>
        <v>1</v>
      </c>
      <c r="P1621">
        <f>IF(O1621&lt;1.1,O1621,IF(O1621&lt;YEAR!$C$2+YEAR!$C$3-2,O1621+1,(YEAR!$C$2+YEAR!$C$3-1)&amp;"       :="))</f>
        <v>1</v>
      </c>
      <c r="Q1621">
        <f>IF(P1621&lt;1.1,P1621,IF(P1621&lt;YEAR!$C$2+YEAR!$C$3-2,P1621+1,(YEAR!$C$2+YEAR!$C$3-1)&amp;"       :="))</f>
        <v>1</v>
      </c>
      <c r="R1621">
        <f>IF(Q1621&lt;1.1,Q1621,IF(Q1621&lt;YEAR!$C$2+YEAR!$C$3-2,Q1621+1,(YEAR!$C$2+YEAR!$C$3-1)&amp;"       :="))</f>
        <v>1</v>
      </c>
      <c r="S1621">
        <f>IF(R1621&lt;1.1,R1621,IF(R1621&lt;YEAR!$C$2+YEAR!$C$3-2,R1621+1,(YEAR!$C$2+YEAR!$C$3-1)&amp;"       :="))</f>
        <v>1</v>
      </c>
      <c r="T1621">
        <f>IF(S1621&lt;1.1,S1621,IF(S1621&lt;YEAR!$C$2+YEAR!$C$3-2,S1621+1,(YEAR!$C$2+YEAR!$C$3-1)&amp;"       :="))</f>
        <v>1</v>
      </c>
      <c r="U1621">
        <f>IF(T1621&lt;1.1,T1621,IF(T1621&lt;YEAR!$C$2+YEAR!$C$3-2,T1621+1,(YEAR!$C$2+YEAR!$C$3-1)&amp;"       :="))</f>
        <v>1</v>
      </c>
      <c r="V1621">
        <f>IF(U1621&lt;1.1,U1621,IF(U1621&lt;YEAR!$C$2+YEAR!$C$3-2,U1621+1,(YEAR!$C$2+YEAR!$C$3-1)&amp;"       :="))</f>
        <v>1</v>
      </c>
      <c r="W1621">
        <f>IF(V1621&lt;1.1,V1621,IF(V1621&lt;YEAR!$C$2+YEAR!$C$3-2,V1621+1,(YEAR!$C$2+YEAR!$C$3-1)&amp;"       :="))</f>
        <v>1</v>
      </c>
      <c r="X1621">
        <f>IF(W1621&lt;1.1,W1621,IF(W1621&lt;YEAR!$C$2+YEAR!$C$3-2,W1621+1,(YEAR!$C$2+YEAR!$C$3-1)&amp;"       :="))</f>
        <v>1</v>
      </c>
      <c r="Y1621">
        <f>IF(X1621&lt;1.1,X1621,IF(X1621&lt;YEAR!$C$2+YEAR!$C$3-2,X1621+1,(YEAR!$C$2+YEAR!$C$3-1)&amp;"       :="))</f>
        <v>1</v>
      </c>
      <c r="Z1621">
        <f>IF(Y1621&lt;1.1,Y1621,IF(Y1621&lt;YEAR!$C$2+YEAR!$C$3-2,Y1621+1,(YEAR!$C$2+YEAR!$C$3-1)&amp;"       :="))</f>
        <v>1</v>
      </c>
      <c r="AA1621">
        <f>IF(Z1621&lt;1.1,Z1621,IF(Z1621&lt;YEAR!$C$2+YEAR!$C$3-2,Z1621+1,(YEAR!$C$2+YEAR!$C$3-1)&amp;"       :="))</f>
        <v>1</v>
      </c>
      <c r="AB1621">
        <f>IF(AA1621&lt;1.1,AA1621,IF(AA1621&lt;YEAR!$C$2+YEAR!$C$3-2,AA1621+1,(YEAR!$C$2+YEAR!$C$3-1)&amp;"       :="))</f>
        <v>1</v>
      </c>
      <c r="AC1621">
        <f>IF(AB1621&lt;1.1,AB1621,IF(AB1621&lt;YEAR!$C$2+YEAR!$C$3-2,AB1621+1,(YEAR!$C$2+YEAR!$C$3-1)&amp;"       :="))</f>
        <v>1</v>
      </c>
      <c r="AD1621">
        <f>IF(AC1621&lt;1.1,AC1621,IF(AC1621&lt;YEAR!$C$2+YEAR!$C$3-2,AC1621+1,(YEAR!$C$2+YEAR!$C$3-1)&amp;"       :="))</f>
        <v>1</v>
      </c>
      <c r="AE1621">
        <f>IF(AD1621&lt;1.1,AD1621,IF(AD1621&lt;YEAR!$C$2+YEAR!$C$3-2,AD1621+1,(YEAR!$C$2+YEAR!$C$3-1)&amp;"       :="))</f>
        <v>1</v>
      </c>
      <c r="AF1621">
        <f>IF(AE1621&lt;1.1,AE1621,IF(AE1621&lt;YEAR!$C$2+YEAR!$C$3-2,AE1621+1,(YEAR!$C$2+YEAR!$C$3-1)&amp;"       :="))</f>
        <v>1</v>
      </c>
      <c r="AG1621">
        <f>IF(AF1621&lt;1.1,AF1621,IF(AF1621&lt;YEAR!$C$2+YEAR!$C$3-2,AF1621+1,(YEAR!$C$2+YEAR!$C$3-1)&amp;"       :="))</f>
        <v>1</v>
      </c>
      <c r="AH1621">
        <f>IF(AG1621&lt;1.1,AG1621,IF(AG1621&lt;YEAR!$C$2+YEAR!$C$3-2,AG1621+1,(YEAR!$C$2+YEAR!$C$3-1)&amp;"       :="))</f>
        <v>1</v>
      </c>
      <c r="AI1621">
        <f>IF(AH1621&lt;1.1,AH1621,IF(AH1621&lt;YEAR!$C$2+YEAR!$C$3-2,AH1621+1,(YEAR!$C$2+YEAR!$C$3-1)&amp;"       :="))</f>
        <v>1</v>
      </c>
      <c r="AJ1621">
        <f>IF(AI1621&lt;1.1,AI1621,IF(AI1621&lt;YEAR!$C$2+YEAR!$C$3-2,AI1621+1,(YEAR!$C$2+YEAR!$C$3-1)&amp;"       :="))</f>
        <v>1</v>
      </c>
    </row>
    <row r="1622" spans="1:36">
      <c r="A1622">
        <f t="shared" ca="1" si="114"/>
        <v>40</v>
      </c>
      <c r="B1622" t="s">
        <v>51</v>
      </c>
      <c r="C1622" t="str">
        <f ca="1">IF(D1622="",OFFSET(AvailabilityFactor!A$1,A1622,0),C1621)</f>
        <v>D2HSF0969</v>
      </c>
      <c r="D1622" t="str" cm="1">
        <f t="array" aca="1" ref="D1622" ca="1">IF(D1621="",TS_DRC!$P$5,OFFSET(TS_DRC!P$5,RIGHT(D1621,2),0,TRUE))</f>
        <v>TS19</v>
      </c>
      <c r="E1622" t="str">
        <f t="shared" ca="1" si="120"/>
        <v>TS19</v>
      </c>
      <c r="F1622">
        <f>[3]Scenarios!$H$7</f>
        <v>1</v>
      </c>
      <c r="G1622">
        <f>IF(F1622&lt;1.1,F1622,IF(F1622&lt;YEAR!$C$2+YEAR!$C$3-2,F1622+1,(YEAR!$C$2+YEAR!$C$3-1)&amp;"       :="))</f>
        <v>1</v>
      </c>
      <c r="H1622">
        <f>IF(G1622&lt;1.1,G1622,IF(G1622&lt;YEAR!$C$2+YEAR!$C$3-2,G1622+1,(YEAR!$C$2+YEAR!$C$3-1)&amp;"       :="))</f>
        <v>1</v>
      </c>
      <c r="I1622">
        <f>IF(H1622&lt;1.1,H1622,IF(H1622&lt;YEAR!$C$2+YEAR!$C$3-2,H1622+1,(YEAR!$C$2+YEAR!$C$3-1)&amp;"       :="))</f>
        <v>1</v>
      </c>
      <c r="J1622">
        <f>IF(I1622&lt;1.1,I1622,IF(I1622&lt;YEAR!$C$2+YEAR!$C$3-2,I1622+1,(YEAR!$C$2+YEAR!$C$3-1)&amp;"       :="))</f>
        <v>1</v>
      </c>
      <c r="K1622">
        <f>IF(J1622&lt;1.1,J1622,IF(J1622&lt;YEAR!$C$2+YEAR!$C$3-2,J1622+1,(YEAR!$C$2+YEAR!$C$3-1)&amp;"       :="))</f>
        <v>1</v>
      </c>
      <c r="L1622">
        <f>IF(K1622&lt;1.1,K1622,IF(K1622&lt;YEAR!$C$2+YEAR!$C$3-2,K1622+1,(YEAR!$C$2+YEAR!$C$3-1)&amp;"       :="))</f>
        <v>1</v>
      </c>
      <c r="M1622">
        <f>IF(L1622&lt;1.1,L1622,IF(L1622&lt;YEAR!$C$2+YEAR!$C$3-2,L1622+1,(YEAR!$C$2+YEAR!$C$3-1)&amp;"       :="))</f>
        <v>1</v>
      </c>
      <c r="N1622">
        <f>IF(M1622&lt;1.1,M1622,IF(M1622&lt;YEAR!$C$2+YEAR!$C$3-2,M1622+1,(YEAR!$C$2+YEAR!$C$3-1)&amp;"       :="))</f>
        <v>1</v>
      </c>
      <c r="O1622">
        <f>IF(N1622&lt;1.1,N1622,IF(N1622&lt;YEAR!$C$2+YEAR!$C$3-2,N1622+1,(YEAR!$C$2+YEAR!$C$3-1)&amp;"       :="))</f>
        <v>1</v>
      </c>
      <c r="P1622">
        <f>IF(O1622&lt;1.1,O1622,IF(O1622&lt;YEAR!$C$2+YEAR!$C$3-2,O1622+1,(YEAR!$C$2+YEAR!$C$3-1)&amp;"       :="))</f>
        <v>1</v>
      </c>
      <c r="Q1622">
        <f>IF(P1622&lt;1.1,P1622,IF(P1622&lt;YEAR!$C$2+YEAR!$C$3-2,P1622+1,(YEAR!$C$2+YEAR!$C$3-1)&amp;"       :="))</f>
        <v>1</v>
      </c>
      <c r="R1622">
        <f>IF(Q1622&lt;1.1,Q1622,IF(Q1622&lt;YEAR!$C$2+YEAR!$C$3-2,Q1622+1,(YEAR!$C$2+YEAR!$C$3-1)&amp;"       :="))</f>
        <v>1</v>
      </c>
      <c r="S1622">
        <f>IF(R1622&lt;1.1,R1622,IF(R1622&lt;YEAR!$C$2+YEAR!$C$3-2,R1622+1,(YEAR!$C$2+YEAR!$C$3-1)&amp;"       :="))</f>
        <v>1</v>
      </c>
      <c r="T1622">
        <f>IF(S1622&lt;1.1,S1622,IF(S1622&lt;YEAR!$C$2+YEAR!$C$3-2,S1622+1,(YEAR!$C$2+YEAR!$C$3-1)&amp;"       :="))</f>
        <v>1</v>
      </c>
      <c r="U1622">
        <f>IF(T1622&lt;1.1,T1622,IF(T1622&lt;YEAR!$C$2+YEAR!$C$3-2,T1622+1,(YEAR!$C$2+YEAR!$C$3-1)&amp;"       :="))</f>
        <v>1</v>
      </c>
      <c r="V1622">
        <f>IF(U1622&lt;1.1,U1622,IF(U1622&lt;YEAR!$C$2+YEAR!$C$3-2,U1622+1,(YEAR!$C$2+YEAR!$C$3-1)&amp;"       :="))</f>
        <v>1</v>
      </c>
      <c r="W1622">
        <f>IF(V1622&lt;1.1,V1622,IF(V1622&lt;YEAR!$C$2+YEAR!$C$3-2,V1622+1,(YEAR!$C$2+YEAR!$C$3-1)&amp;"       :="))</f>
        <v>1</v>
      </c>
      <c r="X1622">
        <f>IF(W1622&lt;1.1,W1622,IF(W1622&lt;YEAR!$C$2+YEAR!$C$3-2,W1622+1,(YEAR!$C$2+YEAR!$C$3-1)&amp;"       :="))</f>
        <v>1</v>
      </c>
      <c r="Y1622">
        <f>IF(X1622&lt;1.1,X1622,IF(X1622&lt;YEAR!$C$2+YEAR!$C$3-2,X1622+1,(YEAR!$C$2+YEAR!$C$3-1)&amp;"       :="))</f>
        <v>1</v>
      </c>
      <c r="Z1622">
        <f>IF(Y1622&lt;1.1,Y1622,IF(Y1622&lt;YEAR!$C$2+YEAR!$C$3-2,Y1622+1,(YEAR!$C$2+YEAR!$C$3-1)&amp;"       :="))</f>
        <v>1</v>
      </c>
      <c r="AA1622">
        <f>IF(Z1622&lt;1.1,Z1622,IF(Z1622&lt;YEAR!$C$2+YEAR!$C$3-2,Z1622+1,(YEAR!$C$2+YEAR!$C$3-1)&amp;"       :="))</f>
        <v>1</v>
      </c>
      <c r="AB1622">
        <f>IF(AA1622&lt;1.1,AA1622,IF(AA1622&lt;YEAR!$C$2+YEAR!$C$3-2,AA1622+1,(YEAR!$C$2+YEAR!$C$3-1)&amp;"       :="))</f>
        <v>1</v>
      </c>
      <c r="AC1622">
        <f>IF(AB1622&lt;1.1,AB1622,IF(AB1622&lt;YEAR!$C$2+YEAR!$C$3-2,AB1622+1,(YEAR!$C$2+YEAR!$C$3-1)&amp;"       :="))</f>
        <v>1</v>
      </c>
      <c r="AD1622">
        <f>IF(AC1622&lt;1.1,AC1622,IF(AC1622&lt;YEAR!$C$2+YEAR!$C$3-2,AC1622+1,(YEAR!$C$2+YEAR!$C$3-1)&amp;"       :="))</f>
        <v>1</v>
      </c>
      <c r="AE1622">
        <f>IF(AD1622&lt;1.1,AD1622,IF(AD1622&lt;YEAR!$C$2+YEAR!$C$3-2,AD1622+1,(YEAR!$C$2+YEAR!$C$3-1)&amp;"       :="))</f>
        <v>1</v>
      </c>
      <c r="AF1622">
        <f>IF(AE1622&lt;1.1,AE1622,IF(AE1622&lt;YEAR!$C$2+YEAR!$C$3-2,AE1622+1,(YEAR!$C$2+YEAR!$C$3-1)&amp;"       :="))</f>
        <v>1</v>
      </c>
      <c r="AG1622">
        <f>IF(AF1622&lt;1.1,AF1622,IF(AF1622&lt;YEAR!$C$2+YEAR!$C$3-2,AF1622+1,(YEAR!$C$2+YEAR!$C$3-1)&amp;"       :="))</f>
        <v>1</v>
      </c>
      <c r="AH1622">
        <f>IF(AG1622&lt;1.1,AG1622,IF(AG1622&lt;YEAR!$C$2+YEAR!$C$3-2,AG1622+1,(YEAR!$C$2+YEAR!$C$3-1)&amp;"       :="))</f>
        <v>1</v>
      </c>
      <c r="AI1622">
        <f>IF(AH1622&lt;1.1,AH1622,IF(AH1622&lt;YEAR!$C$2+YEAR!$C$3-2,AH1622+1,(YEAR!$C$2+YEAR!$C$3-1)&amp;"       :="))</f>
        <v>1</v>
      </c>
      <c r="AJ1622">
        <f>IF(AI1622&lt;1.1,AI1622,IF(AI1622&lt;YEAR!$C$2+YEAR!$C$3-2,AI1622+1,(YEAR!$C$2+YEAR!$C$3-1)&amp;"       :="))</f>
        <v>1</v>
      </c>
    </row>
    <row r="1623" spans="1:36">
      <c r="A1623">
        <f t="shared" ca="1" si="114"/>
        <v>40</v>
      </c>
      <c r="B1623" t="s">
        <v>51</v>
      </c>
      <c r="C1623" t="str">
        <f ca="1">IF(D1623="",OFFSET(AvailabilityFactor!A$1,A1623,0),C1622)</f>
        <v>D2HSF0969</v>
      </c>
      <c r="D1623" t="str" cm="1">
        <f t="array" aca="1" ref="D1623" ca="1">IF(D1622="",TS_DRC!$P$5,OFFSET(TS_DRC!P$5,RIGHT(D1622,2),0,TRUE))</f>
        <v>TS20</v>
      </c>
      <c r="E1623" t="str">
        <f t="shared" ca="1" si="120"/>
        <v>TS20</v>
      </c>
      <c r="F1623">
        <f>[3]Scenarios!$H$7</f>
        <v>1</v>
      </c>
      <c r="G1623">
        <f>IF(F1623&lt;1.1,F1623,IF(F1623&lt;YEAR!$C$2+YEAR!$C$3-2,F1623+1,(YEAR!$C$2+YEAR!$C$3-1)&amp;"       :="))</f>
        <v>1</v>
      </c>
      <c r="H1623">
        <f>IF(G1623&lt;1.1,G1623,IF(G1623&lt;YEAR!$C$2+YEAR!$C$3-2,G1623+1,(YEAR!$C$2+YEAR!$C$3-1)&amp;"       :="))</f>
        <v>1</v>
      </c>
      <c r="I1623">
        <f>IF(H1623&lt;1.1,H1623,IF(H1623&lt;YEAR!$C$2+YEAR!$C$3-2,H1623+1,(YEAR!$C$2+YEAR!$C$3-1)&amp;"       :="))</f>
        <v>1</v>
      </c>
      <c r="J1623">
        <f>IF(I1623&lt;1.1,I1623,IF(I1623&lt;YEAR!$C$2+YEAR!$C$3-2,I1623+1,(YEAR!$C$2+YEAR!$C$3-1)&amp;"       :="))</f>
        <v>1</v>
      </c>
      <c r="K1623">
        <f>IF(J1623&lt;1.1,J1623,IF(J1623&lt;YEAR!$C$2+YEAR!$C$3-2,J1623+1,(YEAR!$C$2+YEAR!$C$3-1)&amp;"       :="))</f>
        <v>1</v>
      </c>
      <c r="L1623">
        <f>IF(K1623&lt;1.1,K1623,IF(K1623&lt;YEAR!$C$2+YEAR!$C$3-2,K1623+1,(YEAR!$C$2+YEAR!$C$3-1)&amp;"       :="))</f>
        <v>1</v>
      </c>
      <c r="M1623">
        <f>IF(L1623&lt;1.1,L1623,IF(L1623&lt;YEAR!$C$2+YEAR!$C$3-2,L1623+1,(YEAR!$C$2+YEAR!$C$3-1)&amp;"       :="))</f>
        <v>1</v>
      </c>
      <c r="N1623">
        <f>IF(M1623&lt;1.1,M1623,IF(M1623&lt;YEAR!$C$2+YEAR!$C$3-2,M1623+1,(YEAR!$C$2+YEAR!$C$3-1)&amp;"       :="))</f>
        <v>1</v>
      </c>
      <c r="O1623">
        <f>IF(N1623&lt;1.1,N1623,IF(N1623&lt;YEAR!$C$2+YEAR!$C$3-2,N1623+1,(YEAR!$C$2+YEAR!$C$3-1)&amp;"       :="))</f>
        <v>1</v>
      </c>
      <c r="P1623">
        <f>IF(O1623&lt;1.1,O1623,IF(O1623&lt;YEAR!$C$2+YEAR!$C$3-2,O1623+1,(YEAR!$C$2+YEAR!$C$3-1)&amp;"       :="))</f>
        <v>1</v>
      </c>
      <c r="Q1623">
        <f>IF(P1623&lt;1.1,P1623,IF(P1623&lt;YEAR!$C$2+YEAR!$C$3-2,P1623+1,(YEAR!$C$2+YEAR!$C$3-1)&amp;"       :="))</f>
        <v>1</v>
      </c>
      <c r="R1623">
        <f>IF(Q1623&lt;1.1,Q1623,IF(Q1623&lt;YEAR!$C$2+YEAR!$C$3-2,Q1623+1,(YEAR!$C$2+YEAR!$C$3-1)&amp;"       :="))</f>
        <v>1</v>
      </c>
      <c r="S1623">
        <f>IF(R1623&lt;1.1,R1623,IF(R1623&lt;YEAR!$C$2+YEAR!$C$3-2,R1623+1,(YEAR!$C$2+YEAR!$C$3-1)&amp;"       :="))</f>
        <v>1</v>
      </c>
      <c r="T1623">
        <f>IF(S1623&lt;1.1,S1623,IF(S1623&lt;YEAR!$C$2+YEAR!$C$3-2,S1623+1,(YEAR!$C$2+YEAR!$C$3-1)&amp;"       :="))</f>
        <v>1</v>
      </c>
      <c r="U1623">
        <f>IF(T1623&lt;1.1,T1623,IF(T1623&lt;YEAR!$C$2+YEAR!$C$3-2,T1623+1,(YEAR!$C$2+YEAR!$C$3-1)&amp;"       :="))</f>
        <v>1</v>
      </c>
      <c r="V1623">
        <f>IF(U1623&lt;1.1,U1623,IF(U1623&lt;YEAR!$C$2+YEAR!$C$3-2,U1623+1,(YEAR!$C$2+YEAR!$C$3-1)&amp;"       :="))</f>
        <v>1</v>
      </c>
      <c r="W1623">
        <f>IF(V1623&lt;1.1,V1623,IF(V1623&lt;YEAR!$C$2+YEAR!$C$3-2,V1623+1,(YEAR!$C$2+YEAR!$C$3-1)&amp;"       :="))</f>
        <v>1</v>
      </c>
      <c r="X1623">
        <f>IF(W1623&lt;1.1,W1623,IF(W1623&lt;YEAR!$C$2+YEAR!$C$3-2,W1623+1,(YEAR!$C$2+YEAR!$C$3-1)&amp;"       :="))</f>
        <v>1</v>
      </c>
      <c r="Y1623">
        <f>IF(X1623&lt;1.1,X1623,IF(X1623&lt;YEAR!$C$2+YEAR!$C$3-2,X1623+1,(YEAR!$C$2+YEAR!$C$3-1)&amp;"       :="))</f>
        <v>1</v>
      </c>
      <c r="Z1623">
        <f>IF(Y1623&lt;1.1,Y1623,IF(Y1623&lt;YEAR!$C$2+YEAR!$C$3-2,Y1623+1,(YEAR!$C$2+YEAR!$C$3-1)&amp;"       :="))</f>
        <v>1</v>
      </c>
      <c r="AA1623">
        <f>IF(Z1623&lt;1.1,Z1623,IF(Z1623&lt;YEAR!$C$2+YEAR!$C$3-2,Z1623+1,(YEAR!$C$2+YEAR!$C$3-1)&amp;"       :="))</f>
        <v>1</v>
      </c>
      <c r="AB1623">
        <f>IF(AA1623&lt;1.1,AA1623,IF(AA1623&lt;YEAR!$C$2+YEAR!$C$3-2,AA1623+1,(YEAR!$C$2+YEAR!$C$3-1)&amp;"       :="))</f>
        <v>1</v>
      </c>
      <c r="AC1623">
        <f>IF(AB1623&lt;1.1,AB1623,IF(AB1623&lt;YEAR!$C$2+YEAR!$C$3-2,AB1623+1,(YEAR!$C$2+YEAR!$C$3-1)&amp;"       :="))</f>
        <v>1</v>
      </c>
      <c r="AD1623">
        <f>IF(AC1623&lt;1.1,AC1623,IF(AC1623&lt;YEAR!$C$2+YEAR!$C$3-2,AC1623+1,(YEAR!$C$2+YEAR!$C$3-1)&amp;"       :="))</f>
        <v>1</v>
      </c>
      <c r="AE1623">
        <f>IF(AD1623&lt;1.1,AD1623,IF(AD1623&lt;YEAR!$C$2+YEAR!$C$3-2,AD1623+1,(YEAR!$C$2+YEAR!$C$3-1)&amp;"       :="))</f>
        <v>1</v>
      </c>
      <c r="AF1623">
        <f>IF(AE1623&lt;1.1,AE1623,IF(AE1623&lt;YEAR!$C$2+YEAR!$C$3-2,AE1623+1,(YEAR!$C$2+YEAR!$C$3-1)&amp;"       :="))</f>
        <v>1</v>
      </c>
      <c r="AG1623">
        <f>IF(AF1623&lt;1.1,AF1623,IF(AF1623&lt;YEAR!$C$2+YEAR!$C$3-2,AF1623+1,(YEAR!$C$2+YEAR!$C$3-1)&amp;"       :="))</f>
        <v>1</v>
      </c>
      <c r="AH1623">
        <f>IF(AG1623&lt;1.1,AG1623,IF(AG1623&lt;YEAR!$C$2+YEAR!$C$3-2,AG1623+1,(YEAR!$C$2+YEAR!$C$3-1)&amp;"       :="))</f>
        <v>1</v>
      </c>
      <c r="AI1623">
        <f>IF(AH1623&lt;1.1,AH1623,IF(AH1623&lt;YEAR!$C$2+YEAR!$C$3-2,AH1623+1,(YEAR!$C$2+YEAR!$C$3-1)&amp;"       :="))</f>
        <v>1</v>
      </c>
      <c r="AJ1623">
        <f>IF(AI1623&lt;1.1,AI1623,IF(AI1623&lt;YEAR!$C$2+YEAR!$C$3-2,AI1623+1,(YEAR!$C$2+YEAR!$C$3-1)&amp;"       :="))</f>
        <v>1</v>
      </c>
    </row>
    <row r="1624" spans="1:36">
      <c r="A1624">
        <f t="shared" ref="A1624:A1644" ca="1" si="121">IF(D1624="",A1623+1,A1623)</f>
        <v>40</v>
      </c>
      <c r="B1624" t="s">
        <v>51</v>
      </c>
      <c r="C1624" t="str">
        <f ca="1">IF(D1624="",OFFSET(AvailabilityFactor!A$1,A1624,0),C1623)</f>
        <v>D2HSF0969</v>
      </c>
      <c r="D1624" t="str" cm="1">
        <f t="array" aca="1" ref="D1624" ca="1">IF(D1623="",TS_DRC!$P$5,OFFSET(TS_DRC!P$5,RIGHT(D1623,2),0,TRUE))</f>
        <v>TS21</v>
      </c>
      <c r="E1624" t="str">
        <f t="shared" ref="E1624:E1644" ca="1" si="122">IF(D1624="","[DRC,"&amp;C1624&amp;",*,*]          :         ",D1624)</f>
        <v>TS21</v>
      </c>
      <c r="F1624">
        <f>[3]Scenarios!$H$7</f>
        <v>1</v>
      </c>
      <c r="G1624">
        <f>IF(F1624&lt;1.1,F1624,IF(F1624&lt;YEAR!$C$2+YEAR!$C$3-2,F1624+1,(YEAR!$C$2+YEAR!$C$3-1)&amp;"       :="))</f>
        <v>1</v>
      </c>
      <c r="H1624">
        <f>IF(G1624&lt;1.1,G1624,IF(G1624&lt;YEAR!$C$2+YEAR!$C$3-2,G1624+1,(YEAR!$C$2+YEAR!$C$3-1)&amp;"       :="))</f>
        <v>1</v>
      </c>
      <c r="I1624">
        <f>IF(H1624&lt;1.1,H1624,IF(H1624&lt;YEAR!$C$2+YEAR!$C$3-2,H1624+1,(YEAR!$C$2+YEAR!$C$3-1)&amp;"       :="))</f>
        <v>1</v>
      </c>
      <c r="J1624">
        <f>IF(I1624&lt;1.1,I1624,IF(I1624&lt;YEAR!$C$2+YEAR!$C$3-2,I1624+1,(YEAR!$C$2+YEAR!$C$3-1)&amp;"       :="))</f>
        <v>1</v>
      </c>
      <c r="K1624">
        <f>IF(J1624&lt;1.1,J1624,IF(J1624&lt;YEAR!$C$2+YEAR!$C$3-2,J1624+1,(YEAR!$C$2+YEAR!$C$3-1)&amp;"       :="))</f>
        <v>1</v>
      </c>
      <c r="L1624">
        <f>IF(K1624&lt;1.1,K1624,IF(K1624&lt;YEAR!$C$2+YEAR!$C$3-2,K1624+1,(YEAR!$C$2+YEAR!$C$3-1)&amp;"       :="))</f>
        <v>1</v>
      </c>
      <c r="M1624">
        <f>IF(L1624&lt;1.1,L1624,IF(L1624&lt;YEAR!$C$2+YEAR!$C$3-2,L1624+1,(YEAR!$C$2+YEAR!$C$3-1)&amp;"       :="))</f>
        <v>1</v>
      </c>
      <c r="N1624">
        <f>IF(M1624&lt;1.1,M1624,IF(M1624&lt;YEAR!$C$2+YEAR!$C$3-2,M1624+1,(YEAR!$C$2+YEAR!$C$3-1)&amp;"       :="))</f>
        <v>1</v>
      </c>
      <c r="O1624">
        <f>IF(N1624&lt;1.1,N1624,IF(N1624&lt;YEAR!$C$2+YEAR!$C$3-2,N1624+1,(YEAR!$C$2+YEAR!$C$3-1)&amp;"       :="))</f>
        <v>1</v>
      </c>
      <c r="P1624">
        <f>IF(O1624&lt;1.1,O1624,IF(O1624&lt;YEAR!$C$2+YEAR!$C$3-2,O1624+1,(YEAR!$C$2+YEAR!$C$3-1)&amp;"       :="))</f>
        <v>1</v>
      </c>
      <c r="Q1624">
        <f>IF(P1624&lt;1.1,P1624,IF(P1624&lt;YEAR!$C$2+YEAR!$C$3-2,P1624+1,(YEAR!$C$2+YEAR!$C$3-1)&amp;"       :="))</f>
        <v>1</v>
      </c>
      <c r="R1624">
        <f>IF(Q1624&lt;1.1,Q1624,IF(Q1624&lt;YEAR!$C$2+YEAR!$C$3-2,Q1624+1,(YEAR!$C$2+YEAR!$C$3-1)&amp;"       :="))</f>
        <v>1</v>
      </c>
      <c r="S1624">
        <f>IF(R1624&lt;1.1,R1624,IF(R1624&lt;YEAR!$C$2+YEAR!$C$3-2,R1624+1,(YEAR!$C$2+YEAR!$C$3-1)&amp;"       :="))</f>
        <v>1</v>
      </c>
      <c r="T1624">
        <f>IF(S1624&lt;1.1,S1624,IF(S1624&lt;YEAR!$C$2+YEAR!$C$3-2,S1624+1,(YEAR!$C$2+YEAR!$C$3-1)&amp;"       :="))</f>
        <v>1</v>
      </c>
      <c r="U1624">
        <f>IF(T1624&lt;1.1,T1624,IF(T1624&lt;YEAR!$C$2+YEAR!$C$3-2,T1624+1,(YEAR!$C$2+YEAR!$C$3-1)&amp;"       :="))</f>
        <v>1</v>
      </c>
      <c r="V1624">
        <f>IF(U1624&lt;1.1,U1624,IF(U1624&lt;YEAR!$C$2+YEAR!$C$3-2,U1624+1,(YEAR!$C$2+YEAR!$C$3-1)&amp;"       :="))</f>
        <v>1</v>
      </c>
      <c r="W1624">
        <f>IF(V1624&lt;1.1,V1624,IF(V1624&lt;YEAR!$C$2+YEAR!$C$3-2,V1624+1,(YEAR!$C$2+YEAR!$C$3-1)&amp;"       :="))</f>
        <v>1</v>
      </c>
      <c r="X1624">
        <f>IF(W1624&lt;1.1,W1624,IF(W1624&lt;YEAR!$C$2+YEAR!$C$3-2,W1624+1,(YEAR!$C$2+YEAR!$C$3-1)&amp;"       :="))</f>
        <v>1</v>
      </c>
      <c r="Y1624">
        <f>IF(X1624&lt;1.1,X1624,IF(X1624&lt;YEAR!$C$2+YEAR!$C$3-2,X1624+1,(YEAR!$C$2+YEAR!$C$3-1)&amp;"       :="))</f>
        <v>1</v>
      </c>
      <c r="Z1624">
        <f>IF(Y1624&lt;1.1,Y1624,IF(Y1624&lt;YEAR!$C$2+YEAR!$C$3-2,Y1624+1,(YEAR!$C$2+YEAR!$C$3-1)&amp;"       :="))</f>
        <v>1</v>
      </c>
      <c r="AA1624">
        <f>IF(Z1624&lt;1.1,Z1624,IF(Z1624&lt;YEAR!$C$2+YEAR!$C$3-2,Z1624+1,(YEAR!$C$2+YEAR!$C$3-1)&amp;"       :="))</f>
        <v>1</v>
      </c>
      <c r="AB1624">
        <f>IF(AA1624&lt;1.1,AA1624,IF(AA1624&lt;YEAR!$C$2+YEAR!$C$3-2,AA1624+1,(YEAR!$C$2+YEAR!$C$3-1)&amp;"       :="))</f>
        <v>1</v>
      </c>
      <c r="AC1624">
        <f>IF(AB1624&lt;1.1,AB1624,IF(AB1624&lt;YEAR!$C$2+YEAR!$C$3-2,AB1624+1,(YEAR!$C$2+YEAR!$C$3-1)&amp;"       :="))</f>
        <v>1</v>
      </c>
      <c r="AD1624">
        <f>IF(AC1624&lt;1.1,AC1624,IF(AC1624&lt;YEAR!$C$2+YEAR!$C$3-2,AC1624+1,(YEAR!$C$2+YEAR!$C$3-1)&amp;"       :="))</f>
        <v>1</v>
      </c>
      <c r="AE1624">
        <f>IF(AD1624&lt;1.1,AD1624,IF(AD1624&lt;YEAR!$C$2+YEAR!$C$3-2,AD1624+1,(YEAR!$C$2+YEAR!$C$3-1)&amp;"       :="))</f>
        <v>1</v>
      </c>
      <c r="AF1624">
        <f>IF(AE1624&lt;1.1,AE1624,IF(AE1624&lt;YEAR!$C$2+YEAR!$C$3-2,AE1624+1,(YEAR!$C$2+YEAR!$C$3-1)&amp;"       :="))</f>
        <v>1</v>
      </c>
      <c r="AG1624">
        <f>IF(AF1624&lt;1.1,AF1624,IF(AF1624&lt;YEAR!$C$2+YEAR!$C$3-2,AF1624+1,(YEAR!$C$2+YEAR!$C$3-1)&amp;"       :="))</f>
        <v>1</v>
      </c>
      <c r="AH1624">
        <f>IF(AG1624&lt;1.1,AG1624,IF(AG1624&lt;YEAR!$C$2+YEAR!$C$3-2,AG1624+1,(YEAR!$C$2+YEAR!$C$3-1)&amp;"       :="))</f>
        <v>1</v>
      </c>
      <c r="AI1624">
        <f>IF(AH1624&lt;1.1,AH1624,IF(AH1624&lt;YEAR!$C$2+YEAR!$C$3-2,AH1624+1,(YEAR!$C$2+YEAR!$C$3-1)&amp;"       :="))</f>
        <v>1</v>
      </c>
      <c r="AJ1624">
        <f>IF(AI1624&lt;1.1,AI1624,IF(AI1624&lt;YEAR!$C$2+YEAR!$C$3-2,AI1624+1,(YEAR!$C$2+YEAR!$C$3-1)&amp;"       :="))</f>
        <v>1</v>
      </c>
    </row>
    <row r="1625" spans="1:36">
      <c r="A1625">
        <f t="shared" ca="1" si="121"/>
        <v>40</v>
      </c>
      <c r="B1625" t="s">
        <v>51</v>
      </c>
      <c r="C1625" t="str">
        <f ca="1">IF(D1625="",OFFSET(AvailabilityFactor!A$1,A1625,0),C1624)</f>
        <v>D2HSF0969</v>
      </c>
      <c r="D1625" t="str" cm="1">
        <f t="array" aca="1" ref="D1625" ca="1">IF(D1624="",TS_DRC!$P$5,OFFSET(TS_DRC!P$5,RIGHT(D1624,2),0,TRUE))</f>
        <v>TS22</v>
      </c>
      <c r="E1625" t="str">
        <f t="shared" ca="1" si="122"/>
        <v>TS22</v>
      </c>
      <c r="F1625">
        <f>[3]Scenarios!$H$7</f>
        <v>1</v>
      </c>
      <c r="G1625">
        <f>IF(F1625&lt;1.1,F1625,IF(F1625&lt;YEAR!$C$2+YEAR!$C$3-2,F1625+1,(YEAR!$C$2+YEAR!$C$3-1)&amp;"       :="))</f>
        <v>1</v>
      </c>
      <c r="H1625">
        <f>IF(G1625&lt;1.1,G1625,IF(G1625&lt;YEAR!$C$2+YEAR!$C$3-2,G1625+1,(YEAR!$C$2+YEAR!$C$3-1)&amp;"       :="))</f>
        <v>1</v>
      </c>
      <c r="I1625">
        <f>IF(H1625&lt;1.1,H1625,IF(H1625&lt;YEAR!$C$2+YEAR!$C$3-2,H1625+1,(YEAR!$C$2+YEAR!$C$3-1)&amp;"       :="))</f>
        <v>1</v>
      </c>
      <c r="J1625">
        <f>IF(I1625&lt;1.1,I1625,IF(I1625&lt;YEAR!$C$2+YEAR!$C$3-2,I1625+1,(YEAR!$C$2+YEAR!$C$3-1)&amp;"       :="))</f>
        <v>1</v>
      </c>
      <c r="K1625">
        <f>IF(J1625&lt;1.1,J1625,IF(J1625&lt;YEAR!$C$2+YEAR!$C$3-2,J1625+1,(YEAR!$C$2+YEAR!$C$3-1)&amp;"       :="))</f>
        <v>1</v>
      </c>
      <c r="L1625">
        <f>IF(K1625&lt;1.1,K1625,IF(K1625&lt;YEAR!$C$2+YEAR!$C$3-2,K1625+1,(YEAR!$C$2+YEAR!$C$3-1)&amp;"       :="))</f>
        <v>1</v>
      </c>
      <c r="M1625">
        <f>IF(L1625&lt;1.1,L1625,IF(L1625&lt;YEAR!$C$2+YEAR!$C$3-2,L1625+1,(YEAR!$C$2+YEAR!$C$3-1)&amp;"       :="))</f>
        <v>1</v>
      </c>
      <c r="N1625">
        <f>IF(M1625&lt;1.1,M1625,IF(M1625&lt;YEAR!$C$2+YEAR!$C$3-2,M1625+1,(YEAR!$C$2+YEAR!$C$3-1)&amp;"       :="))</f>
        <v>1</v>
      </c>
      <c r="O1625">
        <f>IF(N1625&lt;1.1,N1625,IF(N1625&lt;YEAR!$C$2+YEAR!$C$3-2,N1625+1,(YEAR!$C$2+YEAR!$C$3-1)&amp;"       :="))</f>
        <v>1</v>
      </c>
      <c r="P1625">
        <f>IF(O1625&lt;1.1,O1625,IF(O1625&lt;YEAR!$C$2+YEAR!$C$3-2,O1625+1,(YEAR!$C$2+YEAR!$C$3-1)&amp;"       :="))</f>
        <v>1</v>
      </c>
      <c r="Q1625">
        <f>IF(P1625&lt;1.1,P1625,IF(P1625&lt;YEAR!$C$2+YEAR!$C$3-2,P1625+1,(YEAR!$C$2+YEAR!$C$3-1)&amp;"       :="))</f>
        <v>1</v>
      </c>
      <c r="R1625">
        <f>IF(Q1625&lt;1.1,Q1625,IF(Q1625&lt;YEAR!$C$2+YEAR!$C$3-2,Q1625+1,(YEAR!$C$2+YEAR!$C$3-1)&amp;"       :="))</f>
        <v>1</v>
      </c>
      <c r="S1625">
        <f>IF(R1625&lt;1.1,R1625,IF(R1625&lt;YEAR!$C$2+YEAR!$C$3-2,R1625+1,(YEAR!$C$2+YEAR!$C$3-1)&amp;"       :="))</f>
        <v>1</v>
      </c>
      <c r="T1625">
        <f>IF(S1625&lt;1.1,S1625,IF(S1625&lt;YEAR!$C$2+YEAR!$C$3-2,S1625+1,(YEAR!$C$2+YEAR!$C$3-1)&amp;"       :="))</f>
        <v>1</v>
      </c>
      <c r="U1625">
        <f>IF(T1625&lt;1.1,T1625,IF(T1625&lt;YEAR!$C$2+YEAR!$C$3-2,T1625+1,(YEAR!$C$2+YEAR!$C$3-1)&amp;"       :="))</f>
        <v>1</v>
      </c>
      <c r="V1625">
        <f>IF(U1625&lt;1.1,U1625,IF(U1625&lt;YEAR!$C$2+YEAR!$C$3-2,U1625+1,(YEAR!$C$2+YEAR!$C$3-1)&amp;"       :="))</f>
        <v>1</v>
      </c>
      <c r="W1625">
        <f>IF(V1625&lt;1.1,V1625,IF(V1625&lt;YEAR!$C$2+YEAR!$C$3-2,V1625+1,(YEAR!$C$2+YEAR!$C$3-1)&amp;"       :="))</f>
        <v>1</v>
      </c>
      <c r="X1625">
        <f>IF(W1625&lt;1.1,W1625,IF(W1625&lt;YEAR!$C$2+YEAR!$C$3-2,W1625+1,(YEAR!$C$2+YEAR!$C$3-1)&amp;"       :="))</f>
        <v>1</v>
      </c>
      <c r="Y1625">
        <f>IF(X1625&lt;1.1,X1625,IF(X1625&lt;YEAR!$C$2+YEAR!$C$3-2,X1625+1,(YEAR!$C$2+YEAR!$C$3-1)&amp;"       :="))</f>
        <v>1</v>
      </c>
      <c r="Z1625">
        <f>IF(Y1625&lt;1.1,Y1625,IF(Y1625&lt;YEAR!$C$2+YEAR!$C$3-2,Y1625+1,(YEAR!$C$2+YEAR!$C$3-1)&amp;"       :="))</f>
        <v>1</v>
      </c>
      <c r="AA1625">
        <f>IF(Z1625&lt;1.1,Z1625,IF(Z1625&lt;YEAR!$C$2+YEAR!$C$3-2,Z1625+1,(YEAR!$C$2+YEAR!$C$3-1)&amp;"       :="))</f>
        <v>1</v>
      </c>
      <c r="AB1625">
        <f>IF(AA1625&lt;1.1,AA1625,IF(AA1625&lt;YEAR!$C$2+YEAR!$C$3-2,AA1625+1,(YEAR!$C$2+YEAR!$C$3-1)&amp;"       :="))</f>
        <v>1</v>
      </c>
      <c r="AC1625">
        <f>IF(AB1625&lt;1.1,AB1625,IF(AB1625&lt;YEAR!$C$2+YEAR!$C$3-2,AB1625+1,(YEAR!$C$2+YEAR!$C$3-1)&amp;"       :="))</f>
        <v>1</v>
      </c>
      <c r="AD1625">
        <f>IF(AC1625&lt;1.1,AC1625,IF(AC1625&lt;YEAR!$C$2+YEAR!$C$3-2,AC1625+1,(YEAR!$C$2+YEAR!$C$3-1)&amp;"       :="))</f>
        <v>1</v>
      </c>
      <c r="AE1625">
        <f>IF(AD1625&lt;1.1,AD1625,IF(AD1625&lt;YEAR!$C$2+YEAR!$C$3-2,AD1625+1,(YEAR!$C$2+YEAR!$C$3-1)&amp;"       :="))</f>
        <v>1</v>
      </c>
      <c r="AF1625">
        <f>IF(AE1625&lt;1.1,AE1625,IF(AE1625&lt;YEAR!$C$2+YEAR!$C$3-2,AE1625+1,(YEAR!$C$2+YEAR!$C$3-1)&amp;"       :="))</f>
        <v>1</v>
      </c>
      <c r="AG1625">
        <f>IF(AF1625&lt;1.1,AF1625,IF(AF1625&lt;YEAR!$C$2+YEAR!$C$3-2,AF1625+1,(YEAR!$C$2+YEAR!$C$3-1)&amp;"       :="))</f>
        <v>1</v>
      </c>
      <c r="AH1625">
        <f>IF(AG1625&lt;1.1,AG1625,IF(AG1625&lt;YEAR!$C$2+YEAR!$C$3-2,AG1625+1,(YEAR!$C$2+YEAR!$C$3-1)&amp;"       :="))</f>
        <v>1</v>
      </c>
      <c r="AI1625">
        <f>IF(AH1625&lt;1.1,AH1625,IF(AH1625&lt;YEAR!$C$2+YEAR!$C$3-2,AH1625+1,(YEAR!$C$2+YEAR!$C$3-1)&amp;"       :="))</f>
        <v>1</v>
      </c>
      <c r="AJ1625">
        <f>IF(AI1625&lt;1.1,AI1625,IF(AI1625&lt;YEAR!$C$2+YEAR!$C$3-2,AI1625+1,(YEAR!$C$2+YEAR!$C$3-1)&amp;"       :="))</f>
        <v>1</v>
      </c>
    </row>
    <row r="1626" spans="1:36">
      <c r="A1626">
        <f t="shared" ca="1" si="121"/>
        <v>40</v>
      </c>
      <c r="B1626" t="s">
        <v>51</v>
      </c>
      <c r="C1626" t="str">
        <f ca="1">IF(D1626="",OFFSET(AvailabilityFactor!A$1,A1626,0),C1625)</f>
        <v>D2HSF0969</v>
      </c>
      <c r="D1626" t="str" cm="1">
        <f t="array" aca="1" ref="D1626" ca="1">IF(D1625="",TS_DRC!$P$5,OFFSET(TS_DRC!P$5,RIGHT(D1625,2),0,TRUE))</f>
        <v>TS23</v>
      </c>
      <c r="E1626" t="str">
        <f t="shared" ca="1" si="122"/>
        <v>TS23</v>
      </c>
      <c r="F1626">
        <f>[3]Scenarios!$H$7</f>
        <v>1</v>
      </c>
      <c r="G1626">
        <f>IF(F1626&lt;1.1,F1626,IF(F1626&lt;YEAR!$C$2+YEAR!$C$3-2,F1626+1,(YEAR!$C$2+YEAR!$C$3-1)&amp;"       :="))</f>
        <v>1</v>
      </c>
      <c r="H1626">
        <f>IF(G1626&lt;1.1,G1626,IF(G1626&lt;YEAR!$C$2+YEAR!$C$3-2,G1626+1,(YEAR!$C$2+YEAR!$C$3-1)&amp;"       :="))</f>
        <v>1</v>
      </c>
      <c r="I1626">
        <f>IF(H1626&lt;1.1,H1626,IF(H1626&lt;YEAR!$C$2+YEAR!$C$3-2,H1626+1,(YEAR!$C$2+YEAR!$C$3-1)&amp;"       :="))</f>
        <v>1</v>
      </c>
      <c r="J1626">
        <f>IF(I1626&lt;1.1,I1626,IF(I1626&lt;YEAR!$C$2+YEAR!$C$3-2,I1626+1,(YEAR!$C$2+YEAR!$C$3-1)&amp;"       :="))</f>
        <v>1</v>
      </c>
      <c r="K1626">
        <f>IF(J1626&lt;1.1,J1626,IF(J1626&lt;YEAR!$C$2+YEAR!$C$3-2,J1626+1,(YEAR!$C$2+YEAR!$C$3-1)&amp;"       :="))</f>
        <v>1</v>
      </c>
      <c r="L1626">
        <f>IF(K1626&lt;1.1,K1626,IF(K1626&lt;YEAR!$C$2+YEAR!$C$3-2,K1626+1,(YEAR!$C$2+YEAR!$C$3-1)&amp;"       :="))</f>
        <v>1</v>
      </c>
      <c r="M1626">
        <f>IF(L1626&lt;1.1,L1626,IF(L1626&lt;YEAR!$C$2+YEAR!$C$3-2,L1626+1,(YEAR!$C$2+YEAR!$C$3-1)&amp;"       :="))</f>
        <v>1</v>
      </c>
      <c r="N1626">
        <f>IF(M1626&lt;1.1,M1626,IF(M1626&lt;YEAR!$C$2+YEAR!$C$3-2,M1626+1,(YEAR!$C$2+YEAR!$C$3-1)&amp;"       :="))</f>
        <v>1</v>
      </c>
      <c r="O1626">
        <f>IF(N1626&lt;1.1,N1626,IF(N1626&lt;YEAR!$C$2+YEAR!$C$3-2,N1626+1,(YEAR!$C$2+YEAR!$C$3-1)&amp;"       :="))</f>
        <v>1</v>
      </c>
      <c r="P1626">
        <f>IF(O1626&lt;1.1,O1626,IF(O1626&lt;YEAR!$C$2+YEAR!$C$3-2,O1626+1,(YEAR!$C$2+YEAR!$C$3-1)&amp;"       :="))</f>
        <v>1</v>
      </c>
      <c r="Q1626">
        <f>IF(P1626&lt;1.1,P1626,IF(P1626&lt;YEAR!$C$2+YEAR!$C$3-2,P1626+1,(YEAR!$C$2+YEAR!$C$3-1)&amp;"       :="))</f>
        <v>1</v>
      </c>
      <c r="R1626">
        <f>IF(Q1626&lt;1.1,Q1626,IF(Q1626&lt;YEAR!$C$2+YEAR!$C$3-2,Q1626+1,(YEAR!$C$2+YEAR!$C$3-1)&amp;"       :="))</f>
        <v>1</v>
      </c>
      <c r="S1626">
        <f>IF(R1626&lt;1.1,R1626,IF(R1626&lt;YEAR!$C$2+YEAR!$C$3-2,R1626+1,(YEAR!$C$2+YEAR!$C$3-1)&amp;"       :="))</f>
        <v>1</v>
      </c>
      <c r="T1626">
        <f>IF(S1626&lt;1.1,S1626,IF(S1626&lt;YEAR!$C$2+YEAR!$C$3-2,S1626+1,(YEAR!$C$2+YEAR!$C$3-1)&amp;"       :="))</f>
        <v>1</v>
      </c>
      <c r="U1626">
        <f>IF(T1626&lt;1.1,T1626,IF(T1626&lt;YEAR!$C$2+YEAR!$C$3-2,T1626+1,(YEAR!$C$2+YEAR!$C$3-1)&amp;"       :="))</f>
        <v>1</v>
      </c>
      <c r="V1626">
        <f>IF(U1626&lt;1.1,U1626,IF(U1626&lt;YEAR!$C$2+YEAR!$C$3-2,U1626+1,(YEAR!$C$2+YEAR!$C$3-1)&amp;"       :="))</f>
        <v>1</v>
      </c>
      <c r="W1626">
        <f>IF(V1626&lt;1.1,V1626,IF(V1626&lt;YEAR!$C$2+YEAR!$C$3-2,V1626+1,(YEAR!$C$2+YEAR!$C$3-1)&amp;"       :="))</f>
        <v>1</v>
      </c>
      <c r="X1626">
        <f>IF(W1626&lt;1.1,W1626,IF(W1626&lt;YEAR!$C$2+YEAR!$C$3-2,W1626+1,(YEAR!$C$2+YEAR!$C$3-1)&amp;"       :="))</f>
        <v>1</v>
      </c>
      <c r="Y1626">
        <f>IF(X1626&lt;1.1,X1626,IF(X1626&lt;YEAR!$C$2+YEAR!$C$3-2,X1626+1,(YEAR!$C$2+YEAR!$C$3-1)&amp;"       :="))</f>
        <v>1</v>
      </c>
      <c r="Z1626">
        <f>IF(Y1626&lt;1.1,Y1626,IF(Y1626&lt;YEAR!$C$2+YEAR!$C$3-2,Y1626+1,(YEAR!$C$2+YEAR!$C$3-1)&amp;"       :="))</f>
        <v>1</v>
      </c>
      <c r="AA1626">
        <f>IF(Z1626&lt;1.1,Z1626,IF(Z1626&lt;YEAR!$C$2+YEAR!$C$3-2,Z1626+1,(YEAR!$C$2+YEAR!$C$3-1)&amp;"       :="))</f>
        <v>1</v>
      </c>
      <c r="AB1626">
        <f>IF(AA1626&lt;1.1,AA1626,IF(AA1626&lt;YEAR!$C$2+YEAR!$C$3-2,AA1626+1,(YEAR!$C$2+YEAR!$C$3-1)&amp;"       :="))</f>
        <v>1</v>
      </c>
      <c r="AC1626">
        <f>IF(AB1626&lt;1.1,AB1626,IF(AB1626&lt;YEAR!$C$2+YEAR!$C$3-2,AB1626+1,(YEAR!$C$2+YEAR!$C$3-1)&amp;"       :="))</f>
        <v>1</v>
      </c>
      <c r="AD1626">
        <f>IF(AC1626&lt;1.1,AC1626,IF(AC1626&lt;YEAR!$C$2+YEAR!$C$3-2,AC1626+1,(YEAR!$C$2+YEAR!$C$3-1)&amp;"       :="))</f>
        <v>1</v>
      </c>
      <c r="AE1626">
        <f>IF(AD1626&lt;1.1,AD1626,IF(AD1626&lt;YEAR!$C$2+YEAR!$C$3-2,AD1626+1,(YEAR!$C$2+YEAR!$C$3-1)&amp;"       :="))</f>
        <v>1</v>
      </c>
      <c r="AF1626">
        <f>IF(AE1626&lt;1.1,AE1626,IF(AE1626&lt;YEAR!$C$2+YEAR!$C$3-2,AE1626+1,(YEAR!$C$2+YEAR!$C$3-1)&amp;"       :="))</f>
        <v>1</v>
      </c>
      <c r="AG1626">
        <f>IF(AF1626&lt;1.1,AF1626,IF(AF1626&lt;YEAR!$C$2+YEAR!$C$3-2,AF1626+1,(YEAR!$C$2+YEAR!$C$3-1)&amp;"       :="))</f>
        <v>1</v>
      </c>
      <c r="AH1626">
        <f>IF(AG1626&lt;1.1,AG1626,IF(AG1626&lt;YEAR!$C$2+YEAR!$C$3-2,AG1626+1,(YEAR!$C$2+YEAR!$C$3-1)&amp;"       :="))</f>
        <v>1</v>
      </c>
      <c r="AI1626">
        <f>IF(AH1626&lt;1.1,AH1626,IF(AH1626&lt;YEAR!$C$2+YEAR!$C$3-2,AH1626+1,(YEAR!$C$2+YEAR!$C$3-1)&amp;"       :="))</f>
        <v>1</v>
      </c>
      <c r="AJ1626">
        <f>IF(AI1626&lt;1.1,AI1626,IF(AI1626&lt;YEAR!$C$2+YEAR!$C$3-2,AI1626+1,(YEAR!$C$2+YEAR!$C$3-1)&amp;"       :="))</f>
        <v>1</v>
      </c>
    </row>
    <row r="1627" spans="1:36">
      <c r="A1627">
        <f t="shared" ca="1" si="121"/>
        <v>40</v>
      </c>
      <c r="B1627" t="s">
        <v>51</v>
      </c>
      <c r="C1627" t="str">
        <f ca="1">IF(D1627="",OFFSET(AvailabilityFactor!A$1,A1627,0),C1626)</f>
        <v>D2HSF0969</v>
      </c>
      <c r="D1627" t="str" cm="1">
        <f t="array" aca="1" ref="D1627" ca="1">IF(D1626="",TS_DRC!$P$5,OFFSET(TS_DRC!P$5,RIGHT(D1626,2),0,TRUE))</f>
        <v>TS24</v>
      </c>
      <c r="E1627" t="str">
        <f t="shared" ca="1" si="122"/>
        <v>TS24</v>
      </c>
      <c r="F1627">
        <f>[3]Scenarios!$H$7</f>
        <v>1</v>
      </c>
      <c r="G1627">
        <f>IF(F1627&lt;1.1,F1627,IF(F1627&lt;YEAR!$C$2+YEAR!$C$3-2,F1627+1,(YEAR!$C$2+YEAR!$C$3-1)&amp;"       :="))</f>
        <v>1</v>
      </c>
      <c r="H1627">
        <f>IF(G1627&lt;1.1,G1627,IF(G1627&lt;YEAR!$C$2+YEAR!$C$3-2,G1627+1,(YEAR!$C$2+YEAR!$C$3-1)&amp;"       :="))</f>
        <v>1</v>
      </c>
      <c r="I1627">
        <f>IF(H1627&lt;1.1,H1627,IF(H1627&lt;YEAR!$C$2+YEAR!$C$3-2,H1627+1,(YEAR!$C$2+YEAR!$C$3-1)&amp;"       :="))</f>
        <v>1</v>
      </c>
      <c r="J1627">
        <f>IF(I1627&lt;1.1,I1627,IF(I1627&lt;YEAR!$C$2+YEAR!$C$3-2,I1627+1,(YEAR!$C$2+YEAR!$C$3-1)&amp;"       :="))</f>
        <v>1</v>
      </c>
      <c r="K1627">
        <f>IF(J1627&lt;1.1,J1627,IF(J1627&lt;YEAR!$C$2+YEAR!$C$3-2,J1627+1,(YEAR!$C$2+YEAR!$C$3-1)&amp;"       :="))</f>
        <v>1</v>
      </c>
      <c r="L1627">
        <f>IF(K1627&lt;1.1,K1627,IF(K1627&lt;YEAR!$C$2+YEAR!$C$3-2,K1627+1,(YEAR!$C$2+YEAR!$C$3-1)&amp;"       :="))</f>
        <v>1</v>
      </c>
      <c r="M1627">
        <f>IF(L1627&lt;1.1,L1627,IF(L1627&lt;YEAR!$C$2+YEAR!$C$3-2,L1627+1,(YEAR!$C$2+YEAR!$C$3-1)&amp;"       :="))</f>
        <v>1</v>
      </c>
      <c r="N1627">
        <f>IF(M1627&lt;1.1,M1627,IF(M1627&lt;YEAR!$C$2+YEAR!$C$3-2,M1627+1,(YEAR!$C$2+YEAR!$C$3-1)&amp;"       :="))</f>
        <v>1</v>
      </c>
      <c r="O1627">
        <f>IF(N1627&lt;1.1,N1627,IF(N1627&lt;YEAR!$C$2+YEAR!$C$3-2,N1627+1,(YEAR!$C$2+YEAR!$C$3-1)&amp;"       :="))</f>
        <v>1</v>
      </c>
      <c r="P1627">
        <f>IF(O1627&lt;1.1,O1627,IF(O1627&lt;YEAR!$C$2+YEAR!$C$3-2,O1627+1,(YEAR!$C$2+YEAR!$C$3-1)&amp;"       :="))</f>
        <v>1</v>
      </c>
      <c r="Q1627">
        <f>IF(P1627&lt;1.1,P1627,IF(P1627&lt;YEAR!$C$2+YEAR!$C$3-2,P1627+1,(YEAR!$C$2+YEAR!$C$3-1)&amp;"       :="))</f>
        <v>1</v>
      </c>
      <c r="R1627">
        <f>IF(Q1627&lt;1.1,Q1627,IF(Q1627&lt;YEAR!$C$2+YEAR!$C$3-2,Q1627+1,(YEAR!$C$2+YEAR!$C$3-1)&amp;"       :="))</f>
        <v>1</v>
      </c>
      <c r="S1627">
        <f>IF(R1627&lt;1.1,R1627,IF(R1627&lt;YEAR!$C$2+YEAR!$C$3-2,R1627+1,(YEAR!$C$2+YEAR!$C$3-1)&amp;"       :="))</f>
        <v>1</v>
      </c>
      <c r="T1627">
        <f>IF(S1627&lt;1.1,S1627,IF(S1627&lt;YEAR!$C$2+YEAR!$C$3-2,S1627+1,(YEAR!$C$2+YEAR!$C$3-1)&amp;"       :="))</f>
        <v>1</v>
      </c>
      <c r="U1627">
        <f>IF(T1627&lt;1.1,T1627,IF(T1627&lt;YEAR!$C$2+YEAR!$C$3-2,T1627+1,(YEAR!$C$2+YEAR!$C$3-1)&amp;"       :="))</f>
        <v>1</v>
      </c>
      <c r="V1627">
        <f>IF(U1627&lt;1.1,U1627,IF(U1627&lt;YEAR!$C$2+YEAR!$C$3-2,U1627+1,(YEAR!$C$2+YEAR!$C$3-1)&amp;"       :="))</f>
        <v>1</v>
      </c>
      <c r="W1627">
        <f>IF(V1627&lt;1.1,V1627,IF(V1627&lt;YEAR!$C$2+YEAR!$C$3-2,V1627+1,(YEAR!$C$2+YEAR!$C$3-1)&amp;"       :="))</f>
        <v>1</v>
      </c>
      <c r="X1627">
        <f>IF(W1627&lt;1.1,W1627,IF(W1627&lt;YEAR!$C$2+YEAR!$C$3-2,W1627+1,(YEAR!$C$2+YEAR!$C$3-1)&amp;"       :="))</f>
        <v>1</v>
      </c>
      <c r="Y1627">
        <f>IF(X1627&lt;1.1,X1627,IF(X1627&lt;YEAR!$C$2+YEAR!$C$3-2,X1627+1,(YEAR!$C$2+YEAR!$C$3-1)&amp;"       :="))</f>
        <v>1</v>
      </c>
      <c r="Z1627">
        <f>IF(Y1627&lt;1.1,Y1627,IF(Y1627&lt;YEAR!$C$2+YEAR!$C$3-2,Y1627+1,(YEAR!$C$2+YEAR!$C$3-1)&amp;"       :="))</f>
        <v>1</v>
      </c>
      <c r="AA1627">
        <f>IF(Z1627&lt;1.1,Z1627,IF(Z1627&lt;YEAR!$C$2+YEAR!$C$3-2,Z1627+1,(YEAR!$C$2+YEAR!$C$3-1)&amp;"       :="))</f>
        <v>1</v>
      </c>
      <c r="AB1627">
        <f>IF(AA1627&lt;1.1,AA1627,IF(AA1627&lt;YEAR!$C$2+YEAR!$C$3-2,AA1627+1,(YEAR!$C$2+YEAR!$C$3-1)&amp;"       :="))</f>
        <v>1</v>
      </c>
      <c r="AC1627">
        <f>IF(AB1627&lt;1.1,AB1627,IF(AB1627&lt;YEAR!$C$2+YEAR!$C$3-2,AB1627+1,(YEAR!$C$2+YEAR!$C$3-1)&amp;"       :="))</f>
        <v>1</v>
      </c>
      <c r="AD1627">
        <f>IF(AC1627&lt;1.1,AC1627,IF(AC1627&lt;YEAR!$C$2+YEAR!$C$3-2,AC1627+1,(YEAR!$C$2+YEAR!$C$3-1)&amp;"       :="))</f>
        <v>1</v>
      </c>
      <c r="AE1627">
        <f>IF(AD1627&lt;1.1,AD1627,IF(AD1627&lt;YEAR!$C$2+YEAR!$C$3-2,AD1627+1,(YEAR!$C$2+YEAR!$C$3-1)&amp;"       :="))</f>
        <v>1</v>
      </c>
      <c r="AF1627">
        <f>IF(AE1627&lt;1.1,AE1627,IF(AE1627&lt;YEAR!$C$2+YEAR!$C$3-2,AE1627+1,(YEAR!$C$2+YEAR!$C$3-1)&amp;"       :="))</f>
        <v>1</v>
      </c>
      <c r="AG1627">
        <f>IF(AF1627&lt;1.1,AF1627,IF(AF1627&lt;YEAR!$C$2+YEAR!$C$3-2,AF1627+1,(YEAR!$C$2+YEAR!$C$3-1)&amp;"       :="))</f>
        <v>1</v>
      </c>
      <c r="AH1627">
        <f>IF(AG1627&lt;1.1,AG1627,IF(AG1627&lt;YEAR!$C$2+YEAR!$C$3-2,AG1627+1,(YEAR!$C$2+YEAR!$C$3-1)&amp;"       :="))</f>
        <v>1</v>
      </c>
      <c r="AI1627">
        <f>IF(AH1627&lt;1.1,AH1627,IF(AH1627&lt;YEAR!$C$2+YEAR!$C$3-2,AH1627+1,(YEAR!$C$2+YEAR!$C$3-1)&amp;"       :="))</f>
        <v>1</v>
      </c>
      <c r="AJ1627">
        <f>IF(AI1627&lt;1.1,AI1627,IF(AI1627&lt;YEAR!$C$2+YEAR!$C$3-2,AI1627+1,(YEAR!$C$2+YEAR!$C$3-1)&amp;"       :="))</f>
        <v>1</v>
      </c>
    </row>
    <row r="1628" spans="1:36">
      <c r="A1628">
        <f t="shared" ca="1" si="121"/>
        <v>40</v>
      </c>
      <c r="B1628" t="s">
        <v>51</v>
      </c>
      <c r="C1628" t="str">
        <f ca="1">IF(D1628="",OFFSET(AvailabilityFactor!A$1,A1628,0),C1627)</f>
        <v>D2HSF0969</v>
      </c>
      <c r="D1628" t="str" cm="1">
        <f t="array" aca="1" ref="D1628" ca="1">IF(D1627="",TS_DRC!$P$5,OFFSET(TS_DRC!P$5,RIGHT(D1627,2),0,TRUE))</f>
        <v>TS25</v>
      </c>
      <c r="E1628" t="str">
        <f t="shared" ca="1" si="122"/>
        <v>TS25</v>
      </c>
      <c r="F1628">
        <f>[3]Scenarios!$H$7</f>
        <v>1</v>
      </c>
      <c r="G1628">
        <f>IF(F1628&lt;1.1,F1628,IF(F1628&lt;YEAR!$C$2+YEAR!$C$3-2,F1628+1,(YEAR!$C$2+YEAR!$C$3-1)&amp;"       :="))</f>
        <v>1</v>
      </c>
      <c r="H1628">
        <f>IF(G1628&lt;1.1,G1628,IF(G1628&lt;YEAR!$C$2+YEAR!$C$3-2,G1628+1,(YEAR!$C$2+YEAR!$C$3-1)&amp;"       :="))</f>
        <v>1</v>
      </c>
      <c r="I1628">
        <f>IF(H1628&lt;1.1,H1628,IF(H1628&lt;YEAR!$C$2+YEAR!$C$3-2,H1628+1,(YEAR!$C$2+YEAR!$C$3-1)&amp;"       :="))</f>
        <v>1</v>
      </c>
      <c r="J1628">
        <f>IF(I1628&lt;1.1,I1628,IF(I1628&lt;YEAR!$C$2+YEAR!$C$3-2,I1628+1,(YEAR!$C$2+YEAR!$C$3-1)&amp;"       :="))</f>
        <v>1</v>
      </c>
      <c r="K1628">
        <f>IF(J1628&lt;1.1,J1628,IF(J1628&lt;YEAR!$C$2+YEAR!$C$3-2,J1628+1,(YEAR!$C$2+YEAR!$C$3-1)&amp;"       :="))</f>
        <v>1</v>
      </c>
      <c r="L1628">
        <f>IF(K1628&lt;1.1,K1628,IF(K1628&lt;YEAR!$C$2+YEAR!$C$3-2,K1628+1,(YEAR!$C$2+YEAR!$C$3-1)&amp;"       :="))</f>
        <v>1</v>
      </c>
      <c r="M1628">
        <f>IF(L1628&lt;1.1,L1628,IF(L1628&lt;YEAR!$C$2+YEAR!$C$3-2,L1628+1,(YEAR!$C$2+YEAR!$C$3-1)&amp;"       :="))</f>
        <v>1</v>
      </c>
      <c r="N1628">
        <f>IF(M1628&lt;1.1,M1628,IF(M1628&lt;YEAR!$C$2+YEAR!$C$3-2,M1628+1,(YEAR!$C$2+YEAR!$C$3-1)&amp;"       :="))</f>
        <v>1</v>
      </c>
      <c r="O1628">
        <f>IF(N1628&lt;1.1,N1628,IF(N1628&lt;YEAR!$C$2+YEAR!$C$3-2,N1628+1,(YEAR!$C$2+YEAR!$C$3-1)&amp;"       :="))</f>
        <v>1</v>
      </c>
      <c r="P1628">
        <f>IF(O1628&lt;1.1,O1628,IF(O1628&lt;YEAR!$C$2+YEAR!$C$3-2,O1628+1,(YEAR!$C$2+YEAR!$C$3-1)&amp;"       :="))</f>
        <v>1</v>
      </c>
      <c r="Q1628">
        <f>IF(P1628&lt;1.1,P1628,IF(P1628&lt;YEAR!$C$2+YEAR!$C$3-2,P1628+1,(YEAR!$C$2+YEAR!$C$3-1)&amp;"       :="))</f>
        <v>1</v>
      </c>
      <c r="R1628">
        <f>IF(Q1628&lt;1.1,Q1628,IF(Q1628&lt;YEAR!$C$2+YEAR!$C$3-2,Q1628+1,(YEAR!$C$2+YEAR!$C$3-1)&amp;"       :="))</f>
        <v>1</v>
      </c>
      <c r="S1628">
        <f>IF(R1628&lt;1.1,R1628,IF(R1628&lt;YEAR!$C$2+YEAR!$C$3-2,R1628+1,(YEAR!$C$2+YEAR!$C$3-1)&amp;"       :="))</f>
        <v>1</v>
      </c>
      <c r="T1628">
        <f>IF(S1628&lt;1.1,S1628,IF(S1628&lt;YEAR!$C$2+YEAR!$C$3-2,S1628+1,(YEAR!$C$2+YEAR!$C$3-1)&amp;"       :="))</f>
        <v>1</v>
      </c>
      <c r="U1628">
        <f>IF(T1628&lt;1.1,T1628,IF(T1628&lt;YEAR!$C$2+YEAR!$C$3-2,T1628+1,(YEAR!$C$2+YEAR!$C$3-1)&amp;"       :="))</f>
        <v>1</v>
      </c>
      <c r="V1628">
        <f>IF(U1628&lt;1.1,U1628,IF(U1628&lt;YEAR!$C$2+YEAR!$C$3-2,U1628+1,(YEAR!$C$2+YEAR!$C$3-1)&amp;"       :="))</f>
        <v>1</v>
      </c>
      <c r="W1628">
        <f>IF(V1628&lt;1.1,V1628,IF(V1628&lt;YEAR!$C$2+YEAR!$C$3-2,V1628+1,(YEAR!$C$2+YEAR!$C$3-1)&amp;"       :="))</f>
        <v>1</v>
      </c>
      <c r="X1628">
        <f>IF(W1628&lt;1.1,W1628,IF(W1628&lt;YEAR!$C$2+YEAR!$C$3-2,W1628+1,(YEAR!$C$2+YEAR!$C$3-1)&amp;"       :="))</f>
        <v>1</v>
      </c>
      <c r="Y1628">
        <f>IF(X1628&lt;1.1,X1628,IF(X1628&lt;YEAR!$C$2+YEAR!$C$3-2,X1628+1,(YEAR!$C$2+YEAR!$C$3-1)&amp;"       :="))</f>
        <v>1</v>
      </c>
      <c r="Z1628">
        <f>IF(Y1628&lt;1.1,Y1628,IF(Y1628&lt;YEAR!$C$2+YEAR!$C$3-2,Y1628+1,(YEAR!$C$2+YEAR!$C$3-1)&amp;"       :="))</f>
        <v>1</v>
      </c>
      <c r="AA1628">
        <f>IF(Z1628&lt;1.1,Z1628,IF(Z1628&lt;YEAR!$C$2+YEAR!$C$3-2,Z1628+1,(YEAR!$C$2+YEAR!$C$3-1)&amp;"       :="))</f>
        <v>1</v>
      </c>
      <c r="AB1628">
        <f>IF(AA1628&lt;1.1,AA1628,IF(AA1628&lt;YEAR!$C$2+YEAR!$C$3-2,AA1628+1,(YEAR!$C$2+YEAR!$C$3-1)&amp;"       :="))</f>
        <v>1</v>
      </c>
      <c r="AC1628">
        <f>IF(AB1628&lt;1.1,AB1628,IF(AB1628&lt;YEAR!$C$2+YEAR!$C$3-2,AB1628+1,(YEAR!$C$2+YEAR!$C$3-1)&amp;"       :="))</f>
        <v>1</v>
      </c>
      <c r="AD1628">
        <f>IF(AC1628&lt;1.1,AC1628,IF(AC1628&lt;YEAR!$C$2+YEAR!$C$3-2,AC1628+1,(YEAR!$C$2+YEAR!$C$3-1)&amp;"       :="))</f>
        <v>1</v>
      </c>
      <c r="AE1628">
        <f>IF(AD1628&lt;1.1,AD1628,IF(AD1628&lt;YEAR!$C$2+YEAR!$C$3-2,AD1628+1,(YEAR!$C$2+YEAR!$C$3-1)&amp;"       :="))</f>
        <v>1</v>
      </c>
      <c r="AF1628">
        <f>IF(AE1628&lt;1.1,AE1628,IF(AE1628&lt;YEAR!$C$2+YEAR!$C$3-2,AE1628+1,(YEAR!$C$2+YEAR!$C$3-1)&amp;"       :="))</f>
        <v>1</v>
      </c>
      <c r="AG1628">
        <f>IF(AF1628&lt;1.1,AF1628,IF(AF1628&lt;YEAR!$C$2+YEAR!$C$3-2,AF1628+1,(YEAR!$C$2+YEAR!$C$3-1)&amp;"       :="))</f>
        <v>1</v>
      </c>
      <c r="AH1628">
        <f>IF(AG1628&lt;1.1,AG1628,IF(AG1628&lt;YEAR!$C$2+YEAR!$C$3-2,AG1628+1,(YEAR!$C$2+YEAR!$C$3-1)&amp;"       :="))</f>
        <v>1</v>
      </c>
      <c r="AI1628">
        <f>IF(AH1628&lt;1.1,AH1628,IF(AH1628&lt;YEAR!$C$2+YEAR!$C$3-2,AH1628+1,(YEAR!$C$2+YEAR!$C$3-1)&amp;"       :="))</f>
        <v>1</v>
      </c>
      <c r="AJ1628">
        <f>IF(AI1628&lt;1.1,AI1628,IF(AI1628&lt;YEAR!$C$2+YEAR!$C$3-2,AI1628+1,(YEAR!$C$2+YEAR!$C$3-1)&amp;"       :="))</f>
        <v>1</v>
      </c>
    </row>
    <row r="1629" spans="1:36">
      <c r="A1629">
        <f t="shared" ca="1" si="121"/>
        <v>40</v>
      </c>
      <c r="B1629" t="s">
        <v>51</v>
      </c>
      <c r="C1629" t="str">
        <f ca="1">IF(D1629="",OFFSET(AvailabilityFactor!A$1,A1629,0),C1628)</f>
        <v>D2HSF0969</v>
      </c>
      <c r="D1629" t="str" cm="1">
        <f t="array" aca="1" ref="D1629" ca="1">IF(D1628="",TS_DRC!$P$5,OFFSET(TS_DRC!P$5,RIGHT(D1628,2),0,TRUE))</f>
        <v>TS26</v>
      </c>
      <c r="E1629" t="str">
        <f t="shared" ca="1" si="122"/>
        <v>TS26</v>
      </c>
      <c r="F1629">
        <f>[3]Scenarios!$H$7</f>
        <v>1</v>
      </c>
      <c r="G1629">
        <f>IF(F1629&lt;1.1,F1629,IF(F1629&lt;YEAR!$C$2+YEAR!$C$3-2,F1629+1,(YEAR!$C$2+YEAR!$C$3-1)&amp;"       :="))</f>
        <v>1</v>
      </c>
      <c r="H1629">
        <f>IF(G1629&lt;1.1,G1629,IF(G1629&lt;YEAR!$C$2+YEAR!$C$3-2,G1629+1,(YEAR!$C$2+YEAR!$C$3-1)&amp;"       :="))</f>
        <v>1</v>
      </c>
      <c r="I1629">
        <f>IF(H1629&lt;1.1,H1629,IF(H1629&lt;YEAR!$C$2+YEAR!$C$3-2,H1629+1,(YEAR!$C$2+YEAR!$C$3-1)&amp;"       :="))</f>
        <v>1</v>
      </c>
      <c r="J1629">
        <f>IF(I1629&lt;1.1,I1629,IF(I1629&lt;YEAR!$C$2+YEAR!$C$3-2,I1629+1,(YEAR!$C$2+YEAR!$C$3-1)&amp;"       :="))</f>
        <v>1</v>
      </c>
      <c r="K1629">
        <f>IF(J1629&lt;1.1,J1629,IF(J1629&lt;YEAR!$C$2+YEAR!$C$3-2,J1629+1,(YEAR!$C$2+YEAR!$C$3-1)&amp;"       :="))</f>
        <v>1</v>
      </c>
      <c r="L1629">
        <f>IF(K1629&lt;1.1,K1629,IF(K1629&lt;YEAR!$C$2+YEAR!$C$3-2,K1629+1,(YEAR!$C$2+YEAR!$C$3-1)&amp;"       :="))</f>
        <v>1</v>
      </c>
      <c r="M1629">
        <f>IF(L1629&lt;1.1,L1629,IF(L1629&lt;YEAR!$C$2+YEAR!$C$3-2,L1629+1,(YEAR!$C$2+YEAR!$C$3-1)&amp;"       :="))</f>
        <v>1</v>
      </c>
      <c r="N1629">
        <f>IF(M1629&lt;1.1,M1629,IF(M1629&lt;YEAR!$C$2+YEAR!$C$3-2,M1629+1,(YEAR!$C$2+YEAR!$C$3-1)&amp;"       :="))</f>
        <v>1</v>
      </c>
      <c r="O1629">
        <f>IF(N1629&lt;1.1,N1629,IF(N1629&lt;YEAR!$C$2+YEAR!$C$3-2,N1629+1,(YEAR!$C$2+YEAR!$C$3-1)&amp;"       :="))</f>
        <v>1</v>
      </c>
      <c r="P1629">
        <f>IF(O1629&lt;1.1,O1629,IF(O1629&lt;YEAR!$C$2+YEAR!$C$3-2,O1629+1,(YEAR!$C$2+YEAR!$C$3-1)&amp;"       :="))</f>
        <v>1</v>
      </c>
      <c r="Q1629">
        <f>IF(P1629&lt;1.1,P1629,IF(P1629&lt;YEAR!$C$2+YEAR!$C$3-2,P1629+1,(YEAR!$C$2+YEAR!$C$3-1)&amp;"       :="))</f>
        <v>1</v>
      </c>
      <c r="R1629">
        <f>IF(Q1629&lt;1.1,Q1629,IF(Q1629&lt;YEAR!$C$2+YEAR!$C$3-2,Q1629+1,(YEAR!$C$2+YEAR!$C$3-1)&amp;"       :="))</f>
        <v>1</v>
      </c>
      <c r="S1629">
        <f>IF(R1629&lt;1.1,R1629,IF(R1629&lt;YEAR!$C$2+YEAR!$C$3-2,R1629+1,(YEAR!$C$2+YEAR!$C$3-1)&amp;"       :="))</f>
        <v>1</v>
      </c>
      <c r="T1629">
        <f>IF(S1629&lt;1.1,S1629,IF(S1629&lt;YEAR!$C$2+YEAR!$C$3-2,S1629+1,(YEAR!$C$2+YEAR!$C$3-1)&amp;"       :="))</f>
        <v>1</v>
      </c>
      <c r="U1629">
        <f>IF(T1629&lt;1.1,T1629,IF(T1629&lt;YEAR!$C$2+YEAR!$C$3-2,T1629+1,(YEAR!$C$2+YEAR!$C$3-1)&amp;"       :="))</f>
        <v>1</v>
      </c>
      <c r="V1629">
        <f>IF(U1629&lt;1.1,U1629,IF(U1629&lt;YEAR!$C$2+YEAR!$C$3-2,U1629+1,(YEAR!$C$2+YEAR!$C$3-1)&amp;"       :="))</f>
        <v>1</v>
      </c>
      <c r="W1629">
        <f>IF(V1629&lt;1.1,V1629,IF(V1629&lt;YEAR!$C$2+YEAR!$C$3-2,V1629+1,(YEAR!$C$2+YEAR!$C$3-1)&amp;"       :="))</f>
        <v>1</v>
      </c>
      <c r="X1629">
        <f>IF(W1629&lt;1.1,W1629,IF(W1629&lt;YEAR!$C$2+YEAR!$C$3-2,W1629+1,(YEAR!$C$2+YEAR!$C$3-1)&amp;"       :="))</f>
        <v>1</v>
      </c>
      <c r="Y1629">
        <f>IF(X1629&lt;1.1,X1629,IF(X1629&lt;YEAR!$C$2+YEAR!$C$3-2,X1629+1,(YEAR!$C$2+YEAR!$C$3-1)&amp;"       :="))</f>
        <v>1</v>
      </c>
      <c r="Z1629">
        <f>IF(Y1629&lt;1.1,Y1629,IF(Y1629&lt;YEAR!$C$2+YEAR!$C$3-2,Y1629+1,(YEAR!$C$2+YEAR!$C$3-1)&amp;"       :="))</f>
        <v>1</v>
      </c>
      <c r="AA1629">
        <f>IF(Z1629&lt;1.1,Z1629,IF(Z1629&lt;YEAR!$C$2+YEAR!$C$3-2,Z1629+1,(YEAR!$C$2+YEAR!$C$3-1)&amp;"       :="))</f>
        <v>1</v>
      </c>
      <c r="AB1629">
        <f>IF(AA1629&lt;1.1,AA1629,IF(AA1629&lt;YEAR!$C$2+YEAR!$C$3-2,AA1629+1,(YEAR!$C$2+YEAR!$C$3-1)&amp;"       :="))</f>
        <v>1</v>
      </c>
      <c r="AC1629">
        <f>IF(AB1629&lt;1.1,AB1629,IF(AB1629&lt;YEAR!$C$2+YEAR!$C$3-2,AB1629+1,(YEAR!$C$2+YEAR!$C$3-1)&amp;"       :="))</f>
        <v>1</v>
      </c>
      <c r="AD1629">
        <f>IF(AC1629&lt;1.1,AC1629,IF(AC1629&lt;YEAR!$C$2+YEAR!$C$3-2,AC1629+1,(YEAR!$C$2+YEAR!$C$3-1)&amp;"       :="))</f>
        <v>1</v>
      </c>
      <c r="AE1629">
        <f>IF(AD1629&lt;1.1,AD1629,IF(AD1629&lt;YEAR!$C$2+YEAR!$C$3-2,AD1629+1,(YEAR!$C$2+YEAR!$C$3-1)&amp;"       :="))</f>
        <v>1</v>
      </c>
      <c r="AF1629">
        <f>IF(AE1629&lt;1.1,AE1629,IF(AE1629&lt;YEAR!$C$2+YEAR!$C$3-2,AE1629+1,(YEAR!$C$2+YEAR!$C$3-1)&amp;"       :="))</f>
        <v>1</v>
      </c>
      <c r="AG1629">
        <f>IF(AF1629&lt;1.1,AF1629,IF(AF1629&lt;YEAR!$C$2+YEAR!$C$3-2,AF1629+1,(YEAR!$C$2+YEAR!$C$3-1)&amp;"       :="))</f>
        <v>1</v>
      </c>
      <c r="AH1629">
        <f>IF(AG1629&lt;1.1,AG1629,IF(AG1629&lt;YEAR!$C$2+YEAR!$C$3-2,AG1629+1,(YEAR!$C$2+YEAR!$C$3-1)&amp;"       :="))</f>
        <v>1</v>
      </c>
      <c r="AI1629">
        <f>IF(AH1629&lt;1.1,AH1629,IF(AH1629&lt;YEAR!$C$2+YEAR!$C$3-2,AH1629+1,(YEAR!$C$2+YEAR!$C$3-1)&amp;"       :="))</f>
        <v>1</v>
      </c>
      <c r="AJ1629">
        <f>IF(AI1629&lt;1.1,AI1629,IF(AI1629&lt;YEAR!$C$2+YEAR!$C$3-2,AI1629+1,(YEAR!$C$2+YEAR!$C$3-1)&amp;"       :="))</f>
        <v>1</v>
      </c>
    </row>
    <row r="1630" spans="1:36">
      <c r="A1630">
        <f t="shared" ca="1" si="121"/>
        <v>40</v>
      </c>
      <c r="B1630" t="s">
        <v>51</v>
      </c>
      <c r="C1630" t="str">
        <f ca="1">IF(D1630="",OFFSET(AvailabilityFactor!A$1,A1630,0),C1629)</f>
        <v>D2HSF0969</v>
      </c>
      <c r="D1630" t="str" cm="1">
        <f t="array" aca="1" ref="D1630" ca="1">IF(D1629="",TS_DRC!$P$5,OFFSET(TS_DRC!P$5,RIGHT(D1629,2),0,TRUE))</f>
        <v>TS27</v>
      </c>
      <c r="E1630" t="str">
        <f t="shared" ca="1" si="122"/>
        <v>TS27</v>
      </c>
      <c r="F1630">
        <f>[3]Scenarios!$H$7</f>
        <v>1</v>
      </c>
      <c r="G1630">
        <f>IF(F1630&lt;1.1,F1630,IF(F1630&lt;YEAR!$C$2+YEAR!$C$3-2,F1630+1,(YEAR!$C$2+YEAR!$C$3-1)&amp;"       :="))</f>
        <v>1</v>
      </c>
      <c r="H1630">
        <f>IF(G1630&lt;1.1,G1630,IF(G1630&lt;YEAR!$C$2+YEAR!$C$3-2,G1630+1,(YEAR!$C$2+YEAR!$C$3-1)&amp;"       :="))</f>
        <v>1</v>
      </c>
      <c r="I1630">
        <f>IF(H1630&lt;1.1,H1630,IF(H1630&lt;YEAR!$C$2+YEAR!$C$3-2,H1630+1,(YEAR!$C$2+YEAR!$C$3-1)&amp;"       :="))</f>
        <v>1</v>
      </c>
      <c r="J1630">
        <f>IF(I1630&lt;1.1,I1630,IF(I1630&lt;YEAR!$C$2+YEAR!$C$3-2,I1630+1,(YEAR!$C$2+YEAR!$C$3-1)&amp;"       :="))</f>
        <v>1</v>
      </c>
      <c r="K1630">
        <f>IF(J1630&lt;1.1,J1630,IF(J1630&lt;YEAR!$C$2+YEAR!$C$3-2,J1630+1,(YEAR!$C$2+YEAR!$C$3-1)&amp;"       :="))</f>
        <v>1</v>
      </c>
      <c r="L1630">
        <f>IF(K1630&lt;1.1,K1630,IF(K1630&lt;YEAR!$C$2+YEAR!$C$3-2,K1630+1,(YEAR!$C$2+YEAR!$C$3-1)&amp;"       :="))</f>
        <v>1</v>
      </c>
      <c r="M1630">
        <f>IF(L1630&lt;1.1,L1630,IF(L1630&lt;YEAR!$C$2+YEAR!$C$3-2,L1630+1,(YEAR!$C$2+YEAR!$C$3-1)&amp;"       :="))</f>
        <v>1</v>
      </c>
      <c r="N1630">
        <f>IF(M1630&lt;1.1,M1630,IF(M1630&lt;YEAR!$C$2+YEAR!$C$3-2,M1630+1,(YEAR!$C$2+YEAR!$C$3-1)&amp;"       :="))</f>
        <v>1</v>
      </c>
      <c r="O1630">
        <f>IF(N1630&lt;1.1,N1630,IF(N1630&lt;YEAR!$C$2+YEAR!$C$3-2,N1630+1,(YEAR!$C$2+YEAR!$C$3-1)&amp;"       :="))</f>
        <v>1</v>
      </c>
      <c r="P1630">
        <f>IF(O1630&lt;1.1,O1630,IF(O1630&lt;YEAR!$C$2+YEAR!$C$3-2,O1630+1,(YEAR!$C$2+YEAR!$C$3-1)&amp;"       :="))</f>
        <v>1</v>
      </c>
      <c r="Q1630">
        <f>IF(P1630&lt;1.1,P1630,IF(P1630&lt;YEAR!$C$2+YEAR!$C$3-2,P1630+1,(YEAR!$C$2+YEAR!$C$3-1)&amp;"       :="))</f>
        <v>1</v>
      </c>
      <c r="R1630">
        <f>IF(Q1630&lt;1.1,Q1630,IF(Q1630&lt;YEAR!$C$2+YEAR!$C$3-2,Q1630+1,(YEAR!$C$2+YEAR!$C$3-1)&amp;"       :="))</f>
        <v>1</v>
      </c>
      <c r="S1630">
        <f>IF(R1630&lt;1.1,R1630,IF(R1630&lt;YEAR!$C$2+YEAR!$C$3-2,R1630+1,(YEAR!$C$2+YEAR!$C$3-1)&amp;"       :="))</f>
        <v>1</v>
      </c>
      <c r="T1630">
        <f>IF(S1630&lt;1.1,S1630,IF(S1630&lt;YEAR!$C$2+YEAR!$C$3-2,S1630+1,(YEAR!$C$2+YEAR!$C$3-1)&amp;"       :="))</f>
        <v>1</v>
      </c>
      <c r="U1630">
        <f>IF(T1630&lt;1.1,T1630,IF(T1630&lt;YEAR!$C$2+YEAR!$C$3-2,T1630+1,(YEAR!$C$2+YEAR!$C$3-1)&amp;"       :="))</f>
        <v>1</v>
      </c>
      <c r="V1630">
        <f>IF(U1630&lt;1.1,U1630,IF(U1630&lt;YEAR!$C$2+YEAR!$C$3-2,U1630+1,(YEAR!$C$2+YEAR!$C$3-1)&amp;"       :="))</f>
        <v>1</v>
      </c>
      <c r="W1630">
        <f>IF(V1630&lt;1.1,V1630,IF(V1630&lt;YEAR!$C$2+YEAR!$C$3-2,V1630+1,(YEAR!$C$2+YEAR!$C$3-1)&amp;"       :="))</f>
        <v>1</v>
      </c>
      <c r="X1630">
        <f>IF(W1630&lt;1.1,W1630,IF(W1630&lt;YEAR!$C$2+YEAR!$C$3-2,W1630+1,(YEAR!$C$2+YEAR!$C$3-1)&amp;"       :="))</f>
        <v>1</v>
      </c>
      <c r="Y1630">
        <f>IF(X1630&lt;1.1,X1630,IF(X1630&lt;YEAR!$C$2+YEAR!$C$3-2,X1630+1,(YEAR!$C$2+YEAR!$C$3-1)&amp;"       :="))</f>
        <v>1</v>
      </c>
      <c r="Z1630">
        <f>IF(Y1630&lt;1.1,Y1630,IF(Y1630&lt;YEAR!$C$2+YEAR!$C$3-2,Y1630+1,(YEAR!$C$2+YEAR!$C$3-1)&amp;"       :="))</f>
        <v>1</v>
      </c>
      <c r="AA1630">
        <f>IF(Z1630&lt;1.1,Z1630,IF(Z1630&lt;YEAR!$C$2+YEAR!$C$3-2,Z1630+1,(YEAR!$C$2+YEAR!$C$3-1)&amp;"       :="))</f>
        <v>1</v>
      </c>
      <c r="AB1630">
        <f>IF(AA1630&lt;1.1,AA1630,IF(AA1630&lt;YEAR!$C$2+YEAR!$C$3-2,AA1630+1,(YEAR!$C$2+YEAR!$C$3-1)&amp;"       :="))</f>
        <v>1</v>
      </c>
      <c r="AC1630">
        <f>IF(AB1630&lt;1.1,AB1630,IF(AB1630&lt;YEAR!$C$2+YEAR!$C$3-2,AB1630+1,(YEAR!$C$2+YEAR!$C$3-1)&amp;"       :="))</f>
        <v>1</v>
      </c>
      <c r="AD1630">
        <f>IF(AC1630&lt;1.1,AC1630,IF(AC1630&lt;YEAR!$C$2+YEAR!$C$3-2,AC1630+1,(YEAR!$C$2+YEAR!$C$3-1)&amp;"       :="))</f>
        <v>1</v>
      </c>
      <c r="AE1630">
        <f>IF(AD1630&lt;1.1,AD1630,IF(AD1630&lt;YEAR!$C$2+YEAR!$C$3-2,AD1630+1,(YEAR!$C$2+YEAR!$C$3-1)&amp;"       :="))</f>
        <v>1</v>
      </c>
      <c r="AF1630">
        <f>IF(AE1630&lt;1.1,AE1630,IF(AE1630&lt;YEAR!$C$2+YEAR!$C$3-2,AE1630+1,(YEAR!$C$2+YEAR!$C$3-1)&amp;"       :="))</f>
        <v>1</v>
      </c>
      <c r="AG1630">
        <f>IF(AF1630&lt;1.1,AF1630,IF(AF1630&lt;YEAR!$C$2+YEAR!$C$3-2,AF1630+1,(YEAR!$C$2+YEAR!$C$3-1)&amp;"       :="))</f>
        <v>1</v>
      </c>
      <c r="AH1630">
        <f>IF(AG1630&lt;1.1,AG1630,IF(AG1630&lt;YEAR!$C$2+YEAR!$C$3-2,AG1630+1,(YEAR!$C$2+YEAR!$C$3-1)&amp;"       :="))</f>
        <v>1</v>
      </c>
      <c r="AI1630">
        <f>IF(AH1630&lt;1.1,AH1630,IF(AH1630&lt;YEAR!$C$2+YEAR!$C$3-2,AH1630+1,(YEAR!$C$2+YEAR!$C$3-1)&amp;"       :="))</f>
        <v>1</v>
      </c>
      <c r="AJ1630">
        <f>IF(AI1630&lt;1.1,AI1630,IF(AI1630&lt;YEAR!$C$2+YEAR!$C$3-2,AI1630+1,(YEAR!$C$2+YEAR!$C$3-1)&amp;"       :="))</f>
        <v>1</v>
      </c>
    </row>
    <row r="1631" spans="1:36">
      <c r="A1631">
        <f t="shared" ca="1" si="121"/>
        <v>40</v>
      </c>
      <c r="B1631" t="s">
        <v>51</v>
      </c>
      <c r="C1631" t="str">
        <f ca="1">IF(D1631="",OFFSET(AvailabilityFactor!A$1,A1631,0),C1630)</f>
        <v>D2HSF0969</v>
      </c>
      <c r="D1631" t="str" cm="1">
        <f t="array" aca="1" ref="D1631" ca="1">IF(D1630="",TS_DRC!$P$5,OFFSET(TS_DRC!P$5,RIGHT(D1630,2),0,TRUE))</f>
        <v>TS28</v>
      </c>
      <c r="E1631" t="str">
        <f t="shared" ca="1" si="122"/>
        <v>TS28</v>
      </c>
      <c r="F1631">
        <f>[3]Scenarios!$H$7</f>
        <v>1</v>
      </c>
      <c r="G1631">
        <f>IF(F1631&lt;1.1,F1631,IF(F1631&lt;YEAR!$C$2+YEAR!$C$3-2,F1631+1,(YEAR!$C$2+YEAR!$C$3-1)&amp;"       :="))</f>
        <v>1</v>
      </c>
      <c r="H1631">
        <f>IF(G1631&lt;1.1,G1631,IF(G1631&lt;YEAR!$C$2+YEAR!$C$3-2,G1631+1,(YEAR!$C$2+YEAR!$C$3-1)&amp;"       :="))</f>
        <v>1</v>
      </c>
      <c r="I1631">
        <f>IF(H1631&lt;1.1,H1631,IF(H1631&lt;YEAR!$C$2+YEAR!$C$3-2,H1631+1,(YEAR!$C$2+YEAR!$C$3-1)&amp;"       :="))</f>
        <v>1</v>
      </c>
      <c r="J1631">
        <f>IF(I1631&lt;1.1,I1631,IF(I1631&lt;YEAR!$C$2+YEAR!$C$3-2,I1631+1,(YEAR!$C$2+YEAR!$C$3-1)&amp;"       :="))</f>
        <v>1</v>
      </c>
      <c r="K1631">
        <f>IF(J1631&lt;1.1,J1631,IF(J1631&lt;YEAR!$C$2+YEAR!$C$3-2,J1631+1,(YEAR!$C$2+YEAR!$C$3-1)&amp;"       :="))</f>
        <v>1</v>
      </c>
      <c r="L1631">
        <f>IF(K1631&lt;1.1,K1631,IF(K1631&lt;YEAR!$C$2+YEAR!$C$3-2,K1631+1,(YEAR!$C$2+YEAR!$C$3-1)&amp;"       :="))</f>
        <v>1</v>
      </c>
      <c r="M1631">
        <f>IF(L1631&lt;1.1,L1631,IF(L1631&lt;YEAR!$C$2+YEAR!$C$3-2,L1631+1,(YEAR!$C$2+YEAR!$C$3-1)&amp;"       :="))</f>
        <v>1</v>
      </c>
      <c r="N1631">
        <f>IF(M1631&lt;1.1,M1631,IF(M1631&lt;YEAR!$C$2+YEAR!$C$3-2,M1631+1,(YEAR!$C$2+YEAR!$C$3-1)&amp;"       :="))</f>
        <v>1</v>
      </c>
      <c r="O1631">
        <f>IF(N1631&lt;1.1,N1631,IF(N1631&lt;YEAR!$C$2+YEAR!$C$3-2,N1631+1,(YEAR!$C$2+YEAR!$C$3-1)&amp;"       :="))</f>
        <v>1</v>
      </c>
      <c r="P1631">
        <f>IF(O1631&lt;1.1,O1631,IF(O1631&lt;YEAR!$C$2+YEAR!$C$3-2,O1631+1,(YEAR!$C$2+YEAR!$C$3-1)&amp;"       :="))</f>
        <v>1</v>
      </c>
      <c r="Q1631">
        <f>IF(P1631&lt;1.1,P1631,IF(P1631&lt;YEAR!$C$2+YEAR!$C$3-2,P1631+1,(YEAR!$C$2+YEAR!$C$3-1)&amp;"       :="))</f>
        <v>1</v>
      </c>
      <c r="R1631">
        <f>IF(Q1631&lt;1.1,Q1631,IF(Q1631&lt;YEAR!$C$2+YEAR!$C$3-2,Q1631+1,(YEAR!$C$2+YEAR!$C$3-1)&amp;"       :="))</f>
        <v>1</v>
      </c>
      <c r="S1631">
        <f>IF(R1631&lt;1.1,R1631,IF(R1631&lt;YEAR!$C$2+YEAR!$C$3-2,R1631+1,(YEAR!$C$2+YEAR!$C$3-1)&amp;"       :="))</f>
        <v>1</v>
      </c>
      <c r="T1631">
        <f>IF(S1631&lt;1.1,S1631,IF(S1631&lt;YEAR!$C$2+YEAR!$C$3-2,S1631+1,(YEAR!$C$2+YEAR!$C$3-1)&amp;"       :="))</f>
        <v>1</v>
      </c>
      <c r="U1631">
        <f>IF(T1631&lt;1.1,T1631,IF(T1631&lt;YEAR!$C$2+YEAR!$C$3-2,T1631+1,(YEAR!$C$2+YEAR!$C$3-1)&amp;"       :="))</f>
        <v>1</v>
      </c>
      <c r="V1631">
        <f>IF(U1631&lt;1.1,U1631,IF(U1631&lt;YEAR!$C$2+YEAR!$C$3-2,U1631+1,(YEAR!$C$2+YEAR!$C$3-1)&amp;"       :="))</f>
        <v>1</v>
      </c>
      <c r="W1631">
        <f>IF(V1631&lt;1.1,V1631,IF(V1631&lt;YEAR!$C$2+YEAR!$C$3-2,V1631+1,(YEAR!$C$2+YEAR!$C$3-1)&amp;"       :="))</f>
        <v>1</v>
      </c>
      <c r="X1631">
        <f>IF(W1631&lt;1.1,W1631,IF(W1631&lt;YEAR!$C$2+YEAR!$C$3-2,W1631+1,(YEAR!$C$2+YEAR!$C$3-1)&amp;"       :="))</f>
        <v>1</v>
      </c>
      <c r="Y1631">
        <f>IF(X1631&lt;1.1,X1631,IF(X1631&lt;YEAR!$C$2+YEAR!$C$3-2,X1631+1,(YEAR!$C$2+YEAR!$C$3-1)&amp;"       :="))</f>
        <v>1</v>
      </c>
      <c r="Z1631">
        <f>IF(Y1631&lt;1.1,Y1631,IF(Y1631&lt;YEAR!$C$2+YEAR!$C$3-2,Y1631+1,(YEAR!$C$2+YEAR!$C$3-1)&amp;"       :="))</f>
        <v>1</v>
      </c>
      <c r="AA1631">
        <f>IF(Z1631&lt;1.1,Z1631,IF(Z1631&lt;YEAR!$C$2+YEAR!$C$3-2,Z1631+1,(YEAR!$C$2+YEAR!$C$3-1)&amp;"       :="))</f>
        <v>1</v>
      </c>
      <c r="AB1631">
        <f>IF(AA1631&lt;1.1,AA1631,IF(AA1631&lt;YEAR!$C$2+YEAR!$C$3-2,AA1631+1,(YEAR!$C$2+YEAR!$C$3-1)&amp;"       :="))</f>
        <v>1</v>
      </c>
      <c r="AC1631">
        <f>IF(AB1631&lt;1.1,AB1631,IF(AB1631&lt;YEAR!$C$2+YEAR!$C$3-2,AB1631+1,(YEAR!$C$2+YEAR!$C$3-1)&amp;"       :="))</f>
        <v>1</v>
      </c>
      <c r="AD1631">
        <f>IF(AC1631&lt;1.1,AC1631,IF(AC1631&lt;YEAR!$C$2+YEAR!$C$3-2,AC1631+1,(YEAR!$C$2+YEAR!$C$3-1)&amp;"       :="))</f>
        <v>1</v>
      </c>
      <c r="AE1631">
        <f>IF(AD1631&lt;1.1,AD1631,IF(AD1631&lt;YEAR!$C$2+YEAR!$C$3-2,AD1631+1,(YEAR!$C$2+YEAR!$C$3-1)&amp;"       :="))</f>
        <v>1</v>
      </c>
      <c r="AF1631">
        <f>IF(AE1631&lt;1.1,AE1631,IF(AE1631&lt;YEAR!$C$2+YEAR!$C$3-2,AE1631+1,(YEAR!$C$2+YEAR!$C$3-1)&amp;"       :="))</f>
        <v>1</v>
      </c>
      <c r="AG1631">
        <f>IF(AF1631&lt;1.1,AF1631,IF(AF1631&lt;YEAR!$C$2+YEAR!$C$3-2,AF1631+1,(YEAR!$C$2+YEAR!$C$3-1)&amp;"       :="))</f>
        <v>1</v>
      </c>
      <c r="AH1631">
        <f>IF(AG1631&lt;1.1,AG1631,IF(AG1631&lt;YEAR!$C$2+YEAR!$C$3-2,AG1631+1,(YEAR!$C$2+YEAR!$C$3-1)&amp;"       :="))</f>
        <v>1</v>
      </c>
      <c r="AI1631">
        <f>IF(AH1631&lt;1.1,AH1631,IF(AH1631&lt;YEAR!$C$2+YEAR!$C$3-2,AH1631+1,(YEAR!$C$2+YEAR!$C$3-1)&amp;"       :="))</f>
        <v>1</v>
      </c>
      <c r="AJ1631">
        <f>IF(AI1631&lt;1.1,AI1631,IF(AI1631&lt;YEAR!$C$2+YEAR!$C$3-2,AI1631+1,(YEAR!$C$2+YEAR!$C$3-1)&amp;"       :="))</f>
        <v>1</v>
      </c>
    </row>
    <row r="1632" spans="1:36">
      <c r="A1632">
        <f t="shared" ca="1" si="121"/>
        <v>40</v>
      </c>
      <c r="B1632" t="s">
        <v>51</v>
      </c>
      <c r="C1632" t="str">
        <f ca="1">IF(D1632="",OFFSET(AvailabilityFactor!A$1,A1632,0),C1631)</f>
        <v>D2HSF0969</v>
      </c>
      <c r="D1632" t="str" cm="1">
        <f t="array" aca="1" ref="D1632" ca="1">IF(D1631="",TS_DRC!$P$5,OFFSET(TS_DRC!P$5,RIGHT(D1631,2),0,TRUE))</f>
        <v>TS29</v>
      </c>
      <c r="E1632" t="str">
        <f t="shared" ca="1" si="122"/>
        <v>TS29</v>
      </c>
      <c r="F1632">
        <f>[3]Scenarios!$H$7</f>
        <v>1</v>
      </c>
      <c r="G1632">
        <f>IF(F1632&lt;1.1,F1632,IF(F1632&lt;YEAR!$C$2+YEAR!$C$3-2,F1632+1,(YEAR!$C$2+YEAR!$C$3-1)&amp;"       :="))</f>
        <v>1</v>
      </c>
      <c r="H1632">
        <f>IF(G1632&lt;1.1,G1632,IF(G1632&lt;YEAR!$C$2+YEAR!$C$3-2,G1632+1,(YEAR!$C$2+YEAR!$C$3-1)&amp;"       :="))</f>
        <v>1</v>
      </c>
      <c r="I1632">
        <f>IF(H1632&lt;1.1,H1632,IF(H1632&lt;YEAR!$C$2+YEAR!$C$3-2,H1632+1,(YEAR!$C$2+YEAR!$C$3-1)&amp;"       :="))</f>
        <v>1</v>
      </c>
      <c r="J1632">
        <f>IF(I1632&lt;1.1,I1632,IF(I1632&lt;YEAR!$C$2+YEAR!$C$3-2,I1632+1,(YEAR!$C$2+YEAR!$C$3-1)&amp;"       :="))</f>
        <v>1</v>
      </c>
      <c r="K1632">
        <f>IF(J1632&lt;1.1,J1632,IF(J1632&lt;YEAR!$C$2+YEAR!$C$3-2,J1632+1,(YEAR!$C$2+YEAR!$C$3-1)&amp;"       :="))</f>
        <v>1</v>
      </c>
      <c r="L1632">
        <f>IF(K1632&lt;1.1,K1632,IF(K1632&lt;YEAR!$C$2+YEAR!$C$3-2,K1632+1,(YEAR!$C$2+YEAR!$C$3-1)&amp;"       :="))</f>
        <v>1</v>
      </c>
      <c r="M1632">
        <f>IF(L1632&lt;1.1,L1632,IF(L1632&lt;YEAR!$C$2+YEAR!$C$3-2,L1632+1,(YEAR!$C$2+YEAR!$C$3-1)&amp;"       :="))</f>
        <v>1</v>
      </c>
      <c r="N1632">
        <f>IF(M1632&lt;1.1,M1632,IF(M1632&lt;YEAR!$C$2+YEAR!$C$3-2,M1632+1,(YEAR!$C$2+YEAR!$C$3-1)&amp;"       :="))</f>
        <v>1</v>
      </c>
      <c r="O1632">
        <f>IF(N1632&lt;1.1,N1632,IF(N1632&lt;YEAR!$C$2+YEAR!$C$3-2,N1632+1,(YEAR!$C$2+YEAR!$C$3-1)&amp;"       :="))</f>
        <v>1</v>
      </c>
      <c r="P1632">
        <f>IF(O1632&lt;1.1,O1632,IF(O1632&lt;YEAR!$C$2+YEAR!$C$3-2,O1632+1,(YEAR!$C$2+YEAR!$C$3-1)&amp;"       :="))</f>
        <v>1</v>
      </c>
      <c r="Q1632">
        <f>IF(P1632&lt;1.1,P1632,IF(P1632&lt;YEAR!$C$2+YEAR!$C$3-2,P1632+1,(YEAR!$C$2+YEAR!$C$3-1)&amp;"       :="))</f>
        <v>1</v>
      </c>
      <c r="R1632">
        <f>IF(Q1632&lt;1.1,Q1632,IF(Q1632&lt;YEAR!$C$2+YEAR!$C$3-2,Q1632+1,(YEAR!$C$2+YEAR!$C$3-1)&amp;"       :="))</f>
        <v>1</v>
      </c>
      <c r="S1632">
        <f>IF(R1632&lt;1.1,R1632,IF(R1632&lt;YEAR!$C$2+YEAR!$C$3-2,R1632+1,(YEAR!$C$2+YEAR!$C$3-1)&amp;"       :="))</f>
        <v>1</v>
      </c>
      <c r="T1632">
        <f>IF(S1632&lt;1.1,S1632,IF(S1632&lt;YEAR!$C$2+YEAR!$C$3-2,S1632+1,(YEAR!$C$2+YEAR!$C$3-1)&amp;"       :="))</f>
        <v>1</v>
      </c>
      <c r="U1632">
        <f>IF(T1632&lt;1.1,T1632,IF(T1632&lt;YEAR!$C$2+YEAR!$C$3-2,T1632+1,(YEAR!$C$2+YEAR!$C$3-1)&amp;"       :="))</f>
        <v>1</v>
      </c>
      <c r="V1632">
        <f>IF(U1632&lt;1.1,U1632,IF(U1632&lt;YEAR!$C$2+YEAR!$C$3-2,U1632+1,(YEAR!$C$2+YEAR!$C$3-1)&amp;"       :="))</f>
        <v>1</v>
      </c>
      <c r="W1632">
        <f>IF(V1632&lt;1.1,V1632,IF(V1632&lt;YEAR!$C$2+YEAR!$C$3-2,V1632+1,(YEAR!$C$2+YEAR!$C$3-1)&amp;"       :="))</f>
        <v>1</v>
      </c>
      <c r="X1632">
        <f>IF(W1632&lt;1.1,W1632,IF(W1632&lt;YEAR!$C$2+YEAR!$C$3-2,W1632+1,(YEAR!$C$2+YEAR!$C$3-1)&amp;"       :="))</f>
        <v>1</v>
      </c>
      <c r="Y1632">
        <f>IF(X1632&lt;1.1,X1632,IF(X1632&lt;YEAR!$C$2+YEAR!$C$3-2,X1632+1,(YEAR!$C$2+YEAR!$C$3-1)&amp;"       :="))</f>
        <v>1</v>
      </c>
      <c r="Z1632">
        <f>IF(Y1632&lt;1.1,Y1632,IF(Y1632&lt;YEAR!$C$2+YEAR!$C$3-2,Y1632+1,(YEAR!$C$2+YEAR!$C$3-1)&amp;"       :="))</f>
        <v>1</v>
      </c>
      <c r="AA1632">
        <f>IF(Z1632&lt;1.1,Z1632,IF(Z1632&lt;YEAR!$C$2+YEAR!$C$3-2,Z1632+1,(YEAR!$C$2+YEAR!$C$3-1)&amp;"       :="))</f>
        <v>1</v>
      </c>
      <c r="AB1632">
        <f>IF(AA1632&lt;1.1,AA1632,IF(AA1632&lt;YEAR!$C$2+YEAR!$C$3-2,AA1632+1,(YEAR!$C$2+YEAR!$C$3-1)&amp;"       :="))</f>
        <v>1</v>
      </c>
      <c r="AC1632">
        <f>IF(AB1632&lt;1.1,AB1632,IF(AB1632&lt;YEAR!$C$2+YEAR!$C$3-2,AB1632+1,(YEAR!$C$2+YEAR!$C$3-1)&amp;"       :="))</f>
        <v>1</v>
      </c>
      <c r="AD1632">
        <f>IF(AC1632&lt;1.1,AC1632,IF(AC1632&lt;YEAR!$C$2+YEAR!$C$3-2,AC1632+1,(YEAR!$C$2+YEAR!$C$3-1)&amp;"       :="))</f>
        <v>1</v>
      </c>
      <c r="AE1632">
        <f>IF(AD1632&lt;1.1,AD1632,IF(AD1632&lt;YEAR!$C$2+YEAR!$C$3-2,AD1632+1,(YEAR!$C$2+YEAR!$C$3-1)&amp;"       :="))</f>
        <v>1</v>
      </c>
      <c r="AF1632">
        <f>IF(AE1632&lt;1.1,AE1632,IF(AE1632&lt;YEAR!$C$2+YEAR!$C$3-2,AE1632+1,(YEAR!$C$2+YEAR!$C$3-1)&amp;"       :="))</f>
        <v>1</v>
      </c>
      <c r="AG1632">
        <f>IF(AF1632&lt;1.1,AF1632,IF(AF1632&lt;YEAR!$C$2+YEAR!$C$3-2,AF1632+1,(YEAR!$C$2+YEAR!$C$3-1)&amp;"       :="))</f>
        <v>1</v>
      </c>
      <c r="AH1632">
        <f>IF(AG1632&lt;1.1,AG1632,IF(AG1632&lt;YEAR!$C$2+YEAR!$C$3-2,AG1632+1,(YEAR!$C$2+YEAR!$C$3-1)&amp;"       :="))</f>
        <v>1</v>
      </c>
      <c r="AI1632">
        <f>IF(AH1632&lt;1.1,AH1632,IF(AH1632&lt;YEAR!$C$2+YEAR!$C$3-2,AH1632+1,(YEAR!$C$2+YEAR!$C$3-1)&amp;"       :="))</f>
        <v>1</v>
      </c>
      <c r="AJ1632">
        <f>IF(AI1632&lt;1.1,AI1632,IF(AI1632&lt;YEAR!$C$2+YEAR!$C$3-2,AI1632+1,(YEAR!$C$2+YEAR!$C$3-1)&amp;"       :="))</f>
        <v>1</v>
      </c>
    </row>
    <row r="1633" spans="1:36">
      <c r="A1633">
        <f t="shared" ca="1" si="121"/>
        <v>40</v>
      </c>
      <c r="B1633" t="s">
        <v>51</v>
      </c>
      <c r="C1633" t="str">
        <f ca="1">IF(D1633="",OFFSET(AvailabilityFactor!A$1,A1633,0),C1632)</f>
        <v>D2HSF0969</v>
      </c>
      <c r="D1633" t="str" cm="1">
        <f t="array" aca="1" ref="D1633" ca="1">IF(D1632="",TS_DRC!$P$5,OFFSET(TS_DRC!P$5,RIGHT(D1632,2),0,TRUE))</f>
        <v>TS30</v>
      </c>
      <c r="E1633" t="str">
        <f t="shared" ca="1" si="122"/>
        <v>TS30</v>
      </c>
      <c r="F1633">
        <f>[3]Scenarios!$H$7</f>
        <v>1</v>
      </c>
      <c r="G1633">
        <f>IF(F1633&lt;1.1,F1633,IF(F1633&lt;YEAR!$C$2+YEAR!$C$3-2,F1633+1,(YEAR!$C$2+YEAR!$C$3-1)&amp;"       :="))</f>
        <v>1</v>
      </c>
      <c r="H1633">
        <f>IF(G1633&lt;1.1,G1633,IF(G1633&lt;YEAR!$C$2+YEAR!$C$3-2,G1633+1,(YEAR!$C$2+YEAR!$C$3-1)&amp;"       :="))</f>
        <v>1</v>
      </c>
      <c r="I1633">
        <f>IF(H1633&lt;1.1,H1633,IF(H1633&lt;YEAR!$C$2+YEAR!$C$3-2,H1633+1,(YEAR!$C$2+YEAR!$C$3-1)&amp;"       :="))</f>
        <v>1</v>
      </c>
      <c r="J1633">
        <f>IF(I1633&lt;1.1,I1633,IF(I1633&lt;YEAR!$C$2+YEAR!$C$3-2,I1633+1,(YEAR!$C$2+YEAR!$C$3-1)&amp;"       :="))</f>
        <v>1</v>
      </c>
      <c r="K1633">
        <f>IF(J1633&lt;1.1,J1633,IF(J1633&lt;YEAR!$C$2+YEAR!$C$3-2,J1633+1,(YEAR!$C$2+YEAR!$C$3-1)&amp;"       :="))</f>
        <v>1</v>
      </c>
      <c r="L1633">
        <f>IF(K1633&lt;1.1,K1633,IF(K1633&lt;YEAR!$C$2+YEAR!$C$3-2,K1633+1,(YEAR!$C$2+YEAR!$C$3-1)&amp;"       :="))</f>
        <v>1</v>
      </c>
      <c r="M1633">
        <f>IF(L1633&lt;1.1,L1633,IF(L1633&lt;YEAR!$C$2+YEAR!$C$3-2,L1633+1,(YEAR!$C$2+YEAR!$C$3-1)&amp;"       :="))</f>
        <v>1</v>
      </c>
      <c r="N1633">
        <f>IF(M1633&lt;1.1,M1633,IF(M1633&lt;YEAR!$C$2+YEAR!$C$3-2,M1633+1,(YEAR!$C$2+YEAR!$C$3-1)&amp;"       :="))</f>
        <v>1</v>
      </c>
      <c r="O1633">
        <f>IF(N1633&lt;1.1,N1633,IF(N1633&lt;YEAR!$C$2+YEAR!$C$3-2,N1633+1,(YEAR!$C$2+YEAR!$C$3-1)&amp;"       :="))</f>
        <v>1</v>
      </c>
      <c r="P1633">
        <f>IF(O1633&lt;1.1,O1633,IF(O1633&lt;YEAR!$C$2+YEAR!$C$3-2,O1633+1,(YEAR!$C$2+YEAR!$C$3-1)&amp;"       :="))</f>
        <v>1</v>
      </c>
      <c r="Q1633">
        <f>IF(P1633&lt;1.1,P1633,IF(P1633&lt;YEAR!$C$2+YEAR!$C$3-2,P1633+1,(YEAR!$C$2+YEAR!$C$3-1)&amp;"       :="))</f>
        <v>1</v>
      </c>
      <c r="R1633">
        <f>IF(Q1633&lt;1.1,Q1633,IF(Q1633&lt;YEAR!$C$2+YEAR!$C$3-2,Q1633+1,(YEAR!$C$2+YEAR!$C$3-1)&amp;"       :="))</f>
        <v>1</v>
      </c>
      <c r="S1633">
        <f>IF(R1633&lt;1.1,R1633,IF(R1633&lt;YEAR!$C$2+YEAR!$C$3-2,R1633+1,(YEAR!$C$2+YEAR!$C$3-1)&amp;"       :="))</f>
        <v>1</v>
      </c>
      <c r="T1633">
        <f>IF(S1633&lt;1.1,S1633,IF(S1633&lt;YEAR!$C$2+YEAR!$C$3-2,S1633+1,(YEAR!$C$2+YEAR!$C$3-1)&amp;"       :="))</f>
        <v>1</v>
      </c>
      <c r="U1633">
        <f>IF(T1633&lt;1.1,T1633,IF(T1633&lt;YEAR!$C$2+YEAR!$C$3-2,T1633+1,(YEAR!$C$2+YEAR!$C$3-1)&amp;"       :="))</f>
        <v>1</v>
      </c>
      <c r="V1633">
        <f>IF(U1633&lt;1.1,U1633,IF(U1633&lt;YEAR!$C$2+YEAR!$C$3-2,U1633+1,(YEAR!$C$2+YEAR!$C$3-1)&amp;"       :="))</f>
        <v>1</v>
      </c>
      <c r="W1633">
        <f>IF(V1633&lt;1.1,V1633,IF(V1633&lt;YEAR!$C$2+YEAR!$C$3-2,V1633+1,(YEAR!$C$2+YEAR!$C$3-1)&amp;"       :="))</f>
        <v>1</v>
      </c>
      <c r="X1633">
        <f>IF(W1633&lt;1.1,W1633,IF(W1633&lt;YEAR!$C$2+YEAR!$C$3-2,W1633+1,(YEAR!$C$2+YEAR!$C$3-1)&amp;"       :="))</f>
        <v>1</v>
      </c>
      <c r="Y1633">
        <f>IF(X1633&lt;1.1,X1633,IF(X1633&lt;YEAR!$C$2+YEAR!$C$3-2,X1633+1,(YEAR!$C$2+YEAR!$C$3-1)&amp;"       :="))</f>
        <v>1</v>
      </c>
      <c r="Z1633">
        <f>IF(Y1633&lt;1.1,Y1633,IF(Y1633&lt;YEAR!$C$2+YEAR!$C$3-2,Y1633+1,(YEAR!$C$2+YEAR!$C$3-1)&amp;"       :="))</f>
        <v>1</v>
      </c>
      <c r="AA1633">
        <f>IF(Z1633&lt;1.1,Z1633,IF(Z1633&lt;YEAR!$C$2+YEAR!$C$3-2,Z1633+1,(YEAR!$C$2+YEAR!$C$3-1)&amp;"       :="))</f>
        <v>1</v>
      </c>
      <c r="AB1633">
        <f>IF(AA1633&lt;1.1,AA1633,IF(AA1633&lt;YEAR!$C$2+YEAR!$C$3-2,AA1633+1,(YEAR!$C$2+YEAR!$C$3-1)&amp;"       :="))</f>
        <v>1</v>
      </c>
      <c r="AC1633">
        <f>IF(AB1633&lt;1.1,AB1633,IF(AB1633&lt;YEAR!$C$2+YEAR!$C$3-2,AB1633+1,(YEAR!$C$2+YEAR!$C$3-1)&amp;"       :="))</f>
        <v>1</v>
      </c>
      <c r="AD1633">
        <f>IF(AC1633&lt;1.1,AC1633,IF(AC1633&lt;YEAR!$C$2+YEAR!$C$3-2,AC1633+1,(YEAR!$C$2+YEAR!$C$3-1)&amp;"       :="))</f>
        <v>1</v>
      </c>
      <c r="AE1633">
        <f>IF(AD1633&lt;1.1,AD1633,IF(AD1633&lt;YEAR!$C$2+YEAR!$C$3-2,AD1633+1,(YEAR!$C$2+YEAR!$C$3-1)&amp;"       :="))</f>
        <v>1</v>
      </c>
      <c r="AF1633">
        <f>IF(AE1633&lt;1.1,AE1633,IF(AE1633&lt;YEAR!$C$2+YEAR!$C$3-2,AE1633+1,(YEAR!$C$2+YEAR!$C$3-1)&amp;"       :="))</f>
        <v>1</v>
      </c>
      <c r="AG1633">
        <f>IF(AF1633&lt;1.1,AF1633,IF(AF1633&lt;YEAR!$C$2+YEAR!$C$3-2,AF1633+1,(YEAR!$C$2+YEAR!$C$3-1)&amp;"       :="))</f>
        <v>1</v>
      </c>
      <c r="AH1633">
        <f>IF(AG1633&lt;1.1,AG1633,IF(AG1633&lt;YEAR!$C$2+YEAR!$C$3-2,AG1633+1,(YEAR!$C$2+YEAR!$C$3-1)&amp;"       :="))</f>
        <v>1</v>
      </c>
      <c r="AI1633">
        <f>IF(AH1633&lt;1.1,AH1633,IF(AH1633&lt;YEAR!$C$2+YEAR!$C$3-2,AH1633+1,(YEAR!$C$2+YEAR!$C$3-1)&amp;"       :="))</f>
        <v>1</v>
      </c>
      <c r="AJ1633">
        <f>IF(AI1633&lt;1.1,AI1633,IF(AI1633&lt;YEAR!$C$2+YEAR!$C$3-2,AI1633+1,(YEAR!$C$2+YEAR!$C$3-1)&amp;"       :="))</f>
        <v>1</v>
      </c>
    </row>
    <row r="1634" spans="1:36">
      <c r="A1634">
        <f t="shared" ca="1" si="121"/>
        <v>40</v>
      </c>
      <c r="B1634" t="s">
        <v>51</v>
      </c>
      <c r="C1634" t="str">
        <f ca="1">IF(D1634="",OFFSET(AvailabilityFactor!A$1,A1634,0),C1633)</f>
        <v>D2HSF0969</v>
      </c>
      <c r="D1634" t="str" cm="1">
        <f t="array" aca="1" ref="D1634" ca="1">IF(D1633="",TS_DRC!$P$5,OFFSET(TS_DRC!P$5,RIGHT(D1633,2),0,TRUE))</f>
        <v>TS31</v>
      </c>
      <c r="E1634" t="str">
        <f t="shared" ca="1" si="122"/>
        <v>TS31</v>
      </c>
      <c r="F1634">
        <f>[3]Scenarios!$H$7</f>
        <v>1</v>
      </c>
      <c r="G1634">
        <f>IF(F1634&lt;1.1,F1634,IF(F1634&lt;YEAR!$C$2+YEAR!$C$3-2,F1634+1,(YEAR!$C$2+YEAR!$C$3-1)&amp;"       :="))</f>
        <v>1</v>
      </c>
      <c r="H1634">
        <f>IF(G1634&lt;1.1,G1634,IF(G1634&lt;YEAR!$C$2+YEAR!$C$3-2,G1634+1,(YEAR!$C$2+YEAR!$C$3-1)&amp;"       :="))</f>
        <v>1</v>
      </c>
      <c r="I1634">
        <f>IF(H1634&lt;1.1,H1634,IF(H1634&lt;YEAR!$C$2+YEAR!$C$3-2,H1634+1,(YEAR!$C$2+YEAR!$C$3-1)&amp;"       :="))</f>
        <v>1</v>
      </c>
      <c r="J1634">
        <f>IF(I1634&lt;1.1,I1634,IF(I1634&lt;YEAR!$C$2+YEAR!$C$3-2,I1634+1,(YEAR!$C$2+YEAR!$C$3-1)&amp;"       :="))</f>
        <v>1</v>
      </c>
      <c r="K1634">
        <f>IF(J1634&lt;1.1,J1634,IF(J1634&lt;YEAR!$C$2+YEAR!$C$3-2,J1634+1,(YEAR!$C$2+YEAR!$C$3-1)&amp;"       :="))</f>
        <v>1</v>
      </c>
      <c r="L1634">
        <f>IF(K1634&lt;1.1,K1634,IF(K1634&lt;YEAR!$C$2+YEAR!$C$3-2,K1634+1,(YEAR!$C$2+YEAR!$C$3-1)&amp;"       :="))</f>
        <v>1</v>
      </c>
      <c r="M1634">
        <f>IF(L1634&lt;1.1,L1634,IF(L1634&lt;YEAR!$C$2+YEAR!$C$3-2,L1634+1,(YEAR!$C$2+YEAR!$C$3-1)&amp;"       :="))</f>
        <v>1</v>
      </c>
      <c r="N1634">
        <f>IF(M1634&lt;1.1,M1634,IF(M1634&lt;YEAR!$C$2+YEAR!$C$3-2,M1634+1,(YEAR!$C$2+YEAR!$C$3-1)&amp;"       :="))</f>
        <v>1</v>
      </c>
      <c r="O1634">
        <f>IF(N1634&lt;1.1,N1634,IF(N1634&lt;YEAR!$C$2+YEAR!$C$3-2,N1634+1,(YEAR!$C$2+YEAR!$C$3-1)&amp;"       :="))</f>
        <v>1</v>
      </c>
      <c r="P1634">
        <f>IF(O1634&lt;1.1,O1634,IF(O1634&lt;YEAR!$C$2+YEAR!$C$3-2,O1634+1,(YEAR!$C$2+YEAR!$C$3-1)&amp;"       :="))</f>
        <v>1</v>
      </c>
      <c r="Q1634">
        <f>IF(P1634&lt;1.1,P1634,IF(P1634&lt;YEAR!$C$2+YEAR!$C$3-2,P1634+1,(YEAR!$C$2+YEAR!$C$3-1)&amp;"       :="))</f>
        <v>1</v>
      </c>
      <c r="R1634">
        <f>IF(Q1634&lt;1.1,Q1634,IF(Q1634&lt;YEAR!$C$2+YEAR!$C$3-2,Q1634+1,(YEAR!$C$2+YEAR!$C$3-1)&amp;"       :="))</f>
        <v>1</v>
      </c>
      <c r="S1634">
        <f>IF(R1634&lt;1.1,R1634,IF(R1634&lt;YEAR!$C$2+YEAR!$C$3-2,R1634+1,(YEAR!$C$2+YEAR!$C$3-1)&amp;"       :="))</f>
        <v>1</v>
      </c>
      <c r="T1634">
        <f>IF(S1634&lt;1.1,S1634,IF(S1634&lt;YEAR!$C$2+YEAR!$C$3-2,S1634+1,(YEAR!$C$2+YEAR!$C$3-1)&amp;"       :="))</f>
        <v>1</v>
      </c>
      <c r="U1634">
        <f>IF(T1634&lt;1.1,T1634,IF(T1634&lt;YEAR!$C$2+YEAR!$C$3-2,T1634+1,(YEAR!$C$2+YEAR!$C$3-1)&amp;"       :="))</f>
        <v>1</v>
      </c>
      <c r="V1634">
        <f>IF(U1634&lt;1.1,U1634,IF(U1634&lt;YEAR!$C$2+YEAR!$C$3-2,U1634+1,(YEAR!$C$2+YEAR!$C$3-1)&amp;"       :="))</f>
        <v>1</v>
      </c>
      <c r="W1634">
        <f>IF(V1634&lt;1.1,V1634,IF(V1634&lt;YEAR!$C$2+YEAR!$C$3-2,V1634+1,(YEAR!$C$2+YEAR!$C$3-1)&amp;"       :="))</f>
        <v>1</v>
      </c>
      <c r="X1634">
        <f>IF(W1634&lt;1.1,W1634,IF(W1634&lt;YEAR!$C$2+YEAR!$C$3-2,W1634+1,(YEAR!$C$2+YEAR!$C$3-1)&amp;"       :="))</f>
        <v>1</v>
      </c>
      <c r="Y1634">
        <f>IF(X1634&lt;1.1,X1634,IF(X1634&lt;YEAR!$C$2+YEAR!$C$3-2,X1634+1,(YEAR!$C$2+YEAR!$C$3-1)&amp;"       :="))</f>
        <v>1</v>
      </c>
      <c r="Z1634">
        <f>IF(Y1634&lt;1.1,Y1634,IF(Y1634&lt;YEAR!$C$2+YEAR!$C$3-2,Y1634+1,(YEAR!$C$2+YEAR!$C$3-1)&amp;"       :="))</f>
        <v>1</v>
      </c>
      <c r="AA1634">
        <f>IF(Z1634&lt;1.1,Z1634,IF(Z1634&lt;YEAR!$C$2+YEAR!$C$3-2,Z1634+1,(YEAR!$C$2+YEAR!$C$3-1)&amp;"       :="))</f>
        <v>1</v>
      </c>
      <c r="AB1634">
        <f>IF(AA1634&lt;1.1,AA1634,IF(AA1634&lt;YEAR!$C$2+YEAR!$C$3-2,AA1634+1,(YEAR!$C$2+YEAR!$C$3-1)&amp;"       :="))</f>
        <v>1</v>
      </c>
      <c r="AC1634">
        <f>IF(AB1634&lt;1.1,AB1634,IF(AB1634&lt;YEAR!$C$2+YEAR!$C$3-2,AB1634+1,(YEAR!$C$2+YEAR!$C$3-1)&amp;"       :="))</f>
        <v>1</v>
      </c>
      <c r="AD1634">
        <f>IF(AC1634&lt;1.1,AC1634,IF(AC1634&lt;YEAR!$C$2+YEAR!$C$3-2,AC1634+1,(YEAR!$C$2+YEAR!$C$3-1)&amp;"       :="))</f>
        <v>1</v>
      </c>
      <c r="AE1634">
        <f>IF(AD1634&lt;1.1,AD1634,IF(AD1634&lt;YEAR!$C$2+YEAR!$C$3-2,AD1634+1,(YEAR!$C$2+YEAR!$C$3-1)&amp;"       :="))</f>
        <v>1</v>
      </c>
      <c r="AF1634">
        <f>IF(AE1634&lt;1.1,AE1634,IF(AE1634&lt;YEAR!$C$2+YEAR!$C$3-2,AE1634+1,(YEAR!$C$2+YEAR!$C$3-1)&amp;"       :="))</f>
        <v>1</v>
      </c>
      <c r="AG1634">
        <f>IF(AF1634&lt;1.1,AF1634,IF(AF1634&lt;YEAR!$C$2+YEAR!$C$3-2,AF1634+1,(YEAR!$C$2+YEAR!$C$3-1)&amp;"       :="))</f>
        <v>1</v>
      </c>
      <c r="AH1634">
        <f>IF(AG1634&lt;1.1,AG1634,IF(AG1634&lt;YEAR!$C$2+YEAR!$C$3-2,AG1634+1,(YEAR!$C$2+YEAR!$C$3-1)&amp;"       :="))</f>
        <v>1</v>
      </c>
      <c r="AI1634">
        <f>IF(AH1634&lt;1.1,AH1634,IF(AH1634&lt;YEAR!$C$2+YEAR!$C$3-2,AH1634+1,(YEAR!$C$2+YEAR!$C$3-1)&amp;"       :="))</f>
        <v>1</v>
      </c>
      <c r="AJ1634">
        <f>IF(AI1634&lt;1.1,AI1634,IF(AI1634&lt;YEAR!$C$2+YEAR!$C$3-2,AI1634+1,(YEAR!$C$2+YEAR!$C$3-1)&amp;"       :="))</f>
        <v>1</v>
      </c>
    </row>
    <row r="1635" spans="1:36">
      <c r="A1635">
        <f t="shared" ca="1" si="121"/>
        <v>40</v>
      </c>
      <c r="B1635" t="s">
        <v>51</v>
      </c>
      <c r="C1635" t="str">
        <f ca="1">IF(D1635="",OFFSET(AvailabilityFactor!A$1,A1635,0),C1634)</f>
        <v>D2HSF0969</v>
      </c>
      <c r="D1635" t="str" cm="1">
        <f t="array" aca="1" ref="D1635" ca="1">IF(D1634="",TS_DRC!$P$5,OFFSET(TS_DRC!P$5,RIGHT(D1634,2),0,TRUE))</f>
        <v>TS32</v>
      </c>
      <c r="E1635" t="str">
        <f t="shared" ca="1" si="122"/>
        <v>TS32</v>
      </c>
      <c r="F1635">
        <f>[3]Scenarios!$H$7</f>
        <v>1</v>
      </c>
      <c r="G1635">
        <f>IF(F1635&lt;1.1,F1635,IF(F1635&lt;YEAR!$C$2+YEAR!$C$3-2,F1635+1,(YEAR!$C$2+YEAR!$C$3-1)&amp;"       :="))</f>
        <v>1</v>
      </c>
      <c r="H1635">
        <f>IF(G1635&lt;1.1,G1635,IF(G1635&lt;YEAR!$C$2+YEAR!$C$3-2,G1635+1,(YEAR!$C$2+YEAR!$C$3-1)&amp;"       :="))</f>
        <v>1</v>
      </c>
      <c r="I1635">
        <f>IF(H1635&lt;1.1,H1635,IF(H1635&lt;YEAR!$C$2+YEAR!$C$3-2,H1635+1,(YEAR!$C$2+YEAR!$C$3-1)&amp;"       :="))</f>
        <v>1</v>
      </c>
      <c r="J1635">
        <f>IF(I1635&lt;1.1,I1635,IF(I1635&lt;YEAR!$C$2+YEAR!$C$3-2,I1635+1,(YEAR!$C$2+YEAR!$C$3-1)&amp;"       :="))</f>
        <v>1</v>
      </c>
      <c r="K1635">
        <f>IF(J1635&lt;1.1,J1635,IF(J1635&lt;YEAR!$C$2+YEAR!$C$3-2,J1635+1,(YEAR!$C$2+YEAR!$C$3-1)&amp;"       :="))</f>
        <v>1</v>
      </c>
      <c r="L1635">
        <f>IF(K1635&lt;1.1,K1635,IF(K1635&lt;YEAR!$C$2+YEAR!$C$3-2,K1635+1,(YEAR!$C$2+YEAR!$C$3-1)&amp;"       :="))</f>
        <v>1</v>
      </c>
      <c r="M1635">
        <f>IF(L1635&lt;1.1,L1635,IF(L1635&lt;YEAR!$C$2+YEAR!$C$3-2,L1635+1,(YEAR!$C$2+YEAR!$C$3-1)&amp;"       :="))</f>
        <v>1</v>
      </c>
      <c r="N1635">
        <f>IF(M1635&lt;1.1,M1635,IF(M1635&lt;YEAR!$C$2+YEAR!$C$3-2,M1635+1,(YEAR!$C$2+YEAR!$C$3-1)&amp;"       :="))</f>
        <v>1</v>
      </c>
      <c r="O1635">
        <f>IF(N1635&lt;1.1,N1635,IF(N1635&lt;YEAR!$C$2+YEAR!$C$3-2,N1635+1,(YEAR!$C$2+YEAR!$C$3-1)&amp;"       :="))</f>
        <v>1</v>
      </c>
      <c r="P1635">
        <f>IF(O1635&lt;1.1,O1635,IF(O1635&lt;YEAR!$C$2+YEAR!$C$3-2,O1635+1,(YEAR!$C$2+YEAR!$C$3-1)&amp;"       :="))</f>
        <v>1</v>
      </c>
      <c r="Q1635">
        <f>IF(P1635&lt;1.1,P1635,IF(P1635&lt;YEAR!$C$2+YEAR!$C$3-2,P1635+1,(YEAR!$C$2+YEAR!$C$3-1)&amp;"       :="))</f>
        <v>1</v>
      </c>
      <c r="R1635">
        <f>IF(Q1635&lt;1.1,Q1635,IF(Q1635&lt;YEAR!$C$2+YEAR!$C$3-2,Q1635+1,(YEAR!$C$2+YEAR!$C$3-1)&amp;"       :="))</f>
        <v>1</v>
      </c>
      <c r="S1635">
        <f>IF(R1635&lt;1.1,R1635,IF(R1635&lt;YEAR!$C$2+YEAR!$C$3-2,R1635+1,(YEAR!$C$2+YEAR!$C$3-1)&amp;"       :="))</f>
        <v>1</v>
      </c>
      <c r="T1635">
        <f>IF(S1635&lt;1.1,S1635,IF(S1635&lt;YEAR!$C$2+YEAR!$C$3-2,S1635+1,(YEAR!$C$2+YEAR!$C$3-1)&amp;"       :="))</f>
        <v>1</v>
      </c>
      <c r="U1635">
        <f>IF(T1635&lt;1.1,T1635,IF(T1635&lt;YEAR!$C$2+YEAR!$C$3-2,T1635+1,(YEAR!$C$2+YEAR!$C$3-1)&amp;"       :="))</f>
        <v>1</v>
      </c>
      <c r="V1635">
        <f>IF(U1635&lt;1.1,U1635,IF(U1635&lt;YEAR!$C$2+YEAR!$C$3-2,U1635+1,(YEAR!$C$2+YEAR!$C$3-1)&amp;"       :="))</f>
        <v>1</v>
      </c>
      <c r="W1635">
        <f>IF(V1635&lt;1.1,V1635,IF(V1635&lt;YEAR!$C$2+YEAR!$C$3-2,V1635+1,(YEAR!$C$2+YEAR!$C$3-1)&amp;"       :="))</f>
        <v>1</v>
      </c>
      <c r="X1635">
        <f>IF(W1635&lt;1.1,W1635,IF(W1635&lt;YEAR!$C$2+YEAR!$C$3-2,W1635+1,(YEAR!$C$2+YEAR!$C$3-1)&amp;"       :="))</f>
        <v>1</v>
      </c>
      <c r="Y1635">
        <f>IF(X1635&lt;1.1,X1635,IF(X1635&lt;YEAR!$C$2+YEAR!$C$3-2,X1635+1,(YEAR!$C$2+YEAR!$C$3-1)&amp;"       :="))</f>
        <v>1</v>
      </c>
      <c r="Z1635">
        <f>IF(Y1635&lt;1.1,Y1635,IF(Y1635&lt;YEAR!$C$2+YEAR!$C$3-2,Y1635+1,(YEAR!$C$2+YEAR!$C$3-1)&amp;"       :="))</f>
        <v>1</v>
      </c>
      <c r="AA1635">
        <f>IF(Z1635&lt;1.1,Z1635,IF(Z1635&lt;YEAR!$C$2+YEAR!$C$3-2,Z1635+1,(YEAR!$C$2+YEAR!$C$3-1)&amp;"       :="))</f>
        <v>1</v>
      </c>
      <c r="AB1635">
        <f>IF(AA1635&lt;1.1,AA1635,IF(AA1635&lt;YEAR!$C$2+YEAR!$C$3-2,AA1635+1,(YEAR!$C$2+YEAR!$C$3-1)&amp;"       :="))</f>
        <v>1</v>
      </c>
      <c r="AC1635">
        <f>IF(AB1635&lt;1.1,AB1635,IF(AB1635&lt;YEAR!$C$2+YEAR!$C$3-2,AB1635+1,(YEAR!$C$2+YEAR!$C$3-1)&amp;"       :="))</f>
        <v>1</v>
      </c>
      <c r="AD1635">
        <f>IF(AC1635&lt;1.1,AC1635,IF(AC1635&lt;YEAR!$C$2+YEAR!$C$3-2,AC1635+1,(YEAR!$C$2+YEAR!$C$3-1)&amp;"       :="))</f>
        <v>1</v>
      </c>
      <c r="AE1635">
        <f>IF(AD1635&lt;1.1,AD1635,IF(AD1635&lt;YEAR!$C$2+YEAR!$C$3-2,AD1635+1,(YEAR!$C$2+YEAR!$C$3-1)&amp;"       :="))</f>
        <v>1</v>
      </c>
      <c r="AF1635">
        <f>IF(AE1635&lt;1.1,AE1635,IF(AE1635&lt;YEAR!$C$2+YEAR!$C$3-2,AE1635+1,(YEAR!$C$2+YEAR!$C$3-1)&amp;"       :="))</f>
        <v>1</v>
      </c>
      <c r="AG1635">
        <f>IF(AF1635&lt;1.1,AF1635,IF(AF1635&lt;YEAR!$C$2+YEAR!$C$3-2,AF1635+1,(YEAR!$C$2+YEAR!$C$3-1)&amp;"       :="))</f>
        <v>1</v>
      </c>
      <c r="AH1635">
        <f>IF(AG1635&lt;1.1,AG1635,IF(AG1635&lt;YEAR!$C$2+YEAR!$C$3-2,AG1635+1,(YEAR!$C$2+YEAR!$C$3-1)&amp;"       :="))</f>
        <v>1</v>
      </c>
      <c r="AI1635">
        <f>IF(AH1635&lt;1.1,AH1635,IF(AH1635&lt;YEAR!$C$2+YEAR!$C$3-2,AH1635+1,(YEAR!$C$2+YEAR!$C$3-1)&amp;"       :="))</f>
        <v>1</v>
      </c>
      <c r="AJ1635">
        <f>IF(AI1635&lt;1.1,AI1635,IF(AI1635&lt;YEAR!$C$2+YEAR!$C$3-2,AI1635+1,(YEAR!$C$2+YEAR!$C$3-1)&amp;"       :="))</f>
        <v>1</v>
      </c>
    </row>
    <row r="1636" spans="1:36">
      <c r="A1636">
        <f t="shared" ca="1" si="121"/>
        <v>40</v>
      </c>
      <c r="B1636" t="s">
        <v>51</v>
      </c>
      <c r="C1636" t="str">
        <f ca="1">IF(D1636="",OFFSET(AvailabilityFactor!A$1,A1636,0),C1635)</f>
        <v>D2HSF0969</v>
      </c>
      <c r="D1636" t="str" cm="1">
        <f t="array" aca="1" ref="D1636" ca="1">IF(D1635="",TS_DRC!$P$5,OFFSET(TS_DRC!P$5,RIGHT(D1635,2),0,TRUE))</f>
        <v>TS33</v>
      </c>
      <c r="E1636" t="str">
        <f t="shared" ca="1" si="122"/>
        <v>TS33</v>
      </c>
      <c r="F1636">
        <f>[3]Scenarios!$H$7</f>
        <v>1</v>
      </c>
      <c r="G1636">
        <f>IF(F1636&lt;1.1,F1636,IF(F1636&lt;YEAR!$C$2+YEAR!$C$3-2,F1636+1,(YEAR!$C$2+YEAR!$C$3-1)&amp;"       :="))</f>
        <v>1</v>
      </c>
      <c r="H1636">
        <f>IF(G1636&lt;1.1,G1636,IF(G1636&lt;YEAR!$C$2+YEAR!$C$3-2,G1636+1,(YEAR!$C$2+YEAR!$C$3-1)&amp;"       :="))</f>
        <v>1</v>
      </c>
      <c r="I1636">
        <f>IF(H1636&lt;1.1,H1636,IF(H1636&lt;YEAR!$C$2+YEAR!$C$3-2,H1636+1,(YEAR!$C$2+YEAR!$C$3-1)&amp;"       :="))</f>
        <v>1</v>
      </c>
      <c r="J1636">
        <f>IF(I1636&lt;1.1,I1636,IF(I1636&lt;YEAR!$C$2+YEAR!$C$3-2,I1636+1,(YEAR!$C$2+YEAR!$C$3-1)&amp;"       :="))</f>
        <v>1</v>
      </c>
      <c r="K1636">
        <f>IF(J1636&lt;1.1,J1636,IF(J1636&lt;YEAR!$C$2+YEAR!$C$3-2,J1636+1,(YEAR!$C$2+YEAR!$C$3-1)&amp;"       :="))</f>
        <v>1</v>
      </c>
      <c r="L1636">
        <f>IF(K1636&lt;1.1,K1636,IF(K1636&lt;YEAR!$C$2+YEAR!$C$3-2,K1636+1,(YEAR!$C$2+YEAR!$C$3-1)&amp;"       :="))</f>
        <v>1</v>
      </c>
      <c r="M1636">
        <f>IF(L1636&lt;1.1,L1636,IF(L1636&lt;YEAR!$C$2+YEAR!$C$3-2,L1636+1,(YEAR!$C$2+YEAR!$C$3-1)&amp;"       :="))</f>
        <v>1</v>
      </c>
      <c r="N1636">
        <f>IF(M1636&lt;1.1,M1636,IF(M1636&lt;YEAR!$C$2+YEAR!$C$3-2,M1636+1,(YEAR!$C$2+YEAR!$C$3-1)&amp;"       :="))</f>
        <v>1</v>
      </c>
      <c r="O1636">
        <f>IF(N1636&lt;1.1,N1636,IF(N1636&lt;YEAR!$C$2+YEAR!$C$3-2,N1636+1,(YEAR!$C$2+YEAR!$C$3-1)&amp;"       :="))</f>
        <v>1</v>
      </c>
      <c r="P1636">
        <f>IF(O1636&lt;1.1,O1636,IF(O1636&lt;YEAR!$C$2+YEAR!$C$3-2,O1636+1,(YEAR!$C$2+YEAR!$C$3-1)&amp;"       :="))</f>
        <v>1</v>
      </c>
      <c r="Q1636">
        <f>IF(P1636&lt;1.1,P1636,IF(P1636&lt;YEAR!$C$2+YEAR!$C$3-2,P1636+1,(YEAR!$C$2+YEAR!$C$3-1)&amp;"       :="))</f>
        <v>1</v>
      </c>
      <c r="R1636">
        <f>IF(Q1636&lt;1.1,Q1636,IF(Q1636&lt;YEAR!$C$2+YEAR!$C$3-2,Q1636+1,(YEAR!$C$2+YEAR!$C$3-1)&amp;"       :="))</f>
        <v>1</v>
      </c>
      <c r="S1636">
        <f>IF(R1636&lt;1.1,R1636,IF(R1636&lt;YEAR!$C$2+YEAR!$C$3-2,R1636+1,(YEAR!$C$2+YEAR!$C$3-1)&amp;"       :="))</f>
        <v>1</v>
      </c>
      <c r="T1636">
        <f>IF(S1636&lt;1.1,S1636,IF(S1636&lt;YEAR!$C$2+YEAR!$C$3-2,S1636+1,(YEAR!$C$2+YEAR!$C$3-1)&amp;"       :="))</f>
        <v>1</v>
      </c>
      <c r="U1636">
        <f>IF(T1636&lt;1.1,T1636,IF(T1636&lt;YEAR!$C$2+YEAR!$C$3-2,T1636+1,(YEAR!$C$2+YEAR!$C$3-1)&amp;"       :="))</f>
        <v>1</v>
      </c>
      <c r="V1636">
        <f>IF(U1636&lt;1.1,U1636,IF(U1636&lt;YEAR!$C$2+YEAR!$C$3-2,U1636+1,(YEAR!$C$2+YEAR!$C$3-1)&amp;"       :="))</f>
        <v>1</v>
      </c>
      <c r="W1636">
        <f>IF(V1636&lt;1.1,V1636,IF(V1636&lt;YEAR!$C$2+YEAR!$C$3-2,V1636+1,(YEAR!$C$2+YEAR!$C$3-1)&amp;"       :="))</f>
        <v>1</v>
      </c>
      <c r="X1636">
        <f>IF(W1636&lt;1.1,W1636,IF(W1636&lt;YEAR!$C$2+YEAR!$C$3-2,W1636+1,(YEAR!$C$2+YEAR!$C$3-1)&amp;"       :="))</f>
        <v>1</v>
      </c>
      <c r="Y1636">
        <f>IF(X1636&lt;1.1,X1636,IF(X1636&lt;YEAR!$C$2+YEAR!$C$3-2,X1636+1,(YEAR!$C$2+YEAR!$C$3-1)&amp;"       :="))</f>
        <v>1</v>
      </c>
      <c r="Z1636">
        <f>IF(Y1636&lt;1.1,Y1636,IF(Y1636&lt;YEAR!$C$2+YEAR!$C$3-2,Y1636+1,(YEAR!$C$2+YEAR!$C$3-1)&amp;"       :="))</f>
        <v>1</v>
      </c>
      <c r="AA1636">
        <f>IF(Z1636&lt;1.1,Z1636,IF(Z1636&lt;YEAR!$C$2+YEAR!$C$3-2,Z1636+1,(YEAR!$C$2+YEAR!$C$3-1)&amp;"       :="))</f>
        <v>1</v>
      </c>
      <c r="AB1636">
        <f>IF(AA1636&lt;1.1,AA1636,IF(AA1636&lt;YEAR!$C$2+YEAR!$C$3-2,AA1636+1,(YEAR!$C$2+YEAR!$C$3-1)&amp;"       :="))</f>
        <v>1</v>
      </c>
      <c r="AC1636">
        <f>IF(AB1636&lt;1.1,AB1636,IF(AB1636&lt;YEAR!$C$2+YEAR!$C$3-2,AB1636+1,(YEAR!$C$2+YEAR!$C$3-1)&amp;"       :="))</f>
        <v>1</v>
      </c>
      <c r="AD1636">
        <f>IF(AC1636&lt;1.1,AC1636,IF(AC1636&lt;YEAR!$C$2+YEAR!$C$3-2,AC1636+1,(YEAR!$C$2+YEAR!$C$3-1)&amp;"       :="))</f>
        <v>1</v>
      </c>
      <c r="AE1636">
        <f>IF(AD1636&lt;1.1,AD1636,IF(AD1636&lt;YEAR!$C$2+YEAR!$C$3-2,AD1636+1,(YEAR!$C$2+YEAR!$C$3-1)&amp;"       :="))</f>
        <v>1</v>
      </c>
      <c r="AF1636">
        <f>IF(AE1636&lt;1.1,AE1636,IF(AE1636&lt;YEAR!$C$2+YEAR!$C$3-2,AE1636+1,(YEAR!$C$2+YEAR!$C$3-1)&amp;"       :="))</f>
        <v>1</v>
      </c>
      <c r="AG1636">
        <f>IF(AF1636&lt;1.1,AF1636,IF(AF1636&lt;YEAR!$C$2+YEAR!$C$3-2,AF1636+1,(YEAR!$C$2+YEAR!$C$3-1)&amp;"       :="))</f>
        <v>1</v>
      </c>
      <c r="AH1636">
        <f>IF(AG1636&lt;1.1,AG1636,IF(AG1636&lt;YEAR!$C$2+YEAR!$C$3-2,AG1636+1,(YEAR!$C$2+YEAR!$C$3-1)&amp;"       :="))</f>
        <v>1</v>
      </c>
      <c r="AI1636">
        <f>IF(AH1636&lt;1.1,AH1636,IF(AH1636&lt;YEAR!$C$2+YEAR!$C$3-2,AH1636+1,(YEAR!$C$2+YEAR!$C$3-1)&amp;"       :="))</f>
        <v>1</v>
      </c>
      <c r="AJ1636">
        <f>IF(AI1636&lt;1.1,AI1636,IF(AI1636&lt;YEAR!$C$2+YEAR!$C$3-2,AI1636+1,(YEAR!$C$2+YEAR!$C$3-1)&amp;"       :="))</f>
        <v>1</v>
      </c>
    </row>
    <row r="1637" spans="1:36">
      <c r="A1637">
        <f t="shared" ca="1" si="121"/>
        <v>40</v>
      </c>
      <c r="B1637" t="s">
        <v>51</v>
      </c>
      <c r="C1637" t="str">
        <f ca="1">IF(D1637="",OFFSET(AvailabilityFactor!A$1,A1637,0),C1636)</f>
        <v>D2HSF0969</v>
      </c>
      <c r="D1637" t="str" cm="1">
        <f t="array" aca="1" ref="D1637" ca="1">IF(D1636="",TS_DRC!$P$5,OFFSET(TS_DRC!P$5,RIGHT(D1636,2),0,TRUE))</f>
        <v>TS34</v>
      </c>
      <c r="E1637" t="str">
        <f t="shared" ca="1" si="122"/>
        <v>TS34</v>
      </c>
      <c r="F1637">
        <f>[3]Scenarios!$H$7</f>
        <v>1</v>
      </c>
      <c r="G1637">
        <f>IF(F1637&lt;1.1,F1637,IF(F1637&lt;YEAR!$C$2+YEAR!$C$3-2,F1637+1,(YEAR!$C$2+YEAR!$C$3-1)&amp;"       :="))</f>
        <v>1</v>
      </c>
      <c r="H1637">
        <f>IF(G1637&lt;1.1,G1637,IF(G1637&lt;YEAR!$C$2+YEAR!$C$3-2,G1637+1,(YEAR!$C$2+YEAR!$C$3-1)&amp;"       :="))</f>
        <v>1</v>
      </c>
      <c r="I1637">
        <f>IF(H1637&lt;1.1,H1637,IF(H1637&lt;YEAR!$C$2+YEAR!$C$3-2,H1637+1,(YEAR!$C$2+YEAR!$C$3-1)&amp;"       :="))</f>
        <v>1</v>
      </c>
      <c r="J1637">
        <f>IF(I1637&lt;1.1,I1637,IF(I1637&lt;YEAR!$C$2+YEAR!$C$3-2,I1637+1,(YEAR!$C$2+YEAR!$C$3-1)&amp;"       :="))</f>
        <v>1</v>
      </c>
      <c r="K1637">
        <f>IF(J1637&lt;1.1,J1637,IF(J1637&lt;YEAR!$C$2+YEAR!$C$3-2,J1637+1,(YEAR!$C$2+YEAR!$C$3-1)&amp;"       :="))</f>
        <v>1</v>
      </c>
      <c r="L1637">
        <f>IF(K1637&lt;1.1,K1637,IF(K1637&lt;YEAR!$C$2+YEAR!$C$3-2,K1637+1,(YEAR!$C$2+YEAR!$C$3-1)&amp;"       :="))</f>
        <v>1</v>
      </c>
      <c r="M1637">
        <f>IF(L1637&lt;1.1,L1637,IF(L1637&lt;YEAR!$C$2+YEAR!$C$3-2,L1637+1,(YEAR!$C$2+YEAR!$C$3-1)&amp;"       :="))</f>
        <v>1</v>
      </c>
      <c r="N1637">
        <f>IF(M1637&lt;1.1,M1637,IF(M1637&lt;YEAR!$C$2+YEAR!$C$3-2,M1637+1,(YEAR!$C$2+YEAR!$C$3-1)&amp;"       :="))</f>
        <v>1</v>
      </c>
      <c r="O1637">
        <f>IF(N1637&lt;1.1,N1637,IF(N1637&lt;YEAR!$C$2+YEAR!$C$3-2,N1637+1,(YEAR!$C$2+YEAR!$C$3-1)&amp;"       :="))</f>
        <v>1</v>
      </c>
      <c r="P1637">
        <f>IF(O1637&lt;1.1,O1637,IF(O1637&lt;YEAR!$C$2+YEAR!$C$3-2,O1637+1,(YEAR!$C$2+YEAR!$C$3-1)&amp;"       :="))</f>
        <v>1</v>
      </c>
      <c r="Q1637">
        <f>IF(P1637&lt;1.1,P1637,IF(P1637&lt;YEAR!$C$2+YEAR!$C$3-2,P1637+1,(YEAR!$C$2+YEAR!$C$3-1)&amp;"       :="))</f>
        <v>1</v>
      </c>
      <c r="R1637">
        <f>IF(Q1637&lt;1.1,Q1637,IF(Q1637&lt;YEAR!$C$2+YEAR!$C$3-2,Q1637+1,(YEAR!$C$2+YEAR!$C$3-1)&amp;"       :="))</f>
        <v>1</v>
      </c>
      <c r="S1637">
        <f>IF(R1637&lt;1.1,R1637,IF(R1637&lt;YEAR!$C$2+YEAR!$C$3-2,R1637+1,(YEAR!$C$2+YEAR!$C$3-1)&amp;"       :="))</f>
        <v>1</v>
      </c>
      <c r="T1637">
        <f>IF(S1637&lt;1.1,S1637,IF(S1637&lt;YEAR!$C$2+YEAR!$C$3-2,S1637+1,(YEAR!$C$2+YEAR!$C$3-1)&amp;"       :="))</f>
        <v>1</v>
      </c>
      <c r="U1637">
        <f>IF(T1637&lt;1.1,T1637,IF(T1637&lt;YEAR!$C$2+YEAR!$C$3-2,T1637+1,(YEAR!$C$2+YEAR!$C$3-1)&amp;"       :="))</f>
        <v>1</v>
      </c>
      <c r="V1637">
        <f>IF(U1637&lt;1.1,U1637,IF(U1637&lt;YEAR!$C$2+YEAR!$C$3-2,U1637+1,(YEAR!$C$2+YEAR!$C$3-1)&amp;"       :="))</f>
        <v>1</v>
      </c>
      <c r="W1637">
        <f>IF(V1637&lt;1.1,V1637,IF(V1637&lt;YEAR!$C$2+YEAR!$C$3-2,V1637+1,(YEAR!$C$2+YEAR!$C$3-1)&amp;"       :="))</f>
        <v>1</v>
      </c>
      <c r="X1637">
        <f>IF(W1637&lt;1.1,W1637,IF(W1637&lt;YEAR!$C$2+YEAR!$C$3-2,W1637+1,(YEAR!$C$2+YEAR!$C$3-1)&amp;"       :="))</f>
        <v>1</v>
      </c>
      <c r="Y1637">
        <f>IF(X1637&lt;1.1,X1637,IF(X1637&lt;YEAR!$C$2+YEAR!$C$3-2,X1637+1,(YEAR!$C$2+YEAR!$C$3-1)&amp;"       :="))</f>
        <v>1</v>
      </c>
      <c r="Z1637">
        <f>IF(Y1637&lt;1.1,Y1637,IF(Y1637&lt;YEAR!$C$2+YEAR!$C$3-2,Y1637+1,(YEAR!$C$2+YEAR!$C$3-1)&amp;"       :="))</f>
        <v>1</v>
      </c>
      <c r="AA1637">
        <f>IF(Z1637&lt;1.1,Z1637,IF(Z1637&lt;YEAR!$C$2+YEAR!$C$3-2,Z1637+1,(YEAR!$C$2+YEAR!$C$3-1)&amp;"       :="))</f>
        <v>1</v>
      </c>
      <c r="AB1637">
        <f>IF(AA1637&lt;1.1,AA1637,IF(AA1637&lt;YEAR!$C$2+YEAR!$C$3-2,AA1637+1,(YEAR!$C$2+YEAR!$C$3-1)&amp;"       :="))</f>
        <v>1</v>
      </c>
      <c r="AC1637">
        <f>IF(AB1637&lt;1.1,AB1637,IF(AB1637&lt;YEAR!$C$2+YEAR!$C$3-2,AB1637+1,(YEAR!$C$2+YEAR!$C$3-1)&amp;"       :="))</f>
        <v>1</v>
      </c>
      <c r="AD1637">
        <f>IF(AC1637&lt;1.1,AC1637,IF(AC1637&lt;YEAR!$C$2+YEAR!$C$3-2,AC1637+1,(YEAR!$C$2+YEAR!$C$3-1)&amp;"       :="))</f>
        <v>1</v>
      </c>
      <c r="AE1637">
        <f>IF(AD1637&lt;1.1,AD1637,IF(AD1637&lt;YEAR!$C$2+YEAR!$C$3-2,AD1637+1,(YEAR!$C$2+YEAR!$C$3-1)&amp;"       :="))</f>
        <v>1</v>
      </c>
      <c r="AF1637">
        <f>IF(AE1637&lt;1.1,AE1637,IF(AE1637&lt;YEAR!$C$2+YEAR!$C$3-2,AE1637+1,(YEAR!$C$2+YEAR!$C$3-1)&amp;"       :="))</f>
        <v>1</v>
      </c>
      <c r="AG1637">
        <f>IF(AF1637&lt;1.1,AF1637,IF(AF1637&lt;YEAR!$C$2+YEAR!$C$3-2,AF1637+1,(YEAR!$C$2+YEAR!$C$3-1)&amp;"       :="))</f>
        <v>1</v>
      </c>
      <c r="AH1637">
        <f>IF(AG1637&lt;1.1,AG1637,IF(AG1637&lt;YEAR!$C$2+YEAR!$C$3-2,AG1637+1,(YEAR!$C$2+YEAR!$C$3-1)&amp;"       :="))</f>
        <v>1</v>
      </c>
      <c r="AI1637">
        <f>IF(AH1637&lt;1.1,AH1637,IF(AH1637&lt;YEAR!$C$2+YEAR!$C$3-2,AH1637+1,(YEAR!$C$2+YEAR!$C$3-1)&amp;"       :="))</f>
        <v>1</v>
      </c>
      <c r="AJ1637">
        <f>IF(AI1637&lt;1.1,AI1637,IF(AI1637&lt;YEAR!$C$2+YEAR!$C$3-2,AI1637+1,(YEAR!$C$2+YEAR!$C$3-1)&amp;"       :="))</f>
        <v>1</v>
      </c>
    </row>
    <row r="1638" spans="1:36">
      <c r="A1638">
        <f t="shared" ca="1" si="121"/>
        <v>40</v>
      </c>
      <c r="B1638" t="s">
        <v>51</v>
      </c>
      <c r="C1638" t="str">
        <f ca="1">IF(D1638="",OFFSET(AvailabilityFactor!A$1,A1638,0),C1637)</f>
        <v>D2HSF0969</v>
      </c>
      <c r="D1638" t="str" cm="1">
        <f t="array" aca="1" ref="D1638" ca="1">IF(D1637="",TS_DRC!$P$5,OFFSET(TS_DRC!P$5,RIGHT(D1637,2),0,TRUE))</f>
        <v>TS35</v>
      </c>
      <c r="E1638" t="str">
        <f t="shared" ca="1" si="122"/>
        <v>TS35</v>
      </c>
      <c r="F1638">
        <f>[3]Scenarios!$H$7</f>
        <v>1</v>
      </c>
      <c r="G1638">
        <f>IF(F1638&lt;1.1,F1638,IF(F1638&lt;YEAR!$C$2+YEAR!$C$3-2,F1638+1,(YEAR!$C$2+YEAR!$C$3-1)&amp;"       :="))</f>
        <v>1</v>
      </c>
      <c r="H1638">
        <f>IF(G1638&lt;1.1,G1638,IF(G1638&lt;YEAR!$C$2+YEAR!$C$3-2,G1638+1,(YEAR!$C$2+YEAR!$C$3-1)&amp;"       :="))</f>
        <v>1</v>
      </c>
      <c r="I1638">
        <f>IF(H1638&lt;1.1,H1638,IF(H1638&lt;YEAR!$C$2+YEAR!$C$3-2,H1638+1,(YEAR!$C$2+YEAR!$C$3-1)&amp;"       :="))</f>
        <v>1</v>
      </c>
      <c r="J1638">
        <f>IF(I1638&lt;1.1,I1638,IF(I1638&lt;YEAR!$C$2+YEAR!$C$3-2,I1638+1,(YEAR!$C$2+YEAR!$C$3-1)&amp;"       :="))</f>
        <v>1</v>
      </c>
      <c r="K1638">
        <f>IF(J1638&lt;1.1,J1638,IF(J1638&lt;YEAR!$C$2+YEAR!$C$3-2,J1638+1,(YEAR!$C$2+YEAR!$C$3-1)&amp;"       :="))</f>
        <v>1</v>
      </c>
      <c r="L1638">
        <f>IF(K1638&lt;1.1,K1638,IF(K1638&lt;YEAR!$C$2+YEAR!$C$3-2,K1638+1,(YEAR!$C$2+YEAR!$C$3-1)&amp;"       :="))</f>
        <v>1</v>
      </c>
      <c r="M1638">
        <f>IF(L1638&lt;1.1,L1638,IF(L1638&lt;YEAR!$C$2+YEAR!$C$3-2,L1638+1,(YEAR!$C$2+YEAR!$C$3-1)&amp;"       :="))</f>
        <v>1</v>
      </c>
      <c r="N1638">
        <f>IF(M1638&lt;1.1,M1638,IF(M1638&lt;YEAR!$C$2+YEAR!$C$3-2,M1638+1,(YEAR!$C$2+YEAR!$C$3-1)&amp;"       :="))</f>
        <v>1</v>
      </c>
      <c r="O1638">
        <f>IF(N1638&lt;1.1,N1638,IF(N1638&lt;YEAR!$C$2+YEAR!$C$3-2,N1638+1,(YEAR!$C$2+YEAR!$C$3-1)&amp;"       :="))</f>
        <v>1</v>
      </c>
      <c r="P1638">
        <f>IF(O1638&lt;1.1,O1638,IF(O1638&lt;YEAR!$C$2+YEAR!$C$3-2,O1638+1,(YEAR!$C$2+YEAR!$C$3-1)&amp;"       :="))</f>
        <v>1</v>
      </c>
      <c r="Q1638">
        <f>IF(P1638&lt;1.1,P1638,IF(P1638&lt;YEAR!$C$2+YEAR!$C$3-2,P1638+1,(YEAR!$C$2+YEAR!$C$3-1)&amp;"       :="))</f>
        <v>1</v>
      </c>
      <c r="R1638">
        <f>IF(Q1638&lt;1.1,Q1638,IF(Q1638&lt;YEAR!$C$2+YEAR!$C$3-2,Q1638+1,(YEAR!$C$2+YEAR!$C$3-1)&amp;"       :="))</f>
        <v>1</v>
      </c>
      <c r="S1638">
        <f>IF(R1638&lt;1.1,R1638,IF(R1638&lt;YEAR!$C$2+YEAR!$C$3-2,R1638+1,(YEAR!$C$2+YEAR!$C$3-1)&amp;"       :="))</f>
        <v>1</v>
      </c>
      <c r="T1638">
        <f>IF(S1638&lt;1.1,S1638,IF(S1638&lt;YEAR!$C$2+YEAR!$C$3-2,S1638+1,(YEAR!$C$2+YEAR!$C$3-1)&amp;"       :="))</f>
        <v>1</v>
      </c>
      <c r="U1638">
        <f>IF(T1638&lt;1.1,T1638,IF(T1638&lt;YEAR!$C$2+YEAR!$C$3-2,T1638+1,(YEAR!$C$2+YEAR!$C$3-1)&amp;"       :="))</f>
        <v>1</v>
      </c>
      <c r="V1638">
        <f>IF(U1638&lt;1.1,U1638,IF(U1638&lt;YEAR!$C$2+YEAR!$C$3-2,U1638+1,(YEAR!$C$2+YEAR!$C$3-1)&amp;"       :="))</f>
        <v>1</v>
      </c>
      <c r="W1638">
        <f>IF(V1638&lt;1.1,V1638,IF(V1638&lt;YEAR!$C$2+YEAR!$C$3-2,V1638+1,(YEAR!$C$2+YEAR!$C$3-1)&amp;"       :="))</f>
        <v>1</v>
      </c>
      <c r="X1638">
        <f>IF(W1638&lt;1.1,W1638,IF(W1638&lt;YEAR!$C$2+YEAR!$C$3-2,W1638+1,(YEAR!$C$2+YEAR!$C$3-1)&amp;"       :="))</f>
        <v>1</v>
      </c>
      <c r="Y1638">
        <f>IF(X1638&lt;1.1,X1638,IF(X1638&lt;YEAR!$C$2+YEAR!$C$3-2,X1638+1,(YEAR!$C$2+YEAR!$C$3-1)&amp;"       :="))</f>
        <v>1</v>
      </c>
      <c r="Z1638">
        <f>IF(Y1638&lt;1.1,Y1638,IF(Y1638&lt;YEAR!$C$2+YEAR!$C$3-2,Y1638+1,(YEAR!$C$2+YEAR!$C$3-1)&amp;"       :="))</f>
        <v>1</v>
      </c>
      <c r="AA1638">
        <f>IF(Z1638&lt;1.1,Z1638,IF(Z1638&lt;YEAR!$C$2+YEAR!$C$3-2,Z1638+1,(YEAR!$C$2+YEAR!$C$3-1)&amp;"       :="))</f>
        <v>1</v>
      </c>
      <c r="AB1638">
        <f>IF(AA1638&lt;1.1,AA1638,IF(AA1638&lt;YEAR!$C$2+YEAR!$C$3-2,AA1638+1,(YEAR!$C$2+YEAR!$C$3-1)&amp;"       :="))</f>
        <v>1</v>
      </c>
      <c r="AC1638">
        <f>IF(AB1638&lt;1.1,AB1638,IF(AB1638&lt;YEAR!$C$2+YEAR!$C$3-2,AB1638+1,(YEAR!$C$2+YEAR!$C$3-1)&amp;"       :="))</f>
        <v>1</v>
      </c>
      <c r="AD1638">
        <f>IF(AC1638&lt;1.1,AC1638,IF(AC1638&lt;YEAR!$C$2+YEAR!$C$3-2,AC1638+1,(YEAR!$C$2+YEAR!$C$3-1)&amp;"       :="))</f>
        <v>1</v>
      </c>
      <c r="AE1638">
        <f>IF(AD1638&lt;1.1,AD1638,IF(AD1638&lt;YEAR!$C$2+YEAR!$C$3-2,AD1638+1,(YEAR!$C$2+YEAR!$C$3-1)&amp;"       :="))</f>
        <v>1</v>
      </c>
      <c r="AF1638">
        <f>IF(AE1638&lt;1.1,AE1638,IF(AE1638&lt;YEAR!$C$2+YEAR!$C$3-2,AE1638+1,(YEAR!$C$2+YEAR!$C$3-1)&amp;"       :="))</f>
        <v>1</v>
      </c>
      <c r="AG1638">
        <f>IF(AF1638&lt;1.1,AF1638,IF(AF1638&lt;YEAR!$C$2+YEAR!$C$3-2,AF1638+1,(YEAR!$C$2+YEAR!$C$3-1)&amp;"       :="))</f>
        <v>1</v>
      </c>
      <c r="AH1638">
        <f>IF(AG1638&lt;1.1,AG1638,IF(AG1638&lt;YEAR!$C$2+YEAR!$C$3-2,AG1638+1,(YEAR!$C$2+YEAR!$C$3-1)&amp;"       :="))</f>
        <v>1</v>
      </c>
      <c r="AI1638">
        <f>IF(AH1638&lt;1.1,AH1638,IF(AH1638&lt;YEAR!$C$2+YEAR!$C$3-2,AH1638+1,(YEAR!$C$2+YEAR!$C$3-1)&amp;"       :="))</f>
        <v>1</v>
      </c>
      <c r="AJ1638">
        <f>IF(AI1638&lt;1.1,AI1638,IF(AI1638&lt;YEAR!$C$2+YEAR!$C$3-2,AI1638+1,(YEAR!$C$2+YEAR!$C$3-1)&amp;"       :="))</f>
        <v>1</v>
      </c>
    </row>
    <row r="1639" spans="1:36">
      <c r="A1639">
        <f t="shared" ca="1" si="121"/>
        <v>40</v>
      </c>
      <c r="B1639" t="s">
        <v>51</v>
      </c>
      <c r="C1639" t="str">
        <f ca="1">IF(D1639="",OFFSET(AvailabilityFactor!A$1,A1639,0),C1638)</f>
        <v>D2HSF0969</v>
      </c>
      <c r="D1639" t="str" cm="1">
        <f t="array" aca="1" ref="D1639" ca="1">IF(D1638="",TS_DRC!$P$5,OFFSET(TS_DRC!P$5,RIGHT(D1638,2),0,TRUE))</f>
        <v>TS36</v>
      </c>
      <c r="E1639" t="str">
        <f t="shared" ca="1" si="122"/>
        <v>TS36</v>
      </c>
      <c r="F1639">
        <f>[3]Scenarios!$H$7</f>
        <v>1</v>
      </c>
      <c r="G1639">
        <f>IF(F1639&lt;1.1,F1639,IF(F1639&lt;YEAR!$C$2+YEAR!$C$3-2,F1639+1,(YEAR!$C$2+YEAR!$C$3-1)&amp;"       :="))</f>
        <v>1</v>
      </c>
      <c r="H1639">
        <f>IF(G1639&lt;1.1,G1639,IF(G1639&lt;YEAR!$C$2+YEAR!$C$3-2,G1639+1,(YEAR!$C$2+YEAR!$C$3-1)&amp;"       :="))</f>
        <v>1</v>
      </c>
      <c r="I1639">
        <f>IF(H1639&lt;1.1,H1639,IF(H1639&lt;YEAR!$C$2+YEAR!$C$3-2,H1639+1,(YEAR!$C$2+YEAR!$C$3-1)&amp;"       :="))</f>
        <v>1</v>
      </c>
      <c r="J1639">
        <f>IF(I1639&lt;1.1,I1639,IF(I1639&lt;YEAR!$C$2+YEAR!$C$3-2,I1639+1,(YEAR!$C$2+YEAR!$C$3-1)&amp;"       :="))</f>
        <v>1</v>
      </c>
      <c r="K1639">
        <f>IF(J1639&lt;1.1,J1639,IF(J1639&lt;YEAR!$C$2+YEAR!$C$3-2,J1639+1,(YEAR!$C$2+YEAR!$C$3-1)&amp;"       :="))</f>
        <v>1</v>
      </c>
      <c r="L1639">
        <f>IF(K1639&lt;1.1,K1639,IF(K1639&lt;YEAR!$C$2+YEAR!$C$3-2,K1639+1,(YEAR!$C$2+YEAR!$C$3-1)&amp;"       :="))</f>
        <v>1</v>
      </c>
      <c r="M1639">
        <f>IF(L1639&lt;1.1,L1639,IF(L1639&lt;YEAR!$C$2+YEAR!$C$3-2,L1639+1,(YEAR!$C$2+YEAR!$C$3-1)&amp;"       :="))</f>
        <v>1</v>
      </c>
      <c r="N1639">
        <f>IF(M1639&lt;1.1,M1639,IF(M1639&lt;YEAR!$C$2+YEAR!$C$3-2,M1639+1,(YEAR!$C$2+YEAR!$C$3-1)&amp;"       :="))</f>
        <v>1</v>
      </c>
      <c r="O1639">
        <f>IF(N1639&lt;1.1,N1639,IF(N1639&lt;YEAR!$C$2+YEAR!$C$3-2,N1639+1,(YEAR!$C$2+YEAR!$C$3-1)&amp;"       :="))</f>
        <v>1</v>
      </c>
      <c r="P1639">
        <f>IF(O1639&lt;1.1,O1639,IF(O1639&lt;YEAR!$C$2+YEAR!$C$3-2,O1639+1,(YEAR!$C$2+YEAR!$C$3-1)&amp;"       :="))</f>
        <v>1</v>
      </c>
      <c r="Q1639">
        <f>IF(P1639&lt;1.1,P1639,IF(P1639&lt;YEAR!$C$2+YEAR!$C$3-2,P1639+1,(YEAR!$C$2+YEAR!$C$3-1)&amp;"       :="))</f>
        <v>1</v>
      </c>
      <c r="R1639">
        <f>IF(Q1639&lt;1.1,Q1639,IF(Q1639&lt;YEAR!$C$2+YEAR!$C$3-2,Q1639+1,(YEAR!$C$2+YEAR!$C$3-1)&amp;"       :="))</f>
        <v>1</v>
      </c>
      <c r="S1639">
        <f>IF(R1639&lt;1.1,R1639,IF(R1639&lt;YEAR!$C$2+YEAR!$C$3-2,R1639+1,(YEAR!$C$2+YEAR!$C$3-1)&amp;"       :="))</f>
        <v>1</v>
      </c>
      <c r="T1639">
        <f>IF(S1639&lt;1.1,S1639,IF(S1639&lt;YEAR!$C$2+YEAR!$C$3-2,S1639+1,(YEAR!$C$2+YEAR!$C$3-1)&amp;"       :="))</f>
        <v>1</v>
      </c>
      <c r="U1639">
        <f>IF(T1639&lt;1.1,T1639,IF(T1639&lt;YEAR!$C$2+YEAR!$C$3-2,T1639+1,(YEAR!$C$2+YEAR!$C$3-1)&amp;"       :="))</f>
        <v>1</v>
      </c>
      <c r="V1639">
        <f>IF(U1639&lt;1.1,U1639,IF(U1639&lt;YEAR!$C$2+YEAR!$C$3-2,U1639+1,(YEAR!$C$2+YEAR!$C$3-1)&amp;"       :="))</f>
        <v>1</v>
      </c>
      <c r="W1639">
        <f>IF(V1639&lt;1.1,V1639,IF(V1639&lt;YEAR!$C$2+YEAR!$C$3-2,V1639+1,(YEAR!$C$2+YEAR!$C$3-1)&amp;"       :="))</f>
        <v>1</v>
      </c>
      <c r="X1639">
        <f>IF(W1639&lt;1.1,W1639,IF(W1639&lt;YEAR!$C$2+YEAR!$C$3-2,W1639+1,(YEAR!$C$2+YEAR!$C$3-1)&amp;"       :="))</f>
        <v>1</v>
      </c>
      <c r="Y1639">
        <f>IF(X1639&lt;1.1,X1639,IF(X1639&lt;YEAR!$C$2+YEAR!$C$3-2,X1639+1,(YEAR!$C$2+YEAR!$C$3-1)&amp;"       :="))</f>
        <v>1</v>
      </c>
      <c r="Z1639">
        <f>IF(Y1639&lt;1.1,Y1639,IF(Y1639&lt;YEAR!$C$2+YEAR!$C$3-2,Y1639+1,(YEAR!$C$2+YEAR!$C$3-1)&amp;"       :="))</f>
        <v>1</v>
      </c>
      <c r="AA1639">
        <f>IF(Z1639&lt;1.1,Z1639,IF(Z1639&lt;YEAR!$C$2+YEAR!$C$3-2,Z1639+1,(YEAR!$C$2+YEAR!$C$3-1)&amp;"       :="))</f>
        <v>1</v>
      </c>
      <c r="AB1639">
        <f>IF(AA1639&lt;1.1,AA1639,IF(AA1639&lt;YEAR!$C$2+YEAR!$C$3-2,AA1639+1,(YEAR!$C$2+YEAR!$C$3-1)&amp;"       :="))</f>
        <v>1</v>
      </c>
      <c r="AC1639">
        <f>IF(AB1639&lt;1.1,AB1639,IF(AB1639&lt;YEAR!$C$2+YEAR!$C$3-2,AB1639+1,(YEAR!$C$2+YEAR!$C$3-1)&amp;"       :="))</f>
        <v>1</v>
      </c>
      <c r="AD1639">
        <f>IF(AC1639&lt;1.1,AC1639,IF(AC1639&lt;YEAR!$C$2+YEAR!$C$3-2,AC1639+1,(YEAR!$C$2+YEAR!$C$3-1)&amp;"       :="))</f>
        <v>1</v>
      </c>
      <c r="AE1639">
        <f>IF(AD1639&lt;1.1,AD1639,IF(AD1639&lt;YEAR!$C$2+YEAR!$C$3-2,AD1639+1,(YEAR!$C$2+YEAR!$C$3-1)&amp;"       :="))</f>
        <v>1</v>
      </c>
      <c r="AF1639">
        <f>IF(AE1639&lt;1.1,AE1639,IF(AE1639&lt;YEAR!$C$2+YEAR!$C$3-2,AE1639+1,(YEAR!$C$2+YEAR!$C$3-1)&amp;"       :="))</f>
        <v>1</v>
      </c>
      <c r="AG1639">
        <f>IF(AF1639&lt;1.1,AF1639,IF(AF1639&lt;YEAR!$C$2+YEAR!$C$3-2,AF1639+1,(YEAR!$C$2+YEAR!$C$3-1)&amp;"       :="))</f>
        <v>1</v>
      </c>
      <c r="AH1639">
        <f>IF(AG1639&lt;1.1,AG1639,IF(AG1639&lt;YEAR!$C$2+YEAR!$C$3-2,AG1639+1,(YEAR!$C$2+YEAR!$C$3-1)&amp;"       :="))</f>
        <v>1</v>
      </c>
      <c r="AI1639">
        <f>IF(AH1639&lt;1.1,AH1639,IF(AH1639&lt;YEAR!$C$2+YEAR!$C$3-2,AH1639+1,(YEAR!$C$2+YEAR!$C$3-1)&amp;"       :="))</f>
        <v>1</v>
      </c>
      <c r="AJ1639">
        <f>IF(AI1639&lt;1.1,AI1639,IF(AI1639&lt;YEAR!$C$2+YEAR!$C$3-2,AI1639+1,(YEAR!$C$2+YEAR!$C$3-1)&amp;"       :="))</f>
        <v>1</v>
      </c>
    </row>
    <row r="1640" spans="1:36">
      <c r="A1640">
        <f t="shared" ca="1" si="121"/>
        <v>40</v>
      </c>
      <c r="B1640" t="s">
        <v>51</v>
      </c>
      <c r="C1640" t="str">
        <f ca="1">IF(D1640="",OFFSET(AvailabilityFactor!A$1,A1640,0),C1639)</f>
        <v>D2HSF0969</v>
      </c>
      <c r="D1640" t="str" cm="1">
        <f t="array" aca="1" ref="D1640" ca="1">IF(D1639="",TS_DRC!$P$5,OFFSET(TS_DRC!P$5,RIGHT(D1639,2),0,TRUE))</f>
        <v>TS37</v>
      </c>
      <c r="E1640" t="str">
        <f t="shared" ca="1" si="122"/>
        <v>TS37</v>
      </c>
      <c r="F1640">
        <f>[3]Scenarios!$H$7</f>
        <v>1</v>
      </c>
      <c r="G1640">
        <f>IF(F1640&lt;1.1,F1640,IF(F1640&lt;YEAR!$C$2+YEAR!$C$3-2,F1640+1,(YEAR!$C$2+YEAR!$C$3-1)&amp;"       :="))</f>
        <v>1</v>
      </c>
      <c r="H1640">
        <f>IF(G1640&lt;1.1,G1640,IF(G1640&lt;YEAR!$C$2+YEAR!$C$3-2,G1640+1,(YEAR!$C$2+YEAR!$C$3-1)&amp;"       :="))</f>
        <v>1</v>
      </c>
      <c r="I1640">
        <f>IF(H1640&lt;1.1,H1640,IF(H1640&lt;YEAR!$C$2+YEAR!$C$3-2,H1640+1,(YEAR!$C$2+YEAR!$C$3-1)&amp;"       :="))</f>
        <v>1</v>
      </c>
      <c r="J1640">
        <f>IF(I1640&lt;1.1,I1640,IF(I1640&lt;YEAR!$C$2+YEAR!$C$3-2,I1640+1,(YEAR!$C$2+YEAR!$C$3-1)&amp;"       :="))</f>
        <v>1</v>
      </c>
      <c r="K1640">
        <f>IF(J1640&lt;1.1,J1640,IF(J1640&lt;YEAR!$C$2+YEAR!$C$3-2,J1640+1,(YEAR!$C$2+YEAR!$C$3-1)&amp;"       :="))</f>
        <v>1</v>
      </c>
      <c r="L1640">
        <f>IF(K1640&lt;1.1,K1640,IF(K1640&lt;YEAR!$C$2+YEAR!$C$3-2,K1640+1,(YEAR!$C$2+YEAR!$C$3-1)&amp;"       :="))</f>
        <v>1</v>
      </c>
      <c r="M1640">
        <f>IF(L1640&lt;1.1,L1640,IF(L1640&lt;YEAR!$C$2+YEAR!$C$3-2,L1640+1,(YEAR!$C$2+YEAR!$C$3-1)&amp;"       :="))</f>
        <v>1</v>
      </c>
      <c r="N1640">
        <f>IF(M1640&lt;1.1,M1640,IF(M1640&lt;YEAR!$C$2+YEAR!$C$3-2,M1640+1,(YEAR!$C$2+YEAR!$C$3-1)&amp;"       :="))</f>
        <v>1</v>
      </c>
      <c r="O1640">
        <f>IF(N1640&lt;1.1,N1640,IF(N1640&lt;YEAR!$C$2+YEAR!$C$3-2,N1640+1,(YEAR!$C$2+YEAR!$C$3-1)&amp;"       :="))</f>
        <v>1</v>
      </c>
      <c r="P1640">
        <f>IF(O1640&lt;1.1,O1640,IF(O1640&lt;YEAR!$C$2+YEAR!$C$3-2,O1640+1,(YEAR!$C$2+YEAR!$C$3-1)&amp;"       :="))</f>
        <v>1</v>
      </c>
      <c r="Q1640">
        <f>IF(P1640&lt;1.1,P1640,IF(P1640&lt;YEAR!$C$2+YEAR!$C$3-2,P1640+1,(YEAR!$C$2+YEAR!$C$3-1)&amp;"       :="))</f>
        <v>1</v>
      </c>
      <c r="R1640">
        <f>IF(Q1640&lt;1.1,Q1640,IF(Q1640&lt;YEAR!$C$2+YEAR!$C$3-2,Q1640+1,(YEAR!$C$2+YEAR!$C$3-1)&amp;"       :="))</f>
        <v>1</v>
      </c>
      <c r="S1640">
        <f>IF(R1640&lt;1.1,R1640,IF(R1640&lt;YEAR!$C$2+YEAR!$C$3-2,R1640+1,(YEAR!$C$2+YEAR!$C$3-1)&amp;"       :="))</f>
        <v>1</v>
      </c>
      <c r="T1640">
        <f>IF(S1640&lt;1.1,S1640,IF(S1640&lt;YEAR!$C$2+YEAR!$C$3-2,S1640+1,(YEAR!$C$2+YEAR!$C$3-1)&amp;"       :="))</f>
        <v>1</v>
      </c>
      <c r="U1640">
        <f>IF(T1640&lt;1.1,T1640,IF(T1640&lt;YEAR!$C$2+YEAR!$C$3-2,T1640+1,(YEAR!$C$2+YEAR!$C$3-1)&amp;"       :="))</f>
        <v>1</v>
      </c>
      <c r="V1640">
        <f>IF(U1640&lt;1.1,U1640,IF(U1640&lt;YEAR!$C$2+YEAR!$C$3-2,U1640+1,(YEAR!$C$2+YEAR!$C$3-1)&amp;"       :="))</f>
        <v>1</v>
      </c>
      <c r="W1640">
        <f>IF(V1640&lt;1.1,V1640,IF(V1640&lt;YEAR!$C$2+YEAR!$C$3-2,V1640+1,(YEAR!$C$2+YEAR!$C$3-1)&amp;"       :="))</f>
        <v>1</v>
      </c>
      <c r="X1640">
        <f>IF(W1640&lt;1.1,W1640,IF(W1640&lt;YEAR!$C$2+YEAR!$C$3-2,W1640+1,(YEAR!$C$2+YEAR!$C$3-1)&amp;"       :="))</f>
        <v>1</v>
      </c>
      <c r="Y1640">
        <f>IF(X1640&lt;1.1,X1640,IF(X1640&lt;YEAR!$C$2+YEAR!$C$3-2,X1640+1,(YEAR!$C$2+YEAR!$C$3-1)&amp;"       :="))</f>
        <v>1</v>
      </c>
      <c r="Z1640">
        <f>IF(Y1640&lt;1.1,Y1640,IF(Y1640&lt;YEAR!$C$2+YEAR!$C$3-2,Y1640+1,(YEAR!$C$2+YEAR!$C$3-1)&amp;"       :="))</f>
        <v>1</v>
      </c>
      <c r="AA1640">
        <f>IF(Z1640&lt;1.1,Z1640,IF(Z1640&lt;YEAR!$C$2+YEAR!$C$3-2,Z1640+1,(YEAR!$C$2+YEAR!$C$3-1)&amp;"       :="))</f>
        <v>1</v>
      </c>
      <c r="AB1640">
        <f>IF(AA1640&lt;1.1,AA1640,IF(AA1640&lt;YEAR!$C$2+YEAR!$C$3-2,AA1640+1,(YEAR!$C$2+YEAR!$C$3-1)&amp;"       :="))</f>
        <v>1</v>
      </c>
      <c r="AC1640">
        <f>IF(AB1640&lt;1.1,AB1640,IF(AB1640&lt;YEAR!$C$2+YEAR!$C$3-2,AB1640+1,(YEAR!$C$2+YEAR!$C$3-1)&amp;"       :="))</f>
        <v>1</v>
      </c>
      <c r="AD1640">
        <f>IF(AC1640&lt;1.1,AC1640,IF(AC1640&lt;YEAR!$C$2+YEAR!$C$3-2,AC1640+1,(YEAR!$C$2+YEAR!$C$3-1)&amp;"       :="))</f>
        <v>1</v>
      </c>
      <c r="AE1640">
        <f>IF(AD1640&lt;1.1,AD1640,IF(AD1640&lt;YEAR!$C$2+YEAR!$C$3-2,AD1640+1,(YEAR!$C$2+YEAR!$C$3-1)&amp;"       :="))</f>
        <v>1</v>
      </c>
      <c r="AF1640">
        <f>IF(AE1640&lt;1.1,AE1640,IF(AE1640&lt;YEAR!$C$2+YEAR!$C$3-2,AE1640+1,(YEAR!$C$2+YEAR!$C$3-1)&amp;"       :="))</f>
        <v>1</v>
      </c>
      <c r="AG1640">
        <f>IF(AF1640&lt;1.1,AF1640,IF(AF1640&lt;YEAR!$C$2+YEAR!$C$3-2,AF1640+1,(YEAR!$C$2+YEAR!$C$3-1)&amp;"       :="))</f>
        <v>1</v>
      </c>
      <c r="AH1640">
        <f>IF(AG1640&lt;1.1,AG1640,IF(AG1640&lt;YEAR!$C$2+YEAR!$C$3-2,AG1640+1,(YEAR!$C$2+YEAR!$C$3-1)&amp;"       :="))</f>
        <v>1</v>
      </c>
      <c r="AI1640">
        <f>IF(AH1640&lt;1.1,AH1640,IF(AH1640&lt;YEAR!$C$2+YEAR!$C$3-2,AH1640+1,(YEAR!$C$2+YEAR!$C$3-1)&amp;"       :="))</f>
        <v>1</v>
      </c>
      <c r="AJ1640">
        <f>IF(AI1640&lt;1.1,AI1640,IF(AI1640&lt;YEAR!$C$2+YEAR!$C$3-2,AI1640+1,(YEAR!$C$2+YEAR!$C$3-1)&amp;"       :="))</f>
        <v>1</v>
      </c>
    </row>
    <row r="1641" spans="1:36">
      <c r="A1641">
        <f t="shared" ca="1" si="121"/>
        <v>40</v>
      </c>
      <c r="B1641" t="s">
        <v>51</v>
      </c>
      <c r="C1641" t="str">
        <f ca="1">IF(D1641="",OFFSET(AvailabilityFactor!A$1,A1641,0),C1640)</f>
        <v>D2HSF0969</v>
      </c>
      <c r="D1641" t="str" cm="1">
        <f t="array" aca="1" ref="D1641" ca="1">IF(D1640="",TS_DRC!$P$5,OFFSET(TS_DRC!P$5,RIGHT(D1640,2),0,TRUE))</f>
        <v>TS38</v>
      </c>
      <c r="E1641" t="str">
        <f t="shared" ca="1" si="122"/>
        <v>TS38</v>
      </c>
      <c r="F1641">
        <f>[3]Scenarios!$H$7</f>
        <v>1</v>
      </c>
      <c r="G1641">
        <f>IF(F1641&lt;1.1,F1641,IF(F1641&lt;YEAR!$C$2+YEAR!$C$3-2,F1641+1,(YEAR!$C$2+YEAR!$C$3-1)&amp;"       :="))</f>
        <v>1</v>
      </c>
      <c r="H1641">
        <f>IF(G1641&lt;1.1,G1641,IF(G1641&lt;YEAR!$C$2+YEAR!$C$3-2,G1641+1,(YEAR!$C$2+YEAR!$C$3-1)&amp;"       :="))</f>
        <v>1</v>
      </c>
      <c r="I1641">
        <f>IF(H1641&lt;1.1,H1641,IF(H1641&lt;YEAR!$C$2+YEAR!$C$3-2,H1641+1,(YEAR!$C$2+YEAR!$C$3-1)&amp;"       :="))</f>
        <v>1</v>
      </c>
      <c r="J1641">
        <f>IF(I1641&lt;1.1,I1641,IF(I1641&lt;YEAR!$C$2+YEAR!$C$3-2,I1641+1,(YEAR!$C$2+YEAR!$C$3-1)&amp;"       :="))</f>
        <v>1</v>
      </c>
      <c r="K1641">
        <f>IF(J1641&lt;1.1,J1641,IF(J1641&lt;YEAR!$C$2+YEAR!$C$3-2,J1641+1,(YEAR!$C$2+YEAR!$C$3-1)&amp;"       :="))</f>
        <v>1</v>
      </c>
      <c r="L1641">
        <f>IF(K1641&lt;1.1,K1641,IF(K1641&lt;YEAR!$C$2+YEAR!$C$3-2,K1641+1,(YEAR!$C$2+YEAR!$C$3-1)&amp;"       :="))</f>
        <v>1</v>
      </c>
      <c r="M1641">
        <f>IF(L1641&lt;1.1,L1641,IF(L1641&lt;YEAR!$C$2+YEAR!$C$3-2,L1641+1,(YEAR!$C$2+YEAR!$C$3-1)&amp;"       :="))</f>
        <v>1</v>
      </c>
      <c r="N1641">
        <f>IF(M1641&lt;1.1,M1641,IF(M1641&lt;YEAR!$C$2+YEAR!$C$3-2,M1641+1,(YEAR!$C$2+YEAR!$C$3-1)&amp;"       :="))</f>
        <v>1</v>
      </c>
      <c r="O1641">
        <f>IF(N1641&lt;1.1,N1641,IF(N1641&lt;YEAR!$C$2+YEAR!$C$3-2,N1641+1,(YEAR!$C$2+YEAR!$C$3-1)&amp;"       :="))</f>
        <v>1</v>
      </c>
      <c r="P1641">
        <f>IF(O1641&lt;1.1,O1641,IF(O1641&lt;YEAR!$C$2+YEAR!$C$3-2,O1641+1,(YEAR!$C$2+YEAR!$C$3-1)&amp;"       :="))</f>
        <v>1</v>
      </c>
      <c r="Q1641">
        <f>IF(P1641&lt;1.1,P1641,IF(P1641&lt;YEAR!$C$2+YEAR!$C$3-2,P1641+1,(YEAR!$C$2+YEAR!$C$3-1)&amp;"       :="))</f>
        <v>1</v>
      </c>
      <c r="R1641">
        <f>IF(Q1641&lt;1.1,Q1641,IF(Q1641&lt;YEAR!$C$2+YEAR!$C$3-2,Q1641+1,(YEAR!$C$2+YEAR!$C$3-1)&amp;"       :="))</f>
        <v>1</v>
      </c>
      <c r="S1641">
        <f>IF(R1641&lt;1.1,R1641,IF(R1641&lt;YEAR!$C$2+YEAR!$C$3-2,R1641+1,(YEAR!$C$2+YEAR!$C$3-1)&amp;"       :="))</f>
        <v>1</v>
      </c>
      <c r="T1641">
        <f>IF(S1641&lt;1.1,S1641,IF(S1641&lt;YEAR!$C$2+YEAR!$C$3-2,S1641+1,(YEAR!$C$2+YEAR!$C$3-1)&amp;"       :="))</f>
        <v>1</v>
      </c>
      <c r="U1641">
        <f>IF(T1641&lt;1.1,T1641,IF(T1641&lt;YEAR!$C$2+YEAR!$C$3-2,T1641+1,(YEAR!$C$2+YEAR!$C$3-1)&amp;"       :="))</f>
        <v>1</v>
      </c>
      <c r="V1641">
        <f>IF(U1641&lt;1.1,U1641,IF(U1641&lt;YEAR!$C$2+YEAR!$C$3-2,U1641+1,(YEAR!$C$2+YEAR!$C$3-1)&amp;"       :="))</f>
        <v>1</v>
      </c>
      <c r="W1641">
        <f>IF(V1641&lt;1.1,V1641,IF(V1641&lt;YEAR!$C$2+YEAR!$C$3-2,V1641+1,(YEAR!$C$2+YEAR!$C$3-1)&amp;"       :="))</f>
        <v>1</v>
      </c>
      <c r="X1641">
        <f>IF(W1641&lt;1.1,W1641,IF(W1641&lt;YEAR!$C$2+YEAR!$C$3-2,W1641+1,(YEAR!$C$2+YEAR!$C$3-1)&amp;"       :="))</f>
        <v>1</v>
      </c>
      <c r="Y1641">
        <f>IF(X1641&lt;1.1,X1641,IF(X1641&lt;YEAR!$C$2+YEAR!$C$3-2,X1641+1,(YEAR!$C$2+YEAR!$C$3-1)&amp;"       :="))</f>
        <v>1</v>
      </c>
      <c r="Z1641">
        <f>IF(Y1641&lt;1.1,Y1641,IF(Y1641&lt;YEAR!$C$2+YEAR!$C$3-2,Y1641+1,(YEAR!$C$2+YEAR!$C$3-1)&amp;"       :="))</f>
        <v>1</v>
      </c>
      <c r="AA1641">
        <f>IF(Z1641&lt;1.1,Z1641,IF(Z1641&lt;YEAR!$C$2+YEAR!$C$3-2,Z1641+1,(YEAR!$C$2+YEAR!$C$3-1)&amp;"       :="))</f>
        <v>1</v>
      </c>
      <c r="AB1641">
        <f>IF(AA1641&lt;1.1,AA1641,IF(AA1641&lt;YEAR!$C$2+YEAR!$C$3-2,AA1641+1,(YEAR!$C$2+YEAR!$C$3-1)&amp;"       :="))</f>
        <v>1</v>
      </c>
      <c r="AC1641">
        <f>IF(AB1641&lt;1.1,AB1641,IF(AB1641&lt;YEAR!$C$2+YEAR!$C$3-2,AB1641+1,(YEAR!$C$2+YEAR!$C$3-1)&amp;"       :="))</f>
        <v>1</v>
      </c>
      <c r="AD1641">
        <f>IF(AC1641&lt;1.1,AC1641,IF(AC1641&lt;YEAR!$C$2+YEAR!$C$3-2,AC1641+1,(YEAR!$C$2+YEAR!$C$3-1)&amp;"       :="))</f>
        <v>1</v>
      </c>
      <c r="AE1641">
        <f>IF(AD1641&lt;1.1,AD1641,IF(AD1641&lt;YEAR!$C$2+YEAR!$C$3-2,AD1641+1,(YEAR!$C$2+YEAR!$C$3-1)&amp;"       :="))</f>
        <v>1</v>
      </c>
      <c r="AF1641">
        <f>IF(AE1641&lt;1.1,AE1641,IF(AE1641&lt;YEAR!$C$2+YEAR!$C$3-2,AE1641+1,(YEAR!$C$2+YEAR!$C$3-1)&amp;"       :="))</f>
        <v>1</v>
      </c>
      <c r="AG1641">
        <f>IF(AF1641&lt;1.1,AF1641,IF(AF1641&lt;YEAR!$C$2+YEAR!$C$3-2,AF1641+1,(YEAR!$C$2+YEAR!$C$3-1)&amp;"       :="))</f>
        <v>1</v>
      </c>
      <c r="AH1641">
        <f>IF(AG1641&lt;1.1,AG1641,IF(AG1641&lt;YEAR!$C$2+YEAR!$C$3-2,AG1641+1,(YEAR!$C$2+YEAR!$C$3-1)&amp;"       :="))</f>
        <v>1</v>
      </c>
      <c r="AI1641">
        <f>IF(AH1641&lt;1.1,AH1641,IF(AH1641&lt;YEAR!$C$2+YEAR!$C$3-2,AH1641+1,(YEAR!$C$2+YEAR!$C$3-1)&amp;"       :="))</f>
        <v>1</v>
      </c>
      <c r="AJ1641">
        <f>IF(AI1641&lt;1.1,AI1641,IF(AI1641&lt;YEAR!$C$2+YEAR!$C$3-2,AI1641+1,(YEAR!$C$2+YEAR!$C$3-1)&amp;"       :="))</f>
        <v>1</v>
      </c>
    </row>
    <row r="1642" spans="1:36">
      <c r="A1642">
        <f t="shared" ca="1" si="121"/>
        <v>40</v>
      </c>
      <c r="B1642" t="s">
        <v>51</v>
      </c>
      <c r="C1642" t="str">
        <f ca="1">IF(D1642="",OFFSET(AvailabilityFactor!A$1,A1642,0),C1641)</f>
        <v>D2HSF0969</v>
      </c>
      <c r="D1642" t="str" cm="1">
        <f t="array" aca="1" ref="D1642" ca="1">IF(D1641="",TS_DRC!$P$5,OFFSET(TS_DRC!P$5,RIGHT(D1641,2),0,TRUE))</f>
        <v>TS39</v>
      </c>
      <c r="E1642" t="str">
        <f t="shared" ca="1" si="122"/>
        <v>TS39</v>
      </c>
      <c r="F1642">
        <f>[3]Scenarios!$H$7</f>
        <v>1</v>
      </c>
      <c r="G1642">
        <f>IF(F1642&lt;1.1,F1642,IF(F1642&lt;YEAR!$C$2+YEAR!$C$3-2,F1642+1,(YEAR!$C$2+YEAR!$C$3-1)&amp;"       :="))</f>
        <v>1</v>
      </c>
      <c r="H1642">
        <f>IF(G1642&lt;1.1,G1642,IF(G1642&lt;YEAR!$C$2+YEAR!$C$3-2,G1642+1,(YEAR!$C$2+YEAR!$C$3-1)&amp;"       :="))</f>
        <v>1</v>
      </c>
      <c r="I1642">
        <f>IF(H1642&lt;1.1,H1642,IF(H1642&lt;YEAR!$C$2+YEAR!$C$3-2,H1642+1,(YEAR!$C$2+YEAR!$C$3-1)&amp;"       :="))</f>
        <v>1</v>
      </c>
      <c r="J1642">
        <f>IF(I1642&lt;1.1,I1642,IF(I1642&lt;YEAR!$C$2+YEAR!$C$3-2,I1642+1,(YEAR!$C$2+YEAR!$C$3-1)&amp;"       :="))</f>
        <v>1</v>
      </c>
      <c r="K1642">
        <f>IF(J1642&lt;1.1,J1642,IF(J1642&lt;YEAR!$C$2+YEAR!$C$3-2,J1642+1,(YEAR!$C$2+YEAR!$C$3-1)&amp;"       :="))</f>
        <v>1</v>
      </c>
      <c r="L1642">
        <f>IF(K1642&lt;1.1,K1642,IF(K1642&lt;YEAR!$C$2+YEAR!$C$3-2,K1642+1,(YEAR!$C$2+YEAR!$C$3-1)&amp;"       :="))</f>
        <v>1</v>
      </c>
      <c r="M1642">
        <f>IF(L1642&lt;1.1,L1642,IF(L1642&lt;YEAR!$C$2+YEAR!$C$3-2,L1642+1,(YEAR!$C$2+YEAR!$C$3-1)&amp;"       :="))</f>
        <v>1</v>
      </c>
      <c r="N1642">
        <f>IF(M1642&lt;1.1,M1642,IF(M1642&lt;YEAR!$C$2+YEAR!$C$3-2,M1642+1,(YEAR!$C$2+YEAR!$C$3-1)&amp;"       :="))</f>
        <v>1</v>
      </c>
      <c r="O1642">
        <f>IF(N1642&lt;1.1,N1642,IF(N1642&lt;YEAR!$C$2+YEAR!$C$3-2,N1642+1,(YEAR!$C$2+YEAR!$C$3-1)&amp;"       :="))</f>
        <v>1</v>
      </c>
      <c r="P1642">
        <f>IF(O1642&lt;1.1,O1642,IF(O1642&lt;YEAR!$C$2+YEAR!$C$3-2,O1642+1,(YEAR!$C$2+YEAR!$C$3-1)&amp;"       :="))</f>
        <v>1</v>
      </c>
      <c r="Q1642">
        <f>IF(P1642&lt;1.1,P1642,IF(P1642&lt;YEAR!$C$2+YEAR!$C$3-2,P1642+1,(YEAR!$C$2+YEAR!$C$3-1)&amp;"       :="))</f>
        <v>1</v>
      </c>
      <c r="R1642">
        <f>IF(Q1642&lt;1.1,Q1642,IF(Q1642&lt;YEAR!$C$2+YEAR!$C$3-2,Q1642+1,(YEAR!$C$2+YEAR!$C$3-1)&amp;"       :="))</f>
        <v>1</v>
      </c>
      <c r="S1642">
        <f>IF(R1642&lt;1.1,R1642,IF(R1642&lt;YEAR!$C$2+YEAR!$C$3-2,R1642+1,(YEAR!$C$2+YEAR!$C$3-1)&amp;"       :="))</f>
        <v>1</v>
      </c>
      <c r="T1642">
        <f>IF(S1642&lt;1.1,S1642,IF(S1642&lt;YEAR!$C$2+YEAR!$C$3-2,S1642+1,(YEAR!$C$2+YEAR!$C$3-1)&amp;"       :="))</f>
        <v>1</v>
      </c>
      <c r="U1642">
        <f>IF(T1642&lt;1.1,T1642,IF(T1642&lt;YEAR!$C$2+YEAR!$C$3-2,T1642+1,(YEAR!$C$2+YEAR!$C$3-1)&amp;"       :="))</f>
        <v>1</v>
      </c>
      <c r="V1642">
        <f>IF(U1642&lt;1.1,U1642,IF(U1642&lt;YEAR!$C$2+YEAR!$C$3-2,U1642+1,(YEAR!$C$2+YEAR!$C$3-1)&amp;"       :="))</f>
        <v>1</v>
      </c>
      <c r="W1642">
        <f>IF(V1642&lt;1.1,V1642,IF(V1642&lt;YEAR!$C$2+YEAR!$C$3-2,V1642+1,(YEAR!$C$2+YEAR!$C$3-1)&amp;"       :="))</f>
        <v>1</v>
      </c>
      <c r="X1642">
        <f>IF(W1642&lt;1.1,W1642,IF(W1642&lt;YEAR!$C$2+YEAR!$C$3-2,W1642+1,(YEAR!$C$2+YEAR!$C$3-1)&amp;"       :="))</f>
        <v>1</v>
      </c>
      <c r="Y1642">
        <f>IF(X1642&lt;1.1,X1642,IF(X1642&lt;YEAR!$C$2+YEAR!$C$3-2,X1642+1,(YEAR!$C$2+YEAR!$C$3-1)&amp;"       :="))</f>
        <v>1</v>
      </c>
      <c r="Z1642">
        <f>IF(Y1642&lt;1.1,Y1642,IF(Y1642&lt;YEAR!$C$2+YEAR!$C$3-2,Y1642+1,(YEAR!$C$2+YEAR!$C$3-1)&amp;"       :="))</f>
        <v>1</v>
      </c>
      <c r="AA1642">
        <f>IF(Z1642&lt;1.1,Z1642,IF(Z1642&lt;YEAR!$C$2+YEAR!$C$3-2,Z1642+1,(YEAR!$C$2+YEAR!$C$3-1)&amp;"       :="))</f>
        <v>1</v>
      </c>
      <c r="AB1642">
        <f>IF(AA1642&lt;1.1,AA1642,IF(AA1642&lt;YEAR!$C$2+YEAR!$C$3-2,AA1642+1,(YEAR!$C$2+YEAR!$C$3-1)&amp;"       :="))</f>
        <v>1</v>
      </c>
      <c r="AC1642">
        <f>IF(AB1642&lt;1.1,AB1642,IF(AB1642&lt;YEAR!$C$2+YEAR!$C$3-2,AB1642+1,(YEAR!$C$2+YEAR!$C$3-1)&amp;"       :="))</f>
        <v>1</v>
      </c>
      <c r="AD1642">
        <f>IF(AC1642&lt;1.1,AC1642,IF(AC1642&lt;YEAR!$C$2+YEAR!$C$3-2,AC1642+1,(YEAR!$C$2+YEAR!$C$3-1)&amp;"       :="))</f>
        <v>1</v>
      </c>
      <c r="AE1642">
        <f>IF(AD1642&lt;1.1,AD1642,IF(AD1642&lt;YEAR!$C$2+YEAR!$C$3-2,AD1642+1,(YEAR!$C$2+YEAR!$C$3-1)&amp;"       :="))</f>
        <v>1</v>
      </c>
      <c r="AF1642">
        <f>IF(AE1642&lt;1.1,AE1642,IF(AE1642&lt;YEAR!$C$2+YEAR!$C$3-2,AE1642+1,(YEAR!$C$2+YEAR!$C$3-1)&amp;"       :="))</f>
        <v>1</v>
      </c>
      <c r="AG1642">
        <f>IF(AF1642&lt;1.1,AF1642,IF(AF1642&lt;YEAR!$C$2+YEAR!$C$3-2,AF1642+1,(YEAR!$C$2+YEAR!$C$3-1)&amp;"       :="))</f>
        <v>1</v>
      </c>
      <c r="AH1642">
        <f>IF(AG1642&lt;1.1,AG1642,IF(AG1642&lt;YEAR!$C$2+YEAR!$C$3-2,AG1642+1,(YEAR!$C$2+YEAR!$C$3-1)&amp;"       :="))</f>
        <v>1</v>
      </c>
      <c r="AI1642">
        <f>IF(AH1642&lt;1.1,AH1642,IF(AH1642&lt;YEAR!$C$2+YEAR!$C$3-2,AH1642+1,(YEAR!$C$2+YEAR!$C$3-1)&amp;"       :="))</f>
        <v>1</v>
      </c>
      <c r="AJ1642">
        <f>IF(AI1642&lt;1.1,AI1642,IF(AI1642&lt;YEAR!$C$2+YEAR!$C$3-2,AI1642+1,(YEAR!$C$2+YEAR!$C$3-1)&amp;"       :="))</f>
        <v>1</v>
      </c>
    </row>
    <row r="1643" spans="1:36">
      <c r="A1643">
        <f t="shared" ca="1" si="121"/>
        <v>40</v>
      </c>
      <c r="B1643" t="s">
        <v>51</v>
      </c>
      <c r="C1643" t="str">
        <f ca="1">IF(D1643="",OFFSET(AvailabilityFactor!A$1,A1643,0),C1642)</f>
        <v>D2HSF0969</v>
      </c>
      <c r="D1643" t="str" cm="1">
        <f t="array" aca="1" ref="D1643" ca="1">IF(D1642="",TS_DRC!$P$5,OFFSET(TS_DRC!P$5,RIGHT(D1642,2),0,TRUE))</f>
        <v>TS40</v>
      </c>
      <c r="E1643" t="str">
        <f t="shared" ca="1" si="122"/>
        <v>TS40</v>
      </c>
      <c r="F1643">
        <f>[3]Scenarios!$H$7</f>
        <v>1</v>
      </c>
      <c r="G1643">
        <f>IF(F1643&lt;1.1,F1643,IF(F1643&lt;YEAR!$C$2+YEAR!$C$3-2,F1643+1,(YEAR!$C$2+YEAR!$C$3-1)&amp;"       :="))</f>
        <v>1</v>
      </c>
      <c r="H1643">
        <f>IF(G1643&lt;1.1,G1643,IF(G1643&lt;YEAR!$C$2+YEAR!$C$3-2,G1643+1,(YEAR!$C$2+YEAR!$C$3-1)&amp;"       :="))</f>
        <v>1</v>
      </c>
      <c r="I1643">
        <f>IF(H1643&lt;1.1,H1643,IF(H1643&lt;YEAR!$C$2+YEAR!$C$3-2,H1643+1,(YEAR!$C$2+YEAR!$C$3-1)&amp;"       :="))</f>
        <v>1</v>
      </c>
      <c r="J1643">
        <f>IF(I1643&lt;1.1,I1643,IF(I1643&lt;YEAR!$C$2+YEAR!$C$3-2,I1643+1,(YEAR!$C$2+YEAR!$C$3-1)&amp;"       :="))</f>
        <v>1</v>
      </c>
      <c r="K1643">
        <f>IF(J1643&lt;1.1,J1643,IF(J1643&lt;YEAR!$C$2+YEAR!$C$3-2,J1643+1,(YEAR!$C$2+YEAR!$C$3-1)&amp;"       :="))</f>
        <v>1</v>
      </c>
      <c r="L1643">
        <f>IF(K1643&lt;1.1,K1643,IF(K1643&lt;YEAR!$C$2+YEAR!$C$3-2,K1643+1,(YEAR!$C$2+YEAR!$C$3-1)&amp;"       :="))</f>
        <v>1</v>
      </c>
      <c r="M1643">
        <f>IF(L1643&lt;1.1,L1643,IF(L1643&lt;YEAR!$C$2+YEAR!$C$3-2,L1643+1,(YEAR!$C$2+YEAR!$C$3-1)&amp;"       :="))</f>
        <v>1</v>
      </c>
      <c r="N1643">
        <f>IF(M1643&lt;1.1,M1643,IF(M1643&lt;YEAR!$C$2+YEAR!$C$3-2,M1643+1,(YEAR!$C$2+YEAR!$C$3-1)&amp;"       :="))</f>
        <v>1</v>
      </c>
      <c r="O1643">
        <f>IF(N1643&lt;1.1,N1643,IF(N1643&lt;YEAR!$C$2+YEAR!$C$3-2,N1643+1,(YEAR!$C$2+YEAR!$C$3-1)&amp;"       :="))</f>
        <v>1</v>
      </c>
      <c r="P1643">
        <f>IF(O1643&lt;1.1,O1643,IF(O1643&lt;YEAR!$C$2+YEAR!$C$3-2,O1643+1,(YEAR!$C$2+YEAR!$C$3-1)&amp;"       :="))</f>
        <v>1</v>
      </c>
      <c r="Q1643">
        <f>IF(P1643&lt;1.1,P1643,IF(P1643&lt;YEAR!$C$2+YEAR!$C$3-2,P1643+1,(YEAR!$C$2+YEAR!$C$3-1)&amp;"       :="))</f>
        <v>1</v>
      </c>
      <c r="R1643">
        <f>IF(Q1643&lt;1.1,Q1643,IF(Q1643&lt;YEAR!$C$2+YEAR!$C$3-2,Q1643+1,(YEAR!$C$2+YEAR!$C$3-1)&amp;"       :="))</f>
        <v>1</v>
      </c>
      <c r="S1643">
        <f>IF(R1643&lt;1.1,R1643,IF(R1643&lt;YEAR!$C$2+YEAR!$C$3-2,R1643+1,(YEAR!$C$2+YEAR!$C$3-1)&amp;"       :="))</f>
        <v>1</v>
      </c>
      <c r="T1643">
        <f>IF(S1643&lt;1.1,S1643,IF(S1643&lt;YEAR!$C$2+YEAR!$C$3-2,S1643+1,(YEAR!$C$2+YEAR!$C$3-1)&amp;"       :="))</f>
        <v>1</v>
      </c>
      <c r="U1643">
        <f>IF(T1643&lt;1.1,T1643,IF(T1643&lt;YEAR!$C$2+YEAR!$C$3-2,T1643+1,(YEAR!$C$2+YEAR!$C$3-1)&amp;"       :="))</f>
        <v>1</v>
      </c>
      <c r="V1643">
        <f>IF(U1643&lt;1.1,U1643,IF(U1643&lt;YEAR!$C$2+YEAR!$C$3-2,U1643+1,(YEAR!$C$2+YEAR!$C$3-1)&amp;"       :="))</f>
        <v>1</v>
      </c>
      <c r="W1643">
        <f>IF(V1643&lt;1.1,V1643,IF(V1643&lt;YEAR!$C$2+YEAR!$C$3-2,V1643+1,(YEAR!$C$2+YEAR!$C$3-1)&amp;"       :="))</f>
        <v>1</v>
      </c>
      <c r="X1643">
        <f>IF(W1643&lt;1.1,W1643,IF(W1643&lt;YEAR!$C$2+YEAR!$C$3-2,W1643+1,(YEAR!$C$2+YEAR!$C$3-1)&amp;"       :="))</f>
        <v>1</v>
      </c>
      <c r="Y1643">
        <f>IF(X1643&lt;1.1,X1643,IF(X1643&lt;YEAR!$C$2+YEAR!$C$3-2,X1643+1,(YEAR!$C$2+YEAR!$C$3-1)&amp;"       :="))</f>
        <v>1</v>
      </c>
      <c r="Z1643">
        <f>IF(Y1643&lt;1.1,Y1643,IF(Y1643&lt;YEAR!$C$2+YEAR!$C$3-2,Y1643+1,(YEAR!$C$2+YEAR!$C$3-1)&amp;"       :="))</f>
        <v>1</v>
      </c>
      <c r="AA1643">
        <f>IF(Z1643&lt;1.1,Z1643,IF(Z1643&lt;YEAR!$C$2+YEAR!$C$3-2,Z1643+1,(YEAR!$C$2+YEAR!$C$3-1)&amp;"       :="))</f>
        <v>1</v>
      </c>
      <c r="AB1643">
        <f>IF(AA1643&lt;1.1,AA1643,IF(AA1643&lt;YEAR!$C$2+YEAR!$C$3-2,AA1643+1,(YEAR!$C$2+YEAR!$C$3-1)&amp;"       :="))</f>
        <v>1</v>
      </c>
      <c r="AC1643">
        <f>IF(AB1643&lt;1.1,AB1643,IF(AB1643&lt;YEAR!$C$2+YEAR!$C$3-2,AB1643+1,(YEAR!$C$2+YEAR!$C$3-1)&amp;"       :="))</f>
        <v>1</v>
      </c>
      <c r="AD1643">
        <f>IF(AC1643&lt;1.1,AC1643,IF(AC1643&lt;YEAR!$C$2+YEAR!$C$3-2,AC1643+1,(YEAR!$C$2+YEAR!$C$3-1)&amp;"       :="))</f>
        <v>1</v>
      </c>
      <c r="AE1643">
        <f>IF(AD1643&lt;1.1,AD1643,IF(AD1643&lt;YEAR!$C$2+YEAR!$C$3-2,AD1643+1,(YEAR!$C$2+YEAR!$C$3-1)&amp;"       :="))</f>
        <v>1</v>
      </c>
      <c r="AF1643">
        <f>IF(AE1643&lt;1.1,AE1643,IF(AE1643&lt;YEAR!$C$2+YEAR!$C$3-2,AE1643+1,(YEAR!$C$2+YEAR!$C$3-1)&amp;"       :="))</f>
        <v>1</v>
      </c>
      <c r="AG1643">
        <f>IF(AF1643&lt;1.1,AF1643,IF(AF1643&lt;YEAR!$C$2+YEAR!$C$3-2,AF1643+1,(YEAR!$C$2+YEAR!$C$3-1)&amp;"       :="))</f>
        <v>1</v>
      </c>
      <c r="AH1643">
        <f>IF(AG1643&lt;1.1,AG1643,IF(AG1643&lt;YEAR!$C$2+YEAR!$C$3-2,AG1643+1,(YEAR!$C$2+YEAR!$C$3-1)&amp;"       :="))</f>
        <v>1</v>
      </c>
      <c r="AI1643">
        <f>IF(AH1643&lt;1.1,AH1643,IF(AH1643&lt;YEAR!$C$2+YEAR!$C$3-2,AH1643+1,(YEAR!$C$2+YEAR!$C$3-1)&amp;"       :="))</f>
        <v>1</v>
      </c>
      <c r="AJ1643">
        <f>IF(AI1643&lt;1.1,AI1643,IF(AI1643&lt;YEAR!$C$2+YEAR!$C$3-2,AI1643+1,(YEAR!$C$2+YEAR!$C$3-1)&amp;"       :="))</f>
        <v>1</v>
      </c>
    </row>
    <row r="1644" spans="1:36">
      <c r="A1644">
        <f t="shared" ca="1" si="121"/>
        <v>41</v>
      </c>
      <c r="B1644" t="s">
        <v>51</v>
      </c>
      <c r="C1644" t="str">
        <f ca="1">IF(D1644="",OFFSET(AvailabilityFactor!A$1,A1644,0),C1643)</f>
        <v>D2HLT0075</v>
      </c>
      <c r="D1644" t="str" cm="1">
        <f t="array" aca="1" ref="D1644" ca="1">IF(D1643="",TS_DRC!$P$5,OFFSET(TS_DRC!P$5,RIGHT(D1643,2),0,TRUE))</f>
        <v/>
      </c>
      <c r="E1644" t="str">
        <f t="shared" ca="1" si="122"/>
        <v xml:space="preserve">[DRC,D2HLT0075,*,*]          :         </v>
      </c>
      <c r="F1644">
        <f>IF($D1890="",YEAR!C$2,1)</f>
        <v>2020</v>
      </c>
      <c r="G1644">
        <f>IF(F1644&lt;1.1,F1644,IF(F1644&lt;YEAR!$C$2+YEAR!$C$3-2,F1644+1,(YEAR!$C$2+YEAR!$C$3-1)&amp;"       :="))</f>
        <v>2021</v>
      </c>
      <c r="H1644">
        <f>IF(G1644&lt;1.1,G1644,IF(G1644&lt;YEAR!$C$2+YEAR!$C$3-2,G1644+1,(YEAR!$C$2+YEAR!$C$3-1)&amp;"       :="))</f>
        <v>2022</v>
      </c>
      <c r="I1644">
        <f>IF(H1644&lt;1.1,H1644,IF(H1644&lt;YEAR!$C$2+YEAR!$C$3-2,H1644+1,(YEAR!$C$2+YEAR!$C$3-1)&amp;"       :="))</f>
        <v>2023</v>
      </c>
      <c r="J1644">
        <f>IF(I1644&lt;1.1,I1644,IF(I1644&lt;YEAR!$C$2+YEAR!$C$3-2,I1644+1,(YEAR!$C$2+YEAR!$C$3-1)&amp;"       :="))</f>
        <v>2024</v>
      </c>
      <c r="K1644">
        <f>IF(J1644&lt;1.1,J1644,IF(J1644&lt;YEAR!$C$2+YEAR!$C$3-2,J1644+1,(YEAR!$C$2+YEAR!$C$3-1)&amp;"       :="))</f>
        <v>2025</v>
      </c>
      <c r="L1644">
        <f>IF(K1644&lt;1.1,K1644,IF(K1644&lt;YEAR!$C$2+YEAR!$C$3-2,K1644+1,(YEAR!$C$2+YEAR!$C$3-1)&amp;"       :="))</f>
        <v>2026</v>
      </c>
      <c r="M1644">
        <f>IF(L1644&lt;1.1,L1644,IF(L1644&lt;YEAR!$C$2+YEAR!$C$3-2,L1644+1,(YEAR!$C$2+YEAR!$C$3-1)&amp;"       :="))</f>
        <v>2027</v>
      </c>
      <c r="N1644">
        <f>IF(M1644&lt;1.1,M1644,IF(M1644&lt;YEAR!$C$2+YEAR!$C$3-2,M1644+1,(YEAR!$C$2+YEAR!$C$3-1)&amp;"       :="))</f>
        <v>2028</v>
      </c>
      <c r="O1644">
        <f>IF(N1644&lt;1.1,N1644,IF(N1644&lt;YEAR!$C$2+YEAR!$C$3-2,N1644+1,(YEAR!$C$2+YEAR!$C$3-1)&amp;"       :="))</f>
        <v>2029</v>
      </c>
      <c r="P1644">
        <f>IF(O1644&lt;1.1,O1644,IF(O1644&lt;YEAR!$C$2+YEAR!$C$3-2,O1644+1,(YEAR!$C$2+YEAR!$C$3-1)&amp;"       :="))</f>
        <v>2030</v>
      </c>
      <c r="Q1644">
        <f>IF(P1644&lt;1.1,P1644,IF(P1644&lt;YEAR!$C$2+YEAR!$C$3-2,P1644+1,(YEAR!$C$2+YEAR!$C$3-1)&amp;"       :="))</f>
        <v>2031</v>
      </c>
      <c r="R1644">
        <f>IF(Q1644&lt;1.1,Q1644,IF(Q1644&lt;YEAR!$C$2+YEAR!$C$3-2,Q1644+1,(YEAR!$C$2+YEAR!$C$3-1)&amp;"       :="))</f>
        <v>2032</v>
      </c>
      <c r="S1644">
        <f>IF(R1644&lt;1.1,R1644,IF(R1644&lt;YEAR!$C$2+YEAR!$C$3-2,R1644+1,(YEAR!$C$2+YEAR!$C$3-1)&amp;"       :="))</f>
        <v>2033</v>
      </c>
      <c r="T1644">
        <f>IF(S1644&lt;1.1,S1644,IF(S1644&lt;YEAR!$C$2+YEAR!$C$3-2,S1644+1,(YEAR!$C$2+YEAR!$C$3-1)&amp;"       :="))</f>
        <v>2034</v>
      </c>
      <c r="U1644">
        <f>IF(T1644&lt;1.1,T1644,IF(T1644&lt;YEAR!$C$2+YEAR!$C$3-2,T1644+1,(YEAR!$C$2+YEAR!$C$3-1)&amp;"       :="))</f>
        <v>2035</v>
      </c>
      <c r="V1644">
        <f>IF(U1644&lt;1.1,U1644,IF(U1644&lt;YEAR!$C$2+YEAR!$C$3-2,U1644+1,(YEAR!$C$2+YEAR!$C$3-1)&amp;"       :="))</f>
        <v>2036</v>
      </c>
      <c r="W1644">
        <f>IF(V1644&lt;1.1,V1644,IF(V1644&lt;YEAR!$C$2+YEAR!$C$3-2,V1644+1,(YEAR!$C$2+YEAR!$C$3-1)&amp;"       :="))</f>
        <v>2037</v>
      </c>
      <c r="X1644">
        <f>IF(W1644&lt;1.1,W1644,IF(W1644&lt;YEAR!$C$2+YEAR!$C$3-2,W1644+1,(YEAR!$C$2+YEAR!$C$3-1)&amp;"       :="))</f>
        <v>2038</v>
      </c>
      <c r="Y1644">
        <f>IF(X1644&lt;1.1,X1644,IF(X1644&lt;YEAR!$C$2+YEAR!$C$3-2,X1644+1,(YEAR!$C$2+YEAR!$C$3-1)&amp;"       :="))</f>
        <v>2039</v>
      </c>
      <c r="Z1644">
        <f>IF(Y1644&lt;1.1,Y1644,IF(Y1644&lt;YEAR!$C$2+YEAR!$C$3-2,Y1644+1,(YEAR!$C$2+YEAR!$C$3-1)&amp;"       :="))</f>
        <v>2040</v>
      </c>
      <c r="AA1644">
        <f>IF(Z1644&lt;1.1,Z1644,IF(Z1644&lt;YEAR!$C$2+YEAR!$C$3-2,Z1644+1,(YEAR!$C$2+YEAR!$C$3-1)&amp;"       :="))</f>
        <v>2041</v>
      </c>
      <c r="AB1644">
        <f>IF(AA1644&lt;1.1,AA1644,IF(AA1644&lt;YEAR!$C$2+YEAR!$C$3-2,AA1644+1,(YEAR!$C$2+YEAR!$C$3-1)&amp;"       :="))</f>
        <v>2042</v>
      </c>
      <c r="AC1644">
        <f>IF(AB1644&lt;1.1,AB1644,IF(AB1644&lt;YEAR!$C$2+YEAR!$C$3-2,AB1644+1,(YEAR!$C$2+YEAR!$C$3-1)&amp;"       :="))</f>
        <v>2043</v>
      </c>
      <c r="AD1644">
        <f>IF(AC1644&lt;1.1,AC1644,IF(AC1644&lt;YEAR!$C$2+YEAR!$C$3-2,AC1644+1,(YEAR!$C$2+YEAR!$C$3-1)&amp;"       :="))</f>
        <v>2044</v>
      </c>
      <c r="AE1644">
        <f>IF(AD1644&lt;1.1,AD1644,IF(AD1644&lt;YEAR!$C$2+YEAR!$C$3-2,AD1644+1,(YEAR!$C$2+YEAR!$C$3-1)&amp;"       :="))</f>
        <v>2045</v>
      </c>
      <c r="AF1644">
        <f>IF(AE1644&lt;1.1,AE1644,IF(AE1644&lt;YEAR!$C$2+YEAR!$C$3-2,AE1644+1,(YEAR!$C$2+YEAR!$C$3-1)&amp;"       :="))</f>
        <v>2046</v>
      </c>
      <c r="AG1644">
        <f>IF(AF1644&lt;1.1,AF1644,IF(AF1644&lt;YEAR!$C$2+YEAR!$C$3-2,AF1644+1,(YEAR!$C$2+YEAR!$C$3-1)&amp;"       :="))</f>
        <v>2047</v>
      </c>
      <c r="AH1644">
        <f>IF(AG1644&lt;1.1,AG1644,IF(AG1644&lt;YEAR!$C$2+YEAR!$C$3-2,AG1644+1,(YEAR!$C$2+YEAR!$C$3-1)&amp;"       :="))</f>
        <v>2048</v>
      </c>
      <c r="AI1644">
        <f>IF(AH1644&lt;1.1,AH1644,IF(AH1644&lt;YEAR!$C$2+YEAR!$C$3-2,AH1644+1,(YEAR!$C$2+YEAR!$C$3-1)&amp;"       :="))</f>
        <v>2049</v>
      </c>
      <c r="AJ1644" t="str">
        <f>IF(AI1644&lt;1.1,AI1644,IF(AI1644&lt;YEAR!$C$2+YEAR!$C$3-2,AI1644+1,(YEAR!$C$2+YEAR!$C$3-1)&amp;"       :="))</f>
        <v>2050       :=</v>
      </c>
    </row>
    <row r="1645" spans="1:36">
      <c r="A1645">
        <f t="shared" ca="1" si="114"/>
        <v>41</v>
      </c>
      <c r="B1645" t="s">
        <v>51</v>
      </c>
      <c r="C1645" t="str">
        <f ca="1">IF(D1645="",OFFSET(AvailabilityFactor!A$1,A1645,0),C1644)</f>
        <v>D2HLT0075</v>
      </c>
      <c r="D1645" t="str" cm="1">
        <f t="array" aca="1" ref="D1645" ca="1">IF(D1644="",TS_DRC!$P$5,OFFSET(TS_DRC!P$5,RIGHT(D1644,2),0,TRUE))</f>
        <v>TS01</v>
      </c>
      <c r="E1645" t="str">
        <f t="shared" ca="1" si="120"/>
        <v>TS01</v>
      </c>
      <c r="F1645">
        <f>[3]Scenarios!$H$7</f>
        <v>1</v>
      </c>
      <c r="G1645">
        <f>IF(F1645&lt;1.1,F1645,IF(F1645&lt;YEAR!$C$2+YEAR!$C$3-2,F1645+1,(YEAR!$C$2+YEAR!$C$3-1)&amp;"       :="))</f>
        <v>1</v>
      </c>
      <c r="H1645">
        <f>IF(G1645&lt;1.1,G1645,IF(G1645&lt;YEAR!$C$2+YEAR!$C$3-2,G1645+1,(YEAR!$C$2+YEAR!$C$3-1)&amp;"       :="))</f>
        <v>1</v>
      </c>
      <c r="I1645">
        <f>IF(H1645&lt;1.1,H1645,IF(H1645&lt;YEAR!$C$2+YEAR!$C$3-2,H1645+1,(YEAR!$C$2+YEAR!$C$3-1)&amp;"       :="))</f>
        <v>1</v>
      </c>
      <c r="J1645">
        <f>IF(I1645&lt;1.1,I1645,IF(I1645&lt;YEAR!$C$2+YEAR!$C$3-2,I1645+1,(YEAR!$C$2+YEAR!$C$3-1)&amp;"       :="))</f>
        <v>1</v>
      </c>
      <c r="K1645">
        <f>IF(J1645&lt;1.1,J1645,IF(J1645&lt;YEAR!$C$2+YEAR!$C$3-2,J1645+1,(YEAR!$C$2+YEAR!$C$3-1)&amp;"       :="))</f>
        <v>1</v>
      </c>
      <c r="L1645">
        <f>IF(K1645&lt;1.1,K1645,IF(K1645&lt;YEAR!$C$2+YEAR!$C$3-2,K1645+1,(YEAR!$C$2+YEAR!$C$3-1)&amp;"       :="))</f>
        <v>1</v>
      </c>
      <c r="M1645">
        <f>IF(L1645&lt;1.1,L1645,IF(L1645&lt;YEAR!$C$2+YEAR!$C$3-2,L1645+1,(YEAR!$C$2+YEAR!$C$3-1)&amp;"       :="))</f>
        <v>1</v>
      </c>
      <c r="N1645">
        <f>IF(M1645&lt;1.1,M1645,IF(M1645&lt;YEAR!$C$2+YEAR!$C$3-2,M1645+1,(YEAR!$C$2+YEAR!$C$3-1)&amp;"       :="))</f>
        <v>1</v>
      </c>
      <c r="O1645">
        <f>IF(N1645&lt;1.1,N1645,IF(N1645&lt;YEAR!$C$2+YEAR!$C$3-2,N1645+1,(YEAR!$C$2+YEAR!$C$3-1)&amp;"       :="))</f>
        <v>1</v>
      </c>
      <c r="P1645">
        <f>IF(O1645&lt;1.1,O1645,IF(O1645&lt;YEAR!$C$2+YEAR!$C$3-2,O1645+1,(YEAR!$C$2+YEAR!$C$3-1)&amp;"       :="))</f>
        <v>1</v>
      </c>
      <c r="Q1645">
        <f>IF(P1645&lt;1.1,P1645,IF(P1645&lt;YEAR!$C$2+YEAR!$C$3-2,P1645+1,(YEAR!$C$2+YEAR!$C$3-1)&amp;"       :="))</f>
        <v>1</v>
      </c>
      <c r="R1645">
        <f>IF(Q1645&lt;1.1,Q1645,IF(Q1645&lt;YEAR!$C$2+YEAR!$C$3-2,Q1645+1,(YEAR!$C$2+YEAR!$C$3-1)&amp;"       :="))</f>
        <v>1</v>
      </c>
      <c r="S1645">
        <f>IF(R1645&lt;1.1,R1645,IF(R1645&lt;YEAR!$C$2+YEAR!$C$3-2,R1645+1,(YEAR!$C$2+YEAR!$C$3-1)&amp;"       :="))</f>
        <v>1</v>
      </c>
      <c r="T1645">
        <f>IF(S1645&lt;1.1,S1645,IF(S1645&lt;YEAR!$C$2+YEAR!$C$3-2,S1645+1,(YEAR!$C$2+YEAR!$C$3-1)&amp;"       :="))</f>
        <v>1</v>
      </c>
      <c r="U1645">
        <f>IF(T1645&lt;1.1,T1645,IF(T1645&lt;YEAR!$C$2+YEAR!$C$3-2,T1645+1,(YEAR!$C$2+YEAR!$C$3-1)&amp;"       :="))</f>
        <v>1</v>
      </c>
      <c r="V1645">
        <f>IF(U1645&lt;1.1,U1645,IF(U1645&lt;YEAR!$C$2+YEAR!$C$3-2,U1645+1,(YEAR!$C$2+YEAR!$C$3-1)&amp;"       :="))</f>
        <v>1</v>
      </c>
      <c r="W1645">
        <f>IF(V1645&lt;1.1,V1645,IF(V1645&lt;YEAR!$C$2+YEAR!$C$3-2,V1645+1,(YEAR!$C$2+YEAR!$C$3-1)&amp;"       :="))</f>
        <v>1</v>
      </c>
      <c r="X1645">
        <f>IF(W1645&lt;1.1,W1645,IF(W1645&lt;YEAR!$C$2+YEAR!$C$3-2,W1645+1,(YEAR!$C$2+YEAR!$C$3-1)&amp;"       :="))</f>
        <v>1</v>
      </c>
      <c r="Y1645">
        <f>IF(X1645&lt;1.1,X1645,IF(X1645&lt;YEAR!$C$2+YEAR!$C$3-2,X1645+1,(YEAR!$C$2+YEAR!$C$3-1)&amp;"       :="))</f>
        <v>1</v>
      </c>
      <c r="Z1645">
        <f>IF(Y1645&lt;1.1,Y1645,IF(Y1645&lt;YEAR!$C$2+YEAR!$C$3-2,Y1645+1,(YEAR!$C$2+YEAR!$C$3-1)&amp;"       :="))</f>
        <v>1</v>
      </c>
      <c r="AA1645">
        <f>IF(Z1645&lt;1.1,Z1645,IF(Z1645&lt;YEAR!$C$2+YEAR!$C$3-2,Z1645+1,(YEAR!$C$2+YEAR!$C$3-1)&amp;"       :="))</f>
        <v>1</v>
      </c>
      <c r="AB1645">
        <f>IF(AA1645&lt;1.1,AA1645,IF(AA1645&lt;YEAR!$C$2+YEAR!$C$3-2,AA1645+1,(YEAR!$C$2+YEAR!$C$3-1)&amp;"       :="))</f>
        <v>1</v>
      </c>
      <c r="AC1645">
        <f>IF(AB1645&lt;1.1,AB1645,IF(AB1645&lt;YEAR!$C$2+YEAR!$C$3-2,AB1645+1,(YEAR!$C$2+YEAR!$C$3-1)&amp;"       :="))</f>
        <v>1</v>
      </c>
      <c r="AD1645">
        <f>IF(AC1645&lt;1.1,AC1645,IF(AC1645&lt;YEAR!$C$2+YEAR!$C$3-2,AC1645+1,(YEAR!$C$2+YEAR!$C$3-1)&amp;"       :="))</f>
        <v>1</v>
      </c>
      <c r="AE1645">
        <f>IF(AD1645&lt;1.1,AD1645,IF(AD1645&lt;YEAR!$C$2+YEAR!$C$3-2,AD1645+1,(YEAR!$C$2+YEAR!$C$3-1)&amp;"       :="))</f>
        <v>1</v>
      </c>
      <c r="AF1645">
        <f>IF(AE1645&lt;1.1,AE1645,IF(AE1645&lt;YEAR!$C$2+YEAR!$C$3-2,AE1645+1,(YEAR!$C$2+YEAR!$C$3-1)&amp;"       :="))</f>
        <v>1</v>
      </c>
      <c r="AG1645">
        <f>IF(AF1645&lt;1.1,AF1645,IF(AF1645&lt;YEAR!$C$2+YEAR!$C$3-2,AF1645+1,(YEAR!$C$2+YEAR!$C$3-1)&amp;"       :="))</f>
        <v>1</v>
      </c>
      <c r="AH1645">
        <f>IF(AG1645&lt;1.1,AG1645,IF(AG1645&lt;YEAR!$C$2+YEAR!$C$3-2,AG1645+1,(YEAR!$C$2+YEAR!$C$3-1)&amp;"       :="))</f>
        <v>1</v>
      </c>
      <c r="AI1645">
        <f>IF(AH1645&lt;1.1,AH1645,IF(AH1645&lt;YEAR!$C$2+YEAR!$C$3-2,AH1645+1,(YEAR!$C$2+YEAR!$C$3-1)&amp;"       :="))</f>
        <v>1</v>
      </c>
      <c r="AJ1645">
        <f>IF(AI1645&lt;1.1,AI1645,IF(AI1645&lt;YEAR!$C$2+YEAR!$C$3-2,AI1645+1,(YEAR!$C$2+YEAR!$C$3-1)&amp;"       :="))</f>
        <v>1</v>
      </c>
    </row>
    <row r="1646" spans="1:36">
      <c r="A1646">
        <f t="shared" ca="1" si="114"/>
        <v>41</v>
      </c>
      <c r="B1646" t="s">
        <v>51</v>
      </c>
      <c r="C1646" t="str">
        <f ca="1">IF(D1646="",OFFSET(AvailabilityFactor!A$1,A1646,0),C1645)</f>
        <v>D2HLT0075</v>
      </c>
      <c r="D1646" t="str" cm="1">
        <f t="array" aca="1" ref="D1646" ca="1">IF(D1645="",TS_DRC!$P$5,OFFSET(TS_DRC!P$5,RIGHT(D1645,2),0,TRUE))</f>
        <v>TS02</v>
      </c>
      <c r="E1646" t="str">
        <f t="shared" ca="1" si="120"/>
        <v>TS02</v>
      </c>
      <c r="F1646">
        <f>[3]Scenarios!$H$7</f>
        <v>1</v>
      </c>
      <c r="G1646">
        <f>IF(F1646&lt;1.1,F1646,IF(F1646&lt;YEAR!$C$2+YEAR!$C$3-2,F1646+1,(YEAR!$C$2+YEAR!$C$3-1)&amp;"       :="))</f>
        <v>1</v>
      </c>
      <c r="H1646">
        <f>IF(G1646&lt;1.1,G1646,IF(G1646&lt;YEAR!$C$2+YEAR!$C$3-2,G1646+1,(YEAR!$C$2+YEAR!$C$3-1)&amp;"       :="))</f>
        <v>1</v>
      </c>
      <c r="I1646">
        <f>IF(H1646&lt;1.1,H1646,IF(H1646&lt;YEAR!$C$2+YEAR!$C$3-2,H1646+1,(YEAR!$C$2+YEAR!$C$3-1)&amp;"       :="))</f>
        <v>1</v>
      </c>
      <c r="J1646">
        <f>IF(I1646&lt;1.1,I1646,IF(I1646&lt;YEAR!$C$2+YEAR!$C$3-2,I1646+1,(YEAR!$C$2+YEAR!$C$3-1)&amp;"       :="))</f>
        <v>1</v>
      </c>
      <c r="K1646">
        <f>IF(J1646&lt;1.1,J1646,IF(J1646&lt;YEAR!$C$2+YEAR!$C$3-2,J1646+1,(YEAR!$C$2+YEAR!$C$3-1)&amp;"       :="))</f>
        <v>1</v>
      </c>
      <c r="L1646">
        <f>IF(K1646&lt;1.1,K1646,IF(K1646&lt;YEAR!$C$2+YEAR!$C$3-2,K1646+1,(YEAR!$C$2+YEAR!$C$3-1)&amp;"       :="))</f>
        <v>1</v>
      </c>
      <c r="M1646">
        <f>IF(L1646&lt;1.1,L1646,IF(L1646&lt;YEAR!$C$2+YEAR!$C$3-2,L1646+1,(YEAR!$C$2+YEAR!$C$3-1)&amp;"       :="))</f>
        <v>1</v>
      </c>
      <c r="N1646">
        <f>IF(M1646&lt;1.1,M1646,IF(M1646&lt;YEAR!$C$2+YEAR!$C$3-2,M1646+1,(YEAR!$C$2+YEAR!$C$3-1)&amp;"       :="))</f>
        <v>1</v>
      </c>
      <c r="O1646">
        <f>IF(N1646&lt;1.1,N1646,IF(N1646&lt;YEAR!$C$2+YEAR!$C$3-2,N1646+1,(YEAR!$C$2+YEAR!$C$3-1)&amp;"       :="))</f>
        <v>1</v>
      </c>
      <c r="P1646">
        <f>IF(O1646&lt;1.1,O1646,IF(O1646&lt;YEAR!$C$2+YEAR!$C$3-2,O1646+1,(YEAR!$C$2+YEAR!$C$3-1)&amp;"       :="))</f>
        <v>1</v>
      </c>
      <c r="Q1646">
        <f>IF(P1646&lt;1.1,P1646,IF(P1646&lt;YEAR!$C$2+YEAR!$C$3-2,P1646+1,(YEAR!$C$2+YEAR!$C$3-1)&amp;"       :="))</f>
        <v>1</v>
      </c>
      <c r="R1646">
        <f>IF(Q1646&lt;1.1,Q1646,IF(Q1646&lt;YEAR!$C$2+YEAR!$C$3-2,Q1646+1,(YEAR!$C$2+YEAR!$C$3-1)&amp;"       :="))</f>
        <v>1</v>
      </c>
      <c r="S1646">
        <f>IF(R1646&lt;1.1,R1646,IF(R1646&lt;YEAR!$C$2+YEAR!$C$3-2,R1646+1,(YEAR!$C$2+YEAR!$C$3-1)&amp;"       :="))</f>
        <v>1</v>
      </c>
      <c r="T1646">
        <f>IF(S1646&lt;1.1,S1646,IF(S1646&lt;YEAR!$C$2+YEAR!$C$3-2,S1646+1,(YEAR!$C$2+YEAR!$C$3-1)&amp;"       :="))</f>
        <v>1</v>
      </c>
      <c r="U1646">
        <f>IF(T1646&lt;1.1,T1646,IF(T1646&lt;YEAR!$C$2+YEAR!$C$3-2,T1646+1,(YEAR!$C$2+YEAR!$C$3-1)&amp;"       :="))</f>
        <v>1</v>
      </c>
      <c r="V1646">
        <f>IF(U1646&lt;1.1,U1646,IF(U1646&lt;YEAR!$C$2+YEAR!$C$3-2,U1646+1,(YEAR!$C$2+YEAR!$C$3-1)&amp;"       :="))</f>
        <v>1</v>
      </c>
      <c r="W1646">
        <f>IF(V1646&lt;1.1,V1646,IF(V1646&lt;YEAR!$C$2+YEAR!$C$3-2,V1646+1,(YEAR!$C$2+YEAR!$C$3-1)&amp;"       :="))</f>
        <v>1</v>
      </c>
      <c r="X1646">
        <f>IF(W1646&lt;1.1,W1646,IF(W1646&lt;YEAR!$C$2+YEAR!$C$3-2,W1646+1,(YEAR!$C$2+YEAR!$C$3-1)&amp;"       :="))</f>
        <v>1</v>
      </c>
      <c r="Y1646">
        <f>IF(X1646&lt;1.1,X1646,IF(X1646&lt;YEAR!$C$2+YEAR!$C$3-2,X1646+1,(YEAR!$C$2+YEAR!$C$3-1)&amp;"       :="))</f>
        <v>1</v>
      </c>
      <c r="Z1646">
        <f>IF(Y1646&lt;1.1,Y1646,IF(Y1646&lt;YEAR!$C$2+YEAR!$C$3-2,Y1646+1,(YEAR!$C$2+YEAR!$C$3-1)&amp;"       :="))</f>
        <v>1</v>
      </c>
      <c r="AA1646">
        <f>IF(Z1646&lt;1.1,Z1646,IF(Z1646&lt;YEAR!$C$2+YEAR!$C$3-2,Z1646+1,(YEAR!$C$2+YEAR!$C$3-1)&amp;"       :="))</f>
        <v>1</v>
      </c>
      <c r="AB1646">
        <f>IF(AA1646&lt;1.1,AA1646,IF(AA1646&lt;YEAR!$C$2+YEAR!$C$3-2,AA1646+1,(YEAR!$C$2+YEAR!$C$3-1)&amp;"       :="))</f>
        <v>1</v>
      </c>
      <c r="AC1646">
        <f>IF(AB1646&lt;1.1,AB1646,IF(AB1646&lt;YEAR!$C$2+YEAR!$C$3-2,AB1646+1,(YEAR!$C$2+YEAR!$C$3-1)&amp;"       :="))</f>
        <v>1</v>
      </c>
      <c r="AD1646">
        <f>IF(AC1646&lt;1.1,AC1646,IF(AC1646&lt;YEAR!$C$2+YEAR!$C$3-2,AC1646+1,(YEAR!$C$2+YEAR!$C$3-1)&amp;"       :="))</f>
        <v>1</v>
      </c>
      <c r="AE1646">
        <f>IF(AD1646&lt;1.1,AD1646,IF(AD1646&lt;YEAR!$C$2+YEAR!$C$3-2,AD1646+1,(YEAR!$C$2+YEAR!$C$3-1)&amp;"       :="))</f>
        <v>1</v>
      </c>
      <c r="AF1646">
        <f>IF(AE1646&lt;1.1,AE1646,IF(AE1646&lt;YEAR!$C$2+YEAR!$C$3-2,AE1646+1,(YEAR!$C$2+YEAR!$C$3-1)&amp;"       :="))</f>
        <v>1</v>
      </c>
      <c r="AG1646">
        <f>IF(AF1646&lt;1.1,AF1646,IF(AF1646&lt;YEAR!$C$2+YEAR!$C$3-2,AF1646+1,(YEAR!$C$2+YEAR!$C$3-1)&amp;"       :="))</f>
        <v>1</v>
      </c>
      <c r="AH1646">
        <f>IF(AG1646&lt;1.1,AG1646,IF(AG1646&lt;YEAR!$C$2+YEAR!$C$3-2,AG1646+1,(YEAR!$C$2+YEAR!$C$3-1)&amp;"       :="))</f>
        <v>1</v>
      </c>
      <c r="AI1646">
        <f>IF(AH1646&lt;1.1,AH1646,IF(AH1646&lt;YEAR!$C$2+YEAR!$C$3-2,AH1646+1,(YEAR!$C$2+YEAR!$C$3-1)&amp;"       :="))</f>
        <v>1</v>
      </c>
      <c r="AJ1646">
        <f>IF(AI1646&lt;1.1,AI1646,IF(AI1646&lt;YEAR!$C$2+YEAR!$C$3-2,AI1646+1,(YEAR!$C$2+YEAR!$C$3-1)&amp;"       :="))</f>
        <v>1</v>
      </c>
    </row>
    <row r="1647" spans="1:36">
      <c r="A1647">
        <f t="shared" ca="1" si="114"/>
        <v>41</v>
      </c>
      <c r="B1647" t="s">
        <v>51</v>
      </c>
      <c r="C1647" t="str">
        <f ca="1">IF(D1647="",OFFSET(AvailabilityFactor!A$1,A1647,0),C1646)</f>
        <v>D2HLT0075</v>
      </c>
      <c r="D1647" t="str" cm="1">
        <f t="array" aca="1" ref="D1647" ca="1">IF(D1646="",TS_DRC!$P$5,OFFSET(TS_DRC!P$5,RIGHT(D1646,2),0,TRUE))</f>
        <v>TS03</v>
      </c>
      <c r="E1647" t="str">
        <f t="shared" ca="1" si="120"/>
        <v>TS03</v>
      </c>
      <c r="F1647">
        <f>[3]Scenarios!$H$7</f>
        <v>1</v>
      </c>
      <c r="G1647">
        <f>IF(F1647&lt;1.1,F1647,IF(F1647&lt;YEAR!$C$2+YEAR!$C$3-2,F1647+1,(YEAR!$C$2+YEAR!$C$3-1)&amp;"       :="))</f>
        <v>1</v>
      </c>
      <c r="H1647">
        <f>IF(G1647&lt;1.1,G1647,IF(G1647&lt;YEAR!$C$2+YEAR!$C$3-2,G1647+1,(YEAR!$C$2+YEAR!$C$3-1)&amp;"       :="))</f>
        <v>1</v>
      </c>
      <c r="I1647">
        <f>IF(H1647&lt;1.1,H1647,IF(H1647&lt;YEAR!$C$2+YEAR!$C$3-2,H1647+1,(YEAR!$C$2+YEAR!$C$3-1)&amp;"       :="))</f>
        <v>1</v>
      </c>
      <c r="J1647">
        <f>IF(I1647&lt;1.1,I1647,IF(I1647&lt;YEAR!$C$2+YEAR!$C$3-2,I1647+1,(YEAR!$C$2+YEAR!$C$3-1)&amp;"       :="))</f>
        <v>1</v>
      </c>
      <c r="K1647">
        <f>IF(J1647&lt;1.1,J1647,IF(J1647&lt;YEAR!$C$2+YEAR!$C$3-2,J1647+1,(YEAR!$C$2+YEAR!$C$3-1)&amp;"       :="))</f>
        <v>1</v>
      </c>
      <c r="L1647">
        <f>IF(K1647&lt;1.1,K1647,IF(K1647&lt;YEAR!$C$2+YEAR!$C$3-2,K1647+1,(YEAR!$C$2+YEAR!$C$3-1)&amp;"       :="))</f>
        <v>1</v>
      </c>
      <c r="M1647">
        <f>IF(L1647&lt;1.1,L1647,IF(L1647&lt;YEAR!$C$2+YEAR!$C$3-2,L1647+1,(YEAR!$C$2+YEAR!$C$3-1)&amp;"       :="))</f>
        <v>1</v>
      </c>
      <c r="N1647">
        <f>IF(M1647&lt;1.1,M1647,IF(M1647&lt;YEAR!$C$2+YEAR!$C$3-2,M1647+1,(YEAR!$C$2+YEAR!$C$3-1)&amp;"       :="))</f>
        <v>1</v>
      </c>
      <c r="O1647">
        <f>IF(N1647&lt;1.1,N1647,IF(N1647&lt;YEAR!$C$2+YEAR!$C$3-2,N1647+1,(YEAR!$C$2+YEAR!$C$3-1)&amp;"       :="))</f>
        <v>1</v>
      </c>
      <c r="P1647">
        <f>IF(O1647&lt;1.1,O1647,IF(O1647&lt;YEAR!$C$2+YEAR!$C$3-2,O1647+1,(YEAR!$C$2+YEAR!$C$3-1)&amp;"       :="))</f>
        <v>1</v>
      </c>
      <c r="Q1647">
        <f>IF(P1647&lt;1.1,P1647,IF(P1647&lt;YEAR!$C$2+YEAR!$C$3-2,P1647+1,(YEAR!$C$2+YEAR!$C$3-1)&amp;"       :="))</f>
        <v>1</v>
      </c>
      <c r="R1647">
        <f>IF(Q1647&lt;1.1,Q1647,IF(Q1647&lt;YEAR!$C$2+YEAR!$C$3-2,Q1647+1,(YEAR!$C$2+YEAR!$C$3-1)&amp;"       :="))</f>
        <v>1</v>
      </c>
      <c r="S1647">
        <f>IF(R1647&lt;1.1,R1647,IF(R1647&lt;YEAR!$C$2+YEAR!$C$3-2,R1647+1,(YEAR!$C$2+YEAR!$C$3-1)&amp;"       :="))</f>
        <v>1</v>
      </c>
      <c r="T1647">
        <f>IF(S1647&lt;1.1,S1647,IF(S1647&lt;YEAR!$C$2+YEAR!$C$3-2,S1647+1,(YEAR!$C$2+YEAR!$C$3-1)&amp;"       :="))</f>
        <v>1</v>
      </c>
      <c r="U1647">
        <f>IF(T1647&lt;1.1,T1647,IF(T1647&lt;YEAR!$C$2+YEAR!$C$3-2,T1647+1,(YEAR!$C$2+YEAR!$C$3-1)&amp;"       :="))</f>
        <v>1</v>
      </c>
      <c r="V1647">
        <f>IF(U1647&lt;1.1,U1647,IF(U1647&lt;YEAR!$C$2+YEAR!$C$3-2,U1647+1,(YEAR!$C$2+YEAR!$C$3-1)&amp;"       :="))</f>
        <v>1</v>
      </c>
      <c r="W1647">
        <f>IF(V1647&lt;1.1,V1647,IF(V1647&lt;YEAR!$C$2+YEAR!$C$3-2,V1647+1,(YEAR!$C$2+YEAR!$C$3-1)&amp;"       :="))</f>
        <v>1</v>
      </c>
      <c r="X1647">
        <f>IF(W1647&lt;1.1,W1647,IF(W1647&lt;YEAR!$C$2+YEAR!$C$3-2,W1647+1,(YEAR!$C$2+YEAR!$C$3-1)&amp;"       :="))</f>
        <v>1</v>
      </c>
      <c r="Y1647">
        <f>IF(X1647&lt;1.1,X1647,IF(X1647&lt;YEAR!$C$2+YEAR!$C$3-2,X1647+1,(YEAR!$C$2+YEAR!$C$3-1)&amp;"       :="))</f>
        <v>1</v>
      </c>
      <c r="Z1647">
        <f>IF(Y1647&lt;1.1,Y1647,IF(Y1647&lt;YEAR!$C$2+YEAR!$C$3-2,Y1647+1,(YEAR!$C$2+YEAR!$C$3-1)&amp;"       :="))</f>
        <v>1</v>
      </c>
      <c r="AA1647">
        <f>IF(Z1647&lt;1.1,Z1647,IF(Z1647&lt;YEAR!$C$2+YEAR!$C$3-2,Z1647+1,(YEAR!$C$2+YEAR!$C$3-1)&amp;"       :="))</f>
        <v>1</v>
      </c>
      <c r="AB1647">
        <f>IF(AA1647&lt;1.1,AA1647,IF(AA1647&lt;YEAR!$C$2+YEAR!$C$3-2,AA1647+1,(YEAR!$C$2+YEAR!$C$3-1)&amp;"       :="))</f>
        <v>1</v>
      </c>
      <c r="AC1647">
        <f>IF(AB1647&lt;1.1,AB1647,IF(AB1647&lt;YEAR!$C$2+YEAR!$C$3-2,AB1647+1,(YEAR!$C$2+YEAR!$C$3-1)&amp;"       :="))</f>
        <v>1</v>
      </c>
      <c r="AD1647">
        <f>IF(AC1647&lt;1.1,AC1647,IF(AC1647&lt;YEAR!$C$2+YEAR!$C$3-2,AC1647+1,(YEAR!$C$2+YEAR!$C$3-1)&amp;"       :="))</f>
        <v>1</v>
      </c>
      <c r="AE1647">
        <f>IF(AD1647&lt;1.1,AD1647,IF(AD1647&lt;YEAR!$C$2+YEAR!$C$3-2,AD1647+1,(YEAR!$C$2+YEAR!$C$3-1)&amp;"       :="))</f>
        <v>1</v>
      </c>
      <c r="AF1647">
        <f>IF(AE1647&lt;1.1,AE1647,IF(AE1647&lt;YEAR!$C$2+YEAR!$C$3-2,AE1647+1,(YEAR!$C$2+YEAR!$C$3-1)&amp;"       :="))</f>
        <v>1</v>
      </c>
      <c r="AG1647">
        <f>IF(AF1647&lt;1.1,AF1647,IF(AF1647&lt;YEAR!$C$2+YEAR!$C$3-2,AF1647+1,(YEAR!$C$2+YEAR!$C$3-1)&amp;"       :="))</f>
        <v>1</v>
      </c>
      <c r="AH1647">
        <f>IF(AG1647&lt;1.1,AG1647,IF(AG1647&lt;YEAR!$C$2+YEAR!$C$3-2,AG1647+1,(YEAR!$C$2+YEAR!$C$3-1)&amp;"       :="))</f>
        <v>1</v>
      </c>
      <c r="AI1647">
        <f>IF(AH1647&lt;1.1,AH1647,IF(AH1647&lt;YEAR!$C$2+YEAR!$C$3-2,AH1647+1,(YEAR!$C$2+YEAR!$C$3-1)&amp;"       :="))</f>
        <v>1</v>
      </c>
      <c r="AJ1647">
        <f>IF(AI1647&lt;1.1,AI1647,IF(AI1647&lt;YEAR!$C$2+YEAR!$C$3-2,AI1647+1,(YEAR!$C$2+YEAR!$C$3-1)&amp;"       :="))</f>
        <v>1</v>
      </c>
    </row>
    <row r="1648" spans="1:36">
      <c r="A1648">
        <f t="shared" ca="1" si="114"/>
        <v>41</v>
      </c>
      <c r="B1648" t="s">
        <v>51</v>
      </c>
      <c r="C1648" t="str">
        <f ca="1">IF(D1648="",OFFSET(AvailabilityFactor!A$1,A1648,0),C1647)</f>
        <v>D2HLT0075</v>
      </c>
      <c r="D1648" t="str" cm="1">
        <f t="array" aca="1" ref="D1648" ca="1">IF(D1647="",TS_DRC!$P$5,OFFSET(TS_DRC!P$5,RIGHT(D1647,2),0,TRUE))</f>
        <v>TS04</v>
      </c>
      <c r="E1648" t="str">
        <f t="shared" ca="1" si="120"/>
        <v>TS04</v>
      </c>
      <c r="F1648">
        <f>[3]Scenarios!$H$7</f>
        <v>1</v>
      </c>
      <c r="G1648">
        <f>IF(F1648&lt;1.1,F1648,IF(F1648&lt;YEAR!$C$2+YEAR!$C$3-2,F1648+1,(YEAR!$C$2+YEAR!$C$3-1)&amp;"       :="))</f>
        <v>1</v>
      </c>
      <c r="H1648">
        <f>IF(G1648&lt;1.1,G1648,IF(G1648&lt;YEAR!$C$2+YEAR!$C$3-2,G1648+1,(YEAR!$C$2+YEAR!$C$3-1)&amp;"       :="))</f>
        <v>1</v>
      </c>
      <c r="I1648">
        <f>IF(H1648&lt;1.1,H1648,IF(H1648&lt;YEAR!$C$2+YEAR!$C$3-2,H1648+1,(YEAR!$C$2+YEAR!$C$3-1)&amp;"       :="))</f>
        <v>1</v>
      </c>
      <c r="J1648">
        <f>IF(I1648&lt;1.1,I1648,IF(I1648&lt;YEAR!$C$2+YEAR!$C$3-2,I1648+1,(YEAR!$C$2+YEAR!$C$3-1)&amp;"       :="))</f>
        <v>1</v>
      </c>
      <c r="K1648">
        <f>IF(J1648&lt;1.1,J1648,IF(J1648&lt;YEAR!$C$2+YEAR!$C$3-2,J1648+1,(YEAR!$C$2+YEAR!$C$3-1)&amp;"       :="))</f>
        <v>1</v>
      </c>
      <c r="L1648">
        <f>IF(K1648&lt;1.1,K1648,IF(K1648&lt;YEAR!$C$2+YEAR!$C$3-2,K1648+1,(YEAR!$C$2+YEAR!$C$3-1)&amp;"       :="))</f>
        <v>1</v>
      </c>
      <c r="M1648">
        <f>IF(L1648&lt;1.1,L1648,IF(L1648&lt;YEAR!$C$2+YEAR!$C$3-2,L1648+1,(YEAR!$C$2+YEAR!$C$3-1)&amp;"       :="))</f>
        <v>1</v>
      </c>
      <c r="N1648">
        <f>IF(M1648&lt;1.1,M1648,IF(M1648&lt;YEAR!$C$2+YEAR!$C$3-2,M1648+1,(YEAR!$C$2+YEAR!$C$3-1)&amp;"       :="))</f>
        <v>1</v>
      </c>
      <c r="O1648">
        <f>IF(N1648&lt;1.1,N1648,IF(N1648&lt;YEAR!$C$2+YEAR!$C$3-2,N1648+1,(YEAR!$C$2+YEAR!$C$3-1)&amp;"       :="))</f>
        <v>1</v>
      </c>
      <c r="P1648">
        <f>IF(O1648&lt;1.1,O1648,IF(O1648&lt;YEAR!$C$2+YEAR!$C$3-2,O1648+1,(YEAR!$C$2+YEAR!$C$3-1)&amp;"       :="))</f>
        <v>1</v>
      </c>
      <c r="Q1648">
        <f>IF(P1648&lt;1.1,P1648,IF(P1648&lt;YEAR!$C$2+YEAR!$C$3-2,P1648+1,(YEAR!$C$2+YEAR!$C$3-1)&amp;"       :="))</f>
        <v>1</v>
      </c>
      <c r="R1648">
        <f>IF(Q1648&lt;1.1,Q1648,IF(Q1648&lt;YEAR!$C$2+YEAR!$C$3-2,Q1648+1,(YEAR!$C$2+YEAR!$C$3-1)&amp;"       :="))</f>
        <v>1</v>
      </c>
      <c r="S1648">
        <f>IF(R1648&lt;1.1,R1648,IF(R1648&lt;YEAR!$C$2+YEAR!$C$3-2,R1648+1,(YEAR!$C$2+YEAR!$C$3-1)&amp;"       :="))</f>
        <v>1</v>
      </c>
      <c r="T1648">
        <f>IF(S1648&lt;1.1,S1648,IF(S1648&lt;YEAR!$C$2+YEAR!$C$3-2,S1648+1,(YEAR!$C$2+YEAR!$C$3-1)&amp;"       :="))</f>
        <v>1</v>
      </c>
      <c r="U1648">
        <f>IF(T1648&lt;1.1,T1648,IF(T1648&lt;YEAR!$C$2+YEAR!$C$3-2,T1648+1,(YEAR!$C$2+YEAR!$C$3-1)&amp;"       :="))</f>
        <v>1</v>
      </c>
      <c r="V1648">
        <f>IF(U1648&lt;1.1,U1648,IF(U1648&lt;YEAR!$C$2+YEAR!$C$3-2,U1648+1,(YEAR!$C$2+YEAR!$C$3-1)&amp;"       :="))</f>
        <v>1</v>
      </c>
      <c r="W1648">
        <f>IF(V1648&lt;1.1,V1648,IF(V1648&lt;YEAR!$C$2+YEAR!$C$3-2,V1648+1,(YEAR!$C$2+YEAR!$C$3-1)&amp;"       :="))</f>
        <v>1</v>
      </c>
      <c r="X1648">
        <f>IF(W1648&lt;1.1,W1648,IF(W1648&lt;YEAR!$C$2+YEAR!$C$3-2,W1648+1,(YEAR!$C$2+YEAR!$C$3-1)&amp;"       :="))</f>
        <v>1</v>
      </c>
      <c r="Y1648">
        <f>IF(X1648&lt;1.1,X1648,IF(X1648&lt;YEAR!$C$2+YEAR!$C$3-2,X1648+1,(YEAR!$C$2+YEAR!$C$3-1)&amp;"       :="))</f>
        <v>1</v>
      </c>
      <c r="Z1648">
        <f>IF(Y1648&lt;1.1,Y1648,IF(Y1648&lt;YEAR!$C$2+YEAR!$C$3-2,Y1648+1,(YEAR!$C$2+YEAR!$C$3-1)&amp;"       :="))</f>
        <v>1</v>
      </c>
      <c r="AA1648">
        <f>IF(Z1648&lt;1.1,Z1648,IF(Z1648&lt;YEAR!$C$2+YEAR!$C$3-2,Z1648+1,(YEAR!$C$2+YEAR!$C$3-1)&amp;"       :="))</f>
        <v>1</v>
      </c>
      <c r="AB1648">
        <f>IF(AA1648&lt;1.1,AA1648,IF(AA1648&lt;YEAR!$C$2+YEAR!$C$3-2,AA1648+1,(YEAR!$C$2+YEAR!$C$3-1)&amp;"       :="))</f>
        <v>1</v>
      </c>
      <c r="AC1648">
        <f>IF(AB1648&lt;1.1,AB1648,IF(AB1648&lt;YEAR!$C$2+YEAR!$C$3-2,AB1648+1,(YEAR!$C$2+YEAR!$C$3-1)&amp;"       :="))</f>
        <v>1</v>
      </c>
      <c r="AD1648">
        <f>IF(AC1648&lt;1.1,AC1648,IF(AC1648&lt;YEAR!$C$2+YEAR!$C$3-2,AC1648+1,(YEAR!$C$2+YEAR!$C$3-1)&amp;"       :="))</f>
        <v>1</v>
      </c>
      <c r="AE1648">
        <f>IF(AD1648&lt;1.1,AD1648,IF(AD1648&lt;YEAR!$C$2+YEAR!$C$3-2,AD1648+1,(YEAR!$C$2+YEAR!$C$3-1)&amp;"       :="))</f>
        <v>1</v>
      </c>
      <c r="AF1648">
        <f>IF(AE1648&lt;1.1,AE1648,IF(AE1648&lt;YEAR!$C$2+YEAR!$C$3-2,AE1648+1,(YEAR!$C$2+YEAR!$C$3-1)&amp;"       :="))</f>
        <v>1</v>
      </c>
      <c r="AG1648">
        <f>IF(AF1648&lt;1.1,AF1648,IF(AF1648&lt;YEAR!$C$2+YEAR!$C$3-2,AF1648+1,(YEAR!$C$2+YEAR!$C$3-1)&amp;"       :="))</f>
        <v>1</v>
      </c>
      <c r="AH1648">
        <f>IF(AG1648&lt;1.1,AG1648,IF(AG1648&lt;YEAR!$C$2+YEAR!$C$3-2,AG1648+1,(YEAR!$C$2+YEAR!$C$3-1)&amp;"       :="))</f>
        <v>1</v>
      </c>
      <c r="AI1648">
        <f>IF(AH1648&lt;1.1,AH1648,IF(AH1648&lt;YEAR!$C$2+YEAR!$C$3-2,AH1648+1,(YEAR!$C$2+YEAR!$C$3-1)&amp;"       :="))</f>
        <v>1</v>
      </c>
      <c r="AJ1648">
        <f>IF(AI1648&lt;1.1,AI1648,IF(AI1648&lt;YEAR!$C$2+YEAR!$C$3-2,AI1648+1,(YEAR!$C$2+YEAR!$C$3-1)&amp;"       :="))</f>
        <v>1</v>
      </c>
    </row>
    <row r="1649" spans="1:36">
      <c r="A1649">
        <f t="shared" ca="1" si="114"/>
        <v>41</v>
      </c>
      <c r="B1649" t="s">
        <v>51</v>
      </c>
      <c r="C1649" t="str">
        <f ca="1">IF(D1649="",OFFSET(AvailabilityFactor!A$1,A1649,0),C1648)</f>
        <v>D2HLT0075</v>
      </c>
      <c r="D1649" t="str" cm="1">
        <f t="array" aca="1" ref="D1649" ca="1">IF(D1648="",TS_DRC!$P$5,OFFSET(TS_DRC!P$5,RIGHT(D1648,2),0,TRUE))</f>
        <v>TS05</v>
      </c>
      <c r="E1649" t="str">
        <f t="shared" ca="1" si="120"/>
        <v>TS05</v>
      </c>
      <c r="F1649">
        <f>[3]Scenarios!$H$7</f>
        <v>1</v>
      </c>
      <c r="G1649">
        <f>IF(F1649&lt;1.1,F1649,IF(F1649&lt;YEAR!$C$2+YEAR!$C$3-2,F1649+1,(YEAR!$C$2+YEAR!$C$3-1)&amp;"       :="))</f>
        <v>1</v>
      </c>
      <c r="H1649">
        <f>IF(G1649&lt;1.1,G1649,IF(G1649&lt;YEAR!$C$2+YEAR!$C$3-2,G1649+1,(YEAR!$C$2+YEAR!$C$3-1)&amp;"       :="))</f>
        <v>1</v>
      </c>
      <c r="I1649">
        <f>IF(H1649&lt;1.1,H1649,IF(H1649&lt;YEAR!$C$2+YEAR!$C$3-2,H1649+1,(YEAR!$C$2+YEAR!$C$3-1)&amp;"       :="))</f>
        <v>1</v>
      </c>
      <c r="J1649">
        <f>IF(I1649&lt;1.1,I1649,IF(I1649&lt;YEAR!$C$2+YEAR!$C$3-2,I1649+1,(YEAR!$C$2+YEAR!$C$3-1)&amp;"       :="))</f>
        <v>1</v>
      </c>
      <c r="K1649">
        <f>IF(J1649&lt;1.1,J1649,IF(J1649&lt;YEAR!$C$2+YEAR!$C$3-2,J1649+1,(YEAR!$C$2+YEAR!$C$3-1)&amp;"       :="))</f>
        <v>1</v>
      </c>
      <c r="L1649">
        <f>IF(K1649&lt;1.1,K1649,IF(K1649&lt;YEAR!$C$2+YEAR!$C$3-2,K1649+1,(YEAR!$C$2+YEAR!$C$3-1)&amp;"       :="))</f>
        <v>1</v>
      </c>
      <c r="M1649">
        <f>IF(L1649&lt;1.1,L1649,IF(L1649&lt;YEAR!$C$2+YEAR!$C$3-2,L1649+1,(YEAR!$C$2+YEAR!$C$3-1)&amp;"       :="))</f>
        <v>1</v>
      </c>
      <c r="N1649">
        <f>IF(M1649&lt;1.1,M1649,IF(M1649&lt;YEAR!$C$2+YEAR!$C$3-2,M1649+1,(YEAR!$C$2+YEAR!$C$3-1)&amp;"       :="))</f>
        <v>1</v>
      </c>
      <c r="O1649">
        <f>IF(N1649&lt;1.1,N1649,IF(N1649&lt;YEAR!$C$2+YEAR!$C$3-2,N1649+1,(YEAR!$C$2+YEAR!$C$3-1)&amp;"       :="))</f>
        <v>1</v>
      </c>
      <c r="P1649">
        <f>IF(O1649&lt;1.1,O1649,IF(O1649&lt;YEAR!$C$2+YEAR!$C$3-2,O1649+1,(YEAR!$C$2+YEAR!$C$3-1)&amp;"       :="))</f>
        <v>1</v>
      </c>
      <c r="Q1649">
        <f>IF(P1649&lt;1.1,P1649,IF(P1649&lt;YEAR!$C$2+YEAR!$C$3-2,P1649+1,(YEAR!$C$2+YEAR!$C$3-1)&amp;"       :="))</f>
        <v>1</v>
      </c>
      <c r="R1649">
        <f>IF(Q1649&lt;1.1,Q1649,IF(Q1649&lt;YEAR!$C$2+YEAR!$C$3-2,Q1649+1,(YEAR!$C$2+YEAR!$C$3-1)&amp;"       :="))</f>
        <v>1</v>
      </c>
      <c r="S1649">
        <f>IF(R1649&lt;1.1,R1649,IF(R1649&lt;YEAR!$C$2+YEAR!$C$3-2,R1649+1,(YEAR!$C$2+YEAR!$C$3-1)&amp;"       :="))</f>
        <v>1</v>
      </c>
      <c r="T1649">
        <f>IF(S1649&lt;1.1,S1649,IF(S1649&lt;YEAR!$C$2+YEAR!$C$3-2,S1649+1,(YEAR!$C$2+YEAR!$C$3-1)&amp;"       :="))</f>
        <v>1</v>
      </c>
      <c r="U1649">
        <f>IF(T1649&lt;1.1,T1649,IF(T1649&lt;YEAR!$C$2+YEAR!$C$3-2,T1649+1,(YEAR!$C$2+YEAR!$C$3-1)&amp;"       :="))</f>
        <v>1</v>
      </c>
      <c r="V1649">
        <f>IF(U1649&lt;1.1,U1649,IF(U1649&lt;YEAR!$C$2+YEAR!$C$3-2,U1649+1,(YEAR!$C$2+YEAR!$C$3-1)&amp;"       :="))</f>
        <v>1</v>
      </c>
      <c r="W1649">
        <f>IF(V1649&lt;1.1,V1649,IF(V1649&lt;YEAR!$C$2+YEAR!$C$3-2,V1649+1,(YEAR!$C$2+YEAR!$C$3-1)&amp;"       :="))</f>
        <v>1</v>
      </c>
      <c r="X1649">
        <f>IF(W1649&lt;1.1,W1649,IF(W1649&lt;YEAR!$C$2+YEAR!$C$3-2,W1649+1,(YEAR!$C$2+YEAR!$C$3-1)&amp;"       :="))</f>
        <v>1</v>
      </c>
      <c r="Y1649">
        <f>IF(X1649&lt;1.1,X1649,IF(X1649&lt;YEAR!$C$2+YEAR!$C$3-2,X1649+1,(YEAR!$C$2+YEAR!$C$3-1)&amp;"       :="))</f>
        <v>1</v>
      </c>
      <c r="Z1649">
        <f>IF(Y1649&lt;1.1,Y1649,IF(Y1649&lt;YEAR!$C$2+YEAR!$C$3-2,Y1649+1,(YEAR!$C$2+YEAR!$C$3-1)&amp;"       :="))</f>
        <v>1</v>
      </c>
      <c r="AA1649">
        <f>IF(Z1649&lt;1.1,Z1649,IF(Z1649&lt;YEAR!$C$2+YEAR!$C$3-2,Z1649+1,(YEAR!$C$2+YEAR!$C$3-1)&amp;"       :="))</f>
        <v>1</v>
      </c>
      <c r="AB1649">
        <f>IF(AA1649&lt;1.1,AA1649,IF(AA1649&lt;YEAR!$C$2+YEAR!$C$3-2,AA1649+1,(YEAR!$C$2+YEAR!$C$3-1)&amp;"       :="))</f>
        <v>1</v>
      </c>
      <c r="AC1649">
        <f>IF(AB1649&lt;1.1,AB1649,IF(AB1649&lt;YEAR!$C$2+YEAR!$C$3-2,AB1649+1,(YEAR!$C$2+YEAR!$C$3-1)&amp;"       :="))</f>
        <v>1</v>
      </c>
      <c r="AD1649">
        <f>IF(AC1649&lt;1.1,AC1649,IF(AC1649&lt;YEAR!$C$2+YEAR!$C$3-2,AC1649+1,(YEAR!$C$2+YEAR!$C$3-1)&amp;"       :="))</f>
        <v>1</v>
      </c>
      <c r="AE1649">
        <f>IF(AD1649&lt;1.1,AD1649,IF(AD1649&lt;YEAR!$C$2+YEAR!$C$3-2,AD1649+1,(YEAR!$C$2+YEAR!$C$3-1)&amp;"       :="))</f>
        <v>1</v>
      </c>
      <c r="AF1649">
        <f>IF(AE1649&lt;1.1,AE1649,IF(AE1649&lt;YEAR!$C$2+YEAR!$C$3-2,AE1649+1,(YEAR!$C$2+YEAR!$C$3-1)&amp;"       :="))</f>
        <v>1</v>
      </c>
      <c r="AG1649">
        <f>IF(AF1649&lt;1.1,AF1649,IF(AF1649&lt;YEAR!$C$2+YEAR!$C$3-2,AF1649+1,(YEAR!$C$2+YEAR!$C$3-1)&amp;"       :="))</f>
        <v>1</v>
      </c>
      <c r="AH1649">
        <f>IF(AG1649&lt;1.1,AG1649,IF(AG1649&lt;YEAR!$C$2+YEAR!$C$3-2,AG1649+1,(YEAR!$C$2+YEAR!$C$3-1)&amp;"       :="))</f>
        <v>1</v>
      </c>
      <c r="AI1649">
        <f>IF(AH1649&lt;1.1,AH1649,IF(AH1649&lt;YEAR!$C$2+YEAR!$C$3-2,AH1649+1,(YEAR!$C$2+YEAR!$C$3-1)&amp;"       :="))</f>
        <v>1</v>
      </c>
      <c r="AJ1649">
        <f>IF(AI1649&lt;1.1,AI1649,IF(AI1649&lt;YEAR!$C$2+YEAR!$C$3-2,AI1649+1,(YEAR!$C$2+YEAR!$C$3-1)&amp;"       :="))</f>
        <v>1</v>
      </c>
    </row>
    <row r="1650" spans="1:36">
      <c r="A1650">
        <f t="shared" ca="1" si="114"/>
        <v>41</v>
      </c>
      <c r="B1650" t="s">
        <v>51</v>
      </c>
      <c r="C1650" t="str">
        <f ca="1">IF(D1650="",OFFSET(AvailabilityFactor!A$1,A1650,0),C1649)</f>
        <v>D2HLT0075</v>
      </c>
      <c r="D1650" t="str" cm="1">
        <f t="array" aca="1" ref="D1650" ca="1">IF(D1649="",TS_DRC!$P$5,OFFSET(TS_DRC!P$5,RIGHT(D1649,2),0,TRUE))</f>
        <v>TS06</v>
      </c>
      <c r="E1650" t="str">
        <f t="shared" ca="1" si="120"/>
        <v>TS06</v>
      </c>
      <c r="F1650">
        <f>[3]Scenarios!$H$7</f>
        <v>1</v>
      </c>
      <c r="G1650">
        <f>IF(F1650&lt;1.1,F1650,IF(F1650&lt;YEAR!$C$2+YEAR!$C$3-2,F1650+1,(YEAR!$C$2+YEAR!$C$3-1)&amp;"       :="))</f>
        <v>1</v>
      </c>
      <c r="H1650">
        <f>IF(G1650&lt;1.1,G1650,IF(G1650&lt;YEAR!$C$2+YEAR!$C$3-2,G1650+1,(YEAR!$C$2+YEAR!$C$3-1)&amp;"       :="))</f>
        <v>1</v>
      </c>
      <c r="I1650">
        <f>IF(H1650&lt;1.1,H1650,IF(H1650&lt;YEAR!$C$2+YEAR!$C$3-2,H1650+1,(YEAR!$C$2+YEAR!$C$3-1)&amp;"       :="))</f>
        <v>1</v>
      </c>
      <c r="J1650">
        <f>IF(I1650&lt;1.1,I1650,IF(I1650&lt;YEAR!$C$2+YEAR!$C$3-2,I1650+1,(YEAR!$C$2+YEAR!$C$3-1)&amp;"       :="))</f>
        <v>1</v>
      </c>
      <c r="K1650">
        <f>IF(J1650&lt;1.1,J1650,IF(J1650&lt;YEAR!$C$2+YEAR!$C$3-2,J1650+1,(YEAR!$C$2+YEAR!$C$3-1)&amp;"       :="))</f>
        <v>1</v>
      </c>
      <c r="L1650">
        <f>IF(K1650&lt;1.1,K1650,IF(K1650&lt;YEAR!$C$2+YEAR!$C$3-2,K1650+1,(YEAR!$C$2+YEAR!$C$3-1)&amp;"       :="))</f>
        <v>1</v>
      </c>
      <c r="M1650">
        <f>IF(L1650&lt;1.1,L1650,IF(L1650&lt;YEAR!$C$2+YEAR!$C$3-2,L1650+1,(YEAR!$C$2+YEAR!$C$3-1)&amp;"       :="))</f>
        <v>1</v>
      </c>
      <c r="N1650">
        <f>IF(M1650&lt;1.1,M1650,IF(M1650&lt;YEAR!$C$2+YEAR!$C$3-2,M1650+1,(YEAR!$C$2+YEAR!$C$3-1)&amp;"       :="))</f>
        <v>1</v>
      </c>
      <c r="O1650">
        <f>IF(N1650&lt;1.1,N1650,IF(N1650&lt;YEAR!$C$2+YEAR!$C$3-2,N1650+1,(YEAR!$C$2+YEAR!$C$3-1)&amp;"       :="))</f>
        <v>1</v>
      </c>
      <c r="P1650">
        <f>IF(O1650&lt;1.1,O1650,IF(O1650&lt;YEAR!$C$2+YEAR!$C$3-2,O1650+1,(YEAR!$C$2+YEAR!$C$3-1)&amp;"       :="))</f>
        <v>1</v>
      </c>
      <c r="Q1650">
        <f>IF(P1650&lt;1.1,P1650,IF(P1650&lt;YEAR!$C$2+YEAR!$C$3-2,P1650+1,(YEAR!$C$2+YEAR!$C$3-1)&amp;"       :="))</f>
        <v>1</v>
      </c>
      <c r="R1650">
        <f>IF(Q1650&lt;1.1,Q1650,IF(Q1650&lt;YEAR!$C$2+YEAR!$C$3-2,Q1650+1,(YEAR!$C$2+YEAR!$C$3-1)&amp;"       :="))</f>
        <v>1</v>
      </c>
      <c r="S1650">
        <f>IF(R1650&lt;1.1,R1650,IF(R1650&lt;YEAR!$C$2+YEAR!$C$3-2,R1650+1,(YEAR!$C$2+YEAR!$C$3-1)&amp;"       :="))</f>
        <v>1</v>
      </c>
      <c r="T1650">
        <f>IF(S1650&lt;1.1,S1650,IF(S1650&lt;YEAR!$C$2+YEAR!$C$3-2,S1650+1,(YEAR!$C$2+YEAR!$C$3-1)&amp;"       :="))</f>
        <v>1</v>
      </c>
      <c r="U1650">
        <f>IF(T1650&lt;1.1,T1650,IF(T1650&lt;YEAR!$C$2+YEAR!$C$3-2,T1650+1,(YEAR!$C$2+YEAR!$C$3-1)&amp;"       :="))</f>
        <v>1</v>
      </c>
      <c r="V1650">
        <f>IF(U1650&lt;1.1,U1650,IF(U1650&lt;YEAR!$C$2+YEAR!$C$3-2,U1650+1,(YEAR!$C$2+YEAR!$C$3-1)&amp;"       :="))</f>
        <v>1</v>
      </c>
      <c r="W1650">
        <f>IF(V1650&lt;1.1,V1650,IF(V1650&lt;YEAR!$C$2+YEAR!$C$3-2,V1650+1,(YEAR!$C$2+YEAR!$C$3-1)&amp;"       :="))</f>
        <v>1</v>
      </c>
      <c r="X1650">
        <f>IF(W1650&lt;1.1,W1650,IF(W1650&lt;YEAR!$C$2+YEAR!$C$3-2,W1650+1,(YEAR!$C$2+YEAR!$C$3-1)&amp;"       :="))</f>
        <v>1</v>
      </c>
      <c r="Y1650">
        <f>IF(X1650&lt;1.1,X1650,IF(X1650&lt;YEAR!$C$2+YEAR!$C$3-2,X1650+1,(YEAR!$C$2+YEAR!$C$3-1)&amp;"       :="))</f>
        <v>1</v>
      </c>
      <c r="Z1650">
        <f>IF(Y1650&lt;1.1,Y1650,IF(Y1650&lt;YEAR!$C$2+YEAR!$C$3-2,Y1650+1,(YEAR!$C$2+YEAR!$C$3-1)&amp;"       :="))</f>
        <v>1</v>
      </c>
      <c r="AA1650">
        <f>IF(Z1650&lt;1.1,Z1650,IF(Z1650&lt;YEAR!$C$2+YEAR!$C$3-2,Z1650+1,(YEAR!$C$2+YEAR!$C$3-1)&amp;"       :="))</f>
        <v>1</v>
      </c>
      <c r="AB1650">
        <f>IF(AA1650&lt;1.1,AA1650,IF(AA1650&lt;YEAR!$C$2+YEAR!$C$3-2,AA1650+1,(YEAR!$C$2+YEAR!$C$3-1)&amp;"       :="))</f>
        <v>1</v>
      </c>
      <c r="AC1650">
        <f>IF(AB1650&lt;1.1,AB1650,IF(AB1650&lt;YEAR!$C$2+YEAR!$C$3-2,AB1650+1,(YEAR!$C$2+YEAR!$C$3-1)&amp;"       :="))</f>
        <v>1</v>
      </c>
      <c r="AD1650">
        <f>IF(AC1650&lt;1.1,AC1650,IF(AC1650&lt;YEAR!$C$2+YEAR!$C$3-2,AC1650+1,(YEAR!$C$2+YEAR!$C$3-1)&amp;"       :="))</f>
        <v>1</v>
      </c>
      <c r="AE1650">
        <f>IF(AD1650&lt;1.1,AD1650,IF(AD1650&lt;YEAR!$C$2+YEAR!$C$3-2,AD1650+1,(YEAR!$C$2+YEAR!$C$3-1)&amp;"       :="))</f>
        <v>1</v>
      </c>
      <c r="AF1650">
        <f>IF(AE1650&lt;1.1,AE1650,IF(AE1650&lt;YEAR!$C$2+YEAR!$C$3-2,AE1650+1,(YEAR!$C$2+YEAR!$C$3-1)&amp;"       :="))</f>
        <v>1</v>
      </c>
      <c r="AG1650">
        <f>IF(AF1650&lt;1.1,AF1650,IF(AF1650&lt;YEAR!$C$2+YEAR!$C$3-2,AF1650+1,(YEAR!$C$2+YEAR!$C$3-1)&amp;"       :="))</f>
        <v>1</v>
      </c>
      <c r="AH1650">
        <f>IF(AG1650&lt;1.1,AG1650,IF(AG1650&lt;YEAR!$C$2+YEAR!$C$3-2,AG1650+1,(YEAR!$C$2+YEAR!$C$3-1)&amp;"       :="))</f>
        <v>1</v>
      </c>
      <c r="AI1650">
        <f>IF(AH1650&lt;1.1,AH1650,IF(AH1650&lt;YEAR!$C$2+YEAR!$C$3-2,AH1650+1,(YEAR!$C$2+YEAR!$C$3-1)&amp;"       :="))</f>
        <v>1</v>
      </c>
      <c r="AJ1650">
        <f>IF(AI1650&lt;1.1,AI1650,IF(AI1650&lt;YEAR!$C$2+YEAR!$C$3-2,AI1650+1,(YEAR!$C$2+YEAR!$C$3-1)&amp;"       :="))</f>
        <v>1</v>
      </c>
    </row>
    <row r="1651" spans="1:36">
      <c r="A1651">
        <f t="shared" ca="1" si="114"/>
        <v>41</v>
      </c>
      <c r="B1651" t="s">
        <v>51</v>
      </c>
      <c r="C1651" t="str">
        <f ca="1">IF(D1651="",OFFSET(AvailabilityFactor!A$1,A1651,0),C1650)</f>
        <v>D2HLT0075</v>
      </c>
      <c r="D1651" t="str" cm="1">
        <f t="array" aca="1" ref="D1651" ca="1">IF(D1650="",TS_DRC!$P$5,OFFSET(TS_DRC!P$5,RIGHT(D1650,2),0,TRUE))</f>
        <v>TS07</v>
      </c>
      <c r="E1651" t="str">
        <f t="shared" ref="E1651:E1705" ca="1" si="123">IF(D1651="","[DRC,"&amp;C1651&amp;",*,*]          :         ",D1651)</f>
        <v>TS07</v>
      </c>
      <c r="F1651">
        <f>[3]Scenarios!$H$7</f>
        <v>1</v>
      </c>
      <c r="G1651">
        <f>IF(F1651&lt;1.1,F1651,IF(F1651&lt;YEAR!$C$2+YEAR!$C$3-2,F1651+1,(YEAR!$C$2+YEAR!$C$3-1)&amp;"       :="))</f>
        <v>1</v>
      </c>
      <c r="H1651">
        <f>IF(G1651&lt;1.1,G1651,IF(G1651&lt;YEAR!$C$2+YEAR!$C$3-2,G1651+1,(YEAR!$C$2+YEAR!$C$3-1)&amp;"       :="))</f>
        <v>1</v>
      </c>
      <c r="I1651">
        <f>IF(H1651&lt;1.1,H1651,IF(H1651&lt;YEAR!$C$2+YEAR!$C$3-2,H1651+1,(YEAR!$C$2+YEAR!$C$3-1)&amp;"       :="))</f>
        <v>1</v>
      </c>
      <c r="J1651">
        <f>IF(I1651&lt;1.1,I1651,IF(I1651&lt;YEAR!$C$2+YEAR!$C$3-2,I1651+1,(YEAR!$C$2+YEAR!$C$3-1)&amp;"       :="))</f>
        <v>1</v>
      </c>
      <c r="K1651">
        <f>IF(J1651&lt;1.1,J1651,IF(J1651&lt;YEAR!$C$2+YEAR!$C$3-2,J1651+1,(YEAR!$C$2+YEAR!$C$3-1)&amp;"       :="))</f>
        <v>1</v>
      </c>
      <c r="L1651">
        <f>IF(K1651&lt;1.1,K1651,IF(K1651&lt;YEAR!$C$2+YEAR!$C$3-2,K1651+1,(YEAR!$C$2+YEAR!$C$3-1)&amp;"       :="))</f>
        <v>1</v>
      </c>
      <c r="M1651">
        <f>IF(L1651&lt;1.1,L1651,IF(L1651&lt;YEAR!$C$2+YEAR!$C$3-2,L1651+1,(YEAR!$C$2+YEAR!$C$3-1)&amp;"       :="))</f>
        <v>1</v>
      </c>
      <c r="N1651">
        <f>IF(M1651&lt;1.1,M1651,IF(M1651&lt;YEAR!$C$2+YEAR!$C$3-2,M1651+1,(YEAR!$C$2+YEAR!$C$3-1)&amp;"       :="))</f>
        <v>1</v>
      </c>
      <c r="O1651">
        <f>IF(N1651&lt;1.1,N1651,IF(N1651&lt;YEAR!$C$2+YEAR!$C$3-2,N1651+1,(YEAR!$C$2+YEAR!$C$3-1)&amp;"       :="))</f>
        <v>1</v>
      </c>
      <c r="P1651">
        <f>IF(O1651&lt;1.1,O1651,IF(O1651&lt;YEAR!$C$2+YEAR!$C$3-2,O1651+1,(YEAR!$C$2+YEAR!$C$3-1)&amp;"       :="))</f>
        <v>1</v>
      </c>
      <c r="Q1651">
        <f>IF(P1651&lt;1.1,P1651,IF(P1651&lt;YEAR!$C$2+YEAR!$C$3-2,P1651+1,(YEAR!$C$2+YEAR!$C$3-1)&amp;"       :="))</f>
        <v>1</v>
      </c>
      <c r="R1651">
        <f>IF(Q1651&lt;1.1,Q1651,IF(Q1651&lt;YEAR!$C$2+YEAR!$C$3-2,Q1651+1,(YEAR!$C$2+YEAR!$C$3-1)&amp;"       :="))</f>
        <v>1</v>
      </c>
      <c r="S1651">
        <f>IF(R1651&lt;1.1,R1651,IF(R1651&lt;YEAR!$C$2+YEAR!$C$3-2,R1651+1,(YEAR!$C$2+YEAR!$C$3-1)&amp;"       :="))</f>
        <v>1</v>
      </c>
      <c r="T1651">
        <f>IF(S1651&lt;1.1,S1651,IF(S1651&lt;YEAR!$C$2+YEAR!$C$3-2,S1651+1,(YEAR!$C$2+YEAR!$C$3-1)&amp;"       :="))</f>
        <v>1</v>
      </c>
      <c r="U1651">
        <f>IF(T1651&lt;1.1,T1651,IF(T1651&lt;YEAR!$C$2+YEAR!$C$3-2,T1651+1,(YEAR!$C$2+YEAR!$C$3-1)&amp;"       :="))</f>
        <v>1</v>
      </c>
      <c r="V1651">
        <f>IF(U1651&lt;1.1,U1651,IF(U1651&lt;YEAR!$C$2+YEAR!$C$3-2,U1651+1,(YEAR!$C$2+YEAR!$C$3-1)&amp;"       :="))</f>
        <v>1</v>
      </c>
      <c r="W1651">
        <f>IF(V1651&lt;1.1,V1651,IF(V1651&lt;YEAR!$C$2+YEAR!$C$3-2,V1651+1,(YEAR!$C$2+YEAR!$C$3-1)&amp;"       :="))</f>
        <v>1</v>
      </c>
      <c r="X1651">
        <f>IF(W1651&lt;1.1,W1651,IF(W1651&lt;YEAR!$C$2+YEAR!$C$3-2,W1651+1,(YEAR!$C$2+YEAR!$C$3-1)&amp;"       :="))</f>
        <v>1</v>
      </c>
      <c r="Y1651">
        <f>IF(X1651&lt;1.1,X1651,IF(X1651&lt;YEAR!$C$2+YEAR!$C$3-2,X1651+1,(YEAR!$C$2+YEAR!$C$3-1)&amp;"       :="))</f>
        <v>1</v>
      </c>
      <c r="Z1651">
        <f>IF(Y1651&lt;1.1,Y1651,IF(Y1651&lt;YEAR!$C$2+YEAR!$C$3-2,Y1651+1,(YEAR!$C$2+YEAR!$C$3-1)&amp;"       :="))</f>
        <v>1</v>
      </c>
      <c r="AA1651">
        <f>IF(Z1651&lt;1.1,Z1651,IF(Z1651&lt;YEAR!$C$2+YEAR!$C$3-2,Z1651+1,(YEAR!$C$2+YEAR!$C$3-1)&amp;"       :="))</f>
        <v>1</v>
      </c>
      <c r="AB1651">
        <f>IF(AA1651&lt;1.1,AA1651,IF(AA1651&lt;YEAR!$C$2+YEAR!$C$3-2,AA1651+1,(YEAR!$C$2+YEAR!$C$3-1)&amp;"       :="))</f>
        <v>1</v>
      </c>
      <c r="AC1651">
        <f>IF(AB1651&lt;1.1,AB1651,IF(AB1651&lt;YEAR!$C$2+YEAR!$C$3-2,AB1651+1,(YEAR!$C$2+YEAR!$C$3-1)&amp;"       :="))</f>
        <v>1</v>
      </c>
      <c r="AD1651">
        <f>IF(AC1651&lt;1.1,AC1651,IF(AC1651&lt;YEAR!$C$2+YEAR!$C$3-2,AC1651+1,(YEAR!$C$2+YEAR!$C$3-1)&amp;"       :="))</f>
        <v>1</v>
      </c>
      <c r="AE1651">
        <f>IF(AD1651&lt;1.1,AD1651,IF(AD1651&lt;YEAR!$C$2+YEAR!$C$3-2,AD1651+1,(YEAR!$C$2+YEAR!$C$3-1)&amp;"       :="))</f>
        <v>1</v>
      </c>
      <c r="AF1651">
        <f>IF(AE1651&lt;1.1,AE1651,IF(AE1651&lt;YEAR!$C$2+YEAR!$C$3-2,AE1651+1,(YEAR!$C$2+YEAR!$C$3-1)&amp;"       :="))</f>
        <v>1</v>
      </c>
      <c r="AG1651">
        <f>IF(AF1651&lt;1.1,AF1651,IF(AF1651&lt;YEAR!$C$2+YEAR!$C$3-2,AF1651+1,(YEAR!$C$2+YEAR!$C$3-1)&amp;"       :="))</f>
        <v>1</v>
      </c>
      <c r="AH1651">
        <f>IF(AG1651&lt;1.1,AG1651,IF(AG1651&lt;YEAR!$C$2+YEAR!$C$3-2,AG1651+1,(YEAR!$C$2+YEAR!$C$3-1)&amp;"       :="))</f>
        <v>1</v>
      </c>
      <c r="AI1651">
        <f>IF(AH1651&lt;1.1,AH1651,IF(AH1651&lt;YEAR!$C$2+YEAR!$C$3-2,AH1651+1,(YEAR!$C$2+YEAR!$C$3-1)&amp;"       :="))</f>
        <v>1</v>
      </c>
      <c r="AJ1651">
        <f>IF(AI1651&lt;1.1,AI1651,IF(AI1651&lt;YEAR!$C$2+YEAR!$C$3-2,AI1651+1,(YEAR!$C$2+YEAR!$C$3-1)&amp;"       :="))</f>
        <v>1</v>
      </c>
    </row>
    <row r="1652" spans="1:36">
      <c r="A1652">
        <f t="shared" ca="1" si="114"/>
        <v>41</v>
      </c>
      <c r="B1652" t="s">
        <v>51</v>
      </c>
      <c r="C1652" t="str">
        <f ca="1">IF(D1652="",OFFSET(AvailabilityFactor!A$1,A1652,0),C1651)</f>
        <v>D2HLT0075</v>
      </c>
      <c r="D1652" t="str" cm="1">
        <f t="array" aca="1" ref="D1652" ca="1">IF(D1651="",TS_DRC!$P$5,OFFSET(TS_DRC!P$5,RIGHT(D1651,2),0,TRUE))</f>
        <v>TS08</v>
      </c>
      <c r="E1652" t="str">
        <f t="shared" ca="1" si="123"/>
        <v>TS08</v>
      </c>
      <c r="F1652">
        <f>[3]Scenarios!$H$7</f>
        <v>1</v>
      </c>
      <c r="G1652">
        <f>IF(F1652&lt;1.1,F1652,IF(F1652&lt;YEAR!$C$2+YEAR!$C$3-2,F1652+1,(YEAR!$C$2+YEAR!$C$3-1)&amp;"       :="))</f>
        <v>1</v>
      </c>
      <c r="H1652">
        <f>IF(G1652&lt;1.1,G1652,IF(G1652&lt;YEAR!$C$2+YEAR!$C$3-2,G1652+1,(YEAR!$C$2+YEAR!$C$3-1)&amp;"       :="))</f>
        <v>1</v>
      </c>
      <c r="I1652">
        <f>IF(H1652&lt;1.1,H1652,IF(H1652&lt;YEAR!$C$2+YEAR!$C$3-2,H1652+1,(YEAR!$C$2+YEAR!$C$3-1)&amp;"       :="))</f>
        <v>1</v>
      </c>
      <c r="J1652">
        <f>IF(I1652&lt;1.1,I1652,IF(I1652&lt;YEAR!$C$2+YEAR!$C$3-2,I1652+1,(YEAR!$C$2+YEAR!$C$3-1)&amp;"       :="))</f>
        <v>1</v>
      </c>
      <c r="K1652">
        <f>IF(J1652&lt;1.1,J1652,IF(J1652&lt;YEAR!$C$2+YEAR!$C$3-2,J1652+1,(YEAR!$C$2+YEAR!$C$3-1)&amp;"       :="))</f>
        <v>1</v>
      </c>
      <c r="L1652">
        <f>IF(K1652&lt;1.1,K1652,IF(K1652&lt;YEAR!$C$2+YEAR!$C$3-2,K1652+1,(YEAR!$C$2+YEAR!$C$3-1)&amp;"       :="))</f>
        <v>1</v>
      </c>
      <c r="M1652">
        <f>IF(L1652&lt;1.1,L1652,IF(L1652&lt;YEAR!$C$2+YEAR!$C$3-2,L1652+1,(YEAR!$C$2+YEAR!$C$3-1)&amp;"       :="))</f>
        <v>1</v>
      </c>
      <c r="N1652">
        <f>IF(M1652&lt;1.1,M1652,IF(M1652&lt;YEAR!$C$2+YEAR!$C$3-2,M1652+1,(YEAR!$C$2+YEAR!$C$3-1)&amp;"       :="))</f>
        <v>1</v>
      </c>
      <c r="O1652">
        <f>IF(N1652&lt;1.1,N1652,IF(N1652&lt;YEAR!$C$2+YEAR!$C$3-2,N1652+1,(YEAR!$C$2+YEAR!$C$3-1)&amp;"       :="))</f>
        <v>1</v>
      </c>
      <c r="P1652">
        <f>IF(O1652&lt;1.1,O1652,IF(O1652&lt;YEAR!$C$2+YEAR!$C$3-2,O1652+1,(YEAR!$C$2+YEAR!$C$3-1)&amp;"       :="))</f>
        <v>1</v>
      </c>
      <c r="Q1652">
        <f>IF(P1652&lt;1.1,P1652,IF(P1652&lt;YEAR!$C$2+YEAR!$C$3-2,P1652+1,(YEAR!$C$2+YEAR!$C$3-1)&amp;"       :="))</f>
        <v>1</v>
      </c>
      <c r="R1652">
        <f>IF(Q1652&lt;1.1,Q1652,IF(Q1652&lt;YEAR!$C$2+YEAR!$C$3-2,Q1652+1,(YEAR!$C$2+YEAR!$C$3-1)&amp;"       :="))</f>
        <v>1</v>
      </c>
      <c r="S1652">
        <f>IF(R1652&lt;1.1,R1652,IF(R1652&lt;YEAR!$C$2+YEAR!$C$3-2,R1652+1,(YEAR!$C$2+YEAR!$C$3-1)&amp;"       :="))</f>
        <v>1</v>
      </c>
      <c r="T1652">
        <f>IF(S1652&lt;1.1,S1652,IF(S1652&lt;YEAR!$C$2+YEAR!$C$3-2,S1652+1,(YEAR!$C$2+YEAR!$C$3-1)&amp;"       :="))</f>
        <v>1</v>
      </c>
      <c r="U1652">
        <f>IF(T1652&lt;1.1,T1652,IF(T1652&lt;YEAR!$C$2+YEAR!$C$3-2,T1652+1,(YEAR!$C$2+YEAR!$C$3-1)&amp;"       :="))</f>
        <v>1</v>
      </c>
      <c r="V1652">
        <f>IF(U1652&lt;1.1,U1652,IF(U1652&lt;YEAR!$C$2+YEAR!$C$3-2,U1652+1,(YEAR!$C$2+YEAR!$C$3-1)&amp;"       :="))</f>
        <v>1</v>
      </c>
      <c r="W1652">
        <f>IF(V1652&lt;1.1,V1652,IF(V1652&lt;YEAR!$C$2+YEAR!$C$3-2,V1652+1,(YEAR!$C$2+YEAR!$C$3-1)&amp;"       :="))</f>
        <v>1</v>
      </c>
      <c r="X1652">
        <f>IF(W1652&lt;1.1,W1652,IF(W1652&lt;YEAR!$C$2+YEAR!$C$3-2,W1652+1,(YEAR!$C$2+YEAR!$C$3-1)&amp;"       :="))</f>
        <v>1</v>
      </c>
      <c r="Y1652">
        <f>IF(X1652&lt;1.1,X1652,IF(X1652&lt;YEAR!$C$2+YEAR!$C$3-2,X1652+1,(YEAR!$C$2+YEAR!$C$3-1)&amp;"       :="))</f>
        <v>1</v>
      </c>
      <c r="Z1652">
        <f>IF(Y1652&lt;1.1,Y1652,IF(Y1652&lt;YEAR!$C$2+YEAR!$C$3-2,Y1652+1,(YEAR!$C$2+YEAR!$C$3-1)&amp;"       :="))</f>
        <v>1</v>
      </c>
      <c r="AA1652">
        <f>IF(Z1652&lt;1.1,Z1652,IF(Z1652&lt;YEAR!$C$2+YEAR!$C$3-2,Z1652+1,(YEAR!$C$2+YEAR!$C$3-1)&amp;"       :="))</f>
        <v>1</v>
      </c>
      <c r="AB1652">
        <f>IF(AA1652&lt;1.1,AA1652,IF(AA1652&lt;YEAR!$C$2+YEAR!$C$3-2,AA1652+1,(YEAR!$C$2+YEAR!$C$3-1)&amp;"       :="))</f>
        <v>1</v>
      </c>
      <c r="AC1652">
        <f>IF(AB1652&lt;1.1,AB1652,IF(AB1652&lt;YEAR!$C$2+YEAR!$C$3-2,AB1652+1,(YEAR!$C$2+YEAR!$C$3-1)&amp;"       :="))</f>
        <v>1</v>
      </c>
      <c r="AD1652">
        <f>IF(AC1652&lt;1.1,AC1652,IF(AC1652&lt;YEAR!$C$2+YEAR!$C$3-2,AC1652+1,(YEAR!$C$2+YEAR!$C$3-1)&amp;"       :="))</f>
        <v>1</v>
      </c>
      <c r="AE1652">
        <f>IF(AD1652&lt;1.1,AD1652,IF(AD1652&lt;YEAR!$C$2+YEAR!$C$3-2,AD1652+1,(YEAR!$C$2+YEAR!$C$3-1)&amp;"       :="))</f>
        <v>1</v>
      </c>
      <c r="AF1652">
        <f>IF(AE1652&lt;1.1,AE1652,IF(AE1652&lt;YEAR!$C$2+YEAR!$C$3-2,AE1652+1,(YEAR!$C$2+YEAR!$C$3-1)&amp;"       :="))</f>
        <v>1</v>
      </c>
      <c r="AG1652">
        <f>IF(AF1652&lt;1.1,AF1652,IF(AF1652&lt;YEAR!$C$2+YEAR!$C$3-2,AF1652+1,(YEAR!$C$2+YEAR!$C$3-1)&amp;"       :="))</f>
        <v>1</v>
      </c>
      <c r="AH1652">
        <f>IF(AG1652&lt;1.1,AG1652,IF(AG1652&lt;YEAR!$C$2+YEAR!$C$3-2,AG1652+1,(YEAR!$C$2+YEAR!$C$3-1)&amp;"       :="))</f>
        <v>1</v>
      </c>
      <c r="AI1652">
        <f>IF(AH1652&lt;1.1,AH1652,IF(AH1652&lt;YEAR!$C$2+YEAR!$C$3-2,AH1652+1,(YEAR!$C$2+YEAR!$C$3-1)&amp;"       :="))</f>
        <v>1</v>
      </c>
      <c r="AJ1652">
        <f>IF(AI1652&lt;1.1,AI1652,IF(AI1652&lt;YEAR!$C$2+YEAR!$C$3-2,AI1652+1,(YEAR!$C$2+YEAR!$C$3-1)&amp;"       :="))</f>
        <v>1</v>
      </c>
    </row>
    <row r="1653" spans="1:36">
      <c r="A1653">
        <f t="shared" ca="1" si="114"/>
        <v>41</v>
      </c>
      <c r="B1653" t="s">
        <v>51</v>
      </c>
      <c r="C1653" t="str">
        <f ca="1">IF(D1653="",OFFSET(AvailabilityFactor!A$1,A1653,0),C1652)</f>
        <v>D2HLT0075</v>
      </c>
      <c r="D1653" t="str" cm="1">
        <f t="array" aca="1" ref="D1653" ca="1">IF(D1652="",TS_DRC!$P$5,OFFSET(TS_DRC!P$5,RIGHT(D1652,2),0,TRUE))</f>
        <v>TS09</v>
      </c>
      <c r="E1653" t="str">
        <f t="shared" ca="1" si="123"/>
        <v>TS09</v>
      </c>
      <c r="F1653">
        <f>[3]Scenarios!$H$7</f>
        <v>1</v>
      </c>
      <c r="G1653">
        <f>IF(F1653&lt;1.1,F1653,IF(F1653&lt;YEAR!$C$2+YEAR!$C$3-2,F1653+1,(YEAR!$C$2+YEAR!$C$3-1)&amp;"       :="))</f>
        <v>1</v>
      </c>
      <c r="H1653">
        <f>IF(G1653&lt;1.1,G1653,IF(G1653&lt;YEAR!$C$2+YEAR!$C$3-2,G1653+1,(YEAR!$C$2+YEAR!$C$3-1)&amp;"       :="))</f>
        <v>1</v>
      </c>
      <c r="I1653">
        <f>IF(H1653&lt;1.1,H1653,IF(H1653&lt;YEAR!$C$2+YEAR!$C$3-2,H1653+1,(YEAR!$C$2+YEAR!$C$3-1)&amp;"       :="))</f>
        <v>1</v>
      </c>
      <c r="J1653">
        <f>IF(I1653&lt;1.1,I1653,IF(I1653&lt;YEAR!$C$2+YEAR!$C$3-2,I1653+1,(YEAR!$C$2+YEAR!$C$3-1)&amp;"       :="))</f>
        <v>1</v>
      </c>
      <c r="K1653">
        <f>IF(J1653&lt;1.1,J1653,IF(J1653&lt;YEAR!$C$2+YEAR!$C$3-2,J1653+1,(YEAR!$C$2+YEAR!$C$3-1)&amp;"       :="))</f>
        <v>1</v>
      </c>
      <c r="L1653">
        <f>IF(K1653&lt;1.1,K1653,IF(K1653&lt;YEAR!$C$2+YEAR!$C$3-2,K1653+1,(YEAR!$C$2+YEAR!$C$3-1)&amp;"       :="))</f>
        <v>1</v>
      </c>
      <c r="M1653">
        <f>IF(L1653&lt;1.1,L1653,IF(L1653&lt;YEAR!$C$2+YEAR!$C$3-2,L1653+1,(YEAR!$C$2+YEAR!$C$3-1)&amp;"       :="))</f>
        <v>1</v>
      </c>
      <c r="N1653">
        <f>IF(M1653&lt;1.1,M1653,IF(M1653&lt;YEAR!$C$2+YEAR!$C$3-2,M1653+1,(YEAR!$C$2+YEAR!$C$3-1)&amp;"       :="))</f>
        <v>1</v>
      </c>
      <c r="O1653">
        <f>IF(N1653&lt;1.1,N1653,IF(N1653&lt;YEAR!$C$2+YEAR!$C$3-2,N1653+1,(YEAR!$C$2+YEAR!$C$3-1)&amp;"       :="))</f>
        <v>1</v>
      </c>
      <c r="P1653">
        <f>IF(O1653&lt;1.1,O1653,IF(O1653&lt;YEAR!$C$2+YEAR!$C$3-2,O1653+1,(YEAR!$C$2+YEAR!$C$3-1)&amp;"       :="))</f>
        <v>1</v>
      </c>
      <c r="Q1653">
        <f>IF(P1653&lt;1.1,P1653,IF(P1653&lt;YEAR!$C$2+YEAR!$C$3-2,P1653+1,(YEAR!$C$2+YEAR!$C$3-1)&amp;"       :="))</f>
        <v>1</v>
      </c>
      <c r="R1653">
        <f>IF(Q1653&lt;1.1,Q1653,IF(Q1653&lt;YEAR!$C$2+YEAR!$C$3-2,Q1653+1,(YEAR!$C$2+YEAR!$C$3-1)&amp;"       :="))</f>
        <v>1</v>
      </c>
      <c r="S1653">
        <f>IF(R1653&lt;1.1,R1653,IF(R1653&lt;YEAR!$C$2+YEAR!$C$3-2,R1653+1,(YEAR!$C$2+YEAR!$C$3-1)&amp;"       :="))</f>
        <v>1</v>
      </c>
      <c r="T1653">
        <f>IF(S1653&lt;1.1,S1653,IF(S1653&lt;YEAR!$C$2+YEAR!$C$3-2,S1653+1,(YEAR!$C$2+YEAR!$C$3-1)&amp;"       :="))</f>
        <v>1</v>
      </c>
      <c r="U1653">
        <f>IF(T1653&lt;1.1,T1653,IF(T1653&lt;YEAR!$C$2+YEAR!$C$3-2,T1653+1,(YEAR!$C$2+YEAR!$C$3-1)&amp;"       :="))</f>
        <v>1</v>
      </c>
      <c r="V1653">
        <f>IF(U1653&lt;1.1,U1653,IF(U1653&lt;YEAR!$C$2+YEAR!$C$3-2,U1653+1,(YEAR!$C$2+YEAR!$C$3-1)&amp;"       :="))</f>
        <v>1</v>
      </c>
      <c r="W1653">
        <f>IF(V1653&lt;1.1,V1653,IF(V1653&lt;YEAR!$C$2+YEAR!$C$3-2,V1653+1,(YEAR!$C$2+YEAR!$C$3-1)&amp;"       :="))</f>
        <v>1</v>
      </c>
      <c r="X1653">
        <f>IF(W1653&lt;1.1,W1653,IF(W1653&lt;YEAR!$C$2+YEAR!$C$3-2,W1653+1,(YEAR!$C$2+YEAR!$C$3-1)&amp;"       :="))</f>
        <v>1</v>
      </c>
      <c r="Y1653">
        <f>IF(X1653&lt;1.1,X1653,IF(X1653&lt;YEAR!$C$2+YEAR!$C$3-2,X1653+1,(YEAR!$C$2+YEAR!$C$3-1)&amp;"       :="))</f>
        <v>1</v>
      </c>
      <c r="Z1653">
        <f>IF(Y1653&lt;1.1,Y1653,IF(Y1653&lt;YEAR!$C$2+YEAR!$C$3-2,Y1653+1,(YEAR!$C$2+YEAR!$C$3-1)&amp;"       :="))</f>
        <v>1</v>
      </c>
      <c r="AA1653">
        <f>IF(Z1653&lt;1.1,Z1653,IF(Z1653&lt;YEAR!$C$2+YEAR!$C$3-2,Z1653+1,(YEAR!$C$2+YEAR!$C$3-1)&amp;"       :="))</f>
        <v>1</v>
      </c>
      <c r="AB1653">
        <f>IF(AA1653&lt;1.1,AA1653,IF(AA1653&lt;YEAR!$C$2+YEAR!$C$3-2,AA1653+1,(YEAR!$C$2+YEAR!$C$3-1)&amp;"       :="))</f>
        <v>1</v>
      </c>
      <c r="AC1653">
        <f>IF(AB1653&lt;1.1,AB1653,IF(AB1653&lt;YEAR!$C$2+YEAR!$C$3-2,AB1653+1,(YEAR!$C$2+YEAR!$C$3-1)&amp;"       :="))</f>
        <v>1</v>
      </c>
      <c r="AD1653">
        <f>IF(AC1653&lt;1.1,AC1653,IF(AC1653&lt;YEAR!$C$2+YEAR!$C$3-2,AC1653+1,(YEAR!$C$2+YEAR!$C$3-1)&amp;"       :="))</f>
        <v>1</v>
      </c>
      <c r="AE1653">
        <f>IF(AD1653&lt;1.1,AD1653,IF(AD1653&lt;YEAR!$C$2+YEAR!$C$3-2,AD1653+1,(YEAR!$C$2+YEAR!$C$3-1)&amp;"       :="))</f>
        <v>1</v>
      </c>
      <c r="AF1653">
        <f>IF(AE1653&lt;1.1,AE1653,IF(AE1653&lt;YEAR!$C$2+YEAR!$C$3-2,AE1653+1,(YEAR!$C$2+YEAR!$C$3-1)&amp;"       :="))</f>
        <v>1</v>
      </c>
      <c r="AG1653">
        <f>IF(AF1653&lt;1.1,AF1653,IF(AF1653&lt;YEAR!$C$2+YEAR!$C$3-2,AF1653+1,(YEAR!$C$2+YEAR!$C$3-1)&amp;"       :="))</f>
        <v>1</v>
      </c>
      <c r="AH1653">
        <f>IF(AG1653&lt;1.1,AG1653,IF(AG1653&lt;YEAR!$C$2+YEAR!$C$3-2,AG1653+1,(YEAR!$C$2+YEAR!$C$3-1)&amp;"       :="))</f>
        <v>1</v>
      </c>
      <c r="AI1653">
        <f>IF(AH1653&lt;1.1,AH1653,IF(AH1653&lt;YEAR!$C$2+YEAR!$C$3-2,AH1653+1,(YEAR!$C$2+YEAR!$C$3-1)&amp;"       :="))</f>
        <v>1</v>
      </c>
      <c r="AJ1653">
        <f>IF(AI1653&lt;1.1,AI1653,IF(AI1653&lt;YEAR!$C$2+YEAR!$C$3-2,AI1653+1,(YEAR!$C$2+YEAR!$C$3-1)&amp;"       :="))</f>
        <v>1</v>
      </c>
    </row>
    <row r="1654" spans="1:36">
      <c r="A1654">
        <f t="shared" ca="1" si="114"/>
        <v>41</v>
      </c>
      <c r="B1654" t="s">
        <v>51</v>
      </c>
      <c r="C1654" t="str">
        <f ca="1">IF(D1654="",OFFSET(AvailabilityFactor!A$1,A1654,0),C1653)</f>
        <v>D2HLT0075</v>
      </c>
      <c r="D1654" t="str" cm="1">
        <f t="array" aca="1" ref="D1654" ca="1">IF(D1653="",TS_DRC!$P$5,OFFSET(TS_DRC!P$5,RIGHT(D1653,2),0,TRUE))</f>
        <v>TS10</v>
      </c>
      <c r="E1654" t="str">
        <f t="shared" ca="1" si="123"/>
        <v>TS10</v>
      </c>
      <c r="F1654">
        <f>[3]Scenarios!$H$7</f>
        <v>1</v>
      </c>
      <c r="G1654">
        <f>IF(F1654&lt;1.1,F1654,IF(F1654&lt;YEAR!$C$2+YEAR!$C$3-2,F1654+1,(YEAR!$C$2+YEAR!$C$3-1)&amp;"       :="))</f>
        <v>1</v>
      </c>
      <c r="H1654">
        <f>IF(G1654&lt;1.1,G1654,IF(G1654&lt;YEAR!$C$2+YEAR!$C$3-2,G1654+1,(YEAR!$C$2+YEAR!$C$3-1)&amp;"       :="))</f>
        <v>1</v>
      </c>
      <c r="I1654">
        <f>IF(H1654&lt;1.1,H1654,IF(H1654&lt;YEAR!$C$2+YEAR!$C$3-2,H1654+1,(YEAR!$C$2+YEAR!$C$3-1)&amp;"       :="))</f>
        <v>1</v>
      </c>
      <c r="J1654">
        <f>IF(I1654&lt;1.1,I1654,IF(I1654&lt;YEAR!$C$2+YEAR!$C$3-2,I1654+1,(YEAR!$C$2+YEAR!$C$3-1)&amp;"       :="))</f>
        <v>1</v>
      </c>
      <c r="K1654">
        <f>IF(J1654&lt;1.1,J1654,IF(J1654&lt;YEAR!$C$2+YEAR!$C$3-2,J1654+1,(YEAR!$C$2+YEAR!$C$3-1)&amp;"       :="))</f>
        <v>1</v>
      </c>
      <c r="L1654">
        <f>IF(K1654&lt;1.1,K1654,IF(K1654&lt;YEAR!$C$2+YEAR!$C$3-2,K1654+1,(YEAR!$C$2+YEAR!$C$3-1)&amp;"       :="))</f>
        <v>1</v>
      </c>
      <c r="M1654">
        <f>IF(L1654&lt;1.1,L1654,IF(L1654&lt;YEAR!$C$2+YEAR!$C$3-2,L1654+1,(YEAR!$C$2+YEAR!$C$3-1)&amp;"       :="))</f>
        <v>1</v>
      </c>
      <c r="N1654">
        <f>IF(M1654&lt;1.1,M1654,IF(M1654&lt;YEAR!$C$2+YEAR!$C$3-2,M1654+1,(YEAR!$C$2+YEAR!$C$3-1)&amp;"       :="))</f>
        <v>1</v>
      </c>
      <c r="O1654">
        <f>IF(N1654&lt;1.1,N1654,IF(N1654&lt;YEAR!$C$2+YEAR!$C$3-2,N1654+1,(YEAR!$C$2+YEAR!$C$3-1)&amp;"       :="))</f>
        <v>1</v>
      </c>
      <c r="P1654">
        <f>IF(O1654&lt;1.1,O1654,IF(O1654&lt;YEAR!$C$2+YEAR!$C$3-2,O1654+1,(YEAR!$C$2+YEAR!$C$3-1)&amp;"       :="))</f>
        <v>1</v>
      </c>
      <c r="Q1654">
        <f>IF(P1654&lt;1.1,P1654,IF(P1654&lt;YEAR!$C$2+YEAR!$C$3-2,P1654+1,(YEAR!$C$2+YEAR!$C$3-1)&amp;"       :="))</f>
        <v>1</v>
      </c>
      <c r="R1654">
        <f>IF(Q1654&lt;1.1,Q1654,IF(Q1654&lt;YEAR!$C$2+YEAR!$C$3-2,Q1654+1,(YEAR!$C$2+YEAR!$C$3-1)&amp;"       :="))</f>
        <v>1</v>
      </c>
      <c r="S1654">
        <f>IF(R1654&lt;1.1,R1654,IF(R1654&lt;YEAR!$C$2+YEAR!$C$3-2,R1654+1,(YEAR!$C$2+YEAR!$C$3-1)&amp;"       :="))</f>
        <v>1</v>
      </c>
      <c r="T1654">
        <f>IF(S1654&lt;1.1,S1654,IF(S1654&lt;YEAR!$C$2+YEAR!$C$3-2,S1654+1,(YEAR!$C$2+YEAR!$C$3-1)&amp;"       :="))</f>
        <v>1</v>
      </c>
      <c r="U1654">
        <f>IF(T1654&lt;1.1,T1654,IF(T1654&lt;YEAR!$C$2+YEAR!$C$3-2,T1654+1,(YEAR!$C$2+YEAR!$C$3-1)&amp;"       :="))</f>
        <v>1</v>
      </c>
      <c r="V1654">
        <f>IF(U1654&lt;1.1,U1654,IF(U1654&lt;YEAR!$C$2+YEAR!$C$3-2,U1654+1,(YEAR!$C$2+YEAR!$C$3-1)&amp;"       :="))</f>
        <v>1</v>
      </c>
      <c r="W1654">
        <f>IF(V1654&lt;1.1,V1654,IF(V1654&lt;YEAR!$C$2+YEAR!$C$3-2,V1654+1,(YEAR!$C$2+YEAR!$C$3-1)&amp;"       :="))</f>
        <v>1</v>
      </c>
      <c r="X1654">
        <f>IF(W1654&lt;1.1,W1654,IF(W1654&lt;YEAR!$C$2+YEAR!$C$3-2,W1654+1,(YEAR!$C$2+YEAR!$C$3-1)&amp;"       :="))</f>
        <v>1</v>
      </c>
      <c r="Y1654">
        <f>IF(X1654&lt;1.1,X1654,IF(X1654&lt;YEAR!$C$2+YEAR!$C$3-2,X1654+1,(YEAR!$C$2+YEAR!$C$3-1)&amp;"       :="))</f>
        <v>1</v>
      </c>
      <c r="Z1654">
        <f>IF(Y1654&lt;1.1,Y1654,IF(Y1654&lt;YEAR!$C$2+YEAR!$C$3-2,Y1654+1,(YEAR!$C$2+YEAR!$C$3-1)&amp;"       :="))</f>
        <v>1</v>
      </c>
      <c r="AA1654">
        <f>IF(Z1654&lt;1.1,Z1654,IF(Z1654&lt;YEAR!$C$2+YEAR!$C$3-2,Z1654+1,(YEAR!$C$2+YEAR!$C$3-1)&amp;"       :="))</f>
        <v>1</v>
      </c>
      <c r="AB1654">
        <f>IF(AA1654&lt;1.1,AA1654,IF(AA1654&lt;YEAR!$C$2+YEAR!$C$3-2,AA1654+1,(YEAR!$C$2+YEAR!$C$3-1)&amp;"       :="))</f>
        <v>1</v>
      </c>
      <c r="AC1654">
        <f>IF(AB1654&lt;1.1,AB1654,IF(AB1654&lt;YEAR!$C$2+YEAR!$C$3-2,AB1654+1,(YEAR!$C$2+YEAR!$C$3-1)&amp;"       :="))</f>
        <v>1</v>
      </c>
      <c r="AD1654">
        <f>IF(AC1654&lt;1.1,AC1654,IF(AC1654&lt;YEAR!$C$2+YEAR!$C$3-2,AC1654+1,(YEAR!$C$2+YEAR!$C$3-1)&amp;"       :="))</f>
        <v>1</v>
      </c>
      <c r="AE1654">
        <f>IF(AD1654&lt;1.1,AD1654,IF(AD1654&lt;YEAR!$C$2+YEAR!$C$3-2,AD1654+1,(YEAR!$C$2+YEAR!$C$3-1)&amp;"       :="))</f>
        <v>1</v>
      </c>
      <c r="AF1654">
        <f>IF(AE1654&lt;1.1,AE1654,IF(AE1654&lt;YEAR!$C$2+YEAR!$C$3-2,AE1654+1,(YEAR!$C$2+YEAR!$C$3-1)&amp;"       :="))</f>
        <v>1</v>
      </c>
      <c r="AG1654">
        <f>IF(AF1654&lt;1.1,AF1654,IF(AF1654&lt;YEAR!$C$2+YEAR!$C$3-2,AF1654+1,(YEAR!$C$2+YEAR!$C$3-1)&amp;"       :="))</f>
        <v>1</v>
      </c>
      <c r="AH1654">
        <f>IF(AG1654&lt;1.1,AG1654,IF(AG1654&lt;YEAR!$C$2+YEAR!$C$3-2,AG1654+1,(YEAR!$C$2+YEAR!$C$3-1)&amp;"       :="))</f>
        <v>1</v>
      </c>
      <c r="AI1654">
        <f>IF(AH1654&lt;1.1,AH1654,IF(AH1654&lt;YEAR!$C$2+YEAR!$C$3-2,AH1654+1,(YEAR!$C$2+YEAR!$C$3-1)&amp;"       :="))</f>
        <v>1</v>
      </c>
      <c r="AJ1654">
        <f>IF(AI1654&lt;1.1,AI1654,IF(AI1654&lt;YEAR!$C$2+YEAR!$C$3-2,AI1654+1,(YEAR!$C$2+YEAR!$C$3-1)&amp;"       :="))</f>
        <v>1</v>
      </c>
    </row>
    <row r="1655" spans="1:36">
      <c r="A1655">
        <f t="shared" ca="1" si="114"/>
        <v>41</v>
      </c>
      <c r="B1655" t="s">
        <v>51</v>
      </c>
      <c r="C1655" t="str">
        <f ca="1">IF(D1655="",OFFSET(AvailabilityFactor!A$1,A1655,0),C1654)</f>
        <v>D2HLT0075</v>
      </c>
      <c r="D1655" t="str" cm="1">
        <f t="array" aca="1" ref="D1655" ca="1">IF(D1654="",TS_DRC!$P$5,OFFSET(TS_DRC!P$5,RIGHT(D1654,2),0,TRUE))</f>
        <v>TS11</v>
      </c>
      <c r="E1655" t="str">
        <f t="shared" ca="1" si="123"/>
        <v>TS11</v>
      </c>
      <c r="F1655">
        <f>[3]Scenarios!$H$7</f>
        <v>1</v>
      </c>
      <c r="G1655">
        <f>IF(F1655&lt;1.1,F1655,IF(F1655&lt;YEAR!$C$2+YEAR!$C$3-2,F1655+1,(YEAR!$C$2+YEAR!$C$3-1)&amp;"       :="))</f>
        <v>1</v>
      </c>
      <c r="H1655">
        <f>IF(G1655&lt;1.1,G1655,IF(G1655&lt;YEAR!$C$2+YEAR!$C$3-2,G1655+1,(YEAR!$C$2+YEAR!$C$3-1)&amp;"       :="))</f>
        <v>1</v>
      </c>
      <c r="I1655">
        <f>IF(H1655&lt;1.1,H1655,IF(H1655&lt;YEAR!$C$2+YEAR!$C$3-2,H1655+1,(YEAR!$C$2+YEAR!$C$3-1)&amp;"       :="))</f>
        <v>1</v>
      </c>
      <c r="J1655">
        <f>IF(I1655&lt;1.1,I1655,IF(I1655&lt;YEAR!$C$2+YEAR!$C$3-2,I1655+1,(YEAR!$C$2+YEAR!$C$3-1)&amp;"       :="))</f>
        <v>1</v>
      </c>
      <c r="K1655">
        <f>IF(J1655&lt;1.1,J1655,IF(J1655&lt;YEAR!$C$2+YEAR!$C$3-2,J1655+1,(YEAR!$C$2+YEAR!$C$3-1)&amp;"       :="))</f>
        <v>1</v>
      </c>
      <c r="L1655">
        <f>IF(K1655&lt;1.1,K1655,IF(K1655&lt;YEAR!$C$2+YEAR!$C$3-2,K1655+1,(YEAR!$C$2+YEAR!$C$3-1)&amp;"       :="))</f>
        <v>1</v>
      </c>
      <c r="M1655">
        <f>IF(L1655&lt;1.1,L1655,IF(L1655&lt;YEAR!$C$2+YEAR!$C$3-2,L1655+1,(YEAR!$C$2+YEAR!$C$3-1)&amp;"       :="))</f>
        <v>1</v>
      </c>
      <c r="N1655">
        <f>IF(M1655&lt;1.1,M1655,IF(M1655&lt;YEAR!$C$2+YEAR!$C$3-2,M1655+1,(YEAR!$C$2+YEAR!$C$3-1)&amp;"       :="))</f>
        <v>1</v>
      </c>
      <c r="O1655">
        <f>IF(N1655&lt;1.1,N1655,IF(N1655&lt;YEAR!$C$2+YEAR!$C$3-2,N1655+1,(YEAR!$C$2+YEAR!$C$3-1)&amp;"       :="))</f>
        <v>1</v>
      </c>
      <c r="P1655">
        <f>IF(O1655&lt;1.1,O1655,IF(O1655&lt;YEAR!$C$2+YEAR!$C$3-2,O1655+1,(YEAR!$C$2+YEAR!$C$3-1)&amp;"       :="))</f>
        <v>1</v>
      </c>
      <c r="Q1655">
        <f>IF(P1655&lt;1.1,P1655,IF(P1655&lt;YEAR!$C$2+YEAR!$C$3-2,P1655+1,(YEAR!$C$2+YEAR!$C$3-1)&amp;"       :="))</f>
        <v>1</v>
      </c>
      <c r="R1655">
        <f>IF(Q1655&lt;1.1,Q1655,IF(Q1655&lt;YEAR!$C$2+YEAR!$C$3-2,Q1655+1,(YEAR!$C$2+YEAR!$C$3-1)&amp;"       :="))</f>
        <v>1</v>
      </c>
      <c r="S1655">
        <f>IF(R1655&lt;1.1,R1655,IF(R1655&lt;YEAR!$C$2+YEAR!$C$3-2,R1655+1,(YEAR!$C$2+YEAR!$C$3-1)&amp;"       :="))</f>
        <v>1</v>
      </c>
      <c r="T1655">
        <f>IF(S1655&lt;1.1,S1655,IF(S1655&lt;YEAR!$C$2+YEAR!$C$3-2,S1655+1,(YEAR!$C$2+YEAR!$C$3-1)&amp;"       :="))</f>
        <v>1</v>
      </c>
      <c r="U1655">
        <f>IF(T1655&lt;1.1,T1655,IF(T1655&lt;YEAR!$C$2+YEAR!$C$3-2,T1655+1,(YEAR!$C$2+YEAR!$C$3-1)&amp;"       :="))</f>
        <v>1</v>
      </c>
      <c r="V1655">
        <f>IF(U1655&lt;1.1,U1655,IF(U1655&lt;YEAR!$C$2+YEAR!$C$3-2,U1655+1,(YEAR!$C$2+YEAR!$C$3-1)&amp;"       :="))</f>
        <v>1</v>
      </c>
      <c r="W1655">
        <f>IF(V1655&lt;1.1,V1655,IF(V1655&lt;YEAR!$C$2+YEAR!$C$3-2,V1655+1,(YEAR!$C$2+YEAR!$C$3-1)&amp;"       :="))</f>
        <v>1</v>
      </c>
      <c r="X1655">
        <f>IF(W1655&lt;1.1,W1655,IF(W1655&lt;YEAR!$C$2+YEAR!$C$3-2,W1655+1,(YEAR!$C$2+YEAR!$C$3-1)&amp;"       :="))</f>
        <v>1</v>
      </c>
      <c r="Y1655">
        <f>IF(X1655&lt;1.1,X1655,IF(X1655&lt;YEAR!$C$2+YEAR!$C$3-2,X1655+1,(YEAR!$C$2+YEAR!$C$3-1)&amp;"       :="))</f>
        <v>1</v>
      </c>
      <c r="Z1655">
        <f>IF(Y1655&lt;1.1,Y1655,IF(Y1655&lt;YEAR!$C$2+YEAR!$C$3-2,Y1655+1,(YEAR!$C$2+YEAR!$C$3-1)&amp;"       :="))</f>
        <v>1</v>
      </c>
      <c r="AA1655">
        <f>IF(Z1655&lt;1.1,Z1655,IF(Z1655&lt;YEAR!$C$2+YEAR!$C$3-2,Z1655+1,(YEAR!$C$2+YEAR!$C$3-1)&amp;"       :="))</f>
        <v>1</v>
      </c>
      <c r="AB1655">
        <f>IF(AA1655&lt;1.1,AA1655,IF(AA1655&lt;YEAR!$C$2+YEAR!$C$3-2,AA1655+1,(YEAR!$C$2+YEAR!$C$3-1)&amp;"       :="))</f>
        <v>1</v>
      </c>
      <c r="AC1655">
        <f>IF(AB1655&lt;1.1,AB1655,IF(AB1655&lt;YEAR!$C$2+YEAR!$C$3-2,AB1655+1,(YEAR!$C$2+YEAR!$C$3-1)&amp;"       :="))</f>
        <v>1</v>
      </c>
      <c r="AD1655">
        <f>IF(AC1655&lt;1.1,AC1655,IF(AC1655&lt;YEAR!$C$2+YEAR!$C$3-2,AC1655+1,(YEAR!$C$2+YEAR!$C$3-1)&amp;"       :="))</f>
        <v>1</v>
      </c>
      <c r="AE1655">
        <f>IF(AD1655&lt;1.1,AD1655,IF(AD1655&lt;YEAR!$C$2+YEAR!$C$3-2,AD1655+1,(YEAR!$C$2+YEAR!$C$3-1)&amp;"       :="))</f>
        <v>1</v>
      </c>
      <c r="AF1655">
        <f>IF(AE1655&lt;1.1,AE1655,IF(AE1655&lt;YEAR!$C$2+YEAR!$C$3-2,AE1655+1,(YEAR!$C$2+YEAR!$C$3-1)&amp;"       :="))</f>
        <v>1</v>
      </c>
      <c r="AG1655">
        <f>IF(AF1655&lt;1.1,AF1655,IF(AF1655&lt;YEAR!$C$2+YEAR!$C$3-2,AF1655+1,(YEAR!$C$2+YEAR!$C$3-1)&amp;"       :="))</f>
        <v>1</v>
      </c>
      <c r="AH1655">
        <f>IF(AG1655&lt;1.1,AG1655,IF(AG1655&lt;YEAR!$C$2+YEAR!$C$3-2,AG1655+1,(YEAR!$C$2+YEAR!$C$3-1)&amp;"       :="))</f>
        <v>1</v>
      </c>
      <c r="AI1655">
        <f>IF(AH1655&lt;1.1,AH1655,IF(AH1655&lt;YEAR!$C$2+YEAR!$C$3-2,AH1655+1,(YEAR!$C$2+YEAR!$C$3-1)&amp;"       :="))</f>
        <v>1</v>
      </c>
      <c r="AJ1655">
        <f>IF(AI1655&lt;1.1,AI1655,IF(AI1655&lt;YEAR!$C$2+YEAR!$C$3-2,AI1655+1,(YEAR!$C$2+YEAR!$C$3-1)&amp;"       :="))</f>
        <v>1</v>
      </c>
    </row>
    <row r="1656" spans="1:36">
      <c r="A1656">
        <f t="shared" ca="1" si="114"/>
        <v>41</v>
      </c>
      <c r="B1656" t="s">
        <v>51</v>
      </c>
      <c r="C1656" t="str">
        <f ca="1">IF(D1656="",OFFSET(AvailabilityFactor!A$1,A1656,0),C1655)</f>
        <v>D2HLT0075</v>
      </c>
      <c r="D1656" t="str" cm="1">
        <f t="array" aca="1" ref="D1656" ca="1">IF(D1655="",TS_DRC!$P$5,OFFSET(TS_DRC!P$5,RIGHT(D1655,2),0,TRUE))</f>
        <v>TS12</v>
      </c>
      <c r="E1656" t="str">
        <f t="shared" ca="1" si="123"/>
        <v>TS12</v>
      </c>
      <c r="F1656">
        <f>[3]Scenarios!$H$7</f>
        <v>1</v>
      </c>
      <c r="G1656">
        <f>IF(F1656&lt;1.1,F1656,IF(F1656&lt;YEAR!$C$2+YEAR!$C$3-2,F1656+1,(YEAR!$C$2+YEAR!$C$3-1)&amp;"       :="))</f>
        <v>1</v>
      </c>
      <c r="H1656">
        <f>IF(G1656&lt;1.1,G1656,IF(G1656&lt;YEAR!$C$2+YEAR!$C$3-2,G1656+1,(YEAR!$C$2+YEAR!$C$3-1)&amp;"       :="))</f>
        <v>1</v>
      </c>
      <c r="I1656">
        <f>IF(H1656&lt;1.1,H1656,IF(H1656&lt;YEAR!$C$2+YEAR!$C$3-2,H1656+1,(YEAR!$C$2+YEAR!$C$3-1)&amp;"       :="))</f>
        <v>1</v>
      </c>
      <c r="J1656">
        <f>IF(I1656&lt;1.1,I1656,IF(I1656&lt;YEAR!$C$2+YEAR!$C$3-2,I1656+1,(YEAR!$C$2+YEAR!$C$3-1)&amp;"       :="))</f>
        <v>1</v>
      </c>
      <c r="K1656">
        <f>IF(J1656&lt;1.1,J1656,IF(J1656&lt;YEAR!$C$2+YEAR!$C$3-2,J1656+1,(YEAR!$C$2+YEAR!$C$3-1)&amp;"       :="))</f>
        <v>1</v>
      </c>
      <c r="L1656">
        <f>IF(K1656&lt;1.1,K1656,IF(K1656&lt;YEAR!$C$2+YEAR!$C$3-2,K1656+1,(YEAR!$C$2+YEAR!$C$3-1)&amp;"       :="))</f>
        <v>1</v>
      </c>
      <c r="M1656">
        <f>IF(L1656&lt;1.1,L1656,IF(L1656&lt;YEAR!$C$2+YEAR!$C$3-2,L1656+1,(YEAR!$C$2+YEAR!$C$3-1)&amp;"       :="))</f>
        <v>1</v>
      </c>
      <c r="N1656">
        <f>IF(M1656&lt;1.1,M1656,IF(M1656&lt;YEAR!$C$2+YEAR!$C$3-2,M1656+1,(YEAR!$C$2+YEAR!$C$3-1)&amp;"       :="))</f>
        <v>1</v>
      </c>
      <c r="O1656">
        <f>IF(N1656&lt;1.1,N1656,IF(N1656&lt;YEAR!$C$2+YEAR!$C$3-2,N1656+1,(YEAR!$C$2+YEAR!$C$3-1)&amp;"       :="))</f>
        <v>1</v>
      </c>
      <c r="P1656">
        <f>IF(O1656&lt;1.1,O1656,IF(O1656&lt;YEAR!$C$2+YEAR!$C$3-2,O1656+1,(YEAR!$C$2+YEAR!$C$3-1)&amp;"       :="))</f>
        <v>1</v>
      </c>
      <c r="Q1656">
        <f>IF(P1656&lt;1.1,P1656,IF(P1656&lt;YEAR!$C$2+YEAR!$C$3-2,P1656+1,(YEAR!$C$2+YEAR!$C$3-1)&amp;"       :="))</f>
        <v>1</v>
      </c>
      <c r="R1656">
        <f>IF(Q1656&lt;1.1,Q1656,IF(Q1656&lt;YEAR!$C$2+YEAR!$C$3-2,Q1656+1,(YEAR!$C$2+YEAR!$C$3-1)&amp;"       :="))</f>
        <v>1</v>
      </c>
      <c r="S1656">
        <f>IF(R1656&lt;1.1,R1656,IF(R1656&lt;YEAR!$C$2+YEAR!$C$3-2,R1656+1,(YEAR!$C$2+YEAR!$C$3-1)&amp;"       :="))</f>
        <v>1</v>
      </c>
      <c r="T1656">
        <f>IF(S1656&lt;1.1,S1656,IF(S1656&lt;YEAR!$C$2+YEAR!$C$3-2,S1656+1,(YEAR!$C$2+YEAR!$C$3-1)&amp;"       :="))</f>
        <v>1</v>
      </c>
      <c r="U1656">
        <f>IF(T1656&lt;1.1,T1656,IF(T1656&lt;YEAR!$C$2+YEAR!$C$3-2,T1656+1,(YEAR!$C$2+YEAR!$C$3-1)&amp;"       :="))</f>
        <v>1</v>
      </c>
      <c r="V1656">
        <f>IF(U1656&lt;1.1,U1656,IF(U1656&lt;YEAR!$C$2+YEAR!$C$3-2,U1656+1,(YEAR!$C$2+YEAR!$C$3-1)&amp;"       :="))</f>
        <v>1</v>
      </c>
      <c r="W1656">
        <f>IF(V1656&lt;1.1,V1656,IF(V1656&lt;YEAR!$C$2+YEAR!$C$3-2,V1656+1,(YEAR!$C$2+YEAR!$C$3-1)&amp;"       :="))</f>
        <v>1</v>
      </c>
      <c r="X1656">
        <f>IF(W1656&lt;1.1,W1656,IF(W1656&lt;YEAR!$C$2+YEAR!$C$3-2,W1656+1,(YEAR!$C$2+YEAR!$C$3-1)&amp;"       :="))</f>
        <v>1</v>
      </c>
      <c r="Y1656">
        <f>IF(X1656&lt;1.1,X1656,IF(X1656&lt;YEAR!$C$2+YEAR!$C$3-2,X1656+1,(YEAR!$C$2+YEAR!$C$3-1)&amp;"       :="))</f>
        <v>1</v>
      </c>
      <c r="Z1656">
        <f>IF(Y1656&lt;1.1,Y1656,IF(Y1656&lt;YEAR!$C$2+YEAR!$C$3-2,Y1656+1,(YEAR!$C$2+YEAR!$C$3-1)&amp;"       :="))</f>
        <v>1</v>
      </c>
      <c r="AA1656">
        <f>IF(Z1656&lt;1.1,Z1656,IF(Z1656&lt;YEAR!$C$2+YEAR!$C$3-2,Z1656+1,(YEAR!$C$2+YEAR!$C$3-1)&amp;"       :="))</f>
        <v>1</v>
      </c>
      <c r="AB1656">
        <f>IF(AA1656&lt;1.1,AA1656,IF(AA1656&lt;YEAR!$C$2+YEAR!$C$3-2,AA1656+1,(YEAR!$C$2+YEAR!$C$3-1)&amp;"       :="))</f>
        <v>1</v>
      </c>
      <c r="AC1656">
        <f>IF(AB1656&lt;1.1,AB1656,IF(AB1656&lt;YEAR!$C$2+YEAR!$C$3-2,AB1656+1,(YEAR!$C$2+YEAR!$C$3-1)&amp;"       :="))</f>
        <v>1</v>
      </c>
      <c r="AD1656">
        <f>IF(AC1656&lt;1.1,AC1656,IF(AC1656&lt;YEAR!$C$2+YEAR!$C$3-2,AC1656+1,(YEAR!$C$2+YEAR!$C$3-1)&amp;"       :="))</f>
        <v>1</v>
      </c>
      <c r="AE1656">
        <f>IF(AD1656&lt;1.1,AD1656,IF(AD1656&lt;YEAR!$C$2+YEAR!$C$3-2,AD1656+1,(YEAR!$C$2+YEAR!$C$3-1)&amp;"       :="))</f>
        <v>1</v>
      </c>
      <c r="AF1656">
        <f>IF(AE1656&lt;1.1,AE1656,IF(AE1656&lt;YEAR!$C$2+YEAR!$C$3-2,AE1656+1,(YEAR!$C$2+YEAR!$C$3-1)&amp;"       :="))</f>
        <v>1</v>
      </c>
      <c r="AG1656">
        <f>IF(AF1656&lt;1.1,AF1656,IF(AF1656&lt;YEAR!$C$2+YEAR!$C$3-2,AF1656+1,(YEAR!$C$2+YEAR!$C$3-1)&amp;"       :="))</f>
        <v>1</v>
      </c>
      <c r="AH1656">
        <f>IF(AG1656&lt;1.1,AG1656,IF(AG1656&lt;YEAR!$C$2+YEAR!$C$3-2,AG1656+1,(YEAR!$C$2+YEAR!$C$3-1)&amp;"       :="))</f>
        <v>1</v>
      </c>
      <c r="AI1656">
        <f>IF(AH1656&lt;1.1,AH1656,IF(AH1656&lt;YEAR!$C$2+YEAR!$C$3-2,AH1656+1,(YEAR!$C$2+YEAR!$C$3-1)&amp;"       :="))</f>
        <v>1</v>
      </c>
      <c r="AJ1656">
        <f>IF(AI1656&lt;1.1,AI1656,IF(AI1656&lt;YEAR!$C$2+YEAR!$C$3-2,AI1656+1,(YEAR!$C$2+YEAR!$C$3-1)&amp;"       :="))</f>
        <v>1</v>
      </c>
    </row>
    <row r="1657" spans="1:36">
      <c r="A1657">
        <f t="shared" ca="1" si="114"/>
        <v>41</v>
      </c>
      <c r="B1657" t="s">
        <v>51</v>
      </c>
      <c r="C1657" t="str">
        <f ca="1">IF(D1657="",OFFSET(AvailabilityFactor!A$1,A1657,0),C1656)</f>
        <v>D2HLT0075</v>
      </c>
      <c r="D1657" t="str" cm="1">
        <f t="array" aca="1" ref="D1657" ca="1">IF(D1656="",TS_DRC!$P$5,OFFSET(TS_DRC!P$5,RIGHT(D1656,2),0,TRUE))</f>
        <v>TS13</v>
      </c>
      <c r="E1657" t="str">
        <f t="shared" ca="1" si="123"/>
        <v>TS13</v>
      </c>
      <c r="F1657">
        <f>[3]Scenarios!$H$7</f>
        <v>1</v>
      </c>
      <c r="G1657">
        <f>IF(F1657&lt;1.1,F1657,IF(F1657&lt;YEAR!$C$2+YEAR!$C$3-2,F1657+1,(YEAR!$C$2+YEAR!$C$3-1)&amp;"       :="))</f>
        <v>1</v>
      </c>
      <c r="H1657">
        <f>IF(G1657&lt;1.1,G1657,IF(G1657&lt;YEAR!$C$2+YEAR!$C$3-2,G1657+1,(YEAR!$C$2+YEAR!$C$3-1)&amp;"       :="))</f>
        <v>1</v>
      </c>
      <c r="I1657">
        <f>IF(H1657&lt;1.1,H1657,IF(H1657&lt;YEAR!$C$2+YEAR!$C$3-2,H1657+1,(YEAR!$C$2+YEAR!$C$3-1)&amp;"       :="))</f>
        <v>1</v>
      </c>
      <c r="J1657">
        <f>IF(I1657&lt;1.1,I1657,IF(I1657&lt;YEAR!$C$2+YEAR!$C$3-2,I1657+1,(YEAR!$C$2+YEAR!$C$3-1)&amp;"       :="))</f>
        <v>1</v>
      </c>
      <c r="K1657">
        <f>IF(J1657&lt;1.1,J1657,IF(J1657&lt;YEAR!$C$2+YEAR!$C$3-2,J1657+1,(YEAR!$C$2+YEAR!$C$3-1)&amp;"       :="))</f>
        <v>1</v>
      </c>
      <c r="L1657">
        <f>IF(K1657&lt;1.1,K1657,IF(K1657&lt;YEAR!$C$2+YEAR!$C$3-2,K1657+1,(YEAR!$C$2+YEAR!$C$3-1)&amp;"       :="))</f>
        <v>1</v>
      </c>
      <c r="M1657">
        <f>IF(L1657&lt;1.1,L1657,IF(L1657&lt;YEAR!$C$2+YEAR!$C$3-2,L1657+1,(YEAR!$C$2+YEAR!$C$3-1)&amp;"       :="))</f>
        <v>1</v>
      </c>
      <c r="N1657">
        <f>IF(M1657&lt;1.1,M1657,IF(M1657&lt;YEAR!$C$2+YEAR!$C$3-2,M1657+1,(YEAR!$C$2+YEAR!$C$3-1)&amp;"       :="))</f>
        <v>1</v>
      </c>
      <c r="O1657">
        <f>IF(N1657&lt;1.1,N1657,IF(N1657&lt;YEAR!$C$2+YEAR!$C$3-2,N1657+1,(YEAR!$C$2+YEAR!$C$3-1)&amp;"       :="))</f>
        <v>1</v>
      </c>
      <c r="P1657">
        <f>IF(O1657&lt;1.1,O1657,IF(O1657&lt;YEAR!$C$2+YEAR!$C$3-2,O1657+1,(YEAR!$C$2+YEAR!$C$3-1)&amp;"       :="))</f>
        <v>1</v>
      </c>
      <c r="Q1657">
        <f>IF(P1657&lt;1.1,P1657,IF(P1657&lt;YEAR!$C$2+YEAR!$C$3-2,P1657+1,(YEAR!$C$2+YEAR!$C$3-1)&amp;"       :="))</f>
        <v>1</v>
      </c>
      <c r="R1657">
        <f>IF(Q1657&lt;1.1,Q1657,IF(Q1657&lt;YEAR!$C$2+YEAR!$C$3-2,Q1657+1,(YEAR!$C$2+YEAR!$C$3-1)&amp;"       :="))</f>
        <v>1</v>
      </c>
      <c r="S1657">
        <f>IF(R1657&lt;1.1,R1657,IF(R1657&lt;YEAR!$C$2+YEAR!$C$3-2,R1657+1,(YEAR!$C$2+YEAR!$C$3-1)&amp;"       :="))</f>
        <v>1</v>
      </c>
      <c r="T1657">
        <f>IF(S1657&lt;1.1,S1657,IF(S1657&lt;YEAR!$C$2+YEAR!$C$3-2,S1657+1,(YEAR!$C$2+YEAR!$C$3-1)&amp;"       :="))</f>
        <v>1</v>
      </c>
      <c r="U1657">
        <f>IF(T1657&lt;1.1,T1657,IF(T1657&lt;YEAR!$C$2+YEAR!$C$3-2,T1657+1,(YEAR!$C$2+YEAR!$C$3-1)&amp;"       :="))</f>
        <v>1</v>
      </c>
      <c r="V1657">
        <f>IF(U1657&lt;1.1,U1657,IF(U1657&lt;YEAR!$C$2+YEAR!$C$3-2,U1657+1,(YEAR!$C$2+YEAR!$C$3-1)&amp;"       :="))</f>
        <v>1</v>
      </c>
      <c r="W1657">
        <f>IF(V1657&lt;1.1,V1657,IF(V1657&lt;YEAR!$C$2+YEAR!$C$3-2,V1657+1,(YEAR!$C$2+YEAR!$C$3-1)&amp;"       :="))</f>
        <v>1</v>
      </c>
      <c r="X1657">
        <f>IF(W1657&lt;1.1,W1657,IF(W1657&lt;YEAR!$C$2+YEAR!$C$3-2,W1657+1,(YEAR!$C$2+YEAR!$C$3-1)&amp;"       :="))</f>
        <v>1</v>
      </c>
      <c r="Y1657">
        <f>IF(X1657&lt;1.1,X1657,IF(X1657&lt;YEAR!$C$2+YEAR!$C$3-2,X1657+1,(YEAR!$C$2+YEAR!$C$3-1)&amp;"       :="))</f>
        <v>1</v>
      </c>
      <c r="Z1657">
        <f>IF(Y1657&lt;1.1,Y1657,IF(Y1657&lt;YEAR!$C$2+YEAR!$C$3-2,Y1657+1,(YEAR!$C$2+YEAR!$C$3-1)&amp;"       :="))</f>
        <v>1</v>
      </c>
      <c r="AA1657">
        <f>IF(Z1657&lt;1.1,Z1657,IF(Z1657&lt;YEAR!$C$2+YEAR!$C$3-2,Z1657+1,(YEAR!$C$2+YEAR!$C$3-1)&amp;"       :="))</f>
        <v>1</v>
      </c>
      <c r="AB1657">
        <f>IF(AA1657&lt;1.1,AA1657,IF(AA1657&lt;YEAR!$C$2+YEAR!$C$3-2,AA1657+1,(YEAR!$C$2+YEAR!$C$3-1)&amp;"       :="))</f>
        <v>1</v>
      </c>
      <c r="AC1657">
        <f>IF(AB1657&lt;1.1,AB1657,IF(AB1657&lt;YEAR!$C$2+YEAR!$C$3-2,AB1657+1,(YEAR!$C$2+YEAR!$C$3-1)&amp;"       :="))</f>
        <v>1</v>
      </c>
      <c r="AD1657">
        <f>IF(AC1657&lt;1.1,AC1657,IF(AC1657&lt;YEAR!$C$2+YEAR!$C$3-2,AC1657+1,(YEAR!$C$2+YEAR!$C$3-1)&amp;"       :="))</f>
        <v>1</v>
      </c>
      <c r="AE1657">
        <f>IF(AD1657&lt;1.1,AD1657,IF(AD1657&lt;YEAR!$C$2+YEAR!$C$3-2,AD1657+1,(YEAR!$C$2+YEAR!$C$3-1)&amp;"       :="))</f>
        <v>1</v>
      </c>
      <c r="AF1657">
        <f>IF(AE1657&lt;1.1,AE1657,IF(AE1657&lt;YEAR!$C$2+YEAR!$C$3-2,AE1657+1,(YEAR!$C$2+YEAR!$C$3-1)&amp;"       :="))</f>
        <v>1</v>
      </c>
      <c r="AG1657">
        <f>IF(AF1657&lt;1.1,AF1657,IF(AF1657&lt;YEAR!$C$2+YEAR!$C$3-2,AF1657+1,(YEAR!$C$2+YEAR!$C$3-1)&amp;"       :="))</f>
        <v>1</v>
      </c>
      <c r="AH1657">
        <f>IF(AG1657&lt;1.1,AG1657,IF(AG1657&lt;YEAR!$C$2+YEAR!$C$3-2,AG1657+1,(YEAR!$C$2+YEAR!$C$3-1)&amp;"       :="))</f>
        <v>1</v>
      </c>
      <c r="AI1657">
        <f>IF(AH1657&lt;1.1,AH1657,IF(AH1657&lt;YEAR!$C$2+YEAR!$C$3-2,AH1657+1,(YEAR!$C$2+YEAR!$C$3-1)&amp;"       :="))</f>
        <v>1</v>
      </c>
      <c r="AJ1657">
        <f>IF(AI1657&lt;1.1,AI1657,IF(AI1657&lt;YEAR!$C$2+YEAR!$C$3-2,AI1657+1,(YEAR!$C$2+YEAR!$C$3-1)&amp;"       :="))</f>
        <v>1</v>
      </c>
    </row>
    <row r="1658" spans="1:36">
      <c r="A1658">
        <f t="shared" ca="1" si="114"/>
        <v>41</v>
      </c>
      <c r="B1658" t="s">
        <v>51</v>
      </c>
      <c r="C1658" t="str">
        <f ca="1">IF(D1658="",OFFSET(AvailabilityFactor!A$1,A1658,0),C1657)</f>
        <v>D2HLT0075</v>
      </c>
      <c r="D1658" t="str" cm="1">
        <f t="array" aca="1" ref="D1658" ca="1">IF(D1657="",TS_DRC!$P$5,OFFSET(TS_DRC!P$5,RIGHT(D1657,2),0,TRUE))</f>
        <v>TS14</v>
      </c>
      <c r="E1658" t="str">
        <f t="shared" ca="1" si="123"/>
        <v>TS14</v>
      </c>
      <c r="F1658">
        <f>[3]Scenarios!$H$7</f>
        <v>1</v>
      </c>
      <c r="G1658">
        <f>IF(F1658&lt;1.1,F1658,IF(F1658&lt;YEAR!$C$2+YEAR!$C$3-2,F1658+1,(YEAR!$C$2+YEAR!$C$3-1)&amp;"       :="))</f>
        <v>1</v>
      </c>
      <c r="H1658">
        <f>IF(G1658&lt;1.1,G1658,IF(G1658&lt;YEAR!$C$2+YEAR!$C$3-2,G1658+1,(YEAR!$C$2+YEAR!$C$3-1)&amp;"       :="))</f>
        <v>1</v>
      </c>
      <c r="I1658">
        <f>IF(H1658&lt;1.1,H1658,IF(H1658&lt;YEAR!$C$2+YEAR!$C$3-2,H1658+1,(YEAR!$C$2+YEAR!$C$3-1)&amp;"       :="))</f>
        <v>1</v>
      </c>
      <c r="J1658">
        <f>IF(I1658&lt;1.1,I1658,IF(I1658&lt;YEAR!$C$2+YEAR!$C$3-2,I1658+1,(YEAR!$C$2+YEAR!$C$3-1)&amp;"       :="))</f>
        <v>1</v>
      </c>
      <c r="K1658">
        <f>IF(J1658&lt;1.1,J1658,IF(J1658&lt;YEAR!$C$2+YEAR!$C$3-2,J1658+1,(YEAR!$C$2+YEAR!$C$3-1)&amp;"       :="))</f>
        <v>1</v>
      </c>
      <c r="L1658">
        <f>IF(K1658&lt;1.1,K1658,IF(K1658&lt;YEAR!$C$2+YEAR!$C$3-2,K1658+1,(YEAR!$C$2+YEAR!$C$3-1)&amp;"       :="))</f>
        <v>1</v>
      </c>
      <c r="M1658">
        <f>IF(L1658&lt;1.1,L1658,IF(L1658&lt;YEAR!$C$2+YEAR!$C$3-2,L1658+1,(YEAR!$C$2+YEAR!$C$3-1)&amp;"       :="))</f>
        <v>1</v>
      </c>
      <c r="N1658">
        <f>IF(M1658&lt;1.1,M1658,IF(M1658&lt;YEAR!$C$2+YEAR!$C$3-2,M1658+1,(YEAR!$C$2+YEAR!$C$3-1)&amp;"       :="))</f>
        <v>1</v>
      </c>
      <c r="O1658">
        <f>IF(N1658&lt;1.1,N1658,IF(N1658&lt;YEAR!$C$2+YEAR!$C$3-2,N1658+1,(YEAR!$C$2+YEAR!$C$3-1)&amp;"       :="))</f>
        <v>1</v>
      </c>
      <c r="P1658">
        <f>IF(O1658&lt;1.1,O1658,IF(O1658&lt;YEAR!$C$2+YEAR!$C$3-2,O1658+1,(YEAR!$C$2+YEAR!$C$3-1)&amp;"       :="))</f>
        <v>1</v>
      </c>
      <c r="Q1658">
        <f>IF(P1658&lt;1.1,P1658,IF(P1658&lt;YEAR!$C$2+YEAR!$C$3-2,P1658+1,(YEAR!$C$2+YEAR!$C$3-1)&amp;"       :="))</f>
        <v>1</v>
      </c>
      <c r="R1658">
        <f>IF(Q1658&lt;1.1,Q1658,IF(Q1658&lt;YEAR!$C$2+YEAR!$C$3-2,Q1658+1,(YEAR!$C$2+YEAR!$C$3-1)&amp;"       :="))</f>
        <v>1</v>
      </c>
      <c r="S1658">
        <f>IF(R1658&lt;1.1,R1658,IF(R1658&lt;YEAR!$C$2+YEAR!$C$3-2,R1658+1,(YEAR!$C$2+YEAR!$C$3-1)&amp;"       :="))</f>
        <v>1</v>
      </c>
      <c r="T1658">
        <f>IF(S1658&lt;1.1,S1658,IF(S1658&lt;YEAR!$C$2+YEAR!$C$3-2,S1658+1,(YEAR!$C$2+YEAR!$C$3-1)&amp;"       :="))</f>
        <v>1</v>
      </c>
      <c r="U1658">
        <f>IF(T1658&lt;1.1,T1658,IF(T1658&lt;YEAR!$C$2+YEAR!$C$3-2,T1658+1,(YEAR!$C$2+YEAR!$C$3-1)&amp;"       :="))</f>
        <v>1</v>
      </c>
      <c r="V1658">
        <f>IF(U1658&lt;1.1,U1658,IF(U1658&lt;YEAR!$C$2+YEAR!$C$3-2,U1658+1,(YEAR!$C$2+YEAR!$C$3-1)&amp;"       :="))</f>
        <v>1</v>
      </c>
      <c r="W1658">
        <f>IF(V1658&lt;1.1,V1658,IF(V1658&lt;YEAR!$C$2+YEAR!$C$3-2,V1658+1,(YEAR!$C$2+YEAR!$C$3-1)&amp;"       :="))</f>
        <v>1</v>
      </c>
      <c r="X1658">
        <f>IF(W1658&lt;1.1,W1658,IF(W1658&lt;YEAR!$C$2+YEAR!$C$3-2,W1658+1,(YEAR!$C$2+YEAR!$C$3-1)&amp;"       :="))</f>
        <v>1</v>
      </c>
      <c r="Y1658">
        <f>IF(X1658&lt;1.1,X1658,IF(X1658&lt;YEAR!$C$2+YEAR!$C$3-2,X1658+1,(YEAR!$C$2+YEAR!$C$3-1)&amp;"       :="))</f>
        <v>1</v>
      </c>
      <c r="Z1658">
        <f>IF(Y1658&lt;1.1,Y1658,IF(Y1658&lt;YEAR!$C$2+YEAR!$C$3-2,Y1658+1,(YEAR!$C$2+YEAR!$C$3-1)&amp;"       :="))</f>
        <v>1</v>
      </c>
      <c r="AA1658">
        <f>IF(Z1658&lt;1.1,Z1658,IF(Z1658&lt;YEAR!$C$2+YEAR!$C$3-2,Z1658+1,(YEAR!$C$2+YEAR!$C$3-1)&amp;"       :="))</f>
        <v>1</v>
      </c>
      <c r="AB1658">
        <f>IF(AA1658&lt;1.1,AA1658,IF(AA1658&lt;YEAR!$C$2+YEAR!$C$3-2,AA1658+1,(YEAR!$C$2+YEAR!$C$3-1)&amp;"       :="))</f>
        <v>1</v>
      </c>
      <c r="AC1658">
        <f>IF(AB1658&lt;1.1,AB1658,IF(AB1658&lt;YEAR!$C$2+YEAR!$C$3-2,AB1658+1,(YEAR!$C$2+YEAR!$C$3-1)&amp;"       :="))</f>
        <v>1</v>
      </c>
      <c r="AD1658">
        <f>IF(AC1658&lt;1.1,AC1658,IF(AC1658&lt;YEAR!$C$2+YEAR!$C$3-2,AC1658+1,(YEAR!$C$2+YEAR!$C$3-1)&amp;"       :="))</f>
        <v>1</v>
      </c>
      <c r="AE1658">
        <f>IF(AD1658&lt;1.1,AD1658,IF(AD1658&lt;YEAR!$C$2+YEAR!$C$3-2,AD1658+1,(YEAR!$C$2+YEAR!$C$3-1)&amp;"       :="))</f>
        <v>1</v>
      </c>
      <c r="AF1658">
        <f>IF(AE1658&lt;1.1,AE1658,IF(AE1658&lt;YEAR!$C$2+YEAR!$C$3-2,AE1658+1,(YEAR!$C$2+YEAR!$C$3-1)&amp;"       :="))</f>
        <v>1</v>
      </c>
      <c r="AG1658">
        <f>IF(AF1658&lt;1.1,AF1658,IF(AF1658&lt;YEAR!$C$2+YEAR!$C$3-2,AF1658+1,(YEAR!$C$2+YEAR!$C$3-1)&amp;"       :="))</f>
        <v>1</v>
      </c>
      <c r="AH1658">
        <f>IF(AG1658&lt;1.1,AG1658,IF(AG1658&lt;YEAR!$C$2+YEAR!$C$3-2,AG1658+1,(YEAR!$C$2+YEAR!$C$3-1)&amp;"       :="))</f>
        <v>1</v>
      </c>
      <c r="AI1658">
        <f>IF(AH1658&lt;1.1,AH1658,IF(AH1658&lt;YEAR!$C$2+YEAR!$C$3-2,AH1658+1,(YEAR!$C$2+YEAR!$C$3-1)&amp;"       :="))</f>
        <v>1</v>
      </c>
      <c r="AJ1658">
        <f>IF(AI1658&lt;1.1,AI1658,IF(AI1658&lt;YEAR!$C$2+YEAR!$C$3-2,AI1658+1,(YEAR!$C$2+YEAR!$C$3-1)&amp;"       :="))</f>
        <v>1</v>
      </c>
    </row>
    <row r="1659" spans="1:36">
      <c r="A1659">
        <f t="shared" ref="A1659:A1782" ca="1" si="124">IF(D1659="",A1658+1,A1658)</f>
        <v>41</v>
      </c>
      <c r="B1659" t="s">
        <v>51</v>
      </c>
      <c r="C1659" t="str">
        <f ca="1">IF(D1659="",OFFSET(AvailabilityFactor!A$1,A1659,0),C1658)</f>
        <v>D2HLT0075</v>
      </c>
      <c r="D1659" t="str" cm="1">
        <f t="array" aca="1" ref="D1659" ca="1">IF(D1658="",TS_DRC!$P$5,OFFSET(TS_DRC!P$5,RIGHT(D1658,2),0,TRUE))</f>
        <v>TS15</v>
      </c>
      <c r="E1659" t="str">
        <f t="shared" ca="1" si="123"/>
        <v>TS15</v>
      </c>
      <c r="F1659">
        <f>[3]Scenarios!$H$7</f>
        <v>1</v>
      </c>
      <c r="G1659">
        <f>IF(F1659&lt;1.1,F1659,IF(F1659&lt;YEAR!$C$2+YEAR!$C$3-2,F1659+1,(YEAR!$C$2+YEAR!$C$3-1)&amp;"       :="))</f>
        <v>1</v>
      </c>
      <c r="H1659">
        <f>IF(G1659&lt;1.1,G1659,IF(G1659&lt;YEAR!$C$2+YEAR!$C$3-2,G1659+1,(YEAR!$C$2+YEAR!$C$3-1)&amp;"       :="))</f>
        <v>1</v>
      </c>
      <c r="I1659">
        <f>IF(H1659&lt;1.1,H1659,IF(H1659&lt;YEAR!$C$2+YEAR!$C$3-2,H1659+1,(YEAR!$C$2+YEAR!$C$3-1)&amp;"       :="))</f>
        <v>1</v>
      </c>
      <c r="J1659">
        <f>IF(I1659&lt;1.1,I1659,IF(I1659&lt;YEAR!$C$2+YEAR!$C$3-2,I1659+1,(YEAR!$C$2+YEAR!$C$3-1)&amp;"       :="))</f>
        <v>1</v>
      </c>
      <c r="K1659">
        <f>IF(J1659&lt;1.1,J1659,IF(J1659&lt;YEAR!$C$2+YEAR!$C$3-2,J1659+1,(YEAR!$C$2+YEAR!$C$3-1)&amp;"       :="))</f>
        <v>1</v>
      </c>
      <c r="L1659">
        <f>IF(K1659&lt;1.1,K1659,IF(K1659&lt;YEAR!$C$2+YEAR!$C$3-2,K1659+1,(YEAR!$C$2+YEAR!$C$3-1)&amp;"       :="))</f>
        <v>1</v>
      </c>
      <c r="M1659">
        <f>IF(L1659&lt;1.1,L1659,IF(L1659&lt;YEAR!$C$2+YEAR!$C$3-2,L1659+1,(YEAR!$C$2+YEAR!$C$3-1)&amp;"       :="))</f>
        <v>1</v>
      </c>
      <c r="N1659">
        <f>IF(M1659&lt;1.1,M1659,IF(M1659&lt;YEAR!$C$2+YEAR!$C$3-2,M1659+1,(YEAR!$C$2+YEAR!$C$3-1)&amp;"       :="))</f>
        <v>1</v>
      </c>
      <c r="O1659">
        <f>IF(N1659&lt;1.1,N1659,IF(N1659&lt;YEAR!$C$2+YEAR!$C$3-2,N1659+1,(YEAR!$C$2+YEAR!$C$3-1)&amp;"       :="))</f>
        <v>1</v>
      </c>
      <c r="P1659">
        <f>IF(O1659&lt;1.1,O1659,IF(O1659&lt;YEAR!$C$2+YEAR!$C$3-2,O1659+1,(YEAR!$C$2+YEAR!$C$3-1)&amp;"       :="))</f>
        <v>1</v>
      </c>
      <c r="Q1659">
        <f>IF(P1659&lt;1.1,P1659,IF(P1659&lt;YEAR!$C$2+YEAR!$C$3-2,P1659+1,(YEAR!$C$2+YEAR!$C$3-1)&amp;"       :="))</f>
        <v>1</v>
      </c>
      <c r="R1659">
        <f>IF(Q1659&lt;1.1,Q1659,IF(Q1659&lt;YEAR!$C$2+YEAR!$C$3-2,Q1659+1,(YEAR!$C$2+YEAR!$C$3-1)&amp;"       :="))</f>
        <v>1</v>
      </c>
      <c r="S1659">
        <f>IF(R1659&lt;1.1,R1659,IF(R1659&lt;YEAR!$C$2+YEAR!$C$3-2,R1659+1,(YEAR!$C$2+YEAR!$C$3-1)&amp;"       :="))</f>
        <v>1</v>
      </c>
      <c r="T1659">
        <f>IF(S1659&lt;1.1,S1659,IF(S1659&lt;YEAR!$C$2+YEAR!$C$3-2,S1659+1,(YEAR!$C$2+YEAR!$C$3-1)&amp;"       :="))</f>
        <v>1</v>
      </c>
      <c r="U1659">
        <f>IF(T1659&lt;1.1,T1659,IF(T1659&lt;YEAR!$C$2+YEAR!$C$3-2,T1659+1,(YEAR!$C$2+YEAR!$C$3-1)&amp;"       :="))</f>
        <v>1</v>
      </c>
      <c r="V1659">
        <f>IF(U1659&lt;1.1,U1659,IF(U1659&lt;YEAR!$C$2+YEAR!$C$3-2,U1659+1,(YEAR!$C$2+YEAR!$C$3-1)&amp;"       :="))</f>
        <v>1</v>
      </c>
      <c r="W1659">
        <f>IF(V1659&lt;1.1,V1659,IF(V1659&lt;YEAR!$C$2+YEAR!$C$3-2,V1659+1,(YEAR!$C$2+YEAR!$C$3-1)&amp;"       :="))</f>
        <v>1</v>
      </c>
      <c r="X1659">
        <f>IF(W1659&lt;1.1,W1659,IF(W1659&lt;YEAR!$C$2+YEAR!$C$3-2,W1659+1,(YEAR!$C$2+YEAR!$C$3-1)&amp;"       :="))</f>
        <v>1</v>
      </c>
      <c r="Y1659">
        <f>IF(X1659&lt;1.1,X1659,IF(X1659&lt;YEAR!$C$2+YEAR!$C$3-2,X1659+1,(YEAR!$C$2+YEAR!$C$3-1)&amp;"       :="))</f>
        <v>1</v>
      </c>
      <c r="Z1659">
        <f>IF(Y1659&lt;1.1,Y1659,IF(Y1659&lt;YEAR!$C$2+YEAR!$C$3-2,Y1659+1,(YEAR!$C$2+YEAR!$C$3-1)&amp;"       :="))</f>
        <v>1</v>
      </c>
      <c r="AA1659">
        <f>IF(Z1659&lt;1.1,Z1659,IF(Z1659&lt;YEAR!$C$2+YEAR!$C$3-2,Z1659+1,(YEAR!$C$2+YEAR!$C$3-1)&amp;"       :="))</f>
        <v>1</v>
      </c>
      <c r="AB1659">
        <f>IF(AA1659&lt;1.1,AA1659,IF(AA1659&lt;YEAR!$C$2+YEAR!$C$3-2,AA1659+1,(YEAR!$C$2+YEAR!$C$3-1)&amp;"       :="))</f>
        <v>1</v>
      </c>
      <c r="AC1659">
        <f>IF(AB1659&lt;1.1,AB1659,IF(AB1659&lt;YEAR!$C$2+YEAR!$C$3-2,AB1659+1,(YEAR!$C$2+YEAR!$C$3-1)&amp;"       :="))</f>
        <v>1</v>
      </c>
      <c r="AD1659">
        <f>IF(AC1659&lt;1.1,AC1659,IF(AC1659&lt;YEAR!$C$2+YEAR!$C$3-2,AC1659+1,(YEAR!$C$2+YEAR!$C$3-1)&amp;"       :="))</f>
        <v>1</v>
      </c>
      <c r="AE1659">
        <f>IF(AD1659&lt;1.1,AD1659,IF(AD1659&lt;YEAR!$C$2+YEAR!$C$3-2,AD1659+1,(YEAR!$C$2+YEAR!$C$3-1)&amp;"       :="))</f>
        <v>1</v>
      </c>
      <c r="AF1659">
        <f>IF(AE1659&lt;1.1,AE1659,IF(AE1659&lt;YEAR!$C$2+YEAR!$C$3-2,AE1659+1,(YEAR!$C$2+YEAR!$C$3-1)&amp;"       :="))</f>
        <v>1</v>
      </c>
      <c r="AG1659">
        <f>IF(AF1659&lt;1.1,AF1659,IF(AF1659&lt;YEAR!$C$2+YEAR!$C$3-2,AF1659+1,(YEAR!$C$2+YEAR!$C$3-1)&amp;"       :="))</f>
        <v>1</v>
      </c>
      <c r="AH1659">
        <f>IF(AG1659&lt;1.1,AG1659,IF(AG1659&lt;YEAR!$C$2+YEAR!$C$3-2,AG1659+1,(YEAR!$C$2+YEAR!$C$3-1)&amp;"       :="))</f>
        <v>1</v>
      </c>
      <c r="AI1659">
        <f>IF(AH1659&lt;1.1,AH1659,IF(AH1659&lt;YEAR!$C$2+YEAR!$C$3-2,AH1659+1,(YEAR!$C$2+YEAR!$C$3-1)&amp;"       :="))</f>
        <v>1</v>
      </c>
      <c r="AJ1659">
        <f>IF(AI1659&lt;1.1,AI1659,IF(AI1659&lt;YEAR!$C$2+YEAR!$C$3-2,AI1659+1,(YEAR!$C$2+YEAR!$C$3-1)&amp;"       :="))</f>
        <v>1</v>
      </c>
    </row>
    <row r="1660" spans="1:36">
      <c r="A1660">
        <f t="shared" ca="1" si="124"/>
        <v>41</v>
      </c>
      <c r="B1660" t="s">
        <v>51</v>
      </c>
      <c r="C1660" t="str">
        <f ca="1">IF(D1660="",OFFSET(AvailabilityFactor!A$1,A1660,0),C1659)</f>
        <v>D2HLT0075</v>
      </c>
      <c r="D1660" t="str" cm="1">
        <f t="array" aca="1" ref="D1660" ca="1">IF(D1659="",TS_DRC!$P$5,OFFSET(TS_DRC!P$5,RIGHT(D1659,2),0,TRUE))</f>
        <v>TS16</v>
      </c>
      <c r="E1660" t="str">
        <f t="shared" ca="1" si="123"/>
        <v>TS16</v>
      </c>
      <c r="F1660">
        <f>[3]Scenarios!$H$7</f>
        <v>1</v>
      </c>
      <c r="G1660">
        <f>IF(F1660&lt;1.1,F1660,IF(F1660&lt;YEAR!$C$2+YEAR!$C$3-2,F1660+1,(YEAR!$C$2+YEAR!$C$3-1)&amp;"       :="))</f>
        <v>1</v>
      </c>
      <c r="H1660">
        <f>IF(G1660&lt;1.1,G1660,IF(G1660&lt;YEAR!$C$2+YEAR!$C$3-2,G1660+1,(YEAR!$C$2+YEAR!$C$3-1)&amp;"       :="))</f>
        <v>1</v>
      </c>
      <c r="I1660">
        <f>IF(H1660&lt;1.1,H1660,IF(H1660&lt;YEAR!$C$2+YEAR!$C$3-2,H1660+1,(YEAR!$C$2+YEAR!$C$3-1)&amp;"       :="))</f>
        <v>1</v>
      </c>
      <c r="J1660">
        <f>IF(I1660&lt;1.1,I1660,IF(I1660&lt;YEAR!$C$2+YEAR!$C$3-2,I1660+1,(YEAR!$C$2+YEAR!$C$3-1)&amp;"       :="))</f>
        <v>1</v>
      </c>
      <c r="K1660">
        <f>IF(J1660&lt;1.1,J1660,IF(J1660&lt;YEAR!$C$2+YEAR!$C$3-2,J1660+1,(YEAR!$C$2+YEAR!$C$3-1)&amp;"       :="))</f>
        <v>1</v>
      </c>
      <c r="L1660">
        <f>IF(K1660&lt;1.1,K1660,IF(K1660&lt;YEAR!$C$2+YEAR!$C$3-2,K1660+1,(YEAR!$C$2+YEAR!$C$3-1)&amp;"       :="))</f>
        <v>1</v>
      </c>
      <c r="M1660">
        <f>IF(L1660&lt;1.1,L1660,IF(L1660&lt;YEAR!$C$2+YEAR!$C$3-2,L1660+1,(YEAR!$C$2+YEAR!$C$3-1)&amp;"       :="))</f>
        <v>1</v>
      </c>
      <c r="N1660">
        <f>IF(M1660&lt;1.1,M1660,IF(M1660&lt;YEAR!$C$2+YEAR!$C$3-2,M1660+1,(YEAR!$C$2+YEAR!$C$3-1)&amp;"       :="))</f>
        <v>1</v>
      </c>
      <c r="O1660">
        <f>IF(N1660&lt;1.1,N1660,IF(N1660&lt;YEAR!$C$2+YEAR!$C$3-2,N1660+1,(YEAR!$C$2+YEAR!$C$3-1)&amp;"       :="))</f>
        <v>1</v>
      </c>
      <c r="P1660">
        <f>IF(O1660&lt;1.1,O1660,IF(O1660&lt;YEAR!$C$2+YEAR!$C$3-2,O1660+1,(YEAR!$C$2+YEAR!$C$3-1)&amp;"       :="))</f>
        <v>1</v>
      </c>
      <c r="Q1660">
        <f>IF(P1660&lt;1.1,P1660,IF(P1660&lt;YEAR!$C$2+YEAR!$C$3-2,P1660+1,(YEAR!$C$2+YEAR!$C$3-1)&amp;"       :="))</f>
        <v>1</v>
      </c>
      <c r="R1660">
        <f>IF(Q1660&lt;1.1,Q1660,IF(Q1660&lt;YEAR!$C$2+YEAR!$C$3-2,Q1660+1,(YEAR!$C$2+YEAR!$C$3-1)&amp;"       :="))</f>
        <v>1</v>
      </c>
      <c r="S1660">
        <f>IF(R1660&lt;1.1,R1660,IF(R1660&lt;YEAR!$C$2+YEAR!$C$3-2,R1660+1,(YEAR!$C$2+YEAR!$C$3-1)&amp;"       :="))</f>
        <v>1</v>
      </c>
      <c r="T1660">
        <f>IF(S1660&lt;1.1,S1660,IF(S1660&lt;YEAR!$C$2+YEAR!$C$3-2,S1660+1,(YEAR!$C$2+YEAR!$C$3-1)&amp;"       :="))</f>
        <v>1</v>
      </c>
      <c r="U1660">
        <f>IF(T1660&lt;1.1,T1660,IF(T1660&lt;YEAR!$C$2+YEAR!$C$3-2,T1660+1,(YEAR!$C$2+YEAR!$C$3-1)&amp;"       :="))</f>
        <v>1</v>
      </c>
      <c r="V1660">
        <f>IF(U1660&lt;1.1,U1660,IF(U1660&lt;YEAR!$C$2+YEAR!$C$3-2,U1660+1,(YEAR!$C$2+YEAR!$C$3-1)&amp;"       :="))</f>
        <v>1</v>
      </c>
      <c r="W1660">
        <f>IF(V1660&lt;1.1,V1660,IF(V1660&lt;YEAR!$C$2+YEAR!$C$3-2,V1660+1,(YEAR!$C$2+YEAR!$C$3-1)&amp;"       :="))</f>
        <v>1</v>
      </c>
      <c r="X1660">
        <f>IF(W1660&lt;1.1,W1660,IF(W1660&lt;YEAR!$C$2+YEAR!$C$3-2,W1660+1,(YEAR!$C$2+YEAR!$C$3-1)&amp;"       :="))</f>
        <v>1</v>
      </c>
      <c r="Y1660">
        <f>IF(X1660&lt;1.1,X1660,IF(X1660&lt;YEAR!$C$2+YEAR!$C$3-2,X1660+1,(YEAR!$C$2+YEAR!$C$3-1)&amp;"       :="))</f>
        <v>1</v>
      </c>
      <c r="Z1660">
        <f>IF(Y1660&lt;1.1,Y1660,IF(Y1660&lt;YEAR!$C$2+YEAR!$C$3-2,Y1660+1,(YEAR!$C$2+YEAR!$C$3-1)&amp;"       :="))</f>
        <v>1</v>
      </c>
      <c r="AA1660">
        <f>IF(Z1660&lt;1.1,Z1660,IF(Z1660&lt;YEAR!$C$2+YEAR!$C$3-2,Z1660+1,(YEAR!$C$2+YEAR!$C$3-1)&amp;"       :="))</f>
        <v>1</v>
      </c>
      <c r="AB1660">
        <f>IF(AA1660&lt;1.1,AA1660,IF(AA1660&lt;YEAR!$C$2+YEAR!$C$3-2,AA1660+1,(YEAR!$C$2+YEAR!$C$3-1)&amp;"       :="))</f>
        <v>1</v>
      </c>
      <c r="AC1660">
        <f>IF(AB1660&lt;1.1,AB1660,IF(AB1660&lt;YEAR!$C$2+YEAR!$C$3-2,AB1660+1,(YEAR!$C$2+YEAR!$C$3-1)&amp;"       :="))</f>
        <v>1</v>
      </c>
      <c r="AD1660">
        <f>IF(AC1660&lt;1.1,AC1660,IF(AC1660&lt;YEAR!$C$2+YEAR!$C$3-2,AC1660+1,(YEAR!$C$2+YEAR!$C$3-1)&amp;"       :="))</f>
        <v>1</v>
      </c>
      <c r="AE1660">
        <f>IF(AD1660&lt;1.1,AD1660,IF(AD1660&lt;YEAR!$C$2+YEAR!$C$3-2,AD1660+1,(YEAR!$C$2+YEAR!$C$3-1)&amp;"       :="))</f>
        <v>1</v>
      </c>
      <c r="AF1660">
        <f>IF(AE1660&lt;1.1,AE1660,IF(AE1660&lt;YEAR!$C$2+YEAR!$C$3-2,AE1660+1,(YEAR!$C$2+YEAR!$C$3-1)&amp;"       :="))</f>
        <v>1</v>
      </c>
      <c r="AG1660">
        <f>IF(AF1660&lt;1.1,AF1660,IF(AF1660&lt;YEAR!$C$2+YEAR!$C$3-2,AF1660+1,(YEAR!$C$2+YEAR!$C$3-1)&amp;"       :="))</f>
        <v>1</v>
      </c>
      <c r="AH1660">
        <f>IF(AG1660&lt;1.1,AG1660,IF(AG1660&lt;YEAR!$C$2+YEAR!$C$3-2,AG1660+1,(YEAR!$C$2+YEAR!$C$3-1)&amp;"       :="))</f>
        <v>1</v>
      </c>
      <c r="AI1660">
        <f>IF(AH1660&lt;1.1,AH1660,IF(AH1660&lt;YEAR!$C$2+YEAR!$C$3-2,AH1660+1,(YEAR!$C$2+YEAR!$C$3-1)&amp;"       :="))</f>
        <v>1</v>
      </c>
      <c r="AJ1660">
        <f>IF(AI1660&lt;1.1,AI1660,IF(AI1660&lt;YEAR!$C$2+YEAR!$C$3-2,AI1660+1,(YEAR!$C$2+YEAR!$C$3-1)&amp;"       :="))</f>
        <v>1</v>
      </c>
    </row>
    <row r="1661" spans="1:36">
      <c r="A1661">
        <f t="shared" ca="1" si="124"/>
        <v>41</v>
      </c>
      <c r="B1661" t="s">
        <v>51</v>
      </c>
      <c r="C1661" t="str">
        <f ca="1">IF(D1661="",OFFSET(AvailabilityFactor!A$1,A1661,0),C1660)</f>
        <v>D2HLT0075</v>
      </c>
      <c r="D1661" t="str" cm="1">
        <f t="array" aca="1" ref="D1661" ca="1">IF(D1660="",TS_DRC!$P$5,OFFSET(TS_DRC!P$5,RIGHT(D1660,2),0,TRUE))</f>
        <v>TS17</v>
      </c>
      <c r="E1661" t="str">
        <f t="shared" ca="1" si="123"/>
        <v>TS17</v>
      </c>
      <c r="F1661">
        <f>[3]Scenarios!$H$7</f>
        <v>1</v>
      </c>
      <c r="G1661">
        <f>IF(F1661&lt;1.1,F1661,IF(F1661&lt;YEAR!$C$2+YEAR!$C$3-2,F1661+1,(YEAR!$C$2+YEAR!$C$3-1)&amp;"       :="))</f>
        <v>1</v>
      </c>
      <c r="H1661">
        <f>IF(G1661&lt;1.1,G1661,IF(G1661&lt;YEAR!$C$2+YEAR!$C$3-2,G1661+1,(YEAR!$C$2+YEAR!$C$3-1)&amp;"       :="))</f>
        <v>1</v>
      </c>
      <c r="I1661">
        <f>IF(H1661&lt;1.1,H1661,IF(H1661&lt;YEAR!$C$2+YEAR!$C$3-2,H1661+1,(YEAR!$C$2+YEAR!$C$3-1)&amp;"       :="))</f>
        <v>1</v>
      </c>
      <c r="J1661">
        <f>IF(I1661&lt;1.1,I1661,IF(I1661&lt;YEAR!$C$2+YEAR!$C$3-2,I1661+1,(YEAR!$C$2+YEAR!$C$3-1)&amp;"       :="))</f>
        <v>1</v>
      </c>
      <c r="K1661">
        <f>IF(J1661&lt;1.1,J1661,IF(J1661&lt;YEAR!$C$2+YEAR!$C$3-2,J1661+1,(YEAR!$C$2+YEAR!$C$3-1)&amp;"       :="))</f>
        <v>1</v>
      </c>
      <c r="L1661">
        <f>IF(K1661&lt;1.1,K1661,IF(K1661&lt;YEAR!$C$2+YEAR!$C$3-2,K1661+1,(YEAR!$C$2+YEAR!$C$3-1)&amp;"       :="))</f>
        <v>1</v>
      </c>
      <c r="M1661">
        <f>IF(L1661&lt;1.1,L1661,IF(L1661&lt;YEAR!$C$2+YEAR!$C$3-2,L1661+1,(YEAR!$C$2+YEAR!$C$3-1)&amp;"       :="))</f>
        <v>1</v>
      </c>
      <c r="N1661">
        <f>IF(M1661&lt;1.1,M1661,IF(M1661&lt;YEAR!$C$2+YEAR!$C$3-2,M1661+1,(YEAR!$C$2+YEAR!$C$3-1)&amp;"       :="))</f>
        <v>1</v>
      </c>
      <c r="O1661">
        <f>IF(N1661&lt;1.1,N1661,IF(N1661&lt;YEAR!$C$2+YEAR!$C$3-2,N1661+1,(YEAR!$C$2+YEAR!$C$3-1)&amp;"       :="))</f>
        <v>1</v>
      </c>
      <c r="P1661">
        <f>IF(O1661&lt;1.1,O1661,IF(O1661&lt;YEAR!$C$2+YEAR!$C$3-2,O1661+1,(YEAR!$C$2+YEAR!$C$3-1)&amp;"       :="))</f>
        <v>1</v>
      </c>
      <c r="Q1661">
        <f>IF(P1661&lt;1.1,P1661,IF(P1661&lt;YEAR!$C$2+YEAR!$C$3-2,P1661+1,(YEAR!$C$2+YEAR!$C$3-1)&amp;"       :="))</f>
        <v>1</v>
      </c>
      <c r="R1661">
        <f>IF(Q1661&lt;1.1,Q1661,IF(Q1661&lt;YEAR!$C$2+YEAR!$C$3-2,Q1661+1,(YEAR!$C$2+YEAR!$C$3-1)&amp;"       :="))</f>
        <v>1</v>
      </c>
      <c r="S1661">
        <f>IF(R1661&lt;1.1,R1661,IF(R1661&lt;YEAR!$C$2+YEAR!$C$3-2,R1661+1,(YEAR!$C$2+YEAR!$C$3-1)&amp;"       :="))</f>
        <v>1</v>
      </c>
      <c r="T1661">
        <f>IF(S1661&lt;1.1,S1661,IF(S1661&lt;YEAR!$C$2+YEAR!$C$3-2,S1661+1,(YEAR!$C$2+YEAR!$C$3-1)&amp;"       :="))</f>
        <v>1</v>
      </c>
      <c r="U1661">
        <f>IF(T1661&lt;1.1,T1661,IF(T1661&lt;YEAR!$C$2+YEAR!$C$3-2,T1661+1,(YEAR!$C$2+YEAR!$C$3-1)&amp;"       :="))</f>
        <v>1</v>
      </c>
      <c r="V1661">
        <f>IF(U1661&lt;1.1,U1661,IF(U1661&lt;YEAR!$C$2+YEAR!$C$3-2,U1661+1,(YEAR!$C$2+YEAR!$C$3-1)&amp;"       :="))</f>
        <v>1</v>
      </c>
      <c r="W1661">
        <f>IF(V1661&lt;1.1,V1661,IF(V1661&lt;YEAR!$C$2+YEAR!$C$3-2,V1661+1,(YEAR!$C$2+YEAR!$C$3-1)&amp;"       :="))</f>
        <v>1</v>
      </c>
      <c r="X1661">
        <f>IF(W1661&lt;1.1,W1661,IF(W1661&lt;YEAR!$C$2+YEAR!$C$3-2,W1661+1,(YEAR!$C$2+YEAR!$C$3-1)&amp;"       :="))</f>
        <v>1</v>
      </c>
      <c r="Y1661">
        <f>IF(X1661&lt;1.1,X1661,IF(X1661&lt;YEAR!$C$2+YEAR!$C$3-2,X1661+1,(YEAR!$C$2+YEAR!$C$3-1)&amp;"       :="))</f>
        <v>1</v>
      </c>
      <c r="Z1661">
        <f>IF(Y1661&lt;1.1,Y1661,IF(Y1661&lt;YEAR!$C$2+YEAR!$C$3-2,Y1661+1,(YEAR!$C$2+YEAR!$C$3-1)&amp;"       :="))</f>
        <v>1</v>
      </c>
      <c r="AA1661">
        <f>IF(Z1661&lt;1.1,Z1661,IF(Z1661&lt;YEAR!$C$2+YEAR!$C$3-2,Z1661+1,(YEAR!$C$2+YEAR!$C$3-1)&amp;"       :="))</f>
        <v>1</v>
      </c>
      <c r="AB1661">
        <f>IF(AA1661&lt;1.1,AA1661,IF(AA1661&lt;YEAR!$C$2+YEAR!$C$3-2,AA1661+1,(YEAR!$C$2+YEAR!$C$3-1)&amp;"       :="))</f>
        <v>1</v>
      </c>
      <c r="AC1661">
        <f>IF(AB1661&lt;1.1,AB1661,IF(AB1661&lt;YEAR!$C$2+YEAR!$C$3-2,AB1661+1,(YEAR!$C$2+YEAR!$C$3-1)&amp;"       :="))</f>
        <v>1</v>
      </c>
      <c r="AD1661">
        <f>IF(AC1661&lt;1.1,AC1661,IF(AC1661&lt;YEAR!$C$2+YEAR!$C$3-2,AC1661+1,(YEAR!$C$2+YEAR!$C$3-1)&amp;"       :="))</f>
        <v>1</v>
      </c>
      <c r="AE1661">
        <f>IF(AD1661&lt;1.1,AD1661,IF(AD1661&lt;YEAR!$C$2+YEAR!$C$3-2,AD1661+1,(YEAR!$C$2+YEAR!$C$3-1)&amp;"       :="))</f>
        <v>1</v>
      </c>
      <c r="AF1661">
        <f>IF(AE1661&lt;1.1,AE1661,IF(AE1661&lt;YEAR!$C$2+YEAR!$C$3-2,AE1661+1,(YEAR!$C$2+YEAR!$C$3-1)&amp;"       :="))</f>
        <v>1</v>
      </c>
      <c r="AG1661">
        <f>IF(AF1661&lt;1.1,AF1661,IF(AF1661&lt;YEAR!$C$2+YEAR!$C$3-2,AF1661+1,(YEAR!$C$2+YEAR!$C$3-1)&amp;"       :="))</f>
        <v>1</v>
      </c>
      <c r="AH1661">
        <f>IF(AG1661&lt;1.1,AG1661,IF(AG1661&lt;YEAR!$C$2+YEAR!$C$3-2,AG1661+1,(YEAR!$C$2+YEAR!$C$3-1)&amp;"       :="))</f>
        <v>1</v>
      </c>
      <c r="AI1661">
        <f>IF(AH1661&lt;1.1,AH1661,IF(AH1661&lt;YEAR!$C$2+YEAR!$C$3-2,AH1661+1,(YEAR!$C$2+YEAR!$C$3-1)&amp;"       :="))</f>
        <v>1</v>
      </c>
      <c r="AJ1661">
        <f>IF(AI1661&lt;1.1,AI1661,IF(AI1661&lt;YEAR!$C$2+YEAR!$C$3-2,AI1661+1,(YEAR!$C$2+YEAR!$C$3-1)&amp;"       :="))</f>
        <v>1</v>
      </c>
    </row>
    <row r="1662" spans="1:36">
      <c r="A1662">
        <f t="shared" ca="1" si="124"/>
        <v>41</v>
      </c>
      <c r="B1662" t="s">
        <v>51</v>
      </c>
      <c r="C1662" t="str">
        <f ca="1">IF(D1662="",OFFSET(AvailabilityFactor!A$1,A1662,0),C1661)</f>
        <v>D2HLT0075</v>
      </c>
      <c r="D1662" t="str" cm="1">
        <f t="array" aca="1" ref="D1662" ca="1">IF(D1661="",TS_DRC!$P$5,OFFSET(TS_DRC!P$5,RIGHT(D1661,2),0,TRUE))</f>
        <v>TS18</v>
      </c>
      <c r="E1662" t="str">
        <f t="shared" ca="1" si="123"/>
        <v>TS18</v>
      </c>
      <c r="F1662">
        <f>[3]Scenarios!$H$7</f>
        <v>1</v>
      </c>
      <c r="G1662">
        <f>IF(F1662&lt;1.1,F1662,IF(F1662&lt;YEAR!$C$2+YEAR!$C$3-2,F1662+1,(YEAR!$C$2+YEAR!$C$3-1)&amp;"       :="))</f>
        <v>1</v>
      </c>
      <c r="H1662">
        <f>IF(G1662&lt;1.1,G1662,IF(G1662&lt;YEAR!$C$2+YEAR!$C$3-2,G1662+1,(YEAR!$C$2+YEAR!$C$3-1)&amp;"       :="))</f>
        <v>1</v>
      </c>
      <c r="I1662">
        <f>IF(H1662&lt;1.1,H1662,IF(H1662&lt;YEAR!$C$2+YEAR!$C$3-2,H1662+1,(YEAR!$C$2+YEAR!$C$3-1)&amp;"       :="))</f>
        <v>1</v>
      </c>
      <c r="J1662">
        <f>IF(I1662&lt;1.1,I1662,IF(I1662&lt;YEAR!$C$2+YEAR!$C$3-2,I1662+1,(YEAR!$C$2+YEAR!$C$3-1)&amp;"       :="))</f>
        <v>1</v>
      </c>
      <c r="K1662">
        <f>IF(J1662&lt;1.1,J1662,IF(J1662&lt;YEAR!$C$2+YEAR!$C$3-2,J1662+1,(YEAR!$C$2+YEAR!$C$3-1)&amp;"       :="))</f>
        <v>1</v>
      </c>
      <c r="L1662">
        <f>IF(K1662&lt;1.1,K1662,IF(K1662&lt;YEAR!$C$2+YEAR!$C$3-2,K1662+1,(YEAR!$C$2+YEAR!$C$3-1)&amp;"       :="))</f>
        <v>1</v>
      </c>
      <c r="M1662">
        <f>IF(L1662&lt;1.1,L1662,IF(L1662&lt;YEAR!$C$2+YEAR!$C$3-2,L1662+1,(YEAR!$C$2+YEAR!$C$3-1)&amp;"       :="))</f>
        <v>1</v>
      </c>
      <c r="N1662">
        <f>IF(M1662&lt;1.1,M1662,IF(M1662&lt;YEAR!$C$2+YEAR!$C$3-2,M1662+1,(YEAR!$C$2+YEAR!$C$3-1)&amp;"       :="))</f>
        <v>1</v>
      </c>
      <c r="O1662">
        <f>IF(N1662&lt;1.1,N1662,IF(N1662&lt;YEAR!$C$2+YEAR!$C$3-2,N1662+1,(YEAR!$C$2+YEAR!$C$3-1)&amp;"       :="))</f>
        <v>1</v>
      </c>
      <c r="P1662">
        <f>IF(O1662&lt;1.1,O1662,IF(O1662&lt;YEAR!$C$2+YEAR!$C$3-2,O1662+1,(YEAR!$C$2+YEAR!$C$3-1)&amp;"       :="))</f>
        <v>1</v>
      </c>
      <c r="Q1662">
        <f>IF(P1662&lt;1.1,P1662,IF(P1662&lt;YEAR!$C$2+YEAR!$C$3-2,P1662+1,(YEAR!$C$2+YEAR!$C$3-1)&amp;"       :="))</f>
        <v>1</v>
      </c>
      <c r="R1662">
        <f>IF(Q1662&lt;1.1,Q1662,IF(Q1662&lt;YEAR!$C$2+YEAR!$C$3-2,Q1662+1,(YEAR!$C$2+YEAR!$C$3-1)&amp;"       :="))</f>
        <v>1</v>
      </c>
      <c r="S1662">
        <f>IF(R1662&lt;1.1,R1662,IF(R1662&lt;YEAR!$C$2+YEAR!$C$3-2,R1662+1,(YEAR!$C$2+YEAR!$C$3-1)&amp;"       :="))</f>
        <v>1</v>
      </c>
      <c r="T1662">
        <f>IF(S1662&lt;1.1,S1662,IF(S1662&lt;YEAR!$C$2+YEAR!$C$3-2,S1662+1,(YEAR!$C$2+YEAR!$C$3-1)&amp;"       :="))</f>
        <v>1</v>
      </c>
      <c r="U1662">
        <f>IF(T1662&lt;1.1,T1662,IF(T1662&lt;YEAR!$C$2+YEAR!$C$3-2,T1662+1,(YEAR!$C$2+YEAR!$C$3-1)&amp;"       :="))</f>
        <v>1</v>
      </c>
      <c r="V1662">
        <f>IF(U1662&lt;1.1,U1662,IF(U1662&lt;YEAR!$C$2+YEAR!$C$3-2,U1662+1,(YEAR!$C$2+YEAR!$C$3-1)&amp;"       :="))</f>
        <v>1</v>
      </c>
      <c r="W1662">
        <f>IF(V1662&lt;1.1,V1662,IF(V1662&lt;YEAR!$C$2+YEAR!$C$3-2,V1662+1,(YEAR!$C$2+YEAR!$C$3-1)&amp;"       :="))</f>
        <v>1</v>
      </c>
      <c r="X1662">
        <f>IF(W1662&lt;1.1,W1662,IF(W1662&lt;YEAR!$C$2+YEAR!$C$3-2,W1662+1,(YEAR!$C$2+YEAR!$C$3-1)&amp;"       :="))</f>
        <v>1</v>
      </c>
      <c r="Y1662">
        <f>IF(X1662&lt;1.1,X1662,IF(X1662&lt;YEAR!$C$2+YEAR!$C$3-2,X1662+1,(YEAR!$C$2+YEAR!$C$3-1)&amp;"       :="))</f>
        <v>1</v>
      </c>
      <c r="Z1662">
        <f>IF(Y1662&lt;1.1,Y1662,IF(Y1662&lt;YEAR!$C$2+YEAR!$C$3-2,Y1662+1,(YEAR!$C$2+YEAR!$C$3-1)&amp;"       :="))</f>
        <v>1</v>
      </c>
      <c r="AA1662">
        <f>IF(Z1662&lt;1.1,Z1662,IF(Z1662&lt;YEAR!$C$2+YEAR!$C$3-2,Z1662+1,(YEAR!$C$2+YEAR!$C$3-1)&amp;"       :="))</f>
        <v>1</v>
      </c>
      <c r="AB1662">
        <f>IF(AA1662&lt;1.1,AA1662,IF(AA1662&lt;YEAR!$C$2+YEAR!$C$3-2,AA1662+1,(YEAR!$C$2+YEAR!$C$3-1)&amp;"       :="))</f>
        <v>1</v>
      </c>
      <c r="AC1662">
        <f>IF(AB1662&lt;1.1,AB1662,IF(AB1662&lt;YEAR!$C$2+YEAR!$C$3-2,AB1662+1,(YEAR!$C$2+YEAR!$C$3-1)&amp;"       :="))</f>
        <v>1</v>
      </c>
      <c r="AD1662">
        <f>IF(AC1662&lt;1.1,AC1662,IF(AC1662&lt;YEAR!$C$2+YEAR!$C$3-2,AC1662+1,(YEAR!$C$2+YEAR!$C$3-1)&amp;"       :="))</f>
        <v>1</v>
      </c>
      <c r="AE1662">
        <f>IF(AD1662&lt;1.1,AD1662,IF(AD1662&lt;YEAR!$C$2+YEAR!$C$3-2,AD1662+1,(YEAR!$C$2+YEAR!$C$3-1)&amp;"       :="))</f>
        <v>1</v>
      </c>
      <c r="AF1662">
        <f>IF(AE1662&lt;1.1,AE1662,IF(AE1662&lt;YEAR!$C$2+YEAR!$C$3-2,AE1662+1,(YEAR!$C$2+YEAR!$C$3-1)&amp;"       :="))</f>
        <v>1</v>
      </c>
      <c r="AG1662">
        <f>IF(AF1662&lt;1.1,AF1662,IF(AF1662&lt;YEAR!$C$2+YEAR!$C$3-2,AF1662+1,(YEAR!$C$2+YEAR!$C$3-1)&amp;"       :="))</f>
        <v>1</v>
      </c>
      <c r="AH1662">
        <f>IF(AG1662&lt;1.1,AG1662,IF(AG1662&lt;YEAR!$C$2+YEAR!$C$3-2,AG1662+1,(YEAR!$C$2+YEAR!$C$3-1)&amp;"       :="))</f>
        <v>1</v>
      </c>
      <c r="AI1662">
        <f>IF(AH1662&lt;1.1,AH1662,IF(AH1662&lt;YEAR!$C$2+YEAR!$C$3-2,AH1662+1,(YEAR!$C$2+YEAR!$C$3-1)&amp;"       :="))</f>
        <v>1</v>
      </c>
      <c r="AJ1662">
        <f>IF(AI1662&lt;1.1,AI1662,IF(AI1662&lt;YEAR!$C$2+YEAR!$C$3-2,AI1662+1,(YEAR!$C$2+YEAR!$C$3-1)&amp;"       :="))</f>
        <v>1</v>
      </c>
    </row>
    <row r="1663" spans="1:36">
      <c r="A1663">
        <f t="shared" ca="1" si="124"/>
        <v>41</v>
      </c>
      <c r="B1663" t="s">
        <v>51</v>
      </c>
      <c r="C1663" t="str">
        <f ca="1">IF(D1663="",OFFSET(AvailabilityFactor!A$1,A1663,0),C1662)</f>
        <v>D2HLT0075</v>
      </c>
      <c r="D1663" t="str" cm="1">
        <f t="array" aca="1" ref="D1663" ca="1">IF(D1662="",TS_DRC!$P$5,OFFSET(TS_DRC!P$5,RIGHT(D1662,2),0,TRUE))</f>
        <v>TS19</v>
      </c>
      <c r="E1663" t="str">
        <f t="shared" ca="1" si="123"/>
        <v>TS19</v>
      </c>
      <c r="F1663">
        <f>[3]Scenarios!$H$7</f>
        <v>1</v>
      </c>
      <c r="G1663">
        <f>IF(F1663&lt;1.1,F1663,IF(F1663&lt;YEAR!$C$2+YEAR!$C$3-2,F1663+1,(YEAR!$C$2+YEAR!$C$3-1)&amp;"       :="))</f>
        <v>1</v>
      </c>
      <c r="H1663">
        <f>IF(G1663&lt;1.1,G1663,IF(G1663&lt;YEAR!$C$2+YEAR!$C$3-2,G1663+1,(YEAR!$C$2+YEAR!$C$3-1)&amp;"       :="))</f>
        <v>1</v>
      </c>
      <c r="I1663">
        <f>IF(H1663&lt;1.1,H1663,IF(H1663&lt;YEAR!$C$2+YEAR!$C$3-2,H1663+1,(YEAR!$C$2+YEAR!$C$3-1)&amp;"       :="))</f>
        <v>1</v>
      </c>
      <c r="J1663">
        <f>IF(I1663&lt;1.1,I1663,IF(I1663&lt;YEAR!$C$2+YEAR!$C$3-2,I1663+1,(YEAR!$C$2+YEAR!$C$3-1)&amp;"       :="))</f>
        <v>1</v>
      </c>
      <c r="K1663">
        <f>IF(J1663&lt;1.1,J1663,IF(J1663&lt;YEAR!$C$2+YEAR!$C$3-2,J1663+1,(YEAR!$C$2+YEAR!$C$3-1)&amp;"       :="))</f>
        <v>1</v>
      </c>
      <c r="L1663">
        <f>IF(K1663&lt;1.1,K1663,IF(K1663&lt;YEAR!$C$2+YEAR!$C$3-2,K1663+1,(YEAR!$C$2+YEAR!$C$3-1)&amp;"       :="))</f>
        <v>1</v>
      </c>
      <c r="M1663">
        <f>IF(L1663&lt;1.1,L1663,IF(L1663&lt;YEAR!$C$2+YEAR!$C$3-2,L1663+1,(YEAR!$C$2+YEAR!$C$3-1)&amp;"       :="))</f>
        <v>1</v>
      </c>
      <c r="N1663">
        <f>IF(M1663&lt;1.1,M1663,IF(M1663&lt;YEAR!$C$2+YEAR!$C$3-2,M1663+1,(YEAR!$C$2+YEAR!$C$3-1)&amp;"       :="))</f>
        <v>1</v>
      </c>
      <c r="O1663">
        <f>IF(N1663&lt;1.1,N1663,IF(N1663&lt;YEAR!$C$2+YEAR!$C$3-2,N1663+1,(YEAR!$C$2+YEAR!$C$3-1)&amp;"       :="))</f>
        <v>1</v>
      </c>
      <c r="P1663">
        <f>IF(O1663&lt;1.1,O1663,IF(O1663&lt;YEAR!$C$2+YEAR!$C$3-2,O1663+1,(YEAR!$C$2+YEAR!$C$3-1)&amp;"       :="))</f>
        <v>1</v>
      </c>
      <c r="Q1663">
        <f>IF(P1663&lt;1.1,P1663,IF(P1663&lt;YEAR!$C$2+YEAR!$C$3-2,P1663+1,(YEAR!$C$2+YEAR!$C$3-1)&amp;"       :="))</f>
        <v>1</v>
      </c>
      <c r="R1663">
        <f>IF(Q1663&lt;1.1,Q1663,IF(Q1663&lt;YEAR!$C$2+YEAR!$C$3-2,Q1663+1,(YEAR!$C$2+YEAR!$C$3-1)&amp;"       :="))</f>
        <v>1</v>
      </c>
      <c r="S1663">
        <f>IF(R1663&lt;1.1,R1663,IF(R1663&lt;YEAR!$C$2+YEAR!$C$3-2,R1663+1,(YEAR!$C$2+YEAR!$C$3-1)&amp;"       :="))</f>
        <v>1</v>
      </c>
      <c r="T1663">
        <f>IF(S1663&lt;1.1,S1663,IF(S1663&lt;YEAR!$C$2+YEAR!$C$3-2,S1663+1,(YEAR!$C$2+YEAR!$C$3-1)&amp;"       :="))</f>
        <v>1</v>
      </c>
      <c r="U1663">
        <f>IF(T1663&lt;1.1,T1663,IF(T1663&lt;YEAR!$C$2+YEAR!$C$3-2,T1663+1,(YEAR!$C$2+YEAR!$C$3-1)&amp;"       :="))</f>
        <v>1</v>
      </c>
      <c r="V1663">
        <f>IF(U1663&lt;1.1,U1663,IF(U1663&lt;YEAR!$C$2+YEAR!$C$3-2,U1663+1,(YEAR!$C$2+YEAR!$C$3-1)&amp;"       :="))</f>
        <v>1</v>
      </c>
      <c r="W1663">
        <f>IF(V1663&lt;1.1,V1663,IF(V1663&lt;YEAR!$C$2+YEAR!$C$3-2,V1663+1,(YEAR!$C$2+YEAR!$C$3-1)&amp;"       :="))</f>
        <v>1</v>
      </c>
      <c r="X1663">
        <f>IF(W1663&lt;1.1,W1663,IF(W1663&lt;YEAR!$C$2+YEAR!$C$3-2,W1663+1,(YEAR!$C$2+YEAR!$C$3-1)&amp;"       :="))</f>
        <v>1</v>
      </c>
      <c r="Y1663">
        <f>IF(X1663&lt;1.1,X1663,IF(X1663&lt;YEAR!$C$2+YEAR!$C$3-2,X1663+1,(YEAR!$C$2+YEAR!$C$3-1)&amp;"       :="))</f>
        <v>1</v>
      </c>
      <c r="Z1663">
        <f>IF(Y1663&lt;1.1,Y1663,IF(Y1663&lt;YEAR!$C$2+YEAR!$C$3-2,Y1663+1,(YEAR!$C$2+YEAR!$C$3-1)&amp;"       :="))</f>
        <v>1</v>
      </c>
      <c r="AA1663">
        <f>IF(Z1663&lt;1.1,Z1663,IF(Z1663&lt;YEAR!$C$2+YEAR!$C$3-2,Z1663+1,(YEAR!$C$2+YEAR!$C$3-1)&amp;"       :="))</f>
        <v>1</v>
      </c>
      <c r="AB1663">
        <f>IF(AA1663&lt;1.1,AA1663,IF(AA1663&lt;YEAR!$C$2+YEAR!$C$3-2,AA1663+1,(YEAR!$C$2+YEAR!$C$3-1)&amp;"       :="))</f>
        <v>1</v>
      </c>
      <c r="AC1663">
        <f>IF(AB1663&lt;1.1,AB1663,IF(AB1663&lt;YEAR!$C$2+YEAR!$C$3-2,AB1663+1,(YEAR!$C$2+YEAR!$C$3-1)&amp;"       :="))</f>
        <v>1</v>
      </c>
      <c r="AD1663">
        <f>IF(AC1663&lt;1.1,AC1663,IF(AC1663&lt;YEAR!$C$2+YEAR!$C$3-2,AC1663+1,(YEAR!$C$2+YEAR!$C$3-1)&amp;"       :="))</f>
        <v>1</v>
      </c>
      <c r="AE1663">
        <f>IF(AD1663&lt;1.1,AD1663,IF(AD1663&lt;YEAR!$C$2+YEAR!$C$3-2,AD1663+1,(YEAR!$C$2+YEAR!$C$3-1)&amp;"       :="))</f>
        <v>1</v>
      </c>
      <c r="AF1663">
        <f>IF(AE1663&lt;1.1,AE1663,IF(AE1663&lt;YEAR!$C$2+YEAR!$C$3-2,AE1663+1,(YEAR!$C$2+YEAR!$C$3-1)&amp;"       :="))</f>
        <v>1</v>
      </c>
      <c r="AG1663">
        <f>IF(AF1663&lt;1.1,AF1663,IF(AF1663&lt;YEAR!$C$2+YEAR!$C$3-2,AF1663+1,(YEAR!$C$2+YEAR!$C$3-1)&amp;"       :="))</f>
        <v>1</v>
      </c>
      <c r="AH1663">
        <f>IF(AG1663&lt;1.1,AG1663,IF(AG1663&lt;YEAR!$C$2+YEAR!$C$3-2,AG1663+1,(YEAR!$C$2+YEAR!$C$3-1)&amp;"       :="))</f>
        <v>1</v>
      </c>
      <c r="AI1663">
        <f>IF(AH1663&lt;1.1,AH1663,IF(AH1663&lt;YEAR!$C$2+YEAR!$C$3-2,AH1663+1,(YEAR!$C$2+YEAR!$C$3-1)&amp;"       :="))</f>
        <v>1</v>
      </c>
      <c r="AJ1663">
        <f>IF(AI1663&lt;1.1,AI1663,IF(AI1663&lt;YEAR!$C$2+YEAR!$C$3-2,AI1663+1,(YEAR!$C$2+YEAR!$C$3-1)&amp;"       :="))</f>
        <v>1</v>
      </c>
    </row>
    <row r="1664" spans="1:36">
      <c r="A1664">
        <f t="shared" ca="1" si="124"/>
        <v>41</v>
      </c>
      <c r="B1664" t="s">
        <v>51</v>
      </c>
      <c r="C1664" t="str">
        <f ca="1">IF(D1664="",OFFSET(AvailabilityFactor!A$1,A1664,0),C1663)</f>
        <v>D2HLT0075</v>
      </c>
      <c r="D1664" t="str" cm="1">
        <f t="array" aca="1" ref="D1664" ca="1">IF(D1663="",TS_DRC!$P$5,OFFSET(TS_DRC!P$5,RIGHT(D1663,2),0,TRUE))</f>
        <v>TS20</v>
      </c>
      <c r="E1664" t="str">
        <f t="shared" ca="1" si="123"/>
        <v>TS20</v>
      </c>
      <c r="F1664">
        <f>[3]Scenarios!$H$7</f>
        <v>1</v>
      </c>
      <c r="G1664">
        <f>IF(F1664&lt;1.1,F1664,IF(F1664&lt;YEAR!$C$2+YEAR!$C$3-2,F1664+1,(YEAR!$C$2+YEAR!$C$3-1)&amp;"       :="))</f>
        <v>1</v>
      </c>
      <c r="H1664">
        <f>IF(G1664&lt;1.1,G1664,IF(G1664&lt;YEAR!$C$2+YEAR!$C$3-2,G1664+1,(YEAR!$C$2+YEAR!$C$3-1)&amp;"       :="))</f>
        <v>1</v>
      </c>
      <c r="I1664">
        <f>IF(H1664&lt;1.1,H1664,IF(H1664&lt;YEAR!$C$2+YEAR!$C$3-2,H1664+1,(YEAR!$C$2+YEAR!$C$3-1)&amp;"       :="))</f>
        <v>1</v>
      </c>
      <c r="J1664">
        <f>IF(I1664&lt;1.1,I1664,IF(I1664&lt;YEAR!$C$2+YEAR!$C$3-2,I1664+1,(YEAR!$C$2+YEAR!$C$3-1)&amp;"       :="))</f>
        <v>1</v>
      </c>
      <c r="K1664">
        <f>IF(J1664&lt;1.1,J1664,IF(J1664&lt;YEAR!$C$2+YEAR!$C$3-2,J1664+1,(YEAR!$C$2+YEAR!$C$3-1)&amp;"       :="))</f>
        <v>1</v>
      </c>
      <c r="L1664">
        <f>IF(K1664&lt;1.1,K1664,IF(K1664&lt;YEAR!$C$2+YEAR!$C$3-2,K1664+1,(YEAR!$C$2+YEAR!$C$3-1)&amp;"       :="))</f>
        <v>1</v>
      </c>
      <c r="M1664">
        <f>IF(L1664&lt;1.1,L1664,IF(L1664&lt;YEAR!$C$2+YEAR!$C$3-2,L1664+1,(YEAR!$C$2+YEAR!$C$3-1)&amp;"       :="))</f>
        <v>1</v>
      </c>
      <c r="N1664">
        <f>IF(M1664&lt;1.1,M1664,IF(M1664&lt;YEAR!$C$2+YEAR!$C$3-2,M1664+1,(YEAR!$C$2+YEAR!$C$3-1)&amp;"       :="))</f>
        <v>1</v>
      </c>
      <c r="O1664">
        <f>IF(N1664&lt;1.1,N1664,IF(N1664&lt;YEAR!$C$2+YEAR!$C$3-2,N1664+1,(YEAR!$C$2+YEAR!$C$3-1)&amp;"       :="))</f>
        <v>1</v>
      </c>
      <c r="P1664">
        <f>IF(O1664&lt;1.1,O1664,IF(O1664&lt;YEAR!$C$2+YEAR!$C$3-2,O1664+1,(YEAR!$C$2+YEAR!$C$3-1)&amp;"       :="))</f>
        <v>1</v>
      </c>
      <c r="Q1664">
        <f>IF(P1664&lt;1.1,P1664,IF(P1664&lt;YEAR!$C$2+YEAR!$C$3-2,P1664+1,(YEAR!$C$2+YEAR!$C$3-1)&amp;"       :="))</f>
        <v>1</v>
      </c>
      <c r="R1664">
        <f>IF(Q1664&lt;1.1,Q1664,IF(Q1664&lt;YEAR!$C$2+YEAR!$C$3-2,Q1664+1,(YEAR!$C$2+YEAR!$C$3-1)&amp;"       :="))</f>
        <v>1</v>
      </c>
      <c r="S1664">
        <f>IF(R1664&lt;1.1,R1664,IF(R1664&lt;YEAR!$C$2+YEAR!$C$3-2,R1664+1,(YEAR!$C$2+YEAR!$C$3-1)&amp;"       :="))</f>
        <v>1</v>
      </c>
      <c r="T1664">
        <f>IF(S1664&lt;1.1,S1664,IF(S1664&lt;YEAR!$C$2+YEAR!$C$3-2,S1664+1,(YEAR!$C$2+YEAR!$C$3-1)&amp;"       :="))</f>
        <v>1</v>
      </c>
      <c r="U1664">
        <f>IF(T1664&lt;1.1,T1664,IF(T1664&lt;YEAR!$C$2+YEAR!$C$3-2,T1664+1,(YEAR!$C$2+YEAR!$C$3-1)&amp;"       :="))</f>
        <v>1</v>
      </c>
      <c r="V1664">
        <f>IF(U1664&lt;1.1,U1664,IF(U1664&lt;YEAR!$C$2+YEAR!$C$3-2,U1664+1,(YEAR!$C$2+YEAR!$C$3-1)&amp;"       :="))</f>
        <v>1</v>
      </c>
      <c r="W1664">
        <f>IF(V1664&lt;1.1,V1664,IF(V1664&lt;YEAR!$C$2+YEAR!$C$3-2,V1664+1,(YEAR!$C$2+YEAR!$C$3-1)&amp;"       :="))</f>
        <v>1</v>
      </c>
      <c r="X1664">
        <f>IF(W1664&lt;1.1,W1664,IF(W1664&lt;YEAR!$C$2+YEAR!$C$3-2,W1664+1,(YEAR!$C$2+YEAR!$C$3-1)&amp;"       :="))</f>
        <v>1</v>
      </c>
      <c r="Y1664">
        <f>IF(X1664&lt;1.1,X1664,IF(X1664&lt;YEAR!$C$2+YEAR!$C$3-2,X1664+1,(YEAR!$C$2+YEAR!$C$3-1)&amp;"       :="))</f>
        <v>1</v>
      </c>
      <c r="Z1664">
        <f>IF(Y1664&lt;1.1,Y1664,IF(Y1664&lt;YEAR!$C$2+YEAR!$C$3-2,Y1664+1,(YEAR!$C$2+YEAR!$C$3-1)&amp;"       :="))</f>
        <v>1</v>
      </c>
      <c r="AA1664">
        <f>IF(Z1664&lt;1.1,Z1664,IF(Z1664&lt;YEAR!$C$2+YEAR!$C$3-2,Z1664+1,(YEAR!$C$2+YEAR!$C$3-1)&amp;"       :="))</f>
        <v>1</v>
      </c>
      <c r="AB1664">
        <f>IF(AA1664&lt;1.1,AA1664,IF(AA1664&lt;YEAR!$C$2+YEAR!$C$3-2,AA1664+1,(YEAR!$C$2+YEAR!$C$3-1)&amp;"       :="))</f>
        <v>1</v>
      </c>
      <c r="AC1664">
        <f>IF(AB1664&lt;1.1,AB1664,IF(AB1664&lt;YEAR!$C$2+YEAR!$C$3-2,AB1664+1,(YEAR!$C$2+YEAR!$C$3-1)&amp;"       :="))</f>
        <v>1</v>
      </c>
      <c r="AD1664">
        <f>IF(AC1664&lt;1.1,AC1664,IF(AC1664&lt;YEAR!$C$2+YEAR!$C$3-2,AC1664+1,(YEAR!$C$2+YEAR!$C$3-1)&amp;"       :="))</f>
        <v>1</v>
      </c>
      <c r="AE1664">
        <f>IF(AD1664&lt;1.1,AD1664,IF(AD1664&lt;YEAR!$C$2+YEAR!$C$3-2,AD1664+1,(YEAR!$C$2+YEAR!$C$3-1)&amp;"       :="))</f>
        <v>1</v>
      </c>
      <c r="AF1664">
        <f>IF(AE1664&lt;1.1,AE1664,IF(AE1664&lt;YEAR!$C$2+YEAR!$C$3-2,AE1664+1,(YEAR!$C$2+YEAR!$C$3-1)&amp;"       :="))</f>
        <v>1</v>
      </c>
      <c r="AG1664">
        <f>IF(AF1664&lt;1.1,AF1664,IF(AF1664&lt;YEAR!$C$2+YEAR!$C$3-2,AF1664+1,(YEAR!$C$2+YEAR!$C$3-1)&amp;"       :="))</f>
        <v>1</v>
      </c>
      <c r="AH1664">
        <f>IF(AG1664&lt;1.1,AG1664,IF(AG1664&lt;YEAR!$C$2+YEAR!$C$3-2,AG1664+1,(YEAR!$C$2+YEAR!$C$3-1)&amp;"       :="))</f>
        <v>1</v>
      </c>
      <c r="AI1664">
        <f>IF(AH1664&lt;1.1,AH1664,IF(AH1664&lt;YEAR!$C$2+YEAR!$C$3-2,AH1664+1,(YEAR!$C$2+YEAR!$C$3-1)&amp;"       :="))</f>
        <v>1</v>
      </c>
      <c r="AJ1664">
        <f>IF(AI1664&lt;1.1,AI1664,IF(AI1664&lt;YEAR!$C$2+YEAR!$C$3-2,AI1664+1,(YEAR!$C$2+YEAR!$C$3-1)&amp;"       :="))</f>
        <v>1</v>
      </c>
    </row>
    <row r="1665" spans="1:36">
      <c r="A1665">
        <f t="shared" ref="A1665:A1685" ca="1" si="125">IF(D1665="",A1664+1,A1664)</f>
        <v>41</v>
      </c>
      <c r="B1665" t="s">
        <v>51</v>
      </c>
      <c r="C1665" t="str">
        <f ca="1">IF(D1665="",OFFSET(AvailabilityFactor!A$1,A1665,0),C1664)</f>
        <v>D2HLT0075</v>
      </c>
      <c r="D1665" t="str" cm="1">
        <f t="array" aca="1" ref="D1665" ca="1">IF(D1664="",TS_DRC!$P$5,OFFSET(TS_DRC!P$5,RIGHT(D1664,2),0,TRUE))</f>
        <v>TS21</v>
      </c>
      <c r="E1665" t="str">
        <f t="shared" ref="E1665:E1685" ca="1" si="126">IF(D1665="","[DRC,"&amp;C1665&amp;",*,*]          :         ",D1665)</f>
        <v>TS21</v>
      </c>
      <c r="F1665">
        <f>[3]Scenarios!$H$7</f>
        <v>1</v>
      </c>
      <c r="G1665">
        <f>IF(F1665&lt;1.1,F1665,IF(F1665&lt;YEAR!$C$2+YEAR!$C$3-2,F1665+1,(YEAR!$C$2+YEAR!$C$3-1)&amp;"       :="))</f>
        <v>1</v>
      </c>
      <c r="H1665">
        <f>IF(G1665&lt;1.1,G1665,IF(G1665&lt;YEAR!$C$2+YEAR!$C$3-2,G1665+1,(YEAR!$C$2+YEAR!$C$3-1)&amp;"       :="))</f>
        <v>1</v>
      </c>
      <c r="I1665">
        <f>IF(H1665&lt;1.1,H1665,IF(H1665&lt;YEAR!$C$2+YEAR!$C$3-2,H1665+1,(YEAR!$C$2+YEAR!$C$3-1)&amp;"       :="))</f>
        <v>1</v>
      </c>
      <c r="J1665">
        <f>IF(I1665&lt;1.1,I1665,IF(I1665&lt;YEAR!$C$2+YEAR!$C$3-2,I1665+1,(YEAR!$C$2+YEAR!$C$3-1)&amp;"       :="))</f>
        <v>1</v>
      </c>
      <c r="K1665">
        <f>IF(J1665&lt;1.1,J1665,IF(J1665&lt;YEAR!$C$2+YEAR!$C$3-2,J1665+1,(YEAR!$C$2+YEAR!$C$3-1)&amp;"       :="))</f>
        <v>1</v>
      </c>
      <c r="L1665">
        <f>IF(K1665&lt;1.1,K1665,IF(K1665&lt;YEAR!$C$2+YEAR!$C$3-2,K1665+1,(YEAR!$C$2+YEAR!$C$3-1)&amp;"       :="))</f>
        <v>1</v>
      </c>
      <c r="M1665">
        <f>IF(L1665&lt;1.1,L1665,IF(L1665&lt;YEAR!$C$2+YEAR!$C$3-2,L1665+1,(YEAR!$C$2+YEAR!$C$3-1)&amp;"       :="))</f>
        <v>1</v>
      </c>
      <c r="N1665">
        <f>IF(M1665&lt;1.1,M1665,IF(M1665&lt;YEAR!$C$2+YEAR!$C$3-2,M1665+1,(YEAR!$C$2+YEAR!$C$3-1)&amp;"       :="))</f>
        <v>1</v>
      </c>
      <c r="O1665">
        <f>IF(N1665&lt;1.1,N1665,IF(N1665&lt;YEAR!$C$2+YEAR!$C$3-2,N1665+1,(YEAR!$C$2+YEAR!$C$3-1)&amp;"       :="))</f>
        <v>1</v>
      </c>
      <c r="P1665">
        <f>IF(O1665&lt;1.1,O1665,IF(O1665&lt;YEAR!$C$2+YEAR!$C$3-2,O1665+1,(YEAR!$C$2+YEAR!$C$3-1)&amp;"       :="))</f>
        <v>1</v>
      </c>
      <c r="Q1665">
        <f>IF(P1665&lt;1.1,P1665,IF(P1665&lt;YEAR!$C$2+YEAR!$C$3-2,P1665+1,(YEAR!$C$2+YEAR!$C$3-1)&amp;"       :="))</f>
        <v>1</v>
      </c>
      <c r="R1665">
        <f>IF(Q1665&lt;1.1,Q1665,IF(Q1665&lt;YEAR!$C$2+YEAR!$C$3-2,Q1665+1,(YEAR!$C$2+YEAR!$C$3-1)&amp;"       :="))</f>
        <v>1</v>
      </c>
      <c r="S1665">
        <f>IF(R1665&lt;1.1,R1665,IF(R1665&lt;YEAR!$C$2+YEAR!$C$3-2,R1665+1,(YEAR!$C$2+YEAR!$C$3-1)&amp;"       :="))</f>
        <v>1</v>
      </c>
      <c r="T1665">
        <f>IF(S1665&lt;1.1,S1665,IF(S1665&lt;YEAR!$C$2+YEAR!$C$3-2,S1665+1,(YEAR!$C$2+YEAR!$C$3-1)&amp;"       :="))</f>
        <v>1</v>
      </c>
      <c r="U1665">
        <f>IF(T1665&lt;1.1,T1665,IF(T1665&lt;YEAR!$C$2+YEAR!$C$3-2,T1665+1,(YEAR!$C$2+YEAR!$C$3-1)&amp;"       :="))</f>
        <v>1</v>
      </c>
      <c r="V1665">
        <f>IF(U1665&lt;1.1,U1665,IF(U1665&lt;YEAR!$C$2+YEAR!$C$3-2,U1665+1,(YEAR!$C$2+YEAR!$C$3-1)&amp;"       :="))</f>
        <v>1</v>
      </c>
      <c r="W1665">
        <f>IF(V1665&lt;1.1,V1665,IF(V1665&lt;YEAR!$C$2+YEAR!$C$3-2,V1665+1,(YEAR!$C$2+YEAR!$C$3-1)&amp;"       :="))</f>
        <v>1</v>
      </c>
      <c r="X1665">
        <f>IF(W1665&lt;1.1,W1665,IF(W1665&lt;YEAR!$C$2+YEAR!$C$3-2,W1665+1,(YEAR!$C$2+YEAR!$C$3-1)&amp;"       :="))</f>
        <v>1</v>
      </c>
      <c r="Y1665">
        <f>IF(X1665&lt;1.1,X1665,IF(X1665&lt;YEAR!$C$2+YEAR!$C$3-2,X1665+1,(YEAR!$C$2+YEAR!$C$3-1)&amp;"       :="))</f>
        <v>1</v>
      </c>
      <c r="Z1665">
        <f>IF(Y1665&lt;1.1,Y1665,IF(Y1665&lt;YEAR!$C$2+YEAR!$C$3-2,Y1665+1,(YEAR!$C$2+YEAR!$C$3-1)&amp;"       :="))</f>
        <v>1</v>
      </c>
      <c r="AA1665">
        <f>IF(Z1665&lt;1.1,Z1665,IF(Z1665&lt;YEAR!$C$2+YEAR!$C$3-2,Z1665+1,(YEAR!$C$2+YEAR!$C$3-1)&amp;"       :="))</f>
        <v>1</v>
      </c>
      <c r="AB1665">
        <f>IF(AA1665&lt;1.1,AA1665,IF(AA1665&lt;YEAR!$C$2+YEAR!$C$3-2,AA1665+1,(YEAR!$C$2+YEAR!$C$3-1)&amp;"       :="))</f>
        <v>1</v>
      </c>
      <c r="AC1665">
        <f>IF(AB1665&lt;1.1,AB1665,IF(AB1665&lt;YEAR!$C$2+YEAR!$C$3-2,AB1665+1,(YEAR!$C$2+YEAR!$C$3-1)&amp;"       :="))</f>
        <v>1</v>
      </c>
      <c r="AD1665">
        <f>IF(AC1665&lt;1.1,AC1665,IF(AC1665&lt;YEAR!$C$2+YEAR!$C$3-2,AC1665+1,(YEAR!$C$2+YEAR!$C$3-1)&amp;"       :="))</f>
        <v>1</v>
      </c>
      <c r="AE1665">
        <f>IF(AD1665&lt;1.1,AD1665,IF(AD1665&lt;YEAR!$C$2+YEAR!$C$3-2,AD1665+1,(YEAR!$C$2+YEAR!$C$3-1)&amp;"       :="))</f>
        <v>1</v>
      </c>
      <c r="AF1665">
        <f>IF(AE1665&lt;1.1,AE1665,IF(AE1665&lt;YEAR!$C$2+YEAR!$C$3-2,AE1665+1,(YEAR!$C$2+YEAR!$C$3-1)&amp;"       :="))</f>
        <v>1</v>
      </c>
      <c r="AG1665">
        <f>IF(AF1665&lt;1.1,AF1665,IF(AF1665&lt;YEAR!$C$2+YEAR!$C$3-2,AF1665+1,(YEAR!$C$2+YEAR!$C$3-1)&amp;"       :="))</f>
        <v>1</v>
      </c>
      <c r="AH1665">
        <f>IF(AG1665&lt;1.1,AG1665,IF(AG1665&lt;YEAR!$C$2+YEAR!$C$3-2,AG1665+1,(YEAR!$C$2+YEAR!$C$3-1)&amp;"       :="))</f>
        <v>1</v>
      </c>
      <c r="AI1665">
        <f>IF(AH1665&lt;1.1,AH1665,IF(AH1665&lt;YEAR!$C$2+YEAR!$C$3-2,AH1665+1,(YEAR!$C$2+YEAR!$C$3-1)&amp;"       :="))</f>
        <v>1</v>
      </c>
      <c r="AJ1665">
        <f>IF(AI1665&lt;1.1,AI1665,IF(AI1665&lt;YEAR!$C$2+YEAR!$C$3-2,AI1665+1,(YEAR!$C$2+YEAR!$C$3-1)&amp;"       :="))</f>
        <v>1</v>
      </c>
    </row>
    <row r="1666" spans="1:36">
      <c r="A1666">
        <f t="shared" ca="1" si="125"/>
        <v>41</v>
      </c>
      <c r="B1666" t="s">
        <v>51</v>
      </c>
      <c r="C1666" t="str">
        <f ca="1">IF(D1666="",OFFSET(AvailabilityFactor!A$1,A1666,0),C1665)</f>
        <v>D2HLT0075</v>
      </c>
      <c r="D1666" t="str" cm="1">
        <f t="array" aca="1" ref="D1666" ca="1">IF(D1665="",TS_DRC!$P$5,OFFSET(TS_DRC!P$5,RIGHT(D1665,2),0,TRUE))</f>
        <v>TS22</v>
      </c>
      <c r="E1666" t="str">
        <f t="shared" ca="1" si="126"/>
        <v>TS22</v>
      </c>
      <c r="F1666">
        <f>[3]Scenarios!$H$7</f>
        <v>1</v>
      </c>
      <c r="G1666">
        <f>IF(F1666&lt;1.1,F1666,IF(F1666&lt;YEAR!$C$2+YEAR!$C$3-2,F1666+1,(YEAR!$C$2+YEAR!$C$3-1)&amp;"       :="))</f>
        <v>1</v>
      </c>
      <c r="H1666">
        <f>IF(G1666&lt;1.1,G1666,IF(G1666&lt;YEAR!$C$2+YEAR!$C$3-2,G1666+1,(YEAR!$C$2+YEAR!$C$3-1)&amp;"       :="))</f>
        <v>1</v>
      </c>
      <c r="I1666">
        <f>IF(H1666&lt;1.1,H1666,IF(H1666&lt;YEAR!$C$2+YEAR!$C$3-2,H1666+1,(YEAR!$C$2+YEAR!$C$3-1)&amp;"       :="))</f>
        <v>1</v>
      </c>
      <c r="J1666">
        <f>IF(I1666&lt;1.1,I1666,IF(I1666&lt;YEAR!$C$2+YEAR!$C$3-2,I1666+1,(YEAR!$C$2+YEAR!$C$3-1)&amp;"       :="))</f>
        <v>1</v>
      </c>
      <c r="K1666">
        <f>IF(J1666&lt;1.1,J1666,IF(J1666&lt;YEAR!$C$2+YEAR!$C$3-2,J1666+1,(YEAR!$C$2+YEAR!$C$3-1)&amp;"       :="))</f>
        <v>1</v>
      </c>
      <c r="L1666">
        <f>IF(K1666&lt;1.1,K1666,IF(K1666&lt;YEAR!$C$2+YEAR!$C$3-2,K1666+1,(YEAR!$C$2+YEAR!$C$3-1)&amp;"       :="))</f>
        <v>1</v>
      </c>
      <c r="M1666">
        <f>IF(L1666&lt;1.1,L1666,IF(L1666&lt;YEAR!$C$2+YEAR!$C$3-2,L1666+1,(YEAR!$C$2+YEAR!$C$3-1)&amp;"       :="))</f>
        <v>1</v>
      </c>
      <c r="N1666">
        <f>IF(M1666&lt;1.1,M1666,IF(M1666&lt;YEAR!$C$2+YEAR!$C$3-2,M1666+1,(YEAR!$C$2+YEAR!$C$3-1)&amp;"       :="))</f>
        <v>1</v>
      </c>
      <c r="O1666">
        <f>IF(N1666&lt;1.1,N1666,IF(N1666&lt;YEAR!$C$2+YEAR!$C$3-2,N1666+1,(YEAR!$C$2+YEAR!$C$3-1)&amp;"       :="))</f>
        <v>1</v>
      </c>
      <c r="P1666">
        <f>IF(O1666&lt;1.1,O1666,IF(O1666&lt;YEAR!$C$2+YEAR!$C$3-2,O1666+1,(YEAR!$C$2+YEAR!$C$3-1)&amp;"       :="))</f>
        <v>1</v>
      </c>
      <c r="Q1666">
        <f>IF(P1666&lt;1.1,P1666,IF(P1666&lt;YEAR!$C$2+YEAR!$C$3-2,P1666+1,(YEAR!$C$2+YEAR!$C$3-1)&amp;"       :="))</f>
        <v>1</v>
      </c>
      <c r="R1666">
        <f>IF(Q1666&lt;1.1,Q1666,IF(Q1666&lt;YEAR!$C$2+YEAR!$C$3-2,Q1666+1,(YEAR!$C$2+YEAR!$C$3-1)&amp;"       :="))</f>
        <v>1</v>
      </c>
      <c r="S1666">
        <f>IF(R1666&lt;1.1,R1666,IF(R1666&lt;YEAR!$C$2+YEAR!$C$3-2,R1666+1,(YEAR!$C$2+YEAR!$C$3-1)&amp;"       :="))</f>
        <v>1</v>
      </c>
      <c r="T1666">
        <f>IF(S1666&lt;1.1,S1666,IF(S1666&lt;YEAR!$C$2+YEAR!$C$3-2,S1666+1,(YEAR!$C$2+YEAR!$C$3-1)&amp;"       :="))</f>
        <v>1</v>
      </c>
      <c r="U1666">
        <f>IF(T1666&lt;1.1,T1666,IF(T1666&lt;YEAR!$C$2+YEAR!$C$3-2,T1666+1,(YEAR!$C$2+YEAR!$C$3-1)&amp;"       :="))</f>
        <v>1</v>
      </c>
      <c r="V1666">
        <f>IF(U1666&lt;1.1,U1666,IF(U1666&lt;YEAR!$C$2+YEAR!$C$3-2,U1666+1,(YEAR!$C$2+YEAR!$C$3-1)&amp;"       :="))</f>
        <v>1</v>
      </c>
      <c r="W1666">
        <f>IF(V1666&lt;1.1,V1666,IF(V1666&lt;YEAR!$C$2+YEAR!$C$3-2,V1666+1,(YEAR!$C$2+YEAR!$C$3-1)&amp;"       :="))</f>
        <v>1</v>
      </c>
      <c r="X1666">
        <f>IF(W1666&lt;1.1,W1666,IF(W1666&lt;YEAR!$C$2+YEAR!$C$3-2,W1666+1,(YEAR!$C$2+YEAR!$C$3-1)&amp;"       :="))</f>
        <v>1</v>
      </c>
      <c r="Y1666">
        <f>IF(X1666&lt;1.1,X1666,IF(X1666&lt;YEAR!$C$2+YEAR!$C$3-2,X1666+1,(YEAR!$C$2+YEAR!$C$3-1)&amp;"       :="))</f>
        <v>1</v>
      </c>
      <c r="Z1666">
        <f>IF(Y1666&lt;1.1,Y1666,IF(Y1666&lt;YEAR!$C$2+YEAR!$C$3-2,Y1666+1,(YEAR!$C$2+YEAR!$C$3-1)&amp;"       :="))</f>
        <v>1</v>
      </c>
      <c r="AA1666">
        <f>IF(Z1666&lt;1.1,Z1666,IF(Z1666&lt;YEAR!$C$2+YEAR!$C$3-2,Z1666+1,(YEAR!$C$2+YEAR!$C$3-1)&amp;"       :="))</f>
        <v>1</v>
      </c>
      <c r="AB1666">
        <f>IF(AA1666&lt;1.1,AA1666,IF(AA1666&lt;YEAR!$C$2+YEAR!$C$3-2,AA1666+1,(YEAR!$C$2+YEAR!$C$3-1)&amp;"       :="))</f>
        <v>1</v>
      </c>
      <c r="AC1666">
        <f>IF(AB1666&lt;1.1,AB1666,IF(AB1666&lt;YEAR!$C$2+YEAR!$C$3-2,AB1666+1,(YEAR!$C$2+YEAR!$C$3-1)&amp;"       :="))</f>
        <v>1</v>
      </c>
      <c r="AD1666">
        <f>IF(AC1666&lt;1.1,AC1666,IF(AC1666&lt;YEAR!$C$2+YEAR!$C$3-2,AC1666+1,(YEAR!$C$2+YEAR!$C$3-1)&amp;"       :="))</f>
        <v>1</v>
      </c>
      <c r="AE1666">
        <f>IF(AD1666&lt;1.1,AD1666,IF(AD1666&lt;YEAR!$C$2+YEAR!$C$3-2,AD1666+1,(YEAR!$C$2+YEAR!$C$3-1)&amp;"       :="))</f>
        <v>1</v>
      </c>
      <c r="AF1666">
        <f>IF(AE1666&lt;1.1,AE1666,IF(AE1666&lt;YEAR!$C$2+YEAR!$C$3-2,AE1666+1,(YEAR!$C$2+YEAR!$C$3-1)&amp;"       :="))</f>
        <v>1</v>
      </c>
      <c r="AG1666">
        <f>IF(AF1666&lt;1.1,AF1666,IF(AF1666&lt;YEAR!$C$2+YEAR!$C$3-2,AF1666+1,(YEAR!$C$2+YEAR!$C$3-1)&amp;"       :="))</f>
        <v>1</v>
      </c>
      <c r="AH1666">
        <f>IF(AG1666&lt;1.1,AG1666,IF(AG1666&lt;YEAR!$C$2+YEAR!$C$3-2,AG1666+1,(YEAR!$C$2+YEAR!$C$3-1)&amp;"       :="))</f>
        <v>1</v>
      </c>
      <c r="AI1666">
        <f>IF(AH1666&lt;1.1,AH1666,IF(AH1666&lt;YEAR!$C$2+YEAR!$C$3-2,AH1666+1,(YEAR!$C$2+YEAR!$C$3-1)&amp;"       :="))</f>
        <v>1</v>
      </c>
      <c r="AJ1666">
        <f>IF(AI1666&lt;1.1,AI1666,IF(AI1666&lt;YEAR!$C$2+YEAR!$C$3-2,AI1666+1,(YEAR!$C$2+YEAR!$C$3-1)&amp;"       :="))</f>
        <v>1</v>
      </c>
    </row>
    <row r="1667" spans="1:36">
      <c r="A1667">
        <f t="shared" ca="1" si="125"/>
        <v>41</v>
      </c>
      <c r="B1667" t="s">
        <v>51</v>
      </c>
      <c r="C1667" t="str">
        <f ca="1">IF(D1667="",OFFSET(AvailabilityFactor!A$1,A1667,0),C1666)</f>
        <v>D2HLT0075</v>
      </c>
      <c r="D1667" t="str" cm="1">
        <f t="array" aca="1" ref="D1667" ca="1">IF(D1666="",TS_DRC!$P$5,OFFSET(TS_DRC!P$5,RIGHT(D1666,2),0,TRUE))</f>
        <v>TS23</v>
      </c>
      <c r="E1667" t="str">
        <f t="shared" ca="1" si="126"/>
        <v>TS23</v>
      </c>
      <c r="F1667">
        <f>[3]Scenarios!$H$7</f>
        <v>1</v>
      </c>
      <c r="G1667">
        <f>IF(F1667&lt;1.1,F1667,IF(F1667&lt;YEAR!$C$2+YEAR!$C$3-2,F1667+1,(YEAR!$C$2+YEAR!$C$3-1)&amp;"       :="))</f>
        <v>1</v>
      </c>
      <c r="H1667">
        <f>IF(G1667&lt;1.1,G1667,IF(G1667&lt;YEAR!$C$2+YEAR!$C$3-2,G1667+1,(YEAR!$C$2+YEAR!$C$3-1)&amp;"       :="))</f>
        <v>1</v>
      </c>
      <c r="I1667">
        <f>IF(H1667&lt;1.1,H1667,IF(H1667&lt;YEAR!$C$2+YEAR!$C$3-2,H1667+1,(YEAR!$C$2+YEAR!$C$3-1)&amp;"       :="))</f>
        <v>1</v>
      </c>
      <c r="J1667">
        <f>IF(I1667&lt;1.1,I1667,IF(I1667&lt;YEAR!$C$2+YEAR!$C$3-2,I1667+1,(YEAR!$C$2+YEAR!$C$3-1)&amp;"       :="))</f>
        <v>1</v>
      </c>
      <c r="K1667">
        <f>IF(J1667&lt;1.1,J1667,IF(J1667&lt;YEAR!$C$2+YEAR!$C$3-2,J1667+1,(YEAR!$C$2+YEAR!$C$3-1)&amp;"       :="))</f>
        <v>1</v>
      </c>
      <c r="L1667">
        <f>IF(K1667&lt;1.1,K1667,IF(K1667&lt;YEAR!$C$2+YEAR!$C$3-2,K1667+1,(YEAR!$C$2+YEAR!$C$3-1)&amp;"       :="))</f>
        <v>1</v>
      </c>
      <c r="M1667">
        <f>IF(L1667&lt;1.1,L1667,IF(L1667&lt;YEAR!$C$2+YEAR!$C$3-2,L1667+1,(YEAR!$C$2+YEAR!$C$3-1)&amp;"       :="))</f>
        <v>1</v>
      </c>
      <c r="N1667">
        <f>IF(M1667&lt;1.1,M1667,IF(M1667&lt;YEAR!$C$2+YEAR!$C$3-2,M1667+1,(YEAR!$C$2+YEAR!$C$3-1)&amp;"       :="))</f>
        <v>1</v>
      </c>
      <c r="O1667">
        <f>IF(N1667&lt;1.1,N1667,IF(N1667&lt;YEAR!$C$2+YEAR!$C$3-2,N1667+1,(YEAR!$C$2+YEAR!$C$3-1)&amp;"       :="))</f>
        <v>1</v>
      </c>
      <c r="P1667">
        <f>IF(O1667&lt;1.1,O1667,IF(O1667&lt;YEAR!$C$2+YEAR!$C$3-2,O1667+1,(YEAR!$C$2+YEAR!$C$3-1)&amp;"       :="))</f>
        <v>1</v>
      </c>
      <c r="Q1667">
        <f>IF(P1667&lt;1.1,P1667,IF(P1667&lt;YEAR!$C$2+YEAR!$C$3-2,P1667+1,(YEAR!$C$2+YEAR!$C$3-1)&amp;"       :="))</f>
        <v>1</v>
      </c>
      <c r="R1667">
        <f>IF(Q1667&lt;1.1,Q1667,IF(Q1667&lt;YEAR!$C$2+YEAR!$C$3-2,Q1667+1,(YEAR!$C$2+YEAR!$C$3-1)&amp;"       :="))</f>
        <v>1</v>
      </c>
      <c r="S1667">
        <f>IF(R1667&lt;1.1,R1667,IF(R1667&lt;YEAR!$C$2+YEAR!$C$3-2,R1667+1,(YEAR!$C$2+YEAR!$C$3-1)&amp;"       :="))</f>
        <v>1</v>
      </c>
      <c r="T1667">
        <f>IF(S1667&lt;1.1,S1667,IF(S1667&lt;YEAR!$C$2+YEAR!$C$3-2,S1667+1,(YEAR!$C$2+YEAR!$C$3-1)&amp;"       :="))</f>
        <v>1</v>
      </c>
      <c r="U1667">
        <f>IF(T1667&lt;1.1,T1667,IF(T1667&lt;YEAR!$C$2+YEAR!$C$3-2,T1667+1,(YEAR!$C$2+YEAR!$C$3-1)&amp;"       :="))</f>
        <v>1</v>
      </c>
      <c r="V1667">
        <f>IF(U1667&lt;1.1,U1667,IF(U1667&lt;YEAR!$C$2+YEAR!$C$3-2,U1667+1,(YEAR!$C$2+YEAR!$C$3-1)&amp;"       :="))</f>
        <v>1</v>
      </c>
      <c r="W1667">
        <f>IF(V1667&lt;1.1,V1667,IF(V1667&lt;YEAR!$C$2+YEAR!$C$3-2,V1667+1,(YEAR!$C$2+YEAR!$C$3-1)&amp;"       :="))</f>
        <v>1</v>
      </c>
      <c r="X1667">
        <f>IF(W1667&lt;1.1,W1667,IF(W1667&lt;YEAR!$C$2+YEAR!$C$3-2,W1667+1,(YEAR!$C$2+YEAR!$C$3-1)&amp;"       :="))</f>
        <v>1</v>
      </c>
      <c r="Y1667">
        <f>IF(X1667&lt;1.1,X1667,IF(X1667&lt;YEAR!$C$2+YEAR!$C$3-2,X1667+1,(YEAR!$C$2+YEAR!$C$3-1)&amp;"       :="))</f>
        <v>1</v>
      </c>
      <c r="Z1667">
        <f>IF(Y1667&lt;1.1,Y1667,IF(Y1667&lt;YEAR!$C$2+YEAR!$C$3-2,Y1667+1,(YEAR!$C$2+YEAR!$C$3-1)&amp;"       :="))</f>
        <v>1</v>
      </c>
      <c r="AA1667">
        <f>IF(Z1667&lt;1.1,Z1667,IF(Z1667&lt;YEAR!$C$2+YEAR!$C$3-2,Z1667+1,(YEAR!$C$2+YEAR!$C$3-1)&amp;"       :="))</f>
        <v>1</v>
      </c>
      <c r="AB1667">
        <f>IF(AA1667&lt;1.1,AA1667,IF(AA1667&lt;YEAR!$C$2+YEAR!$C$3-2,AA1667+1,(YEAR!$C$2+YEAR!$C$3-1)&amp;"       :="))</f>
        <v>1</v>
      </c>
      <c r="AC1667">
        <f>IF(AB1667&lt;1.1,AB1667,IF(AB1667&lt;YEAR!$C$2+YEAR!$C$3-2,AB1667+1,(YEAR!$C$2+YEAR!$C$3-1)&amp;"       :="))</f>
        <v>1</v>
      </c>
      <c r="AD1667">
        <f>IF(AC1667&lt;1.1,AC1667,IF(AC1667&lt;YEAR!$C$2+YEAR!$C$3-2,AC1667+1,(YEAR!$C$2+YEAR!$C$3-1)&amp;"       :="))</f>
        <v>1</v>
      </c>
      <c r="AE1667">
        <f>IF(AD1667&lt;1.1,AD1667,IF(AD1667&lt;YEAR!$C$2+YEAR!$C$3-2,AD1667+1,(YEAR!$C$2+YEAR!$C$3-1)&amp;"       :="))</f>
        <v>1</v>
      </c>
      <c r="AF1667">
        <f>IF(AE1667&lt;1.1,AE1667,IF(AE1667&lt;YEAR!$C$2+YEAR!$C$3-2,AE1667+1,(YEAR!$C$2+YEAR!$C$3-1)&amp;"       :="))</f>
        <v>1</v>
      </c>
      <c r="AG1667">
        <f>IF(AF1667&lt;1.1,AF1667,IF(AF1667&lt;YEAR!$C$2+YEAR!$C$3-2,AF1667+1,(YEAR!$C$2+YEAR!$C$3-1)&amp;"       :="))</f>
        <v>1</v>
      </c>
      <c r="AH1667">
        <f>IF(AG1667&lt;1.1,AG1667,IF(AG1667&lt;YEAR!$C$2+YEAR!$C$3-2,AG1667+1,(YEAR!$C$2+YEAR!$C$3-1)&amp;"       :="))</f>
        <v>1</v>
      </c>
      <c r="AI1667">
        <f>IF(AH1667&lt;1.1,AH1667,IF(AH1667&lt;YEAR!$C$2+YEAR!$C$3-2,AH1667+1,(YEAR!$C$2+YEAR!$C$3-1)&amp;"       :="))</f>
        <v>1</v>
      </c>
      <c r="AJ1667">
        <f>IF(AI1667&lt;1.1,AI1667,IF(AI1667&lt;YEAR!$C$2+YEAR!$C$3-2,AI1667+1,(YEAR!$C$2+YEAR!$C$3-1)&amp;"       :="))</f>
        <v>1</v>
      </c>
    </row>
    <row r="1668" spans="1:36">
      <c r="A1668">
        <f t="shared" ca="1" si="125"/>
        <v>41</v>
      </c>
      <c r="B1668" t="s">
        <v>51</v>
      </c>
      <c r="C1668" t="str">
        <f ca="1">IF(D1668="",OFFSET(AvailabilityFactor!A$1,A1668,0),C1667)</f>
        <v>D2HLT0075</v>
      </c>
      <c r="D1668" t="str" cm="1">
        <f t="array" aca="1" ref="D1668" ca="1">IF(D1667="",TS_DRC!$P$5,OFFSET(TS_DRC!P$5,RIGHT(D1667,2),0,TRUE))</f>
        <v>TS24</v>
      </c>
      <c r="E1668" t="str">
        <f t="shared" ca="1" si="126"/>
        <v>TS24</v>
      </c>
      <c r="F1668">
        <f>[3]Scenarios!$H$7</f>
        <v>1</v>
      </c>
      <c r="G1668">
        <f>IF(F1668&lt;1.1,F1668,IF(F1668&lt;YEAR!$C$2+YEAR!$C$3-2,F1668+1,(YEAR!$C$2+YEAR!$C$3-1)&amp;"       :="))</f>
        <v>1</v>
      </c>
      <c r="H1668">
        <f>IF(G1668&lt;1.1,G1668,IF(G1668&lt;YEAR!$C$2+YEAR!$C$3-2,G1668+1,(YEAR!$C$2+YEAR!$C$3-1)&amp;"       :="))</f>
        <v>1</v>
      </c>
      <c r="I1668">
        <f>IF(H1668&lt;1.1,H1668,IF(H1668&lt;YEAR!$C$2+YEAR!$C$3-2,H1668+1,(YEAR!$C$2+YEAR!$C$3-1)&amp;"       :="))</f>
        <v>1</v>
      </c>
      <c r="J1668">
        <f>IF(I1668&lt;1.1,I1668,IF(I1668&lt;YEAR!$C$2+YEAR!$C$3-2,I1668+1,(YEAR!$C$2+YEAR!$C$3-1)&amp;"       :="))</f>
        <v>1</v>
      </c>
      <c r="K1668">
        <f>IF(J1668&lt;1.1,J1668,IF(J1668&lt;YEAR!$C$2+YEAR!$C$3-2,J1668+1,(YEAR!$C$2+YEAR!$C$3-1)&amp;"       :="))</f>
        <v>1</v>
      </c>
      <c r="L1668">
        <f>IF(K1668&lt;1.1,K1668,IF(K1668&lt;YEAR!$C$2+YEAR!$C$3-2,K1668+1,(YEAR!$C$2+YEAR!$C$3-1)&amp;"       :="))</f>
        <v>1</v>
      </c>
      <c r="M1668">
        <f>IF(L1668&lt;1.1,L1668,IF(L1668&lt;YEAR!$C$2+YEAR!$C$3-2,L1668+1,(YEAR!$C$2+YEAR!$C$3-1)&amp;"       :="))</f>
        <v>1</v>
      </c>
      <c r="N1668">
        <f>IF(M1668&lt;1.1,M1668,IF(M1668&lt;YEAR!$C$2+YEAR!$C$3-2,M1668+1,(YEAR!$C$2+YEAR!$C$3-1)&amp;"       :="))</f>
        <v>1</v>
      </c>
      <c r="O1668">
        <f>IF(N1668&lt;1.1,N1668,IF(N1668&lt;YEAR!$C$2+YEAR!$C$3-2,N1668+1,(YEAR!$C$2+YEAR!$C$3-1)&amp;"       :="))</f>
        <v>1</v>
      </c>
      <c r="P1668">
        <f>IF(O1668&lt;1.1,O1668,IF(O1668&lt;YEAR!$C$2+YEAR!$C$3-2,O1668+1,(YEAR!$C$2+YEAR!$C$3-1)&amp;"       :="))</f>
        <v>1</v>
      </c>
      <c r="Q1668">
        <f>IF(P1668&lt;1.1,P1668,IF(P1668&lt;YEAR!$C$2+YEAR!$C$3-2,P1668+1,(YEAR!$C$2+YEAR!$C$3-1)&amp;"       :="))</f>
        <v>1</v>
      </c>
      <c r="R1668">
        <f>IF(Q1668&lt;1.1,Q1668,IF(Q1668&lt;YEAR!$C$2+YEAR!$C$3-2,Q1668+1,(YEAR!$C$2+YEAR!$C$3-1)&amp;"       :="))</f>
        <v>1</v>
      </c>
      <c r="S1668">
        <f>IF(R1668&lt;1.1,R1668,IF(R1668&lt;YEAR!$C$2+YEAR!$C$3-2,R1668+1,(YEAR!$C$2+YEAR!$C$3-1)&amp;"       :="))</f>
        <v>1</v>
      </c>
      <c r="T1668">
        <f>IF(S1668&lt;1.1,S1668,IF(S1668&lt;YEAR!$C$2+YEAR!$C$3-2,S1668+1,(YEAR!$C$2+YEAR!$C$3-1)&amp;"       :="))</f>
        <v>1</v>
      </c>
      <c r="U1668">
        <f>IF(T1668&lt;1.1,T1668,IF(T1668&lt;YEAR!$C$2+YEAR!$C$3-2,T1668+1,(YEAR!$C$2+YEAR!$C$3-1)&amp;"       :="))</f>
        <v>1</v>
      </c>
      <c r="V1668">
        <f>IF(U1668&lt;1.1,U1668,IF(U1668&lt;YEAR!$C$2+YEAR!$C$3-2,U1668+1,(YEAR!$C$2+YEAR!$C$3-1)&amp;"       :="))</f>
        <v>1</v>
      </c>
      <c r="W1668">
        <f>IF(V1668&lt;1.1,V1668,IF(V1668&lt;YEAR!$C$2+YEAR!$C$3-2,V1668+1,(YEAR!$C$2+YEAR!$C$3-1)&amp;"       :="))</f>
        <v>1</v>
      </c>
      <c r="X1668">
        <f>IF(W1668&lt;1.1,W1668,IF(W1668&lt;YEAR!$C$2+YEAR!$C$3-2,W1668+1,(YEAR!$C$2+YEAR!$C$3-1)&amp;"       :="))</f>
        <v>1</v>
      </c>
      <c r="Y1668">
        <f>IF(X1668&lt;1.1,X1668,IF(X1668&lt;YEAR!$C$2+YEAR!$C$3-2,X1668+1,(YEAR!$C$2+YEAR!$C$3-1)&amp;"       :="))</f>
        <v>1</v>
      </c>
      <c r="Z1668">
        <f>IF(Y1668&lt;1.1,Y1668,IF(Y1668&lt;YEAR!$C$2+YEAR!$C$3-2,Y1668+1,(YEAR!$C$2+YEAR!$C$3-1)&amp;"       :="))</f>
        <v>1</v>
      </c>
      <c r="AA1668">
        <f>IF(Z1668&lt;1.1,Z1668,IF(Z1668&lt;YEAR!$C$2+YEAR!$C$3-2,Z1668+1,(YEAR!$C$2+YEAR!$C$3-1)&amp;"       :="))</f>
        <v>1</v>
      </c>
      <c r="AB1668">
        <f>IF(AA1668&lt;1.1,AA1668,IF(AA1668&lt;YEAR!$C$2+YEAR!$C$3-2,AA1668+1,(YEAR!$C$2+YEAR!$C$3-1)&amp;"       :="))</f>
        <v>1</v>
      </c>
      <c r="AC1668">
        <f>IF(AB1668&lt;1.1,AB1668,IF(AB1668&lt;YEAR!$C$2+YEAR!$C$3-2,AB1668+1,(YEAR!$C$2+YEAR!$C$3-1)&amp;"       :="))</f>
        <v>1</v>
      </c>
      <c r="AD1668">
        <f>IF(AC1668&lt;1.1,AC1668,IF(AC1668&lt;YEAR!$C$2+YEAR!$C$3-2,AC1668+1,(YEAR!$C$2+YEAR!$C$3-1)&amp;"       :="))</f>
        <v>1</v>
      </c>
      <c r="AE1668">
        <f>IF(AD1668&lt;1.1,AD1668,IF(AD1668&lt;YEAR!$C$2+YEAR!$C$3-2,AD1668+1,(YEAR!$C$2+YEAR!$C$3-1)&amp;"       :="))</f>
        <v>1</v>
      </c>
      <c r="AF1668">
        <f>IF(AE1668&lt;1.1,AE1668,IF(AE1668&lt;YEAR!$C$2+YEAR!$C$3-2,AE1668+1,(YEAR!$C$2+YEAR!$C$3-1)&amp;"       :="))</f>
        <v>1</v>
      </c>
      <c r="AG1668">
        <f>IF(AF1668&lt;1.1,AF1668,IF(AF1668&lt;YEAR!$C$2+YEAR!$C$3-2,AF1668+1,(YEAR!$C$2+YEAR!$C$3-1)&amp;"       :="))</f>
        <v>1</v>
      </c>
      <c r="AH1668">
        <f>IF(AG1668&lt;1.1,AG1668,IF(AG1668&lt;YEAR!$C$2+YEAR!$C$3-2,AG1668+1,(YEAR!$C$2+YEAR!$C$3-1)&amp;"       :="))</f>
        <v>1</v>
      </c>
      <c r="AI1668">
        <f>IF(AH1668&lt;1.1,AH1668,IF(AH1668&lt;YEAR!$C$2+YEAR!$C$3-2,AH1668+1,(YEAR!$C$2+YEAR!$C$3-1)&amp;"       :="))</f>
        <v>1</v>
      </c>
      <c r="AJ1668">
        <f>IF(AI1668&lt;1.1,AI1668,IF(AI1668&lt;YEAR!$C$2+YEAR!$C$3-2,AI1668+1,(YEAR!$C$2+YEAR!$C$3-1)&amp;"       :="))</f>
        <v>1</v>
      </c>
    </row>
    <row r="1669" spans="1:36">
      <c r="A1669">
        <f t="shared" ca="1" si="125"/>
        <v>41</v>
      </c>
      <c r="B1669" t="s">
        <v>51</v>
      </c>
      <c r="C1669" t="str">
        <f ca="1">IF(D1669="",OFFSET(AvailabilityFactor!A$1,A1669,0),C1668)</f>
        <v>D2HLT0075</v>
      </c>
      <c r="D1669" t="str" cm="1">
        <f t="array" aca="1" ref="D1669" ca="1">IF(D1668="",TS_DRC!$P$5,OFFSET(TS_DRC!P$5,RIGHT(D1668,2),0,TRUE))</f>
        <v>TS25</v>
      </c>
      <c r="E1669" t="str">
        <f t="shared" ca="1" si="126"/>
        <v>TS25</v>
      </c>
      <c r="F1669">
        <f>[3]Scenarios!$H$7</f>
        <v>1</v>
      </c>
      <c r="G1669">
        <f>IF(F1669&lt;1.1,F1669,IF(F1669&lt;YEAR!$C$2+YEAR!$C$3-2,F1669+1,(YEAR!$C$2+YEAR!$C$3-1)&amp;"       :="))</f>
        <v>1</v>
      </c>
      <c r="H1669">
        <f>IF(G1669&lt;1.1,G1669,IF(G1669&lt;YEAR!$C$2+YEAR!$C$3-2,G1669+1,(YEAR!$C$2+YEAR!$C$3-1)&amp;"       :="))</f>
        <v>1</v>
      </c>
      <c r="I1669">
        <f>IF(H1669&lt;1.1,H1669,IF(H1669&lt;YEAR!$C$2+YEAR!$C$3-2,H1669+1,(YEAR!$C$2+YEAR!$C$3-1)&amp;"       :="))</f>
        <v>1</v>
      </c>
      <c r="J1669">
        <f>IF(I1669&lt;1.1,I1669,IF(I1669&lt;YEAR!$C$2+YEAR!$C$3-2,I1669+1,(YEAR!$C$2+YEAR!$C$3-1)&amp;"       :="))</f>
        <v>1</v>
      </c>
      <c r="K1669">
        <f>IF(J1669&lt;1.1,J1669,IF(J1669&lt;YEAR!$C$2+YEAR!$C$3-2,J1669+1,(YEAR!$C$2+YEAR!$C$3-1)&amp;"       :="))</f>
        <v>1</v>
      </c>
      <c r="L1669">
        <f>IF(K1669&lt;1.1,K1669,IF(K1669&lt;YEAR!$C$2+YEAR!$C$3-2,K1669+1,(YEAR!$C$2+YEAR!$C$3-1)&amp;"       :="))</f>
        <v>1</v>
      </c>
      <c r="M1669">
        <f>IF(L1669&lt;1.1,L1669,IF(L1669&lt;YEAR!$C$2+YEAR!$C$3-2,L1669+1,(YEAR!$C$2+YEAR!$C$3-1)&amp;"       :="))</f>
        <v>1</v>
      </c>
      <c r="N1669">
        <f>IF(M1669&lt;1.1,M1669,IF(M1669&lt;YEAR!$C$2+YEAR!$C$3-2,M1669+1,(YEAR!$C$2+YEAR!$C$3-1)&amp;"       :="))</f>
        <v>1</v>
      </c>
      <c r="O1669">
        <f>IF(N1669&lt;1.1,N1669,IF(N1669&lt;YEAR!$C$2+YEAR!$C$3-2,N1669+1,(YEAR!$C$2+YEAR!$C$3-1)&amp;"       :="))</f>
        <v>1</v>
      </c>
      <c r="P1669">
        <f>IF(O1669&lt;1.1,O1669,IF(O1669&lt;YEAR!$C$2+YEAR!$C$3-2,O1669+1,(YEAR!$C$2+YEAR!$C$3-1)&amp;"       :="))</f>
        <v>1</v>
      </c>
      <c r="Q1669">
        <f>IF(P1669&lt;1.1,P1669,IF(P1669&lt;YEAR!$C$2+YEAR!$C$3-2,P1669+1,(YEAR!$C$2+YEAR!$C$3-1)&amp;"       :="))</f>
        <v>1</v>
      </c>
      <c r="R1669">
        <f>IF(Q1669&lt;1.1,Q1669,IF(Q1669&lt;YEAR!$C$2+YEAR!$C$3-2,Q1669+1,(YEAR!$C$2+YEAR!$C$3-1)&amp;"       :="))</f>
        <v>1</v>
      </c>
      <c r="S1669">
        <f>IF(R1669&lt;1.1,R1669,IF(R1669&lt;YEAR!$C$2+YEAR!$C$3-2,R1669+1,(YEAR!$C$2+YEAR!$C$3-1)&amp;"       :="))</f>
        <v>1</v>
      </c>
      <c r="T1669">
        <f>IF(S1669&lt;1.1,S1669,IF(S1669&lt;YEAR!$C$2+YEAR!$C$3-2,S1669+1,(YEAR!$C$2+YEAR!$C$3-1)&amp;"       :="))</f>
        <v>1</v>
      </c>
      <c r="U1669">
        <f>IF(T1669&lt;1.1,T1669,IF(T1669&lt;YEAR!$C$2+YEAR!$C$3-2,T1669+1,(YEAR!$C$2+YEAR!$C$3-1)&amp;"       :="))</f>
        <v>1</v>
      </c>
      <c r="V1669">
        <f>IF(U1669&lt;1.1,U1669,IF(U1669&lt;YEAR!$C$2+YEAR!$C$3-2,U1669+1,(YEAR!$C$2+YEAR!$C$3-1)&amp;"       :="))</f>
        <v>1</v>
      </c>
      <c r="W1669">
        <f>IF(V1669&lt;1.1,V1669,IF(V1669&lt;YEAR!$C$2+YEAR!$C$3-2,V1669+1,(YEAR!$C$2+YEAR!$C$3-1)&amp;"       :="))</f>
        <v>1</v>
      </c>
      <c r="X1669">
        <f>IF(W1669&lt;1.1,W1669,IF(W1669&lt;YEAR!$C$2+YEAR!$C$3-2,W1669+1,(YEAR!$C$2+YEAR!$C$3-1)&amp;"       :="))</f>
        <v>1</v>
      </c>
      <c r="Y1669">
        <f>IF(X1669&lt;1.1,X1669,IF(X1669&lt;YEAR!$C$2+YEAR!$C$3-2,X1669+1,(YEAR!$C$2+YEAR!$C$3-1)&amp;"       :="))</f>
        <v>1</v>
      </c>
      <c r="Z1669">
        <f>IF(Y1669&lt;1.1,Y1669,IF(Y1669&lt;YEAR!$C$2+YEAR!$C$3-2,Y1669+1,(YEAR!$C$2+YEAR!$C$3-1)&amp;"       :="))</f>
        <v>1</v>
      </c>
      <c r="AA1669">
        <f>IF(Z1669&lt;1.1,Z1669,IF(Z1669&lt;YEAR!$C$2+YEAR!$C$3-2,Z1669+1,(YEAR!$C$2+YEAR!$C$3-1)&amp;"       :="))</f>
        <v>1</v>
      </c>
      <c r="AB1669">
        <f>IF(AA1669&lt;1.1,AA1669,IF(AA1669&lt;YEAR!$C$2+YEAR!$C$3-2,AA1669+1,(YEAR!$C$2+YEAR!$C$3-1)&amp;"       :="))</f>
        <v>1</v>
      </c>
      <c r="AC1669">
        <f>IF(AB1669&lt;1.1,AB1669,IF(AB1669&lt;YEAR!$C$2+YEAR!$C$3-2,AB1669+1,(YEAR!$C$2+YEAR!$C$3-1)&amp;"       :="))</f>
        <v>1</v>
      </c>
      <c r="AD1669">
        <f>IF(AC1669&lt;1.1,AC1669,IF(AC1669&lt;YEAR!$C$2+YEAR!$C$3-2,AC1669+1,(YEAR!$C$2+YEAR!$C$3-1)&amp;"       :="))</f>
        <v>1</v>
      </c>
      <c r="AE1669">
        <f>IF(AD1669&lt;1.1,AD1669,IF(AD1669&lt;YEAR!$C$2+YEAR!$C$3-2,AD1669+1,(YEAR!$C$2+YEAR!$C$3-1)&amp;"       :="))</f>
        <v>1</v>
      </c>
      <c r="AF1669">
        <f>IF(AE1669&lt;1.1,AE1669,IF(AE1669&lt;YEAR!$C$2+YEAR!$C$3-2,AE1669+1,(YEAR!$C$2+YEAR!$C$3-1)&amp;"       :="))</f>
        <v>1</v>
      </c>
      <c r="AG1669">
        <f>IF(AF1669&lt;1.1,AF1669,IF(AF1669&lt;YEAR!$C$2+YEAR!$C$3-2,AF1669+1,(YEAR!$C$2+YEAR!$C$3-1)&amp;"       :="))</f>
        <v>1</v>
      </c>
      <c r="AH1669">
        <f>IF(AG1669&lt;1.1,AG1669,IF(AG1669&lt;YEAR!$C$2+YEAR!$C$3-2,AG1669+1,(YEAR!$C$2+YEAR!$C$3-1)&amp;"       :="))</f>
        <v>1</v>
      </c>
      <c r="AI1669">
        <f>IF(AH1669&lt;1.1,AH1669,IF(AH1669&lt;YEAR!$C$2+YEAR!$C$3-2,AH1669+1,(YEAR!$C$2+YEAR!$C$3-1)&amp;"       :="))</f>
        <v>1</v>
      </c>
      <c r="AJ1669">
        <f>IF(AI1669&lt;1.1,AI1669,IF(AI1669&lt;YEAR!$C$2+YEAR!$C$3-2,AI1669+1,(YEAR!$C$2+YEAR!$C$3-1)&amp;"       :="))</f>
        <v>1</v>
      </c>
    </row>
    <row r="1670" spans="1:36">
      <c r="A1670">
        <f t="shared" ca="1" si="125"/>
        <v>41</v>
      </c>
      <c r="B1670" t="s">
        <v>51</v>
      </c>
      <c r="C1670" t="str">
        <f ca="1">IF(D1670="",OFFSET(AvailabilityFactor!A$1,A1670,0),C1669)</f>
        <v>D2HLT0075</v>
      </c>
      <c r="D1670" t="str" cm="1">
        <f t="array" aca="1" ref="D1670" ca="1">IF(D1669="",TS_DRC!$P$5,OFFSET(TS_DRC!P$5,RIGHT(D1669,2),0,TRUE))</f>
        <v>TS26</v>
      </c>
      <c r="E1670" t="str">
        <f t="shared" ca="1" si="126"/>
        <v>TS26</v>
      </c>
      <c r="F1670">
        <f>[3]Scenarios!$H$7</f>
        <v>1</v>
      </c>
      <c r="G1670">
        <f>IF(F1670&lt;1.1,F1670,IF(F1670&lt;YEAR!$C$2+YEAR!$C$3-2,F1670+1,(YEAR!$C$2+YEAR!$C$3-1)&amp;"       :="))</f>
        <v>1</v>
      </c>
      <c r="H1670">
        <f>IF(G1670&lt;1.1,G1670,IF(G1670&lt;YEAR!$C$2+YEAR!$C$3-2,G1670+1,(YEAR!$C$2+YEAR!$C$3-1)&amp;"       :="))</f>
        <v>1</v>
      </c>
      <c r="I1670">
        <f>IF(H1670&lt;1.1,H1670,IF(H1670&lt;YEAR!$C$2+YEAR!$C$3-2,H1670+1,(YEAR!$C$2+YEAR!$C$3-1)&amp;"       :="))</f>
        <v>1</v>
      </c>
      <c r="J1670">
        <f>IF(I1670&lt;1.1,I1670,IF(I1670&lt;YEAR!$C$2+YEAR!$C$3-2,I1670+1,(YEAR!$C$2+YEAR!$C$3-1)&amp;"       :="))</f>
        <v>1</v>
      </c>
      <c r="K1670">
        <f>IF(J1670&lt;1.1,J1670,IF(J1670&lt;YEAR!$C$2+YEAR!$C$3-2,J1670+1,(YEAR!$C$2+YEAR!$C$3-1)&amp;"       :="))</f>
        <v>1</v>
      </c>
      <c r="L1670">
        <f>IF(K1670&lt;1.1,K1670,IF(K1670&lt;YEAR!$C$2+YEAR!$C$3-2,K1670+1,(YEAR!$C$2+YEAR!$C$3-1)&amp;"       :="))</f>
        <v>1</v>
      </c>
      <c r="M1670">
        <f>IF(L1670&lt;1.1,L1670,IF(L1670&lt;YEAR!$C$2+YEAR!$C$3-2,L1670+1,(YEAR!$C$2+YEAR!$C$3-1)&amp;"       :="))</f>
        <v>1</v>
      </c>
      <c r="N1670">
        <f>IF(M1670&lt;1.1,M1670,IF(M1670&lt;YEAR!$C$2+YEAR!$C$3-2,M1670+1,(YEAR!$C$2+YEAR!$C$3-1)&amp;"       :="))</f>
        <v>1</v>
      </c>
      <c r="O1670">
        <f>IF(N1670&lt;1.1,N1670,IF(N1670&lt;YEAR!$C$2+YEAR!$C$3-2,N1670+1,(YEAR!$C$2+YEAR!$C$3-1)&amp;"       :="))</f>
        <v>1</v>
      </c>
      <c r="P1670">
        <f>IF(O1670&lt;1.1,O1670,IF(O1670&lt;YEAR!$C$2+YEAR!$C$3-2,O1670+1,(YEAR!$C$2+YEAR!$C$3-1)&amp;"       :="))</f>
        <v>1</v>
      </c>
      <c r="Q1670">
        <f>IF(P1670&lt;1.1,P1670,IF(P1670&lt;YEAR!$C$2+YEAR!$C$3-2,P1670+1,(YEAR!$C$2+YEAR!$C$3-1)&amp;"       :="))</f>
        <v>1</v>
      </c>
      <c r="R1670">
        <f>IF(Q1670&lt;1.1,Q1670,IF(Q1670&lt;YEAR!$C$2+YEAR!$C$3-2,Q1670+1,(YEAR!$C$2+YEAR!$C$3-1)&amp;"       :="))</f>
        <v>1</v>
      </c>
      <c r="S1670">
        <f>IF(R1670&lt;1.1,R1670,IF(R1670&lt;YEAR!$C$2+YEAR!$C$3-2,R1670+1,(YEAR!$C$2+YEAR!$C$3-1)&amp;"       :="))</f>
        <v>1</v>
      </c>
      <c r="T1670">
        <f>IF(S1670&lt;1.1,S1670,IF(S1670&lt;YEAR!$C$2+YEAR!$C$3-2,S1670+1,(YEAR!$C$2+YEAR!$C$3-1)&amp;"       :="))</f>
        <v>1</v>
      </c>
      <c r="U1670">
        <f>IF(T1670&lt;1.1,T1670,IF(T1670&lt;YEAR!$C$2+YEAR!$C$3-2,T1670+1,(YEAR!$C$2+YEAR!$C$3-1)&amp;"       :="))</f>
        <v>1</v>
      </c>
      <c r="V1670">
        <f>IF(U1670&lt;1.1,U1670,IF(U1670&lt;YEAR!$C$2+YEAR!$C$3-2,U1670+1,(YEAR!$C$2+YEAR!$C$3-1)&amp;"       :="))</f>
        <v>1</v>
      </c>
      <c r="W1670">
        <f>IF(V1670&lt;1.1,V1670,IF(V1670&lt;YEAR!$C$2+YEAR!$C$3-2,V1670+1,(YEAR!$C$2+YEAR!$C$3-1)&amp;"       :="))</f>
        <v>1</v>
      </c>
      <c r="X1670">
        <f>IF(W1670&lt;1.1,W1670,IF(W1670&lt;YEAR!$C$2+YEAR!$C$3-2,W1670+1,(YEAR!$C$2+YEAR!$C$3-1)&amp;"       :="))</f>
        <v>1</v>
      </c>
      <c r="Y1670">
        <f>IF(X1670&lt;1.1,X1670,IF(X1670&lt;YEAR!$C$2+YEAR!$C$3-2,X1670+1,(YEAR!$C$2+YEAR!$C$3-1)&amp;"       :="))</f>
        <v>1</v>
      </c>
      <c r="Z1670">
        <f>IF(Y1670&lt;1.1,Y1670,IF(Y1670&lt;YEAR!$C$2+YEAR!$C$3-2,Y1670+1,(YEAR!$C$2+YEAR!$C$3-1)&amp;"       :="))</f>
        <v>1</v>
      </c>
      <c r="AA1670">
        <f>IF(Z1670&lt;1.1,Z1670,IF(Z1670&lt;YEAR!$C$2+YEAR!$C$3-2,Z1670+1,(YEAR!$C$2+YEAR!$C$3-1)&amp;"       :="))</f>
        <v>1</v>
      </c>
      <c r="AB1670">
        <f>IF(AA1670&lt;1.1,AA1670,IF(AA1670&lt;YEAR!$C$2+YEAR!$C$3-2,AA1670+1,(YEAR!$C$2+YEAR!$C$3-1)&amp;"       :="))</f>
        <v>1</v>
      </c>
      <c r="AC1670">
        <f>IF(AB1670&lt;1.1,AB1670,IF(AB1670&lt;YEAR!$C$2+YEAR!$C$3-2,AB1670+1,(YEAR!$C$2+YEAR!$C$3-1)&amp;"       :="))</f>
        <v>1</v>
      </c>
      <c r="AD1670">
        <f>IF(AC1670&lt;1.1,AC1670,IF(AC1670&lt;YEAR!$C$2+YEAR!$C$3-2,AC1670+1,(YEAR!$C$2+YEAR!$C$3-1)&amp;"       :="))</f>
        <v>1</v>
      </c>
      <c r="AE1670">
        <f>IF(AD1670&lt;1.1,AD1670,IF(AD1670&lt;YEAR!$C$2+YEAR!$C$3-2,AD1670+1,(YEAR!$C$2+YEAR!$C$3-1)&amp;"       :="))</f>
        <v>1</v>
      </c>
      <c r="AF1670">
        <f>IF(AE1670&lt;1.1,AE1670,IF(AE1670&lt;YEAR!$C$2+YEAR!$C$3-2,AE1670+1,(YEAR!$C$2+YEAR!$C$3-1)&amp;"       :="))</f>
        <v>1</v>
      </c>
      <c r="AG1670">
        <f>IF(AF1670&lt;1.1,AF1670,IF(AF1670&lt;YEAR!$C$2+YEAR!$C$3-2,AF1670+1,(YEAR!$C$2+YEAR!$C$3-1)&amp;"       :="))</f>
        <v>1</v>
      </c>
      <c r="AH1670">
        <f>IF(AG1670&lt;1.1,AG1670,IF(AG1670&lt;YEAR!$C$2+YEAR!$C$3-2,AG1670+1,(YEAR!$C$2+YEAR!$C$3-1)&amp;"       :="))</f>
        <v>1</v>
      </c>
      <c r="AI1670">
        <f>IF(AH1670&lt;1.1,AH1670,IF(AH1670&lt;YEAR!$C$2+YEAR!$C$3-2,AH1670+1,(YEAR!$C$2+YEAR!$C$3-1)&amp;"       :="))</f>
        <v>1</v>
      </c>
      <c r="AJ1670">
        <f>IF(AI1670&lt;1.1,AI1670,IF(AI1670&lt;YEAR!$C$2+YEAR!$C$3-2,AI1670+1,(YEAR!$C$2+YEAR!$C$3-1)&amp;"       :="))</f>
        <v>1</v>
      </c>
    </row>
    <row r="1671" spans="1:36">
      <c r="A1671">
        <f t="shared" ca="1" si="125"/>
        <v>41</v>
      </c>
      <c r="B1671" t="s">
        <v>51</v>
      </c>
      <c r="C1671" t="str">
        <f ca="1">IF(D1671="",OFFSET(AvailabilityFactor!A$1,A1671,0),C1670)</f>
        <v>D2HLT0075</v>
      </c>
      <c r="D1671" t="str" cm="1">
        <f t="array" aca="1" ref="D1671" ca="1">IF(D1670="",TS_DRC!$P$5,OFFSET(TS_DRC!P$5,RIGHT(D1670,2),0,TRUE))</f>
        <v>TS27</v>
      </c>
      <c r="E1671" t="str">
        <f t="shared" ca="1" si="126"/>
        <v>TS27</v>
      </c>
      <c r="F1671">
        <f>[3]Scenarios!$H$7</f>
        <v>1</v>
      </c>
      <c r="G1671">
        <f>IF(F1671&lt;1.1,F1671,IF(F1671&lt;YEAR!$C$2+YEAR!$C$3-2,F1671+1,(YEAR!$C$2+YEAR!$C$3-1)&amp;"       :="))</f>
        <v>1</v>
      </c>
      <c r="H1671">
        <f>IF(G1671&lt;1.1,G1671,IF(G1671&lt;YEAR!$C$2+YEAR!$C$3-2,G1671+1,(YEAR!$C$2+YEAR!$C$3-1)&amp;"       :="))</f>
        <v>1</v>
      </c>
      <c r="I1671">
        <f>IF(H1671&lt;1.1,H1671,IF(H1671&lt;YEAR!$C$2+YEAR!$C$3-2,H1671+1,(YEAR!$C$2+YEAR!$C$3-1)&amp;"       :="))</f>
        <v>1</v>
      </c>
      <c r="J1671">
        <f>IF(I1671&lt;1.1,I1671,IF(I1671&lt;YEAR!$C$2+YEAR!$C$3-2,I1671+1,(YEAR!$C$2+YEAR!$C$3-1)&amp;"       :="))</f>
        <v>1</v>
      </c>
      <c r="K1671">
        <f>IF(J1671&lt;1.1,J1671,IF(J1671&lt;YEAR!$C$2+YEAR!$C$3-2,J1671+1,(YEAR!$C$2+YEAR!$C$3-1)&amp;"       :="))</f>
        <v>1</v>
      </c>
      <c r="L1671">
        <f>IF(K1671&lt;1.1,K1671,IF(K1671&lt;YEAR!$C$2+YEAR!$C$3-2,K1671+1,(YEAR!$C$2+YEAR!$C$3-1)&amp;"       :="))</f>
        <v>1</v>
      </c>
      <c r="M1671">
        <f>IF(L1671&lt;1.1,L1671,IF(L1671&lt;YEAR!$C$2+YEAR!$C$3-2,L1671+1,(YEAR!$C$2+YEAR!$C$3-1)&amp;"       :="))</f>
        <v>1</v>
      </c>
      <c r="N1671">
        <f>IF(M1671&lt;1.1,M1671,IF(M1671&lt;YEAR!$C$2+YEAR!$C$3-2,M1671+1,(YEAR!$C$2+YEAR!$C$3-1)&amp;"       :="))</f>
        <v>1</v>
      </c>
      <c r="O1671">
        <f>IF(N1671&lt;1.1,N1671,IF(N1671&lt;YEAR!$C$2+YEAR!$C$3-2,N1671+1,(YEAR!$C$2+YEAR!$C$3-1)&amp;"       :="))</f>
        <v>1</v>
      </c>
      <c r="P1671">
        <f>IF(O1671&lt;1.1,O1671,IF(O1671&lt;YEAR!$C$2+YEAR!$C$3-2,O1671+1,(YEAR!$C$2+YEAR!$C$3-1)&amp;"       :="))</f>
        <v>1</v>
      </c>
      <c r="Q1671">
        <f>IF(P1671&lt;1.1,P1671,IF(P1671&lt;YEAR!$C$2+YEAR!$C$3-2,P1671+1,(YEAR!$C$2+YEAR!$C$3-1)&amp;"       :="))</f>
        <v>1</v>
      </c>
      <c r="R1671">
        <f>IF(Q1671&lt;1.1,Q1671,IF(Q1671&lt;YEAR!$C$2+YEAR!$C$3-2,Q1671+1,(YEAR!$C$2+YEAR!$C$3-1)&amp;"       :="))</f>
        <v>1</v>
      </c>
      <c r="S1671">
        <f>IF(R1671&lt;1.1,R1671,IF(R1671&lt;YEAR!$C$2+YEAR!$C$3-2,R1671+1,(YEAR!$C$2+YEAR!$C$3-1)&amp;"       :="))</f>
        <v>1</v>
      </c>
      <c r="T1671">
        <f>IF(S1671&lt;1.1,S1671,IF(S1671&lt;YEAR!$C$2+YEAR!$C$3-2,S1671+1,(YEAR!$C$2+YEAR!$C$3-1)&amp;"       :="))</f>
        <v>1</v>
      </c>
      <c r="U1671">
        <f>IF(T1671&lt;1.1,T1671,IF(T1671&lt;YEAR!$C$2+YEAR!$C$3-2,T1671+1,(YEAR!$C$2+YEAR!$C$3-1)&amp;"       :="))</f>
        <v>1</v>
      </c>
      <c r="V1671">
        <f>IF(U1671&lt;1.1,U1671,IF(U1671&lt;YEAR!$C$2+YEAR!$C$3-2,U1671+1,(YEAR!$C$2+YEAR!$C$3-1)&amp;"       :="))</f>
        <v>1</v>
      </c>
      <c r="W1671">
        <f>IF(V1671&lt;1.1,V1671,IF(V1671&lt;YEAR!$C$2+YEAR!$C$3-2,V1671+1,(YEAR!$C$2+YEAR!$C$3-1)&amp;"       :="))</f>
        <v>1</v>
      </c>
      <c r="X1671">
        <f>IF(W1671&lt;1.1,W1671,IF(W1671&lt;YEAR!$C$2+YEAR!$C$3-2,W1671+1,(YEAR!$C$2+YEAR!$C$3-1)&amp;"       :="))</f>
        <v>1</v>
      </c>
      <c r="Y1671">
        <f>IF(X1671&lt;1.1,X1671,IF(X1671&lt;YEAR!$C$2+YEAR!$C$3-2,X1671+1,(YEAR!$C$2+YEAR!$C$3-1)&amp;"       :="))</f>
        <v>1</v>
      </c>
      <c r="Z1671">
        <f>IF(Y1671&lt;1.1,Y1671,IF(Y1671&lt;YEAR!$C$2+YEAR!$C$3-2,Y1671+1,(YEAR!$C$2+YEAR!$C$3-1)&amp;"       :="))</f>
        <v>1</v>
      </c>
      <c r="AA1671">
        <f>IF(Z1671&lt;1.1,Z1671,IF(Z1671&lt;YEAR!$C$2+YEAR!$C$3-2,Z1671+1,(YEAR!$C$2+YEAR!$C$3-1)&amp;"       :="))</f>
        <v>1</v>
      </c>
      <c r="AB1671">
        <f>IF(AA1671&lt;1.1,AA1671,IF(AA1671&lt;YEAR!$C$2+YEAR!$C$3-2,AA1671+1,(YEAR!$C$2+YEAR!$C$3-1)&amp;"       :="))</f>
        <v>1</v>
      </c>
      <c r="AC1671">
        <f>IF(AB1671&lt;1.1,AB1671,IF(AB1671&lt;YEAR!$C$2+YEAR!$C$3-2,AB1671+1,(YEAR!$C$2+YEAR!$C$3-1)&amp;"       :="))</f>
        <v>1</v>
      </c>
      <c r="AD1671">
        <f>IF(AC1671&lt;1.1,AC1671,IF(AC1671&lt;YEAR!$C$2+YEAR!$C$3-2,AC1671+1,(YEAR!$C$2+YEAR!$C$3-1)&amp;"       :="))</f>
        <v>1</v>
      </c>
      <c r="AE1671">
        <f>IF(AD1671&lt;1.1,AD1671,IF(AD1671&lt;YEAR!$C$2+YEAR!$C$3-2,AD1671+1,(YEAR!$C$2+YEAR!$C$3-1)&amp;"       :="))</f>
        <v>1</v>
      </c>
      <c r="AF1671">
        <f>IF(AE1671&lt;1.1,AE1671,IF(AE1671&lt;YEAR!$C$2+YEAR!$C$3-2,AE1671+1,(YEAR!$C$2+YEAR!$C$3-1)&amp;"       :="))</f>
        <v>1</v>
      </c>
      <c r="AG1671">
        <f>IF(AF1671&lt;1.1,AF1671,IF(AF1671&lt;YEAR!$C$2+YEAR!$C$3-2,AF1671+1,(YEAR!$C$2+YEAR!$C$3-1)&amp;"       :="))</f>
        <v>1</v>
      </c>
      <c r="AH1671">
        <f>IF(AG1671&lt;1.1,AG1671,IF(AG1671&lt;YEAR!$C$2+YEAR!$C$3-2,AG1671+1,(YEAR!$C$2+YEAR!$C$3-1)&amp;"       :="))</f>
        <v>1</v>
      </c>
      <c r="AI1671">
        <f>IF(AH1671&lt;1.1,AH1671,IF(AH1671&lt;YEAR!$C$2+YEAR!$C$3-2,AH1671+1,(YEAR!$C$2+YEAR!$C$3-1)&amp;"       :="))</f>
        <v>1</v>
      </c>
      <c r="AJ1671">
        <f>IF(AI1671&lt;1.1,AI1671,IF(AI1671&lt;YEAR!$C$2+YEAR!$C$3-2,AI1671+1,(YEAR!$C$2+YEAR!$C$3-1)&amp;"       :="))</f>
        <v>1</v>
      </c>
    </row>
    <row r="1672" spans="1:36">
      <c r="A1672">
        <f t="shared" ca="1" si="125"/>
        <v>41</v>
      </c>
      <c r="B1672" t="s">
        <v>51</v>
      </c>
      <c r="C1672" t="str">
        <f ca="1">IF(D1672="",OFFSET(AvailabilityFactor!A$1,A1672,0),C1671)</f>
        <v>D2HLT0075</v>
      </c>
      <c r="D1672" t="str" cm="1">
        <f t="array" aca="1" ref="D1672" ca="1">IF(D1671="",TS_DRC!$P$5,OFFSET(TS_DRC!P$5,RIGHT(D1671,2),0,TRUE))</f>
        <v>TS28</v>
      </c>
      <c r="E1672" t="str">
        <f t="shared" ca="1" si="126"/>
        <v>TS28</v>
      </c>
      <c r="F1672">
        <f>[3]Scenarios!$H$7</f>
        <v>1</v>
      </c>
      <c r="G1672">
        <f>IF(F1672&lt;1.1,F1672,IF(F1672&lt;YEAR!$C$2+YEAR!$C$3-2,F1672+1,(YEAR!$C$2+YEAR!$C$3-1)&amp;"       :="))</f>
        <v>1</v>
      </c>
      <c r="H1672">
        <f>IF(G1672&lt;1.1,G1672,IF(G1672&lt;YEAR!$C$2+YEAR!$C$3-2,G1672+1,(YEAR!$C$2+YEAR!$C$3-1)&amp;"       :="))</f>
        <v>1</v>
      </c>
      <c r="I1672">
        <f>IF(H1672&lt;1.1,H1672,IF(H1672&lt;YEAR!$C$2+YEAR!$C$3-2,H1672+1,(YEAR!$C$2+YEAR!$C$3-1)&amp;"       :="))</f>
        <v>1</v>
      </c>
      <c r="J1672">
        <f>IF(I1672&lt;1.1,I1672,IF(I1672&lt;YEAR!$C$2+YEAR!$C$3-2,I1672+1,(YEAR!$C$2+YEAR!$C$3-1)&amp;"       :="))</f>
        <v>1</v>
      </c>
      <c r="K1672">
        <f>IF(J1672&lt;1.1,J1672,IF(J1672&lt;YEAR!$C$2+YEAR!$C$3-2,J1672+1,(YEAR!$C$2+YEAR!$C$3-1)&amp;"       :="))</f>
        <v>1</v>
      </c>
      <c r="L1672">
        <f>IF(K1672&lt;1.1,K1672,IF(K1672&lt;YEAR!$C$2+YEAR!$C$3-2,K1672+1,(YEAR!$C$2+YEAR!$C$3-1)&amp;"       :="))</f>
        <v>1</v>
      </c>
      <c r="M1672">
        <f>IF(L1672&lt;1.1,L1672,IF(L1672&lt;YEAR!$C$2+YEAR!$C$3-2,L1672+1,(YEAR!$C$2+YEAR!$C$3-1)&amp;"       :="))</f>
        <v>1</v>
      </c>
      <c r="N1672">
        <f>IF(M1672&lt;1.1,M1672,IF(M1672&lt;YEAR!$C$2+YEAR!$C$3-2,M1672+1,(YEAR!$C$2+YEAR!$C$3-1)&amp;"       :="))</f>
        <v>1</v>
      </c>
      <c r="O1672">
        <f>IF(N1672&lt;1.1,N1672,IF(N1672&lt;YEAR!$C$2+YEAR!$C$3-2,N1672+1,(YEAR!$C$2+YEAR!$C$3-1)&amp;"       :="))</f>
        <v>1</v>
      </c>
      <c r="P1672">
        <f>IF(O1672&lt;1.1,O1672,IF(O1672&lt;YEAR!$C$2+YEAR!$C$3-2,O1672+1,(YEAR!$C$2+YEAR!$C$3-1)&amp;"       :="))</f>
        <v>1</v>
      </c>
      <c r="Q1672">
        <f>IF(P1672&lt;1.1,P1672,IF(P1672&lt;YEAR!$C$2+YEAR!$C$3-2,P1672+1,(YEAR!$C$2+YEAR!$C$3-1)&amp;"       :="))</f>
        <v>1</v>
      </c>
      <c r="R1672">
        <f>IF(Q1672&lt;1.1,Q1672,IF(Q1672&lt;YEAR!$C$2+YEAR!$C$3-2,Q1672+1,(YEAR!$C$2+YEAR!$C$3-1)&amp;"       :="))</f>
        <v>1</v>
      </c>
      <c r="S1672">
        <f>IF(R1672&lt;1.1,R1672,IF(R1672&lt;YEAR!$C$2+YEAR!$C$3-2,R1672+1,(YEAR!$C$2+YEAR!$C$3-1)&amp;"       :="))</f>
        <v>1</v>
      </c>
      <c r="T1672">
        <f>IF(S1672&lt;1.1,S1672,IF(S1672&lt;YEAR!$C$2+YEAR!$C$3-2,S1672+1,(YEAR!$C$2+YEAR!$C$3-1)&amp;"       :="))</f>
        <v>1</v>
      </c>
      <c r="U1672">
        <f>IF(T1672&lt;1.1,T1672,IF(T1672&lt;YEAR!$C$2+YEAR!$C$3-2,T1672+1,(YEAR!$C$2+YEAR!$C$3-1)&amp;"       :="))</f>
        <v>1</v>
      </c>
      <c r="V1672">
        <f>IF(U1672&lt;1.1,U1672,IF(U1672&lt;YEAR!$C$2+YEAR!$C$3-2,U1672+1,(YEAR!$C$2+YEAR!$C$3-1)&amp;"       :="))</f>
        <v>1</v>
      </c>
      <c r="W1672">
        <f>IF(V1672&lt;1.1,V1672,IF(V1672&lt;YEAR!$C$2+YEAR!$C$3-2,V1672+1,(YEAR!$C$2+YEAR!$C$3-1)&amp;"       :="))</f>
        <v>1</v>
      </c>
      <c r="X1672">
        <f>IF(W1672&lt;1.1,W1672,IF(W1672&lt;YEAR!$C$2+YEAR!$C$3-2,W1672+1,(YEAR!$C$2+YEAR!$C$3-1)&amp;"       :="))</f>
        <v>1</v>
      </c>
      <c r="Y1672">
        <f>IF(X1672&lt;1.1,X1672,IF(X1672&lt;YEAR!$C$2+YEAR!$C$3-2,X1672+1,(YEAR!$C$2+YEAR!$C$3-1)&amp;"       :="))</f>
        <v>1</v>
      </c>
      <c r="Z1672">
        <f>IF(Y1672&lt;1.1,Y1672,IF(Y1672&lt;YEAR!$C$2+YEAR!$C$3-2,Y1672+1,(YEAR!$C$2+YEAR!$C$3-1)&amp;"       :="))</f>
        <v>1</v>
      </c>
      <c r="AA1672">
        <f>IF(Z1672&lt;1.1,Z1672,IF(Z1672&lt;YEAR!$C$2+YEAR!$C$3-2,Z1672+1,(YEAR!$C$2+YEAR!$C$3-1)&amp;"       :="))</f>
        <v>1</v>
      </c>
      <c r="AB1672">
        <f>IF(AA1672&lt;1.1,AA1672,IF(AA1672&lt;YEAR!$C$2+YEAR!$C$3-2,AA1672+1,(YEAR!$C$2+YEAR!$C$3-1)&amp;"       :="))</f>
        <v>1</v>
      </c>
      <c r="AC1672">
        <f>IF(AB1672&lt;1.1,AB1672,IF(AB1672&lt;YEAR!$C$2+YEAR!$C$3-2,AB1672+1,(YEAR!$C$2+YEAR!$C$3-1)&amp;"       :="))</f>
        <v>1</v>
      </c>
      <c r="AD1672">
        <f>IF(AC1672&lt;1.1,AC1672,IF(AC1672&lt;YEAR!$C$2+YEAR!$C$3-2,AC1672+1,(YEAR!$C$2+YEAR!$C$3-1)&amp;"       :="))</f>
        <v>1</v>
      </c>
      <c r="AE1672">
        <f>IF(AD1672&lt;1.1,AD1672,IF(AD1672&lt;YEAR!$C$2+YEAR!$C$3-2,AD1672+1,(YEAR!$C$2+YEAR!$C$3-1)&amp;"       :="))</f>
        <v>1</v>
      </c>
      <c r="AF1672">
        <f>IF(AE1672&lt;1.1,AE1672,IF(AE1672&lt;YEAR!$C$2+YEAR!$C$3-2,AE1672+1,(YEAR!$C$2+YEAR!$C$3-1)&amp;"       :="))</f>
        <v>1</v>
      </c>
      <c r="AG1672">
        <f>IF(AF1672&lt;1.1,AF1672,IF(AF1672&lt;YEAR!$C$2+YEAR!$C$3-2,AF1672+1,(YEAR!$C$2+YEAR!$C$3-1)&amp;"       :="))</f>
        <v>1</v>
      </c>
      <c r="AH1672">
        <f>IF(AG1672&lt;1.1,AG1672,IF(AG1672&lt;YEAR!$C$2+YEAR!$C$3-2,AG1672+1,(YEAR!$C$2+YEAR!$C$3-1)&amp;"       :="))</f>
        <v>1</v>
      </c>
      <c r="AI1672">
        <f>IF(AH1672&lt;1.1,AH1672,IF(AH1672&lt;YEAR!$C$2+YEAR!$C$3-2,AH1672+1,(YEAR!$C$2+YEAR!$C$3-1)&amp;"       :="))</f>
        <v>1</v>
      </c>
      <c r="AJ1672">
        <f>IF(AI1672&lt;1.1,AI1672,IF(AI1672&lt;YEAR!$C$2+YEAR!$C$3-2,AI1672+1,(YEAR!$C$2+YEAR!$C$3-1)&amp;"       :="))</f>
        <v>1</v>
      </c>
    </row>
    <row r="1673" spans="1:36">
      <c r="A1673">
        <f t="shared" ca="1" si="125"/>
        <v>41</v>
      </c>
      <c r="B1673" t="s">
        <v>51</v>
      </c>
      <c r="C1673" t="str">
        <f ca="1">IF(D1673="",OFFSET(AvailabilityFactor!A$1,A1673,0),C1672)</f>
        <v>D2HLT0075</v>
      </c>
      <c r="D1673" t="str" cm="1">
        <f t="array" aca="1" ref="D1673" ca="1">IF(D1672="",TS_DRC!$P$5,OFFSET(TS_DRC!P$5,RIGHT(D1672,2),0,TRUE))</f>
        <v>TS29</v>
      </c>
      <c r="E1673" t="str">
        <f t="shared" ca="1" si="126"/>
        <v>TS29</v>
      </c>
      <c r="F1673">
        <f>[3]Scenarios!$H$7</f>
        <v>1</v>
      </c>
      <c r="G1673">
        <f>IF(F1673&lt;1.1,F1673,IF(F1673&lt;YEAR!$C$2+YEAR!$C$3-2,F1673+1,(YEAR!$C$2+YEAR!$C$3-1)&amp;"       :="))</f>
        <v>1</v>
      </c>
      <c r="H1673">
        <f>IF(G1673&lt;1.1,G1673,IF(G1673&lt;YEAR!$C$2+YEAR!$C$3-2,G1673+1,(YEAR!$C$2+YEAR!$C$3-1)&amp;"       :="))</f>
        <v>1</v>
      </c>
      <c r="I1673">
        <f>IF(H1673&lt;1.1,H1673,IF(H1673&lt;YEAR!$C$2+YEAR!$C$3-2,H1673+1,(YEAR!$C$2+YEAR!$C$3-1)&amp;"       :="))</f>
        <v>1</v>
      </c>
      <c r="J1673">
        <f>IF(I1673&lt;1.1,I1673,IF(I1673&lt;YEAR!$C$2+YEAR!$C$3-2,I1673+1,(YEAR!$C$2+YEAR!$C$3-1)&amp;"       :="))</f>
        <v>1</v>
      </c>
      <c r="K1673">
        <f>IF(J1673&lt;1.1,J1673,IF(J1673&lt;YEAR!$C$2+YEAR!$C$3-2,J1673+1,(YEAR!$C$2+YEAR!$C$3-1)&amp;"       :="))</f>
        <v>1</v>
      </c>
      <c r="L1673">
        <f>IF(K1673&lt;1.1,K1673,IF(K1673&lt;YEAR!$C$2+YEAR!$C$3-2,K1673+1,(YEAR!$C$2+YEAR!$C$3-1)&amp;"       :="))</f>
        <v>1</v>
      </c>
      <c r="M1673">
        <f>IF(L1673&lt;1.1,L1673,IF(L1673&lt;YEAR!$C$2+YEAR!$C$3-2,L1673+1,(YEAR!$C$2+YEAR!$C$3-1)&amp;"       :="))</f>
        <v>1</v>
      </c>
      <c r="N1673">
        <f>IF(M1673&lt;1.1,M1673,IF(M1673&lt;YEAR!$C$2+YEAR!$C$3-2,M1673+1,(YEAR!$C$2+YEAR!$C$3-1)&amp;"       :="))</f>
        <v>1</v>
      </c>
      <c r="O1673">
        <f>IF(N1673&lt;1.1,N1673,IF(N1673&lt;YEAR!$C$2+YEAR!$C$3-2,N1673+1,(YEAR!$C$2+YEAR!$C$3-1)&amp;"       :="))</f>
        <v>1</v>
      </c>
      <c r="P1673">
        <f>IF(O1673&lt;1.1,O1673,IF(O1673&lt;YEAR!$C$2+YEAR!$C$3-2,O1673+1,(YEAR!$C$2+YEAR!$C$3-1)&amp;"       :="))</f>
        <v>1</v>
      </c>
      <c r="Q1673">
        <f>IF(P1673&lt;1.1,P1673,IF(P1673&lt;YEAR!$C$2+YEAR!$C$3-2,P1673+1,(YEAR!$C$2+YEAR!$C$3-1)&amp;"       :="))</f>
        <v>1</v>
      </c>
      <c r="R1673">
        <f>IF(Q1673&lt;1.1,Q1673,IF(Q1673&lt;YEAR!$C$2+YEAR!$C$3-2,Q1673+1,(YEAR!$C$2+YEAR!$C$3-1)&amp;"       :="))</f>
        <v>1</v>
      </c>
      <c r="S1673">
        <f>IF(R1673&lt;1.1,R1673,IF(R1673&lt;YEAR!$C$2+YEAR!$C$3-2,R1673+1,(YEAR!$C$2+YEAR!$C$3-1)&amp;"       :="))</f>
        <v>1</v>
      </c>
      <c r="T1673">
        <f>IF(S1673&lt;1.1,S1673,IF(S1673&lt;YEAR!$C$2+YEAR!$C$3-2,S1673+1,(YEAR!$C$2+YEAR!$C$3-1)&amp;"       :="))</f>
        <v>1</v>
      </c>
      <c r="U1673">
        <f>IF(T1673&lt;1.1,T1673,IF(T1673&lt;YEAR!$C$2+YEAR!$C$3-2,T1673+1,(YEAR!$C$2+YEAR!$C$3-1)&amp;"       :="))</f>
        <v>1</v>
      </c>
      <c r="V1673">
        <f>IF(U1673&lt;1.1,U1673,IF(U1673&lt;YEAR!$C$2+YEAR!$C$3-2,U1673+1,(YEAR!$C$2+YEAR!$C$3-1)&amp;"       :="))</f>
        <v>1</v>
      </c>
      <c r="W1673">
        <f>IF(V1673&lt;1.1,V1673,IF(V1673&lt;YEAR!$C$2+YEAR!$C$3-2,V1673+1,(YEAR!$C$2+YEAR!$C$3-1)&amp;"       :="))</f>
        <v>1</v>
      </c>
      <c r="X1673">
        <f>IF(W1673&lt;1.1,W1673,IF(W1673&lt;YEAR!$C$2+YEAR!$C$3-2,W1673+1,(YEAR!$C$2+YEAR!$C$3-1)&amp;"       :="))</f>
        <v>1</v>
      </c>
      <c r="Y1673">
        <f>IF(X1673&lt;1.1,X1673,IF(X1673&lt;YEAR!$C$2+YEAR!$C$3-2,X1673+1,(YEAR!$C$2+YEAR!$C$3-1)&amp;"       :="))</f>
        <v>1</v>
      </c>
      <c r="Z1673">
        <f>IF(Y1673&lt;1.1,Y1673,IF(Y1673&lt;YEAR!$C$2+YEAR!$C$3-2,Y1673+1,(YEAR!$C$2+YEAR!$C$3-1)&amp;"       :="))</f>
        <v>1</v>
      </c>
      <c r="AA1673">
        <f>IF(Z1673&lt;1.1,Z1673,IF(Z1673&lt;YEAR!$C$2+YEAR!$C$3-2,Z1673+1,(YEAR!$C$2+YEAR!$C$3-1)&amp;"       :="))</f>
        <v>1</v>
      </c>
      <c r="AB1673">
        <f>IF(AA1673&lt;1.1,AA1673,IF(AA1673&lt;YEAR!$C$2+YEAR!$C$3-2,AA1673+1,(YEAR!$C$2+YEAR!$C$3-1)&amp;"       :="))</f>
        <v>1</v>
      </c>
      <c r="AC1673">
        <f>IF(AB1673&lt;1.1,AB1673,IF(AB1673&lt;YEAR!$C$2+YEAR!$C$3-2,AB1673+1,(YEAR!$C$2+YEAR!$C$3-1)&amp;"       :="))</f>
        <v>1</v>
      </c>
      <c r="AD1673">
        <f>IF(AC1673&lt;1.1,AC1673,IF(AC1673&lt;YEAR!$C$2+YEAR!$C$3-2,AC1673+1,(YEAR!$C$2+YEAR!$C$3-1)&amp;"       :="))</f>
        <v>1</v>
      </c>
      <c r="AE1673">
        <f>IF(AD1673&lt;1.1,AD1673,IF(AD1673&lt;YEAR!$C$2+YEAR!$C$3-2,AD1673+1,(YEAR!$C$2+YEAR!$C$3-1)&amp;"       :="))</f>
        <v>1</v>
      </c>
      <c r="AF1673">
        <f>IF(AE1673&lt;1.1,AE1673,IF(AE1673&lt;YEAR!$C$2+YEAR!$C$3-2,AE1673+1,(YEAR!$C$2+YEAR!$C$3-1)&amp;"       :="))</f>
        <v>1</v>
      </c>
      <c r="AG1673">
        <f>IF(AF1673&lt;1.1,AF1673,IF(AF1673&lt;YEAR!$C$2+YEAR!$C$3-2,AF1673+1,(YEAR!$C$2+YEAR!$C$3-1)&amp;"       :="))</f>
        <v>1</v>
      </c>
      <c r="AH1673">
        <f>IF(AG1673&lt;1.1,AG1673,IF(AG1673&lt;YEAR!$C$2+YEAR!$C$3-2,AG1673+1,(YEAR!$C$2+YEAR!$C$3-1)&amp;"       :="))</f>
        <v>1</v>
      </c>
      <c r="AI1673">
        <f>IF(AH1673&lt;1.1,AH1673,IF(AH1673&lt;YEAR!$C$2+YEAR!$C$3-2,AH1673+1,(YEAR!$C$2+YEAR!$C$3-1)&amp;"       :="))</f>
        <v>1</v>
      </c>
      <c r="AJ1673">
        <f>IF(AI1673&lt;1.1,AI1673,IF(AI1673&lt;YEAR!$C$2+YEAR!$C$3-2,AI1673+1,(YEAR!$C$2+YEAR!$C$3-1)&amp;"       :="))</f>
        <v>1</v>
      </c>
    </row>
    <row r="1674" spans="1:36">
      <c r="A1674">
        <f t="shared" ca="1" si="125"/>
        <v>41</v>
      </c>
      <c r="B1674" t="s">
        <v>51</v>
      </c>
      <c r="C1674" t="str">
        <f ca="1">IF(D1674="",OFFSET(AvailabilityFactor!A$1,A1674,0),C1673)</f>
        <v>D2HLT0075</v>
      </c>
      <c r="D1674" t="str" cm="1">
        <f t="array" aca="1" ref="D1674" ca="1">IF(D1673="",TS_DRC!$P$5,OFFSET(TS_DRC!P$5,RIGHT(D1673,2),0,TRUE))</f>
        <v>TS30</v>
      </c>
      <c r="E1674" t="str">
        <f t="shared" ca="1" si="126"/>
        <v>TS30</v>
      </c>
      <c r="F1674">
        <f>[3]Scenarios!$H$7</f>
        <v>1</v>
      </c>
      <c r="G1674">
        <f>IF(F1674&lt;1.1,F1674,IF(F1674&lt;YEAR!$C$2+YEAR!$C$3-2,F1674+1,(YEAR!$C$2+YEAR!$C$3-1)&amp;"       :="))</f>
        <v>1</v>
      </c>
      <c r="H1674">
        <f>IF(G1674&lt;1.1,G1674,IF(G1674&lt;YEAR!$C$2+YEAR!$C$3-2,G1674+1,(YEAR!$C$2+YEAR!$C$3-1)&amp;"       :="))</f>
        <v>1</v>
      </c>
      <c r="I1674">
        <f>IF(H1674&lt;1.1,H1674,IF(H1674&lt;YEAR!$C$2+YEAR!$C$3-2,H1674+1,(YEAR!$C$2+YEAR!$C$3-1)&amp;"       :="))</f>
        <v>1</v>
      </c>
      <c r="J1674">
        <f>IF(I1674&lt;1.1,I1674,IF(I1674&lt;YEAR!$C$2+YEAR!$C$3-2,I1674+1,(YEAR!$C$2+YEAR!$C$3-1)&amp;"       :="))</f>
        <v>1</v>
      </c>
      <c r="K1674">
        <f>IF(J1674&lt;1.1,J1674,IF(J1674&lt;YEAR!$C$2+YEAR!$C$3-2,J1674+1,(YEAR!$C$2+YEAR!$C$3-1)&amp;"       :="))</f>
        <v>1</v>
      </c>
      <c r="L1674">
        <f>IF(K1674&lt;1.1,K1674,IF(K1674&lt;YEAR!$C$2+YEAR!$C$3-2,K1674+1,(YEAR!$C$2+YEAR!$C$3-1)&amp;"       :="))</f>
        <v>1</v>
      </c>
      <c r="M1674">
        <f>IF(L1674&lt;1.1,L1674,IF(L1674&lt;YEAR!$C$2+YEAR!$C$3-2,L1674+1,(YEAR!$C$2+YEAR!$C$3-1)&amp;"       :="))</f>
        <v>1</v>
      </c>
      <c r="N1674">
        <f>IF(M1674&lt;1.1,M1674,IF(M1674&lt;YEAR!$C$2+YEAR!$C$3-2,M1674+1,(YEAR!$C$2+YEAR!$C$3-1)&amp;"       :="))</f>
        <v>1</v>
      </c>
      <c r="O1674">
        <f>IF(N1674&lt;1.1,N1674,IF(N1674&lt;YEAR!$C$2+YEAR!$C$3-2,N1674+1,(YEAR!$C$2+YEAR!$C$3-1)&amp;"       :="))</f>
        <v>1</v>
      </c>
      <c r="P1674">
        <f>IF(O1674&lt;1.1,O1674,IF(O1674&lt;YEAR!$C$2+YEAR!$C$3-2,O1674+1,(YEAR!$C$2+YEAR!$C$3-1)&amp;"       :="))</f>
        <v>1</v>
      </c>
      <c r="Q1674">
        <f>IF(P1674&lt;1.1,P1674,IF(P1674&lt;YEAR!$C$2+YEAR!$C$3-2,P1674+1,(YEAR!$C$2+YEAR!$C$3-1)&amp;"       :="))</f>
        <v>1</v>
      </c>
      <c r="R1674">
        <f>IF(Q1674&lt;1.1,Q1674,IF(Q1674&lt;YEAR!$C$2+YEAR!$C$3-2,Q1674+1,(YEAR!$C$2+YEAR!$C$3-1)&amp;"       :="))</f>
        <v>1</v>
      </c>
      <c r="S1674">
        <f>IF(R1674&lt;1.1,R1674,IF(R1674&lt;YEAR!$C$2+YEAR!$C$3-2,R1674+1,(YEAR!$C$2+YEAR!$C$3-1)&amp;"       :="))</f>
        <v>1</v>
      </c>
      <c r="T1674">
        <f>IF(S1674&lt;1.1,S1674,IF(S1674&lt;YEAR!$C$2+YEAR!$C$3-2,S1674+1,(YEAR!$C$2+YEAR!$C$3-1)&amp;"       :="))</f>
        <v>1</v>
      </c>
      <c r="U1674">
        <f>IF(T1674&lt;1.1,T1674,IF(T1674&lt;YEAR!$C$2+YEAR!$C$3-2,T1674+1,(YEAR!$C$2+YEAR!$C$3-1)&amp;"       :="))</f>
        <v>1</v>
      </c>
      <c r="V1674">
        <f>IF(U1674&lt;1.1,U1674,IF(U1674&lt;YEAR!$C$2+YEAR!$C$3-2,U1674+1,(YEAR!$C$2+YEAR!$C$3-1)&amp;"       :="))</f>
        <v>1</v>
      </c>
      <c r="W1674">
        <f>IF(V1674&lt;1.1,V1674,IF(V1674&lt;YEAR!$C$2+YEAR!$C$3-2,V1674+1,(YEAR!$C$2+YEAR!$C$3-1)&amp;"       :="))</f>
        <v>1</v>
      </c>
      <c r="X1674">
        <f>IF(W1674&lt;1.1,W1674,IF(W1674&lt;YEAR!$C$2+YEAR!$C$3-2,W1674+1,(YEAR!$C$2+YEAR!$C$3-1)&amp;"       :="))</f>
        <v>1</v>
      </c>
      <c r="Y1674">
        <f>IF(X1674&lt;1.1,X1674,IF(X1674&lt;YEAR!$C$2+YEAR!$C$3-2,X1674+1,(YEAR!$C$2+YEAR!$C$3-1)&amp;"       :="))</f>
        <v>1</v>
      </c>
      <c r="Z1674">
        <f>IF(Y1674&lt;1.1,Y1674,IF(Y1674&lt;YEAR!$C$2+YEAR!$C$3-2,Y1674+1,(YEAR!$C$2+YEAR!$C$3-1)&amp;"       :="))</f>
        <v>1</v>
      </c>
      <c r="AA1674">
        <f>IF(Z1674&lt;1.1,Z1674,IF(Z1674&lt;YEAR!$C$2+YEAR!$C$3-2,Z1674+1,(YEAR!$C$2+YEAR!$C$3-1)&amp;"       :="))</f>
        <v>1</v>
      </c>
      <c r="AB1674">
        <f>IF(AA1674&lt;1.1,AA1674,IF(AA1674&lt;YEAR!$C$2+YEAR!$C$3-2,AA1674+1,(YEAR!$C$2+YEAR!$C$3-1)&amp;"       :="))</f>
        <v>1</v>
      </c>
      <c r="AC1674">
        <f>IF(AB1674&lt;1.1,AB1674,IF(AB1674&lt;YEAR!$C$2+YEAR!$C$3-2,AB1674+1,(YEAR!$C$2+YEAR!$C$3-1)&amp;"       :="))</f>
        <v>1</v>
      </c>
      <c r="AD1674">
        <f>IF(AC1674&lt;1.1,AC1674,IF(AC1674&lt;YEAR!$C$2+YEAR!$C$3-2,AC1674+1,(YEAR!$C$2+YEAR!$C$3-1)&amp;"       :="))</f>
        <v>1</v>
      </c>
      <c r="AE1674">
        <f>IF(AD1674&lt;1.1,AD1674,IF(AD1674&lt;YEAR!$C$2+YEAR!$C$3-2,AD1674+1,(YEAR!$C$2+YEAR!$C$3-1)&amp;"       :="))</f>
        <v>1</v>
      </c>
      <c r="AF1674">
        <f>IF(AE1674&lt;1.1,AE1674,IF(AE1674&lt;YEAR!$C$2+YEAR!$C$3-2,AE1674+1,(YEAR!$C$2+YEAR!$C$3-1)&amp;"       :="))</f>
        <v>1</v>
      </c>
      <c r="AG1674">
        <f>IF(AF1674&lt;1.1,AF1674,IF(AF1674&lt;YEAR!$C$2+YEAR!$C$3-2,AF1674+1,(YEAR!$C$2+YEAR!$C$3-1)&amp;"       :="))</f>
        <v>1</v>
      </c>
      <c r="AH1674">
        <f>IF(AG1674&lt;1.1,AG1674,IF(AG1674&lt;YEAR!$C$2+YEAR!$C$3-2,AG1674+1,(YEAR!$C$2+YEAR!$C$3-1)&amp;"       :="))</f>
        <v>1</v>
      </c>
      <c r="AI1674">
        <f>IF(AH1674&lt;1.1,AH1674,IF(AH1674&lt;YEAR!$C$2+YEAR!$C$3-2,AH1674+1,(YEAR!$C$2+YEAR!$C$3-1)&amp;"       :="))</f>
        <v>1</v>
      </c>
      <c r="AJ1674">
        <f>IF(AI1674&lt;1.1,AI1674,IF(AI1674&lt;YEAR!$C$2+YEAR!$C$3-2,AI1674+1,(YEAR!$C$2+YEAR!$C$3-1)&amp;"       :="))</f>
        <v>1</v>
      </c>
    </row>
    <row r="1675" spans="1:36">
      <c r="A1675">
        <f t="shared" ca="1" si="125"/>
        <v>41</v>
      </c>
      <c r="B1675" t="s">
        <v>51</v>
      </c>
      <c r="C1675" t="str">
        <f ca="1">IF(D1675="",OFFSET(AvailabilityFactor!A$1,A1675,0),C1674)</f>
        <v>D2HLT0075</v>
      </c>
      <c r="D1675" t="str" cm="1">
        <f t="array" aca="1" ref="D1675" ca="1">IF(D1674="",TS_DRC!$P$5,OFFSET(TS_DRC!P$5,RIGHT(D1674,2),0,TRUE))</f>
        <v>TS31</v>
      </c>
      <c r="E1675" t="str">
        <f t="shared" ca="1" si="126"/>
        <v>TS31</v>
      </c>
      <c r="F1675">
        <f>[3]Scenarios!$H$7</f>
        <v>1</v>
      </c>
      <c r="G1675">
        <f>IF(F1675&lt;1.1,F1675,IF(F1675&lt;YEAR!$C$2+YEAR!$C$3-2,F1675+1,(YEAR!$C$2+YEAR!$C$3-1)&amp;"       :="))</f>
        <v>1</v>
      </c>
      <c r="H1675">
        <f>IF(G1675&lt;1.1,G1675,IF(G1675&lt;YEAR!$C$2+YEAR!$C$3-2,G1675+1,(YEAR!$C$2+YEAR!$C$3-1)&amp;"       :="))</f>
        <v>1</v>
      </c>
      <c r="I1675">
        <f>IF(H1675&lt;1.1,H1675,IF(H1675&lt;YEAR!$C$2+YEAR!$C$3-2,H1675+1,(YEAR!$C$2+YEAR!$C$3-1)&amp;"       :="))</f>
        <v>1</v>
      </c>
      <c r="J1675">
        <f>IF(I1675&lt;1.1,I1675,IF(I1675&lt;YEAR!$C$2+YEAR!$C$3-2,I1675+1,(YEAR!$C$2+YEAR!$C$3-1)&amp;"       :="))</f>
        <v>1</v>
      </c>
      <c r="K1675">
        <f>IF(J1675&lt;1.1,J1675,IF(J1675&lt;YEAR!$C$2+YEAR!$C$3-2,J1675+1,(YEAR!$C$2+YEAR!$C$3-1)&amp;"       :="))</f>
        <v>1</v>
      </c>
      <c r="L1675">
        <f>IF(K1675&lt;1.1,K1675,IF(K1675&lt;YEAR!$C$2+YEAR!$C$3-2,K1675+1,(YEAR!$C$2+YEAR!$C$3-1)&amp;"       :="))</f>
        <v>1</v>
      </c>
      <c r="M1675">
        <f>IF(L1675&lt;1.1,L1675,IF(L1675&lt;YEAR!$C$2+YEAR!$C$3-2,L1675+1,(YEAR!$C$2+YEAR!$C$3-1)&amp;"       :="))</f>
        <v>1</v>
      </c>
      <c r="N1675">
        <f>IF(M1675&lt;1.1,M1675,IF(M1675&lt;YEAR!$C$2+YEAR!$C$3-2,M1675+1,(YEAR!$C$2+YEAR!$C$3-1)&amp;"       :="))</f>
        <v>1</v>
      </c>
      <c r="O1675">
        <f>IF(N1675&lt;1.1,N1675,IF(N1675&lt;YEAR!$C$2+YEAR!$C$3-2,N1675+1,(YEAR!$C$2+YEAR!$C$3-1)&amp;"       :="))</f>
        <v>1</v>
      </c>
      <c r="P1675">
        <f>IF(O1675&lt;1.1,O1675,IF(O1675&lt;YEAR!$C$2+YEAR!$C$3-2,O1675+1,(YEAR!$C$2+YEAR!$C$3-1)&amp;"       :="))</f>
        <v>1</v>
      </c>
      <c r="Q1675">
        <f>IF(P1675&lt;1.1,P1675,IF(P1675&lt;YEAR!$C$2+YEAR!$C$3-2,P1675+1,(YEAR!$C$2+YEAR!$C$3-1)&amp;"       :="))</f>
        <v>1</v>
      </c>
      <c r="R1675">
        <f>IF(Q1675&lt;1.1,Q1675,IF(Q1675&lt;YEAR!$C$2+YEAR!$C$3-2,Q1675+1,(YEAR!$C$2+YEAR!$C$3-1)&amp;"       :="))</f>
        <v>1</v>
      </c>
      <c r="S1675">
        <f>IF(R1675&lt;1.1,R1675,IF(R1675&lt;YEAR!$C$2+YEAR!$C$3-2,R1675+1,(YEAR!$C$2+YEAR!$C$3-1)&amp;"       :="))</f>
        <v>1</v>
      </c>
      <c r="T1675">
        <f>IF(S1675&lt;1.1,S1675,IF(S1675&lt;YEAR!$C$2+YEAR!$C$3-2,S1675+1,(YEAR!$C$2+YEAR!$C$3-1)&amp;"       :="))</f>
        <v>1</v>
      </c>
      <c r="U1675">
        <f>IF(T1675&lt;1.1,T1675,IF(T1675&lt;YEAR!$C$2+YEAR!$C$3-2,T1675+1,(YEAR!$C$2+YEAR!$C$3-1)&amp;"       :="))</f>
        <v>1</v>
      </c>
      <c r="V1675">
        <f>IF(U1675&lt;1.1,U1675,IF(U1675&lt;YEAR!$C$2+YEAR!$C$3-2,U1675+1,(YEAR!$C$2+YEAR!$C$3-1)&amp;"       :="))</f>
        <v>1</v>
      </c>
      <c r="W1675">
        <f>IF(V1675&lt;1.1,V1675,IF(V1675&lt;YEAR!$C$2+YEAR!$C$3-2,V1675+1,(YEAR!$C$2+YEAR!$C$3-1)&amp;"       :="))</f>
        <v>1</v>
      </c>
      <c r="X1675">
        <f>IF(W1675&lt;1.1,W1675,IF(W1675&lt;YEAR!$C$2+YEAR!$C$3-2,W1675+1,(YEAR!$C$2+YEAR!$C$3-1)&amp;"       :="))</f>
        <v>1</v>
      </c>
      <c r="Y1675">
        <f>IF(X1675&lt;1.1,X1675,IF(X1675&lt;YEAR!$C$2+YEAR!$C$3-2,X1675+1,(YEAR!$C$2+YEAR!$C$3-1)&amp;"       :="))</f>
        <v>1</v>
      </c>
      <c r="Z1675">
        <f>IF(Y1675&lt;1.1,Y1675,IF(Y1675&lt;YEAR!$C$2+YEAR!$C$3-2,Y1675+1,(YEAR!$C$2+YEAR!$C$3-1)&amp;"       :="))</f>
        <v>1</v>
      </c>
      <c r="AA1675">
        <f>IF(Z1675&lt;1.1,Z1675,IF(Z1675&lt;YEAR!$C$2+YEAR!$C$3-2,Z1675+1,(YEAR!$C$2+YEAR!$C$3-1)&amp;"       :="))</f>
        <v>1</v>
      </c>
      <c r="AB1675">
        <f>IF(AA1675&lt;1.1,AA1675,IF(AA1675&lt;YEAR!$C$2+YEAR!$C$3-2,AA1675+1,(YEAR!$C$2+YEAR!$C$3-1)&amp;"       :="))</f>
        <v>1</v>
      </c>
      <c r="AC1675">
        <f>IF(AB1675&lt;1.1,AB1675,IF(AB1675&lt;YEAR!$C$2+YEAR!$C$3-2,AB1675+1,(YEAR!$C$2+YEAR!$C$3-1)&amp;"       :="))</f>
        <v>1</v>
      </c>
      <c r="AD1675">
        <f>IF(AC1675&lt;1.1,AC1675,IF(AC1675&lt;YEAR!$C$2+YEAR!$C$3-2,AC1675+1,(YEAR!$C$2+YEAR!$C$3-1)&amp;"       :="))</f>
        <v>1</v>
      </c>
      <c r="AE1675">
        <f>IF(AD1675&lt;1.1,AD1675,IF(AD1675&lt;YEAR!$C$2+YEAR!$C$3-2,AD1675+1,(YEAR!$C$2+YEAR!$C$3-1)&amp;"       :="))</f>
        <v>1</v>
      </c>
      <c r="AF1675">
        <f>IF(AE1675&lt;1.1,AE1675,IF(AE1675&lt;YEAR!$C$2+YEAR!$C$3-2,AE1675+1,(YEAR!$C$2+YEAR!$C$3-1)&amp;"       :="))</f>
        <v>1</v>
      </c>
      <c r="AG1675">
        <f>IF(AF1675&lt;1.1,AF1675,IF(AF1675&lt;YEAR!$C$2+YEAR!$C$3-2,AF1675+1,(YEAR!$C$2+YEAR!$C$3-1)&amp;"       :="))</f>
        <v>1</v>
      </c>
      <c r="AH1675">
        <f>IF(AG1675&lt;1.1,AG1675,IF(AG1675&lt;YEAR!$C$2+YEAR!$C$3-2,AG1675+1,(YEAR!$C$2+YEAR!$C$3-1)&amp;"       :="))</f>
        <v>1</v>
      </c>
      <c r="AI1675">
        <f>IF(AH1675&lt;1.1,AH1675,IF(AH1675&lt;YEAR!$C$2+YEAR!$C$3-2,AH1675+1,(YEAR!$C$2+YEAR!$C$3-1)&amp;"       :="))</f>
        <v>1</v>
      </c>
      <c r="AJ1675">
        <f>IF(AI1675&lt;1.1,AI1675,IF(AI1675&lt;YEAR!$C$2+YEAR!$C$3-2,AI1675+1,(YEAR!$C$2+YEAR!$C$3-1)&amp;"       :="))</f>
        <v>1</v>
      </c>
    </row>
    <row r="1676" spans="1:36">
      <c r="A1676">
        <f t="shared" ca="1" si="125"/>
        <v>41</v>
      </c>
      <c r="B1676" t="s">
        <v>51</v>
      </c>
      <c r="C1676" t="str">
        <f ca="1">IF(D1676="",OFFSET(AvailabilityFactor!A$1,A1676,0),C1675)</f>
        <v>D2HLT0075</v>
      </c>
      <c r="D1676" t="str" cm="1">
        <f t="array" aca="1" ref="D1676" ca="1">IF(D1675="",TS_DRC!$P$5,OFFSET(TS_DRC!P$5,RIGHT(D1675,2),0,TRUE))</f>
        <v>TS32</v>
      </c>
      <c r="E1676" t="str">
        <f t="shared" ca="1" si="126"/>
        <v>TS32</v>
      </c>
      <c r="F1676">
        <f>[3]Scenarios!$H$7</f>
        <v>1</v>
      </c>
      <c r="G1676">
        <f>IF(F1676&lt;1.1,F1676,IF(F1676&lt;YEAR!$C$2+YEAR!$C$3-2,F1676+1,(YEAR!$C$2+YEAR!$C$3-1)&amp;"       :="))</f>
        <v>1</v>
      </c>
      <c r="H1676">
        <f>IF(G1676&lt;1.1,G1676,IF(G1676&lt;YEAR!$C$2+YEAR!$C$3-2,G1676+1,(YEAR!$C$2+YEAR!$C$3-1)&amp;"       :="))</f>
        <v>1</v>
      </c>
      <c r="I1676">
        <f>IF(H1676&lt;1.1,H1676,IF(H1676&lt;YEAR!$C$2+YEAR!$C$3-2,H1676+1,(YEAR!$C$2+YEAR!$C$3-1)&amp;"       :="))</f>
        <v>1</v>
      </c>
      <c r="J1676">
        <f>IF(I1676&lt;1.1,I1676,IF(I1676&lt;YEAR!$C$2+YEAR!$C$3-2,I1676+1,(YEAR!$C$2+YEAR!$C$3-1)&amp;"       :="))</f>
        <v>1</v>
      </c>
      <c r="K1676">
        <f>IF(J1676&lt;1.1,J1676,IF(J1676&lt;YEAR!$C$2+YEAR!$C$3-2,J1676+1,(YEAR!$C$2+YEAR!$C$3-1)&amp;"       :="))</f>
        <v>1</v>
      </c>
      <c r="L1676">
        <f>IF(K1676&lt;1.1,K1676,IF(K1676&lt;YEAR!$C$2+YEAR!$C$3-2,K1676+1,(YEAR!$C$2+YEAR!$C$3-1)&amp;"       :="))</f>
        <v>1</v>
      </c>
      <c r="M1676">
        <f>IF(L1676&lt;1.1,L1676,IF(L1676&lt;YEAR!$C$2+YEAR!$C$3-2,L1676+1,(YEAR!$C$2+YEAR!$C$3-1)&amp;"       :="))</f>
        <v>1</v>
      </c>
      <c r="N1676">
        <f>IF(M1676&lt;1.1,M1676,IF(M1676&lt;YEAR!$C$2+YEAR!$C$3-2,M1676+1,(YEAR!$C$2+YEAR!$C$3-1)&amp;"       :="))</f>
        <v>1</v>
      </c>
      <c r="O1676">
        <f>IF(N1676&lt;1.1,N1676,IF(N1676&lt;YEAR!$C$2+YEAR!$C$3-2,N1676+1,(YEAR!$C$2+YEAR!$C$3-1)&amp;"       :="))</f>
        <v>1</v>
      </c>
      <c r="P1676">
        <f>IF(O1676&lt;1.1,O1676,IF(O1676&lt;YEAR!$C$2+YEAR!$C$3-2,O1676+1,(YEAR!$C$2+YEAR!$C$3-1)&amp;"       :="))</f>
        <v>1</v>
      </c>
      <c r="Q1676">
        <f>IF(P1676&lt;1.1,P1676,IF(P1676&lt;YEAR!$C$2+YEAR!$C$3-2,P1676+1,(YEAR!$C$2+YEAR!$C$3-1)&amp;"       :="))</f>
        <v>1</v>
      </c>
      <c r="R1676">
        <f>IF(Q1676&lt;1.1,Q1676,IF(Q1676&lt;YEAR!$C$2+YEAR!$C$3-2,Q1676+1,(YEAR!$C$2+YEAR!$C$3-1)&amp;"       :="))</f>
        <v>1</v>
      </c>
      <c r="S1676">
        <f>IF(R1676&lt;1.1,R1676,IF(R1676&lt;YEAR!$C$2+YEAR!$C$3-2,R1676+1,(YEAR!$C$2+YEAR!$C$3-1)&amp;"       :="))</f>
        <v>1</v>
      </c>
      <c r="T1676">
        <f>IF(S1676&lt;1.1,S1676,IF(S1676&lt;YEAR!$C$2+YEAR!$C$3-2,S1676+1,(YEAR!$C$2+YEAR!$C$3-1)&amp;"       :="))</f>
        <v>1</v>
      </c>
      <c r="U1676">
        <f>IF(T1676&lt;1.1,T1676,IF(T1676&lt;YEAR!$C$2+YEAR!$C$3-2,T1676+1,(YEAR!$C$2+YEAR!$C$3-1)&amp;"       :="))</f>
        <v>1</v>
      </c>
      <c r="V1676">
        <f>IF(U1676&lt;1.1,U1676,IF(U1676&lt;YEAR!$C$2+YEAR!$C$3-2,U1676+1,(YEAR!$C$2+YEAR!$C$3-1)&amp;"       :="))</f>
        <v>1</v>
      </c>
      <c r="W1676">
        <f>IF(V1676&lt;1.1,V1676,IF(V1676&lt;YEAR!$C$2+YEAR!$C$3-2,V1676+1,(YEAR!$C$2+YEAR!$C$3-1)&amp;"       :="))</f>
        <v>1</v>
      </c>
      <c r="X1676">
        <f>IF(W1676&lt;1.1,W1676,IF(W1676&lt;YEAR!$C$2+YEAR!$C$3-2,W1676+1,(YEAR!$C$2+YEAR!$C$3-1)&amp;"       :="))</f>
        <v>1</v>
      </c>
      <c r="Y1676">
        <f>IF(X1676&lt;1.1,X1676,IF(X1676&lt;YEAR!$C$2+YEAR!$C$3-2,X1676+1,(YEAR!$C$2+YEAR!$C$3-1)&amp;"       :="))</f>
        <v>1</v>
      </c>
      <c r="Z1676">
        <f>IF(Y1676&lt;1.1,Y1676,IF(Y1676&lt;YEAR!$C$2+YEAR!$C$3-2,Y1676+1,(YEAR!$C$2+YEAR!$C$3-1)&amp;"       :="))</f>
        <v>1</v>
      </c>
      <c r="AA1676">
        <f>IF(Z1676&lt;1.1,Z1676,IF(Z1676&lt;YEAR!$C$2+YEAR!$C$3-2,Z1676+1,(YEAR!$C$2+YEAR!$C$3-1)&amp;"       :="))</f>
        <v>1</v>
      </c>
      <c r="AB1676">
        <f>IF(AA1676&lt;1.1,AA1676,IF(AA1676&lt;YEAR!$C$2+YEAR!$C$3-2,AA1676+1,(YEAR!$C$2+YEAR!$C$3-1)&amp;"       :="))</f>
        <v>1</v>
      </c>
      <c r="AC1676">
        <f>IF(AB1676&lt;1.1,AB1676,IF(AB1676&lt;YEAR!$C$2+YEAR!$C$3-2,AB1676+1,(YEAR!$C$2+YEAR!$C$3-1)&amp;"       :="))</f>
        <v>1</v>
      </c>
      <c r="AD1676">
        <f>IF(AC1676&lt;1.1,AC1676,IF(AC1676&lt;YEAR!$C$2+YEAR!$C$3-2,AC1676+1,(YEAR!$C$2+YEAR!$C$3-1)&amp;"       :="))</f>
        <v>1</v>
      </c>
      <c r="AE1676">
        <f>IF(AD1676&lt;1.1,AD1676,IF(AD1676&lt;YEAR!$C$2+YEAR!$C$3-2,AD1676+1,(YEAR!$C$2+YEAR!$C$3-1)&amp;"       :="))</f>
        <v>1</v>
      </c>
      <c r="AF1676">
        <f>IF(AE1676&lt;1.1,AE1676,IF(AE1676&lt;YEAR!$C$2+YEAR!$C$3-2,AE1676+1,(YEAR!$C$2+YEAR!$C$3-1)&amp;"       :="))</f>
        <v>1</v>
      </c>
      <c r="AG1676">
        <f>IF(AF1676&lt;1.1,AF1676,IF(AF1676&lt;YEAR!$C$2+YEAR!$C$3-2,AF1676+1,(YEAR!$C$2+YEAR!$C$3-1)&amp;"       :="))</f>
        <v>1</v>
      </c>
      <c r="AH1676">
        <f>IF(AG1676&lt;1.1,AG1676,IF(AG1676&lt;YEAR!$C$2+YEAR!$C$3-2,AG1676+1,(YEAR!$C$2+YEAR!$C$3-1)&amp;"       :="))</f>
        <v>1</v>
      </c>
      <c r="AI1676">
        <f>IF(AH1676&lt;1.1,AH1676,IF(AH1676&lt;YEAR!$C$2+YEAR!$C$3-2,AH1676+1,(YEAR!$C$2+YEAR!$C$3-1)&amp;"       :="))</f>
        <v>1</v>
      </c>
      <c r="AJ1676">
        <f>IF(AI1676&lt;1.1,AI1676,IF(AI1676&lt;YEAR!$C$2+YEAR!$C$3-2,AI1676+1,(YEAR!$C$2+YEAR!$C$3-1)&amp;"       :="))</f>
        <v>1</v>
      </c>
    </row>
    <row r="1677" spans="1:36">
      <c r="A1677">
        <f t="shared" ca="1" si="125"/>
        <v>41</v>
      </c>
      <c r="B1677" t="s">
        <v>51</v>
      </c>
      <c r="C1677" t="str">
        <f ca="1">IF(D1677="",OFFSET(AvailabilityFactor!A$1,A1677,0),C1676)</f>
        <v>D2HLT0075</v>
      </c>
      <c r="D1677" t="str" cm="1">
        <f t="array" aca="1" ref="D1677" ca="1">IF(D1676="",TS_DRC!$P$5,OFFSET(TS_DRC!P$5,RIGHT(D1676,2),0,TRUE))</f>
        <v>TS33</v>
      </c>
      <c r="E1677" t="str">
        <f t="shared" ca="1" si="126"/>
        <v>TS33</v>
      </c>
      <c r="F1677">
        <f>[3]Scenarios!$H$7</f>
        <v>1</v>
      </c>
      <c r="G1677">
        <f>IF(F1677&lt;1.1,F1677,IF(F1677&lt;YEAR!$C$2+YEAR!$C$3-2,F1677+1,(YEAR!$C$2+YEAR!$C$3-1)&amp;"       :="))</f>
        <v>1</v>
      </c>
      <c r="H1677">
        <f>IF(G1677&lt;1.1,G1677,IF(G1677&lt;YEAR!$C$2+YEAR!$C$3-2,G1677+1,(YEAR!$C$2+YEAR!$C$3-1)&amp;"       :="))</f>
        <v>1</v>
      </c>
      <c r="I1677">
        <f>IF(H1677&lt;1.1,H1677,IF(H1677&lt;YEAR!$C$2+YEAR!$C$3-2,H1677+1,(YEAR!$C$2+YEAR!$C$3-1)&amp;"       :="))</f>
        <v>1</v>
      </c>
      <c r="J1677">
        <f>IF(I1677&lt;1.1,I1677,IF(I1677&lt;YEAR!$C$2+YEAR!$C$3-2,I1677+1,(YEAR!$C$2+YEAR!$C$3-1)&amp;"       :="))</f>
        <v>1</v>
      </c>
      <c r="K1677">
        <f>IF(J1677&lt;1.1,J1677,IF(J1677&lt;YEAR!$C$2+YEAR!$C$3-2,J1677+1,(YEAR!$C$2+YEAR!$C$3-1)&amp;"       :="))</f>
        <v>1</v>
      </c>
      <c r="L1677">
        <f>IF(K1677&lt;1.1,K1677,IF(K1677&lt;YEAR!$C$2+YEAR!$C$3-2,K1677+1,(YEAR!$C$2+YEAR!$C$3-1)&amp;"       :="))</f>
        <v>1</v>
      </c>
      <c r="M1677">
        <f>IF(L1677&lt;1.1,L1677,IF(L1677&lt;YEAR!$C$2+YEAR!$C$3-2,L1677+1,(YEAR!$C$2+YEAR!$C$3-1)&amp;"       :="))</f>
        <v>1</v>
      </c>
      <c r="N1677">
        <f>IF(M1677&lt;1.1,M1677,IF(M1677&lt;YEAR!$C$2+YEAR!$C$3-2,M1677+1,(YEAR!$C$2+YEAR!$C$3-1)&amp;"       :="))</f>
        <v>1</v>
      </c>
      <c r="O1677">
        <f>IF(N1677&lt;1.1,N1677,IF(N1677&lt;YEAR!$C$2+YEAR!$C$3-2,N1677+1,(YEAR!$C$2+YEAR!$C$3-1)&amp;"       :="))</f>
        <v>1</v>
      </c>
      <c r="P1677">
        <f>IF(O1677&lt;1.1,O1677,IF(O1677&lt;YEAR!$C$2+YEAR!$C$3-2,O1677+1,(YEAR!$C$2+YEAR!$C$3-1)&amp;"       :="))</f>
        <v>1</v>
      </c>
      <c r="Q1677">
        <f>IF(P1677&lt;1.1,P1677,IF(P1677&lt;YEAR!$C$2+YEAR!$C$3-2,P1677+1,(YEAR!$C$2+YEAR!$C$3-1)&amp;"       :="))</f>
        <v>1</v>
      </c>
      <c r="R1677">
        <f>IF(Q1677&lt;1.1,Q1677,IF(Q1677&lt;YEAR!$C$2+YEAR!$C$3-2,Q1677+1,(YEAR!$C$2+YEAR!$C$3-1)&amp;"       :="))</f>
        <v>1</v>
      </c>
      <c r="S1677">
        <f>IF(R1677&lt;1.1,R1677,IF(R1677&lt;YEAR!$C$2+YEAR!$C$3-2,R1677+1,(YEAR!$C$2+YEAR!$C$3-1)&amp;"       :="))</f>
        <v>1</v>
      </c>
      <c r="T1677">
        <f>IF(S1677&lt;1.1,S1677,IF(S1677&lt;YEAR!$C$2+YEAR!$C$3-2,S1677+1,(YEAR!$C$2+YEAR!$C$3-1)&amp;"       :="))</f>
        <v>1</v>
      </c>
      <c r="U1677">
        <f>IF(T1677&lt;1.1,T1677,IF(T1677&lt;YEAR!$C$2+YEAR!$C$3-2,T1677+1,(YEAR!$C$2+YEAR!$C$3-1)&amp;"       :="))</f>
        <v>1</v>
      </c>
      <c r="V1677">
        <f>IF(U1677&lt;1.1,U1677,IF(U1677&lt;YEAR!$C$2+YEAR!$C$3-2,U1677+1,(YEAR!$C$2+YEAR!$C$3-1)&amp;"       :="))</f>
        <v>1</v>
      </c>
      <c r="W1677">
        <f>IF(V1677&lt;1.1,V1677,IF(V1677&lt;YEAR!$C$2+YEAR!$C$3-2,V1677+1,(YEAR!$C$2+YEAR!$C$3-1)&amp;"       :="))</f>
        <v>1</v>
      </c>
      <c r="X1677">
        <f>IF(W1677&lt;1.1,W1677,IF(W1677&lt;YEAR!$C$2+YEAR!$C$3-2,W1677+1,(YEAR!$C$2+YEAR!$C$3-1)&amp;"       :="))</f>
        <v>1</v>
      </c>
      <c r="Y1677">
        <f>IF(X1677&lt;1.1,X1677,IF(X1677&lt;YEAR!$C$2+YEAR!$C$3-2,X1677+1,(YEAR!$C$2+YEAR!$C$3-1)&amp;"       :="))</f>
        <v>1</v>
      </c>
      <c r="Z1677">
        <f>IF(Y1677&lt;1.1,Y1677,IF(Y1677&lt;YEAR!$C$2+YEAR!$C$3-2,Y1677+1,(YEAR!$C$2+YEAR!$C$3-1)&amp;"       :="))</f>
        <v>1</v>
      </c>
      <c r="AA1677">
        <f>IF(Z1677&lt;1.1,Z1677,IF(Z1677&lt;YEAR!$C$2+YEAR!$C$3-2,Z1677+1,(YEAR!$C$2+YEAR!$C$3-1)&amp;"       :="))</f>
        <v>1</v>
      </c>
      <c r="AB1677">
        <f>IF(AA1677&lt;1.1,AA1677,IF(AA1677&lt;YEAR!$C$2+YEAR!$C$3-2,AA1677+1,(YEAR!$C$2+YEAR!$C$3-1)&amp;"       :="))</f>
        <v>1</v>
      </c>
      <c r="AC1677">
        <f>IF(AB1677&lt;1.1,AB1677,IF(AB1677&lt;YEAR!$C$2+YEAR!$C$3-2,AB1677+1,(YEAR!$C$2+YEAR!$C$3-1)&amp;"       :="))</f>
        <v>1</v>
      </c>
      <c r="AD1677">
        <f>IF(AC1677&lt;1.1,AC1677,IF(AC1677&lt;YEAR!$C$2+YEAR!$C$3-2,AC1677+1,(YEAR!$C$2+YEAR!$C$3-1)&amp;"       :="))</f>
        <v>1</v>
      </c>
      <c r="AE1677">
        <f>IF(AD1677&lt;1.1,AD1677,IF(AD1677&lt;YEAR!$C$2+YEAR!$C$3-2,AD1677+1,(YEAR!$C$2+YEAR!$C$3-1)&amp;"       :="))</f>
        <v>1</v>
      </c>
      <c r="AF1677">
        <f>IF(AE1677&lt;1.1,AE1677,IF(AE1677&lt;YEAR!$C$2+YEAR!$C$3-2,AE1677+1,(YEAR!$C$2+YEAR!$C$3-1)&amp;"       :="))</f>
        <v>1</v>
      </c>
      <c r="AG1677">
        <f>IF(AF1677&lt;1.1,AF1677,IF(AF1677&lt;YEAR!$C$2+YEAR!$C$3-2,AF1677+1,(YEAR!$C$2+YEAR!$C$3-1)&amp;"       :="))</f>
        <v>1</v>
      </c>
      <c r="AH1677">
        <f>IF(AG1677&lt;1.1,AG1677,IF(AG1677&lt;YEAR!$C$2+YEAR!$C$3-2,AG1677+1,(YEAR!$C$2+YEAR!$C$3-1)&amp;"       :="))</f>
        <v>1</v>
      </c>
      <c r="AI1677">
        <f>IF(AH1677&lt;1.1,AH1677,IF(AH1677&lt;YEAR!$C$2+YEAR!$C$3-2,AH1677+1,(YEAR!$C$2+YEAR!$C$3-1)&amp;"       :="))</f>
        <v>1</v>
      </c>
      <c r="AJ1677">
        <f>IF(AI1677&lt;1.1,AI1677,IF(AI1677&lt;YEAR!$C$2+YEAR!$C$3-2,AI1677+1,(YEAR!$C$2+YEAR!$C$3-1)&amp;"       :="))</f>
        <v>1</v>
      </c>
    </row>
    <row r="1678" spans="1:36">
      <c r="A1678">
        <f t="shared" ca="1" si="125"/>
        <v>41</v>
      </c>
      <c r="B1678" t="s">
        <v>51</v>
      </c>
      <c r="C1678" t="str">
        <f ca="1">IF(D1678="",OFFSET(AvailabilityFactor!A$1,A1678,0),C1677)</f>
        <v>D2HLT0075</v>
      </c>
      <c r="D1678" t="str" cm="1">
        <f t="array" aca="1" ref="D1678" ca="1">IF(D1677="",TS_DRC!$P$5,OFFSET(TS_DRC!P$5,RIGHT(D1677,2),0,TRUE))</f>
        <v>TS34</v>
      </c>
      <c r="E1678" t="str">
        <f t="shared" ca="1" si="126"/>
        <v>TS34</v>
      </c>
      <c r="F1678">
        <f>[3]Scenarios!$H$7</f>
        <v>1</v>
      </c>
      <c r="G1678">
        <f>IF(F1678&lt;1.1,F1678,IF(F1678&lt;YEAR!$C$2+YEAR!$C$3-2,F1678+1,(YEAR!$C$2+YEAR!$C$3-1)&amp;"       :="))</f>
        <v>1</v>
      </c>
      <c r="H1678">
        <f>IF(G1678&lt;1.1,G1678,IF(G1678&lt;YEAR!$C$2+YEAR!$C$3-2,G1678+1,(YEAR!$C$2+YEAR!$C$3-1)&amp;"       :="))</f>
        <v>1</v>
      </c>
      <c r="I1678">
        <f>IF(H1678&lt;1.1,H1678,IF(H1678&lt;YEAR!$C$2+YEAR!$C$3-2,H1678+1,(YEAR!$C$2+YEAR!$C$3-1)&amp;"       :="))</f>
        <v>1</v>
      </c>
      <c r="J1678">
        <f>IF(I1678&lt;1.1,I1678,IF(I1678&lt;YEAR!$C$2+YEAR!$C$3-2,I1678+1,(YEAR!$C$2+YEAR!$C$3-1)&amp;"       :="))</f>
        <v>1</v>
      </c>
      <c r="K1678">
        <f>IF(J1678&lt;1.1,J1678,IF(J1678&lt;YEAR!$C$2+YEAR!$C$3-2,J1678+1,(YEAR!$C$2+YEAR!$C$3-1)&amp;"       :="))</f>
        <v>1</v>
      </c>
      <c r="L1678">
        <f>IF(K1678&lt;1.1,K1678,IF(K1678&lt;YEAR!$C$2+YEAR!$C$3-2,K1678+1,(YEAR!$C$2+YEAR!$C$3-1)&amp;"       :="))</f>
        <v>1</v>
      </c>
      <c r="M1678">
        <f>IF(L1678&lt;1.1,L1678,IF(L1678&lt;YEAR!$C$2+YEAR!$C$3-2,L1678+1,(YEAR!$C$2+YEAR!$C$3-1)&amp;"       :="))</f>
        <v>1</v>
      </c>
      <c r="N1678">
        <f>IF(M1678&lt;1.1,M1678,IF(M1678&lt;YEAR!$C$2+YEAR!$C$3-2,M1678+1,(YEAR!$C$2+YEAR!$C$3-1)&amp;"       :="))</f>
        <v>1</v>
      </c>
      <c r="O1678">
        <f>IF(N1678&lt;1.1,N1678,IF(N1678&lt;YEAR!$C$2+YEAR!$C$3-2,N1678+1,(YEAR!$C$2+YEAR!$C$3-1)&amp;"       :="))</f>
        <v>1</v>
      </c>
      <c r="P1678">
        <f>IF(O1678&lt;1.1,O1678,IF(O1678&lt;YEAR!$C$2+YEAR!$C$3-2,O1678+1,(YEAR!$C$2+YEAR!$C$3-1)&amp;"       :="))</f>
        <v>1</v>
      </c>
      <c r="Q1678">
        <f>IF(P1678&lt;1.1,P1678,IF(P1678&lt;YEAR!$C$2+YEAR!$C$3-2,P1678+1,(YEAR!$C$2+YEAR!$C$3-1)&amp;"       :="))</f>
        <v>1</v>
      </c>
      <c r="R1678">
        <f>IF(Q1678&lt;1.1,Q1678,IF(Q1678&lt;YEAR!$C$2+YEAR!$C$3-2,Q1678+1,(YEAR!$C$2+YEAR!$C$3-1)&amp;"       :="))</f>
        <v>1</v>
      </c>
      <c r="S1678">
        <f>IF(R1678&lt;1.1,R1678,IF(R1678&lt;YEAR!$C$2+YEAR!$C$3-2,R1678+1,(YEAR!$C$2+YEAR!$C$3-1)&amp;"       :="))</f>
        <v>1</v>
      </c>
      <c r="T1678">
        <f>IF(S1678&lt;1.1,S1678,IF(S1678&lt;YEAR!$C$2+YEAR!$C$3-2,S1678+1,(YEAR!$C$2+YEAR!$C$3-1)&amp;"       :="))</f>
        <v>1</v>
      </c>
      <c r="U1678">
        <f>IF(T1678&lt;1.1,T1678,IF(T1678&lt;YEAR!$C$2+YEAR!$C$3-2,T1678+1,(YEAR!$C$2+YEAR!$C$3-1)&amp;"       :="))</f>
        <v>1</v>
      </c>
      <c r="V1678">
        <f>IF(U1678&lt;1.1,U1678,IF(U1678&lt;YEAR!$C$2+YEAR!$C$3-2,U1678+1,(YEAR!$C$2+YEAR!$C$3-1)&amp;"       :="))</f>
        <v>1</v>
      </c>
      <c r="W1678">
        <f>IF(V1678&lt;1.1,V1678,IF(V1678&lt;YEAR!$C$2+YEAR!$C$3-2,V1678+1,(YEAR!$C$2+YEAR!$C$3-1)&amp;"       :="))</f>
        <v>1</v>
      </c>
      <c r="X1678">
        <f>IF(W1678&lt;1.1,W1678,IF(W1678&lt;YEAR!$C$2+YEAR!$C$3-2,W1678+1,(YEAR!$C$2+YEAR!$C$3-1)&amp;"       :="))</f>
        <v>1</v>
      </c>
      <c r="Y1678">
        <f>IF(X1678&lt;1.1,X1678,IF(X1678&lt;YEAR!$C$2+YEAR!$C$3-2,X1678+1,(YEAR!$C$2+YEAR!$C$3-1)&amp;"       :="))</f>
        <v>1</v>
      </c>
      <c r="Z1678">
        <f>IF(Y1678&lt;1.1,Y1678,IF(Y1678&lt;YEAR!$C$2+YEAR!$C$3-2,Y1678+1,(YEAR!$C$2+YEAR!$C$3-1)&amp;"       :="))</f>
        <v>1</v>
      </c>
      <c r="AA1678">
        <f>IF(Z1678&lt;1.1,Z1678,IF(Z1678&lt;YEAR!$C$2+YEAR!$C$3-2,Z1678+1,(YEAR!$C$2+YEAR!$C$3-1)&amp;"       :="))</f>
        <v>1</v>
      </c>
      <c r="AB1678">
        <f>IF(AA1678&lt;1.1,AA1678,IF(AA1678&lt;YEAR!$C$2+YEAR!$C$3-2,AA1678+1,(YEAR!$C$2+YEAR!$C$3-1)&amp;"       :="))</f>
        <v>1</v>
      </c>
      <c r="AC1678">
        <f>IF(AB1678&lt;1.1,AB1678,IF(AB1678&lt;YEAR!$C$2+YEAR!$C$3-2,AB1678+1,(YEAR!$C$2+YEAR!$C$3-1)&amp;"       :="))</f>
        <v>1</v>
      </c>
      <c r="AD1678">
        <f>IF(AC1678&lt;1.1,AC1678,IF(AC1678&lt;YEAR!$C$2+YEAR!$C$3-2,AC1678+1,(YEAR!$C$2+YEAR!$C$3-1)&amp;"       :="))</f>
        <v>1</v>
      </c>
      <c r="AE1678">
        <f>IF(AD1678&lt;1.1,AD1678,IF(AD1678&lt;YEAR!$C$2+YEAR!$C$3-2,AD1678+1,(YEAR!$C$2+YEAR!$C$3-1)&amp;"       :="))</f>
        <v>1</v>
      </c>
      <c r="AF1678">
        <f>IF(AE1678&lt;1.1,AE1678,IF(AE1678&lt;YEAR!$C$2+YEAR!$C$3-2,AE1678+1,(YEAR!$C$2+YEAR!$C$3-1)&amp;"       :="))</f>
        <v>1</v>
      </c>
      <c r="AG1678">
        <f>IF(AF1678&lt;1.1,AF1678,IF(AF1678&lt;YEAR!$C$2+YEAR!$C$3-2,AF1678+1,(YEAR!$C$2+YEAR!$C$3-1)&amp;"       :="))</f>
        <v>1</v>
      </c>
      <c r="AH1678">
        <f>IF(AG1678&lt;1.1,AG1678,IF(AG1678&lt;YEAR!$C$2+YEAR!$C$3-2,AG1678+1,(YEAR!$C$2+YEAR!$C$3-1)&amp;"       :="))</f>
        <v>1</v>
      </c>
      <c r="AI1678">
        <f>IF(AH1678&lt;1.1,AH1678,IF(AH1678&lt;YEAR!$C$2+YEAR!$C$3-2,AH1678+1,(YEAR!$C$2+YEAR!$C$3-1)&amp;"       :="))</f>
        <v>1</v>
      </c>
      <c r="AJ1678">
        <f>IF(AI1678&lt;1.1,AI1678,IF(AI1678&lt;YEAR!$C$2+YEAR!$C$3-2,AI1678+1,(YEAR!$C$2+YEAR!$C$3-1)&amp;"       :="))</f>
        <v>1</v>
      </c>
    </row>
    <row r="1679" spans="1:36">
      <c r="A1679">
        <f t="shared" ca="1" si="125"/>
        <v>41</v>
      </c>
      <c r="B1679" t="s">
        <v>51</v>
      </c>
      <c r="C1679" t="str">
        <f ca="1">IF(D1679="",OFFSET(AvailabilityFactor!A$1,A1679,0),C1678)</f>
        <v>D2HLT0075</v>
      </c>
      <c r="D1679" t="str" cm="1">
        <f t="array" aca="1" ref="D1679" ca="1">IF(D1678="",TS_DRC!$P$5,OFFSET(TS_DRC!P$5,RIGHT(D1678,2),0,TRUE))</f>
        <v>TS35</v>
      </c>
      <c r="E1679" t="str">
        <f t="shared" ca="1" si="126"/>
        <v>TS35</v>
      </c>
      <c r="F1679">
        <f>[3]Scenarios!$H$7</f>
        <v>1</v>
      </c>
      <c r="G1679">
        <f>IF(F1679&lt;1.1,F1679,IF(F1679&lt;YEAR!$C$2+YEAR!$C$3-2,F1679+1,(YEAR!$C$2+YEAR!$C$3-1)&amp;"       :="))</f>
        <v>1</v>
      </c>
      <c r="H1679">
        <f>IF(G1679&lt;1.1,G1679,IF(G1679&lt;YEAR!$C$2+YEAR!$C$3-2,G1679+1,(YEAR!$C$2+YEAR!$C$3-1)&amp;"       :="))</f>
        <v>1</v>
      </c>
      <c r="I1679">
        <f>IF(H1679&lt;1.1,H1679,IF(H1679&lt;YEAR!$C$2+YEAR!$C$3-2,H1679+1,(YEAR!$C$2+YEAR!$C$3-1)&amp;"       :="))</f>
        <v>1</v>
      </c>
      <c r="J1679">
        <f>IF(I1679&lt;1.1,I1679,IF(I1679&lt;YEAR!$C$2+YEAR!$C$3-2,I1679+1,(YEAR!$C$2+YEAR!$C$3-1)&amp;"       :="))</f>
        <v>1</v>
      </c>
      <c r="K1679">
        <f>IF(J1679&lt;1.1,J1679,IF(J1679&lt;YEAR!$C$2+YEAR!$C$3-2,J1679+1,(YEAR!$C$2+YEAR!$C$3-1)&amp;"       :="))</f>
        <v>1</v>
      </c>
      <c r="L1679">
        <f>IF(K1679&lt;1.1,K1679,IF(K1679&lt;YEAR!$C$2+YEAR!$C$3-2,K1679+1,(YEAR!$C$2+YEAR!$C$3-1)&amp;"       :="))</f>
        <v>1</v>
      </c>
      <c r="M1679">
        <f>IF(L1679&lt;1.1,L1679,IF(L1679&lt;YEAR!$C$2+YEAR!$C$3-2,L1679+1,(YEAR!$C$2+YEAR!$C$3-1)&amp;"       :="))</f>
        <v>1</v>
      </c>
      <c r="N1679">
        <f>IF(M1679&lt;1.1,M1679,IF(M1679&lt;YEAR!$C$2+YEAR!$C$3-2,M1679+1,(YEAR!$C$2+YEAR!$C$3-1)&amp;"       :="))</f>
        <v>1</v>
      </c>
      <c r="O1679">
        <f>IF(N1679&lt;1.1,N1679,IF(N1679&lt;YEAR!$C$2+YEAR!$C$3-2,N1679+1,(YEAR!$C$2+YEAR!$C$3-1)&amp;"       :="))</f>
        <v>1</v>
      </c>
      <c r="P1679">
        <f>IF(O1679&lt;1.1,O1679,IF(O1679&lt;YEAR!$C$2+YEAR!$C$3-2,O1679+1,(YEAR!$C$2+YEAR!$C$3-1)&amp;"       :="))</f>
        <v>1</v>
      </c>
      <c r="Q1679">
        <f>IF(P1679&lt;1.1,P1679,IF(P1679&lt;YEAR!$C$2+YEAR!$C$3-2,P1679+1,(YEAR!$C$2+YEAR!$C$3-1)&amp;"       :="))</f>
        <v>1</v>
      </c>
      <c r="R1679">
        <f>IF(Q1679&lt;1.1,Q1679,IF(Q1679&lt;YEAR!$C$2+YEAR!$C$3-2,Q1679+1,(YEAR!$C$2+YEAR!$C$3-1)&amp;"       :="))</f>
        <v>1</v>
      </c>
      <c r="S1679">
        <f>IF(R1679&lt;1.1,R1679,IF(R1679&lt;YEAR!$C$2+YEAR!$C$3-2,R1679+1,(YEAR!$C$2+YEAR!$C$3-1)&amp;"       :="))</f>
        <v>1</v>
      </c>
      <c r="T1679">
        <f>IF(S1679&lt;1.1,S1679,IF(S1679&lt;YEAR!$C$2+YEAR!$C$3-2,S1679+1,(YEAR!$C$2+YEAR!$C$3-1)&amp;"       :="))</f>
        <v>1</v>
      </c>
      <c r="U1679">
        <f>IF(T1679&lt;1.1,T1679,IF(T1679&lt;YEAR!$C$2+YEAR!$C$3-2,T1679+1,(YEAR!$C$2+YEAR!$C$3-1)&amp;"       :="))</f>
        <v>1</v>
      </c>
      <c r="V1679">
        <f>IF(U1679&lt;1.1,U1679,IF(U1679&lt;YEAR!$C$2+YEAR!$C$3-2,U1679+1,(YEAR!$C$2+YEAR!$C$3-1)&amp;"       :="))</f>
        <v>1</v>
      </c>
      <c r="W1679">
        <f>IF(V1679&lt;1.1,V1679,IF(V1679&lt;YEAR!$C$2+YEAR!$C$3-2,V1679+1,(YEAR!$C$2+YEAR!$C$3-1)&amp;"       :="))</f>
        <v>1</v>
      </c>
      <c r="X1679">
        <f>IF(W1679&lt;1.1,W1679,IF(W1679&lt;YEAR!$C$2+YEAR!$C$3-2,W1679+1,(YEAR!$C$2+YEAR!$C$3-1)&amp;"       :="))</f>
        <v>1</v>
      </c>
      <c r="Y1679">
        <f>IF(X1679&lt;1.1,X1679,IF(X1679&lt;YEAR!$C$2+YEAR!$C$3-2,X1679+1,(YEAR!$C$2+YEAR!$C$3-1)&amp;"       :="))</f>
        <v>1</v>
      </c>
      <c r="Z1679">
        <f>IF(Y1679&lt;1.1,Y1679,IF(Y1679&lt;YEAR!$C$2+YEAR!$C$3-2,Y1679+1,(YEAR!$C$2+YEAR!$C$3-1)&amp;"       :="))</f>
        <v>1</v>
      </c>
      <c r="AA1679">
        <f>IF(Z1679&lt;1.1,Z1679,IF(Z1679&lt;YEAR!$C$2+YEAR!$C$3-2,Z1679+1,(YEAR!$C$2+YEAR!$C$3-1)&amp;"       :="))</f>
        <v>1</v>
      </c>
      <c r="AB1679">
        <f>IF(AA1679&lt;1.1,AA1679,IF(AA1679&lt;YEAR!$C$2+YEAR!$C$3-2,AA1679+1,(YEAR!$C$2+YEAR!$C$3-1)&amp;"       :="))</f>
        <v>1</v>
      </c>
      <c r="AC1679">
        <f>IF(AB1679&lt;1.1,AB1679,IF(AB1679&lt;YEAR!$C$2+YEAR!$C$3-2,AB1679+1,(YEAR!$C$2+YEAR!$C$3-1)&amp;"       :="))</f>
        <v>1</v>
      </c>
      <c r="AD1679">
        <f>IF(AC1679&lt;1.1,AC1679,IF(AC1679&lt;YEAR!$C$2+YEAR!$C$3-2,AC1679+1,(YEAR!$C$2+YEAR!$C$3-1)&amp;"       :="))</f>
        <v>1</v>
      </c>
      <c r="AE1679">
        <f>IF(AD1679&lt;1.1,AD1679,IF(AD1679&lt;YEAR!$C$2+YEAR!$C$3-2,AD1679+1,(YEAR!$C$2+YEAR!$C$3-1)&amp;"       :="))</f>
        <v>1</v>
      </c>
      <c r="AF1679">
        <f>IF(AE1679&lt;1.1,AE1679,IF(AE1679&lt;YEAR!$C$2+YEAR!$C$3-2,AE1679+1,(YEAR!$C$2+YEAR!$C$3-1)&amp;"       :="))</f>
        <v>1</v>
      </c>
      <c r="AG1679">
        <f>IF(AF1679&lt;1.1,AF1679,IF(AF1679&lt;YEAR!$C$2+YEAR!$C$3-2,AF1679+1,(YEAR!$C$2+YEAR!$C$3-1)&amp;"       :="))</f>
        <v>1</v>
      </c>
      <c r="AH1679">
        <f>IF(AG1679&lt;1.1,AG1679,IF(AG1679&lt;YEAR!$C$2+YEAR!$C$3-2,AG1679+1,(YEAR!$C$2+YEAR!$C$3-1)&amp;"       :="))</f>
        <v>1</v>
      </c>
      <c r="AI1679">
        <f>IF(AH1679&lt;1.1,AH1679,IF(AH1679&lt;YEAR!$C$2+YEAR!$C$3-2,AH1679+1,(YEAR!$C$2+YEAR!$C$3-1)&amp;"       :="))</f>
        <v>1</v>
      </c>
      <c r="AJ1679">
        <f>IF(AI1679&lt;1.1,AI1679,IF(AI1679&lt;YEAR!$C$2+YEAR!$C$3-2,AI1679+1,(YEAR!$C$2+YEAR!$C$3-1)&amp;"       :="))</f>
        <v>1</v>
      </c>
    </row>
    <row r="1680" spans="1:36">
      <c r="A1680">
        <f t="shared" ca="1" si="125"/>
        <v>41</v>
      </c>
      <c r="B1680" t="s">
        <v>51</v>
      </c>
      <c r="C1680" t="str">
        <f ca="1">IF(D1680="",OFFSET(AvailabilityFactor!A$1,A1680,0),C1679)</f>
        <v>D2HLT0075</v>
      </c>
      <c r="D1680" t="str" cm="1">
        <f t="array" aca="1" ref="D1680" ca="1">IF(D1679="",TS_DRC!$P$5,OFFSET(TS_DRC!P$5,RIGHT(D1679,2),0,TRUE))</f>
        <v>TS36</v>
      </c>
      <c r="E1680" t="str">
        <f t="shared" ca="1" si="126"/>
        <v>TS36</v>
      </c>
      <c r="F1680">
        <f>[3]Scenarios!$H$7</f>
        <v>1</v>
      </c>
      <c r="G1680">
        <f>IF(F1680&lt;1.1,F1680,IF(F1680&lt;YEAR!$C$2+YEAR!$C$3-2,F1680+1,(YEAR!$C$2+YEAR!$C$3-1)&amp;"       :="))</f>
        <v>1</v>
      </c>
      <c r="H1680">
        <f>IF(G1680&lt;1.1,G1680,IF(G1680&lt;YEAR!$C$2+YEAR!$C$3-2,G1680+1,(YEAR!$C$2+YEAR!$C$3-1)&amp;"       :="))</f>
        <v>1</v>
      </c>
      <c r="I1680">
        <f>IF(H1680&lt;1.1,H1680,IF(H1680&lt;YEAR!$C$2+YEAR!$C$3-2,H1680+1,(YEAR!$C$2+YEAR!$C$3-1)&amp;"       :="))</f>
        <v>1</v>
      </c>
      <c r="J1680">
        <f>IF(I1680&lt;1.1,I1680,IF(I1680&lt;YEAR!$C$2+YEAR!$C$3-2,I1680+1,(YEAR!$C$2+YEAR!$C$3-1)&amp;"       :="))</f>
        <v>1</v>
      </c>
      <c r="K1680">
        <f>IF(J1680&lt;1.1,J1680,IF(J1680&lt;YEAR!$C$2+YEAR!$C$3-2,J1680+1,(YEAR!$C$2+YEAR!$C$3-1)&amp;"       :="))</f>
        <v>1</v>
      </c>
      <c r="L1680">
        <f>IF(K1680&lt;1.1,K1680,IF(K1680&lt;YEAR!$C$2+YEAR!$C$3-2,K1680+1,(YEAR!$C$2+YEAR!$C$3-1)&amp;"       :="))</f>
        <v>1</v>
      </c>
      <c r="M1680">
        <f>IF(L1680&lt;1.1,L1680,IF(L1680&lt;YEAR!$C$2+YEAR!$C$3-2,L1680+1,(YEAR!$C$2+YEAR!$C$3-1)&amp;"       :="))</f>
        <v>1</v>
      </c>
      <c r="N1680">
        <f>IF(M1680&lt;1.1,M1680,IF(M1680&lt;YEAR!$C$2+YEAR!$C$3-2,M1680+1,(YEAR!$C$2+YEAR!$C$3-1)&amp;"       :="))</f>
        <v>1</v>
      </c>
      <c r="O1680">
        <f>IF(N1680&lt;1.1,N1680,IF(N1680&lt;YEAR!$C$2+YEAR!$C$3-2,N1680+1,(YEAR!$C$2+YEAR!$C$3-1)&amp;"       :="))</f>
        <v>1</v>
      </c>
      <c r="P1680">
        <f>IF(O1680&lt;1.1,O1680,IF(O1680&lt;YEAR!$C$2+YEAR!$C$3-2,O1680+1,(YEAR!$C$2+YEAR!$C$3-1)&amp;"       :="))</f>
        <v>1</v>
      </c>
      <c r="Q1680">
        <f>IF(P1680&lt;1.1,P1680,IF(P1680&lt;YEAR!$C$2+YEAR!$C$3-2,P1680+1,(YEAR!$C$2+YEAR!$C$3-1)&amp;"       :="))</f>
        <v>1</v>
      </c>
      <c r="R1680">
        <f>IF(Q1680&lt;1.1,Q1680,IF(Q1680&lt;YEAR!$C$2+YEAR!$C$3-2,Q1680+1,(YEAR!$C$2+YEAR!$C$3-1)&amp;"       :="))</f>
        <v>1</v>
      </c>
      <c r="S1680">
        <f>IF(R1680&lt;1.1,R1680,IF(R1680&lt;YEAR!$C$2+YEAR!$C$3-2,R1680+1,(YEAR!$C$2+YEAR!$C$3-1)&amp;"       :="))</f>
        <v>1</v>
      </c>
      <c r="T1680">
        <f>IF(S1680&lt;1.1,S1680,IF(S1680&lt;YEAR!$C$2+YEAR!$C$3-2,S1680+1,(YEAR!$C$2+YEAR!$C$3-1)&amp;"       :="))</f>
        <v>1</v>
      </c>
      <c r="U1680">
        <f>IF(T1680&lt;1.1,T1680,IF(T1680&lt;YEAR!$C$2+YEAR!$C$3-2,T1680+1,(YEAR!$C$2+YEAR!$C$3-1)&amp;"       :="))</f>
        <v>1</v>
      </c>
      <c r="V1680">
        <f>IF(U1680&lt;1.1,U1680,IF(U1680&lt;YEAR!$C$2+YEAR!$C$3-2,U1680+1,(YEAR!$C$2+YEAR!$C$3-1)&amp;"       :="))</f>
        <v>1</v>
      </c>
      <c r="W1680">
        <f>IF(V1680&lt;1.1,V1680,IF(V1680&lt;YEAR!$C$2+YEAR!$C$3-2,V1680+1,(YEAR!$C$2+YEAR!$C$3-1)&amp;"       :="))</f>
        <v>1</v>
      </c>
      <c r="X1680">
        <f>IF(W1680&lt;1.1,W1680,IF(W1680&lt;YEAR!$C$2+YEAR!$C$3-2,W1680+1,(YEAR!$C$2+YEAR!$C$3-1)&amp;"       :="))</f>
        <v>1</v>
      </c>
      <c r="Y1680">
        <f>IF(X1680&lt;1.1,X1680,IF(X1680&lt;YEAR!$C$2+YEAR!$C$3-2,X1680+1,(YEAR!$C$2+YEAR!$C$3-1)&amp;"       :="))</f>
        <v>1</v>
      </c>
      <c r="Z1680">
        <f>IF(Y1680&lt;1.1,Y1680,IF(Y1680&lt;YEAR!$C$2+YEAR!$C$3-2,Y1680+1,(YEAR!$C$2+YEAR!$C$3-1)&amp;"       :="))</f>
        <v>1</v>
      </c>
      <c r="AA1680">
        <f>IF(Z1680&lt;1.1,Z1680,IF(Z1680&lt;YEAR!$C$2+YEAR!$C$3-2,Z1680+1,(YEAR!$C$2+YEAR!$C$3-1)&amp;"       :="))</f>
        <v>1</v>
      </c>
      <c r="AB1680">
        <f>IF(AA1680&lt;1.1,AA1680,IF(AA1680&lt;YEAR!$C$2+YEAR!$C$3-2,AA1680+1,(YEAR!$C$2+YEAR!$C$3-1)&amp;"       :="))</f>
        <v>1</v>
      </c>
      <c r="AC1680">
        <f>IF(AB1680&lt;1.1,AB1680,IF(AB1680&lt;YEAR!$C$2+YEAR!$C$3-2,AB1680+1,(YEAR!$C$2+YEAR!$C$3-1)&amp;"       :="))</f>
        <v>1</v>
      </c>
      <c r="AD1680">
        <f>IF(AC1680&lt;1.1,AC1680,IF(AC1680&lt;YEAR!$C$2+YEAR!$C$3-2,AC1680+1,(YEAR!$C$2+YEAR!$C$3-1)&amp;"       :="))</f>
        <v>1</v>
      </c>
      <c r="AE1680">
        <f>IF(AD1680&lt;1.1,AD1680,IF(AD1680&lt;YEAR!$C$2+YEAR!$C$3-2,AD1680+1,(YEAR!$C$2+YEAR!$C$3-1)&amp;"       :="))</f>
        <v>1</v>
      </c>
      <c r="AF1680">
        <f>IF(AE1680&lt;1.1,AE1680,IF(AE1680&lt;YEAR!$C$2+YEAR!$C$3-2,AE1680+1,(YEAR!$C$2+YEAR!$C$3-1)&amp;"       :="))</f>
        <v>1</v>
      </c>
      <c r="AG1680">
        <f>IF(AF1680&lt;1.1,AF1680,IF(AF1680&lt;YEAR!$C$2+YEAR!$C$3-2,AF1680+1,(YEAR!$C$2+YEAR!$C$3-1)&amp;"       :="))</f>
        <v>1</v>
      </c>
      <c r="AH1680">
        <f>IF(AG1680&lt;1.1,AG1680,IF(AG1680&lt;YEAR!$C$2+YEAR!$C$3-2,AG1680+1,(YEAR!$C$2+YEAR!$C$3-1)&amp;"       :="))</f>
        <v>1</v>
      </c>
      <c r="AI1680">
        <f>IF(AH1680&lt;1.1,AH1680,IF(AH1680&lt;YEAR!$C$2+YEAR!$C$3-2,AH1680+1,(YEAR!$C$2+YEAR!$C$3-1)&amp;"       :="))</f>
        <v>1</v>
      </c>
      <c r="AJ1680">
        <f>IF(AI1680&lt;1.1,AI1680,IF(AI1680&lt;YEAR!$C$2+YEAR!$C$3-2,AI1680+1,(YEAR!$C$2+YEAR!$C$3-1)&amp;"       :="))</f>
        <v>1</v>
      </c>
    </row>
    <row r="1681" spans="1:36">
      <c r="A1681">
        <f t="shared" ca="1" si="125"/>
        <v>41</v>
      </c>
      <c r="B1681" t="s">
        <v>51</v>
      </c>
      <c r="C1681" t="str">
        <f ca="1">IF(D1681="",OFFSET(AvailabilityFactor!A$1,A1681,0),C1680)</f>
        <v>D2HLT0075</v>
      </c>
      <c r="D1681" t="str" cm="1">
        <f t="array" aca="1" ref="D1681" ca="1">IF(D1680="",TS_DRC!$P$5,OFFSET(TS_DRC!P$5,RIGHT(D1680,2),0,TRUE))</f>
        <v>TS37</v>
      </c>
      <c r="E1681" t="str">
        <f t="shared" ca="1" si="126"/>
        <v>TS37</v>
      </c>
      <c r="F1681">
        <f>[3]Scenarios!$H$7</f>
        <v>1</v>
      </c>
      <c r="G1681">
        <f>IF(F1681&lt;1.1,F1681,IF(F1681&lt;YEAR!$C$2+YEAR!$C$3-2,F1681+1,(YEAR!$C$2+YEAR!$C$3-1)&amp;"       :="))</f>
        <v>1</v>
      </c>
      <c r="H1681">
        <f>IF(G1681&lt;1.1,G1681,IF(G1681&lt;YEAR!$C$2+YEAR!$C$3-2,G1681+1,(YEAR!$C$2+YEAR!$C$3-1)&amp;"       :="))</f>
        <v>1</v>
      </c>
      <c r="I1681">
        <f>IF(H1681&lt;1.1,H1681,IF(H1681&lt;YEAR!$C$2+YEAR!$C$3-2,H1681+1,(YEAR!$C$2+YEAR!$C$3-1)&amp;"       :="))</f>
        <v>1</v>
      </c>
      <c r="J1681">
        <f>IF(I1681&lt;1.1,I1681,IF(I1681&lt;YEAR!$C$2+YEAR!$C$3-2,I1681+1,(YEAR!$C$2+YEAR!$C$3-1)&amp;"       :="))</f>
        <v>1</v>
      </c>
      <c r="K1681">
        <f>IF(J1681&lt;1.1,J1681,IF(J1681&lt;YEAR!$C$2+YEAR!$C$3-2,J1681+1,(YEAR!$C$2+YEAR!$C$3-1)&amp;"       :="))</f>
        <v>1</v>
      </c>
      <c r="L1681">
        <f>IF(K1681&lt;1.1,K1681,IF(K1681&lt;YEAR!$C$2+YEAR!$C$3-2,K1681+1,(YEAR!$C$2+YEAR!$C$3-1)&amp;"       :="))</f>
        <v>1</v>
      </c>
      <c r="M1681">
        <f>IF(L1681&lt;1.1,L1681,IF(L1681&lt;YEAR!$C$2+YEAR!$C$3-2,L1681+1,(YEAR!$C$2+YEAR!$C$3-1)&amp;"       :="))</f>
        <v>1</v>
      </c>
      <c r="N1681">
        <f>IF(M1681&lt;1.1,M1681,IF(M1681&lt;YEAR!$C$2+YEAR!$C$3-2,M1681+1,(YEAR!$C$2+YEAR!$C$3-1)&amp;"       :="))</f>
        <v>1</v>
      </c>
      <c r="O1681">
        <f>IF(N1681&lt;1.1,N1681,IF(N1681&lt;YEAR!$C$2+YEAR!$C$3-2,N1681+1,(YEAR!$C$2+YEAR!$C$3-1)&amp;"       :="))</f>
        <v>1</v>
      </c>
      <c r="P1681">
        <f>IF(O1681&lt;1.1,O1681,IF(O1681&lt;YEAR!$C$2+YEAR!$C$3-2,O1681+1,(YEAR!$C$2+YEAR!$C$3-1)&amp;"       :="))</f>
        <v>1</v>
      </c>
      <c r="Q1681">
        <f>IF(P1681&lt;1.1,P1681,IF(P1681&lt;YEAR!$C$2+YEAR!$C$3-2,P1681+1,(YEAR!$C$2+YEAR!$C$3-1)&amp;"       :="))</f>
        <v>1</v>
      </c>
      <c r="R1681">
        <f>IF(Q1681&lt;1.1,Q1681,IF(Q1681&lt;YEAR!$C$2+YEAR!$C$3-2,Q1681+1,(YEAR!$C$2+YEAR!$C$3-1)&amp;"       :="))</f>
        <v>1</v>
      </c>
      <c r="S1681">
        <f>IF(R1681&lt;1.1,R1681,IF(R1681&lt;YEAR!$C$2+YEAR!$C$3-2,R1681+1,(YEAR!$C$2+YEAR!$C$3-1)&amp;"       :="))</f>
        <v>1</v>
      </c>
      <c r="T1681">
        <f>IF(S1681&lt;1.1,S1681,IF(S1681&lt;YEAR!$C$2+YEAR!$C$3-2,S1681+1,(YEAR!$C$2+YEAR!$C$3-1)&amp;"       :="))</f>
        <v>1</v>
      </c>
      <c r="U1681">
        <f>IF(T1681&lt;1.1,T1681,IF(T1681&lt;YEAR!$C$2+YEAR!$C$3-2,T1681+1,(YEAR!$C$2+YEAR!$C$3-1)&amp;"       :="))</f>
        <v>1</v>
      </c>
      <c r="V1681">
        <f>IF(U1681&lt;1.1,U1681,IF(U1681&lt;YEAR!$C$2+YEAR!$C$3-2,U1681+1,(YEAR!$C$2+YEAR!$C$3-1)&amp;"       :="))</f>
        <v>1</v>
      </c>
      <c r="W1681">
        <f>IF(V1681&lt;1.1,V1681,IF(V1681&lt;YEAR!$C$2+YEAR!$C$3-2,V1681+1,(YEAR!$C$2+YEAR!$C$3-1)&amp;"       :="))</f>
        <v>1</v>
      </c>
      <c r="X1681">
        <f>IF(W1681&lt;1.1,W1681,IF(W1681&lt;YEAR!$C$2+YEAR!$C$3-2,W1681+1,(YEAR!$C$2+YEAR!$C$3-1)&amp;"       :="))</f>
        <v>1</v>
      </c>
      <c r="Y1681">
        <f>IF(X1681&lt;1.1,X1681,IF(X1681&lt;YEAR!$C$2+YEAR!$C$3-2,X1681+1,(YEAR!$C$2+YEAR!$C$3-1)&amp;"       :="))</f>
        <v>1</v>
      </c>
      <c r="Z1681">
        <f>IF(Y1681&lt;1.1,Y1681,IF(Y1681&lt;YEAR!$C$2+YEAR!$C$3-2,Y1681+1,(YEAR!$C$2+YEAR!$C$3-1)&amp;"       :="))</f>
        <v>1</v>
      </c>
      <c r="AA1681">
        <f>IF(Z1681&lt;1.1,Z1681,IF(Z1681&lt;YEAR!$C$2+YEAR!$C$3-2,Z1681+1,(YEAR!$C$2+YEAR!$C$3-1)&amp;"       :="))</f>
        <v>1</v>
      </c>
      <c r="AB1681">
        <f>IF(AA1681&lt;1.1,AA1681,IF(AA1681&lt;YEAR!$C$2+YEAR!$C$3-2,AA1681+1,(YEAR!$C$2+YEAR!$C$3-1)&amp;"       :="))</f>
        <v>1</v>
      </c>
      <c r="AC1681">
        <f>IF(AB1681&lt;1.1,AB1681,IF(AB1681&lt;YEAR!$C$2+YEAR!$C$3-2,AB1681+1,(YEAR!$C$2+YEAR!$C$3-1)&amp;"       :="))</f>
        <v>1</v>
      </c>
      <c r="AD1681">
        <f>IF(AC1681&lt;1.1,AC1681,IF(AC1681&lt;YEAR!$C$2+YEAR!$C$3-2,AC1681+1,(YEAR!$C$2+YEAR!$C$3-1)&amp;"       :="))</f>
        <v>1</v>
      </c>
      <c r="AE1681">
        <f>IF(AD1681&lt;1.1,AD1681,IF(AD1681&lt;YEAR!$C$2+YEAR!$C$3-2,AD1681+1,(YEAR!$C$2+YEAR!$C$3-1)&amp;"       :="))</f>
        <v>1</v>
      </c>
      <c r="AF1681">
        <f>IF(AE1681&lt;1.1,AE1681,IF(AE1681&lt;YEAR!$C$2+YEAR!$C$3-2,AE1681+1,(YEAR!$C$2+YEAR!$C$3-1)&amp;"       :="))</f>
        <v>1</v>
      </c>
      <c r="AG1681">
        <f>IF(AF1681&lt;1.1,AF1681,IF(AF1681&lt;YEAR!$C$2+YEAR!$C$3-2,AF1681+1,(YEAR!$C$2+YEAR!$C$3-1)&amp;"       :="))</f>
        <v>1</v>
      </c>
      <c r="AH1681">
        <f>IF(AG1681&lt;1.1,AG1681,IF(AG1681&lt;YEAR!$C$2+YEAR!$C$3-2,AG1681+1,(YEAR!$C$2+YEAR!$C$3-1)&amp;"       :="))</f>
        <v>1</v>
      </c>
      <c r="AI1681">
        <f>IF(AH1681&lt;1.1,AH1681,IF(AH1681&lt;YEAR!$C$2+YEAR!$C$3-2,AH1681+1,(YEAR!$C$2+YEAR!$C$3-1)&amp;"       :="))</f>
        <v>1</v>
      </c>
      <c r="AJ1681">
        <f>IF(AI1681&lt;1.1,AI1681,IF(AI1681&lt;YEAR!$C$2+YEAR!$C$3-2,AI1681+1,(YEAR!$C$2+YEAR!$C$3-1)&amp;"       :="))</f>
        <v>1</v>
      </c>
    </row>
    <row r="1682" spans="1:36">
      <c r="A1682">
        <f t="shared" ca="1" si="125"/>
        <v>41</v>
      </c>
      <c r="B1682" t="s">
        <v>51</v>
      </c>
      <c r="C1682" t="str">
        <f ca="1">IF(D1682="",OFFSET(AvailabilityFactor!A$1,A1682,0),C1681)</f>
        <v>D2HLT0075</v>
      </c>
      <c r="D1682" t="str" cm="1">
        <f t="array" aca="1" ref="D1682" ca="1">IF(D1681="",TS_DRC!$P$5,OFFSET(TS_DRC!P$5,RIGHT(D1681,2),0,TRUE))</f>
        <v>TS38</v>
      </c>
      <c r="E1682" t="str">
        <f t="shared" ca="1" si="126"/>
        <v>TS38</v>
      </c>
      <c r="F1682">
        <f>[3]Scenarios!$H$7</f>
        <v>1</v>
      </c>
      <c r="G1682">
        <f>IF(F1682&lt;1.1,F1682,IF(F1682&lt;YEAR!$C$2+YEAR!$C$3-2,F1682+1,(YEAR!$C$2+YEAR!$C$3-1)&amp;"       :="))</f>
        <v>1</v>
      </c>
      <c r="H1682">
        <f>IF(G1682&lt;1.1,G1682,IF(G1682&lt;YEAR!$C$2+YEAR!$C$3-2,G1682+1,(YEAR!$C$2+YEAR!$C$3-1)&amp;"       :="))</f>
        <v>1</v>
      </c>
      <c r="I1682">
        <f>IF(H1682&lt;1.1,H1682,IF(H1682&lt;YEAR!$C$2+YEAR!$C$3-2,H1682+1,(YEAR!$C$2+YEAR!$C$3-1)&amp;"       :="))</f>
        <v>1</v>
      </c>
      <c r="J1682">
        <f>IF(I1682&lt;1.1,I1682,IF(I1682&lt;YEAR!$C$2+YEAR!$C$3-2,I1682+1,(YEAR!$C$2+YEAR!$C$3-1)&amp;"       :="))</f>
        <v>1</v>
      </c>
      <c r="K1682">
        <f>IF(J1682&lt;1.1,J1682,IF(J1682&lt;YEAR!$C$2+YEAR!$C$3-2,J1682+1,(YEAR!$C$2+YEAR!$C$3-1)&amp;"       :="))</f>
        <v>1</v>
      </c>
      <c r="L1682">
        <f>IF(K1682&lt;1.1,K1682,IF(K1682&lt;YEAR!$C$2+YEAR!$C$3-2,K1682+1,(YEAR!$C$2+YEAR!$C$3-1)&amp;"       :="))</f>
        <v>1</v>
      </c>
      <c r="M1682">
        <f>IF(L1682&lt;1.1,L1682,IF(L1682&lt;YEAR!$C$2+YEAR!$C$3-2,L1682+1,(YEAR!$C$2+YEAR!$C$3-1)&amp;"       :="))</f>
        <v>1</v>
      </c>
      <c r="N1682">
        <f>IF(M1682&lt;1.1,M1682,IF(M1682&lt;YEAR!$C$2+YEAR!$C$3-2,M1682+1,(YEAR!$C$2+YEAR!$C$3-1)&amp;"       :="))</f>
        <v>1</v>
      </c>
      <c r="O1682">
        <f>IF(N1682&lt;1.1,N1682,IF(N1682&lt;YEAR!$C$2+YEAR!$C$3-2,N1682+1,(YEAR!$C$2+YEAR!$C$3-1)&amp;"       :="))</f>
        <v>1</v>
      </c>
      <c r="P1682">
        <f>IF(O1682&lt;1.1,O1682,IF(O1682&lt;YEAR!$C$2+YEAR!$C$3-2,O1682+1,(YEAR!$C$2+YEAR!$C$3-1)&amp;"       :="))</f>
        <v>1</v>
      </c>
      <c r="Q1682">
        <f>IF(P1682&lt;1.1,P1682,IF(P1682&lt;YEAR!$C$2+YEAR!$C$3-2,P1682+1,(YEAR!$C$2+YEAR!$C$3-1)&amp;"       :="))</f>
        <v>1</v>
      </c>
      <c r="R1682">
        <f>IF(Q1682&lt;1.1,Q1682,IF(Q1682&lt;YEAR!$C$2+YEAR!$C$3-2,Q1682+1,(YEAR!$C$2+YEAR!$C$3-1)&amp;"       :="))</f>
        <v>1</v>
      </c>
      <c r="S1682">
        <f>IF(R1682&lt;1.1,R1682,IF(R1682&lt;YEAR!$C$2+YEAR!$C$3-2,R1682+1,(YEAR!$C$2+YEAR!$C$3-1)&amp;"       :="))</f>
        <v>1</v>
      </c>
      <c r="T1682">
        <f>IF(S1682&lt;1.1,S1682,IF(S1682&lt;YEAR!$C$2+YEAR!$C$3-2,S1682+1,(YEAR!$C$2+YEAR!$C$3-1)&amp;"       :="))</f>
        <v>1</v>
      </c>
      <c r="U1682">
        <f>IF(T1682&lt;1.1,T1682,IF(T1682&lt;YEAR!$C$2+YEAR!$C$3-2,T1682+1,(YEAR!$C$2+YEAR!$C$3-1)&amp;"       :="))</f>
        <v>1</v>
      </c>
      <c r="V1682">
        <f>IF(U1682&lt;1.1,U1682,IF(U1682&lt;YEAR!$C$2+YEAR!$C$3-2,U1682+1,(YEAR!$C$2+YEAR!$C$3-1)&amp;"       :="))</f>
        <v>1</v>
      </c>
      <c r="W1682">
        <f>IF(V1682&lt;1.1,V1682,IF(V1682&lt;YEAR!$C$2+YEAR!$C$3-2,V1682+1,(YEAR!$C$2+YEAR!$C$3-1)&amp;"       :="))</f>
        <v>1</v>
      </c>
      <c r="X1682">
        <f>IF(W1682&lt;1.1,W1682,IF(W1682&lt;YEAR!$C$2+YEAR!$C$3-2,W1682+1,(YEAR!$C$2+YEAR!$C$3-1)&amp;"       :="))</f>
        <v>1</v>
      </c>
      <c r="Y1682">
        <f>IF(X1682&lt;1.1,X1682,IF(X1682&lt;YEAR!$C$2+YEAR!$C$3-2,X1682+1,(YEAR!$C$2+YEAR!$C$3-1)&amp;"       :="))</f>
        <v>1</v>
      </c>
      <c r="Z1682">
        <f>IF(Y1682&lt;1.1,Y1682,IF(Y1682&lt;YEAR!$C$2+YEAR!$C$3-2,Y1682+1,(YEAR!$C$2+YEAR!$C$3-1)&amp;"       :="))</f>
        <v>1</v>
      </c>
      <c r="AA1682">
        <f>IF(Z1682&lt;1.1,Z1682,IF(Z1682&lt;YEAR!$C$2+YEAR!$C$3-2,Z1682+1,(YEAR!$C$2+YEAR!$C$3-1)&amp;"       :="))</f>
        <v>1</v>
      </c>
      <c r="AB1682">
        <f>IF(AA1682&lt;1.1,AA1682,IF(AA1682&lt;YEAR!$C$2+YEAR!$C$3-2,AA1682+1,(YEAR!$C$2+YEAR!$C$3-1)&amp;"       :="))</f>
        <v>1</v>
      </c>
      <c r="AC1682">
        <f>IF(AB1682&lt;1.1,AB1682,IF(AB1682&lt;YEAR!$C$2+YEAR!$C$3-2,AB1682+1,(YEAR!$C$2+YEAR!$C$3-1)&amp;"       :="))</f>
        <v>1</v>
      </c>
      <c r="AD1682">
        <f>IF(AC1682&lt;1.1,AC1682,IF(AC1682&lt;YEAR!$C$2+YEAR!$C$3-2,AC1682+1,(YEAR!$C$2+YEAR!$C$3-1)&amp;"       :="))</f>
        <v>1</v>
      </c>
      <c r="AE1682">
        <f>IF(AD1682&lt;1.1,AD1682,IF(AD1682&lt;YEAR!$C$2+YEAR!$C$3-2,AD1682+1,(YEAR!$C$2+YEAR!$C$3-1)&amp;"       :="))</f>
        <v>1</v>
      </c>
      <c r="AF1682">
        <f>IF(AE1682&lt;1.1,AE1682,IF(AE1682&lt;YEAR!$C$2+YEAR!$C$3-2,AE1682+1,(YEAR!$C$2+YEAR!$C$3-1)&amp;"       :="))</f>
        <v>1</v>
      </c>
      <c r="AG1682">
        <f>IF(AF1682&lt;1.1,AF1682,IF(AF1682&lt;YEAR!$C$2+YEAR!$C$3-2,AF1682+1,(YEAR!$C$2+YEAR!$C$3-1)&amp;"       :="))</f>
        <v>1</v>
      </c>
      <c r="AH1682">
        <f>IF(AG1682&lt;1.1,AG1682,IF(AG1682&lt;YEAR!$C$2+YEAR!$C$3-2,AG1682+1,(YEAR!$C$2+YEAR!$C$3-1)&amp;"       :="))</f>
        <v>1</v>
      </c>
      <c r="AI1682">
        <f>IF(AH1682&lt;1.1,AH1682,IF(AH1682&lt;YEAR!$C$2+YEAR!$C$3-2,AH1682+1,(YEAR!$C$2+YEAR!$C$3-1)&amp;"       :="))</f>
        <v>1</v>
      </c>
      <c r="AJ1682">
        <f>IF(AI1682&lt;1.1,AI1682,IF(AI1682&lt;YEAR!$C$2+YEAR!$C$3-2,AI1682+1,(YEAR!$C$2+YEAR!$C$3-1)&amp;"       :="))</f>
        <v>1</v>
      </c>
    </row>
    <row r="1683" spans="1:36">
      <c r="A1683">
        <f t="shared" ca="1" si="125"/>
        <v>41</v>
      </c>
      <c r="B1683" t="s">
        <v>51</v>
      </c>
      <c r="C1683" t="str">
        <f ca="1">IF(D1683="",OFFSET(AvailabilityFactor!A$1,A1683,0),C1682)</f>
        <v>D2HLT0075</v>
      </c>
      <c r="D1683" t="str" cm="1">
        <f t="array" aca="1" ref="D1683" ca="1">IF(D1682="",TS_DRC!$P$5,OFFSET(TS_DRC!P$5,RIGHT(D1682,2),0,TRUE))</f>
        <v>TS39</v>
      </c>
      <c r="E1683" t="str">
        <f t="shared" ca="1" si="126"/>
        <v>TS39</v>
      </c>
      <c r="F1683">
        <f>[3]Scenarios!$H$7</f>
        <v>1</v>
      </c>
      <c r="G1683">
        <f>IF(F1683&lt;1.1,F1683,IF(F1683&lt;YEAR!$C$2+YEAR!$C$3-2,F1683+1,(YEAR!$C$2+YEAR!$C$3-1)&amp;"       :="))</f>
        <v>1</v>
      </c>
      <c r="H1683">
        <f>IF(G1683&lt;1.1,G1683,IF(G1683&lt;YEAR!$C$2+YEAR!$C$3-2,G1683+1,(YEAR!$C$2+YEAR!$C$3-1)&amp;"       :="))</f>
        <v>1</v>
      </c>
      <c r="I1683">
        <f>IF(H1683&lt;1.1,H1683,IF(H1683&lt;YEAR!$C$2+YEAR!$C$3-2,H1683+1,(YEAR!$C$2+YEAR!$C$3-1)&amp;"       :="))</f>
        <v>1</v>
      </c>
      <c r="J1683">
        <f>IF(I1683&lt;1.1,I1683,IF(I1683&lt;YEAR!$C$2+YEAR!$C$3-2,I1683+1,(YEAR!$C$2+YEAR!$C$3-1)&amp;"       :="))</f>
        <v>1</v>
      </c>
      <c r="K1683">
        <f>IF(J1683&lt;1.1,J1683,IF(J1683&lt;YEAR!$C$2+YEAR!$C$3-2,J1683+1,(YEAR!$C$2+YEAR!$C$3-1)&amp;"       :="))</f>
        <v>1</v>
      </c>
      <c r="L1683">
        <f>IF(K1683&lt;1.1,K1683,IF(K1683&lt;YEAR!$C$2+YEAR!$C$3-2,K1683+1,(YEAR!$C$2+YEAR!$C$3-1)&amp;"       :="))</f>
        <v>1</v>
      </c>
      <c r="M1683">
        <f>IF(L1683&lt;1.1,L1683,IF(L1683&lt;YEAR!$C$2+YEAR!$C$3-2,L1683+1,(YEAR!$C$2+YEAR!$C$3-1)&amp;"       :="))</f>
        <v>1</v>
      </c>
      <c r="N1683">
        <f>IF(M1683&lt;1.1,M1683,IF(M1683&lt;YEAR!$C$2+YEAR!$C$3-2,M1683+1,(YEAR!$C$2+YEAR!$C$3-1)&amp;"       :="))</f>
        <v>1</v>
      </c>
      <c r="O1683">
        <f>IF(N1683&lt;1.1,N1683,IF(N1683&lt;YEAR!$C$2+YEAR!$C$3-2,N1683+1,(YEAR!$C$2+YEAR!$C$3-1)&amp;"       :="))</f>
        <v>1</v>
      </c>
      <c r="P1683">
        <f>IF(O1683&lt;1.1,O1683,IF(O1683&lt;YEAR!$C$2+YEAR!$C$3-2,O1683+1,(YEAR!$C$2+YEAR!$C$3-1)&amp;"       :="))</f>
        <v>1</v>
      </c>
      <c r="Q1683">
        <f>IF(P1683&lt;1.1,P1683,IF(P1683&lt;YEAR!$C$2+YEAR!$C$3-2,P1683+1,(YEAR!$C$2+YEAR!$C$3-1)&amp;"       :="))</f>
        <v>1</v>
      </c>
      <c r="R1683">
        <f>IF(Q1683&lt;1.1,Q1683,IF(Q1683&lt;YEAR!$C$2+YEAR!$C$3-2,Q1683+1,(YEAR!$C$2+YEAR!$C$3-1)&amp;"       :="))</f>
        <v>1</v>
      </c>
      <c r="S1683">
        <f>IF(R1683&lt;1.1,R1683,IF(R1683&lt;YEAR!$C$2+YEAR!$C$3-2,R1683+1,(YEAR!$C$2+YEAR!$C$3-1)&amp;"       :="))</f>
        <v>1</v>
      </c>
      <c r="T1683">
        <f>IF(S1683&lt;1.1,S1683,IF(S1683&lt;YEAR!$C$2+YEAR!$C$3-2,S1683+1,(YEAR!$C$2+YEAR!$C$3-1)&amp;"       :="))</f>
        <v>1</v>
      </c>
      <c r="U1683">
        <f>IF(T1683&lt;1.1,T1683,IF(T1683&lt;YEAR!$C$2+YEAR!$C$3-2,T1683+1,(YEAR!$C$2+YEAR!$C$3-1)&amp;"       :="))</f>
        <v>1</v>
      </c>
      <c r="V1683">
        <f>IF(U1683&lt;1.1,U1683,IF(U1683&lt;YEAR!$C$2+YEAR!$C$3-2,U1683+1,(YEAR!$C$2+YEAR!$C$3-1)&amp;"       :="))</f>
        <v>1</v>
      </c>
      <c r="W1683">
        <f>IF(V1683&lt;1.1,V1683,IF(V1683&lt;YEAR!$C$2+YEAR!$C$3-2,V1683+1,(YEAR!$C$2+YEAR!$C$3-1)&amp;"       :="))</f>
        <v>1</v>
      </c>
      <c r="X1683">
        <f>IF(W1683&lt;1.1,W1683,IF(W1683&lt;YEAR!$C$2+YEAR!$C$3-2,W1683+1,(YEAR!$C$2+YEAR!$C$3-1)&amp;"       :="))</f>
        <v>1</v>
      </c>
      <c r="Y1683">
        <f>IF(X1683&lt;1.1,X1683,IF(X1683&lt;YEAR!$C$2+YEAR!$C$3-2,X1683+1,(YEAR!$C$2+YEAR!$C$3-1)&amp;"       :="))</f>
        <v>1</v>
      </c>
      <c r="Z1683">
        <f>IF(Y1683&lt;1.1,Y1683,IF(Y1683&lt;YEAR!$C$2+YEAR!$C$3-2,Y1683+1,(YEAR!$C$2+YEAR!$C$3-1)&amp;"       :="))</f>
        <v>1</v>
      </c>
      <c r="AA1683">
        <f>IF(Z1683&lt;1.1,Z1683,IF(Z1683&lt;YEAR!$C$2+YEAR!$C$3-2,Z1683+1,(YEAR!$C$2+YEAR!$C$3-1)&amp;"       :="))</f>
        <v>1</v>
      </c>
      <c r="AB1683">
        <f>IF(AA1683&lt;1.1,AA1683,IF(AA1683&lt;YEAR!$C$2+YEAR!$C$3-2,AA1683+1,(YEAR!$C$2+YEAR!$C$3-1)&amp;"       :="))</f>
        <v>1</v>
      </c>
      <c r="AC1683">
        <f>IF(AB1683&lt;1.1,AB1683,IF(AB1683&lt;YEAR!$C$2+YEAR!$C$3-2,AB1683+1,(YEAR!$C$2+YEAR!$C$3-1)&amp;"       :="))</f>
        <v>1</v>
      </c>
      <c r="AD1683">
        <f>IF(AC1683&lt;1.1,AC1683,IF(AC1683&lt;YEAR!$C$2+YEAR!$C$3-2,AC1683+1,(YEAR!$C$2+YEAR!$C$3-1)&amp;"       :="))</f>
        <v>1</v>
      </c>
      <c r="AE1683">
        <f>IF(AD1683&lt;1.1,AD1683,IF(AD1683&lt;YEAR!$C$2+YEAR!$C$3-2,AD1683+1,(YEAR!$C$2+YEAR!$C$3-1)&amp;"       :="))</f>
        <v>1</v>
      </c>
      <c r="AF1683">
        <f>IF(AE1683&lt;1.1,AE1683,IF(AE1683&lt;YEAR!$C$2+YEAR!$C$3-2,AE1683+1,(YEAR!$C$2+YEAR!$C$3-1)&amp;"       :="))</f>
        <v>1</v>
      </c>
      <c r="AG1683">
        <f>IF(AF1683&lt;1.1,AF1683,IF(AF1683&lt;YEAR!$C$2+YEAR!$C$3-2,AF1683+1,(YEAR!$C$2+YEAR!$C$3-1)&amp;"       :="))</f>
        <v>1</v>
      </c>
      <c r="AH1683">
        <f>IF(AG1683&lt;1.1,AG1683,IF(AG1683&lt;YEAR!$C$2+YEAR!$C$3-2,AG1683+1,(YEAR!$C$2+YEAR!$C$3-1)&amp;"       :="))</f>
        <v>1</v>
      </c>
      <c r="AI1683">
        <f>IF(AH1683&lt;1.1,AH1683,IF(AH1683&lt;YEAR!$C$2+YEAR!$C$3-2,AH1683+1,(YEAR!$C$2+YEAR!$C$3-1)&amp;"       :="))</f>
        <v>1</v>
      </c>
      <c r="AJ1683">
        <f>IF(AI1683&lt;1.1,AI1683,IF(AI1683&lt;YEAR!$C$2+YEAR!$C$3-2,AI1683+1,(YEAR!$C$2+YEAR!$C$3-1)&amp;"       :="))</f>
        <v>1</v>
      </c>
    </row>
    <row r="1684" spans="1:36">
      <c r="A1684">
        <f t="shared" ca="1" si="125"/>
        <v>41</v>
      </c>
      <c r="B1684" t="s">
        <v>51</v>
      </c>
      <c r="C1684" t="str">
        <f ca="1">IF(D1684="",OFFSET(AvailabilityFactor!A$1,A1684,0),C1683)</f>
        <v>D2HLT0075</v>
      </c>
      <c r="D1684" t="str" cm="1">
        <f t="array" aca="1" ref="D1684" ca="1">IF(D1683="",TS_DRC!$P$5,OFFSET(TS_DRC!P$5,RIGHT(D1683,2),0,TRUE))</f>
        <v>TS40</v>
      </c>
      <c r="E1684" t="str">
        <f t="shared" ca="1" si="126"/>
        <v>TS40</v>
      </c>
      <c r="F1684">
        <f>[3]Scenarios!$H$7</f>
        <v>1</v>
      </c>
      <c r="G1684">
        <f>IF(F1684&lt;1.1,F1684,IF(F1684&lt;YEAR!$C$2+YEAR!$C$3-2,F1684+1,(YEAR!$C$2+YEAR!$C$3-1)&amp;"       :="))</f>
        <v>1</v>
      </c>
      <c r="H1684">
        <f>IF(G1684&lt;1.1,G1684,IF(G1684&lt;YEAR!$C$2+YEAR!$C$3-2,G1684+1,(YEAR!$C$2+YEAR!$C$3-1)&amp;"       :="))</f>
        <v>1</v>
      </c>
      <c r="I1684">
        <f>IF(H1684&lt;1.1,H1684,IF(H1684&lt;YEAR!$C$2+YEAR!$C$3-2,H1684+1,(YEAR!$C$2+YEAR!$C$3-1)&amp;"       :="))</f>
        <v>1</v>
      </c>
      <c r="J1684">
        <f>IF(I1684&lt;1.1,I1684,IF(I1684&lt;YEAR!$C$2+YEAR!$C$3-2,I1684+1,(YEAR!$C$2+YEAR!$C$3-1)&amp;"       :="))</f>
        <v>1</v>
      </c>
      <c r="K1684">
        <f>IF(J1684&lt;1.1,J1684,IF(J1684&lt;YEAR!$C$2+YEAR!$C$3-2,J1684+1,(YEAR!$C$2+YEAR!$C$3-1)&amp;"       :="))</f>
        <v>1</v>
      </c>
      <c r="L1684">
        <f>IF(K1684&lt;1.1,K1684,IF(K1684&lt;YEAR!$C$2+YEAR!$C$3-2,K1684+1,(YEAR!$C$2+YEAR!$C$3-1)&amp;"       :="))</f>
        <v>1</v>
      </c>
      <c r="M1684">
        <f>IF(L1684&lt;1.1,L1684,IF(L1684&lt;YEAR!$C$2+YEAR!$C$3-2,L1684+1,(YEAR!$C$2+YEAR!$C$3-1)&amp;"       :="))</f>
        <v>1</v>
      </c>
      <c r="N1684">
        <f>IF(M1684&lt;1.1,M1684,IF(M1684&lt;YEAR!$C$2+YEAR!$C$3-2,M1684+1,(YEAR!$C$2+YEAR!$C$3-1)&amp;"       :="))</f>
        <v>1</v>
      </c>
      <c r="O1684">
        <f>IF(N1684&lt;1.1,N1684,IF(N1684&lt;YEAR!$C$2+YEAR!$C$3-2,N1684+1,(YEAR!$C$2+YEAR!$C$3-1)&amp;"       :="))</f>
        <v>1</v>
      </c>
      <c r="P1684">
        <f>IF(O1684&lt;1.1,O1684,IF(O1684&lt;YEAR!$C$2+YEAR!$C$3-2,O1684+1,(YEAR!$C$2+YEAR!$C$3-1)&amp;"       :="))</f>
        <v>1</v>
      </c>
      <c r="Q1684">
        <f>IF(P1684&lt;1.1,P1684,IF(P1684&lt;YEAR!$C$2+YEAR!$C$3-2,P1684+1,(YEAR!$C$2+YEAR!$C$3-1)&amp;"       :="))</f>
        <v>1</v>
      </c>
      <c r="R1684">
        <f>IF(Q1684&lt;1.1,Q1684,IF(Q1684&lt;YEAR!$C$2+YEAR!$C$3-2,Q1684+1,(YEAR!$C$2+YEAR!$C$3-1)&amp;"       :="))</f>
        <v>1</v>
      </c>
      <c r="S1684">
        <f>IF(R1684&lt;1.1,R1684,IF(R1684&lt;YEAR!$C$2+YEAR!$C$3-2,R1684+1,(YEAR!$C$2+YEAR!$C$3-1)&amp;"       :="))</f>
        <v>1</v>
      </c>
      <c r="T1684">
        <f>IF(S1684&lt;1.1,S1684,IF(S1684&lt;YEAR!$C$2+YEAR!$C$3-2,S1684+1,(YEAR!$C$2+YEAR!$C$3-1)&amp;"       :="))</f>
        <v>1</v>
      </c>
      <c r="U1684">
        <f>IF(T1684&lt;1.1,T1684,IF(T1684&lt;YEAR!$C$2+YEAR!$C$3-2,T1684+1,(YEAR!$C$2+YEAR!$C$3-1)&amp;"       :="))</f>
        <v>1</v>
      </c>
      <c r="V1684">
        <f>IF(U1684&lt;1.1,U1684,IF(U1684&lt;YEAR!$C$2+YEAR!$C$3-2,U1684+1,(YEAR!$C$2+YEAR!$C$3-1)&amp;"       :="))</f>
        <v>1</v>
      </c>
      <c r="W1684">
        <f>IF(V1684&lt;1.1,V1684,IF(V1684&lt;YEAR!$C$2+YEAR!$C$3-2,V1684+1,(YEAR!$C$2+YEAR!$C$3-1)&amp;"       :="))</f>
        <v>1</v>
      </c>
      <c r="X1684">
        <f>IF(W1684&lt;1.1,W1684,IF(W1684&lt;YEAR!$C$2+YEAR!$C$3-2,W1684+1,(YEAR!$C$2+YEAR!$C$3-1)&amp;"       :="))</f>
        <v>1</v>
      </c>
      <c r="Y1684">
        <f>IF(X1684&lt;1.1,X1684,IF(X1684&lt;YEAR!$C$2+YEAR!$C$3-2,X1684+1,(YEAR!$C$2+YEAR!$C$3-1)&amp;"       :="))</f>
        <v>1</v>
      </c>
      <c r="Z1684">
        <f>IF(Y1684&lt;1.1,Y1684,IF(Y1684&lt;YEAR!$C$2+YEAR!$C$3-2,Y1684+1,(YEAR!$C$2+YEAR!$C$3-1)&amp;"       :="))</f>
        <v>1</v>
      </c>
      <c r="AA1684">
        <f>IF(Z1684&lt;1.1,Z1684,IF(Z1684&lt;YEAR!$C$2+YEAR!$C$3-2,Z1684+1,(YEAR!$C$2+YEAR!$C$3-1)&amp;"       :="))</f>
        <v>1</v>
      </c>
      <c r="AB1684">
        <f>IF(AA1684&lt;1.1,AA1684,IF(AA1684&lt;YEAR!$C$2+YEAR!$C$3-2,AA1684+1,(YEAR!$C$2+YEAR!$C$3-1)&amp;"       :="))</f>
        <v>1</v>
      </c>
      <c r="AC1684">
        <f>IF(AB1684&lt;1.1,AB1684,IF(AB1684&lt;YEAR!$C$2+YEAR!$C$3-2,AB1684+1,(YEAR!$C$2+YEAR!$C$3-1)&amp;"       :="))</f>
        <v>1</v>
      </c>
      <c r="AD1684">
        <f>IF(AC1684&lt;1.1,AC1684,IF(AC1684&lt;YEAR!$C$2+YEAR!$C$3-2,AC1684+1,(YEAR!$C$2+YEAR!$C$3-1)&amp;"       :="))</f>
        <v>1</v>
      </c>
      <c r="AE1684">
        <f>IF(AD1684&lt;1.1,AD1684,IF(AD1684&lt;YEAR!$C$2+YEAR!$C$3-2,AD1684+1,(YEAR!$C$2+YEAR!$C$3-1)&amp;"       :="))</f>
        <v>1</v>
      </c>
      <c r="AF1684">
        <f>IF(AE1684&lt;1.1,AE1684,IF(AE1684&lt;YEAR!$C$2+YEAR!$C$3-2,AE1684+1,(YEAR!$C$2+YEAR!$C$3-1)&amp;"       :="))</f>
        <v>1</v>
      </c>
      <c r="AG1684">
        <f>IF(AF1684&lt;1.1,AF1684,IF(AF1684&lt;YEAR!$C$2+YEAR!$C$3-2,AF1684+1,(YEAR!$C$2+YEAR!$C$3-1)&amp;"       :="))</f>
        <v>1</v>
      </c>
      <c r="AH1684">
        <f>IF(AG1684&lt;1.1,AG1684,IF(AG1684&lt;YEAR!$C$2+YEAR!$C$3-2,AG1684+1,(YEAR!$C$2+YEAR!$C$3-1)&amp;"       :="))</f>
        <v>1</v>
      </c>
      <c r="AI1684">
        <f>IF(AH1684&lt;1.1,AH1684,IF(AH1684&lt;YEAR!$C$2+YEAR!$C$3-2,AH1684+1,(YEAR!$C$2+YEAR!$C$3-1)&amp;"       :="))</f>
        <v>1</v>
      </c>
      <c r="AJ1684">
        <f>IF(AI1684&lt;1.1,AI1684,IF(AI1684&lt;YEAR!$C$2+YEAR!$C$3-2,AI1684+1,(YEAR!$C$2+YEAR!$C$3-1)&amp;"       :="))</f>
        <v>1</v>
      </c>
    </row>
    <row r="1685" spans="1:36">
      <c r="A1685">
        <f t="shared" ca="1" si="125"/>
        <v>42</v>
      </c>
      <c r="B1685" t="s">
        <v>51</v>
      </c>
      <c r="C1685" t="str">
        <f ca="1">IF(D1685="",OFFSET(AvailabilityFactor!A$1,A1685,0),C1684)</f>
        <v>D2HLT0084</v>
      </c>
      <c r="D1685" t="str" cm="1">
        <f t="array" aca="1" ref="D1685" ca="1">IF(D1684="",TS_DRC!$P$5,OFFSET(TS_DRC!P$5,RIGHT(D1684,2),0,TRUE))</f>
        <v/>
      </c>
      <c r="E1685" t="str">
        <f t="shared" ca="1" si="126"/>
        <v xml:space="preserve">[DRC,D2HLT0084,*,*]          :         </v>
      </c>
      <c r="F1685">
        <f>IF($D1931="",YEAR!C$2,1)</f>
        <v>2020</v>
      </c>
      <c r="G1685">
        <f>IF(F1685&lt;1.1,F1685,IF(F1685&lt;YEAR!$C$2+YEAR!$C$3-2,F1685+1,(YEAR!$C$2+YEAR!$C$3-1)&amp;"       :="))</f>
        <v>2021</v>
      </c>
      <c r="H1685">
        <f>IF(G1685&lt;1.1,G1685,IF(G1685&lt;YEAR!$C$2+YEAR!$C$3-2,G1685+1,(YEAR!$C$2+YEAR!$C$3-1)&amp;"       :="))</f>
        <v>2022</v>
      </c>
      <c r="I1685">
        <f>IF(H1685&lt;1.1,H1685,IF(H1685&lt;YEAR!$C$2+YEAR!$C$3-2,H1685+1,(YEAR!$C$2+YEAR!$C$3-1)&amp;"       :="))</f>
        <v>2023</v>
      </c>
      <c r="J1685">
        <f>IF(I1685&lt;1.1,I1685,IF(I1685&lt;YEAR!$C$2+YEAR!$C$3-2,I1685+1,(YEAR!$C$2+YEAR!$C$3-1)&amp;"       :="))</f>
        <v>2024</v>
      </c>
      <c r="K1685">
        <f>IF(J1685&lt;1.1,J1685,IF(J1685&lt;YEAR!$C$2+YEAR!$C$3-2,J1685+1,(YEAR!$C$2+YEAR!$C$3-1)&amp;"       :="))</f>
        <v>2025</v>
      </c>
      <c r="L1685">
        <f>IF(K1685&lt;1.1,K1685,IF(K1685&lt;YEAR!$C$2+YEAR!$C$3-2,K1685+1,(YEAR!$C$2+YEAR!$C$3-1)&amp;"       :="))</f>
        <v>2026</v>
      </c>
      <c r="M1685">
        <f>IF(L1685&lt;1.1,L1685,IF(L1685&lt;YEAR!$C$2+YEAR!$C$3-2,L1685+1,(YEAR!$C$2+YEAR!$C$3-1)&amp;"       :="))</f>
        <v>2027</v>
      </c>
      <c r="N1685">
        <f>IF(M1685&lt;1.1,M1685,IF(M1685&lt;YEAR!$C$2+YEAR!$C$3-2,M1685+1,(YEAR!$C$2+YEAR!$C$3-1)&amp;"       :="))</f>
        <v>2028</v>
      </c>
      <c r="O1685">
        <f>IF(N1685&lt;1.1,N1685,IF(N1685&lt;YEAR!$C$2+YEAR!$C$3-2,N1685+1,(YEAR!$C$2+YEAR!$C$3-1)&amp;"       :="))</f>
        <v>2029</v>
      </c>
      <c r="P1685">
        <f>IF(O1685&lt;1.1,O1685,IF(O1685&lt;YEAR!$C$2+YEAR!$C$3-2,O1685+1,(YEAR!$C$2+YEAR!$C$3-1)&amp;"       :="))</f>
        <v>2030</v>
      </c>
      <c r="Q1685">
        <f>IF(P1685&lt;1.1,P1685,IF(P1685&lt;YEAR!$C$2+YEAR!$C$3-2,P1685+1,(YEAR!$C$2+YEAR!$C$3-1)&amp;"       :="))</f>
        <v>2031</v>
      </c>
      <c r="R1685">
        <f>IF(Q1685&lt;1.1,Q1685,IF(Q1685&lt;YEAR!$C$2+YEAR!$C$3-2,Q1685+1,(YEAR!$C$2+YEAR!$C$3-1)&amp;"       :="))</f>
        <v>2032</v>
      </c>
      <c r="S1685">
        <f>IF(R1685&lt;1.1,R1685,IF(R1685&lt;YEAR!$C$2+YEAR!$C$3-2,R1685+1,(YEAR!$C$2+YEAR!$C$3-1)&amp;"       :="))</f>
        <v>2033</v>
      </c>
      <c r="T1685">
        <f>IF(S1685&lt;1.1,S1685,IF(S1685&lt;YEAR!$C$2+YEAR!$C$3-2,S1685+1,(YEAR!$C$2+YEAR!$C$3-1)&amp;"       :="))</f>
        <v>2034</v>
      </c>
      <c r="U1685">
        <f>IF(T1685&lt;1.1,T1685,IF(T1685&lt;YEAR!$C$2+YEAR!$C$3-2,T1685+1,(YEAR!$C$2+YEAR!$C$3-1)&amp;"       :="))</f>
        <v>2035</v>
      </c>
      <c r="V1685">
        <f>IF(U1685&lt;1.1,U1685,IF(U1685&lt;YEAR!$C$2+YEAR!$C$3-2,U1685+1,(YEAR!$C$2+YEAR!$C$3-1)&amp;"       :="))</f>
        <v>2036</v>
      </c>
      <c r="W1685">
        <f>IF(V1685&lt;1.1,V1685,IF(V1685&lt;YEAR!$C$2+YEAR!$C$3-2,V1685+1,(YEAR!$C$2+YEAR!$C$3-1)&amp;"       :="))</f>
        <v>2037</v>
      </c>
      <c r="X1685">
        <f>IF(W1685&lt;1.1,W1685,IF(W1685&lt;YEAR!$C$2+YEAR!$C$3-2,W1685+1,(YEAR!$C$2+YEAR!$C$3-1)&amp;"       :="))</f>
        <v>2038</v>
      </c>
      <c r="Y1685">
        <f>IF(X1685&lt;1.1,X1685,IF(X1685&lt;YEAR!$C$2+YEAR!$C$3-2,X1685+1,(YEAR!$C$2+YEAR!$C$3-1)&amp;"       :="))</f>
        <v>2039</v>
      </c>
      <c r="Z1685">
        <f>IF(Y1685&lt;1.1,Y1685,IF(Y1685&lt;YEAR!$C$2+YEAR!$C$3-2,Y1685+1,(YEAR!$C$2+YEAR!$C$3-1)&amp;"       :="))</f>
        <v>2040</v>
      </c>
      <c r="AA1685">
        <f>IF(Z1685&lt;1.1,Z1685,IF(Z1685&lt;YEAR!$C$2+YEAR!$C$3-2,Z1685+1,(YEAR!$C$2+YEAR!$C$3-1)&amp;"       :="))</f>
        <v>2041</v>
      </c>
      <c r="AB1685">
        <f>IF(AA1685&lt;1.1,AA1685,IF(AA1685&lt;YEAR!$C$2+YEAR!$C$3-2,AA1685+1,(YEAR!$C$2+YEAR!$C$3-1)&amp;"       :="))</f>
        <v>2042</v>
      </c>
      <c r="AC1685">
        <f>IF(AB1685&lt;1.1,AB1685,IF(AB1685&lt;YEAR!$C$2+YEAR!$C$3-2,AB1685+1,(YEAR!$C$2+YEAR!$C$3-1)&amp;"       :="))</f>
        <v>2043</v>
      </c>
      <c r="AD1685">
        <f>IF(AC1685&lt;1.1,AC1685,IF(AC1685&lt;YEAR!$C$2+YEAR!$C$3-2,AC1685+1,(YEAR!$C$2+YEAR!$C$3-1)&amp;"       :="))</f>
        <v>2044</v>
      </c>
      <c r="AE1685">
        <f>IF(AD1685&lt;1.1,AD1685,IF(AD1685&lt;YEAR!$C$2+YEAR!$C$3-2,AD1685+1,(YEAR!$C$2+YEAR!$C$3-1)&amp;"       :="))</f>
        <v>2045</v>
      </c>
      <c r="AF1685">
        <f>IF(AE1685&lt;1.1,AE1685,IF(AE1685&lt;YEAR!$C$2+YEAR!$C$3-2,AE1685+1,(YEAR!$C$2+YEAR!$C$3-1)&amp;"       :="))</f>
        <v>2046</v>
      </c>
      <c r="AG1685">
        <f>IF(AF1685&lt;1.1,AF1685,IF(AF1685&lt;YEAR!$C$2+YEAR!$C$3-2,AF1685+1,(YEAR!$C$2+YEAR!$C$3-1)&amp;"       :="))</f>
        <v>2047</v>
      </c>
      <c r="AH1685">
        <f>IF(AG1685&lt;1.1,AG1685,IF(AG1685&lt;YEAR!$C$2+YEAR!$C$3-2,AG1685+1,(YEAR!$C$2+YEAR!$C$3-1)&amp;"       :="))</f>
        <v>2048</v>
      </c>
      <c r="AI1685">
        <f>IF(AH1685&lt;1.1,AH1685,IF(AH1685&lt;YEAR!$C$2+YEAR!$C$3-2,AH1685+1,(YEAR!$C$2+YEAR!$C$3-1)&amp;"       :="))</f>
        <v>2049</v>
      </c>
      <c r="AJ1685" t="str">
        <f>IF(AI1685&lt;1.1,AI1685,IF(AI1685&lt;YEAR!$C$2+YEAR!$C$3-2,AI1685+1,(YEAR!$C$2+YEAR!$C$3-1)&amp;"       :="))</f>
        <v>2050       :=</v>
      </c>
    </row>
    <row r="1686" spans="1:36">
      <c r="A1686">
        <f t="shared" ca="1" si="124"/>
        <v>42</v>
      </c>
      <c r="B1686" t="s">
        <v>51</v>
      </c>
      <c r="C1686" t="str">
        <f ca="1">IF(D1686="",OFFSET(AvailabilityFactor!A$1,A1686,0),C1685)</f>
        <v>D2HLT0084</v>
      </c>
      <c r="D1686" t="str" cm="1">
        <f t="array" aca="1" ref="D1686" ca="1">IF(D1685="",TS_DRC!$P$5,OFFSET(TS_DRC!P$5,RIGHT(D1685,2),0,TRUE))</f>
        <v>TS01</v>
      </c>
      <c r="E1686" t="str">
        <f t="shared" ca="1" si="123"/>
        <v>TS01</v>
      </c>
      <c r="F1686">
        <f>[3]Scenarios!$H$7</f>
        <v>1</v>
      </c>
      <c r="G1686">
        <f>IF(F1686&lt;1.1,F1686,IF(F1686&lt;YEAR!$C$2+YEAR!$C$3-2,F1686+1,(YEAR!$C$2+YEAR!$C$3-1)&amp;"       :="))</f>
        <v>1</v>
      </c>
      <c r="H1686">
        <f>IF(G1686&lt;1.1,G1686,IF(G1686&lt;YEAR!$C$2+YEAR!$C$3-2,G1686+1,(YEAR!$C$2+YEAR!$C$3-1)&amp;"       :="))</f>
        <v>1</v>
      </c>
      <c r="I1686">
        <f>IF(H1686&lt;1.1,H1686,IF(H1686&lt;YEAR!$C$2+YEAR!$C$3-2,H1686+1,(YEAR!$C$2+YEAR!$C$3-1)&amp;"       :="))</f>
        <v>1</v>
      </c>
      <c r="J1686">
        <f>IF(I1686&lt;1.1,I1686,IF(I1686&lt;YEAR!$C$2+YEAR!$C$3-2,I1686+1,(YEAR!$C$2+YEAR!$C$3-1)&amp;"       :="))</f>
        <v>1</v>
      </c>
      <c r="K1686">
        <f>IF(J1686&lt;1.1,J1686,IF(J1686&lt;YEAR!$C$2+YEAR!$C$3-2,J1686+1,(YEAR!$C$2+YEAR!$C$3-1)&amp;"       :="))</f>
        <v>1</v>
      </c>
      <c r="L1686">
        <f>IF(K1686&lt;1.1,K1686,IF(K1686&lt;YEAR!$C$2+YEAR!$C$3-2,K1686+1,(YEAR!$C$2+YEAR!$C$3-1)&amp;"       :="))</f>
        <v>1</v>
      </c>
      <c r="M1686">
        <f>IF(L1686&lt;1.1,L1686,IF(L1686&lt;YEAR!$C$2+YEAR!$C$3-2,L1686+1,(YEAR!$C$2+YEAR!$C$3-1)&amp;"       :="))</f>
        <v>1</v>
      </c>
      <c r="N1686">
        <f>IF(M1686&lt;1.1,M1686,IF(M1686&lt;YEAR!$C$2+YEAR!$C$3-2,M1686+1,(YEAR!$C$2+YEAR!$C$3-1)&amp;"       :="))</f>
        <v>1</v>
      </c>
      <c r="O1686">
        <f>IF(N1686&lt;1.1,N1686,IF(N1686&lt;YEAR!$C$2+YEAR!$C$3-2,N1686+1,(YEAR!$C$2+YEAR!$C$3-1)&amp;"       :="))</f>
        <v>1</v>
      </c>
      <c r="P1686">
        <f>IF(O1686&lt;1.1,O1686,IF(O1686&lt;YEAR!$C$2+YEAR!$C$3-2,O1686+1,(YEAR!$C$2+YEAR!$C$3-1)&amp;"       :="))</f>
        <v>1</v>
      </c>
      <c r="Q1686">
        <f>IF(P1686&lt;1.1,P1686,IF(P1686&lt;YEAR!$C$2+YEAR!$C$3-2,P1686+1,(YEAR!$C$2+YEAR!$C$3-1)&amp;"       :="))</f>
        <v>1</v>
      </c>
      <c r="R1686">
        <f>IF(Q1686&lt;1.1,Q1686,IF(Q1686&lt;YEAR!$C$2+YEAR!$C$3-2,Q1686+1,(YEAR!$C$2+YEAR!$C$3-1)&amp;"       :="))</f>
        <v>1</v>
      </c>
      <c r="S1686">
        <f>IF(R1686&lt;1.1,R1686,IF(R1686&lt;YEAR!$C$2+YEAR!$C$3-2,R1686+1,(YEAR!$C$2+YEAR!$C$3-1)&amp;"       :="))</f>
        <v>1</v>
      </c>
      <c r="T1686">
        <f>IF(S1686&lt;1.1,S1686,IF(S1686&lt;YEAR!$C$2+YEAR!$C$3-2,S1686+1,(YEAR!$C$2+YEAR!$C$3-1)&amp;"       :="))</f>
        <v>1</v>
      </c>
      <c r="U1686">
        <f>IF(T1686&lt;1.1,T1686,IF(T1686&lt;YEAR!$C$2+YEAR!$C$3-2,T1686+1,(YEAR!$C$2+YEAR!$C$3-1)&amp;"       :="))</f>
        <v>1</v>
      </c>
      <c r="V1686">
        <f>IF(U1686&lt;1.1,U1686,IF(U1686&lt;YEAR!$C$2+YEAR!$C$3-2,U1686+1,(YEAR!$C$2+YEAR!$C$3-1)&amp;"       :="))</f>
        <v>1</v>
      </c>
      <c r="W1686">
        <f>IF(V1686&lt;1.1,V1686,IF(V1686&lt;YEAR!$C$2+YEAR!$C$3-2,V1686+1,(YEAR!$C$2+YEAR!$C$3-1)&amp;"       :="))</f>
        <v>1</v>
      </c>
      <c r="X1686">
        <f>IF(W1686&lt;1.1,W1686,IF(W1686&lt;YEAR!$C$2+YEAR!$C$3-2,W1686+1,(YEAR!$C$2+YEAR!$C$3-1)&amp;"       :="))</f>
        <v>1</v>
      </c>
      <c r="Y1686">
        <f>IF(X1686&lt;1.1,X1686,IF(X1686&lt;YEAR!$C$2+YEAR!$C$3-2,X1686+1,(YEAR!$C$2+YEAR!$C$3-1)&amp;"       :="))</f>
        <v>1</v>
      </c>
      <c r="Z1686">
        <f>IF(Y1686&lt;1.1,Y1686,IF(Y1686&lt;YEAR!$C$2+YEAR!$C$3-2,Y1686+1,(YEAR!$C$2+YEAR!$C$3-1)&amp;"       :="))</f>
        <v>1</v>
      </c>
      <c r="AA1686">
        <f>IF(Z1686&lt;1.1,Z1686,IF(Z1686&lt;YEAR!$C$2+YEAR!$C$3-2,Z1686+1,(YEAR!$C$2+YEAR!$C$3-1)&amp;"       :="))</f>
        <v>1</v>
      </c>
      <c r="AB1686">
        <f>IF(AA1686&lt;1.1,AA1686,IF(AA1686&lt;YEAR!$C$2+YEAR!$C$3-2,AA1686+1,(YEAR!$C$2+YEAR!$C$3-1)&amp;"       :="))</f>
        <v>1</v>
      </c>
      <c r="AC1686">
        <f>IF(AB1686&lt;1.1,AB1686,IF(AB1686&lt;YEAR!$C$2+YEAR!$C$3-2,AB1686+1,(YEAR!$C$2+YEAR!$C$3-1)&amp;"       :="))</f>
        <v>1</v>
      </c>
      <c r="AD1686">
        <f>IF(AC1686&lt;1.1,AC1686,IF(AC1686&lt;YEAR!$C$2+YEAR!$C$3-2,AC1686+1,(YEAR!$C$2+YEAR!$C$3-1)&amp;"       :="))</f>
        <v>1</v>
      </c>
      <c r="AE1686">
        <f>IF(AD1686&lt;1.1,AD1686,IF(AD1686&lt;YEAR!$C$2+YEAR!$C$3-2,AD1686+1,(YEAR!$C$2+YEAR!$C$3-1)&amp;"       :="))</f>
        <v>1</v>
      </c>
      <c r="AF1686">
        <f>IF(AE1686&lt;1.1,AE1686,IF(AE1686&lt;YEAR!$C$2+YEAR!$C$3-2,AE1686+1,(YEAR!$C$2+YEAR!$C$3-1)&amp;"       :="))</f>
        <v>1</v>
      </c>
      <c r="AG1686">
        <f>IF(AF1686&lt;1.1,AF1686,IF(AF1686&lt;YEAR!$C$2+YEAR!$C$3-2,AF1686+1,(YEAR!$C$2+YEAR!$C$3-1)&amp;"       :="))</f>
        <v>1</v>
      </c>
      <c r="AH1686">
        <f>IF(AG1686&lt;1.1,AG1686,IF(AG1686&lt;YEAR!$C$2+YEAR!$C$3-2,AG1686+1,(YEAR!$C$2+YEAR!$C$3-1)&amp;"       :="))</f>
        <v>1</v>
      </c>
      <c r="AI1686">
        <f>IF(AH1686&lt;1.1,AH1686,IF(AH1686&lt;YEAR!$C$2+YEAR!$C$3-2,AH1686+1,(YEAR!$C$2+YEAR!$C$3-1)&amp;"       :="))</f>
        <v>1</v>
      </c>
      <c r="AJ1686">
        <f>IF(AI1686&lt;1.1,AI1686,IF(AI1686&lt;YEAR!$C$2+YEAR!$C$3-2,AI1686+1,(YEAR!$C$2+YEAR!$C$3-1)&amp;"       :="))</f>
        <v>1</v>
      </c>
    </row>
    <row r="1687" spans="1:36">
      <c r="A1687">
        <f t="shared" ca="1" si="124"/>
        <v>42</v>
      </c>
      <c r="B1687" t="s">
        <v>51</v>
      </c>
      <c r="C1687" t="str">
        <f ca="1">IF(D1687="",OFFSET(AvailabilityFactor!A$1,A1687,0),C1686)</f>
        <v>D2HLT0084</v>
      </c>
      <c r="D1687" t="str" cm="1">
        <f t="array" aca="1" ref="D1687" ca="1">IF(D1686="",TS_DRC!$P$5,OFFSET(TS_DRC!P$5,RIGHT(D1686,2),0,TRUE))</f>
        <v>TS02</v>
      </c>
      <c r="E1687" t="str">
        <f t="shared" ca="1" si="123"/>
        <v>TS02</v>
      </c>
      <c r="F1687">
        <f>[3]Scenarios!$H$7</f>
        <v>1</v>
      </c>
      <c r="G1687">
        <f>IF(F1687&lt;1.1,F1687,IF(F1687&lt;YEAR!$C$2+YEAR!$C$3-2,F1687+1,(YEAR!$C$2+YEAR!$C$3-1)&amp;"       :="))</f>
        <v>1</v>
      </c>
      <c r="H1687">
        <f>IF(G1687&lt;1.1,G1687,IF(G1687&lt;YEAR!$C$2+YEAR!$C$3-2,G1687+1,(YEAR!$C$2+YEAR!$C$3-1)&amp;"       :="))</f>
        <v>1</v>
      </c>
      <c r="I1687">
        <f>IF(H1687&lt;1.1,H1687,IF(H1687&lt;YEAR!$C$2+YEAR!$C$3-2,H1687+1,(YEAR!$C$2+YEAR!$C$3-1)&amp;"       :="))</f>
        <v>1</v>
      </c>
      <c r="J1687">
        <f>IF(I1687&lt;1.1,I1687,IF(I1687&lt;YEAR!$C$2+YEAR!$C$3-2,I1687+1,(YEAR!$C$2+YEAR!$C$3-1)&amp;"       :="))</f>
        <v>1</v>
      </c>
      <c r="K1687">
        <f>IF(J1687&lt;1.1,J1687,IF(J1687&lt;YEAR!$C$2+YEAR!$C$3-2,J1687+1,(YEAR!$C$2+YEAR!$C$3-1)&amp;"       :="))</f>
        <v>1</v>
      </c>
      <c r="L1687">
        <f>IF(K1687&lt;1.1,K1687,IF(K1687&lt;YEAR!$C$2+YEAR!$C$3-2,K1687+1,(YEAR!$C$2+YEAR!$C$3-1)&amp;"       :="))</f>
        <v>1</v>
      </c>
      <c r="M1687">
        <f>IF(L1687&lt;1.1,L1687,IF(L1687&lt;YEAR!$C$2+YEAR!$C$3-2,L1687+1,(YEAR!$C$2+YEAR!$C$3-1)&amp;"       :="))</f>
        <v>1</v>
      </c>
      <c r="N1687">
        <f>IF(M1687&lt;1.1,M1687,IF(M1687&lt;YEAR!$C$2+YEAR!$C$3-2,M1687+1,(YEAR!$C$2+YEAR!$C$3-1)&amp;"       :="))</f>
        <v>1</v>
      </c>
      <c r="O1687">
        <f>IF(N1687&lt;1.1,N1687,IF(N1687&lt;YEAR!$C$2+YEAR!$C$3-2,N1687+1,(YEAR!$C$2+YEAR!$C$3-1)&amp;"       :="))</f>
        <v>1</v>
      </c>
      <c r="P1687">
        <f>IF(O1687&lt;1.1,O1687,IF(O1687&lt;YEAR!$C$2+YEAR!$C$3-2,O1687+1,(YEAR!$C$2+YEAR!$C$3-1)&amp;"       :="))</f>
        <v>1</v>
      </c>
      <c r="Q1687">
        <f>IF(P1687&lt;1.1,P1687,IF(P1687&lt;YEAR!$C$2+YEAR!$C$3-2,P1687+1,(YEAR!$C$2+YEAR!$C$3-1)&amp;"       :="))</f>
        <v>1</v>
      </c>
      <c r="R1687">
        <f>IF(Q1687&lt;1.1,Q1687,IF(Q1687&lt;YEAR!$C$2+YEAR!$C$3-2,Q1687+1,(YEAR!$C$2+YEAR!$C$3-1)&amp;"       :="))</f>
        <v>1</v>
      </c>
      <c r="S1687">
        <f>IF(R1687&lt;1.1,R1687,IF(R1687&lt;YEAR!$C$2+YEAR!$C$3-2,R1687+1,(YEAR!$C$2+YEAR!$C$3-1)&amp;"       :="))</f>
        <v>1</v>
      </c>
      <c r="T1687">
        <f>IF(S1687&lt;1.1,S1687,IF(S1687&lt;YEAR!$C$2+YEAR!$C$3-2,S1687+1,(YEAR!$C$2+YEAR!$C$3-1)&amp;"       :="))</f>
        <v>1</v>
      </c>
      <c r="U1687">
        <f>IF(T1687&lt;1.1,T1687,IF(T1687&lt;YEAR!$C$2+YEAR!$C$3-2,T1687+1,(YEAR!$C$2+YEAR!$C$3-1)&amp;"       :="))</f>
        <v>1</v>
      </c>
      <c r="V1687">
        <f>IF(U1687&lt;1.1,U1687,IF(U1687&lt;YEAR!$C$2+YEAR!$C$3-2,U1687+1,(YEAR!$C$2+YEAR!$C$3-1)&amp;"       :="))</f>
        <v>1</v>
      </c>
      <c r="W1687">
        <f>IF(V1687&lt;1.1,V1687,IF(V1687&lt;YEAR!$C$2+YEAR!$C$3-2,V1687+1,(YEAR!$C$2+YEAR!$C$3-1)&amp;"       :="))</f>
        <v>1</v>
      </c>
      <c r="X1687">
        <f>IF(W1687&lt;1.1,W1687,IF(W1687&lt;YEAR!$C$2+YEAR!$C$3-2,W1687+1,(YEAR!$C$2+YEAR!$C$3-1)&amp;"       :="))</f>
        <v>1</v>
      </c>
      <c r="Y1687">
        <f>IF(X1687&lt;1.1,X1687,IF(X1687&lt;YEAR!$C$2+YEAR!$C$3-2,X1687+1,(YEAR!$C$2+YEAR!$C$3-1)&amp;"       :="))</f>
        <v>1</v>
      </c>
      <c r="Z1687">
        <f>IF(Y1687&lt;1.1,Y1687,IF(Y1687&lt;YEAR!$C$2+YEAR!$C$3-2,Y1687+1,(YEAR!$C$2+YEAR!$C$3-1)&amp;"       :="))</f>
        <v>1</v>
      </c>
      <c r="AA1687">
        <f>IF(Z1687&lt;1.1,Z1687,IF(Z1687&lt;YEAR!$C$2+YEAR!$C$3-2,Z1687+1,(YEAR!$C$2+YEAR!$C$3-1)&amp;"       :="))</f>
        <v>1</v>
      </c>
      <c r="AB1687">
        <f>IF(AA1687&lt;1.1,AA1687,IF(AA1687&lt;YEAR!$C$2+YEAR!$C$3-2,AA1687+1,(YEAR!$C$2+YEAR!$C$3-1)&amp;"       :="))</f>
        <v>1</v>
      </c>
      <c r="AC1687">
        <f>IF(AB1687&lt;1.1,AB1687,IF(AB1687&lt;YEAR!$C$2+YEAR!$C$3-2,AB1687+1,(YEAR!$C$2+YEAR!$C$3-1)&amp;"       :="))</f>
        <v>1</v>
      </c>
      <c r="AD1687">
        <f>IF(AC1687&lt;1.1,AC1687,IF(AC1687&lt;YEAR!$C$2+YEAR!$C$3-2,AC1687+1,(YEAR!$C$2+YEAR!$C$3-1)&amp;"       :="))</f>
        <v>1</v>
      </c>
      <c r="AE1687">
        <f>IF(AD1687&lt;1.1,AD1687,IF(AD1687&lt;YEAR!$C$2+YEAR!$C$3-2,AD1687+1,(YEAR!$C$2+YEAR!$C$3-1)&amp;"       :="))</f>
        <v>1</v>
      </c>
      <c r="AF1687">
        <f>IF(AE1687&lt;1.1,AE1687,IF(AE1687&lt;YEAR!$C$2+YEAR!$C$3-2,AE1687+1,(YEAR!$C$2+YEAR!$C$3-1)&amp;"       :="))</f>
        <v>1</v>
      </c>
      <c r="AG1687">
        <f>IF(AF1687&lt;1.1,AF1687,IF(AF1687&lt;YEAR!$C$2+YEAR!$C$3-2,AF1687+1,(YEAR!$C$2+YEAR!$C$3-1)&amp;"       :="))</f>
        <v>1</v>
      </c>
      <c r="AH1687">
        <f>IF(AG1687&lt;1.1,AG1687,IF(AG1687&lt;YEAR!$C$2+YEAR!$C$3-2,AG1687+1,(YEAR!$C$2+YEAR!$C$3-1)&amp;"       :="))</f>
        <v>1</v>
      </c>
      <c r="AI1687">
        <f>IF(AH1687&lt;1.1,AH1687,IF(AH1687&lt;YEAR!$C$2+YEAR!$C$3-2,AH1687+1,(YEAR!$C$2+YEAR!$C$3-1)&amp;"       :="))</f>
        <v>1</v>
      </c>
      <c r="AJ1687">
        <f>IF(AI1687&lt;1.1,AI1687,IF(AI1687&lt;YEAR!$C$2+YEAR!$C$3-2,AI1687+1,(YEAR!$C$2+YEAR!$C$3-1)&amp;"       :="))</f>
        <v>1</v>
      </c>
    </row>
    <row r="1688" spans="1:36">
      <c r="A1688">
        <f t="shared" ca="1" si="124"/>
        <v>42</v>
      </c>
      <c r="B1688" t="s">
        <v>51</v>
      </c>
      <c r="C1688" t="str">
        <f ca="1">IF(D1688="",OFFSET(AvailabilityFactor!A$1,A1688,0),C1687)</f>
        <v>D2HLT0084</v>
      </c>
      <c r="D1688" t="str" cm="1">
        <f t="array" aca="1" ref="D1688" ca="1">IF(D1687="",TS_DRC!$P$5,OFFSET(TS_DRC!P$5,RIGHT(D1687,2),0,TRUE))</f>
        <v>TS03</v>
      </c>
      <c r="E1688" t="str">
        <f t="shared" ca="1" si="123"/>
        <v>TS03</v>
      </c>
      <c r="F1688">
        <f>[3]Scenarios!$H$7</f>
        <v>1</v>
      </c>
      <c r="G1688">
        <f>IF(F1688&lt;1.1,F1688,IF(F1688&lt;YEAR!$C$2+YEAR!$C$3-2,F1688+1,(YEAR!$C$2+YEAR!$C$3-1)&amp;"       :="))</f>
        <v>1</v>
      </c>
      <c r="H1688">
        <f>IF(G1688&lt;1.1,G1688,IF(G1688&lt;YEAR!$C$2+YEAR!$C$3-2,G1688+1,(YEAR!$C$2+YEAR!$C$3-1)&amp;"       :="))</f>
        <v>1</v>
      </c>
      <c r="I1688">
        <f>IF(H1688&lt;1.1,H1688,IF(H1688&lt;YEAR!$C$2+YEAR!$C$3-2,H1688+1,(YEAR!$C$2+YEAR!$C$3-1)&amp;"       :="))</f>
        <v>1</v>
      </c>
      <c r="J1688">
        <f>IF(I1688&lt;1.1,I1688,IF(I1688&lt;YEAR!$C$2+YEAR!$C$3-2,I1688+1,(YEAR!$C$2+YEAR!$C$3-1)&amp;"       :="))</f>
        <v>1</v>
      </c>
      <c r="K1688">
        <f>IF(J1688&lt;1.1,J1688,IF(J1688&lt;YEAR!$C$2+YEAR!$C$3-2,J1688+1,(YEAR!$C$2+YEAR!$C$3-1)&amp;"       :="))</f>
        <v>1</v>
      </c>
      <c r="L1688">
        <f>IF(K1688&lt;1.1,K1688,IF(K1688&lt;YEAR!$C$2+YEAR!$C$3-2,K1688+1,(YEAR!$C$2+YEAR!$C$3-1)&amp;"       :="))</f>
        <v>1</v>
      </c>
      <c r="M1688">
        <f>IF(L1688&lt;1.1,L1688,IF(L1688&lt;YEAR!$C$2+YEAR!$C$3-2,L1688+1,(YEAR!$C$2+YEAR!$C$3-1)&amp;"       :="))</f>
        <v>1</v>
      </c>
      <c r="N1688">
        <f>IF(M1688&lt;1.1,M1688,IF(M1688&lt;YEAR!$C$2+YEAR!$C$3-2,M1688+1,(YEAR!$C$2+YEAR!$C$3-1)&amp;"       :="))</f>
        <v>1</v>
      </c>
      <c r="O1688">
        <f>IF(N1688&lt;1.1,N1688,IF(N1688&lt;YEAR!$C$2+YEAR!$C$3-2,N1688+1,(YEAR!$C$2+YEAR!$C$3-1)&amp;"       :="))</f>
        <v>1</v>
      </c>
      <c r="P1688">
        <f>IF(O1688&lt;1.1,O1688,IF(O1688&lt;YEAR!$C$2+YEAR!$C$3-2,O1688+1,(YEAR!$C$2+YEAR!$C$3-1)&amp;"       :="))</f>
        <v>1</v>
      </c>
      <c r="Q1688">
        <f>IF(P1688&lt;1.1,P1688,IF(P1688&lt;YEAR!$C$2+YEAR!$C$3-2,P1688+1,(YEAR!$C$2+YEAR!$C$3-1)&amp;"       :="))</f>
        <v>1</v>
      </c>
      <c r="R1688">
        <f>IF(Q1688&lt;1.1,Q1688,IF(Q1688&lt;YEAR!$C$2+YEAR!$C$3-2,Q1688+1,(YEAR!$C$2+YEAR!$C$3-1)&amp;"       :="))</f>
        <v>1</v>
      </c>
      <c r="S1688">
        <f>IF(R1688&lt;1.1,R1688,IF(R1688&lt;YEAR!$C$2+YEAR!$C$3-2,R1688+1,(YEAR!$C$2+YEAR!$C$3-1)&amp;"       :="))</f>
        <v>1</v>
      </c>
      <c r="T1688">
        <f>IF(S1688&lt;1.1,S1688,IF(S1688&lt;YEAR!$C$2+YEAR!$C$3-2,S1688+1,(YEAR!$C$2+YEAR!$C$3-1)&amp;"       :="))</f>
        <v>1</v>
      </c>
      <c r="U1688">
        <f>IF(T1688&lt;1.1,T1688,IF(T1688&lt;YEAR!$C$2+YEAR!$C$3-2,T1688+1,(YEAR!$C$2+YEAR!$C$3-1)&amp;"       :="))</f>
        <v>1</v>
      </c>
      <c r="V1688">
        <f>IF(U1688&lt;1.1,U1688,IF(U1688&lt;YEAR!$C$2+YEAR!$C$3-2,U1688+1,(YEAR!$C$2+YEAR!$C$3-1)&amp;"       :="))</f>
        <v>1</v>
      </c>
      <c r="W1688">
        <f>IF(V1688&lt;1.1,V1688,IF(V1688&lt;YEAR!$C$2+YEAR!$C$3-2,V1688+1,(YEAR!$C$2+YEAR!$C$3-1)&amp;"       :="))</f>
        <v>1</v>
      </c>
      <c r="X1688">
        <f>IF(W1688&lt;1.1,W1688,IF(W1688&lt;YEAR!$C$2+YEAR!$C$3-2,W1688+1,(YEAR!$C$2+YEAR!$C$3-1)&amp;"       :="))</f>
        <v>1</v>
      </c>
      <c r="Y1688">
        <f>IF(X1688&lt;1.1,X1688,IF(X1688&lt;YEAR!$C$2+YEAR!$C$3-2,X1688+1,(YEAR!$C$2+YEAR!$C$3-1)&amp;"       :="))</f>
        <v>1</v>
      </c>
      <c r="Z1688">
        <f>IF(Y1688&lt;1.1,Y1688,IF(Y1688&lt;YEAR!$C$2+YEAR!$C$3-2,Y1688+1,(YEAR!$C$2+YEAR!$C$3-1)&amp;"       :="))</f>
        <v>1</v>
      </c>
      <c r="AA1688">
        <f>IF(Z1688&lt;1.1,Z1688,IF(Z1688&lt;YEAR!$C$2+YEAR!$C$3-2,Z1688+1,(YEAR!$C$2+YEAR!$C$3-1)&amp;"       :="))</f>
        <v>1</v>
      </c>
      <c r="AB1688">
        <f>IF(AA1688&lt;1.1,AA1688,IF(AA1688&lt;YEAR!$C$2+YEAR!$C$3-2,AA1688+1,(YEAR!$C$2+YEAR!$C$3-1)&amp;"       :="))</f>
        <v>1</v>
      </c>
      <c r="AC1688">
        <f>IF(AB1688&lt;1.1,AB1688,IF(AB1688&lt;YEAR!$C$2+YEAR!$C$3-2,AB1688+1,(YEAR!$C$2+YEAR!$C$3-1)&amp;"       :="))</f>
        <v>1</v>
      </c>
      <c r="AD1688">
        <f>IF(AC1688&lt;1.1,AC1688,IF(AC1688&lt;YEAR!$C$2+YEAR!$C$3-2,AC1688+1,(YEAR!$C$2+YEAR!$C$3-1)&amp;"       :="))</f>
        <v>1</v>
      </c>
      <c r="AE1688">
        <f>IF(AD1688&lt;1.1,AD1688,IF(AD1688&lt;YEAR!$C$2+YEAR!$C$3-2,AD1688+1,(YEAR!$C$2+YEAR!$C$3-1)&amp;"       :="))</f>
        <v>1</v>
      </c>
      <c r="AF1688">
        <f>IF(AE1688&lt;1.1,AE1688,IF(AE1688&lt;YEAR!$C$2+YEAR!$C$3-2,AE1688+1,(YEAR!$C$2+YEAR!$C$3-1)&amp;"       :="))</f>
        <v>1</v>
      </c>
      <c r="AG1688">
        <f>IF(AF1688&lt;1.1,AF1688,IF(AF1688&lt;YEAR!$C$2+YEAR!$C$3-2,AF1688+1,(YEAR!$C$2+YEAR!$C$3-1)&amp;"       :="))</f>
        <v>1</v>
      </c>
      <c r="AH1688">
        <f>IF(AG1688&lt;1.1,AG1688,IF(AG1688&lt;YEAR!$C$2+YEAR!$C$3-2,AG1688+1,(YEAR!$C$2+YEAR!$C$3-1)&amp;"       :="))</f>
        <v>1</v>
      </c>
      <c r="AI1688">
        <f>IF(AH1688&lt;1.1,AH1688,IF(AH1688&lt;YEAR!$C$2+YEAR!$C$3-2,AH1688+1,(YEAR!$C$2+YEAR!$C$3-1)&amp;"       :="))</f>
        <v>1</v>
      </c>
      <c r="AJ1688">
        <f>IF(AI1688&lt;1.1,AI1688,IF(AI1688&lt;YEAR!$C$2+YEAR!$C$3-2,AI1688+1,(YEAR!$C$2+YEAR!$C$3-1)&amp;"       :="))</f>
        <v>1</v>
      </c>
    </row>
    <row r="1689" spans="1:36">
      <c r="A1689">
        <f t="shared" ca="1" si="124"/>
        <v>42</v>
      </c>
      <c r="B1689" t="s">
        <v>51</v>
      </c>
      <c r="C1689" t="str">
        <f ca="1">IF(D1689="",OFFSET(AvailabilityFactor!A$1,A1689,0),C1688)</f>
        <v>D2HLT0084</v>
      </c>
      <c r="D1689" t="str" cm="1">
        <f t="array" aca="1" ref="D1689" ca="1">IF(D1688="",TS_DRC!$P$5,OFFSET(TS_DRC!P$5,RIGHT(D1688,2),0,TRUE))</f>
        <v>TS04</v>
      </c>
      <c r="E1689" t="str">
        <f t="shared" ca="1" si="123"/>
        <v>TS04</v>
      </c>
      <c r="F1689">
        <f>[3]Scenarios!$H$7</f>
        <v>1</v>
      </c>
      <c r="G1689">
        <f>IF(F1689&lt;1.1,F1689,IF(F1689&lt;YEAR!$C$2+YEAR!$C$3-2,F1689+1,(YEAR!$C$2+YEAR!$C$3-1)&amp;"       :="))</f>
        <v>1</v>
      </c>
      <c r="H1689">
        <f>IF(G1689&lt;1.1,G1689,IF(G1689&lt;YEAR!$C$2+YEAR!$C$3-2,G1689+1,(YEAR!$C$2+YEAR!$C$3-1)&amp;"       :="))</f>
        <v>1</v>
      </c>
      <c r="I1689">
        <f>IF(H1689&lt;1.1,H1689,IF(H1689&lt;YEAR!$C$2+YEAR!$C$3-2,H1689+1,(YEAR!$C$2+YEAR!$C$3-1)&amp;"       :="))</f>
        <v>1</v>
      </c>
      <c r="J1689">
        <f>IF(I1689&lt;1.1,I1689,IF(I1689&lt;YEAR!$C$2+YEAR!$C$3-2,I1689+1,(YEAR!$C$2+YEAR!$C$3-1)&amp;"       :="))</f>
        <v>1</v>
      </c>
      <c r="K1689">
        <f>IF(J1689&lt;1.1,J1689,IF(J1689&lt;YEAR!$C$2+YEAR!$C$3-2,J1689+1,(YEAR!$C$2+YEAR!$C$3-1)&amp;"       :="))</f>
        <v>1</v>
      </c>
      <c r="L1689">
        <f>IF(K1689&lt;1.1,K1689,IF(K1689&lt;YEAR!$C$2+YEAR!$C$3-2,K1689+1,(YEAR!$C$2+YEAR!$C$3-1)&amp;"       :="))</f>
        <v>1</v>
      </c>
      <c r="M1689">
        <f>IF(L1689&lt;1.1,L1689,IF(L1689&lt;YEAR!$C$2+YEAR!$C$3-2,L1689+1,(YEAR!$C$2+YEAR!$C$3-1)&amp;"       :="))</f>
        <v>1</v>
      </c>
      <c r="N1689">
        <f>IF(M1689&lt;1.1,M1689,IF(M1689&lt;YEAR!$C$2+YEAR!$C$3-2,M1689+1,(YEAR!$C$2+YEAR!$C$3-1)&amp;"       :="))</f>
        <v>1</v>
      </c>
      <c r="O1689">
        <f>IF(N1689&lt;1.1,N1689,IF(N1689&lt;YEAR!$C$2+YEAR!$C$3-2,N1689+1,(YEAR!$C$2+YEAR!$C$3-1)&amp;"       :="))</f>
        <v>1</v>
      </c>
      <c r="P1689">
        <f>IF(O1689&lt;1.1,O1689,IF(O1689&lt;YEAR!$C$2+YEAR!$C$3-2,O1689+1,(YEAR!$C$2+YEAR!$C$3-1)&amp;"       :="))</f>
        <v>1</v>
      </c>
      <c r="Q1689">
        <f>IF(P1689&lt;1.1,P1689,IF(P1689&lt;YEAR!$C$2+YEAR!$C$3-2,P1689+1,(YEAR!$C$2+YEAR!$C$3-1)&amp;"       :="))</f>
        <v>1</v>
      </c>
      <c r="R1689">
        <f>IF(Q1689&lt;1.1,Q1689,IF(Q1689&lt;YEAR!$C$2+YEAR!$C$3-2,Q1689+1,(YEAR!$C$2+YEAR!$C$3-1)&amp;"       :="))</f>
        <v>1</v>
      </c>
      <c r="S1689">
        <f>IF(R1689&lt;1.1,R1689,IF(R1689&lt;YEAR!$C$2+YEAR!$C$3-2,R1689+1,(YEAR!$C$2+YEAR!$C$3-1)&amp;"       :="))</f>
        <v>1</v>
      </c>
      <c r="T1689">
        <f>IF(S1689&lt;1.1,S1689,IF(S1689&lt;YEAR!$C$2+YEAR!$C$3-2,S1689+1,(YEAR!$C$2+YEAR!$C$3-1)&amp;"       :="))</f>
        <v>1</v>
      </c>
      <c r="U1689">
        <f>IF(T1689&lt;1.1,T1689,IF(T1689&lt;YEAR!$C$2+YEAR!$C$3-2,T1689+1,(YEAR!$C$2+YEAR!$C$3-1)&amp;"       :="))</f>
        <v>1</v>
      </c>
      <c r="V1689">
        <f>IF(U1689&lt;1.1,U1689,IF(U1689&lt;YEAR!$C$2+YEAR!$C$3-2,U1689+1,(YEAR!$C$2+YEAR!$C$3-1)&amp;"       :="))</f>
        <v>1</v>
      </c>
      <c r="W1689">
        <f>IF(V1689&lt;1.1,V1689,IF(V1689&lt;YEAR!$C$2+YEAR!$C$3-2,V1689+1,(YEAR!$C$2+YEAR!$C$3-1)&amp;"       :="))</f>
        <v>1</v>
      </c>
      <c r="X1689">
        <f>IF(W1689&lt;1.1,W1689,IF(W1689&lt;YEAR!$C$2+YEAR!$C$3-2,W1689+1,(YEAR!$C$2+YEAR!$C$3-1)&amp;"       :="))</f>
        <v>1</v>
      </c>
      <c r="Y1689">
        <f>IF(X1689&lt;1.1,X1689,IF(X1689&lt;YEAR!$C$2+YEAR!$C$3-2,X1689+1,(YEAR!$C$2+YEAR!$C$3-1)&amp;"       :="))</f>
        <v>1</v>
      </c>
      <c r="Z1689">
        <f>IF(Y1689&lt;1.1,Y1689,IF(Y1689&lt;YEAR!$C$2+YEAR!$C$3-2,Y1689+1,(YEAR!$C$2+YEAR!$C$3-1)&amp;"       :="))</f>
        <v>1</v>
      </c>
      <c r="AA1689">
        <f>IF(Z1689&lt;1.1,Z1689,IF(Z1689&lt;YEAR!$C$2+YEAR!$C$3-2,Z1689+1,(YEAR!$C$2+YEAR!$C$3-1)&amp;"       :="))</f>
        <v>1</v>
      </c>
      <c r="AB1689">
        <f>IF(AA1689&lt;1.1,AA1689,IF(AA1689&lt;YEAR!$C$2+YEAR!$C$3-2,AA1689+1,(YEAR!$C$2+YEAR!$C$3-1)&amp;"       :="))</f>
        <v>1</v>
      </c>
      <c r="AC1689">
        <f>IF(AB1689&lt;1.1,AB1689,IF(AB1689&lt;YEAR!$C$2+YEAR!$C$3-2,AB1689+1,(YEAR!$C$2+YEAR!$C$3-1)&amp;"       :="))</f>
        <v>1</v>
      </c>
      <c r="AD1689">
        <f>IF(AC1689&lt;1.1,AC1689,IF(AC1689&lt;YEAR!$C$2+YEAR!$C$3-2,AC1689+1,(YEAR!$C$2+YEAR!$C$3-1)&amp;"       :="))</f>
        <v>1</v>
      </c>
      <c r="AE1689">
        <f>IF(AD1689&lt;1.1,AD1689,IF(AD1689&lt;YEAR!$C$2+YEAR!$C$3-2,AD1689+1,(YEAR!$C$2+YEAR!$C$3-1)&amp;"       :="))</f>
        <v>1</v>
      </c>
      <c r="AF1689">
        <f>IF(AE1689&lt;1.1,AE1689,IF(AE1689&lt;YEAR!$C$2+YEAR!$C$3-2,AE1689+1,(YEAR!$C$2+YEAR!$C$3-1)&amp;"       :="))</f>
        <v>1</v>
      </c>
      <c r="AG1689">
        <f>IF(AF1689&lt;1.1,AF1689,IF(AF1689&lt;YEAR!$C$2+YEAR!$C$3-2,AF1689+1,(YEAR!$C$2+YEAR!$C$3-1)&amp;"       :="))</f>
        <v>1</v>
      </c>
      <c r="AH1689">
        <f>IF(AG1689&lt;1.1,AG1689,IF(AG1689&lt;YEAR!$C$2+YEAR!$C$3-2,AG1689+1,(YEAR!$C$2+YEAR!$C$3-1)&amp;"       :="))</f>
        <v>1</v>
      </c>
      <c r="AI1689">
        <f>IF(AH1689&lt;1.1,AH1689,IF(AH1689&lt;YEAR!$C$2+YEAR!$C$3-2,AH1689+1,(YEAR!$C$2+YEAR!$C$3-1)&amp;"       :="))</f>
        <v>1</v>
      </c>
      <c r="AJ1689">
        <f>IF(AI1689&lt;1.1,AI1689,IF(AI1689&lt;YEAR!$C$2+YEAR!$C$3-2,AI1689+1,(YEAR!$C$2+YEAR!$C$3-1)&amp;"       :="))</f>
        <v>1</v>
      </c>
    </row>
    <row r="1690" spans="1:36">
      <c r="A1690">
        <f t="shared" ca="1" si="124"/>
        <v>42</v>
      </c>
      <c r="B1690" t="s">
        <v>51</v>
      </c>
      <c r="C1690" t="str">
        <f ca="1">IF(D1690="",OFFSET(AvailabilityFactor!A$1,A1690,0),C1689)</f>
        <v>D2HLT0084</v>
      </c>
      <c r="D1690" t="str" cm="1">
        <f t="array" aca="1" ref="D1690" ca="1">IF(D1689="",TS_DRC!$P$5,OFFSET(TS_DRC!P$5,RIGHT(D1689,2),0,TRUE))</f>
        <v>TS05</v>
      </c>
      <c r="E1690" t="str">
        <f t="shared" ca="1" si="123"/>
        <v>TS05</v>
      </c>
      <c r="F1690">
        <f>[3]Scenarios!$H$7</f>
        <v>1</v>
      </c>
      <c r="G1690">
        <f>IF(F1690&lt;1.1,F1690,IF(F1690&lt;YEAR!$C$2+YEAR!$C$3-2,F1690+1,(YEAR!$C$2+YEAR!$C$3-1)&amp;"       :="))</f>
        <v>1</v>
      </c>
      <c r="H1690">
        <f>IF(G1690&lt;1.1,G1690,IF(G1690&lt;YEAR!$C$2+YEAR!$C$3-2,G1690+1,(YEAR!$C$2+YEAR!$C$3-1)&amp;"       :="))</f>
        <v>1</v>
      </c>
      <c r="I1690">
        <f>IF(H1690&lt;1.1,H1690,IF(H1690&lt;YEAR!$C$2+YEAR!$C$3-2,H1690+1,(YEAR!$C$2+YEAR!$C$3-1)&amp;"       :="))</f>
        <v>1</v>
      </c>
      <c r="J1690">
        <f>IF(I1690&lt;1.1,I1690,IF(I1690&lt;YEAR!$C$2+YEAR!$C$3-2,I1690+1,(YEAR!$C$2+YEAR!$C$3-1)&amp;"       :="))</f>
        <v>1</v>
      </c>
      <c r="K1690">
        <f>IF(J1690&lt;1.1,J1690,IF(J1690&lt;YEAR!$C$2+YEAR!$C$3-2,J1690+1,(YEAR!$C$2+YEAR!$C$3-1)&amp;"       :="))</f>
        <v>1</v>
      </c>
      <c r="L1690">
        <f>IF(K1690&lt;1.1,K1690,IF(K1690&lt;YEAR!$C$2+YEAR!$C$3-2,K1690+1,(YEAR!$C$2+YEAR!$C$3-1)&amp;"       :="))</f>
        <v>1</v>
      </c>
      <c r="M1690">
        <f>IF(L1690&lt;1.1,L1690,IF(L1690&lt;YEAR!$C$2+YEAR!$C$3-2,L1690+1,(YEAR!$C$2+YEAR!$C$3-1)&amp;"       :="))</f>
        <v>1</v>
      </c>
      <c r="N1690">
        <f>IF(M1690&lt;1.1,M1690,IF(M1690&lt;YEAR!$C$2+YEAR!$C$3-2,M1690+1,(YEAR!$C$2+YEAR!$C$3-1)&amp;"       :="))</f>
        <v>1</v>
      </c>
      <c r="O1690">
        <f>IF(N1690&lt;1.1,N1690,IF(N1690&lt;YEAR!$C$2+YEAR!$C$3-2,N1690+1,(YEAR!$C$2+YEAR!$C$3-1)&amp;"       :="))</f>
        <v>1</v>
      </c>
      <c r="P1690">
        <f>IF(O1690&lt;1.1,O1690,IF(O1690&lt;YEAR!$C$2+YEAR!$C$3-2,O1690+1,(YEAR!$C$2+YEAR!$C$3-1)&amp;"       :="))</f>
        <v>1</v>
      </c>
      <c r="Q1690">
        <f>IF(P1690&lt;1.1,P1690,IF(P1690&lt;YEAR!$C$2+YEAR!$C$3-2,P1690+1,(YEAR!$C$2+YEAR!$C$3-1)&amp;"       :="))</f>
        <v>1</v>
      </c>
      <c r="R1690">
        <f>IF(Q1690&lt;1.1,Q1690,IF(Q1690&lt;YEAR!$C$2+YEAR!$C$3-2,Q1690+1,(YEAR!$C$2+YEAR!$C$3-1)&amp;"       :="))</f>
        <v>1</v>
      </c>
      <c r="S1690">
        <f>IF(R1690&lt;1.1,R1690,IF(R1690&lt;YEAR!$C$2+YEAR!$C$3-2,R1690+1,(YEAR!$C$2+YEAR!$C$3-1)&amp;"       :="))</f>
        <v>1</v>
      </c>
      <c r="T1690">
        <f>IF(S1690&lt;1.1,S1690,IF(S1690&lt;YEAR!$C$2+YEAR!$C$3-2,S1690+1,(YEAR!$C$2+YEAR!$C$3-1)&amp;"       :="))</f>
        <v>1</v>
      </c>
      <c r="U1690">
        <f>IF(T1690&lt;1.1,T1690,IF(T1690&lt;YEAR!$C$2+YEAR!$C$3-2,T1690+1,(YEAR!$C$2+YEAR!$C$3-1)&amp;"       :="))</f>
        <v>1</v>
      </c>
      <c r="V1690">
        <f>IF(U1690&lt;1.1,U1690,IF(U1690&lt;YEAR!$C$2+YEAR!$C$3-2,U1690+1,(YEAR!$C$2+YEAR!$C$3-1)&amp;"       :="))</f>
        <v>1</v>
      </c>
      <c r="W1690">
        <f>IF(V1690&lt;1.1,V1690,IF(V1690&lt;YEAR!$C$2+YEAR!$C$3-2,V1690+1,(YEAR!$C$2+YEAR!$C$3-1)&amp;"       :="))</f>
        <v>1</v>
      </c>
      <c r="X1690">
        <f>IF(W1690&lt;1.1,W1690,IF(W1690&lt;YEAR!$C$2+YEAR!$C$3-2,W1690+1,(YEAR!$C$2+YEAR!$C$3-1)&amp;"       :="))</f>
        <v>1</v>
      </c>
      <c r="Y1690">
        <f>IF(X1690&lt;1.1,X1690,IF(X1690&lt;YEAR!$C$2+YEAR!$C$3-2,X1690+1,(YEAR!$C$2+YEAR!$C$3-1)&amp;"       :="))</f>
        <v>1</v>
      </c>
      <c r="Z1690">
        <f>IF(Y1690&lt;1.1,Y1690,IF(Y1690&lt;YEAR!$C$2+YEAR!$C$3-2,Y1690+1,(YEAR!$C$2+YEAR!$C$3-1)&amp;"       :="))</f>
        <v>1</v>
      </c>
      <c r="AA1690">
        <f>IF(Z1690&lt;1.1,Z1690,IF(Z1690&lt;YEAR!$C$2+YEAR!$C$3-2,Z1690+1,(YEAR!$C$2+YEAR!$C$3-1)&amp;"       :="))</f>
        <v>1</v>
      </c>
      <c r="AB1690">
        <f>IF(AA1690&lt;1.1,AA1690,IF(AA1690&lt;YEAR!$C$2+YEAR!$C$3-2,AA1690+1,(YEAR!$C$2+YEAR!$C$3-1)&amp;"       :="))</f>
        <v>1</v>
      </c>
      <c r="AC1690">
        <f>IF(AB1690&lt;1.1,AB1690,IF(AB1690&lt;YEAR!$C$2+YEAR!$C$3-2,AB1690+1,(YEAR!$C$2+YEAR!$C$3-1)&amp;"       :="))</f>
        <v>1</v>
      </c>
      <c r="AD1690">
        <f>IF(AC1690&lt;1.1,AC1690,IF(AC1690&lt;YEAR!$C$2+YEAR!$C$3-2,AC1690+1,(YEAR!$C$2+YEAR!$C$3-1)&amp;"       :="))</f>
        <v>1</v>
      </c>
      <c r="AE1690">
        <f>IF(AD1690&lt;1.1,AD1690,IF(AD1690&lt;YEAR!$C$2+YEAR!$C$3-2,AD1690+1,(YEAR!$C$2+YEAR!$C$3-1)&amp;"       :="))</f>
        <v>1</v>
      </c>
      <c r="AF1690">
        <f>IF(AE1690&lt;1.1,AE1690,IF(AE1690&lt;YEAR!$C$2+YEAR!$C$3-2,AE1690+1,(YEAR!$C$2+YEAR!$C$3-1)&amp;"       :="))</f>
        <v>1</v>
      </c>
      <c r="AG1690">
        <f>IF(AF1690&lt;1.1,AF1690,IF(AF1690&lt;YEAR!$C$2+YEAR!$C$3-2,AF1690+1,(YEAR!$C$2+YEAR!$C$3-1)&amp;"       :="))</f>
        <v>1</v>
      </c>
      <c r="AH1690">
        <f>IF(AG1690&lt;1.1,AG1690,IF(AG1690&lt;YEAR!$C$2+YEAR!$C$3-2,AG1690+1,(YEAR!$C$2+YEAR!$C$3-1)&amp;"       :="))</f>
        <v>1</v>
      </c>
      <c r="AI1690">
        <f>IF(AH1690&lt;1.1,AH1690,IF(AH1690&lt;YEAR!$C$2+YEAR!$C$3-2,AH1690+1,(YEAR!$C$2+YEAR!$C$3-1)&amp;"       :="))</f>
        <v>1</v>
      </c>
      <c r="AJ1690">
        <f>IF(AI1690&lt;1.1,AI1690,IF(AI1690&lt;YEAR!$C$2+YEAR!$C$3-2,AI1690+1,(YEAR!$C$2+YEAR!$C$3-1)&amp;"       :="))</f>
        <v>1</v>
      </c>
    </row>
    <row r="1691" spans="1:36">
      <c r="A1691">
        <f t="shared" ca="1" si="124"/>
        <v>42</v>
      </c>
      <c r="B1691" t="s">
        <v>51</v>
      </c>
      <c r="C1691" t="str">
        <f ca="1">IF(D1691="",OFFSET(AvailabilityFactor!A$1,A1691,0),C1690)</f>
        <v>D2HLT0084</v>
      </c>
      <c r="D1691" t="str" cm="1">
        <f t="array" aca="1" ref="D1691" ca="1">IF(D1690="",TS_DRC!$P$5,OFFSET(TS_DRC!P$5,RIGHT(D1690,2),0,TRUE))</f>
        <v>TS06</v>
      </c>
      <c r="E1691" t="str">
        <f t="shared" ca="1" si="123"/>
        <v>TS06</v>
      </c>
      <c r="F1691">
        <f>[3]Scenarios!$H$7</f>
        <v>1</v>
      </c>
      <c r="G1691">
        <f>IF(F1691&lt;1.1,F1691,IF(F1691&lt;YEAR!$C$2+YEAR!$C$3-2,F1691+1,(YEAR!$C$2+YEAR!$C$3-1)&amp;"       :="))</f>
        <v>1</v>
      </c>
      <c r="H1691">
        <f>IF(G1691&lt;1.1,G1691,IF(G1691&lt;YEAR!$C$2+YEAR!$C$3-2,G1691+1,(YEAR!$C$2+YEAR!$C$3-1)&amp;"       :="))</f>
        <v>1</v>
      </c>
      <c r="I1691">
        <f>IF(H1691&lt;1.1,H1691,IF(H1691&lt;YEAR!$C$2+YEAR!$C$3-2,H1691+1,(YEAR!$C$2+YEAR!$C$3-1)&amp;"       :="))</f>
        <v>1</v>
      </c>
      <c r="J1691">
        <f>IF(I1691&lt;1.1,I1691,IF(I1691&lt;YEAR!$C$2+YEAR!$C$3-2,I1691+1,(YEAR!$C$2+YEAR!$C$3-1)&amp;"       :="))</f>
        <v>1</v>
      </c>
      <c r="K1691">
        <f>IF(J1691&lt;1.1,J1691,IF(J1691&lt;YEAR!$C$2+YEAR!$C$3-2,J1691+1,(YEAR!$C$2+YEAR!$C$3-1)&amp;"       :="))</f>
        <v>1</v>
      </c>
      <c r="L1691">
        <f>IF(K1691&lt;1.1,K1691,IF(K1691&lt;YEAR!$C$2+YEAR!$C$3-2,K1691+1,(YEAR!$C$2+YEAR!$C$3-1)&amp;"       :="))</f>
        <v>1</v>
      </c>
      <c r="M1691">
        <f>IF(L1691&lt;1.1,L1691,IF(L1691&lt;YEAR!$C$2+YEAR!$C$3-2,L1691+1,(YEAR!$C$2+YEAR!$C$3-1)&amp;"       :="))</f>
        <v>1</v>
      </c>
      <c r="N1691">
        <f>IF(M1691&lt;1.1,M1691,IF(M1691&lt;YEAR!$C$2+YEAR!$C$3-2,M1691+1,(YEAR!$C$2+YEAR!$C$3-1)&amp;"       :="))</f>
        <v>1</v>
      </c>
      <c r="O1691">
        <f>IF(N1691&lt;1.1,N1691,IF(N1691&lt;YEAR!$C$2+YEAR!$C$3-2,N1691+1,(YEAR!$C$2+YEAR!$C$3-1)&amp;"       :="))</f>
        <v>1</v>
      </c>
      <c r="P1691">
        <f>IF(O1691&lt;1.1,O1691,IF(O1691&lt;YEAR!$C$2+YEAR!$C$3-2,O1691+1,(YEAR!$C$2+YEAR!$C$3-1)&amp;"       :="))</f>
        <v>1</v>
      </c>
      <c r="Q1691">
        <f>IF(P1691&lt;1.1,P1691,IF(P1691&lt;YEAR!$C$2+YEAR!$C$3-2,P1691+1,(YEAR!$C$2+YEAR!$C$3-1)&amp;"       :="))</f>
        <v>1</v>
      </c>
      <c r="R1691">
        <f>IF(Q1691&lt;1.1,Q1691,IF(Q1691&lt;YEAR!$C$2+YEAR!$C$3-2,Q1691+1,(YEAR!$C$2+YEAR!$C$3-1)&amp;"       :="))</f>
        <v>1</v>
      </c>
      <c r="S1691">
        <f>IF(R1691&lt;1.1,R1691,IF(R1691&lt;YEAR!$C$2+YEAR!$C$3-2,R1691+1,(YEAR!$C$2+YEAR!$C$3-1)&amp;"       :="))</f>
        <v>1</v>
      </c>
      <c r="T1691">
        <f>IF(S1691&lt;1.1,S1691,IF(S1691&lt;YEAR!$C$2+YEAR!$C$3-2,S1691+1,(YEAR!$C$2+YEAR!$C$3-1)&amp;"       :="))</f>
        <v>1</v>
      </c>
      <c r="U1691">
        <f>IF(T1691&lt;1.1,T1691,IF(T1691&lt;YEAR!$C$2+YEAR!$C$3-2,T1691+1,(YEAR!$C$2+YEAR!$C$3-1)&amp;"       :="))</f>
        <v>1</v>
      </c>
      <c r="V1691">
        <f>IF(U1691&lt;1.1,U1691,IF(U1691&lt;YEAR!$C$2+YEAR!$C$3-2,U1691+1,(YEAR!$C$2+YEAR!$C$3-1)&amp;"       :="))</f>
        <v>1</v>
      </c>
      <c r="W1691">
        <f>IF(V1691&lt;1.1,V1691,IF(V1691&lt;YEAR!$C$2+YEAR!$C$3-2,V1691+1,(YEAR!$C$2+YEAR!$C$3-1)&amp;"       :="))</f>
        <v>1</v>
      </c>
      <c r="X1691">
        <f>IF(W1691&lt;1.1,W1691,IF(W1691&lt;YEAR!$C$2+YEAR!$C$3-2,W1691+1,(YEAR!$C$2+YEAR!$C$3-1)&amp;"       :="))</f>
        <v>1</v>
      </c>
      <c r="Y1691">
        <f>IF(X1691&lt;1.1,X1691,IF(X1691&lt;YEAR!$C$2+YEAR!$C$3-2,X1691+1,(YEAR!$C$2+YEAR!$C$3-1)&amp;"       :="))</f>
        <v>1</v>
      </c>
      <c r="Z1691">
        <f>IF(Y1691&lt;1.1,Y1691,IF(Y1691&lt;YEAR!$C$2+YEAR!$C$3-2,Y1691+1,(YEAR!$C$2+YEAR!$C$3-1)&amp;"       :="))</f>
        <v>1</v>
      </c>
      <c r="AA1691">
        <f>IF(Z1691&lt;1.1,Z1691,IF(Z1691&lt;YEAR!$C$2+YEAR!$C$3-2,Z1691+1,(YEAR!$C$2+YEAR!$C$3-1)&amp;"       :="))</f>
        <v>1</v>
      </c>
      <c r="AB1691">
        <f>IF(AA1691&lt;1.1,AA1691,IF(AA1691&lt;YEAR!$C$2+YEAR!$C$3-2,AA1691+1,(YEAR!$C$2+YEAR!$C$3-1)&amp;"       :="))</f>
        <v>1</v>
      </c>
      <c r="AC1691">
        <f>IF(AB1691&lt;1.1,AB1691,IF(AB1691&lt;YEAR!$C$2+YEAR!$C$3-2,AB1691+1,(YEAR!$C$2+YEAR!$C$3-1)&amp;"       :="))</f>
        <v>1</v>
      </c>
      <c r="AD1691">
        <f>IF(AC1691&lt;1.1,AC1691,IF(AC1691&lt;YEAR!$C$2+YEAR!$C$3-2,AC1691+1,(YEAR!$C$2+YEAR!$C$3-1)&amp;"       :="))</f>
        <v>1</v>
      </c>
      <c r="AE1691">
        <f>IF(AD1691&lt;1.1,AD1691,IF(AD1691&lt;YEAR!$C$2+YEAR!$C$3-2,AD1691+1,(YEAR!$C$2+YEAR!$C$3-1)&amp;"       :="))</f>
        <v>1</v>
      </c>
      <c r="AF1691">
        <f>IF(AE1691&lt;1.1,AE1691,IF(AE1691&lt;YEAR!$C$2+YEAR!$C$3-2,AE1691+1,(YEAR!$C$2+YEAR!$C$3-1)&amp;"       :="))</f>
        <v>1</v>
      </c>
      <c r="AG1691">
        <f>IF(AF1691&lt;1.1,AF1691,IF(AF1691&lt;YEAR!$C$2+YEAR!$C$3-2,AF1691+1,(YEAR!$C$2+YEAR!$C$3-1)&amp;"       :="))</f>
        <v>1</v>
      </c>
      <c r="AH1691">
        <f>IF(AG1691&lt;1.1,AG1691,IF(AG1691&lt;YEAR!$C$2+YEAR!$C$3-2,AG1691+1,(YEAR!$C$2+YEAR!$C$3-1)&amp;"       :="))</f>
        <v>1</v>
      </c>
      <c r="AI1691">
        <f>IF(AH1691&lt;1.1,AH1691,IF(AH1691&lt;YEAR!$C$2+YEAR!$C$3-2,AH1691+1,(YEAR!$C$2+YEAR!$C$3-1)&amp;"       :="))</f>
        <v>1</v>
      </c>
      <c r="AJ1691">
        <f>IF(AI1691&lt;1.1,AI1691,IF(AI1691&lt;YEAR!$C$2+YEAR!$C$3-2,AI1691+1,(YEAR!$C$2+YEAR!$C$3-1)&amp;"       :="))</f>
        <v>1</v>
      </c>
    </row>
    <row r="1692" spans="1:36">
      <c r="A1692">
        <f t="shared" ca="1" si="124"/>
        <v>42</v>
      </c>
      <c r="B1692" t="s">
        <v>51</v>
      </c>
      <c r="C1692" t="str">
        <f ca="1">IF(D1692="",OFFSET(AvailabilityFactor!A$1,A1692,0),C1691)</f>
        <v>D2HLT0084</v>
      </c>
      <c r="D1692" t="str" cm="1">
        <f t="array" aca="1" ref="D1692" ca="1">IF(D1691="",TS_DRC!$P$5,OFFSET(TS_DRC!P$5,RIGHT(D1691,2),0,TRUE))</f>
        <v>TS07</v>
      </c>
      <c r="E1692" t="str">
        <f t="shared" ca="1" si="123"/>
        <v>TS07</v>
      </c>
      <c r="F1692">
        <f>[3]Scenarios!$H$7</f>
        <v>1</v>
      </c>
      <c r="G1692">
        <f>IF(F1692&lt;1.1,F1692,IF(F1692&lt;YEAR!$C$2+YEAR!$C$3-2,F1692+1,(YEAR!$C$2+YEAR!$C$3-1)&amp;"       :="))</f>
        <v>1</v>
      </c>
      <c r="H1692">
        <f>IF(G1692&lt;1.1,G1692,IF(G1692&lt;YEAR!$C$2+YEAR!$C$3-2,G1692+1,(YEAR!$C$2+YEAR!$C$3-1)&amp;"       :="))</f>
        <v>1</v>
      </c>
      <c r="I1692">
        <f>IF(H1692&lt;1.1,H1692,IF(H1692&lt;YEAR!$C$2+YEAR!$C$3-2,H1692+1,(YEAR!$C$2+YEAR!$C$3-1)&amp;"       :="))</f>
        <v>1</v>
      </c>
      <c r="J1692">
        <f>IF(I1692&lt;1.1,I1692,IF(I1692&lt;YEAR!$C$2+YEAR!$C$3-2,I1692+1,(YEAR!$C$2+YEAR!$C$3-1)&amp;"       :="))</f>
        <v>1</v>
      </c>
      <c r="K1692">
        <f>IF(J1692&lt;1.1,J1692,IF(J1692&lt;YEAR!$C$2+YEAR!$C$3-2,J1692+1,(YEAR!$C$2+YEAR!$C$3-1)&amp;"       :="))</f>
        <v>1</v>
      </c>
      <c r="L1692">
        <f>IF(K1692&lt;1.1,K1692,IF(K1692&lt;YEAR!$C$2+YEAR!$C$3-2,K1692+1,(YEAR!$C$2+YEAR!$C$3-1)&amp;"       :="))</f>
        <v>1</v>
      </c>
      <c r="M1692">
        <f>IF(L1692&lt;1.1,L1692,IF(L1692&lt;YEAR!$C$2+YEAR!$C$3-2,L1692+1,(YEAR!$C$2+YEAR!$C$3-1)&amp;"       :="))</f>
        <v>1</v>
      </c>
      <c r="N1692">
        <f>IF(M1692&lt;1.1,M1692,IF(M1692&lt;YEAR!$C$2+YEAR!$C$3-2,M1692+1,(YEAR!$C$2+YEAR!$C$3-1)&amp;"       :="))</f>
        <v>1</v>
      </c>
      <c r="O1692">
        <f>IF(N1692&lt;1.1,N1692,IF(N1692&lt;YEAR!$C$2+YEAR!$C$3-2,N1692+1,(YEAR!$C$2+YEAR!$C$3-1)&amp;"       :="))</f>
        <v>1</v>
      </c>
      <c r="P1692">
        <f>IF(O1692&lt;1.1,O1692,IF(O1692&lt;YEAR!$C$2+YEAR!$C$3-2,O1692+1,(YEAR!$C$2+YEAR!$C$3-1)&amp;"       :="))</f>
        <v>1</v>
      </c>
      <c r="Q1692">
        <f>IF(P1692&lt;1.1,P1692,IF(P1692&lt;YEAR!$C$2+YEAR!$C$3-2,P1692+1,(YEAR!$C$2+YEAR!$C$3-1)&amp;"       :="))</f>
        <v>1</v>
      </c>
      <c r="R1692">
        <f>IF(Q1692&lt;1.1,Q1692,IF(Q1692&lt;YEAR!$C$2+YEAR!$C$3-2,Q1692+1,(YEAR!$C$2+YEAR!$C$3-1)&amp;"       :="))</f>
        <v>1</v>
      </c>
      <c r="S1692">
        <f>IF(R1692&lt;1.1,R1692,IF(R1692&lt;YEAR!$C$2+YEAR!$C$3-2,R1692+1,(YEAR!$C$2+YEAR!$C$3-1)&amp;"       :="))</f>
        <v>1</v>
      </c>
      <c r="T1692">
        <f>IF(S1692&lt;1.1,S1692,IF(S1692&lt;YEAR!$C$2+YEAR!$C$3-2,S1692+1,(YEAR!$C$2+YEAR!$C$3-1)&amp;"       :="))</f>
        <v>1</v>
      </c>
      <c r="U1692">
        <f>IF(T1692&lt;1.1,T1692,IF(T1692&lt;YEAR!$C$2+YEAR!$C$3-2,T1692+1,(YEAR!$C$2+YEAR!$C$3-1)&amp;"       :="))</f>
        <v>1</v>
      </c>
      <c r="V1692">
        <f>IF(U1692&lt;1.1,U1692,IF(U1692&lt;YEAR!$C$2+YEAR!$C$3-2,U1692+1,(YEAR!$C$2+YEAR!$C$3-1)&amp;"       :="))</f>
        <v>1</v>
      </c>
      <c r="W1692">
        <f>IF(V1692&lt;1.1,V1692,IF(V1692&lt;YEAR!$C$2+YEAR!$C$3-2,V1692+1,(YEAR!$C$2+YEAR!$C$3-1)&amp;"       :="))</f>
        <v>1</v>
      </c>
      <c r="X1692">
        <f>IF(W1692&lt;1.1,W1692,IF(W1692&lt;YEAR!$C$2+YEAR!$C$3-2,W1692+1,(YEAR!$C$2+YEAR!$C$3-1)&amp;"       :="))</f>
        <v>1</v>
      </c>
      <c r="Y1692">
        <f>IF(X1692&lt;1.1,X1692,IF(X1692&lt;YEAR!$C$2+YEAR!$C$3-2,X1692+1,(YEAR!$C$2+YEAR!$C$3-1)&amp;"       :="))</f>
        <v>1</v>
      </c>
      <c r="Z1692">
        <f>IF(Y1692&lt;1.1,Y1692,IF(Y1692&lt;YEAR!$C$2+YEAR!$C$3-2,Y1692+1,(YEAR!$C$2+YEAR!$C$3-1)&amp;"       :="))</f>
        <v>1</v>
      </c>
      <c r="AA1692">
        <f>IF(Z1692&lt;1.1,Z1692,IF(Z1692&lt;YEAR!$C$2+YEAR!$C$3-2,Z1692+1,(YEAR!$C$2+YEAR!$C$3-1)&amp;"       :="))</f>
        <v>1</v>
      </c>
      <c r="AB1692">
        <f>IF(AA1692&lt;1.1,AA1692,IF(AA1692&lt;YEAR!$C$2+YEAR!$C$3-2,AA1692+1,(YEAR!$C$2+YEAR!$C$3-1)&amp;"       :="))</f>
        <v>1</v>
      </c>
      <c r="AC1692">
        <f>IF(AB1692&lt;1.1,AB1692,IF(AB1692&lt;YEAR!$C$2+YEAR!$C$3-2,AB1692+1,(YEAR!$C$2+YEAR!$C$3-1)&amp;"       :="))</f>
        <v>1</v>
      </c>
      <c r="AD1692">
        <f>IF(AC1692&lt;1.1,AC1692,IF(AC1692&lt;YEAR!$C$2+YEAR!$C$3-2,AC1692+1,(YEAR!$C$2+YEAR!$C$3-1)&amp;"       :="))</f>
        <v>1</v>
      </c>
      <c r="AE1692">
        <f>IF(AD1692&lt;1.1,AD1692,IF(AD1692&lt;YEAR!$C$2+YEAR!$C$3-2,AD1692+1,(YEAR!$C$2+YEAR!$C$3-1)&amp;"       :="))</f>
        <v>1</v>
      </c>
      <c r="AF1692">
        <f>IF(AE1692&lt;1.1,AE1692,IF(AE1692&lt;YEAR!$C$2+YEAR!$C$3-2,AE1692+1,(YEAR!$C$2+YEAR!$C$3-1)&amp;"       :="))</f>
        <v>1</v>
      </c>
      <c r="AG1692">
        <f>IF(AF1692&lt;1.1,AF1692,IF(AF1692&lt;YEAR!$C$2+YEAR!$C$3-2,AF1692+1,(YEAR!$C$2+YEAR!$C$3-1)&amp;"       :="))</f>
        <v>1</v>
      </c>
      <c r="AH1692">
        <f>IF(AG1692&lt;1.1,AG1692,IF(AG1692&lt;YEAR!$C$2+YEAR!$C$3-2,AG1692+1,(YEAR!$C$2+YEAR!$C$3-1)&amp;"       :="))</f>
        <v>1</v>
      </c>
      <c r="AI1692">
        <f>IF(AH1692&lt;1.1,AH1692,IF(AH1692&lt;YEAR!$C$2+YEAR!$C$3-2,AH1692+1,(YEAR!$C$2+YEAR!$C$3-1)&amp;"       :="))</f>
        <v>1</v>
      </c>
      <c r="AJ1692">
        <f>IF(AI1692&lt;1.1,AI1692,IF(AI1692&lt;YEAR!$C$2+YEAR!$C$3-2,AI1692+1,(YEAR!$C$2+YEAR!$C$3-1)&amp;"       :="))</f>
        <v>1</v>
      </c>
    </row>
    <row r="1693" spans="1:36">
      <c r="A1693">
        <f t="shared" ca="1" si="124"/>
        <v>42</v>
      </c>
      <c r="B1693" t="s">
        <v>51</v>
      </c>
      <c r="C1693" t="str">
        <f ca="1">IF(D1693="",OFFSET(AvailabilityFactor!A$1,A1693,0),C1692)</f>
        <v>D2HLT0084</v>
      </c>
      <c r="D1693" t="str" cm="1">
        <f t="array" aca="1" ref="D1693" ca="1">IF(D1692="",TS_DRC!$P$5,OFFSET(TS_DRC!P$5,RIGHT(D1692,2),0,TRUE))</f>
        <v>TS08</v>
      </c>
      <c r="E1693" t="str">
        <f t="shared" ca="1" si="123"/>
        <v>TS08</v>
      </c>
      <c r="F1693">
        <f>[3]Scenarios!$H$7</f>
        <v>1</v>
      </c>
      <c r="G1693">
        <f>IF(F1693&lt;1.1,F1693,IF(F1693&lt;YEAR!$C$2+YEAR!$C$3-2,F1693+1,(YEAR!$C$2+YEAR!$C$3-1)&amp;"       :="))</f>
        <v>1</v>
      </c>
      <c r="H1693">
        <f>IF(G1693&lt;1.1,G1693,IF(G1693&lt;YEAR!$C$2+YEAR!$C$3-2,G1693+1,(YEAR!$C$2+YEAR!$C$3-1)&amp;"       :="))</f>
        <v>1</v>
      </c>
      <c r="I1693">
        <f>IF(H1693&lt;1.1,H1693,IF(H1693&lt;YEAR!$C$2+YEAR!$C$3-2,H1693+1,(YEAR!$C$2+YEAR!$C$3-1)&amp;"       :="))</f>
        <v>1</v>
      </c>
      <c r="J1693">
        <f>IF(I1693&lt;1.1,I1693,IF(I1693&lt;YEAR!$C$2+YEAR!$C$3-2,I1693+1,(YEAR!$C$2+YEAR!$C$3-1)&amp;"       :="))</f>
        <v>1</v>
      </c>
      <c r="K1693">
        <f>IF(J1693&lt;1.1,J1693,IF(J1693&lt;YEAR!$C$2+YEAR!$C$3-2,J1693+1,(YEAR!$C$2+YEAR!$C$3-1)&amp;"       :="))</f>
        <v>1</v>
      </c>
      <c r="L1693">
        <f>IF(K1693&lt;1.1,K1693,IF(K1693&lt;YEAR!$C$2+YEAR!$C$3-2,K1693+1,(YEAR!$C$2+YEAR!$C$3-1)&amp;"       :="))</f>
        <v>1</v>
      </c>
      <c r="M1693">
        <f>IF(L1693&lt;1.1,L1693,IF(L1693&lt;YEAR!$C$2+YEAR!$C$3-2,L1693+1,(YEAR!$C$2+YEAR!$C$3-1)&amp;"       :="))</f>
        <v>1</v>
      </c>
      <c r="N1693">
        <f>IF(M1693&lt;1.1,M1693,IF(M1693&lt;YEAR!$C$2+YEAR!$C$3-2,M1693+1,(YEAR!$C$2+YEAR!$C$3-1)&amp;"       :="))</f>
        <v>1</v>
      </c>
      <c r="O1693">
        <f>IF(N1693&lt;1.1,N1693,IF(N1693&lt;YEAR!$C$2+YEAR!$C$3-2,N1693+1,(YEAR!$C$2+YEAR!$C$3-1)&amp;"       :="))</f>
        <v>1</v>
      </c>
      <c r="P1693">
        <f>IF(O1693&lt;1.1,O1693,IF(O1693&lt;YEAR!$C$2+YEAR!$C$3-2,O1693+1,(YEAR!$C$2+YEAR!$C$3-1)&amp;"       :="))</f>
        <v>1</v>
      </c>
      <c r="Q1693">
        <f>IF(P1693&lt;1.1,P1693,IF(P1693&lt;YEAR!$C$2+YEAR!$C$3-2,P1693+1,(YEAR!$C$2+YEAR!$C$3-1)&amp;"       :="))</f>
        <v>1</v>
      </c>
      <c r="R1693">
        <f>IF(Q1693&lt;1.1,Q1693,IF(Q1693&lt;YEAR!$C$2+YEAR!$C$3-2,Q1693+1,(YEAR!$C$2+YEAR!$C$3-1)&amp;"       :="))</f>
        <v>1</v>
      </c>
      <c r="S1693">
        <f>IF(R1693&lt;1.1,R1693,IF(R1693&lt;YEAR!$C$2+YEAR!$C$3-2,R1693+1,(YEAR!$C$2+YEAR!$C$3-1)&amp;"       :="))</f>
        <v>1</v>
      </c>
      <c r="T1693">
        <f>IF(S1693&lt;1.1,S1693,IF(S1693&lt;YEAR!$C$2+YEAR!$C$3-2,S1693+1,(YEAR!$C$2+YEAR!$C$3-1)&amp;"       :="))</f>
        <v>1</v>
      </c>
      <c r="U1693">
        <f>IF(T1693&lt;1.1,T1693,IF(T1693&lt;YEAR!$C$2+YEAR!$C$3-2,T1693+1,(YEAR!$C$2+YEAR!$C$3-1)&amp;"       :="))</f>
        <v>1</v>
      </c>
      <c r="V1693">
        <f>IF(U1693&lt;1.1,U1693,IF(U1693&lt;YEAR!$C$2+YEAR!$C$3-2,U1693+1,(YEAR!$C$2+YEAR!$C$3-1)&amp;"       :="))</f>
        <v>1</v>
      </c>
      <c r="W1693">
        <f>IF(V1693&lt;1.1,V1693,IF(V1693&lt;YEAR!$C$2+YEAR!$C$3-2,V1693+1,(YEAR!$C$2+YEAR!$C$3-1)&amp;"       :="))</f>
        <v>1</v>
      </c>
      <c r="X1693">
        <f>IF(W1693&lt;1.1,W1693,IF(W1693&lt;YEAR!$C$2+YEAR!$C$3-2,W1693+1,(YEAR!$C$2+YEAR!$C$3-1)&amp;"       :="))</f>
        <v>1</v>
      </c>
      <c r="Y1693">
        <f>IF(X1693&lt;1.1,X1693,IF(X1693&lt;YEAR!$C$2+YEAR!$C$3-2,X1693+1,(YEAR!$C$2+YEAR!$C$3-1)&amp;"       :="))</f>
        <v>1</v>
      </c>
      <c r="Z1693">
        <f>IF(Y1693&lt;1.1,Y1693,IF(Y1693&lt;YEAR!$C$2+YEAR!$C$3-2,Y1693+1,(YEAR!$C$2+YEAR!$C$3-1)&amp;"       :="))</f>
        <v>1</v>
      </c>
      <c r="AA1693">
        <f>IF(Z1693&lt;1.1,Z1693,IF(Z1693&lt;YEAR!$C$2+YEAR!$C$3-2,Z1693+1,(YEAR!$C$2+YEAR!$C$3-1)&amp;"       :="))</f>
        <v>1</v>
      </c>
      <c r="AB1693">
        <f>IF(AA1693&lt;1.1,AA1693,IF(AA1693&lt;YEAR!$C$2+YEAR!$C$3-2,AA1693+1,(YEAR!$C$2+YEAR!$C$3-1)&amp;"       :="))</f>
        <v>1</v>
      </c>
      <c r="AC1693">
        <f>IF(AB1693&lt;1.1,AB1693,IF(AB1693&lt;YEAR!$C$2+YEAR!$C$3-2,AB1693+1,(YEAR!$C$2+YEAR!$C$3-1)&amp;"       :="))</f>
        <v>1</v>
      </c>
      <c r="AD1693">
        <f>IF(AC1693&lt;1.1,AC1693,IF(AC1693&lt;YEAR!$C$2+YEAR!$C$3-2,AC1693+1,(YEAR!$C$2+YEAR!$C$3-1)&amp;"       :="))</f>
        <v>1</v>
      </c>
      <c r="AE1693">
        <f>IF(AD1693&lt;1.1,AD1693,IF(AD1693&lt;YEAR!$C$2+YEAR!$C$3-2,AD1693+1,(YEAR!$C$2+YEAR!$C$3-1)&amp;"       :="))</f>
        <v>1</v>
      </c>
      <c r="AF1693">
        <f>IF(AE1693&lt;1.1,AE1693,IF(AE1693&lt;YEAR!$C$2+YEAR!$C$3-2,AE1693+1,(YEAR!$C$2+YEAR!$C$3-1)&amp;"       :="))</f>
        <v>1</v>
      </c>
      <c r="AG1693">
        <f>IF(AF1693&lt;1.1,AF1693,IF(AF1693&lt;YEAR!$C$2+YEAR!$C$3-2,AF1693+1,(YEAR!$C$2+YEAR!$C$3-1)&amp;"       :="))</f>
        <v>1</v>
      </c>
      <c r="AH1693">
        <f>IF(AG1693&lt;1.1,AG1693,IF(AG1693&lt;YEAR!$C$2+YEAR!$C$3-2,AG1693+1,(YEAR!$C$2+YEAR!$C$3-1)&amp;"       :="))</f>
        <v>1</v>
      </c>
      <c r="AI1693">
        <f>IF(AH1693&lt;1.1,AH1693,IF(AH1693&lt;YEAR!$C$2+YEAR!$C$3-2,AH1693+1,(YEAR!$C$2+YEAR!$C$3-1)&amp;"       :="))</f>
        <v>1</v>
      </c>
      <c r="AJ1693">
        <f>IF(AI1693&lt;1.1,AI1693,IF(AI1693&lt;YEAR!$C$2+YEAR!$C$3-2,AI1693+1,(YEAR!$C$2+YEAR!$C$3-1)&amp;"       :="))</f>
        <v>1</v>
      </c>
    </row>
    <row r="1694" spans="1:36">
      <c r="A1694">
        <f t="shared" ca="1" si="124"/>
        <v>42</v>
      </c>
      <c r="B1694" t="s">
        <v>51</v>
      </c>
      <c r="C1694" t="str">
        <f ca="1">IF(D1694="",OFFSET(AvailabilityFactor!A$1,A1694,0),C1693)</f>
        <v>D2HLT0084</v>
      </c>
      <c r="D1694" t="str" cm="1">
        <f t="array" aca="1" ref="D1694" ca="1">IF(D1693="",TS_DRC!$P$5,OFFSET(TS_DRC!P$5,RIGHT(D1693,2),0,TRUE))</f>
        <v>TS09</v>
      </c>
      <c r="E1694" t="str">
        <f t="shared" ca="1" si="123"/>
        <v>TS09</v>
      </c>
      <c r="F1694">
        <f>[3]Scenarios!$H$7</f>
        <v>1</v>
      </c>
      <c r="G1694">
        <f>IF(F1694&lt;1.1,F1694,IF(F1694&lt;YEAR!$C$2+YEAR!$C$3-2,F1694+1,(YEAR!$C$2+YEAR!$C$3-1)&amp;"       :="))</f>
        <v>1</v>
      </c>
      <c r="H1694">
        <f>IF(G1694&lt;1.1,G1694,IF(G1694&lt;YEAR!$C$2+YEAR!$C$3-2,G1694+1,(YEAR!$C$2+YEAR!$C$3-1)&amp;"       :="))</f>
        <v>1</v>
      </c>
      <c r="I1694">
        <f>IF(H1694&lt;1.1,H1694,IF(H1694&lt;YEAR!$C$2+YEAR!$C$3-2,H1694+1,(YEAR!$C$2+YEAR!$C$3-1)&amp;"       :="))</f>
        <v>1</v>
      </c>
      <c r="J1694">
        <f>IF(I1694&lt;1.1,I1694,IF(I1694&lt;YEAR!$C$2+YEAR!$C$3-2,I1694+1,(YEAR!$C$2+YEAR!$C$3-1)&amp;"       :="))</f>
        <v>1</v>
      </c>
      <c r="K1694">
        <f>IF(J1694&lt;1.1,J1694,IF(J1694&lt;YEAR!$C$2+YEAR!$C$3-2,J1694+1,(YEAR!$C$2+YEAR!$C$3-1)&amp;"       :="))</f>
        <v>1</v>
      </c>
      <c r="L1694">
        <f>IF(K1694&lt;1.1,K1694,IF(K1694&lt;YEAR!$C$2+YEAR!$C$3-2,K1694+1,(YEAR!$C$2+YEAR!$C$3-1)&amp;"       :="))</f>
        <v>1</v>
      </c>
      <c r="M1694">
        <f>IF(L1694&lt;1.1,L1694,IF(L1694&lt;YEAR!$C$2+YEAR!$C$3-2,L1694+1,(YEAR!$C$2+YEAR!$C$3-1)&amp;"       :="))</f>
        <v>1</v>
      </c>
      <c r="N1694">
        <f>IF(M1694&lt;1.1,M1694,IF(M1694&lt;YEAR!$C$2+YEAR!$C$3-2,M1694+1,(YEAR!$C$2+YEAR!$C$3-1)&amp;"       :="))</f>
        <v>1</v>
      </c>
      <c r="O1694">
        <f>IF(N1694&lt;1.1,N1694,IF(N1694&lt;YEAR!$C$2+YEAR!$C$3-2,N1694+1,(YEAR!$C$2+YEAR!$C$3-1)&amp;"       :="))</f>
        <v>1</v>
      </c>
      <c r="P1694">
        <f>IF(O1694&lt;1.1,O1694,IF(O1694&lt;YEAR!$C$2+YEAR!$C$3-2,O1694+1,(YEAR!$C$2+YEAR!$C$3-1)&amp;"       :="))</f>
        <v>1</v>
      </c>
      <c r="Q1694">
        <f>IF(P1694&lt;1.1,P1694,IF(P1694&lt;YEAR!$C$2+YEAR!$C$3-2,P1694+1,(YEAR!$C$2+YEAR!$C$3-1)&amp;"       :="))</f>
        <v>1</v>
      </c>
      <c r="R1694">
        <f>IF(Q1694&lt;1.1,Q1694,IF(Q1694&lt;YEAR!$C$2+YEAR!$C$3-2,Q1694+1,(YEAR!$C$2+YEAR!$C$3-1)&amp;"       :="))</f>
        <v>1</v>
      </c>
      <c r="S1694">
        <f>IF(R1694&lt;1.1,R1694,IF(R1694&lt;YEAR!$C$2+YEAR!$C$3-2,R1694+1,(YEAR!$C$2+YEAR!$C$3-1)&amp;"       :="))</f>
        <v>1</v>
      </c>
      <c r="T1694">
        <f>IF(S1694&lt;1.1,S1694,IF(S1694&lt;YEAR!$C$2+YEAR!$C$3-2,S1694+1,(YEAR!$C$2+YEAR!$C$3-1)&amp;"       :="))</f>
        <v>1</v>
      </c>
      <c r="U1694">
        <f>IF(T1694&lt;1.1,T1694,IF(T1694&lt;YEAR!$C$2+YEAR!$C$3-2,T1694+1,(YEAR!$C$2+YEAR!$C$3-1)&amp;"       :="))</f>
        <v>1</v>
      </c>
      <c r="V1694">
        <f>IF(U1694&lt;1.1,U1694,IF(U1694&lt;YEAR!$C$2+YEAR!$C$3-2,U1694+1,(YEAR!$C$2+YEAR!$C$3-1)&amp;"       :="))</f>
        <v>1</v>
      </c>
      <c r="W1694">
        <f>IF(V1694&lt;1.1,V1694,IF(V1694&lt;YEAR!$C$2+YEAR!$C$3-2,V1694+1,(YEAR!$C$2+YEAR!$C$3-1)&amp;"       :="))</f>
        <v>1</v>
      </c>
      <c r="X1694">
        <f>IF(W1694&lt;1.1,W1694,IF(W1694&lt;YEAR!$C$2+YEAR!$C$3-2,W1694+1,(YEAR!$C$2+YEAR!$C$3-1)&amp;"       :="))</f>
        <v>1</v>
      </c>
      <c r="Y1694">
        <f>IF(X1694&lt;1.1,X1694,IF(X1694&lt;YEAR!$C$2+YEAR!$C$3-2,X1694+1,(YEAR!$C$2+YEAR!$C$3-1)&amp;"       :="))</f>
        <v>1</v>
      </c>
      <c r="Z1694">
        <f>IF(Y1694&lt;1.1,Y1694,IF(Y1694&lt;YEAR!$C$2+YEAR!$C$3-2,Y1694+1,(YEAR!$C$2+YEAR!$C$3-1)&amp;"       :="))</f>
        <v>1</v>
      </c>
      <c r="AA1694">
        <f>IF(Z1694&lt;1.1,Z1694,IF(Z1694&lt;YEAR!$C$2+YEAR!$C$3-2,Z1694+1,(YEAR!$C$2+YEAR!$C$3-1)&amp;"       :="))</f>
        <v>1</v>
      </c>
      <c r="AB1694">
        <f>IF(AA1694&lt;1.1,AA1694,IF(AA1694&lt;YEAR!$C$2+YEAR!$C$3-2,AA1694+1,(YEAR!$C$2+YEAR!$C$3-1)&amp;"       :="))</f>
        <v>1</v>
      </c>
      <c r="AC1694">
        <f>IF(AB1694&lt;1.1,AB1694,IF(AB1694&lt;YEAR!$C$2+YEAR!$C$3-2,AB1694+1,(YEAR!$C$2+YEAR!$C$3-1)&amp;"       :="))</f>
        <v>1</v>
      </c>
      <c r="AD1694">
        <f>IF(AC1694&lt;1.1,AC1694,IF(AC1694&lt;YEAR!$C$2+YEAR!$C$3-2,AC1694+1,(YEAR!$C$2+YEAR!$C$3-1)&amp;"       :="))</f>
        <v>1</v>
      </c>
      <c r="AE1694">
        <f>IF(AD1694&lt;1.1,AD1694,IF(AD1694&lt;YEAR!$C$2+YEAR!$C$3-2,AD1694+1,(YEAR!$C$2+YEAR!$C$3-1)&amp;"       :="))</f>
        <v>1</v>
      </c>
      <c r="AF1694">
        <f>IF(AE1694&lt;1.1,AE1694,IF(AE1694&lt;YEAR!$C$2+YEAR!$C$3-2,AE1694+1,(YEAR!$C$2+YEAR!$C$3-1)&amp;"       :="))</f>
        <v>1</v>
      </c>
      <c r="AG1694">
        <f>IF(AF1694&lt;1.1,AF1694,IF(AF1694&lt;YEAR!$C$2+YEAR!$C$3-2,AF1694+1,(YEAR!$C$2+YEAR!$C$3-1)&amp;"       :="))</f>
        <v>1</v>
      </c>
      <c r="AH1694">
        <f>IF(AG1694&lt;1.1,AG1694,IF(AG1694&lt;YEAR!$C$2+YEAR!$C$3-2,AG1694+1,(YEAR!$C$2+YEAR!$C$3-1)&amp;"       :="))</f>
        <v>1</v>
      </c>
      <c r="AI1694">
        <f>IF(AH1694&lt;1.1,AH1694,IF(AH1694&lt;YEAR!$C$2+YEAR!$C$3-2,AH1694+1,(YEAR!$C$2+YEAR!$C$3-1)&amp;"       :="))</f>
        <v>1</v>
      </c>
      <c r="AJ1694">
        <f>IF(AI1694&lt;1.1,AI1694,IF(AI1694&lt;YEAR!$C$2+YEAR!$C$3-2,AI1694+1,(YEAR!$C$2+YEAR!$C$3-1)&amp;"       :="))</f>
        <v>1</v>
      </c>
    </row>
    <row r="1695" spans="1:36">
      <c r="A1695">
        <f t="shared" ca="1" si="124"/>
        <v>42</v>
      </c>
      <c r="B1695" t="s">
        <v>51</v>
      </c>
      <c r="C1695" t="str">
        <f ca="1">IF(D1695="",OFFSET(AvailabilityFactor!A$1,A1695,0),C1694)</f>
        <v>D2HLT0084</v>
      </c>
      <c r="D1695" t="str" cm="1">
        <f t="array" aca="1" ref="D1695" ca="1">IF(D1694="",TS_DRC!$P$5,OFFSET(TS_DRC!P$5,RIGHT(D1694,2),0,TRUE))</f>
        <v>TS10</v>
      </c>
      <c r="E1695" t="str">
        <f t="shared" ca="1" si="123"/>
        <v>TS10</v>
      </c>
      <c r="F1695">
        <f>[3]Scenarios!$H$7</f>
        <v>1</v>
      </c>
      <c r="G1695">
        <f>IF(F1695&lt;1.1,F1695,IF(F1695&lt;YEAR!$C$2+YEAR!$C$3-2,F1695+1,(YEAR!$C$2+YEAR!$C$3-1)&amp;"       :="))</f>
        <v>1</v>
      </c>
      <c r="H1695">
        <f>IF(G1695&lt;1.1,G1695,IF(G1695&lt;YEAR!$C$2+YEAR!$C$3-2,G1695+1,(YEAR!$C$2+YEAR!$C$3-1)&amp;"       :="))</f>
        <v>1</v>
      </c>
      <c r="I1695">
        <f>IF(H1695&lt;1.1,H1695,IF(H1695&lt;YEAR!$C$2+YEAR!$C$3-2,H1695+1,(YEAR!$C$2+YEAR!$C$3-1)&amp;"       :="))</f>
        <v>1</v>
      </c>
      <c r="J1695">
        <f>IF(I1695&lt;1.1,I1695,IF(I1695&lt;YEAR!$C$2+YEAR!$C$3-2,I1695+1,(YEAR!$C$2+YEAR!$C$3-1)&amp;"       :="))</f>
        <v>1</v>
      </c>
      <c r="K1695">
        <f>IF(J1695&lt;1.1,J1695,IF(J1695&lt;YEAR!$C$2+YEAR!$C$3-2,J1695+1,(YEAR!$C$2+YEAR!$C$3-1)&amp;"       :="))</f>
        <v>1</v>
      </c>
      <c r="L1695">
        <f>IF(K1695&lt;1.1,K1695,IF(K1695&lt;YEAR!$C$2+YEAR!$C$3-2,K1695+1,(YEAR!$C$2+YEAR!$C$3-1)&amp;"       :="))</f>
        <v>1</v>
      </c>
      <c r="M1695">
        <f>IF(L1695&lt;1.1,L1695,IF(L1695&lt;YEAR!$C$2+YEAR!$C$3-2,L1695+1,(YEAR!$C$2+YEAR!$C$3-1)&amp;"       :="))</f>
        <v>1</v>
      </c>
      <c r="N1695">
        <f>IF(M1695&lt;1.1,M1695,IF(M1695&lt;YEAR!$C$2+YEAR!$C$3-2,M1695+1,(YEAR!$C$2+YEAR!$C$3-1)&amp;"       :="))</f>
        <v>1</v>
      </c>
      <c r="O1695">
        <f>IF(N1695&lt;1.1,N1695,IF(N1695&lt;YEAR!$C$2+YEAR!$C$3-2,N1695+1,(YEAR!$C$2+YEAR!$C$3-1)&amp;"       :="))</f>
        <v>1</v>
      </c>
      <c r="P1695">
        <f>IF(O1695&lt;1.1,O1695,IF(O1695&lt;YEAR!$C$2+YEAR!$C$3-2,O1695+1,(YEAR!$C$2+YEAR!$C$3-1)&amp;"       :="))</f>
        <v>1</v>
      </c>
      <c r="Q1695">
        <f>IF(P1695&lt;1.1,P1695,IF(P1695&lt;YEAR!$C$2+YEAR!$C$3-2,P1695+1,(YEAR!$C$2+YEAR!$C$3-1)&amp;"       :="))</f>
        <v>1</v>
      </c>
      <c r="R1695">
        <f>IF(Q1695&lt;1.1,Q1695,IF(Q1695&lt;YEAR!$C$2+YEAR!$C$3-2,Q1695+1,(YEAR!$C$2+YEAR!$C$3-1)&amp;"       :="))</f>
        <v>1</v>
      </c>
      <c r="S1695">
        <f>IF(R1695&lt;1.1,R1695,IF(R1695&lt;YEAR!$C$2+YEAR!$C$3-2,R1695+1,(YEAR!$C$2+YEAR!$C$3-1)&amp;"       :="))</f>
        <v>1</v>
      </c>
      <c r="T1695">
        <f>IF(S1695&lt;1.1,S1695,IF(S1695&lt;YEAR!$C$2+YEAR!$C$3-2,S1695+1,(YEAR!$C$2+YEAR!$C$3-1)&amp;"       :="))</f>
        <v>1</v>
      </c>
      <c r="U1695">
        <f>IF(T1695&lt;1.1,T1695,IF(T1695&lt;YEAR!$C$2+YEAR!$C$3-2,T1695+1,(YEAR!$C$2+YEAR!$C$3-1)&amp;"       :="))</f>
        <v>1</v>
      </c>
      <c r="V1695">
        <f>IF(U1695&lt;1.1,U1695,IF(U1695&lt;YEAR!$C$2+YEAR!$C$3-2,U1695+1,(YEAR!$C$2+YEAR!$C$3-1)&amp;"       :="))</f>
        <v>1</v>
      </c>
      <c r="W1695">
        <f>IF(V1695&lt;1.1,V1695,IF(V1695&lt;YEAR!$C$2+YEAR!$C$3-2,V1695+1,(YEAR!$C$2+YEAR!$C$3-1)&amp;"       :="))</f>
        <v>1</v>
      </c>
      <c r="X1695">
        <f>IF(W1695&lt;1.1,W1695,IF(W1695&lt;YEAR!$C$2+YEAR!$C$3-2,W1695+1,(YEAR!$C$2+YEAR!$C$3-1)&amp;"       :="))</f>
        <v>1</v>
      </c>
      <c r="Y1695">
        <f>IF(X1695&lt;1.1,X1695,IF(X1695&lt;YEAR!$C$2+YEAR!$C$3-2,X1695+1,(YEAR!$C$2+YEAR!$C$3-1)&amp;"       :="))</f>
        <v>1</v>
      </c>
      <c r="Z1695">
        <f>IF(Y1695&lt;1.1,Y1695,IF(Y1695&lt;YEAR!$C$2+YEAR!$C$3-2,Y1695+1,(YEAR!$C$2+YEAR!$C$3-1)&amp;"       :="))</f>
        <v>1</v>
      </c>
      <c r="AA1695">
        <f>IF(Z1695&lt;1.1,Z1695,IF(Z1695&lt;YEAR!$C$2+YEAR!$C$3-2,Z1695+1,(YEAR!$C$2+YEAR!$C$3-1)&amp;"       :="))</f>
        <v>1</v>
      </c>
      <c r="AB1695">
        <f>IF(AA1695&lt;1.1,AA1695,IF(AA1695&lt;YEAR!$C$2+YEAR!$C$3-2,AA1695+1,(YEAR!$C$2+YEAR!$C$3-1)&amp;"       :="))</f>
        <v>1</v>
      </c>
      <c r="AC1695">
        <f>IF(AB1695&lt;1.1,AB1695,IF(AB1695&lt;YEAR!$C$2+YEAR!$C$3-2,AB1695+1,(YEAR!$C$2+YEAR!$C$3-1)&amp;"       :="))</f>
        <v>1</v>
      </c>
      <c r="AD1695">
        <f>IF(AC1695&lt;1.1,AC1695,IF(AC1695&lt;YEAR!$C$2+YEAR!$C$3-2,AC1695+1,(YEAR!$C$2+YEAR!$C$3-1)&amp;"       :="))</f>
        <v>1</v>
      </c>
      <c r="AE1695">
        <f>IF(AD1695&lt;1.1,AD1695,IF(AD1695&lt;YEAR!$C$2+YEAR!$C$3-2,AD1695+1,(YEAR!$C$2+YEAR!$C$3-1)&amp;"       :="))</f>
        <v>1</v>
      </c>
      <c r="AF1695">
        <f>IF(AE1695&lt;1.1,AE1695,IF(AE1695&lt;YEAR!$C$2+YEAR!$C$3-2,AE1695+1,(YEAR!$C$2+YEAR!$C$3-1)&amp;"       :="))</f>
        <v>1</v>
      </c>
      <c r="AG1695">
        <f>IF(AF1695&lt;1.1,AF1695,IF(AF1695&lt;YEAR!$C$2+YEAR!$C$3-2,AF1695+1,(YEAR!$C$2+YEAR!$C$3-1)&amp;"       :="))</f>
        <v>1</v>
      </c>
      <c r="AH1695">
        <f>IF(AG1695&lt;1.1,AG1695,IF(AG1695&lt;YEAR!$C$2+YEAR!$C$3-2,AG1695+1,(YEAR!$C$2+YEAR!$C$3-1)&amp;"       :="))</f>
        <v>1</v>
      </c>
      <c r="AI1695">
        <f>IF(AH1695&lt;1.1,AH1695,IF(AH1695&lt;YEAR!$C$2+YEAR!$C$3-2,AH1695+1,(YEAR!$C$2+YEAR!$C$3-1)&amp;"       :="))</f>
        <v>1</v>
      </c>
      <c r="AJ1695">
        <f>IF(AI1695&lt;1.1,AI1695,IF(AI1695&lt;YEAR!$C$2+YEAR!$C$3-2,AI1695+1,(YEAR!$C$2+YEAR!$C$3-1)&amp;"       :="))</f>
        <v>1</v>
      </c>
    </row>
    <row r="1696" spans="1:36">
      <c r="A1696">
        <f t="shared" ca="1" si="124"/>
        <v>42</v>
      </c>
      <c r="B1696" t="s">
        <v>51</v>
      </c>
      <c r="C1696" t="str">
        <f ca="1">IF(D1696="",OFFSET(AvailabilityFactor!A$1,A1696,0),C1695)</f>
        <v>D2HLT0084</v>
      </c>
      <c r="D1696" t="str" cm="1">
        <f t="array" aca="1" ref="D1696" ca="1">IF(D1695="",TS_DRC!$P$5,OFFSET(TS_DRC!P$5,RIGHT(D1695,2),0,TRUE))</f>
        <v>TS11</v>
      </c>
      <c r="E1696" t="str">
        <f t="shared" ca="1" si="123"/>
        <v>TS11</v>
      </c>
      <c r="F1696">
        <f>[3]Scenarios!$H$7</f>
        <v>1</v>
      </c>
      <c r="G1696">
        <f>IF(F1696&lt;1.1,F1696,IF(F1696&lt;YEAR!$C$2+YEAR!$C$3-2,F1696+1,(YEAR!$C$2+YEAR!$C$3-1)&amp;"       :="))</f>
        <v>1</v>
      </c>
      <c r="H1696">
        <f>IF(G1696&lt;1.1,G1696,IF(G1696&lt;YEAR!$C$2+YEAR!$C$3-2,G1696+1,(YEAR!$C$2+YEAR!$C$3-1)&amp;"       :="))</f>
        <v>1</v>
      </c>
      <c r="I1696">
        <f>IF(H1696&lt;1.1,H1696,IF(H1696&lt;YEAR!$C$2+YEAR!$C$3-2,H1696+1,(YEAR!$C$2+YEAR!$C$3-1)&amp;"       :="))</f>
        <v>1</v>
      </c>
      <c r="J1696">
        <f>IF(I1696&lt;1.1,I1696,IF(I1696&lt;YEAR!$C$2+YEAR!$C$3-2,I1696+1,(YEAR!$C$2+YEAR!$C$3-1)&amp;"       :="))</f>
        <v>1</v>
      </c>
      <c r="K1696">
        <f>IF(J1696&lt;1.1,J1696,IF(J1696&lt;YEAR!$C$2+YEAR!$C$3-2,J1696+1,(YEAR!$C$2+YEAR!$C$3-1)&amp;"       :="))</f>
        <v>1</v>
      </c>
      <c r="L1696">
        <f>IF(K1696&lt;1.1,K1696,IF(K1696&lt;YEAR!$C$2+YEAR!$C$3-2,K1696+1,(YEAR!$C$2+YEAR!$C$3-1)&amp;"       :="))</f>
        <v>1</v>
      </c>
      <c r="M1696">
        <f>IF(L1696&lt;1.1,L1696,IF(L1696&lt;YEAR!$C$2+YEAR!$C$3-2,L1696+1,(YEAR!$C$2+YEAR!$C$3-1)&amp;"       :="))</f>
        <v>1</v>
      </c>
      <c r="N1696">
        <f>IF(M1696&lt;1.1,M1696,IF(M1696&lt;YEAR!$C$2+YEAR!$C$3-2,M1696+1,(YEAR!$C$2+YEAR!$C$3-1)&amp;"       :="))</f>
        <v>1</v>
      </c>
      <c r="O1696">
        <f>IF(N1696&lt;1.1,N1696,IF(N1696&lt;YEAR!$C$2+YEAR!$C$3-2,N1696+1,(YEAR!$C$2+YEAR!$C$3-1)&amp;"       :="))</f>
        <v>1</v>
      </c>
      <c r="P1696">
        <f>IF(O1696&lt;1.1,O1696,IF(O1696&lt;YEAR!$C$2+YEAR!$C$3-2,O1696+1,(YEAR!$C$2+YEAR!$C$3-1)&amp;"       :="))</f>
        <v>1</v>
      </c>
      <c r="Q1696">
        <f>IF(P1696&lt;1.1,P1696,IF(P1696&lt;YEAR!$C$2+YEAR!$C$3-2,P1696+1,(YEAR!$C$2+YEAR!$C$3-1)&amp;"       :="))</f>
        <v>1</v>
      </c>
      <c r="R1696">
        <f>IF(Q1696&lt;1.1,Q1696,IF(Q1696&lt;YEAR!$C$2+YEAR!$C$3-2,Q1696+1,(YEAR!$C$2+YEAR!$C$3-1)&amp;"       :="))</f>
        <v>1</v>
      </c>
      <c r="S1696">
        <f>IF(R1696&lt;1.1,R1696,IF(R1696&lt;YEAR!$C$2+YEAR!$C$3-2,R1696+1,(YEAR!$C$2+YEAR!$C$3-1)&amp;"       :="))</f>
        <v>1</v>
      </c>
      <c r="T1696">
        <f>IF(S1696&lt;1.1,S1696,IF(S1696&lt;YEAR!$C$2+YEAR!$C$3-2,S1696+1,(YEAR!$C$2+YEAR!$C$3-1)&amp;"       :="))</f>
        <v>1</v>
      </c>
      <c r="U1696">
        <f>IF(T1696&lt;1.1,T1696,IF(T1696&lt;YEAR!$C$2+YEAR!$C$3-2,T1696+1,(YEAR!$C$2+YEAR!$C$3-1)&amp;"       :="))</f>
        <v>1</v>
      </c>
      <c r="V1696">
        <f>IF(U1696&lt;1.1,U1696,IF(U1696&lt;YEAR!$C$2+YEAR!$C$3-2,U1696+1,(YEAR!$C$2+YEAR!$C$3-1)&amp;"       :="))</f>
        <v>1</v>
      </c>
      <c r="W1696">
        <f>IF(V1696&lt;1.1,V1696,IF(V1696&lt;YEAR!$C$2+YEAR!$C$3-2,V1696+1,(YEAR!$C$2+YEAR!$C$3-1)&amp;"       :="))</f>
        <v>1</v>
      </c>
      <c r="X1696">
        <f>IF(W1696&lt;1.1,W1696,IF(W1696&lt;YEAR!$C$2+YEAR!$C$3-2,W1696+1,(YEAR!$C$2+YEAR!$C$3-1)&amp;"       :="))</f>
        <v>1</v>
      </c>
      <c r="Y1696">
        <f>IF(X1696&lt;1.1,X1696,IF(X1696&lt;YEAR!$C$2+YEAR!$C$3-2,X1696+1,(YEAR!$C$2+YEAR!$C$3-1)&amp;"       :="))</f>
        <v>1</v>
      </c>
      <c r="Z1696">
        <f>IF(Y1696&lt;1.1,Y1696,IF(Y1696&lt;YEAR!$C$2+YEAR!$C$3-2,Y1696+1,(YEAR!$C$2+YEAR!$C$3-1)&amp;"       :="))</f>
        <v>1</v>
      </c>
      <c r="AA1696">
        <f>IF(Z1696&lt;1.1,Z1696,IF(Z1696&lt;YEAR!$C$2+YEAR!$C$3-2,Z1696+1,(YEAR!$C$2+YEAR!$C$3-1)&amp;"       :="))</f>
        <v>1</v>
      </c>
      <c r="AB1696">
        <f>IF(AA1696&lt;1.1,AA1696,IF(AA1696&lt;YEAR!$C$2+YEAR!$C$3-2,AA1696+1,(YEAR!$C$2+YEAR!$C$3-1)&amp;"       :="))</f>
        <v>1</v>
      </c>
      <c r="AC1696">
        <f>IF(AB1696&lt;1.1,AB1696,IF(AB1696&lt;YEAR!$C$2+YEAR!$C$3-2,AB1696+1,(YEAR!$C$2+YEAR!$C$3-1)&amp;"       :="))</f>
        <v>1</v>
      </c>
      <c r="AD1696">
        <f>IF(AC1696&lt;1.1,AC1696,IF(AC1696&lt;YEAR!$C$2+YEAR!$C$3-2,AC1696+1,(YEAR!$C$2+YEAR!$C$3-1)&amp;"       :="))</f>
        <v>1</v>
      </c>
      <c r="AE1696">
        <f>IF(AD1696&lt;1.1,AD1696,IF(AD1696&lt;YEAR!$C$2+YEAR!$C$3-2,AD1696+1,(YEAR!$C$2+YEAR!$C$3-1)&amp;"       :="))</f>
        <v>1</v>
      </c>
      <c r="AF1696">
        <f>IF(AE1696&lt;1.1,AE1696,IF(AE1696&lt;YEAR!$C$2+YEAR!$C$3-2,AE1696+1,(YEAR!$C$2+YEAR!$C$3-1)&amp;"       :="))</f>
        <v>1</v>
      </c>
      <c r="AG1696">
        <f>IF(AF1696&lt;1.1,AF1696,IF(AF1696&lt;YEAR!$C$2+YEAR!$C$3-2,AF1696+1,(YEAR!$C$2+YEAR!$C$3-1)&amp;"       :="))</f>
        <v>1</v>
      </c>
      <c r="AH1696">
        <f>IF(AG1696&lt;1.1,AG1696,IF(AG1696&lt;YEAR!$C$2+YEAR!$C$3-2,AG1696+1,(YEAR!$C$2+YEAR!$C$3-1)&amp;"       :="))</f>
        <v>1</v>
      </c>
      <c r="AI1696">
        <f>IF(AH1696&lt;1.1,AH1696,IF(AH1696&lt;YEAR!$C$2+YEAR!$C$3-2,AH1696+1,(YEAR!$C$2+YEAR!$C$3-1)&amp;"       :="))</f>
        <v>1</v>
      </c>
      <c r="AJ1696">
        <f>IF(AI1696&lt;1.1,AI1696,IF(AI1696&lt;YEAR!$C$2+YEAR!$C$3-2,AI1696+1,(YEAR!$C$2+YEAR!$C$3-1)&amp;"       :="))</f>
        <v>1</v>
      </c>
    </row>
    <row r="1697" spans="1:36">
      <c r="A1697">
        <f t="shared" ca="1" si="124"/>
        <v>42</v>
      </c>
      <c r="B1697" t="s">
        <v>51</v>
      </c>
      <c r="C1697" t="str">
        <f ca="1">IF(D1697="",OFFSET(AvailabilityFactor!A$1,A1697,0),C1696)</f>
        <v>D2HLT0084</v>
      </c>
      <c r="D1697" t="str" cm="1">
        <f t="array" aca="1" ref="D1697" ca="1">IF(D1696="",TS_DRC!$P$5,OFFSET(TS_DRC!P$5,RIGHT(D1696,2),0,TRUE))</f>
        <v>TS12</v>
      </c>
      <c r="E1697" t="str">
        <f t="shared" ca="1" si="123"/>
        <v>TS12</v>
      </c>
      <c r="F1697">
        <f>[3]Scenarios!$H$7</f>
        <v>1</v>
      </c>
      <c r="G1697">
        <f>IF(F1697&lt;1.1,F1697,IF(F1697&lt;YEAR!$C$2+YEAR!$C$3-2,F1697+1,(YEAR!$C$2+YEAR!$C$3-1)&amp;"       :="))</f>
        <v>1</v>
      </c>
      <c r="H1697">
        <f>IF(G1697&lt;1.1,G1697,IF(G1697&lt;YEAR!$C$2+YEAR!$C$3-2,G1697+1,(YEAR!$C$2+YEAR!$C$3-1)&amp;"       :="))</f>
        <v>1</v>
      </c>
      <c r="I1697">
        <f>IF(H1697&lt;1.1,H1697,IF(H1697&lt;YEAR!$C$2+YEAR!$C$3-2,H1697+1,(YEAR!$C$2+YEAR!$C$3-1)&amp;"       :="))</f>
        <v>1</v>
      </c>
      <c r="J1697">
        <f>IF(I1697&lt;1.1,I1697,IF(I1697&lt;YEAR!$C$2+YEAR!$C$3-2,I1697+1,(YEAR!$C$2+YEAR!$C$3-1)&amp;"       :="))</f>
        <v>1</v>
      </c>
      <c r="K1697">
        <f>IF(J1697&lt;1.1,J1697,IF(J1697&lt;YEAR!$C$2+YEAR!$C$3-2,J1697+1,(YEAR!$C$2+YEAR!$C$3-1)&amp;"       :="))</f>
        <v>1</v>
      </c>
      <c r="L1697">
        <f>IF(K1697&lt;1.1,K1697,IF(K1697&lt;YEAR!$C$2+YEAR!$C$3-2,K1697+1,(YEAR!$C$2+YEAR!$C$3-1)&amp;"       :="))</f>
        <v>1</v>
      </c>
      <c r="M1697">
        <f>IF(L1697&lt;1.1,L1697,IF(L1697&lt;YEAR!$C$2+YEAR!$C$3-2,L1697+1,(YEAR!$C$2+YEAR!$C$3-1)&amp;"       :="))</f>
        <v>1</v>
      </c>
      <c r="N1697">
        <f>IF(M1697&lt;1.1,M1697,IF(M1697&lt;YEAR!$C$2+YEAR!$C$3-2,M1697+1,(YEAR!$C$2+YEAR!$C$3-1)&amp;"       :="))</f>
        <v>1</v>
      </c>
      <c r="O1697">
        <f>IF(N1697&lt;1.1,N1697,IF(N1697&lt;YEAR!$C$2+YEAR!$C$3-2,N1697+1,(YEAR!$C$2+YEAR!$C$3-1)&amp;"       :="))</f>
        <v>1</v>
      </c>
      <c r="P1697">
        <f>IF(O1697&lt;1.1,O1697,IF(O1697&lt;YEAR!$C$2+YEAR!$C$3-2,O1697+1,(YEAR!$C$2+YEAR!$C$3-1)&amp;"       :="))</f>
        <v>1</v>
      </c>
      <c r="Q1697">
        <f>IF(P1697&lt;1.1,P1697,IF(P1697&lt;YEAR!$C$2+YEAR!$C$3-2,P1697+1,(YEAR!$C$2+YEAR!$C$3-1)&amp;"       :="))</f>
        <v>1</v>
      </c>
      <c r="R1697">
        <f>IF(Q1697&lt;1.1,Q1697,IF(Q1697&lt;YEAR!$C$2+YEAR!$C$3-2,Q1697+1,(YEAR!$C$2+YEAR!$C$3-1)&amp;"       :="))</f>
        <v>1</v>
      </c>
      <c r="S1697">
        <f>IF(R1697&lt;1.1,R1697,IF(R1697&lt;YEAR!$C$2+YEAR!$C$3-2,R1697+1,(YEAR!$C$2+YEAR!$C$3-1)&amp;"       :="))</f>
        <v>1</v>
      </c>
      <c r="T1697">
        <f>IF(S1697&lt;1.1,S1697,IF(S1697&lt;YEAR!$C$2+YEAR!$C$3-2,S1697+1,(YEAR!$C$2+YEAR!$C$3-1)&amp;"       :="))</f>
        <v>1</v>
      </c>
      <c r="U1697">
        <f>IF(T1697&lt;1.1,T1697,IF(T1697&lt;YEAR!$C$2+YEAR!$C$3-2,T1697+1,(YEAR!$C$2+YEAR!$C$3-1)&amp;"       :="))</f>
        <v>1</v>
      </c>
      <c r="V1697">
        <f>IF(U1697&lt;1.1,U1697,IF(U1697&lt;YEAR!$C$2+YEAR!$C$3-2,U1697+1,(YEAR!$C$2+YEAR!$C$3-1)&amp;"       :="))</f>
        <v>1</v>
      </c>
      <c r="W1697">
        <f>IF(V1697&lt;1.1,V1697,IF(V1697&lt;YEAR!$C$2+YEAR!$C$3-2,V1697+1,(YEAR!$C$2+YEAR!$C$3-1)&amp;"       :="))</f>
        <v>1</v>
      </c>
      <c r="X1697">
        <f>IF(W1697&lt;1.1,W1697,IF(W1697&lt;YEAR!$C$2+YEAR!$C$3-2,W1697+1,(YEAR!$C$2+YEAR!$C$3-1)&amp;"       :="))</f>
        <v>1</v>
      </c>
      <c r="Y1697">
        <f>IF(X1697&lt;1.1,X1697,IF(X1697&lt;YEAR!$C$2+YEAR!$C$3-2,X1697+1,(YEAR!$C$2+YEAR!$C$3-1)&amp;"       :="))</f>
        <v>1</v>
      </c>
      <c r="Z1697">
        <f>IF(Y1697&lt;1.1,Y1697,IF(Y1697&lt;YEAR!$C$2+YEAR!$C$3-2,Y1697+1,(YEAR!$C$2+YEAR!$C$3-1)&amp;"       :="))</f>
        <v>1</v>
      </c>
      <c r="AA1697">
        <f>IF(Z1697&lt;1.1,Z1697,IF(Z1697&lt;YEAR!$C$2+YEAR!$C$3-2,Z1697+1,(YEAR!$C$2+YEAR!$C$3-1)&amp;"       :="))</f>
        <v>1</v>
      </c>
      <c r="AB1697">
        <f>IF(AA1697&lt;1.1,AA1697,IF(AA1697&lt;YEAR!$C$2+YEAR!$C$3-2,AA1697+1,(YEAR!$C$2+YEAR!$C$3-1)&amp;"       :="))</f>
        <v>1</v>
      </c>
      <c r="AC1697">
        <f>IF(AB1697&lt;1.1,AB1697,IF(AB1697&lt;YEAR!$C$2+YEAR!$C$3-2,AB1697+1,(YEAR!$C$2+YEAR!$C$3-1)&amp;"       :="))</f>
        <v>1</v>
      </c>
      <c r="AD1697">
        <f>IF(AC1697&lt;1.1,AC1697,IF(AC1697&lt;YEAR!$C$2+YEAR!$C$3-2,AC1697+1,(YEAR!$C$2+YEAR!$C$3-1)&amp;"       :="))</f>
        <v>1</v>
      </c>
      <c r="AE1697">
        <f>IF(AD1697&lt;1.1,AD1697,IF(AD1697&lt;YEAR!$C$2+YEAR!$C$3-2,AD1697+1,(YEAR!$C$2+YEAR!$C$3-1)&amp;"       :="))</f>
        <v>1</v>
      </c>
      <c r="AF1697">
        <f>IF(AE1697&lt;1.1,AE1697,IF(AE1697&lt;YEAR!$C$2+YEAR!$C$3-2,AE1697+1,(YEAR!$C$2+YEAR!$C$3-1)&amp;"       :="))</f>
        <v>1</v>
      </c>
      <c r="AG1697">
        <f>IF(AF1697&lt;1.1,AF1697,IF(AF1697&lt;YEAR!$C$2+YEAR!$C$3-2,AF1697+1,(YEAR!$C$2+YEAR!$C$3-1)&amp;"       :="))</f>
        <v>1</v>
      </c>
      <c r="AH1697">
        <f>IF(AG1697&lt;1.1,AG1697,IF(AG1697&lt;YEAR!$C$2+YEAR!$C$3-2,AG1697+1,(YEAR!$C$2+YEAR!$C$3-1)&amp;"       :="))</f>
        <v>1</v>
      </c>
      <c r="AI1697">
        <f>IF(AH1697&lt;1.1,AH1697,IF(AH1697&lt;YEAR!$C$2+YEAR!$C$3-2,AH1697+1,(YEAR!$C$2+YEAR!$C$3-1)&amp;"       :="))</f>
        <v>1</v>
      </c>
      <c r="AJ1697">
        <f>IF(AI1697&lt;1.1,AI1697,IF(AI1697&lt;YEAR!$C$2+YEAR!$C$3-2,AI1697+1,(YEAR!$C$2+YEAR!$C$3-1)&amp;"       :="))</f>
        <v>1</v>
      </c>
    </row>
    <row r="1698" spans="1:36">
      <c r="A1698">
        <f t="shared" ca="1" si="124"/>
        <v>42</v>
      </c>
      <c r="B1698" t="s">
        <v>51</v>
      </c>
      <c r="C1698" t="str">
        <f ca="1">IF(D1698="",OFFSET(AvailabilityFactor!A$1,A1698,0),C1697)</f>
        <v>D2HLT0084</v>
      </c>
      <c r="D1698" t="str" cm="1">
        <f t="array" aca="1" ref="D1698" ca="1">IF(D1697="",TS_DRC!$P$5,OFFSET(TS_DRC!P$5,RIGHT(D1697,2),0,TRUE))</f>
        <v>TS13</v>
      </c>
      <c r="E1698" t="str">
        <f t="shared" ca="1" si="123"/>
        <v>TS13</v>
      </c>
      <c r="F1698">
        <f>[3]Scenarios!$H$7</f>
        <v>1</v>
      </c>
      <c r="G1698">
        <f>IF(F1698&lt;1.1,F1698,IF(F1698&lt;YEAR!$C$2+YEAR!$C$3-2,F1698+1,(YEAR!$C$2+YEAR!$C$3-1)&amp;"       :="))</f>
        <v>1</v>
      </c>
      <c r="H1698">
        <f>IF(G1698&lt;1.1,G1698,IF(G1698&lt;YEAR!$C$2+YEAR!$C$3-2,G1698+1,(YEAR!$C$2+YEAR!$C$3-1)&amp;"       :="))</f>
        <v>1</v>
      </c>
      <c r="I1698">
        <f>IF(H1698&lt;1.1,H1698,IF(H1698&lt;YEAR!$C$2+YEAR!$C$3-2,H1698+1,(YEAR!$C$2+YEAR!$C$3-1)&amp;"       :="))</f>
        <v>1</v>
      </c>
      <c r="J1698">
        <f>IF(I1698&lt;1.1,I1698,IF(I1698&lt;YEAR!$C$2+YEAR!$C$3-2,I1698+1,(YEAR!$C$2+YEAR!$C$3-1)&amp;"       :="))</f>
        <v>1</v>
      </c>
      <c r="K1698">
        <f>IF(J1698&lt;1.1,J1698,IF(J1698&lt;YEAR!$C$2+YEAR!$C$3-2,J1698+1,(YEAR!$C$2+YEAR!$C$3-1)&amp;"       :="))</f>
        <v>1</v>
      </c>
      <c r="L1698">
        <f>IF(K1698&lt;1.1,K1698,IF(K1698&lt;YEAR!$C$2+YEAR!$C$3-2,K1698+1,(YEAR!$C$2+YEAR!$C$3-1)&amp;"       :="))</f>
        <v>1</v>
      </c>
      <c r="M1698">
        <f>IF(L1698&lt;1.1,L1698,IF(L1698&lt;YEAR!$C$2+YEAR!$C$3-2,L1698+1,(YEAR!$C$2+YEAR!$C$3-1)&amp;"       :="))</f>
        <v>1</v>
      </c>
      <c r="N1698">
        <f>IF(M1698&lt;1.1,M1698,IF(M1698&lt;YEAR!$C$2+YEAR!$C$3-2,M1698+1,(YEAR!$C$2+YEAR!$C$3-1)&amp;"       :="))</f>
        <v>1</v>
      </c>
      <c r="O1698">
        <f>IF(N1698&lt;1.1,N1698,IF(N1698&lt;YEAR!$C$2+YEAR!$C$3-2,N1698+1,(YEAR!$C$2+YEAR!$C$3-1)&amp;"       :="))</f>
        <v>1</v>
      </c>
      <c r="P1698">
        <f>IF(O1698&lt;1.1,O1698,IF(O1698&lt;YEAR!$C$2+YEAR!$C$3-2,O1698+1,(YEAR!$C$2+YEAR!$C$3-1)&amp;"       :="))</f>
        <v>1</v>
      </c>
      <c r="Q1698">
        <f>IF(P1698&lt;1.1,P1698,IF(P1698&lt;YEAR!$C$2+YEAR!$C$3-2,P1698+1,(YEAR!$C$2+YEAR!$C$3-1)&amp;"       :="))</f>
        <v>1</v>
      </c>
      <c r="R1698">
        <f>IF(Q1698&lt;1.1,Q1698,IF(Q1698&lt;YEAR!$C$2+YEAR!$C$3-2,Q1698+1,(YEAR!$C$2+YEAR!$C$3-1)&amp;"       :="))</f>
        <v>1</v>
      </c>
      <c r="S1698">
        <f>IF(R1698&lt;1.1,R1698,IF(R1698&lt;YEAR!$C$2+YEAR!$C$3-2,R1698+1,(YEAR!$C$2+YEAR!$C$3-1)&amp;"       :="))</f>
        <v>1</v>
      </c>
      <c r="T1698">
        <f>IF(S1698&lt;1.1,S1698,IF(S1698&lt;YEAR!$C$2+YEAR!$C$3-2,S1698+1,(YEAR!$C$2+YEAR!$C$3-1)&amp;"       :="))</f>
        <v>1</v>
      </c>
      <c r="U1698">
        <f>IF(T1698&lt;1.1,T1698,IF(T1698&lt;YEAR!$C$2+YEAR!$C$3-2,T1698+1,(YEAR!$C$2+YEAR!$C$3-1)&amp;"       :="))</f>
        <v>1</v>
      </c>
      <c r="V1698">
        <f>IF(U1698&lt;1.1,U1698,IF(U1698&lt;YEAR!$C$2+YEAR!$C$3-2,U1698+1,(YEAR!$C$2+YEAR!$C$3-1)&amp;"       :="))</f>
        <v>1</v>
      </c>
      <c r="W1698">
        <f>IF(V1698&lt;1.1,V1698,IF(V1698&lt;YEAR!$C$2+YEAR!$C$3-2,V1698+1,(YEAR!$C$2+YEAR!$C$3-1)&amp;"       :="))</f>
        <v>1</v>
      </c>
      <c r="X1698">
        <f>IF(W1698&lt;1.1,W1698,IF(W1698&lt;YEAR!$C$2+YEAR!$C$3-2,W1698+1,(YEAR!$C$2+YEAR!$C$3-1)&amp;"       :="))</f>
        <v>1</v>
      </c>
      <c r="Y1698">
        <f>IF(X1698&lt;1.1,X1698,IF(X1698&lt;YEAR!$C$2+YEAR!$C$3-2,X1698+1,(YEAR!$C$2+YEAR!$C$3-1)&amp;"       :="))</f>
        <v>1</v>
      </c>
      <c r="Z1698">
        <f>IF(Y1698&lt;1.1,Y1698,IF(Y1698&lt;YEAR!$C$2+YEAR!$C$3-2,Y1698+1,(YEAR!$C$2+YEAR!$C$3-1)&amp;"       :="))</f>
        <v>1</v>
      </c>
      <c r="AA1698">
        <f>IF(Z1698&lt;1.1,Z1698,IF(Z1698&lt;YEAR!$C$2+YEAR!$C$3-2,Z1698+1,(YEAR!$C$2+YEAR!$C$3-1)&amp;"       :="))</f>
        <v>1</v>
      </c>
      <c r="AB1698">
        <f>IF(AA1698&lt;1.1,AA1698,IF(AA1698&lt;YEAR!$C$2+YEAR!$C$3-2,AA1698+1,(YEAR!$C$2+YEAR!$C$3-1)&amp;"       :="))</f>
        <v>1</v>
      </c>
      <c r="AC1698">
        <f>IF(AB1698&lt;1.1,AB1698,IF(AB1698&lt;YEAR!$C$2+YEAR!$C$3-2,AB1698+1,(YEAR!$C$2+YEAR!$C$3-1)&amp;"       :="))</f>
        <v>1</v>
      </c>
      <c r="AD1698">
        <f>IF(AC1698&lt;1.1,AC1698,IF(AC1698&lt;YEAR!$C$2+YEAR!$C$3-2,AC1698+1,(YEAR!$C$2+YEAR!$C$3-1)&amp;"       :="))</f>
        <v>1</v>
      </c>
      <c r="AE1698">
        <f>IF(AD1698&lt;1.1,AD1698,IF(AD1698&lt;YEAR!$C$2+YEAR!$C$3-2,AD1698+1,(YEAR!$C$2+YEAR!$C$3-1)&amp;"       :="))</f>
        <v>1</v>
      </c>
      <c r="AF1698">
        <f>IF(AE1698&lt;1.1,AE1698,IF(AE1698&lt;YEAR!$C$2+YEAR!$C$3-2,AE1698+1,(YEAR!$C$2+YEAR!$C$3-1)&amp;"       :="))</f>
        <v>1</v>
      </c>
      <c r="AG1698">
        <f>IF(AF1698&lt;1.1,AF1698,IF(AF1698&lt;YEAR!$C$2+YEAR!$C$3-2,AF1698+1,(YEAR!$C$2+YEAR!$C$3-1)&amp;"       :="))</f>
        <v>1</v>
      </c>
      <c r="AH1698">
        <f>IF(AG1698&lt;1.1,AG1698,IF(AG1698&lt;YEAR!$C$2+YEAR!$C$3-2,AG1698+1,(YEAR!$C$2+YEAR!$C$3-1)&amp;"       :="))</f>
        <v>1</v>
      </c>
      <c r="AI1698">
        <f>IF(AH1698&lt;1.1,AH1698,IF(AH1698&lt;YEAR!$C$2+YEAR!$C$3-2,AH1698+1,(YEAR!$C$2+YEAR!$C$3-1)&amp;"       :="))</f>
        <v>1</v>
      </c>
      <c r="AJ1698">
        <f>IF(AI1698&lt;1.1,AI1698,IF(AI1698&lt;YEAR!$C$2+YEAR!$C$3-2,AI1698+1,(YEAR!$C$2+YEAR!$C$3-1)&amp;"       :="))</f>
        <v>1</v>
      </c>
    </row>
    <row r="1699" spans="1:36">
      <c r="A1699">
        <f t="shared" ca="1" si="124"/>
        <v>42</v>
      </c>
      <c r="B1699" t="s">
        <v>51</v>
      </c>
      <c r="C1699" t="str">
        <f ca="1">IF(D1699="",OFFSET(AvailabilityFactor!A$1,A1699,0),C1698)</f>
        <v>D2HLT0084</v>
      </c>
      <c r="D1699" t="str" cm="1">
        <f t="array" aca="1" ref="D1699" ca="1">IF(D1698="",TS_DRC!$P$5,OFFSET(TS_DRC!P$5,RIGHT(D1698,2),0,TRUE))</f>
        <v>TS14</v>
      </c>
      <c r="E1699" t="str">
        <f t="shared" ca="1" si="123"/>
        <v>TS14</v>
      </c>
      <c r="F1699">
        <f>[3]Scenarios!$H$7</f>
        <v>1</v>
      </c>
      <c r="G1699">
        <f>IF(F1699&lt;1.1,F1699,IF(F1699&lt;YEAR!$C$2+YEAR!$C$3-2,F1699+1,(YEAR!$C$2+YEAR!$C$3-1)&amp;"       :="))</f>
        <v>1</v>
      </c>
      <c r="H1699">
        <f>IF(G1699&lt;1.1,G1699,IF(G1699&lt;YEAR!$C$2+YEAR!$C$3-2,G1699+1,(YEAR!$C$2+YEAR!$C$3-1)&amp;"       :="))</f>
        <v>1</v>
      </c>
      <c r="I1699">
        <f>IF(H1699&lt;1.1,H1699,IF(H1699&lt;YEAR!$C$2+YEAR!$C$3-2,H1699+1,(YEAR!$C$2+YEAR!$C$3-1)&amp;"       :="))</f>
        <v>1</v>
      </c>
      <c r="J1699">
        <f>IF(I1699&lt;1.1,I1699,IF(I1699&lt;YEAR!$C$2+YEAR!$C$3-2,I1699+1,(YEAR!$C$2+YEAR!$C$3-1)&amp;"       :="))</f>
        <v>1</v>
      </c>
      <c r="K1699">
        <f>IF(J1699&lt;1.1,J1699,IF(J1699&lt;YEAR!$C$2+YEAR!$C$3-2,J1699+1,(YEAR!$C$2+YEAR!$C$3-1)&amp;"       :="))</f>
        <v>1</v>
      </c>
      <c r="L1699">
        <f>IF(K1699&lt;1.1,K1699,IF(K1699&lt;YEAR!$C$2+YEAR!$C$3-2,K1699+1,(YEAR!$C$2+YEAR!$C$3-1)&amp;"       :="))</f>
        <v>1</v>
      </c>
      <c r="M1699">
        <f>IF(L1699&lt;1.1,L1699,IF(L1699&lt;YEAR!$C$2+YEAR!$C$3-2,L1699+1,(YEAR!$C$2+YEAR!$C$3-1)&amp;"       :="))</f>
        <v>1</v>
      </c>
      <c r="N1699">
        <f>IF(M1699&lt;1.1,M1699,IF(M1699&lt;YEAR!$C$2+YEAR!$C$3-2,M1699+1,(YEAR!$C$2+YEAR!$C$3-1)&amp;"       :="))</f>
        <v>1</v>
      </c>
      <c r="O1699">
        <f>IF(N1699&lt;1.1,N1699,IF(N1699&lt;YEAR!$C$2+YEAR!$C$3-2,N1699+1,(YEAR!$C$2+YEAR!$C$3-1)&amp;"       :="))</f>
        <v>1</v>
      </c>
      <c r="P1699">
        <f>IF(O1699&lt;1.1,O1699,IF(O1699&lt;YEAR!$C$2+YEAR!$C$3-2,O1699+1,(YEAR!$C$2+YEAR!$C$3-1)&amp;"       :="))</f>
        <v>1</v>
      </c>
      <c r="Q1699">
        <f>IF(P1699&lt;1.1,P1699,IF(P1699&lt;YEAR!$C$2+YEAR!$C$3-2,P1699+1,(YEAR!$C$2+YEAR!$C$3-1)&amp;"       :="))</f>
        <v>1</v>
      </c>
      <c r="R1699">
        <f>IF(Q1699&lt;1.1,Q1699,IF(Q1699&lt;YEAR!$C$2+YEAR!$C$3-2,Q1699+1,(YEAR!$C$2+YEAR!$C$3-1)&amp;"       :="))</f>
        <v>1</v>
      </c>
      <c r="S1699">
        <f>IF(R1699&lt;1.1,R1699,IF(R1699&lt;YEAR!$C$2+YEAR!$C$3-2,R1699+1,(YEAR!$C$2+YEAR!$C$3-1)&amp;"       :="))</f>
        <v>1</v>
      </c>
      <c r="T1699">
        <f>IF(S1699&lt;1.1,S1699,IF(S1699&lt;YEAR!$C$2+YEAR!$C$3-2,S1699+1,(YEAR!$C$2+YEAR!$C$3-1)&amp;"       :="))</f>
        <v>1</v>
      </c>
      <c r="U1699">
        <f>IF(T1699&lt;1.1,T1699,IF(T1699&lt;YEAR!$C$2+YEAR!$C$3-2,T1699+1,(YEAR!$C$2+YEAR!$C$3-1)&amp;"       :="))</f>
        <v>1</v>
      </c>
      <c r="V1699">
        <f>IF(U1699&lt;1.1,U1699,IF(U1699&lt;YEAR!$C$2+YEAR!$C$3-2,U1699+1,(YEAR!$C$2+YEAR!$C$3-1)&amp;"       :="))</f>
        <v>1</v>
      </c>
      <c r="W1699">
        <f>IF(V1699&lt;1.1,V1699,IF(V1699&lt;YEAR!$C$2+YEAR!$C$3-2,V1699+1,(YEAR!$C$2+YEAR!$C$3-1)&amp;"       :="))</f>
        <v>1</v>
      </c>
      <c r="X1699">
        <f>IF(W1699&lt;1.1,W1699,IF(W1699&lt;YEAR!$C$2+YEAR!$C$3-2,W1699+1,(YEAR!$C$2+YEAR!$C$3-1)&amp;"       :="))</f>
        <v>1</v>
      </c>
      <c r="Y1699">
        <f>IF(X1699&lt;1.1,X1699,IF(X1699&lt;YEAR!$C$2+YEAR!$C$3-2,X1699+1,(YEAR!$C$2+YEAR!$C$3-1)&amp;"       :="))</f>
        <v>1</v>
      </c>
      <c r="Z1699">
        <f>IF(Y1699&lt;1.1,Y1699,IF(Y1699&lt;YEAR!$C$2+YEAR!$C$3-2,Y1699+1,(YEAR!$C$2+YEAR!$C$3-1)&amp;"       :="))</f>
        <v>1</v>
      </c>
      <c r="AA1699">
        <f>IF(Z1699&lt;1.1,Z1699,IF(Z1699&lt;YEAR!$C$2+YEAR!$C$3-2,Z1699+1,(YEAR!$C$2+YEAR!$C$3-1)&amp;"       :="))</f>
        <v>1</v>
      </c>
      <c r="AB1699">
        <f>IF(AA1699&lt;1.1,AA1699,IF(AA1699&lt;YEAR!$C$2+YEAR!$C$3-2,AA1699+1,(YEAR!$C$2+YEAR!$C$3-1)&amp;"       :="))</f>
        <v>1</v>
      </c>
      <c r="AC1699">
        <f>IF(AB1699&lt;1.1,AB1699,IF(AB1699&lt;YEAR!$C$2+YEAR!$C$3-2,AB1699+1,(YEAR!$C$2+YEAR!$C$3-1)&amp;"       :="))</f>
        <v>1</v>
      </c>
      <c r="AD1699">
        <f>IF(AC1699&lt;1.1,AC1699,IF(AC1699&lt;YEAR!$C$2+YEAR!$C$3-2,AC1699+1,(YEAR!$C$2+YEAR!$C$3-1)&amp;"       :="))</f>
        <v>1</v>
      </c>
      <c r="AE1699">
        <f>IF(AD1699&lt;1.1,AD1699,IF(AD1699&lt;YEAR!$C$2+YEAR!$C$3-2,AD1699+1,(YEAR!$C$2+YEAR!$C$3-1)&amp;"       :="))</f>
        <v>1</v>
      </c>
      <c r="AF1699">
        <f>IF(AE1699&lt;1.1,AE1699,IF(AE1699&lt;YEAR!$C$2+YEAR!$C$3-2,AE1699+1,(YEAR!$C$2+YEAR!$C$3-1)&amp;"       :="))</f>
        <v>1</v>
      </c>
      <c r="AG1699">
        <f>IF(AF1699&lt;1.1,AF1699,IF(AF1699&lt;YEAR!$C$2+YEAR!$C$3-2,AF1699+1,(YEAR!$C$2+YEAR!$C$3-1)&amp;"       :="))</f>
        <v>1</v>
      </c>
      <c r="AH1699">
        <f>IF(AG1699&lt;1.1,AG1699,IF(AG1699&lt;YEAR!$C$2+YEAR!$C$3-2,AG1699+1,(YEAR!$C$2+YEAR!$C$3-1)&amp;"       :="))</f>
        <v>1</v>
      </c>
      <c r="AI1699">
        <f>IF(AH1699&lt;1.1,AH1699,IF(AH1699&lt;YEAR!$C$2+YEAR!$C$3-2,AH1699+1,(YEAR!$C$2+YEAR!$C$3-1)&amp;"       :="))</f>
        <v>1</v>
      </c>
      <c r="AJ1699">
        <f>IF(AI1699&lt;1.1,AI1699,IF(AI1699&lt;YEAR!$C$2+YEAR!$C$3-2,AI1699+1,(YEAR!$C$2+YEAR!$C$3-1)&amp;"       :="))</f>
        <v>1</v>
      </c>
    </row>
    <row r="1700" spans="1:36">
      <c r="A1700">
        <f t="shared" ca="1" si="124"/>
        <v>42</v>
      </c>
      <c r="B1700" t="s">
        <v>51</v>
      </c>
      <c r="C1700" t="str">
        <f ca="1">IF(D1700="",OFFSET(AvailabilityFactor!A$1,A1700,0),C1699)</f>
        <v>D2HLT0084</v>
      </c>
      <c r="D1700" t="str" cm="1">
        <f t="array" aca="1" ref="D1700" ca="1">IF(D1699="",TS_DRC!$P$5,OFFSET(TS_DRC!P$5,RIGHT(D1699,2),0,TRUE))</f>
        <v>TS15</v>
      </c>
      <c r="E1700" t="str">
        <f t="shared" ca="1" si="123"/>
        <v>TS15</v>
      </c>
      <c r="F1700">
        <f>[3]Scenarios!$H$7</f>
        <v>1</v>
      </c>
      <c r="G1700">
        <f>IF(F1700&lt;1.1,F1700,IF(F1700&lt;YEAR!$C$2+YEAR!$C$3-2,F1700+1,(YEAR!$C$2+YEAR!$C$3-1)&amp;"       :="))</f>
        <v>1</v>
      </c>
      <c r="H1700">
        <f>IF(G1700&lt;1.1,G1700,IF(G1700&lt;YEAR!$C$2+YEAR!$C$3-2,G1700+1,(YEAR!$C$2+YEAR!$C$3-1)&amp;"       :="))</f>
        <v>1</v>
      </c>
      <c r="I1700">
        <f>IF(H1700&lt;1.1,H1700,IF(H1700&lt;YEAR!$C$2+YEAR!$C$3-2,H1700+1,(YEAR!$C$2+YEAR!$C$3-1)&amp;"       :="))</f>
        <v>1</v>
      </c>
      <c r="J1700">
        <f>IF(I1700&lt;1.1,I1700,IF(I1700&lt;YEAR!$C$2+YEAR!$C$3-2,I1700+1,(YEAR!$C$2+YEAR!$C$3-1)&amp;"       :="))</f>
        <v>1</v>
      </c>
      <c r="K1700">
        <f>IF(J1700&lt;1.1,J1700,IF(J1700&lt;YEAR!$C$2+YEAR!$C$3-2,J1700+1,(YEAR!$C$2+YEAR!$C$3-1)&amp;"       :="))</f>
        <v>1</v>
      </c>
      <c r="L1700">
        <f>IF(K1700&lt;1.1,K1700,IF(K1700&lt;YEAR!$C$2+YEAR!$C$3-2,K1700+1,(YEAR!$C$2+YEAR!$C$3-1)&amp;"       :="))</f>
        <v>1</v>
      </c>
      <c r="M1700">
        <f>IF(L1700&lt;1.1,L1700,IF(L1700&lt;YEAR!$C$2+YEAR!$C$3-2,L1700+1,(YEAR!$C$2+YEAR!$C$3-1)&amp;"       :="))</f>
        <v>1</v>
      </c>
      <c r="N1700">
        <f>IF(M1700&lt;1.1,M1700,IF(M1700&lt;YEAR!$C$2+YEAR!$C$3-2,M1700+1,(YEAR!$C$2+YEAR!$C$3-1)&amp;"       :="))</f>
        <v>1</v>
      </c>
      <c r="O1700">
        <f>IF(N1700&lt;1.1,N1700,IF(N1700&lt;YEAR!$C$2+YEAR!$C$3-2,N1700+1,(YEAR!$C$2+YEAR!$C$3-1)&amp;"       :="))</f>
        <v>1</v>
      </c>
      <c r="P1700">
        <f>IF(O1700&lt;1.1,O1700,IF(O1700&lt;YEAR!$C$2+YEAR!$C$3-2,O1700+1,(YEAR!$C$2+YEAR!$C$3-1)&amp;"       :="))</f>
        <v>1</v>
      </c>
      <c r="Q1700">
        <f>IF(P1700&lt;1.1,P1700,IF(P1700&lt;YEAR!$C$2+YEAR!$C$3-2,P1700+1,(YEAR!$C$2+YEAR!$C$3-1)&amp;"       :="))</f>
        <v>1</v>
      </c>
      <c r="R1700">
        <f>IF(Q1700&lt;1.1,Q1700,IF(Q1700&lt;YEAR!$C$2+YEAR!$C$3-2,Q1700+1,(YEAR!$C$2+YEAR!$C$3-1)&amp;"       :="))</f>
        <v>1</v>
      </c>
      <c r="S1700">
        <f>IF(R1700&lt;1.1,R1700,IF(R1700&lt;YEAR!$C$2+YEAR!$C$3-2,R1700+1,(YEAR!$C$2+YEAR!$C$3-1)&amp;"       :="))</f>
        <v>1</v>
      </c>
      <c r="T1700">
        <f>IF(S1700&lt;1.1,S1700,IF(S1700&lt;YEAR!$C$2+YEAR!$C$3-2,S1700+1,(YEAR!$C$2+YEAR!$C$3-1)&amp;"       :="))</f>
        <v>1</v>
      </c>
      <c r="U1700">
        <f>IF(T1700&lt;1.1,T1700,IF(T1700&lt;YEAR!$C$2+YEAR!$C$3-2,T1700+1,(YEAR!$C$2+YEAR!$C$3-1)&amp;"       :="))</f>
        <v>1</v>
      </c>
      <c r="V1700">
        <f>IF(U1700&lt;1.1,U1700,IF(U1700&lt;YEAR!$C$2+YEAR!$C$3-2,U1700+1,(YEAR!$C$2+YEAR!$C$3-1)&amp;"       :="))</f>
        <v>1</v>
      </c>
      <c r="W1700">
        <f>IF(V1700&lt;1.1,V1700,IF(V1700&lt;YEAR!$C$2+YEAR!$C$3-2,V1700+1,(YEAR!$C$2+YEAR!$C$3-1)&amp;"       :="))</f>
        <v>1</v>
      </c>
      <c r="X1700">
        <f>IF(W1700&lt;1.1,W1700,IF(W1700&lt;YEAR!$C$2+YEAR!$C$3-2,W1700+1,(YEAR!$C$2+YEAR!$C$3-1)&amp;"       :="))</f>
        <v>1</v>
      </c>
      <c r="Y1700">
        <f>IF(X1700&lt;1.1,X1700,IF(X1700&lt;YEAR!$C$2+YEAR!$C$3-2,X1700+1,(YEAR!$C$2+YEAR!$C$3-1)&amp;"       :="))</f>
        <v>1</v>
      </c>
      <c r="Z1700">
        <f>IF(Y1700&lt;1.1,Y1700,IF(Y1700&lt;YEAR!$C$2+YEAR!$C$3-2,Y1700+1,(YEAR!$C$2+YEAR!$C$3-1)&amp;"       :="))</f>
        <v>1</v>
      </c>
      <c r="AA1700">
        <f>IF(Z1700&lt;1.1,Z1700,IF(Z1700&lt;YEAR!$C$2+YEAR!$C$3-2,Z1700+1,(YEAR!$C$2+YEAR!$C$3-1)&amp;"       :="))</f>
        <v>1</v>
      </c>
      <c r="AB1700">
        <f>IF(AA1700&lt;1.1,AA1700,IF(AA1700&lt;YEAR!$C$2+YEAR!$C$3-2,AA1700+1,(YEAR!$C$2+YEAR!$C$3-1)&amp;"       :="))</f>
        <v>1</v>
      </c>
      <c r="AC1700">
        <f>IF(AB1700&lt;1.1,AB1700,IF(AB1700&lt;YEAR!$C$2+YEAR!$C$3-2,AB1700+1,(YEAR!$C$2+YEAR!$C$3-1)&amp;"       :="))</f>
        <v>1</v>
      </c>
      <c r="AD1700">
        <f>IF(AC1700&lt;1.1,AC1700,IF(AC1700&lt;YEAR!$C$2+YEAR!$C$3-2,AC1700+1,(YEAR!$C$2+YEAR!$C$3-1)&amp;"       :="))</f>
        <v>1</v>
      </c>
      <c r="AE1700">
        <f>IF(AD1700&lt;1.1,AD1700,IF(AD1700&lt;YEAR!$C$2+YEAR!$C$3-2,AD1700+1,(YEAR!$C$2+YEAR!$C$3-1)&amp;"       :="))</f>
        <v>1</v>
      </c>
      <c r="AF1700">
        <f>IF(AE1700&lt;1.1,AE1700,IF(AE1700&lt;YEAR!$C$2+YEAR!$C$3-2,AE1700+1,(YEAR!$C$2+YEAR!$C$3-1)&amp;"       :="))</f>
        <v>1</v>
      </c>
      <c r="AG1700">
        <f>IF(AF1700&lt;1.1,AF1700,IF(AF1700&lt;YEAR!$C$2+YEAR!$C$3-2,AF1700+1,(YEAR!$C$2+YEAR!$C$3-1)&amp;"       :="))</f>
        <v>1</v>
      </c>
      <c r="AH1700">
        <f>IF(AG1700&lt;1.1,AG1700,IF(AG1700&lt;YEAR!$C$2+YEAR!$C$3-2,AG1700+1,(YEAR!$C$2+YEAR!$C$3-1)&amp;"       :="))</f>
        <v>1</v>
      </c>
      <c r="AI1700">
        <f>IF(AH1700&lt;1.1,AH1700,IF(AH1700&lt;YEAR!$C$2+YEAR!$C$3-2,AH1700+1,(YEAR!$C$2+YEAR!$C$3-1)&amp;"       :="))</f>
        <v>1</v>
      </c>
      <c r="AJ1700">
        <f>IF(AI1700&lt;1.1,AI1700,IF(AI1700&lt;YEAR!$C$2+YEAR!$C$3-2,AI1700+1,(YEAR!$C$2+YEAR!$C$3-1)&amp;"       :="))</f>
        <v>1</v>
      </c>
    </row>
    <row r="1701" spans="1:36">
      <c r="A1701">
        <f t="shared" ca="1" si="124"/>
        <v>42</v>
      </c>
      <c r="B1701" t="s">
        <v>51</v>
      </c>
      <c r="C1701" t="str">
        <f ca="1">IF(D1701="",OFFSET(AvailabilityFactor!A$1,A1701,0),C1700)</f>
        <v>D2HLT0084</v>
      </c>
      <c r="D1701" t="str" cm="1">
        <f t="array" aca="1" ref="D1701" ca="1">IF(D1700="",TS_DRC!$P$5,OFFSET(TS_DRC!P$5,RIGHT(D1700,2),0,TRUE))</f>
        <v>TS16</v>
      </c>
      <c r="E1701" t="str">
        <f t="shared" ca="1" si="123"/>
        <v>TS16</v>
      </c>
      <c r="F1701">
        <f>[3]Scenarios!$H$7</f>
        <v>1</v>
      </c>
      <c r="G1701">
        <f>IF(F1701&lt;1.1,F1701,IF(F1701&lt;YEAR!$C$2+YEAR!$C$3-2,F1701+1,(YEAR!$C$2+YEAR!$C$3-1)&amp;"       :="))</f>
        <v>1</v>
      </c>
      <c r="H1701">
        <f>IF(G1701&lt;1.1,G1701,IF(G1701&lt;YEAR!$C$2+YEAR!$C$3-2,G1701+1,(YEAR!$C$2+YEAR!$C$3-1)&amp;"       :="))</f>
        <v>1</v>
      </c>
      <c r="I1701">
        <f>IF(H1701&lt;1.1,H1701,IF(H1701&lt;YEAR!$C$2+YEAR!$C$3-2,H1701+1,(YEAR!$C$2+YEAR!$C$3-1)&amp;"       :="))</f>
        <v>1</v>
      </c>
      <c r="J1701">
        <f>IF(I1701&lt;1.1,I1701,IF(I1701&lt;YEAR!$C$2+YEAR!$C$3-2,I1701+1,(YEAR!$C$2+YEAR!$C$3-1)&amp;"       :="))</f>
        <v>1</v>
      </c>
      <c r="K1701">
        <f>IF(J1701&lt;1.1,J1701,IF(J1701&lt;YEAR!$C$2+YEAR!$C$3-2,J1701+1,(YEAR!$C$2+YEAR!$C$3-1)&amp;"       :="))</f>
        <v>1</v>
      </c>
      <c r="L1701">
        <f>IF(K1701&lt;1.1,K1701,IF(K1701&lt;YEAR!$C$2+YEAR!$C$3-2,K1701+1,(YEAR!$C$2+YEAR!$C$3-1)&amp;"       :="))</f>
        <v>1</v>
      </c>
      <c r="M1701">
        <f>IF(L1701&lt;1.1,L1701,IF(L1701&lt;YEAR!$C$2+YEAR!$C$3-2,L1701+1,(YEAR!$C$2+YEAR!$C$3-1)&amp;"       :="))</f>
        <v>1</v>
      </c>
      <c r="N1701">
        <f>IF(M1701&lt;1.1,M1701,IF(M1701&lt;YEAR!$C$2+YEAR!$C$3-2,M1701+1,(YEAR!$C$2+YEAR!$C$3-1)&amp;"       :="))</f>
        <v>1</v>
      </c>
      <c r="O1701">
        <f>IF(N1701&lt;1.1,N1701,IF(N1701&lt;YEAR!$C$2+YEAR!$C$3-2,N1701+1,(YEAR!$C$2+YEAR!$C$3-1)&amp;"       :="))</f>
        <v>1</v>
      </c>
      <c r="P1701">
        <f>IF(O1701&lt;1.1,O1701,IF(O1701&lt;YEAR!$C$2+YEAR!$C$3-2,O1701+1,(YEAR!$C$2+YEAR!$C$3-1)&amp;"       :="))</f>
        <v>1</v>
      </c>
      <c r="Q1701">
        <f>IF(P1701&lt;1.1,P1701,IF(P1701&lt;YEAR!$C$2+YEAR!$C$3-2,P1701+1,(YEAR!$C$2+YEAR!$C$3-1)&amp;"       :="))</f>
        <v>1</v>
      </c>
      <c r="R1701">
        <f>IF(Q1701&lt;1.1,Q1701,IF(Q1701&lt;YEAR!$C$2+YEAR!$C$3-2,Q1701+1,(YEAR!$C$2+YEAR!$C$3-1)&amp;"       :="))</f>
        <v>1</v>
      </c>
      <c r="S1701">
        <f>IF(R1701&lt;1.1,R1701,IF(R1701&lt;YEAR!$C$2+YEAR!$C$3-2,R1701+1,(YEAR!$C$2+YEAR!$C$3-1)&amp;"       :="))</f>
        <v>1</v>
      </c>
      <c r="T1701">
        <f>IF(S1701&lt;1.1,S1701,IF(S1701&lt;YEAR!$C$2+YEAR!$C$3-2,S1701+1,(YEAR!$C$2+YEAR!$C$3-1)&amp;"       :="))</f>
        <v>1</v>
      </c>
      <c r="U1701">
        <f>IF(T1701&lt;1.1,T1701,IF(T1701&lt;YEAR!$C$2+YEAR!$C$3-2,T1701+1,(YEAR!$C$2+YEAR!$C$3-1)&amp;"       :="))</f>
        <v>1</v>
      </c>
      <c r="V1701">
        <f>IF(U1701&lt;1.1,U1701,IF(U1701&lt;YEAR!$C$2+YEAR!$C$3-2,U1701+1,(YEAR!$C$2+YEAR!$C$3-1)&amp;"       :="))</f>
        <v>1</v>
      </c>
      <c r="W1701">
        <f>IF(V1701&lt;1.1,V1701,IF(V1701&lt;YEAR!$C$2+YEAR!$C$3-2,V1701+1,(YEAR!$C$2+YEAR!$C$3-1)&amp;"       :="))</f>
        <v>1</v>
      </c>
      <c r="X1701">
        <f>IF(W1701&lt;1.1,W1701,IF(W1701&lt;YEAR!$C$2+YEAR!$C$3-2,W1701+1,(YEAR!$C$2+YEAR!$C$3-1)&amp;"       :="))</f>
        <v>1</v>
      </c>
      <c r="Y1701">
        <f>IF(X1701&lt;1.1,X1701,IF(X1701&lt;YEAR!$C$2+YEAR!$C$3-2,X1701+1,(YEAR!$C$2+YEAR!$C$3-1)&amp;"       :="))</f>
        <v>1</v>
      </c>
      <c r="Z1701">
        <f>IF(Y1701&lt;1.1,Y1701,IF(Y1701&lt;YEAR!$C$2+YEAR!$C$3-2,Y1701+1,(YEAR!$C$2+YEAR!$C$3-1)&amp;"       :="))</f>
        <v>1</v>
      </c>
      <c r="AA1701">
        <f>IF(Z1701&lt;1.1,Z1701,IF(Z1701&lt;YEAR!$C$2+YEAR!$C$3-2,Z1701+1,(YEAR!$C$2+YEAR!$C$3-1)&amp;"       :="))</f>
        <v>1</v>
      </c>
      <c r="AB1701">
        <f>IF(AA1701&lt;1.1,AA1701,IF(AA1701&lt;YEAR!$C$2+YEAR!$C$3-2,AA1701+1,(YEAR!$C$2+YEAR!$C$3-1)&amp;"       :="))</f>
        <v>1</v>
      </c>
      <c r="AC1701">
        <f>IF(AB1701&lt;1.1,AB1701,IF(AB1701&lt;YEAR!$C$2+YEAR!$C$3-2,AB1701+1,(YEAR!$C$2+YEAR!$C$3-1)&amp;"       :="))</f>
        <v>1</v>
      </c>
      <c r="AD1701">
        <f>IF(AC1701&lt;1.1,AC1701,IF(AC1701&lt;YEAR!$C$2+YEAR!$C$3-2,AC1701+1,(YEAR!$C$2+YEAR!$C$3-1)&amp;"       :="))</f>
        <v>1</v>
      </c>
      <c r="AE1701">
        <f>IF(AD1701&lt;1.1,AD1701,IF(AD1701&lt;YEAR!$C$2+YEAR!$C$3-2,AD1701+1,(YEAR!$C$2+YEAR!$C$3-1)&amp;"       :="))</f>
        <v>1</v>
      </c>
      <c r="AF1701">
        <f>IF(AE1701&lt;1.1,AE1701,IF(AE1701&lt;YEAR!$C$2+YEAR!$C$3-2,AE1701+1,(YEAR!$C$2+YEAR!$C$3-1)&amp;"       :="))</f>
        <v>1</v>
      </c>
      <c r="AG1701">
        <f>IF(AF1701&lt;1.1,AF1701,IF(AF1701&lt;YEAR!$C$2+YEAR!$C$3-2,AF1701+1,(YEAR!$C$2+YEAR!$C$3-1)&amp;"       :="))</f>
        <v>1</v>
      </c>
      <c r="AH1701">
        <f>IF(AG1701&lt;1.1,AG1701,IF(AG1701&lt;YEAR!$C$2+YEAR!$C$3-2,AG1701+1,(YEAR!$C$2+YEAR!$C$3-1)&amp;"       :="))</f>
        <v>1</v>
      </c>
      <c r="AI1701">
        <f>IF(AH1701&lt;1.1,AH1701,IF(AH1701&lt;YEAR!$C$2+YEAR!$C$3-2,AH1701+1,(YEAR!$C$2+YEAR!$C$3-1)&amp;"       :="))</f>
        <v>1</v>
      </c>
      <c r="AJ1701">
        <f>IF(AI1701&lt;1.1,AI1701,IF(AI1701&lt;YEAR!$C$2+YEAR!$C$3-2,AI1701+1,(YEAR!$C$2+YEAR!$C$3-1)&amp;"       :="))</f>
        <v>1</v>
      </c>
    </row>
    <row r="1702" spans="1:36">
      <c r="A1702">
        <f t="shared" ca="1" si="124"/>
        <v>42</v>
      </c>
      <c r="B1702" t="s">
        <v>51</v>
      </c>
      <c r="C1702" t="str">
        <f ca="1">IF(D1702="",OFFSET(AvailabilityFactor!A$1,A1702,0),C1701)</f>
        <v>D2HLT0084</v>
      </c>
      <c r="D1702" t="str" cm="1">
        <f t="array" aca="1" ref="D1702" ca="1">IF(D1701="",TS_DRC!$P$5,OFFSET(TS_DRC!P$5,RIGHT(D1701,2),0,TRUE))</f>
        <v>TS17</v>
      </c>
      <c r="E1702" t="str">
        <f t="shared" ca="1" si="123"/>
        <v>TS17</v>
      </c>
      <c r="F1702">
        <f>[3]Scenarios!$H$7</f>
        <v>1</v>
      </c>
      <c r="G1702">
        <f>IF(F1702&lt;1.1,F1702,IF(F1702&lt;YEAR!$C$2+YEAR!$C$3-2,F1702+1,(YEAR!$C$2+YEAR!$C$3-1)&amp;"       :="))</f>
        <v>1</v>
      </c>
      <c r="H1702">
        <f>IF(G1702&lt;1.1,G1702,IF(G1702&lt;YEAR!$C$2+YEAR!$C$3-2,G1702+1,(YEAR!$C$2+YEAR!$C$3-1)&amp;"       :="))</f>
        <v>1</v>
      </c>
      <c r="I1702">
        <f>IF(H1702&lt;1.1,H1702,IF(H1702&lt;YEAR!$C$2+YEAR!$C$3-2,H1702+1,(YEAR!$C$2+YEAR!$C$3-1)&amp;"       :="))</f>
        <v>1</v>
      </c>
      <c r="J1702">
        <f>IF(I1702&lt;1.1,I1702,IF(I1702&lt;YEAR!$C$2+YEAR!$C$3-2,I1702+1,(YEAR!$C$2+YEAR!$C$3-1)&amp;"       :="))</f>
        <v>1</v>
      </c>
      <c r="K1702">
        <f>IF(J1702&lt;1.1,J1702,IF(J1702&lt;YEAR!$C$2+YEAR!$C$3-2,J1702+1,(YEAR!$C$2+YEAR!$C$3-1)&amp;"       :="))</f>
        <v>1</v>
      </c>
      <c r="L1702">
        <f>IF(K1702&lt;1.1,K1702,IF(K1702&lt;YEAR!$C$2+YEAR!$C$3-2,K1702+1,(YEAR!$C$2+YEAR!$C$3-1)&amp;"       :="))</f>
        <v>1</v>
      </c>
      <c r="M1702">
        <f>IF(L1702&lt;1.1,L1702,IF(L1702&lt;YEAR!$C$2+YEAR!$C$3-2,L1702+1,(YEAR!$C$2+YEAR!$C$3-1)&amp;"       :="))</f>
        <v>1</v>
      </c>
      <c r="N1702">
        <f>IF(M1702&lt;1.1,M1702,IF(M1702&lt;YEAR!$C$2+YEAR!$C$3-2,M1702+1,(YEAR!$C$2+YEAR!$C$3-1)&amp;"       :="))</f>
        <v>1</v>
      </c>
      <c r="O1702">
        <f>IF(N1702&lt;1.1,N1702,IF(N1702&lt;YEAR!$C$2+YEAR!$C$3-2,N1702+1,(YEAR!$C$2+YEAR!$C$3-1)&amp;"       :="))</f>
        <v>1</v>
      </c>
      <c r="P1702">
        <f>IF(O1702&lt;1.1,O1702,IF(O1702&lt;YEAR!$C$2+YEAR!$C$3-2,O1702+1,(YEAR!$C$2+YEAR!$C$3-1)&amp;"       :="))</f>
        <v>1</v>
      </c>
      <c r="Q1702">
        <f>IF(P1702&lt;1.1,P1702,IF(P1702&lt;YEAR!$C$2+YEAR!$C$3-2,P1702+1,(YEAR!$C$2+YEAR!$C$3-1)&amp;"       :="))</f>
        <v>1</v>
      </c>
      <c r="R1702">
        <f>IF(Q1702&lt;1.1,Q1702,IF(Q1702&lt;YEAR!$C$2+YEAR!$C$3-2,Q1702+1,(YEAR!$C$2+YEAR!$C$3-1)&amp;"       :="))</f>
        <v>1</v>
      </c>
      <c r="S1702">
        <f>IF(R1702&lt;1.1,R1702,IF(R1702&lt;YEAR!$C$2+YEAR!$C$3-2,R1702+1,(YEAR!$C$2+YEAR!$C$3-1)&amp;"       :="))</f>
        <v>1</v>
      </c>
      <c r="T1702">
        <f>IF(S1702&lt;1.1,S1702,IF(S1702&lt;YEAR!$C$2+YEAR!$C$3-2,S1702+1,(YEAR!$C$2+YEAR!$C$3-1)&amp;"       :="))</f>
        <v>1</v>
      </c>
      <c r="U1702">
        <f>IF(T1702&lt;1.1,T1702,IF(T1702&lt;YEAR!$C$2+YEAR!$C$3-2,T1702+1,(YEAR!$C$2+YEAR!$C$3-1)&amp;"       :="))</f>
        <v>1</v>
      </c>
      <c r="V1702">
        <f>IF(U1702&lt;1.1,U1702,IF(U1702&lt;YEAR!$C$2+YEAR!$C$3-2,U1702+1,(YEAR!$C$2+YEAR!$C$3-1)&amp;"       :="))</f>
        <v>1</v>
      </c>
      <c r="W1702">
        <f>IF(V1702&lt;1.1,V1702,IF(V1702&lt;YEAR!$C$2+YEAR!$C$3-2,V1702+1,(YEAR!$C$2+YEAR!$C$3-1)&amp;"       :="))</f>
        <v>1</v>
      </c>
      <c r="X1702">
        <f>IF(W1702&lt;1.1,W1702,IF(W1702&lt;YEAR!$C$2+YEAR!$C$3-2,W1702+1,(YEAR!$C$2+YEAR!$C$3-1)&amp;"       :="))</f>
        <v>1</v>
      </c>
      <c r="Y1702">
        <f>IF(X1702&lt;1.1,X1702,IF(X1702&lt;YEAR!$C$2+YEAR!$C$3-2,X1702+1,(YEAR!$C$2+YEAR!$C$3-1)&amp;"       :="))</f>
        <v>1</v>
      </c>
      <c r="Z1702">
        <f>IF(Y1702&lt;1.1,Y1702,IF(Y1702&lt;YEAR!$C$2+YEAR!$C$3-2,Y1702+1,(YEAR!$C$2+YEAR!$C$3-1)&amp;"       :="))</f>
        <v>1</v>
      </c>
      <c r="AA1702">
        <f>IF(Z1702&lt;1.1,Z1702,IF(Z1702&lt;YEAR!$C$2+YEAR!$C$3-2,Z1702+1,(YEAR!$C$2+YEAR!$C$3-1)&amp;"       :="))</f>
        <v>1</v>
      </c>
      <c r="AB1702">
        <f>IF(AA1702&lt;1.1,AA1702,IF(AA1702&lt;YEAR!$C$2+YEAR!$C$3-2,AA1702+1,(YEAR!$C$2+YEAR!$C$3-1)&amp;"       :="))</f>
        <v>1</v>
      </c>
      <c r="AC1702">
        <f>IF(AB1702&lt;1.1,AB1702,IF(AB1702&lt;YEAR!$C$2+YEAR!$C$3-2,AB1702+1,(YEAR!$C$2+YEAR!$C$3-1)&amp;"       :="))</f>
        <v>1</v>
      </c>
      <c r="AD1702">
        <f>IF(AC1702&lt;1.1,AC1702,IF(AC1702&lt;YEAR!$C$2+YEAR!$C$3-2,AC1702+1,(YEAR!$C$2+YEAR!$C$3-1)&amp;"       :="))</f>
        <v>1</v>
      </c>
      <c r="AE1702">
        <f>IF(AD1702&lt;1.1,AD1702,IF(AD1702&lt;YEAR!$C$2+YEAR!$C$3-2,AD1702+1,(YEAR!$C$2+YEAR!$C$3-1)&amp;"       :="))</f>
        <v>1</v>
      </c>
      <c r="AF1702">
        <f>IF(AE1702&lt;1.1,AE1702,IF(AE1702&lt;YEAR!$C$2+YEAR!$C$3-2,AE1702+1,(YEAR!$C$2+YEAR!$C$3-1)&amp;"       :="))</f>
        <v>1</v>
      </c>
      <c r="AG1702">
        <f>IF(AF1702&lt;1.1,AF1702,IF(AF1702&lt;YEAR!$C$2+YEAR!$C$3-2,AF1702+1,(YEAR!$C$2+YEAR!$C$3-1)&amp;"       :="))</f>
        <v>1</v>
      </c>
      <c r="AH1702">
        <f>IF(AG1702&lt;1.1,AG1702,IF(AG1702&lt;YEAR!$C$2+YEAR!$C$3-2,AG1702+1,(YEAR!$C$2+YEAR!$C$3-1)&amp;"       :="))</f>
        <v>1</v>
      </c>
      <c r="AI1702">
        <f>IF(AH1702&lt;1.1,AH1702,IF(AH1702&lt;YEAR!$C$2+YEAR!$C$3-2,AH1702+1,(YEAR!$C$2+YEAR!$C$3-1)&amp;"       :="))</f>
        <v>1</v>
      </c>
      <c r="AJ1702">
        <f>IF(AI1702&lt;1.1,AI1702,IF(AI1702&lt;YEAR!$C$2+YEAR!$C$3-2,AI1702+1,(YEAR!$C$2+YEAR!$C$3-1)&amp;"       :="))</f>
        <v>1</v>
      </c>
    </row>
    <row r="1703" spans="1:36">
      <c r="A1703">
        <f t="shared" ca="1" si="124"/>
        <v>42</v>
      </c>
      <c r="B1703" t="s">
        <v>51</v>
      </c>
      <c r="C1703" t="str">
        <f ca="1">IF(D1703="",OFFSET(AvailabilityFactor!A$1,A1703,0),C1702)</f>
        <v>D2HLT0084</v>
      </c>
      <c r="D1703" t="str" cm="1">
        <f t="array" aca="1" ref="D1703" ca="1">IF(D1702="",TS_DRC!$P$5,OFFSET(TS_DRC!P$5,RIGHT(D1702,2),0,TRUE))</f>
        <v>TS18</v>
      </c>
      <c r="E1703" t="str">
        <f t="shared" ca="1" si="123"/>
        <v>TS18</v>
      </c>
      <c r="F1703">
        <f>[3]Scenarios!$H$7</f>
        <v>1</v>
      </c>
      <c r="G1703">
        <f>IF(F1703&lt;1.1,F1703,IF(F1703&lt;YEAR!$C$2+YEAR!$C$3-2,F1703+1,(YEAR!$C$2+YEAR!$C$3-1)&amp;"       :="))</f>
        <v>1</v>
      </c>
      <c r="H1703">
        <f>IF(G1703&lt;1.1,G1703,IF(G1703&lt;YEAR!$C$2+YEAR!$C$3-2,G1703+1,(YEAR!$C$2+YEAR!$C$3-1)&amp;"       :="))</f>
        <v>1</v>
      </c>
      <c r="I1703">
        <f>IF(H1703&lt;1.1,H1703,IF(H1703&lt;YEAR!$C$2+YEAR!$C$3-2,H1703+1,(YEAR!$C$2+YEAR!$C$3-1)&amp;"       :="))</f>
        <v>1</v>
      </c>
      <c r="J1703">
        <f>IF(I1703&lt;1.1,I1703,IF(I1703&lt;YEAR!$C$2+YEAR!$C$3-2,I1703+1,(YEAR!$C$2+YEAR!$C$3-1)&amp;"       :="))</f>
        <v>1</v>
      </c>
      <c r="K1703">
        <f>IF(J1703&lt;1.1,J1703,IF(J1703&lt;YEAR!$C$2+YEAR!$C$3-2,J1703+1,(YEAR!$C$2+YEAR!$C$3-1)&amp;"       :="))</f>
        <v>1</v>
      </c>
      <c r="L1703">
        <f>IF(K1703&lt;1.1,K1703,IF(K1703&lt;YEAR!$C$2+YEAR!$C$3-2,K1703+1,(YEAR!$C$2+YEAR!$C$3-1)&amp;"       :="))</f>
        <v>1</v>
      </c>
      <c r="M1703">
        <f>IF(L1703&lt;1.1,L1703,IF(L1703&lt;YEAR!$C$2+YEAR!$C$3-2,L1703+1,(YEAR!$C$2+YEAR!$C$3-1)&amp;"       :="))</f>
        <v>1</v>
      </c>
      <c r="N1703">
        <f>IF(M1703&lt;1.1,M1703,IF(M1703&lt;YEAR!$C$2+YEAR!$C$3-2,M1703+1,(YEAR!$C$2+YEAR!$C$3-1)&amp;"       :="))</f>
        <v>1</v>
      </c>
      <c r="O1703">
        <f>IF(N1703&lt;1.1,N1703,IF(N1703&lt;YEAR!$C$2+YEAR!$C$3-2,N1703+1,(YEAR!$C$2+YEAR!$C$3-1)&amp;"       :="))</f>
        <v>1</v>
      </c>
      <c r="P1703">
        <f>IF(O1703&lt;1.1,O1703,IF(O1703&lt;YEAR!$C$2+YEAR!$C$3-2,O1703+1,(YEAR!$C$2+YEAR!$C$3-1)&amp;"       :="))</f>
        <v>1</v>
      </c>
      <c r="Q1703">
        <f>IF(P1703&lt;1.1,P1703,IF(P1703&lt;YEAR!$C$2+YEAR!$C$3-2,P1703+1,(YEAR!$C$2+YEAR!$C$3-1)&amp;"       :="))</f>
        <v>1</v>
      </c>
      <c r="R1703">
        <f>IF(Q1703&lt;1.1,Q1703,IF(Q1703&lt;YEAR!$C$2+YEAR!$C$3-2,Q1703+1,(YEAR!$C$2+YEAR!$C$3-1)&amp;"       :="))</f>
        <v>1</v>
      </c>
      <c r="S1703">
        <f>IF(R1703&lt;1.1,R1703,IF(R1703&lt;YEAR!$C$2+YEAR!$C$3-2,R1703+1,(YEAR!$C$2+YEAR!$C$3-1)&amp;"       :="))</f>
        <v>1</v>
      </c>
      <c r="T1703">
        <f>IF(S1703&lt;1.1,S1703,IF(S1703&lt;YEAR!$C$2+YEAR!$C$3-2,S1703+1,(YEAR!$C$2+YEAR!$C$3-1)&amp;"       :="))</f>
        <v>1</v>
      </c>
      <c r="U1703">
        <f>IF(T1703&lt;1.1,T1703,IF(T1703&lt;YEAR!$C$2+YEAR!$C$3-2,T1703+1,(YEAR!$C$2+YEAR!$C$3-1)&amp;"       :="))</f>
        <v>1</v>
      </c>
      <c r="V1703">
        <f>IF(U1703&lt;1.1,U1703,IF(U1703&lt;YEAR!$C$2+YEAR!$C$3-2,U1703+1,(YEAR!$C$2+YEAR!$C$3-1)&amp;"       :="))</f>
        <v>1</v>
      </c>
      <c r="W1703">
        <f>IF(V1703&lt;1.1,V1703,IF(V1703&lt;YEAR!$C$2+YEAR!$C$3-2,V1703+1,(YEAR!$C$2+YEAR!$C$3-1)&amp;"       :="))</f>
        <v>1</v>
      </c>
      <c r="X1703">
        <f>IF(W1703&lt;1.1,W1703,IF(W1703&lt;YEAR!$C$2+YEAR!$C$3-2,W1703+1,(YEAR!$C$2+YEAR!$C$3-1)&amp;"       :="))</f>
        <v>1</v>
      </c>
      <c r="Y1703">
        <f>IF(X1703&lt;1.1,X1703,IF(X1703&lt;YEAR!$C$2+YEAR!$C$3-2,X1703+1,(YEAR!$C$2+YEAR!$C$3-1)&amp;"       :="))</f>
        <v>1</v>
      </c>
      <c r="Z1703">
        <f>IF(Y1703&lt;1.1,Y1703,IF(Y1703&lt;YEAR!$C$2+YEAR!$C$3-2,Y1703+1,(YEAR!$C$2+YEAR!$C$3-1)&amp;"       :="))</f>
        <v>1</v>
      </c>
      <c r="AA1703">
        <f>IF(Z1703&lt;1.1,Z1703,IF(Z1703&lt;YEAR!$C$2+YEAR!$C$3-2,Z1703+1,(YEAR!$C$2+YEAR!$C$3-1)&amp;"       :="))</f>
        <v>1</v>
      </c>
      <c r="AB1703">
        <f>IF(AA1703&lt;1.1,AA1703,IF(AA1703&lt;YEAR!$C$2+YEAR!$C$3-2,AA1703+1,(YEAR!$C$2+YEAR!$C$3-1)&amp;"       :="))</f>
        <v>1</v>
      </c>
      <c r="AC1703">
        <f>IF(AB1703&lt;1.1,AB1703,IF(AB1703&lt;YEAR!$C$2+YEAR!$C$3-2,AB1703+1,(YEAR!$C$2+YEAR!$C$3-1)&amp;"       :="))</f>
        <v>1</v>
      </c>
      <c r="AD1703">
        <f>IF(AC1703&lt;1.1,AC1703,IF(AC1703&lt;YEAR!$C$2+YEAR!$C$3-2,AC1703+1,(YEAR!$C$2+YEAR!$C$3-1)&amp;"       :="))</f>
        <v>1</v>
      </c>
      <c r="AE1703">
        <f>IF(AD1703&lt;1.1,AD1703,IF(AD1703&lt;YEAR!$C$2+YEAR!$C$3-2,AD1703+1,(YEAR!$C$2+YEAR!$C$3-1)&amp;"       :="))</f>
        <v>1</v>
      </c>
      <c r="AF1703">
        <f>IF(AE1703&lt;1.1,AE1703,IF(AE1703&lt;YEAR!$C$2+YEAR!$C$3-2,AE1703+1,(YEAR!$C$2+YEAR!$C$3-1)&amp;"       :="))</f>
        <v>1</v>
      </c>
      <c r="AG1703">
        <f>IF(AF1703&lt;1.1,AF1703,IF(AF1703&lt;YEAR!$C$2+YEAR!$C$3-2,AF1703+1,(YEAR!$C$2+YEAR!$C$3-1)&amp;"       :="))</f>
        <v>1</v>
      </c>
      <c r="AH1703">
        <f>IF(AG1703&lt;1.1,AG1703,IF(AG1703&lt;YEAR!$C$2+YEAR!$C$3-2,AG1703+1,(YEAR!$C$2+YEAR!$C$3-1)&amp;"       :="))</f>
        <v>1</v>
      </c>
      <c r="AI1703">
        <f>IF(AH1703&lt;1.1,AH1703,IF(AH1703&lt;YEAR!$C$2+YEAR!$C$3-2,AH1703+1,(YEAR!$C$2+YEAR!$C$3-1)&amp;"       :="))</f>
        <v>1</v>
      </c>
      <c r="AJ1703">
        <f>IF(AI1703&lt;1.1,AI1703,IF(AI1703&lt;YEAR!$C$2+YEAR!$C$3-2,AI1703+1,(YEAR!$C$2+YEAR!$C$3-1)&amp;"       :="))</f>
        <v>1</v>
      </c>
    </row>
    <row r="1704" spans="1:36">
      <c r="A1704">
        <f t="shared" ca="1" si="124"/>
        <v>42</v>
      </c>
      <c r="B1704" t="s">
        <v>51</v>
      </c>
      <c r="C1704" t="str">
        <f ca="1">IF(D1704="",OFFSET(AvailabilityFactor!A$1,A1704,0),C1703)</f>
        <v>D2HLT0084</v>
      </c>
      <c r="D1704" t="str" cm="1">
        <f t="array" aca="1" ref="D1704" ca="1">IF(D1703="",TS_DRC!$P$5,OFFSET(TS_DRC!P$5,RIGHT(D1703,2),0,TRUE))</f>
        <v>TS19</v>
      </c>
      <c r="E1704" t="str">
        <f t="shared" ca="1" si="123"/>
        <v>TS19</v>
      </c>
      <c r="F1704">
        <f>[3]Scenarios!$H$7</f>
        <v>1</v>
      </c>
      <c r="G1704">
        <f>IF(F1704&lt;1.1,F1704,IF(F1704&lt;YEAR!$C$2+YEAR!$C$3-2,F1704+1,(YEAR!$C$2+YEAR!$C$3-1)&amp;"       :="))</f>
        <v>1</v>
      </c>
      <c r="H1704">
        <f>IF(G1704&lt;1.1,G1704,IF(G1704&lt;YEAR!$C$2+YEAR!$C$3-2,G1704+1,(YEAR!$C$2+YEAR!$C$3-1)&amp;"       :="))</f>
        <v>1</v>
      </c>
      <c r="I1704">
        <f>IF(H1704&lt;1.1,H1704,IF(H1704&lt;YEAR!$C$2+YEAR!$C$3-2,H1704+1,(YEAR!$C$2+YEAR!$C$3-1)&amp;"       :="))</f>
        <v>1</v>
      </c>
      <c r="J1704">
        <f>IF(I1704&lt;1.1,I1704,IF(I1704&lt;YEAR!$C$2+YEAR!$C$3-2,I1704+1,(YEAR!$C$2+YEAR!$C$3-1)&amp;"       :="))</f>
        <v>1</v>
      </c>
      <c r="K1704">
        <f>IF(J1704&lt;1.1,J1704,IF(J1704&lt;YEAR!$C$2+YEAR!$C$3-2,J1704+1,(YEAR!$C$2+YEAR!$C$3-1)&amp;"       :="))</f>
        <v>1</v>
      </c>
      <c r="L1704">
        <f>IF(K1704&lt;1.1,K1704,IF(K1704&lt;YEAR!$C$2+YEAR!$C$3-2,K1704+1,(YEAR!$C$2+YEAR!$C$3-1)&amp;"       :="))</f>
        <v>1</v>
      </c>
      <c r="M1704">
        <f>IF(L1704&lt;1.1,L1704,IF(L1704&lt;YEAR!$C$2+YEAR!$C$3-2,L1704+1,(YEAR!$C$2+YEAR!$C$3-1)&amp;"       :="))</f>
        <v>1</v>
      </c>
      <c r="N1704">
        <f>IF(M1704&lt;1.1,M1704,IF(M1704&lt;YEAR!$C$2+YEAR!$C$3-2,M1704+1,(YEAR!$C$2+YEAR!$C$3-1)&amp;"       :="))</f>
        <v>1</v>
      </c>
      <c r="O1704">
        <f>IF(N1704&lt;1.1,N1704,IF(N1704&lt;YEAR!$C$2+YEAR!$C$3-2,N1704+1,(YEAR!$C$2+YEAR!$C$3-1)&amp;"       :="))</f>
        <v>1</v>
      </c>
      <c r="P1704">
        <f>IF(O1704&lt;1.1,O1704,IF(O1704&lt;YEAR!$C$2+YEAR!$C$3-2,O1704+1,(YEAR!$C$2+YEAR!$C$3-1)&amp;"       :="))</f>
        <v>1</v>
      </c>
      <c r="Q1704">
        <f>IF(P1704&lt;1.1,P1704,IF(P1704&lt;YEAR!$C$2+YEAR!$C$3-2,P1704+1,(YEAR!$C$2+YEAR!$C$3-1)&amp;"       :="))</f>
        <v>1</v>
      </c>
      <c r="R1704">
        <f>IF(Q1704&lt;1.1,Q1704,IF(Q1704&lt;YEAR!$C$2+YEAR!$C$3-2,Q1704+1,(YEAR!$C$2+YEAR!$C$3-1)&amp;"       :="))</f>
        <v>1</v>
      </c>
      <c r="S1704">
        <f>IF(R1704&lt;1.1,R1704,IF(R1704&lt;YEAR!$C$2+YEAR!$C$3-2,R1704+1,(YEAR!$C$2+YEAR!$C$3-1)&amp;"       :="))</f>
        <v>1</v>
      </c>
      <c r="T1704">
        <f>IF(S1704&lt;1.1,S1704,IF(S1704&lt;YEAR!$C$2+YEAR!$C$3-2,S1704+1,(YEAR!$C$2+YEAR!$C$3-1)&amp;"       :="))</f>
        <v>1</v>
      </c>
      <c r="U1704">
        <f>IF(T1704&lt;1.1,T1704,IF(T1704&lt;YEAR!$C$2+YEAR!$C$3-2,T1704+1,(YEAR!$C$2+YEAR!$C$3-1)&amp;"       :="))</f>
        <v>1</v>
      </c>
      <c r="V1704">
        <f>IF(U1704&lt;1.1,U1704,IF(U1704&lt;YEAR!$C$2+YEAR!$C$3-2,U1704+1,(YEAR!$C$2+YEAR!$C$3-1)&amp;"       :="))</f>
        <v>1</v>
      </c>
      <c r="W1704">
        <f>IF(V1704&lt;1.1,V1704,IF(V1704&lt;YEAR!$C$2+YEAR!$C$3-2,V1704+1,(YEAR!$C$2+YEAR!$C$3-1)&amp;"       :="))</f>
        <v>1</v>
      </c>
      <c r="X1704">
        <f>IF(W1704&lt;1.1,W1704,IF(W1704&lt;YEAR!$C$2+YEAR!$C$3-2,W1704+1,(YEAR!$C$2+YEAR!$C$3-1)&amp;"       :="))</f>
        <v>1</v>
      </c>
      <c r="Y1704">
        <f>IF(X1704&lt;1.1,X1704,IF(X1704&lt;YEAR!$C$2+YEAR!$C$3-2,X1704+1,(YEAR!$C$2+YEAR!$C$3-1)&amp;"       :="))</f>
        <v>1</v>
      </c>
      <c r="Z1704">
        <f>IF(Y1704&lt;1.1,Y1704,IF(Y1704&lt;YEAR!$C$2+YEAR!$C$3-2,Y1704+1,(YEAR!$C$2+YEAR!$C$3-1)&amp;"       :="))</f>
        <v>1</v>
      </c>
      <c r="AA1704">
        <f>IF(Z1704&lt;1.1,Z1704,IF(Z1704&lt;YEAR!$C$2+YEAR!$C$3-2,Z1704+1,(YEAR!$C$2+YEAR!$C$3-1)&amp;"       :="))</f>
        <v>1</v>
      </c>
      <c r="AB1704">
        <f>IF(AA1704&lt;1.1,AA1704,IF(AA1704&lt;YEAR!$C$2+YEAR!$C$3-2,AA1704+1,(YEAR!$C$2+YEAR!$C$3-1)&amp;"       :="))</f>
        <v>1</v>
      </c>
      <c r="AC1704">
        <f>IF(AB1704&lt;1.1,AB1704,IF(AB1704&lt;YEAR!$C$2+YEAR!$C$3-2,AB1704+1,(YEAR!$C$2+YEAR!$C$3-1)&amp;"       :="))</f>
        <v>1</v>
      </c>
      <c r="AD1704">
        <f>IF(AC1704&lt;1.1,AC1704,IF(AC1704&lt;YEAR!$C$2+YEAR!$C$3-2,AC1704+1,(YEAR!$C$2+YEAR!$C$3-1)&amp;"       :="))</f>
        <v>1</v>
      </c>
      <c r="AE1704">
        <f>IF(AD1704&lt;1.1,AD1704,IF(AD1704&lt;YEAR!$C$2+YEAR!$C$3-2,AD1704+1,(YEAR!$C$2+YEAR!$C$3-1)&amp;"       :="))</f>
        <v>1</v>
      </c>
      <c r="AF1704">
        <f>IF(AE1704&lt;1.1,AE1704,IF(AE1704&lt;YEAR!$C$2+YEAR!$C$3-2,AE1704+1,(YEAR!$C$2+YEAR!$C$3-1)&amp;"       :="))</f>
        <v>1</v>
      </c>
      <c r="AG1704">
        <f>IF(AF1704&lt;1.1,AF1704,IF(AF1704&lt;YEAR!$C$2+YEAR!$C$3-2,AF1704+1,(YEAR!$C$2+YEAR!$C$3-1)&amp;"       :="))</f>
        <v>1</v>
      </c>
      <c r="AH1704">
        <f>IF(AG1704&lt;1.1,AG1704,IF(AG1704&lt;YEAR!$C$2+YEAR!$C$3-2,AG1704+1,(YEAR!$C$2+YEAR!$C$3-1)&amp;"       :="))</f>
        <v>1</v>
      </c>
      <c r="AI1704">
        <f>IF(AH1704&lt;1.1,AH1704,IF(AH1704&lt;YEAR!$C$2+YEAR!$C$3-2,AH1704+1,(YEAR!$C$2+YEAR!$C$3-1)&amp;"       :="))</f>
        <v>1</v>
      </c>
      <c r="AJ1704">
        <f>IF(AI1704&lt;1.1,AI1704,IF(AI1704&lt;YEAR!$C$2+YEAR!$C$3-2,AI1704+1,(YEAR!$C$2+YEAR!$C$3-1)&amp;"       :="))</f>
        <v>1</v>
      </c>
    </row>
    <row r="1705" spans="1:36">
      <c r="A1705">
        <f t="shared" ca="1" si="124"/>
        <v>42</v>
      </c>
      <c r="B1705" t="s">
        <v>51</v>
      </c>
      <c r="C1705" t="str">
        <f ca="1">IF(D1705="",OFFSET(AvailabilityFactor!A$1,A1705,0),C1704)</f>
        <v>D2HLT0084</v>
      </c>
      <c r="D1705" t="str" cm="1">
        <f t="array" aca="1" ref="D1705" ca="1">IF(D1704="",TS_DRC!$P$5,OFFSET(TS_DRC!P$5,RIGHT(D1704,2),0,TRUE))</f>
        <v>TS20</v>
      </c>
      <c r="E1705" t="str">
        <f t="shared" ca="1" si="123"/>
        <v>TS20</v>
      </c>
      <c r="F1705">
        <f>[3]Scenarios!$H$7</f>
        <v>1</v>
      </c>
      <c r="G1705">
        <f>IF(F1705&lt;1.1,F1705,IF(F1705&lt;YEAR!$C$2+YEAR!$C$3-2,F1705+1,(YEAR!$C$2+YEAR!$C$3-1)&amp;"       :="))</f>
        <v>1</v>
      </c>
      <c r="H1705">
        <f>IF(G1705&lt;1.1,G1705,IF(G1705&lt;YEAR!$C$2+YEAR!$C$3-2,G1705+1,(YEAR!$C$2+YEAR!$C$3-1)&amp;"       :="))</f>
        <v>1</v>
      </c>
      <c r="I1705">
        <f>IF(H1705&lt;1.1,H1705,IF(H1705&lt;YEAR!$C$2+YEAR!$C$3-2,H1705+1,(YEAR!$C$2+YEAR!$C$3-1)&amp;"       :="))</f>
        <v>1</v>
      </c>
      <c r="J1705">
        <f>IF(I1705&lt;1.1,I1705,IF(I1705&lt;YEAR!$C$2+YEAR!$C$3-2,I1705+1,(YEAR!$C$2+YEAR!$C$3-1)&amp;"       :="))</f>
        <v>1</v>
      </c>
      <c r="K1705">
        <f>IF(J1705&lt;1.1,J1705,IF(J1705&lt;YEAR!$C$2+YEAR!$C$3-2,J1705+1,(YEAR!$C$2+YEAR!$C$3-1)&amp;"       :="))</f>
        <v>1</v>
      </c>
      <c r="L1705">
        <f>IF(K1705&lt;1.1,K1705,IF(K1705&lt;YEAR!$C$2+YEAR!$C$3-2,K1705+1,(YEAR!$C$2+YEAR!$C$3-1)&amp;"       :="))</f>
        <v>1</v>
      </c>
      <c r="M1705">
        <f>IF(L1705&lt;1.1,L1705,IF(L1705&lt;YEAR!$C$2+YEAR!$C$3-2,L1705+1,(YEAR!$C$2+YEAR!$C$3-1)&amp;"       :="))</f>
        <v>1</v>
      </c>
      <c r="N1705">
        <f>IF(M1705&lt;1.1,M1705,IF(M1705&lt;YEAR!$C$2+YEAR!$C$3-2,M1705+1,(YEAR!$C$2+YEAR!$C$3-1)&amp;"       :="))</f>
        <v>1</v>
      </c>
      <c r="O1705">
        <f>IF(N1705&lt;1.1,N1705,IF(N1705&lt;YEAR!$C$2+YEAR!$C$3-2,N1705+1,(YEAR!$C$2+YEAR!$C$3-1)&amp;"       :="))</f>
        <v>1</v>
      </c>
      <c r="P1705">
        <f>IF(O1705&lt;1.1,O1705,IF(O1705&lt;YEAR!$C$2+YEAR!$C$3-2,O1705+1,(YEAR!$C$2+YEAR!$C$3-1)&amp;"       :="))</f>
        <v>1</v>
      </c>
      <c r="Q1705">
        <f>IF(P1705&lt;1.1,P1705,IF(P1705&lt;YEAR!$C$2+YEAR!$C$3-2,P1705+1,(YEAR!$C$2+YEAR!$C$3-1)&amp;"       :="))</f>
        <v>1</v>
      </c>
      <c r="R1705">
        <f>IF(Q1705&lt;1.1,Q1705,IF(Q1705&lt;YEAR!$C$2+YEAR!$C$3-2,Q1705+1,(YEAR!$C$2+YEAR!$C$3-1)&amp;"       :="))</f>
        <v>1</v>
      </c>
      <c r="S1705">
        <f>IF(R1705&lt;1.1,R1705,IF(R1705&lt;YEAR!$C$2+YEAR!$C$3-2,R1705+1,(YEAR!$C$2+YEAR!$C$3-1)&amp;"       :="))</f>
        <v>1</v>
      </c>
      <c r="T1705">
        <f>IF(S1705&lt;1.1,S1705,IF(S1705&lt;YEAR!$C$2+YEAR!$C$3-2,S1705+1,(YEAR!$C$2+YEAR!$C$3-1)&amp;"       :="))</f>
        <v>1</v>
      </c>
      <c r="U1705">
        <f>IF(T1705&lt;1.1,T1705,IF(T1705&lt;YEAR!$C$2+YEAR!$C$3-2,T1705+1,(YEAR!$C$2+YEAR!$C$3-1)&amp;"       :="))</f>
        <v>1</v>
      </c>
      <c r="V1705">
        <f>IF(U1705&lt;1.1,U1705,IF(U1705&lt;YEAR!$C$2+YEAR!$C$3-2,U1705+1,(YEAR!$C$2+YEAR!$C$3-1)&amp;"       :="))</f>
        <v>1</v>
      </c>
      <c r="W1705">
        <f>IF(V1705&lt;1.1,V1705,IF(V1705&lt;YEAR!$C$2+YEAR!$C$3-2,V1705+1,(YEAR!$C$2+YEAR!$C$3-1)&amp;"       :="))</f>
        <v>1</v>
      </c>
      <c r="X1705">
        <f>IF(W1705&lt;1.1,W1705,IF(W1705&lt;YEAR!$C$2+YEAR!$C$3-2,W1705+1,(YEAR!$C$2+YEAR!$C$3-1)&amp;"       :="))</f>
        <v>1</v>
      </c>
      <c r="Y1705">
        <f>IF(X1705&lt;1.1,X1705,IF(X1705&lt;YEAR!$C$2+YEAR!$C$3-2,X1705+1,(YEAR!$C$2+YEAR!$C$3-1)&amp;"       :="))</f>
        <v>1</v>
      </c>
      <c r="Z1705">
        <f>IF(Y1705&lt;1.1,Y1705,IF(Y1705&lt;YEAR!$C$2+YEAR!$C$3-2,Y1705+1,(YEAR!$C$2+YEAR!$C$3-1)&amp;"       :="))</f>
        <v>1</v>
      </c>
      <c r="AA1705">
        <f>IF(Z1705&lt;1.1,Z1705,IF(Z1705&lt;YEAR!$C$2+YEAR!$C$3-2,Z1705+1,(YEAR!$C$2+YEAR!$C$3-1)&amp;"       :="))</f>
        <v>1</v>
      </c>
      <c r="AB1705">
        <f>IF(AA1705&lt;1.1,AA1705,IF(AA1705&lt;YEAR!$C$2+YEAR!$C$3-2,AA1705+1,(YEAR!$C$2+YEAR!$C$3-1)&amp;"       :="))</f>
        <v>1</v>
      </c>
      <c r="AC1705">
        <f>IF(AB1705&lt;1.1,AB1705,IF(AB1705&lt;YEAR!$C$2+YEAR!$C$3-2,AB1705+1,(YEAR!$C$2+YEAR!$C$3-1)&amp;"       :="))</f>
        <v>1</v>
      </c>
      <c r="AD1705">
        <f>IF(AC1705&lt;1.1,AC1705,IF(AC1705&lt;YEAR!$C$2+YEAR!$C$3-2,AC1705+1,(YEAR!$C$2+YEAR!$C$3-1)&amp;"       :="))</f>
        <v>1</v>
      </c>
      <c r="AE1705">
        <f>IF(AD1705&lt;1.1,AD1705,IF(AD1705&lt;YEAR!$C$2+YEAR!$C$3-2,AD1705+1,(YEAR!$C$2+YEAR!$C$3-1)&amp;"       :="))</f>
        <v>1</v>
      </c>
      <c r="AF1705">
        <f>IF(AE1705&lt;1.1,AE1705,IF(AE1705&lt;YEAR!$C$2+YEAR!$C$3-2,AE1705+1,(YEAR!$C$2+YEAR!$C$3-1)&amp;"       :="))</f>
        <v>1</v>
      </c>
      <c r="AG1705">
        <f>IF(AF1705&lt;1.1,AF1705,IF(AF1705&lt;YEAR!$C$2+YEAR!$C$3-2,AF1705+1,(YEAR!$C$2+YEAR!$C$3-1)&amp;"       :="))</f>
        <v>1</v>
      </c>
      <c r="AH1705">
        <f>IF(AG1705&lt;1.1,AG1705,IF(AG1705&lt;YEAR!$C$2+YEAR!$C$3-2,AG1705+1,(YEAR!$C$2+YEAR!$C$3-1)&amp;"       :="))</f>
        <v>1</v>
      </c>
      <c r="AI1705">
        <f>IF(AH1705&lt;1.1,AH1705,IF(AH1705&lt;YEAR!$C$2+YEAR!$C$3-2,AH1705+1,(YEAR!$C$2+YEAR!$C$3-1)&amp;"       :="))</f>
        <v>1</v>
      </c>
      <c r="AJ1705">
        <f>IF(AI1705&lt;1.1,AI1705,IF(AI1705&lt;YEAR!$C$2+YEAR!$C$3-2,AI1705+1,(YEAR!$C$2+YEAR!$C$3-1)&amp;"       :="))</f>
        <v>1</v>
      </c>
    </row>
    <row r="1706" spans="1:36">
      <c r="A1706">
        <f t="shared" ref="A1706:A1726" ca="1" si="127">IF(D1706="",A1705+1,A1705)</f>
        <v>42</v>
      </c>
      <c r="B1706" t="s">
        <v>51</v>
      </c>
      <c r="C1706" t="str">
        <f ca="1">IF(D1706="",OFFSET(AvailabilityFactor!A$1,A1706,0),C1705)</f>
        <v>D2HLT0084</v>
      </c>
      <c r="D1706" t="str" cm="1">
        <f t="array" aca="1" ref="D1706" ca="1">IF(D1705="",TS_DRC!$P$5,OFFSET(TS_DRC!P$5,RIGHT(D1705,2),0,TRUE))</f>
        <v>TS21</v>
      </c>
      <c r="E1706" t="str">
        <f t="shared" ref="E1706:E1726" ca="1" si="128">IF(D1706="","[DRC,"&amp;C1706&amp;",*,*]          :         ",D1706)</f>
        <v>TS21</v>
      </c>
      <c r="F1706">
        <f>[3]Scenarios!$H$7</f>
        <v>1</v>
      </c>
      <c r="G1706">
        <f>IF(F1706&lt;1.1,F1706,IF(F1706&lt;YEAR!$C$2+YEAR!$C$3-2,F1706+1,(YEAR!$C$2+YEAR!$C$3-1)&amp;"       :="))</f>
        <v>1</v>
      </c>
      <c r="H1706">
        <f>IF(G1706&lt;1.1,G1706,IF(G1706&lt;YEAR!$C$2+YEAR!$C$3-2,G1706+1,(YEAR!$C$2+YEAR!$C$3-1)&amp;"       :="))</f>
        <v>1</v>
      </c>
      <c r="I1706">
        <f>IF(H1706&lt;1.1,H1706,IF(H1706&lt;YEAR!$C$2+YEAR!$C$3-2,H1706+1,(YEAR!$C$2+YEAR!$C$3-1)&amp;"       :="))</f>
        <v>1</v>
      </c>
      <c r="J1706">
        <f>IF(I1706&lt;1.1,I1706,IF(I1706&lt;YEAR!$C$2+YEAR!$C$3-2,I1706+1,(YEAR!$C$2+YEAR!$C$3-1)&amp;"       :="))</f>
        <v>1</v>
      </c>
      <c r="K1706">
        <f>IF(J1706&lt;1.1,J1706,IF(J1706&lt;YEAR!$C$2+YEAR!$C$3-2,J1706+1,(YEAR!$C$2+YEAR!$C$3-1)&amp;"       :="))</f>
        <v>1</v>
      </c>
      <c r="L1706">
        <f>IF(K1706&lt;1.1,K1706,IF(K1706&lt;YEAR!$C$2+YEAR!$C$3-2,K1706+1,(YEAR!$C$2+YEAR!$C$3-1)&amp;"       :="))</f>
        <v>1</v>
      </c>
      <c r="M1706">
        <f>IF(L1706&lt;1.1,L1706,IF(L1706&lt;YEAR!$C$2+YEAR!$C$3-2,L1706+1,(YEAR!$C$2+YEAR!$C$3-1)&amp;"       :="))</f>
        <v>1</v>
      </c>
      <c r="N1706">
        <f>IF(M1706&lt;1.1,M1706,IF(M1706&lt;YEAR!$C$2+YEAR!$C$3-2,M1706+1,(YEAR!$C$2+YEAR!$C$3-1)&amp;"       :="))</f>
        <v>1</v>
      </c>
      <c r="O1706">
        <f>IF(N1706&lt;1.1,N1706,IF(N1706&lt;YEAR!$C$2+YEAR!$C$3-2,N1706+1,(YEAR!$C$2+YEAR!$C$3-1)&amp;"       :="))</f>
        <v>1</v>
      </c>
      <c r="P1706">
        <f>IF(O1706&lt;1.1,O1706,IF(O1706&lt;YEAR!$C$2+YEAR!$C$3-2,O1706+1,(YEAR!$C$2+YEAR!$C$3-1)&amp;"       :="))</f>
        <v>1</v>
      </c>
      <c r="Q1706">
        <f>IF(P1706&lt;1.1,P1706,IF(P1706&lt;YEAR!$C$2+YEAR!$C$3-2,P1706+1,(YEAR!$C$2+YEAR!$C$3-1)&amp;"       :="))</f>
        <v>1</v>
      </c>
      <c r="R1706">
        <f>IF(Q1706&lt;1.1,Q1706,IF(Q1706&lt;YEAR!$C$2+YEAR!$C$3-2,Q1706+1,(YEAR!$C$2+YEAR!$C$3-1)&amp;"       :="))</f>
        <v>1</v>
      </c>
      <c r="S1706">
        <f>IF(R1706&lt;1.1,R1706,IF(R1706&lt;YEAR!$C$2+YEAR!$C$3-2,R1706+1,(YEAR!$C$2+YEAR!$C$3-1)&amp;"       :="))</f>
        <v>1</v>
      </c>
      <c r="T1706">
        <f>IF(S1706&lt;1.1,S1706,IF(S1706&lt;YEAR!$C$2+YEAR!$C$3-2,S1706+1,(YEAR!$C$2+YEAR!$C$3-1)&amp;"       :="))</f>
        <v>1</v>
      </c>
      <c r="U1706">
        <f>IF(T1706&lt;1.1,T1706,IF(T1706&lt;YEAR!$C$2+YEAR!$C$3-2,T1706+1,(YEAR!$C$2+YEAR!$C$3-1)&amp;"       :="))</f>
        <v>1</v>
      </c>
      <c r="V1706">
        <f>IF(U1706&lt;1.1,U1706,IF(U1706&lt;YEAR!$C$2+YEAR!$C$3-2,U1706+1,(YEAR!$C$2+YEAR!$C$3-1)&amp;"       :="))</f>
        <v>1</v>
      </c>
      <c r="W1706">
        <f>IF(V1706&lt;1.1,V1706,IF(V1706&lt;YEAR!$C$2+YEAR!$C$3-2,V1706+1,(YEAR!$C$2+YEAR!$C$3-1)&amp;"       :="))</f>
        <v>1</v>
      </c>
      <c r="X1706">
        <f>IF(W1706&lt;1.1,W1706,IF(W1706&lt;YEAR!$C$2+YEAR!$C$3-2,W1706+1,(YEAR!$C$2+YEAR!$C$3-1)&amp;"       :="))</f>
        <v>1</v>
      </c>
      <c r="Y1706">
        <f>IF(X1706&lt;1.1,X1706,IF(X1706&lt;YEAR!$C$2+YEAR!$C$3-2,X1706+1,(YEAR!$C$2+YEAR!$C$3-1)&amp;"       :="))</f>
        <v>1</v>
      </c>
      <c r="Z1706">
        <f>IF(Y1706&lt;1.1,Y1706,IF(Y1706&lt;YEAR!$C$2+YEAR!$C$3-2,Y1706+1,(YEAR!$C$2+YEAR!$C$3-1)&amp;"       :="))</f>
        <v>1</v>
      </c>
      <c r="AA1706">
        <f>IF(Z1706&lt;1.1,Z1706,IF(Z1706&lt;YEAR!$C$2+YEAR!$C$3-2,Z1706+1,(YEAR!$C$2+YEAR!$C$3-1)&amp;"       :="))</f>
        <v>1</v>
      </c>
      <c r="AB1706">
        <f>IF(AA1706&lt;1.1,AA1706,IF(AA1706&lt;YEAR!$C$2+YEAR!$C$3-2,AA1706+1,(YEAR!$C$2+YEAR!$C$3-1)&amp;"       :="))</f>
        <v>1</v>
      </c>
      <c r="AC1706">
        <f>IF(AB1706&lt;1.1,AB1706,IF(AB1706&lt;YEAR!$C$2+YEAR!$C$3-2,AB1706+1,(YEAR!$C$2+YEAR!$C$3-1)&amp;"       :="))</f>
        <v>1</v>
      </c>
      <c r="AD1706">
        <f>IF(AC1706&lt;1.1,AC1706,IF(AC1706&lt;YEAR!$C$2+YEAR!$C$3-2,AC1706+1,(YEAR!$C$2+YEAR!$C$3-1)&amp;"       :="))</f>
        <v>1</v>
      </c>
      <c r="AE1706">
        <f>IF(AD1706&lt;1.1,AD1706,IF(AD1706&lt;YEAR!$C$2+YEAR!$C$3-2,AD1706+1,(YEAR!$C$2+YEAR!$C$3-1)&amp;"       :="))</f>
        <v>1</v>
      </c>
      <c r="AF1706">
        <f>IF(AE1706&lt;1.1,AE1706,IF(AE1706&lt;YEAR!$C$2+YEAR!$C$3-2,AE1706+1,(YEAR!$C$2+YEAR!$C$3-1)&amp;"       :="))</f>
        <v>1</v>
      </c>
      <c r="AG1706">
        <f>IF(AF1706&lt;1.1,AF1706,IF(AF1706&lt;YEAR!$C$2+YEAR!$C$3-2,AF1706+1,(YEAR!$C$2+YEAR!$C$3-1)&amp;"       :="))</f>
        <v>1</v>
      </c>
      <c r="AH1706">
        <f>IF(AG1706&lt;1.1,AG1706,IF(AG1706&lt;YEAR!$C$2+YEAR!$C$3-2,AG1706+1,(YEAR!$C$2+YEAR!$C$3-1)&amp;"       :="))</f>
        <v>1</v>
      </c>
      <c r="AI1706">
        <f>IF(AH1706&lt;1.1,AH1706,IF(AH1706&lt;YEAR!$C$2+YEAR!$C$3-2,AH1706+1,(YEAR!$C$2+YEAR!$C$3-1)&amp;"       :="))</f>
        <v>1</v>
      </c>
      <c r="AJ1706">
        <f>IF(AI1706&lt;1.1,AI1706,IF(AI1706&lt;YEAR!$C$2+YEAR!$C$3-2,AI1706+1,(YEAR!$C$2+YEAR!$C$3-1)&amp;"       :="))</f>
        <v>1</v>
      </c>
    </row>
    <row r="1707" spans="1:36">
      <c r="A1707">
        <f t="shared" ca="1" si="127"/>
        <v>42</v>
      </c>
      <c r="B1707" t="s">
        <v>51</v>
      </c>
      <c r="C1707" t="str">
        <f ca="1">IF(D1707="",OFFSET(AvailabilityFactor!A$1,A1707,0),C1706)</f>
        <v>D2HLT0084</v>
      </c>
      <c r="D1707" t="str" cm="1">
        <f t="array" aca="1" ref="D1707" ca="1">IF(D1706="",TS_DRC!$P$5,OFFSET(TS_DRC!P$5,RIGHT(D1706,2),0,TRUE))</f>
        <v>TS22</v>
      </c>
      <c r="E1707" t="str">
        <f t="shared" ca="1" si="128"/>
        <v>TS22</v>
      </c>
      <c r="F1707">
        <f>[3]Scenarios!$H$7</f>
        <v>1</v>
      </c>
      <c r="G1707">
        <f>IF(F1707&lt;1.1,F1707,IF(F1707&lt;YEAR!$C$2+YEAR!$C$3-2,F1707+1,(YEAR!$C$2+YEAR!$C$3-1)&amp;"       :="))</f>
        <v>1</v>
      </c>
      <c r="H1707">
        <f>IF(G1707&lt;1.1,G1707,IF(G1707&lt;YEAR!$C$2+YEAR!$C$3-2,G1707+1,(YEAR!$C$2+YEAR!$C$3-1)&amp;"       :="))</f>
        <v>1</v>
      </c>
      <c r="I1707">
        <f>IF(H1707&lt;1.1,H1707,IF(H1707&lt;YEAR!$C$2+YEAR!$C$3-2,H1707+1,(YEAR!$C$2+YEAR!$C$3-1)&amp;"       :="))</f>
        <v>1</v>
      </c>
      <c r="J1707">
        <f>IF(I1707&lt;1.1,I1707,IF(I1707&lt;YEAR!$C$2+YEAR!$C$3-2,I1707+1,(YEAR!$C$2+YEAR!$C$3-1)&amp;"       :="))</f>
        <v>1</v>
      </c>
      <c r="K1707">
        <f>IF(J1707&lt;1.1,J1707,IF(J1707&lt;YEAR!$C$2+YEAR!$C$3-2,J1707+1,(YEAR!$C$2+YEAR!$C$3-1)&amp;"       :="))</f>
        <v>1</v>
      </c>
      <c r="L1707">
        <f>IF(K1707&lt;1.1,K1707,IF(K1707&lt;YEAR!$C$2+YEAR!$C$3-2,K1707+1,(YEAR!$C$2+YEAR!$C$3-1)&amp;"       :="))</f>
        <v>1</v>
      </c>
      <c r="M1707">
        <f>IF(L1707&lt;1.1,L1707,IF(L1707&lt;YEAR!$C$2+YEAR!$C$3-2,L1707+1,(YEAR!$C$2+YEAR!$C$3-1)&amp;"       :="))</f>
        <v>1</v>
      </c>
      <c r="N1707">
        <f>IF(M1707&lt;1.1,M1707,IF(M1707&lt;YEAR!$C$2+YEAR!$C$3-2,M1707+1,(YEAR!$C$2+YEAR!$C$3-1)&amp;"       :="))</f>
        <v>1</v>
      </c>
      <c r="O1707">
        <f>IF(N1707&lt;1.1,N1707,IF(N1707&lt;YEAR!$C$2+YEAR!$C$3-2,N1707+1,(YEAR!$C$2+YEAR!$C$3-1)&amp;"       :="))</f>
        <v>1</v>
      </c>
      <c r="P1707">
        <f>IF(O1707&lt;1.1,O1707,IF(O1707&lt;YEAR!$C$2+YEAR!$C$3-2,O1707+1,(YEAR!$C$2+YEAR!$C$3-1)&amp;"       :="))</f>
        <v>1</v>
      </c>
      <c r="Q1707">
        <f>IF(P1707&lt;1.1,P1707,IF(P1707&lt;YEAR!$C$2+YEAR!$C$3-2,P1707+1,(YEAR!$C$2+YEAR!$C$3-1)&amp;"       :="))</f>
        <v>1</v>
      </c>
      <c r="R1707">
        <f>IF(Q1707&lt;1.1,Q1707,IF(Q1707&lt;YEAR!$C$2+YEAR!$C$3-2,Q1707+1,(YEAR!$C$2+YEAR!$C$3-1)&amp;"       :="))</f>
        <v>1</v>
      </c>
      <c r="S1707">
        <f>IF(R1707&lt;1.1,R1707,IF(R1707&lt;YEAR!$C$2+YEAR!$C$3-2,R1707+1,(YEAR!$C$2+YEAR!$C$3-1)&amp;"       :="))</f>
        <v>1</v>
      </c>
      <c r="T1707">
        <f>IF(S1707&lt;1.1,S1707,IF(S1707&lt;YEAR!$C$2+YEAR!$C$3-2,S1707+1,(YEAR!$C$2+YEAR!$C$3-1)&amp;"       :="))</f>
        <v>1</v>
      </c>
      <c r="U1707">
        <f>IF(T1707&lt;1.1,T1707,IF(T1707&lt;YEAR!$C$2+YEAR!$C$3-2,T1707+1,(YEAR!$C$2+YEAR!$C$3-1)&amp;"       :="))</f>
        <v>1</v>
      </c>
      <c r="V1707">
        <f>IF(U1707&lt;1.1,U1707,IF(U1707&lt;YEAR!$C$2+YEAR!$C$3-2,U1707+1,(YEAR!$C$2+YEAR!$C$3-1)&amp;"       :="))</f>
        <v>1</v>
      </c>
      <c r="W1707">
        <f>IF(V1707&lt;1.1,V1707,IF(V1707&lt;YEAR!$C$2+YEAR!$C$3-2,V1707+1,(YEAR!$C$2+YEAR!$C$3-1)&amp;"       :="))</f>
        <v>1</v>
      </c>
      <c r="X1707">
        <f>IF(W1707&lt;1.1,W1707,IF(W1707&lt;YEAR!$C$2+YEAR!$C$3-2,W1707+1,(YEAR!$C$2+YEAR!$C$3-1)&amp;"       :="))</f>
        <v>1</v>
      </c>
      <c r="Y1707">
        <f>IF(X1707&lt;1.1,X1707,IF(X1707&lt;YEAR!$C$2+YEAR!$C$3-2,X1707+1,(YEAR!$C$2+YEAR!$C$3-1)&amp;"       :="))</f>
        <v>1</v>
      </c>
      <c r="Z1707">
        <f>IF(Y1707&lt;1.1,Y1707,IF(Y1707&lt;YEAR!$C$2+YEAR!$C$3-2,Y1707+1,(YEAR!$C$2+YEAR!$C$3-1)&amp;"       :="))</f>
        <v>1</v>
      </c>
      <c r="AA1707">
        <f>IF(Z1707&lt;1.1,Z1707,IF(Z1707&lt;YEAR!$C$2+YEAR!$C$3-2,Z1707+1,(YEAR!$C$2+YEAR!$C$3-1)&amp;"       :="))</f>
        <v>1</v>
      </c>
      <c r="AB1707">
        <f>IF(AA1707&lt;1.1,AA1707,IF(AA1707&lt;YEAR!$C$2+YEAR!$C$3-2,AA1707+1,(YEAR!$C$2+YEAR!$C$3-1)&amp;"       :="))</f>
        <v>1</v>
      </c>
      <c r="AC1707">
        <f>IF(AB1707&lt;1.1,AB1707,IF(AB1707&lt;YEAR!$C$2+YEAR!$C$3-2,AB1707+1,(YEAR!$C$2+YEAR!$C$3-1)&amp;"       :="))</f>
        <v>1</v>
      </c>
      <c r="AD1707">
        <f>IF(AC1707&lt;1.1,AC1707,IF(AC1707&lt;YEAR!$C$2+YEAR!$C$3-2,AC1707+1,(YEAR!$C$2+YEAR!$C$3-1)&amp;"       :="))</f>
        <v>1</v>
      </c>
      <c r="AE1707">
        <f>IF(AD1707&lt;1.1,AD1707,IF(AD1707&lt;YEAR!$C$2+YEAR!$C$3-2,AD1707+1,(YEAR!$C$2+YEAR!$C$3-1)&amp;"       :="))</f>
        <v>1</v>
      </c>
      <c r="AF1707">
        <f>IF(AE1707&lt;1.1,AE1707,IF(AE1707&lt;YEAR!$C$2+YEAR!$C$3-2,AE1707+1,(YEAR!$C$2+YEAR!$C$3-1)&amp;"       :="))</f>
        <v>1</v>
      </c>
      <c r="AG1707">
        <f>IF(AF1707&lt;1.1,AF1707,IF(AF1707&lt;YEAR!$C$2+YEAR!$C$3-2,AF1707+1,(YEAR!$C$2+YEAR!$C$3-1)&amp;"       :="))</f>
        <v>1</v>
      </c>
      <c r="AH1707">
        <f>IF(AG1707&lt;1.1,AG1707,IF(AG1707&lt;YEAR!$C$2+YEAR!$C$3-2,AG1707+1,(YEAR!$C$2+YEAR!$C$3-1)&amp;"       :="))</f>
        <v>1</v>
      </c>
      <c r="AI1707">
        <f>IF(AH1707&lt;1.1,AH1707,IF(AH1707&lt;YEAR!$C$2+YEAR!$C$3-2,AH1707+1,(YEAR!$C$2+YEAR!$C$3-1)&amp;"       :="))</f>
        <v>1</v>
      </c>
      <c r="AJ1707">
        <f>IF(AI1707&lt;1.1,AI1707,IF(AI1707&lt;YEAR!$C$2+YEAR!$C$3-2,AI1707+1,(YEAR!$C$2+YEAR!$C$3-1)&amp;"       :="))</f>
        <v>1</v>
      </c>
    </row>
    <row r="1708" spans="1:36">
      <c r="A1708">
        <f t="shared" ca="1" si="127"/>
        <v>42</v>
      </c>
      <c r="B1708" t="s">
        <v>51</v>
      </c>
      <c r="C1708" t="str">
        <f ca="1">IF(D1708="",OFFSET(AvailabilityFactor!A$1,A1708,0),C1707)</f>
        <v>D2HLT0084</v>
      </c>
      <c r="D1708" t="str" cm="1">
        <f t="array" aca="1" ref="D1708" ca="1">IF(D1707="",TS_DRC!$P$5,OFFSET(TS_DRC!P$5,RIGHT(D1707,2),0,TRUE))</f>
        <v>TS23</v>
      </c>
      <c r="E1708" t="str">
        <f t="shared" ca="1" si="128"/>
        <v>TS23</v>
      </c>
      <c r="F1708">
        <f>[3]Scenarios!$H$7</f>
        <v>1</v>
      </c>
      <c r="G1708">
        <f>IF(F1708&lt;1.1,F1708,IF(F1708&lt;YEAR!$C$2+YEAR!$C$3-2,F1708+1,(YEAR!$C$2+YEAR!$C$3-1)&amp;"       :="))</f>
        <v>1</v>
      </c>
      <c r="H1708">
        <f>IF(G1708&lt;1.1,G1708,IF(G1708&lt;YEAR!$C$2+YEAR!$C$3-2,G1708+1,(YEAR!$C$2+YEAR!$C$3-1)&amp;"       :="))</f>
        <v>1</v>
      </c>
      <c r="I1708">
        <f>IF(H1708&lt;1.1,H1708,IF(H1708&lt;YEAR!$C$2+YEAR!$C$3-2,H1708+1,(YEAR!$C$2+YEAR!$C$3-1)&amp;"       :="))</f>
        <v>1</v>
      </c>
      <c r="J1708">
        <f>IF(I1708&lt;1.1,I1708,IF(I1708&lt;YEAR!$C$2+YEAR!$C$3-2,I1708+1,(YEAR!$C$2+YEAR!$C$3-1)&amp;"       :="))</f>
        <v>1</v>
      </c>
      <c r="K1708">
        <f>IF(J1708&lt;1.1,J1708,IF(J1708&lt;YEAR!$C$2+YEAR!$C$3-2,J1708+1,(YEAR!$C$2+YEAR!$C$3-1)&amp;"       :="))</f>
        <v>1</v>
      </c>
      <c r="L1708">
        <f>IF(K1708&lt;1.1,K1708,IF(K1708&lt;YEAR!$C$2+YEAR!$C$3-2,K1708+1,(YEAR!$C$2+YEAR!$C$3-1)&amp;"       :="))</f>
        <v>1</v>
      </c>
      <c r="M1708">
        <f>IF(L1708&lt;1.1,L1708,IF(L1708&lt;YEAR!$C$2+YEAR!$C$3-2,L1708+1,(YEAR!$C$2+YEAR!$C$3-1)&amp;"       :="))</f>
        <v>1</v>
      </c>
      <c r="N1708">
        <f>IF(M1708&lt;1.1,M1708,IF(M1708&lt;YEAR!$C$2+YEAR!$C$3-2,M1708+1,(YEAR!$C$2+YEAR!$C$3-1)&amp;"       :="))</f>
        <v>1</v>
      </c>
      <c r="O1708">
        <f>IF(N1708&lt;1.1,N1708,IF(N1708&lt;YEAR!$C$2+YEAR!$C$3-2,N1708+1,(YEAR!$C$2+YEAR!$C$3-1)&amp;"       :="))</f>
        <v>1</v>
      </c>
      <c r="P1708">
        <f>IF(O1708&lt;1.1,O1708,IF(O1708&lt;YEAR!$C$2+YEAR!$C$3-2,O1708+1,(YEAR!$C$2+YEAR!$C$3-1)&amp;"       :="))</f>
        <v>1</v>
      </c>
      <c r="Q1708">
        <f>IF(P1708&lt;1.1,P1708,IF(P1708&lt;YEAR!$C$2+YEAR!$C$3-2,P1708+1,(YEAR!$C$2+YEAR!$C$3-1)&amp;"       :="))</f>
        <v>1</v>
      </c>
      <c r="R1708">
        <f>IF(Q1708&lt;1.1,Q1708,IF(Q1708&lt;YEAR!$C$2+YEAR!$C$3-2,Q1708+1,(YEAR!$C$2+YEAR!$C$3-1)&amp;"       :="))</f>
        <v>1</v>
      </c>
      <c r="S1708">
        <f>IF(R1708&lt;1.1,R1708,IF(R1708&lt;YEAR!$C$2+YEAR!$C$3-2,R1708+1,(YEAR!$C$2+YEAR!$C$3-1)&amp;"       :="))</f>
        <v>1</v>
      </c>
      <c r="T1708">
        <f>IF(S1708&lt;1.1,S1708,IF(S1708&lt;YEAR!$C$2+YEAR!$C$3-2,S1708+1,(YEAR!$C$2+YEAR!$C$3-1)&amp;"       :="))</f>
        <v>1</v>
      </c>
      <c r="U1708">
        <f>IF(T1708&lt;1.1,T1708,IF(T1708&lt;YEAR!$C$2+YEAR!$C$3-2,T1708+1,(YEAR!$C$2+YEAR!$C$3-1)&amp;"       :="))</f>
        <v>1</v>
      </c>
      <c r="V1708">
        <f>IF(U1708&lt;1.1,U1708,IF(U1708&lt;YEAR!$C$2+YEAR!$C$3-2,U1708+1,(YEAR!$C$2+YEAR!$C$3-1)&amp;"       :="))</f>
        <v>1</v>
      </c>
      <c r="W1708">
        <f>IF(V1708&lt;1.1,V1708,IF(V1708&lt;YEAR!$C$2+YEAR!$C$3-2,V1708+1,(YEAR!$C$2+YEAR!$C$3-1)&amp;"       :="))</f>
        <v>1</v>
      </c>
      <c r="X1708">
        <f>IF(W1708&lt;1.1,W1708,IF(W1708&lt;YEAR!$C$2+YEAR!$C$3-2,W1708+1,(YEAR!$C$2+YEAR!$C$3-1)&amp;"       :="))</f>
        <v>1</v>
      </c>
      <c r="Y1708">
        <f>IF(X1708&lt;1.1,X1708,IF(X1708&lt;YEAR!$C$2+YEAR!$C$3-2,X1708+1,(YEAR!$C$2+YEAR!$C$3-1)&amp;"       :="))</f>
        <v>1</v>
      </c>
      <c r="Z1708">
        <f>IF(Y1708&lt;1.1,Y1708,IF(Y1708&lt;YEAR!$C$2+YEAR!$C$3-2,Y1708+1,(YEAR!$C$2+YEAR!$C$3-1)&amp;"       :="))</f>
        <v>1</v>
      </c>
      <c r="AA1708">
        <f>IF(Z1708&lt;1.1,Z1708,IF(Z1708&lt;YEAR!$C$2+YEAR!$C$3-2,Z1708+1,(YEAR!$C$2+YEAR!$C$3-1)&amp;"       :="))</f>
        <v>1</v>
      </c>
      <c r="AB1708">
        <f>IF(AA1708&lt;1.1,AA1708,IF(AA1708&lt;YEAR!$C$2+YEAR!$C$3-2,AA1708+1,(YEAR!$C$2+YEAR!$C$3-1)&amp;"       :="))</f>
        <v>1</v>
      </c>
      <c r="AC1708">
        <f>IF(AB1708&lt;1.1,AB1708,IF(AB1708&lt;YEAR!$C$2+YEAR!$C$3-2,AB1708+1,(YEAR!$C$2+YEAR!$C$3-1)&amp;"       :="))</f>
        <v>1</v>
      </c>
      <c r="AD1708">
        <f>IF(AC1708&lt;1.1,AC1708,IF(AC1708&lt;YEAR!$C$2+YEAR!$C$3-2,AC1708+1,(YEAR!$C$2+YEAR!$C$3-1)&amp;"       :="))</f>
        <v>1</v>
      </c>
      <c r="AE1708">
        <f>IF(AD1708&lt;1.1,AD1708,IF(AD1708&lt;YEAR!$C$2+YEAR!$C$3-2,AD1708+1,(YEAR!$C$2+YEAR!$C$3-1)&amp;"       :="))</f>
        <v>1</v>
      </c>
      <c r="AF1708">
        <f>IF(AE1708&lt;1.1,AE1708,IF(AE1708&lt;YEAR!$C$2+YEAR!$C$3-2,AE1708+1,(YEAR!$C$2+YEAR!$C$3-1)&amp;"       :="))</f>
        <v>1</v>
      </c>
      <c r="AG1708">
        <f>IF(AF1708&lt;1.1,AF1708,IF(AF1708&lt;YEAR!$C$2+YEAR!$C$3-2,AF1708+1,(YEAR!$C$2+YEAR!$C$3-1)&amp;"       :="))</f>
        <v>1</v>
      </c>
      <c r="AH1708">
        <f>IF(AG1708&lt;1.1,AG1708,IF(AG1708&lt;YEAR!$C$2+YEAR!$C$3-2,AG1708+1,(YEAR!$C$2+YEAR!$C$3-1)&amp;"       :="))</f>
        <v>1</v>
      </c>
      <c r="AI1708">
        <f>IF(AH1708&lt;1.1,AH1708,IF(AH1708&lt;YEAR!$C$2+YEAR!$C$3-2,AH1708+1,(YEAR!$C$2+YEAR!$C$3-1)&amp;"       :="))</f>
        <v>1</v>
      </c>
      <c r="AJ1708">
        <f>IF(AI1708&lt;1.1,AI1708,IF(AI1708&lt;YEAR!$C$2+YEAR!$C$3-2,AI1708+1,(YEAR!$C$2+YEAR!$C$3-1)&amp;"       :="))</f>
        <v>1</v>
      </c>
    </row>
    <row r="1709" spans="1:36">
      <c r="A1709">
        <f t="shared" ca="1" si="127"/>
        <v>42</v>
      </c>
      <c r="B1709" t="s">
        <v>51</v>
      </c>
      <c r="C1709" t="str">
        <f ca="1">IF(D1709="",OFFSET(AvailabilityFactor!A$1,A1709,0),C1708)</f>
        <v>D2HLT0084</v>
      </c>
      <c r="D1709" t="str" cm="1">
        <f t="array" aca="1" ref="D1709" ca="1">IF(D1708="",TS_DRC!$P$5,OFFSET(TS_DRC!P$5,RIGHT(D1708,2),0,TRUE))</f>
        <v>TS24</v>
      </c>
      <c r="E1709" t="str">
        <f t="shared" ca="1" si="128"/>
        <v>TS24</v>
      </c>
      <c r="F1709">
        <f>[3]Scenarios!$H$7</f>
        <v>1</v>
      </c>
      <c r="G1709">
        <f>IF(F1709&lt;1.1,F1709,IF(F1709&lt;YEAR!$C$2+YEAR!$C$3-2,F1709+1,(YEAR!$C$2+YEAR!$C$3-1)&amp;"       :="))</f>
        <v>1</v>
      </c>
      <c r="H1709">
        <f>IF(G1709&lt;1.1,G1709,IF(G1709&lt;YEAR!$C$2+YEAR!$C$3-2,G1709+1,(YEAR!$C$2+YEAR!$C$3-1)&amp;"       :="))</f>
        <v>1</v>
      </c>
      <c r="I1709">
        <f>IF(H1709&lt;1.1,H1709,IF(H1709&lt;YEAR!$C$2+YEAR!$C$3-2,H1709+1,(YEAR!$C$2+YEAR!$C$3-1)&amp;"       :="))</f>
        <v>1</v>
      </c>
      <c r="J1709">
        <f>IF(I1709&lt;1.1,I1709,IF(I1709&lt;YEAR!$C$2+YEAR!$C$3-2,I1709+1,(YEAR!$C$2+YEAR!$C$3-1)&amp;"       :="))</f>
        <v>1</v>
      </c>
      <c r="K1709">
        <f>IF(J1709&lt;1.1,J1709,IF(J1709&lt;YEAR!$C$2+YEAR!$C$3-2,J1709+1,(YEAR!$C$2+YEAR!$C$3-1)&amp;"       :="))</f>
        <v>1</v>
      </c>
      <c r="L1709">
        <f>IF(K1709&lt;1.1,K1709,IF(K1709&lt;YEAR!$C$2+YEAR!$C$3-2,K1709+1,(YEAR!$C$2+YEAR!$C$3-1)&amp;"       :="))</f>
        <v>1</v>
      </c>
      <c r="M1709">
        <f>IF(L1709&lt;1.1,L1709,IF(L1709&lt;YEAR!$C$2+YEAR!$C$3-2,L1709+1,(YEAR!$C$2+YEAR!$C$3-1)&amp;"       :="))</f>
        <v>1</v>
      </c>
      <c r="N1709">
        <f>IF(M1709&lt;1.1,M1709,IF(M1709&lt;YEAR!$C$2+YEAR!$C$3-2,M1709+1,(YEAR!$C$2+YEAR!$C$3-1)&amp;"       :="))</f>
        <v>1</v>
      </c>
      <c r="O1709">
        <f>IF(N1709&lt;1.1,N1709,IF(N1709&lt;YEAR!$C$2+YEAR!$C$3-2,N1709+1,(YEAR!$C$2+YEAR!$C$3-1)&amp;"       :="))</f>
        <v>1</v>
      </c>
      <c r="P1709">
        <f>IF(O1709&lt;1.1,O1709,IF(O1709&lt;YEAR!$C$2+YEAR!$C$3-2,O1709+1,(YEAR!$C$2+YEAR!$C$3-1)&amp;"       :="))</f>
        <v>1</v>
      </c>
      <c r="Q1709">
        <f>IF(P1709&lt;1.1,P1709,IF(P1709&lt;YEAR!$C$2+YEAR!$C$3-2,P1709+1,(YEAR!$C$2+YEAR!$C$3-1)&amp;"       :="))</f>
        <v>1</v>
      </c>
      <c r="R1709">
        <f>IF(Q1709&lt;1.1,Q1709,IF(Q1709&lt;YEAR!$C$2+YEAR!$C$3-2,Q1709+1,(YEAR!$C$2+YEAR!$C$3-1)&amp;"       :="))</f>
        <v>1</v>
      </c>
      <c r="S1709">
        <f>IF(R1709&lt;1.1,R1709,IF(R1709&lt;YEAR!$C$2+YEAR!$C$3-2,R1709+1,(YEAR!$C$2+YEAR!$C$3-1)&amp;"       :="))</f>
        <v>1</v>
      </c>
      <c r="T1709">
        <f>IF(S1709&lt;1.1,S1709,IF(S1709&lt;YEAR!$C$2+YEAR!$C$3-2,S1709+1,(YEAR!$C$2+YEAR!$C$3-1)&amp;"       :="))</f>
        <v>1</v>
      </c>
      <c r="U1709">
        <f>IF(T1709&lt;1.1,T1709,IF(T1709&lt;YEAR!$C$2+YEAR!$C$3-2,T1709+1,(YEAR!$C$2+YEAR!$C$3-1)&amp;"       :="))</f>
        <v>1</v>
      </c>
      <c r="V1709">
        <f>IF(U1709&lt;1.1,U1709,IF(U1709&lt;YEAR!$C$2+YEAR!$C$3-2,U1709+1,(YEAR!$C$2+YEAR!$C$3-1)&amp;"       :="))</f>
        <v>1</v>
      </c>
      <c r="W1709">
        <f>IF(V1709&lt;1.1,V1709,IF(V1709&lt;YEAR!$C$2+YEAR!$C$3-2,V1709+1,(YEAR!$C$2+YEAR!$C$3-1)&amp;"       :="))</f>
        <v>1</v>
      </c>
      <c r="X1709">
        <f>IF(W1709&lt;1.1,W1709,IF(W1709&lt;YEAR!$C$2+YEAR!$C$3-2,W1709+1,(YEAR!$C$2+YEAR!$C$3-1)&amp;"       :="))</f>
        <v>1</v>
      </c>
      <c r="Y1709">
        <f>IF(X1709&lt;1.1,X1709,IF(X1709&lt;YEAR!$C$2+YEAR!$C$3-2,X1709+1,(YEAR!$C$2+YEAR!$C$3-1)&amp;"       :="))</f>
        <v>1</v>
      </c>
      <c r="Z1709">
        <f>IF(Y1709&lt;1.1,Y1709,IF(Y1709&lt;YEAR!$C$2+YEAR!$C$3-2,Y1709+1,(YEAR!$C$2+YEAR!$C$3-1)&amp;"       :="))</f>
        <v>1</v>
      </c>
      <c r="AA1709">
        <f>IF(Z1709&lt;1.1,Z1709,IF(Z1709&lt;YEAR!$C$2+YEAR!$C$3-2,Z1709+1,(YEAR!$C$2+YEAR!$C$3-1)&amp;"       :="))</f>
        <v>1</v>
      </c>
      <c r="AB1709">
        <f>IF(AA1709&lt;1.1,AA1709,IF(AA1709&lt;YEAR!$C$2+YEAR!$C$3-2,AA1709+1,(YEAR!$C$2+YEAR!$C$3-1)&amp;"       :="))</f>
        <v>1</v>
      </c>
      <c r="AC1709">
        <f>IF(AB1709&lt;1.1,AB1709,IF(AB1709&lt;YEAR!$C$2+YEAR!$C$3-2,AB1709+1,(YEAR!$C$2+YEAR!$C$3-1)&amp;"       :="))</f>
        <v>1</v>
      </c>
      <c r="AD1709">
        <f>IF(AC1709&lt;1.1,AC1709,IF(AC1709&lt;YEAR!$C$2+YEAR!$C$3-2,AC1709+1,(YEAR!$C$2+YEAR!$C$3-1)&amp;"       :="))</f>
        <v>1</v>
      </c>
      <c r="AE1709">
        <f>IF(AD1709&lt;1.1,AD1709,IF(AD1709&lt;YEAR!$C$2+YEAR!$C$3-2,AD1709+1,(YEAR!$C$2+YEAR!$C$3-1)&amp;"       :="))</f>
        <v>1</v>
      </c>
      <c r="AF1709">
        <f>IF(AE1709&lt;1.1,AE1709,IF(AE1709&lt;YEAR!$C$2+YEAR!$C$3-2,AE1709+1,(YEAR!$C$2+YEAR!$C$3-1)&amp;"       :="))</f>
        <v>1</v>
      </c>
      <c r="AG1709">
        <f>IF(AF1709&lt;1.1,AF1709,IF(AF1709&lt;YEAR!$C$2+YEAR!$C$3-2,AF1709+1,(YEAR!$C$2+YEAR!$C$3-1)&amp;"       :="))</f>
        <v>1</v>
      </c>
      <c r="AH1709">
        <f>IF(AG1709&lt;1.1,AG1709,IF(AG1709&lt;YEAR!$C$2+YEAR!$C$3-2,AG1709+1,(YEAR!$C$2+YEAR!$C$3-1)&amp;"       :="))</f>
        <v>1</v>
      </c>
      <c r="AI1709">
        <f>IF(AH1709&lt;1.1,AH1709,IF(AH1709&lt;YEAR!$C$2+YEAR!$C$3-2,AH1709+1,(YEAR!$C$2+YEAR!$C$3-1)&amp;"       :="))</f>
        <v>1</v>
      </c>
      <c r="AJ1709">
        <f>IF(AI1709&lt;1.1,AI1709,IF(AI1709&lt;YEAR!$C$2+YEAR!$C$3-2,AI1709+1,(YEAR!$C$2+YEAR!$C$3-1)&amp;"       :="))</f>
        <v>1</v>
      </c>
    </row>
    <row r="1710" spans="1:36">
      <c r="A1710">
        <f t="shared" ca="1" si="127"/>
        <v>42</v>
      </c>
      <c r="B1710" t="s">
        <v>51</v>
      </c>
      <c r="C1710" t="str">
        <f ca="1">IF(D1710="",OFFSET(AvailabilityFactor!A$1,A1710,0),C1709)</f>
        <v>D2HLT0084</v>
      </c>
      <c r="D1710" t="str" cm="1">
        <f t="array" aca="1" ref="D1710" ca="1">IF(D1709="",TS_DRC!$P$5,OFFSET(TS_DRC!P$5,RIGHT(D1709,2),0,TRUE))</f>
        <v>TS25</v>
      </c>
      <c r="E1710" t="str">
        <f t="shared" ca="1" si="128"/>
        <v>TS25</v>
      </c>
      <c r="F1710">
        <f>[3]Scenarios!$H$7</f>
        <v>1</v>
      </c>
      <c r="G1710">
        <f>IF(F1710&lt;1.1,F1710,IF(F1710&lt;YEAR!$C$2+YEAR!$C$3-2,F1710+1,(YEAR!$C$2+YEAR!$C$3-1)&amp;"       :="))</f>
        <v>1</v>
      </c>
      <c r="H1710">
        <f>IF(G1710&lt;1.1,G1710,IF(G1710&lt;YEAR!$C$2+YEAR!$C$3-2,G1710+1,(YEAR!$C$2+YEAR!$C$3-1)&amp;"       :="))</f>
        <v>1</v>
      </c>
      <c r="I1710">
        <f>IF(H1710&lt;1.1,H1710,IF(H1710&lt;YEAR!$C$2+YEAR!$C$3-2,H1710+1,(YEAR!$C$2+YEAR!$C$3-1)&amp;"       :="))</f>
        <v>1</v>
      </c>
      <c r="J1710">
        <f>IF(I1710&lt;1.1,I1710,IF(I1710&lt;YEAR!$C$2+YEAR!$C$3-2,I1710+1,(YEAR!$C$2+YEAR!$C$3-1)&amp;"       :="))</f>
        <v>1</v>
      </c>
      <c r="K1710">
        <f>IF(J1710&lt;1.1,J1710,IF(J1710&lt;YEAR!$C$2+YEAR!$C$3-2,J1710+1,(YEAR!$C$2+YEAR!$C$3-1)&amp;"       :="))</f>
        <v>1</v>
      </c>
      <c r="L1710">
        <f>IF(K1710&lt;1.1,K1710,IF(K1710&lt;YEAR!$C$2+YEAR!$C$3-2,K1710+1,(YEAR!$C$2+YEAR!$C$3-1)&amp;"       :="))</f>
        <v>1</v>
      </c>
      <c r="M1710">
        <f>IF(L1710&lt;1.1,L1710,IF(L1710&lt;YEAR!$C$2+YEAR!$C$3-2,L1710+1,(YEAR!$C$2+YEAR!$C$3-1)&amp;"       :="))</f>
        <v>1</v>
      </c>
      <c r="N1710">
        <f>IF(M1710&lt;1.1,M1710,IF(M1710&lt;YEAR!$C$2+YEAR!$C$3-2,M1710+1,(YEAR!$C$2+YEAR!$C$3-1)&amp;"       :="))</f>
        <v>1</v>
      </c>
      <c r="O1710">
        <f>IF(N1710&lt;1.1,N1710,IF(N1710&lt;YEAR!$C$2+YEAR!$C$3-2,N1710+1,(YEAR!$C$2+YEAR!$C$3-1)&amp;"       :="))</f>
        <v>1</v>
      </c>
      <c r="P1710">
        <f>IF(O1710&lt;1.1,O1710,IF(O1710&lt;YEAR!$C$2+YEAR!$C$3-2,O1710+1,(YEAR!$C$2+YEAR!$C$3-1)&amp;"       :="))</f>
        <v>1</v>
      </c>
      <c r="Q1710">
        <f>IF(P1710&lt;1.1,P1710,IF(P1710&lt;YEAR!$C$2+YEAR!$C$3-2,P1710+1,(YEAR!$C$2+YEAR!$C$3-1)&amp;"       :="))</f>
        <v>1</v>
      </c>
      <c r="R1710">
        <f>IF(Q1710&lt;1.1,Q1710,IF(Q1710&lt;YEAR!$C$2+YEAR!$C$3-2,Q1710+1,(YEAR!$C$2+YEAR!$C$3-1)&amp;"       :="))</f>
        <v>1</v>
      </c>
      <c r="S1710">
        <f>IF(R1710&lt;1.1,R1710,IF(R1710&lt;YEAR!$C$2+YEAR!$C$3-2,R1710+1,(YEAR!$C$2+YEAR!$C$3-1)&amp;"       :="))</f>
        <v>1</v>
      </c>
      <c r="T1710">
        <f>IF(S1710&lt;1.1,S1710,IF(S1710&lt;YEAR!$C$2+YEAR!$C$3-2,S1710+1,(YEAR!$C$2+YEAR!$C$3-1)&amp;"       :="))</f>
        <v>1</v>
      </c>
      <c r="U1710">
        <f>IF(T1710&lt;1.1,T1710,IF(T1710&lt;YEAR!$C$2+YEAR!$C$3-2,T1710+1,(YEAR!$C$2+YEAR!$C$3-1)&amp;"       :="))</f>
        <v>1</v>
      </c>
      <c r="V1710">
        <f>IF(U1710&lt;1.1,U1710,IF(U1710&lt;YEAR!$C$2+YEAR!$C$3-2,U1710+1,(YEAR!$C$2+YEAR!$C$3-1)&amp;"       :="))</f>
        <v>1</v>
      </c>
      <c r="W1710">
        <f>IF(V1710&lt;1.1,V1710,IF(V1710&lt;YEAR!$C$2+YEAR!$C$3-2,V1710+1,(YEAR!$C$2+YEAR!$C$3-1)&amp;"       :="))</f>
        <v>1</v>
      </c>
      <c r="X1710">
        <f>IF(W1710&lt;1.1,W1710,IF(W1710&lt;YEAR!$C$2+YEAR!$C$3-2,W1710+1,(YEAR!$C$2+YEAR!$C$3-1)&amp;"       :="))</f>
        <v>1</v>
      </c>
      <c r="Y1710">
        <f>IF(X1710&lt;1.1,X1710,IF(X1710&lt;YEAR!$C$2+YEAR!$C$3-2,X1710+1,(YEAR!$C$2+YEAR!$C$3-1)&amp;"       :="))</f>
        <v>1</v>
      </c>
      <c r="Z1710">
        <f>IF(Y1710&lt;1.1,Y1710,IF(Y1710&lt;YEAR!$C$2+YEAR!$C$3-2,Y1710+1,(YEAR!$C$2+YEAR!$C$3-1)&amp;"       :="))</f>
        <v>1</v>
      </c>
      <c r="AA1710">
        <f>IF(Z1710&lt;1.1,Z1710,IF(Z1710&lt;YEAR!$C$2+YEAR!$C$3-2,Z1710+1,(YEAR!$C$2+YEAR!$C$3-1)&amp;"       :="))</f>
        <v>1</v>
      </c>
      <c r="AB1710">
        <f>IF(AA1710&lt;1.1,AA1710,IF(AA1710&lt;YEAR!$C$2+YEAR!$C$3-2,AA1710+1,(YEAR!$C$2+YEAR!$C$3-1)&amp;"       :="))</f>
        <v>1</v>
      </c>
      <c r="AC1710">
        <f>IF(AB1710&lt;1.1,AB1710,IF(AB1710&lt;YEAR!$C$2+YEAR!$C$3-2,AB1710+1,(YEAR!$C$2+YEAR!$C$3-1)&amp;"       :="))</f>
        <v>1</v>
      </c>
      <c r="AD1710">
        <f>IF(AC1710&lt;1.1,AC1710,IF(AC1710&lt;YEAR!$C$2+YEAR!$C$3-2,AC1710+1,(YEAR!$C$2+YEAR!$C$3-1)&amp;"       :="))</f>
        <v>1</v>
      </c>
      <c r="AE1710">
        <f>IF(AD1710&lt;1.1,AD1710,IF(AD1710&lt;YEAR!$C$2+YEAR!$C$3-2,AD1710+1,(YEAR!$C$2+YEAR!$C$3-1)&amp;"       :="))</f>
        <v>1</v>
      </c>
      <c r="AF1710">
        <f>IF(AE1710&lt;1.1,AE1710,IF(AE1710&lt;YEAR!$C$2+YEAR!$C$3-2,AE1710+1,(YEAR!$C$2+YEAR!$C$3-1)&amp;"       :="))</f>
        <v>1</v>
      </c>
      <c r="AG1710">
        <f>IF(AF1710&lt;1.1,AF1710,IF(AF1710&lt;YEAR!$C$2+YEAR!$C$3-2,AF1710+1,(YEAR!$C$2+YEAR!$C$3-1)&amp;"       :="))</f>
        <v>1</v>
      </c>
      <c r="AH1710">
        <f>IF(AG1710&lt;1.1,AG1710,IF(AG1710&lt;YEAR!$C$2+YEAR!$C$3-2,AG1710+1,(YEAR!$C$2+YEAR!$C$3-1)&amp;"       :="))</f>
        <v>1</v>
      </c>
      <c r="AI1710">
        <f>IF(AH1710&lt;1.1,AH1710,IF(AH1710&lt;YEAR!$C$2+YEAR!$C$3-2,AH1710+1,(YEAR!$C$2+YEAR!$C$3-1)&amp;"       :="))</f>
        <v>1</v>
      </c>
      <c r="AJ1710">
        <f>IF(AI1710&lt;1.1,AI1710,IF(AI1710&lt;YEAR!$C$2+YEAR!$C$3-2,AI1710+1,(YEAR!$C$2+YEAR!$C$3-1)&amp;"       :="))</f>
        <v>1</v>
      </c>
    </row>
    <row r="1711" spans="1:36">
      <c r="A1711">
        <f t="shared" ca="1" si="127"/>
        <v>42</v>
      </c>
      <c r="B1711" t="s">
        <v>51</v>
      </c>
      <c r="C1711" t="str">
        <f ca="1">IF(D1711="",OFFSET(AvailabilityFactor!A$1,A1711,0),C1710)</f>
        <v>D2HLT0084</v>
      </c>
      <c r="D1711" t="str" cm="1">
        <f t="array" aca="1" ref="D1711" ca="1">IF(D1710="",TS_DRC!$P$5,OFFSET(TS_DRC!P$5,RIGHT(D1710,2),0,TRUE))</f>
        <v>TS26</v>
      </c>
      <c r="E1711" t="str">
        <f t="shared" ca="1" si="128"/>
        <v>TS26</v>
      </c>
      <c r="F1711">
        <f>[3]Scenarios!$H$7</f>
        <v>1</v>
      </c>
      <c r="G1711">
        <f>IF(F1711&lt;1.1,F1711,IF(F1711&lt;YEAR!$C$2+YEAR!$C$3-2,F1711+1,(YEAR!$C$2+YEAR!$C$3-1)&amp;"       :="))</f>
        <v>1</v>
      </c>
      <c r="H1711">
        <f>IF(G1711&lt;1.1,G1711,IF(G1711&lt;YEAR!$C$2+YEAR!$C$3-2,G1711+1,(YEAR!$C$2+YEAR!$C$3-1)&amp;"       :="))</f>
        <v>1</v>
      </c>
      <c r="I1711">
        <f>IF(H1711&lt;1.1,H1711,IF(H1711&lt;YEAR!$C$2+YEAR!$C$3-2,H1711+1,(YEAR!$C$2+YEAR!$C$3-1)&amp;"       :="))</f>
        <v>1</v>
      </c>
      <c r="J1711">
        <f>IF(I1711&lt;1.1,I1711,IF(I1711&lt;YEAR!$C$2+YEAR!$C$3-2,I1711+1,(YEAR!$C$2+YEAR!$C$3-1)&amp;"       :="))</f>
        <v>1</v>
      </c>
      <c r="K1711">
        <f>IF(J1711&lt;1.1,J1711,IF(J1711&lt;YEAR!$C$2+YEAR!$C$3-2,J1711+1,(YEAR!$C$2+YEAR!$C$3-1)&amp;"       :="))</f>
        <v>1</v>
      </c>
      <c r="L1711">
        <f>IF(K1711&lt;1.1,K1711,IF(K1711&lt;YEAR!$C$2+YEAR!$C$3-2,K1711+1,(YEAR!$C$2+YEAR!$C$3-1)&amp;"       :="))</f>
        <v>1</v>
      </c>
      <c r="M1711">
        <f>IF(L1711&lt;1.1,L1711,IF(L1711&lt;YEAR!$C$2+YEAR!$C$3-2,L1711+1,(YEAR!$C$2+YEAR!$C$3-1)&amp;"       :="))</f>
        <v>1</v>
      </c>
      <c r="N1711">
        <f>IF(M1711&lt;1.1,M1711,IF(M1711&lt;YEAR!$C$2+YEAR!$C$3-2,M1711+1,(YEAR!$C$2+YEAR!$C$3-1)&amp;"       :="))</f>
        <v>1</v>
      </c>
      <c r="O1711">
        <f>IF(N1711&lt;1.1,N1711,IF(N1711&lt;YEAR!$C$2+YEAR!$C$3-2,N1711+1,(YEAR!$C$2+YEAR!$C$3-1)&amp;"       :="))</f>
        <v>1</v>
      </c>
      <c r="P1711">
        <f>IF(O1711&lt;1.1,O1711,IF(O1711&lt;YEAR!$C$2+YEAR!$C$3-2,O1711+1,(YEAR!$C$2+YEAR!$C$3-1)&amp;"       :="))</f>
        <v>1</v>
      </c>
      <c r="Q1711">
        <f>IF(P1711&lt;1.1,P1711,IF(P1711&lt;YEAR!$C$2+YEAR!$C$3-2,P1711+1,(YEAR!$C$2+YEAR!$C$3-1)&amp;"       :="))</f>
        <v>1</v>
      </c>
      <c r="R1711">
        <f>IF(Q1711&lt;1.1,Q1711,IF(Q1711&lt;YEAR!$C$2+YEAR!$C$3-2,Q1711+1,(YEAR!$C$2+YEAR!$C$3-1)&amp;"       :="))</f>
        <v>1</v>
      </c>
      <c r="S1711">
        <f>IF(R1711&lt;1.1,R1711,IF(R1711&lt;YEAR!$C$2+YEAR!$C$3-2,R1711+1,(YEAR!$C$2+YEAR!$C$3-1)&amp;"       :="))</f>
        <v>1</v>
      </c>
      <c r="T1711">
        <f>IF(S1711&lt;1.1,S1711,IF(S1711&lt;YEAR!$C$2+YEAR!$C$3-2,S1711+1,(YEAR!$C$2+YEAR!$C$3-1)&amp;"       :="))</f>
        <v>1</v>
      </c>
      <c r="U1711">
        <f>IF(T1711&lt;1.1,T1711,IF(T1711&lt;YEAR!$C$2+YEAR!$C$3-2,T1711+1,(YEAR!$C$2+YEAR!$C$3-1)&amp;"       :="))</f>
        <v>1</v>
      </c>
      <c r="V1711">
        <f>IF(U1711&lt;1.1,U1711,IF(U1711&lt;YEAR!$C$2+YEAR!$C$3-2,U1711+1,(YEAR!$C$2+YEAR!$C$3-1)&amp;"       :="))</f>
        <v>1</v>
      </c>
      <c r="W1711">
        <f>IF(V1711&lt;1.1,V1711,IF(V1711&lt;YEAR!$C$2+YEAR!$C$3-2,V1711+1,(YEAR!$C$2+YEAR!$C$3-1)&amp;"       :="))</f>
        <v>1</v>
      </c>
      <c r="X1711">
        <f>IF(W1711&lt;1.1,W1711,IF(W1711&lt;YEAR!$C$2+YEAR!$C$3-2,W1711+1,(YEAR!$C$2+YEAR!$C$3-1)&amp;"       :="))</f>
        <v>1</v>
      </c>
      <c r="Y1711">
        <f>IF(X1711&lt;1.1,X1711,IF(X1711&lt;YEAR!$C$2+YEAR!$C$3-2,X1711+1,(YEAR!$C$2+YEAR!$C$3-1)&amp;"       :="))</f>
        <v>1</v>
      </c>
      <c r="Z1711">
        <f>IF(Y1711&lt;1.1,Y1711,IF(Y1711&lt;YEAR!$C$2+YEAR!$C$3-2,Y1711+1,(YEAR!$C$2+YEAR!$C$3-1)&amp;"       :="))</f>
        <v>1</v>
      </c>
      <c r="AA1711">
        <f>IF(Z1711&lt;1.1,Z1711,IF(Z1711&lt;YEAR!$C$2+YEAR!$C$3-2,Z1711+1,(YEAR!$C$2+YEAR!$C$3-1)&amp;"       :="))</f>
        <v>1</v>
      </c>
      <c r="AB1711">
        <f>IF(AA1711&lt;1.1,AA1711,IF(AA1711&lt;YEAR!$C$2+YEAR!$C$3-2,AA1711+1,(YEAR!$C$2+YEAR!$C$3-1)&amp;"       :="))</f>
        <v>1</v>
      </c>
      <c r="AC1711">
        <f>IF(AB1711&lt;1.1,AB1711,IF(AB1711&lt;YEAR!$C$2+YEAR!$C$3-2,AB1711+1,(YEAR!$C$2+YEAR!$C$3-1)&amp;"       :="))</f>
        <v>1</v>
      </c>
      <c r="AD1711">
        <f>IF(AC1711&lt;1.1,AC1711,IF(AC1711&lt;YEAR!$C$2+YEAR!$C$3-2,AC1711+1,(YEAR!$C$2+YEAR!$C$3-1)&amp;"       :="))</f>
        <v>1</v>
      </c>
      <c r="AE1711">
        <f>IF(AD1711&lt;1.1,AD1711,IF(AD1711&lt;YEAR!$C$2+YEAR!$C$3-2,AD1711+1,(YEAR!$C$2+YEAR!$C$3-1)&amp;"       :="))</f>
        <v>1</v>
      </c>
      <c r="AF1711">
        <f>IF(AE1711&lt;1.1,AE1711,IF(AE1711&lt;YEAR!$C$2+YEAR!$C$3-2,AE1711+1,(YEAR!$C$2+YEAR!$C$3-1)&amp;"       :="))</f>
        <v>1</v>
      </c>
      <c r="AG1711">
        <f>IF(AF1711&lt;1.1,AF1711,IF(AF1711&lt;YEAR!$C$2+YEAR!$C$3-2,AF1711+1,(YEAR!$C$2+YEAR!$C$3-1)&amp;"       :="))</f>
        <v>1</v>
      </c>
      <c r="AH1711">
        <f>IF(AG1711&lt;1.1,AG1711,IF(AG1711&lt;YEAR!$C$2+YEAR!$C$3-2,AG1711+1,(YEAR!$C$2+YEAR!$C$3-1)&amp;"       :="))</f>
        <v>1</v>
      </c>
      <c r="AI1711">
        <f>IF(AH1711&lt;1.1,AH1711,IF(AH1711&lt;YEAR!$C$2+YEAR!$C$3-2,AH1711+1,(YEAR!$C$2+YEAR!$C$3-1)&amp;"       :="))</f>
        <v>1</v>
      </c>
      <c r="AJ1711">
        <f>IF(AI1711&lt;1.1,AI1711,IF(AI1711&lt;YEAR!$C$2+YEAR!$C$3-2,AI1711+1,(YEAR!$C$2+YEAR!$C$3-1)&amp;"       :="))</f>
        <v>1</v>
      </c>
    </row>
    <row r="1712" spans="1:36">
      <c r="A1712">
        <f t="shared" ca="1" si="127"/>
        <v>42</v>
      </c>
      <c r="B1712" t="s">
        <v>51</v>
      </c>
      <c r="C1712" t="str">
        <f ca="1">IF(D1712="",OFFSET(AvailabilityFactor!A$1,A1712,0),C1711)</f>
        <v>D2HLT0084</v>
      </c>
      <c r="D1712" t="str" cm="1">
        <f t="array" aca="1" ref="D1712" ca="1">IF(D1711="",TS_DRC!$P$5,OFFSET(TS_DRC!P$5,RIGHT(D1711,2),0,TRUE))</f>
        <v>TS27</v>
      </c>
      <c r="E1712" t="str">
        <f t="shared" ca="1" si="128"/>
        <v>TS27</v>
      </c>
      <c r="F1712">
        <f>[3]Scenarios!$H$7</f>
        <v>1</v>
      </c>
      <c r="G1712">
        <f>IF(F1712&lt;1.1,F1712,IF(F1712&lt;YEAR!$C$2+YEAR!$C$3-2,F1712+1,(YEAR!$C$2+YEAR!$C$3-1)&amp;"       :="))</f>
        <v>1</v>
      </c>
      <c r="H1712">
        <f>IF(G1712&lt;1.1,G1712,IF(G1712&lt;YEAR!$C$2+YEAR!$C$3-2,G1712+1,(YEAR!$C$2+YEAR!$C$3-1)&amp;"       :="))</f>
        <v>1</v>
      </c>
      <c r="I1712">
        <f>IF(H1712&lt;1.1,H1712,IF(H1712&lt;YEAR!$C$2+YEAR!$C$3-2,H1712+1,(YEAR!$C$2+YEAR!$C$3-1)&amp;"       :="))</f>
        <v>1</v>
      </c>
      <c r="J1712">
        <f>IF(I1712&lt;1.1,I1712,IF(I1712&lt;YEAR!$C$2+YEAR!$C$3-2,I1712+1,(YEAR!$C$2+YEAR!$C$3-1)&amp;"       :="))</f>
        <v>1</v>
      </c>
      <c r="K1712">
        <f>IF(J1712&lt;1.1,J1712,IF(J1712&lt;YEAR!$C$2+YEAR!$C$3-2,J1712+1,(YEAR!$C$2+YEAR!$C$3-1)&amp;"       :="))</f>
        <v>1</v>
      </c>
      <c r="L1712">
        <f>IF(K1712&lt;1.1,K1712,IF(K1712&lt;YEAR!$C$2+YEAR!$C$3-2,K1712+1,(YEAR!$C$2+YEAR!$C$3-1)&amp;"       :="))</f>
        <v>1</v>
      </c>
      <c r="M1712">
        <f>IF(L1712&lt;1.1,L1712,IF(L1712&lt;YEAR!$C$2+YEAR!$C$3-2,L1712+1,(YEAR!$C$2+YEAR!$C$3-1)&amp;"       :="))</f>
        <v>1</v>
      </c>
      <c r="N1712">
        <f>IF(M1712&lt;1.1,M1712,IF(M1712&lt;YEAR!$C$2+YEAR!$C$3-2,M1712+1,(YEAR!$C$2+YEAR!$C$3-1)&amp;"       :="))</f>
        <v>1</v>
      </c>
      <c r="O1712">
        <f>IF(N1712&lt;1.1,N1712,IF(N1712&lt;YEAR!$C$2+YEAR!$C$3-2,N1712+1,(YEAR!$C$2+YEAR!$C$3-1)&amp;"       :="))</f>
        <v>1</v>
      </c>
      <c r="P1712">
        <f>IF(O1712&lt;1.1,O1712,IF(O1712&lt;YEAR!$C$2+YEAR!$C$3-2,O1712+1,(YEAR!$C$2+YEAR!$C$3-1)&amp;"       :="))</f>
        <v>1</v>
      </c>
      <c r="Q1712">
        <f>IF(P1712&lt;1.1,P1712,IF(P1712&lt;YEAR!$C$2+YEAR!$C$3-2,P1712+1,(YEAR!$C$2+YEAR!$C$3-1)&amp;"       :="))</f>
        <v>1</v>
      </c>
      <c r="R1712">
        <f>IF(Q1712&lt;1.1,Q1712,IF(Q1712&lt;YEAR!$C$2+YEAR!$C$3-2,Q1712+1,(YEAR!$C$2+YEAR!$C$3-1)&amp;"       :="))</f>
        <v>1</v>
      </c>
      <c r="S1712">
        <f>IF(R1712&lt;1.1,R1712,IF(R1712&lt;YEAR!$C$2+YEAR!$C$3-2,R1712+1,(YEAR!$C$2+YEAR!$C$3-1)&amp;"       :="))</f>
        <v>1</v>
      </c>
      <c r="T1712">
        <f>IF(S1712&lt;1.1,S1712,IF(S1712&lt;YEAR!$C$2+YEAR!$C$3-2,S1712+1,(YEAR!$C$2+YEAR!$C$3-1)&amp;"       :="))</f>
        <v>1</v>
      </c>
      <c r="U1712">
        <f>IF(T1712&lt;1.1,T1712,IF(T1712&lt;YEAR!$C$2+YEAR!$C$3-2,T1712+1,(YEAR!$C$2+YEAR!$C$3-1)&amp;"       :="))</f>
        <v>1</v>
      </c>
      <c r="V1712">
        <f>IF(U1712&lt;1.1,U1712,IF(U1712&lt;YEAR!$C$2+YEAR!$C$3-2,U1712+1,(YEAR!$C$2+YEAR!$C$3-1)&amp;"       :="))</f>
        <v>1</v>
      </c>
      <c r="W1712">
        <f>IF(V1712&lt;1.1,V1712,IF(V1712&lt;YEAR!$C$2+YEAR!$C$3-2,V1712+1,(YEAR!$C$2+YEAR!$C$3-1)&amp;"       :="))</f>
        <v>1</v>
      </c>
      <c r="X1712">
        <f>IF(W1712&lt;1.1,W1712,IF(W1712&lt;YEAR!$C$2+YEAR!$C$3-2,W1712+1,(YEAR!$C$2+YEAR!$C$3-1)&amp;"       :="))</f>
        <v>1</v>
      </c>
      <c r="Y1712">
        <f>IF(X1712&lt;1.1,X1712,IF(X1712&lt;YEAR!$C$2+YEAR!$C$3-2,X1712+1,(YEAR!$C$2+YEAR!$C$3-1)&amp;"       :="))</f>
        <v>1</v>
      </c>
      <c r="Z1712">
        <f>IF(Y1712&lt;1.1,Y1712,IF(Y1712&lt;YEAR!$C$2+YEAR!$C$3-2,Y1712+1,(YEAR!$C$2+YEAR!$C$3-1)&amp;"       :="))</f>
        <v>1</v>
      </c>
      <c r="AA1712">
        <f>IF(Z1712&lt;1.1,Z1712,IF(Z1712&lt;YEAR!$C$2+YEAR!$C$3-2,Z1712+1,(YEAR!$C$2+YEAR!$C$3-1)&amp;"       :="))</f>
        <v>1</v>
      </c>
      <c r="AB1712">
        <f>IF(AA1712&lt;1.1,AA1712,IF(AA1712&lt;YEAR!$C$2+YEAR!$C$3-2,AA1712+1,(YEAR!$C$2+YEAR!$C$3-1)&amp;"       :="))</f>
        <v>1</v>
      </c>
      <c r="AC1712">
        <f>IF(AB1712&lt;1.1,AB1712,IF(AB1712&lt;YEAR!$C$2+YEAR!$C$3-2,AB1712+1,(YEAR!$C$2+YEAR!$C$3-1)&amp;"       :="))</f>
        <v>1</v>
      </c>
      <c r="AD1712">
        <f>IF(AC1712&lt;1.1,AC1712,IF(AC1712&lt;YEAR!$C$2+YEAR!$C$3-2,AC1712+1,(YEAR!$C$2+YEAR!$C$3-1)&amp;"       :="))</f>
        <v>1</v>
      </c>
      <c r="AE1712">
        <f>IF(AD1712&lt;1.1,AD1712,IF(AD1712&lt;YEAR!$C$2+YEAR!$C$3-2,AD1712+1,(YEAR!$C$2+YEAR!$C$3-1)&amp;"       :="))</f>
        <v>1</v>
      </c>
      <c r="AF1712">
        <f>IF(AE1712&lt;1.1,AE1712,IF(AE1712&lt;YEAR!$C$2+YEAR!$C$3-2,AE1712+1,(YEAR!$C$2+YEAR!$C$3-1)&amp;"       :="))</f>
        <v>1</v>
      </c>
      <c r="AG1712">
        <f>IF(AF1712&lt;1.1,AF1712,IF(AF1712&lt;YEAR!$C$2+YEAR!$C$3-2,AF1712+1,(YEAR!$C$2+YEAR!$C$3-1)&amp;"       :="))</f>
        <v>1</v>
      </c>
      <c r="AH1712">
        <f>IF(AG1712&lt;1.1,AG1712,IF(AG1712&lt;YEAR!$C$2+YEAR!$C$3-2,AG1712+1,(YEAR!$C$2+YEAR!$C$3-1)&amp;"       :="))</f>
        <v>1</v>
      </c>
      <c r="AI1712">
        <f>IF(AH1712&lt;1.1,AH1712,IF(AH1712&lt;YEAR!$C$2+YEAR!$C$3-2,AH1712+1,(YEAR!$C$2+YEAR!$C$3-1)&amp;"       :="))</f>
        <v>1</v>
      </c>
      <c r="AJ1712">
        <f>IF(AI1712&lt;1.1,AI1712,IF(AI1712&lt;YEAR!$C$2+YEAR!$C$3-2,AI1712+1,(YEAR!$C$2+YEAR!$C$3-1)&amp;"       :="))</f>
        <v>1</v>
      </c>
    </row>
    <row r="1713" spans="1:36">
      <c r="A1713">
        <f t="shared" ca="1" si="127"/>
        <v>42</v>
      </c>
      <c r="B1713" t="s">
        <v>51</v>
      </c>
      <c r="C1713" t="str">
        <f ca="1">IF(D1713="",OFFSET(AvailabilityFactor!A$1,A1713,0),C1712)</f>
        <v>D2HLT0084</v>
      </c>
      <c r="D1713" t="str" cm="1">
        <f t="array" aca="1" ref="D1713" ca="1">IF(D1712="",TS_DRC!$P$5,OFFSET(TS_DRC!P$5,RIGHT(D1712,2),0,TRUE))</f>
        <v>TS28</v>
      </c>
      <c r="E1713" t="str">
        <f t="shared" ca="1" si="128"/>
        <v>TS28</v>
      </c>
      <c r="F1713">
        <f>[3]Scenarios!$H$7</f>
        <v>1</v>
      </c>
      <c r="G1713">
        <f>IF(F1713&lt;1.1,F1713,IF(F1713&lt;YEAR!$C$2+YEAR!$C$3-2,F1713+1,(YEAR!$C$2+YEAR!$C$3-1)&amp;"       :="))</f>
        <v>1</v>
      </c>
      <c r="H1713">
        <f>IF(G1713&lt;1.1,G1713,IF(G1713&lt;YEAR!$C$2+YEAR!$C$3-2,G1713+1,(YEAR!$C$2+YEAR!$C$3-1)&amp;"       :="))</f>
        <v>1</v>
      </c>
      <c r="I1713">
        <f>IF(H1713&lt;1.1,H1713,IF(H1713&lt;YEAR!$C$2+YEAR!$C$3-2,H1713+1,(YEAR!$C$2+YEAR!$C$3-1)&amp;"       :="))</f>
        <v>1</v>
      </c>
      <c r="J1713">
        <f>IF(I1713&lt;1.1,I1713,IF(I1713&lt;YEAR!$C$2+YEAR!$C$3-2,I1713+1,(YEAR!$C$2+YEAR!$C$3-1)&amp;"       :="))</f>
        <v>1</v>
      </c>
      <c r="K1713">
        <f>IF(J1713&lt;1.1,J1713,IF(J1713&lt;YEAR!$C$2+YEAR!$C$3-2,J1713+1,(YEAR!$C$2+YEAR!$C$3-1)&amp;"       :="))</f>
        <v>1</v>
      </c>
      <c r="L1713">
        <f>IF(K1713&lt;1.1,K1713,IF(K1713&lt;YEAR!$C$2+YEAR!$C$3-2,K1713+1,(YEAR!$C$2+YEAR!$C$3-1)&amp;"       :="))</f>
        <v>1</v>
      </c>
      <c r="M1713">
        <f>IF(L1713&lt;1.1,L1713,IF(L1713&lt;YEAR!$C$2+YEAR!$C$3-2,L1713+1,(YEAR!$C$2+YEAR!$C$3-1)&amp;"       :="))</f>
        <v>1</v>
      </c>
      <c r="N1713">
        <f>IF(M1713&lt;1.1,M1713,IF(M1713&lt;YEAR!$C$2+YEAR!$C$3-2,M1713+1,(YEAR!$C$2+YEAR!$C$3-1)&amp;"       :="))</f>
        <v>1</v>
      </c>
      <c r="O1713">
        <f>IF(N1713&lt;1.1,N1713,IF(N1713&lt;YEAR!$C$2+YEAR!$C$3-2,N1713+1,(YEAR!$C$2+YEAR!$C$3-1)&amp;"       :="))</f>
        <v>1</v>
      </c>
      <c r="P1713">
        <f>IF(O1713&lt;1.1,O1713,IF(O1713&lt;YEAR!$C$2+YEAR!$C$3-2,O1713+1,(YEAR!$C$2+YEAR!$C$3-1)&amp;"       :="))</f>
        <v>1</v>
      </c>
      <c r="Q1713">
        <f>IF(P1713&lt;1.1,P1713,IF(P1713&lt;YEAR!$C$2+YEAR!$C$3-2,P1713+1,(YEAR!$C$2+YEAR!$C$3-1)&amp;"       :="))</f>
        <v>1</v>
      </c>
      <c r="R1713">
        <f>IF(Q1713&lt;1.1,Q1713,IF(Q1713&lt;YEAR!$C$2+YEAR!$C$3-2,Q1713+1,(YEAR!$C$2+YEAR!$C$3-1)&amp;"       :="))</f>
        <v>1</v>
      </c>
      <c r="S1713">
        <f>IF(R1713&lt;1.1,R1713,IF(R1713&lt;YEAR!$C$2+YEAR!$C$3-2,R1713+1,(YEAR!$C$2+YEAR!$C$3-1)&amp;"       :="))</f>
        <v>1</v>
      </c>
      <c r="T1713">
        <f>IF(S1713&lt;1.1,S1713,IF(S1713&lt;YEAR!$C$2+YEAR!$C$3-2,S1713+1,(YEAR!$C$2+YEAR!$C$3-1)&amp;"       :="))</f>
        <v>1</v>
      </c>
      <c r="U1713">
        <f>IF(T1713&lt;1.1,T1713,IF(T1713&lt;YEAR!$C$2+YEAR!$C$3-2,T1713+1,(YEAR!$C$2+YEAR!$C$3-1)&amp;"       :="))</f>
        <v>1</v>
      </c>
      <c r="V1713">
        <f>IF(U1713&lt;1.1,U1713,IF(U1713&lt;YEAR!$C$2+YEAR!$C$3-2,U1713+1,(YEAR!$C$2+YEAR!$C$3-1)&amp;"       :="))</f>
        <v>1</v>
      </c>
      <c r="W1713">
        <f>IF(V1713&lt;1.1,V1713,IF(V1713&lt;YEAR!$C$2+YEAR!$C$3-2,V1713+1,(YEAR!$C$2+YEAR!$C$3-1)&amp;"       :="))</f>
        <v>1</v>
      </c>
      <c r="X1713">
        <f>IF(W1713&lt;1.1,W1713,IF(W1713&lt;YEAR!$C$2+YEAR!$C$3-2,W1713+1,(YEAR!$C$2+YEAR!$C$3-1)&amp;"       :="))</f>
        <v>1</v>
      </c>
      <c r="Y1713">
        <f>IF(X1713&lt;1.1,X1713,IF(X1713&lt;YEAR!$C$2+YEAR!$C$3-2,X1713+1,(YEAR!$C$2+YEAR!$C$3-1)&amp;"       :="))</f>
        <v>1</v>
      </c>
      <c r="Z1713">
        <f>IF(Y1713&lt;1.1,Y1713,IF(Y1713&lt;YEAR!$C$2+YEAR!$C$3-2,Y1713+1,(YEAR!$C$2+YEAR!$C$3-1)&amp;"       :="))</f>
        <v>1</v>
      </c>
      <c r="AA1713">
        <f>IF(Z1713&lt;1.1,Z1713,IF(Z1713&lt;YEAR!$C$2+YEAR!$C$3-2,Z1713+1,(YEAR!$C$2+YEAR!$C$3-1)&amp;"       :="))</f>
        <v>1</v>
      </c>
      <c r="AB1713">
        <f>IF(AA1713&lt;1.1,AA1713,IF(AA1713&lt;YEAR!$C$2+YEAR!$C$3-2,AA1713+1,(YEAR!$C$2+YEAR!$C$3-1)&amp;"       :="))</f>
        <v>1</v>
      </c>
      <c r="AC1713">
        <f>IF(AB1713&lt;1.1,AB1713,IF(AB1713&lt;YEAR!$C$2+YEAR!$C$3-2,AB1713+1,(YEAR!$C$2+YEAR!$C$3-1)&amp;"       :="))</f>
        <v>1</v>
      </c>
      <c r="AD1713">
        <f>IF(AC1713&lt;1.1,AC1713,IF(AC1713&lt;YEAR!$C$2+YEAR!$C$3-2,AC1713+1,(YEAR!$C$2+YEAR!$C$3-1)&amp;"       :="))</f>
        <v>1</v>
      </c>
      <c r="AE1713">
        <f>IF(AD1713&lt;1.1,AD1713,IF(AD1713&lt;YEAR!$C$2+YEAR!$C$3-2,AD1713+1,(YEAR!$C$2+YEAR!$C$3-1)&amp;"       :="))</f>
        <v>1</v>
      </c>
      <c r="AF1713">
        <f>IF(AE1713&lt;1.1,AE1713,IF(AE1713&lt;YEAR!$C$2+YEAR!$C$3-2,AE1713+1,(YEAR!$C$2+YEAR!$C$3-1)&amp;"       :="))</f>
        <v>1</v>
      </c>
      <c r="AG1713">
        <f>IF(AF1713&lt;1.1,AF1713,IF(AF1713&lt;YEAR!$C$2+YEAR!$C$3-2,AF1713+1,(YEAR!$C$2+YEAR!$C$3-1)&amp;"       :="))</f>
        <v>1</v>
      </c>
      <c r="AH1713">
        <f>IF(AG1713&lt;1.1,AG1713,IF(AG1713&lt;YEAR!$C$2+YEAR!$C$3-2,AG1713+1,(YEAR!$C$2+YEAR!$C$3-1)&amp;"       :="))</f>
        <v>1</v>
      </c>
      <c r="AI1713">
        <f>IF(AH1713&lt;1.1,AH1713,IF(AH1713&lt;YEAR!$C$2+YEAR!$C$3-2,AH1713+1,(YEAR!$C$2+YEAR!$C$3-1)&amp;"       :="))</f>
        <v>1</v>
      </c>
      <c r="AJ1713">
        <f>IF(AI1713&lt;1.1,AI1713,IF(AI1713&lt;YEAR!$C$2+YEAR!$C$3-2,AI1713+1,(YEAR!$C$2+YEAR!$C$3-1)&amp;"       :="))</f>
        <v>1</v>
      </c>
    </row>
    <row r="1714" spans="1:36">
      <c r="A1714">
        <f t="shared" ca="1" si="127"/>
        <v>42</v>
      </c>
      <c r="B1714" t="s">
        <v>51</v>
      </c>
      <c r="C1714" t="str">
        <f ca="1">IF(D1714="",OFFSET(AvailabilityFactor!A$1,A1714,0),C1713)</f>
        <v>D2HLT0084</v>
      </c>
      <c r="D1714" t="str" cm="1">
        <f t="array" aca="1" ref="D1714" ca="1">IF(D1713="",TS_DRC!$P$5,OFFSET(TS_DRC!P$5,RIGHT(D1713,2),0,TRUE))</f>
        <v>TS29</v>
      </c>
      <c r="E1714" t="str">
        <f t="shared" ca="1" si="128"/>
        <v>TS29</v>
      </c>
      <c r="F1714">
        <f>[3]Scenarios!$H$7</f>
        <v>1</v>
      </c>
      <c r="G1714">
        <f>IF(F1714&lt;1.1,F1714,IF(F1714&lt;YEAR!$C$2+YEAR!$C$3-2,F1714+1,(YEAR!$C$2+YEAR!$C$3-1)&amp;"       :="))</f>
        <v>1</v>
      </c>
      <c r="H1714">
        <f>IF(G1714&lt;1.1,G1714,IF(G1714&lt;YEAR!$C$2+YEAR!$C$3-2,G1714+1,(YEAR!$C$2+YEAR!$C$3-1)&amp;"       :="))</f>
        <v>1</v>
      </c>
      <c r="I1714">
        <f>IF(H1714&lt;1.1,H1714,IF(H1714&lt;YEAR!$C$2+YEAR!$C$3-2,H1714+1,(YEAR!$C$2+YEAR!$C$3-1)&amp;"       :="))</f>
        <v>1</v>
      </c>
      <c r="J1714">
        <f>IF(I1714&lt;1.1,I1714,IF(I1714&lt;YEAR!$C$2+YEAR!$C$3-2,I1714+1,(YEAR!$C$2+YEAR!$C$3-1)&amp;"       :="))</f>
        <v>1</v>
      </c>
      <c r="K1714">
        <f>IF(J1714&lt;1.1,J1714,IF(J1714&lt;YEAR!$C$2+YEAR!$C$3-2,J1714+1,(YEAR!$C$2+YEAR!$C$3-1)&amp;"       :="))</f>
        <v>1</v>
      </c>
      <c r="L1714">
        <f>IF(K1714&lt;1.1,K1714,IF(K1714&lt;YEAR!$C$2+YEAR!$C$3-2,K1714+1,(YEAR!$C$2+YEAR!$C$3-1)&amp;"       :="))</f>
        <v>1</v>
      </c>
      <c r="M1714">
        <f>IF(L1714&lt;1.1,L1714,IF(L1714&lt;YEAR!$C$2+YEAR!$C$3-2,L1714+1,(YEAR!$C$2+YEAR!$C$3-1)&amp;"       :="))</f>
        <v>1</v>
      </c>
      <c r="N1714">
        <f>IF(M1714&lt;1.1,M1714,IF(M1714&lt;YEAR!$C$2+YEAR!$C$3-2,M1714+1,(YEAR!$C$2+YEAR!$C$3-1)&amp;"       :="))</f>
        <v>1</v>
      </c>
      <c r="O1714">
        <f>IF(N1714&lt;1.1,N1714,IF(N1714&lt;YEAR!$C$2+YEAR!$C$3-2,N1714+1,(YEAR!$C$2+YEAR!$C$3-1)&amp;"       :="))</f>
        <v>1</v>
      </c>
      <c r="P1714">
        <f>IF(O1714&lt;1.1,O1714,IF(O1714&lt;YEAR!$C$2+YEAR!$C$3-2,O1714+1,(YEAR!$C$2+YEAR!$C$3-1)&amp;"       :="))</f>
        <v>1</v>
      </c>
      <c r="Q1714">
        <f>IF(P1714&lt;1.1,P1714,IF(P1714&lt;YEAR!$C$2+YEAR!$C$3-2,P1714+1,(YEAR!$C$2+YEAR!$C$3-1)&amp;"       :="))</f>
        <v>1</v>
      </c>
      <c r="R1714">
        <f>IF(Q1714&lt;1.1,Q1714,IF(Q1714&lt;YEAR!$C$2+YEAR!$C$3-2,Q1714+1,(YEAR!$C$2+YEAR!$C$3-1)&amp;"       :="))</f>
        <v>1</v>
      </c>
      <c r="S1714">
        <f>IF(R1714&lt;1.1,R1714,IF(R1714&lt;YEAR!$C$2+YEAR!$C$3-2,R1714+1,(YEAR!$C$2+YEAR!$C$3-1)&amp;"       :="))</f>
        <v>1</v>
      </c>
      <c r="T1714">
        <f>IF(S1714&lt;1.1,S1714,IF(S1714&lt;YEAR!$C$2+YEAR!$C$3-2,S1714+1,(YEAR!$C$2+YEAR!$C$3-1)&amp;"       :="))</f>
        <v>1</v>
      </c>
      <c r="U1714">
        <f>IF(T1714&lt;1.1,T1714,IF(T1714&lt;YEAR!$C$2+YEAR!$C$3-2,T1714+1,(YEAR!$C$2+YEAR!$C$3-1)&amp;"       :="))</f>
        <v>1</v>
      </c>
      <c r="V1714">
        <f>IF(U1714&lt;1.1,U1714,IF(U1714&lt;YEAR!$C$2+YEAR!$C$3-2,U1714+1,(YEAR!$C$2+YEAR!$C$3-1)&amp;"       :="))</f>
        <v>1</v>
      </c>
      <c r="W1714">
        <f>IF(V1714&lt;1.1,V1714,IF(V1714&lt;YEAR!$C$2+YEAR!$C$3-2,V1714+1,(YEAR!$C$2+YEAR!$C$3-1)&amp;"       :="))</f>
        <v>1</v>
      </c>
      <c r="X1714">
        <f>IF(W1714&lt;1.1,W1714,IF(W1714&lt;YEAR!$C$2+YEAR!$C$3-2,W1714+1,(YEAR!$C$2+YEAR!$C$3-1)&amp;"       :="))</f>
        <v>1</v>
      </c>
      <c r="Y1714">
        <f>IF(X1714&lt;1.1,X1714,IF(X1714&lt;YEAR!$C$2+YEAR!$C$3-2,X1714+1,(YEAR!$C$2+YEAR!$C$3-1)&amp;"       :="))</f>
        <v>1</v>
      </c>
      <c r="Z1714">
        <f>IF(Y1714&lt;1.1,Y1714,IF(Y1714&lt;YEAR!$C$2+YEAR!$C$3-2,Y1714+1,(YEAR!$C$2+YEAR!$C$3-1)&amp;"       :="))</f>
        <v>1</v>
      </c>
      <c r="AA1714">
        <f>IF(Z1714&lt;1.1,Z1714,IF(Z1714&lt;YEAR!$C$2+YEAR!$C$3-2,Z1714+1,(YEAR!$C$2+YEAR!$C$3-1)&amp;"       :="))</f>
        <v>1</v>
      </c>
      <c r="AB1714">
        <f>IF(AA1714&lt;1.1,AA1714,IF(AA1714&lt;YEAR!$C$2+YEAR!$C$3-2,AA1714+1,(YEAR!$C$2+YEAR!$C$3-1)&amp;"       :="))</f>
        <v>1</v>
      </c>
      <c r="AC1714">
        <f>IF(AB1714&lt;1.1,AB1714,IF(AB1714&lt;YEAR!$C$2+YEAR!$C$3-2,AB1714+1,(YEAR!$C$2+YEAR!$C$3-1)&amp;"       :="))</f>
        <v>1</v>
      </c>
      <c r="AD1714">
        <f>IF(AC1714&lt;1.1,AC1714,IF(AC1714&lt;YEAR!$C$2+YEAR!$C$3-2,AC1714+1,(YEAR!$C$2+YEAR!$C$3-1)&amp;"       :="))</f>
        <v>1</v>
      </c>
      <c r="AE1714">
        <f>IF(AD1714&lt;1.1,AD1714,IF(AD1714&lt;YEAR!$C$2+YEAR!$C$3-2,AD1714+1,(YEAR!$C$2+YEAR!$C$3-1)&amp;"       :="))</f>
        <v>1</v>
      </c>
      <c r="AF1714">
        <f>IF(AE1714&lt;1.1,AE1714,IF(AE1714&lt;YEAR!$C$2+YEAR!$C$3-2,AE1714+1,(YEAR!$C$2+YEAR!$C$3-1)&amp;"       :="))</f>
        <v>1</v>
      </c>
      <c r="AG1714">
        <f>IF(AF1714&lt;1.1,AF1714,IF(AF1714&lt;YEAR!$C$2+YEAR!$C$3-2,AF1714+1,(YEAR!$C$2+YEAR!$C$3-1)&amp;"       :="))</f>
        <v>1</v>
      </c>
      <c r="AH1714">
        <f>IF(AG1714&lt;1.1,AG1714,IF(AG1714&lt;YEAR!$C$2+YEAR!$C$3-2,AG1714+1,(YEAR!$C$2+YEAR!$C$3-1)&amp;"       :="))</f>
        <v>1</v>
      </c>
      <c r="AI1714">
        <f>IF(AH1714&lt;1.1,AH1714,IF(AH1714&lt;YEAR!$C$2+YEAR!$C$3-2,AH1714+1,(YEAR!$C$2+YEAR!$C$3-1)&amp;"       :="))</f>
        <v>1</v>
      </c>
      <c r="AJ1714">
        <f>IF(AI1714&lt;1.1,AI1714,IF(AI1714&lt;YEAR!$C$2+YEAR!$C$3-2,AI1714+1,(YEAR!$C$2+YEAR!$C$3-1)&amp;"       :="))</f>
        <v>1</v>
      </c>
    </row>
    <row r="1715" spans="1:36">
      <c r="A1715">
        <f t="shared" ca="1" si="127"/>
        <v>42</v>
      </c>
      <c r="B1715" t="s">
        <v>51</v>
      </c>
      <c r="C1715" t="str">
        <f ca="1">IF(D1715="",OFFSET(AvailabilityFactor!A$1,A1715,0),C1714)</f>
        <v>D2HLT0084</v>
      </c>
      <c r="D1715" t="str" cm="1">
        <f t="array" aca="1" ref="D1715" ca="1">IF(D1714="",TS_DRC!$P$5,OFFSET(TS_DRC!P$5,RIGHT(D1714,2),0,TRUE))</f>
        <v>TS30</v>
      </c>
      <c r="E1715" t="str">
        <f t="shared" ca="1" si="128"/>
        <v>TS30</v>
      </c>
      <c r="F1715">
        <f>[3]Scenarios!$H$7</f>
        <v>1</v>
      </c>
      <c r="G1715">
        <f>IF(F1715&lt;1.1,F1715,IF(F1715&lt;YEAR!$C$2+YEAR!$C$3-2,F1715+1,(YEAR!$C$2+YEAR!$C$3-1)&amp;"       :="))</f>
        <v>1</v>
      </c>
      <c r="H1715">
        <f>IF(G1715&lt;1.1,G1715,IF(G1715&lt;YEAR!$C$2+YEAR!$C$3-2,G1715+1,(YEAR!$C$2+YEAR!$C$3-1)&amp;"       :="))</f>
        <v>1</v>
      </c>
      <c r="I1715">
        <f>IF(H1715&lt;1.1,H1715,IF(H1715&lt;YEAR!$C$2+YEAR!$C$3-2,H1715+1,(YEAR!$C$2+YEAR!$C$3-1)&amp;"       :="))</f>
        <v>1</v>
      </c>
      <c r="J1715">
        <f>IF(I1715&lt;1.1,I1715,IF(I1715&lt;YEAR!$C$2+YEAR!$C$3-2,I1715+1,(YEAR!$C$2+YEAR!$C$3-1)&amp;"       :="))</f>
        <v>1</v>
      </c>
      <c r="K1715">
        <f>IF(J1715&lt;1.1,J1715,IF(J1715&lt;YEAR!$C$2+YEAR!$C$3-2,J1715+1,(YEAR!$C$2+YEAR!$C$3-1)&amp;"       :="))</f>
        <v>1</v>
      </c>
      <c r="L1715">
        <f>IF(K1715&lt;1.1,K1715,IF(K1715&lt;YEAR!$C$2+YEAR!$C$3-2,K1715+1,(YEAR!$C$2+YEAR!$C$3-1)&amp;"       :="))</f>
        <v>1</v>
      </c>
      <c r="M1715">
        <f>IF(L1715&lt;1.1,L1715,IF(L1715&lt;YEAR!$C$2+YEAR!$C$3-2,L1715+1,(YEAR!$C$2+YEAR!$C$3-1)&amp;"       :="))</f>
        <v>1</v>
      </c>
      <c r="N1715">
        <f>IF(M1715&lt;1.1,M1715,IF(M1715&lt;YEAR!$C$2+YEAR!$C$3-2,M1715+1,(YEAR!$C$2+YEAR!$C$3-1)&amp;"       :="))</f>
        <v>1</v>
      </c>
      <c r="O1715">
        <f>IF(N1715&lt;1.1,N1715,IF(N1715&lt;YEAR!$C$2+YEAR!$C$3-2,N1715+1,(YEAR!$C$2+YEAR!$C$3-1)&amp;"       :="))</f>
        <v>1</v>
      </c>
      <c r="P1715">
        <f>IF(O1715&lt;1.1,O1715,IF(O1715&lt;YEAR!$C$2+YEAR!$C$3-2,O1715+1,(YEAR!$C$2+YEAR!$C$3-1)&amp;"       :="))</f>
        <v>1</v>
      </c>
      <c r="Q1715">
        <f>IF(P1715&lt;1.1,P1715,IF(P1715&lt;YEAR!$C$2+YEAR!$C$3-2,P1715+1,(YEAR!$C$2+YEAR!$C$3-1)&amp;"       :="))</f>
        <v>1</v>
      </c>
      <c r="R1715">
        <f>IF(Q1715&lt;1.1,Q1715,IF(Q1715&lt;YEAR!$C$2+YEAR!$C$3-2,Q1715+1,(YEAR!$C$2+YEAR!$C$3-1)&amp;"       :="))</f>
        <v>1</v>
      </c>
      <c r="S1715">
        <f>IF(R1715&lt;1.1,R1715,IF(R1715&lt;YEAR!$C$2+YEAR!$C$3-2,R1715+1,(YEAR!$C$2+YEAR!$C$3-1)&amp;"       :="))</f>
        <v>1</v>
      </c>
      <c r="T1715">
        <f>IF(S1715&lt;1.1,S1715,IF(S1715&lt;YEAR!$C$2+YEAR!$C$3-2,S1715+1,(YEAR!$C$2+YEAR!$C$3-1)&amp;"       :="))</f>
        <v>1</v>
      </c>
      <c r="U1715">
        <f>IF(T1715&lt;1.1,T1715,IF(T1715&lt;YEAR!$C$2+YEAR!$C$3-2,T1715+1,(YEAR!$C$2+YEAR!$C$3-1)&amp;"       :="))</f>
        <v>1</v>
      </c>
      <c r="V1715">
        <f>IF(U1715&lt;1.1,U1715,IF(U1715&lt;YEAR!$C$2+YEAR!$C$3-2,U1715+1,(YEAR!$C$2+YEAR!$C$3-1)&amp;"       :="))</f>
        <v>1</v>
      </c>
      <c r="W1715">
        <f>IF(V1715&lt;1.1,V1715,IF(V1715&lt;YEAR!$C$2+YEAR!$C$3-2,V1715+1,(YEAR!$C$2+YEAR!$C$3-1)&amp;"       :="))</f>
        <v>1</v>
      </c>
      <c r="X1715">
        <f>IF(W1715&lt;1.1,W1715,IF(W1715&lt;YEAR!$C$2+YEAR!$C$3-2,W1715+1,(YEAR!$C$2+YEAR!$C$3-1)&amp;"       :="))</f>
        <v>1</v>
      </c>
      <c r="Y1715">
        <f>IF(X1715&lt;1.1,X1715,IF(X1715&lt;YEAR!$C$2+YEAR!$C$3-2,X1715+1,(YEAR!$C$2+YEAR!$C$3-1)&amp;"       :="))</f>
        <v>1</v>
      </c>
      <c r="Z1715">
        <f>IF(Y1715&lt;1.1,Y1715,IF(Y1715&lt;YEAR!$C$2+YEAR!$C$3-2,Y1715+1,(YEAR!$C$2+YEAR!$C$3-1)&amp;"       :="))</f>
        <v>1</v>
      </c>
      <c r="AA1715">
        <f>IF(Z1715&lt;1.1,Z1715,IF(Z1715&lt;YEAR!$C$2+YEAR!$C$3-2,Z1715+1,(YEAR!$C$2+YEAR!$C$3-1)&amp;"       :="))</f>
        <v>1</v>
      </c>
      <c r="AB1715">
        <f>IF(AA1715&lt;1.1,AA1715,IF(AA1715&lt;YEAR!$C$2+YEAR!$C$3-2,AA1715+1,(YEAR!$C$2+YEAR!$C$3-1)&amp;"       :="))</f>
        <v>1</v>
      </c>
      <c r="AC1715">
        <f>IF(AB1715&lt;1.1,AB1715,IF(AB1715&lt;YEAR!$C$2+YEAR!$C$3-2,AB1715+1,(YEAR!$C$2+YEAR!$C$3-1)&amp;"       :="))</f>
        <v>1</v>
      </c>
      <c r="AD1715">
        <f>IF(AC1715&lt;1.1,AC1715,IF(AC1715&lt;YEAR!$C$2+YEAR!$C$3-2,AC1715+1,(YEAR!$C$2+YEAR!$C$3-1)&amp;"       :="))</f>
        <v>1</v>
      </c>
      <c r="AE1715">
        <f>IF(AD1715&lt;1.1,AD1715,IF(AD1715&lt;YEAR!$C$2+YEAR!$C$3-2,AD1715+1,(YEAR!$C$2+YEAR!$C$3-1)&amp;"       :="))</f>
        <v>1</v>
      </c>
      <c r="AF1715">
        <f>IF(AE1715&lt;1.1,AE1715,IF(AE1715&lt;YEAR!$C$2+YEAR!$C$3-2,AE1715+1,(YEAR!$C$2+YEAR!$C$3-1)&amp;"       :="))</f>
        <v>1</v>
      </c>
      <c r="AG1715">
        <f>IF(AF1715&lt;1.1,AF1715,IF(AF1715&lt;YEAR!$C$2+YEAR!$C$3-2,AF1715+1,(YEAR!$C$2+YEAR!$C$3-1)&amp;"       :="))</f>
        <v>1</v>
      </c>
      <c r="AH1715">
        <f>IF(AG1715&lt;1.1,AG1715,IF(AG1715&lt;YEAR!$C$2+YEAR!$C$3-2,AG1715+1,(YEAR!$C$2+YEAR!$C$3-1)&amp;"       :="))</f>
        <v>1</v>
      </c>
      <c r="AI1715">
        <f>IF(AH1715&lt;1.1,AH1715,IF(AH1715&lt;YEAR!$C$2+YEAR!$C$3-2,AH1715+1,(YEAR!$C$2+YEAR!$C$3-1)&amp;"       :="))</f>
        <v>1</v>
      </c>
      <c r="AJ1715">
        <f>IF(AI1715&lt;1.1,AI1715,IF(AI1715&lt;YEAR!$C$2+YEAR!$C$3-2,AI1715+1,(YEAR!$C$2+YEAR!$C$3-1)&amp;"       :="))</f>
        <v>1</v>
      </c>
    </row>
    <row r="1716" spans="1:36">
      <c r="A1716">
        <f t="shared" ca="1" si="127"/>
        <v>42</v>
      </c>
      <c r="B1716" t="s">
        <v>51</v>
      </c>
      <c r="C1716" t="str">
        <f ca="1">IF(D1716="",OFFSET(AvailabilityFactor!A$1,A1716,0),C1715)</f>
        <v>D2HLT0084</v>
      </c>
      <c r="D1716" t="str" cm="1">
        <f t="array" aca="1" ref="D1716" ca="1">IF(D1715="",TS_DRC!$P$5,OFFSET(TS_DRC!P$5,RIGHT(D1715,2),0,TRUE))</f>
        <v>TS31</v>
      </c>
      <c r="E1716" t="str">
        <f t="shared" ca="1" si="128"/>
        <v>TS31</v>
      </c>
      <c r="F1716">
        <f>[3]Scenarios!$H$7</f>
        <v>1</v>
      </c>
      <c r="G1716">
        <f>IF(F1716&lt;1.1,F1716,IF(F1716&lt;YEAR!$C$2+YEAR!$C$3-2,F1716+1,(YEAR!$C$2+YEAR!$C$3-1)&amp;"       :="))</f>
        <v>1</v>
      </c>
      <c r="H1716">
        <f>IF(G1716&lt;1.1,G1716,IF(G1716&lt;YEAR!$C$2+YEAR!$C$3-2,G1716+1,(YEAR!$C$2+YEAR!$C$3-1)&amp;"       :="))</f>
        <v>1</v>
      </c>
      <c r="I1716">
        <f>IF(H1716&lt;1.1,H1716,IF(H1716&lt;YEAR!$C$2+YEAR!$C$3-2,H1716+1,(YEAR!$C$2+YEAR!$C$3-1)&amp;"       :="))</f>
        <v>1</v>
      </c>
      <c r="J1716">
        <f>IF(I1716&lt;1.1,I1716,IF(I1716&lt;YEAR!$C$2+YEAR!$C$3-2,I1716+1,(YEAR!$C$2+YEAR!$C$3-1)&amp;"       :="))</f>
        <v>1</v>
      </c>
      <c r="K1716">
        <f>IF(J1716&lt;1.1,J1716,IF(J1716&lt;YEAR!$C$2+YEAR!$C$3-2,J1716+1,(YEAR!$C$2+YEAR!$C$3-1)&amp;"       :="))</f>
        <v>1</v>
      </c>
      <c r="L1716">
        <f>IF(K1716&lt;1.1,K1716,IF(K1716&lt;YEAR!$C$2+YEAR!$C$3-2,K1716+1,(YEAR!$C$2+YEAR!$C$3-1)&amp;"       :="))</f>
        <v>1</v>
      </c>
      <c r="M1716">
        <f>IF(L1716&lt;1.1,L1716,IF(L1716&lt;YEAR!$C$2+YEAR!$C$3-2,L1716+1,(YEAR!$C$2+YEAR!$C$3-1)&amp;"       :="))</f>
        <v>1</v>
      </c>
      <c r="N1716">
        <f>IF(M1716&lt;1.1,M1716,IF(M1716&lt;YEAR!$C$2+YEAR!$C$3-2,M1716+1,(YEAR!$C$2+YEAR!$C$3-1)&amp;"       :="))</f>
        <v>1</v>
      </c>
      <c r="O1716">
        <f>IF(N1716&lt;1.1,N1716,IF(N1716&lt;YEAR!$C$2+YEAR!$C$3-2,N1716+1,(YEAR!$C$2+YEAR!$C$3-1)&amp;"       :="))</f>
        <v>1</v>
      </c>
      <c r="P1716">
        <f>IF(O1716&lt;1.1,O1716,IF(O1716&lt;YEAR!$C$2+YEAR!$C$3-2,O1716+1,(YEAR!$C$2+YEAR!$C$3-1)&amp;"       :="))</f>
        <v>1</v>
      </c>
      <c r="Q1716">
        <f>IF(P1716&lt;1.1,P1716,IF(P1716&lt;YEAR!$C$2+YEAR!$C$3-2,P1716+1,(YEAR!$C$2+YEAR!$C$3-1)&amp;"       :="))</f>
        <v>1</v>
      </c>
      <c r="R1716">
        <f>IF(Q1716&lt;1.1,Q1716,IF(Q1716&lt;YEAR!$C$2+YEAR!$C$3-2,Q1716+1,(YEAR!$C$2+YEAR!$C$3-1)&amp;"       :="))</f>
        <v>1</v>
      </c>
      <c r="S1716">
        <f>IF(R1716&lt;1.1,R1716,IF(R1716&lt;YEAR!$C$2+YEAR!$C$3-2,R1716+1,(YEAR!$C$2+YEAR!$C$3-1)&amp;"       :="))</f>
        <v>1</v>
      </c>
      <c r="T1716">
        <f>IF(S1716&lt;1.1,S1716,IF(S1716&lt;YEAR!$C$2+YEAR!$C$3-2,S1716+1,(YEAR!$C$2+YEAR!$C$3-1)&amp;"       :="))</f>
        <v>1</v>
      </c>
      <c r="U1716">
        <f>IF(T1716&lt;1.1,T1716,IF(T1716&lt;YEAR!$C$2+YEAR!$C$3-2,T1716+1,(YEAR!$C$2+YEAR!$C$3-1)&amp;"       :="))</f>
        <v>1</v>
      </c>
      <c r="V1716">
        <f>IF(U1716&lt;1.1,U1716,IF(U1716&lt;YEAR!$C$2+YEAR!$C$3-2,U1716+1,(YEAR!$C$2+YEAR!$C$3-1)&amp;"       :="))</f>
        <v>1</v>
      </c>
      <c r="W1716">
        <f>IF(V1716&lt;1.1,V1716,IF(V1716&lt;YEAR!$C$2+YEAR!$C$3-2,V1716+1,(YEAR!$C$2+YEAR!$C$3-1)&amp;"       :="))</f>
        <v>1</v>
      </c>
      <c r="X1716">
        <f>IF(W1716&lt;1.1,W1716,IF(W1716&lt;YEAR!$C$2+YEAR!$C$3-2,W1716+1,(YEAR!$C$2+YEAR!$C$3-1)&amp;"       :="))</f>
        <v>1</v>
      </c>
      <c r="Y1716">
        <f>IF(X1716&lt;1.1,X1716,IF(X1716&lt;YEAR!$C$2+YEAR!$C$3-2,X1716+1,(YEAR!$C$2+YEAR!$C$3-1)&amp;"       :="))</f>
        <v>1</v>
      </c>
      <c r="Z1716">
        <f>IF(Y1716&lt;1.1,Y1716,IF(Y1716&lt;YEAR!$C$2+YEAR!$C$3-2,Y1716+1,(YEAR!$C$2+YEAR!$C$3-1)&amp;"       :="))</f>
        <v>1</v>
      </c>
      <c r="AA1716">
        <f>IF(Z1716&lt;1.1,Z1716,IF(Z1716&lt;YEAR!$C$2+YEAR!$C$3-2,Z1716+1,(YEAR!$C$2+YEAR!$C$3-1)&amp;"       :="))</f>
        <v>1</v>
      </c>
      <c r="AB1716">
        <f>IF(AA1716&lt;1.1,AA1716,IF(AA1716&lt;YEAR!$C$2+YEAR!$C$3-2,AA1716+1,(YEAR!$C$2+YEAR!$C$3-1)&amp;"       :="))</f>
        <v>1</v>
      </c>
      <c r="AC1716">
        <f>IF(AB1716&lt;1.1,AB1716,IF(AB1716&lt;YEAR!$C$2+YEAR!$C$3-2,AB1716+1,(YEAR!$C$2+YEAR!$C$3-1)&amp;"       :="))</f>
        <v>1</v>
      </c>
      <c r="AD1716">
        <f>IF(AC1716&lt;1.1,AC1716,IF(AC1716&lt;YEAR!$C$2+YEAR!$C$3-2,AC1716+1,(YEAR!$C$2+YEAR!$C$3-1)&amp;"       :="))</f>
        <v>1</v>
      </c>
      <c r="AE1716">
        <f>IF(AD1716&lt;1.1,AD1716,IF(AD1716&lt;YEAR!$C$2+YEAR!$C$3-2,AD1716+1,(YEAR!$C$2+YEAR!$C$3-1)&amp;"       :="))</f>
        <v>1</v>
      </c>
      <c r="AF1716">
        <f>IF(AE1716&lt;1.1,AE1716,IF(AE1716&lt;YEAR!$C$2+YEAR!$C$3-2,AE1716+1,(YEAR!$C$2+YEAR!$C$3-1)&amp;"       :="))</f>
        <v>1</v>
      </c>
      <c r="AG1716">
        <f>IF(AF1716&lt;1.1,AF1716,IF(AF1716&lt;YEAR!$C$2+YEAR!$C$3-2,AF1716+1,(YEAR!$C$2+YEAR!$C$3-1)&amp;"       :="))</f>
        <v>1</v>
      </c>
      <c r="AH1716">
        <f>IF(AG1716&lt;1.1,AG1716,IF(AG1716&lt;YEAR!$C$2+YEAR!$C$3-2,AG1716+1,(YEAR!$C$2+YEAR!$C$3-1)&amp;"       :="))</f>
        <v>1</v>
      </c>
      <c r="AI1716">
        <f>IF(AH1716&lt;1.1,AH1716,IF(AH1716&lt;YEAR!$C$2+YEAR!$C$3-2,AH1716+1,(YEAR!$C$2+YEAR!$C$3-1)&amp;"       :="))</f>
        <v>1</v>
      </c>
      <c r="AJ1716">
        <f>IF(AI1716&lt;1.1,AI1716,IF(AI1716&lt;YEAR!$C$2+YEAR!$C$3-2,AI1716+1,(YEAR!$C$2+YEAR!$C$3-1)&amp;"       :="))</f>
        <v>1</v>
      </c>
    </row>
    <row r="1717" spans="1:36">
      <c r="A1717">
        <f t="shared" ca="1" si="127"/>
        <v>42</v>
      </c>
      <c r="B1717" t="s">
        <v>51</v>
      </c>
      <c r="C1717" t="str">
        <f ca="1">IF(D1717="",OFFSET(AvailabilityFactor!A$1,A1717,0),C1716)</f>
        <v>D2HLT0084</v>
      </c>
      <c r="D1717" t="str" cm="1">
        <f t="array" aca="1" ref="D1717" ca="1">IF(D1716="",TS_DRC!$P$5,OFFSET(TS_DRC!P$5,RIGHT(D1716,2),0,TRUE))</f>
        <v>TS32</v>
      </c>
      <c r="E1717" t="str">
        <f t="shared" ca="1" si="128"/>
        <v>TS32</v>
      </c>
      <c r="F1717">
        <f>[3]Scenarios!$H$7</f>
        <v>1</v>
      </c>
      <c r="G1717">
        <f>IF(F1717&lt;1.1,F1717,IF(F1717&lt;YEAR!$C$2+YEAR!$C$3-2,F1717+1,(YEAR!$C$2+YEAR!$C$3-1)&amp;"       :="))</f>
        <v>1</v>
      </c>
      <c r="H1717">
        <f>IF(G1717&lt;1.1,G1717,IF(G1717&lt;YEAR!$C$2+YEAR!$C$3-2,G1717+1,(YEAR!$C$2+YEAR!$C$3-1)&amp;"       :="))</f>
        <v>1</v>
      </c>
      <c r="I1717">
        <f>IF(H1717&lt;1.1,H1717,IF(H1717&lt;YEAR!$C$2+YEAR!$C$3-2,H1717+1,(YEAR!$C$2+YEAR!$C$3-1)&amp;"       :="))</f>
        <v>1</v>
      </c>
      <c r="J1717">
        <f>IF(I1717&lt;1.1,I1717,IF(I1717&lt;YEAR!$C$2+YEAR!$C$3-2,I1717+1,(YEAR!$C$2+YEAR!$C$3-1)&amp;"       :="))</f>
        <v>1</v>
      </c>
      <c r="K1717">
        <f>IF(J1717&lt;1.1,J1717,IF(J1717&lt;YEAR!$C$2+YEAR!$C$3-2,J1717+1,(YEAR!$C$2+YEAR!$C$3-1)&amp;"       :="))</f>
        <v>1</v>
      </c>
      <c r="L1717">
        <f>IF(K1717&lt;1.1,K1717,IF(K1717&lt;YEAR!$C$2+YEAR!$C$3-2,K1717+1,(YEAR!$C$2+YEAR!$C$3-1)&amp;"       :="))</f>
        <v>1</v>
      </c>
      <c r="M1717">
        <f>IF(L1717&lt;1.1,L1717,IF(L1717&lt;YEAR!$C$2+YEAR!$C$3-2,L1717+1,(YEAR!$C$2+YEAR!$C$3-1)&amp;"       :="))</f>
        <v>1</v>
      </c>
      <c r="N1717">
        <f>IF(M1717&lt;1.1,M1717,IF(M1717&lt;YEAR!$C$2+YEAR!$C$3-2,M1717+1,(YEAR!$C$2+YEAR!$C$3-1)&amp;"       :="))</f>
        <v>1</v>
      </c>
      <c r="O1717">
        <f>IF(N1717&lt;1.1,N1717,IF(N1717&lt;YEAR!$C$2+YEAR!$C$3-2,N1717+1,(YEAR!$C$2+YEAR!$C$3-1)&amp;"       :="))</f>
        <v>1</v>
      </c>
      <c r="P1717">
        <f>IF(O1717&lt;1.1,O1717,IF(O1717&lt;YEAR!$C$2+YEAR!$C$3-2,O1717+1,(YEAR!$C$2+YEAR!$C$3-1)&amp;"       :="))</f>
        <v>1</v>
      </c>
      <c r="Q1717">
        <f>IF(P1717&lt;1.1,P1717,IF(P1717&lt;YEAR!$C$2+YEAR!$C$3-2,P1717+1,(YEAR!$C$2+YEAR!$C$3-1)&amp;"       :="))</f>
        <v>1</v>
      </c>
      <c r="R1717">
        <f>IF(Q1717&lt;1.1,Q1717,IF(Q1717&lt;YEAR!$C$2+YEAR!$C$3-2,Q1717+1,(YEAR!$C$2+YEAR!$C$3-1)&amp;"       :="))</f>
        <v>1</v>
      </c>
      <c r="S1717">
        <f>IF(R1717&lt;1.1,R1717,IF(R1717&lt;YEAR!$C$2+YEAR!$C$3-2,R1717+1,(YEAR!$C$2+YEAR!$C$3-1)&amp;"       :="))</f>
        <v>1</v>
      </c>
      <c r="T1717">
        <f>IF(S1717&lt;1.1,S1717,IF(S1717&lt;YEAR!$C$2+YEAR!$C$3-2,S1717+1,(YEAR!$C$2+YEAR!$C$3-1)&amp;"       :="))</f>
        <v>1</v>
      </c>
      <c r="U1717">
        <f>IF(T1717&lt;1.1,T1717,IF(T1717&lt;YEAR!$C$2+YEAR!$C$3-2,T1717+1,(YEAR!$C$2+YEAR!$C$3-1)&amp;"       :="))</f>
        <v>1</v>
      </c>
      <c r="V1717">
        <f>IF(U1717&lt;1.1,U1717,IF(U1717&lt;YEAR!$C$2+YEAR!$C$3-2,U1717+1,(YEAR!$C$2+YEAR!$C$3-1)&amp;"       :="))</f>
        <v>1</v>
      </c>
      <c r="W1717">
        <f>IF(V1717&lt;1.1,V1717,IF(V1717&lt;YEAR!$C$2+YEAR!$C$3-2,V1717+1,(YEAR!$C$2+YEAR!$C$3-1)&amp;"       :="))</f>
        <v>1</v>
      </c>
      <c r="X1717">
        <f>IF(W1717&lt;1.1,W1717,IF(W1717&lt;YEAR!$C$2+YEAR!$C$3-2,W1717+1,(YEAR!$C$2+YEAR!$C$3-1)&amp;"       :="))</f>
        <v>1</v>
      </c>
      <c r="Y1717">
        <f>IF(X1717&lt;1.1,X1717,IF(X1717&lt;YEAR!$C$2+YEAR!$C$3-2,X1717+1,(YEAR!$C$2+YEAR!$C$3-1)&amp;"       :="))</f>
        <v>1</v>
      </c>
      <c r="Z1717">
        <f>IF(Y1717&lt;1.1,Y1717,IF(Y1717&lt;YEAR!$C$2+YEAR!$C$3-2,Y1717+1,(YEAR!$C$2+YEAR!$C$3-1)&amp;"       :="))</f>
        <v>1</v>
      </c>
      <c r="AA1717">
        <f>IF(Z1717&lt;1.1,Z1717,IF(Z1717&lt;YEAR!$C$2+YEAR!$C$3-2,Z1717+1,(YEAR!$C$2+YEAR!$C$3-1)&amp;"       :="))</f>
        <v>1</v>
      </c>
      <c r="AB1717">
        <f>IF(AA1717&lt;1.1,AA1717,IF(AA1717&lt;YEAR!$C$2+YEAR!$C$3-2,AA1717+1,(YEAR!$C$2+YEAR!$C$3-1)&amp;"       :="))</f>
        <v>1</v>
      </c>
      <c r="AC1717">
        <f>IF(AB1717&lt;1.1,AB1717,IF(AB1717&lt;YEAR!$C$2+YEAR!$C$3-2,AB1717+1,(YEAR!$C$2+YEAR!$C$3-1)&amp;"       :="))</f>
        <v>1</v>
      </c>
      <c r="AD1717">
        <f>IF(AC1717&lt;1.1,AC1717,IF(AC1717&lt;YEAR!$C$2+YEAR!$C$3-2,AC1717+1,(YEAR!$C$2+YEAR!$C$3-1)&amp;"       :="))</f>
        <v>1</v>
      </c>
      <c r="AE1717">
        <f>IF(AD1717&lt;1.1,AD1717,IF(AD1717&lt;YEAR!$C$2+YEAR!$C$3-2,AD1717+1,(YEAR!$C$2+YEAR!$C$3-1)&amp;"       :="))</f>
        <v>1</v>
      </c>
      <c r="AF1717">
        <f>IF(AE1717&lt;1.1,AE1717,IF(AE1717&lt;YEAR!$C$2+YEAR!$C$3-2,AE1717+1,(YEAR!$C$2+YEAR!$C$3-1)&amp;"       :="))</f>
        <v>1</v>
      </c>
      <c r="AG1717">
        <f>IF(AF1717&lt;1.1,AF1717,IF(AF1717&lt;YEAR!$C$2+YEAR!$C$3-2,AF1717+1,(YEAR!$C$2+YEAR!$C$3-1)&amp;"       :="))</f>
        <v>1</v>
      </c>
      <c r="AH1717">
        <f>IF(AG1717&lt;1.1,AG1717,IF(AG1717&lt;YEAR!$C$2+YEAR!$C$3-2,AG1717+1,(YEAR!$C$2+YEAR!$C$3-1)&amp;"       :="))</f>
        <v>1</v>
      </c>
      <c r="AI1717">
        <f>IF(AH1717&lt;1.1,AH1717,IF(AH1717&lt;YEAR!$C$2+YEAR!$C$3-2,AH1717+1,(YEAR!$C$2+YEAR!$C$3-1)&amp;"       :="))</f>
        <v>1</v>
      </c>
      <c r="AJ1717">
        <f>IF(AI1717&lt;1.1,AI1717,IF(AI1717&lt;YEAR!$C$2+YEAR!$C$3-2,AI1717+1,(YEAR!$C$2+YEAR!$C$3-1)&amp;"       :="))</f>
        <v>1</v>
      </c>
    </row>
    <row r="1718" spans="1:36">
      <c r="A1718">
        <f t="shared" ca="1" si="127"/>
        <v>42</v>
      </c>
      <c r="B1718" t="s">
        <v>51</v>
      </c>
      <c r="C1718" t="str">
        <f ca="1">IF(D1718="",OFFSET(AvailabilityFactor!A$1,A1718,0),C1717)</f>
        <v>D2HLT0084</v>
      </c>
      <c r="D1718" t="str" cm="1">
        <f t="array" aca="1" ref="D1718" ca="1">IF(D1717="",TS_DRC!$P$5,OFFSET(TS_DRC!P$5,RIGHT(D1717,2),0,TRUE))</f>
        <v>TS33</v>
      </c>
      <c r="E1718" t="str">
        <f t="shared" ca="1" si="128"/>
        <v>TS33</v>
      </c>
      <c r="F1718">
        <f>[3]Scenarios!$H$7</f>
        <v>1</v>
      </c>
      <c r="G1718">
        <f>IF(F1718&lt;1.1,F1718,IF(F1718&lt;YEAR!$C$2+YEAR!$C$3-2,F1718+1,(YEAR!$C$2+YEAR!$C$3-1)&amp;"       :="))</f>
        <v>1</v>
      </c>
      <c r="H1718">
        <f>IF(G1718&lt;1.1,G1718,IF(G1718&lt;YEAR!$C$2+YEAR!$C$3-2,G1718+1,(YEAR!$C$2+YEAR!$C$3-1)&amp;"       :="))</f>
        <v>1</v>
      </c>
      <c r="I1718">
        <f>IF(H1718&lt;1.1,H1718,IF(H1718&lt;YEAR!$C$2+YEAR!$C$3-2,H1718+1,(YEAR!$C$2+YEAR!$C$3-1)&amp;"       :="))</f>
        <v>1</v>
      </c>
      <c r="J1718">
        <f>IF(I1718&lt;1.1,I1718,IF(I1718&lt;YEAR!$C$2+YEAR!$C$3-2,I1718+1,(YEAR!$C$2+YEAR!$C$3-1)&amp;"       :="))</f>
        <v>1</v>
      </c>
      <c r="K1718">
        <f>IF(J1718&lt;1.1,J1718,IF(J1718&lt;YEAR!$C$2+YEAR!$C$3-2,J1718+1,(YEAR!$C$2+YEAR!$C$3-1)&amp;"       :="))</f>
        <v>1</v>
      </c>
      <c r="L1718">
        <f>IF(K1718&lt;1.1,K1718,IF(K1718&lt;YEAR!$C$2+YEAR!$C$3-2,K1718+1,(YEAR!$C$2+YEAR!$C$3-1)&amp;"       :="))</f>
        <v>1</v>
      </c>
      <c r="M1718">
        <f>IF(L1718&lt;1.1,L1718,IF(L1718&lt;YEAR!$C$2+YEAR!$C$3-2,L1718+1,(YEAR!$C$2+YEAR!$C$3-1)&amp;"       :="))</f>
        <v>1</v>
      </c>
      <c r="N1718">
        <f>IF(M1718&lt;1.1,M1718,IF(M1718&lt;YEAR!$C$2+YEAR!$C$3-2,M1718+1,(YEAR!$C$2+YEAR!$C$3-1)&amp;"       :="))</f>
        <v>1</v>
      </c>
      <c r="O1718">
        <f>IF(N1718&lt;1.1,N1718,IF(N1718&lt;YEAR!$C$2+YEAR!$C$3-2,N1718+1,(YEAR!$C$2+YEAR!$C$3-1)&amp;"       :="))</f>
        <v>1</v>
      </c>
      <c r="P1718">
        <f>IF(O1718&lt;1.1,O1718,IF(O1718&lt;YEAR!$C$2+YEAR!$C$3-2,O1718+1,(YEAR!$C$2+YEAR!$C$3-1)&amp;"       :="))</f>
        <v>1</v>
      </c>
      <c r="Q1718">
        <f>IF(P1718&lt;1.1,P1718,IF(P1718&lt;YEAR!$C$2+YEAR!$C$3-2,P1718+1,(YEAR!$C$2+YEAR!$C$3-1)&amp;"       :="))</f>
        <v>1</v>
      </c>
      <c r="R1718">
        <f>IF(Q1718&lt;1.1,Q1718,IF(Q1718&lt;YEAR!$C$2+YEAR!$C$3-2,Q1718+1,(YEAR!$C$2+YEAR!$C$3-1)&amp;"       :="))</f>
        <v>1</v>
      </c>
      <c r="S1718">
        <f>IF(R1718&lt;1.1,R1718,IF(R1718&lt;YEAR!$C$2+YEAR!$C$3-2,R1718+1,(YEAR!$C$2+YEAR!$C$3-1)&amp;"       :="))</f>
        <v>1</v>
      </c>
      <c r="T1718">
        <f>IF(S1718&lt;1.1,S1718,IF(S1718&lt;YEAR!$C$2+YEAR!$C$3-2,S1718+1,(YEAR!$C$2+YEAR!$C$3-1)&amp;"       :="))</f>
        <v>1</v>
      </c>
      <c r="U1718">
        <f>IF(T1718&lt;1.1,T1718,IF(T1718&lt;YEAR!$C$2+YEAR!$C$3-2,T1718+1,(YEAR!$C$2+YEAR!$C$3-1)&amp;"       :="))</f>
        <v>1</v>
      </c>
      <c r="V1718">
        <f>IF(U1718&lt;1.1,U1718,IF(U1718&lt;YEAR!$C$2+YEAR!$C$3-2,U1718+1,(YEAR!$C$2+YEAR!$C$3-1)&amp;"       :="))</f>
        <v>1</v>
      </c>
      <c r="W1718">
        <f>IF(V1718&lt;1.1,V1718,IF(V1718&lt;YEAR!$C$2+YEAR!$C$3-2,V1718+1,(YEAR!$C$2+YEAR!$C$3-1)&amp;"       :="))</f>
        <v>1</v>
      </c>
      <c r="X1718">
        <f>IF(W1718&lt;1.1,W1718,IF(W1718&lt;YEAR!$C$2+YEAR!$C$3-2,W1718+1,(YEAR!$C$2+YEAR!$C$3-1)&amp;"       :="))</f>
        <v>1</v>
      </c>
      <c r="Y1718">
        <f>IF(X1718&lt;1.1,X1718,IF(X1718&lt;YEAR!$C$2+YEAR!$C$3-2,X1718+1,(YEAR!$C$2+YEAR!$C$3-1)&amp;"       :="))</f>
        <v>1</v>
      </c>
      <c r="Z1718">
        <f>IF(Y1718&lt;1.1,Y1718,IF(Y1718&lt;YEAR!$C$2+YEAR!$C$3-2,Y1718+1,(YEAR!$C$2+YEAR!$C$3-1)&amp;"       :="))</f>
        <v>1</v>
      </c>
      <c r="AA1718">
        <f>IF(Z1718&lt;1.1,Z1718,IF(Z1718&lt;YEAR!$C$2+YEAR!$C$3-2,Z1718+1,(YEAR!$C$2+YEAR!$C$3-1)&amp;"       :="))</f>
        <v>1</v>
      </c>
      <c r="AB1718">
        <f>IF(AA1718&lt;1.1,AA1718,IF(AA1718&lt;YEAR!$C$2+YEAR!$C$3-2,AA1718+1,(YEAR!$C$2+YEAR!$C$3-1)&amp;"       :="))</f>
        <v>1</v>
      </c>
      <c r="AC1718">
        <f>IF(AB1718&lt;1.1,AB1718,IF(AB1718&lt;YEAR!$C$2+YEAR!$C$3-2,AB1718+1,(YEAR!$C$2+YEAR!$C$3-1)&amp;"       :="))</f>
        <v>1</v>
      </c>
      <c r="AD1718">
        <f>IF(AC1718&lt;1.1,AC1718,IF(AC1718&lt;YEAR!$C$2+YEAR!$C$3-2,AC1718+1,(YEAR!$C$2+YEAR!$C$3-1)&amp;"       :="))</f>
        <v>1</v>
      </c>
      <c r="AE1718">
        <f>IF(AD1718&lt;1.1,AD1718,IF(AD1718&lt;YEAR!$C$2+YEAR!$C$3-2,AD1718+1,(YEAR!$C$2+YEAR!$C$3-1)&amp;"       :="))</f>
        <v>1</v>
      </c>
      <c r="AF1718">
        <f>IF(AE1718&lt;1.1,AE1718,IF(AE1718&lt;YEAR!$C$2+YEAR!$C$3-2,AE1718+1,(YEAR!$C$2+YEAR!$C$3-1)&amp;"       :="))</f>
        <v>1</v>
      </c>
      <c r="AG1718">
        <f>IF(AF1718&lt;1.1,AF1718,IF(AF1718&lt;YEAR!$C$2+YEAR!$C$3-2,AF1718+1,(YEAR!$C$2+YEAR!$C$3-1)&amp;"       :="))</f>
        <v>1</v>
      </c>
      <c r="AH1718">
        <f>IF(AG1718&lt;1.1,AG1718,IF(AG1718&lt;YEAR!$C$2+YEAR!$C$3-2,AG1718+1,(YEAR!$C$2+YEAR!$C$3-1)&amp;"       :="))</f>
        <v>1</v>
      </c>
      <c r="AI1718">
        <f>IF(AH1718&lt;1.1,AH1718,IF(AH1718&lt;YEAR!$C$2+YEAR!$C$3-2,AH1718+1,(YEAR!$C$2+YEAR!$C$3-1)&amp;"       :="))</f>
        <v>1</v>
      </c>
      <c r="AJ1718">
        <f>IF(AI1718&lt;1.1,AI1718,IF(AI1718&lt;YEAR!$C$2+YEAR!$C$3-2,AI1718+1,(YEAR!$C$2+YEAR!$C$3-1)&amp;"       :="))</f>
        <v>1</v>
      </c>
    </row>
    <row r="1719" spans="1:36">
      <c r="A1719">
        <f t="shared" ca="1" si="127"/>
        <v>42</v>
      </c>
      <c r="B1719" t="s">
        <v>51</v>
      </c>
      <c r="C1719" t="str">
        <f ca="1">IF(D1719="",OFFSET(AvailabilityFactor!A$1,A1719,0),C1718)</f>
        <v>D2HLT0084</v>
      </c>
      <c r="D1719" t="str" cm="1">
        <f t="array" aca="1" ref="D1719" ca="1">IF(D1718="",TS_DRC!$P$5,OFFSET(TS_DRC!P$5,RIGHT(D1718,2),0,TRUE))</f>
        <v>TS34</v>
      </c>
      <c r="E1719" t="str">
        <f t="shared" ca="1" si="128"/>
        <v>TS34</v>
      </c>
      <c r="F1719">
        <f>[3]Scenarios!$H$7</f>
        <v>1</v>
      </c>
      <c r="G1719">
        <f>IF(F1719&lt;1.1,F1719,IF(F1719&lt;YEAR!$C$2+YEAR!$C$3-2,F1719+1,(YEAR!$C$2+YEAR!$C$3-1)&amp;"       :="))</f>
        <v>1</v>
      </c>
      <c r="H1719">
        <f>IF(G1719&lt;1.1,G1719,IF(G1719&lt;YEAR!$C$2+YEAR!$C$3-2,G1719+1,(YEAR!$C$2+YEAR!$C$3-1)&amp;"       :="))</f>
        <v>1</v>
      </c>
      <c r="I1719">
        <f>IF(H1719&lt;1.1,H1719,IF(H1719&lt;YEAR!$C$2+YEAR!$C$3-2,H1719+1,(YEAR!$C$2+YEAR!$C$3-1)&amp;"       :="))</f>
        <v>1</v>
      </c>
      <c r="J1719">
        <f>IF(I1719&lt;1.1,I1719,IF(I1719&lt;YEAR!$C$2+YEAR!$C$3-2,I1719+1,(YEAR!$C$2+YEAR!$C$3-1)&amp;"       :="))</f>
        <v>1</v>
      </c>
      <c r="K1719">
        <f>IF(J1719&lt;1.1,J1719,IF(J1719&lt;YEAR!$C$2+YEAR!$C$3-2,J1719+1,(YEAR!$C$2+YEAR!$C$3-1)&amp;"       :="))</f>
        <v>1</v>
      </c>
      <c r="L1719">
        <f>IF(K1719&lt;1.1,K1719,IF(K1719&lt;YEAR!$C$2+YEAR!$C$3-2,K1719+1,(YEAR!$C$2+YEAR!$C$3-1)&amp;"       :="))</f>
        <v>1</v>
      </c>
      <c r="M1719">
        <f>IF(L1719&lt;1.1,L1719,IF(L1719&lt;YEAR!$C$2+YEAR!$C$3-2,L1719+1,(YEAR!$C$2+YEAR!$C$3-1)&amp;"       :="))</f>
        <v>1</v>
      </c>
      <c r="N1719">
        <f>IF(M1719&lt;1.1,M1719,IF(M1719&lt;YEAR!$C$2+YEAR!$C$3-2,M1719+1,(YEAR!$C$2+YEAR!$C$3-1)&amp;"       :="))</f>
        <v>1</v>
      </c>
      <c r="O1719">
        <f>IF(N1719&lt;1.1,N1719,IF(N1719&lt;YEAR!$C$2+YEAR!$C$3-2,N1719+1,(YEAR!$C$2+YEAR!$C$3-1)&amp;"       :="))</f>
        <v>1</v>
      </c>
      <c r="P1719">
        <f>IF(O1719&lt;1.1,O1719,IF(O1719&lt;YEAR!$C$2+YEAR!$C$3-2,O1719+1,(YEAR!$C$2+YEAR!$C$3-1)&amp;"       :="))</f>
        <v>1</v>
      </c>
      <c r="Q1719">
        <f>IF(P1719&lt;1.1,P1719,IF(P1719&lt;YEAR!$C$2+YEAR!$C$3-2,P1719+1,(YEAR!$C$2+YEAR!$C$3-1)&amp;"       :="))</f>
        <v>1</v>
      </c>
      <c r="R1719">
        <f>IF(Q1719&lt;1.1,Q1719,IF(Q1719&lt;YEAR!$C$2+YEAR!$C$3-2,Q1719+1,(YEAR!$C$2+YEAR!$C$3-1)&amp;"       :="))</f>
        <v>1</v>
      </c>
      <c r="S1719">
        <f>IF(R1719&lt;1.1,R1719,IF(R1719&lt;YEAR!$C$2+YEAR!$C$3-2,R1719+1,(YEAR!$C$2+YEAR!$C$3-1)&amp;"       :="))</f>
        <v>1</v>
      </c>
      <c r="T1719">
        <f>IF(S1719&lt;1.1,S1719,IF(S1719&lt;YEAR!$C$2+YEAR!$C$3-2,S1719+1,(YEAR!$C$2+YEAR!$C$3-1)&amp;"       :="))</f>
        <v>1</v>
      </c>
      <c r="U1719">
        <f>IF(T1719&lt;1.1,T1719,IF(T1719&lt;YEAR!$C$2+YEAR!$C$3-2,T1719+1,(YEAR!$C$2+YEAR!$C$3-1)&amp;"       :="))</f>
        <v>1</v>
      </c>
      <c r="V1719">
        <f>IF(U1719&lt;1.1,U1719,IF(U1719&lt;YEAR!$C$2+YEAR!$C$3-2,U1719+1,(YEAR!$C$2+YEAR!$C$3-1)&amp;"       :="))</f>
        <v>1</v>
      </c>
      <c r="W1719">
        <f>IF(V1719&lt;1.1,V1719,IF(V1719&lt;YEAR!$C$2+YEAR!$C$3-2,V1719+1,(YEAR!$C$2+YEAR!$C$3-1)&amp;"       :="))</f>
        <v>1</v>
      </c>
      <c r="X1719">
        <f>IF(W1719&lt;1.1,W1719,IF(W1719&lt;YEAR!$C$2+YEAR!$C$3-2,W1719+1,(YEAR!$C$2+YEAR!$C$3-1)&amp;"       :="))</f>
        <v>1</v>
      </c>
      <c r="Y1719">
        <f>IF(X1719&lt;1.1,X1719,IF(X1719&lt;YEAR!$C$2+YEAR!$C$3-2,X1719+1,(YEAR!$C$2+YEAR!$C$3-1)&amp;"       :="))</f>
        <v>1</v>
      </c>
      <c r="Z1719">
        <f>IF(Y1719&lt;1.1,Y1719,IF(Y1719&lt;YEAR!$C$2+YEAR!$C$3-2,Y1719+1,(YEAR!$C$2+YEAR!$C$3-1)&amp;"       :="))</f>
        <v>1</v>
      </c>
      <c r="AA1719">
        <f>IF(Z1719&lt;1.1,Z1719,IF(Z1719&lt;YEAR!$C$2+YEAR!$C$3-2,Z1719+1,(YEAR!$C$2+YEAR!$C$3-1)&amp;"       :="))</f>
        <v>1</v>
      </c>
      <c r="AB1719">
        <f>IF(AA1719&lt;1.1,AA1719,IF(AA1719&lt;YEAR!$C$2+YEAR!$C$3-2,AA1719+1,(YEAR!$C$2+YEAR!$C$3-1)&amp;"       :="))</f>
        <v>1</v>
      </c>
      <c r="AC1719">
        <f>IF(AB1719&lt;1.1,AB1719,IF(AB1719&lt;YEAR!$C$2+YEAR!$C$3-2,AB1719+1,(YEAR!$C$2+YEAR!$C$3-1)&amp;"       :="))</f>
        <v>1</v>
      </c>
      <c r="AD1719">
        <f>IF(AC1719&lt;1.1,AC1719,IF(AC1719&lt;YEAR!$C$2+YEAR!$C$3-2,AC1719+1,(YEAR!$C$2+YEAR!$C$3-1)&amp;"       :="))</f>
        <v>1</v>
      </c>
      <c r="AE1719">
        <f>IF(AD1719&lt;1.1,AD1719,IF(AD1719&lt;YEAR!$C$2+YEAR!$C$3-2,AD1719+1,(YEAR!$C$2+YEAR!$C$3-1)&amp;"       :="))</f>
        <v>1</v>
      </c>
      <c r="AF1719">
        <f>IF(AE1719&lt;1.1,AE1719,IF(AE1719&lt;YEAR!$C$2+YEAR!$C$3-2,AE1719+1,(YEAR!$C$2+YEAR!$C$3-1)&amp;"       :="))</f>
        <v>1</v>
      </c>
      <c r="AG1719">
        <f>IF(AF1719&lt;1.1,AF1719,IF(AF1719&lt;YEAR!$C$2+YEAR!$C$3-2,AF1719+1,(YEAR!$C$2+YEAR!$C$3-1)&amp;"       :="))</f>
        <v>1</v>
      </c>
      <c r="AH1719">
        <f>IF(AG1719&lt;1.1,AG1719,IF(AG1719&lt;YEAR!$C$2+YEAR!$C$3-2,AG1719+1,(YEAR!$C$2+YEAR!$C$3-1)&amp;"       :="))</f>
        <v>1</v>
      </c>
      <c r="AI1719">
        <f>IF(AH1719&lt;1.1,AH1719,IF(AH1719&lt;YEAR!$C$2+YEAR!$C$3-2,AH1719+1,(YEAR!$C$2+YEAR!$C$3-1)&amp;"       :="))</f>
        <v>1</v>
      </c>
      <c r="AJ1719">
        <f>IF(AI1719&lt;1.1,AI1719,IF(AI1719&lt;YEAR!$C$2+YEAR!$C$3-2,AI1719+1,(YEAR!$C$2+YEAR!$C$3-1)&amp;"       :="))</f>
        <v>1</v>
      </c>
    </row>
    <row r="1720" spans="1:36">
      <c r="A1720">
        <f t="shared" ca="1" si="127"/>
        <v>42</v>
      </c>
      <c r="B1720" t="s">
        <v>51</v>
      </c>
      <c r="C1720" t="str">
        <f ca="1">IF(D1720="",OFFSET(AvailabilityFactor!A$1,A1720,0),C1719)</f>
        <v>D2HLT0084</v>
      </c>
      <c r="D1720" t="str" cm="1">
        <f t="array" aca="1" ref="D1720" ca="1">IF(D1719="",TS_DRC!$P$5,OFFSET(TS_DRC!P$5,RIGHT(D1719,2),0,TRUE))</f>
        <v>TS35</v>
      </c>
      <c r="E1720" t="str">
        <f t="shared" ca="1" si="128"/>
        <v>TS35</v>
      </c>
      <c r="F1720">
        <f>[3]Scenarios!$H$7</f>
        <v>1</v>
      </c>
      <c r="G1720">
        <f>IF(F1720&lt;1.1,F1720,IF(F1720&lt;YEAR!$C$2+YEAR!$C$3-2,F1720+1,(YEAR!$C$2+YEAR!$C$3-1)&amp;"       :="))</f>
        <v>1</v>
      </c>
      <c r="H1720">
        <f>IF(G1720&lt;1.1,G1720,IF(G1720&lt;YEAR!$C$2+YEAR!$C$3-2,G1720+1,(YEAR!$C$2+YEAR!$C$3-1)&amp;"       :="))</f>
        <v>1</v>
      </c>
      <c r="I1720">
        <f>IF(H1720&lt;1.1,H1720,IF(H1720&lt;YEAR!$C$2+YEAR!$C$3-2,H1720+1,(YEAR!$C$2+YEAR!$C$3-1)&amp;"       :="))</f>
        <v>1</v>
      </c>
      <c r="J1720">
        <f>IF(I1720&lt;1.1,I1720,IF(I1720&lt;YEAR!$C$2+YEAR!$C$3-2,I1720+1,(YEAR!$C$2+YEAR!$C$3-1)&amp;"       :="))</f>
        <v>1</v>
      </c>
      <c r="K1720">
        <f>IF(J1720&lt;1.1,J1720,IF(J1720&lt;YEAR!$C$2+YEAR!$C$3-2,J1720+1,(YEAR!$C$2+YEAR!$C$3-1)&amp;"       :="))</f>
        <v>1</v>
      </c>
      <c r="L1720">
        <f>IF(K1720&lt;1.1,K1720,IF(K1720&lt;YEAR!$C$2+YEAR!$C$3-2,K1720+1,(YEAR!$C$2+YEAR!$C$3-1)&amp;"       :="))</f>
        <v>1</v>
      </c>
      <c r="M1720">
        <f>IF(L1720&lt;1.1,L1720,IF(L1720&lt;YEAR!$C$2+YEAR!$C$3-2,L1720+1,(YEAR!$C$2+YEAR!$C$3-1)&amp;"       :="))</f>
        <v>1</v>
      </c>
      <c r="N1720">
        <f>IF(M1720&lt;1.1,M1720,IF(M1720&lt;YEAR!$C$2+YEAR!$C$3-2,M1720+1,(YEAR!$C$2+YEAR!$C$3-1)&amp;"       :="))</f>
        <v>1</v>
      </c>
      <c r="O1720">
        <f>IF(N1720&lt;1.1,N1720,IF(N1720&lt;YEAR!$C$2+YEAR!$C$3-2,N1720+1,(YEAR!$C$2+YEAR!$C$3-1)&amp;"       :="))</f>
        <v>1</v>
      </c>
      <c r="P1720">
        <f>IF(O1720&lt;1.1,O1720,IF(O1720&lt;YEAR!$C$2+YEAR!$C$3-2,O1720+1,(YEAR!$C$2+YEAR!$C$3-1)&amp;"       :="))</f>
        <v>1</v>
      </c>
      <c r="Q1720">
        <f>IF(P1720&lt;1.1,P1720,IF(P1720&lt;YEAR!$C$2+YEAR!$C$3-2,P1720+1,(YEAR!$C$2+YEAR!$C$3-1)&amp;"       :="))</f>
        <v>1</v>
      </c>
      <c r="R1720">
        <f>IF(Q1720&lt;1.1,Q1720,IF(Q1720&lt;YEAR!$C$2+YEAR!$C$3-2,Q1720+1,(YEAR!$C$2+YEAR!$C$3-1)&amp;"       :="))</f>
        <v>1</v>
      </c>
      <c r="S1720">
        <f>IF(R1720&lt;1.1,R1720,IF(R1720&lt;YEAR!$C$2+YEAR!$C$3-2,R1720+1,(YEAR!$C$2+YEAR!$C$3-1)&amp;"       :="))</f>
        <v>1</v>
      </c>
      <c r="T1720">
        <f>IF(S1720&lt;1.1,S1720,IF(S1720&lt;YEAR!$C$2+YEAR!$C$3-2,S1720+1,(YEAR!$C$2+YEAR!$C$3-1)&amp;"       :="))</f>
        <v>1</v>
      </c>
      <c r="U1720">
        <f>IF(T1720&lt;1.1,T1720,IF(T1720&lt;YEAR!$C$2+YEAR!$C$3-2,T1720+1,(YEAR!$C$2+YEAR!$C$3-1)&amp;"       :="))</f>
        <v>1</v>
      </c>
      <c r="V1720">
        <f>IF(U1720&lt;1.1,U1720,IF(U1720&lt;YEAR!$C$2+YEAR!$C$3-2,U1720+1,(YEAR!$C$2+YEAR!$C$3-1)&amp;"       :="))</f>
        <v>1</v>
      </c>
      <c r="W1720">
        <f>IF(V1720&lt;1.1,V1720,IF(V1720&lt;YEAR!$C$2+YEAR!$C$3-2,V1720+1,(YEAR!$C$2+YEAR!$C$3-1)&amp;"       :="))</f>
        <v>1</v>
      </c>
      <c r="X1720">
        <f>IF(W1720&lt;1.1,W1720,IF(W1720&lt;YEAR!$C$2+YEAR!$C$3-2,W1720+1,(YEAR!$C$2+YEAR!$C$3-1)&amp;"       :="))</f>
        <v>1</v>
      </c>
      <c r="Y1720">
        <f>IF(X1720&lt;1.1,X1720,IF(X1720&lt;YEAR!$C$2+YEAR!$C$3-2,X1720+1,(YEAR!$C$2+YEAR!$C$3-1)&amp;"       :="))</f>
        <v>1</v>
      </c>
      <c r="Z1720">
        <f>IF(Y1720&lt;1.1,Y1720,IF(Y1720&lt;YEAR!$C$2+YEAR!$C$3-2,Y1720+1,(YEAR!$C$2+YEAR!$C$3-1)&amp;"       :="))</f>
        <v>1</v>
      </c>
      <c r="AA1720">
        <f>IF(Z1720&lt;1.1,Z1720,IF(Z1720&lt;YEAR!$C$2+YEAR!$C$3-2,Z1720+1,(YEAR!$C$2+YEAR!$C$3-1)&amp;"       :="))</f>
        <v>1</v>
      </c>
      <c r="AB1720">
        <f>IF(AA1720&lt;1.1,AA1720,IF(AA1720&lt;YEAR!$C$2+YEAR!$C$3-2,AA1720+1,(YEAR!$C$2+YEAR!$C$3-1)&amp;"       :="))</f>
        <v>1</v>
      </c>
      <c r="AC1720">
        <f>IF(AB1720&lt;1.1,AB1720,IF(AB1720&lt;YEAR!$C$2+YEAR!$C$3-2,AB1720+1,(YEAR!$C$2+YEAR!$C$3-1)&amp;"       :="))</f>
        <v>1</v>
      </c>
      <c r="AD1720">
        <f>IF(AC1720&lt;1.1,AC1720,IF(AC1720&lt;YEAR!$C$2+YEAR!$C$3-2,AC1720+1,(YEAR!$C$2+YEAR!$C$3-1)&amp;"       :="))</f>
        <v>1</v>
      </c>
      <c r="AE1720">
        <f>IF(AD1720&lt;1.1,AD1720,IF(AD1720&lt;YEAR!$C$2+YEAR!$C$3-2,AD1720+1,(YEAR!$C$2+YEAR!$C$3-1)&amp;"       :="))</f>
        <v>1</v>
      </c>
      <c r="AF1720">
        <f>IF(AE1720&lt;1.1,AE1720,IF(AE1720&lt;YEAR!$C$2+YEAR!$C$3-2,AE1720+1,(YEAR!$C$2+YEAR!$C$3-1)&amp;"       :="))</f>
        <v>1</v>
      </c>
      <c r="AG1720">
        <f>IF(AF1720&lt;1.1,AF1720,IF(AF1720&lt;YEAR!$C$2+YEAR!$C$3-2,AF1720+1,(YEAR!$C$2+YEAR!$C$3-1)&amp;"       :="))</f>
        <v>1</v>
      </c>
      <c r="AH1720">
        <f>IF(AG1720&lt;1.1,AG1720,IF(AG1720&lt;YEAR!$C$2+YEAR!$C$3-2,AG1720+1,(YEAR!$C$2+YEAR!$C$3-1)&amp;"       :="))</f>
        <v>1</v>
      </c>
      <c r="AI1720">
        <f>IF(AH1720&lt;1.1,AH1720,IF(AH1720&lt;YEAR!$C$2+YEAR!$C$3-2,AH1720+1,(YEAR!$C$2+YEAR!$C$3-1)&amp;"       :="))</f>
        <v>1</v>
      </c>
      <c r="AJ1720">
        <f>IF(AI1720&lt;1.1,AI1720,IF(AI1720&lt;YEAR!$C$2+YEAR!$C$3-2,AI1720+1,(YEAR!$C$2+YEAR!$C$3-1)&amp;"       :="))</f>
        <v>1</v>
      </c>
    </row>
    <row r="1721" spans="1:36">
      <c r="A1721">
        <f t="shared" ca="1" si="127"/>
        <v>42</v>
      </c>
      <c r="B1721" t="s">
        <v>51</v>
      </c>
      <c r="C1721" t="str">
        <f ca="1">IF(D1721="",OFFSET(AvailabilityFactor!A$1,A1721,0),C1720)</f>
        <v>D2HLT0084</v>
      </c>
      <c r="D1721" t="str" cm="1">
        <f t="array" aca="1" ref="D1721" ca="1">IF(D1720="",TS_DRC!$P$5,OFFSET(TS_DRC!P$5,RIGHT(D1720,2),0,TRUE))</f>
        <v>TS36</v>
      </c>
      <c r="E1721" t="str">
        <f t="shared" ca="1" si="128"/>
        <v>TS36</v>
      </c>
      <c r="F1721">
        <f>[3]Scenarios!$H$7</f>
        <v>1</v>
      </c>
      <c r="G1721">
        <f>IF(F1721&lt;1.1,F1721,IF(F1721&lt;YEAR!$C$2+YEAR!$C$3-2,F1721+1,(YEAR!$C$2+YEAR!$C$3-1)&amp;"       :="))</f>
        <v>1</v>
      </c>
      <c r="H1721">
        <f>IF(G1721&lt;1.1,G1721,IF(G1721&lt;YEAR!$C$2+YEAR!$C$3-2,G1721+1,(YEAR!$C$2+YEAR!$C$3-1)&amp;"       :="))</f>
        <v>1</v>
      </c>
      <c r="I1721">
        <f>IF(H1721&lt;1.1,H1721,IF(H1721&lt;YEAR!$C$2+YEAR!$C$3-2,H1721+1,(YEAR!$C$2+YEAR!$C$3-1)&amp;"       :="))</f>
        <v>1</v>
      </c>
      <c r="J1721">
        <f>IF(I1721&lt;1.1,I1721,IF(I1721&lt;YEAR!$C$2+YEAR!$C$3-2,I1721+1,(YEAR!$C$2+YEAR!$C$3-1)&amp;"       :="))</f>
        <v>1</v>
      </c>
      <c r="K1721">
        <f>IF(J1721&lt;1.1,J1721,IF(J1721&lt;YEAR!$C$2+YEAR!$C$3-2,J1721+1,(YEAR!$C$2+YEAR!$C$3-1)&amp;"       :="))</f>
        <v>1</v>
      </c>
      <c r="L1721">
        <f>IF(K1721&lt;1.1,K1721,IF(K1721&lt;YEAR!$C$2+YEAR!$C$3-2,K1721+1,(YEAR!$C$2+YEAR!$C$3-1)&amp;"       :="))</f>
        <v>1</v>
      </c>
      <c r="M1721">
        <f>IF(L1721&lt;1.1,L1721,IF(L1721&lt;YEAR!$C$2+YEAR!$C$3-2,L1721+1,(YEAR!$C$2+YEAR!$C$3-1)&amp;"       :="))</f>
        <v>1</v>
      </c>
      <c r="N1721">
        <f>IF(M1721&lt;1.1,M1721,IF(M1721&lt;YEAR!$C$2+YEAR!$C$3-2,M1721+1,(YEAR!$C$2+YEAR!$C$3-1)&amp;"       :="))</f>
        <v>1</v>
      </c>
      <c r="O1721">
        <f>IF(N1721&lt;1.1,N1721,IF(N1721&lt;YEAR!$C$2+YEAR!$C$3-2,N1721+1,(YEAR!$C$2+YEAR!$C$3-1)&amp;"       :="))</f>
        <v>1</v>
      </c>
      <c r="P1721">
        <f>IF(O1721&lt;1.1,O1721,IF(O1721&lt;YEAR!$C$2+YEAR!$C$3-2,O1721+1,(YEAR!$C$2+YEAR!$C$3-1)&amp;"       :="))</f>
        <v>1</v>
      </c>
      <c r="Q1721">
        <f>IF(P1721&lt;1.1,P1721,IF(P1721&lt;YEAR!$C$2+YEAR!$C$3-2,P1721+1,(YEAR!$C$2+YEAR!$C$3-1)&amp;"       :="))</f>
        <v>1</v>
      </c>
      <c r="R1721">
        <f>IF(Q1721&lt;1.1,Q1721,IF(Q1721&lt;YEAR!$C$2+YEAR!$C$3-2,Q1721+1,(YEAR!$C$2+YEAR!$C$3-1)&amp;"       :="))</f>
        <v>1</v>
      </c>
      <c r="S1721">
        <f>IF(R1721&lt;1.1,R1721,IF(R1721&lt;YEAR!$C$2+YEAR!$C$3-2,R1721+1,(YEAR!$C$2+YEAR!$C$3-1)&amp;"       :="))</f>
        <v>1</v>
      </c>
      <c r="T1721">
        <f>IF(S1721&lt;1.1,S1721,IF(S1721&lt;YEAR!$C$2+YEAR!$C$3-2,S1721+1,(YEAR!$C$2+YEAR!$C$3-1)&amp;"       :="))</f>
        <v>1</v>
      </c>
      <c r="U1721">
        <f>IF(T1721&lt;1.1,T1721,IF(T1721&lt;YEAR!$C$2+YEAR!$C$3-2,T1721+1,(YEAR!$C$2+YEAR!$C$3-1)&amp;"       :="))</f>
        <v>1</v>
      </c>
      <c r="V1721">
        <f>IF(U1721&lt;1.1,U1721,IF(U1721&lt;YEAR!$C$2+YEAR!$C$3-2,U1721+1,(YEAR!$C$2+YEAR!$C$3-1)&amp;"       :="))</f>
        <v>1</v>
      </c>
      <c r="W1721">
        <f>IF(V1721&lt;1.1,V1721,IF(V1721&lt;YEAR!$C$2+YEAR!$C$3-2,V1721+1,(YEAR!$C$2+YEAR!$C$3-1)&amp;"       :="))</f>
        <v>1</v>
      </c>
      <c r="X1721">
        <f>IF(W1721&lt;1.1,W1721,IF(W1721&lt;YEAR!$C$2+YEAR!$C$3-2,W1721+1,(YEAR!$C$2+YEAR!$C$3-1)&amp;"       :="))</f>
        <v>1</v>
      </c>
      <c r="Y1721">
        <f>IF(X1721&lt;1.1,X1721,IF(X1721&lt;YEAR!$C$2+YEAR!$C$3-2,X1721+1,(YEAR!$C$2+YEAR!$C$3-1)&amp;"       :="))</f>
        <v>1</v>
      </c>
      <c r="Z1721">
        <f>IF(Y1721&lt;1.1,Y1721,IF(Y1721&lt;YEAR!$C$2+YEAR!$C$3-2,Y1721+1,(YEAR!$C$2+YEAR!$C$3-1)&amp;"       :="))</f>
        <v>1</v>
      </c>
      <c r="AA1721">
        <f>IF(Z1721&lt;1.1,Z1721,IF(Z1721&lt;YEAR!$C$2+YEAR!$C$3-2,Z1721+1,(YEAR!$C$2+YEAR!$C$3-1)&amp;"       :="))</f>
        <v>1</v>
      </c>
      <c r="AB1721">
        <f>IF(AA1721&lt;1.1,AA1721,IF(AA1721&lt;YEAR!$C$2+YEAR!$C$3-2,AA1721+1,(YEAR!$C$2+YEAR!$C$3-1)&amp;"       :="))</f>
        <v>1</v>
      </c>
      <c r="AC1721">
        <f>IF(AB1721&lt;1.1,AB1721,IF(AB1721&lt;YEAR!$C$2+YEAR!$C$3-2,AB1721+1,(YEAR!$C$2+YEAR!$C$3-1)&amp;"       :="))</f>
        <v>1</v>
      </c>
      <c r="AD1721">
        <f>IF(AC1721&lt;1.1,AC1721,IF(AC1721&lt;YEAR!$C$2+YEAR!$C$3-2,AC1721+1,(YEAR!$C$2+YEAR!$C$3-1)&amp;"       :="))</f>
        <v>1</v>
      </c>
      <c r="AE1721">
        <f>IF(AD1721&lt;1.1,AD1721,IF(AD1721&lt;YEAR!$C$2+YEAR!$C$3-2,AD1721+1,(YEAR!$C$2+YEAR!$C$3-1)&amp;"       :="))</f>
        <v>1</v>
      </c>
      <c r="AF1721">
        <f>IF(AE1721&lt;1.1,AE1721,IF(AE1721&lt;YEAR!$C$2+YEAR!$C$3-2,AE1721+1,(YEAR!$C$2+YEAR!$C$3-1)&amp;"       :="))</f>
        <v>1</v>
      </c>
      <c r="AG1721">
        <f>IF(AF1721&lt;1.1,AF1721,IF(AF1721&lt;YEAR!$C$2+YEAR!$C$3-2,AF1721+1,(YEAR!$C$2+YEAR!$C$3-1)&amp;"       :="))</f>
        <v>1</v>
      </c>
      <c r="AH1721">
        <f>IF(AG1721&lt;1.1,AG1721,IF(AG1721&lt;YEAR!$C$2+YEAR!$C$3-2,AG1721+1,(YEAR!$C$2+YEAR!$C$3-1)&amp;"       :="))</f>
        <v>1</v>
      </c>
      <c r="AI1721">
        <f>IF(AH1721&lt;1.1,AH1721,IF(AH1721&lt;YEAR!$C$2+YEAR!$C$3-2,AH1721+1,(YEAR!$C$2+YEAR!$C$3-1)&amp;"       :="))</f>
        <v>1</v>
      </c>
      <c r="AJ1721">
        <f>IF(AI1721&lt;1.1,AI1721,IF(AI1721&lt;YEAR!$C$2+YEAR!$C$3-2,AI1721+1,(YEAR!$C$2+YEAR!$C$3-1)&amp;"       :="))</f>
        <v>1</v>
      </c>
    </row>
    <row r="1722" spans="1:36">
      <c r="A1722">
        <f t="shared" ca="1" si="127"/>
        <v>42</v>
      </c>
      <c r="B1722" t="s">
        <v>51</v>
      </c>
      <c r="C1722" t="str">
        <f ca="1">IF(D1722="",OFFSET(AvailabilityFactor!A$1,A1722,0),C1721)</f>
        <v>D2HLT0084</v>
      </c>
      <c r="D1722" t="str" cm="1">
        <f t="array" aca="1" ref="D1722" ca="1">IF(D1721="",TS_DRC!$P$5,OFFSET(TS_DRC!P$5,RIGHT(D1721,2),0,TRUE))</f>
        <v>TS37</v>
      </c>
      <c r="E1722" t="str">
        <f t="shared" ca="1" si="128"/>
        <v>TS37</v>
      </c>
      <c r="F1722">
        <f>[3]Scenarios!$H$7</f>
        <v>1</v>
      </c>
      <c r="G1722">
        <f>IF(F1722&lt;1.1,F1722,IF(F1722&lt;YEAR!$C$2+YEAR!$C$3-2,F1722+1,(YEAR!$C$2+YEAR!$C$3-1)&amp;"       :="))</f>
        <v>1</v>
      </c>
      <c r="H1722">
        <f>IF(G1722&lt;1.1,G1722,IF(G1722&lt;YEAR!$C$2+YEAR!$C$3-2,G1722+1,(YEAR!$C$2+YEAR!$C$3-1)&amp;"       :="))</f>
        <v>1</v>
      </c>
      <c r="I1722">
        <f>IF(H1722&lt;1.1,H1722,IF(H1722&lt;YEAR!$C$2+YEAR!$C$3-2,H1722+1,(YEAR!$C$2+YEAR!$C$3-1)&amp;"       :="))</f>
        <v>1</v>
      </c>
      <c r="J1722">
        <f>IF(I1722&lt;1.1,I1722,IF(I1722&lt;YEAR!$C$2+YEAR!$C$3-2,I1722+1,(YEAR!$C$2+YEAR!$C$3-1)&amp;"       :="))</f>
        <v>1</v>
      </c>
      <c r="K1722">
        <f>IF(J1722&lt;1.1,J1722,IF(J1722&lt;YEAR!$C$2+YEAR!$C$3-2,J1722+1,(YEAR!$C$2+YEAR!$C$3-1)&amp;"       :="))</f>
        <v>1</v>
      </c>
      <c r="L1722">
        <f>IF(K1722&lt;1.1,K1722,IF(K1722&lt;YEAR!$C$2+YEAR!$C$3-2,K1722+1,(YEAR!$C$2+YEAR!$C$3-1)&amp;"       :="))</f>
        <v>1</v>
      </c>
      <c r="M1722">
        <f>IF(L1722&lt;1.1,L1722,IF(L1722&lt;YEAR!$C$2+YEAR!$C$3-2,L1722+1,(YEAR!$C$2+YEAR!$C$3-1)&amp;"       :="))</f>
        <v>1</v>
      </c>
      <c r="N1722">
        <f>IF(M1722&lt;1.1,M1722,IF(M1722&lt;YEAR!$C$2+YEAR!$C$3-2,M1722+1,(YEAR!$C$2+YEAR!$C$3-1)&amp;"       :="))</f>
        <v>1</v>
      </c>
      <c r="O1722">
        <f>IF(N1722&lt;1.1,N1722,IF(N1722&lt;YEAR!$C$2+YEAR!$C$3-2,N1722+1,(YEAR!$C$2+YEAR!$C$3-1)&amp;"       :="))</f>
        <v>1</v>
      </c>
      <c r="P1722">
        <f>IF(O1722&lt;1.1,O1722,IF(O1722&lt;YEAR!$C$2+YEAR!$C$3-2,O1722+1,(YEAR!$C$2+YEAR!$C$3-1)&amp;"       :="))</f>
        <v>1</v>
      </c>
      <c r="Q1722">
        <f>IF(P1722&lt;1.1,P1722,IF(P1722&lt;YEAR!$C$2+YEAR!$C$3-2,P1722+1,(YEAR!$C$2+YEAR!$C$3-1)&amp;"       :="))</f>
        <v>1</v>
      </c>
      <c r="R1722">
        <f>IF(Q1722&lt;1.1,Q1722,IF(Q1722&lt;YEAR!$C$2+YEAR!$C$3-2,Q1722+1,(YEAR!$C$2+YEAR!$C$3-1)&amp;"       :="))</f>
        <v>1</v>
      </c>
      <c r="S1722">
        <f>IF(R1722&lt;1.1,R1722,IF(R1722&lt;YEAR!$C$2+YEAR!$C$3-2,R1722+1,(YEAR!$C$2+YEAR!$C$3-1)&amp;"       :="))</f>
        <v>1</v>
      </c>
      <c r="T1722">
        <f>IF(S1722&lt;1.1,S1722,IF(S1722&lt;YEAR!$C$2+YEAR!$C$3-2,S1722+1,(YEAR!$C$2+YEAR!$C$3-1)&amp;"       :="))</f>
        <v>1</v>
      </c>
      <c r="U1722">
        <f>IF(T1722&lt;1.1,T1722,IF(T1722&lt;YEAR!$C$2+YEAR!$C$3-2,T1722+1,(YEAR!$C$2+YEAR!$C$3-1)&amp;"       :="))</f>
        <v>1</v>
      </c>
      <c r="V1722">
        <f>IF(U1722&lt;1.1,U1722,IF(U1722&lt;YEAR!$C$2+YEAR!$C$3-2,U1722+1,(YEAR!$C$2+YEAR!$C$3-1)&amp;"       :="))</f>
        <v>1</v>
      </c>
      <c r="W1722">
        <f>IF(V1722&lt;1.1,V1722,IF(V1722&lt;YEAR!$C$2+YEAR!$C$3-2,V1722+1,(YEAR!$C$2+YEAR!$C$3-1)&amp;"       :="))</f>
        <v>1</v>
      </c>
      <c r="X1722">
        <f>IF(W1722&lt;1.1,W1722,IF(W1722&lt;YEAR!$C$2+YEAR!$C$3-2,W1722+1,(YEAR!$C$2+YEAR!$C$3-1)&amp;"       :="))</f>
        <v>1</v>
      </c>
      <c r="Y1722">
        <f>IF(X1722&lt;1.1,X1722,IF(X1722&lt;YEAR!$C$2+YEAR!$C$3-2,X1722+1,(YEAR!$C$2+YEAR!$C$3-1)&amp;"       :="))</f>
        <v>1</v>
      </c>
      <c r="Z1722">
        <f>IF(Y1722&lt;1.1,Y1722,IF(Y1722&lt;YEAR!$C$2+YEAR!$C$3-2,Y1722+1,(YEAR!$C$2+YEAR!$C$3-1)&amp;"       :="))</f>
        <v>1</v>
      </c>
      <c r="AA1722">
        <f>IF(Z1722&lt;1.1,Z1722,IF(Z1722&lt;YEAR!$C$2+YEAR!$C$3-2,Z1722+1,(YEAR!$C$2+YEAR!$C$3-1)&amp;"       :="))</f>
        <v>1</v>
      </c>
      <c r="AB1722">
        <f>IF(AA1722&lt;1.1,AA1722,IF(AA1722&lt;YEAR!$C$2+YEAR!$C$3-2,AA1722+1,(YEAR!$C$2+YEAR!$C$3-1)&amp;"       :="))</f>
        <v>1</v>
      </c>
      <c r="AC1722">
        <f>IF(AB1722&lt;1.1,AB1722,IF(AB1722&lt;YEAR!$C$2+YEAR!$C$3-2,AB1722+1,(YEAR!$C$2+YEAR!$C$3-1)&amp;"       :="))</f>
        <v>1</v>
      </c>
      <c r="AD1722">
        <f>IF(AC1722&lt;1.1,AC1722,IF(AC1722&lt;YEAR!$C$2+YEAR!$C$3-2,AC1722+1,(YEAR!$C$2+YEAR!$C$3-1)&amp;"       :="))</f>
        <v>1</v>
      </c>
      <c r="AE1722">
        <f>IF(AD1722&lt;1.1,AD1722,IF(AD1722&lt;YEAR!$C$2+YEAR!$C$3-2,AD1722+1,(YEAR!$C$2+YEAR!$C$3-1)&amp;"       :="))</f>
        <v>1</v>
      </c>
      <c r="AF1722">
        <f>IF(AE1722&lt;1.1,AE1722,IF(AE1722&lt;YEAR!$C$2+YEAR!$C$3-2,AE1722+1,(YEAR!$C$2+YEAR!$C$3-1)&amp;"       :="))</f>
        <v>1</v>
      </c>
      <c r="AG1722">
        <f>IF(AF1722&lt;1.1,AF1722,IF(AF1722&lt;YEAR!$C$2+YEAR!$C$3-2,AF1722+1,(YEAR!$C$2+YEAR!$C$3-1)&amp;"       :="))</f>
        <v>1</v>
      </c>
      <c r="AH1722">
        <f>IF(AG1722&lt;1.1,AG1722,IF(AG1722&lt;YEAR!$C$2+YEAR!$C$3-2,AG1722+1,(YEAR!$C$2+YEAR!$C$3-1)&amp;"       :="))</f>
        <v>1</v>
      </c>
      <c r="AI1722">
        <f>IF(AH1722&lt;1.1,AH1722,IF(AH1722&lt;YEAR!$C$2+YEAR!$C$3-2,AH1722+1,(YEAR!$C$2+YEAR!$C$3-1)&amp;"       :="))</f>
        <v>1</v>
      </c>
      <c r="AJ1722">
        <f>IF(AI1722&lt;1.1,AI1722,IF(AI1722&lt;YEAR!$C$2+YEAR!$C$3-2,AI1722+1,(YEAR!$C$2+YEAR!$C$3-1)&amp;"       :="))</f>
        <v>1</v>
      </c>
    </row>
    <row r="1723" spans="1:36">
      <c r="A1723">
        <f t="shared" ca="1" si="127"/>
        <v>42</v>
      </c>
      <c r="B1723" t="s">
        <v>51</v>
      </c>
      <c r="C1723" t="str">
        <f ca="1">IF(D1723="",OFFSET(AvailabilityFactor!A$1,A1723,0),C1722)</f>
        <v>D2HLT0084</v>
      </c>
      <c r="D1723" t="str" cm="1">
        <f t="array" aca="1" ref="D1723" ca="1">IF(D1722="",TS_DRC!$P$5,OFFSET(TS_DRC!P$5,RIGHT(D1722,2),0,TRUE))</f>
        <v>TS38</v>
      </c>
      <c r="E1723" t="str">
        <f t="shared" ca="1" si="128"/>
        <v>TS38</v>
      </c>
      <c r="F1723">
        <f>[3]Scenarios!$H$7</f>
        <v>1</v>
      </c>
      <c r="G1723">
        <f>IF(F1723&lt;1.1,F1723,IF(F1723&lt;YEAR!$C$2+YEAR!$C$3-2,F1723+1,(YEAR!$C$2+YEAR!$C$3-1)&amp;"       :="))</f>
        <v>1</v>
      </c>
      <c r="H1723">
        <f>IF(G1723&lt;1.1,G1723,IF(G1723&lt;YEAR!$C$2+YEAR!$C$3-2,G1723+1,(YEAR!$C$2+YEAR!$C$3-1)&amp;"       :="))</f>
        <v>1</v>
      </c>
      <c r="I1723">
        <f>IF(H1723&lt;1.1,H1723,IF(H1723&lt;YEAR!$C$2+YEAR!$C$3-2,H1723+1,(YEAR!$C$2+YEAR!$C$3-1)&amp;"       :="))</f>
        <v>1</v>
      </c>
      <c r="J1723">
        <f>IF(I1723&lt;1.1,I1723,IF(I1723&lt;YEAR!$C$2+YEAR!$C$3-2,I1723+1,(YEAR!$C$2+YEAR!$C$3-1)&amp;"       :="))</f>
        <v>1</v>
      </c>
      <c r="K1723">
        <f>IF(J1723&lt;1.1,J1723,IF(J1723&lt;YEAR!$C$2+YEAR!$C$3-2,J1723+1,(YEAR!$C$2+YEAR!$C$3-1)&amp;"       :="))</f>
        <v>1</v>
      </c>
      <c r="L1723">
        <f>IF(K1723&lt;1.1,K1723,IF(K1723&lt;YEAR!$C$2+YEAR!$C$3-2,K1723+1,(YEAR!$C$2+YEAR!$C$3-1)&amp;"       :="))</f>
        <v>1</v>
      </c>
      <c r="M1723">
        <f>IF(L1723&lt;1.1,L1723,IF(L1723&lt;YEAR!$C$2+YEAR!$C$3-2,L1723+1,(YEAR!$C$2+YEAR!$C$3-1)&amp;"       :="))</f>
        <v>1</v>
      </c>
      <c r="N1723">
        <f>IF(M1723&lt;1.1,M1723,IF(M1723&lt;YEAR!$C$2+YEAR!$C$3-2,M1723+1,(YEAR!$C$2+YEAR!$C$3-1)&amp;"       :="))</f>
        <v>1</v>
      </c>
      <c r="O1723">
        <f>IF(N1723&lt;1.1,N1723,IF(N1723&lt;YEAR!$C$2+YEAR!$C$3-2,N1723+1,(YEAR!$C$2+YEAR!$C$3-1)&amp;"       :="))</f>
        <v>1</v>
      </c>
      <c r="P1723">
        <f>IF(O1723&lt;1.1,O1723,IF(O1723&lt;YEAR!$C$2+YEAR!$C$3-2,O1723+1,(YEAR!$C$2+YEAR!$C$3-1)&amp;"       :="))</f>
        <v>1</v>
      </c>
      <c r="Q1723">
        <f>IF(P1723&lt;1.1,P1723,IF(P1723&lt;YEAR!$C$2+YEAR!$C$3-2,P1723+1,(YEAR!$C$2+YEAR!$C$3-1)&amp;"       :="))</f>
        <v>1</v>
      </c>
      <c r="R1723">
        <f>IF(Q1723&lt;1.1,Q1723,IF(Q1723&lt;YEAR!$C$2+YEAR!$C$3-2,Q1723+1,(YEAR!$C$2+YEAR!$C$3-1)&amp;"       :="))</f>
        <v>1</v>
      </c>
      <c r="S1723">
        <f>IF(R1723&lt;1.1,R1723,IF(R1723&lt;YEAR!$C$2+YEAR!$C$3-2,R1723+1,(YEAR!$C$2+YEAR!$C$3-1)&amp;"       :="))</f>
        <v>1</v>
      </c>
      <c r="T1723">
        <f>IF(S1723&lt;1.1,S1723,IF(S1723&lt;YEAR!$C$2+YEAR!$C$3-2,S1723+1,(YEAR!$C$2+YEAR!$C$3-1)&amp;"       :="))</f>
        <v>1</v>
      </c>
      <c r="U1723">
        <f>IF(T1723&lt;1.1,T1723,IF(T1723&lt;YEAR!$C$2+YEAR!$C$3-2,T1723+1,(YEAR!$C$2+YEAR!$C$3-1)&amp;"       :="))</f>
        <v>1</v>
      </c>
      <c r="V1723">
        <f>IF(U1723&lt;1.1,U1723,IF(U1723&lt;YEAR!$C$2+YEAR!$C$3-2,U1723+1,(YEAR!$C$2+YEAR!$C$3-1)&amp;"       :="))</f>
        <v>1</v>
      </c>
      <c r="W1723">
        <f>IF(V1723&lt;1.1,V1723,IF(V1723&lt;YEAR!$C$2+YEAR!$C$3-2,V1723+1,(YEAR!$C$2+YEAR!$C$3-1)&amp;"       :="))</f>
        <v>1</v>
      </c>
      <c r="X1723">
        <f>IF(W1723&lt;1.1,W1723,IF(W1723&lt;YEAR!$C$2+YEAR!$C$3-2,W1723+1,(YEAR!$C$2+YEAR!$C$3-1)&amp;"       :="))</f>
        <v>1</v>
      </c>
      <c r="Y1723">
        <f>IF(X1723&lt;1.1,X1723,IF(X1723&lt;YEAR!$C$2+YEAR!$C$3-2,X1723+1,(YEAR!$C$2+YEAR!$C$3-1)&amp;"       :="))</f>
        <v>1</v>
      </c>
      <c r="Z1723">
        <f>IF(Y1723&lt;1.1,Y1723,IF(Y1723&lt;YEAR!$C$2+YEAR!$C$3-2,Y1723+1,(YEAR!$C$2+YEAR!$C$3-1)&amp;"       :="))</f>
        <v>1</v>
      </c>
      <c r="AA1723">
        <f>IF(Z1723&lt;1.1,Z1723,IF(Z1723&lt;YEAR!$C$2+YEAR!$C$3-2,Z1723+1,(YEAR!$C$2+YEAR!$C$3-1)&amp;"       :="))</f>
        <v>1</v>
      </c>
      <c r="AB1723">
        <f>IF(AA1723&lt;1.1,AA1723,IF(AA1723&lt;YEAR!$C$2+YEAR!$C$3-2,AA1723+1,(YEAR!$C$2+YEAR!$C$3-1)&amp;"       :="))</f>
        <v>1</v>
      </c>
      <c r="AC1723">
        <f>IF(AB1723&lt;1.1,AB1723,IF(AB1723&lt;YEAR!$C$2+YEAR!$C$3-2,AB1723+1,(YEAR!$C$2+YEAR!$C$3-1)&amp;"       :="))</f>
        <v>1</v>
      </c>
      <c r="AD1723">
        <f>IF(AC1723&lt;1.1,AC1723,IF(AC1723&lt;YEAR!$C$2+YEAR!$C$3-2,AC1723+1,(YEAR!$C$2+YEAR!$C$3-1)&amp;"       :="))</f>
        <v>1</v>
      </c>
      <c r="AE1723">
        <f>IF(AD1723&lt;1.1,AD1723,IF(AD1723&lt;YEAR!$C$2+YEAR!$C$3-2,AD1723+1,(YEAR!$C$2+YEAR!$C$3-1)&amp;"       :="))</f>
        <v>1</v>
      </c>
      <c r="AF1723">
        <f>IF(AE1723&lt;1.1,AE1723,IF(AE1723&lt;YEAR!$C$2+YEAR!$C$3-2,AE1723+1,(YEAR!$C$2+YEAR!$C$3-1)&amp;"       :="))</f>
        <v>1</v>
      </c>
      <c r="AG1723">
        <f>IF(AF1723&lt;1.1,AF1723,IF(AF1723&lt;YEAR!$C$2+YEAR!$C$3-2,AF1723+1,(YEAR!$C$2+YEAR!$C$3-1)&amp;"       :="))</f>
        <v>1</v>
      </c>
      <c r="AH1723">
        <f>IF(AG1723&lt;1.1,AG1723,IF(AG1723&lt;YEAR!$C$2+YEAR!$C$3-2,AG1723+1,(YEAR!$C$2+YEAR!$C$3-1)&amp;"       :="))</f>
        <v>1</v>
      </c>
      <c r="AI1723">
        <f>IF(AH1723&lt;1.1,AH1723,IF(AH1723&lt;YEAR!$C$2+YEAR!$C$3-2,AH1723+1,(YEAR!$C$2+YEAR!$C$3-1)&amp;"       :="))</f>
        <v>1</v>
      </c>
      <c r="AJ1723">
        <f>IF(AI1723&lt;1.1,AI1723,IF(AI1723&lt;YEAR!$C$2+YEAR!$C$3-2,AI1723+1,(YEAR!$C$2+YEAR!$C$3-1)&amp;"       :="))</f>
        <v>1</v>
      </c>
    </row>
    <row r="1724" spans="1:36">
      <c r="A1724">
        <f t="shared" ca="1" si="127"/>
        <v>42</v>
      </c>
      <c r="B1724" t="s">
        <v>51</v>
      </c>
      <c r="C1724" t="str">
        <f ca="1">IF(D1724="",OFFSET(AvailabilityFactor!A$1,A1724,0),C1723)</f>
        <v>D2HLT0084</v>
      </c>
      <c r="D1724" t="str" cm="1">
        <f t="array" aca="1" ref="D1724" ca="1">IF(D1723="",TS_DRC!$P$5,OFFSET(TS_DRC!P$5,RIGHT(D1723,2),0,TRUE))</f>
        <v>TS39</v>
      </c>
      <c r="E1724" t="str">
        <f t="shared" ca="1" si="128"/>
        <v>TS39</v>
      </c>
      <c r="F1724">
        <f>[3]Scenarios!$H$7</f>
        <v>1</v>
      </c>
      <c r="G1724">
        <f>IF(F1724&lt;1.1,F1724,IF(F1724&lt;YEAR!$C$2+YEAR!$C$3-2,F1724+1,(YEAR!$C$2+YEAR!$C$3-1)&amp;"       :="))</f>
        <v>1</v>
      </c>
      <c r="H1724">
        <f>IF(G1724&lt;1.1,G1724,IF(G1724&lt;YEAR!$C$2+YEAR!$C$3-2,G1724+1,(YEAR!$C$2+YEAR!$C$3-1)&amp;"       :="))</f>
        <v>1</v>
      </c>
      <c r="I1724">
        <f>IF(H1724&lt;1.1,H1724,IF(H1724&lt;YEAR!$C$2+YEAR!$C$3-2,H1724+1,(YEAR!$C$2+YEAR!$C$3-1)&amp;"       :="))</f>
        <v>1</v>
      </c>
      <c r="J1724">
        <f>IF(I1724&lt;1.1,I1724,IF(I1724&lt;YEAR!$C$2+YEAR!$C$3-2,I1724+1,(YEAR!$C$2+YEAR!$C$3-1)&amp;"       :="))</f>
        <v>1</v>
      </c>
      <c r="K1724">
        <f>IF(J1724&lt;1.1,J1724,IF(J1724&lt;YEAR!$C$2+YEAR!$C$3-2,J1724+1,(YEAR!$C$2+YEAR!$C$3-1)&amp;"       :="))</f>
        <v>1</v>
      </c>
      <c r="L1724">
        <f>IF(K1724&lt;1.1,K1724,IF(K1724&lt;YEAR!$C$2+YEAR!$C$3-2,K1724+1,(YEAR!$C$2+YEAR!$C$3-1)&amp;"       :="))</f>
        <v>1</v>
      </c>
      <c r="M1724">
        <f>IF(L1724&lt;1.1,L1724,IF(L1724&lt;YEAR!$C$2+YEAR!$C$3-2,L1724+1,(YEAR!$C$2+YEAR!$C$3-1)&amp;"       :="))</f>
        <v>1</v>
      </c>
      <c r="N1724">
        <f>IF(M1724&lt;1.1,M1724,IF(M1724&lt;YEAR!$C$2+YEAR!$C$3-2,M1724+1,(YEAR!$C$2+YEAR!$C$3-1)&amp;"       :="))</f>
        <v>1</v>
      </c>
      <c r="O1724">
        <f>IF(N1724&lt;1.1,N1724,IF(N1724&lt;YEAR!$C$2+YEAR!$C$3-2,N1724+1,(YEAR!$C$2+YEAR!$C$3-1)&amp;"       :="))</f>
        <v>1</v>
      </c>
      <c r="P1724">
        <f>IF(O1724&lt;1.1,O1724,IF(O1724&lt;YEAR!$C$2+YEAR!$C$3-2,O1724+1,(YEAR!$C$2+YEAR!$C$3-1)&amp;"       :="))</f>
        <v>1</v>
      </c>
      <c r="Q1724">
        <f>IF(P1724&lt;1.1,P1724,IF(P1724&lt;YEAR!$C$2+YEAR!$C$3-2,P1724+1,(YEAR!$C$2+YEAR!$C$3-1)&amp;"       :="))</f>
        <v>1</v>
      </c>
      <c r="R1724">
        <f>IF(Q1724&lt;1.1,Q1724,IF(Q1724&lt;YEAR!$C$2+YEAR!$C$3-2,Q1724+1,(YEAR!$C$2+YEAR!$C$3-1)&amp;"       :="))</f>
        <v>1</v>
      </c>
      <c r="S1724">
        <f>IF(R1724&lt;1.1,R1724,IF(R1724&lt;YEAR!$C$2+YEAR!$C$3-2,R1724+1,(YEAR!$C$2+YEAR!$C$3-1)&amp;"       :="))</f>
        <v>1</v>
      </c>
      <c r="T1724">
        <f>IF(S1724&lt;1.1,S1724,IF(S1724&lt;YEAR!$C$2+YEAR!$C$3-2,S1724+1,(YEAR!$C$2+YEAR!$C$3-1)&amp;"       :="))</f>
        <v>1</v>
      </c>
      <c r="U1724">
        <f>IF(T1724&lt;1.1,T1724,IF(T1724&lt;YEAR!$C$2+YEAR!$C$3-2,T1724+1,(YEAR!$C$2+YEAR!$C$3-1)&amp;"       :="))</f>
        <v>1</v>
      </c>
      <c r="V1724">
        <f>IF(U1724&lt;1.1,U1724,IF(U1724&lt;YEAR!$C$2+YEAR!$C$3-2,U1724+1,(YEAR!$C$2+YEAR!$C$3-1)&amp;"       :="))</f>
        <v>1</v>
      </c>
      <c r="W1724">
        <f>IF(V1724&lt;1.1,V1724,IF(V1724&lt;YEAR!$C$2+YEAR!$C$3-2,V1724+1,(YEAR!$C$2+YEAR!$C$3-1)&amp;"       :="))</f>
        <v>1</v>
      </c>
      <c r="X1724">
        <f>IF(W1724&lt;1.1,W1724,IF(W1724&lt;YEAR!$C$2+YEAR!$C$3-2,W1724+1,(YEAR!$C$2+YEAR!$C$3-1)&amp;"       :="))</f>
        <v>1</v>
      </c>
      <c r="Y1724">
        <f>IF(X1724&lt;1.1,X1724,IF(X1724&lt;YEAR!$C$2+YEAR!$C$3-2,X1724+1,(YEAR!$C$2+YEAR!$C$3-1)&amp;"       :="))</f>
        <v>1</v>
      </c>
      <c r="Z1724">
        <f>IF(Y1724&lt;1.1,Y1724,IF(Y1724&lt;YEAR!$C$2+YEAR!$C$3-2,Y1724+1,(YEAR!$C$2+YEAR!$C$3-1)&amp;"       :="))</f>
        <v>1</v>
      </c>
      <c r="AA1724">
        <f>IF(Z1724&lt;1.1,Z1724,IF(Z1724&lt;YEAR!$C$2+YEAR!$C$3-2,Z1724+1,(YEAR!$C$2+YEAR!$C$3-1)&amp;"       :="))</f>
        <v>1</v>
      </c>
      <c r="AB1724">
        <f>IF(AA1724&lt;1.1,AA1724,IF(AA1724&lt;YEAR!$C$2+YEAR!$C$3-2,AA1724+1,(YEAR!$C$2+YEAR!$C$3-1)&amp;"       :="))</f>
        <v>1</v>
      </c>
      <c r="AC1724">
        <f>IF(AB1724&lt;1.1,AB1724,IF(AB1724&lt;YEAR!$C$2+YEAR!$C$3-2,AB1724+1,(YEAR!$C$2+YEAR!$C$3-1)&amp;"       :="))</f>
        <v>1</v>
      </c>
      <c r="AD1724">
        <f>IF(AC1724&lt;1.1,AC1724,IF(AC1724&lt;YEAR!$C$2+YEAR!$C$3-2,AC1724+1,(YEAR!$C$2+YEAR!$C$3-1)&amp;"       :="))</f>
        <v>1</v>
      </c>
      <c r="AE1724">
        <f>IF(AD1724&lt;1.1,AD1724,IF(AD1724&lt;YEAR!$C$2+YEAR!$C$3-2,AD1724+1,(YEAR!$C$2+YEAR!$C$3-1)&amp;"       :="))</f>
        <v>1</v>
      </c>
      <c r="AF1724">
        <f>IF(AE1724&lt;1.1,AE1724,IF(AE1724&lt;YEAR!$C$2+YEAR!$C$3-2,AE1724+1,(YEAR!$C$2+YEAR!$C$3-1)&amp;"       :="))</f>
        <v>1</v>
      </c>
      <c r="AG1724">
        <f>IF(AF1724&lt;1.1,AF1724,IF(AF1724&lt;YEAR!$C$2+YEAR!$C$3-2,AF1724+1,(YEAR!$C$2+YEAR!$C$3-1)&amp;"       :="))</f>
        <v>1</v>
      </c>
      <c r="AH1724">
        <f>IF(AG1724&lt;1.1,AG1724,IF(AG1724&lt;YEAR!$C$2+YEAR!$C$3-2,AG1724+1,(YEAR!$C$2+YEAR!$C$3-1)&amp;"       :="))</f>
        <v>1</v>
      </c>
      <c r="AI1724">
        <f>IF(AH1724&lt;1.1,AH1724,IF(AH1724&lt;YEAR!$C$2+YEAR!$C$3-2,AH1724+1,(YEAR!$C$2+YEAR!$C$3-1)&amp;"       :="))</f>
        <v>1</v>
      </c>
      <c r="AJ1724">
        <f>IF(AI1724&lt;1.1,AI1724,IF(AI1724&lt;YEAR!$C$2+YEAR!$C$3-2,AI1724+1,(YEAR!$C$2+YEAR!$C$3-1)&amp;"       :="))</f>
        <v>1</v>
      </c>
    </row>
    <row r="1725" spans="1:36">
      <c r="A1725">
        <f t="shared" ca="1" si="127"/>
        <v>42</v>
      </c>
      <c r="B1725" t="s">
        <v>51</v>
      </c>
      <c r="C1725" t="str">
        <f ca="1">IF(D1725="",OFFSET(AvailabilityFactor!A$1,A1725,0),C1724)</f>
        <v>D2HLT0084</v>
      </c>
      <c r="D1725" t="str" cm="1">
        <f t="array" aca="1" ref="D1725" ca="1">IF(D1724="",TS_DRC!$P$5,OFFSET(TS_DRC!P$5,RIGHT(D1724,2),0,TRUE))</f>
        <v>TS40</v>
      </c>
      <c r="E1725" t="str">
        <f t="shared" ca="1" si="128"/>
        <v>TS40</v>
      </c>
      <c r="F1725">
        <f>[3]Scenarios!$H$7</f>
        <v>1</v>
      </c>
      <c r="G1725">
        <f>IF(F1725&lt;1.1,F1725,IF(F1725&lt;YEAR!$C$2+YEAR!$C$3-2,F1725+1,(YEAR!$C$2+YEAR!$C$3-1)&amp;"       :="))</f>
        <v>1</v>
      </c>
      <c r="H1725">
        <f>IF(G1725&lt;1.1,G1725,IF(G1725&lt;YEAR!$C$2+YEAR!$C$3-2,G1725+1,(YEAR!$C$2+YEAR!$C$3-1)&amp;"       :="))</f>
        <v>1</v>
      </c>
      <c r="I1725">
        <f>IF(H1725&lt;1.1,H1725,IF(H1725&lt;YEAR!$C$2+YEAR!$C$3-2,H1725+1,(YEAR!$C$2+YEAR!$C$3-1)&amp;"       :="))</f>
        <v>1</v>
      </c>
      <c r="J1725">
        <f>IF(I1725&lt;1.1,I1725,IF(I1725&lt;YEAR!$C$2+YEAR!$C$3-2,I1725+1,(YEAR!$C$2+YEAR!$C$3-1)&amp;"       :="))</f>
        <v>1</v>
      </c>
      <c r="K1725">
        <f>IF(J1725&lt;1.1,J1725,IF(J1725&lt;YEAR!$C$2+YEAR!$C$3-2,J1725+1,(YEAR!$C$2+YEAR!$C$3-1)&amp;"       :="))</f>
        <v>1</v>
      </c>
      <c r="L1725">
        <f>IF(K1725&lt;1.1,K1725,IF(K1725&lt;YEAR!$C$2+YEAR!$C$3-2,K1725+1,(YEAR!$C$2+YEAR!$C$3-1)&amp;"       :="))</f>
        <v>1</v>
      </c>
      <c r="M1725">
        <f>IF(L1725&lt;1.1,L1725,IF(L1725&lt;YEAR!$C$2+YEAR!$C$3-2,L1725+1,(YEAR!$C$2+YEAR!$C$3-1)&amp;"       :="))</f>
        <v>1</v>
      </c>
      <c r="N1725">
        <f>IF(M1725&lt;1.1,M1725,IF(M1725&lt;YEAR!$C$2+YEAR!$C$3-2,M1725+1,(YEAR!$C$2+YEAR!$C$3-1)&amp;"       :="))</f>
        <v>1</v>
      </c>
      <c r="O1725">
        <f>IF(N1725&lt;1.1,N1725,IF(N1725&lt;YEAR!$C$2+YEAR!$C$3-2,N1725+1,(YEAR!$C$2+YEAR!$C$3-1)&amp;"       :="))</f>
        <v>1</v>
      </c>
      <c r="P1725">
        <f>IF(O1725&lt;1.1,O1725,IF(O1725&lt;YEAR!$C$2+YEAR!$C$3-2,O1725+1,(YEAR!$C$2+YEAR!$C$3-1)&amp;"       :="))</f>
        <v>1</v>
      </c>
      <c r="Q1725">
        <f>IF(P1725&lt;1.1,P1725,IF(P1725&lt;YEAR!$C$2+YEAR!$C$3-2,P1725+1,(YEAR!$C$2+YEAR!$C$3-1)&amp;"       :="))</f>
        <v>1</v>
      </c>
      <c r="R1725">
        <f>IF(Q1725&lt;1.1,Q1725,IF(Q1725&lt;YEAR!$C$2+YEAR!$C$3-2,Q1725+1,(YEAR!$C$2+YEAR!$C$3-1)&amp;"       :="))</f>
        <v>1</v>
      </c>
      <c r="S1725">
        <f>IF(R1725&lt;1.1,R1725,IF(R1725&lt;YEAR!$C$2+YEAR!$C$3-2,R1725+1,(YEAR!$C$2+YEAR!$C$3-1)&amp;"       :="))</f>
        <v>1</v>
      </c>
      <c r="T1725">
        <f>IF(S1725&lt;1.1,S1725,IF(S1725&lt;YEAR!$C$2+YEAR!$C$3-2,S1725+1,(YEAR!$C$2+YEAR!$C$3-1)&amp;"       :="))</f>
        <v>1</v>
      </c>
      <c r="U1725">
        <f>IF(T1725&lt;1.1,T1725,IF(T1725&lt;YEAR!$C$2+YEAR!$C$3-2,T1725+1,(YEAR!$C$2+YEAR!$C$3-1)&amp;"       :="))</f>
        <v>1</v>
      </c>
      <c r="V1725">
        <f>IF(U1725&lt;1.1,U1725,IF(U1725&lt;YEAR!$C$2+YEAR!$C$3-2,U1725+1,(YEAR!$C$2+YEAR!$C$3-1)&amp;"       :="))</f>
        <v>1</v>
      </c>
      <c r="W1725">
        <f>IF(V1725&lt;1.1,V1725,IF(V1725&lt;YEAR!$C$2+YEAR!$C$3-2,V1725+1,(YEAR!$C$2+YEAR!$C$3-1)&amp;"       :="))</f>
        <v>1</v>
      </c>
      <c r="X1725">
        <f>IF(W1725&lt;1.1,W1725,IF(W1725&lt;YEAR!$C$2+YEAR!$C$3-2,W1725+1,(YEAR!$C$2+YEAR!$C$3-1)&amp;"       :="))</f>
        <v>1</v>
      </c>
      <c r="Y1725">
        <f>IF(X1725&lt;1.1,X1725,IF(X1725&lt;YEAR!$C$2+YEAR!$C$3-2,X1725+1,(YEAR!$C$2+YEAR!$C$3-1)&amp;"       :="))</f>
        <v>1</v>
      </c>
      <c r="Z1725">
        <f>IF(Y1725&lt;1.1,Y1725,IF(Y1725&lt;YEAR!$C$2+YEAR!$C$3-2,Y1725+1,(YEAR!$C$2+YEAR!$C$3-1)&amp;"       :="))</f>
        <v>1</v>
      </c>
      <c r="AA1725">
        <f>IF(Z1725&lt;1.1,Z1725,IF(Z1725&lt;YEAR!$C$2+YEAR!$C$3-2,Z1725+1,(YEAR!$C$2+YEAR!$C$3-1)&amp;"       :="))</f>
        <v>1</v>
      </c>
      <c r="AB1725">
        <f>IF(AA1725&lt;1.1,AA1725,IF(AA1725&lt;YEAR!$C$2+YEAR!$C$3-2,AA1725+1,(YEAR!$C$2+YEAR!$C$3-1)&amp;"       :="))</f>
        <v>1</v>
      </c>
      <c r="AC1725">
        <f>IF(AB1725&lt;1.1,AB1725,IF(AB1725&lt;YEAR!$C$2+YEAR!$C$3-2,AB1725+1,(YEAR!$C$2+YEAR!$C$3-1)&amp;"       :="))</f>
        <v>1</v>
      </c>
      <c r="AD1725">
        <f>IF(AC1725&lt;1.1,AC1725,IF(AC1725&lt;YEAR!$C$2+YEAR!$C$3-2,AC1725+1,(YEAR!$C$2+YEAR!$C$3-1)&amp;"       :="))</f>
        <v>1</v>
      </c>
      <c r="AE1725">
        <f>IF(AD1725&lt;1.1,AD1725,IF(AD1725&lt;YEAR!$C$2+YEAR!$C$3-2,AD1725+1,(YEAR!$C$2+YEAR!$C$3-1)&amp;"       :="))</f>
        <v>1</v>
      </c>
      <c r="AF1725">
        <f>IF(AE1725&lt;1.1,AE1725,IF(AE1725&lt;YEAR!$C$2+YEAR!$C$3-2,AE1725+1,(YEAR!$C$2+YEAR!$C$3-1)&amp;"       :="))</f>
        <v>1</v>
      </c>
      <c r="AG1725">
        <f>IF(AF1725&lt;1.1,AF1725,IF(AF1725&lt;YEAR!$C$2+YEAR!$C$3-2,AF1725+1,(YEAR!$C$2+YEAR!$C$3-1)&amp;"       :="))</f>
        <v>1</v>
      </c>
      <c r="AH1725">
        <f>IF(AG1725&lt;1.1,AG1725,IF(AG1725&lt;YEAR!$C$2+YEAR!$C$3-2,AG1725+1,(YEAR!$C$2+YEAR!$C$3-1)&amp;"       :="))</f>
        <v>1</v>
      </c>
      <c r="AI1725">
        <f>IF(AH1725&lt;1.1,AH1725,IF(AH1725&lt;YEAR!$C$2+YEAR!$C$3-2,AH1725+1,(YEAR!$C$2+YEAR!$C$3-1)&amp;"       :="))</f>
        <v>1</v>
      </c>
      <c r="AJ1725">
        <f>IF(AI1725&lt;1.1,AI1725,IF(AI1725&lt;YEAR!$C$2+YEAR!$C$3-2,AI1725+1,(YEAR!$C$2+YEAR!$C$3-1)&amp;"       :="))</f>
        <v>1</v>
      </c>
    </row>
    <row r="1726" spans="1:36">
      <c r="A1726">
        <f t="shared" ca="1" si="127"/>
        <v>43</v>
      </c>
      <c r="B1726" t="s">
        <v>51</v>
      </c>
      <c r="C1726" t="str">
        <f ca="1">IF(D1726="",OFFSET(AvailabilityFactor!A$1,A1726,0),C1725)</f>
        <v>D2HLT0091</v>
      </c>
      <c r="D1726" t="str" cm="1">
        <f t="array" aca="1" ref="D1726" ca="1">IF(D1725="",TS_DRC!$P$5,OFFSET(TS_DRC!P$5,RIGHT(D1725,2),0,TRUE))</f>
        <v/>
      </c>
      <c r="E1726" t="str">
        <f t="shared" ca="1" si="128"/>
        <v xml:space="preserve">[DRC,D2HLT0091,*,*]          :         </v>
      </c>
      <c r="F1726">
        <f>IF($D1972="",YEAR!C$2,1)</f>
        <v>2020</v>
      </c>
      <c r="G1726">
        <f>IF(F1726&lt;1.1,F1726,IF(F1726&lt;YEAR!$C$2+YEAR!$C$3-2,F1726+1,(YEAR!$C$2+YEAR!$C$3-1)&amp;"       :="))</f>
        <v>2021</v>
      </c>
      <c r="H1726">
        <f>IF(G1726&lt;1.1,G1726,IF(G1726&lt;YEAR!$C$2+YEAR!$C$3-2,G1726+1,(YEAR!$C$2+YEAR!$C$3-1)&amp;"       :="))</f>
        <v>2022</v>
      </c>
      <c r="I1726">
        <f>IF(H1726&lt;1.1,H1726,IF(H1726&lt;YEAR!$C$2+YEAR!$C$3-2,H1726+1,(YEAR!$C$2+YEAR!$C$3-1)&amp;"       :="))</f>
        <v>2023</v>
      </c>
      <c r="J1726">
        <f>IF(I1726&lt;1.1,I1726,IF(I1726&lt;YEAR!$C$2+YEAR!$C$3-2,I1726+1,(YEAR!$C$2+YEAR!$C$3-1)&amp;"       :="))</f>
        <v>2024</v>
      </c>
      <c r="K1726">
        <f>IF(J1726&lt;1.1,J1726,IF(J1726&lt;YEAR!$C$2+YEAR!$C$3-2,J1726+1,(YEAR!$C$2+YEAR!$C$3-1)&amp;"       :="))</f>
        <v>2025</v>
      </c>
      <c r="L1726">
        <f>IF(K1726&lt;1.1,K1726,IF(K1726&lt;YEAR!$C$2+YEAR!$C$3-2,K1726+1,(YEAR!$C$2+YEAR!$C$3-1)&amp;"       :="))</f>
        <v>2026</v>
      </c>
      <c r="M1726">
        <f>IF(L1726&lt;1.1,L1726,IF(L1726&lt;YEAR!$C$2+YEAR!$C$3-2,L1726+1,(YEAR!$C$2+YEAR!$C$3-1)&amp;"       :="))</f>
        <v>2027</v>
      </c>
      <c r="N1726">
        <f>IF(M1726&lt;1.1,M1726,IF(M1726&lt;YEAR!$C$2+YEAR!$C$3-2,M1726+1,(YEAR!$C$2+YEAR!$C$3-1)&amp;"       :="))</f>
        <v>2028</v>
      </c>
      <c r="O1726">
        <f>IF(N1726&lt;1.1,N1726,IF(N1726&lt;YEAR!$C$2+YEAR!$C$3-2,N1726+1,(YEAR!$C$2+YEAR!$C$3-1)&amp;"       :="))</f>
        <v>2029</v>
      </c>
      <c r="P1726">
        <f>IF(O1726&lt;1.1,O1726,IF(O1726&lt;YEAR!$C$2+YEAR!$C$3-2,O1726+1,(YEAR!$C$2+YEAR!$C$3-1)&amp;"       :="))</f>
        <v>2030</v>
      </c>
      <c r="Q1726">
        <f>IF(P1726&lt;1.1,P1726,IF(P1726&lt;YEAR!$C$2+YEAR!$C$3-2,P1726+1,(YEAR!$C$2+YEAR!$C$3-1)&amp;"       :="))</f>
        <v>2031</v>
      </c>
      <c r="R1726">
        <f>IF(Q1726&lt;1.1,Q1726,IF(Q1726&lt;YEAR!$C$2+YEAR!$C$3-2,Q1726+1,(YEAR!$C$2+YEAR!$C$3-1)&amp;"       :="))</f>
        <v>2032</v>
      </c>
      <c r="S1726">
        <f>IF(R1726&lt;1.1,R1726,IF(R1726&lt;YEAR!$C$2+YEAR!$C$3-2,R1726+1,(YEAR!$C$2+YEAR!$C$3-1)&amp;"       :="))</f>
        <v>2033</v>
      </c>
      <c r="T1726">
        <f>IF(S1726&lt;1.1,S1726,IF(S1726&lt;YEAR!$C$2+YEAR!$C$3-2,S1726+1,(YEAR!$C$2+YEAR!$C$3-1)&amp;"       :="))</f>
        <v>2034</v>
      </c>
      <c r="U1726">
        <f>IF(T1726&lt;1.1,T1726,IF(T1726&lt;YEAR!$C$2+YEAR!$C$3-2,T1726+1,(YEAR!$C$2+YEAR!$C$3-1)&amp;"       :="))</f>
        <v>2035</v>
      </c>
      <c r="V1726">
        <f>IF(U1726&lt;1.1,U1726,IF(U1726&lt;YEAR!$C$2+YEAR!$C$3-2,U1726+1,(YEAR!$C$2+YEAR!$C$3-1)&amp;"       :="))</f>
        <v>2036</v>
      </c>
      <c r="W1726">
        <f>IF(V1726&lt;1.1,V1726,IF(V1726&lt;YEAR!$C$2+YEAR!$C$3-2,V1726+1,(YEAR!$C$2+YEAR!$C$3-1)&amp;"       :="))</f>
        <v>2037</v>
      </c>
      <c r="X1726">
        <f>IF(W1726&lt;1.1,W1726,IF(W1726&lt;YEAR!$C$2+YEAR!$C$3-2,W1726+1,(YEAR!$C$2+YEAR!$C$3-1)&amp;"       :="))</f>
        <v>2038</v>
      </c>
      <c r="Y1726">
        <f>IF(X1726&lt;1.1,X1726,IF(X1726&lt;YEAR!$C$2+YEAR!$C$3-2,X1726+1,(YEAR!$C$2+YEAR!$C$3-1)&amp;"       :="))</f>
        <v>2039</v>
      </c>
      <c r="Z1726">
        <f>IF(Y1726&lt;1.1,Y1726,IF(Y1726&lt;YEAR!$C$2+YEAR!$C$3-2,Y1726+1,(YEAR!$C$2+YEAR!$C$3-1)&amp;"       :="))</f>
        <v>2040</v>
      </c>
      <c r="AA1726">
        <f>IF(Z1726&lt;1.1,Z1726,IF(Z1726&lt;YEAR!$C$2+YEAR!$C$3-2,Z1726+1,(YEAR!$C$2+YEAR!$C$3-1)&amp;"       :="))</f>
        <v>2041</v>
      </c>
      <c r="AB1726">
        <f>IF(AA1726&lt;1.1,AA1726,IF(AA1726&lt;YEAR!$C$2+YEAR!$C$3-2,AA1726+1,(YEAR!$C$2+YEAR!$C$3-1)&amp;"       :="))</f>
        <v>2042</v>
      </c>
      <c r="AC1726">
        <f>IF(AB1726&lt;1.1,AB1726,IF(AB1726&lt;YEAR!$C$2+YEAR!$C$3-2,AB1726+1,(YEAR!$C$2+YEAR!$C$3-1)&amp;"       :="))</f>
        <v>2043</v>
      </c>
      <c r="AD1726">
        <f>IF(AC1726&lt;1.1,AC1726,IF(AC1726&lt;YEAR!$C$2+YEAR!$C$3-2,AC1726+1,(YEAR!$C$2+YEAR!$C$3-1)&amp;"       :="))</f>
        <v>2044</v>
      </c>
      <c r="AE1726">
        <f>IF(AD1726&lt;1.1,AD1726,IF(AD1726&lt;YEAR!$C$2+YEAR!$C$3-2,AD1726+1,(YEAR!$C$2+YEAR!$C$3-1)&amp;"       :="))</f>
        <v>2045</v>
      </c>
      <c r="AF1726">
        <f>IF(AE1726&lt;1.1,AE1726,IF(AE1726&lt;YEAR!$C$2+YEAR!$C$3-2,AE1726+1,(YEAR!$C$2+YEAR!$C$3-1)&amp;"       :="))</f>
        <v>2046</v>
      </c>
      <c r="AG1726">
        <f>IF(AF1726&lt;1.1,AF1726,IF(AF1726&lt;YEAR!$C$2+YEAR!$C$3-2,AF1726+1,(YEAR!$C$2+YEAR!$C$3-1)&amp;"       :="))</f>
        <v>2047</v>
      </c>
      <c r="AH1726">
        <f>IF(AG1726&lt;1.1,AG1726,IF(AG1726&lt;YEAR!$C$2+YEAR!$C$3-2,AG1726+1,(YEAR!$C$2+YEAR!$C$3-1)&amp;"       :="))</f>
        <v>2048</v>
      </c>
      <c r="AI1726">
        <f>IF(AH1726&lt;1.1,AH1726,IF(AH1726&lt;YEAR!$C$2+YEAR!$C$3-2,AH1726+1,(YEAR!$C$2+YEAR!$C$3-1)&amp;"       :="))</f>
        <v>2049</v>
      </c>
      <c r="AJ1726" t="str">
        <f>IF(AI1726&lt;1.1,AI1726,IF(AI1726&lt;YEAR!$C$2+YEAR!$C$3-2,AI1726+1,(YEAR!$C$2+YEAR!$C$3-1)&amp;"       :="))</f>
        <v>2050       :=</v>
      </c>
    </row>
    <row r="1727" spans="1:36">
      <c r="A1727">
        <f t="shared" ca="1" si="124"/>
        <v>43</v>
      </c>
      <c r="B1727" t="s">
        <v>51</v>
      </c>
      <c r="C1727" t="str">
        <f ca="1">IF(D1727="",OFFSET(AvailabilityFactor!A$1,A1727,0),C1726)</f>
        <v>D2HLT0091</v>
      </c>
      <c r="D1727" t="str" cm="1">
        <f t="array" aca="1" ref="D1727" ca="1">IF(D1726="",TS_DRC!$P$5,OFFSET(TS_DRC!P$5,RIGHT(D1726,2),0,TRUE))</f>
        <v>TS01</v>
      </c>
      <c r="E1727" t="str">
        <f t="shared" ref="E1727:E1828" ca="1" si="129">IF(D1727="","[DRC,"&amp;C1727&amp;",*,*]          :         ",D1727)</f>
        <v>TS01</v>
      </c>
      <c r="F1727">
        <f>[3]Scenarios!$H$7</f>
        <v>1</v>
      </c>
      <c r="G1727">
        <f>IF(F1727&lt;1.1,F1727,IF(F1727&lt;YEAR!$C$2+YEAR!$C$3-2,F1727+1,(YEAR!$C$2+YEAR!$C$3-1)&amp;"       :="))</f>
        <v>1</v>
      </c>
      <c r="H1727">
        <f>IF(G1727&lt;1.1,G1727,IF(G1727&lt;YEAR!$C$2+YEAR!$C$3-2,G1727+1,(YEAR!$C$2+YEAR!$C$3-1)&amp;"       :="))</f>
        <v>1</v>
      </c>
      <c r="I1727">
        <f>IF(H1727&lt;1.1,H1727,IF(H1727&lt;YEAR!$C$2+YEAR!$C$3-2,H1727+1,(YEAR!$C$2+YEAR!$C$3-1)&amp;"       :="))</f>
        <v>1</v>
      </c>
      <c r="J1727">
        <f>IF(I1727&lt;1.1,I1727,IF(I1727&lt;YEAR!$C$2+YEAR!$C$3-2,I1727+1,(YEAR!$C$2+YEAR!$C$3-1)&amp;"       :="))</f>
        <v>1</v>
      </c>
      <c r="K1727">
        <f>IF(J1727&lt;1.1,J1727,IF(J1727&lt;YEAR!$C$2+YEAR!$C$3-2,J1727+1,(YEAR!$C$2+YEAR!$C$3-1)&amp;"       :="))</f>
        <v>1</v>
      </c>
      <c r="L1727">
        <f>IF(K1727&lt;1.1,K1727,IF(K1727&lt;YEAR!$C$2+YEAR!$C$3-2,K1727+1,(YEAR!$C$2+YEAR!$C$3-1)&amp;"       :="))</f>
        <v>1</v>
      </c>
      <c r="M1727">
        <f>IF(L1727&lt;1.1,L1727,IF(L1727&lt;YEAR!$C$2+YEAR!$C$3-2,L1727+1,(YEAR!$C$2+YEAR!$C$3-1)&amp;"       :="))</f>
        <v>1</v>
      </c>
      <c r="N1727">
        <f>IF(M1727&lt;1.1,M1727,IF(M1727&lt;YEAR!$C$2+YEAR!$C$3-2,M1727+1,(YEAR!$C$2+YEAR!$C$3-1)&amp;"       :="))</f>
        <v>1</v>
      </c>
      <c r="O1727">
        <f>IF(N1727&lt;1.1,N1727,IF(N1727&lt;YEAR!$C$2+YEAR!$C$3-2,N1727+1,(YEAR!$C$2+YEAR!$C$3-1)&amp;"       :="))</f>
        <v>1</v>
      </c>
      <c r="P1727">
        <f>IF(O1727&lt;1.1,O1727,IF(O1727&lt;YEAR!$C$2+YEAR!$C$3-2,O1727+1,(YEAR!$C$2+YEAR!$C$3-1)&amp;"       :="))</f>
        <v>1</v>
      </c>
      <c r="Q1727">
        <f>IF(P1727&lt;1.1,P1727,IF(P1727&lt;YEAR!$C$2+YEAR!$C$3-2,P1727+1,(YEAR!$C$2+YEAR!$C$3-1)&amp;"       :="))</f>
        <v>1</v>
      </c>
      <c r="R1727">
        <f>IF(Q1727&lt;1.1,Q1727,IF(Q1727&lt;YEAR!$C$2+YEAR!$C$3-2,Q1727+1,(YEAR!$C$2+YEAR!$C$3-1)&amp;"       :="))</f>
        <v>1</v>
      </c>
      <c r="S1727">
        <f>IF(R1727&lt;1.1,R1727,IF(R1727&lt;YEAR!$C$2+YEAR!$C$3-2,R1727+1,(YEAR!$C$2+YEAR!$C$3-1)&amp;"       :="))</f>
        <v>1</v>
      </c>
      <c r="T1727">
        <f>IF(S1727&lt;1.1,S1727,IF(S1727&lt;YEAR!$C$2+YEAR!$C$3-2,S1727+1,(YEAR!$C$2+YEAR!$C$3-1)&amp;"       :="))</f>
        <v>1</v>
      </c>
      <c r="U1727">
        <f>IF(T1727&lt;1.1,T1727,IF(T1727&lt;YEAR!$C$2+YEAR!$C$3-2,T1727+1,(YEAR!$C$2+YEAR!$C$3-1)&amp;"       :="))</f>
        <v>1</v>
      </c>
      <c r="V1727">
        <f>IF(U1727&lt;1.1,U1727,IF(U1727&lt;YEAR!$C$2+YEAR!$C$3-2,U1727+1,(YEAR!$C$2+YEAR!$C$3-1)&amp;"       :="))</f>
        <v>1</v>
      </c>
      <c r="W1727">
        <f>IF(V1727&lt;1.1,V1727,IF(V1727&lt;YEAR!$C$2+YEAR!$C$3-2,V1727+1,(YEAR!$C$2+YEAR!$C$3-1)&amp;"       :="))</f>
        <v>1</v>
      </c>
      <c r="X1727">
        <f>IF(W1727&lt;1.1,W1727,IF(W1727&lt;YEAR!$C$2+YEAR!$C$3-2,W1727+1,(YEAR!$C$2+YEAR!$C$3-1)&amp;"       :="))</f>
        <v>1</v>
      </c>
      <c r="Y1727">
        <f>IF(X1727&lt;1.1,X1727,IF(X1727&lt;YEAR!$C$2+YEAR!$C$3-2,X1727+1,(YEAR!$C$2+YEAR!$C$3-1)&amp;"       :="))</f>
        <v>1</v>
      </c>
      <c r="Z1727">
        <f>IF(Y1727&lt;1.1,Y1727,IF(Y1727&lt;YEAR!$C$2+YEAR!$C$3-2,Y1727+1,(YEAR!$C$2+YEAR!$C$3-1)&amp;"       :="))</f>
        <v>1</v>
      </c>
      <c r="AA1727">
        <f>IF(Z1727&lt;1.1,Z1727,IF(Z1727&lt;YEAR!$C$2+YEAR!$C$3-2,Z1727+1,(YEAR!$C$2+YEAR!$C$3-1)&amp;"       :="))</f>
        <v>1</v>
      </c>
      <c r="AB1727">
        <f>IF(AA1727&lt;1.1,AA1727,IF(AA1727&lt;YEAR!$C$2+YEAR!$C$3-2,AA1727+1,(YEAR!$C$2+YEAR!$C$3-1)&amp;"       :="))</f>
        <v>1</v>
      </c>
      <c r="AC1727">
        <f>IF(AB1727&lt;1.1,AB1727,IF(AB1727&lt;YEAR!$C$2+YEAR!$C$3-2,AB1727+1,(YEAR!$C$2+YEAR!$C$3-1)&amp;"       :="))</f>
        <v>1</v>
      </c>
      <c r="AD1727">
        <f>IF(AC1727&lt;1.1,AC1727,IF(AC1727&lt;YEAR!$C$2+YEAR!$C$3-2,AC1727+1,(YEAR!$C$2+YEAR!$C$3-1)&amp;"       :="))</f>
        <v>1</v>
      </c>
      <c r="AE1727">
        <f>IF(AD1727&lt;1.1,AD1727,IF(AD1727&lt;YEAR!$C$2+YEAR!$C$3-2,AD1727+1,(YEAR!$C$2+YEAR!$C$3-1)&amp;"       :="))</f>
        <v>1</v>
      </c>
      <c r="AF1727">
        <f>IF(AE1727&lt;1.1,AE1727,IF(AE1727&lt;YEAR!$C$2+YEAR!$C$3-2,AE1727+1,(YEAR!$C$2+YEAR!$C$3-1)&amp;"       :="))</f>
        <v>1</v>
      </c>
      <c r="AG1727">
        <f>IF(AF1727&lt;1.1,AF1727,IF(AF1727&lt;YEAR!$C$2+YEAR!$C$3-2,AF1727+1,(YEAR!$C$2+YEAR!$C$3-1)&amp;"       :="))</f>
        <v>1</v>
      </c>
      <c r="AH1727">
        <f>IF(AG1727&lt;1.1,AG1727,IF(AG1727&lt;YEAR!$C$2+YEAR!$C$3-2,AG1727+1,(YEAR!$C$2+YEAR!$C$3-1)&amp;"       :="))</f>
        <v>1</v>
      </c>
      <c r="AI1727">
        <f>IF(AH1727&lt;1.1,AH1727,IF(AH1727&lt;YEAR!$C$2+YEAR!$C$3-2,AH1727+1,(YEAR!$C$2+YEAR!$C$3-1)&amp;"       :="))</f>
        <v>1</v>
      </c>
      <c r="AJ1727">
        <f>IF(AI1727&lt;1.1,AI1727,IF(AI1727&lt;YEAR!$C$2+YEAR!$C$3-2,AI1727+1,(YEAR!$C$2+YEAR!$C$3-1)&amp;"       :="))</f>
        <v>1</v>
      </c>
    </row>
    <row r="1728" spans="1:36">
      <c r="A1728">
        <f t="shared" ca="1" si="124"/>
        <v>43</v>
      </c>
      <c r="B1728" t="s">
        <v>51</v>
      </c>
      <c r="C1728" t="str">
        <f ca="1">IF(D1728="",OFFSET(AvailabilityFactor!A$1,A1728,0),C1727)</f>
        <v>D2HLT0091</v>
      </c>
      <c r="D1728" t="str" cm="1">
        <f t="array" aca="1" ref="D1728" ca="1">IF(D1727="",TS_DRC!$P$5,OFFSET(TS_DRC!P$5,RIGHT(D1727,2),0,TRUE))</f>
        <v>TS02</v>
      </c>
      <c r="E1728" t="str">
        <f t="shared" ca="1" si="129"/>
        <v>TS02</v>
      </c>
      <c r="F1728">
        <f>[3]Scenarios!$H$7</f>
        <v>1</v>
      </c>
      <c r="G1728">
        <f>IF(F1728&lt;1.1,F1728,IF(F1728&lt;YEAR!$C$2+YEAR!$C$3-2,F1728+1,(YEAR!$C$2+YEAR!$C$3-1)&amp;"       :="))</f>
        <v>1</v>
      </c>
      <c r="H1728">
        <f>IF(G1728&lt;1.1,G1728,IF(G1728&lt;YEAR!$C$2+YEAR!$C$3-2,G1728+1,(YEAR!$C$2+YEAR!$C$3-1)&amp;"       :="))</f>
        <v>1</v>
      </c>
      <c r="I1728">
        <f>IF(H1728&lt;1.1,H1728,IF(H1728&lt;YEAR!$C$2+YEAR!$C$3-2,H1728+1,(YEAR!$C$2+YEAR!$C$3-1)&amp;"       :="))</f>
        <v>1</v>
      </c>
      <c r="J1728">
        <f>IF(I1728&lt;1.1,I1728,IF(I1728&lt;YEAR!$C$2+YEAR!$C$3-2,I1728+1,(YEAR!$C$2+YEAR!$C$3-1)&amp;"       :="))</f>
        <v>1</v>
      </c>
      <c r="K1728">
        <f>IF(J1728&lt;1.1,J1728,IF(J1728&lt;YEAR!$C$2+YEAR!$C$3-2,J1728+1,(YEAR!$C$2+YEAR!$C$3-1)&amp;"       :="))</f>
        <v>1</v>
      </c>
      <c r="L1728">
        <f>IF(K1728&lt;1.1,K1728,IF(K1728&lt;YEAR!$C$2+YEAR!$C$3-2,K1728+1,(YEAR!$C$2+YEAR!$C$3-1)&amp;"       :="))</f>
        <v>1</v>
      </c>
      <c r="M1728">
        <f>IF(L1728&lt;1.1,L1728,IF(L1728&lt;YEAR!$C$2+YEAR!$C$3-2,L1728+1,(YEAR!$C$2+YEAR!$C$3-1)&amp;"       :="))</f>
        <v>1</v>
      </c>
      <c r="N1728">
        <f>IF(M1728&lt;1.1,M1728,IF(M1728&lt;YEAR!$C$2+YEAR!$C$3-2,M1728+1,(YEAR!$C$2+YEAR!$C$3-1)&amp;"       :="))</f>
        <v>1</v>
      </c>
      <c r="O1728">
        <f>IF(N1728&lt;1.1,N1728,IF(N1728&lt;YEAR!$C$2+YEAR!$C$3-2,N1728+1,(YEAR!$C$2+YEAR!$C$3-1)&amp;"       :="))</f>
        <v>1</v>
      </c>
      <c r="P1728">
        <f>IF(O1728&lt;1.1,O1728,IF(O1728&lt;YEAR!$C$2+YEAR!$C$3-2,O1728+1,(YEAR!$C$2+YEAR!$C$3-1)&amp;"       :="))</f>
        <v>1</v>
      </c>
      <c r="Q1728">
        <f>IF(P1728&lt;1.1,P1728,IF(P1728&lt;YEAR!$C$2+YEAR!$C$3-2,P1728+1,(YEAR!$C$2+YEAR!$C$3-1)&amp;"       :="))</f>
        <v>1</v>
      </c>
      <c r="R1728">
        <f>IF(Q1728&lt;1.1,Q1728,IF(Q1728&lt;YEAR!$C$2+YEAR!$C$3-2,Q1728+1,(YEAR!$C$2+YEAR!$C$3-1)&amp;"       :="))</f>
        <v>1</v>
      </c>
      <c r="S1728">
        <f>IF(R1728&lt;1.1,R1728,IF(R1728&lt;YEAR!$C$2+YEAR!$C$3-2,R1728+1,(YEAR!$C$2+YEAR!$C$3-1)&amp;"       :="))</f>
        <v>1</v>
      </c>
      <c r="T1728">
        <f>IF(S1728&lt;1.1,S1728,IF(S1728&lt;YEAR!$C$2+YEAR!$C$3-2,S1728+1,(YEAR!$C$2+YEAR!$C$3-1)&amp;"       :="))</f>
        <v>1</v>
      </c>
      <c r="U1728">
        <f>IF(T1728&lt;1.1,T1728,IF(T1728&lt;YEAR!$C$2+YEAR!$C$3-2,T1728+1,(YEAR!$C$2+YEAR!$C$3-1)&amp;"       :="))</f>
        <v>1</v>
      </c>
      <c r="V1728">
        <f>IF(U1728&lt;1.1,U1728,IF(U1728&lt;YEAR!$C$2+YEAR!$C$3-2,U1728+1,(YEAR!$C$2+YEAR!$C$3-1)&amp;"       :="))</f>
        <v>1</v>
      </c>
      <c r="W1728">
        <f>IF(V1728&lt;1.1,V1728,IF(V1728&lt;YEAR!$C$2+YEAR!$C$3-2,V1728+1,(YEAR!$C$2+YEAR!$C$3-1)&amp;"       :="))</f>
        <v>1</v>
      </c>
      <c r="X1728">
        <f>IF(W1728&lt;1.1,W1728,IF(W1728&lt;YEAR!$C$2+YEAR!$C$3-2,W1728+1,(YEAR!$C$2+YEAR!$C$3-1)&amp;"       :="))</f>
        <v>1</v>
      </c>
      <c r="Y1728">
        <f>IF(X1728&lt;1.1,X1728,IF(X1728&lt;YEAR!$C$2+YEAR!$C$3-2,X1728+1,(YEAR!$C$2+YEAR!$C$3-1)&amp;"       :="))</f>
        <v>1</v>
      </c>
      <c r="Z1728">
        <f>IF(Y1728&lt;1.1,Y1728,IF(Y1728&lt;YEAR!$C$2+YEAR!$C$3-2,Y1728+1,(YEAR!$C$2+YEAR!$C$3-1)&amp;"       :="))</f>
        <v>1</v>
      </c>
      <c r="AA1728">
        <f>IF(Z1728&lt;1.1,Z1728,IF(Z1728&lt;YEAR!$C$2+YEAR!$C$3-2,Z1728+1,(YEAR!$C$2+YEAR!$C$3-1)&amp;"       :="))</f>
        <v>1</v>
      </c>
      <c r="AB1728">
        <f>IF(AA1728&lt;1.1,AA1728,IF(AA1728&lt;YEAR!$C$2+YEAR!$C$3-2,AA1728+1,(YEAR!$C$2+YEAR!$C$3-1)&amp;"       :="))</f>
        <v>1</v>
      </c>
      <c r="AC1728">
        <f>IF(AB1728&lt;1.1,AB1728,IF(AB1728&lt;YEAR!$C$2+YEAR!$C$3-2,AB1728+1,(YEAR!$C$2+YEAR!$C$3-1)&amp;"       :="))</f>
        <v>1</v>
      </c>
      <c r="AD1728">
        <f>IF(AC1728&lt;1.1,AC1728,IF(AC1728&lt;YEAR!$C$2+YEAR!$C$3-2,AC1728+1,(YEAR!$C$2+YEAR!$C$3-1)&amp;"       :="))</f>
        <v>1</v>
      </c>
      <c r="AE1728">
        <f>IF(AD1728&lt;1.1,AD1728,IF(AD1728&lt;YEAR!$C$2+YEAR!$C$3-2,AD1728+1,(YEAR!$C$2+YEAR!$C$3-1)&amp;"       :="))</f>
        <v>1</v>
      </c>
      <c r="AF1728">
        <f>IF(AE1728&lt;1.1,AE1728,IF(AE1728&lt;YEAR!$C$2+YEAR!$C$3-2,AE1728+1,(YEAR!$C$2+YEAR!$C$3-1)&amp;"       :="))</f>
        <v>1</v>
      </c>
      <c r="AG1728">
        <f>IF(AF1728&lt;1.1,AF1728,IF(AF1728&lt;YEAR!$C$2+YEAR!$C$3-2,AF1728+1,(YEAR!$C$2+YEAR!$C$3-1)&amp;"       :="))</f>
        <v>1</v>
      </c>
      <c r="AH1728">
        <f>IF(AG1728&lt;1.1,AG1728,IF(AG1728&lt;YEAR!$C$2+YEAR!$C$3-2,AG1728+1,(YEAR!$C$2+YEAR!$C$3-1)&amp;"       :="))</f>
        <v>1</v>
      </c>
      <c r="AI1728">
        <f>IF(AH1728&lt;1.1,AH1728,IF(AH1728&lt;YEAR!$C$2+YEAR!$C$3-2,AH1728+1,(YEAR!$C$2+YEAR!$C$3-1)&amp;"       :="))</f>
        <v>1</v>
      </c>
      <c r="AJ1728">
        <f>IF(AI1728&lt;1.1,AI1728,IF(AI1728&lt;YEAR!$C$2+YEAR!$C$3-2,AI1728+1,(YEAR!$C$2+YEAR!$C$3-1)&amp;"       :="))</f>
        <v>1</v>
      </c>
    </row>
    <row r="1729" spans="1:36">
      <c r="A1729">
        <f t="shared" ca="1" si="124"/>
        <v>43</v>
      </c>
      <c r="B1729" t="s">
        <v>51</v>
      </c>
      <c r="C1729" t="str">
        <f ca="1">IF(D1729="",OFFSET(AvailabilityFactor!A$1,A1729,0),C1728)</f>
        <v>D2HLT0091</v>
      </c>
      <c r="D1729" t="str" cm="1">
        <f t="array" aca="1" ref="D1729" ca="1">IF(D1728="",TS_DRC!$P$5,OFFSET(TS_DRC!P$5,RIGHT(D1728,2),0,TRUE))</f>
        <v>TS03</v>
      </c>
      <c r="E1729" t="str">
        <f t="shared" ca="1" si="129"/>
        <v>TS03</v>
      </c>
      <c r="F1729">
        <f>[3]Scenarios!$H$7</f>
        <v>1</v>
      </c>
      <c r="G1729">
        <f>IF(F1729&lt;1.1,F1729,IF(F1729&lt;YEAR!$C$2+YEAR!$C$3-2,F1729+1,(YEAR!$C$2+YEAR!$C$3-1)&amp;"       :="))</f>
        <v>1</v>
      </c>
      <c r="H1729">
        <f>IF(G1729&lt;1.1,G1729,IF(G1729&lt;YEAR!$C$2+YEAR!$C$3-2,G1729+1,(YEAR!$C$2+YEAR!$C$3-1)&amp;"       :="))</f>
        <v>1</v>
      </c>
      <c r="I1729">
        <f>IF(H1729&lt;1.1,H1729,IF(H1729&lt;YEAR!$C$2+YEAR!$C$3-2,H1729+1,(YEAR!$C$2+YEAR!$C$3-1)&amp;"       :="))</f>
        <v>1</v>
      </c>
      <c r="J1729">
        <f>IF(I1729&lt;1.1,I1729,IF(I1729&lt;YEAR!$C$2+YEAR!$C$3-2,I1729+1,(YEAR!$C$2+YEAR!$C$3-1)&amp;"       :="))</f>
        <v>1</v>
      </c>
      <c r="K1729">
        <f>IF(J1729&lt;1.1,J1729,IF(J1729&lt;YEAR!$C$2+YEAR!$C$3-2,J1729+1,(YEAR!$C$2+YEAR!$C$3-1)&amp;"       :="))</f>
        <v>1</v>
      </c>
      <c r="L1729">
        <f>IF(K1729&lt;1.1,K1729,IF(K1729&lt;YEAR!$C$2+YEAR!$C$3-2,K1729+1,(YEAR!$C$2+YEAR!$C$3-1)&amp;"       :="))</f>
        <v>1</v>
      </c>
      <c r="M1729">
        <f>IF(L1729&lt;1.1,L1729,IF(L1729&lt;YEAR!$C$2+YEAR!$C$3-2,L1729+1,(YEAR!$C$2+YEAR!$C$3-1)&amp;"       :="))</f>
        <v>1</v>
      </c>
      <c r="N1729">
        <f>IF(M1729&lt;1.1,M1729,IF(M1729&lt;YEAR!$C$2+YEAR!$C$3-2,M1729+1,(YEAR!$C$2+YEAR!$C$3-1)&amp;"       :="))</f>
        <v>1</v>
      </c>
      <c r="O1729">
        <f>IF(N1729&lt;1.1,N1729,IF(N1729&lt;YEAR!$C$2+YEAR!$C$3-2,N1729+1,(YEAR!$C$2+YEAR!$C$3-1)&amp;"       :="))</f>
        <v>1</v>
      </c>
      <c r="P1729">
        <f>IF(O1729&lt;1.1,O1729,IF(O1729&lt;YEAR!$C$2+YEAR!$C$3-2,O1729+1,(YEAR!$C$2+YEAR!$C$3-1)&amp;"       :="))</f>
        <v>1</v>
      </c>
      <c r="Q1729">
        <f>IF(P1729&lt;1.1,P1729,IF(P1729&lt;YEAR!$C$2+YEAR!$C$3-2,P1729+1,(YEAR!$C$2+YEAR!$C$3-1)&amp;"       :="))</f>
        <v>1</v>
      </c>
      <c r="R1729">
        <f>IF(Q1729&lt;1.1,Q1729,IF(Q1729&lt;YEAR!$C$2+YEAR!$C$3-2,Q1729+1,(YEAR!$C$2+YEAR!$C$3-1)&amp;"       :="))</f>
        <v>1</v>
      </c>
      <c r="S1729">
        <f>IF(R1729&lt;1.1,R1729,IF(R1729&lt;YEAR!$C$2+YEAR!$C$3-2,R1729+1,(YEAR!$C$2+YEAR!$C$3-1)&amp;"       :="))</f>
        <v>1</v>
      </c>
      <c r="T1729">
        <f>IF(S1729&lt;1.1,S1729,IF(S1729&lt;YEAR!$C$2+YEAR!$C$3-2,S1729+1,(YEAR!$C$2+YEAR!$C$3-1)&amp;"       :="))</f>
        <v>1</v>
      </c>
      <c r="U1729">
        <f>IF(T1729&lt;1.1,T1729,IF(T1729&lt;YEAR!$C$2+YEAR!$C$3-2,T1729+1,(YEAR!$C$2+YEAR!$C$3-1)&amp;"       :="))</f>
        <v>1</v>
      </c>
      <c r="V1729">
        <f>IF(U1729&lt;1.1,U1729,IF(U1729&lt;YEAR!$C$2+YEAR!$C$3-2,U1729+1,(YEAR!$C$2+YEAR!$C$3-1)&amp;"       :="))</f>
        <v>1</v>
      </c>
      <c r="W1729">
        <f>IF(V1729&lt;1.1,V1729,IF(V1729&lt;YEAR!$C$2+YEAR!$C$3-2,V1729+1,(YEAR!$C$2+YEAR!$C$3-1)&amp;"       :="))</f>
        <v>1</v>
      </c>
      <c r="X1729">
        <f>IF(W1729&lt;1.1,W1729,IF(W1729&lt;YEAR!$C$2+YEAR!$C$3-2,W1729+1,(YEAR!$C$2+YEAR!$C$3-1)&amp;"       :="))</f>
        <v>1</v>
      </c>
      <c r="Y1729">
        <f>IF(X1729&lt;1.1,X1729,IF(X1729&lt;YEAR!$C$2+YEAR!$C$3-2,X1729+1,(YEAR!$C$2+YEAR!$C$3-1)&amp;"       :="))</f>
        <v>1</v>
      </c>
      <c r="Z1729">
        <f>IF(Y1729&lt;1.1,Y1729,IF(Y1729&lt;YEAR!$C$2+YEAR!$C$3-2,Y1729+1,(YEAR!$C$2+YEAR!$C$3-1)&amp;"       :="))</f>
        <v>1</v>
      </c>
      <c r="AA1729">
        <f>IF(Z1729&lt;1.1,Z1729,IF(Z1729&lt;YEAR!$C$2+YEAR!$C$3-2,Z1729+1,(YEAR!$C$2+YEAR!$C$3-1)&amp;"       :="))</f>
        <v>1</v>
      </c>
      <c r="AB1729">
        <f>IF(AA1729&lt;1.1,AA1729,IF(AA1729&lt;YEAR!$C$2+YEAR!$C$3-2,AA1729+1,(YEAR!$C$2+YEAR!$C$3-1)&amp;"       :="))</f>
        <v>1</v>
      </c>
      <c r="AC1729">
        <f>IF(AB1729&lt;1.1,AB1729,IF(AB1729&lt;YEAR!$C$2+YEAR!$C$3-2,AB1729+1,(YEAR!$C$2+YEAR!$C$3-1)&amp;"       :="))</f>
        <v>1</v>
      </c>
      <c r="AD1729">
        <f>IF(AC1729&lt;1.1,AC1729,IF(AC1729&lt;YEAR!$C$2+YEAR!$C$3-2,AC1729+1,(YEAR!$C$2+YEAR!$C$3-1)&amp;"       :="))</f>
        <v>1</v>
      </c>
      <c r="AE1729">
        <f>IF(AD1729&lt;1.1,AD1729,IF(AD1729&lt;YEAR!$C$2+YEAR!$C$3-2,AD1729+1,(YEAR!$C$2+YEAR!$C$3-1)&amp;"       :="))</f>
        <v>1</v>
      </c>
      <c r="AF1729">
        <f>IF(AE1729&lt;1.1,AE1729,IF(AE1729&lt;YEAR!$C$2+YEAR!$C$3-2,AE1729+1,(YEAR!$C$2+YEAR!$C$3-1)&amp;"       :="))</f>
        <v>1</v>
      </c>
      <c r="AG1729">
        <f>IF(AF1729&lt;1.1,AF1729,IF(AF1729&lt;YEAR!$C$2+YEAR!$C$3-2,AF1729+1,(YEAR!$C$2+YEAR!$C$3-1)&amp;"       :="))</f>
        <v>1</v>
      </c>
      <c r="AH1729">
        <f>IF(AG1729&lt;1.1,AG1729,IF(AG1729&lt;YEAR!$C$2+YEAR!$C$3-2,AG1729+1,(YEAR!$C$2+YEAR!$C$3-1)&amp;"       :="))</f>
        <v>1</v>
      </c>
      <c r="AI1729">
        <f>IF(AH1729&lt;1.1,AH1729,IF(AH1729&lt;YEAR!$C$2+YEAR!$C$3-2,AH1729+1,(YEAR!$C$2+YEAR!$C$3-1)&amp;"       :="))</f>
        <v>1</v>
      </c>
      <c r="AJ1729">
        <f>IF(AI1729&lt;1.1,AI1729,IF(AI1729&lt;YEAR!$C$2+YEAR!$C$3-2,AI1729+1,(YEAR!$C$2+YEAR!$C$3-1)&amp;"       :="))</f>
        <v>1</v>
      </c>
    </row>
    <row r="1730" spans="1:36">
      <c r="A1730">
        <f t="shared" ca="1" si="124"/>
        <v>43</v>
      </c>
      <c r="B1730" t="s">
        <v>51</v>
      </c>
      <c r="C1730" t="str">
        <f ca="1">IF(D1730="",OFFSET(AvailabilityFactor!A$1,A1730,0),C1729)</f>
        <v>D2HLT0091</v>
      </c>
      <c r="D1730" t="str" cm="1">
        <f t="array" aca="1" ref="D1730" ca="1">IF(D1729="",TS_DRC!$P$5,OFFSET(TS_DRC!P$5,RIGHT(D1729,2),0,TRUE))</f>
        <v>TS04</v>
      </c>
      <c r="E1730" t="str">
        <f t="shared" ca="1" si="129"/>
        <v>TS04</v>
      </c>
      <c r="F1730">
        <f>[3]Scenarios!$H$7</f>
        <v>1</v>
      </c>
      <c r="G1730">
        <f>IF(F1730&lt;1.1,F1730,IF(F1730&lt;YEAR!$C$2+YEAR!$C$3-2,F1730+1,(YEAR!$C$2+YEAR!$C$3-1)&amp;"       :="))</f>
        <v>1</v>
      </c>
      <c r="H1730">
        <f>IF(G1730&lt;1.1,G1730,IF(G1730&lt;YEAR!$C$2+YEAR!$C$3-2,G1730+1,(YEAR!$C$2+YEAR!$C$3-1)&amp;"       :="))</f>
        <v>1</v>
      </c>
      <c r="I1730">
        <f>IF(H1730&lt;1.1,H1730,IF(H1730&lt;YEAR!$C$2+YEAR!$C$3-2,H1730+1,(YEAR!$C$2+YEAR!$C$3-1)&amp;"       :="))</f>
        <v>1</v>
      </c>
      <c r="J1730">
        <f>IF(I1730&lt;1.1,I1730,IF(I1730&lt;YEAR!$C$2+YEAR!$C$3-2,I1730+1,(YEAR!$C$2+YEAR!$C$3-1)&amp;"       :="))</f>
        <v>1</v>
      </c>
      <c r="K1730">
        <f>IF(J1730&lt;1.1,J1730,IF(J1730&lt;YEAR!$C$2+YEAR!$C$3-2,J1730+1,(YEAR!$C$2+YEAR!$C$3-1)&amp;"       :="))</f>
        <v>1</v>
      </c>
      <c r="L1730">
        <f>IF(K1730&lt;1.1,K1730,IF(K1730&lt;YEAR!$C$2+YEAR!$C$3-2,K1730+1,(YEAR!$C$2+YEAR!$C$3-1)&amp;"       :="))</f>
        <v>1</v>
      </c>
      <c r="M1730">
        <f>IF(L1730&lt;1.1,L1730,IF(L1730&lt;YEAR!$C$2+YEAR!$C$3-2,L1730+1,(YEAR!$C$2+YEAR!$C$3-1)&amp;"       :="))</f>
        <v>1</v>
      </c>
      <c r="N1730">
        <f>IF(M1730&lt;1.1,M1730,IF(M1730&lt;YEAR!$C$2+YEAR!$C$3-2,M1730+1,(YEAR!$C$2+YEAR!$C$3-1)&amp;"       :="))</f>
        <v>1</v>
      </c>
      <c r="O1730">
        <f>IF(N1730&lt;1.1,N1730,IF(N1730&lt;YEAR!$C$2+YEAR!$C$3-2,N1730+1,(YEAR!$C$2+YEAR!$C$3-1)&amp;"       :="))</f>
        <v>1</v>
      </c>
      <c r="P1730">
        <f>IF(O1730&lt;1.1,O1730,IF(O1730&lt;YEAR!$C$2+YEAR!$C$3-2,O1730+1,(YEAR!$C$2+YEAR!$C$3-1)&amp;"       :="))</f>
        <v>1</v>
      </c>
      <c r="Q1730">
        <f>IF(P1730&lt;1.1,P1730,IF(P1730&lt;YEAR!$C$2+YEAR!$C$3-2,P1730+1,(YEAR!$C$2+YEAR!$C$3-1)&amp;"       :="))</f>
        <v>1</v>
      </c>
      <c r="R1730">
        <f>IF(Q1730&lt;1.1,Q1730,IF(Q1730&lt;YEAR!$C$2+YEAR!$C$3-2,Q1730+1,(YEAR!$C$2+YEAR!$C$3-1)&amp;"       :="))</f>
        <v>1</v>
      </c>
      <c r="S1730">
        <f>IF(R1730&lt;1.1,R1730,IF(R1730&lt;YEAR!$C$2+YEAR!$C$3-2,R1730+1,(YEAR!$C$2+YEAR!$C$3-1)&amp;"       :="))</f>
        <v>1</v>
      </c>
      <c r="T1730">
        <f>IF(S1730&lt;1.1,S1730,IF(S1730&lt;YEAR!$C$2+YEAR!$C$3-2,S1730+1,(YEAR!$C$2+YEAR!$C$3-1)&amp;"       :="))</f>
        <v>1</v>
      </c>
      <c r="U1730">
        <f>IF(T1730&lt;1.1,T1730,IF(T1730&lt;YEAR!$C$2+YEAR!$C$3-2,T1730+1,(YEAR!$C$2+YEAR!$C$3-1)&amp;"       :="))</f>
        <v>1</v>
      </c>
      <c r="V1730">
        <f>IF(U1730&lt;1.1,U1730,IF(U1730&lt;YEAR!$C$2+YEAR!$C$3-2,U1730+1,(YEAR!$C$2+YEAR!$C$3-1)&amp;"       :="))</f>
        <v>1</v>
      </c>
      <c r="W1730">
        <f>IF(V1730&lt;1.1,V1730,IF(V1730&lt;YEAR!$C$2+YEAR!$C$3-2,V1730+1,(YEAR!$C$2+YEAR!$C$3-1)&amp;"       :="))</f>
        <v>1</v>
      </c>
      <c r="X1730">
        <f>IF(W1730&lt;1.1,W1730,IF(W1730&lt;YEAR!$C$2+YEAR!$C$3-2,W1730+1,(YEAR!$C$2+YEAR!$C$3-1)&amp;"       :="))</f>
        <v>1</v>
      </c>
      <c r="Y1730">
        <f>IF(X1730&lt;1.1,X1730,IF(X1730&lt;YEAR!$C$2+YEAR!$C$3-2,X1730+1,(YEAR!$C$2+YEAR!$C$3-1)&amp;"       :="))</f>
        <v>1</v>
      </c>
      <c r="Z1730">
        <f>IF(Y1730&lt;1.1,Y1730,IF(Y1730&lt;YEAR!$C$2+YEAR!$C$3-2,Y1730+1,(YEAR!$C$2+YEAR!$C$3-1)&amp;"       :="))</f>
        <v>1</v>
      </c>
      <c r="AA1730">
        <f>IF(Z1730&lt;1.1,Z1730,IF(Z1730&lt;YEAR!$C$2+YEAR!$C$3-2,Z1730+1,(YEAR!$C$2+YEAR!$C$3-1)&amp;"       :="))</f>
        <v>1</v>
      </c>
      <c r="AB1730">
        <f>IF(AA1730&lt;1.1,AA1730,IF(AA1730&lt;YEAR!$C$2+YEAR!$C$3-2,AA1730+1,(YEAR!$C$2+YEAR!$C$3-1)&amp;"       :="))</f>
        <v>1</v>
      </c>
      <c r="AC1730">
        <f>IF(AB1730&lt;1.1,AB1730,IF(AB1730&lt;YEAR!$C$2+YEAR!$C$3-2,AB1730+1,(YEAR!$C$2+YEAR!$C$3-1)&amp;"       :="))</f>
        <v>1</v>
      </c>
      <c r="AD1730">
        <f>IF(AC1730&lt;1.1,AC1730,IF(AC1730&lt;YEAR!$C$2+YEAR!$C$3-2,AC1730+1,(YEAR!$C$2+YEAR!$C$3-1)&amp;"       :="))</f>
        <v>1</v>
      </c>
      <c r="AE1730">
        <f>IF(AD1730&lt;1.1,AD1730,IF(AD1730&lt;YEAR!$C$2+YEAR!$C$3-2,AD1730+1,(YEAR!$C$2+YEAR!$C$3-1)&amp;"       :="))</f>
        <v>1</v>
      </c>
      <c r="AF1730">
        <f>IF(AE1730&lt;1.1,AE1730,IF(AE1730&lt;YEAR!$C$2+YEAR!$C$3-2,AE1730+1,(YEAR!$C$2+YEAR!$C$3-1)&amp;"       :="))</f>
        <v>1</v>
      </c>
      <c r="AG1730">
        <f>IF(AF1730&lt;1.1,AF1730,IF(AF1730&lt;YEAR!$C$2+YEAR!$C$3-2,AF1730+1,(YEAR!$C$2+YEAR!$C$3-1)&amp;"       :="))</f>
        <v>1</v>
      </c>
      <c r="AH1730">
        <f>IF(AG1730&lt;1.1,AG1730,IF(AG1730&lt;YEAR!$C$2+YEAR!$C$3-2,AG1730+1,(YEAR!$C$2+YEAR!$C$3-1)&amp;"       :="))</f>
        <v>1</v>
      </c>
      <c r="AI1730">
        <f>IF(AH1730&lt;1.1,AH1730,IF(AH1730&lt;YEAR!$C$2+YEAR!$C$3-2,AH1730+1,(YEAR!$C$2+YEAR!$C$3-1)&amp;"       :="))</f>
        <v>1</v>
      </c>
      <c r="AJ1730">
        <f>IF(AI1730&lt;1.1,AI1730,IF(AI1730&lt;YEAR!$C$2+YEAR!$C$3-2,AI1730+1,(YEAR!$C$2+YEAR!$C$3-1)&amp;"       :="))</f>
        <v>1</v>
      </c>
    </row>
    <row r="1731" spans="1:36">
      <c r="A1731">
        <f t="shared" ca="1" si="124"/>
        <v>43</v>
      </c>
      <c r="B1731" t="s">
        <v>51</v>
      </c>
      <c r="C1731" t="str">
        <f ca="1">IF(D1731="",OFFSET(AvailabilityFactor!A$1,A1731,0),C1730)</f>
        <v>D2HLT0091</v>
      </c>
      <c r="D1731" t="str" cm="1">
        <f t="array" aca="1" ref="D1731" ca="1">IF(D1730="",TS_DRC!$P$5,OFFSET(TS_DRC!P$5,RIGHT(D1730,2),0,TRUE))</f>
        <v>TS05</v>
      </c>
      <c r="E1731" t="str">
        <f t="shared" ca="1" si="129"/>
        <v>TS05</v>
      </c>
      <c r="F1731">
        <f>[3]Scenarios!$H$7</f>
        <v>1</v>
      </c>
      <c r="G1731">
        <f>IF(F1731&lt;1.1,F1731,IF(F1731&lt;YEAR!$C$2+YEAR!$C$3-2,F1731+1,(YEAR!$C$2+YEAR!$C$3-1)&amp;"       :="))</f>
        <v>1</v>
      </c>
      <c r="H1731">
        <f>IF(G1731&lt;1.1,G1731,IF(G1731&lt;YEAR!$C$2+YEAR!$C$3-2,G1731+1,(YEAR!$C$2+YEAR!$C$3-1)&amp;"       :="))</f>
        <v>1</v>
      </c>
      <c r="I1731">
        <f>IF(H1731&lt;1.1,H1731,IF(H1731&lt;YEAR!$C$2+YEAR!$C$3-2,H1731+1,(YEAR!$C$2+YEAR!$C$3-1)&amp;"       :="))</f>
        <v>1</v>
      </c>
      <c r="J1731">
        <f>IF(I1731&lt;1.1,I1731,IF(I1731&lt;YEAR!$C$2+YEAR!$C$3-2,I1731+1,(YEAR!$C$2+YEAR!$C$3-1)&amp;"       :="))</f>
        <v>1</v>
      </c>
      <c r="K1731">
        <f>IF(J1731&lt;1.1,J1731,IF(J1731&lt;YEAR!$C$2+YEAR!$C$3-2,J1731+1,(YEAR!$C$2+YEAR!$C$3-1)&amp;"       :="))</f>
        <v>1</v>
      </c>
      <c r="L1731">
        <f>IF(K1731&lt;1.1,K1731,IF(K1731&lt;YEAR!$C$2+YEAR!$C$3-2,K1731+1,(YEAR!$C$2+YEAR!$C$3-1)&amp;"       :="))</f>
        <v>1</v>
      </c>
      <c r="M1731">
        <f>IF(L1731&lt;1.1,L1731,IF(L1731&lt;YEAR!$C$2+YEAR!$C$3-2,L1731+1,(YEAR!$C$2+YEAR!$C$3-1)&amp;"       :="))</f>
        <v>1</v>
      </c>
      <c r="N1731">
        <f>IF(M1731&lt;1.1,M1731,IF(M1731&lt;YEAR!$C$2+YEAR!$C$3-2,M1731+1,(YEAR!$C$2+YEAR!$C$3-1)&amp;"       :="))</f>
        <v>1</v>
      </c>
      <c r="O1731">
        <f>IF(N1731&lt;1.1,N1731,IF(N1731&lt;YEAR!$C$2+YEAR!$C$3-2,N1731+1,(YEAR!$C$2+YEAR!$C$3-1)&amp;"       :="))</f>
        <v>1</v>
      </c>
      <c r="P1731">
        <f>IF(O1731&lt;1.1,O1731,IF(O1731&lt;YEAR!$C$2+YEAR!$C$3-2,O1731+1,(YEAR!$C$2+YEAR!$C$3-1)&amp;"       :="))</f>
        <v>1</v>
      </c>
      <c r="Q1731">
        <f>IF(P1731&lt;1.1,P1731,IF(P1731&lt;YEAR!$C$2+YEAR!$C$3-2,P1731+1,(YEAR!$C$2+YEAR!$C$3-1)&amp;"       :="))</f>
        <v>1</v>
      </c>
      <c r="R1731">
        <f>IF(Q1731&lt;1.1,Q1731,IF(Q1731&lt;YEAR!$C$2+YEAR!$C$3-2,Q1731+1,(YEAR!$C$2+YEAR!$C$3-1)&amp;"       :="))</f>
        <v>1</v>
      </c>
      <c r="S1731">
        <f>IF(R1731&lt;1.1,R1731,IF(R1731&lt;YEAR!$C$2+YEAR!$C$3-2,R1731+1,(YEAR!$C$2+YEAR!$C$3-1)&amp;"       :="))</f>
        <v>1</v>
      </c>
      <c r="T1731">
        <f>IF(S1731&lt;1.1,S1731,IF(S1731&lt;YEAR!$C$2+YEAR!$C$3-2,S1731+1,(YEAR!$C$2+YEAR!$C$3-1)&amp;"       :="))</f>
        <v>1</v>
      </c>
      <c r="U1731">
        <f>IF(T1731&lt;1.1,T1731,IF(T1731&lt;YEAR!$C$2+YEAR!$C$3-2,T1731+1,(YEAR!$C$2+YEAR!$C$3-1)&amp;"       :="))</f>
        <v>1</v>
      </c>
      <c r="V1731">
        <f>IF(U1731&lt;1.1,U1731,IF(U1731&lt;YEAR!$C$2+YEAR!$C$3-2,U1731+1,(YEAR!$C$2+YEAR!$C$3-1)&amp;"       :="))</f>
        <v>1</v>
      </c>
      <c r="W1731">
        <f>IF(V1731&lt;1.1,V1731,IF(V1731&lt;YEAR!$C$2+YEAR!$C$3-2,V1731+1,(YEAR!$C$2+YEAR!$C$3-1)&amp;"       :="))</f>
        <v>1</v>
      </c>
      <c r="X1731">
        <f>IF(W1731&lt;1.1,W1731,IF(W1731&lt;YEAR!$C$2+YEAR!$C$3-2,W1731+1,(YEAR!$C$2+YEAR!$C$3-1)&amp;"       :="))</f>
        <v>1</v>
      </c>
      <c r="Y1731">
        <f>IF(X1731&lt;1.1,X1731,IF(X1731&lt;YEAR!$C$2+YEAR!$C$3-2,X1731+1,(YEAR!$C$2+YEAR!$C$3-1)&amp;"       :="))</f>
        <v>1</v>
      </c>
      <c r="Z1731">
        <f>IF(Y1731&lt;1.1,Y1731,IF(Y1731&lt;YEAR!$C$2+YEAR!$C$3-2,Y1731+1,(YEAR!$C$2+YEAR!$C$3-1)&amp;"       :="))</f>
        <v>1</v>
      </c>
      <c r="AA1731">
        <f>IF(Z1731&lt;1.1,Z1731,IF(Z1731&lt;YEAR!$C$2+YEAR!$C$3-2,Z1731+1,(YEAR!$C$2+YEAR!$C$3-1)&amp;"       :="))</f>
        <v>1</v>
      </c>
      <c r="AB1731">
        <f>IF(AA1731&lt;1.1,AA1731,IF(AA1731&lt;YEAR!$C$2+YEAR!$C$3-2,AA1731+1,(YEAR!$C$2+YEAR!$C$3-1)&amp;"       :="))</f>
        <v>1</v>
      </c>
      <c r="AC1731">
        <f>IF(AB1731&lt;1.1,AB1731,IF(AB1731&lt;YEAR!$C$2+YEAR!$C$3-2,AB1731+1,(YEAR!$C$2+YEAR!$C$3-1)&amp;"       :="))</f>
        <v>1</v>
      </c>
      <c r="AD1731">
        <f>IF(AC1731&lt;1.1,AC1731,IF(AC1731&lt;YEAR!$C$2+YEAR!$C$3-2,AC1731+1,(YEAR!$C$2+YEAR!$C$3-1)&amp;"       :="))</f>
        <v>1</v>
      </c>
      <c r="AE1731">
        <f>IF(AD1731&lt;1.1,AD1731,IF(AD1731&lt;YEAR!$C$2+YEAR!$C$3-2,AD1731+1,(YEAR!$C$2+YEAR!$C$3-1)&amp;"       :="))</f>
        <v>1</v>
      </c>
      <c r="AF1731">
        <f>IF(AE1731&lt;1.1,AE1731,IF(AE1731&lt;YEAR!$C$2+YEAR!$C$3-2,AE1731+1,(YEAR!$C$2+YEAR!$C$3-1)&amp;"       :="))</f>
        <v>1</v>
      </c>
      <c r="AG1731">
        <f>IF(AF1731&lt;1.1,AF1731,IF(AF1731&lt;YEAR!$C$2+YEAR!$C$3-2,AF1731+1,(YEAR!$C$2+YEAR!$C$3-1)&amp;"       :="))</f>
        <v>1</v>
      </c>
      <c r="AH1731">
        <f>IF(AG1731&lt;1.1,AG1731,IF(AG1731&lt;YEAR!$C$2+YEAR!$C$3-2,AG1731+1,(YEAR!$C$2+YEAR!$C$3-1)&amp;"       :="))</f>
        <v>1</v>
      </c>
      <c r="AI1731">
        <f>IF(AH1731&lt;1.1,AH1731,IF(AH1731&lt;YEAR!$C$2+YEAR!$C$3-2,AH1731+1,(YEAR!$C$2+YEAR!$C$3-1)&amp;"       :="))</f>
        <v>1</v>
      </c>
      <c r="AJ1731">
        <f>IF(AI1731&lt;1.1,AI1731,IF(AI1731&lt;YEAR!$C$2+YEAR!$C$3-2,AI1731+1,(YEAR!$C$2+YEAR!$C$3-1)&amp;"       :="))</f>
        <v>1</v>
      </c>
    </row>
    <row r="1732" spans="1:36">
      <c r="A1732">
        <f t="shared" ca="1" si="124"/>
        <v>43</v>
      </c>
      <c r="B1732" t="s">
        <v>51</v>
      </c>
      <c r="C1732" t="str">
        <f ca="1">IF(D1732="",OFFSET(AvailabilityFactor!A$1,A1732,0),C1731)</f>
        <v>D2HLT0091</v>
      </c>
      <c r="D1732" t="str" cm="1">
        <f t="array" aca="1" ref="D1732" ca="1">IF(D1731="",TS_DRC!$P$5,OFFSET(TS_DRC!P$5,RIGHT(D1731,2),0,TRUE))</f>
        <v>TS06</v>
      </c>
      <c r="E1732" t="str">
        <f t="shared" ca="1" si="129"/>
        <v>TS06</v>
      </c>
      <c r="F1732">
        <f>[3]Scenarios!$H$7</f>
        <v>1</v>
      </c>
      <c r="G1732">
        <f>IF(F1732&lt;1.1,F1732,IF(F1732&lt;YEAR!$C$2+YEAR!$C$3-2,F1732+1,(YEAR!$C$2+YEAR!$C$3-1)&amp;"       :="))</f>
        <v>1</v>
      </c>
      <c r="H1732">
        <f>IF(G1732&lt;1.1,G1732,IF(G1732&lt;YEAR!$C$2+YEAR!$C$3-2,G1732+1,(YEAR!$C$2+YEAR!$C$3-1)&amp;"       :="))</f>
        <v>1</v>
      </c>
      <c r="I1732">
        <f>IF(H1732&lt;1.1,H1732,IF(H1732&lt;YEAR!$C$2+YEAR!$C$3-2,H1732+1,(YEAR!$C$2+YEAR!$C$3-1)&amp;"       :="))</f>
        <v>1</v>
      </c>
      <c r="J1732">
        <f>IF(I1732&lt;1.1,I1732,IF(I1732&lt;YEAR!$C$2+YEAR!$C$3-2,I1732+1,(YEAR!$C$2+YEAR!$C$3-1)&amp;"       :="))</f>
        <v>1</v>
      </c>
      <c r="K1732">
        <f>IF(J1732&lt;1.1,J1732,IF(J1732&lt;YEAR!$C$2+YEAR!$C$3-2,J1732+1,(YEAR!$C$2+YEAR!$C$3-1)&amp;"       :="))</f>
        <v>1</v>
      </c>
      <c r="L1732">
        <f>IF(K1732&lt;1.1,K1732,IF(K1732&lt;YEAR!$C$2+YEAR!$C$3-2,K1732+1,(YEAR!$C$2+YEAR!$C$3-1)&amp;"       :="))</f>
        <v>1</v>
      </c>
      <c r="M1732">
        <f>IF(L1732&lt;1.1,L1732,IF(L1732&lt;YEAR!$C$2+YEAR!$C$3-2,L1732+1,(YEAR!$C$2+YEAR!$C$3-1)&amp;"       :="))</f>
        <v>1</v>
      </c>
      <c r="N1732">
        <f>IF(M1732&lt;1.1,M1732,IF(M1732&lt;YEAR!$C$2+YEAR!$C$3-2,M1732+1,(YEAR!$C$2+YEAR!$C$3-1)&amp;"       :="))</f>
        <v>1</v>
      </c>
      <c r="O1732">
        <f>IF(N1732&lt;1.1,N1732,IF(N1732&lt;YEAR!$C$2+YEAR!$C$3-2,N1732+1,(YEAR!$C$2+YEAR!$C$3-1)&amp;"       :="))</f>
        <v>1</v>
      </c>
      <c r="P1732">
        <f>IF(O1732&lt;1.1,O1732,IF(O1732&lt;YEAR!$C$2+YEAR!$C$3-2,O1732+1,(YEAR!$C$2+YEAR!$C$3-1)&amp;"       :="))</f>
        <v>1</v>
      </c>
      <c r="Q1732">
        <f>IF(P1732&lt;1.1,P1732,IF(P1732&lt;YEAR!$C$2+YEAR!$C$3-2,P1732+1,(YEAR!$C$2+YEAR!$C$3-1)&amp;"       :="))</f>
        <v>1</v>
      </c>
      <c r="R1732">
        <f>IF(Q1732&lt;1.1,Q1732,IF(Q1732&lt;YEAR!$C$2+YEAR!$C$3-2,Q1732+1,(YEAR!$C$2+YEAR!$C$3-1)&amp;"       :="))</f>
        <v>1</v>
      </c>
      <c r="S1732">
        <f>IF(R1732&lt;1.1,R1732,IF(R1732&lt;YEAR!$C$2+YEAR!$C$3-2,R1732+1,(YEAR!$C$2+YEAR!$C$3-1)&amp;"       :="))</f>
        <v>1</v>
      </c>
      <c r="T1732">
        <f>IF(S1732&lt;1.1,S1732,IF(S1732&lt;YEAR!$C$2+YEAR!$C$3-2,S1732+1,(YEAR!$C$2+YEAR!$C$3-1)&amp;"       :="))</f>
        <v>1</v>
      </c>
      <c r="U1732">
        <f>IF(T1732&lt;1.1,T1732,IF(T1732&lt;YEAR!$C$2+YEAR!$C$3-2,T1732+1,(YEAR!$C$2+YEAR!$C$3-1)&amp;"       :="))</f>
        <v>1</v>
      </c>
      <c r="V1732">
        <f>IF(U1732&lt;1.1,U1732,IF(U1732&lt;YEAR!$C$2+YEAR!$C$3-2,U1732+1,(YEAR!$C$2+YEAR!$C$3-1)&amp;"       :="))</f>
        <v>1</v>
      </c>
      <c r="W1732">
        <f>IF(V1732&lt;1.1,V1732,IF(V1732&lt;YEAR!$C$2+YEAR!$C$3-2,V1732+1,(YEAR!$C$2+YEAR!$C$3-1)&amp;"       :="))</f>
        <v>1</v>
      </c>
      <c r="X1732">
        <f>IF(W1732&lt;1.1,W1732,IF(W1732&lt;YEAR!$C$2+YEAR!$C$3-2,W1732+1,(YEAR!$C$2+YEAR!$C$3-1)&amp;"       :="))</f>
        <v>1</v>
      </c>
      <c r="Y1732">
        <f>IF(X1732&lt;1.1,X1732,IF(X1732&lt;YEAR!$C$2+YEAR!$C$3-2,X1732+1,(YEAR!$C$2+YEAR!$C$3-1)&amp;"       :="))</f>
        <v>1</v>
      </c>
      <c r="Z1732">
        <f>IF(Y1732&lt;1.1,Y1732,IF(Y1732&lt;YEAR!$C$2+YEAR!$C$3-2,Y1732+1,(YEAR!$C$2+YEAR!$C$3-1)&amp;"       :="))</f>
        <v>1</v>
      </c>
      <c r="AA1732">
        <f>IF(Z1732&lt;1.1,Z1732,IF(Z1732&lt;YEAR!$C$2+YEAR!$C$3-2,Z1732+1,(YEAR!$C$2+YEAR!$C$3-1)&amp;"       :="))</f>
        <v>1</v>
      </c>
      <c r="AB1732">
        <f>IF(AA1732&lt;1.1,AA1732,IF(AA1732&lt;YEAR!$C$2+YEAR!$C$3-2,AA1732+1,(YEAR!$C$2+YEAR!$C$3-1)&amp;"       :="))</f>
        <v>1</v>
      </c>
      <c r="AC1732">
        <f>IF(AB1732&lt;1.1,AB1732,IF(AB1732&lt;YEAR!$C$2+YEAR!$C$3-2,AB1732+1,(YEAR!$C$2+YEAR!$C$3-1)&amp;"       :="))</f>
        <v>1</v>
      </c>
      <c r="AD1732">
        <f>IF(AC1732&lt;1.1,AC1732,IF(AC1732&lt;YEAR!$C$2+YEAR!$C$3-2,AC1732+1,(YEAR!$C$2+YEAR!$C$3-1)&amp;"       :="))</f>
        <v>1</v>
      </c>
      <c r="AE1732">
        <f>IF(AD1732&lt;1.1,AD1732,IF(AD1732&lt;YEAR!$C$2+YEAR!$C$3-2,AD1732+1,(YEAR!$C$2+YEAR!$C$3-1)&amp;"       :="))</f>
        <v>1</v>
      </c>
      <c r="AF1732">
        <f>IF(AE1732&lt;1.1,AE1732,IF(AE1732&lt;YEAR!$C$2+YEAR!$C$3-2,AE1732+1,(YEAR!$C$2+YEAR!$C$3-1)&amp;"       :="))</f>
        <v>1</v>
      </c>
      <c r="AG1732">
        <f>IF(AF1732&lt;1.1,AF1732,IF(AF1732&lt;YEAR!$C$2+YEAR!$C$3-2,AF1732+1,(YEAR!$C$2+YEAR!$C$3-1)&amp;"       :="))</f>
        <v>1</v>
      </c>
      <c r="AH1732">
        <f>IF(AG1732&lt;1.1,AG1732,IF(AG1732&lt;YEAR!$C$2+YEAR!$C$3-2,AG1732+1,(YEAR!$C$2+YEAR!$C$3-1)&amp;"       :="))</f>
        <v>1</v>
      </c>
      <c r="AI1732">
        <f>IF(AH1732&lt;1.1,AH1732,IF(AH1732&lt;YEAR!$C$2+YEAR!$C$3-2,AH1732+1,(YEAR!$C$2+YEAR!$C$3-1)&amp;"       :="))</f>
        <v>1</v>
      </c>
      <c r="AJ1732">
        <f>IF(AI1732&lt;1.1,AI1732,IF(AI1732&lt;YEAR!$C$2+YEAR!$C$3-2,AI1732+1,(YEAR!$C$2+YEAR!$C$3-1)&amp;"       :="))</f>
        <v>1</v>
      </c>
    </row>
    <row r="1733" spans="1:36">
      <c r="A1733">
        <f t="shared" ca="1" si="124"/>
        <v>43</v>
      </c>
      <c r="B1733" t="s">
        <v>51</v>
      </c>
      <c r="C1733" t="str">
        <f ca="1">IF(D1733="",OFFSET(AvailabilityFactor!A$1,A1733,0),C1732)</f>
        <v>D2HLT0091</v>
      </c>
      <c r="D1733" t="str" cm="1">
        <f t="array" aca="1" ref="D1733" ca="1">IF(D1732="",TS_DRC!$P$5,OFFSET(TS_DRC!P$5,RIGHT(D1732,2),0,TRUE))</f>
        <v>TS07</v>
      </c>
      <c r="E1733" t="str">
        <f t="shared" ca="1" si="129"/>
        <v>TS07</v>
      </c>
      <c r="F1733">
        <f>[3]Scenarios!$H$7</f>
        <v>1</v>
      </c>
      <c r="G1733">
        <f>IF(F1733&lt;1.1,F1733,IF(F1733&lt;YEAR!$C$2+YEAR!$C$3-2,F1733+1,(YEAR!$C$2+YEAR!$C$3-1)&amp;"       :="))</f>
        <v>1</v>
      </c>
      <c r="H1733">
        <f>IF(G1733&lt;1.1,G1733,IF(G1733&lt;YEAR!$C$2+YEAR!$C$3-2,G1733+1,(YEAR!$C$2+YEAR!$C$3-1)&amp;"       :="))</f>
        <v>1</v>
      </c>
      <c r="I1733">
        <f>IF(H1733&lt;1.1,H1733,IF(H1733&lt;YEAR!$C$2+YEAR!$C$3-2,H1733+1,(YEAR!$C$2+YEAR!$C$3-1)&amp;"       :="))</f>
        <v>1</v>
      </c>
      <c r="J1733">
        <f>IF(I1733&lt;1.1,I1733,IF(I1733&lt;YEAR!$C$2+YEAR!$C$3-2,I1733+1,(YEAR!$C$2+YEAR!$C$3-1)&amp;"       :="))</f>
        <v>1</v>
      </c>
      <c r="K1733">
        <f>IF(J1733&lt;1.1,J1733,IF(J1733&lt;YEAR!$C$2+YEAR!$C$3-2,J1733+1,(YEAR!$C$2+YEAR!$C$3-1)&amp;"       :="))</f>
        <v>1</v>
      </c>
      <c r="L1733">
        <f>IF(K1733&lt;1.1,K1733,IF(K1733&lt;YEAR!$C$2+YEAR!$C$3-2,K1733+1,(YEAR!$C$2+YEAR!$C$3-1)&amp;"       :="))</f>
        <v>1</v>
      </c>
      <c r="M1733">
        <f>IF(L1733&lt;1.1,L1733,IF(L1733&lt;YEAR!$C$2+YEAR!$C$3-2,L1733+1,(YEAR!$C$2+YEAR!$C$3-1)&amp;"       :="))</f>
        <v>1</v>
      </c>
      <c r="N1733">
        <f>IF(M1733&lt;1.1,M1733,IF(M1733&lt;YEAR!$C$2+YEAR!$C$3-2,M1733+1,(YEAR!$C$2+YEAR!$C$3-1)&amp;"       :="))</f>
        <v>1</v>
      </c>
      <c r="O1733">
        <f>IF(N1733&lt;1.1,N1733,IF(N1733&lt;YEAR!$C$2+YEAR!$C$3-2,N1733+1,(YEAR!$C$2+YEAR!$C$3-1)&amp;"       :="))</f>
        <v>1</v>
      </c>
      <c r="P1733">
        <f>IF(O1733&lt;1.1,O1733,IF(O1733&lt;YEAR!$C$2+YEAR!$C$3-2,O1733+1,(YEAR!$C$2+YEAR!$C$3-1)&amp;"       :="))</f>
        <v>1</v>
      </c>
      <c r="Q1733">
        <f>IF(P1733&lt;1.1,P1733,IF(P1733&lt;YEAR!$C$2+YEAR!$C$3-2,P1733+1,(YEAR!$C$2+YEAR!$C$3-1)&amp;"       :="))</f>
        <v>1</v>
      </c>
      <c r="R1733">
        <f>IF(Q1733&lt;1.1,Q1733,IF(Q1733&lt;YEAR!$C$2+YEAR!$C$3-2,Q1733+1,(YEAR!$C$2+YEAR!$C$3-1)&amp;"       :="))</f>
        <v>1</v>
      </c>
      <c r="S1733">
        <f>IF(R1733&lt;1.1,R1733,IF(R1733&lt;YEAR!$C$2+YEAR!$C$3-2,R1733+1,(YEAR!$C$2+YEAR!$C$3-1)&amp;"       :="))</f>
        <v>1</v>
      </c>
      <c r="T1733">
        <f>IF(S1733&lt;1.1,S1733,IF(S1733&lt;YEAR!$C$2+YEAR!$C$3-2,S1733+1,(YEAR!$C$2+YEAR!$C$3-1)&amp;"       :="))</f>
        <v>1</v>
      </c>
      <c r="U1733">
        <f>IF(T1733&lt;1.1,T1733,IF(T1733&lt;YEAR!$C$2+YEAR!$C$3-2,T1733+1,(YEAR!$C$2+YEAR!$C$3-1)&amp;"       :="))</f>
        <v>1</v>
      </c>
      <c r="V1733">
        <f>IF(U1733&lt;1.1,U1733,IF(U1733&lt;YEAR!$C$2+YEAR!$C$3-2,U1733+1,(YEAR!$C$2+YEAR!$C$3-1)&amp;"       :="))</f>
        <v>1</v>
      </c>
      <c r="W1733">
        <f>IF(V1733&lt;1.1,V1733,IF(V1733&lt;YEAR!$C$2+YEAR!$C$3-2,V1733+1,(YEAR!$C$2+YEAR!$C$3-1)&amp;"       :="))</f>
        <v>1</v>
      </c>
      <c r="X1733">
        <f>IF(W1733&lt;1.1,W1733,IF(W1733&lt;YEAR!$C$2+YEAR!$C$3-2,W1733+1,(YEAR!$C$2+YEAR!$C$3-1)&amp;"       :="))</f>
        <v>1</v>
      </c>
      <c r="Y1733">
        <f>IF(X1733&lt;1.1,X1733,IF(X1733&lt;YEAR!$C$2+YEAR!$C$3-2,X1733+1,(YEAR!$C$2+YEAR!$C$3-1)&amp;"       :="))</f>
        <v>1</v>
      </c>
      <c r="Z1733">
        <f>IF(Y1733&lt;1.1,Y1733,IF(Y1733&lt;YEAR!$C$2+YEAR!$C$3-2,Y1733+1,(YEAR!$C$2+YEAR!$C$3-1)&amp;"       :="))</f>
        <v>1</v>
      </c>
      <c r="AA1733">
        <f>IF(Z1733&lt;1.1,Z1733,IF(Z1733&lt;YEAR!$C$2+YEAR!$C$3-2,Z1733+1,(YEAR!$C$2+YEAR!$C$3-1)&amp;"       :="))</f>
        <v>1</v>
      </c>
      <c r="AB1733">
        <f>IF(AA1733&lt;1.1,AA1733,IF(AA1733&lt;YEAR!$C$2+YEAR!$C$3-2,AA1733+1,(YEAR!$C$2+YEAR!$C$3-1)&amp;"       :="))</f>
        <v>1</v>
      </c>
      <c r="AC1733">
        <f>IF(AB1733&lt;1.1,AB1733,IF(AB1733&lt;YEAR!$C$2+YEAR!$C$3-2,AB1733+1,(YEAR!$C$2+YEAR!$C$3-1)&amp;"       :="))</f>
        <v>1</v>
      </c>
      <c r="AD1733">
        <f>IF(AC1733&lt;1.1,AC1733,IF(AC1733&lt;YEAR!$C$2+YEAR!$C$3-2,AC1733+1,(YEAR!$C$2+YEAR!$C$3-1)&amp;"       :="))</f>
        <v>1</v>
      </c>
      <c r="AE1733">
        <f>IF(AD1733&lt;1.1,AD1733,IF(AD1733&lt;YEAR!$C$2+YEAR!$C$3-2,AD1733+1,(YEAR!$C$2+YEAR!$C$3-1)&amp;"       :="))</f>
        <v>1</v>
      </c>
      <c r="AF1733">
        <f>IF(AE1733&lt;1.1,AE1733,IF(AE1733&lt;YEAR!$C$2+YEAR!$C$3-2,AE1733+1,(YEAR!$C$2+YEAR!$C$3-1)&amp;"       :="))</f>
        <v>1</v>
      </c>
      <c r="AG1733">
        <f>IF(AF1733&lt;1.1,AF1733,IF(AF1733&lt;YEAR!$C$2+YEAR!$C$3-2,AF1733+1,(YEAR!$C$2+YEAR!$C$3-1)&amp;"       :="))</f>
        <v>1</v>
      </c>
      <c r="AH1733">
        <f>IF(AG1733&lt;1.1,AG1733,IF(AG1733&lt;YEAR!$C$2+YEAR!$C$3-2,AG1733+1,(YEAR!$C$2+YEAR!$C$3-1)&amp;"       :="))</f>
        <v>1</v>
      </c>
      <c r="AI1733">
        <f>IF(AH1733&lt;1.1,AH1733,IF(AH1733&lt;YEAR!$C$2+YEAR!$C$3-2,AH1733+1,(YEAR!$C$2+YEAR!$C$3-1)&amp;"       :="))</f>
        <v>1</v>
      </c>
      <c r="AJ1733">
        <f>IF(AI1733&lt;1.1,AI1733,IF(AI1733&lt;YEAR!$C$2+YEAR!$C$3-2,AI1733+1,(YEAR!$C$2+YEAR!$C$3-1)&amp;"       :="))</f>
        <v>1</v>
      </c>
    </row>
    <row r="1734" spans="1:36">
      <c r="A1734">
        <f t="shared" ca="1" si="124"/>
        <v>43</v>
      </c>
      <c r="B1734" t="s">
        <v>51</v>
      </c>
      <c r="C1734" t="str">
        <f ca="1">IF(D1734="",OFFSET(AvailabilityFactor!A$1,A1734,0),C1733)</f>
        <v>D2HLT0091</v>
      </c>
      <c r="D1734" t="str" cm="1">
        <f t="array" aca="1" ref="D1734" ca="1">IF(D1733="",TS_DRC!$P$5,OFFSET(TS_DRC!P$5,RIGHT(D1733,2),0,TRUE))</f>
        <v>TS08</v>
      </c>
      <c r="E1734" t="str">
        <f t="shared" ca="1" si="129"/>
        <v>TS08</v>
      </c>
      <c r="F1734">
        <f>[3]Scenarios!$H$7</f>
        <v>1</v>
      </c>
      <c r="G1734">
        <f>IF(F1734&lt;1.1,F1734,IF(F1734&lt;YEAR!$C$2+YEAR!$C$3-2,F1734+1,(YEAR!$C$2+YEAR!$C$3-1)&amp;"       :="))</f>
        <v>1</v>
      </c>
      <c r="H1734">
        <f>IF(G1734&lt;1.1,G1734,IF(G1734&lt;YEAR!$C$2+YEAR!$C$3-2,G1734+1,(YEAR!$C$2+YEAR!$C$3-1)&amp;"       :="))</f>
        <v>1</v>
      </c>
      <c r="I1734">
        <f>IF(H1734&lt;1.1,H1734,IF(H1734&lt;YEAR!$C$2+YEAR!$C$3-2,H1734+1,(YEAR!$C$2+YEAR!$C$3-1)&amp;"       :="))</f>
        <v>1</v>
      </c>
      <c r="J1734">
        <f>IF(I1734&lt;1.1,I1734,IF(I1734&lt;YEAR!$C$2+YEAR!$C$3-2,I1734+1,(YEAR!$C$2+YEAR!$C$3-1)&amp;"       :="))</f>
        <v>1</v>
      </c>
      <c r="K1734">
        <f>IF(J1734&lt;1.1,J1734,IF(J1734&lt;YEAR!$C$2+YEAR!$C$3-2,J1734+1,(YEAR!$C$2+YEAR!$C$3-1)&amp;"       :="))</f>
        <v>1</v>
      </c>
      <c r="L1734">
        <f>IF(K1734&lt;1.1,K1734,IF(K1734&lt;YEAR!$C$2+YEAR!$C$3-2,K1734+1,(YEAR!$C$2+YEAR!$C$3-1)&amp;"       :="))</f>
        <v>1</v>
      </c>
      <c r="M1734">
        <f>IF(L1734&lt;1.1,L1734,IF(L1734&lt;YEAR!$C$2+YEAR!$C$3-2,L1734+1,(YEAR!$C$2+YEAR!$C$3-1)&amp;"       :="))</f>
        <v>1</v>
      </c>
      <c r="N1734">
        <f>IF(M1734&lt;1.1,M1734,IF(M1734&lt;YEAR!$C$2+YEAR!$C$3-2,M1734+1,(YEAR!$C$2+YEAR!$C$3-1)&amp;"       :="))</f>
        <v>1</v>
      </c>
      <c r="O1734">
        <f>IF(N1734&lt;1.1,N1734,IF(N1734&lt;YEAR!$C$2+YEAR!$C$3-2,N1734+1,(YEAR!$C$2+YEAR!$C$3-1)&amp;"       :="))</f>
        <v>1</v>
      </c>
      <c r="P1734">
        <f>IF(O1734&lt;1.1,O1734,IF(O1734&lt;YEAR!$C$2+YEAR!$C$3-2,O1734+1,(YEAR!$C$2+YEAR!$C$3-1)&amp;"       :="))</f>
        <v>1</v>
      </c>
      <c r="Q1734">
        <f>IF(P1734&lt;1.1,P1734,IF(P1734&lt;YEAR!$C$2+YEAR!$C$3-2,P1734+1,(YEAR!$C$2+YEAR!$C$3-1)&amp;"       :="))</f>
        <v>1</v>
      </c>
      <c r="R1734">
        <f>IF(Q1734&lt;1.1,Q1734,IF(Q1734&lt;YEAR!$C$2+YEAR!$C$3-2,Q1734+1,(YEAR!$C$2+YEAR!$C$3-1)&amp;"       :="))</f>
        <v>1</v>
      </c>
      <c r="S1734">
        <f>IF(R1734&lt;1.1,R1734,IF(R1734&lt;YEAR!$C$2+YEAR!$C$3-2,R1734+1,(YEAR!$C$2+YEAR!$C$3-1)&amp;"       :="))</f>
        <v>1</v>
      </c>
      <c r="T1734">
        <f>IF(S1734&lt;1.1,S1734,IF(S1734&lt;YEAR!$C$2+YEAR!$C$3-2,S1734+1,(YEAR!$C$2+YEAR!$C$3-1)&amp;"       :="))</f>
        <v>1</v>
      </c>
      <c r="U1734">
        <f>IF(T1734&lt;1.1,T1734,IF(T1734&lt;YEAR!$C$2+YEAR!$C$3-2,T1734+1,(YEAR!$C$2+YEAR!$C$3-1)&amp;"       :="))</f>
        <v>1</v>
      </c>
      <c r="V1734">
        <f>IF(U1734&lt;1.1,U1734,IF(U1734&lt;YEAR!$C$2+YEAR!$C$3-2,U1734+1,(YEAR!$C$2+YEAR!$C$3-1)&amp;"       :="))</f>
        <v>1</v>
      </c>
      <c r="W1734">
        <f>IF(V1734&lt;1.1,V1734,IF(V1734&lt;YEAR!$C$2+YEAR!$C$3-2,V1734+1,(YEAR!$C$2+YEAR!$C$3-1)&amp;"       :="))</f>
        <v>1</v>
      </c>
      <c r="X1734">
        <f>IF(W1734&lt;1.1,W1734,IF(W1734&lt;YEAR!$C$2+YEAR!$C$3-2,W1734+1,(YEAR!$C$2+YEAR!$C$3-1)&amp;"       :="))</f>
        <v>1</v>
      </c>
      <c r="Y1734">
        <f>IF(X1734&lt;1.1,X1734,IF(X1734&lt;YEAR!$C$2+YEAR!$C$3-2,X1734+1,(YEAR!$C$2+YEAR!$C$3-1)&amp;"       :="))</f>
        <v>1</v>
      </c>
      <c r="Z1734">
        <f>IF(Y1734&lt;1.1,Y1734,IF(Y1734&lt;YEAR!$C$2+YEAR!$C$3-2,Y1734+1,(YEAR!$C$2+YEAR!$C$3-1)&amp;"       :="))</f>
        <v>1</v>
      </c>
      <c r="AA1734">
        <f>IF(Z1734&lt;1.1,Z1734,IF(Z1734&lt;YEAR!$C$2+YEAR!$C$3-2,Z1734+1,(YEAR!$C$2+YEAR!$C$3-1)&amp;"       :="))</f>
        <v>1</v>
      </c>
      <c r="AB1734">
        <f>IF(AA1734&lt;1.1,AA1734,IF(AA1734&lt;YEAR!$C$2+YEAR!$C$3-2,AA1734+1,(YEAR!$C$2+YEAR!$C$3-1)&amp;"       :="))</f>
        <v>1</v>
      </c>
      <c r="AC1734">
        <f>IF(AB1734&lt;1.1,AB1734,IF(AB1734&lt;YEAR!$C$2+YEAR!$C$3-2,AB1734+1,(YEAR!$C$2+YEAR!$C$3-1)&amp;"       :="))</f>
        <v>1</v>
      </c>
      <c r="AD1734">
        <f>IF(AC1734&lt;1.1,AC1734,IF(AC1734&lt;YEAR!$C$2+YEAR!$C$3-2,AC1734+1,(YEAR!$C$2+YEAR!$C$3-1)&amp;"       :="))</f>
        <v>1</v>
      </c>
      <c r="AE1734">
        <f>IF(AD1734&lt;1.1,AD1734,IF(AD1734&lt;YEAR!$C$2+YEAR!$C$3-2,AD1734+1,(YEAR!$C$2+YEAR!$C$3-1)&amp;"       :="))</f>
        <v>1</v>
      </c>
      <c r="AF1734">
        <f>IF(AE1734&lt;1.1,AE1734,IF(AE1734&lt;YEAR!$C$2+YEAR!$C$3-2,AE1734+1,(YEAR!$C$2+YEAR!$C$3-1)&amp;"       :="))</f>
        <v>1</v>
      </c>
      <c r="AG1734">
        <f>IF(AF1734&lt;1.1,AF1734,IF(AF1734&lt;YEAR!$C$2+YEAR!$C$3-2,AF1734+1,(YEAR!$C$2+YEAR!$C$3-1)&amp;"       :="))</f>
        <v>1</v>
      </c>
      <c r="AH1734">
        <f>IF(AG1734&lt;1.1,AG1734,IF(AG1734&lt;YEAR!$C$2+YEAR!$C$3-2,AG1734+1,(YEAR!$C$2+YEAR!$C$3-1)&amp;"       :="))</f>
        <v>1</v>
      </c>
      <c r="AI1734">
        <f>IF(AH1734&lt;1.1,AH1734,IF(AH1734&lt;YEAR!$C$2+YEAR!$C$3-2,AH1734+1,(YEAR!$C$2+YEAR!$C$3-1)&amp;"       :="))</f>
        <v>1</v>
      </c>
      <c r="AJ1734">
        <f>IF(AI1734&lt;1.1,AI1734,IF(AI1734&lt;YEAR!$C$2+YEAR!$C$3-2,AI1734+1,(YEAR!$C$2+YEAR!$C$3-1)&amp;"       :="))</f>
        <v>1</v>
      </c>
    </row>
    <row r="1735" spans="1:36">
      <c r="A1735">
        <f t="shared" ca="1" si="124"/>
        <v>43</v>
      </c>
      <c r="B1735" t="s">
        <v>51</v>
      </c>
      <c r="C1735" t="str">
        <f ca="1">IF(D1735="",OFFSET(AvailabilityFactor!A$1,A1735,0),C1734)</f>
        <v>D2HLT0091</v>
      </c>
      <c r="D1735" t="str" cm="1">
        <f t="array" aca="1" ref="D1735" ca="1">IF(D1734="",TS_DRC!$P$5,OFFSET(TS_DRC!P$5,RIGHT(D1734,2),0,TRUE))</f>
        <v>TS09</v>
      </c>
      <c r="E1735" t="str">
        <f t="shared" ca="1" si="129"/>
        <v>TS09</v>
      </c>
      <c r="F1735">
        <f>[3]Scenarios!$H$7</f>
        <v>1</v>
      </c>
      <c r="G1735">
        <f>IF(F1735&lt;1.1,F1735,IF(F1735&lt;YEAR!$C$2+YEAR!$C$3-2,F1735+1,(YEAR!$C$2+YEAR!$C$3-1)&amp;"       :="))</f>
        <v>1</v>
      </c>
      <c r="H1735">
        <f>IF(G1735&lt;1.1,G1735,IF(G1735&lt;YEAR!$C$2+YEAR!$C$3-2,G1735+1,(YEAR!$C$2+YEAR!$C$3-1)&amp;"       :="))</f>
        <v>1</v>
      </c>
      <c r="I1735">
        <f>IF(H1735&lt;1.1,H1735,IF(H1735&lt;YEAR!$C$2+YEAR!$C$3-2,H1735+1,(YEAR!$C$2+YEAR!$C$3-1)&amp;"       :="))</f>
        <v>1</v>
      </c>
      <c r="J1735">
        <f>IF(I1735&lt;1.1,I1735,IF(I1735&lt;YEAR!$C$2+YEAR!$C$3-2,I1735+1,(YEAR!$C$2+YEAR!$C$3-1)&amp;"       :="))</f>
        <v>1</v>
      </c>
      <c r="K1735">
        <f>IF(J1735&lt;1.1,J1735,IF(J1735&lt;YEAR!$C$2+YEAR!$C$3-2,J1735+1,(YEAR!$C$2+YEAR!$C$3-1)&amp;"       :="))</f>
        <v>1</v>
      </c>
      <c r="L1735">
        <f>IF(K1735&lt;1.1,K1735,IF(K1735&lt;YEAR!$C$2+YEAR!$C$3-2,K1735+1,(YEAR!$C$2+YEAR!$C$3-1)&amp;"       :="))</f>
        <v>1</v>
      </c>
      <c r="M1735">
        <f>IF(L1735&lt;1.1,L1735,IF(L1735&lt;YEAR!$C$2+YEAR!$C$3-2,L1735+1,(YEAR!$C$2+YEAR!$C$3-1)&amp;"       :="))</f>
        <v>1</v>
      </c>
      <c r="N1735">
        <f>IF(M1735&lt;1.1,M1735,IF(M1735&lt;YEAR!$C$2+YEAR!$C$3-2,M1735+1,(YEAR!$C$2+YEAR!$C$3-1)&amp;"       :="))</f>
        <v>1</v>
      </c>
      <c r="O1735">
        <f>IF(N1735&lt;1.1,N1735,IF(N1735&lt;YEAR!$C$2+YEAR!$C$3-2,N1735+1,(YEAR!$C$2+YEAR!$C$3-1)&amp;"       :="))</f>
        <v>1</v>
      </c>
      <c r="P1735">
        <f>IF(O1735&lt;1.1,O1735,IF(O1735&lt;YEAR!$C$2+YEAR!$C$3-2,O1735+1,(YEAR!$C$2+YEAR!$C$3-1)&amp;"       :="))</f>
        <v>1</v>
      </c>
      <c r="Q1735">
        <f>IF(P1735&lt;1.1,P1735,IF(P1735&lt;YEAR!$C$2+YEAR!$C$3-2,P1735+1,(YEAR!$C$2+YEAR!$C$3-1)&amp;"       :="))</f>
        <v>1</v>
      </c>
      <c r="R1735">
        <f>IF(Q1735&lt;1.1,Q1735,IF(Q1735&lt;YEAR!$C$2+YEAR!$C$3-2,Q1735+1,(YEAR!$C$2+YEAR!$C$3-1)&amp;"       :="))</f>
        <v>1</v>
      </c>
      <c r="S1735">
        <f>IF(R1735&lt;1.1,R1735,IF(R1735&lt;YEAR!$C$2+YEAR!$C$3-2,R1735+1,(YEAR!$C$2+YEAR!$C$3-1)&amp;"       :="))</f>
        <v>1</v>
      </c>
      <c r="T1735">
        <f>IF(S1735&lt;1.1,S1735,IF(S1735&lt;YEAR!$C$2+YEAR!$C$3-2,S1735+1,(YEAR!$C$2+YEAR!$C$3-1)&amp;"       :="))</f>
        <v>1</v>
      </c>
      <c r="U1735">
        <f>IF(T1735&lt;1.1,T1735,IF(T1735&lt;YEAR!$C$2+YEAR!$C$3-2,T1735+1,(YEAR!$C$2+YEAR!$C$3-1)&amp;"       :="))</f>
        <v>1</v>
      </c>
      <c r="V1735">
        <f>IF(U1735&lt;1.1,U1735,IF(U1735&lt;YEAR!$C$2+YEAR!$C$3-2,U1735+1,(YEAR!$C$2+YEAR!$C$3-1)&amp;"       :="))</f>
        <v>1</v>
      </c>
      <c r="W1735">
        <f>IF(V1735&lt;1.1,V1735,IF(V1735&lt;YEAR!$C$2+YEAR!$C$3-2,V1735+1,(YEAR!$C$2+YEAR!$C$3-1)&amp;"       :="))</f>
        <v>1</v>
      </c>
      <c r="X1735">
        <f>IF(W1735&lt;1.1,W1735,IF(W1735&lt;YEAR!$C$2+YEAR!$C$3-2,W1735+1,(YEAR!$C$2+YEAR!$C$3-1)&amp;"       :="))</f>
        <v>1</v>
      </c>
      <c r="Y1735">
        <f>IF(X1735&lt;1.1,X1735,IF(X1735&lt;YEAR!$C$2+YEAR!$C$3-2,X1735+1,(YEAR!$C$2+YEAR!$C$3-1)&amp;"       :="))</f>
        <v>1</v>
      </c>
      <c r="Z1735">
        <f>IF(Y1735&lt;1.1,Y1735,IF(Y1735&lt;YEAR!$C$2+YEAR!$C$3-2,Y1735+1,(YEAR!$C$2+YEAR!$C$3-1)&amp;"       :="))</f>
        <v>1</v>
      </c>
      <c r="AA1735">
        <f>IF(Z1735&lt;1.1,Z1735,IF(Z1735&lt;YEAR!$C$2+YEAR!$C$3-2,Z1735+1,(YEAR!$C$2+YEAR!$C$3-1)&amp;"       :="))</f>
        <v>1</v>
      </c>
      <c r="AB1735">
        <f>IF(AA1735&lt;1.1,AA1735,IF(AA1735&lt;YEAR!$C$2+YEAR!$C$3-2,AA1735+1,(YEAR!$C$2+YEAR!$C$3-1)&amp;"       :="))</f>
        <v>1</v>
      </c>
      <c r="AC1735">
        <f>IF(AB1735&lt;1.1,AB1735,IF(AB1735&lt;YEAR!$C$2+YEAR!$C$3-2,AB1735+1,(YEAR!$C$2+YEAR!$C$3-1)&amp;"       :="))</f>
        <v>1</v>
      </c>
      <c r="AD1735">
        <f>IF(AC1735&lt;1.1,AC1735,IF(AC1735&lt;YEAR!$C$2+YEAR!$C$3-2,AC1735+1,(YEAR!$C$2+YEAR!$C$3-1)&amp;"       :="))</f>
        <v>1</v>
      </c>
      <c r="AE1735">
        <f>IF(AD1735&lt;1.1,AD1735,IF(AD1735&lt;YEAR!$C$2+YEAR!$C$3-2,AD1735+1,(YEAR!$C$2+YEAR!$C$3-1)&amp;"       :="))</f>
        <v>1</v>
      </c>
      <c r="AF1735">
        <f>IF(AE1735&lt;1.1,AE1735,IF(AE1735&lt;YEAR!$C$2+YEAR!$C$3-2,AE1735+1,(YEAR!$C$2+YEAR!$C$3-1)&amp;"       :="))</f>
        <v>1</v>
      </c>
      <c r="AG1735">
        <f>IF(AF1735&lt;1.1,AF1735,IF(AF1735&lt;YEAR!$C$2+YEAR!$C$3-2,AF1735+1,(YEAR!$C$2+YEAR!$C$3-1)&amp;"       :="))</f>
        <v>1</v>
      </c>
      <c r="AH1735">
        <f>IF(AG1735&lt;1.1,AG1735,IF(AG1735&lt;YEAR!$C$2+YEAR!$C$3-2,AG1735+1,(YEAR!$C$2+YEAR!$C$3-1)&amp;"       :="))</f>
        <v>1</v>
      </c>
      <c r="AI1735">
        <f>IF(AH1735&lt;1.1,AH1735,IF(AH1735&lt;YEAR!$C$2+YEAR!$C$3-2,AH1735+1,(YEAR!$C$2+YEAR!$C$3-1)&amp;"       :="))</f>
        <v>1</v>
      </c>
      <c r="AJ1735">
        <f>IF(AI1735&lt;1.1,AI1735,IF(AI1735&lt;YEAR!$C$2+YEAR!$C$3-2,AI1735+1,(YEAR!$C$2+YEAR!$C$3-1)&amp;"       :="))</f>
        <v>1</v>
      </c>
    </row>
    <row r="1736" spans="1:36">
      <c r="A1736">
        <f t="shared" ca="1" si="124"/>
        <v>43</v>
      </c>
      <c r="B1736" t="s">
        <v>51</v>
      </c>
      <c r="C1736" t="str">
        <f ca="1">IF(D1736="",OFFSET(AvailabilityFactor!A$1,A1736,0),C1735)</f>
        <v>D2HLT0091</v>
      </c>
      <c r="D1736" t="str" cm="1">
        <f t="array" aca="1" ref="D1736" ca="1">IF(D1735="",TS_DRC!$P$5,OFFSET(TS_DRC!P$5,RIGHT(D1735,2),0,TRUE))</f>
        <v>TS10</v>
      </c>
      <c r="E1736" t="str">
        <f t="shared" ca="1" si="129"/>
        <v>TS10</v>
      </c>
      <c r="F1736">
        <f>[3]Scenarios!$H$7</f>
        <v>1</v>
      </c>
      <c r="G1736">
        <f>IF(F1736&lt;1.1,F1736,IF(F1736&lt;YEAR!$C$2+YEAR!$C$3-2,F1736+1,(YEAR!$C$2+YEAR!$C$3-1)&amp;"       :="))</f>
        <v>1</v>
      </c>
      <c r="H1736">
        <f>IF(G1736&lt;1.1,G1736,IF(G1736&lt;YEAR!$C$2+YEAR!$C$3-2,G1736+1,(YEAR!$C$2+YEAR!$C$3-1)&amp;"       :="))</f>
        <v>1</v>
      </c>
      <c r="I1736">
        <f>IF(H1736&lt;1.1,H1736,IF(H1736&lt;YEAR!$C$2+YEAR!$C$3-2,H1736+1,(YEAR!$C$2+YEAR!$C$3-1)&amp;"       :="))</f>
        <v>1</v>
      </c>
      <c r="J1736">
        <f>IF(I1736&lt;1.1,I1736,IF(I1736&lt;YEAR!$C$2+YEAR!$C$3-2,I1736+1,(YEAR!$C$2+YEAR!$C$3-1)&amp;"       :="))</f>
        <v>1</v>
      </c>
      <c r="K1736">
        <f>IF(J1736&lt;1.1,J1736,IF(J1736&lt;YEAR!$C$2+YEAR!$C$3-2,J1736+1,(YEAR!$C$2+YEAR!$C$3-1)&amp;"       :="))</f>
        <v>1</v>
      </c>
      <c r="L1736">
        <f>IF(K1736&lt;1.1,K1736,IF(K1736&lt;YEAR!$C$2+YEAR!$C$3-2,K1736+1,(YEAR!$C$2+YEAR!$C$3-1)&amp;"       :="))</f>
        <v>1</v>
      </c>
      <c r="M1736">
        <f>IF(L1736&lt;1.1,L1736,IF(L1736&lt;YEAR!$C$2+YEAR!$C$3-2,L1736+1,(YEAR!$C$2+YEAR!$C$3-1)&amp;"       :="))</f>
        <v>1</v>
      </c>
      <c r="N1736">
        <f>IF(M1736&lt;1.1,M1736,IF(M1736&lt;YEAR!$C$2+YEAR!$C$3-2,M1736+1,(YEAR!$C$2+YEAR!$C$3-1)&amp;"       :="))</f>
        <v>1</v>
      </c>
      <c r="O1736">
        <f>IF(N1736&lt;1.1,N1736,IF(N1736&lt;YEAR!$C$2+YEAR!$C$3-2,N1736+1,(YEAR!$C$2+YEAR!$C$3-1)&amp;"       :="))</f>
        <v>1</v>
      </c>
      <c r="P1736">
        <f>IF(O1736&lt;1.1,O1736,IF(O1736&lt;YEAR!$C$2+YEAR!$C$3-2,O1736+1,(YEAR!$C$2+YEAR!$C$3-1)&amp;"       :="))</f>
        <v>1</v>
      </c>
      <c r="Q1736">
        <f>IF(P1736&lt;1.1,P1736,IF(P1736&lt;YEAR!$C$2+YEAR!$C$3-2,P1736+1,(YEAR!$C$2+YEAR!$C$3-1)&amp;"       :="))</f>
        <v>1</v>
      </c>
      <c r="R1736">
        <f>IF(Q1736&lt;1.1,Q1736,IF(Q1736&lt;YEAR!$C$2+YEAR!$C$3-2,Q1736+1,(YEAR!$C$2+YEAR!$C$3-1)&amp;"       :="))</f>
        <v>1</v>
      </c>
      <c r="S1736">
        <f>IF(R1736&lt;1.1,R1736,IF(R1736&lt;YEAR!$C$2+YEAR!$C$3-2,R1736+1,(YEAR!$C$2+YEAR!$C$3-1)&amp;"       :="))</f>
        <v>1</v>
      </c>
      <c r="T1736">
        <f>IF(S1736&lt;1.1,S1736,IF(S1736&lt;YEAR!$C$2+YEAR!$C$3-2,S1736+1,(YEAR!$C$2+YEAR!$C$3-1)&amp;"       :="))</f>
        <v>1</v>
      </c>
      <c r="U1736">
        <f>IF(T1736&lt;1.1,T1736,IF(T1736&lt;YEAR!$C$2+YEAR!$C$3-2,T1736+1,(YEAR!$C$2+YEAR!$C$3-1)&amp;"       :="))</f>
        <v>1</v>
      </c>
      <c r="V1736">
        <f>IF(U1736&lt;1.1,U1736,IF(U1736&lt;YEAR!$C$2+YEAR!$C$3-2,U1736+1,(YEAR!$C$2+YEAR!$C$3-1)&amp;"       :="))</f>
        <v>1</v>
      </c>
      <c r="W1736">
        <f>IF(V1736&lt;1.1,V1736,IF(V1736&lt;YEAR!$C$2+YEAR!$C$3-2,V1736+1,(YEAR!$C$2+YEAR!$C$3-1)&amp;"       :="))</f>
        <v>1</v>
      </c>
      <c r="X1736">
        <f>IF(W1736&lt;1.1,W1736,IF(W1736&lt;YEAR!$C$2+YEAR!$C$3-2,W1736+1,(YEAR!$C$2+YEAR!$C$3-1)&amp;"       :="))</f>
        <v>1</v>
      </c>
      <c r="Y1736">
        <f>IF(X1736&lt;1.1,X1736,IF(X1736&lt;YEAR!$C$2+YEAR!$C$3-2,X1736+1,(YEAR!$C$2+YEAR!$C$3-1)&amp;"       :="))</f>
        <v>1</v>
      </c>
      <c r="Z1736">
        <f>IF(Y1736&lt;1.1,Y1736,IF(Y1736&lt;YEAR!$C$2+YEAR!$C$3-2,Y1736+1,(YEAR!$C$2+YEAR!$C$3-1)&amp;"       :="))</f>
        <v>1</v>
      </c>
      <c r="AA1736">
        <f>IF(Z1736&lt;1.1,Z1736,IF(Z1736&lt;YEAR!$C$2+YEAR!$C$3-2,Z1736+1,(YEAR!$C$2+YEAR!$C$3-1)&amp;"       :="))</f>
        <v>1</v>
      </c>
      <c r="AB1736">
        <f>IF(AA1736&lt;1.1,AA1736,IF(AA1736&lt;YEAR!$C$2+YEAR!$C$3-2,AA1736+1,(YEAR!$C$2+YEAR!$C$3-1)&amp;"       :="))</f>
        <v>1</v>
      </c>
      <c r="AC1736">
        <f>IF(AB1736&lt;1.1,AB1736,IF(AB1736&lt;YEAR!$C$2+YEAR!$C$3-2,AB1736+1,(YEAR!$C$2+YEAR!$C$3-1)&amp;"       :="))</f>
        <v>1</v>
      </c>
      <c r="AD1736">
        <f>IF(AC1736&lt;1.1,AC1736,IF(AC1736&lt;YEAR!$C$2+YEAR!$C$3-2,AC1736+1,(YEAR!$C$2+YEAR!$C$3-1)&amp;"       :="))</f>
        <v>1</v>
      </c>
      <c r="AE1736">
        <f>IF(AD1736&lt;1.1,AD1736,IF(AD1736&lt;YEAR!$C$2+YEAR!$C$3-2,AD1736+1,(YEAR!$C$2+YEAR!$C$3-1)&amp;"       :="))</f>
        <v>1</v>
      </c>
      <c r="AF1736">
        <f>IF(AE1736&lt;1.1,AE1736,IF(AE1736&lt;YEAR!$C$2+YEAR!$C$3-2,AE1736+1,(YEAR!$C$2+YEAR!$C$3-1)&amp;"       :="))</f>
        <v>1</v>
      </c>
      <c r="AG1736">
        <f>IF(AF1736&lt;1.1,AF1736,IF(AF1736&lt;YEAR!$C$2+YEAR!$C$3-2,AF1736+1,(YEAR!$C$2+YEAR!$C$3-1)&amp;"       :="))</f>
        <v>1</v>
      </c>
      <c r="AH1736">
        <f>IF(AG1736&lt;1.1,AG1736,IF(AG1736&lt;YEAR!$C$2+YEAR!$C$3-2,AG1736+1,(YEAR!$C$2+YEAR!$C$3-1)&amp;"       :="))</f>
        <v>1</v>
      </c>
      <c r="AI1736">
        <f>IF(AH1736&lt;1.1,AH1736,IF(AH1736&lt;YEAR!$C$2+YEAR!$C$3-2,AH1736+1,(YEAR!$C$2+YEAR!$C$3-1)&amp;"       :="))</f>
        <v>1</v>
      </c>
      <c r="AJ1736">
        <f>IF(AI1736&lt;1.1,AI1736,IF(AI1736&lt;YEAR!$C$2+YEAR!$C$3-2,AI1736+1,(YEAR!$C$2+YEAR!$C$3-1)&amp;"       :="))</f>
        <v>1</v>
      </c>
    </row>
    <row r="1737" spans="1:36">
      <c r="A1737">
        <f t="shared" ca="1" si="124"/>
        <v>43</v>
      </c>
      <c r="B1737" t="s">
        <v>51</v>
      </c>
      <c r="C1737" t="str">
        <f ca="1">IF(D1737="",OFFSET(AvailabilityFactor!A$1,A1737,0),C1736)</f>
        <v>D2HLT0091</v>
      </c>
      <c r="D1737" t="str" cm="1">
        <f t="array" aca="1" ref="D1737" ca="1">IF(D1736="",TS_DRC!$P$5,OFFSET(TS_DRC!P$5,RIGHT(D1736,2),0,TRUE))</f>
        <v>TS11</v>
      </c>
      <c r="E1737" t="str">
        <f t="shared" ca="1" si="129"/>
        <v>TS11</v>
      </c>
      <c r="F1737">
        <f>[3]Scenarios!$H$7</f>
        <v>1</v>
      </c>
      <c r="G1737">
        <f>IF(F1737&lt;1.1,F1737,IF(F1737&lt;YEAR!$C$2+YEAR!$C$3-2,F1737+1,(YEAR!$C$2+YEAR!$C$3-1)&amp;"       :="))</f>
        <v>1</v>
      </c>
      <c r="H1737">
        <f>IF(G1737&lt;1.1,G1737,IF(G1737&lt;YEAR!$C$2+YEAR!$C$3-2,G1737+1,(YEAR!$C$2+YEAR!$C$3-1)&amp;"       :="))</f>
        <v>1</v>
      </c>
      <c r="I1737">
        <f>IF(H1737&lt;1.1,H1737,IF(H1737&lt;YEAR!$C$2+YEAR!$C$3-2,H1737+1,(YEAR!$C$2+YEAR!$C$3-1)&amp;"       :="))</f>
        <v>1</v>
      </c>
      <c r="J1737">
        <f>IF(I1737&lt;1.1,I1737,IF(I1737&lt;YEAR!$C$2+YEAR!$C$3-2,I1737+1,(YEAR!$C$2+YEAR!$C$3-1)&amp;"       :="))</f>
        <v>1</v>
      </c>
      <c r="K1737">
        <f>IF(J1737&lt;1.1,J1737,IF(J1737&lt;YEAR!$C$2+YEAR!$C$3-2,J1737+1,(YEAR!$C$2+YEAR!$C$3-1)&amp;"       :="))</f>
        <v>1</v>
      </c>
      <c r="L1737">
        <f>IF(K1737&lt;1.1,K1737,IF(K1737&lt;YEAR!$C$2+YEAR!$C$3-2,K1737+1,(YEAR!$C$2+YEAR!$C$3-1)&amp;"       :="))</f>
        <v>1</v>
      </c>
      <c r="M1737">
        <f>IF(L1737&lt;1.1,L1737,IF(L1737&lt;YEAR!$C$2+YEAR!$C$3-2,L1737+1,(YEAR!$C$2+YEAR!$C$3-1)&amp;"       :="))</f>
        <v>1</v>
      </c>
      <c r="N1737">
        <f>IF(M1737&lt;1.1,M1737,IF(M1737&lt;YEAR!$C$2+YEAR!$C$3-2,M1737+1,(YEAR!$C$2+YEAR!$C$3-1)&amp;"       :="))</f>
        <v>1</v>
      </c>
      <c r="O1737">
        <f>IF(N1737&lt;1.1,N1737,IF(N1737&lt;YEAR!$C$2+YEAR!$C$3-2,N1737+1,(YEAR!$C$2+YEAR!$C$3-1)&amp;"       :="))</f>
        <v>1</v>
      </c>
      <c r="P1737">
        <f>IF(O1737&lt;1.1,O1737,IF(O1737&lt;YEAR!$C$2+YEAR!$C$3-2,O1737+1,(YEAR!$C$2+YEAR!$C$3-1)&amp;"       :="))</f>
        <v>1</v>
      </c>
      <c r="Q1737">
        <f>IF(P1737&lt;1.1,P1737,IF(P1737&lt;YEAR!$C$2+YEAR!$C$3-2,P1737+1,(YEAR!$C$2+YEAR!$C$3-1)&amp;"       :="))</f>
        <v>1</v>
      </c>
      <c r="R1737">
        <f>IF(Q1737&lt;1.1,Q1737,IF(Q1737&lt;YEAR!$C$2+YEAR!$C$3-2,Q1737+1,(YEAR!$C$2+YEAR!$C$3-1)&amp;"       :="))</f>
        <v>1</v>
      </c>
      <c r="S1737">
        <f>IF(R1737&lt;1.1,R1737,IF(R1737&lt;YEAR!$C$2+YEAR!$C$3-2,R1737+1,(YEAR!$C$2+YEAR!$C$3-1)&amp;"       :="))</f>
        <v>1</v>
      </c>
      <c r="T1737">
        <f>IF(S1737&lt;1.1,S1737,IF(S1737&lt;YEAR!$C$2+YEAR!$C$3-2,S1737+1,(YEAR!$C$2+YEAR!$C$3-1)&amp;"       :="))</f>
        <v>1</v>
      </c>
      <c r="U1737">
        <f>IF(T1737&lt;1.1,T1737,IF(T1737&lt;YEAR!$C$2+YEAR!$C$3-2,T1737+1,(YEAR!$C$2+YEAR!$C$3-1)&amp;"       :="))</f>
        <v>1</v>
      </c>
      <c r="V1737">
        <f>IF(U1737&lt;1.1,U1737,IF(U1737&lt;YEAR!$C$2+YEAR!$C$3-2,U1737+1,(YEAR!$C$2+YEAR!$C$3-1)&amp;"       :="))</f>
        <v>1</v>
      </c>
      <c r="W1737">
        <f>IF(V1737&lt;1.1,V1737,IF(V1737&lt;YEAR!$C$2+YEAR!$C$3-2,V1737+1,(YEAR!$C$2+YEAR!$C$3-1)&amp;"       :="))</f>
        <v>1</v>
      </c>
      <c r="X1737">
        <f>IF(W1737&lt;1.1,W1737,IF(W1737&lt;YEAR!$C$2+YEAR!$C$3-2,W1737+1,(YEAR!$C$2+YEAR!$C$3-1)&amp;"       :="))</f>
        <v>1</v>
      </c>
      <c r="Y1737">
        <f>IF(X1737&lt;1.1,X1737,IF(X1737&lt;YEAR!$C$2+YEAR!$C$3-2,X1737+1,(YEAR!$C$2+YEAR!$C$3-1)&amp;"       :="))</f>
        <v>1</v>
      </c>
      <c r="Z1737">
        <f>IF(Y1737&lt;1.1,Y1737,IF(Y1737&lt;YEAR!$C$2+YEAR!$C$3-2,Y1737+1,(YEAR!$C$2+YEAR!$C$3-1)&amp;"       :="))</f>
        <v>1</v>
      </c>
      <c r="AA1737">
        <f>IF(Z1737&lt;1.1,Z1737,IF(Z1737&lt;YEAR!$C$2+YEAR!$C$3-2,Z1737+1,(YEAR!$C$2+YEAR!$C$3-1)&amp;"       :="))</f>
        <v>1</v>
      </c>
      <c r="AB1737">
        <f>IF(AA1737&lt;1.1,AA1737,IF(AA1737&lt;YEAR!$C$2+YEAR!$C$3-2,AA1737+1,(YEAR!$C$2+YEAR!$C$3-1)&amp;"       :="))</f>
        <v>1</v>
      </c>
      <c r="AC1737">
        <f>IF(AB1737&lt;1.1,AB1737,IF(AB1737&lt;YEAR!$C$2+YEAR!$C$3-2,AB1737+1,(YEAR!$C$2+YEAR!$C$3-1)&amp;"       :="))</f>
        <v>1</v>
      </c>
      <c r="AD1737">
        <f>IF(AC1737&lt;1.1,AC1737,IF(AC1737&lt;YEAR!$C$2+YEAR!$C$3-2,AC1737+1,(YEAR!$C$2+YEAR!$C$3-1)&amp;"       :="))</f>
        <v>1</v>
      </c>
      <c r="AE1737">
        <f>IF(AD1737&lt;1.1,AD1737,IF(AD1737&lt;YEAR!$C$2+YEAR!$C$3-2,AD1737+1,(YEAR!$C$2+YEAR!$C$3-1)&amp;"       :="))</f>
        <v>1</v>
      </c>
      <c r="AF1737">
        <f>IF(AE1737&lt;1.1,AE1737,IF(AE1737&lt;YEAR!$C$2+YEAR!$C$3-2,AE1737+1,(YEAR!$C$2+YEAR!$C$3-1)&amp;"       :="))</f>
        <v>1</v>
      </c>
      <c r="AG1737">
        <f>IF(AF1737&lt;1.1,AF1737,IF(AF1737&lt;YEAR!$C$2+YEAR!$C$3-2,AF1737+1,(YEAR!$C$2+YEAR!$C$3-1)&amp;"       :="))</f>
        <v>1</v>
      </c>
      <c r="AH1737">
        <f>IF(AG1737&lt;1.1,AG1737,IF(AG1737&lt;YEAR!$C$2+YEAR!$C$3-2,AG1737+1,(YEAR!$C$2+YEAR!$C$3-1)&amp;"       :="))</f>
        <v>1</v>
      </c>
      <c r="AI1737">
        <f>IF(AH1737&lt;1.1,AH1737,IF(AH1737&lt;YEAR!$C$2+YEAR!$C$3-2,AH1737+1,(YEAR!$C$2+YEAR!$C$3-1)&amp;"       :="))</f>
        <v>1</v>
      </c>
      <c r="AJ1737">
        <f>IF(AI1737&lt;1.1,AI1737,IF(AI1737&lt;YEAR!$C$2+YEAR!$C$3-2,AI1737+1,(YEAR!$C$2+YEAR!$C$3-1)&amp;"       :="))</f>
        <v>1</v>
      </c>
    </row>
    <row r="1738" spans="1:36">
      <c r="A1738">
        <f t="shared" ca="1" si="124"/>
        <v>43</v>
      </c>
      <c r="B1738" t="s">
        <v>51</v>
      </c>
      <c r="C1738" t="str">
        <f ca="1">IF(D1738="",OFFSET(AvailabilityFactor!A$1,A1738,0),C1737)</f>
        <v>D2HLT0091</v>
      </c>
      <c r="D1738" t="str" cm="1">
        <f t="array" aca="1" ref="D1738" ca="1">IF(D1737="",TS_DRC!$P$5,OFFSET(TS_DRC!P$5,RIGHT(D1737,2),0,TRUE))</f>
        <v>TS12</v>
      </c>
      <c r="E1738" t="str">
        <f t="shared" ca="1" si="129"/>
        <v>TS12</v>
      </c>
      <c r="F1738">
        <f>[3]Scenarios!$H$7</f>
        <v>1</v>
      </c>
      <c r="G1738">
        <f>IF(F1738&lt;1.1,F1738,IF(F1738&lt;YEAR!$C$2+YEAR!$C$3-2,F1738+1,(YEAR!$C$2+YEAR!$C$3-1)&amp;"       :="))</f>
        <v>1</v>
      </c>
      <c r="H1738">
        <f>IF(G1738&lt;1.1,G1738,IF(G1738&lt;YEAR!$C$2+YEAR!$C$3-2,G1738+1,(YEAR!$C$2+YEAR!$C$3-1)&amp;"       :="))</f>
        <v>1</v>
      </c>
      <c r="I1738">
        <f>IF(H1738&lt;1.1,H1738,IF(H1738&lt;YEAR!$C$2+YEAR!$C$3-2,H1738+1,(YEAR!$C$2+YEAR!$C$3-1)&amp;"       :="))</f>
        <v>1</v>
      </c>
      <c r="J1738">
        <f>IF(I1738&lt;1.1,I1738,IF(I1738&lt;YEAR!$C$2+YEAR!$C$3-2,I1738+1,(YEAR!$C$2+YEAR!$C$3-1)&amp;"       :="))</f>
        <v>1</v>
      </c>
      <c r="K1738">
        <f>IF(J1738&lt;1.1,J1738,IF(J1738&lt;YEAR!$C$2+YEAR!$C$3-2,J1738+1,(YEAR!$C$2+YEAR!$C$3-1)&amp;"       :="))</f>
        <v>1</v>
      </c>
      <c r="L1738">
        <f>IF(K1738&lt;1.1,K1738,IF(K1738&lt;YEAR!$C$2+YEAR!$C$3-2,K1738+1,(YEAR!$C$2+YEAR!$C$3-1)&amp;"       :="))</f>
        <v>1</v>
      </c>
      <c r="M1738">
        <f>IF(L1738&lt;1.1,L1738,IF(L1738&lt;YEAR!$C$2+YEAR!$C$3-2,L1738+1,(YEAR!$C$2+YEAR!$C$3-1)&amp;"       :="))</f>
        <v>1</v>
      </c>
      <c r="N1738">
        <f>IF(M1738&lt;1.1,M1738,IF(M1738&lt;YEAR!$C$2+YEAR!$C$3-2,M1738+1,(YEAR!$C$2+YEAR!$C$3-1)&amp;"       :="))</f>
        <v>1</v>
      </c>
      <c r="O1738">
        <f>IF(N1738&lt;1.1,N1738,IF(N1738&lt;YEAR!$C$2+YEAR!$C$3-2,N1738+1,(YEAR!$C$2+YEAR!$C$3-1)&amp;"       :="))</f>
        <v>1</v>
      </c>
      <c r="P1738">
        <f>IF(O1738&lt;1.1,O1738,IF(O1738&lt;YEAR!$C$2+YEAR!$C$3-2,O1738+1,(YEAR!$C$2+YEAR!$C$3-1)&amp;"       :="))</f>
        <v>1</v>
      </c>
      <c r="Q1738">
        <f>IF(P1738&lt;1.1,P1738,IF(P1738&lt;YEAR!$C$2+YEAR!$C$3-2,P1738+1,(YEAR!$C$2+YEAR!$C$3-1)&amp;"       :="))</f>
        <v>1</v>
      </c>
      <c r="R1738">
        <f>IF(Q1738&lt;1.1,Q1738,IF(Q1738&lt;YEAR!$C$2+YEAR!$C$3-2,Q1738+1,(YEAR!$C$2+YEAR!$C$3-1)&amp;"       :="))</f>
        <v>1</v>
      </c>
      <c r="S1738">
        <f>IF(R1738&lt;1.1,R1738,IF(R1738&lt;YEAR!$C$2+YEAR!$C$3-2,R1738+1,(YEAR!$C$2+YEAR!$C$3-1)&amp;"       :="))</f>
        <v>1</v>
      </c>
      <c r="T1738">
        <f>IF(S1738&lt;1.1,S1738,IF(S1738&lt;YEAR!$C$2+YEAR!$C$3-2,S1738+1,(YEAR!$C$2+YEAR!$C$3-1)&amp;"       :="))</f>
        <v>1</v>
      </c>
      <c r="U1738">
        <f>IF(T1738&lt;1.1,T1738,IF(T1738&lt;YEAR!$C$2+YEAR!$C$3-2,T1738+1,(YEAR!$C$2+YEAR!$C$3-1)&amp;"       :="))</f>
        <v>1</v>
      </c>
      <c r="V1738">
        <f>IF(U1738&lt;1.1,U1738,IF(U1738&lt;YEAR!$C$2+YEAR!$C$3-2,U1738+1,(YEAR!$C$2+YEAR!$C$3-1)&amp;"       :="))</f>
        <v>1</v>
      </c>
      <c r="W1738">
        <f>IF(V1738&lt;1.1,V1738,IF(V1738&lt;YEAR!$C$2+YEAR!$C$3-2,V1738+1,(YEAR!$C$2+YEAR!$C$3-1)&amp;"       :="))</f>
        <v>1</v>
      </c>
      <c r="X1738">
        <f>IF(W1738&lt;1.1,W1738,IF(W1738&lt;YEAR!$C$2+YEAR!$C$3-2,W1738+1,(YEAR!$C$2+YEAR!$C$3-1)&amp;"       :="))</f>
        <v>1</v>
      </c>
      <c r="Y1738">
        <f>IF(X1738&lt;1.1,X1738,IF(X1738&lt;YEAR!$C$2+YEAR!$C$3-2,X1738+1,(YEAR!$C$2+YEAR!$C$3-1)&amp;"       :="))</f>
        <v>1</v>
      </c>
      <c r="Z1738">
        <f>IF(Y1738&lt;1.1,Y1738,IF(Y1738&lt;YEAR!$C$2+YEAR!$C$3-2,Y1738+1,(YEAR!$C$2+YEAR!$C$3-1)&amp;"       :="))</f>
        <v>1</v>
      </c>
      <c r="AA1738">
        <f>IF(Z1738&lt;1.1,Z1738,IF(Z1738&lt;YEAR!$C$2+YEAR!$C$3-2,Z1738+1,(YEAR!$C$2+YEAR!$C$3-1)&amp;"       :="))</f>
        <v>1</v>
      </c>
      <c r="AB1738">
        <f>IF(AA1738&lt;1.1,AA1738,IF(AA1738&lt;YEAR!$C$2+YEAR!$C$3-2,AA1738+1,(YEAR!$C$2+YEAR!$C$3-1)&amp;"       :="))</f>
        <v>1</v>
      </c>
      <c r="AC1738">
        <f>IF(AB1738&lt;1.1,AB1738,IF(AB1738&lt;YEAR!$C$2+YEAR!$C$3-2,AB1738+1,(YEAR!$C$2+YEAR!$C$3-1)&amp;"       :="))</f>
        <v>1</v>
      </c>
      <c r="AD1738">
        <f>IF(AC1738&lt;1.1,AC1738,IF(AC1738&lt;YEAR!$C$2+YEAR!$C$3-2,AC1738+1,(YEAR!$C$2+YEAR!$C$3-1)&amp;"       :="))</f>
        <v>1</v>
      </c>
      <c r="AE1738">
        <f>IF(AD1738&lt;1.1,AD1738,IF(AD1738&lt;YEAR!$C$2+YEAR!$C$3-2,AD1738+1,(YEAR!$C$2+YEAR!$C$3-1)&amp;"       :="))</f>
        <v>1</v>
      </c>
      <c r="AF1738">
        <f>IF(AE1738&lt;1.1,AE1738,IF(AE1738&lt;YEAR!$C$2+YEAR!$C$3-2,AE1738+1,(YEAR!$C$2+YEAR!$C$3-1)&amp;"       :="))</f>
        <v>1</v>
      </c>
      <c r="AG1738">
        <f>IF(AF1738&lt;1.1,AF1738,IF(AF1738&lt;YEAR!$C$2+YEAR!$C$3-2,AF1738+1,(YEAR!$C$2+YEAR!$C$3-1)&amp;"       :="))</f>
        <v>1</v>
      </c>
      <c r="AH1738">
        <f>IF(AG1738&lt;1.1,AG1738,IF(AG1738&lt;YEAR!$C$2+YEAR!$C$3-2,AG1738+1,(YEAR!$C$2+YEAR!$C$3-1)&amp;"       :="))</f>
        <v>1</v>
      </c>
      <c r="AI1738">
        <f>IF(AH1738&lt;1.1,AH1738,IF(AH1738&lt;YEAR!$C$2+YEAR!$C$3-2,AH1738+1,(YEAR!$C$2+YEAR!$C$3-1)&amp;"       :="))</f>
        <v>1</v>
      </c>
      <c r="AJ1738">
        <f>IF(AI1738&lt;1.1,AI1738,IF(AI1738&lt;YEAR!$C$2+YEAR!$C$3-2,AI1738+1,(YEAR!$C$2+YEAR!$C$3-1)&amp;"       :="))</f>
        <v>1</v>
      </c>
    </row>
    <row r="1739" spans="1:36">
      <c r="A1739">
        <f t="shared" ca="1" si="124"/>
        <v>43</v>
      </c>
      <c r="B1739" t="s">
        <v>51</v>
      </c>
      <c r="C1739" t="str">
        <f ca="1">IF(D1739="",OFFSET(AvailabilityFactor!A$1,A1739,0),C1738)</f>
        <v>D2HLT0091</v>
      </c>
      <c r="D1739" t="str" cm="1">
        <f t="array" aca="1" ref="D1739" ca="1">IF(D1738="",TS_DRC!$P$5,OFFSET(TS_DRC!P$5,RIGHT(D1738,2),0,TRUE))</f>
        <v>TS13</v>
      </c>
      <c r="E1739" t="str">
        <f t="shared" ca="1" si="129"/>
        <v>TS13</v>
      </c>
      <c r="F1739">
        <f>[3]Scenarios!$H$7</f>
        <v>1</v>
      </c>
      <c r="G1739">
        <f>IF(F1739&lt;1.1,F1739,IF(F1739&lt;YEAR!$C$2+YEAR!$C$3-2,F1739+1,(YEAR!$C$2+YEAR!$C$3-1)&amp;"       :="))</f>
        <v>1</v>
      </c>
      <c r="H1739">
        <f>IF(G1739&lt;1.1,G1739,IF(G1739&lt;YEAR!$C$2+YEAR!$C$3-2,G1739+1,(YEAR!$C$2+YEAR!$C$3-1)&amp;"       :="))</f>
        <v>1</v>
      </c>
      <c r="I1739">
        <f>IF(H1739&lt;1.1,H1739,IF(H1739&lt;YEAR!$C$2+YEAR!$C$3-2,H1739+1,(YEAR!$C$2+YEAR!$C$3-1)&amp;"       :="))</f>
        <v>1</v>
      </c>
      <c r="J1739">
        <f>IF(I1739&lt;1.1,I1739,IF(I1739&lt;YEAR!$C$2+YEAR!$C$3-2,I1739+1,(YEAR!$C$2+YEAR!$C$3-1)&amp;"       :="))</f>
        <v>1</v>
      </c>
      <c r="K1739">
        <f>IF(J1739&lt;1.1,J1739,IF(J1739&lt;YEAR!$C$2+YEAR!$C$3-2,J1739+1,(YEAR!$C$2+YEAR!$C$3-1)&amp;"       :="))</f>
        <v>1</v>
      </c>
      <c r="L1739">
        <f>IF(K1739&lt;1.1,K1739,IF(K1739&lt;YEAR!$C$2+YEAR!$C$3-2,K1739+1,(YEAR!$C$2+YEAR!$C$3-1)&amp;"       :="))</f>
        <v>1</v>
      </c>
      <c r="M1739">
        <f>IF(L1739&lt;1.1,L1739,IF(L1739&lt;YEAR!$C$2+YEAR!$C$3-2,L1739+1,(YEAR!$C$2+YEAR!$C$3-1)&amp;"       :="))</f>
        <v>1</v>
      </c>
      <c r="N1739">
        <f>IF(M1739&lt;1.1,M1739,IF(M1739&lt;YEAR!$C$2+YEAR!$C$3-2,M1739+1,(YEAR!$C$2+YEAR!$C$3-1)&amp;"       :="))</f>
        <v>1</v>
      </c>
      <c r="O1739">
        <f>IF(N1739&lt;1.1,N1739,IF(N1739&lt;YEAR!$C$2+YEAR!$C$3-2,N1739+1,(YEAR!$C$2+YEAR!$C$3-1)&amp;"       :="))</f>
        <v>1</v>
      </c>
      <c r="P1739">
        <f>IF(O1739&lt;1.1,O1739,IF(O1739&lt;YEAR!$C$2+YEAR!$C$3-2,O1739+1,(YEAR!$C$2+YEAR!$C$3-1)&amp;"       :="))</f>
        <v>1</v>
      </c>
      <c r="Q1739">
        <f>IF(P1739&lt;1.1,P1739,IF(P1739&lt;YEAR!$C$2+YEAR!$C$3-2,P1739+1,(YEAR!$C$2+YEAR!$C$3-1)&amp;"       :="))</f>
        <v>1</v>
      </c>
      <c r="R1739">
        <f>IF(Q1739&lt;1.1,Q1739,IF(Q1739&lt;YEAR!$C$2+YEAR!$C$3-2,Q1739+1,(YEAR!$C$2+YEAR!$C$3-1)&amp;"       :="))</f>
        <v>1</v>
      </c>
      <c r="S1739">
        <f>IF(R1739&lt;1.1,R1739,IF(R1739&lt;YEAR!$C$2+YEAR!$C$3-2,R1739+1,(YEAR!$C$2+YEAR!$C$3-1)&amp;"       :="))</f>
        <v>1</v>
      </c>
      <c r="T1739">
        <f>IF(S1739&lt;1.1,S1739,IF(S1739&lt;YEAR!$C$2+YEAR!$C$3-2,S1739+1,(YEAR!$C$2+YEAR!$C$3-1)&amp;"       :="))</f>
        <v>1</v>
      </c>
      <c r="U1739">
        <f>IF(T1739&lt;1.1,T1739,IF(T1739&lt;YEAR!$C$2+YEAR!$C$3-2,T1739+1,(YEAR!$C$2+YEAR!$C$3-1)&amp;"       :="))</f>
        <v>1</v>
      </c>
      <c r="V1739">
        <f>IF(U1739&lt;1.1,U1739,IF(U1739&lt;YEAR!$C$2+YEAR!$C$3-2,U1739+1,(YEAR!$C$2+YEAR!$C$3-1)&amp;"       :="))</f>
        <v>1</v>
      </c>
      <c r="W1739">
        <f>IF(V1739&lt;1.1,V1739,IF(V1739&lt;YEAR!$C$2+YEAR!$C$3-2,V1739+1,(YEAR!$C$2+YEAR!$C$3-1)&amp;"       :="))</f>
        <v>1</v>
      </c>
      <c r="X1739">
        <f>IF(W1739&lt;1.1,W1739,IF(W1739&lt;YEAR!$C$2+YEAR!$C$3-2,W1739+1,(YEAR!$C$2+YEAR!$C$3-1)&amp;"       :="))</f>
        <v>1</v>
      </c>
      <c r="Y1739">
        <f>IF(X1739&lt;1.1,X1739,IF(X1739&lt;YEAR!$C$2+YEAR!$C$3-2,X1739+1,(YEAR!$C$2+YEAR!$C$3-1)&amp;"       :="))</f>
        <v>1</v>
      </c>
      <c r="Z1739">
        <f>IF(Y1739&lt;1.1,Y1739,IF(Y1739&lt;YEAR!$C$2+YEAR!$C$3-2,Y1739+1,(YEAR!$C$2+YEAR!$C$3-1)&amp;"       :="))</f>
        <v>1</v>
      </c>
      <c r="AA1739">
        <f>IF(Z1739&lt;1.1,Z1739,IF(Z1739&lt;YEAR!$C$2+YEAR!$C$3-2,Z1739+1,(YEAR!$C$2+YEAR!$C$3-1)&amp;"       :="))</f>
        <v>1</v>
      </c>
      <c r="AB1739">
        <f>IF(AA1739&lt;1.1,AA1739,IF(AA1739&lt;YEAR!$C$2+YEAR!$C$3-2,AA1739+1,(YEAR!$C$2+YEAR!$C$3-1)&amp;"       :="))</f>
        <v>1</v>
      </c>
      <c r="AC1739">
        <f>IF(AB1739&lt;1.1,AB1739,IF(AB1739&lt;YEAR!$C$2+YEAR!$C$3-2,AB1739+1,(YEAR!$C$2+YEAR!$C$3-1)&amp;"       :="))</f>
        <v>1</v>
      </c>
      <c r="AD1739">
        <f>IF(AC1739&lt;1.1,AC1739,IF(AC1739&lt;YEAR!$C$2+YEAR!$C$3-2,AC1739+1,(YEAR!$C$2+YEAR!$C$3-1)&amp;"       :="))</f>
        <v>1</v>
      </c>
      <c r="AE1739">
        <f>IF(AD1739&lt;1.1,AD1739,IF(AD1739&lt;YEAR!$C$2+YEAR!$C$3-2,AD1739+1,(YEAR!$C$2+YEAR!$C$3-1)&amp;"       :="))</f>
        <v>1</v>
      </c>
      <c r="AF1739">
        <f>IF(AE1739&lt;1.1,AE1739,IF(AE1739&lt;YEAR!$C$2+YEAR!$C$3-2,AE1739+1,(YEAR!$C$2+YEAR!$C$3-1)&amp;"       :="))</f>
        <v>1</v>
      </c>
      <c r="AG1739">
        <f>IF(AF1739&lt;1.1,AF1739,IF(AF1739&lt;YEAR!$C$2+YEAR!$C$3-2,AF1739+1,(YEAR!$C$2+YEAR!$C$3-1)&amp;"       :="))</f>
        <v>1</v>
      </c>
      <c r="AH1739">
        <f>IF(AG1739&lt;1.1,AG1739,IF(AG1739&lt;YEAR!$C$2+YEAR!$C$3-2,AG1739+1,(YEAR!$C$2+YEAR!$C$3-1)&amp;"       :="))</f>
        <v>1</v>
      </c>
      <c r="AI1739">
        <f>IF(AH1739&lt;1.1,AH1739,IF(AH1739&lt;YEAR!$C$2+YEAR!$C$3-2,AH1739+1,(YEAR!$C$2+YEAR!$C$3-1)&amp;"       :="))</f>
        <v>1</v>
      </c>
      <c r="AJ1739">
        <f>IF(AI1739&lt;1.1,AI1739,IF(AI1739&lt;YEAR!$C$2+YEAR!$C$3-2,AI1739+1,(YEAR!$C$2+YEAR!$C$3-1)&amp;"       :="))</f>
        <v>1</v>
      </c>
    </row>
    <row r="1740" spans="1:36">
      <c r="A1740">
        <f t="shared" ca="1" si="124"/>
        <v>43</v>
      </c>
      <c r="B1740" t="s">
        <v>51</v>
      </c>
      <c r="C1740" t="str">
        <f ca="1">IF(D1740="",OFFSET(AvailabilityFactor!A$1,A1740,0),C1739)</f>
        <v>D2HLT0091</v>
      </c>
      <c r="D1740" t="str" cm="1">
        <f t="array" aca="1" ref="D1740" ca="1">IF(D1739="",TS_DRC!$P$5,OFFSET(TS_DRC!P$5,RIGHT(D1739,2),0,TRUE))</f>
        <v>TS14</v>
      </c>
      <c r="E1740" t="str">
        <f t="shared" ca="1" si="129"/>
        <v>TS14</v>
      </c>
      <c r="F1740">
        <f>[3]Scenarios!$H$7</f>
        <v>1</v>
      </c>
      <c r="G1740">
        <f>IF(F1740&lt;1.1,F1740,IF(F1740&lt;YEAR!$C$2+YEAR!$C$3-2,F1740+1,(YEAR!$C$2+YEAR!$C$3-1)&amp;"       :="))</f>
        <v>1</v>
      </c>
      <c r="H1740">
        <f>IF(G1740&lt;1.1,G1740,IF(G1740&lt;YEAR!$C$2+YEAR!$C$3-2,G1740+1,(YEAR!$C$2+YEAR!$C$3-1)&amp;"       :="))</f>
        <v>1</v>
      </c>
      <c r="I1740">
        <f>IF(H1740&lt;1.1,H1740,IF(H1740&lt;YEAR!$C$2+YEAR!$C$3-2,H1740+1,(YEAR!$C$2+YEAR!$C$3-1)&amp;"       :="))</f>
        <v>1</v>
      </c>
      <c r="J1740">
        <f>IF(I1740&lt;1.1,I1740,IF(I1740&lt;YEAR!$C$2+YEAR!$C$3-2,I1740+1,(YEAR!$C$2+YEAR!$C$3-1)&amp;"       :="))</f>
        <v>1</v>
      </c>
      <c r="K1740">
        <f>IF(J1740&lt;1.1,J1740,IF(J1740&lt;YEAR!$C$2+YEAR!$C$3-2,J1740+1,(YEAR!$C$2+YEAR!$C$3-1)&amp;"       :="))</f>
        <v>1</v>
      </c>
      <c r="L1740">
        <f>IF(K1740&lt;1.1,K1740,IF(K1740&lt;YEAR!$C$2+YEAR!$C$3-2,K1740+1,(YEAR!$C$2+YEAR!$C$3-1)&amp;"       :="))</f>
        <v>1</v>
      </c>
      <c r="M1740">
        <f>IF(L1740&lt;1.1,L1740,IF(L1740&lt;YEAR!$C$2+YEAR!$C$3-2,L1740+1,(YEAR!$C$2+YEAR!$C$3-1)&amp;"       :="))</f>
        <v>1</v>
      </c>
      <c r="N1740">
        <f>IF(M1740&lt;1.1,M1740,IF(M1740&lt;YEAR!$C$2+YEAR!$C$3-2,M1740+1,(YEAR!$C$2+YEAR!$C$3-1)&amp;"       :="))</f>
        <v>1</v>
      </c>
      <c r="O1740">
        <f>IF(N1740&lt;1.1,N1740,IF(N1740&lt;YEAR!$C$2+YEAR!$C$3-2,N1740+1,(YEAR!$C$2+YEAR!$C$3-1)&amp;"       :="))</f>
        <v>1</v>
      </c>
      <c r="P1740">
        <f>IF(O1740&lt;1.1,O1740,IF(O1740&lt;YEAR!$C$2+YEAR!$C$3-2,O1740+1,(YEAR!$C$2+YEAR!$C$3-1)&amp;"       :="))</f>
        <v>1</v>
      </c>
      <c r="Q1740">
        <f>IF(P1740&lt;1.1,P1740,IF(P1740&lt;YEAR!$C$2+YEAR!$C$3-2,P1740+1,(YEAR!$C$2+YEAR!$C$3-1)&amp;"       :="))</f>
        <v>1</v>
      </c>
      <c r="R1740">
        <f>IF(Q1740&lt;1.1,Q1740,IF(Q1740&lt;YEAR!$C$2+YEAR!$C$3-2,Q1740+1,(YEAR!$C$2+YEAR!$C$3-1)&amp;"       :="))</f>
        <v>1</v>
      </c>
      <c r="S1740">
        <f>IF(R1740&lt;1.1,R1740,IF(R1740&lt;YEAR!$C$2+YEAR!$C$3-2,R1740+1,(YEAR!$C$2+YEAR!$C$3-1)&amp;"       :="))</f>
        <v>1</v>
      </c>
      <c r="T1740">
        <f>IF(S1740&lt;1.1,S1740,IF(S1740&lt;YEAR!$C$2+YEAR!$C$3-2,S1740+1,(YEAR!$C$2+YEAR!$C$3-1)&amp;"       :="))</f>
        <v>1</v>
      </c>
      <c r="U1740">
        <f>IF(T1740&lt;1.1,T1740,IF(T1740&lt;YEAR!$C$2+YEAR!$C$3-2,T1740+1,(YEAR!$C$2+YEAR!$C$3-1)&amp;"       :="))</f>
        <v>1</v>
      </c>
      <c r="V1740">
        <f>IF(U1740&lt;1.1,U1740,IF(U1740&lt;YEAR!$C$2+YEAR!$C$3-2,U1740+1,(YEAR!$C$2+YEAR!$C$3-1)&amp;"       :="))</f>
        <v>1</v>
      </c>
      <c r="W1740">
        <f>IF(V1740&lt;1.1,V1740,IF(V1740&lt;YEAR!$C$2+YEAR!$C$3-2,V1740+1,(YEAR!$C$2+YEAR!$C$3-1)&amp;"       :="))</f>
        <v>1</v>
      </c>
      <c r="X1740">
        <f>IF(W1740&lt;1.1,W1740,IF(W1740&lt;YEAR!$C$2+YEAR!$C$3-2,W1740+1,(YEAR!$C$2+YEAR!$C$3-1)&amp;"       :="))</f>
        <v>1</v>
      </c>
      <c r="Y1740">
        <f>IF(X1740&lt;1.1,X1740,IF(X1740&lt;YEAR!$C$2+YEAR!$C$3-2,X1740+1,(YEAR!$C$2+YEAR!$C$3-1)&amp;"       :="))</f>
        <v>1</v>
      </c>
      <c r="Z1740">
        <f>IF(Y1740&lt;1.1,Y1740,IF(Y1740&lt;YEAR!$C$2+YEAR!$C$3-2,Y1740+1,(YEAR!$C$2+YEAR!$C$3-1)&amp;"       :="))</f>
        <v>1</v>
      </c>
      <c r="AA1740">
        <f>IF(Z1740&lt;1.1,Z1740,IF(Z1740&lt;YEAR!$C$2+YEAR!$C$3-2,Z1740+1,(YEAR!$C$2+YEAR!$C$3-1)&amp;"       :="))</f>
        <v>1</v>
      </c>
      <c r="AB1740">
        <f>IF(AA1740&lt;1.1,AA1740,IF(AA1740&lt;YEAR!$C$2+YEAR!$C$3-2,AA1740+1,(YEAR!$C$2+YEAR!$C$3-1)&amp;"       :="))</f>
        <v>1</v>
      </c>
      <c r="AC1740">
        <f>IF(AB1740&lt;1.1,AB1740,IF(AB1740&lt;YEAR!$C$2+YEAR!$C$3-2,AB1740+1,(YEAR!$C$2+YEAR!$C$3-1)&amp;"       :="))</f>
        <v>1</v>
      </c>
      <c r="AD1740">
        <f>IF(AC1740&lt;1.1,AC1740,IF(AC1740&lt;YEAR!$C$2+YEAR!$C$3-2,AC1740+1,(YEAR!$C$2+YEAR!$C$3-1)&amp;"       :="))</f>
        <v>1</v>
      </c>
      <c r="AE1740">
        <f>IF(AD1740&lt;1.1,AD1740,IF(AD1740&lt;YEAR!$C$2+YEAR!$C$3-2,AD1740+1,(YEAR!$C$2+YEAR!$C$3-1)&amp;"       :="))</f>
        <v>1</v>
      </c>
      <c r="AF1740">
        <f>IF(AE1740&lt;1.1,AE1740,IF(AE1740&lt;YEAR!$C$2+YEAR!$C$3-2,AE1740+1,(YEAR!$C$2+YEAR!$C$3-1)&amp;"       :="))</f>
        <v>1</v>
      </c>
      <c r="AG1740">
        <f>IF(AF1740&lt;1.1,AF1740,IF(AF1740&lt;YEAR!$C$2+YEAR!$C$3-2,AF1740+1,(YEAR!$C$2+YEAR!$C$3-1)&amp;"       :="))</f>
        <v>1</v>
      </c>
      <c r="AH1740">
        <f>IF(AG1740&lt;1.1,AG1740,IF(AG1740&lt;YEAR!$C$2+YEAR!$C$3-2,AG1740+1,(YEAR!$C$2+YEAR!$C$3-1)&amp;"       :="))</f>
        <v>1</v>
      </c>
      <c r="AI1740">
        <f>IF(AH1740&lt;1.1,AH1740,IF(AH1740&lt;YEAR!$C$2+YEAR!$C$3-2,AH1740+1,(YEAR!$C$2+YEAR!$C$3-1)&amp;"       :="))</f>
        <v>1</v>
      </c>
      <c r="AJ1740">
        <f>IF(AI1740&lt;1.1,AI1740,IF(AI1740&lt;YEAR!$C$2+YEAR!$C$3-2,AI1740+1,(YEAR!$C$2+YEAR!$C$3-1)&amp;"       :="))</f>
        <v>1</v>
      </c>
    </row>
    <row r="1741" spans="1:36">
      <c r="A1741">
        <f t="shared" ca="1" si="124"/>
        <v>43</v>
      </c>
      <c r="B1741" t="s">
        <v>51</v>
      </c>
      <c r="C1741" t="str">
        <f ca="1">IF(D1741="",OFFSET(AvailabilityFactor!A$1,A1741,0),C1740)</f>
        <v>D2HLT0091</v>
      </c>
      <c r="D1741" t="str" cm="1">
        <f t="array" aca="1" ref="D1741" ca="1">IF(D1740="",TS_DRC!$P$5,OFFSET(TS_DRC!P$5,RIGHT(D1740,2),0,TRUE))</f>
        <v>TS15</v>
      </c>
      <c r="E1741" t="str">
        <f t="shared" ca="1" si="129"/>
        <v>TS15</v>
      </c>
      <c r="F1741">
        <f>[3]Scenarios!$H$7</f>
        <v>1</v>
      </c>
      <c r="G1741">
        <f>IF(F1741&lt;1.1,F1741,IF(F1741&lt;YEAR!$C$2+YEAR!$C$3-2,F1741+1,(YEAR!$C$2+YEAR!$C$3-1)&amp;"       :="))</f>
        <v>1</v>
      </c>
      <c r="H1741">
        <f>IF(G1741&lt;1.1,G1741,IF(G1741&lt;YEAR!$C$2+YEAR!$C$3-2,G1741+1,(YEAR!$C$2+YEAR!$C$3-1)&amp;"       :="))</f>
        <v>1</v>
      </c>
      <c r="I1741">
        <f>IF(H1741&lt;1.1,H1741,IF(H1741&lt;YEAR!$C$2+YEAR!$C$3-2,H1741+1,(YEAR!$C$2+YEAR!$C$3-1)&amp;"       :="))</f>
        <v>1</v>
      </c>
      <c r="J1741">
        <f>IF(I1741&lt;1.1,I1741,IF(I1741&lt;YEAR!$C$2+YEAR!$C$3-2,I1741+1,(YEAR!$C$2+YEAR!$C$3-1)&amp;"       :="))</f>
        <v>1</v>
      </c>
      <c r="K1741">
        <f>IF(J1741&lt;1.1,J1741,IF(J1741&lt;YEAR!$C$2+YEAR!$C$3-2,J1741+1,(YEAR!$C$2+YEAR!$C$3-1)&amp;"       :="))</f>
        <v>1</v>
      </c>
      <c r="L1741">
        <f>IF(K1741&lt;1.1,K1741,IF(K1741&lt;YEAR!$C$2+YEAR!$C$3-2,K1741+1,(YEAR!$C$2+YEAR!$C$3-1)&amp;"       :="))</f>
        <v>1</v>
      </c>
      <c r="M1741">
        <f>IF(L1741&lt;1.1,L1741,IF(L1741&lt;YEAR!$C$2+YEAR!$C$3-2,L1741+1,(YEAR!$C$2+YEAR!$C$3-1)&amp;"       :="))</f>
        <v>1</v>
      </c>
      <c r="N1741">
        <f>IF(M1741&lt;1.1,M1741,IF(M1741&lt;YEAR!$C$2+YEAR!$C$3-2,M1741+1,(YEAR!$C$2+YEAR!$C$3-1)&amp;"       :="))</f>
        <v>1</v>
      </c>
      <c r="O1741">
        <f>IF(N1741&lt;1.1,N1741,IF(N1741&lt;YEAR!$C$2+YEAR!$C$3-2,N1741+1,(YEAR!$C$2+YEAR!$C$3-1)&amp;"       :="))</f>
        <v>1</v>
      </c>
      <c r="P1741">
        <f>IF(O1741&lt;1.1,O1741,IF(O1741&lt;YEAR!$C$2+YEAR!$C$3-2,O1741+1,(YEAR!$C$2+YEAR!$C$3-1)&amp;"       :="))</f>
        <v>1</v>
      </c>
      <c r="Q1741">
        <f>IF(P1741&lt;1.1,P1741,IF(P1741&lt;YEAR!$C$2+YEAR!$C$3-2,P1741+1,(YEAR!$C$2+YEAR!$C$3-1)&amp;"       :="))</f>
        <v>1</v>
      </c>
      <c r="R1741">
        <f>IF(Q1741&lt;1.1,Q1741,IF(Q1741&lt;YEAR!$C$2+YEAR!$C$3-2,Q1741+1,(YEAR!$C$2+YEAR!$C$3-1)&amp;"       :="))</f>
        <v>1</v>
      </c>
      <c r="S1741">
        <f>IF(R1741&lt;1.1,R1741,IF(R1741&lt;YEAR!$C$2+YEAR!$C$3-2,R1741+1,(YEAR!$C$2+YEAR!$C$3-1)&amp;"       :="))</f>
        <v>1</v>
      </c>
      <c r="T1741">
        <f>IF(S1741&lt;1.1,S1741,IF(S1741&lt;YEAR!$C$2+YEAR!$C$3-2,S1741+1,(YEAR!$C$2+YEAR!$C$3-1)&amp;"       :="))</f>
        <v>1</v>
      </c>
      <c r="U1741">
        <f>IF(T1741&lt;1.1,T1741,IF(T1741&lt;YEAR!$C$2+YEAR!$C$3-2,T1741+1,(YEAR!$C$2+YEAR!$C$3-1)&amp;"       :="))</f>
        <v>1</v>
      </c>
      <c r="V1741">
        <f>IF(U1741&lt;1.1,U1741,IF(U1741&lt;YEAR!$C$2+YEAR!$C$3-2,U1741+1,(YEAR!$C$2+YEAR!$C$3-1)&amp;"       :="))</f>
        <v>1</v>
      </c>
      <c r="W1741">
        <f>IF(V1741&lt;1.1,V1741,IF(V1741&lt;YEAR!$C$2+YEAR!$C$3-2,V1741+1,(YEAR!$C$2+YEAR!$C$3-1)&amp;"       :="))</f>
        <v>1</v>
      </c>
      <c r="X1741">
        <f>IF(W1741&lt;1.1,W1741,IF(W1741&lt;YEAR!$C$2+YEAR!$C$3-2,W1741+1,(YEAR!$C$2+YEAR!$C$3-1)&amp;"       :="))</f>
        <v>1</v>
      </c>
      <c r="Y1741">
        <f>IF(X1741&lt;1.1,X1741,IF(X1741&lt;YEAR!$C$2+YEAR!$C$3-2,X1741+1,(YEAR!$C$2+YEAR!$C$3-1)&amp;"       :="))</f>
        <v>1</v>
      </c>
      <c r="Z1741">
        <f>IF(Y1741&lt;1.1,Y1741,IF(Y1741&lt;YEAR!$C$2+YEAR!$C$3-2,Y1741+1,(YEAR!$C$2+YEAR!$C$3-1)&amp;"       :="))</f>
        <v>1</v>
      </c>
      <c r="AA1741">
        <f>IF(Z1741&lt;1.1,Z1741,IF(Z1741&lt;YEAR!$C$2+YEAR!$C$3-2,Z1741+1,(YEAR!$C$2+YEAR!$C$3-1)&amp;"       :="))</f>
        <v>1</v>
      </c>
      <c r="AB1741">
        <f>IF(AA1741&lt;1.1,AA1741,IF(AA1741&lt;YEAR!$C$2+YEAR!$C$3-2,AA1741+1,(YEAR!$C$2+YEAR!$C$3-1)&amp;"       :="))</f>
        <v>1</v>
      </c>
      <c r="AC1741">
        <f>IF(AB1741&lt;1.1,AB1741,IF(AB1741&lt;YEAR!$C$2+YEAR!$C$3-2,AB1741+1,(YEAR!$C$2+YEAR!$C$3-1)&amp;"       :="))</f>
        <v>1</v>
      </c>
      <c r="AD1741">
        <f>IF(AC1741&lt;1.1,AC1741,IF(AC1741&lt;YEAR!$C$2+YEAR!$C$3-2,AC1741+1,(YEAR!$C$2+YEAR!$C$3-1)&amp;"       :="))</f>
        <v>1</v>
      </c>
      <c r="AE1741">
        <f>IF(AD1741&lt;1.1,AD1741,IF(AD1741&lt;YEAR!$C$2+YEAR!$C$3-2,AD1741+1,(YEAR!$C$2+YEAR!$C$3-1)&amp;"       :="))</f>
        <v>1</v>
      </c>
      <c r="AF1741">
        <f>IF(AE1741&lt;1.1,AE1741,IF(AE1741&lt;YEAR!$C$2+YEAR!$C$3-2,AE1741+1,(YEAR!$C$2+YEAR!$C$3-1)&amp;"       :="))</f>
        <v>1</v>
      </c>
      <c r="AG1741">
        <f>IF(AF1741&lt;1.1,AF1741,IF(AF1741&lt;YEAR!$C$2+YEAR!$C$3-2,AF1741+1,(YEAR!$C$2+YEAR!$C$3-1)&amp;"       :="))</f>
        <v>1</v>
      </c>
      <c r="AH1741">
        <f>IF(AG1741&lt;1.1,AG1741,IF(AG1741&lt;YEAR!$C$2+YEAR!$C$3-2,AG1741+1,(YEAR!$C$2+YEAR!$C$3-1)&amp;"       :="))</f>
        <v>1</v>
      </c>
      <c r="AI1741">
        <f>IF(AH1741&lt;1.1,AH1741,IF(AH1741&lt;YEAR!$C$2+YEAR!$C$3-2,AH1741+1,(YEAR!$C$2+YEAR!$C$3-1)&amp;"       :="))</f>
        <v>1</v>
      </c>
      <c r="AJ1741">
        <f>IF(AI1741&lt;1.1,AI1741,IF(AI1741&lt;YEAR!$C$2+YEAR!$C$3-2,AI1741+1,(YEAR!$C$2+YEAR!$C$3-1)&amp;"       :="))</f>
        <v>1</v>
      </c>
    </row>
    <row r="1742" spans="1:36">
      <c r="A1742">
        <f t="shared" ca="1" si="124"/>
        <v>43</v>
      </c>
      <c r="B1742" t="s">
        <v>51</v>
      </c>
      <c r="C1742" t="str">
        <f ca="1">IF(D1742="",OFFSET(AvailabilityFactor!A$1,A1742,0),C1741)</f>
        <v>D2HLT0091</v>
      </c>
      <c r="D1742" t="str" cm="1">
        <f t="array" aca="1" ref="D1742" ca="1">IF(D1741="",TS_DRC!$P$5,OFFSET(TS_DRC!P$5,RIGHT(D1741,2),0,TRUE))</f>
        <v>TS16</v>
      </c>
      <c r="E1742" t="str">
        <f t="shared" ca="1" si="129"/>
        <v>TS16</v>
      </c>
      <c r="F1742">
        <f>[3]Scenarios!$H$7</f>
        <v>1</v>
      </c>
      <c r="G1742">
        <f>IF(F1742&lt;1.1,F1742,IF(F1742&lt;YEAR!$C$2+YEAR!$C$3-2,F1742+1,(YEAR!$C$2+YEAR!$C$3-1)&amp;"       :="))</f>
        <v>1</v>
      </c>
      <c r="H1742">
        <f>IF(G1742&lt;1.1,G1742,IF(G1742&lt;YEAR!$C$2+YEAR!$C$3-2,G1742+1,(YEAR!$C$2+YEAR!$C$3-1)&amp;"       :="))</f>
        <v>1</v>
      </c>
      <c r="I1742">
        <f>IF(H1742&lt;1.1,H1742,IF(H1742&lt;YEAR!$C$2+YEAR!$C$3-2,H1742+1,(YEAR!$C$2+YEAR!$C$3-1)&amp;"       :="))</f>
        <v>1</v>
      </c>
      <c r="J1742">
        <f>IF(I1742&lt;1.1,I1742,IF(I1742&lt;YEAR!$C$2+YEAR!$C$3-2,I1742+1,(YEAR!$C$2+YEAR!$C$3-1)&amp;"       :="))</f>
        <v>1</v>
      </c>
      <c r="K1742">
        <f>IF(J1742&lt;1.1,J1742,IF(J1742&lt;YEAR!$C$2+YEAR!$C$3-2,J1742+1,(YEAR!$C$2+YEAR!$C$3-1)&amp;"       :="))</f>
        <v>1</v>
      </c>
      <c r="L1742">
        <f>IF(K1742&lt;1.1,K1742,IF(K1742&lt;YEAR!$C$2+YEAR!$C$3-2,K1742+1,(YEAR!$C$2+YEAR!$C$3-1)&amp;"       :="))</f>
        <v>1</v>
      </c>
      <c r="M1742">
        <f>IF(L1742&lt;1.1,L1742,IF(L1742&lt;YEAR!$C$2+YEAR!$C$3-2,L1742+1,(YEAR!$C$2+YEAR!$C$3-1)&amp;"       :="))</f>
        <v>1</v>
      </c>
      <c r="N1742">
        <f>IF(M1742&lt;1.1,M1742,IF(M1742&lt;YEAR!$C$2+YEAR!$C$3-2,M1742+1,(YEAR!$C$2+YEAR!$C$3-1)&amp;"       :="))</f>
        <v>1</v>
      </c>
      <c r="O1742">
        <f>IF(N1742&lt;1.1,N1742,IF(N1742&lt;YEAR!$C$2+YEAR!$C$3-2,N1742+1,(YEAR!$C$2+YEAR!$C$3-1)&amp;"       :="))</f>
        <v>1</v>
      </c>
      <c r="P1742">
        <f>IF(O1742&lt;1.1,O1742,IF(O1742&lt;YEAR!$C$2+YEAR!$C$3-2,O1742+1,(YEAR!$C$2+YEAR!$C$3-1)&amp;"       :="))</f>
        <v>1</v>
      </c>
      <c r="Q1742">
        <f>IF(P1742&lt;1.1,P1742,IF(P1742&lt;YEAR!$C$2+YEAR!$C$3-2,P1742+1,(YEAR!$C$2+YEAR!$C$3-1)&amp;"       :="))</f>
        <v>1</v>
      </c>
      <c r="R1742">
        <f>IF(Q1742&lt;1.1,Q1742,IF(Q1742&lt;YEAR!$C$2+YEAR!$C$3-2,Q1742+1,(YEAR!$C$2+YEAR!$C$3-1)&amp;"       :="))</f>
        <v>1</v>
      </c>
      <c r="S1742">
        <f>IF(R1742&lt;1.1,R1742,IF(R1742&lt;YEAR!$C$2+YEAR!$C$3-2,R1742+1,(YEAR!$C$2+YEAR!$C$3-1)&amp;"       :="))</f>
        <v>1</v>
      </c>
      <c r="T1742">
        <f>IF(S1742&lt;1.1,S1742,IF(S1742&lt;YEAR!$C$2+YEAR!$C$3-2,S1742+1,(YEAR!$C$2+YEAR!$C$3-1)&amp;"       :="))</f>
        <v>1</v>
      </c>
      <c r="U1742">
        <f>IF(T1742&lt;1.1,T1742,IF(T1742&lt;YEAR!$C$2+YEAR!$C$3-2,T1742+1,(YEAR!$C$2+YEAR!$C$3-1)&amp;"       :="))</f>
        <v>1</v>
      </c>
      <c r="V1742">
        <f>IF(U1742&lt;1.1,U1742,IF(U1742&lt;YEAR!$C$2+YEAR!$C$3-2,U1742+1,(YEAR!$C$2+YEAR!$C$3-1)&amp;"       :="))</f>
        <v>1</v>
      </c>
      <c r="W1742">
        <f>IF(V1742&lt;1.1,V1742,IF(V1742&lt;YEAR!$C$2+YEAR!$C$3-2,V1742+1,(YEAR!$C$2+YEAR!$C$3-1)&amp;"       :="))</f>
        <v>1</v>
      </c>
      <c r="X1742">
        <f>IF(W1742&lt;1.1,W1742,IF(W1742&lt;YEAR!$C$2+YEAR!$C$3-2,W1742+1,(YEAR!$C$2+YEAR!$C$3-1)&amp;"       :="))</f>
        <v>1</v>
      </c>
      <c r="Y1742">
        <f>IF(X1742&lt;1.1,X1742,IF(X1742&lt;YEAR!$C$2+YEAR!$C$3-2,X1742+1,(YEAR!$C$2+YEAR!$C$3-1)&amp;"       :="))</f>
        <v>1</v>
      </c>
      <c r="Z1742">
        <f>IF(Y1742&lt;1.1,Y1742,IF(Y1742&lt;YEAR!$C$2+YEAR!$C$3-2,Y1742+1,(YEAR!$C$2+YEAR!$C$3-1)&amp;"       :="))</f>
        <v>1</v>
      </c>
      <c r="AA1742">
        <f>IF(Z1742&lt;1.1,Z1742,IF(Z1742&lt;YEAR!$C$2+YEAR!$C$3-2,Z1742+1,(YEAR!$C$2+YEAR!$C$3-1)&amp;"       :="))</f>
        <v>1</v>
      </c>
      <c r="AB1742">
        <f>IF(AA1742&lt;1.1,AA1742,IF(AA1742&lt;YEAR!$C$2+YEAR!$C$3-2,AA1742+1,(YEAR!$C$2+YEAR!$C$3-1)&amp;"       :="))</f>
        <v>1</v>
      </c>
      <c r="AC1742">
        <f>IF(AB1742&lt;1.1,AB1742,IF(AB1742&lt;YEAR!$C$2+YEAR!$C$3-2,AB1742+1,(YEAR!$C$2+YEAR!$C$3-1)&amp;"       :="))</f>
        <v>1</v>
      </c>
      <c r="AD1742">
        <f>IF(AC1742&lt;1.1,AC1742,IF(AC1742&lt;YEAR!$C$2+YEAR!$C$3-2,AC1742+1,(YEAR!$C$2+YEAR!$C$3-1)&amp;"       :="))</f>
        <v>1</v>
      </c>
      <c r="AE1742">
        <f>IF(AD1742&lt;1.1,AD1742,IF(AD1742&lt;YEAR!$C$2+YEAR!$C$3-2,AD1742+1,(YEAR!$C$2+YEAR!$C$3-1)&amp;"       :="))</f>
        <v>1</v>
      </c>
      <c r="AF1742">
        <f>IF(AE1742&lt;1.1,AE1742,IF(AE1742&lt;YEAR!$C$2+YEAR!$C$3-2,AE1742+1,(YEAR!$C$2+YEAR!$C$3-1)&amp;"       :="))</f>
        <v>1</v>
      </c>
      <c r="AG1742">
        <f>IF(AF1742&lt;1.1,AF1742,IF(AF1742&lt;YEAR!$C$2+YEAR!$C$3-2,AF1742+1,(YEAR!$C$2+YEAR!$C$3-1)&amp;"       :="))</f>
        <v>1</v>
      </c>
      <c r="AH1742">
        <f>IF(AG1742&lt;1.1,AG1742,IF(AG1742&lt;YEAR!$C$2+YEAR!$C$3-2,AG1742+1,(YEAR!$C$2+YEAR!$C$3-1)&amp;"       :="))</f>
        <v>1</v>
      </c>
      <c r="AI1742">
        <f>IF(AH1742&lt;1.1,AH1742,IF(AH1742&lt;YEAR!$C$2+YEAR!$C$3-2,AH1742+1,(YEAR!$C$2+YEAR!$C$3-1)&amp;"       :="))</f>
        <v>1</v>
      </c>
      <c r="AJ1742">
        <f>IF(AI1742&lt;1.1,AI1742,IF(AI1742&lt;YEAR!$C$2+YEAR!$C$3-2,AI1742+1,(YEAR!$C$2+YEAR!$C$3-1)&amp;"       :="))</f>
        <v>1</v>
      </c>
    </row>
    <row r="1743" spans="1:36">
      <c r="A1743">
        <f t="shared" ca="1" si="124"/>
        <v>43</v>
      </c>
      <c r="B1743" t="s">
        <v>51</v>
      </c>
      <c r="C1743" t="str">
        <f ca="1">IF(D1743="",OFFSET(AvailabilityFactor!A$1,A1743,0),C1742)</f>
        <v>D2HLT0091</v>
      </c>
      <c r="D1743" t="str" cm="1">
        <f t="array" aca="1" ref="D1743" ca="1">IF(D1742="",TS_DRC!$P$5,OFFSET(TS_DRC!P$5,RIGHT(D1742,2),0,TRUE))</f>
        <v>TS17</v>
      </c>
      <c r="E1743" t="str">
        <f t="shared" ca="1" si="129"/>
        <v>TS17</v>
      </c>
      <c r="F1743">
        <f>[3]Scenarios!$H$7</f>
        <v>1</v>
      </c>
      <c r="G1743">
        <f>IF(F1743&lt;1.1,F1743,IF(F1743&lt;YEAR!$C$2+YEAR!$C$3-2,F1743+1,(YEAR!$C$2+YEAR!$C$3-1)&amp;"       :="))</f>
        <v>1</v>
      </c>
      <c r="H1743">
        <f>IF(G1743&lt;1.1,G1743,IF(G1743&lt;YEAR!$C$2+YEAR!$C$3-2,G1743+1,(YEAR!$C$2+YEAR!$C$3-1)&amp;"       :="))</f>
        <v>1</v>
      </c>
      <c r="I1743">
        <f>IF(H1743&lt;1.1,H1743,IF(H1743&lt;YEAR!$C$2+YEAR!$C$3-2,H1743+1,(YEAR!$C$2+YEAR!$C$3-1)&amp;"       :="))</f>
        <v>1</v>
      </c>
      <c r="J1743">
        <f>IF(I1743&lt;1.1,I1743,IF(I1743&lt;YEAR!$C$2+YEAR!$C$3-2,I1743+1,(YEAR!$C$2+YEAR!$C$3-1)&amp;"       :="))</f>
        <v>1</v>
      </c>
      <c r="K1743">
        <f>IF(J1743&lt;1.1,J1743,IF(J1743&lt;YEAR!$C$2+YEAR!$C$3-2,J1743+1,(YEAR!$C$2+YEAR!$C$3-1)&amp;"       :="))</f>
        <v>1</v>
      </c>
      <c r="L1743">
        <f>IF(K1743&lt;1.1,K1743,IF(K1743&lt;YEAR!$C$2+YEAR!$C$3-2,K1743+1,(YEAR!$C$2+YEAR!$C$3-1)&amp;"       :="))</f>
        <v>1</v>
      </c>
      <c r="M1743">
        <f>IF(L1743&lt;1.1,L1743,IF(L1743&lt;YEAR!$C$2+YEAR!$C$3-2,L1743+1,(YEAR!$C$2+YEAR!$C$3-1)&amp;"       :="))</f>
        <v>1</v>
      </c>
      <c r="N1743">
        <f>IF(M1743&lt;1.1,M1743,IF(M1743&lt;YEAR!$C$2+YEAR!$C$3-2,M1743+1,(YEAR!$C$2+YEAR!$C$3-1)&amp;"       :="))</f>
        <v>1</v>
      </c>
      <c r="O1743">
        <f>IF(N1743&lt;1.1,N1743,IF(N1743&lt;YEAR!$C$2+YEAR!$C$3-2,N1743+1,(YEAR!$C$2+YEAR!$C$3-1)&amp;"       :="))</f>
        <v>1</v>
      </c>
      <c r="P1743">
        <f>IF(O1743&lt;1.1,O1743,IF(O1743&lt;YEAR!$C$2+YEAR!$C$3-2,O1743+1,(YEAR!$C$2+YEAR!$C$3-1)&amp;"       :="))</f>
        <v>1</v>
      </c>
      <c r="Q1743">
        <f>IF(P1743&lt;1.1,P1743,IF(P1743&lt;YEAR!$C$2+YEAR!$C$3-2,P1743+1,(YEAR!$C$2+YEAR!$C$3-1)&amp;"       :="))</f>
        <v>1</v>
      </c>
      <c r="R1743">
        <f>IF(Q1743&lt;1.1,Q1743,IF(Q1743&lt;YEAR!$C$2+YEAR!$C$3-2,Q1743+1,(YEAR!$C$2+YEAR!$C$3-1)&amp;"       :="))</f>
        <v>1</v>
      </c>
      <c r="S1743">
        <f>IF(R1743&lt;1.1,R1743,IF(R1743&lt;YEAR!$C$2+YEAR!$C$3-2,R1743+1,(YEAR!$C$2+YEAR!$C$3-1)&amp;"       :="))</f>
        <v>1</v>
      </c>
      <c r="T1743">
        <f>IF(S1743&lt;1.1,S1743,IF(S1743&lt;YEAR!$C$2+YEAR!$C$3-2,S1743+1,(YEAR!$C$2+YEAR!$C$3-1)&amp;"       :="))</f>
        <v>1</v>
      </c>
      <c r="U1743">
        <f>IF(T1743&lt;1.1,T1743,IF(T1743&lt;YEAR!$C$2+YEAR!$C$3-2,T1743+1,(YEAR!$C$2+YEAR!$C$3-1)&amp;"       :="))</f>
        <v>1</v>
      </c>
      <c r="V1743">
        <f>IF(U1743&lt;1.1,U1743,IF(U1743&lt;YEAR!$C$2+YEAR!$C$3-2,U1743+1,(YEAR!$C$2+YEAR!$C$3-1)&amp;"       :="))</f>
        <v>1</v>
      </c>
      <c r="W1743">
        <f>IF(V1743&lt;1.1,V1743,IF(V1743&lt;YEAR!$C$2+YEAR!$C$3-2,V1743+1,(YEAR!$C$2+YEAR!$C$3-1)&amp;"       :="))</f>
        <v>1</v>
      </c>
      <c r="X1743">
        <f>IF(W1743&lt;1.1,W1743,IF(W1743&lt;YEAR!$C$2+YEAR!$C$3-2,W1743+1,(YEAR!$C$2+YEAR!$C$3-1)&amp;"       :="))</f>
        <v>1</v>
      </c>
      <c r="Y1743">
        <f>IF(X1743&lt;1.1,X1743,IF(X1743&lt;YEAR!$C$2+YEAR!$C$3-2,X1743+1,(YEAR!$C$2+YEAR!$C$3-1)&amp;"       :="))</f>
        <v>1</v>
      </c>
      <c r="Z1743">
        <f>IF(Y1743&lt;1.1,Y1743,IF(Y1743&lt;YEAR!$C$2+YEAR!$C$3-2,Y1743+1,(YEAR!$C$2+YEAR!$C$3-1)&amp;"       :="))</f>
        <v>1</v>
      </c>
      <c r="AA1743">
        <f>IF(Z1743&lt;1.1,Z1743,IF(Z1743&lt;YEAR!$C$2+YEAR!$C$3-2,Z1743+1,(YEAR!$C$2+YEAR!$C$3-1)&amp;"       :="))</f>
        <v>1</v>
      </c>
      <c r="AB1743">
        <f>IF(AA1743&lt;1.1,AA1743,IF(AA1743&lt;YEAR!$C$2+YEAR!$C$3-2,AA1743+1,(YEAR!$C$2+YEAR!$C$3-1)&amp;"       :="))</f>
        <v>1</v>
      </c>
      <c r="AC1743">
        <f>IF(AB1743&lt;1.1,AB1743,IF(AB1743&lt;YEAR!$C$2+YEAR!$C$3-2,AB1743+1,(YEAR!$C$2+YEAR!$C$3-1)&amp;"       :="))</f>
        <v>1</v>
      </c>
      <c r="AD1743">
        <f>IF(AC1743&lt;1.1,AC1743,IF(AC1743&lt;YEAR!$C$2+YEAR!$C$3-2,AC1743+1,(YEAR!$C$2+YEAR!$C$3-1)&amp;"       :="))</f>
        <v>1</v>
      </c>
      <c r="AE1743">
        <f>IF(AD1743&lt;1.1,AD1743,IF(AD1743&lt;YEAR!$C$2+YEAR!$C$3-2,AD1743+1,(YEAR!$C$2+YEAR!$C$3-1)&amp;"       :="))</f>
        <v>1</v>
      </c>
      <c r="AF1743">
        <f>IF(AE1743&lt;1.1,AE1743,IF(AE1743&lt;YEAR!$C$2+YEAR!$C$3-2,AE1743+1,(YEAR!$C$2+YEAR!$C$3-1)&amp;"       :="))</f>
        <v>1</v>
      </c>
      <c r="AG1743">
        <f>IF(AF1743&lt;1.1,AF1743,IF(AF1743&lt;YEAR!$C$2+YEAR!$C$3-2,AF1743+1,(YEAR!$C$2+YEAR!$C$3-1)&amp;"       :="))</f>
        <v>1</v>
      </c>
      <c r="AH1743">
        <f>IF(AG1743&lt;1.1,AG1743,IF(AG1743&lt;YEAR!$C$2+YEAR!$C$3-2,AG1743+1,(YEAR!$C$2+YEAR!$C$3-1)&amp;"       :="))</f>
        <v>1</v>
      </c>
      <c r="AI1743">
        <f>IF(AH1743&lt;1.1,AH1743,IF(AH1743&lt;YEAR!$C$2+YEAR!$C$3-2,AH1743+1,(YEAR!$C$2+YEAR!$C$3-1)&amp;"       :="))</f>
        <v>1</v>
      </c>
      <c r="AJ1743">
        <f>IF(AI1743&lt;1.1,AI1743,IF(AI1743&lt;YEAR!$C$2+YEAR!$C$3-2,AI1743+1,(YEAR!$C$2+YEAR!$C$3-1)&amp;"       :="))</f>
        <v>1</v>
      </c>
    </row>
    <row r="1744" spans="1:36">
      <c r="A1744">
        <f t="shared" ca="1" si="124"/>
        <v>43</v>
      </c>
      <c r="B1744" t="s">
        <v>51</v>
      </c>
      <c r="C1744" t="str">
        <f ca="1">IF(D1744="",OFFSET(AvailabilityFactor!A$1,A1744,0),C1743)</f>
        <v>D2HLT0091</v>
      </c>
      <c r="D1744" t="str" cm="1">
        <f t="array" aca="1" ref="D1744" ca="1">IF(D1743="",TS_DRC!$P$5,OFFSET(TS_DRC!P$5,RIGHT(D1743,2),0,TRUE))</f>
        <v>TS18</v>
      </c>
      <c r="E1744" t="str">
        <f t="shared" ca="1" si="129"/>
        <v>TS18</v>
      </c>
      <c r="F1744">
        <f>[3]Scenarios!$H$7</f>
        <v>1</v>
      </c>
      <c r="G1744">
        <f>IF(F1744&lt;1.1,F1744,IF(F1744&lt;YEAR!$C$2+YEAR!$C$3-2,F1744+1,(YEAR!$C$2+YEAR!$C$3-1)&amp;"       :="))</f>
        <v>1</v>
      </c>
      <c r="H1744">
        <f>IF(G1744&lt;1.1,G1744,IF(G1744&lt;YEAR!$C$2+YEAR!$C$3-2,G1744+1,(YEAR!$C$2+YEAR!$C$3-1)&amp;"       :="))</f>
        <v>1</v>
      </c>
      <c r="I1744">
        <f>IF(H1744&lt;1.1,H1744,IF(H1744&lt;YEAR!$C$2+YEAR!$C$3-2,H1744+1,(YEAR!$C$2+YEAR!$C$3-1)&amp;"       :="))</f>
        <v>1</v>
      </c>
      <c r="J1744">
        <f>IF(I1744&lt;1.1,I1744,IF(I1744&lt;YEAR!$C$2+YEAR!$C$3-2,I1744+1,(YEAR!$C$2+YEAR!$C$3-1)&amp;"       :="))</f>
        <v>1</v>
      </c>
      <c r="K1744">
        <f>IF(J1744&lt;1.1,J1744,IF(J1744&lt;YEAR!$C$2+YEAR!$C$3-2,J1744+1,(YEAR!$C$2+YEAR!$C$3-1)&amp;"       :="))</f>
        <v>1</v>
      </c>
      <c r="L1744">
        <f>IF(K1744&lt;1.1,K1744,IF(K1744&lt;YEAR!$C$2+YEAR!$C$3-2,K1744+1,(YEAR!$C$2+YEAR!$C$3-1)&amp;"       :="))</f>
        <v>1</v>
      </c>
      <c r="M1744">
        <f>IF(L1744&lt;1.1,L1744,IF(L1744&lt;YEAR!$C$2+YEAR!$C$3-2,L1744+1,(YEAR!$C$2+YEAR!$C$3-1)&amp;"       :="))</f>
        <v>1</v>
      </c>
      <c r="N1744">
        <f>IF(M1744&lt;1.1,M1744,IF(M1744&lt;YEAR!$C$2+YEAR!$C$3-2,M1744+1,(YEAR!$C$2+YEAR!$C$3-1)&amp;"       :="))</f>
        <v>1</v>
      </c>
      <c r="O1744">
        <f>IF(N1744&lt;1.1,N1744,IF(N1744&lt;YEAR!$C$2+YEAR!$C$3-2,N1744+1,(YEAR!$C$2+YEAR!$C$3-1)&amp;"       :="))</f>
        <v>1</v>
      </c>
      <c r="P1744">
        <f>IF(O1744&lt;1.1,O1744,IF(O1744&lt;YEAR!$C$2+YEAR!$C$3-2,O1744+1,(YEAR!$C$2+YEAR!$C$3-1)&amp;"       :="))</f>
        <v>1</v>
      </c>
      <c r="Q1744">
        <f>IF(P1744&lt;1.1,P1744,IF(P1744&lt;YEAR!$C$2+YEAR!$C$3-2,P1744+1,(YEAR!$C$2+YEAR!$C$3-1)&amp;"       :="))</f>
        <v>1</v>
      </c>
      <c r="R1744">
        <f>IF(Q1744&lt;1.1,Q1744,IF(Q1744&lt;YEAR!$C$2+YEAR!$C$3-2,Q1744+1,(YEAR!$C$2+YEAR!$C$3-1)&amp;"       :="))</f>
        <v>1</v>
      </c>
      <c r="S1744">
        <f>IF(R1744&lt;1.1,R1744,IF(R1744&lt;YEAR!$C$2+YEAR!$C$3-2,R1744+1,(YEAR!$C$2+YEAR!$C$3-1)&amp;"       :="))</f>
        <v>1</v>
      </c>
      <c r="T1744">
        <f>IF(S1744&lt;1.1,S1744,IF(S1744&lt;YEAR!$C$2+YEAR!$C$3-2,S1744+1,(YEAR!$C$2+YEAR!$C$3-1)&amp;"       :="))</f>
        <v>1</v>
      </c>
      <c r="U1744">
        <f>IF(T1744&lt;1.1,T1744,IF(T1744&lt;YEAR!$C$2+YEAR!$C$3-2,T1744+1,(YEAR!$C$2+YEAR!$C$3-1)&amp;"       :="))</f>
        <v>1</v>
      </c>
      <c r="V1744">
        <f>IF(U1744&lt;1.1,U1744,IF(U1744&lt;YEAR!$C$2+YEAR!$C$3-2,U1744+1,(YEAR!$C$2+YEAR!$C$3-1)&amp;"       :="))</f>
        <v>1</v>
      </c>
      <c r="W1744">
        <f>IF(V1744&lt;1.1,V1744,IF(V1744&lt;YEAR!$C$2+YEAR!$C$3-2,V1744+1,(YEAR!$C$2+YEAR!$C$3-1)&amp;"       :="))</f>
        <v>1</v>
      </c>
      <c r="X1744">
        <f>IF(W1744&lt;1.1,W1744,IF(W1744&lt;YEAR!$C$2+YEAR!$C$3-2,W1744+1,(YEAR!$C$2+YEAR!$C$3-1)&amp;"       :="))</f>
        <v>1</v>
      </c>
      <c r="Y1744">
        <f>IF(X1744&lt;1.1,X1744,IF(X1744&lt;YEAR!$C$2+YEAR!$C$3-2,X1744+1,(YEAR!$C$2+YEAR!$C$3-1)&amp;"       :="))</f>
        <v>1</v>
      </c>
      <c r="Z1744">
        <f>IF(Y1744&lt;1.1,Y1744,IF(Y1744&lt;YEAR!$C$2+YEAR!$C$3-2,Y1744+1,(YEAR!$C$2+YEAR!$C$3-1)&amp;"       :="))</f>
        <v>1</v>
      </c>
      <c r="AA1744">
        <f>IF(Z1744&lt;1.1,Z1744,IF(Z1744&lt;YEAR!$C$2+YEAR!$C$3-2,Z1744+1,(YEAR!$C$2+YEAR!$C$3-1)&amp;"       :="))</f>
        <v>1</v>
      </c>
      <c r="AB1744">
        <f>IF(AA1744&lt;1.1,AA1744,IF(AA1744&lt;YEAR!$C$2+YEAR!$C$3-2,AA1744+1,(YEAR!$C$2+YEAR!$C$3-1)&amp;"       :="))</f>
        <v>1</v>
      </c>
      <c r="AC1744">
        <f>IF(AB1744&lt;1.1,AB1744,IF(AB1744&lt;YEAR!$C$2+YEAR!$C$3-2,AB1744+1,(YEAR!$C$2+YEAR!$C$3-1)&amp;"       :="))</f>
        <v>1</v>
      </c>
      <c r="AD1744">
        <f>IF(AC1744&lt;1.1,AC1744,IF(AC1744&lt;YEAR!$C$2+YEAR!$C$3-2,AC1744+1,(YEAR!$C$2+YEAR!$C$3-1)&amp;"       :="))</f>
        <v>1</v>
      </c>
      <c r="AE1744">
        <f>IF(AD1744&lt;1.1,AD1744,IF(AD1744&lt;YEAR!$C$2+YEAR!$C$3-2,AD1744+1,(YEAR!$C$2+YEAR!$C$3-1)&amp;"       :="))</f>
        <v>1</v>
      </c>
      <c r="AF1744">
        <f>IF(AE1744&lt;1.1,AE1744,IF(AE1744&lt;YEAR!$C$2+YEAR!$C$3-2,AE1744+1,(YEAR!$C$2+YEAR!$C$3-1)&amp;"       :="))</f>
        <v>1</v>
      </c>
      <c r="AG1744">
        <f>IF(AF1744&lt;1.1,AF1744,IF(AF1744&lt;YEAR!$C$2+YEAR!$C$3-2,AF1744+1,(YEAR!$C$2+YEAR!$C$3-1)&amp;"       :="))</f>
        <v>1</v>
      </c>
      <c r="AH1744">
        <f>IF(AG1744&lt;1.1,AG1744,IF(AG1744&lt;YEAR!$C$2+YEAR!$C$3-2,AG1744+1,(YEAR!$C$2+YEAR!$C$3-1)&amp;"       :="))</f>
        <v>1</v>
      </c>
      <c r="AI1744">
        <f>IF(AH1744&lt;1.1,AH1744,IF(AH1744&lt;YEAR!$C$2+YEAR!$C$3-2,AH1744+1,(YEAR!$C$2+YEAR!$C$3-1)&amp;"       :="))</f>
        <v>1</v>
      </c>
      <c r="AJ1744">
        <f>IF(AI1744&lt;1.1,AI1744,IF(AI1744&lt;YEAR!$C$2+YEAR!$C$3-2,AI1744+1,(YEAR!$C$2+YEAR!$C$3-1)&amp;"       :="))</f>
        <v>1</v>
      </c>
    </row>
    <row r="1745" spans="1:36">
      <c r="A1745">
        <f t="shared" ca="1" si="124"/>
        <v>43</v>
      </c>
      <c r="B1745" t="s">
        <v>51</v>
      </c>
      <c r="C1745" t="str">
        <f ca="1">IF(D1745="",OFFSET(AvailabilityFactor!A$1,A1745,0),C1744)</f>
        <v>D2HLT0091</v>
      </c>
      <c r="D1745" t="str" cm="1">
        <f t="array" aca="1" ref="D1745" ca="1">IF(D1744="",TS_DRC!$P$5,OFFSET(TS_DRC!P$5,RIGHT(D1744,2),0,TRUE))</f>
        <v>TS19</v>
      </c>
      <c r="E1745" t="str">
        <f t="shared" ca="1" si="129"/>
        <v>TS19</v>
      </c>
      <c r="F1745">
        <f>[3]Scenarios!$H$7</f>
        <v>1</v>
      </c>
      <c r="G1745">
        <f>IF(F1745&lt;1.1,F1745,IF(F1745&lt;YEAR!$C$2+YEAR!$C$3-2,F1745+1,(YEAR!$C$2+YEAR!$C$3-1)&amp;"       :="))</f>
        <v>1</v>
      </c>
      <c r="H1745">
        <f>IF(G1745&lt;1.1,G1745,IF(G1745&lt;YEAR!$C$2+YEAR!$C$3-2,G1745+1,(YEAR!$C$2+YEAR!$C$3-1)&amp;"       :="))</f>
        <v>1</v>
      </c>
      <c r="I1745">
        <f>IF(H1745&lt;1.1,H1745,IF(H1745&lt;YEAR!$C$2+YEAR!$C$3-2,H1745+1,(YEAR!$C$2+YEAR!$C$3-1)&amp;"       :="))</f>
        <v>1</v>
      </c>
      <c r="J1745">
        <f>IF(I1745&lt;1.1,I1745,IF(I1745&lt;YEAR!$C$2+YEAR!$C$3-2,I1745+1,(YEAR!$C$2+YEAR!$C$3-1)&amp;"       :="))</f>
        <v>1</v>
      </c>
      <c r="K1745">
        <f>IF(J1745&lt;1.1,J1745,IF(J1745&lt;YEAR!$C$2+YEAR!$C$3-2,J1745+1,(YEAR!$C$2+YEAR!$C$3-1)&amp;"       :="))</f>
        <v>1</v>
      </c>
      <c r="L1745">
        <f>IF(K1745&lt;1.1,K1745,IF(K1745&lt;YEAR!$C$2+YEAR!$C$3-2,K1745+1,(YEAR!$C$2+YEAR!$C$3-1)&amp;"       :="))</f>
        <v>1</v>
      </c>
      <c r="M1745">
        <f>IF(L1745&lt;1.1,L1745,IF(L1745&lt;YEAR!$C$2+YEAR!$C$3-2,L1745+1,(YEAR!$C$2+YEAR!$C$3-1)&amp;"       :="))</f>
        <v>1</v>
      </c>
      <c r="N1745">
        <f>IF(M1745&lt;1.1,M1745,IF(M1745&lt;YEAR!$C$2+YEAR!$C$3-2,M1745+1,(YEAR!$C$2+YEAR!$C$3-1)&amp;"       :="))</f>
        <v>1</v>
      </c>
      <c r="O1745">
        <f>IF(N1745&lt;1.1,N1745,IF(N1745&lt;YEAR!$C$2+YEAR!$C$3-2,N1745+1,(YEAR!$C$2+YEAR!$C$3-1)&amp;"       :="))</f>
        <v>1</v>
      </c>
      <c r="P1745">
        <f>IF(O1745&lt;1.1,O1745,IF(O1745&lt;YEAR!$C$2+YEAR!$C$3-2,O1745+1,(YEAR!$C$2+YEAR!$C$3-1)&amp;"       :="))</f>
        <v>1</v>
      </c>
      <c r="Q1745">
        <f>IF(P1745&lt;1.1,P1745,IF(P1745&lt;YEAR!$C$2+YEAR!$C$3-2,P1745+1,(YEAR!$C$2+YEAR!$C$3-1)&amp;"       :="))</f>
        <v>1</v>
      </c>
      <c r="R1745">
        <f>IF(Q1745&lt;1.1,Q1745,IF(Q1745&lt;YEAR!$C$2+YEAR!$C$3-2,Q1745+1,(YEAR!$C$2+YEAR!$C$3-1)&amp;"       :="))</f>
        <v>1</v>
      </c>
      <c r="S1745">
        <f>IF(R1745&lt;1.1,R1745,IF(R1745&lt;YEAR!$C$2+YEAR!$C$3-2,R1745+1,(YEAR!$C$2+YEAR!$C$3-1)&amp;"       :="))</f>
        <v>1</v>
      </c>
      <c r="T1745">
        <f>IF(S1745&lt;1.1,S1745,IF(S1745&lt;YEAR!$C$2+YEAR!$C$3-2,S1745+1,(YEAR!$C$2+YEAR!$C$3-1)&amp;"       :="))</f>
        <v>1</v>
      </c>
      <c r="U1745">
        <f>IF(T1745&lt;1.1,T1745,IF(T1745&lt;YEAR!$C$2+YEAR!$C$3-2,T1745+1,(YEAR!$C$2+YEAR!$C$3-1)&amp;"       :="))</f>
        <v>1</v>
      </c>
      <c r="V1745">
        <f>IF(U1745&lt;1.1,U1745,IF(U1745&lt;YEAR!$C$2+YEAR!$C$3-2,U1745+1,(YEAR!$C$2+YEAR!$C$3-1)&amp;"       :="))</f>
        <v>1</v>
      </c>
      <c r="W1745">
        <f>IF(V1745&lt;1.1,V1745,IF(V1745&lt;YEAR!$C$2+YEAR!$C$3-2,V1745+1,(YEAR!$C$2+YEAR!$C$3-1)&amp;"       :="))</f>
        <v>1</v>
      </c>
      <c r="X1745">
        <f>IF(W1745&lt;1.1,W1745,IF(W1745&lt;YEAR!$C$2+YEAR!$C$3-2,W1745+1,(YEAR!$C$2+YEAR!$C$3-1)&amp;"       :="))</f>
        <v>1</v>
      </c>
      <c r="Y1745">
        <f>IF(X1745&lt;1.1,X1745,IF(X1745&lt;YEAR!$C$2+YEAR!$C$3-2,X1745+1,(YEAR!$C$2+YEAR!$C$3-1)&amp;"       :="))</f>
        <v>1</v>
      </c>
      <c r="Z1745">
        <f>IF(Y1745&lt;1.1,Y1745,IF(Y1745&lt;YEAR!$C$2+YEAR!$C$3-2,Y1745+1,(YEAR!$C$2+YEAR!$C$3-1)&amp;"       :="))</f>
        <v>1</v>
      </c>
      <c r="AA1745">
        <f>IF(Z1745&lt;1.1,Z1745,IF(Z1745&lt;YEAR!$C$2+YEAR!$C$3-2,Z1745+1,(YEAR!$C$2+YEAR!$C$3-1)&amp;"       :="))</f>
        <v>1</v>
      </c>
      <c r="AB1745">
        <f>IF(AA1745&lt;1.1,AA1745,IF(AA1745&lt;YEAR!$C$2+YEAR!$C$3-2,AA1745+1,(YEAR!$C$2+YEAR!$C$3-1)&amp;"       :="))</f>
        <v>1</v>
      </c>
      <c r="AC1745">
        <f>IF(AB1745&lt;1.1,AB1745,IF(AB1745&lt;YEAR!$C$2+YEAR!$C$3-2,AB1745+1,(YEAR!$C$2+YEAR!$C$3-1)&amp;"       :="))</f>
        <v>1</v>
      </c>
      <c r="AD1745">
        <f>IF(AC1745&lt;1.1,AC1745,IF(AC1745&lt;YEAR!$C$2+YEAR!$C$3-2,AC1745+1,(YEAR!$C$2+YEAR!$C$3-1)&amp;"       :="))</f>
        <v>1</v>
      </c>
      <c r="AE1745">
        <f>IF(AD1745&lt;1.1,AD1745,IF(AD1745&lt;YEAR!$C$2+YEAR!$C$3-2,AD1745+1,(YEAR!$C$2+YEAR!$C$3-1)&amp;"       :="))</f>
        <v>1</v>
      </c>
      <c r="AF1745">
        <f>IF(AE1745&lt;1.1,AE1745,IF(AE1745&lt;YEAR!$C$2+YEAR!$C$3-2,AE1745+1,(YEAR!$C$2+YEAR!$C$3-1)&amp;"       :="))</f>
        <v>1</v>
      </c>
      <c r="AG1745">
        <f>IF(AF1745&lt;1.1,AF1745,IF(AF1745&lt;YEAR!$C$2+YEAR!$C$3-2,AF1745+1,(YEAR!$C$2+YEAR!$C$3-1)&amp;"       :="))</f>
        <v>1</v>
      </c>
      <c r="AH1745">
        <f>IF(AG1745&lt;1.1,AG1745,IF(AG1745&lt;YEAR!$C$2+YEAR!$C$3-2,AG1745+1,(YEAR!$C$2+YEAR!$C$3-1)&amp;"       :="))</f>
        <v>1</v>
      </c>
      <c r="AI1745">
        <f>IF(AH1745&lt;1.1,AH1745,IF(AH1745&lt;YEAR!$C$2+YEAR!$C$3-2,AH1745+1,(YEAR!$C$2+YEAR!$C$3-1)&amp;"       :="))</f>
        <v>1</v>
      </c>
      <c r="AJ1745">
        <f>IF(AI1745&lt;1.1,AI1745,IF(AI1745&lt;YEAR!$C$2+YEAR!$C$3-2,AI1745+1,(YEAR!$C$2+YEAR!$C$3-1)&amp;"       :="))</f>
        <v>1</v>
      </c>
    </row>
    <row r="1746" spans="1:36">
      <c r="A1746">
        <f t="shared" ca="1" si="124"/>
        <v>43</v>
      </c>
      <c r="B1746" t="s">
        <v>51</v>
      </c>
      <c r="C1746" t="str">
        <f ca="1">IF(D1746="",OFFSET(AvailabilityFactor!A$1,A1746,0),C1745)</f>
        <v>D2HLT0091</v>
      </c>
      <c r="D1746" t="str" cm="1">
        <f t="array" aca="1" ref="D1746" ca="1">IF(D1745="",TS_DRC!$P$5,OFFSET(TS_DRC!P$5,RIGHT(D1745,2),0,TRUE))</f>
        <v>TS20</v>
      </c>
      <c r="E1746" t="str">
        <f t="shared" ca="1" si="129"/>
        <v>TS20</v>
      </c>
      <c r="F1746">
        <f>[3]Scenarios!$H$7</f>
        <v>1</v>
      </c>
      <c r="G1746">
        <f>IF(F1746&lt;1.1,F1746,IF(F1746&lt;YEAR!$C$2+YEAR!$C$3-2,F1746+1,(YEAR!$C$2+YEAR!$C$3-1)&amp;"       :="))</f>
        <v>1</v>
      </c>
      <c r="H1746">
        <f>IF(G1746&lt;1.1,G1746,IF(G1746&lt;YEAR!$C$2+YEAR!$C$3-2,G1746+1,(YEAR!$C$2+YEAR!$C$3-1)&amp;"       :="))</f>
        <v>1</v>
      </c>
      <c r="I1746">
        <f>IF(H1746&lt;1.1,H1746,IF(H1746&lt;YEAR!$C$2+YEAR!$C$3-2,H1746+1,(YEAR!$C$2+YEAR!$C$3-1)&amp;"       :="))</f>
        <v>1</v>
      </c>
      <c r="J1746">
        <f>IF(I1746&lt;1.1,I1746,IF(I1746&lt;YEAR!$C$2+YEAR!$C$3-2,I1746+1,(YEAR!$C$2+YEAR!$C$3-1)&amp;"       :="))</f>
        <v>1</v>
      </c>
      <c r="K1746">
        <f>IF(J1746&lt;1.1,J1746,IF(J1746&lt;YEAR!$C$2+YEAR!$C$3-2,J1746+1,(YEAR!$C$2+YEAR!$C$3-1)&amp;"       :="))</f>
        <v>1</v>
      </c>
      <c r="L1746">
        <f>IF(K1746&lt;1.1,K1746,IF(K1746&lt;YEAR!$C$2+YEAR!$C$3-2,K1746+1,(YEAR!$C$2+YEAR!$C$3-1)&amp;"       :="))</f>
        <v>1</v>
      </c>
      <c r="M1746">
        <f>IF(L1746&lt;1.1,L1746,IF(L1746&lt;YEAR!$C$2+YEAR!$C$3-2,L1746+1,(YEAR!$C$2+YEAR!$C$3-1)&amp;"       :="))</f>
        <v>1</v>
      </c>
      <c r="N1746">
        <f>IF(M1746&lt;1.1,M1746,IF(M1746&lt;YEAR!$C$2+YEAR!$C$3-2,M1746+1,(YEAR!$C$2+YEAR!$C$3-1)&amp;"       :="))</f>
        <v>1</v>
      </c>
      <c r="O1746">
        <f>IF(N1746&lt;1.1,N1746,IF(N1746&lt;YEAR!$C$2+YEAR!$C$3-2,N1746+1,(YEAR!$C$2+YEAR!$C$3-1)&amp;"       :="))</f>
        <v>1</v>
      </c>
      <c r="P1746">
        <f>IF(O1746&lt;1.1,O1746,IF(O1746&lt;YEAR!$C$2+YEAR!$C$3-2,O1746+1,(YEAR!$C$2+YEAR!$C$3-1)&amp;"       :="))</f>
        <v>1</v>
      </c>
      <c r="Q1746">
        <f>IF(P1746&lt;1.1,P1746,IF(P1746&lt;YEAR!$C$2+YEAR!$C$3-2,P1746+1,(YEAR!$C$2+YEAR!$C$3-1)&amp;"       :="))</f>
        <v>1</v>
      </c>
      <c r="R1746">
        <f>IF(Q1746&lt;1.1,Q1746,IF(Q1746&lt;YEAR!$C$2+YEAR!$C$3-2,Q1746+1,(YEAR!$C$2+YEAR!$C$3-1)&amp;"       :="))</f>
        <v>1</v>
      </c>
      <c r="S1746">
        <f>IF(R1746&lt;1.1,R1746,IF(R1746&lt;YEAR!$C$2+YEAR!$C$3-2,R1746+1,(YEAR!$C$2+YEAR!$C$3-1)&amp;"       :="))</f>
        <v>1</v>
      </c>
      <c r="T1746">
        <f>IF(S1746&lt;1.1,S1746,IF(S1746&lt;YEAR!$C$2+YEAR!$C$3-2,S1746+1,(YEAR!$C$2+YEAR!$C$3-1)&amp;"       :="))</f>
        <v>1</v>
      </c>
      <c r="U1746">
        <f>IF(T1746&lt;1.1,T1746,IF(T1746&lt;YEAR!$C$2+YEAR!$C$3-2,T1746+1,(YEAR!$C$2+YEAR!$C$3-1)&amp;"       :="))</f>
        <v>1</v>
      </c>
      <c r="V1746">
        <f>IF(U1746&lt;1.1,U1746,IF(U1746&lt;YEAR!$C$2+YEAR!$C$3-2,U1746+1,(YEAR!$C$2+YEAR!$C$3-1)&amp;"       :="))</f>
        <v>1</v>
      </c>
      <c r="W1746">
        <f>IF(V1746&lt;1.1,V1746,IF(V1746&lt;YEAR!$C$2+YEAR!$C$3-2,V1746+1,(YEAR!$C$2+YEAR!$C$3-1)&amp;"       :="))</f>
        <v>1</v>
      </c>
      <c r="X1746">
        <f>IF(W1746&lt;1.1,W1746,IF(W1746&lt;YEAR!$C$2+YEAR!$C$3-2,W1746+1,(YEAR!$C$2+YEAR!$C$3-1)&amp;"       :="))</f>
        <v>1</v>
      </c>
      <c r="Y1746">
        <f>IF(X1746&lt;1.1,X1746,IF(X1746&lt;YEAR!$C$2+YEAR!$C$3-2,X1746+1,(YEAR!$C$2+YEAR!$C$3-1)&amp;"       :="))</f>
        <v>1</v>
      </c>
      <c r="Z1746">
        <f>IF(Y1746&lt;1.1,Y1746,IF(Y1746&lt;YEAR!$C$2+YEAR!$C$3-2,Y1746+1,(YEAR!$C$2+YEAR!$C$3-1)&amp;"       :="))</f>
        <v>1</v>
      </c>
      <c r="AA1746">
        <f>IF(Z1746&lt;1.1,Z1746,IF(Z1746&lt;YEAR!$C$2+YEAR!$C$3-2,Z1746+1,(YEAR!$C$2+YEAR!$C$3-1)&amp;"       :="))</f>
        <v>1</v>
      </c>
      <c r="AB1746">
        <f>IF(AA1746&lt;1.1,AA1746,IF(AA1746&lt;YEAR!$C$2+YEAR!$C$3-2,AA1746+1,(YEAR!$C$2+YEAR!$C$3-1)&amp;"       :="))</f>
        <v>1</v>
      </c>
      <c r="AC1746">
        <f>IF(AB1746&lt;1.1,AB1746,IF(AB1746&lt;YEAR!$C$2+YEAR!$C$3-2,AB1746+1,(YEAR!$C$2+YEAR!$C$3-1)&amp;"       :="))</f>
        <v>1</v>
      </c>
      <c r="AD1746">
        <f>IF(AC1746&lt;1.1,AC1746,IF(AC1746&lt;YEAR!$C$2+YEAR!$C$3-2,AC1746+1,(YEAR!$C$2+YEAR!$C$3-1)&amp;"       :="))</f>
        <v>1</v>
      </c>
      <c r="AE1746">
        <f>IF(AD1746&lt;1.1,AD1746,IF(AD1746&lt;YEAR!$C$2+YEAR!$C$3-2,AD1746+1,(YEAR!$C$2+YEAR!$C$3-1)&amp;"       :="))</f>
        <v>1</v>
      </c>
      <c r="AF1746">
        <f>IF(AE1746&lt;1.1,AE1746,IF(AE1746&lt;YEAR!$C$2+YEAR!$C$3-2,AE1746+1,(YEAR!$C$2+YEAR!$C$3-1)&amp;"       :="))</f>
        <v>1</v>
      </c>
      <c r="AG1746">
        <f>IF(AF1746&lt;1.1,AF1746,IF(AF1746&lt;YEAR!$C$2+YEAR!$C$3-2,AF1746+1,(YEAR!$C$2+YEAR!$C$3-1)&amp;"       :="))</f>
        <v>1</v>
      </c>
      <c r="AH1746">
        <f>IF(AG1746&lt;1.1,AG1746,IF(AG1746&lt;YEAR!$C$2+YEAR!$C$3-2,AG1746+1,(YEAR!$C$2+YEAR!$C$3-1)&amp;"       :="))</f>
        <v>1</v>
      </c>
      <c r="AI1746">
        <f>IF(AH1746&lt;1.1,AH1746,IF(AH1746&lt;YEAR!$C$2+YEAR!$C$3-2,AH1746+1,(YEAR!$C$2+YEAR!$C$3-1)&amp;"       :="))</f>
        <v>1</v>
      </c>
      <c r="AJ1746">
        <f>IF(AI1746&lt;1.1,AI1746,IF(AI1746&lt;YEAR!$C$2+YEAR!$C$3-2,AI1746+1,(YEAR!$C$2+YEAR!$C$3-1)&amp;"       :="))</f>
        <v>1</v>
      </c>
    </row>
    <row r="1747" spans="1:36">
      <c r="A1747">
        <f t="shared" ref="A1747:A1767" ca="1" si="130">IF(D1747="",A1746+1,A1746)</f>
        <v>43</v>
      </c>
      <c r="B1747" t="s">
        <v>51</v>
      </c>
      <c r="C1747" t="str">
        <f ca="1">IF(D1747="",OFFSET(AvailabilityFactor!A$1,A1747,0),C1746)</f>
        <v>D2HLT0091</v>
      </c>
      <c r="D1747" t="str" cm="1">
        <f t="array" aca="1" ref="D1747" ca="1">IF(D1746="",TS_DRC!$P$5,OFFSET(TS_DRC!P$5,RIGHT(D1746,2),0,TRUE))</f>
        <v>TS21</v>
      </c>
      <c r="E1747" t="str">
        <f t="shared" ref="E1747:E1767" ca="1" si="131">IF(D1747="","[DRC,"&amp;C1747&amp;",*,*]          :         ",D1747)</f>
        <v>TS21</v>
      </c>
      <c r="F1747">
        <f>[3]Scenarios!$H$7</f>
        <v>1</v>
      </c>
      <c r="G1747">
        <f>IF(F1747&lt;1.1,F1747,IF(F1747&lt;YEAR!$C$2+YEAR!$C$3-2,F1747+1,(YEAR!$C$2+YEAR!$C$3-1)&amp;"       :="))</f>
        <v>1</v>
      </c>
      <c r="H1747">
        <f>IF(G1747&lt;1.1,G1747,IF(G1747&lt;YEAR!$C$2+YEAR!$C$3-2,G1747+1,(YEAR!$C$2+YEAR!$C$3-1)&amp;"       :="))</f>
        <v>1</v>
      </c>
      <c r="I1747">
        <f>IF(H1747&lt;1.1,H1747,IF(H1747&lt;YEAR!$C$2+YEAR!$C$3-2,H1747+1,(YEAR!$C$2+YEAR!$C$3-1)&amp;"       :="))</f>
        <v>1</v>
      </c>
      <c r="J1747">
        <f>IF(I1747&lt;1.1,I1747,IF(I1747&lt;YEAR!$C$2+YEAR!$C$3-2,I1747+1,(YEAR!$C$2+YEAR!$C$3-1)&amp;"       :="))</f>
        <v>1</v>
      </c>
      <c r="K1747">
        <f>IF(J1747&lt;1.1,J1747,IF(J1747&lt;YEAR!$C$2+YEAR!$C$3-2,J1747+1,(YEAR!$C$2+YEAR!$C$3-1)&amp;"       :="))</f>
        <v>1</v>
      </c>
      <c r="L1747">
        <f>IF(K1747&lt;1.1,K1747,IF(K1747&lt;YEAR!$C$2+YEAR!$C$3-2,K1747+1,(YEAR!$C$2+YEAR!$C$3-1)&amp;"       :="))</f>
        <v>1</v>
      </c>
      <c r="M1747">
        <f>IF(L1747&lt;1.1,L1747,IF(L1747&lt;YEAR!$C$2+YEAR!$C$3-2,L1747+1,(YEAR!$C$2+YEAR!$C$3-1)&amp;"       :="))</f>
        <v>1</v>
      </c>
      <c r="N1747">
        <f>IF(M1747&lt;1.1,M1747,IF(M1747&lt;YEAR!$C$2+YEAR!$C$3-2,M1747+1,(YEAR!$C$2+YEAR!$C$3-1)&amp;"       :="))</f>
        <v>1</v>
      </c>
      <c r="O1747">
        <f>IF(N1747&lt;1.1,N1747,IF(N1747&lt;YEAR!$C$2+YEAR!$C$3-2,N1747+1,(YEAR!$C$2+YEAR!$C$3-1)&amp;"       :="))</f>
        <v>1</v>
      </c>
      <c r="P1747">
        <f>IF(O1747&lt;1.1,O1747,IF(O1747&lt;YEAR!$C$2+YEAR!$C$3-2,O1747+1,(YEAR!$C$2+YEAR!$C$3-1)&amp;"       :="))</f>
        <v>1</v>
      </c>
      <c r="Q1747">
        <f>IF(P1747&lt;1.1,P1747,IF(P1747&lt;YEAR!$C$2+YEAR!$C$3-2,P1747+1,(YEAR!$C$2+YEAR!$C$3-1)&amp;"       :="))</f>
        <v>1</v>
      </c>
      <c r="R1747">
        <f>IF(Q1747&lt;1.1,Q1747,IF(Q1747&lt;YEAR!$C$2+YEAR!$C$3-2,Q1747+1,(YEAR!$C$2+YEAR!$C$3-1)&amp;"       :="))</f>
        <v>1</v>
      </c>
      <c r="S1747">
        <f>IF(R1747&lt;1.1,R1747,IF(R1747&lt;YEAR!$C$2+YEAR!$C$3-2,R1747+1,(YEAR!$C$2+YEAR!$C$3-1)&amp;"       :="))</f>
        <v>1</v>
      </c>
      <c r="T1747">
        <f>IF(S1747&lt;1.1,S1747,IF(S1747&lt;YEAR!$C$2+YEAR!$C$3-2,S1747+1,(YEAR!$C$2+YEAR!$C$3-1)&amp;"       :="))</f>
        <v>1</v>
      </c>
      <c r="U1747">
        <f>IF(T1747&lt;1.1,T1747,IF(T1747&lt;YEAR!$C$2+YEAR!$C$3-2,T1747+1,(YEAR!$C$2+YEAR!$C$3-1)&amp;"       :="))</f>
        <v>1</v>
      </c>
      <c r="V1747">
        <f>IF(U1747&lt;1.1,U1747,IF(U1747&lt;YEAR!$C$2+YEAR!$C$3-2,U1747+1,(YEAR!$C$2+YEAR!$C$3-1)&amp;"       :="))</f>
        <v>1</v>
      </c>
      <c r="W1747">
        <f>IF(V1747&lt;1.1,V1747,IF(V1747&lt;YEAR!$C$2+YEAR!$C$3-2,V1747+1,(YEAR!$C$2+YEAR!$C$3-1)&amp;"       :="))</f>
        <v>1</v>
      </c>
      <c r="X1747">
        <f>IF(W1747&lt;1.1,W1747,IF(W1747&lt;YEAR!$C$2+YEAR!$C$3-2,W1747+1,(YEAR!$C$2+YEAR!$C$3-1)&amp;"       :="))</f>
        <v>1</v>
      </c>
      <c r="Y1747">
        <f>IF(X1747&lt;1.1,X1747,IF(X1747&lt;YEAR!$C$2+YEAR!$C$3-2,X1747+1,(YEAR!$C$2+YEAR!$C$3-1)&amp;"       :="))</f>
        <v>1</v>
      </c>
      <c r="Z1747">
        <f>IF(Y1747&lt;1.1,Y1747,IF(Y1747&lt;YEAR!$C$2+YEAR!$C$3-2,Y1747+1,(YEAR!$C$2+YEAR!$C$3-1)&amp;"       :="))</f>
        <v>1</v>
      </c>
      <c r="AA1747">
        <f>IF(Z1747&lt;1.1,Z1747,IF(Z1747&lt;YEAR!$C$2+YEAR!$C$3-2,Z1747+1,(YEAR!$C$2+YEAR!$C$3-1)&amp;"       :="))</f>
        <v>1</v>
      </c>
      <c r="AB1747">
        <f>IF(AA1747&lt;1.1,AA1747,IF(AA1747&lt;YEAR!$C$2+YEAR!$C$3-2,AA1747+1,(YEAR!$C$2+YEAR!$C$3-1)&amp;"       :="))</f>
        <v>1</v>
      </c>
      <c r="AC1747">
        <f>IF(AB1747&lt;1.1,AB1747,IF(AB1747&lt;YEAR!$C$2+YEAR!$C$3-2,AB1747+1,(YEAR!$C$2+YEAR!$C$3-1)&amp;"       :="))</f>
        <v>1</v>
      </c>
      <c r="AD1747">
        <f>IF(AC1747&lt;1.1,AC1747,IF(AC1747&lt;YEAR!$C$2+YEAR!$C$3-2,AC1747+1,(YEAR!$C$2+YEAR!$C$3-1)&amp;"       :="))</f>
        <v>1</v>
      </c>
      <c r="AE1747">
        <f>IF(AD1747&lt;1.1,AD1747,IF(AD1747&lt;YEAR!$C$2+YEAR!$C$3-2,AD1747+1,(YEAR!$C$2+YEAR!$C$3-1)&amp;"       :="))</f>
        <v>1</v>
      </c>
      <c r="AF1747">
        <f>IF(AE1747&lt;1.1,AE1747,IF(AE1747&lt;YEAR!$C$2+YEAR!$C$3-2,AE1747+1,(YEAR!$C$2+YEAR!$C$3-1)&amp;"       :="))</f>
        <v>1</v>
      </c>
      <c r="AG1747">
        <f>IF(AF1747&lt;1.1,AF1747,IF(AF1747&lt;YEAR!$C$2+YEAR!$C$3-2,AF1747+1,(YEAR!$C$2+YEAR!$C$3-1)&amp;"       :="))</f>
        <v>1</v>
      </c>
      <c r="AH1747">
        <f>IF(AG1747&lt;1.1,AG1747,IF(AG1747&lt;YEAR!$C$2+YEAR!$C$3-2,AG1747+1,(YEAR!$C$2+YEAR!$C$3-1)&amp;"       :="))</f>
        <v>1</v>
      </c>
      <c r="AI1747">
        <f>IF(AH1747&lt;1.1,AH1747,IF(AH1747&lt;YEAR!$C$2+YEAR!$C$3-2,AH1747+1,(YEAR!$C$2+YEAR!$C$3-1)&amp;"       :="))</f>
        <v>1</v>
      </c>
      <c r="AJ1747">
        <f>IF(AI1747&lt;1.1,AI1747,IF(AI1747&lt;YEAR!$C$2+YEAR!$C$3-2,AI1747+1,(YEAR!$C$2+YEAR!$C$3-1)&amp;"       :="))</f>
        <v>1</v>
      </c>
    </row>
    <row r="1748" spans="1:36">
      <c r="A1748">
        <f t="shared" ca="1" si="130"/>
        <v>43</v>
      </c>
      <c r="B1748" t="s">
        <v>51</v>
      </c>
      <c r="C1748" t="str">
        <f ca="1">IF(D1748="",OFFSET(AvailabilityFactor!A$1,A1748,0),C1747)</f>
        <v>D2HLT0091</v>
      </c>
      <c r="D1748" t="str" cm="1">
        <f t="array" aca="1" ref="D1748" ca="1">IF(D1747="",TS_DRC!$P$5,OFFSET(TS_DRC!P$5,RIGHT(D1747,2),0,TRUE))</f>
        <v>TS22</v>
      </c>
      <c r="E1748" t="str">
        <f t="shared" ca="1" si="131"/>
        <v>TS22</v>
      </c>
      <c r="F1748">
        <f>[3]Scenarios!$H$7</f>
        <v>1</v>
      </c>
      <c r="G1748">
        <f>IF(F1748&lt;1.1,F1748,IF(F1748&lt;YEAR!$C$2+YEAR!$C$3-2,F1748+1,(YEAR!$C$2+YEAR!$C$3-1)&amp;"       :="))</f>
        <v>1</v>
      </c>
      <c r="H1748">
        <f>IF(G1748&lt;1.1,G1748,IF(G1748&lt;YEAR!$C$2+YEAR!$C$3-2,G1748+1,(YEAR!$C$2+YEAR!$C$3-1)&amp;"       :="))</f>
        <v>1</v>
      </c>
      <c r="I1748">
        <f>IF(H1748&lt;1.1,H1748,IF(H1748&lt;YEAR!$C$2+YEAR!$C$3-2,H1748+1,(YEAR!$C$2+YEAR!$C$3-1)&amp;"       :="))</f>
        <v>1</v>
      </c>
      <c r="J1748">
        <f>IF(I1748&lt;1.1,I1748,IF(I1748&lt;YEAR!$C$2+YEAR!$C$3-2,I1748+1,(YEAR!$C$2+YEAR!$C$3-1)&amp;"       :="))</f>
        <v>1</v>
      </c>
      <c r="K1748">
        <f>IF(J1748&lt;1.1,J1748,IF(J1748&lt;YEAR!$C$2+YEAR!$C$3-2,J1748+1,(YEAR!$C$2+YEAR!$C$3-1)&amp;"       :="))</f>
        <v>1</v>
      </c>
      <c r="L1748">
        <f>IF(K1748&lt;1.1,K1748,IF(K1748&lt;YEAR!$C$2+YEAR!$C$3-2,K1748+1,(YEAR!$C$2+YEAR!$C$3-1)&amp;"       :="))</f>
        <v>1</v>
      </c>
      <c r="M1748">
        <f>IF(L1748&lt;1.1,L1748,IF(L1748&lt;YEAR!$C$2+YEAR!$C$3-2,L1748+1,(YEAR!$C$2+YEAR!$C$3-1)&amp;"       :="))</f>
        <v>1</v>
      </c>
      <c r="N1748">
        <f>IF(M1748&lt;1.1,M1748,IF(M1748&lt;YEAR!$C$2+YEAR!$C$3-2,M1748+1,(YEAR!$C$2+YEAR!$C$3-1)&amp;"       :="))</f>
        <v>1</v>
      </c>
      <c r="O1748">
        <f>IF(N1748&lt;1.1,N1748,IF(N1748&lt;YEAR!$C$2+YEAR!$C$3-2,N1748+1,(YEAR!$C$2+YEAR!$C$3-1)&amp;"       :="))</f>
        <v>1</v>
      </c>
      <c r="P1748">
        <f>IF(O1748&lt;1.1,O1748,IF(O1748&lt;YEAR!$C$2+YEAR!$C$3-2,O1748+1,(YEAR!$C$2+YEAR!$C$3-1)&amp;"       :="))</f>
        <v>1</v>
      </c>
      <c r="Q1748">
        <f>IF(P1748&lt;1.1,P1748,IF(P1748&lt;YEAR!$C$2+YEAR!$C$3-2,P1748+1,(YEAR!$C$2+YEAR!$C$3-1)&amp;"       :="))</f>
        <v>1</v>
      </c>
      <c r="R1748">
        <f>IF(Q1748&lt;1.1,Q1748,IF(Q1748&lt;YEAR!$C$2+YEAR!$C$3-2,Q1748+1,(YEAR!$C$2+YEAR!$C$3-1)&amp;"       :="))</f>
        <v>1</v>
      </c>
      <c r="S1748">
        <f>IF(R1748&lt;1.1,R1748,IF(R1748&lt;YEAR!$C$2+YEAR!$C$3-2,R1748+1,(YEAR!$C$2+YEAR!$C$3-1)&amp;"       :="))</f>
        <v>1</v>
      </c>
      <c r="T1748">
        <f>IF(S1748&lt;1.1,S1748,IF(S1748&lt;YEAR!$C$2+YEAR!$C$3-2,S1748+1,(YEAR!$C$2+YEAR!$C$3-1)&amp;"       :="))</f>
        <v>1</v>
      </c>
      <c r="U1748">
        <f>IF(T1748&lt;1.1,T1748,IF(T1748&lt;YEAR!$C$2+YEAR!$C$3-2,T1748+1,(YEAR!$C$2+YEAR!$C$3-1)&amp;"       :="))</f>
        <v>1</v>
      </c>
      <c r="V1748">
        <f>IF(U1748&lt;1.1,U1748,IF(U1748&lt;YEAR!$C$2+YEAR!$C$3-2,U1748+1,(YEAR!$C$2+YEAR!$C$3-1)&amp;"       :="))</f>
        <v>1</v>
      </c>
      <c r="W1748">
        <f>IF(V1748&lt;1.1,V1748,IF(V1748&lt;YEAR!$C$2+YEAR!$C$3-2,V1748+1,(YEAR!$C$2+YEAR!$C$3-1)&amp;"       :="))</f>
        <v>1</v>
      </c>
      <c r="X1748">
        <f>IF(W1748&lt;1.1,W1748,IF(W1748&lt;YEAR!$C$2+YEAR!$C$3-2,W1748+1,(YEAR!$C$2+YEAR!$C$3-1)&amp;"       :="))</f>
        <v>1</v>
      </c>
      <c r="Y1748">
        <f>IF(X1748&lt;1.1,X1748,IF(X1748&lt;YEAR!$C$2+YEAR!$C$3-2,X1748+1,(YEAR!$C$2+YEAR!$C$3-1)&amp;"       :="))</f>
        <v>1</v>
      </c>
      <c r="Z1748">
        <f>IF(Y1748&lt;1.1,Y1748,IF(Y1748&lt;YEAR!$C$2+YEAR!$C$3-2,Y1748+1,(YEAR!$C$2+YEAR!$C$3-1)&amp;"       :="))</f>
        <v>1</v>
      </c>
      <c r="AA1748">
        <f>IF(Z1748&lt;1.1,Z1748,IF(Z1748&lt;YEAR!$C$2+YEAR!$C$3-2,Z1748+1,(YEAR!$C$2+YEAR!$C$3-1)&amp;"       :="))</f>
        <v>1</v>
      </c>
      <c r="AB1748">
        <f>IF(AA1748&lt;1.1,AA1748,IF(AA1748&lt;YEAR!$C$2+YEAR!$C$3-2,AA1748+1,(YEAR!$C$2+YEAR!$C$3-1)&amp;"       :="))</f>
        <v>1</v>
      </c>
      <c r="AC1748">
        <f>IF(AB1748&lt;1.1,AB1748,IF(AB1748&lt;YEAR!$C$2+YEAR!$C$3-2,AB1748+1,(YEAR!$C$2+YEAR!$C$3-1)&amp;"       :="))</f>
        <v>1</v>
      </c>
      <c r="AD1748">
        <f>IF(AC1748&lt;1.1,AC1748,IF(AC1748&lt;YEAR!$C$2+YEAR!$C$3-2,AC1748+1,(YEAR!$C$2+YEAR!$C$3-1)&amp;"       :="))</f>
        <v>1</v>
      </c>
      <c r="AE1748">
        <f>IF(AD1748&lt;1.1,AD1748,IF(AD1748&lt;YEAR!$C$2+YEAR!$C$3-2,AD1748+1,(YEAR!$C$2+YEAR!$C$3-1)&amp;"       :="))</f>
        <v>1</v>
      </c>
      <c r="AF1748">
        <f>IF(AE1748&lt;1.1,AE1748,IF(AE1748&lt;YEAR!$C$2+YEAR!$C$3-2,AE1748+1,(YEAR!$C$2+YEAR!$C$3-1)&amp;"       :="))</f>
        <v>1</v>
      </c>
      <c r="AG1748">
        <f>IF(AF1748&lt;1.1,AF1748,IF(AF1748&lt;YEAR!$C$2+YEAR!$C$3-2,AF1748+1,(YEAR!$C$2+YEAR!$C$3-1)&amp;"       :="))</f>
        <v>1</v>
      </c>
      <c r="AH1748">
        <f>IF(AG1748&lt;1.1,AG1748,IF(AG1748&lt;YEAR!$C$2+YEAR!$C$3-2,AG1748+1,(YEAR!$C$2+YEAR!$C$3-1)&amp;"       :="))</f>
        <v>1</v>
      </c>
      <c r="AI1748">
        <f>IF(AH1748&lt;1.1,AH1748,IF(AH1748&lt;YEAR!$C$2+YEAR!$C$3-2,AH1748+1,(YEAR!$C$2+YEAR!$C$3-1)&amp;"       :="))</f>
        <v>1</v>
      </c>
      <c r="AJ1748">
        <f>IF(AI1748&lt;1.1,AI1748,IF(AI1748&lt;YEAR!$C$2+YEAR!$C$3-2,AI1748+1,(YEAR!$C$2+YEAR!$C$3-1)&amp;"       :="))</f>
        <v>1</v>
      </c>
    </row>
    <row r="1749" spans="1:36">
      <c r="A1749">
        <f t="shared" ca="1" si="130"/>
        <v>43</v>
      </c>
      <c r="B1749" t="s">
        <v>51</v>
      </c>
      <c r="C1749" t="str">
        <f ca="1">IF(D1749="",OFFSET(AvailabilityFactor!A$1,A1749,0),C1748)</f>
        <v>D2HLT0091</v>
      </c>
      <c r="D1749" t="str" cm="1">
        <f t="array" aca="1" ref="D1749" ca="1">IF(D1748="",TS_DRC!$P$5,OFFSET(TS_DRC!P$5,RIGHT(D1748,2),0,TRUE))</f>
        <v>TS23</v>
      </c>
      <c r="E1749" t="str">
        <f t="shared" ca="1" si="131"/>
        <v>TS23</v>
      </c>
      <c r="F1749">
        <f>[3]Scenarios!$H$7</f>
        <v>1</v>
      </c>
      <c r="G1749">
        <f>IF(F1749&lt;1.1,F1749,IF(F1749&lt;YEAR!$C$2+YEAR!$C$3-2,F1749+1,(YEAR!$C$2+YEAR!$C$3-1)&amp;"       :="))</f>
        <v>1</v>
      </c>
      <c r="H1749">
        <f>IF(G1749&lt;1.1,G1749,IF(G1749&lt;YEAR!$C$2+YEAR!$C$3-2,G1749+1,(YEAR!$C$2+YEAR!$C$3-1)&amp;"       :="))</f>
        <v>1</v>
      </c>
      <c r="I1749">
        <f>IF(H1749&lt;1.1,H1749,IF(H1749&lt;YEAR!$C$2+YEAR!$C$3-2,H1749+1,(YEAR!$C$2+YEAR!$C$3-1)&amp;"       :="))</f>
        <v>1</v>
      </c>
      <c r="J1749">
        <f>IF(I1749&lt;1.1,I1749,IF(I1749&lt;YEAR!$C$2+YEAR!$C$3-2,I1749+1,(YEAR!$C$2+YEAR!$C$3-1)&amp;"       :="))</f>
        <v>1</v>
      </c>
      <c r="K1749">
        <f>IF(J1749&lt;1.1,J1749,IF(J1749&lt;YEAR!$C$2+YEAR!$C$3-2,J1749+1,(YEAR!$C$2+YEAR!$C$3-1)&amp;"       :="))</f>
        <v>1</v>
      </c>
      <c r="L1749">
        <f>IF(K1749&lt;1.1,K1749,IF(K1749&lt;YEAR!$C$2+YEAR!$C$3-2,K1749+1,(YEAR!$C$2+YEAR!$C$3-1)&amp;"       :="))</f>
        <v>1</v>
      </c>
      <c r="M1749">
        <f>IF(L1749&lt;1.1,L1749,IF(L1749&lt;YEAR!$C$2+YEAR!$C$3-2,L1749+1,(YEAR!$C$2+YEAR!$C$3-1)&amp;"       :="))</f>
        <v>1</v>
      </c>
      <c r="N1749">
        <f>IF(M1749&lt;1.1,M1749,IF(M1749&lt;YEAR!$C$2+YEAR!$C$3-2,M1749+1,(YEAR!$C$2+YEAR!$C$3-1)&amp;"       :="))</f>
        <v>1</v>
      </c>
      <c r="O1749">
        <f>IF(N1749&lt;1.1,N1749,IF(N1749&lt;YEAR!$C$2+YEAR!$C$3-2,N1749+1,(YEAR!$C$2+YEAR!$C$3-1)&amp;"       :="))</f>
        <v>1</v>
      </c>
      <c r="P1749">
        <f>IF(O1749&lt;1.1,O1749,IF(O1749&lt;YEAR!$C$2+YEAR!$C$3-2,O1749+1,(YEAR!$C$2+YEAR!$C$3-1)&amp;"       :="))</f>
        <v>1</v>
      </c>
      <c r="Q1749">
        <f>IF(P1749&lt;1.1,P1749,IF(P1749&lt;YEAR!$C$2+YEAR!$C$3-2,P1749+1,(YEAR!$C$2+YEAR!$C$3-1)&amp;"       :="))</f>
        <v>1</v>
      </c>
      <c r="R1749">
        <f>IF(Q1749&lt;1.1,Q1749,IF(Q1749&lt;YEAR!$C$2+YEAR!$C$3-2,Q1749+1,(YEAR!$C$2+YEAR!$C$3-1)&amp;"       :="))</f>
        <v>1</v>
      </c>
      <c r="S1749">
        <f>IF(R1749&lt;1.1,R1749,IF(R1749&lt;YEAR!$C$2+YEAR!$C$3-2,R1749+1,(YEAR!$C$2+YEAR!$C$3-1)&amp;"       :="))</f>
        <v>1</v>
      </c>
      <c r="T1749">
        <f>IF(S1749&lt;1.1,S1749,IF(S1749&lt;YEAR!$C$2+YEAR!$C$3-2,S1749+1,(YEAR!$C$2+YEAR!$C$3-1)&amp;"       :="))</f>
        <v>1</v>
      </c>
      <c r="U1749">
        <f>IF(T1749&lt;1.1,T1749,IF(T1749&lt;YEAR!$C$2+YEAR!$C$3-2,T1749+1,(YEAR!$C$2+YEAR!$C$3-1)&amp;"       :="))</f>
        <v>1</v>
      </c>
      <c r="V1749">
        <f>IF(U1749&lt;1.1,U1749,IF(U1749&lt;YEAR!$C$2+YEAR!$C$3-2,U1749+1,(YEAR!$C$2+YEAR!$C$3-1)&amp;"       :="))</f>
        <v>1</v>
      </c>
      <c r="W1749">
        <f>IF(V1749&lt;1.1,V1749,IF(V1749&lt;YEAR!$C$2+YEAR!$C$3-2,V1749+1,(YEAR!$C$2+YEAR!$C$3-1)&amp;"       :="))</f>
        <v>1</v>
      </c>
      <c r="X1749">
        <f>IF(W1749&lt;1.1,W1749,IF(W1749&lt;YEAR!$C$2+YEAR!$C$3-2,W1749+1,(YEAR!$C$2+YEAR!$C$3-1)&amp;"       :="))</f>
        <v>1</v>
      </c>
      <c r="Y1749">
        <f>IF(X1749&lt;1.1,X1749,IF(X1749&lt;YEAR!$C$2+YEAR!$C$3-2,X1749+1,(YEAR!$C$2+YEAR!$C$3-1)&amp;"       :="))</f>
        <v>1</v>
      </c>
      <c r="Z1749">
        <f>IF(Y1749&lt;1.1,Y1749,IF(Y1749&lt;YEAR!$C$2+YEAR!$C$3-2,Y1749+1,(YEAR!$C$2+YEAR!$C$3-1)&amp;"       :="))</f>
        <v>1</v>
      </c>
      <c r="AA1749">
        <f>IF(Z1749&lt;1.1,Z1749,IF(Z1749&lt;YEAR!$C$2+YEAR!$C$3-2,Z1749+1,(YEAR!$C$2+YEAR!$C$3-1)&amp;"       :="))</f>
        <v>1</v>
      </c>
      <c r="AB1749">
        <f>IF(AA1749&lt;1.1,AA1749,IF(AA1749&lt;YEAR!$C$2+YEAR!$C$3-2,AA1749+1,(YEAR!$C$2+YEAR!$C$3-1)&amp;"       :="))</f>
        <v>1</v>
      </c>
      <c r="AC1749">
        <f>IF(AB1749&lt;1.1,AB1749,IF(AB1749&lt;YEAR!$C$2+YEAR!$C$3-2,AB1749+1,(YEAR!$C$2+YEAR!$C$3-1)&amp;"       :="))</f>
        <v>1</v>
      </c>
      <c r="AD1749">
        <f>IF(AC1749&lt;1.1,AC1749,IF(AC1749&lt;YEAR!$C$2+YEAR!$C$3-2,AC1749+1,(YEAR!$C$2+YEAR!$C$3-1)&amp;"       :="))</f>
        <v>1</v>
      </c>
      <c r="AE1749">
        <f>IF(AD1749&lt;1.1,AD1749,IF(AD1749&lt;YEAR!$C$2+YEAR!$C$3-2,AD1749+1,(YEAR!$C$2+YEAR!$C$3-1)&amp;"       :="))</f>
        <v>1</v>
      </c>
      <c r="AF1749">
        <f>IF(AE1749&lt;1.1,AE1749,IF(AE1749&lt;YEAR!$C$2+YEAR!$C$3-2,AE1749+1,(YEAR!$C$2+YEAR!$C$3-1)&amp;"       :="))</f>
        <v>1</v>
      </c>
      <c r="AG1749">
        <f>IF(AF1749&lt;1.1,AF1749,IF(AF1749&lt;YEAR!$C$2+YEAR!$C$3-2,AF1749+1,(YEAR!$C$2+YEAR!$C$3-1)&amp;"       :="))</f>
        <v>1</v>
      </c>
      <c r="AH1749">
        <f>IF(AG1749&lt;1.1,AG1749,IF(AG1749&lt;YEAR!$C$2+YEAR!$C$3-2,AG1749+1,(YEAR!$C$2+YEAR!$C$3-1)&amp;"       :="))</f>
        <v>1</v>
      </c>
      <c r="AI1749">
        <f>IF(AH1749&lt;1.1,AH1749,IF(AH1749&lt;YEAR!$C$2+YEAR!$C$3-2,AH1749+1,(YEAR!$C$2+YEAR!$C$3-1)&amp;"       :="))</f>
        <v>1</v>
      </c>
      <c r="AJ1749">
        <f>IF(AI1749&lt;1.1,AI1749,IF(AI1749&lt;YEAR!$C$2+YEAR!$C$3-2,AI1749+1,(YEAR!$C$2+YEAR!$C$3-1)&amp;"       :="))</f>
        <v>1</v>
      </c>
    </row>
    <row r="1750" spans="1:36">
      <c r="A1750">
        <f t="shared" ca="1" si="130"/>
        <v>43</v>
      </c>
      <c r="B1750" t="s">
        <v>51</v>
      </c>
      <c r="C1750" t="str">
        <f ca="1">IF(D1750="",OFFSET(AvailabilityFactor!A$1,A1750,0),C1749)</f>
        <v>D2HLT0091</v>
      </c>
      <c r="D1750" t="str" cm="1">
        <f t="array" aca="1" ref="D1750" ca="1">IF(D1749="",TS_DRC!$P$5,OFFSET(TS_DRC!P$5,RIGHT(D1749,2),0,TRUE))</f>
        <v>TS24</v>
      </c>
      <c r="E1750" t="str">
        <f t="shared" ca="1" si="131"/>
        <v>TS24</v>
      </c>
      <c r="F1750">
        <f>[3]Scenarios!$H$7</f>
        <v>1</v>
      </c>
      <c r="G1750">
        <f>IF(F1750&lt;1.1,F1750,IF(F1750&lt;YEAR!$C$2+YEAR!$C$3-2,F1750+1,(YEAR!$C$2+YEAR!$C$3-1)&amp;"       :="))</f>
        <v>1</v>
      </c>
      <c r="H1750">
        <f>IF(G1750&lt;1.1,G1750,IF(G1750&lt;YEAR!$C$2+YEAR!$C$3-2,G1750+1,(YEAR!$C$2+YEAR!$C$3-1)&amp;"       :="))</f>
        <v>1</v>
      </c>
      <c r="I1750">
        <f>IF(H1750&lt;1.1,H1750,IF(H1750&lt;YEAR!$C$2+YEAR!$C$3-2,H1750+1,(YEAR!$C$2+YEAR!$C$3-1)&amp;"       :="))</f>
        <v>1</v>
      </c>
      <c r="J1750">
        <f>IF(I1750&lt;1.1,I1750,IF(I1750&lt;YEAR!$C$2+YEAR!$C$3-2,I1750+1,(YEAR!$C$2+YEAR!$C$3-1)&amp;"       :="))</f>
        <v>1</v>
      </c>
      <c r="K1750">
        <f>IF(J1750&lt;1.1,J1750,IF(J1750&lt;YEAR!$C$2+YEAR!$C$3-2,J1750+1,(YEAR!$C$2+YEAR!$C$3-1)&amp;"       :="))</f>
        <v>1</v>
      </c>
      <c r="L1750">
        <f>IF(K1750&lt;1.1,K1750,IF(K1750&lt;YEAR!$C$2+YEAR!$C$3-2,K1750+1,(YEAR!$C$2+YEAR!$C$3-1)&amp;"       :="))</f>
        <v>1</v>
      </c>
      <c r="M1750">
        <f>IF(L1750&lt;1.1,L1750,IF(L1750&lt;YEAR!$C$2+YEAR!$C$3-2,L1750+1,(YEAR!$C$2+YEAR!$C$3-1)&amp;"       :="))</f>
        <v>1</v>
      </c>
      <c r="N1750">
        <f>IF(M1750&lt;1.1,M1750,IF(M1750&lt;YEAR!$C$2+YEAR!$C$3-2,M1750+1,(YEAR!$C$2+YEAR!$C$3-1)&amp;"       :="))</f>
        <v>1</v>
      </c>
      <c r="O1750">
        <f>IF(N1750&lt;1.1,N1750,IF(N1750&lt;YEAR!$C$2+YEAR!$C$3-2,N1750+1,(YEAR!$C$2+YEAR!$C$3-1)&amp;"       :="))</f>
        <v>1</v>
      </c>
      <c r="P1750">
        <f>IF(O1750&lt;1.1,O1750,IF(O1750&lt;YEAR!$C$2+YEAR!$C$3-2,O1750+1,(YEAR!$C$2+YEAR!$C$3-1)&amp;"       :="))</f>
        <v>1</v>
      </c>
      <c r="Q1750">
        <f>IF(P1750&lt;1.1,P1750,IF(P1750&lt;YEAR!$C$2+YEAR!$C$3-2,P1750+1,(YEAR!$C$2+YEAR!$C$3-1)&amp;"       :="))</f>
        <v>1</v>
      </c>
      <c r="R1750">
        <f>IF(Q1750&lt;1.1,Q1750,IF(Q1750&lt;YEAR!$C$2+YEAR!$C$3-2,Q1750+1,(YEAR!$C$2+YEAR!$C$3-1)&amp;"       :="))</f>
        <v>1</v>
      </c>
      <c r="S1750">
        <f>IF(R1750&lt;1.1,R1750,IF(R1750&lt;YEAR!$C$2+YEAR!$C$3-2,R1750+1,(YEAR!$C$2+YEAR!$C$3-1)&amp;"       :="))</f>
        <v>1</v>
      </c>
      <c r="T1750">
        <f>IF(S1750&lt;1.1,S1750,IF(S1750&lt;YEAR!$C$2+YEAR!$C$3-2,S1750+1,(YEAR!$C$2+YEAR!$C$3-1)&amp;"       :="))</f>
        <v>1</v>
      </c>
      <c r="U1750">
        <f>IF(T1750&lt;1.1,T1750,IF(T1750&lt;YEAR!$C$2+YEAR!$C$3-2,T1750+1,(YEAR!$C$2+YEAR!$C$3-1)&amp;"       :="))</f>
        <v>1</v>
      </c>
      <c r="V1750">
        <f>IF(U1750&lt;1.1,U1750,IF(U1750&lt;YEAR!$C$2+YEAR!$C$3-2,U1750+1,(YEAR!$C$2+YEAR!$C$3-1)&amp;"       :="))</f>
        <v>1</v>
      </c>
      <c r="W1750">
        <f>IF(V1750&lt;1.1,V1750,IF(V1750&lt;YEAR!$C$2+YEAR!$C$3-2,V1750+1,(YEAR!$C$2+YEAR!$C$3-1)&amp;"       :="))</f>
        <v>1</v>
      </c>
      <c r="X1750">
        <f>IF(W1750&lt;1.1,W1750,IF(W1750&lt;YEAR!$C$2+YEAR!$C$3-2,W1750+1,(YEAR!$C$2+YEAR!$C$3-1)&amp;"       :="))</f>
        <v>1</v>
      </c>
      <c r="Y1750">
        <f>IF(X1750&lt;1.1,X1750,IF(X1750&lt;YEAR!$C$2+YEAR!$C$3-2,X1750+1,(YEAR!$C$2+YEAR!$C$3-1)&amp;"       :="))</f>
        <v>1</v>
      </c>
      <c r="Z1750">
        <f>IF(Y1750&lt;1.1,Y1750,IF(Y1750&lt;YEAR!$C$2+YEAR!$C$3-2,Y1750+1,(YEAR!$C$2+YEAR!$C$3-1)&amp;"       :="))</f>
        <v>1</v>
      </c>
      <c r="AA1750">
        <f>IF(Z1750&lt;1.1,Z1750,IF(Z1750&lt;YEAR!$C$2+YEAR!$C$3-2,Z1750+1,(YEAR!$C$2+YEAR!$C$3-1)&amp;"       :="))</f>
        <v>1</v>
      </c>
      <c r="AB1750">
        <f>IF(AA1750&lt;1.1,AA1750,IF(AA1750&lt;YEAR!$C$2+YEAR!$C$3-2,AA1750+1,(YEAR!$C$2+YEAR!$C$3-1)&amp;"       :="))</f>
        <v>1</v>
      </c>
      <c r="AC1750">
        <f>IF(AB1750&lt;1.1,AB1750,IF(AB1750&lt;YEAR!$C$2+YEAR!$C$3-2,AB1750+1,(YEAR!$C$2+YEAR!$C$3-1)&amp;"       :="))</f>
        <v>1</v>
      </c>
      <c r="AD1750">
        <f>IF(AC1750&lt;1.1,AC1750,IF(AC1750&lt;YEAR!$C$2+YEAR!$C$3-2,AC1750+1,(YEAR!$C$2+YEAR!$C$3-1)&amp;"       :="))</f>
        <v>1</v>
      </c>
      <c r="AE1750">
        <f>IF(AD1750&lt;1.1,AD1750,IF(AD1750&lt;YEAR!$C$2+YEAR!$C$3-2,AD1750+1,(YEAR!$C$2+YEAR!$C$3-1)&amp;"       :="))</f>
        <v>1</v>
      </c>
      <c r="AF1750">
        <f>IF(AE1750&lt;1.1,AE1750,IF(AE1750&lt;YEAR!$C$2+YEAR!$C$3-2,AE1750+1,(YEAR!$C$2+YEAR!$C$3-1)&amp;"       :="))</f>
        <v>1</v>
      </c>
      <c r="AG1750">
        <f>IF(AF1750&lt;1.1,AF1750,IF(AF1750&lt;YEAR!$C$2+YEAR!$C$3-2,AF1750+1,(YEAR!$C$2+YEAR!$C$3-1)&amp;"       :="))</f>
        <v>1</v>
      </c>
      <c r="AH1750">
        <f>IF(AG1750&lt;1.1,AG1750,IF(AG1750&lt;YEAR!$C$2+YEAR!$C$3-2,AG1750+1,(YEAR!$C$2+YEAR!$C$3-1)&amp;"       :="))</f>
        <v>1</v>
      </c>
      <c r="AI1750">
        <f>IF(AH1750&lt;1.1,AH1750,IF(AH1750&lt;YEAR!$C$2+YEAR!$C$3-2,AH1750+1,(YEAR!$C$2+YEAR!$C$3-1)&amp;"       :="))</f>
        <v>1</v>
      </c>
      <c r="AJ1750">
        <f>IF(AI1750&lt;1.1,AI1750,IF(AI1750&lt;YEAR!$C$2+YEAR!$C$3-2,AI1750+1,(YEAR!$C$2+YEAR!$C$3-1)&amp;"       :="))</f>
        <v>1</v>
      </c>
    </row>
    <row r="1751" spans="1:36">
      <c r="A1751">
        <f t="shared" ca="1" si="130"/>
        <v>43</v>
      </c>
      <c r="B1751" t="s">
        <v>51</v>
      </c>
      <c r="C1751" t="str">
        <f ca="1">IF(D1751="",OFFSET(AvailabilityFactor!A$1,A1751,0),C1750)</f>
        <v>D2HLT0091</v>
      </c>
      <c r="D1751" t="str" cm="1">
        <f t="array" aca="1" ref="D1751" ca="1">IF(D1750="",TS_DRC!$P$5,OFFSET(TS_DRC!P$5,RIGHT(D1750,2),0,TRUE))</f>
        <v>TS25</v>
      </c>
      <c r="E1751" t="str">
        <f t="shared" ca="1" si="131"/>
        <v>TS25</v>
      </c>
      <c r="F1751">
        <f>[3]Scenarios!$H$7</f>
        <v>1</v>
      </c>
      <c r="G1751">
        <f>IF(F1751&lt;1.1,F1751,IF(F1751&lt;YEAR!$C$2+YEAR!$C$3-2,F1751+1,(YEAR!$C$2+YEAR!$C$3-1)&amp;"       :="))</f>
        <v>1</v>
      </c>
      <c r="H1751">
        <f>IF(G1751&lt;1.1,G1751,IF(G1751&lt;YEAR!$C$2+YEAR!$C$3-2,G1751+1,(YEAR!$C$2+YEAR!$C$3-1)&amp;"       :="))</f>
        <v>1</v>
      </c>
      <c r="I1751">
        <f>IF(H1751&lt;1.1,H1751,IF(H1751&lt;YEAR!$C$2+YEAR!$C$3-2,H1751+1,(YEAR!$C$2+YEAR!$C$3-1)&amp;"       :="))</f>
        <v>1</v>
      </c>
      <c r="J1751">
        <f>IF(I1751&lt;1.1,I1751,IF(I1751&lt;YEAR!$C$2+YEAR!$C$3-2,I1751+1,(YEAR!$C$2+YEAR!$C$3-1)&amp;"       :="))</f>
        <v>1</v>
      </c>
      <c r="K1751">
        <f>IF(J1751&lt;1.1,J1751,IF(J1751&lt;YEAR!$C$2+YEAR!$C$3-2,J1751+1,(YEAR!$C$2+YEAR!$C$3-1)&amp;"       :="))</f>
        <v>1</v>
      </c>
      <c r="L1751">
        <f>IF(K1751&lt;1.1,K1751,IF(K1751&lt;YEAR!$C$2+YEAR!$C$3-2,K1751+1,(YEAR!$C$2+YEAR!$C$3-1)&amp;"       :="))</f>
        <v>1</v>
      </c>
      <c r="M1751">
        <f>IF(L1751&lt;1.1,L1751,IF(L1751&lt;YEAR!$C$2+YEAR!$C$3-2,L1751+1,(YEAR!$C$2+YEAR!$C$3-1)&amp;"       :="))</f>
        <v>1</v>
      </c>
      <c r="N1751">
        <f>IF(M1751&lt;1.1,M1751,IF(M1751&lt;YEAR!$C$2+YEAR!$C$3-2,M1751+1,(YEAR!$C$2+YEAR!$C$3-1)&amp;"       :="))</f>
        <v>1</v>
      </c>
      <c r="O1751">
        <f>IF(N1751&lt;1.1,N1751,IF(N1751&lt;YEAR!$C$2+YEAR!$C$3-2,N1751+1,(YEAR!$C$2+YEAR!$C$3-1)&amp;"       :="))</f>
        <v>1</v>
      </c>
      <c r="P1751">
        <f>IF(O1751&lt;1.1,O1751,IF(O1751&lt;YEAR!$C$2+YEAR!$C$3-2,O1751+1,(YEAR!$C$2+YEAR!$C$3-1)&amp;"       :="))</f>
        <v>1</v>
      </c>
      <c r="Q1751">
        <f>IF(P1751&lt;1.1,P1751,IF(P1751&lt;YEAR!$C$2+YEAR!$C$3-2,P1751+1,(YEAR!$C$2+YEAR!$C$3-1)&amp;"       :="))</f>
        <v>1</v>
      </c>
      <c r="R1751">
        <f>IF(Q1751&lt;1.1,Q1751,IF(Q1751&lt;YEAR!$C$2+YEAR!$C$3-2,Q1751+1,(YEAR!$C$2+YEAR!$C$3-1)&amp;"       :="))</f>
        <v>1</v>
      </c>
      <c r="S1751">
        <f>IF(R1751&lt;1.1,R1751,IF(R1751&lt;YEAR!$C$2+YEAR!$C$3-2,R1751+1,(YEAR!$C$2+YEAR!$C$3-1)&amp;"       :="))</f>
        <v>1</v>
      </c>
      <c r="T1751">
        <f>IF(S1751&lt;1.1,S1751,IF(S1751&lt;YEAR!$C$2+YEAR!$C$3-2,S1751+1,(YEAR!$C$2+YEAR!$C$3-1)&amp;"       :="))</f>
        <v>1</v>
      </c>
      <c r="U1751">
        <f>IF(T1751&lt;1.1,T1751,IF(T1751&lt;YEAR!$C$2+YEAR!$C$3-2,T1751+1,(YEAR!$C$2+YEAR!$C$3-1)&amp;"       :="))</f>
        <v>1</v>
      </c>
      <c r="V1751">
        <f>IF(U1751&lt;1.1,U1751,IF(U1751&lt;YEAR!$C$2+YEAR!$C$3-2,U1751+1,(YEAR!$C$2+YEAR!$C$3-1)&amp;"       :="))</f>
        <v>1</v>
      </c>
      <c r="W1751">
        <f>IF(V1751&lt;1.1,V1751,IF(V1751&lt;YEAR!$C$2+YEAR!$C$3-2,V1751+1,(YEAR!$C$2+YEAR!$C$3-1)&amp;"       :="))</f>
        <v>1</v>
      </c>
      <c r="X1751">
        <f>IF(W1751&lt;1.1,W1751,IF(W1751&lt;YEAR!$C$2+YEAR!$C$3-2,W1751+1,(YEAR!$C$2+YEAR!$C$3-1)&amp;"       :="))</f>
        <v>1</v>
      </c>
      <c r="Y1751">
        <f>IF(X1751&lt;1.1,X1751,IF(X1751&lt;YEAR!$C$2+YEAR!$C$3-2,X1751+1,(YEAR!$C$2+YEAR!$C$3-1)&amp;"       :="))</f>
        <v>1</v>
      </c>
      <c r="Z1751">
        <f>IF(Y1751&lt;1.1,Y1751,IF(Y1751&lt;YEAR!$C$2+YEAR!$C$3-2,Y1751+1,(YEAR!$C$2+YEAR!$C$3-1)&amp;"       :="))</f>
        <v>1</v>
      </c>
      <c r="AA1751">
        <f>IF(Z1751&lt;1.1,Z1751,IF(Z1751&lt;YEAR!$C$2+YEAR!$C$3-2,Z1751+1,(YEAR!$C$2+YEAR!$C$3-1)&amp;"       :="))</f>
        <v>1</v>
      </c>
      <c r="AB1751">
        <f>IF(AA1751&lt;1.1,AA1751,IF(AA1751&lt;YEAR!$C$2+YEAR!$C$3-2,AA1751+1,(YEAR!$C$2+YEAR!$C$3-1)&amp;"       :="))</f>
        <v>1</v>
      </c>
      <c r="AC1751">
        <f>IF(AB1751&lt;1.1,AB1751,IF(AB1751&lt;YEAR!$C$2+YEAR!$C$3-2,AB1751+1,(YEAR!$C$2+YEAR!$C$3-1)&amp;"       :="))</f>
        <v>1</v>
      </c>
      <c r="AD1751">
        <f>IF(AC1751&lt;1.1,AC1751,IF(AC1751&lt;YEAR!$C$2+YEAR!$C$3-2,AC1751+1,(YEAR!$C$2+YEAR!$C$3-1)&amp;"       :="))</f>
        <v>1</v>
      </c>
      <c r="AE1751">
        <f>IF(AD1751&lt;1.1,AD1751,IF(AD1751&lt;YEAR!$C$2+YEAR!$C$3-2,AD1751+1,(YEAR!$C$2+YEAR!$C$3-1)&amp;"       :="))</f>
        <v>1</v>
      </c>
      <c r="AF1751">
        <f>IF(AE1751&lt;1.1,AE1751,IF(AE1751&lt;YEAR!$C$2+YEAR!$C$3-2,AE1751+1,(YEAR!$C$2+YEAR!$C$3-1)&amp;"       :="))</f>
        <v>1</v>
      </c>
      <c r="AG1751">
        <f>IF(AF1751&lt;1.1,AF1751,IF(AF1751&lt;YEAR!$C$2+YEAR!$C$3-2,AF1751+1,(YEAR!$C$2+YEAR!$C$3-1)&amp;"       :="))</f>
        <v>1</v>
      </c>
      <c r="AH1751">
        <f>IF(AG1751&lt;1.1,AG1751,IF(AG1751&lt;YEAR!$C$2+YEAR!$C$3-2,AG1751+1,(YEAR!$C$2+YEAR!$C$3-1)&amp;"       :="))</f>
        <v>1</v>
      </c>
      <c r="AI1751">
        <f>IF(AH1751&lt;1.1,AH1751,IF(AH1751&lt;YEAR!$C$2+YEAR!$C$3-2,AH1751+1,(YEAR!$C$2+YEAR!$C$3-1)&amp;"       :="))</f>
        <v>1</v>
      </c>
      <c r="AJ1751">
        <f>IF(AI1751&lt;1.1,AI1751,IF(AI1751&lt;YEAR!$C$2+YEAR!$C$3-2,AI1751+1,(YEAR!$C$2+YEAR!$C$3-1)&amp;"       :="))</f>
        <v>1</v>
      </c>
    </row>
    <row r="1752" spans="1:36">
      <c r="A1752">
        <f t="shared" ca="1" si="130"/>
        <v>43</v>
      </c>
      <c r="B1752" t="s">
        <v>51</v>
      </c>
      <c r="C1752" t="str">
        <f ca="1">IF(D1752="",OFFSET(AvailabilityFactor!A$1,A1752,0),C1751)</f>
        <v>D2HLT0091</v>
      </c>
      <c r="D1752" t="str" cm="1">
        <f t="array" aca="1" ref="D1752" ca="1">IF(D1751="",TS_DRC!$P$5,OFFSET(TS_DRC!P$5,RIGHT(D1751,2),0,TRUE))</f>
        <v>TS26</v>
      </c>
      <c r="E1752" t="str">
        <f t="shared" ca="1" si="131"/>
        <v>TS26</v>
      </c>
      <c r="F1752">
        <f>[3]Scenarios!$H$7</f>
        <v>1</v>
      </c>
      <c r="G1752">
        <f>IF(F1752&lt;1.1,F1752,IF(F1752&lt;YEAR!$C$2+YEAR!$C$3-2,F1752+1,(YEAR!$C$2+YEAR!$C$3-1)&amp;"       :="))</f>
        <v>1</v>
      </c>
      <c r="H1752">
        <f>IF(G1752&lt;1.1,G1752,IF(G1752&lt;YEAR!$C$2+YEAR!$C$3-2,G1752+1,(YEAR!$C$2+YEAR!$C$3-1)&amp;"       :="))</f>
        <v>1</v>
      </c>
      <c r="I1752">
        <f>IF(H1752&lt;1.1,H1752,IF(H1752&lt;YEAR!$C$2+YEAR!$C$3-2,H1752+1,(YEAR!$C$2+YEAR!$C$3-1)&amp;"       :="))</f>
        <v>1</v>
      </c>
      <c r="J1752">
        <f>IF(I1752&lt;1.1,I1752,IF(I1752&lt;YEAR!$C$2+YEAR!$C$3-2,I1752+1,(YEAR!$C$2+YEAR!$C$3-1)&amp;"       :="))</f>
        <v>1</v>
      </c>
      <c r="K1752">
        <f>IF(J1752&lt;1.1,J1752,IF(J1752&lt;YEAR!$C$2+YEAR!$C$3-2,J1752+1,(YEAR!$C$2+YEAR!$C$3-1)&amp;"       :="))</f>
        <v>1</v>
      </c>
      <c r="L1752">
        <f>IF(K1752&lt;1.1,K1752,IF(K1752&lt;YEAR!$C$2+YEAR!$C$3-2,K1752+1,(YEAR!$C$2+YEAR!$C$3-1)&amp;"       :="))</f>
        <v>1</v>
      </c>
      <c r="M1752">
        <f>IF(L1752&lt;1.1,L1752,IF(L1752&lt;YEAR!$C$2+YEAR!$C$3-2,L1752+1,(YEAR!$C$2+YEAR!$C$3-1)&amp;"       :="))</f>
        <v>1</v>
      </c>
      <c r="N1752">
        <f>IF(M1752&lt;1.1,M1752,IF(M1752&lt;YEAR!$C$2+YEAR!$C$3-2,M1752+1,(YEAR!$C$2+YEAR!$C$3-1)&amp;"       :="))</f>
        <v>1</v>
      </c>
      <c r="O1752">
        <f>IF(N1752&lt;1.1,N1752,IF(N1752&lt;YEAR!$C$2+YEAR!$C$3-2,N1752+1,(YEAR!$C$2+YEAR!$C$3-1)&amp;"       :="))</f>
        <v>1</v>
      </c>
      <c r="P1752">
        <f>IF(O1752&lt;1.1,O1752,IF(O1752&lt;YEAR!$C$2+YEAR!$C$3-2,O1752+1,(YEAR!$C$2+YEAR!$C$3-1)&amp;"       :="))</f>
        <v>1</v>
      </c>
      <c r="Q1752">
        <f>IF(P1752&lt;1.1,P1752,IF(P1752&lt;YEAR!$C$2+YEAR!$C$3-2,P1752+1,(YEAR!$C$2+YEAR!$C$3-1)&amp;"       :="))</f>
        <v>1</v>
      </c>
      <c r="R1752">
        <f>IF(Q1752&lt;1.1,Q1752,IF(Q1752&lt;YEAR!$C$2+YEAR!$C$3-2,Q1752+1,(YEAR!$C$2+YEAR!$C$3-1)&amp;"       :="))</f>
        <v>1</v>
      </c>
      <c r="S1752">
        <f>IF(R1752&lt;1.1,R1752,IF(R1752&lt;YEAR!$C$2+YEAR!$C$3-2,R1752+1,(YEAR!$C$2+YEAR!$C$3-1)&amp;"       :="))</f>
        <v>1</v>
      </c>
      <c r="T1752">
        <f>IF(S1752&lt;1.1,S1752,IF(S1752&lt;YEAR!$C$2+YEAR!$C$3-2,S1752+1,(YEAR!$C$2+YEAR!$C$3-1)&amp;"       :="))</f>
        <v>1</v>
      </c>
      <c r="U1752">
        <f>IF(T1752&lt;1.1,T1752,IF(T1752&lt;YEAR!$C$2+YEAR!$C$3-2,T1752+1,(YEAR!$C$2+YEAR!$C$3-1)&amp;"       :="))</f>
        <v>1</v>
      </c>
      <c r="V1752">
        <f>IF(U1752&lt;1.1,U1752,IF(U1752&lt;YEAR!$C$2+YEAR!$C$3-2,U1752+1,(YEAR!$C$2+YEAR!$C$3-1)&amp;"       :="))</f>
        <v>1</v>
      </c>
      <c r="W1752">
        <f>IF(V1752&lt;1.1,V1752,IF(V1752&lt;YEAR!$C$2+YEAR!$C$3-2,V1752+1,(YEAR!$C$2+YEAR!$C$3-1)&amp;"       :="))</f>
        <v>1</v>
      </c>
      <c r="X1752">
        <f>IF(W1752&lt;1.1,W1752,IF(W1752&lt;YEAR!$C$2+YEAR!$C$3-2,W1752+1,(YEAR!$C$2+YEAR!$C$3-1)&amp;"       :="))</f>
        <v>1</v>
      </c>
      <c r="Y1752">
        <f>IF(X1752&lt;1.1,X1752,IF(X1752&lt;YEAR!$C$2+YEAR!$C$3-2,X1752+1,(YEAR!$C$2+YEAR!$C$3-1)&amp;"       :="))</f>
        <v>1</v>
      </c>
      <c r="Z1752">
        <f>IF(Y1752&lt;1.1,Y1752,IF(Y1752&lt;YEAR!$C$2+YEAR!$C$3-2,Y1752+1,(YEAR!$C$2+YEAR!$C$3-1)&amp;"       :="))</f>
        <v>1</v>
      </c>
      <c r="AA1752">
        <f>IF(Z1752&lt;1.1,Z1752,IF(Z1752&lt;YEAR!$C$2+YEAR!$C$3-2,Z1752+1,(YEAR!$C$2+YEAR!$C$3-1)&amp;"       :="))</f>
        <v>1</v>
      </c>
      <c r="AB1752">
        <f>IF(AA1752&lt;1.1,AA1752,IF(AA1752&lt;YEAR!$C$2+YEAR!$C$3-2,AA1752+1,(YEAR!$C$2+YEAR!$C$3-1)&amp;"       :="))</f>
        <v>1</v>
      </c>
      <c r="AC1752">
        <f>IF(AB1752&lt;1.1,AB1752,IF(AB1752&lt;YEAR!$C$2+YEAR!$C$3-2,AB1752+1,(YEAR!$C$2+YEAR!$C$3-1)&amp;"       :="))</f>
        <v>1</v>
      </c>
      <c r="AD1752">
        <f>IF(AC1752&lt;1.1,AC1752,IF(AC1752&lt;YEAR!$C$2+YEAR!$C$3-2,AC1752+1,(YEAR!$C$2+YEAR!$C$3-1)&amp;"       :="))</f>
        <v>1</v>
      </c>
      <c r="AE1752">
        <f>IF(AD1752&lt;1.1,AD1752,IF(AD1752&lt;YEAR!$C$2+YEAR!$C$3-2,AD1752+1,(YEAR!$C$2+YEAR!$C$3-1)&amp;"       :="))</f>
        <v>1</v>
      </c>
      <c r="AF1752">
        <f>IF(AE1752&lt;1.1,AE1752,IF(AE1752&lt;YEAR!$C$2+YEAR!$C$3-2,AE1752+1,(YEAR!$C$2+YEAR!$C$3-1)&amp;"       :="))</f>
        <v>1</v>
      </c>
      <c r="AG1752">
        <f>IF(AF1752&lt;1.1,AF1752,IF(AF1752&lt;YEAR!$C$2+YEAR!$C$3-2,AF1752+1,(YEAR!$C$2+YEAR!$C$3-1)&amp;"       :="))</f>
        <v>1</v>
      </c>
      <c r="AH1752">
        <f>IF(AG1752&lt;1.1,AG1752,IF(AG1752&lt;YEAR!$C$2+YEAR!$C$3-2,AG1752+1,(YEAR!$C$2+YEAR!$C$3-1)&amp;"       :="))</f>
        <v>1</v>
      </c>
      <c r="AI1752">
        <f>IF(AH1752&lt;1.1,AH1752,IF(AH1752&lt;YEAR!$C$2+YEAR!$C$3-2,AH1752+1,(YEAR!$C$2+YEAR!$C$3-1)&amp;"       :="))</f>
        <v>1</v>
      </c>
      <c r="AJ1752">
        <f>IF(AI1752&lt;1.1,AI1752,IF(AI1752&lt;YEAR!$C$2+YEAR!$C$3-2,AI1752+1,(YEAR!$C$2+YEAR!$C$3-1)&amp;"       :="))</f>
        <v>1</v>
      </c>
    </row>
    <row r="1753" spans="1:36">
      <c r="A1753">
        <f t="shared" ca="1" si="130"/>
        <v>43</v>
      </c>
      <c r="B1753" t="s">
        <v>51</v>
      </c>
      <c r="C1753" t="str">
        <f ca="1">IF(D1753="",OFFSET(AvailabilityFactor!A$1,A1753,0),C1752)</f>
        <v>D2HLT0091</v>
      </c>
      <c r="D1753" t="str" cm="1">
        <f t="array" aca="1" ref="D1753" ca="1">IF(D1752="",TS_DRC!$P$5,OFFSET(TS_DRC!P$5,RIGHT(D1752,2),0,TRUE))</f>
        <v>TS27</v>
      </c>
      <c r="E1753" t="str">
        <f t="shared" ca="1" si="131"/>
        <v>TS27</v>
      </c>
      <c r="F1753">
        <f>[3]Scenarios!$H$7</f>
        <v>1</v>
      </c>
      <c r="G1753">
        <f>IF(F1753&lt;1.1,F1753,IF(F1753&lt;YEAR!$C$2+YEAR!$C$3-2,F1753+1,(YEAR!$C$2+YEAR!$C$3-1)&amp;"       :="))</f>
        <v>1</v>
      </c>
      <c r="H1753">
        <f>IF(G1753&lt;1.1,G1753,IF(G1753&lt;YEAR!$C$2+YEAR!$C$3-2,G1753+1,(YEAR!$C$2+YEAR!$C$3-1)&amp;"       :="))</f>
        <v>1</v>
      </c>
      <c r="I1753">
        <f>IF(H1753&lt;1.1,H1753,IF(H1753&lt;YEAR!$C$2+YEAR!$C$3-2,H1753+1,(YEAR!$C$2+YEAR!$C$3-1)&amp;"       :="))</f>
        <v>1</v>
      </c>
      <c r="J1753">
        <f>IF(I1753&lt;1.1,I1753,IF(I1753&lt;YEAR!$C$2+YEAR!$C$3-2,I1753+1,(YEAR!$C$2+YEAR!$C$3-1)&amp;"       :="))</f>
        <v>1</v>
      </c>
      <c r="K1753">
        <f>IF(J1753&lt;1.1,J1753,IF(J1753&lt;YEAR!$C$2+YEAR!$C$3-2,J1753+1,(YEAR!$C$2+YEAR!$C$3-1)&amp;"       :="))</f>
        <v>1</v>
      </c>
      <c r="L1753">
        <f>IF(K1753&lt;1.1,K1753,IF(K1753&lt;YEAR!$C$2+YEAR!$C$3-2,K1753+1,(YEAR!$C$2+YEAR!$C$3-1)&amp;"       :="))</f>
        <v>1</v>
      </c>
      <c r="M1753">
        <f>IF(L1753&lt;1.1,L1753,IF(L1753&lt;YEAR!$C$2+YEAR!$C$3-2,L1753+1,(YEAR!$C$2+YEAR!$C$3-1)&amp;"       :="))</f>
        <v>1</v>
      </c>
      <c r="N1753">
        <f>IF(M1753&lt;1.1,M1753,IF(M1753&lt;YEAR!$C$2+YEAR!$C$3-2,M1753+1,(YEAR!$C$2+YEAR!$C$3-1)&amp;"       :="))</f>
        <v>1</v>
      </c>
      <c r="O1753">
        <f>IF(N1753&lt;1.1,N1753,IF(N1753&lt;YEAR!$C$2+YEAR!$C$3-2,N1753+1,(YEAR!$C$2+YEAR!$C$3-1)&amp;"       :="))</f>
        <v>1</v>
      </c>
      <c r="P1753">
        <f>IF(O1753&lt;1.1,O1753,IF(O1753&lt;YEAR!$C$2+YEAR!$C$3-2,O1753+1,(YEAR!$C$2+YEAR!$C$3-1)&amp;"       :="))</f>
        <v>1</v>
      </c>
      <c r="Q1753">
        <f>IF(P1753&lt;1.1,P1753,IF(P1753&lt;YEAR!$C$2+YEAR!$C$3-2,P1753+1,(YEAR!$C$2+YEAR!$C$3-1)&amp;"       :="))</f>
        <v>1</v>
      </c>
      <c r="R1753">
        <f>IF(Q1753&lt;1.1,Q1753,IF(Q1753&lt;YEAR!$C$2+YEAR!$C$3-2,Q1753+1,(YEAR!$C$2+YEAR!$C$3-1)&amp;"       :="))</f>
        <v>1</v>
      </c>
      <c r="S1753">
        <f>IF(R1753&lt;1.1,R1753,IF(R1753&lt;YEAR!$C$2+YEAR!$C$3-2,R1753+1,(YEAR!$C$2+YEAR!$C$3-1)&amp;"       :="))</f>
        <v>1</v>
      </c>
      <c r="T1753">
        <f>IF(S1753&lt;1.1,S1753,IF(S1753&lt;YEAR!$C$2+YEAR!$C$3-2,S1753+1,(YEAR!$C$2+YEAR!$C$3-1)&amp;"       :="))</f>
        <v>1</v>
      </c>
      <c r="U1753">
        <f>IF(T1753&lt;1.1,T1753,IF(T1753&lt;YEAR!$C$2+YEAR!$C$3-2,T1753+1,(YEAR!$C$2+YEAR!$C$3-1)&amp;"       :="))</f>
        <v>1</v>
      </c>
      <c r="V1753">
        <f>IF(U1753&lt;1.1,U1753,IF(U1753&lt;YEAR!$C$2+YEAR!$C$3-2,U1753+1,(YEAR!$C$2+YEAR!$C$3-1)&amp;"       :="))</f>
        <v>1</v>
      </c>
      <c r="W1753">
        <f>IF(V1753&lt;1.1,V1753,IF(V1753&lt;YEAR!$C$2+YEAR!$C$3-2,V1753+1,(YEAR!$C$2+YEAR!$C$3-1)&amp;"       :="))</f>
        <v>1</v>
      </c>
      <c r="X1753">
        <f>IF(W1753&lt;1.1,W1753,IF(W1753&lt;YEAR!$C$2+YEAR!$C$3-2,W1753+1,(YEAR!$C$2+YEAR!$C$3-1)&amp;"       :="))</f>
        <v>1</v>
      </c>
      <c r="Y1753">
        <f>IF(X1753&lt;1.1,X1753,IF(X1753&lt;YEAR!$C$2+YEAR!$C$3-2,X1753+1,(YEAR!$C$2+YEAR!$C$3-1)&amp;"       :="))</f>
        <v>1</v>
      </c>
      <c r="Z1753">
        <f>IF(Y1753&lt;1.1,Y1753,IF(Y1753&lt;YEAR!$C$2+YEAR!$C$3-2,Y1753+1,(YEAR!$C$2+YEAR!$C$3-1)&amp;"       :="))</f>
        <v>1</v>
      </c>
      <c r="AA1753">
        <f>IF(Z1753&lt;1.1,Z1753,IF(Z1753&lt;YEAR!$C$2+YEAR!$C$3-2,Z1753+1,(YEAR!$C$2+YEAR!$C$3-1)&amp;"       :="))</f>
        <v>1</v>
      </c>
      <c r="AB1753">
        <f>IF(AA1753&lt;1.1,AA1753,IF(AA1753&lt;YEAR!$C$2+YEAR!$C$3-2,AA1753+1,(YEAR!$C$2+YEAR!$C$3-1)&amp;"       :="))</f>
        <v>1</v>
      </c>
      <c r="AC1753">
        <f>IF(AB1753&lt;1.1,AB1753,IF(AB1753&lt;YEAR!$C$2+YEAR!$C$3-2,AB1753+1,(YEAR!$C$2+YEAR!$C$3-1)&amp;"       :="))</f>
        <v>1</v>
      </c>
      <c r="AD1753">
        <f>IF(AC1753&lt;1.1,AC1753,IF(AC1753&lt;YEAR!$C$2+YEAR!$C$3-2,AC1753+1,(YEAR!$C$2+YEAR!$C$3-1)&amp;"       :="))</f>
        <v>1</v>
      </c>
      <c r="AE1753">
        <f>IF(AD1753&lt;1.1,AD1753,IF(AD1753&lt;YEAR!$C$2+YEAR!$C$3-2,AD1753+1,(YEAR!$C$2+YEAR!$C$3-1)&amp;"       :="))</f>
        <v>1</v>
      </c>
      <c r="AF1753">
        <f>IF(AE1753&lt;1.1,AE1753,IF(AE1753&lt;YEAR!$C$2+YEAR!$C$3-2,AE1753+1,(YEAR!$C$2+YEAR!$C$3-1)&amp;"       :="))</f>
        <v>1</v>
      </c>
      <c r="AG1753">
        <f>IF(AF1753&lt;1.1,AF1753,IF(AF1753&lt;YEAR!$C$2+YEAR!$C$3-2,AF1753+1,(YEAR!$C$2+YEAR!$C$3-1)&amp;"       :="))</f>
        <v>1</v>
      </c>
      <c r="AH1753">
        <f>IF(AG1753&lt;1.1,AG1753,IF(AG1753&lt;YEAR!$C$2+YEAR!$C$3-2,AG1753+1,(YEAR!$C$2+YEAR!$C$3-1)&amp;"       :="))</f>
        <v>1</v>
      </c>
      <c r="AI1753">
        <f>IF(AH1753&lt;1.1,AH1753,IF(AH1753&lt;YEAR!$C$2+YEAR!$C$3-2,AH1753+1,(YEAR!$C$2+YEAR!$C$3-1)&amp;"       :="))</f>
        <v>1</v>
      </c>
      <c r="AJ1753">
        <f>IF(AI1753&lt;1.1,AI1753,IF(AI1753&lt;YEAR!$C$2+YEAR!$C$3-2,AI1753+1,(YEAR!$C$2+YEAR!$C$3-1)&amp;"       :="))</f>
        <v>1</v>
      </c>
    </row>
    <row r="1754" spans="1:36">
      <c r="A1754">
        <f t="shared" ca="1" si="130"/>
        <v>43</v>
      </c>
      <c r="B1754" t="s">
        <v>51</v>
      </c>
      <c r="C1754" t="str">
        <f ca="1">IF(D1754="",OFFSET(AvailabilityFactor!A$1,A1754,0),C1753)</f>
        <v>D2HLT0091</v>
      </c>
      <c r="D1754" t="str" cm="1">
        <f t="array" aca="1" ref="D1754" ca="1">IF(D1753="",TS_DRC!$P$5,OFFSET(TS_DRC!P$5,RIGHT(D1753,2),0,TRUE))</f>
        <v>TS28</v>
      </c>
      <c r="E1754" t="str">
        <f t="shared" ca="1" si="131"/>
        <v>TS28</v>
      </c>
      <c r="F1754">
        <f>[3]Scenarios!$H$7</f>
        <v>1</v>
      </c>
      <c r="G1754">
        <f>IF(F1754&lt;1.1,F1754,IF(F1754&lt;YEAR!$C$2+YEAR!$C$3-2,F1754+1,(YEAR!$C$2+YEAR!$C$3-1)&amp;"       :="))</f>
        <v>1</v>
      </c>
      <c r="H1754">
        <f>IF(G1754&lt;1.1,G1754,IF(G1754&lt;YEAR!$C$2+YEAR!$C$3-2,G1754+1,(YEAR!$C$2+YEAR!$C$3-1)&amp;"       :="))</f>
        <v>1</v>
      </c>
      <c r="I1754">
        <f>IF(H1754&lt;1.1,H1754,IF(H1754&lt;YEAR!$C$2+YEAR!$C$3-2,H1754+1,(YEAR!$C$2+YEAR!$C$3-1)&amp;"       :="))</f>
        <v>1</v>
      </c>
      <c r="J1754">
        <f>IF(I1754&lt;1.1,I1754,IF(I1754&lt;YEAR!$C$2+YEAR!$C$3-2,I1754+1,(YEAR!$C$2+YEAR!$C$3-1)&amp;"       :="))</f>
        <v>1</v>
      </c>
      <c r="K1754">
        <f>IF(J1754&lt;1.1,J1754,IF(J1754&lt;YEAR!$C$2+YEAR!$C$3-2,J1754+1,(YEAR!$C$2+YEAR!$C$3-1)&amp;"       :="))</f>
        <v>1</v>
      </c>
      <c r="L1754">
        <f>IF(K1754&lt;1.1,K1754,IF(K1754&lt;YEAR!$C$2+YEAR!$C$3-2,K1754+1,(YEAR!$C$2+YEAR!$C$3-1)&amp;"       :="))</f>
        <v>1</v>
      </c>
      <c r="M1754">
        <f>IF(L1754&lt;1.1,L1754,IF(L1754&lt;YEAR!$C$2+YEAR!$C$3-2,L1754+1,(YEAR!$C$2+YEAR!$C$3-1)&amp;"       :="))</f>
        <v>1</v>
      </c>
      <c r="N1754">
        <f>IF(M1754&lt;1.1,M1754,IF(M1754&lt;YEAR!$C$2+YEAR!$C$3-2,M1754+1,(YEAR!$C$2+YEAR!$C$3-1)&amp;"       :="))</f>
        <v>1</v>
      </c>
      <c r="O1754">
        <f>IF(N1754&lt;1.1,N1754,IF(N1754&lt;YEAR!$C$2+YEAR!$C$3-2,N1754+1,(YEAR!$C$2+YEAR!$C$3-1)&amp;"       :="))</f>
        <v>1</v>
      </c>
      <c r="P1754">
        <f>IF(O1754&lt;1.1,O1754,IF(O1754&lt;YEAR!$C$2+YEAR!$C$3-2,O1754+1,(YEAR!$C$2+YEAR!$C$3-1)&amp;"       :="))</f>
        <v>1</v>
      </c>
      <c r="Q1754">
        <f>IF(P1754&lt;1.1,P1754,IF(P1754&lt;YEAR!$C$2+YEAR!$C$3-2,P1754+1,(YEAR!$C$2+YEAR!$C$3-1)&amp;"       :="))</f>
        <v>1</v>
      </c>
      <c r="R1754">
        <f>IF(Q1754&lt;1.1,Q1754,IF(Q1754&lt;YEAR!$C$2+YEAR!$C$3-2,Q1754+1,(YEAR!$C$2+YEAR!$C$3-1)&amp;"       :="))</f>
        <v>1</v>
      </c>
      <c r="S1754">
        <f>IF(R1754&lt;1.1,R1754,IF(R1754&lt;YEAR!$C$2+YEAR!$C$3-2,R1754+1,(YEAR!$C$2+YEAR!$C$3-1)&amp;"       :="))</f>
        <v>1</v>
      </c>
      <c r="T1754">
        <f>IF(S1754&lt;1.1,S1754,IF(S1754&lt;YEAR!$C$2+YEAR!$C$3-2,S1754+1,(YEAR!$C$2+YEAR!$C$3-1)&amp;"       :="))</f>
        <v>1</v>
      </c>
      <c r="U1754">
        <f>IF(T1754&lt;1.1,T1754,IF(T1754&lt;YEAR!$C$2+YEAR!$C$3-2,T1754+1,(YEAR!$C$2+YEAR!$C$3-1)&amp;"       :="))</f>
        <v>1</v>
      </c>
      <c r="V1754">
        <f>IF(U1754&lt;1.1,U1754,IF(U1754&lt;YEAR!$C$2+YEAR!$C$3-2,U1754+1,(YEAR!$C$2+YEAR!$C$3-1)&amp;"       :="))</f>
        <v>1</v>
      </c>
      <c r="W1754">
        <f>IF(V1754&lt;1.1,V1754,IF(V1754&lt;YEAR!$C$2+YEAR!$C$3-2,V1754+1,(YEAR!$C$2+YEAR!$C$3-1)&amp;"       :="))</f>
        <v>1</v>
      </c>
      <c r="X1754">
        <f>IF(W1754&lt;1.1,W1754,IF(W1754&lt;YEAR!$C$2+YEAR!$C$3-2,W1754+1,(YEAR!$C$2+YEAR!$C$3-1)&amp;"       :="))</f>
        <v>1</v>
      </c>
      <c r="Y1754">
        <f>IF(X1754&lt;1.1,X1754,IF(X1754&lt;YEAR!$C$2+YEAR!$C$3-2,X1754+1,(YEAR!$C$2+YEAR!$C$3-1)&amp;"       :="))</f>
        <v>1</v>
      </c>
      <c r="Z1754">
        <f>IF(Y1754&lt;1.1,Y1754,IF(Y1754&lt;YEAR!$C$2+YEAR!$C$3-2,Y1754+1,(YEAR!$C$2+YEAR!$C$3-1)&amp;"       :="))</f>
        <v>1</v>
      </c>
      <c r="AA1754">
        <f>IF(Z1754&lt;1.1,Z1754,IF(Z1754&lt;YEAR!$C$2+YEAR!$C$3-2,Z1754+1,(YEAR!$C$2+YEAR!$C$3-1)&amp;"       :="))</f>
        <v>1</v>
      </c>
      <c r="AB1754">
        <f>IF(AA1754&lt;1.1,AA1754,IF(AA1754&lt;YEAR!$C$2+YEAR!$C$3-2,AA1754+1,(YEAR!$C$2+YEAR!$C$3-1)&amp;"       :="))</f>
        <v>1</v>
      </c>
      <c r="AC1754">
        <f>IF(AB1754&lt;1.1,AB1754,IF(AB1754&lt;YEAR!$C$2+YEAR!$C$3-2,AB1754+1,(YEAR!$C$2+YEAR!$C$3-1)&amp;"       :="))</f>
        <v>1</v>
      </c>
      <c r="AD1754">
        <f>IF(AC1754&lt;1.1,AC1754,IF(AC1754&lt;YEAR!$C$2+YEAR!$C$3-2,AC1754+1,(YEAR!$C$2+YEAR!$C$3-1)&amp;"       :="))</f>
        <v>1</v>
      </c>
      <c r="AE1754">
        <f>IF(AD1754&lt;1.1,AD1754,IF(AD1754&lt;YEAR!$C$2+YEAR!$C$3-2,AD1754+1,(YEAR!$C$2+YEAR!$C$3-1)&amp;"       :="))</f>
        <v>1</v>
      </c>
      <c r="AF1754">
        <f>IF(AE1754&lt;1.1,AE1754,IF(AE1754&lt;YEAR!$C$2+YEAR!$C$3-2,AE1754+1,(YEAR!$C$2+YEAR!$C$3-1)&amp;"       :="))</f>
        <v>1</v>
      </c>
      <c r="AG1754">
        <f>IF(AF1754&lt;1.1,AF1754,IF(AF1754&lt;YEAR!$C$2+YEAR!$C$3-2,AF1754+1,(YEAR!$C$2+YEAR!$C$3-1)&amp;"       :="))</f>
        <v>1</v>
      </c>
      <c r="AH1754">
        <f>IF(AG1754&lt;1.1,AG1754,IF(AG1754&lt;YEAR!$C$2+YEAR!$C$3-2,AG1754+1,(YEAR!$C$2+YEAR!$C$3-1)&amp;"       :="))</f>
        <v>1</v>
      </c>
      <c r="AI1754">
        <f>IF(AH1754&lt;1.1,AH1754,IF(AH1754&lt;YEAR!$C$2+YEAR!$C$3-2,AH1754+1,(YEAR!$C$2+YEAR!$C$3-1)&amp;"       :="))</f>
        <v>1</v>
      </c>
      <c r="AJ1754">
        <f>IF(AI1754&lt;1.1,AI1754,IF(AI1754&lt;YEAR!$C$2+YEAR!$C$3-2,AI1754+1,(YEAR!$C$2+YEAR!$C$3-1)&amp;"       :="))</f>
        <v>1</v>
      </c>
    </row>
    <row r="1755" spans="1:36">
      <c r="A1755">
        <f t="shared" ca="1" si="130"/>
        <v>43</v>
      </c>
      <c r="B1755" t="s">
        <v>51</v>
      </c>
      <c r="C1755" t="str">
        <f ca="1">IF(D1755="",OFFSET(AvailabilityFactor!A$1,A1755,0),C1754)</f>
        <v>D2HLT0091</v>
      </c>
      <c r="D1755" t="str" cm="1">
        <f t="array" aca="1" ref="D1755" ca="1">IF(D1754="",TS_DRC!$P$5,OFFSET(TS_DRC!P$5,RIGHT(D1754,2),0,TRUE))</f>
        <v>TS29</v>
      </c>
      <c r="E1755" t="str">
        <f t="shared" ca="1" si="131"/>
        <v>TS29</v>
      </c>
      <c r="F1755">
        <f>[3]Scenarios!$H$7</f>
        <v>1</v>
      </c>
      <c r="G1755">
        <f>IF(F1755&lt;1.1,F1755,IF(F1755&lt;YEAR!$C$2+YEAR!$C$3-2,F1755+1,(YEAR!$C$2+YEAR!$C$3-1)&amp;"       :="))</f>
        <v>1</v>
      </c>
      <c r="H1755">
        <f>IF(G1755&lt;1.1,G1755,IF(G1755&lt;YEAR!$C$2+YEAR!$C$3-2,G1755+1,(YEAR!$C$2+YEAR!$C$3-1)&amp;"       :="))</f>
        <v>1</v>
      </c>
      <c r="I1755">
        <f>IF(H1755&lt;1.1,H1755,IF(H1755&lt;YEAR!$C$2+YEAR!$C$3-2,H1755+1,(YEAR!$C$2+YEAR!$C$3-1)&amp;"       :="))</f>
        <v>1</v>
      </c>
      <c r="J1755">
        <f>IF(I1755&lt;1.1,I1755,IF(I1755&lt;YEAR!$C$2+YEAR!$C$3-2,I1755+1,(YEAR!$C$2+YEAR!$C$3-1)&amp;"       :="))</f>
        <v>1</v>
      </c>
      <c r="K1755">
        <f>IF(J1755&lt;1.1,J1755,IF(J1755&lt;YEAR!$C$2+YEAR!$C$3-2,J1755+1,(YEAR!$C$2+YEAR!$C$3-1)&amp;"       :="))</f>
        <v>1</v>
      </c>
      <c r="L1755">
        <f>IF(K1755&lt;1.1,K1755,IF(K1755&lt;YEAR!$C$2+YEAR!$C$3-2,K1755+1,(YEAR!$C$2+YEAR!$C$3-1)&amp;"       :="))</f>
        <v>1</v>
      </c>
      <c r="M1755">
        <f>IF(L1755&lt;1.1,L1755,IF(L1755&lt;YEAR!$C$2+YEAR!$C$3-2,L1755+1,(YEAR!$C$2+YEAR!$C$3-1)&amp;"       :="))</f>
        <v>1</v>
      </c>
      <c r="N1755">
        <f>IF(M1755&lt;1.1,M1755,IF(M1755&lt;YEAR!$C$2+YEAR!$C$3-2,M1755+1,(YEAR!$C$2+YEAR!$C$3-1)&amp;"       :="))</f>
        <v>1</v>
      </c>
      <c r="O1755">
        <f>IF(N1755&lt;1.1,N1755,IF(N1755&lt;YEAR!$C$2+YEAR!$C$3-2,N1755+1,(YEAR!$C$2+YEAR!$C$3-1)&amp;"       :="))</f>
        <v>1</v>
      </c>
      <c r="P1755">
        <f>IF(O1755&lt;1.1,O1755,IF(O1755&lt;YEAR!$C$2+YEAR!$C$3-2,O1755+1,(YEAR!$C$2+YEAR!$C$3-1)&amp;"       :="))</f>
        <v>1</v>
      </c>
      <c r="Q1755">
        <f>IF(P1755&lt;1.1,P1755,IF(P1755&lt;YEAR!$C$2+YEAR!$C$3-2,P1755+1,(YEAR!$C$2+YEAR!$C$3-1)&amp;"       :="))</f>
        <v>1</v>
      </c>
      <c r="R1755">
        <f>IF(Q1755&lt;1.1,Q1755,IF(Q1755&lt;YEAR!$C$2+YEAR!$C$3-2,Q1755+1,(YEAR!$C$2+YEAR!$C$3-1)&amp;"       :="))</f>
        <v>1</v>
      </c>
      <c r="S1755">
        <f>IF(R1755&lt;1.1,R1755,IF(R1755&lt;YEAR!$C$2+YEAR!$C$3-2,R1755+1,(YEAR!$C$2+YEAR!$C$3-1)&amp;"       :="))</f>
        <v>1</v>
      </c>
      <c r="T1755">
        <f>IF(S1755&lt;1.1,S1755,IF(S1755&lt;YEAR!$C$2+YEAR!$C$3-2,S1755+1,(YEAR!$C$2+YEAR!$C$3-1)&amp;"       :="))</f>
        <v>1</v>
      </c>
      <c r="U1755">
        <f>IF(T1755&lt;1.1,T1755,IF(T1755&lt;YEAR!$C$2+YEAR!$C$3-2,T1755+1,(YEAR!$C$2+YEAR!$C$3-1)&amp;"       :="))</f>
        <v>1</v>
      </c>
      <c r="V1755">
        <f>IF(U1755&lt;1.1,U1755,IF(U1755&lt;YEAR!$C$2+YEAR!$C$3-2,U1755+1,(YEAR!$C$2+YEAR!$C$3-1)&amp;"       :="))</f>
        <v>1</v>
      </c>
      <c r="W1755">
        <f>IF(V1755&lt;1.1,V1755,IF(V1755&lt;YEAR!$C$2+YEAR!$C$3-2,V1755+1,(YEAR!$C$2+YEAR!$C$3-1)&amp;"       :="))</f>
        <v>1</v>
      </c>
      <c r="X1755">
        <f>IF(W1755&lt;1.1,W1755,IF(W1755&lt;YEAR!$C$2+YEAR!$C$3-2,W1755+1,(YEAR!$C$2+YEAR!$C$3-1)&amp;"       :="))</f>
        <v>1</v>
      </c>
      <c r="Y1755">
        <f>IF(X1755&lt;1.1,X1755,IF(X1755&lt;YEAR!$C$2+YEAR!$C$3-2,X1755+1,(YEAR!$C$2+YEAR!$C$3-1)&amp;"       :="))</f>
        <v>1</v>
      </c>
      <c r="Z1755">
        <f>IF(Y1755&lt;1.1,Y1755,IF(Y1755&lt;YEAR!$C$2+YEAR!$C$3-2,Y1755+1,(YEAR!$C$2+YEAR!$C$3-1)&amp;"       :="))</f>
        <v>1</v>
      </c>
      <c r="AA1755">
        <f>IF(Z1755&lt;1.1,Z1755,IF(Z1755&lt;YEAR!$C$2+YEAR!$C$3-2,Z1755+1,(YEAR!$C$2+YEAR!$C$3-1)&amp;"       :="))</f>
        <v>1</v>
      </c>
      <c r="AB1755">
        <f>IF(AA1755&lt;1.1,AA1755,IF(AA1755&lt;YEAR!$C$2+YEAR!$C$3-2,AA1755+1,(YEAR!$C$2+YEAR!$C$3-1)&amp;"       :="))</f>
        <v>1</v>
      </c>
      <c r="AC1755">
        <f>IF(AB1755&lt;1.1,AB1755,IF(AB1755&lt;YEAR!$C$2+YEAR!$C$3-2,AB1755+1,(YEAR!$C$2+YEAR!$C$3-1)&amp;"       :="))</f>
        <v>1</v>
      </c>
      <c r="AD1755">
        <f>IF(AC1755&lt;1.1,AC1755,IF(AC1755&lt;YEAR!$C$2+YEAR!$C$3-2,AC1755+1,(YEAR!$C$2+YEAR!$C$3-1)&amp;"       :="))</f>
        <v>1</v>
      </c>
      <c r="AE1755">
        <f>IF(AD1755&lt;1.1,AD1755,IF(AD1755&lt;YEAR!$C$2+YEAR!$C$3-2,AD1755+1,(YEAR!$C$2+YEAR!$C$3-1)&amp;"       :="))</f>
        <v>1</v>
      </c>
      <c r="AF1755">
        <f>IF(AE1755&lt;1.1,AE1755,IF(AE1755&lt;YEAR!$C$2+YEAR!$C$3-2,AE1755+1,(YEAR!$C$2+YEAR!$C$3-1)&amp;"       :="))</f>
        <v>1</v>
      </c>
      <c r="AG1755">
        <f>IF(AF1755&lt;1.1,AF1755,IF(AF1755&lt;YEAR!$C$2+YEAR!$C$3-2,AF1755+1,(YEAR!$C$2+YEAR!$C$3-1)&amp;"       :="))</f>
        <v>1</v>
      </c>
      <c r="AH1755">
        <f>IF(AG1755&lt;1.1,AG1755,IF(AG1755&lt;YEAR!$C$2+YEAR!$C$3-2,AG1755+1,(YEAR!$C$2+YEAR!$C$3-1)&amp;"       :="))</f>
        <v>1</v>
      </c>
      <c r="AI1755">
        <f>IF(AH1755&lt;1.1,AH1755,IF(AH1755&lt;YEAR!$C$2+YEAR!$C$3-2,AH1755+1,(YEAR!$C$2+YEAR!$C$3-1)&amp;"       :="))</f>
        <v>1</v>
      </c>
      <c r="AJ1755">
        <f>IF(AI1755&lt;1.1,AI1755,IF(AI1755&lt;YEAR!$C$2+YEAR!$C$3-2,AI1755+1,(YEAR!$C$2+YEAR!$C$3-1)&amp;"       :="))</f>
        <v>1</v>
      </c>
    </row>
    <row r="1756" spans="1:36">
      <c r="A1756">
        <f t="shared" ca="1" si="130"/>
        <v>43</v>
      </c>
      <c r="B1756" t="s">
        <v>51</v>
      </c>
      <c r="C1756" t="str">
        <f ca="1">IF(D1756="",OFFSET(AvailabilityFactor!A$1,A1756,0),C1755)</f>
        <v>D2HLT0091</v>
      </c>
      <c r="D1756" t="str" cm="1">
        <f t="array" aca="1" ref="D1756" ca="1">IF(D1755="",TS_DRC!$P$5,OFFSET(TS_DRC!P$5,RIGHT(D1755,2),0,TRUE))</f>
        <v>TS30</v>
      </c>
      <c r="E1756" t="str">
        <f t="shared" ca="1" si="131"/>
        <v>TS30</v>
      </c>
      <c r="F1756">
        <f>[3]Scenarios!$H$7</f>
        <v>1</v>
      </c>
      <c r="G1756">
        <f>IF(F1756&lt;1.1,F1756,IF(F1756&lt;YEAR!$C$2+YEAR!$C$3-2,F1756+1,(YEAR!$C$2+YEAR!$C$3-1)&amp;"       :="))</f>
        <v>1</v>
      </c>
      <c r="H1756">
        <f>IF(G1756&lt;1.1,G1756,IF(G1756&lt;YEAR!$C$2+YEAR!$C$3-2,G1756+1,(YEAR!$C$2+YEAR!$C$3-1)&amp;"       :="))</f>
        <v>1</v>
      </c>
      <c r="I1756">
        <f>IF(H1756&lt;1.1,H1756,IF(H1756&lt;YEAR!$C$2+YEAR!$C$3-2,H1756+1,(YEAR!$C$2+YEAR!$C$3-1)&amp;"       :="))</f>
        <v>1</v>
      </c>
      <c r="J1756">
        <f>IF(I1756&lt;1.1,I1756,IF(I1756&lt;YEAR!$C$2+YEAR!$C$3-2,I1756+1,(YEAR!$C$2+YEAR!$C$3-1)&amp;"       :="))</f>
        <v>1</v>
      </c>
      <c r="K1756">
        <f>IF(J1756&lt;1.1,J1756,IF(J1756&lt;YEAR!$C$2+YEAR!$C$3-2,J1756+1,(YEAR!$C$2+YEAR!$C$3-1)&amp;"       :="))</f>
        <v>1</v>
      </c>
      <c r="L1756">
        <f>IF(K1756&lt;1.1,K1756,IF(K1756&lt;YEAR!$C$2+YEAR!$C$3-2,K1756+1,(YEAR!$C$2+YEAR!$C$3-1)&amp;"       :="))</f>
        <v>1</v>
      </c>
      <c r="M1756">
        <f>IF(L1756&lt;1.1,L1756,IF(L1756&lt;YEAR!$C$2+YEAR!$C$3-2,L1756+1,(YEAR!$C$2+YEAR!$C$3-1)&amp;"       :="))</f>
        <v>1</v>
      </c>
      <c r="N1756">
        <f>IF(M1756&lt;1.1,M1756,IF(M1756&lt;YEAR!$C$2+YEAR!$C$3-2,M1756+1,(YEAR!$C$2+YEAR!$C$3-1)&amp;"       :="))</f>
        <v>1</v>
      </c>
      <c r="O1756">
        <f>IF(N1756&lt;1.1,N1756,IF(N1756&lt;YEAR!$C$2+YEAR!$C$3-2,N1756+1,(YEAR!$C$2+YEAR!$C$3-1)&amp;"       :="))</f>
        <v>1</v>
      </c>
      <c r="P1756">
        <f>IF(O1756&lt;1.1,O1756,IF(O1756&lt;YEAR!$C$2+YEAR!$C$3-2,O1756+1,(YEAR!$C$2+YEAR!$C$3-1)&amp;"       :="))</f>
        <v>1</v>
      </c>
      <c r="Q1756">
        <f>IF(P1756&lt;1.1,P1756,IF(P1756&lt;YEAR!$C$2+YEAR!$C$3-2,P1756+1,(YEAR!$C$2+YEAR!$C$3-1)&amp;"       :="))</f>
        <v>1</v>
      </c>
      <c r="R1756">
        <f>IF(Q1756&lt;1.1,Q1756,IF(Q1756&lt;YEAR!$C$2+YEAR!$C$3-2,Q1756+1,(YEAR!$C$2+YEAR!$C$3-1)&amp;"       :="))</f>
        <v>1</v>
      </c>
      <c r="S1756">
        <f>IF(R1756&lt;1.1,R1756,IF(R1756&lt;YEAR!$C$2+YEAR!$C$3-2,R1756+1,(YEAR!$C$2+YEAR!$C$3-1)&amp;"       :="))</f>
        <v>1</v>
      </c>
      <c r="T1756">
        <f>IF(S1756&lt;1.1,S1756,IF(S1756&lt;YEAR!$C$2+YEAR!$C$3-2,S1756+1,(YEAR!$C$2+YEAR!$C$3-1)&amp;"       :="))</f>
        <v>1</v>
      </c>
      <c r="U1756">
        <f>IF(T1756&lt;1.1,T1756,IF(T1756&lt;YEAR!$C$2+YEAR!$C$3-2,T1756+1,(YEAR!$C$2+YEAR!$C$3-1)&amp;"       :="))</f>
        <v>1</v>
      </c>
      <c r="V1756">
        <f>IF(U1756&lt;1.1,U1756,IF(U1756&lt;YEAR!$C$2+YEAR!$C$3-2,U1756+1,(YEAR!$C$2+YEAR!$C$3-1)&amp;"       :="))</f>
        <v>1</v>
      </c>
      <c r="W1756">
        <f>IF(V1756&lt;1.1,V1756,IF(V1756&lt;YEAR!$C$2+YEAR!$C$3-2,V1756+1,(YEAR!$C$2+YEAR!$C$3-1)&amp;"       :="))</f>
        <v>1</v>
      </c>
      <c r="X1756">
        <f>IF(W1756&lt;1.1,W1756,IF(W1756&lt;YEAR!$C$2+YEAR!$C$3-2,W1756+1,(YEAR!$C$2+YEAR!$C$3-1)&amp;"       :="))</f>
        <v>1</v>
      </c>
      <c r="Y1756">
        <f>IF(X1756&lt;1.1,X1756,IF(X1756&lt;YEAR!$C$2+YEAR!$C$3-2,X1756+1,(YEAR!$C$2+YEAR!$C$3-1)&amp;"       :="))</f>
        <v>1</v>
      </c>
      <c r="Z1756">
        <f>IF(Y1756&lt;1.1,Y1756,IF(Y1756&lt;YEAR!$C$2+YEAR!$C$3-2,Y1756+1,(YEAR!$C$2+YEAR!$C$3-1)&amp;"       :="))</f>
        <v>1</v>
      </c>
      <c r="AA1756">
        <f>IF(Z1756&lt;1.1,Z1756,IF(Z1756&lt;YEAR!$C$2+YEAR!$C$3-2,Z1756+1,(YEAR!$C$2+YEAR!$C$3-1)&amp;"       :="))</f>
        <v>1</v>
      </c>
      <c r="AB1756">
        <f>IF(AA1756&lt;1.1,AA1756,IF(AA1756&lt;YEAR!$C$2+YEAR!$C$3-2,AA1756+1,(YEAR!$C$2+YEAR!$C$3-1)&amp;"       :="))</f>
        <v>1</v>
      </c>
      <c r="AC1756">
        <f>IF(AB1756&lt;1.1,AB1756,IF(AB1756&lt;YEAR!$C$2+YEAR!$C$3-2,AB1756+1,(YEAR!$C$2+YEAR!$C$3-1)&amp;"       :="))</f>
        <v>1</v>
      </c>
      <c r="AD1756">
        <f>IF(AC1756&lt;1.1,AC1756,IF(AC1756&lt;YEAR!$C$2+YEAR!$C$3-2,AC1756+1,(YEAR!$C$2+YEAR!$C$3-1)&amp;"       :="))</f>
        <v>1</v>
      </c>
      <c r="AE1756">
        <f>IF(AD1756&lt;1.1,AD1756,IF(AD1756&lt;YEAR!$C$2+YEAR!$C$3-2,AD1756+1,(YEAR!$C$2+YEAR!$C$3-1)&amp;"       :="))</f>
        <v>1</v>
      </c>
      <c r="AF1756">
        <f>IF(AE1756&lt;1.1,AE1756,IF(AE1756&lt;YEAR!$C$2+YEAR!$C$3-2,AE1756+1,(YEAR!$C$2+YEAR!$C$3-1)&amp;"       :="))</f>
        <v>1</v>
      </c>
      <c r="AG1756">
        <f>IF(AF1756&lt;1.1,AF1756,IF(AF1756&lt;YEAR!$C$2+YEAR!$C$3-2,AF1756+1,(YEAR!$C$2+YEAR!$C$3-1)&amp;"       :="))</f>
        <v>1</v>
      </c>
      <c r="AH1756">
        <f>IF(AG1756&lt;1.1,AG1756,IF(AG1756&lt;YEAR!$C$2+YEAR!$C$3-2,AG1756+1,(YEAR!$C$2+YEAR!$C$3-1)&amp;"       :="))</f>
        <v>1</v>
      </c>
      <c r="AI1756">
        <f>IF(AH1756&lt;1.1,AH1756,IF(AH1756&lt;YEAR!$C$2+YEAR!$C$3-2,AH1756+1,(YEAR!$C$2+YEAR!$C$3-1)&amp;"       :="))</f>
        <v>1</v>
      </c>
      <c r="AJ1756">
        <f>IF(AI1756&lt;1.1,AI1756,IF(AI1756&lt;YEAR!$C$2+YEAR!$C$3-2,AI1756+1,(YEAR!$C$2+YEAR!$C$3-1)&amp;"       :="))</f>
        <v>1</v>
      </c>
    </row>
    <row r="1757" spans="1:36">
      <c r="A1757">
        <f t="shared" ca="1" si="130"/>
        <v>43</v>
      </c>
      <c r="B1757" t="s">
        <v>51</v>
      </c>
      <c r="C1757" t="str">
        <f ca="1">IF(D1757="",OFFSET(AvailabilityFactor!A$1,A1757,0),C1756)</f>
        <v>D2HLT0091</v>
      </c>
      <c r="D1757" t="str" cm="1">
        <f t="array" aca="1" ref="D1757" ca="1">IF(D1756="",TS_DRC!$P$5,OFFSET(TS_DRC!P$5,RIGHT(D1756,2),0,TRUE))</f>
        <v>TS31</v>
      </c>
      <c r="E1757" t="str">
        <f t="shared" ca="1" si="131"/>
        <v>TS31</v>
      </c>
      <c r="F1757">
        <f>[3]Scenarios!$H$7</f>
        <v>1</v>
      </c>
      <c r="G1757">
        <f>IF(F1757&lt;1.1,F1757,IF(F1757&lt;YEAR!$C$2+YEAR!$C$3-2,F1757+1,(YEAR!$C$2+YEAR!$C$3-1)&amp;"       :="))</f>
        <v>1</v>
      </c>
      <c r="H1757">
        <f>IF(G1757&lt;1.1,G1757,IF(G1757&lt;YEAR!$C$2+YEAR!$C$3-2,G1757+1,(YEAR!$C$2+YEAR!$C$3-1)&amp;"       :="))</f>
        <v>1</v>
      </c>
      <c r="I1757">
        <f>IF(H1757&lt;1.1,H1757,IF(H1757&lt;YEAR!$C$2+YEAR!$C$3-2,H1757+1,(YEAR!$C$2+YEAR!$C$3-1)&amp;"       :="))</f>
        <v>1</v>
      </c>
      <c r="J1757">
        <f>IF(I1757&lt;1.1,I1757,IF(I1757&lt;YEAR!$C$2+YEAR!$C$3-2,I1757+1,(YEAR!$C$2+YEAR!$C$3-1)&amp;"       :="))</f>
        <v>1</v>
      </c>
      <c r="K1757">
        <f>IF(J1757&lt;1.1,J1757,IF(J1757&lt;YEAR!$C$2+YEAR!$C$3-2,J1757+1,(YEAR!$C$2+YEAR!$C$3-1)&amp;"       :="))</f>
        <v>1</v>
      </c>
      <c r="L1757">
        <f>IF(K1757&lt;1.1,K1757,IF(K1757&lt;YEAR!$C$2+YEAR!$C$3-2,K1757+1,(YEAR!$C$2+YEAR!$C$3-1)&amp;"       :="))</f>
        <v>1</v>
      </c>
      <c r="M1757">
        <f>IF(L1757&lt;1.1,L1757,IF(L1757&lt;YEAR!$C$2+YEAR!$C$3-2,L1757+1,(YEAR!$C$2+YEAR!$C$3-1)&amp;"       :="))</f>
        <v>1</v>
      </c>
      <c r="N1757">
        <f>IF(M1757&lt;1.1,M1757,IF(M1757&lt;YEAR!$C$2+YEAR!$C$3-2,M1757+1,(YEAR!$C$2+YEAR!$C$3-1)&amp;"       :="))</f>
        <v>1</v>
      </c>
      <c r="O1757">
        <f>IF(N1757&lt;1.1,N1757,IF(N1757&lt;YEAR!$C$2+YEAR!$C$3-2,N1757+1,(YEAR!$C$2+YEAR!$C$3-1)&amp;"       :="))</f>
        <v>1</v>
      </c>
      <c r="P1757">
        <f>IF(O1757&lt;1.1,O1757,IF(O1757&lt;YEAR!$C$2+YEAR!$C$3-2,O1757+1,(YEAR!$C$2+YEAR!$C$3-1)&amp;"       :="))</f>
        <v>1</v>
      </c>
      <c r="Q1757">
        <f>IF(P1757&lt;1.1,P1757,IF(P1757&lt;YEAR!$C$2+YEAR!$C$3-2,P1757+1,(YEAR!$C$2+YEAR!$C$3-1)&amp;"       :="))</f>
        <v>1</v>
      </c>
      <c r="R1757">
        <f>IF(Q1757&lt;1.1,Q1757,IF(Q1757&lt;YEAR!$C$2+YEAR!$C$3-2,Q1757+1,(YEAR!$C$2+YEAR!$C$3-1)&amp;"       :="))</f>
        <v>1</v>
      </c>
      <c r="S1757">
        <f>IF(R1757&lt;1.1,R1757,IF(R1757&lt;YEAR!$C$2+YEAR!$C$3-2,R1757+1,(YEAR!$C$2+YEAR!$C$3-1)&amp;"       :="))</f>
        <v>1</v>
      </c>
      <c r="T1757">
        <f>IF(S1757&lt;1.1,S1757,IF(S1757&lt;YEAR!$C$2+YEAR!$C$3-2,S1757+1,(YEAR!$C$2+YEAR!$C$3-1)&amp;"       :="))</f>
        <v>1</v>
      </c>
      <c r="U1757">
        <f>IF(T1757&lt;1.1,T1757,IF(T1757&lt;YEAR!$C$2+YEAR!$C$3-2,T1757+1,(YEAR!$C$2+YEAR!$C$3-1)&amp;"       :="))</f>
        <v>1</v>
      </c>
      <c r="V1757">
        <f>IF(U1757&lt;1.1,U1757,IF(U1757&lt;YEAR!$C$2+YEAR!$C$3-2,U1757+1,(YEAR!$C$2+YEAR!$C$3-1)&amp;"       :="))</f>
        <v>1</v>
      </c>
      <c r="W1757">
        <f>IF(V1757&lt;1.1,V1757,IF(V1757&lt;YEAR!$C$2+YEAR!$C$3-2,V1757+1,(YEAR!$C$2+YEAR!$C$3-1)&amp;"       :="))</f>
        <v>1</v>
      </c>
      <c r="X1757">
        <f>IF(W1757&lt;1.1,W1757,IF(W1757&lt;YEAR!$C$2+YEAR!$C$3-2,W1757+1,(YEAR!$C$2+YEAR!$C$3-1)&amp;"       :="))</f>
        <v>1</v>
      </c>
      <c r="Y1757">
        <f>IF(X1757&lt;1.1,X1757,IF(X1757&lt;YEAR!$C$2+YEAR!$C$3-2,X1757+1,(YEAR!$C$2+YEAR!$C$3-1)&amp;"       :="))</f>
        <v>1</v>
      </c>
      <c r="Z1757">
        <f>IF(Y1757&lt;1.1,Y1757,IF(Y1757&lt;YEAR!$C$2+YEAR!$C$3-2,Y1757+1,(YEAR!$C$2+YEAR!$C$3-1)&amp;"       :="))</f>
        <v>1</v>
      </c>
      <c r="AA1757">
        <f>IF(Z1757&lt;1.1,Z1757,IF(Z1757&lt;YEAR!$C$2+YEAR!$C$3-2,Z1757+1,(YEAR!$C$2+YEAR!$C$3-1)&amp;"       :="))</f>
        <v>1</v>
      </c>
      <c r="AB1757">
        <f>IF(AA1757&lt;1.1,AA1757,IF(AA1757&lt;YEAR!$C$2+YEAR!$C$3-2,AA1757+1,(YEAR!$C$2+YEAR!$C$3-1)&amp;"       :="))</f>
        <v>1</v>
      </c>
      <c r="AC1757">
        <f>IF(AB1757&lt;1.1,AB1757,IF(AB1757&lt;YEAR!$C$2+YEAR!$C$3-2,AB1757+1,(YEAR!$C$2+YEAR!$C$3-1)&amp;"       :="))</f>
        <v>1</v>
      </c>
      <c r="AD1757">
        <f>IF(AC1757&lt;1.1,AC1757,IF(AC1757&lt;YEAR!$C$2+YEAR!$C$3-2,AC1757+1,(YEAR!$C$2+YEAR!$C$3-1)&amp;"       :="))</f>
        <v>1</v>
      </c>
      <c r="AE1757">
        <f>IF(AD1757&lt;1.1,AD1757,IF(AD1757&lt;YEAR!$C$2+YEAR!$C$3-2,AD1757+1,(YEAR!$C$2+YEAR!$C$3-1)&amp;"       :="))</f>
        <v>1</v>
      </c>
      <c r="AF1757">
        <f>IF(AE1757&lt;1.1,AE1757,IF(AE1757&lt;YEAR!$C$2+YEAR!$C$3-2,AE1757+1,(YEAR!$C$2+YEAR!$C$3-1)&amp;"       :="))</f>
        <v>1</v>
      </c>
      <c r="AG1757">
        <f>IF(AF1757&lt;1.1,AF1757,IF(AF1757&lt;YEAR!$C$2+YEAR!$C$3-2,AF1757+1,(YEAR!$C$2+YEAR!$C$3-1)&amp;"       :="))</f>
        <v>1</v>
      </c>
      <c r="AH1757">
        <f>IF(AG1757&lt;1.1,AG1757,IF(AG1757&lt;YEAR!$C$2+YEAR!$C$3-2,AG1757+1,(YEAR!$C$2+YEAR!$C$3-1)&amp;"       :="))</f>
        <v>1</v>
      </c>
      <c r="AI1757">
        <f>IF(AH1757&lt;1.1,AH1757,IF(AH1757&lt;YEAR!$C$2+YEAR!$C$3-2,AH1757+1,(YEAR!$C$2+YEAR!$C$3-1)&amp;"       :="))</f>
        <v>1</v>
      </c>
      <c r="AJ1757">
        <f>IF(AI1757&lt;1.1,AI1757,IF(AI1757&lt;YEAR!$C$2+YEAR!$C$3-2,AI1757+1,(YEAR!$C$2+YEAR!$C$3-1)&amp;"       :="))</f>
        <v>1</v>
      </c>
    </row>
    <row r="1758" spans="1:36">
      <c r="A1758">
        <f t="shared" ca="1" si="130"/>
        <v>43</v>
      </c>
      <c r="B1758" t="s">
        <v>51</v>
      </c>
      <c r="C1758" t="str">
        <f ca="1">IF(D1758="",OFFSET(AvailabilityFactor!A$1,A1758,0),C1757)</f>
        <v>D2HLT0091</v>
      </c>
      <c r="D1758" t="str" cm="1">
        <f t="array" aca="1" ref="D1758" ca="1">IF(D1757="",TS_DRC!$P$5,OFFSET(TS_DRC!P$5,RIGHT(D1757,2),0,TRUE))</f>
        <v>TS32</v>
      </c>
      <c r="E1758" t="str">
        <f t="shared" ca="1" si="131"/>
        <v>TS32</v>
      </c>
      <c r="F1758">
        <f>[3]Scenarios!$H$7</f>
        <v>1</v>
      </c>
      <c r="G1758">
        <f>IF(F1758&lt;1.1,F1758,IF(F1758&lt;YEAR!$C$2+YEAR!$C$3-2,F1758+1,(YEAR!$C$2+YEAR!$C$3-1)&amp;"       :="))</f>
        <v>1</v>
      </c>
      <c r="H1758">
        <f>IF(G1758&lt;1.1,G1758,IF(G1758&lt;YEAR!$C$2+YEAR!$C$3-2,G1758+1,(YEAR!$C$2+YEAR!$C$3-1)&amp;"       :="))</f>
        <v>1</v>
      </c>
      <c r="I1758">
        <f>IF(H1758&lt;1.1,H1758,IF(H1758&lt;YEAR!$C$2+YEAR!$C$3-2,H1758+1,(YEAR!$C$2+YEAR!$C$3-1)&amp;"       :="))</f>
        <v>1</v>
      </c>
      <c r="J1758">
        <f>IF(I1758&lt;1.1,I1758,IF(I1758&lt;YEAR!$C$2+YEAR!$C$3-2,I1758+1,(YEAR!$C$2+YEAR!$C$3-1)&amp;"       :="))</f>
        <v>1</v>
      </c>
      <c r="K1758">
        <f>IF(J1758&lt;1.1,J1758,IF(J1758&lt;YEAR!$C$2+YEAR!$C$3-2,J1758+1,(YEAR!$C$2+YEAR!$C$3-1)&amp;"       :="))</f>
        <v>1</v>
      </c>
      <c r="L1758">
        <f>IF(K1758&lt;1.1,K1758,IF(K1758&lt;YEAR!$C$2+YEAR!$C$3-2,K1758+1,(YEAR!$C$2+YEAR!$C$3-1)&amp;"       :="))</f>
        <v>1</v>
      </c>
      <c r="M1758">
        <f>IF(L1758&lt;1.1,L1758,IF(L1758&lt;YEAR!$C$2+YEAR!$C$3-2,L1758+1,(YEAR!$C$2+YEAR!$C$3-1)&amp;"       :="))</f>
        <v>1</v>
      </c>
      <c r="N1758">
        <f>IF(M1758&lt;1.1,M1758,IF(M1758&lt;YEAR!$C$2+YEAR!$C$3-2,M1758+1,(YEAR!$C$2+YEAR!$C$3-1)&amp;"       :="))</f>
        <v>1</v>
      </c>
      <c r="O1758">
        <f>IF(N1758&lt;1.1,N1758,IF(N1758&lt;YEAR!$C$2+YEAR!$C$3-2,N1758+1,(YEAR!$C$2+YEAR!$C$3-1)&amp;"       :="))</f>
        <v>1</v>
      </c>
      <c r="P1758">
        <f>IF(O1758&lt;1.1,O1758,IF(O1758&lt;YEAR!$C$2+YEAR!$C$3-2,O1758+1,(YEAR!$C$2+YEAR!$C$3-1)&amp;"       :="))</f>
        <v>1</v>
      </c>
      <c r="Q1758">
        <f>IF(P1758&lt;1.1,P1758,IF(P1758&lt;YEAR!$C$2+YEAR!$C$3-2,P1758+1,(YEAR!$C$2+YEAR!$C$3-1)&amp;"       :="))</f>
        <v>1</v>
      </c>
      <c r="R1758">
        <f>IF(Q1758&lt;1.1,Q1758,IF(Q1758&lt;YEAR!$C$2+YEAR!$C$3-2,Q1758+1,(YEAR!$C$2+YEAR!$C$3-1)&amp;"       :="))</f>
        <v>1</v>
      </c>
      <c r="S1758">
        <f>IF(R1758&lt;1.1,R1758,IF(R1758&lt;YEAR!$C$2+YEAR!$C$3-2,R1758+1,(YEAR!$C$2+YEAR!$C$3-1)&amp;"       :="))</f>
        <v>1</v>
      </c>
      <c r="T1758">
        <f>IF(S1758&lt;1.1,S1758,IF(S1758&lt;YEAR!$C$2+YEAR!$C$3-2,S1758+1,(YEAR!$C$2+YEAR!$C$3-1)&amp;"       :="))</f>
        <v>1</v>
      </c>
      <c r="U1758">
        <f>IF(T1758&lt;1.1,T1758,IF(T1758&lt;YEAR!$C$2+YEAR!$C$3-2,T1758+1,(YEAR!$C$2+YEAR!$C$3-1)&amp;"       :="))</f>
        <v>1</v>
      </c>
      <c r="V1758">
        <f>IF(U1758&lt;1.1,U1758,IF(U1758&lt;YEAR!$C$2+YEAR!$C$3-2,U1758+1,(YEAR!$C$2+YEAR!$C$3-1)&amp;"       :="))</f>
        <v>1</v>
      </c>
      <c r="W1758">
        <f>IF(V1758&lt;1.1,V1758,IF(V1758&lt;YEAR!$C$2+YEAR!$C$3-2,V1758+1,(YEAR!$C$2+YEAR!$C$3-1)&amp;"       :="))</f>
        <v>1</v>
      </c>
      <c r="X1758">
        <f>IF(W1758&lt;1.1,W1758,IF(W1758&lt;YEAR!$C$2+YEAR!$C$3-2,W1758+1,(YEAR!$C$2+YEAR!$C$3-1)&amp;"       :="))</f>
        <v>1</v>
      </c>
      <c r="Y1758">
        <f>IF(X1758&lt;1.1,X1758,IF(X1758&lt;YEAR!$C$2+YEAR!$C$3-2,X1758+1,(YEAR!$C$2+YEAR!$C$3-1)&amp;"       :="))</f>
        <v>1</v>
      </c>
      <c r="Z1758">
        <f>IF(Y1758&lt;1.1,Y1758,IF(Y1758&lt;YEAR!$C$2+YEAR!$C$3-2,Y1758+1,(YEAR!$C$2+YEAR!$C$3-1)&amp;"       :="))</f>
        <v>1</v>
      </c>
      <c r="AA1758">
        <f>IF(Z1758&lt;1.1,Z1758,IF(Z1758&lt;YEAR!$C$2+YEAR!$C$3-2,Z1758+1,(YEAR!$C$2+YEAR!$C$3-1)&amp;"       :="))</f>
        <v>1</v>
      </c>
      <c r="AB1758">
        <f>IF(AA1758&lt;1.1,AA1758,IF(AA1758&lt;YEAR!$C$2+YEAR!$C$3-2,AA1758+1,(YEAR!$C$2+YEAR!$C$3-1)&amp;"       :="))</f>
        <v>1</v>
      </c>
      <c r="AC1758">
        <f>IF(AB1758&lt;1.1,AB1758,IF(AB1758&lt;YEAR!$C$2+YEAR!$C$3-2,AB1758+1,(YEAR!$C$2+YEAR!$C$3-1)&amp;"       :="))</f>
        <v>1</v>
      </c>
      <c r="AD1758">
        <f>IF(AC1758&lt;1.1,AC1758,IF(AC1758&lt;YEAR!$C$2+YEAR!$C$3-2,AC1758+1,(YEAR!$C$2+YEAR!$C$3-1)&amp;"       :="))</f>
        <v>1</v>
      </c>
      <c r="AE1758">
        <f>IF(AD1758&lt;1.1,AD1758,IF(AD1758&lt;YEAR!$C$2+YEAR!$C$3-2,AD1758+1,(YEAR!$C$2+YEAR!$C$3-1)&amp;"       :="))</f>
        <v>1</v>
      </c>
      <c r="AF1758">
        <f>IF(AE1758&lt;1.1,AE1758,IF(AE1758&lt;YEAR!$C$2+YEAR!$C$3-2,AE1758+1,(YEAR!$C$2+YEAR!$C$3-1)&amp;"       :="))</f>
        <v>1</v>
      </c>
      <c r="AG1758">
        <f>IF(AF1758&lt;1.1,AF1758,IF(AF1758&lt;YEAR!$C$2+YEAR!$C$3-2,AF1758+1,(YEAR!$C$2+YEAR!$C$3-1)&amp;"       :="))</f>
        <v>1</v>
      </c>
      <c r="AH1758">
        <f>IF(AG1758&lt;1.1,AG1758,IF(AG1758&lt;YEAR!$C$2+YEAR!$C$3-2,AG1758+1,(YEAR!$C$2+YEAR!$C$3-1)&amp;"       :="))</f>
        <v>1</v>
      </c>
      <c r="AI1758">
        <f>IF(AH1758&lt;1.1,AH1758,IF(AH1758&lt;YEAR!$C$2+YEAR!$C$3-2,AH1758+1,(YEAR!$C$2+YEAR!$C$3-1)&amp;"       :="))</f>
        <v>1</v>
      </c>
      <c r="AJ1758">
        <f>IF(AI1758&lt;1.1,AI1758,IF(AI1758&lt;YEAR!$C$2+YEAR!$C$3-2,AI1758+1,(YEAR!$C$2+YEAR!$C$3-1)&amp;"       :="))</f>
        <v>1</v>
      </c>
    </row>
    <row r="1759" spans="1:36">
      <c r="A1759">
        <f t="shared" ca="1" si="130"/>
        <v>43</v>
      </c>
      <c r="B1759" t="s">
        <v>51</v>
      </c>
      <c r="C1759" t="str">
        <f ca="1">IF(D1759="",OFFSET(AvailabilityFactor!A$1,A1759,0),C1758)</f>
        <v>D2HLT0091</v>
      </c>
      <c r="D1759" t="str" cm="1">
        <f t="array" aca="1" ref="D1759" ca="1">IF(D1758="",TS_DRC!$P$5,OFFSET(TS_DRC!P$5,RIGHT(D1758,2),0,TRUE))</f>
        <v>TS33</v>
      </c>
      <c r="E1759" t="str">
        <f t="shared" ca="1" si="131"/>
        <v>TS33</v>
      </c>
      <c r="F1759">
        <f>[3]Scenarios!$H$7</f>
        <v>1</v>
      </c>
      <c r="G1759">
        <f>IF(F1759&lt;1.1,F1759,IF(F1759&lt;YEAR!$C$2+YEAR!$C$3-2,F1759+1,(YEAR!$C$2+YEAR!$C$3-1)&amp;"       :="))</f>
        <v>1</v>
      </c>
      <c r="H1759">
        <f>IF(G1759&lt;1.1,G1759,IF(G1759&lt;YEAR!$C$2+YEAR!$C$3-2,G1759+1,(YEAR!$C$2+YEAR!$C$3-1)&amp;"       :="))</f>
        <v>1</v>
      </c>
      <c r="I1759">
        <f>IF(H1759&lt;1.1,H1759,IF(H1759&lt;YEAR!$C$2+YEAR!$C$3-2,H1759+1,(YEAR!$C$2+YEAR!$C$3-1)&amp;"       :="))</f>
        <v>1</v>
      </c>
      <c r="J1759">
        <f>IF(I1759&lt;1.1,I1759,IF(I1759&lt;YEAR!$C$2+YEAR!$C$3-2,I1759+1,(YEAR!$C$2+YEAR!$C$3-1)&amp;"       :="))</f>
        <v>1</v>
      </c>
      <c r="K1759">
        <f>IF(J1759&lt;1.1,J1759,IF(J1759&lt;YEAR!$C$2+YEAR!$C$3-2,J1759+1,(YEAR!$C$2+YEAR!$C$3-1)&amp;"       :="))</f>
        <v>1</v>
      </c>
      <c r="L1759">
        <f>IF(K1759&lt;1.1,K1759,IF(K1759&lt;YEAR!$C$2+YEAR!$C$3-2,K1759+1,(YEAR!$C$2+YEAR!$C$3-1)&amp;"       :="))</f>
        <v>1</v>
      </c>
      <c r="M1759">
        <f>IF(L1759&lt;1.1,L1759,IF(L1759&lt;YEAR!$C$2+YEAR!$C$3-2,L1759+1,(YEAR!$C$2+YEAR!$C$3-1)&amp;"       :="))</f>
        <v>1</v>
      </c>
      <c r="N1759">
        <f>IF(M1759&lt;1.1,M1759,IF(M1759&lt;YEAR!$C$2+YEAR!$C$3-2,M1759+1,(YEAR!$C$2+YEAR!$C$3-1)&amp;"       :="))</f>
        <v>1</v>
      </c>
      <c r="O1759">
        <f>IF(N1759&lt;1.1,N1759,IF(N1759&lt;YEAR!$C$2+YEAR!$C$3-2,N1759+1,(YEAR!$C$2+YEAR!$C$3-1)&amp;"       :="))</f>
        <v>1</v>
      </c>
      <c r="P1759">
        <f>IF(O1759&lt;1.1,O1759,IF(O1759&lt;YEAR!$C$2+YEAR!$C$3-2,O1759+1,(YEAR!$C$2+YEAR!$C$3-1)&amp;"       :="))</f>
        <v>1</v>
      </c>
      <c r="Q1759">
        <f>IF(P1759&lt;1.1,P1759,IF(P1759&lt;YEAR!$C$2+YEAR!$C$3-2,P1759+1,(YEAR!$C$2+YEAR!$C$3-1)&amp;"       :="))</f>
        <v>1</v>
      </c>
      <c r="R1759">
        <f>IF(Q1759&lt;1.1,Q1759,IF(Q1759&lt;YEAR!$C$2+YEAR!$C$3-2,Q1759+1,(YEAR!$C$2+YEAR!$C$3-1)&amp;"       :="))</f>
        <v>1</v>
      </c>
      <c r="S1759">
        <f>IF(R1759&lt;1.1,R1759,IF(R1759&lt;YEAR!$C$2+YEAR!$C$3-2,R1759+1,(YEAR!$C$2+YEAR!$C$3-1)&amp;"       :="))</f>
        <v>1</v>
      </c>
      <c r="T1759">
        <f>IF(S1759&lt;1.1,S1759,IF(S1759&lt;YEAR!$C$2+YEAR!$C$3-2,S1759+1,(YEAR!$C$2+YEAR!$C$3-1)&amp;"       :="))</f>
        <v>1</v>
      </c>
      <c r="U1759">
        <f>IF(T1759&lt;1.1,T1759,IF(T1759&lt;YEAR!$C$2+YEAR!$C$3-2,T1759+1,(YEAR!$C$2+YEAR!$C$3-1)&amp;"       :="))</f>
        <v>1</v>
      </c>
      <c r="V1759">
        <f>IF(U1759&lt;1.1,U1759,IF(U1759&lt;YEAR!$C$2+YEAR!$C$3-2,U1759+1,(YEAR!$C$2+YEAR!$C$3-1)&amp;"       :="))</f>
        <v>1</v>
      </c>
      <c r="W1759">
        <f>IF(V1759&lt;1.1,V1759,IF(V1759&lt;YEAR!$C$2+YEAR!$C$3-2,V1759+1,(YEAR!$C$2+YEAR!$C$3-1)&amp;"       :="))</f>
        <v>1</v>
      </c>
      <c r="X1759">
        <f>IF(W1759&lt;1.1,W1759,IF(W1759&lt;YEAR!$C$2+YEAR!$C$3-2,W1759+1,(YEAR!$C$2+YEAR!$C$3-1)&amp;"       :="))</f>
        <v>1</v>
      </c>
      <c r="Y1759">
        <f>IF(X1759&lt;1.1,X1759,IF(X1759&lt;YEAR!$C$2+YEAR!$C$3-2,X1759+1,(YEAR!$C$2+YEAR!$C$3-1)&amp;"       :="))</f>
        <v>1</v>
      </c>
      <c r="Z1759">
        <f>IF(Y1759&lt;1.1,Y1759,IF(Y1759&lt;YEAR!$C$2+YEAR!$C$3-2,Y1759+1,(YEAR!$C$2+YEAR!$C$3-1)&amp;"       :="))</f>
        <v>1</v>
      </c>
      <c r="AA1759">
        <f>IF(Z1759&lt;1.1,Z1759,IF(Z1759&lt;YEAR!$C$2+YEAR!$C$3-2,Z1759+1,(YEAR!$C$2+YEAR!$C$3-1)&amp;"       :="))</f>
        <v>1</v>
      </c>
      <c r="AB1759">
        <f>IF(AA1759&lt;1.1,AA1759,IF(AA1759&lt;YEAR!$C$2+YEAR!$C$3-2,AA1759+1,(YEAR!$C$2+YEAR!$C$3-1)&amp;"       :="))</f>
        <v>1</v>
      </c>
      <c r="AC1759">
        <f>IF(AB1759&lt;1.1,AB1759,IF(AB1759&lt;YEAR!$C$2+YEAR!$C$3-2,AB1759+1,(YEAR!$C$2+YEAR!$C$3-1)&amp;"       :="))</f>
        <v>1</v>
      </c>
      <c r="AD1759">
        <f>IF(AC1759&lt;1.1,AC1759,IF(AC1759&lt;YEAR!$C$2+YEAR!$C$3-2,AC1759+1,(YEAR!$C$2+YEAR!$C$3-1)&amp;"       :="))</f>
        <v>1</v>
      </c>
      <c r="AE1759">
        <f>IF(AD1759&lt;1.1,AD1759,IF(AD1759&lt;YEAR!$C$2+YEAR!$C$3-2,AD1759+1,(YEAR!$C$2+YEAR!$C$3-1)&amp;"       :="))</f>
        <v>1</v>
      </c>
      <c r="AF1759">
        <f>IF(AE1759&lt;1.1,AE1759,IF(AE1759&lt;YEAR!$C$2+YEAR!$C$3-2,AE1759+1,(YEAR!$C$2+YEAR!$C$3-1)&amp;"       :="))</f>
        <v>1</v>
      </c>
      <c r="AG1759">
        <f>IF(AF1759&lt;1.1,AF1759,IF(AF1759&lt;YEAR!$C$2+YEAR!$C$3-2,AF1759+1,(YEAR!$C$2+YEAR!$C$3-1)&amp;"       :="))</f>
        <v>1</v>
      </c>
      <c r="AH1759">
        <f>IF(AG1759&lt;1.1,AG1759,IF(AG1759&lt;YEAR!$C$2+YEAR!$C$3-2,AG1759+1,(YEAR!$C$2+YEAR!$C$3-1)&amp;"       :="))</f>
        <v>1</v>
      </c>
      <c r="AI1759">
        <f>IF(AH1759&lt;1.1,AH1759,IF(AH1759&lt;YEAR!$C$2+YEAR!$C$3-2,AH1759+1,(YEAR!$C$2+YEAR!$C$3-1)&amp;"       :="))</f>
        <v>1</v>
      </c>
      <c r="AJ1759">
        <f>IF(AI1759&lt;1.1,AI1759,IF(AI1759&lt;YEAR!$C$2+YEAR!$C$3-2,AI1759+1,(YEAR!$C$2+YEAR!$C$3-1)&amp;"       :="))</f>
        <v>1</v>
      </c>
    </row>
    <row r="1760" spans="1:36">
      <c r="A1760">
        <f t="shared" ca="1" si="130"/>
        <v>43</v>
      </c>
      <c r="B1760" t="s">
        <v>51</v>
      </c>
      <c r="C1760" t="str">
        <f ca="1">IF(D1760="",OFFSET(AvailabilityFactor!A$1,A1760,0),C1759)</f>
        <v>D2HLT0091</v>
      </c>
      <c r="D1760" t="str" cm="1">
        <f t="array" aca="1" ref="D1760" ca="1">IF(D1759="",TS_DRC!$P$5,OFFSET(TS_DRC!P$5,RIGHT(D1759,2),0,TRUE))</f>
        <v>TS34</v>
      </c>
      <c r="E1760" t="str">
        <f t="shared" ca="1" si="131"/>
        <v>TS34</v>
      </c>
      <c r="F1760">
        <f>[3]Scenarios!$H$7</f>
        <v>1</v>
      </c>
      <c r="G1760">
        <f>IF(F1760&lt;1.1,F1760,IF(F1760&lt;YEAR!$C$2+YEAR!$C$3-2,F1760+1,(YEAR!$C$2+YEAR!$C$3-1)&amp;"       :="))</f>
        <v>1</v>
      </c>
      <c r="H1760">
        <f>IF(G1760&lt;1.1,G1760,IF(G1760&lt;YEAR!$C$2+YEAR!$C$3-2,G1760+1,(YEAR!$C$2+YEAR!$C$3-1)&amp;"       :="))</f>
        <v>1</v>
      </c>
      <c r="I1760">
        <f>IF(H1760&lt;1.1,H1760,IF(H1760&lt;YEAR!$C$2+YEAR!$C$3-2,H1760+1,(YEAR!$C$2+YEAR!$C$3-1)&amp;"       :="))</f>
        <v>1</v>
      </c>
      <c r="J1760">
        <f>IF(I1760&lt;1.1,I1760,IF(I1760&lt;YEAR!$C$2+YEAR!$C$3-2,I1760+1,(YEAR!$C$2+YEAR!$C$3-1)&amp;"       :="))</f>
        <v>1</v>
      </c>
      <c r="K1760">
        <f>IF(J1760&lt;1.1,J1760,IF(J1760&lt;YEAR!$C$2+YEAR!$C$3-2,J1760+1,(YEAR!$C$2+YEAR!$C$3-1)&amp;"       :="))</f>
        <v>1</v>
      </c>
      <c r="L1760">
        <f>IF(K1760&lt;1.1,K1760,IF(K1760&lt;YEAR!$C$2+YEAR!$C$3-2,K1760+1,(YEAR!$C$2+YEAR!$C$3-1)&amp;"       :="))</f>
        <v>1</v>
      </c>
      <c r="M1760">
        <f>IF(L1760&lt;1.1,L1760,IF(L1760&lt;YEAR!$C$2+YEAR!$C$3-2,L1760+1,(YEAR!$C$2+YEAR!$C$3-1)&amp;"       :="))</f>
        <v>1</v>
      </c>
      <c r="N1760">
        <f>IF(M1760&lt;1.1,M1760,IF(M1760&lt;YEAR!$C$2+YEAR!$C$3-2,M1760+1,(YEAR!$C$2+YEAR!$C$3-1)&amp;"       :="))</f>
        <v>1</v>
      </c>
      <c r="O1760">
        <f>IF(N1760&lt;1.1,N1760,IF(N1760&lt;YEAR!$C$2+YEAR!$C$3-2,N1760+1,(YEAR!$C$2+YEAR!$C$3-1)&amp;"       :="))</f>
        <v>1</v>
      </c>
      <c r="P1760">
        <f>IF(O1760&lt;1.1,O1760,IF(O1760&lt;YEAR!$C$2+YEAR!$C$3-2,O1760+1,(YEAR!$C$2+YEAR!$C$3-1)&amp;"       :="))</f>
        <v>1</v>
      </c>
      <c r="Q1760">
        <f>IF(P1760&lt;1.1,P1760,IF(P1760&lt;YEAR!$C$2+YEAR!$C$3-2,P1760+1,(YEAR!$C$2+YEAR!$C$3-1)&amp;"       :="))</f>
        <v>1</v>
      </c>
      <c r="R1760">
        <f>IF(Q1760&lt;1.1,Q1760,IF(Q1760&lt;YEAR!$C$2+YEAR!$C$3-2,Q1760+1,(YEAR!$C$2+YEAR!$C$3-1)&amp;"       :="))</f>
        <v>1</v>
      </c>
      <c r="S1760">
        <f>IF(R1760&lt;1.1,R1760,IF(R1760&lt;YEAR!$C$2+YEAR!$C$3-2,R1760+1,(YEAR!$C$2+YEAR!$C$3-1)&amp;"       :="))</f>
        <v>1</v>
      </c>
      <c r="T1760">
        <f>IF(S1760&lt;1.1,S1760,IF(S1760&lt;YEAR!$C$2+YEAR!$C$3-2,S1760+1,(YEAR!$C$2+YEAR!$C$3-1)&amp;"       :="))</f>
        <v>1</v>
      </c>
      <c r="U1760">
        <f>IF(T1760&lt;1.1,T1760,IF(T1760&lt;YEAR!$C$2+YEAR!$C$3-2,T1760+1,(YEAR!$C$2+YEAR!$C$3-1)&amp;"       :="))</f>
        <v>1</v>
      </c>
      <c r="V1760">
        <f>IF(U1760&lt;1.1,U1760,IF(U1760&lt;YEAR!$C$2+YEAR!$C$3-2,U1760+1,(YEAR!$C$2+YEAR!$C$3-1)&amp;"       :="))</f>
        <v>1</v>
      </c>
      <c r="W1760">
        <f>IF(V1760&lt;1.1,V1760,IF(V1760&lt;YEAR!$C$2+YEAR!$C$3-2,V1760+1,(YEAR!$C$2+YEAR!$C$3-1)&amp;"       :="))</f>
        <v>1</v>
      </c>
      <c r="X1760">
        <f>IF(W1760&lt;1.1,W1760,IF(W1760&lt;YEAR!$C$2+YEAR!$C$3-2,W1760+1,(YEAR!$C$2+YEAR!$C$3-1)&amp;"       :="))</f>
        <v>1</v>
      </c>
      <c r="Y1760">
        <f>IF(X1760&lt;1.1,X1760,IF(X1760&lt;YEAR!$C$2+YEAR!$C$3-2,X1760+1,(YEAR!$C$2+YEAR!$C$3-1)&amp;"       :="))</f>
        <v>1</v>
      </c>
      <c r="Z1760">
        <f>IF(Y1760&lt;1.1,Y1760,IF(Y1760&lt;YEAR!$C$2+YEAR!$C$3-2,Y1760+1,(YEAR!$C$2+YEAR!$C$3-1)&amp;"       :="))</f>
        <v>1</v>
      </c>
      <c r="AA1760">
        <f>IF(Z1760&lt;1.1,Z1760,IF(Z1760&lt;YEAR!$C$2+YEAR!$C$3-2,Z1760+1,(YEAR!$C$2+YEAR!$C$3-1)&amp;"       :="))</f>
        <v>1</v>
      </c>
      <c r="AB1760">
        <f>IF(AA1760&lt;1.1,AA1760,IF(AA1760&lt;YEAR!$C$2+YEAR!$C$3-2,AA1760+1,(YEAR!$C$2+YEAR!$C$3-1)&amp;"       :="))</f>
        <v>1</v>
      </c>
      <c r="AC1760">
        <f>IF(AB1760&lt;1.1,AB1760,IF(AB1760&lt;YEAR!$C$2+YEAR!$C$3-2,AB1760+1,(YEAR!$C$2+YEAR!$C$3-1)&amp;"       :="))</f>
        <v>1</v>
      </c>
      <c r="AD1760">
        <f>IF(AC1760&lt;1.1,AC1760,IF(AC1760&lt;YEAR!$C$2+YEAR!$C$3-2,AC1760+1,(YEAR!$C$2+YEAR!$C$3-1)&amp;"       :="))</f>
        <v>1</v>
      </c>
      <c r="AE1760">
        <f>IF(AD1760&lt;1.1,AD1760,IF(AD1760&lt;YEAR!$C$2+YEAR!$C$3-2,AD1760+1,(YEAR!$C$2+YEAR!$C$3-1)&amp;"       :="))</f>
        <v>1</v>
      </c>
      <c r="AF1760">
        <f>IF(AE1760&lt;1.1,AE1760,IF(AE1760&lt;YEAR!$C$2+YEAR!$C$3-2,AE1760+1,(YEAR!$C$2+YEAR!$C$3-1)&amp;"       :="))</f>
        <v>1</v>
      </c>
      <c r="AG1760">
        <f>IF(AF1760&lt;1.1,AF1760,IF(AF1760&lt;YEAR!$C$2+YEAR!$C$3-2,AF1760+1,(YEAR!$C$2+YEAR!$C$3-1)&amp;"       :="))</f>
        <v>1</v>
      </c>
      <c r="AH1760">
        <f>IF(AG1760&lt;1.1,AG1760,IF(AG1760&lt;YEAR!$C$2+YEAR!$C$3-2,AG1760+1,(YEAR!$C$2+YEAR!$C$3-1)&amp;"       :="))</f>
        <v>1</v>
      </c>
      <c r="AI1760">
        <f>IF(AH1760&lt;1.1,AH1760,IF(AH1760&lt;YEAR!$C$2+YEAR!$C$3-2,AH1760+1,(YEAR!$C$2+YEAR!$C$3-1)&amp;"       :="))</f>
        <v>1</v>
      </c>
      <c r="AJ1760">
        <f>IF(AI1760&lt;1.1,AI1760,IF(AI1760&lt;YEAR!$C$2+YEAR!$C$3-2,AI1760+1,(YEAR!$C$2+YEAR!$C$3-1)&amp;"       :="))</f>
        <v>1</v>
      </c>
    </row>
    <row r="1761" spans="1:36">
      <c r="A1761">
        <f t="shared" ca="1" si="130"/>
        <v>43</v>
      </c>
      <c r="B1761" t="s">
        <v>51</v>
      </c>
      <c r="C1761" t="str">
        <f ca="1">IF(D1761="",OFFSET(AvailabilityFactor!A$1,A1761,0),C1760)</f>
        <v>D2HLT0091</v>
      </c>
      <c r="D1761" t="str" cm="1">
        <f t="array" aca="1" ref="D1761" ca="1">IF(D1760="",TS_DRC!$P$5,OFFSET(TS_DRC!P$5,RIGHT(D1760,2),0,TRUE))</f>
        <v>TS35</v>
      </c>
      <c r="E1761" t="str">
        <f t="shared" ca="1" si="131"/>
        <v>TS35</v>
      </c>
      <c r="F1761">
        <f>[3]Scenarios!$H$7</f>
        <v>1</v>
      </c>
      <c r="G1761">
        <f>IF(F1761&lt;1.1,F1761,IF(F1761&lt;YEAR!$C$2+YEAR!$C$3-2,F1761+1,(YEAR!$C$2+YEAR!$C$3-1)&amp;"       :="))</f>
        <v>1</v>
      </c>
      <c r="H1761">
        <f>IF(G1761&lt;1.1,G1761,IF(G1761&lt;YEAR!$C$2+YEAR!$C$3-2,G1761+1,(YEAR!$C$2+YEAR!$C$3-1)&amp;"       :="))</f>
        <v>1</v>
      </c>
      <c r="I1761">
        <f>IF(H1761&lt;1.1,H1761,IF(H1761&lt;YEAR!$C$2+YEAR!$C$3-2,H1761+1,(YEAR!$C$2+YEAR!$C$3-1)&amp;"       :="))</f>
        <v>1</v>
      </c>
      <c r="J1761">
        <f>IF(I1761&lt;1.1,I1761,IF(I1761&lt;YEAR!$C$2+YEAR!$C$3-2,I1761+1,(YEAR!$C$2+YEAR!$C$3-1)&amp;"       :="))</f>
        <v>1</v>
      </c>
      <c r="K1761">
        <f>IF(J1761&lt;1.1,J1761,IF(J1761&lt;YEAR!$C$2+YEAR!$C$3-2,J1761+1,(YEAR!$C$2+YEAR!$C$3-1)&amp;"       :="))</f>
        <v>1</v>
      </c>
      <c r="L1761">
        <f>IF(K1761&lt;1.1,K1761,IF(K1761&lt;YEAR!$C$2+YEAR!$C$3-2,K1761+1,(YEAR!$C$2+YEAR!$C$3-1)&amp;"       :="))</f>
        <v>1</v>
      </c>
      <c r="M1761">
        <f>IF(L1761&lt;1.1,L1761,IF(L1761&lt;YEAR!$C$2+YEAR!$C$3-2,L1761+1,(YEAR!$C$2+YEAR!$C$3-1)&amp;"       :="))</f>
        <v>1</v>
      </c>
      <c r="N1761">
        <f>IF(M1761&lt;1.1,M1761,IF(M1761&lt;YEAR!$C$2+YEAR!$C$3-2,M1761+1,(YEAR!$C$2+YEAR!$C$3-1)&amp;"       :="))</f>
        <v>1</v>
      </c>
      <c r="O1761">
        <f>IF(N1761&lt;1.1,N1761,IF(N1761&lt;YEAR!$C$2+YEAR!$C$3-2,N1761+1,(YEAR!$C$2+YEAR!$C$3-1)&amp;"       :="))</f>
        <v>1</v>
      </c>
      <c r="P1761">
        <f>IF(O1761&lt;1.1,O1761,IF(O1761&lt;YEAR!$C$2+YEAR!$C$3-2,O1761+1,(YEAR!$C$2+YEAR!$C$3-1)&amp;"       :="))</f>
        <v>1</v>
      </c>
      <c r="Q1761">
        <f>IF(P1761&lt;1.1,P1761,IF(P1761&lt;YEAR!$C$2+YEAR!$C$3-2,P1761+1,(YEAR!$C$2+YEAR!$C$3-1)&amp;"       :="))</f>
        <v>1</v>
      </c>
      <c r="R1761">
        <f>IF(Q1761&lt;1.1,Q1761,IF(Q1761&lt;YEAR!$C$2+YEAR!$C$3-2,Q1761+1,(YEAR!$C$2+YEAR!$C$3-1)&amp;"       :="))</f>
        <v>1</v>
      </c>
      <c r="S1761">
        <f>IF(R1761&lt;1.1,R1761,IF(R1761&lt;YEAR!$C$2+YEAR!$C$3-2,R1761+1,(YEAR!$C$2+YEAR!$C$3-1)&amp;"       :="))</f>
        <v>1</v>
      </c>
      <c r="T1761">
        <f>IF(S1761&lt;1.1,S1761,IF(S1761&lt;YEAR!$C$2+YEAR!$C$3-2,S1761+1,(YEAR!$C$2+YEAR!$C$3-1)&amp;"       :="))</f>
        <v>1</v>
      </c>
      <c r="U1761">
        <f>IF(T1761&lt;1.1,T1761,IF(T1761&lt;YEAR!$C$2+YEAR!$C$3-2,T1761+1,(YEAR!$C$2+YEAR!$C$3-1)&amp;"       :="))</f>
        <v>1</v>
      </c>
      <c r="V1761">
        <f>IF(U1761&lt;1.1,U1761,IF(U1761&lt;YEAR!$C$2+YEAR!$C$3-2,U1761+1,(YEAR!$C$2+YEAR!$C$3-1)&amp;"       :="))</f>
        <v>1</v>
      </c>
      <c r="W1761">
        <f>IF(V1761&lt;1.1,V1761,IF(V1761&lt;YEAR!$C$2+YEAR!$C$3-2,V1761+1,(YEAR!$C$2+YEAR!$C$3-1)&amp;"       :="))</f>
        <v>1</v>
      </c>
      <c r="X1761">
        <f>IF(W1761&lt;1.1,W1761,IF(W1761&lt;YEAR!$C$2+YEAR!$C$3-2,W1761+1,(YEAR!$C$2+YEAR!$C$3-1)&amp;"       :="))</f>
        <v>1</v>
      </c>
      <c r="Y1761">
        <f>IF(X1761&lt;1.1,X1761,IF(X1761&lt;YEAR!$C$2+YEAR!$C$3-2,X1761+1,(YEAR!$C$2+YEAR!$C$3-1)&amp;"       :="))</f>
        <v>1</v>
      </c>
      <c r="Z1761">
        <f>IF(Y1761&lt;1.1,Y1761,IF(Y1761&lt;YEAR!$C$2+YEAR!$C$3-2,Y1761+1,(YEAR!$C$2+YEAR!$C$3-1)&amp;"       :="))</f>
        <v>1</v>
      </c>
      <c r="AA1761">
        <f>IF(Z1761&lt;1.1,Z1761,IF(Z1761&lt;YEAR!$C$2+YEAR!$C$3-2,Z1761+1,(YEAR!$C$2+YEAR!$C$3-1)&amp;"       :="))</f>
        <v>1</v>
      </c>
      <c r="AB1761">
        <f>IF(AA1761&lt;1.1,AA1761,IF(AA1761&lt;YEAR!$C$2+YEAR!$C$3-2,AA1761+1,(YEAR!$C$2+YEAR!$C$3-1)&amp;"       :="))</f>
        <v>1</v>
      </c>
      <c r="AC1761">
        <f>IF(AB1761&lt;1.1,AB1761,IF(AB1761&lt;YEAR!$C$2+YEAR!$C$3-2,AB1761+1,(YEAR!$C$2+YEAR!$C$3-1)&amp;"       :="))</f>
        <v>1</v>
      </c>
      <c r="AD1761">
        <f>IF(AC1761&lt;1.1,AC1761,IF(AC1761&lt;YEAR!$C$2+YEAR!$C$3-2,AC1761+1,(YEAR!$C$2+YEAR!$C$3-1)&amp;"       :="))</f>
        <v>1</v>
      </c>
      <c r="AE1761">
        <f>IF(AD1761&lt;1.1,AD1761,IF(AD1761&lt;YEAR!$C$2+YEAR!$C$3-2,AD1761+1,(YEAR!$C$2+YEAR!$C$3-1)&amp;"       :="))</f>
        <v>1</v>
      </c>
      <c r="AF1761">
        <f>IF(AE1761&lt;1.1,AE1761,IF(AE1761&lt;YEAR!$C$2+YEAR!$C$3-2,AE1761+1,(YEAR!$C$2+YEAR!$C$3-1)&amp;"       :="))</f>
        <v>1</v>
      </c>
      <c r="AG1761">
        <f>IF(AF1761&lt;1.1,AF1761,IF(AF1761&lt;YEAR!$C$2+YEAR!$C$3-2,AF1761+1,(YEAR!$C$2+YEAR!$C$3-1)&amp;"       :="))</f>
        <v>1</v>
      </c>
      <c r="AH1761">
        <f>IF(AG1761&lt;1.1,AG1761,IF(AG1761&lt;YEAR!$C$2+YEAR!$C$3-2,AG1761+1,(YEAR!$C$2+YEAR!$C$3-1)&amp;"       :="))</f>
        <v>1</v>
      </c>
      <c r="AI1761">
        <f>IF(AH1761&lt;1.1,AH1761,IF(AH1761&lt;YEAR!$C$2+YEAR!$C$3-2,AH1761+1,(YEAR!$C$2+YEAR!$C$3-1)&amp;"       :="))</f>
        <v>1</v>
      </c>
      <c r="AJ1761">
        <f>IF(AI1761&lt;1.1,AI1761,IF(AI1761&lt;YEAR!$C$2+YEAR!$C$3-2,AI1761+1,(YEAR!$C$2+YEAR!$C$3-1)&amp;"       :="))</f>
        <v>1</v>
      </c>
    </row>
    <row r="1762" spans="1:36">
      <c r="A1762">
        <f t="shared" ca="1" si="130"/>
        <v>43</v>
      </c>
      <c r="B1762" t="s">
        <v>51</v>
      </c>
      <c r="C1762" t="str">
        <f ca="1">IF(D1762="",OFFSET(AvailabilityFactor!A$1,A1762,0),C1761)</f>
        <v>D2HLT0091</v>
      </c>
      <c r="D1762" t="str" cm="1">
        <f t="array" aca="1" ref="D1762" ca="1">IF(D1761="",TS_DRC!$P$5,OFFSET(TS_DRC!P$5,RIGHT(D1761,2),0,TRUE))</f>
        <v>TS36</v>
      </c>
      <c r="E1762" t="str">
        <f t="shared" ca="1" si="131"/>
        <v>TS36</v>
      </c>
      <c r="F1762">
        <f>[3]Scenarios!$H$7</f>
        <v>1</v>
      </c>
      <c r="G1762">
        <f>IF(F1762&lt;1.1,F1762,IF(F1762&lt;YEAR!$C$2+YEAR!$C$3-2,F1762+1,(YEAR!$C$2+YEAR!$C$3-1)&amp;"       :="))</f>
        <v>1</v>
      </c>
      <c r="H1762">
        <f>IF(G1762&lt;1.1,G1762,IF(G1762&lt;YEAR!$C$2+YEAR!$C$3-2,G1762+1,(YEAR!$C$2+YEAR!$C$3-1)&amp;"       :="))</f>
        <v>1</v>
      </c>
      <c r="I1762">
        <f>IF(H1762&lt;1.1,H1762,IF(H1762&lt;YEAR!$C$2+YEAR!$C$3-2,H1762+1,(YEAR!$C$2+YEAR!$C$3-1)&amp;"       :="))</f>
        <v>1</v>
      </c>
      <c r="J1762">
        <f>IF(I1762&lt;1.1,I1762,IF(I1762&lt;YEAR!$C$2+YEAR!$C$3-2,I1762+1,(YEAR!$C$2+YEAR!$C$3-1)&amp;"       :="))</f>
        <v>1</v>
      </c>
      <c r="K1762">
        <f>IF(J1762&lt;1.1,J1762,IF(J1762&lt;YEAR!$C$2+YEAR!$C$3-2,J1762+1,(YEAR!$C$2+YEAR!$C$3-1)&amp;"       :="))</f>
        <v>1</v>
      </c>
      <c r="L1762">
        <f>IF(K1762&lt;1.1,K1762,IF(K1762&lt;YEAR!$C$2+YEAR!$C$3-2,K1762+1,(YEAR!$C$2+YEAR!$C$3-1)&amp;"       :="))</f>
        <v>1</v>
      </c>
      <c r="M1762">
        <f>IF(L1762&lt;1.1,L1762,IF(L1762&lt;YEAR!$C$2+YEAR!$C$3-2,L1762+1,(YEAR!$C$2+YEAR!$C$3-1)&amp;"       :="))</f>
        <v>1</v>
      </c>
      <c r="N1762">
        <f>IF(M1762&lt;1.1,M1762,IF(M1762&lt;YEAR!$C$2+YEAR!$C$3-2,M1762+1,(YEAR!$C$2+YEAR!$C$3-1)&amp;"       :="))</f>
        <v>1</v>
      </c>
      <c r="O1762">
        <f>IF(N1762&lt;1.1,N1762,IF(N1762&lt;YEAR!$C$2+YEAR!$C$3-2,N1762+1,(YEAR!$C$2+YEAR!$C$3-1)&amp;"       :="))</f>
        <v>1</v>
      </c>
      <c r="P1762">
        <f>IF(O1762&lt;1.1,O1762,IF(O1762&lt;YEAR!$C$2+YEAR!$C$3-2,O1762+1,(YEAR!$C$2+YEAR!$C$3-1)&amp;"       :="))</f>
        <v>1</v>
      </c>
      <c r="Q1762">
        <f>IF(P1762&lt;1.1,P1762,IF(P1762&lt;YEAR!$C$2+YEAR!$C$3-2,P1762+1,(YEAR!$C$2+YEAR!$C$3-1)&amp;"       :="))</f>
        <v>1</v>
      </c>
      <c r="R1762">
        <f>IF(Q1762&lt;1.1,Q1762,IF(Q1762&lt;YEAR!$C$2+YEAR!$C$3-2,Q1762+1,(YEAR!$C$2+YEAR!$C$3-1)&amp;"       :="))</f>
        <v>1</v>
      </c>
      <c r="S1762">
        <f>IF(R1762&lt;1.1,R1762,IF(R1762&lt;YEAR!$C$2+YEAR!$C$3-2,R1762+1,(YEAR!$C$2+YEAR!$C$3-1)&amp;"       :="))</f>
        <v>1</v>
      </c>
      <c r="T1762">
        <f>IF(S1762&lt;1.1,S1762,IF(S1762&lt;YEAR!$C$2+YEAR!$C$3-2,S1762+1,(YEAR!$C$2+YEAR!$C$3-1)&amp;"       :="))</f>
        <v>1</v>
      </c>
      <c r="U1762">
        <f>IF(T1762&lt;1.1,T1762,IF(T1762&lt;YEAR!$C$2+YEAR!$C$3-2,T1762+1,(YEAR!$C$2+YEAR!$C$3-1)&amp;"       :="))</f>
        <v>1</v>
      </c>
      <c r="V1762">
        <f>IF(U1762&lt;1.1,U1762,IF(U1762&lt;YEAR!$C$2+YEAR!$C$3-2,U1762+1,(YEAR!$C$2+YEAR!$C$3-1)&amp;"       :="))</f>
        <v>1</v>
      </c>
      <c r="W1762">
        <f>IF(V1762&lt;1.1,V1762,IF(V1762&lt;YEAR!$C$2+YEAR!$C$3-2,V1762+1,(YEAR!$C$2+YEAR!$C$3-1)&amp;"       :="))</f>
        <v>1</v>
      </c>
      <c r="X1762">
        <f>IF(W1762&lt;1.1,W1762,IF(W1762&lt;YEAR!$C$2+YEAR!$C$3-2,W1762+1,(YEAR!$C$2+YEAR!$C$3-1)&amp;"       :="))</f>
        <v>1</v>
      </c>
      <c r="Y1762">
        <f>IF(X1762&lt;1.1,X1762,IF(X1762&lt;YEAR!$C$2+YEAR!$C$3-2,X1762+1,(YEAR!$C$2+YEAR!$C$3-1)&amp;"       :="))</f>
        <v>1</v>
      </c>
      <c r="Z1762">
        <f>IF(Y1762&lt;1.1,Y1762,IF(Y1762&lt;YEAR!$C$2+YEAR!$C$3-2,Y1762+1,(YEAR!$C$2+YEAR!$C$3-1)&amp;"       :="))</f>
        <v>1</v>
      </c>
      <c r="AA1762">
        <f>IF(Z1762&lt;1.1,Z1762,IF(Z1762&lt;YEAR!$C$2+YEAR!$C$3-2,Z1762+1,(YEAR!$C$2+YEAR!$C$3-1)&amp;"       :="))</f>
        <v>1</v>
      </c>
      <c r="AB1762">
        <f>IF(AA1762&lt;1.1,AA1762,IF(AA1762&lt;YEAR!$C$2+YEAR!$C$3-2,AA1762+1,(YEAR!$C$2+YEAR!$C$3-1)&amp;"       :="))</f>
        <v>1</v>
      </c>
      <c r="AC1762">
        <f>IF(AB1762&lt;1.1,AB1762,IF(AB1762&lt;YEAR!$C$2+YEAR!$C$3-2,AB1762+1,(YEAR!$C$2+YEAR!$C$3-1)&amp;"       :="))</f>
        <v>1</v>
      </c>
      <c r="AD1762">
        <f>IF(AC1762&lt;1.1,AC1762,IF(AC1762&lt;YEAR!$C$2+YEAR!$C$3-2,AC1762+1,(YEAR!$C$2+YEAR!$C$3-1)&amp;"       :="))</f>
        <v>1</v>
      </c>
      <c r="AE1762">
        <f>IF(AD1762&lt;1.1,AD1762,IF(AD1762&lt;YEAR!$C$2+YEAR!$C$3-2,AD1762+1,(YEAR!$C$2+YEAR!$C$3-1)&amp;"       :="))</f>
        <v>1</v>
      </c>
      <c r="AF1762">
        <f>IF(AE1762&lt;1.1,AE1762,IF(AE1762&lt;YEAR!$C$2+YEAR!$C$3-2,AE1762+1,(YEAR!$C$2+YEAR!$C$3-1)&amp;"       :="))</f>
        <v>1</v>
      </c>
      <c r="AG1762">
        <f>IF(AF1762&lt;1.1,AF1762,IF(AF1762&lt;YEAR!$C$2+YEAR!$C$3-2,AF1762+1,(YEAR!$C$2+YEAR!$C$3-1)&amp;"       :="))</f>
        <v>1</v>
      </c>
      <c r="AH1762">
        <f>IF(AG1762&lt;1.1,AG1762,IF(AG1762&lt;YEAR!$C$2+YEAR!$C$3-2,AG1762+1,(YEAR!$C$2+YEAR!$C$3-1)&amp;"       :="))</f>
        <v>1</v>
      </c>
      <c r="AI1762">
        <f>IF(AH1762&lt;1.1,AH1762,IF(AH1762&lt;YEAR!$C$2+YEAR!$C$3-2,AH1762+1,(YEAR!$C$2+YEAR!$C$3-1)&amp;"       :="))</f>
        <v>1</v>
      </c>
      <c r="AJ1762">
        <f>IF(AI1762&lt;1.1,AI1762,IF(AI1762&lt;YEAR!$C$2+YEAR!$C$3-2,AI1762+1,(YEAR!$C$2+YEAR!$C$3-1)&amp;"       :="))</f>
        <v>1</v>
      </c>
    </row>
    <row r="1763" spans="1:36">
      <c r="A1763">
        <f t="shared" ca="1" si="130"/>
        <v>43</v>
      </c>
      <c r="B1763" t="s">
        <v>51</v>
      </c>
      <c r="C1763" t="str">
        <f ca="1">IF(D1763="",OFFSET(AvailabilityFactor!A$1,A1763,0),C1762)</f>
        <v>D2HLT0091</v>
      </c>
      <c r="D1763" t="str" cm="1">
        <f t="array" aca="1" ref="D1763" ca="1">IF(D1762="",TS_DRC!$P$5,OFFSET(TS_DRC!P$5,RIGHT(D1762,2),0,TRUE))</f>
        <v>TS37</v>
      </c>
      <c r="E1763" t="str">
        <f t="shared" ca="1" si="131"/>
        <v>TS37</v>
      </c>
      <c r="F1763">
        <f>[3]Scenarios!$H$7</f>
        <v>1</v>
      </c>
      <c r="G1763">
        <f>IF(F1763&lt;1.1,F1763,IF(F1763&lt;YEAR!$C$2+YEAR!$C$3-2,F1763+1,(YEAR!$C$2+YEAR!$C$3-1)&amp;"       :="))</f>
        <v>1</v>
      </c>
      <c r="H1763">
        <f>IF(G1763&lt;1.1,G1763,IF(G1763&lt;YEAR!$C$2+YEAR!$C$3-2,G1763+1,(YEAR!$C$2+YEAR!$C$3-1)&amp;"       :="))</f>
        <v>1</v>
      </c>
      <c r="I1763">
        <f>IF(H1763&lt;1.1,H1763,IF(H1763&lt;YEAR!$C$2+YEAR!$C$3-2,H1763+1,(YEAR!$C$2+YEAR!$C$3-1)&amp;"       :="))</f>
        <v>1</v>
      </c>
      <c r="J1763">
        <f>IF(I1763&lt;1.1,I1763,IF(I1763&lt;YEAR!$C$2+YEAR!$C$3-2,I1763+1,(YEAR!$C$2+YEAR!$C$3-1)&amp;"       :="))</f>
        <v>1</v>
      </c>
      <c r="K1763">
        <f>IF(J1763&lt;1.1,J1763,IF(J1763&lt;YEAR!$C$2+YEAR!$C$3-2,J1763+1,(YEAR!$C$2+YEAR!$C$3-1)&amp;"       :="))</f>
        <v>1</v>
      </c>
      <c r="L1763">
        <f>IF(K1763&lt;1.1,K1763,IF(K1763&lt;YEAR!$C$2+YEAR!$C$3-2,K1763+1,(YEAR!$C$2+YEAR!$C$3-1)&amp;"       :="))</f>
        <v>1</v>
      </c>
      <c r="M1763">
        <f>IF(L1763&lt;1.1,L1763,IF(L1763&lt;YEAR!$C$2+YEAR!$C$3-2,L1763+1,(YEAR!$C$2+YEAR!$C$3-1)&amp;"       :="))</f>
        <v>1</v>
      </c>
      <c r="N1763">
        <f>IF(M1763&lt;1.1,M1763,IF(M1763&lt;YEAR!$C$2+YEAR!$C$3-2,M1763+1,(YEAR!$C$2+YEAR!$C$3-1)&amp;"       :="))</f>
        <v>1</v>
      </c>
      <c r="O1763">
        <f>IF(N1763&lt;1.1,N1763,IF(N1763&lt;YEAR!$C$2+YEAR!$C$3-2,N1763+1,(YEAR!$C$2+YEAR!$C$3-1)&amp;"       :="))</f>
        <v>1</v>
      </c>
      <c r="P1763">
        <f>IF(O1763&lt;1.1,O1763,IF(O1763&lt;YEAR!$C$2+YEAR!$C$3-2,O1763+1,(YEAR!$C$2+YEAR!$C$3-1)&amp;"       :="))</f>
        <v>1</v>
      </c>
      <c r="Q1763">
        <f>IF(P1763&lt;1.1,P1763,IF(P1763&lt;YEAR!$C$2+YEAR!$C$3-2,P1763+1,(YEAR!$C$2+YEAR!$C$3-1)&amp;"       :="))</f>
        <v>1</v>
      </c>
      <c r="R1763">
        <f>IF(Q1763&lt;1.1,Q1763,IF(Q1763&lt;YEAR!$C$2+YEAR!$C$3-2,Q1763+1,(YEAR!$C$2+YEAR!$C$3-1)&amp;"       :="))</f>
        <v>1</v>
      </c>
      <c r="S1763">
        <f>IF(R1763&lt;1.1,R1763,IF(R1763&lt;YEAR!$C$2+YEAR!$C$3-2,R1763+1,(YEAR!$C$2+YEAR!$C$3-1)&amp;"       :="))</f>
        <v>1</v>
      </c>
      <c r="T1763">
        <f>IF(S1763&lt;1.1,S1763,IF(S1763&lt;YEAR!$C$2+YEAR!$C$3-2,S1763+1,(YEAR!$C$2+YEAR!$C$3-1)&amp;"       :="))</f>
        <v>1</v>
      </c>
      <c r="U1763">
        <f>IF(T1763&lt;1.1,T1763,IF(T1763&lt;YEAR!$C$2+YEAR!$C$3-2,T1763+1,(YEAR!$C$2+YEAR!$C$3-1)&amp;"       :="))</f>
        <v>1</v>
      </c>
      <c r="V1763">
        <f>IF(U1763&lt;1.1,U1763,IF(U1763&lt;YEAR!$C$2+YEAR!$C$3-2,U1763+1,(YEAR!$C$2+YEAR!$C$3-1)&amp;"       :="))</f>
        <v>1</v>
      </c>
      <c r="W1763">
        <f>IF(V1763&lt;1.1,V1763,IF(V1763&lt;YEAR!$C$2+YEAR!$C$3-2,V1763+1,(YEAR!$C$2+YEAR!$C$3-1)&amp;"       :="))</f>
        <v>1</v>
      </c>
      <c r="X1763">
        <f>IF(W1763&lt;1.1,W1763,IF(W1763&lt;YEAR!$C$2+YEAR!$C$3-2,W1763+1,(YEAR!$C$2+YEAR!$C$3-1)&amp;"       :="))</f>
        <v>1</v>
      </c>
      <c r="Y1763">
        <f>IF(X1763&lt;1.1,X1763,IF(X1763&lt;YEAR!$C$2+YEAR!$C$3-2,X1763+1,(YEAR!$C$2+YEAR!$C$3-1)&amp;"       :="))</f>
        <v>1</v>
      </c>
      <c r="Z1763">
        <f>IF(Y1763&lt;1.1,Y1763,IF(Y1763&lt;YEAR!$C$2+YEAR!$C$3-2,Y1763+1,(YEAR!$C$2+YEAR!$C$3-1)&amp;"       :="))</f>
        <v>1</v>
      </c>
      <c r="AA1763">
        <f>IF(Z1763&lt;1.1,Z1763,IF(Z1763&lt;YEAR!$C$2+YEAR!$C$3-2,Z1763+1,(YEAR!$C$2+YEAR!$C$3-1)&amp;"       :="))</f>
        <v>1</v>
      </c>
      <c r="AB1763">
        <f>IF(AA1763&lt;1.1,AA1763,IF(AA1763&lt;YEAR!$C$2+YEAR!$C$3-2,AA1763+1,(YEAR!$C$2+YEAR!$C$3-1)&amp;"       :="))</f>
        <v>1</v>
      </c>
      <c r="AC1763">
        <f>IF(AB1763&lt;1.1,AB1763,IF(AB1763&lt;YEAR!$C$2+YEAR!$C$3-2,AB1763+1,(YEAR!$C$2+YEAR!$C$3-1)&amp;"       :="))</f>
        <v>1</v>
      </c>
      <c r="AD1763">
        <f>IF(AC1763&lt;1.1,AC1763,IF(AC1763&lt;YEAR!$C$2+YEAR!$C$3-2,AC1763+1,(YEAR!$C$2+YEAR!$C$3-1)&amp;"       :="))</f>
        <v>1</v>
      </c>
      <c r="AE1763">
        <f>IF(AD1763&lt;1.1,AD1763,IF(AD1763&lt;YEAR!$C$2+YEAR!$C$3-2,AD1763+1,(YEAR!$C$2+YEAR!$C$3-1)&amp;"       :="))</f>
        <v>1</v>
      </c>
      <c r="AF1763">
        <f>IF(AE1763&lt;1.1,AE1763,IF(AE1763&lt;YEAR!$C$2+YEAR!$C$3-2,AE1763+1,(YEAR!$C$2+YEAR!$C$3-1)&amp;"       :="))</f>
        <v>1</v>
      </c>
      <c r="AG1763">
        <f>IF(AF1763&lt;1.1,AF1763,IF(AF1763&lt;YEAR!$C$2+YEAR!$C$3-2,AF1763+1,(YEAR!$C$2+YEAR!$C$3-1)&amp;"       :="))</f>
        <v>1</v>
      </c>
      <c r="AH1763">
        <f>IF(AG1763&lt;1.1,AG1763,IF(AG1763&lt;YEAR!$C$2+YEAR!$C$3-2,AG1763+1,(YEAR!$C$2+YEAR!$C$3-1)&amp;"       :="))</f>
        <v>1</v>
      </c>
      <c r="AI1763">
        <f>IF(AH1763&lt;1.1,AH1763,IF(AH1763&lt;YEAR!$C$2+YEAR!$C$3-2,AH1763+1,(YEAR!$C$2+YEAR!$C$3-1)&amp;"       :="))</f>
        <v>1</v>
      </c>
      <c r="AJ1763">
        <f>IF(AI1763&lt;1.1,AI1763,IF(AI1763&lt;YEAR!$C$2+YEAR!$C$3-2,AI1763+1,(YEAR!$C$2+YEAR!$C$3-1)&amp;"       :="))</f>
        <v>1</v>
      </c>
    </row>
    <row r="1764" spans="1:36">
      <c r="A1764">
        <f t="shared" ca="1" si="130"/>
        <v>43</v>
      </c>
      <c r="B1764" t="s">
        <v>51</v>
      </c>
      <c r="C1764" t="str">
        <f ca="1">IF(D1764="",OFFSET(AvailabilityFactor!A$1,A1764,0),C1763)</f>
        <v>D2HLT0091</v>
      </c>
      <c r="D1764" t="str" cm="1">
        <f t="array" aca="1" ref="D1764" ca="1">IF(D1763="",TS_DRC!$P$5,OFFSET(TS_DRC!P$5,RIGHT(D1763,2),0,TRUE))</f>
        <v>TS38</v>
      </c>
      <c r="E1764" t="str">
        <f t="shared" ca="1" si="131"/>
        <v>TS38</v>
      </c>
      <c r="F1764">
        <f>[3]Scenarios!$H$7</f>
        <v>1</v>
      </c>
      <c r="G1764">
        <f>IF(F1764&lt;1.1,F1764,IF(F1764&lt;YEAR!$C$2+YEAR!$C$3-2,F1764+1,(YEAR!$C$2+YEAR!$C$3-1)&amp;"       :="))</f>
        <v>1</v>
      </c>
      <c r="H1764">
        <f>IF(G1764&lt;1.1,G1764,IF(G1764&lt;YEAR!$C$2+YEAR!$C$3-2,G1764+1,(YEAR!$C$2+YEAR!$C$3-1)&amp;"       :="))</f>
        <v>1</v>
      </c>
      <c r="I1764">
        <f>IF(H1764&lt;1.1,H1764,IF(H1764&lt;YEAR!$C$2+YEAR!$C$3-2,H1764+1,(YEAR!$C$2+YEAR!$C$3-1)&amp;"       :="))</f>
        <v>1</v>
      </c>
      <c r="J1764">
        <f>IF(I1764&lt;1.1,I1764,IF(I1764&lt;YEAR!$C$2+YEAR!$C$3-2,I1764+1,(YEAR!$C$2+YEAR!$C$3-1)&amp;"       :="))</f>
        <v>1</v>
      </c>
      <c r="K1764">
        <f>IF(J1764&lt;1.1,J1764,IF(J1764&lt;YEAR!$C$2+YEAR!$C$3-2,J1764+1,(YEAR!$C$2+YEAR!$C$3-1)&amp;"       :="))</f>
        <v>1</v>
      </c>
      <c r="L1764">
        <f>IF(K1764&lt;1.1,K1764,IF(K1764&lt;YEAR!$C$2+YEAR!$C$3-2,K1764+1,(YEAR!$C$2+YEAR!$C$3-1)&amp;"       :="))</f>
        <v>1</v>
      </c>
      <c r="M1764">
        <f>IF(L1764&lt;1.1,L1764,IF(L1764&lt;YEAR!$C$2+YEAR!$C$3-2,L1764+1,(YEAR!$C$2+YEAR!$C$3-1)&amp;"       :="))</f>
        <v>1</v>
      </c>
      <c r="N1764">
        <f>IF(M1764&lt;1.1,M1764,IF(M1764&lt;YEAR!$C$2+YEAR!$C$3-2,M1764+1,(YEAR!$C$2+YEAR!$C$3-1)&amp;"       :="))</f>
        <v>1</v>
      </c>
      <c r="O1764">
        <f>IF(N1764&lt;1.1,N1764,IF(N1764&lt;YEAR!$C$2+YEAR!$C$3-2,N1764+1,(YEAR!$C$2+YEAR!$C$3-1)&amp;"       :="))</f>
        <v>1</v>
      </c>
      <c r="P1764">
        <f>IF(O1764&lt;1.1,O1764,IF(O1764&lt;YEAR!$C$2+YEAR!$C$3-2,O1764+1,(YEAR!$C$2+YEAR!$C$3-1)&amp;"       :="))</f>
        <v>1</v>
      </c>
      <c r="Q1764">
        <f>IF(P1764&lt;1.1,P1764,IF(P1764&lt;YEAR!$C$2+YEAR!$C$3-2,P1764+1,(YEAR!$C$2+YEAR!$C$3-1)&amp;"       :="))</f>
        <v>1</v>
      </c>
      <c r="R1764">
        <f>IF(Q1764&lt;1.1,Q1764,IF(Q1764&lt;YEAR!$C$2+YEAR!$C$3-2,Q1764+1,(YEAR!$C$2+YEAR!$C$3-1)&amp;"       :="))</f>
        <v>1</v>
      </c>
      <c r="S1764">
        <f>IF(R1764&lt;1.1,R1764,IF(R1764&lt;YEAR!$C$2+YEAR!$C$3-2,R1764+1,(YEAR!$C$2+YEAR!$C$3-1)&amp;"       :="))</f>
        <v>1</v>
      </c>
      <c r="T1764">
        <f>IF(S1764&lt;1.1,S1764,IF(S1764&lt;YEAR!$C$2+YEAR!$C$3-2,S1764+1,(YEAR!$C$2+YEAR!$C$3-1)&amp;"       :="))</f>
        <v>1</v>
      </c>
      <c r="U1764">
        <f>IF(T1764&lt;1.1,T1764,IF(T1764&lt;YEAR!$C$2+YEAR!$C$3-2,T1764+1,(YEAR!$C$2+YEAR!$C$3-1)&amp;"       :="))</f>
        <v>1</v>
      </c>
      <c r="V1764">
        <f>IF(U1764&lt;1.1,U1764,IF(U1764&lt;YEAR!$C$2+YEAR!$C$3-2,U1764+1,(YEAR!$C$2+YEAR!$C$3-1)&amp;"       :="))</f>
        <v>1</v>
      </c>
      <c r="W1764">
        <f>IF(V1764&lt;1.1,V1764,IF(V1764&lt;YEAR!$C$2+YEAR!$C$3-2,V1764+1,(YEAR!$C$2+YEAR!$C$3-1)&amp;"       :="))</f>
        <v>1</v>
      </c>
      <c r="X1764">
        <f>IF(W1764&lt;1.1,W1764,IF(W1764&lt;YEAR!$C$2+YEAR!$C$3-2,W1764+1,(YEAR!$C$2+YEAR!$C$3-1)&amp;"       :="))</f>
        <v>1</v>
      </c>
      <c r="Y1764">
        <f>IF(X1764&lt;1.1,X1764,IF(X1764&lt;YEAR!$C$2+YEAR!$C$3-2,X1764+1,(YEAR!$C$2+YEAR!$C$3-1)&amp;"       :="))</f>
        <v>1</v>
      </c>
      <c r="Z1764">
        <f>IF(Y1764&lt;1.1,Y1764,IF(Y1764&lt;YEAR!$C$2+YEAR!$C$3-2,Y1764+1,(YEAR!$C$2+YEAR!$C$3-1)&amp;"       :="))</f>
        <v>1</v>
      </c>
      <c r="AA1764">
        <f>IF(Z1764&lt;1.1,Z1764,IF(Z1764&lt;YEAR!$C$2+YEAR!$C$3-2,Z1764+1,(YEAR!$C$2+YEAR!$C$3-1)&amp;"       :="))</f>
        <v>1</v>
      </c>
      <c r="AB1764">
        <f>IF(AA1764&lt;1.1,AA1764,IF(AA1764&lt;YEAR!$C$2+YEAR!$C$3-2,AA1764+1,(YEAR!$C$2+YEAR!$C$3-1)&amp;"       :="))</f>
        <v>1</v>
      </c>
      <c r="AC1764">
        <f>IF(AB1764&lt;1.1,AB1764,IF(AB1764&lt;YEAR!$C$2+YEAR!$C$3-2,AB1764+1,(YEAR!$C$2+YEAR!$C$3-1)&amp;"       :="))</f>
        <v>1</v>
      </c>
      <c r="AD1764">
        <f>IF(AC1764&lt;1.1,AC1764,IF(AC1764&lt;YEAR!$C$2+YEAR!$C$3-2,AC1764+1,(YEAR!$C$2+YEAR!$C$3-1)&amp;"       :="))</f>
        <v>1</v>
      </c>
      <c r="AE1764">
        <f>IF(AD1764&lt;1.1,AD1764,IF(AD1764&lt;YEAR!$C$2+YEAR!$C$3-2,AD1764+1,(YEAR!$C$2+YEAR!$C$3-1)&amp;"       :="))</f>
        <v>1</v>
      </c>
      <c r="AF1764">
        <f>IF(AE1764&lt;1.1,AE1764,IF(AE1764&lt;YEAR!$C$2+YEAR!$C$3-2,AE1764+1,(YEAR!$C$2+YEAR!$C$3-1)&amp;"       :="))</f>
        <v>1</v>
      </c>
      <c r="AG1764">
        <f>IF(AF1764&lt;1.1,AF1764,IF(AF1764&lt;YEAR!$C$2+YEAR!$C$3-2,AF1764+1,(YEAR!$C$2+YEAR!$C$3-1)&amp;"       :="))</f>
        <v>1</v>
      </c>
      <c r="AH1764">
        <f>IF(AG1764&lt;1.1,AG1764,IF(AG1764&lt;YEAR!$C$2+YEAR!$C$3-2,AG1764+1,(YEAR!$C$2+YEAR!$C$3-1)&amp;"       :="))</f>
        <v>1</v>
      </c>
      <c r="AI1764">
        <f>IF(AH1764&lt;1.1,AH1764,IF(AH1764&lt;YEAR!$C$2+YEAR!$C$3-2,AH1764+1,(YEAR!$C$2+YEAR!$C$3-1)&amp;"       :="))</f>
        <v>1</v>
      </c>
      <c r="AJ1764">
        <f>IF(AI1764&lt;1.1,AI1764,IF(AI1764&lt;YEAR!$C$2+YEAR!$C$3-2,AI1764+1,(YEAR!$C$2+YEAR!$C$3-1)&amp;"       :="))</f>
        <v>1</v>
      </c>
    </row>
    <row r="1765" spans="1:36">
      <c r="A1765">
        <f t="shared" ca="1" si="130"/>
        <v>43</v>
      </c>
      <c r="B1765" t="s">
        <v>51</v>
      </c>
      <c r="C1765" t="str">
        <f ca="1">IF(D1765="",OFFSET(AvailabilityFactor!A$1,A1765,0),C1764)</f>
        <v>D2HLT0091</v>
      </c>
      <c r="D1765" t="str" cm="1">
        <f t="array" aca="1" ref="D1765" ca="1">IF(D1764="",TS_DRC!$P$5,OFFSET(TS_DRC!P$5,RIGHT(D1764,2),0,TRUE))</f>
        <v>TS39</v>
      </c>
      <c r="E1765" t="str">
        <f t="shared" ca="1" si="131"/>
        <v>TS39</v>
      </c>
      <c r="F1765">
        <f>[3]Scenarios!$H$7</f>
        <v>1</v>
      </c>
      <c r="G1765">
        <f>IF(F1765&lt;1.1,F1765,IF(F1765&lt;YEAR!$C$2+YEAR!$C$3-2,F1765+1,(YEAR!$C$2+YEAR!$C$3-1)&amp;"       :="))</f>
        <v>1</v>
      </c>
      <c r="H1765">
        <f>IF(G1765&lt;1.1,G1765,IF(G1765&lt;YEAR!$C$2+YEAR!$C$3-2,G1765+1,(YEAR!$C$2+YEAR!$C$3-1)&amp;"       :="))</f>
        <v>1</v>
      </c>
      <c r="I1765">
        <f>IF(H1765&lt;1.1,H1765,IF(H1765&lt;YEAR!$C$2+YEAR!$C$3-2,H1765+1,(YEAR!$C$2+YEAR!$C$3-1)&amp;"       :="))</f>
        <v>1</v>
      </c>
      <c r="J1765">
        <f>IF(I1765&lt;1.1,I1765,IF(I1765&lt;YEAR!$C$2+YEAR!$C$3-2,I1765+1,(YEAR!$C$2+YEAR!$C$3-1)&amp;"       :="))</f>
        <v>1</v>
      </c>
      <c r="K1765">
        <f>IF(J1765&lt;1.1,J1765,IF(J1765&lt;YEAR!$C$2+YEAR!$C$3-2,J1765+1,(YEAR!$C$2+YEAR!$C$3-1)&amp;"       :="))</f>
        <v>1</v>
      </c>
      <c r="L1765">
        <f>IF(K1765&lt;1.1,K1765,IF(K1765&lt;YEAR!$C$2+YEAR!$C$3-2,K1765+1,(YEAR!$C$2+YEAR!$C$3-1)&amp;"       :="))</f>
        <v>1</v>
      </c>
      <c r="M1765">
        <f>IF(L1765&lt;1.1,L1765,IF(L1765&lt;YEAR!$C$2+YEAR!$C$3-2,L1765+1,(YEAR!$C$2+YEAR!$C$3-1)&amp;"       :="))</f>
        <v>1</v>
      </c>
      <c r="N1765">
        <f>IF(M1765&lt;1.1,M1765,IF(M1765&lt;YEAR!$C$2+YEAR!$C$3-2,M1765+1,(YEAR!$C$2+YEAR!$C$3-1)&amp;"       :="))</f>
        <v>1</v>
      </c>
      <c r="O1765">
        <f>IF(N1765&lt;1.1,N1765,IF(N1765&lt;YEAR!$C$2+YEAR!$C$3-2,N1765+1,(YEAR!$C$2+YEAR!$C$3-1)&amp;"       :="))</f>
        <v>1</v>
      </c>
      <c r="P1765">
        <f>IF(O1765&lt;1.1,O1765,IF(O1765&lt;YEAR!$C$2+YEAR!$C$3-2,O1765+1,(YEAR!$C$2+YEAR!$C$3-1)&amp;"       :="))</f>
        <v>1</v>
      </c>
      <c r="Q1765">
        <f>IF(P1765&lt;1.1,P1765,IF(P1765&lt;YEAR!$C$2+YEAR!$C$3-2,P1765+1,(YEAR!$C$2+YEAR!$C$3-1)&amp;"       :="))</f>
        <v>1</v>
      </c>
      <c r="R1765">
        <f>IF(Q1765&lt;1.1,Q1765,IF(Q1765&lt;YEAR!$C$2+YEAR!$C$3-2,Q1765+1,(YEAR!$C$2+YEAR!$C$3-1)&amp;"       :="))</f>
        <v>1</v>
      </c>
      <c r="S1765">
        <f>IF(R1765&lt;1.1,R1765,IF(R1765&lt;YEAR!$C$2+YEAR!$C$3-2,R1765+1,(YEAR!$C$2+YEAR!$C$3-1)&amp;"       :="))</f>
        <v>1</v>
      </c>
      <c r="T1765">
        <f>IF(S1765&lt;1.1,S1765,IF(S1765&lt;YEAR!$C$2+YEAR!$C$3-2,S1765+1,(YEAR!$C$2+YEAR!$C$3-1)&amp;"       :="))</f>
        <v>1</v>
      </c>
      <c r="U1765">
        <f>IF(T1765&lt;1.1,T1765,IF(T1765&lt;YEAR!$C$2+YEAR!$C$3-2,T1765+1,(YEAR!$C$2+YEAR!$C$3-1)&amp;"       :="))</f>
        <v>1</v>
      </c>
      <c r="V1765">
        <f>IF(U1765&lt;1.1,U1765,IF(U1765&lt;YEAR!$C$2+YEAR!$C$3-2,U1765+1,(YEAR!$C$2+YEAR!$C$3-1)&amp;"       :="))</f>
        <v>1</v>
      </c>
      <c r="W1765">
        <f>IF(V1765&lt;1.1,V1765,IF(V1765&lt;YEAR!$C$2+YEAR!$C$3-2,V1765+1,(YEAR!$C$2+YEAR!$C$3-1)&amp;"       :="))</f>
        <v>1</v>
      </c>
      <c r="X1765">
        <f>IF(W1765&lt;1.1,W1765,IF(W1765&lt;YEAR!$C$2+YEAR!$C$3-2,W1765+1,(YEAR!$C$2+YEAR!$C$3-1)&amp;"       :="))</f>
        <v>1</v>
      </c>
      <c r="Y1765">
        <f>IF(X1765&lt;1.1,X1765,IF(X1765&lt;YEAR!$C$2+YEAR!$C$3-2,X1765+1,(YEAR!$C$2+YEAR!$C$3-1)&amp;"       :="))</f>
        <v>1</v>
      </c>
      <c r="Z1765">
        <f>IF(Y1765&lt;1.1,Y1765,IF(Y1765&lt;YEAR!$C$2+YEAR!$C$3-2,Y1765+1,(YEAR!$C$2+YEAR!$C$3-1)&amp;"       :="))</f>
        <v>1</v>
      </c>
      <c r="AA1765">
        <f>IF(Z1765&lt;1.1,Z1765,IF(Z1765&lt;YEAR!$C$2+YEAR!$C$3-2,Z1765+1,(YEAR!$C$2+YEAR!$C$3-1)&amp;"       :="))</f>
        <v>1</v>
      </c>
      <c r="AB1765">
        <f>IF(AA1765&lt;1.1,AA1765,IF(AA1765&lt;YEAR!$C$2+YEAR!$C$3-2,AA1765+1,(YEAR!$C$2+YEAR!$C$3-1)&amp;"       :="))</f>
        <v>1</v>
      </c>
      <c r="AC1765">
        <f>IF(AB1765&lt;1.1,AB1765,IF(AB1765&lt;YEAR!$C$2+YEAR!$C$3-2,AB1765+1,(YEAR!$C$2+YEAR!$C$3-1)&amp;"       :="))</f>
        <v>1</v>
      </c>
      <c r="AD1765">
        <f>IF(AC1765&lt;1.1,AC1765,IF(AC1765&lt;YEAR!$C$2+YEAR!$C$3-2,AC1765+1,(YEAR!$C$2+YEAR!$C$3-1)&amp;"       :="))</f>
        <v>1</v>
      </c>
      <c r="AE1765">
        <f>IF(AD1765&lt;1.1,AD1765,IF(AD1765&lt;YEAR!$C$2+YEAR!$C$3-2,AD1765+1,(YEAR!$C$2+YEAR!$C$3-1)&amp;"       :="))</f>
        <v>1</v>
      </c>
      <c r="AF1765">
        <f>IF(AE1765&lt;1.1,AE1765,IF(AE1765&lt;YEAR!$C$2+YEAR!$C$3-2,AE1765+1,(YEAR!$C$2+YEAR!$C$3-1)&amp;"       :="))</f>
        <v>1</v>
      </c>
      <c r="AG1765">
        <f>IF(AF1765&lt;1.1,AF1765,IF(AF1765&lt;YEAR!$C$2+YEAR!$C$3-2,AF1765+1,(YEAR!$C$2+YEAR!$C$3-1)&amp;"       :="))</f>
        <v>1</v>
      </c>
      <c r="AH1765">
        <f>IF(AG1765&lt;1.1,AG1765,IF(AG1765&lt;YEAR!$C$2+YEAR!$C$3-2,AG1765+1,(YEAR!$C$2+YEAR!$C$3-1)&amp;"       :="))</f>
        <v>1</v>
      </c>
      <c r="AI1765">
        <f>IF(AH1765&lt;1.1,AH1765,IF(AH1765&lt;YEAR!$C$2+YEAR!$C$3-2,AH1765+1,(YEAR!$C$2+YEAR!$C$3-1)&amp;"       :="))</f>
        <v>1</v>
      </c>
      <c r="AJ1765">
        <f>IF(AI1765&lt;1.1,AI1765,IF(AI1765&lt;YEAR!$C$2+YEAR!$C$3-2,AI1765+1,(YEAR!$C$2+YEAR!$C$3-1)&amp;"       :="))</f>
        <v>1</v>
      </c>
    </row>
    <row r="1766" spans="1:36">
      <c r="A1766">
        <f t="shared" ca="1" si="130"/>
        <v>43</v>
      </c>
      <c r="B1766" t="s">
        <v>51</v>
      </c>
      <c r="C1766" t="str">
        <f ca="1">IF(D1766="",OFFSET(AvailabilityFactor!A$1,A1766,0),C1765)</f>
        <v>D2HLT0091</v>
      </c>
      <c r="D1766" t="str" cm="1">
        <f t="array" aca="1" ref="D1766" ca="1">IF(D1765="",TS_DRC!$P$5,OFFSET(TS_DRC!P$5,RIGHT(D1765,2),0,TRUE))</f>
        <v>TS40</v>
      </c>
      <c r="E1766" t="str">
        <f t="shared" ca="1" si="131"/>
        <v>TS40</v>
      </c>
      <c r="F1766">
        <f>[3]Scenarios!$H$7</f>
        <v>1</v>
      </c>
      <c r="G1766">
        <f>IF(F1766&lt;1.1,F1766,IF(F1766&lt;YEAR!$C$2+YEAR!$C$3-2,F1766+1,(YEAR!$C$2+YEAR!$C$3-1)&amp;"       :="))</f>
        <v>1</v>
      </c>
      <c r="H1766">
        <f>IF(G1766&lt;1.1,G1766,IF(G1766&lt;YEAR!$C$2+YEAR!$C$3-2,G1766+1,(YEAR!$C$2+YEAR!$C$3-1)&amp;"       :="))</f>
        <v>1</v>
      </c>
      <c r="I1766">
        <f>IF(H1766&lt;1.1,H1766,IF(H1766&lt;YEAR!$C$2+YEAR!$C$3-2,H1766+1,(YEAR!$C$2+YEAR!$C$3-1)&amp;"       :="))</f>
        <v>1</v>
      </c>
      <c r="J1766">
        <f>IF(I1766&lt;1.1,I1766,IF(I1766&lt;YEAR!$C$2+YEAR!$C$3-2,I1766+1,(YEAR!$C$2+YEAR!$C$3-1)&amp;"       :="))</f>
        <v>1</v>
      </c>
      <c r="K1766">
        <f>IF(J1766&lt;1.1,J1766,IF(J1766&lt;YEAR!$C$2+YEAR!$C$3-2,J1766+1,(YEAR!$C$2+YEAR!$C$3-1)&amp;"       :="))</f>
        <v>1</v>
      </c>
      <c r="L1766">
        <f>IF(K1766&lt;1.1,K1766,IF(K1766&lt;YEAR!$C$2+YEAR!$C$3-2,K1766+1,(YEAR!$C$2+YEAR!$C$3-1)&amp;"       :="))</f>
        <v>1</v>
      </c>
      <c r="M1766">
        <f>IF(L1766&lt;1.1,L1766,IF(L1766&lt;YEAR!$C$2+YEAR!$C$3-2,L1766+1,(YEAR!$C$2+YEAR!$C$3-1)&amp;"       :="))</f>
        <v>1</v>
      </c>
      <c r="N1766">
        <f>IF(M1766&lt;1.1,M1766,IF(M1766&lt;YEAR!$C$2+YEAR!$C$3-2,M1766+1,(YEAR!$C$2+YEAR!$C$3-1)&amp;"       :="))</f>
        <v>1</v>
      </c>
      <c r="O1766">
        <f>IF(N1766&lt;1.1,N1766,IF(N1766&lt;YEAR!$C$2+YEAR!$C$3-2,N1766+1,(YEAR!$C$2+YEAR!$C$3-1)&amp;"       :="))</f>
        <v>1</v>
      </c>
      <c r="P1766">
        <f>IF(O1766&lt;1.1,O1766,IF(O1766&lt;YEAR!$C$2+YEAR!$C$3-2,O1766+1,(YEAR!$C$2+YEAR!$C$3-1)&amp;"       :="))</f>
        <v>1</v>
      </c>
      <c r="Q1766">
        <f>IF(P1766&lt;1.1,P1766,IF(P1766&lt;YEAR!$C$2+YEAR!$C$3-2,P1766+1,(YEAR!$C$2+YEAR!$C$3-1)&amp;"       :="))</f>
        <v>1</v>
      </c>
      <c r="R1766">
        <f>IF(Q1766&lt;1.1,Q1766,IF(Q1766&lt;YEAR!$C$2+YEAR!$C$3-2,Q1766+1,(YEAR!$C$2+YEAR!$C$3-1)&amp;"       :="))</f>
        <v>1</v>
      </c>
      <c r="S1766">
        <f>IF(R1766&lt;1.1,R1766,IF(R1766&lt;YEAR!$C$2+YEAR!$C$3-2,R1766+1,(YEAR!$C$2+YEAR!$C$3-1)&amp;"       :="))</f>
        <v>1</v>
      </c>
      <c r="T1766">
        <f>IF(S1766&lt;1.1,S1766,IF(S1766&lt;YEAR!$C$2+YEAR!$C$3-2,S1766+1,(YEAR!$C$2+YEAR!$C$3-1)&amp;"       :="))</f>
        <v>1</v>
      </c>
      <c r="U1766">
        <f>IF(T1766&lt;1.1,T1766,IF(T1766&lt;YEAR!$C$2+YEAR!$C$3-2,T1766+1,(YEAR!$C$2+YEAR!$C$3-1)&amp;"       :="))</f>
        <v>1</v>
      </c>
      <c r="V1766">
        <f>IF(U1766&lt;1.1,U1766,IF(U1766&lt;YEAR!$C$2+YEAR!$C$3-2,U1766+1,(YEAR!$C$2+YEAR!$C$3-1)&amp;"       :="))</f>
        <v>1</v>
      </c>
      <c r="W1766">
        <f>IF(V1766&lt;1.1,V1766,IF(V1766&lt;YEAR!$C$2+YEAR!$C$3-2,V1766+1,(YEAR!$C$2+YEAR!$C$3-1)&amp;"       :="))</f>
        <v>1</v>
      </c>
      <c r="X1766">
        <f>IF(W1766&lt;1.1,W1766,IF(W1766&lt;YEAR!$C$2+YEAR!$C$3-2,W1766+1,(YEAR!$C$2+YEAR!$C$3-1)&amp;"       :="))</f>
        <v>1</v>
      </c>
      <c r="Y1766">
        <f>IF(X1766&lt;1.1,X1766,IF(X1766&lt;YEAR!$C$2+YEAR!$C$3-2,X1766+1,(YEAR!$C$2+YEAR!$C$3-1)&amp;"       :="))</f>
        <v>1</v>
      </c>
      <c r="Z1766">
        <f>IF(Y1766&lt;1.1,Y1766,IF(Y1766&lt;YEAR!$C$2+YEAR!$C$3-2,Y1766+1,(YEAR!$C$2+YEAR!$C$3-1)&amp;"       :="))</f>
        <v>1</v>
      </c>
      <c r="AA1766">
        <f>IF(Z1766&lt;1.1,Z1766,IF(Z1766&lt;YEAR!$C$2+YEAR!$C$3-2,Z1766+1,(YEAR!$C$2+YEAR!$C$3-1)&amp;"       :="))</f>
        <v>1</v>
      </c>
      <c r="AB1766">
        <f>IF(AA1766&lt;1.1,AA1766,IF(AA1766&lt;YEAR!$C$2+YEAR!$C$3-2,AA1766+1,(YEAR!$C$2+YEAR!$C$3-1)&amp;"       :="))</f>
        <v>1</v>
      </c>
      <c r="AC1766">
        <f>IF(AB1766&lt;1.1,AB1766,IF(AB1766&lt;YEAR!$C$2+YEAR!$C$3-2,AB1766+1,(YEAR!$C$2+YEAR!$C$3-1)&amp;"       :="))</f>
        <v>1</v>
      </c>
      <c r="AD1766">
        <f>IF(AC1766&lt;1.1,AC1766,IF(AC1766&lt;YEAR!$C$2+YEAR!$C$3-2,AC1766+1,(YEAR!$C$2+YEAR!$C$3-1)&amp;"       :="))</f>
        <v>1</v>
      </c>
      <c r="AE1766">
        <f>IF(AD1766&lt;1.1,AD1766,IF(AD1766&lt;YEAR!$C$2+YEAR!$C$3-2,AD1766+1,(YEAR!$C$2+YEAR!$C$3-1)&amp;"       :="))</f>
        <v>1</v>
      </c>
      <c r="AF1766">
        <f>IF(AE1766&lt;1.1,AE1766,IF(AE1766&lt;YEAR!$C$2+YEAR!$C$3-2,AE1766+1,(YEAR!$C$2+YEAR!$C$3-1)&amp;"       :="))</f>
        <v>1</v>
      </c>
      <c r="AG1766">
        <f>IF(AF1766&lt;1.1,AF1766,IF(AF1766&lt;YEAR!$C$2+YEAR!$C$3-2,AF1766+1,(YEAR!$C$2+YEAR!$C$3-1)&amp;"       :="))</f>
        <v>1</v>
      </c>
      <c r="AH1766">
        <f>IF(AG1766&lt;1.1,AG1766,IF(AG1766&lt;YEAR!$C$2+YEAR!$C$3-2,AG1766+1,(YEAR!$C$2+YEAR!$C$3-1)&amp;"       :="))</f>
        <v>1</v>
      </c>
      <c r="AI1766">
        <f>IF(AH1766&lt;1.1,AH1766,IF(AH1766&lt;YEAR!$C$2+YEAR!$C$3-2,AH1766+1,(YEAR!$C$2+YEAR!$C$3-1)&amp;"       :="))</f>
        <v>1</v>
      </c>
      <c r="AJ1766">
        <f>IF(AI1766&lt;1.1,AI1766,IF(AI1766&lt;YEAR!$C$2+YEAR!$C$3-2,AI1766+1,(YEAR!$C$2+YEAR!$C$3-1)&amp;"       :="))</f>
        <v>1</v>
      </c>
    </row>
    <row r="1767" spans="1:36">
      <c r="A1767">
        <f t="shared" ca="1" si="130"/>
        <v>44</v>
      </c>
      <c r="B1767" t="s">
        <v>51</v>
      </c>
      <c r="C1767" t="str">
        <f ca="1">IF(D1767="",OFFSET(AvailabilityFactor!A$1,A1767,0),C1766)</f>
        <v>D2HLT0094</v>
      </c>
      <c r="D1767" t="str" cm="1">
        <f t="array" aca="1" ref="D1767" ca="1">IF(D1766="",TS_DRC!$P$5,OFFSET(TS_DRC!P$5,RIGHT(D1766,2),0,TRUE))</f>
        <v/>
      </c>
      <c r="E1767" t="str">
        <f t="shared" ca="1" si="131"/>
        <v xml:space="preserve">[DRC,D2HLT0094,*,*]          :         </v>
      </c>
      <c r="F1767">
        <f>IF($D2013="",YEAR!C$2,1)</f>
        <v>2020</v>
      </c>
      <c r="G1767">
        <f>IF(F1767&lt;1.1,F1767,IF(F1767&lt;YEAR!$C$2+YEAR!$C$3-2,F1767+1,(YEAR!$C$2+YEAR!$C$3-1)&amp;"       :="))</f>
        <v>2021</v>
      </c>
      <c r="H1767">
        <f>IF(G1767&lt;1.1,G1767,IF(G1767&lt;YEAR!$C$2+YEAR!$C$3-2,G1767+1,(YEAR!$C$2+YEAR!$C$3-1)&amp;"       :="))</f>
        <v>2022</v>
      </c>
      <c r="I1767">
        <f>IF(H1767&lt;1.1,H1767,IF(H1767&lt;YEAR!$C$2+YEAR!$C$3-2,H1767+1,(YEAR!$C$2+YEAR!$C$3-1)&amp;"       :="))</f>
        <v>2023</v>
      </c>
      <c r="J1767">
        <f>IF(I1767&lt;1.1,I1767,IF(I1767&lt;YEAR!$C$2+YEAR!$C$3-2,I1767+1,(YEAR!$C$2+YEAR!$C$3-1)&amp;"       :="))</f>
        <v>2024</v>
      </c>
      <c r="K1767">
        <f>IF(J1767&lt;1.1,J1767,IF(J1767&lt;YEAR!$C$2+YEAR!$C$3-2,J1767+1,(YEAR!$C$2+YEAR!$C$3-1)&amp;"       :="))</f>
        <v>2025</v>
      </c>
      <c r="L1767">
        <f>IF(K1767&lt;1.1,K1767,IF(K1767&lt;YEAR!$C$2+YEAR!$C$3-2,K1767+1,(YEAR!$C$2+YEAR!$C$3-1)&amp;"       :="))</f>
        <v>2026</v>
      </c>
      <c r="M1767">
        <f>IF(L1767&lt;1.1,L1767,IF(L1767&lt;YEAR!$C$2+YEAR!$C$3-2,L1767+1,(YEAR!$C$2+YEAR!$C$3-1)&amp;"       :="))</f>
        <v>2027</v>
      </c>
      <c r="N1767">
        <f>IF(M1767&lt;1.1,M1767,IF(M1767&lt;YEAR!$C$2+YEAR!$C$3-2,M1767+1,(YEAR!$C$2+YEAR!$C$3-1)&amp;"       :="))</f>
        <v>2028</v>
      </c>
      <c r="O1767">
        <f>IF(N1767&lt;1.1,N1767,IF(N1767&lt;YEAR!$C$2+YEAR!$C$3-2,N1767+1,(YEAR!$C$2+YEAR!$C$3-1)&amp;"       :="))</f>
        <v>2029</v>
      </c>
      <c r="P1767">
        <f>IF(O1767&lt;1.1,O1767,IF(O1767&lt;YEAR!$C$2+YEAR!$C$3-2,O1767+1,(YEAR!$C$2+YEAR!$C$3-1)&amp;"       :="))</f>
        <v>2030</v>
      </c>
      <c r="Q1767">
        <f>IF(P1767&lt;1.1,P1767,IF(P1767&lt;YEAR!$C$2+YEAR!$C$3-2,P1767+1,(YEAR!$C$2+YEAR!$C$3-1)&amp;"       :="))</f>
        <v>2031</v>
      </c>
      <c r="R1767">
        <f>IF(Q1767&lt;1.1,Q1767,IF(Q1767&lt;YEAR!$C$2+YEAR!$C$3-2,Q1767+1,(YEAR!$C$2+YEAR!$C$3-1)&amp;"       :="))</f>
        <v>2032</v>
      </c>
      <c r="S1767">
        <f>IF(R1767&lt;1.1,R1767,IF(R1767&lt;YEAR!$C$2+YEAR!$C$3-2,R1767+1,(YEAR!$C$2+YEAR!$C$3-1)&amp;"       :="))</f>
        <v>2033</v>
      </c>
      <c r="T1767">
        <f>IF(S1767&lt;1.1,S1767,IF(S1767&lt;YEAR!$C$2+YEAR!$C$3-2,S1767+1,(YEAR!$C$2+YEAR!$C$3-1)&amp;"       :="))</f>
        <v>2034</v>
      </c>
      <c r="U1767">
        <f>IF(T1767&lt;1.1,T1767,IF(T1767&lt;YEAR!$C$2+YEAR!$C$3-2,T1767+1,(YEAR!$C$2+YEAR!$C$3-1)&amp;"       :="))</f>
        <v>2035</v>
      </c>
      <c r="V1767">
        <f>IF(U1767&lt;1.1,U1767,IF(U1767&lt;YEAR!$C$2+YEAR!$C$3-2,U1767+1,(YEAR!$C$2+YEAR!$C$3-1)&amp;"       :="))</f>
        <v>2036</v>
      </c>
      <c r="W1767">
        <f>IF(V1767&lt;1.1,V1767,IF(V1767&lt;YEAR!$C$2+YEAR!$C$3-2,V1767+1,(YEAR!$C$2+YEAR!$C$3-1)&amp;"       :="))</f>
        <v>2037</v>
      </c>
      <c r="X1767">
        <f>IF(W1767&lt;1.1,W1767,IF(W1767&lt;YEAR!$C$2+YEAR!$C$3-2,W1767+1,(YEAR!$C$2+YEAR!$C$3-1)&amp;"       :="))</f>
        <v>2038</v>
      </c>
      <c r="Y1767">
        <f>IF(X1767&lt;1.1,X1767,IF(X1767&lt;YEAR!$C$2+YEAR!$C$3-2,X1767+1,(YEAR!$C$2+YEAR!$C$3-1)&amp;"       :="))</f>
        <v>2039</v>
      </c>
      <c r="Z1767">
        <f>IF(Y1767&lt;1.1,Y1767,IF(Y1767&lt;YEAR!$C$2+YEAR!$C$3-2,Y1767+1,(YEAR!$C$2+YEAR!$C$3-1)&amp;"       :="))</f>
        <v>2040</v>
      </c>
      <c r="AA1767">
        <f>IF(Z1767&lt;1.1,Z1767,IF(Z1767&lt;YEAR!$C$2+YEAR!$C$3-2,Z1767+1,(YEAR!$C$2+YEAR!$C$3-1)&amp;"       :="))</f>
        <v>2041</v>
      </c>
      <c r="AB1767">
        <f>IF(AA1767&lt;1.1,AA1767,IF(AA1767&lt;YEAR!$C$2+YEAR!$C$3-2,AA1767+1,(YEAR!$C$2+YEAR!$C$3-1)&amp;"       :="))</f>
        <v>2042</v>
      </c>
      <c r="AC1767">
        <f>IF(AB1767&lt;1.1,AB1767,IF(AB1767&lt;YEAR!$C$2+YEAR!$C$3-2,AB1767+1,(YEAR!$C$2+YEAR!$C$3-1)&amp;"       :="))</f>
        <v>2043</v>
      </c>
      <c r="AD1767">
        <f>IF(AC1767&lt;1.1,AC1767,IF(AC1767&lt;YEAR!$C$2+YEAR!$C$3-2,AC1767+1,(YEAR!$C$2+YEAR!$C$3-1)&amp;"       :="))</f>
        <v>2044</v>
      </c>
      <c r="AE1767">
        <f>IF(AD1767&lt;1.1,AD1767,IF(AD1767&lt;YEAR!$C$2+YEAR!$C$3-2,AD1767+1,(YEAR!$C$2+YEAR!$C$3-1)&amp;"       :="))</f>
        <v>2045</v>
      </c>
      <c r="AF1767">
        <f>IF(AE1767&lt;1.1,AE1767,IF(AE1767&lt;YEAR!$C$2+YEAR!$C$3-2,AE1767+1,(YEAR!$C$2+YEAR!$C$3-1)&amp;"       :="))</f>
        <v>2046</v>
      </c>
      <c r="AG1767">
        <f>IF(AF1767&lt;1.1,AF1767,IF(AF1767&lt;YEAR!$C$2+YEAR!$C$3-2,AF1767+1,(YEAR!$C$2+YEAR!$C$3-1)&amp;"       :="))</f>
        <v>2047</v>
      </c>
      <c r="AH1767">
        <f>IF(AG1767&lt;1.1,AG1767,IF(AG1767&lt;YEAR!$C$2+YEAR!$C$3-2,AG1767+1,(YEAR!$C$2+YEAR!$C$3-1)&amp;"       :="))</f>
        <v>2048</v>
      </c>
      <c r="AI1767">
        <f>IF(AH1767&lt;1.1,AH1767,IF(AH1767&lt;YEAR!$C$2+YEAR!$C$3-2,AH1767+1,(YEAR!$C$2+YEAR!$C$3-1)&amp;"       :="))</f>
        <v>2049</v>
      </c>
      <c r="AJ1767" t="str">
        <f>IF(AI1767&lt;1.1,AI1767,IF(AI1767&lt;YEAR!$C$2+YEAR!$C$3-2,AI1767+1,(YEAR!$C$2+YEAR!$C$3-1)&amp;"       :="))</f>
        <v>2050       :=</v>
      </c>
    </row>
    <row r="1768" spans="1:36">
      <c r="A1768">
        <f t="shared" ca="1" si="124"/>
        <v>44</v>
      </c>
      <c r="B1768" t="s">
        <v>51</v>
      </c>
      <c r="C1768" t="str">
        <f ca="1">IF(D1768="",OFFSET(AvailabilityFactor!A$1,A1768,0),C1767)</f>
        <v>D2HLT0094</v>
      </c>
      <c r="D1768" t="str" cm="1">
        <f t="array" aca="1" ref="D1768" ca="1">IF(D1767="",TS_DRC!$P$5,OFFSET(TS_DRC!P$5,RIGHT(D1767,2),0,TRUE))</f>
        <v>TS01</v>
      </c>
      <c r="E1768" t="str">
        <f t="shared" ca="1" si="129"/>
        <v>TS01</v>
      </c>
      <c r="F1768">
        <f>[3]Scenarios!$H$7</f>
        <v>1</v>
      </c>
      <c r="G1768">
        <f>IF(F1768&lt;1.1,F1768,IF(F1768&lt;YEAR!$C$2+YEAR!$C$3-2,F1768+1,(YEAR!$C$2+YEAR!$C$3-1)&amp;"       :="))</f>
        <v>1</v>
      </c>
      <c r="H1768">
        <f>IF(G1768&lt;1.1,G1768,IF(G1768&lt;YEAR!$C$2+YEAR!$C$3-2,G1768+1,(YEAR!$C$2+YEAR!$C$3-1)&amp;"       :="))</f>
        <v>1</v>
      </c>
      <c r="I1768">
        <f>IF(H1768&lt;1.1,H1768,IF(H1768&lt;YEAR!$C$2+YEAR!$C$3-2,H1768+1,(YEAR!$C$2+YEAR!$C$3-1)&amp;"       :="))</f>
        <v>1</v>
      </c>
      <c r="J1768">
        <f>IF(I1768&lt;1.1,I1768,IF(I1768&lt;YEAR!$C$2+YEAR!$C$3-2,I1768+1,(YEAR!$C$2+YEAR!$C$3-1)&amp;"       :="))</f>
        <v>1</v>
      </c>
      <c r="K1768">
        <f>IF(J1768&lt;1.1,J1768,IF(J1768&lt;YEAR!$C$2+YEAR!$C$3-2,J1768+1,(YEAR!$C$2+YEAR!$C$3-1)&amp;"       :="))</f>
        <v>1</v>
      </c>
      <c r="L1768">
        <f>IF(K1768&lt;1.1,K1768,IF(K1768&lt;YEAR!$C$2+YEAR!$C$3-2,K1768+1,(YEAR!$C$2+YEAR!$C$3-1)&amp;"       :="))</f>
        <v>1</v>
      </c>
      <c r="M1768">
        <f>IF(L1768&lt;1.1,L1768,IF(L1768&lt;YEAR!$C$2+YEAR!$C$3-2,L1768+1,(YEAR!$C$2+YEAR!$C$3-1)&amp;"       :="))</f>
        <v>1</v>
      </c>
      <c r="N1768">
        <f>IF(M1768&lt;1.1,M1768,IF(M1768&lt;YEAR!$C$2+YEAR!$C$3-2,M1768+1,(YEAR!$C$2+YEAR!$C$3-1)&amp;"       :="))</f>
        <v>1</v>
      </c>
      <c r="O1768">
        <f>IF(N1768&lt;1.1,N1768,IF(N1768&lt;YEAR!$C$2+YEAR!$C$3-2,N1768+1,(YEAR!$C$2+YEAR!$C$3-1)&amp;"       :="))</f>
        <v>1</v>
      </c>
      <c r="P1768">
        <f>IF(O1768&lt;1.1,O1768,IF(O1768&lt;YEAR!$C$2+YEAR!$C$3-2,O1768+1,(YEAR!$C$2+YEAR!$C$3-1)&amp;"       :="))</f>
        <v>1</v>
      </c>
      <c r="Q1768">
        <f>IF(P1768&lt;1.1,P1768,IF(P1768&lt;YEAR!$C$2+YEAR!$C$3-2,P1768+1,(YEAR!$C$2+YEAR!$C$3-1)&amp;"       :="))</f>
        <v>1</v>
      </c>
      <c r="R1768">
        <f>IF(Q1768&lt;1.1,Q1768,IF(Q1768&lt;YEAR!$C$2+YEAR!$C$3-2,Q1768+1,(YEAR!$C$2+YEAR!$C$3-1)&amp;"       :="))</f>
        <v>1</v>
      </c>
      <c r="S1768">
        <f>IF(R1768&lt;1.1,R1768,IF(R1768&lt;YEAR!$C$2+YEAR!$C$3-2,R1768+1,(YEAR!$C$2+YEAR!$C$3-1)&amp;"       :="))</f>
        <v>1</v>
      </c>
      <c r="T1768">
        <f>IF(S1768&lt;1.1,S1768,IF(S1768&lt;YEAR!$C$2+YEAR!$C$3-2,S1768+1,(YEAR!$C$2+YEAR!$C$3-1)&amp;"       :="))</f>
        <v>1</v>
      </c>
      <c r="U1768">
        <f>IF(T1768&lt;1.1,T1768,IF(T1768&lt;YEAR!$C$2+YEAR!$C$3-2,T1768+1,(YEAR!$C$2+YEAR!$C$3-1)&amp;"       :="))</f>
        <v>1</v>
      </c>
      <c r="V1768">
        <f>IF(U1768&lt;1.1,U1768,IF(U1768&lt;YEAR!$C$2+YEAR!$C$3-2,U1768+1,(YEAR!$C$2+YEAR!$C$3-1)&amp;"       :="))</f>
        <v>1</v>
      </c>
      <c r="W1768">
        <f>IF(V1768&lt;1.1,V1768,IF(V1768&lt;YEAR!$C$2+YEAR!$C$3-2,V1768+1,(YEAR!$C$2+YEAR!$C$3-1)&amp;"       :="))</f>
        <v>1</v>
      </c>
      <c r="X1768">
        <f>IF(W1768&lt;1.1,W1768,IF(W1768&lt;YEAR!$C$2+YEAR!$C$3-2,W1768+1,(YEAR!$C$2+YEAR!$C$3-1)&amp;"       :="))</f>
        <v>1</v>
      </c>
      <c r="Y1768">
        <f>IF(X1768&lt;1.1,X1768,IF(X1768&lt;YEAR!$C$2+YEAR!$C$3-2,X1768+1,(YEAR!$C$2+YEAR!$C$3-1)&amp;"       :="))</f>
        <v>1</v>
      </c>
      <c r="Z1768">
        <f>IF(Y1768&lt;1.1,Y1768,IF(Y1768&lt;YEAR!$C$2+YEAR!$C$3-2,Y1768+1,(YEAR!$C$2+YEAR!$C$3-1)&amp;"       :="))</f>
        <v>1</v>
      </c>
      <c r="AA1768">
        <f>IF(Z1768&lt;1.1,Z1768,IF(Z1768&lt;YEAR!$C$2+YEAR!$C$3-2,Z1768+1,(YEAR!$C$2+YEAR!$C$3-1)&amp;"       :="))</f>
        <v>1</v>
      </c>
      <c r="AB1768">
        <f>IF(AA1768&lt;1.1,AA1768,IF(AA1768&lt;YEAR!$C$2+YEAR!$C$3-2,AA1768+1,(YEAR!$C$2+YEAR!$C$3-1)&amp;"       :="))</f>
        <v>1</v>
      </c>
      <c r="AC1768">
        <f>IF(AB1768&lt;1.1,AB1768,IF(AB1768&lt;YEAR!$C$2+YEAR!$C$3-2,AB1768+1,(YEAR!$C$2+YEAR!$C$3-1)&amp;"       :="))</f>
        <v>1</v>
      </c>
      <c r="AD1768">
        <f>IF(AC1768&lt;1.1,AC1768,IF(AC1768&lt;YEAR!$C$2+YEAR!$C$3-2,AC1768+1,(YEAR!$C$2+YEAR!$C$3-1)&amp;"       :="))</f>
        <v>1</v>
      </c>
      <c r="AE1768">
        <f>IF(AD1768&lt;1.1,AD1768,IF(AD1768&lt;YEAR!$C$2+YEAR!$C$3-2,AD1768+1,(YEAR!$C$2+YEAR!$C$3-1)&amp;"       :="))</f>
        <v>1</v>
      </c>
      <c r="AF1768">
        <f>IF(AE1768&lt;1.1,AE1768,IF(AE1768&lt;YEAR!$C$2+YEAR!$C$3-2,AE1768+1,(YEAR!$C$2+YEAR!$C$3-1)&amp;"       :="))</f>
        <v>1</v>
      </c>
      <c r="AG1768">
        <f>IF(AF1768&lt;1.1,AF1768,IF(AF1768&lt;YEAR!$C$2+YEAR!$C$3-2,AF1768+1,(YEAR!$C$2+YEAR!$C$3-1)&amp;"       :="))</f>
        <v>1</v>
      </c>
      <c r="AH1768">
        <f>IF(AG1768&lt;1.1,AG1768,IF(AG1768&lt;YEAR!$C$2+YEAR!$C$3-2,AG1768+1,(YEAR!$C$2+YEAR!$C$3-1)&amp;"       :="))</f>
        <v>1</v>
      </c>
      <c r="AI1768">
        <f>IF(AH1768&lt;1.1,AH1768,IF(AH1768&lt;YEAR!$C$2+YEAR!$C$3-2,AH1768+1,(YEAR!$C$2+YEAR!$C$3-1)&amp;"       :="))</f>
        <v>1</v>
      </c>
      <c r="AJ1768">
        <f>IF(AI1768&lt;1.1,AI1768,IF(AI1768&lt;YEAR!$C$2+YEAR!$C$3-2,AI1768+1,(YEAR!$C$2+YEAR!$C$3-1)&amp;"       :="))</f>
        <v>1</v>
      </c>
    </row>
    <row r="1769" spans="1:36">
      <c r="A1769">
        <f t="shared" ca="1" si="124"/>
        <v>44</v>
      </c>
      <c r="B1769" t="s">
        <v>51</v>
      </c>
      <c r="C1769" t="str">
        <f ca="1">IF(D1769="",OFFSET(AvailabilityFactor!A$1,A1769,0),C1768)</f>
        <v>D2HLT0094</v>
      </c>
      <c r="D1769" t="str" cm="1">
        <f t="array" aca="1" ref="D1769" ca="1">IF(D1768="",TS_DRC!$P$5,OFFSET(TS_DRC!P$5,RIGHT(D1768,2),0,TRUE))</f>
        <v>TS02</v>
      </c>
      <c r="E1769" t="str">
        <f t="shared" ca="1" si="129"/>
        <v>TS02</v>
      </c>
      <c r="F1769">
        <f>[3]Scenarios!$H$7</f>
        <v>1</v>
      </c>
      <c r="G1769">
        <f>IF(F1769&lt;1.1,F1769,IF(F1769&lt;YEAR!$C$2+YEAR!$C$3-2,F1769+1,(YEAR!$C$2+YEAR!$C$3-1)&amp;"       :="))</f>
        <v>1</v>
      </c>
      <c r="H1769">
        <f>IF(G1769&lt;1.1,G1769,IF(G1769&lt;YEAR!$C$2+YEAR!$C$3-2,G1769+1,(YEAR!$C$2+YEAR!$C$3-1)&amp;"       :="))</f>
        <v>1</v>
      </c>
      <c r="I1769">
        <f>IF(H1769&lt;1.1,H1769,IF(H1769&lt;YEAR!$C$2+YEAR!$C$3-2,H1769+1,(YEAR!$C$2+YEAR!$C$3-1)&amp;"       :="))</f>
        <v>1</v>
      </c>
      <c r="J1769">
        <f>IF(I1769&lt;1.1,I1769,IF(I1769&lt;YEAR!$C$2+YEAR!$C$3-2,I1769+1,(YEAR!$C$2+YEAR!$C$3-1)&amp;"       :="))</f>
        <v>1</v>
      </c>
      <c r="K1769">
        <f>IF(J1769&lt;1.1,J1769,IF(J1769&lt;YEAR!$C$2+YEAR!$C$3-2,J1769+1,(YEAR!$C$2+YEAR!$C$3-1)&amp;"       :="))</f>
        <v>1</v>
      </c>
      <c r="L1769">
        <f>IF(K1769&lt;1.1,K1769,IF(K1769&lt;YEAR!$C$2+YEAR!$C$3-2,K1769+1,(YEAR!$C$2+YEAR!$C$3-1)&amp;"       :="))</f>
        <v>1</v>
      </c>
      <c r="M1769">
        <f>IF(L1769&lt;1.1,L1769,IF(L1769&lt;YEAR!$C$2+YEAR!$C$3-2,L1769+1,(YEAR!$C$2+YEAR!$C$3-1)&amp;"       :="))</f>
        <v>1</v>
      </c>
      <c r="N1769">
        <f>IF(M1769&lt;1.1,M1769,IF(M1769&lt;YEAR!$C$2+YEAR!$C$3-2,M1769+1,(YEAR!$C$2+YEAR!$C$3-1)&amp;"       :="))</f>
        <v>1</v>
      </c>
      <c r="O1769">
        <f>IF(N1769&lt;1.1,N1769,IF(N1769&lt;YEAR!$C$2+YEAR!$C$3-2,N1769+1,(YEAR!$C$2+YEAR!$C$3-1)&amp;"       :="))</f>
        <v>1</v>
      </c>
      <c r="P1769">
        <f>IF(O1769&lt;1.1,O1769,IF(O1769&lt;YEAR!$C$2+YEAR!$C$3-2,O1769+1,(YEAR!$C$2+YEAR!$C$3-1)&amp;"       :="))</f>
        <v>1</v>
      </c>
      <c r="Q1769">
        <f>IF(P1769&lt;1.1,P1769,IF(P1769&lt;YEAR!$C$2+YEAR!$C$3-2,P1769+1,(YEAR!$C$2+YEAR!$C$3-1)&amp;"       :="))</f>
        <v>1</v>
      </c>
      <c r="R1769">
        <f>IF(Q1769&lt;1.1,Q1769,IF(Q1769&lt;YEAR!$C$2+YEAR!$C$3-2,Q1769+1,(YEAR!$C$2+YEAR!$C$3-1)&amp;"       :="))</f>
        <v>1</v>
      </c>
      <c r="S1769">
        <f>IF(R1769&lt;1.1,R1769,IF(R1769&lt;YEAR!$C$2+YEAR!$C$3-2,R1769+1,(YEAR!$C$2+YEAR!$C$3-1)&amp;"       :="))</f>
        <v>1</v>
      </c>
      <c r="T1769">
        <f>IF(S1769&lt;1.1,S1769,IF(S1769&lt;YEAR!$C$2+YEAR!$C$3-2,S1769+1,(YEAR!$C$2+YEAR!$C$3-1)&amp;"       :="))</f>
        <v>1</v>
      </c>
      <c r="U1769">
        <f>IF(T1769&lt;1.1,T1769,IF(T1769&lt;YEAR!$C$2+YEAR!$C$3-2,T1769+1,(YEAR!$C$2+YEAR!$C$3-1)&amp;"       :="))</f>
        <v>1</v>
      </c>
      <c r="V1769">
        <f>IF(U1769&lt;1.1,U1769,IF(U1769&lt;YEAR!$C$2+YEAR!$C$3-2,U1769+1,(YEAR!$C$2+YEAR!$C$3-1)&amp;"       :="))</f>
        <v>1</v>
      </c>
      <c r="W1769">
        <f>IF(V1769&lt;1.1,V1769,IF(V1769&lt;YEAR!$C$2+YEAR!$C$3-2,V1769+1,(YEAR!$C$2+YEAR!$C$3-1)&amp;"       :="))</f>
        <v>1</v>
      </c>
      <c r="X1769">
        <f>IF(W1769&lt;1.1,W1769,IF(W1769&lt;YEAR!$C$2+YEAR!$C$3-2,W1769+1,(YEAR!$C$2+YEAR!$C$3-1)&amp;"       :="))</f>
        <v>1</v>
      </c>
      <c r="Y1769">
        <f>IF(X1769&lt;1.1,X1769,IF(X1769&lt;YEAR!$C$2+YEAR!$C$3-2,X1769+1,(YEAR!$C$2+YEAR!$C$3-1)&amp;"       :="))</f>
        <v>1</v>
      </c>
      <c r="Z1769">
        <f>IF(Y1769&lt;1.1,Y1769,IF(Y1769&lt;YEAR!$C$2+YEAR!$C$3-2,Y1769+1,(YEAR!$C$2+YEAR!$C$3-1)&amp;"       :="))</f>
        <v>1</v>
      </c>
      <c r="AA1769">
        <f>IF(Z1769&lt;1.1,Z1769,IF(Z1769&lt;YEAR!$C$2+YEAR!$C$3-2,Z1769+1,(YEAR!$C$2+YEAR!$C$3-1)&amp;"       :="))</f>
        <v>1</v>
      </c>
      <c r="AB1769">
        <f>IF(AA1769&lt;1.1,AA1769,IF(AA1769&lt;YEAR!$C$2+YEAR!$C$3-2,AA1769+1,(YEAR!$C$2+YEAR!$C$3-1)&amp;"       :="))</f>
        <v>1</v>
      </c>
      <c r="AC1769">
        <f>IF(AB1769&lt;1.1,AB1769,IF(AB1769&lt;YEAR!$C$2+YEAR!$C$3-2,AB1769+1,(YEAR!$C$2+YEAR!$C$3-1)&amp;"       :="))</f>
        <v>1</v>
      </c>
      <c r="AD1769">
        <f>IF(AC1769&lt;1.1,AC1769,IF(AC1769&lt;YEAR!$C$2+YEAR!$C$3-2,AC1769+1,(YEAR!$C$2+YEAR!$C$3-1)&amp;"       :="))</f>
        <v>1</v>
      </c>
      <c r="AE1769">
        <f>IF(AD1769&lt;1.1,AD1769,IF(AD1769&lt;YEAR!$C$2+YEAR!$C$3-2,AD1769+1,(YEAR!$C$2+YEAR!$C$3-1)&amp;"       :="))</f>
        <v>1</v>
      </c>
      <c r="AF1769">
        <f>IF(AE1769&lt;1.1,AE1769,IF(AE1769&lt;YEAR!$C$2+YEAR!$C$3-2,AE1769+1,(YEAR!$C$2+YEAR!$C$3-1)&amp;"       :="))</f>
        <v>1</v>
      </c>
      <c r="AG1769">
        <f>IF(AF1769&lt;1.1,AF1769,IF(AF1769&lt;YEAR!$C$2+YEAR!$C$3-2,AF1769+1,(YEAR!$C$2+YEAR!$C$3-1)&amp;"       :="))</f>
        <v>1</v>
      </c>
      <c r="AH1769">
        <f>IF(AG1769&lt;1.1,AG1769,IF(AG1769&lt;YEAR!$C$2+YEAR!$C$3-2,AG1769+1,(YEAR!$C$2+YEAR!$C$3-1)&amp;"       :="))</f>
        <v>1</v>
      </c>
      <c r="AI1769">
        <f>IF(AH1769&lt;1.1,AH1769,IF(AH1769&lt;YEAR!$C$2+YEAR!$C$3-2,AH1769+1,(YEAR!$C$2+YEAR!$C$3-1)&amp;"       :="))</f>
        <v>1</v>
      </c>
      <c r="AJ1769">
        <f>IF(AI1769&lt;1.1,AI1769,IF(AI1769&lt;YEAR!$C$2+YEAR!$C$3-2,AI1769+1,(YEAR!$C$2+YEAR!$C$3-1)&amp;"       :="))</f>
        <v>1</v>
      </c>
    </row>
    <row r="1770" spans="1:36">
      <c r="A1770">
        <f t="shared" ca="1" si="124"/>
        <v>44</v>
      </c>
      <c r="B1770" t="s">
        <v>51</v>
      </c>
      <c r="C1770" t="str">
        <f ca="1">IF(D1770="",OFFSET(AvailabilityFactor!A$1,A1770,0),C1769)</f>
        <v>D2HLT0094</v>
      </c>
      <c r="D1770" t="str" cm="1">
        <f t="array" aca="1" ref="D1770" ca="1">IF(D1769="",TS_DRC!$P$5,OFFSET(TS_DRC!P$5,RIGHT(D1769,2),0,TRUE))</f>
        <v>TS03</v>
      </c>
      <c r="E1770" t="str">
        <f t="shared" ca="1" si="129"/>
        <v>TS03</v>
      </c>
      <c r="F1770">
        <f>[3]Scenarios!$H$7</f>
        <v>1</v>
      </c>
      <c r="G1770">
        <f>IF(F1770&lt;1.1,F1770,IF(F1770&lt;YEAR!$C$2+YEAR!$C$3-2,F1770+1,(YEAR!$C$2+YEAR!$C$3-1)&amp;"       :="))</f>
        <v>1</v>
      </c>
      <c r="H1770">
        <f>IF(G1770&lt;1.1,G1770,IF(G1770&lt;YEAR!$C$2+YEAR!$C$3-2,G1770+1,(YEAR!$C$2+YEAR!$C$3-1)&amp;"       :="))</f>
        <v>1</v>
      </c>
      <c r="I1770">
        <f>IF(H1770&lt;1.1,H1770,IF(H1770&lt;YEAR!$C$2+YEAR!$C$3-2,H1770+1,(YEAR!$C$2+YEAR!$C$3-1)&amp;"       :="))</f>
        <v>1</v>
      </c>
      <c r="J1770">
        <f>IF(I1770&lt;1.1,I1770,IF(I1770&lt;YEAR!$C$2+YEAR!$C$3-2,I1770+1,(YEAR!$C$2+YEAR!$C$3-1)&amp;"       :="))</f>
        <v>1</v>
      </c>
      <c r="K1770">
        <f>IF(J1770&lt;1.1,J1770,IF(J1770&lt;YEAR!$C$2+YEAR!$C$3-2,J1770+1,(YEAR!$C$2+YEAR!$C$3-1)&amp;"       :="))</f>
        <v>1</v>
      </c>
      <c r="L1770">
        <f>IF(K1770&lt;1.1,K1770,IF(K1770&lt;YEAR!$C$2+YEAR!$C$3-2,K1770+1,(YEAR!$C$2+YEAR!$C$3-1)&amp;"       :="))</f>
        <v>1</v>
      </c>
      <c r="M1770">
        <f>IF(L1770&lt;1.1,L1770,IF(L1770&lt;YEAR!$C$2+YEAR!$C$3-2,L1770+1,(YEAR!$C$2+YEAR!$C$3-1)&amp;"       :="))</f>
        <v>1</v>
      </c>
      <c r="N1770">
        <f>IF(M1770&lt;1.1,M1770,IF(M1770&lt;YEAR!$C$2+YEAR!$C$3-2,M1770+1,(YEAR!$C$2+YEAR!$C$3-1)&amp;"       :="))</f>
        <v>1</v>
      </c>
      <c r="O1770">
        <f>IF(N1770&lt;1.1,N1770,IF(N1770&lt;YEAR!$C$2+YEAR!$C$3-2,N1770+1,(YEAR!$C$2+YEAR!$C$3-1)&amp;"       :="))</f>
        <v>1</v>
      </c>
      <c r="P1770">
        <f>IF(O1770&lt;1.1,O1770,IF(O1770&lt;YEAR!$C$2+YEAR!$C$3-2,O1770+1,(YEAR!$C$2+YEAR!$C$3-1)&amp;"       :="))</f>
        <v>1</v>
      </c>
      <c r="Q1770">
        <f>IF(P1770&lt;1.1,P1770,IF(P1770&lt;YEAR!$C$2+YEAR!$C$3-2,P1770+1,(YEAR!$C$2+YEAR!$C$3-1)&amp;"       :="))</f>
        <v>1</v>
      </c>
      <c r="R1770">
        <f>IF(Q1770&lt;1.1,Q1770,IF(Q1770&lt;YEAR!$C$2+YEAR!$C$3-2,Q1770+1,(YEAR!$C$2+YEAR!$C$3-1)&amp;"       :="))</f>
        <v>1</v>
      </c>
      <c r="S1770">
        <f>IF(R1770&lt;1.1,R1770,IF(R1770&lt;YEAR!$C$2+YEAR!$C$3-2,R1770+1,(YEAR!$C$2+YEAR!$C$3-1)&amp;"       :="))</f>
        <v>1</v>
      </c>
      <c r="T1770">
        <f>IF(S1770&lt;1.1,S1770,IF(S1770&lt;YEAR!$C$2+YEAR!$C$3-2,S1770+1,(YEAR!$C$2+YEAR!$C$3-1)&amp;"       :="))</f>
        <v>1</v>
      </c>
      <c r="U1770">
        <f>IF(T1770&lt;1.1,T1770,IF(T1770&lt;YEAR!$C$2+YEAR!$C$3-2,T1770+1,(YEAR!$C$2+YEAR!$C$3-1)&amp;"       :="))</f>
        <v>1</v>
      </c>
      <c r="V1770">
        <f>IF(U1770&lt;1.1,U1770,IF(U1770&lt;YEAR!$C$2+YEAR!$C$3-2,U1770+1,(YEAR!$C$2+YEAR!$C$3-1)&amp;"       :="))</f>
        <v>1</v>
      </c>
      <c r="W1770">
        <f>IF(V1770&lt;1.1,V1770,IF(V1770&lt;YEAR!$C$2+YEAR!$C$3-2,V1770+1,(YEAR!$C$2+YEAR!$C$3-1)&amp;"       :="))</f>
        <v>1</v>
      </c>
      <c r="X1770">
        <f>IF(W1770&lt;1.1,W1770,IF(W1770&lt;YEAR!$C$2+YEAR!$C$3-2,W1770+1,(YEAR!$C$2+YEAR!$C$3-1)&amp;"       :="))</f>
        <v>1</v>
      </c>
      <c r="Y1770">
        <f>IF(X1770&lt;1.1,X1770,IF(X1770&lt;YEAR!$C$2+YEAR!$C$3-2,X1770+1,(YEAR!$C$2+YEAR!$C$3-1)&amp;"       :="))</f>
        <v>1</v>
      </c>
      <c r="Z1770">
        <f>IF(Y1770&lt;1.1,Y1770,IF(Y1770&lt;YEAR!$C$2+YEAR!$C$3-2,Y1770+1,(YEAR!$C$2+YEAR!$C$3-1)&amp;"       :="))</f>
        <v>1</v>
      </c>
      <c r="AA1770">
        <f>IF(Z1770&lt;1.1,Z1770,IF(Z1770&lt;YEAR!$C$2+YEAR!$C$3-2,Z1770+1,(YEAR!$C$2+YEAR!$C$3-1)&amp;"       :="))</f>
        <v>1</v>
      </c>
      <c r="AB1770">
        <f>IF(AA1770&lt;1.1,AA1770,IF(AA1770&lt;YEAR!$C$2+YEAR!$C$3-2,AA1770+1,(YEAR!$C$2+YEAR!$C$3-1)&amp;"       :="))</f>
        <v>1</v>
      </c>
      <c r="AC1770">
        <f>IF(AB1770&lt;1.1,AB1770,IF(AB1770&lt;YEAR!$C$2+YEAR!$C$3-2,AB1770+1,(YEAR!$C$2+YEAR!$C$3-1)&amp;"       :="))</f>
        <v>1</v>
      </c>
      <c r="AD1770">
        <f>IF(AC1770&lt;1.1,AC1770,IF(AC1770&lt;YEAR!$C$2+YEAR!$C$3-2,AC1770+1,(YEAR!$C$2+YEAR!$C$3-1)&amp;"       :="))</f>
        <v>1</v>
      </c>
      <c r="AE1770">
        <f>IF(AD1770&lt;1.1,AD1770,IF(AD1770&lt;YEAR!$C$2+YEAR!$C$3-2,AD1770+1,(YEAR!$C$2+YEAR!$C$3-1)&amp;"       :="))</f>
        <v>1</v>
      </c>
      <c r="AF1770">
        <f>IF(AE1770&lt;1.1,AE1770,IF(AE1770&lt;YEAR!$C$2+YEAR!$C$3-2,AE1770+1,(YEAR!$C$2+YEAR!$C$3-1)&amp;"       :="))</f>
        <v>1</v>
      </c>
      <c r="AG1770">
        <f>IF(AF1770&lt;1.1,AF1770,IF(AF1770&lt;YEAR!$C$2+YEAR!$C$3-2,AF1770+1,(YEAR!$C$2+YEAR!$C$3-1)&amp;"       :="))</f>
        <v>1</v>
      </c>
      <c r="AH1770">
        <f>IF(AG1770&lt;1.1,AG1770,IF(AG1770&lt;YEAR!$C$2+YEAR!$C$3-2,AG1770+1,(YEAR!$C$2+YEAR!$C$3-1)&amp;"       :="))</f>
        <v>1</v>
      </c>
      <c r="AI1770">
        <f>IF(AH1770&lt;1.1,AH1770,IF(AH1770&lt;YEAR!$C$2+YEAR!$C$3-2,AH1770+1,(YEAR!$C$2+YEAR!$C$3-1)&amp;"       :="))</f>
        <v>1</v>
      </c>
      <c r="AJ1770">
        <f>IF(AI1770&lt;1.1,AI1770,IF(AI1770&lt;YEAR!$C$2+YEAR!$C$3-2,AI1770+1,(YEAR!$C$2+YEAR!$C$3-1)&amp;"       :="))</f>
        <v>1</v>
      </c>
    </row>
    <row r="1771" spans="1:36">
      <c r="A1771">
        <f t="shared" ca="1" si="124"/>
        <v>44</v>
      </c>
      <c r="B1771" t="s">
        <v>51</v>
      </c>
      <c r="C1771" t="str">
        <f ca="1">IF(D1771="",OFFSET(AvailabilityFactor!A$1,A1771,0),C1770)</f>
        <v>D2HLT0094</v>
      </c>
      <c r="D1771" t="str" cm="1">
        <f t="array" aca="1" ref="D1771" ca="1">IF(D1770="",TS_DRC!$P$5,OFFSET(TS_DRC!P$5,RIGHT(D1770,2),0,TRUE))</f>
        <v>TS04</v>
      </c>
      <c r="E1771" t="str">
        <f t="shared" ca="1" si="129"/>
        <v>TS04</v>
      </c>
      <c r="F1771">
        <f>[3]Scenarios!$H$7</f>
        <v>1</v>
      </c>
      <c r="G1771">
        <f>IF(F1771&lt;1.1,F1771,IF(F1771&lt;YEAR!$C$2+YEAR!$C$3-2,F1771+1,(YEAR!$C$2+YEAR!$C$3-1)&amp;"       :="))</f>
        <v>1</v>
      </c>
      <c r="H1771">
        <f>IF(G1771&lt;1.1,G1771,IF(G1771&lt;YEAR!$C$2+YEAR!$C$3-2,G1771+1,(YEAR!$C$2+YEAR!$C$3-1)&amp;"       :="))</f>
        <v>1</v>
      </c>
      <c r="I1771">
        <f>IF(H1771&lt;1.1,H1771,IF(H1771&lt;YEAR!$C$2+YEAR!$C$3-2,H1771+1,(YEAR!$C$2+YEAR!$C$3-1)&amp;"       :="))</f>
        <v>1</v>
      </c>
      <c r="J1771">
        <f>IF(I1771&lt;1.1,I1771,IF(I1771&lt;YEAR!$C$2+YEAR!$C$3-2,I1771+1,(YEAR!$C$2+YEAR!$C$3-1)&amp;"       :="))</f>
        <v>1</v>
      </c>
      <c r="K1771">
        <f>IF(J1771&lt;1.1,J1771,IF(J1771&lt;YEAR!$C$2+YEAR!$C$3-2,J1771+1,(YEAR!$C$2+YEAR!$C$3-1)&amp;"       :="))</f>
        <v>1</v>
      </c>
      <c r="L1771">
        <f>IF(K1771&lt;1.1,K1771,IF(K1771&lt;YEAR!$C$2+YEAR!$C$3-2,K1771+1,(YEAR!$C$2+YEAR!$C$3-1)&amp;"       :="))</f>
        <v>1</v>
      </c>
      <c r="M1771">
        <f>IF(L1771&lt;1.1,L1771,IF(L1771&lt;YEAR!$C$2+YEAR!$C$3-2,L1771+1,(YEAR!$C$2+YEAR!$C$3-1)&amp;"       :="))</f>
        <v>1</v>
      </c>
      <c r="N1771">
        <f>IF(M1771&lt;1.1,M1771,IF(M1771&lt;YEAR!$C$2+YEAR!$C$3-2,M1771+1,(YEAR!$C$2+YEAR!$C$3-1)&amp;"       :="))</f>
        <v>1</v>
      </c>
      <c r="O1771">
        <f>IF(N1771&lt;1.1,N1771,IF(N1771&lt;YEAR!$C$2+YEAR!$C$3-2,N1771+1,(YEAR!$C$2+YEAR!$C$3-1)&amp;"       :="))</f>
        <v>1</v>
      </c>
      <c r="P1771">
        <f>IF(O1771&lt;1.1,O1771,IF(O1771&lt;YEAR!$C$2+YEAR!$C$3-2,O1771+1,(YEAR!$C$2+YEAR!$C$3-1)&amp;"       :="))</f>
        <v>1</v>
      </c>
      <c r="Q1771">
        <f>IF(P1771&lt;1.1,P1771,IF(P1771&lt;YEAR!$C$2+YEAR!$C$3-2,P1771+1,(YEAR!$C$2+YEAR!$C$3-1)&amp;"       :="))</f>
        <v>1</v>
      </c>
      <c r="R1771">
        <f>IF(Q1771&lt;1.1,Q1771,IF(Q1771&lt;YEAR!$C$2+YEAR!$C$3-2,Q1771+1,(YEAR!$C$2+YEAR!$C$3-1)&amp;"       :="))</f>
        <v>1</v>
      </c>
      <c r="S1771">
        <f>IF(R1771&lt;1.1,R1771,IF(R1771&lt;YEAR!$C$2+YEAR!$C$3-2,R1771+1,(YEAR!$C$2+YEAR!$C$3-1)&amp;"       :="))</f>
        <v>1</v>
      </c>
      <c r="T1771">
        <f>IF(S1771&lt;1.1,S1771,IF(S1771&lt;YEAR!$C$2+YEAR!$C$3-2,S1771+1,(YEAR!$C$2+YEAR!$C$3-1)&amp;"       :="))</f>
        <v>1</v>
      </c>
      <c r="U1771">
        <f>IF(T1771&lt;1.1,T1771,IF(T1771&lt;YEAR!$C$2+YEAR!$C$3-2,T1771+1,(YEAR!$C$2+YEAR!$C$3-1)&amp;"       :="))</f>
        <v>1</v>
      </c>
      <c r="V1771">
        <f>IF(U1771&lt;1.1,U1771,IF(U1771&lt;YEAR!$C$2+YEAR!$C$3-2,U1771+1,(YEAR!$C$2+YEAR!$C$3-1)&amp;"       :="))</f>
        <v>1</v>
      </c>
      <c r="W1771">
        <f>IF(V1771&lt;1.1,V1771,IF(V1771&lt;YEAR!$C$2+YEAR!$C$3-2,V1771+1,(YEAR!$C$2+YEAR!$C$3-1)&amp;"       :="))</f>
        <v>1</v>
      </c>
      <c r="X1771">
        <f>IF(W1771&lt;1.1,W1771,IF(W1771&lt;YEAR!$C$2+YEAR!$C$3-2,W1771+1,(YEAR!$C$2+YEAR!$C$3-1)&amp;"       :="))</f>
        <v>1</v>
      </c>
      <c r="Y1771">
        <f>IF(X1771&lt;1.1,X1771,IF(X1771&lt;YEAR!$C$2+YEAR!$C$3-2,X1771+1,(YEAR!$C$2+YEAR!$C$3-1)&amp;"       :="))</f>
        <v>1</v>
      </c>
      <c r="Z1771">
        <f>IF(Y1771&lt;1.1,Y1771,IF(Y1771&lt;YEAR!$C$2+YEAR!$C$3-2,Y1771+1,(YEAR!$C$2+YEAR!$C$3-1)&amp;"       :="))</f>
        <v>1</v>
      </c>
      <c r="AA1771">
        <f>IF(Z1771&lt;1.1,Z1771,IF(Z1771&lt;YEAR!$C$2+YEAR!$C$3-2,Z1771+1,(YEAR!$C$2+YEAR!$C$3-1)&amp;"       :="))</f>
        <v>1</v>
      </c>
      <c r="AB1771">
        <f>IF(AA1771&lt;1.1,AA1771,IF(AA1771&lt;YEAR!$C$2+YEAR!$C$3-2,AA1771+1,(YEAR!$C$2+YEAR!$C$3-1)&amp;"       :="))</f>
        <v>1</v>
      </c>
      <c r="AC1771">
        <f>IF(AB1771&lt;1.1,AB1771,IF(AB1771&lt;YEAR!$C$2+YEAR!$C$3-2,AB1771+1,(YEAR!$C$2+YEAR!$C$3-1)&amp;"       :="))</f>
        <v>1</v>
      </c>
      <c r="AD1771">
        <f>IF(AC1771&lt;1.1,AC1771,IF(AC1771&lt;YEAR!$C$2+YEAR!$C$3-2,AC1771+1,(YEAR!$C$2+YEAR!$C$3-1)&amp;"       :="))</f>
        <v>1</v>
      </c>
      <c r="AE1771">
        <f>IF(AD1771&lt;1.1,AD1771,IF(AD1771&lt;YEAR!$C$2+YEAR!$C$3-2,AD1771+1,(YEAR!$C$2+YEAR!$C$3-1)&amp;"       :="))</f>
        <v>1</v>
      </c>
      <c r="AF1771">
        <f>IF(AE1771&lt;1.1,AE1771,IF(AE1771&lt;YEAR!$C$2+YEAR!$C$3-2,AE1771+1,(YEAR!$C$2+YEAR!$C$3-1)&amp;"       :="))</f>
        <v>1</v>
      </c>
      <c r="AG1771">
        <f>IF(AF1771&lt;1.1,AF1771,IF(AF1771&lt;YEAR!$C$2+YEAR!$C$3-2,AF1771+1,(YEAR!$C$2+YEAR!$C$3-1)&amp;"       :="))</f>
        <v>1</v>
      </c>
      <c r="AH1771">
        <f>IF(AG1771&lt;1.1,AG1771,IF(AG1771&lt;YEAR!$C$2+YEAR!$C$3-2,AG1771+1,(YEAR!$C$2+YEAR!$C$3-1)&amp;"       :="))</f>
        <v>1</v>
      </c>
      <c r="AI1771">
        <f>IF(AH1771&lt;1.1,AH1771,IF(AH1771&lt;YEAR!$C$2+YEAR!$C$3-2,AH1771+1,(YEAR!$C$2+YEAR!$C$3-1)&amp;"       :="))</f>
        <v>1</v>
      </c>
      <c r="AJ1771">
        <f>IF(AI1771&lt;1.1,AI1771,IF(AI1771&lt;YEAR!$C$2+YEAR!$C$3-2,AI1771+1,(YEAR!$C$2+YEAR!$C$3-1)&amp;"       :="))</f>
        <v>1</v>
      </c>
    </row>
    <row r="1772" spans="1:36">
      <c r="A1772">
        <f t="shared" ca="1" si="124"/>
        <v>44</v>
      </c>
      <c r="B1772" t="s">
        <v>51</v>
      </c>
      <c r="C1772" t="str">
        <f ca="1">IF(D1772="",OFFSET(AvailabilityFactor!A$1,A1772,0),C1771)</f>
        <v>D2HLT0094</v>
      </c>
      <c r="D1772" t="str" cm="1">
        <f t="array" aca="1" ref="D1772" ca="1">IF(D1771="",TS_DRC!$P$5,OFFSET(TS_DRC!P$5,RIGHT(D1771,2),0,TRUE))</f>
        <v>TS05</v>
      </c>
      <c r="E1772" t="str">
        <f t="shared" ca="1" si="129"/>
        <v>TS05</v>
      </c>
      <c r="F1772">
        <f>[3]Scenarios!$H$7</f>
        <v>1</v>
      </c>
      <c r="G1772">
        <f>IF(F1772&lt;1.1,F1772,IF(F1772&lt;YEAR!$C$2+YEAR!$C$3-2,F1772+1,(YEAR!$C$2+YEAR!$C$3-1)&amp;"       :="))</f>
        <v>1</v>
      </c>
      <c r="H1772">
        <f>IF(G1772&lt;1.1,G1772,IF(G1772&lt;YEAR!$C$2+YEAR!$C$3-2,G1772+1,(YEAR!$C$2+YEAR!$C$3-1)&amp;"       :="))</f>
        <v>1</v>
      </c>
      <c r="I1772">
        <f>IF(H1772&lt;1.1,H1772,IF(H1772&lt;YEAR!$C$2+YEAR!$C$3-2,H1772+1,(YEAR!$C$2+YEAR!$C$3-1)&amp;"       :="))</f>
        <v>1</v>
      </c>
      <c r="J1772">
        <f>IF(I1772&lt;1.1,I1772,IF(I1772&lt;YEAR!$C$2+YEAR!$C$3-2,I1772+1,(YEAR!$C$2+YEAR!$C$3-1)&amp;"       :="))</f>
        <v>1</v>
      </c>
      <c r="K1772">
        <f>IF(J1772&lt;1.1,J1772,IF(J1772&lt;YEAR!$C$2+YEAR!$C$3-2,J1772+1,(YEAR!$C$2+YEAR!$C$3-1)&amp;"       :="))</f>
        <v>1</v>
      </c>
      <c r="L1772">
        <f>IF(K1772&lt;1.1,K1772,IF(K1772&lt;YEAR!$C$2+YEAR!$C$3-2,K1772+1,(YEAR!$C$2+YEAR!$C$3-1)&amp;"       :="))</f>
        <v>1</v>
      </c>
      <c r="M1772">
        <f>IF(L1772&lt;1.1,L1772,IF(L1772&lt;YEAR!$C$2+YEAR!$C$3-2,L1772+1,(YEAR!$C$2+YEAR!$C$3-1)&amp;"       :="))</f>
        <v>1</v>
      </c>
      <c r="N1772">
        <f>IF(M1772&lt;1.1,M1772,IF(M1772&lt;YEAR!$C$2+YEAR!$C$3-2,M1772+1,(YEAR!$C$2+YEAR!$C$3-1)&amp;"       :="))</f>
        <v>1</v>
      </c>
      <c r="O1772">
        <f>IF(N1772&lt;1.1,N1772,IF(N1772&lt;YEAR!$C$2+YEAR!$C$3-2,N1772+1,(YEAR!$C$2+YEAR!$C$3-1)&amp;"       :="))</f>
        <v>1</v>
      </c>
      <c r="P1772">
        <f>IF(O1772&lt;1.1,O1772,IF(O1772&lt;YEAR!$C$2+YEAR!$C$3-2,O1772+1,(YEAR!$C$2+YEAR!$C$3-1)&amp;"       :="))</f>
        <v>1</v>
      </c>
      <c r="Q1772">
        <f>IF(P1772&lt;1.1,P1772,IF(P1772&lt;YEAR!$C$2+YEAR!$C$3-2,P1772+1,(YEAR!$C$2+YEAR!$C$3-1)&amp;"       :="))</f>
        <v>1</v>
      </c>
      <c r="R1772">
        <f>IF(Q1772&lt;1.1,Q1772,IF(Q1772&lt;YEAR!$C$2+YEAR!$C$3-2,Q1772+1,(YEAR!$C$2+YEAR!$C$3-1)&amp;"       :="))</f>
        <v>1</v>
      </c>
      <c r="S1772">
        <f>IF(R1772&lt;1.1,R1772,IF(R1772&lt;YEAR!$C$2+YEAR!$C$3-2,R1772+1,(YEAR!$C$2+YEAR!$C$3-1)&amp;"       :="))</f>
        <v>1</v>
      </c>
      <c r="T1772">
        <f>IF(S1772&lt;1.1,S1772,IF(S1772&lt;YEAR!$C$2+YEAR!$C$3-2,S1772+1,(YEAR!$C$2+YEAR!$C$3-1)&amp;"       :="))</f>
        <v>1</v>
      </c>
      <c r="U1772">
        <f>IF(T1772&lt;1.1,T1772,IF(T1772&lt;YEAR!$C$2+YEAR!$C$3-2,T1772+1,(YEAR!$C$2+YEAR!$C$3-1)&amp;"       :="))</f>
        <v>1</v>
      </c>
      <c r="V1772">
        <f>IF(U1772&lt;1.1,U1772,IF(U1772&lt;YEAR!$C$2+YEAR!$C$3-2,U1772+1,(YEAR!$C$2+YEAR!$C$3-1)&amp;"       :="))</f>
        <v>1</v>
      </c>
      <c r="W1772">
        <f>IF(V1772&lt;1.1,V1772,IF(V1772&lt;YEAR!$C$2+YEAR!$C$3-2,V1772+1,(YEAR!$C$2+YEAR!$C$3-1)&amp;"       :="))</f>
        <v>1</v>
      </c>
      <c r="X1772">
        <f>IF(W1772&lt;1.1,W1772,IF(W1772&lt;YEAR!$C$2+YEAR!$C$3-2,W1772+1,(YEAR!$C$2+YEAR!$C$3-1)&amp;"       :="))</f>
        <v>1</v>
      </c>
      <c r="Y1772">
        <f>IF(X1772&lt;1.1,X1772,IF(X1772&lt;YEAR!$C$2+YEAR!$C$3-2,X1772+1,(YEAR!$C$2+YEAR!$C$3-1)&amp;"       :="))</f>
        <v>1</v>
      </c>
      <c r="Z1772">
        <f>IF(Y1772&lt;1.1,Y1772,IF(Y1772&lt;YEAR!$C$2+YEAR!$C$3-2,Y1772+1,(YEAR!$C$2+YEAR!$C$3-1)&amp;"       :="))</f>
        <v>1</v>
      </c>
      <c r="AA1772">
        <f>IF(Z1772&lt;1.1,Z1772,IF(Z1772&lt;YEAR!$C$2+YEAR!$C$3-2,Z1772+1,(YEAR!$C$2+YEAR!$C$3-1)&amp;"       :="))</f>
        <v>1</v>
      </c>
      <c r="AB1772">
        <f>IF(AA1772&lt;1.1,AA1772,IF(AA1772&lt;YEAR!$C$2+YEAR!$C$3-2,AA1772+1,(YEAR!$C$2+YEAR!$C$3-1)&amp;"       :="))</f>
        <v>1</v>
      </c>
      <c r="AC1772">
        <f>IF(AB1772&lt;1.1,AB1772,IF(AB1772&lt;YEAR!$C$2+YEAR!$C$3-2,AB1772+1,(YEAR!$C$2+YEAR!$C$3-1)&amp;"       :="))</f>
        <v>1</v>
      </c>
      <c r="AD1772">
        <f>IF(AC1772&lt;1.1,AC1772,IF(AC1772&lt;YEAR!$C$2+YEAR!$C$3-2,AC1772+1,(YEAR!$C$2+YEAR!$C$3-1)&amp;"       :="))</f>
        <v>1</v>
      </c>
      <c r="AE1772">
        <f>IF(AD1772&lt;1.1,AD1772,IF(AD1772&lt;YEAR!$C$2+YEAR!$C$3-2,AD1772+1,(YEAR!$C$2+YEAR!$C$3-1)&amp;"       :="))</f>
        <v>1</v>
      </c>
      <c r="AF1772">
        <f>IF(AE1772&lt;1.1,AE1772,IF(AE1772&lt;YEAR!$C$2+YEAR!$C$3-2,AE1772+1,(YEAR!$C$2+YEAR!$C$3-1)&amp;"       :="))</f>
        <v>1</v>
      </c>
      <c r="AG1772">
        <f>IF(AF1772&lt;1.1,AF1772,IF(AF1772&lt;YEAR!$C$2+YEAR!$C$3-2,AF1772+1,(YEAR!$C$2+YEAR!$C$3-1)&amp;"       :="))</f>
        <v>1</v>
      </c>
      <c r="AH1772">
        <f>IF(AG1772&lt;1.1,AG1772,IF(AG1772&lt;YEAR!$C$2+YEAR!$C$3-2,AG1772+1,(YEAR!$C$2+YEAR!$C$3-1)&amp;"       :="))</f>
        <v>1</v>
      </c>
      <c r="AI1772">
        <f>IF(AH1772&lt;1.1,AH1772,IF(AH1772&lt;YEAR!$C$2+YEAR!$C$3-2,AH1772+1,(YEAR!$C$2+YEAR!$C$3-1)&amp;"       :="))</f>
        <v>1</v>
      </c>
      <c r="AJ1772">
        <f>IF(AI1772&lt;1.1,AI1772,IF(AI1772&lt;YEAR!$C$2+YEAR!$C$3-2,AI1772+1,(YEAR!$C$2+YEAR!$C$3-1)&amp;"       :="))</f>
        <v>1</v>
      </c>
    </row>
    <row r="1773" spans="1:36">
      <c r="A1773">
        <f t="shared" ca="1" si="124"/>
        <v>44</v>
      </c>
      <c r="B1773" t="s">
        <v>51</v>
      </c>
      <c r="C1773" t="str">
        <f ca="1">IF(D1773="",OFFSET(AvailabilityFactor!A$1,A1773,0),C1772)</f>
        <v>D2HLT0094</v>
      </c>
      <c r="D1773" t="str" cm="1">
        <f t="array" aca="1" ref="D1773" ca="1">IF(D1772="",TS_DRC!$P$5,OFFSET(TS_DRC!P$5,RIGHT(D1772,2),0,TRUE))</f>
        <v>TS06</v>
      </c>
      <c r="E1773" t="str">
        <f t="shared" ca="1" si="129"/>
        <v>TS06</v>
      </c>
      <c r="F1773">
        <f>[3]Scenarios!$H$7</f>
        <v>1</v>
      </c>
      <c r="G1773">
        <f>IF(F1773&lt;1.1,F1773,IF(F1773&lt;YEAR!$C$2+YEAR!$C$3-2,F1773+1,(YEAR!$C$2+YEAR!$C$3-1)&amp;"       :="))</f>
        <v>1</v>
      </c>
      <c r="H1773">
        <f>IF(G1773&lt;1.1,G1773,IF(G1773&lt;YEAR!$C$2+YEAR!$C$3-2,G1773+1,(YEAR!$C$2+YEAR!$C$3-1)&amp;"       :="))</f>
        <v>1</v>
      </c>
      <c r="I1773">
        <f>IF(H1773&lt;1.1,H1773,IF(H1773&lt;YEAR!$C$2+YEAR!$C$3-2,H1773+1,(YEAR!$C$2+YEAR!$C$3-1)&amp;"       :="))</f>
        <v>1</v>
      </c>
      <c r="J1773">
        <f>IF(I1773&lt;1.1,I1773,IF(I1773&lt;YEAR!$C$2+YEAR!$C$3-2,I1773+1,(YEAR!$C$2+YEAR!$C$3-1)&amp;"       :="))</f>
        <v>1</v>
      </c>
      <c r="K1773">
        <f>IF(J1773&lt;1.1,J1773,IF(J1773&lt;YEAR!$C$2+YEAR!$C$3-2,J1773+1,(YEAR!$C$2+YEAR!$C$3-1)&amp;"       :="))</f>
        <v>1</v>
      </c>
      <c r="L1773">
        <f>IF(K1773&lt;1.1,K1773,IF(K1773&lt;YEAR!$C$2+YEAR!$C$3-2,K1773+1,(YEAR!$C$2+YEAR!$C$3-1)&amp;"       :="))</f>
        <v>1</v>
      </c>
      <c r="M1773">
        <f>IF(L1773&lt;1.1,L1773,IF(L1773&lt;YEAR!$C$2+YEAR!$C$3-2,L1773+1,(YEAR!$C$2+YEAR!$C$3-1)&amp;"       :="))</f>
        <v>1</v>
      </c>
      <c r="N1773">
        <f>IF(M1773&lt;1.1,M1773,IF(M1773&lt;YEAR!$C$2+YEAR!$C$3-2,M1773+1,(YEAR!$C$2+YEAR!$C$3-1)&amp;"       :="))</f>
        <v>1</v>
      </c>
      <c r="O1773">
        <f>IF(N1773&lt;1.1,N1773,IF(N1773&lt;YEAR!$C$2+YEAR!$C$3-2,N1773+1,(YEAR!$C$2+YEAR!$C$3-1)&amp;"       :="))</f>
        <v>1</v>
      </c>
      <c r="P1773">
        <f>IF(O1773&lt;1.1,O1773,IF(O1773&lt;YEAR!$C$2+YEAR!$C$3-2,O1773+1,(YEAR!$C$2+YEAR!$C$3-1)&amp;"       :="))</f>
        <v>1</v>
      </c>
      <c r="Q1773">
        <f>IF(P1773&lt;1.1,P1773,IF(P1773&lt;YEAR!$C$2+YEAR!$C$3-2,P1773+1,(YEAR!$C$2+YEAR!$C$3-1)&amp;"       :="))</f>
        <v>1</v>
      </c>
      <c r="R1773">
        <f>IF(Q1773&lt;1.1,Q1773,IF(Q1773&lt;YEAR!$C$2+YEAR!$C$3-2,Q1773+1,(YEAR!$C$2+YEAR!$C$3-1)&amp;"       :="))</f>
        <v>1</v>
      </c>
      <c r="S1773">
        <f>IF(R1773&lt;1.1,R1773,IF(R1773&lt;YEAR!$C$2+YEAR!$C$3-2,R1773+1,(YEAR!$C$2+YEAR!$C$3-1)&amp;"       :="))</f>
        <v>1</v>
      </c>
      <c r="T1773">
        <f>IF(S1773&lt;1.1,S1773,IF(S1773&lt;YEAR!$C$2+YEAR!$C$3-2,S1773+1,(YEAR!$C$2+YEAR!$C$3-1)&amp;"       :="))</f>
        <v>1</v>
      </c>
      <c r="U1773">
        <f>IF(T1773&lt;1.1,T1773,IF(T1773&lt;YEAR!$C$2+YEAR!$C$3-2,T1773+1,(YEAR!$C$2+YEAR!$C$3-1)&amp;"       :="))</f>
        <v>1</v>
      </c>
      <c r="V1773">
        <f>IF(U1773&lt;1.1,U1773,IF(U1773&lt;YEAR!$C$2+YEAR!$C$3-2,U1773+1,(YEAR!$C$2+YEAR!$C$3-1)&amp;"       :="))</f>
        <v>1</v>
      </c>
      <c r="W1773">
        <f>IF(V1773&lt;1.1,V1773,IF(V1773&lt;YEAR!$C$2+YEAR!$C$3-2,V1773+1,(YEAR!$C$2+YEAR!$C$3-1)&amp;"       :="))</f>
        <v>1</v>
      </c>
      <c r="X1773">
        <f>IF(W1773&lt;1.1,W1773,IF(W1773&lt;YEAR!$C$2+YEAR!$C$3-2,W1773+1,(YEAR!$C$2+YEAR!$C$3-1)&amp;"       :="))</f>
        <v>1</v>
      </c>
      <c r="Y1773">
        <f>IF(X1773&lt;1.1,X1773,IF(X1773&lt;YEAR!$C$2+YEAR!$C$3-2,X1773+1,(YEAR!$C$2+YEAR!$C$3-1)&amp;"       :="))</f>
        <v>1</v>
      </c>
      <c r="Z1773">
        <f>IF(Y1773&lt;1.1,Y1773,IF(Y1773&lt;YEAR!$C$2+YEAR!$C$3-2,Y1773+1,(YEAR!$C$2+YEAR!$C$3-1)&amp;"       :="))</f>
        <v>1</v>
      </c>
      <c r="AA1773">
        <f>IF(Z1773&lt;1.1,Z1773,IF(Z1773&lt;YEAR!$C$2+YEAR!$C$3-2,Z1773+1,(YEAR!$C$2+YEAR!$C$3-1)&amp;"       :="))</f>
        <v>1</v>
      </c>
      <c r="AB1773">
        <f>IF(AA1773&lt;1.1,AA1773,IF(AA1773&lt;YEAR!$C$2+YEAR!$C$3-2,AA1773+1,(YEAR!$C$2+YEAR!$C$3-1)&amp;"       :="))</f>
        <v>1</v>
      </c>
      <c r="AC1773">
        <f>IF(AB1773&lt;1.1,AB1773,IF(AB1773&lt;YEAR!$C$2+YEAR!$C$3-2,AB1773+1,(YEAR!$C$2+YEAR!$C$3-1)&amp;"       :="))</f>
        <v>1</v>
      </c>
      <c r="AD1773">
        <f>IF(AC1773&lt;1.1,AC1773,IF(AC1773&lt;YEAR!$C$2+YEAR!$C$3-2,AC1773+1,(YEAR!$C$2+YEAR!$C$3-1)&amp;"       :="))</f>
        <v>1</v>
      </c>
      <c r="AE1773">
        <f>IF(AD1773&lt;1.1,AD1773,IF(AD1773&lt;YEAR!$C$2+YEAR!$C$3-2,AD1773+1,(YEAR!$C$2+YEAR!$C$3-1)&amp;"       :="))</f>
        <v>1</v>
      </c>
      <c r="AF1773">
        <f>IF(AE1773&lt;1.1,AE1773,IF(AE1773&lt;YEAR!$C$2+YEAR!$C$3-2,AE1773+1,(YEAR!$C$2+YEAR!$C$3-1)&amp;"       :="))</f>
        <v>1</v>
      </c>
      <c r="AG1773">
        <f>IF(AF1773&lt;1.1,AF1773,IF(AF1773&lt;YEAR!$C$2+YEAR!$C$3-2,AF1773+1,(YEAR!$C$2+YEAR!$C$3-1)&amp;"       :="))</f>
        <v>1</v>
      </c>
      <c r="AH1773">
        <f>IF(AG1773&lt;1.1,AG1773,IF(AG1773&lt;YEAR!$C$2+YEAR!$C$3-2,AG1773+1,(YEAR!$C$2+YEAR!$C$3-1)&amp;"       :="))</f>
        <v>1</v>
      </c>
      <c r="AI1773">
        <f>IF(AH1773&lt;1.1,AH1773,IF(AH1773&lt;YEAR!$C$2+YEAR!$C$3-2,AH1773+1,(YEAR!$C$2+YEAR!$C$3-1)&amp;"       :="))</f>
        <v>1</v>
      </c>
      <c r="AJ1773">
        <f>IF(AI1773&lt;1.1,AI1773,IF(AI1773&lt;YEAR!$C$2+YEAR!$C$3-2,AI1773+1,(YEAR!$C$2+YEAR!$C$3-1)&amp;"       :="))</f>
        <v>1</v>
      </c>
    </row>
    <row r="1774" spans="1:36">
      <c r="A1774">
        <f t="shared" ca="1" si="124"/>
        <v>44</v>
      </c>
      <c r="B1774" t="s">
        <v>51</v>
      </c>
      <c r="C1774" t="str">
        <f ca="1">IF(D1774="",OFFSET(AvailabilityFactor!A$1,A1774,0),C1773)</f>
        <v>D2HLT0094</v>
      </c>
      <c r="D1774" t="str" cm="1">
        <f t="array" aca="1" ref="D1774" ca="1">IF(D1773="",TS_DRC!$P$5,OFFSET(TS_DRC!P$5,RIGHT(D1773,2),0,TRUE))</f>
        <v>TS07</v>
      </c>
      <c r="E1774" t="str">
        <f t="shared" ca="1" si="129"/>
        <v>TS07</v>
      </c>
      <c r="F1774">
        <f>[3]Scenarios!$H$7</f>
        <v>1</v>
      </c>
      <c r="G1774">
        <f>IF(F1774&lt;1.1,F1774,IF(F1774&lt;YEAR!$C$2+YEAR!$C$3-2,F1774+1,(YEAR!$C$2+YEAR!$C$3-1)&amp;"       :="))</f>
        <v>1</v>
      </c>
      <c r="H1774">
        <f>IF(G1774&lt;1.1,G1774,IF(G1774&lt;YEAR!$C$2+YEAR!$C$3-2,G1774+1,(YEAR!$C$2+YEAR!$C$3-1)&amp;"       :="))</f>
        <v>1</v>
      </c>
      <c r="I1774">
        <f>IF(H1774&lt;1.1,H1774,IF(H1774&lt;YEAR!$C$2+YEAR!$C$3-2,H1774+1,(YEAR!$C$2+YEAR!$C$3-1)&amp;"       :="))</f>
        <v>1</v>
      </c>
      <c r="J1774">
        <f>IF(I1774&lt;1.1,I1774,IF(I1774&lt;YEAR!$C$2+YEAR!$C$3-2,I1774+1,(YEAR!$C$2+YEAR!$C$3-1)&amp;"       :="))</f>
        <v>1</v>
      </c>
      <c r="K1774">
        <f>IF(J1774&lt;1.1,J1774,IF(J1774&lt;YEAR!$C$2+YEAR!$C$3-2,J1774+1,(YEAR!$C$2+YEAR!$C$3-1)&amp;"       :="))</f>
        <v>1</v>
      </c>
      <c r="L1774">
        <f>IF(K1774&lt;1.1,K1774,IF(K1774&lt;YEAR!$C$2+YEAR!$C$3-2,K1774+1,(YEAR!$C$2+YEAR!$C$3-1)&amp;"       :="))</f>
        <v>1</v>
      </c>
      <c r="M1774">
        <f>IF(L1774&lt;1.1,L1774,IF(L1774&lt;YEAR!$C$2+YEAR!$C$3-2,L1774+1,(YEAR!$C$2+YEAR!$C$3-1)&amp;"       :="))</f>
        <v>1</v>
      </c>
      <c r="N1774">
        <f>IF(M1774&lt;1.1,M1774,IF(M1774&lt;YEAR!$C$2+YEAR!$C$3-2,M1774+1,(YEAR!$C$2+YEAR!$C$3-1)&amp;"       :="))</f>
        <v>1</v>
      </c>
      <c r="O1774">
        <f>IF(N1774&lt;1.1,N1774,IF(N1774&lt;YEAR!$C$2+YEAR!$C$3-2,N1774+1,(YEAR!$C$2+YEAR!$C$3-1)&amp;"       :="))</f>
        <v>1</v>
      </c>
      <c r="P1774">
        <f>IF(O1774&lt;1.1,O1774,IF(O1774&lt;YEAR!$C$2+YEAR!$C$3-2,O1774+1,(YEAR!$C$2+YEAR!$C$3-1)&amp;"       :="))</f>
        <v>1</v>
      </c>
      <c r="Q1774">
        <f>IF(P1774&lt;1.1,P1774,IF(P1774&lt;YEAR!$C$2+YEAR!$C$3-2,P1774+1,(YEAR!$C$2+YEAR!$C$3-1)&amp;"       :="))</f>
        <v>1</v>
      </c>
      <c r="R1774">
        <f>IF(Q1774&lt;1.1,Q1774,IF(Q1774&lt;YEAR!$C$2+YEAR!$C$3-2,Q1774+1,(YEAR!$C$2+YEAR!$C$3-1)&amp;"       :="))</f>
        <v>1</v>
      </c>
      <c r="S1774">
        <f>IF(R1774&lt;1.1,R1774,IF(R1774&lt;YEAR!$C$2+YEAR!$C$3-2,R1774+1,(YEAR!$C$2+YEAR!$C$3-1)&amp;"       :="))</f>
        <v>1</v>
      </c>
      <c r="T1774">
        <f>IF(S1774&lt;1.1,S1774,IF(S1774&lt;YEAR!$C$2+YEAR!$C$3-2,S1774+1,(YEAR!$C$2+YEAR!$C$3-1)&amp;"       :="))</f>
        <v>1</v>
      </c>
      <c r="U1774">
        <f>IF(T1774&lt;1.1,T1774,IF(T1774&lt;YEAR!$C$2+YEAR!$C$3-2,T1774+1,(YEAR!$C$2+YEAR!$C$3-1)&amp;"       :="))</f>
        <v>1</v>
      </c>
      <c r="V1774">
        <f>IF(U1774&lt;1.1,U1774,IF(U1774&lt;YEAR!$C$2+YEAR!$C$3-2,U1774+1,(YEAR!$C$2+YEAR!$C$3-1)&amp;"       :="))</f>
        <v>1</v>
      </c>
      <c r="W1774">
        <f>IF(V1774&lt;1.1,V1774,IF(V1774&lt;YEAR!$C$2+YEAR!$C$3-2,V1774+1,(YEAR!$C$2+YEAR!$C$3-1)&amp;"       :="))</f>
        <v>1</v>
      </c>
      <c r="X1774">
        <f>IF(W1774&lt;1.1,W1774,IF(W1774&lt;YEAR!$C$2+YEAR!$C$3-2,W1774+1,(YEAR!$C$2+YEAR!$C$3-1)&amp;"       :="))</f>
        <v>1</v>
      </c>
      <c r="Y1774">
        <f>IF(X1774&lt;1.1,X1774,IF(X1774&lt;YEAR!$C$2+YEAR!$C$3-2,X1774+1,(YEAR!$C$2+YEAR!$C$3-1)&amp;"       :="))</f>
        <v>1</v>
      </c>
      <c r="Z1774">
        <f>IF(Y1774&lt;1.1,Y1774,IF(Y1774&lt;YEAR!$C$2+YEAR!$C$3-2,Y1774+1,(YEAR!$C$2+YEAR!$C$3-1)&amp;"       :="))</f>
        <v>1</v>
      </c>
      <c r="AA1774">
        <f>IF(Z1774&lt;1.1,Z1774,IF(Z1774&lt;YEAR!$C$2+YEAR!$C$3-2,Z1774+1,(YEAR!$C$2+YEAR!$C$3-1)&amp;"       :="))</f>
        <v>1</v>
      </c>
      <c r="AB1774">
        <f>IF(AA1774&lt;1.1,AA1774,IF(AA1774&lt;YEAR!$C$2+YEAR!$C$3-2,AA1774+1,(YEAR!$C$2+YEAR!$C$3-1)&amp;"       :="))</f>
        <v>1</v>
      </c>
      <c r="AC1774">
        <f>IF(AB1774&lt;1.1,AB1774,IF(AB1774&lt;YEAR!$C$2+YEAR!$C$3-2,AB1774+1,(YEAR!$C$2+YEAR!$C$3-1)&amp;"       :="))</f>
        <v>1</v>
      </c>
      <c r="AD1774">
        <f>IF(AC1774&lt;1.1,AC1774,IF(AC1774&lt;YEAR!$C$2+YEAR!$C$3-2,AC1774+1,(YEAR!$C$2+YEAR!$C$3-1)&amp;"       :="))</f>
        <v>1</v>
      </c>
      <c r="AE1774">
        <f>IF(AD1774&lt;1.1,AD1774,IF(AD1774&lt;YEAR!$C$2+YEAR!$C$3-2,AD1774+1,(YEAR!$C$2+YEAR!$C$3-1)&amp;"       :="))</f>
        <v>1</v>
      </c>
      <c r="AF1774">
        <f>IF(AE1774&lt;1.1,AE1774,IF(AE1774&lt;YEAR!$C$2+YEAR!$C$3-2,AE1774+1,(YEAR!$C$2+YEAR!$C$3-1)&amp;"       :="))</f>
        <v>1</v>
      </c>
      <c r="AG1774">
        <f>IF(AF1774&lt;1.1,AF1774,IF(AF1774&lt;YEAR!$C$2+YEAR!$C$3-2,AF1774+1,(YEAR!$C$2+YEAR!$C$3-1)&amp;"       :="))</f>
        <v>1</v>
      </c>
      <c r="AH1774">
        <f>IF(AG1774&lt;1.1,AG1774,IF(AG1774&lt;YEAR!$C$2+YEAR!$C$3-2,AG1774+1,(YEAR!$C$2+YEAR!$C$3-1)&amp;"       :="))</f>
        <v>1</v>
      </c>
      <c r="AI1774">
        <f>IF(AH1774&lt;1.1,AH1774,IF(AH1774&lt;YEAR!$C$2+YEAR!$C$3-2,AH1774+1,(YEAR!$C$2+YEAR!$C$3-1)&amp;"       :="))</f>
        <v>1</v>
      </c>
      <c r="AJ1774">
        <f>IF(AI1774&lt;1.1,AI1774,IF(AI1774&lt;YEAR!$C$2+YEAR!$C$3-2,AI1774+1,(YEAR!$C$2+YEAR!$C$3-1)&amp;"       :="))</f>
        <v>1</v>
      </c>
    </row>
    <row r="1775" spans="1:36">
      <c r="A1775">
        <f t="shared" ca="1" si="124"/>
        <v>44</v>
      </c>
      <c r="B1775" t="s">
        <v>51</v>
      </c>
      <c r="C1775" t="str">
        <f ca="1">IF(D1775="",OFFSET(AvailabilityFactor!A$1,A1775,0),C1774)</f>
        <v>D2HLT0094</v>
      </c>
      <c r="D1775" t="str" cm="1">
        <f t="array" aca="1" ref="D1775" ca="1">IF(D1774="",TS_DRC!$P$5,OFFSET(TS_DRC!P$5,RIGHT(D1774,2),0,TRUE))</f>
        <v>TS08</v>
      </c>
      <c r="E1775" t="str">
        <f t="shared" ca="1" si="129"/>
        <v>TS08</v>
      </c>
      <c r="F1775">
        <f>[3]Scenarios!$H$7</f>
        <v>1</v>
      </c>
      <c r="G1775">
        <f>IF(F1775&lt;1.1,F1775,IF(F1775&lt;YEAR!$C$2+YEAR!$C$3-2,F1775+1,(YEAR!$C$2+YEAR!$C$3-1)&amp;"       :="))</f>
        <v>1</v>
      </c>
      <c r="H1775">
        <f>IF(G1775&lt;1.1,G1775,IF(G1775&lt;YEAR!$C$2+YEAR!$C$3-2,G1775+1,(YEAR!$C$2+YEAR!$C$3-1)&amp;"       :="))</f>
        <v>1</v>
      </c>
      <c r="I1775">
        <f>IF(H1775&lt;1.1,H1775,IF(H1775&lt;YEAR!$C$2+YEAR!$C$3-2,H1775+1,(YEAR!$C$2+YEAR!$C$3-1)&amp;"       :="))</f>
        <v>1</v>
      </c>
      <c r="J1775">
        <f>IF(I1775&lt;1.1,I1775,IF(I1775&lt;YEAR!$C$2+YEAR!$C$3-2,I1775+1,(YEAR!$C$2+YEAR!$C$3-1)&amp;"       :="))</f>
        <v>1</v>
      </c>
      <c r="K1775">
        <f>IF(J1775&lt;1.1,J1775,IF(J1775&lt;YEAR!$C$2+YEAR!$C$3-2,J1775+1,(YEAR!$C$2+YEAR!$C$3-1)&amp;"       :="))</f>
        <v>1</v>
      </c>
      <c r="L1775">
        <f>IF(K1775&lt;1.1,K1775,IF(K1775&lt;YEAR!$C$2+YEAR!$C$3-2,K1775+1,(YEAR!$C$2+YEAR!$C$3-1)&amp;"       :="))</f>
        <v>1</v>
      </c>
      <c r="M1775">
        <f>IF(L1775&lt;1.1,L1775,IF(L1775&lt;YEAR!$C$2+YEAR!$C$3-2,L1775+1,(YEAR!$C$2+YEAR!$C$3-1)&amp;"       :="))</f>
        <v>1</v>
      </c>
      <c r="N1775">
        <f>IF(M1775&lt;1.1,M1775,IF(M1775&lt;YEAR!$C$2+YEAR!$C$3-2,M1775+1,(YEAR!$C$2+YEAR!$C$3-1)&amp;"       :="))</f>
        <v>1</v>
      </c>
      <c r="O1775">
        <f>IF(N1775&lt;1.1,N1775,IF(N1775&lt;YEAR!$C$2+YEAR!$C$3-2,N1775+1,(YEAR!$C$2+YEAR!$C$3-1)&amp;"       :="))</f>
        <v>1</v>
      </c>
      <c r="P1775">
        <f>IF(O1775&lt;1.1,O1775,IF(O1775&lt;YEAR!$C$2+YEAR!$C$3-2,O1775+1,(YEAR!$C$2+YEAR!$C$3-1)&amp;"       :="))</f>
        <v>1</v>
      </c>
      <c r="Q1775">
        <f>IF(P1775&lt;1.1,P1775,IF(P1775&lt;YEAR!$C$2+YEAR!$C$3-2,P1775+1,(YEAR!$C$2+YEAR!$C$3-1)&amp;"       :="))</f>
        <v>1</v>
      </c>
      <c r="R1775">
        <f>IF(Q1775&lt;1.1,Q1775,IF(Q1775&lt;YEAR!$C$2+YEAR!$C$3-2,Q1775+1,(YEAR!$C$2+YEAR!$C$3-1)&amp;"       :="))</f>
        <v>1</v>
      </c>
      <c r="S1775">
        <f>IF(R1775&lt;1.1,R1775,IF(R1775&lt;YEAR!$C$2+YEAR!$C$3-2,R1775+1,(YEAR!$C$2+YEAR!$C$3-1)&amp;"       :="))</f>
        <v>1</v>
      </c>
      <c r="T1775">
        <f>IF(S1775&lt;1.1,S1775,IF(S1775&lt;YEAR!$C$2+YEAR!$C$3-2,S1775+1,(YEAR!$C$2+YEAR!$C$3-1)&amp;"       :="))</f>
        <v>1</v>
      </c>
      <c r="U1775">
        <f>IF(T1775&lt;1.1,T1775,IF(T1775&lt;YEAR!$C$2+YEAR!$C$3-2,T1775+1,(YEAR!$C$2+YEAR!$C$3-1)&amp;"       :="))</f>
        <v>1</v>
      </c>
      <c r="V1775">
        <f>IF(U1775&lt;1.1,U1775,IF(U1775&lt;YEAR!$C$2+YEAR!$C$3-2,U1775+1,(YEAR!$C$2+YEAR!$C$3-1)&amp;"       :="))</f>
        <v>1</v>
      </c>
      <c r="W1775">
        <f>IF(V1775&lt;1.1,V1775,IF(V1775&lt;YEAR!$C$2+YEAR!$C$3-2,V1775+1,(YEAR!$C$2+YEAR!$C$3-1)&amp;"       :="))</f>
        <v>1</v>
      </c>
      <c r="X1775">
        <f>IF(W1775&lt;1.1,W1775,IF(W1775&lt;YEAR!$C$2+YEAR!$C$3-2,W1775+1,(YEAR!$C$2+YEAR!$C$3-1)&amp;"       :="))</f>
        <v>1</v>
      </c>
      <c r="Y1775">
        <f>IF(X1775&lt;1.1,X1775,IF(X1775&lt;YEAR!$C$2+YEAR!$C$3-2,X1775+1,(YEAR!$C$2+YEAR!$C$3-1)&amp;"       :="))</f>
        <v>1</v>
      </c>
      <c r="Z1775">
        <f>IF(Y1775&lt;1.1,Y1775,IF(Y1775&lt;YEAR!$C$2+YEAR!$C$3-2,Y1775+1,(YEAR!$C$2+YEAR!$C$3-1)&amp;"       :="))</f>
        <v>1</v>
      </c>
      <c r="AA1775">
        <f>IF(Z1775&lt;1.1,Z1775,IF(Z1775&lt;YEAR!$C$2+YEAR!$C$3-2,Z1775+1,(YEAR!$C$2+YEAR!$C$3-1)&amp;"       :="))</f>
        <v>1</v>
      </c>
      <c r="AB1775">
        <f>IF(AA1775&lt;1.1,AA1775,IF(AA1775&lt;YEAR!$C$2+YEAR!$C$3-2,AA1775+1,(YEAR!$C$2+YEAR!$C$3-1)&amp;"       :="))</f>
        <v>1</v>
      </c>
      <c r="AC1775">
        <f>IF(AB1775&lt;1.1,AB1775,IF(AB1775&lt;YEAR!$C$2+YEAR!$C$3-2,AB1775+1,(YEAR!$C$2+YEAR!$C$3-1)&amp;"       :="))</f>
        <v>1</v>
      </c>
      <c r="AD1775">
        <f>IF(AC1775&lt;1.1,AC1775,IF(AC1775&lt;YEAR!$C$2+YEAR!$C$3-2,AC1775+1,(YEAR!$C$2+YEAR!$C$3-1)&amp;"       :="))</f>
        <v>1</v>
      </c>
      <c r="AE1775">
        <f>IF(AD1775&lt;1.1,AD1775,IF(AD1775&lt;YEAR!$C$2+YEAR!$C$3-2,AD1775+1,(YEAR!$C$2+YEAR!$C$3-1)&amp;"       :="))</f>
        <v>1</v>
      </c>
      <c r="AF1775">
        <f>IF(AE1775&lt;1.1,AE1775,IF(AE1775&lt;YEAR!$C$2+YEAR!$C$3-2,AE1775+1,(YEAR!$C$2+YEAR!$C$3-1)&amp;"       :="))</f>
        <v>1</v>
      </c>
      <c r="AG1775">
        <f>IF(AF1775&lt;1.1,AF1775,IF(AF1775&lt;YEAR!$C$2+YEAR!$C$3-2,AF1775+1,(YEAR!$C$2+YEAR!$C$3-1)&amp;"       :="))</f>
        <v>1</v>
      </c>
      <c r="AH1775">
        <f>IF(AG1775&lt;1.1,AG1775,IF(AG1775&lt;YEAR!$C$2+YEAR!$C$3-2,AG1775+1,(YEAR!$C$2+YEAR!$C$3-1)&amp;"       :="))</f>
        <v>1</v>
      </c>
      <c r="AI1775">
        <f>IF(AH1775&lt;1.1,AH1775,IF(AH1775&lt;YEAR!$C$2+YEAR!$C$3-2,AH1775+1,(YEAR!$C$2+YEAR!$C$3-1)&amp;"       :="))</f>
        <v>1</v>
      </c>
      <c r="AJ1775">
        <f>IF(AI1775&lt;1.1,AI1775,IF(AI1775&lt;YEAR!$C$2+YEAR!$C$3-2,AI1775+1,(YEAR!$C$2+YEAR!$C$3-1)&amp;"       :="))</f>
        <v>1</v>
      </c>
    </row>
    <row r="1776" spans="1:36">
      <c r="A1776">
        <f t="shared" ca="1" si="124"/>
        <v>44</v>
      </c>
      <c r="B1776" t="s">
        <v>51</v>
      </c>
      <c r="C1776" t="str">
        <f ca="1">IF(D1776="",OFFSET(AvailabilityFactor!A$1,A1776,0),C1775)</f>
        <v>D2HLT0094</v>
      </c>
      <c r="D1776" t="str" cm="1">
        <f t="array" aca="1" ref="D1776" ca="1">IF(D1775="",TS_DRC!$P$5,OFFSET(TS_DRC!P$5,RIGHT(D1775,2),0,TRUE))</f>
        <v>TS09</v>
      </c>
      <c r="E1776" t="str">
        <f t="shared" ca="1" si="129"/>
        <v>TS09</v>
      </c>
      <c r="F1776">
        <f>[3]Scenarios!$H$7</f>
        <v>1</v>
      </c>
      <c r="G1776">
        <f>IF(F1776&lt;1.1,F1776,IF(F1776&lt;YEAR!$C$2+YEAR!$C$3-2,F1776+1,(YEAR!$C$2+YEAR!$C$3-1)&amp;"       :="))</f>
        <v>1</v>
      </c>
      <c r="H1776">
        <f>IF(G1776&lt;1.1,G1776,IF(G1776&lt;YEAR!$C$2+YEAR!$C$3-2,G1776+1,(YEAR!$C$2+YEAR!$C$3-1)&amp;"       :="))</f>
        <v>1</v>
      </c>
      <c r="I1776">
        <f>IF(H1776&lt;1.1,H1776,IF(H1776&lt;YEAR!$C$2+YEAR!$C$3-2,H1776+1,(YEAR!$C$2+YEAR!$C$3-1)&amp;"       :="))</f>
        <v>1</v>
      </c>
      <c r="J1776">
        <f>IF(I1776&lt;1.1,I1776,IF(I1776&lt;YEAR!$C$2+YEAR!$C$3-2,I1776+1,(YEAR!$C$2+YEAR!$C$3-1)&amp;"       :="))</f>
        <v>1</v>
      </c>
      <c r="K1776">
        <f>IF(J1776&lt;1.1,J1776,IF(J1776&lt;YEAR!$C$2+YEAR!$C$3-2,J1776+1,(YEAR!$C$2+YEAR!$C$3-1)&amp;"       :="))</f>
        <v>1</v>
      </c>
      <c r="L1776">
        <f>IF(K1776&lt;1.1,K1776,IF(K1776&lt;YEAR!$C$2+YEAR!$C$3-2,K1776+1,(YEAR!$C$2+YEAR!$C$3-1)&amp;"       :="))</f>
        <v>1</v>
      </c>
      <c r="M1776">
        <f>IF(L1776&lt;1.1,L1776,IF(L1776&lt;YEAR!$C$2+YEAR!$C$3-2,L1776+1,(YEAR!$C$2+YEAR!$C$3-1)&amp;"       :="))</f>
        <v>1</v>
      </c>
      <c r="N1776">
        <f>IF(M1776&lt;1.1,M1776,IF(M1776&lt;YEAR!$C$2+YEAR!$C$3-2,M1776+1,(YEAR!$C$2+YEAR!$C$3-1)&amp;"       :="))</f>
        <v>1</v>
      </c>
      <c r="O1776">
        <f>IF(N1776&lt;1.1,N1776,IF(N1776&lt;YEAR!$C$2+YEAR!$C$3-2,N1776+1,(YEAR!$C$2+YEAR!$C$3-1)&amp;"       :="))</f>
        <v>1</v>
      </c>
      <c r="P1776">
        <f>IF(O1776&lt;1.1,O1776,IF(O1776&lt;YEAR!$C$2+YEAR!$C$3-2,O1776+1,(YEAR!$C$2+YEAR!$C$3-1)&amp;"       :="))</f>
        <v>1</v>
      </c>
      <c r="Q1776">
        <f>IF(P1776&lt;1.1,P1776,IF(P1776&lt;YEAR!$C$2+YEAR!$C$3-2,P1776+1,(YEAR!$C$2+YEAR!$C$3-1)&amp;"       :="))</f>
        <v>1</v>
      </c>
      <c r="R1776">
        <f>IF(Q1776&lt;1.1,Q1776,IF(Q1776&lt;YEAR!$C$2+YEAR!$C$3-2,Q1776+1,(YEAR!$C$2+YEAR!$C$3-1)&amp;"       :="))</f>
        <v>1</v>
      </c>
      <c r="S1776">
        <f>IF(R1776&lt;1.1,R1776,IF(R1776&lt;YEAR!$C$2+YEAR!$C$3-2,R1776+1,(YEAR!$C$2+YEAR!$C$3-1)&amp;"       :="))</f>
        <v>1</v>
      </c>
      <c r="T1776">
        <f>IF(S1776&lt;1.1,S1776,IF(S1776&lt;YEAR!$C$2+YEAR!$C$3-2,S1776+1,(YEAR!$C$2+YEAR!$C$3-1)&amp;"       :="))</f>
        <v>1</v>
      </c>
      <c r="U1776">
        <f>IF(T1776&lt;1.1,T1776,IF(T1776&lt;YEAR!$C$2+YEAR!$C$3-2,T1776+1,(YEAR!$C$2+YEAR!$C$3-1)&amp;"       :="))</f>
        <v>1</v>
      </c>
      <c r="V1776">
        <f>IF(U1776&lt;1.1,U1776,IF(U1776&lt;YEAR!$C$2+YEAR!$C$3-2,U1776+1,(YEAR!$C$2+YEAR!$C$3-1)&amp;"       :="))</f>
        <v>1</v>
      </c>
      <c r="W1776">
        <f>IF(V1776&lt;1.1,V1776,IF(V1776&lt;YEAR!$C$2+YEAR!$C$3-2,V1776+1,(YEAR!$C$2+YEAR!$C$3-1)&amp;"       :="))</f>
        <v>1</v>
      </c>
      <c r="X1776">
        <f>IF(W1776&lt;1.1,W1776,IF(W1776&lt;YEAR!$C$2+YEAR!$C$3-2,W1776+1,(YEAR!$C$2+YEAR!$C$3-1)&amp;"       :="))</f>
        <v>1</v>
      </c>
      <c r="Y1776">
        <f>IF(X1776&lt;1.1,X1776,IF(X1776&lt;YEAR!$C$2+YEAR!$C$3-2,X1776+1,(YEAR!$C$2+YEAR!$C$3-1)&amp;"       :="))</f>
        <v>1</v>
      </c>
      <c r="Z1776">
        <f>IF(Y1776&lt;1.1,Y1776,IF(Y1776&lt;YEAR!$C$2+YEAR!$C$3-2,Y1776+1,(YEAR!$C$2+YEAR!$C$3-1)&amp;"       :="))</f>
        <v>1</v>
      </c>
      <c r="AA1776">
        <f>IF(Z1776&lt;1.1,Z1776,IF(Z1776&lt;YEAR!$C$2+YEAR!$C$3-2,Z1776+1,(YEAR!$C$2+YEAR!$C$3-1)&amp;"       :="))</f>
        <v>1</v>
      </c>
      <c r="AB1776">
        <f>IF(AA1776&lt;1.1,AA1776,IF(AA1776&lt;YEAR!$C$2+YEAR!$C$3-2,AA1776+1,(YEAR!$C$2+YEAR!$C$3-1)&amp;"       :="))</f>
        <v>1</v>
      </c>
      <c r="AC1776">
        <f>IF(AB1776&lt;1.1,AB1776,IF(AB1776&lt;YEAR!$C$2+YEAR!$C$3-2,AB1776+1,(YEAR!$C$2+YEAR!$C$3-1)&amp;"       :="))</f>
        <v>1</v>
      </c>
      <c r="AD1776">
        <f>IF(AC1776&lt;1.1,AC1776,IF(AC1776&lt;YEAR!$C$2+YEAR!$C$3-2,AC1776+1,(YEAR!$C$2+YEAR!$C$3-1)&amp;"       :="))</f>
        <v>1</v>
      </c>
      <c r="AE1776">
        <f>IF(AD1776&lt;1.1,AD1776,IF(AD1776&lt;YEAR!$C$2+YEAR!$C$3-2,AD1776+1,(YEAR!$C$2+YEAR!$C$3-1)&amp;"       :="))</f>
        <v>1</v>
      </c>
      <c r="AF1776">
        <f>IF(AE1776&lt;1.1,AE1776,IF(AE1776&lt;YEAR!$C$2+YEAR!$C$3-2,AE1776+1,(YEAR!$C$2+YEAR!$C$3-1)&amp;"       :="))</f>
        <v>1</v>
      </c>
      <c r="AG1776">
        <f>IF(AF1776&lt;1.1,AF1776,IF(AF1776&lt;YEAR!$C$2+YEAR!$C$3-2,AF1776+1,(YEAR!$C$2+YEAR!$C$3-1)&amp;"       :="))</f>
        <v>1</v>
      </c>
      <c r="AH1776">
        <f>IF(AG1776&lt;1.1,AG1776,IF(AG1776&lt;YEAR!$C$2+YEAR!$C$3-2,AG1776+1,(YEAR!$C$2+YEAR!$C$3-1)&amp;"       :="))</f>
        <v>1</v>
      </c>
      <c r="AI1776">
        <f>IF(AH1776&lt;1.1,AH1776,IF(AH1776&lt;YEAR!$C$2+YEAR!$C$3-2,AH1776+1,(YEAR!$C$2+YEAR!$C$3-1)&amp;"       :="))</f>
        <v>1</v>
      </c>
      <c r="AJ1776">
        <f>IF(AI1776&lt;1.1,AI1776,IF(AI1776&lt;YEAR!$C$2+YEAR!$C$3-2,AI1776+1,(YEAR!$C$2+YEAR!$C$3-1)&amp;"       :="))</f>
        <v>1</v>
      </c>
    </row>
    <row r="1777" spans="1:36">
      <c r="A1777">
        <f t="shared" ca="1" si="124"/>
        <v>44</v>
      </c>
      <c r="B1777" t="s">
        <v>51</v>
      </c>
      <c r="C1777" t="str">
        <f ca="1">IF(D1777="",OFFSET(AvailabilityFactor!A$1,A1777,0),C1776)</f>
        <v>D2HLT0094</v>
      </c>
      <c r="D1777" t="str" cm="1">
        <f t="array" aca="1" ref="D1777" ca="1">IF(D1776="",TS_DRC!$P$5,OFFSET(TS_DRC!P$5,RIGHT(D1776,2),0,TRUE))</f>
        <v>TS10</v>
      </c>
      <c r="E1777" t="str">
        <f t="shared" ca="1" si="129"/>
        <v>TS10</v>
      </c>
      <c r="F1777">
        <f>[3]Scenarios!$H$7</f>
        <v>1</v>
      </c>
      <c r="G1777">
        <f>IF(F1777&lt;1.1,F1777,IF(F1777&lt;YEAR!$C$2+YEAR!$C$3-2,F1777+1,(YEAR!$C$2+YEAR!$C$3-1)&amp;"       :="))</f>
        <v>1</v>
      </c>
      <c r="H1777">
        <f>IF(G1777&lt;1.1,G1777,IF(G1777&lt;YEAR!$C$2+YEAR!$C$3-2,G1777+1,(YEAR!$C$2+YEAR!$C$3-1)&amp;"       :="))</f>
        <v>1</v>
      </c>
      <c r="I1777">
        <f>IF(H1777&lt;1.1,H1777,IF(H1777&lt;YEAR!$C$2+YEAR!$C$3-2,H1777+1,(YEAR!$C$2+YEAR!$C$3-1)&amp;"       :="))</f>
        <v>1</v>
      </c>
      <c r="J1777">
        <f>IF(I1777&lt;1.1,I1777,IF(I1777&lt;YEAR!$C$2+YEAR!$C$3-2,I1777+1,(YEAR!$C$2+YEAR!$C$3-1)&amp;"       :="))</f>
        <v>1</v>
      </c>
      <c r="K1777">
        <f>IF(J1777&lt;1.1,J1777,IF(J1777&lt;YEAR!$C$2+YEAR!$C$3-2,J1777+1,(YEAR!$C$2+YEAR!$C$3-1)&amp;"       :="))</f>
        <v>1</v>
      </c>
      <c r="L1777">
        <f>IF(K1777&lt;1.1,K1777,IF(K1777&lt;YEAR!$C$2+YEAR!$C$3-2,K1777+1,(YEAR!$C$2+YEAR!$C$3-1)&amp;"       :="))</f>
        <v>1</v>
      </c>
      <c r="M1777">
        <f>IF(L1777&lt;1.1,L1777,IF(L1777&lt;YEAR!$C$2+YEAR!$C$3-2,L1777+1,(YEAR!$C$2+YEAR!$C$3-1)&amp;"       :="))</f>
        <v>1</v>
      </c>
      <c r="N1777">
        <f>IF(M1777&lt;1.1,M1777,IF(M1777&lt;YEAR!$C$2+YEAR!$C$3-2,M1777+1,(YEAR!$C$2+YEAR!$C$3-1)&amp;"       :="))</f>
        <v>1</v>
      </c>
      <c r="O1777">
        <f>IF(N1777&lt;1.1,N1777,IF(N1777&lt;YEAR!$C$2+YEAR!$C$3-2,N1777+1,(YEAR!$C$2+YEAR!$C$3-1)&amp;"       :="))</f>
        <v>1</v>
      </c>
      <c r="P1777">
        <f>IF(O1777&lt;1.1,O1777,IF(O1777&lt;YEAR!$C$2+YEAR!$C$3-2,O1777+1,(YEAR!$C$2+YEAR!$C$3-1)&amp;"       :="))</f>
        <v>1</v>
      </c>
      <c r="Q1777">
        <f>IF(P1777&lt;1.1,P1777,IF(P1777&lt;YEAR!$C$2+YEAR!$C$3-2,P1777+1,(YEAR!$C$2+YEAR!$C$3-1)&amp;"       :="))</f>
        <v>1</v>
      </c>
      <c r="R1777">
        <f>IF(Q1777&lt;1.1,Q1777,IF(Q1777&lt;YEAR!$C$2+YEAR!$C$3-2,Q1777+1,(YEAR!$C$2+YEAR!$C$3-1)&amp;"       :="))</f>
        <v>1</v>
      </c>
      <c r="S1777">
        <f>IF(R1777&lt;1.1,R1777,IF(R1777&lt;YEAR!$C$2+YEAR!$C$3-2,R1777+1,(YEAR!$C$2+YEAR!$C$3-1)&amp;"       :="))</f>
        <v>1</v>
      </c>
      <c r="T1777">
        <f>IF(S1777&lt;1.1,S1777,IF(S1777&lt;YEAR!$C$2+YEAR!$C$3-2,S1777+1,(YEAR!$C$2+YEAR!$C$3-1)&amp;"       :="))</f>
        <v>1</v>
      </c>
      <c r="U1777">
        <f>IF(T1777&lt;1.1,T1777,IF(T1777&lt;YEAR!$C$2+YEAR!$C$3-2,T1777+1,(YEAR!$C$2+YEAR!$C$3-1)&amp;"       :="))</f>
        <v>1</v>
      </c>
      <c r="V1777">
        <f>IF(U1777&lt;1.1,U1777,IF(U1777&lt;YEAR!$C$2+YEAR!$C$3-2,U1777+1,(YEAR!$C$2+YEAR!$C$3-1)&amp;"       :="))</f>
        <v>1</v>
      </c>
      <c r="W1777">
        <f>IF(V1777&lt;1.1,V1777,IF(V1777&lt;YEAR!$C$2+YEAR!$C$3-2,V1777+1,(YEAR!$C$2+YEAR!$C$3-1)&amp;"       :="))</f>
        <v>1</v>
      </c>
      <c r="X1777">
        <f>IF(W1777&lt;1.1,W1777,IF(W1777&lt;YEAR!$C$2+YEAR!$C$3-2,W1777+1,(YEAR!$C$2+YEAR!$C$3-1)&amp;"       :="))</f>
        <v>1</v>
      </c>
      <c r="Y1777">
        <f>IF(X1777&lt;1.1,X1777,IF(X1777&lt;YEAR!$C$2+YEAR!$C$3-2,X1777+1,(YEAR!$C$2+YEAR!$C$3-1)&amp;"       :="))</f>
        <v>1</v>
      </c>
      <c r="Z1777">
        <f>IF(Y1777&lt;1.1,Y1777,IF(Y1777&lt;YEAR!$C$2+YEAR!$C$3-2,Y1777+1,(YEAR!$C$2+YEAR!$C$3-1)&amp;"       :="))</f>
        <v>1</v>
      </c>
      <c r="AA1777">
        <f>IF(Z1777&lt;1.1,Z1777,IF(Z1777&lt;YEAR!$C$2+YEAR!$C$3-2,Z1777+1,(YEAR!$C$2+YEAR!$C$3-1)&amp;"       :="))</f>
        <v>1</v>
      </c>
      <c r="AB1777">
        <f>IF(AA1777&lt;1.1,AA1777,IF(AA1777&lt;YEAR!$C$2+YEAR!$C$3-2,AA1777+1,(YEAR!$C$2+YEAR!$C$3-1)&amp;"       :="))</f>
        <v>1</v>
      </c>
      <c r="AC1777">
        <f>IF(AB1777&lt;1.1,AB1777,IF(AB1777&lt;YEAR!$C$2+YEAR!$C$3-2,AB1777+1,(YEAR!$C$2+YEAR!$C$3-1)&amp;"       :="))</f>
        <v>1</v>
      </c>
      <c r="AD1777">
        <f>IF(AC1777&lt;1.1,AC1777,IF(AC1777&lt;YEAR!$C$2+YEAR!$C$3-2,AC1777+1,(YEAR!$C$2+YEAR!$C$3-1)&amp;"       :="))</f>
        <v>1</v>
      </c>
      <c r="AE1777">
        <f>IF(AD1777&lt;1.1,AD1777,IF(AD1777&lt;YEAR!$C$2+YEAR!$C$3-2,AD1777+1,(YEAR!$C$2+YEAR!$C$3-1)&amp;"       :="))</f>
        <v>1</v>
      </c>
      <c r="AF1777">
        <f>IF(AE1777&lt;1.1,AE1777,IF(AE1777&lt;YEAR!$C$2+YEAR!$C$3-2,AE1777+1,(YEAR!$C$2+YEAR!$C$3-1)&amp;"       :="))</f>
        <v>1</v>
      </c>
      <c r="AG1777">
        <f>IF(AF1777&lt;1.1,AF1777,IF(AF1777&lt;YEAR!$C$2+YEAR!$C$3-2,AF1777+1,(YEAR!$C$2+YEAR!$C$3-1)&amp;"       :="))</f>
        <v>1</v>
      </c>
      <c r="AH1777">
        <f>IF(AG1777&lt;1.1,AG1777,IF(AG1777&lt;YEAR!$C$2+YEAR!$C$3-2,AG1777+1,(YEAR!$C$2+YEAR!$C$3-1)&amp;"       :="))</f>
        <v>1</v>
      </c>
      <c r="AI1777">
        <f>IF(AH1777&lt;1.1,AH1777,IF(AH1777&lt;YEAR!$C$2+YEAR!$C$3-2,AH1777+1,(YEAR!$C$2+YEAR!$C$3-1)&amp;"       :="))</f>
        <v>1</v>
      </c>
      <c r="AJ1777">
        <f>IF(AI1777&lt;1.1,AI1777,IF(AI1777&lt;YEAR!$C$2+YEAR!$C$3-2,AI1777+1,(YEAR!$C$2+YEAR!$C$3-1)&amp;"       :="))</f>
        <v>1</v>
      </c>
    </row>
    <row r="1778" spans="1:36">
      <c r="A1778">
        <f t="shared" ca="1" si="124"/>
        <v>44</v>
      </c>
      <c r="B1778" t="s">
        <v>51</v>
      </c>
      <c r="C1778" t="str">
        <f ca="1">IF(D1778="",OFFSET(AvailabilityFactor!A$1,A1778,0),C1777)</f>
        <v>D2HLT0094</v>
      </c>
      <c r="D1778" t="str" cm="1">
        <f t="array" aca="1" ref="D1778" ca="1">IF(D1777="",TS_DRC!$P$5,OFFSET(TS_DRC!P$5,RIGHT(D1777,2),0,TRUE))</f>
        <v>TS11</v>
      </c>
      <c r="E1778" t="str">
        <f t="shared" ca="1" si="129"/>
        <v>TS11</v>
      </c>
      <c r="F1778">
        <f>[3]Scenarios!$H$7</f>
        <v>1</v>
      </c>
      <c r="G1778">
        <f>IF(F1778&lt;1.1,F1778,IF(F1778&lt;YEAR!$C$2+YEAR!$C$3-2,F1778+1,(YEAR!$C$2+YEAR!$C$3-1)&amp;"       :="))</f>
        <v>1</v>
      </c>
      <c r="H1778">
        <f>IF(G1778&lt;1.1,G1778,IF(G1778&lt;YEAR!$C$2+YEAR!$C$3-2,G1778+1,(YEAR!$C$2+YEAR!$C$3-1)&amp;"       :="))</f>
        <v>1</v>
      </c>
      <c r="I1778">
        <f>IF(H1778&lt;1.1,H1778,IF(H1778&lt;YEAR!$C$2+YEAR!$C$3-2,H1778+1,(YEAR!$C$2+YEAR!$C$3-1)&amp;"       :="))</f>
        <v>1</v>
      </c>
      <c r="J1778">
        <f>IF(I1778&lt;1.1,I1778,IF(I1778&lt;YEAR!$C$2+YEAR!$C$3-2,I1778+1,(YEAR!$C$2+YEAR!$C$3-1)&amp;"       :="))</f>
        <v>1</v>
      </c>
      <c r="K1778">
        <f>IF(J1778&lt;1.1,J1778,IF(J1778&lt;YEAR!$C$2+YEAR!$C$3-2,J1778+1,(YEAR!$C$2+YEAR!$C$3-1)&amp;"       :="))</f>
        <v>1</v>
      </c>
      <c r="L1778">
        <f>IF(K1778&lt;1.1,K1778,IF(K1778&lt;YEAR!$C$2+YEAR!$C$3-2,K1778+1,(YEAR!$C$2+YEAR!$C$3-1)&amp;"       :="))</f>
        <v>1</v>
      </c>
      <c r="M1778">
        <f>IF(L1778&lt;1.1,L1778,IF(L1778&lt;YEAR!$C$2+YEAR!$C$3-2,L1778+1,(YEAR!$C$2+YEAR!$C$3-1)&amp;"       :="))</f>
        <v>1</v>
      </c>
      <c r="N1778">
        <f>IF(M1778&lt;1.1,M1778,IF(M1778&lt;YEAR!$C$2+YEAR!$C$3-2,M1778+1,(YEAR!$C$2+YEAR!$C$3-1)&amp;"       :="))</f>
        <v>1</v>
      </c>
      <c r="O1778">
        <f>IF(N1778&lt;1.1,N1778,IF(N1778&lt;YEAR!$C$2+YEAR!$C$3-2,N1778+1,(YEAR!$C$2+YEAR!$C$3-1)&amp;"       :="))</f>
        <v>1</v>
      </c>
      <c r="P1778">
        <f>IF(O1778&lt;1.1,O1778,IF(O1778&lt;YEAR!$C$2+YEAR!$C$3-2,O1778+1,(YEAR!$C$2+YEAR!$C$3-1)&amp;"       :="))</f>
        <v>1</v>
      </c>
      <c r="Q1778">
        <f>IF(P1778&lt;1.1,P1778,IF(P1778&lt;YEAR!$C$2+YEAR!$C$3-2,P1778+1,(YEAR!$C$2+YEAR!$C$3-1)&amp;"       :="))</f>
        <v>1</v>
      </c>
      <c r="R1778">
        <f>IF(Q1778&lt;1.1,Q1778,IF(Q1778&lt;YEAR!$C$2+YEAR!$C$3-2,Q1778+1,(YEAR!$C$2+YEAR!$C$3-1)&amp;"       :="))</f>
        <v>1</v>
      </c>
      <c r="S1778">
        <f>IF(R1778&lt;1.1,R1778,IF(R1778&lt;YEAR!$C$2+YEAR!$C$3-2,R1778+1,(YEAR!$C$2+YEAR!$C$3-1)&amp;"       :="))</f>
        <v>1</v>
      </c>
      <c r="T1778">
        <f>IF(S1778&lt;1.1,S1778,IF(S1778&lt;YEAR!$C$2+YEAR!$C$3-2,S1778+1,(YEAR!$C$2+YEAR!$C$3-1)&amp;"       :="))</f>
        <v>1</v>
      </c>
      <c r="U1778">
        <f>IF(T1778&lt;1.1,T1778,IF(T1778&lt;YEAR!$C$2+YEAR!$C$3-2,T1778+1,(YEAR!$C$2+YEAR!$C$3-1)&amp;"       :="))</f>
        <v>1</v>
      </c>
      <c r="V1778">
        <f>IF(U1778&lt;1.1,U1778,IF(U1778&lt;YEAR!$C$2+YEAR!$C$3-2,U1778+1,(YEAR!$C$2+YEAR!$C$3-1)&amp;"       :="))</f>
        <v>1</v>
      </c>
      <c r="W1778">
        <f>IF(V1778&lt;1.1,V1778,IF(V1778&lt;YEAR!$C$2+YEAR!$C$3-2,V1778+1,(YEAR!$C$2+YEAR!$C$3-1)&amp;"       :="))</f>
        <v>1</v>
      </c>
      <c r="X1778">
        <f>IF(W1778&lt;1.1,W1778,IF(W1778&lt;YEAR!$C$2+YEAR!$C$3-2,W1778+1,(YEAR!$C$2+YEAR!$C$3-1)&amp;"       :="))</f>
        <v>1</v>
      </c>
      <c r="Y1778">
        <f>IF(X1778&lt;1.1,X1778,IF(X1778&lt;YEAR!$C$2+YEAR!$C$3-2,X1778+1,(YEAR!$C$2+YEAR!$C$3-1)&amp;"       :="))</f>
        <v>1</v>
      </c>
      <c r="Z1778">
        <f>IF(Y1778&lt;1.1,Y1778,IF(Y1778&lt;YEAR!$C$2+YEAR!$C$3-2,Y1778+1,(YEAR!$C$2+YEAR!$C$3-1)&amp;"       :="))</f>
        <v>1</v>
      </c>
      <c r="AA1778">
        <f>IF(Z1778&lt;1.1,Z1778,IF(Z1778&lt;YEAR!$C$2+YEAR!$C$3-2,Z1778+1,(YEAR!$C$2+YEAR!$C$3-1)&amp;"       :="))</f>
        <v>1</v>
      </c>
      <c r="AB1778">
        <f>IF(AA1778&lt;1.1,AA1778,IF(AA1778&lt;YEAR!$C$2+YEAR!$C$3-2,AA1778+1,(YEAR!$C$2+YEAR!$C$3-1)&amp;"       :="))</f>
        <v>1</v>
      </c>
      <c r="AC1778">
        <f>IF(AB1778&lt;1.1,AB1778,IF(AB1778&lt;YEAR!$C$2+YEAR!$C$3-2,AB1778+1,(YEAR!$C$2+YEAR!$C$3-1)&amp;"       :="))</f>
        <v>1</v>
      </c>
      <c r="AD1778">
        <f>IF(AC1778&lt;1.1,AC1778,IF(AC1778&lt;YEAR!$C$2+YEAR!$C$3-2,AC1778+1,(YEAR!$C$2+YEAR!$C$3-1)&amp;"       :="))</f>
        <v>1</v>
      </c>
      <c r="AE1778">
        <f>IF(AD1778&lt;1.1,AD1778,IF(AD1778&lt;YEAR!$C$2+YEAR!$C$3-2,AD1778+1,(YEAR!$C$2+YEAR!$C$3-1)&amp;"       :="))</f>
        <v>1</v>
      </c>
      <c r="AF1778">
        <f>IF(AE1778&lt;1.1,AE1778,IF(AE1778&lt;YEAR!$C$2+YEAR!$C$3-2,AE1778+1,(YEAR!$C$2+YEAR!$C$3-1)&amp;"       :="))</f>
        <v>1</v>
      </c>
      <c r="AG1778">
        <f>IF(AF1778&lt;1.1,AF1778,IF(AF1778&lt;YEAR!$C$2+YEAR!$C$3-2,AF1778+1,(YEAR!$C$2+YEAR!$C$3-1)&amp;"       :="))</f>
        <v>1</v>
      </c>
      <c r="AH1778">
        <f>IF(AG1778&lt;1.1,AG1778,IF(AG1778&lt;YEAR!$C$2+YEAR!$C$3-2,AG1778+1,(YEAR!$C$2+YEAR!$C$3-1)&amp;"       :="))</f>
        <v>1</v>
      </c>
      <c r="AI1778">
        <f>IF(AH1778&lt;1.1,AH1778,IF(AH1778&lt;YEAR!$C$2+YEAR!$C$3-2,AH1778+1,(YEAR!$C$2+YEAR!$C$3-1)&amp;"       :="))</f>
        <v>1</v>
      </c>
      <c r="AJ1778">
        <f>IF(AI1778&lt;1.1,AI1778,IF(AI1778&lt;YEAR!$C$2+YEAR!$C$3-2,AI1778+1,(YEAR!$C$2+YEAR!$C$3-1)&amp;"       :="))</f>
        <v>1</v>
      </c>
    </row>
    <row r="1779" spans="1:36">
      <c r="A1779">
        <f t="shared" ca="1" si="124"/>
        <v>44</v>
      </c>
      <c r="B1779" t="s">
        <v>51</v>
      </c>
      <c r="C1779" t="str">
        <f ca="1">IF(D1779="",OFFSET(AvailabilityFactor!A$1,A1779,0),C1778)</f>
        <v>D2HLT0094</v>
      </c>
      <c r="D1779" t="str" cm="1">
        <f t="array" aca="1" ref="D1779" ca="1">IF(D1778="",TS_DRC!$P$5,OFFSET(TS_DRC!P$5,RIGHT(D1778,2),0,TRUE))</f>
        <v>TS12</v>
      </c>
      <c r="E1779" t="str">
        <f t="shared" ca="1" si="129"/>
        <v>TS12</v>
      </c>
      <c r="F1779">
        <f>[3]Scenarios!$H$7</f>
        <v>1</v>
      </c>
      <c r="G1779">
        <f>IF(F1779&lt;1.1,F1779,IF(F1779&lt;YEAR!$C$2+YEAR!$C$3-2,F1779+1,(YEAR!$C$2+YEAR!$C$3-1)&amp;"       :="))</f>
        <v>1</v>
      </c>
      <c r="H1779">
        <f>IF(G1779&lt;1.1,G1779,IF(G1779&lt;YEAR!$C$2+YEAR!$C$3-2,G1779+1,(YEAR!$C$2+YEAR!$C$3-1)&amp;"       :="))</f>
        <v>1</v>
      </c>
      <c r="I1779">
        <f>IF(H1779&lt;1.1,H1779,IF(H1779&lt;YEAR!$C$2+YEAR!$C$3-2,H1779+1,(YEAR!$C$2+YEAR!$C$3-1)&amp;"       :="))</f>
        <v>1</v>
      </c>
      <c r="J1779">
        <f>IF(I1779&lt;1.1,I1779,IF(I1779&lt;YEAR!$C$2+YEAR!$C$3-2,I1779+1,(YEAR!$C$2+YEAR!$C$3-1)&amp;"       :="))</f>
        <v>1</v>
      </c>
      <c r="K1779">
        <f>IF(J1779&lt;1.1,J1779,IF(J1779&lt;YEAR!$C$2+YEAR!$C$3-2,J1779+1,(YEAR!$C$2+YEAR!$C$3-1)&amp;"       :="))</f>
        <v>1</v>
      </c>
      <c r="L1779">
        <f>IF(K1779&lt;1.1,K1779,IF(K1779&lt;YEAR!$C$2+YEAR!$C$3-2,K1779+1,(YEAR!$C$2+YEAR!$C$3-1)&amp;"       :="))</f>
        <v>1</v>
      </c>
      <c r="M1779">
        <f>IF(L1779&lt;1.1,L1779,IF(L1779&lt;YEAR!$C$2+YEAR!$C$3-2,L1779+1,(YEAR!$C$2+YEAR!$C$3-1)&amp;"       :="))</f>
        <v>1</v>
      </c>
      <c r="N1779">
        <f>IF(M1779&lt;1.1,M1779,IF(M1779&lt;YEAR!$C$2+YEAR!$C$3-2,M1779+1,(YEAR!$C$2+YEAR!$C$3-1)&amp;"       :="))</f>
        <v>1</v>
      </c>
      <c r="O1779">
        <f>IF(N1779&lt;1.1,N1779,IF(N1779&lt;YEAR!$C$2+YEAR!$C$3-2,N1779+1,(YEAR!$C$2+YEAR!$C$3-1)&amp;"       :="))</f>
        <v>1</v>
      </c>
      <c r="P1779">
        <f>IF(O1779&lt;1.1,O1779,IF(O1779&lt;YEAR!$C$2+YEAR!$C$3-2,O1779+1,(YEAR!$C$2+YEAR!$C$3-1)&amp;"       :="))</f>
        <v>1</v>
      </c>
      <c r="Q1779">
        <f>IF(P1779&lt;1.1,P1779,IF(P1779&lt;YEAR!$C$2+YEAR!$C$3-2,P1779+1,(YEAR!$C$2+YEAR!$C$3-1)&amp;"       :="))</f>
        <v>1</v>
      </c>
      <c r="R1779">
        <f>IF(Q1779&lt;1.1,Q1779,IF(Q1779&lt;YEAR!$C$2+YEAR!$C$3-2,Q1779+1,(YEAR!$C$2+YEAR!$C$3-1)&amp;"       :="))</f>
        <v>1</v>
      </c>
      <c r="S1779">
        <f>IF(R1779&lt;1.1,R1779,IF(R1779&lt;YEAR!$C$2+YEAR!$C$3-2,R1779+1,(YEAR!$C$2+YEAR!$C$3-1)&amp;"       :="))</f>
        <v>1</v>
      </c>
      <c r="T1779">
        <f>IF(S1779&lt;1.1,S1779,IF(S1779&lt;YEAR!$C$2+YEAR!$C$3-2,S1779+1,(YEAR!$C$2+YEAR!$C$3-1)&amp;"       :="))</f>
        <v>1</v>
      </c>
      <c r="U1779">
        <f>IF(T1779&lt;1.1,T1779,IF(T1779&lt;YEAR!$C$2+YEAR!$C$3-2,T1779+1,(YEAR!$C$2+YEAR!$C$3-1)&amp;"       :="))</f>
        <v>1</v>
      </c>
      <c r="V1779">
        <f>IF(U1779&lt;1.1,U1779,IF(U1779&lt;YEAR!$C$2+YEAR!$C$3-2,U1779+1,(YEAR!$C$2+YEAR!$C$3-1)&amp;"       :="))</f>
        <v>1</v>
      </c>
      <c r="W1779">
        <f>IF(V1779&lt;1.1,V1779,IF(V1779&lt;YEAR!$C$2+YEAR!$C$3-2,V1779+1,(YEAR!$C$2+YEAR!$C$3-1)&amp;"       :="))</f>
        <v>1</v>
      </c>
      <c r="X1779">
        <f>IF(W1779&lt;1.1,W1779,IF(W1779&lt;YEAR!$C$2+YEAR!$C$3-2,W1779+1,(YEAR!$C$2+YEAR!$C$3-1)&amp;"       :="))</f>
        <v>1</v>
      </c>
      <c r="Y1779">
        <f>IF(X1779&lt;1.1,X1779,IF(X1779&lt;YEAR!$C$2+YEAR!$C$3-2,X1779+1,(YEAR!$C$2+YEAR!$C$3-1)&amp;"       :="))</f>
        <v>1</v>
      </c>
      <c r="Z1779">
        <f>IF(Y1779&lt;1.1,Y1779,IF(Y1779&lt;YEAR!$C$2+YEAR!$C$3-2,Y1779+1,(YEAR!$C$2+YEAR!$C$3-1)&amp;"       :="))</f>
        <v>1</v>
      </c>
      <c r="AA1779">
        <f>IF(Z1779&lt;1.1,Z1779,IF(Z1779&lt;YEAR!$C$2+YEAR!$C$3-2,Z1779+1,(YEAR!$C$2+YEAR!$C$3-1)&amp;"       :="))</f>
        <v>1</v>
      </c>
      <c r="AB1779">
        <f>IF(AA1779&lt;1.1,AA1779,IF(AA1779&lt;YEAR!$C$2+YEAR!$C$3-2,AA1779+1,(YEAR!$C$2+YEAR!$C$3-1)&amp;"       :="))</f>
        <v>1</v>
      </c>
      <c r="AC1779">
        <f>IF(AB1779&lt;1.1,AB1779,IF(AB1779&lt;YEAR!$C$2+YEAR!$C$3-2,AB1779+1,(YEAR!$C$2+YEAR!$C$3-1)&amp;"       :="))</f>
        <v>1</v>
      </c>
      <c r="AD1779">
        <f>IF(AC1779&lt;1.1,AC1779,IF(AC1779&lt;YEAR!$C$2+YEAR!$C$3-2,AC1779+1,(YEAR!$C$2+YEAR!$C$3-1)&amp;"       :="))</f>
        <v>1</v>
      </c>
      <c r="AE1779">
        <f>IF(AD1779&lt;1.1,AD1779,IF(AD1779&lt;YEAR!$C$2+YEAR!$C$3-2,AD1779+1,(YEAR!$C$2+YEAR!$C$3-1)&amp;"       :="))</f>
        <v>1</v>
      </c>
      <c r="AF1779">
        <f>IF(AE1779&lt;1.1,AE1779,IF(AE1779&lt;YEAR!$C$2+YEAR!$C$3-2,AE1779+1,(YEAR!$C$2+YEAR!$C$3-1)&amp;"       :="))</f>
        <v>1</v>
      </c>
      <c r="AG1779">
        <f>IF(AF1779&lt;1.1,AF1779,IF(AF1779&lt;YEAR!$C$2+YEAR!$C$3-2,AF1779+1,(YEAR!$C$2+YEAR!$C$3-1)&amp;"       :="))</f>
        <v>1</v>
      </c>
      <c r="AH1779">
        <f>IF(AG1779&lt;1.1,AG1779,IF(AG1779&lt;YEAR!$C$2+YEAR!$C$3-2,AG1779+1,(YEAR!$C$2+YEAR!$C$3-1)&amp;"       :="))</f>
        <v>1</v>
      </c>
      <c r="AI1779">
        <f>IF(AH1779&lt;1.1,AH1779,IF(AH1779&lt;YEAR!$C$2+YEAR!$C$3-2,AH1779+1,(YEAR!$C$2+YEAR!$C$3-1)&amp;"       :="))</f>
        <v>1</v>
      </c>
      <c r="AJ1779">
        <f>IF(AI1779&lt;1.1,AI1779,IF(AI1779&lt;YEAR!$C$2+YEAR!$C$3-2,AI1779+1,(YEAR!$C$2+YEAR!$C$3-1)&amp;"       :="))</f>
        <v>1</v>
      </c>
    </row>
    <row r="1780" spans="1:36">
      <c r="A1780">
        <f t="shared" ca="1" si="124"/>
        <v>44</v>
      </c>
      <c r="B1780" t="s">
        <v>51</v>
      </c>
      <c r="C1780" t="str">
        <f ca="1">IF(D1780="",OFFSET(AvailabilityFactor!A$1,A1780,0),C1779)</f>
        <v>D2HLT0094</v>
      </c>
      <c r="D1780" t="str" cm="1">
        <f t="array" aca="1" ref="D1780" ca="1">IF(D1779="",TS_DRC!$P$5,OFFSET(TS_DRC!P$5,RIGHT(D1779,2),0,TRUE))</f>
        <v>TS13</v>
      </c>
      <c r="E1780" t="str">
        <f t="shared" ca="1" si="129"/>
        <v>TS13</v>
      </c>
      <c r="F1780">
        <f>[3]Scenarios!$H$7</f>
        <v>1</v>
      </c>
      <c r="G1780">
        <f>IF(F1780&lt;1.1,F1780,IF(F1780&lt;YEAR!$C$2+YEAR!$C$3-2,F1780+1,(YEAR!$C$2+YEAR!$C$3-1)&amp;"       :="))</f>
        <v>1</v>
      </c>
      <c r="H1780">
        <f>IF(G1780&lt;1.1,G1780,IF(G1780&lt;YEAR!$C$2+YEAR!$C$3-2,G1780+1,(YEAR!$C$2+YEAR!$C$3-1)&amp;"       :="))</f>
        <v>1</v>
      </c>
      <c r="I1780">
        <f>IF(H1780&lt;1.1,H1780,IF(H1780&lt;YEAR!$C$2+YEAR!$C$3-2,H1780+1,(YEAR!$C$2+YEAR!$C$3-1)&amp;"       :="))</f>
        <v>1</v>
      </c>
      <c r="J1780">
        <f>IF(I1780&lt;1.1,I1780,IF(I1780&lt;YEAR!$C$2+YEAR!$C$3-2,I1780+1,(YEAR!$C$2+YEAR!$C$3-1)&amp;"       :="))</f>
        <v>1</v>
      </c>
      <c r="K1780">
        <f>IF(J1780&lt;1.1,J1780,IF(J1780&lt;YEAR!$C$2+YEAR!$C$3-2,J1780+1,(YEAR!$C$2+YEAR!$C$3-1)&amp;"       :="))</f>
        <v>1</v>
      </c>
      <c r="L1780">
        <f>IF(K1780&lt;1.1,K1780,IF(K1780&lt;YEAR!$C$2+YEAR!$C$3-2,K1780+1,(YEAR!$C$2+YEAR!$C$3-1)&amp;"       :="))</f>
        <v>1</v>
      </c>
      <c r="M1780">
        <f>IF(L1780&lt;1.1,L1780,IF(L1780&lt;YEAR!$C$2+YEAR!$C$3-2,L1780+1,(YEAR!$C$2+YEAR!$C$3-1)&amp;"       :="))</f>
        <v>1</v>
      </c>
      <c r="N1780">
        <f>IF(M1780&lt;1.1,M1780,IF(M1780&lt;YEAR!$C$2+YEAR!$C$3-2,M1780+1,(YEAR!$C$2+YEAR!$C$3-1)&amp;"       :="))</f>
        <v>1</v>
      </c>
      <c r="O1780">
        <f>IF(N1780&lt;1.1,N1780,IF(N1780&lt;YEAR!$C$2+YEAR!$C$3-2,N1780+1,(YEAR!$C$2+YEAR!$C$3-1)&amp;"       :="))</f>
        <v>1</v>
      </c>
      <c r="P1780">
        <f>IF(O1780&lt;1.1,O1780,IF(O1780&lt;YEAR!$C$2+YEAR!$C$3-2,O1780+1,(YEAR!$C$2+YEAR!$C$3-1)&amp;"       :="))</f>
        <v>1</v>
      </c>
      <c r="Q1780">
        <f>IF(P1780&lt;1.1,P1780,IF(P1780&lt;YEAR!$C$2+YEAR!$C$3-2,P1780+1,(YEAR!$C$2+YEAR!$C$3-1)&amp;"       :="))</f>
        <v>1</v>
      </c>
      <c r="R1780">
        <f>IF(Q1780&lt;1.1,Q1780,IF(Q1780&lt;YEAR!$C$2+YEAR!$C$3-2,Q1780+1,(YEAR!$C$2+YEAR!$C$3-1)&amp;"       :="))</f>
        <v>1</v>
      </c>
      <c r="S1780">
        <f>IF(R1780&lt;1.1,R1780,IF(R1780&lt;YEAR!$C$2+YEAR!$C$3-2,R1780+1,(YEAR!$C$2+YEAR!$C$3-1)&amp;"       :="))</f>
        <v>1</v>
      </c>
      <c r="T1780">
        <f>IF(S1780&lt;1.1,S1780,IF(S1780&lt;YEAR!$C$2+YEAR!$C$3-2,S1780+1,(YEAR!$C$2+YEAR!$C$3-1)&amp;"       :="))</f>
        <v>1</v>
      </c>
      <c r="U1780">
        <f>IF(T1780&lt;1.1,T1780,IF(T1780&lt;YEAR!$C$2+YEAR!$C$3-2,T1780+1,(YEAR!$C$2+YEAR!$C$3-1)&amp;"       :="))</f>
        <v>1</v>
      </c>
      <c r="V1780">
        <f>IF(U1780&lt;1.1,U1780,IF(U1780&lt;YEAR!$C$2+YEAR!$C$3-2,U1780+1,(YEAR!$C$2+YEAR!$C$3-1)&amp;"       :="))</f>
        <v>1</v>
      </c>
      <c r="W1780">
        <f>IF(V1780&lt;1.1,V1780,IF(V1780&lt;YEAR!$C$2+YEAR!$C$3-2,V1780+1,(YEAR!$C$2+YEAR!$C$3-1)&amp;"       :="))</f>
        <v>1</v>
      </c>
      <c r="X1780">
        <f>IF(W1780&lt;1.1,W1780,IF(W1780&lt;YEAR!$C$2+YEAR!$C$3-2,W1780+1,(YEAR!$C$2+YEAR!$C$3-1)&amp;"       :="))</f>
        <v>1</v>
      </c>
      <c r="Y1780">
        <f>IF(X1780&lt;1.1,X1780,IF(X1780&lt;YEAR!$C$2+YEAR!$C$3-2,X1780+1,(YEAR!$C$2+YEAR!$C$3-1)&amp;"       :="))</f>
        <v>1</v>
      </c>
      <c r="Z1780">
        <f>IF(Y1780&lt;1.1,Y1780,IF(Y1780&lt;YEAR!$C$2+YEAR!$C$3-2,Y1780+1,(YEAR!$C$2+YEAR!$C$3-1)&amp;"       :="))</f>
        <v>1</v>
      </c>
      <c r="AA1780">
        <f>IF(Z1780&lt;1.1,Z1780,IF(Z1780&lt;YEAR!$C$2+YEAR!$C$3-2,Z1780+1,(YEAR!$C$2+YEAR!$C$3-1)&amp;"       :="))</f>
        <v>1</v>
      </c>
      <c r="AB1780">
        <f>IF(AA1780&lt;1.1,AA1780,IF(AA1780&lt;YEAR!$C$2+YEAR!$C$3-2,AA1780+1,(YEAR!$C$2+YEAR!$C$3-1)&amp;"       :="))</f>
        <v>1</v>
      </c>
      <c r="AC1780">
        <f>IF(AB1780&lt;1.1,AB1780,IF(AB1780&lt;YEAR!$C$2+YEAR!$C$3-2,AB1780+1,(YEAR!$C$2+YEAR!$C$3-1)&amp;"       :="))</f>
        <v>1</v>
      </c>
      <c r="AD1780">
        <f>IF(AC1780&lt;1.1,AC1780,IF(AC1780&lt;YEAR!$C$2+YEAR!$C$3-2,AC1780+1,(YEAR!$C$2+YEAR!$C$3-1)&amp;"       :="))</f>
        <v>1</v>
      </c>
      <c r="AE1780">
        <f>IF(AD1780&lt;1.1,AD1780,IF(AD1780&lt;YEAR!$C$2+YEAR!$C$3-2,AD1780+1,(YEAR!$C$2+YEAR!$C$3-1)&amp;"       :="))</f>
        <v>1</v>
      </c>
      <c r="AF1780">
        <f>IF(AE1780&lt;1.1,AE1780,IF(AE1780&lt;YEAR!$C$2+YEAR!$C$3-2,AE1780+1,(YEAR!$C$2+YEAR!$C$3-1)&amp;"       :="))</f>
        <v>1</v>
      </c>
      <c r="AG1780">
        <f>IF(AF1780&lt;1.1,AF1780,IF(AF1780&lt;YEAR!$C$2+YEAR!$C$3-2,AF1780+1,(YEAR!$C$2+YEAR!$C$3-1)&amp;"       :="))</f>
        <v>1</v>
      </c>
      <c r="AH1780">
        <f>IF(AG1780&lt;1.1,AG1780,IF(AG1780&lt;YEAR!$C$2+YEAR!$C$3-2,AG1780+1,(YEAR!$C$2+YEAR!$C$3-1)&amp;"       :="))</f>
        <v>1</v>
      </c>
      <c r="AI1780">
        <f>IF(AH1780&lt;1.1,AH1780,IF(AH1780&lt;YEAR!$C$2+YEAR!$C$3-2,AH1780+1,(YEAR!$C$2+YEAR!$C$3-1)&amp;"       :="))</f>
        <v>1</v>
      </c>
      <c r="AJ1780">
        <f>IF(AI1780&lt;1.1,AI1780,IF(AI1780&lt;YEAR!$C$2+YEAR!$C$3-2,AI1780+1,(YEAR!$C$2+YEAR!$C$3-1)&amp;"       :="))</f>
        <v>1</v>
      </c>
    </row>
    <row r="1781" spans="1:36">
      <c r="A1781">
        <f t="shared" ca="1" si="124"/>
        <v>44</v>
      </c>
      <c r="B1781" t="s">
        <v>51</v>
      </c>
      <c r="C1781" t="str">
        <f ca="1">IF(D1781="",OFFSET(AvailabilityFactor!A$1,A1781,0),C1780)</f>
        <v>D2HLT0094</v>
      </c>
      <c r="D1781" t="str" cm="1">
        <f t="array" aca="1" ref="D1781" ca="1">IF(D1780="",TS_DRC!$P$5,OFFSET(TS_DRC!P$5,RIGHT(D1780,2),0,TRUE))</f>
        <v>TS14</v>
      </c>
      <c r="E1781" t="str">
        <f t="shared" ca="1" si="129"/>
        <v>TS14</v>
      </c>
      <c r="F1781">
        <f>[3]Scenarios!$H$7</f>
        <v>1</v>
      </c>
      <c r="G1781">
        <f>IF(F1781&lt;1.1,F1781,IF(F1781&lt;YEAR!$C$2+YEAR!$C$3-2,F1781+1,(YEAR!$C$2+YEAR!$C$3-1)&amp;"       :="))</f>
        <v>1</v>
      </c>
      <c r="H1781">
        <f>IF(G1781&lt;1.1,G1781,IF(G1781&lt;YEAR!$C$2+YEAR!$C$3-2,G1781+1,(YEAR!$C$2+YEAR!$C$3-1)&amp;"       :="))</f>
        <v>1</v>
      </c>
      <c r="I1781">
        <f>IF(H1781&lt;1.1,H1781,IF(H1781&lt;YEAR!$C$2+YEAR!$C$3-2,H1781+1,(YEAR!$C$2+YEAR!$C$3-1)&amp;"       :="))</f>
        <v>1</v>
      </c>
      <c r="J1781">
        <f>IF(I1781&lt;1.1,I1781,IF(I1781&lt;YEAR!$C$2+YEAR!$C$3-2,I1781+1,(YEAR!$C$2+YEAR!$C$3-1)&amp;"       :="))</f>
        <v>1</v>
      </c>
      <c r="K1781">
        <f>IF(J1781&lt;1.1,J1781,IF(J1781&lt;YEAR!$C$2+YEAR!$C$3-2,J1781+1,(YEAR!$C$2+YEAR!$C$3-1)&amp;"       :="))</f>
        <v>1</v>
      </c>
      <c r="L1781">
        <f>IF(K1781&lt;1.1,K1781,IF(K1781&lt;YEAR!$C$2+YEAR!$C$3-2,K1781+1,(YEAR!$C$2+YEAR!$C$3-1)&amp;"       :="))</f>
        <v>1</v>
      </c>
      <c r="M1781">
        <f>IF(L1781&lt;1.1,L1781,IF(L1781&lt;YEAR!$C$2+YEAR!$C$3-2,L1781+1,(YEAR!$C$2+YEAR!$C$3-1)&amp;"       :="))</f>
        <v>1</v>
      </c>
      <c r="N1781">
        <f>IF(M1781&lt;1.1,M1781,IF(M1781&lt;YEAR!$C$2+YEAR!$C$3-2,M1781+1,(YEAR!$C$2+YEAR!$C$3-1)&amp;"       :="))</f>
        <v>1</v>
      </c>
      <c r="O1781">
        <f>IF(N1781&lt;1.1,N1781,IF(N1781&lt;YEAR!$C$2+YEAR!$C$3-2,N1781+1,(YEAR!$C$2+YEAR!$C$3-1)&amp;"       :="))</f>
        <v>1</v>
      </c>
      <c r="P1781">
        <f>IF(O1781&lt;1.1,O1781,IF(O1781&lt;YEAR!$C$2+YEAR!$C$3-2,O1781+1,(YEAR!$C$2+YEAR!$C$3-1)&amp;"       :="))</f>
        <v>1</v>
      </c>
      <c r="Q1781">
        <f>IF(P1781&lt;1.1,P1781,IF(P1781&lt;YEAR!$C$2+YEAR!$C$3-2,P1781+1,(YEAR!$C$2+YEAR!$C$3-1)&amp;"       :="))</f>
        <v>1</v>
      </c>
      <c r="R1781">
        <f>IF(Q1781&lt;1.1,Q1781,IF(Q1781&lt;YEAR!$C$2+YEAR!$C$3-2,Q1781+1,(YEAR!$C$2+YEAR!$C$3-1)&amp;"       :="))</f>
        <v>1</v>
      </c>
      <c r="S1781">
        <f>IF(R1781&lt;1.1,R1781,IF(R1781&lt;YEAR!$C$2+YEAR!$C$3-2,R1781+1,(YEAR!$C$2+YEAR!$C$3-1)&amp;"       :="))</f>
        <v>1</v>
      </c>
      <c r="T1781">
        <f>IF(S1781&lt;1.1,S1781,IF(S1781&lt;YEAR!$C$2+YEAR!$C$3-2,S1781+1,(YEAR!$C$2+YEAR!$C$3-1)&amp;"       :="))</f>
        <v>1</v>
      </c>
      <c r="U1781">
        <f>IF(T1781&lt;1.1,T1781,IF(T1781&lt;YEAR!$C$2+YEAR!$C$3-2,T1781+1,(YEAR!$C$2+YEAR!$C$3-1)&amp;"       :="))</f>
        <v>1</v>
      </c>
      <c r="V1781">
        <f>IF(U1781&lt;1.1,U1781,IF(U1781&lt;YEAR!$C$2+YEAR!$C$3-2,U1781+1,(YEAR!$C$2+YEAR!$C$3-1)&amp;"       :="))</f>
        <v>1</v>
      </c>
      <c r="W1781">
        <f>IF(V1781&lt;1.1,V1781,IF(V1781&lt;YEAR!$C$2+YEAR!$C$3-2,V1781+1,(YEAR!$C$2+YEAR!$C$3-1)&amp;"       :="))</f>
        <v>1</v>
      </c>
      <c r="X1781">
        <f>IF(W1781&lt;1.1,W1781,IF(W1781&lt;YEAR!$C$2+YEAR!$C$3-2,W1781+1,(YEAR!$C$2+YEAR!$C$3-1)&amp;"       :="))</f>
        <v>1</v>
      </c>
      <c r="Y1781">
        <f>IF(X1781&lt;1.1,X1781,IF(X1781&lt;YEAR!$C$2+YEAR!$C$3-2,X1781+1,(YEAR!$C$2+YEAR!$C$3-1)&amp;"       :="))</f>
        <v>1</v>
      </c>
      <c r="Z1781">
        <f>IF(Y1781&lt;1.1,Y1781,IF(Y1781&lt;YEAR!$C$2+YEAR!$C$3-2,Y1781+1,(YEAR!$C$2+YEAR!$C$3-1)&amp;"       :="))</f>
        <v>1</v>
      </c>
      <c r="AA1781">
        <f>IF(Z1781&lt;1.1,Z1781,IF(Z1781&lt;YEAR!$C$2+YEAR!$C$3-2,Z1781+1,(YEAR!$C$2+YEAR!$C$3-1)&amp;"       :="))</f>
        <v>1</v>
      </c>
      <c r="AB1781">
        <f>IF(AA1781&lt;1.1,AA1781,IF(AA1781&lt;YEAR!$C$2+YEAR!$C$3-2,AA1781+1,(YEAR!$C$2+YEAR!$C$3-1)&amp;"       :="))</f>
        <v>1</v>
      </c>
      <c r="AC1781">
        <f>IF(AB1781&lt;1.1,AB1781,IF(AB1781&lt;YEAR!$C$2+YEAR!$C$3-2,AB1781+1,(YEAR!$C$2+YEAR!$C$3-1)&amp;"       :="))</f>
        <v>1</v>
      </c>
      <c r="AD1781">
        <f>IF(AC1781&lt;1.1,AC1781,IF(AC1781&lt;YEAR!$C$2+YEAR!$C$3-2,AC1781+1,(YEAR!$C$2+YEAR!$C$3-1)&amp;"       :="))</f>
        <v>1</v>
      </c>
      <c r="AE1781">
        <f>IF(AD1781&lt;1.1,AD1781,IF(AD1781&lt;YEAR!$C$2+YEAR!$C$3-2,AD1781+1,(YEAR!$C$2+YEAR!$C$3-1)&amp;"       :="))</f>
        <v>1</v>
      </c>
      <c r="AF1781">
        <f>IF(AE1781&lt;1.1,AE1781,IF(AE1781&lt;YEAR!$C$2+YEAR!$C$3-2,AE1781+1,(YEAR!$C$2+YEAR!$C$3-1)&amp;"       :="))</f>
        <v>1</v>
      </c>
      <c r="AG1781">
        <f>IF(AF1781&lt;1.1,AF1781,IF(AF1781&lt;YEAR!$C$2+YEAR!$C$3-2,AF1781+1,(YEAR!$C$2+YEAR!$C$3-1)&amp;"       :="))</f>
        <v>1</v>
      </c>
      <c r="AH1781">
        <f>IF(AG1781&lt;1.1,AG1781,IF(AG1781&lt;YEAR!$C$2+YEAR!$C$3-2,AG1781+1,(YEAR!$C$2+YEAR!$C$3-1)&amp;"       :="))</f>
        <v>1</v>
      </c>
      <c r="AI1781">
        <f>IF(AH1781&lt;1.1,AH1781,IF(AH1781&lt;YEAR!$C$2+YEAR!$C$3-2,AH1781+1,(YEAR!$C$2+YEAR!$C$3-1)&amp;"       :="))</f>
        <v>1</v>
      </c>
      <c r="AJ1781">
        <f>IF(AI1781&lt;1.1,AI1781,IF(AI1781&lt;YEAR!$C$2+YEAR!$C$3-2,AI1781+1,(YEAR!$C$2+YEAR!$C$3-1)&amp;"       :="))</f>
        <v>1</v>
      </c>
    </row>
    <row r="1782" spans="1:36">
      <c r="A1782">
        <f t="shared" ca="1" si="124"/>
        <v>44</v>
      </c>
      <c r="B1782" t="s">
        <v>51</v>
      </c>
      <c r="C1782" t="str">
        <f ca="1">IF(D1782="",OFFSET(AvailabilityFactor!A$1,A1782,0),C1781)</f>
        <v>D2HLT0094</v>
      </c>
      <c r="D1782" t="str" cm="1">
        <f t="array" aca="1" ref="D1782" ca="1">IF(D1781="",TS_DRC!$P$5,OFFSET(TS_DRC!P$5,RIGHT(D1781,2),0,TRUE))</f>
        <v>TS15</v>
      </c>
      <c r="E1782" t="str">
        <f t="shared" ca="1" si="129"/>
        <v>TS15</v>
      </c>
      <c r="F1782">
        <f>[3]Scenarios!$H$7</f>
        <v>1</v>
      </c>
      <c r="G1782">
        <f>IF(F1782&lt;1.1,F1782,IF(F1782&lt;YEAR!$C$2+YEAR!$C$3-2,F1782+1,(YEAR!$C$2+YEAR!$C$3-1)&amp;"       :="))</f>
        <v>1</v>
      </c>
      <c r="H1782">
        <f>IF(G1782&lt;1.1,G1782,IF(G1782&lt;YEAR!$C$2+YEAR!$C$3-2,G1782+1,(YEAR!$C$2+YEAR!$C$3-1)&amp;"       :="))</f>
        <v>1</v>
      </c>
      <c r="I1782">
        <f>IF(H1782&lt;1.1,H1782,IF(H1782&lt;YEAR!$C$2+YEAR!$C$3-2,H1782+1,(YEAR!$C$2+YEAR!$C$3-1)&amp;"       :="))</f>
        <v>1</v>
      </c>
      <c r="J1782">
        <f>IF(I1782&lt;1.1,I1782,IF(I1782&lt;YEAR!$C$2+YEAR!$C$3-2,I1782+1,(YEAR!$C$2+YEAR!$C$3-1)&amp;"       :="))</f>
        <v>1</v>
      </c>
      <c r="K1782">
        <f>IF(J1782&lt;1.1,J1782,IF(J1782&lt;YEAR!$C$2+YEAR!$C$3-2,J1782+1,(YEAR!$C$2+YEAR!$C$3-1)&amp;"       :="))</f>
        <v>1</v>
      </c>
      <c r="L1782">
        <f>IF(K1782&lt;1.1,K1782,IF(K1782&lt;YEAR!$C$2+YEAR!$C$3-2,K1782+1,(YEAR!$C$2+YEAR!$C$3-1)&amp;"       :="))</f>
        <v>1</v>
      </c>
      <c r="M1782">
        <f>IF(L1782&lt;1.1,L1782,IF(L1782&lt;YEAR!$C$2+YEAR!$C$3-2,L1782+1,(YEAR!$C$2+YEAR!$C$3-1)&amp;"       :="))</f>
        <v>1</v>
      </c>
      <c r="N1782">
        <f>IF(M1782&lt;1.1,M1782,IF(M1782&lt;YEAR!$C$2+YEAR!$C$3-2,M1782+1,(YEAR!$C$2+YEAR!$C$3-1)&amp;"       :="))</f>
        <v>1</v>
      </c>
      <c r="O1782">
        <f>IF(N1782&lt;1.1,N1782,IF(N1782&lt;YEAR!$C$2+YEAR!$C$3-2,N1782+1,(YEAR!$C$2+YEAR!$C$3-1)&amp;"       :="))</f>
        <v>1</v>
      </c>
      <c r="P1782">
        <f>IF(O1782&lt;1.1,O1782,IF(O1782&lt;YEAR!$C$2+YEAR!$C$3-2,O1782+1,(YEAR!$C$2+YEAR!$C$3-1)&amp;"       :="))</f>
        <v>1</v>
      </c>
      <c r="Q1782">
        <f>IF(P1782&lt;1.1,P1782,IF(P1782&lt;YEAR!$C$2+YEAR!$C$3-2,P1782+1,(YEAR!$C$2+YEAR!$C$3-1)&amp;"       :="))</f>
        <v>1</v>
      </c>
      <c r="R1782">
        <f>IF(Q1782&lt;1.1,Q1782,IF(Q1782&lt;YEAR!$C$2+YEAR!$C$3-2,Q1782+1,(YEAR!$C$2+YEAR!$C$3-1)&amp;"       :="))</f>
        <v>1</v>
      </c>
      <c r="S1782">
        <f>IF(R1782&lt;1.1,R1782,IF(R1782&lt;YEAR!$C$2+YEAR!$C$3-2,R1782+1,(YEAR!$C$2+YEAR!$C$3-1)&amp;"       :="))</f>
        <v>1</v>
      </c>
      <c r="T1782">
        <f>IF(S1782&lt;1.1,S1782,IF(S1782&lt;YEAR!$C$2+YEAR!$C$3-2,S1782+1,(YEAR!$C$2+YEAR!$C$3-1)&amp;"       :="))</f>
        <v>1</v>
      </c>
      <c r="U1782">
        <f>IF(T1782&lt;1.1,T1782,IF(T1782&lt;YEAR!$C$2+YEAR!$C$3-2,T1782+1,(YEAR!$C$2+YEAR!$C$3-1)&amp;"       :="))</f>
        <v>1</v>
      </c>
      <c r="V1782">
        <f>IF(U1782&lt;1.1,U1782,IF(U1782&lt;YEAR!$C$2+YEAR!$C$3-2,U1782+1,(YEAR!$C$2+YEAR!$C$3-1)&amp;"       :="))</f>
        <v>1</v>
      </c>
      <c r="W1782">
        <f>IF(V1782&lt;1.1,V1782,IF(V1782&lt;YEAR!$C$2+YEAR!$C$3-2,V1782+1,(YEAR!$C$2+YEAR!$C$3-1)&amp;"       :="))</f>
        <v>1</v>
      </c>
      <c r="X1782">
        <f>IF(W1782&lt;1.1,W1782,IF(W1782&lt;YEAR!$C$2+YEAR!$C$3-2,W1782+1,(YEAR!$C$2+YEAR!$C$3-1)&amp;"       :="))</f>
        <v>1</v>
      </c>
      <c r="Y1782">
        <f>IF(X1782&lt;1.1,X1782,IF(X1782&lt;YEAR!$C$2+YEAR!$C$3-2,X1782+1,(YEAR!$C$2+YEAR!$C$3-1)&amp;"       :="))</f>
        <v>1</v>
      </c>
      <c r="Z1782">
        <f>IF(Y1782&lt;1.1,Y1782,IF(Y1782&lt;YEAR!$C$2+YEAR!$C$3-2,Y1782+1,(YEAR!$C$2+YEAR!$C$3-1)&amp;"       :="))</f>
        <v>1</v>
      </c>
      <c r="AA1782">
        <f>IF(Z1782&lt;1.1,Z1782,IF(Z1782&lt;YEAR!$C$2+YEAR!$C$3-2,Z1782+1,(YEAR!$C$2+YEAR!$C$3-1)&amp;"       :="))</f>
        <v>1</v>
      </c>
      <c r="AB1782">
        <f>IF(AA1782&lt;1.1,AA1782,IF(AA1782&lt;YEAR!$C$2+YEAR!$C$3-2,AA1782+1,(YEAR!$C$2+YEAR!$C$3-1)&amp;"       :="))</f>
        <v>1</v>
      </c>
      <c r="AC1782">
        <f>IF(AB1782&lt;1.1,AB1782,IF(AB1782&lt;YEAR!$C$2+YEAR!$C$3-2,AB1782+1,(YEAR!$C$2+YEAR!$C$3-1)&amp;"       :="))</f>
        <v>1</v>
      </c>
      <c r="AD1782">
        <f>IF(AC1782&lt;1.1,AC1782,IF(AC1782&lt;YEAR!$C$2+YEAR!$C$3-2,AC1782+1,(YEAR!$C$2+YEAR!$C$3-1)&amp;"       :="))</f>
        <v>1</v>
      </c>
      <c r="AE1782">
        <f>IF(AD1782&lt;1.1,AD1782,IF(AD1782&lt;YEAR!$C$2+YEAR!$C$3-2,AD1782+1,(YEAR!$C$2+YEAR!$C$3-1)&amp;"       :="))</f>
        <v>1</v>
      </c>
      <c r="AF1782">
        <f>IF(AE1782&lt;1.1,AE1782,IF(AE1782&lt;YEAR!$C$2+YEAR!$C$3-2,AE1782+1,(YEAR!$C$2+YEAR!$C$3-1)&amp;"       :="))</f>
        <v>1</v>
      </c>
      <c r="AG1782">
        <f>IF(AF1782&lt;1.1,AF1782,IF(AF1782&lt;YEAR!$C$2+YEAR!$C$3-2,AF1782+1,(YEAR!$C$2+YEAR!$C$3-1)&amp;"       :="))</f>
        <v>1</v>
      </c>
      <c r="AH1782">
        <f>IF(AG1782&lt;1.1,AG1782,IF(AG1782&lt;YEAR!$C$2+YEAR!$C$3-2,AG1782+1,(YEAR!$C$2+YEAR!$C$3-1)&amp;"       :="))</f>
        <v>1</v>
      </c>
      <c r="AI1782">
        <f>IF(AH1782&lt;1.1,AH1782,IF(AH1782&lt;YEAR!$C$2+YEAR!$C$3-2,AH1782+1,(YEAR!$C$2+YEAR!$C$3-1)&amp;"       :="))</f>
        <v>1</v>
      </c>
      <c r="AJ1782">
        <f>IF(AI1782&lt;1.1,AI1782,IF(AI1782&lt;YEAR!$C$2+YEAR!$C$3-2,AI1782+1,(YEAR!$C$2+YEAR!$C$3-1)&amp;"       :="))</f>
        <v>1</v>
      </c>
    </row>
    <row r="1783" spans="1:36">
      <c r="A1783">
        <f t="shared" ref="A1783:A1869" ca="1" si="132">IF(D1783="",A1782+1,A1782)</f>
        <v>44</v>
      </c>
      <c r="B1783" t="s">
        <v>51</v>
      </c>
      <c r="C1783" t="str">
        <f ca="1">IF(D1783="",OFFSET(AvailabilityFactor!A$1,A1783,0),C1782)</f>
        <v>D2HLT0094</v>
      </c>
      <c r="D1783" t="str" cm="1">
        <f t="array" aca="1" ref="D1783" ca="1">IF(D1782="",TS_DRC!$P$5,OFFSET(TS_DRC!P$5,RIGHT(D1782,2),0,TRUE))</f>
        <v>TS16</v>
      </c>
      <c r="E1783" t="str">
        <f t="shared" ca="1" si="129"/>
        <v>TS16</v>
      </c>
      <c r="F1783">
        <f>[3]Scenarios!$H$7</f>
        <v>1</v>
      </c>
      <c r="G1783">
        <f>IF(F1783&lt;1.1,F1783,IF(F1783&lt;YEAR!$C$2+YEAR!$C$3-2,F1783+1,(YEAR!$C$2+YEAR!$C$3-1)&amp;"       :="))</f>
        <v>1</v>
      </c>
      <c r="H1783">
        <f>IF(G1783&lt;1.1,G1783,IF(G1783&lt;YEAR!$C$2+YEAR!$C$3-2,G1783+1,(YEAR!$C$2+YEAR!$C$3-1)&amp;"       :="))</f>
        <v>1</v>
      </c>
      <c r="I1783">
        <f>IF(H1783&lt;1.1,H1783,IF(H1783&lt;YEAR!$C$2+YEAR!$C$3-2,H1783+1,(YEAR!$C$2+YEAR!$C$3-1)&amp;"       :="))</f>
        <v>1</v>
      </c>
      <c r="J1783">
        <f>IF(I1783&lt;1.1,I1783,IF(I1783&lt;YEAR!$C$2+YEAR!$C$3-2,I1783+1,(YEAR!$C$2+YEAR!$C$3-1)&amp;"       :="))</f>
        <v>1</v>
      </c>
      <c r="K1783">
        <f>IF(J1783&lt;1.1,J1783,IF(J1783&lt;YEAR!$C$2+YEAR!$C$3-2,J1783+1,(YEAR!$C$2+YEAR!$C$3-1)&amp;"       :="))</f>
        <v>1</v>
      </c>
      <c r="L1783">
        <f>IF(K1783&lt;1.1,K1783,IF(K1783&lt;YEAR!$C$2+YEAR!$C$3-2,K1783+1,(YEAR!$C$2+YEAR!$C$3-1)&amp;"       :="))</f>
        <v>1</v>
      </c>
      <c r="M1783">
        <f>IF(L1783&lt;1.1,L1783,IF(L1783&lt;YEAR!$C$2+YEAR!$C$3-2,L1783+1,(YEAR!$C$2+YEAR!$C$3-1)&amp;"       :="))</f>
        <v>1</v>
      </c>
      <c r="N1783">
        <f>IF(M1783&lt;1.1,M1783,IF(M1783&lt;YEAR!$C$2+YEAR!$C$3-2,M1783+1,(YEAR!$C$2+YEAR!$C$3-1)&amp;"       :="))</f>
        <v>1</v>
      </c>
      <c r="O1783">
        <f>IF(N1783&lt;1.1,N1783,IF(N1783&lt;YEAR!$C$2+YEAR!$C$3-2,N1783+1,(YEAR!$C$2+YEAR!$C$3-1)&amp;"       :="))</f>
        <v>1</v>
      </c>
      <c r="P1783">
        <f>IF(O1783&lt;1.1,O1783,IF(O1783&lt;YEAR!$C$2+YEAR!$C$3-2,O1783+1,(YEAR!$C$2+YEAR!$C$3-1)&amp;"       :="))</f>
        <v>1</v>
      </c>
      <c r="Q1783">
        <f>IF(P1783&lt;1.1,P1783,IF(P1783&lt;YEAR!$C$2+YEAR!$C$3-2,P1783+1,(YEAR!$C$2+YEAR!$C$3-1)&amp;"       :="))</f>
        <v>1</v>
      </c>
      <c r="R1783">
        <f>IF(Q1783&lt;1.1,Q1783,IF(Q1783&lt;YEAR!$C$2+YEAR!$C$3-2,Q1783+1,(YEAR!$C$2+YEAR!$C$3-1)&amp;"       :="))</f>
        <v>1</v>
      </c>
      <c r="S1783">
        <f>IF(R1783&lt;1.1,R1783,IF(R1783&lt;YEAR!$C$2+YEAR!$C$3-2,R1783+1,(YEAR!$C$2+YEAR!$C$3-1)&amp;"       :="))</f>
        <v>1</v>
      </c>
      <c r="T1783">
        <f>IF(S1783&lt;1.1,S1783,IF(S1783&lt;YEAR!$C$2+YEAR!$C$3-2,S1783+1,(YEAR!$C$2+YEAR!$C$3-1)&amp;"       :="))</f>
        <v>1</v>
      </c>
      <c r="U1783">
        <f>IF(T1783&lt;1.1,T1783,IF(T1783&lt;YEAR!$C$2+YEAR!$C$3-2,T1783+1,(YEAR!$C$2+YEAR!$C$3-1)&amp;"       :="))</f>
        <v>1</v>
      </c>
      <c r="V1783">
        <f>IF(U1783&lt;1.1,U1783,IF(U1783&lt;YEAR!$C$2+YEAR!$C$3-2,U1783+1,(YEAR!$C$2+YEAR!$C$3-1)&amp;"       :="))</f>
        <v>1</v>
      </c>
      <c r="W1783">
        <f>IF(V1783&lt;1.1,V1783,IF(V1783&lt;YEAR!$C$2+YEAR!$C$3-2,V1783+1,(YEAR!$C$2+YEAR!$C$3-1)&amp;"       :="))</f>
        <v>1</v>
      </c>
      <c r="X1783">
        <f>IF(W1783&lt;1.1,W1783,IF(W1783&lt;YEAR!$C$2+YEAR!$C$3-2,W1783+1,(YEAR!$C$2+YEAR!$C$3-1)&amp;"       :="))</f>
        <v>1</v>
      </c>
      <c r="Y1783">
        <f>IF(X1783&lt;1.1,X1783,IF(X1783&lt;YEAR!$C$2+YEAR!$C$3-2,X1783+1,(YEAR!$C$2+YEAR!$C$3-1)&amp;"       :="))</f>
        <v>1</v>
      </c>
      <c r="Z1783">
        <f>IF(Y1783&lt;1.1,Y1783,IF(Y1783&lt;YEAR!$C$2+YEAR!$C$3-2,Y1783+1,(YEAR!$C$2+YEAR!$C$3-1)&amp;"       :="))</f>
        <v>1</v>
      </c>
      <c r="AA1783">
        <f>IF(Z1783&lt;1.1,Z1783,IF(Z1783&lt;YEAR!$C$2+YEAR!$C$3-2,Z1783+1,(YEAR!$C$2+YEAR!$C$3-1)&amp;"       :="))</f>
        <v>1</v>
      </c>
      <c r="AB1783">
        <f>IF(AA1783&lt;1.1,AA1783,IF(AA1783&lt;YEAR!$C$2+YEAR!$C$3-2,AA1783+1,(YEAR!$C$2+YEAR!$C$3-1)&amp;"       :="))</f>
        <v>1</v>
      </c>
      <c r="AC1783">
        <f>IF(AB1783&lt;1.1,AB1783,IF(AB1783&lt;YEAR!$C$2+YEAR!$C$3-2,AB1783+1,(YEAR!$C$2+YEAR!$C$3-1)&amp;"       :="))</f>
        <v>1</v>
      </c>
      <c r="AD1783">
        <f>IF(AC1783&lt;1.1,AC1783,IF(AC1783&lt;YEAR!$C$2+YEAR!$C$3-2,AC1783+1,(YEAR!$C$2+YEAR!$C$3-1)&amp;"       :="))</f>
        <v>1</v>
      </c>
      <c r="AE1783">
        <f>IF(AD1783&lt;1.1,AD1783,IF(AD1783&lt;YEAR!$C$2+YEAR!$C$3-2,AD1783+1,(YEAR!$C$2+YEAR!$C$3-1)&amp;"       :="))</f>
        <v>1</v>
      </c>
      <c r="AF1783">
        <f>IF(AE1783&lt;1.1,AE1783,IF(AE1783&lt;YEAR!$C$2+YEAR!$C$3-2,AE1783+1,(YEAR!$C$2+YEAR!$C$3-1)&amp;"       :="))</f>
        <v>1</v>
      </c>
      <c r="AG1783">
        <f>IF(AF1783&lt;1.1,AF1783,IF(AF1783&lt;YEAR!$C$2+YEAR!$C$3-2,AF1783+1,(YEAR!$C$2+YEAR!$C$3-1)&amp;"       :="))</f>
        <v>1</v>
      </c>
      <c r="AH1783">
        <f>IF(AG1783&lt;1.1,AG1783,IF(AG1783&lt;YEAR!$C$2+YEAR!$C$3-2,AG1783+1,(YEAR!$C$2+YEAR!$C$3-1)&amp;"       :="))</f>
        <v>1</v>
      </c>
      <c r="AI1783">
        <f>IF(AH1783&lt;1.1,AH1783,IF(AH1783&lt;YEAR!$C$2+YEAR!$C$3-2,AH1783+1,(YEAR!$C$2+YEAR!$C$3-1)&amp;"       :="))</f>
        <v>1</v>
      </c>
      <c r="AJ1783">
        <f>IF(AI1783&lt;1.1,AI1783,IF(AI1783&lt;YEAR!$C$2+YEAR!$C$3-2,AI1783+1,(YEAR!$C$2+YEAR!$C$3-1)&amp;"       :="))</f>
        <v>1</v>
      </c>
    </row>
    <row r="1784" spans="1:36">
      <c r="A1784">
        <f t="shared" ca="1" si="132"/>
        <v>44</v>
      </c>
      <c r="B1784" t="s">
        <v>51</v>
      </c>
      <c r="C1784" t="str">
        <f ca="1">IF(D1784="",OFFSET(AvailabilityFactor!A$1,A1784,0),C1783)</f>
        <v>D2HLT0094</v>
      </c>
      <c r="D1784" t="str" cm="1">
        <f t="array" aca="1" ref="D1784" ca="1">IF(D1783="",TS_DRC!$P$5,OFFSET(TS_DRC!P$5,RIGHT(D1783,2),0,TRUE))</f>
        <v>TS17</v>
      </c>
      <c r="E1784" t="str">
        <f t="shared" ca="1" si="129"/>
        <v>TS17</v>
      </c>
      <c r="F1784">
        <f>[3]Scenarios!$H$7</f>
        <v>1</v>
      </c>
      <c r="G1784">
        <f>IF(F1784&lt;1.1,F1784,IF(F1784&lt;YEAR!$C$2+YEAR!$C$3-2,F1784+1,(YEAR!$C$2+YEAR!$C$3-1)&amp;"       :="))</f>
        <v>1</v>
      </c>
      <c r="H1784">
        <f>IF(G1784&lt;1.1,G1784,IF(G1784&lt;YEAR!$C$2+YEAR!$C$3-2,G1784+1,(YEAR!$C$2+YEAR!$C$3-1)&amp;"       :="))</f>
        <v>1</v>
      </c>
      <c r="I1784">
        <f>IF(H1784&lt;1.1,H1784,IF(H1784&lt;YEAR!$C$2+YEAR!$C$3-2,H1784+1,(YEAR!$C$2+YEAR!$C$3-1)&amp;"       :="))</f>
        <v>1</v>
      </c>
      <c r="J1784">
        <f>IF(I1784&lt;1.1,I1784,IF(I1784&lt;YEAR!$C$2+YEAR!$C$3-2,I1784+1,(YEAR!$C$2+YEAR!$C$3-1)&amp;"       :="))</f>
        <v>1</v>
      </c>
      <c r="K1784">
        <f>IF(J1784&lt;1.1,J1784,IF(J1784&lt;YEAR!$C$2+YEAR!$C$3-2,J1784+1,(YEAR!$C$2+YEAR!$C$3-1)&amp;"       :="))</f>
        <v>1</v>
      </c>
      <c r="L1784">
        <f>IF(K1784&lt;1.1,K1784,IF(K1784&lt;YEAR!$C$2+YEAR!$C$3-2,K1784+1,(YEAR!$C$2+YEAR!$C$3-1)&amp;"       :="))</f>
        <v>1</v>
      </c>
      <c r="M1784">
        <f>IF(L1784&lt;1.1,L1784,IF(L1784&lt;YEAR!$C$2+YEAR!$C$3-2,L1784+1,(YEAR!$C$2+YEAR!$C$3-1)&amp;"       :="))</f>
        <v>1</v>
      </c>
      <c r="N1784">
        <f>IF(M1784&lt;1.1,M1784,IF(M1784&lt;YEAR!$C$2+YEAR!$C$3-2,M1784+1,(YEAR!$C$2+YEAR!$C$3-1)&amp;"       :="))</f>
        <v>1</v>
      </c>
      <c r="O1784">
        <f>IF(N1784&lt;1.1,N1784,IF(N1784&lt;YEAR!$C$2+YEAR!$C$3-2,N1784+1,(YEAR!$C$2+YEAR!$C$3-1)&amp;"       :="))</f>
        <v>1</v>
      </c>
      <c r="P1784">
        <f>IF(O1784&lt;1.1,O1784,IF(O1784&lt;YEAR!$C$2+YEAR!$C$3-2,O1784+1,(YEAR!$C$2+YEAR!$C$3-1)&amp;"       :="))</f>
        <v>1</v>
      </c>
      <c r="Q1784">
        <f>IF(P1784&lt;1.1,P1784,IF(P1784&lt;YEAR!$C$2+YEAR!$C$3-2,P1784+1,(YEAR!$C$2+YEAR!$C$3-1)&amp;"       :="))</f>
        <v>1</v>
      </c>
      <c r="R1784">
        <f>IF(Q1784&lt;1.1,Q1784,IF(Q1784&lt;YEAR!$C$2+YEAR!$C$3-2,Q1784+1,(YEAR!$C$2+YEAR!$C$3-1)&amp;"       :="))</f>
        <v>1</v>
      </c>
      <c r="S1784">
        <f>IF(R1784&lt;1.1,R1784,IF(R1784&lt;YEAR!$C$2+YEAR!$C$3-2,R1784+1,(YEAR!$C$2+YEAR!$C$3-1)&amp;"       :="))</f>
        <v>1</v>
      </c>
      <c r="T1784">
        <f>IF(S1784&lt;1.1,S1784,IF(S1784&lt;YEAR!$C$2+YEAR!$C$3-2,S1784+1,(YEAR!$C$2+YEAR!$C$3-1)&amp;"       :="))</f>
        <v>1</v>
      </c>
      <c r="U1784">
        <f>IF(T1784&lt;1.1,T1784,IF(T1784&lt;YEAR!$C$2+YEAR!$C$3-2,T1784+1,(YEAR!$C$2+YEAR!$C$3-1)&amp;"       :="))</f>
        <v>1</v>
      </c>
      <c r="V1784">
        <f>IF(U1784&lt;1.1,U1784,IF(U1784&lt;YEAR!$C$2+YEAR!$C$3-2,U1784+1,(YEAR!$C$2+YEAR!$C$3-1)&amp;"       :="))</f>
        <v>1</v>
      </c>
      <c r="W1784">
        <f>IF(V1784&lt;1.1,V1784,IF(V1784&lt;YEAR!$C$2+YEAR!$C$3-2,V1784+1,(YEAR!$C$2+YEAR!$C$3-1)&amp;"       :="))</f>
        <v>1</v>
      </c>
      <c r="X1784">
        <f>IF(W1784&lt;1.1,W1784,IF(W1784&lt;YEAR!$C$2+YEAR!$C$3-2,W1784+1,(YEAR!$C$2+YEAR!$C$3-1)&amp;"       :="))</f>
        <v>1</v>
      </c>
      <c r="Y1784">
        <f>IF(X1784&lt;1.1,X1784,IF(X1784&lt;YEAR!$C$2+YEAR!$C$3-2,X1784+1,(YEAR!$C$2+YEAR!$C$3-1)&amp;"       :="))</f>
        <v>1</v>
      </c>
      <c r="Z1784">
        <f>IF(Y1784&lt;1.1,Y1784,IF(Y1784&lt;YEAR!$C$2+YEAR!$C$3-2,Y1784+1,(YEAR!$C$2+YEAR!$C$3-1)&amp;"       :="))</f>
        <v>1</v>
      </c>
      <c r="AA1784">
        <f>IF(Z1784&lt;1.1,Z1784,IF(Z1784&lt;YEAR!$C$2+YEAR!$C$3-2,Z1784+1,(YEAR!$C$2+YEAR!$C$3-1)&amp;"       :="))</f>
        <v>1</v>
      </c>
      <c r="AB1784">
        <f>IF(AA1784&lt;1.1,AA1784,IF(AA1784&lt;YEAR!$C$2+YEAR!$C$3-2,AA1784+1,(YEAR!$C$2+YEAR!$C$3-1)&amp;"       :="))</f>
        <v>1</v>
      </c>
      <c r="AC1784">
        <f>IF(AB1784&lt;1.1,AB1784,IF(AB1784&lt;YEAR!$C$2+YEAR!$C$3-2,AB1784+1,(YEAR!$C$2+YEAR!$C$3-1)&amp;"       :="))</f>
        <v>1</v>
      </c>
      <c r="AD1784">
        <f>IF(AC1784&lt;1.1,AC1784,IF(AC1784&lt;YEAR!$C$2+YEAR!$C$3-2,AC1784+1,(YEAR!$C$2+YEAR!$C$3-1)&amp;"       :="))</f>
        <v>1</v>
      </c>
      <c r="AE1784">
        <f>IF(AD1784&lt;1.1,AD1784,IF(AD1784&lt;YEAR!$C$2+YEAR!$C$3-2,AD1784+1,(YEAR!$C$2+YEAR!$C$3-1)&amp;"       :="))</f>
        <v>1</v>
      </c>
      <c r="AF1784">
        <f>IF(AE1784&lt;1.1,AE1784,IF(AE1784&lt;YEAR!$C$2+YEAR!$C$3-2,AE1784+1,(YEAR!$C$2+YEAR!$C$3-1)&amp;"       :="))</f>
        <v>1</v>
      </c>
      <c r="AG1784">
        <f>IF(AF1784&lt;1.1,AF1784,IF(AF1784&lt;YEAR!$C$2+YEAR!$C$3-2,AF1784+1,(YEAR!$C$2+YEAR!$C$3-1)&amp;"       :="))</f>
        <v>1</v>
      </c>
      <c r="AH1784">
        <f>IF(AG1784&lt;1.1,AG1784,IF(AG1784&lt;YEAR!$C$2+YEAR!$C$3-2,AG1784+1,(YEAR!$C$2+YEAR!$C$3-1)&amp;"       :="))</f>
        <v>1</v>
      </c>
      <c r="AI1784">
        <f>IF(AH1784&lt;1.1,AH1784,IF(AH1784&lt;YEAR!$C$2+YEAR!$C$3-2,AH1784+1,(YEAR!$C$2+YEAR!$C$3-1)&amp;"       :="))</f>
        <v>1</v>
      </c>
      <c r="AJ1784">
        <f>IF(AI1784&lt;1.1,AI1784,IF(AI1784&lt;YEAR!$C$2+YEAR!$C$3-2,AI1784+1,(YEAR!$C$2+YEAR!$C$3-1)&amp;"       :="))</f>
        <v>1</v>
      </c>
    </row>
    <row r="1785" spans="1:36">
      <c r="A1785">
        <f t="shared" ca="1" si="132"/>
        <v>44</v>
      </c>
      <c r="B1785" t="s">
        <v>51</v>
      </c>
      <c r="C1785" t="str">
        <f ca="1">IF(D1785="",OFFSET(AvailabilityFactor!A$1,A1785,0),C1784)</f>
        <v>D2HLT0094</v>
      </c>
      <c r="D1785" t="str" cm="1">
        <f t="array" aca="1" ref="D1785" ca="1">IF(D1784="",TS_DRC!$P$5,OFFSET(TS_DRC!P$5,RIGHT(D1784,2),0,TRUE))</f>
        <v>TS18</v>
      </c>
      <c r="E1785" t="str">
        <f t="shared" ca="1" si="129"/>
        <v>TS18</v>
      </c>
      <c r="F1785">
        <f>[3]Scenarios!$H$7</f>
        <v>1</v>
      </c>
      <c r="G1785">
        <f>IF(F1785&lt;1.1,F1785,IF(F1785&lt;YEAR!$C$2+YEAR!$C$3-2,F1785+1,(YEAR!$C$2+YEAR!$C$3-1)&amp;"       :="))</f>
        <v>1</v>
      </c>
      <c r="H1785">
        <f>IF(G1785&lt;1.1,G1785,IF(G1785&lt;YEAR!$C$2+YEAR!$C$3-2,G1785+1,(YEAR!$C$2+YEAR!$C$3-1)&amp;"       :="))</f>
        <v>1</v>
      </c>
      <c r="I1785">
        <f>IF(H1785&lt;1.1,H1785,IF(H1785&lt;YEAR!$C$2+YEAR!$C$3-2,H1785+1,(YEAR!$C$2+YEAR!$C$3-1)&amp;"       :="))</f>
        <v>1</v>
      </c>
      <c r="J1785">
        <f>IF(I1785&lt;1.1,I1785,IF(I1785&lt;YEAR!$C$2+YEAR!$C$3-2,I1785+1,(YEAR!$C$2+YEAR!$C$3-1)&amp;"       :="))</f>
        <v>1</v>
      </c>
      <c r="K1785">
        <f>IF(J1785&lt;1.1,J1785,IF(J1785&lt;YEAR!$C$2+YEAR!$C$3-2,J1785+1,(YEAR!$C$2+YEAR!$C$3-1)&amp;"       :="))</f>
        <v>1</v>
      </c>
      <c r="L1785">
        <f>IF(K1785&lt;1.1,K1785,IF(K1785&lt;YEAR!$C$2+YEAR!$C$3-2,K1785+1,(YEAR!$C$2+YEAR!$C$3-1)&amp;"       :="))</f>
        <v>1</v>
      </c>
      <c r="M1785">
        <f>IF(L1785&lt;1.1,L1785,IF(L1785&lt;YEAR!$C$2+YEAR!$C$3-2,L1785+1,(YEAR!$C$2+YEAR!$C$3-1)&amp;"       :="))</f>
        <v>1</v>
      </c>
      <c r="N1785">
        <f>IF(M1785&lt;1.1,M1785,IF(M1785&lt;YEAR!$C$2+YEAR!$C$3-2,M1785+1,(YEAR!$C$2+YEAR!$C$3-1)&amp;"       :="))</f>
        <v>1</v>
      </c>
      <c r="O1785">
        <f>IF(N1785&lt;1.1,N1785,IF(N1785&lt;YEAR!$C$2+YEAR!$C$3-2,N1785+1,(YEAR!$C$2+YEAR!$C$3-1)&amp;"       :="))</f>
        <v>1</v>
      </c>
      <c r="P1785">
        <f>IF(O1785&lt;1.1,O1785,IF(O1785&lt;YEAR!$C$2+YEAR!$C$3-2,O1785+1,(YEAR!$C$2+YEAR!$C$3-1)&amp;"       :="))</f>
        <v>1</v>
      </c>
      <c r="Q1785">
        <f>IF(P1785&lt;1.1,P1785,IF(P1785&lt;YEAR!$C$2+YEAR!$C$3-2,P1785+1,(YEAR!$C$2+YEAR!$C$3-1)&amp;"       :="))</f>
        <v>1</v>
      </c>
      <c r="R1785">
        <f>IF(Q1785&lt;1.1,Q1785,IF(Q1785&lt;YEAR!$C$2+YEAR!$C$3-2,Q1785+1,(YEAR!$C$2+YEAR!$C$3-1)&amp;"       :="))</f>
        <v>1</v>
      </c>
      <c r="S1785">
        <f>IF(R1785&lt;1.1,R1785,IF(R1785&lt;YEAR!$C$2+YEAR!$C$3-2,R1785+1,(YEAR!$C$2+YEAR!$C$3-1)&amp;"       :="))</f>
        <v>1</v>
      </c>
      <c r="T1785">
        <f>IF(S1785&lt;1.1,S1785,IF(S1785&lt;YEAR!$C$2+YEAR!$C$3-2,S1785+1,(YEAR!$C$2+YEAR!$C$3-1)&amp;"       :="))</f>
        <v>1</v>
      </c>
      <c r="U1785">
        <f>IF(T1785&lt;1.1,T1785,IF(T1785&lt;YEAR!$C$2+YEAR!$C$3-2,T1785+1,(YEAR!$C$2+YEAR!$C$3-1)&amp;"       :="))</f>
        <v>1</v>
      </c>
      <c r="V1785">
        <f>IF(U1785&lt;1.1,U1785,IF(U1785&lt;YEAR!$C$2+YEAR!$C$3-2,U1785+1,(YEAR!$C$2+YEAR!$C$3-1)&amp;"       :="))</f>
        <v>1</v>
      </c>
      <c r="W1785">
        <f>IF(V1785&lt;1.1,V1785,IF(V1785&lt;YEAR!$C$2+YEAR!$C$3-2,V1785+1,(YEAR!$C$2+YEAR!$C$3-1)&amp;"       :="))</f>
        <v>1</v>
      </c>
      <c r="X1785">
        <f>IF(W1785&lt;1.1,W1785,IF(W1785&lt;YEAR!$C$2+YEAR!$C$3-2,W1785+1,(YEAR!$C$2+YEAR!$C$3-1)&amp;"       :="))</f>
        <v>1</v>
      </c>
      <c r="Y1785">
        <f>IF(X1785&lt;1.1,X1785,IF(X1785&lt;YEAR!$C$2+YEAR!$C$3-2,X1785+1,(YEAR!$C$2+YEAR!$C$3-1)&amp;"       :="))</f>
        <v>1</v>
      </c>
      <c r="Z1785">
        <f>IF(Y1785&lt;1.1,Y1785,IF(Y1785&lt;YEAR!$C$2+YEAR!$C$3-2,Y1785+1,(YEAR!$C$2+YEAR!$C$3-1)&amp;"       :="))</f>
        <v>1</v>
      </c>
      <c r="AA1785">
        <f>IF(Z1785&lt;1.1,Z1785,IF(Z1785&lt;YEAR!$C$2+YEAR!$C$3-2,Z1785+1,(YEAR!$C$2+YEAR!$C$3-1)&amp;"       :="))</f>
        <v>1</v>
      </c>
      <c r="AB1785">
        <f>IF(AA1785&lt;1.1,AA1785,IF(AA1785&lt;YEAR!$C$2+YEAR!$C$3-2,AA1785+1,(YEAR!$C$2+YEAR!$C$3-1)&amp;"       :="))</f>
        <v>1</v>
      </c>
      <c r="AC1785">
        <f>IF(AB1785&lt;1.1,AB1785,IF(AB1785&lt;YEAR!$C$2+YEAR!$C$3-2,AB1785+1,(YEAR!$C$2+YEAR!$C$3-1)&amp;"       :="))</f>
        <v>1</v>
      </c>
      <c r="AD1785">
        <f>IF(AC1785&lt;1.1,AC1785,IF(AC1785&lt;YEAR!$C$2+YEAR!$C$3-2,AC1785+1,(YEAR!$C$2+YEAR!$C$3-1)&amp;"       :="))</f>
        <v>1</v>
      </c>
      <c r="AE1785">
        <f>IF(AD1785&lt;1.1,AD1785,IF(AD1785&lt;YEAR!$C$2+YEAR!$C$3-2,AD1785+1,(YEAR!$C$2+YEAR!$C$3-1)&amp;"       :="))</f>
        <v>1</v>
      </c>
      <c r="AF1785">
        <f>IF(AE1785&lt;1.1,AE1785,IF(AE1785&lt;YEAR!$C$2+YEAR!$C$3-2,AE1785+1,(YEAR!$C$2+YEAR!$C$3-1)&amp;"       :="))</f>
        <v>1</v>
      </c>
      <c r="AG1785">
        <f>IF(AF1785&lt;1.1,AF1785,IF(AF1785&lt;YEAR!$C$2+YEAR!$C$3-2,AF1785+1,(YEAR!$C$2+YEAR!$C$3-1)&amp;"       :="))</f>
        <v>1</v>
      </c>
      <c r="AH1785">
        <f>IF(AG1785&lt;1.1,AG1785,IF(AG1785&lt;YEAR!$C$2+YEAR!$C$3-2,AG1785+1,(YEAR!$C$2+YEAR!$C$3-1)&amp;"       :="))</f>
        <v>1</v>
      </c>
      <c r="AI1785">
        <f>IF(AH1785&lt;1.1,AH1785,IF(AH1785&lt;YEAR!$C$2+YEAR!$C$3-2,AH1785+1,(YEAR!$C$2+YEAR!$C$3-1)&amp;"       :="))</f>
        <v>1</v>
      </c>
      <c r="AJ1785">
        <f>IF(AI1785&lt;1.1,AI1785,IF(AI1785&lt;YEAR!$C$2+YEAR!$C$3-2,AI1785+1,(YEAR!$C$2+YEAR!$C$3-1)&amp;"       :="))</f>
        <v>1</v>
      </c>
    </row>
    <row r="1786" spans="1:36">
      <c r="A1786">
        <f t="shared" ca="1" si="132"/>
        <v>44</v>
      </c>
      <c r="B1786" t="s">
        <v>51</v>
      </c>
      <c r="C1786" t="str">
        <f ca="1">IF(D1786="",OFFSET(AvailabilityFactor!A$1,A1786,0),C1785)</f>
        <v>D2HLT0094</v>
      </c>
      <c r="D1786" t="str" cm="1">
        <f t="array" aca="1" ref="D1786" ca="1">IF(D1785="",TS_DRC!$P$5,OFFSET(TS_DRC!P$5,RIGHT(D1785,2),0,TRUE))</f>
        <v>TS19</v>
      </c>
      <c r="E1786" t="str">
        <f t="shared" ca="1" si="129"/>
        <v>TS19</v>
      </c>
      <c r="F1786">
        <f>[3]Scenarios!$H$7</f>
        <v>1</v>
      </c>
      <c r="G1786">
        <f>IF(F1786&lt;1.1,F1786,IF(F1786&lt;YEAR!$C$2+YEAR!$C$3-2,F1786+1,(YEAR!$C$2+YEAR!$C$3-1)&amp;"       :="))</f>
        <v>1</v>
      </c>
      <c r="H1786">
        <f>IF(G1786&lt;1.1,G1786,IF(G1786&lt;YEAR!$C$2+YEAR!$C$3-2,G1786+1,(YEAR!$C$2+YEAR!$C$3-1)&amp;"       :="))</f>
        <v>1</v>
      </c>
      <c r="I1786">
        <f>IF(H1786&lt;1.1,H1786,IF(H1786&lt;YEAR!$C$2+YEAR!$C$3-2,H1786+1,(YEAR!$C$2+YEAR!$C$3-1)&amp;"       :="))</f>
        <v>1</v>
      </c>
      <c r="J1786">
        <f>IF(I1786&lt;1.1,I1786,IF(I1786&lt;YEAR!$C$2+YEAR!$C$3-2,I1786+1,(YEAR!$C$2+YEAR!$C$3-1)&amp;"       :="))</f>
        <v>1</v>
      </c>
      <c r="K1786">
        <f>IF(J1786&lt;1.1,J1786,IF(J1786&lt;YEAR!$C$2+YEAR!$C$3-2,J1786+1,(YEAR!$C$2+YEAR!$C$3-1)&amp;"       :="))</f>
        <v>1</v>
      </c>
      <c r="L1786">
        <f>IF(K1786&lt;1.1,K1786,IF(K1786&lt;YEAR!$C$2+YEAR!$C$3-2,K1786+1,(YEAR!$C$2+YEAR!$C$3-1)&amp;"       :="))</f>
        <v>1</v>
      </c>
      <c r="M1786">
        <f>IF(L1786&lt;1.1,L1786,IF(L1786&lt;YEAR!$C$2+YEAR!$C$3-2,L1786+1,(YEAR!$C$2+YEAR!$C$3-1)&amp;"       :="))</f>
        <v>1</v>
      </c>
      <c r="N1786">
        <f>IF(M1786&lt;1.1,M1786,IF(M1786&lt;YEAR!$C$2+YEAR!$C$3-2,M1786+1,(YEAR!$C$2+YEAR!$C$3-1)&amp;"       :="))</f>
        <v>1</v>
      </c>
      <c r="O1786">
        <f>IF(N1786&lt;1.1,N1786,IF(N1786&lt;YEAR!$C$2+YEAR!$C$3-2,N1786+1,(YEAR!$C$2+YEAR!$C$3-1)&amp;"       :="))</f>
        <v>1</v>
      </c>
      <c r="P1786">
        <f>IF(O1786&lt;1.1,O1786,IF(O1786&lt;YEAR!$C$2+YEAR!$C$3-2,O1786+1,(YEAR!$C$2+YEAR!$C$3-1)&amp;"       :="))</f>
        <v>1</v>
      </c>
      <c r="Q1786">
        <f>IF(P1786&lt;1.1,P1786,IF(P1786&lt;YEAR!$C$2+YEAR!$C$3-2,P1786+1,(YEAR!$C$2+YEAR!$C$3-1)&amp;"       :="))</f>
        <v>1</v>
      </c>
      <c r="R1786">
        <f>IF(Q1786&lt;1.1,Q1786,IF(Q1786&lt;YEAR!$C$2+YEAR!$C$3-2,Q1786+1,(YEAR!$C$2+YEAR!$C$3-1)&amp;"       :="))</f>
        <v>1</v>
      </c>
      <c r="S1786">
        <f>IF(R1786&lt;1.1,R1786,IF(R1786&lt;YEAR!$C$2+YEAR!$C$3-2,R1786+1,(YEAR!$C$2+YEAR!$C$3-1)&amp;"       :="))</f>
        <v>1</v>
      </c>
      <c r="T1786">
        <f>IF(S1786&lt;1.1,S1786,IF(S1786&lt;YEAR!$C$2+YEAR!$C$3-2,S1786+1,(YEAR!$C$2+YEAR!$C$3-1)&amp;"       :="))</f>
        <v>1</v>
      </c>
      <c r="U1786">
        <f>IF(T1786&lt;1.1,T1786,IF(T1786&lt;YEAR!$C$2+YEAR!$C$3-2,T1786+1,(YEAR!$C$2+YEAR!$C$3-1)&amp;"       :="))</f>
        <v>1</v>
      </c>
      <c r="V1786">
        <f>IF(U1786&lt;1.1,U1786,IF(U1786&lt;YEAR!$C$2+YEAR!$C$3-2,U1786+1,(YEAR!$C$2+YEAR!$C$3-1)&amp;"       :="))</f>
        <v>1</v>
      </c>
      <c r="W1786">
        <f>IF(V1786&lt;1.1,V1786,IF(V1786&lt;YEAR!$C$2+YEAR!$C$3-2,V1786+1,(YEAR!$C$2+YEAR!$C$3-1)&amp;"       :="))</f>
        <v>1</v>
      </c>
      <c r="X1786">
        <f>IF(W1786&lt;1.1,W1786,IF(W1786&lt;YEAR!$C$2+YEAR!$C$3-2,W1786+1,(YEAR!$C$2+YEAR!$C$3-1)&amp;"       :="))</f>
        <v>1</v>
      </c>
      <c r="Y1786">
        <f>IF(X1786&lt;1.1,X1786,IF(X1786&lt;YEAR!$C$2+YEAR!$C$3-2,X1786+1,(YEAR!$C$2+YEAR!$C$3-1)&amp;"       :="))</f>
        <v>1</v>
      </c>
      <c r="Z1786">
        <f>IF(Y1786&lt;1.1,Y1786,IF(Y1786&lt;YEAR!$C$2+YEAR!$C$3-2,Y1786+1,(YEAR!$C$2+YEAR!$C$3-1)&amp;"       :="))</f>
        <v>1</v>
      </c>
      <c r="AA1786">
        <f>IF(Z1786&lt;1.1,Z1786,IF(Z1786&lt;YEAR!$C$2+YEAR!$C$3-2,Z1786+1,(YEAR!$C$2+YEAR!$C$3-1)&amp;"       :="))</f>
        <v>1</v>
      </c>
      <c r="AB1786">
        <f>IF(AA1786&lt;1.1,AA1786,IF(AA1786&lt;YEAR!$C$2+YEAR!$C$3-2,AA1786+1,(YEAR!$C$2+YEAR!$C$3-1)&amp;"       :="))</f>
        <v>1</v>
      </c>
      <c r="AC1786">
        <f>IF(AB1786&lt;1.1,AB1786,IF(AB1786&lt;YEAR!$C$2+YEAR!$C$3-2,AB1786+1,(YEAR!$C$2+YEAR!$C$3-1)&amp;"       :="))</f>
        <v>1</v>
      </c>
      <c r="AD1786">
        <f>IF(AC1786&lt;1.1,AC1786,IF(AC1786&lt;YEAR!$C$2+YEAR!$C$3-2,AC1786+1,(YEAR!$C$2+YEAR!$C$3-1)&amp;"       :="))</f>
        <v>1</v>
      </c>
      <c r="AE1786">
        <f>IF(AD1786&lt;1.1,AD1786,IF(AD1786&lt;YEAR!$C$2+YEAR!$C$3-2,AD1786+1,(YEAR!$C$2+YEAR!$C$3-1)&amp;"       :="))</f>
        <v>1</v>
      </c>
      <c r="AF1786">
        <f>IF(AE1786&lt;1.1,AE1786,IF(AE1786&lt;YEAR!$C$2+YEAR!$C$3-2,AE1786+1,(YEAR!$C$2+YEAR!$C$3-1)&amp;"       :="))</f>
        <v>1</v>
      </c>
      <c r="AG1786">
        <f>IF(AF1786&lt;1.1,AF1786,IF(AF1786&lt;YEAR!$C$2+YEAR!$C$3-2,AF1786+1,(YEAR!$C$2+YEAR!$C$3-1)&amp;"       :="))</f>
        <v>1</v>
      </c>
      <c r="AH1786">
        <f>IF(AG1786&lt;1.1,AG1786,IF(AG1786&lt;YEAR!$C$2+YEAR!$C$3-2,AG1786+1,(YEAR!$C$2+YEAR!$C$3-1)&amp;"       :="))</f>
        <v>1</v>
      </c>
      <c r="AI1786">
        <f>IF(AH1786&lt;1.1,AH1786,IF(AH1786&lt;YEAR!$C$2+YEAR!$C$3-2,AH1786+1,(YEAR!$C$2+YEAR!$C$3-1)&amp;"       :="))</f>
        <v>1</v>
      </c>
      <c r="AJ1786">
        <f>IF(AI1786&lt;1.1,AI1786,IF(AI1786&lt;YEAR!$C$2+YEAR!$C$3-2,AI1786+1,(YEAR!$C$2+YEAR!$C$3-1)&amp;"       :="))</f>
        <v>1</v>
      </c>
    </row>
    <row r="1787" spans="1:36">
      <c r="A1787">
        <f t="shared" ca="1" si="132"/>
        <v>44</v>
      </c>
      <c r="B1787" t="s">
        <v>51</v>
      </c>
      <c r="C1787" t="str">
        <f ca="1">IF(D1787="",OFFSET(AvailabilityFactor!A$1,A1787,0),C1786)</f>
        <v>D2HLT0094</v>
      </c>
      <c r="D1787" t="str" cm="1">
        <f t="array" aca="1" ref="D1787" ca="1">IF(D1786="",TS_DRC!$P$5,OFFSET(TS_DRC!P$5,RIGHT(D1786,2),0,TRUE))</f>
        <v>TS20</v>
      </c>
      <c r="E1787" t="str">
        <f t="shared" ca="1" si="129"/>
        <v>TS20</v>
      </c>
      <c r="F1787">
        <f>[3]Scenarios!$H$7</f>
        <v>1</v>
      </c>
      <c r="G1787">
        <f>IF(F1787&lt;1.1,F1787,IF(F1787&lt;YEAR!$C$2+YEAR!$C$3-2,F1787+1,(YEAR!$C$2+YEAR!$C$3-1)&amp;"       :="))</f>
        <v>1</v>
      </c>
      <c r="H1787">
        <f>IF(G1787&lt;1.1,G1787,IF(G1787&lt;YEAR!$C$2+YEAR!$C$3-2,G1787+1,(YEAR!$C$2+YEAR!$C$3-1)&amp;"       :="))</f>
        <v>1</v>
      </c>
      <c r="I1787">
        <f>IF(H1787&lt;1.1,H1787,IF(H1787&lt;YEAR!$C$2+YEAR!$C$3-2,H1787+1,(YEAR!$C$2+YEAR!$C$3-1)&amp;"       :="))</f>
        <v>1</v>
      </c>
      <c r="J1787">
        <f>IF(I1787&lt;1.1,I1787,IF(I1787&lt;YEAR!$C$2+YEAR!$C$3-2,I1787+1,(YEAR!$C$2+YEAR!$C$3-1)&amp;"       :="))</f>
        <v>1</v>
      </c>
      <c r="K1787">
        <f>IF(J1787&lt;1.1,J1787,IF(J1787&lt;YEAR!$C$2+YEAR!$C$3-2,J1787+1,(YEAR!$C$2+YEAR!$C$3-1)&amp;"       :="))</f>
        <v>1</v>
      </c>
      <c r="L1787">
        <f>IF(K1787&lt;1.1,K1787,IF(K1787&lt;YEAR!$C$2+YEAR!$C$3-2,K1787+1,(YEAR!$C$2+YEAR!$C$3-1)&amp;"       :="))</f>
        <v>1</v>
      </c>
      <c r="M1787">
        <f>IF(L1787&lt;1.1,L1787,IF(L1787&lt;YEAR!$C$2+YEAR!$C$3-2,L1787+1,(YEAR!$C$2+YEAR!$C$3-1)&amp;"       :="))</f>
        <v>1</v>
      </c>
      <c r="N1787">
        <f>IF(M1787&lt;1.1,M1787,IF(M1787&lt;YEAR!$C$2+YEAR!$C$3-2,M1787+1,(YEAR!$C$2+YEAR!$C$3-1)&amp;"       :="))</f>
        <v>1</v>
      </c>
      <c r="O1787">
        <f>IF(N1787&lt;1.1,N1787,IF(N1787&lt;YEAR!$C$2+YEAR!$C$3-2,N1787+1,(YEAR!$C$2+YEAR!$C$3-1)&amp;"       :="))</f>
        <v>1</v>
      </c>
      <c r="P1787">
        <f>IF(O1787&lt;1.1,O1787,IF(O1787&lt;YEAR!$C$2+YEAR!$C$3-2,O1787+1,(YEAR!$C$2+YEAR!$C$3-1)&amp;"       :="))</f>
        <v>1</v>
      </c>
      <c r="Q1787">
        <f>IF(P1787&lt;1.1,P1787,IF(P1787&lt;YEAR!$C$2+YEAR!$C$3-2,P1787+1,(YEAR!$C$2+YEAR!$C$3-1)&amp;"       :="))</f>
        <v>1</v>
      </c>
      <c r="R1787">
        <f>IF(Q1787&lt;1.1,Q1787,IF(Q1787&lt;YEAR!$C$2+YEAR!$C$3-2,Q1787+1,(YEAR!$C$2+YEAR!$C$3-1)&amp;"       :="))</f>
        <v>1</v>
      </c>
      <c r="S1787">
        <f>IF(R1787&lt;1.1,R1787,IF(R1787&lt;YEAR!$C$2+YEAR!$C$3-2,R1787+1,(YEAR!$C$2+YEAR!$C$3-1)&amp;"       :="))</f>
        <v>1</v>
      </c>
      <c r="T1787">
        <f>IF(S1787&lt;1.1,S1787,IF(S1787&lt;YEAR!$C$2+YEAR!$C$3-2,S1787+1,(YEAR!$C$2+YEAR!$C$3-1)&amp;"       :="))</f>
        <v>1</v>
      </c>
      <c r="U1787">
        <f>IF(T1787&lt;1.1,T1787,IF(T1787&lt;YEAR!$C$2+YEAR!$C$3-2,T1787+1,(YEAR!$C$2+YEAR!$C$3-1)&amp;"       :="))</f>
        <v>1</v>
      </c>
      <c r="V1787">
        <f>IF(U1787&lt;1.1,U1787,IF(U1787&lt;YEAR!$C$2+YEAR!$C$3-2,U1787+1,(YEAR!$C$2+YEAR!$C$3-1)&amp;"       :="))</f>
        <v>1</v>
      </c>
      <c r="W1787">
        <f>IF(V1787&lt;1.1,V1787,IF(V1787&lt;YEAR!$C$2+YEAR!$C$3-2,V1787+1,(YEAR!$C$2+YEAR!$C$3-1)&amp;"       :="))</f>
        <v>1</v>
      </c>
      <c r="X1787">
        <f>IF(W1787&lt;1.1,W1787,IF(W1787&lt;YEAR!$C$2+YEAR!$C$3-2,W1787+1,(YEAR!$C$2+YEAR!$C$3-1)&amp;"       :="))</f>
        <v>1</v>
      </c>
      <c r="Y1787">
        <f>IF(X1787&lt;1.1,X1787,IF(X1787&lt;YEAR!$C$2+YEAR!$C$3-2,X1787+1,(YEAR!$C$2+YEAR!$C$3-1)&amp;"       :="))</f>
        <v>1</v>
      </c>
      <c r="Z1787">
        <f>IF(Y1787&lt;1.1,Y1787,IF(Y1787&lt;YEAR!$C$2+YEAR!$C$3-2,Y1787+1,(YEAR!$C$2+YEAR!$C$3-1)&amp;"       :="))</f>
        <v>1</v>
      </c>
      <c r="AA1787">
        <f>IF(Z1787&lt;1.1,Z1787,IF(Z1787&lt;YEAR!$C$2+YEAR!$C$3-2,Z1787+1,(YEAR!$C$2+YEAR!$C$3-1)&amp;"       :="))</f>
        <v>1</v>
      </c>
      <c r="AB1787">
        <f>IF(AA1787&lt;1.1,AA1787,IF(AA1787&lt;YEAR!$C$2+YEAR!$C$3-2,AA1787+1,(YEAR!$C$2+YEAR!$C$3-1)&amp;"       :="))</f>
        <v>1</v>
      </c>
      <c r="AC1787">
        <f>IF(AB1787&lt;1.1,AB1787,IF(AB1787&lt;YEAR!$C$2+YEAR!$C$3-2,AB1787+1,(YEAR!$C$2+YEAR!$C$3-1)&amp;"       :="))</f>
        <v>1</v>
      </c>
      <c r="AD1787">
        <f>IF(AC1787&lt;1.1,AC1787,IF(AC1787&lt;YEAR!$C$2+YEAR!$C$3-2,AC1787+1,(YEAR!$C$2+YEAR!$C$3-1)&amp;"       :="))</f>
        <v>1</v>
      </c>
      <c r="AE1787">
        <f>IF(AD1787&lt;1.1,AD1787,IF(AD1787&lt;YEAR!$C$2+YEAR!$C$3-2,AD1787+1,(YEAR!$C$2+YEAR!$C$3-1)&amp;"       :="))</f>
        <v>1</v>
      </c>
      <c r="AF1787">
        <f>IF(AE1787&lt;1.1,AE1787,IF(AE1787&lt;YEAR!$C$2+YEAR!$C$3-2,AE1787+1,(YEAR!$C$2+YEAR!$C$3-1)&amp;"       :="))</f>
        <v>1</v>
      </c>
      <c r="AG1787">
        <f>IF(AF1787&lt;1.1,AF1787,IF(AF1787&lt;YEAR!$C$2+YEAR!$C$3-2,AF1787+1,(YEAR!$C$2+YEAR!$C$3-1)&amp;"       :="))</f>
        <v>1</v>
      </c>
      <c r="AH1787">
        <f>IF(AG1787&lt;1.1,AG1787,IF(AG1787&lt;YEAR!$C$2+YEAR!$C$3-2,AG1787+1,(YEAR!$C$2+YEAR!$C$3-1)&amp;"       :="))</f>
        <v>1</v>
      </c>
      <c r="AI1787">
        <f>IF(AH1787&lt;1.1,AH1787,IF(AH1787&lt;YEAR!$C$2+YEAR!$C$3-2,AH1787+1,(YEAR!$C$2+YEAR!$C$3-1)&amp;"       :="))</f>
        <v>1</v>
      </c>
      <c r="AJ1787">
        <f>IF(AI1787&lt;1.1,AI1787,IF(AI1787&lt;YEAR!$C$2+YEAR!$C$3-2,AI1787+1,(YEAR!$C$2+YEAR!$C$3-1)&amp;"       :="))</f>
        <v>1</v>
      </c>
    </row>
    <row r="1788" spans="1:36">
      <c r="A1788">
        <f t="shared" ref="A1788:A1808" ca="1" si="133">IF(D1788="",A1787+1,A1787)</f>
        <v>44</v>
      </c>
      <c r="B1788" t="s">
        <v>51</v>
      </c>
      <c r="C1788" t="str">
        <f ca="1">IF(D1788="",OFFSET(AvailabilityFactor!A$1,A1788,0),C1787)</f>
        <v>D2HLT0094</v>
      </c>
      <c r="D1788" t="str" cm="1">
        <f t="array" aca="1" ref="D1788" ca="1">IF(D1787="",TS_DRC!$P$5,OFFSET(TS_DRC!P$5,RIGHT(D1787,2),0,TRUE))</f>
        <v>TS21</v>
      </c>
      <c r="E1788" t="str">
        <f t="shared" ref="E1788:E1808" ca="1" si="134">IF(D1788="","[DRC,"&amp;C1788&amp;",*,*]          :         ",D1788)</f>
        <v>TS21</v>
      </c>
      <c r="F1788">
        <f>[3]Scenarios!$H$7</f>
        <v>1</v>
      </c>
      <c r="G1788">
        <f>IF(F1788&lt;1.1,F1788,IF(F1788&lt;YEAR!$C$2+YEAR!$C$3-2,F1788+1,(YEAR!$C$2+YEAR!$C$3-1)&amp;"       :="))</f>
        <v>1</v>
      </c>
      <c r="H1788">
        <f>IF(G1788&lt;1.1,G1788,IF(G1788&lt;YEAR!$C$2+YEAR!$C$3-2,G1788+1,(YEAR!$C$2+YEAR!$C$3-1)&amp;"       :="))</f>
        <v>1</v>
      </c>
      <c r="I1788">
        <f>IF(H1788&lt;1.1,H1788,IF(H1788&lt;YEAR!$C$2+YEAR!$C$3-2,H1788+1,(YEAR!$C$2+YEAR!$C$3-1)&amp;"       :="))</f>
        <v>1</v>
      </c>
      <c r="J1788">
        <f>IF(I1788&lt;1.1,I1788,IF(I1788&lt;YEAR!$C$2+YEAR!$C$3-2,I1788+1,(YEAR!$C$2+YEAR!$C$3-1)&amp;"       :="))</f>
        <v>1</v>
      </c>
      <c r="K1788">
        <f>IF(J1788&lt;1.1,J1788,IF(J1788&lt;YEAR!$C$2+YEAR!$C$3-2,J1788+1,(YEAR!$C$2+YEAR!$C$3-1)&amp;"       :="))</f>
        <v>1</v>
      </c>
      <c r="L1788">
        <f>IF(K1788&lt;1.1,K1788,IF(K1788&lt;YEAR!$C$2+YEAR!$C$3-2,K1788+1,(YEAR!$C$2+YEAR!$C$3-1)&amp;"       :="))</f>
        <v>1</v>
      </c>
      <c r="M1788">
        <f>IF(L1788&lt;1.1,L1788,IF(L1788&lt;YEAR!$C$2+YEAR!$C$3-2,L1788+1,(YEAR!$C$2+YEAR!$C$3-1)&amp;"       :="))</f>
        <v>1</v>
      </c>
      <c r="N1788">
        <f>IF(M1788&lt;1.1,M1788,IF(M1788&lt;YEAR!$C$2+YEAR!$C$3-2,M1788+1,(YEAR!$C$2+YEAR!$C$3-1)&amp;"       :="))</f>
        <v>1</v>
      </c>
      <c r="O1788">
        <f>IF(N1788&lt;1.1,N1788,IF(N1788&lt;YEAR!$C$2+YEAR!$C$3-2,N1788+1,(YEAR!$C$2+YEAR!$C$3-1)&amp;"       :="))</f>
        <v>1</v>
      </c>
      <c r="P1788">
        <f>IF(O1788&lt;1.1,O1788,IF(O1788&lt;YEAR!$C$2+YEAR!$C$3-2,O1788+1,(YEAR!$C$2+YEAR!$C$3-1)&amp;"       :="))</f>
        <v>1</v>
      </c>
      <c r="Q1788">
        <f>IF(P1788&lt;1.1,P1788,IF(P1788&lt;YEAR!$C$2+YEAR!$C$3-2,P1788+1,(YEAR!$C$2+YEAR!$C$3-1)&amp;"       :="))</f>
        <v>1</v>
      </c>
      <c r="R1788">
        <f>IF(Q1788&lt;1.1,Q1788,IF(Q1788&lt;YEAR!$C$2+YEAR!$C$3-2,Q1788+1,(YEAR!$C$2+YEAR!$C$3-1)&amp;"       :="))</f>
        <v>1</v>
      </c>
      <c r="S1788">
        <f>IF(R1788&lt;1.1,R1788,IF(R1788&lt;YEAR!$C$2+YEAR!$C$3-2,R1788+1,(YEAR!$C$2+YEAR!$C$3-1)&amp;"       :="))</f>
        <v>1</v>
      </c>
      <c r="T1788">
        <f>IF(S1788&lt;1.1,S1788,IF(S1788&lt;YEAR!$C$2+YEAR!$C$3-2,S1788+1,(YEAR!$C$2+YEAR!$C$3-1)&amp;"       :="))</f>
        <v>1</v>
      </c>
      <c r="U1788">
        <f>IF(T1788&lt;1.1,T1788,IF(T1788&lt;YEAR!$C$2+YEAR!$C$3-2,T1788+1,(YEAR!$C$2+YEAR!$C$3-1)&amp;"       :="))</f>
        <v>1</v>
      </c>
      <c r="V1788">
        <f>IF(U1788&lt;1.1,U1788,IF(U1788&lt;YEAR!$C$2+YEAR!$C$3-2,U1788+1,(YEAR!$C$2+YEAR!$C$3-1)&amp;"       :="))</f>
        <v>1</v>
      </c>
      <c r="W1788">
        <f>IF(V1788&lt;1.1,V1788,IF(V1788&lt;YEAR!$C$2+YEAR!$C$3-2,V1788+1,(YEAR!$C$2+YEAR!$C$3-1)&amp;"       :="))</f>
        <v>1</v>
      </c>
      <c r="X1788">
        <f>IF(W1788&lt;1.1,W1788,IF(W1788&lt;YEAR!$C$2+YEAR!$C$3-2,W1788+1,(YEAR!$C$2+YEAR!$C$3-1)&amp;"       :="))</f>
        <v>1</v>
      </c>
      <c r="Y1788">
        <f>IF(X1788&lt;1.1,X1788,IF(X1788&lt;YEAR!$C$2+YEAR!$C$3-2,X1788+1,(YEAR!$C$2+YEAR!$C$3-1)&amp;"       :="))</f>
        <v>1</v>
      </c>
      <c r="Z1788">
        <f>IF(Y1788&lt;1.1,Y1788,IF(Y1788&lt;YEAR!$C$2+YEAR!$C$3-2,Y1788+1,(YEAR!$C$2+YEAR!$C$3-1)&amp;"       :="))</f>
        <v>1</v>
      </c>
      <c r="AA1788">
        <f>IF(Z1788&lt;1.1,Z1788,IF(Z1788&lt;YEAR!$C$2+YEAR!$C$3-2,Z1788+1,(YEAR!$C$2+YEAR!$C$3-1)&amp;"       :="))</f>
        <v>1</v>
      </c>
      <c r="AB1788">
        <f>IF(AA1788&lt;1.1,AA1788,IF(AA1788&lt;YEAR!$C$2+YEAR!$C$3-2,AA1788+1,(YEAR!$C$2+YEAR!$C$3-1)&amp;"       :="))</f>
        <v>1</v>
      </c>
      <c r="AC1788">
        <f>IF(AB1788&lt;1.1,AB1788,IF(AB1788&lt;YEAR!$C$2+YEAR!$C$3-2,AB1788+1,(YEAR!$C$2+YEAR!$C$3-1)&amp;"       :="))</f>
        <v>1</v>
      </c>
      <c r="AD1788">
        <f>IF(AC1788&lt;1.1,AC1788,IF(AC1788&lt;YEAR!$C$2+YEAR!$C$3-2,AC1788+1,(YEAR!$C$2+YEAR!$C$3-1)&amp;"       :="))</f>
        <v>1</v>
      </c>
      <c r="AE1788">
        <f>IF(AD1788&lt;1.1,AD1788,IF(AD1788&lt;YEAR!$C$2+YEAR!$C$3-2,AD1788+1,(YEAR!$C$2+YEAR!$C$3-1)&amp;"       :="))</f>
        <v>1</v>
      </c>
      <c r="AF1788">
        <f>IF(AE1788&lt;1.1,AE1788,IF(AE1788&lt;YEAR!$C$2+YEAR!$C$3-2,AE1788+1,(YEAR!$C$2+YEAR!$C$3-1)&amp;"       :="))</f>
        <v>1</v>
      </c>
      <c r="AG1788">
        <f>IF(AF1788&lt;1.1,AF1788,IF(AF1788&lt;YEAR!$C$2+YEAR!$C$3-2,AF1788+1,(YEAR!$C$2+YEAR!$C$3-1)&amp;"       :="))</f>
        <v>1</v>
      </c>
      <c r="AH1788">
        <f>IF(AG1788&lt;1.1,AG1788,IF(AG1788&lt;YEAR!$C$2+YEAR!$C$3-2,AG1788+1,(YEAR!$C$2+YEAR!$C$3-1)&amp;"       :="))</f>
        <v>1</v>
      </c>
      <c r="AI1788">
        <f>IF(AH1788&lt;1.1,AH1788,IF(AH1788&lt;YEAR!$C$2+YEAR!$C$3-2,AH1788+1,(YEAR!$C$2+YEAR!$C$3-1)&amp;"       :="))</f>
        <v>1</v>
      </c>
      <c r="AJ1788">
        <f>IF(AI1788&lt;1.1,AI1788,IF(AI1788&lt;YEAR!$C$2+YEAR!$C$3-2,AI1788+1,(YEAR!$C$2+YEAR!$C$3-1)&amp;"       :="))</f>
        <v>1</v>
      </c>
    </row>
    <row r="1789" spans="1:36">
      <c r="A1789">
        <f t="shared" ca="1" si="133"/>
        <v>44</v>
      </c>
      <c r="B1789" t="s">
        <v>51</v>
      </c>
      <c r="C1789" t="str">
        <f ca="1">IF(D1789="",OFFSET(AvailabilityFactor!A$1,A1789,0),C1788)</f>
        <v>D2HLT0094</v>
      </c>
      <c r="D1789" t="str" cm="1">
        <f t="array" aca="1" ref="D1789" ca="1">IF(D1788="",TS_DRC!$P$5,OFFSET(TS_DRC!P$5,RIGHT(D1788,2),0,TRUE))</f>
        <v>TS22</v>
      </c>
      <c r="E1789" t="str">
        <f t="shared" ca="1" si="134"/>
        <v>TS22</v>
      </c>
      <c r="F1789">
        <f>[3]Scenarios!$H$7</f>
        <v>1</v>
      </c>
      <c r="G1789">
        <f>IF(F1789&lt;1.1,F1789,IF(F1789&lt;YEAR!$C$2+YEAR!$C$3-2,F1789+1,(YEAR!$C$2+YEAR!$C$3-1)&amp;"       :="))</f>
        <v>1</v>
      </c>
      <c r="H1789">
        <f>IF(G1789&lt;1.1,G1789,IF(G1789&lt;YEAR!$C$2+YEAR!$C$3-2,G1789+1,(YEAR!$C$2+YEAR!$C$3-1)&amp;"       :="))</f>
        <v>1</v>
      </c>
      <c r="I1789">
        <f>IF(H1789&lt;1.1,H1789,IF(H1789&lt;YEAR!$C$2+YEAR!$C$3-2,H1789+1,(YEAR!$C$2+YEAR!$C$3-1)&amp;"       :="))</f>
        <v>1</v>
      </c>
      <c r="J1789">
        <f>IF(I1789&lt;1.1,I1789,IF(I1789&lt;YEAR!$C$2+YEAR!$C$3-2,I1789+1,(YEAR!$C$2+YEAR!$C$3-1)&amp;"       :="))</f>
        <v>1</v>
      </c>
      <c r="K1789">
        <f>IF(J1789&lt;1.1,J1789,IF(J1789&lt;YEAR!$C$2+YEAR!$C$3-2,J1789+1,(YEAR!$C$2+YEAR!$C$3-1)&amp;"       :="))</f>
        <v>1</v>
      </c>
      <c r="L1789">
        <f>IF(K1789&lt;1.1,K1789,IF(K1789&lt;YEAR!$C$2+YEAR!$C$3-2,K1789+1,(YEAR!$C$2+YEAR!$C$3-1)&amp;"       :="))</f>
        <v>1</v>
      </c>
      <c r="M1789">
        <f>IF(L1789&lt;1.1,L1789,IF(L1789&lt;YEAR!$C$2+YEAR!$C$3-2,L1789+1,(YEAR!$C$2+YEAR!$C$3-1)&amp;"       :="))</f>
        <v>1</v>
      </c>
      <c r="N1789">
        <f>IF(M1789&lt;1.1,M1789,IF(M1789&lt;YEAR!$C$2+YEAR!$C$3-2,M1789+1,(YEAR!$C$2+YEAR!$C$3-1)&amp;"       :="))</f>
        <v>1</v>
      </c>
      <c r="O1789">
        <f>IF(N1789&lt;1.1,N1789,IF(N1789&lt;YEAR!$C$2+YEAR!$C$3-2,N1789+1,(YEAR!$C$2+YEAR!$C$3-1)&amp;"       :="))</f>
        <v>1</v>
      </c>
      <c r="P1789">
        <f>IF(O1789&lt;1.1,O1789,IF(O1789&lt;YEAR!$C$2+YEAR!$C$3-2,O1789+1,(YEAR!$C$2+YEAR!$C$3-1)&amp;"       :="))</f>
        <v>1</v>
      </c>
      <c r="Q1789">
        <f>IF(P1789&lt;1.1,P1789,IF(P1789&lt;YEAR!$C$2+YEAR!$C$3-2,P1789+1,(YEAR!$C$2+YEAR!$C$3-1)&amp;"       :="))</f>
        <v>1</v>
      </c>
      <c r="R1789">
        <f>IF(Q1789&lt;1.1,Q1789,IF(Q1789&lt;YEAR!$C$2+YEAR!$C$3-2,Q1789+1,(YEAR!$C$2+YEAR!$C$3-1)&amp;"       :="))</f>
        <v>1</v>
      </c>
      <c r="S1789">
        <f>IF(R1789&lt;1.1,R1789,IF(R1789&lt;YEAR!$C$2+YEAR!$C$3-2,R1789+1,(YEAR!$C$2+YEAR!$C$3-1)&amp;"       :="))</f>
        <v>1</v>
      </c>
      <c r="T1789">
        <f>IF(S1789&lt;1.1,S1789,IF(S1789&lt;YEAR!$C$2+YEAR!$C$3-2,S1789+1,(YEAR!$C$2+YEAR!$C$3-1)&amp;"       :="))</f>
        <v>1</v>
      </c>
      <c r="U1789">
        <f>IF(T1789&lt;1.1,T1789,IF(T1789&lt;YEAR!$C$2+YEAR!$C$3-2,T1789+1,(YEAR!$C$2+YEAR!$C$3-1)&amp;"       :="))</f>
        <v>1</v>
      </c>
      <c r="V1789">
        <f>IF(U1789&lt;1.1,U1789,IF(U1789&lt;YEAR!$C$2+YEAR!$C$3-2,U1789+1,(YEAR!$C$2+YEAR!$C$3-1)&amp;"       :="))</f>
        <v>1</v>
      </c>
      <c r="W1789">
        <f>IF(V1789&lt;1.1,V1789,IF(V1789&lt;YEAR!$C$2+YEAR!$C$3-2,V1789+1,(YEAR!$C$2+YEAR!$C$3-1)&amp;"       :="))</f>
        <v>1</v>
      </c>
      <c r="X1789">
        <f>IF(W1789&lt;1.1,W1789,IF(W1789&lt;YEAR!$C$2+YEAR!$C$3-2,W1789+1,(YEAR!$C$2+YEAR!$C$3-1)&amp;"       :="))</f>
        <v>1</v>
      </c>
      <c r="Y1789">
        <f>IF(X1789&lt;1.1,X1789,IF(X1789&lt;YEAR!$C$2+YEAR!$C$3-2,X1789+1,(YEAR!$C$2+YEAR!$C$3-1)&amp;"       :="))</f>
        <v>1</v>
      </c>
      <c r="Z1789">
        <f>IF(Y1789&lt;1.1,Y1789,IF(Y1789&lt;YEAR!$C$2+YEAR!$C$3-2,Y1789+1,(YEAR!$C$2+YEAR!$C$3-1)&amp;"       :="))</f>
        <v>1</v>
      </c>
      <c r="AA1789">
        <f>IF(Z1789&lt;1.1,Z1789,IF(Z1789&lt;YEAR!$C$2+YEAR!$C$3-2,Z1789+1,(YEAR!$C$2+YEAR!$C$3-1)&amp;"       :="))</f>
        <v>1</v>
      </c>
      <c r="AB1789">
        <f>IF(AA1789&lt;1.1,AA1789,IF(AA1789&lt;YEAR!$C$2+YEAR!$C$3-2,AA1789+1,(YEAR!$C$2+YEAR!$C$3-1)&amp;"       :="))</f>
        <v>1</v>
      </c>
      <c r="AC1789">
        <f>IF(AB1789&lt;1.1,AB1789,IF(AB1789&lt;YEAR!$C$2+YEAR!$C$3-2,AB1789+1,(YEAR!$C$2+YEAR!$C$3-1)&amp;"       :="))</f>
        <v>1</v>
      </c>
      <c r="AD1789">
        <f>IF(AC1789&lt;1.1,AC1789,IF(AC1789&lt;YEAR!$C$2+YEAR!$C$3-2,AC1789+1,(YEAR!$C$2+YEAR!$C$3-1)&amp;"       :="))</f>
        <v>1</v>
      </c>
      <c r="AE1789">
        <f>IF(AD1789&lt;1.1,AD1789,IF(AD1789&lt;YEAR!$C$2+YEAR!$C$3-2,AD1789+1,(YEAR!$C$2+YEAR!$C$3-1)&amp;"       :="))</f>
        <v>1</v>
      </c>
      <c r="AF1789">
        <f>IF(AE1789&lt;1.1,AE1789,IF(AE1789&lt;YEAR!$C$2+YEAR!$C$3-2,AE1789+1,(YEAR!$C$2+YEAR!$C$3-1)&amp;"       :="))</f>
        <v>1</v>
      </c>
      <c r="AG1789">
        <f>IF(AF1789&lt;1.1,AF1789,IF(AF1789&lt;YEAR!$C$2+YEAR!$C$3-2,AF1789+1,(YEAR!$C$2+YEAR!$C$3-1)&amp;"       :="))</f>
        <v>1</v>
      </c>
      <c r="AH1789">
        <f>IF(AG1789&lt;1.1,AG1789,IF(AG1789&lt;YEAR!$C$2+YEAR!$C$3-2,AG1789+1,(YEAR!$C$2+YEAR!$C$3-1)&amp;"       :="))</f>
        <v>1</v>
      </c>
      <c r="AI1789">
        <f>IF(AH1789&lt;1.1,AH1789,IF(AH1789&lt;YEAR!$C$2+YEAR!$C$3-2,AH1789+1,(YEAR!$C$2+YEAR!$C$3-1)&amp;"       :="))</f>
        <v>1</v>
      </c>
      <c r="AJ1789">
        <f>IF(AI1789&lt;1.1,AI1789,IF(AI1789&lt;YEAR!$C$2+YEAR!$C$3-2,AI1789+1,(YEAR!$C$2+YEAR!$C$3-1)&amp;"       :="))</f>
        <v>1</v>
      </c>
    </row>
    <row r="1790" spans="1:36">
      <c r="A1790">
        <f t="shared" ca="1" si="133"/>
        <v>44</v>
      </c>
      <c r="B1790" t="s">
        <v>51</v>
      </c>
      <c r="C1790" t="str">
        <f ca="1">IF(D1790="",OFFSET(AvailabilityFactor!A$1,A1790,0),C1789)</f>
        <v>D2HLT0094</v>
      </c>
      <c r="D1790" t="str" cm="1">
        <f t="array" aca="1" ref="D1790" ca="1">IF(D1789="",TS_DRC!$P$5,OFFSET(TS_DRC!P$5,RIGHT(D1789,2),0,TRUE))</f>
        <v>TS23</v>
      </c>
      <c r="E1790" t="str">
        <f t="shared" ca="1" si="134"/>
        <v>TS23</v>
      </c>
      <c r="F1790">
        <f>[3]Scenarios!$H$7</f>
        <v>1</v>
      </c>
      <c r="G1790">
        <f>IF(F1790&lt;1.1,F1790,IF(F1790&lt;YEAR!$C$2+YEAR!$C$3-2,F1790+1,(YEAR!$C$2+YEAR!$C$3-1)&amp;"       :="))</f>
        <v>1</v>
      </c>
      <c r="H1790">
        <f>IF(G1790&lt;1.1,G1790,IF(G1790&lt;YEAR!$C$2+YEAR!$C$3-2,G1790+1,(YEAR!$C$2+YEAR!$C$3-1)&amp;"       :="))</f>
        <v>1</v>
      </c>
      <c r="I1790">
        <f>IF(H1790&lt;1.1,H1790,IF(H1790&lt;YEAR!$C$2+YEAR!$C$3-2,H1790+1,(YEAR!$C$2+YEAR!$C$3-1)&amp;"       :="))</f>
        <v>1</v>
      </c>
      <c r="J1790">
        <f>IF(I1790&lt;1.1,I1790,IF(I1790&lt;YEAR!$C$2+YEAR!$C$3-2,I1790+1,(YEAR!$C$2+YEAR!$C$3-1)&amp;"       :="))</f>
        <v>1</v>
      </c>
      <c r="K1790">
        <f>IF(J1790&lt;1.1,J1790,IF(J1790&lt;YEAR!$C$2+YEAR!$C$3-2,J1790+1,(YEAR!$C$2+YEAR!$C$3-1)&amp;"       :="))</f>
        <v>1</v>
      </c>
      <c r="L1790">
        <f>IF(K1790&lt;1.1,K1790,IF(K1790&lt;YEAR!$C$2+YEAR!$C$3-2,K1790+1,(YEAR!$C$2+YEAR!$C$3-1)&amp;"       :="))</f>
        <v>1</v>
      </c>
      <c r="M1790">
        <f>IF(L1790&lt;1.1,L1790,IF(L1790&lt;YEAR!$C$2+YEAR!$C$3-2,L1790+1,(YEAR!$C$2+YEAR!$C$3-1)&amp;"       :="))</f>
        <v>1</v>
      </c>
      <c r="N1790">
        <f>IF(M1790&lt;1.1,M1790,IF(M1790&lt;YEAR!$C$2+YEAR!$C$3-2,M1790+1,(YEAR!$C$2+YEAR!$C$3-1)&amp;"       :="))</f>
        <v>1</v>
      </c>
      <c r="O1790">
        <f>IF(N1790&lt;1.1,N1790,IF(N1790&lt;YEAR!$C$2+YEAR!$C$3-2,N1790+1,(YEAR!$C$2+YEAR!$C$3-1)&amp;"       :="))</f>
        <v>1</v>
      </c>
      <c r="P1790">
        <f>IF(O1790&lt;1.1,O1790,IF(O1790&lt;YEAR!$C$2+YEAR!$C$3-2,O1790+1,(YEAR!$C$2+YEAR!$C$3-1)&amp;"       :="))</f>
        <v>1</v>
      </c>
      <c r="Q1790">
        <f>IF(P1790&lt;1.1,P1790,IF(P1790&lt;YEAR!$C$2+YEAR!$C$3-2,P1790+1,(YEAR!$C$2+YEAR!$C$3-1)&amp;"       :="))</f>
        <v>1</v>
      </c>
      <c r="R1790">
        <f>IF(Q1790&lt;1.1,Q1790,IF(Q1790&lt;YEAR!$C$2+YEAR!$C$3-2,Q1790+1,(YEAR!$C$2+YEAR!$C$3-1)&amp;"       :="))</f>
        <v>1</v>
      </c>
      <c r="S1790">
        <f>IF(R1790&lt;1.1,R1790,IF(R1790&lt;YEAR!$C$2+YEAR!$C$3-2,R1790+1,(YEAR!$C$2+YEAR!$C$3-1)&amp;"       :="))</f>
        <v>1</v>
      </c>
      <c r="T1790">
        <f>IF(S1790&lt;1.1,S1790,IF(S1790&lt;YEAR!$C$2+YEAR!$C$3-2,S1790+1,(YEAR!$C$2+YEAR!$C$3-1)&amp;"       :="))</f>
        <v>1</v>
      </c>
      <c r="U1790">
        <f>IF(T1790&lt;1.1,T1790,IF(T1790&lt;YEAR!$C$2+YEAR!$C$3-2,T1790+1,(YEAR!$C$2+YEAR!$C$3-1)&amp;"       :="))</f>
        <v>1</v>
      </c>
      <c r="V1790">
        <f>IF(U1790&lt;1.1,U1790,IF(U1790&lt;YEAR!$C$2+YEAR!$C$3-2,U1790+1,(YEAR!$C$2+YEAR!$C$3-1)&amp;"       :="))</f>
        <v>1</v>
      </c>
      <c r="W1790">
        <f>IF(V1790&lt;1.1,V1790,IF(V1790&lt;YEAR!$C$2+YEAR!$C$3-2,V1790+1,(YEAR!$C$2+YEAR!$C$3-1)&amp;"       :="))</f>
        <v>1</v>
      </c>
      <c r="X1790">
        <f>IF(W1790&lt;1.1,W1790,IF(W1790&lt;YEAR!$C$2+YEAR!$C$3-2,W1790+1,(YEAR!$C$2+YEAR!$C$3-1)&amp;"       :="))</f>
        <v>1</v>
      </c>
      <c r="Y1790">
        <f>IF(X1790&lt;1.1,X1790,IF(X1790&lt;YEAR!$C$2+YEAR!$C$3-2,X1790+1,(YEAR!$C$2+YEAR!$C$3-1)&amp;"       :="))</f>
        <v>1</v>
      </c>
      <c r="Z1790">
        <f>IF(Y1790&lt;1.1,Y1790,IF(Y1790&lt;YEAR!$C$2+YEAR!$C$3-2,Y1790+1,(YEAR!$C$2+YEAR!$C$3-1)&amp;"       :="))</f>
        <v>1</v>
      </c>
      <c r="AA1790">
        <f>IF(Z1790&lt;1.1,Z1790,IF(Z1790&lt;YEAR!$C$2+YEAR!$C$3-2,Z1790+1,(YEAR!$C$2+YEAR!$C$3-1)&amp;"       :="))</f>
        <v>1</v>
      </c>
      <c r="AB1790">
        <f>IF(AA1790&lt;1.1,AA1790,IF(AA1790&lt;YEAR!$C$2+YEAR!$C$3-2,AA1790+1,(YEAR!$C$2+YEAR!$C$3-1)&amp;"       :="))</f>
        <v>1</v>
      </c>
      <c r="AC1790">
        <f>IF(AB1790&lt;1.1,AB1790,IF(AB1790&lt;YEAR!$C$2+YEAR!$C$3-2,AB1790+1,(YEAR!$C$2+YEAR!$C$3-1)&amp;"       :="))</f>
        <v>1</v>
      </c>
      <c r="AD1790">
        <f>IF(AC1790&lt;1.1,AC1790,IF(AC1790&lt;YEAR!$C$2+YEAR!$C$3-2,AC1790+1,(YEAR!$C$2+YEAR!$C$3-1)&amp;"       :="))</f>
        <v>1</v>
      </c>
      <c r="AE1790">
        <f>IF(AD1790&lt;1.1,AD1790,IF(AD1790&lt;YEAR!$C$2+YEAR!$C$3-2,AD1790+1,(YEAR!$C$2+YEAR!$C$3-1)&amp;"       :="))</f>
        <v>1</v>
      </c>
      <c r="AF1790">
        <f>IF(AE1790&lt;1.1,AE1790,IF(AE1790&lt;YEAR!$C$2+YEAR!$C$3-2,AE1790+1,(YEAR!$C$2+YEAR!$C$3-1)&amp;"       :="))</f>
        <v>1</v>
      </c>
      <c r="AG1790">
        <f>IF(AF1790&lt;1.1,AF1790,IF(AF1790&lt;YEAR!$C$2+YEAR!$C$3-2,AF1790+1,(YEAR!$C$2+YEAR!$C$3-1)&amp;"       :="))</f>
        <v>1</v>
      </c>
      <c r="AH1790">
        <f>IF(AG1790&lt;1.1,AG1790,IF(AG1790&lt;YEAR!$C$2+YEAR!$C$3-2,AG1790+1,(YEAR!$C$2+YEAR!$C$3-1)&amp;"       :="))</f>
        <v>1</v>
      </c>
      <c r="AI1790">
        <f>IF(AH1790&lt;1.1,AH1790,IF(AH1790&lt;YEAR!$C$2+YEAR!$C$3-2,AH1790+1,(YEAR!$C$2+YEAR!$C$3-1)&amp;"       :="))</f>
        <v>1</v>
      </c>
      <c r="AJ1790">
        <f>IF(AI1790&lt;1.1,AI1790,IF(AI1790&lt;YEAR!$C$2+YEAR!$C$3-2,AI1790+1,(YEAR!$C$2+YEAR!$C$3-1)&amp;"       :="))</f>
        <v>1</v>
      </c>
    </row>
    <row r="1791" spans="1:36">
      <c r="A1791">
        <f t="shared" ca="1" si="133"/>
        <v>44</v>
      </c>
      <c r="B1791" t="s">
        <v>51</v>
      </c>
      <c r="C1791" t="str">
        <f ca="1">IF(D1791="",OFFSET(AvailabilityFactor!A$1,A1791,0),C1790)</f>
        <v>D2HLT0094</v>
      </c>
      <c r="D1791" t="str" cm="1">
        <f t="array" aca="1" ref="D1791" ca="1">IF(D1790="",TS_DRC!$P$5,OFFSET(TS_DRC!P$5,RIGHT(D1790,2),0,TRUE))</f>
        <v>TS24</v>
      </c>
      <c r="E1791" t="str">
        <f t="shared" ca="1" si="134"/>
        <v>TS24</v>
      </c>
      <c r="F1791">
        <f>[3]Scenarios!$H$7</f>
        <v>1</v>
      </c>
      <c r="G1791">
        <f>IF(F1791&lt;1.1,F1791,IF(F1791&lt;YEAR!$C$2+YEAR!$C$3-2,F1791+1,(YEAR!$C$2+YEAR!$C$3-1)&amp;"       :="))</f>
        <v>1</v>
      </c>
      <c r="H1791">
        <f>IF(G1791&lt;1.1,G1791,IF(G1791&lt;YEAR!$C$2+YEAR!$C$3-2,G1791+1,(YEAR!$C$2+YEAR!$C$3-1)&amp;"       :="))</f>
        <v>1</v>
      </c>
      <c r="I1791">
        <f>IF(H1791&lt;1.1,H1791,IF(H1791&lt;YEAR!$C$2+YEAR!$C$3-2,H1791+1,(YEAR!$C$2+YEAR!$C$3-1)&amp;"       :="))</f>
        <v>1</v>
      </c>
      <c r="J1791">
        <f>IF(I1791&lt;1.1,I1791,IF(I1791&lt;YEAR!$C$2+YEAR!$C$3-2,I1791+1,(YEAR!$C$2+YEAR!$C$3-1)&amp;"       :="))</f>
        <v>1</v>
      </c>
      <c r="K1791">
        <f>IF(J1791&lt;1.1,J1791,IF(J1791&lt;YEAR!$C$2+YEAR!$C$3-2,J1791+1,(YEAR!$C$2+YEAR!$C$3-1)&amp;"       :="))</f>
        <v>1</v>
      </c>
      <c r="L1791">
        <f>IF(K1791&lt;1.1,K1791,IF(K1791&lt;YEAR!$C$2+YEAR!$C$3-2,K1791+1,(YEAR!$C$2+YEAR!$C$3-1)&amp;"       :="))</f>
        <v>1</v>
      </c>
      <c r="M1791">
        <f>IF(L1791&lt;1.1,L1791,IF(L1791&lt;YEAR!$C$2+YEAR!$C$3-2,L1791+1,(YEAR!$C$2+YEAR!$C$3-1)&amp;"       :="))</f>
        <v>1</v>
      </c>
      <c r="N1791">
        <f>IF(M1791&lt;1.1,M1791,IF(M1791&lt;YEAR!$C$2+YEAR!$C$3-2,M1791+1,(YEAR!$C$2+YEAR!$C$3-1)&amp;"       :="))</f>
        <v>1</v>
      </c>
      <c r="O1791">
        <f>IF(N1791&lt;1.1,N1791,IF(N1791&lt;YEAR!$C$2+YEAR!$C$3-2,N1791+1,(YEAR!$C$2+YEAR!$C$3-1)&amp;"       :="))</f>
        <v>1</v>
      </c>
      <c r="P1791">
        <f>IF(O1791&lt;1.1,O1791,IF(O1791&lt;YEAR!$C$2+YEAR!$C$3-2,O1791+1,(YEAR!$C$2+YEAR!$C$3-1)&amp;"       :="))</f>
        <v>1</v>
      </c>
      <c r="Q1791">
        <f>IF(P1791&lt;1.1,P1791,IF(P1791&lt;YEAR!$C$2+YEAR!$C$3-2,P1791+1,(YEAR!$C$2+YEAR!$C$3-1)&amp;"       :="))</f>
        <v>1</v>
      </c>
      <c r="R1791">
        <f>IF(Q1791&lt;1.1,Q1791,IF(Q1791&lt;YEAR!$C$2+YEAR!$C$3-2,Q1791+1,(YEAR!$C$2+YEAR!$C$3-1)&amp;"       :="))</f>
        <v>1</v>
      </c>
      <c r="S1791">
        <f>IF(R1791&lt;1.1,R1791,IF(R1791&lt;YEAR!$C$2+YEAR!$C$3-2,R1791+1,(YEAR!$C$2+YEAR!$C$3-1)&amp;"       :="))</f>
        <v>1</v>
      </c>
      <c r="T1791">
        <f>IF(S1791&lt;1.1,S1791,IF(S1791&lt;YEAR!$C$2+YEAR!$C$3-2,S1791+1,(YEAR!$C$2+YEAR!$C$3-1)&amp;"       :="))</f>
        <v>1</v>
      </c>
      <c r="U1791">
        <f>IF(T1791&lt;1.1,T1791,IF(T1791&lt;YEAR!$C$2+YEAR!$C$3-2,T1791+1,(YEAR!$C$2+YEAR!$C$3-1)&amp;"       :="))</f>
        <v>1</v>
      </c>
      <c r="V1791">
        <f>IF(U1791&lt;1.1,U1791,IF(U1791&lt;YEAR!$C$2+YEAR!$C$3-2,U1791+1,(YEAR!$C$2+YEAR!$C$3-1)&amp;"       :="))</f>
        <v>1</v>
      </c>
      <c r="W1791">
        <f>IF(V1791&lt;1.1,V1791,IF(V1791&lt;YEAR!$C$2+YEAR!$C$3-2,V1791+1,(YEAR!$C$2+YEAR!$C$3-1)&amp;"       :="))</f>
        <v>1</v>
      </c>
      <c r="X1791">
        <f>IF(W1791&lt;1.1,W1791,IF(W1791&lt;YEAR!$C$2+YEAR!$C$3-2,W1791+1,(YEAR!$C$2+YEAR!$C$3-1)&amp;"       :="))</f>
        <v>1</v>
      </c>
      <c r="Y1791">
        <f>IF(X1791&lt;1.1,X1791,IF(X1791&lt;YEAR!$C$2+YEAR!$C$3-2,X1791+1,(YEAR!$C$2+YEAR!$C$3-1)&amp;"       :="))</f>
        <v>1</v>
      </c>
      <c r="Z1791">
        <f>IF(Y1791&lt;1.1,Y1791,IF(Y1791&lt;YEAR!$C$2+YEAR!$C$3-2,Y1791+1,(YEAR!$C$2+YEAR!$C$3-1)&amp;"       :="))</f>
        <v>1</v>
      </c>
      <c r="AA1791">
        <f>IF(Z1791&lt;1.1,Z1791,IF(Z1791&lt;YEAR!$C$2+YEAR!$C$3-2,Z1791+1,(YEAR!$C$2+YEAR!$C$3-1)&amp;"       :="))</f>
        <v>1</v>
      </c>
      <c r="AB1791">
        <f>IF(AA1791&lt;1.1,AA1791,IF(AA1791&lt;YEAR!$C$2+YEAR!$C$3-2,AA1791+1,(YEAR!$C$2+YEAR!$C$3-1)&amp;"       :="))</f>
        <v>1</v>
      </c>
      <c r="AC1791">
        <f>IF(AB1791&lt;1.1,AB1791,IF(AB1791&lt;YEAR!$C$2+YEAR!$C$3-2,AB1791+1,(YEAR!$C$2+YEAR!$C$3-1)&amp;"       :="))</f>
        <v>1</v>
      </c>
      <c r="AD1791">
        <f>IF(AC1791&lt;1.1,AC1791,IF(AC1791&lt;YEAR!$C$2+YEAR!$C$3-2,AC1791+1,(YEAR!$C$2+YEAR!$C$3-1)&amp;"       :="))</f>
        <v>1</v>
      </c>
      <c r="AE1791">
        <f>IF(AD1791&lt;1.1,AD1791,IF(AD1791&lt;YEAR!$C$2+YEAR!$C$3-2,AD1791+1,(YEAR!$C$2+YEAR!$C$3-1)&amp;"       :="))</f>
        <v>1</v>
      </c>
      <c r="AF1791">
        <f>IF(AE1791&lt;1.1,AE1791,IF(AE1791&lt;YEAR!$C$2+YEAR!$C$3-2,AE1791+1,(YEAR!$C$2+YEAR!$C$3-1)&amp;"       :="))</f>
        <v>1</v>
      </c>
      <c r="AG1791">
        <f>IF(AF1791&lt;1.1,AF1791,IF(AF1791&lt;YEAR!$C$2+YEAR!$C$3-2,AF1791+1,(YEAR!$C$2+YEAR!$C$3-1)&amp;"       :="))</f>
        <v>1</v>
      </c>
      <c r="AH1791">
        <f>IF(AG1791&lt;1.1,AG1791,IF(AG1791&lt;YEAR!$C$2+YEAR!$C$3-2,AG1791+1,(YEAR!$C$2+YEAR!$C$3-1)&amp;"       :="))</f>
        <v>1</v>
      </c>
      <c r="AI1791">
        <f>IF(AH1791&lt;1.1,AH1791,IF(AH1791&lt;YEAR!$C$2+YEAR!$C$3-2,AH1791+1,(YEAR!$C$2+YEAR!$C$3-1)&amp;"       :="))</f>
        <v>1</v>
      </c>
      <c r="AJ1791">
        <f>IF(AI1791&lt;1.1,AI1791,IF(AI1791&lt;YEAR!$C$2+YEAR!$C$3-2,AI1791+1,(YEAR!$C$2+YEAR!$C$3-1)&amp;"       :="))</f>
        <v>1</v>
      </c>
    </row>
    <row r="1792" spans="1:36">
      <c r="A1792">
        <f t="shared" ca="1" si="133"/>
        <v>44</v>
      </c>
      <c r="B1792" t="s">
        <v>51</v>
      </c>
      <c r="C1792" t="str">
        <f ca="1">IF(D1792="",OFFSET(AvailabilityFactor!A$1,A1792,0),C1791)</f>
        <v>D2HLT0094</v>
      </c>
      <c r="D1792" t="str" cm="1">
        <f t="array" aca="1" ref="D1792" ca="1">IF(D1791="",TS_DRC!$P$5,OFFSET(TS_DRC!P$5,RIGHT(D1791,2),0,TRUE))</f>
        <v>TS25</v>
      </c>
      <c r="E1792" t="str">
        <f t="shared" ca="1" si="134"/>
        <v>TS25</v>
      </c>
      <c r="F1792">
        <f>[3]Scenarios!$H$7</f>
        <v>1</v>
      </c>
      <c r="G1792">
        <f>IF(F1792&lt;1.1,F1792,IF(F1792&lt;YEAR!$C$2+YEAR!$C$3-2,F1792+1,(YEAR!$C$2+YEAR!$C$3-1)&amp;"       :="))</f>
        <v>1</v>
      </c>
      <c r="H1792">
        <f>IF(G1792&lt;1.1,G1792,IF(G1792&lt;YEAR!$C$2+YEAR!$C$3-2,G1792+1,(YEAR!$C$2+YEAR!$C$3-1)&amp;"       :="))</f>
        <v>1</v>
      </c>
      <c r="I1792">
        <f>IF(H1792&lt;1.1,H1792,IF(H1792&lt;YEAR!$C$2+YEAR!$C$3-2,H1792+1,(YEAR!$C$2+YEAR!$C$3-1)&amp;"       :="))</f>
        <v>1</v>
      </c>
      <c r="J1792">
        <f>IF(I1792&lt;1.1,I1792,IF(I1792&lt;YEAR!$C$2+YEAR!$C$3-2,I1792+1,(YEAR!$C$2+YEAR!$C$3-1)&amp;"       :="))</f>
        <v>1</v>
      </c>
      <c r="K1792">
        <f>IF(J1792&lt;1.1,J1792,IF(J1792&lt;YEAR!$C$2+YEAR!$C$3-2,J1792+1,(YEAR!$C$2+YEAR!$C$3-1)&amp;"       :="))</f>
        <v>1</v>
      </c>
      <c r="L1792">
        <f>IF(K1792&lt;1.1,K1792,IF(K1792&lt;YEAR!$C$2+YEAR!$C$3-2,K1792+1,(YEAR!$C$2+YEAR!$C$3-1)&amp;"       :="))</f>
        <v>1</v>
      </c>
      <c r="M1792">
        <f>IF(L1792&lt;1.1,L1792,IF(L1792&lt;YEAR!$C$2+YEAR!$C$3-2,L1792+1,(YEAR!$C$2+YEAR!$C$3-1)&amp;"       :="))</f>
        <v>1</v>
      </c>
      <c r="N1792">
        <f>IF(M1792&lt;1.1,M1792,IF(M1792&lt;YEAR!$C$2+YEAR!$C$3-2,M1792+1,(YEAR!$C$2+YEAR!$C$3-1)&amp;"       :="))</f>
        <v>1</v>
      </c>
      <c r="O1792">
        <f>IF(N1792&lt;1.1,N1792,IF(N1792&lt;YEAR!$C$2+YEAR!$C$3-2,N1792+1,(YEAR!$C$2+YEAR!$C$3-1)&amp;"       :="))</f>
        <v>1</v>
      </c>
      <c r="P1792">
        <f>IF(O1792&lt;1.1,O1792,IF(O1792&lt;YEAR!$C$2+YEAR!$C$3-2,O1792+1,(YEAR!$C$2+YEAR!$C$3-1)&amp;"       :="))</f>
        <v>1</v>
      </c>
      <c r="Q1792">
        <f>IF(P1792&lt;1.1,P1792,IF(P1792&lt;YEAR!$C$2+YEAR!$C$3-2,P1792+1,(YEAR!$C$2+YEAR!$C$3-1)&amp;"       :="))</f>
        <v>1</v>
      </c>
      <c r="R1792">
        <f>IF(Q1792&lt;1.1,Q1792,IF(Q1792&lt;YEAR!$C$2+YEAR!$C$3-2,Q1792+1,(YEAR!$C$2+YEAR!$C$3-1)&amp;"       :="))</f>
        <v>1</v>
      </c>
      <c r="S1792">
        <f>IF(R1792&lt;1.1,R1792,IF(R1792&lt;YEAR!$C$2+YEAR!$C$3-2,R1792+1,(YEAR!$C$2+YEAR!$C$3-1)&amp;"       :="))</f>
        <v>1</v>
      </c>
      <c r="T1792">
        <f>IF(S1792&lt;1.1,S1792,IF(S1792&lt;YEAR!$C$2+YEAR!$C$3-2,S1792+1,(YEAR!$C$2+YEAR!$C$3-1)&amp;"       :="))</f>
        <v>1</v>
      </c>
      <c r="U1792">
        <f>IF(T1792&lt;1.1,T1792,IF(T1792&lt;YEAR!$C$2+YEAR!$C$3-2,T1792+1,(YEAR!$C$2+YEAR!$C$3-1)&amp;"       :="))</f>
        <v>1</v>
      </c>
      <c r="V1792">
        <f>IF(U1792&lt;1.1,U1792,IF(U1792&lt;YEAR!$C$2+YEAR!$C$3-2,U1792+1,(YEAR!$C$2+YEAR!$C$3-1)&amp;"       :="))</f>
        <v>1</v>
      </c>
      <c r="W1792">
        <f>IF(V1792&lt;1.1,V1792,IF(V1792&lt;YEAR!$C$2+YEAR!$C$3-2,V1792+1,(YEAR!$C$2+YEAR!$C$3-1)&amp;"       :="))</f>
        <v>1</v>
      </c>
      <c r="X1792">
        <f>IF(W1792&lt;1.1,W1792,IF(W1792&lt;YEAR!$C$2+YEAR!$C$3-2,W1792+1,(YEAR!$C$2+YEAR!$C$3-1)&amp;"       :="))</f>
        <v>1</v>
      </c>
      <c r="Y1792">
        <f>IF(X1792&lt;1.1,X1792,IF(X1792&lt;YEAR!$C$2+YEAR!$C$3-2,X1792+1,(YEAR!$C$2+YEAR!$C$3-1)&amp;"       :="))</f>
        <v>1</v>
      </c>
      <c r="Z1792">
        <f>IF(Y1792&lt;1.1,Y1792,IF(Y1792&lt;YEAR!$C$2+YEAR!$C$3-2,Y1792+1,(YEAR!$C$2+YEAR!$C$3-1)&amp;"       :="))</f>
        <v>1</v>
      </c>
      <c r="AA1792">
        <f>IF(Z1792&lt;1.1,Z1792,IF(Z1792&lt;YEAR!$C$2+YEAR!$C$3-2,Z1792+1,(YEAR!$C$2+YEAR!$C$3-1)&amp;"       :="))</f>
        <v>1</v>
      </c>
      <c r="AB1792">
        <f>IF(AA1792&lt;1.1,AA1792,IF(AA1792&lt;YEAR!$C$2+YEAR!$C$3-2,AA1792+1,(YEAR!$C$2+YEAR!$C$3-1)&amp;"       :="))</f>
        <v>1</v>
      </c>
      <c r="AC1792">
        <f>IF(AB1792&lt;1.1,AB1792,IF(AB1792&lt;YEAR!$C$2+YEAR!$C$3-2,AB1792+1,(YEAR!$C$2+YEAR!$C$3-1)&amp;"       :="))</f>
        <v>1</v>
      </c>
      <c r="AD1792">
        <f>IF(AC1792&lt;1.1,AC1792,IF(AC1792&lt;YEAR!$C$2+YEAR!$C$3-2,AC1792+1,(YEAR!$C$2+YEAR!$C$3-1)&amp;"       :="))</f>
        <v>1</v>
      </c>
      <c r="AE1792">
        <f>IF(AD1792&lt;1.1,AD1792,IF(AD1792&lt;YEAR!$C$2+YEAR!$C$3-2,AD1792+1,(YEAR!$C$2+YEAR!$C$3-1)&amp;"       :="))</f>
        <v>1</v>
      </c>
      <c r="AF1792">
        <f>IF(AE1792&lt;1.1,AE1792,IF(AE1792&lt;YEAR!$C$2+YEAR!$C$3-2,AE1792+1,(YEAR!$C$2+YEAR!$C$3-1)&amp;"       :="))</f>
        <v>1</v>
      </c>
      <c r="AG1792">
        <f>IF(AF1792&lt;1.1,AF1792,IF(AF1792&lt;YEAR!$C$2+YEAR!$C$3-2,AF1792+1,(YEAR!$C$2+YEAR!$C$3-1)&amp;"       :="))</f>
        <v>1</v>
      </c>
      <c r="AH1792">
        <f>IF(AG1792&lt;1.1,AG1792,IF(AG1792&lt;YEAR!$C$2+YEAR!$C$3-2,AG1792+1,(YEAR!$C$2+YEAR!$C$3-1)&amp;"       :="))</f>
        <v>1</v>
      </c>
      <c r="AI1792">
        <f>IF(AH1792&lt;1.1,AH1792,IF(AH1792&lt;YEAR!$C$2+YEAR!$C$3-2,AH1792+1,(YEAR!$C$2+YEAR!$C$3-1)&amp;"       :="))</f>
        <v>1</v>
      </c>
      <c r="AJ1792">
        <f>IF(AI1792&lt;1.1,AI1792,IF(AI1792&lt;YEAR!$C$2+YEAR!$C$3-2,AI1792+1,(YEAR!$C$2+YEAR!$C$3-1)&amp;"       :="))</f>
        <v>1</v>
      </c>
    </row>
    <row r="1793" spans="1:36">
      <c r="A1793">
        <f t="shared" ca="1" si="133"/>
        <v>44</v>
      </c>
      <c r="B1793" t="s">
        <v>51</v>
      </c>
      <c r="C1793" t="str">
        <f ca="1">IF(D1793="",OFFSET(AvailabilityFactor!A$1,A1793,0),C1792)</f>
        <v>D2HLT0094</v>
      </c>
      <c r="D1793" t="str" cm="1">
        <f t="array" aca="1" ref="D1793" ca="1">IF(D1792="",TS_DRC!$P$5,OFFSET(TS_DRC!P$5,RIGHT(D1792,2),0,TRUE))</f>
        <v>TS26</v>
      </c>
      <c r="E1793" t="str">
        <f t="shared" ca="1" si="134"/>
        <v>TS26</v>
      </c>
      <c r="F1793">
        <f>[3]Scenarios!$H$7</f>
        <v>1</v>
      </c>
      <c r="G1793">
        <f>IF(F1793&lt;1.1,F1793,IF(F1793&lt;YEAR!$C$2+YEAR!$C$3-2,F1793+1,(YEAR!$C$2+YEAR!$C$3-1)&amp;"       :="))</f>
        <v>1</v>
      </c>
      <c r="H1793">
        <f>IF(G1793&lt;1.1,G1793,IF(G1793&lt;YEAR!$C$2+YEAR!$C$3-2,G1793+1,(YEAR!$C$2+YEAR!$C$3-1)&amp;"       :="))</f>
        <v>1</v>
      </c>
      <c r="I1793">
        <f>IF(H1793&lt;1.1,H1793,IF(H1793&lt;YEAR!$C$2+YEAR!$C$3-2,H1793+1,(YEAR!$C$2+YEAR!$C$3-1)&amp;"       :="))</f>
        <v>1</v>
      </c>
      <c r="J1793">
        <f>IF(I1793&lt;1.1,I1793,IF(I1793&lt;YEAR!$C$2+YEAR!$C$3-2,I1793+1,(YEAR!$C$2+YEAR!$C$3-1)&amp;"       :="))</f>
        <v>1</v>
      </c>
      <c r="K1793">
        <f>IF(J1793&lt;1.1,J1793,IF(J1793&lt;YEAR!$C$2+YEAR!$C$3-2,J1793+1,(YEAR!$C$2+YEAR!$C$3-1)&amp;"       :="))</f>
        <v>1</v>
      </c>
      <c r="L1793">
        <f>IF(K1793&lt;1.1,K1793,IF(K1793&lt;YEAR!$C$2+YEAR!$C$3-2,K1793+1,(YEAR!$C$2+YEAR!$C$3-1)&amp;"       :="))</f>
        <v>1</v>
      </c>
      <c r="M1793">
        <f>IF(L1793&lt;1.1,L1793,IF(L1793&lt;YEAR!$C$2+YEAR!$C$3-2,L1793+1,(YEAR!$C$2+YEAR!$C$3-1)&amp;"       :="))</f>
        <v>1</v>
      </c>
      <c r="N1793">
        <f>IF(M1793&lt;1.1,M1793,IF(M1793&lt;YEAR!$C$2+YEAR!$C$3-2,M1793+1,(YEAR!$C$2+YEAR!$C$3-1)&amp;"       :="))</f>
        <v>1</v>
      </c>
      <c r="O1793">
        <f>IF(N1793&lt;1.1,N1793,IF(N1793&lt;YEAR!$C$2+YEAR!$C$3-2,N1793+1,(YEAR!$C$2+YEAR!$C$3-1)&amp;"       :="))</f>
        <v>1</v>
      </c>
      <c r="P1793">
        <f>IF(O1793&lt;1.1,O1793,IF(O1793&lt;YEAR!$C$2+YEAR!$C$3-2,O1793+1,(YEAR!$C$2+YEAR!$C$3-1)&amp;"       :="))</f>
        <v>1</v>
      </c>
      <c r="Q1793">
        <f>IF(P1793&lt;1.1,P1793,IF(P1793&lt;YEAR!$C$2+YEAR!$C$3-2,P1793+1,(YEAR!$C$2+YEAR!$C$3-1)&amp;"       :="))</f>
        <v>1</v>
      </c>
      <c r="R1793">
        <f>IF(Q1793&lt;1.1,Q1793,IF(Q1793&lt;YEAR!$C$2+YEAR!$C$3-2,Q1793+1,(YEAR!$C$2+YEAR!$C$3-1)&amp;"       :="))</f>
        <v>1</v>
      </c>
      <c r="S1793">
        <f>IF(R1793&lt;1.1,R1793,IF(R1793&lt;YEAR!$C$2+YEAR!$C$3-2,R1793+1,(YEAR!$C$2+YEAR!$C$3-1)&amp;"       :="))</f>
        <v>1</v>
      </c>
      <c r="T1793">
        <f>IF(S1793&lt;1.1,S1793,IF(S1793&lt;YEAR!$C$2+YEAR!$C$3-2,S1793+1,(YEAR!$C$2+YEAR!$C$3-1)&amp;"       :="))</f>
        <v>1</v>
      </c>
      <c r="U1793">
        <f>IF(T1793&lt;1.1,T1793,IF(T1793&lt;YEAR!$C$2+YEAR!$C$3-2,T1793+1,(YEAR!$C$2+YEAR!$C$3-1)&amp;"       :="))</f>
        <v>1</v>
      </c>
      <c r="V1793">
        <f>IF(U1793&lt;1.1,U1793,IF(U1793&lt;YEAR!$C$2+YEAR!$C$3-2,U1793+1,(YEAR!$C$2+YEAR!$C$3-1)&amp;"       :="))</f>
        <v>1</v>
      </c>
      <c r="W1793">
        <f>IF(V1793&lt;1.1,V1793,IF(V1793&lt;YEAR!$C$2+YEAR!$C$3-2,V1793+1,(YEAR!$C$2+YEAR!$C$3-1)&amp;"       :="))</f>
        <v>1</v>
      </c>
      <c r="X1793">
        <f>IF(W1793&lt;1.1,W1793,IF(W1793&lt;YEAR!$C$2+YEAR!$C$3-2,W1793+1,(YEAR!$C$2+YEAR!$C$3-1)&amp;"       :="))</f>
        <v>1</v>
      </c>
      <c r="Y1793">
        <f>IF(X1793&lt;1.1,X1793,IF(X1793&lt;YEAR!$C$2+YEAR!$C$3-2,X1793+1,(YEAR!$C$2+YEAR!$C$3-1)&amp;"       :="))</f>
        <v>1</v>
      </c>
      <c r="Z1793">
        <f>IF(Y1793&lt;1.1,Y1793,IF(Y1793&lt;YEAR!$C$2+YEAR!$C$3-2,Y1793+1,(YEAR!$C$2+YEAR!$C$3-1)&amp;"       :="))</f>
        <v>1</v>
      </c>
      <c r="AA1793">
        <f>IF(Z1793&lt;1.1,Z1793,IF(Z1793&lt;YEAR!$C$2+YEAR!$C$3-2,Z1793+1,(YEAR!$C$2+YEAR!$C$3-1)&amp;"       :="))</f>
        <v>1</v>
      </c>
      <c r="AB1793">
        <f>IF(AA1793&lt;1.1,AA1793,IF(AA1793&lt;YEAR!$C$2+YEAR!$C$3-2,AA1793+1,(YEAR!$C$2+YEAR!$C$3-1)&amp;"       :="))</f>
        <v>1</v>
      </c>
      <c r="AC1793">
        <f>IF(AB1793&lt;1.1,AB1793,IF(AB1793&lt;YEAR!$C$2+YEAR!$C$3-2,AB1793+1,(YEAR!$C$2+YEAR!$C$3-1)&amp;"       :="))</f>
        <v>1</v>
      </c>
      <c r="AD1793">
        <f>IF(AC1793&lt;1.1,AC1793,IF(AC1793&lt;YEAR!$C$2+YEAR!$C$3-2,AC1793+1,(YEAR!$C$2+YEAR!$C$3-1)&amp;"       :="))</f>
        <v>1</v>
      </c>
      <c r="AE1793">
        <f>IF(AD1793&lt;1.1,AD1793,IF(AD1793&lt;YEAR!$C$2+YEAR!$C$3-2,AD1793+1,(YEAR!$C$2+YEAR!$C$3-1)&amp;"       :="))</f>
        <v>1</v>
      </c>
      <c r="AF1793">
        <f>IF(AE1793&lt;1.1,AE1793,IF(AE1793&lt;YEAR!$C$2+YEAR!$C$3-2,AE1793+1,(YEAR!$C$2+YEAR!$C$3-1)&amp;"       :="))</f>
        <v>1</v>
      </c>
      <c r="AG1793">
        <f>IF(AF1793&lt;1.1,AF1793,IF(AF1793&lt;YEAR!$C$2+YEAR!$C$3-2,AF1793+1,(YEAR!$C$2+YEAR!$C$3-1)&amp;"       :="))</f>
        <v>1</v>
      </c>
      <c r="AH1793">
        <f>IF(AG1793&lt;1.1,AG1793,IF(AG1793&lt;YEAR!$C$2+YEAR!$C$3-2,AG1793+1,(YEAR!$C$2+YEAR!$C$3-1)&amp;"       :="))</f>
        <v>1</v>
      </c>
      <c r="AI1793">
        <f>IF(AH1793&lt;1.1,AH1793,IF(AH1793&lt;YEAR!$C$2+YEAR!$C$3-2,AH1793+1,(YEAR!$C$2+YEAR!$C$3-1)&amp;"       :="))</f>
        <v>1</v>
      </c>
      <c r="AJ1793">
        <f>IF(AI1793&lt;1.1,AI1793,IF(AI1793&lt;YEAR!$C$2+YEAR!$C$3-2,AI1793+1,(YEAR!$C$2+YEAR!$C$3-1)&amp;"       :="))</f>
        <v>1</v>
      </c>
    </row>
    <row r="1794" spans="1:36">
      <c r="A1794">
        <f t="shared" ca="1" si="133"/>
        <v>44</v>
      </c>
      <c r="B1794" t="s">
        <v>51</v>
      </c>
      <c r="C1794" t="str">
        <f ca="1">IF(D1794="",OFFSET(AvailabilityFactor!A$1,A1794,0),C1793)</f>
        <v>D2HLT0094</v>
      </c>
      <c r="D1794" t="str" cm="1">
        <f t="array" aca="1" ref="D1794" ca="1">IF(D1793="",TS_DRC!$P$5,OFFSET(TS_DRC!P$5,RIGHT(D1793,2),0,TRUE))</f>
        <v>TS27</v>
      </c>
      <c r="E1794" t="str">
        <f t="shared" ca="1" si="134"/>
        <v>TS27</v>
      </c>
      <c r="F1794">
        <f>[3]Scenarios!$H$7</f>
        <v>1</v>
      </c>
      <c r="G1794">
        <f>IF(F1794&lt;1.1,F1794,IF(F1794&lt;YEAR!$C$2+YEAR!$C$3-2,F1794+1,(YEAR!$C$2+YEAR!$C$3-1)&amp;"       :="))</f>
        <v>1</v>
      </c>
      <c r="H1794">
        <f>IF(G1794&lt;1.1,G1794,IF(G1794&lt;YEAR!$C$2+YEAR!$C$3-2,G1794+1,(YEAR!$C$2+YEAR!$C$3-1)&amp;"       :="))</f>
        <v>1</v>
      </c>
      <c r="I1794">
        <f>IF(H1794&lt;1.1,H1794,IF(H1794&lt;YEAR!$C$2+YEAR!$C$3-2,H1794+1,(YEAR!$C$2+YEAR!$C$3-1)&amp;"       :="))</f>
        <v>1</v>
      </c>
      <c r="J1794">
        <f>IF(I1794&lt;1.1,I1794,IF(I1794&lt;YEAR!$C$2+YEAR!$C$3-2,I1794+1,(YEAR!$C$2+YEAR!$C$3-1)&amp;"       :="))</f>
        <v>1</v>
      </c>
      <c r="K1794">
        <f>IF(J1794&lt;1.1,J1794,IF(J1794&lt;YEAR!$C$2+YEAR!$C$3-2,J1794+1,(YEAR!$C$2+YEAR!$C$3-1)&amp;"       :="))</f>
        <v>1</v>
      </c>
      <c r="L1794">
        <f>IF(K1794&lt;1.1,K1794,IF(K1794&lt;YEAR!$C$2+YEAR!$C$3-2,K1794+1,(YEAR!$C$2+YEAR!$C$3-1)&amp;"       :="))</f>
        <v>1</v>
      </c>
      <c r="M1794">
        <f>IF(L1794&lt;1.1,L1794,IF(L1794&lt;YEAR!$C$2+YEAR!$C$3-2,L1794+1,(YEAR!$C$2+YEAR!$C$3-1)&amp;"       :="))</f>
        <v>1</v>
      </c>
      <c r="N1794">
        <f>IF(M1794&lt;1.1,M1794,IF(M1794&lt;YEAR!$C$2+YEAR!$C$3-2,M1794+1,(YEAR!$C$2+YEAR!$C$3-1)&amp;"       :="))</f>
        <v>1</v>
      </c>
      <c r="O1794">
        <f>IF(N1794&lt;1.1,N1794,IF(N1794&lt;YEAR!$C$2+YEAR!$C$3-2,N1794+1,(YEAR!$C$2+YEAR!$C$3-1)&amp;"       :="))</f>
        <v>1</v>
      </c>
      <c r="P1794">
        <f>IF(O1794&lt;1.1,O1794,IF(O1794&lt;YEAR!$C$2+YEAR!$C$3-2,O1794+1,(YEAR!$C$2+YEAR!$C$3-1)&amp;"       :="))</f>
        <v>1</v>
      </c>
      <c r="Q1794">
        <f>IF(P1794&lt;1.1,P1794,IF(P1794&lt;YEAR!$C$2+YEAR!$C$3-2,P1794+1,(YEAR!$C$2+YEAR!$C$3-1)&amp;"       :="))</f>
        <v>1</v>
      </c>
      <c r="R1794">
        <f>IF(Q1794&lt;1.1,Q1794,IF(Q1794&lt;YEAR!$C$2+YEAR!$C$3-2,Q1794+1,(YEAR!$C$2+YEAR!$C$3-1)&amp;"       :="))</f>
        <v>1</v>
      </c>
      <c r="S1794">
        <f>IF(R1794&lt;1.1,R1794,IF(R1794&lt;YEAR!$C$2+YEAR!$C$3-2,R1794+1,(YEAR!$C$2+YEAR!$C$3-1)&amp;"       :="))</f>
        <v>1</v>
      </c>
      <c r="T1794">
        <f>IF(S1794&lt;1.1,S1794,IF(S1794&lt;YEAR!$C$2+YEAR!$C$3-2,S1794+1,(YEAR!$C$2+YEAR!$C$3-1)&amp;"       :="))</f>
        <v>1</v>
      </c>
      <c r="U1794">
        <f>IF(T1794&lt;1.1,T1794,IF(T1794&lt;YEAR!$C$2+YEAR!$C$3-2,T1794+1,(YEAR!$C$2+YEAR!$C$3-1)&amp;"       :="))</f>
        <v>1</v>
      </c>
      <c r="V1794">
        <f>IF(U1794&lt;1.1,U1794,IF(U1794&lt;YEAR!$C$2+YEAR!$C$3-2,U1794+1,(YEAR!$C$2+YEAR!$C$3-1)&amp;"       :="))</f>
        <v>1</v>
      </c>
      <c r="W1794">
        <f>IF(V1794&lt;1.1,V1794,IF(V1794&lt;YEAR!$C$2+YEAR!$C$3-2,V1794+1,(YEAR!$C$2+YEAR!$C$3-1)&amp;"       :="))</f>
        <v>1</v>
      </c>
      <c r="X1794">
        <f>IF(W1794&lt;1.1,W1794,IF(W1794&lt;YEAR!$C$2+YEAR!$C$3-2,W1794+1,(YEAR!$C$2+YEAR!$C$3-1)&amp;"       :="))</f>
        <v>1</v>
      </c>
      <c r="Y1794">
        <f>IF(X1794&lt;1.1,X1794,IF(X1794&lt;YEAR!$C$2+YEAR!$C$3-2,X1794+1,(YEAR!$C$2+YEAR!$C$3-1)&amp;"       :="))</f>
        <v>1</v>
      </c>
      <c r="Z1794">
        <f>IF(Y1794&lt;1.1,Y1794,IF(Y1794&lt;YEAR!$C$2+YEAR!$C$3-2,Y1794+1,(YEAR!$C$2+YEAR!$C$3-1)&amp;"       :="))</f>
        <v>1</v>
      </c>
      <c r="AA1794">
        <f>IF(Z1794&lt;1.1,Z1794,IF(Z1794&lt;YEAR!$C$2+YEAR!$C$3-2,Z1794+1,(YEAR!$C$2+YEAR!$C$3-1)&amp;"       :="))</f>
        <v>1</v>
      </c>
      <c r="AB1794">
        <f>IF(AA1794&lt;1.1,AA1794,IF(AA1794&lt;YEAR!$C$2+YEAR!$C$3-2,AA1794+1,(YEAR!$C$2+YEAR!$C$3-1)&amp;"       :="))</f>
        <v>1</v>
      </c>
      <c r="AC1794">
        <f>IF(AB1794&lt;1.1,AB1794,IF(AB1794&lt;YEAR!$C$2+YEAR!$C$3-2,AB1794+1,(YEAR!$C$2+YEAR!$C$3-1)&amp;"       :="))</f>
        <v>1</v>
      </c>
      <c r="AD1794">
        <f>IF(AC1794&lt;1.1,AC1794,IF(AC1794&lt;YEAR!$C$2+YEAR!$C$3-2,AC1794+1,(YEAR!$C$2+YEAR!$C$3-1)&amp;"       :="))</f>
        <v>1</v>
      </c>
      <c r="AE1794">
        <f>IF(AD1794&lt;1.1,AD1794,IF(AD1794&lt;YEAR!$C$2+YEAR!$C$3-2,AD1794+1,(YEAR!$C$2+YEAR!$C$3-1)&amp;"       :="))</f>
        <v>1</v>
      </c>
      <c r="AF1794">
        <f>IF(AE1794&lt;1.1,AE1794,IF(AE1794&lt;YEAR!$C$2+YEAR!$C$3-2,AE1794+1,(YEAR!$C$2+YEAR!$C$3-1)&amp;"       :="))</f>
        <v>1</v>
      </c>
      <c r="AG1794">
        <f>IF(AF1794&lt;1.1,AF1794,IF(AF1794&lt;YEAR!$C$2+YEAR!$C$3-2,AF1794+1,(YEAR!$C$2+YEAR!$C$3-1)&amp;"       :="))</f>
        <v>1</v>
      </c>
      <c r="AH1794">
        <f>IF(AG1794&lt;1.1,AG1794,IF(AG1794&lt;YEAR!$C$2+YEAR!$C$3-2,AG1794+1,(YEAR!$C$2+YEAR!$C$3-1)&amp;"       :="))</f>
        <v>1</v>
      </c>
      <c r="AI1794">
        <f>IF(AH1794&lt;1.1,AH1794,IF(AH1794&lt;YEAR!$C$2+YEAR!$C$3-2,AH1794+1,(YEAR!$C$2+YEAR!$C$3-1)&amp;"       :="))</f>
        <v>1</v>
      </c>
      <c r="AJ1794">
        <f>IF(AI1794&lt;1.1,AI1794,IF(AI1794&lt;YEAR!$C$2+YEAR!$C$3-2,AI1794+1,(YEAR!$C$2+YEAR!$C$3-1)&amp;"       :="))</f>
        <v>1</v>
      </c>
    </row>
    <row r="1795" spans="1:36">
      <c r="A1795">
        <f t="shared" ca="1" si="133"/>
        <v>44</v>
      </c>
      <c r="B1795" t="s">
        <v>51</v>
      </c>
      <c r="C1795" t="str">
        <f ca="1">IF(D1795="",OFFSET(AvailabilityFactor!A$1,A1795,0),C1794)</f>
        <v>D2HLT0094</v>
      </c>
      <c r="D1795" t="str" cm="1">
        <f t="array" aca="1" ref="D1795" ca="1">IF(D1794="",TS_DRC!$P$5,OFFSET(TS_DRC!P$5,RIGHT(D1794,2),0,TRUE))</f>
        <v>TS28</v>
      </c>
      <c r="E1795" t="str">
        <f t="shared" ca="1" si="134"/>
        <v>TS28</v>
      </c>
      <c r="F1795">
        <f>[3]Scenarios!$H$7</f>
        <v>1</v>
      </c>
      <c r="G1795">
        <f>IF(F1795&lt;1.1,F1795,IF(F1795&lt;YEAR!$C$2+YEAR!$C$3-2,F1795+1,(YEAR!$C$2+YEAR!$C$3-1)&amp;"       :="))</f>
        <v>1</v>
      </c>
      <c r="H1795">
        <f>IF(G1795&lt;1.1,G1795,IF(G1795&lt;YEAR!$C$2+YEAR!$C$3-2,G1795+1,(YEAR!$C$2+YEAR!$C$3-1)&amp;"       :="))</f>
        <v>1</v>
      </c>
      <c r="I1795">
        <f>IF(H1795&lt;1.1,H1795,IF(H1795&lt;YEAR!$C$2+YEAR!$C$3-2,H1795+1,(YEAR!$C$2+YEAR!$C$3-1)&amp;"       :="))</f>
        <v>1</v>
      </c>
      <c r="J1795">
        <f>IF(I1795&lt;1.1,I1795,IF(I1795&lt;YEAR!$C$2+YEAR!$C$3-2,I1795+1,(YEAR!$C$2+YEAR!$C$3-1)&amp;"       :="))</f>
        <v>1</v>
      </c>
      <c r="K1795">
        <f>IF(J1795&lt;1.1,J1795,IF(J1795&lt;YEAR!$C$2+YEAR!$C$3-2,J1795+1,(YEAR!$C$2+YEAR!$C$3-1)&amp;"       :="))</f>
        <v>1</v>
      </c>
      <c r="L1795">
        <f>IF(K1795&lt;1.1,K1795,IF(K1795&lt;YEAR!$C$2+YEAR!$C$3-2,K1795+1,(YEAR!$C$2+YEAR!$C$3-1)&amp;"       :="))</f>
        <v>1</v>
      </c>
      <c r="M1795">
        <f>IF(L1795&lt;1.1,L1795,IF(L1795&lt;YEAR!$C$2+YEAR!$C$3-2,L1795+1,(YEAR!$C$2+YEAR!$C$3-1)&amp;"       :="))</f>
        <v>1</v>
      </c>
      <c r="N1795">
        <f>IF(M1795&lt;1.1,M1795,IF(M1795&lt;YEAR!$C$2+YEAR!$C$3-2,M1795+1,(YEAR!$C$2+YEAR!$C$3-1)&amp;"       :="))</f>
        <v>1</v>
      </c>
      <c r="O1795">
        <f>IF(N1795&lt;1.1,N1795,IF(N1795&lt;YEAR!$C$2+YEAR!$C$3-2,N1795+1,(YEAR!$C$2+YEAR!$C$3-1)&amp;"       :="))</f>
        <v>1</v>
      </c>
      <c r="P1795">
        <f>IF(O1795&lt;1.1,O1795,IF(O1795&lt;YEAR!$C$2+YEAR!$C$3-2,O1795+1,(YEAR!$C$2+YEAR!$C$3-1)&amp;"       :="))</f>
        <v>1</v>
      </c>
      <c r="Q1795">
        <f>IF(P1795&lt;1.1,P1795,IF(P1795&lt;YEAR!$C$2+YEAR!$C$3-2,P1795+1,(YEAR!$C$2+YEAR!$C$3-1)&amp;"       :="))</f>
        <v>1</v>
      </c>
      <c r="R1795">
        <f>IF(Q1795&lt;1.1,Q1795,IF(Q1795&lt;YEAR!$C$2+YEAR!$C$3-2,Q1795+1,(YEAR!$C$2+YEAR!$C$3-1)&amp;"       :="))</f>
        <v>1</v>
      </c>
      <c r="S1795">
        <f>IF(R1795&lt;1.1,R1795,IF(R1795&lt;YEAR!$C$2+YEAR!$C$3-2,R1795+1,(YEAR!$C$2+YEAR!$C$3-1)&amp;"       :="))</f>
        <v>1</v>
      </c>
      <c r="T1795">
        <f>IF(S1795&lt;1.1,S1795,IF(S1795&lt;YEAR!$C$2+YEAR!$C$3-2,S1795+1,(YEAR!$C$2+YEAR!$C$3-1)&amp;"       :="))</f>
        <v>1</v>
      </c>
      <c r="U1795">
        <f>IF(T1795&lt;1.1,T1795,IF(T1795&lt;YEAR!$C$2+YEAR!$C$3-2,T1795+1,(YEAR!$C$2+YEAR!$C$3-1)&amp;"       :="))</f>
        <v>1</v>
      </c>
      <c r="V1795">
        <f>IF(U1795&lt;1.1,U1795,IF(U1795&lt;YEAR!$C$2+YEAR!$C$3-2,U1795+1,(YEAR!$C$2+YEAR!$C$3-1)&amp;"       :="))</f>
        <v>1</v>
      </c>
      <c r="W1795">
        <f>IF(V1795&lt;1.1,V1795,IF(V1795&lt;YEAR!$C$2+YEAR!$C$3-2,V1795+1,(YEAR!$C$2+YEAR!$C$3-1)&amp;"       :="))</f>
        <v>1</v>
      </c>
      <c r="X1795">
        <f>IF(W1795&lt;1.1,W1795,IF(W1795&lt;YEAR!$C$2+YEAR!$C$3-2,W1795+1,(YEAR!$C$2+YEAR!$C$3-1)&amp;"       :="))</f>
        <v>1</v>
      </c>
      <c r="Y1795">
        <f>IF(X1795&lt;1.1,X1795,IF(X1795&lt;YEAR!$C$2+YEAR!$C$3-2,X1795+1,(YEAR!$C$2+YEAR!$C$3-1)&amp;"       :="))</f>
        <v>1</v>
      </c>
      <c r="Z1795">
        <f>IF(Y1795&lt;1.1,Y1795,IF(Y1795&lt;YEAR!$C$2+YEAR!$C$3-2,Y1795+1,(YEAR!$C$2+YEAR!$C$3-1)&amp;"       :="))</f>
        <v>1</v>
      </c>
      <c r="AA1795">
        <f>IF(Z1795&lt;1.1,Z1795,IF(Z1795&lt;YEAR!$C$2+YEAR!$C$3-2,Z1795+1,(YEAR!$C$2+YEAR!$C$3-1)&amp;"       :="))</f>
        <v>1</v>
      </c>
      <c r="AB1795">
        <f>IF(AA1795&lt;1.1,AA1795,IF(AA1795&lt;YEAR!$C$2+YEAR!$C$3-2,AA1795+1,(YEAR!$C$2+YEAR!$C$3-1)&amp;"       :="))</f>
        <v>1</v>
      </c>
      <c r="AC1795">
        <f>IF(AB1795&lt;1.1,AB1795,IF(AB1795&lt;YEAR!$C$2+YEAR!$C$3-2,AB1795+1,(YEAR!$C$2+YEAR!$C$3-1)&amp;"       :="))</f>
        <v>1</v>
      </c>
      <c r="AD1795">
        <f>IF(AC1795&lt;1.1,AC1795,IF(AC1795&lt;YEAR!$C$2+YEAR!$C$3-2,AC1795+1,(YEAR!$C$2+YEAR!$C$3-1)&amp;"       :="))</f>
        <v>1</v>
      </c>
      <c r="AE1795">
        <f>IF(AD1795&lt;1.1,AD1795,IF(AD1795&lt;YEAR!$C$2+YEAR!$C$3-2,AD1795+1,(YEAR!$C$2+YEAR!$C$3-1)&amp;"       :="))</f>
        <v>1</v>
      </c>
      <c r="AF1795">
        <f>IF(AE1795&lt;1.1,AE1795,IF(AE1795&lt;YEAR!$C$2+YEAR!$C$3-2,AE1795+1,(YEAR!$C$2+YEAR!$C$3-1)&amp;"       :="))</f>
        <v>1</v>
      </c>
      <c r="AG1795">
        <f>IF(AF1795&lt;1.1,AF1795,IF(AF1795&lt;YEAR!$C$2+YEAR!$C$3-2,AF1795+1,(YEAR!$C$2+YEAR!$C$3-1)&amp;"       :="))</f>
        <v>1</v>
      </c>
      <c r="AH1795">
        <f>IF(AG1795&lt;1.1,AG1795,IF(AG1795&lt;YEAR!$C$2+YEAR!$C$3-2,AG1795+1,(YEAR!$C$2+YEAR!$C$3-1)&amp;"       :="))</f>
        <v>1</v>
      </c>
      <c r="AI1795">
        <f>IF(AH1795&lt;1.1,AH1795,IF(AH1795&lt;YEAR!$C$2+YEAR!$C$3-2,AH1795+1,(YEAR!$C$2+YEAR!$C$3-1)&amp;"       :="))</f>
        <v>1</v>
      </c>
      <c r="AJ1795">
        <f>IF(AI1795&lt;1.1,AI1795,IF(AI1795&lt;YEAR!$C$2+YEAR!$C$3-2,AI1795+1,(YEAR!$C$2+YEAR!$C$3-1)&amp;"       :="))</f>
        <v>1</v>
      </c>
    </row>
    <row r="1796" spans="1:36">
      <c r="A1796">
        <f t="shared" ca="1" si="133"/>
        <v>44</v>
      </c>
      <c r="B1796" t="s">
        <v>51</v>
      </c>
      <c r="C1796" t="str">
        <f ca="1">IF(D1796="",OFFSET(AvailabilityFactor!A$1,A1796,0),C1795)</f>
        <v>D2HLT0094</v>
      </c>
      <c r="D1796" t="str" cm="1">
        <f t="array" aca="1" ref="D1796" ca="1">IF(D1795="",TS_DRC!$P$5,OFFSET(TS_DRC!P$5,RIGHT(D1795,2),0,TRUE))</f>
        <v>TS29</v>
      </c>
      <c r="E1796" t="str">
        <f t="shared" ca="1" si="134"/>
        <v>TS29</v>
      </c>
      <c r="F1796">
        <f>[3]Scenarios!$H$7</f>
        <v>1</v>
      </c>
      <c r="G1796">
        <f>IF(F1796&lt;1.1,F1796,IF(F1796&lt;YEAR!$C$2+YEAR!$C$3-2,F1796+1,(YEAR!$C$2+YEAR!$C$3-1)&amp;"       :="))</f>
        <v>1</v>
      </c>
      <c r="H1796">
        <f>IF(G1796&lt;1.1,G1796,IF(G1796&lt;YEAR!$C$2+YEAR!$C$3-2,G1796+1,(YEAR!$C$2+YEAR!$C$3-1)&amp;"       :="))</f>
        <v>1</v>
      </c>
      <c r="I1796">
        <f>IF(H1796&lt;1.1,H1796,IF(H1796&lt;YEAR!$C$2+YEAR!$C$3-2,H1796+1,(YEAR!$C$2+YEAR!$C$3-1)&amp;"       :="))</f>
        <v>1</v>
      </c>
      <c r="J1796">
        <f>IF(I1796&lt;1.1,I1796,IF(I1796&lt;YEAR!$C$2+YEAR!$C$3-2,I1796+1,(YEAR!$C$2+YEAR!$C$3-1)&amp;"       :="))</f>
        <v>1</v>
      </c>
      <c r="K1796">
        <f>IF(J1796&lt;1.1,J1796,IF(J1796&lt;YEAR!$C$2+YEAR!$C$3-2,J1796+1,(YEAR!$C$2+YEAR!$C$3-1)&amp;"       :="))</f>
        <v>1</v>
      </c>
      <c r="L1796">
        <f>IF(K1796&lt;1.1,K1796,IF(K1796&lt;YEAR!$C$2+YEAR!$C$3-2,K1796+1,(YEAR!$C$2+YEAR!$C$3-1)&amp;"       :="))</f>
        <v>1</v>
      </c>
      <c r="M1796">
        <f>IF(L1796&lt;1.1,L1796,IF(L1796&lt;YEAR!$C$2+YEAR!$C$3-2,L1796+1,(YEAR!$C$2+YEAR!$C$3-1)&amp;"       :="))</f>
        <v>1</v>
      </c>
      <c r="N1796">
        <f>IF(M1796&lt;1.1,M1796,IF(M1796&lt;YEAR!$C$2+YEAR!$C$3-2,M1796+1,(YEAR!$C$2+YEAR!$C$3-1)&amp;"       :="))</f>
        <v>1</v>
      </c>
      <c r="O1796">
        <f>IF(N1796&lt;1.1,N1796,IF(N1796&lt;YEAR!$C$2+YEAR!$C$3-2,N1796+1,(YEAR!$C$2+YEAR!$C$3-1)&amp;"       :="))</f>
        <v>1</v>
      </c>
      <c r="P1796">
        <f>IF(O1796&lt;1.1,O1796,IF(O1796&lt;YEAR!$C$2+YEAR!$C$3-2,O1796+1,(YEAR!$C$2+YEAR!$C$3-1)&amp;"       :="))</f>
        <v>1</v>
      </c>
      <c r="Q1796">
        <f>IF(P1796&lt;1.1,P1796,IF(P1796&lt;YEAR!$C$2+YEAR!$C$3-2,P1796+1,(YEAR!$C$2+YEAR!$C$3-1)&amp;"       :="))</f>
        <v>1</v>
      </c>
      <c r="R1796">
        <f>IF(Q1796&lt;1.1,Q1796,IF(Q1796&lt;YEAR!$C$2+YEAR!$C$3-2,Q1796+1,(YEAR!$C$2+YEAR!$C$3-1)&amp;"       :="))</f>
        <v>1</v>
      </c>
      <c r="S1796">
        <f>IF(R1796&lt;1.1,R1796,IF(R1796&lt;YEAR!$C$2+YEAR!$C$3-2,R1796+1,(YEAR!$C$2+YEAR!$C$3-1)&amp;"       :="))</f>
        <v>1</v>
      </c>
      <c r="T1796">
        <f>IF(S1796&lt;1.1,S1796,IF(S1796&lt;YEAR!$C$2+YEAR!$C$3-2,S1796+1,(YEAR!$C$2+YEAR!$C$3-1)&amp;"       :="))</f>
        <v>1</v>
      </c>
      <c r="U1796">
        <f>IF(T1796&lt;1.1,T1796,IF(T1796&lt;YEAR!$C$2+YEAR!$C$3-2,T1796+1,(YEAR!$C$2+YEAR!$C$3-1)&amp;"       :="))</f>
        <v>1</v>
      </c>
      <c r="V1796">
        <f>IF(U1796&lt;1.1,U1796,IF(U1796&lt;YEAR!$C$2+YEAR!$C$3-2,U1796+1,(YEAR!$C$2+YEAR!$C$3-1)&amp;"       :="))</f>
        <v>1</v>
      </c>
      <c r="W1796">
        <f>IF(V1796&lt;1.1,V1796,IF(V1796&lt;YEAR!$C$2+YEAR!$C$3-2,V1796+1,(YEAR!$C$2+YEAR!$C$3-1)&amp;"       :="))</f>
        <v>1</v>
      </c>
      <c r="X1796">
        <f>IF(W1796&lt;1.1,W1796,IF(W1796&lt;YEAR!$C$2+YEAR!$C$3-2,W1796+1,(YEAR!$C$2+YEAR!$C$3-1)&amp;"       :="))</f>
        <v>1</v>
      </c>
      <c r="Y1796">
        <f>IF(X1796&lt;1.1,X1796,IF(X1796&lt;YEAR!$C$2+YEAR!$C$3-2,X1796+1,(YEAR!$C$2+YEAR!$C$3-1)&amp;"       :="))</f>
        <v>1</v>
      </c>
      <c r="Z1796">
        <f>IF(Y1796&lt;1.1,Y1796,IF(Y1796&lt;YEAR!$C$2+YEAR!$C$3-2,Y1796+1,(YEAR!$C$2+YEAR!$C$3-1)&amp;"       :="))</f>
        <v>1</v>
      </c>
      <c r="AA1796">
        <f>IF(Z1796&lt;1.1,Z1796,IF(Z1796&lt;YEAR!$C$2+YEAR!$C$3-2,Z1796+1,(YEAR!$C$2+YEAR!$C$3-1)&amp;"       :="))</f>
        <v>1</v>
      </c>
      <c r="AB1796">
        <f>IF(AA1796&lt;1.1,AA1796,IF(AA1796&lt;YEAR!$C$2+YEAR!$C$3-2,AA1796+1,(YEAR!$C$2+YEAR!$C$3-1)&amp;"       :="))</f>
        <v>1</v>
      </c>
      <c r="AC1796">
        <f>IF(AB1796&lt;1.1,AB1796,IF(AB1796&lt;YEAR!$C$2+YEAR!$C$3-2,AB1796+1,(YEAR!$C$2+YEAR!$C$3-1)&amp;"       :="))</f>
        <v>1</v>
      </c>
      <c r="AD1796">
        <f>IF(AC1796&lt;1.1,AC1796,IF(AC1796&lt;YEAR!$C$2+YEAR!$C$3-2,AC1796+1,(YEAR!$C$2+YEAR!$C$3-1)&amp;"       :="))</f>
        <v>1</v>
      </c>
      <c r="AE1796">
        <f>IF(AD1796&lt;1.1,AD1796,IF(AD1796&lt;YEAR!$C$2+YEAR!$C$3-2,AD1796+1,(YEAR!$C$2+YEAR!$C$3-1)&amp;"       :="))</f>
        <v>1</v>
      </c>
      <c r="AF1796">
        <f>IF(AE1796&lt;1.1,AE1796,IF(AE1796&lt;YEAR!$C$2+YEAR!$C$3-2,AE1796+1,(YEAR!$C$2+YEAR!$C$3-1)&amp;"       :="))</f>
        <v>1</v>
      </c>
      <c r="AG1796">
        <f>IF(AF1796&lt;1.1,AF1796,IF(AF1796&lt;YEAR!$C$2+YEAR!$C$3-2,AF1796+1,(YEAR!$C$2+YEAR!$C$3-1)&amp;"       :="))</f>
        <v>1</v>
      </c>
      <c r="AH1796">
        <f>IF(AG1796&lt;1.1,AG1796,IF(AG1796&lt;YEAR!$C$2+YEAR!$C$3-2,AG1796+1,(YEAR!$C$2+YEAR!$C$3-1)&amp;"       :="))</f>
        <v>1</v>
      </c>
      <c r="AI1796">
        <f>IF(AH1796&lt;1.1,AH1796,IF(AH1796&lt;YEAR!$C$2+YEAR!$C$3-2,AH1796+1,(YEAR!$C$2+YEAR!$C$3-1)&amp;"       :="))</f>
        <v>1</v>
      </c>
      <c r="AJ1796">
        <f>IF(AI1796&lt;1.1,AI1796,IF(AI1796&lt;YEAR!$C$2+YEAR!$C$3-2,AI1796+1,(YEAR!$C$2+YEAR!$C$3-1)&amp;"       :="))</f>
        <v>1</v>
      </c>
    </row>
    <row r="1797" spans="1:36">
      <c r="A1797">
        <f t="shared" ca="1" si="133"/>
        <v>44</v>
      </c>
      <c r="B1797" t="s">
        <v>51</v>
      </c>
      <c r="C1797" t="str">
        <f ca="1">IF(D1797="",OFFSET(AvailabilityFactor!A$1,A1797,0),C1796)</f>
        <v>D2HLT0094</v>
      </c>
      <c r="D1797" t="str" cm="1">
        <f t="array" aca="1" ref="D1797" ca="1">IF(D1796="",TS_DRC!$P$5,OFFSET(TS_DRC!P$5,RIGHT(D1796,2),0,TRUE))</f>
        <v>TS30</v>
      </c>
      <c r="E1797" t="str">
        <f t="shared" ca="1" si="134"/>
        <v>TS30</v>
      </c>
      <c r="F1797">
        <f>[3]Scenarios!$H$7</f>
        <v>1</v>
      </c>
      <c r="G1797">
        <f>IF(F1797&lt;1.1,F1797,IF(F1797&lt;YEAR!$C$2+YEAR!$C$3-2,F1797+1,(YEAR!$C$2+YEAR!$C$3-1)&amp;"       :="))</f>
        <v>1</v>
      </c>
      <c r="H1797">
        <f>IF(G1797&lt;1.1,G1797,IF(G1797&lt;YEAR!$C$2+YEAR!$C$3-2,G1797+1,(YEAR!$C$2+YEAR!$C$3-1)&amp;"       :="))</f>
        <v>1</v>
      </c>
      <c r="I1797">
        <f>IF(H1797&lt;1.1,H1797,IF(H1797&lt;YEAR!$C$2+YEAR!$C$3-2,H1797+1,(YEAR!$C$2+YEAR!$C$3-1)&amp;"       :="))</f>
        <v>1</v>
      </c>
      <c r="J1797">
        <f>IF(I1797&lt;1.1,I1797,IF(I1797&lt;YEAR!$C$2+YEAR!$C$3-2,I1797+1,(YEAR!$C$2+YEAR!$C$3-1)&amp;"       :="))</f>
        <v>1</v>
      </c>
      <c r="K1797">
        <f>IF(J1797&lt;1.1,J1797,IF(J1797&lt;YEAR!$C$2+YEAR!$C$3-2,J1797+1,(YEAR!$C$2+YEAR!$C$3-1)&amp;"       :="))</f>
        <v>1</v>
      </c>
      <c r="L1797">
        <f>IF(K1797&lt;1.1,K1797,IF(K1797&lt;YEAR!$C$2+YEAR!$C$3-2,K1797+1,(YEAR!$C$2+YEAR!$C$3-1)&amp;"       :="))</f>
        <v>1</v>
      </c>
      <c r="M1797">
        <f>IF(L1797&lt;1.1,L1797,IF(L1797&lt;YEAR!$C$2+YEAR!$C$3-2,L1797+1,(YEAR!$C$2+YEAR!$C$3-1)&amp;"       :="))</f>
        <v>1</v>
      </c>
      <c r="N1797">
        <f>IF(M1797&lt;1.1,M1797,IF(M1797&lt;YEAR!$C$2+YEAR!$C$3-2,M1797+1,(YEAR!$C$2+YEAR!$C$3-1)&amp;"       :="))</f>
        <v>1</v>
      </c>
      <c r="O1797">
        <f>IF(N1797&lt;1.1,N1797,IF(N1797&lt;YEAR!$C$2+YEAR!$C$3-2,N1797+1,(YEAR!$C$2+YEAR!$C$3-1)&amp;"       :="))</f>
        <v>1</v>
      </c>
      <c r="P1797">
        <f>IF(O1797&lt;1.1,O1797,IF(O1797&lt;YEAR!$C$2+YEAR!$C$3-2,O1797+1,(YEAR!$C$2+YEAR!$C$3-1)&amp;"       :="))</f>
        <v>1</v>
      </c>
      <c r="Q1797">
        <f>IF(P1797&lt;1.1,P1797,IF(P1797&lt;YEAR!$C$2+YEAR!$C$3-2,P1797+1,(YEAR!$C$2+YEAR!$C$3-1)&amp;"       :="))</f>
        <v>1</v>
      </c>
      <c r="R1797">
        <f>IF(Q1797&lt;1.1,Q1797,IF(Q1797&lt;YEAR!$C$2+YEAR!$C$3-2,Q1797+1,(YEAR!$C$2+YEAR!$C$3-1)&amp;"       :="))</f>
        <v>1</v>
      </c>
      <c r="S1797">
        <f>IF(R1797&lt;1.1,R1797,IF(R1797&lt;YEAR!$C$2+YEAR!$C$3-2,R1797+1,(YEAR!$C$2+YEAR!$C$3-1)&amp;"       :="))</f>
        <v>1</v>
      </c>
      <c r="T1797">
        <f>IF(S1797&lt;1.1,S1797,IF(S1797&lt;YEAR!$C$2+YEAR!$C$3-2,S1797+1,(YEAR!$C$2+YEAR!$C$3-1)&amp;"       :="))</f>
        <v>1</v>
      </c>
      <c r="U1797">
        <f>IF(T1797&lt;1.1,T1797,IF(T1797&lt;YEAR!$C$2+YEAR!$C$3-2,T1797+1,(YEAR!$C$2+YEAR!$C$3-1)&amp;"       :="))</f>
        <v>1</v>
      </c>
      <c r="V1797">
        <f>IF(U1797&lt;1.1,U1797,IF(U1797&lt;YEAR!$C$2+YEAR!$C$3-2,U1797+1,(YEAR!$C$2+YEAR!$C$3-1)&amp;"       :="))</f>
        <v>1</v>
      </c>
      <c r="W1797">
        <f>IF(V1797&lt;1.1,V1797,IF(V1797&lt;YEAR!$C$2+YEAR!$C$3-2,V1797+1,(YEAR!$C$2+YEAR!$C$3-1)&amp;"       :="))</f>
        <v>1</v>
      </c>
      <c r="X1797">
        <f>IF(W1797&lt;1.1,W1797,IF(W1797&lt;YEAR!$C$2+YEAR!$C$3-2,W1797+1,(YEAR!$C$2+YEAR!$C$3-1)&amp;"       :="))</f>
        <v>1</v>
      </c>
      <c r="Y1797">
        <f>IF(X1797&lt;1.1,X1797,IF(X1797&lt;YEAR!$C$2+YEAR!$C$3-2,X1797+1,(YEAR!$C$2+YEAR!$C$3-1)&amp;"       :="))</f>
        <v>1</v>
      </c>
      <c r="Z1797">
        <f>IF(Y1797&lt;1.1,Y1797,IF(Y1797&lt;YEAR!$C$2+YEAR!$C$3-2,Y1797+1,(YEAR!$C$2+YEAR!$C$3-1)&amp;"       :="))</f>
        <v>1</v>
      </c>
      <c r="AA1797">
        <f>IF(Z1797&lt;1.1,Z1797,IF(Z1797&lt;YEAR!$C$2+YEAR!$C$3-2,Z1797+1,(YEAR!$C$2+YEAR!$C$3-1)&amp;"       :="))</f>
        <v>1</v>
      </c>
      <c r="AB1797">
        <f>IF(AA1797&lt;1.1,AA1797,IF(AA1797&lt;YEAR!$C$2+YEAR!$C$3-2,AA1797+1,(YEAR!$C$2+YEAR!$C$3-1)&amp;"       :="))</f>
        <v>1</v>
      </c>
      <c r="AC1797">
        <f>IF(AB1797&lt;1.1,AB1797,IF(AB1797&lt;YEAR!$C$2+YEAR!$C$3-2,AB1797+1,(YEAR!$C$2+YEAR!$C$3-1)&amp;"       :="))</f>
        <v>1</v>
      </c>
      <c r="AD1797">
        <f>IF(AC1797&lt;1.1,AC1797,IF(AC1797&lt;YEAR!$C$2+YEAR!$C$3-2,AC1797+1,(YEAR!$C$2+YEAR!$C$3-1)&amp;"       :="))</f>
        <v>1</v>
      </c>
      <c r="AE1797">
        <f>IF(AD1797&lt;1.1,AD1797,IF(AD1797&lt;YEAR!$C$2+YEAR!$C$3-2,AD1797+1,(YEAR!$C$2+YEAR!$C$3-1)&amp;"       :="))</f>
        <v>1</v>
      </c>
      <c r="AF1797">
        <f>IF(AE1797&lt;1.1,AE1797,IF(AE1797&lt;YEAR!$C$2+YEAR!$C$3-2,AE1797+1,(YEAR!$C$2+YEAR!$C$3-1)&amp;"       :="))</f>
        <v>1</v>
      </c>
      <c r="AG1797">
        <f>IF(AF1797&lt;1.1,AF1797,IF(AF1797&lt;YEAR!$C$2+YEAR!$C$3-2,AF1797+1,(YEAR!$C$2+YEAR!$C$3-1)&amp;"       :="))</f>
        <v>1</v>
      </c>
      <c r="AH1797">
        <f>IF(AG1797&lt;1.1,AG1797,IF(AG1797&lt;YEAR!$C$2+YEAR!$C$3-2,AG1797+1,(YEAR!$C$2+YEAR!$C$3-1)&amp;"       :="))</f>
        <v>1</v>
      </c>
      <c r="AI1797">
        <f>IF(AH1797&lt;1.1,AH1797,IF(AH1797&lt;YEAR!$C$2+YEAR!$C$3-2,AH1797+1,(YEAR!$C$2+YEAR!$C$3-1)&amp;"       :="))</f>
        <v>1</v>
      </c>
      <c r="AJ1797">
        <f>IF(AI1797&lt;1.1,AI1797,IF(AI1797&lt;YEAR!$C$2+YEAR!$C$3-2,AI1797+1,(YEAR!$C$2+YEAR!$C$3-1)&amp;"       :="))</f>
        <v>1</v>
      </c>
    </row>
    <row r="1798" spans="1:36">
      <c r="A1798">
        <f t="shared" ca="1" si="133"/>
        <v>44</v>
      </c>
      <c r="B1798" t="s">
        <v>51</v>
      </c>
      <c r="C1798" t="str">
        <f ca="1">IF(D1798="",OFFSET(AvailabilityFactor!A$1,A1798,0),C1797)</f>
        <v>D2HLT0094</v>
      </c>
      <c r="D1798" t="str" cm="1">
        <f t="array" aca="1" ref="D1798" ca="1">IF(D1797="",TS_DRC!$P$5,OFFSET(TS_DRC!P$5,RIGHT(D1797,2),0,TRUE))</f>
        <v>TS31</v>
      </c>
      <c r="E1798" t="str">
        <f t="shared" ca="1" si="134"/>
        <v>TS31</v>
      </c>
      <c r="F1798">
        <f>[3]Scenarios!$H$7</f>
        <v>1</v>
      </c>
      <c r="G1798">
        <f>IF(F1798&lt;1.1,F1798,IF(F1798&lt;YEAR!$C$2+YEAR!$C$3-2,F1798+1,(YEAR!$C$2+YEAR!$C$3-1)&amp;"       :="))</f>
        <v>1</v>
      </c>
      <c r="H1798">
        <f>IF(G1798&lt;1.1,G1798,IF(G1798&lt;YEAR!$C$2+YEAR!$C$3-2,G1798+1,(YEAR!$C$2+YEAR!$C$3-1)&amp;"       :="))</f>
        <v>1</v>
      </c>
      <c r="I1798">
        <f>IF(H1798&lt;1.1,H1798,IF(H1798&lt;YEAR!$C$2+YEAR!$C$3-2,H1798+1,(YEAR!$C$2+YEAR!$C$3-1)&amp;"       :="))</f>
        <v>1</v>
      </c>
      <c r="J1798">
        <f>IF(I1798&lt;1.1,I1798,IF(I1798&lt;YEAR!$C$2+YEAR!$C$3-2,I1798+1,(YEAR!$C$2+YEAR!$C$3-1)&amp;"       :="))</f>
        <v>1</v>
      </c>
      <c r="K1798">
        <f>IF(J1798&lt;1.1,J1798,IF(J1798&lt;YEAR!$C$2+YEAR!$C$3-2,J1798+1,(YEAR!$C$2+YEAR!$C$3-1)&amp;"       :="))</f>
        <v>1</v>
      </c>
      <c r="L1798">
        <f>IF(K1798&lt;1.1,K1798,IF(K1798&lt;YEAR!$C$2+YEAR!$C$3-2,K1798+1,(YEAR!$C$2+YEAR!$C$3-1)&amp;"       :="))</f>
        <v>1</v>
      </c>
      <c r="M1798">
        <f>IF(L1798&lt;1.1,L1798,IF(L1798&lt;YEAR!$C$2+YEAR!$C$3-2,L1798+1,(YEAR!$C$2+YEAR!$C$3-1)&amp;"       :="))</f>
        <v>1</v>
      </c>
      <c r="N1798">
        <f>IF(M1798&lt;1.1,M1798,IF(M1798&lt;YEAR!$C$2+YEAR!$C$3-2,M1798+1,(YEAR!$C$2+YEAR!$C$3-1)&amp;"       :="))</f>
        <v>1</v>
      </c>
      <c r="O1798">
        <f>IF(N1798&lt;1.1,N1798,IF(N1798&lt;YEAR!$C$2+YEAR!$C$3-2,N1798+1,(YEAR!$C$2+YEAR!$C$3-1)&amp;"       :="))</f>
        <v>1</v>
      </c>
      <c r="P1798">
        <f>IF(O1798&lt;1.1,O1798,IF(O1798&lt;YEAR!$C$2+YEAR!$C$3-2,O1798+1,(YEAR!$C$2+YEAR!$C$3-1)&amp;"       :="))</f>
        <v>1</v>
      </c>
      <c r="Q1798">
        <f>IF(P1798&lt;1.1,P1798,IF(P1798&lt;YEAR!$C$2+YEAR!$C$3-2,P1798+1,(YEAR!$C$2+YEAR!$C$3-1)&amp;"       :="))</f>
        <v>1</v>
      </c>
      <c r="R1798">
        <f>IF(Q1798&lt;1.1,Q1798,IF(Q1798&lt;YEAR!$C$2+YEAR!$C$3-2,Q1798+1,(YEAR!$C$2+YEAR!$C$3-1)&amp;"       :="))</f>
        <v>1</v>
      </c>
      <c r="S1798">
        <f>IF(R1798&lt;1.1,R1798,IF(R1798&lt;YEAR!$C$2+YEAR!$C$3-2,R1798+1,(YEAR!$C$2+YEAR!$C$3-1)&amp;"       :="))</f>
        <v>1</v>
      </c>
      <c r="T1798">
        <f>IF(S1798&lt;1.1,S1798,IF(S1798&lt;YEAR!$C$2+YEAR!$C$3-2,S1798+1,(YEAR!$C$2+YEAR!$C$3-1)&amp;"       :="))</f>
        <v>1</v>
      </c>
      <c r="U1798">
        <f>IF(T1798&lt;1.1,T1798,IF(T1798&lt;YEAR!$C$2+YEAR!$C$3-2,T1798+1,(YEAR!$C$2+YEAR!$C$3-1)&amp;"       :="))</f>
        <v>1</v>
      </c>
      <c r="V1798">
        <f>IF(U1798&lt;1.1,U1798,IF(U1798&lt;YEAR!$C$2+YEAR!$C$3-2,U1798+1,(YEAR!$C$2+YEAR!$C$3-1)&amp;"       :="))</f>
        <v>1</v>
      </c>
      <c r="W1798">
        <f>IF(V1798&lt;1.1,V1798,IF(V1798&lt;YEAR!$C$2+YEAR!$C$3-2,V1798+1,(YEAR!$C$2+YEAR!$C$3-1)&amp;"       :="))</f>
        <v>1</v>
      </c>
      <c r="X1798">
        <f>IF(W1798&lt;1.1,W1798,IF(W1798&lt;YEAR!$C$2+YEAR!$C$3-2,W1798+1,(YEAR!$C$2+YEAR!$C$3-1)&amp;"       :="))</f>
        <v>1</v>
      </c>
      <c r="Y1798">
        <f>IF(X1798&lt;1.1,X1798,IF(X1798&lt;YEAR!$C$2+YEAR!$C$3-2,X1798+1,(YEAR!$C$2+YEAR!$C$3-1)&amp;"       :="))</f>
        <v>1</v>
      </c>
      <c r="Z1798">
        <f>IF(Y1798&lt;1.1,Y1798,IF(Y1798&lt;YEAR!$C$2+YEAR!$C$3-2,Y1798+1,(YEAR!$C$2+YEAR!$C$3-1)&amp;"       :="))</f>
        <v>1</v>
      </c>
      <c r="AA1798">
        <f>IF(Z1798&lt;1.1,Z1798,IF(Z1798&lt;YEAR!$C$2+YEAR!$C$3-2,Z1798+1,(YEAR!$C$2+YEAR!$C$3-1)&amp;"       :="))</f>
        <v>1</v>
      </c>
      <c r="AB1798">
        <f>IF(AA1798&lt;1.1,AA1798,IF(AA1798&lt;YEAR!$C$2+YEAR!$C$3-2,AA1798+1,(YEAR!$C$2+YEAR!$C$3-1)&amp;"       :="))</f>
        <v>1</v>
      </c>
      <c r="AC1798">
        <f>IF(AB1798&lt;1.1,AB1798,IF(AB1798&lt;YEAR!$C$2+YEAR!$C$3-2,AB1798+1,(YEAR!$C$2+YEAR!$C$3-1)&amp;"       :="))</f>
        <v>1</v>
      </c>
      <c r="AD1798">
        <f>IF(AC1798&lt;1.1,AC1798,IF(AC1798&lt;YEAR!$C$2+YEAR!$C$3-2,AC1798+1,(YEAR!$C$2+YEAR!$C$3-1)&amp;"       :="))</f>
        <v>1</v>
      </c>
      <c r="AE1798">
        <f>IF(AD1798&lt;1.1,AD1798,IF(AD1798&lt;YEAR!$C$2+YEAR!$C$3-2,AD1798+1,(YEAR!$C$2+YEAR!$C$3-1)&amp;"       :="))</f>
        <v>1</v>
      </c>
      <c r="AF1798">
        <f>IF(AE1798&lt;1.1,AE1798,IF(AE1798&lt;YEAR!$C$2+YEAR!$C$3-2,AE1798+1,(YEAR!$C$2+YEAR!$C$3-1)&amp;"       :="))</f>
        <v>1</v>
      </c>
      <c r="AG1798">
        <f>IF(AF1798&lt;1.1,AF1798,IF(AF1798&lt;YEAR!$C$2+YEAR!$C$3-2,AF1798+1,(YEAR!$C$2+YEAR!$C$3-1)&amp;"       :="))</f>
        <v>1</v>
      </c>
      <c r="AH1798">
        <f>IF(AG1798&lt;1.1,AG1798,IF(AG1798&lt;YEAR!$C$2+YEAR!$C$3-2,AG1798+1,(YEAR!$C$2+YEAR!$C$3-1)&amp;"       :="))</f>
        <v>1</v>
      </c>
      <c r="AI1798">
        <f>IF(AH1798&lt;1.1,AH1798,IF(AH1798&lt;YEAR!$C$2+YEAR!$C$3-2,AH1798+1,(YEAR!$C$2+YEAR!$C$3-1)&amp;"       :="))</f>
        <v>1</v>
      </c>
      <c r="AJ1798">
        <f>IF(AI1798&lt;1.1,AI1798,IF(AI1798&lt;YEAR!$C$2+YEAR!$C$3-2,AI1798+1,(YEAR!$C$2+YEAR!$C$3-1)&amp;"       :="))</f>
        <v>1</v>
      </c>
    </row>
    <row r="1799" spans="1:36">
      <c r="A1799">
        <f t="shared" ca="1" si="133"/>
        <v>44</v>
      </c>
      <c r="B1799" t="s">
        <v>51</v>
      </c>
      <c r="C1799" t="str">
        <f ca="1">IF(D1799="",OFFSET(AvailabilityFactor!A$1,A1799,0),C1798)</f>
        <v>D2HLT0094</v>
      </c>
      <c r="D1799" t="str" cm="1">
        <f t="array" aca="1" ref="D1799" ca="1">IF(D1798="",TS_DRC!$P$5,OFFSET(TS_DRC!P$5,RIGHT(D1798,2),0,TRUE))</f>
        <v>TS32</v>
      </c>
      <c r="E1799" t="str">
        <f t="shared" ca="1" si="134"/>
        <v>TS32</v>
      </c>
      <c r="F1799">
        <f>[3]Scenarios!$H$7</f>
        <v>1</v>
      </c>
      <c r="G1799">
        <f>IF(F1799&lt;1.1,F1799,IF(F1799&lt;YEAR!$C$2+YEAR!$C$3-2,F1799+1,(YEAR!$C$2+YEAR!$C$3-1)&amp;"       :="))</f>
        <v>1</v>
      </c>
      <c r="H1799">
        <f>IF(G1799&lt;1.1,G1799,IF(G1799&lt;YEAR!$C$2+YEAR!$C$3-2,G1799+1,(YEAR!$C$2+YEAR!$C$3-1)&amp;"       :="))</f>
        <v>1</v>
      </c>
      <c r="I1799">
        <f>IF(H1799&lt;1.1,H1799,IF(H1799&lt;YEAR!$C$2+YEAR!$C$3-2,H1799+1,(YEAR!$C$2+YEAR!$C$3-1)&amp;"       :="))</f>
        <v>1</v>
      </c>
      <c r="J1799">
        <f>IF(I1799&lt;1.1,I1799,IF(I1799&lt;YEAR!$C$2+YEAR!$C$3-2,I1799+1,(YEAR!$C$2+YEAR!$C$3-1)&amp;"       :="))</f>
        <v>1</v>
      </c>
      <c r="K1799">
        <f>IF(J1799&lt;1.1,J1799,IF(J1799&lt;YEAR!$C$2+YEAR!$C$3-2,J1799+1,(YEAR!$C$2+YEAR!$C$3-1)&amp;"       :="))</f>
        <v>1</v>
      </c>
      <c r="L1799">
        <f>IF(K1799&lt;1.1,K1799,IF(K1799&lt;YEAR!$C$2+YEAR!$C$3-2,K1799+1,(YEAR!$C$2+YEAR!$C$3-1)&amp;"       :="))</f>
        <v>1</v>
      </c>
      <c r="M1799">
        <f>IF(L1799&lt;1.1,L1799,IF(L1799&lt;YEAR!$C$2+YEAR!$C$3-2,L1799+1,(YEAR!$C$2+YEAR!$C$3-1)&amp;"       :="))</f>
        <v>1</v>
      </c>
      <c r="N1799">
        <f>IF(M1799&lt;1.1,M1799,IF(M1799&lt;YEAR!$C$2+YEAR!$C$3-2,M1799+1,(YEAR!$C$2+YEAR!$C$3-1)&amp;"       :="))</f>
        <v>1</v>
      </c>
      <c r="O1799">
        <f>IF(N1799&lt;1.1,N1799,IF(N1799&lt;YEAR!$C$2+YEAR!$C$3-2,N1799+1,(YEAR!$C$2+YEAR!$C$3-1)&amp;"       :="))</f>
        <v>1</v>
      </c>
      <c r="P1799">
        <f>IF(O1799&lt;1.1,O1799,IF(O1799&lt;YEAR!$C$2+YEAR!$C$3-2,O1799+1,(YEAR!$C$2+YEAR!$C$3-1)&amp;"       :="))</f>
        <v>1</v>
      </c>
      <c r="Q1799">
        <f>IF(P1799&lt;1.1,P1799,IF(P1799&lt;YEAR!$C$2+YEAR!$C$3-2,P1799+1,(YEAR!$C$2+YEAR!$C$3-1)&amp;"       :="))</f>
        <v>1</v>
      </c>
      <c r="R1799">
        <f>IF(Q1799&lt;1.1,Q1799,IF(Q1799&lt;YEAR!$C$2+YEAR!$C$3-2,Q1799+1,(YEAR!$C$2+YEAR!$C$3-1)&amp;"       :="))</f>
        <v>1</v>
      </c>
      <c r="S1799">
        <f>IF(R1799&lt;1.1,R1799,IF(R1799&lt;YEAR!$C$2+YEAR!$C$3-2,R1799+1,(YEAR!$C$2+YEAR!$C$3-1)&amp;"       :="))</f>
        <v>1</v>
      </c>
      <c r="T1799">
        <f>IF(S1799&lt;1.1,S1799,IF(S1799&lt;YEAR!$C$2+YEAR!$C$3-2,S1799+1,(YEAR!$C$2+YEAR!$C$3-1)&amp;"       :="))</f>
        <v>1</v>
      </c>
      <c r="U1799">
        <f>IF(T1799&lt;1.1,T1799,IF(T1799&lt;YEAR!$C$2+YEAR!$C$3-2,T1799+1,(YEAR!$C$2+YEAR!$C$3-1)&amp;"       :="))</f>
        <v>1</v>
      </c>
      <c r="V1799">
        <f>IF(U1799&lt;1.1,U1799,IF(U1799&lt;YEAR!$C$2+YEAR!$C$3-2,U1799+1,(YEAR!$C$2+YEAR!$C$3-1)&amp;"       :="))</f>
        <v>1</v>
      </c>
      <c r="W1799">
        <f>IF(V1799&lt;1.1,V1799,IF(V1799&lt;YEAR!$C$2+YEAR!$C$3-2,V1799+1,(YEAR!$C$2+YEAR!$C$3-1)&amp;"       :="))</f>
        <v>1</v>
      </c>
      <c r="X1799">
        <f>IF(W1799&lt;1.1,W1799,IF(W1799&lt;YEAR!$C$2+YEAR!$C$3-2,W1799+1,(YEAR!$C$2+YEAR!$C$3-1)&amp;"       :="))</f>
        <v>1</v>
      </c>
      <c r="Y1799">
        <f>IF(X1799&lt;1.1,X1799,IF(X1799&lt;YEAR!$C$2+YEAR!$C$3-2,X1799+1,(YEAR!$C$2+YEAR!$C$3-1)&amp;"       :="))</f>
        <v>1</v>
      </c>
      <c r="Z1799">
        <f>IF(Y1799&lt;1.1,Y1799,IF(Y1799&lt;YEAR!$C$2+YEAR!$C$3-2,Y1799+1,(YEAR!$C$2+YEAR!$C$3-1)&amp;"       :="))</f>
        <v>1</v>
      </c>
      <c r="AA1799">
        <f>IF(Z1799&lt;1.1,Z1799,IF(Z1799&lt;YEAR!$C$2+YEAR!$C$3-2,Z1799+1,(YEAR!$C$2+YEAR!$C$3-1)&amp;"       :="))</f>
        <v>1</v>
      </c>
      <c r="AB1799">
        <f>IF(AA1799&lt;1.1,AA1799,IF(AA1799&lt;YEAR!$C$2+YEAR!$C$3-2,AA1799+1,(YEAR!$C$2+YEAR!$C$3-1)&amp;"       :="))</f>
        <v>1</v>
      </c>
      <c r="AC1799">
        <f>IF(AB1799&lt;1.1,AB1799,IF(AB1799&lt;YEAR!$C$2+YEAR!$C$3-2,AB1799+1,(YEAR!$C$2+YEAR!$C$3-1)&amp;"       :="))</f>
        <v>1</v>
      </c>
      <c r="AD1799">
        <f>IF(AC1799&lt;1.1,AC1799,IF(AC1799&lt;YEAR!$C$2+YEAR!$C$3-2,AC1799+1,(YEAR!$C$2+YEAR!$C$3-1)&amp;"       :="))</f>
        <v>1</v>
      </c>
      <c r="AE1799">
        <f>IF(AD1799&lt;1.1,AD1799,IF(AD1799&lt;YEAR!$C$2+YEAR!$C$3-2,AD1799+1,(YEAR!$C$2+YEAR!$C$3-1)&amp;"       :="))</f>
        <v>1</v>
      </c>
      <c r="AF1799">
        <f>IF(AE1799&lt;1.1,AE1799,IF(AE1799&lt;YEAR!$C$2+YEAR!$C$3-2,AE1799+1,(YEAR!$C$2+YEAR!$C$3-1)&amp;"       :="))</f>
        <v>1</v>
      </c>
      <c r="AG1799">
        <f>IF(AF1799&lt;1.1,AF1799,IF(AF1799&lt;YEAR!$C$2+YEAR!$C$3-2,AF1799+1,(YEAR!$C$2+YEAR!$C$3-1)&amp;"       :="))</f>
        <v>1</v>
      </c>
      <c r="AH1799">
        <f>IF(AG1799&lt;1.1,AG1799,IF(AG1799&lt;YEAR!$C$2+YEAR!$C$3-2,AG1799+1,(YEAR!$C$2+YEAR!$C$3-1)&amp;"       :="))</f>
        <v>1</v>
      </c>
      <c r="AI1799">
        <f>IF(AH1799&lt;1.1,AH1799,IF(AH1799&lt;YEAR!$C$2+YEAR!$C$3-2,AH1799+1,(YEAR!$C$2+YEAR!$C$3-1)&amp;"       :="))</f>
        <v>1</v>
      </c>
      <c r="AJ1799">
        <f>IF(AI1799&lt;1.1,AI1799,IF(AI1799&lt;YEAR!$C$2+YEAR!$C$3-2,AI1799+1,(YEAR!$C$2+YEAR!$C$3-1)&amp;"       :="))</f>
        <v>1</v>
      </c>
    </row>
    <row r="1800" spans="1:36">
      <c r="A1800">
        <f t="shared" ca="1" si="133"/>
        <v>44</v>
      </c>
      <c r="B1800" t="s">
        <v>51</v>
      </c>
      <c r="C1800" t="str">
        <f ca="1">IF(D1800="",OFFSET(AvailabilityFactor!A$1,A1800,0),C1799)</f>
        <v>D2HLT0094</v>
      </c>
      <c r="D1800" t="str" cm="1">
        <f t="array" aca="1" ref="D1800" ca="1">IF(D1799="",TS_DRC!$P$5,OFFSET(TS_DRC!P$5,RIGHT(D1799,2),0,TRUE))</f>
        <v>TS33</v>
      </c>
      <c r="E1800" t="str">
        <f t="shared" ca="1" si="134"/>
        <v>TS33</v>
      </c>
      <c r="F1800">
        <f>[3]Scenarios!$H$7</f>
        <v>1</v>
      </c>
      <c r="G1800">
        <f>IF(F1800&lt;1.1,F1800,IF(F1800&lt;YEAR!$C$2+YEAR!$C$3-2,F1800+1,(YEAR!$C$2+YEAR!$C$3-1)&amp;"       :="))</f>
        <v>1</v>
      </c>
      <c r="H1800">
        <f>IF(G1800&lt;1.1,G1800,IF(G1800&lt;YEAR!$C$2+YEAR!$C$3-2,G1800+1,(YEAR!$C$2+YEAR!$C$3-1)&amp;"       :="))</f>
        <v>1</v>
      </c>
      <c r="I1800">
        <f>IF(H1800&lt;1.1,H1800,IF(H1800&lt;YEAR!$C$2+YEAR!$C$3-2,H1800+1,(YEAR!$C$2+YEAR!$C$3-1)&amp;"       :="))</f>
        <v>1</v>
      </c>
      <c r="J1800">
        <f>IF(I1800&lt;1.1,I1800,IF(I1800&lt;YEAR!$C$2+YEAR!$C$3-2,I1800+1,(YEAR!$C$2+YEAR!$C$3-1)&amp;"       :="))</f>
        <v>1</v>
      </c>
      <c r="K1800">
        <f>IF(J1800&lt;1.1,J1800,IF(J1800&lt;YEAR!$C$2+YEAR!$C$3-2,J1800+1,(YEAR!$C$2+YEAR!$C$3-1)&amp;"       :="))</f>
        <v>1</v>
      </c>
      <c r="L1800">
        <f>IF(K1800&lt;1.1,K1800,IF(K1800&lt;YEAR!$C$2+YEAR!$C$3-2,K1800+1,(YEAR!$C$2+YEAR!$C$3-1)&amp;"       :="))</f>
        <v>1</v>
      </c>
      <c r="M1800">
        <f>IF(L1800&lt;1.1,L1800,IF(L1800&lt;YEAR!$C$2+YEAR!$C$3-2,L1800+1,(YEAR!$C$2+YEAR!$C$3-1)&amp;"       :="))</f>
        <v>1</v>
      </c>
      <c r="N1800">
        <f>IF(M1800&lt;1.1,M1800,IF(M1800&lt;YEAR!$C$2+YEAR!$C$3-2,M1800+1,(YEAR!$C$2+YEAR!$C$3-1)&amp;"       :="))</f>
        <v>1</v>
      </c>
      <c r="O1800">
        <f>IF(N1800&lt;1.1,N1800,IF(N1800&lt;YEAR!$C$2+YEAR!$C$3-2,N1800+1,(YEAR!$C$2+YEAR!$C$3-1)&amp;"       :="))</f>
        <v>1</v>
      </c>
      <c r="P1800">
        <f>IF(O1800&lt;1.1,O1800,IF(O1800&lt;YEAR!$C$2+YEAR!$C$3-2,O1800+1,(YEAR!$C$2+YEAR!$C$3-1)&amp;"       :="))</f>
        <v>1</v>
      </c>
      <c r="Q1800">
        <f>IF(P1800&lt;1.1,P1800,IF(P1800&lt;YEAR!$C$2+YEAR!$C$3-2,P1800+1,(YEAR!$C$2+YEAR!$C$3-1)&amp;"       :="))</f>
        <v>1</v>
      </c>
      <c r="R1800">
        <f>IF(Q1800&lt;1.1,Q1800,IF(Q1800&lt;YEAR!$C$2+YEAR!$C$3-2,Q1800+1,(YEAR!$C$2+YEAR!$C$3-1)&amp;"       :="))</f>
        <v>1</v>
      </c>
      <c r="S1800">
        <f>IF(R1800&lt;1.1,R1800,IF(R1800&lt;YEAR!$C$2+YEAR!$C$3-2,R1800+1,(YEAR!$C$2+YEAR!$C$3-1)&amp;"       :="))</f>
        <v>1</v>
      </c>
      <c r="T1800">
        <f>IF(S1800&lt;1.1,S1800,IF(S1800&lt;YEAR!$C$2+YEAR!$C$3-2,S1800+1,(YEAR!$C$2+YEAR!$C$3-1)&amp;"       :="))</f>
        <v>1</v>
      </c>
      <c r="U1800">
        <f>IF(T1800&lt;1.1,T1800,IF(T1800&lt;YEAR!$C$2+YEAR!$C$3-2,T1800+1,(YEAR!$C$2+YEAR!$C$3-1)&amp;"       :="))</f>
        <v>1</v>
      </c>
      <c r="V1800">
        <f>IF(U1800&lt;1.1,U1800,IF(U1800&lt;YEAR!$C$2+YEAR!$C$3-2,U1800+1,(YEAR!$C$2+YEAR!$C$3-1)&amp;"       :="))</f>
        <v>1</v>
      </c>
      <c r="W1800">
        <f>IF(V1800&lt;1.1,V1800,IF(V1800&lt;YEAR!$C$2+YEAR!$C$3-2,V1800+1,(YEAR!$C$2+YEAR!$C$3-1)&amp;"       :="))</f>
        <v>1</v>
      </c>
      <c r="X1800">
        <f>IF(W1800&lt;1.1,W1800,IF(W1800&lt;YEAR!$C$2+YEAR!$C$3-2,W1800+1,(YEAR!$C$2+YEAR!$C$3-1)&amp;"       :="))</f>
        <v>1</v>
      </c>
      <c r="Y1800">
        <f>IF(X1800&lt;1.1,X1800,IF(X1800&lt;YEAR!$C$2+YEAR!$C$3-2,X1800+1,(YEAR!$C$2+YEAR!$C$3-1)&amp;"       :="))</f>
        <v>1</v>
      </c>
      <c r="Z1800">
        <f>IF(Y1800&lt;1.1,Y1800,IF(Y1800&lt;YEAR!$C$2+YEAR!$C$3-2,Y1800+1,(YEAR!$C$2+YEAR!$C$3-1)&amp;"       :="))</f>
        <v>1</v>
      </c>
      <c r="AA1800">
        <f>IF(Z1800&lt;1.1,Z1800,IF(Z1800&lt;YEAR!$C$2+YEAR!$C$3-2,Z1800+1,(YEAR!$C$2+YEAR!$C$3-1)&amp;"       :="))</f>
        <v>1</v>
      </c>
      <c r="AB1800">
        <f>IF(AA1800&lt;1.1,AA1800,IF(AA1800&lt;YEAR!$C$2+YEAR!$C$3-2,AA1800+1,(YEAR!$C$2+YEAR!$C$3-1)&amp;"       :="))</f>
        <v>1</v>
      </c>
      <c r="AC1800">
        <f>IF(AB1800&lt;1.1,AB1800,IF(AB1800&lt;YEAR!$C$2+YEAR!$C$3-2,AB1800+1,(YEAR!$C$2+YEAR!$C$3-1)&amp;"       :="))</f>
        <v>1</v>
      </c>
      <c r="AD1800">
        <f>IF(AC1800&lt;1.1,AC1800,IF(AC1800&lt;YEAR!$C$2+YEAR!$C$3-2,AC1800+1,(YEAR!$C$2+YEAR!$C$3-1)&amp;"       :="))</f>
        <v>1</v>
      </c>
      <c r="AE1800">
        <f>IF(AD1800&lt;1.1,AD1800,IF(AD1800&lt;YEAR!$C$2+YEAR!$C$3-2,AD1800+1,(YEAR!$C$2+YEAR!$C$3-1)&amp;"       :="))</f>
        <v>1</v>
      </c>
      <c r="AF1800">
        <f>IF(AE1800&lt;1.1,AE1800,IF(AE1800&lt;YEAR!$C$2+YEAR!$C$3-2,AE1800+1,(YEAR!$C$2+YEAR!$C$3-1)&amp;"       :="))</f>
        <v>1</v>
      </c>
      <c r="AG1800">
        <f>IF(AF1800&lt;1.1,AF1800,IF(AF1800&lt;YEAR!$C$2+YEAR!$C$3-2,AF1800+1,(YEAR!$C$2+YEAR!$C$3-1)&amp;"       :="))</f>
        <v>1</v>
      </c>
      <c r="AH1800">
        <f>IF(AG1800&lt;1.1,AG1800,IF(AG1800&lt;YEAR!$C$2+YEAR!$C$3-2,AG1800+1,(YEAR!$C$2+YEAR!$C$3-1)&amp;"       :="))</f>
        <v>1</v>
      </c>
      <c r="AI1800">
        <f>IF(AH1800&lt;1.1,AH1800,IF(AH1800&lt;YEAR!$C$2+YEAR!$C$3-2,AH1800+1,(YEAR!$C$2+YEAR!$C$3-1)&amp;"       :="))</f>
        <v>1</v>
      </c>
      <c r="AJ1800">
        <f>IF(AI1800&lt;1.1,AI1800,IF(AI1800&lt;YEAR!$C$2+YEAR!$C$3-2,AI1800+1,(YEAR!$C$2+YEAR!$C$3-1)&amp;"       :="))</f>
        <v>1</v>
      </c>
    </row>
    <row r="1801" spans="1:36">
      <c r="A1801">
        <f t="shared" ca="1" si="133"/>
        <v>44</v>
      </c>
      <c r="B1801" t="s">
        <v>51</v>
      </c>
      <c r="C1801" t="str">
        <f ca="1">IF(D1801="",OFFSET(AvailabilityFactor!A$1,A1801,0),C1800)</f>
        <v>D2HLT0094</v>
      </c>
      <c r="D1801" t="str" cm="1">
        <f t="array" aca="1" ref="D1801" ca="1">IF(D1800="",TS_DRC!$P$5,OFFSET(TS_DRC!P$5,RIGHT(D1800,2),0,TRUE))</f>
        <v>TS34</v>
      </c>
      <c r="E1801" t="str">
        <f t="shared" ca="1" si="134"/>
        <v>TS34</v>
      </c>
      <c r="F1801">
        <f>[3]Scenarios!$H$7</f>
        <v>1</v>
      </c>
      <c r="G1801">
        <f>IF(F1801&lt;1.1,F1801,IF(F1801&lt;YEAR!$C$2+YEAR!$C$3-2,F1801+1,(YEAR!$C$2+YEAR!$C$3-1)&amp;"       :="))</f>
        <v>1</v>
      </c>
      <c r="H1801">
        <f>IF(G1801&lt;1.1,G1801,IF(G1801&lt;YEAR!$C$2+YEAR!$C$3-2,G1801+1,(YEAR!$C$2+YEAR!$C$3-1)&amp;"       :="))</f>
        <v>1</v>
      </c>
      <c r="I1801">
        <f>IF(H1801&lt;1.1,H1801,IF(H1801&lt;YEAR!$C$2+YEAR!$C$3-2,H1801+1,(YEAR!$C$2+YEAR!$C$3-1)&amp;"       :="))</f>
        <v>1</v>
      </c>
      <c r="J1801">
        <f>IF(I1801&lt;1.1,I1801,IF(I1801&lt;YEAR!$C$2+YEAR!$C$3-2,I1801+1,(YEAR!$C$2+YEAR!$C$3-1)&amp;"       :="))</f>
        <v>1</v>
      </c>
      <c r="K1801">
        <f>IF(J1801&lt;1.1,J1801,IF(J1801&lt;YEAR!$C$2+YEAR!$C$3-2,J1801+1,(YEAR!$C$2+YEAR!$C$3-1)&amp;"       :="))</f>
        <v>1</v>
      </c>
      <c r="L1801">
        <f>IF(K1801&lt;1.1,K1801,IF(K1801&lt;YEAR!$C$2+YEAR!$C$3-2,K1801+1,(YEAR!$C$2+YEAR!$C$3-1)&amp;"       :="))</f>
        <v>1</v>
      </c>
      <c r="M1801">
        <f>IF(L1801&lt;1.1,L1801,IF(L1801&lt;YEAR!$C$2+YEAR!$C$3-2,L1801+1,(YEAR!$C$2+YEAR!$C$3-1)&amp;"       :="))</f>
        <v>1</v>
      </c>
      <c r="N1801">
        <f>IF(M1801&lt;1.1,M1801,IF(M1801&lt;YEAR!$C$2+YEAR!$C$3-2,M1801+1,(YEAR!$C$2+YEAR!$C$3-1)&amp;"       :="))</f>
        <v>1</v>
      </c>
      <c r="O1801">
        <f>IF(N1801&lt;1.1,N1801,IF(N1801&lt;YEAR!$C$2+YEAR!$C$3-2,N1801+1,(YEAR!$C$2+YEAR!$C$3-1)&amp;"       :="))</f>
        <v>1</v>
      </c>
      <c r="P1801">
        <f>IF(O1801&lt;1.1,O1801,IF(O1801&lt;YEAR!$C$2+YEAR!$C$3-2,O1801+1,(YEAR!$C$2+YEAR!$C$3-1)&amp;"       :="))</f>
        <v>1</v>
      </c>
      <c r="Q1801">
        <f>IF(P1801&lt;1.1,P1801,IF(P1801&lt;YEAR!$C$2+YEAR!$C$3-2,P1801+1,(YEAR!$C$2+YEAR!$C$3-1)&amp;"       :="))</f>
        <v>1</v>
      </c>
      <c r="R1801">
        <f>IF(Q1801&lt;1.1,Q1801,IF(Q1801&lt;YEAR!$C$2+YEAR!$C$3-2,Q1801+1,(YEAR!$C$2+YEAR!$C$3-1)&amp;"       :="))</f>
        <v>1</v>
      </c>
      <c r="S1801">
        <f>IF(R1801&lt;1.1,R1801,IF(R1801&lt;YEAR!$C$2+YEAR!$C$3-2,R1801+1,(YEAR!$C$2+YEAR!$C$3-1)&amp;"       :="))</f>
        <v>1</v>
      </c>
      <c r="T1801">
        <f>IF(S1801&lt;1.1,S1801,IF(S1801&lt;YEAR!$C$2+YEAR!$C$3-2,S1801+1,(YEAR!$C$2+YEAR!$C$3-1)&amp;"       :="))</f>
        <v>1</v>
      </c>
      <c r="U1801">
        <f>IF(T1801&lt;1.1,T1801,IF(T1801&lt;YEAR!$C$2+YEAR!$C$3-2,T1801+1,(YEAR!$C$2+YEAR!$C$3-1)&amp;"       :="))</f>
        <v>1</v>
      </c>
      <c r="V1801">
        <f>IF(U1801&lt;1.1,U1801,IF(U1801&lt;YEAR!$C$2+YEAR!$C$3-2,U1801+1,(YEAR!$C$2+YEAR!$C$3-1)&amp;"       :="))</f>
        <v>1</v>
      </c>
      <c r="W1801">
        <f>IF(V1801&lt;1.1,V1801,IF(V1801&lt;YEAR!$C$2+YEAR!$C$3-2,V1801+1,(YEAR!$C$2+YEAR!$C$3-1)&amp;"       :="))</f>
        <v>1</v>
      </c>
      <c r="X1801">
        <f>IF(W1801&lt;1.1,W1801,IF(W1801&lt;YEAR!$C$2+YEAR!$C$3-2,W1801+1,(YEAR!$C$2+YEAR!$C$3-1)&amp;"       :="))</f>
        <v>1</v>
      </c>
      <c r="Y1801">
        <f>IF(X1801&lt;1.1,X1801,IF(X1801&lt;YEAR!$C$2+YEAR!$C$3-2,X1801+1,(YEAR!$C$2+YEAR!$C$3-1)&amp;"       :="))</f>
        <v>1</v>
      </c>
      <c r="Z1801">
        <f>IF(Y1801&lt;1.1,Y1801,IF(Y1801&lt;YEAR!$C$2+YEAR!$C$3-2,Y1801+1,(YEAR!$C$2+YEAR!$C$3-1)&amp;"       :="))</f>
        <v>1</v>
      </c>
      <c r="AA1801">
        <f>IF(Z1801&lt;1.1,Z1801,IF(Z1801&lt;YEAR!$C$2+YEAR!$C$3-2,Z1801+1,(YEAR!$C$2+YEAR!$C$3-1)&amp;"       :="))</f>
        <v>1</v>
      </c>
      <c r="AB1801">
        <f>IF(AA1801&lt;1.1,AA1801,IF(AA1801&lt;YEAR!$C$2+YEAR!$C$3-2,AA1801+1,(YEAR!$C$2+YEAR!$C$3-1)&amp;"       :="))</f>
        <v>1</v>
      </c>
      <c r="AC1801">
        <f>IF(AB1801&lt;1.1,AB1801,IF(AB1801&lt;YEAR!$C$2+YEAR!$C$3-2,AB1801+1,(YEAR!$C$2+YEAR!$C$3-1)&amp;"       :="))</f>
        <v>1</v>
      </c>
      <c r="AD1801">
        <f>IF(AC1801&lt;1.1,AC1801,IF(AC1801&lt;YEAR!$C$2+YEAR!$C$3-2,AC1801+1,(YEAR!$C$2+YEAR!$C$3-1)&amp;"       :="))</f>
        <v>1</v>
      </c>
      <c r="AE1801">
        <f>IF(AD1801&lt;1.1,AD1801,IF(AD1801&lt;YEAR!$C$2+YEAR!$C$3-2,AD1801+1,(YEAR!$C$2+YEAR!$C$3-1)&amp;"       :="))</f>
        <v>1</v>
      </c>
      <c r="AF1801">
        <f>IF(AE1801&lt;1.1,AE1801,IF(AE1801&lt;YEAR!$C$2+YEAR!$C$3-2,AE1801+1,(YEAR!$C$2+YEAR!$C$3-1)&amp;"       :="))</f>
        <v>1</v>
      </c>
      <c r="AG1801">
        <f>IF(AF1801&lt;1.1,AF1801,IF(AF1801&lt;YEAR!$C$2+YEAR!$C$3-2,AF1801+1,(YEAR!$C$2+YEAR!$C$3-1)&amp;"       :="))</f>
        <v>1</v>
      </c>
      <c r="AH1801">
        <f>IF(AG1801&lt;1.1,AG1801,IF(AG1801&lt;YEAR!$C$2+YEAR!$C$3-2,AG1801+1,(YEAR!$C$2+YEAR!$C$3-1)&amp;"       :="))</f>
        <v>1</v>
      </c>
      <c r="AI1801">
        <f>IF(AH1801&lt;1.1,AH1801,IF(AH1801&lt;YEAR!$C$2+YEAR!$C$3-2,AH1801+1,(YEAR!$C$2+YEAR!$C$3-1)&amp;"       :="))</f>
        <v>1</v>
      </c>
      <c r="AJ1801">
        <f>IF(AI1801&lt;1.1,AI1801,IF(AI1801&lt;YEAR!$C$2+YEAR!$C$3-2,AI1801+1,(YEAR!$C$2+YEAR!$C$3-1)&amp;"       :="))</f>
        <v>1</v>
      </c>
    </row>
    <row r="1802" spans="1:36">
      <c r="A1802">
        <f t="shared" ca="1" si="133"/>
        <v>44</v>
      </c>
      <c r="B1802" t="s">
        <v>51</v>
      </c>
      <c r="C1802" t="str">
        <f ca="1">IF(D1802="",OFFSET(AvailabilityFactor!A$1,A1802,0),C1801)</f>
        <v>D2HLT0094</v>
      </c>
      <c r="D1802" t="str" cm="1">
        <f t="array" aca="1" ref="D1802" ca="1">IF(D1801="",TS_DRC!$P$5,OFFSET(TS_DRC!P$5,RIGHT(D1801,2),0,TRUE))</f>
        <v>TS35</v>
      </c>
      <c r="E1802" t="str">
        <f t="shared" ca="1" si="134"/>
        <v>TS35</v>
      </c>
      <c r="F1802">
        <f>[3]Scenarios!$H$7</f>
        <v>1</v>
      </c>
      <c r="G1802">
        <f>IF(F1802&lt;1.1,F1802,IF(F1802&lt;YEAR!$C$2+YEAR!$C$3-2,F1802+1,(YEAR!$C$2+YEAR!$C$3-1)&amp;"       :="))</f>
        <v>1</v>
      </c>
      <c r="H1802">
        <f>IF(G1802&lt;1.1,G1802,IF(G1802&lt;YEAR!$C$2+YEAR!$C$3-2,G1802+1,(YEAR!$C$2+YEAR!$C$3-1)&amp;"       :="))</f>
        <v>1</v>
      </c>
      <c r="I1802">
        <f>IF(H1802&lt;1.1,H1802,IF(H1802&lt;YEAR!$C$2+YEAR!$C$3-2,H1802+1,(YEAR!$C$2+YEAR!$C$3-1)&amp;"       :="))</f>
        <v>1</v>
      </c>
      <c r="J1802">
        <f>IF(I1802&lt;1.1,I1802,IF(I1802&lt;YEAR!$C$2+YEAR!$C$3-2,I1802+1,(YEAR!$C$2+YEAR!$C$3-1)&amp;"       :="))</f>
        <v>1</v>
      </c>
      <c r="K1802">
        <f>IF(J1802&lt;1.1,J1802,IF(J1802&lt;YEAR!$C$2+YEAR!$C$3-2,J1802+1,(YEAR!$C$2+YEAR!$C$3-1)&amp;"       :="))</f>
        <v>1</v>
      </c>
      <c r="L1802">
        <f>IF(K1802&lt;1.1,K1802,IF(K1802&lt;YEAR!$C$2+YEAR!$C$3-2,K1802+1,(YEAR!$C$2+YEAR!$C$3-1)&amp;"       :="))</f>
        <v>1</v>
      </c>
      <c r="M1802">
        <f>IF(L1802&lt;1.1,L1802,IF(L1802&lt;YEAR!$C$2+YEAR!$C$3-2,L1802+1,(YEAR!$C$2+YEAR!$C$3-1)&amp;"       :="))</f>
        <v>1</v>
      </c>
      <c r="N1802">
        <f>IF(M1802&lt;1.1,M1802,IF(M1802&lt;YEAR!$C$2+YEAR!$C$3-2,M1802+1,(YEAR!$C$2+YEAR!$C$3-1)&amp;"       :="))</f>
        <v>1</v>
      </c>
      <c r="O1802">
        <f>IF(N1802&lt;1.1,N1802,IF(N1802&lt;YEAR!$C$2+YEAR!$C$3-2,N1802+1,(YEAR!$C$2+YEAR!$C$3-1)&amp;"       :="))</f>
        <v>1</v>
      </c>
      <c r="P1802">
        <f>IF(O1802&lt;1.1,O1802,IF(O1802&lt;YEAR!$C$2+YEAR!$C$3-2,O1802+1,(YEAR!$C$2+YEAR!$C$3-1)&amp;"       :="))</f>
        <v>1</v>
      </c>
      <c r="Q1802">
        <f>IF(P1802&lt;1.1,P1802,IF(P1802&lt;YEAR!$C$2+YEAR!$C$3-2,P1802+1,(YEAR!$C$2+YEAR!$C$3-1)&amp;"       :="))</f>
        <v>1</v>
      </c>
      <c r="R1802">
        <f>IF(Q1802&lt;1.1,Q1802,IF(Q1802&lt;YEAR!$C$2+YEAR!$C$3-2,Q1802+1,(YEAR!$C$2+YEAR!$C$3-1)&amp;"       :="))</f>
        <v>1</v>
      </c>
      <c r="S1802">
        <f>IF(R1802&lt;1.1,R1802,IF(R1802&lt;YEAR!$C$2+YEAR!$C$3-2,R1802+1,(YEAR!$C$2+YEAR!$C$3-1)&amp;"       :="))</f>
        <v>1</v>
      </c>
      <c r="T1802">
        <f>IF(S1802&lt;1.1,S1802,IF(S1802&lt;YEAR!$C$2+YEAR!$C$3-2,S1802+1,(YEAR!$C$2+YEAR!$C$3-1)&amp;"       :="))</f>
        <v>1</v>
      </c>
      <c r="U1802">
        <f>IF(T1802&lt;1.1,T1802,IF(T1802&lt;YEAR!$C$2+YEAR!$C$3-2,T1802+1,(YEAR!$C$2+YEAR!$C$3-1)&amp;"       :="))</f>
        <v>1</v>
      </c>
      <c r="V1802">
        <f>IF(U1802&lt;1.1,U1802,IF(U1802&lt;YEAR!$C$2+YEAR!$C$3-2,U1802+1,(YEAR!$C$2+YEAR!$C$3-1)&amp;"       :="))</f>
        <v>1</v>
      </c>
      <c r="W1802">
        <f>IF(V1802&lt;1.1,V1802,IF(V1802&lt;YEAR!$C$2+YEAR!$C$3-2,V1802+1,(YEAR!$C$2+YEAR!$C$3-1)&amp;"       :="))</f>
        <v>1</v>
      </c>
      <c r="X1802">
        <f>IF(W1802&lt;1.1,W1802,IF(W1802&lt;YEAR!$C$2+YEAR!$C$3-2,W1802+1,(YEAR!$C$2+YEAR!$C$3-1)&amp;"       :="))</f>
        <v>1</v>
      </c>
      <c r="Y1802">
        <f>IF(X1802&lt;1.1,X1802,IF(X1802&lt;YEAR!$C$2+YEAR!$C$3-2,X1802+1,(YEAR!$C$2+YEAR!$C$3-1)&amp;"       :="))</f>
        <v>1</v>
      </c>
      <c r="Z1802">
        <f>IF(Y1802&lt;1.1,Y1802,IF(Y1802&lt;YEAR!$C$2+YEAR!$C$3-2,Y1802+1,(YEAR!$C$2+YEAR!$C$3-1)&amp;"       :="))</f>
        <v>1</v>
      </c>
      <c r="AA1802">
        <f>IF(Z1802&lt;1.1,Z1802,IF(Z1802&lt;YEAR!$C$2+YEAR!$C$3-2,Z1802+1,(YEAR!$C$2+YEAR!$C$3-1)&amp;"       :="))</f>
        <v>1</v>
      </c>
      <c r="AB1802">
        <f>IF(AA1802&lt;1.1,AA1802,IF(AA1802&lt;YEAR!$C$2+YEAR!$C$3-2,AA1802+1,(YEAR!$C$2+YEAR!$C$3-1)&amp;"       :="))</f>
        <v>1</v>
      </c>
      <c r="AC1802">
        <f>IF(AB1802&lt;1.1,AB1802,IF(AB1802&lt;YEAR!$C$2+YEAR!$C$3-2,AB1802+1,(YEAR!$C$2+YEAR!$C$3-1)&amp;"       :="))</f>
        <v>1</v>
      </c>
      <c r="AD1802">
        <f>IF(AC1802&lt;1.1,AC1802,IF(AC1802&lt;YEAR!$C$2+YEAR!$C$3-2,AC1802+1,(YEAR!$C$2+YEAR!$C$3-1)&amp;"       :="))</f>
        <v>1</v>
      </c>
      <c r="AE1802">
        <f>IF(AD1802&lt;1.1,AD1802,IF(AD1802&lt;YEAR!$C$2+YEAR!$C$3-2,AD1802+1,(YEAR!$C$2+YEAR!$C$3-1)&amp;"       :="))</f>
        <v>1</v>
      </c>
      <c r="AF1802">
        <f>IF(AE1802&lt;1.1,AE1802,IF(AE1802&lt;YEAR!$C$2+YEAR!$C$3-2,AE1802+1,(YEAR!$C$2+YEAR!$C$3-1)&amp;"       :="))</f>
        <v>1</v>
      </c>
      <c r="AG1802">
        <f>IF(AF1802&lt;1.1,AF1802,IF(AF1802&lt;YEAR!$C$2+YEAR!$C$3-2,AF1802+1,(YEAR!$C$2+YEAR!$C$3-1)&amp;"       :="))</f>
        <v>1</v>
      </c>
      <c r="AH1802">
        <f>IF(AG1802&lt;1.1,AG1802,IF(AG1802&lt;YEAR!$C$2+YEAR!$C$3-2,AG1802+1,(YEAR!$C$2+YEAR!$C$3-1)&amp;"       :="))</f>
        <v>1</v>
      </c>
      <c r="AI1802">
        <f>IF(AH1802&lt;1.1,AH1802,IF(AH1802&lt;YEAR!$C$2+YEAR!$C$3-2,AH1802+1,(YEAR!$C$2+YEAR!$C$3-1)&amp;"       :="))</f>
        <v>1</v>
      </c>
      <c r="AJ1802">
        <f>IF(AI1802&lt;1.1,AI1802,IF(AI1802&lt;YEAR!$C$2+YEAR!$C$3-2,AI1802+1,(YEAR!$C$2+YEAR!$C$3-1)&amp;"       :="))</f>
        <v>1</v>
      </c>
    </row>
    <row r="1803" spans="1:36">
      <c r="A1803">
        <f t="shared" ca="1" si="133"/>
        <v>44</v>
      </c>
      <c r="B1803" t="s">
        <v>51</v>
      </c>
      <c r="C1803" t="str">
        <f ca="1">IF(D1803="",OFFSET(AvailabilityFactor!A$1,A1803,0),C1802)</f>
        <v>D2HLT0094</v>
      </c>
      <c r="D1803" t="str" cm="1">
        <f t="array" aca="1" ref="D1803" ca="1">IF(D1802="",TS_DRC!$P$5,OFFSET(TS_DRC!P$5,RIGHT(D1802,2),0,TRUE))</f>
        <v>TS36</v>
      </c>
      <c r="E1803" t="str">
        <f t="shared" ca="1" si="134"/>
        <v>TS36</v>
      </c>
      <c r="F1803">
        <f>[3]Scenarios!$H$7</f>
        <v>1</v>
      </c>
      <c r="G1803">
        <f>IF(F1803&lt;1.1,F1803,IF(F1803&lt;YEAR!$C$2+YEAR!$C$3-2,F1803+1,(YEAR!$C$2+YEAR!$C$3-1)&amp;"       :="))</f>
        <v>1</v>
      </c>
      <c r="H1803">
        <f>IF(G1803&lt;1.1,G1803,IF(G1803&lt;YEAR!$C$2+YEAR!$C$3-2,G1803+1,(YEAR!$C$2+YEAR!$C$3-1)&amp;"       :="))</f>
        <v>1</v>
      </c>
      <c r="I1803">
        <f>IF(H1803&lt;1.1,H1803,IF(H1803&lt;YEAR!$C$2+YEAR!$C$3-2,H1803+1,(YEAR!$C$2+YEAR!$C$3-1)&amp;"       :="))</f>
        <v>1</v>
      </c>
      <c r="J1803">
        <f>IF(I1803&lt;1.1,I1803,IF(I1803&lt;YEAR!$C$2+YEAR!$C$3-2,I1803+1,(YEAR!$C$2+YEAR!$C$3-1)&amp;"       :="))</f>
        <v>1</v>
      </c>
      <c r="K1803">
        <f>IF(J1803&lt;1.1,J1803,IF(J1803&lt;YEAR!$C$2+YEAR!$C$3-2,J1803+1,(YEAR!$C$2+YEAR!$C$3-1)&amp;"       :="))</f>
        <v>1</v>
      </c>
      <c r="L1803">
        <f>IF(K1803&lt;1.1,K1803,IF(K1803&lt;YEAR!$C$2+YEAR!$C$3-2,K1803+1,(YEAR!$C$2+YEAR!$C$3-1)&amp;"       :="))</f>
        <v>1</v>
      </c>
      <c r="M1803">
        <f>IF(L1803&lt;1.1,L1803,IF(L1803&lt;YEAR!$C$2+YEAR!$C$3-2,L1803+1,(YEAR!$C$2+YEAR!$C$3-1)&amp;"       :="))</f>
        <v>1</v>
      </c>
      <c r="N1803">
        <f>IF(M1803&lt;1.1,M1803,IF(M1803&lt;YEAR!$C$2+YEAR!$C$3-2,M1803+1,(YEAR!$C$2+YEAR!$C$3-1)&amp;"       :="))</f>
        <v>1</v>
      </c>
      <c r="O1803">
        <f>IF(N1803&lt;1.1,N1803,IF(N1803&lt;YEAR!$C$2+YEAR!$C$3-2,N1803+1,(YEAR!$C$2+YEAR!$C$3-1)&amp;"       :="))</f>
        <v>1</v>
      </c>
      <c r="P1803">
        <f>IF(O1803&lt;1.1,O1803,IF(O1803&lt;YEAR!$C$2+YEAR!$C$3-2,O1803+1,(YEAR!$C$2+YEAR!$C$3-1)&amp;"       :="))</f>
        <v>1</v>
      </c>
      <c r="Q1803">
        <f>IF(P1803&lt;1.1,P1803,IF(P1803&lt;YEAR!$C$2+YEAR!$C$3-2,P1803+1,(YEAR!$C$2+YEAR!$C$3-1)&amp;"       :="))</f>
        <v>1</v>
      </c>
      <c r="R1803">
        <f>IF(Q1803&lt;1.1,Q1803,IF(Q1803&lt;YEAR!$C$2+YEAR!$C$3-2,Q1803+1,(YEAR!$C$2+YEAR!$C$3-1)&amp;"       :="))</f>
        <v>1</v>
      </c>
      <c r="S1803">
        <f>IF(R1803&lt;1.1,R1803,IF(R1803&lt;YEAR!$C$2+YEAR!$C$3-2,R1803+1,(YEAR!$C$2+YEAR!$C$3-1)&amp;"       :="))</f>
        <v>1</v>
      </c>
      <c r="T1803">
        <f>IF(S1803&lt;1.1,S1803,IF(S1803&lt;YEAR!$C$2+YEAR!$C$3-2,S1803+1,(YEAR!$C$2+YEAR!$C$3-1)&amp;"       :="))</f>
        <v>1</v>
      </c>
      <c r="U1803">
        <f>IF(T1803&lt;1.1,T1803,IF(T1803&lt;YEAR!$C$2+YEAR!$C$3-2,T1803+1,(YEAR!$C$2+YEAR!$C$3-1)&amp;"       :="))</f>
        <v>1</v>
      </c>
      <c r="V1803">
        <f>IF(U1803&lt;1.1,U1803,IF(U1803&lt;YEAR!$C$2+YEAR!$C$3-2,U1803+1,(YEAR!$C$2+YEAR!$C$3-1)&amp;"       :="))</f>
        <v>1</v>
      </c>
      <c r="W1803">
        <f>IF(V1803&lt;1.1,V1803,IF(V1803&lt;YEAR!$C$2+YEAR!$C$3-2,V1803+1,(YEAR!$C$2+YEAR!$C$3-1)&amp;"       :="))</f>
        <v>1</v>
      </c>
      <c r="X1803">
        <f>IF(W1803&lt;1.1,W1803,IF(W1803&lt;YEAR!$C$2+YEAR!$C$3-2,W1803+1,(YEAR!$C$2+YEAR!$C$3-1)&amp;"       :="))</f>
        <v>1</v>
      </c>
      <c r="Y1803">
        <f>IF(X1803&lt;1.1,X1803,IF(X1803&lt;YEAR!$C$2+YEAR!$C$3-2,X1803+1,(YEAR!$C$2+YEAR!$C$3-1)&amp;"       :="))</f>
        <v>1</v>
      </c>
      <c r="Z1803">
        <f>IF(Y1803&lt;1.1,Y1803,IF(Y1803&lt;YEAR!$C$2+YEAR!$C$3-2,Y1803+1,(YEAR!$C$2+YEAR!$C$3-1)&amp;"       :="))</f>
        <v>1</v>
      </c>
      <c r="AA1803">
        <f>IF(Z1803&lt;1.1,Z1803,IF(Z1803&lt;YEAR!$C$2+YEAR!$C$3-2,Z1803+1,(YEAR!$C$2+YEAR!$C$3-1)&amp;"       :="))</f>
        <v>1</v>
      </c>
      <c r="AB1803">
        <f>IF(AA1803&lt;1.1,AA1803,IF(AA1803&lt;YEAR!$C$2+YEAR!$C$3-2,AA1803+1,(YEAR!$C$2+YEAR!$C$3-1)&amp;"       :="))</f>
        <v>1</v>
      </c>
      <c r="AC1803">
        <f>IF(AB1803&lt;1.1,AB1803,IF(AB1803&lt;YEAR!$C$2+YEAR!$C$3-2,AB1803+1,(YEAR!$C$2+YEAR!$C$3-1)&amp;"       :="))</f>
        <v>1</v>
      </c>
      <c r="AD1803">
        <f>IF(AC1803&lt;1.1,AC1803,IF(AC1803&lt;YEAR!$C$2+YEAR!$C$3-2,AC1803+1,(YEAR!$C$2+YEAR!$C$3-1)&amp;"       :="))</f>
        <v>1</v>
      </c>
      <c r="AE1803">
        <f>IF(AD1803&lt;1.1,AD1803,IF(AD1803&lt;YEAR!$C$2+YEAR!$C$3-2,AD1803+1,(YEAR!$C$2+YEAR!$C$3-1)&amp;"       :="))</f>
        <v>1</v>
      </c>
      <c r="AF1803">
        <f>IF(AE1803&lt;1.1,AE1803,IF(AE1803&lt;YEAR!$C$2+YEAR!$C$3-2,AE1803+1,(YEAR!$C$2+YEAR!$C$3-1)&amp;"       :="))</f>
        <v>1</v>
      </c>
      <c r="AG1803">
        <f>IF(AF1803&lt;1.1,AF1803,IF(AF1803&lt;YEAR!$C$2+YEAR!$C$3-2,AF1803+1,(YEAR!$C$2+YEAR!$C$3-1)&amp;"       :="))</f>
        <v>1</v>
      </c>
      <c r="AH1803">
        <f>IF(AG1803&lt;1.1,AG1803,IF(AG1803&lt;YEAR!$C$2+YEAR!$C$3-2,AG1803+1,(YEAR!$C$2+YEAR!$C$3-1)&amp;"       :="))</f>
        <v>1</v>
      </c>
      <c r="AI1803">
        <f>IF(AH1803&lt;1.1,AH1803,IF(AH1803&lt;YEAR!$C$2+YEAR!$C$3-2,AH1803+1,(YEAR!$C$2+YEAR!$C$3-1)&amp;"       :="))</f>
        <v>1</v>
      </c>
      <c r="AJ1803">
        <f>IF(AI1803&lt;1.1,AI1803,IF(AI1803&lt;YEAR!$C$2+YEAR!$C$3-2,AI1803+1,(YEAR!$C$2+YEAR!$C$3-1)&amp;"       :="))</f>
        <v>1</v>
      </c>
    </row>
    <row r="1804" spans="1:36">
      <c r="A1804">
        <f t="shared" ca="1" si="133"/>
        <v>44</v>
      </c>
      <c r="B1804" t="s">
        <v>51</v>
      </c>
      <c r="C1804" t="str">
        <f ca="1">IF(D1804="",OFFSET(AvailabilityFactor!A$1,A1804,0),C1803)</f>
        <v>D2HLT0094</v>
      </c>
      <c r="D1804" t="str" cm="1">
        <f t="array" aca="1" ref="D1804" ca="1">IF(D1803="",TS_DRC!$P$5,OFFSET(TS_DRC!P$5,RIGHT(D1803,2),0,TRUE))</f>
        <v>TS37</v>
      </c>
      <c r="E1804" t="str">
        <f t="shared" ca="1" si="134"/>
        <v>TS37</v>
      </c>
      <c r="F1804">
        <f>[3]Scenarios!$H$7</f>
        <v>1</v>
      </c>
      <c r="G1804">
        <f>IF(F1804&lt;1.1,F1804,IF(F1804&lt;YEAR!$C$2+YEAR!$C$3-2,F1804+1,(YEAR!$C$2+YEAR!$C$3-1)&amp;"       :="))</f>
        <v>1</v>
      </c>
      <c r="H1804">
        <f>IF(G1804&lt;1.1,G1804,IF(G1804&lt;YEAR!$C$2+YEAR!$C$3-2,G1804+1,(YEAR!$C$2+YEAR!$C$3-1)&amp;"       :="))</f>
        <v>1</v>
      </c>
      <c r="I1804">
        <f>IF(H1804&lt;1.1,H1804,IF(H1804&lt;YEAR!$C$2+YEAR!$C$3-2,H1804+1,(YEAR!$C$2+YEAR!$C$3-1)&amp;"       :="))</f>
        <v>1</v>
      </c>
      <c r="J1804">
        <f>IF(I1804&lt;1.1,I1804,IF(I1804&lt;YEAR!$C$2+YEAR!$C$3-2,I1804+1,(YEAR!$C$2+YEAR!$C$3-1)&amp;"       :="))</f>
        <v>1</v>
      </c>
      <c r="K1804">
        <f>IF(J1804&lt;1.1,J1804,IF(J1804&lt;YEAR!$C$2+YEAR!$C$3-2,J1804+1,(YEAR!$C$2+YEAR!$C$3-1)&amp;"       :="))</f>
        <v>1</v>
      </c>
      <c r="L1804">
        <f>IF(K1804&lt;1.1,K1804,IF(K1804&lt;YEAR!$C$2+YEAR!$C$3-2,K1804+1,(YEAR!$C$2+YEAR!$C$3-1)&amp;"       :="))</f>
        <v>1</v>
      </c>
      <c r="M1804">
        <f>IF(L1804&lt;1.1,L1804,IF(L1804&lt;YEAR!$C$2+YEAR!$C$3-2,L1804+1,(YEAR!$C$2+YEAR!$C$3-1)&amp;"       :="))</f>
        <v>1</v>
      </c>
      <c r="N1804">
        <f>IF(M1804&lt;1.1,M1804,IF(M1804&lt;YEAR!$C$2+YEAR!$C$3-2,M1804+1,(YEAR!$C$2+YEAR!$C$3-1)&amp;"       :="))</f>
        <v>1</v>
      </c>
      <c r="O1804">
        <f>IF(N1804&lt;1.1,N1804,IF(N1804&lt;YEAR!$C$2+YEAR!$C$3-2,N1804+1,(YEAR!$C$2+YEAR!$C$3-1)&amp;"       :="))</f>
        <v>1</v>
      </c>
      <c r="P1804">
        <f>IF(O1804&lt;1.1,O1804,IF(O1804&lt;YEAR!$C$2+YEAR!$C$3-2,O1804+1,(YEAR!$C$2+YEAR!$C$3-1)&amp;"       :="))</f>
        <v>1</v>
      </c>
      <c r="Q1804">
        <f>IF(P1804&lt;1.1,P1804,IF(P1804&lt;YEAR!$C$2+YEAR!$C$3-2,P1804+1,(YEAR!$C$2+YEAR!$C$3-1)&amp;"       :="))</f>
        <v>1</v>
      </c>
      <c r="R1804">
        <f>IF(Q1804&lt;1.1,Q1804,IF(Q1804&lt;YEAR!$C$2+YEAR!$C$3-2,Q1804+1,(YEAR!$C$2+YEAR!$C$3-1)&amp;"       :="))</f>
        <v>1</v>
      </c>
      <c r="S1804">
        <f>IF(R1804&lt;1.1,R1804,IF(R1804&lt;YEAR!$C$2+YEAR!$C$3-2,R1804+1,(YEAR!$C$2+YEAR!$C$3-1)&amp;"       :="))</f>
        <v>1</v>
      </c>
      <c r="T1804">
        <f>IF(S1804&lt;1.1,S1804,IF(S1804&lt;YEAR!$C$2+YEAR!$C$3-2,S1804+1,(YEAR!$C$2+YEAR!$C$3-1)&amp;"       :="))</f>
        <v>1</v>
      </c>
      <c r="U1804">
        <f>IF(T1804&lt;1.1,T1804,IF(T1804&lt;YEAR!$C$2+YEAR!$C$3-2,T1804+1,(YEAR!$C$2+YEAR!$C$3-1)&amp;"       :="))</f>
        <v>1</v>
      </c>
      <c r="V1804">
        <f>IF(U1804&lt;1.1,U1804,IF(U1804&lt;YEAR!$C$2+YEAR!$C$3-2,U1804+1,(YEAR!$C$2+YEAR!$C$3-1)&amp;"       :="))</f>
        <v>1</v>
      </c>
      <c r="W1804">
        <f>IF(V1804&lt;1.1,V1804,IF(V1804&lt;YEAR!$C$2+YEAR!$C$3-2,V1804+1,(YEAR!$C$2+YEAR!$C$3-1)&amp;"       :="))</f>
        <v>1</v>
      </c>
      <c r="X1804">
        <f>IF(W1804&lt;1.1,W1804,IF(W1804&lt;YEAR!$C$2+YEAR!$C$3-2,W1804+1,(YEAR!$C$2+YEAR!$C$3-1)&amp;"       :="))</f>
        <v>1</v>
      </c>
      <c r="Y1804">
        <f>IF(X1804&lt;1.1,X1804,IF(X1804&lt;YEAR!$C$2+YEAR!$C$3-2,X1804+1,(YEAR!$C$2+YEAR!$C$3-1)&amp;"       :="))</f>
        <v>1</v>
      </c>
      <c r="Z1804">
        <f>IF(Y1804&lt;1.1,Y1804,IF(Y1804&lt;YEAR!$C$2+YEAR!$C$3-2,Y1804+1,(YEAR!$C$2+YEAR!$C$3-1)&amp;"       :="))</f>
        <v>1</v>
      </c>
      <c r="AA1804">
        <f>IF(Z1804&lt;1.1,Z1804,IF(Z1804&lt;YEAR!$C$2+YEAR!$C$3-2,Z1804+1,(YEAR!$C$2+YEAR!$C$3-1)&amp;"       :="))</f>
        <v>1</v>
      </c>
      <c r="AB1804">
        <f>IF(AA1804&lt;1.1,AA1804,IF(AA1804&lt;YEAR!$C$2+YEAR!$C$3-2,AA1804+1,(YEAR!$C$2+YEAR!$C$3-1)&amp;"       :="))</f>
        <v>1</v>
      </c>
      <c r="AC1804">
        <f>IF(AB1804&lt;1.1,AB1804,IF(AB1804&lt;YEAR!$C$2+YEAR!$C$3-2,AB1804+1,(YEAR!$C$2+YEAR!$C$3-1)&amp;"       :="))</f>
        <v>1</v>
      </c>
      <c r="AD1804">
        <f>IF(AC1804&lt;1.1,AC1804,IF(AC1804&lt;YEAR!$C$2+YEAR!$C$3-2,AC1804+1,(YEAR!$C$2+YEAR!$C$3-1)&amp;"       :="))</f>
        <v>1</v>
      </c>
      <c r="AE1804">
        <f>IF(AD1804&lt;1.1,AD1804,IF(AD1804&lt;YEAR!$C$2+YEAR!$C$3-2,AD1804+1,(YEAR!$C$2+YEAR!$C$3-1)&amp;"       :="))</f>
        <v>1</v>
      </c>
      <c r="AF1804">
        <f>IF(AE1804&lt;1.1,AE1804,IF(AE1804&lt;YEAR!$C$2+YEAR!$C$3-2,AE1804+1,(YEAR!$C$2+YEAR!$C$3-1)&amp;"       :="))</f>
        <v>1</v>
      </c>
      <c r="AG1804">
        <f>IF(AF1804&lt;1.1,AF1804,IF(AF1804&lt;YEAR!$C$2+YEAR!$C$3-2,AF1804+1,(YEAR!$C$2+YEAR!$C$3-1)&amp;"       :="))</f>
        <v>1</v>
      </c>
      <c r="AH1804">
        <f>IF(AG1804&lt;1.1,AG1804,IF(AG1804&lt;YEAR!$C$2+YEAR!$C$3-2,AG1804+1,(YEAR!$C$2+YEAR!$C$3-1)&amp;"       :="))</f>
        <v>1</v>
      </c>
      <c r="AI1804">
        <f>IF(AH1804&lt;1.1,AH1804,IF(AH1804&lt;YEAR!$C$2+YEAR!$C$3-2,AH1804+1,(YEAR!$C$2+YEAR!$C$3-1)&amp;"       :="))</f>
        <v>1</v>
      </c>
      <c r="AJ1804">
        <f>IF(AI1804&lt;1.1,AI1804,IF(AI1804&lt;YEAR!$C$2+YEAR!$C$3-2,AI1804+1,(YEAR!$C$2+YEAR!$C$3-1)&amp;"       :="))</f>
        <v>1</v>
      </c>
    </row>
    <row r="1805" spans="1:36">
      <c r="A1805">
        <f t="shared" ca="1" si="133"/>
        <v>44</v>
      </c>
      <c r="B1805" t="s">
        <v>51</v>
      </c>
      <c r="C1805" t="str">
        <f ca="1">IF(D1805="",OFFSET(AvailabilityFactor!A$1,A1805,0),C1804)</f>
        <v>D2HLT0094</v>
      </c>
      <c r="D1805" t="str" cm="1">
        <f t="array" aca="1" ref="D1805" ca="1">IF(D1804="",TS_DRC!$P$5,OFFSET(TS_DRC!P$5,RIGHT(D1804,2),0,TRUE))</f>
        <v>TS38</v>
      </c>
      <c r="E1805" t="str">
        <f t="shared" ca="1" si="134"/>
        <v>TS38</v>
      </c>
      <c r="F1805">
        <f>[3]Scenarios!$H$7</f>
        <v>1</v>
      </c>
      <c r="G1805">
        <f>IF(F1805&lt;1.1,F1805,IF(F1805&lt;YEAR!$C$2+YEAR!$C$3-2,F1805+1,(YEAR!$C$2+YEAR!$C$3-1)&amp;"       :="))</f>
        <v>1</v>
      </c>
      <c r="H1805">
        <f>IF(G1805&lt;1.1,G1805,IF(G1805&lt;YEAR!$C$2+YEAR!$C$3-2,G1805+1,(YEAR!$C$2+YEAR!$C$3-1)&amp;"       :="))</f>
        <v>1</v>
      </c>
      <c r="I1805">
        <f>IF(H1805&lt;1.1,H1805,IF(H1805&lt;YEAR!$C$2+YEAR!$C$3-2,H1805+1,(YEAR!$C$2+YEAR!$C$3-1)&amp;"       :="))</f>
        <v>1</v>
      </c>
      <c r="J1805">
        <f>IF(I1805&lt;1.1,I1805,IF(I1805&lt;YEAR!$C$2+YEAR!$C$3-2,I1805+1,(YEAR!$C$2+YEAR!$C$3-1)&amp;"       :="))</f>
        <v>1</v>
      </c>
      <c r="K1805">
        <f>IF(J1805&lt;1.1,J1805,IF(J1805&lt;YEAR!$C$2+YEAR!$C$3-2,J1805+1,(YEAR!$C$2+YEAR!$C$3-1)&amp;"       :="))</f>
        <v>1</v>
      </c>
      <c r="L1805">
        <f>IF(K1805&lt;1.1,K1805,IF(K1805&lt;YEAR!$C$2+YEAR!$C$3-2,K1805+1,(YEAR!$C$2+YEAR!$C$3-1)&amp;"       :="))</f>
        <v>1</v>
      </c>
      <c r="M1805">
        <f>IF(L1805&lt;1.1,L1805,IF(L1805&lt;YEAR!$C$2+YEAR!$C$3-2,L1805+1,(YEAR!$C$2+YEAR!$C$3-1)&amp;"       :="))</f>
        <v>1</v>
      </c>
      <c r="N1805">
        <f>IF(M1805&lt;1.1,M1805,IF(M1805&lt;YEAR!$C$2+YEAR!$C$3-2,M1805+1,(YEAR!$C$2+YEAR!$C$3-1)&amp;"       :="))</f>
        <v>1</v>
      </c>
      <c r="O1805">
        <f>IF(N1805&lt;1.1,N1805,IF(N1805&lt;YEAR!$C$2+YEAR!$C$3-2,N1805+1,(YEAR!$C$2+YEAR!$C$3-1)&amp;"       :="))</f>
        <v>1</v>
      </c>
      <c r="P1805">
        <f>IF(O1805&lt;1.1,O1805,IF(O1805&lt;YEAR!$C$2+YEAR!$C$3-2,O1805+1,(YEAR!$C$2+YEAR!$C$3-1)&amp;"       :="))</f>
        <v>1</v>
      </c>
      <c r="Q1805">
        <f>IF(P1805&lt;1.1,P1805,IF(P1805&lt;YEAR!$C$2+YEAR!$C$3-2,P1805+1,(YEAR!$C$2+YEAR!$C$3-1)&amp;"       :="))</f>
        <v>1</v>
      </c>
      <c r="R1805">
        <f>IF(Q1805&lt;1.1,Q1805,IF(Q1805&lt;YEAR!$C$2+YEAR!$C$3-2,Q1805+1,(YEAR!$C$2+YEAR!$C$3-1)&amp;"       :="))</f>
        <v>1</v>
      </c>
      <c r="S1805">
        <f>IF(R1805&lt;1.1,R1805,IF(R1805&lt;YEAR!$C$2+YEAR!$C$3-2,R1805+1,(YEAR!$C$2+YEAR!$C$3-1)&amp;"       :="))</f>
        <v>1</v>
      </c>
      <c r="T1805">
        <f>IF(S1805&lt;1.1,S1805,IF(S1805&lt;YEAR!$C$2+YEAR!$C$3-2,S1805+1,(YEAR!$C$2+YEAR!$C$3-1)&amp;"       :="))</f>
        <v>1</v>
      </c>
      <c r="U1805">
        <f>IF(T1805&lt;1.1,T1805,IF(T1805&lt;YEAR!$C$2+YEAR!$C$3-2,T1805+1,(YEAR!$C$2+YEAR!$C$3-1)&amp;"       :="))</f>
        <v>1</v>
      </c>
      <c r="V1805">
        <f>IF(U1805&lt;1.1,U1805,IF(U1805&lt;YEAR!$C$2+YEAR!$C$3-2,U1805+1,(YEAR!$C$2+YEAR!$C$3-1)&amp;"       :="))</f>
        <v>1</v>
      </c>
      <c r="W1805">
        <f>IF(V1805&lt;1.1,V1805,IF(V1805&lt;YEAR!$C$2+YEAR!$C$3-2,V1805+1,(YEAR!$C$2+YEAR!$C$3-1)&amp;"       :="))</f>
        <v>1</v>
      </c>
      <c r="X1805">
        <f>IF(W1805&lt;1.1,W1805,IF(W1805&lt;YEAR!$C$2+YEAR!$C$3-2,W1805+1,(YEAR!$C$2+YEAR!$C$3-1)&amp;"       :="))</f>
        <v>1</v>
      </c>
      <c r="Y1805">
        <f>IF(X1805&lt;1.1,X1805,IF(X1805&lt;YEAR!$C$2+YEAR!$C$3-2,X1805+1,(YEAR!$C$2+YEAR!$C$3-1)&amp;"       :="))</f>
        <v>1</v>
      </c>
      <c r="Z1805">
        <f>IF(Y1805&lt;1.1,Y1805,IF(Y1805&lt;YEAR!$C$2+YEAR!$C$3-2,Y1805+1,(YEAR!$C$2+YEAR!$C$3-1)&amp;"       :="))</f>
        <v>1</v>
      </c>
      <c r="AA1805">
        <f>IF(Z1805&lt;1.1,Z1805,IF(Z1805&lt;YEAR!$C$2+YEAR!$C$3-2,Z1805+1,(YEAR!$C$2+YEAR!$C$3-1)&amp;"       :="))</f>
        <v>1</v>
      </c>
      <c r="AB1805">
        <f>IF(AA1805&lt;1.1,AA1805,IF(AA1805&lt;YEAR!$C$2+YEAR!$C$3-2,AA1805+1,(YEAR!$C$2+YEAR!$C$3-1)&amp;"       :="))</f>
        <v>1</v>
      </c>
      <c r="AC1805">
        <f>IF(AB1805&lt;1.1,AB1805,IF(AB1805&lt;YEAR!$C$2+YEAR!$C$3-2,AB1805+1,(YEAR!$C$2+YEAR!$C$3-1)&amp;"       :="))</f>
        <v>1</v>
      </c>
      <c r="AD1805">
        <f>IF(AC1805&lt;1.1,AC1805,IF(AC1805&lt;YEAR!$C$2+YEAR!$C$3-2,AC1805+1,(YEAR!$C$2+YEAR!$C$3-1)&amp;"       :="))</f>
        <v>1</v>
      </c>
      <c r="AE1805">
        <f>IF(AD1805&lt;1.1,AD1805,IF(AD1805&lt;YEAR!$C$2+YEAR!$C$3-2,AD1805+1,(YEAR!$C$2+YEAR!$C$3-1)&amp;"       :="))</f>
        <v>1</v>
      </c>
      <c r="AF1805">
        <f>IF(AE1805&lt;1.1,AE1805,IF(AE1805&lt;YEAR!$C$2+YEAR!$C$3-2,AE1805+1,(YEAR!$C$2+YEAR!$C$3-1)&amp;"       :="))</f>
        <v>1</v>
      </c>
      <c r="AG1805">
        <f>IF(AF1805&lt;1.1,AF1805,IF(AF1805&lt;YEAR!$C$2+YEAR!$C$3-2,AF1805+1,(YEAR!$C$2+YEAR!$C$3-1)&amp;"       :="))</f>
        <v>1</v>
      </c>
      <c r="AH1805">
        <f>IF(AG1805&lt;1.1,AG1805,IF(AG1805&lt;YEAR!$C$2+YEAR!$C$3-2,AG1805+1,(YEAR!$C$2+YEAR!$C$3-1)&amp;"       :="))</f>
        <v>1</v>
      </c>
      <c r="AI1805">
        <f>IF(AH1805&lt;1.1,AH1805,IF(AH1805&lt;YEAR!$C$2+YEAR!$C$3-2,AH1805+1,(YEAR!$C$2+YEAR!$C$3-1)&amp;"       :="))</f>
        <v>1</v>
      </c>
      <c r="AJ1805">
        <f>IF(AI1805&lt;1.1,AI1805,IF(AI1805&lt;YEAR!$C$2+YEAR!$C$3-2,AI1805+1,(YEAR!$C$2+YEAR!$C$3-1)&amp;"       :="))</f>
        <v>1</v>
      </c>
    </row>
    <row r="1806" spans="1:36">
      <c r="A1806">
        <f t="shared" ca="1" si="133"/>
        <v>44</v>
      </c>
      <c r="B1806" t="s">
        <v>51</v>
      </c>
      <c r="C1806" t="str">
        <f ca="1">IF(D1806="",OFFSET(AvailabilityFactor!A$1,A1806,0),C1805)</f>
        <v>D2HLT0094</v>
      </c>
      <c r="D1806" t="str" cm="1">
        <f t="array" aca="1" ref="D1806" ca="1">IF(D1805="",TS_DRC!$P$5,OFFSET(TS_DRC!P$5,RIGHT(D1805,2),0,TRUE))</f>
        <v>TS39</v>
      </c>
      <c r="E1806" t="str">
        <f t="shared" ca="1" si="134"/>
        <v>TS39</v>
      </c>
      <c r="F1806">
        <f>[3]Scenarios!$H$7</f>
        <v>1</v>
      </c>
      <c r="G1806">
        <f>IF(F1806&lt;1.1,F1806,IF(F1806&lt;YEAR!$C$2+YEAR!$C$3-2,F1806+1,(YEAR!$C$2+YEAR!$C$3-1)&amp;"       :="))</f>
        <v>1</v>
      </c>
      <c r="H1806">
        <f>IF(G1806&lt;1.1,G1806,IF(G1806&lt;YEAR!$C$2+YEAR!$C$3-2,G1806+1,(YEAR!$C$2+YEAR!$C$3-1)&amp;"       :="))</f>
        <v>1</v>
      </c>
      <c r="I1806">
        <f>IF(H1806&lt;1.1,H1806,IF(H1806&lt;YEAR!$C$2+YEAR!$C$3-2,H1806+1,(YEAR!$C$2+YEAR!$C$3-1)&amp;"       :="))</f>
        <v>1</v>
      </c>
      <c r="J1806">
        <f>IF(I1806&lt;1.1,I1806,IF(I1806&lt;YEAR!$C$2+YEAR!$C$3-2,I1806+1,(YEAR!$C$2+YEAR!$C$3-1)&amp;"       :="))</f>
        <v>1</v>
      </c>
      <c r="K1806">
        <f>IF(J1806&lt;1.1,J1806,IF(J1806&lt;YEAR!$C$2+YEAR!$C$3-2,J1806+1,(YEAR!$C$2+YEAR!$C$3-1)&amp;"       :="))</f>
        <v>1</v>
      </c>
      <c r="L1806">
        <f>IF(K1806&lt;1.1,K1806,IF(K1806&lt;YEAR!$C$2+YEAR!$C$3-2,K1806+1,(YEAR!$C$2+YEAR!$C$3-1)&amp;"       :="))</f>
        <v>1</v>
      </c>
      <c r="M1806">
        <f>IF(L1806&lt;1.1,L1806,IF(L1806&lt;YEAR!$C$2+YEAR!$C$3-2,L1806+1,(YEAR!$C$2+YEAR!$C$3-1)&amp;"       :="))</f>
        <v>1</v>
      </c>
      <c r="N1806">
        <f>IF(M1806&lt;1.1,M1806,IF(M1806&lt;YEAR!$C$2+YEAR!$C$3-2,M1806+1,(YEAR!$C$2+YEAR!$C$3-1)&amp;"       :="))</f>
        <v>1</v>
      </c>
      <c r="O1806">
        <f>IF(N1806&lt;1.1,N1806,IF(N1806&lt;YEAR!$C$2+YEAR!$C$3-2,N1806+1,(YEAR!$C$2+YEAR!$C$3-1)&amp;"       :="))</f>
        <v>1</v>
      </c>
      <c r="P1806">
        <f>IF(O1806&lt;1.1,O1806,IF(O1806&lt;YEAR!$C$2+YEAR!$C$3-2,O1806+1,(YEAR!$C$2+YEAR!$C$3-1)&amp;"       :="))</f>
        <v>1</v>
      </c>
      <c r="Q1806">
        <f>IF(P1806&lt;1.1,P1806,IF(P1806&lt;YEAR!$C$2+YEAR!$C$3-2,P1806+1,(YEAR!$C$2+YEAR!$C$3-1)&amp;"       :="))</f>
        <v>1</v>
      </c>
      <c r="R1806">
        <f>IF(Q1806&lt;1.1,Q1806,IF(Q1806&lt;YEAR!$C$2+YEAR!$C$3-2,Q1806+1,(YEAR!$C$2+YEAR!$C$3-1)&amp;"       :="))</f>
        <v>1</v>
      </c>
      <c r="S1806">
        <f>IF(R1806&lt;1.1,R1806,IF(R1806&lt;YEAR!$C$2+YEAR!$C$3-2,R1806+1,(YEAR!$C$2+YEAR!$C$3-1)&amp;"       :="))</f>
        <v>1</v>
      </c>
      <c r="T1806">
        <f>IF(S1806&lt;1.1,S1806,IF(S1806&lt;YEAR!$C$2+YEAR!$C$3-2,S1806+1,(YEAR!$C$2+YEAR!$C$3-1)&amp;"       :="))</f>
        <v>1</v>
      </c>
      <c r="U1806">
        <f>IF(T1806&lt;1.1,T1806,IF(T1806&lt;YEAR!$C$2+YEAR!$C$3-2,T1806+1,(YEAR!$C$2+YEAR!$C$3-1)&amp;"       :="))</f>
        <v>1</v>
      </c>
      <c r="V1806">
        <f>IF(U1806&lt;1.1,U1806,IF(U1806&lt;YEAR!$C$2+YEAR!$C$3-2,U1806+1,(YEAR!$C$2+YEAR!$C$3-1)&amp;"       :="))</f>
        <v>1</v>
      </c>
      <c r="W1806">
        <f>IF(V1806&lt;1.1,V1806,IF(V1806&lt;YEAR!$C$2+YEAR!$C$3-2,V1806+1,(YEAR!$C$2+YEAR!$C$3-1)&amp;"       :="))</f>
        <v>1</v>
      </c>
      <c r="X1806">
        <f>IF(W1806&lt;1.1,W1806,IF(W1806&lt;YEAR!$C$2+YEAR!$C$3-2,W1806+1,(YEAR!$C$2+YEAR!$C$3-1)&amp;"       :="))</f>
        <v>1</v>
      </c>
      <c r="Y1806">
        <f>IF(X1806&lt;1.1,X1806,IF(X1806&lt;YEAR!$C$2+YEAR!$C$3-2,X1806+1,(YEAR!$C$2+YEAR!$C$3-1)&amp;"       :="))</f>
        <v>1</v>
      </c>
      <c r="Z1806">
        <f>IF(Y1806&lt;1.1,Y1806,IF(Y1806&lt;YEAR!$C$2+YEAR!$C$3-2,Y1806+1,(YEAR!$C$2+YEAR!$C$3-1)&amp;"       :="))</f>
        <v>1</v>
      </c>
      <c r="AA1806">
        <f>IF(Z1806&lt;1.1,Z1806,IF(Z1806&lt;YEAR!$C$2+YEAR!$C$3-2,Z1806+1,(YEAR!$C$2+YEAR!$C$3-1)&amp;"       :="))</f>
        <v>1</v>
      </c>
      <c r="AB1806">
        <f>IF(AA1806&lt;1.1,AA1806,IF(AA1806&lt;YEAR!$C$2+YEAR!$C$3-2,AA1806+1,(YEAR!$C$2+YEAR!$C$3-1)&amp;"       :="))</f>
        <v>1</v>
      </c>
      <c r="AC1806">
        <f>IF(AB1806&lt;1.1,AB1806,IF(AB1806&lt;YEAR!$C$2+YEAR!$C$3-2,AB1806+1,(YEAR!$C$2+YEAR!$C$3-1)&amp;"       :="))</f>
        <v>1</v>
      </c>
      <c r="AD1806">
        <f>IF(AC1806&lt;1.1,AC1806,IF(AC1806&lt;YEAR!$C$2+YEAR!$C$3-2,AC1806+1,(YEAR!$C$2+YEAR!$C$3-1)&amp;"       :="))</f>
        <v>1</v>
      </c>
      <c r="AE1806">
        <f>IF(AD1806&lt;1.1,AD1806,IF(AD1806&lt;YEAR!$C$2+YEAR!$C$3-2,AD1806+1,(YEAR!$C$2+YEAR!$C$3-1)&amp;"       :="))</f>
        <v>1</v>
      </c>
      <c r="AF1806">
        <f>IF(AE1806&lt;1.1,AE1806,IF(AE1806&lt;YEAR!$C$2+YEAR!$C$3-2,AE1806+1,(YEAR!$C$2+YEAR!$C$3-1)&amp;"       :="))</f>
        <v>1</v>
      </c>
      <c r="AG1806">
        <f>IF(AF1806&lt;1.1,AF1806,IF(AF1806&lt;YEAR!$C$2+YEAR!$C$3-2,AF1806+1,(YEAR!$C$2+YEAR!$C$3-1)&amp;"       :="))</f>
        <v>1</v>
      </c>
      <c r="AH1806">
        <f>IF(AG1806&lt;1.1,AG1806,IF(AG1806&lt;YEAR!$C$2+YEAR!$C$3-2,AG1806+1,(YEAR!$C$2+YEAR!$C$3-1)&amp;"       :="))</f>
        <v>1</v>
      </c>
      <c r="AI1806">
        <f>IF(AH1806&lt;1.1,AH1806,IF(AH1806&lt;YEAR!$C$2+YEAR!$C$3-2,AH1806+1,(YEAR!$C$2+YEAR!$C$3-1)&amp;"       :="))</f>
        <v>1</v>
      </c>
      <c r="AJ1806">
        <f>IF(AI1806&lt;1.1,AI1806,IF(AI1806&lt;YEAR!$C$2+YEAR!$C$3-2,AI1806+1,(YEAR!$C$2+YEAR!$C$3-1)&amp;"       :="))</f>
        <v>1</v>
      </c>
    </row>
    <row r="1807" spans="1:36">
      <c r="A1807">
        <f t="shared" ca="1" si="133"/>
        <v>44</v>
      </c>
      <c r="B1807" t="s">
        <v>51</v>
      </c>
      <c r="C1807" t="str">
        <f ca="1">IF(D1807="",OFFSET(AvailabilityFactor!A$1,A1807,0),C1806)</f>
        <v>D2HLT0094</v>
      </c>
      <c r="D1807" t="str" cm="1">
        <f t="array" aca="1" ref="D1807" ca="1">IF(D1806="",TS_DRC!$P$5,OFFSET(TS_DRC!P$5,RIGHT(D1806,2),0,TRUE))</f>
        <v>TS40</v>
      </c>
      <c r="E1807" t="str">
        <f t="shared" ca="1" si="134"/>
        <v>TS40</v>
      </c>
      <c r="F1807">
        <f>[3]Scenarios!$H$7</f>
        <v>1</v>
      </c>
      <c r="G1807">
        <f>IF(F1807&lt;1.1,F1807,IF(F1807&lt;YEAR!$C$2+YEAR!$C$3-2,F1807+1,(YEAR!$C$2+YEAR!$C$3-1)&amp;"       :="))</f>
        <v>1</v>
      </c>
      <c r="H1807">
        <f>IF(G1807&lt;1.1,G1807,IF(G1807&lt;YEAR!$C$2+YEAR!$C$3-2,G1807+1,(YEAR!$C$2+YEAR!$C$3-1)&amp;"       :="))</f>
        <v>1</v>
      </c>
      <c r="I1807">
        <f>IF(H1807&lt;1.1,H1807,IF(H1807&lt;YEAR!$C$2+YEAR!$C$3-2,H1807+1,(YEAR!$C$2+YEAR!$C$3-1)&amp;"       :="))</f>
        <v>1</v>
      </c>
      <c r="J1807">
        <f>IF(I1807&lt;1.1,I1807,IF(I1807&lt;YEAR!$C$2+YEAR!$C$3-2,I1807+1,(YEAR!$C$2+YEAR!$C$3-1)&amp;"       :="))</f>
        <v>1</v>
      </c>
      <c r="K1807">
        <f>IF(J1807&lt;1.1,J1807,IF(J1807&lt;YEAR!$C$2+YEAR!$C$3-2,J1807+1,(YEAR!$C$2+YEAR!$C$3-1)&amp;"       :="))</f>
        <v>1</v>
      </c>
      <c r="L1807">
        <f>IF(K1807&lt;1.1,K1807,IF(K1807&lt;YEAR!$C$2+YEAR!$C$3-2,K1807+1,(YEAR!$C$2+YEAR!$C$3-1)&amp;"       :="))</f>
        <v>1</v>
      </c>
      <c r="M1807">
        <f>IF(L1807&lt;1.1,L1807,IF(L1807&lt;YEAR!$C$2+YEAR!$C$3-2,L1807+1,(YEAR!$C$2+YEAR!$C$3-1)&amp;"       :="))</f>
        <v>1</v>
      </c>
      <c r="N1807">
        <f>IF(M1807&lt;1.1,M1807,IF(M1807&lt;YEAR!$C$2+YEAR!$C$3-2,M1807+1,(YEAR!$C$2+YEAR!$C$3-1)&amp;"       :="))</f>
        <v>1</v>
      </c>
      <c r="O1807">
        <f>IF(N1807&lt;1.1,N1807,IF(N1807&lt;YEAR!$C$2+YEAR!$C$3-2,N1807+1,(YEAR!$C$2+YEAR!$C$3-1)&amp;"       :="))</f>
        <v>1</v>
      </c>
      <c r="P1807">
        <f>IF(O1807&lt;1.1,O1807,IF(O1807&lt;YEAR!$C$2+YEAR!$C$3-2,O1807+1,(YEAR!$C$2+YEAR!$C$3-1)&amp;"       :="))</f>
        <v>1</v>
      </c>
      <c r="Q1807">
        <f>IF(P1807&lt;1.1,P1807,IF(P1807&lt;YEAR!$C$2+YEAR!$C$3-2,P1807+1,(YEAR!$C$2+YEAR!$C$3-1)&amp;"       :="))</f>
        <v>1</v>
      </c>
      <c r="R1807">
        <f>IF(Q1807&lt;1.1,Q1807,IF(Q1807&lt;YEAR!$C$2+YEAR!$C$3-2,Q1807+1,(YEAR!$C$2+YEAR!$C$3-1)&amp;"       :="))</f>
        <v>1</v>
      </c>
      <c r="S1807">
        <f>IF(R1807&lt;1.1,R1807,IF(R1807&lt;YEAR!$C$2+YEAR!$C$3-2,R1807+1,(YEAR!$C$2+YEAR!$C$3-1)&amp;"       :="))</f>
        <v>1</v>
      </c>
      <c r="T1807">
        <f>IF(S1807&lt;1.1,S1807,IF(S1807&lt;YEAR!$C$2+YEAR!$C$3-2,S1807+1,(YEAR!$C$2+YEAR!$C$3-1)&amp;"       :="))</f>
        <v>1</v>
      </c>
      <c r="U1807">
        <f>IF(T1807&lt;1.1,T1807,IF(T1807&lt;YEAR!$C$2+YEAR!$C$3-2,T1807+1,(YEAR!$C$2+YEAR!$C$3-1)&amp;"       :="))</f>
        <v>1</v>
      </c>
      <c r="V1807">
        <f>IF(U1807&lt;1.1,U1807,IF(U1807&lt;YEAR!$C$2+YEAR!$C$3-2,U1807+1,(YEAR!$C$2+YEAR!$C$3-1)&amp;"       :="))</f>
        <v>1</v>
      </c>
      <c r="W1807">
        <f>IF(V1807&lt;1.1,V1807,IF(V1807&lt;YEAR!$C$2+YEAR!$C$3-2,V1807+1,(YEAR!$C$2+YEAR!$C$3-1)&amp;"       :="))</f>
        <v>1</v>
      </c>
      <c r="X1807">
        <f>IF(W1807&lt;1.1,W1807,IF(W1807&lt;YEAR!$C$2+YEAR!$C$3-2,W1807+1,(YEAR!$C$2+YEAR!$C$3-1)&amp;"       :="))</f>
        <v>1</v>
      </c>
      <c r="Y1807">
        <f>IF(X1807&lt;1.1,X1807,IF(X1807&lt;YEAR!$C$2+YEAR!$C$3-2,X1807+1,(YEAR!$C$2+YEAR!$C$3-1)&amp;"       :="))</f>
        <v>1</v>
      </c>
      <c r="Z1807">
        <f>IF(Y1807&lt;1.1,Y1807,IF(Y1807&lt;YEAR!$C$2+YEAR!$C$3-2,Y1807+1,(YEAR!$C$2+YEAR!$C$3-1)&amp;"       :="))</f>
        <v>1</v>
      </c>
      <c r="AA1807">
        <f>IF(Z1807&lt;1.1,Z1807,IF(Z1807&lt;YEAR!$C$2+YEAR!$C$3-2,Z1807+1,(YEAR!$C$2+YEAR!$C$3-1)&amp;"       :="))</f>
        <v>1</v>
      </c>
      <c r="AB1807">
        <f>IF(AA1807&lt;1.1,AA1807,IF(AA1807&lt;YEAR!$C$2+YEAR!$C$3-2,AA1807+1,(YEAR!$C$2+YEAR!$C$3-1)&amp;"       :="))</f>
        <v>1</v>
      </c>
      <c r="AC1807">
        <f>IF(AB1807&lt;1.1,AB1807,IF(AB1807&lt;YEAR!$C$2+YEAR!$C$3-2,AB1807+1,(YEAR!$C$2+YEAR!$C$3-1)&amp;"       :="))</f>
        <v>1</v>
      </c>
      <c r="AD1807">
        <f>IF(AC1807&lt;1.1,AC1807,IF(AC1807&lt;YEAR!$C$2+YEAR!$C$3-2,AC1807+1,(YEAR!$C$2+YEAR!$C$3-1)&amp;"       :="))</f>
        <v>1</v>
      </c>
      <c r="AE1807">
        <f>IF(AD1807&lt;1.1,AD1807,IF(AD1807&lt;YEAR!$C$2+YEAR!$C$3-2,AD1807+1,(YEAR!$C$2+YEAR!$C$3-1)&amp;"       :="))</f>
        <v>1</v>
      </c>
      <c r="AF1807">
        <f>IF(AE1807&lt;1.1,AE1807,IF(AE1807&lt;YEAR!$C$2+YEAR!$C$3-2,AE1807+1,(YEAR!$C$2+YEAR!$C$3-1)&amp;"       :="))</f>
        <v>1</v>
      </c>
      <c r="AG1807">
        <f>IF(AF1807&lt;1.1,AF1807,IF(AF1807&lt;YEAR!$C$2+YEAR!$C$3-2,AF1807+1,(YEAR!$C$2+YEAR!$C$3-1)&amp;"       :="))</f>
        <v>1</v>
      </c>
      <c r="AH1807">
        <f>IF(AG1807&lt;1.1,AG1807,IF(AG1807&lt;YEAR!$C$2+YEAR!$C$3-2,AG1807+1,(YEAR!$C$2+YEAR!$C$3-1)&amp;"       :="))</f>
        <v>1</v>
      </c>
      <c r="AI1807">
        <f>IF(AH1807&lt;1.1,AH1807,IF(AH1807&lt;YEAR!$C$2+YEAR!$C$3-2,AH1807+1,(YEAR!$C$2+YEAR!$C$3-1)&amp;"       :="))</f>
        <v>1</v>
      </c>
      <c r="AJ1807">
        <f>IF(AI1807&lt;1.1,AI1807,IF(AI1807&lt;YEAR!$C$2+YEAR!$C$3-2,AI1807+1,(YEAR!$C$2+YEAR!$C$3-1)&amp;"       :="))</f>
        <v>1</v>
      </c>
    </row>
    <row r="1808" spans="1:36">
      <c r="A1808">
        <f t="shared" ca="1" si="133"/>
        <v>45</v>
      </c>
      <c r="B1808" t="s">
        <v>51</v>
      </c>
      <c r="C1808" t="str">
        <f ca="1">IF(D1808="",OFFSET(AvailabilityFactor!A$1,A1808,0),C1807)</f>
        <v>D2HLT0138</v>
      </c>
      <c r="D1808" t="str" cm="1">
        <f t="array" aca="1" ref="D1808" ca="1">IF(D1807="",TS_DRC!$P$5,OFFSET(TS_DRC!P$5,RIGHT(D1807,2),0,TRUE))</f>
        <v/>
      </c>
      <c r="E1808" t="str">
        <f t="shared" ca="1" si="134"/>
        <v xml:space="preserve">[DRC,D2HLT0138,*,*]          :         </v>
      </c>
      <c r="F1808">
        <f>IF($D2054="",YEAR!C$2,1)</f>
        <v>2020</v>
      </c>
      <c r="G1808">
        <f>IF(F1808&lt;1.1,F1808,IF(F1808&lt;YEAR!$C$2+YEAR!$C$3-2,F1808+1,(YEAR!$C$2+YEAR!$C$3-1)&amp;"       :="))</f>
        <v>2021</v>
      </c>
      <c r="H1808">
        <f>IF(G1808&lt;1.1,G1808,IF(G1808&lt;YEAR!$C$2+YEAR!$C$3-2,G1808+1,(YEAR!$C$2+YEAR!$C$3-1)&amp;"       :="))</f>
        <v>2022</v>
      </c>
      <c r="I1808">
        <f>IF(H1808&lt;1.1,H1808,IF(H1808&lt;YEAR!$C$2+YEAR!$C$3-2,H1808+1,(YEAR!$C$2+YEAR!$C$3-1)&amp;"       :="))</f>
        <v>2023</v>
      </c>
      <c r="J1808">
        <f>IF(I1808&lt;1.1,I1808,IF(I1808&lt;YEAR!$C$2+YEAR!$C$3-2,I1808+1,(YEAR!$C$2+YEAR!$C$3-1)&amp;"       :="))</f>
        <v>2024</v>
      </c>
      <c r="K1808">
        <f>IF(J1808&lt;1.1,J1808,IF(J1808&lt;YEAR!$C$2+YEAR!$C$3-2,J1808+1,(YEAR!$C$2+YEAR!$C$3-1)&amp;"       :="))</f>
        <v>2025</v>
      </c>
      <c r="L1808">
        <f>IF(K1808&lt;1.1,K1808,IF(K1808&lt;YEAR!$C$2+YEAR!$C$3-2,K1808+1,(YEAR!$C$2+YEAR!$C$3-1)&amp;"       :="))</f>
        <v>2026</v>
      </c>
      <c r="M1808">
        <f>IF(L1808&lt;1.1,L1808,IF(L1808&lt;YEAR!$C$2+YEAR!$C$3-2,L1808+1,(YEAR!$C$2+YEAR!$C$3-1)&amp;"       :="))</f>
        <v>2027</v>
      </c>
      <c r="N1808">
        <f>IF(M1808&lt;1.1,M1808,IF(M1808&lt;YEAR!$C$2+YEAR!$C$3-2,M1808+1,(YEAR!$C$2+YEAR!$C$3-1)&amp;"       :="))</f>
        <v>2028</v>
      </c>
      <c r="O1808">
        <f>IF(N1808&lt;1.1,N1808,IF(N1808&lt;YEAR!$C$2+YEAR!$C$3-2,N1808+1,(YEAR!$C$2+YEAR!$C$3-1)&amp;"       :="))</f>
        <v>2029</v>
      </c>
      <c r="P1808">
        <f>IF(O1808&lt;1.1,O1808,IF(O1808&lt;YEAR!$C$2+YEAR!$C$3-2,O1808+1,(YEAR!$C$2+YEAR!$C$3-1)&amp;"       :="))</f>
        <v>2030</v>
      </c>
      <c r="Q1808">
        <f>IF(P1808&lt;1.1,P1808,IF(P1808&lt;YEAR!$C$2+YEAR!$C$3-2,P1808+1,(YEAR!$C$2+YEAR!$C$3-1)&amp;"       :="))</f>
        <v>2031</v>
      </c>
      <c r="R1808">
        <f>IF(Q1808&lt;1.1,Q1808,IF(Q1808&lt;YEAR!$C$2+YEAR!$C$3-2,Q1808+1,(YEAR!$C$2+YEAR!$C$3-1)&amp;"       :="))</f>
        <v>2032</v>
      </c>
      <c r="S1808">
        <f>IF(R1808&lt;1.1,R1808,IF(R1808&lt;YEAR!$C$2+YEAR!$C$3-2,R1808+1,(YEAR!$C$2+YEAR!$C$3-1)&amp;"       :="))</f>
        <v>2033</v>
      </c>
      <c r="T1808">
        <f>IF(S1808&lt;1.1,S1808,IF(S1808&lt;YEAR!$C$2+YEAR!$C$3-2,S1808+1,(YEAR!$C$2+YEAR!$C$3-1)&amp;"       :="))</f>
        <v>2034</v>
      </c>
      <c r="U1808">
        <f>IF(T1808&lt;1.1,T1808,IF(T1808&lt;YEAR!$C$2+YEAR!$C$3-2,T1808+1,(YEAR!$C$2+YEAR!$C$3-1)&amp;"       :="))</f>
        <v>2035</v>
      </c>
      <c r="V1808">
        <f>IF(U1808&lt;1.1,U1808,IF(U1808&lt;YEAR!$C$2+YEAR!$C$3-2,U1808+1,(YEAR!$C$2+YEAR!$C$3-1)&amp;"       :="))</f>
        <v>2036</v>
      </c>
      <c r="W1808">
        <f>IF(V1808&lt;1.1,V1808,IF(V1808&lt;YEAR!$C$2+YEAR!$C$3-2,V1808+1,(YEAR!$C$2+YEAR!$C$3-1)&amp;"       :="))</f>
        <v>2037</v>
      </c>
      <c r="X1808">
        <f>IF(W1808&lt;1.1,W1808,IF(W1808&lt;YEAR!$C$2+YEAR!$C$3-2,W1808+1,(YEAR!$C$2+YEAR!$C$3-1)&amp;"       :="))</f>
        <v>2038</v>
      </c>
      <c r="Y1808">
        <f>IF(X1808&lt;1.1,X1808,IF(X1808&lt;YEAR!$C$2+YEAR!$C$3-2,X1808+1,(YEAR!$C$2+YEAR!$C$3-1)&amp;"       :="))</f>
        <v>2039</v>
      </c>
      <c r="Z1808">
        <f>IF(Y1808&lt;1.1,Y1808,IF(Y1808&lt;YEAR!$C$2+YEAR!$C$3-2,Y1808+1,(YEAR!$C$2+YEAR!$C$3-1)&amp;"       :="))</f>
        <v>2040</v>
      </c>
      <c r="AA1808">
        <f>IF(Z1808&lt;1.1,Z1808,IF(Z1808&lt;YEAR!$C$2+YEAR!$C$3-2,Z1808+1,(YEAR!$C$2+YEAR!$C$3-1)&amp;"       :="))</f>
        <v>2041</v>
      </c>
      <c r="AB1808">
        <f>IF(AA1808&lt;1.1,AA1808,IF(AA1808&lt;YEAR!$C$2+YEAR!$C$3-2,AA1808+1,(YEAR!$C$2+YEAR!$C$3-1)&amp;"       :="))</f>
        <v>2042</v>
      </c>
      <c r="AC1808">
        <f>IF(AB1808&lt;1.1,AB1808,IF(AB1808&lt;YEAR!$C$2+YEAR!$C$3-2,AB1808+1,(YEAR!$C$2+YEAR!$C$3-1)&amp;"       :="))</f>
        <v>2043</v>
      </c>
      <c r="AD1808">
        <f>IF(AC1808&lt;1.1,AC1808,IF(AC1808&lt;YEAR!$C$2+YEAR!$C$3-2,AC1808+1,(YEAR!$C$2+YEAR!$C$3-1)&amp;"       :="))</f>
        <v>2044</v>
      </c>
      <c r="AE1808">
        <f>IF(AD1808&lt;1.1,AD1808,IF(AD1808&lt;YEAR!$C$2+YEAR!$C$3-2,AD1808+1,(YEAR!$C$2+YEAR!$C$3-1)&amp;"       :="))</f>
        <v>2045</v>
      </c>
      <c r="AF1808">
        <f>IF(AE1808&lt;1.1,AE1808,IF(AE1808&lt;YEAR!$C$2+YEAR!$C$3-2,AE1808+1,(YEAR!$C$2+YEAR!$C$3-1)&amp;"       :="))</f>
        <v>2046</v>
      </c>
      <c r="AG1808">
        <f>IF(AF1808&lt;1.1,AF1808,IF(AF1808&lt;YEAR!$C$2+YEAR!$C$3-2,AF1808+1,(YEAR!$C$2+YEAR!$C$3-1)&amp;"       :="))</f>
        <v>2047</v>
      </c>
      <c r="AH1808">
        <f>IF(AG1808&lt;1.1,AG1808,IF(AG1808&lt;YEAR!$C$2+YEAR!$C$3-2,AG1808+1,(YEAR!$C$2+YEAR!$C$3-1)&amp;"       :="))</f>
        <v>2048</v>
      </c>
      <c r="AI1808">
        <f>IF(AH1808&lt;1.1,AH1808,IF(AH1808&lt;YEAR!$C$2+YEAR!$C$3-2,AH1808+1,(YEAR!$C$2+YEAR!$C$3-1)&amp;"       :="))</f>
        <v>2049</v>
      </c>
      <c r="AJ1808" t="str">
        <f>IF(AI1808&lt;1.1,AI1808,IF(AI1808&lt;YEAR!$C$2+YEAR!$C$3-2,AI1808+1,(YEAR!$C$2+YEAR!$C$3-1)&amp;"       :="))</f>
        <v>2050       :=</v>
      </c>
    </row>
    <row r="1809" spans="1:36">
      <c r="A1809">
        <f t="shared" ca="1" si="132"/>
        <v>45</v>
      </c>
      <c r="B1809" t="s">
        <v>51</v>
      </c>
      <c r="C1809" t="str">
        <f ca="1">IF(D1809="",OFFSET(AvailabilityFactor!A$1,A1809,0),C1808)</f>
        <v>D2HLT0138</v>
      </c>
      <c r="D1809" t="str" cm="1">
        <f t="array" aca="1" ref="D1809" ca="1">IF(D1808="",TS_DRC!$P$5,OFFSET(TS_DRC!P$5,RIGHT(D1808,2),0,TRUE))</f>
        <v>TS01</v>
      </c>
      <c r="E1809" t="str">
        <f t="shared" ca="1" si="129"/>
        <v>TS01</v>
      </c>
      <c r="F1809">
        <f>[3]Scenarios!$H$7</f>
        <v>1</v>
      </c>
      <c r="G1809">
        <f>IF(F1809&lt;1.1,F1809,IF(F1809&lt;YEAR!$C$2+YEAR!$C$3-2,F1809+1,(YEAR!$C$2+YEAR!$C$3-1)&amp;"       :="))</f>
        <v>1</v>
      </c>
      <c r="H1809">
        <f>IF(G1809&lt;1.1,G1809,IF(G1809&lt;YEAR!$C$2+YEAR!$C$3-2,G1809+1,(YEAR!$C$2+YEAR!$C$3-1)&amp;"       :="))</f>
        <v>1</v>
      </c>
      <c r="I1809">
        <f>IF(H1809&lt;1.1,H1809,IF(H1809&lt;YEAR!$C$2+YEAR!$C$3-2,H1809+1,(YEAR!$C$2+YEAR!$C$3-1)&amp;"       :="))</f>
        <v>1</v>
      </c>
      <c r="J1809">
        <f>IF(I1809&lt;1.1,I1809,IF(I1809&lt;YEAR!$C$2+YEAR!$C$3-2,I1809+1,(YEAR!$C$2+YEAR!$C$3-1)&amp;"       :="))</f>
        <v>1</v>
      </c>
      <c r="K1809">
        <f>IF(J1809&lt;1.1,J1809,IF(J1809&lt;YEAR!$C$2+YEAR!$C$3-2,J1809+1,(YEAR!$C$2+YEAR!$C$3-1)&amp;"       :="))</f>
        <v>1</v>
      </c>
      <c r="L1809">
        <f>IF(K1809&lt;1.1,K1809,IF(K1809&lt;YEAR!$C$2+YEAR!$C$3-2,K1809+1,(YEAR!$C$2+YEAR!$C$3-1)&amp;"       :="))</f>
        <v>1</v>
      </c>
      <c r="M1809">
        <f>IF(L1809&lt;1.1,L1809,IF(L1809&lt;YEAR!$C$2+YEAR!$C$3-2,L1809+1,(YEAR!$C$2+YEAR!$C$3-1)&amp;"       :="))</f>
        <v>1</v>
      </c>
      <c r="N1809">
        <f>IF(M1809&lt;1.1,M1809,IF(M1809&lt;YEAR!$C$2+YEAR!$C$3-2,M1809+1,(YEAR!$C$2+YEAR!$C$3-1)&amp;"       :="))</f>
        <v>1</v>
      </c>
      <c r="O1809">
        <f>IF(N1809&lt;1.1,N1809,IF(N1809&lt;YEAR!$C$2+YEAR!$C$3-2,N1809+1,(YEAR!$C$2+YEAR!$C$3-1)&amp;"       :="))</f>
        <v>1</v>
      </c>
      <c r="P1809">
        <f>IF(O1809&lt;1.1,O1809,IF(O1809&lt;YEAR!$C$2+YEAR!$C$3-2,O1809+1,(YEAR!$C$2+YEAR!$C$3-1)&amp;"       :="))</f>
        <v>1</v>
      </c>
      <c r="Q1809">
        <f>IF(P1809&lt;1.1,P1809,IF(P1809&lt;YEAR!$C$2+YEAR!$C$3-2,P1809+1,(YEAR!$C$2+YEAR!$C$3-1)&amp;"       :="))</f>
        <v>1</v>
      </c>
      <c r="R1809">
        <f>IF(Q1809&lt;1.1,Q1809,IF(Q1809&lt;YEAR!$C$2+YEAR!$C$3-2,Q1809+1,(YEAR!$C$2+YEAR!$C$3-1)&amp;"       :="))</f>
        <v>1</v>
      </c>
      <c r="S1809">
        <f>IF(R1809&lt;1.1,R1809,IF(R1809&lt;YEAR!$C$2+YEAR!$C$3-2,R1809+1,(YEAR!$C$2+YEAR!$C$3-1)&amp;"       :="))</f>
        <v>1</v>
      </c>
      <c r="T1809">
        <f>IF(S1809&lt;1.1,S1809,IF(S1809&lt;YEAR!$C$2+YEAR!$C$3-2,S1809+1,(YEAR!$C$2+YEAR!$C$3-1)&amp;"       :="))</f>
        <v>1</v>
      </c>
      <c r="U1809">
        <f>IF(T1809&lt;1.1,T1809,IF(T1809&lt;YEAR!$C$2+YEAR!$C$3-2,T1809+1,(YEAR!$C$2+YEAR!$C$3-1)&amp;"       :="))</f>
        <v>1</v>
      </c>
      <c r="V1809">
        <f>IF(U1809&lt;1.1,U1809,IF(U1809&lt;YEAR!$C$2+YEAR!$C$3-2,U1809+1,(YEAR!$C$2+YEAR!$C$3-1)&amp;"       :="))</f>
        <v>1</v>
      </c>
      <c r="W1809">
        <f>IF(V1809&lt;1.1,V1809,IF(V1809&lt;YEAR!$C$2+YEAR!$C$3-2,V1809+1,(YEAR!$C$2+YEAR!$C$3-1)&amp;"       :="))</f>
        <v>1</v>
      </c>
      <c r="X1809">
        <f>IF(W1809&lt;1.1,W1809,IF(W1809&lt;YEAR!$C$2+YEAR!$C$3-2,W1809+1,(YEAR!$C$2+YEAR!$C$3-1)&amp;"       :="))</f>
        <v>1</v>
      </c>
      <c r="Y1809">
        <f>IF(X1809&lt;1.1,X1809,IF(X1809&lt;YEAR!$C$2+YEAR!$C$3-2,X1809+1,(YEAR!$C$2+YEAR!$C$3-1)&amp;"       :="))</f>
        <v>1</v>
      </c>
      <c r="Z1809">
        <f>IF(Y1809&lt;1.1,Y1809,IF(Y1809&lt;YEAR!$C$2+YEAR!$C$3-2,Y1809+1,(YEAR!$C$2+YEAR!$C$3-1)&amp;"       :="))</f>
        <v>1</v>
      </c>
      <c r="AA1809">
        <f>IF(Z1809&lt;1.1,Z1809,IF(Z1809&lt;YEAR!$C$2+YEAR!$C$3-2,Z1809+1,(YEAR!$C$2+YEAR!$C$3-1)&amp;"       :="))</f>
        <v>1</v>
      </c>
      <c r="AB1809">
        <f>IF(AA1809&lt;1.1,AA1809,IF(AA1809&lt;YEAR!$C$2+YEAR!$C$3-2,AA1809+1,(YEAR!$C$2+YEAR!$C$3-1)&amp;"       :="))</f>
        <v>1</v>
      </c>
      <c r="AC1809">
        <f>IF(AB1809&lt;1.1,AB1809,IF(AB1809&lt;YEAR!$C$2+YEAR!$C$3-2,AB1809+1,(YEAR!$C$2+YEAR!$C$3-1)&amp;"       :="))</f>
        <v>1</v>
      </c>
      <c r="AD1809">
        <f>IF(AC1809&lt;1.1,AC1809,IF(AC1809&lt;YEAR!$C$2+YEAR!$C$3-2,AC1809+1,(YEAR!$C$2+YEAR!$C$3-1)&amp;"       :="))</f>
        <v>1</v>
      </c>
      <c r="AE1809">
        <f>IF(AD1809&lt;1.1,AD1809,IF(AD1809&lt;YEAR!$C$2+YEAR!$C$3-2,AD1809+1,(YEAR!$C$2+YEAR!$C$3-1)&amp;"       :="))</f>
        <v>1</v>
      </c>
      <c r="AF1809">
        <f>IF(AE1809&lt;1.1,AE1809,IF(AE1809&lt;YEAR!$C$2+YEAR!$C$3-2,AE1809+1,(YEAR!$C$2+YEAR!$C$3-1)&amp;"       :="))</f>
        <v>1</v>
      </c>
      <c r="AG1809">
        <f>IF(AF1809&lt;1.1,AF1809,IF(AF1809&lt;YEAR!$C$2+YEAR!$C$3-2,AF1809+1,(YEAR!$C$2+YEAR!$C$3-1)&amp;"       :="))</f>
        <v>1</v>
      </c>
      <c r="AH1809">
        <f>IF(AG1809&lt;1.1,AG1809,IF(AG1809&lt;YEAR!$C$2+YEAR!$C$3-2,AG1809+1,(YEAR!$C$2+YEAR!$C$3-1)&amp;"       :="))</f>
        <v>1</v>
      </c>
      <c r="AI1809">
        <f>IF(AH1809&lt;1.1,AH1809,IF(AH1809&lt;YEAR!$C$2+YEAR!$C$3-2,AH1809+1,(YEAR!$C$2+YEAR!$C$3-1)&amp;"       :="))</f>
        <v>1</v>
      </c>
      <c r="AJ1809">
        <f>IF(AI1809&lt;1.1,AI1809,IF(AI1809&lt;YEAR!$C$2+YEAR!$C$3-2,AI1809+1,(YEAR!$C$2+YEAR!$C$3-1)&amp;"       :="))</f>
        <v>1</v>
      </c>
    </row>
    <row r="1810" spans="1:36">
      <c r="A1810">
        <f t="shared" ca="1" si="132"/>
        <v>45</v>
      </c>
      <c r="B1810" t="s">
        <v>51</v>
      </c>
      <c r="C1810" t="str">
        <f ca="1">IF(D1810="",OFFSET(AvailabilityFactor!A$1,A1810,0),C1809)</f>
        <v>D2HLT0138</v>
      </c>
      <c r="D1810" t="str" cm="1">
        <f t="array" aca="1" ref="D1810" ca="1">IF(D1809="",TS_DRC!$P$5,OFFSET(TS_DRC!P$5,RIGHT(D1809,2),0,TRUE))</f>
        <v>TS02</v>
      </c>
      <c r="E1810" t="str">
        <f t="shared" ca="1" si="129"/>
        <v>TS02</v>
      </c>
      <c r="F1810">
        <f>[3]Scenarios!$H$7</f>
        <v>1</v>
      </c>
      <c r="G1810">
        <f>IF(F1810&lt;1.1,F1810,IF(F1810&lt;YEAR!$C$2+YEAR!$C$3-2,F1810+1,(YEAR!$C$2+YEAR!$C$3-1)&amp;"       :="))</f>
        <v>1</v>
      </c>
      <c r="H1810">
        <f>IF(G1810&lt;1.1,G1810,IF(G1810&lt;YEAR!$C$2+YEAR!$C$3-2,G1810+1,(YEAR!$C$2+YEAR!$C$3-1)&amp;"       :="))</f>
        <v>1</v>
      </c>
      <c r="I1810">
        <f>IF(H1810&lt;1.1,H1810,IF(H1810&lt;YEAR!$C$2+YEAR!$C$3-2,H1810+1,(YEAR!$C$2+YEAR!$C$3-1)&amp;"       :="))</f>
        <v>1</v>
      </c>
      <c r="J1810">
        <f>IF(I1810&lt;1.1,I1810,IF(I1810&lt;YEAR!$C$2+YEAR!$C$3-2,I1810+1,(YEAR!$C$2+YEAR!$C$3-1)&amp;"       :="))</f>
        <v>1</v>
      </c>
      <c r="K1810">
        <f>IF(J1810&lt;1.1,J1810,IF(J1810&lt;YEAR!$C$2+YEAR!$C$3-2,J1810+1,(YEAR!$C$2+YEAR!$C$3-1)&amp;"       :="))</f>
        <v>1</v>
      </c>
      <c r="L1810">
        <f>IF(K1810&lt;1.1,K1810,IF(K1810&lt;YEAR!$C$2+YEAR!$C$3-2,K1810+1,(YEAR!$C$2+YEAR!$C$3-1)&amp;"       :="))</f>
        <v>1</v>
      </c>
      <c r="M1810">
        <f>IF(L1810&lt;1.1,L1810,IF(L1810&lt;YEAR!$C$2+YEAR!$C$3-2,L1810+1,(YEAR!$C$2+YEAR!$C$3-1)&amp;"       :="))</f>
        <v>1</v>
      </c>
      <c r="N1810">
        <f>IF(M1810&lt;1.1,M1810,IF(M1810&lt;YEAR!$C$2+YEAR!$C$3-2,M1810+1,(YEAR!$C$2+YEAR!$C$3-1)&amp;"       :="))</f>
        <v>1</v>
      </c>
      <c r="O1810">
        <f>IF(N1810&lt;1.1,N1810,IF(N1810&lt;YEAR!$C$2+YEAR!$C$3-2,N1810+1,(YEAR!$C$2+YEAR!$C$3-1)&amp;"       :="))</f>
        <v>1</v>
      </c>
      <c r="P1810">
        <f>IF(O1810&lt;1.1,O1810,IF(O1810&lt;YEAR!$C$2+YEAR!$C$3-2,O1810+1,(YEAR!$C$2+YEAR!$C$3-1)&amp;"       :="))</f>
        <v>1</v>
      </c>
      <c r="Q1810">
        <f>IF(P1810&lt;1.1,P1810,IF(P1810&lt;YEAR!$C$2+YEAR!$C$3-2,P1810+1,(YEAR!$C$2+YEAR!$C$3-1)&amp;"       :="))</f>
        <v>1</v>
      </c>
      <c r="R1810">
        <f>IF(Q1810&lt;1.1,Q1810,IF(Q1810&lt;YEAR!$C$2+YEAR!$C$3-2,Q1810+1,(YEAR!$C$2+YEAR!$C$3-1)&amp;"       :="))</f>
        <v>1</v>
      </c>
      <c r="S1810">
        <f>IF(R1810&lt;1.1,R1810,IF(R1810&lt;YEAR!$C$2+YEAR!$C$3-2,R1810+1,(YEAR!$C$2+YEAR!$C$3-1)&amp;"       :="))</f>
        <v>1</v>
      </c>
      <c r="T1810">
        <f>IF(S1810&lt;1.1,S1810,IF(S1810&lt;YEAR!$C$2+YEAR!$C$3-2,S1810+1,(YEAR!$C$2+YEAR!$C$3-1)&amp;"       :="))</f>
        <v>1</v>
      </c>
      <c r="U1810">
        <f>IF(T1810&lt;1.1,T1810,IF(T1810&lt;YEAR!$C$2+YEAR!$C$3-2,T1810+1,(YEAR!$C$2+YEAR!$C$3-1)&amp;"       :="))</f>
        <v>1</v>
      </c>
      <c r="V1810">
        <f>IF(U1810&lt;1.1,U1810,IF(U1810&lt;YEAR!$C$2+YEAR!$C$3-2,U1810+1,(YEAR!$C$2+YEAR!$C$3-1)&amp;"       :="))</f>
        <v>1</v>
      </c>
      <c r="W1810">
        <f>IF(V1810&lt;1.1,V1810,IF(V1810&lt;YEAR!$C$2+YEAR!$C$3-2,V1810+1,(YEAR!$C$2+YEAR!$C$3-1)&amp;"       :="))</f>
        <v>1</v>
      </c>
      <c r="X1810">
        <f>IF(W1810&lt;1.1,W1810,IF(W1810&lt;YEAR!$C$2+YEAR!$C$3-2,W1810+1,(YEAR!$C$2+YEAR!$C$3-1)&amp;"       :="))</f>
        <v>1</v>
      </c>
      <c r="Y1810">
        <f>IF(X1810&lt;1.1,X1810,IF(X1810&lt;YEAR!$C$2+YEAR!$C$3-2,X1810+1,(YEAR!$C$2+YEAR!$C$3-1)&amp;"       :="))</f>
        <v>1</v>
      </c>
      <c r="Z1810">
        <f>IF(Y1810&lt;1.1,Y1810,IF(Y1810&lt;YEAR!$C$2+YEAR!$C$3-2,Y1810+1,(YEAR!$C$2+YEAR!$C$3-1)&amp;"       :="))</f>
        <v>1</v>
      </c>
      <c r="AA1810">
        <f>IF(Z1810&lt;1.1,Z1810,IF(Z1810&lt;YEAR!$C$2+YEAR!$C$3-2,Z1810+1,(YEAR!$C$2+YEAR!$C$3-1)&amp;"       :="))</f>
        <v>1</v>
      </c>
      <c r="AB1810">
        <f>IF(AA1810&lt;1.1,AA1810,IF(AA1810&lt;YEAR!$C$2+YEAR!$C$3-2,AA1810+1,(YEAR!$C$2+YEAR!$C$3-1)&amp;"       :="))</f>
        <v>1</v>
      </c>
      <c r="AC1810">
        <f>IF(AB1810&lt;1.1,AB1810,IF(AB1810&lt;YEAR!$C$2+YEAR!$C$3-2,AB1810+1,(YEAR!$C$2+YEAR!$C$3-1)&amp;"       :="))</f>
        <v>1</v>
      </c>
      <c r="AD1810">
        <f>IF(AC1810&lt;1.1,AC1810,IF(AC1810&lt;YEAR!$C$2+YEAR!$C$3-2,AC1810+1,(YEAR!$C$2+YEAR!$C$3-1)&amp;"       :="))</f>
        <v>1</v>
      </c>
      <c r="AE1810">
        <f>IF(AD1810&lt;1.1,AD1810,IF(AD1810&lt;YEAR!$C$2+YEAR!$C$3-2,AD1810+1,(YEAR!$C$2+YEAR!$C$3-1)&amp;"       :="))</f>
        <v>1</v>
      </c>
      <c r="AF1810">
        <f>IF(AE1810&lt;1.1,AE1810,IF(AE1810&lt;YEAR!$C$2+YEAR!$C$3-2,AE1810+1,(YEAR!$C$2+YEAR!$C$3-1)&amp;"       :="))</f>
        <v>1</v>
      </c>
      <c r="AG1810">
        <f>IF(AF1810&lt;1.1,AF1810,IF(AF1810&lt;YEAR!$C$2+YEAR!$C$3-2,AF1810+1,(YEAR!$C$2+YEAR!$C$3-1)&amp;"       :="))</f>
        <v>1</v>
      </c>
      <c r="AH1810">
        <f>IF(AG1810&lt;1.1,AG1810,IF(AG1810&lt;YEAR!$C$2+YEAR!$C$3-2,AG1810+1,(YEAR!$C$2+YEAR!$C$3-1)&amp;"       :="))</f>
        <v>1</v>
      </c>
      <c r="AI1810">
        <f>IF(AH1810&lt;1.1,AH1810,IF(AH1810&lt;YEAR!$C$2+YEAR!$C$3-2,AH1810+1,(YEAR!$C$2+YEAR!$C$3-1)&amp;"       :="))</f>
        <v>1</v>
      </c>
      <c r="AJ1810">
        <f>IF(AI1810&lt;1.1,AI1810,IF(AI1810&lt;YEAR!$C$2+YEAR!$C$3-2,AI1810+1,(YEAR!$C$2+YEAR!$C$3-1)&amp;"       :="))</f>
        <v>1</v>
      </c>
    </row>
    <row r="1811" spans="1:36">
      <c r="A1811">
        <f t="shared" ca="1" si="132"/>
        <v>45</v>
      </c>
      <c r="B1811" t="s">
        <v>51</v>
      </c>
      <c r="C1811" t="str">
        <f ca="1">IF(D1811="",OFFSET(AvailabilityFactor!A$1,A1811,0),C1810)</f>
        <v>D2HLT0138</v>
      </c>
      <c r="D1811" t="str" cm="1">
        <f t="array" aca="1" ref="D1811" ca="1">IF(D1810="",TS_DRC!$P$5,OFFSET(TS_DRC!P$5,RIGHT(D1810,2),0,TRUE))</f>
        <v>TS03</v>
      </c>
      <c r="E1811" t="str">
        <f t="shared" ca="1" si="129"/>
        <v>TS03</v>
      </c>
      <c r="F1811">
        <f>[3]Scenarios!$H$7</f>
        <v>1</v>
      </c>
      <c r="G1811">
        <f>IF(F1811&lt;1.1,F1811,IF(F1811&lt;YEAR!$C$2+YEAR!$C$3-2,F1811+1,(YEAR!$C$2+YEAR!$C$3-1)&amp;"       :="))</f>
        <v>1</v>
      </c>
      <c r="H1811">
        <f>IF(G1811&lt;1.1,G1811,IF(G1811&lt;YEAR!$C$2+YEAR!$C$3-2,G1811+1,(YEAR!$C$2+YEAR!$C$3-1)&amp;"       :="))</f>
        <v>1</v>
      </c>
      <c r="I1811">
        <f>IF(H1811&lt;1.1,H1811,IF(H1811&lt;YEAR!$C$2+YEAR!$C$3-2,H1811+1,(YEAR!$C$2+YEAR!$C$3-1)&amp;"       :="))</f>
        <v>1</v>
      </c>
      <c r="J1811">
        <f>IF(I1811&lt;1.1,I1811,IF(I1811&lt;YEAR!$C$2+YEAR!$C$3-2,I1811+1,(YEAR!$C$2+YEAR!$C$3-1)&amp;"       :="))</f>
        <v>1</v>
      </c>
      <c r="K1811">
        <f>IF(J1811&lt;1.1,J1811,IF(J1811&lt;YEAR!$C$2+YEAR!$C$3-2,J1811+1,(YEAR!$C$2+YEAR!$C$3-1)&amp;"       :="))</f>
        <v>1</v>
      </c>
      <c r="L1811">
        <f>IF(K1811&lt;1.1,K1811,IF(K1811&lt;YEAR!$C$2+YEAR!$C$3-2,K1811+1,(YEAR!$C$2+YEAR!$C$3-1)&amp;"       :="))</f>
        <v>1</v>
      </c>
      <c r="M1811">
        <f>IF(L1811&lt;1.1,L1811,IF(L1811&lt;YEAR!$C$2+YEAR!$C$3-2,L1811+1,(YEAR!$C$2+YEAR!$C$3-1)&amp;"       :="))</f>
        <v>1</v>
      </c>
      <c r="N1811">
        <f>IF(M1811&lt;1.1,M1811,IF(M1811&lt;YEAR!$C$2+YEAR!$C$3-2,M1811+1,(YEAR!$C$2+YEAR!$C$3-1)&amp;"       :="))</f>
        <v>1</v>
      </c>
      <c r="O1811">
        <f>IF(N1811&lt;1.1,N1811,IF(N1811&lt;YEAR!$C$2+YEAR!$C$3-2,N1811+1,(YEAR!$C$2+YEAR!$C$3-1)&amp;"       :="))</f>
        <v>1</v>
      </c>
      <c r="P1811">
        <f>IF(O1811&lt;1.1,O1811,IF(O1811&lt;YEAR!$C$2+YEAR!$C$3-2,O1811+1,(YEAR!$C$2+YEAR!$C$3-1)&amp;"       :="))</f>
        <v>1</v>
      </c>
      <c r="Q1811">
        <f>IF(P1811&lt;1.1,P1811,IF(P1811&lt;YEAR!$C$2+YEAR!$C$3-2,P1811+1,(YEAR!$C$2+YEAR!$C$3-1)&amp;"       :="))</f>
        <v>1</v>
      </c>
      <c r="R1811">
        <f>IF(Q1811&lt;1.1,Q1811,IF(Q1811&lt;YEAR!$C$2+YEAR!$C$3-2,Q1811+1,(YEAR!$C$2+YEAR!$C$3-1)&amp;"       :="))</f>
        <v>1</v>
      </c>
      <c r="S1811">
        <f>IF(R1811&lt;1.1,R1811,IF(R1811&lt;YEAR!$C$2+YEAR!$C$3-2,R1811+1,(YEAR!$C$2+YEAR!$C$3-1)&amp;"       :="))</f>
        <v>1</v>
      </c>
      <c r="T1811">
        <f>IF(S1811&lt;1.1,S1811,IF(S1811&lt;YEAR!$C$2+YEAR!$C$3-2,S1811+1,(YEAR!$C$2+YEAR!$C$3-1)&amp;"       :="))</f>
        <v>1</v>
      </c>
      <c r="U1811">
        <f>IF(T1811&lt;1.1,T1811,IF(T1811&lt;YEAR!$C$2+YEAR!$C$3-2,T1811+1,(YEAR!$C$2+YEAR!$C$3-1)&amp;"       :="))</f>
        <v>1</v>
      </c>
      <c r="V1811">
        <f>IF(U1811&lt;1.1,U1811,IF(U1811&lt;YEAR!$C$2+YEAR!$C$3-2,U1811+1,(YEAR!$C$2+YEAR!$C$3-1)&amp;"       :="))</f>
        <v>1</v>
      </c>
      <c r="W1811">
        <f>IF(V1811&lt;1.1,V1811,IF(V1811&lt;YEAR!$C$2+YEAR!$C$3-2,V1811+1,(YEAR!$C$2+YEAR!$C$3-1)&amp;"       :="))</f>
        <v>1</v>
      </c>
      <c r="X1811">
        <f>IF(W1811&lt;1.1,W1811,IF(W1811&lt;YEAR!$C$2+YEAR!$C$3-2,W1811+1,(YEAR!$C$2+YEAR!$C$3-1)&amp;"       :="))</f>
        <v>1</v>
      </c>
      <c r="Y1811">
        <f>IF(X1811&lt;1.1,X1811,IF(X1811&lt;YEAR!$C$2+YEAR!$C$3-2,X1811+1,(YEAR!$C$2+YEAR!$C$3-1)&amp;"       :="))</f>
        <v>1</v>
      </c>
      <c r="Z1811">
        <f>IF(Y1811&lt;1.1,Y1811,IF(Y1811&lt;YEAR!$C$2+YEAR!$C$3-2,Y1811+1,(YEAR!$C$2+YEAR!$C$3-1)&amp;"       :="))</f>
        <v>1</v>
      </c>
      <c r="AA1811">
        <f>IF(Z1811&lt;1.1,Z1811,IF(Z1811&lt;YEAR!$C$2+YEAR!$C$3-2,Z1811+1,(YEAR!$C$2+YEAR!$C$3-1)&amp;"       :="))</f>
        <v>1</v>
      </c>
      <c r="AB1811">
        <f>IF(AA1811&lt;1.1,AA1811,IF(AA1811&lt;YEAR!$C$2+YEAR!$C$3-2,AA1811+1,(YEAR!$C$2+YEAR!$C$3-1)&amp;"       :="))</f>
        <v>1</v>
      </c>
      <c r="AC1811">
        <f>IF(AB1811&lt;1.1,AB1811,IF(AB1811&lt;YEAR!$C$2+YEAR!$C$3-2,AB1811+1,(YEAR!$C$2+YEAR!$C$3-1)&amp;"       :="))</f>
        <v>1</v>
      </c>
      <c r="AD1811">
        <f>IF(AC1811&lt;1.1,AC1811,IF(AC1811&lt;YEAR!$C$2+YEAR!$C$3-2,AC1811+1,(YEAR!$C$2+YEAR!$C$3-1)&amp;"       :="))</f>
        <v>1</v>
      </c>
      <c r="AE1811">
        <f>IF(AD1811&lt;1.1,AD1811,IF(AD1811&lt;YEAR!$C$2+YEAR!$C$3-2,AD1811+1,(YEAR!$C$2+YEAR!$C$3-1)&amp;"       :="))</f>
        <v>1</v>
      </c>
      <c r="AF1811">
        <f>IF(AE1811&lt;1.1,AE1811,IF(AE1811&lt;YEAR!$C$2+YEAR!$C$3-2,AE1811+1,(YEAR!$C$2+YEAR!$C$3-1)&amp;"       :="))</f>
        <v>1</v>
      </c>
      <c r="AG1811">
        <f>IF(AF1811&lt;1.1,AF1811,IF(AF1811&lt;YEAR!$C$2+YEAR!$C$3-2,AF1811+1,(YEAR!$C$2+YEAR!$C$3-1)&amp;"       :="))</f>
        <v>1</v>
      </c>
      <c r="AH1811">
        <f>IF(AG1811&lt;1.1,AG1811,IF(AG1811&lt;YEAR!$C$2+YEAR!$C$3-2,AG1811+1,(YEAR!$C$2+YEAR!$C$3-1)&amp;"       :="))</f>
        <v>1</v>
      </c>
      <c r="AI1811">
        <f>IF(AH1811&lt;1.1,AH1811,IF(AH1811&lt;YEAR!$C$2+YEAR!$C$3-2,AH1811+1,(YEAR!$C$2+YEAR!$C$3-1)&amp;"       :="))</f>
        <v>1</v>
      </c>
      <c r="AJ1811">
        <f>IF(AI1811&lt;1.1,AI1811,IF(AI1811&lt;YEAR!$C$2+YEAR!$C$3-2,AI1811+1,(YEAR!$C$2+YEAR!$C$3-1)&amp;"       :="))</f>
        <v>1</v>
      </c>
    </row>
    <row r="1812" spans="1:36">
      <c r="A1812">
        <f t="shared" ca="1" si="132"/>
        <v>45</v>
      </c>
      <c r="B1812" t="s">
        <v>51</v>
      </c>
      <c r="C1812" t="str">
        <f ca="1">IF(D1812="",OFFSET(AvailabilityFactor!A$1,A1812,0),C1811)</f>
        <v>D2HLT0138</v>
      </c>
      <c r="D1812" t="str" cm="1">
        <f t="array" aca="1" ref="D1812" ca="1">IF(D1811="",TS_DRC!$P$5,OFFSET(TS_DRC!P$5,RIGHT(D1811,2),0,TRUE))</f>
        <v>TS04</v>
      </c>
      <c r="E1812" t="str">
        <f t="shared" ca="1" si="129"/>
        <v>TS04</v>
      </c>
      <c r="F1812">
        <f>[3]Scenarios!$H$7</f>
        <v>1</v>
      </c>
      <c r="G1812">
        <f>IF(F1812&lt;1.1,F1812,IF(F1812&lt;YEAR!$C$2+YEAR!$C$3-2,F1812+1,(YEAR!$C$2+YEAR!$C$3-1)&amp;"       :="))</f>
        <v>1</v>
      </c>
      <c r="H1812">
        <f>IF(G1812&lt;1.1,G1812,IF(G1812&lt;YEAR!$C$2+YEAR!$C$3-2,G1812+1,(YEAR!$C$2+YEAR!$C$3-1)&amp;"       :="))</f>
        <v>1</v>
      </c>
      <c r="I1812">
        <f>IF(H1812&lt;1.1,H1812,IF(H1812&lt;YEAR!$C$2+YEAR!$C$3-2,H1812+1,(YEAR!$C$2+YEAR!$C$3-1)&amp;"       :="))</f>
        <v>1</v>
      </c>
      <c r="J1812">
        <f>IF(I1812&lt;1.1,I1812,IF(I1812&lt;YEAR!$C$2+YEAR!$C$3-2,I1812+1,(YEAR!$C$2+YEAR!$C$3-1)&amp;"       :="))</f>
        <v>1</v>
      </c>
      <c r="K1812">
        <f>IF(J1812&lt;1.1,J1812,IF(J1812&lt;YEAR!$C$2+YEAR!$C$3-2,J1812+1,(YEAR!$C$2+YEAR!$C$3-1)&amp;"       :="))</f>
        <v>1</v>
      </c>
      <c r="L1812">
        <f>IF(K1812&lt;1.1,K1812,IF(K1812&lt;YEAR!$C$2+YEAR!$C$3-2,K1812+1,(YEAR!$C$2+YEAR!$C$3-1)&amp;"       :="))</f>
        <v>1</v>
      </c>
      <c r="M1812">
        <f>IF(L1812&lt;1.1,L1812,IF(L1812&lt;YEAR!$C$2+YEAR!$C$3-2,L1812+1,(YEAR!$C$2+YEAR!$C$3-1)&amp;"       :="))</f>
        <v>1</v>
      </c>
      <c r="N1812">
        <f>IF(M1812&lt;1.1,M1812,IF(M1812&lt;YEAR!$C$2+YEAR!$C$3-2,M1812+1,(YEAR!$C$2+YEAR!$C$3-1)&amp;"       :="))</f>
        <v>1</v>
      </c>
      <c r="O1812">
        <f>IF(N1812&lt;1.1,N1812,IF(N1812&lt;YEAR!$C$2+YEAR!$C$3-2,N1812+1,(YEAR!$C$2+YEAR!$C$3-1)&amp;"       :="))</f>
        <v>1</v>
      </c>
      <c r="P1812">
        <f>IF(O1812&lt;1.1,O1812,IF(O1812&lt;YEAR!$C$2+YEAR!$C$3-2,O1812+1,(YEAR!$C$2+YEAR!$C$3-1)&amp;"       :="))</f>
        <v>1</v>
      </c>
      <c r="Q1812">
        <f>IF(P1812&lt;1.1,P1812,IF(P1812&lt;YEAR!$C$2+YEAR!$C$3-2,P1812+1,(YEAR!$C$2+YEAR!$C$3-1)&amp;"       :="))</f>
        <v>1</v>
      </c>
      <c r="R1812">
        <f>IF(Q1812&lt;1.1,Q1812,IF(Q1812&lt;YEAR!$C$2+YEAR!$C$3-2,Q1812+1,(YEAR!$C$2+YEAR!$C$3-1)&amp;"       :="))</f>
        <v>1</v>
      </c>
      <c r="S1812">
        <f>IF(R1812&lt;1.1,R1812,IF(R1812&lt;YEAR!$C$2+YEAR!$C$3-2,R1812+1,(YEAR!$C$2+YEAR!$C$3-1)&amp;"       :="))</f>
        <v>1</v>
      </c>
      <c r="T1812">
        <f>IF(S1812&lt;1.1,S1812,IF(S1812&lt;YEAR!$C$2+YEAR!$C$3-2,S1812+1,(YEAR!$C$2+YEAR!$C$3-1)&amp;"       :="))</f>
        <v>1</v>
      </c>
      <c r="U1812">
        <f>IF(T1812&lt;1.1,T1812,IF(T1812&lt;YEAR!$C$2+YEAR!$C$3-2,T1812+1,(YEAR!$C$2+YEAR!$C$3-1)&amp;"       :="))</f>
        <v>1</v>
      </c>
      <c r="V1812">
        <f>IF(U1812&lt;1.1,U1812,IF(U1812&lt;YEAR!$C$2+YEAR!$C$3-2,U1812+1,(YEAR!$C$2+YEAR!$C$3-1)&amp;"       :="))</f>
        <v>1</v>
      </c>
      <c r="W1812">
        <f>IF(V1812&lt;1.1,V1812,IF(V1812&lt;YEAR!$C$2+YEAR!$C$3-2,V1812+1,(YEAR!$C$2+YEAR!$C$3-1)&amp;"       :="))</f>
        <v>1</v>
      </c>
      <c r="X1812">
        <f>IF(W1812&lt;1.1,W1812,IF(W1812&lt;YEAR!$C$2+YEAR!$C$3-2,W1812+1,(YEAR!$C$2+YEAR!$C$3-1)&amp;"       :="))</f>
        <v>1</v>
      </c>
      <c r="Y1812">
        <f>IF(X1812&lt;1.1,X1812,IF(X1812&lt;YEAR!$C$2+YEAR!$C$3-2,X1812+1,(YEAR!$C$2+YEAR!$C$3-1)&amp;"       :="))</f>
        <v>1</v>
      </c>
      <c r="Z1812">
        <f>IF(Y1812&lt;1.1,Y1812,IF(Y1812&lt;YEAR!$C$2+YEAR!$C$3-2,Y1812+1,(YEAR!$C$2+YEAR!$C$3-1)&amp;"       :="))</f>
        <v>1</v>
      </c>
      <c r="AA1812">
        <f>IF(Z1812&lt;1.1,Z1812,IF(Z1812&lt;YEAR!$C$2+YEAR!$C$3-2,Z1812+1,(YEAR!$C$2+YEAR!$C$3-1)&amp;"       :="))</f>
        <v>1</v>
      </c>
      <c r="AB1812">
        <f>IF(AA1812&lt;1.1,AA1812,IF(AA1812&lt;YEAR!$C$2+YEAR!$C$3-2,AA1812+1,(YEAR!$C$2+YEAR!$C$3-1)&amp;"       :="))</f>
        <v>1</v>
      </c>
      <c r="AC1812">
        <f>IF(AB1812&lt;1.1,AB1812,IF(AB1812&lt;YEAR!$C$2+YEAR!$C$3-2,AB1812+1,(YEAR!$C$2+YEAR!$C$3-1)&amp;"       :="))</f>
        <v>1</v>
      </c>
      <c r="AD1812">
        <f>IF(AC1812&lt;1.1,AC1812,IF(AC1812&lt;YEAR!$C$2+YEAR!$C$3-2,AC1812+1,(YEAR!$C$2+YEAR!$C$3-1)&amp;"       :="))</f>
        <v>1</v>
      </c>
      <c r="AE1812">
        <f>IF(AD1812&lt;1.1,AD1812,IF(AD1812&lt;YEAR!$C$2+YEAR!$C$3-2,AD1812+1,(YEAR!$C$2+YEAR!$C$3-1)&amp;"       :="))</f>
        <v>1</v>
      </c>
      <c r="AF1812">
        <f>IF(AE1812&lt;1.1,AE1812,IF(AE1812&lt;YEAR!$C$2+YEAR!$C$3-2,AE1812+1,(YEAR!$C$2+YEAR!$C$3-1)&amp;"       :="))</f>
        <v>1</v>
      </c>
      <c r="AG1812">
        <f>IF(AF1812&lt;1.1,AF1812,IF(AF1812&lt;YEAR!$C$2+YEAR!$C$3-2,AF1812+1,(YEAR!$C$2+YEAR!$C$3-1)&amp;"       :="))</f>
        <v>1</v>
      </c>
      <c r="AH1812">
        <f>IF(AG1812&lt;1.1,AG1812,IF(AG1812&lt;YEAR!$C$2+YEAR!$C$3-2,AG1812+1,(YEAR!$C$2+YEAR!$C$3-1)&amp;"       :="))</f>
        <v>1</v>
      </c>
      <c r="AI1812">
        <f>IF(AH1812&lt;1.1,AH1812,IF(AH1812&lt;YEAR!$C$2+YEAR!$C$3-2,AH1812+1,(YEAR!$C$2+YEAR!$C$3-1)&amp;"       :="))</f>
        <v>1</v>
      </c>
      <c r="AJ1812">
        <f>IF(AI1812&lt;1.1,AI1812,IF(AI1812&lt;YEAR!$C$2+YEAR!$C$3-2,AI1812+1,(YEAR!$C$2+YEAR!$C$3-1)&amp;"       :="))</f>
        <v>1</v>
      </c>
    </row>
    <row r="1813" spans="1:36">
      <c r="A1813">
        <f t="shared" ca="1" si="132"/>
        <v>45</v>
      </c>
      <c r="B1813" t="s">
        <v>51</v>
      </c>
      <c r="C1813" t="str">
        <f ca="1">IF(D1813="",OFFSET(AvailabilityFactor!A$1,A1813,0),C1812)</f>
        <v>D2HLT0138</v>
      </c>
      <c r="D1813" t="str" cm="1">
        <f t="array" aca="1" ref="D1813" ca="1">IF(D1812="",TS_DRC!$P$5,OFFSET(TS_DRC!P$5,RIGHT(D1812,2),0,TRUE))</f>
        <v>TS05</v>
      </c>
      <c r="E1813" t="str">
        <f t="shared" ca="1" si="129"/>
        <v>TS05</v>
      </c>
      <c r="F1813">
        <f>[3]Scenarios!$H$7</f>
        <v>1</v>
      </c>
      <c r="G1813">
        <f>IF(F1813&lt;1.1,F1813,IF(F1813&lt;YEAR!$C$2+YEAR!$C$3-2,F1813+1,(YEAR!$C$2+YEAR!$C$3-1)&amp;"       :="))</f>
        <v>1</v>
      </c>
      <c r="H1813">
        <f>IF(G1813&lt;1.1,G1813,IF(G1813&lt;YEAR!$C$2+YEAR!$C$3-2,G1813+1,(YEAR!$C$2+YEAR!$C$3-1)&amp;"       :="))</f>
        <v>1</v>
      </c>
      <c r="I1813">
        <f>IF(H1813&lt;1.1,H1813,IF(H1813&lt;YEAR!$C$2+YEAR!$C$3-2,H1813+1,(YEAR!$C$2+YEAR!$C$3-1)&amp;"       :="))</f>
        <v>1</v>
      </c>
      <c r="J1813">
        <f>IF(I1813&lt;1.1,I1813,IF(I1813&lt;YEAR!$C$2+YEAR!$C$3-2,I1813+1,(YEAR!$C$2+YEAR!$C$3-1)&amp;"       :="))</f>
        <v>1</v>
      </c>
      <c r="K1813">
        <f>IF(J1813&lt;1.1,J1813,IF(J1813&lt;YEAR!$C$2+YEAR!$C$3-2,J1813+1,(YEAR!$C$2+YEAR!$C$3-1)&amp;"       :="))</f>
        <v>1</v>
      </c>
      <c r="L1813">
        <f>IF(K1813&lt;1.1,K1813,IF(K1813&lt;YEAR!$C$2+YEAR!$C$3-2,K1813+1,(YEAR!$C$2+YEAR!$C$3-1)&amp;"       :="))</f>
        <v>1</v>
      </c>
      <c r="M1813">
        <f>IF(L1813&lt;1.1,L1813,IF(L1813&lt;YEAR!$C$2+YEAR!$C$3-2,L1813+1,(YEAR!$C$2+YEAR!$C$3-1)&amp;"       :="))</f>
        <v>1</v>
      </c>
      <c r="N1813">
        <f>IF(M1813&lt;1.1,M1813,IF(M1813&lt;YEAR!$C$2+YEAR!$C$3-2,M1813+1,(YEAR!$C$2+YEAR!$C$3-1)&amp;"       :="))</f>
        <v>1</v>
      </c>
      <c r="O1813">
        <f>IF(N1813&lt;1.1,N1813,IF(N1813&lt;YEAR!$C$2+YEAR!$C$3-2,N1813+1,(YEAR!$C$2+YEAR!$C$3-1)&amp;"       :="))</f>
        <v>1</v>
      </c>
      <c r="P1813">
        <f>IF(O1813&lt;1.1,O1813,IF(O1813&lt;YEAR!$C$2+YEAR!$C$3-2,O1813+1,(YEAR!$C$2+YEAR!$C$3-1)&amp;"       :="))</f>
        <v>1</v>
      </c>
      <c r="Q1813">
        <f>IF(P1813&lt;1.1,P1813,IF(P1813&lt;YEAR!$C$2+YEAR!$C$3-2,P1813+1,(YEAR!$C$2+YEAR!$C$3-1)&amp;"       :="))</f>
        <v>1</v>
      </c>
      <c r="R1813">
        <f>IF(Q1813&lt;1.1,Q1813,IF(Q1813&lt;YEAR!$C$2+YEAR!$C$3-2,Q1813+1,(YEAR!$C$2+YEAR!$C$3-1)&amp;"       :="))</f>
        <v>1</v>
      </c>
      <c r="S1813">
        <f>IF(R1813&lt;1.1,R1813,IF(R1813&lt;YEAR!$C$2+YEAR!$C$3-2,R1813+1,(YEAR!$C$2+YEAR!$C$3-1)&amp;"       :="))</f>
        <v>1</v>
      </c>
      <c r="T1813">
        <f>IF(S1813&lt;1.1,S1813,IF(S1813&lt;YEAR!$C$2+YEAR!$C$3-2,S1813+1,(YEAR!$C$2+YEAR!$C$3-1)&amp;"       :="))</f>
        <v>1</v>
      </c>
      <c r="U1813">
        <f>IF(T1813&lt;1.1,T1813,IF(T1813&lt;YEAR!$C$2+YEAR!$C$3-2,T1813+1,(YEAR!$C$2+YEAR!$C$3-1)&amp;"       :="))</f>
        <v>1</v>
      </c>
      <c r="V1813">
        <f>IF(U1813&lt;1.1,U1813,IF(U1813&lt;YEAR!$C$2+YEAR!$C$3-2,U1813+1,(YEAR!$C$2+YEAR!$C$3-1)&amp;"       :="))</f>
        <v>1</v>
      </c>
      <c r="W1813">
        <f>IF(V1813&lt;1.1,V1813,IF(V1813&lt;YEAR!$C$2+YEAR!$C$3-2,V1813+1,(YEAR!$C$2+YEAR!$C$3-1)&amp;"       :="))</f>
        <v>1</v>
      </c>
      <c r="X1813">
        <f>IF(W1813&lt;1.1,W1813,IF(W1813&lt;YEAR!$C$2+YEAR!$C$3-2,W1813+1,(YEAR!$C$2+YEAR!$C$3-1)&amp;"       :="))</f>
        <v>1</v>
      </c>
      <c r="Y1813">
        <f>IF(X1813&lt;1.1,X1813,IF(X1813&lt;YEAR!$C$2+YEAR!$C$3-2,X1813+1,(YEAR!$C$2+YEAR!$C$3-1)&amp;"       :="))</f>
        <v>1</v>
      </c>
      <c r="Z1813">
        <f>IF(Y1813&lt;1.1,Y1813,IF(Y1813&lt;YEAR!$C$2+YEAR!$C$3-2,Y1813+1,(YEAR!$C$2+YEAR!$C$3-1)&amp;"       :="))</f>
        <v>1</v>
      </c>
      <c r="AA1813">
        <f>IF(Z1813&lt;1.1,Z1813,IF(Z1813&lt;YEAR!$C$2+YEAR!$C$3-2,Z1813+1,(YEAR!$C$2+YEAR!$C$3-1)&amp;"       :="))</f>
        <v>1</v>
      </c>
      <c r="AB1813">
        <f>IF(AA1813&lt;1.1,AA1813,IF(AA1813&lt;YEAR!$C$2+YEAR!$C$3-2,AA1813+1,(YEAR!$C$2+YEAR!$C$3-1)&amp;"       :="))</f>
        <v>1</v>
      </c>
      <c r="AC1813">
        <f>IF(AB1813&lt;1.1,AB1813,IF(AB1813&lt;YEAR!$C$2+YEAR!$C$3-2,AB1813+1,(YEAR!$C$2+YEAR!$C$3-1)&amp;"       :="))</f>
        <v>1</v>
      </c>
      <c r="AD1813">
        <f>IF(AC1813&lt;1.1,AC1813,IF(AC1813&lt;YEAR!$C$2+YEAR!$C$3-2,AC1813+1,(YEAR!$C$2+YEAR!$C$3-1)&amp;"       :="))</f>
        <v>1</v>
      </c>
      <c r="AE1813">
        <f>IF(AD1813&lt;1.1,AD1813,IF(AD1813&lt;YEAR!$C$2+YEAR!$C$3-2,AD1813+1,(YEAR!$C$2+YEAR!$C$3-1)&amp;"       :="))</f>
        <v>1</v>
      </c>
      <c r="AF1813">
        <f>IF(AE1813&lt;1.1,AE1813,IF(AE1813&lt;YEAR!$C$2+YEAR!$C$3-2,AE1813+1,(YEAR!$C$2+YEAR!$C$3-1)&amp;"       :="))</f>
        <v>1</v>
      </c>
      <c r="AG1813">
        <f>IF(AF1813&lt;1.1,AF1813,IF(AF1813&lt;YEAR!$C$2+YEAR!$C$3-2,AF1813+1,(YEAR!$C$2+YEAR!$C$3-1)&amp;"       :="))</f>
        <v>1</v>
      </c>
      <c r="AH1813">
        <f>IF(AG1813&lt;1.1,AG1813,IF(AG1813&lt;YEAR!$C$2+YEAR!$C$3-2,AG1813+1,(YEAR!$C$2+YEAR!$C$3-1)&amp;"       :="))</f>
        <v>1</v>
      </c>
      <c r="AI1813">
        <f>IF(AH1813&lt;1.1,AH1813,IF(AH1813&lt;YEAR!$C$2+YEAR!$C$3-2,AH1813+1,(YEAR!$C$2+YEAR!$C$3-1)&amp;"       :="))</f>
        <v>1</v>
      </c>
      <c r="AJ1813">
        <f>IF(AI1813&lt;1.1,AI1813,IF(AI1813&lt;YEAR!$C$2+YEAR!$C$3-2,AI1813+1,(YEAR!$C$2+YEAR!$C$3-1)&amp;"       :="))</f>
        <v>1</v>
      </c>
    </row>
    <row r="1814" spans="1:36">
      <c r="A1814">
        <f t="shared" ca="1" si="132"/>
        <v>45</v>
      </c>
      <c r="B1814" t="s">
        <v>51</v>
      </c>
      <c r="C1814" t="str">
        <f ca="1">IF(D1814="",OFFSET(AvailabilityFactor!A$1,A1814,0),C1813)</f>
        <v>D2HLT0138</v>
      </c>
      <c r="D1814" t="str" cm="1">
        <f t="array" aca="1" ref="D1814" ca="1">IF(D1813="",TS_DRC!$P$5,OFFSET(TS_DRC!P$5,RIGHT(D1813,2),0,TRUE))</f>
        <v>TS06</v>
      </c>
      <c r="E1814" t="str">
        <f t="shared" ca="1" si="129"/>
        <v>TS06</v>
      </c>
      <c r="F1814">
        <f>[3]Scenarios!$H$7</f>
        <v>1</v>
      </c>
      <c r="G1814">
        <f>IF(F1814&lt;1.1,F1814,IF(F1814&lt;YEAR!$C$2+YEAR!$C$3-2,F1814+1,(YEAR!$C$2+YEAR!$C$3-1)&amp;"       :="))</f>
        <v>1</v>
      </c>
      <c r="H1814">
        <f>IF(G1814&lt;1.1,G1814,IF(G1814&lt;YEAR!$C$2+YEAR!$C$3-2,G1814+1,(YEAR!$C$2+YEAR!$C$3-1)&amp;"       :="))</f>
        <v>1</v>
      </c>
      <c r="I1814">
        <f>IF(H1814&lt;1.1,H1814,IF(H1814&lt;YEAR!$C$2+YEAR!$C$3-2,H1814+1,(YEAR!$C$2+YEAR!$C$3-1)&amp;"       :="))</f>
        <v>1</v>
      </c>
      <c r="J1814">
        <f>IF(I1814&lt;1.1,I1814,IF(I1814&lt;YEAR!$C$2+YEAR!$C$3-2,I1814+1,(YEAR!$C$2+YEAR!$C$3-1)&amp;"       :="))</f>
        <v>1</v>
      </c>
      <c r="K1814">
        <f>IF(J1814&lt;1.1,J1814,IF(J1814&lt;YEAR!$C$2+YEAR!$C$3-2,J1814+1,(YEAR!$C$2+YEAR!$C$3-1)&amp;"       :="))</f>
        <v>1</v>
      </c>
      <c r="L1814">
        <f>IF(K1814&lt;1.1,K1814,IF(K1814&lt;YEAR!$C$2+YEAR!$C$3-2,K1814+1,(YEAR!$C$2+YEAR!$C$3-1)&amp;"       :="))</f>
        <v>1</v>
      </c>
      <c r="M1814">
        <f>IF(L1814&lt;1.1,L1814,IF(L1814&lt;YEAR!$C$2+YEAR!$C$3-2,L1814+1,(YEAR!$C$2+YEAR!$C$3-1)&amp;"       :="))</f>
        <v>1</v>
      </c>
      <c r="N1814">
        <f>IF(M1814&lt;1.1,M1814,IF(M1814&lt;YEAR!$C$2+YEAR!$C$3-2,M1814+1,(YEAR!$C$2+YEAR!$C$3-1)&amp;"       :="))</f>
        <v>1</v>
      </c>
      <c r="O1814">
        <f>IF(N1814&lt;1.1,N1814,IF(N1814&lt;YEAR!$C$2+YEAR!$C$3-2,N1814+1,(YEAR!$C$2+YEAR!$C$3-1)&amp;"       :="))</f>
        <v>1</v>
      </c>
      <c r="P1814">
        <f>IF(O1814&lt;1.1,O1814,IF(O1814&lt;YEAR!$C$2+YEAR!$C$3-2,O1814+1,(YEAR!$C$2+YEAR!$C$3-1)&amp;"       :="))</f>
        <v>1</v>
      </c>
      <c r="Q1814">
        <f>IF(P1814&lt;1.1,P1814,IF(P1814&lt;YEAR!$C$2+YEAR!$C$3-2,P1814+1,(YEAR!$C$2+YEAR!$C$3-1)&amp;"       :="))</f>
        <v>1</v>
      </c>
      <c r="R1814">
        <f>IF(Q1814&lt;1.1,Q1814,IF(Q1814&lt;YEAR!$C$2+YEAR!$C$3-2,Q1814+1,(YEAR!$C$2+YEAR!$C$3-1)&amp;"       :="))</f>
        <v>1</v>
      </c>
      <c r="S1814">
        <f>IF(R1814&lt;1.1,R1814,IF(R1814&lt;YEAR!$C$2+YEAR!$C$3-2,R1814+1,(YEAR!$C$2+YEAR!$C$3-1)&amp;"       :="))</f>
        <v>1</v>
      </c>
      <c r="T1814">
        <f>IF(S1814&lt;1.1,S1814,IF(S1814&lt;YEAR!$C$2+YEAR!$C$3-2,S1814+1,(YEAR!$C$2+YEAR!$C$3-1)&amp;"       :="))</f>
        <v>1</v>
      </c>
      <c r="U1814">
        <f>IF(T1814&lt;1.1,T1814,IF(T1814&lt;YEAR!$C$2+YEAR!$C$3-2,T1814+1,(YEAR!$C$2+YEAR!$C$3-1)&amp;"       :="))</f>
        <v>1</v>
      </c>
      <c r="V1814">
        <f>IF(U1814&lt;1.1,U1814,IF(U1814&lt;YEAR!$C$2+YEAR!$C$3-2,U1814+1,(YEAR!$C$2+YEAR!$C$3-1)&amp;"       :="))</f>
        <v>1</v>
      </c>
      <c r="W1814">
        <f>IF(V1814&lt;1.1,V1814,IF(V1814&lt;YEAR!$C$2+YEAR!$C$3-2,V1814+1,(YEAR!$C$2+YEAR!$C$3-1)&amp;"       :="))</f>
        <v>1</v>
      </c>
      <c r="X1814">
        <f>IF(W1814&lt;1.1,W1814,IF(W1814&lt;YEAR!$C$2+YEAR!$C$3-2,W1814+1,(YEAR!$C$2+YEAR!$C$3-1)&amp;"       :="))</f>
        <v>1</v>
      </c>
      <c r="Y1814">
        <f>IF(X1814&lt;1.1,X1814,IF(X1814&lt;YEAR!$C$2+YEAR!$C$3-2,X1814+1,(YEAR!$C$2+YEAR!$C$3-1)&amp;"       :="))</f>
        <v>1</v>
      </c>
      <c r="Z1814">
        <f>IF(Y1814&lt;1.1,Y1814,IF(Y1814&lt;YEAR!$C$2+YEAR!$C$3-2,Y1814+1,(YEAR!$C$2+YEAR!$C$3-1)&amp;"       :="))</f>
        <v>1</v>
      </c>
      <c r="AA1814">
        <f>IF(Z1814&lt;1.1,Z1814,IF(Z1814&lt;YEAR!$C$2+YEAR!$C$3-2,Z1814+1,(YEAR!$C$2+YEAR!$C$3-1)&amp;"       :="))</f>
        <v>1</v>
      </c>
      <c r="AB1814">
        <f>IF(AA1814&lt;1.1,AA1814,IF(AA1814&lt;YEAR!$C$2+YEAR!$C$3-2,AA1814+1,(YEAR!$C$2+YEAR!$C$3-1)&amp;"       :="))</f>
        <v>1</v>
      </c>
      <c r="AC1814">
        <f>IF(AB1814&lt;1.1,AB1814,IF(AB1814&lt;YEAR!$C$2+YEAR!$C$3-2,AB1814+1,(YEAR!$C$2+YEAR!$C$3-1)&amp;"       :="))</f>
        <v>1</v>
      </c>
      <c r="AD1814">
        <f>IF(AC1814&lt;1.1,AC1814,IF(AC1814&lt;YEAR!$C$2+YEAR!$C$3-2,AC1814+1,(YEAR!$C$2+YEAR!$C$3-1)&amp;"       :="))</f>
        <v>1</v>
      </c>
      <c r="AE1814">
        <f>IF(AD1814&lt;1.1,AD1814,IF(AD1814&lt;YEAR!$C$2+YEAR!$C$3-2,AD1814+1,(YEAR!$C$2+YEAR!$C$3-1)&amp;"       :="))</f>
        <v>1</v>
      </c>
      <c r="AF1814">
        <f>IF(AE1814&lt;1.1,AE1814,IF(AE1814&lt;YEAR!$C$2+YEAR!$C$3-2,AE1814+1,(YEAR!$C$2+YEAR!$C$3-1)&amp;"       :="))</f>
        <v>1</v>
      </c>
      <c r="AG1814">
        <f>IF(AF1814&lt;1.1,AF1814,IF(AF1814&lt;YEAR!$C$2+YEAR!$C$3-2,AF1814+1,(YEAR!$C$2+YEAR!$C$3-1)&amp;"       :="))</f>
        <v>1</v>
      </c>
      <c r="AH1814">
        <f>IF(AG1814&lt;1.1,AG1814,IF(AG1814&lt;YEAR!$C$2+YEAR!$C$3-2,AG1814+1,(YEAR!$C$2+YEAR!$C$3-1)&amp;"       :="))</f>
        <v>1</v>
      </c>
      <c r="AI1814">
        <f>IF(AH1814&lt;1.1,AH1814,IF(AH1814&lt;YEAR!$C$2+YEAR!$C$3-2,AH1814+1,(YEAR!$C$2+YEAR!$C$3-1)&amp;"       :="))</f>
        <v>1</v>
      </c>
      <c r="AJ1814">
        <f>IF(AI1814&lt;1.1,AI1814,IF(AI1814&lt;YEAR!$C$2+YEAR!$C$3-2,AI1814+1,(YEAR!$C$2+YEAR!$C$3-1)&amp;"       :="))</f>
        <v>1</v>
      </c>
    </row>
    <row r="1815" spans="1:36">
      <c r="A1815">
        <f t="shared" ca="1" si="132"/>
        <v>45</v>
      </c>
      <c r="B1815" t="s">
        <v>51</v>
      </c>
      <c r="C1815" t="str">
        <f ca="1">IF(D1815="",OFFSET(AvailabilityFactor!A$1,A1815,0),C1814)</f>
        <v>D2HLT0138</v>
      </c>
      <c r="D1815" t="str" cm="1">
        <f t="array" aca="1" ref="D1815" ca="1">IF(D1814="",TS_DRC!$P$5,OFFSET(TS_DRC!P$5,RIGHT(D1814,2),0,TRUE))</f>
        <v>TS07</v>
      </c>
      <c r="E1815" t="str">
        <f t="shared" ca="1" si="129"/>
        <v>TS07</v>
      </c>
      <c r="F1815">
        <f>[3]Scenarios!$H$7</f>
        <v>1</v>
      </c>
      <c r="G1815">
        <f>IF(F1815&lt;1.1,F1815,IF(F1815&lt;YEAR!$C$2+YEAR!$C$3-2,F1815+1,(YEAR!$C$2+YEAR!$C$3-1)&amp;"       :="))</f>
        <v>1</v>
      </c>
      <c r="H1815">
        <f>IF(G1815&lt;1.1,G1815,IF(G1815&lt;YEAR!$C$2+YEAR!$C$3-2,G1815+1,(YEAR!$C$2+YEAR!$C$3-1)&amp;"       :="))</f>
        <v>1</v>
      </c>
      <c r="I1815">
        <f>IF(H1815&lt;1.1,H1815,IF(H1815&lt;YEAR!$C$2+YEAR!$C$3-2,H1815+1,(YEAR!$C$2+YEAR!$C$3-1)&amp;"       :="))</f>
        <v>1</v>
      </c>
      <c r="J1815">
        <f>IF(I1815&lt;1.1,I1815,IF(I1815&lt;YEAR!$C$2+YEAR!$C$3-2,I1815+1,(YEAR!$C$2+YEAR!$C$3-1)&amp;"       :="))</f>
        <v>1</v>
      </c>
      <c r="K1815">
        <f>IF(J1815&lt;1.1,J1815,IF(J1815&lt;YEAR!$C$2+YEAR!$C$3-2,J1815+1,(YEAR!$C$2+YEAR!$C$3-1)&amp;"       :="))</f>
        <v>1</v>
      </c>
      <c r="L1815">
        <f>IF(K1815&lt;1.1,K1815,IF(K1815&lt;YEAR!$C$2+YEAR!$C$3-2,K1815+1,(YEAR!$C$2+YEAR!$C$3-1)&amp;"       :="))</f>
        <v>1</v>
      </c>
      <c r="M1815">
        <f>IF(L1815&lt;1.1,L1815,IF(L1815&lt;YEAR!$C$2+YEAR!$C$3-2,L1815+1,(YEAR!$C$2+YEAR!$C$3-1)&amp;"       :="))</f>
        <v>1</v>
      </c>
      <c r="N1815">
        <f>IF(M1815&lt;1.1,M1815,IF(M1815&lt;YEAR!$C$2+YEAR!$C$3-2,M1815+1,(YEAR!$C$2+YEAR!$C$3-1)&amp;"       :="))</f>
        <v>1</v>
      </c>
      <c r="O1815">
        <f>IF(N1815&lt;1.1,N1815,IF(N1815&lt;YEAR!$C$2+YEAR!$C$3-2,N1815+1,(YEAR!$C$2+YEAR!$C$3-1)&amp;"       :="))</f>
        <v>1</v>
      </c>
      <c r="P1815">
        <f>IF(O1815&lt;1.1,O1815,IF(O1815&lt;YEAR!$C$2+YEAR!$C$3-2,O1815+1,(YEAR!$C$2+YEAR!$C$3-1)&amp;"       :="))</f>
        <v>1</v>
      </c>
      <c r="Q1815">
        <f>IF(P1815&lt;1.1,P1815,IF(P1815&lt;YEAR!$C$2+YEAR!$C$3-2,P1815+1,(YEAR!$C$2+YEAR!$C$3-1)&amp;"       :="))</f>
        <v>1</v>
      </c>
      <c r="R1815">
        <f>IF(Q1815&lt;1.1,Q1815,IF(Q1815&lt;YEAR!$C$2+YEAR!$C$3-2,Q1815+1,(YEAR!$C$2+YEAR!$C$3-1)&amp;"       :="))</f>
        <v>1</v>
      </c>
      <c r="S1815">
        <f>IF(R1815&lt;1.1,R1815,IF(R1815&lt;YEAR!$C$2+YEAR!$C$3-2,R1815+1,(YEAR!$C$2+YEAR!$C$3-1)&amp;"       :="))</f>
        <v>1</v>
      </c>
      <c r="T1815">
        <f>IF(S1815&lt;1.1,S1815,IF(S1815&lt;YEAR!$C$2+YEAR!$C$3-2,S1815+1,(YEAR!$C$2+YEAR!$C$3-1)&amp;"       :="))</f>
        <v>1</v>
      </c>
      <c r="U1815">
        <f>IF(T1815&lt;1.1,T1815,IF(T1815&lt;YEAR!$C$2+YEAR!$C$3-2,T1815+1,(YEAR!$C$2+YEAR!$C$3-1)&amp;"       :="))</f>
        <v>1</v>
      </c>
      <c r="V1815">
        <f>IF(U1815&lt;1.1,U1815,IF(U1815&lt;YEAR!$C$2+YEAR!$C$3-2,U1815+1,(YEAR!$C$2+YEAR!$C$3-1)&amp;"       :="))</f>
        <v>1</v>
      </c>
      <c r="W1815">
        <f>IF(V1815&lt;1.1,V1815,IF(V1815&lt;YEAR!$C$2+YEAR!$C$3-2,V1815+1,(YEAR!$C$2+YEAR!$C$3-1)&amp;"       :="))</f>
        <v>1</v>
      </c>
      <c r="X1815">
        <f>IF(W1815&lt;1.1,W1815,IF(W1815&lt;YEAR!$C$2+YEAR!$C$3-2,W1815+1,(YEAR!$C$2+YEAR!$C$3-1)&amp;"       :="))</f>
        <v>1</v>
      </c>
      <c r="Y1815">
        <f>IF(X1815&lt;1.1,X1815,IF(X1815&lt;YEAR!$C$2+YEAR!$C$3-2,X1815+1,(YEAR!$C$2+YEAR!$C$3-1)&amp;"       :="))</f>
        <v>1</v>
      </c>
      <c r="Z1815">
        <f>IF(Y1815&lt;1.1,Y1815,IF(Y1815&lt;YEAR!$C$2+YEAR!$C$3-2,Y1815+1,(YEAR!$C$2+YEAR!$C$3-1)&amp;"       :="))</f>
        <v>1</v>
      </c>
      <c r="AA1815">
        <f>IF(Z1815&lt;1.1,Z1815,IF(Z1815&lt;YEAR!$C$2+YEAR!$C$3-2,Z1815+1,(YEAR!$C$2+YEAR!$C$3-1)&amp;"       :="))</f>
        <v>1</v>
      </c>
      <c r="AB1815">
        <f>IF(AA1815&lt;1.1,AA1815,IF(AA1815&lt;YEAR!$C$2+YEAR!$C$3-2,AA1815+1,(YEAR!$C$2+YEAR!$C$3-1)&amp;"       :="))</f>
        <v>1</v>
      </c>
      <c r="AC1815">
        <f>IF(AB1815&lt;1.1,AB1815,IF(AB1815&lt;YEAR!$C$2+YEAR!$C$3-2,AB1815+1,(YEAR!$C$2+YEAR!$C$3-1)&amp;"       :="))</f>
        <v>1</v>
      </c>
      <c r="AD1815">
        <f>IF(AC1815&lt;1.1,AC1815,IF(AC1815&lt;YEAR!$C$2+YEAR!$C$3-2,AC1815+1,(YEAR!$C$2+YEAR!$C$3-1)&amp;"       :="))</f>
        <v>1</v>
      </c>
      <c r="AE1815">
        <f>IF(AD1815&lt;1.1,AD1815,IF(AD1815&lt;YEAR!$C$2+YEAR!$C$3-2,AD1815+1,(YEAR!$C$2+YEAR!$C$3-1)&amp;"       :="))</f>
        <v>1</v>
      </c>
      <c r="AF1815">
        <f>IF(AE1815&lt;1.1,AE1815,IF(AE1815&lt;YEAR!$C$2+YEAR!$C$3-2,AE1815+1,(YEAR!$C$2+YEAR!$C$3-1)&amp;"       :="))</f>
        <v>1</v>
      </c>
      <c r="AG1815">
        <f>IF(AF1815&lt;1.1,AF1815,IF(AF1815&lt;YEAR!$C$2+YEAR!$C$3-2,AF1815+1,(YEAR!$C$2+YEAR!$C$3-1)&amp;"       :="))</f>
        <v>1</v>
      </c>
      <c r="AH1815">
        <f>IF(AG1815&lt;1.1,AG1815,IF(AG1815&lt;YEAR!$C$2+YEAR!$C$3-2,AG1815+1,(YEAR!$C$2+YEAR!$C$3-1)&amp;"       :="))</f>
        <v>1</v>
      </c>
      <c r="AI1815">
        <f>IF(AH1815&lt;1.1,AH1815,IF(AH1815&lt;YEAR!$C$2+YEAR!$C$3-2,AH1815+1,(YEAR!$C$2+YEAR!$C$3-1)&amp;"       :="))</f>
        <v>1</v>
      </c>
      <c r="AJ1815">
        <f>IF(AI1815&lt;1.1,AI1815,IF(AI1815&lt;YEAR!$C$2+YEAR!$C$3-2,AI1815+1,(YEAR!$C$2+YEAR!$C$3-1)&amp;"       :="))</f>
        <v>1</v>
      </c>
    </row>
    <row r="1816" spans="1:36">
      <c r="A1816">
        <f t="shared" ca="1" si="132"/>
        <v>45</v>
      </c>
      <c r="B1816" t="s">
        <v>51</v>
      </c>
      <c r="C1816" t="str">
        <f ca="1">IF(D1816="",OFFSET(AvailabilityFactor!A$1,A1816,0),C1815)</f>
        <v>D2HLT0138</v>
      </c>
      <c r="D1816" t="str" cm="1">
        <f t="array" aca="1" ref="D1816" ca="1">IF(D1815="",TS_DRC!$P$5,OFFSET(TS_DRC!P$5,RIGHT(D1815,2),0,TRUE))</f>
        <v>TS08</v>
      </c>
      <c r="E1816" t="str">
        <f t="shared" ca="1" si="129"/>
        <v>TS08</v>
      </c>
      <c r="F1816">
        <f>[3]Scenarios!$H$7</f>
        <v>1</v>
      </c>
      <c r="G1816">
        <f>IF(F1816&lt;1.1,F1816,IF(F1816&lt;YEAR!$C$2+YEAR!$C$3-2,F1816+1,(YEAR!$C$2+YEAR!$C$3-1)&amp;"       :="))</f>
        <v>1</v>
      </c>
      <c r="H1816">
        <f>IF(G1816&lt;1.1,G1816,IF(G1816&lt;YEAR!$C$2+YEAR!$C$3-2,G1816+1,(YEAR!$C$2+YEAR!$C$3-1)&amp;"       :="))</f>
        <v>1</v>
      </c>
      <c r="I1816">
        <f>IF(H1816&lt;1.1,H1816,IF(H1816&lt;YEAR!$C$2+YEAR!$C$3-2,H1816+1,(YEAR!$C$2+YEAR!$C$3-1)&amp;"       :="))</f>
        <v>1</v>
      </c>
      <c r="J1816">
        <f>IF(I1816&lt;1.1,I1816,IF(I1816&lt;YEAR!$C$2+YEAR!$C$3-2,I1816+1,(YEAR!$C$2+YEAR!$C$3-1)&amp;"       :="))</f>
        <v>1</v>
      </c>
      <c r="K1816">
        <f>IF(J1816&lt;1.1,J1816,IF(J1816&lt;YEAR!$C$2+YEAR!$C$3-2,J1816+1,(YEAR!$C$2+YEAR!$C$3-1)&amp;"       :="))</f>
        <v>1</v>
      </c>
      <c r="L1816">
        <f>IF(K1816&lt;1.1,K1816,IF(K1816&lt;YEAR!$C$2+YEAR!$C$3-2,K1816+1,(YEAR!$C$2+YEAR!$C$3-1)&amp;"       :="))</f>
        <v>1</v>
      </c>
      <c r="M1816">
        <f>IF(L1816&lt;1.1,L1816,IF(L1816&lt;YEAR!$C$2+YEAR!$C$3-2,L1816+1,(YEAR!$C$2+YEAR!$C$3-1)&amp;"       :="))</f>
        <v>1</v>
      </c>
      <c r="N1816">
        <f>IF(M1816&lt;1.1,M1816,IF(M1816&lt;YEAR!$C$2+YEAR!$C$3-2,M1816+1,(YEAR!$C$2+YEAR!$C$3-1)&amp;"       :="))</f>
        <v>1</v>
      </c>
      <c r="O1816">
        <f>IF(N1816&lt;1.1,N1816,IF(N1816&lt;YEAR!$C$2+YEAR!$C$3-2,N1816+1,(YEAR!$C$2+YEAR!$C$3-1)&amp;"       :="))</f>
        <v>1</v>
      </c>
      <c r="P1816">
        <f>IF(O1816&lt;1.1,O1816,IF(O1816&lt;YEAR!$C$2+YEAR!$C$3-2,O1816+1,(YEAR!$C$2+YEAR!$C$3-1)&amp;"       :="))</f>
        <v>1</v>
      </c>
      <c r="Q1816">
        <f>IF(P1816&lt;1.1,P1816,IF(P1816&lt;YEAR!$C$2+YEAR!$C$3-2,P1816+1,(YEAR!$C$2+YEAR!$C$3-1)&amp;"       :="))</f>
        <v>1</v>
      </c>
      <c r="R1816">
        <f>IF(Q1816&lt;1.1,Q1816,IF(Q1816&lt;YEAR!$C$2+YEAR!$C$3-2,Q1816+1,(YEAR!$C$2+YEAR!$C$3-1)&amp;"       :="))</f>
        <v>1</v>
      </c>
      <c r="S1816">
        <f>IF(R1816&lt;1.1,R1816,IF(R1816&lt;YEAR!$C$2+YEAR!$C$3-2,R1816+1,(YEAR!$C$2+YEAR!$C$3-1)&amp;"       :="))</f>
        <v>1</v>
      </c>
      <c r="T1816">
        <f>IF(S1816&lt;1.1,S1816,IF(S1816&lt;YEAR!$C$2+YEAR!$C$3-2,S1816+1,(YEAR!$C$2+YEAR!$C$3-1)&amp;"       :="))</f>
        <v>1</v>
      </c>
      <c r="U1816">
        <f>IF(T1816&lt;1.1,T1816,IF(T1816&lt;YEAR!$C$2+YEAR!$C$3-2,T1816+1,(YEAR!$C$2+YEAR!$C$3-1)&amp;"       :="))</f>
        <v>1</v>
      </c>
      <c r="V1816">
        <f>IF(U1816&lt;1.1,U1816,IF(U1816&lt;YEAR!$C$2+YEAR!$C$3-2,U1816+1,(YEAR!$C$2+YEAR!$C$3-1)&amp;"       :="))</f>
        <v>1</v>
      </c>
      <c r="W1816">
        <f>IF(V1816&lt;1.1,V1816,IF(V1816&lt;YEAR!$C$2+YEAR!$C$3-2,V1816+1,(YEAR!$C$2+YEAR!$C$3-1)&amp;"       :="))</f>
        <v>1</v>
      </c>
      <c r="X1816">
        <f>IF(W1816&lt;1.1,W1816,IF(W1816&lt;YEAR!$C$2+YEAR!$C$3-2,W1816+1,(YEAR!$C$2+YEAR!$C$3-1)&amp;"       :="))</f>
        <v>1</v>
      </c>
      <c r="Y1816">
        <f>IF(X1816&lt;1.1,X1816,IF(X1816&lt;YEAR!$C$2+YEAR!$C$3-2,X1816+1,(YEAR!$C$2+YEAR!$C$3-1)&amp;"       :="))</f>
        <v>1</v>
      </c>
      <c r="Z1816">
        <f>IF(Y1816&lt;1.1,Y1816,IF(Y1816&lt;YEAR!$C$2+YEAR!$C$3-2,Y1816+1,(YEAR!$C$2+YEAR!$C$3-1)&amp;"       :="))</f>
        <v>1</v>
      </c>
      <c r="AA1816">
        <f>IF(Z1816&lt;1.1,Z1816,IF(Z1816&lt;YEAR!$C$2+YEAR!$C$3-2,Z1816+1,(YEAR!$C$2+YEAR!$C$3-1)&amp;"       :="))</f>
        <v>1</v>
      </c>
      <c r="AB1816">
        <f>IF(AA1816&lt;1.1,AA1816,IF(AA1816&lt;YEAR!$C$2+YEAR!$C$3-2,AA1816+1,(YEAR!$C$2+YEAR!$C$3-1)&amp;"       :="))</f>
        <v>1</v>
      </c>
      <c r="AC1816">
        <f>IF(AB1816&lt;1.1,AB1816,IF(AB1816&lt;YEAR!$C$2+YEAR!$C$3-2,AB1816+1,(YEAR!$C$2+YEAR!$C$3-1)&amp;"       :="))</f>
        <v>1</v>
      </c>
      <c r="AD1816">
        <f>IF(AC1816&lt;1.1,AC1816,IF(AC1816&lt;YEAR!$C$2+YEAR!$C$3-2,AC1816+1,(YEAR!$C$2+YEAR!$C$3-1)&amp;"       :="))</f>
        <v>1</v>
      </c>
      <c r="AE1816">
        <f>IF(AD1816&lt;1.1,AD1816,IF(AD1816&lt;YEAR!$C$2+YEAR!$C$3-2,AD1816+1,(YEAR!$C$2+YEAR!$C$3-1)&amp;"       :="))</f>
        <v>1</v>
      </c>
      <c r="AF1816">
        <f>IF(AE1816&lt;1.1,AE1816,IF(AE1816&lt;YEAR!$C$2+YEAR!$C$3-2,AE1816+1,(YEAR!$C$2+YEAR!$C$3-1)&amp;"       :="))</f>
        <v>1</v>
      </c>
      <c r="AG1816">
        <f>IF(AF1816&lt;1.1,AF1816,IF(AF1816&lt;YEAR!$C$2+YEAR!$C$3-2,AF1816+1,(YEAR!$C$2+YEAR!$C$3-1)&amp;"       :="))</f>
        <v>1</v>
      </c>
      <c r="AH1816">
        <f>IF(AG1816&lt;1.1,AG1816,IF(AG1816&lt;YEAR!$C$2+YEAR!$C$3-2,AG1816+1,(YEAR!$C$2+YEAR!$C$3-1)&amp;"       :="))</f>
        <v>1</v>
      </c>
      <c r="AI1816">
        <f>IF(AH1816&lt;1.1,AH1816,IF(AH1816&lt;YEAR!$C$2+YEAR!$C$3-2,AH1816+1,(YEAR!$C$2+YEAR!$C$3-1)&amp;"       :="))</f>
        <v>1</v>
      </c>
      <c r="AJ1816">
        <f>IF(AI1816&lt;1.1,AI1816,IF(AI1816&lt;YEAR!$C$2+YEAR!$C$3-2,AI1816+1,(YEAR!$C$2+YEAR!$C$3-1)&amp;"       :="))</f>
        <v>1</v>
      </c>
    </row>
    <row r="1817" spans="1:36">
      <c r="A1817">
        <f t="shared" ca="1" si="132"/>
        <v>45</v>
      </c>
      <c r="B1817" t="s">
        <v>51</v>
      </c>
      <c r="C1817" t="str">
        <f ca="1">IF(D1817="",OFFSET(AvailabilityFactor!A$1,A1817,0),C1816)</f>
        <v>D2HLT0138</v>
      </c>
      <c r="D1817" t="str" cm="1">
        <f t="array" aca="1" ref="D1817" ca="1">IF(D1816="",TS_DRC!$P$5,OFFSET(TS_DRC!P$5,RIGHT(D1816,2),0,TRUE))</f>
        <v>TS09</v>
      </c>
      <c r="E1817" t="str">
        <f t="shared" ca="1" si="129"/>
        <v>TS09</v>
      </c>
      <c r="F1817">
        <f>[3]Scenarios!$H$7</f>
        <v>1</v>
      </c>
      <c r="G1817">
        <f>IF(F1817&lt;1.1,F1817,IF(F1817&lt;YEAR!$C$2+YEAR!$C$3-2,F1817+1,(YEAR!$C$2+YEAR!$C$3-1)&amp;"       :="))</f>
        <v>1</v>
      </c>
      <c r="H1817">
        <f>IF(G1817&lt;1.1,G1817,IF(G1817&lt;YEAR!$C$2+YEAR!$C$3-2,G1817+1,(YEAR!$C$2+YEAR!$C$3-1)&amp;"       :="))</f>
        <v>1</v>
      </c>
      <c r="I1817">
        <f>IF(H1817&lt;1.1,H1817,IF(H1817&lt;YEAR!$C$2+YEAR!$C$3-2,H1817+1,(YEAR!$C$2+YEAR!$C$3-1)&amp;"       :="))</f>
        <v>1</v>
      </c>
      <c r="J1817">
        <f>IF(I1817&lt;1.1,I1817,IF(I1817&lt;YEAR!$C$2+YEAR!$C$3-2,I1817+1,(YEAR!$C$2+YEAR!$C$3-1)&amp;"       :="))</f>
        <v>1</v>
      </c>
      <c r="K1817">
        <f>IF(J1817&lt;1.1,J1817,IF(J1817&lt;YEAR!$C$2+YEAR!$C$3-2,J1817+1,(YEAR!$C$2+YEAR!$C$3-1)&amp;"       :="))</f>
        <v>1</v>
      </c>
      <c r="L1817">
        <f>IF(K1817&lt;1.1,K1817,IF(K1817&lt;YEAR!$C$2+YEAR!$C$3-2,K1817+1,(YEAR!$C$2+YEAR!$C$3-1)&amp;"       :="))</f>
        <v>1</v>
      </c>
      <c r="M1817">
        <f>IF(L1817&lt;1.1,L1817,IF(L1817&lt;YEAR!$C$2+YEAR!$C$3-2,L1817+1,(YEAR!$C$2+YEAR!$C$3-1)&amp;"       :="))</f>
        <v>1</v>
      </c>
      <c r="N1817">
        <f>IF(M1817&lt;1.1,M1817,IF(M1817&lt;YEAR!$C$2+YEAR!$C$3-2,M1817+1,(YEAR!$C$2+YEAR!$C$3-1)&amp;"       :="))</f>
        <v>1</v>
      </c>
      <c r="O1817">
        <f>IF(N1817&lt;1.1,N1817,IF(N1817&lt;YEAR!$C$2+YEAR!$C$3-2,N1817+1,(YEAR!$C$2+YEAR!$C$3-1)&amp;"       :="))</f>
        <v>1</v>
      </c>
      <c r="P1817">
        <f>IF(O1817&lt;1.1,O1817,IF(O1817&lt;YEAR!$C$2+YEAR!$C$3-2,O1817+1,(YEAR!$C$2+YEAR!$C$3-1)&amp;"       :="))</f>
        <v>1</v>
      </c>
      <c r="Q1817">
        <f>IF(P1817&lt;1.1,P1817,IF(P1817&lt;YEAR!$C$2+YEAR!$C$3-2,P1817+1,(YEAR!$C$2+YEAR!$C$3-1)&amp;"       :="))</f>
        <v>1</v>
      </c>
      <c r="R1817">
        <f>IF(Q1817&lt;1.1,Q1817,IF(Q1817&lt;YEAR!$C$2+YEAR!$C$3-2,Q1817+1,(YEAR!$C$2+YEAR!$C$3-1)&amp;"       :="))</f>
        <v>1</v>
      </c>
      <c r="S1817">
        <f>IF(R1817&lt;1.1,R1817,IF(R1817&lt;YEAR!$C$2+YEAR!$C$3-2,R1817+1,(YEAR!$C$2+YEAR!$C$3-1)&amp;"       :="))</f>
        <v>1</v>
      </c>
      <c r="T1817">
        <f>IF(S1817&lt;1.1,S1817,IF(S1817&lt;YEAR!$C$2+YEAR!$C$3-2,S1817+1,(YEAR!$C$2+YEAR!$C$3-1)&amp;"       :="))</f>
        <v>1</v>
      </c>
      <c r="U1817">
        <f>IF(T1817&lt;1.1,T1817,IF(T1817&lt;YEAR!$C$2+YEAR!$C$3-2,T1817+1,(YEAR!$C$2+YEAR!$C$3-1)&amp;"       :="))</f>
        <v>1</v>
      </c>
      <c r="V1817">
        <f>IF(U1817&lt;1.1,U1817,IF(U1817&lt;YEAR!$C$2+YEAR!$C$3-2,U1817+1,(YEAR!$C$2+YEAR!$C$3-1)&amp;"       :="))</f>
        <v>1</v>
      </c>
      <c r="W1817">
        <f>IF(V1817&lt;1.1,V1817,IF(V1817&lt;YEAR!$C$2+YEAR!$C$3-2,V1817+1,(YEAR!$C$2+YEAR!$C$3-1)&amp;"       :="))</f>
        <v>1</v>
      </c>
      <c r="X1817">
        <f>IF(W1817&lt;1.1,W1817,IF(W1817&lt;YEAR!$C$2+YEAR!$C$3-2,W1817+1,(YEAR!$C$2+YEAR!$C$3-1)&amp;"       :="))</f>
        <v>1</v>
      </c>
      <c r="Y1817">
        <f>IF(X1817&lt;1.1,X1817,IF(X1817&lt;YEAR!$C$2+YEAR!$C$3-2,X1817+1,(YEAR!$C$2+YEAR!$C$3-1)&amp;"       :="))</f>
        <v>1</v>
      </c>
      <c r="Z1817">
        <f>IF(Y1817&lt;1.1,Y1817,IF(Y1817&lt;YEAR!$C$2+YEAR!$C$3-2,Y1817+1,(YEAR!$C$2+YEAR!$C$3-1)&amp;"       :="))</f>
        <v>1</v>
      </c>
      <c r="AA1817">
        <f>IF(Z1817&lt;1.1,Z1817,IF(Z1817&lt;YEAR!$C$2+YEAR!$C$3-2,Z1817+1,(YEAR!$C$2+YEAR!$C$3-1)&amp;"       :="))</f>
        <v>1</v>
      </c>
      <c r="AB1817">
        <f>IF(AA1817&lt;1.1,AA1817,IF(AA1817&lt;YEAR!$C$2+YEAR!$C$3-2,AA1817+1,(YEAR!$C$2+YEAR!$C$3-1)&amp;"       :="))</f>
        <v>1</v>
      </c>
      <c r="AC1817">
        <f>IF(AB1817&lt;1.1,AB1817,IF(AB1817&lt;YEAR!$C$2+YEAR!$C$3-2,AB1817+1,(YEAR!$C$2+YEAR!$C$3-1)&amp;"       :="))</f>
        <v>1</v>
      </c>
      <c r="AD1817">
        <f>IF(AC1817&lt;1.1,AC1817,IF(AC1817&lt;YEAR!$C$2+YEAR!$C$3-2,AC1817+1,(YEAR!$C$2+YEAR!$C$3-1)&amp;"       :="))</f>
        <v>1</v>
      </c>
      <c r="AE1817">
        <f>IF(AD1817&lt;1.1,AD1817,IF(AD1817&lt;YEAR!$C$2+YEAR!$C$3-2,AD1817+1,(YEAR!$C$2+YEAR!$C$3-1)&amp;"       :="))</f>
        <v>1</v>
      </c>
      <c r="AF1817">
        <f>IF(AE1817&lt;1.1,AE1817,IF(AE1817&lt;YEAR!$C$2+YEAR!$C$3-2,AE1817+1,(YEAR!$C$2+YEAR!$C$3-1)&amp;"       :="))</f>
        <v>1</v>
      </c>
      <c r="AG1817">
        <f>IF(AF1817&lt;1.1,AF1817,IF(AF1817&lt;YEAR!$C$2+YEAR!$C$3-2,AF1817+1,(YEAR!$C$2+YEAR!$C$3-1)&amp;"       :="))</f>
        <v>1</v>
      </c>
      <c r="AH1817">
        <f>IF(AG1817&lt;1.1,AG1817,IF(AG1817&lt;YEAR!$C$2+YEAR!$C$3-2,AG1817+1,(YEAR!$C$2+YEAR!$C$3-1)&amp;"       :="))</f>
        <v>1</v>
      </c>
      <c r="AI1817">
        <f>IF(AH1817&lt;1.1,AH1817,IF(AH1817&lt;YEAR!$C$2+YEAR!$C$3-2,AH1817+1,(YEAR!$C$2+YEAR!$C$3-1)&amp;"       :="))</f>
        <v>1</v>
      </c>
      <c r="AJ1817">
        <f>IF(AI1817&lt;1.1,AI1817,IF(AI1817&lt;YEAR!$C$2+YEAR!$C$3-2,AI1817+1,(YEAR!$C$2+YEAR!$C$3-1)&amp;"       :="))</f>
        <v>1</v>
      </c>
    </row>
    <row r="1818" spans="1:36">
      <c r="A1818">
        <f t="shared" ca="1" si="132"/>
        <v>45</v>
      </c>
      <c r="B1818" t="s">
        <v>51</v>
      </c>
      <c r="C1818" t="str">
        <f ca="1">IF(D1818="",OFFSET(AvailabilityFactor!A$1,A1818,0),C1817)</f>
        <v>D2HLT0138</v>
      </c>
      <c r="D1818" t="str" cm="1">
        <f t="array" aca="1" ref="D1818" ca="1">IF(D1817="",TS_DRC!$P$5,OFFSET(TS_DRC!P$5,RIGHT(D1817,2),0,TRUE))</f>
        <v>TS10</v>
      </c>
      <c r="E1818" t="str">
        <f t="shared" ca="1" si="129"/>
        <v>TS10</v>
      </c>
      <c r="F1818">
        <f>[3]Scenarios!$H$7</f>
        <v>1</v>
      </c>
      <c r="G1818">
        <f>IF(F1818&lt;1.1,F1818,IF(F1818&lt;YEAR!$C$2+YEAR!$C$3-2,F1818+1,(YEAR!$C$2+YEAR!$C$3-1)&amp;"       :="))</f>
        <v>1</v>
      </c>
      <c r="H1818">
        <f>IF(G1818&lt;1.1,G1818,IF(G1818&lt;YEAR!$C$2+YEAR!$C$3-2,G1818+1,(YEAR!$C$2+YEAR!$C$3-1)&amp;"       :="))</f>
        <v>1</v>
      </c>
      <c r="I1818">
        <f>IF(H1818&lt;1.1,H1818,IF(H1818&lt;YEAR!$C$2+YEAR!$C$3-2,H1818+1,(YEAR!$C$2+YEAR!$C$3-1)&amp;"       :="))</f>
        <v>1</v>
      </c>
      <c r="J1818">
        <f>IF(I1818&lt;1.1,I1818,IF(I1818&lt;YEAR!$C$2+YEAR!$C$3-2,I1818+1,(YEAR!$C$2+YEAR!$C$3-1)&amp;"       :="))</f>
        <v>1</v>
      </c>
      <c r="K1818">
        <f>IF(J1818&lt;1.1,J1818,IF(J1818&lt;YEAR!$C$2+YEAR!$C$3-2,J1818+1,(YEAR!$C$2+YEAR!$C$3-1)&amp;"       :="))</f>
        <v>1</v>
      </c>
      <c r="L1818">
        <f>IF(K1818&lt;1.1,K1818,IF(K1818&lt;YEAR!$C$2+YEAR!$C$3-2,K1818+1,(YEAR!$C$2+YEAR!$C$3-1)&amp;"       :="))</f>
        <v>1</v>
      </c>
      <c r="M1818">
        <f>IF(L1818&lt;1.1,L1818,IF(L1818&lt;YEAR!$C$2+YEAR!$C$3-2,L1818+1,(YEAR!$C$2+YEAR!$C$3-1)&amp;"       :="))</f>
        <v>1</v>
      </c>
      <c r="N1818">
        <f>IF(M1818&lt;1.1,M1818,IF(M1818&lt;YEAR!$C$2+YEAR!$C$3-2,M1818+1,(YEAR!$C$2+YEAR!$C$3-1)&amp;"       :="))</f>
        <v>1</v>
      </c>
      <c r="O1818">
        <f>IF(N1818&lt;1.1,N1818,IF(N1818&lt;YEAR!$C$2+YEAR!$C$3-2,N1818+1,(YEAR!$C$2+YEAR!$C$3-1)&amp;"       :="))</f>
        <v>1</v>
      </c>
      <c r="P1818">
        <f>IF(O1818&lt;1.1,O1818,IF(O1818&lt;YEAR!$C$2+YEAR!$C$3-2,O1818+1,(YEAR!$C$2+YEAR!$C$3-1)&amp;"       :="))</f>
        <v>1</v>
      </c>
      <c r="Q1818">
        <f>IF(P1818&lt;1.1,P1818,IF(P1818&lt;YEAR!$C$2+YEAR!$C$3-2,P1818+1,(YEAR!$C$2+YEAR!$C$3-1)&amp;"       :="))</f>
        <v>1</v>
      </c>
      <c r="R1818">
        <f>IF(Q1818&lt;1.1,Q1818,IF(Q1818&lt;YEAR!$C$2+YEAR!$C$3-2,Q1818+1,(YEAR!$C$2+YEAR!$C$3-1)&amp;"       :="))</f>
        <v>1</v>
      </c>
      <c r="S1818">
        <f>IF(R1818&lt;1.1,R1818,IF(R1818&lt;YEAR!$C$2+YEAR!$C$3-2,R1818+1,(YEAR!$C$2+YEAR!$C$3-1)&amp;"       :="))</f>
        <v>1</v>
      </c>
      <c r="T1818">
        <f>IF(S1818&lt;1.1,S1818,IF(S1818&lt;YEAR!$C$2+YEAR!$C$3-2,S1818+1,(YEAR!$C$2+YEAR!$C$3-1)&amp;"       :="))</f>
        <v>1</v>
      </c>
      <c r="U1818">
        <f>IF(T1818&lt;1.1,T1818,IF(T1818&lt;YEAR!$C$2+YEAR!$C$3-2,T1818+1,(YEAR!$C$2+YEAR!$C$3-1)&amp;"       :="))</f>
        <v>1</v>
      </c>
      <c r="V1818">
        <f>IF(U1818&lt;1.1,U1818,IF(U1818&lt;YEAR!$C$2+YEAR!$C$3-2,U1818+1,(YEAR!$C$2+YEAR!$C$3-1)&amp;"       :="))</f>
        <v>1</v>
      </c>
      <c r="W1818">
        <f>IF(V1818&lt;1.1,V1818,IF(V1818&lt;YEAR!$C$2+YEAR!$C$3-2,V1818+1,(YEAR!$C$2+YEAR!$C$3-1)&amp;"       :="))</f>
        <v>1</v>
      </c>
      <c r="X1818">
        <f>IF(W1818&lt;1.1,W1818,IF(W1818&lt;YEAR!$C$2+YEAR!$C$3-2,W1818+1,(YEAR!$C$2+YEAR!$C$3-1)&amp;"       :="))</f>
        <v>1</v>
      </c>
      <c r="Y1818">
        <f>IF(X1818&lt;1.1,X1818,IF(X1818&lt;YEAR!$C$2+YEAR!$C$3-2,X1818+1,(YEAR!$C$2+YEAR!$C$3-1)&amp;"       :="))</f>
        <v>1</v>
      </c>
      <c r="Z1818">
        <f>IF(Y1818&lt;1.1,Y1818,IF(Y1818&lt;YEAR!$C$2+YEAR!$C$3-2,Y1818+1,(YEAR!$C$2+YEAR!$C$3-1)&amp;"       :="))</f>
        <v>1</v>
      </c>
      <c r="AA1818">
        <f>IF(Z1818&lt;1.1,Z1818,IF(Z1818&lt;YEAR!$C$2+YEAR!$C$3-2,Z1818+1,(YEAR!$C$2+YEAR!$C$3-1)&amp;"       :="))</f>
        <v>1</v>
      </c>
      <c r="AB1818">
        <f>IF(AA1818&lt;1.1,AA1818,IF(AA1818&lt;YEAR!$C$2+YEAR!$C$3-2,AA1818+1,(YEAR!$C$2+YEAR!$C$3-1)&amp;"       :="))</f>
        <v>1</v>
      </c>
      <c r="AC1818">
        <f>IF(AB1818&lt;1.1,AB1818,IF(AB1818&lt;YEAR!$C$2+YEAR!$C$3-2,AB1818+1,(YEAR!$C$2+YEAR!$C$3-1)&amp;"       :="))</f>
        <v>1</v>
      </c>
      <c r="AD1818">
        <f>IF(AC1818&lt;1.1,AC1818,IF(AC1818&lt;YEAR!$C$2+YEAR!$C$3-2,AC1818+1,(YEAR!$C$2+YEAR!$C$3-1)&amp;"       :="))</f>
        <v>1</v>
      </c>
      <c r="AE1818">
        <f>IF(AD1818&lt;1.1,AD1818,IF(AD1818&lt;YEAR!$C$2+YEAR!$C$3-2,AD1818+1,(YEAR!$C$2+YEAR!$C$3-1)&amp;"       :="))</f>
        <v>1</v>
      </c>
      <c r="AF1818">
        <f>IF(AE1818&lt;1.1,AE1818,IF(AE1818&lt;YEAR!$C$2+YEAR!$C$3-2,AE1818+1,(YEAR!$C$2+YEAR!$C$3-1)&amp;"       :="))</f>
        <v>1</v>
      </c>
      <c r="AG1818">
        <f>IF(AF1818&lt;1.1,AF1818,IF(AF1818&lt;YEAR!$C$2+YEAR!$C$3-2,AF1818+1,(YEAR!$C$2+YEAR!$C$3-1)&amp;"       :="))</f>
        <v>1</v>
      </c>
      <c r="AH1818">
        <f>IF(AG1818&lt;1.1,AG1818,IF(AG1818&lt;YEAR!$C$2+YEAR!$C$3-2,AG1818+1,(YEAR!$C$2+YEAR!$C$3-1)&amp;"       :="))</f>
        <v>1</v>
      </c>
      <c r="AI1818">
        <f>IF(AH1818&lt;1.1,AH1818,IF(AH1818&lt;YEAR!$C$2+YEAR!$C$3-2,AH1818+1,(YEAR!$C$2+YEAR!$C$3-1)&amp;"       :="))</f>
        <v>1</v>
      </c>
      <c r="AJ1818">
        <f>IF(AI1818&lt;1.1,AI1818,IF(AI1818&lt;YEAR!$C$2+YEAR!$C$3-2,AI1818+1,(YEAR!$C$2+YEAR!$C$3-1)&amp;"       :="))</f>
        <v>1</v>
      </c>
    </row>
    <row r="1819" spans="1:36">
      <c r="A1819">
        <f t="shared" ca="1" si="132"/>
        <v>45</v>
      </c>
      <c r="B1819" t="s">
        <v>51</v>
      </c>
      <c r="C1819" t="str">
        <f ca="1">IF(D1819="",OFFSET(AvailabilityFactor!A$1,A1819,0),C1818)</f>
        <v>D2HLT0138</v>
      </c>
      <c r="D1819" t="str" cm="1">
        <f t="array" aca="1" ref="D1819" ca="1">IF(D1818="",TS_DRC!$P$5,OFFSET(TS_DRC!P$5,RIGHT(D1818,2),0,TRUE))</f>
        <v>TS11</v>
      </c>
      <c r="E1819" t="str">
        <f t="shared" ca="1" si="129"/>
        <v>TS11</v>
      </c>
      <c r="F1819">
        <f>[3]Scenarios!$H$7</f>
        <v>1</v>
      </c>
      <c r="G1819">
        <f>IF(F1819&lt;1.1,F1819,IF(F1819&lt;YEAR!$C$2+YEAR!$C$3-2,F1819+1,(YEAR!$C$2+YEAR!$C$3-1)&amp;"       :="))</f>
        <v>1</v>
      </c>
      <c r="H1819">
        <f>IF(G1819&lt;1.1,G1819,IF(G1819&lt;YEAR!$C$2+YEAR!$C$3-2,G1819+1,(YEAR!$C$2+YEAR!$C$3-1)&amp;"       :="))</f>
        <v>1</v>
      </c>
      <c r="I1819">
        <f>IF(H1819&lt;1.1,H1819,IF(H1819&lt;YEAR!$C$2+YEAR!$C$3-2,H1819+1,(YEAR!$C$2+YEAR!$C$3-1)&amp;"       :="))</f>
        <v>1</v>
      </c>
      <c r="J1819">
        <f>IF(I1819&lt;1.1,I1819,IF(I1819&lt;YEAR!$C$2+YEAR!$C$3-2,I1819+1,(YEAR!$C$2+YEAR!$C$3-1)&amp;"       :="))</f>
        <v>1</v>
      </c>
      <c r="K1819">
        <f>IF(J1819&lt;1.1,J1819,IF(J1819&lt;YEAR!$C$2+YEAR!$C$3-2,J1819+1,(YEAR!$C$2+YEAR!$C$3-1)&amp;"       :="))</f>
        <v>1</v>
      </c>
      <c r="L1819">
        <f>IF(K1819&lt;1.1,K1819,IF(K1819&lt;YEAR!$C$2+YEAR!$C$3-2,K1819+1,(YEAR!$C$2+YEAR!$C$3-1)&amp;"       :="))</f>
        <v>1</v>
      </c>
      <c r="M1819">
        <f>IF(L1819&lt;1.1,L1819,IF(L1819&lt;YEAR!$C$2+YEAR!$C$3-2,L1819+1,(YEAR!$C$2+YEAR!$C$3-1)&amp;"       :="))</f>
        <v>1</v>
      </c>
      <c r="N1819">
        <f>IF(M1819&lt;1.1,M1819,IF(M1819&lt;YEAR!$C$2+YEAR!$C$3-2,M1819+1,(YEAR!$C$2+YEAR!$C$3-1)&amp;"       :="))</f>
        <v>1</v>
      </c>
      <c r="O1819">
        <f>IF(N1819&lt;1.1,N1819,IF(N1819&lt;YEAR!$C$2+YEAR!$C$3-2,N1819+1,(YEAR!$C$2+YEAR!$C$3-1)&amp;"       :="))</f>
        <v>1</v>
      </c>
      <c r="P1819">
        <f>IF(O1819&lt;1.1,O1819,IF(O1819&lt;YEAR!$C$2+YEAR!$C$3-2,O1819+1,(YEAR!$C$2+YEAR!$C$3-1)&amp;"       :="))</f>
        <v>1</v>
      </c>
      <c r="Q1819">
        <f>IF(P1819&lt;1.1,P1819,IF(P1819&lt;YEAR!$C$2+YEAR!$C$3-2,P1819+1,(YEAR!$C$2+YEAR!$C$3-1)&amp;"       :="))</f>
        <v>1</v>
      </c>
      <c r="R1819">
        <f>IF(Q1819&lt;1.1,Q1819,IF(Q1819&lt;YEAR!$C$2+YEAR!$C$3-2,Q1819+1,(YEAR!$C$2+YEAR!$C$3-1)&amp;"       :="))</f>
        <v>1</v>
      </c>
      <c r="S1819">
        <f>IF(R1819&lt;1.1,R1819,IF(R1819&lt;YEAR!$C$2+YEAR!$C$3-2,R1819+1,(YEAR!$C$2+YEAR!$C$3-1)&amp;"       :="))</f>
        <v>1</v>
      </c>
      <c r="T1819">
        <f>IF(S1819&lt;1.1,S1819,IF(S1819&lt;YEAR!$C$2+YEAR!$C$3-2,S1819+1,(YEAR!$C$2+YEAR!$C$3-1)&amp;"       :="))</f>
        <v>1</v>
      </c>
      <c r="U1819">
        <f>IF(T1819&lt;1.1,T1819,IF(T1819&lt;YEAR!$C$2+YEAR!$C$3-2,T1819+1,(YEAR!$C$2+YEAR!$C$3-1)&amp;"       :="))</f>
        <v>1</v>
      </c>
      <c r="V1819">
        <f>IF(U1819&lt;1.1,U1819,IF(U1819&lt;YEAR!$C$2+YEAR!$C$3-2,U1819+1,(YEAR!$C$2+YEAR!$C$3-1)&amp;"       :="))</f>
        <v>1</v>
      </c>
      <c r="W1819">
        <f>IF(V1819&lt;1.1,V1819,IF(V1819&lt;YEAR!$C$2+YEAR!$C$3-2,V1819+1,(YEAR!$C$2+YEAR!$C$3-1)&amp;"       :="))</f>
        <v>1</v>
      </c>
      <c r="X1819">
        <f>IF(W1819&lt;1.1,W1819,IF(W1819&lt;YEAR!$C$2+YEAR!$C$3-2,W1819+1,(YEAR!$C$2+YEAR!$C$3-1)&amp;"       :="))</f>
        <v>1</v>
      </c>
      <c r="Y1819">
        <f>IF(X1819&lt;1.1,X1819,IF(X1819&lt;YEAR!$C$2+YEAR!$C$3-2,X1819+1,(YEAR!$C$2+YEAR!$C$3-1)&amp;"       :="))</f>
        <v>1</v>
      </c>
      <c r="Z1819">
        <f>IF(Y1819&lt;1.1,Y1819,IF(Y1819&lt;YEAR!$C$2+YEAR!$C$3-2,Y1819+1,(YEAR!$C$2+YEAR!$C$3-1)&amp;"       :="))</f>
        <v>1</v>
      </c>
      <c r="AA1819">
        <f>IF(Z1819&lt;1.1,Z1819,IF(Z1819&lt;YEAR!$C$2+YEAR!$C$3-2,Z1819+1,(YEAR!$C$2+YEAR!$C$3-1)&amp;"       :="))</f>
        <v>1</v>
      </c>
      <c r="AB1819">
        <f>IF(AA1819&lt;1.1,AA1819,IF(AA1819&lt;YEAR!$C$2+YEAR!$C$3-2,AA1819+1,(YEAR!$C$2+YEAR!$C$3-1)&amp;"       :="))</f>
        <v>1</v>
      </c>
      <c r="AC1819">
        <f>IF(AB1819&lt;1.1,AB1819,IF(AB1819&lt;YEAR!$C$2+YEAR!$C$3-2,AB1819+1,(YEAR!$C$2+YEAR!$C$3-1)&amp;"       :="))</f>
        <v>1</v>
      </c>
      <c r="AD1819">
        <f>IF(AC1819&lt;1.1,AC1819,IF(AC1819&lt;YEAR!$C$2+YEAR!$C$3-2,AC1819+1,(YEAR!$C$2+YEAR!$C$3-1)&amp;"       :="))</f>
        <v>1</v>
      </c>
      <c r="AE1819">
        <f>IF(AD1819&lt;1.1,AD1819,IF(AD1819&lt;YEAR!$C$2+YEAR!$C$3-2,AD1819+1,(YEAR!$C$2+YEAR!$C$3-1)&amp;"       :="))</f>
        <v>1</v>
      </c>
      <c r="AF1819">
        <f>IF(AE1819&lt;1.1,AE1819,IF(AE1819&lt;YEAR!$C$2+YEAR!$C$3-2,AE1819+1,(YEAR!$C$2+YEAR!$C$3-1)&amp;"       :="))</f>
        <v>1</v>
      </c>
      <c r="AG1819">
        <f>IF(AF1819&lt;1.1,AF1819,IF(AF1819&lt;YEAR!$C$2+YEAR!$C$3-2,AF1819+1,(YEAR!$C$2+YEAR!$C$3-1)&amp;"       :="))</f>
        <v>1</v>
      </c>
      <c r="AH1819">
        <f>IF(AG1819&lt;1.1,AG1819,IF(AG1819&lt;YEAR!$C$2+YEAR!$C$3-2,AG1819+1,(YEAR!$C$2+YEAR!$C$3-1)&amp;"       :="))</f>
        <v>1</v>
      </c>
      <c r="AI1819">
        <f>IF(AH1819&lt;1.1,AH1819,IF(AH1819&lt;YEAR!$C$2+YEAR!$C$3-2,AH1819+1,(YEAR!$C$2+YEAR!$C$3-1)&amp;"       :="))</f>
        <v>1</v>
      </c>
      <c r="AJ1819">
        <f>IF(AI1819&lt;1.1,AI1819,IF(AI1819&lt;YEAR!$C$2+YEAR!$C$3-2,AI1819+1,(YEAR!$C$2+YEAR!$C$3-1)&amp;"       :="))</f>
        <v>1</v>
      </c>
    </row>
    <row r="1820" spans="1:36">
      <c r="A1820">
        <f t="shared" ca="1" si="132"/>
        <v>45</v>
      </c>
      <c r="B1820" t="s">
        <v>51</v>
      </c>
      <c r="C1820" t="str">
        <f ca="1">IF(D1820="",OFFSET(AvailabilityFactor!A$1,A1820,0),C1819)</f>
        <v>D2HLT0138</v>
      </c>
      <c r="D1820" t="str" cm="1">
        <f t="array" aca="1" ref="D1820" ca="1">IF(D1819="",TS_DRC!$P$5,OFFSET(TS_DRC!P$5,RIGHT(D1819,2),0,TRUE))</f>
        <v>TS12</v>
      </c>
      <c r="E1820" t="str">
        <f t="shared" ca="1" si="129"/>
        <v>TS12</v>
      </c>
      <c r="F1820">
        <f>[3]Scenarios!$H$7</f>
        <v>1</v>
      </c>
      <c r="G1820">
        <f>IF(F1820&lt;1.1,F1820,IF(F1820&lt;YEAR!$C$2+YEAR!$C$3-2,F1820+1,(YEAR!$C$2+YEAR!$C$3-1)&amp;"       :="))</f>
        <v>1</v>
      </c>
      <c r="H1820">
        <f>IF(G1820&lt;1.1,G1820,IF(G1820&lt;YEAR!$C$2+YEAR!$C$3-2,G1820+1,(YEAR!$C$2+YEAR!$C$3-1)&amp;"       :="))</f>
        <v>1</v>
      </c>
      <c r="I1820">
        <f>IF(H1820&lt;1.1,H1820,IF(H1820&lt;YEAR!$C$2+YEAR!$C$3-2,H1820+1,(YEAR!$C$2+YEAR!$C$3-1)&amp;"       :="))</f>
        <v>1</v>
      </c>
      <c r="J1820">
        <f>IF(I1820&lt;1.1,I1820,IF(I1820&lt;YEAR!$C$2+YEAR!$C$3-2,I1820+1,(YEAR!$C$2+YEAR!$C$3-1)&amp;"       :="))</f>
        <v>1</v>
      </c>
      <c r="K1820">
        <f>IF(J1820&lt;1.1,J1820,IF(J1820&lt;YEAR!$C$2+YEAR!$C$3-2,J1820+1,(YEAR!$C$2+YEAR!$C$3-1)&amp;"       :="))</f>
        <v>1</v>
      </c>
      <c r="L1820">
        <f>IF(K1820&lt;1.1,K1820,IF(K1820&lt;YEAR!$C$2+YEAR!$C$3-2,K1820+1,(YEAR!$C$2+YEAR!$C$3-1)&amp;"       :="))</f>
        <v>1</v>
      </c>
      <c r="M1820">
        <f>IF(L1820&lt;1.1,L1820,IF(L1820&lt;YEAR!$C$2+YEAR!$C$3-2,L1820+1,(YEAR!$C$2+YEAR!$C$3-1)&amp;"       :="))</f>
        <v>1</v>
      </c>
      <c r="N1820">
        <f>IF(M1820&lt;1.1,M1820,IF(M1820&lt;YEAR!$C$2+YEAR!$C$3-2,M1820+1,(YEAR!$C$2+YEAR!$C$3-1)&amp;"       :="))</f>
        <v>1</v>
      </c>
      <c r="O1820">
        <f>IF(N1820&lt;1.1,N1820,IF(N1820&lt;YEAR!$C$2+YEAR!$C$3-2,N1820+1,(YEAR!$C$2+YEAR!$C$3-1)&amp;"       :="))</f>
        <v>1</v>
      </c>
      <c r="P1820">
        <f>IF(O1820&lt;1.1,O1820,IF(O1820&lt;YEAR!$C$2+YEAR!$C$3-2,O1820+1,(YEAR!$C$2+YEAR!$C$3-1)&amp;"       :="))</f>
        <v>1</v>
      </c>
      <c r="Q1820">
        <f>IF(P1820&lt;1.1,P1820,IF(P1820&lt;YEAR!$C$2+YEAR!$C$3-2,P1820+1,(YEAR!$C$2+YEAR!$C$3-1)&amp;"       :="))</f>
        <v>1</v>
      </c>
      <c r="R1820">
        <f>IF(Q1820&lt;1.1,Q1820,IF(Q1820&lt;YEAR!$C$2+YEAR!$C$3-2,Q1820+1,(YEAR!$C$2+YEAR!$C$3-1)&amp;"       :="))</f>
        <v>1</v>
      </c>
      <c r="S1820">
        <f>IF(R1820&lt;1.1,R1820,IF(R1820&lt;YEAR!$C$2+YEAR!$C$3-2,R1820+1,(YEAR!$C$2+YEAR!$C$3-1)&amp;"       :="))</f>
        <v>1</v>
      </c>
      <c r="T1820">
        <f>IF(S1820&lt;1.1,S1820,IF(S1820&lt;YEAR!$C$2+YEAR!$C$3-2,S1820+1,(YEAR!$C$2+YEAR!$C$3-1)&amp;"       :="))</f>
        <v>1</v>
      </c>
      <c r="U1820">
        <f>IF(T1820&lt;1.1,T1820,IF(T1820&lt;YEAR!$C$2+YEAR!$C$3-2,T1820+1,(YEAR!$C$2+YEAR!$C$3-1)&amp;"       :="))</f>
        <v>1</v>
      </c>
      <c r="V1820">
        <f>IF(U1820&lt;1.1,U1820,IF(U1820&lt;YEAR!$C$2+YEAR!$C$3-2,U1820+1,(YEAR!$C$2+YEAR!$C$3-1)&amp;"       :="))</f>
        <v>1</v>
      </c>
      <c r="W1820">
        <f>IF(V1820&lt;1.1,V1820,IF(V1820&lt;YEAR!$C$2+YEAR!$C$3-2,V1820+1,(YEAR!$C$2+YEAR!$C$3-1)&amp;"       :="))</f>
        <v>1</v>
      </c>
      <c r="X1820">
        <f>IF(W1820&lt;1.1,W1820,IF(W1820&lt;YEAR!$C$2+YEAR!$C$3-2,W1820+1,(YEAR!$C$2+YEAR!$C$3-1)&amp;"       :="))</f>
        <v>1</v>
      </c>
      <c r="Y1820">
        <f>IF(X1820&lt;1.1,X1820,IF(X1820&lt;YEAR!$C$2+YEAR!$C$3-2,X1820+1,(YEAR!$C$2+YEAR!$C$3-1)&amp;"       :="))</f>
        <v>1</v>
      </c>
      <c r="Z1820">
        <f>IF(Y1820&lt;1.1,Y1820,IF(Y1820&lt;YEAR!$C$2+YEAR!$C$3-2,Y1820+1,(YEAR!$C$2+YEAR!$C$3-1)&amp;"       :="))</f>
        <v>1</v>
      </c>
      <c r="AA1820">
        <f>IF(Z1820&lt;1.1,Z1820,IF(Z1820&lt;YEAR!$C$2+YEAR!$C$3-2,Z1820+1,(YEAR!$C$2+YEAR!$C$3-1)&amp;"       :="))</f>
        <v>1</v>
      </c>
      <c r="AB1820">
        <f>IF(AA1820&lt;1.1,AA1820,IF(AA1820&lt;YEAR!$C$2+YEAR!$C$3-2,AA1820+1,(YEAR!$C$2+YEAR!$C$3-1)&amp;"       :="))</f>
        <v>1</v>
      </c>
      <c r="AC1820">
        <f>IF(AB1820&lt;1.1,AB1820,IF(AB1820&lt;YEAR!$C$2+YEAR!$C$3-2,AB1820+1,(YEAR!$C$2+YEAR!$C$3-1)&amp;"       :="))</f>
        <v>1</v>
      </c>
      <c r="AD1820">
        <f>IF(AC1820&lt;1.1,AC1820,IF(AC1820&lt;YEAR!$C$2+YEAR!$C$3-2,AC1820+1,(YEAR!$C$2+YEAR!$C$3-1)&amp;"       :="))</f>
        <v>1</v>
      </c>
      <c r="AE1820">
        <f>IF(AD1820&lt;1.1,AD1820,IF(AD1820&lt;YEAR!$C$2+YEAR!$C$3-2,AD1820+1,(YEAR!$C$2+YEAR!$C$3-1)&amp;"       :="))</f>
        <v>1</v>
      </c>
      <c r="AF1820">
        <f>IF(AE1820&lt;1.1,AE1820,IF(AE1820&lt;YEAR!$C$2+YEAR!$C$3-2,AE1820+1,(YEAR!$C$2+YEAR!$C$3-1)&amp;"       :="))</f>
        <v>1</v>
      </c>
      <c r="AG1820">
        <f>IF(AF1820&lt;1.1,AF1820,IF(AF1820&lt;YEAR!$C$2+YEAR!$C$3-2,AF1820+1,(YEAR!$C$2+YEAR!$C$3-1)&amp;"       :="))</f>
        <v>1</v>
      </c>
      <c r="AH1820">
        <f>IF(AG1820&lt;1.1,AG1820,IF(AG1820&lt;YEAR!$C$2+YEAR!$C$3-2,AG1820+1,(YEAR!$C$2+YEAR!$C$3-1)&amp;"       :="))</f>
        <v>1</v>
      </c>
      <c r="AI1820">
        <f>IF(AH1820&lt;1.1,AH1820,IF(AH1820&lt;YEAR!$C$2+YEAR!$C$3-2,AH1820+1,(YEAR!$C$2+YEAR!$C$3-1)&amp;"       :="))</f>
        <v>1</v>
      </c>
      <c r="AJ1820">
        <f>IF(AI1820&lt;1.1,AI1820,IF(AI1820&lt;YEAR!$C$2+YEAR!$C$3-2,AI1820+1,(YEAR!$C$2+YEAR!$C$3-1)&amp;"       :="))</f>
        <v>1</v>
      </c>
    </row>
    <row r="1821" spans="1:36">
      <c r="A1821">
        <f t="shared" ca="1" si="132"/>
        <v>45</v>
      </c>
      <c r="B1821" t="s">
        <v>51</v>
      </c>
      <c r="C1821" t="str">
        <f ca="1">IF(D1821="",OFFSET(AvailabilityFactor!A$1,A1821,0),C1820)</f>
        <v>D2HLT0138</v>
      </c>
      <c r="D1821" t="str" cm="1">
        <f t="array" aca="1" ref="D1821" ca="1">IF(D1820="",TS_DRC!$P$5,OFFSET(TS_DRC!P$5,RIGHT(D1820,2),0,TRUE))</f>
        <v>TS13</v>
      </c>
      <c r="E1821" t="str">
        <f t="shared" ca="1" si="129"/>
        <v>TS13</v>
      </c>
      <c r="F1821">
        <f>[3]Scenarios!$H$7</f>
        <v>1</v>
      </c>
      <c r="G1821">
        <f>IF(F1821&lt;1.1,F1821,IF(F1821&lt;YEAR!$C$2+YEAR!$C$3-2,F1821+1,(YEAR!$C$2+YEAR!$C$3-1)&amp;"       :="))</f>
        <v>1</v>
      </c>
      <c r="H1821">
        <f>IF(G1821&lt;1.1,G1821,IF(G1821&lt;YEAR!$C$2+YEAR!$C$3-2,G1821+1,(YEAR!$C$2+YEAR!$C$3-1)&amp;"       :="))</f>
        <v>1</v>
      </c>
      <c r="I1821">
        <f>IF(H1821&lt;1.1,H1821,IF(H1821&lt;YEAR!$C$2+YEAR!$C$3-2,H1821+1,(YEAR!$C$2+YEAR!$C$3-1)&amp;"       :="))</f>
        <v>1</v>
      </c>
      <c r="J1821">
        <f>IF(I1821&lt;1.1,I1821,IF(I1821&lt;YEAR!$C$2+YEAR!$C$3-2,I1821+1,(YEAR!$C$2+YEAR!$C$3-1)&amp;"       :="))</f>
        <v>1</v>
      </c>
      <c r="K1821">
        <f>IF(J1821&lt;1.1,J1821,IF(J1821&lt;YEAR!$C$2+YEAR!$C$3-2,J1821+1,(YEAR!$C$2+YEAR!$C$3-1)&amp;"       :="))</f>
        <v>1</v>
      </c>
      <c r="L1821">
        <f>IF(K1821&lt;1.1,K1821,IF(K1821&lt;YEAR!$C$2+YEAR!$C$3-2,K1821+1,(YEAR!$C$2+YEAR!$C$3-1)&amp;"       :="))</f>
        <v>1</v>
      </c>
      <c r="M1821">
        <f>IF(L1821&lt;1.1,L1821,IF(L1821&lt;YEAR!$C$2+YEAR!$C$3-2,L1821+1,(YEAR!$C$2+YEAR!$C$3-1)&amp;"       :="))</f>
        <v>1</v>
      </c>
      <c r="N1821">
        <f>IF(M1821&lt;1.1,M1821,IF(M1821&lt;YEAR!$C$2+YEAR!$C$3-2,M1821+1,(YEAR!$C$2+YEAR!$C$3-1)&amp;"       :="))</f>
        <v>1</v>
      </c>
      <c r="O1821">
        <f>IF(N1821&lt;1.1,N1821,IF(N1821&lt;YEAR!$C$2+YEAR!$C$3-2,N1821+1,(YEAR!$C$2+YEAR!$C$3-1)&amp;"       :="))</f>
        <v>1</v>
      </c>
      <c r="P1821">
        <f>IF(O1821&lt;1.1,O1821,IF(O1821&lt;YEAR!$C$2+YEAR!$C$3-2,O1821+1,(YEAR!$C$2+YEAR!$C$3-1)&amp;"       :="))</f>
        <v>1</v>
      </c>
      <c r="Q1821">
        <f>IF(P1821&lt;1.1,P1821,IF(P1821&lt;YEAR!$C$2+YEAR!$C$3-2,P1821+1,(YEAR!$C$2+YEAR!$C$3-1)&amp;"       :="))</f>
        <v>1</v>
      </c>
      <c r="R1821">
        <f>IF(Q1821&lt;1.1,Q1821,IF(Q1821&lt;YEAR!$C$2+YEAR!$C$3-2,Q1821+1,(YEAR!$C$2+YEAR!$C$3-1)&amp;"       :="))</f>
        <v>1</v>
      </c>
      <c r="S1821">
        <f>IF(R1821&lt;1.1,R1821,IF(R1821&lt;YEAR!$C$2+YEAR!$C$3-2,R1821+1,(YEAR!$C$2+YEAR!$C$3-1)&amp;"       :="))</f>
        <v>1</v>
      </c>
      <c r="T1821">
        <f>IF(S1821&lt;1.1,S1821,IF(S1821&lt;YEAR!$C$2+YEAR!$C$3-2,S1821+1,(YEAR!$C$2+YEAR!$C$3-1)&amp;"       :="))</f>
        <v>1</v>
      </c>
      <c r="U1821">
        <f>IF(T1821&lt;1.1,T1821,IF(T1821&lt;YEAR!$C$2+YEAR!$C$3-2,T1821+1,(YEAR!$C$2+YEAR!$C$3-1)&amp;"       :="))</f>
        <v>1</v>
      </c>
      <c r="V1821">
        <f>IF(U1821&lt;1.1,U1821,IF(U1821&lt;YEAR!$C$2+YEAR!$C$3-2,U1821+1,(YEAR!$C$2+YEAR!$C$3-1)&amp;"       :="))</f>
        <v>1</v>
      </c>
      <c r="W1821">
        <f>IF(V1821&lt;1.1,V1821,IF(V1821&lt;YEAR!$C$2+YEAR!$C$3-2,V1821+1,(YEAR!$C$2+YEAR!$C$3-1)&amp;"       :="))</f>
        <v>1</v>
      </c>
      <c r="X1821">
        <f>IF(W1821&lt;1.1,W1821,IF(W1821&lt;YEAR!$C$2+YEAR!$C$3-2,W1821+1,(YEAR!$C$2+YEAR!$C$3-1)&amp;"       :="))</f>
        <v>1</v>
      </c>
      <c r="Y1821">
        <f>IF(X1821&lt;1.1,X1821,IF(X1821&lt;YEAR!$C$2+YEAR!$C$3-2,X1821+1,(YEAR!$C$2+YEAR!$C$3-1)&amp;"       :="))</f>
        <v>1</v>
      </c>
      <c r="Z1821">
        <f>IF(Y1821&lt;1.1,Y1821,IF(Y1821&lt;YEAR!$C$2+YEAR!$C$3-2,Y1821+1,(YEAR!$C$2+YEAR!$C$3-1)&amp;"       :="))</f>
        <v>1</v>
      </c>
      <c r="AA1821">
        <f>IF(Z1821&lt;1.1,Z1821,IF(Z1821&lt;YEAR!$C$2+YEAR!$C$3-2,Z1821+1,(YEAR!$C$2+YEAR!$C$3-1)&amp;"       :="))</f>
        <v>1</v>
      </c>
      <c r="AB1821">
        <f>IF(AA1821&lt;1.1,AA1821,IF(AA1821&lt;YEAR!$C$2+YEAR!$C$3-2,AA1821+1,(YEAR!$C$2+YEAR!$C$3-1)&amp;"       :="))</f>
        <v>1</v>
      </c>
      <c r="AC1821">
        <f>IF(AB1821&lt;1.1,AB1821,IF(AB1821&lt;YEAR!$C$2+YEAR!$C$3-2,AB1821+1,(YEAR!$C$2+YEAR!$C$3-1)&amp;"       :="))</f>
        <v>1</v>
      </c>
      <c r="AD1821">
        <f>IF(AC1821&lt;1.1,AC1821,IF(AC1821&lt;YEAR!$C$2+YEAR!$C$3-2,AC1821+1,(YEAR!$C$2+YEAR!$C$3-1)&amp;"       :="))</f>
        <v>1</v>
      </c>
      <c r="AE1821">
        <f>IF(AD1821&lt;1.1,AD1821,IF(AD1821&lt;YEAR!$C$2+YEAR!$C$3-2,AD1821+1,(YEAR!$C$2+YEAR!$C$3-1)&amp;"       :="))</f>
        <v>1</v>
      </c>
      <c r="AF1821">
        <f>IF(AE1821&lt;1.1,AE1821,IF(AE1821&lt;YEAR!$C$2+YEAR!$C$3-2,AE1821+1,(YEAR!$C$2+YEAR!$C$3-1)&amp;"       :="))</f>
        <v>1</v>
      </c>
      <c r="AG1821">
        <f>IF(AF1821&lt;1.1,AF1821,IF(AF1821&lt;YEAR!$C$2+YEAR!$C$3-2,AF1821+1,(YEAR!$C$2+YEAR!$C$3-1)&amp;"       :="))</f>
        <v>1</v>
      </c>
      <c r="AH1821">
        <f>IF(AG1821&lt;1.1,AG1821,IF(AG1821&lt;YEAR!$C$2+YEAR!$C$3-2,AG1821+1,(YEAR!$C$2+YEAR!$C$3-1)&amp;"       :="))</f>
        <v>1</v>
      </c>
      <c r="AI1821">
        <f>IF(AH1821&lt;1.1,AH1821,IF(AH1821&lt;YEAR!$C$2+YEAR!$C$3-2,AH1821+1,(YEAR!$C$2+YEAR!$C$3-1)&amp;"       :="))</f>
        <v>1</v>
      </c>
      <c r="AJ1821">
        <f>IF(AI1821&lt;1.1,AI1821,IF(AI1821&lt;YEAR!$C$2+YEAR!$C$3-2,AI1821+1,(YEAR!$C$2+YEAR!$C$3-1)&amp;"       :="))</f>
        <v>1</v>
      </c>
    </row>
    <row r="1822" spans="1:36">
      <c r="A1822">
        <f t="shared" ca="1" si="132"/>
        <v>45</v>
      </c>
      <c r="B1822" t="s">
        <v>51</v>
      </c>
      <c r="C1822" t="str">
        <f ca="1">IF(D1822="",OFFSET(AvailabilityFactor!A$1,A1822,0),C1821)</f>
        <v>D2HLT0138</v>
      </c>
      <c r="D1822" t="str" cm="1">
        <f t="array" aca="1" ref="D1822" ca="1">IF(D1821="",TS_DRC!$P$5,OFFSET(TS_DRC!P$5,RIGHT(D1821,2),0,TRUE))</f>
        <v>TS14</v>
      </c>
      <c r="E1822" t="str">
        <f t="shared" ca="1" si="129"/>
        <v>TS14</v>
      </c>
      <c r="F1822">
        <f>[3]Scenarios!$H$7</f>
        <v>1</v>
      </c>
      <c r="G1822">
        <f>IF(F1822&lt;1.1,F1822,IF(F1822&lt;YEAR!$C$2+YEAR!$C$3-2,F1822+1,(YEAR!$C$2+YEAR!$C$3-1)&amp;"       :="))</f>
        <v>1</v>
      </c>
      <c r="H1822">
        <f>IF(G1822&lt;1.1,G1822,IF(G1822&lt;YEAR!$C$2+YEAR!$C$3-2,G1822+1,(YEAR!$C$2+YEAR!$C$3-1)&amp;"       :="))</f>
        <v>1</v>
      </c>
      <c r="I1822">
        <f>IF(H1822&lt;1.1,H1822,IF(H1822&lt;YEAR!$C$2+YEAR!$C$3-2,H1822+1,(YEAR!$C$2+YEAR!$C$3-1)&amp;"       :="))</f>
        <v>1</v>
      </c>
      <c r="J1822">
        <f>IF(I1822&lt;1.1,I1822,IF(I1822&lt;YEAR!$C$2+YEAR!$C$3-2,I1822+1,(YEAR!$C$2+YEAR!$C$3-1)&amp;"       :="))</f>
        <v>1</v>
      </c>
      <c r="K1822">
        <f>IF(J1822&lt;1.1,J1822,IF(J1822&lt;YEAR!$C$2+YEAR!$C$3-2,J1822+1,(YEAR!$C$2+YEAR!$C$3-1)&amp;"       :="))</f>
        <v>1</v>
      </c>
      <c r="L1822">
        <f>IF(K1822&lt;1.1,K1822,IF(K1822&lt;YEAR!$C$2+YEAR!$C$3-2,K1822+1,(YEAR!$C$2+YEAR!$C$3-1)&amp;"       :="))</f>
        <v>1</v>
      </c>
      <c r="M1822">
        <f>IF(L1822&lt;1.1,L1822,IF(L1822&lt;YEAR!$C$2+YEAR!$C$3-2,L1822+1,(YEAR!$C$2+YEAR!$C$3-1)&amp;"       :="))</f>
        <v>1</v>
      </c>
      <c r="N1822">
        <f>IF(M1822&lt;1.1,M1822,IF(M1822&lt;YEAR!$C$2+YEAR!$C$3-2,M1822+1,(YEAR!$C$2+YEAR!$C$3-1)&amp;"       :="))</f>
        <v>1</v>
      </c>
      <c r="O1822">
        <f>IF(N1822&lt;1.1,N1822,IF(N1822&lt;YEAR!$C$2+YEAR!$C$3-2,N1822+1,(YEAR!$C$2+YEAR!$C$3-1)&amp;"       :="))</f>
        <v>1</v>
      </c>
      <c r="P1822">
        <f>IF(O1822&lt;1.1,O1822,IF(O1822&lt;YEAR!$C$2+YEAR!$C$3-2,O1822+1,(YEAR!$C$2+YEAR!$C$3-1)&amp;"       :="))</f>
        <v>1</v>
      </c>
      <c r="Q1822">
        <f>IF(P1822&lt;1.1,P1822,IF(P1822&lt;YEAR!$C$2+YEAR!$C$3-2,P1822+1,(YEAR!$C$2+YEAR!$C$3-1)&amp;"       :="))</f>
        <v>1</v>
      </c>
      <c r="R1822">
        <f>IF(Q1822&lt;1.1,Q1822,IF(Q1822&lt;YEAR!$C$2+YEAR!$C$3-2,Q1822+1,(YEAR!$C$2+YEAR!$C$3-1)&amp;"       :="))</f>
        <v>1</v>
      </c>
      <c r="S1822">
        <f>IF(R1822&lt;1.1,R1822,IF(R1822&lt;YEAR!$C$2+YEAR!$C$3-2,R1822+1,(YEAR!$C$2+YEAR!$C$3-1)&amp;"       :="))</f>
        <v>1</v>
      </c>
      <c r="T1822">
        <f>IF(S1822&lt;1.1,S1822,IF(S1822&lt;YEAR!$C$2+YEAR!$C$3-2,S1822+1,(YEAR!$C$2+YEAR!$C$3-1)&amp;"       :="))</f>
        <v>1</v>
      </c>
      <c r="U1822">
        <f>IF(T1822&lt;1.1,T1822,IF(T1822&lt;YEAR!$C$2+YEAR!$C$3-2,T1822+1,(YEAR!$C$2+YEAR!$C$3-1)&amp;"       :="))</f>
        <v>1</v>
      </c>
      <c r="V1822">
        <f>IF(U1822&lt;1.1,U1822,IF(U1822&lt;YEAR!$C$2+YEAR!$C$3-2,U1822+1,(YEAR!$C$2+YEAR!$C$3-1)&amp;"       :="))</f>
        <v>1</v>
      </c>
      <c r="W1822">
        <f>IF(V1822&lt;1.1,V1822,IF(V1822&lt;YEAR!$C$2+YEAR!$C$3-2,V1822+1,(YEAR!$C$2+YEAR!$C$3-1)&amp;"       :="))</f>
        <v>1</v>
      </c>
      <c r="X1822">
        <f>IF(W1822&lt;1.1,W1822,IF(W1822&lt;YEAR!$C$2+YEAR!$C$3-2,W1822+1,(YEAR!$C$2+YEAR!$C$3-1)&amp;"       :="))</f>
        <v>1</v>
      </c>
      <c r="Y1822">
        <f>IF(X1822&lt;1.1,X1822,IF(X1822&lt;YEAR!$C$2+YEAR!$C$3-2,X1822+1,(YEAR!$C$2+YEAR!$C$3-1)&amp;"       :="))</f>
        <v>1</v>
      </c>
      <c r="Z1822">
        <f>IF(Y1822&lt;1.1,Y1822,IF(Y1822&lt;YEAR!$C$2+YEAR!$C$3-2,Y1822+1,(YEAR!$C$2+YEAR!$C$3-1)&amp;"       :="))</f>
        <v>1</v>
      </c>
      <c r="AA1822">
        <f>IF(Z1822&lt;1.1,Z1822,IF(Z1822&lt;YEAR!$C$2+YEAR!$C$3-2,Z1822+1,(YEAR!$C$2+YEAR!$C$3-1)&amp;"       :="))</f>
        <v>1</v>
      </c>
      <c r="AB1822">
        <f>IF(AA1822&lt;1.1,AA1822,IF(AA1822&lt;YEAR!$C$2+YEAR!$C$3-2,AA1822+1,(YEAR!$C$2+YEAR!$C$3-1)&amp;"       :="))</f>
        <v>1</v>
      </c>
      <c r="AC1822">
        <f>IF(AB1822&lt;1.1,AB1822,IF(AB1822&lt;YEAR!$C$2+YEAR!$C$3-2,AB1822+1,(YEAR!$C$2+YEAR!$C$3-1)&amp;"       :="))</f>
        <v>1</v>
      </c>
      <c r="AD1822">
        <f>IF(AC1822&lt;1.1,AC1822,IF(AC1822&lt;YEAR!$C$2+YEAR!$C$3-2,AC1822+1,(YEAR!$C$2+YEAR!$C$3-1)&amp;"       :="))</f>
        <v>1</v>
      </c>
      <c r="AE1822">
        <f>IF(AD1822&lt;1.1,AD1822,IF(AD1822&lt;YEAR!$C$2+YEAR!$C$3-2,AD1822+1,(YEAR!$C$2+YEAR!$C$3-1)&amp;"       :="))</f>
        <v>1</v>
      </c>
      <c r="AF1822">
        <f>IF(AE1822&lt;1.1,AE1822,IF(AE1822&lt;YEAR!$C$2+YEAR!$C$3-2,AE1822+1,(YEAR!$C$2+YEAR!$C$3-1)&amp;"       :="))</f>
        <v>1</v>
      </c>
      <c r="AG1822">
        <f>IF(AF1822&lt;1.1,AF1822,IF(AF1822&lt;YEAR!$C$2+YEAR!$C$3-2,AF1822+1,(YEAR!$C$2+YEAR!$C$3-1)&amp;"       :="))</f>
        <v>1</v>
      </c>
      <c r="AH1822">
        <f>IF(AG1822&lt;1.1,AG1822,IF(AG1822&lt;YEAR!$C$2+YEAR!$C$3-2,AG1822+1,(YEAR!$C$2+YEAR!$C$3-1)&amp;"       :="))</f>
        <v>1</v>
      </c>
      <c r="AI1822">
        <f>IF(AH1822&lt;1.1,AH1822,IF(AH1822&lt;YEAR!$C$2+YEAR!$C$3-2,AH1822+1,(YEAR!$C$2+YEAR!$C$3-1)&amp;"       :="))</f>
        <v>1</v>
      </c>
      <c r="AJ1822">
        <f>IF(AI1822&lt;1.1,AI1822,IF(AI1822&lt;YEAR!$C$2+YEAR!$C$3-2,AI1822+1,(YEAR!$C$2+YEAR!$C$3-1)&amp;"       :="))</f>
        <v>1</v>
      </c>
    </row>
    <row r="1823" spans="1:36">
      <c r="A1823">
        <f t="shared" ca="1" si="132"/>
        <v>45</v>
      </c>
      <c r="B1823" t="s">
        <v>51</v>
      </c>
      <c r="C1823" t="str">
        <f ca="1">IF(D1823="",OFFSET(AvailabilityFactor!A$1,A1823,0),C1822)</f>
        <v>D2HLT0138</v>
      </c>
      <c r="D1823" t="str" cm="1">
        <f t="array" aca="1" ref="D1823" ca="1">IF(D1822="",TS_DRC!$P$5,OFFSET(TS_DRC!P$5,RIGHT(D1822,2),0,TRUE))</f>
        <v>TS15</v>
      </c>
      <c r="E1823" t="str">
        <f t="shared" ca="1" si="129"/>
        <v>TS15</v>
      </c>
      <c r="F1823">
        <f>[3]Scenarios!$H$7</f>
        <v>1</v>
      </c>
      <c r="G1823">
        <f>IF(F1823&lt;1.1,F1823,IF(F1823&lt;YEAR!$C$2+YEAR!$C$3-2,F1823+1,(YEAR!$C$2+YEAR!$C$3-1)&amp;"       :="))</f>
        <v>1</v>
      </c>
      <c r="H1823">
        <f>IF(G1823&lt;1.1,G1823,IF(G1823&lt;YEAR!$C$2+YEAR!$C$3-2,G1823+1,(YEAR!$C$2+YEAR!$C$3-1)&amp;"       :="))</f>
        <v>1</v>
      </c>
      <c r="I1823">
        <f>IF(H1823&lt;1.1,H1823,IF(H1823&lt;YEAR!$C$2+YEAR!$C$3-2,H1823+1,(YEAR!$C$2+YEAR!$C$3-1)&amp;"       :="))</f>
        <v>1</v>
      </c>
      <c r="J1823">
        <f>IF(I1823&lt;1.1,I1823,IF(I1823&lt;YEAR!$C$2+YEAR!$C$3-2,I1823+1,(YEAR!$C$2+YEAR!$C$3-1)&amp;"       :="))</f>
        <v>1</v>
      </c>
      <c r="K1823">
        <f>IF(J1823&lt;1.1,J1823,IF(J1823&lt;YEAR!$C$2+YEAR!$C$3-2,J1823+1,(YEAR!$C$2+YEAR!$C$3-1)&amp;"       :="))</f>
        <v>1</v>
      </c>
      <c r="L1823">
        <f>IF(K1823&lt;1.1,K1823,IF(K1823&lt;YEAR!$C$2+YEAR!$C$3-2,K1823+1,(YEAR!$C$2+YEAR!$C$3-1)&amp;"       :="))</f>
        <v>1</v>
      </c>
      <c r="M1823">
        <f>IF(L1823&lt;1.1,L1823,IF(L1823&lt;YEAR!$C$2+YEAR!$C$3-2,L1823+1,(YEAR!$C$2+YEAR!$C$3-1)&amp;"       :="))</f>
        <v>1</v>
      </c>
      <c r="N1823">
        <f>IF(M1823&lt;1.1,M1823,IF(M1823&lt;YEAR!$C$2+YEAR!$C$3-2,M1823+1,(YEAR!$C$2+YEAR!$C$3-1)&amp;"       :="))</f>
        <v>1</v>
      </c>
      <c r="O1823">
        <f>IF(N1823&lt;1.1,N1823,IF(N1823&lt;YEAR!$C$2+YEAR!$C$3-2,N1823+1,(YEAR!$C$2+YEAR!$C$3-1)&amp;"       :="))</f>
        <v>1</v>
      </c>
      <c r="P1823">
        <f>IF(O1823&lt;1.1,O1823,IF(O1823&lt;YEAR!$C$2+YEAR!$C$3-2,O1823+1,(YEAR!$C$2+YEAR!$C$3-1)&amp;"       :="))</f>
        <v>1</v>
      </c>
      <c r="Q1823">
        <f>IF(P1823&lt;1.1,P1823,IF(P1823&lt;YEAR!$C$2+YEAR!$C$3-2,P1823+1,(YEAR!$C$2+YEAR!$C$3-1)&amp;"       :="))</f>
        <v>1</v>
      </c>
      <c r="R1823">
        <f>IF(Q1823&lt;1.1,Q1823,IF(Q1823&lt;YEAR!$C$2+YEAR!$C$3-2,Q1823+1,(YEAR!$C$2+YEAR!$C$3-1)&amp;"       :="))</f>
        <v>1</v>
      </c>
      <c r="S1823">
        <f>IF(R1823&lt;1.1,R1823,IF(R1823&lt;YEAR!$C$2+YEAR!$C$3-2,R1823+1,(YEAR!$C$2+YEAR!$C$3-1)&amp;"       :="))</f>
        <v>1</v>
      </c>
      <c r="T1823">
        <f>IF(S1823&lt;1.1,S1823,IF(S1823&lt;YEAR!$C$2+YEAR!$C$3-2,S1823+1,(YEAR!$C$2+YEAR!$C$3-1)&amp;"       :="))</f>
        <v>1</v>
      </c>
      <c r="U1823">
        <f>IF(T1823&lt;1.1,T1823,IF(T1823&lt;YEAR!$C$2+YEAR!$C$3-2,T1823+1,(YEAR!$C$2+YEAR!$C$3-1)&amp;"       :="))</f>
        <v>1</v>
      </c>
      <c r="V1823">
        <f>IF(U1823&lt;1.1,U1823,IF(U1823&lt;YEAR!$C$2+YEAR!$C$3-2,U1823+1,(YEAR!$C$2+YEAR!$C$3-1)&amp;"       :="))</f>
        <v>1</v>
      </c>
      <c r="W1823">
        <f>IF(V1823&lt;1.1,V1823,IF(V1823&lt;YEAR!$C$2+YEAR!$C$3-2,V1823+1,(YEAR!$C$2+YEAR!$C$3-1)&amp;"       :="))</f>
        <v>1</v>
      </c>
      <c r="X1823">
        <f>IF(W1823&lt;1.1,W1823,IF(W1823&lt;YEAR!$C$2+YEAR!$C$3-2,W1823+1,(YEAR!$C$2+YEAR!$C$3-1)&amp;"       :="))</f>
        <v>1</v>
      </c>
      <c r="Y1823">
        <f>IF(X1823&lt;1.1,X1823,IF(X1823&lt;YEAR!$C$2+YEAR!$C$3-2,X1823+1,(YEAR!$C$2+YEAR!$C$3-1)&amp;"       :="))</f>
        <v>1</v>
      </c>
      <c r="Z1823">
        <f>IF(Y1823&lt;1.1,Y1823,IF(Y1823&lt;YEAR!$C$2+YEAR!$C$3-2,Y1823+1,(YEAR!$C$2+YEAR!$C$3-1)&amp;"       :="))</f>
        <v>1</v>
      </c>
      <c r="AA1823">
        <f>IF(Z1823&lt;1.1,Z1823,IF(Z1823&lt;YEAR!$C$2+YEAR!$C$3-2,Z1823+1,(YEAR!$C$2+YEAR!$C$3-1)&amp;"       :="))</f>
        <v>1</v>
      </c>
      <c r="AB1823">
        <f>IF(AA1823&lt;1.1,AA1823,IF(AA1823&lt;YEAR!$C$2+YEAR!$C$3-2,AA1823+1,(YEAR!$C$2+YEAR!$C$3-1)&amp;"       :="))</f>
        <v>1</v>
      </c>
      <c r="AC1823">
        <f>IF(AB1823&lt;1.1,AB1823,IF(AB1823&lt;YEAR!$C$2+YEAR!$C$3-2,AB1823+1,(YEAR!$C$2+YEAR!$C$3-1)&amp;"       :="))</f>
        <v>1</v>
      </c>
      <c r="AD1823">
        <f>IF(AC1823&lt;1.1,AC1823,IF(AC1823&lt;YEAR!$C$2+YEAR!$C$3-2,AC1823+1,(YEAR!$C$2+YEAR!$C$3-1)&amp;"       :="))</f>
        <v>1</v>
      </c>
      <c r="AE1823">
        <f>IF(AD1823&lt;1.1,AD1823,IF(AD1823&lt;YEAR!$C$2+YEAR!$C$3-2,AD1823+1,(YEAR!$C$2+YEAR!$C$3-1)&amp;"       :="))</f>
        <v>1</v>
      </c>
      <c r="AF1823">
        <f>IF(AE1823&lt;1.1,AE1823,IF(AE1823&lt;YEAR!$C$2+YEAR!$C$3-2,AE1823+1,(YEAR!$C$2+YEAR!$C$3-1)&amp;"       :="))</f>
        <v>1</v>
      </c>
      <c r="AG1823">
        <f>IF(AF1823&lt;1.1,AF1823,IF(AF1823&lt;YEAR!$C$2+YEAR!$C$3-2,AF1823+1,(YEAR!$C$2+YEAR!$C$3-1)&amp;"       :="))</f>
        <v>1</v>
      </c>
      <c r="AH1823">
        <f>IF(AG1823&lt;1.1,AG1823,IF(AG1823&lt;YEAR!$C$2+YEAR!$C$3-2,AG1823+1,(YEAR!$C$2+YEAR!$C$3-1)&amp;"       :="))</f>
        <v>1</v>
      </c>
      <c r="AI1823">
        <f>IF(AH1823&lt;1.1,AH1823,IF(AH1823&lt;YEAR!$C$2+YEAR!$C$3-2,AH1823+1,(YEAR!$C$2+YEAR!$C$3-1)&amp;"       :="))</f>
        <v>1</v>
      </c>
      <c r="AJ1823">
        <f>IF(AI1823&lt;1.1,AI1823,IF(AI1823&lt;YEAR!$C$2+YEAR!$C$3-2,AI1823+1,(YEAR!$C$2+YEAR!$C$3-1)&amp;"       :="))</f>
        <v>1</v>
      </c>
    </row>
    <row r="1824" spans="1:36">
      <c r="A1824">
        <f t="shared" ca="1" si="132"/>
        <v>45</v>
      </c>
      <c r="B1824" t="s">
        <v>51</v>
      </c>
      <c r="C1824" t="str">
        <f ca="1">IF(D1824="",OFFSET(AvailabilityFactor!A$1,A1824,0),C1823)</f>
        <v>D2HLT0138</v>
      </c>
      <c r="D1824" t="str" cm="1">
        <f t="array" aca="1" ref="D1824" ca="1">IF(D1823="",TS_DRC!$P$5,OFFSET(TS_DRC!P$5,RIGHT(D1823,2),0,TRUE))</f>
        <v>TS16</v>
      </c>
      <c r="E1824" t="str">
        <f t="shared" ca="1" si="129"/>
        <v>TS16</v>
      </c>
      <c r="F1824">
        <f>[3]Scenarios!$H$7</f>
        <v>1</v>
      </c>
      <c r="G1824">
        <f>IF(F1824&lt;1.1,F1824,IF(F1824&lt;YEAR!$C$2+YEAR!$C$3-2,F1824+1,(YEAR!$C$2+YEAR!$C$3-1)&amp;"       :="))</f>
        <v>1</v>
      </c>
      <c r="H1824">
        <f>IF(G1824&lt;1.1,G1824,IF(G1824&lt;YEAR!$C$2+YEAR!$C$3-2,G1824+1,(YEAR!$C$2+YEAR!$C$3-1)&amp;"       :="))</f>
        <v>1</v>
      </c>
      <c r="I1824">
        <f>IF(H1824&lt;1.1,H1824,IF(H1824&lt;YEAR!$C$2+YEAR!$C$3-2,H1824+1,(YEAR!$C$2+YEAR!$C$3-1)&amp;"       :="))</f>
        <v>1</v>
      </c>
      <c r="J1824">
        <f>IF(I1824&lt;1.1,I1824,IF(I1824&lt;YEAR!$C$2+YEAR!$C$3-2,I1824+1,(YEAR!$C$2+YEAR!$C$3-1)&amp;"       :="))</f>
        <v>1</v>
      </c>
      <c r="K1824">
        <f>IF(J1824&lt;1.1,J1824,IF(J1824&lt;YEAR!$C$2+YEAR!$C$3-2,J1824+1,(YEAR!$C$2+YEAR!$C$3-1)&amp;"       :="))</f>
        <v>1</v>
      </c>
      <c r="L1824">
        <f>IF(K1824&lt;1.1,K1824,IF(K1824&lt;YEAR!$C$2+YEAR!$C$3-2,K1824+1,(YEAR!$C$2+YEAR!$C$3-1)&amp;"       :="))</f>
        <v>1</v>
      </c>
      <c r="M1824">
        <f>IF(L1824&lt;1.1,L1824,IF(L1824&lt;YEAR!$C$2+YEAR!$C$3-2,L1824+1,(YEAR!$C$2+YEAR!$C$3-1)&amp;"       :="))</f>
        <v>1</v>
      </c>
      <c r="N1824">
        <f>IF(M1824&lt;1.1,M1824,IF(M1824&lt;YEAR!$C$2+YEAR!$C$3-2,M1824+1,(YEAR!$C$2+YEAR!$C$3-1)&amp;"       :="))</f>
        <v>1</v>
      </c>
      <c r="O1824">
        <f>IF(N1824&lt;1.1,N1824,IF(N1824&lt;YEAR!$C$2+YEAR!$C$3-2,N1824+1,(YEAR!$C$2+YEAR!$C$3-1)&amp;"       :="))</f>
        <v>1</v>
      </c>
      <c r="P1824">
        <f>IF(O1824&lt;1.1,O1824,IF(O1824&lt;YEAR!$C$2+YEAR!$C$3-2,O1824+1,(YEAR!$C$2+YEAR!$C$3-1)&amp;"       :="))</f>
        <v>1</v>
      </c>
      <c r="Q1824">
        <f>IF(P1824&lt;1.1,P1824,IF(P1824&lt;YEAR!$C$2+YEAR!$C$3-2,P1824+1,(YEAR!$C$2+YEAR!$C$3-1)&amp;"       :="))</f>
        <v>1</v>
      </c>
      <c r="R1824">
        <f>IF(Q1824&lt;1.1,Q1824,IF(Q1824&lt;YEAR!$C$2+YEAR!$C$3-2,Q1824+1,(YEAR!$C$2+YEAR!$C$3-1)&amp;"       :="))</f>
        <v>1</v>
      </c>
      <c r="S1824">
        <f>IF(R1824&lt;1.1,R1824,IF(R1824&lt;YEAR!$C$2+YEAR!$C$3-2,R1824+1,(YEAR!$C$2+YEAR!$C$3-1)&amp;"       :="))</f>
        <v>1</v>
      </c>
      <c r="T1824">
        <f>IF(S1824&lt;1.1,S1824,IF(S1824&lt;YEAR!$C$2+YEAR!$C$3-2,S1824+1,(YEAR!$C$2+YEAR!$C$3-1)&amp;"       :="))</f>
        <v>1</v>
      </c>
      <c r="U1824">
        <f>IF(T1824&lt;1.1,T1824,IF(T1824&lt;YEAR!$C$2+YEAR!$C$3-2,T1824+1,(YEAR!$C$2+YEAR!$C$3-1)&amp;"       :="))</f>
        <v>1</v>
      </c>
      <c r="V1824">
        <f>IF(U1824&lt;1.1,U1824,IF(U1824&lt;YEAR!$C$2+YEAR!$C$3-2,U1824+1,(YEAR!$C$2+YEAR!$C$3-1)&amp;"       :="))</f>
        <v>1</v>
      </c>
      <c r="W1824">
        <f>IF(V1824&lt;1.1,V1824,IF(V1824&lt;YEAR!$C$2+YEAR!$C$3-2,V1824+1,(YEAR!$C$2+YEAR!$C$3-1)&amp;"       :="))</f>
        <v>1</v>
      </c>
      <c r="X1824">
        <f>IF(W1824&lt;1.1,W1824,IF(W1824&lt;YEAR!$C$2+YEAR!$C$3-2,W1824+1,(YEAR!$C$2+YEAR!$C$3-1)&amp;"       :="))</f>
        <v>1</v>
      </c>
      <c r="Y1824">
        <f>IF(X1824&lt;1.1,X1824,IF(X1824&lt;YEAR!$C$2+YEAR!$C$3-2,X1824+1,(YEAR!$C$2+YEAR!$C$3-1)&amp;"       :="))</f>
        <v>1</v>
      </c>
      <c r="Z1824">
        <f>IF(Y1824&lt;1.1,Y1824,IF(Y1824&lt;YEAR!$C$2+YEAR!$C$3-2,Y1824+1,(YEAR!$C$2+YEAR!$C$3-1)&amp;"       :="))</f>
        <v>1</v>
      </c>
      <c r="AA1824">
        <f>IF(Z1824&lt;1.1,Z1824,IF(Z1824&lt;YEAR!$C$2+YEAR!$C$3-2,Z1824+1,(YEAR!$C$2+YEAR!$C$3-1)&amp;"       :="))</f>
        <v>1</v>
      </c>
      <c r="AB1824">
        <f>IF(AA1824&lt;1.1,AA1824,IF(AA1824&lt;YEAR!$C$2+YEAR!$C$3-2,AA1824+1,(YEAR!$C$2+YEAR!$C$3-1)&amp;"       :="))</f>
        <v>1</v>
      </c>
      <c r="AC1824">
        <f>IF(AB1824&lt;1.1,AB1824,IF(AB1824&lt;YEAR!$C$2+YEAR!$C$3-2,AB1824+1,(YEAR!$C$2+YEAR!$C$3-1)&amp;"       :="))</f>
        <v>1</v>
      </c>
      <c r="AD1824">
        <f>IF(AC1824&lt;1.1,AC1824,IF(AC1824&lt;YEAR!$C$2+YEAR!$C$3-2,AC1824+1,(YEAR!$C$2+YEAR!$C$3-1)&amp;"       :="))</f>
        <v>1</v>
      </c>
      <c r="AE1824">
        <f>IF(AD1824&lt;1.1,AD1824,IF(AD1824&lt;YEAR!$C$2+YEAR!$C$3-2,AD1824+1,(YEAR!$C$2+YEAR!$C$3-1)&amp;"       :="))</f>
        <v>1</v>
      </c>
      <c r="AF1824">
        <f>IF(AE1824&lt;1.1,AE1824,IF(AE1824&lt;YEAR!$C$2+YEAR!$C$3-2,AE1824+1,(YEAR!$C$2+YEAR!$C$3-1)&amp;"       :="))</f>
        <v>1</v>
      </c>
      <c r="AG1824">
        <f>IF(AF1824&lt;1.1,AF1824,IF(AF1824&lt;YEAR!$C$2+YEAR!$C$3-2,AF1824+1,(YEAR!$C$2+YEAR!$C$3-1)&amp;"       :="))</f>
        <v>1</v>
      </c>
      <c r="AH1824">
        <f>IF(AG1824&lt;1.1,AG1824,IF(AG1824&lt;YEAR!$C$2+YEAR!$C$3-2,AG1824+1,(YEAR!$C$2+YEAR!$C$3-1)&amp;"       :="))</f>
        <v>1</v>
      </c>
      <c r="AI1824">
        <f>IF(AH1824&lt;1.1,AH1824,IF(AH1824&lt;YEAR!$C$2+YEAR!$C$3-2,AH1824+1,(YEAR!$C$2+YEAR!$C$3-1)&amp;"       :="))</f>
        <v>1</v>
      </c>
      <c r="AJ1824">
        <f>IF(AI1824&lt;1.1,AI1824,IF(AI1824&lt;YEAR!$C$2+YEAR!$C$3-2,AI1824+1,(YEAR!$C$2+YEAR!$C$3-1)&amp;"       :="))</f>
        <v>1</v>
      </c>
    </row>
    <row r="1825" spans="1:36">
      <c r="A1825">
        <f t="shared" ca="1" si="132"/>
        <v>45</v>
      </c>
      <c r="B1825" t="s">
        <v>51</v>
      </c>
      <c r="C1825" t="str">
        <f ca="1">IF(D1825="",OFFSET(AvailabilityFactor!A$1,A1825,0),C1824)</f>
        <v>D2HLT0138</v>
      </c>
      <c r="D1825" t="str" cm="1">
        <f t="array" aca="1" ref="D1825" ca="1">IF(D1824="",TS_DRC!$P$5,OFFSET(TS_DRC!P$5,RIGHT(D1824,2),0,TRUE))</f>
        <v>TS17</v>
      </c>
      <c r="E1825" t="str">
        <f t="shared" ca="1" si="129"/>
        <v>TS17</v>
      </c>
      <c r="F1825">
        <f>[3]Scenarios!$H$7</f>
        <v>1</v>
      </c>
      <c r="G1825">
        <f>IF(F1825&lt;1.1,F1825,IF(F1825&lt;YEAR!$C$2+YEAR!$C$3-2,F1825+1,(YEAR!$C$2+YEAR!$C$3-1)&amp;"       :="))</f>
        <v>1</v>
      </c>
      <c r="H1825">
        <f>IF(G1825&lt;1.1,G1825,IF(G1825&lt;YEAR!$C$2+YEAR!$C$3-2,G1825+1,(YEAR!$C$2+YEAR!$C$3-1)&amp;"       :="))</f>
        <v>1</v>
      </c>
      <c r="I1825">
        <f>IF(H1825&lt;1.1,H1825,IF(H1825&lt;YEAR!$C$2+YEAR!$C$3-2,H1825+1,(YEAR!$C$2+YEAR!$C$3-1)&amp;"       :="))</f>
        <v>1</v>
      </c>
      <c r="J1825">
        <f>IF(I1825&lt;1.1,I1825,IF(I1825&lt;YEAR!$C$2+YEAR!$C$3-2,I1825+1,(YEAR!$C$2+YEAR!$C$3-1)&amp;"       :="))</f>
        <v>1</v>
      </c>
      <c r="K1825">
        <f>IF(J1825&lt;1.1,J1825,IF(J1825&lt;YEAR!$C$2+YEAR!$C$3-2,J1825+1,(YEAR!$C$2+YEAR!$C$3-1)&amp;"       :="))</f>
        <v>1</v>
      </c>
      <c r="L1825">
        <f>IF(K1825&lt;1.1,K1825,IF(K1825&lt;YEAR!$C$2+YEAR!$C$3-2,K1825+1,(YEAR!$C$2+YEAR!$C$3-1)&amp;"       :="))</f>
        <v>1</v>
      </c>
      <c r="M1825">
        <f>IF(L1825&lt;1.1,L1825,IF(L1825&lt;YEAR!$C$2+YEAR!$C$3-2,L1825+1,(YEAR!$C$2+YEAR!$C$3-1)&amp;"       :="))</f>
        <v>1</v>
      </c>
      <c r="N1825">
        <f>IF(M1825&lt;1.1,M1825,IF(M1825&lt;YEAR!$C$2+YEAR!$C$3-2,M1825+1,(YEAR!$C$2+YEAR!$C$3-1)&amp;"       :="))</f>
        <v>1</v>
      </c>
      <c r="O1825">
        <f>IF(N1825&lt;1.1,N1825,IF(N1825&lt;YEAR!$C$2+YEAR!$C$3-2,N1825+1,(YEAR!$C$2+YEAR!$C$3-1)&amp;"       :="))</f>
        <v>1</v>
      </c>
      <c r="P1825">
        <f>IF(O1825&lt;1.1,O1825,IF(O1825&lt;YEAR!$C$2+YEAR!$C$3-2,O1825+1,(YEAR!$C$2+YEAR!$C$3-1)&amp;"       :="))</f>
        <v>1</v>
      </c>
      <c r="Q1825">
        <f>IF(P1825&lt;1.1,P1825,IF(P1825&lt;YEAR!$C$2+YEAR!$C$3-2,P1825+1,(YEAR!$C$2+YEAR!$C$3-1)&amp;"       :="))</f>
        <v>1</v>
      </c>
      <c r="R1825">
        <f>IF(Q1825&lt;1.1,Q1825,IF(Q1825&lt;YEAR!$C$2+YEAR!$C$3-2,Q1825+1,(YEAR!$C$2+YEAR!$C$3-1)&amp;"       :="))</f>
        <v>1</v>
      </c>
      <c r="S1825">
        <f>IF(R1825&lt;1.1,R1825,IF(R1825&lt;YEAR!$C$2+YEAR!$C$3-2,R1825+1,(YEAR!$C$2+YEAR!$C$3-1)&amp;"       :="))</f>
        <v>1</v>
      </c>
      <c r="T1825">
        <f>IF(S1825&lt;1.1,S1825,IF(S1825&lt;YEAR!$C$2+YEAR!$C$3-2,S1825+1,(YEAR!$C$2+YEAR!$C$3-1)&amp;"       :="))</f>
        <v>1</v>
      </c>
      <c r="U1825">
        <f>IF(T1825&lt;1.1,T1825,IF(T1825&lt;YEAR!$C$2+YEAR!$C$3-2,T1825+1,(YEAR!$C$2+YEAR!$C$3-1)&amp;"       :="))</f>
        <v>1</v>
      </c>
      <c r="V1825">
        <f>IF(U1825&lt;1.1,U1825,IF(U1825&lt;YEAR!$C$2+YEAR!$C$3-2,U1825+1,(YEAR!$C$2+YEAR!$C$3-1)&amp;"       :="))</f>
        <v>1</v>
      </c>
      <c r="W1825">
        <f>IF(V1825&lt;1.1,V1825,IF(V1825&lt;YEAR!$C$2+YEAR!$C$3-2,V1825+1,(YEAR!$C$2+YEAR!$C$3-1)&amp;"       :="))</f>
        <v>1</v>
      </c>
      <c r="X1825">
        <f>IF(W1825&lt;1.1,W1825,IF(W1825&lt;YEAR!$C$2+YEAR!$C$3-2,W1825+1,(YEAR!$C$2+YEAR!$C$3-1)&amp;"       :="))</f>
        <v>1</v>
      </c>
      <c r="Y1825">
        <f>IF(X1825&lt;1.1,X1825,IF(X1825&lt;YEAR!$C$2+YEAR!$C$3-2,X1825+1,(YEAR!$C$2+YEAR!$C$3-1)&amp;"       :="))</f>
        <v>1</v>
      </c>
      <c r="Z1825">
        <f>IF(Y1825&lt;1.1,Y1825,IF(Y1825&lt;YEAR!$C$2+YEAR!$C$3-2,Y1825+1,(YEAR!$C$2+YEAR!$C$3-1)&amp;"       :="))</f>
        <v>1</v>
      </c>
      <c r="AA1825">
        <f>IF(Z1825&lt;1.1,Z1825,IF(Z1825&lt;YEAR!$C$2+YEAR!$C$3-2,Z1825+1,(YEAR!$C$2+YEAR!$C$3-1)&amp;"       :="))</f>
        <v>1</v>
      </c>
      <c r="AB1825">
        <f>IF(AA1825&lt;1.1,AA1825,IF(AA1825&lt;YEAR!$C$2+YEAR!$C$3-2,AA1825+1,(YEAR!$C$2+YEAR!$C$3-1)&amp;"       :="))</f>
        <v>1</v>
      </c>
      <c r="AC1825">
        <f>IF(AB1825&lt;1.1,AB1825,IF(AB1825&lt;YEAR!$C$2+YEAR!$C$3-2,AB1825+1,(YEAR!$C$2+YEAR!$C$3-1)&amp;"       :="))</f>
        <v>1</v>
      </c>
      <c r="AD1825">
        <f>IF(AC1825&lt;1.1,AC1825,IF(AC1825&lt;YEAR!$C$2+YEAR!$C$3-2,AC1825+1,(YEAR!$C$2+YEAR!$C$3-1)&amp;"       :="))</f>
        <v>1</v>
      </c>
      <c r="AE1825">
        <f>IF(AD1825&lt;1.1,AD1825,IF(AD1825&lt;YEAR!$C$2+YEAR!$C$3-2,AD1825+1,(YEAR!$C$2+YEAR!$C$3-1)&amp;"       :="))</f>
        <v>1</v>
      </c>
      <c r="AF1825">
        <f>IF(AE1825&lt;1.1,AE1825,IF(AE1825&lt;YEAR!$C$2+YEAR!$C$3-2,AE1825+1,(YEAR!$C$2+YEAR!$C$3-1)&amp;"       :="))</f>
        <v>1</v>
      </c>
      <c r="AG1825">
        <f>IF(AF1825&lt;1.1,AF1825,IF(AF1825&lt;YEAR!$C$2+YEAR!$C$3-2,AF1825+1,(YEAR!$C$2+YEAR!$C$3-1)&amp;"       :="))</f>
        <v>1</v>
      </c>
      <c r="AH1825">
        <f>IF(AG1825&lt;1.1,AG1825,IF(AG1825&lt;YEAR!$C$2+YEAR!$C$3-2,AG1825+1,(YEAR!$C$2+YEAR!$C$3-1)&amp;"       :="))</f>
        <v>1</v>
      </c>
      <c r="AI1825">
        <f>IF(AH1825&lt;1.1,AH1825,IF(AH1825&lt;YEAR!$C$2+YEAR!$C$3-2,AH1825+1,(YEAR!$C$2+YEAR!$C$3-1)&amp;"       :="))</f>
        <v>1</v>
      </c>
      <c r="AJ1825">
        <f>IF(AI1825&lt;1.1,AI1825,IF(AI1825&lt;YEAR!$C$2+YEAR!$C$3-2,AI1825+1,(YEAR!$C$2+YEAR!$C$3-1)&amp;"       :="))</f>
        <v>1</v>
      </c>
    </row>
    <row r="1826" spans="1:36">
      <c r="A1826">
        <f t="shared" ca="1" si="132"/>
        <v>45</v>
      </c>
      <c r="B1826" t="s">
        <v>51</v>
      </c>
      <c r="C1826" t="str">
        <f ca="1">IF(D1826="",OFFSET(AvailabilityFactor!A$1,A1826,0),C1825)</f>
        <v>D2HLT0138</v>
      </c>
      <c r="D1826" t="str" cm="1">
        <f t="array" aca="1" ref="D1826" ca="1">IF(D1825="",TS_DRC!$P$5,OFFSET(TS_DRC!P$5,RIGHT(D1825,2),0,TRUE))</f>
        <v>TS18</v>
      </c>
      <c r="E1826" t="str">
        <f t="shared" ca="1" si="129"/>
        <v>TS18</v>
      </c>
      <c r="F1826">
        <f>[3]Scenarios!$H$7</f>
        <v>1</v>
      </c>
      <c r="G1826">
        <f>IF(F1826&lt;1.1,F1826,IF(F1826&lt;YEAR!$C$2+YEAR!$C$3-2,F1826+1,(YEAR!$C$2+YEAR!$C$3-1)&amp;"       :="))</f>
        <v>1</v>
      </c>
      <c r="H1826">
        <f>IF(G1826&lt;1.1,G1826,IF(G1826&lt;YEAR!$C$2+YEAR!$C$3-2,G1826+1,(YEAR!$C$2+YEAR!$C$3-1)&amp;"       :="))</f>
        <v>1</v>
      </c>
      <c r="I1826">
        <f>IF(H1826&lt;1.1,H1826,IF(H1826&lt;YEAR!$C$2+YEAR!$C$3-2,H1826+1,(YEAR!$C$2+YEAR!$C$3-1)&amp;"       :="))</f>
        <v>1</v>
      </c>
      <c r="J1826">
        <f>IF(I1826&lt;1.1,I1826,IF(I1826&lt;YEAR!$C$2+YEAR!$C$3-2,I1826+1,(YEAR!$C$2+YEAR!$C$3-1)&amp;"       :="))</f>
        <v>1</v>
      </c>
      <c r="K1826">
        <f>IF(J1826&lt;1.1,J1826,IF(J1826&lt;YEAR!$C$2+YEAR!$C$3-2,J1826+1,(YEAR!$C$2+YEAR!$C$3-1)&amp;"       :="))</f>
        <v>1</v>
      </c>
      <c r="L1826">
        <f>IF(K1826&lt;1.1,K1826,IF(K1826&lt;YEAR!$C$2+YEAR!$C$3-2,K1826+1,(YEAR!$C$2+YEAR!$C$3-1)&amp;"       :="))</f>
        <v>1</v>
      </c>
      <c r="M1826">
        <f>IF(L1826&lt;1.1,L1826,IF(L1826&lt;YEAR!$C$2+YEAR!$C$3-2,L1826+1,(YEAR!$C$2+YEAR!$C$3-1)&amp;"       :="))</f>
        <v>1</v>
      </c>
      <c r="N1826">
        <f>IF(M1826&lt;1.1,M1826,IF(M1826&lt;YEAR!$C$2+YEAR!$C$3-2,M1826+1,(YEAR!$C$2+YEAR!$C$3-1)&amp;"       :="))</f>
        <v>1</v>
      </c>
      <c r="O1826">
        <f>IF(N1826&lt;1.1,N1826,IF(N1826&lt;YEAR!$C$2+YEAR!$C$3-2,N1826+1,(YEAR!$C$2+YEAR!$C$3-1)&amp;"       :="))</f>
        <v>1</v>
      </c>
      <c r="P1826">
        <f>IF(O1826&lt;1.1,O1826,IF(O1826&lt;YEAR!$C$2+YEAR!$C$3-2,O1826+1,(YEAR!$C$2+YEAR!$C$3-1)&amp;"       :="))</f>
        <v>1</v>
      </c>
      <c r="Q1826">
        <f>IF(P1826&lt;1.1,P1826,IF(P1826&lt;YEAR!$C$2+YEAR!$C$3-2,P1826+1,(YEAR!$C$2+YEAR!$C$3-1)&amp;"       :="))</f>
        <v>1</v>
      </c>
      <c r="R1826">
        <f>IF(Q1826&lt;1.1,Q1826,IF(Q1826&lt;YEAR!$C$2+YEAR!$C$3-2,Q1826+1,(YEAR!$C$2+YEAR!$C$3-1)&amp;"       :="))</f>
        <v>1</v>
      </c>
      <c r="S1826">
        <f>IF(R1826&lt;1.1,R1826,IF(R1826&lt;YEAR!$C$2+YEAR!$C$3-2,R1826+1,(YEAR!$C$2+YEAR!$C$3-1)&amp;"       :="))</f>
        <v>1</v>
      </c>
      <c r="T1826">
        <f>IF(S1826&lt;1.1,S1826,IF(S1826&lt;YEAR!$C$2+YEAR!$C$3-2,S1826+1,(YEAR!$C$2+YEAR!$C$3-1)&amp;"       :="))</f>
        <v>1</v>
      </c>
      <c r="U1826">
        <f>IF(T1826&lt;1.1,T1826,IF(T1826&lt;YEAR!$C$2+YEAR!$C$3-2,T1826+1,(YEAR!$C$2+YEAR!$C$3-1)&amp;"       :="))</f>
        <v>1</v>
      </c>
      <c r="V1826">
        <f>IF(U1826&lt;1.1,U1826,IF(U1826&lt;YEAR!$C$2+YEAR!$C$3-2,U1826+1,(YEAR!$C$2+YEAR!$C$3-1)&amp;"       :="))</f>
        <v>1</v>
      </c>
      <c r="W1826">
        <f>IF(V1826&lt;1.1,V1826,IF(V1826&lt;YEAR!$C$2+YEAR!$C$3-2,V1826+1,(YEAR!$C$2+YEAR!$C$3-1)&amp;"       :="))</f>
        <v>1</v>
      </c>
      <c r="X1826">
        <f>IF(W1826&lt;1.1,W1826,IF(W1826&lt;YEAR!$C$2+YEAR!$C$3-2,W1826+1,(YEAR!$C$2+YEAR!$C$3-1)&amp;"       :="))</f>
        <v>1</v>
      </c>
      <c r="Y1826">
        <f>IF(X1826&lt;1.1,X1826,IF(X1826&lt;YEAR!$C$2+YEAR!$C$3-2,X1826+1,(YEAR!$C$2+YEAR!$C$3-1)&amp;"       :="))</f>
        <v>1</v>
      </c>
      <c r="Z1826">
        <f>IF(Y1826&lt;1.1,Y1826,IF(Y1826&lt;YEAR!$C$2+YEAR!$C$3-2,Y1826+1,(YEAR!$C$2+YEAR!$C$3-1)&amp;"       :="))</f>
        <v>1</v>
      </c>
      <c r="AA1826">
        <f>IF(Z1826&lt;1.1,Z1826,IF(Z1826&lt;YEAR!$C$2+YEAR!$C$3-2,Z1826+1,(YEAR!$C$2+YEAR!$C$3-1)&amp;"       :="))</f>
        <v>1</v>
      </c>
      <c r="AB1826">
        <f>IF(AA1826&lt;1.1,AA1826,IF(AA1826&lt;YEAR!$C$2+YEAR!$C$3-2,AA1826+1,(YEAR!$C$2+YEAR!$C$3-1)&amp;"       :="))</f>
        <v>1</v>
      </c>
      <c r="AC1826">
        <f>IF(AB1826&lt;1.1,AB1826,IF(AB1826&lt;YEAR!$C$2+YEAR!$C$3-2,AB1826+1,(YEAR!$C$2+YEAR!$C$3-1)&amp;"       :="))</f>
        <v>1</v>
      </c>
      <c r="AD1826">
        <f>IF(AC1826&lt;1.1,AC1826,IF(AC1826&lt;YEAR!$C$2+YEAR!$C$3-2,AC1826+1,(YEAR!$C$2+YEAR!$C$3-1)&amp;"       :="))</f>
        <v>1</v>
      </c>
      <c r="AE1826">
        <f>IF(AD1826&lt;1.1,AD1826,IF(AD1826&lt;YEAR!$C$2+YEAR!$C$3-2,AD1826+1,(YEAR!$C$2+YEAR!$C$3-1)&amp;"       :="))</f>
        <v>1</v>
      </c>
      <c r="AF1826">
        <f>IF(AE1826&lt;1.1,AE1826,IF(AE1826&lt;YEAR!$C$2+YEAR!$C$3-2,AE1826+1,(YEAR!$C$2+YEAR!$C$3-1)&amp;"       :="))</f>
        <v>1</v>
      </c>
      <c r="AG1826">
        <f>IF(AF1826&lt;1.1,AF1826,IF(AF1826&lt;YEAR!$C$2+YEAR!$C$3-2,AF1826+1,(YEAR!$C$2+YEAR!$C$3-1)&amp;"       :="))</f>
        <v>1</v>
      </c>
      <c r="AH1826">
        <f>IF(AG1826&lt;1.1,AG1826,IF(AG1826&lt;YEAR!$C$2+YEAR!$C$3-2,AG1826+1,(YEAR!$C$2+YEAR!$C$3-1)&amp;"       :="))</f>
        <v>1</v>
      </c>
      <c r="AI1826">
        <f>IF(AH1826&lt;1.1,AH1826,IF(AH1826&lt;YEAR!$C$2+YEAR!$C$3-2,AH1826+1,(YEAR!$C$2+YEAR!$C$3-1)&amp;"       :="))</f>
        <v>1</v>
      </c>
      <c r="AJ1826">
        <f>IF(AI1826&lt;1.1,AI1826,IF(AI1826&lt;YEAR!$C$2+YEAR!$C$3-2,AI1826+1,(YEAR!$C$2+YEAR!$C$3-1)&amp;"       :="))</f>
        <v>1</v>
      </c>
    </row>
    <row r="1827" spans="1:36">
      <c r="A1827">
        <f t="shared" ca="1" si="132"/>
        <v>45</v>
      </c>
      <c r="B1827" t="s">
        <v>51</v>
      </c>
      <c r="C1827" t="str">
        <f ca="1">IF(D1827="",OFFSET(AvailabilityFactor!A$1,A1827,0),C1826)</f>
        <v>D2HLT0138</v>
      </c>
      <c r="D1827" t="str" cm="1">
        <f t="array" aca="1" ref="D1827" ca="1">IF(D1826="",TS_DRC!$P$5,OFFSET(TS_DRC!P$5,RIGHT(D1826,2),0,TRUE))</f>
        <v>TS19</v>
      </c>
      <c r="E1827" t="str">
        <f t="shared" ca="1" si="129"/>
        <v>TS19</v>
      </c>
      <c r="F1827">
        <f>[3]Scenarios!$H$7</f>
        <v>1</v>
      </c>
      <c r="G1827">
        <f>IF(F1827&lt;1.1,F1827,IF(F1827&lt;YEAR!$C$2+YEAR!$C$3-2,F1827+1,(YEAR!$C$2+YEAR!$C$3-1)&amp;"       :="))</f>
        <v>1</v>
      </c>
      <c r="H1827">
        <f>IF(G1827&lt;1.1,G1827,IF(G1827&lt;YEAR!$C$2+YEAR!$C$3-2,G1827+1,(YEAR!$C$2+YEAR!$C$3-1)&amp;"       :="))</f>
        <v>1</v>
      </c>
      <c r="I1827">
        <f>IF(H1827&lt;1.1,H1827,IF(H1827&lt;YEAR!$C$2+YEAR!$C$3-2,H1827+1,(YEAR!$C$2+YEAR!$C$3-1)&amp;"       :="))</f>
        <v>1</v>
      </c>
      <c r="J1827">
        <f>IF(I1827&lt;1.1,I1827,IF(I1827&lt;YEAR!$C$2+YEAR!$C$3-2,I1827+1,(YEAR!$C$2+YEAR!$C$3-1)&amp;"       :="))</f>
        <v>1</v>
      </c>
      <c r="K1827">
        <f>IF(J1827&lt;1.1,J1827,IF(J1827&lt;YEAR!$C$2+YEAR!$C$3-2,J1827+1,(YEAR!$C$2+YEAR!$C$3-1)&amp;"       :="))</f>
        <v>1</v>
      </c>
      <c r="L1827">
        <f>IF(K1827&lt;1.1,K1827,IF(K1827&lt;YEAR!$C$2+YEAR!$C$3-2,K1827+1,(YEAR!$C$2+YEAR!$C$3-1)&amp;"       :="))</f>
        <v>1</v>
      </c>
      <c r="M1827">
        <f>IF(L1827&lt;1.1,L1827,IF(L1827&lt;YEAR!$C$2+YEAR!$C$3-2,L1827+1,(YEAR!$C$2+YEAR!$C$3-1)&amp;"       :="))</f>
        <v>1</v>
      </c>
      <c r="N1827">
        <f>IF(M1827&lt;1.1,M1827,IF(M1827&lt;YEAR!$C$2+YEAR!$C$3-2,M1827+1,(YEAR!$C$2+YEAR!$C$3-1)&amp;"       :="))</f>
        <v>1</v>
      </c>
      <c r="O1827">
        <f>IF(N1827&lt;1.1,N1827,IF(N1827&lt;YEAR!$C$2+YEAR!$C$3-2,N1827+1,(YEAR!$C$2+YEAR!$C$3-1)&amp;"       :="))</f>
        <v>1</v>
      </c>
      <c r="P1827">
        <f>IF(O1827&lt;1.1,O1827,IF(O1827&lt;YEAR!$C$2+YEAR!$C$3-2,O1827+1,(YEAR!$C$2+YEAR!$C$3-1)&amp;"       :="))</f>
        <v>1</v>
      </c>
      <c r="Q1827">
        <f>IF(P1827&lt;1.1,P1827,IF(P1827&lt;YEAR!$C$2+YEAR!$C$3-2,P1827+1,(YEAR!$C$2+YEAR!$C$3-1)&amp;"       :="))</f>
        <v>1</v>
      </c>
      <c r="R1827">
        <f>IF(Q1827&lt;1.1,Q1827,IF(Q1827&lt;YEAR!$C$2+YEAR!$C$3-2,Q1827+1,(YEAR!$C$2+YEAR!$C$3-1)&amp;"       :="))</f>
        <v>1</v>
      </c>
      <c r="S1827">
        <f>IF(R1827&lt;1.1,R1827,IF(R1827&lt;YEAR!$C$2+YEAR!$C$3-2,R1827+1,(YEAR!$C$2+YEAR!$C$3-1)&amp;"       :="))</f>
        <v>1</v>
      </c>
      <c r="T1827">
        <f>IF(S1827&lt;1.1,S1827,IF(S1827&lt;YEAR!$C$2+YEAR!$C$3-2,S1827+1,(YEAR!$C$2+YEAR!$C$3-1)&amp;"       :="))</f>
        <v>1</v>
      </c>
      <c r="U1827">
        <f>IF(T1827&lt;1.1,T1827,IF(T1827&lt;YEAR!$C$2+YEAR!$C$3-2,T1827+1,(YEAR!$C$2+YEAR!$C$3-1)&amp;"       :="))</f>
        <v>1</v>
      </c>
      <c r="V1827">
        <f>IF(U1827&lt;1.1,U1827,IF(U1827&lt;YEAR!$C$2+YEAR!$C$3-2,U1827+1,(YEAR!$C$2+YEAR!$C$3-1)&amp;"       :="))</f>
        <v>1</v>
      </c>
      <c r="W1827">
        <f>IF(V1827&lt;1.1,V1827,IF(V1827&lt;YEAR!$C$2+YEAR!$C$3-2,V1827+1,(YEAR!$C$2+YEAR!$C$3-1)&amp;"       :="))</f>
        <v>1</v>
      </c>
      <c r="X1827">
        <f>IF(W1827&lt;1.1,W1827,IF(W1827&lt;YEAR!$C$2+YEAR!$C$3-2,W1827+1,(YEAR!$C$2+YEAR!$C$3-1)&amp;"       :="))</f>
        <v>1</v>
      </c>
      <c r="Y1827">
        <f>IF(X1827&lt;1.1,X1827,IF(X1827&lt;YEAR!$C$2+YEAR!$C$3-2,X1827+1,(YEAR!$C$2+YEAR!$C$3-1)&amp;"       :="))</f>
        <v>1</v>
      </c>
      <c r="Z1827">
        <f>IF(Y1827&lt;1.1,Y1827,IF(Y1827&lt;YEAR!$C$2+YEAR!$C$3-2,Y1827+1,(YEAR!$C$2+YEAR!$C$3-1)&amp;"       :="))</f>
        <v>1</v>
      </c>
      <c r="AA1827">
        <f>IF(Z1827&lt;1.1,Z1827,IF(Z1827&lt;YEAR!$C$2+YEAR!$C$3-2,Z1827+1,(YEAR!$C$2+YEAR!$C$3-1)&amp;"       :="))</f>
        <v>1</v>
      </c>
      <c r="AB1827">
        <f>IF(AA1827&lt;1.1,AA1827,IF(AA1827&lt;YEAR!$C$2+YEAR!$C$3-2,AA1827+1,(YEAR!$C$2+YEAR!$C$3-1)&amp;"       :="))</f>
        <v>1</v>
      </c>
      <c r="AC1827">
        <f>IF(AB1827&lt;1.1,AB1827,IF(AB1827&lt;YEAR!$C$2+YEAR!$C$3-2,AB1827+1,(YEAR!$C$2+YEAR!$C$3-1)&amp;"       :="))</f>
        <v>1</v>
      </c>
      <c r="AD1827">
        <f>IF(AC1827&lt;1.1,AC1827,IF(AC1827&lt;YEAR!$C$2+YEAR!$C$3-2,AC1827+1,(YEAR!$C$2+YEAR!$C$3-1)&amp;"       :="))</f>
        <v>1</v>
      </c>
      <c r="AE1827">
        <f>IF(AD1827&lt;1.1,AD1827,IF(AD1827&lt;YEAR!$C$2+YEAR!$C$3-2,AD1827+1,(YEAR!$C$2+YEAR!$C$3-1)&amp;"       :="))</f>
        <v>1</v>
      </c>
      <c r="AF1827">
        <f>IF(AE1827&lt;1.1,AE1827,IF(AE1827&lt;YEAR!$C$2+YEAR!$C$3-2,AE1827+1,(YEAR!$C$2+YEAR!$C$3-1)&amp;"       :="))</f>
        <v>1</v>
      </c>
      <c r="AG1827">
        <f>IF(AF1827&lt;1.1,AF1827,IF(AF1827&lt;YEAR!$C$2+YEAR!$C$3-2,AF1827+1,(YEAR!$C$2+YEAR!$C$3-1)&amp;"       :="))</f>
        <v>1</v>
      </c>
      <c r="AH1827">
        <f>IF(AG1827&lt;1.1,AG1827,IF(AG1827&lt;YEAR!$C$2+YEAR!$C$3-2,AG1827+1,(YEAR!$C$2+YEAR!$C$3-1)&amp;"       :="))</f>
        <v>1</v>
      </c>
      <c r="AI1827">
        <f>IF(AH1827&lt;1.1,AH1827,IF(AH1827&lt;YEAR!$C$2+YEAR!$C$3-2,AH1827+1,(YEAR!$C$2+YEAR!$C$3-1)&amp;"       :="))</f>
        <v>1</v>
      </c>
      <c r="AJ1827">
        <f>IF(AI1827&lt;1.1,AI1827,IF(AI1827&lt;YEAR!$C$2+YEAR!$C$3-2,AI1827+1,(YEAR!$C$2+YEAR!$C$3-1)&amp;"       :="))</f>
        <v>1</v>
      </c>
    </row>
    <row r="1828" spans="1:36">
      <c r="A1828">
        <f t="shared" ca="1" si="132"/>
        <v>45</v>
      </c>
      <c r="B1828" t="s">
        <v>51</v>
      </c>
      <c r="C1828" t="str">
        <f ca="1">IF(D1828="",OFFSET(AvailabilityFactor!A$1,A1828,0),C1827)</f>
        <v>D2HLT0138</v>
      </c>
      <c r="D1828" t="str" cm="1">
        <f t="array" aca="1" ref="D1828" ca="1">IF(D1827="",TS_DRC!$P$5,OFFSET(TS_DRC!P$5,RIGHT(D1827,2),0,TRUE))</f>
        <v>TS20</v>
      </c>
      <c r="E1828" t="str">
        <f t="shared" ca="1" si="129"/>
        <v>TS20</v>
      </c>
      <c r="F1828">
        <f>[3]Scenarios!$H$7</f>
        <v>1</v>
      </c>
      <c r="G1828">
        <f>IF(F1828&lt;1.1,F1828,IF(F1828&lt;YEAR!$C$2+YEAR!$C$3-2,F1828+1,(YEAR!$C$2+YEAR!$C$3-1)&amp;"       :="))</f>
        <v>1</v>
      </c>
      <c r="H1828">
        <f>IF(G1828&lt;1.1,G1828,IF(G1828&lt;YEAR!$C$2+YEAR!$C$3-2,G1828+1,(YEAR!$C$2+YEAR!$C$3-1)&amp;"       :="))</f>
        <v>1</v>
      </c>
      <c r="I1828">
        <f>IF(H1828&lt;1.1,H1828,IF(H1828&lt;YEAR!$C$2+YEAR!$C$3-2,H1828+1,(YEAR!$C$2+YEAR!$C$3-1)&amp;"       :="))</f>
        <v>1</v>
      </c>
      <c r="J1828">
        <f>IF(I1828&lt;1.1,I1828,IF(I1828&lt;YEAR!$C$2+YEAR!$C$3-2,I1828+1,(YEAR!$C$2+YEAR!$C$3-1)&amp;"       :="))</f>
        <v>1</v>
      </c>
      <c r="K1828">
        <f>IF(J1828&lt;1.1,J1828,IF(J1828&lt;YEAR!$C$2+YEAR!$C$3-2,J1828+1,(YEAR!$C$2+YEAR!$C$3-1)&amp;"       :="))</f>
        <v>1</v>
      </c>
      <c r="L1828">
        <f>IF(K1828&lt;1.1,K1828,IF(K1828&lt;YEAR!$C$2+YEAR!$C$3-2,K1828+1,(YEAR!$C$2+YEAR!$C$3-1)&amp;"       :="))</f>
        <v>1</v>
      </c>
      <c r="M1828">
        <f>IF(L1828&lt;1.1,L1828,IF(L1828&lt;YEAR!$C$2+YEAR!$C$3-2,L1828+1,(YEAR!$C$2+YEAR!$C$3-1)&amp;"       :="))</f>
        <v>1</v>
      </c>
      <c r="N1828">
        <f>IF(M1828&lt;1.1,M1828,IF(M1828&lt;YEAR!$C$2+YEAR!$C$3-2,M1828+1,(YEAR!$C$2+YEAR!$C$3-1)&amp;"       :="))</f>
        <v>1</v>
      </c>
      <c r="O1828">
        <f>IF(N1828&lt;1.1,N1828,IF(N1828&lt;YEAR!$C$2+YEAR!$C$3-2,N1828+1,(YEAR!$C$2+YEAR!$C$3-1)&amp;"       :="))</f>
        <v>1</v>
      </c>
      <c r="P1828">
        <f>IF(O1828&lt;1.1,O1828,IF(O1828&lt;YEAR!$C$2+YEAR!$C$3-2,O1828+1,(YEAR!$C$2+YEAR!$C$3-1)&amp;"       :="))</f>
        <v>1</v>
      </c>
      <c r="Q1828">
        <f>IF(P1828&lt;1.1,P1828,IF(P1828&lt;YEAR!$C$2+YEAR!$C$3-2,P1828+1,(YEAR!$C$2+YEAR!$C$3-1)&amp;"       :="))</f>
        <v>1</v>
      </c>
      <c r="R1828">
        <f>IF(Q1828&lt;1.1,Q1828,IF(Q1828&lt;YEAR!$C$2+YEAR!$C$3-2,Q1828+1,(YEAR!$C$2+YEAR!$C$3-1)&amp;"       :="))</f>
        <v>1</v>
      </c>
      <c r="S1828">
        <f>IF(R1828&lt;1.1,R1828,IF(R1828&lt;YEAR!$C$2+YEAR!$C$3-2,R1828+1,(YEAR!$C$2+YEAR!$C$3-1)&amp;"       :="))</f>
        <v>1</v>
      </c>
      <c r="T1828">
        <f>IF(S1828&lt;1.1,S1828,IF(S1828&lt;YEAR!$C$2+YEAR!$C$3-2,S1828+1,(YEAR!$C$2+YEAR!$C$3-1)&amp;"       :="))</f>
        <v>1</v>
      </c>
      <c r="U1828">
        <f>IF(T1828&lt;1.1,T1828,IF(T1828&lt;YEAR!$C$2+YEAR!$C$3-2,T1828+1,(YEAR!$C$2+YEAR!$C$3-1)&amp;"       :="))</f>
        <v>1</v>
      </c>
      <c r="V1828">
        <f>IF(U1828&lt;1.1,U1828,IF(U1828&lt;YEAR!$C$2+YEAR!$C$3-2,U1828+1,(YEAR!$C$2+YEAR!$C$3-1)&amp;"       :="))</f>
        <v>1</v>
      </c>
      <c r="W1828">
        <f>IF(V1828&lt;1.1,V1828,IF(V1828&lt;YEAR!$C$2+YEAR!$C$3-2,V1828+1,(YEAR!$C$2+YEAR!$C$3-1)&amp;"       :="))</f>
        <v>1</v>
      </c>
      <c r="X1828">
        <f>IF(W1828&lt;1.1,W1828,IF(W1828&lt;YEAR!$C$2+YEAR!$C$3-2,W1828+1,(YEAR!$C$2+YEAR!$C$3-1)&amp;"       :="))</f>
        <v>1</v>
      </c>
      <c r="Y1828">
        <f>IF(X1828&lt;1.1,X1828,IF(X1828&lt;YEAR!$C$2+YEAR!$C$3-2,X1828+1,(YEAR!$C$2+YEAR!$C$3-1)&amp;"       :="))</f>
        <v>1</v>
      </c>
      <c r="Z1828">
        <f>IF(Y1828&lt;1.1,Y1828,IF(Y1828&lt;YEAR!$C$2+YEAR!$C$3-2,Y1828+1,(YEAR!$C$2+YEAR!$C$3-1)&amp;"       :="))</f>
        <v>1</v>
      </c>
      <c r="AA1828">
        <f>IF(Z1828&lt;1.1,Z1828,IF(Z1828&lt;YEAR!$C$2+YEAR!$C$3-2,Z1828+1,(YEAR!$C$2+YEAR!$C$3-1)&amp;"       :="))</f>
        <v>1</v>
      </c>
      <c r="AB1828">
        <f>IF(AA1828&lt;1.1,AA1828,IF(AA1828&lt;YEAR!$C$2+YEAR!$C$3-2,AA1828+1,(YEAR!$C$2+YEAR!$C$3-1)&amp;"       :="))</f>
        <v>1</v>
      </c>
      <c r="AC1828">
        <f>IF(AB1828&lt;1.1,AB1828,IF(AB1828&lt;YEAR!$C$2+YEAR!$C$3-2,AB1828+1,(YEAR!$C$2+YEAR!$C$3-1)&amp;"       :="))</f>
        <v>1</v>
      </c>
      <c r="AD1828">
        <f>IF(AC1828&lt;1.1,AC1828,IF(AC1828&lt;YEAR!$C$2+YEAR!$C$3-2,AC1828+1,(YEAR!$C$2+YEAR!$C$3-1)&amp;"       :="))</f>
        <v>1</v>
      </c>
      <c r="AE1828">
        <f>IF(AD1828&lt;1.1,AD1828,IF(AD1828&lt;YEAR!$C$2+YEAR!$C$3-2,AD1828+1,(YEAR!$C$2+YEAR!$C$3-1)&amp;"       :="))</f>
        <v>1</v>
      </c>
      <c r="AF1828">
        <f>IF(AE1828&lt;1.1,AE1828,IF(AE1828&lt;YEAR!$C$2+YEAR!$C$3-2,AE1828+1,(YEAR!$C$2+YEAR!$C$3-1)&amp;"       :="))</f>
        <v>1</v>
      </c>
      <c r="AG1828">
        <f>IF(AF1828&lt;1.1,AF1828,IF(AF1828&lt;YEAR!$C$2+YEAR!$C$3-2,AF1828+1,(YEAR!$C$2+YEAR!$C$3-1)&amp;"       :="))</f>
        <v>1</v>
      </c>
      <c r="AH1828">
        <f>IF(AG1828&lt;1.1,AG1828,IF(AG1828&lt;YEAR!$C$2+YEAR!$C$3-2,AG1828+1,(YEAR!$C$2+YEAR!$C$3-1)&amp;"       :="))</f>
        <v>1</v>
      </c>
      <c r="AI1828">
        <f>IF(AH1828&lt;1.1,AH1828,IF(AH1828&lt;YEAR!$C$2+YEAR!$C$3-2,AH1828+1,(YEAR!$C$2+YEAR!$C$3-1)&amp;"       :="))</f>
        <v>1</v>
      </c>
      <c r="AJ1828">
        <f>IF(AI1828&lt;1.1,AI1828,IF(AI1828&lt;YEAR!$C$2+YEAR!$C$3-2,AI1828+1,(YEAR!$C$2+YEAR!$C$3-1)&amp;"       :="))</f>
        <v>1</v>
      </c>
    </row>
    <row r="1829" spans="1:36">
      <c r="A1829">
        <f t="shared" ref="A1829:A1849" ca="1" si="135">IF(D1829="",A1828+1,A1828)</f>
        <v>45</v>
      </c>
      <c r="B1829" t="s">
        <v>51</v>
      </c>
      <c r="C1829" t="str">
        <f ca="1">IF(D1829="",OFFSET(AvailabilityFactor!A$1,A1829,0),C1828)</f>
        <v>D2HLT0138</v>
      </c>
      <c r="D1829" t="str" cm="1">
        <f t="array" aca="1" ref="D1829" ca="1">IF(D1828="",TS_DRC!$P$5,OFFSET(TS_DRC!P$5,RIGHT(D1828,2),0,TRUE))</f>
        <v>TS21</v>
      </c>
      <c r="E1829" t="str">
        <f t="shared" ref="E1829:E1849" ca="1" si="136">IF(D1829="","[DRC,"&amp;C1829&amp;",*,*]          :         ",D1829)</f>
        <v>TS21</v>
      </c>
      <c r="F1829">
        <f>[3]Scenarios!$H$7</f>
        <v>1</v>
      </c>
      <c r="G1829">
        <f>IF(F1829&lt;1.1,F1829,IF(F1829&lt;YEAR!$C$2+YEAR!$C$3-2,F1829+1,(YEAR!$C$2+YEAR!$C$3-1)&amp;"       :="))</f>
        <v>1</v>
      </c>
      <c r="H1829">
        <f>IF(G1829&lt;1.1,G1829,IF(G1829&lt;YEAR!$C$2+YEAR!$C$3-2,G1829+1,(YEAR!$C$2+YEAR!$C$3-1)&amp;"       :="))</f>
        <v>1</v>
      </c>
      <c r="I1829">
        <f>IF(H1829&lt;1.1,H1829,IF(H1829&lt;YEAR!$C$2+YEAR!$C$3-2,H1829+1,(YEAR!$C$2+YEAR!$C$3-1)&amp;"       :="))</f>
        <v>1</v>
      </c>
      <c r="J1829">
        <f>IF(I1829&lt;1.1,I1829,IF(I1829&lt;YEAR!$C$2+YEAR!$C$3-2,I1829+1,(YEAR!$C$2+YEAR!$C$3-1)&amp;"       :="))</f>
        <v>1</v>
      </c>
      <c r="K1829">
        <f>IF(J1829&lt;1.1,J1829,IF(J1829&lt;YEAR!$C$2+YEAR!$C$3-2,J1829+1,(YEAR!$C$2+YEAR!$C$3-1)&amp;"       :="))</f>
        <v>1</v>
      </c>
      <c r="L1829">
        <f>IF(K1829&lt;1.1,K1829,IF(K1829&lt;YEAR!$C$2+YEAR!$C$3-2,K1829+1,(YEAR!$C$2+YEAR!$C$3-1)&amp;"       :="))</f>
        <v>1</v>
      </c>
      <c r="M1829">
        <f>IF(L1829&lt;1.1,L1829,IF(L1829&lt;YEAR!$C$2+YEAR!$C$3-2,L1829+1,(YEAR!$C$2+YEAR!$C$3-1)&amp;"       :="))</f>
        <v>1</v>
      </c>
      <c r="N1829">
        <f>IF(M1829&lt;1.1,M1829,IF(M1829&lt;YEAR!$C$2+YEAR!$C$3-2,M1829+1,(YEAR!$C$2+YEAR!$C$3-1)&amp;"       :="))</f>
        <v>1</v>
      </c>
      <c r="O1829">
        <f>IF(N1829&lt;1.1,N1829,IF(N1829&lt;YEAR!$C$2+YEAR!$C$3-2,N1829+1,(YEAR!$C$2+YEAR!$C$3-1)&amp;"       :="))</f>
        <v>1</v>
      </c>
      <c r="P1829">
        <f>IF(O1829&lt;1.1,O1829,IF(O1829&lt;YEAR!$C$2+YEAR!$C$3-2,O1829+1,(YEAR!$C$2+YEAR!$C$3-1)&amp;"       :="))</f>
        <v>1</v>
      </c>
      <c r="Q1829">
        <f>IF(P1829&lt;1.1,P1829,IF(P1829&lt;YEAR!$C$2+YEAR!$C$3-2,P1829+1,(YEAR!$C$2+YEAR!$C$3-1)&amp;"       :="))</f>
        <v>1</v>
      </c>
      <c r="R1829">
        <f>IF(Q1829&lt;1.1,Q1829,IF(Q1829&lt;YEAR!$C$2+YEAR!$C$3-2,Q1829+1,(YEAR!$C$2+YEAR!$C$3-1)&amp;"       :="))</f>
        <v>1</v>
      </c>
      <c r="S1829">
        <f>IF(R1829&lt;1.1,R1829,IF(R1829&lt;YEAR!$C$2+YEAR!$C$3-2,R1829+1,(YEAR!$C$2+YEAR!$C$3-1)&amp;"       :="))</f>
        <v>1</v>
      </c>
      <c r="T1829">
        <f>IF(S1829&lt;1.1,S1829,IF(S1829&lt;YEAR!$C$2+YEAR!$C$3-2,S1829+1,(YEAR!$C$2+YEAR!$C$3-1)&amp;"       :="))</f>
        <v>1</v>
      </c>
      <c r="U1829">
        <f>IF(T1829&lt;1.1,T1829,IF(T1829&lt;YEAR!$C$2+YEAR!$C$3-2,T1829+1,(YEAR!$C$2+YEAR!$C$3-1)&amp;"       :="))</f>
        <v>1</v>
      </c>
      <c r="V1829">
        <f>IF(U1829&lt;1.1,U1829,IF(U1829&lt;YEAR!$C$2+YEAR!$C$3-2,U1829+1,(YEAR!$C$2+YEAR!$C$3-1)&amp;"       :="))</f>
        <v>1</v>
      </c>
      <c r="W1829">
        <f>IF(V1829&lt;1.1,V1829,IF(V1829&lt;YEAR!$C$2+YEAR!$C$3-2,V1829+1,(YEAR!$C$2+YEAR!$C$3-1)&amp;"       :="))</f>
        <v>1</v>
      </c>
      <c r="X1829">
        <f>IF(W1829&lt;1.1,W1829,IF(W1829&lt;YEAR!$C$2+YEAR!$C$3-2,W1829+1,(YEAR!$C$2+YEAR!$C$3-1)&amp;"       :="))</f>
        <v>1</v>
      </c>
      <c r="Y1829">
        <f>IF(X1829&lt;1.1,X1829,IF(X1829&lt;YEAR!$C$2+YEAR!$C$3-2,X1829+1,(YEAR!$C$2+YEAR!$C$3-1)&amp;"       :="))</f>
        <v>1</v>
      </c>
      <c r="Z1829">
        <f>IF(Y1829&lt;1.1,Y1829,IF(Y1829&lt;YEAR!$C$2+YEAR!$C$3-2,Y1829+1,(YEAR!$C$2+YEAR!$C$3-1)&amp;"       :="))</f>
        <v>1</v>
      </c>
      <c r="AA1829">
        <f>IF(Z1829&lt;1.1,Z1829,IF(Z1829&lt;YEAR!$C$2+YEAR!$C$3-2,Z1829+1,(YEAR!$C$2+YEAR!$C$3-1)&amp;"       :="))</f>
        <v>1</v>
      </c>
      <c r="AB1829">
        <f>IF(AA1829&lt;1.1,AA1829,IF(AA1829&lt;YEAR!$C$2+YEAR!$C$3-2,AA1829+1,(YEAR!$C$2+YEAR!$C$3-1)&amp;"       :="))</f>
        <v>1</v>
      </c>
      <c r="AC1829">
        <f>IF(AB1829&lt;1.1,AB1829,IF(AB1829&lt;YEAR!$C$2+YEAR!$C$3-2,AB1829+1,(YEAR!$C$2+YEAR!$C$3-1)&amp;"       :="))</f>
        <v>1</v>
      </c>
      <c r="AD1829">
        <f>IF(AC1829&lt;1.1,AC1829,IF(AC1829&lt;YEAR!$C$2+YEAR!$C$3-2,AC1829+1,(YEAR!$C$2+YEAR!$C$3-1)&amp;"       :="))</f>
        <v>1</v>
      </c>
      <c r="AE1829">
        <f>IF(AD1829&lt;1.1,AD1829,IF(AD1829&lt;YEAR!$C$2+YEAR!$C$3-2,AD1829+1,(YEAR!$C$2+YEAR!$C$3-1)&amp;"       :="))</f>
        <v>1</v>
      </c>
      <c r="AF1829">
        <f>IF(AE1829&lt;1.1,AE1829,IF(AE1829&lt;YEAR!$C$2+YEAR!$C$3-2,AE1829+1,(YEAR!$C$2+YEAR!$C$3-1)&amp;"       :="))</f>
        <v>1</v>
      </c>
      <c r="AG1829">
        <f>IF(AF1829&lt;1.1,AF1829,IF(AF1829&lt;YEAR!$C$2+YEAR!$C$3-2,AF1829+1,(YEAR!$C$2+YEAR!$C$3-1)&amp;"       :="))</f>
        <v>1</v>
      </c>
      <c r="AH1829">
        <f>IF(AG1829&lt;1.1,AG1829,IF(AG1829&lt;YEAR!$C$2+YEAR!$C$3-2,AG1829+1,(YEAR!$C$2+YEAR!$C$3-1)&amp;"       :="))</f>
        <v>1</v>
      </c>
      <c r="AI1829">
        <f>IF(AH1829&lt;1.1,AH1829,IF(AH1829&lt;YEAR!$C$2+YEAR!$C$3-2,AH1829+1,(YEAR!$C$2+YEAR!$C$3-1)&amp;"       :="))</f>
        <v>1</v>
      </c>
      <c r="AJ1829">
        <f>IF(AI1829&lt;1.1,AI1829,IF(AI1829&lt;YEAR!$C$2+YEAR!$C$3-2,AI1829+1,(YEAR!$C$2+YEAR!$C$3-1)&amp;"       :="))</f>
        <v>1</v>
      </c>
    </row>
    <row r="1830" spans="1:36">
      <c r="A1830">
        <f t="shared" ca="1" si="135"/>
        <v>45</v>
      </c>
      <c r="B1830" t="s">
        <v>51</v>
      </c>
      <c r="C1830" t="str">
        <f ca="1">IF(D1830="",OFFSET(AvailabilityFactor!A$1,A1830,0),C1829)</f>
        <v>D2HLT0138</v>
      </c>
      <c r="D1830" t="str" cm="1">
        <f t="array" aca="1" ref="D1830" ca="1">IF(D1829="",TS_DRC!$P$5,OFFSET(TS_DRC!P$5,RIGHT(D1829,2),0,TRUE))</f>
        <v>TS22</v>
      </c>
      <c r="E1830" t="str">
        <f t="shared" ca="1" si="136"/>
        <v>TS22</v>
      </c>
      <c r="F1830">
        <f>[3]Scenarios!$H$7</f>
        <v>1</v>
      </c>
      <c r="G1830">
        <f>IF(F1830&lt;1.1,F1830,IF(F1830&lt;YEAR!$C$2+YEAR!$C$3-2,F1830+1,(YEAR!$C$2+YEAR!$C$3-1)&amp;"       :="))</f>
        <v>1</v>
      </c>
      <c r="H1830">
        <f>IF(G1830&lt;1.1,G1830,IF(G1830&lt;YEAR!$C$2+YEAR!$C$3-2,G1830+1,(YEAR!$C$2+YEAR!$C$3-1)&amp;"       :="))</f>
        <v>1</v>
      </c>
      <c r="I1830">
        <f>IF(H1830&lt;1.1,H1830,IF(H1830&lt;YEAR!$C$2+YEAR!$C$3-2,H1830+1,(YEAR!$C$2+YEAR!$C$3-1)&amp;"       :="))</f>
        <v>1</v>
      </c>
      <c r="J1830">
        <f>IF(I1830&lt;1.1,I1830,IF(I1830&lt;YEAR!$C$2+YEAR!$C$3-2,I1830+1,(YEAR!$C$2+YEAR!$C$3-1)&amp;"       :="))</f>
        <v>1</v>
      </c>
      <c r="K1830">
        <f>IF(J1830&lt;1.1,J1830,IF(J1830&lt;YEAR!$C$2+YEAR!$C$3-2,J1830+1,(YEAR!$C$2+YEAR!$C$3-1)&amp;"       :="))</f>
        <v>1</v>
      </c>
      <c r="L1830">
        <f>IF(K1830&lt;1.1,K1830,IF(K1830&lt;YEAR!$C$2+YEAR!$C$3-2,K1830+1,(YEAR!$C$2+YEAR!$C$3-1)&amp;"       :="))</f>
        <v>1</v>
      </c>
      <c r="M1830">
        <f>IF(L1830&lt;1.1,L1830,IF(L1830&lt;YEAR!$C$2+YEAR!$C$3-2,L1830+1,(YEAR!$C$2+YEAR!$C$3-1)&amp;"       :="))</f>
        <v>1</v>
      </c>
      <c r="N1830">
        <f>IF(M1830&lt;1.1,M1830,IF(M1830&lt;YEAR!$C$2+YEAR!$C$3-2,M1830+1,(YEAR!$C$2+YEAR!$C$3-1)&amp;"       :="))</f>
        <v>1</v>
      </c>
      <c r="O1830">
        <f>IF(N1830&lt;1.1,N1830,IF(N1830&lt;YEAR!$C$2+YEAR!$C$3-2,N1830+1,(YEAR!$C$2+YEAR!$C$3-1)&amp;"       :="))</f>
        <v>1</v>
      </c>
      <c r="P1830">
        <f>IF(O1830&lt;1.1,O1830,IF(O1830&lt;YEAR!$C$2+YEAR!$C$3-2,O1830+1,(YEAR!$C$2+YEAR!$C$3-1)&amp;"       :="))</f>
        <v>1</v>
      </c>
      <c r="Q1830">
        <f>IF(P1830&lt;1.1,P1830,IF(P1830&lt;YEAR!$C$2+YEAR!$C$3-2,P1830+1,(YEAR!$C$2+YEAR!$C$3-1)&amp;"       :="))</f>
        <v>1</v>
      </c>
      <c r="R1830">
        <f>IF(Q1830&lt;1.1,Q1830,IF(Q1830&lt;YEAR!$C$2+YEAR!$C$3-2,Q1830+1,(YEAR!$C$2+YEAR!$C$3-1)&amp;"       :="))</f>
        <v>1</v>
      </c>
      <c r="S1830">
        <f>IF(R1830&lt;1.1,R1830,IF(R1830&lt;YEAR!$C$2+YEAR!$C$3-2,R1830+1,(YEAR!$C$2+YEAR!$C$3-1)&amp;"       :="))</f>
        <v>1</v>
      </c>
      <c r="T1830">
        <f>IF(S1830&lt;1.1,S1830,IF(S1830&lt;YEAR!$C$2+YEAR!$C$3-2,S1830+1,(YEAR!$C$2+YEAR!$C$3-1)&amp;"       :="))</f>
        <v>1</v>
      </c>
      <c r="U1830">
        <f>IF(T1830&lt;1.1,T1830,IF(T1830&lt;YEAR!$C$2+YEAR!$C$3-2,T1830+1,(YEAR!$C$2+YEAR!$C$3-1)&amp;"       :="))</f>
        <v>1</v>
      </c>
      <c r="V1830">
        <f>IF(U1830&lt;1.1,U1830,IF(U1830&lt;YEAR!$C$2+YEAR!$C$3-2,U1830+1,(YEAR!$C$2+YEAR!$C$3-1)&amp;"       :="))</f>
        <v>1</v>
      </c>
      <c r="W1830">
        <f>IF(V1830&lt;1.1,V1830,IF(V1830&lt;YEAR!$C$2+YEAR!$C$3-2,V1830+1,(YEAR!$C$2+YEAR!$C$3-1)&amp;"       :="))</f>
        <v>1</v>
      </c>
      <c r="X1830">
        <f>IF(W1830&lt;1.1,W1830,IF(W1830&lt;YEAR!$C$2+YEAR!$C$3-2,W1830+1,(YEAR!$C$2+YEAR!$C$3-1)&amp;"       :="))</f>
        <v>1</v>
      </c>
      <c r="Y1830">
        <f>IF(X1830&lt;1.1,X1830,IF(X1830&lt;YEAR!$C$2+YEAR!$C$3-2,X1830+1,(YEAR!$C$2+YEAR!$C$3-1)&amp;"       :="))</f>
        <v>1</v>
      </c>
      <c r="Z1830">
        <f>IF(Y1830&lt;1.1,Y1830,IF(Y1830&lt;YEAR!$C$2+YEAR!$C$3-2,Y1830+1,(YEAR!$C$2+YEAR!$C$3-1)&amp;"       :="))</f>
        <v>1</v>
      </c>
      <c r="AA1830">
        <f>IF(Z1830&lt;1.1,Z1830,IF(Z1830&lt;YEAR!$C$2+YEAR!$C$3-2,Z1830+1,(YEAR!$C$2+YEAR!$C$3-1)&amp;"       :="))</f>
        <v>1</v>
      </c>
      <c r="AB1830">
        <f>IF(AA1830&lt;1.1,AA1830,IF(AA1830&lt;YEAR!$C$2+YEAR!$C$3-2,AA1830+1,(YEAR!$C$2+YEAR!$C$3-1)&amp;"       :="))</f>
        <v>1</v>
      </c>
      <c r="AC1830">
        <f>IF(AB1830&lt;1.1,AB1830,IF(AB1830&lt;YEAR!$C$2+YEAR!$C$3-2,AB1830+1,(YEAR!$C$2+YEAR!$C$3-1)&amp;"       :="))</f>
        <v>1</v>
      </c>
      <c r="AD1830">
        <f>IF(AC1830&lt;1.1,AC1830,IF(AC1830&lt;YEAR!$C$2+YEAR!$C$3-2,AC1830+1,(YEAR!$C$2+YEAR!$C$3-1)&amp;"       :="))</f>
        <v>1</v>
      </c>
      <c r="AE1830">
        <f>IF(AD1830&lt;1.1,AD1830,IF(AD1830&lt;YEAR!$C$2+YEAR!$C$3-2,AD1830+1,(YEAR!$C$2+YEAR!$C$3-1)&amp;"       :="))</f>
        <v>1</v>
      </c>
      <c r="AF1830">
        <f>IF(AE1830&lt;1.1,AE1830,IF(AE1830&lt;YEAR!$C$2+YEAR!$C$3-2,AE1830+1,(YEAR!$C$2+YEAR!$C$3-1)&amp;"       :="))</f>
        <v>1</v>
      </c>
      <c r="AG1830">
        <f>IF(AF1830&lt;1.1,AF1830,IF(AF1830&lt;YEAR!$C$2+YEAR!$C$3-2,AF1830+1,(YEAR!$C$2+YEAR!$C$3-1)&amp;"       :="))</f>
        <v>1</v>
      </c>
      <c r="AH1830">
        <f>IF(AG1830&lt;1.1,AG1830,IF(AG1830&lt;YEAR!$C$2+YEAR!$C$3-2,AG1830+1,(YEAR!$C$2+YEAR!$C$3-1)&amp;"       :="))</f>
        <v>1</v>
      </c>
      <c r="AI1830">
        <f>IF(AH1830&lt;1.1,AH1830,IF(AH1830&lt;YEAR!$C$2+YEAR!$C$3-2,AH1830+1,(YEAR!$C$2+YEAR!$C$3-1)&amp;"       :="))</f>
        <v>1</v>
      </c>
      <c r="AJ1830">
        <f>IF(AI1830&lt;1.1,AI1830,IF(AI1830&lt;YEAR!$C$2+YEAR!$C$3-2,AI1830+1,(YEAR!$C$2+YEAR!$C$3-1)&amp;"       :="))</f>
        <v>1</v>
      </c>
    </row>
    <row r="1831" spans="1:36">
      <c r="A1831">
        <f t="shared" ca="1" si="135"/>
        <v>45</v>
      </c>
      <c r="B1831" t="s">
        <v>51</v>
      </c>
      <c r="C1831" t="str">
        <f ca="1">IF(D1831="",OFFSET(AvailabilityFactor!A$1,A1831,0),C1830)</f>
        <v>D2HLT0138</v>
      </c>
      <c r="D1831" t="str" cm="1">
        <f t="array" aca="1" ref="D1831" ca="1">IF(D1830="",TS_DRC!$P$5,OFFSET(TS_DRC!P$5,RIGHT(D1830,2),0,TRUE))</f>
        <v>TS23</v>
      </c>
      <c r="E1831" t="str">
        <f t="shared" ca="1" si="136"/>
        <v>TS23</v>
      </c>
      <c r="F1831">
        <f>[3]Scenarios!$H$7</f>
        <v>1</v>
      </c>
      <c r="G1831">
        <f>IF(F1831&lt;1.1,F1831,IF(F1831&lt;YEAR!$C$2+YEAR!$C$3-2,F1831+1,(YEAR!$C$2+YEAR!$C$3-1)&amp;"       :="))</f>
        <v>1</v>
      </c>
      <c r="H1831">
        <f>IF(G1831&lt;1.1,G1831,IF(G1831&lt;YEAR!$C$2+YEAR!$C$3-2,G1831+1,(YEAR!$C$2+YEAR!$C$3-1)&amp;"       :="))</f>
        <v>1</v>
      </c>
      <c r="I1831">
        <f>IF(H1831&lt;1.1,H1831,IF(H1831&lt;YEAR!$C$2+YEAR!$C$3-2,H1831+1,(YEAR!$C$2+YEAR!$C$3-1)&amp;"       :="))</f>
        <v>1</v>
      </c>
      <c r="J1831">
        <f>IF(I1831&lt;1.1,I1831,IF(I1831&lt;YEAR!$C$2+YEAR!$C$3-2,I1831+1,(YEAR!$C$2+YEAR!$C$3-1)&amp;"       :="))</f>
        <v>1</v>
      </c>
      <c r="K1831">
        <f>IF(J1831&lt;1.1,J1831,IF(J1831&lt;YEAR!$C$2+YEAR!$C$3-2,J1831+1,(YEAR!$C$2+YEAR!$C$3-1)&amp;"       :="))</f>
        <v>1</v>
      </c>
      <c r="L1831">
        <f>IF(K1831&lt;1.1,K1831,IF(K1831&lt;YEAR!$C$2+YEAR!$C$3-2,K1831+1,(YEAR!$C$2+YEAR!$C$3-1)&amp;"       :="))</f>
        <v>1</v>
      </c>
      <c r="M1831">
        <f>IF(L1831&lt;1.1,L1831,IF(L1831&lt;YEAR!$C$2+YEAR!$C$3-2,L1831+1,(YEAR!$C$2+YEAR!$C$3-1)&amp;"       :="))</f>
        <v>1</v>
      </c>
      <c r="N1831">
        <f>IF(M1831&lt;1.1,M1831,IF(M1831&lt;YEAR!$C$2+YEAR!$C$3-2,M1831+1,(YEAR!$C$2+YEAR!$C$3-1)&amp;"       :="))</f>
        <v>1</v>
      </c>
      <c r="O1831">
        <f>IF(N1831&lt;1.1,N1831,IF(N1831&lt;YEAR!$C$2+YEAR!$C$3-2,N1831+1,(YEAR!$C$2+YEAR!$C$3-1)&amp;"       :="))</f>
        <v>1</v>
      </c>
      <c r="P1831">
        <f>IF(O1831&lt;1.1,O1831,IF(O1831&lt;YEAR!$C$2+YEAR!$C$3-2,O1831+1,(YEAR!$C$2+YEAR!$C$3-1)&amp;"       :="))</f>
        <v>1</v>
      </c>
      <c r="Q1831">
        <f>IF(P1831&lt;1.1,P1831,IF(P1831&lt;YEAR!$C$2+YEAR!$C$3-2,P1831+1,(YEAR!$C$2+YEAR!$C$3-1)&amp;"       :="))</f>
        <v>1</v>
      </c>
      <c r="R1831">
        <f>IF(Q1831&lt;1.1,Q1831,IF(Q1831&lt;YEAR!$C$2+YEAR!$C$3-2,Q1831+1,(YEAR!$C$2+YEAR!$C$3-1)&amp;"       :="))</f>
        <v>1</v>
      </c>
      <c r="S1831">
        <f>IF(R1831&lt;1.1,R1831,IF(R1831&lt;YEAR!$C$2+YEAR!$C$3-2,R1831+1,(YEAR!$C$2+YEAR!$C$3-1)&amp;"       :="))</f>
        <v>1</v>
      </c>
      <c r="T1831">
        <f>IF(S1831&lt;1.1,S1831,IF(S1831&lt;YEAR!$C$2+YEAR!$C$3-2,S1831+1,(YEAR!$C$2+YEAR!$C$3-1)&amp;"       :="))</f>
        <v>1</v>
      </c>
      <c r="U1831">
        <f>IF(T1831&lt;1.1,T1831,IF(T1831&lt;YEAR!$C$2+YEAR!$C$3-2,T1831+1,(YEAR!$C$2+YEAR!$C$3-1)&amp;"       :="))</f>
        <v>1</v>
      </c>
      <c r="V1831">
        <f>IF(U1831&lt;1.1,U1831,IF(U1831&lt;YEAR!$C$2+YEAR!$C$3-2,U1831+1,(YEAR!$C$2+YEAR!$C$3-1)&amp;"       :="))</f>
        <v>1</v>
      </c>
      <c r="W1831">
        <f>IF(V1831&lt;1.1,V1831,IF(V1831&lt;YEAR!$C$2+YEAR!$C$3-2,V1831+1,(YEAR!$C$2+YEAR!$C$3-1)&amp;"       :="))</f>
        <v>1</v>
      </c>
      <c r="X1831">
        <f>IF(W1831&lt;1.1,W1831,IF(W1831&lt;YEAR!$C$2+YEAR!$C$3-2,W1831+1,(YEAR!$C$2+YEAR!$C$3-1)&amp;"       :="))</f>
        <v>1</v>
      </c>
      <c r="Y1831">
        <f>IF(X1831&lt;1.1,X1831,IF(X1831&lt;YEAR!$C$2+YEAR!$C$3-2,X1831+1,(YEAR!$C$2+YEAR!$C$3-1)&amp;"       :="))</f>
        <v>1</v>
      </c>
      <c r="Z1831">
        <f>IF(Y1831&lt;1.1,Y1831,IF(Y1831&lt;YEAR!$C$2+YEAR!$C$3-2,Y1831+1,(YEAR!$C$2+YEAR!$C$3-1)&amp;"       :="))</f>
        <v>1</v>
      </c>
      <c r="AA1831">
        <f>IF(Z1831&lt;1.1,Z1831,IF(Z1831&lt;YEAR!$C$2+YEAR!$C$3-2,Z1831+1,(YEAR!$C$2+YEAR!$C$3-1)&amp;"       :="))</f>
        <v>1</v>
      </c>
      <c r="AB1831">
        <f>IF(AA1831&lt;1.1,AA1831,IF(AA1831&lt;YEAR!$C$2+YEAR!$C$3-2,AA1831+1,(YEAR!$C$2+YEAR!$C$3-1)&amp;"       :="))</f>
        <v>1</v>
      </c>
      <c r="AC1831">
        <f>IF(AB1831&lt;1.1,AB1831,IF(AB1831&lt;YEAR!$C$2+YEAR!$C$3-2,AB1831+1,(YEAR!$C$2+YEAR!$C$3-1)&amp;"       :="))</f>
        <v>1</v>
      </c>
      <c r="AD1831">
        <f>IF(AC1831&lt;1.1,AC1831,IF(AC1831&lt;YEAR!$C$2+YEAR!$C$3-2,AC1831+1,(YEAR!$C$2+YEAR!$C$3-1)&amp;"       :="))</f>
        <v>1</v>
      </c>
      <c r="AE1831">
        <f>IF(AD1831&lt;1.1,AD1831,IF(AD1831&lt;YEAR!$C$2+YEAR!$C$3-2,AD1831+1,(YEAR!$C$2+YEAR!$C$3-1)&amp;"       :="))</f>
        <v>1</v>
      </c>
      <c r="AF1831">
        <f>IF(AE1831&lt;1.1,AE1831,IF(AE1831&lt;YEAR!$C$2+YEAR!$C$3-2,AE1831+1,(YEAR!$C$2+YEAR!$C$3-1)&amp;"       :="))</f>
        <v>1</v>
      </c>
      <c r="AG1831">
        <f>IF(AF1831&lt;1.1,AF1831,IF(AF1831&lt;YEAR!$C$2+YEAR!$C$3-2,AF1831+1,(YEAR!$C$2+YEAR!$C$3-1)&amp;"       :="))</f>
        <v>1</v>
      </c>
      <c r="AH1831">
        <f>IF(AG1831&lt;1.1,AG1831,IF(AG1831&lt;YEAR!$C$2+YEAR!$C$3-2,AG1831+1,(YEAR!$C$2+YEAR!$C$3-1)&amp;"       :="))</f>
        <v>1</v>
      </c>
      <c r="AI1831">
        <f>IF(AH1831&lt;1.1,AH1831,IF(AH1831&lt;YEAR!$C$2+YEAR!$C$3-2,AH1831+1,(YEAR!$C$2+YEAR!$C$3-1)&amp;"       :="))</f>
        <v>1</v>
      </c>
      <c r="AJ1831">
        <f>IF(AI1831&lt;1.1,AI1831,IF(AI1831&lt;YEAR!$C$2+YEAR!$C$3-2,AI1831+1,(YEAR!$C$2+YEAR!$C$3-1)&amp;"       :="))</f>
        <v>1</v>
      </c>
    </row>
    <row r="1832" spans="1:36">
      <c r="A1832">
        <f t="shared" ca="1" si="135"/>
        <v>45</v>
      </c>
      <c r="B1832" t="s">
        <v>51</v>
      </c>
      <c r="C1832" t="str">
        <f ca="1">IF(D1832="",OFFSET(AvailabilityFactor!A$1,A1832,0),C1831)</f>
        <v>D2HLT0138</v>
      </c>
      <c r="D1832" t="str" cm="1">
        <f t="array" aca="1" ref="D1832" ca="1">IF(D1831="",TS_DRC!$P$5,OFFSET(TS_DRC!P$5,RIGHT(D1831,2),0,TRUE))</f>
        <v>TS24</v>
      </c>
      <c r="E1832" t="str">
        <f t="shared" ca="1" si="136"/>
        <v>TS24</v>
      </c>
      <c r="F1832">
        <f>[3]Scenarios!$H$7</f>
        <v>1</v>
      </c>
      <c r="G1832">
        <f>IF(F1832&lt;1.1,F1832,IF(F1832&lt;YEAR!$C$2+YEAR!$C$3-2,F1832+1,(YEAR!$C$2+YEAR!$C$3-1)&amp;"       :="))</f>
        <v>1</v>
      </c>
      <c r="H1832">
        <f>IF(G1832&lt;1.1,G1832,IF(G1832&lt;YEAR!$C$2+YEAR!$C$3-2,G1832+1,(YEAR!$C$2+YEAR!$C$3-1)&amp;"       :="))</f>
        <v>1</v>
      </c>
      <c r="I1832">
        <f>IF(H1832&lt;1.1,H1832,IF(H1832&lt;YEAR!$C$2+YEAR!$C$3-2,H1832+1,(YEAR!$C$2+YEAR!$C$3-1)&amp;"       :="))</f>
        <v>1</v>
      </c>
      <c r="J1832">
        <f>IF(I1832&lt;1.1,I1832,IF(I1832&lt;YEAR!$C$2+YEAR!$C$3-2,I1832+1,(YEAR!$C$2+YEAR!$C$3-1)&amp;"       :="))</f>
        <v>1</v>
      </c>
      <c r="K1832">
        <f>IF(J1832&lt;1.1,J1832,IF(J1832&lt;YEAR!$C$2+YEAR!$C$3-2,J1832+1,(YEAR!$C$2+YEAR!$C$3-1)&amp;"       :="))</f>
        <v>1</v>
      </c>
      <c r="L1832">
        <f>IF(K1832&lt;1.1,K1832,IF(K1832&lt;YEAR!$C$2+YEAR!$C$3-2,K1832+1,(YEAR!$C$2+YEAR!$C$3-1)&amp;"       :="))</f>
        <v>1</v>
      </c>
      <c r="M1832">
        <f>IF(L1832&lt;1.1,L1832,IF(L1832&lt;YEAR!$C$2+YEAR!$C$3-2,L1832+1,(YEAR!$C$2+YEAR!$C$3-1)&amp;"       :="))</f>
        <v>1</v>
      </c>
      <c r="N1832">
        <f>IF(M1832&lt;1.1,M1832,IF(M1832&lt;YEAR!$C$2+YEAR!$C$3-2,M1832+1,(YEAR!$C$2+YEAR!$C$3-1)&amp;"       :="))</f>
        <v>1</v>
      </c>
      <c r="O1832">
        <f>IF(N1832&lt;1.1,N1832,IF(N1832&lt;YEAR!$C$2+YEAR!$C$3-2,N1832+1,(YEAR!$C$2+YEAR!$C$3-1)&amp;"       :="))</f>
        <v>1</v>
      </c>
      <c r="P1832">
        <f>IF(O1832&lt;1.1,O1832,IF(O1832&lt;YEAR!$C$2+YEAR!$C$3-2,O1832+1,(YEAR!$C$2+YEAR!$C$3-1)&amp;"       :="))</f>
        <v>1</v>
      </c>
      <c r="Q1832">
        <f>IF(P1832&lt;1.1,P1832,IF(P1832&lt;YEAR!$C$2+YEAR!$C$3-2,P1832+1,(YEAR!$C$2+YEAR!$C$3-1)&amp;"       :="))</f>
        <v>1</v>
      </c>
      <c r="R1832">
        <f>IF(Q1832&lt;1.1,Q1832,IF(Q1832&lt;YEAR!$C$2+YEAR!$C$3-2,Q1832+1,(YEAR!$C$2+YEAR!$C$3-1)&amp;"       :="))</f>
        <v>1</v>
      </c>
      <c r="S1832">
        <f>IF(R1832&lt;1.1,R1832,IF(R1832&lt;YEAR!$C$2+YEAR!$C$3-2,R1832+1,(YEAR!$C$2+YEAR!$C$3-1)&amp;"       :="))</f>
        <v>1</v>
      </c>
      <c r="T1832">
        <f>IF(S1832&lt;1.1,S1832,IF(S1832&lt;YEAR!$C$2+YEAR!$C$3-2,S1832+1,(YEAR!$C$2+YEAR!$C$3-1)&amp;"       :="))</f>
        <v>1</v>
      </c>
      <c r="U1832">
        <f>IF(T1832&lt;1.1,T1832,IF(T1832&lt;YEAR!$C$2+YEAR!$C$3-2,T1832+1,(YEAR!$C$2+YEAR!$C$3-1)&amp;"       :="))</f>
        <v>1</v>
      </c>
      <c r="V1832">
        <f>IF(U1832&lt;1.1,U1832,IF(U1832&lt;YEAR!$C$2+YEAR!$C$3-2,U1832+1,(YEAR!$C$2+YEAR!$C$3-1)&amp;"       :="))</f>
        <v>1</v>
      </c>
      <c r="W1832">
        <f>IF(V1832&lt;1.1,V1832,IF(V1832&lt;YEAR!$C$2+YEAR!$C$3-2,V1832+1,(YEAR!$C$2+YEAR!$C$3-1)&amp;"       :="))</f>
        <v>1</v>
      </c>
      <c r="X1832">
        <f>IF(W1832&lt;1.1,W1832,IF(W1832&lt;YEAR!$C$2+YEAR!$C$3-2,W1832+1,(YEAR!$C$2+YEAR!$C$3-1)&amp;"       :="))</f>
        <v>1</v>
      </c>
      <c r="Y1832">
        <f>IF(X1832&lt;1.1,X1832,IF(X1832&lt;YEAR!$C$2+YEAR!$C$3-2,X1832+1,(YEAR!$C$2+YEAR!$C$3-1)&amp;"       :="))</f>
        <v>1</v>
      </c>
      <c r="Z1832">
        <f>IF(Y1832&lt;1.1,Y1832,IF(Y1832&lt;YEAR!$C$2+YEAR!$C$3-2,Y1832+1,(YEAR!$C$2+YEAR!$C$3-1)&amp;"       :="))</f>
        <v>1</v>
      </c>
      <c r="AA1832">
        <f>IF(Z1832&lt;1.1,Z1832,IF(Z1832&lt;YEAR!$C$2+YEAR!$C$3-2,Z1832+1,(YEAR!$C$2+YEAR!$C$3-1)&amp;"       :="))</f>
        <v>1</v>
      </c>
      <c r="AB1832">
        <f>IF(AA1832&lt;1.1,AA1832,IF(AA1832&lt;YEAR!$C$2+YEAR!$C$3-2,AA1832+1,(YEAR!$C$2+YEAR!$C$3-1)&amp;"       :="))</f>
        <v>1</v>
      </c>
      <c r="AC1832">
        <f>IF(AB1832&lt;1.1,AB1832,IF(AB1832&lt;YEAR!$C$2+YEAR!$C$3-2,AB1832+1,(YEAR!$C$2+YEAR!$C$3-1)&amp;"       :="))</f>
        <v>1</v>
      </c>
      <c r="AD1832">
        <f>IF(AC1832&lt;1.1,AC1832,IF(AC1832&lt;YEAR!$C$2+YEAR!$C$3-2,AC1832+1,(YEAR!$C$2+YEAR!$C$3-1)&amp;"       :="))</f>
        <v>1</v>
      </c>
      <c r="AE1832">
        <f>IF(AD1832&lt;1.1,AD1832,IF(AD1832&lt;YEAR!$C$2+YEAR!$C$3-2,AD1832+1,(YEAR!$C$2+YEAR!$C$3-1)&amp;"       :="))</f>
        <v>1</v>
      </c>
      <c r="AF1832">
        <f>IF(AE1832&lt;1.1,AE1832,IF(AE1832&lt;YEAR!$C$2+YEAR!$C$3-2,AE1832+1,(YEAR!$C$2+YEAR!$C$3-1)&amp;"       :="))</f>
        <v>1</v>
      </c>
      <c r="AG1832">
        <f>IF(AF1832&lt;1.1,AF1832,IF(AF1832&lt;YEAR!$C$2+YEAR!$C$3-2,AF1832+1,(YEAR!$C$2+YEAR!$C$3-1)&amp;"       :="))</f>
        <v>1</v>
      </c>
      <c r="AH1832">
        <f>IF(AG1832&lt;1.1,AG1832,IF(AG1832&lt;YEAR!$C$2+YEAR!$C$3-2,AG1832+1,(YEAR!$C$2+YEAR!$C$3-1)&amp;"       :="))</f>
        <v>1</v>
      </c>
      <c r="AI1832">
        <f>IF(AH1832&lt;1.1,AH1832,IF(AH1832&lt;YEAR!$C$2+YEAR!$C$3-2,AH1832+1,(YEAR!$C$2+YEAR!$C$3-1)&amp;"       :="))</f>
        <v>1</v>
      </c>
      <c r="AJ1832">
        <f>IF(AI1832&lt;1.1,AI1832,IF(AI1832&lt;YEAR!$C$2+YEAR!$C$3-2,AI1832+1,(YEAR!$C$2+YEAR!$C$3-1)&amp;"       :="))</f>
        <v>1</v>
      </c>
    </row>
    <row r="1833" spans="1:36">
      <c r="A1833">
        <f t="shared" ca="1" si="135"/>
        <v>45</v>
      </c>
      <c r="B1833" t="s">
        <v>51</v>
      </c>
      <c r="C1833" t="str">
        <f ca="1">IF(D1833="",OFFSET(AvailabilityFactor!A$1,A1833,0),C1832)</f>
        <v>D2HLT0138</v>
      </c>
      <c r="D1833" t="str" cm="1">
        <f t="array" aca="1" ref="D1833" ca="1">IF(D1832="",TS_DRC!$P$5,OFFSET(TS_DRC!P$5,RIGHT(D1832,2),0,TRUE))</f>
        <v>TS25</v>
      </c>
      <c r="E1833" t="str">
        <f t="shared" ca="1" si="136"/>
        <v>TS25</v>
      </c>
      <c r="F1833">
        <f>[3]Scenarios!$H$7</f>
        <v>1</v>
      </c>
      <c r="G1833">
        <f>IF(F1833&lt;1.1,F1833,IF(F1833&lt;YEAR!$C$2+YEAR!$C$3-2,F1833+1,(YEAR!$C$2+YEAR!$C$3-1)&amp;"       :="))</f>
        <v>1</v>
      </c>
      <c r="H1833">
        <f>IF(G1833&lt;1.1,G1833,IF(G1833&lt;YEAR!$C$2+YEAR!$C$3-2,G1833+1,(YEAR!$C$2+YEAR!$C$3-1)&amp;"       :="))</f>
        <v>1</v>
      </c>
      <c r="I1833">
        <f>IF(H1833&lt;1.1,H1833,IF(H1833&lt;YEAR!$C$2+YEAR!$C$3-2,H1833+1,(YEAR!$C$2+YEAR!$C$3-1)&amp;"       :="))</f>
        <v>1</v>
      </c>
      <c r="J1833">
        <f>IF(I1833&lt;1.1,I1833,IF(I1833&lt;YEAR!$C$2+YEAR!$C$3-2,I1833+1,(YEAR!$C$2+YEAR!$C$3-1)&amp;"       :="))</f>
        <v>1</v>
      </c>
      <c r="K1833">
        <f>IF(J1833&lt;1.1,J1833,IF(J1833&lt;YEAR!$C$2+YEAR!$C$3-2,J1833+1,(YEAR!$C$2+YEAR!$C$3-1)&amp;"       :="))</f>
        <v>1</v>
      </c>
      <c r="L1833">
        <f>IF(K1833&lt;1.1,K1833,IF(K1833&lt;YEAR!$C$2+YEAR!$C$3-2,K1833+1,(YEAR!$C$2+YEAR!$C$3-1)&amp;"       :="))</f>
        <v>1</v>
      </c>
      <c r="M1833">
        <f>IF(L1833&lt;1.1,L1833,IF(L1833&lt;YEAR!$C$2+YEAR!$C$3-2,L1833+1,(YEAR!$C$2+YEAR!$C$3-1)&amp;"       :="))</f>
        <v>1</v>
      </c>
      <c r="N1833">
        <f>IF(M1833&lt;1.1,M1833,IF(M1833&lt;YEAR!$C$2+YEAR!$C$3-2,M1833+1,(YEAR!$C$2+YEAR!$C$3-1)&amp;"       :="))</f>
        <v>1</v>
      </c>
      <c r="O1833">
        <f>IF(N1833&lt;1.1,N1833,IF(N1833&lt;YEAR!$C$2+YEAR!$C$3-2,N1833+1,(YEAR!$C$2+YEAR!$C$3-1)&amp;"       :="))</f>
        <v>1</v>
      </c>
      <c r="P1833">
        <f>IF(O1833&lt;1.1,O1833,IF(O1833&lt;YEAR!$C$2+YEAR!$C$3-2,O1833+1,(YEAR!$C$2+YEAR!$C$3-1)&amp;"       :="))</f>
        <v>1</v>
      </c>
      <c r="Q1833">
        <f>IF(P1833&lt;1.1,P1833,IF(P1833&lt;YEAR!$C$2+YEAR!$C$3-2,P1833+1,(YEAR!$C$2+YEAR!$C$3-1)&amp;"       :="))</f>
        <v>1</v>
      </c>
      <c r="R1833">
        <f>IF(Q1833&lt;1.1,Q1833,IF(Q1833&lt;YEAR!$C$2+YEAR!$C$3-2,Q1833+1,(YEAR!$C$2+YEAR!$C$3-1)&amp;"       :="))</f>
        <v>1</v>
      </c>
      <c r="S1833">
        <f>IF(R1833&lt;1.1,R1833,IF(R1833&lt;YEAR!$C$2+YEAR!$C$3-2,R1833+1,(YEAR!$C$2+YEAR!$C$3-1)&amp;"       :="))</f>
        <v>1</v>
      </c>
      <c r="T1833">
        <f>IF(S1833&lt;1.1,S1833,IF(S1833&lt;YEAR!$C$2+YEAR!$C$3-2,S1833+1,(YEAR!$C$2+YEAR!$C$3-1)&amp;"       :="))</f>
        <v>1</v>
      </c>
      <c r="U1833">
        <f>IF(T1833&lt;1.1,T1833,IF(T1833&lt;YEAR!$C$2+YEAR!$C$3-2,T1833+1,(YEAR!$C$2+YEAR!$C$3-1)&amp;"       :="))</f>
        <v>1</v>
      </c>
      <c r="V1833">
        <f>IF(U1833&lt;1.1,U1833,IF(U1833&lt;YEAR!$C$2+YEAR!$C$3-2,U1833+1,(YEAR!$C$2+YEAR!$C$3-1)&amp;"       :="))</f>
        <v>1</v>
      </c>
      <c r="W1833">
        <f>IF(V1833&lt;1.1,V1833,IF(V1833&lt;YEAR!$C$2+YEAR!$C$3-2,V1833+1,(YEAR!$C$2+YEAR!$C$3-1)&amp;"       :="))</f>
        <v>1</v>
      </c>
      <c r="X1833">
        <f>IF(W1833&lt;1.1,W1833,IF(W1833&lt;YEAR!$C$2+YEAR!$C$3-2,W1833+1,(YEAR!$C$2+YEAR!$C$3-1)&amp;"       :="))</f>
        <v>1</v>
      </c>
      <c r="Y1833">
        <f>IF(X1833&lt;1.1,X1833,IF(X1833&lt;YEAR!$C$2+YEAR!$C$3-2,X1833+1,(YEAR!$C$2+YEAR!$C$3-1)&amp;"       :="))</f>
        <v>1</v>
      </c>
      <c r="Z1833">
        <f>IF(Y1833&lt;1.1,Y1833,IF(Y1833&lt;YEAR!$C$2+YEAR!$C$3-2,Y1833+1,(YEAR!$C$2+YEAR!$C$3-1)&amp;"       :="))</f>
        <v>1</v>
      </c>
      <c r="AA1833">
        <f>IF(Z1833&lt;1.1,Z1833,IF(Z1833&lt;YEAR!$C$2+YEAR!$C$3-2,Z1833+1,(YEAR!$C$2+YEAR!$C$3-1)&amp;"       :="))</f>
        <v>1</v>
      </c>
      <c r="AB1833">
        <f>IF(AA1833&lt;1.1,AA1833,IF(AA1833&lt;YEAR!$C$2+YEAR!$C$3-2,AA1833+1,(YEAR!$C$2+YEAR!$C$3-1)&amp;"       :="))</f>
        <v>1</v>
      </c>
      <c r="AC1833">
        <f>IF(AB1833&lt;1.1,AB1833,IF(AB1833&lt;YEAR!$C$2+YEAR!$C$3-2,AB1833+1,(YEAR!$C$2+YEAR!$C$3-1)&amp;"       :="))</f>
        <v>1</v>
      </c>
      <c r="AD1833">
        <f>IF(AC1833&lt;1.1,AC1833,IF(AC1833&lt;YEAR!$C$2+YEAR!$C$3-2,AC1833+1,(YEAR!$C$2+YEAR!$C$3-1)&amp;"       :="))</f>
        <v>1</v>
      </c>
      <c r="AE1833">
        <f>IF(AD1833&lt;1.1,AD1833,IF(AD1833&lt;YEAR!$C$2+YEAR!$C$3-2,AD1833+1,(YEAR!$C$2+YEAR!$C$3-1)&amp;"       :="))</f>
        <v>1</v>
      </c>
      <c r="AF1833">
        <f>IF(AE1833&lt;1.1,AE1833,IF(AE1833&lt;YEAR!$C$2+YEAR!$C$3-2,AE1833+1,(YEAR!$C$2+YEAR!$C$3-1)&amp;"       :="))</f>
        <v>1</v>
      </c>
      <c r="AG1833">
        <f>IF(AF1833&lt;1.1,AF1833,IF(AF1833&lt;YEAR!$C$2+YEAR!$C$3-2,AF1833+1,(YEAR!$C$2+YEAR!$C$3-1)&amp;"       :="))</f>
        <v>1</v>
      </c>
      <c r="AH1833">
        <f>IF(AG1833&lt;1.1,AG1833,IF(AG1833&lt;YEAR!$C$2+YEAR!$C$3-2,AG1833+1,(YEAR!$C$2+YEAR!$C$3-1)&amp;"       :="))</f>
        <v>1</v>
      </c>
      <c r="AI1833">
        <f>IF(AH1833&lt;1.1,AH1833,IF(AH1833&lt;YEAR!$C$2+YEAR!$C$3-2,AH1833+1,(YEAR!$C$2+YEAR!$C$3-1)&amp;"       :="))</f>
        <v>1</v>
      </c>
      <c r="AJ1833">
        <f>IF(AI1833&lt;1.1,AI1833,IF(AI1833&lt;YEAR!$C$2+YEAR!$C$3-2,AI1833+1,(YEAR!$C$2+YEAR!$C$3-1)&amp;"       :="))</f>
        <v>1</v>
      </c>
    </row>
    <row r="1834" spans="1:36">
      <c r="A1834">
        <f t="shared" ca="1" si="135"/>
        <v>45</v>
      </c>
      <c r="B1834" t="s">
        <v>51</v>
      </c>
      <c r="C1834" t="str">
        <f ca="1">IF(D1834="",OFFSET(AvailabilityFactor!A$1,A1834,0),C1833)</f>
        <v>D2HLT0138</v>
      </c>
      <c r="D1834" t="str" cm="1">
        <f t="array" aca="1" ref="D1834" ca="1">IF(D1833="",TS_DRC!$P$5,OFFSET(TS_DRC!P$5,RIGHT(D1833,2),0,TRUE))</f>
        <v>TS26</v>
      </c>
      <c r="E1834" t="str">
        <f t="shared" ca="1" si="136"/>
        <v>TS26</v>
      </c>
      <c r="F1834">
        <f>[3]Scenarios!$H$7</f>
        <v>1</v>
      </c>
      <c r="G1834">
        <f>IF(F1834&lt;1.1,F1834,IF(F1834&lt;YEAR!$C$2+YEAR!$C$3-2,F1834+1,(YEAR!$C$2+YEAR!$C$3-1)&amp;"       :="))</f>
        <v>1</v>
      </c>
      <c r="H1834">
        <f>IF(G1834&lt;1.1,G1834,IF(G1834&lt;YEAR!$C$2+YEAR!$C$3-2,G1834+1,(YEAR!$C$2+YEAR!$C$3-1)&amp;"       :="))</f>
        <v>1</v>
      </c>
      <c r="I1834">
        <f>IF(H1834&lt;1.1,H1834,IF(H1834&lt;YEAR!$C$2+YEAR!$C$3-2,H1834+1,(YEAR!$C$2+YEAR!$C$3-1)&amp;"       :="))</f>
        <v>1</v>
      </c>
      <c r="J1834">
        <f>IF(I1834&lt;1.1,I1834,IF(I1834&lt;YEAR!$C$2+YEAR!$C$3-2,I1834+1,(YEAR!$C$2+YEAR!$C$3-1)&amp;"       :="))</f>
        <v>1</v>
      </c>
      <c r="K1834">
        <f>IF(J1834&lt;1.1,J1834,IF(J1834&lt;YEAR!$C$2+YEAR!$C$3-2,J1834+1,(YEAR!$C$2+YEAR!$C$3-1)&amp;"       :="))</f>
        <v>1</v>
      </c>
      <c r="L1834">
        <f>IF(K1834&lt;1.1,K1834,IF(K1834&lt;YEAR!$C$2+YEAR!$C$3-2,K1834+1,(YEAR!$C$2+YEAR!$C$3-1)&amp;"       :="))</f>
        <v>1</v>
      </c>
      <c r="M1834">
        <f>IF(L1834&lt;1.1,L1834,IF(L1834&lt;YEAR!$C$2+YEAR!$C$3-2,L1834+1,(YEAR!$C$2+YEAR!$C$3-1)&amp;"       :="))</f>
        <v>1</v>
      </c>
      <c r="N1834">
        <f>IF(M1834&lt;1.1,M1834,IF(M1834&lt;YEAR!$C$2+YEAR!$C$3-2,M1834+1,(YEAR!$C$2+YEAR!$C$3-1)&amp;"       :="))</f>
        <v>1</v>
      </c>
      <c r="O1834">
        <f>IF(N1834&lt;1.1,N1834,IF(N1834&lt;YEAR!$C$2+YEAR!$C$3-2,N1834+1,(YEAR!$C$2+YEAR!$C$3-1)&amp;"       :="))</f>
        <v>1</v>
      </c>
      <c r="P1834">
        <f>IF(O1834&lt;1.1,O1834,IF(O1834&lt;YEAR!$C$2+YEAR!$C$3-2,O1834+1,(YEAR!$C$2+YEAR!$C$3-1)&amp;"       :="))</f>
        <v>1</v>
      </c>
      <c r="Q1834">
        <f>IF(P1834&lt;1.1,P1834,IF(P1834&lt;YEAR!$C$2+YEAR!$C$3-2,P1834+1,(YEAR!$C$2+YEAR!$C$3-1)&amp;"       :="))</f>
        <v>1</v>
      </c>
      <c r="R1834">
        <f>IF(Q1834&lt;1.1,Q1834,IF(Q1834&lt;YEAR!$C$2+YEAR!$C$3-2,Q1834+1,(YEAR!$C$2+YEAR!$C$3-1)&amp;"       :="))</f>
        <v>1</v>
      </c>
      <c r="S1834">
        <f>IF(R1834&lt;1.1,R1834,IF(R1834&lt;YEAR!$C$2+YEAR!$C$3-2,R1834+1,(YEAR!$C$2+YEAR!$C$3-1)&amp;"       :="))</f>
        <v>1</v>
      </c>
      <c r="T1834">
        <f>IF(S1834&lt;1.1,S1834,IF(S1834&lt;YEAR!$C$2+YEAR!$C$3-2,S1834+1,(YEAR!$C$2+YEAR!$C$3-1)&amp;"       :="))</f>
        <v>1</v>
      </c>
      <c r="U1834">
        <f>IF(T1834&lt;1.1,T1834,IF(T1834&lt;YEAR!$C$2+YEAR!$C$3-2,T1834+1,(YEAR!$C$2+YEAR!$C$3-1)&amp;"       :="))</f>
        <v>1</v>
      </c>
      <c r="V1834">
        <f>IF(U1834&lt;1.1,U1834,IF(U1834&lt;YEAR!$C$2+YEAR!$C$3-2,U1834+1,(YEAR!$C$2+YEAR!$C$3-1)&amp;"       :="))</f>
        <v>1</v>
      </c>
      <c r="W1834">
        <f>IF(V1834&lt;1.1,V1834,IF(V1834&lt;YEAR!$C$2+YEAR!$C$3-2,V1834+1,(YEAR!$C$2+YEAR!$C$3-1)&amp;"       :="))</f>
        <v>1</v>
      </c>
      <c r="X1834">
        <f>IF(W1834&lt;1.1,W1834,IF(W1834&lt;YEAR!$C$2+YEAR!$C$3-2,W1834+1,(YEAR!$C$2+YEAR!$C$3-1)&amp;"       :="))</f>
        <v>1</v>
      </c>
      <c r="Y1834">
        <f>IF(X1834&lt;1.1,X1834,IF(X1834&lt;YEAR!$C$2+YEAR!$C$3-2,X1834+1,(YEAR!$C$2+YEAR!$C$3-1)&amp;"       :="))</f>
        <v>1</v>
      </c>
      <c r="Z1834">
        <f>IF(Y1834&lt;1.1,Y1834,IF(Y1834&lt;YEAR!$C$2+YEAR!$C$3-2,Y1834+1,(YEAR!$C$2+YEAR!$C$3-1)&amp;"       :="))</f>
        <v>1</v>
      </c>
      <c r="AA1834">
        <f>IF(Z1834&lt;1.1,Z1834,IF(Z1834&lt;YEAR!$C$2+YEAR!$C$3-2,Z1834+1,(YEAR!$C$2+YEAR!$C$3-1)&amp;"       :="))</f>
        <v>1</v>
      </c>
      <c r="AB1834">
        <f>IF(AA1834&lt;1.1,AA1834,IF(AA1834&lt;YEAR!$C$2+YEAR!$C$3-2,AA1834+1,(YEAR!$C$2+YEAR!$C$3-1)&amp;"       :="))</f>
        <v>1</v>
      </c>
      <c r="AC1834">
        <f>IF(AB1834&lt;1.1,AB1834,IF(AB1834&lt;YEAR!$C$2+YEAR!$C$3-2,AB1834+1,(YEAR!$C$2+YEAR!$C$3-1)&amp;"       :="))</f>
        <v>1</v>
      </c>
      <c r="AD1834">
        <f>IF(AC1834&lt;1.1,AC1834,IF(AC1834&lt;YEAR!$C$2+YEAR!$C$3-2,AC1834+1,(YEAR!$C$2+YEAR!$C$3-1)&amp;"       :="))</f>
        <v>1</v>
      </c>
      <c r="AE1834">
        <f>IF(AD1834&lt;1.1,AD1834,IF(AD1834&lt;YEAR!$C$2+YEAR!$C$3-2,AD1834+1,(YEAR!$C$2+YEAR!$C$3-1)&amp;"       :="))</f>
        <v>1</v>
      </c>
      <c r="AF1834">
        <f>IF(AE1834&lt;1.1,AE1834,IF(AE1834&lt;YEAR!$C$2+YEAR!$C$3-2,AE1834+1,(YEAR!$C$2+YEAR!$C$3-1)&amp;"       :="))</f>
        <v>1</v>
      </c>
      <c r="AG1834">
        <f>IF(AF1834&lt;1.1,AF1834,IF(AF1834&lt;YEAR!$C$2+YEAR!$C$3-2,AF1834+1,(YEAR!$C$2+YEAR!$C$3-1)&amp;"       :="))</f>
        <v>1</v>
      </c>
      <c r="AH1834">
        <f>IF(AG1834&lt;1.1,AG1834,IF(AG1834&lt;YEAR!$C$2+YEAR!$C$3-2,AG1834+1,(YEAR!$C$2+YEAR!$C$3-1)&amp;"       :="))</f>
        <v>1</v>
      </c>
      <c r="AI1834">
        <f>IF(AH1834&lt;1.1,AH1834,IF(AH1834&lt;YEAR!$C$2+YEAR!$C$3-2,AH1834+1,(YEAR!$C$2+YEAR!$C$3-1)&amp;"       :="))</f>
        <v>1</v>
      </c>
      <c r="AJ1834">
        <f>IF(AI1834&lt;1.1,AI1834,IF(AI1834&lt;YEAR!$C$2+YEAR!$C$3-2,AI1834+1,(YEAR!$C$2+YEAR!$C$3-1)&amp;"       :="))</f>
        <v>1</v>
      </c>
    </row>
    <row r="1835" spans="1:36">
      <c r="A1835">
        <f t="shared" ca="1" si="135"/>
        <v>45</v>
      </c>
      <c r="B1835" t="s">
        <v>51</v>
      </c>
      <c r="C1835" t="str">
        <f ca="1">IF(D1835="",OFFSET(AvailabilityFactor!A$1,A1835,0),C1834)</f>
        <v>D2HLT0138</v>
      </c>
      <c r="D1835" t="str" cm="1">
        <f t="array" aca="1" ref="D1835" ca="1">IF(D1834="",TS_DRC!$P$5,OFFSET(TS_DRC!P$5,RIGHT(D1834,2),0,TRUE))</f>
        <v>TS27</v>
      </c>
      <c r="E1835" t="str">
        <f t="shared" ca="1" si="136"/>
        <v>TS27</v>
      </c>
      <c r="F1835">
        <f>[3]Scenarios!$H$7</f>
        <v>1</v>
      </c>
      <c r="G1835">
        <f>IF(F1835&lt;1.1,F1835,IF(F1835&lt;YEAR!$C$2+YEAR!$C$3-2,F1835+1,(YEAR!$C$2+YEAR!$C$3-1)&amp;"       :="))</f>
        <v>1</v>
      </c>
      <c r="H1835">
        <f>IF(G1835&lt;1.1,G1835,IF(G1835&lt;YEAR!$C$2+YEAR!$C$3-2,G1835+1,(YEAR!$C$2+YEAR!$C$3-1)&amp;"       :="))</f>
        <v>1</v>
      </c>
      <c r="I1835">
        <f>IF(H1835&lt;1.1,H1835,IF(H1835&lt;YEAR!$C$2+YEAR!$C$3-2,H1835+1,(YEAR!$C$2+YEAR!$C$3-1)&amp;"       :="))</f>
        <v>1</v>
      </c>
      <c r="J1835">
        <f>IF(I1835&lt;1.1,I1835,IF(I1835&lt;YEAR!$C$2+YEAR!$C$3-2,I1835+1,(YEAR!$C$2+YEAR!$C$3-1)&amp;"       :="))</f>
        <v>1</v>
      </c>
      <c r="K1835">
        <f>IF(J1835&lt;1.1,J1835,IF(J1835&lt;YEAR!$C$2+YEAR!$C$3-2,J1835+1,(YEAR!$C$2+YEAR!$C$3-1)&amp;"       :="))</f>
        <v>1</v>
      </c>
      <c r="L1835">
        <f>IF(K1835&lt;1.1,K1835,IF(K1835&lt;YEAR!$C$2+YEAR!$C$3-2,K1835+1,(YEAR!$C$2+YEAR!$C$3-1)&amp;"       :="))</f>
        <v>1</v>
      </c>
      <c r="M1835">
        <f>IF(L1835&lt;1.1,L1835,IF(L1835&lt;YEAR!$C$2+YEAR!$C$3-2,L1835+1,(YEAR!$C$2+YEAR!$C$3-1)&amp;"       :="))</f>
        <v>1</v>
      </c>
      <c r="N1835">
        <f>IF(M1835&lt;1.1,M1835,IF(M1835&lt;YEAR!$C$2+YEAR!$C$3-2,M1835+1,(YEAR!$C$2+YEAR!$C$3-1)&amp;"       :="))</f>
        <v>1</v>
      </c>
      <c r="O1835">
        <f>IF(N1835&lt;1.1,N1835,IF(N1835&lt;YEAR!$C$2+YEAR!$C$3-2,N1835+1,(YEAR!$C$2+YEAR!$C$3-1)&amp;"       :="))</f>
        <v>1</v>
      </c>
      <c r="P1835">
        <f>IF(O1835&lt;1.1,O1835,IF(O1835&lt;YEAR!$C$2+YEAR!$C$3-2,O1835+1,(YEAR!$C$2+YEAR!$C$3-1)&amp;"       :="))</f>
        <v>1</v>
      </c>
      <c r="Q1835">
        <f>IF(P1835&lt;1.1,P1835,IF(P1835&lt;YEAR!$C$2+YEAR!$C$3-2,P1835+1,(YEAR!$C$2+YEAR!$C$3-1)&amp;"       :="))</f>
        <v>1</v>
      </c>
      <c r="R1835">
        <f>IF(Q1835&lt;1.1,Q1835,IF(Q1835&lt;YEAR!$C$2+YEAR!$C$3-2,Q1835+1,(YEAR!$C$2+YEAR!$C$3-1)&amp;"       :="))</f>
        <v>1</v>
      </c>
      <c r="S1835">
        <f>IF(R1835&lt;1.1,R1835,IF(R1835&lt;YEAR!$C$2+YEAR!$C$3-2,R1835+1,(YEAR!$C$2+YEAR!$C$3-1)&amp;"       :="))</f>
        <v>1</v>
      </c>
      <c r="T1835">
        <f>IF(S1835&lt;1.1,S1835,IF(S1835&lt;YEAR!$C$2+YEAR!$C$3-2,S1835+1,(YEAR!$C$2+YEAR!$C$3-1)&amp;"       :="))</f>
        <v>1</v>
      </c>
      <c r="U1835">
        <f>IF(T1835&lt;1.1,T1835,IF(T1835&lt;YEAR!$C$2+YEAR!$C$3-2,T1835+1,(YEAR!$C$2+YEAR!$C$3-1)&amp;"       :="))</f>
        <v>1</v>
      </c>
      <c r="V1835">
        <f>IF(U1835&lt;1.1,U1835,IF(U1835&lt;YEAR!$C$2+YEAR!$C$3-2,U1835+1,(YEAR!$C$2+YEAR!$C$3-1)&amp;"       :="))</f>
        <v>1</v>
      </c>
      <c r="W1835">
        <f>IF(V1835&lt;1.1,V1835,IF(V1835&lt;YEAR!$C$2+YEAR!$C$3-2,V1835+1,(YEAR!$C$2+YEAR!$C$3-1)&amp;"       :="))</f>
        <v>1</v>
      </c>
      <c r="X1835">
        <f>IF(W1835&lt;1.1,W1835,IF(W1835&lt;YEAR!$C$2+YEAR!$C$3-2,W1835+1,(YEAR!$C$2+YEAR!$C$3-1)&amp;"       :="))</f>
        <v>1</v>
      </c>
      <c r="Y1835">
        <f>IF(X1835&lt;1.1,X1835,IF(X1835&lt;YEAR!$C$2+YEAR!$C$3-2,X1835+1,(YEAR!$C$2+YEAR!$C$3-1)&amp;"       :="))</f>
        <v>1</v>
      </c>
      <c r="Z1835">
        <f>IF(Y1835&lt;1.1,Y1835,IF(Y1835&lt;YEAR!$C$2+YEAR!$C$3-2,Y1835+1,(YEAR!$C$2+YEAR!$C$3-1)&amp;"       :="))</f>
        <v>1</v>
      </c>
      <c r="AA1835">
        <f>IF(Z1835&lt;1.1,Z1835,IF(Z1835&lt;YEAR!$C$2+YEAR!$C$3-2,Z1835+1,(YEAR!$C$2+YEAR!$C$3-1)&amp;"       :="))</f>
        <v>1</v>
      </c>
      <c r="AB1835">
        <f>IF(AA1835&lt;1.1,AA1835,IF(AA1835&lt;YEAR!$C$2+YEAR!$C$3-2,AA1835+1,(YEAR!$C$2+YEAR!$C$3-1)&amp;"       :="))</f>
        <v>1</v>
      </c>
      <c r="AC1835">
        <f>IF(AB1835&lt;1.1,AB1835,IF(AB1835&lt;YEAR!$C$2+YEAR!$C$3-2,AB1835+1,(YEAR!$C$2+YEAR!$C$3-1)&amp;"       :="))</f>
        <v>1</v>
      </c>
      <c r="AD1835">
        <f>IF(AC1835&lt;1.1,AC1835,IF(AC1835&lt;YEAR!$C$2+YEAR!$C$3-2,AC1835+1,(YEAR!$C$2+YEAR!$C$3-1)&amp;"       :="))</f>
        <v>1</v>
      </c>
      <c r="AE1835">
        <f>IF(AD1835&lt;1.1,AD1835,IF(AD1835&lt;YEAR!$C$2+YEAR!$C$3-2,AD1835+1,(YEAR!$C$2+YEAR!$C$3-1)&amp;"       :="))</f>
        <v>1</v>
      </c>
      <c r="AF1835">
        <f>IF(AE1835&lt;1.1,AE1835,IF(AE1835&lt;YEAR!$C$2+YEAR!$C$3-2,AE1835+1,(YEAR!$C$2+YEAR!$C$3-1)&amp;"       :="))</f>
        <v>1</v>
      </c>
      <c r="AG1835">
        <f>IF(AF1835&lt;1.1,AF1835,IF(AF1835&lt;YEAR!$C$2+YEAR!$C$3-2,AF1835+1,(YEAR!$C$2+YEAR!$C$3-1)&amp;"       :="))</f>
        <v>1</v>
      </c>
      <c r="AH1835">
        <f>IF(AG1835&lt;1.1,AG1835,IF(AG1835&lt;YEAR!$C$2+YEAR!$C$3-2,AG1835+1,(YEAR!$C$2+YEAR!$C$3-1)&amp;"       :="))</f>
        <v>1</v>
      </c>
      <c r="AI1835">
        <f>IF(AH1835&lt;1.1,AH1835,IF(AH1835&lt;YEAR!$C$2+YEAR!$C$3-2,AH1835+1,(YEAR!$C$2+YEAR!$C$3-1)&amp;"       :="))</f>
        <v>1</v>
      </c>
      <c r="AJ1835">
        <f>IF(AI1835&lt;1.1,AI1835,IF(AI1835&lt;YEAR!$C$2+YEAR!$C$3-2,AI1835+1,(YEAR!$C$2+YEAR!$C$3-1)&amp;"       :="))</f>
        <v>1</v>
      </c>
    </row>
    <row r="1836" spans="1:36">
      <c r="A1836">
        <f t="shared" ca="1" si="135"/>
        <v>45</v>
      </c>
      <c r="B1836" t="s">
        <v>51</v>
      </c>
      <c r="C1836" t="str">
        <f ca="1">IF(D1836="",OFFSET(AvailabilityFactor!A$1,A1836,0),C1835)</f>
        <v>D2HLT0138</v>
      </c>
      <c r="D1836" t="str" cm="1">
        <f t="array" aca="1" ref="D1836" ca="1">IF(D1835="",TS_DRC!$P$5,OFFSET(TS_DRC!P$5,RIGHT(D1835,2),0,TRUE))</f>
        <v>TS28</v>
      </c>
      <c r="E1836" t="str">
        <f t="shared" ca="1" si="136"/>
        <v>TS28</v>
      </c>
      <c r="F1836">
        <f>[3]Scenarios!$H$7</f>
        <v>1</v>
      </c>
      <c r="G1836">
        <f>IF(F1836&lt;1.1,F1836,IF(F1836&lt;YEAR!$C$2+YEAR!$C$3-2,F1836+1,(YEAR!$C$2+YEAR!$C$3-1)&amp;"       :="))</f>
        <v>1</v>
      </c>
      <c r="H1836">
        <f>IF(G1836&lt;1.1,G1836,IF(G1836&lt;YEAR!$C$2+YEAR!$C$3-2,G1836+1,(YEAR!$C$2+YEAR!$C$3-1)&amp;"       :="))</f>
        <v>1</v>
      </c>
      <c r="I1836">
        <f>IF(H1836&lt;1.1,H1836,IF(H1836&lt;YEAR!$C$2+YEAR!$C$3-2,H1836+1,(YEAR!$C$2+YEAR!$C$3-1)&amp;"       :="))</f>
        <v>1</v>
      </c>
      <c r="J1836">
        <f>IF(I1836&lt;1.1,I1836,IF(I1836&lt;YEAR!$C$2+YEAR!$C$3-2,I1836+1,(YEAR!$C$2+YEAR!$C$3-1)&amp;"       :="))</f>
        <v>1</v>
      </c>
      <c r="K1836">
        <f>IF(J1836&lt;1.1,J1836,IF(J1836&lt;YEAR!$C$2+YEAR!$C$3-2,J1836+1,(YEAR!$C$2+YEAR!$C$3-1)&amp;"       :="))</f>
        <v>1</v>
      </c>
      <c r="L1836">
        <f>IF(K1836&lt;1.1,K1836,IF(K1836&lt;YEAR!$C$2+YEAR!$C$3-2,K1836+1,(YEAR!$C$2+YEAR!$C$3-1)&amp;"       :="))</f>
        <v>1</v>
      </c>
      <c r="M1836">
        <f>IF(L1836&lt;1.1,L1836,IF(L1836&lt;YEAR!$C$2+YEAR!$C$3-2,L1836+1,(YEAR!$C$2+YEAR!$C$3-1)&amp;"       :="))</f>
        <v>1</v>
      </c>
      <c r="N1836">
        <f>IF(M1836&lt;1.1,M1836,IF(M1836&lt;YEAR!$C$2+YEAR!$C$3-2,M1836+1,(YEAR!$C$2+YEAR!$C$3-1)&amp;"       :="))</f>
        <v>1</v>
      </c>
      <c r="O1836">
        <f>IF(N1836&lt;1.1,N1836,IF(N1836&lt;YEAR!$C$2+YEAR!$C$3-2,N1836+1,(YEAR!$C$2+YEAR!$C$3-1)&amp;"       :="))</f>
        <v>1</v>
      </c>
      <c r="P1836">
        <f>IF(O1836&lt;1.1,O1836,IF(O1836&lt;YEAR!$C$2+YEAR!$C$3-2,O1836+1,(YEAR!$C$2+YEAR!$C$3-1)&amp;"       :="))</f>
        <v>1</v>
      </c>
      <c r="Q1836">
        <f>IF(P1836&lt;1.1,P1836,IF(P1836&lt;YEAR!$C$2+YEAR!$C$3-2,P1836+1,(YEAR!$C$2+YEAR!$C$3-1)&amp;"       :="))</f>
        <v>1</v>
      </c>
      <c r="R1836">
        <f>IF(Q1836&lt;1.1,Q1836,IF(Q1836&lt;YEAR!$C$2+YEAR!$C$3-2,Q1836+1,(YEAR!$C$2+YEAR!$C$3-1)&amp;"       :="))</f>
        <v>1</v>
      </c>
      <c r="S1836">
        <f>IF(R1836&lt;1.1,R1836,IF(R1836&lt;YEAR!$C$2+YEAR!$C$3-2,R1836+1,(YEAR!$C$2+YEAR!$C$3-1)&amp;"       :="))</f>
        <v>1</v>
      </c>
      <c r="T1836">
        <f>IF(S1836&lt;1.1,S1836,IF(S1836&lt;YEAR!$C$2+YEAR!$C$3-2,S1836+1,(YEAR!$C$2+YEAR!$C$3-1)&amp;"       :="))</f>
        <v>1</v>
      </c>
      <c r="U1836">
        <f>IF(T1836&lt;1.1,T1836,IF(T1836&lt;YEAR!$C$2+YEAR!$C$3-2,T1836+1,(YEAR!$C$2+YEAR!$C$3-1)&amp;"       :="))</f>
        <v>1</v>
      </c>
      <c r="V1836">
        <f>IF(U1836&lt;1.1,U1836,IF(U1836&lt;YEAR!$C$2+YEAR!$C$3-2,U1836+1,(YEAR!$C$2+YEAR!$C$3-1)&amp;"       :="))</f>
        <v>1</v>
      </c>
      <c r="W1836">
        <f>IF(V1836&lt;1.1,V1836,IF(V1836&lt;YEAR!$C$2+YEAR!$C$3-2,V1836+1,(YEAR!$C$2+YEAR!$C$3-1)&amp;"       :="))</f>
        <v>1</v>
      </c>
      <c r="X1836">
        <f>IF(W1836&lt;1.1,W1836,IF(W1836&lt;YEAR!$C$2+YEAR!$C$3-2,W1836+1,(YEAR!$C$2+YEAR!$C$3-1)&amp;"       :="))</f>
        <v>1</v>
      </c>
      <c r="Y1836">
        <f>IF(X1836&lt;1.1,X1836,IF(X1836&lt;YEAR!$C$2+YEAR!$C$3-2,X1836+1,(YEAR!$C$2+YEAR!$C$3-1)&amp;"       :="))</f>
        <v>1</v>
      </c>
      <c r="Z1836">
        <f>IF(Y1836&lt;1.1,Y1836,IF(Y1836&lt;YEAR!$C$2+YEAR!$C$3-2,Y1836+1,(YEAR!$C$2+YEAR!$C$3-1)&amp;"       :="))</f>
        <v>1</v>
      </c>
      <c r="AA1836">
        <f>IF(Z1836&lt;1.1,Z1836,IF(Z1836&lt;YEAR!$C$2+YEAR!$C$3-2,Z1836+1,(YEAR!$C$2+YEAR!$C$3-1)&amp;"       :="))</f>
        <v>1</v>
      </c>
      <c r="AB1836">
        <f>IF(AA1836&lt;1.1,AA1836,IF(AA1836&lt;YEAR!$C$2+YEAR!$C$3-2,AA1836+1,(YEAR!$C$2+YEAR!$C$3-1)&amp;"       :="))</f>
        <v>1</v>
      </c>
      <c r="AC1836">
        <f>IF(AB1836&lt;1.1,AB1836,IF(AB1836&lt;YEAR!$C$2+YEAR!$C$3-2,AB1836+1,(YEAR!$C$2+YEAR!$C$3-1)&amp;"       :="))</f>
        <v>1</v>
      </c>
      <c r="AD1836">
        <f>IF(AC1836&lt;1.1,AC1836,IF(AC1836&lt;YEAR!$C$2+YEAR!$C$3-2,AC1836+1,(YEAR!$C$2+YEAR!$C$3-1)&amp;"       :="))</f>
        <v>1</v>
      </c>
      <c r="AE1836">
        <f>IF(AD1836&lt;1.1,AD1836,IF(AD1836&lt;YEAR!$C$2+YEAR!$C$3-2,AD1836+1,(YEAR!$C$2+YEAR!$C$3-1)&amp;"       :="))</f>
        <v>1</v>
      </c>
      <c r="AF1836">
        <f>IF(AE1836&lt;1.1,AE1836,IF(AE1836&lt;YEAR!$C$2+YEAR!$C$3-2,AE1836+1,(YEAR!$C$2+YEAR!$C$3-1)&amp;"       :="))</f>
        <v>1</v>
      </c>
      <c r="AG1836">
        <f>IF(AF1836&lt;1.1,AF1836,IF(AF1836&lt;YEAR!$C$2+YEAR!$C$3-2,AF1836+1,(YEAR!$C$2+YEAR!$C$3-1)&amp;"       :="))</f>
        <v>1</v>
      </c>
      <c r="AH1836">
        <f>IF(AG1836&lt;1.1,AG1836,IF(AG1836&lt;YEAR!$C$2+YEAR!$C$3-2,AG1836+1,(YEAR!$C$2+YEAR!$C$3-1)&amp;"       :="))</f>
        <v>1</v>
      </c>
      <c r="AI1836">
        <f>IF(AH1836&lt;1.1,AH1836,IF(AH1836&lt;YEAR!$C$2+YEAR!$C$3-2,AH1836+1,(YEAR!$C$2+YEAR!$C$3-1)&amp;"       :="))</f>
        <v>1</v>
      </c>
      <c r="AJ1836">
        <f>IF(AI1836&lt;1.1,AI1836,IF(AI1836&lt;YEAR!$C$2+YEAR!$C$3-2,AI1836+1,(YEAR!$C$2+YEAR!$C$3-1)&amp;"       :="))</f>
        <v>1</v>
      </c>
    </row>
    <row r="1837" spans="1:36">
      <c r="A1837">
        <f t="shared" ca="1" si="135"/>
        <v>45</v>
      </c>
      <c r="B1837" t="s">
        <v>51</v>
      </c>
      <c r="C1837" t="str">
        <f ca="1">IF(D1837="",OFFSET(AvailabilityFactor!A$1,A1837,0),C1836)</f>
        <v>D2HLT0138</v>
      </c>
      <c r="D1837" t="str" cm="1">
        <f t="array" aca="1" ref="D1837" ca="1">IF(D1836="",TS_DRC!$P$5,OFFSET(TS_DRC!P$5,RIGHT(D1836,2),0,TRUE))</f>
        <v>TS29</v>
      </c>
      <c r="E1837" t="str">
        <f t="shared" ca="1" si="136"/>
        <v>TS29</v>
      </c>
      <c r="F1837">
        <f>[3]Scenarios!$H$7</f>
        <v>1</v>
      </c>
      <c r="G1837">
        <f>IF(F1837&lt;1.1,F1837,IF(F1837&lt;YEAR!$C$2+YEAR!$C$3-2,F1837+1,(YEAR!$C$2+YEAR!$C$3-1)&amp;"       :="))</f>
        <v>1</v>
      </c>
      <c r="H1837">
        <f>IF(G1837&lt;1.1,G1837,IF(G1837&lt;YEAR!$C$2+YEAR!$C$3-2,G1837+1,(YEAR!$C$2+YEAR!$C$3-1)&amp;"       :="))</f>
        <v>1</v>
      </c>
      <c r="I1837">
        <f>IF(H1837&lt;1.1,H1837,IF(H1837&lt;YEAR!$C$2+YEAR!$C$3-2,H1837+1,(YEAR!$C$2+YEAR!$C$3-1)&amp;"       :="))</f>
        <v>1</v>
      </c>
      <c r="J1837">
        <f>IF(I1837&lt;1.1,I1837,IF(I1837&lt;YEAR!$C$2+YEAR!$C$3-2,I1837+1,(YEAR!$C$2+YEAR!$C$3-1)&amp;"       :="))</f>
        <v>1</v>
      </c>
      <c r="K1837">
        <f>IF(J1837&lt;1.1,J1837,IF(J1837&lt;YEAR!$C$2+YEAR!$C$3-2,J1837+1,(YEAR!$C$2+YEAR!$C$3-1)&amp;"       :="))</f>
        <v>1</v>
      </c>
      <c r="L1837">
        <f>IF(K1837&lt;1.1,K1837,IF(K1837&lt;YEAR!$C$2+YEAR!$C$3-2,K1837+1,(YEAR!$C$2+YEAR!$C$3-1)&amp;"       :="))</f>
        <v>1</v>
      </c>
      <c r="M1837">
        <f>IF(L1837&lt;1.1,L1837,IF(L1837&lt;YEAR!$C$2+YEAR!$C$3-2,L1837+1,(YEAR!$C$2+YEAR!$C$3-1)&amp;"       :="))</f>
        <v>1</v>
      </c>
      <c r="N1837">
        <f>IF(M1837&lt;1.1,M1837,IF(M1837&lt;YEAR!$C$2+YEAR!$C$3-2,M1837+1,(YEAR!$C$2+YEAR!$C$3-1)&amp;"       :="))</f>
        <v>1</v>
      </c>
      <c r="O1837">
        <f>IF(N1837&lt;1.1,N1837,IF(N1837&lt;YEAR!$C$2+YEAR!$C$3-2,N1837+1,(YEAR!$C$2+YEAR!$C$3-1)&amp;"       :="))</f>
        <v>1</v>
      </c>
      <c r="P1837">
        <f>IF(O1837&lt;1.1,O1837,IF(O1837&lt;YEAR!$C$2+YEAR!$C$3-2,O1837+1,(YEAR!$C$2+YEAR!$C$3-1)&amp;"       :="))</f>
        <v>1</v>
      </c>
      <c r="Q1837">
        <f>IF(P1837&lt;1.1,P1837,IF(P1837&lt;YEAR!$C$2+YEAR!$C$3-2,P1837+1,(YEAR!$C$2+YEAR!$C$3-1)&amp;"       :="))</f>
        <v>1</v>
      </c>
      <c r="R1837">
        <f>IF(Q1837&lt;1.1,Q1837,IF(Q1837&lt;YEAR!$C$2+YEAR!$C$3-2,Q1837+1,(YEAR!$C$2+YEAR!$C$3-1)&amp;"       :="))</f>
        <v>1</v>
      </c>
      <c r="S1837">
        <f>IF(R1837&lt;1.1,R1837,IF(R1837&lt;YEAR!$C$2+YEAR!$C$3-2,R1837+1,(YEAR!$C$2+YEAR!$C$3-1)&amp;"       :="))</f>
        <v>1</v>
      </c>
      <c r="T1837">
        <f>IF(S1837&lt;1.1,S1837,IF(S1837&lt;YEAR!$C$2+YEAR!$C$3-2,S1837+1,(YEAR!$C$2+YEAR!$C$3-1)&amp;"       :="))</f>
        <v>1</v>
      </c>
      <c r="U1837">
        <f>IF(T1837&lt;1.1,T1837,IF(T1837&lt;YEAR!$C$2+YEAR!$C$3-2,T1837+1,(YEAR!$C$2+YEAR!$C$3-1)&amp;"       :="))</f>
        <v>1</v>
      </c>
      <c r="V1837">
        <f>IF(U1837&lt;1.1,U1837,IF(U1837&lt;YEAR!$C$2+YEAR!$C$3-2,U1837+1,(YEAR!$C$2+YEAR!$C$3-1)&amp;"       :="))</f>
        <v>1</v>
      </c>
      <c r="W1837">
        <f>IF(V1837&lt;1.1,V1837,IF(V1837&lt;YEAR!$C$2+YEAR!$C$3-2,V1837+1,(YEAR!$C$2+YEAR!$C$3-1)&amp;"       :="))</f>
        <v>1</v>
      </c>
      <c r="X1837">
        <f>IF(W1837&lt;1.1,W1837,IF(W1837&lt;YEAR!$C$2+YEAR!$C$3-2,W1837+1,(YEAR!$C$2+YEAR!$C$3-1)&amp;"       :="))</f>
        <v>1</v>
      </c>
      <c r="Y1837">
        <f>IF(X1837&lt;1.1,X1837,IF(X1837&lt;YEAR!$C$2+YEAR!$C$3-2,X1837+1,(YEAR!$C$2+YEAR!$C$3-1)&amp;"       :="))</f>
        <v>1</v>
      </c>
      <c r="Z1837">
        <f>IF(Y1837&lt;1.1,Y1837,IF(Y1837&lt;YEAR!$C$2+YEAR!$C$3-2,Y1837+1,(YEAR!$C$2+YEAR!$C$3-1)&amp;"       :="))</f>
        <v>1</v>
      </c>
      <c r="AA1837">
        <f>IF(Z1837&lt;1.1,Z1837,IF(Z1837&lt;YEAR!$C$2+YEAR!$C$3-2,Z1837+1,(YEAR!$C$2+YEAR!$C$3-1)&amp;"       :="))</f>
        <v>1</v>
      </c>
      <c r="AB1837">
        <f>IF(AA1837&lt;1.1,AA1837,IF(AA1837&lt;YEAR!$C$2+YEAR!$C$3-2,AA1837+1,(YEAR!$C$2+YEAR!$C$3-1)&amp;"       :="))</f>
        <v>1</v>
      </c>
      <c r="AC1837">
        <f>IF(AB1837&lt;1.1,AB1837,IF(AB1837&lt;YEAR!$C$2+YEAR!$C$3-2,AB1837+1,(YEAR!$C$2+YEAR!$C$3-1)&amp;"       :="))</f>
        <v>1</v>
      </c>
      <c r="AD1837">
        <f>IF(AC1837&lt;1.1,AC1837,IF(AC1837&lt;YEAR!$C$2+YEAR!$C$3-2,AC1837+1,(YEAR!$C$2+YEAR!$C$3-1)&amp;"       :="))</f>
        <v>1</v>
      </c>
      <c r="AE1837">
        <f>IF(AD1837&lt;1.1,AD1837,IF(AD1837&lt;YEAR!$C$2+YEAR!$C$3-2,AD1837+1,(YEAR!$C$2+YEAR!$C$3-1)&amp;"       :="))</f>
        <v>1</v>
      </c>
      <c r="AF1837">
        <f>IF(AE1837&lt;1.1,AE1837,IF(AE1837&lt;YEAR!$C$2+YEAR!$C$3-2,AE1837+1,(YEAR!$C$2+YEAR!$C$3-1)&amp;"       :="))</f>
        <v>1</v>
      </c>
      <c r="AG1837">
        <f>IF(AF1837&lt;1.1,AF1837,IF(AF1837&lt;YEAR!$C$2+YEAR!$C$3-2,AF1837+1,(YEAR!$C$2+YEAR!$C$3-1)&amp;"       :="))</f>
        <v>1</v>
      </c>
      <c r="AH1837">
        <f>IF(AG1837&lt;1.1,AG1837,IF(AG1837&lt;YEAR!$C$2+YEAR!$C$3-2,AG1837+1,(YEAR!$C$2+YEAR!$C$3-1)&amp;"       :="))</f>
        <v>1</v>
      </c>
      <c r="AI1837">
        <f>IF(AH1837&lt;1.1,AH1837,IF(AH1837&lt;YEAR!$C$2+YEAR!$C$3-2,AH1837+1,(YEAR!$C$2+YEAR!$C$3-1)&amp;"       :="))</f>
        <v>1</v>
      </c>
      <c r="AJ1837">
        <f>IF(AI1837&lt;1.1,AI1837,IF(AI1837&lt;YEAR!$C$2+YEAR!$C$3-2,AI1837+1,(YEAR!$C$2+YEAR!$C$3-1)&amp;"       :="))</f>
        <v>1</v>
      </c>
    </row>
    <row r="1838" spans="1:36">
      <c r="A1838">
        <f t="shared" ca="1" si="135"/>
        <v>45</v>
      </c>
      <c r="B1838" t="s">
        <v>51</v>
      </c>
      <c r="C1838" t="str">
        <f ca="1">IF(D1838="",OFFSET(AvailabilityFactor!A$1,A1838,0),C1837)</f>
        <v>D2HLT0138</v>
      </c>
      <c r="D1838" t="str" cm="1">
        <f t="array" aca="1" ref="D1838" ca="1">IF(D1837="",TS_DRC!$P$5,OFFSET(TS_DRC!P$5,RIGHT(D1837,2),0,TRUE))</f>
        <v>TS30</v>
      </c>
      <c r="E1838" t="str">
        <f t="shared" ca="1" si="136"/>
        <v>TS30</v>
      </c>
      <c r="F1838">
        <f>[3]Scenarios!$H$7</f>
        <v>1</v>
      </c>
      <c r="G1838">
        <f>IF(F1838&lt;1.1,F1838,IF(F1838&lt;YEAR!$C$2+YEAR!$C$3-2,F1838+1,(YEAR!$C$2+YEAR!$C$3-1)&amp;"       :="))</f>
        <v>1</v>
      </c>
      <c r="H1838">
        <f>IF(G1838&lt;1.1,G1838,IF(G1838&lt;YEAR!$C$2+YEAR!$C$3-2,G1838+1,(YEAR!$C$2+YEAR!$C$3-1)&amp;"       :="))</f>
        <v>1</v>
      </c>
      <c r="I1838">
        <f>IF(H1838&lt;1.1,H1838,IF(H1838&lt;YEAR!$C$2+YEAR!$C$3-2,H1838+1,(YEAR!$C$2+YEAR!$C$3-1)&amp;"       :="))</f>
        <v>1</v>
      </c>
      <c r="J1838">
        <f>IF(I1838&lt;1.1,I1838,IF(I1838&lt;YEAR!$C$2+YEAR!$C$3-2,I1838+1,(YEAR!$C$2+YEAR!$C$3-1)&amp;"       :="))</f>
        <v>1</v>
      </c>
      <c r="K1838">
        <f>IF(J1838&lt;1.1,J1838,IF(J1838&lt;YEAR!$C$2+YEAR!$C$3-2,J1838+1,(YEAR!$C$2+YEAR!$C$3-1)&amp;"       :="))</f>
        <v>1</v>
      </c>
      <c r="L1838">
        <f>IF(K1838&lt;1.1,K1838,IF(K1838&lt;YEAR!$C$2+YEAR!$C$3-2,K1838+1,(YEAR!$C$2+YEAR!$C$3-1)&amp;"       :="))</f>
        <v>1</v>
      </c>
      <c r="M1838">
        <f>IF(L1838&lt;1.1,L1838,IF(L1838&lt;YEAR!$C$2+YEAR!$C$3-2,L1838+1,(YEAR!$C$2+YEAR!$C$3-1)&amp;"       :="))</f>
        <v>1</v>
      </c>
      <c r="N1838">
        <f>IF(M1838&lt;1.1,M1838,IF(M1838&lt;YEAR!$C$2+YEAR!$C$3-2,M1838+1,(YEAR!$C$2+YEAR!$C$3-1)&amp;"       :="))</f>
        <v>1</v>
      </c>
      <c r="O1838">
        <f>IF(N1838&lt;1.1,N1838,IF(N1838&lt;YEAR!$C$2+YEAR!$C$3-2,N1838+1,(YEAR!$C$2+YEAR!$C$3-1)&amp;"       :="))</f>
        <v>1</v>
      </c>
      <c r="P1838">
        <f>IF(O1838&lt;1.1,O1838,IF(O1838&lt;YEAR!$C$2+YEAR!$C$3-2,O1838+1,(YEAR!$C$2+YEAR!$C$3-1)&amp;"       :="))</f>
        <v>1</v>
      </c>
      <c r="Q1838">
        <f>IF(P1838&lt;1.1,P1838,IF(P1838&lt;YEAR!$C$2+YEAR!$C$3-2,P1838+1,(YEAR!$C$2+YEAR!$C$3-1)&amp;"       :="))</f>
        <v>1</v>
      </c>
      <c r="R1838">
        <f>IF(Q1838&lt;1.1,Q1838,IF(Q1838&lt;YEAR!$C$2+YEAR!$C$3-2,Q1838+1,(YEAR!$C$2+YEAR!$C$3-1)&amp;"       :="))</f>
        <v>1</v>
      </c>
      <c r="S1838">
        <f>IF(R1838&lt;1.1,R1838,IF(R1838&lt;YEAR!$C$2+YEAR!$C$3-2,R1838+1,(YEAR!$C$2+YEAR!$C$3-1)&amp;"       :="))</f>
        <v>1</v>
      </c>
      <c r="T1838">
        <f>IF(S1838&lt;1.1,S1838,IF(S1838&lt;YEAR!$C$2+YEAR!$C$3-2,S1838+1,(YEAR!$C$2+YEAR!$C$3-1)&amp;"       :="))</f>
        <v>1</v>
      </c>
      <c r="U1838">
        <f>IF(T1838&lt;1.1,T1838,IF(T1838&lt;YEAR!$C$2+YEAR!$C$3-2,T1838+1,(YEAR!$C$2+YEAR!$C$3-1)&amp;"       :="))</f>
        <v>1</v>
      </c>
      <c r="V1838">
        <f>IF(U1838&lt;1.1,U1838,IF(U1838&lt;YEAR!$C$2+YEAR!$C$3-2,U1838+1,(YEAR!$C$2+YEAR!$C$3-1)&amp;"       :="))</f>
        <v>1</v>
      </c>
      <c r="W1838">
        <f>IF(V1838&lt;1.1,V1838,IF(V1838&lt;YEAR!$C$2+YEAR!$C$3-2,V1838+1,(YEAR!$C$2+YEAR!$C$3-1)&amp;"       :="))</f>
        <v>1</v>
      </c>
      <c r="X1838">
        <f>IF(W1838&lt;1.1,W1838,IF(W1838&lt;YEAR!$C$2+YEAR!$C$3-2,W1838+1,(YEAR!$C$2+YEAR!$C$3-1)&amp;"       :="))</f>
        <v>1</v>
      </c>
      <c r="Y1838">
        <f>IF(X1838&lt;1.1,X1838,IF(X1838&lt;YEAR!$C$2+YEAR!$C$3-2,X1838+1,(YEAR!$C$2+YEAR!$C$3-1)&amp;"       :="))</f>
        <v>1</v>
      </c>
      <c r="Z1838">
        <f>IF(Y1838&lt;1.1,Y1838,IF(Y1838&lt;YEAR!$C$2+YEAR!$C$3-2,Y1838+1,(YEAR!$C$2+YEAR!$C$3-1)&amp;"       :="))</f>
        <v>1</v>
      </c>
      <c r="AA1838">
        <f>IF(Z1838&lt;1.1,Z1838,IF(Z1838&lt;YEAR!$C$2+YEAR!$C$3-2,Z1838+1,(YEAR!$C$2+YEAR!$C$3-1)&amp;"       :="))</f>
        <v>1</v>
      </c>
      <c r="AB1838">
        <f>IF(AA1838&lt;1.1,AA1838,IF(AA1838&lt;YEAR!$C$2+YEAR!$C$3-2,AA1838+1,(YEAR!$C$2+YEAR!$C$3-1)&amp;"       :="))</f>
        <v>1</v>
      </c>
      <c r="AC1838">
        <f>IF(AB1838&lt;1.1,AB1838,IF(AB1838&lt;YEAR!$C$2+YEAR!$C$3-2,AB1838+1,(YEAR!$C$2+YEAR!$C$3-1)&amp;"       :="))</f>
        <v>1</v>
      </c>
      <c r="AD1838">
        <f>IF(AC1838&lt;1.1,AC1838,IF(AC1838&lt;YEAR!$C$2+YEAR!$C$3-2,AC1838+1,(YEAR!$C$2+YEAR!$C$3-1)&amp;"       :="))</f>
        <v>1</v>
      </c>
      <c r="AE1838">
        <f>IF(AD1838&lt;1.1,AD1838,IF(AD1838&lt;YEAR!$C$2+YEAR!$C$3-2,AD1838+1,(YEAR!$C$2+YEAR!$C$3-1)&amp;"       :="))</f>
        <v>1</v>
      </c>
      <c r="AF1838">
        <f>IF(AE1838&lt;1.1,AE1838,IF(AE1838&lt;YEAR!$C$2+YEAR!$C$3-2,AE1838+1,(YEAR!$C$2+YEAR!$C$3-1)&amp;"       :="))</f>
        <v>1</v>
      </c>
      <c r="AG1838">
        <f>IF(AF1838&lt;1.1,AF1838,IF(AF1838&lt;YEAR!$C$2+YEAR!$C$3-2,AF1838+1,(YEAR!$C$2+YEAR!$C$3-1)&amp;"       :="))</f>
        <v>1</v>
      </c>
      <c r="AH1838">
        <f>IF(AG1838&lt;1.1,AG1838,IF(AG1838&lt;YEAR!$C$2+YEAR!$C$3-2,AG1838+1,(YEAR!$C$2+YEAR!$C$3-1)&amp;"       :="))</f>
        <v>1</v>
      </c>
      <c r="AI1838">
        <f>IF(AH1838&lt;1.1,AH1838,IF(AH1838&lt;YEAR!$C$2+YEAR!$C$3-2,AH1838+1,(YEAR!$C$2+YEAR!$C$3-1)&amp;"       :="))</f>
        <v>1</v>
      </c>
      <c r="AJ1838">
        <f>IF(AI1838&lt;1.1,AI1838,IF(AI1838&lt;YEAR!$C$2+YEAR!$C$3-2,AI1838+1,(YEAR!$C$2+YEAR!$C$3-1)&amp;"       :="))</f>
        <v>1</v>
      </c>
    </row>
    <row r="1839" spans="1:36">
      <c r="A1839">
        <f t="shared" ca="1" si="135"/>
        <v>45</v>
      </c>
      <c r="B1839" t="s">
        <v>51</v>
      </c>
      <c r="C1839" t="str">
        <f ca="1">IF(D1839="",OFFSET(AvailabilityFactor!A$1,A1839,0),C1838)</f>
        <v>D2HLT0138</v>
      </c>
      <c r="D1839" t="str" cm="1">
        <f t="array" aca="1" ref="D1839" ca="1">IF(D1838="",TS_DRC!$P$5,OFFSET(TS_DRC!P$5,RIGHT(D1838,2),0,TRUE))</f>
        <v>TS31</v>
      </c>
      <c r="E1839" t="str">
        <f t="shared" ca="1" si="136"/>
        <v>TS31</v>
      </c>
      <c r="F1839">
        <f>[3]Scenarios!$H$7</f>
        <v>1</v>
      </c>
      <c r="G1839">
        <f>IF(F1839&lt;1.1,F1839,IF(F1839&lt;YEAR!$C$2+YEAR!$C$3-2,F1839+1,(YEAR!$C$2+YEAR!$C$3-1)&amp;"       :="))</f>
        <v>1</v>
      </c>
      <c r="H1839">
        <f>IF(G1839&lt;1.1,G1839,IF(G1839&lt;YEAR!$C$2+YEAR!$C$3-2,G1839+1,(YEAR!$C$2+YEAR!$C$3-1)&amp;"       :="))</f>
        <v>1</v>
      </c>
      <c r="I1839">
        <f>IF(H1839&lt;1.1,H1839,IF(H1839&lt;YEAR!$C$2+YEAR!$C$3-2,H1839+1,(YEAR!$C$2+YEAR!$C$3-1)&amp;"       :="))</f>
        <v>1</v>
      </c>
      <c r="J1839">
        <f>IF(I1839&lt;1.1,I1839,IF(I1839&lt;YEAR!$C$2+YEAR!$C$3-2,I1839+1,(YEAR!$C$2+YEAR!$C$3-1)&amp;"       :="))</f>
        <v>1</v>
      </c>
      <c r="K1839">
        <f>IF(J1839&lt;1.1,J1839,IF(J1839&lt;YEAR!$C$2+YEAR!$C$3-2,J1839+1,(YEAR!$C$2+YEAR!$C$3-1)&amp;"       :="))</f>
        <v>1</v>
      </c>
      <c r="L1839">
        <f>IF(K1839&lt;1.1,K1839,IF(K1839&lt;YEAR!$C$2+YEAR!$C$3-2,K1839+1,(YEAR!$C$2+YEAR!$C$3-1)&amp;"       :="))</f>
        <v>1</v>
      </c>
      <c r="M1839">
        <f>IF(L1839&lt;1.1,L1839,IF(L1839&lt;YEAR!$C$2+YEAR!$C$3-2,L1839+1,(YEAR!$C$2+YEAR!$C$3-1)&amp;"       :="))</f>
        <v>1</v>
      </c>
      <c r="N1839">
        <f>IF(M1839&lt;1.1,M1839,IF(M1839&lt;YEAR!$C$2+YEAR!$C$3-2,M1839+1,(YEAR!$C$2+YEAR!$C$3-1)&amp;"       :="))</f>
        <v>1</v>
      </c>
      <c r="O1839">
        <f>IF(N1839&lt;1.1,N1839,IF(N1839&lt;YEAR!$C$2+YEAR!$C$3-2,N1839+1,(YEAR!$C$2+YEAR!$C$3-1)&amp;"       :="))</f>
        <v>1</v>
      </c>
      <c r="P1839">
        <f>IF(O1839&lt;1.1,O1839,IF(O1839&lt;YEAR!$C$2+YEAR!$C$3-2,O1839+1,(YEAR!$C$2+YEAR!$C$3-1)&amp;"       :="))</f>
        <v>1</v>
      </c>
      <c r="Q1839">
        <f>IF(P1839&lt;1.1,P1839,IF(P1839&lt;YEAR!$C$2+YEAR!$C$3-2,P1839+1,(YEAR!$C$2+YEAR!$C$3-1)&amp;"       :="))</f>
        <v>1</v>
      </c>
      <c r="R1839">
        <f>IF(Q1839&lt;1.1,Q1839,IF(Q1839&lt;YEAR!$C$2+YEAR!$C$3-2,Q1839+1,(YEAR!$C$2+YEAR!$C$3-1)&amp;"       :="))</f>
        <v>1</v>
      </c>
      <c r="S1839">
        <f>IF(R1839&lt;1.1,R1839,IF(R1839&lt;YEAR!$C$2+YEAR!$C$3-2,R1839+1,(YEAR!$C$2+YEAR!$C$3-1)&amp;"       :="))</f>
        <v>1</v>
      </c>
      <c r="T1839">
        <f>IF(S1839&lt;1.1,S1839,IF(S1839&lt;YEAR!$C$2+YEAR!$C$3-2,S1839+1,(YEAR!$C$2+YEAR!$C$3-1)&amp;"       :="))</f>
        <v>1</v>
      </c>
      <c r="U1839">
        <f>IF(T1839&lt;1.1,T1839,IF(T1839&lt;YEAR!$C$2+YEAR!$C$3-2,T1839+1,(YEAR!$C$2+YEAR!$C$3-1)&amp;"       :="))</f>
        <v>1</v>
      </c>
      <c r="V1839">
        <f>IF(U1839&lt;1.1,U1839,IF(U1839&lt;YEAR!$C$2+YEAR!$C$3-2,U1839+1,(YEAR!$C$2+YEAR!$C$3-1)&amp;"       :="))</f>
        <v>1</v>
      </c>
      <c r="W1839">
        <f>IF(V1839&lt;1.1,V1839,IF(V1839&lt;YEAR!$C$2+YEAR!$C$3-2,V1839+1,(YEAR!$C$2+YEAR!$C$3-1)&amp;"       :="))</f>
        <v>1</v>
      </c>
      <c r="X1839">
        <f>IF(W1839&lt;1.1,W1839,IF(W1839&lt;YEAR!$C$2+YEAR!$C$3-2,W1839+1,(YEAR!$C$2+YEAR!$C$3-1)&amp;"       :="))</f>
        <v>1</v>
      </c>
      <c r="Y1839">
        <f>IF(X1839&lt;1.1,X1839,IF(X1839&lt;YEAR!$C$2+YEAR!$C$3-2,X1839+1,(YEAR!$C$2+YEAR!$C$3-1)&amp;"       :="))</f>
        <v>1</v>
      </c>
      <c r="Z1839">
        <f>IF(Y1839&lt;1.1,Y1839,IF(Y1839&lt;YEAR!$C$2+YEAR!$C$3-2,Y1839+1,(YEAR!$C$2+YEAR!$C$3-1)&amp;"       :="))</f>
        <v>1</v>
      </c>
      <c r="AA1839">
        <f>IF(Z1839&lt;1.1,Z1839,IF(Z1839&lt;YEAR!$C$2+YEAR!$C$3-2,Z1839+1,(YEAR!$C$2+YEAR!$C$3-1)&amp;"       :="))</f>
        <v>1</v>
      </c>
      <c r="AB1839">
        <f>IF(AA1839&lt;1.1,AA1839,IF(AA1839&lt;YEAR!$C$2+YEAR!$C$3-2,AA1839+1,(YEAR!$C$2+YEAR!$C$3-1)&amp;"       :="))</f>
        <v>1</v>
      </c>
      <c r="AC1839">
        <f>IF(AB1839&lt;1.1,AB1839,IF(AB1839&lt;YEAR!$C$2+YEAR!$C$3-2,AB1839+1,(YEAR!$C$2+YEAR!$C$3-1)&amp;"       :="))</f>
        <v>1</v>
      </c>
      <c r="AD1839">
        <f>IF(AC1839&lt;1.1,AC1839,IF(AC1839&lt;YEAR!$C$2+YEAR!$C$3-2,AC1839+1,(YEAR!$C$2+YEAR!$C$3-1)&amp;"       :="))</f>
        <v>1</v>
      </c>
      <c r="AE1839">
        <f>IF(AD1839&lt;1.1,AD1839,IF(AD1839&lt;YEAR!$C$2+YEAR!$C$3-2,AD1839+1,(YEAR!$C$2+YEAR!$C$3-1)&amp;"       :="))</f>
        <v>1</v>
      </c>
      <c r="AF1839">
        <f>IF(AE1839&lt;1.1,AE1839,IF(AE1839&lt;YEAR!$C$2+YEAR!$C$3-2,AE1839+1,(YEAR!$C$2+YEAR!$C$3-1)&amp;"       :="))</f>
        <v>1</v>
      </c>
      <c r="AG1839">
        <f>IF(AF1839&lt;1.1,AF1839,IF(AF1839&lt;YEAR!$C$2+YEAR!$C$3-2,AF1839+1,(YEAR!$C$2+YEAR!$C$3-1)&amp;"       :="))</f>
        <v>1</v>
      </c>
      <c r="AH1839">
        <f>IF(AG1839&lt;1.1,AG1839,IF(AG1839&lt;YEAR!$C$2+YEAR!$C$3-2,AG1839+1,(YEAR!$C$2+YEAR!$C$3-1)&amp;"       :="))</f>
        <v>1</v>
      </c>
      <c r="AI1839">
        <f>IF(AH1839&lt;1.1,AH1839,IF(AH1839&lt;YEAR!$C$2+YEAR!$C$3-2,AH1839+1,(YEAR!$C$2+YEAR!$C$3-1)&amp;"       :="))</f>
        <v>1</v>
      </c>
      <c r="AJ1839">
        <f>IF(AI1839&lt;1.1,AI1839,IF(AI1839&lt;YEAR!$C$2+YEAR!$C$3-2,AI1839+1,(YEAR!$C$2+YEAR!$C$3-1)&amp;"       :="))</f>
        <v>1</v>
      </c>
    </row>
    <row r="1840" spans="1:36">
      <c r="A1840">
        <f t="shared" ca="1" si="135"/>
        <v>45</v>
      </c>
      <c r="B1840" t="s">
        <v>51</v>
      </c>
      <c r="C1840" t="str">
        <f ca="1">IF(D1840="",OFFSET(AvailabilityFactor!A$1,A1840,0),C1839)</f>
        <v>D2HLT0138</v>
      </c>
      <c r="D1840" t="str" cm="1">
        <f t="array" aca="1" ref="D1840" ca="1">IF(D1839="",TS_DRC!$P$5,OFFSET(TS_DRC!P$5,RIGHT(D1839,2),0,TRUE))</f>
        <v>TS32</v>
      </c>
      <c r="E1840" t="str">
        <f t="shared" ca="1" si="136"/>
        <v>TS32</v>
      </c>
      <c r="F1840">
        <f>[3]Scenarios!$H$7</f>
        <v>1</v>
      </c>
      <c r="G1840">
        <f>IF(F1840&lt;1.1,F1840,IF(F1840&lt;YEAR!$C$2+YEAR!$C$3-2,F1840+1,(YEAR!$C$2+YEAR!$C$3-1)&amp;"       :="))</f>
        <v>1</v>
      </c>
      <c r="H1840">
        <f>IF(G1840&lt;1.1,G1840,IF(G1840&lt;YEAR!$C$2+YEAR!$C$3-2,G1840+1,(YEAR!$C$2+YEAR!$C$3-1)&amp;"       :="))</f>
        <v>1</v>
      </c>
      <c r="I1840">
        <f>IF(H1840&lt;1.1,H1840,IF(H1840&lt;YEAR!$C$2+YEAR!$C$3-2,H1840+1,(YEAR!$C$2+YEAR!$C$3-1)&amp;"       :="))</f>
        <v>1</v>
      </c>
      <c r="J1840">
        <f>IF(I1840&lt;1.1,I1840,IF(I1840&lt;YEAR!$C$2+YEAR!$C$3-2,I1840+1,(YEAR!$C$2+YEAR!$C$3-1)&amp;"       :="))</f>
        <v>1</v>
      </c>
      <c r="K1840">
        <f>IF(J1840&lt;1.1,J1840,IF(J1840&lt;YEAR!$C$2+YEAR!$C$3-2,J1840+1,(YEAR!$C$2+YEAR!$C$3-1)&amp;"       :="))</f>
        <v>1</v>
      </c>
      <c r="L1840">
        <f>IF(K1840&lt;1.1,K1840,IF(K1840&lt;YEAR!$C$2+YEAR!$C$3-2,K1840+1,(YEAR!$C$2+YEAR!$C$3-1)&amp;"       :="))</f>
        <v>1</v>
      </c>
      <c r="M1840">
        <f>IF(L1840&lt;1.1,L1840,IF(L1840&lt;YEAR!$C$2+YEAR!$C$3-2,L1840+1,(YEAR!$C$2+YEAR!$C$3-1)&amp;"       :="))</f>
        <v>1</v>
      </c>
      <c r="N1840">
        <f>IF(M1840&lt;1.1,M1840,IF(M1840&lt;YEAR!$C$2+YEAR!$C$3-2,M1840+1,(YEAR!$C$2+YEAR!$C$3-1)&amp;"       :="))</f>
        <v>1</v>
      </c>
      <c r="O1840">
        <f>IF(N1840&lt;1.1,N1840,IF(N1840&lt;YEAR!$C$2+YEAR!$C$3-2,N1840+1,(YEAR!$C$2+YEAR!$C$3-1)&amp;"       :="))</f>
        <v>1</v>
      </c>
      <c r="P1840">
        <f>IF(O1840&lt;1.1,O1840,IF(O1840&lt;YEAR!$C$2+YEAR!$C$3-2,O1840+1,(YEAR!$C$2+YEAR!$C$3-1)&amp;"       :="))</f>
        <v>1</v>
      </c>
      <c r="Q1840">
        <f>IF(P1840&lt;1.1,P1840,IF(P1840&lt;YEAR!$C$2+YEAR!$C$3-2,P1840+1,(YEAR!$C$2+YEAR!$C$3-1)&amp;"       :="))</f>
        <v>1</v>
      </c>
      <c r="R1840">
        <f>IF(Q1840&lt;1.1,Q1840,IF(Q1840&lt;YEAR!$C$2+YEAR!$C$3-2,Q1840+1,(YEAR!$C$2+YEAR!$C$3-1)&amp;"       :="))</f>
        <v>1</v>
      </c>
      <c r="S1840">
        <f>IF(R1840&lt;1.1,R1840,IF(R1840&lt;YEAR!$C$2+YEAR!$C$3-2,R1840+1,(YEAR!$C$2+YEAR!$C$3-1)&amp;"       :="))</f>
        <v>1</v>
      </c>
      <c r="T1840">
        <f>IF(S1840&lt;1.1,S1840,IF(S1840&lt;YEAR!$C$2+YEAR!$C$3-2,S1840+1,(YEAR!$C$2+YEAR!$C$3-1)&amp;"       :="))</f>
        <v>1</v>
      </c>
      <c r="U1840">
        <f>IF(T1840&lt;1.1,T1840,IF(T1840&lt;YEAR!$C$2+YEAR!$C$3-2,T1840+1,(YEAR!$C$2+YEAR!$C$3-1)&amp;"       :="))</f>
        <v>1</v>
      </c>
      <c r="V1840">
        <f>IF(U1840&lt;1.1,U1840,IF(U1840&lt;YEAR!$C$2+YEAR!$C$3-2,U1840+1,(YEAR!$C$2+YEAR!$C$3-1)&amp;"       :="))</f>
        <v>1</v>
      </c>
      <c r="W1840">
        <f>IF(V1840&lt;1.1,V1840,IF(V1840&lt;YEAR!$C$2+YEAR!$C$3-2,V1840+1,(YEAR!$C$2+YEAR!$C$3-1)&amp;"       :="))</f>
        <v>1</v>
      </c>
      <c r="X1840">
        <f>IF(W1840&lt;1.1,W1840,IF(W1840&lt;YEAR!$C$2+YEAR!$C$3-2,W1840+1,(YEAR!$C$2+YEAR!$C$3-1)&amp;"       :="))</f>
        <v>1</v>
      </c>
      <c r="Y1840">
        <f>IF(X1840&lt;1.1,X1840,IF(X1840&lt;YEAR!$C$2+YEAR!$C$3-2,X1840+1,(YEAR!$C$2+YEAR!$C$3-1)&amp;"       :="))</f>
        <v>1</v>
      </c>
      <c r="Z1840">
        <f>IF(Y1840&lt;1.1,Y1840,IF(Y1840&lt;YEAR!$C$2+YEAR!$C$3-2,Y1840+1,(YEAR!$C$2+YEAR!$C$3-1)&amp;"       :="))</f>
        <v>1</v>
      </c>
      <c r="AA1840">
        <f>IF(Z1840&lt;1.1,Z1840,IF(Z1840&lt;YEAR!$C$2+YEAR!$C$3-2,Z1840+1,(YEAR!$C$2+YEAR!$C$3-1)&amp;"       :="))</f>
        <v>1</v>
      </c>
      <c r="AB1840">
        <f>IF(AA1840&lt;1.1,AA1840,IF(AA1840&lt;YEAR!$C$2+YEAR!$C$3-2,AA1840+1,(YEAR!$C$2+YEAR!$C$3-1)&amp;"       :="))</f>
        <v>1</v>
      </c>
      <c r="AC1840">
        <f>IF(AB1840&lt;1.1,AB1840,IF(AB1840&lt;YEAR!$C$2+YEAR!$C$3-2,AB1840+1,(YEAR!$C$2+YEAR!$C$3-1)&amp;"       :="))</f>
        <v>1</v>
      </c>
      <c r="AD1840">
        <f>IF(AC1840&lt;1.1,AC1840,IF(AC1840&lt;YEAR!$C$2+YEAR!$C$3-2,AC1840+1,(YEAR!$C$2+YEAR!$C$3-1)&amp;"       :="))</f>
        <v>1</v>
      </c>
      <c r="AE1840">
        <f>IF(AD1840&lt;1.1,AD1840,IF(AD1840&lt;YEAR!$C$2+YEAR!$C$3-2,AD1840+1,(YEAR!$C$2+YEAR!$C$3-1)&amp;"       :="))</f>
        <v>1</v>
      </c>
      <c r="AF1840">
        <f>IF(AE1840&lt;1.1,AE1840,IF(AE1840&lt;YEAR!$C$2+YEAR!$C$3-2,AE1840+1,(YEAR!$C$2+YEAR!$C$3-1)&amp;"       :="))</f>
        <v>1</v>
      </c>
      <c r="AG1840">
        <f>IF(AF1840&lt;1.1,AF1840,IF(AF1840&lt;YEAR!$C$2+YEAR!$C$3-2,AF1840+1,(YEAR!$C$2+YEAR!$C$3-1)&amp;"       :="))</f>
        <v>1</v>
      </c>
      <c r="AH1840">
        <f>IF(AG1840&lt;1.1,AG1840,IF(AG1840&lt;YEAR!$C$2+YEAR!$C$3-2,AG1840+1,(YEAR!$C$2+YEAR!$C$3-1)&amp;"       :="))</f>
        <v>1</v>
      </c>
      <c r="AI1840">
        <f>IF(AH1840&lt;1.1,AH1840,IF(AH1840&lt;YEAR!$C$2+YEAR!$C$3-2,AH1840+1,(YEAR!$C$2+YEAR!$C$3-1)&amp;"       :="))</f>
        <v>1</v>
      </c>
      <c r="AJ1840">
        <f>IF(AI1840&lt;1.1,AI1840,IF(AI1840&lt;YEAR!$C$2+YEAR!$C$3-2,AI1840+1,(YEAR!$C$2+YEAR!$C$3-1)&amp;"       :="))</f>
        <v>1</v>
      </c>
    </row>
    <row r="1841" spans="1:36">
      <c r="A1841">
        <f t="shared" ca="1" si="135"/>
        <v>45</v>
      </c>
      <c r="B1841" t="s">
        <v>51</v>
      </c>
      <c r="C1841" t="str">
        <f ca="1">IF(D1841="",OFFSET(AvailabilityFactor!A$1,A1841,0),C1840)</f>
        <v>D2HLT0138</v>
      </c>
      <c r="D1841" t="str" cm="1">
        <f t="array" aca="1" ref="D1841" ca="1">IF(D1840="",TS_DRC!$P$5,OFFSET(TS_DRC!P$5,RIGHT(D1840,2),0,TRUE))</f>
        <v>TS33</v>
      </c>
      <c r="E1841" t="str">
        <f t="shared" ca="1" si="136"/>
        <v>TS33</v>
      </c>
      <c r="F1841">
        <f>[3]Scenarios!$H$7</f>
        <v>1</v>
      </c>
      <c r="G1841">
        <f>IF(F1841&lt;1.1,F1841,IF(F1841&lt;YEAR!$C$2+YEAR!$C$3-2,F1841+1,(YEAR!$C$2+YEAR!$C$3-1)&amp;"       :="))</f>
        <v>1</v>
      </c>
      <c r="H1841">
        <f>IF(G1841&lt;1.1,G1841,IF(G1841&lt;YEAR!$C$2+YEAR!$C$3-2,G1841+1,(YEAR!$C$2+YEAR!$C$3-1)&amp;"       :="))</f>
        <v>1</v>
      </c>
      <c r="I1841">
        <f>IF(H1841&lt;1.1,H1841,IF(H1841&lt;YEAR!$C$2+YEAR!$C$3-2,H1841+1,(YEAR!$C$2+YEAR!$C$3-1)&amp;"       :="))</f>
        <v>1</v>
      </c>
      <c r="J1841">
        <f>IF(I1841&lt;1.1,I1841,IF(I1841&lt;YEAR!$C$2+YEAR!$C$3-2,I1841+1,(YEAR!$C$2+YEAR!$C$3-1)&amp;"       :="))</f>
        <v>1</v>
      </c>
      <c r="K1841">
        <f>IF(J1841&lt;1.1,J1841,IF(J1841&lt;YEAR!$C$2+YEAR!$C$3-2,J1841+1,(YEAR!$C$2+YEAR!$C$3-1)&amp;"       :="))</f>
        <v>1</v>
      </c>
      <c r="L1841">
        <f>IF(K1841&lt;1.1,K1841,IF(K1841&lt;YEAR!$C$2+YEAR!$C$3-2,K1841+1,(YEAR!$C$2+YEAR!$C$3-1)&amp;"       :="))</f>
        <v>1</v>
      </c>
      <c r="M1841">
        <f>IF(L1841&lt;1.1,L1841,IF(L1841&lt;YEAR!$C$2+YEAR!$C$3-2,L1841+1,(YEAR!$C$2+YEAR!$C$3-1)&amp;"       :="))</f>
        <v>1</v>
      </c>
      <c r="N1841">
        <f>IF(M1841&lt;1.1,M1841,IF(M1841&lt;YEAR!$C$2+YEAR!$C$3-2,M1841+1,(YEAR!$C$2+YEAR!$C$3-1)&amp;"       :="))</f>
        <v>1</v>
      </c>
      <c r="O1841">
        <f>IF(N1841&lt;1.1,N1841,IF(N1841&lt;YEAR!$C$2+YEAR!$C$3-2,N1841+1,(YEAR!$C$2+YEAR!$C$3-1)&amp;"       :="))</f>
        <v>1</v>
      </c>
      <c r="P1841">
        <f>IF(O1841&lt;1.1,O1841,IF(O1841&lt;YEAR!$C$2+YEAR!$C$3-2,O1841+1,(YEAR!$C$2+YEAR!$C$3-1)&amp;"       :="))</f>
        <v>1</v>
      </c>
      <c r="Q1841">
        <f>IF(P1841&lt;1.1,P1841,IF(P1841&lt;YEAR!$C$2+YEAR!$C$3-2,P1841+1,(YEAR!$C$2+YEAR!$C$3-1)&amp;"       :="))</f>
        <v>1</v>
      </c>
      <c r="R1841">
        <f>IF(Q1841&lt;1.1,Q1841,IF(Q1841&lt;YEAR!$C$2+YEAR!$C$3-2,Q1841+1,(YEAR!$C$2+YEAR!$C$3-1)&amp;"       :="))</f>
        <v>1</v>
      </c>
      <c r="S1841">
        <f>IF(R1841&lt;1.1,R1841,IF(R1841&lt;YEAR!$C$2+YEAR!$C$3-2,R1841+1,(YEAR!$C$2+YEAR!$C$3-1)&amp;"       :="))</f>
        <v>1</v>
      </c>
      <c r="T1841">
        <f>IF(S1841&lt;1.1,S1841,IF(S1841&lt;YEAR!$C$2+YEAR!$C$3-2,S1841+1,(YEAR!$C$2+YEAR!$C$3-1)&amp;"       :="))</f>
        <v>1</v>
      </c>
      <c r="U1841">
        <f>IF(T1841&lt;1.1,T1841,IF(T1841&lt;YEAR!$C$2+YEAR!$C$3-2,T1841+1,(YEAR!$C$2+YEAR!$C$3-1)&amp;"       :="))</f>
        <v>1</v>
      </c>
      <c r="V1841">
        <f>IF(U1841&lt;1.1,U1841,IF(U1841&lt;YEAR!$C$2+YEAR!$C$3-2,U1841+1,(YEAR!$C$2+YEAR!$C$3-1)&amp;"       :="))</f>
        <v>1</v>
      </c>
      <c r="W1841">
        <f>IF(V1841&lt;1.1,V1841,IF(V1841&lt;YEAR!$C$2+YEAR!$C$3-2,V1841+1,(YEAR!$C$2+YEAR!$C$3-1)&amp;"       :="))</f>
        <v>1</v>
      </c>
      <c r="X1841">
        <f>IF(W1841&lt;1.1,W1841,IF(W1841&lt;YEAR!$C$2+YEAR!$C$3-2,W1841+1,(YEAR!$C$2+YEAR!$C$3-1)&amp;"       :="))</f>
        <v>1</v>
      </c>
      <c r="Y1841">
        <f>IF(X1841&lt;1.1,X1841,IF(X1841&lt;YEAR!$C$2+YEAR!$C$3-2,X1841+1,(YEAR!$C$2+YEAR!$C$3-1)&amp;"       :="))</f>
        <v>1</v>
      </c>
      <c r="Z1841">
        <f>IF(Y1841&lt;1.1,Y1841,IF(Y1841&lt;YEAR!$C$2+YEAR!$C$3-2,Y1841+1,(YEAR!$C$2+YEAR!$C$3-1)&amp;"       :="))</f>
        <v>1</v>
      </c>
      <c r="AA1841">
        <f>IF(Z1841&lt;1.1,Z1841,IF(Z1841&lt;YEAR!$C$2+YEAR!$C$3-2,Z1841+1,(YEAR!$C$2+YEAR!$C$3-1)&amp;"       :="))</f>
        <v>1</v>
      </c>
      <c r="AB1841">
        <f>IF(AA1841&lt;1.1,AA1841,IF(AA1841&lt;YEAR!$C$2+YEAR!$C$3-2,AA1841+1,(YEAR!$C$2+YEAR!$C$3-1)&amp;"       :="))</f>
        <v>1</v>
      </c>
      <c r="AC1841">
        <f>IF(AB1841&lt;1.1,AB1841,IF(AB1841&lt;YEAR!$C$2+YEAR!$C$3-2,AB1841+1,(YEAR!$C$2+YEAR!$C$3-1)&amp;"       :="))</f>
        <v>1</v>
      </c>
      <c r="AD1841">
        <f>IF(AC1841&lt;1.1,AC1841,IF(AC1841&lt;YEAR!$C$2+YEAR!$C$3-2,AC1841+1,(YEAR!$C$2+YEAR!$C$3-1)&amp;"       :="))</f>
        <v>1</v>
      </c>
      <c r="AE1841">
        <f>IF(AD1841&lt;1.1,AD1841,IF(AD1841&lt;YEAR!$C$2+YEAR!$C$3-2,AD1841+1,(YEAR!$C$2+YEAR!$C$3-1)&amp;"       :="))</f>
        <v>1</v>
      </c>
      <c r="AF1841">
        <f>IF(AE1841&lt;1.1,AE1841,IF(AE1841&lt;YEAR!$C$2+YEAR!$C$3-2,AE1841+1,(YEAR!$C$2+YEAR!$C$3-1)&amp;"       :="))</f>
        <v>1</v>
      </c>
      <c r="AG1841">
        <f>IF(AF1841&lt;1.1,AF1841,IF(AF1841&lt;YEAR!$C$2+YEAR!$C$3-2,AF1841+1,(YEAR!$C$2+YEAR!$C$3-1)&amp;"       :="))</f>
        <v>1</v>
      </c>
      <c r="AH1841">
        <f>IF(AG1841&lt;1.1,AG1841,IF(AG1841&lt;YEAR!$C$2+YEAR!$C$3-2,AG1841+1,(YEAR!$C$2+YEAR!$C$3-1)&amp;"       :="))</f>
        <v>1</v>
      </c>
      <c r="AI1841">
        <f>IF(AH1841&lt;1.1,AH1841,IF(AH1841&lt;YEAR!$C$2+YEAR!$C$3-2,AH1841+1,(YEAR!$C$2+YEAR!$C$3-1)&amp;"       :="))</f>
        <v>1</v>
      </c>
      <c r="AJ1841">
        <f>IF(AI1841&lt;1.1,AI1841,IF(AI1841&lt;YEAR!$C$2+YEAR!$C$3-2,AI1841+1,(YEAR!$C$2+YEAR!$C$3-1)&amp;"       :="))</f>
        <v>1</v>
      </c>
    </row>
    <row r="1842" spans="1:36">
      <c r="A1842">
        <f t="shared" ca="1" si="135"/>
        <v>45</v>
      </c>
      <c r="B1842" t="s">
        <v>51</v>
      </c>
      <c r="C1842" t="str">
        <f ca="1">IF(D1842="",OFFSET(AvailabilityFactor!A$1,A1842,0),C1841)</f>
        <v>D2HLT0138</v>
      </c>
      <c r="D1842" t="str" cm="1">
        <f t="array" aca="1" ref="D1842" ca="1">IF(D1841="",TS_DRC!$P$5,OFFSET(TS_DRC!P$5,RIGHT(D1841,2),0,TRUE))</f>
        <v>TS34</v>
      </c>
      <c r="E1842" t="str">
        <f t="shared" ca="1" si="136"/>
        <v>TS34</v>
      </c>
      <c r="F1842">
        <f>[3]Scenarios!$H$7</f>
        <v>1</v>
      </c>
      <c r="G1842">
        <f>IF(F1842&lt;1.1,F1842,IF(F1842&lt;YEAR!$C$2+YEAR!$C$3-2,F1842+1,(YEAR!$C$2+YEAR!$C$3-1)&amp;"       :="))</f>
        <v>1</v>
      </c>
      <c r="H1842">
        <f>IF(G1842&lt;1.1,G1842,IF(G1842&lt;YEAR!$C$2+YEAR!$C$3-2,G1842+1,(YEAR!$C$2+YEAR!$C$3-1)&amp;"       :="))</f>
        <v>1</v>
      </c>
      <c r="I1842">
        <f>IF(H1842&lt;1.1,H1842,IF(H1842&lt;YEAR!$C$2+YEAR!$C$3-2,H1842+1,(YEAR!$C$2+YEAR!$C$3-1)&amp;"       :="))</f>
        <v>1</v>
      </c>
      <c r="J1842">
        <f>IF(I1842&lt;1.1,I1842,IF(I1842&lt;YEAR!$C$2+YEAR!$C$3-2,I1842+1,(YEAR!$C$2+YEAR!$C$3-1)&amp;"       :="))</f>
        <v>1</v>
      </c>
      <c r="K1842">
        <f>IF(J1842&lt;1.1,J1842,IF(J1842&lt;YEAR!$C$2+YEAR!$C$3-2,J1842+1,(YEAR!$C$2+YEAR!$C$3-1)&amp;"       :="))</f>
        <v>1</v>
      </c>
      <c r="L1842">
        <f>IF(K1842&lt;1.1,K1842,IF(K1842&lt;YEAR!$C$2+YEAR!$C$3-2,K1842+1,(YEAR!$C$2+YEAR!$C$3-1)&amp;"       :="))</f>
        <v>1</v>
      </c>
      <c r="M1842">
        <f>IF(L1842&lt;1.1,L1842,IF(L1842&lt;YEAR!$C$2+YEAR!$C$3-2,L1842+1,(YEAR!$C$2+YEAR!$C$3-1)&amp;"       :="))</f>
        <v>1</v>
      </c>
      <c r="N1842">
        <f>IF(M1842&lt;1.1,M1842,IF(M1842&lt;YEAR!$C$2+YEAR!$C$3-2,M1842+1,(YEAR!$C$2+YEAR!$C$3-1)&amp;"       :="))</f>
        <v>1</v>
      </c>
      <c r="O1842">
        <f>IF(N1842&lt;1.1,N1842,IF(N1842&lt;YEAR!$C$2+YEAR!$C$3-2,N1842+1,(YEAR!$C$2+YEAR!$C$3-1)&amp;"       :="))</f>
        <v>1</v>
      </c>
      <c r="P1842">
        <f>IF(O1842&lt;1.1,O1842,IF(O1842&lt;YEAR!$C$2+YEAR!$C$3-2,O1842+1,(YEAR!$C$2+YEAR!$C$3-1)&amp;"       :="))</f>
        <v>1</v>
      </c>
      <c r="Q1842">
        <f>IF(P1842&lt;1.1,P1842,IF(P1842&lt;YEAR!$C$2+YEAR!$C$3-2,P1842+1,(YEAR!$C$2+YEAR!$C$3-1)&amp;"       :="))</f>
        <v>1</v>
      </c>
      <c r="R1842">
        <f>IF(Q1842&lt;1.1,Q1842,IF(Q1842&lt;YEAR!$C$2+YEAR!$C$3-2,Q1842+1,(YEAR!$C$2+YEAR!$C$3-1)&amp;"       :="))</f>
        <v>1</v>
      </c>
      <c r="S1842">
        <f>IF(R1842&lt;1.1,R1842,IF(R1842&lt;YEAR!$C$2+YEAR!$C$3-2,R1842+1,(YEAR!$C$2+YEAR!$C$3-1)&amp;"       :="))</f>
        <v>1</v>
      </c>
      <c r="T1842">
        <f>IF(S1842&lt;1.1,S1842,IF(S1842&lt;YEAR!$C$2+YEAR!$C$3-2,S1842+1,(YEAR!$C$2+YEAR!$C$3-1)&amp;"       :="))</f>
        <v>1</v>
      </c>
      <c r="U1842">
        <f>IF(T1842&lt;1.1,T1842,IF(T1842&lt;YEAR!$C$2+YEAR!$C$3-2,T1842+1,(YEAR!$C$2+YEAR!$C$3-1)&amp;"       :="))</f>
        <v>1</v>
      </c>
      <c r="V1842">
        <f>IF(U1842&lt;1.1,U1842,IF(U1842&lt;YEAR!$C$2+YEAR!$C$3-2,U1842+1,(YEAR!$C$2+YEAR!$C$3-1)&amp;"       :="))</f>
        <v>1</v>
      </c>
      <c r="W1842">
        <f>IF(V1842&lt;1.1,V1842,IF(V1842&lt;YEAR!$C$2+YEAR!$C$3-2,V1842+1,(YEAR!$C$2+YEAR!$C$3-1)&amp;"       :="))</f>
        <v>1</v>
      </c>
      <c r="X1842">
        <f>IF(W1842&lt;1.1,W1842,IF(W1842&lt;YEAR!$C$2+YEAR!$C$3-2,W1842+1,(YEAR!$C$2+YEAR!$C$3-1)&amp;"       :="))</f>
        <v>1</v>
      </c>
      <c r="Y1842">
        <f>IF(X1842&lt;1.1,X1842,IF(X1842&lt;YEAR!$C$2+YEAR!$C$3-2,X1842+1,(YEAR!$C$2+YEAR!$C$3-1)&amp;"       :="))</f>
        <v>1</v>
      </c>
      <c r="Z1842">
        <f>IF(Y1842&lt;1.1,Y1842,IF(Y1842&lt;YEAR!$C$2+YEAR!$C$3-2,Y1842+1,(YEAR!$C$2+YEAR!$C$3-1)&amp;"       :="))</f>
        <v>1</v>
      </c>
      <c r="AA1842">
        <f>IF(Z1842&lt;1.1,Z1842,IF(Z1842&lt;YEAR!$C$2+YEAR!$C$3-2,Z1842+1,(YEAR!$C$2+YEAR!$C$3-1)&amp;"       :="))</f>
        <v>1</v>
      </c>
      <c r="AB1842">
        <f>IF(AA1842&lt;1.1,AA1842,IF(AA1842&lt;YEAR!$C$2+YEAR!$C$3-2,AA1842+1,(YEAR!$C$2+YEAR!$C$3-1)&amp;"       :="))</f>
        <v>1</v>
      </c>
      <c r="AC1842">
        <f>IF(AB1842&lt;1.1,AB1842,IF(AB1842&lt;YEAR!$C$2+YEAR!$C$3-2,AB1842+1,(YEAR!$C$2+YEAR!$C$3-1)&amp;"       :="))</f>
        <v>1</v>
      </c>
      <c r="AD1842">
        <f>IF(AC1842&lt;1.1,AC1842,IF(AC1842&lt;YEAR!$C$2+YEAR!$C$3-2,AC1842+1,(YEAR!$C$2+YEAR!$C$3-1)&amp;"       :="))</f>
        <v>1</v>
      </c>
      <c r="AE1842">
        <f>IF(AD1842&lt;1.1,AD1842,IF(AD1842&lt;YEAR!$C$2+YEAR!$C$3-2,AD1842+1,(YEAR!$C$2+YEAR!$C$3-1)&amp;"       :="))</f>
        <v>1</v>
      </c>
      <c r="AF1842">
        <f>IF(AE1842&lt;1.1,AE1842,IF(AE1842&lt;YEAR!$C$2+YEAR!$C$3-2,AE1842+1,(YEAR!$C$2+YEAR!$C$3-1)&amp;"       :="))</f>
        <v>1</v>
      </c>
      <c r="AG1842">
        <f>IF(AF1842&lt;1.1,AF1842,IF(AF1842&lt;YEAR!$C$2+YEAR!$C$3-2,AF1842+1,(YEAR!$C$2+YEAR!$C$3-1)&amp;"       :="))</f>
        <v>1</v>
      </c>
      <c r="AH1842">
        <f>IF(AG1842&lt;1.1,AG1842,IF(AG1842&lt;YEAR!$C$2+YEAR!$C$3-2,AG1842+1,(YEAR!$C$2+YEAR!$C$3-1)&amp;"       :="))</f>
        <v>1</v>
      </c>
      <c r="AI1842">
        <f>IF(AH1842&lt;1.1,AH1842,IF(AH1842&lt;YEAR!$C$2+YEAR!$C$3-2,AH1842+1,(YEAR!$C$2+YEAR!$C$3-1)&amp;"       :="))</f>
        <v>1</v>
      </c>
      <c r="AJ1842">
        <f>IF(AI1842&lt;1.1,AI1842,IF(AI1842&lt;YEAR!$C$2+YEAR!$C$3-2,AI1842+1,(YEAR!$C$2+YEAR!$C$3-1)&amp;"       :="))</f>
        <v>1</v>
      </c>
    </row>
    <row r="1843" spans="1:36">
      <c r="A1843">
        <f t="shared" ca="1" si="135"/>
        <v>45</v>
      </c>
      <c r="B1843" t="s">
        <v>51</v>
      </c>
      <c r="C1843" t="str">
        <f ca="1">IF(D1843="",OFFSET(AvailabilityFactor!A$1,A1843,0),C1842)</f>
        <v>D2HLT0138</v>
      </c>
      <c r="D1843" t="str" cm="1">
        <f t="array" aca="1" ref="D1843" ca="1">IF(D1842="",TS_DRC!$P$5,OFFSET(TS_DRC!P$5,RIGHT(D1842,2),0,TRUE))</f>
        <v>TS35</v>
      </c>
      <c r="E1843" t="str">
        <f t="shared" ca="1" si="136"/>
        <v>TS35</v>
      </c>
      <c r="F1843">
        <f>[3]Scenarios!$H$7</f>
        <v>1</v>
      </c>
      <c r="G1843">
        <f>IF(F1843&lt;1.1,F1843,IF(F1843&lt;YEAR!$C$2+YEAR!$C$3-2,F1843+1,(YEAR!$C$2+YEAR!$C$3-1)&amp;"       :="))</f>
        <v>1</v>
      </c>
      <c r="H1843">
        <f>IF(G1843&lt;1.1,G1843,IF(G1843&lt;YEAR!$C$2+YEAR!$C$3-2,G1843+1,(YEAR!$C$2+YEAR!$C$3-1)&amp;"       :="))</f>
        <v>1</v>
      </c>
      <c r="I1843">
        <f>IF(H1843&lt;1.1,H1843,IF(H1843&lt;YEAR!$C$2+YEAR!$C$3-2,H1843+1,(YEAR!$C$2+YEAR!$C$3-1)&amp;"       :="))</f>
        <v>1</v>
      </c>
      <c r="J1843">
        <f>IF(I1843&lt;1.1,I1843,IF(I1843&lt;YEAR!$C$2+YEAR!$C$3-2,I1843+1,(YEAR!$C$2+YEAR!$C$3-1)&amp;"       :="))</f>
        <v>1</v>
      </c>
      <c r="K1843">
        <f>IF(J1843&lt;1.1,J1843,IF(J1843&lt;YEAR!$C$2+YEAR!$C$3-2,J1843+1,(YEAR!$C$2+YEAR!$C$3-1)&amp;"       :="))</f>
        <v>1</v>
      </c>
      <c r="L1843">
        <f>IF(K1843&lt;1.1,K1843,IF(K1843&lt;YEAR!$C$2+YEAR!$C$3-2,K1843+1,(YEAR!$C$2+YEAR!$C$3-1)&amp;"       :="))</f>
        <v>1</v>
      </c>
      <c r="M1843">
        <f>IF(L1843&lt;1.1,L1843,IF(L1843&lt;YEAR!$C$2+YEAR!$C$3-2,L1843+1,(YEAR!$C$2+YEAR!$C$3-1)&amp;"       :="))</f>
        <v>1</v>
      </c>
      <c r="N1843">
        <f>IF(M1843&lt;1.1,M1843,IF(M1843&lt;YEAR!$C$2+YEAR!$C$3-2,M1843+1,(YEAR!$C$2+YEAR!$C$3-1)&amp;"       :="))</f>
        <v>1</v>
      </c>
      <c r="O1843">
        <f>IF(N1843&lt;1.1,N1843,IF(N1843&lt;YEAR!$C$2+YEAR!$C$3-2,N1843+1,(YEAR!$C$2+YEAR!$C$3-1)&amp;"       :="))</f>
        <v>1</v>
      </c>
      <c r="P1843">
        <f>IF(O1843&lt;1.1,O1843,IF(O1843&lt;YEAR!$C$2+YEAR!$C$3-2,O1843+1,(YEAR!$C$2+YEAR!$C$3-1)&amp;"       :="))</f>
        <v>1</v>
      </c>
      <c r="Q1843">
        <f>IF(P1843&lt;1.1,P1843,IF(P1843&lt;YEAR!$C$2+YEAR!$C$3-2,P1843+1,(YEAR!$C$2+YEAR!$C$3-1)&amp;"       :="))</f>
        <v>1</v>
      </c>
      <c r="R1843">
        <f>IF(Q1843&lt;1.1,Q1843,IF(Q1843&lt;YEAR!$C$2+YEAR!$C$3-2,Q1843+1,(YEAR!$C$2+YEAR!$C$3-1)&amp;"       :="))</f>
        <v>1</v>
      </c>
      <c r="S1843">
        <f>IF(R1843&lt;1.1,R1843,IF(R1843&lt;YEAR!$C$2+YEAR!$C$3-2,R1843+1,(YEAR!$C$2+YEAR!$C$3-1)&amp;"       :="))</f>
        <v>1</v>
      </c>
      <c r="T1843">
        <f>IF(S1843&lt;1.1,S1843,IF(S1843&lt;YEAR!$C$2+YEAR!$C$3-2,S1843+1,(YEAR!$C$2+YEAR!$C$3-1)&amp;"       :="))</f>
        <v>1</v>
      </c>
      <c r="U1843">
        <f>IF(T1843&lt;1.1,T1843,IF(T1843&lt;YEAR!$C$2+YEAR!$C$3-2,T1843+1,(YEAR!$C$2+YEAR!$C$3-1)&amp;"       :="))</f>
        <v>1</v>
      </c>
      <c r="V1843">
        <f>IF(U1843&lt;1.1,U1843,IF(U1843&lt;YEAR!$C$2+YEAR!$C$3-2,U1843+1,(YEAR!$C$2+YEAR!$C$3-1)&amp;"       :="))</f>
        <v>1</v>
      </c>
      <c r="W1843">
        <f>IF(V1843&lt;1.1,V1843,IF(V1843&lt;YEAR!$C$2+YEAR!$C$3-2,V1843+1,(YEAR!$C$2+YEAR!$C$3-1)&amp;"       :="))</f>
        <v>1</v>
      </c>
      <c r="X1843">
        <f>IF(W1843&lt;1.1,W1843,IF(W1843&lt;YEAR!$C$2+YEAR!$C$3-2,W1843+1,(YEAR!$C$2+YEAR!$C$3-1)&amp;"       :="))</f>
        <v>1</v>
      </c>
      <c r="Y1843">
        <f>IF(X1843&lt;1.1,X1843,IF(X1843&lt;YEAR!$C$2+YEAR!$C$3-2,X1843+1,(YEAR!$C$2+YEAR!$C$3-1)&amp;"       :="))</f>
        <v>1</v>
      </c>
      <c r="Z1843">
        <f>IF(Y1843&lt;1.1,Y1843,IF(Y1843&lt;YEAR!$C$2+YEAR!$C$3-2,Y1843+1,(YEAR!$C$2+YEAR!$C$3-1)&amp;"       :="))</f>
        <v>1</v>
      </c>
      <c r="AA1843">
        <f>IF(Z1843&lt;1.1,Z1843,IF(Z1843&lt;YEAR!$C$2+YEAR!$C$3-2,Z1843+1,(YEAR!$C$2+YEAR!$C$3-1)&amp;"       :="))</f>
        <v>1</v>
      </c>
      <c r="AB1843">
        <f>IF(AA1843&lt;1.1,AA1843,IF(AA1843&lt;YEAR!$C$2+YEAR!$C$3-2,AA1843+1,(YEAR!$C$2+YEAR!$C$3-1)&amp;"       :="))</f>
        <v>1</v>
      </c>
      <c r="AC1843">
        <f>IF(AB1843&lt;1.1,AB1843,IF(AB1843&lt;YEAR!$C$2+YEAR!$C$3-2,AB1843+1,(YEAR!$C$2+YEAR!$C$3-1)&amp;"       :="))</f>
        <v>1</v>
      </c>
      <c r="AD1843">
        <f>IF(AC1843&lt;1.1,AC1843,IF(AC1843&lt;YEAR!$C$2+YEAR!$C$3-2,AC1843+1,(YEAR!$C$2+YEAR!$C$3-1)&amp;"       :="))</f>
        <v>1</v>
      </c>
      <c r="AE1843">
        <f>IF(AD1843&lt;1.1,AD1843,IF(AD1843&lt;YEAR!$C$2+YEAR!$C$3-2,AD1843+1,(YEAR!$C$2+YEAR!$C$3-1)&amp;"       :="))</f>
        <v>1</v>
      </c>
      <c r="AF1843">
        <f>IF(AE1843&lt;1.1,AE1843,IF(AE1843&lt;YEAR!$C$2+YEAR!$C$3-2,AE1843+1,(YEAR!$C$2+YEAR!$C$3-1)&amp;"       :="))</f>
        <v>1</v>
      </c>
      <c r="AG1843">
        <f>IF(AF1843&lt;1.1,AF1843,IF(AF1843&lt;YEAR!$C$2+YEAR!$C$3-2,AF1843+1,(YEAR!$C$2+YEAR!$C$3-1)&amp;"       :="))</f>
        <v>1</v>
      </c>
      <c r="AH1843">
        <f>IF(AG1843&lt;1.1,AG1843,IF(AG1843&lt;YEAR!$C$2+YEAR!$C$3-2,AG1843+1,(YEAR!$C$2+YEAR!$C$3-1)&amp;"       :="))</f>
        <v>1</v>
      </c>
      <c r="AI1843">
        <f>IF(AH1843&lt;1.1,AH1843,IF(AH1843&lt;YEAR!$C$2+YEAR!$C$3-2,AH1843+1,(YEAR!$C$2+YEAR!$C$3-1)&amp;"       :="))</f>
        <v>1</v>
      </c>
      <c r="AJ1843">
        <f>IF(AI1843&lt;1.1,AI1843,IF(AI1843&lt;YEAR!$C$2+YEAR!$C$3-2,AI1843+1,(YEAR!$C$2+YEAR!$C$3-1)&amp;"       :="))</f>
        <v>1</v>
      </c>
    </row>
    <row r="1844" spans="1:36">
      <c r="A1844">
        <f t="shared" ca="1" si="135"/>
        <v>45</v>
      </c>
      <c r="B1844" t="s">
        <v>51</v>
      </c>
      <c r="C1844" t="str">
        <f ca="1">IF(D1844="",OFFSET(AvailabilityFactor!A$1,A1844,0),C1843)</f>
        <v>D2HLT0138</v>
      </c>
      <c r="D1844" t="str" cm="1">
        <f t="array" aca="1" ref="D1844" ca="1">IF(D1843="",TS_DRC!$P$5,OFFSET(TS_DRC!P$5,RIGHT(D1843,2),0,TRUE))</f>
        <v>TS36</v>
      </c>
      <c r="E1844" t="str">
        <f t="shared" ca="1" si="136"/>
        <v>TS36</v>
      </c>
      <c r="F1844">
        <f>[3]Scenarios!$H$7</f>
        <v>1</v>
      </c>
      <c r="G1844">
        <f>IF(F1844&lt;1.1,F1844,IF(F1844&lt;YEAR!$C$2+YEAR!$C$3-2,F1844+1,(YEAR!$C$2+YEAR!$C$3-1)&amp;"       :="))</f>
        <v>1</v>
      </c>
      <c r="H1844">
        <f>IF(G1844&lt;1.1,G1844,IF(G1844&lt;YEAR!$C$2+YEAR!$C$3-2,G1844+1,(YEAR!$C$2+YEAR!$C$3-1)&amp;"       :="))</f>
        <v>1</v>
      </c>
      <c r="I1844">
        <f>IF(H1844&lt;1.1,H1844,IF(H1844&lt;YEAR!$C$2+YEAR!$C$3-2,H1844+1,(YEAR!$C$2+YEAR!$C$3-1)&amp;"       :="))</f>
        <v>1</v>
      </c>
      <c r="J1844">
        <f>IF(I1844&lt;1.1,I1844,IF(I1844&lt;YEAR!$C$2+YEAR!$C$3-2,I1844+1,(YEAR!$C$2+YEAR!$C$3-1)&amp;"       :="))</f>
        <v>1</v>
      </c>
      <c r="K1844">
        <f>IF(J1844&lt;1.1,J1844,IF(J1844&lt;YEAR!$C$2+YEAR!$C$3-2,J1844+1,(YEAR!$C$2+YEAR!$C$3-1)&amp;"       :="))</f>
        <v>1</v>
      </c>
      <c r="L1844">
        <f>IF(K1844&lt;1.1,K1844,IF(K1844&lt;YEAR!$C$2+YEAR!$C$3-2,K1844+1,(YEAR!$C$2+YEAR!$C$3-1)&amp;"       :="))</f>
        <v>1</v>
      </c>
      <c r="M1844">
        <f>IF(L1844&lt;1.1,L1844,IF(L1844&lt;YEAR!$C$2+YEAR!$C$3-2,L1844+1,(YEAR!$C$2+YEAR!$C$3-1)&amp;"       :="))</f>
        <v>1</v>
      </c>
      <c r="N1844">
        <f>IF(M1844&lt;1.1,M1844,IF(M1844&lt;YEAR!$C$2+YEAR!$C$3-2,M1844+1,(YEAR!$C$2+YEAR!$C$3-1)&amp;"       :="))</f>
        <v>1</v>
      </c>
      <c r="O1844">
        <f>IF(N1844&lt;1.1,N1844,IF(N1844&lt;YEAR!$C$2+YEAR!$C$3-2,N1844+1,(YEAR!$C$2+YEAR!$C$3-1)&amp;"       :="))</f>
        <v>1</v>
      </c>
      <c r="P1844">
        <f>IF(O1844&lt;1.1,O1844,IF(O1844&lt;YEAR!$C$2+YEAR!$C$3-2,O1844+1,(YEAR!$C$2+YEAR!$C$3-1)&amp;"       :="))</f>
        <v>1</v>
      </c>
      <c r="Q1844">
        <f>IF(P1844&lt;1.1,P1844,IF(P1844&lt;YEAR!$C$2+YEAR!$C$3-2,P1844+1,(YEAR!$C$2+YEAR!$C$3-1)&amp;"       :="))</f>
        <v>1</v>
      </c>
      <c r="R1844">
        <f>IF(Q1844&lt;1.1,Q1844,IF(Q1844&lt;YEAR!$C$2+YEAR!$C$3-2,Q1844+1,(YEAR!$C$2+YEAR!$C$3-1)&amp;"       :="))</f>
        <v>1</v>
      </c>
      <c r="S1844">
        <f>IF(R1844&lt;1.1,R1844,IF(R1844&lt;YEAR!$C$2+YEAR!$C$3-2,R1844+1,(YEAR!$C$2+YEAR!$C$3-1)&amp;"       :="))</f>
        <v>1</v>
      </c>
      <c r="T1844">
        <f>IF(S1844&lt;1.1,S1844,IF(S1844&lt;YEAR!$C$2+YEAR!$C$3-2,S1844+1,(YEAR!$C$2+YEAR!$C$3-1)&amp;"       :="))</f>
        <v>1</v>
      </c>
      <c r="U1844">
        <f>IF(T1844&lt;1.1,T1844,IF(T1844&lt;YEAR!$C$2+YEAR!$C$3-2,T1844+1,(YEAR!$C$2+YEAR!$C$3-1)&amp;"       :="))</f>
        <v>1</v>
      </c>
      <c r="V1844">
        <f>IF(U1844&lt;1.1,U1844,IF(U1844&lt;YEAR!$C$2+YEAR!$C$3-2,U1844+1,(YEAR!$C$2+YEAR!$C$3-1)&amp;"       :="))</f>
        <v>1</v>
      </c>
      <c r="W1844">
        <f>IF(V1844&lt;1.1,V1844,IF(V1844&lt;YEAR!$C$2+YEAR!$C$3-2,V1844+1,(YEAR!$C$2+YEAR!$C$3-1)&amp;"       :="))</f>
        <v>1</v>
      </c>
      <c r="X1844">
        <f>IF(W1844&lt;1.1,W1844,IF(W1844&lt;YEAR!$C$2+YEAR!$C$3-2,W1844+1,(YEAR!$C$2+YEAR!$C$3-1)&amp;"       :="))</f>
        <v>1</v>
      </c>
      <c r="Y1844">
        <f>IF(X1844&lt;1.1,X1844,IF(X1844&lt;YEAR!$C$2+YEAR!$C$3-2,X1844+1,(YEAR!$C$2+YEAR!$C$3-1)&amp;"       :="))</f>
        <v>1</v>
      </c>
      <c r="Z1844">
        <f>IF(Y1844&lt;1.1,Y1844,IF(Y1844&lt;YEAR!$C$2+YEAR!$C$3-2,Y1844+1,(YEAR!$C$2+YEAR!$C$3-1)&amp;"       :="))</f>
        <v>1</v>
      </c>
      <c r="AA1844">
        <f>IF(Z1844&lt;1.1,Z1844,IF(Z1844&lt;YEAR!$C$2+YEAR!$C$3-2,Z1844+1,(YEAR!$C$2+YEAR!$C$3-1)&amp;"       :="))</f>
        <v>1</v>
      </c>
      <c r="AB1844">
        <f>IF(AA1844&lt;1.1,AA1844,IF(AA1844&lt;YEAR!$C$2+YEAR!$C$3-2,AA1844+1,(YEAR!$C$2+YEAR!$C$3-1)&amp;"       :="))</f>
        <v>1</v>
      </c>
      <c r="AC1844">
        <f>IF(AB1844&lt;1.1,AB1844,IF(AB1844&lt;YEAR!$C$2+YEAR!$C$3-2,AB1844+1,(YEAR!$C$2+YEAR!$C$3-1)&amp;"       :="))</f>
        <v>1</v>
      </c>
      <c r="AD1844">
        <f>IF(AC1844&lt;1.1,AC1844,IF(AC1844&lt;YEAR!$C$2+YEAR!$C$3-2,AC1844+1,(YEAR!$C$2+YEAR!$C$3-1)&amp;"       :="))</f>
        <v>1</v>
      </c>
      <c r="AE1844">
        <f>IF(AD1844&lt;1.1,AD1844,IF(AD1844&lt;YEAR!$C$2+YEAR!$C$3-2,AD1844+1,(YEAR!$C$2+YEAR!$C$3-1)&amp;"       :="))</f>
        <v>1</v>
      </c>
      <c r="AF1844">
        <f>IF(AE1844&lt;1.1,AE1844,IF(AE1844&lt;YEAR!$C$2+YEAR!$C$3-2,AE1844+1,(YEAR!$C$2+YEAR!$C$3-1)&amp;"       :="))</f>
        <v>1</v>
      </c>
      <c r="AG1844">
        <f>IF(AF1844&lt;1.1,AF1844,IF(AF1844&lt;YEAR!$C$2+YEAR!$C$3-2,AF1844+1,(YEAR!$C$2+YEAR!$C$3-1)&amp;"       :="))</f>
        <v>1</v>
      </c>
      <c r="AH1844">
        <f>IF(AG1844&lt;1.1,AG1844,IF(AG1844&lt;YEAR!$C$2+YEAR!$C$3-2,AG1844+1,(YEAR!$C$2+YEAR!$C$3-1)&amp;"       :="))</f>
        <v>1</v>
      </c>
      <c r="AI1844">
        <f>IF(AH1844&lt;1.1,AH1844,IF(AH1844&lt;YEAR!$C$2+YEAR!$C$3-2,AH1844+1,(YEAR!$C$2+YEAR!$C$3-1)&amp;"       :="))</f>
        <v>1</v>
      </c>
      <c r="AJ1844">
        <f>IF(AI1844&lt;1.1,AI1844,IF(AI1844&lt;YEAR!$C$2+YEAR!$C$3-2,AI1844+1,(YEAR!$C$2+YEAR!$C$3-1)&amp;"       :="))</f>
        <v>1</v>
      </c>
    </row>
    <row r="1845" spans="1:36">
      <c r="A1845">
        <f t="shared" ca="1" si="135"/>
        <v>45</v>
      </c>
      <c r="B1845" t="s">
        <v>51</v>
      </c>
      <c r="C1845" t="str">
        <f ca="1">IF(D1845="",OFFSET(AvailabilityFactor!A$1,A1845,0),C1844)</f>
        <v>D2HLT0138</v>
      </c>
      <c r="D1845" t="str" cm="1">
        <f t="array" aca="1" ref="D1845" ca="1">IF(D1844="",TS_DRC!$P$5,OFFSET(TS_DRC!P$5,RIGHT(D1844,2),0,TRUE))</f>
        <v>TS37</v>
      </c>
      <c r="E1845" t="str">
        <f t="shared" ca="1" si="136"/>
        <v>TS37</v>
      </c>
      <c r="F1845">
        <f>[3]Scenarios!$H$7</f>
        <v>1</v>
      </c>
      <c r="G1845">
        <f>IF(F1845&lt;1.1,F1845,IF(F1845&lt;YEAR!$C$2+YEAR!$C$3-2,F1845+1,(YEAR!$C$2+YEAR!$C$3-1)&amp;"       :="))</f>
        <v>1</v>
      </c>
      <c r="H1845">
        <f>IF(G1845&lt;1.1,G1845,IF(G1845&lt;YEAR!$C$2+YEAR!$C$3-2,G1845+1,(YEAR!$C$2+YEAR!$C$3-1)&amp;"       :="))</f>
        <v>1</v>
      </c>
      <c r="I1845">
        <f>IF(H1845&lt;1.1,H1845,IF(H1845&lt;YEAR!$C$2+YEAR!$C$3-2,H1845+1,(YEAR!$C$2+YEAR!$C$3-1)&amp;"       :="))</f>
        <v>1</v>
      </c>
      <c r="J1845">
        <f>IF(I1845&lt;1.1,I1845,IF(I1845&lt;YEAR!$C$2+YEAR!$C$3-2,I1845+1,(YEAR!$C$2+YEAR!$C$3-1)&amp;"       :="))</f>
        <v>1</v>
      </c>
      <c r="K1845">
        <f>IF(J1845&lt;1.1,J1845,IF(J1845&lt;YEAR!$C$2+YEAR!$C$3-2,J1845+1,(YEAR!$C$2+YEAR!$C$3-1)&amp;"       :="))</f>
        <v>1</v>
      </c>
      <c r="L1845">
        <f>IF(K1845&lt;1.1,K1845,IF(K1845&lt;YEAR!$C$2+YEAR!$C$3-2,K1845+1,(YEAR!$C$2+YEAR!$C$3-1)&amp;"       :="))</f>
        <v>1</v>
      </c>
      <c r="M1845">
        <f>IF(L1845&lt;1.1,L1845,IF(L1845&lt;YEAR!$C$2+YEAR!$C$3-2,L1845+1,(YEAR!$C$2+YEAR!$C$3-1)&amp;"       :="))</f>
        <v>1</v>
      </c>
      <c r="N1845">
        <f>IF(M1845&lt;1.1,M1845,IF(M1845&lt;YEAR!$C$2+YEAR!$C$3-2,M1845+1,(YEAR!$C$2+YEAR!$C$3-1)&amp;"       :="))</f>
        <v>1</v>
      </c>
      <c r="O1845">
        <f>IF(N1845&lt;1.1,N1845,IF(N1845&lt;YEAR!$C$2+YEAR!$C$3-2,N1845+1,(YEAR!$C$2+YEAR!$C$3-1)&amp;"       :="))</f>
        <v>1</v>
      </c>
      <c r="P1845">
        <f>IF(O1845&lt;1.1,O1845,IF(O1845&lt;YEAR!$C$2+YEAR!$C$3-2,O1845+1,(YEAR!$C$2+YEAR!$C$3-1)&amp;"       :="))</f>
        <v>1</v>
      </c>
      <c r="Q1845">
        <f>IF(P1845&lt;1.1,P1845,IF(P1845&lt;YEAR!$C$2+YEAR!$C$3-2,P1845+1,(YEAR!$C$2+YEAR!$C$3-1)&amp;"       :="))</f>
        <v>1</v>
      </c>
      <c r="R1845">
        <f>IF(Q1845&lt;1.1,Q1845,IF(Q1845&lt;YEAR!$C$2+YEAR!$C$3-2,Q1845+1,(YEAR!$C$2+YEAR!$C$3-1)&amp;"       :="))</f>
        <v>1</v>
      </c>
      <c r="S1845">
        <f>IF(R1845&lt;1.1,R1845,IF(R1845&lt;YEAR!$C$2+YEAR!$C$3-2,R1845+1,(YEAR!$C$2+YEAR!$C$3-1)&amp;"       :="))</f>
        <v>1</v>
      </c>
      <c r="T1845">
        <f>IF(S1845&lt;1.1,S1845,IF(S1845&lt;YEAR!$C$2+YEAR!$C$3-2,S1845+1,(YEAR!$C$2+YEAR!$C$3-1)&amp;"       :="))</f>
        <v>1</v>
      </c>
      <c r="U1845">
        <f>IF(T1845&lt;1.1,T1845,IF(T1845&lt;YEAR!$C$2+YEAR!$C$3-2,T1845+1,(YEAR!$C$2+YEAR!$C$3-1)&amp;"       :="))</f>
        <v>1</v>
      </c>
      <c r="V1845">
        <f>IF(U1845&lt;1.1,U1845,IF(U1845&lt;YEAR!$C$2+YEAR!$C$3-2,U1845+1,(YEAR!$C$2+YEAR!$C$3-1)&amp;"       :="))</f>
        <v>1</v>
      </c>
      <c r="W1845">
        <f>IF(V1845&lt;1.1,V1845,IF(V1845&lt;YEAR!$C$2+YEAR!$C$3-2,V1845+1,(YEAR!$C$2+YEAR!$C$3-1)&amp;"       :="))</f>
        <v>1</v>
      </c>
      <c r="X1845">
        <f>IF(W1845&lt;1.1,W1845,IF(W1845&lt;YEAR!$C$2+YEAR!$C$3-2,W1845+1,(YEAR!$C$2+YEAR!$C$3-1)&amp;"       :="))</f>
        <v>1</v>
      </c>
      <c r="Y1845">
        <f>IF(X1845&lt;1.1,X1845,IF(X1845&lt;YEAR!$C$2+YEAR!$C$3-2,X1845+1,(YEAR!$C$2+YEAR!$C$3-1)&amp;"       :="))</f>
        <v>1</v>
      </c>
      <c r="Z1845">
        <f>IF(Y1845&lt;1.1,Y1845,IF(Y1845&lt;YEAR!$C$2+YEAR!$C$3-2,Y1845+1,(YEAR!$C$2+YEAR!$C$3-1)&amp;"       :="))</f>
        <v>1</v>
      </c>
      <c r="AA1845">
        <f>IF(Z1845&lt;1.1,Z1845,IF(Z1845&lt;YEAR!$C$2+YEAR!$C$3-2,Z1845+1,(YEAR!$C$2+YEAR!$C$3-1)&amp;"       :="))</f>
        <v>1</v>
      </c>
      <c r="AB1845">
        <f>IF(AA1845&lt;1.1,AA1845,IF(AA1845&lt;YEAR!$C$2+YEAR!$C$3-2,AA1845+1,(YEAR!$C$2+YEAR!$C$3-1)&amp;"       :="))</f>
        <v>1</v>
      </c>
      <c r="AC1845">
        <f>IF(AB1845&lt;1.1,AB1845,IF(AB1845&lt;YEAR!$C$2+YEAR!$C$3-2,AB1845+1,(YEAR!$C$2+YEAR!$C$3-1)&amp;"       :="))</f>
        <v>1</v>
      </c>
      <c r="AD1845">
        <f>IF(AC1845&lt;1.1,AC1845,IF(AC1845&lt;YEAR!$C$2+YEAR!$C$3-2,AC1845+1,(YEAR!$C$2+YEAR!$C$3-1)&amp;"       :="))</f>
        <v>1</v>
      </c>
      <c r="AE1845">
        <f>IF(AD1845&lt;1.1,AD1845,IF(AD1845&lt;YEAR!$C$2+YEAR!$C$3-2,AD1845+1,(YEAR!$C$2+YEAR!$C$3-1)&amp;"       :="))</f>
        <v>1</v>
      </c>
      <c r="AF1845">
        <f>IF(AE1845&lt;1.1,AE1845,IF(AE1845&lt;YEAR!$C$2+YEAR!$C$3-2,AE1845+1,(YEAR!$C$2+YEAR!$C$3-1)&amp;"       :="))</f>
        <v>1</v>
      </c>
      <c r="AG1845">
        <f>IF(AF1845&lt;1.1,AF1845,IF(AF1845&lt;YEAR!$C$2+YEAR!$C$3-2,AF1845+1,(YEAR!$C$2+YEAR!$C$3-1)&amp;"       :="))</f>
        <v>1</v>
      </c>
      <c r="AH1845">
        <f>IF(AG1845&lt;1.1,AG1845,IF(AG1845&lt;YEAR!$C$2+YEAR!$C$3-2,AG1845+1,(YEAR!$C$2+YEAR!$C$3-1)&amp;"       :="))</f>
        <v>1</v>
      </c>
      <c r="AI1845">
        <f>IF(AH1845&lt;1.1,AH1845,IF(AH1845&lt;YEAR!$C$2+YEAR!$C$3-2,AH1845+1,(YEAR!$C$2+YEAR!$C$3-1)&amp;"       :="))</f>
        <v>1</v>
      </c>
      <c r="AJ1845">
        <f>IF(AI1845&lt;1.1,AI1845,IF(AI1845&lt;YEAR!$C$2+YEAR!$C$3-2,AI1845+1,(YEAR!$C$2+YEAR!$C$3-1)&amp;"       :="))</f>
        <v>1</v>
      </c>
    </row>
    <row r="1846" spans="1:36">
      <c r="A1846">
        <f t="shared" ca="1" si="135"/>
        <v>45</v>
      </c>
      <c r="B1846" t="s">
        <v>51</v>
      </c>
      <c r="C1846" t="str">
        <f ca="1">IF(D1846="",OFFSET(AvailabilityFactor!A$1,A1846,0),C1845)</f>
        <v>D2HLT0138</v>
      </c>
      <c r="D1846" t="str" cm="1">
        <f t="array" aca="1" ref="D1846" ca="1">IF(D1845="",TS_DRC!$P$5,OFFSET(TS_DRC!P$5,RIGHT(D1845,2),0,TRUE))</f>
        <v>TS38</v>
      </c>
      <c r="E1846" t="str">
        <f t="shared" ca="1" si="136"/>
        <v>TS38</v>
      </c>
      <c r="F1846">
        <f>[3]Scenarios!$H$7</f>
        <v>1</v>
      </c>
      <c r="G1846">
        <f>IF(F1846&lt;1.1,F1846,IF(F1846&lt;YEAR!$C$2+YEAR!$C$3-2,F1846+1,(YEAR!$C$2+YEAR!$C$3-1)&amp;"       :="))</f>
        <v>1</v>
      </c>
      <c r="H1846">
        <f>IF(G1846&lt;1.1,G1846,IF(G1846&lt;YEAR!$C$2+YEAR!$C$3-2,G1846+1,(YEAR!$C$2+YEAR!$C$3-1)&amp;"       :="))</f>
        <v>1</v>
      </c>
      <c r="I1846">
        <f>IF(H1846&lt;1.1,H1846,IF(H1846&lt;YEAR!$C$2+YEAR!$C$3-2,H1846+1,(YEAR!$C$2+YEAR!$C$3-1)&amp;"       :="))</f>
        <v>1</v>
      </c>
      <c r="J1846">
        <f>IF(I1846&lt;1.1,I1846,IF(I1846&lt;YEAR!$C$2+YEAR!$C$3-2,I1846+1,(YEAR!$C$2+YEAR!$C$3-1)&amp;"       :="))</f>
        <v>1</v>
      </c>
      <c r="K1846">
        <f>IF(J1846&lt;1.1,J1846,IF(J1846&lt;YEAR!$C$2+YEAR!$C$3-2,J1846+1,(YEAR!$C$2+YEAR!$C$3-1)&amp;"       :="))</f>
        <v>1</v>
      </c>
      <c r="L1846">
        <f>IF(K1846&lt;1.1,K1846,IF(K1846&lt;YEAR!$C$2+YEAR!$C$3-2,K1846+1,(YEAR!$C$2+YEAR!$C$3-1)&amp;"       :="))</f>
        <v>1</v>
      </c>
      <c r="M1846">
        <f>IF(L1846&lt;1.1,L1846,IF(L1846&lt;YEAR!$C$2+YEAR!$C$3-2,L1846+1,(YEAR!$C$2+YEAR!$C$3-1)&amp;"       :="))</f>
        <v>1</v>
      </c>
      <c r="N1846">
        <f>IF(M1846&lt;1.1,M1846,IF(M1846&lt;YEAR!$C$2+YEAR!$C$3-2,M1846+1,(YEAR!$C$2+YEAR!$C$3-1)&amp;"       :="))</f>
        <v>1</v>
      </c>
      <c r="O1846">
        <f>IF(N1846&lt;1.1,N1846,IF(N1846&lt;YEAR!$C$2+YEAR!$C$3-2,N1846+1,(YEAR!$C$2+YEAR!$C$3-1)&amp;"       :="))</f>
        <v>1</v>
      </c>
      <c r="P1846">
        <f>IF(O1846&lt;1.1,O1846,IF(O1846&lt;YEAR!$C$2+YEAR!$C$3-2,O1846+1,(YEAR!$C$2+YEAR!$C$3-1)&amp;"       :="))</f>
        <v>1</v>
      </c>
      <c r="Q1846">
        <f>IF(P1846&lt;1.1,P1846,IF(P1846&lt;YEAR!$C$2+YEAR!$C$3-2,P1846+1,(YEAR!$C$2+YEAR!$C$3-1)&amp;"       :="))</f>
        <v>1</v>
      </c>
      <c r="R1846">
        <f>IF(Q1846&lt;1.1,Q1846,IF(Q1846&lt;YEAR!$C$2+YEAR!$C$3-2,Q1846+1,(YEAR!$C$2+YEAR!$C$3-1)&amp;"       :="))</f>
        <v>1</v>
      </c>
      <c r="S1846">
        <f>IF(R1846&lt;1.1,R1846,IF(R1846&lt;YEAR!$C$2+YEAR!$C$3-2,R1846+1,(YEAR!$C$2+YEAR!$C$3-1)&amp;"       :="))</f>
        <v>1</v>
      </c>
      <c r="T1846">
        <f>IF(S1846&lt;1.1,S1846,IF(S1846&lt;YEAR!$C$2+YEAR!$C$3-2,S1846+1,(YEAR!$C$2+YEAR!$C$3-1)&amp;"       :="))</f>
        <v>1</v>
      </c>
      <c r="U1846">
        <f>IF(T1846&lt;1.1,T1846,IF(T1846&lt;YEAR!$C$2+YEAR!$C$3-2,T1846+1,(YEAR!$C$2+YEAR!$C$3-1)&amp;"       :="))</f>
        <v>1</v>
      </c>
      <c r="V1846">
        <f>IF(U1846&lt;1.1,U1846,IF(U1846&lt;YEAR!$C$2+YEAR!$C$3-2,U1846+1,(YEAR!$C$2+YEAR!$C$3-1)&amp;"       :="))</f>
        <v>1</v>
      </c>
      <c r="W1846">
        <f>IF(V1846&lt;1.1,V1846,IF(V1846&lt;YEAR!$C$2+YEAR!$C$3-2,V1846+1,(YEAR!$C$2+YEAR!$C$3-1)&amp;"       :="))</f>
        <v>1</v>
      </c>
      <c r="X1846">
        <f>IF(W1846&lt;1.1,W1846,IF(W1846&lt;YEAR!$C$2+YEAR!$C$3-2,W1846+1,(YEAR!$C$2+YEAR!$C$3-1)&amp;"       :="))</f>
        <v>1</v>
      </c>
      <c r="Y1846">
        <f>IF(X1846&lt;1.1,X1846,IF(X1846&lt;YEAR!$C$2+YEAR!$C$3-2,X1846+1,(YEAR!$C$2+YEAR!$C$3-1)&amp;"       :="))</f>
        <v>1</v>
      </c>
      <c r="Z1846">
        <f>IF(Y1846&lt;1.1,Y1846,IF(Y1846&lt;YEAR!$C$2+YEAR!$C$3-2,Y1846+1,(YEAR!$C$2+YEAR!$C$3-1)&amp;"       :="))</f>
        <v>1</v>
      </c>
      <c r="AA1846">
        <f>IF(Z1846&lt;1.1,Z1846,IF(Z1846&lt;YEAR!$C$2+YEAR!$C$3-2,Z1846+1,(YEAR!$C$2+YEAR!$C$3-1)&amp;"       :="))</f>
        <v>1</v>
      </c>
      <c r="AB1846">
        <f>IF(AA1846&lt;1.1,AA1846,IF(AA1846&lt;YEAR!$C$2+YEAR!$C$3-2,AA1846+1,(YEAR!$C$2+YEAR!$C$3-1)&amp;"       :="))</f>
        <v>1</v>
      </c>
      <c r="AC1846">
        <f>IF(AB1846&lt;1.1,AB1846,IF(AB1846&lt;YEAR!$C$2+YEAR!$C$3-2,AB1846+1,(YEAR!$C$2+YEAR!$C$3-1)&amp;"       :="))</f>
        <v>1</v>
      </c>
      <c r="AD1846">
        <f>IF(AC1846&lt;1.1,AC1846,IF(AC1846&lt;YEAR!$C$2+YEAR!$C$3-2,AC1846+1,(YEAR!$C$2+YEAR!$C$3-1)&amp;"       :="))</f>
        <v>1</v>
      </c>
      <c r="AE1846">
        <f>IF(AD1846&lt;1.1,AD1846,IF(AD1846&lt;YEAR!$C$2+YEAR!$C$3-2,AD1846+1,(YEAR!$C$2+YEAR!$C$3-1)&amp;"       :="))</f>
        <v>1</v>
      </c>
      <c r="AF1846">
        <f>IF(AE1846&lt;1.1,AE1846,IF(AE1846&lt;YEAR!$C$2+YEAR!$C$3-2,AE1846+1,(YEAR!$C$2+YEAR!$C$3-1)&amp;"       :="))</f>
        <v>1</v>
      </c>
      <c r="AG1846">
        <f>IF(AF1846&lt;1.1,AF1846,IF(AF1846&lt;YEAR!$C$2+YEAR!$C$3-2,AF1846+1,(YEAR!$C$2+YEAR!$C$3-1)&amp;"       :="))</f>
        <v>1</v>
      </c>
      <c r="AH1846">
        <f>IF(AG1846&lt;1.1,AG1846,IF(AG1846&lt;YEAR!$C$2+YEAR!$C$3-2,AG1846+1,(YEAR!$C$2+YEAR!$C$3-1)&amp;"       :="))</f>
        <v>1</v>
      </c>
      <c r="AI1846">
        <f>IF(AH1846&lt;1.1,AH1846,IF(AH1846&lt;YEAR!$C$2+YEAR!$C$3-2,AH1846+1,(YEAR!$C$2+YEAR!$C$3-1)&amp;"       :="))</f>
        <v>1</v>
      </c>
      <c r="AJ1846">
        <f>IF(AI1846&lt;1.1,AI1846,IF(AI1846&lt;YEAR!$C$2+YEAR!$C$3-2,AI1846+1,(YEAR!$C$2+YEAR!$C$3-1)&amp;"       :="))</f>
        <v>1</v>
      </c>
    </row>
    <row r="1847" spans="1:36">
      <c r="A1847">
        <f t="shared" ca="1" si="135"/>
        <v>45</v>
      </c>
      <c r="B1847" t="s">
        <v>51</v>
      </c>
      <c r="C1847" t="str">
        <f ca="1">IF(D1847="",OFFSET(AvailabilityFactor!A$1,A1847,0),C1846)</f>
        <v>D2HLT0138</v>
      </c>
      <c r="D1847" t="str" cm="1">
        <f t="array" aca="1" ref="D1847" ca="1">IF(D1846="",TS_DRC!$P$5,OFFSET(TS_DRC!P$5,RIGHT(D1846,2),0,TRUE))</f>
        <v>TS39</v>
      </c>
      <c r="E1847" t="str">
        <f t="shared" ca="1" si="136"/>
        <v>TS39</v>
      </c>
      <c r="F1847">
        <f>[3]Scenarios!$H$7</f>
        <v>1</v>
      </c>
      <c r="G1847">
        <f>IF(F1847&lt;1.1,F1847,IF(F1847&lt;YEAR!$C$2+YEAR!$C$3-2,F1847+1,(YEAR!$C$2+YEAR!$C$3-1)&amp;"       :="))</f>
        <v>1</v>
      </c>
      <c r="H1847">
        <f>IF(G1847&lt;1.1,G1847,IF(G1847&lt;YEAR!$C$2+YEAR!$C$3-2,G1847+1,(YEAR!$C$2+YEAR!$C$3-1)&amp;"       :="))</f>
        <v>1</v>
      </c>
      <c r="I1847">
        <f>IF(H1847&lt;1.1,H1847,IF(H1847&lt;YEAR!$C$2+YEAR!$C$3-2,H1847+1,(YEAR!$C$2+YEAR!$C$3-1)&amp;"       :="))</f>
        <v>1</v>
      </c>
      <c r="J1847">
        <f>IF(I1847&lt;1.1,I1847,IF(I1847&lt;YEAR!$C$2+YEAR!$C$3-2,I1847+1,(YEAR!$C$2+YEAR!$C$3-1)&amp;"       :="))</f>
        <v>1</v>
      </c>
      <c r="K1847">
        <f>IF(J1847&lt;1.1,J1847,IF(J1847&lt;YEAR!$C$2+YEAR!$C$3-2,J1847+1,(YEAR!$C$2+YEAR!$C$3-1)&amp;"       :="))</f>
        <v>1</v>
      </c>
      <c r="L1847">
        <f>IF(K1847&lt;1.1,K1847,IF(K1847&lt;YEAR!$C$2+YEAR!$C$3-2,K1847+1,(YEAR!$C$2+YEAR!$C$3-1)&amp;"       :="))</f>
        <v>1</v>
      </c>
      <c r="M1847">
        <f>IF(L1847&lt;1.1,L1847,IF(L1847&lt;YEAR!$C$2+YEAR!$C$3-2,L1847+1,(YEAR!$C$2+YEAR!$C$3-1)&amp;"       :="))</f>
        <v>1</v>
      </c>
      <c r="N1847">
        <f>IF(M1847&lt;1.1,M1847,IF(M1847&lt;YEAR!$C$2+YEAR!$C$3-2,M1847+1,(YEAR!$C$2+YEAR!$C$3-1)&amp;"       :="))</f>
        <v>1</v>
      </c>
      <c r="O1847">
        <f>IF(N1847&lt;1.1,N1847,IF(N1847&lt;YEAR!$C$2+YEAR!$C$3-2,N1847+1,(YEAR!$C$2+YEAR!$C$3-1)&amp;"       :="))</f>
        <v>1</v>
      </c>
      <c r="P1847">
        <f>IF(O1847&lt;1.1,O1847,IF(O1847&lt;YEAR!$C$2+YEAR!$C$3-2,O1847+1,(YEAR!$C$2+YEAR!$C$3-1)&amp;"       :="))</f>
        <v>1</v>
      </c>
      <c r="Q1847">
        <f>IF(P1847&lt;1.1,P1847,IF(P1847&lt;YEAR!$C$2+YEAR!$C$3-2,P1847+1,(YEAR!$C$2+YEAR!$C$3-1)&amp;"       :="))</f>
        <v>1</v>
      </c>
      <c r="R1847">
        <f>IF(Q1847&lt;1.1,Q1847,IF(Q1847&lt;YEAR!$C$2+YEAR!$C$3-2,Q1847+1,(YEAR!$C$2+YEAR!$C$3-1)&amp;"       :="))</f>
        <v>1</v>
      </c>
      <c r="S1847">
        <f>IF(R1847&lt;1.1,R1847,IF(R1847&lt;YEAR!$C$2+YEAR!$C$3-2,R1847+1,(YEAR!$C$2+YEAR!$C$3-1)&amp;"       :="))</f>
        <v>1</v>
      </c>
      <c r="T1847">
        <f>IF(S1847&lt;1.1,S1847,IF(S1847&lt;YEAR!$C$2+YEAR!$C$3-2,S1847+1,(YEAR!$C$2+YEAR!$C$3-1)&amp;"       :="))</f>
        <v>1</v>
      </c>
      <c r="U1847">
        <f>IF(T1847&lt;1.1,T1847,IF(T1847&lt;YEAR!$C$2+YEAR!$C$3-2,T1847+1,(YEAR!$C$2+YEAR!$C$3-1)&amp;"       :="))</f>
        <v>1</v>
      </c>
      <c r="V1847">
        <f>IF(U1847&lt;1.1,U1847,IF(U1847&lt;YEAR!$C$2+YEAR!$C$3-2,U1847+1,(YEAR!$C$2+YEAR!$C$3-1)&amp;"       :="))</f>
        <v>1</v>
      </c>
      <c r="W1847">
        <f>IF(V1847&lt;1.1,V1847,IF(V1847&lt;YEAR!$C$2+YEAR!$C$3-2,V1847+1,(YEAR!$C$2+YEAR!$C$3-1)&amp;"       :="))</f>
        <v>1</v>
      </c>
      <c r="X1847">
        <f>IF(W1847&lt;1.1,W1847,IF(W1847&lt;YEAR!$C$2+YEAR!$C$3-2,W1847+1,(YEAR!$C$2+YEAR!$C$3-1)&amp;"       :="))</f>
        <v>1</v>
      </c>
      <c r="Y1847">
        <f>IF(X1847&lt;1.1,X1847,IF(X1847&lt;YEAR!$C$2+YEAR!$C$3-2,X1847+1,(YEAR!$C$2+YEAR!$C$3-1)&amp;"       :="))</f>
        <v>1</v>
      </c>
      <c r="Z1847">
        <f>IF(Y1847&lt;1.1,Y1847,IF(Y1847&lt;YEAR!$C$2+YEAR!$C$3-2,Y1847+1,(YEAR!$C$2+YEAR!$C$3-1)&amp;"       :="))</f>
        <v>1</v>
      </c>
      <c r="AA1847">
        <f>IF(Z1847&lt;1.1,Z1847,IF(Z1847&lt;YEAR!$C$2+YEAR!$C$3-2,Z1847+1,(YEAR!$C$2+YEAR!$C$3-1)&amp;"       :="))</f>
        <v>1</v>
      </c>
      <c r="AB1847">
        <f>IF(AA1847&lt;1.1,AA1847,IF(AA1847&lt;YEAR!$C$2+YEAR!$C$3-2,AA1847+1,(YEAR!$C$2+YEAR!$C$3-1)&amp;"       :="))</f>
        <v>1</v>
      </c>
      <c r="AC1847">
        <f>IF(AB1847&lt;1.1,AB1847,IF(AB1847&lt;YEAR!$C$2+YEAR!$C$3-2,AB1847+1,(YEAR!$C$2+YEAR!$C$3-1)&amp;"       :="))</f>
        <v>1</v>
      </c>
      <c r="AD1847">
        <f>IF(AC1847&lt;1.1,AC1847,IF(AC1847&lt;YEAR!$C$2+YEAR!$C$3-2,AC1847+1,(YEAR!$C$2+YEAR!$C$3-1)&amp;"       :="))</f>
        <v>1</v>
      </c>
      <c r="AE1847">
        <f>IF(AD1847&lt;1.1,AD1847,IF(AD1847&lt;YEAR!$C$2+YEAR!$C$3-2,AD1847+1,(YEAR!$C$2+YEAR!$C$3-1)&amp;"       :="))</f>
        <v>1</v>
      </c>
      <c r="AF1847">
        <f>IF(AE1847&lt;1.1,AE1847,IF(AE1847&lt;YEAR!$C$2+YEAR!$C$3-2,AE1847+1,(YEAR!$C$2+YEAR!$C$3-1)&amp;"       :="))</f>
        <v>1</v>
      </c>
      <c r="AG1847">
        <f>IF(AF1847&lt;1.1,AF1847,IF(AF1847&lt;YEAR!$C$2+YEAR!$C$3-2,AF1847+1,(YEAR!$C$2+YEAR!$C$3-1)&amp;"       :="))</f>
        <v>1</v>
      </c>
      <c r="AH1847">
        <f>IF(AG1847&lt;1.1,AG1847,IF(AG1847&lt;YEAR!$C$2+YEAR!$C$3-2,AG1847+1,(YEAR!$C$2+YEAR!$C$3-1)&amp;"       :="))</f>
        <v>1</v>
      </c>
      <c r="AI1847">
        <f>IF(AH1847&lt;1.1,AH1847,IF(AH1847&lt;YEAR!$C$2+YEAR!$C$3-2,AH1847+1,(YEAR!$C$2+YEAR!$C$3-1)&amp;"       :="))</f>
        <v>1</v>
      </c>
      <c r="AJ1847">
        <f>IF(AI1847&lt;1.1,AI1847,IF(AI1847&lt;YEAR!$C$2+YEAR!$C$3-2,AI1847+1,(YEAR!$C$2+YEAR!$C$3-1)&amp;"       :="))</f>
        <v>1</v>
      </c>
    </row>
    <row r="1848" spans="1:36">
      <c r="A1848">
        <f t="shared" ca="1" si="135"/>
        <v>45</v>
      </c>
      <c r="B1848" t="s">
        <v>51</v>
      </c>
      <c r="C1848" t="str">
        <f ca="1">IF(D1848="",OFFSET(AvailabilityFactor!A$1,A1848,0),C1847)</f>
        <v>D2HLT0138</v>
      </c>
      <c r="D1848" t="str" cm="1">
        <f t="array" aca="1" ref="D1848" ca="1">IF(D1847="",TS_DRC!$P$5,OFFSET(TS_DRC!P$5,RIGHT(D1847,2),0,TRUE))</f>
        <v>TS40</v>
      </c>
      <c r="E1848" t="str">
        <f t="shared" ca="1" si="136"/>
        <v>TS40</v>
      </c>
      <c r="F1848">
        <f>[3]Scenarios!$H$7</f>
        <v>1</v>
      </c>
      <c r="G1848">
        <f>IF(F1848&lt;1.1,F1848,IF(F1848&lt;YEAR!$C$2+YEAR!$C$3-2,F1848+1,(YEAR!$C$2+YEAR!$C$3-1)&amp;"       :="))</f>
        <v>1</v>
      </c>
      <c r="H1848">
        <f>IF(G1848&lt;1.1,G1848,IF(G1848&lt;YEAR!$C$2+YEAR!$C$3-2,G1848+1,(YEAR!$C$2+YEAR!$C$3-1)&amp;"       :="))</f>
        <v>1</v>
      </c>
      <c r="I1848">
        <f>IF(H1848&lt;1.1,H1848,IF(H1848&lt;YEAR!$C$2+YEAR!$C$3-2,H1848+1,(YEAR!$C$2+YEAR!$C$3-1)&amp;"       :="))</f>
        <v>1</v>
      </c>
      <c r="J1848">
        <f>IF(I1848&lt;1.1,I1848,IF(I1848&lt;YEAR!$C$2+YEAR!$C$3-2,I1848+1,(YEAR!$C$2+YEAR!$C$3-1)&amp;"       :="))</f>
        <v>1</v>
      </c>
      <c r="K1848">
        <f>IF(J1848&lt;1.1,J1848,IF(J1848&lt;YEAR!$C$2+YEAR!$C$3-2,J1848+1,(YEAR!$C$2+YEAR!$C$3-1)&amp;"       :="))</f>
        <v>1</v>
      </c>
      <c r="L1848">
        <f>IF(K1848&lt;1.1,K1848,IF(K1848&lt;YEAR!$C$2+YEAR!$C$3-2,K1848+1,(YEAR!$C$2+YEAR!$C$3-1)&amp;"       :="))</f>
        <v>1</v>
      </c>
      <c r="M1848">
        <f>IF(L1848&lt;1.1,L1848,IF(L1848&lt;YEAR!$C$2+YEAR!$C$3-2,L1848+1,(YEAR!$C$2+YEAR!$C$3-1)&amp;"       :="))</f>
        <v>1</v>
      </c>
      <c r="N1848">
        <f>IF(M1848&lt;1.1,M1848,IF(M1848&lt;YEAR!$C$2+YEAR!$C$3-2,M1848+1,(YEAR!$C$2+YEAR!$C$3-1)&amp;"       :="))</f>
        <v>1</v>
      </c>
      <c r="O1848">
        <f>IF(N1848&lt;1.1,N1848,IF(N1848&lt;YEAR!$C$2+YEAR!$C$3-2,N1848+1,(YEAR!$C$2+YEAR!$C$3-1)&amp;"       :="))</f>
        <v>1</v>
      </c>
      <c r="P1848">
        <f>IF(O1848&lt;1.1,O1848,IF(O1848&lt;YEAR!$C$2+YEAR!$C$3-2,O1848+1,(YEAR!$C$2+YEAR!$C$3-1)&amp;"       :="))</f>
        <v>1</v>
      </c>
      <c r="Q1848">
        <f>IF(P1848&lt;1.1,P1848,IF(P1848&lt;YEAR!$C$2+YEAR!$C$3-2,P1848+1,(YEAR!$C$2+YEAR!$C$3-1)&amp;"       :="))</f>
        <v>1</v>
      </c>
      <c r="R1848">
        <f>IF(Q1848&lt;1.1,Q1848,IF(Q1848&lt;YEAR!$C$2+YEAR!$C$3-2,Q1848+1,(YEAR!$C$2+YEAR!$C$3-1)&amp;"       :="))</f>
        <v>1</v>
      </c>
      <c r="S1848">
        <f>IF(R1848&lt;1.1,R1848,IF(R1848&lt;YEAR!$C$2+YEAR!$C$3-2,R1848+1,(YEAR!$C$2+YEAR!$C$3-1)&amp;"       :="))</f>
        <v>1</v>
      </c>
      <c r="T1848">
        <f>IF(S1848&lt;1.1,S1848,IF(S1848&lt;YEAR!$C$2+YEAR!$C$3-2,S1848+1,(YEAR!$C$2+YEAR!$C$3-1)&amp;"       :="))</f>
        <v>1</v>
      </c>
      <c r="U1848">
        <f>IF(T1848&lt;1.1,T1848,IF(T1848&lt;YEAR!$C$2+YEAR!$C$3-2,T1848+1,(YEAR!$C$2+YEAR!$C$3-1)&amp;"       :="))</f>
        <v>1</v>
      </c>
      <c r="V1848">
        <f>IF(U1848&lt;1.1,U1848,IF(U1848&lt;YEAR!$C$2+YEAR!$C$3-2,U1848+1,(YEAR!$C$2+YEAR!$C$3-1)&amp;"       :="))</f>
        <v>1</v>
      </c>
      <c r="W1848">
        <f>IF(V1848&lt;1.1,V1848,IF(V1848&lt;YEAR!$C$2+YEAR!$C$3-2,V1848+1,(YEAR!$C$2+YEAR!$C$3-1)&amp;"       :="))</f>
        <v>1</v>
      </c>
      <c r="X1848">
        <f>IF(W1848&lt;1.1,W1848,IF(W1848&lt;YEAR!$C$2+YEAR!$C$3-2,W1848+1,(YEAR!$C$2+YEAR!$C$3-1)&amp;"       :="))</f>
        <v>1</v>
      </c>
      <c r="Y1848">
        <f>IF(X1848&lt;1.1,X1848,IF(X1848&lt;YEAR!$C$2+YEAR!$C$3-2,X1848+1,(YEAR!$C$2+YEAR!$C$3-1)&amp;"       :="))</f>
        <v>1</v>
      </c>
      <c r="Z1848">
        <f>IF(Y1848&lt;1.1,Y1848,IF(Y1848&lt;YEAR!$C$2+YEAR!$C$3-2,Y1848+1,(YEAR!$C$2+YEAR!$C$3-1)&amp;"       :="))</f>
        <v>1</v>
      </c>
      <c r="AA1848">
        <f>IF(Z1848&lt;1.1,Z1848,IF(Z1848&lt;YEAR!$C$2+YEAR!$C$3-2,Z1848+1,(YEAR!$C$2+YEAR!$C$3-1)&amp;"       :="))</f>
        <v>1</v>
      </c>
      <c r="AB1848">
        <f>IF(AA1848&lt;1.1,AA1848,IF(AA1848&lt;YEAR!$C$2+YEAR!$C$3-2,AA1848+1,(YEAR!$C$2+YEAR!$C$3-1)&amp;"       :="))</f>
        <v>1</v>
      </c>
      <c r="AC1848">
        <f>IF(AB1848&lt;1.1,AB1848,IF(AB1848&lt;YEAR!$C$2+YEAR!$C$3-2,AB1848+1,(YEAR!$C$2+YEAR!$C$3-1)&amp;"       :="))</f>
        <v>1</v>
      </c>
      <c r="AD1848">
        <f>IF(AC1848&lt;1.1,AC1848,IF(AC1848&lt;YEAR!$C$2+YEAR!$C$3-2,AC1848+1,(YEAR!$C$2+YEAR!$C$3-1)&amp;"       :="))</f>
        <v>1</v>
      </c>
      <c r="AE1848">
        <f>IF(AD1848&lt;1.1,AD1848,IF(AD1848&lt;YEAR!$C$2+YEAR!$C$3-2,AD1848+1,(YEAR!$C$2+YEAR!$C$3-1)&amp;"       :="))</f>
        <v>1</v>
      </c>
      <c r="AF1848">
        <f>IF(AE1848&lt;1.1,AE1848,IF(AE1848&lt;YEAR!$C$2+YEAR!$C$3-2,AE1848+1,(YEAR!$C$2+YEAR!$C$3-1)&amp;"       :="))</f>
        <v>1</v>
      </c>
      <c r="AG1848">
        <f>IF(AF1848&lt;1.1,AF1848,IF(AF1848&lt;YEAR!$C$2+YEAR!$C$3-2,AF1848+1,(YEAR!$C$2+YEAR!$C$3-1)&amp;"       :="))</f>
        <v>1</v>
      </c>
      <c r="AH1848">
        <f>IF(AG1848&lt;1.1,AG1848,IF(AG1848&lt;YEAR!$C$2+YEAR!$C$3-2,AG1848+1,(YEAR!$C$2+YEAR!$C$3-1)&amp;"       :="))</f>
        <v>1</v>
      </c>
      <c r="AI1848">
        <f>IF(AH1848&lt;1.1,AH1848,IF(AH1848&lt;YEAR!$C$2+YEAR!$C$3-2,AH1848+1,(YEAR!$C$2+YEAR!$C$3-1)&amp;"       :="))</f>
        <v>1</v>
      </c>
      <c r="AJ1848">
        <f>IF(AI1848&lt;1.1,AI1848,IF(AI1848&lt;YEAR!$C$2+YEAR!$C$3-2,AI1848+1,(YEAR!$C$2+YEAR!$C$3-1)&amp;"       :="))</f>
        <v>1</v>
      </c>
    </row>
    <row r="1849" spans="1:36">
      <c r="A1849">
        <f t="shared" ca="1" si="135"/>
        <v>46</v>
      </c>
      <c r="B1849" t="s">
        <v>51</v>
      </c>
      <c r="C1849" t="str">
        <f ca="1">IF(D1849="",OFFSET(AvailabilityFactor!A$1,A1849,0),C1848)</f>
        <v>D2HLT0139</v>
      </c>
      <c r="D1849" t="str" cm="1">
        <f t="array" aca="1" ref="D1849" ca="1">IF(D1848="",TS_DRC!$P$5,OFFSET(TS_DRC!P$5,RIGHT(D1848,2),0,TRUE))</f>
        <v/>
      </c>
      <c r="E1849" t="str">
        <f t="shared" ca="1" si="136"/>
        <v xml:space="preserve">[DRC,D2HLT0139,*,*]          :         </v>
      </c>
      <c r="F1849">
        <f>IF($D2095="",YEAR!C$2,1)</f>
        <v>2020</v>
      </c>
      <c r="G1849">
        <f>IF(F1849&lt;1.1,F1849,IF(F1849&lt;YEAR!$C$2+YEAR!$C$3-2,F1849+1,(YEAR!$C$2+YEAR!$C$3-1)&amp;"       :="))</f>
        <v>2021</v>
      </c>
      <c r="H1849">
        <f>IF(G1849&lt;1.1,G1849,IF(G1849&lt;YEAR!$C$2+YEAR!$C$3-2,G1849+1,(YEAR!$C$2+YEAR!$C$3-1)&amp;"       :="))</f>
        <v>2022</v>
      </c>
      <c r="I1849">
        <f>IF(H1849&lt;1.1,H1849,IF(H1849&lt;YEAR!$C$2+YEAR!$C$3-2,H1849+1,(YEAR!$C$2+YEAR!$C$3-1)&amp;"       :="))</f>
        <v>2023</v>
      </c>
      <c r="J1849">
        <f>IF(I1849&lt;1.1,I1849,IF(I1849&lt;YEAR!$C$2+YEAR!$C$3-2,I1849+1,(YEAR!$C$2+YEAR!$C$3-1)&amp;"       :="))</f>
        <v>2024</v>
      </c>
      <c r="K1849">
        <f>IF(J1849&lt;1.1,J1849,IF(J1849&lt;YEAR!$C$2+YEAR!$C$3-2,J1849+1,(YEAR!$C$2+YEAR!$C$3-1)&amp;"       :="))</f>
        <v>2025</v>
      </c>
      <c r="L1849">
        <f>IF(K1849&lt;1.1,K1849,IF(K1849&lt;YEAR!$C$2+YEAR!$C$3-2,K1849+1,(YEAR!$C$2+YEAR!$C$3-1)&amp;"       :="))</f>
        <v>2026</v>
      </c>
      <c r="M1849">
        <f>IF(L1849&lt;1.1,L1849,IF(L1849&lt;YEAR!$C$2+YEAR!$C$3-2,L1849+1,(YEAR!$C$2+YEAR!$C$3-1)&amp;"       :="))</f>
        <v>2027</v>
      </c>
      <c r="N1849">
        <f>IF(M1849&lt;1.1,M1849,IF(M1849&lt;YEAR!$C$2+YEAR!$C$3-2,M1849+1,(YEAR!$C$2+YEAR!$C$3-1)&amp;"       :="))</f>
        <v>2028</v>
      </c>
      <c r="O1849">
        <f>IF(N1849&lt;1.1,N1849,IF(N1849&lt;YEAR!$C$2+YEAR!$C$3-2,N1849+1,(YEAR!$C$2+YEAR!$C$3-1)&amp;"       :="))</f>
        <v>2029</v>
      </c>
      <c r="P1849">
        <f>IF(O1849&lt;1.1,O1849,IF(O1849&lt;YEAR!$C$2+YEAR!$C$3-2,O1849+1,(YEAR!$C$2+YEAR!$C$3-1)&amp;"       :="))</f>
        <v>2030</v>
      </c>
      <c r="Q1849">
        <f>IF(P1849&lt;1.1,P1849,IF(P1849&lt;YEAR!$C$2+YEAR!$C$3-2,P1849+1,(YEAR!$C$2+YEAR!$C$3-1)&amp;"       :="))</f>
        <v>2031</v>
      </c>
      <c r="R1849">
        <f>IF(Q1849&lt;1.1,Q1849,IF(Q1849&lt;YEAR!$C$2+YEAR!$C$3-2,Q1849+1,(YEAR!$C$2+YEAR!$C$3-1)&amp;"       :="))</f>
        <v>2032</v>
      </c>
      <c r="S1849">
        <f>IF(R1849&lt;1.1,R1849,IF(R1849&lt;YEAR!$C$2+YEAR!$C$3-2,R1849+1,(YEAR!$C$2+YEAR!$C$3-1)&amp;"       :="))</f>
        <v>2033</v>
      </c>
      <c r="T1849">
        <f>IF(S1849&lt;1.1,S1849,IF(S1849&lt;YEAR!$C$2+YEAR!$C$3-2,S1849+1,(YEAR!$C$2+YEAR!$C$3-1)&amp;"       :="))</f>
        <v>2034</v>
      </c>
      <c r="U1849">
        <f>IF(T1849&lt;1.1,T1849,IF(T1849&lt;YEAR!$C$2+YEAR!$C$3-2,T1849+1,(YEAR!$C$2+YEAR!$C$3-1)&amp;"       :="))</f>
        <v>2035</v>
      </c>
      <c r="V1849">
        <f>IF(U1849&lt;1.1,U1849,IF(U1849&lt;YEAR!$C$2+YEAR!$C$3-2,U1849+1,(YEAR!$C$2+YEAR!$C$3-1)&amp;"       :="))</f>
        <v>2036</v>
      </c>
      <c r="W1849">
        <f>IF(V1849&lt;1.1,V1849,IF(V1849&lt;YEAR!$C$2+YEAR!$C$3-2,V1849+1,(YEAR!$C$2+YEAR!$C$3-1)&amp;"       :="))</f>
        <v>2037</v>
      </c>
      <c r="X1849">
        <f>IF(W1849&lt;1.1,W1849,IF(W1849&lt;YEAR!$C$2+YEAR!$C$3-2,W1849+1,(YEAR!$C$2+YEAR!$C$3-1)&amp;"       :="))</f>
        <v>2038</v>
      </c>
      <c r="Y1849">
        <f>IF(X1849&lt;1.1,X1849,IF(X1849&lt;YEAR!$C$2+YEAR!$C$3-2,X1849+1,(YEAR!$C$2+YEAR!$C$3-1)&amp;"       :="))</f>
        <v>2039</v>
      </c>
      <c r="Z1849">
        <f>IF(Y1849&lt;1.1,Y1849,IF(Y1849&lt;YEAR!$C$2+YEAR!$C$3-2,Y1849+1,(YEAR!$C$2+YEAR!$C$3-1)&amp;"       :="))</f>
        <v>2040</v>
      </c>
      <c r="AA1849">
        <f>IF(Z1849&lt;1.1,Z1849,IF(Z1849&lt;YEAR!$C$2+YEAR!$C$3-2,Z1849+1,(YEAR!$C$2+YEAR!$C$3-1)&amp;"       :="))</f>
        <v>2041</v>
      </c>
      <c r="AB1849">
        <f>IF(AA1849&lt;1.1,AA1849,IF(AA1849&lt;YEAR!$C$2+YEAR!$C$3-2,AA1849+1,(YEAR!$C$2+YEAR!$C$3-1)&amp;"       :="))</f>
        <v>2042</v>
      </c>
      <c r="AC1849">
        <f>IF(AB1849&lt;1.1,AB1849,IF(AB1849&lt;YEAR!$C$2+YEAR!$C$3-2,AB1849+1,(YEAR!$C$2+YEAR!$C$3-1)&amp;"       :="))</f>
        <v>2043</v>
      </c>
      <c r="AD1849">
        <f>IF(AC1849&lt;1.1,AC1849,IF(AC1849&lt;YEAR!$C$2+YEAR!$C$3-2,AC1849+1,(YEAR!$C$2+YEAR!$C$3-1)&amp;"       :="))</f>
        <v>2044</v>
      </c>
      <c r="AE1849">
        <f>IF(AD1849&lt;1.1,AD1849,IF(AD1849&lt;YEAR!$C$2+YEAR!$C$3-2,AD1849+1,(YEAR!$C$2+YEAR!$C$3-1)&amp;"       :="))</f>
        <v>2045</v>
      </c>
      <c r="AF1849">
        <f>IF(AE1849&lt;1.1,AE1849,IF(AE1849&lt;YEAR!$C$2+YEAR!$C$3-2,AE1849+1,(YEAR!$C$2+YEAR!$C$3-1)&amp;"       :="))</f>
        <v>2046</v>
      </c>
      <c r="AG1849">
        <f>IF(AF1849&lt;1.1,AF1849,IF(AF1849&lt;YEAR!$C$2+YEAR!$C$3-2,AF1849+1,(YEAR!$C$2+YEAR!$C$3-1)&amp;"       :="))</f>
        <v>2047</v>
      </c>
      <c r="AH1849">
        <f>IF(AG1849&lt;1.1,AG1849,IF(AG1849&lt;YEAR!$C$2+YEAR!$C$3-2,AG1849+1,(YEAR!$C$2+YEAR!$C$3-1)&amp;"       :="))</f>
        <v>2048</v>
      </c>
      <c r="AI1849">
        <f>IF(AH1849&lt;1.1,AH1849,IF(AH1849&lt;YEAR!$C$2+YEAR!$C$3-2,AH1849+1,(YEAR!$C$2+YEAR!$C$3-1)&amp;"       :="))</f>
        <v>2049</v>
      </c>
      <c r="AJ1849" t="str">
        <f>IF(AI1849&lt;1.1,AI1849,IF(AI1849&lt;YEAR!$C$2+YEAR!$C$3-2,AI1849+1,(YEAR!$C$2+YEAR!$C$3-1)&amp;"       :="))</f>
        <v>2050       :=</v>
      </c>
    </row>
    <row r="1850" spans="1:36">
      <c r="A1850">
        <f t="shared" ca="1" si="132"/>
        <v>46</v>
      </c>
      <c r="B1850" t="s">
        <v>51</v>
      </c>
      <c r="C1850" t="str">
        <f ca="1">IF(D1850="",OFFSET(AvailabilityFactor!A$1,A1850,0),C1849)</f>
        <v>D2HLT0139</v>
      </c>
      <c r="D1850" t="str" cm="1">
        <f t="array" aca="1" ref="D1850" ca="1">IF(D1849="",TS_DRC!$P$5,OFFSET(TS_DRC!P$5,RIGHT(D1849,2),0,TRUE))</f>
        <v>TS01</v>
      </c>
      <c r="E1850" t="str">
        <f t="shared" ref="E1850:E1869" ca="1" si="137">IF(D1850="","[DRC,"&amp;C1850&amp;",*,*]          :         ",D1850)</f>
        <v>TS01</v>
      </c>
      <c r="F1850">
        <f>[3]Scenarios!$H$7</f>
        <v>1</v>
      </c>
      <c r="G1850">
        <f>IF(F1850&lt;1.1,F1850,IF(F1850&lt;YEAR!$C$2+YEAR!$C$3-2,F1850+1,(YEAR!$C$2+YEAR!$C$3-1)&amp;"       :="))</f>
        <v>1</v>
      </c>
      <c r="H1850">
        <f>IF(G1850&lt;1.1,G1850,IF(G1850&lt;YEAR!$C$2+YEAR!$C$3-2,G1850+1,(YEAR!$C$2+YEAR!$C$3-1)&amp;"       :="))</f>
        <v>1</v>
      </c>
      <c r="I1850">
        <f>IF(H1850&lt;1.1,H1850,IF(H1850&lt;YEAR!$C$2+YEAR!$C$3-2,H1850+1,(YEAR!$C$2+YEAR!$C$3-1)&amp;"       :="))</f>
        <v>1</v>
      </c>
      <c r="J1850">
        <f>IF(I1850&lt;1.1,I1850,IF(I1850&lt;YEAR!$C$2+YEAR!$C$3-2,I1850+1,(YEAR!$C$2+YEAR!$C$3-1)&amp;"       :="))</f>
        <v>1</v>
      </c>
      <c r="K1850">
        <f>IF(J1850&lt;1.1,J1850,IF(J1850&lt;YEAR!$C$2+YEAR!$C$3-2,J1850+1,(YEAR!$C$2+YEAR!$C$3-1)&amp;"       :="))</f>
        <v>1</v>
      </c>
      <c r="L1850">
        <f>IF(K1850&lt;1.1,K1850,IF(K1850&lt;YEAR!$C$2+YEAR!$C$3-2,K1850+1,(YEAR!$C$2+YEAR!$C$3-1)&amp;"       :="))</f>
        <v>1</v>
      </c>
      <c r="M1850">
        <f>IF(L1850&lt;1.1,L1850,IF(L1850&lt;YEAR!$C$2+YEAR!$C$3-2,L1850+1,(YEAR!$C$2+YEAR!$C$3-1)&amp;"       :="))</f>
        <v>1</v>
      </c>
      <c r="N1850">
        <f>IF(M1850&lt;1.1,M1850,IF(M1850&lt;YEAR!$C$2+YEAR!$C$3-2,M1850+1,(YEAR!$C$2+YEAR!$C$3-1)&amp;"       :="))</f>
        <v>1</v>
      </c>
      <c r="O1850">
        <f>IF(N1850&lt;1.1,N1850,IF(N1850&lt;YEAR!$C$2+YEAR!$C$3-2,N1850+1,(YEAR!$C$2+YEAR!$C$3-1)&amp;"       :="))</f>
        <v>1</v>
      </c>
      <c r="P1850">
        <f>IF(O1850&lt;1.1,O1850,IF(O1850&lt;YEAR!$C$2+YEAR!$C$3-2,O1850+1,(YEAR!$C$2+YEAR!$C$3-1)&amp;"       :="))</f>
        <v>1</v>
      </c>
      <c r="Q1850">
        <f>IF(P1850&lt;1.1,P1850,IF(P1850&lt;YEAR!$C$2+YEAR!$C$3-2,P1850+1,(YEAR!$C$2+YEAR!$C$3-1)&amp;"       :="))</f>
        <v>1</v>
      </c>
      <c r="R1850">
        <f>IF(Q1850&lt;1.1,Q1850,IF(Q1850&lt;YEAR!$C$2+YEAR!$C$3-2,Q1850+1,(YEAR!$C$2+YEAR!$C$3-1)&amp;"       :="))</f>
        <v>1</v>
      </c>
      <c r="S1850">
        <f>IF(R1850&lt;1.1,R1850,IF(R1850&lt;YEAR!$C$2+YEAR!$C$3-2,R1850+1,(YEAR!$C$2+YEAR!$C$3-1)&amp;"       :="))</f>
        <v>1</v>
      </c>
      <c r="T1850">
        <f>IF(S1850&lt;1.1,S1850,IF(S1850&lt;YEAR!$C$2+YEAR!$C$3-2,S1850+1,(YEAR!$C$2+YEAR!$C$3-1)&amp;"       :="))</f>
        <v>1</v>
      </c>
      <c r="U1850">
        <f>IF(T1850&lt;1.1,T1850,IF(T1850&lt;YEAR!$C$2+YEAR!$C$3-2,T1850+1,(YEAR!$C$2+YEAR!$C$3-1)&amp;"       :="))</f>
        <v>1</v>
      </c>
      <c r="V1850">
        <f>IF(U1850&lt;1.1,U1850,IF(U1850&lt;YEAR!$C$2+YEAR!$C$3-2,U1850+1,(YEAR!$C$2+YEAR!$C$3-1)&amp;"       :="))</f>
        <v>1</v>
      </c>
      <c r="W1850">
        <f>IF(V1850&lt;1.1,V1850,IF(V1850&lt;YEAR!$C$2+YEAR!$C$3-2,V1850+1,(YEAR!$C$2+YEAR!$C$3-1)&amp;"       :="))</f>
        <v>1</v>
      </c>
      <c r="X1850">
        <f>IF(W1850&lt;1.1,W1850,IF(W1850&lt;YEAR!$C$2+YEAR!$C$3-2,W1850+1,(YEAR!$C$2+YEAR!$C$3-1)&amp;"       :="))</f>
        <v>1</v>
      </c>
      <c r="Y1850">
        <f>IF(X1850&lt;1.1,X1850,IF(X1850&lt;YEAR!$C$2+YEAR!$C$3-2,X1850+1,(YEAR!$C$2+YEAR!$C$3-1)&amp;"       :="))</f>
        <v>1</v>
      </c>
      <c r="Z1850">
        <f>IF(Y1850&lt;1.1,Y1850,IF(Y1850&lt;YEAR!$C$2+YEAR!$C$3-2,Y1850+1,(YEAR!$C$2+YEAR!$C$3-1)&amp;"       :="))</f>
        <v>1</v>
      </c>
      <c r="AA1850">
        <f>IF(Z1850&lt;1.1,Z1850,IF(Z1850&lt;YEAR!$C$2+YEAR!$C$3-2,Z1850+1,(YEAR!$C$2+YEAR!$C$3-1)&amp;"       :="))</f>
        <v>1</v>
      </c>
      <c r="AB1850">
        <f>IF(AA1850&lt;1.1,AA1850,IF(AA1850&lt;YEAR!$C$2+YEAR!$C$3-2,AA1850+1,(YEAR!$C$2+YEAR!$C$3-1)&amp;"       :="))</f>
        <v>1</v>
      </c>
      <c r="AC1850">
        <f>IF(AB1850&lt;1.1,AB1850,IF(AB1850&lt;YEAR!$C$2+YEAR!$C$3-2,AB1850+1,(YEAR!$C$2+YEAR!$C$3-1)&amp;"       :="))</f>
        <v>1</v>
      </c>
      <c r="AD1850">
        <f>IF(AC1850&lt;1.1,AC1850,IF(AC1850&lt;YEAR!$C$2+YEAR!$C$3-2,AC1850+1,(YEAR!$C$2+YEAR!$C$3-1)&amp;"       :="))</f>
        <v>1</v>
      </c>
      <c r="AE1850">
        <f>IF(AD1850&lt;1.1,AD1850,IF(AD1850&lt;YEAR!$C$2+YEAR!$C$3-2,AD1850+1,(YEAR!$C$2+YEAR!$C$3-1)&amp;"       :="))</f>
        <v>1</v>
      </c>
      <c r="AF1850">
        <f>IF(AE1850&lt;1.1,AE1850,IF(AE1850&lt;YEAR!$C$2+YEAR!$C$3-2,AE1850+1,(YEAR!$C$2+YEAR!$C$3-1)&amp;"       :="))</f>
        <v>1</v>
      </c>
      <c r="AG1850">
        <f>IF(AF1850&lt;1.1,AF1850,IF(AF1850&lt;YEAR!$C$2+YEAR!$C$3-2,AF1850+1,(YEAR!$C$2+YEAR!$C$3-1)&amp;"       :="))</f>
        <v>1</v>
      </c>
      <c r="AH1850">
        <f>IF(AG1850&lt;1.1,AG1850,IF(AG1850&lt;YEAR!$C$2+YEAR!$C$3-2,AG1850+1,(YEAR!$C$2+YEAR!$C$3-1)&amp;"       :="))</f>
        <v>1</v>
      </c>
      <c r="AI1850">
        <f>IF(AH1850&lt;1.1,AH1850,IF(AH1850&lt;YEAR!$C$2+YEAR!$C$3-2,AH1850+1,(YEAR!$C$2+YEAR!$C$3-1)&amp;"       :="))</f>
        <v>1</v>
      </c>
      <c r="AJ1850">
        <f>IF(AI1850&lt;1.1,AI1850,IF(AI1850&lt;YEAR!$C$2+YEAR!$C$3-2,AI1850+1,(YEAR!$C$2+YEAR!$C$3-1)&amp;"       :="))</f>
        <v>1</v>
      </c>
    </row>
    <row r="1851" spans="1:36">
      <c r="A1851">
        <f t="shared" ca="1" si="132"/>
        <v>46</v>
      </c>
      <c r="B1851" t="s">
        <v>51</v>
      </c>
      <c r="C1851" t="str">
        <f ca="1">IF(D1851="",OFFSET(AvailabilityFactor!A$1,A1851,0),C1850)</f>
        <v>D2HLT0139</v>
      </c>
      <c r="D1851" t="str" cm="1">
        <f t="array" aca="1" ref="D1851" ca="1">IF(D1850="",TS_DRC!$P$5,OFFSET(TS_DRC!P$5,RIGHT(D1850,2),0,TRUE))</f>
        <v>TS02</v>
      </c>
      <c r="E1851" t="str">
        <f t="shared" ca="1" si="137"/>
        <v>TS02</v>
      </c>
      <c r="F1851">
        <f>[3]Scenarios!$H$7</f>
        <v>1</v>
      </c>
      <c r="G1851">
        <f>IF(F1851&lt;1.1,F1851,IF(F1851&lt;YEAR!$C$2+YEAR!$C$3-2,F1851+1,(YEAR!$C$2+YEAR!$C$3-1)&amp;"       :="))</f>
        <v>1</v>
      </c>
      <c r="H1851">
        <f>IF(G1851&lt;1.1,G1851,IF(G1851&lt;YEAR!$C$2+YEAR!$C$3-2,G1851+1,(YEAR!$C$2+YEAR!$C$3-1)&amp;"       :="))</f>
        <v>1</v>
      </c>
      <c r="I1851">
        <f>IF(H1851&lt;1.1,H1851,IF(H1851&lt;YEAR!$C$2+YEAR!$C$3-2,H1851+1,(YEAR!$C$2+YEAR!$C$3-1)&amp;"       :="))</f>
        <v>1</v>
      </c>
      <c r="J1851">
        <f>IF(I1851&lt;1.1,I1851,IF(I1851&lt;YEAR!$C$2+YEAR!$C$3-2,I1851+1,(YEAR!$C$2+YEAR!$C$3-1)&amp;"       :="))</f>
        <v>1</v>
      </c>
      <c r="K1851">
        <f>IF(J1851&lt;1.1,J1851,IF(J1851&lt;YEAR!$C$2+YEAR!$C$3-2,J1851+1,(YEAR!$C$2+YEAR!$C$3-1)&amp;"       :="))</f>
        <v>1</v>
      </c>
      <c r="L1851">
        <f>IF(K1851&lt;1.1,K1851,IF(K1851&lt;YEAR!$C$2+YEAR!$C$3-2,K1851+1,(YEAR!$C$2+YEAR!$C$3-1)&amp;"       :="))</f>
        <v>1</v>
      </c>
      <c r="M1851">
        <f>IF(L1851&lt;1.1,L1851,IF(L1851&lt;YEAR!$C$2+YEAR!$C$3-2,L1851+1,(YEAR!$C$2+YEAR!$C$3-1)&amp;"       :="))</f>
        <v>1</v>
      </c>
      <c r="N1851">
        <f>IF(M1851&lt;1.1,M1851,IF(M1851&lt;YEAR!$C$2+YEAR!$C$3-2,M1851+1,(YEAR!$C$2+YEAR!$C$3-1)&amp;"       :="))</f>
        <v>1</v>
      </c>
      <c r="O1851">
        <f>IF(N1851&lt;1.1,N1851,IF(N1851&lt;YEAR!$C$2+YEAR!$C$3-2,N1851+1,(YEAR!$C$2+YEAR!$C$3-1)&amp;"       :="))</f>
        <v>1</v>
      </c>
      <c r="P1851">
        <f>IF(O1851&lt;1.1,O1851,IF(O1851&lt;YEAR!$C$2+YEAR!$C$3-2,O1851+1,(YEAR!$C$2+YEAR!$C$3-1)&amp;"       :="))</f>
        <v>1</v>
      </c>
      <c r="Q1851">
        <f>IF(P1851&lt;1.1,P1851,IF(P1851&lt;YEAR!$C$2+YEAR!$C$3-2,P1851+1,(YEAR!$C$2+YEAR!$C$3-1)&amp;"       :="))</f>
        <v>1</v>
      </c>
      <c r="R1851">
        <f>IF(Q1851&lt;1.1,Q1851,IF(Q1851&lt;YEAR!$C$2+YEAR!$C$3-2,Q1851+1,(YEAR!$C$2+YEAR!$C$3-1)&amp;"       :="))</f>
        <v>1</v>
      </c>
      <c r="S1851">
        <f>IF(R1851&lt;1.1,R1851,IF(R1851&lt;YEAR!$C$2+YEAR!$C$3-2,R1851+1,(YEAR!$C$2+YEAR!$C$3-1)&amp;"       :="))</f>
        <v>1</v>
      </c>
      <c r="T1851">
        <f>IF(S1851&lt;1.1,S1851,IF(S1851&lt;YEAR!$C$2+YEAR!$C$3-2,S1851+1,(YEAR!$C$2+YEAR!$C$3-1)&amp;"       :="))</f>
        <v>1</v>
      </c>
      <c r="U1851">
        <f>IF(T1851&lt;1.1,T1851,IF(T1851&lt;YEAR!$C$2+YEAR!$C$3-2,T1851+1,(YEAR!$C$2+YEAR!$C$3-1)&amp;"       :="))</f>
        <v>1</v>
      </c>
      <c r="V1851">
        <f>IF(U1851&lt;1.1,U1851,IF(U1851&lt;YEAR!$C$2+YEAR!$C$3-2,U1851+1,(YEAR!$C$2+YEAR!$C$3-1)&amp;"       :="))</f>
        <v>1</v>
      </c>
      <c r="W1851">
        <f>IF(V1851&lt;1.1,V1851,IF(V1851&lt;YEAR!$C$2+YEAR!$C$3-2,V1851+1,(YEAR!$C$2+YEAR!$C$3-1)&amp;"       :="))</f>
        <v>1</v>
      </c>
      <c r="X1851">
        <f>IF(W1851&lt;1.1,W1851,IF(W1851&lt;YEAR!$C$2+YEAR!$C$3-2,W1851+1,(YEAR!$C$2+YEAR!$C$3-1)&amp;"       :="))</f>
        <v>1</v>
      </c>
      <c r="Y1851">
        <f>IF(X1851&lt;1.1,X1851,IF(X1851&lt;YEAR!$C$2+YEAR!$C$3-2,X1851+1,(YEAR!$C$2+YEAR!$C$3-1)&amp;"       :="))</f>
        <v>1</v>
      </c>
      <c r="Z1851">
        <f>IF(Y1851&lt;1.1,Y1851,IF(Y1851&lt;YEAR!$C$2+YEAR!$C$3-2,Y1851+1,(YEAR!$C$2+YEAR!$C$3-1)&amp;"       :="))</f>
        <v>1</v>
      </c>
      <c r="AA1851">
        <f>IF(Z1851&lt;1.1,Z1851,IF(Z1851&lt;YEAR!$C$2+YEAR!$C$3-2,Z1851+1,(YEAR!$C$2+YEAR!$C$3-1)&amp;"       :="))</f>
        <v>1</v>
      </c>
      <c r="AB1851">
        <f>IF(AA1851&lt;1.1,AA1851,IF(AA1851&lt;YEAR!$C$2+YEAR!$C$3-2,AA1851+1,(YEAR!$C$2+YEAR!$C$3-1)&amp;"       :="))</f>
        <v>1</v>
      </c>
      <c r="AC1851">
        <f>IF(AB1851&lt;1.1,AB1851,IF(AB1851&lt;YEAR!$C$2+YEAR!$C$3-2,AB1851+1,(YEAR!$C$2+YEAR!$C$3-1)&amp;"       :="))</f>
        <v>1</v>
      </c>
      <c r="AD1851">
        <f>IF(AC1851&lt;1.1,AC1851,IF(AC1851&lt;YEAR!$C$2+YEAR!$C$3-2,AC1851+1,(YEAR!$C$2+YEAR!$C$3-1)&amp;"       :="))</f>
        <v>1</v>
      </c>
      <c r="AE1851">
        <f>IF(AD1851&lt;1.1,AD1851,IF(AD1851&lt;YEAR!$C$2+YEAR!$C$3-2,AD1851+1,(YEAR!$C$2+YEAR!$C$3-1)&amp;"       :="))</f>
        <v>1</v>
      </c>
      <c r="AF1851">
        <f>IF(AE1851&lt;1.1,AE1851,IF(AE1851&lt;YEAR!$C$2+YEAR!$C$3-2,AE1851+1,(YEAR!$C$2+YEAR!$C$3-1)&amp;"       :="))</f>
        <v>1</v>
      </c>
      <c r="AG1851">
        <f>IF(AF1851&lt;1.1,AF1851,IF(AF1851&lt;YEAR!$C$2+YEAR!$C$3-2,AF1851+1,(YEAR!$C$2+YEAR!$C$3-1)&amp;"       :="))</f>
        <v>1</v>
      </c>
      <c r="AH1851">
        <f>IF(AG1851&lt;1.1,AG1851,IF(AG1851&lt;YEAR!$C$2+YEAR!$C$3-2,AG1851+1,(YEAR!$C$2+YEAR!$C$3-1)&amp;"       :="))</f>
        <v>1</v>
      </c>
      <c r="AI1851">
        <f>IF(AH1851&lt;1.1,AH1851,IF(AH1851&lt;YEAR!$C$2+YEAR!$C$3-2,AH1851+1,(YEAR!$C$2+YEAR!$C$3-1)&amp;"       :="))</f>
        <v>1</v>
      </c>
      <c r="AJ1851">
        <f>IF(AI1851&lt;1.1,AI1851,IF(AI1851&lt;YEAR!$C$2+YEAR!$C$3-2,AI1851+1,(YEAR!$C$2+YEAR!$C$3-1)&amp;"       :="))</f>
        <v>1</v>
      </c>
    </row>
    <row r="1852" spans="1:36">
      <c r="A1852">
        <f t="shared" ca="1" si="132"/>
        <v>46</v>
      </c>
      <c r="B1852" t="s">
        <v>51</v>
      </c>
      <c r="C1852" t="str">
        <f ca="1">IF(D1852="",OFFSET(AvailabilityFactor!A$1,A1852,0),C1851)</f>
        <v>D2HLT0139</v>
      </c>
      <c r="D1852" t="str" cm="1">
        <f t="array" aca="1" ref="D1852" ca="1">IF(D1851="",TS_DRC!$P$5,OFFSET(TS_DRC!P$5,RIGHT(D1851,2),0,TRUE))</f>
        <v>TS03</v>
      </c>
      <c r="E1852" t="str">
        <f t="shared" ca="1" si="137"/>
        <v>TS03</v>
      </c>
      <c r="F1852">
        <f>[3]Scenarios!$H$7</f>
        <v>1</v>
      </c>
      <c r="G1852">
        <f>IF(F1852&lt;1.1,F1852,IF(F1852&lt;YEAR!$C$2+YEAR!$C$3-2,F1852+1,(YEAR!$C$2+YEAR!$C$3-1)&amp;"       :="))</f>
        <v>1</v>
      </c>
      <c r="H1852">
        <f>IF(G1852&lt;1.1,G1852,IF(G1852&lt;YEAR!$C$2+YEAR!$C$3-2,G1852+1,(YEAR!$C$2+YEAR!$C$3-1)&amp;"       :="))</f>
        <v>1</v>
      </c>
      <c r="I1852">
        <f>IF(H1852&lt;1.1,H1852,IF(H1852&lt;YEAR!$C$2+YEAR!$C$3-2,H1852+1,(YEAR!$C$2+YEAR!$C$3-1)&amp;"       :="))</f>
        <v>1</v>
      </c>
      <c r="J1852">
        <f>IF(I1852&lt;1.1,I1852,IF(I1852&lt;YEAR!$C$2+YEAR!$C$3-2,I1852+1,(YEAR!$C$2+YEAR!$C$3-1)&amp;"       :="))</f>
        <v>1</v>
      </c>
      <c r="K1852">
        <f>IF(J1852&lt;1.1,J1852,IF(J1852&lt;YEAR!$C$2+YEAR!$C$3-2,J1852+1,(YEAR!$C$2+YEAR!$C$3-1)&amp;"       :="))</f>
        <v>1</v>
      </c>
      <c r="L1852">
        <f>IF(K1852&lt;1.1,K1852,IF(K1852&lt;YEAR!$C$2+YEAR!$C$3-2,K1852+1,(YEAR!$C$2+YEAR!$C$3-1)&amp;"       :="))</f>
        <v>1</v>
      </c>
      <c r="M1852">
        <f>IF(L1852&lt;1.1,L1852,IF(L1852&lt;YEAR!$C$2+YEAR!$C$3-2,L1852+1,(YEAR!$C$2+YEAR!$C$3-1)&amp;"       :="))</f>
        <v>1</v>
      </c>
      <c r="N1852">
        <f>IF(M1852&lt;1.1,M1852,IF(M1852&lt;YEAR!$C$2+YEAR!$C$3-2,M1852+1,(YEAR!$C$2+YEAR!$C$3-1)&amp;"       :="))</f>
        <v>1</v>
      </c>
      <c r="O1852">
        <f>IF(N1852&lt;1.1,N1852,IF(N1852&lt;YEAR!$C$2+YEAR!$C$3-2,N1852+1,(YEAR!$C$2+YEAR!$C$3-1)&amp;"       :="))</f>
        <v>1</v>
      </c>
      <c r="P1852">
        <f>IF(O1852&lt;1.1,O1852,IF(O1852&lt;YEAR!$C$2+YEAR!$C$3-2,O1852+1,(YEAR!$C$2+YEAR!$C$3-1)&amp;"       :="))</f>
        <v>1</v>
      </c>
      <c r="Q1852">
        <f>IF(P1852&lt;1.1,P1852,IF(P1852&lt;YEAR!$C$2+YEAR!$C$3-2,P1852+1,(YEAR!$C$2+YEAR!$C$3-1)&amp;"       :="))</f>
        <v>1</v>
      </c>
      <c r="R1852">
        <f>IF(Q1852&lt;1.1,Q1852,IF(Q1852&lt;YEAR!$C$2+YEAR!$C$3-2,Q1852+1,(YEAR!$C$2+YEAR!$C$3-1)&amp;"       :="))</f>
        <v>1</v>
      </c>
      <c r="S1852">
        <f>IF(R1852&lt;1.1,R1852,IF(R1852&lt;YEAR!$C$2+YEAR!$C$3-2,R1852+1,(YEAR!$C$2+YEAR!$C$3-1)&amp;"       :="))</f>
        <v>1</v>
      </c>
      <c r="T1852">
        <f>IF(S1852&lt;1.1,S1852,IF(S1852&lt;YEAR!$C$2+YEAR!$C$3-2,S1852+1,(YEAR!$C$2+YEAR!$C$3-1)&amp;"       :="))</f>
        <v>1</v>
      </c>
      <c r="U1852">
        <f>IF(T1852&lt;1.1,T1852,IF(T1852&lt;YEAR!$C$2+YEAR!$C$3-2,T1852+1,(YEAR!$C$2+YEAR!$C$3-1)&amp;"       :="))</f>
        <v>1</v>
      </c>
      <c r="V1852">
        <f>IF(U1852&lt;1.1,U1852,IF(U1852&lt;YEAR!$C$2+YEAR!$C$3-2,U1852+1,(YEAR!$C$2+YEAR!$C$3-1)&amp;"       :="))</f>
        <v>1</v>
      </c>
      <c r="W1852">
        <f>IF(V1852&lt;1.1,V1852,IF(V1852&lt;YEAR!$C$2+YEAR!$C$3-2,V1852+1,(YEAR!$C$2+YEAR!$C$3-1)&amp;"       :="))</f>
        <v>1</v>
      </c>
      <c r="X1852">
        <f>IF(W1852&lt;1.1,W1852,IF(W1852&lt;YEAR!$C$2+YEAR!$C$3-2,W1852+1,(YEAR!$C$2+YEAR!$C$3-1)&amp;"       :="))</f>
        <v>1</v>
      </c>
      <c r="Y1852">
        <f>IF(X1852&lt;1.1,X1852,IF(X1852&lt;YEAR!$C$2+YEAR!$C$3-2,X1852+1,(YEAR!$C$2+YEAR!$C$3-1)&amp;"       :="))</f>
        <v>1</v>
      </c>
      <c r="Z1852">
        <f>IF(Y1852&lt;1.1,Y1852,IF(Y1852&lt;YEAR!$C$2+YEAR!$C$3-2,Y1852+1,(YEAR!$C$2+YEAR!$C$3-1)&amp;"       :="))</f>
        <v>1</v>
      </c>
      <c r="AA1852">
        <f>IF(Z1852&lt;1.1,Z1852,IF(Z1852&lt;YEAR!$C$2+YEAR!$C$3-2,Z1852+1,(YEAR!$C$2+YEAR!$C$3-1)&amp;"       :="))</f>
        <v>1</v>
      </c>
      <c r="AB1852">
        <f>IF(AA1852&lt;1.1,AA1852,IF(AA1852&lt;YEAR!$C$2+YEAR!$C$3-2,AA1852+1,(YEAR!$C$2+YEAR!$C$3-1)&amp;"       :="))</f>
        <v>1</v>
      </c>
      <c r="AC1852">
        <f>IF(AB1852&lt;1.1,AB1852,IF(AB1852&lt;YEAR!$C$2+YEAR!$C$3-2,AB1852+1,(YEAR!$C$2+YEAR!$C$3-1)&amp;"       :="))</f>
        <v>1</v>
      </c>
      <c r="AD1852">
        <f>IF(AC1852&lt;1.1,AC1852,IF(AC1852&lt;YEAR!$C$2+YEAR!$C$3-2,AC1852+1,(YEAR!$C$2+YEAR!$C$3-1)&amp;"       :="))</f>
        <v>1</v>
      </c>
      <c r="AE1852">
        <f>IF(AD1852&lt;1.1,AD1852,IF(AD1852&lt;YEAR!$C$2+YEAR!$C$3-2,AD1852+1,(YEAR!$C$2+YEAR!$C$3-1)&amp;"       :="))</f>
        <v>1</v>
      </c>
      <c r="AF1852">
        <f>IF(AE1852&lt;1.1,AE1852,IF(AE1852&lt;YEAR!$C$2+YEAR!$C$3-2,AE1852+1,(YEAR!$C$2+YEAR!$C$3-1)&amp;"       :="))</f>
        <v>1</v>
      </c>
      <c r="AG1852">
        <f>IF(AF1852&lt;1.1,AF1852,IF(AF1852&lt;YEAR!$C$2+YEAR!$C$3-2,AF1852+1,(YEAR!$C$2+YEAR!$C$3-1)&amp;"       :="))</f>
        <v>1</v>
      </c>
      <c r="AH1852">
        <f>IF(AG1852&lt;1.1,AG1852,IF(AG1852&lt;YEAR!$C$2+YEAR!$C$3-2,AG1852+1,(YEAR!$C$2+YEAR!$C$3-1)&amp;"       :="))</f>
        <v>1</v>
      </c>
      <c r="AI1852">
        <f>IF(AH1852&lt;1.1,AH1852,IF(AH1852&lt;YEAR!$C$2+YEAR!$C$3-2,AH1852+1,(YEAR!$C$2+YEAR!$C$3-1)&amp;"       :="))</f>
        <v>1</v>
      </c>
      <c r="AJ1852">
        <f>IF(AI1852&lt;1.1,AI1852,IF(AI1852&lt;YEAR!$C$2+YEAR!$C$3-2,AI1852+1,(YEAR!$C$2+YEAR!$C$3-1)&amp;"       :="))</f>
        <v>1</v>
      </c>
    </row>
    <row r="1853" spans="1:36">
      <c r="A1853">
        <f t="shared" ca="1" si="132"/>
        <v>46</v>
      </c>
      <c r="B1853" t="s">
        <v>51</v>
      </c>
      <c r="C1853" t="str">
        <f ca="1">IF(D1853="",OFFSET(AvailabilityFactor!A$1,A1853,0),C1852)</f>
        <v>D2HLT0139</v>
      </c>
      <c r="D1853" t="str" cm="1">
        <f t="array" aca="1" ref="D1853" ca="1">IF(D1852="",TS_DRC!$P$5,OFFSET(TS_DRC!P$5,RIGHT(D1852,2),0,TRUE))</f>
        <v>TS04</v>
      </c>
      <c r="E1853" t="str">
        <f t="shared" ca="1" si="137"/>
        <v>TS04</v>
      </c>
      <c r="F1853">
        <f>[3]Scenarios!$H$7</f>
        <v>1</v>
      </c>
      <c r="G1853">
        <f>IF(F1853&lt;1.1,F1853,IF(F1853&lt;YEAR!$C$2+YEAR!$C$3-2,F1853+1,(YEAR!$C$2+YEAR!$C$3-1)&amp;"       :="))</f>
        <v>1</v>
      </c>
      <c r="H1853">
        <f>IF(G1853&lt;1.1,G1853,IF(G1853&lt;YEAR!$C$2+YEAR!$C$3-2,G1853+1,(YEAR!$C$2+YEAR!$C$3-1)&amp;"       :="))</f>
        <v>1</v>
      </c>
      <c r="I1853">
        <f>IF(H1853&lt;1.1,H1853,IF(H1853&lt;YEAR!$C$2+YEAR!$C$3-2,H1853+1,(YEAR!$C$2+YEAR!$C$3-1)&amp;"       :="))</f>
        <v>1</v>
      </c>
      <c r="J1853">
        <f>IF(I1853&lt;1.1,I1853,IF(I1853&lt;YEAR!$C$2+YEAR!$C$3-2,I1853+1,(YEAR!$C$2+YEAR!$C$3-1)&amp;"       :="))</f>
        <v>1</v>
      </c>
      <c r="K1853">
        <f>IF(J1853&lt;1.1,J1853,IF(J1853&lt;YEAR!$C$2+YEAR!$C$3-2,J1853+1,(YEAR!$C$2+YEAR!$C$3-1)&amp;"       :="))</f>
        <v>1</v>
      </c>
      <c r="L1853">
        <f>IF(K1853&lt;1.1,K1853,IF(K1853&lt;YEAR!$C$2+YEAR!$C$3-2,K1853+1,(YEAR!$C$2+YEAR!$C$3-1)&amp;"       :="))</f>
        <v>1</v>
      </c>
      <c r="M1853">
        <f>IF(L1853&lt;1.1,L1853,IF(L1853&lt;YEAR!$C$2+YEAR!$C$3-2,L1853+1,(YEAR!$C$2+YEAR!$C$3-1)&amp;"       :="))</f>
        <v>1</v>
      </c>
      <c r="N1853">
        <f>IF(M1853&lt;1.1,M1853,IF(M1853&lt;YEAR!$C$2+YEAR!$C$3-2,M1853+1,(YEAR!$C$2+YEAR!$C$3-1)&amp;"       :="))</f>
        <v>1</v>
      </c>
      <c r="O1853">
        <f>IF(N1853&lt;1.1,N1853,IF(N1853&lt;YEAR!$C$2+YEAR!$C$3-2,N1853+1,(YEAR!$C$2+YEAR!$C$3-1)&amp;"       :="))</f>
        <v>1</v>
      </c>
      <c r="P1853">
        <f>IF(O1853&lt;1.1,O1853,IF(O1853&lt;YEAR!$C$2+YEAR!$C$3-2,O1853+1,(YEAR!$C$2+YEAR!$C$3-1)&amp;"       :="))</f>
        <v>1</v>
      </c>
      <c r="Q1853">
        <f>IF(P1853&lt;1.1,P1853,IF(P1853&lt;YEAR!$C$2+YEAR!$C$3-2,P1853+1,(YEAR!$C$2+YEAR!$C$3-1)&amp;"       :="))</f>
        <v>1</v>
      </c>
      <c r="R1853">
        <f>IF(Q1853&lt;1.1,Q1853,IF(Q1853&lt;YEAR!$C$2+YEAR!$C$3-2,Q1853+1,(YEAR!$C$2+YEAR!$C$3-1)&amp;"       :="))</f>
        <v>1</v>
      </c>
      <c r="S1853">
        <f>IF(R1853&lt;1.1,R1853,IF(R1853&lt;YEAR!$C$2+YEAR!$C$3-2,R1853+1,(YEAR!$C$2+YEAR!$C$3-1)&amp;"       :="))</f>
        <v>1</v>
      </c>
      <c r="T1853">
        <f>IF(S1853&lt;1.1,S1853,IF(S1853&lt;YEAR!$C$2+YEAR!$C$3-2,S1853+1,(YEAR!$C$2+YEAR!$C$3-1)&amp;"       :="))</f>
        <v>1</v>
      </c>
      <c r="U1853">
        <f>IF(T1853&lt;1.1,T1853,IF(T1853&lt;YEAR!$C$2+YEAR!$C$3-2,T1853+1,(YEAR!$C$2+YEAR!$C$3-1)&amp;"       :="))</f>
        <v>1</v>
      </c>
      <c r="V1853">
        <f>IF(U1853&lt;1.1,U1853,IF(U1853&lt;YEAR!$C$2+YEAR!$C$3-2,U1853+1,(YEAR!$C$2+YEAR!$C$3-1)&amp;"       :="))</f>
        <v>1</v>
      </c>
      <c r="W1853">
        <f>IF(V1853&lt;1.1,V1853,IF(V1853&lt;YEAR!$C$2+YEAR!$C$3-2,V1853+1,(YEAR!$C$2+YEAR!$C$3-1)&amp;"       :="))</f>
        <v>1</v>
      </c>
      <c r="X1853">
        <f>IF(W1853&lt;1.1,W1853,IF(W1853&lt;YEAR!$C$2+YEAR!$C$3-2,W1853+1,(YEAR!$C$2+YEAR!$C$3-1)&amp;"       :="))</f>
        <v>1</v>
      </c>
      <c r="Y1853">
        <f>IF(X1853&lt;1.1,X1853,IF(X1853&lt;YEAR!$C$2+YEAR!$C$3-2,X1853+1,(YEAR!$C$2+YEAR!$C$3-1)&amp;"       :="))</f>
        <v>1</v>
      </c>
      <c r="Z1853">
        <f>IF(Y1853&lt;1.1,Y1853,IF(Y1853&lt;YEAR!$C$2+YEAR!$C$3-2,Y1853+1,(YEAR!$C$2+YEAR!$C$3-1)&amp;"       :="))</f>
        <v>1</v>
      </c>
      <c r="AA1853">
        <f>IF(Z1853&lt;1.1,Z1853,IF(Z1853&lt;YEAR!$C$2+YEAR!$C$3-2,Z1853+1,(YEAR!$C$2+YEAR!$C$3-1)&amp;"       :="))</f>
        <v>1</v>
      </c>
      <c r="AB1853">
        <f>IF(AA1853&lt;1.1,AA1853,IF(AA1853&lt;YEAR!$C$2+YEAR!$C$3-2,AA1853+1,(YEAR!$C$2+YEAR!$C$3-1)&amp;"       :="))</f>
        <v>1</v>
      </c>
      <c r="AC1853">
        <f>IF(AB1853&lt;1.1,AB1853,IF(AB1853&lt;YEAR!$C$2+YEAR!$C$3-2,AB1853+1,(YEAR!$C$2+YEAR!$C$3-1)&amp;"       :="))</f>
        <v>1</v>
      </c>
      <c r="AD1853">
        <f>IF(AC1853&lt;1.1,AC1853,IF(AC1853&lt;YEAR!$C$2+YEAR!$C$3-2,AC1853+1,(YEAR!$C$2+YEAR!$C$3-1)&amp;"       :="))</f>
        <v>1</v>
      </c>
      <c r="AE1853">
        <f>IF(AD1853&lt;1.1,AD1853,IF(AD1853&lt;YEAR!$C$2+YEAR!$C$3-2,AD1853+1,(YEAR!$C$2+YEAR!$C$3-1)&amp;"       :="))</f>
        <v>1</v>
      </c>
      <c r="AF1853">
        <f>IF(AE1853&lt;1.1,AE1853,IF(AE1853&lt;YEAR!$C$2+YEAR!$C$3-2,AE1853+1,(YEAR!$C$2+YEAR!$C$3-1)&amp;"       :="))</f>
        <v>1</v>
      </c>
      <c r="AG1853">
        <f>IF(AF1853&lt;1.1,AF1853,IF(AF1853&lt;YEAR!$C$2+YEAR!$C$3-2,AF1853+1,(YEAR!$C$2+YEAR!$C$3-1)&amp;"       :="))</f>
        <v>1</v>
      </c>
      <c r="AH1853">
        <f>IF(AG1853&lt;1.1,AG1853,IF(AG1853&lt;YEAR!$C$2+YEAR!$C$3-2,AG1853+1,(YEAR!$C$2+YEAR!$C$3-1)&amp;"       :="))</f>
        <v>1</v>
      </c>
      <c r="AI1853">
        <f>IF(AH1853&lt;1.1,AH1853,IF(AH1853&lt;YEAR!$C$2+YEAR!$C$3-2,AH1853+1,(YEAR!$C$2+YEAR!$C$3-1)&amp;"       :="))</f>
        <v>1</v>
      </c>
      <c r="AJ1853">
        <f>IF(AI1853&lt;1.1,AI1853,IF(AI1853&lt;YEAR!$C$2+YEAR!$C$3-2,AI1853+1,(YEAR!$C$2+YEAR!$C$3-1)&amp;"       :="))</f>
        <v>1</v>
      </c>
    </row>
    <row r="1854" spans="1:36">
      <c r="A1854">
        <f t="shared" ca="1" si="132"/>
        <v>46</v>
      </c>
      <c r="B1854" t="s">
        <v>51</v>
      </c>
      <c r="C1854" t="str">
        <f ca="1">IF(D1854="",OFFSET(AvailabilityFactor!A$1,A1854,0),C1853)</f>
        <v>D2HLT0139</v>
      </c>
      <c r="D1854" t="str" cm="1">
        <f t="array" aca="1" ref="D1854" ca="1">IF(D1853="",TS_DRC!$P$5,OFFSET(TS_DRC!P$5,RIGHT(D1853,2),0,TRUE))</f>
        <v>TS05</v>
      </c>
      <c r="E1854" t="str">
        <f t="shared" ca="1" si="137"/>
        <v>TS05</v>
      </c>
      <c r="F1854">
        <f>[3]Scenarios!$H$7</f>
        <v>1</v>
      </c>
      <c r="G1854">
        <f>IF(F1854&lt;1.1,F1854,IF(F1854&lt;YEAR!$C$2+YEAR!$C$3-2,F1854+1,(YEAR!$C$2+YEAR!$C$3-1)&amp;"       :="))</f>
        <v>1</v>
      </c>
      <c r="H1854">
        <f>IF(G1854&lt;1.1,G1854,IF(G1854&lt;YEAR!$C$2+YEAR!$C$3-2,G1854+1,(YEAR!$C$2+YEAR!$C$3-1)&amp;"       :="))</f>
        <v>1</v>
      </c>
      <c r="I1854">
        <f>IF(H1854&lt;1.1,H1854,IF(H1854&lt;YEAR!$C$2+YEAR!$C$3-2,H1854+1,(YEAR!$C$2+YEAR!$C$3-1)&amp;"       :="))</f>
        <v>1</v>
      </c>
      <c r="J1854">
        <f>IF(I1854&lt;1.1,I1854,IF(I1854&lt;YEAR!$C$2+YEAR!$C$3-2,I1854+1,(YEAR!$C$2+YEAR!$C$3-1)&amp;"       :="))</f>
        <v>1</v>
      </c>
      <c r="K1854">
        <f>IF(J1854&lt;1.1,J1854,IF(J1854&lt;YEAR!$C$2+YEAR!$C$3-2,J1854+1,(YEAR!$C$2+YEAR!$C$3-1)&amp;"       :="))</f>
        <v>1</v>
      </c>
      <c r="L1854">
        <f>IF(K1854&lt;1.1,K1854,IF(K1854&lt;YEAR!$C$2+YEAR!$C$3-2,K1854+1,(YEAR!$C$2+YEAR!$C$3-1)&amp;"       :="))</f>
        <v>1</v>
      </c>
      <c r="M1854">
        <f>IF(L1854&lt;1.1,L1854,IF(L1854&lt;YEAR!$C$2+YEAR!$C$3-2,L1854+1,(YEAR!$C$2+YEAR!$C$3-1)&amp;"       :="))</f>
        <v>1</v>
      </c>
      <c r="N1854">
        <f>IF(M1854&lt;1.1,M1854,IF(M1854&lt;YEAR!$C$2+YEAR!$C$3-2,M1854+1,(YEAR!$C$2+YEAR!$C$3-1)&amp;"       :="))</f>
        <v>1</v>
      </c>
      <c r="O1854">
        <f>IF(N1854&lt;1.1,N1854,IF(N1854&lt;YEAR!$C$2+YEAR!$C$3-2,N1854+1,(YEAR!$C$2+YEAR!$C$3-1)&amp;"       :="))</f>
        <v>1</v>
      </c>
      <c r="P1854">
        <f>IF(O1854&lt;1.1,O1854,IF(O1854&lt;YEAR!$C$2+YEAR!$C$3-2,O1854+1,(YEAR!$C$2+YEAR!$C$3-1)&amp;"       :="))</f>
        <v>1</v>
      </c>
      <c r="Q1854">
        <f>IF(P1854&lt;1.1,P1854,IF(P1854&lt;YEAR!$C$2+YEAR!$C$3-2,P1854+1,(YEAR!$C$2+YEAR!$C$3-1)&amp;"       :="))</f>
        <v>1</v>
      </c>
      <c r="R1854">
        <f>IF(Q1854&lt;1.1,Q1854,IF(Q1854&lt;YEAR!$C$2+YEAR!$C$3-2,Q1854+1,(YEAR!$C$2+YEAR!$C$3-1)&amp;"       :="))</f>
        <v>1</v>
      </c>
      <c r="S1854">
        <f>IF(R1854&lt;1.1,R1854,IF(R1854&lt;YEAR!$C$2+YEAR!$C$3-2,R1854+1,(YEAR!$C$2+YEAR!$C$3-1)&amp;"       :="))</f>
        <v>1</v>
      </c>
      <c r="T1854">
        <f>IF(S1854&lt;1.1,S1854,IF(S1854&lt;YEAR!$C$2+YEAR!$C$3-2,S1854+1,(YEAR!$C$2+YEAR!$C$3-1)&amp;"       :="))</f>
        <v>1</v>
      </c>
      <c r="U1854">
        <f>IF(T1854&lt;1.1,T1854,IF(T1854&lt;YEAR!$C$2+YEAR!$C$3-2,T1854+1,(YEAR!$C$2+YEAR!$C$3-1)&amp;"       :="))</f>
        <v>1</v>
      </c>
      <c r="V1854">
        <f>IF(U1854&lt;1.1,U1854,IF(U1854&lt;YEAR!$C$2+YEAR!$C$3-2,U1854+1,(YEAR!$C$2+YEAR!$C$3-1)&amp;"       :="))</f>
        <v>1</v>
      </c>
      <c r="W1854">
        <f>IF(V1854&lt;1.1,V1854,IF(V1854&lt;YEAR!$C$2+YEAR!$C$3-2,V1854+1,(YEAR!$C$2+YEAR!$C$3-1)&amp;"       :="))</f>
        <v>1</v>
      </c>
      <c r="X1854">
        <f>IF(W1854&lt;1.1,W1854,IF(W1854&lt;YEAR!$C$2+YEAR!$C$3-2,W1854+1,(YEAR!$C$2+YEAR!$C$3-1)&amp;"       :="))</f>
        <v>1</v>
      </c>
      <c r="Y1854">
        <f>IF(X1854&lt;1.1,X1854,IF(X1854&lt;YEAR!$C$2+YEAR!$C$3-2,X1854+1,(YEAR!$C$2+YEAR!$C$3-1)&amp;"       :="))</f>
        <v>1</v>
      </c>
      <c r="Z1854">
        <f>IF(Y1854&lt;1.1,Y1854,IF(Y1854&lt;YEAR!$C$2+YEAR!$C$3-2,Y1854+1,(YEAR!$C$2+YEAR!$C$3-1)&amp;"       :="))</f>
        <v>1</v>
      </c>
      <c r="AA1854">
        <f>IF(Z1854&lt;1.1,Z1854,IF(Z1854&lt;YEAR!$C$2+YEAR!$C$3-2,Z1854+1,(YEAR!$C$2+YEAR!$C$3-1)&amp;"       :="))</f>
        <v>1</v>
      </c>
      <c r="AB1854">
        <f>IF(AA1854&lt;1.1,AA1854,IF(AA1854&lt;YEAR!$C$2+YEAR!$C$3-2,AA1854+1,(YEAR!$C$2+YEAR!$C$3-1)&amp;"       :="))</f>
        <v>1</v>
      </c>
      <c r="AC1854">
        <f>IF(AB1854&lt;1.1,AB1854,IF(AB1854&lt;YEAR!$C$2+YEAR!$C$3-2,AB1854+1,(YEAR!$C$2+YEAR!$C$3-1)&amp;"       :="))</f>
        <v>1</v>
      </c>
      <c r="AD1854">
        <f>IF(AC1854&lt;1.1,AC1854,IF(AC1854&lt;YEAR!$C$2+YEAR!$C$3-2,AC1854+1,(YEAR!$C$2+YEAR!$C$3-1)&amp;"       :="))</f>
        <v>1</v>
      </c>
      <c r="AE1854">
        <f>IF(AD1854&lt;1.1,AD1854,IF(AD1854&lt;YEAR!$C$2+YEAR!$C$3-2,AD1854+1,(YEAR!$C$2+YEAR!$C$3-1)&amp;"       :="))</f>
        <v>1</v>
      </c>
      <c r="AF1854">
        <f>IF(AE1854&lt;1.1,AE1854,IF(AE1854&lt;YEAR!$C$2+YEAR!$C$3-2,AE1854+1,(YEAR!$C$2+YEAR!$C$3-1)&amp;"       :="))</f>
        <v>1</v>
      </c>
      <c r="AG1854">
        <f>IF(AF1854&lt;1.1,AF1854,IF(AF1854&lt;YEAR!$C$2+YEAR!$C$3-2,AF1854+1,(YEAR!$C$2+YEAR!$C$3-1)&amp;"       :="))</f>
        <v>1</v>
      </c>
      <c r="AH1854">
        <f>IF(AG1854&lt;1.1,AG1854,IF(AG1854&lt;YEAR!$C$2+YEAR!$C$3-2,AG1854+1,(YEAR!$C$2+YEAR!$C$3-1)&amp;"       :="))</f>
        <v>1</v>
      </c>
      <c r="AI1854">
        <f>IF(AH1854&lt;1.1,AH1854,IF(AH1854&lt;YEAR!$C$2+YEAR!$C$3-2,AH1854+1,(YEAR!$C$2+YEAR!$C$3-1)&amp;"       :="))</f>
        <v>1</v>
      </c>
      <c r="AJ1854">
        <f>IF(AI1854&lt;1.1,AI1854,IF(AI1854&lt;YEAR!$C$2+YEAR!$C$3-2,AI1854+1,(YEAR!$C$2+YEAR!$C$3-1)&amp;"       :="))</f>
        <v>1</v>
      </c>
    </row>
    <row r="1855" spans="1:36">
      <c r="A1855">
        <f t="shared" ca="1" si="132"/>
        <v>46</v>
      </c>
      <c r="B1855" t="s">
        <v>51</v>
      </c>
      <c r="C1855" t="str">
        <f ca="1">IF(D1855="",OFFSET(AvailabilityFactor!A$1,A1855,0),C1854)</f>
        <v>D2HLT0139</v>
      </c>
      <c r="D1855" t="str" cm="1">
        <f t="array" aca="1" ref="D1855" ca="1">IF(D1854="",TS_DRC!$P$5,OFFSET(TS_DRC!P$5,RIGHT(D1854,2),0,TRUE))</f>
        <v>TS06</v>
      </c>
      <c r="E1855" t="str">
        <f t="shared" ca="1" si="137"/>
        <v>TS06</v>
      </c>
      <c r="F1855">
        <f>[3]Scenarios!$H$7</f>
        <v>1</v>
      </c>
      <c r="G1855">
        <f>IF(F1855&lt;1.1,F1855,IF(F1855&lt;YEAR!$C$2+YEAR!$C$3-2,F1855+1,(YEAR!$C$2+YEAR!$C$3-1)&amp;"       :="))</f>
        <v>1</v>
      </c>
      <c r="H1855">
        <f>IF(G1855&lt;1.1,G1855,IF(G1855&lt;YEAR!$C$2+YEAR!$C$3-2,G1855+1,(YEAR!$C$2+YEAR!$C$3-1)&amp;"       :="))</f>
        <v>1</v>
      </c>
      <c r="I1855">
        <f>IF(H1855&lt;1.1,H1855,IF(H1855&lt;YEAR!$C$2+YEAR!$C$3-2,H1855+1,(YEAR!$C$2+YEAR!$C$3-1)&amp;"       :="))</f>
        <v>1</v>
      </c>
      <c r="J1855">
        <f>IF(I1855&lt;1.1,I1855,IF(I1855&lt;YEAR!$C$2+YEAR!$C$3-2,I1855+1,(YEAR!$C$2+YEAR!$C$3-1)&amp;"       :="))</f>
        <v>1</v>
      </c>
      <c r="K1855">
        <f>IF(J1855&lt;1.1,J1855,IF(J1855&lt;YEAR!$C$2+YEAR!$C$3-2,J1855+1,(YEAR!$C$2+YEAR!$C$3-1)&amp;"       :="))</f>
        <v>1</v>
      </c>
      <c r="L1855">
        <f>IF(K1855&lt;1.1,K1855,IF(K1855&lt;YEAR!$C$2+YEAR!$C$3-2,K1855+1,(YEAR!$C$2+YEAR!$C$3-1)&amp;"       :="))</f>
        <v>1</v>
      </c>
      <c r="M1855">
        <f>IF(L1855&lt;1.1,L1855,IF(L1855&lt;YEAR!$C$2+YEAR!$C$3-2,L1855+1,(YEAR!$C$2+YEAR!$C$3-1)&amp;"       :="))</f>
        <v>1</v>
      </c>
      <c r="N1855">
        <f>IF(M1855&lt;1.1,M1855,IF(M1855&lt;YEAR!$C$2+YEAR!$C$3-2,M1855+1,(YEAR!$C$2+YEAR!$C$3-1)&amp;"       :="))</f>
        <v>1</v>
      </c>
      <c r="O1855">
        <f>IF(N1855&lt;1.1,N1855,IF(N1855&lt;YEAR!$C$2+YEAR!$C$3-2,N1855+1,(YEAR!$C$2+YEAR!$C$3-1)&amp;"       :="))</f>
        <v>1</v>
      </c>
      <c r="P1855">
        <f>IF(O1855&lt;1.1,O1855,IF(O1855&lt;YEAR!$C$2+YEAR!$C$3-2,O1855+1,(YEAR!$C$2+YEAR!$C$3-1)&amp;"       :="))</f>
        <v>1</v>
      </c>
      <c r="Q1855">
        <f>IF(P1855&lt;1.1,P1855,IF(P1855&lt;YEAR!$C$2+YEAR!$C$3-2,P1855+1,(YEAR!$C$2+YEAR!$C$3-1)&amp;"       :="))</f>
        <v>1</v>
      </c>
      <c r="R1855">
        <f>IF(Q1855&lt;1.1,Q1855,IF(Q1855&lt;YEAR!$C$2+YEAR!$C$3-2,Q1855+1,(YEAR!$C$2+YEAR!$C$3-1)&amp;"       :="))</f>
        <v>1</v>
      </c>
      <c r="S1855">
        <f>IF(R1855&lt;1.1,R1855,IF(R1855&lt;YEAR!$C$2+YEAR!$C$3-2,R1855+1,(YEAR!$C$2+YEAR!$C$3-1)&amp;"       :="))</f>
        <v>1</v>
      </c>
      <c r="T1855">
        <f>IF(S1855&lt;1.1,S1855,IF(S1855&lt;YEAR!$C$2+YEAR!$C$3-2,S1855+1,(YEAR!$C$2+YEAR!$C$3-1)&amp;"       :="))</f>
        <v>1</v>
      </c>
      <c r="U1855">
        <f>IF(T1855&lt;1.1,T1855,IF(T1855&lt;YEAR!$C$2+YEAR!$C$3-2,T1855+1,(YEAR!$C$2+YEAR!$C$3-1)&amp;"       :="))</f>
        <v>1</v>
      </c>
      <c r="V1855">
        <f>IF(U1855&lt;1.1,U1855,IF(U1855&lt;YEAR!$C$2+YEAR!$C$3-2,U1855+1,(YEAR!$C$2+YEAR!$C$3-1)&amp;"       :="))</f>
        <v>1</v>
      </c>
      <c r="W1855">
        <f>IF(V1855&lt;1.1,V1855,IF(V1855&lt;YEAR!$C$2+YEAR!$C$3-2,V1855+1,(YEAR!$C$2+YEAR!$C$3-1)&amp;"       :="))</f>
        <v>1</v>
      </c>
      <c r="X1855">
        <f>IF(W1855&lt;1.1,W1855,IF(W1855&lt;YEAR!$C$2+YEAR!$C$3-2,W1855+1,(YEAR!$C$2+YEAR!$C$3-1)&amp;"       :="))</f>
        <v>1</v>
      </c>
      <c r="Y1855">
        <f>IF(X1855&lt;1.1,X1855,IF(X1855&lt;YEAR!$C$2+YEAR!$C$3-2,X1855+1,(YEAR!$C$2+YEAR!$C$3-1)&amp;"       :="))</f>
        <v>1</v>
      </c>
      <c r="Z1855">
        <f>IF(Y1855&lt;1.1,Y1855,IF(Y1855&lt;YEAR!$C$2+YEAR!$C$3-2,Y1855+1,(YEAR!$C$2+YEAR!$C$3-1)&amp;"       :="))</f>
        <v>1</v>
      </c>
      <c r="AA1855">
        <f>IF(Z1855&lt;1.1,Z1855,IF(Z1855&lt;YEAR!$C$2+YEAR!$C$3-2,Z1855+1,(YEAR!$C$2+YEAR!$C$3-1)&amp;"       :="))</f>
        <v>1</v>
      </c>
      <c r="AB1855">
        <f>IF(AA1855&lt;1.1,AA1855,IF(AA1855&lt;YEAR!$C$2+YEAR!$C$3-2,AA1855+1,(YEAR!$C$2+YEAR!$C$3-1)&amp;"       :="))</f>
        <v>1</v>
      </c>
      <c r="AC1855">
        <f>IF(AB1855&lt;1.1,AB1855,IF(AB1855&lt;YEAR!$C$2+YEAR!$C$3-2,AB1855+1,(YEAR!$C$2+YEAR!$C$3-1)&amp;"       :="))</f>
        <v>1</v>
      </c>
      <c r="AD1855">
        <f>IF(AC1855&lt;1.1,AC1855,IF(AC1855&lt;YEAR!$C$2+YEAR!$C$3-2,AC1855+1,(YEAR!$C$2+YEAR!$C$3-1)&amp;"       :="))</f>
        <v>1</v>
      </c>
      <c r="AE1855">
        <f>IF(AD1855&lt;1.1,AD1855,IF(AD1855&lt;YEAR!$C$2+YEAR!$C$3-2,AD1855+1,(YEAR!$C$2+YEAR!$C$3-1)&amp;"       :="))</f>
        <v>1</v>
      </c>
      <c r="AF1855">
        <f>IF(AE1855&lt;1.1,AE1855,IF(AE1855&lt;YEAR!$C$2+YEAR!$C$3-2,AE1855+1,(YEAR!$C$2+YEAR!$C$3-1)&amp;"       :="))</f>
        <v>1</v>
      </c>
      <c r="AG1855">
        <f>IF(AF1855&lt;1.1,AF1855,IF(AF1855&lt;YEAR!$C$2+YEAR!$C$3-2,AF1855+1,(YEAR!$C$2+YEAR!$C$3-1)&amp;"       :="))</f>
        <v>1</v>
      </c>
      <c r="AH1855">
        <f>IF(AG1855&lt;1.1,AG1855,IF(AG1855&lt;YEAR!$C$2+YEAR!$C$3-2,AG1855+1,(YEAR!$C$2+YEAR!$C$3-1)&amp;"       :="))</f>
        <v>1</v>
      </c>
      <c r="AI1855">
        <f>IF(AH1855&lt;1.1,AH1855,IF(AH1855&lt;YEAR!$C$2+YEAR!$C$3-2,AH1855+1,(YEAR!$C$2+YEAR!$C$3-1)&amp;"       :="))</f>
        <v>1</v>
      </c>
      <c r="AJ1855">
        <f>IF(AI1855&lt;1.1,AI1855,IF(AI1855&lt;YEAR!$C$2+YEAR!$C$3-2,AI1855+1,(YEAR!$C$2+YEAR!$C$3-1)&amp;"       :="))</f>
        <v>1</v>
      </c>
    </row>
    <row r="1856" spans="1:36">
      <c r="A1856">
        <f t="shared" ca="1" si="132"/>
        <v>46</v>
      </c>
      <c r="B1856" t="s">
        <v>51</v>
      </c>
      <c r="C1856" t="str">
        <f ca="1">IF(D1856="",OFFSET(AvailabilityFactor!A$1,A1856,0),C1855)</f>
        <v>D2HLT0139</v>
      </c>
      <c r="D1856" t="str" cm="1">
        <f t="array" aca="1" ref="D1856" ca="1">IF(D1855="",TS_DRC!$P$5,OFFSET(TS_DRC!P$5,RIGHT(D1855,2),0,TRUE))</f>
        <v>TS07</v>
      </c>
      <c r="E1856" t="str">
        <f t="shared" ca="1" si="137"/>
        <v>TS07</v>
      </c>
      <c r="F1856">
        <f>[3]Scenarios!$H$7</f>
        <v>1</v>
      </c>
      <c r="G1856">
        <f>IF(F1856&lt;1.1,F1856,IF(F1856&lt;YEAR!$C$2+YEAR!$C$3-2,F1856+1,(YEAR!$C$2+YEAR!$C$3-1)&amp;"       :="))</f>
        <v>1</v>
      </c>
      <c r="H1856">
        <f>IF(G1856&lt;1.1,G1856,IF(G1856&lt;YEAR!$C$2+YEAR!$C$3-2,G1856+1,(YEAR!$C$2+YEAR!$C$3-1)&amp;"       :="))</f>
        <v>1</v>
      </c>
      <c r="I1856">
        <f>IF(H1856&lt;1.1,H1856,IF(H1856&lt;YEAR!$C$2+YEAR!$C$3-2,H1856+1,(YEAR!$C$2+YEAR!$C$3-1)&amp;"       :="))</f>
        <v>1</v>
      </c>
      <c r="J1856">
        <f>IF(I1856&lt;1.1,I1856,IF(I1856&lt;YEAR!$C$2+YEAR!$C$3-2,I1856+1,(YEAR!$C$2+YEAR!$C$3-1)&amp;"       :="))</f>
        <v>1</v>
      </c>
      <c r="K1856">
        <f>IF(J1856&lt;1.1,J1856,IF(J1856&lt;YEAR!$C$2+YEAR!$C$3-2,J1856+1,(YEAR!$C$2+YEAR!$C$3-1)&amp;"       :="))</f>
        <v>1</v>
      </c>
      <c r="L1856">
        <f>IF(K1856&lt;1.1,K1856,IF(K1856&lt;YEAR!$C$2+YEAR!$C$3-2,K1856+1,(YEAR!$C$2+YEAR!$C$3-1)&amp;"       :="))</f>
        <v>1</v>
      </c>
      <c r="M1856">
        <f>IF(L1856&lt;1.1,L1856,IF(L1856&lt;YEAR!$C$2+YEAR!$C$3-2,L1856+1,(YEAR!$C$2+YEAR!$C$3-1)&amp;"       :="))</f>
        <v>1</v>
      </c>
      <c r="N1856">
        <f>IF(M1856&lt;1.1,M1856,IF(M1856&lt;YEAR!$C$2+YEAR!$C$3-2,M1856+1,(YEAR!$C$2+YEAR!$C$3-1)&amp;"       :="))</f>
        <v>1</v>
      </c>
      <c r="O1856">
        <f>IF(N1856&lt;1.1,N1856,IF(N1856&lt;YEAR!$C$2+YEAR!$C$3-2,N1856+1,(YEAR!$C$2+YEAR!$C$3-1)&amp;"       :="))</f>
        <v>1</v>
      </c>
      <c r="P1856">
        <f>IF(O1856&lt;1.1,O1856,IF(O1856&lt;YEAR!$C$2+YEAR!$C$3-2,O1856+1,(YEAR!$C$2+YEAR!$C$3-1)&amp;"       :="))</f>
        <v>1</v>
      </c>
      <c r="Q1856">
        <f>IF(P1856&lt;1.1,P1856,IF(P1856&lt;YEAR!$C$2+YEAR!$C$3-2,P1856+1,(YEAR!$C$2+YEAR!$C$3-1)&amp;"       :="))</f>
        <v>1</v>
      </c>
      <c r="R1856">
        <f>IF(Q1856&lt;1.1,Q1856,IF(Q1856&lt;YEAR!$C$2+YEAR!$C$3-2,Q1856+1,(YEAR!$C$2+YEAR!$C$3-1)&amp;"       :="))</f>
        <v>1</v>
      </c>
      <c r="S1856">
        <f>IF(R1856&lt;1.1,R1856,IF(R1856&lt;YEAR!$C$2+YEAR!$C$3-2,R1856+1,(YEAR!$C$2+YEAR!$C$3-1)&amp;"       :="))</f>
        <v>1</v>
      </c>
      <c r="T1856">
        <f>IF(S1856&lt;1.1,S1856,IF(S1856&lt;YEAR!$C$2+YEAR!$C$3-2,S1856+1,(YEAR!$C$2+YEAR!$C$3-1)&amp;"       :="))</f>
        <v>1</v>
      </c>
      <c r="U1856">
        <f>IF(T1856&lt;1.1,T1856,IF(T1856&lt;YEAR!$C$2+YEAR!$C$3-2,T1856+1,(YEAR!$C$2+YEAR!$C$3-1)&amp;"       :="))</f>
        <v>1</v>
      </c>
      <c r="V1856">
        <f>IF(U1856&lt;1.1,U1856,IF(U1856&lt;YEAR!$C$2+YEAR!$C$3-2,U1856+1,(YEAR!$C$2+YEAR!$C$3-1)&amp;"       :="))</f>
        <v>1</v>
      </c>
      <c r="W1856">
        <f>IF(V1856&lt;1.1,V1856,IF(V1856&lt;YEAR!$C$2+YEAR!$C$3-2,V1856+1,(YEAR!$C$2+YEAR!$C$3-1)&amp;"       :="))</f>
        <v>1</v>
      </c>
      <c r="X1856">
        <f>IF(W1856&lt;1.1,W1856,IF(W1856&lt;YEAR!$C$2+YEAR!$C$3-2,W1856+1,(YEAR!$C$2+YEAR!$C$3-1)&amp;"       :="))</f>
        <v>1</v>
      </c>
      <c r="Y1856">
        <f>IF(X1856&lt;1.1,X1856,IF(X1856&lt;YEAR!$C$2+YEAR!$C$3-2,X1856+1,(YEAR!$C$2+YEAR!$C$3-1)&amp;"       :="))</f>
        <v>1</v>
      </c>
      <c r="Z1856">
        <f>IF(Y1856&lt;1.1,Y1856,IF(Y1856&lt;YEAR!$C$2+YEAR!$C$3-2,Y1856+1,(YEAR!$C$2+YEAR!$C$3-1)&amp;"       :="))</f>
        <v>1</v>
      </c>
      <c r="AA1856">
        <f>IF(Z1856&lt;1.1,Z1856,IF(Z1856&lt;YEAR!$C$2+YEAR!$C$3-2,Z1856+1,(YEAR!$C$2+YEAR!$C$3-1)&amp;"       :="))</f>
        <v>1</v>
      </c>
      <c r="AB1856">
        <f>IF(AA1856&lt;1.1,AA1856,IF(AA1856&lt;YEAR!$C$2+YEAR!$C$3-2,AA1856+1,(YEAR!$C$2+YEAR!$C$3-1)&amp;"       :="))</f>
        <v>1</v>
      </c>
      <c r="AC1856">
        <f>IF(AB1856&lt;1.1,AB1856,IF(AB1856&lt;YEAR!$C$2+YEAR!$C$3-2,AB1856+1,(YEAR!$C$2+YEAR!$C$3-1)&amp;"       :="))</f>
        <v>1</v>
      </c>
      <c r="AD1856">
        <f>IF(AC1856&lt;1.1,AC1856,IF(AC1856&lt;YEAR!$C$2+YEAR!$C$3-2,AC1856+1,(YEAR!$C$2+YEAR!$C$3-1)&amp;"       :="))</f>
        <v>1</v>
      </c>
      <c r="AE1856">
        <f>IF(AD1856&lt;1.1,AD1856,IF(AD1856&lt;YEAR!$C$2+YEAR!$C$3-2,AD1856+1,(YEAR!$C$2+YEAR!$C$3-1)&amp;"       :="))</f>
        <v>1</v>
      </c>
      <c r="AF1856">
        <f>IF(AE1856&lt;1.1,AE1856,IF(AE1856&lt;YEAR!$C$2+YEAR!$C$3-2,AE1856+1,(YEAR!$C$2+YEAR!$C$3-1)&amp;"       :="))</f>
        <v>1</v>
      </c>
      <c r="AG1856">
        <f>IF(AF1856&lt;1.1,AF1856,IF(AF1856&lt;YEAR!$C$2+YEAR!$C$3-2,AF1856+1,(YEAR!$C$2+YEAR!$C$3-1)&amp;"       :="))</f>
        <v>1</v>
      </c>
      <c r="AH1856">
        <f>IF(AG1856&lt;1.1,AG1856,IF(AG1856&lt;YEAR!$C$2+YEAR!$C$3-2,AG1856+1,(YEAR!$C$2+YEAR!$C$3-1)&amp;"       :="))</f>
        <v>1</v>
      </c>
      <c r="AI1856">
        <f>IF(AH1856&lt;1.1,AH1856,IF(AH1856&lt;YEAR!$C$2+YEAR!$C$3-2,AH1856+1,(YEAR!$C$2+YEAR!$C$3-1)&amp;"       :="))</f>
        <v>1</v>
      </c>
      <c r="AJ1856">
        <f>IF(AI1856&lt;1.1,AI1856,IF(AI1856&lt;YEAR!$C$2+YEAR!$C$3-2,AI1856+1,(YEAR!$C$2+YEAR!$C$3-1)&amp;"       :="))</f>
        <v>1</v>
      </c>
    </row>
    <row r="1857" spans="1:36">
      <c r="A1857">
        <f t="shared" ca="1" si="132"/>
        <v>46</v>
      </c>
      <c r="B1857" t="s">
        <v>51</v>
      </c>
      <c r="C1857" t="str">
        <f ca="1">IF(D1857="",OFFSET(AvailabilityFactor!A$1,A1857,0),C1856)</f>
        <v>D2HLT0139</v>
      </c>
      <c r="D1857" t="str" cm="1">
        <f t="array" aca="1" ref="D1857" ca="1">IF(D1856="",TS_DRC!$P$5,OFFSET(TS_DRC!P$5,RIGHT(D1856,2),0,TRUE))</f>
        <v>TS08</v>
      </c>
      <c r="E1857" t="str">
        <f t="shared" ca="1" si="137"/>
        <v>TS08</v>
      </c>
      <c r="F1857">
        <f>[3]Scenarios!$H$7</f>
        <v>1</v>
      </c>
      <c r="G1857">
        <f>IF(F1857&lt;1.1,F1857,IF(F1857&lt;YEAR!$C$2+YEAR!$C$3-2,F1857+1,(YEAR!$C$2+YEAR!$C$3-1)&amp;"       :="))</f>
        <v>1</v>
      </c>
      <c r="H1857">
        <f>IF(G1857&lt;1.1,G1857,IF(G1857&lt;YEAR!$C$2+YEAR!$C$3-2,G1857+1,(YEAR!$C$2+YEAR!$C$3-1)&amp;"       :="))</f>
        <v>1</v>
      </c>
      <c r="I1857">
        <f>IF(H1857&lt;1.1,H1857,IF(H1857&lt;YEAR!$C$2+YEAR!$C$3-2,H1857+1,(YEAR!$C$2+YEAR!$C$3-1)&amp;"       :="))</f>
        <v>1</v>
      </c>
      <c r="J1857">
        <f>IF(I1857&lt;1.1,I1857,IF(I1857&lt;YEAR!$C$2+YEAR!$C$3-2,I1857+1,(YEAR!$C$2+YEAR!$C$3-1)&amp;"       :="))</f>
        <v>1</v>
      </c>
      <c r="K1857">
        <f>IF(J1857&lt;1.1,J1857,IF(J1857&lt;YEAR!$C$2+YEAR!$C$3-2,J1857+1,(YEAR!$C$2+YEAR!$C$3-1)&amp;"       :="))</f>
        <v>1</v>
      </c>
      <c r="L1857">
        <f>IF(K1857&lt;1.1,K1857,IF(K1857&lt;YEAR!$C$2+YEAR!$C$3-2,K1857+1,(YEAR!$C$2+YEAR!$C$3-1)&amp;"       :="))</f>
        <v>1</v>
      </c>
      <c r="M1857">
        <f>IF(L1857&lt;1.1,L1857,IF(L1857&lt;YEAR!$C$2+YEAR!$C$3-2,L1857+1,(YEAR!$C$2+YEAR!$C$3-1)&amp;"       :="))</f>
        <v>1</v>
      </c>
      <c r="N1857">
        <f>IF(M1857&lt;1.1,M1857,IF(M1857&lt;YEAR!$C$2+YEAR!$C$3-2,M1857+1,(YEAR!$C$2+YEAR!$C$3-1)&amp;"       :="))</f>
        <v>1</v>
      </c>
      <c r="O1857">
        <f>IF(N1857&lt;1.1,N1857,IF(N1857&lt;YEAR!$C$2+YEAR!$C$3-2,N1857+1,(YEAR!$C$2+YEAR!$C$3-1)&amp;"       :="))</f>
        <v>1</v>
      </c>
      <c r="P1857">
        <f>IF(O1857&lt;1.1,O1857,IF(O1857&lt;YEAR!$C$2+YEAR!$C$3-2,O1857+1,(YEAR!$C$2+YEAR!$C$3-1)&amp;"       :="))</f>
        <v>1</v>
      </c>
      <c r="Q1857">
        <f>IF(P1857&lt;1.1,P1857,IF(P1857&lt;YEAR!$C$2+YEAR!$C$3-2,P1857+1,(YEAR!$C$2+YEAR!$C$3-1)&amp;"       :="))</f>
        <v>1</v>
      </c>
      <c r="R1857">
        <f>IF(Q1857&lt;1.1,Q1857,IF(Q1857&lt;YEAR!$C$2+YEAR!$C$3-2,Q1857+1,(YEAR!$C$2+YEAR!$C$3-1)&amp;"       :="))</f>
        <v>1</v>
      </c>
      <c r="S1857">
        <f>IF(R1857&lt;1.1,R1857,IF(R1857&lt;YEAR!$C$2+YEAR!$C$3-2,R1857+1,(YEAR!$C$2+YEAR!$C$3-1)&amp;"       :="))</f>
        <v>1</v>
      </c>
      <c r="T1857">
        <f>IF(S1857&lt;1.1,S1857,IF(S1857&lt;YEAR!$C$2+YEAR!$C$3-2,S1857+1,(YEAR!$C$2+YEAR!$C$3-1)&amp;"       :="))</f>
        <v>1</v>
      </c>
      <c r="U1857">
        <f>IF(T1857&lt;1.1,T1857,IF(T1857&lt;YEAR!$C$2+YEAR!$C$3-2,T1857+1,(YEAR!$C$2+YEAR!$C$3-1)&amp;"       :="))</f>
        <v>1</v>
      </c>
      <c r="V1857">
        <f>IF(U1857&lt;1.1,U1857,IF(U1857&lt;YEAR!$C$2+YEAR!$C$3-2,U1857+1,(YEAR!$C$2+YEAR!$C$3-1)&amp;"       :="))</f>
        <v>1</v>
      </c>
      <c r="W1857">
        <f>IF(V1857&lt;1.1,V1857,IF(V1857&lt;YEAR!$C$2+YEAR!$C$3-2,V1857+1,(YEAR!$C$2+YEAR!$C$3-1)&amp;"       :="))</f>
        <v>1</v>
      </c>
      <c r="X1857">
        <f>IF(W1857&lt;1.1,W1857,IF(W1857&lt;YEAR!$C$2+YEAR!$C$3-2,W1857+1,(YEAR!$C$2+YEAR!$C$3-1)&amp;"       :="))</f>
        <v>1</v>
      </c>
      <c r="Y1857">
        <f>IF(X1857&lt;1.1,X1857,IF(X1857&lt;YEAR!$C$2+YEAR!$C$3-2,X1857+1,(YEAR!$C$2+YEAR!$C$3-1)&amp;"       :="))</f>
        <v>1</v>
      </c>
      <c r="Z1857">
        <f>IF(Y1857&lt;1.1,Y1857,IF(Y1857&lt;YEAR!$C$2+YEAR!$C$3-2,Y1857+1,(YEAR!$C$2+YEAR!$C$3-1)&amp;"       :="))</f>
        <v>1</v>
      </c>
      <c r="AA1857">
        <f>IF(Z1857&lt;1.1,Z1857,IF(Z1857&lt;YEAR!$C$2+YEAR!$C$3-2,Z1857+1,(YEAR!$C$2+YEAR!$C$3-1)&amp;"       :="))</f>
        <v>1</v>
      </c>
      <c r="AB1857">
        <f>IF(AA1857&lt;1.1,AA1857,IF(AA1857&lt;YEAR!$C$2+YEAR!$C$3-2,AA1857+1,(YEAR!$C$2+YEAR!$C$3-1)&amp;"       :="))</f>
        <v>1</v>
      </c>
      <c r="AC1857">
        <f>IF(AB1857&lt;1.1,AB1857,IF(AB1857&lt;YEAR!$C$2+YEAR!$C$3-2,AB1857+1,(YEAR!$C$2+YEAR!$C$3-1)&amp;"       :="))</f>
        <v>1</v>
      </c>
      <c r="AD1857">
        <f>IF(AC1857&lt;1.1,AC1857,IF(AC1857&lt;YEAR!$C$2+YEAR!$C$3-2,AC1857+1,(YEAR!$C$2+YEAR!$C$3-1)&amp;"       :="))</f>
        <v>1</v>
      </c>
      <c r="AE1857">
        <f>IF(AD1857&lt;1.1,AD1857,IF(AD1857&lt;YEAR!$C$2+YEAR!$C$3-2,AD1857+1,(YEAR!$C$2+YEAR!$C$3-1)&amp;"       :="))</f>
        <v>1</v>
      </c>
      <c r="AF1857">
        <f>IF(AE1857&lt;1.1,AE1857,IF(AE1857&lt;YEAR!$C$2+YEAR!$C$3-2,AE1857+1,(YEAR!$C$2+YEAR!$C$3-1)&amp;"       :="))</f>
        <v>1</v>
      </c>
      <c r="AG1857">
        <f>IF(AF1857&lt;1.1,AF1857,IF(AF1857&lt;YEAR!$C$2+YEAR!$C$3-2,AF1857+1,(YEAR!$C$2+YEAR!$C$3-1)&amp;"       :="))</f>
        <v>1</v>
      </c>
      <c r="AH1857">
        <f>IF(AG1857&lt;1.1,AG1857,IF(AG1857&lt;YEAR!$C$2+YEAR!$C$3-2,AG1857+1,(YEAR!$C$2+YEAR!$C$3-1)&amp;"       :="))</f>
        <v>1</v>
      </c>
      <c r="AI1857">
        <f>IF(AH1857&lt;1.1,AH1857,IF(AH1857&lt;YEAR!$C$2+YEAR!$C$3-2,AH1857+1,(YEAR!$C$2+YEAR!$C$3-1)&amp;"       :="))</f>
        <v>1</v>
      </c>
      <c r="AJ1857">
        <f>IF(AI1857&lt;1.1,AI1857,IF(AI1857&lt;YEAR!$C$2+YEAR!$C$3-2,AI1857+1,(YEAR!$C$2+YEAR!$C$3-1)&amp;"       :="))</f>
        <v>1</v>
      </c>
    </row>
    <row r="1858" spans="1:36">
      <c r="A1858">
        <f t="shared" ca="1" si="132"/>
        <v>46</v>
      </c>
      <c r="B1858" t="s">
        <v>51</v>
      </c>
      <c r="C1858" t="str">
        <f ca="1">IF(D1858="",OFFSET(AvailabilityFactor!A$1,A1858,0),C1857)</f>
        <v>D2HLT0139</v>
      </c>
      <c r="D1858" t="str" cm="1">
        <f t="array" aca="1" ref="D1858" ca="1">IF(D1857="",TS_DRC!$P$5,OFFSET(TS_DRC!P$5,RIGHT(D1857,2),0,TRUE))</f>
        <v>TS09</v>
      </c>
      <c r="E1858" t="str">
        <f t="shared" ca="1" si="137"/>
        <v>TS09</v>
      </c>
      <c r="F1858">
        <f>[3]Scenarios!$H$7</f>
        <v>1</v>
      </c>
      <c r="G1858">
        <f>IF(F1858&lt;1.1,F1858,IF(F1858&lt;YEAR!$C$2+YEAR!$C$3-2,F1858+1,(YEAR!$C$2+YEAR!$C$3-1)&amp;"       :="))</f>
        <v>1</v>
      </c>
      <c r="H1858">
        <f>IF(G1858&lt;1.1,G1858,IF(G1858&lt;YEAR!$C$2+YEAR!$C$3-2,G1858+1,(YEAR!$C$2+YEAR!$C$3-1)&amp;"       :="))</f>
        <v>1</v>
      </c>
      <c r="I1858">
        <f>IF(H1858&lt;1.1,H1858,IF(H1858&lt;YEAR!$C$2+YEAR!$C$3-2,H1858+1,(YEAR!$C$2+YEAR!$C$3-1)&amp;"       :="))</f>
        <v>1</v>
      </c>
      <c r="J1858">
        <f>IF(I1858&lt;1.1,I1858,IF(I1858&lt;YEAR!$C$2+YEAR!$C$3-2,I1858+1,(YEAR!$C$2+YEAR!$C$3-1)&amp;"       :="))</f>
        <v>1</v>
      </c>
      <c r="K1858">
        <f>IF(J1858&lt;1.1,J1858,IF(J1858&lt;YEAR!$C$2+YEAR!$C$3-2,J1858+1,(YEAR!$C$2+YEAR!$C$3-1)&amp;"       :="))</f>
        <v>1</v>
      </c>
      <c r="L1858">
        <f>IF(K1858&lt;1.1,K1858,IF(K1858&lt;YEAR!$C$2+YEAR!$C$3-2,K1858+1,(YEAR!$C$2+YEAR!$C$3-1)&amp;"       :="))</f>
        <v>1</v>
      </c>
      <c r="M1858">
        <f>IF(L1858&lt;1.1,L1858,IF(L1858&lt;YEAR!$C$2+YEAR!$C$3-2,L1858+1,(YEAR!$C$2+YEAR!$C$3-1)&amp;"       :="))</f>
        <v>1</v>
      </c>
      <c r="N1858">
        <f>IF(M1858&lt;1.1,M1858,IF(M1858&lt;YEAR!$C$2+YEAR!$C$3-2,M1858+1,(YEAR!$C$2+YEAR!$C$3-1)&amp;"       :="))</f>
        <v>1</v>
      </c>
      <c r="O1858">
        <f>IF(N1858&lt;1.1,N1858,IF(N1858&lt;YEAR!$C$2+YEAR!$C$3-2,N1858+1,(YEAR!$C$2+YEAR!$C$3-1)&amp;"       :="))</f>
        <v>1</v>
      </c>
      <c r="P1858">
        <f>IF(O1858&lt;1.1,O1858,IF(O1858&lt;YEAR!$C$2+YEAR!$C$3-2,O1858+1,(YEAR!$C$2+YEAR!$C$3-1)&amp;"       :="))</f>
        <v>1</v>
      </c>
      <c r="Q1858">
        <f>IF(P1858&lt;1.1,P1858,IF(P1858&lt;YEAR!$C$2+YEAR!$C$3-2,P1858+1,(YEAR!$C$2+YEAR!$C$3-1)&amp;"       :="))</f>
        <v>1</v>
      </c>
      <c r="R1858">
        <f>IF(Q1858&lt;1.1,Q1858,IF(Q1858&lt;YEAR!$C$2+YEAR!$C$3-2,Q1858+1,(YEAR!$C$2+YEAR!$C$3-1)&amp;"       :="))</f>
        <v>1</v>
      </c>
      <c r="S1858">
        <f>IF(R1858&lt;1.1,R1858,IF(R1858&lt;YEAR!$C$2+YEAR!$C$3-2,R1858+1,(YEAR!$C$2+YEAR!$C$3-1)&amp;"       :="))</f>
        <v>1</v>
      </c>
      <c r="T1858">
        <f>IF(S1858&lt;1.1,S1858,IF(S1858&lt;YEAR!$C$2+YEAR!$C$3-2,S1858+1,(YEAR!$C$2+YEAR!$C$3-1)&amp;"       :="))</f>
        <v>1</v>
      </c>
      <c r="U1858">
        <f>IF(T1858&lt;1.1,T1858,IF(T1858&lt;YEAR!$C$2+YEAR!$C$3-2,T1858+1,(YEAR!$C$2+YEAR!$C$3-1)&amp;"       :="))</f>
        <v>1</v>
      </c>
      <c r="V1858">
        <f>IF(U1858&lt;1.1,U1858,IF(U1858&lt;YEAR!$C$2+YEAR!$C$3-2,U1858+1,(YEAR!$C$2+YEAR!$C$3-1)&amp;"       :="))</f>
        <v>1</v>
      </c>
      <c r="W1858">
        <f>IF(V1858&lt;1.1,V1858,IF(V1858&lt;YEAR!$C$2+YEAR!$C$3-2,V1858+1,(YEAR!$C$2+YEAR!$C$3-1)&amp;"       :="))</f>
        <v>1</v>
      </c>
      <c r="X1858">
        <f>IF(W1858&lt;1.1,W1858,IF(W1858&lt;YEAR!$C$2+YEAR!$C$3-2,W1858+1,(YEAR!$C$2+YEAR!$C$3-1)&amp;"       :="))</f>
        <v>1</v>
      </c>
      <c r="Y1858">
        <f>IF(X1858&lt;1.1,X1858,IF(X1858&lt;YEAR!$C$2+YEAR!$C$3-2,X1858+1,(YEAR!$C$2+YEAR!$C$3-1)&amp;"       :="))</f>
        <v>1</v>
      </c>
      <c r="Z1858">
        <f>IF(Y1858&lt;1.1,Y1858,IF(Y1858&lt;YEAR!$C$2+YEAR!$C$3-2,Y1858+1,(YEAR!$C$2+YEAR!$C$3-1)&amp;"       :="))</f>
        <v>1</v>
      </c>
      <c r="AA1858">
        <f>IF(Z1858&lt;1.1,Z1858,IF(Z1858&lt;YEAR!$C$2+YEAR!$C$3-2,Z1858+1,(YEAR!$C$2+YEAR!$C$3-1)&amp;"       :="))</f>
        <v>1</v>
      </c>
      <c r="AB1858">
        <f>IF(AA1858&lt;1.1,AA1858,IF(AA1858&lt;YEAR!$C$2+YEAR!$C$3-2,AA1858+1,(YEAR!$C$2+YEAR!$C$3-1)&amp;"       :="))</f>
        <v>1</v>
      </c>
      <c r="AC1858">
        <f>IF(AB1858&lt;1.1,AB1858,IF(AB1858&lt;YEAR!$C$2+YEAR!$C$3-2,AB1858+1,(YEAR!$C$2+YEAR!$C$3-1)&amp;"       :="))</f>
        <v>1</v>
      </c>
      <c r="AD1858">
        <f>IF(AC1858&lt;1.1,AC1858,IF(AC1858&lt;YEAR!$C$2+YEAR!$C$3-2,AC1858+1,(YEAR!$C$2+YEAR!$C$3-1)&amp;"       :="))</f>
        <v>1</v>
      </c>
      <c r="AE1858">
        <f>IF(AD1858&lt;1.1,AD1858,IF(AD1858&lt;YEAR!$C$2+YEAR!$C$3-2,AD1858+1,(YEAR!$C$2+YEAR!$C$3-1)&amp;"       :="))</f>
        <v>1</v>
      </c>
      <c r="AF1858">
        <f>IF(AE1858&lt;1.1,AE1858,IF(AE1858&lt;YEAR!$C$2+YEAR!$C$3-2,AE1858+1,(YEAR!$C$2+YEAR!$C$3-1)&amp;"       :="))</f>
        <v>1</v>
      </c>
      <c r="AG1858">
        <f>IF(AF1858&lt;1.1,AF1858,IF(AF1858&lt;YEAR!$C$2+YEAR!$C$3-2,AF1858+1,(YEAR!$C$2+YEAR!$C$3-1)&amp;"       :="))</f>
        <v>1</v>
      </c>
      <c r="AH1858">
        <f>IF(AG1858&lt;1.1,AG1858,IF(AG1858&lt;YEAR!$C$2+YEAR!$C$3-2,AG1858+1,(YEAR!$C$2+YEAR!$C$3-1)&amp;"       :="))</f>
        <v>1</v>
      </c>
      <c r="AI1858">
        <f>IF(AH1858&lt;1.1,AH1858,IF(AH1858&lt;YEAR!$C$2+YEAR!$C$3-2,AH1858+1,(YEAR!$C$2+YEAR!$C$3-1)&amp;"       :="))</f>
        <v>1</v>
      </c>
      <c r="AJ1858">
        <f>IF(AI1858&lt;1.1,AI1858,IF(AI1858&lt;YEAR!$C$2+YEAR!$C$3-2,AI1858+1,(YEAR!$C$2+YEAR!$C$3-1)&amp;"       :="))</f>
        <v>1</v>
      </c>
    </row>
    <row r="1859" spans="1:36">
      <c r="A1859">
        <f t="shared" ca="1" si="132"/>
        <v>46</v>
      </c>
      <c r="B1859" t="s">
        <v>51</v>
      </c>
      <c r="C1859" t="str">
        <f ca="1">IF(D1859="",OFFSET(AvailabilityFactor!A$1,A1859,0),C1858)</f>
        <v>D2HLT0139</v>
      </c>
      <c r="D1859" t="str" cm="1">
        <f t="array" aca="1" ref="D1859" ca="1">IF(D1858="",TS_DRC!$P$5,OFFSET(TS_DRC!P$5,RIGHT(D1858,2),0,TRUE))</f>
        <v>TS10</v>
      </c>
      <c r="E1859" t="str">
        <f t="shared" ca="1" si="137"/>
        <v>TS10</v>
      </c>
      <c r="F1859">
        <f>[3]Scenarios!$H$7</f>
        <v>1</v>
      </c>
      <c r="G1859">
        <f>IF(F1859&lt;1.1,F1859,IF(F1859&lt;YEAR!$C$2+YEAR!$C$3-2,F1859+1,(YEAR!$C$2+YEAR!$C$3-1)&amp;"       :="))</f>
        <v>1</v>
      </c>
      <c r="H1859">
        <f>IF(G1859&lt;1.1,G1859,IF(G1859&lt;YEAR!$C$2+YEAR!$C$3-2,G1859+1,(YEAR!$C$2+YEAR!$C$3-1)&amp;"       :="))</f>
        <v>1</v>
      </c>
      <c r="I1859">
        <f>IF(H1859&lt;1.1,H1859,IF(H1859&lt;YEAR!$C$2+YEAR!$C$3-2,H1859+1,(YEAR!$C$2+YEAR!$C$3-1)&amp;"       :="))</f>
        <v>1</v>
      </c>
      <c r="J1859">
        <f>IF(I1859&lt;1.1,I1859,IF(I1859&lt;YEAR!$C$2+YEAR!$C$3-2,I1859+1,(YEAR!$C$2+YEAR!$C$3-1)&amp;"       :="))</f>
        <v>1</v>
      </c>
      <c r="K1859">
        <f>IF(J1859&lt;1.1,J1859,IF(J1859&lt;YEAR!$C$2+YEAR!$C$3-2,J1859+1,(YEAR!$C$2+YEAR!$C$3-1)&amp;"       :="))</f>
        <v>1</v>
      </c>
      <c r="L1859">
        <f>IF(K1859&lt;1.1,K1859,IF(K1859&lt;YEAR!$C$2+YEAR!$C$3-2,K1859+1,(YEAR!$C$2+YEAR!$C$3-1)&amp;"       :="))</f>
        <v>1</v>
      </c>
      <c r="M1859">
        <f>IF(L1859&lt;1.1,L1859,IF(L1859&lt;YEAR!$C$2+YEAR!$C$3-2,L1859+1,(YEAR!$C$2+YEAR!$C$3-1)&amp;"       :="))</f>
        <v>1</v>
      </c>
      <c r="N1859">
        <f>IF(M1859&lt;1.1,M1859,IF(M1859&lt;YEAR!$C$2+YEAR!$C$3-2,M1859+1,(YEAR!$C$2+YEAR!$C$3-1)&amp;"       :="))</f>
        <v>1</v>
      </c>
      <c r="O1859">
        <f>IF(N1859&lt;1.1,N1859,IF(N1859&lt;YEAR!$C$2+YEAR!$C$3-2,N1859+1,(YEAR!$C$2+YEAR!$C$3-1)&amp;"       :="))</f>
        <v>1</v>
      </c>
      <c r="P1859">
        <f>IF(O1859&lt;1.1,O1859,IF(O1859&lt;YEAR!$C$2+YEAR!$C$3-2,O1859+1,(YEAR!$C$2+YEAR!$C$3-1)&amp;"       :="))</f>
        <v>1</v>
      </c>
      <c r="Q1859">
        <f>IF(P1859&lt;1.1,P1859,IF(P1859&lt;YEAR!$C$2+YEAR!$C$3-2,P1859+1,(YEAR!$C$2+YEAR!$C$3-1)&amp;"       :="))</f>
        <v>1</v>
      </c>
      <c r="R1859">
        <f>IF(Q1859&lt;1.1,Q1859,IF(Q1859&lt;YEAR!$C$2+YEAR!$C$3-2,Q1859+1,(YEAR!$C$2+YEAR!$C$3-1)&amp;"       :="))</f>
        <v>1</v>
      </c>
      <c r="S1859">
        <f>IF(R1859&lt;1.1,R1859,IF(R1859&lt;YEAR!$C$2+YEAR!$C$3-2,R1859+1,(YEAR!$C$2+YEAR!$C$3-1)&amp;"       :="))</f>
        <v>1</v>
      </c>
      <c r="T1859">
        <f>IF(S1859&lt;1.1,S1859,IF(S1859&lt;YEAR!$C$2+YEAR!$C$3-2,S1859+1,(YEAR!$C$2+YEAR!$C$3-1)&amp;"       :="))</f>
        <v>1</v>
      </c>
      <c r="U1859">
        <f>IF(T1859&lt;1.1,T1859,IF(T1859&lt;YEAR!$C$2+YEAR!$C$3-2,T1859+1,(YEAR!$C$2+YEAR!$C$3-1)&amp;"       :="))</f>
        <v>1</v>
      </c>
      <c r="V1859">
        <f>IF(U1859&lt;1.1,U1859,IF(U1859&lt;YEAR!$C$2+YEAR!$C$3-2,U1859+1,(YEAR!$C$2+YEAR!$C$3-1)&amp;"       :="))</f>
        <v>1</v>
      </c>
      <c r="W1859">
        <f>IF(V1859&lt;1.1,V1859,IF(V1859&lt;YEAR!$C$2+YEAR!$C$3-2,V1859+1,(YEAR!$C$2+YEAR!$C$3-1)&amp;"       :="))</f>
        <v>1</v>
      </c>
      <c r="X1859">
        <f>IF(W1859&lt;1.1,W1859,IF(W1859&lt;YEAR!$C$2+YEAR!$C$3-2,W1859+1,(YEAR!$C$2+YEAR!$C$3-1)&amp;"       :="))</f>
        <v>1</v>
      </c>
      <c r="Y1859">
        <f>IF(X1859&lt;1.1,X1859,IF(X1859&lt;YEAR!$C$2+YEAR!$C$3-2,X1859+1,(YEAR!$C$2+YEAR!$C$3-1)&amp;"       :="))</f>
        <v>1</v>
      </c>
      <c r="Z1859">
        <f>IF(Y1859&lt;1.1,Y1859,IF(Y1859&lt;YEAR!$C$2+YEAR!$C$3-2,Y1859+1,(YEAR!$C$2+YEAR!$C$3-1)&amp;"       :="))</f>
        <v>1</v>
      </c>
      <c r="AA1859">
        <f>IF(Z1859&lt;1.1,Z1859,IF(Z1859&lt;YEAR!$C$2+YEAR!$C$3-2,Z1859+1,(YEAR!$C$2+YEAR!$C$3-1)&amp;"       :="))</f>
        <v>1</v>
      </c>
      <c r="AB1859">
        <f>IF(AA1859&lt;1.1,AA1859,IF(AA1859&lt;YEAR!$C$2+YEAR!$C$3-2,AA1859+1,(YEAR!$C$2+YEAR!$C$3-1)&amp;"       :="))</f>
        <v>1</v>
      </c>
      <c r="AC1859">
        <f>IF(AB1859&lt;1.1,AB1859,IF(AB1859&lt;YEAR!$C$2+YEAR!$C$3-2,AB1859+1,(YEAR!$C$2+YEAR!$C$3-1)&amp;"       :="))</f>
        <v>1</v>
      </c>
      <c r="AD1859">
        <f>IF(AC1859&lt;1.1,AC1859,IF(AC1859&lt;YEAR!$C$2+YEAR!$C$3-2,AC1859+1,(YEAR!$C$2+YEAR!$C$3-1)&amp;"       :="))</f>
        <v>1</v>
      </c>
      <c r="AE1859">
        <f>IF(AD1859&lt;1.1,AD1859,IF(AD1859&lt;YEAR!$C$2+YEAR!$C$3-2,AD1859+1,(YEAR!$C$2+YEAR!$C$3-1)&amp;"       :="))</f>
        <v>1</v>
      </c>
      <c r="AF1859">
        <f>IF(AE1859&lt;1.1,AE1859,IF(AE1859&lt;YEAR!$C$2+YEAR!$C$3-2,AE1859+1,(YEAR!$C$2+YEAR!$C$3-1)&amp;"       :="))</f>
        <v>1</v>
      </c>
      <c r="AG1859">
        <f>IF(AF1859&lt;1.1,AF1859,IF(AF1859&lt;YEAR!$C$2+YEAR!$C$3-2,AF1859+1,(YEAR!$C$2+YEAR!$C$3-1)&amp;"       :="))</f>
        <v>1</v>
      </c>
      <c r="AH1859">
        <f>IF(AG1859&lt;1.1,AG1859,IF(AG1859&lt;YEAR!$C$2+YEAR!$C$3-2,AG1859+1,(YEAR!$C$2+YEAR!$C$3-1)&amp;"       :="))</f>
        <v>1</v>
      </c>
      <c r="AI1859">
        <f>IF(AH1859&lt;1.1,AH1859,IF(AH1859&lt;YEAR!$C$2+YEAR!$C$3-2,AH1859+1,(YEAR!$C$2+YEAR!$C$3-1)&amp;"       :="))</f>
        <v>1</v>
      </c>
      <c r="AJ1859">
        <f>IF(AI1859&lt;1.1,AI1859,IF(AI1859&lt;YEAR!$C$2+YEAR!$C$3-2,AI1859+1,(YEAR!$C$2+YEAR!$C$3-1)&amp;"       :="))</f>
        <v>1</v>
      </c>
    </row>
    <row r="1860" spans="1:36">
      <c r="A1860">
        <f t="shared" ca="1" si="132"/>
        <v>46</v>
      </c>
      <c r="B1860" t="s">
        <v>51</v>
      </c>
      <c r="C1860" t="str">
        <f ca="1">IF(D1860="",OFFSET(AvailabilityFactor!A$1,A1860,0),C1859)</f>
        <v>D2HLT0139</v>
      </c>
      <c r="D1860" t="str" cm="1">
        <f t="array" aca="1" ref="D1860" ca="1">IF(D1859="",TS_DRC!$P$5,OFFSET(TS_DRC!P$5,RIGHT(D1859,2),0,TRUE))</f>
        <v>TS11</v>
      </c>
      <c r="E1860" t="str">
        <f t="shared" ca="1" si="137"/>
        <v>TS11</v>
      </c>
      <c r="F1860">
        <f>[3]Scenarios!$H$7</f>
        <v>1</v>
      </c>
      <c r="G1860">
        <f>IF(F1860&lt;1.1,F1860,IF(F1860&lt;YEAR!$C$2+YEAR!$C$3-2,F1860+1,(YEAR!$C$2+YEAR!$C$3-1)&amp;"       :="))</f>
        <v>1</v>
      </c>
      <c r="H1860">
        <f>IF(G1860&lt;1.1,G1860,IF(G1860&lt;YEAR!$C$2+YEAR!$C$3-2,G1860+1,(YEAR!$C$2+YEAR!$C$3-1)&amp;"       :="))</f>
        <v>1</v>
      </c>
      <c r="I1860">
        <f>IF(H1860&lt;1.1,H1860,IF(H1860&lt;YEAR!$C$2+YEAR!$C$3-2,H1860+1,(YEAR!$C$2+YEAR!$C$3-1)&amp;"       :="))</f>
        <v>1</v>
      </c>
      <c r="J1860">
        <f>IF(I1860&lt;1.1,I1860,IF(I1860&lt;YEAR!$C$2+YEAR!$C$3-2,I1860+1,(YEAR!$C$2+YEAR!$C$3-1)&amp;"       :="))</f>
        <v>1</v>
      </c>
      <c r="K1860">
        <f>IF(J1860&lt;1.1,J1860,IF(J1860&lt;YEAR!$C$2+YEAR!$C$3-2,J1860+1,(YEAR!$C$2+YEAR!$C$3-1)&amp;"       :="))</f>
        <v>1</v>
      </c>
      <c r="L1860">
        <f>IF(K1860&lt;1.1,K1860,IF(K1860&lt;YEAR!$C$2+YEAR!$C$3-2,K1860+1,(YEAR!$C$2+YEAR!$C$3-1)&amp;"       :="))</f>
        <v>1</v>
      </c>
      <c r="M1860">
        <f>IF(L1860&lt;1.1,L1860,IF(L1860&lt;YEAR!$C$2+YEAR!$C$3-2,L1860+1,(YEAR!$C$2+YEAR!$C$3-1)&amp;"       :="))</f>
        <v>1</v>
      </c>
      <c r="N1860">
        <f>IF(M1860&lt;1.1,M1860,IF(M1860&lt;YEAR!$C$2+YEAR!$C$3-2,M1860+1,(YEAR!$C$2+YEAR!$C$3-1)&amp;"       :="))</f>
        <v>1</v>
      </c>
      <c r="O1860">
        <f>IF(N1860&lt;1.1,N1860,IF(N1860&lt;YEAR!$C$2+YEAR!$C$3-2,N1860+1,(YEAR!$C$2+YEAR!$C$3-1)&amp;"       :="))</f>
        <v>1</v>
      </c>
      <c r="P1860">
        <f>IF(O1860&lt;1.1,O1860,IF(O1860&lt;YEAR!$C$2+YEAR!$C$3-2,O1860+1,(YEAR!$C$2+YEAR!$C$3-1)&amp;"       :="))</f>
        <v>1</v>
      </c>
      <c r="Q1860">
        <f>IF(P1860&lt;1.1,P1860,IF(P1860&lt;YEAR!$C$2+YEAR!$C$3-2,P1860+1,(YEAR!$C$2+YEAR!$C$3-1)&amp;"       :="))</f>
        <v>1</v>
      </c>
      <c r="R1860">
        <f>IF(Q1860&lt;1.1,Q1860,IF(Q1860&lt;YEAR!$C$2+YEAR!$C$3-2,Q1860+1,(YEAR!$C$2+YEAR!$C$3-1)&amp;"       :="))</f>
        <v>1</v>
      </c>
      <c r="S1860">
        <f>IF(R1860&lt;1.1,R1860,IF(R1860&lt;YEAR!$C$2+YEAR!$C$3-2,R1860+1,(YEAR!$C$2+YEAR!$C$3-1)&amp;"       :="))</f>
        <v>1</v>
      </c>
      <c r="T1860">
        <f>IF(S1860&lt;1.1,S1860,IF(S1860&lt;YEAR!$C$2+YEAR!$C$3-2,S1860+1,(YEAR!$C$2+YEAR!$C$3-1)&amp;"       :="))</f>
        <v>1</v>
      </c>
      <c r="U1860">
        <f>IF(T1860&lt;1.1,T1860,IF(T1860&lt;YEAR!$C$2+YEAR!$C$3-2,T1860+1,(YEAR!$C$2+YEAR!$C$3-1)&amp;"       :="))</f>
        <v>1</v>
      </c>
      <c r="V1860">
        <f>IF(U1860&lt;1.1,U1860,IF(U1860&lt;YEAR!$C$2+YEAR!$C$3-2,U1860+1,(YEAR!$C$2+YEAR!$C$3-1)&amp;"       :="))</f>
        <v>1</v>
      </c>
      <c r="W1860">
        <f>IF(V1860&lt;1.1,V1860,IF(V1860&lt;YEAR!$C$2+YEAR!$C$3-2,V1860+1,(YEAR!$C$2+YEAR!$C$3-1)&amp;"       :="))</f>
        <v>1</v>
      </c>
      <c r="X1860">
        <f>IF(W1860&lt;1.1,W1860,IF(W1860&lt;YEAR!$C$2+YEAR!$C$3-2,W1860+1,(YEAR!$C$2+YEAR!$C$3-1)&amp;"       :="))</f>
        <v>1</v>
      </c>
      <c r="Y1860">
        <f>IF(X1860&lt;1.1,X1860,IF(X1860&lt;YEAR!$C$2+YEAR!$C$3-2,X1860+1,(YEAR!$C$2+YEAR!$C$3-1)&amp;"       :="))</f>
        <v>1</v>
      </c>
      <c r="Z1860">
        <f>IF(Y1860&lt;1.1,Y1860,IF(Y1860&lt;YEAR!$C$2+YEAR!$C$3-2,Y1860+1,(YEAR!$C$2+YEAR!$C$3-1)&amp;"       :="))</f>
        <v>1</v>
      </c>
      <c r="AA1860">
        <f>IF(Z1860&lt;1.1,Z1860,IF(Z1860&lt;YEAR!$C$2+YEAR!$C$3-2,Z1860+1,(YEAR!$C$2+YEAR!$C$3-1)&amp;"       :="))</f>
        <v>1</v>
      </c>
      <c r="AB1860">
        <f>IF(AA1860&lt;1.1,AA1860,IF(AA1860&lt;YEAR!$C$2+YEAR!$C$3-2,AA1860+1,(YEAR!$C$2+YEAR!$C$3-1)&amp;"       :="))</f>
        <v>1</v>
      </c>
      <c r="AC1860">
        <f>IF(AB1860&lt;1.1,AB1860,IF(AB1860&lt;YEAR!$C$2+YEAR!$C$3-2,AB1860+1,(YEAR!$C$2+YEAR!$C$3-1)&amp;"       :="))</f>
        <v>1</v>
      </c>
      <c r="AD1860">
        <f>IF(AC1860&lt;1.1,AC1860,IF(AC1860&lt;YEAR!$C$2+YEAR!$C$3-2,AC1860+1,(YEAR!$C$2+YEAR!$C$3-1)&amp;"       :="))</f>
        <v>1</v>
      </c>
      <c r="AE1860">
        <f>IF(AD1860&lt;1.1,AD1860,IF(AD1860&lt;YEAR!$C$2+YEAR!$C$3-2,AD1860+1,(YEAR!$C$2+YEAR!$C$3-1)&amp;"       :="))</f>
        <v>1</v>
      </c>
      <c r="AF1860">
        <f>IF(AE1860&lt;1.1,AE1860,IF(AE1860&lt;YEAR!$C$2+YEAR!$C$3-2,AE1860+1,(YEAR!$C$2+YEAR!$C$3-1)&amp;"       :="))</f>
        <v>1</v>
      </c>
      <c r="AG1860">
        <f>IF(AF1860&lt;1.1,AF1860,IF(AF1860&lt;YEAR!$C$2+YEAR!$C$3-2,AF1860+1,(YEAR!$C$2+YEAR!$C$3-1)&amp;"       :="))</f>
        <v>1</v>
      </c>
      <c r="AH1860">
        <f>IF(AG1860&lt;1.1,AG1860,IF(AG1860&lt;YEAR!$C$2+YEAR!$C$3-2,AG1860+1,(YEAR!$C$2+YEAR!$C$3-1)&amp;"       :="))</f>
        <v>1</v>
      </c>
      <c r="AI1860">
        <f>IF(AH1860&lt;1.1,AH1860,IF(AH1860&lt;YEAR!$C$2+YEAR!$C$3-2,AH1860+1,(YEAR!$C$2+YEAR!$C$3-1)&amp;"       :="))</f>
        <v>1</v>
      </c>
      <c r="AJ1860">
        <f>IF(AI1860&lt;1.1,AI1860,IF(AI1860&lt;YEAR!$C$2+YEAR!$C$3-2,AI1860+1,(YEAR!$C$2+YEAR!$C$3-1)&amp;"       :="))</f>
        <v>1</v>
      </c>
    </row>
    <row r="1861" spans="1:36">
      <c r="A1861">
        <f t="shared" ca="1" si="132"/>
        <v>46</v>
      </c>
      <c r="B1861" t="s">
        <v>51</v>
      </c>
      <c r="C1861" t="str">
        <f ca="1">IF(D1861="",OFFSET(AvailabilityFactor!A$1,A1861,0),C1860)</f>
        <v>D2HLT0139</v>
      </c>
      <c r="D1861" t="str" cm="1">
        <f t="array" aca="1" ref="D1861" ca="1">IF(D1860="",TS_DRC!$P$5,OFFSET(TS_DRC!P$5,RIGHT(D1860,2),0,TRUE))</f>
        <v>TS12</v>
      </c>
      <c r="E1861" t="str">
        <f t="shared" ca="1" si="137"/>
        <v>TS12</v>
      </c>
      <c r="F1861">
        <f>[3]Scenarios!$H$7</f>
        <v>1</v>
      </c>
      <c r="G1861">
        <f>IF(F1861&lt;1.1,F1861,IF(F1861&lt;YEAR!$C$2+YEAR!$C$3-2,F1861+1,(YEAR!$C$2+YEAR!$C$3-1)&amp;"       :="))</f>
        <v>1</v>
      </c>
      <c r="H1861">
        <f>IF(G1861&lt;1.1,G1861,IF(G1861&lt;YEAR!$C$2+YEAR!$C$3-2,G1861+1,(YEAR!$C$2+YEAR!$C$3-1)&amp;"       :="))</f>
        <v>1</v>
      </c>
      <c r="I1861">
        <f>IF(H1861&lt;1.1,H1861,IF(H1861&lt;YEAR!$C$2+YEAR!$C$3-2,H1861+1,(YEAR!$C$2+YEAR!$C$3-1)&amp;"       :="))</f>
        <v>1</v>
      </c>
      <c r="J1861">
        <f>IF(I1861&lt;1.1,I1861,IF(I1861&lt;YEAR!$C$2+YEAR!$C$3-2,I1861+1,(YEAR!$C$2+YEAR!$C$3-1)&amp;"       :="))</f>
        <v>1</v>
      </c>
      <c r="K1861">
        <f>IF(J1861&lt;1.1,J1861,IF(J1861&lt;YEAR!$C$2+YEAR!$C$3-2,J1861+1,(YEAR!$C$2+YEAR!$C$3-1)&amp;"       :="))</f>
        <v>1</v>
      </c>
      <c r="L1861">
        <f>IF(K1861&lt;1.1,K1861,IF(K1861&lt;YEAR!$C$2+YEAR!$C$3-2,K1861+1,(YEAR!$C$2+YEAR!$C$3-1)&amp;"       :="))</f>
        <v>1</v>
      </c>
      <c r="M1861">
        <f>IF(L1861&lt;1.1,L1861,IF(L1861&lt;YEAR!$C$2+YEAR!$C$3-2,L1861+1,(YEAR!$C$2+YEAR!$C$3-1)&amp;"       :="))</f>
        <v>1</v>
      </c>
      <c r="N1861">
        <f>IF(M1861&lt;1.1,M1861,IF(M1861&lt;YEAR!$C$2+YEAR!$C$3-2,M1861+1,(YEAR!$C$2+YEAR!$C$3-1)&amp;"       :="))</f>
        <v>1</v>
      </c>
      <c r="O1861">
        <f>IF(N1861&lt;1.1,N1861,IF(N1861&lt;YEAR!$C$2+YEAR!$C$3-2,N1861+1,(YEAR!$C$2+YEAR!$C$3-1)&amp;"       :="))</f>
        <v>1</v>
      </c>
      <c r="P1861">
        <f>IF(O1861&lt;1.1,O1861,IF(O1861&lt;YEAR!$C$2+YEAR!$C$3-2,O1861+1,(YEAR!$C$2+YEAR!$C$3-1)&amp;"       :="))</f>
        <v>1</v>
      </c>
      <c r="Q1861">
        <f>IF(P1861&lt;1.1,P1861,IF(P1861&lt;YEAR!$C$2+YEAR!$C$3-2,P1861+1,(YEAR!$C$2+YEAR!$C$3-1)&amp;"       :="))</f>
        <v>1</v>
      </c>
      <c r="R1861">
        <f>IF(Q1861&lt;1.1,Q1861,IF(Q1861&lt;YEAR!$C$2+YEAR!$C$3-2,Q1861+1,(YEAR!$C$2+YEAR!$C$3-1)&amp;"       :="))</f>
        <v>1</v>
      </c>
      <c r="S1861">
        <f>IF(R1861&lt;1.1,R1861,IF(R1861&lt;YEAR!$C$2+YEAR!$C$3-2,R1861+1,(YEAR!$C$2+YEAR!$C$3-1)&amp;"       :="))</f>
        <v>1</v>
      </c>
      <c r="T1861">
        <f>IF(S1861&lt;1.1,S1861,IF(S1861&lt;YEAR!$C$2+YEAR!$C$3-2,S1861+1,(YEAR!$C$2+YEAR!$C$3-1)&amp;"       :="))</f>
        <v>1</v>
      </c>
      <c r="U1861">
        <f>IF(T1861&lt;1.1,T1861,IF(T1861&lt;YEAR!$C$2+YEAR!$C$3-2,T1861+1,(YEAR!$C$2+YEAR!$C$3-1)&amp;"       :="))</f>
        <v>1</v>
      </c>
      <c r="V1861">
        <f>IF(U1861&lt;1.1,U1861,IF(U1861&lt;YEAR!$C$2+YEAR!$C$3-2,U1861+1,(YEAR!$C$2+YEAR!$C$3-1)&amp;"       :="))</f>
        <v>1</v>
      </c>
      <c r="W1861">
        <f>IF(V1861&lt;1.1,V1861,IF(V1861&lt;YEAR!$C$2+YEAR!$C$3-2,V1861+1,(YEAR!$C$2+YEAR!$C$3-1)&amp;"       :="))</f>
        <v>1</v>
      </c>
      <c r="X1861">
        <f>IF(W1861&lt;1.1,W1861,IF(W1861&lt;YEAR!$C$2+YEAR!$C$3-2,W1861+1,(YEAR!$C$2+YEAR!$C$3-1)&amp;"       :="))</f>
        <v>1</v>
      </c>
      <c r="Y1861">
        <f>IF(X1861&lt;1.1,X1861,IF(X1861&lt;YEAR!$C$2+YEAR!$C$3-2,X1861+1,(YEAR!$C$2+YEAR!$C$3-1)&amp;"       :="))</f>
        <v>1</v>
      </c>
      <c r="Z1861">
        <f>IF(Y1861&lt;1.1,Y1861,IF(Y1861&lt;YEAR!$C$2+YEAR!$C$3-2,Y1861+1,(YEAR!$C$2+YEAR!$C$3-1)&amp;"       :="))</f>
        <v>1</v>
      </c>
      <c r="AA1861">
        <f>IF(Z1861&lt;1.1,Z1861,IF(Z1861&lt;YEAR!$C$2+YEAR!$C$3-2,Z1861+1,(YEAR!$C$2+YEAR!$C$3-1)&amp;"       :="))</f>
        <v>1</v>
      </c>
      <c r="AB1861">
        <f>IF(AA1861&lt;1.1,AA1861,IF(AA1861&lt;YEAR!$C$2+YEAR!$C$3-2,AA1861+1,(YEAR!$C$2+YEAR!$C$3-1)&amp;"       :="))</f>
        <v>1</v>
      </c>
      <c r="AC1861">
        <f>IF(AB1861&lt;1.1,AB1861,IF(AB1861&lt;YEAR!$C$2+YEAR!$C$3-2,AB1861+1,(YEAR!$C$2+YEAR!$C$3-1)&amp;"       :="))</f>
        <v>1</v>
      </c>
      <c r="AD1861">
        <f>IF(AC1861&lt;1.1,AC1861,IF(AC1861&lt;YEAR!$C$2+YEAR!$C$3-2,AC1861+1,(YEAR!$C$2+YEAR!$C$3-1)&amp;"       :="))</f>
        <v>1</v>
      </c>
      <c r="AE1861">
        <f>IF(AD1861&lt;1.1,AD1861,IF(AD1861&lt;YEAR!$C$2+YEAR!$C$3-2,AD1861+1,(YEAR!$C$2+YEAR!$C$3-1)&amp;"       :="))</f>
        <v>1</v>
      </c>
      <c r="AF1861">
        <f>IF(AE1861&lt;1.1,AE1861,IF(AE1861&lt;YEAR!$C$2+YEAR!$C$3-2,AE1861+1,(YEAR!$C$2+YEAR!$C$3-1)&amp;"       :="))</f>
        <v>1</v>
      </c>
      <c r="AG1861">
        <f>IF(AF1861&lt;1.1,AF1861,IF(AF1861&lt;YEAR!$C$2+YEAR!$C$3-2,AF1861+1,(YEAR!$C$2+YEAR!$C$3-1)&amp;"       :="))</f>
        <v>1</v>
      </c>
      <c r="AH1861">
        <f>IF(AG1861&lt;1.1,AG1861,IF(AG1861&lt;YEAR!$C$2+YEAR!$C$3-2,AG1861+1,(YEAR!$C$2+YEAR!$C$3-1)&amp;"       :="))</f>
        <v>1</v>
      </c>
      <c r="AI1861">
        <f>IF(AH1861&lt;1.1,AH1861,IF(AH1861&lt;YEAR!$C$2+YEAR!$C$3-2,AH1861+1,(YEAR!$C$2+YEAR!$C$3-1)&amp;"       :="))</f>
        <v>1</v>
      </c>
      <c r="AJ1861">
        <f>IF(AI1861&lt;1.1,AI1861,IF(AI1861&lt;YEAR!$C$2+YEAR!$C$3-2,AI1861+1,(YEAR!$C$2+YEAR!$C$3-1)&amp;"       :="))</f>
        <v>1</v>
      </c>
    </row>
    <row r="1862" spans="1:36">
      <c r="A1862">
        <f t="shared" ca="1" si="132"/>
        <v>46</v>
      </c>
      <c r="B1862" t="s">
        <v>51</v>
      </c>
      <c r="C1862" t="str">
        <f ca="1">IF(D1862="",OFFSET(AvailabilityFactor!A$1,A1862,0),C1861)</f>
        <v>D2HLT0139</v>
      </c>
      <c r="D1862" t="str" cm="1">
        <f t="array" aca="1" ref="D1862" ca="1">IF(D1861="",TS_DRC!$P$5,OFFSET(TS_DRC!P$5,RIGHT(D1861,2),0,TRUE))</f>
        <v>TS13</v>
      </c>
      <c r="E1862" t="str">
        <f t="shared" ca="1" si="137"/>
        <v>TS13</v>
      </c>
      <c r="F1862">
        <f>[3]Scenarios!$H$7</f>
        <v>1</v>
      </c>
      <c r="G1862">
        <f>IF(F1862&lt;1.1,F1862,IF(F1862&lt;YEAR!$C$2+YEAR!$C$3-2,F1862+1,(YEAR!$C$2+YEAR!$C$3-1)&amp;"       :="))</f>
        <v>1</v>
      </c>
      <c r="H1862">
        <f>IF(G1862&lt;1.1,G1862,IF(G1862&lt;YEAR!$C$2+YEAR!$C$3-2,G1862+1,(YEAR!$C$2+YEAR!$C$3-1)&amp;"       :="))</f>
        <v>1</v>
      </c>
      <c r="I1862">
        <f>IF(H1862&lt;1.1,H1862,IF(H1862&lt;YEAR!$C$2+YEAR!$C$3-2,H1862+1,(YEAR!$C$2+YEAR!$C$3-1)&amp;"       :="))</f>
        <v>1</v>
      </c>
      <c r="J1862">
        <f>IF(I1862&lt;1.1,I1862,IF(I1862&lt;YEAR!$C$2+YEAR!$C$3-2,I1862+1,(YEAR!$C$2+YEAR!$C$3-1)&amp;"       :="))</f>
        <v>1</v>
      </c>
      <c r="K1862">
        <f>IF(J1862&lt;1.1,J1862,IF(J1862&lt;YEAR!$C$2+YEAR!$C$3-2,J1862+1,(YEAR!$C$2+YEAR!$C$3-1)&amp;"       :="))</f>
        <v>1</v>
      </c>
      <c r="L1862">
        <f>IF(K1862&lt;1.1,K1862,IF(K1862&lt;YEAR!$C$2+YEAR!$C$3-2,K1862+1,(YEAR!$C$2+YEAR!$C$3-1)&amp;"       :="))</f>
        <v>1</v>
      </c>
      <c r="M1862">
        <f>IF(L1862&lt;1.1,L1862,IF(L1862&lt;YEAR!$C$2+YEAR!$C$3-2,L1862+1,(YEAR!$C$2+YEAR!$C$3-1)&amp;"       :="))</f>
        <v>1</v>
      </c>
      <c r="N1862">
        <f>IF(M1862&lt;1.1,M1862,IF(M1862&lt;YEAR!$C$2+YEAR!$C$3-2,M1862+1,(YEAR!$C$2+YEAR!$C$3-1)&amp;"       :="))</f>
        <v>1</v>
      </c>
      <c r="O1862">
        <f>IF(N1862&lt;1.1,N1862,IF(N1862&lt;YEAR!$C$2+YEAR!$C$3-2,N1862+1,(YEAR!$C$2+YEAR!$C$3-1)&amp;"       :="))</f>
        <v>1</v>
      </c>
      <c r="P1862">
        <f>IF(O1862&lt;1.1,O1862,IF(O1862&lt;YEAR!$C$2+YEAR!$C$3-2,O1862+1,(YEAR!$C$2+YEAR!$C$3-1)&amp;"       :="))</f>
        <v>1</v>
      </c>
      <c r="Q1862">
        <f>IF(P1862&lt;1.1,P1862,IF(P1862&lt;YEAR!$C$2+YEAR!$C$3-2,P1862+1,(YEAR!$C$2+YEAR!$C$3-1)&amp;"       :="))</f>
        <v>1</v>
      </c>
      <c r="R1862">
        <f>IF(Q1862&lt;1.1,Q1862,IF(Q1862&lt;YEAR!$C$2+YEAR!$C$3-2,Q1862+1,(YEAR!$C$2+YEAR!$C$3-1)&amp;"       :="))</f>
        <v>1</v>
      </c>
      <c r="S1862">
        <f>IF(R1862&lt;1.1,R1862,IF(R1862&lt;YEAR!$C$2+YEAR!$C$3-2,R1862+1,(YEAR!$C$2+YEAR!$C$3-1)&amp;"       :="))</f>
        <v>1</v>
      </c>
      <c r="T1862">
        <f>IF(S1862&lt;1.1,S1862,IF(S1862&lt;YEAR!$C$2+YEAR!$C$3-2,S1862+1,(YEAR!$C$2+YEAR!$C$3-1)&amp;"       :="))</f>
        <v>1</v>
      </c>
      <c r="U1862">
        <f>IF(T1862&lt;1.1,T1862,IF(T1862&lt;YEAR!$C$2+YEAR!$C$3-2,T1862+1,(YEAR!$C$2+YEAR!$C$3-1)&amp;"       :="))</f>
        <v>1</v>
      </c>
      <c r="V1862">
        <f>IF(U1862&lt;1.1,U1862,IF(U1862&lt;YEAR!$C$2+YEAR!$C$3-2,U1862+1,(YEAR!$C$2+YEAR!$C$3-1)&amp;"       :="))</f>
        <v>1</v>
      </c>
      <c r="W1862">
        <f>IF(V1862&lt;1.1,V1862,IF(V1862&lt;YEAR!$C$2+YEAR!$C$3-2,V1862+1,(YEAR!$C$2+YEAR!$C$3-1)&amp;"       :="))</f>
        <v>1</v>
      </c>
      <c r="X1862">
        <f>IF(W1862&lt;1.1,W1862,IF(W1862&lt;YEAR!$C$2+YEAR!$C$3-2,W1862+1,(YEAR!$C$2+YEAR!$C$3-1)&amp;"       :="))</f>
        <v>1</v>
      </c>
      <c r="Y1862">
        <f>IF(X1862&lt;1.1,X1862,IF(X1862&lt;YEAR!$C$2+YEAR!$C$3-2,X1862+1,(YEAR!$C$2+YEAR!$C$3-1)&amp;"       :="))</f>
        <v>1</v>
      </c>
      <c r="Z1862">
        <f>IF(Y1862&lt;1.1,Y1862,IF(Y1862&lt;YEAR!$C$2+YEAR!$C$3-2,Y1862+1,(YEAR!$C$2+YEAR!$C$3-1)&amp;"       :="))</f>
        <v>1</v>
      </c>
      <c r="AA1862">
        <f>IF(Z1862&lt;1.1,Z1862,IF(Z1862&lt;YEAR!$C$2+YEAR!$C$3-2,Z1862+1,(YEAR!$C$2+YEAR!$C$3-1)&amp;"       :="))</f>
        <v>1</v>
      </c>
      <c r="AB1862">
        <f>IF(AA1862&lt;1.1,AA1862,IF(AA1862&lt;YEAR!$C$2+YEAR!$C$3-2,AA1862+1,(YEAR!$C$2+YEAR!$C$3-1)&amp;"       :="))</f>
        <v>1</v>
      </c>
      <c r="AC1862">
        <f>IF(AB1862&lt;1.1,AB1862,IF(AB1862&lt;YEAR!$C$2+YEAR!$C$3-2,AB1862+1,(YEAR!$C$2+YEAR!$C$3-1)&amp;"       :="))</f>
        <v>1</v>
      </c>
      <c r="AD1862">
        <f>IF(AC1862&lt;1.1,AC1862,IF(AC1862&lt;YEAR!$C$2+YEAR!$C$3-2,AC1862+1,(YEAR!$C$2+YEAR!$C$3-1)&amp;"       :="))</f>
        <v>1</v>
      </c>
      <c r="AE1862">
        <f>IF(AD1862&lt;1.1,AD1862,IF(AD1862&lt;YEAR!$C$2+YEAR!$C$3-2,AD1862+1,(YEAR!$C$2+YEAR!$C$3-1)&amp;"       :="))</f>
        <v>1</v>
      </c>
      <c r="AF1862">
        <f>IF(AE1862&lt;1.1,AE1862,IF(AE1862&lt;YEAR!$C$2+YEAR!$C$3-2,AE1862+1,(YEAR!$C$2+YEAR!$C$3-1)&amp;"       :="))</f>
        <v>1</v>
      </c>
      <c r="AG1862">
        <f>IF(AF1862&lt;1.1,AF1862,IF(AF1862&lt;YEAR!$C$2+YEAR!$C$3-2,AF1862+1,(YEAR!$C$2+YEAR!$C$3-1)&amp;"       :="))</f>
        <v>1</v>
      </c>
      <c r="AH1862">
        <f>IF(AG1862&lt;1.1,AG1862,IF(AG1862&lt;YEAR!$C$2+YEAR!$C$3-2,AG1862+1,(YEAR!$C$2+YEAR!$C$3-1)&amp;"       :="))</f>
        <v>1</v>
      </c>
      <c r="AI1862">
        <f>IF(AH1862&lt;1.1,AH1862,IF(AH1862&lt;YEAR!$C$2+YEAR!$C$3-2,AH1862+1,(YEAR!$C$2+YEAR!$C$3-1)&amp;"       :="))</f>
        <v>1</v>
      </c>
      <c r="AJ1862">
        <f>IF(AI1862&lt;1.1,AI1862,IF(AI1862&lt;YEAR!$C$2+YEAR!$C$3-2,AI1862+1,(YEAR!$C$2+YEAR!$C$3-1)&amp;"       :="))</f>
        <v>1</v>
      </c>
    </row>
    <row r="1863" spans="1:36">
      <c r="A1863">
        <f t="shared" ca="1" si="132"/>
        <v>46</v>
      </c>
      <c r="B1863" t="s">
        <v>51</v>
      </c>
      <c r="C1863" t="str">
        <f ca="1">IF(D1863="",OFFSET(AvailabilityFactor!A$1,A1863,0),C1862)</f>
        <v>D2HLT0139</v>
      </c>
      <c r="D1863" t="str" cm="1">
        <f t="array" aca="1" ref="D1863" ca="1">IF(D1862="",TS_DRC!$P$5,OFFSET(TS_DRC!P$5,RIGHT(D1862,2),0,TRUE))</f>
        <v>TS14</v>
      </c>
      <c r="E1863" t="str">
        <f t="shared" ca="1" si="137"/>
        <v>TS14</v>
      </c>
      <c r="F1863">
        <f>[3]Scenarios!$H$7</f>
        <v>1</v>
      </c>
      <c r="G1863">
        <f>IF(F1863&lt;1.1,F1863,IF(F1863&lt;YEAR!$C$2+YEAR!$C$3-2,F1863+1,(YEAR!$C$2+YEAR!$C$3-1)&amp;"       :="))</f>
        <v>1</v>
      </c>
      <c r="H1863">
        <f>IF(G1863&lt;1.1,G1863,IF(G1863&lt;YEAR!$C$2+YEAR!$C$3-2,G1863+1,(YEAR!$C$2+YEAR!$C$3-1)&amp;"       :="))</f>
        <v>1</v>
      </c>
      <c r="I1863">
        <f>IF(H1863&lt;1.1,H1863,IF(H1863&lt;YEAR!$C$2+YEAR!$C$3-2,H1863+1,(YEAR!$C$2+YEAR!$C$3-1)&amp;"       :="))</f>
        <v>1</v>
      </c>
      <c r="J1863">
        <f>IF(I1863&lt;1.1,I1863,IF(I1863&lt;YEAR!$C$2+YEAR!$C$3-2,I1863+1,(YEAR!$C$2+YEAR!$C$3-1)&amp;"       :="))</f>
        <v>1</v>
      </c>
      <c r="K1863">
        <f>IF(J1863&lt;1.1,J1863,IF(J1863&lt;YEAR!$C$2+YEAR!$C$3-2,J1863+1,(YEAR!$C$2+YEAR!$C$3-1)&amp;"       :="))</f>
        <v>1</v>
      </c>
      <c r="L1863">
        <f>IF(K1863&lt;1.1,K1863,IF(K1863&lt;YEAR!$C$2+YEAR!$C$3-2,K1863+1,(YEAR!$C$2+YEAR!$C$3-1)&amp;"       :="))</f>
        <v>1</v>
      </c>
      <c r="M1863">
        <f>IF(L1863&lt;1.1,L1863,IF(L1863&lt;YEAR!$C$2+YEAR!$C$3-2,L1863+1,(YEAR!$C$2+YEAR!$C$3-1)&amp;"       :="))</f>
        <v>1</v>
      </c>
      <c r="N1863">
        <f>IF(M1863&lt;1.1,M1863,IF(M1863&lt;YEAR!$C$2+YEAR!$C$3-2,M1863+1,(YEAR!$C$2+YEAR!$C$3-1)&amp;"       :="))</f>
        <v>1</v>
      </c>
      <c r="O1863">
        <f>IF(N1863&lt;1.1,N1863,IF(N1863&lt;YEAR!$C$2+YEAR!$C$3-2,N1863+1,(YEAR!$C$2+YEAR!$C$3-1)&amp;"       :="))</f>
        <v>1</v>
      </c>
      <c r="P1863">
        <f>IF(O1863&lt;1.1,O1863,IF(O1863&lt;YEAR!$C$2+YEAR!$C$3-2,O1863+1,(YEAR!$C$2+YEAR!$C$3-1)&amp;"       :="))</f>
        <v>1</v>
      </c>
      <c r="Q1863">
        <f>IF(P1863&lt;1.1,P1863,IF(P1863&lt;YEAR!$C$2+YEAR!$C$3-2,P1863+1,(YEAR!$C$2+YEAR!$C$3-1)&amp;"       :="))</f>
        <v>1</v>
      </c>
      <c r="R1863">
        <f>IF(Q1863&lt;1.1,Q1863,IF(Q1863&lt;YEAR!$C$2+YEAR!$C$3-2,Q1863+1,(YEAR!$C$2+YEAR!$C$3-1)&amp;"       :="))</f>
        <v>1</v>
      </c>
      <c r="S1863">
        <f>IF(R1863&lt;1.1,R1863,IF(R1863&lt;YEAR!$C$2+YEAR!$C$3-2,R1863+1,(YEAR!$C$2+YEAR!$C$3-1)&amp;"       :="))</f>
        <v>1</v>
      </c>
      <c r="T1863">
        <f>IF(S1863&lt;1.1,S1863,IF(S1863&lt;YEAR!$C$2+YEAR!$C$3-2,S1863+1,(YEAR!$C$2+YEAR!$C$3-1)&amp;"       :="))</f>
        <v>1</v>
      </c>
      <c r="U1863">
        <f>IF(T1863&lt;1.1,T1863,IF(T1863&lt;YEAR!$C$2+YEAR!$C$3-2,T1863+1,(YEAR!$C$2+YEAR!$C$3-1)&amp;"       :="))</f>
        <v>1</v>
      </c>
      <c r="V1863">
        <f>IF(U1863&lt;1.1,U1863,IF(U1863&lt;YEAR!$C$2+YEAR!$C$3-2,U1863+1,(YEAR!$C$2+YEAR!$C$3-1)&amp;"       :="))</f>
        <v>1</v>
      </c>
      <c r="W1863">
        <f>IF(V1863&lt;1.1,V1863,IF(V1863&lt;YEAR!$C$2+YEAR!$C$3-2,V1863+1,(YEAR!$C$2+YEAR!$C$3-1)&amp;"       :="))</f>
        <v>1</v>
      </c>
      <c r="X1863">
        <f>IF(W1863&lt;1.1,W1863,IF(W1863&lt;YEAR!$C$2+YEAR!$C$3-2,W1863+1,(YEAR!$C$2+YEAR!$C$3-1)&amp;"       :="))</f>
        <v>1</v>
      </c>
      <c r="Y1863">
        <f>IF(X1863&lt;1.1,X1863,IF(X1863&lt;YEAR!$C$2+YEAR!$C$3-2,X1863+1,(YEAR!$C$2+YEAR!$C$3-1)&amp;"       :="))</f>
        <v>1</v>
      </c>
      <c r="Z1863">
        <f>IF(Y1863&lt;1.1,Y1863,IF(Y1863&lt;YEAR!$C$2+YEAR!$C$3-2,Y1863+1,(YEAR!$C$2+YEAR!$C$3-1)&amp;"       :="))</f>
        <v>1</v>
      </c>
      <c r="AA1863">
        <f>IF(Z1863&lt;1.1,Z1863,IF(Z1863&lt;YEAR!$C$2+YEAR!$C$3-2,Z1863+1,(YEAR!$C$2+YEAR!$C$3-1)&amp;"       :="))</f>
        <v>1</v>
      </c>
      <c r="AB1863">
        <f>IF(AA1863&lt;1.1,AA1863,IF(AA1863&lt;YEAR!$C$2+YEAR!$C$3-2,AA1863+1,(YEAR!$C$2+YEAR!$C$3-1)&amp;"       :="))</f>
        <v>1</v>
      </c>
      <c r="AC1863">
        <f>IF(AB1863&lt;1.1,AB1863,IF(AB1863&lt;YEAR!$C$2+YEAR!$C$3-2,AB1863+1,(YEAR!$C$2+YEAR!$C$3-1)&amp;"       :="))</f>
        <v>1</v>
      </c>
      <c r="AD1863">
        <f>IF(AC1863&lt;1.1,AC1863,IF(AC1863&lt;YEAR!$C$2+YEAR!$C$3-2,AC1863+1,(YEAR!$C$2+YEAR!$C$3-1)&amp;"       :="))</f>
        <v>1</v>
      </c>
      <c r="AE1863">
        <f>IF(AD1863&lt;1.1,AD1863,IF(AD1863&lt;YEAR!$C$2+YEAR!$C$3-2,AD1863+1,(YEAR!$C$2+YEAR!$C$3-1)&amp;"       :="))</f>
        <v>1</v>
      </c>
      <c r="AF1863">
        <f>IF(AE1863&lt;1.1,AE1863,IF(AE1863&lt;YEAR!$C$2+YEAR!$C$3-2,AE1863+1,(YEAR!$C$2+YEAR!$C$3-1)&amp;"       :="))</f>
        <v>1</v>
      </c>
      <c r="AG1863">
        <f>IF(AF1863&lt;1.1,AF1863,IF(AF1863&lt;YEAR!$C$2+YEAR!$C$3-2,AF1863+1,(YEAR!$C$2+YEAR!$C$3-1)&amp;"       :="))</f>
        <v>1</v>
      </c>
      <c r="AH1863">
        <f>IF(AG1863&lt;1.1,AG1863,IF(AG1863&lt;YEAR!$C$2+YEAR!$C$3-2,AG1863+1,(YEAR!$C$2+YEAR!$C$3-1)&amp;"       :="))</f>
        <v>1</v>
      </c>
      <c r="AI1863">
        <f>IF(AH1863&lt;1.1,AH1863,IF(AH1863&lt;YEAR!$C$2+YEAR!$C$3-2,AH1863+1,(YEAR!$C$2+YEAR!$C$3-1)&amp;"       :="))</f>
        <v>1</v>
      </c>
      <c r="AJ1863">
        <f>IF(AI1863&lt;1.1,AI1863,IF(AI1863&lt;YEAR!$C$2+YEAR!$C$3-2,AI1863+1,(YEAR!$C$2+YEAR!$C$3-1)&amp;"       :="))</f>
        <v>1</v>
      </c>
    </row>
    <row r="1864" spans="1:36">
      <c r="A1864">
        <f t="shared" ca="1" si="132"/>
        <v>46</v>
      </c>
      <c r="B1864" t="s">
        <v>51</v>
      </c>
      <c r="C1864" t="str">
        <f ca="1">IF(D1864="",OFFSET(AvailabilityFactor!A$1,A1864,0),C1863)</f>
        <v>D2HLT0139</v>
      </c>
      <c r="D1864" t="str" cm="1">
        <f t="array" aca="1" ref="D1864" ca="1">IF(D1863="",TS_DRC!$P$5,OFFSET(TS_DRC!P$5,RIGHT(D1863,2),0,TRUE))</f>
        <v>TS15</v>
      </c>
      <c r="E1864" t="str">
        <f t="shared" ca="1" si="137"/>
        <v>TS15</v>
      </c>
      <c r="F1864">
        <f>[3]Scenarios!$H$7</f>
        <v>1</v>
      </c>
      <c r="G1864">
        <f>IF(F1864&lt;1.1,F1864,IF(F1864&lt;YEAR!$C$2+YEAR!$C$3-2,F1864+1,(YEAR!$C$2+YEAR!$C$3-1)&amp;"       :="))</f>
        <v>1</v>
      </c>
      <c r="H1864">
        <f>IF(G1864&lt;1.1,G1864,IF(G1864&lt;YEAR!$C$2+YEAR!$C$3-2,G1864+1,(YEAR!$C$2+YEAR!$C$3-1)&amp;"       :="))</f>
        <v>1</v>
      </c>
      <c r="I1864">
        <f>IF(H1864&lt;1.1,H1864,IF(H1864&lt;YEAR!$C$2+YEAR!$C$3-2,H1864+1,(YEAR!$C$2+YEAR!$C$3-1)&amp;"       :="))</f>
        <v>1</v>
      </c>
      <c r="J1864">
        <f>IF(I1864&lt;1.1,I1864,IF(I1864&lt;YEAR!$C$2+YEAR!$C$3-2,I1864+1,(YEAR!$C$2+YEAR!$C$3-1)&amp;"       :="))</f>
        <v>1</v>
      </c>
      <c r="K1864">
        <f>IF(J1864&lt;1.1,J1864,IF(J1864&lt;YEAR!$C$2+YEAR!$C$3-2,J1864+1,(YEAR!$C$2+YEAR!$C$3-1)&amp;"       :="))</f>
        <v>1</v>
      </c>
      <c r="L1864">
        <f>IF(K1864&lt;1.1,K1864,IF(K1864&lt;YEAR!$C$2+YEAR!$C$3-2,K1864+1,(YEAR!$C$2+YEAR!$C$3-1)&amp;"       :="))</f>
        <v>1</v>
      </c>
      <c r="M1864">
        <f>IF(L1864&lt;1.1,L1864,IF(L1864&lt;YEAR!$C$2+YEAR!$C$3-2,L1864+1,(YEAR!$C$2+YEAR!$C$3-1)&amp;"       :="))</f>
        <v>1</v>
      </c>
      <c r="N1864">
        <f>IF(M1864&lt;1.1,M1864,IF(M1864&lt;YEAR!$C$2+YEAR!$C$3-2,M1864+1,(YEAR!$C$2+YEAR!$C$3-1)&amp;"       :="))</f>
        <v>1</v>
      </c>
      <c r="O1864">
        <f>IF(N1864&lt;1.1,N1864,IF(N1864&lt;YEAR!$C$2+YEAR!$C$3-2,N1864+1,(YEAR!$C$2+YEAR!$C$3-1)&amp;"       :="))</f>
        <v>1</v>
      </c>
      <c r="P1864">
        <f>IF(O1864&lt;1.1,O1864,IF(O1864&lt;YEAR!$C$2+YEAR!$C$3-2,O1864+1,(YEAR!$C$2+YEAR!$C$3-1)&amp;"       :="))</f>
        <v>1</v>
      </c>
      <c r="Q1864">
        <f>IF(P1864&lt;1.1,P1864,IF(P1864&lt;YEAR!$C$2+YEAR!$C$3-2,P1864+1,(YEAR!$C$2+YEAR!$C$3-1)&amp;"       :="))</f>
        <v>1</v>
      </c>
      <c r="R1864">
        <f>IF(Q1864&lt;1.1,Q1864,IF(Q1864&lt;YEAR!$C$2+YEAR!$C$3-2,Q1864+1,(YEAR!$C$2+YEAR!$C$3-1)&amp;"       :="))</f>
        <v>1</v>
      </c>
      <c r="S1864">
        <f>IF(R1864&lt;1.1,R1864,IF(R1864&lt;YEAR!$C$2+YEAR!$C$3-2,R1864+1,(YEAR!$C$2+YEAR!$C$3-1)&amp;"       :="))</f>
        <v>1</v>
      </c>
      <c r="T1864">
        <f>IF(S1864&lt;1.1,S1864,IF(S1864&lt;YEAR!$C$2+YEAR!$C$3-2,S1864+1,(YEAR!$C$2+YEAR!$C$3-1)&amp;"       :="))</f>
        <v>1</v>
      </c>
      <c r="U1864">
        <f>IF(T1864&lt;1.1,T1864,IF(T1864&lt;YEAR!$C$2+YEAR!$C$3-2,T1864+1,(YEAR!$C$2+YEAR!$C$3-1)&amp;"       :="))</f>
        <v>1</v>
      </c>
      <c r="V1864">
        <f>IF(U1864&lt;1.1,U1864,IF(U1864&lt;YEAR!$C$2+YEAR!$C$3-2,U1864+1,(YEAR!$C$2+YEAR!$C$3-1)&amp;"       :="))</f>
        <v>1</v>
      </c>
      <c r="W1864">
        <f>IF(V1864&lt;1.1,V1864,IF(V1864&lt;YEAR!$C$2+YEAR!$C$3-2,V1864+1,(YEAR!$C$2+YEAR!$C$3-1)&amp;"       :="))</f>
        <v>1</v>
      </c>
      <c r="X1864">
        <f>IF(W1864&lt;1.1,W1864,IF(W1864&lt;YEAR!$C$2+YEAR!$C$3-2,W1864+1,(YEAR!$C$2+YEAR!$C$3-1)&amp;"       :="))</f>
        <v>1</v>
      </c>
      <c r="Y1864">
        <f>IF(X1864&lt;1.1,X1864,IF(X1864&lt;YEAR!$C$2+YEAR!$C$3-2,X1864+1,(YEAR!$C$2+YEAR!$C$3-1)&amp;"       :="))</f>
        <v>1</v>
      </c>
      <c r="Z1864">
        <f>IF(Y1864&lt;1.1,Y1864,IF(Y1864&lt;YEAR!$C$2+YEAR!$C$3-2,Y1864+1,(YEAR!$C$2+YEAR!$C$3-1)&amp;"       :="))</f>
        <v>1</v>
      </c>
      <c r="AA1864">
        <f>IF(Z1864&lt;1.1,Z1864,IF(Z1864&lt;YEAR!$C$2+YEAR!$C$3-2,Z1864+1,(YEAR!$C$2+YEAR!$C$3-1)&amp;"       :="))</f>
        <v>1</v>
      </c>
      <c r="AB1864">
        <f>IF(AA1864&lt;1.1,AA1864,IF(AA1864&lt;YEAR!$C$2+YEAR!$C$3-2,AA1864+1,(YEAR!$C$2+YEAR!$C$3-1)&amp;"       :="))</f>
        <v>1</v>
      </c>
      <c r="AC1864">
        <f>IF(AB1864&lt;1.1,AB1864,IF(AB1864&lt;YEAR!$C$2+YEAR!$C$3-2,AB1864+1,(YEAR!$C$2+YEAR!$C$3-1)&amp;"       :="))</f>
        <v>1</v>
      </c>
      <c r="AD1864">
        <f>IF(AC1864&lt;1.1,AC1864,IF(AC1864&lt;YEAR!$C$2+YEAR!$C$3-2,AC1864+1,(YEAR!$C$2+YEAR!$C$3-1)&amp;"       :="))</f>
        <v>1</v>
      </c>
      <c r="AE1864">
        <f>IF(AD1864&lt;1.1,AD1864,IF(AD1864&lt;YEAR!$C$2+YEAR!$C$3-2,AD1864+1,(YEAR!$C$2+YEAR!$C$3-1)&amp;"       :="))</f>
        <v>1</v>
      </c>
      <c r="AF1864">
        <f>IF(AE1864&lt;1.1,AE1864,IF(AE1864&lt;YEAR!$C$2+YEAR!$C$3-2,AE1864+1,(YEAR!$C$2+YEAR!$C$3-1)&amp;"       :="))</f>
        <v>1</v>
      </c>
      <c r="AG1864">
        <f>IF(AF1864&lt;1.1,AF1864,IF(AF1864&lt;YEAR!$C$2+YEAR!$C$3-2,AF1864+1,(YEAR!$C$2+YEAR!$C$3-1)&amp;"       :="))</f>
        <v>1</v>
      </c>
      <c r="AH1864">
        <f>IF(AG1864&lt;1.1,AG1864,IF(AG1864&lt;YEAR!$C$2+YEAR!$C$3-2,AG1864+1,(YEAR!$C$2+YEAR!$C$3-1)&amp;"       :="))</f>
        <v>1</v>
      </c>
      <c r="AI1864">
        <f>IF(AH1864&lt;1.1,AH1864,IF(AH1864&lt;YEAR!$C$2+YEAR!$C$3-2,AH1864+1,(YEAR!$C$2+YEAR!$C$3-1)&amp;"       :="))</f>
        <v>1</v>
      </c>
      <c r="AJ1864">
        <f>IF(AI1864&lt;1.1,AI1864,IF(AI1864&lt;YEAR!$C$2+YEAR!$C$3-2,AI1864+1,(YEAR!$C$2+YEAR!$C$3-1)&amp;"       :="))</f>
        <v>1</v>
      </c>
    </row>
    <row r="1865" spans="1:36">
      <c r="A1865">
        <f t="shared" ca="1" si="132"/>
        <v>46</v>
      </c>
      <c r="B1865" t="s">
        <v>51</v>
      </c>
      <c r="C1865" t="str">
        <f ca="1">IF(D1865="",OFFSET(AvailabilityFactor!A$1,A1865,0),C1864)</f>
        <v>D2HLT0139</v>
      </c>
      <c r="D1865" t="str" cm="1">
        <f t="array" aca="1" ref="D1865" ca="1">IF(D1864="",TS_DRC!$P$5,OFFSET(TS_DRC!P$5,RIGHT(D1864,2),0,TRUE))</f>
        <v>TS16</v>
      </c>
      <c r="E1865" t="str">
        <f t="shared" ca="1" si="137"/>
        <v>TS16</v>
      </c>
      <c r="F1865">
        <f>[3]Scenarios!$H$7</f>
        <v>1</v>
      </c>
      <c r="G1865">
        <f>IF(F1865&lt;1.1,F1865,IF(F1865&lt;YEAR!$C$2+YEAR!$C$3-2,F1865+1,(YEAR!$C$2+YEAR!$C$3-1)&amp;"       :="))</f>
        <v>1</v>
      </c>
      <c r="H1865">
        <f>IF(G1865&lt;1.1,G1865,IF(G1865&lt;YEAR!$C$2+YEAR!$C$3-2,G1865+1,(YEAR!$C$2+YEAR!$C$3-1)&amp;"       :="))</f>
        <v>1</v>
      </c>
      <c r="I1865">
        <f>IF(H1865&lt;1.1,H1865,IF(H1865&lt;YEAR!$C$2+YEAR!$C$3-2,H1865+1,(YEAR!$C$2+YEAR!$C$3-1)&amp;"       :="))</f>
        <v>1</v>
      </c>
      <c r="J1865">
        <f>IF(I1865&lt;1.1,I1865,IF(I1865&lt;YEAR!$C$2+YEAR!$C$3-2,I1865+1,(YEAR!$C$2+YEAR!$C$3-1)&amp;"       :="))</f>
        <v>1</v>
      </c>
      <c r="K1865">
        <f>IF(J1865&lt;1.1,J1865,IF(J1865&lt;YEAR!$C$2+YEAR!$C$3-2,J1865+1,(YEAR!$C$2+YEAR!$C$3-1)&amp;"       :="))</f>
        <v>1</v>
      </c>
      <c r="L1865">
        <f>IF(K1865&lt;1.1,K1865,IF(K1865&lt;YEAR!$C$2+YEAR!$C$3-2,K1865+1,(YEAR!$C$2+YEAR!$C$3-1)&amp;"       :="))</f>
        <v>1</v>
      </c>
      <c r="M1865">
        <f>IF(L1865&lt;1.1,L1865,IF(L1865&lt;YEAR!$C$2+YEAR!$C$3-2,L1865+1,(YEAR!$C$2+YEAR!$C$3-1)&amp;"       :="))</f>
        <v>1</v>
      </c>
      <c r="N1865">
        <f>IF(M1865&lt;1.1,M1865,IF(M1865&lt;YEAR!$C$2+YEAR!$C$3-2,M1865+1,(YEAR!$C$2+YEAR!$C$3-1)&amp;"       :="))</f>
        <v>1</v>
      </c>
      <c r="O1865">
        <f>IF(N1865&lt;1.1,N1865,IF(N1865&lt;YEAR!$C$2+YEAR!$C$3-2,N1865+1,(YEAR!$C$2+YEAR!$C$3-1)&amp;"       :="))</f>
        <v>1</v>
      </c>
      <c r="P1865">
        <f>IF(O1865&lt;1.1,O1865,IF(O1865&lt;YEAR!$C$2+YEAR!$C$3-2,O1865+1,(YEAR!$C$2+YEAR!$C$3-1)&amp;"       :="))</f>
        <v>1</v>
      </c>
      <c r="Q1865">
        <f>IF(P1865&lt;1.1,P1865,IF(P1865&lt;YEAR!$C$2+YEAR!$C$3-2,P1865+1,(YEAR!$C$2+YEAR!$C$3-1)&amp;"       :="))</f>
        <v>1</v>
      </c>
      <c r="R1865">
        <f>IF(Q1865&lt;1.1,Q1865,IF(Q1865&lt;YEAR!$C$2+YEAR!$C$3-2,Q1865+1,(YEAR!$C$2+YEAR!$C$3-1)&amp;"       :="))</f>
        <v>1</v>
      </c>
      <c r="S1865">
        <f>IF(R1865&lt;1.1,R1865,IF(R1865&lt;YEAR!$C$2+YEAR!$C$3-2,R1865+1,(YEAR!$C$2+YEAR!$C$3-1)&amp;"       :="))</f>
        <v>1</v>
      </c>
      <c r="T1865">
        <f>IF(S1865&lt;1.1,S1865,IF(S1865&lt;YEAR!$C$2+YEAR!$C$3-2,S1865+1,(YEAR!$C$2+YEAR!$C$3-1)&amp;"       :="))</f>
        <v>1</v>
      </c>
      <c r="U1865">
        <f>IF(T1865&lt;1.1,T1865,IF(T1865&lt;YEAR!$C$2+YEAR!$C$3-2,T1865+1,(YEAR!$C$2+YEAR!$C$3-1)&amp;"       :="))</f>
        <v>1</v>
      </c>
      <c r="V1865">
        <f>IF(U1865&lt;1.1,U1865,IF(U1865&lt;YEAR!$C$2+YEAR!$C$3-2,U1865+1,(YEAR!$C$2+YEAR!$C$3-1)&amp;"       :="))</f>
        <v>1</v>
      </c>
      <c r="W1865">
        <f>IF(V1865&lt;1.1,V1865,IF(V1865&lt;YEAR!$C$2+YEAR!$C$3-2,V1865+1,(YEAR!$C$2+YEAR!$C$3-1)&amp;"       :="))</f>
        <v>1</v>
      </c>
      <c r="X1865">
        <f>IF(W1865&lt;1.1,W1865,IF(W1865&lt;YEAR!$C$2+YEAR!$C$3-2,W1865+1,(YEAR!$C$2+YEAR!$C$3-1)&amp;"       :="))</f>
        <v>1</v>
      </c>
      <c r="Y1865">
        <f>IF(X1865&lt;1.1,X1865,IF(X1865&lt;YEAR!$C$2+YEAR!$C$3-2,X1865+1,(YEAR!$C$2+YEAR!$C$3-1)&amp;"       :="))</f>
        <v>1</v>
      </c>
      <c r="Z1865">
        <f>IF(Y1865&lt;1.1,Y1865,IF(Y1865&lt;YEAR!$C$2+YEAR!$C$3-2,Y1865+1,(YEAR!$C$2+YEAR!$C$3-1)&amp;"       :="))</f>
        <v>1</v>
      </c>
      <c r="AA1865">
        <f>IF(Z1865&lt;1.1,Z1865,IF(Z1865&lt;YEAR!$C$2+YEAR!$C$3-2,Z1865+1,(YEAR!$C$2+YEAR!$C$3-1)&amp;"       :="))</f>
        <v>1</v>
      </c>
      <c r="AB1865">
        <f>IF(AA1865&lt;1.1,AA1865,IF(AA1865&lt;YEAR!$C$2+YEAR!$C$3-2,AA1865+1,(YEAR!$C$2+YEAR!$C$3-1)&amp;"       :="))</f>
        <v>1</v>
      </c>
      <c r="AC1865">
        <f>IF(AB1865&lt;1.1,AB1865,IF(AB1865&lt;YEAR!$C$2+YEAR!$C$3-2,AB1865+1,(YEAR!$C$2+YEAR!$C$3-1)&amp;"       :="))</f>
        <v>1</v>
      </c>
      <c r="AD1865">
        <f>IF(AC1865&lt;1.1,AC1865,IF(AC1865&lt;YEAR!$C$2+YEAR!$C$3-2,AC1865+1,(YEAR!$C$2+YEAR!$C$3-1)&amp;"       :="))</f>
        <v>1</v>
      </c>
      <c r="AE1865">
        <f>IF(AD1865&lt;1.1,AD1865,IF(AD1865&lt;YEAR!$C$2+YEAR!$C$3-2,AD1865+1,(YEAR!$C$2+YEAR!$C$3-1)&amp;"       :="))</f>
        <v>1</v>
      </c>
      <c r="AF1865">
        <f>IF(AE1865&lt;1.1,AE1865,IF(AE1865&lt;YEAR!$C$2+YEAR!$C$3-2,AE1865+1,(YEAR!$C$2+YEAR!$C$3-1)&amp;"       :="))</f>
        <v>1</v>
      </c>
      <c r="AG1865">
        <f>IF(AF1865&lt;1.1,AF1865,IF(AF1865&lt;YEAR!$C$2+YEAR!$C$3-2,AF1865+1,(YEAR!$C$2+YEAR!$C$3-1)&amp;"       :="))</f>
        <v>1</v>
      </c>
      <c r="AH1865">
        <f>IF(AG1865&lt;1.1,AG1865,IF(AG1865&lt;YEAR!$C$2+YEAR!$C$3-2,AG1865+1,(YEAR!$C$2+YEAR!$C$3-1)&amp;"       :="))</f>
        <v>1</v>
      </c>
      <c r="AI1865">
        <f>IF(AH1865&lt;1.1,AH1865,IF(AH1865&lt;YEAR!$C$2+YEAR!$C$3-2,AH1865+1,(YEAR!$C$2+YEAR!$C$3-1)&amp;"       :="))</f>
        <v>1</v>
      </c>
      <c r="AJ1865">
        <f>IF(AI1865&lt;1.1,AI1865,IF(AI1865&lt;YEAR!$C$2+YEAR!$C$3-2,AI1865+1,(YEAR!$C$2+YEAR!$C$3-1)&amp;"       :="))</f>
        <v>1</v>
      </c>
    </row>
    <row r="1866" spans="1:36">
      <c r="A1866">
        <f t="shared" ca="1" si="132"/>
        <v>46</v>
      </c>
      <c r="B1866" t="s">
        <v>51</v>
      </c>
      <c r="C1866" t="str">
        <f ca="1">IF(D1866="",OFFSET(AvailabilityFactor!A$1,A1866,0),C1865)</f>
        <v>D2HLT0139</v>
      </c>
      <c r="D1866" t="str" cm="1">
        <f t="array" aca="1" ref="D1866" ca="1">IF(D1865="",TS_DRC!$P$5,OFFSET(TS_DRC!P$5,RIGHT(D1865,2),0,TRUE))</f>
        <v>TS17</v>
      </c>
      <c r="E1866" t="str">
        <f t="shared" ca="1" si="137"/>
        <v>TS17</v>
      </c>
      <c r="F1866">
        <f>[3]Scenarios!$H$7</f>
        <v>1</v>
      </c>
      <c r="G1866">
        <f>IF(F1866&lt;1.1,F1866,IF(F1866&lt;YEAR!$C$2+YEAR!$C$3-2,F1866+1,(YEAR!$C$2+YEAR!$C$3-1)&amp;"       :="))</f>
        <v>1</v>
      </c>
      <c r="H1866">
        <f>IF(G1866&lt;1.1,G1866,IF(G1866&lt;YEAR!$C$2+YEAR!$C$3-2,G1866+1,(YEAR!$C$2+YEAR!$C$3-1)&amp;"       :="))</f>
        <v>1</v>
      </c>
      <c r="I1866">
        <f>IF(H1866&lt;1.1,H1866,IF(H1866&lt;YEAR!$C$2+YEAR!$C$3-2,H1866+1,(YEAR!$C$2+YEAR!$C$3-1)&amp;"       :="))</f>
        <v>1</v>
      </c>
      <c r="J1866">
        <f>IF(I1866&lt;1.1,I1866,IF(I1866&lt;YEAR!$C$2+YEAR!$C$3-2,I1866+1,(YEAR!$C$2+YEAR!$C$3-1)&amp;"       :="))</f>
        <v>1</v>
      </c>
      <c r="K1866">
        <f>IF(J1866&lt;1.1,J1866,IF(J1866&lt;YEAR!$C$2+YEAR!$C$3-2,J1866+1,(YEAR!$C$2+YEAR!$C$3-1)&amp;"       :="))</f>
        <v>1</v>
      </c>
      <c r="L1866">
        <f>IF(K1866&lt;1.1,K1866,IF(K1866&lt;YEAR!$C$2+YEAR!$C$3-2,K1866+1,(YEAR!$C$2+YEAR!$C$3-1)&amp;"       :="))</f>
        <v>1</v>
      </c>
      <c r="M1866">
        <f>IF(L1866&lt;1.1,L1866,IF(L1866&lt;YEAR!$C$2+YEAR!$C$3-2,L1866+1,(YEAR!$C$2+YEAR!$C$3-1)&amp;"       :="))</f>
        <v>1</v>
      </c>
      <c r="N1866">
        <f>IF(M1866&lt;1.1,M1866,IF(M1866&lt;YEAR!$C$2+YEAR!$C$3-2,M1866+1,(YEAR!$C$2+YEAR!$C$3-1)&amp;"       :="))</f>
        <v>1</v>
      </c>
      <c r="O1866">
        <f>IF(N1866&lt;1.1,N1866,IF(N1866&lt;YEAR!$C$2+YEAR!$C$3-2,N1866+1,(YEAR!$C$2+YEAR!$C$3-1)&amp;"       :="))</f>
        <v>1</v>
      </c>
      <c r="P1866">
        <f>IF(O1866&lt;1.1,O1866,IF(O1866&lt;YEAR!$C$2+YEAR!$C$3-2,O1866+1,(YEAR!$C$2+YEAR!$C$3-1)&amp;"       :="))</f>
        <v>1</v>
      </c>
      <c r="Q1866">
        <f>IF(P1866&lt;1.1,P1866,IF(P1866&lt;YEAR!$C$2+YEAR!$C$3-2,P1866+1,(YEAR!$C$2+YEAR!$C$3-1)&amp;"       :="))</f>
        <v>1</v>
      </c>
      <c r="R1866">
        <f>IF(Q1866&lt;1.1,Q1866,IF(Q1866&lt;YEAR!$C$2+YEAR!$C$3-2,Q1866+1,(YEAR!$C$2+YEAR!$C$3-1)&amp;"       :="))</f>
        <v>1</v>
      </c>
      <c r="S1866">
        <f>IF(R1866&lt;1.1,R1866,IF(R1866&lt;YEAR!$C$2+YEAR!$C$3-2,R1866+1,(YEAR!$C$2+YEAR!$C$3-1)&amp;"       :="))</f>
        <v>1</v>
      </c>
      <c r="T1866">
        <f>IF(S1866&lt;1.1,S1866,IF(S1866&lt;YEAR!$C$2+YEAR!$C$3-2,S1866+1,(YEAR!$C$2+YEAR!$C$3-1)&amp;"       :="))</f>
        <v>1</v>
      </c>
      <c r="U1866">
        <f>IF(T1866&lt;1.1,T1866,IF(T1866&lt;YEAR!$C$2+YEAR!$C$3-2,T1866+1,(YEAR!$C$2+YEAR!$C$3-1)&amp;"       :="))</f>
        <v>1</v>
      </c>
      <c r="V1866">
        <f>IF(U1866&lt;1.1,U1866,IF(U1866&lt;YEAR!$C$2+YEAR!$C$3-2,U1866+1,(YEAR!$C$2+YEAR!$C$3-1)&amp;"       :="))</f>
        <v>1</v>
      </c>
      <c r="W1866">
        <f>IF(V1866&lt;1.1,V1866,IF(V1866&lt;YEAR!$C$2+YEAR!$C$3-2,V1866+1,(YEAR!$C$2+YEAR!$C$3-1)&amp;"       :="))</f>
        <v>1</v>
      </c>
      <c r="X1866">
        <f>IF(W1866&lt;1.1,W1866,IF(W1866&lt;YEAR!$C$2+YEAR!$C$3-2,W1866+1,(YEAR!$C$2+YEAR!$C$3-1)&amp;"       :="))</f>
        <v>1</v>
      </c>
      <c r="Y1866">
        <f>IF(X1866&lt;1.1,X1866,IF(X1866&lt;YEAR!$C$2+YEAR!$C$3-2,X1866+1,(YEAR!$C$2+YEAR!$C$3-1)&amp;"       :="))</f>
        <v>1</v>
      </c>
      <c r="Z1866">
        <f>IF(Y1866&lt;1.1,Y1866,IF(Y1866&lt;YEAR!$C$2+YEAR!$C$3-2,Y1866+1,(YEAR!$C$2+YEAR!$C$3-1)&amp;"       :="))</f>
        <v>1</v>
      </c>
      <c r="AA1866">
        <f>IF(Z1866&lt;1.1,Z1866,IF(Z1866&lt;YEAR!$C$2+YEAR!$C$3-2,Z1866+1,(YEAR!$C$2+YEAR!$C$3-1)&amp;"       :="))</f>
        <v>1</v>
      </c>
      <c r="AB1866">
        <f>IF(AA1866&lt;1.1,AA1866,IF(AA1866&lt;YEAR!$C$2+YEAR!$C$3-2,AA1866+1,(YEAR!$C$2+YEAR!$C$3-1)&amp;"       :="))</f>
        <v>1</v>
      </c>
      <c r="AC1866">
        <f>IF(AB1866&lt;1.1,AB1866,IF(AB1866&lt;YEAR!$C$2+YEAR!$C$3-2,AB1866+1,(YEAR!$C$2+YEAR!$C$3-1)&amp;"       :="))</f>
        <v>1</v>
      </c>
      <c r="AD1866">
        <f>IF(AC1866&lt;1.1,AC1866,IF(AC1866&lt;YEAR!$C$2+YEAR!$C$3-2,AC1866+1,(YEAR!$C$2+YEAR!$C$3-1)&amp;"       :="))</f>
        <v>1</v>
      </c>
      <c r="AE1866">
        <f>IF(AD1866&lt;1.1,AD1866,IF(AD1866&lt;YEAR!$C$2+YEAR!$C$3-2,AD1866+1,(YEAR!$C$2+YEAR!$C$3-1)&amp;"       :="))</f>
        <v>1</v>
      </c>
      <c r="AF1866">
        <f>IF(AE1866&lt;1.1,AE1866,IF(AE1866&lt;YEAR!$C$2+YEAR!$C$3-2,AE1866+1,(YEAR!$C$2+YEAR!$C$3-1)&amp;"       :="))</f>
        <v>1</v>
      </c>
      <c r="AG1866">
        <f>IF(AF1866&lt;1.1,AF1866,IF(AF1866&lt;YEAR!$C$2+YEAR!$C$3-2,AF1866+1,(YEAR!$C$2+YEAR!$C$3-1)&amp;"       :="))</f>
        <v>1</v>
      </c>
      <c r="AH1866">
        <f>IF(AG1866&lt;1.1,AG1866,IF(AG1866&lt;YEAR!$C$2+YEAR!$C$3-2,AG1866+1,(YEAR!$C$2+YEAR!$C$3-1)&amp;"       :="))</f>
        <v>1</v>
      </c>
      <c r="AI1866">
        <f>IF(AH1866&lt;1.1,AH1866,IF(AH1866&lt;YEAR!$C$2+YEAR!$C$3-2,AH1866+1,(YEAR!$C$2+YEAR!$C$3-1)&amp;"       :="))</f>
        <v>1</v>
      </c>
      <c r="AJ1866">
        <f>IF(AI1866&lt;1.1,AI1866,IF(AI1866&lt;YEAR!$C$2+YEAR!$C$3-2,AI1866+1,(YEAR!$C$2+YEAR!$C$3-1)&amp;"       :="))</f>
        <v>1</v>
      </c>
    </row>
    <row r="1867" spans="1:36">
      <c r="A1867">
        <f t="shared" ca="1" si="132"/>
        <v>46</v>
      </c>
      <c r="B1867" t="s">
        <v>51</v>
      </c>
      <c r="C1867" t="str">
        <f ca="1">IF(D1867="",OFFSET(AvailabilityFactor!A$1,A1867,0),C1866)</f>
        <v>D2HLT0139</v>
      </c>
      <c r="D1867" t="str" cm="1">
        <f t="array" aca="1" ref="D1867" ca="1">IF(D1866="",TS_DRC!$P$5,OFFSET(TS_DRC!P$5,RIGHT(D1866,2),0,TRUE))</f>
        <v>TS18</v>
      </c>
      <c r="E1867" t="str">
        <f t="shared" ca="1" si="137"/>
        <v>TS18</v>
      </c>
      <c r="F1867">
        <f>[3]Scenarios!$H$7</f>
        <v>1</v>
      </c>
      <c r="G1867">
        <f>IF(F1867&lt;1.1,F1867,IF(F1867&lt;YEAR!$C$2+YEAR!$C$3-2,F1867+1,(YEAR!$C$2+YEAR!$C$3-1)&amp;"       :="))</f>
        <v>1</v>
      </c>
      <c r="H1867">
        <f>IF(G1867&lt;1.1,G1867,IF(G1867&lt;YEAR!$C$2+YEAR!$C$3-2,G1867+1,(YEAR!$C$2+YEAR!$C$3-1)&amp;"       :="))</f>
        <v>1</v>
      </c>
      <c r="I1867">
        <f>IF(H1867&lt;1.1,H1867,IF(H1867&lt;YEAR!$C$2+YEAR!$C$3-2,H1867+1,(YEAR!$C$2+YEAR!$C$3-1)&amp;"       :="))</f>
        <v>1</v>
      </c>
      <c r="J1867">
        <f>IF(I1867&lt;1.1,I1867,IF(I1867&lt;YEAR!$C$2+YEAR!$C$3-2,I1867+1,(YEAR!$C$2+YEAR!$C$3-1)&amp;"       :="))</f>
        <v>1</v>
      </c>
      <c r="K1867">
        <f>IF(J1867&lt;1.1,J1867,IF(J1867&lt;YEAR!$C$2+YEAR!$C$3-2,J1867+1,(YEAR!$C$2+YEAR!$C$3-1)&amp;"       :="))</f>
        <v>1</v>
      </c>
      <c r="L1867">
        <f>IF(K1867&lt;1.1,K1867,IF(K1867&lt;YEAR!$C$2+YEAR!$C$3-2,K1867+1,(YEAR!$C$2+YEAR!$C$3-1)&amp;"       :="))</f>
        <v>1</v>
      </c>
      <c r="M1867">
        <f>IF(L1867&lt;1.1,L1867,IF(L1867&lt;YEAR!$C$2+YEAR!$C$3-2,L1867+1,(YEAR!$C$2+YEAR!$C$3-1)&amp;"       :="))</f>
        <v>1</v>
      </c>
      <c r="N1867">
        <f>IF(M1867&lt;1.1,M1867,IF(M1867&lt;YEAR!$C$2+YEAR!$C$3-2,M1867+1,(YEAR!$C$2+YEAR!$C$3-1)&amp;"       :="))</f>
        <v>1</v>
      </c>
      <c r="O1867">
        <f>IF(N1867&lt;1.1,N1867,IF(N1867&lt;YEAR!$C$2+YEAR!$C$3-2,N1867+1,(YEAR!$C$2+YEAR!$C$3-1)&amp;"       :="))</f>
        <v>1</v>
      </c>
      <c r="P1867">
        <f>IF(O1867&lt;1.1,O1867,IF(O1867&lt;YEAR!$C$2+YEAR!$C$3-2,O1867+1,(YEAR!$C$2+YEAR!$C$3-1)&amp;"       :="))</f>
        <v>1</v>
      </c>
      <c r="Q1867">
        <f>IF(P1867&lt;1.1,P1867,IF(P1867&lt;YEAR!$C$2+YEAR!$C$3-2,P1867+1,(YEAR!$C$2+YEAR!$C$3-1)&amp;"       :="))</f>
        <v>1</v>
      </c>
      <c r="R1867">
        <f>IF(Q1867&lt;1.1,Q1867,IF(Q1867&lt;YEAR!$C$2+YEAR!$C$3-2,Q1867+1,(YEAR!$C$2+YEAR!$C$3-1)&amp;"       :="))</f>
        <v>1</v>
      </c>
      <c r="S1867">
        <f>IF(R1867&lt;1.1,R1867,IF(R1867&lt;YEAR!$C$2+YEAR!$C$3-2,R1867+1,(YEAR!$C$2+YEAR!$C$3-1)&amp;"       :="))</f>
        <v>1</v>
      </c>
      <c r="T1867">
        <f>IF(S1867&lt;1.1,S1867,IF(S1867&lt;YEAR!$C$2+YEAR!$C$3-2,S1867+1,(YEAR!$C$2+YEAR!$C$3-1)&amp;"       :="))</f>
        <v>1</v>
      </c>
      <c r="U1867">
        <f>IF(T1867&lt;1.1,T1867,IF(T1867&lt;YEAR!$C$2+YEAR!$C$3-2,T1867+1,(YEAR!$C$2+YEAR!$C$3-1)&amp;"       :="))</f>
        <v>1</v>
      </c>
      <c r="V1867">
        <f>IF(U1867&lt;1.1,U1867,IF(U1867&lt;YEAR!$C$2+YEAR!$C$3-2,U1867+1,(YEAR!$C$2+YEAR!$C$3-1)&amp;"       :="))</f>
        <v>1</v>
      </c>
      <c r="W1867">
        <f>IF(V1867&lt;1.1,V1867,IF(V1867&lt;YEAR!$C$2+YEAR!$C$3-2,V1867+1,(YEAR!$C$2+YEAR!$C$3-1)&amp;"       :="))</f>
        <v>1</v>
      </c>
      <c r="X1867">
        <f>IF(W1867&lt;1.1,W1867,IF(W1867&lt;YEAR!$C$2+YEAR!$C$3-2,W1867+1,(YEAR!$C$2+YEAR!$C$3-1)&amp;"       :="))</f>
        <v>1</v>
      </c>
      <c r="Y1867">
        <f>IF(X1867&lt;1.1,X1867,IF(X1867&lt;YEAR!$C$2+YEAR!$C$3-2,X1867+1,(YEAR!$C$2+YEAR!$C$3-1)&amp;"       :="))</f>
        <v>1</v>
      </c>
      <c r="Z1867">
        <f>IF(Y1867&lt;1.1,Y1867,IF(Y1867&lt;YEAR!$C$2+YEAR!$C$3-2,Y1867+1,(YEAR!$C$2+YEAR!$C$3-1)&amp;"       :="))</f>
        <v>1</v>
      </c>
      <c r="AA1867">
        <f>IF(Z1867&lt;1.1,Z1867,IF(Z1867&lt;YEAR!$C$2+YEAR!$C$3-2,Z1867+1,(YEAR!$C$2+YEAR!$C$3-1)&amp;"       :="))</f>
        <v>1</v>
      </c>
      <c r="AB1867">
        <f>IF(AA1867&lt;1.1,AA1867,IF(AA1867&lt;YEAR!$C$2+YEAR!$C$3-2,AA1867+1,(YEAR!$C$2+YEAR!$C$3-1)&amp;"       :="))</f>
        <v>1</v>
      </c>
      <c r="AC1867">
        <f>IF(AB1867&lt;1.1,AB1867,IF(AB1867&lt;YEAR!$C$2+YEAR!$C$3-2,AB1867+1,(YEAR!$C$2+YEAR!$C$3-1)&amp;"       :="))</f>
        <v>1</v>
      </c>
      <c r="AD1867">
        <f>IF(AC1867&lt;1.1,AC1867,IF(AC1867&lt;YEAR!$C$2+YEAR!$C$3-2,AC1867+1,(YEAR!$C$2+YEAR!$C$3-1)&amp;"       :="))</f>
        <v>1</v>
      </c>
      <c r="AE1867">
        <f>IF(AD1867&lt;1.1,AD1867,IF(AD1867&lt;YEAR!$C$2+YEAR!$C$3-2,AD1867+1,(YEAR!$C$2+YEAR!$C$3-1)&amp;"       :="))</f>
        <v>1</v>
      </c>
      <c r="AF1867">
        <f>IF(AE1867&lt;1.1,AE1867,IF(AE1867&lt;YEAR!$C$2+YEAR!$C$3-2,AE1867+1,(YEAR!$C$2+YEAR!$C$3-1)&amp;"       :="))</f>
        <v>1</v>
      </c>
      <c r="AG1867">
        <f>IF(AF1867&lt;1.1,AF1867,IF(AF1867&lt;YEAR!$C$2+YEAR!$C$3-2,AF1867+1,(YEAR!$C$2+YEAR!$C$3-1)&amp;"       :="))</f>
        <v>1</v>
      </c>
      <c r="AH1867">
        <f>IF(AG1867&lt;1.1,AG1867,IF(AG1867&lt;YEAR!$C$2+YEAR!$C$3-2,AG1867+1,(YEAR!$C$2+YEAR!$C$3-1)&amp;"       :="))</f>
        <v>1</v>
      </c>
      <c r="AI1867">
        <f>IF(AH1867&lt;1.1,AH1867,IF(AH1867&lt;YEAR!$C$2+YEAR!$C$3-2,AH1867+1,(YEAR!$C$2+YEAR!$C$3-1)&amp;"       :="))</f>
        <v>1</v>
      </c>
      <c r="AJ1867">
        <f>IF(AI1867&lt;1.1,AI1867,IF(AI1867&lt;YEAR!$C$2+YEAR!$C$3-2,AI1867+1,(YEAR!$C$2+YEAR!$C$3-1)&amp;"       :="))</f>
        <v>1</v>
      </c>
    </row>
    <row r="1868" spans="1:36">
      <c r="A1868">
        <f t="shared" ca="1" si="132"/>
        <v>46</v>
      </c>
      <c r="B1868" t="s">
        <v>51</v>
      </c>
      <c r="C1868" t="str">
        <f ca="1">IF(D1868="",OFFSET(AvailabilityFactor!A$1,A1868,0),C1867)</f>
        <v>D2HLT0139</v>
      </c>
      <c r="D1868" t="str" cm="1">
        <f t="array" aca="1" ref="D1868" ca="1">IF(D1867="",TS_DRC!$P$5,OFFSET(TS_DRC!P$5,RIGHT(D1867,2),0,TRUE))</f>
        <v>TS19</v>
      </c>
      <c r="E1868" t="str">
        <f t="shared" ca="1" si="137"/>
        <v>TS19</v>
      </c>
      <c r="F1868">
        <f>[3]Scenarios!$H$7</f>
        <v>1</v>
      </c>
      <c r="G1868">
        <f>IF(F1868&lt;1.1,F1868,IF(F1868&lt;YEAR!$C$2+YEAR!$C$3-2,F1868+1,(YEAR!$C$2+YEAR!$C$3-1)&amp;"       :="))</f>
        <v>1</v>
      </c>
      <c r="H1868">
        <f>IF(G1868&lt;1.1,G1868,IF(G1868&lt;YEAR!$C$2+YEAR!$C$3-2,G1868+1,(YEAR!$C$2+YEAR!$C$3-1)&amp;"       :="))</f>
        <v>1</v>
      </c>
      <c r="I1868">
        <f>IF(H1868&lt;1.1,H1868,IF(H1868&lt;YEAR!$C$2+YEAR!$C$3-2,H1868+1,(YEAR!$C$2+YEAR!$C$3-1)&amp;"       :="))</f>
        <v>1</v>
      </c>
      <c r="J1868">
        <f>IF(I1868&lt;1.1,I1868,IF(I1868&lt;YEAR!$C$2+YEAR!$C$3-2,I1868+1,(YEAR!$C$2+YEAR!$C$3-1)&amp;"       :="))</f>
        <v>1</v>
      </c>
      <c r="K1868">
        <f>IF(J1868&lt;1.1,J1868,IF(J1868&lt;YEAR!$C$2+YEAR!$C$3-2,J1868+1,(YEAR!$C$2+YEAR!$C$3-1)&amp;"       :="))</f>
        <v>1</v>
      </c>
      <c r="L1868">
        <f>IF(K1868&lt;1.1,K1868,IF(K1868&lt;YEAR!$C$2+YEAR!$C$3-2,K1868+1,(YEAR!$C$2+YEAR!$C$3-1)&amp;"       :="))</f>
        <v>1</v>
      </c>
      <c r="M1868">
        <f>IF(L1868&lt;1.1,L1868,IF(L1868&lt;YEAR!$C$2+YEAR!$C$3-2,L1868+1,(YEAR!$C$2+YEAR!$C$3-1)&amp;"       :="))</f>
        <v>1</v>
      </c>
      <c r="N1868">
        <f>IF(M1868&lt;1.1,M1868,IF(M1868&lt;YEAR!$C$2+YEAR!$C$3-2,M1868+1,(YEAR!$C$2+YEAR!$C$3-1)&amp;"       :="))</f>
        <v>1</v>
      </c>
      <c r="O1868">
        <f>IF(N1868&lt;1.1,N1868,IF(N1868&lt;YEAR!$C$2+YEAR!$C$3-2,N1868+1,(YEAR!$C$2+YEAR!$C$3-1)&amp;"       :="))</f>
        <v>1</v>
      </c>
      <c r="P1868">
        <f>IF(O1868&lt;1.1,O1868,IF(O1868&lt;YEAR!$C$2+YEAR!$C$3-2,O1868+1,(YEAR!$C$2+YEAR!$C$3-1)&amp;"       :="))</f>
        <v>1</v>
      </c>
      <c r="Q1868">
        <f>IF(P1868&lt;1.1,P1868,IF(P1868&lt;YEAR!$C$2+YEAR!$C$3-2,P1868+1,(YEAR!$C$2+YEAR!$C$3-1)&amp;"       :="))</f>
        <v>1</v>
      </c>
      <c r="R1868">
        <f>IF(Q1868&lt;1.1,Q1868,IF(Q1868&lt;YEAR!$C$2+YEAR!$C$3-2,Q1868+1,(YEAR!$C$2+YEAR!$C$3-1)&amp;"       :="))</f>
        <v>1</v>
      </c>
      <c r="S1868">
        <f>IF(R1868&lt;1.1,R1868,IF(R1868&lt;YEAR!$C$2+YEAR!$C$3-2,R1868+1,(YEAR!$C$2+YEAR!$C$3-1)&amp;"       :="))</f>
        <v>1</v>
      </c>
      <c r="T1868">
        <f>IF(S1868&lt;1.1,S1868,IF(S1868&lt;YEAR!$C$2+YEAR!$C$3-2,S1868+1,(YEAR!$C$2+YEAR!$C$3-1)&amp;"       :="))</f>
        <v>1</v>
      </c>
      <c r="U1868">
        <f>IF(T1868&lt;1.1,T1868,IF(T1868&lt;YEAR!$C$2+YEAR!$C$3-2,T1868+1,(YEAR!$C$2+YEAR!$C$3-1)&amp;"       :="))</f>
        <v>1</v>
      </c>
      <c r="V1868">
        <f>IF(U1868&lt;1.1,U1868,IF(U1868&lt;YEAR!$C$2+YEAR!$C$3-2,U1868+1,(YEAR!$C$2+YEAR!$C$3-1)&amp;"       :="))</f>
        <v>1</v>
      </c>
      <c r="W1868">
        <f>IF(V1868&lt;1.1,V1868,IF(V1868&lt;YEAR!$C$2+YEAR!$C$3-2,V1868+1,(YEAR!$C$2+YEAR!$C$3-1)&amp;"       :="))</f>
        <v>1</v>
      </c>
      <c r="X1868">
        <f>IF(W1868&lt;1.1,W1868,IF(W1868&lt;YEAR!$C$2+YEAR!$C$3-2,W1868+1,(YEAR!$C$2+YEAR!$C$3-1)&amp;"       :="))</f>
        <v>1</v>
      </c>
      <c r="Y1868">
        <f>IF(X1868&lt;1.1,X1868,IF(X1868&lt;YEAR!$C$2+YEAR!$C$3-2,X1868+1,(YEAR!$C$2+YEAR!$C$3-1)&amp;"       :="))</f>
        <v>1</v>
      </c>
      <c r="Z1868">
        <f>IF(Y1868&lt;1.1,Y1868,IF(Y1868&lt;YEAR!$C$2+YEAR!$C$3-2,Y1868+1,(YEAR!$C$2+YEAR!$C$3-1)&amp;"       :="))</f>
        <v>1</v>
      </c>
      <c r="AA1868">
        <f>IF(Z1868&lt;1.1,Z1868,IF(Z1868&lt;YEAR!$C$2+YEAR!$C$3-2,Z1868+1,(YEAR!$C$2+YEAR!$C$3-1)&amp;"       :="))</f>
        <v>1</v>
      </c>
      <c r="AB1868">
        <f>IF(AA1868&lt;1.1,AA1868,IF(AA1868&lt;YEAR!$C$2+YEAR!$C$3-2,AA1868+1,(YEAR!$C$2+YEAR!$C$3-1)&amp;"       :="))</f>
        <v>1</v>
      </c>
      <c r="AC1868">
        <f>IF(AB1868&lt;1.1,AB1868,IF(AB1868&lt;YEAR!$C$2+YEAR!$C$3-2,AB1868+1,(YEAR!$C$2+YEAR!$C$3-1)&amp;"       :="))</f>
        <v>1</v>
      </c>
      <c r="AD1868">
        <f>IF(AC1868&lt;1.1,AC1868,IF(AC1868&lt;YEAR!$C$2+YEAR!$C$3-2,AC1868+1,(YEAR!$C$2+YEAR!$C$3-1)&amp;"       :="))</f>
        <v>1</v>
      </c>
      <c r="AE1868">
        <f>IF(AD1868&lt;1.1,AD1868,IF(AD1868&lt;YEAR!$C$2+YEAR!$C$3-2,AD1868+1,(YEAR!$C$2+YEAR!$C$3-1)&amp;"       :="))</f>
        <v>1</v>
      </c>
      <c r="AF1868">
        <f>IF(AE1868&lt;1.1,AE1868,IF(AE1868&lt;YEAR!$C$2+YEAR!$C$3-2,AE1868+1,(YEAR!$C$2+YEAR!$C$3-1)&amp;"       :="))</f>
        <v>1</v>
      </c>
      <c r="AG1868">
        <f>IF(AF1868&lt;1.1,AF1868,IF(AF1868&lt;YEAR!$C$2+YEAR!$C$3-2,AF1868+1,(YEAR!$C$2+YEAR!$C$3-1)&amp;"       :="))</f>
        <v>1</v>
      </c>
      <c r="AH1868">
        <f>IF(AG1868&lt;1.1,AG1868,IF(AG1868&lt;YEAR!$C$2+YEAR!$C$3-2,AG1868+1,(YEAR!$C$2+YEAR!$C$3-1)&amp;"       :="))</f>
        <v>1</v>
      </c>
      <c r="AI1868">
        <f>IF(AH1868&lt;1.1,AH1868,IF(AH1868&lt;YEAR!$C$2+YEAR!$C$3-2,AH1868+1,(YEAR!$C$2+YEAR!$C$3-1)&amp;"       :="))</f>
        <v>1</v>
      </c>
      <c r="AJ1868">
        <f>IF(AI1868&lt;1.1,AI1868,IF(AI1868&lt;YEAR!$C$2+YEAR!$C$3-2,AI1868+1,(YEAR!$C$2+YEAR!$C$3-1)&amp;"       :="))</f>
        <v>1</v>
      </c>
    </row>
    <row r="1869" spans="1:36">
      <c r="A1869">
        <f t="shared" ca="1" si="132"/>
        <v>46</v>
      </c>
      <c r="B1869" t="s">
        <v>51</v>
      </c>
      <c r="C1869" t="str">
        <f ca="1">IF(D1869="",OFFSET(AvailabilityFactor!A$1,A1869,0),C1868)</f>
        <v>D2HLT0139</v>
      </c>
      <c r="D1869" t="str" cm="1">
        <f t="array" aca="1" ref="D1869" ca="1">IF(D1868="",TS_DRC!$P$5,OFFSET(TS_DRC!P$5,RIGHT(D1868,2),0,TRUE))</f>
        <v>TS20</v>
      </c>
      <c r="E1869" t="str">
        <f t="shared" ca="1" si="137"/>
        <v>TS20</v>
      </c>
      <c r="F1869">
        <f>[3]Scenarios!$H$7</f>
        <v>1</v>
      </c>
      <c r="G1869">
        <f>IF(F1869&lt;1.1,F1869,IF(F1869&lt;YEAR!$C$2+YEAR!$C$3-2,F1869+1,(YEAR!$C$2+YEAR!$C$3-1)&amp;"       :="))</f>
        <v>1</v>
      </c>
      <c r="H1869">
        <f>IF(G1869&lt;1.1,G1869,IF(G1869&lt;YEAR!$C$2+YEAR!$C$3-2,G1869+1,(YEAR!$C$2+YEAR!$C$3-1)&amp;"       :="))</f>
        <v>1</v>
      </c>
      <c r="I1869">
        <f>IF(H1869&lt;1.1,H1869,IF(H1869&lt;YEAR!$C$2+YEAR!$C$3-2,H1869+1,(YEAR!$C$2+YEAR!$C$3-1)&amp;"       :="))</f>
        <v>1</v>
      </c>
      <c r="J1869">
        <f>IF(I1869&lt;1.1,I1869,IF(I1869&lt;YEAR!$C$2+YEAR!$C$3-2,I1869+1,(YEAR!$C$2+YEAR!$C$3-1)&amp;"       :="))</f>
        <v>1</v>
      </c>
      <c r="K1869">
        <f>IF(J1869&lt;1.1,J1869,IF(J1869&lt;YEAR!$C$2+YEAR!$C$3-2,J1869+1,(YEAR!$C$2+YEAR!$C$3-1)&amp;"       :="))</f>
        <v>1</v>
      </c>
      <c r="L1869">
        <f>IF(K1869&lt;1.1,K1869,IF(K1869&lt;YEAR!$C$2+YEAR!$C$3-2,K1869+1,(YEAR!$C$2+YEAR!$C$3-1)&amp;"       :="))</f>
        <v>1</v>
      </c>
      <c r="M1869">
        <f>IF(L1869&lt;1.1,L1869,IF(L1869&lt;YEAR!$C$2+YEAR!$C$3-2,L1869+1,(YEAR!$C$2+YEAR!$C$3-1)&amp;"       :="))</f>
        <v>1</v>
      </c>
      <c r="N1869">
        <f>IF(M1869&lt;1.1,M1869,IF(M1869&lt;YEAR!$C$2+YEAR!$C$3-2,M1869+1,(YEAR!$C$2+YEAR!$C$3-1)&amp;"       :="))</f>
        <v>1</v>
      </c>
      <c r="O1869">
        <f>IF(N1869&lt;1.1,N1869,IF(N1869&lt;YEAR!$C$2+YEAR!$C$3-2,N1869+1,(YEAR!$C$2+YEAR!$C$3-1)&amp;"       :="))</f>
        <v>1</v>
      </c>
      <c r="P1869">
        <f>IF(O1869&lt;1.1,O1869,IF(O1869&lt;YEAR!$C$2+YEAR!$C$3-2,O1869+1,(YEAR!$C$2+YEAR!$C$3-1)&amp;"       :="))</f>
        <v>1</v>
      </c>
      <c r="Q1869">
        <f>IF(P1869&lt;1.1,P1869,IF(P1869&lt;YEAR!$C$2+YEAR!$C$3-2,P1869+1,(YEAR!$C$2+YEAR!$C$3-1)&amp;"       :="))</f>
        <v>1</v>
      </c>
      <c r="R1869">
        <f>IF(Q1869&lt;1.1,Q1869,IF(Q1869&lt;YEAR!$C$2+YEAR!$C$3-2,Q1869+1,(YEAR!$C$2+YEAR!$C$3-1)&amp;"       :="))</f>
        <v>1</v>
      </c>
      <c r="S1869">
        <f>IF(R1869&lt;1.1,R1869,IF(R1869&lt;YEAR!$C$2+YEAR!$C$3-2,R1869+1,(YEAR!$C$2+YEAR!$C$3-1)&amp;"       :="))</f>
        <v>1</v>
      </c>
      <c r="T1869">
        <f>IF(S1869&lt;1.1,S1869,IF(S1869&lt;YEAR!$C$2+YEAR!$C$3-2,S1869+1,(YEAR!$C$2+YEAR!$C$3-1)&amp;"       :="))</f>
        <v>1</v>
      </c>
      <c r="U1869">
        <f>IF(T1869&lt;1.1,T1869,IF(T1869&lt;YEAR!$C$2+YEAR!$C$3-2,T1869+1,(YEAR!$C$2+YEAR!$C$3-1)&amp;"       :="))</f>
        <v>1</v>
      </c>
      <c r="V1869">
        <f>IF(U1869&lt;1.1,U1869,IF(U1869&lt;YEAR!$C$2+YEAR!$C$3-2,U1869+1,(YEAR!$C$2+YEAR!$C$3-1)&amp;"       :="))</f>
        <v>1</v>
      </c>
      <c r="W1869">
        <f>IF(V1869&lt;1.1,V1869,IF(V1869&lt;YEAR!$C$2+YEAR!$C$3-2,V1869+1,(YEAR!$C$2+YEAR!$C$3-1)&amp;"       :="))</f>
        <v>1</v>
      </c>
      <c r="X1869">
        <f>IF(W1869&lt;1.1,W1869,IF(W1869&lt;YEAR!$C$2+YEAR!$C$3-2,W1869+1,(YEAR!$C$2+YEAR!$C$3-1)&amp;"       :="))</f>
        <v>1</v>
      </c>
      <c r="Y1869">
        <f>IF(X1869&lt;1.1,X1869,IF(X1869&lt;YEAR!$C$2+YEAR!$C$3-2,X1869+1,(YEAR!$C$2+YEAR!$C$3-1)&amp;"       :="))</f>
        <v>1</v>
      </c>
      <c r="Z1869">
        <f>IF(Y1869&lt;1.1,Y1869,IF(Y1869&lt;YEAR!$C$2+YEAR!$C$3-2,Y1869+1,(YEAR!$C$2+YEAR!$C$3-1)&amp;"       :="))</f>
        <v>1</v>
      </c>
      <c r="AA1869">
        <f>IF(Z1869&lt;1.1,Z1869,IF(Z1869&lt;YEAR!$C$2+YEAR!$C$3-2,Z1869+1,(YEAR!$C$2+YEAR!$C$3-1)&amp;"       :="))</f>
        <v>1</v>
      </c>
      <c r="AB1869">
        <f>IF(AA1869&lt;1.1,AA1869,IF(AA1869&lt;YEAR!$C$2+YEAR!$C$3-2,AA1869+1,(YEAR!$C$2+YEAR!$C$3-1)&amp;"       :="))</f>
        <v>1</v>
      </c>
      <c r="AC1869">
        <f>IF(AB1869&lt;1.1,AB1869,IF(AB1869&lt;YEAR!$C$2+YEAR!$C$3-2,AB1869+1,(YEAR!$C$2+YEAR!$C$3-1)&amp;"       :="))</f>
        <v>1</v>
      </c>
      <c r="AD1869">
        <f>IF(AC1869&lt;1.1,AC1869,IF(AC1869&lt;YEAR!$C$2+YEAR!$C$3-2,AC1869+1,(YEAR!$C$2+YEAR!$C$3-1)&amp;"       :="))</f>
        <v>1</v>
      </c>
      <c r="AE1869">
        <f>IF(AD1869&lt;1.1,AD1869,IF(AD1869&lt;YEAR!$C$2+YEAR!$C$3-2,AD1869+1,(YEAR!$C$2+YEAR!$C$3-1)&amp;"       :="))</f>
        <v>1</v>
      </c>
      <c r="AF1869">
        <f>IF(AE1869&lt;1.1,AE1869,IF(AE1869&lt;YEAR!$C$2+YEAR!$C$3-2,AE1869+1,(YEAR!$C$2+YEAR!$C$3-1)&amp;"       :="))</f>
        <v>1</v>
      </c>
      <c r="AG1869">
        <f>IF(AF1869&lt;1.1,AF1869,IF(AF1869&lt;YEAR!$C$2+YEAR!$C$3-2,AF1869+1,(YEAR!$C$2+YEAR!$C$3-1)&amp;"       :="))</f>
        <v>1</v>
      </c>
      <c r="AH1869">
        <f>IF(AG1869&lt;1.1,AG1869,IF(AG1869&lt;YEAR!$C$2+YEAR!$C$3-2,AG1869+1,(YEAR!$C$2+YEAR!$C$3-1)&amp;"       :="))</f>
        <v>1</v>
      </c>
      <c r="AI1869">
        <f>IF(AH1869&lt;1.1,AH1869,IF(AH1869&lt;YEAR!$C$2+YEAR!$C$3-2,AH1869+1,(YEAR!$C$2+YEAR!$C$3-1)&amp;"       :="))</f>
        <v>1</v>
      </c>
      <c r="AJ1869">
        <f>IF(AI1869&lt;1.1,AI1869,IF(AI1869&lt;YEAR!$C$2+YEAR!$C$3-2,AI1869+1,(YEAR!$C$2+YEAR!$C$3-1)&amp;"       :="))</f>
        <v>1</v>
      </c>
    </row>
    <row r="1870" spans="1:36">
      <c r="A1870">
        <f t="shared" ref="A1870:A1889" ca="1" si="138">IF(D1870="",A1869+1,A1869)</f>
        <v>46</v>
      </c>
      <c r="B1870" t="s">
        <v>51</v>
      </c>
      <c r="C1870" t="str">
        <f ca="1">IF(D1870="",OFFSET(AvailabilityFactor!A$1,A1870,0),C1869)</f>
        <v>D2HLT0139</v>
      </c>
      <c r="D1870" t="str" cm="1">
        <f t="array" aca="1" ref="D1870" ca="1">IF(D1869="",TS_DRC!$P$5,OFFSET(TS_DRC!P$5,RIGHT(D1869,2),0,TRUE))</f>
        <v>TS21</v>
      </c>
      <c r="E1870" t="str">
        <f t="shared" ref="E1870:E1889" ca="1" si="139">IF(D1870="","[DRC,"&amp;C1870&amp;",*,*]          :         ",D1870)</f>
        <v>TS21</v>
      </c>
      <c r="F1870">
        <f>[3]Scenarios!$H$7</f>
        <v>1</v>
      </c>
      <c r="G1870">
        <f>IF(F1870&lt;1.1,F1870,IF(F1870&lt;YEAR!$C$2+YEAR!$C$3-2,F1870+1,(YEAR!$C$2+YEAR!$C$3-1)&amp;"       :="))</f>
        <v>1</v>
      </c>
      <c r="H1870">
        <f>IF(G1870&lt;1.1,G1870,IF(G1870&lt;YEAR!$C$2+YEAR!$C$3-2,G1870+1,(YEAR!$C$2+YEAR!$C$3-1)&amp;"       :="))</f>
        <v>1</v>
      </c>
      <c r="I1870">
        <f>IF(H1870&lt;1.1,H1870,IF(H1870&lt;YEAR!$C$2+YEAR!$C$3-2,H1870+1,(YEAR!$C$2+YEAR!$C$3-1)&amp;"       :="))</f>
        <v>1</v>
      </c>
      <c r="J1870">
        <f>IF(I1870&lt;1.1,I1870,IF(I1870&lt;YEAR!$C$2+YEAR!$C$3-2,I1870+1,(YEAR!$C$2+YEAR!$C$3-1)&amp;"       :="))</f>
        <v>1</v>
      </c>
      <c r="K1870">
        <f>IF(J1870&lt;1.1,J1870,IF(J1870&lt;YEAR!$C$2+YEAR!$C$3-2,J1870+1,(YEAR!$C$2+YEAR!$C$3-1)&amp;"       :="))</f>
        <v>1</v>
      </c>
      <c r="L1870">
        <f>IF(K1870&lt;1.1,K1870,IF(K1870&lt;YEAR!$C$2+YEAR!$C$3-2,K1870+1,(YEAR!$C$2+YEAR!$C$3-1)&amp;"       :="))</f>
        <v>1</v>
      </c>
      <c r="M1870">
        <f>IF(L1870&lt;1.1,L1870,IF(L1870&lt;YEAR!$C$2+YEAR!$C$3-2,L1870+1,(YEAR!$C$2+YEAR!$C$3-1)&amp;"       :="))</f>
        <v>1</v>
      </c>
      <c r="N1870">
        <f>IF(M1870&lt;1.1,M1870,IF(M1870&lt;YEAR!$C$2+YEAR!$C$3-2,M1870+1,(YEAR!$C$2+YEAR!$C$3-1)&amp;"       :="))</f>
        <v>1</v>
      </c>
      <c r="O1870">
        <f>IF(N1870&lt;1.1,N1870,IF(N1870&lt;YEAR!$C$2+YEAR!$C$3-2,N1870+1,(YEAR!$C$2+YEAR!$C$3-1)&amp;"       :="))</f>
        <v>1</v>
      </c>
      <c r="P1870">
        <f>IF(O1870&lt;1.1,O1870,IF(O1870&lt;YEAR!$C$2+YEAR!$C$3-2,O1870+1,(YEAR!$C$2+YEAR!$C$3-1)&amp;"       :="))</f>
        <v>1</v>
      </c>
      <c r="Q1870">
        <f>IF(P1870&lt;1.1,P1870,IF(P1870&lt;YEAR!$C$2+YEAR!$C$3-2,P1870+1,(YEAR!$C$2+YEAR!$C$3-1)&amp;"       :="))</f>
        <v>1</v>
      </c>
      <c r="R1870">
        <f>IF(Q1870&lt;1.1,Q1870,IF(Q1870&lt;YEAR!$C$2+YEAR!$C$3-2,Q1870+1,(YEAR!$C$2+YEAR!$C$3-1)&amp;"       :="))</f>
        <v>1</v>
      </c>
      <c r="S1870">
        <f>IF(R1870&lt;1.1,R1870,IF(R1870&lt;YEAR!$C$2+YEAR!$C$3-2,R1870+1,(YEAR!$C$2+YEAR!$C$3-1)&amp;"       :="))</f>
        <v>1</v>
      </c>
      <c r="T1870">
        <f>IF(S1870&lt;1.1,S1870,IF(S1870&lt;YEAR!$C$2+YEAR!$C$3-2,S1870+1,(YEAR!$C$2+YEAR!$C$3-1)&amp;"       :="))</f>
        <v>1</v>
      </c>
      <c r="U1870">
        <f>IF(T1870&lt;1.1,T1870,IF(T1870&lt;YEAR!$C$2+YEAR!$C$3-2,T1870+1,(YEAR!$C$2+YEAR!$C$3-1)&amp;"       :="))</f>
        <v>1</v>
      </c>
      <c r="V1870">
        <f>IF(U1870&lt;1.1,U1870,IF(U1870&lt;YEAR!$C$2+YEAR!$C$3-2,U1870+1,(YEAR!$C$2+YEAR!$C$3-1)&amp;"       :="))</f>
        <v>1</v>
      </c>
      <c r="W1870">
        <f>IF(V1870&lt;1.1,V1870,IF(V1870&lt;YEAR!$C$2+YEAR!$C$3-2,V1870+1,(YEAR!$C$2+YEAR!$C$3-1)&amp;"       :="))</f>
        <v>1</v>
      </c>
      <c r="X1870">
        <f>IF(W1870&lt;1.1,W1870,IF(W1870&lt;YEAR!$C$2+YEAR!$C$3-2,W1870+1,(YEAR!$C$2+YEAR!$C$3-1)&amp;"       :="))</f>
        <v>1</v>
      </c>
      <c r="Y1870">
        <f>IF(X1870&lt;1.1,X1870,IF(X1870&lt;YEAR!$C$2+YEAR!$C$3-2,X1870+1,(YEAR!$C$2+YEAR!$C$3-1)&amp;"       :="))</f>
        <v>1</v>
      </c>
      <c r="Z1870">
        <f>IF(Y1870&lt;1.1,Y1870,IF(Y1870&lt;YEAR!$C$2+YEAR!$C$3-2,Y1870+1,(YEAR!$C$2+YEAR!$C$3-1)&amp;"       :="))</f>
        <v>1</v>
      </c>
      <c r="AA1870">
        <f>IF(Z1870&lt;1.1,Z1870,IF(Z1870&lt;YEAR!$C$2+YEAR!$C$3-2,Z1870+1,(YEAR!$C$2+YEAR!$C$3-1)&amp;"       :="))</f>
        <v>1</v>
      </c>
      <c r="AB1870">
        <f>IF(AA1870&lt;1.1,AA1870,IF(AA1870&lt;YEAR!$C$2+YEAR!$C$3-2,AA1870+1,(YEAR!$C$2+YEAR!$C$3-1)&amp;"       :="))</f>
        <v>1</v>
      </c>
      <c r="AC1870">
        <f>IF(AB1870&lt;1.1,AB1870,IF(AB1870&lt;YEAR!$C$2+YEAR!$C$3-2,AB1870+1,(YEAR!$C$2+YEAR!$C$3-1)&amp;"       :="))</f>
        <v>1</v>
      </c>
      <c r="AD1870">
        <f>IF(AC1870&lt;1.1,AC1870,IF(AC1870&lt;YEAR!$C$2+YEAR!$C$3-2,AC1870+1,(YEAR!$C$2+YEAR!$C$3-1)&amp;"       :="))</f>
        <v>1</v>
      </c>
      <c r="AE1870">
        <f>IF(AD1870&lt;1.1,AD1870,IF(AD1870&lt;YEAR!$C$2+YEAR!$C$3-2,AD1870+1,(YEAR!$C$2+YEAR!$C$3-1)&amp;"       :="))</f>
        <v>1</v>
      </c>
      <c r="AF1870">
        <f>IF(AE1870&lt;1.1,AE1870,IF(AE1870&lt;YEAR!$C$2+YEAR!$C$3-2,AE1870+1,(YEAR!$C$2+YEAR!$C$3-1)&amp;"       :="))</f>
        <v>1</v>
      </c>
      <c r="AG1870">
        <f>IF(AF1870&lt;1.1,AF1870,IF(AF1870&lt;YEAR!$C$2+YEAR!$C$3-2,AF1870+1,(YEAR!$C$2+YEAR!$C$3-1)&amp;"       :="))</f>
        <v>1</v>
      </c>
      <c r="AH1870">
        <f>IF(AG1870&lt;1.1,AG1870,IF(AG1870&lt;YEAR!$C$2+YEAR!$C$3-2,AG1870+1,(YEAR!$C$2+YEAR!$C$3-1)&amp;"       :="))</f>
        <v>1</v>
      </c>
      <c r="AI1870">
        <f>IF(AH1870&lt;1.1,AH1870,IF(AH1870&lt;YEAR!$C$2+YEAR!$C$3-2,AH1870+1,(YEAR!$C$2+YEAR!$C$3-1)&amp;"       :="))</f>
        <v>1</v>
      </c>
      <c r="AJ1870">
        <f>IF(AI1870&lt;1.1,AI1870,IF(AI1870&lt;YEAR!$C$2+YEAR!$C$3-2,AI1870+1,(YEAR!$C$2+YEAR!$C$3-1)&amp;"       :="))</f>
        <v>1</v>
      </c>
    </row>
    <row r="1871" spans="1:36">
      <c r="A1871">
        <f t="shared" ca="1" si="138"/>
        <v>46</v>
      </c>
      <c r="B1871" t="s">
        <v>51</v>
      </c>
      <c r="C1871" t="str">
        <f ca="1">IF(D1871="",OFFSET(AvailabilityFactor!A$1,A1871,0),C1870)</f>
        <v>D2HLT0139</v>
      </c>
      <c r="D1871" t="str" cm="1">
        <f t="array" aca="1" ref="D1871" ca="1">IF(D1870="",TS_DRC!$P$5,OFFSET(TS_DRC!P$5,RIGHT(D1870,2),0,TRUE))</f>
        <v>TS22</v>
      </c>
      <c r="E1871" t="str">
        <f t="shared" ca="1" si="139"/>
        <v>TS22</v>
      </c>
      <c r="F1871">
        <f>[3]Scenarios!$H$7</f>
        <v>1</v>
      </c>
      <c r="G1871">
        <f>IF(F1871&lt;1.1,F1871,IF(F1871&lt;YEAR!$C$2+YEAR!$C$3-2,F1871+1,(YEAR!$C$2+YEAR!$C$3-1)&amp;"       :="))</f>
        <v>1</v>
      </c>
      <c r="H1871">
        <f>IF(G1871&lt;1.1,G1871,IF(G1871&lt;YEAR!$C$2+YEAR!$C$3-2,G1871+1,(YEAR!$C$2+YEAR!$C$3-1)&amp;"       :="))</f>
        <v>1</v>
      </c>
      <c r="I1871">
        <f>IF(H1871&lt;1.1,H1871,IF(H1871&lt;YEAR!$C$2+YEAR!$C$3-2,H1871+1,(YEAR!$C$2+YEAR!$C$3-1)&amp;"       :="))</f>
        <v>1</v>
      </c>
      <c r="J1871">
        <f>IF(I1871&lt;1.1,I1871,IF(I1871&lt;YEAR!$C$2+YEAR!$C$3-2,I1871+1,(YEAR!$C$2+YEAR!$C$3-1)&amp;"       :="))</f>
        <v>1</v>
      </c>
      <c r="K1871">
        <f>IF(J1871&lt;1.1,J1871,IF(J1871&lt;YEAR!$C$2+YEAR!$C$3-2,J1871+1,(YEAR!$C$2+YEAR!$C$3-1)&amp;"       :="))</f>
        <v>1</v>
      </c>
      <c r="L1871">
        <f>IF(K1871&lt;1.1,K1871,IF(K1871&lt;YEAR!$C$2+YEAR!$C$3-2,K1871+1,(YEAR!$C$2+YEAR!$C$3-1)&amp;"       :="))</f>
        <v>1</v>
      </c>
      <c r="M1871">
        <f>IF(L1871&lt;1.1,L1871,IF(L1871&lt;YEAR!$C$2+YEAR!$C$3-2,L1871+1,(YEAR!$C$2+YEAR!$C$3-1)&amp;"       :="))</f>
        <v>1</v>
      </c>
      <c r="N1871">
        <f>IF(M1871&lt;1.1,M1871,IF(M1871&lt;YEAR!$C$2+YEAR!$C$3-2,M1871+1,(YEAR!$C$2+YEAR!$C$3-1)&amp;"       :="))</f>
        <v>1</v>
      </c>
      <c r="O1871">
        <f>IF(N1871&lt;1.1,N1871,IF(N1871&lt;YEAR!$C$2+YEAR!$C$3-2,N1871+1,(YEAR!$C$2+YEAR!$C$3-1)&amp;"       :="))</f>
        <v>1</v>
      </c>
      <c r="P1871">
        <f>IF(O1871&lt;1.1,O1871,IF(O1871&lt;YEAR!$C$2+YEAR!$C$3-2,O1871+1,(YEAR!$C$2+YEAR!$C$3-1)&amp;"       :="))</f>
        <v>1</v>
      </c>
      <c r="Q1871">
        <f>IF(P1871&lt;1.1,P1871,IF(P1871&lt;YEAR!$C$2+YEAR!$C$3-2,P1871+1,(YEAR!$C$2+YEAR!$C$3-1)&amp;"       :="))</f>
        <v>1</v>
      </c>
      <c r="R1871">
        <f>IF(Q1871&lt;1.1,Q1871,IF(Q1871&lt;YEAR!$C$2+YEAR!$C$3-2,Q1871+1,(YEAR!$C$2+YEAR!$C$3-1)&amp;"       :="))</f>
        <v>1</v>
      </c>
      <c r="S1871">
        <f>IF(R1871&lt;1.1,R1871,IF(R1871&lt;YEAR!$C$2+YEAR!$C$3-2,R1871+1,(YEAR!$C$2+YEAR!$C$3-1)&amp;"       :="))</f>
        <v>1</v>
      </c>
      <c r="T1871">
        <f>IF(S1871&lt;1.1,S1871,IF(S1871&lt;YEAR!$C$2+YEAR!$C$3-2,S1871+1,(YEAR!$C$2+YEAR!$C$3-1)&amp;"       :="))</f>
        <v>1</v>
      </c>
      <c r="U1871">
        <f>IF(T1871&lt;1.1,T1871,IF(T1871&lt;YEAR!$C$2+YEAR!$C$3-2,T1871+1,(YEAR!$C$2+YEAR!$C$3-1)&amp;"       :="))</f>
        <v>1</v>
      </c>
      <c r="V1871">
        <f>IF(U1871&lt;1.1,U1871,IF(U1871&lt;YEAR!$C$2+YEAR!$C$3-2,U1871+1,(YEAR!$C$2+YEAR!$C$3-1)&amp;"       :="))</f>
        <v>1</v>
      </c>
      <c r="W1871">
        <f>IF(V1871&lt;1.1,V1871,IF(V1871&lt;YEAR!$C$2+YEAR!$C$3-2,V1871+1,(YEAR!$C$2+YEAR!$C$3-1)&amp;"       :="))</f>
        <v>1</v>
      </c>
      <c r="X1871">
        <f>IF(W1871&lt;1.1,W1871,IF(W1871&lt;YEAR!$C$2+YEAR!$C$3-2,W1871+1,(YEAR!$C$2+YEAR!$C$3-1)&amp;"       :="))</f>
        <v>1</v>
      </c>
      <c r="Y1871">
        <f>IF(X1871&lt;1.1,X1871,IF(X1871&lt;YEAR!$C$2+YEAR!$C$3-2,X1871+1,(YEAR!$C$2+YEAR!$C$3-1)&amp;"       :="))</f>
        <v>1</v>
      </c>
      <c r="Z1871">
        <f>IF(Y1871&lt;1.1,Y1871,IF(Y1871&lt;YEAR!$C$2+YEAR!$C$3-2,Y1871+1,(YEAR!$C$2+YEAR!$C$3-1)&amp;"       :="))</f>
        <v>1</v>
      </c>
      <c r="AA1871">
        <f>IF(Z1871&lt;1.1,Z1871,IF(Z1871&lt;YEAR!$C$2+YEAR!$C$3-2,Z1871+1,(YEAR!$C$2+YEAR!$C$3-1)&amp;"       :="))</f>
        <v>1</v>
      </c>
      <c r="AB1871">
        <f>IF(AA1871&lt;1.1,AA1871,IF(AA1871&lt;YEAR!$C$2+YEAR!$C$3-2,AA1871+1,(YEAR!$C$2+YEAR!$C$3-1)&amp;"       :="))</f>
        <v>1</v>
      </c>
      <c r="AC1871">
        <f>IF(AB1871&lt;1.1,AB1871,IF(AB1871&lt;YEAR!$C$2+YEAR!$C$3-2,AB1871+1,(YEAR!$C$2+YEAR!$C$3-1)&amp;"       :="))</f>
        <v>1</v>
      </c>
      <c r="AD1871">
        <f>IF(AC1871&lt;1.1,AC1871,IF(AC1871&lt;YEAR!$C$2+YEAR!$C$3-2,AC1871+1,(YEAR!$C$2+YEAR!$C$3-1)&amp;"       :="))</f>
        <v>1</v>
      </c>
      <c r="AE1871">
        <f>IF(AD1871&lt;1.1,AD1871,IF(AD1871&lt;YEAR!$C$2+YEAR!$C$3-2,AD1871+1,(YEAR!$C$2+YEAR!$C$3-1)&amp;"       :="))</f>
        <v>1</v>
      </c>
      <c r="AF1871">
        <f>IF(AE1871&lt;1.1,AE1871,IF(AE1871&lt;YEAR!$C$2+YEAR!$C$3-2,AE1871+1,(YEAR!$C$2+YEAR!$C$3-1)&amp;"       :="))</f>
        <v>1</v>
      </c>
      <c r="AG1871">
        <f>IF(AF1871&lt;1.1,AF1871,IF(AF1871&lt;YEAR!$C$2+YEAR!$C$3-2,AF1871+1,(YEAR!$C$2+YEAR!$C$3-1)&amp;"       :="))</f>
        <v>1</v>
      </c>
      <c r="AH1871">
        <f>IF(AG1871&lt;1.1,AG1871,IF(AG1871&lt;YEAR!$C$2+YEAR!$C$3-2,AG1871+1,(YEAR!$C$2+YEAR!$C$3-1)&amp;"       :="))</f>
        <v>1</v>
      </c>
      <c r="AI1871">
        <f>IF(AH1871&lt;1.1,AH1871,IF(AH1871&lt;YEAR!$C$2+YEAR!$C$3-2,AH1871+1,(YEAR!$C$2+YEAR!$C$3-1)&amp;"       :="))</f>
        <v>1</v>
      </c>
      <c r="AJ1871">
        <f>IF(AI1871&lt;1.1,AI1871,IF(AI1871&lt;YEAR!$C$2+YEAR!$C$3-2,AI1871+1,(YEAR!$C$2+YEAR!$C$3-1)&amp;"       :="))</f>
        <v>1</v>
      </c>
    </row>
    <row r="1872" spans="1:36">
      <c r="A1872">
        <f t="shared" ca="1" si="138"/>
        <v>46</v>
      </c>
      <c r="B1872" t="s">
        <v>51</v>
      </c>
      <c r="C1872" t="str">
        <f ca="1">IF(D1872="",OFFSET(AvailabilityFactor!A$1,A1872,0),C1871)</f>
        <v>D2HLT0139</v>
      </c>
      <c r="D1872" t="str" cm="1">
        <f t="array" aca="1" ref="D1872" ca="1">IF(D1871="",TS_DRC!$P$5,OFFSET(TS_DRC!P$5,RIGHT(D1871,2),0,TRUE))</f>
        <v>TS23</v>
      </c>
      <c r="E1872" t="str">
        <f t="shared" ca="1" si="139"/>
        <v>TS23</v>
      </c>
      <c r="F1872">
        <f>[3]Scenarios!$H$7</f>
        <v>1</v>
      </c>
      <c r="G1872">
        <f>IF(F1872&lt;1.1,F1872,IF(F1872&lt;YEAR!$C$2+YEAR!$C$3-2,F1872+1,(YEAR!$C$2+YEAR!$C$3-1)&amp;"       :="))</f>
        <v>1</v>
      </c>
      <c r="H1872">
        <f>IF(G1872&lt;1.1,G1872,IF(G1872&lt;YEAR!$C$2+YEAR!$C$3-2,G1872+1,(YEAR!$C$2+YEAR!$C$3-1)&amp;"       :="))</f>
        <v>1</v>
      </c>
      <c r="I1872">
        <f>IF(H1872&lt;1.1,H1872,IF(H1872&lt;YEAR!$C$2+YEAR!$C$3-2,H1872+1,(YEAR!$C$2+YEAR!$C$3-1)&amp;"       :="))</f>
        <v>1</v>
      </c>
      <c r="J1872">
        <f>IF(I1872&lt;1.1,I1872,IF(I1872&lt;YEAR!$C$2+YEAR!$C$3-2,I1872+1,(YEAR!$C$2+YEAR!$C$3-1)&amp;"       :="))</f>
        <v>1</v>
      </c>
      <c r="K1872">
        <f>IF(J1872&lt;1.1,J1872,IF(J1872&lt;YEAR!$C$2+YEAR!$C$3-2,J1872+1,(YEAR!$C$2+YEAR!$C$3-1)&amp;"       :="))</f>
        <v>1</v>
      </c>
      <c r="L1872">
        <f>IF(K1872&lt;1.1,K1872,IF(K1872&lt;YEAR!$C$2+YEAR!$C$3-2,K1872+1,(YEAR!$C$2+YEAR!$C$3-1)&amp;"       :="))</f>
        <v>1</v>
      </c>
      <c r="M1872">
        <f>IF(L1872&lt;1.1,L1872,IF(L1872&lt;YEAR!$C$2+YEAR!$C$3-2,L1872+1,(YEAR!$C$2+YEAR!$C$3-1)&amp;"       :="))</f>
        <v>1</v>
      </c>
      <c r="N1872">
        <f>IF(M1872&lt;1.1,M1872,IF(M1872&lt;YEAR!$C$2+YEAR!$C$3-2,M1872+1,(YEAR!$C$2+YEAR!$C$3-1)&amp;"       :="))</f>
        <v>1</v>
      </c>
      <c r="O1872">
        <f>IF(N1872&lt;1.1,N1872,IF(N1872&lt;YEAR!$C$2+YEAR!$C$3-2,N1872+1,(YEAR!$C$2+YEAR!$C$3-1)&amp;"       :="))</f>
        <v>1</v>
      </c>
      <c r="P1872">
        <f>IF(O1872&lt;1.1,O1872,IF(O1872&lt;YEAR!$C$2+YEAR!$C$3-2,O1872+1,(YEAR!$C$2+YEAR!$C$3-1)&amp;"       :="))</f>
        <v>1</v>
      </c>
      <c r="Q1872">
        <f>IF(P1872&lt;1.1,P1872,IF(P1872&lt;YEAR!$C$2+YEAR!$C$3-2,P1872+1,(YEAR!$C$2+YEAR!$C$3-1)&amp;"       :="))</f>
        <v>1</v>
      </c>
      <c r="R1872">
        <f>IF(Q1872&lt;1.1,Q1872,IF(Q1872&lt;YEAR!$C$2+YEAR!$C$3-2,Q1872+1,(YEAR!$C$2+YEAR!$C$3-1)&amp;"       :="))</f>
        <v>1</v>
      </c>
      <c r="S1872">
        <f>IF(R1872&lt;1.1,R1872,IF(R1872&lt;YEAR!$C$2+YEAR!$C$3-2,R1872+1,(YEAR!$C$2+YEAR!$C$3-1)&amp;"       :="))</f>
        <v>1</v>
      </c>
      <c r="T1872">
        <f>IF(S1872&lt;1.1,S1872,IF(S1872&lt;YEAR!$C$2+YEAR!$C$3-2,S1872+1,(YEAR!$C$2+YEAR!$C$3-1)&amp;"       :="))</f>
        <v>1</v>
      </c>
      <c r="U1872">
        <f>IF(T1872&lt;1.1,T1872,IF(T1872&lt;YEAR!$C$2+YEAR!$C$3-2,T1872+1,(YEAR!$C$2+YEAR!$C$3-1)&amp;"       :="))</f>
        <v>1</v>
      </c>
      <c r="V1872">
        <f>IF(U1872&lt;1.1,U1872,IF(U1872&lt;YEAR!$C$2+YEAR!$C$3-2,U1872+1,(YEAR!$C$2+YEAR!$C$3-1)&amp;"       :="))</f>
        <v>1</v>
      </c>
      <c r="W1872">
        <f>IF(V1872&lt;1.1,V1872,IF(V1872&lt;YEAR!$C$2+YEAR!$C$3-2,V1872+1,(YEAR!$C$2+YEAR!$C$3-1)&amp;"       :="))</f>
        <v>1</v>
      </c>
      <c r="X1872">
        <f>IF(W1872&lt;1.1,W1872,IF(W1872&lt;YEAR!$C$2+YEAR!$C$3-2,W1872+1,(YEAR!$C$2+YEAR!$C$3-1)&amp;"       :="))</f>
        <v>1</v>
      </c>
      <c r="Y1872">
        <f>IF(X1872&lt;1.1,X1872,IF(X1872&lt;YEAR!$C$2+YEAR!$C$3-2,X1872+1,(YEAR!$C$2+YEAR!$C$3-1)&amp;"       :="))</f>
        <v>1</v>
      </c>
      <c r="Z1872">
        <f>IF(Y1872&lt;1.1,Y1872,IF(Y1872&lt;YEAR!$C$2+YEAR!$C$3-2,Y1872+1,(YEAR!$C$2+YEAR!$C$3-1)&amp;"       :="))</f>
        <v>1</v>
      </c>
      <c r="AA1872">
        <f>IF(Z1872&lt;1.1,Z1872,IF(Z1872&lt;YEAR!$C$2+YEAR!$C$3-2,Z1872+1,(YEAR!$C$2+YEAR!$C$3-1)&amp;"       :="))</f>
        <v>1</v>
      </c>
      <c r="AB1872">
        <f>IF(AA1872&lt;1.1,AA1872,IF(AA1872&lt;YEAR!$C$2+YEAR!$C$3-2,AA1872+1,(YEAR!$C$2+YEAR!$C$3-1)&amp;"       :="))</f>
        <v>1</v>
      </c>
      <c r="AC1872">
        <f>IF(AB1872&lt;1.1,AB1872,IF(AB1872&lt;YEAR!$C$2+YEAR!$C$3-2,AB1872+1,(YEAR!$C$2+YEAR!$C$3-1)&amp;"       :="))</f>
        <v>1</v>
      </c>
      <c r="AD1872">
        <f>IF(AC1872&lt;1.1,AC1872,IF(AC1872&lt;YEAR!$C$2+YEAR!$C$3-2,AC1872+1,(YEAR!$C$2+YEAR!$C$3-1)&amp;"       :="))</f>
        <v>1</v>
      </c>
      <c r="AE1872">
        <f>IF(AD1872&lt;1.1,AD1872,IF(AD1872&lt;YEAR!$C$2+YEAR!$C$3-2,AD1872+1,(YEAR!$C$2+YEAR!$C$3-1)&amp;"       :="))</f>
        <v>1</v>
      </c>
      <c r="AF1872">
        <f>IF(AE1872&lt;1.1,AE1872,IF(AE1872&lt;YEAR!$C$2+YEAR!$C$3-2,AE1872+1,(YEAR!$C$2+YEAR!$C$3-1)&amp;"       :="))</f>
        <v>1</v>
      </c>
      <c r="AG1872">
        <f>IF(AF1872&lt;1.1,AF1872,IF(AF1872&lt;YEAR!$C$2+YEAR!$C$3-2,AF1872+1,(YEAR!$C$2+YEAR!$C$3-1)&amp;"       :="))</f>
        <v>1</v>
      </c>
      <c r="AH1872">
        <f>IF(AG1872&lt;1.1,AG1872,IF(AG1872&lt;YEAR!$C$2+YEAR!$C$3-2,AG1872+1,(YEAR!$C$2+YEAR!$C$3-1)&amp;"       :="))</f>
        <v>1</v>
      </c>
      <c r="AI1872">
        <f>IF(AH1872&lt;1.1,AH1872,IF(AH1872&lt;YEAR!$C$2+YEAR!$C$3-2,AH1872+1,(YEAR!$C$2+YEAR!$C$3-1)&amp;"       :="))</f>
        <v>1</v>
      </c>
      <c r="AJ1872">
        <f>IF(AI1872&lt;1.1,AI1872,IF(AI1872&lt;YEAR!$C$2+YEAR!$C$3-2,AI1872+1,(YEAR!$C$2+YEAR!$C$3-1)&amp;"       :="))</f>
        <v>1</v>
      </c>
    </row>
    <row r="1873" spans="1:36">
      <c r="A1873">
        <f t="shared" ca="1" si="138"/>
        <v>46</v>
      </c>
      <c r="B1873" t="s">
        <v>51</v>
      </c>
      <c r="C1873" t="str">
        <f ca="1">IF(D1873="",OFFSET(AvailabilityFactor!A$1,A1873,0),C1872)</f>
        <v>D2HLT0139</v>
      </c>
      <c r="D1873" t="str" cm="1">
        <f t="array" aca="1" ref="D1873" ca="1">IF(D1872="",TS_DRC!$P$5,OFFSET(TS_DRC!P$5,RIGHT(D1872,2),0,TRUE))</f>
        <v>TS24</v>
      </c>
      <c r="E1873" t="str">
        <f t="shared" ca="1" si="139"/>
        <v>TS24</v>
      </c>
      <c r="F1873">
        <f>[3]Scenarios!$H$7</f>
        <v>1</v>
      </c>
      <c r="G1873">
        <f>IF(F1873&lt;1.1,F1873,IF(F1873&lt;YEAR!$C$2+YEAR!$C$3-2,F1873+1,(YEAR!$C$2+YEAR!$C$3-1)&amp;"       :="))</f>
        <v>1</v>
      </c>
      <c r="H1873">
        <f>IF(G1873&lt;1.1,G1873,IF(G1873&lt;YEAR!$C$2+YEAR!$C$3-2,G1873+1,(YEAR!$C$2+YEAR!$C$3-1)&amp;"       :="))</f>
        <v>1</v>
      </c>
      <c r="I1873">
        <f>IF(H1873&lt;1.1,H1873,IF(H1873&lt;YEAR!$C$2+YEAR!$C$3-2,H1873+1,(YEAR!$C$2+YEAR!$C$3-1)&amp;"       :="))</f>
        <v>1</v>
      </c>
      <c r="J1873">
        <f>IF(I1873&lt;1.1,I1873,IF(I1873&lt;YEAR!$C$2+YEAR!$C$3-2,I1873+1,(YEAR!$C$2+YEAR!$C$3-1)&amp;"       :="))</f>
        <v>1</v>
      </c>
      <c r="K1873">
        <f>IF(J1873&lt;1.1,J1873,IF(J1873&lt;YEAR!$C$2+YEAR!$C$3-2,J1873+1,(YEAR!$C$2+YEAR!$C$3-1)&amp;"       :="))</f>
        <v>1</v>
      </c>
      <c r="L1873">
        <f>IF(K1873&lt;1.1,K1873,IF(K1873&lt;YEAR!$C$2+YEAR!$C$3-2,K1873+1,(YEAR!$C$2+YEAR!$C$3-1)&amp;"       :="))</f>
        <v>1</v>
      </c>
      <c r="M1873">
        <f>IF(L1873&lt;1.1,L1873,IF(L1873&lt;YEAR!$C$2+YEAR!$C$3-2,L1873+1,(YEAR!$C$2+YEAR!$C$3-1)&amp;"       :="))</f>
        <v>1</v>
      </c>
      <c r="N1873">
        <f>IF(M1873&lt;1.1,M1873,IF(M1873&lt;YEAR!$C$2+YEAR!$C$3-2,M1873+1,(YEAR!$C$2+YEAR!$C$3-1)&amp;"       :="))</f>
        <v>1</v>
      </c>
      <c r="O1873">
        <f>IF(N1873&lt;1.1,N1873,IF(N1873&lt;YEAR!$C$2+YEAR!$C$3-2,N1873+1,(YEAR!$C$2+YEAR!$C$3-1)&amp;"       :="))</f>
        <v>1</v>
      </c>
      <c r="P1873">
        <f>IF(O1873&lt;1.1,O1873,IF(O1873&lt;YEAR!$C$2+YEAR!$C$3-2,O1873+1,(YEAR!$C$2+YEAR!$C$3-1)&amp;"       :="))</f>
        <v>1</v>
      </c>
      <c r="Q1873">
        <f>IF(P1873&lt;1.1,P1873,IF(P1873&lt;YEAR!$C$2+YEAR!$C$3-2,P1873+1,(YEAR!$C$2+YEAR!$C$3-1)&amp;"       :="))</f>
        <v>1</v>
      </c>
      <c r="R1873">
        <f>IF(Q1873&lt;1.1,Q1873,IF(Q1873&lt;YEAR!$C$2+YEAR!$C$3-2,Q1873+1,(YEAR!$C$2+YEAR!$C$3-1)&amp;"       :="))</f>
        <v>1</v>
      </c>
      <c r="S1873">
        <f>IF(R1873&lt;1.1,R1873,IF(R1873&lt;YEAR!$C$2+YEAR!$C$3-2,R1873+1,(YEAR!$C$2+YEAR!$C$3-1)&amp;"       :="))</f>
        <v>1</v>
      </c>
      <c r="T1873">
        <f>IF(S1873&lt;1.1,S1873,IF(S1873&lt;YEAR!$C$2+YEAR!$C$3-2,S1873+1,(YEAR!$C$2+YEAR!$C$3-1)&amp;"       :="))</f>
        <v>1</v>
      </c>
      <c r="U1873">
        <f>IF(T1873&lt;1.1,T1873,IF(T1873&lt;YEAR!$C$2+YEAR!$C$3-2,T1873+1,(YEAR!$C$2+YEAR!$C$3-1)&amp;"       :="))</f>
        <v>1</v>
      </c>
      <c r="V1873">
        <f>IF(U1873&lt;1.1,U1873,IF(U1873&lt;YEAR!$C$2+YEAR!$C$3-2,U1873+1,(YEAR!$C$2+YEAR!$C$3-1)&amp;"       :="))</f>
        <v>1</v>
      </c>
      <c r="W1873">
        <f>IF(V1873&lt;1.1,V1873,IF(V1873&lt;YEAR!$C$2+YEAR!$C$3-2,V1873+1,(YEAR!$C$2+YEAR!$C$3-1)&amp;"       :="))</f>
        <v>1</v>
      </c>
      <c r="X1873">
        <f>IF(W1873&lt;1.1,W1873,IF(W1873&lt;YEAR!$C$2+YEAR!$C$3-2,W1873+1,(YEAR!$C$2+YEAR!$C$3-1)&amp;"       :="))</f>
        <v>1</v>
      </c>
      <c r="Y1873">
        <f>IF(X1873&lt;1.1,X1873,IF(X1873&lt;YEAR!$C$2+YEAR!$C$3-2,X1873+1,(YEAR!$C$2+YEAR!$C$3-1)&amp;"       :="))</f>
        <v>1</v>
      </c>
      <c r="Z1873">
        <f>IF(Y1873&lt;1.1,Y1873,IF(Y1873&lt;YEAR!$C$2+YEAR!$C$3-2,Y1873+1,(YEAR!$C$2+YEAR!$C$3-1)&amp;"       :="))</f>
        <v>1</v>
      </c>
      <c r="AA1873">
        <f>IF(Z1873&lt;1.1,Z1873,IF(Z1873&lt;YEAR!$C$2+YEAR!$C$3-2,Z1873+1,(YEAR!$C$2+YEAR!$C$3-1)&amp;"       :="))</f>
        <v>1</v>
      </c>
      <c r="AB1873">
        <f>IF(AA1873&lt;1.1,AA1873,IF(AA1873&lt;YEAR!$C$2+YEAR!$C$3-2,AA1873+1,(YEAR!$C$2+YEAR!$C$3-1)&amp;"       :="))</f>
        <v>1</v>
      </c>
      <c r="AC1873">
        <f>IF(AB1873&lt;1.1,AB1873,IF(AB1873&lt;YEAR!$C$2+YEAR!$C$3-2,AB1873+1,(YEAR!$C$2+YEAR!$C$3-1)&amp;"       :="))</f>
        <v>1</v>
      </c>
      <c r="AD1873">
        <f>IF(AC1873&lt;1.1,AC1873,IF(AC1873&lt;YEAR!$C$2+YEAR!$C$3-2,AC1873+1,(YEAR!$C$2+YEAR!$C$3-1)&amp;"       :="))</f>
        <v>1</v>
      </c>
      <c r="AE1873">
        <f>IF(AD1873&lt;1.1,AD1873,IF(AD1873&lt;YEAR!$C$2+YEAR!$C$3-2,AD1873+1,(YEAR!$C$2+YEAR!$C$3-1)&amp;"       :="))</f>
        <v>1</v>
      </c>
      <c r="AF1873">
        <f>IF(AE1873&lt;1.1,AE1873,IF(AE1873&lt;YEAR!$C$2+YEAR!$C$3-2,AE1873+1,(YEAR!$C$2+YEAR!$C$3-1)&amp;"       :="))</f>
        <v>1</v>
      </c>
      <c r="AG1873">
        <f>IF(AF1873&lt;1.1,AF1873,IF(AF1873&lt;YEAR!$C$2+YEAR!$C$3-2,AF1873+1,(YEAR!$C$2+YEAR!$C$3-1)&amp;"       :="))</f>
        <v>1</v>
      </c>
      <c r="AH1873">
        <f>IF(AG1873&lt;1.1,AG1873,IF(AG1873&lt;YEAR!$C$2+YEAR!$C$3-2,AG1873+1,(YEAR!$C$2+YEAR!$C$3-1)&amp;"       :="))</f>
        <v>1</v>
      </c>
      <c r="AI1873">
        <f>IF(AH1873&lt;1.1,AH1873,IF(AH1873&lt;YEAR!$C$2+YEAR!$C$3-2,AH1873+1,(YEAR!$C$2+YEAR!$C$3-1)&amp;"       :="))</f>
        <v>1</v>
      </c>
      <c r="AJ1873">
        <f>IF(AI1873&lt;1.1,AI1873,IF(AI1873&lt;YEAR!$C$2+YEAR!$C$3-2,AI1873+1,(YEAR!$C$2+YEAR!$C$3-1)&amp;"       :="))</f>
        <v>1</v>
      </c>
    </row>
    <row r="1874" spans="1:36">
      <c r="A1874">
        <f t="shared" ca="1" si="138"/>
        <v>46</v>
      </c>
      <c r="B1874" t="s">
        <v>51</v>
      </c>
      <c r="C1874" t="str">
        <f ca="1">IF(D1874="",OFFSET(AvailabilityFactor!A$1,A1874,0),C1873)</f>
        <v>D2HLT0139</v>
      </c>
      <c r="D1874" t="str" cm="1">
        <f t="array" aca="1" ref="D1874" ca="1">IF(D1873="",TS_DRC!$P$5,OFFSET(TS_DRC!P$5,RIGHT(D1873,2),0,TRUE))</f>
        <v>TS25</v>
      </c>
      <c r="E1874" t="str">
        <f t="shared" ca="1" si="139"/>
        <v>TS25</v>
      </c>
      <c r="F1874">
        <f>[3]Scenarios!$H$7</f>
        <v>1</v>
      </c>
      <c r="G1874">
        <f>IF(F1874&lt;1.1,F1874,IF(F1874&lt;YEAR!$C$2+YEAR!$C$3-2,F1874+1,(YEAR!$C$2+YEAR!$C$3-1)&amp;"       :="))</f>
        <v>1</v>
      </c>
      <c r="H1874">
        <f>IF(G1874&lt;1.1,G1874,IF(G1874&lt;YEAR!$C$2+YEAR!$C$3-2,G1874+1,(YEAR!$C$2+YEAR!$C$3-1)&amp;"       :="))</f>
        <v>1</v>
      </c>
      <c r="I1874">
        <f>IF(H1874&lt;1.1,H1874,IF(H1874&lt;YEAR!$C$2+YEAR!$C$3-2,H1874+1,(YEAR!$C$2+YEAR!$C$3-1)&amp;"       :="))</f>
        <v>1</v>
      </c>
      <c r="J1874">
        <f>IF(I1874&lt;1.1,I1874,IF(I1874&lt;YEAR!$C$2+YEAR!$C$3-2,I1874+1,(YEAR!$C$2+YEAR!$C$3-1)&amp;"       :="))</f>
        <v>1</v>
      </c>
      <c r="K1874">
        <f>IF(J1874&lt;1.1,J1874,IF(J1874&lt;YEAR!$C$2+YEAR!$C$3-2,J1874+1,(YEAR!$C$2+YEAR!$C$3-1)&amp;"       :="))</f>
        <v>1</v>
      </c>
      <c r="L1874">
        <f>IF(K1874&lt;1.1,K1874,IF(K1874&lt;YEAR!$C$2+YEAR!$C$3-2,K1874+1,(YEAR!$C$2+YEAR!$C$3-1)&amp;"       :="))</f>
        <v>1</v>
      </c>
      <c r="M1874">
        <f>IF(L1874&lt;1.1,L1874,IF(L1874&lt;YEAR!$C$2+YEAR!$C$3-2,L1874+1,(YEAR!$C$2+YEAR!$C$3-1)&amp;"       :="))</f>
        <v>1</v>
      </c>
      <c r="N1874">
        <f>IF(M1874&lt;1.1,M1874,IF(M1874&lt;YEAR!$C$2+YEAR!$C$3-2,M1874+1,(YEAR!$C$2+YEAR!$C$3-1)&amp;"       :="))</f>
        <v>1</v>
      </c>
      <c r="O1874">
        <f>IF(N1874&lt;1.1,N1874,IF(N1874&lt;YEAR!$C$2+YEAR!$C$3-2,N1874+1,(YEAR!$C$2+YEAR!$C$3-1)&amp;"       :="))</f>
        <v>1</v>
      </c>
      <c r="P1874">
        <f>IF(O1874&lt;1.1,O1874,IF(O1874&lt;YEAR!$C$2+YEAR!$C$3-2,O1874+1,(YEAR!$C$2+YEAR!$C$3-1)&amp;"       :="))</f>
        <v>1</v>
      </c>
      <c r="Q1874">
        <f>IF(P1874&lt;1.1,P1874,IF(P1874&lt;YEAR!$C$2+YEAR!$C$3-2,P1874+1,(YEAR!$C$2+YEAR!$C$3-1)&amp;"       :="))</f>
        <v>1</v>
      </c>
      <c r="R1874">
        <f>IF(Q1874&lt;1.1,Q1874,IF(Q1874&lt;YEAR!$C$2+YEAR!$C$3-2,Q1874+1,(YEAR!$C$2+YEAR!$C$3-1)&amp;"       :="))</f>
        <v>1</v>
      </c>
      <c r="S1874">
        <f>IF(R1874&lt;1.1,R1874,IF(R1874&lt;YEAR!$C$2+YEAR!$C$3-2,R1874+1,(YEAR!$C$2+YEAR!$C$3-1)&amp;"       :="))</f>
        <v>1</v>
      </c>
      <c r="T1874">
        <f>IF(S1874&lt;1.1,S1874,IF(S1874&lt;YEAR!$C$2+YEAR!$C$3-2,S1874+1,(YEAR!$C$2+YEAR!$C$3-1)&amp;"       :="))</f>
        <v>1</v>
      </c>
      <c r="U1874">
        <f>IF(T1874&lt;1.1,T1874,IF(T1874&lt;YEAR!$C$2+YEAR!$C$3-2,T1874+1,(YEAR!$C$2+YEAR!$C$3-1)&amp;"       :="))</f>
        <v>1</v>
      </c>
      <c r="V1874">
        <f>IF(U1874&lt;1.1,U1874,IF(U1874&lt;YEAR!$C$2+YEAR!$C$3-2,U1874+1,(YEAR!$C$2+YEAR!$C$3-1)&amp;"       :="))</f>
        <v>1</v>
      </c>
      <c r="W1874">
        <f>IF(V1874&lt;1.1,V1874,IF(V1874&lt;YEAR!$C$2+YEAR!$C$3-2,V1874+1,(YEAR!$C$2+YEAR!$C$3-1)&amp;"       :="))</f>
        <v>1</v>
      </c>
      <c r="X1874">
        <f>IF(W1874&lt;1.1,W1874,IF(W1874&lt;YEAR!$C$2+YEAR!$C$3-2,W1874+1,(YEAR!$C$2+YEAR!$C$3-1)&amp;"       :="))</f>
        <v>1</v>
      </c>
      <c r="Y1874">
        <f>IF(X1874&lt;1.1,X1874,IF(X1874&lt;YEAR!$C$2+YEAR!$C$3-2,X1874+1,(YEAR!$C$2+YEAR!$C$3-1)&amp;"       :="))</f>
        <v>1</v>
      </c>
      <c r="Z1874">
        <f>IF(Y1874&lt;1.1,Y1874,IF(Y1874&lt;YEAR!$C$2+YEAR!$C$3-2,Y1874+1,(YEAR!$C$2+YEAR!$C$3-1)&amp;"       :="))</f>
        <v>1</v>
      </c>
      <c r="AA1874">
        <f>IF(Z1874&lt;1.1,Z1874,IF(Z1874&lt;YEAR!$C$2+YEAR!$C$3-2,Z1874+1,(YEAR!$C$2+YEAR!$C$3-1)&amp;"       :="))</f>
        <v>1</v>
      </c>
      <c r="AB1874">
        <f>IF(AA1874&lt;1.1,AA1874,IF(AA1874&lt;YEAR!$C$2+YEAR!$C$3-2,AA1874+1,(YEAR!$C$2+YEAR!$C$3-1)&amp;"       :="))</f>
        <v>1</v>
      </c>
      <c r="AC1874">
        <f>IF(AB1874&lt;1.1,AB1874,IF(AB1874&lt;YEAR!$C$2+YEAR!$C$3-2,AB1874+1,(YEAR!$C$2+YEAR!$C$3-1)&amp;"       :="))</f>
        <v>1</v>
      </c>
      <c r="AD1874">
        <f>IF(AC1874&lt;1.1,AC1874,IF(AC1874&lt;YEAR!$C$2+YEAR!$C$3-2,AC1874+1,(YEAR!$C$2+YEAR!$C$3-1)&amp;"       :="))</f>
        <v>1</v>
      </c>
      <c r="AE1874">
        <f>IF(AD1874&lt;1.1,AD1874,IF(AD1874&lt;YEAR!$C$2+YEAR!$C$3-2,AD1874+1,(YEAR!$C$2+YEAR!$C$3-1)&amp;"       :="))</f>
        <v>1</v>
      </c>
      <c r="AF1874">
        <f>IF(AE1874&lt;1.1,AE1874,IF(AE1874&lt;YEAR!$C$2+YEAR!$C$3-2,AE1874+1,(YEAR!$C$2+YEAR!$C$3-1)&amp;"       :="))</f>
        <v>1</v>
      </c>
      <c r="AG1874">
        <f>IF(AF1874&lt;1.1,AF1874,IF(AF1874&lt;YEAR!$C$2+YEAR!$C$3-2,AF1874+1,(YEAR!$C$2+YEAR!$C$3-1)&amp;"       :="))</f>
        <v>1</v>
      </c>
      <c r="AH1874">
        <f>IF(AG1874&lt;1.1,AG1874,IF(AG1874&lt;YEAR!$C$2+YEAR!$C$3-2,AG1874+1,(YEAR!$C$2+YEAR!$C$3-1)&amp;"       :="))</f>
        <v>1</v>
      </c>
      <c r="AI1874">
        <f>IF(AH1874&lt;1.1,AH1874,IF(AH1874&lt;YEAR!$C$2+YEAR!$C$3-2,AH1874+1,(YEAR!$C$2+YEAR!$C$3-1)&amp;"       :="))</f>
        <v>1</v>
      </c>
      <c r="AJ1874">
        <f>IF(AI1874&lt;1.1,AI1874,IF(AI1874&lt;YEAR!$C$2+YEAR!$C$3-2,AI1874+1,(YEAR!$C$2+YEAR!$C$3-1)&amp;"       :="))</f>
        <v>1</v>
      </c>
    </row>
    <row r="1875" spans="1:36">
      <c r="A1875">
        <f t="shared" ca="1" si="138"/>
        <v>46</v>
      </c>
      <c r="B1875" t="s">
        <v>51</v>
      </c>
      <c r="C1875" t="str">
        <f ca="1">IF(D1875="",OFFSET(AvailabilityFactor!A$1,A1875,0),C1874)</f>
        <v>D2HLT0139</v>
      </c>
      <c r="D1875" t="str" cm="1">
        <f t="array" aca="1" ref="D1875" ca="1">IF(D1874="",TS_DRC!$P$5,OFFSET(TS_DRC!P$5,RIGHT(D1874,2),0,TRUE))</f>
        <v>TS26</v>
      </c>
      <c r="E1875" t="str">
        <f t="shared" ca="1" si="139"/>
        <v>TS26</v>
      </c>
      <c r="F1875">
        <f>[3]Scenarios!$H$7</f>
        <v>1</v>
      </c>
      <c r="G1875">
        <f>IF(F1875&lt;1.1,F1875,IF(F1875&lt;YEAR!$C$2+YEAR!$C$3-2,F1875+1,(YEAR!$C$2+YEAR!$C$3-1)&amp;"       :="))</f>
        <v>1</v>
      </c>
      <c r="H1875">
        <f>IF(G1875&lt;1.1,G1875,IF(G1875&lt;YEAR!$C$2+YEAR!$C$3-2,G1875+1,(YEAR!$C$2+YEAR!$C$3-1)&amp;"       :="))</f>
        <v>1</v>
      </c>
      <c r="I1875">
        <f>IF(H1875&lt;1.1,H1875,IF(H1875&lt;YEAR!$C$2+YEAR!$C$3-2,H1875+1,(YEAR!$C$2+YEAR!$C$3-1)&amp;"       :="))</f>
        <v>1</v>
      </c>
      <c r="J1875">
        <f>IF(I1875&lt;1.1,I1875,IF(I1875&lt;YEAR!$C$2+YEAR!$C$3-2,I1875+1,(YEAR!$C$2+YEAR!$C$3-1)&amp;"       :="))</f>
        <v>1</v>
      </c>
      <c r="K1875">
        <f>IF(J1875&lt;1.1,J1875,IF(J1875&lt;YEAR!$C$2+YEAR!$C$3-2,J1875+1,(YEAR!$C$2+YEAR!$C$3-1)&amp;"       :="))</f>
        <v>1</v>
      </c>
      <c r="L1875">
        <f>IF(K1875&lt;1.1,K1875,IF(K1875&lt;YEAR!$C$2+YEAR!$C$3-2,K1875+1,(YEAR!$C$2+YEAR!$C$3-1)&amp;"       :="))</f>
        <v>1</v>
      </c>
      <c r="M1875">
        <f>IF(L1875&lt;1.1,L1875,IF(L1875&lt;YEAR!$C$2+YEAR!$C$3-2,L1875+1,(YEAR!$C$2+YEAR!$C$3-1)&amp;"       :="))</f>
        <v>1</v>
      </c>
      <c r="N1875">
        <f>IF(M1875&lt;1.1,M1875,IF(M1875&lt;YEAR!$C$2+YEAR!$C$3-2,M1875+1,(YEAR!$C$2+YEAR!$C$3-1)&amp;"       :="))</f>
        <v>1</v>
      </c>
      <c r="O1875">
        <f>IF(N1875&lt;1.1,N1875,IF(N1875&lt;YEAR!$C$2+YEAR!$C$3-2,N1875+1,(YEAR!$C$2+YEAR!$C$3-1)&amp;"       :="))</f>
        <v>1</v>
      </c>
      <c r="P1875">
        <f>IF(O1875&lt;1.1,O1875,IF(O1875&lt;YEAR!$C$2+YEAR!$C$3-2,O1875+1,(YEAR!$C$2+YEAR!$C$3-1)&amp;"       :="))</f>
        <v>1</v>
      </c>
      <c r="Q1875">
        <f>IF(P1875&lt;1.1,P1875,IF(P1875&lt;YEAR!$C$2+YEAR!$C$3-2,P1875+1,(YEAR!$C$2+YEAR!$C$3-1)&amp;"       :="))</f>
        <v>1</v>
      </c>
      <c r="R1875">
        <f>IF(Q1875&lt;1.1,Q1875,IF(Q1875&lt;YEAR!$C$2+YEAR!$C$3-2,Q1875+1,(YEAR!$C$2+YEAR!$C$3-1)&amp;"       :="))</f>
        <v>1</v>
      </c>
      <c r="S1875">
        <f>IF(R1875&lt;1.1,R1875,IF(R1875&lt;YEAR!$C$2+YEAR!$C$3-2,R1875+1,(YEAR!$C$2+YEAR!$C$3-1)&amp;"       :="))</f>
        <v>1</v>
      </c>
      <c r="T1875">
        <f>IF(S1875&lt;1.1,S1875,IF(S1875&lt;YEAR!$C$2+YEAR!$C$3-2,S1875+1,(YEAR!$C$2+YEAR!$C$3-1)&amp;"       :="))</f>
        <v>1</v>
      </c>
      <c r="U1875">
        <f>IF(T1875&lt;1.1,T1875,IF(T1875&lt;YEAR!$C$2+YEAR!$C$3-2,T1875+1,(YEAR!$C$2+YEAR!$C$3-1)&amp;"       :="))</f>
        <v>1</v>
      </c>
      <c r="V1875">
        <f>IF(U1875&lt;1.1,U1875,IF(U1875&lt;YEAR!$C$2+YEAR!$C$3-2,U1875+1,(YEAR!$C$2+YEAR!$C$3-1)&amp;"       :="))</f>
        <v>1</v>
      </c>
      <c r="W1875">
        <f>IF(V1875&lt;1.1,V1875,IF(V1875&lt;YEAR!$C$2+YEAR!$C$3-2,V1875+1,(YEAR!$C$2+YEAR!$C$3-1)&amp;"       :="))</f>
        <v>1</v>
      </c>
      <c r="X1875">
        <f>IF(W1875&lt;1.1,W1875,IF(W1875&lt;YEAR!$C$2+YEAR!$C$3-2,W1875+1,(YEAR!$C$2+YEAR!$C$3-1)&amp;"       :="))</f>
        <v>1</v>
      </c>
      <c r="Y1875">
        <f>IF(X1875&lt;1.1,X1875,IF(X1875&lt;YEAR!$C$2+YEAR!$C$3-2,X1875+1,(YEAR!$C$2+YEAR!$C$3-1)&amp;"       :="))</f>
        <v>1</v>
      </c>
      <c r="Z1875">
        <f>IF(Y1875&lt;1.1,Y1875,IF(Y1875&lt;YEAR!$C$2+YEAR!$C$3-2,Y1875+1,(YEAR!$C$2+YEAR!$C$3-1)&amp;"       :="))</f>
        <v>1</v>
      </c>
      <c r="AA1875">
        <f>IF(Z1875&lt;1.1,Z1875,IF(Z1875&lt;YEAR!$C$2+YEAR!$C$3-2,Z1875+1,(YEAR!$C$2+YEAR!$C$3-1)&amp;"       :="))</f>
        <v>1</v>
      </c>
      <c r="AB1875">
        <f>IF(AA1875&lt;1.1,AA1875,IF(AA1875&lt;YEAR!$C$2+YEAR!$C$3-2,AA1875+1,(YEAR!$C$2+YEAR!$C$3-1)&amp;"       :="))</f>
        <v>1</v>
      </c>
      <c r="AC1875">
        <f>IF(AB1875&lt;1.1,AB1875,IF(AB1875&lt;YEAR!$C$2+YEAR!$C$3-2,AB1875+1,(YEAR!$C$2+YEAR!$C$3-1)&amp;"       :="))</f>
        <v>1</v>
      </c>
      <c r="AD1875">
        <f>IF(AC1875&lt;1.1,AC1875,IF(AC1875&lt;YEAR!$C$2+YEAR!$C$3-2,AC1875+1,(YEAR!$C$2+YEAR!$C$3-1)&amp;"       :="))</f>
        <v>1</v>
      </c>
      <c r="AE1875">
        <f>IF(AD1875&lt;1.1,AD1875,IF(AD1875&lt;YEAR!$C$2+YEAR!$C$3-2,AD1875+1,(YEAR!$C$2+YEAR!$C$3-1)&amp;"       :="))</f>
        <v>1</v>
      </c>
      <c r="AF1875">
        <f>IF(AE1875&lt;1.1,AE1875,IF(AE1875&lt;YEAR!$C$2+YEAR!$C$3-2,AE1875+1,(YEAR!$C$2+YEAR!$C$3-1)&amp;"       :="))</f>
        <v>1</v>
      </c>
      <c r="AG1875">
        <f>IF(AF1875&lt;1.1,AF1875,IF(AF1875&lt;YEAR!$C$2+YEAR!$C$3-2,AF1875+1,(YEAR!$C$2+YEAR!$C$3-1)&amp;"       :="))</f>
        <v>1</v>
      </c>
      <c r="AH1875">
        <f>IF(AG1875&lt;1.1,AG1875,IF(AG1875&lt;YEAR!$C$2+YEAR!$C$3-2,AG1875+1,(YEAR!$C$2+YEAR!$C$3-1)&amp;"       :="))</f>
        <v>1</v>
      </c>
      <c r="AI1875">
        <f>IF(AH1875&lt;1.1,AH1875,IF(AH1875&lt;YEAR!$C$2+YEAR!$C$3-2,AH1875+1,(YEAR!$C$2+YEAR!$C$3-1)&amp;"       :="))</f>
        <v>1</v>
      </c>
      <c r="AJ1875">
        <f>IF(AI1875&lt;1.1,AI1875,IF(AI1875&lt;YEAR!$C$2+YEAR!$C$3-2,AI1875+1,(YEAR!$C$2+YEAR!$C$3-1)&amp;"       :="))</f>
        <v>1</v>
      </c>
    </row>
    <row r="1876" spans="1:36">
      <c r="A1876">
        <f t="shared" ca="1" si="138"/>
        <v>46</v>
      </c>
      <c r="B1876" t="s">
        <v>51</v>
      </c>
      <c r="C1876" t="str">
        <f ca="1">IF(D1876="",OFFSET(AvailabilityFactor!A$1,A1876,0),C1875)</f>
        <v>D2HLT0139</v>
      </c>
      <c r="D1876" t="str" cm="1">
        <f t="array" aca="1" ref="D1876" ca="1">IF(D1875="",TS_DRC!$P$5,OFFSET(TS_DRC!P$5,RIGHT(D1875,2),0,TRUE))</f>
        <v>TS27</v>
      </c>
      <c r="E1876" t="str">
        <f t="shared" ca="1" si="139"/>
        <v>TS27</v>
      </c>
      <c r="F1876">
        <f>[3]Scenarios!$H$7</f>
        <v>1</v>
      </c>
      <c r="G1876">
        <f>IF(F1876&lt;1.1,F1876,IF(F1876&lt;YEAR!$C$2+YEAR!$C$3-2,F1876+1,(YEAR!$C$2+YEAR!$C$3-1)&amp;"       :="))</f>
        <v>1</v>
      </c>
      <c r="H1876">
        <f>IF(G1876&lt;1.1,G1876,IF(G1876&lt;YEAR!$C$2+YEAR!$C$3-2,G1876+1,(YEAR!$C$2+YEAR!$C$3-1)&amp;"       :="))</f>
        <v>1</v>
      </c>
      <c r="I1876">
        <f>IF(H1876&lt;1.1,H1876,IF(H1876&lt;YEAR!$C$2+YEAR!$C$3-2,H1876+1,(YEAR!$C$2+YEAR!$C$3-1)&amp;"       :="))</f>
        <v>1</v>
      </c>
      <c r="J1876">
        <f>IF(I1876&lt;1.1,I1876,IF(I1876&lt;YEAR!$C$2+YEAR!$C$3-2,I1876+1,(YEAR!$C$2+YEAR!$C$3-1)&amp;"       :="))</f>
        <v>1</v>
      </c>
      <c r="K1876">
        <f>IF(J1876&lt;1.1,J1876,IF(J1876&lt;YEAR!$C$2+YEAR!$C$3-2,J1876+1,(YEAR!$C$2+YEAR!$C$3-1)&amp;"       :="))</f>
        <v>1</v>
      </c>
      <c r="L1876">
        <f>IF(K1876&lt;1.1,K1876,IF(K1876&lt;YEAR!$C$2+YEAR!$C$3-2,K1876+1,(YEAR!$C$2+YEAR!$C$3-1)&amp;"       :="))</f>
        <v>1</v>
      </c>
      <c r="M1876">
        <f>IF(L1876&lt;1.1,L1876,IF(L1876&lt;YEAR!$C$2+YEAR!$C$3-2,L1876+1,(YEAR!$C$2+YEAR!$C$3-1)&amp;"       :="))</f>
        <v>1</v>
      </c>
      <c r="N1876">
        <f>IF(M1876&lt;1.1,M1876,IF(M1876&lt;YEAR!$C$2+YEAR!$C$3-2,M1876+1,(YEAR!$C$2+YEAR!$C$3-1)&amp;"       :="))</f>
        <v>1</v>
      </c>
      <c r="O1876">
        <f>IF(N1876&lt;1.1,N1876,IF(N1876&lt;YEAR!$C$2+YEAR!$C$3-2,N1876+1,(YEAR!$C$2+YEAR!$C$3-1)&amp;"       :="))</f>
        <v>1</v>
      </c>
      <c r="P1876">
        <f>IF(O1876&lt;1.1,O1876,IF(O1876&lt;YEAR!$C$2+YEAR!$C$3-2,O1876+1,(YEAR!$C$2+YEAR!$C$3-1)&amp;"       :="))</f>
        <v>1</v>
      </c>
      <c r="Q1876">
        <f>IF(P1876&lt;1.1,P1876,IF(P1876&lt;YEAR!$C$2+YEAR!$C$3-2,P1876+1,(YEAR!$C$2+YEAR!$C$3-1)&amp;"       :="))</f>
        <v>1</v>
      </c>
      <c r="R1876">
        <f>IF(Q1876&lt;1.1,Q1876,IF(Q1876&lt;YEAR!$C$2+YEAR!$C$3-2,Q1876+1,(YEAR!$C$2+YEAR!$C$3-1)&amp;"       :="))</f>
        <v>1</v>
      </c>
      <c r="S1876">
        <f>IF(R1876&lt;1.1,R1876,IF(R1876&lt;YEAR!$C$2+YEAR!$C$3-2,R1876+1,(YEAR!$C$2+YEAR!$C$3-1)&amp;"       :="))</f>
        <v>1</v>
      </c>
      <c r="T1876">
        <f>IF(S1876&lt;1.1,S1876,IF(S1876&lt;YEAR!$C$2+YEAR!$C$3-2,S1876+1,(YEAR!$C$2+YEAR!$C$3-1)&amp;"       :="))</f>
        <v>1</v>
      </c>
      <c r="U1876">
        <f>IF(T1876&lt;1.1,T1876,IF(T1876&lt;YEAR!$C$2+YEAR!$C$3-2,T1876+1,(YEAR!$C$2+YEAR!$C$3-1)&amp;"       :="))</f>
        <v>1</v>
      </c>
      <c r="V1876">
        <f>IF(U1876&lt;1.1,U1876,IF(U1876&lt;YEAR!$C$2+YEAR!$C$3-2,U1876+1,(YEAR!$C$2+YEAR!$C$3-1)&amp;"       :="))</f>
        <v>1</v>
      </c>
      <c r="W1876">
        <f>IF(V1876&lt;1.1,V1876,IF(V1876&lt;YEAR!$C$2+YEAR!$C$3-2,V1876+1,(YEAR!$C$2+YEAR!$C$3-1)&amp;"       :="))</f>
        <v>1</v>
      </c>
      <c r="X1876">
        <f>IF(W1876&lt;1.1,W1876,IF(W1876&lt;YEAR!$C$2+YEAR!$C$3-2,W1876+1,(YEAR!$C$2+YEAR!$C$3-1)&amp;"       :="))</f>
        <v>1</v>
      </c>
      <c r="Y1876">
        <f>IF(X1876&lt;1.1,X1876,IF(X1876&lt;YEAR!$C$2+YEAR!$C$3-2,X1876+1,(YEAR!$C$2+YEAR!$C$3-1)&amp;"       :="))</f>
        <v>1</v>
      </c>
      <c r="Z1876">
        <f>IF(Y1876&lt;1.1,Y1876,IF(Y1876&lt;YEAR!$C$2+YEAR!$C$3-2,Y1876+1,(YEAR!$C$2+YEAR!$C$3-1)&amp;"       :="))</f>
        <v>1</v>
      </c>
      <c r="AA1876">
        <f>IF(Z1876&lt;1.1,Z1876,IF(Z1876&lt;YEAR!$C$2+YEAR!$C$3-2,Z1876+1,(YEAR!$C$2+YEAR!$C$3-1)&amp;"       :="))</f>
        <v>1</v>
      </c>
      <c r="AB1876">
        <f>IF(AA1876&lt;1.1,AA1876,IF(AA1876&lt;YEAR!$C$2+YEAR!$C$3-2,AA1876+1,(YEAR!$C$2+YEAR!$C$3-1)&amp;"       :="))</f>
        <v>1</v>
      </c>
      <c r="AC1876">
        <f>IF(AB1876&lt;1.1,AB1876,IF(AB1876&lt;YEAR!$C$2+YEAR!$C$3-2,AB1876+1,(YEAR!$C$2+YEAR!$C$3-1)&amp;"       :="))</f>
        <v>1</v>
      </c>
      <c r="AD1876">
        <f>IF(AC1876&lt;1.1,AC1876,IF(AC1876&lt;YEAR!$C$2+YEAR!$C$3-2,AC1876+1,(YEAR!$C$2+YEAR!$C$3-1)&amp;"       :="))</f>
        <v>1</v>
      </c>
      <c r="AE1876">
        <f>IF(AD1876&lt;1.1,AD1876,IF(AD1876&lt;YEAR!$C$2+YEAR!$C$3-2,AD1876+1,(YEAR!$C$2+YEAR!$C$3-1)&amp;"       :="))</f>
        <v>1</v>
      </c>
      <c r="AF1876">
        <f>IF(AE1876&lt;1.1,AE1876,IF(AE1876&lt;YEAR!$C$2+YEAR!$C$3-2,AE1876+1,(YEAR!$C$2+YEAR!$C$3-1)&amp;"       :="))</f>
        <v>1</v>
      </c>
      <c r="AG1876">
        <f>IF(AF1876&lt;1.1,AF1876,IF(AF1876&lt;YEAR!$C$2+YEAR!$C$3-2,AF1876+1,(YEAR!$C$2+YEAR!$C$3-1)&amp;"       :="))</f>
        <v>1</v>
      </c>
      <c r="AH1876">
        <f>IF(AG1876&lt;1.1,AG1876,IF(AG1876&lt;YEAR!$C$2+YEAR!$C$3-2,AG1876+1,(YEAR!$C$2+YEAR!$C$3-1)&amp;"       :="))</f>
        <v>1</v>
      </c>
      <c r="AI1876">
        <f>IF(AH1876&lt;1.1,AH1876,IF(AH1876&lt;YEAR!$C$2+YEAR!$C$3-2,AH1876+1,(YEAR!$C$2+YEAR!$C$3-1)&amp;"       :="))</f>
        <v>1</v>
      </c>
      <c r="AJ1876">
        <f>IF(AI1876&lt;1.1,AI1876,IF(AI1876&lt;YEAR!$C$2+YEAR!$C$3-2,AI1876+1,(YEAR!$C$2+YEAR!$C$3-1)&amp;"       :="))</f>
        <v>1</v>
      </c>
    </row>
    <row r="1877" spans="1:36">
      <c r="A1877">
        <f t="shared" ca="1" si="138"/>
        <v>46</v>
      </c>
      <c r="B1877" t="s">
        <v>51</v>
      </c>
      <c r="C1877" t="str">
        <f ca="1">IF(D1877="",OFFSET(AvailabilityFactor!A$1,A1877,0),C1876)</f>
        <v>D2HLT0139</v>
      </c>
      <c r="D1877" t="str" cm="1">
        <f t="array" aca="1" ref="D1877" ca="1">IF(D1876="",TS_DRC!$P$5,OFFSET(TS_DRC!P$5,RIGHT(D1876,2),0,TRUE))</f>
        <v>TS28</v>
      </c>
      <c r="E1877" t="str">
        <f t="shared" ca="1" si="139"/>
        <v>TS28</v>
      </c>
      <c r="F1877">
        <f>[3]Scenarios!$H$7</f>
        <v>1</v>
      </c>
      <c r="G1877">
        <f>IF(F1877&lt;1.1,F1877,IF(F1877&lt;YEAR!$C$2+YEAR!$C$3-2,F1877+1,(YEAR!$C$2+YEAR!$C$3-1)&amp;"       :="))</f>
        <v>1</v>
      </c>
      <c r="H1877">
        <f>IF(G1877&lt;1.1,G1877,IF(G1877&lt;YEAR!$C$2+YEAR!$C$3-2,G1877+1,(YEAR!$C$2+YEAR!$C$3-1)&amp;"       :="))</f>
        <v>1</v>
      </c>
      <c r="I1877">
        <f>IF(H1877&lt;1.1,H1877,IF(H1877&lt;YEAR!$C$2+YEAR!$C$3-2,H1877+1,(YEAR!$C$2+YEAR!$C$3-1)&amp;"       :="))</f>
        <v>1</v>
      </c>
      <c r="J1877">
        <f>IF(I1877&lt;1.1,I1877,IF(I1877&lt;YEAR!$C$2+YEAR!$C$3-2,I1877+1,(YEAR!$C$2+YEAR!$C$3-1)&amp;"       :="))</f>
        <v>1</v>
      </c>
      <c r="K1877">
        <f>IF(J1877&lt;1.1,J1877,IF(J1877&lt;YEAR!$C$2+YEAR!$C$3-2,J1877+1,(YEAR!$C$2+YEAR!$C$3-1)&amp;"       :="))</f>
        <v>1</v>
      </c>
      <c r="L1877">
        <f>IF(K1877&lt;1.1,K1877,IF(K1877&lt;YEAR!$C$2+YEAR!$C$3-2,K1877+1,(YEAR!$C$2+YEAR!$C$3-1)&amp;"       :="))</f>
        <v>1</v>
      </c>
      <c r="M1877">
        <f>IF(L1877&lt;1.1,L1877,IF(L1877&lt;YEAR!$C$2+YEAR!$C$3-2,L1877+1,(YEAR!$C$2+YEAR!$C$3-1)&amp;"       :="))</f>
        <v>1</v>
      </c>
      <c r="N1877">
        <f>IF(M1877&lt;1.1,M1877,IF(M1877&lt;YEAR!$C$2+YEAR!$C$3-2,M1877+1,(YEAR!$C$2+YEAR!$C$3-1)&amp;"       :="))</f>
        <v>1</v>
      </c>
      <c r="O1877">
        <f>IF(N1877&lt;1.1,N1877,IF(N1877&lt;YEAR!$C$2+YEAR!$C$3-2,N1877+1,(YEAR!$C$2+YEAR!$C$3-1)&amp;"       :="))</f>
        <v>1</v>
      </c>
      <c r="P1877">
        <f>IF(O1877&lt;1.1,O1877,IF(O1877&lt;YEAR!$C$2+YEAR!$C$3-2,O1877+1,(YEAR!$C$2+YEAR!$C$3-1)&amp;"       :="))</f>
        <v>1</v>
      </c>
      <c r="Q1877">
        <f>IF(P1877&lt;1.1,P1877,IF(P1877&lt;YEAR!$C$2+YEAR!$C$3-2,P1877+1,(YEAR!$C$2+YEAR!$C$3-1)&amp;"       :="))</f>
        <v>1</v>
      </c>
      <c r="R1877">
        <f>IF(Q1877&lt;1.1,Q1877,IF(Q1877&lt;YEAR!$C$2+YEAR!$C$3-2,Q1877+1,(YEAR!$C$2+YEAR!$C$3-1)&amp;"       :="))</f>
        <v>1</v>
      </c>
      <c r="S1877">
        <f>IF(R1877&lt;1.1,R1877,IF(R1877&lt;YEAR!$C$2+YEAR!$C$3-2,R1877+1,(YEAR!$C$2+YEAR!$C$3-1)&amp;"       :="))</f>
        <v>1</v>
      </c>
      <c r="T1877">
        <f>IF(S1877&lt;1.1,S1877,IF(S1877&lt;YEAR!$C$2+YEAR!$C$3-2,S1877+1,(YEAR!$C$2+YEAR!$C$3-1)&amp;"       :="))</f>
        <v>1</v>
      </c>
      <c r="U1877">
        <f>IF(T1877&lt;1.1,T1877,IF(T1877&lt;YEAR!$C$2+YEAR!$C$3-2,T1877+1,(YEAR!$C$2+YEAR!$C$3-1)&amp;"       :="))</f>
        <v>1</v>
      </c>
      <c r="V1877">
        <f>IF(U1877&lt;1.1,U1877,IF(U1877&lt;YEAR!$C$2+YEAR!$C$3-2,U1877+1,(YEAR!$C$2+YEAR!$C$3-1)&amp;"       :="))</f>
        <v>1</v>
      </c>
      <c r="W1877">
        <f>IF(V1877&lt;1.1,V1877,IF(V1877&lt;YEAR!$C$2+YEAR!$C$3-2,V1877+1,(YEAR!$C$2+YEAR!$C$3-1)&amp;"       :="))</f>
        <v>1</v>
      </c>
      <c r="X1877">
        <f>IF(W1877&lt;1.1,W1877,IF(W1877&lt;YEAR!$C$2+YEAR!$C$3-2,W1877+1,(YEAR!$C$2+YEAR!$C$3-1)&amp;"       :="))</f>
        <v>1</v>
      </c>
      <c r="Y1877">
        <f>IF(X1877&lt;1.1,X1877,IF(X1877&lt;YEAR!$C$2+YEAR!$C$3-2,X1877+1,(YEAR!$C$2+YEAR!$C$3-1)&amp;"       :="))</f>
        <v>1</v>
      </c>
      <c r="Z1877">
        <f>IF(Y1877&lt;1.1,Y1877,IF(Y1877&lt;YEAR!$C$2+YEAR!$C$3-2,Y1877+1,(YEAR!$C$2+YEAR!$C$3-1)&amp;"       :="))</f>
        <v>1</v>
      </c>
      <c r="AA1877">
        <f>IF(Z1877&lt;1.1,Z1877,IF(Z1877&lt;YEAR!$C$2+YEAR!$C$3-2,Z1877+1,(YEAR!$C$2+YEAR!$C$3-1)&amp;"       :="))</f>
        <v>1</v>
      </c>
      <c r="AB1877">
        <f>IF(AA1877&lt;1.1,AA1877,IF(AA1877&lt;YEAR!$C$2+YEAR!$C$3-2,AA1877+1,(YEAR!$C$2+YEAR!$C$3-1)&amp;"       :="))</f>
        <v>1</v>
      </c>
      <c r="AC1877">
        <f>IF(AB1877&lt;1.1,AB1877,IF(AB1877&lt;YEAR!$C$2+YEAR!$C$3-2,AB1877+1,(YEAR!$C$2+YEAR!$C$3-1)&amp;"       :="))</f>
        <v>1</v>
      </c>
      <c r="AD1877">
        <f>IF(AC1877&lt;1.1,AC1877,IF(AC1877&lt;YEAR!$C$2+YEAR!$C$3-2,AC1877+1,(YEAR!$C$2+YEAR!$C$3-1)&amp;"       :="))</f>
        <v>1</v>
      </c>
      <c r="AE1877">
        <f>IF(AD1877&lt;1.1,AD1877,IF(AD1877&lt;YEAR!$C$2+YEAR!$C$3-2,AD1877+1,(YEAR!$C$2+YEAR!$C$3-1)&amp;"       :="))</f>
        <v>1</v>
      </c>
      <c r="AF1877">
        <f>IF(AE1877&lt;1.1,AE1877,IF(AE1877&lt;YEAR!$C$2+YEAR!$C$3-2,AE1877+1,(YEAR!$C$2+YEAR!$C$3-1)&amp;"       :="))</f>
        <v>1</v>
      </c>
      <c r="AG1877">
        <f>IF(AF1877&lt;1.1,AF1877,IF(AF1877&lt;YEAR!$C$2+YEAR!$C$3-2,AF1877+1,(YEAR!$C$2+YEAR!$C$3-1)&amp;"       :="))</f>
        <v>1</v>
      </c>
      <c r="AH1877">
        <f>IF(AG1877&lt;1.1,AG1877,IF(AG1877&lt;YEAR!$C$2+YEAR!$C$3-2,AG1877+1,(YEAR!$C$2+YEAR!$C$3-1)&amp;"       :="))</f>
        <v>1</v>
      </c>
      <c r="AI1877">
        <f>IF(AH1877&lt;1.1,AH1877,IF(AH1877&lt;YEAR!$C$2+YEAR!$C$3-2,AH1877+1,(YEAR!$C$2+YEAR!$C$3-1)&amp;"       :="))</f>
        <v>1</v>
      </c>
      <c r="AJ1877">
        <f>IF(AI1877&lt;1.1,AI1877,IF(AI1877&lt;YEAR!$C$2+YEAR!$C$3-2,AI1877+1,(YEAR!$C$2+YEAR!$C$3-1)&amp;"       :="))</f>
        <v>1</v>
      </c>
    </row>
    <row r="1878" spans="1:36">
      <c r="A1878">
        <f t="shared" ca="1" si="138"/>
        <v>46</v>
      </c>
      <c r="B1878" t="s">
        <v>51</v>
      </c>
      <c r="C1878" t="str">
        <f ca="1">IF(D1878="",OFFSET(AvailabilityFactor!A$1,A1878,0),C1877)</f>
        <v>D2HLT0139</v>
      </c>
      <c r="D1878" t="str" cm="1">
        <f t="array" aca="1" ref="D1878" ca="1">IF(D1877="",TS_DRC!$P$5,OFFSET(TS_DRC!P$5,RIGHT(D1877,2),0,TRUE))</f>
        <v>TS29</v>
      </c>
      <c r="E1878" t="str">
        <f t="shared" ca="1" si="139"/>
        <v>TS29</v>
      </c>
      <c r="F1878">
        <f>[3]Scenarios!$H$7</f>
        <v>1</v>
      </c>
      <c r="G1878">
        <f>IF(F1878&lt;1.1,F1878,IF(F1878&lt;YEAR!$C$2+YEAR!$C$3-2,F1878+1,(YEAR!$C$2+YEAR!$C$3-1)&amp;"       :="))</f>
        <v>1</v>
      </c>
      <c r="H1878">
        <f>IF(G1878&lt;1.1,G1878,IF(G1878&lt;YEAR!$C$2+YEAR!$C$3-2,G1878+1,(YEAR!$C$2+YEAR!$C$3-1)&amp;"       :="))</f>
        <v>1</v>
      </c>
      <c r="I1878">
        <f>IF(H1878&lt;1.1,H1878,IF(H1878&lt;YEAR!$C$2+YEAR!$C$3-2,H1878+1,(YEAR!$C$2+YEAR!$C$3-1)&amp;"       :="))</f>
        <v>1</v>
      </c>
      <c r="J1878">
        <f>IF(I1878&lt;1.1,I1878,IF(I1878&lt;YEAR!$C$2+YEAR!$C$3-2,I1878+1,(YEAR!$C$2+YEAR!$C$3-1)&amp;"       :="))</f>
        <v>1</v>
      </c>
      <c r="K1878">
        <f>IF(J1878&lt;1.1,J1878,IF(J1878&lt;YEAR!$C$2+YEAR!$C$3-2,J1878+1,(YEAR!$C$2+YEAR!$C$3-1)&amp;"       :="))</f>
        <v>1</v>
      </c>
      <c r="L1878">
        <f>IF(K1878&lt;1.1,K1878,IF(K1878&lt;YEAR!$C$2+YEAR!$C$3-2,K1878+1,(YEAR!$C$2+YEAR!$C$3-1)&amp;"       :="))</f>
        <v>1</v>
      </c>
      <c r="M1878">
        <f>IF(L1878&lt;1.1,L1878,IF(L1878&lt;YEAR!$C$2+YEAR!$C$3-2,L1878+1,(YEAR!$C$2+YEAR!$C$3-1)&amp;"       :="))</f>
        <v>1</v>
      </c>
      <c r="N1878">
        <f>IF(M1878&lt;1.1,M1878,IF(M1878&lt;YEAR!$C$2+YEAR!$C$3-2,M1878+1,(YEAR!$C$2+YEAR!$C$3-1)&amp;"       :="))</f>
        <v>1</v>
      </c>
      <c r="O1878">
        <f>IF(N1878&lt;1.1,N1878,IF(N1878&lt;YEAR!$C$2+YEAR!$C$3-2,N1878+1,(YEAR!$C$2+YEAR!$C$3-1)&amp;"       :="))</f>
        <v>1</v>
      </c>
      <c r="P1878">
        <f>IF(O1878&lt;1.1,O1878,IF(O1878&lt;YEAR!$C$2+YEAR!$C$3-2,O1878+1,(YEAR!$C$2+YEAR!$C$3-1)&amp;"       :="))</f>
        <v>1</v>
      </c>
      <c r="Q1878">
        <f>IF(P1878&lt;1.1,P1878,IF(P1878&lt;YEAR!$C$2+YEAR!$C$3-2,P1878+1,(YEAR!$C$2+YEAR!$C$3-1)&amp;"       :="))</f>
        <v>1</v>
      </c>
      <c r="R1878">
        <f>IF(Q1878&lt;1.1,Q1878,IF(Q1878&lt;YEAR!$C$2+YEAR!$C$3-2,Q1878+1,(YEAR!$C$2+YEAR!$C$3-1)&amp;"       :="))</f>
        <v>1</v>
      </c>
      <c r="S1878">
        <f>IF(R1878&lt;1.1,R1878,IF(R1878&lt;YEAR!$C$2+YEAR!$C$3-2,R1878+1,(YEAR!$C$2+YEAR!$C$3-1)&amp;"       :="))</f>
        <v>1</v>
      </c>
      <c r="T1878">
        <f>IF(S1878&lt;1.1,S1878,IF(S1878&lt;YEAR!$C$2+YEAR!$C$3-2,S1878+1,(YEAR!$C$2+YEAR!$C$3-1)&amp;"       :="))</f>
        <v>1</v>
      </c>
      <c r="U1878">
        <f>IF(T1878&lt;1.1,T1878,IF(T1878&lt;YEAR!$C$2+YEAR!$C$3-2,T1878+1,(YEAR!$C$2+YEAR!$C$3-1)&amp;"       :="))</f>
        <v>1</v>
      </c>
      <c r="V1878">
        <f>IF(U1878&lt;1.1,U1878,IF(U1878&lt;YEAR!$C$2+YEAR!$C$3-2,U1878+1,(YEAR!$C$2+YEAR!$C$3-1)&amp;"       :="))</f>
        <v>1</v>
      </c>
      <c r="W1878">
        <f>IF(V1878&lt;1.1,V1878,IF(V1878&lt;YEAR!$C$2+YEAR!$C$3-2,V1878+1,(YEAR!$C$2+YEAR!$C$3-1)&amp;"       :="))</f>
        <v>1</v>
      </c>
      <c r="X1878">
        <f>IF(W1878&lt;1.1,W1878,IF(W1878&lt;YEAR!$C$2+YEAR!$C$3-2,W1878+1,(YEAR!$C$2+YEAR!$C$3-1)&amp;"       :="))</f>
        <v>1</v>
      </c>
      <c r="Y1878">
        <f>IF(X1878&lt;1.1,X1878,IF(X1878&lt;YEAR!$C$2+YEAR!$C$3-2,X1878+1,(YEAR!$C$2+YEAR!$C$3-1)&amp;"       :="))</f>
        <v>1</v>
      </c>
      <c r="Z1878">
        <f>IF(Y1878&lt;1.1,Y1878,IF(Y1878&lt;YEAR!$C$2+YEAR!$C$3-2,Y1878+1,(YEAR!$C$2+YEAR!$C$3-1)&amp;"       :="))</f>
        <v>1</v>
      </c>
      <c r="AA1878">
        <f>IF(Z1878&lt;1.1,Z1878,IF(Z1878&lt;YEAR!$C$2+YEAR!$C$3-2,Z1878+1,(YEAR!$C$2+YEAR!$C$3-1)&amp;"       :="))</f>
        <v>1</v>
      </c>
      <c r="AB1878">
        <f>IF(AA1878&lt;1.1,AA1878,IF(AA1878&lt;YEAR!$C$2+YEAR!$C$3-2,AA1878+1,(YEAR!$C$2+YEAR!$C$3-1)&amp;"       :="))</f>
        <v>1</v>
      </c>
      <c r="AC1878">
        <f>IF(AB1878&lt;1.1,AB1878,IF(AB1878&lt;YEAR!$C$2+YEAR!$C$3-2,AB1878+1,(YEAR!$C$2+YEAR!$C$3-1)&amp;"       :="))</f>
        <v>1</v>
      </c>
      <c r="AD1878">
        <f>IF(AC1878&lt;1.1,AC1878,IF(AC1878&lt;YEAR!$C$2+YEAR!$C$3-2,AC1878+1,(YEAR!$C$2+YEAR!$C$3-1)&amp;"       :="))</f>
        <v>1</v>
      </c>
      <c r="AE1878">
        <f>IF(AD1878&lt;1.1,AD1878,IF(AD1878&lt;YEAR!$C$2+YEAR!$C$3-2,AD1878+1,(YEAR!$C$2+YEAR!$C$3-1)&amp;"       :="))</f>
        <v>1</v>
      </c>
      <c r="AF1878">
        <f>IF(AE1878&lt;1.1,AE1878,IF(AE1878&lt;YEAR!$C$2+YEAR!$C$3-2,AE1878+1,(YEAR!$C$2+YEAR!$C$3-1)&amp;"       :="))</f>
        <v>1</v>
      </c>
      <c r="AG1878">
        <f>IF(AF1878&lt;1.1,AF1878,IF(AF1878&lt;YEAR!$C$2+YEAR!$C$3-2,AF1878+1,(YEAR!$C$2+YEAR!$C$3-1)&amp;"       :="))</f>
        <v>1</v>
      </c>
      <c r="AH1878">
        <f>IF(AG1878&lt;1.1,AG1878,IF(AG1878&lt;YEAR!$C$2+YEAR!$C$3-2,AG1878+1,(YEAR!$C$2+YEAR!$C$3-1)&amp;"       :="))</f>
        <v>1</v>
      </c>
      <c r="AI1878">
        <f>IF(AH1878&lt;1.1,AH1878,IF(AH1878&lt;YEAR!$C$2+YEAR!$C$3-2,AH1878+1,(YEAR!$C$2+YEAR!$C$3-1)&amp;"       :="))</f>
        <v>1</v>
      </c>
      <c r="AJ1878">
        <f>IF(AI1878&lt;1.1,AI1878,IF(AI1878&lt;YEAR!$C$2+YEAR!$C$3-2,AI1878+1,(YEAR!$C$2+YEAR!$C$3-1)&amp;"       :="))</f>
        <v>1</v>
      </c>
    </row>
    <row r="1879" spans="1:36">
      <c r="A1879">
        <f t="shared" ca="1" si="138"/>
        <v>46</v>
      </c>
      <c r="B1879" t="s">
        <v>51</v>
      </c>
      <c r="C1879" t="str">
        <f ca="1">IF(D1879="",OFFSET(AvailabilityFactor!A$1,A1879,0),C1878)</f>
        <v>D2HLT0139</v>
      </c>
      <c r="D1879" t="str" cm="1">
        <f t="array" aca="1" ref="D1879" ca="1">IF(D1878="",TS_DRC!$P$5,OFFSET(TS_DRC!P$5,RIGHT(D1878,2),0,TRUE))</f>
        <v>TS30</v>
      </c>
      <c r="E1879" t="str">
        <f t="shared" ca="1" si="139"/>
        <v>TS30</v>
      </c>
      <c r="F1879">
        <f>[3]Scenarios!$H$7</f>
        <v>1</v>
      </c>
      <c r="G1879">
        <f>IF(F1879&lt;1.1,F1879,IF(F1879&lt;YEAR!$C$2+YEAR!$C$3-2,F1879+1,(YEAR!$C$2+YEAR!$C$3-1)&amp;"       :="))</f>
        <v>1</v>
      </c>
      <c r="H1879">
        <f>IF(G1879&lt;1.1,G1879,IF(G1879&lt;YEAR!$C$2+YEAR!$C$3-2,G1879+1,(YEAR!$C$2+YEAR!$C$3-1)&amp;"       :="))</f>
        <v>1</v>
      </c>
      <c r="I1879">
        <f>IF(H1879&lt;1.1,H1879,IF(H1879&lt;YEAR!$C$2+YEAR!$C$3-2,H1879+1,(YEAR!$C$2+YEAR!$C$3-1)&amp;"       :="))</f>
        <v>1</v>
      </c>
      <c r="J1879">
        <f>IF(I1879&lt;1.1,I1879,IF(I1879&lt;YEAR!$C$2+YEAR!$C$3-2,I1879+1,(YEAR!$C$2+YEAR!$C$3-1)&amp;"       :="))</f>
        <v>1</v>
      </c>
      <c r="K1879">
        <f>IF(J1879&lt;1.1,J1879,IF(J1879&lt;YEAR!$C$2+YEAR!$C$3-2,J1879+1,(YEAR!$C$2+YEAR!$C$3-1)&amp;"       :="))</f>
        <v>1</v>
      </c>
      <c r="L1879">
        <f>IF(K1879&lt;1.1,K1879,IF(K1879&lt;YEAR!$C$2+YEAR!$C$3-2,K1879+1,(YEAR!$C$2+YEAR!$C$3-1)&amp;"       :="))</f>
        <v>1</v>
      </c>
      <c r="M1879">
        <f>IF(L1879&lt;1.1,L1879,IF(L1879&lt;YEAR!$C$2+YEAR!$C$3-2,L1879+1,(YEAR!$C$2+YEAR!$C$3-1)&amp;"       :="))</f>
        <v>1</v>
      </c>
      <c r="N1879">
        <f>IF(M1879&lt;1.1,M1879,IF(M1879&lt;YEAR!$C$2+YEAR!$C$3-2,M1879+1,(YEAR!$C$2+YEAR!$C$3-1)&amp;"       :="))</f>
        <v>1</v>
      </c>
      <c r="O1879">
        <f>IF(N1879&lt;1.1,N1879,IF(N1879&lt;YEAR!$C$2+YEAR!$C$3-2,N1879+1,(YEAR!$C$2+YEAR!$C$3-1)&amp;"       :="))</f>
        <v>1</v>
      </c>
      <c r="P1879">
        <f>IF(O1879&lt;1.1,O1879,IF(O1879&lt;YEAR!$C$2+YEAR!$C$3-2,O1879+1,(YEAR!$C$2+YEAR!$C$3-1)&amp;"       :="))</f>
        <v>1</v>
      </c>
      <c r="Q1879">
        <f>IF(P1879&lt;1.1,P1879,IF(P1879&lt;YEAR!$C$2+YEAR!$C$3-2,P1879+1,(YEAR!$C$2+YEAR!$C$3-1)&amp;"       :="))</f>
        <v>1</v>
      </c>
      <c r="R1879">
        <f>IF(Q1879&lt;1.1,Q1879,IF(Q1879&lt;YEAR!$C$2+YEAR!$C$3-2,Q1879+1,(YEAR!$C$2+YEAR!$C$3-1)&amp;"       :="))</f>
        <v>1</v>
      </c>
      <c r="S1879">
        <f>IF(R1879&lt;1.1,R1879,IF(R1879&lt;YEAR!$C$2+YEAR!$C$3-2,R1879+1,(YEAR!$C$2+YEAR!$C$3-1)&amp;"       :="))</f>
        <v>1</v>
      </c>
      <c r="T1879">
        <f>IF(S1879&lt;1.1,S1879,IF(S1879&lt;YEAR!$C$2+YEAR!$C$3-2,S1879+1,(YEAR!$C$2+YEAR!$C$3-1)&amp;"       :="))</f>
        <v>1</v>
      </c>
      <c r="U1879">
        <f>IF(T1879&lt;1.1,T1879,IF(T1879&lt;YEAR!$C$2+YEAR!$C$3-2,T1879+1,(YEAR!$C$2+YEAR!$C$3-1)&amp;"       :="))</f>
        <v>1</v>
      </c>
      <c r="V1879">
        <f>IF(U1879&lt;1.1,U1879,IF(U1879&lt;YEAR!$C$2+YEAR!$C$3-2,U1879+1,(YEAR!$C$2+YEAR!$C$3-1)&amp;"       :="))</f>
        <v>1</v>
      </c>
      <c r="W1879">
        <f>IF(V1879&lt;1.1,V1879,IF(V1879&lt;YEAR!$C$2+YEAR!$C$3-2,V1879+1,(YEAR!$C$2+YEAR!$C$3-1)&amp;"       :="))</f>
        <v>1</v>
      </c>
      <c r="X1879">
        <f>IF(W1879&lt;1.1,W1879,IF(W1879&lt;YEAR!$C$2+YEAR!$C$3-2,W1879+1,(YEAR!$C$2+YEAR!$C$3-1)&amp;"       :="))</f>
        <v>1</v>
      </c>
      <c r="Y1879">
        <f>IF(X1879&lt;1.1,X1879,IF(X1879&lt;YEAR!$C$2+YEAR!$C$3-2,X1879+1,(YEAR!$C$2+YEAR!$C$3-1)&amp;"       :="))</f>
        <v>1</v>
      </c>
      <c r="Z1879">
        <f>IF(Y1879&lt;1.1,Y1879,IF(Y1879&lt;YEAR!$C$2+YEAR!$C$3-2,Y1879+1,(YEAR!$C$2+YEAR!$C$3-1)&amp;"       :="))</f>
        <v>1</v>
      </c>
      <c r="AA1879">
        <f>IF(Z1879&lt;1.1,Z1879,IF(Z1879&lt;YEAR!$C$2+YEAR!$C$3-2,Z1879+1,(YEAR!$C$2+YEAR!$C$3-1)&amp;"       :="))</f>
        <v>1</v>
      </c>
      <c r="AB1879">
        <f>IF(AA1879&lt;1.1,AA1879,IF(AA1879&lt;YEAR!$C$2+YEAR!$C$3-2,AA1879+1,(YEAR!$C$2+YEAR!$C$3-1)&amp;"       :="))</f>
        <v>1</v>
      </c>
      <c r="AC1879">
        <f>IF(AB1879&lt;1.1,AB1879,IF(AB1879&lt;YEAR!$C$2+YEAR!$C$3-2,AB1879+1,(YEAR!$C$2+YEAR!$C$3-1)&amp;"       :="))</f>
        <v>1</v>
      </c>
      <c r="AD1879">
        <f>IF(AC1879&lt;1.1,AC1879,IF(AC1879&lt;YEAR!$C$2+YEAR!$C$3-2,AC1879+1,(YEAR!$C$2+YEAR!$C$3-1)&amp;"       :="))</f>
        <v>1</v>
      </c>
      <c r="AE1879">
        <f>IF(AD1879&lt;1.1,AD1879,IF(AD1879&lt;YEAR!$C$2+YEAR!$C$3-2,AD1879+1,(YEAR!$C$2+YEAR!$C$3-1)&amp;"       :="))</f>
        <v>1</v>
      </c>
      <c r="AF1879">
        <f>IF(AE1879&lt;1.1,AE1879,IF(AE1879&lt;YEAR!$C$2+YEAR!$C$3-2,AE1879+1,(YEAR!$C$2+YEAR!$C$3-1)&amp;"       :="))</f>
        <v>1</v>
      </c>
      <c r="AG1879">
        <f>IF(AF1879&lt;1.1,AF1879,IF(AF1879&lt;YEAR!$C$2+YEAR!$C$3-2,AF1879+1,(YEAR!$C$2+YEAR!$C$3-1)&amp;"       :="))</f>
        <v>1</v>
      </c>
      <c r="AH1879">
        <f>IF(AG1879&lt;1.1,AG1879,IF(AG1879&lt;YEAR!$C$2+YEAR!$C$3-2,AG1879+1,(YEAR!$C$2+YEAR!$C$3-1)&amp;"       :="))</f>
        <v>1</v>
      </c>
      <c r="AI1879">
        <f>IF(AH1879&lt;1.1,AH1879,IF(AH1879&lt;YEAR!$C$2+YEAR!$C$3-2,AH1879+1,(YEAR!$C$2+YEAR!$C$3-1)&amp;"       :="))</f>
        <v>1</v>
      </c>
      <c r="AJ1879">
        <f>IF(AI1879&lt;1.1,AI1879,IF(AI1879&lt;YEAR!$C$2+YEAR!$C$3-2,AI1879+1,(YEAR!$C$2+YEAR!$C$3-1)&amp;"       :="))</f>
        <v>1</v>
      </c>
    </row>
    <row r="1880" spans="1:36">
      <c r="A1880">
        <f t="shared" ca="1" si="138"/>
        <v>46</v>
      </c>
      <c r="B1880" t="s">
        <v>51</v>
      </c>
      <c r="C1880" t="str">
        <f ca="1">IF(D1880="",OFFSET(AvailabilityFactor!A$1,A1880,0),C1879)</f>
        <v>D2HLT0139</v>
      </c>
      <c r="D1880" t="str" cm="1">
        <f t="array" aca="1" ref="D1880" ca="1">IF(D1879="",TS_DRC!$P$5,OFFSET(TS_DRC!P$5,RIGHT(D1879,2),0,TRUE))</f>
        <v>TS31</v>
      </c>
      <c r="E1880" t="str">
        <f t="shared" ca="1" si="139"/>
        <v>TS31</v>
      </c>
      <c r="F1880">
        <f>[3]Scenarios!$H$7</f>
        <v>1</v>
      </c>
      <c r="G1880">
        <f>IF(F1880&lt;1.1,F1880,IF(F1880&lt;YEAR!$C$2+YEAR!$C$3-2,F1880+1,(YEAR!$C$2+YEAR!$C$3-1)&amp;"       :="))</f>
        <v>1</v>
      </c>
      <c r="H1880">
        <f>IF(G1880&lt;1.1,G1880,IF(G1880&lt;YEAR!$C$2+YEAR!$C$3-2,G1880+1,(YEAR!$C$2+YEAR!$C$3-1)&amp;"       :="))</f>
        <v>1</v>
      </c>
      <c r="I1880">
        <f>IF(H1880&lt;1.1,H1880,IF(H1880&lt;YEAR!$C$2+YEAR!$C$3-2,H1880+1,(YEAR!$C$2+YEAR!$C$3-1)&amp;"       :="))</f>
        <v>1</v>
      </c>
      <c r="J1880">
        <f>IF(I1880&lt;1.1,I1880,IF(I1880&lt;YEAR!$C$2+YEAR!$C$3-2,I1880+1,(YEAR!$C$2+YEAR!$C$3-1)&amp;"       :="))</f>
        <v>1</v>
      </c>
      <c r="K1880">
        <f>IF(J1880&lt;1.1,J1880,IF(J1880&lt;YEAR!$C$2+YEAR!$C$3-2,J1880+1,(YEAR!$C$2+YEAR!$C$3-1)&amp;"       :="))</f>
        <v>1</v>
      </c>
      <c r="L1880">
        <f>IF(K1880&lt;1.1,K1880,IF(K1880&lt;YEAR!$C$2+YEAR!$C$3-2,K1880+1,(YEAR!$C$2+YEAR!$C$3-1)&amp;"       :="))</f>
        <v>1</v>
      </c>
      <c r="M1880">
        <f>IF(L1880&lt;1.1,L1880,IF(L1880&lt;YEAR!$C$2+YEAR!$C$3-2,L1880+1,(YEAR!$C$2+YEAR!$C$3-1)&amp;"       :="))</f>
        <v>1</v>
      </c>
      <c r="N1880">
        <f>IF(M1880&lt;1.1,M1880,IF(M1880&lt;YEAR!$C$2+YEAR!$C$3-2,M1880+1,(YEAR!$C$2+YEAR!$C$3-1)&amp;"       :="))</f>
        <v>1</v>
      </c>
      <c r="O1880">
        <f>IF(N1880&lt;1.1,N1880,IF(N1880&lt;YEAR!$C$2+YEAR!$C$3-2,N1880+1,(YEAR!$C$2+YEAR!$C$3-1)&amp;"       :="))</f>
        <v>1</v>
      </c>
      <c r="P1880">
        <f>IF(O1880&lt;1.1,O1880,IF(O1880&lt;YEAR!$C$2+YEAR!$C$3-2,O1880+1,(YEAR!$C$2+YEAR!$C$3-1)&amp;"       :="))</f>
        <v>1</v>
      </c>
      <c r="Q1880">
        <f>IF(P1880&lt;1.1,P1880,IF(P1880&lt;YEAR!$C$2+YEAR!$C$3-2,P1880+1,(YEAR!$C$2+YEAR!$C$3-1)&amp;"       :="))</f>
        <v>1</v>
      </c>
      <c r="R1880">
        <f>IF(Q1880&lt;1.1,Q1880,IF(Q1880&lt;YEAR!$C$2+YEAR!$C$3-2,Q1880+1,(YEAR!$C$2+YEAR!$C$3-1)&amp;"       :="))</f>
        <v>1</v>
      </c>
      <c r="S1880">
        <f>IF(R1880&lt;1.1,R1880,IF(R1880&lt;YEAR!$C$2+YEAR!$C$3-2,R1880+1,(YEAR!$C$2+YEAR!$C$3-1)&amp;"       :="))</f>
        <v>1</v>
      </c>
      <c r="T1880">
        <f>IF(S1880&lt;1.1,S1880,IF(S1880&lt;YEAR!$C$2+YEAR!$C$3-2,S1880+1,(YEAR!$C$2+YEAR!$C$3-1)&amp;"       :="))</f>
        <v>1</v>
      </c>
      <c r="U1880">
        <f>IF(T1880&lt;1.1,T1880,IF(T1880&lt;YEAR!$C$2+YEAR!$C$3-2,T1880+1,(YEAR!$C$2+YEAR!$C$3-1)&amp;"       :="))</f>
        <v>1</v>
      </c>
      <c r="V1880">
        <f>IF(U1880&lt;1.1,U1880,IF(U1880&lt;YEAR!$C$2+YEAR!$C$3-2,U1880+1,(YEAR!$C$2+YEAR!$C$3-1)&amp;"       :="))</f>
        <v>1</v>
      </c>
      <c r="W1880">
        <f>IF(V1880&lt;1.1,V1880,IF(V1880&lt;YEAR!$C$2+YEAR!$C$3-2,V1880+1,(YEAR!$C$2+YEAR!$C$3-1)&amp;"       :="))</f>
        <v>1</v>
      </c>
      <c r="X1880">
        <f>IF(W1880&lt;1.1,W1880,IF(W1880&lt;YEAR!$C$2+YEAR!$C$3-2,W1880+1,(YEAR!$C$2+YEAR!$C$3-1)&amp;"       :="))</f>
        <v>1</v>
      </c>
      <c r="Y1880">
        <f>IF(X1880&lt;1.1,X1880,IF(X1880&lt;YEAR!$C$2+YEAR!$C$3-2,X1880+1,(YEAR!$C$2+YEAR!$C$3-1)&amp;"       :="))</f>
        <v>1</v>
      </c>
      <c r="Z1880">
        <f>IF(Y1880&lt;1.1,Y1880,IF(Y1880&lt;YEAR!$C$2+YEAR!$C$3-2,Y1880+1,(YEAR!$C$2+YEAR!$C$3-1)&amp;"       :="))</f>
        <v>1</v>
      </c>
      <c r="AA1880">
        <f>IF(Z1880&lt;1.1,Z1880,IF(Z1880&lt;YEAR!$C$2+YEAR!$C$3-2,Z1880+1,(YEAR!$C$2+YEAR!$C$3-1)&amp;"       :="))</f>
        <v>1</v>
      </c>
      <c r="AB1880">
        <f>IF(AA1880&lt;1.1,AA1880,IF(AA1880&lt;YEAR!$C$2+YEAR!$C$3-2,AA1880+1,(YEAR!$C$2+YEAR!$C$3-1)&amp;"       :="))</f>
        <v>1</v>
      </c>
      <c r="AC1880">
        <f>IF(AB1880&lt;1.1,AB1880,IF(AB1880&lt;YEAR!$C$2+YEAR!$C$3-2,AB1880+1,(YEAR!$C$2+YEAR!$C$3-1)&amp;"       :="))</f>
        <v>1</v>
      </c>
      <c r="AD1880">
        <f>IF(AC1880&lt;1.1,AC1880,IF(AC1880&lt;YEAR!$C$2+YEAR!$C$3-2,AC1880+1,(YEAR!$C$2+YEAR!$C$3-1)&amp;"       :="))</f>
        <v>1</v>
      </c>
      <c r="AE1880">
        <f>IF(AD1880&lt;1.1,AD1880,IF(AD1880&lt;YEAR!$C$2+YEAR!$C$3-2,AD1880+1,(YEAR!$C$2+YEAR!$C$3-1)&amp;"       :="))</f>
        <v>1</v>
      </c>
      <c r="AF1880">
        <f>IF(AE1880&lt;1.1,AE1880,IF(AE1880&lt;YEAR!$C$2+YEAR!$C$3-2,AE1880+1,(YEAR!$C$2+YEAR!$C$3-1)&amp;"       :="))</f>
        <v>1</v>
      </c>
      <c r="AG1880">
        <f>IF(AF1880&lt;1.1,AF1880,IF(AF1880&lt;YEAR!$C$2+YEAR!$C$3-2,AF1880+1,(YEAR!$C$2+YEAR!$C$3-1)&amp;"       :="))</f>
        <v>1</v>
      </c>
      <c r="AH1880">
        <f>IF(AG1880&lt;1.1,AG1880,IF(AG1880&lt;YEAR!$C$2+YEAR!$C$3-2,AG1880+1,(YEAR!$C$2+YEAR!$C$3-1)&amp;"       :="))</f>
        <v>1</v>
      </c>
      <c r="AI1880">
        <f>IF(AH1880&lt;1.1,AH1880,IF(AH1880&lt;YEAR!$C$2+YEAR!$C$3-2,AH1880+1,(YEAR!$C$2+YEAR!$C$3-1)&amp;"       :="))</f>
        <v>1</v>
      </c>
      <c r="AJ1880">
        <f>IF(AI1880&lt;1.1,AI1880,IF(AI1880&lt;YEAR!$C$2+YEAR!$C$3-2,AI1880+1,(YEAR!$C$2+YEAR!$C$3-1)&amp;"       :="))</f>
        <v>1</v>
      </c>
    </row>
    <row r="1881" spans="1:36">
      <c r="A1881">
        <f t="shared" ca="1" si="138"/>
        <v>46</v>
      </c>
      <c r="B1881" t="s">
        <v>51</v>
      </c>
      <c r="C1881" t="str">
        <f ca="1">IF(D1881="",OFFSET(AvailabilityFactor!A$1,A1881,0),C1880)</f>
        <v>D2HLT0139</v>
      </c>
      <c r="D1881" t="str" cm="1">
        <f t="array" aca="1" ref="D1881" ca="1">IF(D1880="",TS_DRC!$P$5,OFFSET(TS_DRC!P$5,RIGHT(D1880,2),0,TRUE))</f>
        <v>TS32</v>
      </c>
      <c r="E1881" t="str">
        <f t="shared" ca="1" si="139"/>
        <v>TS32</v>
      </c>
      <c r="F1881">
        <f>[3]Scenarios!$H$7</f>
        <v>1</v>
      </c>
      <c r="G1881">
        <f>IF(F1881&lt;1.1,F1881,IF(F1881&lt;YEAR!$C$2+YEAR!$C$3-2,F1881+1,(YEAR!$C$2+YEAR!$C$3-1)&amp;"       :="))</f>
        <v>1</v>
      </c>
      <c r="H1881">
        <f>IF(G1881&lt;1.1,G1881,IF(G1881&lt;YEAR!$C$2+YEAR!$C$3-2,G1881+1,(YEAR!$C$2+YEAR!$C$3-1)&amp;"       :="))</f>
        <v>1</v>
      </c>
      <c r="I1881">
        <f>IF(H1881&lt;1.1,H1881,IF(H1881&lt;YEAR!$C$2+YEAR!$C$3-2,H1881+1,(YEAR!$C$2+YEAR!$C$3-1)&amp;"       :="))</f>
        <v>1</v>
      </c>
      <c r="J1881">
        <f>IF(I1881&lt;1.1,I1881,IF(I1881&lt;YEAR!$C$2+YEAR!$C$3-2,I1881+1,(YEAR!$C$2+YEAR!$C$3-1)&amp;"       :="))</f>
        <v>1</v>
      </c>
      <c r="K1881">
        <f>IF(J1881&lt;1.1,J1881,IF(J1881&lt;YEAR!$C$2+YEAR!$C$3-2,J1881+1,(YEAR!$C$2+YEAR!$C$3-1)&amp;"       :="))</f>
        <v>1</v>
      </c>
      <c r="L1881">
        <f>IF(K1881&lt;1.1,K1881,IF(K1881&lt;YEAR!$C$2+YEAR!$C$3-2,K1881+1,(YEAR!$C$2+YEAR!$C$3-1)&amp;"       :="))</f>
        <v>1</v>
      </c>
      <c r="M1881">
        <f>IF(L1881&lt;1.1,L1881,IF(L1881&lt;YEAR!$C$2+YEAR!$C$3-2,L1881+1,(YEAR!$C$2+YEAR!$C$3-1)&amp;"       :="))</f>
        <v>1</v>
      </c>
      <c r="N1881">
        <f>IF(M1881&lt;1.1,M1881,IF(M1881&lt;YEAR!$C$2+YEAR!$C$3-2,M1881+1,(YEAR!$C$2+YEAR!$C$3-1)&amp;"       :="))</f>
        <v>1</v>
      </c>
      <c r="O1881">
        <f>IF(N1881&lt;1.1,N1881,IF(N1881&lt;YEAR!$C$2+YEAR!$C$3-2,N1881+1,(YEAR!$C$2+YEAR!$C$3-1)&amp;"       :="))</f>
        <v>1</v>
      </c>
      <c r="P1881">
        <f>IF(O1881&lt;1.1,O1881,IF(O1881&lt;YEAR!$C$2+YEAR!$C$3-2,O1881+1,(YEAR!$C$2+YEAR!$C$3-1)&amp;"       :="))</f>
        <v>1</v>
      </c>
      <c r="Q1881">
        <f>IF(P1881&lt;1.1,P1881,IF(P1881&lt;YEAR!$C$2+YEAR!$C$3-2,P1881+1,(YEAR!$C$2+YEAR!$C$3-1)&amp;"       :="))</f>
        <v>1</v>
      </c>
      <c r="R1881">
        <f>IF(Q1881&lt;1.1,Q1881,IF(Q1881&lt;YEAR!$C$2+YEAR!$C$3-2,Q1881+1,(YEAR!$C$2+YEAR!$C$3-1)&amp;"       :="))</f>
        <v>1</v>
      </c>
      <c r="S1881">
        <f>IF(R1881&lt;1.1,R1881,IF(R1881&lt;YEAR!$C$2+YEAR!$C$3-2,R1881+1,(YEAR!$C$2+YEAR!$C$3-1)&amp;"       :="))</f>
        <v>1</v>
      </c>
      <c r="T1881">
        <f>IF(S1881&lt;1.1,S1881,IF(S1881&lt;YEAR!$C$2+YEAR!$C$3-2,S1881+1,(YEAR!$C$2+YEAR!$C$3-1)&amp;"       :="))</f>
        <v>1</v>
      </c>
      <c r="U1881">
        <f>IF(T1881&lt;1.1,T1881,IF(T1881&lt;YEAR!$C$2+YEAR!$C$3-2,T1881+1,(YEAR!$C$2+YEAR!$C$3-1)&amp;"       :="))</f>
        <v>1</v>
      </c>
      <c r="V1881">
        <f>IF(U1881&lt;1.1,U1881,IF(U1881&lt;YEAR!$C$2+YEAR!$C$3-2,U1881+1,(YEAR!$C$2+YEAR!$C$3-1)&amp;"       :="))</f>
        <v>1</v>
      </c>
      <c r="W1881">
        <f>IF(V1881&lt;1.1,V1881,IF(V1881&lt;YEAR!$C$2+YEAR!$C$3-2,V1881+1,(YEAR!$C$2+YEAR!$C$3-1)&amp;"       :="))</f>
        <v>1</v>
      </c>
      <c r="X1881">
        <f>IF(W1881&lt;1.1,W1881,IF(W1881&lt;YEAR!$C$2+YEAR!$C$3-2,W1881+1,(YEAR!$C$2+YEAR!$C$3-1)&amp;"       :="))</f>
        <v>1</v>
      </c>
      <c r="Y1881">
        <f>IF(X1881&lt;1.1,X1881,IF(X1881&lt;YEAR!$C$2+YEAR!$C$3-2,X1881+1,(YEAR!$C$2+YEAR!$C$3-1)&amp;"       :="))</f>
        <v>1</v>
      </c>
      <c r="Z1881">
        <f>IF(Y1881&lt;1.1,Y1881,IF(Y1881&lt;YEAR!$C$2+YEAR!$C$3-2,Y1881+1,(YEAR!$C$2+YEAR!$C$3-1)&amp;"       :="))</f>
        <v>1</v>
      </c>
      <c r="AA1881">
        <f>IF(Z1881&lt;1.1,Z1881,IF(Z1881&lt;YEAR!$C$2+YEAR!$C$3-2,Z1881+1,(YEAR!$C$2+YEAR!$C$3-1)&amp;"       :="))</f>
        <v>1</v>
      </c>
      <c r="AB1881">
        <f>IF(AA1881&lt;1.1,AA1881,IF(AA1881&lt;YEAR!$C$2+YEAR!$C$3-2,AA1881+1,(YEAR!$C$2+YEAR!$C$3-1)&amp;"       :="))</f>
        <v>1</v>
      </c>
      <c r="AC1881">
        <f>IF(AB1881&lt;1.1,AB1881,IF(AB1881&lt;YEAR!$C$2+YEAR!$C$3-2,AB1881+1,(YEAR!$C$2+YEAR!$C$3-1)&amp;"       :="))</f>
        <v>1</v>
      </c>
      <c r="AD1881">
        <f>IF(AC1881&lt;1.1,AC1881,IF(AC1881&lt;YEAR!$C$2+YEAR!$C$3-2,AC1881+1,(YEAR!$C$2+YEAR!$C$3-1)&amp;"       :="))</f>
        <v>1</v>
      </c>
      <c r="AE1881">
        <f>IF(AD1881&lt;1.1,AD1881,IF(AD1881&lt;YEAR!$C$2+YEAR!$C$3-2,AD1881+1,(YEAR!$C$2+YEAR!$C$3-1)&amp;"       :="))</f>
        <v>1</v>
      </c>
      <c r="AF1881">
        <f>IF(AE1881&lt;1.1,AE1881,IF(AE1881&lt;YEAR!$C$2+YEAR!$C$3-2,AE1881+1,(YEAR!$C$2+YEAR!$C$3-1)&amp;"       :="))</f>
        <v>1</v>
      </c>
      <c r="AG1881">
        <f>IF(AF1881&lt;1.1,AF1881,IF(AF1881&lt;YEAR!$C$2+YEAR!$C$3-2,AF1881+1,(YEAR!$C$2+YEAR!$C$3-1)&amp;"       :="))</f>
        <v>1</v>
      </c>
      <c r="AH1881">
        <f>IF(AG1881&lt;1.1,AG1881,IF(AG1881&lt;YEAR!$C$2+YEAR!$C$3-2,AG1881+1,(YEAR!$C$2+YEAR!$C$3-1)&amp;"       :="))</f>
        <v>1</v>
      </c>
      <c r="AI1881">
        <f>IF(AH1881&lt;1.1,AH1881,IF(AH1881&lt;YEAR!$C$2+YEAR!$C$3-2,AH1881+1,(YEAR!$C$2+YEAR!$C$3-1)&amp;"       :="))</f>
        <v>1</v>
      </c>
      <c r="AJ1881">
        <f>IF(AI1881&lt;1.1,AI1881,IF(AI1881&lt;YEAR!$C$2+YEAR!$C$3-2,AI1881+1,(YEAR!$C$2+YEAR!$C$3-1)&amp;"       :="))</f>
        <v>1</v>
      </c>
    </row>
    <row r="1882" spans="1:36">
      <c r="A1882">
        <f t="shared" ca="1" si="138"/>
        <v>46</v>
      </c>
      <c r="B1882" t="s">
        <v>51</v>
      </c>
      <c r="C1882" t="str">
        <f ca="1">IF(D1882="",OFFSET(AvailabilityFactor!A$1,A1882,0),C1881)</f>
        <v>D2HLT0139</v>
      </c>
      <c r="D1882" t="str" cm="1">
        <f t="array" aca="1" ref="D1882" ca="1">IF(D1881="",TS_DRC!$P$5,OFFSET(TS_DRC!P$5,RIGHT(D1881,2),0,TRUE))</f>
        <v>TS33</v>
      </c>
      <c r="E1882" t="str">
        <f t="shared" ca="1" si="139"/>
        <v>TS33</v>
      </c>
      <c r="F1882">
        <f>[3]Scenarios!$H$7</f>
        <v>1</v>
      </c>
      <c r="G1882">
        <f>IF(F1882&lt;1.1,F1882,IF(F1882&lt;YEAR!$C$2+YEAR!$C$3-2,F1882+1,(YEAR!$C$2+YEAR!$C$3-1)&amp;"       :="))</f>
        <v>1</v>
      </c>
      <c r="H1882">
        <f>IF(G1882&lt;1.1,G1882,IF(G1882&lt;YEAR!$C$2+YEAR!$C$3-2,G1882+1,(YEAR!$C$2+YEAR!$C$3-1)&amp;"       :="))</f>
        <v>1</v>
      </c>
      <c r="I1882">
        <f>IF(H1882&lt;1.1,H1882,IF(H1882&lt;YEAR!$C$2+YEAR!$C$3-2,H1882+1,(YEAR!$C$2+YEAR!$C$3-1)&amp;"       :="))</f>
        <v>1</v>
      </c>
      <c r="J1882">
        <f>IF(I1882&lt;1.1,I1882,IF(I1882&lt;YEAR!$C$2+YEAR!$C$3-2,I1882+1,(YEAR!$C$2+YEAR!$C$3-1)&amp;"       :="))</f>
        <v>1</v>
      </c>
      <c r="K1882">
        <f>IF(J1882&lt;1.1,J1882,IF(J1882&lt;YEAR!$C$2+YEAR!$C$3-2,J1882+1,(YEAR!$C$2+YEAR!$C$3-1)&amp;"       :="))</f>
        <v>1</v>
      </c>
      <c r="L1882">
        <f>IF(K1882&lt;1.1,K1882,IF(K1882&lt;YEAR!$C$2+YEAR!$C$3-2,K1882+1,(YEAR!$C$2+YEAR!$C$3-1)&amp;"       :="))</f>
        <v>1</v>
      </c>
      <c r="M1882">
        <f>IF(L1882&lt;1.1,L1882,IF(L1882&lt;YEAR!$C$2+YEAR!$C$3-2,L1882+1,(YEAR!$C$2+YEAR!$C$3-1)&amp;"       :="))</f>
        <v>1</v>
      </c>
      <c r="N1882">
        <f>IF(M1882&lt;1.1,M1882,IF(M1882&lt;YEAR!$C$2+YEAR!$C$3-2,M1882+1,(YEAR!$C$2+YEAR!$C$3-1)&amp;"       :="))</f>
        <v>1</v>
      </c>
      <c r="O1882">
        <f>IF(N1882&lt;1.1,N1882,IF(N1882&lt;YEAR!$C$2+YEAR!$C$3-2,N1882+1,(YEAR!$C$2+YEAR!$C$3-1)&amp;"       :="))</f>
        <v>1</v>
      </c>
      <c r="P1882">
        <f>IF(O1882&lt;1.1,O1882,IF(O1882&lt;YEAR!$C$2+YEAR!$C$3-2,O1882+1,(YEAR!$C$2+YEAR!$C$3-1)&amp;"       :="))</f>
        <v>1</v>
      </c>
      <c r="Q1882">
        <f>IF(P1882&lt;1.1,P1882,IF(P1882&lt;YEAR!$C$2+YEAR!$C$3-2,P1882+1,(YEAR!$C$2+YEAR!$C$3-1)&amp;"       :="))</f>
        <v>1</v>
      </c>
      <c r="R1882">
        <f>IF(Q1882&lt;1.1,Q1882,IF(Q1882&lt;YEAR!$C$2+YEAR!$C$3-2,Q1882+1,(YEAR!$C$2+YEAR!$C$3-1)&amp;"       :="))</f>
        <v>1</v>
      </c>
      <c r="S1882">
        <f>IF(R1882&lt;1.1,R1882,IF(R1882&lt;YEAR!$C$2+YEAR!$C$3-2,R1882+1,(YEAR!$C$2+YEAR!$C$3-1)&amp;"       :="))</f>
        <v>1</v>
      </c>
      <c r="T1882">
        <f>IF(S1882&lt;1.1,S1882,IF(S1882&lt;YEAR!$C$2+YEAR!$C$3-2,S1882+1,(YEAR!$C$2+YEAR!$C$3-1)&amp;"       :="))</f>
        <v>1</v>
      </c>
      <c r="U1882">
        <f>IF(T1882&lt;1.1,T1882,IF(T1882&lt;YEAR!$C$2+YEAR!$C$3-2,T1882+1,(YEAR!$C$2+YEAR!$C$3-1)&amp;"       :="))</f>
        <v>1</v>
      </c>
      <c r="V1882">
        <f>IF(U1882&lt;1.1,U1882,IF(U1882&lt;YEAR!$C$2+YEAR!$C$3-2,U1882+1,(YEAR!$C$2+YEAR!$C$3-1)&amp;"       :="))</f>
        <v>1</v>
      </c>
      <c r="W1882">
        <f>IF(V1882&lt;1.1,V1882,IF(V1882&lt;YEAR!$C$2+YEAR!$C$3-2,V1882+1,(YEAR!$C$2+YEAR!$C$3-1)&amp;"       :="))</f>
        <v>1</v>
      </c>
      <c r="X1882">
        <f>IF(W1882&lt;1.1,W1882,IF(W1882&lt;YEAR!$C$2+YEAR!$C$3-2,W1882+1,(YEAR!$C$2+YEAR!$C$3-1)&amp;"       :="))</f>
        <v>1</v>
      </c>
      <c r="Y1882">
        <f>IF(X1882&lt;1.1,X1882,IF(X1882&lt;YEAR!$C$2+YEAR!$C$3-2,X1882+1,(YEAR!$C$2+YEAR!$C$3-1)&amp;"       :="))</f>
        <v>1</v>
      </c>
      <c r="Z1882">
        <f>IF(Y1882&lt;1.1,Y1882,IF(Y1882&lt;YEAR!$C$2+YEAR!$C$3-2,Y1882+1,(YEAR!$C$2+YEAR!$C$3-1)&amp;"       :="))</f>
        <v>1</v>
      </c>
      <c r="AA1882">
        <f>IF(Z1882&lt;1.1,Z1882,IF(Z1882&lt;YEAR!$C$2+YEAR!$C$3-2,Z1882+1,(YEAR!$C$2+YEAR!$C$3-1)&amp;"       :="))</f>
        <v>1</v>
      </c>
      <c r="AB1882">
        <f>IF(AA1882&lt;1.1,AA1882,IF(AA1882&lt;YEAR!$C$2+YEAR!$C$3-2,AA1882+1,(YEAR!$C$2+YEAR!$C$3-1)&amp;"       :="))</f>
        <v>1</v>
      </c>
      <c r="AC1882">
        <f>IF(AB1882&lt;1.1,AB1882,IF(AB1882&lt;YEAR!$C$2+YEAR!$C$3-2,AB1882+1,(YEAR!$C$2+YEAR!$C$3-1)&amp;"       :="))</f>
        <v>1</v>
      </c>
      <c r="AD1882">
        <f>IF(AC1882&lt;1.1,AC1882,IF(AC1882&lt;YEAR!$C$2+YEAR!$C$3-2,AC1882+1,(YEAR!$C$2+YEAR!$C$3-1)&amp;"       :="))</f>
        <v>1</v>
      </c>
      <c r="AE1882">
        <f>IF(AD1882&lt;1.1,AD1882,IF(AD1882&lt;YEAR!$C$2+YEAR!$C$3-2,AD1882+1,(YEAR!$C$2+YEAR!$C$3-1)&amp;"       :="))</f>
        <v>1</v>
      </c>
      <c r="AF1882">
        <f>IF(AE1882&lt;1.1,AE1882,IF(AE1882&lt;YEAR!$C$2+YEAR!$C$3-2,AE1882+1,(YEAR!$C$2+YEAR!$C$3-1)&amp;"       :="))</f>
        <v>1</v>
      </c>
      <c r="AG1882">
        <f>IF(AF1882&lt;1.1,AF1882,IF(AF1882&lt;YEAR!$C$2+YEAR!$C$3-2,AF1882+1,(YEAR!$C$2+YEAR!$C$3-1)&amp;"       :="))</f>
        <v>1</v>
      </c>
      <c r="AH1882">
        <f>IF(AG1882&lt;1.1,AG1882,IF(AG1882&lt;YEAR!$C$2+YEAR!$C$3-2,AG1882+1,(YEAR!$C$2+YEAR!$C$3-1)&amp;"       :="))</f>
        <v>1</v>
      </c>
      <c r="AI1882">
        <f>IF(AH1882&lt;1.1,AH1882,IF(AH1882&lt;YEAR!$C$2+YEAR!$C$3-2,AH1882+1,(YEAR!$C$2+YEAR!$C$3-1)&amp;"       :="))</f>
        <v>1</v>
      </c>
      <c r="AJ1882">
        <f>IF(AI1882&lt;1.1,AI1882,IF(AI1882&lt;YEAR!$C$2+YEAR!$C$3-2,AI1882+1,(YEAR!$C$2+YEAR!$C$3-1)&amp;"       :="))</f>
        <v>1</v>
      </c>
    </row>
    <row r="1883" spans="1:36">
      <c r="A1883">
        <f t="shared" ca="1" si="138"/>
        <v>46</v>
      </c>
      <c r="B1883" t="s">
        <v>51</v>
      </c>
      <c r="C1883" t="str">
        <f ca="1">IF(D1883="",OFFSET(AvailabilityFactor!A$1,A1883,0),C1882)</f>
        <v>D2HLT0139</v>
      </c>
      <c r="D1883" t="str" cm="1">
        <f t="array" aca="1" ref="D1883" ca="1">IF(D1882="",TS_DRC!$P$5,OFFSET(TS_DRC!P$5,RIGHT(D1882,2),0,TRUE))</f>
        <v>TS34</v>
      </c>
      <c r="E1883" t="str">
        <f t="shared" ca="1" si="139"/>
        <v>TS34</v>
      </c>
      <c r="F1883">
        <f>[3]Scenarios!$H$7</f>
        <v>1</v>
      </c>
      <c r="G1883">
        <f>IF(F1883&lt;1.1,F1883,IF(F1883&lt;YEAR!$C$2+YEAR!$C$3-2,F1883+1,(YEAR!$C$2+YEAR!$C$3-1)&amp;"       :="))</f>
        <v>1</v>
      </c>
      <c r="H1883">
        <f>IF(G1883&lt;1.1,G1883,IF(G1883&lt;YEAR!$C$2+YEAR!$C$3-2,G1883+1,(YEAR!$C$2+YEAR!$C$3-1)&amp;"       :="))</f>
        <v>1</v>
      </c>
      <c r="I1883">
        <f>IF(H1883&lt;1.1,H1883,IF(H1883&lt;YEAR!$C$2+YEAR!$C$3-2,H1883+1,(YEAR!$C$2+YEAR!$C$3-1)&amp;"       :="))</f>
        <v>1</v>
      </c>
      <c r="J1883">
        <f>IF(I1883&lt;1.1,I1883,IF(I1883&lt;YEAR!$C$2+YEAR!$C$3-2,I1883+1,(YEAR!$C$2+YEAR!$C$3-1)&amp;"       :="))</f>
        <v>1</v>
      </c>
      <c r="K1883">
        <f>IF(J1883&lt;1.1,J1883,IF(J1883&lt;YEAR!$C$2+YEAR!$C$3-2,J1883+1,(YEAR!$C$2+YEAR!$C$3-1)&amp;"       :="))</f>
        <v>1</v>
      </c>
      <c r="L1883">
        <f>IF(K1883&lt;1.1,K1883,IF(K1883&lt;YEAR!$C$2+YEAR!$C$3-2,K1883+1,(YEAR!$C$2+YEAR!$C$3-1)&amp;"       :="))</f>
        <v>1</v>
      </c>
      <c r="M1883">
        <f>IF(L1883&lt;1.1,L1883,IF(L1883&lt;YEAR!$C$2+YEAR!$C$3-2,L1883+1,(YEAR!$C$2+YEAR!$C$3-1)&amp;"       :="))</f>
        <v>1</v>
      </c>
      <c r="N1883">
        <f>IF(M1883&lt;1.1,M1883,IF(M1883&lt;YEAR!$C$2+YEAR!$C$3-2,M1883+1,(YEAR!$C$2+YEAR!$C$3-1)&amp;"       :="))</f>
        <v>1</v>
      </c>
      <c r="O1883">
        <f>IF(N1883&lt;1.1,N1883,IF(N1883&lt;YEAR!$C$2+YEAR!$C$3-2,N1883+1,(YEAR!$C$2+YEAR!$C$3-1)&amp;"       :="))</f>
        <v>1</v>
      </c>
      <c r="P1883">
        <f>IF(O1883&lt;1.1,O1883,IF(O1883&lt;YEAR!$C$2+YEAR!$C$3-2,O1883+1,(YEAR!$C$2+YEAR!$C$3-1)&amp;"       :="))</f>
        <v>1</v>
      </c>
      <c r="Q1883">
        <f>IF(P1883&lt;1.1,P1883,IF(P1883&lt;YEAR!$C$2+YEAR!$C$3-2,P1883+1,(YEAR!$C$2+YEAR!$C$3-1)&amp;"       :="))</f>
        <v>1</v>
      </c>
      <c r="R1883">
        <f>IF(Q1883&lt;1.1,Q1883,IF(Q1883&lt;YEAR!$C$2+YEAR!$C$3-2,Q1883+1,(YEAR!$C$2+YEAR!$C$3-1)&amp;"       :="))</f>
        <v>1</v>
      </c>
      <c r="S1883">
        <f>IF(R1883&lt;1.1,R1883,IF(R1883&lt;YEAR!$C$2+YEAR!$C$3-2,R1883+1,(YEAR!$C$2+YEAR!$C$3-1)&amp;"       :="))</f>
        <v>1</v>
      </c>
      <c r="T1883">
        <f>IF(S1883&lt;1.1,S1883,IF(S1883&lt;YEAR!$C$2+YEAR!$C$3-2,S1883+1,(YEAR!$C$2+YEAR!$C$3-1)&amp;"       :="))</f>
        <v>1</v>
      </c>
      <c r="U1883">
        <f>IF(T1883&lt;1.1,T1883,IF(T1883&lt;YEAR!$C$2+YEAR!$C$3-2,T1883+1,(YEAR!$C$2+YEAR!$C$3-1)&amp;"       :="))</f>
        <v>1</v>
      </c>
      <c r="V1883">
        <f>IF(U1883&lt;1.1,U1883,IF(U1883&lt;YEAR!$C$2+YEAR!$C$3-2,U1883+1,(YEAR!$C$2+YEAR!$C$3-1)&amp;"       :="))</f>
        <v>1</v>
      </c>
      <c r="W1883">
        <f>IF(V1883&lt;1.1,V1883,IF(V1883&lt;YEAR!$C$2+YEAR!$C$3-2,V1883+1,(YEAR!$C$2+YEAR!$C$3-1)&amp;"       :="))</f>
        <v>1</v>
      </c>
      <c r="X1883">
        <f>IF(W1883&lt;1.1,W1883,IF(W1883&lt;YEAR!$C$2+YEAR!$C$3-2,W1883+1,(YEAR!$C$2+YEAR!$C$3-1)&amp;"       :="))</f>
        <v>1</v>
      </c>
      <c r="Y1883">
        <f>IF(X1883&lt;1.1,X1883,IF(X1883&lt;YEAR!$C$2+YEAR!$C$3-2,X1883+1,(YEAR!$C$2+YEAR!$C$3-1)&amp;"       :="))</f>
        <v>1</v>
      </c>
      <c r="Z1883">
        <f>IF(Y1883&lt;1.1,Y1883,IF(Y1883&lt;YEAR!$C$2+YEAR!$C$3-2,Y1883+1,(YEAR!$C$2+YEAR!$C$3-1)&amp;"       :="))</f>
        <v>1</v>
      </c>
      <c r="AA1883">
        <f>IF(Z1883&lt;1.1,Z1883,IF(Z1883&lt;YEAR!$C$2+YEAR!$C$3-2,Z1883+1,(YEAR!$C$2+YEAR!$C$3-1)&amp;"       :="))</f>
        <v>1</v>
      </c>
      <c r="AB1883">
        <f>IF(AA1883&lt;1.1,AA1883,IF(AA1883&lt;YEAR!$C$2+YEAR!$C$3-2,AA1883+1,(YEAR!$C$2+YEAR!$C$3-1)&amp;"       :="))</f>
        <v>1</v>
      </c>
      <c r="AC1883">
        <f>IF(AB1883&lt;1.1,AB1883,IF(AB1883&lt;YEAR!$C$2+YEAR!$C$3-2,AB1883+1,(YEAR!$C$2+YEAR!$C$3-1)&amp;"       :="))</f>
        <v>1</v>
      </c>
      <c r="AD1883">
        <f>IF(AC1883&lt;1.1,AC1883,IF(AC1883&lt;YEAR!$C$2+YEAR!$C$3-2,AC1883+1,(YEAR!$C$2+YEAR!$C$3-1)&amp;"       :="))</f>
        <v>1</v>
      </c>
      <c r="AE1883">
        <f>IF(AD1883&lt;1.1,AD1883,IF(AD1883&lt;YEAR!$C$2+YEAR!$C$3-2,AD1883+1,(YEAR!$C$2+YEAR!$C$3-1)&amp;"       :="))</f>
        <v>1</v>
      </c>
      <c r="AF1883">
        <f>IF(AE1883&lt;1.1,AE1883,IF(AE1883&lt;YEAR!$C$2+YEAR!$C$3-2,AE1883+1,(YEAR!$C$2+YEAR!$C$3-1)&amp;"       :="))</f>
        <v>1</v>
      </c>
      <c r="AG1883">
        <f>IF(AF1883&lt;1.1,AF1883,IF(AF1883&lt;YEAR!$C$2+YEAR!$C$3-2,AF1883+1,(YEAR!$C$2+YEAR!$C$3-1)&amp;"       :="))</f>
        <v>1</v>
      </c>
      <c r="AH1883">
        <f>IF(AG1883&lt;1.1,AG1883,IF(AG1883&lt;YEAR!$C$2+YEAR!$C$3-2,AG1883+1,(YEAR!$C$2+YEAR!$C$3-1)&amp;"       :="))</f>
        <v>1</v>
      </c>
      <c r="AI1883">
        <f>IF(AH1883&lt;1.1,AH1883,IF(AH1883&lt;YEAR!$C$2+YEAR!$C$3-2,AH1883+1,(YEAR!$C$2+YEAR!$C$3-1)&amp;"       :="))</f>
        <v>1</v>
      </c>
      <c r="AJ1883">
        <f>IF(AI1883&lt;1.1,AI1883,IF(AI1883&lt;YEAR!$C$2+YEAR!$C$3-2,AI1883+1,(YEAR!$C$2+YEAR!$C$3-1)&amp;"       :="))</f>
        <v>1</v>
      </c>
    </row>
    <row r="1884" spans="1:36">
      <c r="A1884">
        <f t="shared" ca="1" si="138"/>
        <v>46</v>
      </c>
      <c r="B1884" t="s">
        <v>51</v>
      </c>
      <c r="C1884" t="str">
        <f ca="1">IF(D1884="",OFFSET(AvailabilityFactor!A$1,A1884,0),C1883)</f>
        <v>D2HLT0139</v>
      </c>
      <c r="D1884" t="str" cm="1">
        <f t="array" aca="1" ref="D1884" ca="1">IF(D1883="",TS_DRC!$P$5,OFFSET(TS_DRC!P$5,RIGHT(D1883,2),0,TRUE))</f>
        <v>TS35</v>
      </c>
      <c r="E1884" t="str">
        <f t="shared" ca="1" si="139"/>
        <v>TS35</v>
      </c>
      <c r="F1884">
        <f>[3]Scenarios!$H$7</f>
        <v>1</v>
      </c>
      <c r="G1884">
        <f>IF(F1884&lt;1.1,F1884,IF(F1884&lt;YEAR!$C$2+YEAR!$C$3-2,F1884+1,(YEAR!$C$2+YEAR!$C$3-1)&amp;"       :="))</f>
        <v>1</v>
      </c>
      <c r="H1884">
        <f>IF(G1884&lt;1.1,G1884,IF(G1884&lt;YEAR!$C$2+YEAR!$C$3-2,G1884+1,(YEAR!$C$2+YEAR!$C$3-1)&amp;"       :="))</f>
        <v>1</v>
      </c>
      <c r="I1884">
        <f>IF(H1884&lt;1.1,H1884,IF(H1884&lt;YEAR!$C$2+YEAR!$C$3-2,H1884+1,(YEAR!$C$2+YEAR!$C$3-1)&amp;"       :="))</f>
        <v>1</v>
      </c>
      <c r="J1884">
        <f>IF(I1884&lt;1.1,I1884,IF(I1884&lt;YEAR!$C$2+YEAR!$C$3-2,I1884+1,(YEAR!$C$2+YEAR!$C$3-1)&amp;"       :="))</f>
        <v>1</v>
      </c>
      <c r="K1884">
        <f>IF(J1884&lt;1.1,J1884,IF(J1884&lt;YEAR!$C$2+YEAR!$C$3-2,J1884+1,(YEAR!$C$2+YEAR!$C$3-1)&amp;"       :="))</f>
        <v>1</v>
      </c>
      <c r="L1884">
        <f>IF(K1884&lt;1.1,K1884,IF(K1884&lt;YEAR!$C$2+YEAR!$C$3-2,K1884+1,(YEAR!$C$2+YEAR!$C$3-1)&amp;"       :="))</f>
        <v>1</v>
      </c>
      <c r="M1884">
        <f>IF(L1884&lt;1.1,L1884,IF(L1884&lt;YEAR!$C$2+YEAR!$C$3-2,L1884+1,(YEAR!$C$2+YEAR!$C$3-1)&amp;"       :="))</f>
        <v>1</v>
      </c>
      <c r="N1884">
        <f>IF(M1884&lt;1.1,M1884,IF(M1884&lt;YEAR!$C$2+YEAR!$C$3-2,M1884+1,(YEAR!$C$2+YEAR!$C$3-1)&amp;"       :="))</f>
        <v>1</v>
      </c>
      <c r="O1884">
        <f>IF(N1884&lt;1.1,N1884,IF(N1884&lt;YEAR!$C$2+YEAR!$C$3-2,N1884+1,(YEAR!$C$2+YEAR!$C$3-1)&amp;"       :="))</f>
        <v>1</v>
      </c>
      <c r="P1884">
        <f>IF(O1884&lt;1.1,O1884,IF(O1884&lt;YEAR!$C$2+YEAR!$C$3-2,O1884+1,(YEAR!$C$2+YEAR!$C$3-1)&amp;"       :="))</f>
        <v>1</v>
      </c>
      <c r="Q1884">
        <f>IF(P1884&lt;1.1,P1884,IF(P1884&lt;YEAR!$C$2+YEAR!$C$3-2,P1884+1,(YEAR!$C$2+YEAR!$C$3-1)&amp;"       :="))</f>
        <v>1</v>
      </c>
      <c r="R1884">
        <f>IF(Q1884&lt;1.1,Q1884,IF(Q1884&lt;YEAR!$C$2+YEAR!$C$3-2,Q1884+1,(YEAR!$C$2+YEAR!$C$3-1)&amp;"       :="))</f>
        <v>1</v>
      </c>
      <c r="S1884">
        <f>IF(R1884&lt;1.1,R1884,IF(R1884&lt;YEAR!$C$2+YEAR!$C$3-2,R1884+1,(YEAR!$C$2+YEAR!$C$3-1)&amp;"       :="))</f>
        <v>1</v>
      </c>
      <c r="T1884">
        <f>IF(S1884&lt;1.1,S1884,IF(S1884&lt;YEAR!$C$2+YEAR!$C$3-2,S1884+1,(YEAR!$C$2+YEAR!$C$3-1)&amp;"       :="))</f>
        <v>1</v>
      </c>
      <c r="U1884">
        <f>IF(T1884&lt;1.1,T1884,IF(T1884&lt;YEAR!$C$2+YEAR!$C$3-2,T1884+1,(YEAR!$C$2+YEAR!$C$3-1)&amp;"       :="))</f>
        <v>1</v>
      </c>
      <c r="V1884">
        <f>IF(U1884&lt;1.1,U1884,IF(U1884&lt;YEAR!$C$2+YEAR!$C$3-2,U1884+1,(YEAR!$C$2+YEAR!$C$3-1)&amp;"       :="))</f>
        <v>1</v>
      </c>
      <c r="W1884">
        <f>IF(V1884&lt;1.1,V1884,IF(V1884&lt;YEAR!$C$2+YEAR!$C$3-2,V1884+1,(YEAR!$C$2+YEAR!$C$3-1)&amp;"       :="))</f>
        <v>1</v>
      </c>
      <c r="X1884">
        <f>IF(W1884&lt;1.1,W1884,IF(W1884&lt;YEAR!$C$2+YEAR!$C$3-2,W1884+1,(YEAR!$C$2+YEAR!$C$3-1)&amp;"       :="))</f>
        <v>1</v>
      </c>
      <c r="Y1884">
        <f>IF(X1884&lt;1.1,X1884,IF(X1884&lt;YEAR!$C$2+YEAR!$C$3-2,X1884+1,(YEAR!$C$2+YEAR!$C$3-1)&amp;"       :="))</f>
        <v>1</v>
      </c>
      <c r="Z1884">
        <f>IF(Y1884&lt;1.1,Y1884,IF(Y1884&lt;YEAR!$C$2+YEAR!$C$3-2,Y1884+1,(YEAR!$C$2+YEAR!$C$3-1)&amp;"       :="))</f>
        <v>1</v>
      </c>
      <c r="AA1884">
        <f>IF(Z1884&lt;1.1,Z1884,IF(Z1884&lt;YEAR!$C$2+YEAR!$C$3-2,Z1884+1,(YEAR!$C$2+YEAR!$C$3-1)&amp;"       :="))</f>
        <v>1</v>
      </c>
      <c r="AB1884">
        <f>IF(AA1884&lt;1.1,AA1884,IF(AA1884&lt;YEAR!$C$2+YEAR!$C$3-2,AA1884+1,(YEAR!$C$2+YEAR!$C$3-1)&amp;"       :="))</f>
        <v>1</v>
      </c>
      <c r="AC1884">
        <f>IF(AB1884&lt;1.1,AB1884,IF(AB1884&lt;YEAR!$C$2+YEAR!$C$3-2,AB1884+1,(YEAR!$C$2+YEAR!$C$3-1)&amp;"       :="))</f>
        <v>1</v>
      </c>
      <c r="AD1884">
        <f>IF(AC1884&lt;1.1,AC1884,IF(AC1884&lt;YEAR!$C$2+YEAR!$C$3-2,AC1884+1,(YEAR!$C$2+YEAR!$C$3-1)&amp;"       :="))</f>
        <v>1</v>
      </c>
      <c r="AE1884">
        <f>IF(AD1884&lt;1.1,AD1884,IF(AD1884&lt;YEAR!$C$2+YEAR!$C$3-2,AD1884+1,(YEAR!$C$2+YEAR!$C$3-1)&amp;"       :="))</f>
        <v>1</v>
      </c>
      <c r="AF1884">
        <f>IF(AE1884&lt;1.1,AE1884,IF(AE1884&lt;YEAR!$C$2+YEAR!$C$3-2,AE1884+1,(YEAR!$C$2+YEAR!$C$3-1)&amp;"       :="))</f>
        <v>1</v>
      </c>
      <c r="AG1884">
        <f>IF(AF1884&lt;1.1,AF1884,IF(AF1884&lt;YEAR!$C$2+YEAR!$C$3-2,AF1884+1,(YEAR!$C$2+YEAR!$C$3-1)&amp;"       :="))</f>
        <v>1</v>
      </c>
      <c r="AH1884">
        <f>IF(AG1884&lt;1.1,AG1884,IF(AG1884&lt;YEAR!$C$2+YEAR!$C$3-2,AG1884+1,(YEAR!$C$2+YEAR!$C$3-1)&amp;"       :="))</f>
        <v>1</v>
      </c>
      <c r="AI1884">
        <f>IF(AH1884&lt;1.1,AH1884,IF(AH1884&lt;YEAR!$C$2+YEAR!$C$3-2,AH1884+1,(YEAR!$C$2+YEAR!$C$3-1)&amp;"       :="))</f>
        <v>1</v>
      </c>
      <c r="AJ1884">
        <f>IF(AI1884&lt;1.1,AI1884,IF(AI1884&lt;YEAR!$C$2+YEAR!$C$3-2,AI1884+1,(YEAR!$C$2+YEAR!$C$3-1)&amp;"       :="))</f>
        <v>1</v>
      </c>
    </row>
    <row r="1885" spans="1:36">
      <c r="A1885">
        <f t="shared" ca="1" si="138"/>
        <v>46</v>
      </c>
      <c r="B1885" t="s">
        <v>51</v>
      </c>
      <c r="C1885" t="str">
        <f ca="1">IF(D1885="",OFFSET(AvailabilityFactor!A$1,A1885,0),C1884)</f>
        <v>D2HLT0139</v>
      </c>
      <c r="D1885" t="str" cm="1">
        <f t="array" aca="1" ref="D1885" ca="1">IF(D1884="",TS_DRC!$P$5,OFFSET(TS_DRC!P$5,RIGHT(D1884,2),0,TRUE))</f>
        <v>TS36</v>
      </c>
      <c r="E1885" t="str">
        <f t="shared" ca="1" si="139"/>
        <v>TS36</v>
      </c>
      <c r="F1885">
        <f>[3]Scenarios!$H$7</f>
        <v>1</v>
      </c>
      <c r="G1885">
        <f>IF(F1885&lt;1.1,F1885,IF(F1885&lt;YEAR!$C$2+YEAR!$C$3-2,F1885+1,(YEAR!$C$2+YEAR!$C$3-1)&amp;"       :="))</f>
        <v>1</v>
      </c>
      <c r="H1885">
        <f>IF(G1885&lt;1.1,G1885,IF(G1885&lt;YEAR!$C$2+YEAR!$C$3-2,G1885+1,(YEAR!$C$2+YEAR!$C$3-1)&amp;"       :="))</f>
        <v>1</v>
      </c>
      <c r="I1885">
        <f>IF(H1885&lt;1.1,H1885,IF(H1885&lt;YEAR!$C$2+YEAR!$C$3-2,H1885+1,(YEAR!$C$2+YEAR!$C$3-1)&amp;"       :="))</f>
        <v>1</v>
      </c>
      <c r="J1885">
        <f>IF(I1885&lt;1.1,I1885,IF(I1885&lt;YEAR!$C$2+YEAR!$C$3-2,I1885+1,(YEAR!$C$2+YEAR!$C$3-1)&amp;"       :="))</f>
        <v>1</v>
      </c>
      <c r="K1885">
        <f>IF(J1885&lt;1.1,J1885,IF(J1885&lt;YEAR!$C$2+YEAR!$C$3-2,J1885+1,(YEAR!$C$2+YEAR!$C$3-1)&amp;"       :="))</f>
        <v>1</v>
      </c>
      <c r="L1885">
        <f>IF(K1885&lt;1.1,K1885,IF(K1885&lt;YEAR!$C$2+YEAR!$C$3-2,K1885+1,(YEAR!$C$2+YEAR!$C$3-1)&amp;"       :="))</f>
        <v>1</v>
      </c>
      <c r="M1885">
        <f>IF(L1885&lt;1.1,L1885,IF(L1885&lt;YEAR!$C$2+YEAR!$C$3-2,L1885+1,(YEAR!$C$2+YEAR!$C$3-1)&amp;"       :="))</f>
        <v>1</v>
      </c>
      <c r="N1885">
        <f>IF(M1885&lt;1.1,M1885,IF(M1885&lt;YEAR!$C$2+YEAR!$C$3-2,M1885+1,(YEAR!$C$2+YEAR!$C$3-1)&amp;"       :="))</f>
        <v>1</v>
      </c>
      <c r="O1885">
        <f>IF(N1885&lt;1.1,N1885,IF(N1885&lt;YEAR!$C$2+YEAR!$C$3-2,N1885+1,(YEAR!$C$2+YEAR!$C$3-1)&amp;"       :="))</f>
        <v>1</v>
      </c>
      <c r="P1885">
        <f>IF(O1885&lt;1.1,O1885,IF(O1885&lt;YEAR!$C$2+YEAR!$C$3-2,O1885+1,(YEAR!$C$2+YEAR!$C$3-1)&amp;"       :="))</f>
        <v>1</v>
      </c>
      <c r="Q1885">
        <f>IF(P1885&lt;1.1,P1885,IF(P1885&lt;YEAR!$C$2+YEAR!$C$3-2,P1885+1,(YEAR!$C$2+YEAR!$C$3-1)&amp;"       :="))</f>
        <v>1</v>
      </c>
      <c r="R1885">
        <f>IF(Q1885&lt;1.1,Q1885,IF(Q1885&lt;YEAR!$C$2+YEAR!$C$3-2,Q1885+1,(YEAR!$C$2+YEAR!$C$3-1)&amp;"       :="))</f>
        <v>1</v>
      </c>
      <c r="S1885">
        <f>IF(R1885&lt;1.1,R1885,IF(R1885&lt;YEAR!$C$2+YEAR!$C$3-2,R1885+1,(YEAR!$C$2+YEAR!$C$3-1)&amp;"       :="))</f>
        <v>1</v>
      </c>
      <c r="T1885">
        <f>IF(S1885&lt;1.1,S1885,IF(S1885&lt;YEAR!$C$2+YEAR!$C$3-2,S1885+1,(YEAR!$C$2+YEAR!$C$3-1)&amp;"       :="))</f>
        <v>1</v>
      </c>
      <c r="U1885">
        <f>IF(T1885&lt;1.1,T1885,IF(T1885&lt;YEAR!$C$2+YEAR!$C$3-2,T1885+1,(YEAR!$C$2+YEAR!$C$3-1)&amp;"       :="))</f>
        <v>1</v>
      </c>
      <c r="V1885">
        <f>IF(U1885&lt;1.1,U1885,IF(U1885&lt;YEAR!$C$2+YEAR!$C$3-2,U1885+1,(YEAR!$C$2+YEAR!$C$3-1)&amp;"       :="))</f>
        <v>1</v>
      </c>
      <c r="W1885">
        <f>IF(V1885&lt;1.1,V1885,IF(V1885&lt;YEAR!$C$2+YEAR!$C$3-2,V1885+1,(YEAR!$C$2+YEAR!$C$3-1)&amp;"       :="))</f>
        <v>1</v>
      </c>
      <c r="X1885">
        <f>IF(W1885&lt;1.1,W1885,IF(W1885&lt;YEAR!$C$2+YEAR!$C$3-2,W1885+1,(YEAR!$C$2+YEAR!$C$3-1)&amp;"       :="))</f>
        <v>1</v>
      </c>
      <c r="Y1885">
        <f>IF(X1885&lt;1.1,X1885,IF(X1885&lt;YEAR!$C$2+YEAR!$C$3-2,X1885+1,(YEAR!$C$2+YEAR!$C$3-1)&amp;"       :="))</f>
        <v>1</v>
      </c>
      <c r="Z1885">
        <f>IF(Y1885&lt;1.1,Y1885,IF(Y1885&lt;YEAR!$C$2+YEAR!$C$3-2,Y1885+1,(YEAR!$C$2+YEAR!$C$3-1)&amp;"       :="))</f>
        <v>1</v>
      </c>
      <c r="AA1885">
        <f>IF(Z1885&lt;1.1,Z1885,IF(Z1885&lt;YEAR!$C$2+YEAR!$C$3-2,Z1885+1,(YEAR!$C$2+YEAR!$C$3-1)&amp;"       :="))</f>
        <v>1</v>
      </c>
      <c r="AB1885">
        <f>IF(AA1885&lt;1.1,AA1885,IF(AA1885&lt;YEAR!$C$2+YEAR!$C$3-2,AA1885+1,(YEAR!$C$2+YEAR!$C$3-1)&amp;"       :="))</f>
        <v>1</v>
      </c>
      <c r="AC1885">
        <f>IF(AB1885&lt;1.1,AB1885,IF(AB1885&lt;YEAR!$C$2+YEAR!$C$3-2,AB1885+1,(YEAR!$C$2+YEAR!$C$3-1)&amp;"       :="))</f>
        <v>1</v>
      </c>
      <c r="AD1885">
        <f>IF(AC1885&lt;1.1,AC1885,IF(AC1885&lt;YEAR!$C$2+YEAR!$C$3-2,AC1885+1,(YEAR!$C$2+YEAR!$C$3-1)&amp;"       :="))</f>
        <v>1</v>
      </c>
      <c r="AE1885">
        <f>IF(AD1885&lt;1.1,AD1885,IF(AD1885&lt;YEAR!$C$2+YEAR!$C$3-2,AD1885+1,(YEAR!$C$2+YEAR!$C$3-1)&amp;"       :="))</f>
        <v>1</v>
      </c>
      <c r="AF1885">
        <f>IF(AE1885&lt;1.1,AE1885,IF(AE1885&lt;YEAR!$C$2+YEAR!$C$3-2,AE1885+1,(YEAR!$C$2+YEAR!$C$3-1)&amp;"       :="))</f>
        <v>1</v>
      </c>
      <c r="AG1885">
        <f>IF(AF1885&lt;1.1,AF1885,IF(AF1885&lt;YEAR!$C$2+YEAR!$C$3-2,AF1885+1,(YEAR!$C$2+YEAR!$C$3-1)&amp;"       :="))</f>
        <v>1</v>
      </c>
      <c r="AH1885">
        <f>IF(AG1885&lt;1.1,AG1885,IF(AG1885&lt;YEAR!$C$2+YEAR!$C$3-2,AG1885+1,(YEAR!$C$2+YEAR!$C$3-1)&amp;"       :="))</f>
        <v>1</v>
      </c>
      <c r="AI1885">
        <f>IF(AH1885&lt;1.1,AH1885,IF(AH1885&lt;YEAR!$C$2+YEAR!$C$3-2,AH1885+1,(YEAR!$C$2+YEAR!$C$3-1)&amp;"       :="))</f>
        <v>1</v>
      </c>
      <c r="AJ1885">
        <f>IF(AI1885&lt;1.1,AI1885,IF(AI1885&lt;YEAR!$C$2+YEAR!$C$3-2,AI1885+1,(YEAR!$C$2+YEAR!$C$3-1)&amp;"       :="))</f>
        <v>1</v>
      </c>
    </row>
    <row r="1886" spans="1:36">
      <c r="A1886">
        <f t="shared" ca="1" si="138"/>
        <v>46</v>
      </c>
      <c r="B1886" t="s">
        <v>51</v>
      </c>
      <c r="C1886" t="str">
        <f ca="1">IF(D1886="",OFFSET(AvailabilityFactor!A$1,A1886,0),C1885)</f>
        <v>D2HLT0139</v>
      </c>
      <c r="D1886" t="str" cm="1">
        <f t="array" aca="1" ref="D1886" ca="1">IF(D1885="",TS_DRC!$P$5,OFFSET(TS_DRC!P$5,RIGHT(D1885,2),0,TRUE))</f>
        <v>TS37</v>
      </c>
      <c r="E1886" t="str">
        <f t="shared" ca="1" si="139"/>
        <v>TS37</v>
      </c>
      <c r="F1886">
        <f>[3]Scenarios!$H$7</f>
        <v>1</v>
      </c>
      <c r="G1886">
        <f>IF(F1886&lt;1.1,F1886,IF(F1886&lt;YEAR!$C$2+YEAR!$C$3-2,F1886+1,(YEAR!$C$2+YEAR!$C$3-1)&amp;"       :="))</f>
        <v>1</v>
      </c>
      <c r="H1886">
        <f>IF(G1886&lt;1.1,G1886,IF(G1886&lt;YEAR!$C$2+YEAR!$C$3-2,G1886+1,(YEAR!$C$2+YEAR!$C$3-1)&amp;"       :="))</f>
        <v>1</v>
      </c>
      <c r="I1886">
        <f>IF(H1886&lt;1.1,H1886,IF(H1886&lt;YEAR!$C$2+YEAR!$C$3-2,H1886+1,(YEAR!$C$2+YEAR!$C$3-1)&amp;"       :="))</f>
        <v>1</v>
      </c>
      <c r="J1886">
        <f>IF(I1886&lt;1.1,I1886,IF(I1886&lt;YEAR!$C$2+YEAR!$C$3-2,I1886+1,(YEAR!$C$2+YEAR!$C$3-1)&amp;"       :="))</f>
        <v>1</v>
      </c>
      <c r="K1886">
        <f>IF(J1886&lt;1.1,J1886,IF(J1886&lt;YEAR!$C$2+YEAR!$C$3-2,J1886+1,(YEAR!$C$2+YEAR!$C$3-1)&amp;"       :="))</f>
        <v>1</v>
      </c>
      <c r="L1886">
        <f>IF(K1886&lt;1.1,K1886,IF(K1886&lt;YEAR!$C$2+YEAR!$C$3-2,K1886+1,(YEAR!$C$2+YEAR!$C$3-1)&amp;"       :="))</f>
        <v>1</v>
      </c>
      <c r="M1886">
        <f>IF(L1886&lt;1.1,L1886,IF(L1886&lt;YEAR!$C$2+YEAR!$C$3-2,L1886+1,(YEAR!$C$2+YEAR!$C$3-1)&amp;"       :="))</f>
        <v>1</v>
      </c>
      <c r="N1886">
        <f>IF(M1886&lt;1.1,M1886,IF(M1886&lt;YEAR!$C$2+YEAR!$C$3-2,M1886+1,(YEAR!$C$2+YEAR!$C$3-1)&amp;"       :="))</f>
        <v>1</v>
      </c>
      <c r="O1886">
        <f>IF(N1886&lt;1.1,N1886,IF(N1886&lt;YEAR!$C$2+YEAR!$C$3-2,N1886+1,(YEAR!$C$2+YEAR!$C$3-1)&amp;"       :="))</f>
        <v>1</v>
      </c>
      <c r="P1886">
        <f>IF(O1886&lt;1.1,O1886,IF(O1886&lt;YEAR!$C$2+YEAR!$C$3-2,O1886+1,(YEAR!$C$2+YEAR!$C$3-1)&amp;"       :="))</f>
        <v>1</v>
      </c>
      <c r="Q1886">
        <f>IF(P1886&lt;1.1,P1886,IF(P1886&lt;YEAR!$C$2+YEAR!$C$3-2,P1886+1,(YEAR!$C$2+YEAR!$C$3-1)&amp;"       :="))</f>
        <v>1</v>
      </c>
      <c r="R1886">
        <f>IF(Q1886&lt;1.1,Q1886,IF(Q1886&lt;YEAR!$C$2+YEAR!$C$3-2,Q1886+1,(YEAR!$C$2+YEAR!$C$3-1)&amp;"       :="))</f>
        <v>1</v>
      </c>
      <c r="S1886">
        <f>IF(R1886&lt;1.1,R1886,IF(R1886&lt;YEAR!$C$2+YEAR!$C$3-2,R1886+1,(YEAR!$C$2+YEAR!$C$3-1)&amp;"       :="))</f>
        <v>1</v>
      </c>
      <c r="T1886">
        <f>IF(S1886&lt;1.1,S1886,IF(S1886&lt;YEAR!$C$2+YEAR!$C$3-2,S1886+1,(YEAR!$C$2+YEAR!$C$3-1)&amp;"       :="))</f>
        <v>1</v>
      </c>
      <c r="U1886">
        <f>IF(T1886&lt;1.1,T1886,IF(T1886&lt;YEAR!$C$2+YEAR!$C$3-2,T1886+1,(YEAR!$C$2+YEAR!$C$3-1)&amp;"       :="))</f>
        <v>1</v>
      </c>
      <c r="V1886">
        <f>IF(U1886&lt;1.1,U1886,IF(U1886&lt;YEAR!$C$2+YEAR!$C$3-2,U1886+1,(YEAR!$C$2+YEAR!$C$3-1)&amp;"       :="))</f>
        <v>1</v>
      </c>
      <c r="W1886">
        <f>IF(V1886&lt;1.1,V1886,IF(V1886&lt;YEAR!$C$2+YEAR!$C$3-2,V1886+1,(YEAR!$C$2+YEAR!$C$3-1)&amp;"       :="))</f>
        <v>1</v>
      </c>
      <c r="X1886">
        <f>IF(W1886&lt;1.1,W1886,IF(W1886&lt;YEAR!$C$2+YEAR!$C$3-2,W1886+1,(YEAR!$C$2+YEAR!$C$3-1)&amp;"       :="))</f>
        <v>1</v>
      </c>
      <c r="Y1886">
        <f>IF(X1886&lt;1.1,X1886,IF(X1886&lt;YEAR!$C$2+YEAR!$C$3-2,X1886+1,(YEAR!$C$2+YEAR!$C$3-1)&amp;"       :="))</f>
        <v>1</v>
      </c>
      <c r="Z1886">
        <f>IF(Y1886&lt;1.1,Y1886,IF(Y1886&lt;YEAR!$C$2+YEAR!$C$3-2,Y1886+1,(YEAR!$C$2+YEAR!$C$3-1)&amp;"       :="))</f>
        <v>1</v>
      </c>
      <c r="AA1886">
        <f>IF(Z1886&lt;1.1,Z1886,IF(Z1886&lt;YEAR!$C$2+YEAR!$C$3-2,Z1886+1,(YEAR!$C$2+YEAR!$C$3-1)&amp;"       :="))</f>
        <v>1</v>
      </c>
      <c r="AB1886">
        <f>IF(AA1886&lt;1.1,AA1886,IF(AA1886&lt;YEAR!$C$2+YEAR!$C$3-2,AA1886+1,(YEAR!$C$2+YEAR!$C$3-1)&amp;"       :="))</f>
        <v>1</v>
      </c>
      <c r="AC1886">
        <f>IF(AB1886&lt;1.1,AB1886,IF(AB1886&lt;YEAR!$C$2+YEAR!$C$3-2,AB1886+1,(YEAR!$C$2+YEAR!$C$3-1)&amp;"       :="))</f>
        <v>1</v>
      </c>
      <c r="AD1886">
        <f>IF(AC1886&lt;1.1,AC1886,IF(AC1886&lt;YEAR!$C$2+YEAR!$C$3-2,AC1886+1,(YEAR!$C$2+YEAR!$C$3-1)&amp;"       :="))</f>
        <v>1</v>
      </c>
      <c r="AE1886">
        <f>IF(AD1886&lt;1.1,AD1886,IF(AD1886&lt;YEAR!$C$2+YEAR!$C$3-2,AD1886+1,(YEAR!$C$2+YEAR!$C$3-1)&amp;"       :="))</f>
        <v>1</v>
      </c>
      <c r="AF1886">
        <f>IF(AE1886&lt;1.1,AE1886,IF(AE1886&lt;YEAR!$C$2+YEAR!$C$3-2,AE1886+1,(YEAR!$C$2+YEAR!$C$3-1)&amp;"       :="))</f>
        <v>1</v>
      </c>
      <c r="AG1886">
        <f>IF(AF1886&lt;1.1,AF1886,IF(AF1886&lt;YEAR!$C$2+YEAR!$C$3-2,AF1886+1,(YEAR!$C$2+YEAR!$C$3-1)&amp;"       :="))</f>
        <v>1</v>
      </c>
      <c r="AH1886">
        <f>IF(AG1886&lt;1.1,AG1886,IF(AG1886&lt;YEAR!$C$2+YEAR!$C$3-2,AG1886+1,(YEAR!$C$2+YEAR!$C$3-1)&amp;"       :="))</f>
        <v>1</v>
      </c>
      <c r="AI1886">
        <f>IF(AH1886&lt;1.1,AH1886,IF(AH1886&lt;YEAR!$C$2+YEAR!$C$3-2,AH1886+1,(YEAR!$C$2+YEAR!$C$3-1)&amp;"       :="))</f>
        <v>1</v>
      </c>
      <c r="AJ1886">
        <f>IF(AI1886&lt;1.1,AI1886,IF(AI1886&lt;YEAR!$C$2+YEAR!$C$3-2,AI1886+1,(YEAR!$C$2+YEAR!$C$3-1)&amp;"       :="))</f>
        <v>1</v>
      </c>
    </row>
    <row r="1887" spans="1:36">
      <c r="A1887">
        <f t="shared" ca="1" si="138"/>
        <v>46</v>
      </c>
      <c r="B1887" t="s">
        <v>51</v>
      </c>
      <c r="C1887" t="str">
        <f ca="1">IF(D1887="",OFFSET(AvailabilityFactor!A$1,A1887,0),C1886)</f>
        <v>D2HLT0139</v>
      </c>
      <c r="D1887" t="str" cm="1">
        <f t="array" aca="1" ref="D1887" ca="1">IF(D1886="",TS_DRC!$P$5,OFFSET(TS_DRC!P$5,RIGHT(D1886,2),0,TRUE))</f>
        <v>TS38</v>
      </c>
      <c r="E1887" t="str">
        <f t="shared" ca="1" si="139"/>
        <v>TS38</v>
      </c>
      <c r="F1887">
        <f>[3]Scenarios!$H$7</f>
        <v>1</v>
      </c>
      <c r="G1887">
        <f>IF(F1887&lt;1.1,F1887,IF(F1887&lt;YEAR!$C$2+YEAR!$C$3-2,F1887+1,(YEAR!$C$2+YEAR!$C$3-1)&amp;"       :="))</f>
        <v>1</v>
      </c>
      <c r="H1887">
        <f>IF(G1887&lt;1.1,G1887,IF(G1887&lt;YEAR!$C$2+YEAR!$C$3-2,G1887+1,(YEAR!$C$2+YEAR!$C$3-1)&amp;"       :="))</f>
        <v>1</v>
      </c>
      <c r="I1887">
        <f>IF(H1887&lt;1.1,H1887,IF(H1887&lt;YEAR!$C$2+YEAR!$C$3-2,H1887+1,(YEAR!$C$2+YEAR!$C$3-1)&amp;"       :="))</f>
        <v>1</v>
      </c>
      <c r="J1887">
        <f>IF(I1887&lt;1.1,I1887,IF(I1887&lt;YEAR!$C$2+YEAR!$C$3-2,I1887+1,(YEAR!$C$2+YEAR!$C$3-1)&amp;"       :="))</f>
        <v>1</v>
      </c>
      <c r="K1887">
        <f>IF(J1887&lt;1.1,J1887,IF(J1887&lt;YEAR!$C$2+YEAR!$C$3-2,J1887+1,(YEAR!$C$2+YEAR!$C$3-1)&amp;"       :="))</f>
        <v>1</v>
      </c>
      <c r="L1887">
        <f>IF(K1887&lt;1.1,K1887,IF(K1887&lt;YEAR!$C$2+YEAR!$C$3-2,K1887+1,(YEAR!$C$2+YEAR!$C$3-1)&amp;"       :="))</f>
        <v>1</v>
      </c>
      <c r="M1887">
        <f>IF(L1887&lt;1.1,L1887,IF(L1887&lt;YEAR!$C$2+YEAR!$C$3-2,L1887+1,(YEAR!$C$2+YEAR!$C$3-1)&amp;"       :="))</f>
        <v>1</v>
      </c>
      <c r="N1887">
        <f>IF(M1887&lt;1.1,M1887,IF(M1887&lt;YEAR!$C$2+YEAR!$C$3-2,M1887+1,(YEAR!$C$2+YEAR!$C$3-1)&amp;"       :="))</f>
        <v>1</v>
      </c>
      <c r="O1887">
        <f>IF(N1887&lt;1.1,N1887,IF(N1887&lt;YEAR!$C$2+YEAR!$C$3-2,N1887+1,(YEAR!$C$2+YEAR!$C$3-1)&amp;"       :="))</f>
        <v>1</v>
      </c>
      <c r="P1887">
        <f>IF(O1887&lt;1.1,O1887,IF(O1887&lt;YEAR!$C$2+YEAR!$C$3-2,O1887+1,(YEAR!$C$2+YEAR!$C$3-1)&amp;"       :="))</f>
        <v>1</v>
      </c>
      <c r="Q1887">
        <f>IF(P1887&lt;1.1,P1887,IF(P1887&lt;YEAR!$C$2+YEAR!$C$3-2,P1887+1,(YEAR!$C$2+YEAR!$C$3-1)&amp;"       :="))</f>
        <v>1</v>
      </c>
      <c r="R1887">
        <f>IF(Q1887&lt;1.1,Q1887,IF(Q1887&lt;YEAR!$C$2+YEAR!$C$3-2,Q1887+1,(YEAR!$C$2+YEAR!$C$3-1)&amp;"       :="))</f>
        <v>1</v>
      </c>
      <c r="S1887">
        <f>IF(R1887&lt;1.1,R1887,IF(R1887&lt;YEAR!$C$2+YEAR!$C$3-2,R1887+1,(YEAR!$C$2+YEAR!$C$3-1)&amp;"       :="))</f>
        <v>1</v>
      </c>
      <c r="T1887">
        <f>IF(S1887&lt;1.1,S1887,IF(S1887&lt;YEAR!$C$2+YEAR!$C$3-2,S1887+1,(YEAR!$C$2+YEAR!$C$3-1)&amp;"       :="))</f>
        <v>1</v>
      </c>
      <c r="U1887">
        <f>IF(T1887&lt;1.1,T1887,IF(T1887&lt;YEAR!$C$2+YEAR!$C$3-2,T1887+1,(YEAR!$C$2+YEAR!$C$3-1)&amp;"       :="))</f>
        <v>1</v>
      </c>
      <c r="V1887">
        <f>IF(U1887&lt;1.1,U1887,IF(U1887&lt;YEAR!$C$2+YEAR!$C$3-2,U1887+1,(YEAR!$C$2+YEAR!$C$3-1)&amp;"       :="))</f>
        <v>1</v>
      </c>
      <c r="W1887">
        <f>IF(V1887&lt;1.1,V1887,IF(V1887&lt;YEAR!$C$2+YEAR!$C$3-2,V1887+1,(YEAR!$C$2+YEAR!$C$3-1)&amp;"       :="))</f>
        <v>1</v>
      </c>
      <c r="X1887">
        <f>IF(W1887&lt;1.1,W1887,IF(W1887&lt;YEAR!$C$2+YEAR!$C$3-2,W1887+1,(YEAR!$C$2+YEAR!$C$3-1)&amp;"       :="))</f>
        <v>1</v>
      </c>
      <c r="Y1887">
        <f>IF(X1887&lt;1.1,X1887,IF(X1887&lt;YEAR!$C$2+YEAR!$C$3-2,X1887+1,(YEAR!$C$2+YEAR!$C$3-1)&amp;"       :="))</f>
        <v>1</v>
      </c>
      <c r="Z1887">
        <f>IF(Y1887&lt;1.1,Y1887,IF(Y1887&lt;YEAR!$C$2+YEAR!$C$3-2,Y1887+1,(YEAR!$C$2+YEAR!$C$3-1)&amp;"       :="))</f>
        <v>1</v>
      </c>
      <c r="AA1887">
        <f>IF(Z1887&lt;1.1,Z1887,IF(Z1887&lt;YEAR!$C$2+YEAR!$C$3-2,Z1887+1,(YEAR!$C$2+YEAR!$C$3-1)&amp;"       :="))</f>
        <v>1</v>
      </c>
      <c r="AB1887">
        <f>IF(AA1887&lt;1.1,AA1887,IF(AA1887&lt;YEAR!$C$2+YEAR!$C$3-2,AA1887+1,(YEAR!$C$2+YEAR!$C$3-1)&amp;"       :="))</f>
        <v>1</v>
      </c>
      <c r="AC1887">
        <f>IF(AB1887&lt;1.1,AB1887,IF(AB1887&lt;YEAR!$C$2+YEAR!$C$3-2,AB1887+1,(YEAR!$C$2+YEAR!$C$3-1)&amp;"       :="))</f>
        <v>1</v>
      </c>
      <c r="AD1887">
        <f>IF(AC1887&lt;1.1,AC1887,IF(AC1887&lt;YEAR!$C$2+YEAR!$C$3-2,AC1887+1,(YEAR!$C$2+YEAR!$C$3-1)&amp;"       :="))</f>
        <v>1</v>
      </c>
      <c r="AE1887">
        <f>IF(AD1887&lt;1.1,AD1887,IF(AD1887&lt;YEAR!$C$2+YEAR!$C$3-2,AD1887+1,(YEAR!$C$2+YEAR!$C$3-1)&amp;"       :="))</f>
        <v>1</v>
      </c>
      <c r="AF1887">
        <f>IF(AE1887&lt;1.1,AE1887,IF(AE1887&lt;YEAR!$C$2+YEAR!$C$3-2,AE1887+1,(YEAR!$C$2+YEAR!$C$3-1)&amp;"       :="))</f>
        <v>1</v>
      </c>
      <c r="AG1887">
        <f>IF(AF1887&lt;1.1,AF1887,IF(AF1887&lt;YEAR!$C$2+YEAR!$C$3-2,AF1887+1,(YEAR!$C$2+YEAR!$C$3-1)&amp;"       :="))</f>
        <v>1</v>
      </c>
      <c r="AH1887">
        <f>IF(AG1887&lt;1.1,AG1887,IF(AG1887&lt;YEAR!$C$2+YEAR!$C$3-2,AG1887+1,(YEAR!$C$2+YEAR!$C$3-1)&amp;"       :="))</f>
        <v>1</v>
      </c>
      <c r="AI1887">
        <f>IF(AH1887&lt;1.1,AH1887,IF(AH1887&lt;YEAR!$C$2+YEAR!$C$3-2,AH1887+1,(YEAR!$C$2+YEAR!$C$3-1)&amp;"       :="))</f>
        <v>1</v>
      </c>
      <c r="AJ1887">
        <f>IF(AI1887&lt;1.1,AI1887,IF(AI1887&lt;YEAR!$C$2+YEAR!$C$3-2,AI1887+1,(YEAR!$C$2+YEAR!$C$3-1)&amp;"       :="))</f>
        <v>1</v>
      </c>
    </row>
    <row r="1888" spans="1:36">
      <c r="A1888">
        <f t="shared" ca="1" si="138"/>
        <v>46</v>
      </c>
      <c r="B1888" t="s">
        <v>51</v>
      </c>
      <c r="C1888" t="str">
        <f ca="1">IF(D1888="",OFFSET(AvailabilityFactor!A$1,A1888,0),C1887)</f>
        <v>D2HLT0139</v>
      </c>
      <c r="D1888" t="str" cm="1">
        <f t="array" aca="1" ref="D1888" ca="1">IF(D1887="",TS_DRC!$P$5,OFFSET(TS_DRC!P$5,RIGHT(D1887,2),0,TRUE))</f>
        <v>TS39</v>
      </c>
      <c r="E1888" t="str">
        <f t="shared" ca="1" si="139"/>
        <v>TS39</v>
      </c>
      <c r="F1888">
        <f>[3]Scenarios!$H$7</f>
        <v>1</v>
      </c>
      <c r="G1888">
        <f>IF(F1888&lt;1.1,F1888,IF(F1888&lt;YEAR!$C$2+YEAR!$C$3-2,F1888+1,(YEAR!$C$2+YEAR!$C$3-1)&amp;"       :="))</f>
        <v>1</v>
      </c>
      <c r="H1888">
        <f>IF(G1888&lt;1.1,G1888,IF(G1888&lt;YEAR!$C$2+YEAR!$C$3-2,G1888+1,(YEAR!$C$2+YEAR!$C$3-1)&amp;"       :="))</f>
        <v>1</v>
      </c>
      <c r="I1888">
        <f>IF(H1888&lt;1.1,H1888,IF(H1888&lt;YEAR!$C$2+YEAR!$C$3-2,H1888+1,(YEAR!$C$2+YEAR!$C$3-1)&amp;"       :="))</f>
        <v>1</v>
      </c>
      <c r="J1888">
        <f>IF(I1888&lt;1.1,I1888,IF(I1888&lt;YEAR!$C$2+YEAR!$C$3-2,I1888+1,(YEAR!$C$2+YEAR!$C$3-1)&amp;"       :="))</f>
        <v>1</v>
      </c>
      <c r="K1888">
        <f>IF(J1888&lt;1.1,J1888,IF(J1888&lt;YEAR!$C$2+YEAR!$C$3-2,J1888+1,(YEAR!$C$2+YEAR!$C$3-1)&amp;"       :="))</f>
        <v>1</v>
      </c>
      <c r="L1888">
        <f>IF(K1888&lt;1.1,K1888,IF(K1888&lt;YEAR!$C$2+YEAR!$C$3-2,K1888+1,(YEAR!$C$2+YEAR!$C$3-1)&amp;"       :="))</f>
        <v>1</v>
      </c>
      <c r="M1888">
        <f>IF(L1888&lt;1.1,L1888,IF(L1888&lt;YEAR!$C$2+YEAR!$C$3-2,L1888+1,(YEAR!$C$2+YEAR!$C$3-1)&amp;"       :="))</f>
        <v>1</v>
      </c>
      <c r="N1888">
        <f>IF(M1888&lt;1.1,M1888,IF(M1888&lt;YEAR!$C$2+YEAR!$C$3-2,M1888+1,(YEAR!$C$2+YEAR!$C$3-1)&amp;"       :="))</f>
        <v>1</v>
      </c>
      <c r="O1888">
        <f>IF(N1888&lt;1.1,N1888,IF(N1888&lt;YEAR!$C$2+YEAR!$C$3-2,N1888+1,(YEAR!$C$2+YEAR!$C$3-1)&amp;"       :="))</f>
        <v>1</v>
      </c>
      <c r="P1888">
        <f>IF(O1888&lt;1.1,O1888,IF(O1888&lt;YEAR!$C$2+YEAR!$C$3-2,O1888+1,(YEAR!$C$2+YEAR!$C$3-1)&amp;"       :="))</f>
        <v>1</v>
      </c>
      <c r="Q1888">
        <f>IF(P1888&lt;1.1,P1888,IF(P1888&lt;YEAR!$C$2+YEAR!$C$3-2,P1888+1,(YEAR!$C$2+YEAR!$C$3-1)&amp;"       :="))</f>
        <v>1</v>
      </c>
      <c r="R1888">
        <f>IF(Q1888&lt;1.1,Q1888,IF(Q1888&lt;YEAR!$C$2+YEAR!$C$3-2,Q1888+1,(YEAR!$C$2+YEAR!$C$3-1)&amp;"       :="))</f>
        <v>1</v>
      </c>
      <c r="S1888">
        <f>IF(R1888&lt;1.1,R1888,IF(R1888&lt;YEAR!$C$2+YEAR!$C$3-2,R1888+1,(YEAR!$C$2+YEAR!$C$3-1)&amp;"       :="))</f>
        <v>1</v>
      </c>
      <c r="T1888">
        <f>IF(S1888&lt;1.1,S1888,IF(S1888&lt;YEAR!$C$2+YEAR!$C$3-2,S1888+1,(YEAR!$C$2+YEAR!$C$3-1)&amp;"       :="))</f>
        <v>1</v>
      </c>
      <c r="U1888">
        <f>IF(T1888&lt;1.1,T1888,IF(T1888&lt;YEAR!$C$2+YEAR!$C$3-2,T1888+1,(YEAR!$C$2+YEAR!$C$3-1)&amp;"       :="))</f>
        <v>1</v>
      </c>
      <c r="V1888">
        <f>IF(U1888&lt;1.1,U1888,IF(U1888&lt;YEAR!$C$2+YEAR!$C$3-2,U1888+1,(YEAR!$C$2+YEAR!$C$3-1)&amp;"       :="))</f>
        <v>1</v>
      </c>
      <c r="W1888">
        <f>IF(V1888&lt;1.1,V1888,IF(V1888&lt;YEAR!$C$2+YEAR!$C$3-2,V1888+1,(YEAR!$C$2+YEAR!$C$3-1)&amp;"       :="))</f>
        <v>1</v>
      </c>
      <c r="X1888">
        <f>IF(W1888&lt;1.1,W1888,IF(W1888&lt;YEAR!$C$2+YEAR!$C$3-2,W1888+1,(YEAR!$C$2+YEAR!$C$3-1)&amp;"       :="))</f>
        <v>1</v>
      </c>
      <c r="Y1888">
        <f>IF(X1888&lt;1.1,X1888,IF(X1888&lt;YEAR!$C$2+YEAR!$C$3-2,X1888+1,(YEAR!$C$2+YEAR!$C$3-1)&amp;"       :="))</f>
        <v>1</v>
      </c>
      <c r="Z1888">
        <f>IF(Y1888&lt;1.1,Y1888,IF(Y1888&lt;YEAR!$C$2+YEAR!$C$3-2,Y1888+1,(YEAR!$C$2+YEAR!$C$3-1)&amp;"       :="))</f>
        <v>1</v>
      </c>
      <c r="AA1888">
        <f>IF(Z1888&lt;1.1,Z1888,IF(Z1888&lt;YEAR!$C$2+YEAR!$C$3-2,Z1888+1,(YEAR!$C$2+YEAR!$C$3-1)&amp;"       :="))</f>
        <v>1</v>
      </c>
      <c r="AB1888">
        <f>IF(AA1888&lt;1.1,AA1888,IF(AA1888&lt;YEAR!$C$2+YEAR!$C$3-2,AA1888+1,(YEAR!$C$2+YEAR!$C$3-1)&amp;"       :="))</f>
        <v>1</v>
      </c>
      <c r="AC1888">
        <f>IF(AB1888&lt;1.1,AB1888,IF(AB1888&lt;YEAR!$C$2+YEAR!$C$3-2,AB1888+1,(YEAR!$C$2+YEAR!$C$3-1)&amp;"       :="))</f>
        <v>1</v>
      </c>
      <c r="AD1888">
        <f>IF(AC1888&lt;1.1,AC1888,IF(AC1888&lt;YEAR!$C$2+YEAR!$C$3-2,AC1888+1,(YEAR!$C$2+YEAR!$C$3-1)&amp;"       :="))</f>
        <v>1</v>
      </c>
      <c r="AE1888">
        <f>IF(AD1888&lt;1.1,AD1888,IF(AD1888&lt;YEAR!$C$2+YEAR!$C$3-2,AD1888+1,(YEAR!$C$2+YEAR!$C$3-1)&amp;"       :="))</f>
        <v>1</v>
      </c>
      <c r="AF1888">
        <f>IF(AE1888&lt;1.1,AE1888,IF(AE1888&lt;YEAR!$C$2+YEAR!$C$3-2,AE1888+1,(YEAR!$C$2+YEAR!$C$3-1)&amp;"       :="))</f>
        <v>1</v>
      </c>
      <c r="AG1888">
        <f>IF(AF1888&lt;1.1,AF1888,IF(AF1888&lt;YEAR!$C$2+YEAR!$C$3-2,AF1888+1,(YEAR!$C$2+YEAR!$C$3-1)&amp;"       :="))</f>
        <v>1</v>
      </c>
      <c r="AH1888">
        <f>IF(AG1888&lt;1.1,AG1888,IF(AG1888&lt;YEAR!$C$2+YEAR!$C$3-2,AG1888+1,(YEAR!$C$2+YEAR!$C$3-1)&amp;"       :="))</f>
        <v>1</v>
      </c>
      <c r="AI1888">
        <f>IF(AH1888&lt;1.1,AH1888,IF(AH1888&lt;YEAR!$C$2+YEAR!$C$3-2,AH1888+1,(YEAR!$C$2+YEAR!$C$3-1)&amp;"       :="))</f>
        <v>1</v>
      </c>
      <c r="AJ1888">
        <f>IF(AI1888&lt;1.1,AI1888,IF(AI1888&lt;YEAR!$C$2+YEAR!$C$3-2,AI1888+1,(YEAR!$C$2+YEAR!$C$3-1)&amp;"       :="))</f>
        <v>1</v>
      </c>
    </row>
    <row r="1889" spans="1:36">
      <c r="A1889">
        <f t="shared" ca="1" si="138"/>
        <v>46</v>
      </c>
      <c r="B1889" t="s">
        <v>51</v>
      </c>
      <c r="C1889" t="str">
        <f ca="1">IF(D1889="",OFFSET(AvailabilityFactor!A$1,A1889,0),C1888)</f>
        <v>D2HLT0139</v>
      </c>
      <c r="D1889" t="str" cm="1">
        <f t="array" aca="1" ref="D1889" ca="1">IF(D1888="",TS_DRC!$P$5,OFFSET(TS_DRC!P$5,RIGHT(D1888,2),0,TRUE))</f>
        <v>TS40</v>
      </c>
      <c r="E1889" t="str">
        <f t="shared" ca="1" si="139"/>
        <v>TS40</v>
      </c>
      <c r="F1889">
        <f>[3]Scenarios!$H$7</f>
        <v>1</v>
      </c>
      <c r="G1889">
        <f>IF(F1889&lt;1.1,F1889,IF(F1889&lt;YEAR!$C$2+YEAR!$C$3-2,F1889+1,(YEAR!$C$2+YEAR!$C$3-1)&amp;"       :="))</f>
        <v>1</v>
      </c>
      <c r="H1889">
        <f>IF(G1889&lt;1.1,G1889,IF(G1889&lt;YEAR!$C$2+YEAR!$C$3-2,G1889+1,(YEAR!$C$2+YEAR!$C$3-1)&amp;"       :="))</f>
        <v>1</v>
      </c>
      <c r="I1889">
        <f>IF(H1889&lt;1.1,H1889,IF(H1889&lt;YEAR!$C$2+YEAR!$C$3-2,H1889+1,(YEAR!$C$2+YEAR!$C$3-1)&amp;"       :="))</f>
        <v>1</v>
      </c>
      <c r="J1889">
        <f>IF(I1889&lt;1.1,I1889,IF(I1889&lt;YEAR!$C$2+YEAR!$C$3-2,I1889+1,(YEAR!$C$2+YEAR!$C$3-1)&amp;"       :="))</f>
        <v>1</v>
      </c>
      <c r="K1889">
        <f>IF(J1889&lt;1.1,J1889,IF(J1889&lt;YEAR!$C$2+YEAR!$C$3-2,J1889+1,(YEAR!$C$2+YEAR!$C$3-1)&amp;"       :="))</f>
        <v>1</v>
      </c>
      <c r="L1889">
        <f>IF(K1889&lt;1.1,K1889,IF(K1889&lt;YEAR!$C$2+YEAR!$C$3-2,K1889+1,(YEAR!$C$2+YEAR!$C$3-1)&amp;"       :="))</f>
        <v>1</v>
      </c>
      <c r="M1889">
        <f>IF(L1889&lt;1.1,L1889,IF(L1889&lt;YEAR!$C$2+YEAR!$C$3-2,L1889+1,(YEAR!$C$2+YEAR!$C$3-1)&amp;"       :="))</f>
        <v>1</v>
      </c>
      <c r="N1889">
        <f>IF(M1889&lt;1.1,M1889,IF(M1889&lt;YEAR!$C$2+YEAR!$C$3-2,M1889+1,(YEAR!$C$2+YEAR!$C$3-1)&amp;"       :="))</f>
        <v>1</v>
      </c>
      <c r="O1889">
        <f>IF(N1889&lt;1.1,N1889,IF(N1889&lt;YEAR!$C$2+YEAR!$C$3-2,N1889+1,(YEAR!$C$2+YEAR!$C$3-1)&amp;"       :="))</f>
        <v>1</v>
      </c>
      <c r="P1889">
        <f>IF(O1889&lt;1.1,O1889,IF(O1889&lt;YEAR!$C$2+YEAR!$C$3-2,O1889+1,(YEAR!$C$2+YEAR!$C$3-1)&amp;"       :="))</f>
        <v>1</v>
      </c>
      <c r="Q1889">
        <f>IF(P1889&lt;1.1,P1889,IF(P1889&lt;YEAR!$C$2+YEAR!$C$3-2,P1889+1,(YEAR!$C$2+YEAR!$C$3-1)&amp;"       :="))</f>
        <v>1</v>
      </c>
      <c r="R1889">
        <f>IF(Q1889&lt;1.1,Q1889,IF(Q1889&lt;YEAR!$C$2+YEAR!$C$3-2,Q1889+1,(YEAR!$C$2+YEAR!$C$3-1)&amp;"       :="))</f>
        <v>1</v>
      </c>
      <c r="S1889">
        <f>IF(R1889&lt;1.1,R1889,IF(R1889&lt;YEAR!$C$2+YEAR!$C$3-2,R1889+1,(YEAR!$C$2+YEAR!$C$3-1)&amp;"       :="))</f>
        <v>1</v>
      </c>
      <c r="T1889">
        <f>IF(S1889&lt;1.1,S1889,IF(S1889&lt;YEAR!$C$2+YEAR!$C$3-2,S1889+1,(YEAR!$C$2+YEAR!$C$3-1)&amp;"       :="))</f>
        <v>1</v>
      </c>
      <c r="U1889">
        <f>IF(T1889&lt;1.1,T1889,IF(T1889&lt;YEAR!$C$2+YEAR!$C$3-2,T1889+1,(YEAR!$C$2+YEAR!$C$3-1)&amp;"       :="))</f>
        <v>1</v>
      </c>
      <c r="V1889">
        <f>IF(U1889&lt;1.1,U1889,IF(U1889&lt;YEAR!$C$2+YEAR!$C$3-2,U1889+1,(YEAR!$C$2+YEAR!$C$3-1)&amp;"       :="))</f>
        <v>1</v>
      </c>
      <c r="W1889">
        <f>IF(V1889&lt;1.1,V1889,IF(V1889&lt;YEAR!$C$2+YEAR!$C$3-2,V1889+1,(YEAR!$C$2+YEAR!$C$3-1)&amp;"       :="))</f>
        <v>1</v>
      </c>
      <c r="X1889">
        <f>IF(W1889&lt;1.1,W1889,IF(W1889&lt;YEAR!$C$2+YEAR!$C$3-2,W1889+1,(YEAR!$C$2+YEAR!$C$3-1)&amp;"       :="))</f>
        <v>1</v>
      </c>
      <c r="Y1889">
        <f>IF(X1889&lt;1.1,X1889,IF(X1889&lt;YEAR!$C$2+YEAR!$C$3-2,X1889+1,(YEAR!$C$2+YEAR!$C$3-1)&amp;"       :="))</f>
        <v>1</v>
      </c>
      <c r="Z1889">
        <f>IF(Y1889&lt;1.1,Y1889,IF(Y1889&lt;YEAR!$C$2+YEAR!$C$3-2,Y1889+1,(YEAR!$C$2+YEAR!$C$3-1)&amp;"       :="))</f>
        <v>1</v>
      </c>
      <c r="AA1889">
        <f>IF(Z1889&lt;1.1,Z1889,IF(Z1889&lt;YEAR!$C$2+YEAR!$C$3-2,Z1889+1,(YEAR!$C$2+YEAR!$C$3-1)&amp;"       :="))</f>
        <v>1</v>
      </c>
      <c r="AB1889">
        <f>IF(AA1889&lt;1.1,AA1889,IF(AA1889&lt;YEAR!$C$2+YEAR!$C$3-2,AA1889+1,(YEAR!$C$2+YEAR!$C$3-1)&amp;"       :="))</f>
        <v>1</v>
      </c>
      <c r="AC1889">
        <f>IF(AB1889&lt;1.1,AB1889,IF(AB1889&lt;YEAR!$C$2+YEAR!$C$3-2,AB1889+1,(YEAR!$C$2+YEAR!$C$3-1)&amp;"       :="))</f>
        <v>1</v>
      </c>
      <c r="AD1889">
        <f>IF(AC1889&lt;1.1,AC1889,IF(AC1889&lt;YEAR!$C$2+YEAR!$C$3-2,AC1889+1,(YEAR!$C$2+YEAR!$C$3-1)&amp;"       :="))</f>
        <v>1</v>
      </c>
      <c r="AE1889">
        <f>IF(AD1889&lt;1.1,AD1889,IF(AD1889&lt;YEAR!$C$2+YEAR!$C$3-2,AD1889+1,(YEAR!$C$2+YEAR!$C$3-1)&amp;"       :="))</f>
        <v>1</v>
      </c>
      <c r="AF1889">
        <f>IF(AE1889&lt;1.1,AE1889,IF(AE1889&lt;YEAR!$C$2+YEAR!$C$3-2,AE1889+1,(YEAR!$C$2+YEAR!$C$3-1)&amp;"       :="))</f>
        <v>1</v>
      </c>
      <c r="AG1889">
        <f>IF(AF1889&lt;1.1,AF1889,IF(AF1889&lt;YEAR!$C$2+YEAR!$C$3-2,AF1889+1,(YEAR!$C$2+YEAR!$C$3-1)&amp;"       :="))</f>
        <v>1</v>
      </c>
      <c r="AH1889">
        <f>IF(AG1889&lt;1.1,AG1889,IF(AG1889&lt;YEAR!$C$2+YEAR!$C$3-2,AG1889+1,(YEAR!$C$2+YEAR!$C$3-1)&amp;"       :="))</f>
        <v>1</v>
      </c>
      <c r="AI1889">
        <f>IF(AH1889&lt;1.1,AH1889,IF(AH1889&lt;YEAR!$C$2+YEAR!$C$3-2,AH1889+1,(YEAR!$C$2+YEAR!$C$3-1)&amp;"       :="))</f>
        <v>1</v>
      </c>
      <c r="AJ1889">
        <f>IF(AI1889&lt;1.1,AI1889,IF(AI1889&lt;YEAR!$C$2+YEAR!$C$3-2,AI1889+1,(YEAR!$C$2+YEAR!$C$3-1)&amp;"       :="))</f>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901AB-4290-C649-A817-63152C780953}">
  <dimension ref="A1:AZ3"/>
  <sheetViews>
    <sheetView topLeftCell="Q1" workbookViewId="0">
      <selection activeCell="V2" sqref="V2:AF3"/>
    </sheetView>
  </sheetViews>
  <sheetFormatPr baseColWidth="10" defaultRowHeight="16"/>
  <sheetData>
    <row r="1" spans="1:52">
      <c r="A1" s="31" t="s">
        <v>78</v>
      </c>
      <c r="B1" s="32">
        <v>2020</v>
      </c>
      <c r="C1" s="32">
        <v>2021</v>
      </c>
      <c r="D1" s="32">
        <v>2022</v>
      </c>
      <c r="E1" s="32">
        <v>2023</v>
      </c>
      <c r="F1" s="32">
        <v>2024</v>
      </c>
      <c r="G1" s="32">
        <v>2025</v>
      </c>
      <c r="H1" s="32">
        <v>2026</v>
      </c>
      <c r="I1" s="32">
        <v>2027</v>
      </c>
      <c r="J1" s="32">
        <v>2028</v>
      </c>
      <c r="K1" s="32">
        <v>2029</v>
      </c>
      <c r="L1" s="32">
        <v>2030</v>
      </c>
      <c r="M1" s="32">
        <v>2031</v>
      </c>
      <c r="N1" s="32">
        <v>2032</v>
      </c>
      <c r="O1" s="32">
        <v>2033</v>
      </c>
      <c r="P1" s="32">
        <v>2034</v>
      </c>
      <c r="Q1" s="32">
        <v>2035</v>
      </c>
      <c r="R1" s="32">
        <v>2036</v>
      </c>
      <c r="S1" s="32">
        <v>2037</v>
      </c>
      <c r="T1" s="32">
        <v>2038</v>
      </c>
      <c r="U1" s="32">
        <v>2039</v>
      </c>
      <c r="V1" s="32">
        <v>2040</v>
      </c>
      <c r="W1" s="32">
        <v>2041</v>
      </c>
      <c r="X1" s="32">
        <v>2042</v>
      </c>
      <c r="Y1" s="32">
        <v>2043</v>
      </c>
      <c r="Z1" s="32">
        <v>2044</v>
      </c>
      <c r="AA1" s="32">
        <v>2045</v>
      </c>
      <c r="AB1" s="32">
        <v>2046</v>
      </c>
      <c r="AC1" s="32">
        <v>2047</v>
      </c>
      <c r="AD1" s="32">
        <v>2048</v>
      </c>
      <c r="AE1" s="32">
        <v>2049</v>
      </c>
      <c r="AF1" s="32">
        <v>2050</v>
      </c>
      <c r="AG1" s="32">
        <v>2051</v>
      </c>
      <c r="AH1" s="32">
        <v>2052</v>
      </c>
      <c r="AI1" s="32">
        <v>2053</v>
      </c>
      <c r="AJ1" s="32">
        <v>2054</v>
      </c>
      <c r="AK1" s="32">
        <v>2055</v>
      </c>
      <c r="AL1" s="32">
        <v>2056</v>
      </c>
      <c r="AM1" s="32">
        <v>2057</v>
      </c>
      <c r="AN1" s="32">
        <v>2058</v>
      </c>
      <c r="AO1" s="32">
        <v>2059</v>
      </c>
      <c r="AP1" s="32">
        <v>2060</v>
      </c>
      <c r="AQ1" s="32">
        <v>2061</v>
      </c>
      <c r="AR1" s="32">
        <v>2062</v>
      </c>
      <c r="AS1" s="32">
        <v>2063</v>
      </c>
      <c r="AT1" s="32">
        <v>2064</v>
      </c>
      <c r="AU1" s="32">
        <v>2065</v>
      </c>
      <c r="AV1" s="32">
        <v>2066</v>
      </c>
      <c r="AW1" s="32">
        <v>2067</v>
      </c>
      <c r="AX1" s="32">
        <v>2068</v>
      </c>
      <c r="AY1" s="32">
        <v>2069</v>
      </c>
      <c r="AZ1" s="32">
        <v>2070</v>
      </c>
    </row>
    <row r="2" spans="1:52">
      <c r="A2" t="s">
        <v>80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52">
      <c r="A3" t="s">
        <v>87</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F714C-B1CC-F84E-8613-4A4A9EE929A9}">
  <dimension ref="A1"/>
  <sheetViews>
    <sheetView workbookViewId="0">
      <selection activeCell="P14" sqref="P14"/>
    </sheetView>
  </sheetViews>
  <sheetFormatPr baseColWidth="10" defaultRowHeight="16"/>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5A532-9E40-3949-9F62-D040AF371876}">
  <dimension ref="A1:AF2"/>
  <sheetViews>
    <sheetView topLeftCell="N1" workbookViewId="0">
      <selection activeCell="AB2" sqref="AB2:AF2"/>
    </sheetView>
  </sheetViews>
  <sheetFormatPr baseColWidth="10" defaultRowHeight="16"/>
  <sheetData>
    <row r="1" spans="1:32">
      <c r="B1">
        <f>YEAR!C2</f>
        <v>2020</v>
      </c>
      <c r="C1">
        <f>B1+1</f>
        <v>2021</v>
      </c>
      <c r="D1">
        <f t="shared" ref="D1:AB1" si="0">C1+1</f>
        <v>2022</v>
      </c>
      <c r="E1">
        <f t="shared" si="0"/>
        <v>2023</v>
      </c>
      <c r="F1">
        <f t="shared" si="0"/>
        <v>2024</v>
      </c>
      <c r="G1">
        <f t="shared" si="0"/>
        <v>2025</v>
      </c>
      <c r="H1">
        <f t="shared" si="0"/>
        <v>2026</v>
      </c>
      <c r="I1">
        <f t="shared" si="0"/>
        <v>2027</v>
      </c>
      <c r="J1">
        <f t="shared" si="0"/>
        <v>2028</v>
      </c>
      <c r="K1">
        <f t="shared" si="0"/>
        <v>2029</v>
      </c>
      <c r="L1">
        <f t="shared" si="0"/>
        <v>2030</v>
      </c>
      <c r="M1">
        <f t="shared" si="0"/>
        <v>2031</v>
      </c>
      <c r="N1">
        <f t="shared" si="0"/>
        <v>2032</v>
      </c>
      <c r="O1">
        <f t="shared" si="0"/>
        <v>2033</v>
      </c>
      <c r="P1">
        <f t="shared" si="0"/>
        <v>2034</v>
      </c>
      <c r="Q1">
        <f t="shared" si="0"/>
        <v>2035</v>
      </c>
      <c r="R1">
        <f t="shared" si="0"/>
        <v>2036</v>
      </c>
      <c r="S1">
        <f t="shared" si="0"/>
        <v>2037</v>
      </c>
      <c r="T1">
        <f t="shared" si="0"/>
        <v>2038</v>
      </c>
      <c r="U1">
        <f t="shared" si="0"/>
        <v>2039</v>
      </c>
      <c r="V1">
        <f t="shared" si="0"/>
        <v>2040</v>
      </c>
      <c r="W1">
        <f t="shared" si="0"/>
        <v>2041</v>
      </c>
      <c r="X1">
        <f t="shared" si="0"/>
        <v>2042</v>
      </c>
      <c r="Y1">
        <f t="shared" si="0"/>
        <v>2043</v>
      </c>
      <c r="Z1">
        <f t="shared" si="0"/>
        <v>2044</v>
      </c>
      <c r="AA1">
        <f t="shared" si="0"/>
        <v>2045</v>
      </c>
      <c r="AB1">
        <f t="shared" si="0"/>
        <v>2046</v>
      </c>
      <c r="AC1">
        <f t="shared" ref="AC1" si="1">AB1+1</f>
        <v>2047</v>
      </c>
      <c r="AD1">
        <f t="shared" ref="AD1" si="2">AC1+1</f>
        <v>2048</v>
      </c>
      <c r="AE1">
        <f t="shared" ref="AE1" si="3">AD1+1</f>
        <v>2049</v>
      </c>
      <c r="AF1">
        <f t="shared" ref="AF1" si="4">AE1+1</f>
        <v>2050</v>
      </c>
    </row>
    <row r="2" spans="1:32">
      <c r="A2" t="s">
        <v>18</v>
      </c>
      <c r="B2">
        <v>1.2</v>
      </c>
      <c r="C2">
        <v>1.2</v>
      </c>
      <c r="D2">
        <v>1.2</v>
      </c>
      <c r="E2">
        <v>1.2</v>
      </c>
      <c r="F2">
        <v>1.2</v>
      </c>
      <c r="G2">
        <v>1.2</v>
      </c>
      <c r="H2">
        <v>1.2</v>
      </c>
      <c r="I2">
        <v>1.2</v>
      </c>
      <c r="J2">
        <v>1.2</v>
      </c>
      <c r="K2">
        <v>1.2</v>
      </c>
      <c r="L2">
        <v>1.2</v>
      </c>
      <c r="M2">
        <v>1.2</v>
      </c>
      <c r="N2">
        <v>1.2</v>
      </c>
      <c r="O2">
        <v>1.2</v>
      </c>
      <c r="P2">
        <v>1.2</v>
      </c>
      <c r="Q2">
        <v>1.2</v>
      </c>
      <c r="R2">
        <v>1.2</v>
      </c>
      <c r="S2">
        <v>1.2</v>
      </c>
      <c r="T2">
        <v>1.2</v>
      </c>
      <c r="U2">
        <v>1.2</v>
      </c>
      <c r="V2">
        <v>1.2</v>
      </c>
      <c r="W2">
        <v>1.2</v>
      </c>
      <c r="X2">
        <v>1.2</v>
      </c>
      <c r="Y2">
        <v>1.2</v>
      </c>
      <c r="Z2">
        <v>1.2</v>
      </c>
      <c r="AA2">
        <v>1.2</v>
      </c>
      <c r="AB2">
        <v>1.2</v>
      </c>
      <c r="AC2">
        <v>1.2</v>
      </c>
      <c r="AD2">
        <v>1.2</v>
      </c>
      <c r="AE2">
        <v>1.2</v>
      </c>
      <c r="AF2">
        <v>1.2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7E908-CFC6-5641-AD8B-C6F67E3DDC64}">
  <dimension ref="A1:AZ2"/>
  <sheetViews>
    <sheetView topLeftCell="P1" workbookViewId="0">
      <selection activeCell="V2" sqref="V2:AF2"/>
    </sheetView>
  </sheetViews>
  <sheetFormatPr baseColWidth="10" defaultRowHeight="16"/>
  <sheetData>
    <row r="1" spans="1:52">
      <c r="A1" s="25" t="s">
        <v>55</v>
      </c>
      <c r="B1" s="25">
        <v>2020</v>
      </c>
      <c r="C1" s="25">
        <v>2021</v>
      </c>
      <c r="D1" s="25">
        <v>2022</v>
      </c>
      <c r="E1" s="25">
        <v>2023</v>
      </c>
      <c r="F1" s="25">
        <v>2024</v>
      </c>
      <c r="G1" s="25">
        <v>2025</v>
      </c>
      <c r="H1" s="25">
        <v>2026</v>
      </c>
      <c r="I1" s="25">
        <v>2027</v>
      </c>
      <c r="J1" s="25">
        <v>2028</v>
      </c>
      <c r="K1" s="25">
        <v>2029</v>
      </c>
      <c r="L1" s="25">
        <v>2030</v>
      </c>
      <c r="M1" s="25">
        <v>2031</v>
      </c>
      <c r="N1" s="25">
        <v>2032</v>
      </c>
      <c r="O1" s="25">
        <v>2033</v>
      </c>
      <c r="P1" s="25">
        <v>2034</v>
      </c>
      <c r="Q1" s="25">
        <v>2035</v>
      </c>
      <c r="R1" s="25">
        <v>2036</v>
      </c>
      <c r="S1" s="25">
        <v>2037</v>
      </c>
      <c r="T1" s="25">
        <v>2038</v>
      </c>
      <c r="U1" s="25">
        <v>2039</v>
      </c>
      <c r="V1" s="25">
        <v>2040</v>
      </c>
      <c r="W1" s="25">
        <v>2041</v>
      </c>
      <c r="X1" s="25">
        <v>2042</v>
      </c>
      <c r="Y1" s="25">
        <v>2043</v>
      </c>
      <c r="Z1" s="25">
        <v>2044</v>
      </c>
      <c r="AA1" s="25">
        <v>2045</v>
      </c>
      <c r="AB1" s="25">
        <v>2046</v>
      </c>
      <c r="AC1" s="25">
        <v>2047</v>
      </c>
      <c r="AD1" s="25">
        <v>2048</v>
      </c>
      <c r="AE1" s="25">
        <v>2049</v>
      </c>
      <c r="AF1" s="25">
        <v>2050</v>
      </c>
      <c r="AG1" s="25">
        <v>2051</v>
      </c>
      <c r="AH1" s="25">
        <v>2052</v>
      </c>
      <c r="AI1" s="25">
        <v>2053</v>
      </c>
      <c r="AJ1" s="25">
        <v>2054</v>
      </c>
      <c r="AK1" s="25">
        <v>2055</v>
      </c>
      <c r="AL1" s="25">
        <v>2056</v>
      </c>
      <c r="AM1" s="25">
        <v>2057</v>
      </c>
      <c r="AN1" s="25">
        <v>2058</v>
      </c>
      <c r="AO1" s="25">
        <v>2059</v>
      </c>
      <c r="AP1" s="25">
        <v>2060</v>
      </c>
      <c r="AQ1" s="25">
        <v>2061</v>
      </c>
      <c r="AR1" s="25">
        <v>2062</v>
      </c>
      <c r="AS1" s="25">
        <v>2063</v>
      </c>
      <c r="AT1" s="25">
        <v>2064</v>
      </c>
      <c r="AU1" s="25">
        <v>2065</v>
      </c>
      <c r="AV1" s="25">
        <v>2066</v>
      </c>
      <c r="AW1" s="25">
        <v>2067</v>
      </c>
      <c r="AX1" s="25">
        <v>2068</v>
      </c>
      <c r="AY1" s="25">
        <v>2069</v>
      </c>
      <c r="AZ1" s="25">
        <v>2070</v>
      </c>
    </row>
    <row r="2" spans="1:52">
      <c r="A2" t="str">
        <f>FUEL!D11</f>
        <v>D2ELC01</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5D37F-84FA-7140-83EE-CE4257153980}">
  <dimension ref="A1:AZ53"/>
  <sheetViews>
    <sheetView topLeftCell="A10" workbookViewId="0">
      <selection activeCell="A24" sqref="A24:XFD25"/>
    </sheetView>
  </sheetViews>
  <sheetFormatPr baseColWidth="10" defaultRowHeight="16"/>
  <sheetData>
    <row r="1" spans="1:52">
      <c r="A1" s="25" t="s">
        <v>64</v>
      </c>
      <c r="B1" s="25">
        <v>2020</v>
      </c>
      <c r="C1" s="25">
        <v>2021</v>
      </c>
      <c r="D1" s="25">
        <v>2022</v>
      </c>
      <c r="E1" s="25">
        <v>2023</v>
      </c>
      <c r="F1" s="25">
        <v>2024</v>
      </c>
      <c r="G1" s="25">
        <v>2025</v>
      </c>
      <c r="H1" s="25">
        <v>2026</v>
      </c>
      <c r="I1" s="25">
        <v>2027</v>
      </c>
      <c r="J1" s="25">
        <v>2028</v>
      </c>
      <c r="K1" s="25">
        <v>2029</v>
      </c>
      <c r="L1" s="25">
        <v>2030</v>
      </c>
      <c r="M1" s="25">
        <v>2031</v>
      </c>
      <c r="N1" s="25">
        <v>2032</v>
      </c>
      <c r="O1" s="25">
        <v>2033</v>
      </c>
      <c r="P1" s="25">
        <v>2034</v>
      </c>
      <c r="Q1" s="25">
        <v>2035</v>
      </c>
      <c r="R1" s="25">
        <v>2036</v>
      </c>
      <c r="S1" s="25">
        <v>2037</v>
      </c>
      <c r="T1" s="25">
        <v>2038</v>
      </c>
      <c r="U1" s="25">
        <v>2039</v>
      </c>
      <c r="V1" s="25">
        <f t="shared" ref="V1:AB1" si="0">U1+1</f>
        <v>2040</v>
      </c>
      <c r="W1" s="25">
        <f t="shared" si="0"/>
        <v>2041</v>
      </c>
      <c r="X1" s="25">
        <f t="shared" si="0"/>
        <v>2042</v>
      </c>
      <c r="Y1" s="25">
        <f t="shared" si="0"/>
        <v>2043</v>
      </c>
      <c r="Z1" s="25">
        <f t="shared" si="0"/>
        <v>2044</v>
      </c>
      <c r="AA1" s="25">
        <f t="shared" si="0"/>
        <v>2045</v>
      </c>
      <c r="AB1" s="25">
        <f t="shared" si="0"/>
        <v>2046</v>
      </c>
      <c r="AC1" s="25">
        <f t="shared" ref="AC1:AF1" si="1">AB1+1</f>
        <v>2047</v>
      </c>
      <c r="AD1" s="25">
        <f t="shared" si="1"/>
        <v>2048</v>
      </c>
      <c r="AE1" s="25">
        <f t="shared" si="1"/>
        <v>2049</v>
      </c>
      <c r="AF1" s="25">
        <f t="shared" si="1"/>
        <v>2050</v>
      </c>
      <c r="AG1" s="25">
        <v>2051</v>
      </c>
      <c r="AH1" s="25">
        <v>2052</v>
      </c>
      <c r="AI1" s="25">
        <v>2053</v>
      </c>
      <c r="AJ1" s="25">
        <v>2054</v>
      </c>
      <c r="AK1" s="25">
        <v>2055</v>
      </c>
      <c r="AL1" s="25">
        <v>2056</v>
      </c>
      <c r="AM1" s="25">
        <v>2057</v>
      </c>
      <c r="AN1" s="25">
        <v>2058</v>
      </c>
      <c r="AO1" s="25">
        <v>2059</v>
      </c>
      <c r="AP1" s="25">
        <v>2060</v>
      </c>
      <c r="AQ1" s="25">
        <v>2061</v>
      </c>
      <c r="AR1" s="25">
        <v>2062</v>
      </c>
      <c r="AS1" s="25">
        <v>2063</v>
      </c>
      <c r="AT1" s="25">
        <v>2064</v>
      </c>
      <c r="AU1" s="25">
        <v>2065</v>
      </c>
      <c r="AV1" s="25">
        <v>2066</v>
      </c>
      <c r="AW1" s="25">
        <v>2067</v>
      </c>
      <c r="AX1" s="25">
        <v>2068</v>
      </c>
      <c r="AY1" s="25">
        <v>2069</v>
      </c>
      <c r="AZ1" s="25">
        <v>2070</v>
      </c>
    </row>
    <row r="2" spans="1:52">
      <c r="A2" t="str">
        <f>TECHNOLOGY!D15</f>
        <v>D2IMPELC</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row>
    <row r="3" spans="1:52">
      <c r="A3" t="str">
        <f>TECHNOLOGY!D16</f>
        <v>D2DSGC00</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row>
    <row r="4" spans="1:52">
      <c r="A4" t="str">
        <f>TECHNOLOGY!D17</f>
        <v>D2HFGC00</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row>
    <row r="5" spans="1:52">
      <c r="A5" t="str">
        <f>TECHNOLOGY!D18</f>
        <v>D2NGOC00</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c r="AF5">
        <v>1</v>
      </c>
    </row>
    <row r="6" spans="1:52">
      <c r="A6" t="str">
        <f>TECHNOLOGY!D19</f>
        <v>D2NGCC00</v>
      </c>
      <c r="B6">
        <v>1</v>
      </c>
      <c r="C6">
        <v>1</v>
      </c>
      <c r="D6">
        <v>1</v>
      </c>
      <c r="E6">
        <v>1</v>
      </c>
      <c r="F6">
        <v>1</v>
      </c>
      <c r="G6">
        <v>1</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c r="AF6">
        <v>1</v>
      </c>
    </row>
    <row r="7" spans="1:52">
      <c r="A7" t="str">
        <f>TECHNOLOGY!D20</f>
        <v>D2NGEC00</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row r="8" spans="1:52">
      <c r="A8" t="str">
        <f>TECHNOLOGY!D21</f>
        <v>D2BMBC00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row>
    <row r="9" spans="1:52">
      <c r="A9" t="str">
        <f>TECHNOLOGY!D22</f>
        <v>D2BWWC00</v>
      </c>
      <c r="B9">
        <v>1</v>
      </c>
      <c r="C9">
        <v>1</v>
      </c>
      <c r="D9">
        <v>1</v>
      </c>
      <c r="E9">
        <v>1</v>
      </c>
      <c r="F9">
        <v>1</v>
      </c>
      <c r="G9">
        <v>1</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c r="AF9">
        <v>1</v>
      </c>
    </row>
    <row r="10" spans="1:52">
      <c r="A10" t="str">
        <f>TECHNOLOGY!D23</f>
        <v>D2HYKC01</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row>
    <row r="11" spans="1:52">
      <c r="A11" t="str">
        <f>TECHNOLOGY!D24</f>
        <v>D2HYMC01</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row>
    <row r="12" spans="1:52">
      <c r="A12" t="str">
        <f>TECHNOLOGY!D25</f>
        <v>D2HYKC02</v>
      </c>
      <c r="B12">
        <v>1</v>
      </c>
      <c r="C12">
        <v>1</v>
      </c>
      <c r="D12">
        <v>1</v>
      </c>
      <c r="E12">
        <v>1</v>
      </c>
      <c r="F12">
        <v>1</v>
      </c>
      <c r="G12">
        <v>1</v>
      </c>
      <c r="H12">
        <v>1</v>
      </c>
      <c r="I12">
        <v>1</v>
      </c>
      <c r="J12">
        <v>1</v>
      </c>
      <c r="K12">
        <v>1</v>
      </c>
      <c r="L12">
        <v>1</v>
      </c>
      <c r="M12">
        <v>1</v>
      </c>
      <c r="N12">
        <v>1</v>
      </c>
      <c r="O12">
        <v>1</v>
      </c>
      <c r="P12">
        <v>1</v>
      </c>
      <c r="Q12">
        <v>1</v>
      </c>
      <c r="R12">
        <v>1</v>
      </c>
      <c r="S12">
        <v>1</v>
      </c>
      <c r="T12">
        <v>1</v>
      </c>
      <c r="U12">
        <v>1</v>
      </c>
      <c r="V12">
        <v>1</v>
      </c>
      <c r="W12">
        <v>1</v>
      </c>
      <c r="X12">
        <v>1</v>
      </c>
      <c r="Y12">
        <v>1</v>
      </c>
      <c r="Z12">
        <v>1</v>
      </c>
      <c r="AA12">
        <v>1</v>
      </c>
      <c r="AB12">
        <v>1</v>
      </c>
      <c r="AC12">
        <v>1</v>
      </c>
      <c r="AD12">
        <v>1</v>
      </c>
      <c r="AE12">
        <v>1</v>
      </c>
      <c r="AF12">
        <v>1</v>
      </c>
    </row>
    <row r="13" spans="1:52">
      <c r="A13" t="str">
        <f>TECHNOLOGY!D26</f>
        <v>D2HYKC03</v>
      </c>
      <c r="B13">
        <v>1</v>
      </c>
      <c r="C13">
        <v>1</v>
      </c>
      <c r="D13">
        <v>1</v>
      </c>
      <c r="E13">
        <v>1</v>
      </c>
      <c r="F13">
        <v>1</v>
      </c>
      <c r="G13">
        <v>1</v>
      </c>
      <c r="H13">
        <v>1</v>
      </c>
      <c r="I13">
        <v>1</v>
      </c>
      <c r="J13">
        <v>1</v>
      </c>
      <c r="K13">
        <v>1</v>
      </c>
      <c r="L13">
        <v>1</v>
      </c>
      <c r="M13">
        <v>1</v>
      </c>
      <c r="N13">
        <v>1</v>
      </c>
      <c r="O13">
        <v>1</v>
      </c>
      <c r="P13">
        <v>1</v>
      </c>
      <c r="Q13">
        <v>1</v>
      </c>
      <c r="R13">
        <v>1</v>
      </c>
      <c r="S13">
        <v>1</v>
      </c>
      <c r="T13">
        <v>1</v>
      </c>
      <c r="U13">
        <v>1</v>
      </c>
      <c r="V13">
        <v>1</v>
      </c>
      <c r="W13">
        <v>1</v>
      </c>
      <c r="X13">
        <v>1</v>
      </c>
      <c r="Y13">
        <v>1</v>
      </c>
      <c r="Z13">
        <v>1</v>
      </c>
      <c r="AA13">
        <v>1</v>
      </c>
      <c r="AB13">
        <v>1</v>
      </c>
      <c r="AC13">
        <v>1</v>
      </c>
      <c r="AD13">
        <v>1</v>
      </c>
      <c r="AE13">
        <v>1</v>
      </c>
      <c r="AF13">
        <v>1</v>
      </c>
    </row>
    <row r="14" spans="1:52">
      <c r="A14" t="str">
        <f>TECHNOLOGY!D27</f>
        <v>D2HYBC01</v>
      </c>
      <c r="B14">
        <v>1</v>
      </c>
      <c r="C14">
        <v>1</v>
      </c>
      <c r="D14">
        <v>1</v>
      </c>
      <c r="E14">
        <v>1</v>
      </c>
      <c r="F14">
        <v>1</v>
      </c>
      <c r="G14">
        <v>1</v>
      </c>
      <c r="H14">
        <v>1</v>
      </c>
      <c r="I14">
        <v>1</v>
      </c>
      <c r="J14">
        <v>1</v>
      </c>
      <c r="K14">
        <v>1</v>
      </c>
      <c r="L14">
        <v>1</v>
      </c>
      <c r="M14">
        <v>1</v>
      </c>
      <c r="N14">
        <v>1</v>
      </c>
      <c r="O14">
        <v>1</v>
      </c>
      <c r="P14">
        <v>1</v>
      </c>
      <c r="Q14">
        <v>1</v>
      </c>
      <c r="R14">
        <v>1</v>
      </c>
      <c r="S14">
        <v>1</v>
      </c>
      <c r="T14">
        <v>1</v>
      </c>
      <c r="U14">
        <v>1</v>
      </c>
      <c r="V14">
        <v>1</v>
      </c>
      <c r="W14">
        <v>1</v>
      </c>
      <c r="X14">
        <v>1</v>
      </c>
      <c r="Y14">
        <v>1</v>
      </c>
      <c r="Z14">
        <v>1</v>
      </c>
      <c r="AA14">
        <v>1</v>
      </c>
      <c r="AB14">
        <v>1</v>
      </c>
      <c r="AC14">
        <v>1</v>
      </c>
      <c r="AD14">
        <v>1</v>
      </c>
      <c r="AE14">
        <v>1</v>
      </c>
      <c r="AF14">
        <v>1</v>
      </c>
    </row>
    <row r="15" spans="1:52">
      <c r="A15" t="str">
        <f>TECHNOLOGY!D28</f>
        <v>D2SOPC3750</v>
      </c>
      <c r="B15">
        <v>1</v>
      </c>
      <c r="C15">
        <v>1</v>
      </c>
      <c r="D15">
        <v>1</v>
      </c>
      <c r="E15">
        <v>1</v>
      </c>
      <c r="F15">
        <v>1</v>
      </c>
      <c r="G15">
        <v>1</v>
      </c>
      <c r="H15">
        <v>1</v>
      </c>
      <c r="I15">
        <v>1</v>
      </c>
      <c r="J15">
        <v>1</v>
      </c>
      <c r="K15">
        <v>1</v>
      </c>
      <c r="L15">
        <v>1</v>
      </c>
      <c r="M15">
        <v>1</v>
      </c>
      <c r="N15">
        <v>1</v>
      </c>
      <c r="O15">
        <v>1</v>
      </c>
      <c r="P15">
        <v>1</v>
      </c>
      <c r="Q15">
        <v>1</v>
      </c>
      <c r="R15">
        <v>1</v>
      </c>
      <c r="S15">
        <v>1</v>
      </c>
      <c r="T15">
        <v>1</v>
      </c>
      <c r="U15">
        <v>1</v>
      </c>
      <c r="V15">
        <v>1</v>
      </c>
      <c r="W15">
        <v>1</v>
      </c>
      <c r="X15">
        <v>1</v>
      </c>
      <c r="Y15">
        <v>1</v>
      </c>
      <c r="Z15">
        <v>1</v>
      </c>
      <c r="AA15">
        <v>1</v>
      </c>
      <c r="AB15">
        <v>1</v>
      </c>
      <c r="AC15">
        <v>1</v>
      </c>
      <c r="AD15">
        <v>1</v>
      </c>
      <c r="AE15">
        <v>1</v>
      </c>
      <c r="AF15">
        <v>1</v>
      </c>
    </row>
    <row r="16" spans="1:52">
      <c r="A16" t="str">
        <f>TECHNOLOGY!D29</f>
        <v>D2SOPC1354</v>
      </c>
      <c r="B16">
        <v>1</v>
      </c>
      <c r="C16">
        <v>1</v>
      </c>
      <c r="D16">
        <v>1</v>
      </c>
      <c r="E16">
        <v>1</v>
      </c>
      <c r="F16">
        <v>1</v>
      </c>
      <c r="G16">
        <v>1</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row>
    <row r="17" spans="1:32">
      <c r="A17" t="str">
        <f>TECHNOLOGY!D30</f>
        <v>D2SOPC1390</v>
      </c>
      <c r="B17">
        <v>1</v>
      </c>
      <c r="C17">
        <v>1</v>
      </c>
      <c r="D17">
        <v>1</v>
      </c>
      <c r="E17">
        <v>1</v>
      </c>
      <c r="F17">
        <v>1</v>
      </c>
      <c r="G17">
        <v>1</v>
      </c>
      <c r="H17">
        <v>1</v>
      </c>
      <c r="I17">
        <v>1</v>
      </c>
      <c r="J17">
        <v>1</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c r="AF17">
        <v>1</v>
      </c>
    </row>
    <row r="18" spans="1:32">
      <c r="A18" t="str">
        <f>TECHNOLOGY!D31</f>
        <v>D2SOPC1364</v>
      </c>
      <c r="B18">
        <v>1</v>
      </c>
      <c r="C18">
        <v>1</v>
      </c>
      <c r="D18">
        <v>1</v>
      </c>
      <c r="E18">
        <v>1</v>
      </c>
      <c r="F18">
        <v>1</v>
      </c>
      <c r="G18">
        <v>1</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c r="AF18">
        <v>1</v>
      </c>
    </row>
    <row r="19" spans="1:32">
      <c r="A19" t="str">
        <f>TECHNOLOGY!D32</f>
        <v>D2SOPC1367</v>
      </c>
      <c r="B19">
        <v>1</v>
      </c>
      <c r="C19">
        <v>1</v>
      </c>
      <c r="D19">
        <v>1</v>
      </c>
      <c r="E19">
        <v>1</v>
      </c>
      <c r="F19">
        <v>1</v>
      </c>
      <c r="G19">
        <v>1</v>
      </c>
      <c r="H19">
        <v>1</v>
      </c>
      <c r="I19">
        <v>1</v>
      </c>
      <c r="J19">
        <v>1</v>
      </c>
      <c r="K19">
        <v>1</v>
      </c>
      <c r="L19">
        <v>1</v>
      </c>
      <c r="M19">
        <v>1</v>
      </c>
      <c r="N19">
        <v>1</v>
      </c>
      <c r="O19">
        <v>1</v>
      </c>
      <c r="P19">
        <v>1</v>
      </c>
      <c r="Q19">
        <v>1</v>
      </c>
      <c r="R19">
        <v>1</v>
      </c>
      <c r="S19">
        <v>1</v>
      </c>
      <c r="T19">
        <v>1</v>
      </c>
      <c r="U19">
        <v>1</v>
      </c>
      <c r="V19">
        <v>1</v>
      </c>
      <c r="W19">
        <v>1</v>
      </c>
      <c r="X19">
        <v>1</v>
      </c>
      <c r="Y19">
        <v>1</v>
      </c>
      <c r="Z19">
        <v>1</v>
      </c>
      <c r="AA19">
        <v>1</v>
      </c>
      <c r="AB19">
        <v>1</v>
      </c>
      <c r="AC19">
        <v>1</v>
      </c>
      <c r="AD19">
        <v>1</v>
      </c>
      <c r="AE19">
        <v>1</v>
      </c>
      <c r="AF19">
        <v>1</v>
      </c>
    </row>
    <row r="20" spans="1:32">
      <c r="A20" t="str">
        <f>TECHNOLOGY!D33</f>
        <v>D2SOPC1331</v>
      </c>
      <c r="B20">
        <v>1</v>
      </c>
      <c r="C20">
        <v>1</v>
      </c>
      <c r="D20">
        <v>1</v>
      </c>
      <c r="E20">
        <v>1</v>
      </c>
      <c r="F20">
        <v>1</v>
      </c>
      <c r="G20">
        <v>1</v>
      </c>
      <c r="H20">
        <v>1</v>
      </c>
      <c r="I20">
        <v>1</v>
      </c>
      <c r="J20">
        <v>1</v>
      </c>
      <c r="K20">
        <v>1</v>
      </c>
      <c r="L20">
        <v>1</v>
      </c>
      <c r="M20">
        <v>1</v>
      </c>
      <c r="N20">
        <v>1</v>
      </c>
      <c r="O20">
        <v>1</v>
      </c>
      <c r="P20">
        <v>1</v>
      </c>
      <c r="Q20">
        <v>1</v>
      </c>
      <c r="R20">
        <v>1</v>
      </c>
      <c r="S20">
        <v>1</v>
      </c>
      <c r="T20">
        <v>1</v>
      </c>
      <c r="U20">
        <v>1</v>
      </c>
      <c r="V20">
        <v>1</v>
      </c>
      <c r="W20">
        <v>1</v>
      </c>
      <c r="X20">
        <v>1</v>
      </c>
      <c r="Y20">
        <v>1</v>
      </c>
      <c r="Z20">
        <v>1</v>
      </c>
      <c r="AA20">
        <v>1</v>
      </c>
      <c r="AB20">
        <v>1</v>
      </c>
      <c r="AC20">
        <v>1</v>
      </c>
      <c r="AD20">
        <v>1</v>
      </c>
      <c r="AE20">
        <v>1</v>
      </c>
      <c r="AF20">
        <v>1</v>
      </c>
    </row>
    <row r="21" spans="1:32">
      <c r="A21" t="e">
        <f>TECHNOLOGY!#REF!</f>
        <v>#REF!</v>
      </c>
      <c r="B21">
        <v>1</v>
      </c>
      <c r="C21">
        <v>1</v>
      </c>
      <c r="D21">
        <v>1</v>
      </c>
      <c r="E21">
        <v>1</v>
      </c>
      <c r="F21">
        <v>1</v>
      </c>
      <c r="G21">
        <v>1</v>
      </c>
      <c r="H21">
        <v>1</v>
      </c>
      <c r="I21">
        <v>1</v>
      </c>
      <c r="J21">
        <v>1</v>
      </c>
      <c r="K21">
        <v>1</v>
      </c>
      <c r="L21">
        <v>1</v>
      </c>
      <c r="M21">
        <v>1</v>
      </c>
      <c r="N21">
        <v>1</v>
      </c>
      <c r="O21">
        <v>1</v>
      </c>
      <c r="P21">
        <v>1</v>
      </c>
      <c r="Q21">
        <v>1</v>
      </c>
      <c r="R21">
        <v>1</v>
      </c>
      <c r="S21">
        <v>1</v>
      </c>
      <c r="T21">
        <v>1</v>
      </c>
      <c r="U21">
        <v>1</v>
      </c>
      <c r="V21">
        <v>1</v>
      </c>
      <c r="W21">
        <v>1</v>
      </c>
      <c r="X21">
        <v>1</v>
      </c>
      <c r="Y21">
        <v>1</v>
      </c>
      <c r="Z21">
        <v>1</v>
      </c>
      <c r="AA21">
        <v>1</v>
      </c>
      <c r="AB21">
        <v>1</v>
      </c>
      <c r="AC21">
        <v>1</v>
      </c>
      <c r="AD21">
        <v>1</v>
      </c>
      <c r="AE21">
        <v>1</v>
      </c>
      <c r="AF21">
        <v>1</v>
      </c>
    </row>
    <row r="22" spans="1:32">
      <c r="A22" t="str">
        <f>TECHNOLOGY!D34</f>
        <v>D2SOPC1355</v>
      </c>
      <c r="B22">
        <v>1</v>
      </c>
      <c r="C22">
        <v>1</v>
      </c>
      <c r="D22">
        <v>1</v>
      </c>
      <c r="E22">
        <v>1</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row>
    <row r="23" spans="1:32">
      <c r="A23" t="str">
        <f>TECHNOLOGY!D35</f>
        <v>D2SOTN00</v>
      </c>
      <c r="B23">
        <v>1</v>
      </c>
      <c r="C23">
        <v>1</v>
      </c>
      <c r="D23">
        <v>1</v>
      </c>
      <c r="E23">
        <v>1</v>
      </c>
      <c r="F23">
        <v>1</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row>
    <row r="24" spans="1:32">
      <c r="A24" t="str">
        <f>TECHNOLOGY!D36</f>
        <v>D2WDLC2</v>
      </c>
      <c r="B24">
        <v>1</v>
      </c>
      <c r="C24">
        <v>1</v>
      </c>
      <c r="D24">
        <v>1</v>
      </c>
      <c r="E24">
        <v>1</v>
      </c>
      <c r="F24">
        <v>1</v>
      </c>
      <c r="G24">
        <v>1</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row>
    <row r="25" spans="1:32">
      <c r="A25" t="str">
        <f>TECHNOLOGY!D37</f>
        <v>D2WDLC3</v>
      </c>
      <c r="B25">
        <v>1</v>
      </c>
      <c r="C25">
        <v>1</v>
      </c>
      <c r="D25">
        <v>1</v>
      </c>
      <c r="E25">
        <v>1</v>
      </c>
      <c r="F25">
        <v>1</v>
      </c>
      <c r="G25">
        <v>1</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row>
    <row r="26" spans="1:32">
      <c r="A26" t="str">
        <f>TECHNOLOGY!D38</f>
        <v>D2WDLC4</v>
      </c>
      <c r="B26">
        <v>1</v>
      </c>
      <c r="C26">
        <v>1</v>
      </c>
      <c r="D26">
        <v>1</v>
      </c>
      <c r="E26">
        <v>1</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row>
    <row r="27" spans="1:32">
      <c r="A27" t="str">
        <f>TECHNOLOGY!D39</f>
        <v>D2WDLC6</v>
      </c>
      <c r="B27">
        <v>1</v>
      </c>
      <c r="C27">
        <v>1</v>
      </c>
      <c r="D27">
        <v>1</v>
      </c>
      <c r="E27">
        <v>1</v>
      </c>
      <c r="F27">
        <v>1</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row>
    <row r="28" spans="1:32">
      <c r="A28" t="str">
        <f>TECHNOLOGY!D40</f>
        <v>D2WDLC7</v>
      </c>
      <c r="B28">
        <v>1</v>
      </c>
      <c r="C28">
        <v>1</v>
      </c>
      <c r="D28">
        <v>1</v>
      </c>
      <c r="E28">
        <v>1</v>
      </c>
      <c r="F28">
        <v>1</v>
      </c>
      <c r="G28">
        <v>1</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row>
    <row r="29" spans="1:32">
      <c r="A29" t="str">
        <f>TECHNOLOGY!D41</f>
        <v>D2WDLC8</v>
      </c>
      <c r="B29">
        <v>1</v>
      </c>
      <c r="C29">
        <v>1</v>
      </c>
      <c r="D29">
        <v>1</v>
      </c>
      <c r="E29">
        <v>1</v>
      </c>
      <c r="F29">
        <v>1</v>
      </c>
      <c r="G29">
        <v>1</v>
      </c>
      <c r="H29">
        <v>1</v>
      </c>
      <c r="I29">
        <v>1</v>
      </c>
      <c r="J29">
        <v>1</v>
      </c>
      <c r="K29">
        <v>1</v>
      </c>
      <c r="L29">
        <v>1</v>
      </c>
      <c r="M29">
        <v>1</v>
      </c>
      <c r="N29">
        <v>1</v>
      </c>
      <c r="O29">
        <v>1</v>
      </c>
      <c r="P29">
        <v>1</v>
      </c>
      <c r="Q29">
        <v>1</v>
      </c>
      <c r="R29">
        <v>1</v>
      </c>
      <c r="S29">
        <v>1</v>
      </c>
      <c r="T29">
        <v>1</v>
      </c>
      <c r="U29">
        <v>1</v>
      </c>
      <c r="V29">
        <v>1</v>
      </c>
      <c r="W29">
        <v>1</v>
      </c>
      <c r="X29">
        <v>1</v>
      </c>
      <c r="Y29">
        <v>1</v>
      </c>
      <c r="Z29">
        <v>1</v>
      </c>
      <c r="AA29">
        <v>1</v>
      </c>
      <c r="AB29">
        <v>1</v>
      </c>
      <c r="AC29">
        <v>1</v>
      </c>
      <c r="AD29">
        <v>1</v>
      </c>
      <c r="AE29">
        <v>1</v>
      </c>
      <c r="AF29">
        <v>1</v>
      </c>
    </row>
    <row r="30" spans="1:32">
      <c r="A30" t="str">
        <f>TECHNOLOGY!D42</f>
        <v>D2WDLC10</v>
      </c>
      <c r="B30">
        <v>1</v>
      </c>
      <c r="C30">
        <v>1</v>
      </c>
      <c r="D30">
        <v>1</v>
      </c>
      <c r="E30">
        <v>1</v>
      </c>
      <c r="F30">
        <v>1</v>
      </c>
      <c r="G30">
        <v>1</v>
      </c>
      <c r="H30">
        <v>1</v>
      </c>
      <c r="I30">
        <v>1</v>
      </c>
      <c r="J30">
        <v>1</v>
      </c>
      <c r="K30">
        <v>1</v>
      </c>
      <c r="L30">
        <v>1</v>
      </c>
      <c r="M30">
        <v>1</v>
      </c>
      <c r="N30">
        <v>1</v>
      </c>
      <c r="O30">
        <v>1</v>
      </c>
      <c r="P30">
        <v>1</v>
      </c>
      <c r="Q30">
        <v>1</v>
      </c>
      <c r="R30">
        <v>1</v>
      </c>
      <c r="S30">
        <v>1</v>
      </c>
      <c r="T30">
        <v>1</v>
      </c>
      <c r="U30">
        <v>1</v>
      </c>
      <c r="V30">
        <v>1</v>
      </c>
      <c r="W30">
        <v>1</v>
      </c>
      <c r="X30">
        <v>1</v>
      </c>
      <c r="Y30">
        <v>1</v>
      </c>
      <c r="Z30">
        <v>1</v>
      </c>
      <c r="AA30">
        <v>1</v>
      </c>
      <c r="AB30">
        <v>1</v>
      </c>
      <c r="AC30">
        <v>1</v>
      </c>
      <c r="AD30">
        <v>1</v>
      </c>
      <c r="AE30">
        <v>1</v>
      </c>
      <c r="AF30">
        <v>1</v>
      </c>
    </row>
    <row r="31" spans="1:32">
      <c r="A31" t="e">
        <f>TECHNOLOGY!#REF!</f>
        <v>#REF!</v>
      </c>
      <c r="B31">
        <v>1</v>
      </c>
      <c r="C31">
        <v>1</v>
      </c>
      <c r="D31">
        <v>1</v>
      </c>
      <c r="E31">
        <v>1</v>
      </c>
      <c r="F31">
        <v>1</v>
      </c>
      <c r="G31">
        <v>1</v>
      </c>
      <c r="H31">
        <v>1</v>
      </c>
      <c r="I31">
        <v>1</v>
      </c>
      <c r="J31">
        <v>1</v>
      </c>
      <c r="K31">
        <v>1</v>
      </c>
      <c r="L31">
        <v>1</v>
      </c>
      <c r="M31">
        <v>1</v>
      </c>
      <c r="N31">
        <v>1</v>
      </c>
      <c r="O31">
        <v>1</v>
      </c>
      <c r="P31">
        <v>1</v>
      </c>
      <c r="Q31">
        <v>1</v>
      </c>
      <c r="R31">
        <v>1</v>
      </c>
      <c r="S31">
        <v>1</v>
      </c>
      <c r="T31">
        <v>1</v>
      </c>
      <c r="U31">
        <v>1</v>
      </c>
      <c r="V31">
        <v>1</v>
      </c>
      <c r="W31">
        <v>1</v>
      </c>
      <c r="X31">
        <v>1</v>
      </c>
      <c r="Y31">
        <v>1</v>
      </c>
      <c r="Z31">
        <v>1</v>
      </c>
      <c r="AA31">
        <v>1</v>
      </c>
      <c r="AB31">
        <v>1</v>
      </c>
      <c r="AC31">
        <v>1</v>
      </c>
      <c r="AD31">
        <v>1</v>
      </c>
      <c r="AE31">
        <v>1</v>
      </c>
      <c r="AF31">
        <v>1</v>
      </c>
    </row>
    <row r="32" spans="1:32">
      <c r="A32" t="e">
        <f>TECHNOLOGY!#REF!</f>
        <v>#REF!</v>
      </c>
      <c r="B32">
        <v>1</v>
      </c>
      <c r="C32">
        <v>1</v>
      </c>
      <c r="D32">
        <v>1</v>
      </c>
      <c r="E32">
        <v>1</v>
      </c>
      <c r="F32">
        <v>1</v>
      </c>
      <c r="G32">
        <v>1</v>
      </c>
      <c r="H32">
        <v>1</v>
      </c>
      <c r="I32">
        <v>1</v>
      </c>
      <c r="J32">
        <v>1</v>
      </c>
      <c r="K32">
        <v>1</v>
      </c>
      <c r="L32">
        <v>1</v>
      </c>
      <c r="M32">
        <v>1</v>
      </c>
      <c r="N32">
        <v>1</v>
      </c>
      <c r="O32">
        <v>1</v>
      </c>
      <c r="P32">
        <v>1</v>
      </c>
      <c r="Q32">
        <v>1</v>
      </c>
      <c r="R32">
        <v>1</v>
      </c>
      <c r="S32">
        <v>1</v>
      </c>
      <c r="T32">
        <v>1</v>
      </c>
      <c r="U32">
        <v>1</v>
      </c>
      <c r="V32">
        <v>1</v>
      </c>
      <c r="W32">
        <v>1</v>
      </c>
      <c r="X32">
        <v>1</v>
      </c>
      <c r="Y32">
        <v>1</v>
      </c>
      <c r="Z32">
        <v>1</v>
      </c>
      <c r="AA32">
        <v>1</v>
      </c>
      <c r="AB32">
        <v>1</v>
      </c>
      <c r="AC32">
        <v>1</v>
      </c>
      <c r="AD32">
        <v>1</v>
      </c>
      <c r="AE32">
        <v>1</v>
      </c>
      <c r="AF32">
        <v>1</v>
      </c>
    </row>
    <row r="33" spans="1:32">
      <c r="A33" t="e">
        <f>TECHNOLOGY!#REF!</f>
        <v>#REF!</v>
      </c>
      <c r="B33">
        <v>1</v>
      </c>
      <c r="C33">
        <v>1</v>
      </c>
      <c r="D33">
        <v>1</v>
      </c>
      <c r="E33">
        <v>1</v>
      </c>
      <c r="F33">
        <v>1</v>
      </c>
      <c r="G33">
        <v>1</v>
      </c>
      <c r="H33">
        <v>1</v>
      </c>
      <c r="I33">
        <v>1</v>
      </c>
      <c r="J33">
        <v>1</v>
      </c>
      <c r="K33">
        <v>1</v>
      </c>
      <c r="L33">
        <v>1</v>
      </c>
      <c r="M33">
        <v>1</v>
      </c>
      <c r="N33">
        <v>1</v>
      </c>
      <c r="O33">
        <v>1</v>
      </c>
      <c r="P33">
        <v>1</v>
      </c>
      <c r="Q33">
        <v>1</v>
      </c>
      <c r="R33">
        <v>1</v>
      </c>
      <c r="S33">
        <v>1</v>
      </c>
      <c r="T33">
        <v>1</v>
      </c>
      <c r="U33">
        <v>1</v>
      </c>
      <c r="V33">
        <v>1</v>
      </c>
      <c r="W33">
        <v>1</v>
      </c>
      <c r="X33">
        <v>1</v>
      </c>
      <c r="Y33">
        <v>1</v>
      </c>
      <c r="Z33">
        <v>1</v>
      </c>
      <c r="AA33">
        <v>1</v>
      </c>
      <c r="AB33">
        <v>1</v>
      </c>
      <c r="AC33">
        <v>1</v>
      </c>
      <c r="AD33">
        <v>1</v>
      </c>
      <c r="AE33">
        <v>1</v>
      </c>
      <c r="AF33">
        <v>1</v>
      </c>
    </row>
    <row r="34" spans="1:32">
      <c r="A34" t="str">
        <f>TECHNOLOGY!D43</f>
        <v>D2HLT0180</v>
      </c>
      <c r="B34">
        <v>1</v>
      </c>
      <c r="C34">
        <v>1</v>
      </c>
      <c r="D34">
        <v>1</v>
      </c>
      <c r="E34">
        <v>1</v>
      </c>
      <c r="F34">
        <v>1</v>
      </c>
      <c r="G34">
        <v>1</v>
      </c>
      <c r="H34">
        <v>1</v>
      </c>
      <c r="I34">
        <v>1</v>
      </c>
      <c r="J34">
        <v>1</v>
      </c>
      <c r="K34">
        <v>1</v>
      </c>
      <c r="L34">
        <v>1</v>
      </c>
      <c r="M34">
        <v>1</v>
      </c>
      <c r="N34">
        <v>1</v>
      </c>
      <c r="O34">
        <v>1</v>
      </c>
      <c r="P34">
        <v>1</v>
      </c>
      <c r="Q34">
        <v>1</v>
      </c>
      <c r="R34">
        <v>1</v>
      </c>
      <c r="S34">
        <v>1</v>
      </c>
      <c r="T34">
        <v>1</v>
      </c>
      <c r="U34">
        <v>1</v>
      </c>
      <c r="V34">
        <v>1</v>
      </c>
      <c r="W34">
        <v>1</v>
      </c>
      <c r="X34">
        <v>1</v>
      </c>
      <c r="Y34">
        <v>1</v>
      </c>
      <c r="Z34">
        <v>1</v>
      </c>
      <c r="AA34">
        <v>1</v>
      </c>
      <c r="AB34">
        <v>1</v>
      </c>
      <c r="AC34">
        <v>1</v>
      </c>
      <c r="AD34">
        <v>1</v>
      </c>
      <c r="AE34">
        <v>1</v>
      </c>
      <c r="AF34">
        <v>1</v>
      </c>
    </row>
    <row r="35" spans="1:32">
      <c r="A35" t="str">
        <f>TECHNOLOGY!D44</f>
        <v>D2HLT0181</v>
      </c>
      <c r="B35">
        <v>1</v>
      </c>
      <c r="C35">
        <v>1</v>
      </c>
      <c r="D35">
        <v>1</v>
      </c>
      <c r="E35">
        <v>1</v>
      </c>
      <c r="F35">
        <v>1</v>
      </c>
      <c r="G35">
        <v>1</v>
      </c>
      <c r="H35">
        <v>1</v>
      </c>
      <c r="I35">
        <v>1</v>
      </c>
      <c r="J35">
        <v>1</v>
      </c>
      <c r="K35">
        <v>1</v>
      </c>
      <c r="L35">
        <v>1</v>
      </c>
      <c r="M35">
        <v>1</v>
      </c>
      <c r="N35">
        <v>1</v>
      </c>
      <c r="O35">
        <v>1</v>
      </c>
      <c r="P35">
        <v>1</v>
      </c>
      <c r="Q35">
        <v>1</v>
      </c>
      <c r="R35">
        <v>1</v>
      </c>
      <c r="S35">
        <v>1</v>
      </c>
      <c r="T35">
        <v>1</v>
      </c>
      <c r="U35">
        <v>1</v>
      </c>
      <c r="V35">
        <v>1</v>
      </c>
      <c r="W35">
        <v>1</v>
      </c>
      <c r="X35">
        <v>1</v>
      </c>
      <c r="Y35">
        <v>1</v>
      </c>
      <c r="Z35">
        <v>1</v>
      </c>
      <c r="AA35">
        <v>1</v>
      </c>
      <c r="AB35">
        <v>1</v>
      </c>
      <c r="AC35">
        <v>1</v>
      </c>
      <c r="AD35">
        <v>1</v>
      </c>
      <c r="AE35">
        <v>1</v>
      </c>
      <c r="AF35">
        <v>1</v>
      </c>
    </row>
    <row r="36" spans="1:32">
      <c r="A36" t="str">
        <f>TECHNOLOGY!D45</f>
        <v>D2HSF0779</v>
      </c>
      <c r="B36">
        <v>1</v>
      </c>
      <c r="C36">
        <v>1</v>
      </c>
      <c r="D36">
        <v>1</v>
      </c>
      <c r="E36">
        <v>1</v>
      </c>
      <c r="F36">
        <v>1</v>
      </c>
      <c r="G36">
        <v>1</v>
      </c>
      <c r="H36">
        <v>1</v>
      </c>
      <c r="I36">
        <v>1</v>
      </c>
      <c r="J36">
        <v>1</v>
      </c>
      <c r="K36">
        <v>1</v>
      </c>
      <c r="L36">
        <v>1</v>
      </c>
      <c r="M36">
        <v>1</v>
      </c>
      <c r="N36">
        <v>1</v>
      </c>
      <c r="O36">
        <v>1</v>
      </c>
      <c r="P36">
        <v>1</v>
      </c>
      <c r="Q36">
        <v>1</v>
      </c>
      <c r="R36">
        <v>1</v>
      </c>
      <c r="S36">
        <v>1</v>
      </c>
      <c r="T36">
        <v>1</v>
      </c>
      <c r="U36">
        <v>1</v>
      </c>
      <c r="V36">
        <v>1</v>
      </c>
      <c r="W36">
        <v>1</v>
      </c>
      <c r="X36">
        <v>1</v>
      </c>
      <c r="Y36">
        <v>1</v>
      </c>
      <c r="Z36">
        <v>1</v>
      </c>
      <c r="AA36">
        <v>1</v>
      </c>
      <c r="AB36">
        <v>1</v>
      </c>
      <c r="AC36">
        <v>1</v>
      </c>
      <c r="AD36">
        <v>1</v>
      </c>
      <c r="AE36">
        <v>1</v>
      </c>
      <c r="AF36">
        <v>1</v>
      </c>
    </row>
    <row r="37" spans="1:32">
      <c r="A37" t="str">
        <f>TECHNOLOGY!D46</f>
        <v>D2HSF0893</v>
      </c>
      <c r="B37">
        <v>1</v>
      </c>
      <c r="C37">
        <v>1</v>
      </c>
      <c r="D37">
        <v>1</v>
      </c>
      <c r="E37">
        <v>1</v>
      </c>
      <c r="F37">
        <v>1</v>
      </c>
      <c r="G37">
        <v>1</v>
      </c>
      <c r="H37">
        <v>1</v>
      </c>
      <c r="I37">
        <v>1</v>
      </c>
      <c r="J37">
        <v>1</v>
      </c>
      <c r="K37">
        <v>1</v>
      </c>
      <c r="L37">
        <v>1</v>
      </c>
      <c r="M37">
        <v>1</v>
      </c>
      <c r="N37">
        <v>1</v>
      </c>
      <c r="O37">
        <v>1</v>
      </c>
      <c r="P37">
        <v>1</v>
      </c>
      <c r="Q37">
        <v>1</v>
      </c>
      <c r="R37">
        <v>1</v>
      </c>
      <c r="S37">
        <v>1</v>
      </c>
      <c r="T37">
        <v>1</v>
      </c>
      <c r="U37">
        <v>1</v>
      </c>
      <c r="V37">
        <v>1</v>
      </c>
      <c r="W37">
        <v>1</v>
      </c>
      <c r="X37">
        <v>1</v>
      </c>
      <c r="Y37">
        <v>1</v>
      </c>
      <c r="Z37">
        <v>1</v>
      </c>
      <c r="AA37">
        <v>1</v>
      </c>
      <c r="AB37">
        <v>1</v>
      </c>
      <c r="AC37">
        <v>1</v>
      </c>
      <c r="AD37">
        <v>1</v>
      </c>
      <c r="AE37">
        <v>1</v>
      </c>
      <c r="AF37">
        <v>1</v>
      </c>
    </row>
    <row r="38" spans="1:32">
      <c r="A38" t="str">
        <f>TECHNOLOGY!D47</f>
        <v>D2HSF0915</v>
      </c>
      <c r="B38">
        <v>1</v>
      </c>
      <c r="C38">
        <v>1</v>
      </c>
      <c r="D38">
        <v>1</v>
      </c>
      <c r="E38">
        <v>1</v>
      </c>
      <c r="F38">
        <v>1</v>
      </c>
      <c r="G38">
        <v>1</v>
      </c>
      <c r="H38">
        <v>1</v>
      </c>
      <c r="I38">
        <v>1</v>
      </c>
      <c r="J38">
        <v>1</v>
      </c>
      <c r="K38">
        <v>1</v>
      </c>
      <c r="L38">
        <v>1</v>
      </c>
      <c r="M38">
        <v>1</v>
      </c>
      <c r="N38">
        <v>1</v>
      </c>
      <c r="O38">
        <v>1</v>
      </c>
      <c r="P38">
        <v>1</v>
      </c>
      <c r="Q38">
        <v>1</v>
      </c>
      <c r="R38">
        <v>1</v>
      </c>
      <c r="S38">
        <v>1</v>
      </c>
      <c r="T38">
        <v>1</v>
      </c>
      <c r="U38">
        <v>1</v>
      </c>
      <c r="V38">
        <v>1</v>
      </c>
      <c r="W38">
        <v>1</v>
      </c>
      <c r="X38">
        <v>1</v>
      </c>
      <c r="Y38">
        <v>1</v>
      </c>
      <c r="Z38">
        <v>1</v>
      </c>
      <c r="AA38">
        <v>1</v>
      </c>
      <c r="AB38">
        <v>1</v>
      </c>
      <c r="AC38">
        <v>1</v>
      </c>
      <c r="AD38">
        <v>1</v>
      </c>
      <c r="AE38">
        <v>1</v>
      </c>
      <c r="AF38">
        <v>1</v>
      </c>
    </row>
    <row r="39" spans="1:32">
      <c r="A39" t="str">
        <f>TECHNOLOGY!D48</f>
        <v>D2HLT0165</v>
      </c>
      <c r="B39">
        <v>1</v>
      </c>
      <c r="C39">
        <v>1</v>
      </c>
      <c r="D39">
        <v>1</v>
      </c>
      <c r="E39">
        <v>1</v>
      </c>
      <c r="F39">
        <v>1</v>
      </c>
      <c r="G39">
        <v>1</v>
      </c>
      <c r="H39">
        <v>1</v>
      </c>
      <c r="I39">
        <v>1</v>
      </c>
      <c r="J39">
        <v>1</v>
      </c>
      <c r="K39">
        <v>1</v>
      </c>
      <c r="L39">
        <v>1</v>
      </c>
      <c r="M39">
        <v>1</v>
      </c>
      <c r="N39">
        <v>1</v>
      </c>
      <c r="O39">
        <v>1</v>
      </c>
      <c r="P39">
        <v>1</v>
      </c>
      <c r="Q39">
        <v>1</v>
      </c>
      <c r="R39">
        <v>1</v>
      </c>
      <c r="S39">
        <v>1</v>
      </c>
      <c r="T39">
        <v>1</v>
      </c>
      <c r="U39">
        <v>1</v>
      </c>
      <c r="V39">
        <v>1</v>
      </c>
      <c r="W39">
        <v>1</v>
      </c>
      <c r="X39">
        <v>1</v>
      </c>
      <c r="Y39">
        <v>1</v>
      </c>
      <c r="Z39">
        <v>1</v>
      </c>
      <c r="AA39">
        <v>1</v>
      </c>
      <c r="AB39">
        <v>1</v>
      </c>
      <c r="AC39">
        <v>1</v>
      </c>
      <c r="AD39">
        <v>1</v>
      </c>
      <c r="AE39">
        <v>1</v>
      </c>
      <c r="AF39">
        <v>1</v>
      </c>
    </row>
    <row r="40" spans="1:32">
      <c r="A40" t="str">
        <f>TECHNOLOGY!D49</f>
        <v>D2HLT0166</v>
      </c>
      <c r="B40">
        <v>1</v>
      </c>
      <c r="C40">
        <v>1</v>
      </c>
      <c r="D40">
        <v>1</v>
      </c>
      <c r="E40">
        <v>1</v>
      </c>
      <c r="F40">
        <v>1</v>
      </c>
      <c r="G40">
        <v>1</v>
      </c>
      <c r="H40">
        <v>1</v>
      </c>
      <c r="I40">
        <v>1</v>
      </c>
      <c r="J40">
        <v>1</v>
      </c>
      <c r="K40">
        <v>1</v>
      </c>
      <c r="L40">
        <v>1</v>
      </c>
      <c r="M40">
        <v>1</v>
      </c>
      <c r="N40">
        <v>1</v>
      </c>
      <c r="O40">
        <v>1</v>
      </c>
      <c r="P40">
        <v>1</v>
      </c>
      <c r="Q40">
        <v>1</v>
      </c>
      <c r="R40">
        <v>1</v>
      </c>
      <c r="S40">
        <v>1</v>
      </c>
      <c r="T40">
        <v>1</v>
      </c>
      <c r="U40">
        <v>1</v>
      </c>
      <c r="V40">
        <v>1</v>
      </c>
      <c r="W40">
        <v>1</v>
      </c>
      <c r="X40">
        <v>1</v>
      </c>
      <c r="Y40">
        <v>1</v>
      </c>
      <c r="Z40">
        <v>1</v>
      </c>
      <c r="AA40">
        <v>1</v>
      </c>
      <c r="AB40">
        <v>1</v>
      </c>
      <c r="AC40">
        <v>1</v>
      </c>
      <c r="AD40">
        <v>1</v>
      </c>
      <c r="AE40">
        <v>1</v>
      </c>
      <c r="AF40">
        <v>1</v>
      </c>
    </row>
    <row r="41" spans="1:32">
      <c r="A41" t="str">
        <f>TECHNOLOGY!D50</f>
        <v>D2HLT0171</v>
      </c>
      <c r="B41">
        <v>1</v>
      </c>
      <c r="C41">
        <v>1</v>
      </c>
      <c r="D41">
        <v>1</v>
      </c>
      <c r="E41">
        <v>1</v>
      </c>
      <c r="F41">
        <v>1</v>
      </c>
      <c r="G41">
        <v>1</v>
      </c>
      <c r="H41">
        <v>1</v>
      </c>
      <c r="I41">
        <v>1</v>
      </c>
      <c r="J41">
        <v>1</v>
      </c>
      <c r="K41">
        <v>1</v>
      </c>
      <c r="L41">
        <v>1</v>
      </c>
      <c r="M41">
        <v>1</v>
      </c>
      <c r="N41">
        <v>1</v>
      </c>
      <c r="O41">
        <v>1</v>
      </c>
      <c r="P41">
        <v>1</v>
      </c>
      <c r="Q41">
        <v>1</v>
      </c>
      <c r="R41">
        <v>1</v>
      </c>
      <c r="S41">
        <v>1</v>
      </c>
      <c r="T41">
        <v>1</v>
      </c>
      <c r="U41">
        <v>1</v>
      </c>
      <c r="V41">
        <v>1</v>
      </c>
      <c r="W41">
        <v>1</v>
      </c>
      <c r="X41">
        <v>1</v>
      </c>
      <c r="Y41">
        <v>1</v>
      </c>
      <c r="Z41">
        <v>1</v>
      </c>
      <c r="AA41">
        <v>1</v>
      </c>
      <c r="AB41">
        <v>1</v>
      </c>
      <c r="AC41">
        <v>1</v>
      </c>
      <c r="AD41">
        <v>1</v>
      </c>
      <c r="AE41">
        <v>1</v>
      </c>
      <c r="AF41">
        <v>1</v>
      </c>
    </row>
    <row r="42" spans="1:32">
      <c r="A42" t="str">
        <f>TECHNOLOGY!D51</f>
        <v>D2HLT0182</v>
      </c>
      <c r="B42">
        <v>1</v>
      </c>
      <c r="C42">
        <v>1</v>
      </c>
      <c r="D42">
        <v>1</v>
      </c>
      <c r="E42">
        <v>1</v>
      </c>
      <c r="F42">
        <v>1</v>
      </c>
      <c r="G42">
        <v>1</v>
      </c>
      <c r="H42">
        <v>1</v>
      </c>
      <c r="I42">
        <v>1</v>
      </c>
      <c r="J42">
        <v>1</v>
      </c>
      <c r="K42">
        <v>1</v>
      </c>
      <c r="L42">
        <v>1</v>
      </c>
      <c r="M42">
        <v>1</v>
      </c>
      <c r="N42">
        <v>1</v>
      </c>
      <c r="O42">
        <v>1</v>
      </c>
      <c r="P42">
        <v>1</v>
      </c>
      <c r="Q42">
        <v>1</v>
      </c>
      <c r="R42">
        <v>1</v>
      </c>
      <c r="S42">
        <v>1</v>
      </c>
      <c r="T42">
        <v>1</v>
      </c>
      <c r="U42">
        <v>1</v>
      </c>
      <c r="V42">
        <v>1</v>
      </c>
      <c r="W42">
        <v>1</v>
      </c>
      <c r="X42">
        <v>1</v>
      </c>
      <c r="Y42">
        <v>1</v>
      </c>
      <c r="Z42">
        <v>1</v>
      </c>
      <c r="AA42">
        <v>1</v>
      </c>
      <c r="AB42">
        <v>1</v>
      </c>
      <c r="AC42">
        <v>1</v>
      </c>
      <c r="AD42">
        <v>1</v>
      </c>
      <c r="AE42">
        <v>1</v>
      </c>
      <c r="AF42">
        <v>1</v>
      </c>
    </row>
    <row r="43" spans="1:32">
      <c r="A43" t="str">
        <f>TECHNOLOGY!D52</f>
        <v>D2HSF0852</v>
      </c>
      <c r="B43">
        <v>1</v>
      </c>
      <c r="C43">
        <v>1</v>
      </c>
      <c r="D43">
        <v>1</v>
      </c>
      <c r="E43">
        <v>1</v>
      </c>
      <c r="F43">
        <v>1</v>
      </c>
      <c r="G43">
        <v>1</v>
      </c>
      <c r="H43">
        <v>1</v>
      </c>
      <c r="I43">
        <v>1</v>
      </c>
      <c r="J43">
        <v>1</v>
      </c>
      <c r="K43">
        <v>1</v>
      </c>
      <c r="L43">
        <v>1</v>
      </c>
      <c r="M43">
        <v>1</v>
      </c>
      <c r="N43">
        <v>1</v>
      </c>
      <c r="O43">
        <v>1</v>
      </c>
      <c r="P43">
        <v>1</v>
      </c>
      <c r="Q43">
        <v>1</v>
      </c>
      <c r="R43">
        <v>1</v>
      </c>
      <c r="S43">
        <v>1</v>
      </c>
      <c r="T43">
        <v>1</v>
      </c>
      <c r="U43">
        <v>1</v>
      </c>
      <c r="V43">
        <v>1</v>
      </c>
      <c r="W43">
        <v>1</v>
      </c>
      <c r="X43">
        <v>1</v>
      </c>
      <c r="Y43">
        <v>1</v>
      </c>
      <c r="Z43">
        <v>1</v>
      </c>
      <c r="AA43">
        <v>1</v>
      </c>
      <c r="AB43">
        <v>1</v>
      </c>
      <c r="AC43">
        <v>1</v>
      </c>
      <c r="AD43">
        <v>1</v>
      </c>
      <c r="AE43">
        <v>1</v>
      </c>
      <c r="AF43">
        <v>1</v>
      </c>
    </row>
    <row r="44" spans="1:32">
      <c r="A44" t="str">
        <f>TECHNOLOGY!D53</f>
        <v>D2HSF0910</v>
      </c>
      <c r="B44">
        <v>1</v>
      </c>
      <c r="C44">
        <v>1</v>
      </c>
      <c r="D44">
        <v>1</v>
      </c>
      <c r="E44">
        <v>1</v>
      </c>
      <c r="F44">
        <v>1</v>
      </c>
      <c r="G44">
        <v>1</v>
      </c>
      <c r="H44">
        <v>1</v>
      </c>
      <c r="I44">
        <v>1</v>
      </c>
      <c r="J44">
        <v>1</v>
      </c>
      <c r="K44">
        <v>1</v>
      </c>
      <c r="L44">
        <v>1</v>
      </c>
      <c r="M44">
        <v>1</v>
      </c>
      <c r="N44">
        <v>1</v>
      </c>
      <c r="O44">
        <v>1</v>
      </c>
      <c r="P44">
        <v>1</v>
      </c>
      <c r="Q44">
        <v>1</v>
      </c>
      <c r="R44">
        <v>1</v>
      </c>
      <c r="S44">
        <v>1</v>
      </c>
      <c r="T44">
        <v>1</v>
      </c>
      <c r="U44">
        <v>1</v>
      </c>
      <c r="V44">
        <v>1</v>
      </c>
      <c r="W44">
        <v>1</v>
      </c>
      <c r="X44">
        <v>1</v>
      </c>
      <c r="Y44">
        <v>1</v>
      </c>
      <c r="Z44">
        <v>1</v>
      </c>
      <c r="AA44">
        <v>1</v>
      </c>
      <c r="AB44">
        <v>1</v>
      </c>
      <c r="AC44">
        <v>1</v>
      </c>
      <c r="AD44">
        <v>1</v>
      </c>
      <c r="AE44">
        <v>1</v>
      </c>
      <c r="AF44">
        <v>1</v>
      </c>
    </row>
    <row r="45" spans="1:32">
      <c r="A45" t="str">
        <f>TECHNOLOGY!D54</f>
        <v>D2HSF0969</v>
      </c>
      <c r="B45">
        <v>1</v>
      </c>
      <c r="C45">
        <v>1</v>
      </c>
      <c r="D45">
        <v>1</v>
      </c>
      <c r="E45">
        <v>1</v>
      </c>
      <c r="F45">
        <v>1</v>
      </c>
      <c r="G45">
        <v>1</v>
      </c>
      <c r="H45">
        <v>1</v>
      </c>
      <c r="I45">
        <v>1</v>
      </c>
      <c r="J45">
        <v>1</v>
      </c>
      <c r="K45">
        <v>1</v>
      </c>
      <c r="L45">
        <v>1</v>
      </c>
      <c r="M45">
        <v>1</v>
      </c>
      <c r="N45">
        <v>1</v>
      </c>
      <c r="O45">
        <v>1</v>
      </c>
      <c r="P45">
        <v>1</v>
      </c>
      <c r="Q45">
        <v>1</v>
      </c>
      <c r="R45">
        <v>1</v>
      </c>
      <c r="S45">
        <v>1</v>
      </c>
      <c r="T45">
        <v>1</v>
      </c>
      <c r="U45">
        <v>1</v>
      </c>
      <c r="V45">
        <v>1</v>
      </c>
      <c r="W45">
        <v>1</v>
      </c>
      <c r="X45">
        <v>1</v>
      </c>
      <c r="Y45">
        <v>1</v>
      </c>
      <c r="Z45">
        <v>1</v>
      </c>
      <c r="AA45">
        <v>1</v>
      </c>
      <c r="AB45">
        <v>1</v>
      </c>
      <c r="AC45">
        <v>1</v>
      </c>
      <c r="AD45">
        <v>1</v>
      </c>
      <c r="AE45">
        <v>1</v>
      </c>
      <c r="AF45">
        <v>1</v>
      </c>
    </row>
    <row r="46" spans="1:32">
      <c r="A46" t="str">
        <f>TECHNOLOGY!D55</f>
        <v>D2HLT0075</v>
      </c>
      <c r="B46">
        <v>1</v>
      </c>
      <c r="C46">
        <v>1</v>
      </c>
      <c r="D46">
        <v>1</v>
      </c>
      <c r="E46">
        <v>1</v>
      </c>
      <c r="F46">
        <v>1</v>
      </c>
      <c r="G46">
        <v>1</v>
      </c>
      <c r="H46">
        <v>1</v>
      </c>
      <c r="I46">
        <v>1</v>
      </c>
      <c r="J46">
        <v>1</v>
      </c>
      <c r="K46">
        <v>1</v>
      </c>
      <c r="L46">
        <v>1</v>
      </c>
      <c r="M46">
        <v>1</v>
      </c>
      <c r="N46">
        <v>1</v>
      </c>
      <c r="O46">
        <v>1</v>
      </c>
      <c r="P46">
        <v>1</v>
      </c>
      <c r="Q46">
        <v>1</v>
      </c>
      <c r="R46">
        <v>1</v>
      </c>
      <c r="S46">
        <v>1</v>
      </c>
      <c r="T46">
        <v>1</v>
      </c>
      <c r="U46">
        <v>1</v>
      </c>
      <c r="V46">
        <v>1</v>
      </c>
      <c r="W46">
        <v>1</v>
      </c>
      <c r="X46">
        <v>1</v>
      </c>
      <c r="Y46">
        <v>1</v>
      </c>
      <c r="Z46">
        <v>1</v>
      </c>
      <c r="AA46">
        <v>1</v>
      </c>
      <c r="AB46">
        <v>1</v>
      </c>
      <c r="AC46">
        <v>1</v>
      </c>
      <c r="AD46">
        <v>1</v>
      </c>
      <c r="AE46">
        <v>1</v>
      </c>
      <c r="AF46">
        <v>1</v>
      </c>
    </row>
    <row r="47" spans="1:32">
      <c r="A47" t="str">
        <f>TECHNOLOGY!D56</f>
        <v>D2HLT0084</v>
      </c>
      <c r="B47">
        <v>1</v>
      </c>
      <c r="C47">
        <v>1</v>
      </c>
      <c r="D47">
        <v>1</v>
      </c>
      <c r="E47">
        <v>1</v>
      </c>
      <c r="F47">
        <v>1</v>
      </c>
      <c r="G47">
        <v>1</v>
      </c>
      <c r="H47">
        <v>1</v>
      </c>
      <c r="I47">
        <v>1</v>
      </c>
      <c r="J47">
        <v>1</v>
      </c>
      <c r="K47">
        <v>1</v>
      </c>
      <c r="L47">
        <v>1</v>
      </c>
      <c r="M47">
        <v>1</v>
      </c>
      <c r="N47">
        <v>1</v>
      </c>
      <c r="O47">
        <v>1</v>
      </c>
      <c r="P47">
        <v>1</v>
      </c>
      <c r="Q47">
        <v>1</v>
      </c>
      <c r="R47">
        <v>1</v>
      </c>
      <c r="S47">
        <v>1</v>
      </c>
      <c r="T47">
        <v>1</v>
      </c>
      <c r="U47">
        <v>1</v>
      </c>
      <c r="V47">
        <v>1</v>
      </c>
      <c r="W47">
        <v>1</v>
      </c>
      <c r="X47">
        <v>1</v>
      </c>
      <c r="Y47">
        <v>1</v>
      </c>
      <c r="Z47">
        <v>1</v>
      </c>
      <c r="AA47">
        <v>1</v>
      </c>
      <c r="AB47">
        <v>1</v>
      </c>
      <c r="AC47">
        <v>1</v>
      </c>
      <c r="AD47">
        <v>1</v>
      </c>
      <c r="AE47">
        <v>1</v>
      </c>
      <c r="AF47">
        <v>1</v>
      </c>
    </row>
    <row r="48" spans="1:32">
      <c r="A48" t="str">
        <f>TECHNOLOGY!D57</f>
        <v>D2HLT0091</v>
      </c>
      <c r="B48">
        <v>1</v>
      </c>
      <c r="C48">
        <v>1</v>
      </c>
      <c r="D48">
        <v>1</v>
      </c>
      <c r="E48">
        <v>1</v>
      </c>
      <c r="F48">
        <v>1</v>
      </c>
      <c r="G48">
        <v>1</v>
      </c>
      <c r="H48">
        <v>1</v>
      </c>
      <c r="I48">
        <v>1</v>
      </c>
      <c r="J48">
        <v>1</v>
      </c>
      <c r="K48">
        <v>1</v>
      </c>
      <c r="L48">
        <v>1</v>
      </c>
      <c r="M48">
        <v>1</v>
      </c>
      <c r="N48">
        <v>1</v>
      </c>
      <c r="O48">
        <v>1</v>
      </c>
      <c r="P48">
        <v>1</v>
      </c>
      <c r="Q48">
        <v>1</v>
      </c>
      <c r="R48">
        <v>1</v>
      </c>
      <c r="S48">
        <v>1</v>
      </c>
      <c r="T48">
        <v>1</v>
      </c>
      <c r="U48">
        <v>1</v>
      </c>
      <c r="V48">
        <v>1</v>
      </c>
      <c r="W48">
        <v>1</v>
      </c>
      <c r="X48">
        <v>1</v>
      </c>
      <c r="Y48">
        <v>1</v>
      </c>
      <c r="Z48">
        <v>1</v>
      </c>
      <c r="AA48">
        <v>1</v>
      </c>
      <c r="AB48">
        <v>1</v>
      </c>
      <c r="AC48">
        <v>1</v>
      </c>
      <c r="AD48">
        <v>1</v>
      </c>
      <c r="AE48">
        <v>1</v>
      </c>
      <c r="AF48">
        <v>1</v>
      </c>
    </row>
    <row r="49" spans="1:32">
      <c r="A49" t="str">
        <f>TECHNOLOGY!D58</f>
        <v>D2HLT0094</v>
      </c>
      <c r="B49">
        <v>1</v>
      </c>
      <c r="C49">
        <v>1</v>
      </c>
      <c r="D49">
        <v>1</v>
      </c>
      <c r="E49">
        <v>1</v>
      </c>
      <c r="F49">
        <v>1</v>
      </c>
      <c r="G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row>
    <row r="50" spans="1:32">
      <c r="A50" t="str">
        <f>TECHNOLOGY!D59</f>
        <v>D2HLT0138</v>
      </c>
      <c r="B50">
        <v>1</v>
      </c>
      <c r="C50">
        <v>1</v>
      </c>
      <c r="D50">
        <v>1</v>
      </c>
      <c r="E50">
        <v>1</v>
      </c>
      <c r="F50">
        <v>1</v>
      </c>
      <c r="G50">
        <v>1</v>
      </c>
      <c r="H50">
        <v>1</v>
      </c>
      <c r="I50">
        <v>1</v>
      </c>
      <c r="J50">
        <v>1</v>
      </c>
      <c r="K50">
        <v>1</v>
      </c>
      <c r="L50">
        <v>1</v>
      </c>
      <c r="M50">
        <v>1</v>
      </c>
      <c r="N50">
        <v>1</v>
      </c>
      <c r="O50">
        <v>1</v>
      </c>
      <c r="P50">
        <v>1</v>
      </c>
      <c r="Q50">
        <v>1</v>
      </c>
      <c r="R50">
        <v>1</v>
      </c>
      <c r="S50">
        <v>1</v>
      </c>
      <c r="T50">
        <v>1</v>
      </c>
      <c r="U50">
        <v>1</v>
      </c>
      <c r="V50">
        <v>1</v>
      </c>
      <c r="W50">
        <v>1</v>
      </c>
      <c r="X50">
        <v>1</v>
      </c>
      <c r="Y50">
        <v>1</v>
      </c>
      <c r="Z50">
        <v>1</v>
      </c>
      <c r="AA50">
        <v>1</v>
      </c>
      <c r="AB50">
        <v>1</v>
      </c>
      <c r="AC50">
        <v>1</v>
      </c>
      <c r="AD50">
        <v>1</v>
      </c>
      <c r="AE50">
        <v>1</v>
      </c>
      <c r="AF50">
        <v>1</v>
      </c>
    </row>
    <row r="51" spans="1:32">
      <c r="A51" t="str">
        <f>TECHNOLOGY!D60</f>
        <v>D2HLT0139</v>
      </c>
      <c r="B51">
        <v>1</v>
      </c>
      <c r="C51">
        <v>1</v>
      </c>
      <c r="D51">
        <v>1</v>
      </c>
      <c r="E51">
        <v>1</v>
      </c>
      <c r="F51">
        <v>1</v>
      </c>
      <c r="G51">
        <v>1</v>
      </c>
      <c r="H51">
        <v>1</v>
      </c>
      <c r="I51">
        <v>1</v>
      </c>
      <c r="J51">
        <v>1</v>
      </c>
      <c r="K51">
        <v>1</v>
      </c>
      <c r="L51">
        <v>1</v>
      </c>
      <c r="M51">
        <v>1</v>
      </c>
      <c r="N51">
        <v>1</v>
      </c>
      <c r="O51">
        <v>1</v>
      </c>
      <c r="P51">
        <v>1</v>
      </c>
      <c r="Q51">
        <v>1</v>
      </c>
      <c r="R51">
        <v>1</v>
      </c>
      <c r="S51">
        <v>1</v>
      </c>
      <c r="T51">
        <v>1</v>
      </c>
      <c r="U51">
        <v>1</v>
      </c>
      <c r="V51">
        <v>1</v>
      </c>
      <c r="W51">
        <v>1</v>
      </c>
      <c r="X51">
        <v>1</v>
      </c>
      <c r="Y51">
        <v>1</v>
      </c>
      <c r="Z51">
        <v>1</v>
      </c>
      <c r="AA51">
        <v>1</v>
      </c>
      <c r="AB51">
        <v>1</v>
      </c>
      <c r="AC51">
        <v>1</v>
      </c>
      <c r="AD51">
        <v>1</v>
      </c>
      <c r="AE51">
        <v>1</v>
      </c>
      <c r="AF51">
        <v>1</v>
      </c>
    </row>
    <row r="52" spans="1:32">
      <c r="A52" t="str">
        <f>TECHNOLOGY!D61</f>
        <v>D2HLT0140</v>
      </c>
      <c r="B52">
        <v>1</v>
      </c>
      <c r="C52">
        <v>1</v>
      </c>
      <c r="D52">
        <v>1</v>
      </c>
      <c r="E52">
        <v>1</v>
      </c>
      <c r="F52">
        <v>1</v>
      </c>
      <c r="G52">
        <v>1</v>
      </c>
      <c r="H52">
        <v>1</v>
      </c>
      <c r="I52">
        <v>1</v>
      </c>
      <c r="J52">
        <v>1</v>
      </c>
      <c r="K52">
        <v>1</v>
      </c>
      <c r="L52">
        <v>1</v>
      </c>
      <c r="M52">
        <v>1</v>
      </c>
      <c r="N52">
        <v>1</v>
      </c>
      <c r="O52">
        <v>1</v>
      </c>
      <c r="P52">
        <v>1</v>
      </c>
      <c r="Q52">
        <v>1</v>
      </c>
      <c r="R52">
        <v>1</v>
      </c>
      <c r="S52">
        <v>1</v>
      </c>
      <c r="T52">
        <v>1</v>
      </c>
      <c r="U52">
        <v>1</v>
      </c>
      <c r="V52">
        <v>1</v>
      </c>
      <c r="W52">
        <v>1</v>
      </c>
      <c r="X52">
        <v>1</v>
      </c>
      <c r="Y52">
        <v>1</v>
      </c>
      <c r="Z52">
        <v>1</v>
      </c>
      <c r="AA52">
        <v>1</v>
      </c>
      <c r="AB52">
        <v>1</v>
      </c>
      <c r="AC52">
        <v>1</v>
      </c>
      <c r="AD52">
        <v>1</v>
      </c>
      <c r="AE52">
        <v>1</v>
      </c>
      <c r="AF52">
        <v>1</v>
      </c>
    </row>
    <row r="53" spans="1:32">
      <c r="A53" t="str">
        <f>TECHNOLOGY!D62</f>
        <v>D2HLT0141</v>
      </c>
      <c r="B53">
        <v>1</v>
      </c>
      <c r="C53">
        <v>1</v>
      </c>
      <c r="D53">
        <v>1</v>
      </c>
      <c r="E53">
        <v>1</v>
      </c>
      <c r="F53">
        <v>1</v>
      </c>
      <c r="G53">
        <v>1</v>
      </c>
      <c r="H53">
        <v>1</v>
      </c>
      <c r="I53">
        <v>1</v>
      </c>
      <c r="J53">
        <v>1</v>
      </c>
      <c r="K53">
        <v>1</v>
      </c>
      <c r="L53">
        <v>1</v>
      </c>
      <c r="M53">
        <v>1</v>
      </c>
      <c r="N53">
        <v>1</v>
      </c>
      <c r="O53">
        <v>1</v>
      </c>
      <c r="P53">
        <v>1</v>
      </c>
      <c r="Q53">
        <v>1</v>
      </c>
      <c r="R53">
        <v>1</v>
      </c>
      <c r="S53">
        <v>1</v>
      </c>
      <c r="T53">
        <v>1</v>
      </c>
      <c r="U53">
        <v>1</v>
      </c>
      <c r="V53">
        <v>1</v>
      </c>
      <c r="W53">
        <v>1</v>
      </c>
      <c r="X53">
        <v>1</v>
      </c>
      <c r="Y53">
        <v>1</v>
      </c>
      <c r="Z53">
        <v>1</v>
      </c>
      <c r="AA53">
        <v>1</v>
      </c>
      <c r="AB53">
        <v>1</v>
      </c>
      <c r="AC53">
        <v>1</v>
      </c>
      <c r="AD53">
        <v>1</v>
      </c>
      <c r="AE53">
        <v>1</v>
      </c>
      <c r="AF5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6D49B-F66E-8244-ABF1-945770BB1BF4}">
  <dimension ref="A1:J6"/>
  <sheetViews>
    <sheetView workbookViewId="0">
      <selection activeCell="N1" sqref="N1"/>
    </sheetView>
  </sheetViews>
  <sheetFormatPr baseColWidth="10" defaultRowHeight="16"/>
  <sheetData>
    <row r="1" spans="1:10">
      <c r="A1" t="s">
        <v>205</v>
      </c>
    </row>
    <row r="2" spans="1:10">
      <c r="C2" t="s">
        <v>195</v>
      </c>
      <c r="F2" t="s">
        <v>202</v>
      </c>
      <c r="I2" t="s">
        <v>207</v>
      </c>
    </row>
    <row r="3" spans="1:10">
      <c r="C3" t="s">
        <v>199</v>
      </c>
      <c r="D3" t="s">
        <v>200</v>
      </c>
      <c r="E3" t="s">
        <v>201</v>
      </c>
      <c r="F3" t="s">
        <v>203</v>
      </c>
      <c r="G3" t="s">
        <v>204</v>
      </c>
      <c r="H3" t="s">
        <v>206</v>
      </c>
      <c r="I3" t="s">
        <v>208</v>
      </c>
      <c r="J3" t="s">
        <v>209</v>
      </c>
    </row>
    <row r="4" spans="1:10">
      <c r="A4" t="s">
        <v>196</v>
      </c>
    </row>
    <row r="5" spans="1:10">
      <c r="A5" t="s">
        <v>197</v>
      </c>
    </row>
    <row r="6" spans="1:10">
      <c r="A6" t="s">
        <v>198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31</vt:i4>
      </vt:variant>
      <vt:variant>
        <vt:lpstr>Named Ranges</vt:lpstr>
      </vt:variant>
      <vt:variant>
        <vt:i4>2</vt:i4>
      </vt:variant>
    </vt:vector>
  </HeadingPairs>
  <TitlesOfParts>
    <vt:vector size="33" baseType="lpstr">
      <vt:lpstr>NOTES</vt:lpstr>
      <vt:lpstr>TS_DRC</vt:lpstr>
      <vt:lpstr>YEAR</vt:lpstr>
      <vt:lpstr>Demand comparison</vt:lpstr>
      <vt:lpstr>Demand</vt:lpstr>
      <vt:lpstr>EmissionActivityRatio</vt:lpstr>
      <vt:lpstr>Emissions</vt:lpstr>
      <vt:lpstr>Demand profile</vt:lpstr>
      <vt:lpstr>TEMBA demand profile</vt:lpstr>
      <vt:lpstr>InputActivityRatio</vt:lpstr>
      <vt:lpstr>OutputActivityRatio</vt:lpstr>
      <vt:lpstr>FUEL</vt:lpstr>
      <vt:lpstr>TECHNOLOGY</vt:lpstr>
      <vt:lpstr>ResidualCapacity</vt:lpstr>
      <vt:lpstr>AnnualMaxCapacityInvestment</vt:lpstr>
      <vt:lpstr>AnnualMinCapacityInvestment</vt:lpstr>
      <vt:lpstr>AnnualMaxCapacity</vt:lpstr>
      <vt:lpstr>AnnualMinCapacity</vt:lpstr>
      <vt:lpstr>AnnualActivityUpperLimit</vt:lpstr>
      <vt:lpstr>AnnualActivityLowerLimit</vt:lpstr>
      <vt:lpstr>CapitalCost</vt:lpstr>
      <vt:lpstr>FixedCost</vt:lpstr>
      <vt:lpstr>VariableCost</vt:lpstr>
      <vt:lpstr>AvailabilityFactor</vt:lpstr>
      <vt:lpstr>CapacityFactor</vt:lpstr>
      <vt:lpstr>EmissionsPenalty</vt:lpstr>
      <vt:lpstr>EmissionsActivityRatio</vt:lpstr>
      <vt:lpstr>ReserveMargin</vt:lpstr>
      <vt:lpstr>ReserveMarginTagFuel</vt:lpstr>
      <vt:lpstr>ReserveMarginTagTechnology</vt:lpstr>
      <vt:lpstr>LCOE check</vt:lpstr>
      <vt:lpstr>TimeSteps</vt:lpstr>
      <vt:lpstr>YearTable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2021-08-02T14:52:44Z</dcterms:created>
  <dcterms:modified xsi:type="dcterms:W3CDTF">2022-07-11T09:49:27Z</dcterms:modified>
</cp:coreProperties>
</file>